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2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HP\Documents\Projet soutenance master\Optimisation de la gestion des ressources énergétiques via une plateforme informatique automatisée\données CEET\Suivi traité 2017\"/>
    </mc:Choice>
  </mc:AlternateContent>
  <xr:revisionPtr revIDLastSave="0" documentId="13_ncr:1_{7C00B4EE-6EF8-42E7-B4CA-9E5810243849}" xr6:coauthVersionLast="47" xr6:coauthVersionMax="47" xr10:uidLastSave="{00000000-0000-0000-0000-000000000000}"/>
  <bookViews>
    <workbookView xWindow="1860" yWindow="1860" windowWidth="15375" windowHeight="7785" firstSheet="21" activeTab="31" xr2:uid="{00000000-000D-0000-FFFF-FFFF00000000}"/>
  </bookViews>
  <sheets>
    <sheet name="DETAILS DES POINTES" sheetId="61" r:id="rId1"/>
    <sheet name="1" sheetId="154" r:id="rId2"/>
    <sheet name="2" sheetId="155" r:id="rId3"/>
    <sheet name="3" sheetId="156" r:id="rId4"/>
    <sheet name="4" sheetId="157" r:id="rId5"/>
    <sheet name="5" sheetId="158" r:id="rId6"/>
    <sheet name="6" sheetId="159" r:id="rId7"/>
    <sheet name="7" sheetId="160" r:id="rId8"/>
    <sheet name="8" sheetId="161" r:id="rId9"/>
    <sheet name="9" sheetId="162" r:id="rId10"/>
    <sheet name="10" sheetId="163" r:id="rId11"/>
    <sheet name="11" sheetId="164" r:id="rId12"/>
    <sheet name="12" sheetId="165" r:id="rId13"/>
    <sheet name="13" sheetId="166" r:id="rId14"/>
    <sheet name="14" sheetId="167" r:id="rId15"/>
    <sheet name="15" sheetId="168" r:id="rId16"/>
    <sheet name="16" sheetId="153" r:id="rId17"/>
    <sheet name="17" sheetId="169" r:id="rId18"/>
    <sheet name="18" sheetId="170" r:id="rId19"/>
    <sheet name="19" sheetId="171" r:id="rId20"/>
    <sheet name="20" sheetId="172" r:id="rId21"/>
    <sheet name="21" sheetId="173" r:id="rId22"/>
    <sheet name="22" sheetId="174" r:id="rId23"/>
    <sheet name="23" sheetId="175" r:id="rId24"/>
    <sheet name="24" sheetId="176" r:id="rId25"/>
    <sheet name="25" sheetId="177" r:id="rId26"/>
    <sheet name="26" sheetId="178" r:id="rId27"/>
    <sheet name="27" sheetId="179" r:id="rId28"/>
    <sheet name="28" sheetId="180" r:id="rId29"/>
    <sheet name="29" sheetId="181" r:id="rId30"/>
    <sheet name="30" sheetId="182" r:id="rId31"/>
    <sheet name="JUIN" sheetId="183" r:id="rId32"/>
  </sheets>
  <definedNames>
    <definedName name="_xlnm._FilterDatabase" localSheetId="31" hidden="1">JUIN!$A$2:$BM$1681</definedName>
    <definedName name="Pce_T1_1___T1_2________MW" localSheetId="1">#REF!</definedName>
    <definedName name="Pce_T1_1___T1_2________MW" localSheetId="10">#REF!</definedName>
    <definedName name="Pce_T1_1___T1_2________MW" localSheetId="11">#REF!</definedName>
    <definedName name="Pce_T1_1___T1_2________MW" localSheetId="12">#REF!</definedName>
    <definedName name="Pce_T1_1___T1_2________MW" localSheetId="13">#REF!</definedName>
    <definedName name="Pce_T1_1___T1_2________MW" localSheetId="14">#REF!</definedName>
    <definedName name="Pce_T1_1___T1_2________MW" localSheetId="15">#REF!</definedName>
    <definedName name="Pce_T1_1___T1_2________MW" localSheetId="17">#REF!</definedName>
    <definedName name="Pce_T1_1___T1_2________MW" localSheetId="18">#REF!</definedName>
    <definedName name="Pce_T1_1___T1_2________MW" localSheetId="19">#REF!</definedName>
    <definedName name="Pce_T1_1___T1_2________MW" localSheetId="2">#REF!</definedName>
    <definedName name="Pce_T1_1___T1_2________MW" localSheetId="20">#REF!</definedName>
    <definedName name="Pce_T1_1___T1_2________MW" localSheetId="21">#REF!</definedName>
    <definedName name="Pce_T1_1___T1_2________MW" localSheetId="22">#REF!</definedName>
    <definedName name="Pce_T1_1___T1_2________MW" localSheetId="23">#REF!</definedName>
    <definedName name="Pce_T1_1___T1_2________MW" localSheetId="24">#REF!</definedName>
    <definedName name="Pce_T1_1___T1_2________MW" localSheetId="25">#REF!</definedName>
    <definedName name="Pce_T1_1___T1_2________MW" localSheetId="27">#REF!</definedName>
    <definedName name="Pce_T1_1___T1_2________MW" localSheetId="28">#REF!</definedName>
    <definedName name="Pce_T1_1___T1_2________MW" localSheetId="29">#REF!</definedName>
    <definedName name="Pce_T1_1___T1_2________MW" localSheetId="3">#REF!</definedName>
    <definedName name="Pce_T1_1___T1_2________MW" localSheetId="30">#REF!</definedName>
    <definedName name="Pce_T1_1___T1_2________MW" localSheetId="4">#REF!</definedName>
    <definedName name="Pce_T1_1___T1_2________MW" localSheetId="5">#REF!</definedName>
    <definedName name="Pce_T1_1___T1_2________MW" localSheetId="6">#REF!</definedName>
    <definedName name="Pce_T1_1___T1_2________MW" localSheetId="7">#REF!</definedName>
    <definedName name="Pce_T1_1___T1_2________MW" localSheetId="8">#REF!</definedName>
    <definedName name="Pce_T1_1___T1_2________MW" localSheetId="9">#REF!</definedName>
    <definedName name="Pce_T1_1___T1_2________MW">#REF!</definedName>
  </definedNames>
  <calcPr calcId="181029"/>
</workbook>
</file>

<file path=xl/calcChain.xml><?xml version="1.0" encoding="utf-8"?>
<calcChain xmlns="http://schemas.openxmlformats.org/spreadsheetml/2006/main">
  <c r="AP23" i="174" l="1"/>
  <c r="M724" i="183"/>
  <c r="M725" i="183"/>
  <c r="M726" i="183"/>
  <c r="M727" i="183"/>
  <c r="M728" i="183"/>
  <c r="M729" i="183"/>
  <c r="J49" i="182"/>
  <c r="I61" i="182" l="1"/>
  <c r="J61" i="182"/>
  <c r="I59" i="182"/>
  <c r="J59" i="182"/>
  <c r="I57" i="182"/>
  <c r="J57" i="182"/>
  <c r="I55" i="182" l="1"/>
  <c r="J55" i="182"/>
  <c r="I53" i="182"/>
  <c r="J53" i="182"/>
  <c r="I51" i="182"/>
  <c r="J51" i="182"/>
  <c r="I49" i="182"/>
  <c r="I47" i="182"/>
  <c r="J47" i="182"/>
  <c r="I57" i="181" l="1"/>
  <c r="J57" i="181"/>
  <c r="I55" i="181"/>
  <c r="J55" i="181"/>
  <c r="I53" i="181"/>
  <c r="J53" i="181"/>
  <c r="I51" i="181"/>
  <c r="J51" i="181"/>
  <c r="I49" i="181"/>
  <c r="J49" i="181"/>
  <c r="I47" i="181"/>
  <c r="J47" i="181"/>
  <c r="I61" i="180" l="1"/>
  <c r="J61" i="180"/>
  <c r="I59" i="180"/>
  <c r="J59" i="180"/>
  <c r="I57" i="180"/>
  <c r="J57" i="180"/>
  <c r="I53" i="179" l="1"/>
  <c r="J53" i="179"/>
  <c r="I55" i="178" l="1"/>
  <c r="J55" i="178"/>
  <c r="I59" i="177" l="1"/>
  <c r="J59" i="177"/>
  <c r="I53" i="177"/>
  <c r="J53" i="177"/>
  <c r="I51" i="177"/>
  <c r="J51" i="177"/>
  <c r="I49" i="177"/>
  <c r="J49" i="177"/>
  <c r="I47" i="177"/>
  <c r="J47" i="177"/>
  <c r="I55" i="176" l="1"/>
  <c r="J55" i="176"/>
  <c r="I53" i="176"/>
  <c r="J53" i="176"/>
  <c r="I51" i="176"/>
  <c r="J51" i="176"/>
  <c r="I49" i="176"/>
  <c r="J49" i="176"/>
  <c r="I47" i="176"/>
  <c r="J47" i="176"/>
  <c r="T25" i="176"/>
  <c r="I61" i="175"/>
  <c r="J61" i="175"/>
  <c r="I59" i="175"/>
  <c r="J59" i="175"/>
  <c r="I57" i="175"/>
  <c r="J57" i="175"/>
  <c r="I55" i="175"/>
  <c r="J55" i="175"/>
  <c r="I49" i="175"/>
  <c r="J49" i="175"/>
  <c r="I53" i="175"/>
  <c r="J53" i="175"/>
  <c r="I51" i="175"/>
  <c r="J51" i="175"/>
  <c r="I53" i="174" l="1"/>
  <c r="J53" i="174"/>
  <c r="I54" i="174"/>
  <c r="J54" i="174"/>
  <c r="I55" i="174"/>
  <c r="J55" i="174"/>
  <c r="I55" i="173" l="1"/>
  <c r="J55" i="173"/>
  <c r="M6" i="176"/>
  <c r="M5" i="176"/>
  <c r="M6" i="175"/>
  <c r="M5" i="175"/>
  <c r="M6" i="174"/>
  <c r="M5" i="174"/>
  <c r="M6" i="154"/>
  <c r="M5" i="154"/>
  <c r="M6" i="155"/>
  <c r="M5" i="155"/>
  <c r="M6" i="156"/>
  <c r="M5" i="156"/>
  <c r="M6" i="157"/>
  <c r="M5" i="157"/>
  <c r="M6" i="158"/>
  <c r="M5" i="158"/>
  <c r="M6" i="159"/>
  <c r="M5" i="159"/>
  <c r="M6" i="160"/>
  <c r="M5" i="160"/>
  <c r="M6" i="161"/>
  <c r="M5" i="161"/>
  <c r="M6" i="162"/>
  <c r="M5" i="162"/>
  <c r="M6" i="163"/>
  <c r="M5" i="163"/>
  <c r="M6" i="164"/>
  <c r="M5" i="164"/>
  <c r="M6" i="165"/>
  <c r="M5" i="165"/>
  <c r="M6" i="166"/>
  <c r="M5" i="166"/>
  <c r="M6" i="167"/>
  <c r="M5" i="167"/>
  <c r="M6" i="168"/>
  <c r="M5" i="168"/>
  <c r="M6" i="153"/>
  <c r="M5" i="153"/>
  <c r="M6" i="170"/>
  <c r="M5" i="170"/>
  <c r="T51" i="173"/>
  <c r="M5" i="173"/>
  <c r="M6" i="173"/>
  <c r="I53" i="173"/>
  <c r="J53" i="173"/>
  <c r="I51" i="173"/>
  <c r="J51" i="173"/>
  <c r="I49" i="173"/>
  <c r="J49" i="173"/>
  <c r="I61" i="172"/>
  <c r="J61" i="172"/>
  <c r="I59" i="172"/>
  <c r="J59" i="172"/>
  <c r="I57" i="172"/>
  <c r="J57" i="172"/>
  <c r="I53" i="172"/>
  <c r="J53" i="172"/>
  <c r="I51" i="172"/>
  <c r="J51" i="172"/>
  <c r="J52" i="172"/>
  <c r="I52" i="172"/>
  <c r="M5" i="169"/>
  <c r="M6" i="169"/>
  <c r="Q5" i="169"/>
  <c r="Q6" i="169"/>
  <c r="Q5" i="170"/>
  <c r="Q6" i="170"/>
  <c r="Q5" i="171"/>
  <c r="Q6" i="171"/>
  <c r="Q5" i="172"/>
  <c r="Q6" i="172"/>
  <c r="M5" i="171"/>
  <c r="M6" i="171"/>
  <c r="M5" i="172"/>
  <c r="M6" i="172"/>
  <c r="T55" i="171" l="1"/>
  <c r="T15" i="172"/>
  <c r="I57" i="171"/>
  <c r="J57" i="171"/>
  <c r="I55" i="171"/>
  <c r="J55" i="171"/>
  <c r="I51" i="171"/>
  <c r="J51" i="171"/>
  <c r="I49" i="171"/>
  <c r="J49" i="171"/>
  <c r="T65" i="182"/>
  <c r="T64" i="182"/>
  <c r="T63" i="182"/>
  <c r="T62" i="182"/>
  <c r="T61" i="182"/>
  <c r="T60" i="182"/>
  <c r="T59" i="182"/>
  <c r="T58" i="182"/>
  <c r="T57" i="182"/>
  <c r="T56" i="182"/>
  <c r="T55" i="182"/>
  <c r="T54" i="182"/>
  <c r="T53" i="182"/>
  <c r="T52" i="182"/>
  <c r="T51" i="182"/>
  <c r="T50" i="182"/>
  <c r="T49" i="182"/>
  <c r="U49" i="182" s="1"/>
  <c r="AK49" i="182" s="1"/>
  <c r="T48" i="182"/>
  <c r="T47" i="182"/>
  <c r="T46" i="182"/>
  <c r="T45" i="182"/>
  <c r="T44" i="182"/>
  <c r="T43" i="182"/>
  <c r="T42" i="182"/>
  <c r="T41" i="182"/>
  <c r="T40" i="182"/>
  <c r="T39" i="182"/>
  <c r="T38" i="182"/>
  <c r="T37" i="182"/>
  <c r="T36" i="182"/>
  <c r="T35" i="182"/>
  <c r="T34" i="182"/>
  <c r="T33" i="182"/>
  <c r="T32" i="182"/>
  <c r="T31" i="182"/>
  <c r="T30" i="182"/>
  <c r="T29" i="182"/>
  <c r="T28" i="182"/>
  <c r="T27" i="182"/>
  <c r="T26" i="182"/>
  <c r="T25" i="182"/>
  <c r="T24" i="182"/>
  <c r="T23" i="182"/>
  <c r="T22" i="182"/>
  <c r="T21" i="182"/>
  <c r="T20" i="182"/>
  <c r="T19" i="182"/>
  <c r="T18" i="182"/>
  <c r="T17" i="182"/>
  <c r="T16" i="182"/>
  <c r="T15" i="182"/>
  <c r="T14" i="182"/>
  <c r="T13" i="182"/>
  <c r="T12" i="182"/>
  <c r="T11" i="182"/>
  <c r="T10" i="182"/>
  <c r="T65" i="181"/>
  <c r="T64" i="181"/>
  <c r="T63" i="181"/>
  <c r="T62" i="181"/>
  <c r="T61" i="181"/>
  <c r="T60" i="181"/>
  <c r="T59" i="181"/>
  <c r="T58" i="181"/>
  <c r="T57" i="181"/>
  <c r="T56" i="181"/>
  <c r="T55" i="181"/>
  <c r="T54" i="181"/>
  <c r="T53" i="181"/>
  <c r="T52" i="181"/>
  <c r="T51" i="181"/>
  <c r="T50" i="181"/>
  <c r="T49" i="181"/>
  <c r="T48" i="181"/>
  <c r="T47" i="181"/>
  <c r="T46" i="181"/>
  <c r="T45" i="181"/>
  <c r="T44" i="181"/>
  <c r="T43" i="181"/>
  <c r="T42" i="181"/>
  <c r="T41" i="181"/>
  <c r="T40" i="181"/>
  <c r="T39" i="181"/>
  <c r="T38" i="181"/>
  <c r="T37" i="181"/>
  <c r="T36" i="181"/>
  <c r="T35" i="181"/>
  <c r="T34" i="181"/>
  <c r="T33" i="181"/>
  <c r="T32" i="181"/>
  <c r="T31" i="181"/>
  <c r="T30" i="181"/>
  <c r="T29" i="181"/>
  <c r="T28" i="181"/>
  <c r="T27" i="181"/>
  <c r="T26" i="181"/>
  <c r="T25" i="181"/>
  <c r="T24" i="181"/>
  <c r="T23" i="181"/>
  <c r="T22" i="181"/>
  <c r="T21" i="181"/>
  <c r="T20" i="181"/>
  <c r="T19" i="181"/>
  <c r="T18" i="181"/>
  <c r="T17" i="181"/>
  <c r="T16" i="181"/>
  <c r="T15" i="181"/>
  <c r="T14" i="181"/>
  <c r="T13" i="181"/>
  <c r="T12" i="181"/>
  <c r="T11" i="181"/>
  <c r="T10" i="181"/>
  <c r="T65" i="180"/>
  <c r="T64" i="180"/>
  <c r="T63" i="180"/>
  <c r="T62" i="180"/>
  <c r="T61" i="180"/>
  <c r="T60" i="180"/>
  <c r="T59" i="180"/>
  <c r="T58" i="180"/>
  <c r="T57" i="180"/>
  <c r="T56" i="180"/>
  <c r="T55" i="180"/>
  <c r="T54" i="180"/>
  <c r="T53" i="180"/>
  <c r="T52" i="180"/>
  <c r="T51" i="180"/>
  <c r="T50" i="180"/>
  <c r="T49" i="180"/>
  <c r="T48" i="180"/>
  <c r="T47" i="180"/>
  <c r="T46" i="180"/>
  <c r="T45" i="180"/>
  <c r="T44" i="180"/>
  <c r="T43" i="180"/>
  <c r="T42" i="180"/>
  <c r="T41" i="180"/>
  <c r="T40" i="180"/>
  <c r="T39" i="180"/>
  <c r="T38" i="180"/>
  <c r="T37" i="180"/>
  <c r="T36" i="180"/>
  <c r="T35" i="180"/>
  <c r="T34" i="180"/>
  <c r="T33" i="180"/>
  <c r="T32" i="180"/>
  <c r="T31" i="180"/>
  <c r="T30" i="180"/>
  <c r="T29" i="180"/>
  <c r="T28" i="180"/>
  <c r="T27" i="180"/>
  <c r="T26" i="180"/>
  <c r="T25" i="180"/>
  <c r="T24" i="180"/>
  <c r="T23" i="180"/>
  <c r="T22" i="180"/>
  <c r="T21" i="180"/>
  <c r="T20" i="180"/>
  <c r="T19" i="180"/>
  <c r="T18" i="180"/>
  <c r="T17" i="180"/>
  <c r="T16" i="180"/>
  <c r="T15" i="180"/>
  <c r="T14" i="180"/>
  <c r="T13" i="180"/>
  <c r="T12" i="180"/>
  <c r="T11" i="180"/>
  <c r="T10" i="180"/>
  <c r="T65" i="179"/>
  <c r="T64" i="179"/>
  <c r="T63" i="179"/>
  <c r="T62" i="179"/>
  <c r="T61" i="179"/>
  <c r="T60" i="179"/>
  <c r="T59" i="179"/>
  <c r="T58" i="179"/>
  <c r="T57" i="179"/>
  <c r="T56" i="179"/>
  <c r="T55" i="179"/>
  <c r="T54" i="179"/>
  <c r="T53" i="179"/>
  <c r="T52" i="179"/>
  <c r="T51" i="179"/>
  <c r="T50" i="179"/>
  <c r="T49" i="179"/>
  <c r="T48" i="179"/>
  <c r="T47" i="179"/>
  <c r="T46" i="179"/>
  <c r="T45" i="179"/>
  <c r="T44" i="179"/>
  <c r="T43" i="179"/>
  <c r="T42" i="179"/>
  <c r="T41" i="179"/>
  <c r="T40" i="179"/>
  <c r="T39" i="179"/>
  <c r="T38" i="179"/>
  <c r="T37" i="179"/>
  <c r="T36" i="179"/>
  <c r="T35" i="179"/>
  <c r="T34" i="179"/>
  <c r="T33" i="179"/>
  <c r="T32" i="179"/>
  <c r="T31" i="179"/>
  <c r="T30" i="179"/>
  <c r="T29" i="179"/>
  <c r="T28" i="179"/>
  <c r="T27" i="179"/>
  <c r="T26" i="179"/>
  <c r="T25" i="179"/>
  <c r="T24" i="179"/>
  <c r="T23" i="179"/>
  <c r="T22" i="179"/>
  <c r="T21" i="179"/>
  <c r="T20" i="179"/>
  <c r="T19" i="179"/>
  <c r="T18" i="179"/>
  <c r="T17" i="179"/>
  <c r="T16" i="179"/>
  <c r="T15" i="179"/>
  <c r="T14" i="179"/>
  <c r="T13" i="179"/>
  <c r="T12" i="179"/>
  <c r="T11" i="179"/>
  <c r="T10" i="179"/>
  <c r="T65" i="178"/>
  <c r="T64" i="178"/>
  <c r="T63" i="178"/>
  <c r="T62" i="178"/>
  <c r="T61" i="178"/>
  <c r="T60" i="178"/>
  <c r="T59" i="178"/>
  <c r="T58" i="178"/>
  <c r="T57" i="178"/>
  <c r="T56" i="178"/>
  <c r="T55" i="178"/>
  <c r="T54" i="178"/>
  <c r="T53" i="178"/>
  <c r="T52" i="178"/>
  <c r="T51" i="178"/>
  <c r="T50" i="178"/>
  <c r="T49" i="178"/>
  <c r="T48" i="178"/>
  <c r="T47" i="178"/>
  <c r="T46" i="178"/>
  <c r="T45" i="178"/>
  <c r="T44" i="178"/>
  <c r="T43" i="178"/>
  <c r="T42" i="178"/>
  <c r="T41" i="178"/>
  <c r="T40" i="178"/>
  <c r="T39" i="178"/>
  <c r="T38" i="178"/>
  <c r="T37" i="178"/>
  <c r="T36" i="178"/>
  <c r="T35" i="178"/>
  <c r="T34" i="178"/>
  <c r="T33" i="178"/>
  <c r="T32" i="178"/>
  <c r="T31" i="178"/>
  <c r="T30" i="178"/>
  <c r="T29" i="178"/>
  <c r="T28" i="178"/>
  <c r="T27" i="178"/>
  <c r="T26" i="178"/>
  <c r="T25" i="178"/>
  <c r="T24" i="178"/>
  <c r="T23" i="178"/>
  <c r="T22" i="178"/>
  <c r="T21" i="178"/>
  <c r="T20" i="178"/>
  <c r="T19" i="178"/>
  <c r="T18" i="178"/>
  <c r="T17" i="178"/>
  <c r="T16" i="178"/>
  <c r="T15" i="178"/>
  <c r="T14" i="178"/>
  <c r="T13" i="178"/>
  <c r="T12" i="178"/>
  <c r="T11" i="178"/>
  <c r="T10" i="178"/>
  <c r="T65" i="177"/>
  <c r="T64" i="177"/>
  <c r="T63" i="177"/>
  <c r="T62" i="177"/>
  <c r="T61" i="177"/>
  <c r="T60" i="177"/>
  <c r="T59" i="177"/>
  <c r="T58" i="177"/>
  <c r="T57" i="177"/>
  <c r="T56" i="177"/>
  <c r="T55" i="177"/>
  <c r="T54" i="177"/>
  <c r="T53" i="177"/>
  <c r="T52" i="177"/>
  <c r="T51" i="177"/>
  <c r="T50" i="177"/>
  <c r="T49" i="177"/>
  <c r="T48" i="177"/>
  <c r="T47" i="177"/>
  <c r="T46" i="177"/>
  <c r="T45" i="177"/>
  <c r="T44" i="177"/>
  <c r="T43" i="177"/>
  <c r="T42" i="177"/>
  <c r="T41" i="177"/>
  <c r="T40" i="177"/>
  <c r="T39" i="177"/>
  <c r="T38" i="177"/>
  <c r="T37" i="177"/>
  <c r="T36" i="177"/>
  <c r="T35" i="177"/>
  <c r="T34" i="177"/>
  <c r="T33" i="177"/>
  <c r="T32" i="177"/>
  <c r="T31" i="177"/>
  <c r="T30" i="177"/>
  <c r="T29" i="177"/>
  <c r="T28" i="177"/>
  <c r="T27" i="177"/>
  <c r="T26" i="177"/>
  <c r="T25" i="177"/>
  <c r="T24" i="177"/>
  <c r="T23" i="177"/>
  <c r="T22" i="177"/>
  <c r="T21" i="177"/>
  <c r="T20" i="177"/>
  <c r="T19" i="177"/>
  <c r="T18" i="177"/>
  <c r="T17" i="177"/>
  <c r="T16" i="177"/>
  <c r="T15" i="177"/>
  <c r="T14" i="177"/>
  <c r="T13" i="177"/>
  <c r="T12" i="177"/>
  <c r="T11" i="177"/>
  <c r="T10" i="177"/>
  <c r="T65" i="176"/>
  <c r="T64" i="176"/>
  <c r="T63" i="176"/>
  <c r="T62" i="176"/>
  <c r="T61" i="176"/>
  <c r="T60" i="176"/>
  <c r="T59" i="176"/>
  <c r="T58" i="176"/>
  <c r="T57" i="176"/>
  <c r="T56" i="176"/>
  <c r="T55" i="176"/>
  <c r="T54" i="176"/>
  <c r="T53" i="176"/>
  <c r="T52" i="176"/>
  <c r="T51" i="176"/>
  <c r="T50" i="176"/>
  <c r="T49" i="176"/>
  <c r="T48" i="176"/>
  <c r="T47" i="176"/>
  <c r="T46" i="176"/>
  <c r="T45" i="176"/>
  <c r="T44" i="176"/>
  <c r="T43" i="176"/>
  <c r="T42" i="176"/>
  <c r="T41" i="176"/>
  <c r="T40" i="176"/>
  <c r="T39" i="176"/>
  <c r="T38" i="176"/>
  <c r="T37" i="176"/>
  <c r="T36" i="176"/>
  <c r="T35" i="176"/>
  <c r="T34" i="176"/>
  <c r="T33" i="176"/>
  <c r="T32" i="176"/>
  <c r="T31" i="176"/>
  <c r="T30" i="176"/>
  <c r="T29" i="176"/>
  <c r="T28" i="176"/>
  <c r="T27" i="176"/>
  <c r="T26" i="176"/>
  <c r="T24" i="176"/>
  <c r="T23" i="176"/>
  <c r="T22" i="176"/>
  <c r="T21" i="176"/>
  <c r="T20" i="176"/>
  <c r="T19" i="176"/>
  <c r="T18" i="176"/>
  <c r="T17" i="176"/>
  <c r="T16" i="176"/>
  <c r="T15" i="176"/>
  <c r="T14" i="176"/>
  <c r="T13" i="176"/>
  <c r="T12" i="176"/>
  <c r="T11" i="176"/>
  <c r="T10" i="176"/>
  <c r="T65" i="175"/>
  <c r="T64" i="175"/>
  <c r="T63" i="175"/>
  <c r="T62" i="175"/>
  <c r="T61" i="175"/>
  <c r="T60" i="175"/>
  <c r="T59" i="175"/>
  <c r="T58" i="175"/>
  <c r="T57" i="175"/>
  <c r="T56" i="175"/>
  <c r="T55" i="175"/>
  <c r="T54" i="175"/>
  <c r="T53" i="175"/>
  <c r="T52" i="175"/>
  <c r="T51" i="175"/>
  <c r="T50" i="175"/>
  <c r="T49" i="175"/>
  <c r="T48" i="175"/>
  <c r="T47" i="175"/>
  <c r="T46" i="175"/>
  <c r="T45" i="175"/>
  <c r="T44" i="175"/>
  <c r="T43" i="175"/>
  <c r="T42" i="175"/>
  <c r="T41" i="175"/>
  <c r="T40" i="175"/>
  <c r="T39" i="175"/>
  <c r="T38" i="175"/>
  <c r="T37" i="175"/>
  <c r="T36" i="175"/>
  <c r="T35" i="175"/>
  <c r="T34" i="175"/>
  <c r="T33" i="175"/>
  <c r="T32" i="175"/>
  <c r="T31" i="175"/>
  <c r="T30" i="175"/>
  <c r="T29" i="175"/>
  <c r="T28" i="175"/>
  <c r="T27" i="175"/>
  <c r="T26" i="175"/>
  <c r="T25" i="175"/>
  <c r="T24" i="175"/>
  <c r="T23" i="175"/>
  <c r="T22" i="175"/>
  <c r="T21" i="175"/>
  <c r="T20" i="175"/>
  <c r="T19" i="175"/>
  <c r="T18" i="175"/>
  <c r="T17" i="175"/>
  <c r="T16" i="175"/>
  <c r="T15" i="175"/>
  <c r="T14" i="175"/>
  <c r="T13" i="175"/>
  <c r="T12" i="175"/>
  <c r="T11" i="175"/>
  <c r="T10" i="175"/>
  <c r="T65" i="174"/>
  <c r="T64" i="174"/>
  <c r="T63" i="174"/>
  <c r="T62" i="174"/>
  <c r="T61" i="174"/>
  <c r="T60" i="174"/>
  <c r="T59" i="174"/>
  <c r="T58" i="174"/>
  <c r="T57" i="174"/>
  <c r="T56" i="174"/>
  <c r="T55" i="174"/>
  <c r="T54" i="174"/>
  <c r="T53" i="174"/>
  <c r="T52" i="174"/>
  <c r="T51" i="174"/>
  <c r="T50" i="174"/>
  <c r="T49" i="174"/>
  <c r="T48" i="174"/>
  <c r="T47" i="174"/>
  <c r="T46" i="174"/>
  <c r="T45" i="174"/>
  <c r="T44" i="174"/>
  <c r="T43" i="174"/>
  <c r="T42" i="174"/>
  <c r="T41" i="174"/>
  <c r="T40" i="174"/>
  <c r="T39" i="174"/>
  <c r="T38" i="174"/>
  <c r="T37" i="174"/>
  <c r="T36" i="174"/>
  <c r="T35" i="174"/>
  <c r="T34" i="174"/>
  <c r="T33" i="174"/>
  <c r="T32" i="174"/>
  <c r="T31" i="174"/>
  <c r="T30" i="174"/>
  <c r="T29" i="174"/>
  <c r="T28" i="174"/>
  <c r="T27" i="174"/>
  <c r="T26" i="174"/>
  <c r="T25" i="174"/>
  <c r="T24" i="174"/>
  <c r="T23" i="174"/>
  <c r="T22" i="174"/>
  <c r="T21" i="174"/>
  <c r="T20" i="174"/>
  <c r="T19" i="174"/>
  <c r="T18" i="174"/>
  <c r="T17" i="174"/>
  <c r="T16" i="174"/>
  <c r="T15" i="174"/>
  <c r="T14" i="174"/>
  <c r="T13" i="174"/>
  <c r="T12" i="174"/>
  <c r="T11" i="174"/>
  <c r="T10" i="174"/>
  <c r="T65" i="173"/>
  <c r="T64" i="173"/>
  <c r="T63" i="173"/>
  <c r="T62" i="173"/>
  <c r="T61" i="173"/>
  <c r="T60" i="173"/>
  <c r="T59" i="173"/>
  <c r="T58" i="173"/>
  <c r="T57" i="173"/>
  <c r="T56" i="173"/>
  <c r="T55" i="173"/>
  <c r="T54" i="173"/>
  <c r="T53" i="173"/>
  <c r="T52" i="173"/>
  <c r="T50" i="173"/>
  <c r="T49" i="173"/>
  <c r="T48" i="173"/>
  <c r="T47" i="173"/>
  <c r="T46" i="173"/>
  <c r="T45" i="173"/>
  <c r="T44" i="173"/>
  <c r="T43" i="173"/>
  <c r="T42" i="173"/>
  <c r="T41" i="173"/>
  <c r="T40" i="173"/>
  <c r="T39" i="173"/>
  <c r="T38" i="173"/>
  <c r="T37" i="173"/>
  <c r="T36" i="173"/>
  <c r="T35" i="173"/>
  <c r="T34" i="173"/>
  <c r="T33" i="173"/>
  <c r="T32" i="173"/>
  <c r="T31" i="173"/>
  <c r="T30" i="173"/>
  <c r="T29" i="173"/>
  <c r="T28" i="173"/>
  <c r="T27" i="173"/>
  <c r="T26" i="173"/>
  <c r="T25" i="173"/>
  <c r="T24" i="173"/>
  <c r="T23" i="173"/>
  <c r="T22" i="173"/>
  <c r="T21" i="173"/>
  <c r="T20" i="173"/>
  <c r="T19" i="173"/>
  <c r="T18" i="173"/>
  <c r="T17" i="173"/>
  <c r="T16" i="173"/>
  <c r="T15" i="173"/>
  <c r="T14" i="173"/>
  <c r="T13" i="173"/>
  <c r="T12" i="173"/>
  <c r="T11" i="173"/>
  <c r="T10" i="173"/>
  <c r="T11" i="172"/>
  <c r="T12" i="172"/>
  <c r="T13" i="172"/>
  <c r="T14" i="172"/>
  <c r="T16" i="172"/>
  <c r="T17" i="172"/>
  <c r="T18" i="172"/>
  <c r="T19" i="172"/>
  <c r="T20" i="172"/>
  <c r="T21" i="172"/>
  <c r="T22" i="172"/>
  <c r="T23" i="172"/>
  <c r="T24" i="172"/>
  <c r="T25" i="172"/>
  <c r="T26" i="172"/>
  <c r="T27" i="172"/>
  <c r="T28" i="172"/>
  <c r="T29" i="172"/>
  <c r="T30" i="172"/>
  <c r="T31" i="172"/>
  <c r="T32" i="172"/>
  <c r="T33" i="172"/>
  <c r="T34" i="172"/>
  <c r="T35" i="172"/>
  <c r="T36" i="172"/>
  <c r="T37" i="172"/>
  <c r="T38" i="172"/>
  <c r="T39" i="172"/>
  <c r="T40" i="172"/>
  <c r="T41" i="172"/>
  <c r="T42" i="172"/>
  <c r="T43" i="172"/>
  <c r="T44" i="172"/>
  <c r="T45" i="172"/>
  <c r="T46" i="172"/>
  <c r="T47" i="172"/>
  <c r="T48" i="172"/>
  <c r="T49" i="172"/>
  <c r="T50" i="172"/>
  <c r="T51" i="172"/>
  <c r="T52" i="172"/>
  <c r="T53" i="172"/>
  <c r="T54" i="172"/>
  <c r="T55" i="172"/>
  <c r="T56" i="172"/>
  <c r="T57" i="172"/>
  <c r="T58" i="172"/>
  <c r="T59" i="172"/>
  <c r="T60" i="172"/>
  <c r="T61" i="172"/>
  <c r="T62" i="172"/>
  <c r="T63" i="172"/>
  <c r="T64" i="172"/>
  <c r="T65" i="172"/>
  <c r="T10" i="172"/>
  <c r="T25" i="171"/>
  <c r="T26" i="171"/>
  <c r="T27" i="171"/>
  <c r="T28" i="171"/>
  <c r="T29" i="171"/>
  <c r="T30" i="171"/>
  <c r="T31" i="171"/>
  <c r="T32" i="171"/>
  <c r="T33" i="171"/>
  <c r="T34" i="171"/>
  <c r="T35" i="171"/>
  <c r="T36" i="171"/>
  <c r="T37" i="171"/>
  <c r="T38" i="171"/>
  <c r="T39" i="171"/>
  <c r="T40" i="171"/>
  <c r="T41" i="171"/>
  <c r="T42" i="171"/>
  <c r="T43" i="171"/>
  <c r="T44" i="171"/>
  <c r="T45" i="171"/>
  <c r="T46" i="171"/>
  <c r="T47" i="171"/>
  <c r="T48" i="171"/>
  <c r="T49" i="171"/>
  <c r="T50" i="171"/>
  <c r="T51" i="171"/>
  <c r="T52" i="171"/>
  <c r="T53" i="171"/>
  <c r="T54" i="171"/>
  <c r="T56" i="171"/>
  <c r="T57" i="171"/>
  <c r="T58" i="171"/>
  <c r="T59" i="171"/>
  <c r="T60" i="171"/>
  <c r="T61" i="171"/>
  <c r="T62" i="171"/>
  <c r="T63" i="171"/>
  <c r="T64" i="171"/>
  <c r="T65" i="171"/>
  <c r="T10" i="171"/>
  <c r="T11" i="171"/>
  <c r="T12" i="171"/>
  <c r="T13" i="171"/>
  <c r="T14" i="171"/>
  <c r="T15" i="171"/>
  <c r="T16" i="171"/>
  <c r="T17" i="171"/>
  <c r="T18" i="171"/>
  <c r="T19" i="171"/>
  <c r="T20" i="171"/>
  <c r="T21" i="171"/>
  <c r="T22" i="171"/>
  <c r="T23" i="171"/>
  <c r="T24" i="171"/>
  <c r="I61" i="170" l="1"/>
  <c r="J61" i="170"/>
  <c r="I59" i="170"/>
  <c r="J59" i="170"/>
  <c r="I57" i="170"/>
  <c r="J57" i="170"/>
  <c r="I49" i="170" l="1"/>
  <c r="J49" i="170"/>
  <c r="I47" i="170"/>
  <c r="J47" i="170"/>
  <c r="I55" i="169" l="1"/>
  <c r="J55" i="169"/>
  <c r="I53" i="169"/>
  <c r="J53" i="169"/>
  <c r="T11" i="170"/>
  <c r="T12" i="170"/>
  <c r="T13" i="170"/>
  <c r="T14" i="170"/>
  <c r="T15" i="170"/>
  <c r="T16" i="170"/>
  <c r="T17" i="170"/>
  <c r="T18" i="170"/>
  <c r="T19" i="170"/>
  <c r="T20" i="170"/>
  <c r="T21" i="170"/>
  <c r="T22" i="170"/>
  <c r="T23" i="170"/>
  <c r="T24" i="170"/>
  <c r="T25" i="170"/>
  <c r="T26" i="170"/>
  <c r="T27" i="170"/>
  <c r="T28" i="170"/>
  <c r="T29" i="170"/>
  <c r="T30" i="170"/>
  <c r="T31" i="170"/>
  <c r="T32" i="170"/>
  <c r="T33" i="170"/>
  <c r="T34" i="170"/>
  <c r="T35" i="170"/>
  <c r="T36" i="170"/>
  <c r="T37" i="170"/>
  <c r="T38" i="170"/>
  <c r="T39" i="170"/>
  <c r="T40" i="170"/>
  <c r="T41" i="170"/>
  <c r="T42" i="170"/>
  <c r="T43" i="170"/>
  <c r="T44" i="170"/>
  <c r="T45" i="170"/>
  <c r="T46" i="170"/>
  <c r="T47" i="170"/>
  <c r="T48" i="170"/>
  <c r="T49" i="170"/>
  <c r="T50" i="170"/>
  <c r="T51" i="170"/>
  <c r="T52" i="170"/>
  <c r="T53" i="170"/>
  <c r="T54" i="170"/>
  <c r="T55" i="170"/>
  <c r="T56" i="170"/>
  <c r="T57" i="170"/>
  <c r="T58" i="170"/>
  <c r="T59" i="170"/>
  <c r="T60" i="170"/>
  <c r="T61" i="170"/>
  <c r="T62" i="170"/>
  <c r="T63" i="170"/>
  <c r="T64" i="170"/>
  <c r="T65" i="170"/>
  <c r="T10" i="170"/>
  <c r="T11" i="154"/>
  <c r="T12" i="154"/>
  <c r="T13" i="154"/>
  <c r="T14" i="154"/>
  <c r="T15" i="154"/>
  <c r="T16" i="154"/>
  <c r="T17" i="154"/>
  <c r="T18" i="154"/>
  <c r="T19" i="154"/>
  <c r="T20" i="154"/>
  <c r="T21" i="154"/>
  <c r="T22" i="154"/>
  <c r="T23" i="154"/>
  <c r="T24" i="154"/>
  <c r="T25" i="154"/>
  <c r="T26" i="154"/>
  <c r="T27" i="154"/>
  <c r="T28" i="154"/>
  <c r="T29" i="154"/>
  <c r="T30" i="154"/>
  <c r="T31" i="154"/>
  <c r="T32" i="154"/>
  <c r="T33" i="154"/>
  <c r="T34" i="154"/>
  <c r="T35" i="154"/>
  <c r="T36" i="154"/>
  <c r="T37" i="154"/>
  <c r="T38" i="154"/>
  <c r="T39" i="154"/>
  <c r="T40" i="154"/>
  <c r="T41" i="154"/>
  <c r="T42" i="154"/>
  <c r="T43" i="154"/>
  <c r="T44" i="154"/>
  <c r="T45" i="154"/>
  <c r="T46" i="154"/>
  <c r="T47" i="154"/>
  <c r="T48" i="154"/>
  <c r="T49" i="154"/>
  <c r="T50" i="154"/>
  <c r="T51" i="154"/>
  <c r="T52" i="154"/>
  <c r="T53" i="154"/>
  <c r="T54" i="154"/>
  <c r="T55" i="154"/>
  <c r="T56" i="154"/>
  <c r="T57" i="154"/>
  <c r="T58" i="154"/>
  <c r="T59" i="154"/>
  <c r="T60" i="154"/>
  <c r="T61" i="154"/>
  <c r="T62" i="154"/>
  <c r="T63" i="154"/>
  <c r="T64" i="154"/>
  <c r="T65" i="154"/>
  <c r="T10" i="154"/>
  <c r="T10" i="161"/>
  <c r="T10" i="162"/>
  <c r="T10" i="163"/>
  <c r="T10" i="164"/>
  <c r="T11" i="166"/>
  <c r="T12" i="166"/>
  <c r="T13" i="166"/>
  <c r="T14" i="166"/>
  <c r="T15" i="166"/>
  <c r="T16" i="166"/>
  <c r="T17" i="166"/>
  <c r="T18" i="166"/>
  <c r="T19" i="166"/>
  <c r="T20" i="166"/>
  <c r="T21" i="166"/>
  <c r="T22" i="166"/>
  <c r="T23" i="166"/>
  <c r="T24" i="166"/>
  <c r="T25" i="166"/>
  <c r="T26" i="166"/>
  <c r="T27" i="166"/>
  <c r="T28" i="166"/>
  <c r="T29" i="166"/>
  <c r="T30" i="166"/>
  <c r="T31" i="166"/>
  <c r="T32" i="166"/>
  <c r="T33" i="166"/>
  <c r="T34" i="166"/>
  <c r="T35" i="166"/>
  <c r="T36" i="166"/>
  <c r="T37" i="166"/>
  <c r="T38" i="166"/>
  <c r="T39" i="166"/>
  <c r="T40" i="166"/>
  <c r="T41" i="166"/>
  <c r="T42" i="166"/>
  <c r="T43" i="166"/>
  <c r="T44" i="166"/>
  <c r="T45" i="166"/>
  <c r="T46" i="166"/>
  <c r="T47" i="166"/>
  <c r="T48" i="166"/>
  <c r="T49" i="166"/>
  <c r="T50" i="166"/>
  <c r="T51" i="166"/>
  <c r="T52" i="166"/>
  <c r="T53" i="166"/>
  <c r="T54" i="166"/>
  <c r="T55" i="166"/>
  <c r="T56" i="166"/>
  <c r="T57" i="166"/>
  <c r="T58" i="166"/>
  <c r="T59" i="166"/>
  <c r="T60" i="166"/>
  <c r="T61" i="166"/>
  <c r="T62" i="166"/>
  <c r="T63" i="166"/>
  <c r="T64" i="166"/>
  <c r="T65" i="166"/>
  <c r="T10" i="166"/>
  <c r="T11" i="167"/>
  <c r="T12" i="167"/>
  <c r="T13" i="167"/>
  <c r="T14" i="167"/>
  <c r="T15" i="167"/>
  <c r="T16" i="167"/>
  <c r="T17" i="167"/>
  <c r="T18" i="167"/>
  <c r="T19" i="167"/>
  <c r="T20" i="167"/>
  <c r="T21" i="167"/>
  <c r="T22" i="167"/>
  <c r="T23" i="167"/>
  <c r="T24" i="167"/>
  <c r="T25" i="167"/>
  <c r="T26" i="167"/>
  <c r="T27" i="167"/>
  <c r="T28" i="167"/>
  <c r="T29" i="167"/>
  <c r="T30" i="167"/>
  <c r="T31" i="167"/>
  <c r="T32" i="167"/>
  <c r="T33" i="167"/>
  <c r="T34" i="167"/>
  <c r="T35" i="167"/>
  <c r="T36" i="167"/>
  <c r="T37" i="167"/>
  <c r="T38" i="167"/>
  <c r="T39" i="167"/>
  <c r="T40" i="167"/>
  <c r="T41" i="167"/>
  <c r="T42" i="167"/>
  <c r="T43" i="167"/>
  <c r="T44" i="167"/>
  <c r="T45" i="167"/>
  <c r="T46" i="167"/>
  <c r="T47" i="167"/>
  <c r="T48" i="167"/>
  <c r="T49" i="167"/>
  <c r="T50" i="167"/>
  <c r="T51" i="167"/>
  <c r="T52" i="167"/>
  <c r="T53" i="167"/>
  <c r="T54" i="167"/>
  <c r="T55" i="167"/>
  <c r="T56" i="167"/>
  <c r="T57" i="167"/>
  <c r="T58" i="167"/>
  <c r="T59" i="167"/>
  <c r="T60" i="167"/>
  <c r="T61" i="167"/>
  <c r="T62" i="167"/>
  <c r="T63" i="167"/>
  <c r="T64" i="167"/>
  <c r="T65" i="167"/>
  <c r="T10" i="167"/>
  <c r="T11" i="168"/>
  <c r="T12" i="168"/>
  <c r="T13" i="168"/>
  <c r="T14" i="168"/>
  <c r="T15" i="168"/>
  <c r="T16" i="168"/>
  <c r="T17" i="168"/>
  <c r="T18" i="168"/>
  <c r="T19" i="168"/>
  <c r="T20" i="168"/>
  <c r="T21" i="168"/>
  <c r="T22" i="168"/>
  <c r="T23" i="168"/>
  <c r="T24" i="168"/>
  <c r="T25" i="168"/>
  <c r="T26" i="168"/>
  <c r="T27" i="168"/>
  <c r="T28" i="168"/>
  <c r="T29" i="168"/>
  <c r="T30" i="168"/>
  <c r="T31" i="168"/>
  <c r="T32" i="168"/>
  <c r="T33" i="168"/>
  <c r="T34" i="168"/>
  <c r="T35" i="168"/>
  <c r="T36" i="168"/>
  <c r="T37" i="168"/>
  <c r="T38" i="168"/>
  <c r="T39" i="168"/>
  <c r="T40" i="168"/>
  <c r="T41" i="168"/>
  <c r="T42" i="168"/>
  <c r="T43" i="168"/>
  <c r="T44" i="168"/>
  <c r="T45" i="168"/>
  <c r="T46" i="168"/>
  <c r="T47" i="168"/>
  <c r="T48" i="168"/>
  <c r="T49" i="168"/>
  <c r="T50" i="168"/>
  <c r="T51" i="168"/>
  <c r="T52" i="168"/>
  <c r="T53" i="168"/>
  <c r="T54" i="168"/>
  <c r="T55" i="168"/>
  <c r="T56" i="168"/>
  <c r="T57" i="168"/>
  <c r="T58" i="168"/>
  <c r="T59" i="168"/>
  <c r="T60" i="168"/>
  <c r="T61" i="168"/>
  <c r="T62" i="168"/>
  <c r="T63" i="168"/>
  <c r="T64" i="168"/>
  <c r="T65" i="168"/>
  <c r="T10" i="168"/>
  <c r="T11" i="153"/>
  <c r="T12" i="153"/>
  <c r="T13" i="153"/>
  <c r="T14" i="153"/>
  <c r="T15" i="153"/>
  <c r="T16" i="153"/>
  <c r="T17" i="153"/>
  <c r="T18" i="153"/>
  <c r="T19" i="153"/>
  <c r="T20" i="153"/>
  <c r="T21" i="153"/>
  <c r="T22" i="153"/>
  <c r="T23" i="153"/>
  <c r="T24" i="153"/>
  <c r="T25" i="153"/>
  <c r="T26" i="153"/>
  <c r="T27" i="153"/>
  <c r="T28" i="153"/>
  <c r="T29" i="153"/>
  <c r="T30" i="153"/>
  <c r="T31" i="153"/>
  <c r="T32" i="153"/>
  <c r="T33" i="153"/>
  <c r="T34" i="153"/>
  <c r="T35" i="153"/>
  <c r="T36" i="153"/>
  <c r="T37" i="153"/>
  <c r="T38" i="153"/>
  <c r="T39" i="153"/>
  <c r="T40" i="153"/>
  <c r="T41" i="153"/>
  <c r="T42" i="153"/>
  <c r="T43" i="153"/>
  <c r="T44" i="153"/>
  <c r="T45" i="153"/>
  <c r="T46" i="153"/>
  <c r="T47" i="153"/>
  <c r="T48" i="153"/>
  <c r="T49" i="153"/>
  <c r="T50" i="153"/>
  <c r="T51" i="153"/>
  <c r="T52" i="153"/>
  <c r="T53" i="153"/>
  <c r="T54" i="153"/>
  <c r="T55" i="153"/>
  <c r="T56" i="153"/>
  <c r="T57" i="153"/>
  <c r="T58" i="153"/>
  <c r="T59" i="153"/>
  <c r="T60" i="153"/>
  <c r="T61" i="153"/>
  <c r="T62" i="153"/>
  <c r="T63" i="153"/>
  <c r="T64" i="153"/>
  <c r="T65" i="153"/>
  <c r="T10" i="153"/>
  <c r="T52" i="169"/>
  <c r="J52" i="169"/>
  <c r="T53" i="169"/>
  <c r="T54" i="169"/>
  <c r="T55" i="169"/>
  <c r="T56" i="169"/>
  <c r="T57" i="169"/>
  <c r="T58" i="169"/>
  <c r="T59" i="169"/>
  <c r="T60" i="169"/>
  <c r="T61" i="169"/>
  <c r="T62" i="169"/>
  <c r="T63" i="169"/>
  <c r="T64" i="169"/>
  <c r="T65" i="169"/>
  <c r="T10" i="169"/>
  <c r="T11" i="169"/>
  <c r="T12" i="169"/>
  <c r="T13" i="169"/>
  <c r="T14" i="169"/>
  <c r="T15" i="169"/>
  <c r="T16" i="169"/>
  <c r="T17" i="169"/>
  <c r="T18" i="169"/>
  <c r="T19" i="169"/>
  <c r="T20" i="169"/>
  <c r="T21" i="169"/>
  <c r="T22" i="169"/>
  <c r="T23" i="169"/>
  <c r="T24" i="169"/>
  <c r="T25" i="169"/>
  <c r="T26" i="169"/>
  <c r="T27" i="169"/>
  <c r="T28" i="169"/>
  <c r="T29" i="169"/>
  <c r="T30" i="169"/>
  <c r="T31" i="169"/>
  <c r="T32" i="169"/>
  <c r="T33" i="169"/>
  <c r="T34" i="169"/>
  <c r="T35" i="169"/>
  <c r="T36" i="169"/>
  <c r="T37" i="169"/>
  <c r="T38" i="169"/>
  <c r="T39" i="169"/>
  <c r="T40" i="169"/>
  <c r="T41" i="169"/>
  <c r="T42" i="169"/>
  <c r="T43" i="169"/>
  <c r="T44" i="169"/>
  <c r="T45" i="169"/>
  <c r="T46" i="169"/>
  <c r="T47" i="169"/>
  <c r="T48" i="169"/>
  <c r="T49" i="169"/>
  <c r="T50" i="169"/>
  <c r="T51" i="169"/>
  <c r="I51" i="169"/>
  <c r="J51" i="169"/>
  <c r="I49" i="169"/>
  <c r="J49" i="169"/>
  <c r="I47" i="169"/>
  <c r="J47" i="169"/>
  <c r="I61" i="153"/>
  <c r="J61" i="153"/>
  <c r="I59" i="153"/>
  <c r="J59" i="153"/>
  <c r="I57" i="153"/>
  <c r="J57" i="153"/>
  <c r="I55" i="153"/>
  <c r="J55" i="153"/>
  <c r="I53" i="153"/>
  <c r="J53" i="153"/>
  <c r="I28" i="153"/>
  <c r="J28" i="153"/>
  <c r="I29" i="153"/>
  <c r="J29" i="153"/>
  <c r="I30" i="153"/>
  <c r="J30" i="153"/>
  <c r="I31" i="153"/>
  <c r="J31" i="153"/>
  <c r="I32" i="153"/>
  <c r="J32" i="153"/>
  <c r="I33" i="153"/>
  <c r="J33" i="153"/>
  <c r="I61" i="168"/>
  <c r="J61" i="168"/>
  <c r="I59" i="168"/>
  <c r="J59" i="168"/>
  <c r="I57" i="168"/>
  <c r="J57" i="168"/>
  <c r="I55" i="168"/>
  <c r="J55" i="168"/>
  <c r="I53" i="168"/>
  <c r="J53" i="168"/>
  <c r="I61" i="167"/>
  <c r="J61" i="167"/>
  <c r="I59" i="167"/>
  <c r="J59" i="167"/>
  <c r="I57" i="167" l="1"/>
  <c r="J57" i="167"/>
  <c r="I55" i="167"/>
  <c r="J55" i="167"/>
  <c r="I53" i="167"/>
  <c r="J53" i="167"/>
  <c r="I47" i="167"/>
  <c r="J47" i="167"/>
  <c r="S62" i="166" l="1"/>
  <c r="I57" i="166"/>
  <c r="J57" i="166"/>
  <c r="I55" i="166"/>
  <c r="J55" i="166"/>
  <c r="I53" i="166"/>
  <c r="J53" i="166"/>
  <c r="I51" i="166"/>
  <c r="J51" i="166"/>
  <c r="I52" i="166"/>
  <c r="J52" i="166"/>
  <c r="I59" i="165" l="1"/>
  <c r="J59" i="165"/>
  <c r="I57" i="165"/>
  <c r="J57" i="165"/>
  <c r="I51" i="165"/>
  <c r="J51" i="165"/>
  <c r="S49" i="165"/>
  <c r="AH65" i="165" l="1"/>
  <c r="T65" i="165"/>
  <c r="S65" i="165"/>
  <c r="J65" i="165"/>
  <c r="I65" i="165"/>
  <c r="AH64" i="165"/>
  <c r="T64" i="165"/>
  <c r="S64" i="165"/>
  <c r="J64" i="165"/>
  <c r="I64" i="165"/>
  <c r="AH63" i="165"/>
  <c r="T63" i="165"/>
  <c r="S63" i="165"/>
  <c r="J63" i="165"/>
  <c r="U63" i="165" s="1"/>
  <c r="I63" i="165"/>
  <c r="AH62" i="165"/>
  <c r="T62" i="165"/>
  <c r="S62" i="165"/>
  <c r="J62" i="165"/>
  <c r="I62" i="165"/>
  <c r="AH61" i="165"/>
  <c r="T61" i="165"/>
  <c r="S61" i="165"/>
  <c r="J61" i="165"/>
  <c r="I61" i="165"/>
  <c r="AH60" i="165"/>
  <c r="T60" i="165"/>
  <c r="S60" i="165"/>
  <c r="J60" i="165"/>
  <c r="I60" i="165"/>
  <c r="AH59" i="165"/>
  <c r="T59" i="165"/>
  <c r="U59" i="165" s="1"/>
  <c r="S59" i="165"/>
  <c r="AH58" i="165"/>
  <c r="T58" i="165"/>
  <c r="S58" i="165"/>
  <c r="J58" i="165"/>
  <c r="U58" i="165" s="1"/>
  <c r="I58" i="165"/>
  <c r="AH57" i="165"/>
  <c r="T57" i="165"/>
  <c r="U57" i="165" s="1"/>
  <c r="S57" i="165"/>
  <c r="AH56" i="165"/>
  <c r="T56" i="165"/>
  <c r="S56" i="165"/>
  <c r="J56" i="165"/>
  <c r="U56" i="165" s="1"/>
  <c r="I56" i="165"/>
  <c r="AH55" i="165"/>
  <c r="T55" i="165"/>
  <c r="S55" i="165"/>
  <c r="J55" i="165"/>
  <c r="I55" i="165"/>
  <c r="AH54" i="165"/>
  <c r="T54" i="165"/>
  <c r="S54" i="165"/>
  <c r="J54" i="165"/>
  <c r="I54" i="165"/>
  <c r="AH53" i="165"/>
  <c r="T53" i="165"/>
  <c r="S53" i="165"/>
  <c r="J53" i="165"/>
  <c r="I53" i="165"/>
  <c r="AH52" i="165"/>
  <c r="T52" i="165"/>
  <c r="S52" i="165"/>
  <c r="J52" i="165"/>
  <c r="I52" i="165"/>
  <c r="AH51" i="165"/>
  <c r="T51" i="165"/>
  <c r="U51" i="165" s="1"/>
  <c r="S51" i="165"/>
  <c r="AH50" i="165"/>
  <c r="T50" i="165"/>
  <c r="S50" i="165"/>
  <c r="J50" i="165"/>
  <c r="I50" i="165"/>
  <c r="AH49" i="165"/>
  <c r="T49" i="165"/>
  <c r="J49" i="165"/>
  <c r="U49" i="165" s="1"/>
  <c r="I49" i="165"/>
  <c r="AH48" i="165"/>
  <c r="T48" i="165"/>
  <c r="S48" i="165"/>
  <c r="J48" i="165"/>
  <c r="U48" i="165" s="1"/>
  <c r="I48" i="165"/>
  <c r="AH47" i="165"/>
  <c r="T47" i="165"/>
  <c r="S47" i="165"/>
  <c r="J47" i="165"/>
  <c r="I47" i="165"/>
  <c r="AH46" i="165"/>
  <c r="T46" i="165"/>
  <c r="S46" i="165"/>
  <c r="J46" i="165"/>
  <c r="I46" i="165"/>
  <c r="AH45" i="165"/>
  <c r="T45" i="165"/>
  <c r="S45" i="165"/>
  <c r="J45" i="165"/>
  <c r="I45" i="165"/>
  <c r="AH44" i="165"/>
  <c r="T44" i="165"/>
  <c r="S44" i="165"/>
  <c r="J44" i="165"/>
  <c r="I44" i="165"/>
  <c r="AH43" i="165"/>
  <c r="T43" i="165"/>
  <c r="S43" i="165"/>
  <c r="J43" i="165"/>
  <c r="I43" i="165"/>
  <c r="AH42" i="165"/>
  <c r="T42" i="165"/>
  <c r="U42" i="165" s="1"/>
  <c r="S42" i="165"/>
  <c r="J42" i="165"/>
  <c r="I42" i="165"/>
  <c r="AH41" i="165"/>
  <c r="T41" i="165"/>
  <c r="S41" i="165"/>
  <c r="J41" i="165"/>
  <c r="I41" i="165"/>
  <c r="AH40" i="165"/>
  <c r="T40" i="165"/>
  <c r="S40" i="165"/>
  <c r="J40" i="165"/>
  <c r="I40" i="165"/>
  <c r="AH39" i="165"/>
  <c r="T39" i="165"/>
  <c r="S39" i="165"/>
  <c r="J39" i="165"/>
  <c r="I39" i="165"/>
  <c r="AH38" i="165"/>
  <c r="T38" i="165"/>
  <c r="S38" i="165"/>
  <c r="J38" i="165"/>
  <c r="I38" i="165"/>
  <c r="AH37" i="165"/>
  <c r="T37" i="165"/>
  <c r="S37" i="165"/>
  <c r="J37" i="165"/>
  <c r="I37" i="165"/>
  <c r="AH36" i="165"/>
  <c r="T36" i="165"/>
  <c r="S36" i="165"/>
  <c r="J36" i="165"/>
  <c r="I36" i="165"/>
  <c r="AH35" i="165"/>
  <c r="T35" i="165"/>
  <c r="S35" i="165"/>
  <c r="J35" i="165"/>
  <c r="I35" i="165"/>
  <c r="AH34" i="165"/>
  <c r="T34" i="165"/>
  <c r="S34" i="165"/>
  <c r="J34" i="165"/>
  <c r="I34" i="165"/>
  <c r="AH33" i="165"/>
  <c r="T33" i="165"/>
  <c r="S33" i="165"/>
  <c r="J33" i="165"/>
  <c r="U33" i="165" s="1"/>
  <c r="I33" i="165"/>
  <c r="AH32" i="165"/>
  <c r="T32" i="165"/>
  <c r="S32" i="165"/>
  <c r="J32" i="165"/>
  <c r="U32" i="165" s="1"/>
  <c r="I32" i="165"/>
  <c r="AH31" i="165"/>
  <c r="T31" i="165"/>
  <c r="S31" i="165"/>
  <c r="J31" i="165"/>
  <c r="I31" i="165"/>
  <c r="AH30" i="165"/>
  <c r="T30" i="165"/>
  <c r="S30" i="165"/>
  <c r="J30" i="165"/>
  <c r="U30" i="165" s="1"/>
  <c r="I30" i="165"/>
  <c r="AH29" i="165"/>
  <c r="T29" i="165"/>
  <c r="S29" i="165"/>
  <c r="J29" i="165"/>
  <c r="U29" i="165" s="1"/>
  <c r="I29" i="165"/>
  <c r="AH28" i="165"/>
  <c r="T28" i="165"/>
  <c r="U28" i="165" s="1"/>
  <c r="S28" i="165"/>
  <c r="J28" i="165"/>
  <c r="I28" i="165"/>
  <c r="AH27" i="165"/>
  <c r="T27" i="165"/>
  <c r="S27" i="165"/>
  <c r="J27" i="165"/>
  <c r="U27" i="165" s="1"/>
  <c r="I27" i="165"/>
  <c r="AH26" i="165"/>
  <c r="T26" i="165"/>
  <c r="S26" i="165"/>
  <c r="J26" i="165"/>
  <c r="U26" i="165" s="1"/>
  <c r="I26" i="165"/>
  <c r="AH25" i="165"/>
  <c r="T25" i="165"/>
  <c r="S25" i="165"/>
  <c r="J25" i="165"/>
  <c r="I25" i="165"/>
  <c r="AH24" i="165"/>
  <c r="T24" i="165"/>
  <c r="S24" i="165"/>
  <c r="J24" i="165"/>
  <c r="U24" i="165" s="1"/>
  <c r="I24" i="165"/>
  <c r="AH23" i="165"/>
  <c r="T23" i="165"/>
  <c r="S23" i="165"/>
  <c r="J23" i="165"/>
  <c r="U23" i="165" s="1"/>
  <c r="I23" i="165"/>
  <c r="AH22" i="165"/>
  <c r="U22" i="165"/>
  <c r="T22" i="165"/>
  <c r="S22" i="165"/>
  <c r="J22" i="165"/>
  <c r="I22" i="165"/>
  <c r="AH21" i="165"/>
  <c r="T21" i="165"/>
  <c r="S21" i="165"/>
  <c r="J21" i="165"/>
  <c r="U21" i="165" s="1"/>
  <c r="I21" i="165"/>
  <c r="AH20" i="165"/>
  <c r="T20" i="165"/>
  <c r="S20" i="165"/>
  <c r="J20" i="165"/>
  <c r="U20" i="165" s="1"/>
  <c r="I20" i="165"/>
  <c r="AH19" i="165"/>
  <c r="T19" i="165"/>
  <c r="S19" i="165"/>
  <c r="J19" i="165"/>
  <c r="U19" i="165" s="1"/>
  <c r="I19" i="165"/>
  <c r="AH18" i="165"/>
  <c r="U18" i="165"/>
  <c r="T18" i="165"/>
  <c r="S18" i="165"/>
  <c r="J18" i="165"/>
  <c r="I18" i="165"/>
  <c r="AH17" i="165"/>
  <c r="T17" i="165"/>
  <c r="S17" i="165"/>
  <c r="J17" i="165"/>
  <c r="I17" i="165"/>
  <c r="AH16" i="165"/>
  <c r="T16" i="165"/>
  <c r="S16" i="165"/>
  <c r="J16" i="165"/>
  <c r="U16" i="165" s="1"/>
  <c r="I16" i="165"/>
  <c r="AH15" i="165"/>
  <c r="T15" i="165"/>
  <c r="S15" i="165"/>
  <c r="J15" i="165"/>
  <c r="I15" i="165"/>
  <c r="AH14" i="165"/>
  <c r="U14" i="165"/>
  <c r="T14" i="165"/>
  <c r="S14" i="165"/>
  <c r="J14" i="165"/>
  <c r="I14" i="165"/>
  <c r="AH13" i="165"/>
  <c r="T13" i="165"/>
  <c r="S13" i="165"/>
  <c r="J13" i="165"/>
  <c r="U13" i="165" s="1"/>
  <c r="I13" i="165"/>
  <c r="AH12" i="165"/>
  <c r="T12" i="165"/>
  <c r="U12" i="165" s="1"/>
  <c r="S12" i="165"/>
  <c r="J12" i="165"/>
  <c r="I12" i="165"/>
  <c r="AH11" i="165"/>
  <c r="T11" i="165"/>
  <c r="S11" i="165"/>
  <c r="J11" i="165"/>
  <c r="U11" i="165" s="1"/>
  <c r="I11" i="165"/>
  <c r="AH10" i="165"/>
  <c r="T10" i="165"/>
  <c r="S10" i="165"/>
  <c r="J10" i="165"/>
  <c r="U10" i="165" s="1"/>
  <c r="I10" i="165"/>
  <c r="AH65" i="164"/>
  <c r="U65" i="164"/>
  <c r="T65" i="164"/>
  <c r="S65" i="164"/>
  <c r="J65" i="164"/>
  <c r="I65" i="164"/>
  <c r="AH64" i="164"/>
  <c r="T64" i="164"/>
  <c r="S64" i="164"/>
  <c r="J64" i="164"/>
  <c r="U64" i="164" s="1"/>
  <c r="I64" i="164"/>
  <c r="AH63" i="164"/>
  <c r="T63" i="164"/>
  <c r="S63" i="164"/>
  <c r="J63" i="164"/>
  <c r="U63" i="164" s="1"/>
  <c r="I63" i="164"/>
  <c r="AH62" i="164"/>
  <c r="T62" i="164"/>
  <c r="S62" i="164"/>
  <c r="J62" i="164"/>
  <c r="U62" i="164" s="1"/>
  <c r="I62" i="164"/>
  <c r="AH61" i="164"/>
  <c r="U61" i="164"/>
  <c r="T61" i="164"/>
  <c r="S61" i="164"/>
  <c r="J61" i="164"/>
  <c r="I61" i="164"/>
  <c r="AH60" i="164"/>
  <c r="T60" i="164"/>
  <c r="S60" i="164"/>
  <c r="J60" i="164"/>
  <c r="I60" i="164"/>
  <c r="AH59" i="164"/>
  <c r="T59" i="164"/>
  <c r="S59" i="164"/>
  <c r="J59" i="164"/>
  <c r="U59" i="164" s="1"/>
  <c r="I59" i="164"/>
  <c r="AH58" i="164"/>
  <c r="T58" i="164"/>
  <c r="S58" i="164"/>
  <c r="J58" i="164"/>
  <c r="I58" i="164"/>
  <c r="AH57" i="164"/>
  <c r="U57" i="164"/>
  <c r="T57" i="164"/>
  <c r="S57" i="164"/>
  <c r="J57" i="164"/>
  <c r="I57" i="164"/>
  <c r="AH56" i="164"/>
  <c r="T56" i="164"/>
  <c r="S56" i="164"/>
  <c r="J56" i="164"/>
  <c r="U56" i="164" s="1"/>
  <c r="I56" i="164"/>
  <c r="AH55" i="164"/>
  <c r="T55" i="164"/>
  <c r="U55" i="164" s="1"/>
  <c r="S55" i="164"/>
  <c r="J55" i="164"/>
  <c r="I55" i="164"/>
  <c r="AH54" i="164"/>
  <c r="T54" i="164"/>
  <c r="S54" i="164"/>
  <c r="J54" i="164"/>
  <c r="U54" i="164" s="1"/>
  <c r="I54" i="164"/>
  <c r="AH53" i="164"/>
  <c r="T53" i="164"/>
  <c r="S53" i="164"/>
  <c r="J53" i="164"/>
  <c r="U53" i="164" s="1"/>
  <c r="I53" i="164"/>
  <c r="AH52" i="164"/>
  <c r="T52" i="164"/>
  <c r="S52" i="164"/>
  <c r="J52" i="164"/>
  <c r="I52" i="164"/>
  <c r="AH51" i="164"/>
  <c r="T51" i="164"/>
  <c r="S51" i="164"/>
  <c r="J51" i="164"/>
  <c r="U51" i="164" s="1"/>
  <c r="I51" i="164"/>
  <c r="AH50" i="164"/>
  <c r="T50" i="164"/>
  <c r="S50" i="164"/>
  <c r="J50" i="164"/>
  <c r="U50" i="164" s="1"/>
  <c r="I50" i="164"/>
  <c r="AH49" i="164"/>
  <c r="U49" i="164"/>
  <c r="T49" i="164"/>
  <c r="S49" i="164"/>
  <c r="J49" i="164"/>
  <c r="I49" i="164"/>
  <c r="AH48" i="164"/>
  <c r="T48" i="164"/>
  <c r="S48" i="164"/>
  <c r="J48" i="164"/>
  <c r="U48" i="164" s="1"/>
  <c r="I48" i="164"/>
  <c r="AH47" i="164"/>
  <c r="T47" i="164"/>
  <c r="S47" i="164"/>
  <c r="J47" i="164"/>
  <c r="U47" i="164" s="1"/>
  <c r="I47" i="164"/>
  <c r="AH46" i="164"/>
  <c r="T46" i="164"/>
  <c r="S46" i="164"/>
  <c r="J46" i="164"/>
  <c r="U46" i="164" s="1"/>
  <c r="I46" i="164"/>
  <c r="AH45" i="164"/>
  <c r="U45" i="164"/>
  <c r="T45" i="164"/>
  <c r="S45" i="164"/>
  <c r="J45" i="164"/>
  <c r="I45" i="164"/>
  <c r="AH44" i="164"/>
  <c r="T44" i="164"/>
  <c r="S44" i="164"/>
  <c r="J44" i="164"/>
  <c r="I44" i="164"/>
  <c r="AH43" i="164"/>
  <c r="T43" i="164"/>
  <c r="S43" i="164"/>
  <c r="J43" i="164"/>
  <c r="U43" i="164" s="1"/>
  <c r="I43" i="164"/>
  <c r="AH42" i="164"/>
  <c r="T42" i="164"/>
  <c r="S42" i="164"/>
  <c r="J42" i="164"/>
  <c r="I42" i="164"/>
  <c r="AH41" i="164"/>
  <c r="U41" i="164"/>
  <c r="T41" i="164"/>
  <c r="S41" i="164"/>
  <c r="J41" i="164"/>
  <c r="I41" i="164"/>
  <c r="AH40" i="164"/>
  <c r="T40" i="164"/>
  <c r="S40" i="164"/>
  <c r="J40" i="164"/>
  <c r="U40" i="164" s="1"/>
  <c r="I40" i="164"/>
  <c r="AH39" i="164"/>
  <c r="T39" i="164"/>
  <c r="U39" i="164" s="1"/>
  <c r="S39" i="164"/>
  <c r="J39" i="164"/>
  <c r="I39" i="164"/>
  <c r="AH38" i="164"/>
  <c r="T38" i="164"/>
  <c r="S38" i="164"/>
  <c r="J38" i="164"/>
  <c r="U38" i="164" s="1"/>
  <c r="I38" i="164"/>
  <c r="AH37" i="164"/>
  <c r="T37" i="164"/>
  <c r="S37" i="164"/>
  <c r="J37" i="164"/>
  <c r="U37" i="164" s="1"/>
  <c r="I37" i="164"/>
  <c r="AH36" i="164"/>
  <c r="T36" i="164"/>
  <c r="S36" i="164"/>
  <c r="J36" i="164"/>
  <c r="I36" i="164"/>
  <c r="AH35" i="164"/>
  <c r="T35" i="164"/>
  <c r="S35" i="164"/>
  <c r="J35" i="164"/>
  <c r="U35" i="164" s="1"/>
  <c r="I35" i="164"/>
  <c r="AH34" i="164"/>
  <c r="T34" i="164"/>
  <c r="S34" i="164"/>
  <c r="J34" i="164"/>
  <c r="U34" i="164" s="1"/>
  <c r="I34" i="164"/>
  <c r="AH33" i="164"/>
  <c r="U33" i="164"/>
  <c r="T33" i="164"/>
  <c r="S33" i="164"/>
  <c r="J33" i="164"/>
  <c r="I33" i="164"/>
  <c r="AH32" i="164"/>
  <c r="T32" i="164"/>
  <c r="S32" i="164"/>
  <c r="J32" i="164"/>
  <c r="U32" i="164" s="1"/>
  <c r="I32" i="164"/>
  <c r="AH31" i="164"/>
  <c r="T31" i="164"/>
  <c r="S31" i="164"/>
  <c r="J31" i="164"/>
  <c r="U31" i="164" s="1"/>
  <c r="I31" i="164"/>
  <c r="AH30" i="164"/>
  <c r="T30" i="164"/>
  <c r="S30" i="164"/>
  <c r="J30" i="164"/>
  <c r="U30" i="164" s="1"/>
  <c r="I30" i="164"/>
  <c r="AH29" i="164"/>
  <c r="U29" i="164"/>
  <c r="T29" i="164"/>
  <c r="S29" i="164"/>
  <c r="J29" i="164"/>
  <c r="I29" i="164"/>
  <c r="AH28" i="164"/>
  <c r="T28" i="164"/>
  <c r="S28" i="164"/>
  <c r="J28" i="164"/>
  <c r="I28" i="164"/>
  <c r="AH27" i="164"/>
  <c r="T27" i="164"/>
  <c r="S27" i="164"/>
  <c r="J27" i="164"/>
  <c r="U27" i="164" s="1"/>
  <c r="I27" i="164"/>
  <c r="AH26" i="164"/>
  <c r="T26" i="164"/>
  <c r="S26" i="164"/>
  <c r="J26" i="164"/>
  <c r="I26" i="164"/>
  <c r="AH25" i="164"/>
  <c r="U25" i="164"/>
  <c r="T25" i="164"/>
  <c r="S25" i="164"/>
  <c r="J25" i="164"/>
  <c r="I25" i="164"/>
  <c r="AH24" i="164"/>
  <c r="T24" i="164"/>
  <c r="S24" i="164"/>
  <c r="J24" i="164"/>
  <c r="U24" i="164" s="1"/>
  <c r="I24" i="164"/>
  <c r="AH23" i="164"/>
  <c r="T23" i="164"/>
  <c r="U23" i="164" s="1"/>
  <c r="S23" i="164"/>
  <c r="J23" i="164"/>
  <c r="I23" i="164"/>
  <c r="AH22" i="164"/>
  <c r="T22" i="164"/>
  <c r="S22" i="164"/>
  <c r="J22" i="164"/>
  <c r="U22" i="164" s="1"/>
  <c r="I22" i="164"/>
  <c r="AH21" i="164"/>
  <c r="T21" i="164"/>
  <c r="S21" i="164"/>
  <c r="J21" i="164"/>
  <c r="U21" i="164" s="1"/>
  <c r="I21" i="164"/>
  <c r="AH20" i="164"/>
  <c r="T20" i="164"/>
  <c r="S20" i="164"/>
  <c r="J20" i="164"/>
  <c r="I20" i="164"/>
  <c r="AH19" i="164"/>
  <c r="T19" i="164"/>
  <c r="S19" i="164"/>
  <c r="J19" i="164"/>
  <c r="U19" i="164" s="1"/>
  <c r="I19" i="164"/>
  <c r="AH18" i="164"/>
  <c r="T18" i="164"/>
  <c r="S18" i="164"/>
  <c r="J18" i="164"/>
  <c r="U18" i="164" s="1"/>
  <c r="I18" i="164"/>
  <c r="AH17" i="164"/>
  <c r="U17" i="164"/>
  <c r="T17" i="164"/>
  <c r="S17" i="164"/>
  <c r="J17" i="164"/>
  <c r="I17" i="164"/>
  <c r="AH16" i="164"/>
  <c r="T16" i="164"/>
  <c r="S16" i="164"/>
  <c r="J16" i="164"/>
  <c r="U16" i="164" s="1"/>
  <c r="I16" i="164"/>
  <c r="AH15" i="164"/>
  <c r="T15" i="164"/>
  <c r="S15" i="164"/>
  <c r="J15" i="164"/>
  <c r="U15" i="164" s="1"/>
  <c r="I15" i="164"/>
  <c r="AH14" i="164"/>
  <c r="T14" i="164"/>
  <c r="S14" i="164"/>
  <c r="J14" i="164"/>
  <c r="U14" i="164" s="1"/>
  <c r="I14" i="164"/>
  <c r="AH13" i="164"/>
  <c r="U13" i="164"/>
  <c r="T13" i="164"/>
  <c r="S13" i="164"/>
  <c r="J13" i="164"/>
  <c r="I13" i="164"/>
  <c r="AH12" i="164"/>
  <c r="T12" i="164"/>
  <c r="S12" i="164"/>
  <c r="J12" i="164"/>
  <c r="I12" i="164"/>
  <c r="AH11" i="164"/>
  <c r="T11" i="164"/>
  <c r="S11" i="164"/>
  <c r="J11" i="164"/>
  <c r="U11" i="164" s="1"/>
  <c r="I11" i="164"/>
  <c r="AH10" i="164"/>
  <c r="S10" i="164"/>
  <c r="J10" i="164"/>
  <c r="U10" i="164" s="1"/>
  <c r="I10" i="164"/>
  <c r="AH65" i="163"/>
  <c r="T65" i="163"/>
  <c r="S65" i="163"/>
  <c r="J65" i="163"/>
  <c r="U65" i="163" s="1"/>
  <c r="I65" i="163"/>
  <c r="AH64" i="163"/>
  <c r="T64" i="163"/>
  <c r="S64" i="163"/>
  <c r="J64" i="163"/>
  <c r="I64" i="163"/>
  <c r="AH63" i="163"/>
  <c r="T63" i="163"/>
  <c r="S63" i="163"/>
  <c r="J63" i="163"/>
  <c r="U63" i="163" s="1"/>
  <c r="I63" i="163"/>
  <c r="AH62" i="163"/>
  <c r="T62" i="163"/>
  <c r="S62" i="163"/>
  <c r="J62" i="163"/>
  <c r="U62" i="163" s="1"/>
  <c r="I62" i="163"/>
  <c r="AH61" i="163"/>
  <c r="T61" i="163"/>
  <c r="S61" i="163"/>
  <c r="J61" i="163"/>
  <c r="I61" i="163"/>
  <c r="AH60" i="163"/>
  <c r="T60" i="163"/>
  <c r="S60" i="163"/>
  <c r="J60" i="163"/>
  <c r="I60" i="163"/>
  <c r="AH59" i="163"/>
  <c r="T59" i="163"/>
  <c r="S59" i="163"/>
  <c r="J59" i="163"/>
  <c r="U59" i="163" s="1"/>
  <c r="I59" i="163"/>
  <c r="AH58" i="163"/>
  <c r="T58" i="163"/>
  <c r="S58" i="163"/>
  <c r="J58" i="163"/>
  <c r="U58" i="163" s="1"/>
  <c r="I58" i="163"/>
  <c r="AH57" i="163"/>
  <c r="T57" i="163"/>
  <c r="S57" i="163"/>
  <c r="J57" i="163"/>
  <c r="U57" i="163" s="1"/>
  <c r="I57" i="163"/>
  <c r="AH56" i="163"/>
  <c r="T56" i="163"/>
  <c r="S56" i="163"/>
  <c r="J56" i="163"/>
  <c r="I56" i="163"/>
  <c r="AH55" i="163"/>
  <c r="T55" i="163"/>
  <c r="S55" i="163"/>
  <c r="J55" i="163"/>
  <c r="U55" i="163" s="1"/>
  <c r="I55" i="163"/>
  <c r="AH54" i="163"/>
  <c r="T54" i="163"/>
  <c r="S54" i="163"/>
  <c r="J54" i="163"/>
  <c r="U54" i="163" s="1"/>
  <c r="I54" i="163"/>
  <c r="AH53" i="163"/>
  <c r="T53" i="163"/>
  <c r="S53" i="163"/>
  <c r="J53" i="163"/>
  <c r="I53" i="163"/>
  <c r="AH52" i="163"/>
  <c r="T52" i="163"/>
  <c r="S52" i="163"/>
  <c r="J52" i="163"/>
  <c r="I52" i="163"/>
  <c r="AH51" i="163"/>
  <c r="T51" i="163"/>
  <c r="S51" i="163"/>
  <c r="J51" i="163"/>
  <c r="U51" i="163" s="1"/>
  <c r="I51" i="163"/>
  <c r="AH50" i="163"/>
  <c r="T50" i="163"/>
  <c r="S50" i="163"/>
  <c r="J50" i="163"/>
  <c r="U50" i="163" s="1"/>
  <c r="I50" i="163"/>
  <c r="AH49" i="163"/>
  <c r="T49" i="163"/>
  <c r="S49" i="163"/>
  <c r="J49" i="163"/>
  <c r="U49" i="163" s="1"/>
  <c r="I49" i="163"/>
  <c r="AH48" i="163"/>
  <c r="T48" i="163"/>
  <c r="S48" i="163"/>
  <c r="J48" i="163"/>
  <c r="I48" i="163"/>
  <c r="AH47" i="163"/>
  <c r="T47" i="163"/>
  <c r="S47" i="163"/>
  <c r="J47" i="163"/>
  <c r="U47" i="163" s="1"/>
  <c r="I47" i="163"/>
  <c r="AH46" i="163"/>
  <c r="T46" i="163"/>
  <c r="S46" i="163"/>
  <c r="J46" i="163"/>
  <c r="U46" i="163" s="1"/>
  <c r="I46" i="163"/>
  <c r="AH45" i="163"/>
  <c r="T45" i="163"/>
  <c r="S45" i="163"/>
  <c r="J45" i="163"/>
  <c r="I45" i="163"/>
  <c r="AH44" i="163"/>
  <c r="T44" i="163"/>
  <c r="S44" i="163"/>
  <c r="J44" i="163"/>
  <c r="I44" i="163"/>
  <c r="AH43" i="163"/>
  <c r="T43" i="163"/>
  <c r="S43" i="163"/>
  <c r="J43" i="163"/>
  <c r="U43" i="163" s="1"/>
  <c r="I43" i="163"/>
  <c r="AH42" i="163"/>
  <c r="T42" i="163"/>
  <c r="S42" i="163"/>
  <c r="J42" i="163"/>
  <c r="U42" i="163" s="1"/>
  <c r="I42" i="163"/>
  <c r="AH41" i="163"/>
  <c r="T41" i="163"/>
  <c r="S41" i="163"/>
  <c r="J41" i="163"/>
  <c r="U41" i="163" s="1"/>
  <c r="I41" i="163"/>
  <c r="AH40" i="163"/>
  <c r="T40" i="163"/>
  <c r="S40" i="163"/>
  <c r="J40" i="163"/>
  <c r="I40" i="163"/>
  <c r="AH39" i="163"/>
  <c r="T39" i="163"/>
  <c r="S39" i="163"/>
  <c r="J39" i="163"/>
  <c r="U39" i="163" s="1"/>
  <c r="I39" i="163"/>
  <c r="AH38" i="163"/>
  <c r="T38" i="163"/>
  <c r="S38" i="163"/>
  <c r="J38" i="163"/>
  <c r="U38" i="163" s="1"/>
  <c r="I38" i="163"/>
  <c r="AH37" i="163"/>
  <c r="T37" i="163"/>
  <c r="S37" i="163"/>
  <c r="J37" i="163"/>
  <c r="I37" i="163"/>
  <c r="AH36" i="163"/>
  <c r="T36" i="163"/>
  <c r="S36" i="163"/>
  <c r="J36" i="163"/>
  <c r="I36" i="163"/>
  <c r="AH35" i="163"/>
  <c r="T35" i="163"/>
  <c r="S35" i="163"/>
  <c r="J35" i="163"/>
  <c r="U35" i="163" s="1"/>
  <c r="I35" i="163"/>
  <c r="AH34" i="163"/>
  <c r="T34" i="163"/>
  <c r="S34" i="163"/>
  <c r="J34" i="163"/>
  <c r="U34" i="163" s="1"/>
  <c r="I34" i="163"/>
  <c r="AH33" i="163"/>
  <c r="T33" i="163"/>
  <c r="S33" i="163"/>
  <c r="J33" i="163"/>
  <c r="U33" i="163" s="1"/>
  <c r="I33" i="163"/>
  <c r="AH32" i="163"/>
  <c r="T32" i="163"/>
  <c r="S32" i="163"/>
  <c r="J32" i="163"/>
  <c r="I32" i="163"/>
  <c r="AH31" i="163"/>
  <c r="T31" i="163"/>
  <c r="S31" i="163"/>
  <c r="J31" i="163"/>
  <c r="U31" i="163" s="1"/>
  <c r="I31" i="163"/>
  <c r="AH30" i="163"/>
  <c r="T30" i="163"/>
  <c r="S30" i="163"/>
  <c r="J30" i="163"/>
  <c r="U30" i="163" s="1"/>
  <c r="I30" i="163"/>
  <c r="AH29" i="163"/>
  <c r="T29" i="163"/>
  <c r="S29" i="163"/>
  <c r="J29" i="163"/>
  <c r="I29" i="163"/>
  <c r="AH28" i="163"/>
  <c r="T28" i="163"/>
  <c r="S28" i="163"/>
  <c r="J28" i="163"/>
  <c r="I28" i="163"/>
  <c r="AH27" i="163"/>
  <c r="T27" i="163"/>
  <c r="S27" i="163"/>
  <c r="J27" i="163"/>
  <c r="U27" i="163" s="1"/>
  <c r="I27" i="163"/>
  <c r="AH26" i="163"/>
  <c r="T26" i="163"/>
  <c r="S26" i="163"/>
  <c r="J26" i="163"/>
  <c r="U26" i="163" s="1"/>
  <c r="I26" i="163"/>
  <c r="AH25" i="163"/>
  <c r="T25" i="163"/>
  <c r="S25" i="163"/>
  <c r="J25" i="163"/>
  <c r="U25" i="163" s="1"/>
  <c r="I25" i="163"/>
  <c r="AH24" i="163"/>
  <c r="T24" i="163"/>
  <c r="S24" i="163"/>
  <c r="J24" i="163"/>
  <c r="I24" i="163"/>
  <c r="AH23" i="163"/>
  <c r="T23" i="163"/>
  <c r="S23" i="163"/>
  <c r="J23" i="163"/>
  <c r="U23" i="163" s="1"/>
  <c r="I23" i="163"/>
  <c r="AH22" i="163"/>
  <c r="T22" i="163"/>
  <c r="S22" i="163"/>
  <c r="J22" i="163"/>
  <c r="U22" i="163" s="1"/>
  <c r="I22" i="163"/>
  <c r="AH21" i="163"/>
  <c r="T21" i="163"/>
  <c r="S21" i="163"/>
  <c r="J21" i="163"/>
  <c r="I21" i="163"/>
  <c r="AH20" i="163"/>
  <c r="T20" i="163"/>
  <c r="S20" i="163"/>
  <c r="J20" i="163"/>
  <c r="I20" i="163"/>
  <c r="AH19" i="163"/>
  <c r="T19" i="163"/>
  <c r="S19" i="163"/>
  <c r="J19" i="163"/>
  <c r="U19" i="163" s="1"/>
  <c r="I19" i="163"/>
  <c r="AH18" i="163"/>
  <c r="T18" i="163"/>
  <c r="S18" i="163"/>
  <c r="J18" i="163"/>
  <c r="U18" i="163" s="1"/>
  <c r="I18" i="163"/>
  <c r="AH17" i="163"/>
  <c r="T17" i="163"/>
  <c r="S17" i="163"/>
  <c r="J17" i="163"/>
  <c r="U17" i="163" s="1"/>
  <c r="I17" i="163"/>
  <c r="AH16" i="163"/>
  <c r="T16" i="163"/>
  <c r="S16" i="163"/>
  <c r="J16" i="163"/>
  <c r="I16" i="163"/>
  <c r="AH15" i="163"/>
  <c r="T15" i="163"/>
  <c r="S15" i="163"/>
  <c r="J15" i="163"/>
  <c r="U15" i="163" s="1"/>
  <c r="I15" i="163"/>
  <c r="AH14" i="163"/>
  <c r="T14" i="163"/>
  <c r="S14" i="163"/>
  <c r="J14" i="163"/>
  <c r="U14" i="163" s="1"/>
  <c r="I14" i="163"/>
  <c r="AH13" i="163"/>
  <c r="T13" i="163"/>
  <c r="S13" i="163"/>
  <c r="J13" i="163"/>
  <c r="I13" i="163"/>
  <c r="AH12" i="163"/>
  <c r="T12" i="163"/>
  <c r="S12" i="163"/>
  <c r="J12" i="163"/>
  <c r="U12" i="163" s="1"/>
  <c r="I12" i="163"/>
  <c r="AH11" i="163"/>
  <c r="T11" i="163"/>
  <c r="S11" i="163"/>
  <c r="J11" i="163"/>
  <c r="U11" i="163" s="1"/>
  <c r="I11" i="163"/>
  <c r="AH10" i="163"/>
  <c r="S10" i="163"/>
  <c r="J10" i="163"/>
  <c r="U10" i="163" s="1"/>
  <c r="I10" i="163"/>
  <c r="AH65" i="162"/>
  <c r="T65" i="162"/>
  <c r="S65" i="162"/>
  <c r="J65" i="162"/>
  <c r="U65" i="162" s="1"/>
  <c r="I65" i="162"/>
  <c r="AH64" i="162"/>
  <c r="T64" i="162"/>
  <c r="U64" i="162" s="1"/>
  <c r="S64" i="162"/>
  <c r="J64" i="162"/>
  <c r="I64" i="162"/>
  <c r="AH63" i="162"/>
  <c r="T63" i="162"/>
  <c r="S63" i="162"/>
  <c r="J63" i="162"/>
  <c r="U63" i="162" s="1"/>
  <c r="I63" i="162"/>
  <c r="AH62" i="162"/>
  <c r="T62" i="162"/>
  <c r="S62" i="162"/>
  <c r="J62" i="162"/>
  <c r="U62" i="162" s="1"/>
  <c r="I62" i="162"/>
  <c r="AH61" i="162"/>
  <c r="T61" i="162"/>
  <c r="S61" i="162"/>
  <c r="J61" i="162"/>
  <c r="I61" i="162"/>
  <c r="AH60" i="162"/>
  <c r="T60" i="162"/>
  <c r="S60" i="162"/>
  <c r="J60" i="162"/>
  <c r="U60" i="162" s="1"/>
  <c r="I60" i="162"/>
  <c r="AH59" i="162"/>
  <c r="T59" i="162"/>
  <c r="S59" i="162"/>
  <c r="J59" i="162"/>
  <c r="U59" i="162" s="1"/>
  <c r="I59" i="162"/>
  <c r="AH58" i="162"/>
  <c r="U58" i="162"/>
  <c r="T58" i="162"/>
  <c r="S58" i="162"/>
  <c r="J58" i="162"/>
  <c r="I58" i="162"/>
  <c r="AH57" i="162"/>
  <c r="T57" i="162"/>
  <c r="S57" i="162"/>
  <c r="J57" i="162"/>
  <c r="U57" i="162" s="1"/>
  <c r="I57" i="162"/>
  <c r="AH56" i="162"/>
  <c r="T56" i="162"/>
  <c r="S56" i="162"/>
  <c r="J56" i="162"/>
  <c r="U56" i="162" s="1"/>
  <c r="I56" i="162"/>
  <c r="AH55" i="162"/>
  <c r="T55" i="162"/>
  <c r="S55" i="162"/>
  <c r="J55" i="162"/>
  <c r="U55" i="162" s="1"/>
  <c r="I55" i="162"/>
  <c r="AH54" i="162"/>
  <c r="U54" i="162"/>
  <c r="T54" i="162"/>
  <c r="S54" i="162"/>
  <c r="J54" i="162"/>
  <c r="I54" i="162"/>
  <c r="AH53" i="162"/>
  <c r="T53" i="162"/>
  <c r="S53" i="162"/>
  <c r="J53" i="162"/>
  <c r="U53" i="162" s="1"/>
  <c r="I53" i="162"/>
  <c r="AH52" i="162"/>
  <c r="T52" i="162"/>
  <c r="S52" i="162"/>
  <c r="J52" i="162"/>
  <c r="U52" i="162" s="1"/>
  <c r="I52" i="162"/>
  <c r="AH51" i="162"/>
  <c r="T51" i="162"/>
  <c r="S51" i="162"/>
  <c r="J51" i="162"/>
  <c r="I51" i="162"/>
  <c r="AH50" i="162"/>
  <c r="U50" i="162"/>
  <c r="T50" i="162"/>
  <c r="S50" i="162"/>
  <c r="J50" i="162"/>
  <c r="I50" i="162"/>
  <c r="AH49" i="162"/>
  <c r="T49" i="162"/>
  <c r="S49" i="162"/>
  <c r="J49" i="162"/>
  <c r="U49" i="162" s="1"/>
  <c r="I49" i="162"/>
  <c r="AH48" i="162"/>
  <c r="T48" i="162"/>
  <c r="U48" i="162" s="1"/>
  <c r="S48" i="162"/>
  <c r="J48" i="162"/>
  <c r="I48" i="162"/>
  <c r="AH47" i="162"/>
  <c r="T47" i="162"/>
  <c r="S47" i="162"/>
  <c r="J47" i="162"/>
  <c r="U47" i="162" s="1"/>
  <c r="I47" i="162"/>
  <c r="AH46" i="162"/>
  <c r="T46" i="162"/>
  <c r="S46" i="162"/>
  <c r="J46" i="162"/>
  <c r="U46" i="162" s="1"/>
  <c r="I46" i="162"/>
  <c r="AH45" i="162"/>
  <c r="T45" i="162"/>
  <c r="S45" i="162"/>
  <c r="J45" i="162"/>
  <c r="I45" i="162"/>
  <c r="AH44" i="162"/>
  <c r="T44" i="162"/>
  <c r="S44" i="162"/>
  <c r="J44" i="162"/>
  <c r="U44" i="162" s="1"/>
  <c r="I44" i="162"/>
  <c r="AH43" i="162"/>
  <c r="T43" i="162"/>
  <c r="S43" i="162"/>
  <c r="J43" i="162"/>
  <c r="U43" i="162" s="1"/>
  <c r="I43" i="162"/>
  <c r="AH42" i="162"/>
  <c r="U42" i="162"/>
  <c r="T42" i="162"/>
  <c r="S42" i="162"/>
  <c r="J42" i="162"/>
  <c r="I42" i="162"/>
  <c r="AH41" i="162"/>
  <c r="T41" i="162"/>
  <c r="S41" i="162"/>
  <c r="J41" i="162"/>
  <c r="U41" i="162" s="1"/>
  <c r="I41" i="162"/>
  <c r="AH40" i="162"/>
  <c r="T40" i="162"/>
  <c r="S40" i="162"/>
  <c r="J40" i="162"/>
  <c r="U40" i="162" s="1"/>
  <c r="I40" i="162"/>
  <c r="AH39" i="162"/>
  <c r="T39" i="162"/>
  <c r="S39" i="162"/>
  <c r="J39" i="162"/>
  <c r="U39" i="162" s="1"/>
  <c r="I39" i="162"/>
  <c r="AH38" i="162"/>
  <c r="U38" i="162"/>
  <c r="T38" i="162"/>
  <c r="S38" i="162"/>
  <c r="J38" i="162"/>
  <c r="I38" i="162"/>
  <c r="AH37" i="162"/>
  <c r="T37" i="162"/>
  <c r="S37" i="162"/>
  <c r="J37" i="162"/>
  <c r="U37" i="162" s="1"/>
  <c r="I37" i="162"/>
  <c r="AH36" i="162"/>
  <c r="T36" i="162"/>
  <c r="S36" i="162"/>
  <c r="J36" i="162"/>
  <c r="U36" i="162" s="1"/>
  <c r="I36" i="162"/>
  <c r="AH35" i="162"/>
  <c r="T35" i="162"/>
  <c r="S35" i="162"/>
  <c r="J35" i="162"/>
  <c r="I35" i="162"/>
  <c r="AH34" i="162"/>
  <c r="U34" i="162"/>
  <c r="T34" i="162"/>
  <c r="S34" i="162"/>
  <c r="J34" i="162"/>
  <c r="I34" i="162"/>
  <c r="AH33" i="162"/>
  <c r="T33" i="162"/>
  <c r="S33" i="162"/>
  <c r="J33" i="162"/>
  <c r="U33" i="162" s="1"/>
  <c r="I33" i="162"/>
  <c r="AH32" i="162"/>
  <c r="T32" i="162"/>
  <c r="U32" i="162" s="1"/>
  <c r="S32" i="162"/>
  <c r="J32" i="162"/>
  <c r="I32" i="162"/>
  <c r="AH31" i="162"/>
  <c r="T31" i="162"/>
  <c r="S31" i="162"/>
  <c r="J31" i="162"/>
  <c r="U31" i="162" s="1"/>
  <c r="I31" i="162"/>
  <c r="AH30" i="162"/>
  <c r="T30" i="162"/>
  <c r="S30" i="162"/>
  <c r="J30" i="162"/>
  <c r="U30" i="162" s="1"/>
  <c r="I30" i="162"/>
  <c r="AH29" i="162"/>
  <c r="T29" i="162"/>
  <c r="S29" i="162"/>
  <c r="J29" i="162"/>
  <c r="I29" i="162"/>
  <c r="AH28" i="162"/>
  <c r="T28" i="162"/>
  <c r="S28" i="162"/>
  <c r="J28" i="162"/>
  <c r="U28" i="162" s="1"/>
  <c r="I28" i="162"/>
  <c r="AH27" i="162"/>
  <c r="T27" i="162"/>
  <c r="S27" i="162"/>
  <c r="J27" i="162"/>
  <c r="U27" i="162" s="1"/>
  <c r="I27" i="162"/>
  <c r="AH26" i="162"/>
  <c r="U26" i="162"/>
  <c r="T26" i="162"/>
  <c r="S26" i="162"/>
  <c r="J26" i="162"/>
  <c r="I26" i="162"/>
  <c r="AH25" i="162"/>
  <c r="T25" i="162"/>
  <c r="S25" i="162"/>
  <c r="J25" i="162"/>
  <c r="U25" i="162" s="1"/>
  <c r="I25" i="162"/>
  <c r="AH24" i="162"/>
  <c r="T24" i="162"/>
  <c r="S24" i="162"/>
  <c r="J24" i="162"/>
  <c r="U24" i="162" s="1"/>
  <c r="I24" i="162"/>
  <c r="AH23" i="162"/>
  <c r="T23" i="162"/>
  <c r="S23" i="162"/>
  <c r="J23" i="162"/>
  <c r="U23" i="162" s="1"/>
  <c r="I23" i="162"/>
  <c r="AH22" i="162"/>
  <c r="U22" i="162"/>
  <c r="T22" i="162"/>
  <c r="S22" i="162"/>
  <c r="J22" i="162"/>
  <c r="I22" i="162"/>
  <c r="AH21" i="162"/>
  <c r="T21" i="162"/>
  <c r="S21" i="162"/>
  <c r="J21" i="162"/>
  <c r="U21" i="162" s="1"/>
  <c r="I21" i="162"/>
  <c r="AH20" i="162"/>
  <c r="T20" i="162"/>
  <c r="S20" i="162"/>
  <c r="J20" i="162"/>
  <c r="U20" i="162" s="1"/>
  <c r="I20" i="162"/>
  <c r="AH19" i="162"/>
  <c r="T19" i="162"/>
  <c r="S19" i="162"/>
  <c r="J19" i="162"/>
  <c r="I19" i="162"/>
  <c r="AH18" i="162"/>
  <c r="U18" i="162"/>
  <c r="T18" i="162"/>
  <c r="S18" i="162"/>
  <c r="J18" i="162"/>
  <c r="I18" i="162"/>
  <c r="AH17" i="162"/>
  <c r="T17" i="162"/>
  <c r="S17" i="162"/>
  <c r="J17" i="162"/>
  <c r="U17" i="162" s="1"/>
  <c r="I17" i="162"/>
  <c r="AH16" i="162"/>
  <c r="T16" i="162"/>
  <c r="U16" i="162" s="1"/>
  <c r="S16" i="162"/>
  <c r="J16" i="162"/>
  <c r="I16" i="162"/>
  <c r="AH15" i="162"/>
  <c r="T15" i="162"/>
  <c r="S15" i="162"/>
  <c r="J15" i="162"/>
  <c r="U15" i="162" s="1"/>
  <c r="I15" i="162"/>
  <c r="AH14" i="162"/>
  <c r="T14" i="162"/>
  <c r="S14" i="162"/>
  <c r="J14" i="162"/>
  <c r="U14" i="162" s="1"/>
  <c r="I14" i="162"/>
  <c r="AH13" i="162"/>
  <c r="T13" i="162"/>
  <c r="S13" i="162"/>
  <c r="J13" i="162"/>
  <c r="I13" i="162"/>
  <c r="AH12" i="162"/>
  <c r="T12" i="162"/>
  <c r="S12" i="162"/>
  <c r="J12" i="162"/>
  <c r="U12" i="162" s="1"/>
  <c r="I12" i="162"/>
  <c r="AH11" i="162"/>
  <c r="T11" i="162"/>
  <c r="S11" i="162"/>
  <c r="J11" i="162"/>
  <c r="U11" i="162" s="1"/>
  <c r="I11" i="162"/>
  <c r="AH10" i="162"/>
  <c r="U10" i="162"/>
  <c r="S10" i="162"/>
  <c r="J10" i="162"/>
  <c r="I10" i="162"/>
  <c r="AH65" i="161"/>
  <c r="T65" i="161"/>
  <c r="S65" i="161"/>
  <c r="J65" i="161"/>
  <c r="U65" i="161" s="1"/>
  <c r="I65" i="161"/>
  <c r="AH64" i="161"/>
  <c r="T64" i="161"/>
  <c r="S64" i="161"/>
  <c r="J64" i="161"/>
  <c r="U64" i="161" s="1"/>
  <c r="I64" i="161"/>
  <c r="AH63" i="161"/>
  <c r="T63" i="161"/>
  <c r="S63" i="161"/>
  <c r="J63" i="161"/>
  <c r="U63" i="161" s="1"/>
  <c r="I63" i="161"/>
  <c r="AH62" i="161"/>
  <c r="T62" i="161"/>
  <c r="U62" i="161" s="1"/>
  <c r="S62" i="161"/>
  <c r="J62" i="161"/>
  <c r="I62" i="161"/>
  <c r="AH61" i="161"/>
  <c r="T61" i="161"/>
  <c r="S61" i="161"/>
  <c r="J61" i="161"/>
  <c r="U61" i="161" s="1"/>
  <c r="I61" i="161"/>
  <c r="AH60" i="161"/>
  <c r="T60" i="161"/>
  <c r="S60" i="161"/>
  <c r="J60" i="161"/>
  <c r="U60" i="161" s="1"/>
  <c r="I60" i="161"/>
  <c r="AH59" i="161"/>
  <c r="T59" i="161"/>
  <c r="S59" i="161"/>
  <c r="J59" i="161"/>
  <c r="U59" i="161" s="1"/>
  <c r="I59" i="161"/>
  <c r="AH58" i="161"/>
  <c r="T58" i="161"/>
  <c r="U58" i="161" s="1"/>
  <c r="S58" i="161"/>
  <c r="J58" i="161"/>
  <c r="I58" i="161"/>
  <c r="AH57" i="161"/>
  <c r="T57" i="161"/>
  <c r="S57" i="161"/>
  <c r="J57" i="161"/>
  <c r="U57" i="161" s="1"/>
  <c r="I57" i="161"/>
  <c r="AH56" i="161"/>
  <c r="T56" i="161"/>
  <c r="S56" i="161"/>
  <c r="J56" i="161"/>
  <c r="U56" i="161" s="1"/>
  <c r="I56" i="161"/>
  <c r="AH55" i="161"/>
  <c r="T55" i="161"/>
  <c r="S55" i="161"/>
  <c r="J55" i="161"/>
  <c r="U55" i="161" s="1"/>
  <c r="I55" i="161"/>
  <c r="AH54" i="161"/>
  <c r="T54" i="161"/>
  <c r="U54" i="161" s="1"/>
  <c r="S54" i="161"/>
  <c r="J54" i="161"/>
  <c r="I54" i="161"/>
  <c r="AH53" i="161"/>
  <c r="T53" i="161"/>
  <c r="S53" i="161"/>
  <c r="J53" i="161"/>
  <c r="U53" i="161" s="1"/>
  <c r="I53" i="161"/>
  <c r="AH52" i="161"/>
  <c r="T52" i="161"/>
  <c r="S52" i="161"/>
  <c r="J52" i="161"/>
  <c r="U52" i="161" s="1"/>
  <c r="I52" i="161"/>
  <c r="AH51" i="161"/>
  <c r="T51" i="161"/>
  <c r="S51" i="161"/>
  <c r="J51" i="161"/>
  <c r="U51" i="161" s="1"/>
  <c r="I51" i="161"/>
  <c r="AH50" i="161"/>
  <c r="T50" i="161"/>
  <c r="U50" i="161" s="1"/>
  <c r="S50" i="161"/>
  <c r="J50" i="161"/>
  <c r="I50" i="161"/>
  <c r="AH49" i="161"/>
  <c r="T49" i="161"/>
  <c r="S49" i="161"/>
  <c r="J49" i="161"/>
  <c r="U49" i="161" s="1"/>
  <c r="I49" i="161"/>
  <c r="AH48" i="161"/>
  <c r="T48" i="161"/>
  <c r="S48" i="161"/>
  <c r="J48" i="161"/>
  <c r="U48" i="161" s="1"/>
  <c r="I48" i="161"/>
  <c r="AH47" i="161"/>
  <c r="T47" i="161"/>
  <c r="S47" i="161"/>
  <c r="J47" i="161"/>
  <c r="U47" i="161" s="1"/>
  <c r="I47" i="161"/>
  <c r="AH46" i="161"/>
  <c r="T46" i="161"/>
  <c r="U46" i="161" s="1"/>
  <c r="S46" i="161"/>
  <c r="J46" i="161"/>
  <c r="I46" i="161"/>
  <c r="AH45" i="161"/>
  <c r="T45" i="161"/>
  <c r="S45" i="161"/>
  <c r="J45" i="161"/>
  <c r="U45" i="161" s="1"/>
  <c r="I45" i="161"/>
  <c r="AH44" i="161"/>
  <c r="T44" i="161"/>
  <c r="S44" i="161"/>
  <c r="J44" i="161"/>
  <c r="U44" i="161" s="1"/>
  <c r="I44" i="161"/>
  <c r="AH43" i="161"/>
  <c r="T43" i="161"/>
  <c r="S43" i="161"/>
  <c r="J43" i="161"/>
  <c r="U43" i="161" s="1"/>
  <c r="I43" i="161"/>
  <c r="AH42" i="161"/>
  <c r="T42" i="161"/>
  <c r="U42" i="161" s="1"/>
  <c r="S42" i="161"/>
  <c r="J42" i="161"/>
  <c r="I42" i="161"/>
  <c r="AH41" i="161"/>
  <c r="T41" i="161"/>
  <c r="S41" i="161"/>
  <c r="J41" i="161"/>
  <c r="U41" i="161" s="1"/>
  <c r="I41" i="161"/>
  <c r="AH40" i="161"/>
  <c r="T40" i="161"/>
  <c r="S40" i="161"/>
  <c r="J40" i="161"/>
  <c r="U40" i="161" s="1"/>
  <c r="I40" i="161"/>
  <c r="AH39" i="161"/>
  <c r="T39" i="161"/>
  <c r="S39" i="161"/>
  <c r="J39" i="161"/>
  <c r="U39" i="161" s="1"/>
  <c r="I39" i="161"/>
  <c r="AH38" i="161"/>
  <c r="T38" i="161"/>
  <c r="U38" i="161" s="1"/>
  <c r="S38" i="161"/>
  <c r="J38" i="161"/>
  <c r="I38" i="161"/>
  <c r="AH37" i="161"/>
  <c r="T37" i="161"/>
  <c r="S37" i="161"/>
  <c r="J37" i="161"/>
  <c r="U37" i="161" s="1"/>
  <c r="I37" i="161"/>
  <c r="AH36" i="161"/>
  <c r="T36" i="161"/>
  <c r="S36" i="161"/>
  <c r="J36" i="161"/>
  <c r="U36" i="161" s="1"/>
  <c r="I36" i="161"/>
  <c r="AH35" i="161"/>
  <c r="T35" i="161"/>
  <c r="S35" i="161"/>
  <c r="J35" i="161"/>
  <c r="U35" i="161" s="1"/>
  <c r="I35" i="161"/>
  <c r="AH34" i="161"/>
  <c r="T34" i="161"/>
  <c r="U34" i="161" s="1"/>
  <c r="S34" i="161"/>
  <c r="J34" i="161"/>
  <c r="I34" i="161"/>
  <c r="AH33" i="161"/>
  <c r="T33" i="161"/>
  <c r="S33" i="161"/>
  <c r="J33" i="161"/>
  <c r="U33" i="161" s="1"/>
  <c r="I33" i="161"/>
  <c r="AH32" i="161"/>
  <c r="T32" i="161"/>
  <c r="S32" i="161"/>
  <c r="J32" i="161"/>
  <c r="U32" i="161" s="1"/>
  <c r="I32" i="161"/>
  <c r="AH31" i="161"/>
  <c r="T31" i="161"/>
  <c r="S31" i="161"/>
  <c r="J31" i="161"/>
  <c r="U31" i="161" s="1"/>
  <c r="I31" i="161"/>
  <c r="AH30" i="161"/>
  <c r="T30" i="161"/>
  <c r="U30" i="161" s="1"/>
  <c r="S30" i="161"/>
  <c r="J30" i="161"/>
  <c r="I30" i="161"/>
  <c r="AH29" i="161"/>
  <c r="T29" i="161"/>
  <c r="S29" i="161"/>
  <c r="J29" i="161"/>
  <c r="U29" i="161" s="1"/>
  <c r="I29" i="161"/>
  <c r="AH28" i="161"/>
  <c r="T28" i="161"/>
  <c r="S28" i="161"/>
  <c r="J28" i="161"/>
  <c r="U28" i="161" s="1"/>
  <c r="I28" i="161"/>
  <c r="AH27" i="161"/>
  <c r="T27" i="161"/>
  <c r="S27" i="161"/>
  <c r="J27" i="161"/>
  <c r="U27" i="161" s="1"/>
  <c r="I27" i="161"/>
  <c r="AH26" i="161"/>
  <c r="T26" i="161"/>
  <c r="U26" i="161" s="1"/>
  <c r="S26" i="161"/>
  <c r="J26" i="161"/>
  <c r="I26" i="161"/>
  <c r="AH25" i="161"/>
  <c r="T25" i="161"/>
  <c r="S25" i="161"/>
  <c r="J25" i="161"/>
  <c r="U25" i="161" s="1"/>
  <c r="I25" i="161"/>
  <c r="AH24" i="161"/>
  <c r="T24" i="161"/>
  <c r="S24" i="161"/>
  <c r="J24" i="161"/>
  <c r="U24" i="161" s="1"/>
  <c r="I24" i="161"/>
  <c r="AH23" i="161"/>
  <c r="T23" i="161"/>
  <c r="S23" i="161"/>
  <c r="J23" i="161"/>
  <c r="U23" i="161" s="1"/>
  <c r="I23" i="161"/>
  <c r="AH22" i="161"/>
  <c r="T22" i="161"/>
  <c r="U22" i="161" s="1"/>
  <c r="S22" i="161"/>
  <c r="J22" i="161"/>
  <c r="I22" i="161"/>
  <c r="AH21" i="161"/>
  <c r="T21" i="161"/>
  <c r="S21" i="161"/>
  <c r="J21" i="161"/>
  <c r="U21" i="161" s="1"/>
  <c r="I21" i="161"/>
  <c r="AH20" i="161"/>
  <c r="T20" i="161"/>
  <c r="S20" i="161"/>
  <c r="J20" i="161"/>
  <c r="U20" i="161" s="1"/>
  <c r="I20" i="161"/>
  <c r="AH19" i="161"/>
  <c r="T19" i="161"/>
  <c r="S19" i="161"/>
  <c r="J19" i="161"/>
  <c r="U19" i="161" s="1"/>
  <c r="I19" i="161"/>
  <c r="AH18" i="161"/>
  <c r="T18" i="161"/>
  <c r="U18" i="161" s="1"/>
  <c r="S18" i="161"/>
  <c r="J18" i="161"/>
  <c r="I18" i="161"/>
  <c r="AH17" i="161"/>
  <c r="T17" i="161"/>
  <c r="S17" i="161"/>
  <c r="J17" i="161"/>
  <c r="U17" i="161" s="1"/>
  <c r="I17" i="161"/>
  <c r="AH16" i="161"/>
  <c r="T16" i="161"/>
  <c r="S16" i="161"/>
  <c r="J16" i="161"/>
  <c r="U16" i="161" s="1"/>
  <c r="I16" i="161"/>
  <c r="AH15" i="161"/>
  <c r="T15" i="161"/>
  <c r="S15" i="161"/>
  <c r="J15" i="161"/>
  <c r="U15" i="161" s="1"/>
  <c r="I15" i="161"/>
  <c r="AH14" i="161"/>
  <c r="T14" i="161"/>
  <c r="U14" i="161" s="1"/>
  <c r="S14" i="161"/>
  <c r="J14" i="161"/>
  <c r="I14" i="161"/>
  <c r="AH13" i="161"/>
  <c r="T13" i="161"/>
  <c r="S13" i="161"/>
  <c r="J13" i="161"/>
  <c r="U13" i="161" s="1"/>
  <c r="I13" i="161"/>
  <c r="AH12" i="161"/>
  <c r="T12" i="161"/>
  <c r="S12" i="161"/>
  <c r="J12" i="161"/>
  <c r="U12" i="161" s="1"/>
  <c r="I12" i="161"/>
  <c r="AH11" i="161"/>
  <c r="T11" i="161"/>
  <c r="S11" i="161"/>
  <c r="J11" i="161"/>
  <c r="U11" i="161" s="1"/>
  <c r="I11" i="161"/>
  <c r="AH10" i="161"/>
  <c r="U10" i="161"/>
  <c r="S10" i="161"/>
  <c r="J10" i="161"/>
  <c r="I10" i="161"/>
  <c r="AH65" i="160"/>
  <c r="U65" i="160"/>
  <c r="T65" i="160"/>
  <c r="S65" i="160"/>
  <c r="J65" i="160"/>
  <c r="I65" i="160"/>
  <c r="AH64" i="160"/>
  <c r="T64" i="160"/>
  <c r="S64" i="160"/>
  <c r="J64" i="160"/>
  <c r="U64" i="160" s="1"/>
  <c r="I64" i="160"/>
  <c r="AH63" i="160"/>
  <c r="T63" i="160"/>
  <c r="U63" i="160" s="1"/>
  <c r="S63" i="160"/>
  <c r="J63" i="160"/>
  <c r="I63" i="160"/>
  <c r="AH62" i="160"/>
  <c r="T62" i="160"/>
  <c r="S62" i="160"/>
  <c r="J62" i="160"/>
  <c r="U62" i="160" s="1"/>
  <c r="I62" i="160"/>
  <c r="AH61" i="160"/>
  <c r="T61" i="160"/>
  <c r="S61" i="160"/>
  <c r="J61" i="160"/>
  <c r="U61" i="160" s="1"/>
  <c r="I61" i="160"/>
  <c r="AH60" i="160"/>
  <c r="T60" i="160"/>
  <c r="S60" i="160"/>
  <c r="J60" i="160"/>
  <c r="I60" i="160"/>
  <c r="AH59" i="160"/>
  <c r="T59" i="160"/>
  <c r="S59" i="160"/>
  <c r="J59" i="160"/>
  <c r="U59" i="160" s="1"/>
  <c r="I59" i="160"/>
  <c r="AH58" i="160"/>
  <c r="T58" i="160"/>
  <c r="S58" i="160"/>
  <c r="J58" i="160"/>
  <c r="U58" i="160" s="1"/>
  <c r="I58" i="160"/>
  <c r="AH57" i="160"/>
  <c r="U57" i="160"/>
  <c r="T57" i="160"/>
  <c r="S57" i="160"/>
  <c r="J57" i="160"/>
  <c r="I57" i="160"/>
  <c r="AH56" i="160"/>
  <c r="T56" i="160"/>
  <c r="S56" i="160"/>
  <c r="J56" i="160"/>
  <c r="U56" i="160" s="1"/>
  <c r="I56" i="160"/>
  <c r="AH55" i="160"/>
  <c r="T55" i="160"/>
  <c r="S55" i="160"/>
  <c r="J55" i="160"/>
  <c r="U55" i="160" s="1"/>
  <c r="I55" i="160"/>
  <c r="AH54" i="160"/>
  <c r="T54" i="160"/>
  <c r="S54" i="160"/>
  <c r="J54" i="160"/>
  <c r="U54" i="160" s="1"/>
  <c r="I54" i="160"/>
  <c r="AH53" i="160"/>
  <c r="U53" i="160"/>
  <c r="T53" i="160"/>
  <c r="S53" i="160"/>
  <c r="J53" i="160"/>
  <c r="I53" i="160"/>
  <c r="AH52" i="160"/>
  <c r="T52" i="160"/>
  <c r="S52" i="160"/>
  <c r="J52" i="160"/>
  <c r="U52" i="160" s="1"/>
  <c r="I52" i="160"/>
  <c r="AH51" i="160"/>
  <c r="T51" i="160"/>
  <c r="S51" i="160"/>
  <c r="J51" i="160"/>
  <c r="U51" i="160" s="1"/>
  <c r="I51" i="160"/>
  <c r="AH50" i="160"/>
  <c r="T50" i="160"/>
  <c r="S50" i="160"/>
  <c r="J50" i="160"/>
  <c r="I50" i="160"/>
  <c r="AH49" i="160"/>
  <c r="U49" i="160"/>
  <c r="T49" i="160"/>
  <c r="S49" i="160"/>
  <c r="J49" i="160"/>
  <c r="I49" i="160"/>
  <c r="AH48" i="160"/>
  <c r="T48" i="160"/>
  <c r="S48" i="160"/>
  <c r="J48" i="160"/>
  <c r="U48" i="160" s="1"/>
  <c r="I48" i="160"/>
  <c r="AH47" i="160"/>
  <c r="T47" i="160"/>
  <c r="U47" i="160" s="1"/>
  <c r="S47" i="160"/>
  <c r="J47" i="160"/>
  <c r="I47" i="160"/>
  <c r="AH46" i="160"/>
  <c r="T46" i="160"/>
  <c r="S46" i="160"/>
  <c r="J46" i="160"/>
  <c r="U46" i="160" s="1"/>
  <c r="I46" i="160"/>
  <c r="AH45" i="160"/>
  <c r="T45" i="160"/>
  <c r="S45" i="160"/>
  <c r="J45" i="160"/>
  <c r="U45" i="160" s="1"/>
  <c r="I45" i="160"/>
  <c r="AH44" i="160"/>
  <c r="T44" i="160"/>
  <c r="S44" i="160"/>
  <c r="J44" i="160"/>
  <c r="I44" i="160"/>
  <c r="AH43" i="160"/>
  <c r="T43" i="160"/>
  <c r="S43" i="160"/>
  <c r="J43" i="160"/>
  <c r="U43" i="160" s="1"/>
  <c r="I43" i="160"/>
  <c r="AH42" i="160"/>
  <c r="T42" i="160"/>
  <c r="S42" i="160"/>
  <c r="J42" i="160"/>
  <c r="U42" i="160" s="1"/>
  <c r="I42" i="160"/>
  <c r="AH41" i="160"/>
  <c r="U41" i="160"/>
  <c r="T41" i="160"/>
  <c r="S41" i="160"/>
  <c r="J41" i="160"/>
  <c r="I41" i="160"/>
  <c r="AH40" i="160"/>
  <c r="T40" i="160"/>
  <c r="S40" i="160"/>
  <c r="J40" i="160"/>
  <c r="U40" i="160" s="1"/>
  <c r="I40" i="160"/>
  <c r="AH39" i="160"/>
  <c r="T39" i="160"/>
  <c r="S39" i="160"/>
  <c r="J39" i="160"/>
  <c r="U39" i="160" s="1"/>
  <c r="I39" i="160"/>
  <c r="AH38" i="160"/>
  <c r="T38" i="160"/>
  <c r="S38" i="160"/>
  <c r="J38" i="160"/>
  <c r="U38" i="160" s="1"/>
  <c r="I38" i="160"/>
  <c r="AH37" i="160"/>
  <c r="U37" i="160"/>
  <c r="T37" i="160"/>
  <c r="S37" i="160"/>
  <c r="J37" i="160"/>
  <c r="I37" i="160"/>
  <c r="AH36" i="160"/>
  <c r="T36" i="160"/>
  <c r="S36" i="160"/>
  <c r="J36" i="160"/>
  <c r="U36" i="160" s="1"/>
  <c r="I36" i="160"/>
  <c r="AH35" i="160"/>
  <c r="T35" i="160"/>
  <c r="S35" i="160"/>
  <c r="J35" i="160"/>
  <c r="U35" i="160" s="1"/>
  <c r="I35" i="160"/>
  <c r="AH34" i="160"/>
  <c r="T34" i="160"/>
  <c r="S34" i="160"/>
  <c r="J34" i="160"/>
  <c r="I34" i="160"/>
  <c r="AH33" i="160"/>
  <c r="U33" i="160"/>
  <c r="T33" i="160"/>
  <c r="S33" i="160"/>
  <c r="J33" i="160"/>
  <c r="I33" i="160"/>
  <c r="AH32" i="160"/>
  <c r="T32" i="160"/>
  <c r="S32" i="160"/>
  <c r="J32" i="160"/>
  <c r="U32" i="160" s="1"/>
  <c r="I32" i="160"/>
  <c r="AH31" i="160"/>
  <c r="T31" i="160"/>
  <c r="U31" i="160" s="1"/>
  <c r="S31" i="160"/>
  <c r="J31" i="160"/>
  <c r="I31" i="160"/>
  <c r="AH30" i="160"/>
  <c r="T30" i="160"/>
  <c r="S30" i="160"/>
  <c r="J30" i="160"/>
  <c r="U30" i="160" s="1"/>
  <c r="I30" i="160"/>
  <c r="AH29" i="160"/>
  <c r="T29" i="160"/>
  <c r="S29" i="160"/>
  <c r="J29" i="160"/>
  <c r="U29" i="160" s="1"/>
  <c r="I29" i="160"/>
  <c r="AH28" i="160"/>
  <c r="T28" i="160"/>
  <c r="S28" i="160"/>
  <c r="J28" i="160"/>
  <c r="I28" i="160"/>
  <c r="AH27" i="160"/>
  <c r="T27" i="160"/>
  <c r="S27" i="160"/>
  <c r="J27" i="160"/>
  <c r="U27" i="160" s="1"/>
  <c r="I27" i="160"/>
  <c r="AH26" i="160"/>
  <c r="T26" i="160"/>
  <c r="S26" i="160"/>
  <c r="J26" i="160"/>
  <c r="U26" i="160" s="1"/>
  <c r="I26" i="160"/>
  <c r="AH25" i="160"/>
  <c r="U25" i="160"/>
  <c r="T25" i="160"/>
  <c r="S25" i="160"/>
  <c r="J25" i="160"/>
  <c r="I25" i="160"/>
  <c r="AH24" i="160"/>
  <c r="T24" i="160"/>
  <c r="S24" i="160"/>
  <c r="J24" i="160"/>
  <c r="U24" i="160" s="1"/>
  <c r="I24" i="160"/>
  <c r="AH23" i="160"/>
  <c r="T23" i="160"/>
  <c r="S23" i="160"/>
  <c r="J23" i="160"/>
  <c r="U23" i="160" s="1"/>
  <c r="I23" i="160"/>
  <c r="AH22" i="160"/>
  <c r="T22" i="160"/>
  <c r="S22" i="160"/>
  <c r="J22" i="160"/>
  <c r="U22" i="160" s="1"/>
  <c r="I22" i="160"/>
  <c r="AH21" i="160"/>
  <c r="U21" i="160"/>
  <c r="T21" i="160"/>
  <c r="S21" i="160"/>
  <c r="J21" i="160"/>
  <c r="I21" i="160"/>
  <c r="AH20" i="160"/>
  <c r="T20" i="160"/>
  <c r="S20" i="160"/>
  <c r="J20" i="160"/>
  <c r="U20" i="160" s="1"/>
  <c r="I20" i="160"/>
  <c r="AH19" i="160"/>
  <c r="T19" i="160"/>
  <c r="S19" i="160"/>
  <c r="J19" i="160"/>
  <c r="U19" i="160" s="1"/>
  <c r="I19" i="160"/>
  <c r="AH18" i="160"/>
  <c r="T18" i="160"/>
  <c r="S18" i="160"/>
  <c r="J18" i="160"/>
  <c r="I18" i="160"/>
  <c r="AH17" i="160"/>
  <c r="T17" i="160"/>
  <c r="S17" i="160"/>
  <c r="J17" i="160"/>
  <c r="U17" i="160" s="1"/>
  <c r="I17" i="160"/>
  <c r="AH16" i="160"/>
  <c r="T16" i="160"/>
  <c r="S16" i="160"/>
  <c r="J16" i="160"/>
  <c r="U16" i="160" s="1"/>
  <c r="I16" i="160"/>
  <c r="AH15" i="160"/>
  <c r="T15" i="160"/>
  <c r="U15" i="160" s="1"/>
  <c r="S15" i="160"/>
  <c r="J15" i="160"/>
  <c r="I15" i="160"/>
  <c r="AH14" i="160"/>
  <c r="T14" i="160"/>
  <c r="S14" i="160"/>
  <c r="J14" i="160"/>
  <c r="U14" i="160" s="1"/>
  <c r="I14" i="160"/>
  <c r="AH13" i="160"/>
  <c r="T13" i="160"/>
  <c r="S13" i="160"/>
  <c r="J13" i="160"/>
  <c r="U13" i="160" s="1"/>
  <c r="I13" i="160"/>
  <c r="AH12" i="160"/>
  <c r="T12" i="160"/>
  <c r="S12" i="160"/>
  <c r="J12" i="160"/>
  <c r="I12" i="160"/>
  <c r="AH11" i="160"/>
  <c r="T11" i="160"/>
  <c r="S11" i="160"/>
  <c r="J11" i="160"/>
  <c r="U11" i="160" s="1"/>
  <c r="I11" i="160"/>
  <c r="AH10" i="160"/>
  <c r="T10" i="160"/>
  <c r="S10" i="160"/>
  <c r="J10" i="160"/>
  <c r="U10" i="160" s="1"/>
  <c r="I10" i="160"/>
  <c r="AH65" i="159"/>
  <c r="T65" i="159"/>
  <c r="S65" i="159"/>
  <c r="J65" i="159"/>
  <c r="I65" i="159"/>
  <c r="AH64" i="159"/>
  <c r="T64" i="159"/>
  <c r="S64" i="159"/>
  <c r="J64" i="159"/>
  <c r="U64" i="159" s="1"/>
  <c r="I64" i="159"/>
  <c r="AH63" i="159"/>
  <c r="T63" i="159"/>
  <c r="S63" i="159"/>
  <c r="J63" i="159"/>
  <c r="U63" i="159" s="1"/>
  <c r="I63" i="159"/>
  <c r="AH62" i="159"/>
  <c r="T62" i="159"/>
  <c r="S62" i="159"/>
  <c r="J62" i="159"/>
  <c r="I62" i="159"/>
  <c r="AH61" i="159"/>
  <c r="T61" i="159"/>
  <c r="S61" i="159"/>
  <c r="J61" i="159"/>
  <c r="U61" i="159" s="1"/>
  <c r="I61" i="159"/>
  <c r="AH60" i="159"/>
  <c r="T60" i="159"/>
  <c r="S60" i="159"/>
  <c r="J60" i="159"/>
  <c r="U60" i="159" s="1"/>
  <c r="I60" i="159"/>
  <c r="AH59" i="159"/>
  <c r="T59" i="159"/>
  <c r="S59" i="159"/>
  <c r="J59" i="159"/>
  <c r="U59" i="159" s="1"/>
  <c r="I59" i="159"/>
  <c r="AH58" i="159"/>
  <c r="T58" i="159"/>
  <c r="S58" i="159"/>
  <c r="J58" i="159"/>
  <c r="U58" i="159" s="1"/>
  <c r="I58" i="159"/>
  <c r="AH57" i="159"/>
  <c r="T57" i="159"/>
  <c r="S57" i="159"/>
  <c r="J57" i="159"/>
  <c r="I57" i="159"/>
  <c r="AH56" i="159"/>
  <c r="T56" i="159"/>
  <c r="S56" i="159"/>
  <c r="J56" i="159"/>
  <c r="U56" i="159" s="1"/>
  <c r="I56" i="159"/>
  <c r="AH55" i="159"/>
  <c r="T55" i="159"/>
  <c r="S55" i="159"/>
  <c r="J55" i="159"/>
  <c r="U55" i="159" s="1"/>
  <c r="I55" i="159"/>
  <c r="AH54" i="159"/>
  <c r="T54" i="159"/>
  <c r="S54" i="159"/>
  <c r="J54" i="159"/>
  <c r="I54" i="159"/>
  <c r="AH53" i="159"/>
  <c r="T53" i="159"/>
  <c r="S53" i="159"/>
  <c r="J53" i="159"/>
  <c r="U53" i="159" s="1"/>
  <c r="I53" i="159"/>
  <c r="AH52" i="159"/>
  <c r="T52" i="159"/>
  <c r="S52" i="159"/>
  <c r="J52" i="159"/>
  <c r="U52" i="159" s="1"/>
  <c r="I52" i="159"/>
  <c r="AH51" i="159"/>
  <c r="T51" i="159"/>
  <c r="S51" i="159"/>
  <c r="J51" i="159"/>
  <c r="U51" i="159" s="1"/>
  <c r="I51" i="159"/>
  <c r="AH50" i="159"/>
  <c r="T50" i="159"/>
  <c r="S50" i="159"/>
  <c r="J50" i="159"/>
  <c r="U50" i="159" s="1"/>
  <c r="I50" i="159"/>
  <c r="AH49" i="159"/>
  <c r="T49" i="159"/>
  <c r="S49" i="159"/>
  <c r="J49" i="159"/>
  <c r="I49" i="159"/>
  <c r="AH48" i="159"/>
  <c r="T48" i="159"/>
  <c r="S48" i="159"/>
  <c r="J48" i="159"/>
  <c r="U48" i="159" s="1"/>
  <c r="I48" i="159"/>
  <c r="AH47" i="159"/>
  <c r="T47" i="159"/>
  <c r="S47" i="159"/>
  <c r="J47" i="159"/>
  <c r="U47" i="159" s="1"/>
  <c r="I47" i="159"/>
  <c r="AH46" i="159"/>
  <c r="T46" i="159"/>
  <c r="S46" i="159"/>
  <c r="J46" i="159"/>
  <c r="I46" i="159"/>
  <c r="AH45" i="159"/>
  <c r="T45" i="159"/>
  <c r="S45" i="159"/>
  <c r="J45" i="159"/>
  <c r="U45" i="159" s="1"/>
  <c r="I45" i="159"/>
  <c r="AH44" i="159"/>
  <c r="T44" i="159"/>
  <c r="S44" i="159"/>
  <c r="J44" i="159"/>
  <c r="U44" i="159" s="1"/>
  <c r="I44" i="159"/>
  <c r="AH43" i="159"/>
  <c r="T43" i="159"/>
  <c r="S43" i="159"/>
  <c r="J43" i="159"/>
  <c r="U43" i="159" s="1"/>
  <c r="I43" i="159"/>
  <c r="AH42" i="159"/>
  <c r="T42" i="159"/>
  <c r="S42" i="159"/>
  <c r="J42" i="159"/>
  <c r="U42" i="159" s="1"/>
  <c r="I42" i="159"/>
  <c r="AH41" i="159"/>
  <c r="T41" i="159"/>
  <c r="S41" i="159"/>
  <c r="J41" i="159"/>
  <c r="I41" i="159"/>
  <c r="AH40" i="159"/>
  <c r="T40" i="159"/>
  <c r="S40" i="159"/>
  <c r="J40" i="159"/>
  <c r="U40" i="159" s="1"/>
  <c r="I40" i="159"/>
  <c r="AH39" i="159"/>
  <c r="T39" i="159"/>
  <c r="S39" i="159"/>
  <c r="J39" i="159"/>
  <c r="U39" i="159" s="1"/>
  <c r="I39" i="159"/>
  <c r="AH38" i="159"/>
  <c r="T38" i="159"/>
  <c r="S38" i="159"/>
  <c r="J38" i="159"/>
  <c r="I38" i="159"/>
  <c r="AH37" i="159"/>
  <c r="T37" i="159"/>
  <c r="S37" i="159"/>
  <c r="J37" i="159"/>
  <c r="U37" i="159" s="1"/>
  <c r="I37" i="159"/>
  <c r="AH36" i="159"/>
  <c r="T36" i="159"/>
  <c r="S36" i="159"/>
  <c r="J36" i="159"/>
  <c r="U36" i="159" s="1"/>
  <c r="I36" i="159"/>
  <c r="AH35" i="159"/>
  <c r="T35" i="159"/>
  <c r="S35" i="159"/>
  <c r="J35" i="159"/>
  <c r="U35" i="159" s="1"/>
  <c r="I35" i="159"/>
  <c r="AH34" i="159"/>
  <c r="T34" i="159"/>
  <c r="S34" i="159"/>
  <c r="J34" i="159"/>
  <c r="U34" i="159" s="1"/>
  <c r="I34" i="159"/>
  <c r="AH33" i="159"/>
  <c r="T33" i="159"/>
  <c r="S33" i="159"/>
  <c r="J33" i="159"/>
  <c r="I33" i="159"/>
  <c r="AH32" i="159"/>
  <c r="T32" i="159"/>
  <c r="S32" i="159"/>
  <c r="J32" i="159"/>
  <c r="U32" i="159" s="1"/>
  <c r="I32" i="159"/>
  <c r="AH31" i="159"/>
  <c r="T31" i="159"/>
  <c r="S31" i="159"/>
  <c r="J31" i="159"/>
  <c r="U31" i="159" s="1"/>
  <c r="I31" i="159"/>
  <c r="AH30" i="159"/>
  <c r="T30" i="159"/>
  <c r="S30" i="159"/>
  <c r="J30" i="159"/>
  <c r="I30" i="159"/>
  <c r="AH29" i="159"/>
  <c r="T29" i="159"/>
  <c r="S29" i="159"/>
  <c r="J29" i="159"/>
  <c r="U29" i="159" s="1"/>
  <c r="I29" i="159"/>
  <c r="AH28" i="159"/>
  <c r="T28" i="159"/>
  <c r="S28" i="159"/>
  <c r="J28" i="159"/>
  <c r="U28" i="159" s="1"/>
  <c r="I28" i="159"/>
  <c r="AH27" i="159"/>
  <c r="T27" i="159"/>
  <c r="S27" i="159"/>
  <c r="J27" i="159"/>
  <c r="U27" i="159" s="1"/>
  <c r="I27" i="159"/>
  <c r="AH26" i="159"/>
  <c r="T26" i="159"/>
  <c r="S26" i="159"/>
  <c r="J26" i="159"/>
  <c r="U26" i="159" s="1"/>
  <c r="I26" i="159"/>
  <c r="AH25" i="159"/>
  <c r="T25" i="159"/>
  <c r="S25" i="159"/>
  <c r="J25" i="159"/>
  <c r="I25" i="159"/>
  <c r="AH24" i="159"/>
  <c r="T24" i="159"/>
  <c r="S24" i="159"/>
  <c r="J24" i="159"/>
  <c r="U24" i="159" s="1"/>
  <c r="I24" i="159"/>
  <c r="AH23" i="159"/>
  <c r="T23" i="159"/>
  <c r="S23" i="159"/>
  <c r="J23" i="159"/>
  <c r="U23" i="159" s="1"/>
  <c r="I23" i="159"/>
  <c r="AH22" i="159"/>
  <c r="T22" i="159"/>
  <c r="S22" i="159"/>
  <c r="J22" i="159"/>
  <c r="I22" i="159"/>
  <c r="AH21" i="159"/>
  <c r="T21" i="159"/>
  <c r="S21" i="159"/>
  <c r="J21" i="159"/>
  <c r="U21" i="159" s="1"/>
  <c r="I21" i="159"/>
  <c r="AH20" i="159"/>
  <c r="T20" i="159"/>
  <c r="S20" i="159"/>
  <c r="J20" i="159"/>
  <c r="U20" i="159" s="1"/>
  <c r="I20" i="159"/>
  <c r="AH19" i="159"/>
  <c r="T19" i="159"/>
  <c r="S19" i="159"/>
  <c r="J19" i="159"/>
  <c r="U19" i="159" s="1"/>
  <c r="I19" i="159"/>
  <c r="AH18" i="159"/>
  <c r="T18" i="159"/>
  <c r="S18" i="159"/>
  <c r="J18" i="159"/>
  <c r="U18" i="159" s="1"/>
  <c r="I18" i="159"/>
  <c r="AH17" i="159"/>
  <c r="T17" i="159"/>
  <c r="S17" i="159"/>
  <c r="J17" i="159"/>
  <c r="I17" i="159"/>
  <c r="AH16" i="159"/>
  <c r="T16" i="159"/>
  <c r="S16" i="159"/>
  <c r="J16" i="159"/>
  <c r="U16" i="159" s="1"/>
  <c r="I16" i="159"/>
  <c r="AH15" i="159"/>
  <c r="T15" i="159"/>
  <c r="S15" i="159"/>
  <c r="J15" i="159"/>
  <c r="U15" i="159" s="1"/>
  <c r="I15" i="159"/>
  <c r="AH14" i="159"/>
  <c r="T14" i="159"/>
  <c r="S14" i="159"/>
  <c r="J14" i="159"/>
  <c r="I14" i="159"/>
  <c r="AH13" i="159"/>
  <c r="T13" i="159"/>
  <c r="S13" i="159"/>
  <c r="J13" i="159"/>
  <c r="U13" i="159" s="1"/>
  <c r="I13" i="159"/>
  <c r="AH12" i="159"/>
  <c r="T12" i="159"/>
  <c r="S12" i="159"/>
  <c r="J12" i="159"/>
  <c r="U12" i="159" s="1"/>
  <c r="I12" i="159"/>
  <c r="AH11" i="159"/>
  <c r="T11" i="159"/>
  <c r="S11" i="159"/>
  <c r="J11" i="159"/>
  <c r="U11" i="159" s="1"/>
  <c r="I11" i="159"/>
  <c r="AH10" i="159"/>
  <c r="T10" i="159"/>
  <c r="S10" i="159"/>
  <c r="J10" i="159"/>
  <c r="U10" i="159" s="1"/>
  <c r="I10" i="159"/>
  <c r="AH65" i="158"/>
  <c r="U65" i="158"/>
  <c r="T65" i="158"/>
  <c r="S65" i="158"/>
  <c r="J65" i="158"/>
  <c r="I65" i="158"/>
  <c r="AH64" i="158"/>
  <c r="T64" i="158"/>
  <c r="S64" i="158"/>
  <c r="J64" i="158"/>
  <c r="U64" i="158" s="1"/>
  <c r="I64" i="158"/>
  <c r="AH63" i="158"/>
  <c r="T63" i="158"/>
  <c r="S63" i="158"/>
  <c r="J63" i="158"/>
  <c r="U63" i="158" s="1"/>
  <c r="I63" i="158"/>
  <c r="AH62" i="158"/>
  <c r="T62" i="158"/>
  <c r="S62" i="158"/>
  <c r="J62" i="158"/>
  <c r="U62" i="158" s="1"/>
  <c r="I62" i="158"/>
  <c r="AH61" i="158"/>
  <c r="U61" i="158"/>
  <c r="T61" i="158"/>
  <c r="S61" i="158"/>
  <c r="J61" i="158"/>
  <c r="I61" i="158"/>
  <c r="AH60" i="158"/>
  <c r="T60" i="158"/>
  <c r="S60" i="158"/>
  <c r="J60" i="158"/>
  <c r="U60" i="158" s="1"/>
  <c r="I60" i="158"/>
  <c r="AH59" i="158"/>
  <c r="T59" i="158"/>
  <c r="S59" i="158"/>
  <c r="J59" i="158"/>
  <c r="U59" i="158" s="1"/>
  <c r="I59" i="158"/>
  <c r="AH58" i="158"/>
  <c r="T58" i="158"/>
  <c r="S58" i="158"/>
  <c r="J58" i="158"/>
  <c r="I58" i="158"/>
  <c r="AH57" i="158"/>
  <c r="T57" i="158"/>
  <c r="S57" i="158"/>
  <c r="J57" i="158"/>
  <c r="U57" i="158" s="1"/>
  <c r="I57" i="158"/>
  <c r="AH56" i="158"/>
  <c r="T56" i="158"/>
  <c r="S56" i="158"/>
  <c r="J56" i="158"/>
  <c r="U56" i="158" s="1"/>
  <c r="I56" i="158"/>
  <c r="AH55" i="158"/>
  <c r="T55" i="158"/>
  <c r="U55" i="158" s="1"/>
  <c r="S55" i="158"/>
  <c r="J55" i="158"/>
  <c r="I55" i="158"/>
  <c r="AH54" i="158"/>
  <c r="T54" i="158"/>
  <c r="S54" i="158"/>
  <c r="J54" i="158"/>
  <c r="U54" i="158" s="1"/>
  <c r="I54" i="158"/>
  <c r="AH53" i="158"/>
  <c r="T53" i="158"/>
  <c r="S53" i="158"/>
  <c r="J53" i="158"/>
  <c r="U53" i="158" s="1"/>
  <c r="I53" i="158"/>
  <c r="AH52" i="158"/>
  <c r="T52" i="158"/>
  <c r="S52" i="158"/>
  <c r="J52" i="158"/>
  <c r="I52" i="158"/>
  <c r="AH51" i="158"/>
  <c r="T51" i="158"/>
  <c r="S51" i="158"/>
  <c r="J51" i="158"/>
  <c r="U51" i="158" s="1"/>
  <c r="I51" i="158"/>
  <c r="AH50" i="158"/>
  <c r="T50" i="158"/>
  <c r="S50" i="158"/>
  <c r="J50" i="158"/>
  <c r="U50" i="158" s="1"/>
  <c r="I50" i="158"/>
  <c r="AH49" i="158"/>
  <c r="U49" i="158"/>
  <c r="T49" i="158"/>
  <c r="S49" i="158"/>
  <c r="J49" i="158"/>
  <c r="I49" i="158"/>
  <c r="AH48" i="158"/>
  <c r="T48" i="158"/>
  <c r="S48" i="158"/>
  <c r="J48" i="158"/>
  <c r="U48" i="158" s="1"/>
  <c r="I48" i="158"/>
  <c r="AH47" i="158"/>
  <c r="T47" i="158"/>
  <c r="S47" i="158"/>
  <c r="J47" i="158"/>
  <c r="U47" i="158" s="1"/>
  <c r="I47" i="158"/>
  <c r="AH46" i="158"/>
  <c r="T46" i="158"/>
  <c r="S46" i="158"/>
  <c r="J46" i="158"/>
  <c r="U46" i="158" s="1"/>
  <c r="I46" i="158"/>
  <c r="AH45" i="158"/>
  <c r="U45" i="158"/>
  <c r="T45" i="158"/>
  <c r="S45" i="158"/>
  <c r="J45" i="158"/>
  <c r="I45" i="158"/>
  <c r="AH44" i="158"/>
  <c r="T44" i="158"/>
  <c r="S44" i="158"/>
  <c r="J44" i="158"/>
  <c r="U44" i="158" s="1"/>
  <c r="I44" i="158"/>
  <c r="AH43" i="158"/>
  <c r="T43" i="158"/>
  <c r="S43" i="158"/>
  <c r="J43" i="158"/>
  <c r="U43" i="158" s="1"/>
  <c r="I43" i="158"/>
  <c r="AH42" i="158"/>
  <c r="T42" i="158"/>
  <c r="S42" i="158"/>
  <c r="J42" i="158"/>
  <c r="I42" i="158"/>
  <c r="AH41" i="158"/>
  <c r="T41" i="158"/>
  <c r="S41" i="158"/>
  <c r="J41" i="158"/>
  <c r="U41" i="158" s="1"/>
  <c r="I41" i="158"/>
  <c r="AH40" i="158"/>
  <c r="T40" i="158"/>
  <c r="S40" i="158"/>
  <c r="J40" i="158"/>
  <c r="U40" i="158" s="1"/>
  <c r="I40" i="158"/>
  <c r="AH39" i="158"/>
  <c r="T39" i="158"/>
  <c r="U39" i="158" s="1"/>
  <c r="S39" i="158"/>
  <c r="J39" i="158"/>
  <c r="I39" i="158"/>
  <c r="AH38" i="158"/>
  <c r="T38" i="158"/>
  <c r="S38" i="158"/>
  <c r="J38" i="158"/>
  <c r="U38" i="158" s="1"/>
  <c r="I38" i="158"/>
  <c r="AH37" i="158"/>
  <c r="T37" i="158"/>
  <c r="S37" i="158"/>
  <c r="J37" i="158"/>
  <c r="U37" i="158" s="1"/>
  <c r="I37" i="158"/>
  <c r="AH36" i="158"/>
  <c r="T36" i="158"/>
  <c r="S36" i="158"/>
  <c r="J36" i="158"/>
  <c r="I36" i="158"/>
  <c r="AH35" i="158"/>
  <c r="T35" i="158"/>
  <c r="S35" i="158"/>
  <c r="J35" i="158"/>
  <c r="U35" i="158" s="1"/>
  <c r="I35" i="158"/>
  <c r="AH34" i="158"/>
  <c r="T34" i="158"/>
  <c r="S34" i="158"/>
  <c r="J34" i="158"/>
  <c r="U34" i="158" s="1"/>
  <c r="I34" i="158"/>
  <c r="AH33" i="158"/>
  <c r="U33" i="158"/>
  <c r="T33" i="158"/>
  <c r="S33" i="158"/>
  <c r="J33" i="158"/>
  <c r="I33" i="158"/>
  <c r="AH32" i="158"/>
  <c r="T32" i="158"/>
  <c r="S32" i="158"/>
  <c r="J32" i="158"/>
  <c r="U32" i="158" s="1"/>
  <c r="I32" i="158"/>
  <c r="AH31" i="158"/>
  <c r="T31" i="158"/>
  <c r="S31" i="158"/>
  <c r="J31" i="158"/>
  <c r="U31" i="158" s="1"/>
  <c r="I31" i="158"/>
  <c r="AH30" i="158"/>
  <c r="T30" i="158"/>
  <c r="S30" i="158"/>
  <c r="J30" i="158"/>
  <c r="U30" i="158" s="1"/>
  <c r="I30" i="158"/>
  <c r="AH29" i="158"/>
  <c r="T29" i="158"/>
  <c r="U29" i="158" s="1"/>
  <c r="S29" i="158"/>
  <c r="J29" i="158"/>
  <c r="I29" i="158"/>
  <c r="AH28" i="158"/>
  <c r="T28" i="158"/>
  <c r="S28" i="158"/>
  <c r="J28" i="158"/>
  <c r="U28" i="158" s="1"/>
  <c r="I28" i="158"/>
  <c r="AH27" i="158"/>
  <c r="T27" i="158"/>
  <c r="S27" i="158"/>
  <c r="J27" i="158"/>
  <c r="U27" i="158" s="1"/>
  <c r="I27" i="158"/>
  <c r="AH26" i="158"/>
  <c r="T26" i="158"/>
  <c r="S26" i="158"/>
  <c r="J26" i="158"/>
  <c r="I26" i="158"/>
  <c r="AH25" i="158"/>
  <c r="T25" i="158"/>
  <c r="S25" i="158"/>
  <c r="J25" i="158"/>
  <c r="U25" i="158" s="1"/>
  <c r="I25" i="158"/>
  <c r="AH24" i="158"/>
  <c r="T24" i="158"/>
  <c r="S24" i="158"/>
  <c r="J24" i="158"/>
  <c r="U24" i="158" s="1"/>
  <c r="I24" i="158"/>
  <c r="AH23" i="158"/>
  <c r="T23" i="158"/>
  <c r="U23" i="158" s="1"/>
  <c r="S23" i="158"/>
  <c r="J23" i="158"/>
  <c r="I23" i="158"/>
  <c r="AH22" i="158"/>
  <c r="T22" i="158"/>
  <c r="S22" i="158"/>
  <c r="J22" i="158"/>
  <c r="U22" i="158" s="1"/>
  <c r="I22" i="158"/>
  <c r="AH21" i="158"/>
  <c r="T21" i="158"/>
  <c r="S21" i="158"/>
  <c r="J21" i="158"/>
  <c r="U21" i="158" s="1"/>
  <c r="I21" i="158"/>
  <c r="AH20" i="158"/>
  <c r="T20" i="158"/>
  <c r="S20" i="158"/>
  <c r="J20" i="158"/>
  <c r="I20" i="158"/>
  <c r="AH19" i="158"/>
  <c r="T19" i="158"/>
  <c r="S19" i="158"/>
  <c r="J19" i="158"/>
  <c r="U19" i="158" s="1"/>
  <c r="I19" i="158"/>
  <c r="AH18" i="158"/>
  <c r="T18" i="158"/>
  <c r="S18" i="158"/>
  <c r="J18" i="158"/>
  <c r="U18" i="158" s="1"/>
  <c r="I18" i="158"/>
  <c r="AH17" i="158"/>
  <c r="U17" i="158"/>
  <c r="T17" i="158"/>
  <c r="S17" i="158"/>
  <c r="J17" i="158"/>
  <c r="I17" i="158"/>
  <c r="AH16" i="158"/>
  <c r="T16" i="158"/>
  <c r="S16" i="158"/>
  <c r="J16" i="158"/>
  <c r="U16" i="158" s="1"/>
  <c r="I16" i="158"/>
  <c r="AH15" i="158"/>
  <c r="T15" i="158"/>
  <c r="S15" i="158"/>
  <c r="J15" i="158"/>
  <c r="U15" i="158" s="1"/>
  <c r="I15" i="158"/>
  <c r="AH14" i="158"/>
  <c r="T14" i="158"/>
  <c r="S14" i="158"/>
  <c r="J14" i="158"/>
  <c r="U14" i="158" s="1"/>
  <c r="I14" i="158"/>
  <c r="AH13" i="158"/>
  <c r="T13" i="158"/>
  <c r="U13" i="158" s="1"/>
  <c r="S13" i="158"/>
  <c r="J13" i="158"/>
  <c r="I13" i="158"/>
  <c r="AH12" i="158"/>
  <c r="T12" i="158"/>
  <c r="S12" i="158"/>
  <c r="J12" i="158"/>
  <c r="U12" i="158" s="1"/>
  <c r="I12" i="158"/>
  <c r="AH11" i="158"/>
  <c r="T11" i="158"/>
  <c r="S11" i="158"/>
  <c r="J11" i="158"/>
  <c r="U11" i="158" s="1"/>
  <c r="I11" i="158"/>
  <c r="AH10" i="158"/>
  <c r="T10" i="158"/>
  <c r="S10" i="158"/>
  <c r="J10" i="158"/>
  <c r="I10" i="158"/>
  <c r="AH65" i="157"/>
  <c r="T65" i="157"/>
  <c r="S65" i="157"/>
  <c r="J65" i="157"/>
  <c r="U65" i="157" s="1"/>
  <c r="I65" i="157"/>
  <c r="AH64" i="157"/>
  <c r="T64" i="157"/>
  <c r="S64" i="157"/>
  <c r="J64" i="157"/>
  <c r="U64" i="157" s="1"/>
  <c r="I64" i="157"/>
  <c r="AH63" i="157"/>
  <c r="U63" i="157"/>
  <c r="T63" i="157"/>
  <c r="S63" i="157"/>
  <c r="J63" i="157"/>
  <c r="I63" i="157"/>
  <c r="AH62" i="157"/>
  <c r="T62" i="157"/>
  <c r="U62" i="157" s="1"/>
  <c r="S62" i="157"/>
  <c r="J62" i="157"/>
  <c r="I62" i="157"/>
  <c r="AH61" i="157"/>
  <c r="T61" i="157"/>
  <c r="S61" i="157"/>
  <c r="J61" i="157"/>
  <c r="U61" i="157" s="1"/>
  <c r="I61" i="157"/>
  <c r="AH60" i="157"/>
  <c r="T60" i="157"/>
  <c r="S60" i="157"/>
  <c r="J60" i="157"/>
  <c r="U60" i="157" s="1"/>
  <c r="I60" i="157"/>
  <c r="AH59" i="157"/>
  <c r="U59" i="157"/>
  <c r="T59" i="157"/>
  <c r="S59" i="157"/>
  <c r="J59" i="157"/>
  <c r="I59" i="157"/>
  <c r="AH58" i="157"/>
  <c r="T58" i="157"/>
  <c r="S58" i="157"/>
  <c r="J58" i="157"/>
  <c r="U58" i="157" s="1"/>
  <c r="I58" i="157"/>
  <c r="AH57" i="157"/>
  <c r="T57" i="157"/>
  <c r="S57" i="157"/>
  <c r="J57" i="157"/>
  <c r="U57" i="157" s="1"/>
  <c r="I57" i="157"/>
  <c r="AH56" i="157"/>
  <c r="T56" i="157"/>
  <c r="S56" i="157"/>
  <c r="J56" i="157"/>
  <c r="U56" i="157" s="1"/>
  <c r="I56" i="157"/>
  <c r="AH55" i="157"/>
  <c r="T55" i="157"/>
  <c r="U55" i="157" s="1"/>
  <c r="S55" i="157"/>
  <c r="J55" i="157"/>
  <c r="I55" i="157"/>
  <c r="AH54" i="157"/>
  <c r="T54" i="157"/>
  <c r="S54" i="157"/>
  <c r="J54" i="157"/>
  <c r="U54" i="157" s="1"/>
  <c r="I54" i="157"/>
  <c r="AH53" i="157"/>
  <c r="T53" i="157"/>
  <c r="S53" i="157"/>
  <c r="J53" i="157"/>
  <c r="U53" i="157" s="1"/>
  <c r="I53" i="157"/>
  <c r="AH52" i="157"/>
  <c r="T52" i="157"/>
  <c r="S52" i="157"/>
  <c r="J52" i="157"/>
  <c r="U52" i="157" s="1"/>
  <c r="I52" i="157"/>
  <c r="AH51" i="157"/>
  <c r="T51" i="157"/>
  <c r="U51" i="157" s="1"/>
  <c r="S51" i="157"/>
  <c r="J51" i="157"/>
  <c r="I51" i="157"/>
  <c r="AH50" i="157"/>
  <c r="T50" i="157"/>
  <c r="S50" i="157"/>
  <c r="J50" i="157"/>
  <c r="U50" i="157" s="1"/>
  <c r="I50" i="157"/>
  <c r="AH49" i="157"/>
  <c r="T49" i="157"/>
  <c r="S49" i="157"/>
  <c r="J49" i="157"/>
  <c r="U49" i="157" s="1"/>
  <c r="I49" i="157"/>
  <c r="AH48" i="157"/>
  <c r="T48" i="157"/>
  <c r="S48" i="157"/>
  <c r="J48" i="157"/>
  <c r="I48" i="157"/>
  <c r="AH47" i="157"/>
  <c r="T47" i="157"/>
  <c r="S47" i="157"/>
  <c r="J47" i="157"/>
  <c r="U47" i="157" s="1"/>
  <c r="I47" i="157"/>
  <c r="AH46" i="157"/>
  <c r="T46" i="157"/>
  <c r="S46" i="157"/>
  <c r="J46" i="157"/>
  <c r="U46" i="157" s="1"/>
  <c r="I46" i="157"/>
  <c r="AH45" i="157"/>
  <c r="T45" i="157"/>
  <c r="U45" i="157" s="1"/>
  <c r="S45" i="157"/>
  <c r="J45" i="157"/>
  <c r="I45" i="157"/>
  <c r="AH44" i="157"/>
  <c r="T44" i="157"/>
  <c r="S44" i="157"/>
  <c r="J44" i="157"/>
  <c r="U44" i="157" s="1"/>
  <c r="I44" i="157"/>
  <c r="AH43" i="157"/>
  <c r="T43" i="157"/>
  <c r="S43" i="157"/>
  <c r="J43" i="157"/>
  <c r="U43" i="157" s="1"/>
  <c r="I43" i="157"/>
  <c r="AH42" i="157"/>
  <c r="T42" i="157"/>
  <c r="S42" i="157"/>
  <c r="J42" i="157"/>
  <c r="I42" i="157"/>
  <c r="AH41" i="157"/>
  <c r="T41" i="157"/>
  <c r="S41" i="157"/>
  <c r="J41" i="157"/>
  <c r="U41" i="157" s="1"/>
  <c r="I41" i="157"/>
  <c r="AH40" i="157"/>
  <c r="T40" i="157"/>
  <c r="S40" i="157"/>
  <c r="J40" i="157"/>
  <c r="U40" i="157" s="1"/>
  <c r="I40" i="157"/>
  <c r="AH39" i="157"/>
  <c r="U39" i="157"/>
  <c r="T39" i="157"/>
  <c r="S39" i="157"/>
  <c r="J39" i="157"/>
  <c r="I39" i="157"/>
  <c r="AH38" i="157"/>
  <c r="T38" i="157"/>
  <c r="S38" i="157"/>
  <c r="J38" i="157"/>
  <c r="U38" i="157" s="1"/>
  <c r="I38" i="157"/>
  <c r="AH37" i="157"/>
  <c r="T37" i="157"/>
  <c r="S37" i="157"/>
  <c r="J37" i="157"/>
  <c r="U37" i="157" s="1"/>
  <c r="I37" i="157"/>
  <c r="AH36" i="157"/>
  <c r="T36" i="157"/>
  <c r="S36" i="157"/>
  <c r="J36" i="157"/>
  <c r="U36" i="157" s="1"/>
  <c r="I36" i="157"/>
  <c r="AH35" i="157"/>
  <c r="T35" i="157"/>
  <c r="U35" i="157" s="1"/>
  <c r="S35" i="157"/>
  <c r="J35" i="157"/>
  <c r="I35" i="157"/>
  <c r="AH34" i="157"/>
  <c r="T34" i="157"/>
  <c r="S34" i="157"/>
  <c r="J34" i="157"/>
  <c r="U34" i="157" s="1"/>
  <c r="I34" i="157"/>
  <c r="AH33" i="157"/>
  <c r="T33" i="157"/>
  <c r="S33" i="157"/>
  <c r="J33" i="157"/>
  <c r="U33" i="157" s="1"/>
  <c r="I33" i="157"/>
  <c r="AH32" i="157"/>
  <c r="T32" i="157"/>
  <c r="S32" i="157"/>
  <c r="J32" i="157"/>
  <c r="I32" i="157"/>
  <c r="AH31" i="157"/>
  <c r="T31" i="157"/>
  <c r="S31" i="157"/>
  <c r="J31" i="157"/>
  <c r="U31" i="157" s="1"/>
  <c r="I31" i="157"/>
  <c r="AH30" i="157"/>
  <c r="T30" i="157"/>
  <c r="S30" i="157"/>
  <c r="J30" i="157"/>
  <c r="U30" i="157" s="1"/>
  <c r="I30" i="157"/>
  <c r="AH29" i="157"/>
  <c r="T29" i="157"/>
  <c r="U29" i="157" s="1"/>
  <c r="S29" i="157"/>
  <c r="J29" i="157"/>
  <c r="I29" i="157"/>
  <c r="AH28" i="157"/>
  <c r="T28" i="157"/>
  <c r="S28" i="157"/>
  <c r="J28" i="157"/>
  <c r="U28" i="157" s="1"/>
  <c r="I28" i="157"/>
  <c r="AH27" i="157"/>
  <c r="T27" i="157"/>
  <c r="S27" i="157"/>
  <c r="J27" i="157"/>
  <c r="U27" i="157" s="1"/>
  <c r="I27" i="157"/>
  <c r="AH26" i="157"/>
  <c r="T26" i="157"/>
  <c r="S26" i="157"/>
  <c r="J26" i="157"/>
  <c r="I26" i="157"/>
  <c r="AH25" i="157"/>
  <c r="T25" i="157"/>
  <c r="S25" i="157"/>
  <c r="J25" i="157"/>
  <c r="U25" i="157" s="1"/>
  <c r="I25" i="157"/>
  <c r="AH24" i="157"/>
  <c r="T24" i="157"/>
  <c r="S24" i="157"/>
  <c r="J24" i="157"/>
  <c r="U24" i="157" s="1"/>
  <c r="I24" i="157"/>
  <c r="AH23" i="157"/>
  <c r="U23" i="157"/>
  <c r="T23" i="157"/>
  <c r="S23" i="157"/>
  <c r="J23" i="157"/>
  <c r="I23" i="157"/>
  <c r="AH22" i="157"/>
  <c r="T22" i="157"/>
  <c r="S22" i="157"/>
  <c r="J22" i="157"/>
  <c r="U22" i="157" s="1"/>
  <c r="I22" i="157"/>
  <c r="AH21" i="157"/>
  <c r="T21" i="157"/>
  <c r="S21" i="157"/>
  <c r="J21" i="157"/>
  <c r="U21" i="157" s="1"/>
  <c r="I21" i="157"/>
  <c r="AH20" i="157"/>
  <c r="T20" i="157"/>
  <c r="S20" i="157"/>
  <c r="J20" i="157"/>
  <c r="U20" i="157" s="1"/>
  <c r="I20" i="157"/>
  <c r="AH19" i="157"/>
  <c r="T19" i="157"/>
  <c r="U19" i="157" s="1"/>
  <c r="S19" i="157"/>
  <c r="J19" i="157"/>
  <c r="I19" i="157"/>
  <c r="AH18" i="157"/>
  <c r="T18" i="157"/>
  <c r="S18" i="157"/>
  <c r="J18" i="157"/>
  <c r="U18" i="157" s="1"/>
  <c r="I18" i="157"/>
  <c r="AH17" i="157"/>
  <c r="T17" i="157"/>
  <c r="S17" i="157"/>
  <c r="J17" i="157"/>
  <c r="U17" i="157" s="1"/>
  <c r="I17" i="157"/>
  <c r="AH16" i="157"/>
  <c r="T16" i="157"/>
  <c r="S16" i="157"/>
  <c r="J16" i="157"/>
  <c r="I16" i="157"/>
  <c r="AH15" i="157"/>
  <c r="T15" i="157"/>
  <c r="S15" i="157"/>
  <c r="J15" i="157"/>
  <c r="U15" i="157" s="1"/>
  <c r="I15" i="157"/>
  <c r="AH14" i="157"/>
  <c r="T14" i="157"/>
  <c r="S14" i="157"/>
  <c r="J14" i="157"/>
  <c r="U14" i="157" s="1"/>
  <c r="I14" i="157"/>
  <c r="AH13" i="157"/>
  <c r="T13" i="157"/>
  <c r="U13" i="157" s="1"/>
  <c r="S13" i="157"/>
  <c r="J13" i="157"/>
  <c r="I13" i="157"/>
  <c r="AH12" i="157"/>
  <c r="T12" i="157"/>
  <c r="S12" i="157"/>
  <c r="J12" i="157"/>
  <c r="U12" i="157" s="1"/>
  <c r="I12" i="157"/>
  <c r="AH11" i="157"/>
  <c r="T11" i="157"/>
  <c r="S11" i="157"/>
  <c r="J11" i="157"/>
  <c r="U11" i="157" s="1"/>
  <c r="I11" i="157"/>
  <c r="AH10" i="157"/>
  <c r="T10" i="157"/>
  <c r="S10" i="157"/>
  <c r="J10" i="157"/>
  <c r="I10" i="157"/>
  <c r="AH65" i="156"/>
  <c r="T65" i="156"/>
  <c r="S65" i="156"/>
  <c r="J65" i="156"/>
  <c r="U65" i="156" s="1"/>
  <c r="I65" i="156"/>
  <c r="AH64" i="156"/>
  <c r="T64" i="156"/>
  <c r="S64" i="156"/>
  <c r="J64" i="156"/>
  <c r="U64" i="156" s="1"/>
  <c r="I64" i="156"/>
  <c r="AH63" i="156"/>
  <c r="T63" i="156"/>
  <c r="S63" i="156"/>
  <c r="J63" i="156"/>
  <c r="U63" i="156" s="1"/>
  <c r="I63" i="156"/>
  <c r="AH62" i="156"/>
  <c r="T62" i="156"/>
  <c r="U62" i="156" s="1"/>
  <c r="S62" i="156"/>
  <c r="J62" i="156"/>
  <c r="I62" i="156"/>
  <c r="AH61" i="156"/>
  <c r="T61" i="156"/>
  <c r="S61" i="156"/>
  <c r="J61" i="156"/>
  <c r="U61" i="156" s="1"/>
  <c r="I61" i="156"/>
  <c r="AH60" i="156"/>
  <c r="T60" i="156"/>
  <c r="S60" i="156"/>
  <c r="J60" i="156"/>
  <c r="U60" i="156" s="1"/>
  <c r="I60" i="156"/>
  <c r="AH59" i="156"/>
  <c r="T59" i="156"/>
  <c r="S59" i="156"/>
  <c r="J59" i="156"/>
  <c r="U59" i="156" s="1"/>
  <c r="I59" i="156"/>
  <c r="AH58" i="156"/>
  <c r="T58" i="156"/>
  <c r="U58" i="156" s="1"/>
  <c r="S58" i="156"/>
  <c r="J58" i="156"/>
  <c r="I58" i="156"/>
  <c r="AH57" i="156"/>
  <c r="T57" i="156"/>
  <c r="S57" i="156"/>
  <c r="J57" i="156"/>
  <c r="U57" i="156" s="1"/>
  <c r="I57" i="156"/>
  <c r="AH56" i="156"/>
  <c r="T56" i="156"/>
  <c r="S56" i="156"/>
  <c r="J56" i="156"/>
  <c r="U56" i="156" s="1"/>
  <c r="I56" i="156"/>
  <c r="AH55" i="156"/>
  <c r="T55" i="156"/>
  <c r="S55" i="156"/>
  <c r="J55" i="156"/>
  <c r="U55" i="156" s="1"/>
  <c r="I55" i="156"/>
  <c r="AH54" i="156"/>
  <c r="T54" i="156"/>
  <c r="U54" i="156" s="1"/>
  <c r="S54" i="156"/>
  <c r="J54" i="156"/>
  <c r="I54" i="156"/>
  <c r="AH53" i="156"/>
  <c r="T53" i="156"/>
  <c r="S53" i="156"/>
  <c r="J53" i="156"/>
  <c r="U53" i="156" s="1"/>
  <c r="I53" i="156"/>
  <c r="AH52" i="156"/>
  <c r="T52" i="156"/>
  <c r="S52" i="156"/>
  <c r="J52" i="156"/>
  <c r="U52" i="156" s="1"/>
  <c r="I52" i="156"/>
  <c r="AH51" i="156"/>
  <c r="T51" i="156"/>
  <c r="S51" i="156"/>
  <c r="J51" i="156"/>
  <c r="U51" i="156" s="1"/>
  <c r="I51" i="156"/>
  <c r="AH50" i="156"/>
  <c r="T50" i="156"/>
  <c r="U50" i="156" s="1"/>
  <c r="S50" i="156"/>
  <c r="J50" i="156"/>
  <c r="I50" i="156"/>
  <c r="AH49" i="156"/>
  <c r="T49" i="156"/>
  <c r="S49" i="156"/>
  <c r="J49" i="156"/>
  <c r="U49" i="156" s="1"/>
  <c r="I49" i="156"/>
  <c r="AH48" i="156"/>
  <c r="T48" i="156"/>
  <c r="S48" i="156"/>
  <c r="J48" i="156"/>
  <c r="U48" i="156" s="1"/>
  <c r="I48" i="156"/>
  <c r="AH47" i="156"/>
  <c r="T47" i="156"/>
  <c r="S47" i="156"/>
  <c r="J47" i="156"/>
  <c r="U47" i="156" s="1"/>
  <c r="I47" i="156"/>
  <c r="AH46" i="156"/>
  <c r="T46" i="156"/>
  <c r="U46" i="156" s="1"/>
  <c r="S46" i="156"/>
  <c r="J46" i="156"/>
  <c r="I46" i="156"/>
  <c r="AH45" i="156"/>
  <c r="T45" i="156"/>
  <c r="S45" i="156"/>
  <c r="J45" i="156"/>
  <c r="U45" i="156" s="1"/>
  <c r="I45" i="156"/>
  <c r="AH44" i="156"/>
  <c r="T44" i="156"/>
  <c r="S44" i="156"/>
  <c r="J44" i="156"/>
  <c r="U44" i="156" s="1"/>
  <c r="I44" i="156"/>
  <c r="AH43" i="156"/>
  <c r="T43" i="156"/>
  <c r="S43" i="156"/>
  <c r="J43" i="156"/>
  <c r="U43" i="156" s="1"/>
  <c r="I43" i="156"/>
  <c r="AH42" i="156"/>
  <c r="T42" i="156"/>
  <c r="U42" i="156" s="1"/>
  <c r="S42" i="156"/>
  <c r="J42" i="156"/>
  <c r="I42" i="156"/>
  <c r="AH41" i="156"/>
  <c r="T41" i="156"/>
  <c r="S41" i="156"/>
  <c r="J41" i="156"/>
  <c r="U41" i="156" s="1"/>
  <c r="I41" i="156"/>
  <c r="AH40" i="156"/>
  <c r="T40" i="156"/>
  <c r="S40" i="156"/>
  <c r="J40" i="156"/>
  <c r="U40" i="156" s="1"/>
  <c r="I40" i="156"/>
  <c r="AH39" i="156"/>
  <c r="T39" i="156"/>
  <c r="S39" i="156"/>
  <c r="J39" i="156"/>
  <c r="U39" i="156" s="1"/>
  <c r="I39" i="156"/>
  <c r="AH38" i="156"/>
  <c r="T38" i="156"/>
  <c r="U38" i="156" s="1"/>
  <c r="S38" i="156"/>
  <c r="J38" i="156"/>
  <c r="I38" i="156"/>
  <c r="AH37" i="156"/>
  <c r="T37" i="156"/>
  <c r="S37" i="156"/>
  <c r="J37" i="156"/>
  <c r="U37" i="156" s="1"/>
  <c r="I37" i="156"/>
  <c r="AH36" i="156"/>
  <c r="T36" i="156"/>
  <c r="S36" i="156"/>
  <c r="J36" i="156"/>
  <c r="U36" i="156" s="1"/>
  <c r="I36" i="156"/>
  <c r="AH35" i="156"/>
  <c r="T35" i="156"/>
  <c r="S35" i="156"/>
  <c r="J35" i="156"/>
  <c r="U35" i="156" s="1"/>
  <c r="I35" i="156"/>
  <c r="AH34" i="156"/>
  <c r="T34" i="156"/>
  <c r="U34" i="156" s="1"/>
  <c r="S34" i="156"/>
  <c r="J34" i="156"/>
  <c r="I34" i="156"/>
  <c r="AH33" i="156"/>
  <c r="T33" i="156"/>
  <c r="S33" i="156"/>
  <c r="J33" i="156"/>
  <c r="U33" i="156" s="1"/>
  <c r="I33" i="156"/>
  <c r="AH32" i="156"/>
  <c r="T32" i="156"/>
  <c r="S32" i="156"/>
  <c r="J32" i="156"/>
  <c r="U32" i="156" s="1"/>
  <c r="I32" i="156"/>
  <c r="AH31" i="156"/>
  <c r="T31" i="156"/>
  <c r="S31" i="156"/>
  <c r="J31" i="156"/>
  <c r="U31" i="156" s="1"/>
  <c r="I31" i="156"/>
  <c r="AH30" i="156"/>
  <c r="T30" i="156"/>
  <c r="U30" i="156" s="1"/>
  <c r="S30" i="156"/>
  <c r="J30" i="156"/>
  <c r="I30" i="156"/>
  <c r="AH29" i="156"/>
  <c r="T29" i="156"/>
  <c r="S29" i="156"/>
  <c r="J29" i="156"/>
  <c r="U29" i="156" s="1"/>
  <c r="I29" i="156"/>
  <c r="AH28" i="156"/>
  <c r="T28" i="156"/>
  <c r="S28" i="156"/>
  <c r="J28" i="156"/>
  <c r="U28" i="156" s="1"/>
  <c r="I28" i="156"/>
  <c r="AH27" i="156"/>
  <c r="T27" i="156"/>
  <c r="S27" i="156"/>
  <c r="J27" i="156"/>
  <c r="U27" i="156" s="1"/>
  <c r="I27" i="156"/>
  <c r="AH26" i="156"/>
  <c r="T26" i="156"/>
  <c r="U26" i="156" s="1"/>
  <c r="S26" i="156"/>
  <c r="J26" i="156"/>
  <c r="I26" i="156"/>
  <c r="AH25" i="156"/>
  <c r="T25" i="156"/>
  <c r="S25" i="156"/>
  <c r="J25" i="156"/>
  <c r="U25" i="156" s="1"/>
  <c r="I25" i="156"/>
  <c r="AH24" i="156"/>
  <c r="T24" i="156"/>
  <c r="S24" i="156"/>
  <c r="J24" i="156"/>
  <c r="U24" i="156" s="1"/>
  <c r="I24" i="156"/>
  <c r="AH23" i="156"/>
  <c r="T23" i="156"/>
  <c r="S23" i="156"/>
  <c r="J23" i="156"/>
  <c r="U23" i="156" s="1"/>
  <c r="I23" i="156"/>
  <c r="AH22" i="156"/>
  <c r="T22" i="156"/>
  <c r="U22" i="156" s="1"/>
  <c r="S22" i="156"/>
  <c r="J22" i="156"/>
  <c r="I22" i="156"/>
  <c r="AH21" i="156"/>
  <c r="T21" i="156"/>
  <c r="S21" i="156"/>
  <c r="J21" i="156"/>
  <c r="U21" i="156" s="1"/>
  <c r="I21" i="156"/>
  <c r="AH20" i="156"/>
  <c r="T20" i="156"/>
  <c r="S20" i="156"/>
  <c r="J20" i="156"/>
  <c r="U20" i="156" s="1"/>
  <c r="I20" i="156"/>
  <c r="AH19" i="156"/>
  <c r="T19" i="156"/>
  <c r="S19" i="156"/>
  <c r="J19" i="156"/>
  <c r="U19" i="156" s="1"/>
  <c r="I19" i="156"/>
  <c r="AH18" i="156"/>
  <c r="T18" i="156"/>
  <c r="U18" i="156" s="1"/>
  <c r="S18" i="156"/>
  <c r="J18" i="156"/>
  <c r="I18" i="156"/>
  <c r="AH17" i="156"/>
  <c r="T17" i="156"/>
  <c r="S17" i="156"/>
  <c r="J17" i="156"/>
  <c r="U17" i="156" s="1"/>
  <c r="I17" i="156"/>
  <c r="AH16" i="156"/>
  <c r="T16" i="156"/>
  <c r="S16" i="156"/>
  <c r="J16" i="156"/>
  <c r="U16" i="156" s="1"/>
  <c r="I16" i="156"/>
  <c r="AH15" i="156"/>
  <c r="T15" i="156"/>
  <c r="S15" i="156"/>
  <c r="J15" i="156"/>
  <c r="U15" i="156" s="1"/>
  <c r="I15" i="156"/>
  <c r="AH14" i="156"/>
  <c r="T14" i="156"/>
  <c r="U14" i="156" s="1"/>
  <c r="S14" i="156"/>
  <c r="J14" i="156"/>
  <c r="I14" i="156"/>
  <c r="AH13" i="156"/>
  <c r="T13" i="156"/>
  <c r="S13" i="156"/>
  <c r="J13" i="156"/>
  <c r="U13" i="156" s="1"/>
  <c r="I13" i="156"/>
  <c r="AH12" i="156"/>
  <c r="T12" i="156"/>
  <c r="S12" i="156"/>
  <c r="J12" i="156"/>
  <c r="U12" i="156" s="1"/>
  <c r="I12" i="156"/>
  <c r="AH11" i="156"/>
  <c r="T11" i="156"/>
  <c r="S11" i="156"/>
  <c r="J11" i="156"/>
  <c r="U11" i="156" s="1"/>
  <c r="I11" i="156"/>
  <c r="AH10" i="156"/>
  <c r="T10" i="156"/>
  <c r="U10" i="156" s="1"/>
  <c r="S10" i="156"/>
  <c r="J10" i="156"/>
  <c r="I10" i="156"/>
  <c r="AH65" i="155"/>
  <c r="T65" i="155"/>
  <c r="S65" i="155"/>
  <c r="J65" i="155"/>
  <c r="U65" i="155" s="1"/>
  <c r="I65" i="155"/>
  <c r="AH64" i="155"/>
  <c r="T64" i="155"/>
  <c r="S64" i="155"/>
  <c r="J64" i="155"/>
  <c r="U64" i="155" s="1"/>
  <c r="I64" i="155"/>
  <c r="AH63" i="155"/>
  <c r="U63" i="155"/>
  <c r="T63" i="155"/>
  <c r="S63" i="155"/>
  <c r="J63" i="155"/>
  <c r="I63" i="155"/>
  <c r="AH62" i="155"/>
  <c r="T62" i="155"/>
  <c r="S62" i="155"/>
  <c r="J62" i="155"/>
  <c r="U62" i="155" s="1"/>
  <c r="I62" i="155"/>
  <c r="AH61" i="155"/>
  <c r="T61" i="155"/>
  <c r="S61" i="155"/>
  <c r="J61" i="155"/>
  <c r="U61" i="155" s="1"/>
  <c r="I61" i="155"/>
  <c r="AH60" i="155"/>
  <c r="T60" i="155"/>
  <c r="S60" i="155"/>
  <c r="J60" i="155"/>
  <c r="U60" i="155" s="1"/>
  <c r="I60" i="155"/>
  <c r="AH59" i="155"/>
  <c r="T59" i="155"/>
  <c r="U59" i="155" s="1"/>
  <c r="S59" i="155"/>
  <c r="J59" i="155"/>
  <c r="I59" i="155"/>
  <c r="AH58" i="155"/>
  <c r="T58" i="155"/>
  <c r="S58" i="155"/>
  <c r="J58" i="155"/>
  <c r="U58" i="155" s="1"/>
  <c r="I58" i="155"/>
  <c r="AH57" i="155"/>
  <c r="T57" i="155"/>
  <c r="S57" i="155"/>
  <c r="J57" i="155"/>
  <c r="U57" i="155" s="1"/>
  <c r="I57" i="155"/>
  <c r="AH56" i="155"/>
  <c r="T56" i="155"/>
  <c r="S56" i="155"/>
  <c r="J56" i="155"/>
  <c r="I56" i="155"/>
  <c r="AH55" i="155"/>
  <c r="T55" i="155"/>
  <c r="S55" i="155"/>
  <c r="J55" i="155"/>
  <c r="U55" i="155" s="1"/>
  <c r="I55" i="155"/>
  <c r="AH54" i="155"/>
  <c r="T54" i="155"/>
  <c r="S54" i="155"/>
  <c r="J54" i="155"/>
  <c r="U54" i="155" s="1"/>
  <c r="I54" i="155"/>
  <c r="AH53" i="155"/>
  <c r="T53" i="155"/>
  <c r="U53" i="155" s="1"/>
  <c r="S53" i="155"/>
  <c r="J53" i="155"/>
  <c r="I53" i="155"/>
  <c r="AH52" i="155"/>
  <c r="T52" i="155"/>
  <c r="S52" i="155"/>
  <c r="J52" i="155"/>
  <c r="U52" i="155" s="1"/>
  <c r="I52" i="155"/>
  <c r="AH51" i="155"/>
  <c r="T51" i="155"/>
  <c r="S51" i="155"/>
  <c r="J51" i="155"/>
  <c r="U51" i="155" s="1"/>
  <c r="I51" i="155"/>
  <c r="AH50" i="155"/>
  <c r="T50" i="155"/>
  <c r="S50" i="155"/>
  <c r="J50" i="155"/>
  <c r="I50" i="155"/>
  <c r="AH49" i="155"/>
  <c r="T49" i="155"/>
  <c r="S49" i="155"/>
  <c r="J49" i="155"/>
  <c r="U49" i="155" s="1"/>
  <c r="I49" i="155"/>
  <c r="AH48" i="155"/>
  <c r="T48" i="155"/>
  <c r="S48" i="155"/>
  <c r="J48" i="155"/>
  <c r="U48" i="155" s="1"/>
  <c r="I48" i="155"/>
  <c r="AH47" i="155"/>
  <c r="U47" i="155"/>
  <c r="T47" i="155"/>
  <c r="S47" i="155"/>
  <c r="J47" i="155"/>
  <c r="I47" i="155"/>
  <c r="AH46" i="155"/>
  <c r="T46" i="155"/>
  <c r="S46" i="155"/>
  <c r="J46" i="155"/>
  <c r="U46" i="155" s="1"/>
  <c r="I46" i="155"/>
  <c r="AH45" i="155"/>
  <c r="T45" i="155"/>
  <c r="S45" i="155"/>
  <c r="J45" i="155"/>
  <c r="U45" i="155" s="1"/>
  <c r="I45" i="155"/>
  <c r="AH44" i="155"/>
  <c r="T44" i="155"/>
  <c r="S44" i="155"/>
  <c r="J44" i="155"/>
  <c r="U44" i="155" s="1"/>
  <c r="I44" i="155"/>
  <c r="AH43" i="155"/>
  <c r="T43" i="155"/>
  <c r="U43" i="155" s="1"/>
  <c r="S43" i="155"/>
  <c r="J43" i="155"/>
  <c r="I43" i="155"/>
  <c r="AH42" i="155"/>
  <c r="T42" i="155"/>
  <c r="S42" i="155"/>
  <c r="J42" i="155"/>
  <c r="U42" i="155" s="1"/>
  <c r="I42" i="155"/>
  <c r="AH41" i="155"/>
  <c r="T41" i="155"/>
  <c r="S41" i="155"/>
  <c r="J41" i="155"/>
  <c r="U41" i="155" s="1"/>
  <c r="I41" i="155"/>
  <c r="AH40" i="155"/>
  <c r="T40" i="155"/>
  <c r="S40" i="155"/>
  <c r="J40" i="155"/>
  <c r="I40" i="155"/>
  <c r="AH39" i="155"/>
  <c r="T39" i="155"/>
  <c r="S39" i="155"/>
  <c r="J39" i="155"/>
  <c r="U39" i="155" s="1"/>
  <c r="I39" i="155"/>
  <c r="AH38" i="155"/>
  <c r="T38" i="155"/>
  <c r="S38" i="155"/>
  <c r="J38" i="155"/>
  <c r="U38" i="155" s="1"/>
  <c r="I38" i="155"/>
  <c r="AH37" i="155"/>
  <c r="T37" i="155"/>
  <c r="U37" i="155" s="1"/>
  <c r="S37" i="155"/>
  <c r="J37" i="155"/>
  <c r="I37" i="155"/>
  <c r="AH36" i="155"/>
  <c r="T36" i="155"/>
  <c r="S36" i="155"/>
  <c r="J36" i="155"/>
  <c r="U36" i="155" s="1"/>
  <c r="I36" i="155"/>
  <c r="AH35" i="155"/>
  <c r="T35" i="155"/>
  <c r="S35" i="155"/>
  <c r="J35" i="155"/>
  <c r="U35" i="155" s="1"/>
  <c r="I35" i="155"/>
  <c r="AH34" i="155"/>
  <c r="T34" i="155"/>
  <c r="S34" i="155"/>
  <c r="J34" i="155"/>
  <c r="I34" i="155"/>
  <c r="AH33" i="155"/>
  <c r="T33" i="155"/>
  <c r="S33" i="155"/>
  <c r="J33" i="155"/>
  <c r="U33" i="155" s="1"/>
  <c r="I33" i="155"/>
  <c r="AH32" i="155"/>
  <c r="T32" i="155"/>
  <c r="S32" i="155"/>
  <c r="J32" i="155"/>
  <c r="U32" i="155" s="1"/>
  <c r="I32" i="155"/>
  <c r="AH31" i="155"/>
  <c r="U31" i="155"/>
  <c r="T31" i="155"/>
  <c r="S31" i="155"/>
  <c r="J31" i="155"/>
  <c r="I31" i="155"/>
  <c r="AH30" i="155"/>
  <c r="T30" i="155"/>
  <c r="S30" i="155"/>
  <c r="J30" i="155"/>
  <c r="U30" i="155" s="1"/>
  <c r="I30" i="155"/>
  <c r="AH29" i="155"/>
  <c r="T29" i="155"/>
  <c r="S29" i="155"/>
  <c r="J29" i="155"/>
  <c r="U29" i="155" s="1"/>
  <c r="I29" i="155"/>
  <c r="AH28" i="155"/>
  <c r="T28" i="155"/>
  <c r="S28" i="155"/>
  <c r="J28" i="155"/>
  <c r="U28" i="155" s="1"/>
  <c r="I28" i="155"/>
  <c r="AH27" i="155"/>
  <c r="T27" i="155"/>
  <c r="U27" i="155" s="1"/>
  <c r="S27" i="155"/>
  <c r="J27" i="155"/>
  <c r="I27" i="155"/>
  <c r="AH26" i="155"/>
  <c r="T26" i="155"/>
  <c r="S26" i="155"/>
  <c r="J26" i="155"/>
  <c r="U26" i="155" s="1"/>
  <c r="I26" i="155"/>
  <c r="AH25" i="155"/>
  <c r="T25" i="155"/>
  <c r="S25" i="155"/>
  <c r="J25" i="155"/>
  <c r="U25" i="155" s="1"/>
  <c r="I25" i="155"/>
  <c r="AH24" i="155"/>
  <c r="T24" i="155"/>
  <c r="S24" i="155"/>
  <c r="J24" i="155"/>
  <c r="I24" i="155"/>
  <c r="AH23" i="155"/>
  <c r="T23" i="155"/>
  <c r="S23" i="155"/>
  <c r="J23" i="155"/>
  <c r="U23" i="155" s="1"/>
  <c r="I23" i="155"/>
  <c r="AH22" i="155"/>
  <c r="T22" i="155"/>
  <c r="S22" i="155"/>
  <c r="J22" i="155"/>
  <c r="U22" i="155" s="1"/>
  <c r="I22" i="155"/>
  <c r="AH21" i="155"/>
  <c r="T21" i="155"/>
  <c r="U21" i="155" s="1"/>
  <c r="S21" i="155"/>
  <c r="J21" i="155"/>
  <c r="I21" i="155"/>
  <c r="AH20" i="155"/>
  <c r="T20" i="155"/>
  <c r="S20" i="155"/>
  <c r="J20" i="155"/>
  <c r="U20" i="155" s="1"/>
  <c r="I20" i="155"/>
  <c r="AH19" i="155"/>
  <c r="T19" i="155"/>
  <c r="S19" i="155"/>
  <c r="J19" i="155"/>
  <c r="U19" i="155" s="1"/>
  <c r="I19" i="155"/>
  <c r="AH18" i="155"/>
  <c r="T18" i="155"/>
  <c r="S18" i="155"/>
  <c r="J18" i="155"/>
  <c r="I18" i="155"/>
  <c r="AH17" i="155"/>
  <c r="T17" i="155"/>
  <c r="S17" i="155"/>
  <c r="J17" i="155"/>
  <c r="U17" i="155" s="1"/>
  <c r="I17" i="155"/>
  <c r="AH16" i="155"/>
  <c r="T16" i="155"/>
  <c r="S16" i="155"/>
  <c r="J16" i="155"/>
  <c r="U16" i="155" s="1"/>
  <c r="I16" i="155"/>
  <c r="AH15" i="155"/>
  <c r="U15" i="155"/>
  <c r="T15" i="155"/>
  <c r="S15" i="155"/>
  <c r="J15" i="155"/>
  <c r="I15" i="155"/>
  <c r="AH14" i="155"/>
  <c r="T14" i="155"/>
  <c r="S14" i="155"/>
  <c r="J14" i="155"/>
  <c r="U14" i="155" s="1"/>
  <c r="I14" i="155"/>
  <c r="AH13" i="155"/>
  <c r="T13" i="155"/>
  <c r="S13" i="155"/>
  <c r="J13" i="155"/>
  <c r="U13" i="155" s="1"/>
  <c r="I13" i="155"/>
  <c r="AH12" i="155"/>
  <c r="T12" i="155"/>
  <c r="S12" i="155"/>
  <c r="J12" i="155"/>
  <c r="U12" i="155" s="1"/>
  <c r="I12" i="155"/>
  <c r="AH11" i="155"/>
  <c r="T11" i="155"/>
  <c r="U11" i="155" s="1"/>
  <c r="S11" i="155"/>
  <c r="J11" i="155"/>
  <c r="I11" i="155"/>
  <c r="AH10" i="155"/>
  <c r="T10" i="155"/>
  <c r="S10" i="155"/>
  <c r="J10" i="155"/>
  <c r="U10" i="155" s="1"/>
  <c r="I10" i="155"/>
  <c r="U20" i="163" l="1"/>
  <c r="U28" i="163"/>
  <c r="U36" i="163"/>
  <c r="U44" i="163"/>
  <c r="U52" i="163"/>
  <c r="U60" i="163"/>
  <c r="U12" i="164"/>
  <c r="U28" i="164"/>
  <c r="U44" i="164"/>
  <c r="U60" i="164"/>
  <c r="U17" i="165"/>
  <c r="U54" i="165"/>
  <c r="U46" i="165"/>
  <c r="U60" i="165"/>
  <c r="U18" i="155"/>
  <c r="U34" i="155"/>
  <c r="U50" i="155"/>
  <c r="U10" i="157"/>
  <c r="U26" i="157"/>
  <c r="U42" i="157"/>
  <c r="U20" i="158"/>
  <c r="U36" i="158"/>
  <c r="U52" i="158"/>
  <c r="U17" i="159"/>
  <c r="U25" i="159"/>
  <c r="U33" i="159"/>
  <c r="U41" i="159"/>
  <c r="U49" i="159"/>
  <c r="U57" i="159"/>
  <c r="U65" i="159"/>
  <c r="U12" i="160"/>
  <c r="U28" i="160"/>
  <c r="U44" i="160"/>
  <c r="U60" i="160"/>
  <c r="U13" i="162"/>
  <c r="U29" i="162"/>
  <c r="U45" i="162"/>
  <c r="U61" i="162"/>
  <c r="U16" i="163"/>
  <c r="U24" i="163"/>
  <c r="U32" i="163"/>
  <c r="U40" i="163"/>
  <c r="U48" i="163"/>
  <c r="U56" i="163"/>
  <c r="U64" i="163"/>
  <c r="U20" i="164"/>
  <c r="U36" i="164"/>
  <c r="U52" i="164"/>
  <c r="U25" i="165"/>
  <c r="U24" i="155"/>
  <c r="U40" i="155"/>
  <c r="U56" i="155"/>
  <c r="U16" i="157"/>
  <c r="U32" i="157"/>
  <c r="U48" i="157"/>
  <c r="U10" i="158"/>
  <c r="U26" i="158"/>
  <c r="U42" i="158"/>
  <c r="U58" i="158"/>
  <c r="U14" i="159"/>
  <c r="U22" i="159"/>
  <c r="U30" i="159"/>
  <c r="U38" i="159"/>
  <c r="U46" i="159"/>
  <c r="U54" i="159"/>
  <c r="U62" i="159"/>
  <c r="U18" i="160"/>
  <c r="U34" i="160"/>
  <c r="U50" i="160"/>
  <c r="U19" i="162"/>
  <c r="U35" i="162"/>
  <c r="U51" i="162"/>
  <c r="U13" i="163"/>
  <c r="U21" i="163"/>
  <c r="U29" i="163"/>
  <c r="U37" i="163"/>
  <c r="U45" i="163"/>
  <c r="U53" i="163"/>
  <c r="U61" i="163"/>
  <c r="U26" i="164"/>
  <c r="U42" i="164"/>
  <c r="U58" i="164"/>
  <c r="U15" i="165"/>
  <c r="U31" i="165"/>
  <c r="U64" i="165"/>
  <c r="U62" i="165"/>
  <c r="U61" i="165"/>
  <c r="U65" i="165"/>
  <c r="U52" i="165"/>
  <c r="U53" i="165"/>
  <c r="U55" i="165"/>
  <c r="U50" i="165"/>
  <c r="U47" i="165"/>
  <c r="U44" i="165"/>
  <c r="U45" i="165"/>
  <c r="U43" i="165"/>
  <c r="U38" i="165"/>
  <c r="U41" i="165"/>
  <c r="U40" i="165"/>
  <c r="U39" i="165"/>
  <c r="U36" i="165"/>
  <c r="U37" i="165"/>
  <c r="U34" i="165"/>
  <c r="U35" i="165"/>
  <c r="U38" i="61"/>
  <c r="U37" i="61"/>
  <c r="U36" i="61"/>
  <c r="U35" i="61"/>
  <c r="U34" i="61"/>
  <c r="U33" i="61"/>
  <c r="U32" i="61"/>
  <c r="U31" i="61"/>
  <c r="S38" i="61"/>
  <c r="S37" i="61"/>
  <c r="S36" i="61"/>
  <c r="S35" i="61"/>
  <c r="S34" i="61"/>
  <c r="S33" i="61"/>
  <c r="S32" i="61"/>
  <c r="S31" i="61"/>
  <c r="V31" i="61"/>
  <c r="V32" i="61"/>
  <c r="V33" i="61"/>
  <c r="V34" i="61"/>
  <c r="V35" i="61"/>
  <c r="V36" i="61"/>
  <c r="V37" i="61"/>
  <c r="V38" i="61"/>
  <c r="AA31" i="61"/>
  <c r="AA32" i="61"/>
  <c r="AA33" i="61"/>
  <c r="AA34" i="61"/>
  <c r="AA35" i="61"/>
  <c r="AA36" i="61"/>
  <c r="AA37" i="61"/>
  <c r="AA38" i="61"/>
  <c r="AB38" i="61"/>
  <c r="AB37" i="61"/>
  <c r="AB36" i="61"/>
  <c r="AB35" i="61"/>
  <c r="AB34" i="61"/>
  <c r="AB33" i="61"/>
  <c r="AB32" i="61"/>
  <c r="AB31" i="61"/>
  <c r="X38" i="61"/>
  <c r="X37" i="61"/>
  <c r="X36" i="61"/>
  <c r="X35" i="61"/>
  <c r="X34" i="61"/>
  <c r="X33" i="61"/>
  <c r="X32" i="61"/>
  <c r="X31" i="61"/>
  <c r="X30" i="61"/>
  <c r="W38" i="61"/>
  <c r="W37" i="61"/>
  <c r="W36" i="61"/>
  <c r="W35" i="61"/>
  <c r="W34" i="61"/>
  <c r="W33" i="61"/>
  <c r="W32" i="61"/>
  <c r="W31" i="61"/>
  <c r="N2" i="183" l="1"/>
  <c r="O2" i="183"/>
  <c r="P2" i="183"/>
  <c r="Q2" i="183"/>
  <c r="R2" i="183"/>
  <c r="S2" i="183"/>
  <c r="W2" i="183"/>
  <c r="X2" i="183"/>
  <c r="Y2" i="183"/>
  <c r="Z2" i="183"/>
  <c r="AA2" i="183"/>
  <c r="AB2" i="183"/>
  <c r="AC2" i="183"/>
  <c r="AD2" i="183"/>
  <c r="AE2" i="183"/>
  <c r="AF2" i="183"/>
  <c r="AG2" i="183"/>
  <c r="AH2" i="183"/>
  <c r="AJ2" i="183"/>
  <c r="AO2" i="183"/>
  <c r="AP2" i="183"/>
  <c r="AS2" i="183"/>
  <c r="AW2" i="183"/>
  <c r="AX2" i="183"/>
  <c r="AY2" i="183"/>
  <c r="AZ2" i="183"/>
  <c r="BA2" i="183"/>
  <c r="BB2" i="183"/>
  <c r="BE2" i="183"/>
  <c r="BF2" i="183"/>
  <c r="BG2" i="183"/>
  <c r="BH2" i="183"/>
  <c r="BI2" i="183"/>
  <c r="N3" i="183"/>
  <c r="O3" i="183"/>
  <c r="P3" i="183"/>
  <c r="Q3" i="183"/>
  <c r="R3" i="183"/>
  <c r="S3" i="183"/>
  <c r="W3" i="183"/>
  <c r="X3" i="183"/>
  <c r="Y3" i="183"/>
  <c r="Z3" i="183"/>
  <c r="AA3" i="183"/>
  <c r="AB3" i="183"/>
  <c r="AC3" i="183"/>
  <c r="AD3" i="183"/>
  <c r="AE3" i="183"/>
  <c r="AF3" i="183"/>
  <c r="AG3" i="183"/>
  <c r="AH3" i="183"/>
  <c r="AJ3" i="183"/>
  <c r="AO3" i="183"/>
  <c r="AP3" i="183"/>
  <c r="AS3" i="183"/>
  <c r="AW3" i="183"/>
  <c r="AX3" i="183"/>
  <c r="AY3" i="183"/>
  <c r="AZ3" i="183"/>
  <c r="BA3" i="183"/>
  <c r="BB3" i="183"/>
  <c r="BE3" i="183"/>
  <c r="BF3" i="183"/>
  <c r="BG3" i="183"/>
  <c r="BH3" i="183"/>
  <c r="BI3" i="183"/>
  <c r="N4" i="183"/>
  <c r="O4" i="183"/>
  <c r="P4" i="183"/>
  <c r="Q4" i="183"/>
  <c r="R4" i="183"/>
  <c r="S4" i="183"/>
  <c r="W4" i="183"/>
  <c r="X4" i="183"/>
  <c r="Y4" i="183"/>
  <c r="Z4" i="183"/>
  <c r="AA4" i="183"/>
  <c r="AB4" i="183"/>
  <c r="AC4" i="183"/>
  <c r="AD4" i="183"/>
  <c r="AE4" i="183"/>
  <c r="AF4" i="183"/>
  <c r="AG4" i="183"/>
  <c r="AH4" i="183"/>
  <c r="AJ4" i="183"/>
  <c r="AO4" i="183"/>
  <c r="AP4" i="183"/>
  <c r="AS4" i="183"/>
  <c r="AW4" i="183"/>
  <c r="AX4" i="183"/>
  <c r="AY4" i="183"/>
  <c r="AZ4" i="183"/>
  <c r="BA4" i="183"/>
  <c r="BB4" i="183"/>
  <c r="BE4" i="183"/>
  <c r="BF4" i="183"/>
  <c r="BG4" i="183"/>
  <c r="BH4" i="183"/>
  <c r="BI4" i="183"/>
  <c r="N5" i="183"/>
  <c r="O5" i="183"/>
  <c r="P5" i="183"/>
  <c r="Q5" i="183"/>
  <c r="R5" i="183"/>
  <c r="S5" i="183"/>
  <c r="W5" i="183"/>
  <c r="X5" i="183"/>
  <c r="Y5" i="183"/>
  <c r="Z5" i="183"/>
  <c r="AA5" i="183"/>
  <c r="AB5" i="183"/>
  <c r="AC5" i="183"/>
  <c r="AD5" i="183"/>
  <c r="AE5" i="183"/>
  <c r="AF5" i="183"/>
  <c r="AG5" i="183"/>
  <c r="AH5" i="183"/>
  <c r="AJ5" i="183"/>
  <c r="AO5" i="183"/>
  <c r="AP5" i="183"/>
  <c r="AS5" i="183"/>
  <c r="AW5" i="183"/>
  <c r="AX5" i="183"/>
  <c r="AY5" i="183"/>
  <c r="AZ5" i="183"/>
  <c r="BA5" i="183"/>
  <c r="BB5" i="183"/>
  <c r="BE5" i="183"/>
  <c r="BF5" i="183"/>
  <c r="BG5" i="183"/>
  <c r="BH5" i="183"/>
  <c r="BI5" i="183"/>
  <c r="N6" i="183"/>
  <c r="O6" i="183"/>
  <c r="P6" i="183"/>
  <c r="Q6" i="183"/>
  <c r="R6" i="183"/>
  <c r="S6" i="183"/>
  <c r="W6" i="183"/>
  <c r="X6" i="183"/>
  <c r="Y6" i="183"/>
  <c r="Z6" i="183"/>
  <c r="AA6" i="183"/>
  <c r="AB6" i="183"/>
  <c r="AC6" i="183"/>
  <c r="AD6" i="183"/>
  <c r="AE6" i="183"/>
  <c r="AF6" i="183"/>
  <c r="AG6" i="183"/>
  <c r="AH6" i="183"/>
  <c r="AJ6" i="183"/>
  <c r="AO6" i="183"/>
  <c r="AP6" i="183"/>
  <c r="AS6" i="183"/>
  <c r="AW6" i="183"/>
  <c r="AX6" i="183"/>
  <c r="AY6" i="183"/>
  <c r="AZ6" i="183"/>
  <c r="BA6" i="183"/>
  <c r="BB6" i="183"/>
  <c r="BE6" i="183"/>
  <c r="BF6" i="183"/>
  <c r="BG6" i="183"/>
  <c r="BH6" i="183"/>
  <c r="BI6" i="183"/>
  <c r="N7" i="183"/>
  <c r="O7" i="183"/>
  <c r="P7" i="183"/>
  <c r="Q7" i="183"/>
  <c r="R7" i="183"/>
  <c r="S7" i="183"/>
  <c r="W7" i="183"/>
  <c r="X7" i="183"/>
  <c r="Y7" i="183"/>
  <c r="Z7" i="183"/>
  <c r="AA7" i="183"/>
  <c r="AB7" i="183"/>
  <c r="AC7" i="183"/>
  <c r="AD7" i="183"/>
  <c r="AE7" i="183"/>
  <c r="AF7" i="183"/>
  <c r="AG7" i="183"/>
  <c r="AH7" i="183"/>
  <c r="AJ7" i="183"/>
  <c r="AO7" i="183"/>
  <c r="AP7" i="183"/>
  <c r="AS7" i="183"/>
  <c r="AW7" i="183"/>
  <c r="AX7" i="183"/>
  <c r="AY7" i="183"/>
  <c r="AZ7" i="183"/>
  <c r="BA7" i="183"/>
  <c r="BB7" i="183"/>
  <c r="BE7" i="183"/>
  <c r="BF7" i="183"/>
  <c r="BG7" i="183"/>
  <c r="BH7" i="183"/>
  <c r="BI7" i="183"/>
  <c r="N8" i="183"/>
  <c r="O8" i="183"/>
  <c r="P8" i="183"/>
  <c r="Q8" i="183"/>
  <c r="R8" i="183"/>
  <c r="S8" i="183"/>
  <c r="W8" i="183"/>
  <c r="X8" i="183"/>
  <c r="Y8" i="183"/>
  <c r="Z8" i="183"/>
  <c r="AA8" i="183"/>
  <c r="AB8" i="183"/>
  <c r="AC8" i="183"/>
  <c r="AD8" i="183"/>
  <c r="AE8" i="183"/>
  <c r="AF8" i="183"/>
  <c r="AG8" i="183"/>
  <c r="AH8" i="183"/>
  <c r="AJ8" i="183"/>
  <c r="AO8" i="183"/>
  <c r="AP8" i="183"/>
  <c r="AS8" i="183"/>
  <c r="AW8" i="183"/>
  <c r="AX8" i="183"/>
  <c r="AY8" i="183"/>
  <c r="AZ8" i="183"/>
  <c r="BA8" i="183"/>
  <c r="BB8" i="183"/>
  <c r="BE8" i="183"/>
  <c r="BF8" i="183"/>
  <c r="BG8" i="183"/>
  <c r="BH8" i="183"/>
  <c r="BI8" i="183"/>
  <c r="N9" i="183"/>
  <c r="O9" i="183"/>
  <c r="P9" i="183"/>
  <c r="Q9" i="183"/>
  <c r="R9" i="183"/>
  <c r="S9" i="183"/>
  <c r="W9" i="183"/>
  <c r="X9" i="183"/>
  <c r="Y9" i="183"/>
  <c r="Z9" i="183"/>
  <c r="AA9" i="183"/>
  <c r="AB9" i="183"/>
  <c r="AC9" i="183"/>
  <c r="AD9" i="183"/>
  <c r="AE9" i="183"/>
  <c r="AF9" i="183"/>
  <c r="AG9" i="183"/>
  <c r="AH9" i="183"/>
  <c r="AJ9" i="183"/>
  <c r="AO9" i="183"/>
  <c r="AP9" i="183"/>
  <c r="AS9" i="183"/>
  <c r="AW9" i="183"/>
  <c r="AX9" i="183"/>
  <c r="AY9" i="183"/>
  <c r="AZ9" i="183"/>
  <c r="BA9" i="183"/>
  <c r="BB9" i="183"/>
  <c r="BE9" i="183"/>
  <c r="BF9" i="183"/>
  <c r="BG9" i="183"/>
  <c r="BH9" i="183"/>
  <c r="BI9" i="183"/>
  <c r="N10" i="183"/>
  <c r="O10" i="183"/>
  <c r="P10" i="183"/>
  <c r="Q10" i="183"/>
  <c r="R10" i="183"/>
  <c r="S10" i="183"/>
  <c r="W10" i="183"/>
  <c r="X10" i="183"/>
  <c r="Y10" i="183"/>
  <c r="Z10" i="183"/>
  <c r="AA10" i="183"/>
  <c r="AB10" i="183"/>
  <c r="AC10" i="183"/>
  <c r="AD10" i="183"/>
  <c r="AE10" i="183"/>
  <c r="AF10" i="183"/>
  <c r="AG10" i="183"/>
  <c r="AH10" i="183"/>
  <c r="AJ10" i="183"/>
  <c r="AO10" i="183"/>
  <c r="AP10" i="183"/>
  <c r="AS10" i="183"/>
  <c r="AW10" i="183"/>
  <c r="AX10" i="183"/>
  <c r="AY10" i="183"/>
  <c r="AZ10" i="183"/>
  <c r="BA10" i="183"/>
  <c r="BB10" i="183"/>
  <c r="BE10" i="183"/>
  <c r="BF10" i="183"/>
  <c r="BG10" i="183"/>
  <c r="BH10" i="183"/>
  <c r="BI10" i="183"/>
  <c r="N11" i="183"/>
  <c r="O11" i="183"/>
  <c r="P11" i="183"/>
  <c r="Q11" i="183"/>
  <c r="R11" i="183"/>
  <c r="S11" i="183"/>
  <c r="W11" i="183"/>
  <c r="X11" i="183"/>
  <c r="Y11" i="183"/>
  <c r="Z11" i="183"/>
  <c r="AA11" i="183"/>
  <c r="AB11" i="183"/>
  <c r="AC11" i="183"/>
  <c r="AD11" i="183"/>
  <c r="AE11" i="183"/>
  <c r="AF11" i="183"/>
  <c r="AG11" i="183"/>
  <c r="AH11" i="183"/>
  <c r="AJ11" i="183"/>
  <c r="AO11" i="183"/>
  <c r="AP11" i="183"/>
  <c r="AS11" i="183"/>
  <c r="AW11" i="183"/>
  <c r="AX11" i="183"/>
  <c r="AY11" i="183"/>
  <c r="AZ11" i="183"/>
  <c r="BA11" i="183"/>
  <c r="BB11" i="183"/>
  <c r="BE11" i="183"/>
  <c r="BF11" i="183"/>
  <c r="BG11" i="183"/>
  <c r="BH11" i="183"/>
  <c r="BI11" i="183"/>
  <c r="N12" i="183"/>
  <c r="O12" i="183"/>
  <c r="P12" i="183"/>
  <c r="Q12" i="183"/>
  <c r="R12" i="183"/>
  <c r="S12" i="183"/>
  <c r="W12" i="183"/>
  <c r="X12" i="183"/>
  <c r="Y12" i="183"/>
  <c r="Z12" i="183"/>
  <c r="AA12" i="183"/>
  <c r="AB12" i="183"/>
  <c r="AC12" i="183"/>
  <c r="AD12" i="183"/>
  <c r="AE12" i="183"/>
  <c r="AF12" i="183"/>
  <c r="AG12" i="183"/>
  <c r="AH12" i="183"/>
  <c r="AJ12" i="183"/>
  <c r="AO12" i="183"/>
  <c r="AP12" i="183"/>
  <c r="AS12" i="183"/>
  <c r="AW12" i="183"/>
  <c r="AX12" i="183"/>
  <c r="AY12" i="183"/>
  <c r="AZ12" i="183"/>
  <c r="BA12" i="183"/>
  <c r="BB12" i="183"/>
  <c r="BE12" i="183"/>
  <c r="BF12" i="183"/>
  <c r="BG12" i="183"/>
  <c r="BH12" i="183"/>
  <c r="BI12" i="183"/>
  <c r="N13" i="183"/>
  <c r="O13" i="183"/>
  <c r="P13" i="183"/>
  <c r="Q13" i="183"/>
  <c r="R13" i="183"/>
  <c r="S13" i="183"/>
  <c r="W13" i="183"/>
  <c r="X13" i="183"/>
  <c r="Y13" i="183"/>
  <c r="Z13" i="183"/>
  <c r="AA13" i="183"/>
  <c r="AB13" i="183"/>
  <c r="AC13" i="183"/>
  <c r="AD13" i="183"/>
  <c r="AE13" i="183"/>
  <c r="AF13" i="183"/>
  <c r="AG13" i="183"/>
  <c r="AH13" i="183"/>
  <c r="AJ13" i="183"/>
  <c r="AO13" i="183"/>
  <c r="AP13" i="183"/>
  <c r="AS13" i="183"/>
  <c r="AW13" i="183"/>
  <c r="AX13" i="183"/>
  <c r="AY13" i="183"/>
  <c r="AZ13" i="183"/>
  <c r="BA13" i="183"/>
  <c r="BB13" i="183"/>
  <c r="BE13" i="183"/>
  <c r="BF13" i="183"/>
  <c r="BG13" i="183"/>
  <c r="BH13" i="183"/>
  <c r="BI13" i="183"/>
  <c r="N14" i="183"/>
  <c r="O14" i="183"/>
  <c r="P14" i="183"/>
  <c r="Q14" i="183"/>
  <c r="R14" i="183"/>
  <c r="S14" i="183"/>
  <c r="W14" i="183"/>
  <c r="X14" i="183"/>
  <c r="Y14" i="183"/>
  <c r="Z14" i="183"/>
  <c r="AA14" i="183"/>
  <c r="AB14" i="183"/>
  <c r="AC14" i="183"/>
  <c r="AD14" i="183"/>
  <c r="AE14" i="183"/>
  <c r="AF14" i="183"/>
  <c r="AG14" i="183"/>
  <c r="AH14" i="183"/>
  <c r="AJ14" i="183"/>
  <c r="AO14" i="183"/>
  <c r="AP14" i="183"/>
  <c r="AS14" i="183"/>
  <c r="AW14" i="183"/>
  <c r="AX14" i="183"/>
  <c r="AY14" i="183"/>
  <c r="AZ14" i="183"/>
  <c r="BA14" i="183"/>
  <c r="BB14" i="183"/>
  <c r="BE14" i="183"/>
  <c r="BF14" i="183"/>
  <c r="BG14" i="183"/>
  <c r="BH14" i="183"/>
  <c r="BI14" i="183"/>
  <c r="N15" i="183"/>
  <c r="O15" i="183"/>
  <c r="P15" i="183"/>
  <c r="Q15" i="183"/>
  <c r="R15" i="183"/>
  <c r="S15" i="183"/>
  <c r="W15" i="183"/>
  <c r="X15" i="183"/>
  <c r="Y15" i="183"/>
  <c r="Z15" i="183"/>
  <c r="AA15" i="183"/>
  <c r="AB15" i="183"/>
  <c r="AC15" i="183"/>
  <c r="AD15" i="183"/>
  <c r="AE15" i="183"/>
  <c r="AF15" i="183"/>
  <c r="AG15" i="183"/>
  <c r="AH15" i="183"/>
  <c r="AJ15" i="183"/>
  <c r="AO15" i="183"/>
  <c r="AP15" i="183"/>
  <c r="AS15" i="183"/>
  <c r="AW15" i="183"/>
  <c r="AX15" i="183"/>
  <c r="AY15" i="183"/>
  <c r="AZ15" i="183"/>
  <c r="BA15" i="183"/>
  <c r="BB15" i="183"/>
  <c r="BE15" i="183"/>
  <c r="BF15" i="183"/>
  <c r="BG15" i="183"/>
  <c r="BH15" i="183"/>
  <c r="BI15" i="183"/>
  <c r="N16" i="183"/>
  <c r="O16" i="183"/>
  <c r="P16" i="183"/>
  <c r="Q16" i="183"/>
  <c r="R16" i="183"/>
  <c r="S16" i="183"/>
  <c r="W16" i="183"/>
  <c r="X16" i="183"/>
  <c r="Y16" i="183"/>
  <c r="Z16" i="183"/>
  <c r="AA16" i="183"/>
  <c r="AB16" i="183"/>
  <c r="AC16" i="183"/>
  <c r="AD16" i="183"/>
  <c r="AE16" i="183"/>
  <c r="AF16" i="183"/>
  <c r="AG16" i="183"/>
  <c r="AH16" i="183"/>
  <c r="AJ16" i="183"/>
  <c r="AO16" i="183"/>
  <c r="AP16" i="183"/>
  <c r="AS16" i="183"/>
  <c r="AW16" i="183"/>
  <c r="AX16" i="183"/>
  <c r="AY16" i="183"/>
  <c r="AZ16" i="183"/>
  <c r="BA16" i="183"/>
  <c r="BB16" i="183"/>
  <c r="BE16" i="183"/>
  <c r="BF16" i="183"/>
  <c r="BG16" i="183"/>
  <c r="BH16" i="183"/>
  <c r="BI16" i="183"/>
  <c r="N17" i="183"/>
  <c r="O17" i="183"/>
  <c r="P17" i="183"/>
  <c r="Q17" i="183"/>
  <c r="R17" i="183"/>
  <c r="S17" i="183"/>
  <c r="W17" i="183"/>
  <c r="X17" i="183"/>
  <c r="Y17" i="183"/>
  <c r="Z17" i="183"/>
  <c r="AA17" i="183"/>
  <c r="AB17" i="183"/>
  <c r="AC17" i="183"/>
  <c r="AD17" i="183"/>
  <c r="AE17" i="183"/>
  <c r="AF17" i="183"/>
  <c r="AG17" i="183"/>
  <c r="AH17" i="183"/>
  <c r="AJ17" i="183"/>
  <c r="AO17" i="183"/>
  <c r="AP17" i="183"/>
  <c r="AS17" i="183"/>
  <c r="AW17" i="183"/>
  <c r="AX17" i="183"/>
  <c r="AY17" i="183"/>
  <c r="AZ17" i="183"/>
  <c r="BA17" i="183"/>
  <c r="BB17" i="183"/>
  <c r="BE17" i="183"/>
  <c r="BF17" i="183"/>
  <c r="BG17" i="183"/>
  <c r="BH17" i="183"/>
  <c r="BI17" i="183"/>
  <c r="N18" i="183"/>
  <c r="O18" i="183"/>
  <c r="P18" i="183"/>
  <c r="Q18" i="183"/>
  <c r="R18" i="183"/>
  <c r="S18" i="183"/>
  <c r="W18" i="183"/>
  <c r="X18" i="183"/>
  <c r="Y18" i="183"/>
  <c r="Z18" i="183"/>
  <c r="AA18" i="183"/>
  <c r="AB18" i="183"/>
  <c r="AC18" i="183"/>
  <c r="AD18" i="183"/>
  <c r="AE18" i="183"/>
  <c r="AF18" i="183"/>
  <c r="AG18" i="183"/>
  <c r="AH18" i="183"/>
  <c r="AJ18" i="183"/>
  <c r="AO18" i="183"/>
  <c r="AP18" i="183"/>
  <c r="AS18" i="183"/>
  <c r="AW18" i="183"/>
  <c r="AX18" i="183"/>
  <c r="AY18" i="183"/>
  <c r="AZ18" i="183"/>
  <c r="BA18" i="183"/>
  <c r="BB18" i="183"/>
  <c r="BE18" i="183"/>
  <c r="BF18" i="183"/>
  <c r="BG18" i="183"/>
  <c r="BH18" i="183"/>
  <c r="BI18" i="183"/>
  <c r="N19" i="183"/>
  <c r="O19" i="183"/>
  <c r="P19" i="183"/>
  <c r="Q19" i="183"/>
  <c r="R19" i="183"/>
  <c r="S19" i="183"/>
  <c r="W19" i="183"/>
  <c r="X19" i="183"/>
  <c r="Y19" i="183"/>
  <c r="Z19" i="183"/>
  <c r="AA19" i="183"/>
  <c r="AB19" i="183"/>
  <c r="AC19" i="183"/>
  <c r="AD19" i="183"/>
  <c r="AE19" i="183"/>
  <c r="AF19" i="183"/>
  <c r="AG19" i="183"/>
  <c r="AH19" i="183"/>
  <c r="AJ19" i="183"/>
  <c r="AO19" i="183"/>
  <c r="AP19" i="183"/>
  <c r="AS19" i="183"/>
  <c r="AW19" i="183"/>
  <c r="AX19" i="183"/>
  <c r="AY19" i="183"/>
  <c r="AZ19" i="183"/>
  <c r="BA19" i="183"/>
  <c r="BB19" i="183"/>
  <c r="BE19" i="183"/>
  <c r="BF19" i="183"/>
  <c r="BG19" i="183"/>
  <c r="BH19" i="183"/>
  <c r="BI19" i="183"/>
  <c r="N20" i="183"/>
  <c r="O20" i="183"/>
  <c r="P20" i="183"/>
  <c r="Q20" i="183"/>
  <c r="R20" i="183"/>
  <c r="S20" i="183"/>
  <c r="W20" i="183"/>
  <c r="X20" i="183"/>
  <c r="Y20" i="183"/>
  <c r="Z20" i="183"/>
  <c r="AA20" i="183"/>
  <c r="AB20" i="183"/>
  <c r="AC20" i="183"/>
  <c r="AD20" i="183"/>
  <c r="AE20" i="183"/>
  <c r="AF20" i="183"/>
  <c r="AG20" i="183"/>
  <c r="AH20" i="183"/>
  <c r="AJ20" i="183"/>
  <c r="AO20" i="183"/>
  <c r="AP20" i="183"/>
  <c r="AS20" i="183"/>
  <c r="AW20" i="183"/>
  <c r="AX20" i="183"/>
  <c r="AY20" i="183"/>
  <c r="AZ20" i="183"/>
  <c r="BA20" i="183"/>
  <c r="BB20" i="183"/>
  <c r="BE20" i="183"/>
  <c r="BF20" i="183"/>
  <c r="BG20" i="183"/>
  <c r="BH20" i="183"/>
  <c r="BI20" i="183"/>
  <c r="N21" i="183"/>
  <c r="O21" i="183"/>
  <c r="P21" i="183"/>
  <c r="Q21" i="183"/>
  <c r="R21" i="183"/>
  <c r="S21" i="183"/>
  <c r="W21" i="183"/>
  <c r="X21" i="183"/>
  <c r="Y21" i="183"/>
  <c r="Z21" i="183"/>
  <c r="AA21" i="183"/>
  <c r="AB21" i="183"/>
  <c r="AC21" i="183"/>
  <c r="AD21" i="183"/>
  <c r="AE21" i="183"/>
  <c r="AF21" i="183"/>
  <c r="AG21" i="183"/>
  <c r="AH21" i="183"/>
  <c r="AJ21" i="183"/>
  <c r="AO21" i="183"/>
  <c r="AP21" i="183"/>
  <c r="AS21" i="183"/>
  <c r="AW21" i="183"/>
  <c r="AX21" i="183"/>
  <c r="AY21" i="183"/>
  <c r="AZ21" i="183"/>
  <c r="BA21" i="183"/>
  <c r="BB21" i="183"/>
  <c r="BE21" i="183"/>
  <c r="BF21" i="183"/>
  <c r="BG21" i="183"/>
  <c r="BH21" i="183"/>
  <c r="BI21" i="183"/>
  <c r="N22" i="183"/>
  <c r="O22" i="183"/>
  <c r="P22" i="183"/>
  <c r="Q22" i="183"/>
  <c r="R22" i="183"/>
  <c r="S22" i="183"/>
  <c r="W22" i="183"/>
  <c r="X22" i="183"/>
  <c r="Y22" i="183"/>
  <c r="Z22" i="183"/>
  <c r="AA22" i="183"/>
  <c r="AB22" i="183"/>
  <c r="AC22" i="183"/>
  <c r="AD22" i="183"/>
  <c r="AE22" i="183"/>
  <c r="AF22" i="183"/>
  <c r="AG22" i="183"/>
  <c r="AH22" i="183"/>
  <c r="AJ22" i="183"/>
  <c r="AO22" i="183"/>
  <c r="AP22" i="183"/>
  <c r="AS22" i="183"/>
  <c r="AW22" i="183"/>
  <c r="AX22" i="183"/>
  <c r="AY22" i="183"/>
  <c r="AZ22" i="183"/>
  <c r="BA22" i="183"/>
  <c r="BB22" i="183"/>
  <c r="BE22" i="183"/>
  <c r="BF22" i="183"/>
  <c r="BG22" i="183"/>
  <c r="BH22" i="183"/>
  <c r="BI22" i="183"/>
  <c r="N23" i="183"/>
  <c r="O23" i="183"/>
  <c r="P23" i="183"/>
  <c r="Q23" i="183"/>
  <c r="R23" i="183"/>
  <c r="S23" i="183"/>
  <c r="W23" i="183"/>
  <c r="X23" i="183"/>
  <c r="Y23" i="183"/>
  <c r="Z23" i="183"/>
  <c r="AA23" i="183"/>
  <c r="AB23" i="183"/>
  <c r="AC23" i="183"/>
  <c r="AD23" i="183"/>
  <c r="AE23" i="183"/>
  <c r="AF23" i="183"/>
  <c r="AG23" i="183"/>
  <c r="AH23" i="183"/>
  <c r="AJ23" i="183"/>
  <c r="AO23" i="183"/>
  <c r="AP23" i="183"/>
  <c r="AS23" i="183"/>
  <c r="AW23" i="183"/>
  <c r="AX23" i="183"/>
  <c r="AY23" i="183"/>
  <c r="AZ23" i="183"/>
  <c r="BA23" i="183"/>
  <c r="BB23" i="183"/>
  <c r="BE23" i="183"/>
  <c r="BF23" i="183"/>
  <c r="BG23" i="183"/>
  <c r="BH23" i="183"/>
  <c r="BI23" i="183"/>
  <c r="N24" i="183"/>
  <c r="O24" i="183"/>
  <c r="P24" i="183"/>
  <c r="Q24" i="183"/>
  <c r="R24" i="183"/>
  <c r="S24" i="183"/>
  <c r="W24" i="183"/>
  <c r="X24" i="183"/>
  <c r="Y24" i="183"/>
  <c r="Z24" i="183"/>
  <c r="AA24" i="183"/>
  <c r="AB24" i="183"/>
  <c r="AC24" i="183"/>
  <c r="AD24" i="183"/>
  <c r="AE24" i="183"/>
  <c r="AF24" i="183"/>
  <c r="AG24" i="183"/>
  <c r="AH24" i="183"/>
  <c r="AJ24" i="183"/>
  <c r="AO24" i="183"/>
  <c r="AP24" i="183"/>
  <c r="AS24" i="183"/>
  <c r="AW24" i="183"/>
  <c r="AX24" i="183"/>
  <c r="AY24" i="183"/>
  <c r="AZ24" i="183"/>
  <c r="BA24" i="183"/>
  <c r="BB24" i="183"/>
  <c r="BE24" i="183"/>
  <c r="BF24" i="183"/>
  <c r="BG24" i="183"/>
  <c r="BH24" i="183"/>
  <c r="BI24" i="183"/>
  <c r="N25" i="183"/>
  <c r="O25" i="183"/>
  <c r="P25" i="183"/>
  <c r="Q25" i="183"/>
  <c r="R25" i="183"/>
  <c r="S25" i="183"/>
  <c r="W25" i="183"/>
  <c r="X25" i="183"/>
  <c r="Y25" i="183"/>
  <c r="Z25" i="183"/>
  <c r="AA25" i="183"/>
  <c r="AB25" i="183"/>
  <c r="AC25" i="183"/>
  <c r="AD25" i="183"/>
  <c r="AE25" i="183"/>
  <c r="AF25" i="183"/>
  <c r="AG25" i="183"/>
  <c r="AH25" i="183"/>
  <c r="AJ25" i="183"/>
  <c r="AO25" i="183"/>
  <c r="AP25" i="183"/>
  <c r="AS25" i="183"/>
  <c r="AW25" i="183"/>
  <c r="AX25" i="183"/>
  <c r="AY25" i="183"/>
  <c r="AZ25" i="183"/>
  <c r="BA25" i="183"/>
  <c r="BB25" i="183"/>
  <c r="BE25" i="183"/>
  <c r="BF25" i="183"/>
  <c r="BG25" i="183"/>
  <c r="BH25" i="183"/>
  <c r="BI25" i="183"/>
  <c r="N26" i="183"/>
  <c r="O26" i="183"/>
  <c r="P26" i="183"/>
  <c r="Q26" i="183"/>
  <c r="R26" i="183"/>
  <c r="S26" i="183"/>
  <c r="W26" i="183"/>
  <c r="X26" i="183"/>
  <c r="Y26" i="183"/>
  <c r="Z26" i="183"/>
  <c r="AA26" i="183"/>
  <c r="AB26" i="183"/>
  <c r="AC26" i="183"/>
  <c r="AD26" i="183"/>
  <c r="AE26" i="183"/>
  <c r="AF26" i="183"/>
  <c r="AG26" i="183"/>
  <c r="AH26" i="183"/>
  <c r="AJ26" i="183"/>
  <c r="AO26" i="183"/>
  <c r="AP26" i="183"/>
  <c r="AS26" i="183"/>
  <c r="AW26" i="183"/>
  <c r="AX26" i="183"/>
  <c r="AY26" i="183"/>
  <c r="AZ26" i="183"/>
  <c r="BA26" i="183"/>
  <c r="BB26" i="183"/>
  <c r="BE26" i="183"/>
  <c r="BF26" i="183"/>
  <c r="BG26" i="183"/>
  <c r="BH26" i="183"/>
  <c r="BI26" i="183"/>
  <c r="N27" i="183"/>
  <c r="O27" i="183"/>
  <c r="P27" i="183"/>
  <c r="Q27" i="183"/>
  <c r="R27" i="183"/>
  <c r="S27" i="183"/>
  <c r="W27" i="183"/>
  <c r="X27" i="183"/>
  <c r="Y27" i="183"/>
  <c r="Z27" i="183"/>
  <c r="AA27" i="183"/>
  <c r="AB27" i="183"/>
  <c r="AC27" i="183"/>
  <c r="AD27" i="183"/>
  <c r="AE27" i="183"/>
  <c r="AF27" i="183"/>
  <c r="AG27" i="183"/>
  <c r="AH27" i="183"/>
  <c r="AJ27" i="183"/>
  <c r="AO27" i="183"/>
  <c r="AP27" i="183"/>
  <c r="AS27" i="183"/>
  <c r="AW27" i="183"/>
  <c r="AX27" i="183"/>
  <c r="AY27" i="183"/>
  <c r="AZ27" i="183"/>
  <c r="BA27" i="183"/>
  <c r="BB27" i="183"/>
  <c r="BE27" i="183"/>
  <c r="BF27" i="183"/>
  <c r="BG27" i="183"/>
  <c r="BH27" i="183"/>
  <c r="BI27" i="183"/>
  <c r="N28" i="183"/>
  <c r="O28" i="183"/>
  <c r="P28" i="183"/>
  <c r="Q28" i="183"/>
  <c r="R28" i="183"/>
  <c r="S28" i="183"/>
  <c r="W28" i="183"/>
  <c r="X28" i="183"/>
  <c r="Y28" i="183"/>
  <c r="Z28" i="183"/>
  <c r="AA28" i="183"/>
  <c r="AB28" i="183"/>
  <c r="AC28" i="183"/>
  <c r="AD28" i="183"/>
  <c r="AE28" i="183"/>
  <c r="AF28" i="183"/>
  <c r="AG28" i="183"/>
  <c r="AH28" i="183"/>
  <c r="AJ28" i="183"/>
  <c r="AO28" i="183"/>
  <c r="AP28" i="183"/>
  <c r="AS28" i="183"/>
  <c r="AW28" i="183"/>
  <c r="AX28" i="183"/>
  <c r="AY28" i="183"/>
  <c r="AZ28" i="183"/>
  <c r="BA28" i="183"/>
  <c r="BB28" i="183"/>
  <c r="BE28" i="183"/>
  <c r="BF28" i="183"/>
  <c r="BG28" i="183"/>
  <c r="BH28" i="183"/>
  <c r="BI28" i="183"/>
  <c r="N29" i="183"/>
  <c r="O29" i="183"/>
  <c r="P29" i="183"/>
  <c r="Q29" i="183"/>
  <c r="R29" i="183"/>
  <c r="S29" i="183"/>
  <c r="W29" i="183"/>
  <c r="X29" i="183"/>
  <c r="Y29" i="183"/>
  <c r="Z29" i="183"/>
  <c r="AA29" i="183"/>
  <c r="AB29" i="183"/>
  <c r="AC29" i="183"/>
  <c r="AD29" i="183"/>
  <c r="AE29" i="183"/>
  <c r="AF29" i="183"/>
  <c r="AG29" i="183"/>
  <c r="AH29" i="183"/>
  <c r="AJ29" i="183"/>
  <c r="AO29" i="183"/>
  <c r="AP29" i="183"/>
  <c r="AS29" i="183"/>
  <c r="AW29" i="183"/>
  <c r="AX29" i="183"/>
  <c r="AY29" i="183"/>
  <c r="AZ29" i="183"/>
  <c r="BA29" i="183"/>
  <c r="BB29" i="183"/>
  <c r="BE29" i="183"/>
  <c r="BF29" i="183"/>
  <c r="BG29" i="183"/>
  <c r="BH29" i="183"/>
  <c r="BI29" i="183"/>
  <c r="N30" i="183"/>
  <c r="O30" i="183"/>
  <c r="P30" i="183"/>
  <c r="Q30" i="183"/>
  <c r="R30" i="183"/>
  <c r="S30" i="183"/>
  <c r="W30" i="183"/>
  <c r="X30" i="183"/>
  <c r="Y30" i="183"/>
  <c r="Z30" i="183"/>
  <c r="AA30" i="183"/>
  <c r="AB30" i="183"/>
  <c r="AC30" i="183"/>
  <c r="AD30" i="183"/>
  <c r="AE30" i="183"/>
  <c r="AF30" i="183"/>
  <c r="AG30" i="183"/>
  <c r="AH30" i="183"/>
  <c r="AJ30" i="183"/>
  <c r="AO30" i="183"/>
  <c r="AP30" i="183"/>
  <c r="AS30" i="183"/>
  <c r="AW30" i="183"/>
  <c r="AX30" i="183"/>
  <c r="AY30" i="183"/>
  <c r="AZ30" i="183"/>
  <c r="BA30" i="183"/>
  <c r="BB30" i="183"/>
  <c r="BE30" i="183"/>
  <c r="BF30" i="183"/>
  <c r="BG30" i="183"/>
  <c r="BH30" i="183"/>
  <c r="BI30" i="183"/>
  <c r="N31" i="183"/>
  <c r="O31" i="183"/>
  <c r="P31" i="183"/>
  <c r="Q31" i="183"/>
  <c r="R31" i="183"/>
  <c r="S31" i="183"/>
  <c r="W31" i="183"/>
  <c r="X31" i="183"/>
  <c r="Y31" i="183"/>
  <c r="Z31" i="183"/>
  <c r="AA31" i="183"/>
  <c r="AB31" i="183"/>
  <c r="AC31" i="183"/>
  <c r="AD31" i="183"/>
  <c r="AE31" i="183"/>
  <c r="AF31" i="183"/>
  <c r="AG31" i="183"/>
  <c r="AH31" i="183"/>
  <c r="AJ31" i="183"/>
  <c r="AO31" i="183"/>
  <c r="AP31" i="183"/>
  <c r="AS31" i="183"/>
  <c r="AW31" i="183"/>
  <c r="AX31" i="183"/>
  <c r="AY31" i="183"/>
  <c r="AZ31" i="183"/>
  <c r="BA31" i="183"/>
  <c r="BB31" i="183"/>
  <c r="BE31" i="183"/>
  <c r="BF31" i="183"/>
  <c r="BG31" i="183"/>
  <c r="BH31" i="183"/>
  <c r="BI31" i="183"/>
  <c r="N32" i="183"/>
  <c r="O32" i="183"/>
  <c r="P32" i="183"/>
  <c r="Q32" i="183"/>
  <c r="R32" i="183"/>
  <c r="S32" i="183"/>
  <c r="W32" i="183"/>
  <c r="X32" i="183"/>
  <c r="Y32" i="183"/>
  <c r="Z32" i="183"/>
  <c r="AA32" i="183"/>
  <c r="AB32" i="183"/>
  <c r="AC32" i="183"/>
  <c r="AD32" i="183"/>
  <c r="AE32" i="183"/>
  <c r="AF32" i="183"/>
  <c r="AG32" i="183"/>
  <c r="AH32" i="183"/>
  <c r="AJ32" i="183"/>
  <c r="AO32" i="183"/>
  <c r="AP32" i="183"/>
  <c r="AS32" i="183"/>
  <c r="AW32" i="183"/>
  <c r="AX32" i="183"/>
  <c r="AY32" i="183"/>
  <c r="AZ32" i="183"/>
  <c r="BA32" i="183"/>
  <c r="BB32" i="183"/>
  <c r="BE32" i="183"/>
  <c r="BF32" i="183"/>
  <c r="BG32" i="183"/>
  <c r="BH32" i="183"/>
  <c r="BI32" i="183"/>
  <c r="N33" i="183"/>
  <c r="O33" i="183"/>
  <c r="P33" i="183"/>
  <c r="Q33" i="183"/>
  <c r="R33" i="183"/>
  <c r="S33" i="183"/>
  <c r="W33" i="183"/>
  <c r="X33" i="183"/>
  <c r="Y33" i="183"/>
  <c r="Z33" i="183"/>
  <c r="AA33" i="183"/>
  <c r="AB33" i="183"/>
  <c r="AC33" i="183"/>
  <c r="AD33" i="183"/>
  <c r="AE33" i="183"/>
  <c r="AF33" i="183"/>
  <c r="AG33" i="183"/>
  <c r="AH33" i="183"/>
  <c r="AJ33" i="183"/>
  <c r="AO33" i="183"/>
  <c r="AP33" i="183"/>
  <c r="AS33" i="183"/>
  <c r="AW33" i="183"/>
  <c r="AX33" i="183"/>
  <c r="AY33" i="183"/>
  <c r="AZ33" i="183"/>
  <c r="BA33" i="183"/>
  <c r="BB33" i="183"/>
  <c r="BE33" i="183"/>
  <c r="BF33" i="183"/>
  <c r="BG33" i="183"/>
  <c r="BH33" i="183"/>
  <c r="BI33" i="183"/>
  <c r="N34" i="183"/>
  <c r="O34" i="183"/>
  <c r="P34" i="183"/>
  <c r="Q34" i="183"/>
  <c r="R34" i="183"/>
  <c r="S34" i="183"/>
  <c r="W34" i="183"/>
  <c r="X34" i="183"/>
  <c r="Y34" i="183"/>
  <c r="Z34" i="183"/>
  <c r="AA34" i="183"/>
  <c r="AB34" i="183"/>
  <c r="AC34" i="183"/>
  <c r="AD34" i="183"/>
  <c r="AE34" i="183"/>
  <c r="AF34" i="183"/>
  <c r="AG34" i="183"/>
  <c r="AH34" i="183"/>
  <c r="AJ34" i="183"/>
  <c r="AO34" i="183"/>
  <c r="AP34" i="183"/>
  <c r="AS34" i="183"/>
  <c r="AW34" i="183"/>
  <c r="AX34" i="183"/>
  <c r="AY34" i="183"/>
  <c r="AZ34" i="183"/>
  <c r="BA34" i="183"/>
  <c r="BB34" i="183"/>
  <c r="BE34" i="183"/>
  <c r="BF34" i="183"/>
  <c r="BG34" i="183"/>
  <c r="BH34" i="183"/>
  <c r="BI34" i="183"/>
  <c r="N35" i="183"/>
  <c r="O35" i="183"/>
  <c r="P35" i="183"/>
  <c r="Q35" i="183"/>
  <c r="R35" i="183"/>
  <c r="S35" i="183"/>
  <c r="W35" i="183"/>
  <c r="X35" i="183"/>
  <c r="Y35" i="183"/>
  <c r="Z35" i="183"/>
  <c r="AA35" i="183"/>
  <c r="AB35" i="183"/>
  <c r="AC35" i="183"/>
  <c r="AD35" i="183"/>
  <c r="AE35" i="183"/>
  <c r="AF35" i="183"/>
  <c r="AG35" i="183"/>
  <c r="AH35" i="183"/>
  <c r="AJ35" i="183"/>
  <c r="AO35" i="183"/>
  <c r="AP35" i="183"/>
  <c r="AS35" i="183"/>
  <c r="AW35" i="183"/>
  <c r="AX35" i="183"/>
  <c r="AY35" i="183"/>
  <c r="AZ35" i="183"/>
  <c r="BA35" i="183"/>
  <c r="BB35" i="183"/>
  <c r="BE35" i="183"/>
  <c r="BF35" i="183"/>
  <c r="BG35" i="183"/>
  <c r="BH35" i="183"/>
  <c r="BI35" i="183"/>
  <c r="N36" i="183"/>
  <c r="O36" i="183"/>
  <c r="P36" i="183"/>
  <c r="Q36" i="183"/>
  <c r="R36" i="183"/>
  <c r="S36" i="183"/>
  <c r="W36" i="183"/>
  <c r="X36" i="183"/>
  <c r="Y36" i="183"/>
  <c r="Z36" i="183"/>
  <c r="AA36" i="183"/>
  <c r="AB36" i="183"/>
  <c r="AC36" i="183"/>
  <c r="AD36" i="183"/>
  <c r="AE36" i="183"/>
  <c r="AF36" i="183"/>
  <c r="AG36" i="183"/>
  <c r="AH36" i="183"/>
  <c r="AJ36" i="183"/>
  <c r="AO36" i="183"/>
  <c r="AP36" i="183"/>
  <c r="AS36" i="183"/>
  <c r="AW36" i="183"/>
  <c r="AX36" i="183"/>
  <c r="AY36" i="183"/>
  <c r="AZ36" i="183"/>
  <c r="BA36" i="183"/>
  <c r="BB36" i="183"/>
  <c r="BE36" i="183"/>
  <c r="BF36" i="183"/>
  <c r="BG36" i="183"/>
  <c r="BH36" i="183"/>
  <c r="BI36" i="183"/>
  <c r="N37" i="183"/>
  <c r="O37" i="183"/>
  <c r="P37" i="183"/>
  <c r="Q37" i="183"/>
  <c r="R37" i="183"/>
  <c r="S37" i="183"/>
  <c r="W37" i="183"/>
  <c r="X37" i="183"/>
  <c r="Y37" i="183"/>
  <c r="Z37" i="183"/>
  <c r="AA37" i="183"/>
  <c r="AB37" i="183"/>
  <c r="AC37" i="183"/>
  <c r="AD37" i="183"/>
  <c r="AE37" i="183"/>
  <c r="AF37" i="183"/>
  <c r="AG37" i="183"/>
  <c r="AH37" i="183"/>
  <c r="AJ37" i="183"/>
  <c r="AO37" i="183"/>
  <c r="AP37" i="183"/>
  <c r="AS37" i="183"/>
  <c r="AW37" i="183"/>
  <c r="AX37" i="183"/>
  <c r="AY37" i="183"/>
  <c r="AZ37" i="183"/>
  <c r="BA37" i="183"/>
  <c r="BB37" i="183"/>
  <c r="BE37" i="183"/>
  <c r="BF37" i="183"/>
  <c r="BG37" i="183"/>
  <c r="BH37" i="183"/>
  <c r="BI37" i="183"/>
  <c r="N38" i="183"/>
  <c r="O38" i="183"/>
  <c r="P38" i="183"/>
  <c r="Q38" i="183"/>
  <c r="R38" i="183"/>
  <c r="S38" i="183"/>
  <c r="W38" i="183"/>
  <c r="X38" i="183"/>
  <c r="Y38" i="183"/>
  <c r="Z38" i="183"/>
  <c r="AA38" i="183"/>
  <c r="AB38" i="183"/>
  <c r="AC38" i="183"/>
  <c r="AD38" i="183"/>
  <c r="AE38" i="183"/>
  <c r="AF38" i="183"/>
  <c r="AG38" i="183"/>
  <c r="AH38" i="183"/>
  <c r="AJ38" i="183"/>
  <c r="AO38" i="183"/>
  <c r="AP38" i="183"/>
  <c r="AS38" i="183"/>
  <c r="AW38" i="183"/>
  <c r="AX38" i="183"/>
  <c r="AY38" i="183"/>
  <c r="AZ38" i="183"/>
  <c r="BA38" i="183"/>
  <c r="BB38" i="183"/>
  <c r="BE38" i="183"/>
  <c r="BF38" i="183"/>
  <c r="BG38" i="183"/>
  <c r="BH38" i="183"/>
  <c r="BI38" i="183"/>
  <c r="N39" i="183"/>
  <c r="O39" i="183"/>
  <c r="P39" i="183"/>
  <c r="Q39" i="183"/>
  <c r="R39" i="183"/>
  <c r="S39" i="183"/>
  <c r="W39" i="183"/>
  <c r="X39" i="183"/>
  <c r="Y39" i="183"/>
  <c r="Z39" i="183"/>
  <c r="AA39" i="183"/>
  <c r="AB39" i="183"/>
  <c r="AC39" i="183"/>
  <c r="AD39" i="183"/>
  <c r="AE39" i="183"/>
  <c r="AF39" i="183"/>
  <c r="AG39" i="183"/>
  <c r="AH39" i="183"/>
  <c r="AJ39" i="183"/>
  <c r="AO39" i="183"/>
  <c r="AP39" i="183"/>
  <c r="AS39" i="183"/>
  <c r="AW39" i="183"/>
  <c r="AX39" i="183"/>
  <c r="AY39" i="183"/>
  <c r="AZ39" i="183"/>
  <c r="BA39" i="183"/>
  <c r="BB39" i="183"/>
  <c r="BE39" i="183"/>
  <c r="BF39" i="183"/>
  <c r="BG39" i="183"/>
  <c r="BH39" i="183"/>
  <c r="BI39" i="183"/>
  <c r="N40" i="183"/>
  <c r="O40" i="183"/>
  <c r="P40" i="183"/>
  <c r="Q40" i="183"/>
  <c r="R40" i="183"/>
  <c r="S40" i="183"/>
  <c r="W40" i="183"/>
  <c r="X40" i="183"/>
  <c r="Y40" i="183"/>
  <c r="Z40" i="183"/>
  <c r="AA40" i="183"/>
  <c r="AB40" i="183"/>
  <c r="AC40" i="183"/>
  <c r="AD40" i="183"/>
  <c r="AE40" i="183"/>
  <c r="AF40" i="183"/>
  <c r="AG40" i="183"/>
  <c r="AH40" i="183"/>
  <c r="AJ40" i="183"/>
  <c r="AO40" i="183"/>
  <c r="AP40" i="183"/>
  <c r="AS40" i="183"/>
  <c r="AW40" i="183"/>
  <c r="AX40" i="183"/>
  <c r="AY40" i="183"/>
  <c r="AZ40" i="183"/>
  <c r="BA40" i="183"/>
  <c r="BB40" i="183"/>
  <c r="BE40" i="183"/>
  <c r="BF40" i="183"/>
  <c r="BG40" i="183"/>
  <c r="BH40" i="183"/>
  <c r="BI40" i="183"/>
  <c r="N41" i="183"/>
  <c r="O41" i="183"/>
  <c r="P41" i="183"/>
  <c r="Q41" i="183"/>
  <c r="R41" i="183"/>
  <c r="S41" i="183"/>
  <c r="W41" i="183"/>
  <c r="X41" i="183"/>
  <c r="Y41" i="183"/>
  <c r="Z41" i="183"/>
  <c r="AA41" i="183"/>
  <c r="AB41" i="183"/>
  <c r="AC41" i="183"/>
  <c r="AD41" i="183"/>
  <c r="AE41" i="183"/>
  <c r="AF41" i="183"/>
  <c r="AG41" i="183"/>
  <c r="AH41" i="183"/>
  <c r="AJ41" i="183"/>
  <c r="AO41" i="183"/>
  <c r="AP41" i="183"/>
  <c r="AS41" i="183"/>
  <c r="AW41" i="183"/>
  <c r="AX41" i="183"/>
  <c r="AY41" i="183"/>
  <c r="AZ41" i="183"/>
  <c r="BA41" i="183"/>
  <c r="BB41" i="183"/>
  <c r="BE41" i="183"/>
  <c r="BF41" i="183"/>
  <c r="BG41" i="183"/>
  <c r="BH41" i="183"/>
  <c r="BI41" i="183"/>
  <c r="N42" i="183"/>
  <c r="O42" i="183"/>
  <c r="P42" i="183"/>
  <c r="Q42" i="183"/>
  <c r="R42" i="183"/>
  <c r="S42" i="183"/>
  <c r="W42" i="183"/>
  <c r="X42" i="183"/>
  <c r="Y42" i="183"/>
  <c r="Z42" i="183"/>
  <c r="AA42" i="183"/>
  <c r="AB42" i="183"/>
  <c r="AC42" i="183"/>
  <c r="AD42" i="183"/>
  <c r="AE42" i="183"/>
  <c r="AF42" i="183"/>
  <c r="AG42" i="183"/>
  <c r="AH42" i="183"/>
  <c r="AJ42" i="183"/>
  <c r="AO42" i="183"/>
  <c r="AP42" i="183"/>
  <c r="AS42" i="183"/>
  <c r="AW42" i="183"/>
  <c r="AX42" i="183"/>
  <c r="AY42" i="183"/>
  <c r="AZ42" i="183"/>
  <c r="BA42" i="183"/>
  <c r="BB42" i="183"/>
  <c r="BE42" i="183"/>
  <c r="BF42" i="183"/>
  <c r="BG42" i="183"/>
  <c r="BH42" i="183"/>
  <c r="BI42" i="183"/>
  <c r="N43" i="183"/>
  <c r="O43" i="183"/>
  <c r="P43" i="183"/>
  <c r="Q43" i="183"/>
  <c r="R43" i="183"/>
  <c r="S43" i="183"/>
  <c r="W43" i="183"/>
  <c r="X43" i="183"/>
  <c r="Y43" i="183"/>
  <c r="Z43" i="183"/>
  <c r="AA43" i="183"/>
  <c r="AB43" i="183"/>
  <c r="AC43" i="183"/>
  <c r="AD43" i="183"/>
  <c r="AE43" i="183"/>
  <c r="AF43" i="183"/>
  <c r="AG43" i="183"/>
  <c r="AH43" i="183"/>
  <c r="AJ43" i="183"/>
  <c r="AO43" i="183"/>
  <c r="AP43" i="183"/>
  <c r="AS43" i="183"/>
  <c r="AW43" i="183"/>
  <c r="AX43" i="183"/>
  <c r="AY43" i="183"/>
  <c r="AZ43" i="183"/>
  <c r="BA43" i="183"/>
  <c r="BB43" i="183"/>
  <c r="BE43" i="183"/>
  <c r="BF43" i="183"/>
  <c r="BG43" i="183"/>
  <c r="BH43" i="183"/>
  <c r="BI43" i="183"/>
  <c r="N44" i="183"/>
  <c r="O44" i="183"/>
  <c r="P44" i="183"/>
  <c r="Q44" i="183"/>
  <c r="R44" i="183"/>
  <c r="S44" i="183"/>
  <c r="W44" i="183"/>
  <c r="X44" i="183"/>
  <c r="Y44" i="183"/>
  <c r="Z44" i="183"/>
  <c r="AA44" i="183"/>
  <c r="AB44" i="183"/>
  <c r="AC44" i="183"/>
  <c r="AD44" i="183"/>
  <c r="AE44" i="183"/>
  <c r="AF44" i="183"/>
  <c r="AG44" i="183"/>
  <c r="AH44" i="183"/>
  <c r="AJ44" i="183"/>
  <c r="AO44" i="183"/>
  <c r="AP44" i="183"/>
  <c r="AS44" i="183"/>
  <c r="AW44" i="183"/>
  <c r="AX44" i="183"/>
  <c r="AY44" i="183"/>
  <c r="AZ44" i="183"/>
  <c r="BA44" i="183"/>
  <c r="BB44" i="183"/>
  <c r="BE44" i="183"/>
  <c r="BF44" i="183"/>
  <c r="BG44" i="183"/>
  <c r="BH44" i="183"/>
  <c r="BI44" i="183"/>
  <c r="N45" i="183"/>
  <c r="O45" i="183"/>
  <c r="P45" i="183"/>
  <c r="Q45" i="183"/>
  <c r="R45" i="183"/>
  <c r="S45" i="183"/>
  <c r="W45" i="183"/>
  <c r="X45" i="183"/>
  <c r="Y45" i="183"/>
  <c r="Z45" i="183"/>
  <c r="AA45" i="183"/>
  <c r="AB45" i="183"/>
  <c r="AC45" i="183"/>
  <c r="AD45" i="183"/>
  <c r="AE45" i="183"/>
  <c r="AF45" i="183"/>
  <c r="AG45" i="183"/>
  <c r="AH45" i="183"/>
  <c r="AJ45" i="183"/>
  <c r="AO45" i="183"/>
  <c r="AP45" i="183"/>
  <c r="AS45" i="183"/>
  <c r="AW45" i="183"/>
  <c r="AX45" i="183"/>
  <c r="AY45" i="183"/>
  <c r="AZ45" i="183"/>
  <c r="BA45" i="183"/>
  <c r="BB45" i="183"/>
  <c r="BE45" i="183"/>
  <c r="BF45" i="183"/>
  <c r="BG45" i="183"/>
  <c r="BH45" i="183"/>
  <c r="BI45" i="183"/>
  <c r="N46" i="183"/>
  <c r="O46" i="183"/>
  <c r="P46" i="183"/>
  <c r="Q46" i="183"/>
  <c r="R46" i="183"/>
  <c r="S46" i="183"/>
  <c r="W46" i="183"/>
  <c r="X46" i="183"/>
  <c r="Y46" i="183"/>
  <c r="Z46" i="183"/>
  <c r="AA46" i="183"/>
  <c r="AB46" i="183"/>
  <c r="AC46" i="183"/>
  <c r="AD46" i="183"/>
  <c r="AE46" i="183"/>
  <c r="AF46" i="183"/>
  <c r="AG46" i="183"/>
  <c r="AH46" i="183"/>
  <c r="AJ46" i="183"/>
  <c r="AO46" i="183"/>
  <c r="AP46" i="183"/>
  <c r="AS46" i="183"/>
  <c r="AW46" i="183"/>
  <c r="AX46" i="183"/>
  <c r="AY46" i="183"/>
  <c r="AZ46" i="183"/>
  <c r="BA46" i="183"/>
  <c r="BB46" i="183"/>
  <c r="BE46" i="183"/>
  <c r="BF46" i="183"/>
  <c r="BG46" i="183"/>
  <c r="BH46" i="183"/>
  <c r="BI46" i="183"/>
  <c r="N47" i="183"/>
  <c r="O47" i="183"/>
  <c r="P47" i="183"/>
  <c r="Q47" i="183"/>
  <c r="R47" i="183"/>
  <c r="S47" i="183"/>
  <c r="W47" i="183"/>
  <c r="X47" i="183"/>
  <c r="Y47" i="183"/>
  <c r="Z47" i="183"/>
  <c r="AA47" i="183"/>
  <c r="AB47" i="183"/>
  <c r="AC47" i="183"/>
  <c r="AD47" i="183"/>
  <c r="AE47" i="183"/>
  <c r="AF47" i="183"/>
  <c r="AG47" i="183"/>
  <c r="AH47" i="183"/>
  <c r="AJ47" i="183"/>
  <c r="AO47" i="183"/>
  <c r="AP47" i="183"/>
  <c r="AS47" i="183"/>
  <c r="AW47" i="183"/>
  <c r="AX47" i="183"/>
  <c r="AY47" i="183"/>
  <c r="AZ47" i="183"/>
  <c r="BA47" i="183"/>
  <c r="BB47" i="183"/>
  <c r="BE47" i="183"/>
  <c r="BF47" i="183"/>
  <c r="BG47" i="183"/>
  <c r="BH47" i="183"/>
  <c r="BI47" i="183"/>
  <c r="N48" i="183"/>
  <c r="O48" i="183"/>
  <c r="P48" i="183"/>
  <c r="Q48" i="183"/>
  <c r="R48" i="183"/>
  <c r="S48" i="183"/>
  <c r="W48" i="183"/>
  <c r="X48" i="183"/>
  <c r="Y48" i="183"/>
  <c r="Z48" i="183"/>
  <c r="AA48" i="183"/>
  <c r="AB48" i="183"/>
  <c r="AC48" i="183"/>
  <c r="AD48" i="183"/>
  <c r="AE48" i="183"/>
  <c r="AF48" i="183"/>
  <c r="AG48" i="183"/>
  <c r="AH48" i="183"/>
  <c r="AJ48" i="183"/>
  <c r="AO48" i="183"/>
  <c r="AP48" i="183"/>
  <c r="AS48" i="183"/>
  <c r="AW48" i="183"/>
  <c r="AX48" i="183"/>
  <c r="AY48" i="183"/>
  <c r="AZ48" i="183"/>
  <c r="BA48" i="183"/>
  <c r="BB48" i="183"/>
  <c r="BE48" i="183"/>
  <c r="BF48" i="183"/>
  <c r="BG48" i="183"/>
  <c r="BH48" i="183"/>
  <c r="BI48" i="183"/>
  <c r="N49" i="183"/>
  <c r="O49" i="183"/>
  <c r="P49" i="183"/>
  <c r="Q49" i="183"/>
  <c r="R49" i="183"/>
  <c r="S49" i="183"/>
  <c r="W49" i="183"/>
  <c r="X49" i="183"/>
  <c r="Y49" i="183"/>
  <c r="Z49" i="183"/>
  <c r="AA49" i="183"/>
  <c r="AB49" i="183"/>
  <c r="AC49" i="183"/>
  <c r="AD49" i="183"/>
  <c r="AE49" i="183"/>
  <c r="AF49" i="183"/>
  <c r="AG49" i="183"/>
  <c r="AH49" i="183"/>
  <c r="AJ49" i="183"/>
  <c r="AO49" i="183"/>
  <c r="AP49" i="183"/>
  <c r="AS49" i="183"/>
  <c r="AW49" i="183"/>
  <c r="AX49" i="183"/>
  <c r="AY49" i="183"/>
  <c r="AZ49" i="183"/>
  <c r="BA49" i="183"/>
  <c r="BB49" i="183"/>
  <c r="BE49" i="183"/>
  <c r="BF49" i="183"/>
  <c r="BG49" i="183"/>
  <c r="BH49" i="183"/>
  <c r="BI49" i="183"/>
  <c r="N50" i="183"/>
  <c r="O50" i="183"/>
  <c r="P50" i="183"/>
  <c r="Q50" i="183"/>
  <c r="R50" i="183"/>
  <c r="S50" i="183"/>
  <c r="W50" i="183"/>
  <c r="X50" i="183"/>
  <c r="Y50" i="183"/>
  <c r="Z50" i="183"/>
  <c r="AA50" i="183"/>
  <c r="AB50" i="183"/>
  <c r="AC50" i="183"/>
  <c r="AD50" i="183"/>
  <c r="AE50" i="183"/>
  <c r="AF50" i="183"/>
  <c r="AG50" i="183"/>
  <c r="AH50" i="183"/>
  <c r="AJ50" i="183"/>
  <c r="AO50" i="183"/>
  <c r="AP50" i="183"/>
  <c r="AS50" i="183"/>
  <c r="AW50" i="183"/>
  <c r="AX50" i="183"/>
  <c r="AY50" i="183"/>
  <c r="AZ50" i="183"/>
  <c r="BA50" i="183"/>
  <c r="BB50" i="183"/>
  <c r="BE50" i="183"/>
  <c r="BF50" i="183"/>
  <c r="BG50" i="183"/>
  <c r="BH50" i="183"/>
  <c r="BI50" i="183"/>
  <c r="N51" i="183"/>
  <c r="O51" i="183"/>
  <c r="P51" i="183"/>
  <c r="Q51" i="183"/>
  <c r="R51" i="183"/>
  <c r="S51" i="183"/>
  <c r="W51" i="183"/>
  <c r="X51" i="183"/>
  <c r="Y51" i="183"/>
  <c r="Z51" i="183"/>
  <c r="AA51" i="183"/>
  <c r="AB51" i="183"/>
  <c r="AC51" i="183"/>
  <c r="AD51" i="183"/>
  <c r="AE51" i="183"/>
  <c r="AF51" i="183"/>
  <c r="AG51" i="183"/>
  <c r="AH51" i="183"/>
  <c r="AJ51" i="183"/>
  <c r="AO51" i="183"/>
  <c r="AP51" i="183"/>
  <c r="AS51" i="183"/>
  <c r="AW51" i="183"/>
  <c r="AX51" i="183"/>
  <c r="AY51" i="183"/>
  <c r="AZ51" i="183"/>
  <c r="BA51" i="183"/>
  <c r="BB51" i="183"/>
  <c r="BE51" i="183"/>
  <c r="BF51" i="183"/>
  <c r="BG51" i="183"/>
  <c r="BH51" i="183"/>
  <c r="BI51" i="183"/>
  <c r="N52" i="183"/>
  <c r="O52" i="183"/>
  <c r="P52" i="183"/>
  <c r="Q52" i="183"/>
  <c r="R52" i="183"/>
  <c r="S52" i="183"/>
  <c r="W52" i="183"/>
  <c r="X52" i="183"/>
  <c r="Y52" i="183"/>
  <c r="Z52" i="183"/>
  <c r="AA52" i="183"/>
  <c r="AB52" i="183"/>
  <c r="AC52" i="183"/>
  <c r="AD52" i="183"/>
  <c r="AE52" i="183"/>
  <c r="AF52" i="183"/>
  <c r="AG52" i="183"/>
  <c r="AH52" i="183"/>
  <c r="AJ52" i="183"/>
  <c r="AO52" i="183"/>
  <c r="AP52" i="183"/>
  <c r="AS52" i="183"/>
  <c r="AW52" i="183"/>
  <c r="AX52" i="183"/>
  <c r="AY52" i="183"/>
  <c r="AZ52" i="183"/>
  <c r="BA52" i="183"/>
  <c r="BB52" i="183"/>
  <c r="BE52" i="183"/>
  <c r="BF52" i="183"/>
  <c r="BG52" i="183"/>
  <c r="BH52" i="183"/>
  <c r="BI52" i="183"/>
  <c r="N53" i="183"/>
  <c r="O53" i="183"/>
  <c r="P53" i="183"/>
  <c r="Q53" i="183"/>
  <c r="R53" i="183"/>
  <c r="S53" i="183"/>
  <c r="W53" i="183"/>
  <c r="X53" i="183"/>
  <c r="Y53" i="183"/>
  <c r="Z53" i="183"/>
  <c r="AA53" i="183"/>
  <c r="AB53" i="183"/>
  <c r="AC53" i="183"/>
  <c r="AD53" i="183"/>
  <c r="AE53" i="183"/>
  <c r="AF53" i="183"/>
  <c r="AG53" i="183"/>
  <c r="AH53" i="183"/>
  <c r="AJ53" i="183"/>
  <c r="AO53" i="183"/>
  <c r="AP53" i="183"/>
  <c r="AS53" i="183"/>
  <c r="AW53" i="183"/>
  <c r="AX53" i="183"/>
  <c r="AY53" i="183"/>
  <c r="AZ53" i="183"/>
  <c r="BA53" i="183"/>
  <c r="BB53" i="183"/>
  <c r="BE53" i="183"/>
  <c r="BF53" i="183"/>
  <c r="BG53" i="183"/>
  <c r="BH53" i="183"/>
  <c r="BI53" i="183"/>
  <c r="N54" i="183"/>
  <c r="O54" i="183"/>
  <c r="P54" i="183"/>
  <c r="Q54" i="183"/>
  <c r="R54" i="183"/>
  <c r="S54" i="183"/>
  <c r="W54" i="183"/>
  <c r="X54" i="183"/>
  <c r="Y54" i="183"/>
  <c r="Z54" i="183"/>
  <c r="AA54" i="183"/>
  <c r="AB54" i="183"/>
  <c r="AC54" i="183"/>
  <c r="AD54" i="183"/>
  <c r="AE54" i="183"/>
  <c r="AF54" i="183"/>
  <c r="AG54" i="183"/>
  <c r="AH54" i="183"/>
  <c r="AJ54" i="183"/>
  <c r="AO54" i="183"/>
  <c r="AP54" i="183"/>
  <c r="AS54" i="183"/>
  <c r="AW54" i="183"/>
  <c r="AX54" i="183"/>
  <c r="AY54" i="183"/>
  <c r="AZ54" i="183"/>
  <c r="BA54" i="183"/>
  <c r="BB54" i="183"/>
  <c r="BE54" i="183"/>
  <c r="BF54" i="183"/>
  <c r="BG54" i="183"/>
  <c r="BH54" i="183"/>
  <c r="BI54" i="183"/>
  <c r="N55" i="183"/>
  <c r="O55" i="183"/>
  <c r="P55" i="183"/>
  <c r="Q55" i="183"/>
  <c r="R55" i="183"/>
  <c r="S55" i="183"/>
  <c r="W55" i="183"/>
  <c r="X55" i="183"/>
  <c r="Y55" i="183"/>
  <c r="Z55" i="183"/>
  <c r="AA55" i="183"/>
  <c r="AB55" i="183"/>
  <c r="AC55" i="183"/>
  <c r="AD55" i="183"/>
  <c r="AE55" i="183"/>
  <c r="AF55" i="183"/>
  <c r="AG55" i="183"/>
  <c r="AH55" i="183"/>
  <c r="AJ55" i="183"/>
  <c r="AO55" i="183"/>
  <c r="AP55" i="183"/>
  <c r="AS55" i="183"/>
  <c r="AW55" i="183"/>
  <c r="AX55" i="183"/>
  <c r="AY55" i="183"/>
  <c r="AZ55" i="183"/>
  <c r="BA55" i="183"/>
  <c r="BB55" i="183"/>
  <c r="BE55" i="183"/>
  <c r="BF55" i="183"/>
  <c r="BG55" i="183"/>
  <c r="BH55" i="183"/>
  <c r="BI55" i="183"/>
  <c r="N56" i="183"/>
  <c r="O56" i="183"/>
  <c r="P56" i="183"/>
  <c r="Q56" i="183"/>
  <c r="R56" i="183"/>
  <c r="S56" i="183"/>
  <c r="W56" i="183"/>
  <c r="X56" i="183"/>
  <c r="Y56" i="183"/>
  <c r="Z56" i="183"/>
  <c r="AA56" i="183"/>
  <c r="AB56" i="183"/>
  <c r="AC56" i="183"/>
  <c r="AD56" i="183"/>
  <c r="AE56" i="183"/>
  <c r="AF56" i="183"/>
  <c r="AG56" i="183"/>
  <c r="AH56" i="183"/>
  <c r="AJ56" i="183"/>
  <c r="AO56" i="183"/>
  <c r="AP56" i="183"/>
  <c r="AS56" i="183"/>
  <c r="AW56" i="183"/>
  <c r="AX56" i="183"/>
  <c r="AY56" i="183"/>
  <c r="AZ56" i="183"/>
  <c r="BA56" i="183"/>
  <c r="BB56" i="183"/>
  <c r="BE56" i="183"/>
  <c r="BF56" i="183"/>
  <c r="BG56" i="183"/>
  <c r="BH56" i="183"/>
  <c r="BI56" i="183"/>
  <c r="N57" i="183"/>
  <c r="O57" i="183"/>
  <c r="P57" i="183"/>
  <c r="Q57" i="183"/>
  <c r="R57" i="183"/>
  <c r="S57" i="183"/>
  <c r="W57" i="183"/>
  <c r="X57" i="183"/>
  <c r="Y57" i="183"/>
  <c r="Z57" i="183"/>
  <c r="AA57" i="183"/>
  <c r="AB57" i="183"/>
  <c r="AC57" i="183"/>
  <c r="AD57" i="183"/>
  <c r="AE57" i="183"/>
  <c r="AF57" i="183"/>
  <c r="AG57" i="183"/>
  <c r="AH57" i="183"/>
  <c r="AJ57" i="183"/>
  <c r="AO57" i="183"/>
  <c r="AP57" i="183"/>
  <c r="AS57" i="183"/>
  <c r="AW57" i="183"/>
  <c r="AX57" i="183"/>
  <c r="AY57" i="183"/>
  <c r="AZ57" i="183"/>
  <c r="BA57" i="183"/>
  <c r="BB57" i="183"/>
  <c r="BE57" i="183"/>
  <c r="BF57" i="183"/>
  <c r="BG57" i="183"/>
  <c r="BH57" i="183"/>
  <c r="BI57" i="183"/>
  <c r="N58" i="183"/>
  <c r="O58" i="183"/>
  <c r="P58" i="183"/>
  <c r="Q58" i="183"/>
  <c r="R58" i="183"/>
  <c r="S58" i="183"/>
  <c r="W58" i="183"/>
  <c r="X58" i="183"/>
  <c r="Y58" i="183"/>
  <c r="Z58" i="183"/>
  <c r="AA58" i="183"/>
  <c r="AB58" i="183"/>
  <c r="AC58" i="183"/>
  <c r="AD58" i="183"/>
  <c r="AE58" i="183"/>
  <c r="AF58" i="183"/>
  <c r="AG58" i="183"/>
  <c r="AH58" i="183"/>
  <c r="AJ58" i="183"/>
  <c r="AO58" i="183"/>
  <c r="AP58" i="183"/>
  <c r="AS58" i="183"/>
  <c r="AW58" i="183"/>
  <c r="AX58" i="183"/>
  <c r="AY58" i="183"/>
  <c r="AZ58" i="183"/>
  <c r="BA58" i="183"/>
  <c r="BB58" i="183"/>
  <c r="BE58" i="183"/>
  <c r="BF58" i="183"/>
  <c r="BG58" i="183"/>
  <c r="BH58" i="183"/>
  <c r="BI58" i="183"/>
  <c r="N59" i="183"/>
  <c r="O59" i="183"/>
  <c r="P59" i="183"/>
  <c r="Q59" i="183"/>
  <c r="R59" i="183"/>
  <c r="S59" i="183"/>
  <c r="W59" i="183"/>
  <c r="X59" i="183"/>
  <c r="Y59" i="183"/>
  <c r="Z59" i="183"/>
  <c r="AA59" i="183"/>
  <c r="AB59" i="183"/>
  <c r="AC59" i="183"/>
  <c r="AD59" i="183"/>
  <c r="AE59" i="183"/>
  <c r="AF59" i="183"/>
  <c r="AG59" i="183"/>
  <c r="AH59" i="183"/>
  <c r="AJ59" i="183"/>
  <c r="AO59" i="183"/>
  <c r="AP59" i="183"/>
  <c r="AS59" i="183"/>
  <c r="AW59" i="183"/>
  <c r="AX59" i="183"/>
  <c r="AY59" i="183"/>
  <c r="AZ59" i="183"/>
  <c r="BA59" i="183"/>
  <c r="BB59" i="183"/>
  <c r="BE59" i="183"/>
  <c r="BF59" i="183"/>
  <c r="BG59" i="183"/>
  <c r="BH59" i="183"/>
  <c r="BI59" i="183"/>
  <c r="N60" i="183"/>
  <c r="O60" i="183"/>
  <c r="P60" i="183"/>
  <c r="Q60" i="183"/>
  <c r="R60" i="183"/>
  <c r="S60" i="183"/>
  <c r="W60" i="183"/>
  <c r="X60" i="183"/>
  <c r="Y60" i="183"/>
  <c r="Z60" i="183"/>
  <c r="AA60" i="183"/>
  <c r="AB60" i="183"/>
  <c r="AC60" i="183"/>
  <c r="AD60" i="183"/>
  <c r="AE60" i="183"/>
  <c r="AF60" i="183"/>
  <c r="AG60" i="183"/>
  <c r="AH60" i="183"/>
  <c r="AJ60" i="183"/>
  <c r="AO60" i="183"/>
  <c r="AP60" i="183"/>
  <c r="AS60" i="183"/>
  <c r="AW60" i="183"/>
  <c r="AX60" i="183"/>
  <c r="AY60" i="183"/>
  <c r="AZ60" i="183"/>
  <c r="BA60" i="183"/>
  <c r="BB60" i="183"/>
  <c r="BE60" i="183"/>
  <c r="BF60" i="183"/>
  <c r="BG60" i="183"/>
  <c r="BH60" i="183"/>
  <c r="BI60" i="183"/>
  <c r="N61" i="183"/>
  <c r="O61" i="183"/>
  <c r="P61" i="183"/>
  <c r="Q61" i="183"/>
  <c r="R61" i="183"/>
  <c r="S61" i="183"/>
  <c r="W61" i="183"/>
  <c r="X61" i="183"/>
  <c r="Y61" i="183"/>
  <c r="Z61" i="183"/>
  <c r="AA61" i="183"/>
  <c r="AB61" i="183"/>
  <c r="AC61" i="183"/>
  <c r="AD61" i="183"/>
  <c r="AE61" i="183"/>
  <c r="AF61" i="183"/>
  <c r="AG61" i="183"/>
  <c r="AH61" i="183"/>
  <c r="AJ61" i="183"/>
  <c r="AO61" i="183"/>
  <c r="AP61" i="183"/>
  <c r="AS61" i="183"/>
  <c r="AW61" i="183"/>
  <c r="AX61" i="183"/>
  <c r="AY61" i="183"/>
  <c r="AZ61" i="183"/>
  <c r="BA61" i="183"/>
  <c r="BB61" i="183"/>
  <c r="BE61" i="183"/>
  <c r="BF61" i="183"/>
  <c r="BG61" i="183"/>
  <c r="BH61" i="183"/>
  <c r="BI61" i="183"/>
  <c r="N62" i="183"/>
  <c r="O62" i="183"/>
  <c r="P62" i="183"/>
  <c r="Q62" i="183"/>
  <c r="R62" i="183"/>
  <c r="S62" i="183"/>
  <c r="W62" i="183"/>
  <c r="X62" i="183"/>
  <c r="Y62" i="183"/>
  <c r="Z62" i="183"/>
  <c r="AA62" i="183"/>
  <c r="AB62" i="183"/>
  <c r="AC62" i="183"/>
  <c r="AD62" i="183"/>
  <c r="AE62" i="183"/>
  <c r="AF62" i="183"/>
  <c r="AG62" i="183"/>
  <c r="AH62" i="183"/>
  <c r="AJ62" i="183"/>
  <c r="AO62" i="183"/>
  <c r="AP62" i="183"/>
  <c r="AS62" i="183"/>
  <c r="AW62" i="183"/>
  <c r="AX62" i="183"/>
  <c r="AY62" i="183"/>
  <c r="AZ62" i="183"/>
  <c r="BA62" i="183"/>
  <c r="BB62" i="183"/>
  <c r="BE62" i="183"/>
  <c r="BF62" i="183"/>
  <c r="BG62" i="183"/>
  <c r="BH62" i="183"/>
  <c r="BI62" i="183"/>
  <c r="N63" i="183"/>
  <c r="O63" i="183"/>
  <c r="P63" i="183"/>
  <c r="Q63" i="183"/>
  <c r="R63" i="183"/>
  <c r="S63" i="183"/>
  <c r="W63" i="183"/>
  <c r="X63" i="183"/>
  <c r="Y63" i="183"/>
  <c r="Z63" i="183"/>
  <c r="AA63" i="183"/>
  <c r="AB63" i="183"/>
  <c r="AC63" i="183"/>
  <c r="AD63" i="183"/>
  <c r="AE63" i="183"/>
  <c r="AF63" i="183"/>
  <c r="AG63" i="183"/>
  <c r="AH63" i="183"/>
  <c r="AJ63" i="183"/>
  <c r="AO63" i="183"/>
  <c r="AP63" i="183"/>
  <c r="AS63" i="183"/>
  <c r="AW63" i="183"/>
  <c r="AX63" i="183"/>
  <c r="AY63" i="183"/>
  <c r="AZ63" i="183"/>
  <c r="BA63" i="183"/>
  <c r="BB63" i="183"/>
  <c r="BE63" i="183"/>
  <c r="BF63" i="183"/>
  <c r="BG63" i="183"/>
  <c r="BH63" i="183"/>
  <c r="BI63" i="183"/>
  <c r="N64" i="183"/>
  <c r="O64" i="183"/>
  <c r="P64" i="183"/>
  <c r="Q64" i="183"/>
  <c r="R64" i="183"/>
  <c r="S64" i="183"/>
  <c r="W64" i="183"/>
  <c r="X64" i="183"/>
  <c r="Y64" i="183"/>
  <c r="Z64" i="183"/>
  <c r="AA64" i="183"/>
  <c r="AB64" i="183"/>
  <c r="AC64" i="183"/>
  <c r="AD64" i="183"/>
  <c r="AE64" i="183"/>
  <c r="AF64" i="183"/>
  <c r="AG64" i="183"/>
  <c r="AH64" i="183"/>
  <c r="AJ64" i="183"/>
  <c r="AO64" i="183"/>
  <c r="AP64" i="183"/>
  <c r="AS64" i="183"/>
  <c r="AW64" i="183"/>
  <c r="AX64" i="183"/>
  <c r="AY64" i="183"/>
  <c r="AZ64" i="183"/>
  <c r="BA64" i="183"/>
  <c r="BB64" i="183"/>
  <c r="BE64" i="183"/>
  <c r="BF64" i="183"/>
  <c r="BG64" i="183"/>
  <c r="BH64" i="183"/>
  <c r="BI64" i="183"/>
  <c r="N65" i="183"/>
  <c r="O65" i="183"/>
  <c r="P65" i="183"/>
  <c r="Q65" i="183"/>
  <c r="R65" i="183"/>
  <c r="S65" i="183"/>
  <c r="W65" i="183"/>
  <c r="X65" i="183"/>
  <c r="Y65" i="183"/>
  <c r="Z65" i="183"/>
  <c r="AA65" i="183"/>
  <c r="AB65" i="183"/>
  <c r="AC65" i="183"/>
  <c r="AD65" i="183"/>
  <c r="AE65" i="183"/>
  <c r="AF65" i="183"/>
  <c r="AG65" i="183"/>
  <c r="AH65" i="183"/>
  <c r="AJ65" i="183"/>
  <c r="AO65" i="183"/>
  <c r="AP65" i="183"/>
  <c r="AS65" i="183"/>
  <c r="AW65" i="183"/>
  <c r="AX65" i="183"/>
  <c r="AY65" i="183"/>
  <c r="AZ65" i="183"/>
  <c r="BA65" i="183"/>
  <c r="BB65" i="183"/>
  <c r="BE65" i="183"/>
  <c r="BF65" i="183"/>
  <c r="BG65" i="183"/>
  <c r="BH65" i="183"/>
  <c r="BI65" i="183"/>
  <c r="N66" i="183"/>
  <c r="O66" i="183"/>
  <c r="P66" i="183"/>
  <c r="Q66" i="183"/>
  <c r="R66" i="183"/>
  <c r="S66" i="183"/>
  <c r="W66" i="183"/>
  <c r="X66" i="183"/>
  <c r="Y66" i="183"/>
  <c r="Z66" i="183"/>
  <c r="AA66" i="183"/>
  <c r="AB66" i="183"/>
  <c r="AC66" i="183"/>
  <c r="AD66" i="183"/>
  <c r="AE66" i="183"/>
  <c r="AF66" i="183"/>
  <c r="AG66" i="183"/>
  <c r="AH66" i="183"/>
  <c r="AJ66" i="183"/>
  <c r="AO66" i="183"/>
  <c r="AP66" i="183"/>
  <c r="AS66" i="183"/>
  <c r="AW66" i="183"/>
  <c r="AX66" i="183"/>
  <c r="AY66" i="183"/>
  <c r="AZ66" i="183"/>
  <c r="BA66" i="183"/>
  <c r="BB66" i="183"/>
  <c r="BE66" i="183"/>
  <c r="BF66" i="183"/>
  <c r="BG66" i="183"/>
  <c r="BH66" i="183"/>
  <c r="BI66" i="183"/>
  <c r="N67" i="183"/>
  <c r="O67" i="183"/>
  <c r="P67" i="183"/>
  <c r="Q67" i="183"/>
  <c r="R67" i="183"/>
  <c r="S67" i="183"/>
  <c r="W67" i="183"/>
  <c r="X67" i="183"/>
  <c r="Y67" i="183"/>
  <c r="Z67" i="183"/>
  <c r="AA67" i="183"/>
  <c r="AB67" i="183"/>
  <c r="AC67" i="183"/>
  <c r="AD67" i="183"/>
  <c r="AE67" i="183"/>
  <c r="AF67" i="183"/>
  <c r="AG67" i="183"/>
  <c r="AH67" i="183"/>
  <c r="AJ67" i="183"/>
  <c r="AO67" i="183"/>
  <c r="AP67" i="183"/>
  <c r="AS67" i="183"/>
  <c r="AW67" i="183"/>
  <c r="AX67" i="183"/>
  <c r="AY67" i="183"/>
  <c r="AZ67" i="183"/>
  <c r="BA67" i="183"/>
  <c r="BB67" i="183"/>
  <c r="BE67" i="183"/>
  <c r="BF67" i="183"/>
  <c r="BG67" i="183"/>
  <c r="BH67" i="183"/>
  <c r="BI67" i="183"/>
  <c r="N68" i="183"/>
  <c r="O68" i="183"/>
  <c r="P68" i="183"/>
  <c r="Q68" i="183"/>
  <c r="R68" i="183"/>
  <c r="S68" i="183"/>
  <c r="W68" i="183"/>
  <c r="X68" i="183"/>
  <c r="Y68" i="183"/>
  <c r="Z68" i="183"/>
  <c r="AA68" i="183"/>
  <c r="AB68" i="183"/>
  <c r="AC68" i="183"/>
  <c r="AD68" i="183"/>
  <c r="AE68" i="183"/>
  <c r="AF68" i="183"/>
  <c r="AG68" i="183"/>
  <c r="AH68" i="183"/>
  <c r="AJ68" i="183"/>
  <c r="AO68" i="183"/>
  <c r="AP68" i="183"/>
  <c r="AS68" i="183"/>
  <c r="AW68" i="183"/>
  <c r="AX68" i="183"/>
  <c r="AY68" i="183"/>
  <c r="AZ68" i="183"/>
  <c r="BA68" i="183"/>
  <c r="BB68" i="183"/>
  <c r="BE68" i="183"/>
  <c r="BF68" i="183"/>
  <c r="BG68" i="183"/>
  <c r="BH68" i="183"/>
  <c r="BI68" i="183"/>
  <c r="N69" i="183"/>
  <c r="O69" i="183"/>
  <c r="P69" i="183"/>
  <c r="Q69" i="183"/>
  <c r="R69" i="183"/>
  <c r="S69" i="183"/>
  <c r="W69" i="183"/>
  <c r="X69" i="183"/>
  <c r="Y69" i="183"/>
  <c r="Z69" i="183"/>
  <c r="AA69" i="183"/>
  <c r="AB69" i="183"/>
  <c r="AC69" i="183"/>
  <c r="AD69" i="183"/>
  <c r="AE69" i="183"/>
  <c r="AF69" i="183"/>
  <c r="AG69" i="183"/>
  <c r="AH69" i="183"/>
  <c r="AJ69" i="183"/>
  <c r="AO69" i="183"/>
  <c r="AP69" i="183"/>
  <c r="AS69" i="183"/>
  <c r="AW69" i="183"/>
  <c r="AX69" i="183"/>
  <c r="AY69" i="183"/>
  <c r="AZ69" i="183"/>
  <c r="BA69" i="183"/>
  <c r="BB69" i="183"/>
  <c r="BE69" i="183"/>
  <c r="BF69" i="183"/>
  <c r="BG69" i="183"/>
  <c r="BH69" i="183"/>
  <c r="BI69" i="183"/>
  <c r="N70" i="183"/>
  <c r="O70" i="183"/>
  <c r="P70" i="183"/>
  <c r="Q70" i="183"/>
  <c r="R70" i="183"/>
  <c r="S70" i="183"/>
  <c r="W70" i="183"/>
  <c r="X70" i="183"/>
  <c r="Y70" i="183"/>
  <c r="Z70" i="183"/>
  <c r="AA70" i="183"/>
  <c r="AB70" i="183"/>
  <c r="AC70" i="183"/>
  <c r="AD70" i="183"/>
  <c r="AE70" i="183"/>
  <c r="AF70" i="183"/>
  <c r="AG70" i="183"/>
  <c r="AH70" i="183"/>
  <c r="AJ70" i="183"/>
  <c r="AO70" i="183"/>
  <c r="AP70" i="183"/>
  <c r="AS70" i="183"/>
  <c r="AW70" i="183"/>
  <c r="AX70" i="183"/>
  <c r="AY70" i="183"/>
  <c r="AZ70" i="183"/>
  <c r="BA70" i="183"/>
  <c r="BB70" i="183"/>
  <c r="BE70" i="183"/>
  <c r="BF70" i="183"/>
  <c r="BG70" i="183"/>
  <c r="BH70" i="183"/>
  <c r="BI70" i="183"/>
  <c r="N71" i="183"/>
  <c r="O71" i="183"/>
  <c r="P71" i="183"/>
  <c r="Q71" i="183"/>
  <c r="R71" i="183"/>
  <c r="S71" i="183"/>
  <c r="W71" i="183"/>
  <c r="X71" i="183"/>
  <c r="Y71" i="183"/>
  <c r="Z71" i="183"/>
  <c r="AA71" i="183"/>
  <c r="AB71" i="183"/>
  <c r="AC71" i="183"/>
  <c r="AD71" i="183"/>
  <c r="AE71" i="183"/>
  <c r="AF71" i="183"/>
  <c r="AG71" i="183"/>
  <c r="AH71" i="183"/>
  <c r="AJ71" i="183"/>
  <c r="AO71" i="183"/>
  <c r="AP71" i="183"/>
  <c r="AS71" i="183"/>
  <c r="AW71" i="183"/>
  <c r="AX71" i="183"/>
  <c r="AY71" i="183"/>
  <c r="AZ71" i="183"/>
  <c r="BA71" i="183"/>
  <c r="BB71" i="183"/>
  <c r="BE71" i="183"/>
  <c r="BF71" i="183"/>
  <c r="BG71" i="183"/>
  <c r="BH71" i="183"/>
  <c r="BI71" i="183"/>
  <c r="N72" i="183"/>
  <c r="O72" i="183"/>
  <c r="P72" i="183"/>
  <c r="Q72" i="183"/>
  <c r="R72" i="183"/>
  <c r="S72" i="183"/>
  <c r="W72" i="183"/>
  <c r="X72" i="183"/>
  <c r="Y72" i="183"/>
  <c r="Z72" i="183"/>
  <c r="AA72" i="183"/>
  <c r="AB72" i="183"/>
  <c r="AC72" i="183"/>
  <c r="AD72" i="183"/>
  <c r="AE72" i="183"/>
  <c r="AF72" i="183"/>
  <c r="AG72" i="183"/>
  <c r="AH72" i="183"/>
  <c r="AJ72" i="183"/>
  <c r="AO72" i="183"/>
  <c r="AP72" i="183"/>
  <c r="AS72" i="183"/>
  <c r="AW72" i="183"/>
  <c r="AX72" i="183"/>
  <c r="AY72" i="183"/>
  <c r="AZ72" i="183"/>
  <c r="BA72" i="183"/>
  <c r="BB72" i="183"/>
  <c r="BE72" i="183"/>
  <c r="BF72" i="183"/>
  <c r="BG72" i="183"/>
  <c r="BH72" i="183"/>
  <c r="BI72" i="183"/>
  <c r="N73" i="183"/>
  <c r="O73" i="183"/>
  <c r="P73" i="183"/>
  <c r="Q73" i="183"/>
  <c r="R73" i="183"/>
  <c r="S73" i="183"/>
  <c r="W73" i="183"/>
  <c r="X73" i="183"/>
  <c r="Y73" i="183"/>
  <c r="Z73" i="183"/>
  <c r="AA73" i="183"/>
  <c r="AB73" i="183"/>
  <c r="AC73" i="183"/>
  <c r="AD73" i="183"/>
  <c r="AE73" i="183"/>
  <c r="AF73" i="183"/>
  <c r="AG73" i="183"/>
  <c r="AH73" i="183"/>
  <c r="AJ73" i="183"/>
  <c r="AO73" i="183"/>
  <c r="AP73" i="183"/>
  <c r="AS73" i="183"/>
  <c r="AW73" i="183"/>
  <c r="AX73" i="183"/>
  <c r="AY73" i="183"/>
  <c r="AZ73" i="183"/>
  <c r="BA73" i="183"/>
  <c r="BB73" i="183"/>
  <c r="BE73" i="183"/>
  <c r="BF73" i="183"/>
  <c r="BG73" i="183"/>
  <c r="BH73" i="183"/>
  <c r="BI73" i="183"/>
  <c r="N74" i="183"/>
  <c r="O74" i="183"/>
  <c r="P74" i="183"/>
  <c r="Q74" i="183"/>
  <c r="R74" i="183"/>
  <c r="S74" i="183"/>
  <c r="W74" i="183"/>
  <c r="X74" i="183"/>
  <c r="Y74" i="183"/>
  <c r="Z74" i="183"/>
  <c r="AA74" i="183"/>
  <c r="AB74" i="183"/>
  <c r="AC74" i="183"/>
  <c r="AD74" i="183"/>
  <c r="AE74" i="183"/>
  <c r="AF74" i="183"/>
  <c r="AG74" i="183"/>
  <c r="AH74" i="183"/>
  <c r="AJ74" i="183"/>
  <c r="AO74" i="183"/>
  <c r="AP74" i="183"/>
  <c r="AS74" i="183"/>
  <c r="AW74" i="183"/>
  <c r="AX74" i="183"/>
  <c r="AY74" i="183"/>
  <c r="AZ74" i="183"/>
  <c r="BA74" i="183"/>
  <c r="BB74" i="183"/>
  <c r="BE74" i="183"/>
  <c r="BF74" i="183"/>
  <c r="BG74" i="183"/>
  <c r="BH74" i="183"/>
  <c r="BI74" i="183"/>
  <c r="N75" i="183"/>
  <c r="O75" i="183"/>
  <c r="P75" i="183"/>
  <c r="Q75" i="183"/>
  <c r="R75" i="183"/>
  <c r="S75" i="183"/>
  <c r="W75" i="183"/>
  <c r="X75" i="183"/>
  <c r="Y75" i="183"/>
  <c r="Z75" i="183"/>
  <c r="AA75" i="183"/>
  <c r="AB75" i="183"/>
  <c r="AC75" i="183"/>
  <c r="AD75" i="183"/>
  <c r="AE75" i="183"/>
  <c r="AF75" i="183"/>
  <c r="AG75" i="183"/>
  <c r="AH75" i="183"/>
  <c r="AJ75" i="183"/>
  <c r="AO75" i="183"/>
  <c r="AP75" i="183"/>
  <c r="AS75" i="183"/>
  <c r="AW75" i="183"/>
  <c r="AX75" i="183"/>
  <c r="AY75" i="183"/>
  <c r="AZ75" i="183"/>
  <c r="BA75" i="183"/>
  <c r="BB75" i="183"/>
  <c r="BE75" i="183"/>
  <c r="BF75" i="183"/>
  <c r="BG75" i="183"/>
  <c r="BH75" i="183"/>
  <c r="BI75" i="183"/>
  <c r="N76" i="183"/>
  <c r="O76" i="183"/>
  <c r="P76" i="183"/>
  <c r="Q76" i="183"/>
  <c r="R76" i="183"/>
  <c r="S76" i="183"/>
  <c r="W76" i="183"/>
  <c r="X76" i="183"/>
  <c r="Y76" i="183"/>
  <c r="Z76" i="183"/>
  <c r="AA76" i="183"/>
  <c r="AB76" i="183"/>
  <c r="AC76" i="183"/>
  <c r="AD76" i="183"/>
  <c r="AE76" i="183"/>
  <c r="AF76" i="183"/>
  <c r="AG76" i="183"/>
  <c r="AH76" i="183"/>
  <c r="AJ76" i="183"/>
  <c r="AO76" i="183"/>
  <c r="AP76" i="183"/>
  <c r="AS76" i="183"/>
  <c r="AW76" i="183"/>
  <c r="AX76" i="183"/>
  <c r="AY76" i="183"/>
  <c r="AZ76" i="183"/>
  <c r="BA76" i="183"/>
  <c r="BB76" i="183"/>
  <c r="BE76" i="183"/>
  <c r="BF76" i="183"/>
  <c r="BG76" i="183"/>
  <c r="BH76" i="183"/>
  <c r="BI76" i="183"/>
  <c r="N77" i="183"/>
  <c r="O77" i="183"/>
  <c r="P77" i="183"/>
  <c r="Q77" i="183"/>
  <c r="R77" i="183"/>
  <c r="S77" i="183"/>
  <c r="W77" i="183"/>
  <c r="X77" i="183"/>
  <c r="Y77" i="183"/>
  <c r="Z77" i="183"/>
  <c r="AA77" i="183"/>
  <c r="AB77" i="183"/>
  <c r="AC77" i="183"/>
  <c r="AD77" i="183"/>
  <c r="AE77" i="183"/>
  <c r="AF77" i="183"/>
  <c r="AG77" i="183"/>
  <c r="AH77" i="183"/>
  <c r="AJ77" i="183"/>
  <c r="AO77" i="183"/>
  <c r="AP77" i="183"/>
  <c r="AS77" i="183"/>
  <c r="AW77" i="183"/>
  <c r="AX77" i="183"/>
  <c r="AY77" i="183"/>
  <c r="AZ77" i="183"/>
  <c r="BA77" i="183"/>
  <c r="BB77" i="183"/>
  <c r="BE77" i="183"/>
  <c r="BF77" i="183"/>
  <c r="BG77" i="183"/>
  <c r="BH77" i="183"/>
  <c r="BI77" i="183"/>
  <c r="N78" i="183"/>
  <c r="O78" i="183"/>
  <c r="P78" i="183"/>
  <c r="Q78" i="183"/>
  <c r="R78" i="183"/>
  <c r="S78" i="183"/>
  <c r="W78" i="183"/>
  <c r="X78" i="183"/>
  <c r="Y78" i="183"/>
  <c r="Z78" i="183"/>
  <c r="AA78" i="183"/>
  <c r="AB78" i="183"/>
  <c r="AC78" i="183"/>
  <c r="AD78" i="183"/>
  <c r="AE78" i="183"/>
  <c r="AF78" i="183"/>
  <c r="AG78" i="183"/>
  <c r="AH78" i="183"/>
  <c r="AJ78" i="183"/>
  <c r="AO78" i="183"/>
  <c r="AP78" i="183"/>
  <c r="AS78" i="183"/>
  <c r="AW78" i="183"/>
  <c r="AX78" i="183"/>
  <c r="AY78" i="183"/>
  <c r="AZ78" i="183"/>
  <c r="BA78" i="183"/>
  <c r="BB78" i="183"/>
  <c r="BE78" i="183"/>
  <c r="BF78" i="183"/>
  <c r="BG78" i="183"/>
  <c r="BH78" i="183"/>
  <c r="BI78" i="183"/>
  <c r="N79" i="183"/>
  <c r="O79" i="183"/>
  <c r="P79" i="183"/>
  <c r="Q79" i="183"/>
  <c r="R79" i="183"/>
  <c r="S79" i="183"/>
  <c r="W79" i="183"/>
  <c r="X79" i="183"/>
  <c r="Y79" i="183"/>
  <c r="Z79" i="183"/>
  <c r="AA79" i="183"/>
  <c r="AB79" i="183"/>
  <c r="AC79" i="183"/>
  <c r="AD79" i="183"/>
  <c r="AE79" i="183"/>
  <c r="AF79" i="183"/>
  <c r="AG79" i="183"/>
  <c r="AH79" i="183"/>
  <c r="AJ79" i="183"/>
  <c r="AO79" i="183"/>
  <c r="AP79" i="183"/>
  <c r="AS79" i="183"/>
  <c r="AW79" i="183"/>
  <c r="AX79" i="183"/>
  <c r="AY79" i="183"/>
  <c r="AZ79" i="183"/>
  <c r="BA79" i="183"/>
  <c r="BB79" i="183"/>
  <c r="BE79" i="183"/>
  <c r="BF79" i="183"/>
  <c r="BG79" i="183"/>
  <c r="BH79" i="183"/>
  <c r="BI79" i="183"/>
  <c r="N80" i="183"/>
  <c r="O80" i="183"/>
  <c r="P80" i="183"/>
  <c r="Q80" i="183"/>
  <c r="R80" i="183"/>
  <c r="S80" i="183"/>
  <c r="W80" i="183"/>
  <c r="X80" i="183"/>
  <c r="Y80" i="183"/>
  <c r="Z80" i="183"/>
  <c r="AA80" i="183"/>
  <c r="AB80" i="183"/>
  <c r="AC80" i="183"/>
  <c r="AD80" i="183"/>
  <c r="AE80" i="183"/>
  <c r="AF80" i="183"/>
  <c r="AG80" i="183"/>
  <c r="AH80" i="183"/>
  <c r="AJ80" i="183"/>
  <c r="AO80" i="183"/>
  <c r="AP80" i="183"/>
  <c r="AS80" i="183"/>
  <c r="AW80" i="183"/>
  <c r="AX80" i="183"/>
  <c r="AY80" i="183"/>
  <c r="AZ80" i="183"/>
  <c r="BA80" i="183"/>
  <c r="BB80" i="183"/>
  <c r="BE80" i="183"/>
  <c r="BF80" i="183"/>
  <c r="BG80" i="183"/>
  <c r="BH80" i="183"/>
  <c r="BI80" i="183"/>
  <c r="N81" i="183"/>
  <c r="O81" i="183"/>
  <c r="P81" i="183"/>
  <c r="Q81" i="183"/>
  <c r="R81" i="183"/>
  <c r="S81" i="183"/>
  <c r="W81" i="183"/>
  <c r="X81" i="183"/>
  <c r="Y81" i="183"/>
  <c r="Z81" i="183"/>
  <c r="AA81" i="183"/>
  <c r="AB81" i="183"/>
  <c r="AC81" i="183"/>
  <c r="AD81" i="183"/>
  <c r="AE81" i="183"/>
  <c r="AF81" i="183"/>
  <c r="AG81" i="183"/>
  <c r="AH81" i="183"/>
  <c r="AJ81" i="183"/>
  <c r="AO81" i="183"/>
  <c r="AP81" i="183"/>
  <c r="AS81" i="183"/>
  <c r="AW81" i="183"/>
  <c r="AX81" i="183"/>
  <c r="AY81" i="183"/>
  <c r="AZ81" i="183"/>
  <c r="BA81" i="183"/>
  <c r="BB81" i="183"/>
  <c r="BE81" i="183"/>
  <c r="BF81" i="183"/>
  <c r="BG81" i="183"/>
  <c r="BH81" i="183"/>
  <c r="BI81" i="183"/>
  <c r="N82" i="183"/>
  <c r="O82" i="183"/>
  <c r="P82" i="183"/>
  <c r="Q82" i="183"/>
  <c r="R82" i="183"/>
  <c r="S82" i="183"/>
  <c r="W82" i="183"/>
  <c r="X82" i="183"/>
  <c r="Y82" i="183"/>
  <c r="Z82" i="183"/>
  <c r="AA82" i="183"/>
  <c r="AB82" i="183"/>
  <c r="AC82" i="183"/>
  <c r="AD82" i="183"/>
  <c r="AE82" i="183"/>
  <c r="AF82" i="183"/>
  <c r="AG82" i="183"/>
  <c r="AH82" i="183"/>
  <c r="AJ82" i="183"/>
  <c r="AO82" i="183"/>
  <c r="AP82" i="183"/>
  <c r="AS82" i="183"/>
  <c r="AW82" i="183"/>
  <c r="AX82" i="183"/>
  <c r="AY82" i="183"/>
  <c r="AZ82" i="183"/>
  <c r="BA82" i="183"/>
  <c r="BB82" i="183"/>
  <c r="BE82" i="183"/>
  <c r="BF82" i="183"/>
  <c r="BG82" i="183"/>
  <c r="BH82" i="183"/>
  <c r="BI82" i="183"/>
  <c r="N83" i="183"/>
  <c r="O83" i="183"/>
  <c r="P83" i="183"/>
  <c r="Q83" i="183"/>
  <c r="R83" i="183"/>
  <c r="S83" i="183"/>
  <c r="W83" i="183"/>
  <c r="X83" i="183"/>
  <c r="Y83" i="183"/>
  <c r="Z83" i="183"/>
  <c r="AA83" i="183"/>
  <c r="AB83" i="183"/>
  <c r="AC83" i="183"/>
  <c r="AD83" i="183"/>
  <c r="AE83" i="183"/>
  <c r="AF83" i="183"/>
  <c r="AG83" i="183"/>
  <c r="AH83" i="183"/>
  <c r="AJ83" i="183"/>
  <c r="AO83" i="183"/>
  <c r="AP83" i="183"/>
  <c r="AS83" i="183"/>
  <c r="AW83" i="183"/>
  <c r="AX83" i="183"/>
  <c r="AY83" i="183"/>
  <c r="AZ83" i="183"/>
  <c r="BA83" i="183"/>
  <c r="BB83" i="183"/>
  <c r="BE83" i="183"/>
  <c r="BF83" i="183"/>
  <c r="BG83" i="183"/>
  <c r="BH83" i="183"/>
  <c r="BI83" i="183"/>
  <c r="N84" i="183"/>
  <c r="O84" i="183"/>
  <c r="P84" i="183"/>
  <c r="Q84" i="183"/>
  <c r="R84" i="183"/>
  <c r="S84" i="183"/>
  <c r="W84" i="183"/>
  <c r="X84" i="183"/>
  <c r="Y84" i="183"/>
  <c r="Z84" i="183"/>
  <c r="AA84" i="183"/>
  <c r="AB84" i="183"/>
  <c r="AC84" i="183"/>
  <c r="AD84" i="183"/>
  <c r="AE84" i="183"/>
  <c r="AF84" i="183"/>
  <c r="AG84" i="183"/>
  <c r="AH84" i="183"/>
  <c r="AJ84" i="183"/>
  <c r="AO84" i="183"/>
  <c r="AP84" i="183"/>
  <c r="AS84" i="183"/>
  <c r="AW84" i="183"/>
  <c r="AX84" i="183"/>
  <c r="AY84" i="183"/>
  <c r="AZ84" i="183"/>
  <c r="BA84" i="183"/>
  <c r="BB84" i="183"/>
  <c r="BE84" i="183"/>
  <c r="BF84" i="183"/>
  <c r="BG84" i="183"/>
  <c r="BH84" i="183"/>
  <c r="BI84" i="183"/>
  <c r="N85" i="183"/>
  <c r="O85" i="183"/>
  <c r="P85" i="183"/>
  <c r="Q85" i="183"/>
  <c r="R85" i="183"/>
  <c r="S85" i="183"/>
  <c r="W85" i="183"/>
  <c r="X85" i="183"/>
  <c r="Y85" i="183"/>
  <c r="Z85" i="183"/>
  <c r="AA85" i="183"/>
  <c r="AB85" i="183"/>
  <c r="AC85" i="183"/>
  <c r="AD85" i="183"/>
  <c r="AE85" i="183"/>
  <c r="AF85" i="183"/>
  <c r="AG85" i="183"/>
  <c r="AH85" i="183"/>
  <c r="AJ85" i="183"/>
  <c r="AO85" i="183"/>
  <c r="AP85" i="183"/>
  <c r="AS85" i="183"/>
  <c r="AW85" i="183"/>
  <c r="AX85" i="183"/>
  <c r="AY85" i="183"/>
  <c r="AZ85" i="183"/>
  <c r="BA85" i="183"/>
  <c r="BB85" i="183"/>
  <c r="BE85" i="183"/>
  <c r="BF85" i="183"/>
  <c r="BG85" i="183"/>
  <c r="BH85" i="183"/>
  <c r="BI85" i="183"/>
  <c r="N86" i="183"/>
  <c r="O86" i="183"/>
  <c r="P86" i="183"/>
  <c r="Q86" i="183"/>
  <c r="R86" i="183"/>
  <c r="S86" i="183"/>
  <c r="W86" i="183"/>
  <c r="X86" i="183"/>
  <c r="Y86" i="183"/>
  <c r="Z86" i="183"/>
  <c r="AA86" i="183"/>
  <c r="AB86" i="183"/>
  <c r="AC86" i="183"/>
  <c r="AD86" i="183"/>
  <c r="AE86" i="183"/>
  <c r="AF86" i="183"/>
  <c r="AG86" i="183"/>
  <c r="AH86" i="183"/>
  <c r="AJ86" i="183"/>
  <c r="AO86" i="183"/>
  <c r="AP86" i="183"/>
  <c r="AS86" i="183"/>
  <c r="AW86" i="183"/>
  <c r="AX86" i="183"/>
  <c r="AY86" i="183"/>
  <c r="AZ86" i="183"/>
  <c r="BA86" i="183"/>
  <c r="BB86" i="183"/>
  <c r="BE86" i="183"/>
  <c r="BF86" i="183"/>
  <c r="BG86" i="183"/>
  <c r="BH86" i="183"/>
  <c r="BI86" i="183"/>
  <c r="N87" i="183"/>
  <c r="O87" i="183"/>
  <c r="P87" i="183"/>
  <c r="Q87" i="183"/>
  <c r="R87" i="183"/>
  <c r="S87" i="183"/>
  <c r="W87" i="183"/>
  <c r="X87" i="183"/>
  <c r="Y87" i="183"/>
  <c r="Z87" i="183"/>
  <c r="AA87" i="183"/>
  <c r="AB87" i="183"/>
  <c r="AC87" i="183"/>
  <c r="AD87" i="183"/>
  <c r="AE87" i="183"/>
  <c r="AF87" i="183"/>
  <c r="AG87" i="183"/>
  <c r="AH87" i="183"/>
  <c r="AJ87" i="183"/>
  <c r="AO87" i="183"/>
  <c r="AP87" i="183"/>
  <c r="AS87" i="183"/>
  <c r="AW87" i="183"/>
  <c r="AX87" i="183"/>
  <c r="AY87" i="183"/>
  <c r="AZ87" i="183"/>
  <c r="BA87" i="183"/>
  <c r="BB87" i="183"/>
  <c r="BE87" i="183"/>
  <c r="BF87" i="183"/>
  <c r="BG87" i="183"/>
  <c r="BH87" i="183"/>
  <c r="BI87" i="183"/>
  <c r="N88" i="183"/>
  <c r="O88" i="183"/>
  <c r="P88" i="183"/>
  <c r="Q88" i="183"/>
  <c r="R88" i="183"/>
  <c r="S88" i="183"/>
  <c r="W88" i="183"/>
  <c r="X88" i="183"/>
  <c r="Y88" i="183"/>
  <c r="Z88" i="183"/>
  <c r="AA88" i="183"/>
  <c r="AB88" i="183"/>
  <c r="AC88" i="183"/>
  <c r="AD88" i="183"/>
  <c r="AE88" i="183"/>
  <c r="AF88" i="183"/>
  <c r="AG88" i="183"/>
  <c r="AH88" i="183"/>
  <c r="AJ88" i="183"/>
  <c r="AO88" i="183"/>
  <c r="AP88" i="183"/>
  <c r="AS88" i="183"/>
  <c r="AW88" i="183"/>
  <c r="AX88" i="183"/>
  <c r="AY88" i="183"/>
  <c r="AZ88" i="183"/>
  <c r="BA88" i="183"/>
  <c r="BB88" i="183"/>
  <c r="BE88" i="183"/>
  <c r="BF88" i="183"/>
  <c r="BG88" i="183"/>
  <c r="BH88" i="183"/>
  <c r="BI88" i="183"/>
  <c r="N89" i="183"/>
  <c r="O89" i="183"/>
  <c r="P89" i="183"/>
  <c r="Q89" i="183"/>
  <c r="R89" i="183"/>
  <c r="S89" i="183"/>
  <c r="W89" i="183"/>
  <c r="X89" i="183"/>
  <c r="Y89" i="183"/>
  <c r="Z89" i="183"/>
  <c r="AA89" i="183"/>
  <c r="AB89" i="183"/>
  <c r="AC89" i="183"/>
  <c r="AD89" i="183"/>
  <c r="AE89" i="183"/>
  <c r="AF89" i="183"/>
  <c r="AG89" i="183"/>
  <c r="AH89" i="183"/>
  <c r="AJ89" i="183"/>
  <c r="AO89" i="183"/>
  <c r="AP89" i="183"/>
  <c r="AS89" i="183"/>
  <c r="AW89" i="183"/>
  <c r="AX89" i="183"/>
  <c r="AY89" i="183"/>
  <c r="AZ89" i="183"/>
  <c r="BA89" i="183"/>
  <c r="BB89" i="183"/>
  <c r="BE89" i="183"/>
  <c r="BF89" i="183"/>
  <c r="BG89" i="183"/>
  <c r="BH89" i="183"/>
  <c r="BI89" i="183"/>
  <c r="N90" i="183"/>
  <c r="O90" i="183"/>
  <c r="P90" i="183"/>
  <c r="Q90" i="183"/>
  <c r="R90" i="183"/>
  <c r="S90" i="183"/>
  <c r="W90" i="183"/>
  <c r="X90" i="183"/>
  <c r="Y90" i="183"/>
  <c r="Z90" i="183"/>
  <c r="AA90" i="183"/>
  <c r="AB90" i="183"/>
  <c r="AC90" i="183"/>
  <c r="AD90" i="183"/>
  <c r="AE90" i="183"/>
  <c r="AF90" i="183"/>
  <c r="AG90" i="183"/>
  <c r="AH90" i="183"/>
  <c r="AJ90" i="183"/>
  <c r="AO90" i="183"/>
  <c r="AP90" i="183"/>
  <c r="AS90" i="183"/>
  <c r="AW90" i="183"/>
  <c r="AX90" i="183"/>
  <c r="AY90" i="183"/>
  <c r="AZ90" i="183"/>
  <c r="BA90" i="183"/>
  <c r="BB90" i="183"/>
  <c r="BE90" i="183"/>
  <c r="BF90" i="183"/>
  <c r="BG90" i="183"/>
  <c r="BH90" i="183"/>
  <c r="BI90" i="183"/>
  <c r="N91" i="183"/>
  <c r="O91" i="183"/>
  <c r="P91" i="183"/>
  <c r="Q91" i="183"/>
  <c r="R91" i="183"/>
  <c r="S91" i="183"/>
  <c r="W91" i="183"/>
  <c r="X91" i="183"/>
  <c r="Y91" i="183"/>
  <c r="Z91" i="183"/>
  <c r="AA91" i="183"/>
  <c r="AB91" i="183"/>
  <c r="AC91" i="183"/>
  <c r="AD91" i="183"/>
  <c r="AE91" i="183"/>
  <c r="AF91" i="183"/>
  <c r="AG91" i="183"/>
  <c r="AH91" i="183"/>
  <c r="AJ91" i="183"/>
  <c r="AO91" i="183"/>
  <c r="AP91" i="183"/>
  <c r="AS91" i="183"/>
  <c r="AW91" i="183"/>
  <c r="AX91" i="183"/>
  <c r="AY91" i="183"/>
  <c r="AZ91" i="183"/>
  <c r="BA91" i="183"/>
  <c r="BB91" i="183"/>
  <c r="BE91" i="183"/>
  <c r="BF91" i="183"/>
  <c r="BG91" i="183"/>
  <c r="BH91" i="183"/>
  <c r="BI91" i="183"/>
  <c r="N92" i="183"/>
  <c r="O92" i="183"/>
  <c r="P92" i="183"/>
  <c r="Q92" i="183"/>
  <c r="R92" i="183"/>
  <c r="S92" i="183"/>
  <c r="W92" i="183"/>
  <c r="X92" i="183"/>
  <c r="Y92" i="183"/>
  <c r="Z92" i="183"/>
  <c r="AA92" i="183"/>
  <c r="AB92" i="183"/>
  <c r="AC92" i="183"/>
  <c r="AD92" i="183"/>
  <c r="AE92" i="183"/>
  <c r="AF92" i="183"/>
  <c r="AG92" i="183"/>
  <c r="AH92" i="183"/>
  <c r="AJ92" i="183"/>
  <c r="AO92" i="183"/>
  <c r="AP92" i="183"/>
  <c r="AS92" i="183"/>
  <c r="AW92" i="183"/>
  <c r="AX92" i="183"/>
  <c r="AY92" i="183"/>
  <c r="AZ92" i="183"/>
  <c r="BA92" i="183"/>
  <c r="BB92" i="183"/>
  <c r="BE92" i="183"/>
  <c r="BF92" i="183"/>
  <c r="BG92" i="183"/>
  <c r="BH92" i="183"/>
  <c r="BI92" i="183"/>
  <c r="N93" i="183"/>
  <c r="O93" i="183"/>
  <c r="P93" i="183"/>
  <c r="Q93" i="183"/>
  <c r="R93" i="183"/>
  <c r="S93" i="183"/>
  <c r="W93" i="183"/>
  <c r="X93" i="183"/>
  <c r="Y93" i="183"/>
  <c r="Z93" i="183"/>
  <c r="AA93" i="183"/>
  <c r="AB93" i="183"/>
  <c r="AC93" i="183"/>
  <c r="AD93" i="183"/>
  <c r="AE93" i="183"/>
  <c r="AF93" i="183"/>
  <c r="AG93" i="183"/>
  <c r="AH93" i="183"/>
  <c r="AJ93" i="183"/>
  <c r="AO93" i="183"/>
  <c r="AP93" i="183"/>
  <c r="AS93" i="183"/>
  <c r="AW93" i="183"/>
  <c r="AX93" i="183"/>
  <c r="AY93" i="183"/>
  <c r="AZ93" i="183"/>
  <c r="BA93" i="183"/>
  <c r="BB93" i="183"/>
  <c r="BE93" i="183"/>
  <c r="BF93" i="183"/>
  <c r="BG93" i="183"/>
  <c r="BH93" i="183"/>
  <c r="BI93" i="183"/>
  <c r="N94" i="183"/>
  <c r="O94" i="183"/>
  <c r="P94" i="183"/>
  <c r="Q94" i="183"/>
  <c r="R94" i="183"/>
  <c r="S94" i="183"/>
  <c r="W94" i="183"/>
  <c r="X94" i="183"/>
  <c r="Y94" i="183"/>
  <c r="Z94" i="183"/>
  <c r="AA94" i="183"/>
  <c r="AB94" i="183"/>
  <c r="AC94" i="183"/>
  <c r="AD94" i="183"/>
  <c r="AE94" i="183"/>
  <c r="AF94" i="183"/>
  <c r="AG94" i="183"/>
  <c r="AH94" i="183"/>
  <c r="AJ94" i="183"/>
  <c r="AO94" i="183"/>
  <c r="AP94" i="183"/>
  <c r="AS94" i="183"/>
  <c r="AW94" i="183"/>
  <c r="AX94" i="183"/>
  <c r="AY94" i="183"/>
  <c r="AZ94" i="183"/>
  <c r="BA94" i="183"/>
  <c r="BB94" i="183"/>
  <c r="BE94" i="183"/>
  <c r="BF94" i="183"/>
  <c r="BG94" i="183"/>
  <c r="BH94" i="183"/>
  <c r="BI94" i="183"/>
  <c r="N95" i="183"/>
  <c r="O95" i="183"/>
  <c r="P95" i="183"/>
  <c r="Q95" i="183"/>
  <c r="R95" i="183"/>
  <c r="S95" i="183"/>
  <c r="W95" i="183"/>
  <c r="X95" i="183"/>
  <c r="Y95" i="183"/>
  <c r="Z95" i="183"/>
  <c r="AA95" i="183"/>
  <c r="AB95" i="183"/>
  <c r="AC95" i="183"/>
  <c r="AD95" i="183"/>
  <c r="AE95" i="183"/>
  <c r="AF95" i="183"/>
  <c r="AG95" i="183"/>
  <c r="AH95" i="183"/>
  <c r="AJ95" i="183"/>
  <c r="AO95" i="183"/>
  <c r="AP95" i="183"/>
  <c r="AS95" i="183"/>
  <c r="AW95" i="183"/>
  <c r="AX95" i="183"/>
  <c r="AY95" i="183"/>
  <c r="AZ95" i="183"/>
  <c r="BA95" i="183"/>
  <c r="BB95" i="183"/>
  <c r="BE95" i="183"/>
  <c r="BF95" i="183"/>
  <c r="BG95" i="183"/>
  <c r="BH95" i="183"/>
  <c r="BI95" i="183"/>
  <c r="N96" i="183"/>
  <c r="O96" i="183"/>
  <c r="P96" i="183"/>
  <c r="Q96" i="183"/>
  <c r="R96" i="183"/>
  <c r="S96" i="183"/>
  <c r="W96" i="183"/>
  <c r="X96" i="183"/>
  <c r="Y96" i="183"/>
  <c r="Z96" i="183"/>
  <c r="AA96" i="183"/>
  <c r="AB96" i="183"/>
  <c r="AC96" i="183"/>
  <c r="AD96" i="183"/>
  <c r="AE96" i="183"/>
  <c r="AF96" i="183"/>
  <c r="AG96" i="183"/>
  <c r="AH96" i="183"/>
  <c r="AJ96" i="183"/>
  <c r="AO96" i="183"/>
  <c r="AP96" i="183"/>
  <c r="AS96" i="183"/>
  <c r="AW96" i="183"/>
  <c r="AX96" i="183"/>
  <c r="AY96" i="183"/>
  <c r="AZ96" i="183"/>
  <c r="BA96" i="183"/>
  <c r="BB96" i="183"/>
  <c r="BE96" i="183"/>
  <c r="BF96" i="183"/>
  <c r="BG96" i="183"/>
  <c r="BH96" i="183"/>
  <c r="BI96" i="183"/>
  <c r="N97" i="183"/>
  <c r="O97" i="183"/>
  <c r="P97" i="183"/>
  <c r="Q97" i="183"/>
  <c r="R97" i="183"/>
  <c r="S97" i="183"/>
  <c r="W97" i="183"/>
  <c r="X97" i="183"/>
  <c r="Y97" i="183"/>
  <c r="Z97" i="183"/>
  <c r="AA97" i="183"/>
  <c r="AB97" i="183"/>
  <c r="AC97" i="183"/>
  <c r="AD97" i="183"/>
  <c r="AE97" i="183"/>
  <c r="AF97" i="183"/>
  <c r="AG97" i="183"/>
  <c r="AH97" i="183"/>
  <c r="AJ97" i="183"/>
  <c r="AO97" i="183"/>
  <c r="AP97" i="183"/>
  <c r="AS97" i="183"/>
  <c r="AW97" i="183"/>
  <c r="AX97" i="183"/>
  <c r="AY97" i="183"/>
  <c r="AZ97" i="183"/>
  <c r="BA97" i="183"/>
  <c r="BB97" i="183"/>
  <c r="BE97" i="183"/>
  <c r="BF97" i="183"/>
  <c r="BG97" i="183"/>
  <c r="BH97" i="183"/>
  <c r="BI97" i="183"/>
  <c r="N98" i="183"/>
  <c r="O98" i="183"/>
  <c r="P98" i="183"/>
  <c r="Q98" i="183"/>
  <c r="R98" i="183"/>
  <c r="S98" i="183"/>
  <c r="W98" i="183"/>
  <c r="X98" i="183"/>
  <c r="Y98" i="183"/>
  <c r="Z98" i="183"/>
  <c r="AA98" i="183"/>
  <c r="AB98" i="183"/>
  <c r="AC98" i="183"/>
  <c r="AD98" i="183"/>
  <c r="AE98" i="183"/>
  <c r="AF98" i="183"/>
  <c r="AG98" i="183"/>
  <c r="AH98" i="183"/>
  <c r="AJ98" i="183"/>
  <c r="AO98" i="183"/>
  <c r="AP98" i="183"/>
  <c r="AS98" i="183"/>
  <c r="AW98" i="183"/>
  <c r="AX98" i="183"/>
  <c r="AY98" i="183"/>
  <c r="AZ98" i="183"/>
  <c r="BA98" i="183"/>
  <c r="BB98" i="183"/>
  <c r="BE98" i="183"/>
  <c r="BF98" i="183"/>
  <c r="BG98" i="183"/>
  <c r="BH98" i="183"/>
  <c r="BI98" i="183"/>
  <c r="N99" i="183"/>
  <c r="O99" i="183"/>
  <c r="P99" i="183"/>
  <c r="Q99" i="183"/>
  <c r="R99" i="183"/>
  <c r="S99" i="183"/>
  <c r="W99" i="183"/>
  <c r="X99" i="183"/>
  <c r="Y99" i="183"/>
  <c r="Z99" i="183"/>
  <c r="AA99" i="183"/>
  <c r="AB99" i="183"/>
  <c r="AC99" i="183"/>
  <c r="AD99" i="183"/>
  <c r="AE99" i="183"/>
  <c r="AF99" i="183"/>
  <c r="AG99" i="183"/>
  <c r="AH99" i="183"/>
  <c r="AJ99" i="183"/>
  <c r="AO99" i="183"/>
  <c r="AP99" i="183"/>
  <c r="AS99" i="183"/>
  <c r="AW99" i="183"/>
  <c r="AX99" i="183"/>
  <c r="AY99" i="183"/>
  <c r="AZ99" i="183"/>
  <c r="BA99" i="183"/>
  <c r="BB99" i="183"/>
  <c r="BE99" i="183"/>
  <c r="BF99" i="183"/>
  <c r="BG99" i="183"/>
  <c r="BH99" i="183"/>
  <c r="BI99" i="183"/>
  <c r="N100" i="183"/>
  <c r="O100" i="183"/>
  <c r="P100" i="183"/>
  <c r="Q100" i="183"/>
  <c r="R100" i="183"/>
  <c r="S100" i="183"/>
  <c r="W100" i="183"/>
  <c r="X100" i="183"/>
  <c r="Y100" i="183"/>
  <c r="Z100" i="183"/>
  <c r="AA100" i="183"/>
  <c r="AB100" i="183"/>
  <c r="AC100" i="183"/>
  <c r="AD100" i="183"/>
  <c r="AE100" i="183"/>
  <c r="AF100" i="183"/>
  <c r="AG100" i="183"/>
  <c r="AH100" i="183"/>
  <c r="AJ100" i="183"/>
  <c r="AO100" i="183"/>
  <c r="AP100" i="183"/>
  <c r="AS100" i="183"/>
  <c r="AW100" i="183"/>
  <c r="AX100" i="183"/>
  <c r="AY100" i="183"/>
  <c r="AZ100" i="183"/>
  <c r="BA100" i="183"/>
  <c r="BB100" i="183"/>
  <c r="BE100" i="183"/>
  <c r="BF100" i="183"/>
  <c r="BG100" i="183"/>
  <c r="BH100" i="183"/>
  <c r="BI100" i="183"/>
  <c r="N101" i="183"/>
  <c r="O101" i="183"/>
  <c r="P101" i="183"/>
  <c r="Q101" i="183"/>
  <c r="R101" i="183"/>
  <c r="S101" i="183"/>
  <c r="W101" i="183"/>
  <c r="X101" i="183"/>
  <c r="Y101" i="183"/>
  <c r="Z101" i="183"/>
  <c r="AA101" i="183"/>
  <c r="AB101" i="183"/>
  <c r="AC101" i="183"/>
  <c r="AD101" i="183"/>
  <c r="AE101" i="183"/>
  <c r="AF101" i="183"/>
  <c r="AG101" i="183"/>
  <c r="AH101" i="183"/>
  <c r="AJ101" i="183"/>
  <c r="AO101" i="183"/>
  <c r="AP101" i="183"/>
  <c r="AS101" i="183"/>
  <c r="AW101" i="183"/>
  <c r="AX101" i="183"/>
  <c r="AY101" i="183"/>
  <c r="AZ101" i="183"/>
  <c r="BA101" i="183"/>
  <c r="BB101" i="183"/>
  <c r="BE101" i="183"/>
  <c r="BF101" i="183"/>
  <c r="BG101" i="183"/>
  <c r="BH101" i="183"/>
  <c r="BI101" i="183"/>
  <c r="N102" i="183"/>
  <c r="O102" i="183"/>
  <c r="P102" i="183"/>
  <c r="Q102" i="183"/>
  <c r="R102" i="183"/>
  <c r="S102" i="183"/>
  <c r="W102" i="183"/>
  <c r="X102" i="183"/>
  <c r="Y102" i="183"/>
  <c r="Z102" i="183"/>
  <c r="AA102" i="183"/>
  <c r="AB102" i="183"/>
  <c r="AC102" i="183"/>
  <c r="AD102" i="183"/>
  <c r="AE102" i="183"/>
  <c r="AF102" i="183"/>
  <c r="AG102" i="183"/>
  <c r="AH102" i="183"/>
  <c r="AJ102" i="183"/>
  <c r="AO102" i="183"/>
  <c r="AP102" i="183"/>
  <c r="AS102" i="183"/>
  <c r="AW102" i="183"/>
  <c r="AX102" i="183"/>
  <c r="AY102" i="183"/>
  <c r="AZ102" i="183"/>
  <c r="BA102" i="183"/>
  <c r="BB102" i="183"/>
  <c r="BE102" i="183"/>
  <c r="BF102" i="183"/>
  <c r="BG102" i="183"/>
  <c r="BH102" i="183"/>
  <c r="BI102" i="183"/>
  <c r="N103" i="183"/>
  <c r="O103" i="183"/>
  <c r="P103" i="183"/>
  <c r="Q103" i="183"/>
  <c r="R103" i="183"/>
  <c r="S103" i="183"/>
  <c r="W103" i="183"/>
  <c r="X103" i="183"/>
  <c r="Y103" i="183"/>
  <c r="Z103" i="183"/>
  <c r="AA103" i="183"/>
  <c r="AB103" i="183"/>
  <c r="AC103" i="183"/>
  <c r="AD103" i="183"/>
  <c r="AE103" i="183"/>
  <c r="AF103" i="183"/>
  <c r="AG103" i="183"/>
  <c r="AH103" i="183"/>
  <c r="AJ103" i="183"/>
  <c r="AO103" i="183"/>
  <c r="AP103" i="183"/>
  <c r="AS103" i="183"/>
  <c r="AW103" i="183"/>
  <c r="AX103" i="183"/>
  <c r="AY103" i="183"/>
  <c r="AZ103" i="183"/>
  <c r="BA103" i="183"/>
  <c r="BB103" i="183"/>
  <c r="BE103" i="183"/>
  <c r="BF103" i="183"/>
  <c r="BG103" i="183"/>
  <c r="BH103" i="183"/>
  <c r="BI103" i="183"/>
  <c r="N104" i="183"/>
  <c r="O104" i="183"/>
  <c r="P104" i="183"/>
  <c r="Q104" i="183"/>
  <c r="R104" i="183"/>
  <c r="S104" i="183"/>
  <c r="W104" i="183"/>
  <c r="X104" i="183"/>
  <c r="Y104" i="183"/>
  <c r="Z104" i="183"/>
  <c r="AA104" i="183"/>
  <c r="AB104" i="183"/>
  <c r="AC104" i="183"/>
  <c r="AD104" i="183"/>
  <c r="AE104" i="183"/>
  <c r="AF104" i="183"/>
  <c r="AG104" i="183"/>
  <c r="AH104" i="183"/>
  <c r="AJ104" i="183"/>
  <c r="AO104" i="183"/>
  <c r="AP104" i="183"/>
  <c r="AS104" i="183"/>
  <c r="AW104" i="183"/>
  <c r="AX104" i="183"/>
  <c r="AY104" i="183"/>
  <c r="AZ104" i="183"/>
  <c r="BA104" i="183"/>
  <c r="BB104" i="183"/>
  <c r="BE104" i="183"/>
  <c r="BF104" i="183"/>
  <c r="BG104" i="183"/>
  <c r="BH104" i="183"/>
  <c r="BI104" i="183"/>
  <c r="N105" i="183"/>
  <c r="O105" i="183"/>
  <c r="P105" i="183"/>
  <c r="Q105" i="183"/>
  <c r="R105" i="183"/>
  <c r="S105" i="183"/>
  <c r="W105" i="183"/>
  <c r="X105" i="183"/>
  <c r="Y105" i="183"/>
  <c r="Z105" i="183"/>
  <c r="AA105" i="183"/>
  <c r="AB105" i="183"/>
  <c r="AC105" i="183"/>
  <c r="AD105" i="183"/>
  <c r="AE105" i="183"/>
  <c r="AF105" i="183"/>
  <c r="AG105" i="183"/>
  <c r="AH105" i="183"/>
  <c r="AJ105" i="183"/>
  <c r="AO105" i="183"/>
  <c r="AP105" i="183"/>
  <c r="AS105" i="183"/>
  <c r="AW105" i="183"/>
  <c r="AX105" i="183"/>
  <c r="AY105" i="183"/>
  <c r="AZ105" i="183"/>
  <c r="BA105" i="183"/>
  <c r="BB105" i="183"/>
  <c r="BE105" i="183"/>
  <c r="BF105" i="183"/>
  <c r="BG105" i="183"/>
  <c r="BH105" i="183"/>
  <c r="BI105" i="183"/>
  <c r="N106" i="183"/>
  <c r="O106" i="183"/>
  <c r="P106" i="183"/>
  <c r="Q106" i="183"/>
  <c r="R106" i="183"/>
  <c r="S106" i="183"/>
  <c r="W106" i="183"/>
  <c r="X106" i="183"/>
  <c r="Y106" i="183"/>
  <c r="Z106" i="183"/>
  <c r="AA106" i="183"/>
  <c r="AB106" i="183"/>
  <c r="AC106" i="183"/>
  <c r="AD106" i="183"/>
  <c r="AE106" i="183"/>
  <c r="AF106" i="183"/>
  <c r="AG106" i="183"/>
  <c r="AH106" i="183"/>
  <c r="AJ106" i="183"/>
  <c r="AO106" i="183"/>
  <c r="AP106" i="183"/>
  <c r="AS106" i="183"/>
  <c r="AW106" i="183"/>
  <c r="AX106" i="183"/>
  <c r="AY106" i="183"/>
  <c r="AZ106" i="183"/>
  <c r="BA106" i="183"/>
  <c r="BB106" i="183"/>
  <c r="BE106" i="183"/>
  <c r="BF106" i="183"/>
  <c r="BG106" i="183"/>
  <c r="BH106" i="183"/>
  <c r="BI106" i="183"/>
  <c r="N107" i="183"/>
  <c r="O107" i="183"/>
  <c r="P107" i="183"/>
  <c r="Q107" i="183"/>
  <c r="R107" i="183"/>
  <c r="S107" i="183"/>
  <c r="W107" i="183"/>
  <c r="X107" i="183"/>
  <c r="Y107" i="183"/>
  <c r="Z107" i="183"/>
  <c r="AA107" i="183"/>
  <c r="AB107" i="183"/>
  <c r="AC107" i="183"/>
  <c r="AD107" i="183"/>
  <c r="AE107" i="183"/>
  <c r="AF107" i="183"/>
  <c r="AG107" i="183"/>
  <c r="AH107" i="183"/>
  <c r="AJ107" i="183"/>
  <c r="AO107" i="183"/>
  <c r="AP107" i="183"/>
  <c r="AS107" i="183"/>
  <c r="AW107" i="183"/>
  <c r="AX107" i="183"/>
  <c r="AY107" i="183"/>
  <c r="AZ107" i="183"/>
  <c r="BA107" i="183"/>
  <c r="BB107" i="183"/>
  <c r="BE107" i="183"/>
  <c r="BF107" i="183"/>
  <c r="BG107" i="183"/>
  <c r="BH107" i="183"/>
  <c r="BI107" i="183"/>
  <c r="N108" i="183"/>
  <c r="O108" i="183"/>
  <c r="P108" i="183"/>
  <c r="Q108" i="183"/>
  <c r="R108" i="183"/>
  <c r="S108" i="183"/>
  <c r="W108" i="183"/>
  <c r="X108" i="183"/>
  <c r="Y108" i="183"/>
  <c r="Z108" i="183"/>
  <c r="AA108" i="183"/>
  <c r="AB108" i="183"/>
  <c r="AC108" i="183"/>
  <c r="AD108" i="183"/>
  <c r="AE108" i="183"/>
  <c r="AF108" i="183"/>
  <c r="AG108" i="183"/>
  <c r="AH108" i="183"/>
  <c r="AJ108" i="183"/>
  <c r="AO108" i="183"/>
  <c r="AP108" i="183"/>
  <c r="AS108" i="183"/>
  <c r="AW108" i="183"/>
  <c r="AX108" i="183"/>
  <c r="AY108" i="183"/>
  <c r="AZ108" i="183"/>
  <c r="BA108" i="183"/>
  <c r="BB108" i="183"/>
  <c r="BE108" i="183"/>
  <c r="BF108" i="183"/>
  <c r="BG108" i="183"/>
  <c r="BH108" i="183"/>
  <c r="BI108" i="183"/>
  <c r="N109" i="183"/>
  <c r="O109" i="183"/>
  <c r="P109" i="183"/>
  <c r="Q109" i="183"/>
  <c r="R109" i="183"/>
  <c r="S109" i="183"/>
  <c r="W109" i="183"/>
  <c r="X109" i="183"/>
  <c r="Y109" i="183"/>
  <c r="Z109" i="183"/>
  <c r="AA109" i="183"/>
  <c r="AB109" i="183"/>
  <c r="AC109" i="183"/>
  <c r="AD109" i="183"/>
  <c r="AE109" i="183"/>
  <c r="AF109" i="183"/>
  <c r="AG109" i="183"/>
  <c r="AH109" i="183"/>
  <c r="AJ109" i="183"/>
  <c r="AO109" i="183"/>
  <c r="AP109" i="183"/>
  <c r="AS109" i="183"/>
  <c r="AW109" i="183"/>
  <c r="AX109" i="183"/>
  <c r="AY109" i="183"/>
  <c r="AZ109" i="183"/>
  <c r="BA109" i="183"/>
  <c r="BB109" i="183"/>
  <c r="BE109" i="183"/>
  <c r="BF109" i="183"/>
  <c r="BG109" i="183"/>
  <c r="BH109" i="183"/>
  <c r="BI109" i="183"/>
  <c r="N110" i="183"/>
  <c r="O110" i="183"/>
  <c r="P110" i="183"/>
  <c r="Q110" i="183"/>
  <c r="R110" i="183"/>
  <c r="S110" i="183"/>
  <c r="W110" i="183"/>
  <c r="X110" i="183"/>
  <c r="Y110" i="183"/>
  <c r="Z110" i="183"/>
  <c r="AA110" i="183"/>
  <c r="AB110" i="183"/>
  <c r="AC110" i="183"/>
  <c r="AD110" i="183"/>
  <c r="AE110" i="183"/>
  <c r="AF110" i="183"/>
  <c r="AG110" i="183"/>
  <c r="AH110" i="183"/>
  <c r="AJ110" i="183"/>
  <c r="AO110" i="183"/>
  <c r="AP110" i="183"/>
  <c r="AS110" i="183"/>
  <c r="AW110" i="183"/>
  <c r="AX110" i="183"/>
  <c r="AY110" i="183"/>
  <c r="AZ110" i="183"/>
  <c r="BA110" i="183"/>
  <c r="BB110" i="183"/>
  <c r="BE110" i="183"/>
  <c r="BF110" i="183"/>
  <c r="BG110" i="183"/>
  <c r="BH110" i="183"/>
  <c r="BI110" i="183"/>
  <c r="N111" i="183"/>
  <c r="O111" i="183"/>
  <c r="P111" i="183"/>
  <c r="Q111" i="183"/>
  <c r="R111" i="183"/>
  <c r="S111" i="183"/>
  <c r="W111" i="183"/>
  <c r="X111" i="183"/>
  <c r="Y111" i="183"/>
  <c r="Z111" i="183"/>
  <c r="AA111" i="183"/>
  <c r="AB111" i="183"/>
  <c r="AC111" i="183"/>
  <c r="AD111" i="183"/>
  <c r="AE111" i="183"/>
  <c r="AF111" i="183"/>
  <c r="AG111" i="183"/>
  <c r="AH111" i="183"/>
  <c r="AJ111" i="183"/>
  <c r="AO111" i="183"/>
  <c r="AP111" i="183"/>
  <c r="AS111" i="183"/>
  <c r="AW111" i="183"/>
  <c r="AX111" i="183"/>
  <c r="AY111" i="183"/>
  <c r="AZ111" i="183"/>
  <c r="BA111" i="183"/>
  <c r="BB111" i="183"/>
  <c r="BE111" i="183"/>
  <c r="BF111" i="183"/>
  <c r="BG111" i="183"/>
  <c r="BH111" i="183"/>
  <c r="BI111" i="183"/>
  <c r="N112" i="183"/>
  <c r="O112" i="183"/>
  <c r="P112" i="183"/>
  <c r="Q112" i="183"/>
  <c r="R112" i="183"/>
  <c r="S112" i="183"/>
  <c r="W112" i="183"/>
  <c r="X112" i="183"/>
  <c r="Y112" i="183"/>
  <c r="Z112" i="183"/>
  <c r="AA112" i="183"/>
  <c r="AB112" i="183"/>
  <c r="AC112" i="183"/>
  <c r="AD112" i="183"/>
  <c r="AE112" i="183"/>
  <c r="AF112" i="183"/>
  <c r="AG112" i="183"/>
  <c r="AH112" i="183"/>
  <c r="AJ112" i="183"/>
  <c r="AO112" i="183"/>
  <c r="AP112" i="183"/>
  <c r="AS112" i="183"/>
  <c r="AW112" i="183"/>
  <c r="AX112" i="183"/>
  <c r="AY112" i="183"/>
  <c r="AZ112" i="183"/>
  <c r="BA112" i="183"/>
  <c r="BB112" i="183"/>
  <c r="BE112" i="183"/>
  <c r="BF112" i="183"/>
  <c r="BG112" i="183"/>
  <c r="BH112" i="183"/>
  <c r="BI112" i="183"/>
  <c r="N113" i="183"/>
  <c r="O113" i="183"/>
  <c r="P113" i="183"/>
  <c r="Q113" i="183"/>
  <c r="R113" i="183"/>
  <c r="S113" i="183"/>
  <c r="W113" i="183"/>
  <c r="X113" i="183"/>
  <c r="Y113" i="183"/>
  <c r="Z113" i="183"/>
  <c r="AA113" i="183"/>
  <c r="AB113" i="183"/>
  <c r="AC113" i="183"/>
  <c r="AD113" i="183"/>
  <c r="AE113" i="183"/>
  <c r="AF113" i="183"/>
  <c r="AG113" i="183"/>
  <c r="AH113" i="183"/>
  <c r="AJ113" i="183"/>
  <c r="AO113" i="183"/>
  <c r="AP113" i="183"/>
  <c r="AS113" i="183"/>
  <c r="AW113" i="183"/>
  <c r="AX113" i="183"/>
  <c r="AY113" i="183"/>
  <c r="AZ113" i="183"/>
  <c r="BA113" i="183"/>
  <c r="BB113" i="183"/>
  <c r="BE113" i="183"/>
  <c r="BF113" i="183"/>
  <c r="BG113" i="183"/>
  <c r="BH113" i="183"/>
  <c r="BI113" i="183"/>
  <c r="N114" i="183"/>
  <c r="O114" i="183"/>
  <c r="P114" i="183"/>
  <c r="Q114" i="183"/>
  <c r="R114" i="183"/>
  <c r="S114" i="183"/>
  <c r="W114" i="183"/>
  <c r="X114" i="183"/>
  <c r="Y114" i="183"/>
  <c r="Z114" i="183"/>
  <c r="AA114" i="183"/>
  <c r="AB114" i="183"/>
  <c r="AC114" i="183"/>
  <c r="AD114" i="183"/>
  <c r="AE114" i="183"/>
  <c r="AF114" i="183"/>
  <c r="AG114" i="183"/>
  <c r="AH114" i="183"/>
  <c r="AJ114" i="183"/>
  <c r="AO114" i="183"/>
  <c r="AP114" i="183"/>
  <c r="AS114" i="183"/>
  <c r="AW114" i="183"/>
  <c r="AX114" i="183"/>
  <c r="AY114" i="183"/>
  <c r="AZ114" i="183"/>
  <c r="BA114" i="183"/>
  <c r="BB114" i="183"/>
  <c r="BE114" i="183"/>
  <c r="BF114" i="183"/>
  <c r="BG114" i="183"/>
  <c r="BH114" i="183"/>
  <c r="BI114" i="183"/>
  <c r="N115" i="183"/>
  <c r="O115" i="183"/>
  <c r="P115" i="183"/>
  <c r="Q115" i="183"/>
  <c r="R115" i="183"/>
  <c r="S115" i="183"/>
  <c r="W115" i="183"/>
  <c r="X115" i="183"/>
  <c r="Y115" i="183"/>
  <c r="Z115" i="183"/>
  <c r="AA115" i="183"/>
  <c r="AB115" i="183"/>
  <c r="AC115" i="183"/>
  <c r="AD115" i="183"/>
  <c r="AE115" i="183"/>
  <c r="AF115" i="183"/>
  <c r="AG115" i="183"/>
  <c r="AH115" i="183"/>
  <c r="AJ115" i="183"/>
  <c r="AO115" i="183"/>
  <c r="AP115" i="183"/>
  <c r="AS115" i="183"/>
  <c r="AW115" i="183"/>
  <c r="AX115" i="183"/>
  <c r="AY115" i="183"/>
  <c r="AZ115" i="183"/>
  <c r="BA115" i="183"/>
  <c r="BB115" i="183"/>
  <c r="BE115" i="183"/>
  <c r="BF115" i="183"/>
  <c r="BG115" i="183"/>
  <c r="BH115" i="183"/>
  <c r="BI115" i="183"/>
  <c r="N116" i="183"/>
  <c r="O116" i="183"/>
  <c r="P116" i="183"/>
  <c r="Q116" i="183"/>
  <c r="R116" i="183"/>
  <c r="S116" i="183"/>
  <c r="W116" i="183"/>
  <c r="X116" i="183"/>
  <c r="Y116" i="183"/>
  <c r="Z116" i="183"/>
  <c r="AA116" i="183"/>
  <c r="AB116" i="183"/>
  <c r="AC116" i="183"/>
  <c r="AD116" i="183"/>
  <c r="AE116" i="183"/>
  <c r="AF116" i="183"/>
  <c r="AG116" i="183"/>
  <c r="AH116" i="183"/>
  <c r="AJ116" i="183"/>
  <c r="AO116" i="183"/>
  <c r="AP116" i="183"/>
  <c r="AS116" i="183"/>
  <c r="AW116" i="183"/>
  <c r="AX116" i="183"/>
  <c r="AY116" i="183"/>
  <c r="AZ116" i="183"/>
  <c r="BA116" i="183"/>
  <c r="BB116" i="183"/>
  <c r="BE116" i="183"/>
  <c r="BF116" i="183"/>
  <c r="BG116" i="183"/>
  <c r="BH116" i="183"/>
  <c r="BI116" i="183"/>
  <c r="N117" i="183"/>
  <c r="O117" i="183"/>
  <c r="P117" i="183"/>
  <c r="Q117" i="183"/>
  <c r="R117" i="183"/>
  <c r="S117" i="183"/>
  <c r="W117" i="183"/>
  <c r="X117" i="183"/>
  <c r="Y117" i="183"/>
  <c r="Z117" i="183"/>
  <c r="AA117" i="183"/>
  <c r="AB117" i="183"/>
  <c r="AC117" i="183"/>
  <c r="AD117" i="183"/>
  <c r="AE117" i="183"/>
  <c r="AF117" i="183"/>
  <c r="AG117" i="183"/>
  <c r="AH117" i="183"/>
  <c r="AJ117" i="183"/>
  <c r="AO117" i="183"/>
  <c r="AP117" i="183"/>
  <c r="AS117" i="183"/>
  <c r="AW117" i="183"/>
  <c r="AX117" i="183"/>
  <c r="AY117" i="183"/>
  <c r="AZ117" i="183"/>
  <c r="BA117" i="183"/>
  <c r="BB117" i="183"/>
  <c r="BE117" i="183"/>
  <c r="BF117" i="183"/>
  <c r="BG117" i="183"/>
  <c r="BH117" i="183"/>
  <c r="BI117" i="183"/>
  <c r="N118" i="183"/>
  <c r="O118" i="183"/>
  <c r="P118" i="183"/>
  <c r="Q118" i="183"/>
  <c r="R118" i="183"/>
  <c r="S118" i="183"/>
  <c r="W118" i="183"/>
  <c r="X118" i="183"/>
  <c r="Y118" i="183"/>
  <c r="Z118" i="183"/>
  <c r="AA118" i="183"/>
  <c r="AB118" i="183"/>
  <c r="AC118" i="183"/>
  <c r="AD118" i="183"/>
  <c r="AE118" i="183"/>
  <c r="AF118" i="183"/>
  <c r="AG118" i="183"/>
  <c r="AH118" i="183"/>
  <c r="AJ118" i="183"/>
  <c r="AO118" i="183"/>
  <c r="AP118" i="183"/>
  <c r="AS118" i="183"/>
  <c r="AW118" i="183"/>
  <c r="AX118" i="183"/>
  <c r="AY118" i="183"/>
  <c r="AZ118" i="183"/>
  <c r="BA118" i="183"/>
  <c r="BB118" i="183"/>
  <c r="BE118" i="183"/>
  <c r="BF118" i="183"/>
  <c r="BG118" i="183"/>
  <c r="BH118" i="183"/>
  <c r="BI118" i="183"/>
  <c r="N119" i="183"/>
  <c r="O119" i="183"/>
  <c r="P119" i="183"/>
  <c r="Q119" i="183"/>
  <c r="R119" i="183"/>
  <c r="S119" i="183"/>
  <c r="W119" i="183"/>
  <c r="X119" i="183"/>
  <c r="Y119" i="183"/>
  <c r="Z119" i="183"/>
  <c r="AA119" i="183"/>
  <c r="AB119" i="183"/>
  <c r="AC119" i="183"/>
  <c r="AD119" i="183"/>
  <c r="AE119" i="183"/>
  <c r="AF119" i="183"/>
  <c r="AG119" i="183"/>
  <c r="AH119" i="183"/>
  <c r="AJ119" i="183"/>
  <c r="AO119" i="183"/>
  <c r="AP119" i="183"/>
  <c r="AS119" i="183"/>
  <c r="AW119" i="183"/>
  <c r="AX119" i="183"/>
  <c r="AY119" i="183"/>
  <c r="AZ119" i="183"/>
  <c r="BA119" i="183"/>
  <c r="BB119" i="183"/>
  <c r="BE119" i="183"/>
  <c r="BF119" i="183"/>
  <c r="BG119" i="183"/>
  <c r="BH119" i="183"/>
  <c r="BI119" i="183"/>
  <c r="N120" i="183"/>
  <c r="O120" i="183"/>
  <c r="P120" i="183"/>
  <c r="Q120" i="183"/>
  <c r="R120" i="183"/>
  <c r="S120" i="183"/>
  <c r="W120" i="183"/>
  <c r="X120" i="183"/>
  <c r="Y120" i="183"/>
  <c r="Z120" i="183"/>
  <c r="AA120" i="183"/>
  <c r="AB120" i="183"/>
  <c r="AC120" i="183"/>
  <c r="AD120" i="183"/>
  <c r="AE120" i="183"/>
  <c r="AF120" i="183"/>
  <c r="AG120" i="183"/>
  <c r="AH120" i="183"/>
  <c r="AJ120" i="183"/>
  <c r="AO120" i="183"/>
  <c r="AP120" i="183"/>
  <c r="AS120" i="183"/>
  <c r="AW120" i="183"/>
  <c r="AX120" i="183"/>
  <c r="AY120" i="183"/>
  <c r="AZ120" i="183"/>
  <c r="BA120" i="183"/>
  <c r="BB120" i="183"/>
  <c r="BE120" i="183"/>
  <c r="BF120" i="183"/>
  <c r="BG120" i="183"/>
  <c r="BH120" i="183"/>
  <c r="BI120" i="183"/>
  <c r="N121" i="183"/>
  <c r="O121" i="183"/>
  <c r="P121" i="183"/>
  <c r="Q121" i="183"/>
  <c r="R121" i="183"/>
  <c r="S121" i="183"/>
  <c r="W121" i="183"/>
  <c r="X121" i="183"/>
  <c r="Y121" i="183"/>
  <c r="Z121" i="183"/>
  <c r="AA121" i="183"/>
  <c r="AB121" i="183"/>
  <c r="AC121" i="183"/>
  <c r="AD121" i="183"/>
  <c r="AE121" i="183"/>
  <c r="AF121" i="183"/>
  <c r="AG121" i="183"/>
  <c r="AH121" i="183"/>
  <c r="AJ121" i="183"/>
  <c r="AO121" i="183"/>
  <c r="AP121" i="183"/>
  <c r="AS121" i="183"/>
  <c r="AW121" i="183"/>
  <c r="AX121" i="183"/>
  <c r="AY121" i="183"/>
  <c r="AZ121" i="183"/>
  <c r="BA121" i="183"/>
  <c r="BB121" i="183"/>
  <c r="BE121" i="183"/>
  <c r="BF121" i="183"/>
  <c r="BG121" i="183"/>
  <c r="BH121" i="183"/>
  <c r="BI121" i="183"/>
  <c r="N122" i="183"/>
  <c r="O122" i="183"/>
  <c r="P122" i="183"/>
  <c r="Q122" i="183"/>
  <c r="R122" i="183"/>
  <c r="S122" i="183"/>
  <c r="W122" i="183"/>
  <c r="X122" i="183"/>
  <c r="Y122" i="183"/>
  <c r="Z122" i="183"/>
  <c r="AA122" i="183"/>
  <c r="AB122" i="183"/>
  <c r="AC122" i="183"/>
  <c r="AD122" i="183"/>
  <c r="AE122" i="183"/>
  <c r="AF122" i="183"/>
  <c r="AG122" i="183"/>
  <c r="AH122" i="183"/>
  <c r="AJ122" i="183"/>
  <c r="AO122" i="183"/>
  <c r="AP122" i="183"/>
  <c r="AS122" i="183"/>
  <c r="AW122" i="183"/>
  <c r="AX122" i="183"/>
  <c r="AY122" i="183"/>
  <c r="AZ122" i="183"/>
  <c r="BA122" i="183"/>
  <c r="BB122" i="183"/>
  <c r="BE122" i="183"/>
  <c r="BF122" i="183"/>
  <c r="BG122" i="183"/>
  <c r="BH122" i="183"/>
  <c r="BI122" i="183"/>
  <c r="N123" i="183"/>
  <c r="O123" i="183"/>
  <c r="P123" i="183"/>
  <c r="Q123" i="183"/>
  <c r="R123" i="183"/>
  <c r="S123" i="183"/>
  <c r="W123" i="183"/>
  <c r="X123" i="183"/>
  <c r="Y123" i="183"/>
  <c r="Z123" i="183"/>
  <c r="AA123" i="183"/>
  <c r="AB123" i="183"/>
  <c r="AC123" i="183"/>
  <c r="AD123" i="183"/>
  <c r="AE123" i="183"/>
  <c r="AF123" i="183"/>
  <c r="AG123" i="183"/>
  <c r="AH123" i="183"/>
  <c r="AJ123" i="183"/>
  <c r="AO123" i="183"/>
  <c r="AP123" i="183"/>
  <c r="AS123" i="183"/>
  <c r="AW123" i="183"/>
  <c r="AX123" i="183"/>
  <c r="AY123" i="183"/>
  <c r="AZ123" i="183"/>
  <c r="BA123" i="183"/>
  <c r="BB123" i="183"/>
  <c r="BE123" i="183"/>
  <c r="BF123" i="183"/>
  <c r="BG123" i="183"/>
  <c r="BH123" i="183"/>
  <c r="BI123" i="183"/>
  <c r="N124" i="183"/>
  <c r="O124" i="183"/>
  <c r="P124" i="183"/>
  <c r="Q124" i="183"/>
  <c r="R124" i="183"/>
  <c r="S124" i="183"/>
  <c r="W124" i="183"/>
  <c r="X124" i="183"/>
  <c r="Y124" i="183"/>
  <c r="Z124" i="183"/>
  <c r="AA124" i="183"/>
  <c r="AB124" i="183"/>
  <c r="AC124" i="183"/>
  <c r="AD124" i="183"/>
  <c r="AE124" i="183"/>
  <c r="AF124" i="183"/>
  <c r="AG124" i="183"/>
  <c r="AH124" i="183"/>
  <c r="AJ124" i="183"/>
  <c r="AO124" i="183"/>
  <c r="AP124" i="183"/>
  <c r="AS124" i="183"/>
  <c r="AW124" i="183"/>
  <c r="AX124" i="183"/>
  <c r="AY124" i="183"/>
  <c r="AZ124" i="183"/>
  <c r="BA124" i="183"/>
  <c r="BB124" i="183"/>
  <c r="BE124" i="183"/>
  <c r="BF124" i="183"/>
  <c r="BG124" i="183"/>
  <c r="BH124" i="183"/>
  <c r="BI124" i="183"/>
  <c r="N125" i="183"/>
  <c r="O125" i="183"/>
  <c r="P125" i="183"/>
  <c r="Q125" i="183"/>
  <c r="R125" i="183"/>
  <c r="S125" i="183"/>
  <c r="W125" i="183"/>
  <c r="X125" i="183"/>
  <c r="Y125" i="183"/>
  <c r="Z125" i="183"/>
  <c r="AA125" i="183"/>
  <c r="AB125" i="183"/>
  <c r="AC125" i="183"/>
  <c r="AD125" i="183"/>
  <c r="AE125" i="183"/>
  <c r="AF125" i="183"/>
  <c r="AG125" i="183"/>
  <c r="AH125" i="183"/>
  <c r="AJ125" i="183"/>
  <c r="AO125" i="183"/>
  <c r="AP125" i="183"/>
  <c r="AS125" i="183"/>
  <c r="AW125" i="183"/>
  <c r="AX125" i="183"/>
  <c r="AY125" i="183"/>
  <c r="AZ125" i="183"/>
  <c r="BA125" i="183"/>
  <c r="BB125" i="183"/>
  <c r="BE125" i="183"/>
  <c r="BF125" i="183"/>
  <c r="BG125" i="183"/>
  <c r="BH125" i="183"/>
  <c r="BI125" i="183"/>
  <c r="N126" i="183"/>
  <c r="O126" i="183"/>
  <c r="P126" i="183"/>
  <c r="Q126" i="183"/>
  <c r="R126" i="183"/>
  <c r="S126" i="183"/>
  <c r="W126" i="183"/>
  <c r="X126" i="183"/>
  <c r="Y126" i="183"/>
  <c r="Z126" i="183"/>
  <c r="AA126" i="183"/>
  <c r="AB126" i="183"/>
  <c r="AC126" i="183"/>
  <c r="AD126" i="183"/>
  <c r="AE126" i="183"/>
  <c r="AF126" i="183"/>
  <c r="AG126" i="183"/>
  <c r="AH126" i="183"/>
  <c r="AJ126" i="183"/>
  <c r="AO126" i="183"/>
  <c r="AP126" i="183"/>
  <c r="AS126" i="183"/>
  <c r="AW126" i="183"/>
  <c r="AX126" i="183"/>
  <c r="AY126" i="183"/>
  <c r="AZ126" i="183"/>
  <c r="BA126" i="183"/>
  <c r="BB126" i="183"/>
  <c r="BE126" i="183"/>
  <c r="BF126" i="183"/>
  <c r="BG126" i="183"/>
  <c r="BH126" i="183"/>
  <c r="BI126" i="183"/>
  <c r="N127" i="183"/>
  <c r="O127" i="183"/>
  <c r="P127" i="183"/>
  <c r="Q127" i="183"/>
  <c r="R127" i="183"/>
  <c r="S127" i="183"/>
  <c r="W127" i="183"/>
  <c r="X127" i="183"/>
  <c r="Y127" i="183"/>
  <c r="Z127" i="183"/>
  <c r="AA127" i="183"/>
  <c r="AB127" i="183"/>
  <c r="AC127" i="183"/>
  <c r="AD127" i="183"/>
  <c r="AE127" i="183"/>
  <c r="AF127" i="183"/>
  <c r="AG127" i="183"/>
  <c r="AH127" i="183"/>
  <c r="AJ127" i="183"/>
  <c r="AO127" i="183"/>
  <c r="AP127" i="183"/>
  <c r="AS127" i="183"/>
  <c r="AW127" i="183"/>
  <c r="AX127" i="183"/>
  <c r="AY127" i="183"/>
  <c r="AZ127" i="183"/>
  <c r="BA127" i="183"/>
  <c r="BB127" i="183"/>
  <c r="BE127" i="183"/>
  <c r="BF127" i="183"/>
  <c r="BG127" i="183"/>
  <c r="BH127" i="183"/>
  <c r="BI127" i="183"/>
  <c r="N128" i="183"/>
  <c r="O128" i="183"/>
  <c r="P128" i="183"/>
  <c r="Q128" i="183"/>
  <c r="R128" i="183"/>
  <c r="S128" i="183"/>
  <c r="W128" i="183"/>
  <c r="X128" i="183"/>
  <c r="Y128" i="183"/>
  <c r="Z128" i="183"/>
  <c r="AA128" i="183"/>
  <c r="AB128" i="183"/>
  <c r="AC128" i="183"/>
  <c r="AD128" i="183"/>
  <c r="AE128" i="183"/>
  <c r="AF128" i="183"/>
  <c r="AG128" i="183"/>
  <c r="AH128" i="183"/>
  <c r="AJ128" i="183"/>
  <c r="AO128" i="183"/>
  <c r="AP128" i="183"/>
  <c r="AS128" i="183"/>
  <c r="AW128" i="183"/>
  <c r="AX128" i="183"/>
  <c r="AY128" i="183"/>
  <c r="AZ128" i="183"/>
  <c r="BA128" i="183"/>
  <c r="BB128" i="183"/>
  <c r="BE128" i="183"/>
  <c r="BF128" i="183"/>
  <c r="BG128" i="183"/>
  <c r="BH128" i="183"/>
  <c r="BI128" i="183"/>
  <c r="N129" i="183"/>
  <c r="O129" i="183"/>
  <c r="P129" i="183"/>
  <c r="Q129" i="183"/>
  <c r="R129" i="183"/>
  <c r="S129" i="183"/>
  <c r="W129" i="183"/>
  <c r="X129" i="183"/>
  <c r="Y129" i="183"/>
  <c r="Z129" i="183"/>
  <c r="AA129" i="183"/>
  <c r="AB129" i="183"/>
  <c r="AC129" i="183"/>
  <c r="AD129" i="183"/>
  <c r="AE129" i="183"/>
  <c r="AF129" i="183"/>
  <c r="AG129" i="183"/>
  <c r="AH129" i="183"/>
  <c r="AJ129" i="183"/>
  <c r="AO129" i="183"/>
  <c r="AP129" i="183"/>
  <c r="AS129" i="183"/>
  <c r="AW129" i="183"/>
  <c r="AX129" i="183"/>
  <c r="AY129" i="183"/>
  <c r="AZ129" i="183"/>
  <c r="BA129" i="183"/>
  <c r="BB129" i="183"/>
  <c r="BE129" i="183"/>
  <c r="BF129" i="183"/>
  <c r="BG129" i="183"/>
  <c r="BH129" i="183"/>
  <c r="BI129" i="183"/>
  <c r="N130" i="183"/>
  <c r="O130" i="183"/>
  <c r="P130" i="183"/>
  <c r="Q130" i="183"/>
  <c r="R130" i="183"/>
  <c r="S130" i="183"/>
  <c r="W130" i="183"/>
  <c r="X130" i="183"/>
  <c r="Y130" i="183"/>
  <c r="Z130" i="183"/>
  <c r="AA130" i="183"/>
  <c r="AB130" i="183"/>
  <c r="AC130" i="183"/>
  <c r="AD130" i="183"/>
  <c r="AE130" i="183"/>
  <c r="AF130" i="183"/>
  <c r="AG130" i="183"/>
  <c r="AH130" i="183"/>
  <c r="AJ130" i="183"/>
  <c r="AO130" i="183"/>
  <c r="AP130" i="183"/>
  <c r="AS130" i="183"/>
  <c r="AW130" i="183"/>
  <c r="AX130" i="183"/>
  <c r="AY130" i="183"/>
  <c r="AZ130" i="183"/>
  <c r="BA130" i="183"/>
  <c r="BB130" i="183"/>
  <c r="BE130" i="183"/>
  <c r="BF130" i="183"/>
  <c r="BG130" i="183"/>
  <c r="BH130" i="183"/>
  <c r="BI130" i="183"/>
  <c r="N131" i="183"/>
  <c r="O131" i="183"/>
  <c r="P131" i="183"/>
  <c r="Q131" i="183"/>
  <c r="R131" i="183"/>
  <c r="S131" i="183"/>
  <c r="W131" i="183"/>
  <c r="X131" i="183"/>
  <c r="Y131" i="183"/>
  <c r="Z131" i="183"/>
  <c r="AA131" i="183"/>
  <c r="AB131" i="183"/>
  <c r="AC131" i="183"/>
  <c r="AD131" i="183"/>
  <c r="AE131" i="183"/>
  <c r="AF131" i="183"/>
  <c r="AG131" i="183"/>
  <c r="AH131" i="183"/>
  <c r="AJ131" i="183"/>
  <c r="AO131" i="183"/>
  <c r="AP131" i="183"/>
  <c r="AS131" i="183"/>
  <c r="AW131" i="183"/>
  <c r="AX131" i="183"/>
  <c r="AY131" i="183"/>
  <c r="AZ131" i="183"/>
  <c r="BA131" i="183"/>
  <c r="BB131" i="183"/>
  <c r="BE131" i="183"/>
  <c r="BF131" i="183"/>
  <c r="BG131" i="183"/>
  <c r="BH131" i="183"/>
  <c r="BI131" i="183"/>
  <c r="N132" i="183"/>
  <c r="O132" i="183"/>
  <c r="P132" i="183"/>
  <c r="Q132" i="183"/>
  <c r="R132" i="183"/>
  <c r="S132" i="183"/>
  <c r="W132" i="183"/>
  <c r="X132" i="183"/>
  <c r="Y132" i="183"/>
  <c r="Z132" i="183"/>
  <c r="AA132" i="183"/>
  <c r="AB132" i="183"/>
  <c r="AC132" i="183"/>
  <c r="AD132" i="183"/>
  <c r="AE132" i="183"/>
  <c r="AF132" i="183"/>
  <c r="AG132" i="183"/>
  <c r="AH132" i="183"/>
  <c r="AJ132" i="183"/>
  <c r="AO132" i="183"/>
  <c r="AP132" i="183"/>
  <c r="AS132" i="183"/>
  <c r="AW132" i="183"/>
  <c r="AX132" i="183"/>
  <c r="AY132" i="183"/>
  <c r="AZ132" i="183"/>
  <c r="BA132" i="183"/>
  <c r="BB132" i="183"/>
  <c r="BE132" i="183"/>
  <c r="BF132" i="183"/>
  <c r="BG132" i="183"/>
  <c r="BH132" i="183"/>
  <c r="BI132" i="183"/>
  <c r="N133" i="183"/>
  <c r="O133" i="183"/>
  <c r="P133" i="183"/>
  <c r="Q133" i="183"/>
  <c r="R133" i="183"/>
  <c r="S133" i="183"/>
  <c r="W133" i="183"/>
  <c r="X133" i="183"/>
  <c r="Y133" i="183"/>
  <c r="Z133" i="183"/>
  <c r="AA133" i="183"/>
  <c r="AB133" i="183"/>
  <c r="AC133" i="183"/>
  <c r="AD133" i="183"/>
  <c r="AE133" i="183"/>
  <c r="AF133" i="183"/>
  <c r="AG133" i="183"/>
  <c r="AH133" i="183"/>
  <c r="AJ133" i="183"/>
  <c r="AO133" i="183"/>
  <c r="AP133" i="183"/>
  <c r="AS133" i="183"/>
  <c r="AW133" i="183"/>
  <c r="AX133" i="183"/>
  <c r="AY133" i="183"/>
  <c r="AZ133" i="183"/>
  <c r="BA133" i="183"/>
  <c r="BB133" i="183"/>
  <c r="BE133" i="183"/>
  <c r="BF133" i="183"/>
  <c r="BG133" i="183"/>
  <c r="BH133" i="183"/>
  <c r="BI133" i="183"/>
  <c r="N134" i="183"/>
  <c r="O134" i="183"/>
  <c r="P134" i="183"/>
  <c r="Q134" i="183"/>
  <c r="R134" i="183"/>
  <c r="S134" i="183"/>
  <c r="W134" i="183"/>
  <c r="X134" i="183"/>
  <c r="Y134" i="183"/>
  <c r="Z134" i="183"/>
  <c r="AA134" i="183"/>
  <c r="AB134" i="183"/>
  <c r="AC134" i="183"/>
  <c r="AD134" i="183"/>
  <c r="AE134" i="183"/>
  <c r="AF134" i="183"/>
  <c r="AG134" i="183"/>
  <c r="AH134" i="183"/>
  <c r="AJ134" i="183"/>
  <c r="AO134" i="183"/>
  <c r="AP134" i="183"/>
  <c r="AS134" i="183"/>
  <c r="AW134" i="183"/>
  <c r="AX134" i="183"/>
  <c r="AY134" i="183"/>
  <c r="AZ134" i="183"/>
  <c r="BA134" i="183"/>
  <c r="BB134" i="183"/>
  <c r="BE134" i="183"/>
  <c r="BF134" i="183"/>
  <c r="BG134" i="183"/>
  <c r="BH134" i="183"/>
  <c r="BI134" i="183"/>
  <c r="N135" i="183"/>
  <c r="O135" i="183"/>
  <c r="P135" i="183"/>
  <c r="Q135" i="183"/>
  <c r="R135" i="183"/>
  <c r="S135" i="183"/>
  <c r="W135" i="183"/>
  <c r="X135" i="183"/>
  <c r="Y135" i="183"/>
  <c r="Z135" i="183"/>
  <c r="AA135" i="183"/>
  <c r="AB135" i="183"/>
  <c r="AC135" i="183"/>
  <c r="AD135" i="183"/>
  <c r="AE135" i="183"/>
  <c r="AF135" i="183"/>
  <c r="AG135" i="183"/>
  <c r="AH135" i="183"/>
  <c r="AJ135" i="183"/>
  <c r="AO135" i="183"/>
  <c r="AP135" i="183"/>
  <c r="AS135" i="183"/>
  <c r="AW135" i="183"/>
  <c r="AX135" i="183"/>
  <c r="AY135" i="183"/>
  <c r="AZ135" i="183"/>
  <c r="BA135" i="183"/>
  <c r="BB135" i="183"/>
  <c r="BE135" i="183"/>
  <c r="BF135" i="183"/>
  <c r="BG135" i="183"/>
  <c r="BH135" i="183"/>
  <c r="BI135" i="183"/>
  <c r="N136" i="183"/>
  <c r="O136" i="183"/>
  <c r="P136" i="183"/>
  <c r="Q136" i="183"/>
  <c r="R136" i="183"/>
  <c r="S136" i="183"/>
  <c r="W136" i="183"/>
  <c r="X136" i="183"/>
  <c r="Y136" i="183"/>
  <c r="Z136" i="183"/>
  <c r="AA136" i="183"/>
  <c r="AB136" i="183"/>
  <c r="AC136" i="183"/>
  <c r="AD136" i="183"/>
  <c r="AE136" i="183"/>
  <c r="AF136" i="183"/>
  <c r="AG136" i="183"/>
  <c r="AH136" i="183"/>
  <c r="AJ136" i="183"/>
  <c r="AO136" i="183"/>
  <c r="AP136" i="183"/>
  <c r="AS136" i="183"/>
  <c r="AW136" i="183"/>
  <c r="AX136" i="183"/>
  <c r="AY136" i="183"/>
  <c r="AZ136" i="183"/>
  <c r="BA136" i="183"/>
  <c r="BB136" i="183"/>
  <c r="BE136" i="183"/>
  <c r="BF136" i="183"/>
  <c r="BG136" i="183"/>
  <c r="BH136" i="183"/>
  <c r="BI136" i="183"/>
  <c r="N137" i="183"/>
  <c r="O137" i="183"/>
  <c r="P137" i="183"/>
  <c r="Q137" i="183"/>
  <c r="R137" i="183"/>
  <c r="S137" i="183"/>
  <c r="W137" i="183"/>
  <c r="X137" i="183"/>
  <c r="Y137" i="183"/>
  <c r="Z137" i="183"/>
  <c r="AA137" i="183"/>
  <c r="AB137" i="183"/>
  <c r="AC137" i="183"/>
  <c r="AD137" i="183"/>
  <c r="AE137" i="183"/>
  <c r="AF137" i="183"/>
  <c r="AG137" i="183"/>
  <c r="AH137" i="183"/>
  <c r="AJ137" i="183"/>
  <c r="AO137" i="183"/>
  <c r="AP137" i="183"/>
  <c r="AS137" i="183"/>
  <c r="AW137" i="183"/>
  <c r="AX137" i="183"/>
  <c r="AY137" i="183"/>
  <c r="AZ137" i="183"/>
  <c r="BA137" i="183"/>
  <c r="BB137" i="183"/>
  <c r="BE137" i="183"/>
  <c r="BF137" i="183"/>
  <c r="BG137" i="183"/>
  <c r="BH137" i="183"/>
  <c r="BI137" i="183"/>
  <c r="N138" i="183"/>
  <c r="O138" i="183"/>
  <c r="P138" i="183"/>
  <c r="Q138" i="183"/>
  <c r="R138" i="183"/>
  <c r="S138" i="183"/>
  <c r="W138" i="183"/>
  <c r="X138" i="183"/>
  <c r="Y138" i="183"/>
  <c r="Z138" i="183"/>
  <c r="AA138" i="183"/>
  <c r="AB138" i="183"/>
  <c r="AC138" i="183"/>
  <c r="AD138" i="183"/>
  <c r="AE138" i="183"/>
  <c r="AF138" i="183"/>
  <c r="AG138" i="183"/>
  <c r="AH138" i="183"/>
  <c r="AJ138" i="183"/>
  <c r="AO138" i="183"/>
  <c r="AP138" i="183"/>
  <c r="AS138" i="183"/>
  <c r="AW138" i="183"/>
  <c r="AX138" i="183"/>
  <c r="AY138" i="183"/>
  <c r="AZ138" i="183"/>
  <c r="BA138" i="183"/>
  <c r="BB138" i="183"/>
  <c r="BE138" i="183"/>
  <c r="BF138" i="183"/>
  <c r="BG138" i="183"/>
  <c r="BH138" i="183"/>
  <c r="BI138" i="183"/>
  <c r="N139" i="183"/>
  <c r="O139" i="183"/>
  <c r="P139" i="183"/>
  <c r="Q139" i="183"/>
  <c r="R139" i="183"/>
  <c r="S139" i="183"/>
  <c r="W139" i="183"/>
  <c r="X139" i="183"/>
  <c r="Y139" i="183"/>
  <c r="Z139" i="183"/>
  <c r="AA139" i="183"/>
  <c r="AB139" i="183"/>
  <c r="AC139" i="183"/>
  <c r="AD139" i="183"/>
  <c r="AE139" i="183"/>
  <c r="AF139" i="183"/>
  <c r="AG139" i="183"/>
  <c r="AH139" i="183"/>
  <c r="AJ139" i="183"/>
  <c r="AO139" i="183"/>
  <c r="AP139" i="183"/>
  <c r="AS139" i="183"/>
  <c r="AW139" i="183"/>
  <c r="AX139" i="183"/>
  <c r="AY139" i="183"/>
  <c r="AZ139" i="183"/>
  <c r="BA139" i="183"/>
  <c r="BB139" i="183"/>
  <c r="BE139" i="183"/>
  <c r="BF139" i="183"/>
  <c r="BG139" i="183"/>
  <c r="BH139" i="183"/>
  <c r="BI139" i="183"/>
  <c r="N140" i="183"/>
  <c r="O140" i="183"/>
  <c r="P140" i="183"/>
  <c r="Q140" i="183"/>
  <c r="R140" i="183"/>
  <c r="S140" i="183"/>
  <c r="W140" i="183"/>
  <c r="X140" i="183"/>
  <c r="Y140" i="183"/>
  <c r="Z140" i="183"/>
  <c r="AA140" i="183"/>
  <c r="AB140" i="183"/>
  <c r="AC140" i="183"/>
  <c r="AD140" i="183"/>
  <c r="AE140" i="183"/>
  <c r="AF140" i="183"/>
  <c r="AG140" i="183"/>
  <c r="AH140" i="183"/>
  <c r="AJ140" i="183"/>
  <c r="AO140" i="183"/>
  <c r="AP140" i="183"/>
  <c r="AS140" i="183"/>
  <c r="AW140" i="183"/>
  <c r="AX140" i="183"/>
  <c r="AY140" i="183"/>
  <c r="AZ140" i="183"/>
  <c r="BA140" i="183"/>
  <c r="BB140" i="183"/>
  <c r="BE140" i="183"/>
  <c r="BF140" i="183"/>
  <c r="BG140" i="183"/>
  <c r="BH140" i="183"/>
  <c r="BI140" i="183"/>
  <c r="N141" i="183"/>
  <c r="O141" i="183"/>
  <c r="P141" i="183"/>
  <c r="Q141" i="183"/>
  <c r="R141" i="183"/>
  <c r="S141" i="183"/>
  <c r="W141" i="183"/>
  <c r="X141" i="183"/>
  <c r="Y141" i="183"/>
  <c r="Z141" i="183"/>
  <c r="AA141" i="183"/>
  <c r="AB141" i="183"/>
  <c r="AC141" i="183"/>
  <c r="AD141" i="183"/>
  <c r="AE141" i="183"/>
  <c r="AF141" i="183"/>
  <c r="AG141" i="183"/>
  <c r="AH141" i="183"/>
  <c r="AJ141" i="183"/>
  <c r="AO141" i="183"/>
  <c r="AP141" i="183"/>
  <c r="AS141" i="183"/>
  <c r="AW141" i="183"/>
  <c r="AX141" i="183"/>
  <c r="AY141" i="183"/>
  <c r="AZ141" i="183"/>
  <c r="BA141" i="183"/>
  <c r="BB141" i="183"/>
  <c r="BE141" i="183"/>
  <c r="BF141" i="183"/>
  <c r="BG141" i="183"/>
  <c r="BH141" i="183"/>
  <c r="BI141" i="183"/>
  <c r="N142" i="183"/>
  <c r="O142" i="183"/>
  <c r="P142" i="183"/>
  <c r="Q142" i="183"/>
  <c r="R142" i="183"/>
  <c r="S142" i="183"/>
  <c r="W142" i="183"/>
  <c r="X142" i="183"/>
  <c r="Y142" i="183"/>
  <c r="Z142" i="183"/>
  <c r="AA142" i="183"/>
  <c r="AB142" i="183"/>
  <c r="AC142" i="183"/>
  <c r="AD142" i="183"/>
  <c r="AE142" i="183"/>
  <c r="AF142" i="183"/>
  <c r="AG142" i="183"/>
  <c r="AH142" i="183"/>
  <c r="AJ142" i="183"/>
  <c r="AO142" i="183"/>
  <c r="AP142" i="183"/>
  <c r="AS142" i="183"/>
  <c r="AW142" i="183"/>
  <c r="AX142" i="183"/>
  <c r="AY142" i="183"/>
  <c r="AZ142" i="183"/>
  <c r="BA142" i="183"/>
  <c r="BB142" i="183"/>
  <c r="BE142" i="183"/>
  <c r="BF142" i="183"/>
  <c r="BG142" i="183"/>
  <c r="BH142" i="183"/>
  <c r="BI142" i="183"/>
  <c r="N143" i="183"/>
  <c r="O143" i="183"/>
  <c r="P143" i="183"/>
  <c r="Q143" i="183"/>
  <c r="R143" i="183"/>
  <c r="S143" i="183"/>
  <c r="W143" i="183"/>
  <c r="X143" i="183"/>
  <c r="Y143" i="183"/>
  <c r="Z143" i="183"/>
  <c r="AA143" i="183"/>
  <c r="AB143" i="183"/>
  <c r="AC143" i="183"/>
  <c r="AD143" i="183"/>
  <c r="AE143" i="183"/>
  <c r="AF143" i="183"/>
  <c r="AG143" i="183"/>
  <c r="AH143" i="183"/>
  <c r="AJ143" i="183"/>
  <c r="AO143" i="183"/>
  <c r="AP143" i="183"/>
  <c r="AS143" i="183"/>
  <c r="AW143" i="183"/>
  <c r="AX143" i="183"/>
  <c r="AY143" i="183"/>
  <c r="AZ143" i="183"/>
  <c r="BA143" i="183"/>
  <c r="BB143" i="183"/>
  <c r="BE143" i="183"/>
  <c r="BF143" i="183"/>
  <c r="BG143" i="183"/>
  <c r="BH143" i="183"/>
  <c r="BI143" i="183"/>
  <c r="N144" i="183"/>
  <c r="O144" i="183"/>
  <c r="P144" i="183"/>
  <c r="Q144" i="183"/>
  <c r="R144" i="183"/>
  <c r="S144" i="183"/>
  <c r="W144" i="183"/>
  <c r="X144" i="183"/>
  <c r="Y144" i="183"/>
  <c r="Z144" i="183"/>
  <c r="AA144" i="183"/>
  <c r="AB144" i="183"/>
  <c r="AC144" i="183"/>
  <c r="AD144" i="183"/>
  <c r="AE144" i="183"/>
  <c r="AF144" i="183"/>
  <c r="AG144" i="183"/>
  <c r="AH144" i="183"/>
  <c r="AJ144" i="183"/>
  <c r="AO144" i="183"/>
  <c r="AP144" i="183"/>
  <c r="AS144" i="183"/>
  <c r="AW144" i="183"/>
  <c r="AX144" i="183"/>
  <c r="AY144" i="183"/>
  <c r="AZ144" i="183"/>
  <c r="BA144" i="183"/>
  <c r="BB144" i="183"/>
  <c r="BE144" i="183"/>
  <c r="BF144" i="183"/>
  <c r="BG144" i="183"/>
  <c r="BH144" i="183"/>
  <c r="BI144" i="183"/>
  <c r="N145" i="183"/>
  <c r="O145" i="183"/>
  <c r="P145" i="183"/>
  <c r="Q145" i="183"/>
  <c r="R145" i="183"/>
  <c r="S145" i="183"/>
  <c r="W145" i="183"/>
  <c r="X145" i="183"/>
  <c r="Y145" i="183"/>
  <c r="Z145" i="183"/>
  <c r="AA145" i="183"/>
  <c r="AB145" i="183"/>
  <c r="AC145" i="183"/>
  <c r="AD145" i="183"/>
  <c r="AE145" i="183"/>
  <c r="AF145" i="183"/>
  <c r="AG145" i="183"/>
  <c r="AH145" i="183"/>
  <c r="AJ145" i="183"/>
  <c r="AO145" i="183"/>
  <c r="AP145" i="183"/>
  <c r="AS145" i="183"/>
  <c r="AW145" i="183"/>
  <c r="AX145" i="183"/>
  <c r="AY145" i="183"/>
  <c r="AZ145" i="183"/>
  <c r="BA145" i="183"/>
  <c r="BB145" i="183"/>
  <c r="BE145" i="183"/>
  <c r="BF145" i="183"/>
  <c r="BG145" i="183"/>
  <c r="BH145" i="183"/>
  <c r="BI145" i="183"/>
  <c r="N146" i="183"/>
  <c r="O146" i="183"/>
  <c r="P146" i="183"/>
  <c r="Q146" i="183"/>
  <c r="R146" i="183"/>
  <c r="S146" i="183"/>
  <c r="W146" i="183"/>
  <c r="X146" i="183"/>
  <c r="Y146" i="183"/>
  <c r="Z146" i="183"/>
  <c r="AA146" i="183"/>
  <c r="AB146" i="183"/>
  <c r="AC146" i="183"/>
  <c r="AD146" i="183"/>
  <c r="AE146" i="183"/>
  <c r="AF146" i="183"/>
  <c r="AG146" i="183"/>
  <c r="AH146" i="183"/>
  <c r="AJ146" i="183"/>
  <c r="AO146" i="183"/>
  <c r="AP146" i="183"/>
  <c r="AS146" i="183"/>
  <c r="AW146" i="183"/>
  <c r="AX146" i="183"/>
  <c r="AY146" i="183"/>
  <c r="AZ146" i="183"/>
  <c r="BA146" i="183"/>
  <c r="BB146" i="183"/>
  <c r="BE146" i="183"/>
  <c r="BF146" i="183"/>
  <c r="BG146" i="183"/>
  <c r="BH146" i="183"/>
  <c r="BI146" i="183"/>
  <c r="N147" i="183"/>
  <c r="O147" i="183"/>
  <c r="P147" i="183"/>
  <c r="Q147" i="183"/>
  <c r="R147" i="183"/>
  <c r="S147" i="183"/>
  <c r="W147" i="183"/>
  <c r="X147" i="183"/>
  <c r="Y147" i="183"/>
  <c r="Z147" i="183"/>
  <c r="AA147" i="183"/>
  <c r="AB147" i="183"/>
  <c r="AC147" i="183"/>
  <c r="AD147" i="183"/>
  <c r="AE147" i="183"/>
  <c r="AF147" i="183"/>
  <c r="AG147" i="183"/>
  <c r="AH147" i="183"/>
  <c r="AJ147" i="183"/>
  <c r="AO147" i="183"/>
  <c r="AP147" i="183"/>
  <c r="AS147" i="183"/>
  <c r="AW147" i="183"/>
  <c r="AX147" i="183"/>
  <c r="AY147" i="183"/>
  <c r="AZ147" i="183"/>
  <c r="BA147" i="183"/>
  <c r="BB147" i="183"/>
  <c r="BE147" i="183"/>
  <c r="BF147" i="183"/>
  <c r="BG147" i="183"/>
  <c r="BH147" i="183"/>
  <c r="BI147" i="183"/>
  <c r="N148" i="183"/>
  <c r="O148" i="183"/>
  <c r="P148" i="183"/>
  <c r="Q148" i="183"/>
  <c r="R148" i="183"/>
  <c r="S148" i="183"/>
  <c r="W148" i="183"/>
  <c r="X148" i="183"/>
  <c r="Y148" i="183"/>
  <c r="Z148" i="183"/>
  <c r="AA148" i="183"/>
  <c r="AB148" i="183"/>
  <c r="AC148" i="183"/>
  <c r="AD148" i="183"/>
  <c r="AE148" i="183"/>
  <c r="AF148" i="183"/>
  <c r="AG148" i="183"/>
  <c r="AH148" i="183"/>
  <c r="AJ148" i="183"/>
  <c r="AO148" i="183"/>
  <c r="AP148" i="183"/>
  <c r="AS148" i="183"/>
  <c r="AW148" i="183"/>
  <c r="AX148" i="183"/>
  <c r="AY148" i="183"/>
  <c r="AZ148" i="183"/>
  <c r="BA148" i="183"/>
  <c r="BB148" i="183"/>
  <c r="BE148" i="183"/>
  <c r="BF148" i="183"/>
  <c r="BG148" i="183"/>
  <c r="BH148" i="183"/>
  <c r="BI148" i="183"/>
  <c r="N149" i="183"/>
  <c r="O149" i="183"/>
  <c r="P149" i="183"/>
  <c r="Q149" i="183"/>
  <c r="R149" i="183"/>
  <c r="S149" i="183"/>
  <c r="W149" i="183"/>
  <c r="X149" i="183"/>
  <c r="Y149" i="183"/>
  <c r="Z149" i="183"/>
  <c r="AA149" i="183"/>
  <c r="AB149" i="183"/>
  <c r="AC149" i="183"/>
  <c r="AD149" i="183"/>
  <c r="AE149" i="183"/>
  <c r="AF149" i="183"/>
  <c r="AG149" i="183"/>
  <c r="AH149" i="183"/>
  <c r="AJ149" i="183"/>
  <c r="AO149" i="183"/>
  <c r="AP149" i="183"/>
  <c r="AS149" i="183"/>
  <c r="AW149" i="183"/>
  <c r="AX149" i="183"/>
  <c r="AY149" i="183"/>
  <c r="AZ149" i="183"/>
  <c r="BA149" i="183"/>
  <c r="BB149" i="183"/>
  <c r="BE149" i="183"/>
  <c r="BF149" i="183"/>
  <c r="BG149" i="183"/>
  <c r="BH149" i="183"/>
  <c r="BI149" i="183"/>
  <c r="N150" i="183"/>
  <c r="O150" i="183"/>
  <c r="P150" i="183"/>
  <c r="Q150" i="183"/>
  <c r="R150" i="183"/>
  <c r="S150" i="183"/>
  <c r="W150" i="183"/>
  <c r="X150" i="183"/>
  <c r="Y150" i="183"/>
  <c r="Z150" i="183"/>
  <c r="AA150" i="183"/>
  <c r="AB150" i="183"/>
  <c r="AC150" i="183"/>
  <c r="AD150" i="183"/>
  <c r="AE150" i="183"/>
  <c r="AF150" i="183"/>
  <c r="AG150" i="183"/>
  <c r="AH150" i="183"/>
  <c r="AJ150" i="183"/>
  <c r="AO150" i="183"/>
  <c r="AP150" i="183"/>
  <c r="AS150" i="183"/>
  <c r="AW150" i="183"/>
  <c r="AX150" i="183"/>
  <c r="AY150" i="183"/>
  <c r="AZ150" i="183"/>
  <c r="BA150" i="183"/>
  <c r="BB150" i="183"/>
  <c r="BE150" i="183"/>
  <c r="BF150" i="183"/>
  <c r="BG150" i="183"/>
  <c r="BH150" i="183"/>
  <c r="BI150" i="183"/>
  <c r="N151" i="183"/>
  <c r="O151" i="183"/>
  <c r="P151" i="183"/>
  <c r="Q151" i="183"/>
  <c r="R151" i="183"/>
  <c r="S151" i="183"/>
  <c r="W151" i="183"/>
  <c r="X151" i="183"/>
  <c r="Y151" i="183"/>
  <c r="Z151" i="183"/>
  <c r="AA151" i="183"/>
  <c r="AB151" i="183"/>
  <c r="AC151" i="183"/>
  <c r="AD151" i="183"/>
  <c r="AE151" i="183"/>
  <c r="AF151" i="183"/>
  <c r="AG151" i="183"/>
  <c r="AH151" i="183"/>
  <c r="AJ151" i="183"/>
  <c r="AO151" i="183"/>
  <c r="AP151" i="183"/>
  <c r="AS151" i="183"/>
  <c r="AW151" i="183"/>
  <c r="AX151" i="183"/>
  <c r="AY151" i="183"/>
  <c r="AZ151" i="183"/>
  <c r="BA151" i="183"/>
  <c r="BB151" i="183"/>
  <c r="BE151" i="183"/>
  <c r="BF151" i="183"/>
  <c r="BG151" i="183"/>
  <c r="BH151" i="183"/>
  <c r="BI151" i="183"/>
  <c r="N152" i="183"/>
  <c r="O152" i="183"/>
  <c r="P152" i="183"/>
  <c r="Q152" i="183"/>
  <c r="R152" i="183"/>
  <c r="S152" i="183"/>
  <c r="W152" i="183"/>
  <c r="X152" i="183"/>
  <c r="Y152" i="183"/>
  <c r="Z152" i="183"/>
  <c r="AA152" i="183"/>
  <c r="AB152" i="183"/>
  <c r="AC152" i="183"/>
  <c r="AD152" i="183"/>
  <c r="AE152" i="183"/>
  <c r="AF152" i="183"/>
  <c r="AG152" i="183"/>
  <c r="AH152" i="183"/>
  <c r="AJ152" i="183"/>
  <c r="AO152" i="183"/>
  <c r="AP152" i="183"/>
  <c r="AS152" i="183"/>
  <c r="AW152" i="183"/>
  <c r="AX152" i="183"/>
  <c r="AY152" i="183"/>
  <c r="AZ152" i="183"/>
  <c r="BA152" i="183"/>
  <c r="BB152" i="183"/>
  <c r="BE152" i="183"/>
  <c r="BF152" i="183"/>
  <c r="BG152" i="183"/>
  <c r="BH152" i="183"/>
  <c r="BI152" i="183"/>
  <c r="N153" i="183"/>
  <c r="O153" i="183"/>
  <c r="P153" i="183"/>
  <c r="Q153" i="183"/>
  <c r="R153" i="183"/>
  <c r="S153" i="183"/>
  <c r="W153" i="183"/>
  <c r="X153" i="183"/>
  <c r="Y153" i="183"/>
  <c r="Z153" i="183"/>
  <c r="AA153" i="183"/>
  <c r="AB153" i="183"/>
  <c r="AC153" i="183"/>
  <c r="AD153" i="183"/>
  <c r="AE153" i="183"/>
  <c r="AF153" i="183"/>
  <c r="AG153" i="183"/>
  <c r="AH153" i="183"/>
  <c r="AJ153" i="183"/>
  <c r="AO153" i="183"/>
  <c r="AP153" i="183"/>
  <c r="AS153" i="183"/>
  <c r="AW153" i="183"/>
  <c r="AX153" i="183"/>
  <c r="AY153" i="183"/>
  <c r="AZ153" i="183"/>
  <c r="BA153" i="183"/>
  <c r="BB153" i="183"/>
  <c r="BE153" i="183"/>
  <c r="BF153" i="183"/>
  <c r="BG153" i="183"/>
  <c r="BH153" i="183"/>
  <c r="BI153" i="183"/>
  <c r="N154" i="183"/>
  <c r="O154" i="183"/>
  <c r="P154" i="183"/>
  <c r="Q154" i="183"/>
  <c r="R154" i="183"/>
  <c r="S154" i="183"/>
  <c r="W154" i="183"/>
  <c r="X154" i="183"/>
  <c r="Y154" i="183"/>
  <c r="Z154" i="183"/>
  <c r="AA154" i="183"/>
  <c r="AB154" i="183"/>
  <c r="AC154" i="183"/>
  <c r="AD154" i="183"/>
  <c r="AE154" i="183"/>
  <c r="AF154" i="183"/>
  <c r="AG154" i="183"/>
  <c r="AH154" i="183"/>
  <c r="AJ154" i="183"/>
  <c r="AO154" i="183"/>
  <c r="AP154" i="183"/>
  <c r="AS154" i="183"/>
  <c r="AW154" i="183"/>
  <c r="AX154" i="183"/>
  <c r="AY154" i="183"/>
  <c r="AZ154" i="183"/>
  <c r="BA154" i="183"/>
  <c r="BB154" i="183"/>
  <c r="BE154" i="183"/>
  <c r="BF154" i="183"/>
  <c r="BG154" i="183"/>
  <c r="BH154" i="183"/>
  <c r="BI154" i="183"/>
  <c r="N155" i="183"/>
  <c r="O155" i="183"/>
  <c r="P155" i="183"/>
  <c r="Q155" i="183"/>
  <c r="R155" i="183"/>
  <c r="S155" i="183"/>
  <c r="W155" i="183"/>
  <c r="X155" i="183"/>
  <c r="Y155" i="183"/>
  <c r="Z155" i="183"/>
  <c r="AA155" i="183"/>
  <c r="AB155" i="183"/>
  <c r="AC155" i="183"/>
  <c r="AD155" i="183"/>
  <c r="AE155" i="183"/>
  <c r="AF155" i="183"/>
  <c r="AG155" i="183"/>
  <c r="AH155" i="183"/>
  <c r="AJ155" i="183"/>
  <c r="AO155" i="183"/>
  <c r="AP155" i="183"/>
  <c r="AS155" i="183"/>
  <c r="AW155" i="183"/>
  <c r="AX155" i="183"/>
  <c r="AY155" i="183"/>
  <c r="AZ155" i="183"/>
  <c r="BA155" i="183"/>
  <c r="BB155" i="183"/>
  <c r="BE155" i="183"/>
  <c r="BF155" i="183"/>
  <c r="BG155" i="183"/>
  <c r="BH155" i="183"/>
  <c r="BI155" i="183"/>
  <c r="N156" i="183"/>
  <c r="O156" i="183"/>
  <c r="P156" i="183"/>
  <c r="Q156" i="183"/>
  <c r="R156" i="183"/>
  <c r="S156" i="183"/>
  <c r="W156" i="183"/>
  <c r="X156" i="183"/>
  <c r="Y156" i="183"/>
  <c r="Z156" i="183"/>
  <c r="AA156" i="183"/>
  <c r="AB156" i="183"/>
  <c r="AC156" i="183"/>
  <c r="AD156" i="183"/>
  <c r="AE156" i="183"/>
  <c r="AF156" i="183"/>
  <c r="AG156" i="183"/>
  <c r="AH156" i="183"/>
  <c r="AJ156" i="183"/>
  <c r="AO156" i="183"/>
  <c r="AP156" i="183"/>
  <c r="AS156" i="183"/>
  <c r="AW156" i="183"/>
  <c r="AX156" i="183"/>
  <c r="AY156" i="183"/>
  <c r="AZ156" i="183"/>
  <c r="BA156" i="183"/>
  <c r="BB156" i="183"/>
  <c r="BE156" i="183"/>
  <c r="BF156" i="183"/>
  <c r="BG156" i="183"/>
  <c r="BH156" i="183"/>
  <c r="BI156" i="183"/>
  <c r="N157" i="183"/>
  <c r="O157" i="183"/>
  <c r="P157" i="183"/>
  <c r="Q157" i="183"/>
  <c r="R157" i="183"/>
  <c r="S157" i="183"/>
  <c r="W157" i="183"/>
  <c r="X157" i="183"/>
  <c r="Y157" i="183"/>
  <c r="Z157" i="183"/>
  <c r="AA157" i="183"/>
  <c r="AB157" i="183"/>
  <c r="AC157" i="183"/>
  <c r="AD157" i="183"/>
  <c r="AE157" i="183"/>
  <c r="AF157" i="183"/>
  <c r="AG157" i="183"/>
  <c r="AH157" i="183"/>
  <c r="AJ157" i="183"/>
  <c r="AO157" i="183"/>
  <c r="AP157" i="183"/>
  <c r="AS157" i="183"/>
  <c r="AW157" i="183"/>
  <c r="AX157" i="183"/>
  <c r="AY157" i="183"/>
  <c r="AZ157" i="183"/>
  <c r="BA157" i="183"/>
  <c r="BB157" i="183"/>
  <c r="BE157" i="183"/>
  <c r="BF157" i="183"/>
  <c r="BG157" i="183"/>
  <c r="BH157" i="183"/>
  <c r="BI157" i="183"/>
  <c r="N158" i="183"/>
  <c r="O158" i="183"/>
  <c r="P158" i="183"/>
  <c r="Q158" i="183"/>
  <c r="R158" i="183"/>
  <c r="S158" i="183"/>
  <c r="W158" i="183"/>
  <c r="X158" i="183"/>
  <c r="Y158" i="183"/>
  <c r="Z158" i="183"/>
  <c r="AA158" i="183"/>
  <c r="AB158" i="183"/>
  <c r="AC158" i="183"/>
  <c r="AD158" i="183"/>
  <c r="AE158" i="183"/>
  <c r="AF158" i="183"/>
  <c r="AG158" i="183"/>
  <c r="AH158" i="183"/>
  <c r="AJ158" i="183"/>
  <c r="AO158" i="183"/>
  <c r="AP158" i="183"/>
  <c r="AS158" i="183"/>
  <c r="AW158" i="183"/>
  <c r="AX158" i="183"/>
  <c r="AY158" i="183"/>
  <c r="AZ158" i="183"/>
  <c r="BA158" i="183"/>
  <c r="BB158" i="183"/>
  <c r="BE158" i="183"/>
  <c r="BF158" i="183"/>
  <c r="BG158" i="183"/>
  <c r="BH158" i="183"/>
  <c r="BI158" i="183"/>
  <c r="N159" i="183"/>
  <c r="O159" i="183"/>
  <c r="P159" i="183"/>
  <c r="Q159" i="183"/>
  <c r="R159" i="183"/>
  <c r="S159" i="183"/>
  <c r="W159" i="183"/>
  <c r="X159" i="183"/>
  <c r="Y159" i="183"/>
  <c r="Z159" i="183"/>
  <c r="AA159" i="183"/>
  <c r="AB159" i="183"/>
  <c r="AC159" i="183"/>
  <c r="AD159" i="183"/>
  <c r="AE159" i="183"/>
  <c r="AF159" i="183"/>
  <c r="AG159" i="183"/>
  <c r="AH159" i="183"/>
  <c r="AJ159" i="183"/>
  <c r="AO159" i="183"/>
  <c r="AP159" i="183"/>
  <c r="AS159" i="183"/>
  <c r="AW159" i="183"/>
  <c r="AX159" i="183"/>
  <c r="AY159" i="183"/>
  <c r="AZ159" i="183"/>
  <c r="BA159" i="183"/>
  <c r="BB159" i="183"/>
  <c r="BE159" i="183"/>
  <c r="BF159" i="183"/>
  <c r="BG159" i="183"/>
  <c r="BH159" i="183"/>
  <c r="BI159" i="183"/>
  <c r="N160" i="183"/>
  <c r="O160" i="183"/>
  <c r="P160" i="183"/>
  <c r="Q160" i="183"/>
  <c r="R160" i="183"/>
  <c r="S160" i="183"/>
  <c r="W160" i="183"/>
  <c r="X160" i="183"/>
  <c r="Y160" i="183"/>
  <c r="Z160" i="183"/>
  <c r="AA160" i="183"/>
  <c r="AB160" i="183"/>
  <c r="AC160" i="183"/>
  <c r="AD160" i="183"/>
  <c r="AE160" i="183"/>
  <c r="AF160" i="183"/>
  <c r="AG160" i="183"/>
  <c r="AH160" i="183"/>
  <c r="AJ160" i="183"/>
  <c r="AO160" i="183"/>
  <c r="AP160" i="183"/>
  <c r="AS160" i="183"/>
  <c r="AW160" i="183"/>
  <c r="AX160" i="183"/>
  <c r="AY160" i="183"/>
  <c r="AZ160" i="183"/>
  <c r="BA160" i="183"/>
  <c r="BB160" i="183"/>
  <c r="BE160" i="183"/>
  <c r="BF160" i="183"/>
  <c r="BG160" i="183"/>
  <c r="BH160" i="183"/>
  <c r="BI160" i="183"/>
  <c r="N161" i="183"/>
  <c r="O161" i="183"/>
  <c r="P161" i="183"/>
  <c r="Q161" i="183"/>
  <c r="R161" i="183"/>
  <c r="S161" i="183"/>
  <c r="W161" i="183"/>
  <c r="X161" i="183"/>
  <c r="Y161" i="183"/>
  <c r="Z161" i="183"/>
  <c r="AA161" i="183"/>
  <c r="AB161" i="183"/>
  <c r="AC161" i="183"/>
  <c r="AD161" i="183"/>
  <c r="AE161" i="183"/>
  <c r="AF161" i="183"/>
  <c r="AG161" i="183"/>
  <c r="AH161" i="183"/>
  <c r="AJ161" i="183"/>
  <c r="AO161" i="183"/>
  <c r="AP161" i="183"/>
  <c r="AS161" i="183"/>
  <c r="AW161" i="183"/>
  <c r="AX161" i="183"/>
  <c r="AY161" i="183"/>
  <c r="AZ161" i="183"/>
  <c r="BA161" i="183"/>
  <c r="BB161" i="183"/>
  <c r="BE161" i="183"/>
  <c r="BF161" i="183"/>
  <c r="BG161" i="183"/>
  <c r="BH161" i="183"/>
  <c r="BI161" i="183"/>
  <c r="N162" i="183"/>
  <c r="O162" i="183"/>
  <c r="P162" i="183"/>
  <c r="Q162" i="183"/>
  <c r="R162" i="183"/>
  <c r="S162" i="183"/>
  <c r="W162" i="183"/>
  <c r="X162" i="183"/>
  <c r="Y162" i="183"/>
  <c r="Z162" i="183"/>
  <c r="AA162" i="183"/>
  <c r="AB162" i="183"/>
  <c r="AC162" i="183"/>
  <c r="AD162" i="183"/>
  <c r="AE162" i="183"/>
  <c r="AF162" i="183"/>
  <c r="AG162" i="183"/>
  <c r="AH162" i="183"/>
  <c r="AJ162" i="183"/>
  <c r="AO162" i="183"/>
  <c r="AP162" i="183"/>
  <c r="AS162" i="183"/>
  <c r="AW162" i="183"/>
  <c r="AX162" i="183"/>
  <c r="AY162" i="183"/>
  <c r="AZ162" i="183"/>
  <c r="BA162" i="183"/>
  <c r="BB162" i="183"/>
  <c r="BE162" i="183"/>
  <c r="BF162" i="183"/>
  <c r="BG162" i="183"/>
  <c r="BH162" i="183"/>
  <c r="BI162" i="183"/>
  <c r="N163" i="183"/>
  <c r="O163" i="183"/>
  <c r="P163" i="183"/>
  <c r="Q163" i="183"/>
  <c r="R163" i="183"/>
  <c r="S163" i="183"/>
  <c r="W163" i="183"/>
  <c r="X163" i="183"/>
  <c r="Y163" i="183"/>
  <c r="Z163" i="183"/>
  <c r="AA163" i="183"/>
  <c r="AB163" i="183"/>
  <c r="AC163" i="183"/>
  <c r="AD163" i="183"/>
  <c r="AE163" i="183"/>
  <c r="AF163" i="183"/>
  <c r="AG163" i="183"/>
  <c r="AH163" i="183"/>
  <c r="AJ163" i="183"/>
  <c r="AO163" i="183"/>
  <c r="AP163" i="183"/>
  <c r="AS163" i="183"/>
  <c r="AW163" i="183"/>
  <c r="AX163" i="183"/>
  <c r="AY163" i="183"/>
  <c r="AZ163" i="183"/>
  <c r="BA163" i="183"/>
  <c r="BB163" i="183"/>
  <c r="BE163" i="183"/>
  <c r="BF163" i="183"/>
  <c r="BG163" i="183"/>
  <c r="BH163" i="183"/>
  <c r="BI163" i="183"/>
  <c r="N164" i="183"/>
  <c r="O164" i="183"/>
  <c r="P164" i="183"/>
  <c r="Q164" i="183"/>
  <c r="R164" i="183"/>
  <c r="S164" i="183"/>
  <c r="W164" i="183"/>
  <c r="X164" i="183"/>
  <c r="Y164" i="183"/>
  <c r="Z164" i="183"/>
  <c r="AA164" i="183"/>
  <c r="AB164" i="183"/>
  <c r="AC164" i="183"/>
  <c r="AD164" i="183"/>
  <c r="AE164" i="183"/>
  <c r="AF164" i="183"/>
  <c r="AG164" i="183"/>
  <c r="AH164" i="183"/>
  <c r="AJ164" i="183"/>
  <c r="AO164" i="183"/>
  <c r="AP164" i="183"/>
  <c r="AS164" i="183"/>
  <c r="AW164" i="183"/>
  <c r="AX164" i="183"/>
  <c r="AY164" i="183"/>
  <c r="AZ164" i="183"/>
  <c r="BA164" i="183"/>
  <c r="BB164" i="183"/>
  <c r="BE164" i="183"/>
  <c r="BF164" i="183"/>
  <c r="BG164" i="183"/>
  <c r="BH164" i="183"/>
  <c r="BI164" i="183"/>
  <c r="N165" i="183"/>
  <c r="O165" i="183"/>
  <c r="P165" i="183"/>
  <c r="Q165" i="183"/>
  <c r="R165" i="183"/>
  <c r="S165" i="183"/>
  <c r="W165" i="183"/>
  <c r="X165" i="183"/>
  <c r="Y165" i="183"/>
  <c r="Z165" i="183"/>
  <c r="AA165" i="183"/>
  <c r="AB165" i="183"/>
  <c r="AC165" i="183"/>
  <c r="AD165" i="183"/>
  <c r="AE165" i="183"/>
  <c r="AF165" i="183"/>
  <c r="AG165" i="183"/>
  <c r="AH165" i="183"/>
  <c r="AJ165" i="183"/>
  <c r="AO165" i="183"/>
  <c r="AP165" i="183"/>
  <c r="AS165" i="183"/>
  <c r="AW165" i="183"/>
  <c r="AX165" i="183"/>
  <c r="AY165" i="183"/>
  <c r="AZ165" i="183"/>
  <c r="BA165" i="183"/>
  <c r="BB165" i="183"/>
  <c r="BE165" i="183"/>
  <c r="BF165" i="183"/>
  <c r="BG165" i="183"/>
  <c r="BH165" i="183"/>
  <c r="BI165" i="183"/>
  <c r="N166" i="183"/>
  <c r="O166" i="183"/>
  <c r="P166" i="183"/>
  <c r="Q166" i="183"/>
  <c r="R166" i="183"/>
  <c r="S166" i="183"/>
  <c r="W166" i="183"/>
  <c r="X166" i="183"/>
  <c r="Y166" i="183"/>
  <c r="Z166" i="183"/>
  <c r="AA166" i="183"/>
  <c r="AB166" i="183"/>
  <c r="AC166" i="183"/>
  <c r="AD166" i="183"/>
  <c r="AE166" i="183"/>
  <c r="AF166" i="183"/>
  <c r="AG166" i="183"/>
  <c r="AH166" i="183"/>
  <c r="AJ166" i="183"/>
  <c r="AO166" i="183"/>
  <c r="AP166" i="183"/>
  <c r="AS166" i="183"/>
  <c r="AW166" i="183"/>
  <c r="AX166" i="183"/>
  <c r="AY166" i="183"/>
  <c r="AZ166" i="183"/>
  <c r="BA166" i="183"/>
  <c r="BB166" i="183"/>
  <c r="BE166" i="183"/>
  <c r="BF166" i="183"/>
  <c r="BG166" i="183"/>
  <c r="BH166" i="183"/>
  <c r="BI166" i="183"/>
  <c r="N167" i="183"/>
  <c r="O167" i="183"/>
  <c r="P167" i="183"/>
  <c r="Q167" i="183"/>
  <c r="R167" i="183"/>
  <c r="S167" i="183"/>
  <c r="W167" i="183"/>
  <c r="X167" i="183"/>
  <c r="Y167" i="183"/>
  <c r="Z167" i="183"/>
  <c r="AA167" i="183"/>
  <c r="AB167" i="183"/>
  <c r="AC167" i="183"/>
  <c r="AD167" i="183"/>
  <c r="AE167" i="183"/>
  <c r="AF167" i="183"/>
  <c r="AG167" i="183"/>
  <c r="AH167" i="183"/>
  <c r="AJ167" i="183"/>
  <c r="AO167" i="183"/>
  <c r="AP167" i="183"/>
  <c r="AS167" i="183"/>
  <c r="AW167" i="183"/>
  <c r="AX167" i="183"/>
  <c r="AY167" i="183"/>
  <c r="AZ167" i="183"/>
  <c r="BA167" i="183"/>
  <c r="BB167" i="183"/>
  <c r="BE167" i="183"/>
  <c r="BF167" i="183"/>
  <c r="BG167" i="183"/>
  <c r="BH167" i="183"/>
  <c r="BI167" i="183"/>
  <c r="N168" i="183"/>
  <c r="O168" i="183"/>
  <c r="P168" i="183"/>
  <c r="Q168" i="183"/>
  <c r="R168" i="183"/>
  <c r="S168" i="183"/>
  <c r="W168" i="183"/>
  <c r="X168" i="183"/>
  <c r="Y168" i="183"/>
  <c r="Z168" i="183"/>
  <c r="AA168" i="183"/>
  <c r="AB168" i="183"/>
  <c r="AC168" i="183"/>
  <c r="AD168" i="183"/>
  <c r="AE168" i="183"/>
  <c r="AF168" i="183"/>
  <c r="AG168" i="183"/>
  <c r="AH168" i="183"/>
  <c r="AJ168" i="183"/>
  <c r="AO168" i="183"/>
  <c r="AP168" i="183"/>
  <c r="AS168" i="183"/>
  <c r="AW168" i="183"/>
  <c r="AX168" i="183"/>
  <c r="AY168" i="183"/>
  <c r="AZ168" i="183"/>
  <c r="BA168" i="183"/>
  <c r="BB168" i="183"/>
  <c r="BE168" i="183"/>
  <c r="BF168" i="183"/>
  <c r="BG168" i="183"/>
  <c r="BH168" i="183"/>
  <c r="BI168" i="183"/>
  <c r="N169" i="183"/>
  <c r="O169" i="183"/>
  <c r="P169" i="183"/>
  <c r="Q169" i="183"/>
  <c r="R169" i="183"/>
  <c r="S169" i="183"/>
  <c r="W169" i="183"/>
  <c r="X169" i="183"/>
  <c r="Y169" i="183"/>
  <c r="Z169" i="183"/>
  <c r="AA169" i="183"/>
  <c r="AB169" i="183"/>
  <c r="AC169" i="183"/>
  <c r="AD169" i="183"/>
  <c r="AE169" i="183"/>
  <c r="AF169" i="183"/>
  <c r="AG169" i="183"/>
  <c r="AH169" i="183"/>
  <c r="AJ169" i="183"/>
  <c r="AO169" i="183"/>
  <c r="AP169" i="183"/>
  <c r="AS169" i="183"/>
  <c r="AW169" i="183"/>
  <c r="AX169" i="183"/>
  <c r="AY169" i="183"/>
  <c r="AZ169" i="183"/>
  <c r="BA169" i="183"/>
  <c r="BB169" i="183"/>
  <c r="BE169" i="183"/>
  <c r="BF169" i="183"/>
  <c r="BG169" i="183"/>
  <c r="BH169" i="183"/>
  <c r="BI169" i="183"/>
  <c r="N170" i="183"/>
  <c r="O170" i="183"/>
  <c r="P170" i="183"/>
  <c r="Q170" i="183"/>
  <c r="R170" i="183"/>
  <c r="S170" i="183"/>
  <c r="W170" i="183"/>
  <c r="X170" i="183"/>
  <c r="Y170" i="183"/>
  <c r="Z170" i="183"/>
  <c r="AA170" i="183"/>
  <c r="AB170" i="183"/>
  <c r="AC170" i="183"/>
  <c r="AD170" i="183"/>
  <c r="AE170" i="183"/>
  <c r="AF170" i="183"/>
  <c r="AG170" i="183"/>
  <c r="AH170" i="183"/>
  <c r="AJ170" i="183"/>
  <c r="AO170" i="183"/>
  <c r="AP170" i="183"/>
  <c r="AS170" i="183"/>
  <c r="AW170" i="183"/>
  <c r="AX170" i="183"/>
  <c r="AY170" i="183"/>
  <c r="AZ170" i="183"/>
  <c r="BA170" i="183"/>
  <c r="BB170" i="183"/>
  <c r="BE170" i="183"/>
  <c r="BF170" i="183"/>
  <c r="BG170" i="183"/>
  <c r="BH170" i="183"/>
  <c r="BI170" i="183"/>
  <c r="N171" i="183"/>
  <c r="O171" i="183"/>
  <c r="P171" i="183"/>
  <c r="Q171" i="183"/>
  <c r="R171" i="183"/>
  <c r="S171" i="183"/>
  <c r="W171" i="183"/>
  <c r="X171" i="183"/>
  <c r="Y171" i="183"/>
  <c r="Z171" i="183"/>
  <c r="AA171" i="183"/>
  <c r="AB171" i="183"/>
  <c r="AC171" i="183"/>
  <c r="AD171" i="183"/>
  <c r="AE171" i="183"/>
  <c r="AF171" i="183"/>
  <c r="AG171" i="183"/>
  <c r="AH171" i="183"/>
  <c r="AJ171" i="183"/>
  <c r="AO171" i="183"/>
  <c r="AP171" i="183"/>
  <c r="AS171" i="183"/>
  <c r="AW171" i="183"/>
  <c r="AX171" i="183"/>
  <c r="AY171" i="183"/>
  <c r="AZ171" i="183"/>
  <c r="BA171" i="183"/>
  <c r="BB171" i="183"/>
  <c r="BE171" i="183"/>
  <c r="BF171" i="183"/>
  <c r="BG171" i="183"/>
  <c r="BH171" i="183"/>
  <c r="BI171" i="183"/>
  <c r="N172" i="183"/>
  <c r="O172" i="183"/>
  <c r="P172" i="183"/>
  <c r="Q172" i="183"/>
  <c r="R172" i="183"/>
  <c r="S172" i="183"/>
  <c r="W172" i="183"/>
  <c r="X172" i="183"/>
  <c r="Y172" i="183"/>
  <c r="Z172" i="183"/>
  <c r="AA172" i="183"/>
  <c r="AB172" i="183"/>
  <c r="AC172" i="183"/>
  <c r="AD172" i="183"/>
  <c r="AE172" i="183"/>
  <c r="AF172" i="183"/>
  <c r="AG172" i="183"/>
  <c r="AH172" i="183"/>
  <c r="AJ172" i="183"/>
  <c r="AO172" i="183"/>
  <c r="AP172" i="183"/>
  <c r="AS172" i="183"/>
  <c r="AW172" i="183"/>
  <c r="AX172" i="183"/>
  <c r="AY172" i="183"/>
  <c r="AZ172" i="183"/>
  <c r="BA172" i="183"/>
  <c r="BB172" i="183"/>
  <c r="BE172" i="183"/>
  <c r="BF172" i="183"/>
  <c r="BG172" i="183"/>
  <c r="BH172" i="183"/>
  <c r="BI172" i="183"/>
  <c r="N173" i="183"/>
  <c r="O173" i="183"/>
  <c r="P173" i="183"/>
  <c r="Q173" i="183"/>
  <c r="R173" i="183"/>
  <c r="S173" i="183"/>
  <c r="W173" i="183"/>
  <c r="X173" i="183"/>
  <c r="Y173" i="183"/>
  <c r="Z173" i="183"/>
  <c r="AA173" i="183"/>
  <c r="AB173" i="183"/>
  <c r="AC173" i="183"/>
  <c r="AD173" i="183"/>
  <c r="AE173" i="183"/>
  <c r="AF173" i="183"/>
  <c r="AG173" i="183"/>
  <c r="AH173" i="183"/>
  <c r="AJ173" i="183"/>
  <c r="AO173" i="183"/>
  <c r="AP173" i="183"/>
  <c r="AS173" i="183"/>
  <c r="AW173" i="183"/>
  <c r="AX173" i="183"/>
  <c r="AY173" i="183"/>
  <c r="AZ173" i="183"/>
  <c r="BA173" i="183"/>
  <c r="BB173" i="183"/>
  <c r="BE173" i="183"/>
  <c r="BF173" i="183"/>
  <c r="BG173" i="183"/>
  <c r="BH173" i="183"/>
  <c r="BI173" i="183"/>
  <c r="N174" i="183"/>
  <c r="O174" i="183"/>
  <c r="P174" i="183"/>
  <c r="Q174" i="183"/>
  <c r="R174" i="183"/>
  <c r="S174" i="183"/>
  <c r="W174" i="183"/>
  <c r="X174" i="183"/>
  <c r="Y174" i="183"/>
  <c r="Z174" i="183"/>
  <c r="AA174" i="183"/>
  <c r="AB174" i="183"/>
  <c r="AC174" i="183"/>
  <c r="AD174" i="183"/>
  <c r="AE174" i="183"/>
  <c r="AF174" i="183"/>
  <c r="AG174" i="183"/>
  <c r="AH174" i="183"/>
  <c r="AJ174" i="183"/>
  <c r="AO174" i="183"/>
  <c r="AP174" i="183"/>
  <c r="AS174" i="183"/>
  <c r="AW174" i="183"/>
  <c r="AX174" i="183"/>
  <c r="AY174" i="183"/>
  <c r="AZ174" i="183"/>
  <c r="BA174" i="183"/>
  <c r="BB174" i="183"/>
  <c r="BE174" i="183"/>
  <c r="BF174" i="183"/>
  <c r="BG174" i="183"/>
  <c r="BH174" i="183"/>
  <c r="BI174" i="183"/>
  <c r="N175" i="183"/>
  <c r="O175" i="183"/>
  <c r="P175" i="183"/>
  <c r="Q175" i="183"/>
  <c r="R175" i="183"/>
  <c r="S175" i="183"/>
  <c r="W175" i="183"/>
  <c r="X175" i="183"/>
  <c r="Y175" i="183"/>
  <c r="Z175" i="183"/>
  <c r="AA175" i="183"/>
  <c r="AB175" i="183"/>
  <c r="AC175" i="183"/>
  <c r="AD175" i="183"/>
  <c r="AE175" i="183"/>
  <c r="AF175" i="183"/>
  <c r="AG175" i="183"/>
  <c r="AH175" i="183"/>
  <c r="AJ175" i="183"/>
  <c r="AO175" i="183"/>
  <c r="AP175" i="183"/>
  <c r="AS175" i="183"/>
  <c r="AW175" i="183"/>
  <c r="AX175" i="183"/>
  <c r="AY175" i="183"/>
  <c r="AZ175" i="183"/>
  <c r="BA175" i="183"/>
  <c r="BB175" i="183"/>
  <c r="BE175" i="183"/>
  <c r="BF175" i="183"/>
  <c r="BG175" i="183"/>
  <c r="BH175" i="183"/>
  <c r="BI175" i="183"/>
  <c r="N176" i="183"/>
  <c r="O176" i="183"/>
  <c r="P176" i="183"/>
  <c r="Q176" i="183"/>
  <c r="R176" i="183"/>
  <c r="S176" i="183"/>
  <c r="W176" i="183"/>
  <c r="X176" i="183"/>
  <c r="Y176" i="183"/>
  <c r="Z176" i="183"/>
  <c r="AA176" i="183"/>
  <c r="AB176" i="183"/>
  <c r="AC176" i="183"/>
  <c r="AD176" i="183"/>
  <c r="AE176" i="183"/>
  <c r="AF176" i="183"/>
  <c r="AG176" i="183"/>
  <c r="AH176" i="183"/>
  <c r="AJ176" i="183"/>
  <c r="AO176" i="183"/>
  <c r="AP176" i="183"/>
  <c r="AS176" i="183"/>
  <c r="AW176" i="183"/>
  <c r="AX176" i="183"/>
  <c r="AY176" i="183"/>
  <c r="AZ176" i="183"/>
  <c r="BA176" i="183"/>
  <c r="BB176" i="183"/>
  <c r="BE176" i="183"/>
  <c r="BF176" i="183"/>
  <c r="BG176" i="183"/>
  <c r="BH176" i="183"/>
  <c r="BI176" i="183"/>
  <c r="N177" i="183"/>
  <c r="O177" i="183"/>
  <c r="P177" i="183"/>
  <c r="Q177" i="183"/>
  <c r="R177" i="183"/>
  <c r="S177" i="183"/>
  <c r="W177" i="183"/>
  <c r="X177" i="183"/>
  <c r="Y177" i="183"/>
  <c r="Z177" i="183"/>
  <c r="AA177" i="183"/>
  <c r="AB177" i="183"/>
  <c r="AC177" i="183"/>
  <c r="AD177" i="183"/>
  <c r="AE177" i="183"/>
  <c r="AF177" i="183"/>
  <c r="AG177" i="183"/>
  <c r="AH177" i="183"/>
  <c r="AJ177" i="183"/>
  <c r="AO177" i="183"/>
  <c r="AP177" i="183"/>
  <c r="AS177" i="183"/>
  <c r="AW177" i="183"/>
  <c r="AX177" i="183"/>
  <c r="AY177" i="183"/>
  <c r="AZ177" i="183"/>
  <c r="BA177" i="183"/>
  <c r="BB177" i="183"/>
  <c r="BE177" i="183"/>
  <c r="BF177" i="183"/>
  <c r="BG177" i="183"/>
  <c r="BH177" i="183"/>
  <c r="BI177" i="183"/>
  <c r="N178" i="183"/>
  <c r="O178" i="183"/>
  <c r="P178" i="183"/>
  <c r="Q178" i="183"/>
  <c r="R178" i="183"/>
  <c r="S178" i="183"/>
  <c r="W178" i="183"/>
  <c r="X178" i="183"/>
  <c r="Y178" i="183"/>
  <c r="Z178" i="183"/>
  <c r="AA178" i="183"/>
  <c r="AB178" i="183"/>
  <c r="AC178" i="183"/>
  <c r="AD178" i="183"/>
  <c r="AE178" i="183"/>
  <c r="AF178" i="183"/>
  <c r="AG178" i="183"/>
  <c r="AH178" i="183"/>
  <c r="AJ178" i="183"/>
  <c r="AO178" i="183"/>
  <c r="AP178" i="183"/>
  <c r="AS178" i="183"/>
  <c r="AW178" i="183"/>
  <c r="AX178" i="183"/>
  <c r="AY178" i="183"/>
  <c r="AZ178" i="183"/>
  <c r="BA178" i="183"/>
  <c r="BB178" i="183"/>
  <c r="BE178" i="183"/>
  <c r="BF178" i="183"/>
  <c r="BG178" i="183"/>
  <c r="BH178" i="183"/>
  <c r="BI178" i="183"/>
  <c r="N179" i="183"/>
  <c r="O179" i="183"/>
  <c r="P179" i="183"/>
  <c r="Q179" i="183"/>
  <c r="R179" i="183"/>
  <c r="S179" i="183"/>
  <c r="W179" i="183"/>
  <c r="X179" i="183"/>
  <c r="Y179" i="183"/>
  <c r="Z179" i="183"/>
  <c r="AA179" i="183"/>
  <c r="AB179" i="183"/>
  <c r="AC179" i="183"/>
  <c r="AD179" i="183"/>
  <c r="AE179" i="183"/>
  <c r="AF179" i="183"/>
  <c r="AG179" i="183"/>
  <c r="AH179" i="183"/>
  <c r="AJ179" i="183"/>
  <c r="AO179" i="183"/>
  <c r="AP179" i="183"/>
  <c r="AS179" i="183"/>
  <c r="AW179" i="183"/>
  <c r="AX179" i="183"/>
  <c r="AY179" i="183"/>
  <c r="AZ179" i="183"/>
  <c r="BA179" i="183"/>
  <c r="BB179" i="183"/>
  <c r="BE179" i="183"/>
  <c r="BF179" i="183"/>
  <c r="BG179" i="183"/>
  <c r="BH179" i="183"/>
  <c r="BI179" i="183"/>
  <c r="N180" i="183"/>
  <c r="O180" i="183"/>
  <c r="P180" i="183"/>
  <c r="Q180" i="183"/>
  <c r="R180" i="183"/>
  <c r="S180" i="183"/>
  <c r="W180" i="183"/>
  <c r="X180" i="183"/>
  <c r="Y180" i="183"/>
  <c r="Z180" i="183"/>
  <c r="AA180" i="183"/>
  <c r="AB180" i="183"/>
  <c r="AC180" i="183"/>
  <c r="AD180" i="183"/>
  <c r="AE180" i="183"/>
  <c r="AF180" i="183"/>
  <c r="AG180" i="183"/>
  <c r="AH180" i="183"/>
  <c r="AJ180" i="183"/>
  <c r="AO180" i="183"/>
  <c r="AP180" i="183"/>
  <c r="AS180" i="183"/>
  <c r="AW180" i="183"/>
  <c r="AX180" i="183"/>
  <c r="AY180" i="183"/>
  <c r="AZ180" i="183"/>
  <c r="BA180" i="183"/>
  <c r="BB180" i="183"/>
  <c r="BE180" i="183"/>
  <c r="BF180" i="183"/>
  <c r="BG180" i="183"/>
  <c r="BH180" i="183"/>
  <c r="BI180" i="183"/>
  <c r="N181" i="183"/>
  <c r="O181" i="183"/>
  <c r="P181" i="183"/>
  <c r="Q181" i="183"/>
  <c r="R181" i="183"/>
  <c r="S181" i="183"/>
  <c r="W181" i="183"/>
  <c r="X181" i="183"/>
  <c r="Y181" i="183"/>
  <c r="Z181" i="183"/>
  <c r="AA181" i="183"/>
  <c r="AB181" i="183"/>
  <c r="AC181" i="183"/>
  <c r="AD181" i="183"/>
  <c r="AE181" i="183"/>
  <c r="AF181" i="183"/>
  <c r="AG181" i="183"/>
  <c r="AH181" i="183"/>
  <c r="AJ181" i="183"/>
  <c r="AO181" i="183"/>
  <c r="AP181" i="183"/>
  <c r="AS181" i="183"/>
  <c r="AW181" i="183"/>
  <c r="AX181" i="183"/>
  <c r="AY181" i="183"/>
  <c r="AZ181" i="183"/>
  <c r="BA181" i="183"/>
  <c r="BB181" i="183"/>
  <c r="BE181" i="183"/>
  <c r="BF181" i="183"/>
  <c r="BG181" i="183"/>
  <c r="BH181" i="183"/>
  <c r="BI181" i="183"/>
  <c r="N182" i="183"/>
  <c r="O182" i="183"/>
  <c r="P182" i="183"/>
  <c r="Q182" i="183"/>
  <c r="R182" i="183"/>
  <c r="S182" i="183"/>
  <c r="W182" i="183"/>
  <c r="X182" i="183"/>
  <c r="Y182" i="183"/>
  <c r="Z182" i="183"/>
  <c r="AA182" i="183"/>
  <c r="AB182" i="183"/>
  <c r="AC182" i="183"/>
  <c r="AD182" i="183"/>
  <c r="AE182" i="183"/>
  <c r="AF182" i="183"/>
  <c r="AG182" i="183"/>
  <c r="AH182" i="183"/>
  <c r="AJ182" i="183"/>
  <c r="AO182" i="183"/>
  <c r="AP182" i="183"/>
  <c r="AS182" i="183"/>
  <c r="AW182" i="183"/>
  <c r="AX182" i="183"/>
  <c r="AY182" i="183"/>
  <c r="AZ182" i="183"/>
  <c r="BA182" i="183"/>
  <c r="BB182" i="183"/>
  <c r="BE182" i="183"/>
  <c r="BF182" i="183"/>
  <c r="BG182" i="183"/>
  <c r="BH182" i="183"/>
  <c r="BI182" i="183"/>
  <c r="N183" i="183"/>
  <c r="O183" i="183"/>
  <c r="P183" i="183"/>
  <c r="Q183" i="183"/>
  <c r="R183" i="183"/>
  <c r="S183" i="183"/>
  <c r="W183" i="183"/>
  <c r="X183" i="183"/>
  <c r="Y183" i="183"/>
  <c r="Z183" i="183"/>
  <c r="AA183" i="183"/>
  <c r="AB183" i="183"/>
  <c r="AC183" i="183"/>
  <c r="AD183" i="183"/>
  <c r="AE183" i="183"/>
  <c r="AF183" i="183"/>
  <c r="AG183" i="183"/>
  <c r="AH183" i="183"/>
  <c r="AJ183" i="183"/>
  <c r="AO183" i="183"/>
  <c r="AP183" i="183"/>
  <c r="AS183" i="183"/>
  <c r="AW183" i="183"/>
  <c r="AX183" i="183"/>
  <c r="AY183" i="183"/>
  <c r="AZ183" i="183"/>
  <c r="BA183" i="183"/>
  <c r="BB183" i="183"/>
  <c r="BE183" i="183"/>
  <c r="BF183" i="183"/>
  <c r="BG183" i="183"/>
  <c r="BH183" i="183"/>
  <c r="BI183" i="183"/>
  <c r="N184" i="183"/>
  <c r="O184" i="183"/>
  <c r="P184" i="183"/>
  <c r="Q184" i="183"/>
  <c r="R184" i="183"/>
  <c r="S184" i="183"/>
  <c r="W184" i="183"/>
  <c r="X184" i="183"/>
  <c r="Y184" i="183"/>
  <c r="Z184" i="183"/>
  <c r="AA184" i="183"/>
  <c r="AB184" i="183"/>
  <c r="AC184" i="183"/>
  <c r="AD184" i="183"/>
  <c r="AE184" i="183"/>
  <c r="AF184" i="183"/>
  <c r="AG184" i="183"/>
  <c r="AH184" i="183"/>
  <c r="AJ184" i="183"/>
  <c r="AO184" i="183"/>
  <c r="AP184" i="183"/>
  <c r="AS184" i="183"/>
  <c r="AW184" i="183"/>
  <c r="AX184" i="183"/>
  <c r="AY184" i="183"/>
  <c r="AZ184" i="183"/>
  <c r="BA184" i="183"/>
  <c r="BB184" i="183"/>
  <c r="BE184" i="183"/>
  <c r="BF184" i="183"/>
  <c r="BG184" i="183"/>
  <c r="BH184" i="183"/>
  <c r="BI184" i="183"/>
  <c r="N185" i="183"/>
  <c r="O185" i="183"/>
  <c r="P185" i="183"/>
  <c r="Q185" i="183"/>
  <c r="R185" i="183"/>
  <c r="S185" i="183"/>
  <c r="W185" i="183"/>
  <c r="X185" i="183"/>
  <c r="Y185" i="183"/>
  <c r="Z185" i="183"/>
  <c r="AA185" i="183"/>
  <c r="AB185" i="183"/>
  <c r="AC185" i="183"/>
  <c r="AD185" i="183"/>
  <c r="AE185" i="183"/>
  <c r="AF185" i="183"/>
  <c r="AG185" i="183"/>
  <c r="AH185" i="183"/>
  <c r="AJ185" i="183"/>
  <c r="AO185" i="183"/>
  <c r="AP185" i="183"/>
  <c r="AS185" i="183"/>
  <c r="AW185" i="183"/>
  <c r="AX185" i="183"/>
  <c r="AY185" i="183"/>
  <c r="AZ185" i="183"/>
  <c r="BA185" i="183"/>
  <c r="BB185" i="183"/>
  <c r="BE185" i="183"/>
  <c r="BF185" i="183"/>
  <c r="BG185" i="183"/>
  <c r="BH185" i="183"/>
  <c r="BI185" i="183"/>
  <c r="N186" i="183"/>
  <c r="O186" i="183"/>
  <c r="P186" i="183"/>
  <c r="Q186" i="183"/>
  <c r="R186" i="183"/>
  <c r="S186" i="183"/>
  <c r="W186" i="183"/>
  <c r="X186" i="183"/>
  <c r="Y186" i="183"/>
  <c r="Z186" i="183"/>
  <c r="AA186" i="183"/>
  <c r="AB186" i="183"/>
  <c r="AC186" i="183"/>
  <c r="AD186" i="183"/>
  <c r="AE186" i="183"/>
  <c r="AF186" i="183"/>
  <c r="AG186" i="183"/>
  <c r="AH186" i="183"/>
  <c r="AJ186" i="183"/>
  <c r="AO186" i="183"/>
  <c r="AP186" i="183"/>
  <c r="AS186" i="183"/>
  <c r="AW186" i="183"/>
  <c r="AX186" i="183"/>
  <c r="AY186" i="183"/>
  <c r="AZ186" i="183"/>
  <c r="BA186" i="183"/>
  <c r="BB186" i="183"/>
  <c r="BE186" i="183"/>
  <c r="BF186" i="183"/>
  <c r="BG186" i="183"/>
  <c r="BH186" i="183"/>
  <c r="BI186" i="183"/>
  <c r="N187" i="183"/>
  <c r="O187" i="183"/>
  <c r="P187" i="183"/>
  <c r="Q187" i="183"/>
  <c r="R187" i="183"/>
  <c r="S187" i="183"/>
  <c r="W187" i="183"/>
  <c r="X187" i="183"/>
  <c r="Y187" i="183"/>
  <c r="Z187" i="183"/>
  <c r="AA187" i="183"/>
  <c r="AB187" i="183"/>
  <c r="AC187" i="183"/>
  <c r="AD187" i="183"/>
  <c r="AE187" i="183"/>
  <c r="AF187" i="183"/>
  <c r="AG187" i="183"/>
  <c r="AH187" i="183"/>
  <c r="AJ187" i="183"/>
  <c r="AO187" i="183"/>
  <c r="AP187" i="183"/>
  <c r="AS187" i="183"/>
  <c r="AW187" i="183"/>
  <c r="AX187" i="183"/>
  <c r="AY187" i="183"/>
  <c r="AZ187" i="183"/>
  <c r="BA187" i="183"/>
  <c r="BB187" i="183"/>
  <c r="BE187" i="183"/>
  <c r="BF187" i="183"/>
  <c r="BG187" i="183"/>
  <c r="BH187" i="183"/>
  <c r="BI187" i="183"/>
  <c r="N188" i="183"/>
  <c r="O188" i="183"/>
  <c r="P188" i="183"/>
  <c r="Q188" i="183"/>
  <c r="R188" i="183"/>
  <c r="S188" i="183"/>
  <c r="W188" i="183"/>
  <c r="X188" i="183"/>
  <c r="Y188" i="183"/>
  <c r="Z188" i="183"/>
  <c r="AA188" i="183"/>
  <c r="AB188" i="183"/>
  <c r="AC188" i="183"/>
  <c r="AD188" i="183"/>
  <c r="AE188" i="183"/>
  <c r="AF188" i="183"/>
  <c r="AG188" i="183"/>
  <c r="AH188" i="183"/>
  <c r="AJ188" i="183"/>
  <c r="AO188" i="183"/>
  <c r="AP188" i="183"/>
  <c r="AS188" i="183"/>
  <c r="AW188" i="183"/>
  <c r="AX188" i="183"/>
  <c r="AY188" i="183"/>
  <c r="AZ188" i="183"/>
  <c r="BA188" i="183"/>
  <c r="BB188" i="183"/>
  <c r="BE188" i="183"/>
  <c r="BF188" i="183"/>
  <c r="BG188" i="183"/>
  <c r="BH188" i="183"/>
  <c r="BI188" i="183"/>
  <c r="N189" i="183"/>
  <c r="O189" i="183"/>
  <c r="P189" i="183"/>
  <c r="Q189" i="183"/>
  <c r="R189" i="183"/>
  <c r="S189" i="183"/>
  <c r="W189" i="183"/>
  <c r="X189" i="183"/>
  <c r="Y189" i="183"/>
  <c r="Z189" i="183"/>
  <c r="AA189" i="183"/>
  <c r="AB189" i="183"/>
  <c r="AC189" i="183"/>
  <c r="AD189" i="183"/>
  <c r="AE189" i="183"/>
  <c r="AF189" i="183"/>
  <c r="AG189" i="183"/>
  <c r="AH189" i="183"/>
  <c r="AJ189" i="183"/>
  <c r="AO189" i="183"/>
  <c r="AP189" i="183"/>
  <c r="AS189" i="183"/>
  <c r="AW189" i="183"/>
  <c r="AX189" i="183"/>
  <c r="AY189" i="183"/>
  <c r="AZ189" i="183"/>
  <c r="BA189" i="183"/>
  <c r="BB189" i="183"/>
  <c r="BE189" i="183"/>
  <c r="BF189" i="183"/>
  <c r="BG189" i="183"/>
  <c r="BH189" i="183"/>
  <c r="BI189" i="183"/>
  <c r="N190" i="183"/>
  <c r="O190" i="183"/>
  <c r="P190" i="183"/>
  <c r="Q190" i="183"/>
  <c r="R190" i="183"/>
  <c r="S190" i="183"/>
  <c r="W190" i="183"/>
  <c r="X190" i="183"/>
  <c r="Y190" i="183"/>
  <c r="Z190" i="183"/>
  <c r="AA190" i="183"/>
  <c r="AB190" i="183"/>
  <c r="AC190" i="183"/>
  <c r="AD190" i="183"/>
  <c r="AE190" i="183"/>
  <c r="AF190" i="183"/>
  <c r="AG190" i="183"/>
  <c r="AH190" i="183"/>
  <c r="AJ190" i="183"/>
  <c r="AO190" i="183"/>
  <c r="AP190" i="183"/>
  <c r="AS190" i="183"/>
  <c r="AW190" i="183"/>
  <c r="AX190" i="183"/>
  <c r="AY190" i="183"/>
  <c r="AZ190" i="183"/>
  <c r="BA190" i="183"/>
  <c r="BB190" i="183"/>
  <c r="BE190" i="183"/>
  <c r="BF190" i="183"/>
  <c r="BG190" i="183"/>
  <c r="BH190" i="183"/>
  <c r="BI190" i="183"/>
  <c r="N191" i="183"/>
  <c r="O191" i="183"/>
  <c r="P191" i="183"/>
  <c r="Q191" i="183"/>
  <c r="R191" i="183"/>
  <c r="S191" i="183"/>
  <c r="W191" i="183"/>
  <c r="X191" i="183"/>
  <c r="Y191" i="183"/>
  <c r="Z191" i="183"/>
  <c r="AA191" i="183"/>
  <c r="AB191" i="183"/>
  <c r="AC191" i="183"/>
  <c r="AD191" i="183"/>
  <c r="AE191" i="183"/>
  <c r="AF191" i="183"/>
  <c r="AG191" i="183"/>
  <c r="AH191" i="183"/>
  <c r="AJ191" i="183"/>
  <c r="AO191" i="183"/>
  <c r="AP191" i="183"/>
  <c r="AS191" i="183"/>
  <c r="AW191" i="183"/>
  <c r="AX191" i="183"/>
  <c r="AY191" i="183"/>
  <c r="AZ191" i="183"/>
  <c r="BA191" i="183"/>
  <c r="BB191" i="183"/>
  <c r="BE191" i="183"/>
  <c r="BF191" i="183"/>
  <c r="BG191" i="183"/>
  <c r="BH191" i="183"/>
  <c r="BI191" i="183"/>
  <c r="N192" i="183"/>
  <c r="O192" i="183"/>
  <c r="P192" i="183"/>
  <c r="Q192" i="183"/>
  <c r="R192" i="183"/>
  <c r="S192" i="183"/>
  <c r="W192" i="183"/>
  <c r="X192" i="183"/>
  <c r="Y192" i="183"/>
  <c r="Z192" i="183"/>
  <c r="AA192" i="183"/>
  <c r="AB192" i="183"/>
  <c r="AC192" i="183"/>
  <c r="AD192" i="183"/>
  <c r="AE192" i="183"/>
  <c r="AF192" i="183"/>
  <c r="AG192" i="183"/>
  <c r="AH192" i="183"/>
  <c r="AJ192" i="183"/>
  <c r="AO192" i="183"/>
  <c r="AP192" i="183"/>
  <c r="AS192" i="183"/>
  <c r="AW192" i="183"/>
  <c r="AX192" i="183"/>
  <c r="AY192" i="183"/>
  <c r="AZ192" i="183"/>
  <c r="BA192" i="183"/>
  <c r="BB192" i="183"/>
  <c r="BE192" i="183"/>
  <c r="BF192" i="183"/>
  <c r="BG192" i="183"/>
  <c r="BH192" i="183"/>
  <c r="BI192" i="183"/>
  <c r="N193" i="183"/>
  <c r="O193" i="183"/>
  <c r="P193" i="183"/>
  <c r="Q193" i="183"/>
  <c r="R193" i="183"/>
  <c r="S193" i="183"/>
  <c r="W193" i="183"/>
  <c r="X193" i="183"/>
  <c r="Y193" i="183"/>
  <c r="Z193" i="183"/>
  <c r="AA193" i="183"/>
  <c r="AB193" i="183"/>
  <c r="AC193" i="183"/>
  <c r="AD193" i="183"/>
  <c r="AE193" i="183"/>
  <c r="AF193" i="183"/>
  <c r="AG193" i="183"/>
  <c r="AH193" i="183"/>
  <c r="AJ193" i="183"/>
  <c r="AO193" i="183"/>
  <c r="AP193" i="183"/>
  <c r="AS193" i="183"/>
  <c r="AW193" i="183"/>
  <c r="AX193" i="183"/>
  <c r="AY193" i="183"/>
  <c r="AZ193" i="183"/>
  <c r="BA193" i="183"/>
  <c r="BB193" i="183"/>
  <c r="BE193" i="183"/>
  <c r="BF193" i="183"/>
  <c r="BG193" i="183"/>
  <c r="BH193" i="183"/>
  <c r="BI193" i="183"/>
  <c r="N194" i="183"/>
  <c r="O194" i="183"/>
  <c r="P194" i="183"/>
  <c r="Q194" i="183"/>
  <c r="R194" i="183"/>
  <c r="S194" i="183"/>
  <c r="W194" i="183"/>
  <c r="X194" i="183"/>
  <c r="Y194" i="183"/>
  <c r="Z194" i="183"/>
  <c r="AA194" i="183"/>
  <c r="AB194" i="183"/>
  <c r="AC194" i="183"/>
  <c r="AD194" i="183"/>
  <c r="AE194" i="183"/>
  <c r="AF194" i="183"/>
  <c r="AG194" i="183"/>
  <c r="AH194" i="183"/>
  <c r="AJ194" i="183"/>
  <c r="AO194" i="183"/>
  <c r="AP194" i="183"/>
  <c r="AS194" i="183"/>
  <c r="AW194" i="183"/>
  <c r="AX194" i="183"/>
  <c r="AY194" i="183"/>
  <c r="AZ194" i="183"/>
  <c r="BA194" i="183"/>
  <c r="BB194" i="183"/>
  <c r="BE194" i="183"/>
  <c r="BF194" i="183"/>
  <c r="BG194" i="183"/>
  <c r="BH194" i="183"/>
  <c r="BI194" i="183"/>
  <c r="N195" i="183"/>
  <c r="O195" i="183"/>
  <c r="P195" i="183"/>
  <c r="Q195" i="183"/>
  <c r="R195" i="183"/>
  <c r="S195" i="183"/>
  <c r="W195" i="183"/>
  <c r="X195" i="183"/>
  <c r="Y195" i="183"/>
  <c r="Z195" i="183"/>
  <c r="AA195" i="183"/>
  <c r="AB195" i="183"/>
  <c r="AC195" i="183"/>
  <c r="AD195" i="183"/>
  <c r="AE195" i="183"/>
  <c r="AF195" i="183"/>
  <c r="AG195" i="183"/>
  <c r="AH195" i="183"/>
  <c r="AJ195" i="183"/>
  <c r="AO195" i="183"/>
  <c r="AP195" i="183"/>
  <c r="AS195" i="183"/>
  <c r="AW195" i="183"/>
  <c r="AX195" i="183"/>
  <c r="AY195" i="183"/>
  <c r="AZ195" i="183"/>
  <c r="BA195" i="183"/>
  <c r="BB195" i="183"/>
  <c r="BE195" i="183"/>
  <c r="BF195" i="183"/>
  <c r="BG195" i="183"/>
  <c r="BH195" i="183"/>
  <c r="BI195" i="183"/>
  <c r="N196" i="183"/>
  <c r="O196" i="183"/>
  <c r="P196" i="183"/>
  <c r="Q196" i="183"/>
  <c r="R196" i="183"/>
  <c r="S196" i="183"/>
  <c r="W196" i="183"/>
  <c r="X196" i="183"/>
  <c r="Y196" i="183"/>
  <c r="Z196" i="183"/>
  <c r="AA196" i="183"/>
  <c r="AB196" i="183"/>
  <c r="AC196" i="183"/>
  <c r="AD196" i="183"/>
  <c r="AE196" i="183"/>
  <c r="AF196" i="183"/>
  <c r="AG196" i="183"/>
  <c r="AH196" i="183"/>
  <c r="AJ196" i="183"/>
  <c r="AO196" i="183"/>
  <c r="AP196" i="183"/>
  <c r="AS196" i="183"/>
  <c r="AW196" i="183"/>
  <c r="AX196" i="183"/>
  <c r="AY196" i="183"/>
  <c r="AZ196" i="183"/>
  <c r="BA196" i="183"/>
  <c r="BB196" i="183"/>
  <c r="BE196" i="183"/>
  <c r="BF196" i="183"/>
  <c r="BG196" i="183"/>
  <c r="BH196" i="183"/>
  <c r="BI196" i="183"/>
  <c r="N197" i="183"/>
  <c r="O197" i="183"/>
  <c r="P197" i="183"/>
  <c r="Q197" i="183"/>
  <c r="R197" i="183"/>
  <c r="S197" i="183"/>
  <c r="W197" i="183"/>
  <c r="X197" i="183"/>
  <c r="Y197" i="183"/>
  <c r="Z197" i="183"/>
  <c r="AA197" i="183"/>
  <c r="AB197" i="183"/>
  <c r="AC197" i="183"/>
  <c r="AD197" i="183"/>
  <c r="AE197" i="183"/>
  <c r="AF197" i="183"/>
  <c r="AG197" i="183"/>
  <c r="AH197" i="183"/>
  <c r="AJ197" i="183"/>
  <c r="AO197" i="183"/>
  <c r="AP197" i="183"/>
  <c r="AS197" i="183"/>
  <c r="AW197" i="183"/>
  <c r="AX197" i="183"/>
  <c r="AY197" i="183"/>
  <c r="AZ197" i="183"/>
  <c r="BA197" i="183"/>
  <c r="BB197" i="183"/>
  <c r="BE197" i="183"/>
  <c r="BF197" i="183"/>
  <c r="BG197" i="183"/>
  <c r="BH197" i="183"/>
  <c r="BI197" i="183"/>
  <c r="N198" i="183"/>
  <c r="O198" i="183"/>
  <c r="P198" i="183"/>
  <c r="Q198" i="183"/>
  <c r="R198" i="183"/>
  <c r="S198" i="183"/>
  <c r="W198" i="183"/>
  <c r="X198" i="183"/>
  <c r="Y198" i="183"/>
  <c r="Z198" i="183"/>
  <c r="AA198" i="183"/>
  <c r="AB198" i="183"/>
  <c r="AC198" i="183"/>
  <c r="AD198" i="183"/>
  <c r="AE198" i="183"/>
  <c r="AF198" i="183"/>
  <c r="AG198" i="183"/>
  <c r="AH198" i="183"/>
  <c r="AJ198" i="183"/>
  <c r="AO198" i="183"/>
  <c r="AP198" i="183"/>
  <c r="AS198" i="183"/>
  <c r="AW198" i="183"/>
  <c r="AX198" i="183"/>
  <c r="AY198" i="183"/>
  <c r="AZ198" i="183"/>
  <c r="BA198" i="183"/>
  <c r="BB198" i="183"/>
  <c r="BE198" i="183"/>
  <c r="BF198" i="183"/>
  <c r="BG198" i="183"/>
  <c r="BH198" i="183"/>
  <c r="BI198" i="183"/>
  <c r="N199" i="183"/>
  <c r="O199" i="183"/>
  <c r="P199" i="183"/>
  <c r="Q199" i="183"/>
  <c r="R199" i="183"/>
  <c r="S199" i="183"/>
  <c r="W199" i="183"/>
  <c r="X199" i="183"/>
  <c r="Y199" i="183"/>
  <c r="Z199" i="183"/>
  <c r="AA199" i="183"/>
  <c r="AB199" i="183"/>
  <c r="AC199" i="183"/>
  <c r="AD199" i="183"/>
  <c r="AE199" i="183"/>
  <c r="AF199" i="183"/>
  <c r="AG199" i="183"/>
  <c r="AH199" i="183"/>
  <c r="AJ199" i="183"/>
  <c r="AO199" i="183"/>
  <c r="AP199" i="183"/>
  <c r="AS199" i="183"/>
  <c r="AW199" i="183"/>
  <c r="AX199" i="183"/>
  <c r="AY199" i="183"/>
  <c r="AZ199" i="183"/>
  <c r="BA199" i="183"/>
  <c r="BB199" i="183"/>
  <c r="BE199" i="183"/>
  <c r="BF199" i="183"/>
  <c r="BG199" i="183"/>
  <c r="BH199" i="183"/>
  <c r="BI199" i="183"/>
  <c r="N200" i="183"/>
  <c r="O200" i="183"/>
  <c r="P200" i="183"/>
  <c r="Q200" i="183"/>
  <c r="R200" i="183"/>
  <c r="S200" i="183"/>
  <c r="W200" i="183"/>
  <c r="X200" i="183"/>
  <c r="Y200" i="183"/>
  <c r="Z200" i="183"/>
  <c r="AA200" i="183"/>
  <c r="AB200" i="183"/>
  <c r="AC200" i="183"/>
  <c r="AD200" i="183"/>
  <c r="AE200" i="183"/>
  <c r="AF200" i="183"/>
  <c r="AG200" i="183"/>
  <c r="AH200" i="183"/>
  <c r="AJ200" i="183"/>
  <c r="AO200" i="183"/>
  <c r="AP200" i="183"/>
  <c r="AS200" i="183"/>
  <c r="AW200" i="183"/>
  <c r="AX200" i="183"/>
  <c r="AY200" i="183"/>
  <c r="AZ200" i="183"/>
  <c r="BA200" i="183"/>
  <c r="BB200" i="183"/>
  <c r="BE200" i="183"/>
  <c r="BF200" i="183"/>
  <c r="BG200" i="183"/>
  <c r="BH200" i="183"/>
  <c r="BI200" i="183"/>
  <c r="N201" i="183"/>
  <c r="O201" i="183"/>
  <c r="P201" i="183"/>
  <c r="Q201" i="183"/>
  <c r="R201" i="183"/>
  <c r="S201" i="183"/>
  <c r="W201" i="183"/>
  <c r="X201" i="183"/>
  <c r="Y201" i="183"/>
  <c r="Z201" i="183"/>
  <c r="AA201" i="183"/>
  <c r="AB201" i="183"/>
  <c r="AC201" i="183"/>
  <c r="AD201" i="183"/>
  <c r="AE201" i="183"/>
  <c r="AF201" i="183"/>
  <c r="AG201" i="183"/>
  <c r="AH201" i="183"/>
  <c r="AJ201" i="183"/>
  <c r="AO201" i="183"/>
  <c r="AP201" i="183"/>
  <c r="AS201" i="183"/>
  <c r="AW201" i="183"/>
  <c r="AX201" i="183"/>
  <c r="AY201" i="183"/>
  <c r="AZ201" i="183"/>
  <c r="BA201" i="183"/>
  <c r="BB201" i="183"/>
  <c r="BE201" i="183"/>
  <c r="BF201" i="183"/>
  <c r="BG201" i="183"/>
  <c r="BH201" i="183"/>
  <c r="BI201" i="183"/>
  <c r="N202" i="183"/>
  <c r="O202" i="183"/>
  <c r="P202" i="183"/>
  <c r="Q202" i="183"/>
  <c r="R202" i="183"/>
  <c r="S202" i="183"/>
  <c r="W202" i="183"/>
  <c r="X202" i="183"/>
  <c r="Y202" i="183"/>
  <c r="Z202" i="183"/>
  <c r="AA202" i="183"/>
  <c r="AB202" i="183"/>
  <c r="AC202" i="183"/>
  <c r="AD202" i="183"/>
  <c r="AE202" i="183"/>
  <c r="AF202" i="183"/>
  <c r="AG202" i="183"/>
  <c r="AH202" i="183"/>
  <c r="AJ202" i="183"/>
  <c r="AO202" i="183"/>
  <c r="AP202" i="183"/>
  <c r="AS202" i="183"/>
  <c r="AW202" i="183"/>
  <c r="AX202" i="183"/>
  <c r="AY202" i="183"/>
  <c r="AZ202" i="183"/>
  <c r="BA202" i="183"/>
  <c r="BB202" i="183"/>
  <c r="BE202" i="183"/>
  <c r="BF202" i="183"/>
  <c r="BG202" i="183"/>
  <c r="BH202" i="183"/>
  <c r="BI202" i="183"/>
  <c r="N203" i="183"/>
  <c r="O203" i="183"/>
  <c r="P203" i="183"/>
  <c r="Q203" i="183"/>
  <c r="R203" i="183"/>
  <c r="S203" i="183"/>
  <c r="W203" i="183"/>
  <c r="X203" i="183"/>
  <c r="Y203" i="183"/>
  <c r="Z203" i="183"/>
  <c r="AA203" i="183"/>
  <c r="AB203" i="183"/>
  <c r="AC203" i="183"/>
  <c r="AD203" i="183"/>
  <c r="AE203" i="183"/>
  <c r="AF203" i="183"/>
  <c r="AG203" i="183"/>
  <c r="AH203" i="183"/>
  <c r="AJ203" i="183"/>
  <c r="AO203" i="183"/>
  <c r="AP203" i="183"/>
  <c r="AS203" i="183"/>
  <c r="AW203" i="183"/>
  <c r="AX203" i="183"/>
  <c r="AY203" i="183"/>
  <c r="AZ203" i="183"/>
  <c r="BA203" i="183"/>
  <c r="BB203" i="183"/>
  <c r="BE203" i="183"/>
  <c r="BF203" i="183"/>
  <c r="BG203" i="183"/>
  <c r="BH203" i="183"/>
  <c r="BI203" i="183"/>
  <c r="N204" i="183"/>
  <c r="O204" i="183"/>
  <c r="P204" i="183"/>
  <c r="Q204" i="183"/>
  <c r="R204" i="183"/>
  <c r="S204" i="183"/>
  <c r="W204" i="183"/>
  <c r="X204" i="183"/>
  <c r="Y204" i="183"/>
  <c r="Z204" i="183"/>
  <c r="AA204" i="183"/>
  <c r="AB204" i="183"/>
  <c r="AC204" i="183"/>
  <c r="AD204" i="183"/>
  <c r="AE204" i="183"/>
  <c r="AF204" i="183"/>
  <c r="AG204" i="183"/>
  <c r="AH204" i="183"/>
  <c r="AJ204" i="183"/>
  <c r="AO204" i="183"/>
  <c r="AP204" i="183"/>
  <c r="AS204" i="183"/>
  <c r="AW204" i="183"/>
  <c r="AX204" i="183"/>
  <c r="AY204" i="183"/>
  <c r="AZ204" i="183"/>
  <c r="BA204" i="183"/>
  <c r="BB204" i="183"/>
  <c r="BE204" i="183"/>
  <c r="BF204" i="183"/>
  <c r="BG204" i="183"/>
  <c r="BH204" i="183"/>
  <c r="BI204" i="183"/>
  <c r="N205" i="183"/>
  <c r="O205" i="183"/>
  <c r="P205" i="183"/>
  <c r="Q205" i="183"/>
  <c r="R205" i="183"/>
  <c r="S205" i="183"/>
  <c r="W205" i="183"/>
  <c r="X205" i="183"/>
  <c r="Y205" i="183"/>
  <c r="Z205" i="183"/>
  <c r="AA205" i="183"/>
  <c r="AB205" i="183"/>
  <c r="AC205" i="183"/>
  <c r="AD205" i="183"/>
  <c r="AE205" i="183"/>
  <c r="AF205" i="183"/>
  <c r="AG205" i="183"/>
  <c r="AH205" i="183"/>
  <c r="AJ205" i="183"/>
  <c r="AO205" i="183"/>
  <c r="AP205" i="183"/>
  <c r="AS205" i="183"/>
  <c r="AW205" i="183"/>
  <c r="AX205" i="183"/>
  <c r="AY205" i="183"/>
  <c r="AZ205" i="183"/>
  <c r="BA205" i="183"/>
  <c r="BB205" i="183"/>
  <c r="BE205" i="183"/>
  <c r="BF205" i="183"/>
  <c r="BG205" i="183"/>
  <c r="BH205" i="183"/>
  <c r="BI205" i="183"/>
  <c r="N206" i="183"/>
  <c r="O206" i="183"/>
  <c r="P206" i="183"/>
  <c r="Q206" i="183"/>
  <c r="R206" i="183"/>
  <c r="S206" i="183"/>
  <c r="W206" i="183"/>
  <c r="X206" i="183"/>
  <c r="Y206" i="183"/>
  <c r="Z206" i="183"/>
  <c r="AA206" i="183"/>
  <c r="AB206" i="183"/>
  <c r="AC206" i="183"/>
  <c r="AD206" i="183"/>
  <c r="AE206" i="183"/>
  <c r="AF206" i="183"/>
  <c r="AG206" i="183"/>
  <c r="AH206" i="183"/>
  <c r="AJ206" i="183"/>
  <c r="AO206" i="183"/>
  <c r="AP206" i="183"/>
  <c r="AS206" i="183"/>
  <c r="AW206" i="183"/>
  <c r="AX206" i="183"/>
  <c r="AY206" i="183"/>
  <c r="AZ206" i="183"/>
  <c r="BA206" i="183"/>
  <c r="BB206" i="183"/>
  <c r="BE206" i="183"/>
  <c r="BF206" i="183"/>
  <c r="BG206" i="183"/>
  <c r="BH206" i="183"/>
  <c r="BI206" i="183"/>
  <c r="N207" i="183"/>
  <c r="O207" i="183"/>
  <c r="P207" i="183"/>
  <c r="Q207" i="183"/>
  <c r="R207" i="183"/>
  <c r="S207" i="183"/>
  <c r="W207" i="183"/>
  <c r="X207" i="183"/>
  <c r="Y207" i="183"/>
  <c r="Z207" i="183"/>
  <c r="AA207" i="183"/>
  <c r="AB207" i="183"/>
  <c r="AC207" i="183"/>
  <c r="AD207" i="183"/>
  <c r="AE207" i="183"/>
  <c r="AF207" i="183"/>
  <c r="AG207" i="183"/>
  <c r="AH207" i="183"/>
  <c r="AJ207" i="183"/>
  <c r="AO207" i="183"/>
  <c r="AP207" i="183"/>
  <c r="AS207" i="183"/>
  <c r="AW207" i="183"/>
  <c r="AX207" i="183"/>
  <c r="AY207" i="183"/>
  <c r="AZ207" i="183"/>
  <c r="BA207" i="183"/>
  <c r="BB207" i="183"/>
  <c r="BE207" i="183"/>
  <c r="BF207" i="183"/>
  <c r="BG207" i="183"/>
  <c r="BH207" i="183"/>
  <c r="BI207" i="183"/>
  <c r="N208" i="183"/>
  <c r="O208" i="183"/>
  <c r="P208" i="183"/>
  <c r="Q208" i="183"/>
  <c r="R208" i="183"/>
  <c r="S208" i="183"/>
  <c r="W208" i="183"/>
  <c r="X208" i="183"/>
  <c r="Y208" i="183"/>
  <c r="Z208" i="183"/>
  <c r="AA208" i="183"/>
  <c r="AB208" i="183"/>
  <c r="AC208" i="183"/>
  <c r="AD208" i="183"/>
  <c r="AE208" i="183"/>
  <c r="AF208" i="183"/>
  <c r="AG208" i="183"/>
  <c r="AH208" i="183"/>
  <c r="AJ208" i="183"/>
  <c r="AO208" i="183"/>
  <c r="AP208" i="183"/>
  <c r="AS208" i="183"/>
  <c r="AW208" i="183"/>
  <c r="AX208" i="183"/>
  <c r="AY208" i="183"/>
  <c r="AZ208" i="183"/>
  <c r="BA208" i="183"/>
  <c r="BB208" i="183"/>
  <c r="BE208" i="183"/>
  <c r="BF208" i="183"/>
  <c r="BG208" i="183"/>
  <c r="BH208" i="183"/>
  <c r="BI208" i="183"/>
  <c r="N209" i="183"/>
  <c r="O209" i="183"/>
  <c r="P209" i="183"/>
  <c r="Q209" i="183"/>
  <c r="R209" i="183"/>
  <c r="S209" i="183"/>
  <c r="W209" i="183"/>
  <c r="X209" i="183"/>
  <c r="Y209" i="183"/>
  <c r="Z209" i="183"/>
  <c r="AA209" i="183"/>
  <c r="AB209" i="183"/>
  <c r="AC209" i="183"/>
  <c r="AD209" i="183"/>
  <c r="AE209" i="183"/>
  <c r="AF209" i="183"/>
  <c r="AG209" i="183"/>
  <c r="AH209" i="183"/>
  <c r="AJ209" i="183"/>
  <c r="AO209" i="183"/>
  <c r="AP209" i="183"/>
  <c r="AS209" i="183"/>
  <c r="AW209" i="183"/>
  <c r="AX209" i="183"/>
  <c r="AY209" i="183"/>
  <c r="AZ209" i="183"/>
  <c r="BA209" i="183"/>
  <c r="BB209" i="183"/>
  <c r="BE209" i="183"/>
  <c r="BF209" i="183"/>
  <c r="BG209" i="183"/>
  <c r="BH209" i="183"/>
  <c r="BI209" i="183"/>
  <c r="N210" i="183"/>
  <c r="O210" i="183"/>
  <c r="P210" i="183"/>
  <c r="Q210" i="183"/>
  <c r="R210" i="183"/>
  <c r="S210" i="183"/>
  <c r="W210" i="183"/>
  <c r="X210" i="183"/>
  <c r="Y210" i="183"/>
  <c r="Z210" i="183"/>
  <c r="AA210" i="183"/>
  <c r="AB210" i="183"/>
  <c r="AC210" i="183"/>
  <c r="AD210" i="183"/>
  <c r="AE210" i="183"/>
  <c r="AF210" i="183"/>
  <c r="AG210" i="183"/>
  <c r="AH210" i="183"/>
  <c r="AJ210" i="183"/>
  <c r="AO210" i="183"/>
  <c r="AP210" i="183"/>
  <c r="AS210" i="183"/>
  <c r="AW210" i="183"/>
  <c r="AX210" i="183"/>
  <c r="AY210" i="183"/>
  <c r="AZ210" i="183"/>
  <c r="BA210" i="183"/>
  <c r="BB210" i="183"/>
  <c r="BE210" i="183"/>
  <c r="BF210" i="183"/>
  <c r="BG210" i="183"/>
  <c r="BH210" i="183"/>
  <c r="BI210" i="183"/>
  <c r="N211" i="183"/>
  <c r="O211" i="183"/>
  <c r="P211" i="183"/>
  <c r="Q211" i="183"/>
  <c r="R211" i="183"/>
  <c r="S211" i="183"/>
  <c r="W211" i="183"/>
  <c r="X211" i="183"/>
  <c r="Y211" i="183"/>
  <c r="Z211" i="183"/>
  <c r="AA211" i="183"/>
  <c r="AB211" i="183"/>
  <c r="AC211" i="183"/>
  <c r="AD211" i="183"/>
  <c r="AE211" i="183"/>
  <c r="AF211" i="183"/>
  <c r="AG211" i="183"/>
  <c r="AH211" i="183"/>
  <c r="AJ211" i="183"/>
  <c r="AO211" i="183"/>
  <c r="AP211" i="183"/>
  <c r="AS211" i="183"/>
  <c r="AW211" i="183"/>
  <c r="AX211" i="183"/>
  <c r="AY211" i="183"/>
  <c r="AZ211" i="183"/>
  <c r="BA211" i="183"/>
  <c r="BB211" i="183"/>
  <c r="BE211" i="183"/>
  <c r="BF211" i="183"/>
  <c r="BG211" i="183"/>
  <c r="BH211" i="183"/>
  <c r="BI211" i="183"/>
  <c r="N212" i="183"/>
  <c r="O212" i="183"/>
  <c r="P212" i="183"/>
  <c r="Q212" i="183"/>
  <c r="R212" i="183"/>
  <c r="S212" i="183"/>
  <c r="W212" i="183"/>
  <c r="X212" i="183"/>
  <c r="Y212" i="183"/>
  <c r="Z212" i="183"/>
  <c r="AA212" i="183"/>
  <c r="AB212" i="183"/>
  <c r="AC212" i="183"/>
  <c r="AD212" i="183"/>
  <c r="AE212" i="183"/>
  <c r="AF212" i="183"/>
  <c r="AG212" i="183"/>
  <c r="AH212" i="183"/>
  <c r="AJ212" i="183"/>
  <c r="AO212" i="183"/>
  <c r="AP212" i="183"/>
  <c r="AS212" i="183"/>
  <c r="AW212" i="183"/>
  <c r="AX212" i="183"/>
  <c r="AY212" i="183"/>
  <c r="AZ212" i="183"/>
  <c r="BA212" i="183"/>
  <c r="BB212" i="183"/>
  <c r="BE212" i="183"/>
  <c r="BF212" i="183"/>
  <c r="BG212" i="183"/>
  <c r="BH212" i="183"/>
  <c r="BI212" i="183"/>
  <c r="N213" i="183"/>
  <c r="O213" i="183"/>
  <c r="P213" i="183"/>
  <c r="Q213" i="183"/>
  <c r="R213" i="183"/>
  <c r="S213" i="183"/>
  <c r="W213" i="183"/>
  <c r="X213" i="183"/>
  <c r="Y213" i="183"/>
  <c r="Z213" i="183"/>
  <c r="AA213" i="183"/>
  <c r="AB213" i="183"/>
  <c r="AC213" i="183"/>
  <c r="AD213" i="183"/>
  <c r="AE213" i="183"/>
  <c r="AF213" i="183"/>
  <c r="AG213" i="183"/>
  <c r="AH213" i="183"/>
  <c r="AJ213" i="183"/>
  <c r="AO213" i="183"/>
  <c r="AP213" i="183"/>
  <c r="AS213" i="183"/>
  <c r="AW213" i="183"/>
  <c r="AX213" i="183"/>
  <c r="AY213" i="183"/>
  <c r="AZ213" i="183"/>
  <c r="BA213" i="183"/>
  <c r="BB213" i="183"/>
  <c r="BE213" i="183"/>
  <c r="BF213" i="183"/>
  <c r="BG213" i="183"/>
  <c r="BH213" i="183"/>
  <c r="BI213" i="183"/>
  <c r="N214" i="183"/>
  <c r="O214" i="183"/>
  <c r="P214" i="183"/>
  <c r="Q214" i="183"/>
  <c r="R214" i="183"/>
  <c r="S214" i="183"/>
  <c r="W214" i="183"/>
  <c r="X214" i="183"/>
  <c r="Y214" i="183"/>
  <c r="Z214" i="183"/>
  <c r="AA214" i="183"/>
  <c r="AB214" i="183"/>
  <c r="AC214" i="183"/>
  <c r="AD214" i="183"/>
  <c r="AE214" i="183"/>
  <c r="AF214" i="183"/>
  <c r="AG214" i="183"/>
  <c r="AH214" i="183"/>
  <c r="AJ214" i="183"/>
  <c r="AO214" i="183"/>
  <c r="AP214" i="183"/>
  <c r="AS214" i="183"/>
  <c r="AW214" i="183"/>
  <c r="AX214" i="183"/>
  <c r="AY214" i="183"/>
  <c r="AZ214" i="183"/>
  <c r="BA214" i="183"/>
  <c r="BB214" i="183"/>
  <c r="BE214" i="183"/>
  <c r="BF214" i="183"/>
  <c r="BG214" i="183"/>
  <c r="BH214" i="183"/>
  <c r="BI214" i="183"/>
  <c r="N215" i="183"/>
  <c r="O215" i="183"/>
  <c r="P215" i="183"/>
  <c r="Q215" i="183"/>
  <c r="R215" i="183"/>
  <c r="S215" i="183"/>
  <c r="W215" i="183"/>
  <c r="X215" i="183"/>
  <c r="Y215" i="183"/>
  <c r="Z215" i="183"/>
  <c r="AA215" i="183"/>
  <c r="AB215" i="183"/>
  <c r="AC215" i="183"/>
  <c r="AD215" i="183"/>
  <c r="AE215" i="183"/>
  <c r="AF215" i="183"/>
  <c r="AG215" i="183"/>
  <c r="AH215" i="183"/>
  <c r="AJ215" i="183"/>
  <c r="AO215" i="183"/>
  <c r="AP215" i="183"/>
  <c r="AS215" i="183"/>
  <c r="AW215" i="183"/>
  <c r="AX215" i="183"/>
  <c r="AY215" i="183"/>
  <c r="AZ215" i="183"/>
  <c r="BA215" i="183"/>
  <c r="BB215" i="183"/>
  <c r="BE215" i="183"/>
  <c r="BF215" i="183"/>
  <c r="BG215" i="183"/>
  <c r="BH215" i="183"/>
  <c r="BI215" i="183"/>
  <c r="N216" i="183"/>
  <c r="O216" i="183"/>
  <c r="P216" i="183"/>
  <c r="Q216" i="183"/>
  <c r="R216" i="183"/>
  <c r="S216" i="183"/>
  <c r="W216" i="183"/>
  <c r="X216" i="183"/>
  <c r="Y216" i="183"/>
  <c r="Z216" i="183"/>
  <c r="AA216" i="183"/>
  <c r="AB216" i="183"/>
  <c r="AC216" i="183"/>
  <c r="AD216" i="183"/>
  <c r="AE216" i="183"/>
  <c r="AF216" i="183"/>
  <c r="AG216" i="183"/>
  <c r="AH216" i="183"/>
  <c r="AJ216" i="183"/>
  <c r="AO216" i="183"/>
  <c r="AP216" i="183"/>
  <c r="AS216" i="183"/>
  <c r="AW216" i="183"/>
  <c r="AX216" i="183"/>
  <c r="AY216" i="183"/>
  <c r="AZ216" i="183"/>
  <c r="BA216" i="183"/>
  <c r="BB216" i="183"/>
  <c r="BE216" i="183"/>
  <c r="BF216" i="183"/>
  <c r="BG216" i="183"/>
  <c r="BH216" i="183"/>
  <c r="BI216" i="183"/>
  <c r="N217" i="183"/>
  <c r="O217" i="183"/>
  <c r="P217" i="183"/>
  <c r="Q217" i="183"/>
  <c r="R217" i="183"/>
  <c r="S217" i="183"/>
  <c r="W217" i="183"/>
  <c r="X217" i="183"/>
  <c r="Y217" i="183"/>
  <c r="Z217" i="183"/>
  <c r="AA217" i="183"/>
  <c r="AB217" i="183"/>
  <c r="AC217" i="183"/>
  <c r="AD217" i="183"/>
  <c r="AE217" i="183"/>
  <c r="AF217" i="183"/>
  <c r="AG217" i="183"/>
  <c r="AH217" i="183"/>
  <c r="AJ217" i="183"/>
  <c r="AO217" i="183"/>
  <c r="AP217" i="183"/>
  <c r="AS217" i="183"/>
  <c r="AW217" i="183"/>
  <c r="AX217" i="183"/>
  <c r="AY217" i="183"/>
  <c r="AZ217" i="183"/>
  <c r="BA217" i="183"/>
  <c r="BB217" i="183"/>
  <c r="BE217" i="183"/>
  <c r="BF217" i="183"/>
  <c r="BG217" i="183"/>
  <c r="BH217" i="183"/>
  <c r="BI217" i="183"/>
  <c r="N218" i="183"/>
  <c r="O218" i="183"/>
  <c r="P218" i="183"/>
  <c r="Q218" i="183"/>
  <c r="R218" i="183"/>
  <c r="S218" i="183"/>
  <c r="W218" i="183"/>
  <c r="X218" i="183"/>
  <c r="Y218" i="183"/>
  <c r="Z218" i="183"/>
  <c r="AA218" i="183"/>
  <c r="AB218" i="183"/>
  <c r="AC218" i="183"/>
  <c r="AD218" i="183"/>
  <c r="AE218" i="183"/>
  <c r="AF218" i="183"/>
  <c r="AG218" i="183"/>
  <c r="AH218" i="183"/>
  <c r="AJ218" i="183"/>
  <c r="AO218" i="183"/>
  <c r="AP218" i="183"/>
  <c r="AS218" i="183"/>
  <c r="AW218" i="183"/>
  <c r="AX218" i="183"/>
  <c r="AY218" i="183"/>
  <c r="AZ218" i="183"/>
  <c r="BA218" i="183"/>
  <c r="BB218" i="183"/>
  <c r="BE218" i="183"/>
  <c r="BF218" i="183"/>
  <c r="BG218" i="183"/>
  <c r="BH218" i="183"/>
  <c r="BI218" i="183"/>
  <c r="N219" i="183"/>
  <c r="O219" i="183"/>
  <c r="P219" i="183"/>
  <c r="Q219" i="183"/>
  <c r="R219" i="183"/>
  <c r="S219" i="183"/>
  <c r="W219" i="183"/>
  <c r="X219" i="183"/>
  <c r="Y219" i="183"/>
  <c r="Z219" i="183"/>
  <c r="AA219" i="183"/>
  <c r="AB219" i="183"/>
  <c r="AC219" i="183"/>
  <c r="AD219" i="183"/>
  <c r="AE219" i="183"/>
  <c r="AF219" i="183"/>
  <c r="AG219" i="183"/>
  <c r="AH219" i="183"/>
  <c r="AJ219" i="183"/>
  <c r="AO219" i="183"/>
  <c r="AP219" i="183"/>
  <c r="AS219" i="183"/>
  <c r="AW219" i="183"/>
  <c r="AX219" i="183"/>
  <c r="AY219" i="183"/>
  <c r="AZ219" i="183"/>
  <c r="BA219" i="183"/>
  <c r="BB219" i="183"/>
  <c r="BE219" i="183"/>
  <c r="BF219" i="183"/>
  <c r="BG219" i="183"/>
  <c r="BH219" i="183"/>
  <c r="BI219" i="183"/>
  <c r="N220" i="183"/>
  <c r="O220" i="183"/>
  <c r="P220" i="183"/>
  <c r="Q220" i="183"/>
  <c r="R220" i="183"/>
  <c r="S220" i="183"/>
  <c r="W220" i="183"/>
  <c r="X220" i="183"/>
  <c r="Y220" i="183"/>
  <c r="Z220" i="183"/>
  <c r="AA220" i="183"/>
  <c r="AB220" i="183"/>
  <c r="AC220" i="183"/>
  <c r="AD220" i="183"/>
  <c r="AE220" i="183"/>
  <c r="AF220" i="183"/>
  <c r="AG220" i="183"/>
  <c r="AH220" i="183"/>
  <c r="AJ220" i="183"/>
  <c r="AO220" i="183"/>
  <c r="AP220" i="183"/>
  <c r="AS220" i="183"/>
  <c r="AW220" i="183"/>
  <c r="AX220" i="183"/>
  <c r="AY220" i="183"/>
  <c r="AZ220" i="183"/>
  <c r="BA220" i="183"/>
  <c r="BB220" i="183"/>
  <c r="BE220" i="183"/>
  <c r="BF220" i="183"/>
  <c r="BG220" i="183"/>
  <c r="BH220" i="183"/>
  <c r="BI220" i="183"/>
  <c r="N221" i="183"/>
  <c r="O221" i="183"/>
  <c r="P221" i="183"/>
  <c r="Q221" i="183"/>
  <c r="R221" i="183"/>
  <c r="S221" i="183"/>
  <c r="W221" i="183"/>
  <c r="X221" i="183"/>
  <c r="Y221" i="183"/>
  <c r="Z221" i="183"/>
  <c r="AA221" i="183"/>
  <c r="AB221" i="183"/>
  <c r="AC221" i="183"/>
  <c r="AD221" i="183"/>
  <c r="AE221" i="183"/>
  <c r="AF221" i="183"/>
  <c r="AG221" i="183"/>
  <c r="AH221" i="183"/>
  <c r="AJ221" i="183"/>
  <c r="AO221" i="183"/>
  <c r="AP221" i="183"/>
  <c r="AS221" i="183"/>
  <c r="AW221" i="183"/>
  <c r="AX221" i="183"/>
  <c r="AY221" i="183"/>
  <c r="AZ221" i="183"/>
  <c r="BA221" i="183"/>
  <c r="BB221" i="183"/>
  <c r="BE221" i="183"/>
  <c r="BF221" i="183"/>
  <c r="BG221" i="183"/>
  <c r="BH221" i="183"/>
  <c r="BI221" i="183"/>
  <c r="N222" i="183"/>
  <c r="O222" i="183"/>
  <c r="P222" i="183"/>
  <c r="Q222" i="183"/>
  <c r="R222" i="183"/>
  <c r="S222" i="183"/>
  <c r="W222" i="183"/>
  <c r="X222" i="183"/>
  <c r="Y222" i="183"/>
  <c r="Z222" i="183"/>
  <c r="AA222" i="183"/>
  <c r="AB222" i="183"/>
  <c r="AC222" i="183"/>
  <c r="AD222" i="183"/>
  <c r="AE222" i="183"/>
  <c r="AF222" i="183"/>
  <c r="AG222" i="183"/>
  <c r="AH222" i="183"/>
  <c r="AJ222" i="183"/>
  <c r="AO222" i="183"/>
  <c r="AP222" i="183"/>
  <c r="AS222" i="183"/>
  <c r="AW222" i="183"/>
  <c r="AX222" i="183"/>
  <c r="AY222" i="183"/>
  <c r="AZ222" i="183"/>
  <c r="BA222" i="183"/>
  <c r="BB222" i="183"/>
  <c r="BE222" i="183"/>
  <c r="BF222" i="183"/>
  <c r="BG222" i="183"/>
  <c r="BH222" i="183"/>
  <c r="BI222" i="183"/>
  <c r="N223" i="183"/>
  <c r="O223" i="183"/>
  <c r="P223" i="183"/>
  <c r="Q223" i="183"/>
  <c r="R223" i="183"/>
  <c r="S223" i="183"/>
  <c r="W223" i="183"/>
  <c r="X223" i="183"/>
  <c r="Y223" i="183"/>
  <c r="Z223" i="183"/>
  <c r="AA223" i="183"/>
  <c r="AB223" i="183"/>
  <c r="AC223" i="183"/>
  <c r="AD223" i="183"/>
  <c r="AE223" i="183"/>
  <c r="AF223" i="183"/>
  <c r="AG223" i="183"/>
  <c r="AH223" i="183"/>
  <c r="AJ223" i="183"/>
  <c r="AO223" i="183"/>
  <c r="AP223" i="183"/>
  <c r="AS223" i="183"/>
  <c r="AW223" i="183"/>
  <c r="AX223" i="183"/>
  <c r="AY223" i="183"/>
  <c r="AZ223" i="183"/>
  <c r="BA223" i="183"/>
  <c r="BB223" i="183"/>
  <c r="BE223" i="183"/>
  <c r="BF223" i="183"/>
  <c r="BG223" i="183"/>
  <c r="BH223" i="183"/>
  <c r="BI223" i="183"/>
  <c r="N224" i="183"/>
  <c r="O224" i="183"/>
  <c r="P224" i="183"/>
  <c r="Q224" i="183"/>
  <c r="R224" i="183"/>
  <c r="S224" i="183"/>
  <c r="W224" i="183"/>
  <c r="X224" i="183"/>
  <c r="Y224" i="183"/>
  <c r="Z224" i="183"/>
  <c r="AA224" i="183"/>
  <c r="AB224" i="183"/>
  <c r="AC224" i="183"/>
  <c r="AD224" i="183"/>
  <c r="AE224" i="183"/>
  <c r="AF224" i="183"/>
  <c r="AG224" i="183"/>
  <c r="AH224" i="183"/>
  <c r="AJ224" i="183"/>
  <c r="AO224" i="183"/>
  <c r="AP224" i="183"/>
  <c r="AS224" i="183"/>
  <c r="AW224" i="183"/>
  <c r="AX224" i="183"/>
  <c r="AY224" i="183"/>
  <c r="AZ224" i="183"/>
  <c r="BA224" i="183"/>
  <c r="BB224" i="183"/>
  <c r="BE224" i="183"/>
  <c r="BF224" i="183"/>
  <c r="BG224" i="183"/>
  <c r="BH224" i="183"/>
  <c r="BI224" i="183"/>
  <c r="N225" i="183"/>
  <c r="O225" i="183"/>
  <c r="P225" i="183"/>
  <c r="Q225" i="183"/>
  <c r="R225" i="183"/>
  <c r="S225" i="183"/>
  <c r="W225" i="183"/>
  <c r="X225" i="183"/>
  <c r="Y225" i="183"/>
  <c r="Z225" i="183"/>
  <c r="AA225" i="183"/>
  <c r="AB225" i="183"/>
  <c r="AC225" i="183"/>
  <c r="AD225" i="183"/>
  <c r="AE225" i="183"/>
  <c r="AF225" i="183"/>
  <c r="AG225" i="183"/>
  <c r="AH225" i="183"/>
  <c r="AJ225" i="183"/>
  <c r="AO225" i="183"/>
  <c r="AP225" i="183"/>
  <c r="AS225" i="183"/>
  <c r="AW225" i="183"/>
  <c r="AX225" i="183"/>
  <c r="AY225" i="183"/>
  <c r="AZ225" i="183"/>
  <c r="BA225" i="183"/>
  <c r="BB225" i="183"/>
  <c r="BE225" i="183"/>
  <c r="BF225" i="183"/>
  <c r="BG225" i="183"/>
  <c r="BH225" i="183"/>
  <c r="BI225" i="183"/>
  <c r="N226" i="183"/>
  <c r="O226" i="183"/>
  <c r="P226" i="183"/>
  <c r="Q226" i="183"/>
  <c r="R226" i="183"/>
  <c r="S226" i="183"/>
  <c r="W226" i="183"/>
  <c r="X226" i="183"/>
  <c r="Y226" i="183"/>
  <c r="Z226" i="183"/>
  <c r="AA226" i="183"/>
  <c r="AB226" i="183"/>
  <c r="AC226" i="183"/>
  <c r="AD226" i="183"/>
  <c r="AE226" i="183"/>
  <c r="AF226" i="183"/>
  <c r="AG226" i="183"/>
  <c r="AH226" i="183"/>
  <c r="AJ226" i="183"/>
  <c r="AO226" i="183"/>
  <c r="AP226" i="183"/>
  <c r="AS226" i="183"/>
  <c r="AW226" i="183"/>
  <c r="AX226" i="183"/>
  <c r="AY226" i="183"/>
  <c r="AZ226" i="183"/>
  <c r="BA226" i="183"/>
  <c r="BB226" i="183"/>
  <c r="BE226" i="183"/>
  <c r="BF226" i="183"/>
  <c r="BG226" i="183"/>
  <c r="BH226" i="183"/>
  <c r="BI226" i="183"/>
  <c r="N227" i="183"/>
  <c r="O227" i="183"/>
  <c r="P227" i="183"/>
  <c r="Q227" i="183"/>
  <c r="R227" i="183"/>
  <c r="S227" i="183"/>
  <c r="W227" i="183"/>
  <c r="X227" i="183"/>
  <c r="Y227" i="183"/>
  <c r="Z227" i="183"/>
  <c r="AA227" i="183"/>
  <c r="AB227" i="183"/>
  <c r="AC227" i="183"/>
  <c r="AD227" i="183"/>
  <c r="AE227" i="183"/>
  <c r="AF227" i="183"/>
  <c r="AG227" i="183"/>
  <c r="AH227" i="183"/>
  <c r="AJ227" i="183"/>
  <c r="AO227" i="183"/>
  <c r="AP227" i="183"/>
  <c r="AS227" i="183"/>
  <c r="AW227" i="183"/>
  <c r="AX227" i="183"/>
  <c r="AY227" i="183"/>
  <c r="AZ227" i="183"/>
  <c r="BA227" i="183"/>
  <c r="BB227" i="183"/>
  <c r="BE227" i="183"/>
  <c r="BF227" i="183"/>
  <c r="BG227" i="183"/>
  <c r="BH227" i="183"/>
  <c r="BI227" i="183"/>
  <c r="N228" i="183"/>
  <c r="O228" i="183"/>
  <c r="P228" i="183"/>
  <c r="Q228" i="183"/>
  <c r="R228" i="183"/>
  <c r="S228" i="183"/>
  <c r="W228" i="183"/>
  <c r="X228" i="183"/>
  <c r="Y228" i="183"/>
  <c r="Z228" i="183"/>
  <c r="AA228" i="183"/>
  <c r="AB228" i="183"/>
  <c r="AC228" i="183"/>
  <c r="AD228" i="183"/>
  <c r="AE228" i="183"/>
  <c r="AF228" i="183"/>
  <c r="AG228" i="183"/>
  <c r="AH228" i="183"/>
  <c r="AJ228" i="183"/>
  <c r="AO228" i="183"/>
  <c r="AP228" i="183"/>
  <c r="AS228" i="183"/>
  <c r="AW228" i="183"/>
  <c r="AX228" i="183"/>
  <c r="AY228" i="183"/>
  <c r="AZ228" i="183"/>
  <c r="BA228" i="183"/>
  <c r="BB228" i="183"/>
  <c r="BE228" i="183"/>
  <c r="BF228" i="183"/>
  <c r="BG228" i="183"/>
  <c r="BH228" i="183"/>
  <c r="BI228" i="183"/>
  <c r="N229" i="183"/>
  <c r="O229" i="183"/>
  <c r="P229" i="183"/>
  <c r="Q229" i="183"/>
  <c r="R229" i="183"/>
  <c r="S229" i="183"/>
  <c r="W229" i="183"/>
  <c r="X229" i="183"/>
  <c r="Y229" i="183"/>
  <c r="Z229" i="183"/>
  <c r="AA229" i="183"/>
  <c r="AB229" i="183"/>
  <c r="AC229" i="183"/>
  <c r="AD229" i="183"/>
  <c r="AE229" i="183"/>
  <c r="AF229" i="183"/>
  <c r="AG229" i="183"/>
  <c r="AH229" i="183"/>
  <c r="AJ229" i="183"/>
  <c r="AO229" i="183"/>
  <c r="AP229" i="183"/>
  <c r="AS229" i="183"/>
  <c r="AW229" i="183"/>
  <c r="AX229" i="183"/>
  <c r="AY229" i="183"/>
  <c r="AZ229" i="183"/>
  <c r="BA229" i="183"/>
  <c r="BB229" i="183"/>
  <c r="BE229" i="183"/>
  <c r="BF229" i="183"/>
  <c r="BG229" i="183"/>
  <c r="BH229" i="183"/>
  <c r="BI229" i="183"/>
  <c r="N230" i="183"/>
  <c r="O230" i="183"/>
  <c r="P230" i="183"/>
  <c r="Q230" i="183"/>
  <c r="R230" i="183"/>
  <c r="S230" i="183"/>
  <c r="W230" i="183"/>
  <c r="X230" i="183"/>
  <c r="Y230" i="183"/>
  <c r="Z230" i="183"/>
  <c r="AA230" i="183"/>
  <c r="AB230" i="183"/>
  <c r="AC230" i="183"/>
  <c r="AD230" i="183"/>
  <c r="AE230" i="183"/>
  <c r="AF230" i="183"/>
  <c r="AG230" i="183"/>
  <c r="AH230" i="183"/>
  <c r="AJ230" i="183"/>
  <c r="AO230" i="183"/>
  <c r="AP230" i="183"/>
  <c r="AS230" i="183"/>
  <c r="AW230" i="183"/>
  <c r="AX230" i="183"/>
  <c r="AY230" i="183"/>
  <c r="AZ230" i="183"/>
  <c r="BA230" i="183"/>
  <c r="BB230" i="183"/>
  <c r="BE230" i="183"/>
  <c r="BF230" i="183"/>
  <c r="BG230" i="183"/>
  <c r="BH230" i="183"/>
  <c r="BI230" i="183"/>
  <c r="N231" i="183"/>
  <c r="O231" i="183"/>
  <c r="P231" i="183"/>
  <c r="Q231" i="183"/>
  <c r="R231" i="183"/>
  <c r="S231" i="183"/>
  <c r="W231" i="183"/>
  <c r="X231" i="183"/>
  <c r="Y231" i="183"/>
  <c r="Z231" i="183"/>
  <c r="AA231" i="183"/>
  <c r="AB231" i="183"/>
  <c r="AC231" i="183"/>
  <c r="AD231" i="183"/>
  <c r="AE231" i="183"/>
  <c r="AF231" i="183"/>
  <c r="AG231" i="183"/>
  <c r="AH231" i="183"/>
  <c r="AJ231" i="183"/>
  <c r="AO231" i="183"/>
  <c r="AP231" i="183"/>
  <c r="AS231" i="183"/>
  <c r="AW231" i="183"/>
  <c r="AX231" i="183"/>
  <c r="AY231" i="183"/>
  <c r="AZ231" i="183"/>
  <c r="BA231" i="183"/>
  <c r="BB231" i="183"/>
  <c r="BE231" i="183"/>
  <c r="BF231" i="183"/>
  <c r="BG231" i="183"/>
  <c r="BH231" i="183"/>
  <c r="BI231" i="183"/>
  <c r="N232" i="183"/>
  <c r="O232" i="183"/>
  <c r="P232" i="183"/>
  <c r="Q232" i="183"/>
  <c r="R232" i="183"/>
  <c r="S232" i="183"/>
  <c r="W232" i="183"/>
  <c r="X232" i="183"/>
  <c r="Y232" i="183"/>
  <c r="Z232" i="183"/>
  <c r="AA232" i="183"/>
  <c r="AB232" i="183"/>
  <c r="AC232" i="183"/>
  <c r="AD232" i="183"/>
  <c r="AE232" i="183"/>
  <c r="AF232" i="183"/>
  <c r="AG232" i="183"/>
  <c r="AH232" i="183"/>
  <c r="AJ232" i="183"/>
  <c r="AO232" i="183"/>
  <c r="AP232" i="183"/>
  <c r="AS232" i="183"/>
  <c r="AW232" i="183"/>
  <c r="AX232" i="183"/>
  <c r="AY232" i="183"/>
  <c r="AZ232" i="183"/>
  <c r="BA232" i="183"/>
  <c r="BB232" i="183"/>
  <c r="BE232" i="183"/>
  <c r="BF232" i="183"/>
  <c r="BG232" i="183"/>
  <c r="BH232" i="183"/>
  <c r="BI232" i="183"/>
  <c r="N233" i="183"/>
  <c r="O233" i="183"/>
  <c r="P233" i="183"/>
  <c r="Q233" i="183"/>
  <c r="R233" i="183"/>
  <c r="S233" i="183"/>
  <c r="W233" i="183"/>
  <c r="X233" i="183"/>
  <c r="Y233" i="183"/>
  <c r="Z233" i="183"/>
  <c r="AA233" i="183"/>
  <c r="AB233" i="183"/>
  <c r="AC233" i="183"/>
  <c r="AD233" i="183"/>
  <c r="AE233" i="183"/>
  <c r="AF233" i="183"/>
  <c r="AG233" i="183"/>
  <c r="AH233" i="183"/>
  <c r="AJ233" i="183"/>
  <c r="AO233" i="183"/>
  <c r="AP233" i="183"/>
  <c r="AS233" i="183"/>
  <c r="AW233" i="183"/>
  <c r="AX233" i="183"/>
  <c r="AY233" i="183"/>
  <c r="AZ233" i="183"/>
  <c r="BA233" i="183"/>
  <c r="BB233" i="183"/>
  <c r="BE233" i="183"/>
  <c r="BF233" i="183"/>
  <c r="BG233" i="183"/>
  <c r="BH233" i="183"/>
  <c r="BI233" i="183"/>
  <c r="N234" i="183"/>
  <c r="O234" i="183"/>
  <c r="P234" i="183"/>
  <c r="Q234" i="183"/>
  <c r="R234" i="183"/>
  <c r="S234" i="183"/>
  <c r="W234" i="183"/>
  <c r="X234" i="183"/>
  <c r="Y234" i="183"/>
  <c r="Z234" i="183"/>
  <c r="AA234" i="183"/>
  <c r="AB234" i="183"/>
  <c r="AC234" i="183"/>
  <c r="AD234" i="183"/>
  <c r="AE234" i="183"/>
  <c r="AF234" i="183"/>
  <c r="AG234" i="183"/>
  <c r="AH234" i="183"/>
  <c r="AJ234" i="183"/>
  <c r="AO234" i="183"/>
  <c r="AP234" i="183"/>
  <c r="AS234" i="183"/>
  <c r="AW234" i="183"/>
  <c r="AX234" i="183"/>
  <c r="AY234" i="183"/>
  <c r="AZ234" i="183"/>
  <c r="BA234" i="183"/>
  <c r="BB234" i="183"/>
  <c r="BE234" i="183"/>
  <c r="BF234" i="183"/>
  <c r="BG234" i="183"/>
  <c r="BH234" i="183"/>
  <c r="BI234" i="183"/>
  <c r="N235" i="183"/>
  <c r="O235" i="183"/>
  <c r="P235" i="183"/>
  <c r="Q235" i="183"/>
  <c r="R235" i="183"/>
  <c r="S235" i="183"/>
  <c r="W235" i="183"/>
  <c r="X235" i="183"/>
  <c r="Y235" i="183"/>
  <c r="Z235" i="183"/>
  <c r="AA235" i="183"/>
  <c r="AB235" i="183"/>
  <c r="AC235" i="183"/>
  <c r="AD235" i="183"/>
  <c r="AE235" i="183"/>
  <c r="AF235" i="183"/>
  <c r="AG235" i="183"/>
  <c r="AH235" i="183"/>
  <c r="AJ235" i="183"/>
  <c r="AO235" i="183"/>
  <c r="AP235" i="183"/>
  <c r="AS235" i="183"/>
  <c r="AW235" i="183"/>
  <c r="AX235" i="183"/>
  <c r="AY235" i="183"/>
  <c r="AZ235" i="183"/>
  <c r="BA235" i="183"/>
  <c r="BB235" i="183"/>
  <c r="BE235" i="183"/>
  <c r="BF235" i="183"/>
  <c r="BG235" i="183"/>
  <c r="BH235" i="183"/>
  <c r="BI235" i="183"/>
  <c r="N236" i="183"/>
  <c r="O236" i="183"/>
  <c r="P236" i="183"/>
  <c r="Q236" i="183"/>
  <c r="R236" i="183"/>
  <c r="S236" i="183"/>
  <c r="W236" i="183"/>
  <c r="X236" i="183"/>
  <c r="Y236" i="183"/>
  <c r="Z236" i="183"/>
  <c r="AA236" i="183"/>
  <c r="AB236" i="183"/>
  <c r="AC236" i="183"/>
  <c r="AD236" i="183"/>
  <c r="AE236" i="183"/>
  <c r="AF236" i="183"/>
  <c r="AG236" i="183"/>
  <c r="AH236" i="183"/>
  <c r="AJ236" i="183"/>
  <c r="AO236" i="183"/>
  <c r="AP236" i="183"/>
  <c r="AS236" i="183"/>
  <c r="AW236" i="183"/>
  <c r="AX236" i="183"/>
  <c r="AY236" i="183"/>
  <c r="AZ236" i="183"/>
  <c r="BA236" i="183"/>
  <c r="BB236" i="183"/>
  <c r="BE236" i="183"/>
  <c r="BF236" i="183"/>
  <c r="BG236" i="183"/>
  <c r="BH236" i="183"/>
  <c r="BI236" i="183"/>
  <c r="N237" i="183"/>
  <c r="O237" i="183"/>
  <c r="P237" i="183"/>
  <c r="Q237" i="183"/>
  <c r="R237" i="183"/>
  <c r="S237" i="183"/>
  <c r="W237" i="183"/>
  <c r="X237" i="183"/>
  <c r="Y237" i="183"/>
  <c r="Z237" i="183"/>
  <c r="AA237" i="183"/>
  <c r="AB237" i="183"/>
  <c r="AC237" i="183"/>
  <c r="AD237" i="183"/>
  <c r="AE237" i="183"/>
  <c r="AF237" i="183"/>
  <c r="AG237" i="183"/>
  <c r="AH237" i="183"/>
  <c r="AJ237" i="183"/>
  <c r="AO237" i="183"/>
  <c r="AP237" i="183"/>
  <c r="AS237" i="183"/>
  <c r="AW237" i="183"/>
  <c r="AX237" i="183"/>
  <c r="AY237" i="183"/>
  <c r="AZ237" i="183"/>
  <c r="BA237" i="183"/>
  <c r="BB237" i="183"/>
  <c r="BE237" i="183"/>
  <c r="BF237" i="183"/>
  <c r="BG237" i="183"/>
  <c r="BH237" i="183"/>
  <c r="BI237" i="183"/>
  <c r="N238" i="183"/>
  <c r="O238" i="183"/>
  <c r="P238" i="183"/>
  <c r="Q238" i="183"/>
  <c r="R238" i="183"/>
  <c r="S238" i="183"/>
  <c r="W238" i="183"/>
  <c r="X238" i="183"/>
  <c r="Y238" i="183"/>
  <c r="Z238" i="183"/>
  <c r="AA238" i="183"/>
  <c r="AB238" i="183"/>
  <c r="AC238" i="183"/>
  <c r="AD238" i="183"/>
  <c r="AE238" i="183"/>
  <c r="AF238" i="183"/>
  <c r="AG238" i="183"/>
  <c r="AH238" i="183"/>
  <c r="AJ238" i="183"/>
  <c r="AO238" i="183"/>
  <c r="AP238" i="183"/>
  <c r="AS238" i="183"/>
  <c r="AW238" i="183"/>
  <c r="AX238" i="183"/>
  <c r="AY238" i="183"/>
  <c r="AZ238" i="183"/>
  <c r="BA238" i="183"/>
  <c r="BB238" i="183"/>
  <c r="BE238" i="183"/>
  <c r="BF238" i="183"/>
  <c r="BG238" i="183"/>
  <c r="BH238" i="183"/>
  <c r="BI238" i="183"/>
  <c r="N239" i="183"/>
  <c r="O239" i="183"/>
  <c r="P239" i="183"/>
  <c r="Q239" i="183"/>
  <c r="R239" i="183"/>
  <c r="S239" i="183"/>
  <c r="W239" i="183"/>
  <c r="X239" i="183"/>
  <c r="Y239" i="183"/>
  <c r="Z239" i="183"/>
  <c r="AA239" i="183"/>
  <c r="AB239" i="183"/>
  <c r="AC239" i="183"/>
  <c r="AD239" i="183"/>
  <c r="AE239" i="183"/>
  <c r="AF239" i="183"/>
  <c r="AG239" i="183"/>
  <c r="AH239" i="183"/>
  <c r="AJ239" i="183"/>
  <c r="AO239" i="183"/>
  <c r="AP239" i="183"/>
  <c r="AS239" i="183"/>
  <c r="AW239" i="183"/>
  <c r="AX239" i="183"/>
  <c r="AY239" i="183"/>
  <c r="AZ239" i="183"/>
  <c r="BA239" i="183"/>
  <c r="BB239" i="183"/>
  <c r="BE239" i="183"/>
  <c r="BF239" i="183"/>
  <c r="BG239" i="183"/>
  <c r="BH239" i="183"/>
  <c r="BI239" i="183"/>
  <c r="N240" i="183"/>
  <c r="O240" i="183"/>
  <c r="P240" i="183"/>
  <c r="Q240" i="183"/>
  <c r="R240" i="183"/>
  <c r="S240" i="183"/>
  <c r="W240" i="183"/>
  <c r="X240" i="183"/>
  <c r="Y240" i="183"/>
  <c r="Z240" i="183"/>
  <c r="AA240" i="183"/>
  <c r="AB240" i="183"/>
  <c r="AC240" i="183"/>
  <c r="AD240" i="183"/>
  <c r="AE240" i="183"/>
  <c r="AF240" i="183"/>
  <c r="AG240" i="183"/>
  <c r="AH240" i="183"/>
  <c r="AJ240" i="183"/>
  <c r="AO240" i="183"/>
  <c r="AP240" i="183"/>
  <c r="AS240" i="183"/>
  <c r="AW240" i="183"/>
  <c r="AX240" i="183"/>
  <c r="AY240" i="183"/>
  <c r="AZ240" i="183"/>
  <c r="BA240" i="183"/>
  <c r="BB240" i="183"/>
  <c r="BE240" i="183"/>
  <c r="BF240" i="183"/>
  <c r="BG240" i="183"/>
  <c r="BH240" i="183"/>
  <c r="BI240" i="183"/>
  <c r="N241" i="183"/>
  <c r="O241" i="183"/>
  <c r="P241" i="183"/>
  <c r="Q241" i="183"/>
  <c r="R241" i="183"/>
  <c r="S241" i="183"/>
  <c r="W241" i="183"/>
  <c r="X241" i="183"/>
  <c r="Y241" i="183"/>
  <c r="Z241" i="183"/>
  <c r="AA241" i="183"/>
  <c r="AB241" i="183"/>
  <c r="AC241" i="183"/>
  <c r="AD241" i="183"/>
  <c r="AE241" i="183"/>
  <c r="AF241" i="183"/>
  <c r="AG241" i="183"/>
  <c r="AH241" i="183"/>
  <c r="AJ241" i="183"/>
  <c r="AO241" i="183"/>
  <c r="AP241" i="183"/>
  <c r="AS241" i="183"/>
  <c r="AW241" i="183"/>
  <c r="AX241" i="183"/>
  <c r="AY241" i="183"/>
  <c r="AZ241" i="183"/>
  <c r="BA241" i="183"/>
  <c r="BB241" i="183"/>
  <c r="BE241" i="183"/>
  <c r="BF241" i="183"/>
  <c r="BG241" i="183"/>
  <c r="BH241" i="183"/>
  <c r="BI241" i="183"/>
  <c r="N242" i="183"/>
  <c r="O242" i="183"/>
  <c r="P242" i="183"/>
  <c r="Q242" i="183"/>
  <c r="R242" i="183"/>
  <c r="S242" i="183"/>
  <c r="W242" i="183"/>
  <c r="X242" i="183"/>
  <c r="Y242" i="183"/>
  <c r="Z242" i="183"/>
  <c r="AA242" i="183"/>
  <c r="AB242" i="183"/>
  <c r="AC242" i="183"/>
  <c r="AD242" i="183"/>
  <c r="AE242" i="183"/>
  <c r="AF242" i="183"/>
  <c r="AG242" i="183"/>
  <c r="AH242" i="183"/>
  <c r="AJ242" i="183"/>
  <c r="AO242" i="183"/>
  <c r="AP242" i="183"/>
  <c r="AS242" i="183"/>
  <c r="AW242" i="183"/>
  <c r="AX242" i="183"/>
  <c r="AY242" i="183"/>
  <c r="AZ242" i="183"/>
  <c r="BA242" i="183"/>
  <c r="BB242" i="183"/>
  <c r="BE242" i="183"/>
  <c r="BF242" i="183"/>
  <c r="BG242" i="183"/>
  <c r="BH242" i="183"/>
  <c r="BI242" i="183"/>
  <c r="N243" i="183"/>
  <c r="O243" i="183"/>
  <c r="P243" i="183"/>
  <c r="Q243" i="183"/>
  <c r="R243" i="183"/>
  <c r="S243" i="183"/>
  <c r="W243" i="183"/>
  <c r="X243" i="183"/>
  <c r="Y243" i="183"/>
  <c r="Z243" i="183"/>
  <c r="AA243" i="183"/>
  <c r="AB243" i="183"/>
  <c r="AC243" i="183"/>
  <c r="AD243" i="183"/>
  <c r="AE243" i="183"/>
  <c r="AF243" i="183"/>
  <c r="AG243" i="183"/>
  <c r="AH243" i="183"/>
  <c r="AJ243" i="183"/>
  <c r="AO243" i="183"/>
  <c r="AP243" i="183"/>
  <c r="AS243" i="183"/>
  <c r="AW243" i="183"/>
  <c r="AX243" i="183"/>
  <c r="AY243" i="183"/>
  <c r="AZ243" i="183"/>
  <c r="BA243" i="183"/>
  <c r="BB243" i="183"/>
  <c r="BE243" i="183"/>
  <c r="BF243" i="183"/>
  <c r="BG243" i="183"/>
  <c r="BH243" i="183"/>
  <c r="BI243" i="183"/>
  <c r="N244" i="183"/>
  <c r="O244" i="183"/>
  <c r="P244" i="183"/>
  <c r="Q244" i="183"/>
  <c r="R244" i="183"/>
  <c r="S244" i="183"/>
  <c r="W244" i="183"/>
  <c r="X244" i="183"/>
  <c r="Y244" i="183"/>
  <c r="Z244" i="183"/>
  <c r="AA244" i="183"/>
  <c r="AB244" i="183"/>
  <c r="AC244" i="183"/>
  <c r="AD244" i="183"/>
  <c r="AE244" i="183"/>
  <c r="AF244" i="183"/>
  <c r="AG244" i="183"/>
  <c r="AH244" i="183"/>
  <c r="AJ244" i="183"/>
  <c r="AO244" i="183"/>
  <c r="AP244" i="183"/>
  <c r="AS244" i="183"/>
  <c r="AW244" i="183"/>
  <c r="AX244" i="183"/>
  <c r="AY244" i="183"/>
  <c r="AZ244" i="183"/>
  <c r="BA244" i="183"/>
  <c r="BB244" i="183"/>
  <c r="BE244" i="183"/>
  <c r="BF244" i="183"/>
  <c r="BG244" i="183"/>
  <c r="BH244" i="183"/>
  <c r="BI244" i="183"/>
  <c r="N245" i="183"/>
  <c r="O245" i="183"/>
  <c r="P245" i="183"/>
  <c r="Q245" i="183"/>
  <c r="R245" i="183"/>
  <c r="S245" i="183"/>
  <c r="W245" i="183"/>
  <c r="X245" i="183"/>
  <c r="Y245" i="183"/>
  <c r="Z245" i="183"/>
  <c r="AA245" i="183"/>
  <c r="AB245" i="183"/>
  <c r="AC245" i="183"/>
  <c r="AD245" i="183"/>
  <c r="AE245" i="183"/>
  <c r="AF245" i="183"/>
  <c r="AG245" i="183"/>
  <c r="AH245" i="183"/>
  <c r="AJ245" i="183"/>
  <c r="AO245" i="183"/>
  <c r="AP245" i="183"/>
  <c r="AS245" i="183"/>
  <c r="AW245" i="183"/>
  <c r="AX245" i="183"/>
  <c r="AY245" i="183"/>
  <c r="AZ245" i="183"/>
  <c r="BA245" i="183"/>
  <c r="BB245" i="183"/>
  <c r="BE245" i="183"/>
  <c r="BF245" i="183"/>
  <c r="BG245" i="183"/>
  <c r="BH245" i="183"/>
  <c r="BI245" i="183"/>
  <c r="N246" i="183"/>
  <c r="O246" i="183"/>
  <c r="P246" i="183"/>
  <c r="Q246" i="183"/>
  <c r="R246" i="183"/>
  <c r="S246" i="183"/>
  <c r="W246" i="183"/>
  <c r="X246" i="183"/>
  <c r="Y246" i="183"/>
  <c r="Z246" i="183"/>
  <c r="AA246" i="183"/>
  <c r="AB246" i="183"/>
  <c r="AC246" i="183"/>
  <c r="AD246" i="183"/>
  <c r="AE246" i="183"/>
  <c r="AF246" i="183"/>
  <c r="AG246" i="183"/>
  <c r="AH246" i="183"/>
  <c r="AJ246" i="183"/>
  <c r="AO246" i="183"/>
  <c r="AP246" i="183"/>
  <c r="AS246" i="183"/>
  <c r="AW246" i="183"/>
  <c r="AX246" i="183"/>
  <c r="AY246" i="183"/>
  <c r="AZ246" i="183"/>
  <c r="BA246" i="183"/>
  <c r="BB246" i="183"/>
  <c r="BE246" i="183"/>
  <c r="BF246" i="183"/>
  <c r="BG246" i="183"/>
  <c r="BH246" i="183"/>
  <c r="BI246" i="183"/>
  <c r="N247" i="183"/>
  <c r="O247" i="183"/>
  <c r="P247" i="183"/>
  <c r="Q247" i="183"/>
  <c r="R247" i="183"/>
  <c r="S247" i="183"/>
  <c r="W247" i="183"/>
  <c r="X247" i="183"/>
  <c r="Y247" i="183"/>
  <c r="Z247" i="183"/>
  <c r="AA247" i="183"/>
  <c r="AB247" i="183"/>
  <c r="AC247" i="183"/>
  <c r="AD247" i="183"/>
  <c r="AE247" i="183"/>
  <c r="AF247" i="183"/>
  <c r="AG247" i="183"/>
  <c r="AH247" i="183"/>
  <c r="AJ247" i="183"/>
  <c r="AO247" i="183"/>
  <c r="AP247" i="183"/>
  <c r="AS247" i="183"/>
  <c r="AW247" i="183"/>
  <c r="AX247" i="183"/>
  <c r="AY247" i="183"/>
  <c r="AZ247" i="183"/>
  <c r="BA247" i="183"/>
  <c r="BB247" i="183"/>
  <c r="BE247" i="183"/>
  <c r="BF247" i="183"/>
  <c r="BG247" i="183"/>
  <c r="BH247" i="183"/>
  <c r="BI247" i="183"/>
  <c r="N248" i="183"/>
  <c r="O248" i="183"/>
  <c r="P248" i="183"/>
  <c r="Q248" i="183"/>
  <c r="R248" i="183"/>
  <c r="S248" i="183"/>
  <c r="W248" i="183"/>
  <c r="X248" i="183"/>
  <c r="Y248" i="183"/>
  <c r="Z248" i="183"/>
  <c r="AA248" i="183"/>
  <c r="AB248" i="183"/>
  <c r="AC248" i="183"/>
  <c r="AD248" i="183"/>
  <c r="AE248" i="183"/>
  <c r="AF248" i="183"/>
  <c r="AG248" i="183"/>
  <c r="AH248" i="183"/>
  <c r="AJ248" i="183"/>
  <c r="AO248" i="183"/>
  <c r="AP248" i="183"/>
  <c r="AS248" i="183"/>
  <c r="AW248" i="183"/>
  <c r="AX248" i="183"/>
  <c r="AY248" i="183"/>
  <c r="AZ248" i="183"/>
  <c r="BA248" i="183"/>
  <c r="BB248" i="183"/>
  <c r="BE248" i="183"/>
  <c r="BF248" i="183"/>
  <c r="BG248" i="183"/>
  <c r="BH248" i="183"/>
  <c r="BI248" i="183"/>
  <c r="N249" i="183"/>
  <c r="O249" i="183"/>
  <c r="P249" i="183"/>
  <c r="Q249" i="183"/>
  <c r="R249" i="183"/>
  <c r="S249" i="183"/>
  <c r="W249" i="183"/>
  <c r="X249" i="183"/>
  <c r="Y249" i="183"/>
  <c r="Z249" i="183"/>
  <c r="AA249" i="183"/>
  <c r="AB249" i="183"/>
  <c r="AC249" i="183"/>
  <c r="AD249" i="183"/>
  <c r="AE249" i="183"/>
  <c r="AF249" i="183"/>
  <c r="AG249" i="183"/>
  <c r="AH249" i="183"/>
  <c r="AJ249" i="183"/>
  <c r="AO249" i="183"/>
  <c r="AP249" i="183"/>
  <c r="AS249" i="183"/>
  <c r="AW249" i="183"/>
  <c r="AX249" i="183"/>
  <c r="AY249" i="183"/>
  <c r="AZ249" i="183"/>
  <c r="BA249" i="183"/>
  <c r="BB249" i="183"/>
  <c r="BE249" i="183"/>
  <c r="BF249" i="183"/>
  <c r="BG249" i="183"/>
  <c r="BH249" i="183"/>
  <c r="BI249" i="183"/>
  <c r="N250" i="183"/>
  <c r="O250" i="183"/>
  <c r="P250" i="183"/>
  <c r="Q250" i="183"/>
  <c r="R250" i="183"/>
  <c r="S250" i="183"/>
  <c r="W250" i="183"/>
  <c r="X250" i="183"/>
  <c r="Y250" i="183"/>
  <c r="Z250" i="183"/>
  <c r="AA250" i="183"/>
  <c r="AB250" i="183"/>
  <c r="AC250" i="183"/>
  <c r="AD250" i="183"/>
  <c r="AE250" i="183"/>
  <c r="AF250" i="183"/>
  <c r="AG250" i="183"/>
  <c r="AH250" i="183"/>
  <c r="AJ250" i="183"/>
  <c r="AO250" i="183"/>
  <c r="AP250" i="183"/>
  <c r="AS250" i="183"/>
  <c r="AW250" i="183"/>
  <c r="AX250" i="183"/>
  <c r="AY250" i="183"/>
  <c r="AZ250" i="183"/>
  <c r="BA250" i="183"/>
  <c r="BB250" i="183"/>
  <c r="BE250" i="183"/>
  <c r="BF250" i="183"/>
  <c r="BG250" i="183"/>
  <c r="BH250" i="183"/>
  <c r="BI250" i="183"/>
  <c r="N251" i="183"/>
  <c r="O251" i="183"/>
  <c r="P251" i="183"/>
  <c r="Q251" i="183"/>
  <c r="R251" i="183"/>
  <c r="S251" i="183"/>
  <c r="W251" i="183"/>
  <c r="X251" i="183"/>
  <c r="Y251" i="183"/>
  <c r="Z251" i="183"/>
  <c r="AA251" i="183"/>
  <c r="AB251" i="183"/>
  <c r="AC251" i="183"/>
  <c r="AD251" i="183"/>
  <c r="AE251" i="183"/>
  <c r="AF251" i="183"/>
  <c r="AG251" i="183"/>
  <c r="AH251" i="183"/>
  <c r="AJ251" i="183"/>
  <c r="AO251" i="183"/>
  <c r="AP251" i="183"/>
  <c r="AS251" i="183"/>
  <c r="AW251" i="183"/>
  <c r="AX251" i="183"/>
  <c r="AY251" i="183"/>
  <c r="AZ251" i="183"/>
  <c r="BA251" i="183"/>
  <c r="BB251" i="183"/>
  <c r="BE251" i="183"/>
  <c r="BF251" i="183"/>
  <c r="BG251" i="183"/>
  <c r="BH251" i="183"/>
  <c r="BI251" i="183"/>
  <c r="N252" i="183"/>
  <c r="O252" i="183"/>
  <c r="P252" i="183"/>
  <c r="Q252" i="183"/>
  <c r="R252" i="183"/>
  <c r="S252" i="183"/>
  <c r="W252" i="183"/>
  <c r="X252" i="183"/>
  <c r="Y252" i="183"/>
  <c r="Z252" i="183"/>
  <c r="AA252" i="183"/>
  <c r="AB252" i="183"/>
  <c r="AC252" i="183"/>
  <c r="AD252" i="183"/>
  <c r="AE252" i="183"/>
  <c r="AF252" i="183"/>
  <c r="AG252" i="183"/>
  <c r="AH252" i="183"/>
  <c r="AJ252" i="183"/>
  <c r="AO252" i="183"/>
  <c r="AP252" i="183"/>
  <c r="AS252" i="183"/>
  <c r="AW252" i="183"/>
  <c r="AX252" i="183"/>
  <c r="AY252" i="183"/>
  <c r="AZ252" i="183"/>
  <c r="BA252" i="183"/>
  <c r="BB252" i="183"/>
  <c r="BE252" i="183"/>
  <c r="BF252" i="183"/>
  <c r="BG252" i="183"/>
  <c r="BH252" i="183"/>
  <c r="BI252" i="183"/>
  <c r="N253" i="183"/>
  <c r="O253" i="183"/>
  <c r="P253" i="183"/>
  <c r="Q253" i="183"/>
  <c r="R253" i="183"/>
  <c r="S253" i="183"/>
  <c r="W253" i="183"/>
  <c r="X253" i="183"/>
  <c r="Y253" i="183"/>
  <c r="Z253" i="183"/>
  <c r="AA253" i="183"/>
  <c r="AB253" i="183"/>
  <c r="AC253" i="183"/>
  <c r="AD253" i="183"/>
  <c r="AE253" i="183"/>
  <c r="AF253" i="183"/>
  <c r="AG253" i="183"/>
  <c r="AH253" i="183"/>
  <c r="AJ253" i="183"/>
  <c r="AO253" i="183"/>
  <c r="AP253" i="183"/>
  <c r="AS253" i="183"/>
  <c r="AW253" i="183"/>
  <c r="AX253" i="183"/>
  <c r="AY253" i="183"/>
  <c r="AZ253" i="183"/>
  <c r="BA253" i="183"/>
  <c r="BB253" i="183"/>
  <c r="BE253" i="183"/>
  <c r="BF253" i="183"/>
  <c r="BG253" i="183"/>
  <c r="BH253" i="183"/>
  <c r="BI253" i="183"/>
  <c r="N254" i="183"/>
  <c r="O254" i="183"/>
  <c r="P254" i="183"/>
  <c r="Q254" i="183"/>
  <c r="R254" i="183"/>
  <c r="S254" i="183"/>
  <c r="W254" i="183"/>
  <c r="X254" i="183"/>
  <c r="Y254" i="183"/>
  <c r="Z254" i="183"/>
  <c r="AA254" i="183"/>
  <c r="AB254" i="183"/>
  <c r="AC254" i="183"/>
  <c r="AD254" i="183"/>
  <c r="AE254" i="183"/>
  <c r="AF254" i="183"/>
  <c r="AG254" i="183"/>
  <c r="AH254" i="183"/>
  <c r="AJ254" i="183"/>
  <c r="AO254" i="183"/>
  <c r="AP254" i="183"/>
  <c r="AS254" i="183"/>
  <c r="AW254" i="183"/>
  <c r="AX254" i="183"/>
  <c r="AY254" i="183"/>
  <c r="AZ254" i="183"/>
  <c r="BA254" i="183"/>
  <c r="BB254" i="183"/>
  <c r="BE254" i="183"/>
  <c r="BF254" i="183"/>
  <c r="BG254" i="183"/>
  <c r="BH254" i="183"/>
  <c r="BI254" i="183"/>
  <c r="N255" i="183"/>
  <c r="O255" i="183"/>
  <c r="P255" i="183"/>
  <c r="Q255" i="183"/>
  <c r="R255" i="183"/>
  <c r="S255" i="183"/>
  <c r="W255" i="183"/>
  <c r="X255" i="183"/>
  <c r="Y255" i="183"/>
  <c r="Z255" i="183"/>
  <c r="AA255" i="183"/>
  <c r="AB255" i="183"/>
  <c r="AC255" i="183"/>
  <c r="AD255" i="183"/>
  <c r="AE255" i="183"/>
  <c r="AF255" i="183"/>
  <c r="AG255" i="183"/>
  <c r="AH255" i="183"/>
  <c r="AJ255" i="183"/>
  <c r="AO255" i="183"/>
  <c r="AP255" i="183"/>
  <c r="AS255" i="183"/>
  <c r="AW255" i="183"/>
  <c r="AX255" i="183"/>
  <c r="AY255" i="183"/>
  <c r="AZ255" i="183"/>
  <c r="BA255" i="183"/>
  <c r="BB255" i="183"/>
  <c r="BE255" i="183"/>
  <c r="BF255" i="183"/>
  <c r="BG255" i="183"/>
  <c r="BH255" i="183"/>
  <c r="BI255" i="183"/>
  <c r="N256" i="183"/>
  <c r="O256" i="183"/>
  <c r="P256" i="183"/>
  <c r="Q256" i="183"/>
  <c r="R256" i="183"/>
  <c r="S256" i="183"/>
  <c r="W256" i="183"/>
  <c r="X256" i="183"/>
  <c r="Y256" i="183"/>
  <c r="Z256" i="183"/>
  <c r="AA256" i="183"/>
  <c r="AB256" i="183"/>
  <c r="AC256" i="183"/>
  <c r="AD256" i="183"/>
  <c r="AE256" i="183"/>
  <c r="AF256" i="183"/>
  <c r="AG256" i="183"/>
  <c r="AH256" i="183"/>
  <c r="AJ256" i="183"/>
  <c r="AO256" i="183"/>
  <c r="AP256" i="183"/>
  <c r="AS256" i="183"/>
  <c r="AW256" i="183"/>
  <c r="AX256" i="183"/>
  <c r="AY256" i="183"/>
  <c r="AZ256" i="183"/>
  <c r="BA256" i="183"/>
  <c r="BB256" i="183"/>
  <c r="BE256" i="183"/>
  <c r="BF256" i="183"/>
  <c r="BG256" i="183"/>
  <c r="BH256" i="183"/>
  <c r="BI256" i="183"/>
  <c r="N257" i="183"/>
  <c r="O257" i="183"/>
  <c r="P257" i="183"/>
  <c r="Q257" i="183"/>
  <c r="R257" i="183"/>
  <c r="S257" i="183"/>
  <c r="W257" i="183"/>
  <c r="X257" i="183"/>
  <c r="Y257" i="183"/>
  <c r="Z257" i="183"/>
  <c r="AA257" i="183"/>
  <c r="AB257" i="183"/>
  <c r="AC257" i="183"/>
  <c r="AD257" i="183"/>
  <c r="AE257" i="183"/>
  <c r="AF257" i="183"/>
  <c r="AG257" i="183"/>
  <c r="AH257" i="183"/>
  <c r="AJ257" i="183"/>
  <c r="AO257" i="183"/>
  <c r="AP257" i="183"/>
  <c r="AS257" i="183"/>
  <c r="AW257" i="183"/>
  <c r="AX257" i="183"/>
  <c r="AY257" i="183"/>
  <c r="AZ257" i="183"/>
  <c r="BA257" i="183"/>
  <c r="BB257" i="183"/>
  <c r="BE257" i="183"/>
  <c r="BF257" i="183"/>
  <c r="BG257" i="183"/>
  <c r="BH257" i="183"/>
  <c r="BI257" i="183"/>
  <c r="N258" i="183"/>
  <c r="O258" i="183"/>
  <c r="P258" i="183"/>
  <c r="Q258" i="183"/>
  <c r="R258" i="183"/>
  <c r="S258" i="183"/>
  <c r="W258" i="183"/>
  <c r="X258" i="183"/>
  <c r="Y258" i="183"/>
  <c r="Z258" i="183"/>
  <c r="AA258" i="183"/>
  <c r="AB258" i="183"/>
  <c r="AC258" i="183"/>
  <c r="AD258" i="183"/>
  <c r="AE258" i="183"/>
  <c r="AF258" i="183"/>
  <c r="AG258" i="183"/>
  <c r="AH258" i="183"/>
  <c r="AJ258" i="183"/>
  <c r="AO258" i="183"/>
  <c r="AP258" i="183"/>
  <c r="AS258" i="183"/>
  <c r="AW258" i="183"/>
  <c r="AX258" i="183"/>
  <c r="AY258" i="183"/>
  <c r="AZ258" i="183"/>
  <c r="BA258" i="183"/>
  <c r="BB258" i="183"/>
  <c r="BE258" i="183"/>
  <c r="BF258" i="183"/>
  <c r="BG258" i="183"/>
  <c r="BH258" i="183"/>
  <c r="BI258" i="183"/>
  <c r="N259" i="183"/>
  <c r="O259" i="183"/>
  <c r="P259" i="183"/>
  <c r="Q259" i="183"/>
  <c r="R259" i="183"/>
  <c r="S259" i="183"/>
  <c r="W259" i="183"/>
  <c r="X259" i="183"/>
  <c r="Y259" i="183"/>
  <c r="Z259" i="183"/>
  <c r="AA259" i="183"/>
  <c r="AB259" i="183"/>
  <c r="AC259" i="183"/>
  <c r="AD259" i="183"/>
  <c r="AE259" i="183"/>
  <c r="AF259" i="183"/>
  <c r="AG259" i="183"/>
  <c r="AH259" i="183"/>
  <c r="AJ259" i="183"/>
  <c r="AO259" i="183"/>
  <c r="AP259" i="183"/>
  <c r="AS259" i="183"/>
  <c r="AW259" i="183"/>
  <c r="AX259" i="183"/>
  <c r="AY259" i="183"/>
  <c r="AZ259" i="183"/>
  <c r="BA259" i="183"/>
  <c r="BB259" i="183"/>
  <c r="BE259" i="183"/>
  <c r="BF259" i="183"/>
  <c r="BG259" i="183"/>
  <c r="BH259" i="183"/>
  <c r="BI259" i="183"/>
  <c r="N260" i="183"/>
  <c r="O260" i="183"/>
  <c r="P260" i="183"/>
  <c r="Q260" i="183"/>
  <c r="R260" i="183"/>
  <c r="S260" i="183"/>
  <c r="W260" i="183"/>
  <c r="X260" i="183"/>
  <c r="Y260" i="183"/>
  <c r="Z260" i="183"/>
  <c r="AA260" i="183"/>
  <c r="AB260" i="183"/>
  <c r="AC260" i="183"/>
  <c r="AD260" i="183"/>
  <c r="AE260" i="183"/>
  <c r="AF260" i="183"/>
  <c r="AG260" i="183"/>
  <c r="AH260" i="183"/>
  <c r="AJ260" i="183"/>
  <c r="AO260" i="183"/>
  <c r="AP260" i="183"/>
  <c r="AS260" i="183"/>
  <c r="AW260" i="183"/>
  <c r="AX260" i="183"/>
  <c r="AY260" i="183"/>
  <c r="AZ260" i="183"/>
  <c r="BA260" i="183"/>
  <c r="BB260" i="183"/>
  <c r="BE260" i="183"/>
  <c r="BF260" i="183"/>
  <c r="BG260" i="183"/>
  <c r="BH260" i="183"/>
  <c r="BI260" i="183"/>
  <c r="N261" i="183"/>
  <c r="O261" i="183"/>
  <c r="P261" i="183"/>
  <c r="Q261" i="183"/>
  <c r="R261" i="183"/>
  <c r="S261" i="183"/>
  <c r="W261" i="183"/>
  <c r="X261" i="183"/>
  <c r="Y261" i="183"/>
  <c r="Z261" i="183"/>
  <c r="AA261" i="183"/>
  <c r="AB261" i="183"/>
  <c r="AC261" i="183"/>
  <c r="AD261" i="183"/>
  <c r="AE261" i="183"/>
  <c r="AF261" i="183"/>
  <c r="AG261" i="183"/>
  <c r="AH261" i="183"/>
  <c r="AJ261" i="183"/>
  <c r="AO261" i="183"/>
  <c r="AP261" i="183"/>
  <c r="AS261" i="183"/>
  <c r="AW261" i="183"/>
  <c r="AX261" i="183"/>
  <c r="AY261" i="183"/>
  <c r="AZ261" i="183"/>
  <c r="BA261" i="183"/>
  <c r="BB261" i="183"/>
  <c r="BE261" i="183"/>
  <c r="BF261" i="183"/>
  <c r="BG261" i="183"/>
  <c r="BH261" i="183"/>
  <c r="BI261" i="183"/>
  <c r="N262" i="183"/>
  <c r="O262" i="183"/>
  <c r="P262" i="183"/>
  <c r="Q262" i="183"/>
  <c r="R262" i="183"/>
  <c r="S262" i="183"/>
  <c r="W262" i="183"/>
  <c r="X262" i="183"/>
  <c r="Y262" i="183"/>
  <c r="Z262" i="183"/>
  <c r="AA262" i="183"/>
  <c r="AB262" i="183"/>
  <c r="AC262" i="183"/>
  <c r="AD262" i="183"/>
  <c r="AE262" i="183"/>
  <c r="AF262" i="183"/>
  <c r="AG262" i="183"/>
  <c r="AH262" i="183"/>
  <c r="AJ262" i="183"/>
  <c r="AO262" i="183"/>
  <c r="AP262" i="183"/>
  <c r="AS262" i="183"/>
  <c r="AW262" i="183"/>
  <c r="AX262" i="183"/>
  <c r="AY262" i="183"/>
  <c r="AZ262" i="183"/>
  <c r="BA262" i="183"/>
  <c r="BB262" i="183"/>
  <c r="BE262" i="183"/>
  <c r="BF262" i="183"/>
  <c r="BG262" i="183"/>
  <c r="BH262" i="183"/>
  <c r="BI262" i="183"/>
  <c r="N263" i="183"/>
  <c r="O263" i="183"/>
  <c r="P263" i="183"/>
  <c r="Q263" i="183"/>
  <c r="R263" i="183"/>
  <c r="S263" i="183"/>
  <c r="W263" i="183"/>
  <c r="X263" i="183"/>
  <c r="Y263" i="183"/>
  <c r="Z263" i="183"/>
  <c r="AA263" i="183"/>
  <c r="AB263" i="183"/>
  <c r="AC263" i="183"/>
  <c r="AD263" i="183"/>
  <c r="AE263" i="183"/>
  <c r="AF263" i="183"/>
  <c r="AG263" i="183"/>
  <c r="AH263" i="183"/>
  <c r="AJ263" i="183"/>
  <c r="AO263" i="183"/>
  <c r="AP263" i="183"/>
  <c r="AS263" i="183"/>
  <c r="AW263" i="183"/>
  <c r="AX263" i="183"/>
  <c r="AY263" i="183"/>
  <c r="AZ263" i="183"/>
  <c r="BA263" i="183"/>
  <c r="BB263" i="183"/>
  <c r="BE263" i="183"/>
  <c r="BF263" i="183"/>
  <c r="BG263" i="183"/>
  <c r="BH263" i="183"/>
  <c r="BI263" i="183"/>
  <c r="N264" i="183"/>
  <c r="O264" i="183"/>
  <c r="P264" i="183"/>
  <c r="Q264" i="183"/>
  <c r="R264" i="183"/>
  <c r="S264" i="183"/>
  <c r="W264" i="183"/>
  <c r="X264" i="183"/>
  <c r="Y264" i="183"/>
  <c r="Z264" i="183"/>
  <c r="AA264" i="183"/>
  <c r="AB264" i="183"/>
  <c r="AC264" i="183"/>
  <c r="AD264" i="183"/>
  <c r="AE264" i="183"/>
  <c r="AF264" i="183"/>
  <c r="AG264" i="183"/>
  <c r="AH264" i="183"/>
  <c r="AJ264" i="183"/>
  <c r="AO264" i="183"/>
  <c r="AP264" i="183"/>
  <c r="AS264" i="183"/>
  <c r="AW264" i="183"/>
  <c r="AX264" i="183"/>
  <c r="AY264" i="183"/>
  <c r="AZ264" i="183"/>
  <c r="BA264" i="183"/>
  <c r="BB264" i="183"/>
  <c r="BE264" i="183"/>
  <c r="BF264" i="183"/>
  <c r="BG264" i="183"/>
  <c r="BH264" i="183"/>
  <c r="BI264" i="183"/>
  <c r="N265" i="183"/>
  <c r="O265" i="183"/>
  <c r="P265" i="183"/>
  <c r="Q265" i="183"/>
  <c r="R265" i="183"/>
  <c r="S265" i="183"/>
  <c r="W265" i="183"/>
  <c r="X265" i="183"/>
  <c r="Y265" i="183"/>
  <c r="Z265" i="183"/>
  <c r="AA265" i="183"/>
  <c r="AB265" i="183"/>
  <c r="AC265" i="183"/>
  <c r="AD265" i="183"/>
  <c r="AE265" i="183"/>
  <c r="AF265" i="183"/>
  <c r="AG265" i="183"/>
  <c r="AH265" i="183"/>
  <c r="AJ265" i="183"/>
  <c r="AO265" i="183"/>
  <c r="AP265" i="183"/>
  <c r="AS265" i="183"/>
  <c r="AW265" i="183"/>
  <c r="AX265" i="183"/>
  <c r="AY265" i="183"/>
  <c r="AZ265" i="183"/>
  <c r="BA265" i="183"/>
  <c r="BB265" i="183"/>
  <c r="BE265" i="183"/>
  <c r="BF265" i="183"/>
  <c r="BG265" i="183"/>
  <c r="BH265" i="183"/>
  <c r="BI265" i="183"/>
  <c r="N266" i="183"/>
  <c r="O266" i="183"/>
  <c r="P266" i="183"/>
  <c r="Q266" i="183"/>
  <c r="R266" i="183"/>
  <c r="S266" i="183"/>
  <c r="W266" i="183"/>
  <c r="X266" i="183"/>
  <c r="Y266" i="183"/>
  <c r="Z266" i="183"/>
  <c r="AA266" i="183"/>
  <c r="AB266" i="183"/>
  <c r="AC266" i="183"/>
  <c r="AD266" i="183"/>
  <c r="AE266" i="183"/>
  <c r="AF266" i="183"/>
  <c r="AG266" i="183"/>
  <c r="AH266" i="183"/>
  <c r="AJ266" i="183"/>
  <c r="AO266" i="183"/>
  <c r="AP266" i="183"/>
  <c r="AS266" i="183"/>
  <c r="AW266" i="183"/>
  <c r="AX266" i="183"/>
  <c r="AY266" i="183"/>
  <c r="AZ266" i="183"/>
  <c r="BA266" i="183"/>
  <c r="BB266" i="183"/>
  <c r="BE266" i="183"/>
  <c r="BF266" i="183"/>
  <c r="BG266" i="183"/>
  <c r="BH266" i="183"/>
  <c r="BI266" i="183"/>
  <c r="N267" i="183"/>
  <c r="O267" i="183"/>
  <c r="P267" i="183"/>
  <c r="Q267" i="183"/>
  <c r="R267" i="183"/>
  <c r="S267" i="183"/>
  <c r="W267" i="183"/>
  <c r="X267" i="183"/>
  <c r="Y267" i="183"/>
  <c r="Z267" i="183"/>
  <c r="AA267" i="183"/>
  <c r="AB267" i="183"/>
  <c r="AC267" i="183"/>
  <c r="AD267" i="183"/>
  <c r="AE267" i="183"/>
  <c r="AF267" i="183"/>
  <c r="AG267" i="183"/>
  <c r="AH267" i="183"/>
  <c r="AJ267" i="183"/>
  <c r="AO267" i="183"/>
  <c r="AP267" i="183"/>
  <c r="AS267" i="183"/>
  <c r="AW267" i="183"/>
  <c r="AX267" i="183"/>
  <c r="AY267" i="183"/>
  <c r="AZ267" i="183"/>
  <c r="BA267" i="183"/>
  <c r="BB267" i="183"/>
  <c r="BE267" i="183"/>
  <c r="BF267" i="183"/>
  <c r="BG267" i="183"/>
  <c r="BH267" i="183"/>
  <c r="BI267" i="183"/>
  <c r="N268" i="183"/>
  <c r="O268" i="183"/>
  <c r="P268" i="183"/>
  <c r="Q268" i="183"/>
  <c r="R268" i="183"/>
  <c r="S268" i="183"/>
  <c r="W268" i="183"/>
  <c r="X268" i="183"/>
  <c r="Y268" i="183"/>
  <c r="Z268" i="183"/>
  <c r="AA268" i="183"/>
  <c r="AB268" i="183"/>
  <c r="AC268" i="183"/>
  <c r="AD268" i="183"/>
  <c r="AE268" i="183"/>
  <c r="AF268" i="183"/>
  <c r="AG268" i="183"/>
  <c r="AH268" i="183"/>
  <c r="AJ268" i="183"/>
  <c r="AO268" i="183"/>
  <c r="AP268" i="183"/>
  <c r="AS268" i="183"/>
  <c r="AW268" i="183"/>
  <c r="AX268" i="183"/>
  <c r="AY268" i="183"/>
  <c r="AZ268" i="183"/>
  <c r="BA268" i="183"/>
  <c r="BB268" i="183"/>
  <c r="BE268" i="183"/>
  <c r="BF268" i="183"/>
  <c r="BG268" i="183"/>
  <c r="BH268" i="183"/>
  <c r="BI268" i="183"/>
  <c r="N269" i="183"/>
  <c r="O269" i="183"/>
  <c r="P269" i="183"/>
  <c r="Q269" i="183"/>
  <c r="R269" i="183"/>
  <c r="S269" i="183"/>
  <c r="W269" i="183"/>
  <c r="X269" i="183"/>
  <c r="Y269" i="183"/>
  <c r="Z269" i="183"/>
  <c r="AA269" i="183"/>
  <c r="AB269" i="183"/>
  <c r="AC269" i="183"/>
  <c r="AD269" i="183"/>
  <c r="AE269" i="183"/>
  <c r="AF269" i="183"/>
  <c r="AG269" i="183"/>
  <c r="AH269" i="183"/>
  <c r="AJ269" i="183"/>
  <c r="AO269" i="183"/>
  <c r="AP269" i="183"/>
  <c r="AS269" i="183"/>
  <c r="AW269" i="183"/>
  <c r="AX269" i="183"/>
  <c r="AY269" i="183"/>
  <c r="AZ269" i="183"/>
  <c r="BA269" i="183"/>
  <c r="BB269" i="183"/>
  <c r="BE269" i="183"/>
  <c r="BF269" i="183"/>
  <c r="BG269" i="183"/>
  <c r="BH269" i="183"/>
  <c r="BI269" i="183"/>
  <c r="N270" i="183"/>
  <c r="O270" i="183"/>
  <c r="P270" i="183"/>
  <c r="Q270" i="183"/>
  <c r="R270" i="183"/>
  <c r="S270" i="183"/>
  <c r="W270" i="183"/>
  <c r="X270" i="183"/>
  <c r="Y270" i="183"/>
  <c r="Z270" i="183"/>
  <c r="AA270" i="183"/>
  <c r="AB270" i="183"/>
  <c r="AC270" i="183"/>
  <c r="AD270" i="183"/>
  <c r="AE270" i="183"/>
  <c r="AF270" i="183"/>
  <c r="AG270" i="183"/>
  <c r="AH270" i="183"/>
  <c r="AJ270" i="183"/>
  <c r="AO270" i="183"/>
  <c r="AP270" i="183"/>
  <c r="AS270" i="183"/>
  <c r="AW270" i="183"/>
  <c r="AX270" i="183"/>
  <c r="AY270" i="183"/>
  <c r="AZ270" i="183"/>
  <c r="BA270" i="183"/>
  <c r="BB270" i="183"/>
  <c r="BE270" i="183"/>
  <c r="BF270" i="183"/>
  <c r="BG270" i="183"/>
  <c r="BH270" i="183"/>
  <c r="BI270" i="183"/>
  <c r="N271" i="183"/>
  <c r="O271" i="183"/>
  <c r="P271" i="183"/>
  <c r="Q271" i="183"/>
  <c r="R271" i="183"/>
  <c r="S271" i="183"/>
  <c r="W271" i="183"/>
  <c r="X271" i="183"/>
  <c r="Y271" i="183"/>
  <c r="Z271" i="183"/>
  <c r="AA271" i="183"/>
  <c r="AB271" i="183"/>
  <c r="AC271" i="183"/>
  <c r="AD271" i="183"/>
  <c r="AE271" i="183"/>
  <c r="AF271" i="183"/>
  <c r="AG271" i="183"/>
  <c r="AH271" i="183"/>
  <c r="AJ271" i="183"/>
  <c r="AO271" i="183"/>
  <c r="AP271" i="183"/>
  <c r="AS271" i="183"/>
  <c r="AW271" i="183"/>
  <c r="AX271" i="183"/>
  <c r="AY271" i="183"/>
  <c r="AZ271" i="183"/>
  <c r="BA271" i="183"/>
  <c r="BB271" i="183"/>
  <c r="BE271" i="183"/>
  <c r="BF271" i="183"/>
  <c r="BG271" i="183"/>
  <c r="BH271" i="183"/>
  <c r="BI271" i="183"/>
  <c r="N272" i="183"/>
  <c r="O272" i="183"/>
  <c r="P272" i="183"/>
  <c r="Q272" i="183"/>
  <c r="R272" i="183"/>
  <c r="S272" i="183"/>
  <c r="W272" i="183"/>
  <c r="X272" i="183"/>
  <c r="Y272" i="183"/>
  <c r="Z272" i="183"/>
  <c r="AA272" i="183"/>
  <c r="AB272" i="183"/>
  <c r="AC272" i="183"/>
  <c r="AD272" i="183"/>
  <c r="AE272" i="183"/>
  <c r="AF272" i="183"/>
  <c r="AG272" i="183"/>
  <c r="AH272" i="183"/>
  <c r="AJ272" i="183"/>
  <c r="AO272" i="183"/>
  <c r="AP272" i="183"/>
  <c r="AS272" i="183"/>
  <c r="AW272" i="183"/>
  <c r="AX272" i="183"/>
  <c r="AY272" i="183"/>
  <c r="AZ272" i="183"/>
  <c r="BA272" i="183"/>
  <c r="BB272" i="183"/>
  <c r="BE272" i="183"/>
  <c r="BF272" i="183"/>
  <c r="BG272" i="183"/>
  <c r="BH272" i="183"/>
  <c r="BI272" i="183"/>
  <c r="N273" i="183"/>
  <c r="O273" i="183"/>
  <c r="P273" i="183"/>
  <c r="Q273" i="183"/>
  <c r="R273" i="183"/>
  <c r="S273" i="183"/>
  <c r="W273" i="183"/>
  <c r="X273" i="183"/>
  <c r="Y273" i="183"/>
  <c r="Z273" i="183"/>
  <c r="AA273" i="183"/>
  <c r="AB273" i="183"/>
  <c r="AC273" i="183"/>
  <c r="AD273" i="183"/>
  <c r="AE273" i="183"/>
  <c r="AF273" i="183"/>
  <c r="AG273" i="183"/>
  <c r="AH273" i="183"/>
  <c r="AJ273" i="183"/>
  <c r="AO273" i="183"/>
  <c r="AP273" i="183"/>
  <c r="AS273" i="183"/>
  <c r="AW273" i="183"/>
  <c r="AX273" i="183"/>
  <c r="AY273" i="183"/>
  <c r="AZ273" i="183"/>
  <c r="BA273" i="183"/>
  <c r="BB273" i="183"/>
  <c r="BE273" i="183"/>
  <c r="BF273" i="183"/>
  <c r="BG273" i="183"/>
  <c r="BH273" i="183"/>
  <c r="BI273" i="183"/>
  <c r="N274" i="183"/>
  <c r="O274" i="183"/>
  <c r="P274" i="183"/>
  <c r="Q274" i="183"/>
  <c r="R274" i="183"/>
  <c r="S274" i="183"/>
  <c r="W274" i="183"/>
  <c r="X274" i="183"/>
  <c r="Y274" i="183"/>
  <c r="Z274" i="183"/>
  <c r="AA274" i="183"/>
  <c r="AB274" i="183"/>
  <c r="AC274" i="183"/>
  <c r="AD274" i="183"/>
  <c r="AE274" i="183"/>
  <c r="AF274" i="183"/>
  <c r="AG274" i="183"/>
  <c r="AH274" i="183"/>
  <c r="AJ274" i="183"/>
  <c r="AO274" i="183"/>
  <c r="AP274" i="183"/>
  <c r="AS274" i="183"/>
  <c r="AW274" i="183"/>
  <c r="AX274" i="183"/>
  <c r="AY274" i="183"/>
  <c r="AZ274" i="183"/>
  <c r="BA274" i="183"/>
  <c r="BB274" i="183"/>
  <c r="BE274" i="183"/>
  <c r="BF274" i="183"/>
  <c r="BG274" i="183"/>
  <c r="BH274" i="183"/>
  <c r="BI274" i="183"/>
  <c r="N275" i="183"/>
  <c r="O275" i="183"/>
  <c r="P275" i="183"/>
  <c r="Q275" i="183"/>
  <c r="R275" i="183"/>
  <c r="S275" i="183"/>
  <c r="W275" i="183"/>
  <c r="X275" i="183"/>
  <c r="Y275" i="183"/>
  <c r="Z275" i="183"/>
  <c r="AA275" i="183"/>
  <c r="AB275" i="183"/>
  <c r="AC275" i="183"/>
  <c r="AD275" i="183"/>
  <c r="AE275" i="183"/>
  <c r="AF275" i="183"/>
  <c r="AG275" i="183"/>
  <c r="AH275" i="183"/>
  <c r="AJ275" i="183"/>
  <c r="AO275" i="183"/>
  <c r="AP275" i="183"/>
  <c r="AS275" i="183"/>
  <c r="AW275" i="183"/>
  <c r="AX275" i="183"/>
  <c r="AY275" i="183"/>
  <c r="AZ275" i="183"/>
  <c r="BA275" i="183"/>
  <c r="BB275" i="183"/>
  <c r="BE275" i="183"/>
  <c r="BF275" i="183"/>
  <c r="BG275" i="183"/>
  <c r="BH275" i="183"/>
  <c r="BI275" i="183"/>
  <c r="N276" i="183"/>
  <c r="O276" i="183"/>
  <c r="P276" i="183"/>
  <c r="Q276" i="183"/>
  <c r="R276" i="183"/>
  <c r="S276" i="183"/>
  <c r="W276" i="183"/>
  <c r="X276" i="183"/>
  <c r="Y276" i="183"/>
  <c r="Z276" i="183"/>
  <c r="AA276" i="183"/>
  <c r="AB276" i="183"/>
  <c r="AC276" i="183"/>
  <c r="AD276" i="183"/>
  <c r="AE276" i="183"/>
  <c r="AF276" i="183"/>
  <c r="AG276" i="183"/>
  <c r="AH276" i="183"/>
  <c r="AJ276" i="183"/>
  <c r="AO276" i="183"/>
  <c r="AP276" i="183"/>
  <c r="AS276" i="183"/>
  <c r="AW276" i="183"/>
  <c r="AX276" i="183"/>
  <c r="AY276" i="183"/>
  <c r="AZ276" i="183"/>
  <c r="BA276" i="183"/>
  <c r="BB276" i="183"/>
  <c r="BE276" i="183"/>
  <c r="BF276" i="183"/>
  <c r="BG276" i="183"/>
  <c r="BH276" i="183"/>
  <c r="BI276" i="183"/>
  <c r="N277" i="183"/>
  <c r="O277" i="183"/>
  <c r="P277" i="183"/>
  <c r="Q277" i="183"/>
  <c r="R277" i="183"/>
  <c r="S277" i="183"/>
  <c r="W277" i="183"/>
  <c r="X277" i="183"/>
  <c r="Y277" i="183"/>
  <c r="Z277" i="183"/>
  <c r="AA277" i="183"/>
  <c r="AB277" i="183"/>
  <c r="AC277" i="183"/>
  <c r="AD277" i="183"/>
  <c r="AE277" i="183"/>
  <c r="AF277" i="183"/>
  <c r="AG277" i="183"/>
  <c r="AH277" i="183"/>
  <c r="AJ277" i="183"/>
  <c r="AO277" i="183"/>
  <c r="AP277" i="183"/>
  <c r="AS277" i="183"/>
  <c r="AW277" i="183"/>
  <c r="AX277" i="183"/>
  <c r="AY277" i="183"/>
  <c r="AZ277" i="183"/>
  <c r="BA277" i="183"/>
  <c r="BB277" i="183"/>
  <c r="BE277" i="183"/>
  <c r="BF277" i="183"/>
  <c r="BG277" i="183"/>
  <c r="BH277" i="183"/>
  <c r="BI277" i="183"/>
  <c r="N278" i="183"/>
  <c r="O278" i="183"/>
  <c r="P278" i="183"/>
  <c r="Q278" i="183"/>
  <c r="R278" i="183"/>
  <c r="S278" i="183"/>
  <c r="W278" i="183"/>
  <c r="X278" i="183"/>
  <c r="Y278" i="183"/>
  <c r="Z278" i="183"/>
  <c r="AA278" i="183"/>
  <c r="AB278" i="183"/>
  <c r="AC278" i="183"/>
  <c r="AD278" i="183"/>
  <c r="AE278" i="183"/>
  <c r="AF278" i="183"/>
  <c r="AG278" i="183"/>
  <c r="AH278" i="183"/>
  <c r="AJ278" i="183"/>
  <c r="AO278" i="183"/>
  <c r="AP278" i="183"/>
  <c r="AS278" i="183"/>
  <c r="AW278" i="183"/>
  <c r="AX278" i="183"/>
  <c r="AY278" i="183"/>
  <c r="AZ278" i="183"/>
  <c r="BA278" i="183"/>
  <c r="BB278" i="183"/>
  <c r="BE278" i="183"/>
  <c r="BF278" i="183"/>
  <c r="BG278" i="183"/>
  <c r="BH278" i="183"/>
  <c r="BI278" i="183"/>
  <c r="N279" i="183"/>
  <c r="O279" i="183"/>
  <c r="P279" i="183"/>
  <c r="Q279" i="183"/>
  <c r="R279" i="183"/>
  <c r="S279" i="183"/>
  <c r="W279" i="183"/>
  <c r="X279" i="183"/>
  <c r="Y279" i="183"/>
  <c r="Z279" i="183"/>
  <c r="AA279" i="183"/>
  <c r="AB279" i="183"/>
  <c r="AC279" i="183"/>
  <c r="AD279" i="183"/>
  <c r="AE279" i="183"/>
  <c r="AF279" i="183"/>
  <c r="AG279" i="183"/>
  <c r="AH279" i="183"/>
  <c r="AJ279" i="183"/>
  <c r="AO279" i="183"/>
  <c r="AP279" i="183"/>
  <c r="AS279" i="183"/>
  <c r="AW279" i="183"/>
  <c r="AX279" i="183"/>
  <c r="AY279" i="183"/>
  <c r="AZ279" i="183"/>
  <c r="BA279" i="183"/>
  <c r="BB279" i="183"/>
  <c r="BE279" i="183"/>
  <c r="BF279" i="183"/>
  <c r="BG279" i="183"/>
  <c r="BH279" i="183"/>
  <c r="BI279" i="183"/>
  <c r="N280" i="183"/>
  <c r="O280" i="183"/>
  <c r="P280" i="183"/>
  <c r="Q280" i="183"/>
  <c r="R280" i="183"/>
  <c r="S280" i="183"/>
  <c r="W280" i="183"/>
  <c r="X280" i="183"/>
  <c r="Y280" i="183"/>
  <c r="Z280" i="183"/>
  <c r="AA280" i="183"/>
  <c r="AB280" i="183"/>
  <c r="AC280" i="183"/>
  <c r="AD280" i="183"/>
  <c r="AE280" i="183"/>
  <c r="AF280" i="183"/>
  <c r="AG280" i="183"/>
  <c r="AH280" i="183"/>
  <c r="AJ280" i="183"/>
  <c r="AO280" i="183"/>
  <c r="AP280" i="183"/>
  <c r="AS280" i="183"/>
  <c r="AW280" i="183"/>
  <c r="AX280" i="183"/>
  <c r="AY280" i="183"/>
  <c r="AZ280" i="183"/>
  <c r="BA280" i="183"/>
  <c r="BB280" i="183"/>
  <c r="BE280" i="183"/>
  <c r="BF280" i="183"/>
  <c r="BG280" i="183"/>
  <c r="BH280" i="183"/>
  <c r="BI280" i="183"/>
  <c r="N281" i="183"/>
  <c r="O281" i="183"/>
  <c r="P281" i="183"/>
  <c r="Q281" i="183"/>
  <c r="R281" i="183"/>
  <c r="S281" i="183"/>
  <c r="W281" i="183"/>
  <c r="X281" i="183"/>
  <c r="Y281" i="183"/>
  <c r="Z281" i="183"/>
  <c r="AA281" i="183"/>
  <c r="AB281" i="183"/>
  <c r="AC281" i="183"/>
  <c r="AD281" i="183"/>
  <c r="AE281" i="183"/>
  <c r="AF281" i="183"/>
  <c r="AG281" i="183"/>
  <c r="AH281" i="183"/>
  <c r="AJ281" i="183"/>
  <c r="AO281" i="183"/>
  <c r="AP281" i="183"/>
  <c r="AS281" i="183"/>
  <c r="AW281" i="183"/>
  <c r="AX281" i="183"/>
  <c r="AY281" i="183"/>
  <c r="AZ281" i="183"/>
  <c r="BA281" i="183"/>
  <c r="BB281" i="183"/>
  <c r="BE281" i="183"/>
  <c r="BF281" i="183"/>
  <c r="BG281" i="183"/>
  <c r="BH281" i="183"/>
  <c r="BI281" i="183"/>
  <c r="N282" i="183"/>
  <c r="O282" i="183"/>
  <c r="P282" i="183"/>
  <c r="Q282" i="183"/>
  <c r="R282" i="183"/>
  <c r="S282" i="183"/>
  <c r="W282" i="183"/>
  <c r="X282" i="183"/>
  <c r="Y282" i="183"/>
  <c r="Z282" i="183"/>
  <c r="AA282" i="183"/>
  <c r="AB282" i="183"/>
  <c r="AC282" i="183"/>
  <c r="AD282" i="183"/>
  <c r="AE282" i="183"/>
  <c r="AF282" i="183"/>
  <c r="AG282" i="183"/>
  <c r="AH282" i="183"/>
  <c r="AJ282" i="183"/>
  <c r="AO282" i="183"/>
  <c r="AP282" i="183"/>
  <c r="AS282" i="183"/>
  <c r="AW282" i="183"/>
  <c r="AX282" i="183"/>
  <c r="AY282" i="183"/>
  <c r="AZ282" i="183"/>
  <c r="BA282" i="183"/>
  <c r="BB282" i="183"/>
  <c r="BE282" i="183"/>
  <c r="BF282" i="183"/>
  <c r="BG282" i="183"/>
  <c r="BH282" i="183"/>
  <c r="BI282" i="183"/>
  <c r="N283" i="183"/>
  <c r="O283" i="183"/>
  <c r="P283" i="183"/>
  <c r="Q283" i="183"/>
  <c r="R283" i="183"/>
  <c r="S283" i="183"/>
  <c r="W283" i="183"/>
  <c r="X283" i="183"/>
  <c r="Y283" i="183"/>
  <c r="Z283" i="183"/>
  <c r="AA283" i="183"/>
  <c r="AB283" i="183"/>
  <c r="AC283" i="183"/>
  <c r="AD283" i="183"/>
  <c r="AE283" i="183"/>
  <c r="AF283" i="183"/>
  <c r="AG283" i="183"/>
  <c r="AH283" i="183"/>
  <c r="AJ283" i="183"/>
  <c r="AO283" i="183"/>
  <c r="AP283" i="183"/>
  <c r="AS283" i="183"/>
  <c r="AW283" i="183"/>
  <c r="AX283" i="183"/>
  <c r="AY283" i="183"/>
  <c r="AZ283" i="183"/>
  <c r="BA283" i="183"/>
  <c r="BB283" i="183"/>
  <c r="BE283" i="183"/>
  <c r="BF283" i="183"/>
  <c r="BG283" i="183"/>
  <c r="BH283" i="183"/>
  <c r="BI283" i="183"/>
  <c r="N284" i="183"/>
  <c r="O284" i="183"/>
  <c r="P284" i="183"/>
  <c r="Q284" i="183"/>
  <c r="R284" i="183"/>
  <c r="S284" i="183"/>
  <c r="W284" i="183"/>
  <c r="X284" i="183"/>
  <c r="Y284" i="183"/>
  <c r="Z284" i="183"/>
  <c r="AA284" i="183"/>
  <c r="AB284" i="183"/>
  <c r="AC284" i="183"/>
  <c r="AD284" i="183"/>
  <c r="AE284" i="183"/>
  <c r="AF284" i="183"/>
  <c r="AG284" i="183"/>
  <c r="AH284" i="183"/>
  <c r="AJ284" i="183"/>
  <c r="AO284" i="183"/>
  <c r="AP284" i="183"/>
  <c r="AS284" i="183"/>
  <c r="AW284" i="183"/>
  <c r="AX284" i="183"/>
  <c r="AY284" i="183"/>
  <c r="AZ284" i="183"/>
  <c r="BA284" i="183"/>
  <c r="BB284" i="183"/>
  <c r="BE284" i="183"/>
  <c r="BF284" i="183"/>
  <c r="BG284" i="183"/>
  <c r="BH284" i="183"/>
  <c r="BI284" i="183"/>
  <c r="N285" i="183"/>
  <c r="O285" i="183"/>
  <c r="P285" i="183"/>
  <c r="Q285" i="183"/>
  <c r="R285" i="183"/>
  <c r="S285" i="183"/>
  <c r="W285" i="183"/>
  <c r="X285" i="183"/>
  <c r="Y285" i="183"/>
  <c r="Z285" i="183"/>
  <c r="AA285" i="183"/>
  <c r="AB285" i="183"/>
  <c r="AC285" i="183"/>
  <c r="AD285" i="183"/>
  <c r="AE285" i="183"/>
  <c r="AF285" i="183"/>
  <c r="AG285" i="183"/>
  <c r="AH285" i="183"/>
  <c r="AJ285" i="183"/>
  <c r="AO285" i="183"/>
  <c r="AP285" i="183"/>
  <c r="AS285" i="183"/>
  <c r="AW285" i="183"/>
  <c r="AX285" i="183"/>
  <c r="AY285" i="183"/>
  <c r="AZ285" i="183"/>
  <c r="BA285" i="183"/>
  <c r="BB285" i="183"/>
  <c r="BE285" i="183"/>
  <c r="BF285" i="183"/>
  <c r="BG285" i="183"/>
  <c r="BH285" i="183"/>
  <c r="BI285" i="183"/>
  <c r="N286" i="183"/>
  <c r="O286" i="183"/>
  <c r="P286" i="183"/>
  <c r="Q286" i="183"/>
  <c r="R286" i="183"/>
  <c r="S286" i="183"/>
  <c r="W286" i="183"/>
  <c r="X286" i="183"/>
  <c r="Y286" i="183"/>
  <c r="Z286" i="183"/>
  <c r="AA286" i="183"/>
  <c r="AB286" i="183"/>
  <c r="AC286" i="183"/>
  <c r="AD286" i="183"/>
  <c r="AE286" i="183"/>
  <c r="AF286" i="183"/>
  <c r="AG286" i="183"/>
  <c r="AH286" i="183"/>
  <c r="AJ286" i="183"/>
  <c r="AO286" i="183"/>
  <c r="AP286" i="183"/>
  <c r="AS286" i="183"/>
  <c r="AW286" i="183"/>
  <c r="AX286" i="183"/>
  <c r="AY286" i="183"/>
  <c r="AZ286" i="183"/>
  <c r="BA286" i="183"/>
  <c r="BB286" i="183"/>
  <c r="BE286" i="183"/>
  <c r="BF286" i="183"/>
  <c r="BG286" i="183"/>
  <c r="BH286" i="183"/>
  <c r="BI286" i="183"/>
  <c r="N287" i="183"/>
  <c r="O287" i="183"/>
  <c r="P287" i="183"/>
  <c r="Q287" i="183"/>
  <c r="R287" i="183"/>
  <c r="S287" i="183"/>
  <c r="W287" i="183"/>
  <c r="X287" i="183"/>
  <c r="Y287" i="183"/>
  <c r="Z287" i="183"/>
  <c r="AA287" i="183"/>
  <c r="AB287" i="183"/>
  <c r="AC287" i="183"/>
  <c r="AD287" i="183"/>
  <c r="AE287" i="183"/>
  <c r="AF287" i="183"/>
  <c r="AG287" i="183"/>
  <c r="AH287" i="183"/>
  <c r="AJ287" i="183"/>
  <c r="AO287" i="183"/>
  <c r="AP287" i="183"/>
  <c r="AS287" i="183"/>
  <c r="AW287" i="183"/>
  <c r="AX287" i="183"/>
  <c r="AY287" i="183"/>
  <c r="AZ287" i="183"/>
  <c r="BA287" i="183"/>
  <c r="BB287" i="183"/>
  <c r="BE287" i="183"/>
  <c r="BF287" i="183"/>
  <c r="BG287" i="183"/>
  <c r="BH287" i="183"/>
  <c r="BI287" i="183"/>
  <c r="N288" i="183"/>
  <c r="O288" i="183"/>
  <c r="P288" i="183"/>
  <c r="Q288" i="183"/>
  <c r="R288" i="183"/>
  <c r="S288" i="183"/>
  <c r="W288" i="183"/>
  <c r="X288" i="183"/>
  <c r="Y288" i="183"/>
  <c r="Z288" i="183"/>
  <c r="AA288" i="183"/>
  <c r="AB288" i="183"/>
  <c r="AC288" i="183"/>
  <c r="AD288" i="183"/>
  <c r="AE288" i="183"/>
  <c r="AF288" i="183"/>
  <c r="AG288" i="183"/>
  <c r="AH288" i="183"/>
  <c r="AJ288" i="183"/>
  <c r="AO288" i="183"/>
  <c r="AP288" i="183"/>
  <c r="AS288" i="183"/>
  <c r="AW288" i="183"/>
  <c r="AX288" i="183"/>
  <c r="AY288" i="183"/>
  <c r="AZ288" i="183"/>
  <c r="BA288" i="183"/>
  <c r="BB288" i="183"/>
  <c r="BE288" i="183"/>
  <c r="BF288" i="183"/>
  <c r="BG288" i="183"/>
  <c r="BH288" i="183"/>
  <c r="BI288" i="183"/>
  <c r="N289" i="183"/>
  <c r="O289" i="183"/>
  <c r="P289" i="183"/>
  <c r="Q289" i="183"/>
  <c r="R289" i="183"/>
  <c r="S289" i="183"/>
  <c r="W289" i="183"/>
  <c r="X289" i="183"/>
  <c r="Y289" i="183"/>
  <c r="Z289" i="183"/>
  <c r="AA289" i="183"/>
  <c r="AB289" i="183"/>
  <c r="AC289" i="183"/>
  <c r="AD289" i="183"/>
  <c r="AE289" i="183"/>
  <c r="AF289" i="183"/>
  <c r="AG289" i="183"/>
  <c r="AH289" i="183"/>
  <c r="AJ289" i="183"/>
  <c r="AO289" i="183"/>
  <c r="AP289" i="183"/>
  <c r="AS289" i="183"/>
  <c r="AW289" i="183"/>
  <c r="AX289" i="183"/>
  <c r="AY289" i="183"/>
  <c r="AZ289" i="183"/>
  <c r="BA289" i="183"/>
  <c r="BB289" i="183"/>
  <c r="BE289" i="183"/>
  <c r="BF289" i="183"/>
  <c r="BG289" i="183"/>
  <c r="BH289" i="183"/>
  <c r="BI289" i="183"/>
  <c r="N290" i="183"/>
  <c r="O290" i="183"/>
  <c r="P290" i="183"/>
  <c r="Q290" i="183"/>
  <c r="R290" i="183"/>
  <c r="S290" i="183"/>
  <c r="W290" i="183"/>
  <c r="X290" i="183"/>
  <c r="Y290" i="183"/>
  <c r="Z290" i="183"/>
  <c r="AA290" i="183"/>
  <c r="AB290" i="183"/>
  <c r="AC290" i="183"/>
  <c r="AD290" i="183"/>
  <c r="AE290" i="183"/>
  <c r="AF290" i="183"/>
  <c r="AG290" i="183"/>
  <c r="AH290" i="183"/>
  <c r="AJ290" i="183"/>
  <c r="AO290" i="183"/>
  <c r="AP290" i="183"/>
  <c r="AS290" i="183"/>
  <c r="AW290" i="183"/>
  <c r="AX290" i="183"/>
  <c r="AY290" i="183"/>
  <c r="AZ290" i="183"/>
  <c r="BA290" i="183"/>
  <c r="BB290" i="183"/>
  <c r="BE290" i="183"/>
  <c r="BF290" i="183"/>
  <c r="BG290" i="183"/>
  <c r="BH290" i="183"/>
  <c r="BI290" i="183"/>
  <c r="N291" i="183"/>
  <c r="O291" i="183"/>
  <c r="P291" i="183"/>
  <c r="Q291" i="183"/>
  <c r="R291" i="183"/>
  <c r="S291" i="183"/>
  <c r="W291" i="183"/>
  <c r="X291" i="183"/>
  <c r="Y291" i="183"/>
  <c r="Z291" i="183"/>
  <c r="AA291" i="183"/>
  <c r="AB291" i="183"/>
  <c r="AC291" i="183"/>
  <c r="AD291" i="183"/>
  <c r="AE291" i="183"/>
  <c r="AF291" i="183"/>
  <c r="AG291" i="183"/>
  <c r="AH291" i="183"/>
  <c r="AJ291" i="183"/>
  <c r="AO291" i="183"/>
  <c r="AP291" i="183"/>
  <c r="AS291" i="183"/>
  <c r="AW291" i="183"/>
  <c r="AX291" i="183"/>
  <c r="AY291" i="183"/>
  <c r="AZ291" i="183"/>
  <c r="BA291" i="183"/>
  <c r="BB291" i="183"/>
  <c r="BE291" i="183"/>
  <c r="BF291" i="183"/>
  <c r="BG291" i="183"/>
  <c r="BH291" i="183"/>
  <c r="BI291" i="183"/>
  <c r="N292" i="183"/>
  <c r="O292" i="183"/>
  <c r="P292" i="183"/>
  <c r="Q292" i="183"/>
  <c r="R292" i="183"/>
  <c r="S292" i="183"/>
  <c r="W292" i="183"/>
  <c r="X292" i="183"/>
  <c r="Y292" i="183"/>
  <c r="Z292" i="183"/>
  <c r="AA292" i="183"/>
  <c r="AB292" i="183"/>
  <c r="AC292" i="183"/>
  <c r="AD292" i="183"/>
  <c r="AE292" i="183"/>
  <c r="AF292" i="183"/>
  <c r="AG292" i="183"/>
  <c r="AH292" i="183"/>
  <c r="AJ292" i="183"/>
  <c r="AO292" i="183"/>
  <c r="AP292" i="183"/>
  <c r="AS292" i="183"/>
  <c r="AW292" i="183"/>
  <c r="AX292" i="183"/>
  <c r="AY292" i="183"/>
  <c r="AZ292" i="183"/>
  <c r="BA292" i="183"/>
  <c r="BB292" i="183"/>
  <c r="BE292" i="183"/>
  <c r="BF292" i="183"/>
  <c r="BG292" i="183"/>
  <c r="BH292" i="183"/>
  <c r="BI292" i="183"/>
  <c r="N293" i="183"/>
  <c r="O293" i="183"/>
  <c r="P293" i="183"/>
  <c r="Q293" i="183"/>
  <c r="R293" i="183"/>
  <c r="S293" i="183"/>
  <c r="W293" i="183"/>
  <c r="X293" i="183"/>
  <c r="Y293" i="183"/>
  <c r="Z293" i="183"/>
  <c r="AA293" i="183"/>
  <c r="AB293" i="183"/>
  <c r="AC293" i="183"/>
  <c r="AD293" i="183"/>
  <c r="AE293" i="183"/>
  <c r="AF293" i="183"/>
  <c r="AG293" i="183"/>
  <c r="AH293" i="183"/>
  <c r="AJ293" i="183"/>
  <c r="AO293" i="183"/>
  <c r="AP293" i="183"/>
  <c r="AS293" i="183"/>
  <c r="AW293" i="183"/>
  <c r="AX293" i="183"/>
  <c r="AY293" i="183"/>
  <c r="AZ293" i="183"/>
  <c r="BA293" i="183"/>
  <c r="BB293" i="183"/>
  <c r="BE293" i="183"/>
  <c r="BF293" i="183"/>
  <c r="BG293" i="183"/>
  <c r="BH293" i="183"/>
  <c r="BI293" i="183"/>
  <c r="N294" i="183"/>
  <c r="O294" i="183"/>
  <c r="P294" i="183"/>
  <c r="Q294" i="183"/>
  <c r="R294" i="183"/>
  <c r="S294" i="183"/>
  <c r="W294" i="183"/>
  <c r="X294" i="183"/>
  <c r="Y294" i="183"/>
  <c r="Z294" i="183"/>
  <c r="AA294" i="183"/>
  <c r="AB294" i="183"/>
  <c r="AC294" i="183"/>
  <c r="AD294" i="183"/>
  <c r="AE294" i="183"/>
  <c r="AF294" i="183"/>
  <c r="AG294" i="183"/>
  <c r="AH294" i="183"/>
  <c r="AJ294" i="183"/>
  <c r="AO294" i="183"/>
  <c r="AP294" i="183"/>
  <c r="AS294" i="183"/>
  <c r="AW294" i="183"/>
  <c r="AX294" i="183"/>
  <c r="AY294" i="183"/>
  <c r="AZ294" i="183"/>
  <c r="BA294" i="183"/>
  <c r="BB294" i="183"/>
  <c r="BE294" i="183"/>
  <c r="BF294" i="183"/>
  <c r="BG294" i="183"/>
  <c r="BH294" i="183"/>
  <c r="BI294" i="183"/>
  <c r="N295" i="183"/>
  <c r="O295" i="183"/>
  <c r="P295" i="183"/>
  <c r="Q295" i="183"/>
  <c r="R295" i="183"/>
  <c r="S295" i="183"/>
  <c r="W295" i="183"/>
  <c r="X295" i="183"/>
  <c r="Y295" i="183"/>
  <c r="Z295" i="183"/>
  <c r="AA295" i="183"/>
  <c r="AB295" i="183"/>
  <c r="AC295" i="183"/>
  <c r="AD295" i="183"/>
  <c r="AE295" i="183"/>
  <c r="AF295" i="183"/>
  <c r="AG295" i="183"/>
  <c r="AH295" i="183"/>
  <c r="AJ295" i="183"/>
  <c r="AO295" i="183"/>
  <c r="AP295" i="183"/>
  <c r="AS295" i="183"/>
  <c r="AW295" i="183"/>
  <c r="AX295" i="183"/>
  <c r="AY295" i="183"/>
  <c r="AZ295" i="183"/>
  <c r="BA295" i="183"/>
  <c r="BB295" i="183"/>
  <c r="BE295" i="183"/>
  <c r="BF295" i="183"/>
  <c r="BG295" i="183"/>
  <c r="BH295" i="183"/>
  <c r="BI295" i="183"/>
  <c r="N296" i="183"/>
  <c r="O296" i="183"/>
  <c r="P296" i="183"/>
  <c r="Q296" i="183"/>
  <c r="R296" i="183"/>
  <c r="S296" i="183"/>
  <c r="W296" i="183"/>
  <c r="X296" i="183"/>
  <c r="Y296" i="183"/>
  <c r="Z296" i="183"/>
  <c r="AA296" i="183"/>
  <c r="AB296" i="183"/>
  <c r="AC296" i="183"/>
  <c r="AD296" i="183"/>
  <c r="AE296" i="183"/>
  <c r="AF296" i="183"/>
  <c r="AG296" i="183"/>
  <c r="AH296" i="183"/>
  <c r="AJ296" i="183"/>
  <c r="AO296" i="183"/>
  <c r="AP296" i="183"/>
  <c r="AS296" i="183"/>
  <c r="AW296" i="183"/>
  <c r="AX296" i="183"/>
  <c r="AY296" i="183"/>
  <c r="AZ296" i="183"/>
  <c r="BA296" i="183"/>
  <c r="BB296" i="183"/>
  <c r="BE296" i="183"/>
  <c r="BF296" i="183"/>
  <c r="BG296" i="183"/>
  <c r="BH296" i="183"/>
  <c r="BI296" i="183"/>
  <c r="N297" i="183"/>
  <c r="O297" i="183"/>
  <c r="P297" i="183"/>
  <c r="Q297" i="183"/>
  <c r="R297" i="183"/>
  <c r="S297" i="183"/>
  <c r="W297" i="183"/>
  <c r="X297" i="183"/>
  <c r="Y297" i="183"/>
  <c r="Z297" i="183"/>
  <c r="AA297" i="183"/>
  <c r="AB297" i="183"/>
  <c r="AC297" i="183"/>
  <c r="AD297" i="183"/>
  <c r="AE297" i="183"/>
  <c r="AF297" i="183"/>
  <c r="AG297" i="183"/>
  <c r="AH297" i="183"/>
  <c r="AJ297" i="183"/>
  <c r="AO297" i="183"/>
  <c r="AP297" i="183"/>
  <c r="AS297" i="183"/>
  <c r="AW297" i="183"/>
  <c r="AX297" i="183"/>
  <c r="AY297" i="183"/>
  <c r="AZ297" i="183"/>
  <c r="BA297" i="183"/>
  <c r="BB297" i="183"/>
  <c r="BE297" i="183"/>
  <c r="BF297" i="183"/>
  <c r="BG297" i="183"/>
  <c r="BH297" i="183"/>
  <c r="BI297" i="183"/>
  <c r="N298" i="183"/>
  <c r="O298" i="183"/>
  <c r="P298" i="183"/>
  <c r="Q298" i="183"/>
  <c r="R298" i="183"/>
  <c r="S298" i="183"/>
  <c r="W298" i="183"/>
  <c r="X298" i="183"/>
  <c r="Y298" i="183"/>
  <c r="Z298" i="183"/>
  <c r="AA298" i="183"/>
  <c r="AB298" i="183"/>
  <c r="AC298" i="183"/>
  <c r="AD298" i="183"/>
  <c r="AE298" i="183"/>
  <c r="AF298" i="183"/>
  <c r="AG298" i="183"/>
  <c r="AH298" i="183"/>
  <c r="AJ298" i="183"/>
  <c r="AO298" i="183"/>
  <c r="AP298" i="183"/>
  <c r="AS298" i="183"/>
  <c r="AW298" i="183"/>
  <c r="AX298" i="183"/>
  <c r="AY298" i="183"/>
  <c r="AZ298" i="183"/>
  <c r="BA298" i="183"/>
  <c r="BB298" i="183"/>
  <c r="BE298" i="183"/>
  <c r="BF298" i="183"/>
  <c r="BG298" i="183"/>
  <c r="BH298" i="183"/>
  <c r="BI298" i="183"/>
  <c r="N299" i="183"/>
  <c r="O299" i="183"/>
  <c r="P299" i="183"/>
  <c r="Q299" i="183"/>
  <c r="R299" i="183"/>
  <c r="S299" i="183"/>
  <c r="W299" i="183"/>
  <c r="X299" i="183"/>
  <c r="Y299" i="183"/>
  <c r="Z299" i="183"/>
  <c r="AA299" i="183"/>
  <c r="AB299" i="183"/>
  <c r="AC299" i="183"/>
  <c r="AD299" i="183"/>
  <c r="AE299" i="183"/>
  <c r="AF299" i="183"/>
  <c r="AG299" i="183"/>
  <c r="AH299" i="183"/>
  <c r="AJ299" i="183"/>
  <c r="AO299" i="183"/>
  <c r="AP299" i="183"/>
  <c r="AS299" i="183"/>
  <c r="AW299" i="183"/>
  <c r="AX299" i="183"/>
  <c r="AY299" i="183"/>
  <c r="AZ299" i="183"/>
  <c r="BA299" i="183"/>
  <c r="BB299" i="183"/>
  <c r="BE299" i="183"/>
  <c r="BF299" i="183"/>
  <c r="BG299" i="183"/>
  <c r="BH299" i="183"/>
  <c r="BI299" i="183"/>
  <c r="N300" i="183"/>
  <c r="O300" i="183"/>
  <c r="P300" i="183"/>
  <c r="Q300" i="183"/>
  <c r="R300" i="183"/>
  <c r="S300" i="183"/>
  <c r="W300" i="183"/>
  <c r="X300" i="183"/>
  <c r="Y300" i="183"/>
  <c r="Z300" i="183"/>
  <c r="AA300" i="183"/>
  <c r="AB300" i="183"/>
  <c r="AC300" i="183"/>
  <c r="AD300" i="183"/>
  <c r="AE300" i="183"/>
  <c r="AF300" i="183"/>
  <c r="AG300" i="183"/>
  <c r="AH300" i="183"/>
  <c r="AJ300" i="183"/>
  <c r="AO300" i="183"/>
  <c r="AP300" i="183"/>
  <c r="AS300" i="183"/>
  <c r="AW300" i="183"/>
  <c r="AX300" i="183"/>
  <c r="AY300" i="183"/>
  <c r="AZ300" i="183"/>
  <c r="BA300" i="183"/>
  <c r="BB300" i="183"/>
  <c r="BE300" i="183"/>
  <c r="BF300" i="183"/>
  <c r="BG300" i="183"/>
  <c r="BH300" i="183"/>
  <c r="BI300" i="183"/>
  <c r="N301" i="183"/>
  <c r="O301" i="183"/>
  <c r="P301" i="183"/>
  <c r="Q301" i="183"/>
  <c r="R301" i="183"/>
  <c r="S301" i="183"/>
  <c r="W301" i="183"/>
  <c r="X301" i="183"/>
  <c r="Y301" i="183"/>
  <c r="Z301" i="183"/>
  <c r="AA301" i="183"/>
  <c r="AB301" i="183"/>
  <c r="AC301" i="183"/>
  <c r="AD301" i="183"/>
  <c r="AE301" i="183"/>
  <c r="AF301" i="183"/>
  <c r="AG301" i="183"/>
  <c r="AH301" i="183"/>
  <c r="AJ301" i="183"/>
  <c r="AO301" i="183"/>
  <c r="AP301" i="183"/>
  <c r="AS301" i="183"/>
  <c r="AW301" i="183"/>
  <c r="AX301" i="183"/>
  <c r="AY301" i="183"/>
  <c r="AZ301" i="183"/>
  <c r="BA301" i="183"/>
  <c r="BB301" i="183"/>
  <c r="BE301" i="183"/>
  <c r="BF301" i="183"/>
  <c r="BG301" i="183"/>
  <c r="BH301" i="183"/>
  <c r="BI301" i="183"/>
  <c r="N302" i="183"/>
  <c r="O302" i="183"/>
  <c r="P302" i="183"/>
  <c r="Q302" i="183"/>
  <c r="R302" i="183"/>
  <c r="S302" i="183"/>
  <c r="W302" i="183"/>
  <c r="X302" i="183"/>
  <c r="Y302" i="183"/>
  <c r="Z302" i="183"/>
  <c r="AA302" i="183"/>
  <c r="AB302" i="183"/>
  <c r="AC302" i="183"/>
  <c r="AD302" i="183"/>
  <c r="AE302" i="183"/>
  <c r="AF302" i="183"/>
  <c r="AG302" i="183"/>
  <c r="AH302" i="183"/>
  <c r="AJ302" i="183"/>
  <c r="AO302" i="183"/>
  <c r="AP302" i="183"/>
  <c r="AS302" i="183"/>
  <c r="AW302" i="183"/>
  <c r="AX302" i="183"/>
  <c r="AY302" i="183"/>
  <c r="AZ302" i="183"/>
  <c r="BA302" i="183"/>
  <c r="BB302" i="183"/>
  <c r="BE302" i="183"/>
  <c r="BF302" i="183"/>
  <c r="BG302" i="183"/>
  <c r="BH302" i="183"/>
  <c r="BI302" i="183"/>
  <c r="N303" i="183"/>
  <c r="O303" i="183"/>
  <c r="P303" i="183"/>
  <c r="Q303" i="183"/>
  <c r="R303" i="183"/>
  <c r="S303" i="183"/>
  <c r="W303" i="183"/>
  <c r="X303" i="183"/>
  <c r="Y303" i="183"/>
  <c r="Z303" i="183"/>
  <c r="AA303" i="183"/>
  <c r="AB303" i="183"/>
  <c r="AC303" i="183"/>
  <c r="AD303" i="183"/>
  <c r="AE303" i="183"/>
  <c r="AF303" i="183"/>
  <c r="AG303" i="183"/>
  <c r="AH303" i="183"/>
  <c r="AJ303" i="183"/>
  <c r="AO303" i="183"/>
  <c r="AP303" i="183"/>
  <c r="AS303" i="183"/>
  <c r="AW303" i="183"/>
  <c r="AX303" i="183"/>
  <c r="AY303" i="183"/>
  <c r="AZ303" i="183"/>
  <c r="BA303" i="183"/>
  <c r="BB303" i="183"/>
  <c r="BE303" i="183"/>
  <c r="BF303" i="183"/>
  <c r="BG303" i="183"/>
  <c r="BH303" i="183"/>
  <c r="BI303" i="183"/>
  <c r="N304" i="183"/>
  <c r="O304" i="183"/>
  <c r="P304" i="183"/>
  <c r="Q304" i="183"/>
  <c r="R304" i="183"/>
  <c r="S304" i="183"/>
  <c r="W304" i="183"/>
  <c r="X304" i="183"/>
  <c r="Y304" i="183"/>
  <c r="Z304" i="183"/>
  <c r="AA304" i="183"/>
  <c r="AB304" i="183"/>
  <c r="AC304" i="183"/>
  <c r="AD304" i="183"/>
  <c r="AE304" i="183"/>
  <c r="AF304" i="183"/>
  <c r="AG304" i="183"/>
  <c r="AH304" i="183"/>
  <c r="AJ304" i="183"/>
  <c r="AO304" i="183"/>
  <c r="AP304" i="183"/>
  <c r="AS304" i="183"/>
  <c r="AW304" i="183"/>
  <c r="AX304" i="183"/>
  <c r="AY304" i="183"/>
  <c r="AZ304" i="183"/>
  <c r="BA304" i="183"/>
  <c r="BB304" i="183"/>
  <c r="BE304" i="183"/>
  <c r="BF304" i="183"/>
  <c r="BG304" i="183"/>
  <c r="BH304" i="183"/>
  <c r="BI304" i="183"/>
  <c r="N305" i="183"/>
  <c r="O305" i="183"/>
  <c r="P305" i="183"/>
  <c r="Q305" i="183"/>
  <c r="R305" i="183"/>
  <c r="S305" i="183"/>
  <c r="W305" i="183"/>
  <c r="X305" i="183"/>
  <c r="Y305" i="183"/>
  <c r="Z305" i="183"/>
  <c r="AA305" i="183"/>
  <c r="AB305" i="183"/>
  <c r="AC305" i="183"/>
  <c r="AD305" i="183"/>
  <c r="AE305" i="183"/>
  <c r="AF305" i="183"/>
  <c r="AG305" i="183"/>
  <c r="AH305" i="183"/>
  <c r="AJ305" i="183"/>
  <c r="AO305" i="183"/>
  <c r="AP305" i="183"/>
  <c r="AS305" i="183"/>
  <c r="AW305" i="183"/>
  <c r="AX305" i="183"/>
  <c r="AY305" i="183"/>
  <c r="AZ305" i="183"/>
  <c r="BA305" i="183"/>
  <c r="BB305" i="183"/>
  <c r="BE305" i="183"/>
  <c r="BF305" i="183"/>
  <c r="BG305" i="183"/>
  <c r="BH305" i="183"/>
  <c r="BI305" i="183"/>
  <c r="N306" i="183"/>
  <c r="O306" i="183"/>
  <c r="P306" i="183"/>
  <c r="Q306" i="183"/>
  <c r="R306" i="183"/>
  <c r="S306" i="183"/>
  <c r="W306" i="183"/>
  <c r="X306" i="183"/>
  <c r="Y306" i="183"/>
  <c r="Z306" i="183"/>
  <c r="AA306" i="183"/>
  <c r="AB306" i="183"/>
  <c r="AC306" i="183"/>
  <c r="AD306" i="183"/>
  <c r="AE306" i="183"/>
  <c r="AF306" i="183"/>
  <c r="AG306" i="183"/>
  <c r="AH306" i="183"/>
  <c r="AJ306" i="183"/>
  <c r="AO306" i="183"/>
  <c r="AP306" i="183"/>
  <c r="AS306" i="183"/>
  <c r="AW306" i="183"/>
  <c r="AX306" i="183"/>
  <c r="AY306" i="183"/>
  <c r="AZ306" i="183"/>
  <c r="BA306" i="183"/>
  <c r="BB306" i="183"/>
  <c r="BE306" i="183"/>
  <c r="BF306" i="183"/>
  <c r="BG306" i="183"/>
  <c r="BH306" i="183"/>
  <c r="BI306" i="183"/>
  <c r="N307" i="183"/>
  <c r="O307" i="183"/>
  <c r="P307" i="183"/>
  <c r="Q307" i="183"/>
  <c r="R307" i="183"/>
  <c r="S307" i="183"/>
  <c r="W307" i="183"/>
  <c r="X307" i="183"/>
  <c r="Y307" i="183"/>
  <c r="Z307" i="183"/>
  <c r="AA307" i="183"/>
  <c r="AB307" i="183"/>
  <c r="AC307" i="183"/>
  <c r="AD307" i="183"/>
  <c r="AE307" i="183"/>
  <c r="AF307" i="183"/>
  <c r="AG307" i="183"/>
  <c r="AH307" i="183"/>
  <c r="AJ307" i="183"/>
  <c r="AO307" i="183"/>
  <c r="AP307" i="183"/>
  <c r="AS307" i="183"/>
  <c r="AW307" i="183"/>
  <c r="AX307" i="183"/>
  <c r="AY307" i="183"/>
  <c r="AZ307" i="183"/>
  <c r="BA307" i="183"/>
  <c r="BB307" i="183"/>
  <c r="BE307" i="183"/>
  <c r="BF307" i="183"/>
  <c r="BG307" i="183"/>
  <c r="BH307" i="183"/>
  <c r="BI307" i="183"/>
  <c r="N308" i="183"/>
  <c r="O308" i="183"/>
  <c r="P308" i="183"/>
  <c r="Q308" i="183"/>
  <c r="R308" i="183"/>
  <c r="S308" i="183"/>
  <c r="W308" i="183"/>
  <c r="X308" i="183"/>
  <c r="Y308" i="183"/>
  <c r="Z308" i="183"/>
  <c r="AA308" i="183"/>
  <c r="AB308" i="183"/>
  <c r="AC308" i="183"/>
  <c r="AD308" i="183"/>
  <c r="AE308" i="183"/>
  <c r="AF308" i="183"/>
  <c r="AG308" i="183"/>
  <c r="AH308" i="183"/>
  <c r="AJ308" i="183"/>
  <c r="AO308" i="183"/>
  <c r="AP308" i="183"/>
  <c r="AS308" i="183"/>
  <c r="AW308" i="183"/>
  <c r="AX308" i="183"/>
  <c r="AY308" i="183"/>
  <c r="AZ308" i="183"/>
  <c r="BA308" i="183"/>
  <c r="BB308" i="183"/>
  <c r="BE308" i="183"/>
  <c r="BF308" i="183"/>
  <c r="BG308" i="183"/>
  <c r="BH308" i="183"/>
  <c r="BI308" i="183"/>
  <c r="N309" i="183"/>
  <c r="O309" i="183"/>
  <c r="P309" i="183"/>
  <c r="Q309" i="183"/>
  <c r="R309" i="183"/>
  <c r="S309" i="183"/>
  <c r="W309" i="183"/>
  <c r="X309" i="183"/>
  <c r="Y309" i="183"/>
  <c r="Z309" i="183"/>
  <c r="AA309" i="183"/>
  <c r="AB309" i="183"/>
  <c r="AC309" i="183"/>
  <c r="AD309" i="183"/>
  <c r="AE309" i="183"/>
  <c r="AF309" i="183"/>
  <c r="AG309" i="183"/>
  <c r="AH309" i="183"/>
  <c r="AJ309" i="183"/>
  <c r="AO309" i="183"/>
  <c r="AP309" i="183"/>
  <c r="AS309" i="183"/>
  <c r="AW309" i="183"/>
  <c r="AX309" i="183"/>
  <c r="AY309" i="183"/>
  <c r="AZ309" i="183"/>
  <c r="BA309" i="183"/>
  <c r="BB309" i="183"/>
  <c r="BE309" i="183"/>
  <c r="BF309" i="183"/>
  <c r="BG309" i="183"/>
  <c r="BH309" i="183"/>
  <c r="BI309" i="183"/>
  <c r="N310" i="183"/>
  <c r="O310" i="183"/>
  <c r="P310" i="183"/>
  <c r="Q310" i="183"/>
  <c r="R310" i="183"/>
  <c r="S310" i="183"/>
  <c r="W310" i="183"/>
  <c r="X310" i="183"/>
  <c r="Y310" i="183"/>
  <c r="Z310" i="183"/>
  <c r="AA310" i="183"/>
  <c r="AB310" i="183"/>
  <c r="AC310" i="183"/>
  <c r="AD310" i="183"/>
  <c r="AE310" i="183"/>
  <c r="AF310" i="183"/>
  <c r="AG310" i="183"/>
  <c r="AH310" i="183"/>
  <c r="AJ310" i="183"/>
  <c r="AO310" i="183"/>
  <c r="AP310" i="183"/>
  <c r="AS310" i="183"/>
  <c r="AW310" i="183"/>
  <c r="AX310" i="183"/>
  <c r="AY310" i="183"/>
  <c r="AZ310" i="183"/>
  <c r="BA310" i="183"/>
  <c r="BB310" i="183"/>
  <c r="BE310" i="183"/>
  <c r="BF310" i="183"/>
  <c r="BG310" i="183"/>
  <c r="BH310" i="183"/>
  <c r="BI310" i="183"/>
  <c r="N311" i="183"/>
  <c r="O311" i="183"/>
  <c r="P311" i="183"/>
  <c r="Q311" i="183"/>
  <c r="R311" i="183"/>
  <c r="S311" i="183"/>
  <c r="W311" i="183"/>
  <c r="X311" i="183"/>
  <c r="Y311" i="183"/>
  <c r="Z311" i="183"/>
  <c r="AA311" i="183"/>
  <c r="AB311" i="183"/>
  <c r="AC311" i="183"/>
  <c r="AD311" i="183"/>
  <c r="AE311" i="183"/>
  <c r="AF311" i="183"/>
  <c r="AG311" i="183"/>
  <c r="AH311" i="183"/>
  <c r="AJ311" i="183"/>
  <c r="AO311" i="183"/>
  <c r="AP311" i="183"/>
  <c r="AS311" i="183"/>
  <c r="AW311" i="183"/>
  <c r="AX311" i="183"/>
  <c r="AY311" i="183"/>
  <c r="AZ311" i="183"/>
  <c r="BA311" i="183"/>
  <c r="BB311" i="183"/>
  <c r="BE311" i="183"/>
  <c r="BF311" i="183"/>
  <c r="BG311" i="183"/>
  <c r="BH311" i="183"/>
  <c r="BI311" i="183"/>
  <c r="N312" i="183"/>
  <c r="O312" i="183"/>
  <c r="P312" i="183"/>
  <c r="Q312" i="183"/>
  <c r="R312" i="183"/>
  <c r="S312" i="183"/>
  <c r="W312" i="183"/>
  <c r="X312" i="183"/>
  <c r="Y312" i="183"/>
  <c r="Z312" i="183"/>
  <c r="AA312" i="183"/>
  <c r="AB312" i="183"/>
  <c r="AC312" i="183"/>
  <c r="AD312" i="183"/>
  <c r="AE312" i="183"/>
  <c r="AF312" i="183"/>
  <c r="AG312" i="183"/>
  <c r="AH312" i="183"/>
  <c r="AJ312" i="183"/>
  <c r="AO312" i="183"/>
  <c r="AP312" i="183"/>
  <c r="AS312" i="183"/>
  <c r="AW312" i="183"/>
  <c r="AX312" i="183"/>
  <c r="AY312" i="183"/>
  <c r="AZ312" i="183"/>
  <c r="BA312" i="183"/>
  <c r="BB312" i="183"/>
  <c r="BE312" i="183"/>
  <c r="BF312" i="183"/>
  <c r="BG312" i="183"/>
  <c r="BH312" i="183"/>
  <c r="BI312" i="183"/>
  <c r="N313" i="183"/>
  <c r="O313" i="183"/>
  <c r="P313" i="183"/>
  <c r="Q313" i="183"/>
  <c r="R313" i="183"/>
  <c r="S313" i="183"/>
  <c r="W313" i="183"/>
  <c r="X313" i="183"/>
  <c r="Y313" i="183"/>
  <c r="Z313" i="183"/>
  <c r="AA313" i="183"/>
  <c r="AB313" i="183"/>
  <c r="AC313" i="183"/>
  <c r="AD313" i="183"/>
  <c r="AE313" i="183"/>
  <c r="AF313" i="183"/>
  <c r="AG313" i="183"/>
  <c r="AH313" i="183"/>
  <c r="AJ313" i="183"/>
  <c r="AO313" i="183"/>
  <c r="AP313" i="183"/>
  <c r="AS313" i="183"/>
  <c r="AW313" i="183"/>
  <c r="AX313" i="183"/>
  <c r="AY313" i="183"/>
  <c r="AZ313" i="183"/>
  <c r="BA313" i="183"/>
  <c r="BB313" i="183"/>
  <c r="BE313" i="183"/>
  <c r="BF313" i="183"/>
  <c r="BG313" i="183"/>
  <c r="BH313" i="183"/>
  <c r="BI313" i="183"/>
  <c r="N314" i="183"/>
  <c r="O314" i="183"/>
  <c r="P314" i="183"/>
  <c r="Q314" i="183"/>
  <c r="R314" i="183"/>
  <c r="S314" i="183"/>
  <c r="W314" i="183"/>
  <c r="X314" i="183"/>
  <c r="Y314" i="183"/>
  <c r="Z314" i="183"/>
  <c r="AA314" i="183"/>
  <c r="AB314" i="183"/>
  <c r="AC314" i="183"/>
  <c r="AD314" i="183"/>
  <c r="AE314" i="183"/>
  <c r="AF314" i="183"/>
  <c r="AG314" i="183"/>
  <c r="AH314" i="183"/>
  <c r="AJ314" i="183"/>
  <c r="AO314" i="183"/>
  <c r="AP314" i="183"/>
  <c r="AS314" i="183"/>
  <c r="AW314" i="183"/>
  <c r="AX314" i="183"/>
  <c r="AY314" i="183"/>
  <c r="AZ314" i="183"/>
  <c r="BA314" i="183"/>
  <c r="BB314" i="183"/>
  <c r="BE314" i="183"/>
  <c r="BF314" i="183"/>
  <c r="BG314" i="183"/>
  <c r="BH314" i="183"/>
  <c r="BI314" i="183"/>
  <c r="N315" i="183"/>
  <c r="O315" i="183"/>
  <c r="P315" i="183"/>
  <c r="Q315" i="183"/>
  <c r="R315" i="183"/>
  <c r="S315" i="183"/>
  <c r="W315" i="183"/>
  <c r="X315" i="183"/>
  <c r="Y315" i="183"/>
  <c r="Z315" i="183"/>
  <c r="AA315" i="183"/>
  <c r="AB315" i="183"/>
  <c r="AC315" i="183"/>
  <c r="AD315" i="183"/>
  <c r="AE315" i="183"/>
  <c r="AF315" i="183"/>
  <c r="AG315" i="183"/>
  <c r="AH315" i="183"/>
  <c r="AJ315" i="183"/>
  <c r="AO315" i="183"/>
  <c r="AP315" i="183"/>
  <c r="AS315" i="183"/>
  <c r="AW315" i="183"/>
  <c r="AX315" i="183"/>
  <c r="AY315" i="183"/>
  <c r="AZ315" i="183"/>
  <c r="BA315" i="183"/>
  <c r="BB315" i="183"/>
  <c r="BE315" i="183"/>
  <c r="BF315" i="183"/>
  <c r="BG315" i="183"/>
  <c r="BH315" i="183"/>
  <c r="BI315" i="183"/>
  <c r="N316" i="183"/>
  <c r="O316" i="183"/>
  <c r="P316" i="183"/>
  <c r="Q316" i="183"/>
  <c r="R316" i="183"/>
  <c r="S316" i="183"/>
  <c r="W316" i="183"/>
  <c r="X316" i="183"/>
  <c r="Y316" i="183"/>
  <c r="Z316" i="183"/>
  <c r="AA316" i="183"/>
  <c r="AB316" i="183"/>
  <c r="AC316" i="183"/>
  <c r="AD316" i="183"/>
  <c r="AE316" i="183"/>
  <c r="AF316" i="183"/>
  <c r="AG316" i="183"/>
  <c r="AH316" i="183"/>
  <c r="AJ316" i="183"/>
  <c r="AO316" i="183"/>
  <c r="AP316" i="183"/>
  <c r="AS316" i="183"/>
  <c r="AW316" i="183"/>
  <c r="AX316" i="183"/>
  <c r="AY316" i="183"/>
  <c r="AZ316" i="183"/>
  <c r="BA316" i="183"/>
  <c r="BB316" i="183"/>
  <c r="BE316" i="183"/>
  <c r="BF316" i="183"/>
  <c r="BG316" i="183"/>
  <c r="BH316" i="183"/>
  <c r="BI316" i="183"/>
  <c r="N317" i="183"/>
  <c r="O317" i="183"/>
  <c r="P317" i="183"/>
  <c r="Q317" i="183"/>
  <c r="R317" i="183"/>
  <c r="S317" i="183"/>
  <c r="W317" i="183"/>
  <c r="X317" i="183"/>
  <c r="Y317" i="183"/>
  <c r="Z317" i="183"/>
  <c r="AA317" i="183"/>
  <c r="AB317" i="183"/>
  <c r="AC317" i="183"/>
  <c r="AD317" i="183"/>
  <c r="AE317" i="183"/>
  <c r="AF317" i="183"/>
  <c r="AG317" i="183"/>
  <c r="AH317" i="183"/>
  <c r="AJ317" i="183"/>
  <c r="AO317" i="183"/>
  <c r="AP317" i="183"/>
  <c r="AS317" i="183"/>
  <c r="AW317" i="183"/>
  <c r="AX317" i="183"/>
  <c r="AY317" i="183"/>
  <c r="AZ317" i="183"/>
  <c r="BA317" i="183"/>
  <c r="BB317" i="183"/>
  <c r="BE317" i="183"/>
  <c r="BF317" i="183"/>
  <c r="BG317" i="183"/>
  <c r="BH317" i="183"/>
  <c r="BI317" i="183"/>
  <c r="N318" i="183"/>
  <c r="O318" i="183"/>
  <c r="P318" i="183"/>
  <c r="Q318" i="183"/>
  <c r="R318" i="183"/>
  <c r="S318" i="183"/>
  <c r="W318" i="183"/>
  <c r="X318" i="183"/>
  <c r="Y318" i="183"/>
  <c r="Z318" i="183"/>
  <c r="AA318" i="183"/>
  <c r="AB318" i="183"/>
  <c r="AC318" i="183"/>
  <c r="AD318" i="183"/>
  <c r="AE318" i="183"/>
  <c r="AF318" i="183"/>
  <c r="AG318" i="183"/>
  <c r="AH318" i="183"/>
  <c r="AJ318" i="183"/>
  <c r="AO318" i="183"/>
  <c r="AP318" i="183"/>
  <c r="AS318" i="183"/>
  <c r="AW318" i="183"/>
  <c r="AX318" i="183"/>
  <c r="AY318" i="183"/>
  <c r="AZ318" i="183"/>
  <c r="BA318" i="183"/>
  <c r="BB318" i="183"/>
  <c r="BE318" i="183"/>
  <c r="BF318" i="183"/>
  <c r="BG318" i="183"/>
  <c r="BH318" i="183"/>
  <c r="BI318" i="183"/>
  <c r="N319" i="183"/>
  <c r="O319" i="183"/>
  <c r="P319" i="183"/>
  <c r="Q319" i="183"/>
  <c r="R319" i="183"/>
  <c r="S319" i="183"/>
  <c r="W319" i="183"/>
  <c r="X319" i="183"/>
  <c r="Y319" i="183"/>
  <c r="Z319" i="183"/>
  <c r="AA319" i="183"/>
  <c r="AB319" i="183"/>
  <c r="AC319" i="183"/>
  <c r="AD319" i="183"/>
  <c r="AE319" i="183"/>
  <c r="AF319" i="183"/>
  <c r="AG319" i="183"/>
  <c r="AH319" i="183"/>
  <c r="AJ319" i="183"/>
  <c r="AO319" i="183"/>
  <c r="AP319" i="183"/>
  <c r="AS319" i="183"/>
  <c r="AW319" i="183"/>
  <c r="AX319" i="183"/>
  <c r="AY319" i="183"/>
  <c r="AZ319" i="183"/>
  <c r="BA319" i="183"/>
  <c r="BB319" i="183"/>
  <c r="BE319" i="183"/>
  <c r="BF319" i="183"/>
  <c r="BG319" i="183"/>
  <c r="BH319" i="183"/>
  <c r="BI319" i="183"/>
  <c r="N320" i="183"/>
  <c r="O320" i="183"/>
  <c r="P320" i="183"/>
  <c r="Q320" i="183"/>
  <c r="R320" i="183"/>
  <c r="S320" i="183"/>
  <c r="W320" i="183"/>
  <c r="X320" i="183"/>
  <c r="Y320" i="183"/>
  <c r="Z320" i="183"/>
  <c r="AA320" i="183"/>
  <c r="AB320" i="183"/>
  <c r="AC320" i="183"/>
  <c r="AD320" i="183"/>
  <c r="AE320" i="183"/>
  <c r="AF320" i="183"/>
  <c r="AG320" i="183"/>
  <c r="AH320" i="183"/>
  <c r="AJ320" i="183"/>
  <c r="AO320" i="183"/>
  <c r="AP320" i="183"/>
  <c r="AS320" i="183"/>
  <c r="AW320" i="183"/>
  <c r="AX320" i="183"/>
  <c r="AY320" i="183"/>
  <c r="AZ320" i="183"/>
  <c r="BA320" i="183"/>
  <c r="BB320" i="183"/>
  <c r="BE320" i="183"/>
  <c r="BF320" i="183"/>
  <c r="BG320" i="183"/>
  <c r="BH320" i="183"/>
  <c r="BI320" i="183"/>
  <c r="N321" i="183"/>
  <c r="O321" i="183"/>
  <c r="P321" i="183"/>
  <c r="Q321" i="183"/>
  <c r="R321" i="183"/>
  <c r="S321" i="183"/>
  <c r="W321" i="183"/>
  <c r="X321" i="183"/>
  <c r="Y321" i="183"/>
  <c r="Z321" i="183"/>
  <c r="AA321" i="183"/>
  <c r="AB321" i="183"/>
  <c r="AC321" i="183"/>
  <c r="AD321" i="183"/>
  <c r="AE321" i="183"/>
  <c r="AF321" i="183"/>
  <c r="AG321" i="183"/>
  <c r="AH321" i="183"/>
  <c r="AJ321" i="183"/>
  <c r="AO321" i="183"/>
  <c r="AP321" i="183"/>
  <c r="AS321" i="183"/>
  <c r="AW321" i="183"/>
  <c r="AX321" i="183"/>
  <c r="AY321" i="183"/>
  <c r="AZ321" i="183"/>
  <c r="BA321" i="183"/>
  <c r="BB321" i="183"/>
  <c r="BE321" i="183"/>
  <c r="BF321" i="183"/>
  <c r="BG321" i="183"/>
  <c r="BH321" i="183"/>
  <c r="BI321" i="183"/>
  <c r="N322" i="183"/>
  <c r="O322" i="183"/>
  <c r="P322" i="183"/>
  <c r="Q322" i="183"/>
  <c r="R322" i="183"/>
  <c r="S322" i="183"/>
  <c r="W322" i="183"/>
  <c r="X322" i="183"/>
  <c r="Y322" i="183"/>
  <c r="Z322" i="183"/>
  <c r="AA322" i="183"/>
  <c r="AB322" i="183"/>
  <c r="AC322" i="183"/>
  <c r="AD322" i="183"/>
  <c r="AE322" i="183"/>
  <c r="AF322" i="183"/>
  <c r="AG322" i="183"/>
  <c r="AH322" i="183"/>
  <c r="AJ322" i="183"/>
  <c r="AO322" i="183"/>
  <c r="AP322" i="183"/>
  <c r="AS322" i="183"/>
  <c r="AW322" i="183"/>
  <c r="AX322" i="183"/>
  <c r="AY322" i="183"/>
  <c r="AZ322" i="183"/>
  <c r="BA322" i="183"/>
  <c r="BB322" i="183"/>
  <c r="BE322" i="183"/>
  <c r="BF322" i="183"/>
  <c r="BG322" i="183"/>
  <c r="BH322" i="183"/>
  <c r="BI322" i="183"/>
  <c r="N323" i="183"/>
  <c r="O323" i="183"/>
  <c r="P323" i="183"/>
  <c r="Q323" i="183"/>
  <c r="R323" i="183"/>
  <c r="S323" i="183"/>
  <c r="W323" i="183"/>
  <c r="X323" i="183"/>
  <c r="Y323" i="183"/>
  <c r="Z323" i="183"/>
  <c r="AA323" i="183"/>
  <c r="AB323" i="183"/>
  <c r="AC323" i="183"/>
  <c r="AD323" i="183"/>
  <c r="AE323" i="183"/>
  <c r="AF323" i="183"/>
  <c r="AG323" i="183"/>
  <c r="AH323" i="183"/>
  <c r="AJ323" i="183"/>
  <c r="AO323" i="183"/>
  <c r="AP323" i="183"/>
  <c r="AS323" i="183"/>
  <c r="AW323" i="183"/>
  <c r="AX323" i="183"/>
  <c r="AY323" i="183"/>
  <c r="AZ323" i="183"/>
  <c r="BA323" i="183"/>
  <c r="BB323" i="183"/>
  <c r="BE323" i="183"/>
  <c r="BF323" i="183"/>
  <c r="BG323" i="183"/>
  <c r="BH323" i="183"/>
  <c r="BI323" i="183"/>
  <c r="N324" i="183"/>
  <c r="O324" i="183"/>
  <c r="P324" i="183"/>
  <c r="Q324" i="183"/>
  <c r="R324" i="183"/>
  <c r="S324" i="183"/>
  <c r="W324" i="183"/>
  <c r="X324" i="183"/>
  <c r="Y324" i="183"/>
  <c r="Z324" i="183"/>
  <c r="AA324" i="183"/>
  <c r="AB324" i="183"/>
  <c r="AC324" i="183"/>
  <c r="AD324" i="183"/>
  <c r="AE324" i="183"/>
  <c r="AF324" i="183"/>
  <c r="AG324" i="183"/>
  <c r="AH324" i="183"/>
  <c r="AJ324" i="183"/>
  <c r="AO324" i="183"/>
  <c r="AP324" i="183"/>
  <c r="AS324" i="183"/>
  <c r="AW324" i="183"/>
  <c r="AX324" i="183"/>
  <c r="AY324" i="183"/>
  <c r="AZ324" i="183"/>
  <c r="BA324" i="183"/>
  <c r="BB324" i="183"/>
  <c r="BE324" i="183"/>
  <c r="BF324" i="183"/>
  <c r="BG324" i="183"/>
  <c r="BH324" i="183"/>
  <c r="BI324" i="183"/>
  <c r="N325" i="183"/>
  <c r="O325" i="183"/>
  <c r="P325" i="183"/>
  <c r="Q325" i="183"/>
  <c r="R325" i="183"/>
  <c r="S325" i="183"/>
  <c r="W325" i="183"/>
  <c r="X325" i="183"/>
  <c r="Y325" i="183"/>
  <c r="Z325" i="183"/>
  <c r="AA325" i="183"/>
  <c r="AB325" i="183"/>
  <c r="AC325" i="183"/>
  <c r="AD325" i="183"/>
  <c r="AE325" i="183"/>
  <c r="AF325" i="183"/>
  <c r="AG325" i="183"/>
  <c r="AH325" i="183"/>
  <c r="AJ325" i="183"/>
  <c r="AO325" i="183"/>
  <c r="AP325" i="183"/>
  <c r="AS325" i="183"/>
  <c r="AW325" i="183"/>
  <c r="AX325" i="183"/>
  <c r="AY325" i="183"/>
  <c r="AZ325" i="183"/>
  <c r="BA325" i="183"/>
  <c r="BB325" i="183"/>
  <c r="BE325" i="183"/>
  <c r="BF325" i="183"/>
  <c r="BG325" i="183"/>
  <c r="BH325" i="183"/>
  <c r="BI325" i="183"/>
  <c r="N326" i="183"/>
  <c r="O326" i="183"/>
  <c r="P326" i="183"/>
  <c r="Q326" i="183"/>
  <c r="R326" i="183"/>
  <c r="S326" i="183"/>
  <c r="W326" i="183"/>
  <c r="X326" i="183"/>
  <c r="Y326" i="183"/>
  <c r="Z326" i="183"/>
  <c r="AA326" i="183"/>
  <c r="AB326" i="183"/>
  <c r="AC326" i="183"/>
  <c r="AD326" i="183"/>
  <c r="AE326" i="183"/>
  <c r="AF326" i="183"/>
  <c r="AG326" i="183"/>
  <c r="AH326" i="183"/>
  <c r="AJ326" i="183"/>
  <c r="AO326" i="183"/>
  <c r="AP326" i="183"/>
  <c r="AS326" i="183"/>
  <c r="AW326" i="183"/>
  <c r="AX326" i="183"/>
  <c r="AY326" i="183"/>
  <c r="AZ326" i="183"/>
  <c r="BA326" i="183"/>
  <c r="BB326" i="183"/>
  <c r="BE326" i="183"/>
  <c r="BF326" i="183"/>
  <c r="BG326" i="183"/>
  <c r="BH326" i="183"/>
  <c r="BI326" i="183"/>
  <c r="N327" i="183"/>
  <c r="O327" i="183"/>
  <c r="P327" i="183"/>
  <c r="Q327" i="183"/>
  <c r="R327" i="183"/>
  <c r="S327" i="183"/>
  <c r="W327" i="183"/>
  <c r="X327" i="183"/>
  <c r="Y327" i="183"/>
  <c r="Z327" i="183"/>
  <c r="AA327" i="183"/>
  <c r="AB327" i="183"/>
  <c r="AC327" i="183"/>
  <c r="AD327" i="183"/>
  <c r="AE327" i="183"/>
  <c r="AF327" i="183"/>
  <c r="AG327" i="183"/>
  <c r="AH327" i="183"/>
  <c r="AJ327" i="183"/>
  <c r="AO327" i="183"/>
  <c r="AP327" i="183"/>
  <c r="AS327" i="183"/>
  <c r="AW327" i="183"/>
  <c r="AX327" i="183"/>
  <c r="AY327" i="183"/>
  <c r="AZ327" i="183"/>
  <c r="BA327" i="183"/>
  <c r="BB327" i="183"/>
  <c r="BE327" i="183"/>
  <c r="BF327" i="183"/>
  <c r="BG327" i="183"/>
  <c r="BH327" i="183"/>
  <c r="BI327" i="183"/>
  <c r="N328" i="183"/>
  <c r="O328" i="183"/>
  <c r="P328" i="183"/>
  <c r="Q328" i="183"/>
  <c r="R328" i="183"/>
  <c r="S328" i="183"/>
  <c r="W328" i="183"/>
  <c r="X328" i="183"/>
  <c r="Y328" i="183"/>
  <c r="Z328" i="183"/>
  <c r="AA328" i="183"/>
  <c r="AB328" i="183"/>
  <c r="AC328" i="183"/>
  <c r="AD328" i="183"/>
  <c r="AE328" i="183"/>
  <c r="AF328" i="183"/>
  <c r="AG328" i="183"/>
  <c r="AH328" i="183"/>
  <c r="AJ328" i="183"/>
  <c r="AO328" i="183"/>
  <c r="AP328" i="183"/>
  <c r="AS328" i="183"/>
  <c r="AW328" i="183"/>
  <c r="AX328" i="183"/>
  <c r="AY328" i="183"/>
  <c r="AZ328" i="183"/>
  <c r="BA328" i="183"/>
  <c r="BB328" i="183"/>
  <c r="BE328" i="183"/>
  <c r="BF328" i="183"/>
  <c r="BG328" i="183"/>
  <c r="BH328" i="183"/>
  <c r="BI328" i="183"/>
  <c r="N329" i="183"/>
  <c r="O329" i="183"/>
  <c r="P329" i="183"/>
  <c r="Q329" i="183"/>
  <c r="R329" i="183"/>
  <c r="S329" i="183"/>
  <c r="W329" i="183"/>
  <c r="X329" i="183"/>
  <c r="Y329" i="183"/>
  <c r="Z329" i="183"/>
  <c r="AA329" i="183"/>
  <c r="AB329" i="183"/>
  <c r="AC329" i="183"/>
  <c r="AD329" i="183"/>
  <c r="AE329" i="183"/>
  <c r="AF329" i="183"/>
  <c r="AG329" i="183"/>
  <c r="AH329" i="183"/>
  <c r="AJ329" i="183"/>
  <c r="AO329" i="183"/>
  <c r="AP329" i="183"/>
  <c r="AS329" i="183"/>
  <c r="AW329" i="183"/>
  <c r="AX329" i="183"/>
  <c r="AY329" i="183"/>
  <c r="AZ329" i="183"/>
  <c r="BA329" i="183"/>
  <c r="BB329" i="183"/>
  <c r="BE329" i="183"/>
  <c r="BF329" i="183"/>
  <c r="BG329" i="183"/>
  <c r="BH329" i="183"/>
  <c r="BI329" i="183"/>
  <c r="N330" i="183"/>
  <c r="O330" i="183"/>
  <c r="P330" i="183"/>
  <c r="Q330" i="183"/>
  <c r="R330" i="183"/>
  <c r="S330" i="183"/>
  <c r="W330" i="183"/>
  <c r="X330" i="183"/>
  <c r="Y330" i="183"/>
  <c r="Z330" i="183"/>
  <c r="AA330" i="183"/>
  <c r="AB330" i="183"/>
  <c r="AC330" i="183"/>
  <c r="AD330" i="183"/>
  <c r="AE330" i="183"/>
  <c r="AF330" i="183"/>
  <c r="AG330" i="183"/>
  <c r="AH330" i="183"/>
  <c r="AJ330" i="183"/>
  <c r="AO330" i="183"/>
  <c r="AP330" i="183"/>
  <c r="AS330" i="183"/>
  <c r="AW330" i="183"/>
  <c r="AX330" i="183"/>
  <c r="AY330" i="183"/>
  <c r="AZ330" i="183"/>
  <c r="BA330" i="183"/>
  <c r="BB330" i="183"/>
  <c r="BE330" i="183"/>
  <c r="BF330" i="183"/>
  <c r="BG330" i="183"/>
  <c r="BH330" i="183"/>
  <c r="BI330" i="183"/>
  <c r="N331" i="183"/>
  <c r="O331" i="183"/>
  <c r="P331" i="183"/>
  <c r="Q331" i="183"/>
  <c r="R331" i="183"/>
  <c r="S331" i="183"/>
  <c r="W331" i="183"/>
  <c r="X331" i="183"/>
  <c r="Y331" i="183"/>
  <c r="Z331" i="183"/>
  <c r="AA331" i="183"/>
  <c r="AB331" i="183"/>
  <c r="AC331" i="183"/>
  <c r="AD331" i="183"/>
  <c r="AE331" i="183"/>
  <c r="AF331" i="183"/>
  <c r="AG331" i="183"/>
  <c r="AH331" i="183"/>
  <c r="AJ331" i="183"/>
  <c r="AO331" i="183"/>
  <c r="AP331" i="183"/>
  <c r="AS331" i="183"/>
  <c r="AW331" i="183"/>
  <c r="AX331" i="183"/>
  <c r="AY331" i="183"/>
  <c r="AZ331" i="183"/>
  <c r="BA331" i="183"/>
  <c r="BB331" i="183"/>
  <c r="BE331" i="183"/>
  <c r="BF331" i="183"/>
  <c r="BG331" i="183"/>
  <c r="BH331" i="183"/>
  <c r="BI331" i="183"/>
  <c r="N332" i="183"/>
  <c r="O332" i="183"/>
  <c r="P332" i="183"/>
  <c r="Q332" i="183"/>
  <c r="R332" i="183"/>
  <c r="S332" i="183"/>
  <c r="W332" i="183"/>
  <c r="X332" i="183"/>
  <c r="Y332" i="183"/>
  <c r="Z332" i="183"/>
  <c r="AA332" i="183"/>
  <c r="AB332" i="183"/>
  <c r="AC332" i="183"/>
  <c r="AD332" i="183"/>
  <c r="AE332" i="183"/>
  <c r="AF332" i="183"/>
  <c r="AG332" i="183"/>
  <c r="AH332" i="183"/>
  <c r="AJ332" i="183"/>
  <c r="AO332" i="183"/>
  <c r="AP332" i="183"/>
  <c r="AS332" i="183"/>
  <c r="AW332" i="183"/>
  <c r="AX332" i="183"/>
  <c r="AY332" i="183"/>
  <c r="AZ332" i="183"/>
  <c r="BA332" i="183"/>
  <c r="BB332" i="183"/>
  <c r="BE332" i="183"/>
  <c r="BF332" i="183"/>
  <c r="BG332" i="183"/>
  <c r="BH332" i="183"/>
  <c r="BI332" i="183"/>
  <c r="N333" i="183"/>
  <c r="O333" i="183"/>
  <c r="P333" i="183"/>
  <c r="Q333" i="183"/>
  <c r="R333" i="183"/>
  <c r="S333" i="183"/>
  <c r="W333" i="183"/>
  <c r="X333" i="183"/>
  <c r="Y333" i="183"/>
  <c r="Z333" i="183"/>
  <c r="AA333" i="183"/>
  <c r="AB333" i="183"/>
  <c r="AC333" i="183"/>
  <c r="AD333" i="183"/>
  <c r="AE333" i="183"/>
  <c r="AF333" i="183"/>
  <c r="AG333" i="183"/>
  <c r="AH333" i="183"/>
  <c r="AJ333" i="183"/>
  <c r="AO333" i="183"/>
  <c r="AP333" i="183"/>
  <c r="AS333" i="183"/>
  <c r="AW333" i="183"/>
  <c r="AX333" i="183"/>
  <c r="AY333" i="183"/>
  <c r="AZ333" i="183"/>
  <c r="BA333" i="183"/>
  <c r="BB333" i="183"/>
  <c r="BE333" i="183"/>
  <c r="BF333" i="183"/>
  <c r="BG333" i="183"/>
  <c r="BH333" i="183"/>
  <c r="BI333" i="183"/>
  <c r="N334" i="183"/>
  <c r="O334" i="183"/>
  <c r="P334" i="183"/>
  <c r="Q334" i="183"/>
  <c r="R334" i="183"/>
  <c r="S334" i="183"/>
  <c r="W334" i="183"/>
  <c r="X334" i="183"/>
  <c r="Y334" i="183"/>
  <c r="Z334" i="183"/>
  <c r="AA334" i="183"/>
  <c r="AB334" i="183"/>
  <c r="AC334" i="183"/>
  <c r="AD334" i="183"/>
  <c r="AE334" i="183"/>
  <c r="AF334" i="183"/>
  <c r="AG334" i="183"/>
  <c r="AH334" i="183"/>
  <c r="AJ334" i="183"/>
  <c r="AO334" i="183"/>
  <c r="AP334" i="183"/>
  <c r="AS334" i="183"/>
  <c r="AW334" i="183"/>
  <c r="AX334" i="183"/>
  <c r="AY334" i="183"/>
  <c r="AZ334" i="183"/>
  <c r="BA334" i="183"/>
  <c r="BB334" i="183"/>
  <c r="BE334" i="183"/>
  <c r="BF334" i="183"/>
  <c r="BG334" i="183"/>
  <c r="BH334" i="183"/>
  <c r="BI334" i="183"/>
  <c r="N335" i="183"/>
  <c r="O335" i="183"/>
  <c r="P335" i="183"/>
  <c r="Q335" i="183"/>
  <c r="R335" i="183"/>
  <c r="S335" i="183"/>
  <c r="W335" i="183"/>
  <c r="X335" i="183"/>
  <c r="Y335" i="183"/>
  <c r="Z335" i="183"/>
  <c r="AA335" i="183"/>
  <c r="AB335" i="183"/>
  <c r="AC335" i="183"/>
  <c r="AD335" i="183"/>
  <c r="AE335" i="183"/>
  <c r="AF335" i="183"/>
  <c r="AG335" i="183"/>
  <c r="AH335" i="183"/>
  <c r="AJ335" i="183"/>
  <c r="AO335" i="183"/>
  <c r="AP335" i="183"/>
  <c r="AS335" i="183"/>
  <c r="AW335" i="183"/>
  <c r="AX335" i="183"/>
  <c r="AY335" i="183"/>
  <c r="AZ335" i="183"/>
  <c r="BA335" i="183"/>
  <c r="BB335" i="183"/>
  <c r="BE335" i="183"/>
  <c r="BF335" i="183"/>
  <c r="BG335" i="183"/>
  <c r="BH335" i="183"/>
  <c r="BI335" i="183"/>
  <c r="N336" i="183"/>
  <c r="O336" i="183"/>
  <c r="P336" i="183"/>
  <c r="Q336" i="183"/>
  <c r="R336" i="183"/>
  <c r="S336" i="183"/>
  <c r="W336" i="183"/>
  <c r="X336" i="183"/>
  <c r="Y336" i="183"/>
  <c r="Z336" i="183"/>
  <c r="AA336" i="183"/>
  <c r="AB336" i="183"/>
  <c r="AC336" i="183"/>
  <c r="AD336" i="183"/>
  <c r="AE336" i="183"/>
  <c r="AF336" i="183"/>
  <c r="AG336" i="183"/>
  <c r="AH336" i="183"/>
  <c r="AJ336" i="183"/>
  <c r="AO336" i="183"/>
  <c r="AP336" i="183"/>
  <c r="AS336" i="183"/>
  <c r="AW336" i="183"/>
  <c r="AX336" i="183"/>
  <c r="AY336" i="183"/>
  <c r="AZ336" i="183"/>
  <c r="BA336" i="183"/>
  <c r="BB336" i="183"/>
  <c r="BE336" i="183"/>
  <c r="BF336" i="183"/>
  <c r="BG336" i="183"/>
  <c r="BH336" i="183"/>
  <c r="BI336" i="183"/>
  <c r="N337" i="183"/>
  <c r="O337" i="183"/>
  <c r="P337" i="183"/>
  <c r="Q337" i="183"/>
  <c r="R337" i="183"/>
  <c r="S337" i="183"/>
  <c r="W337" i="183"/>
  <c r="X337" i="183"/>
  <c r="Y337" i="183"/>
  <c r="Z337" i="183"/>
  <c r="AA337" i="183"/>
  <c r="AB337" i="183"/>
  <c r="AC337" i="183"/>
  <c r="AD337" i="183"/>
  <c r="AE337" i="183"/>
  <c r="AF337" i="183"/>
  <c r="AG337" i="183"/>
  <c r="AH337" i="183"/>
  <c r="AJ337" i="183"/>
  <c r="AO337" i="183"/>
  <c r="AP337" i="183"/>
  <c r="AS337" i="183"/>
  <c r="AW337" i="183"/>
  <c r="AX337" i="183"/>
  <c r="AY337" i="183"/>
  <c r="AZ337" i="183"/>
  <c r="BA337" i="183"/>
  <c r="BB337" i="183"/>
  <c r="BE337" i="183"/>
  <c r="BF337" i="183"/>
  <c r="BG337" i="183"/>
  <c r="BH337" i="183"/>
  <c r="BI337" i="183"/>
  <c r="N338" i="183"/>
  <c r="O338" i="183"/>
  <c r="P338" i="183"/>
  <c r="Q338" i="183"/>
  <c r="R338" i="183"/>
  <c r="S338" i="183"/>
  <c r="W338" i="183"/>
  <c r="X338" i="183"/>
  <c r="Y338" i="183"/>
  <c r="Z338" i="183"/>
  <c r="AA338" i="183"/>
  <c r="AB338" i="183"/>
  <c r="AC338" i="183"/>
  <c r="AD338" i="183"/>
  <c r="AE338" i="183"/>
  <c r="AF338" i="183"/>
  <c r="AG338" i="183"/>
  <c r="AH338" i="183"/>
  <c r="AJ338" i="183"/>
  <c r="AO338" i="183"/>
  <c r="AP338" i="183"/>
  <c r="AS338" i="183"/>
  <c r="AW338" i="183"/>
  <c r="AX338" i="183"/>
  <c r="AY338" i="183"/>
  <c r="AZ338" i="183"/>
  <c r="BA338" i="183"/>
  <c r="BB338" i="183"/>
  <c r="BE338" i="183"/>
  <c r="BF338" i="183"/>
  <c r="BG338" i="183"/>
  <c r="BH338" i="183"/>
  <c r="BI338" i="183"/>
  <c r="N339" i="183"/>
  <c r="O339" i="183"/>
  <c r="P339" i="183"/>
  <c r="Q339" i="183"/>
  <c r="R339" i="183"/>
  <c r="S339" i="183"/>
  <c r="W339" i="183"/>
  <c r="X339" i="183"/>
  <c r="Y339" i="183"/>
  <c r="Z339" i="183"/>
  <c r="AA339" i="183"/>
  <c r="AB339" i="183"/>
  <c r="AC339" i="183"/>
  <c r="AD339" i="183"/>
  <c r="AE339" i="183"/>
  <c r="AF339" i="183"/>
  <c r="AG339" i="183"/>
  <c r="AH339" i="183"/>
  <c r="AJ339" i="183"/>
  <c r="AO339" i="183"/>
  <c r="AP339" i="183"/>
  <c r="AS339" i="183"/>
  <c r="AW339" i="183"/>
  <c r="AX339" i="183"/>
  <c r="AY339" i="183"/>
  <c r="AZ339" i="183"/>
  <c r="BA339" i="183"/>
  <c r="BB339" i="183"/>
  <c r="BE339" i="183"/>
  <c r="BF339" i="183"/>
  <c r="BG339" i="183"/>
  <c r="BH339" i="183"/>
  <c r="BI339" i="183"/>
  <c r="N340" i="183"/>
  <c r="O340" i="183"/>
  <c r="P340" i="183"/>
  <c r="Q340" i="183"/>
  <c r="R340" i="183"/>
  <c r="S340" i="183"/>
  <c r="W340" i="183"/>
  <c r="X340" i="183"/>
  <c r="Y340" i="183"/>
  <c r="Z340" i="183"/>
  <c r="AA340" i="183"/>
  <c r="AB340" i="183"/>
  <c r="AC340" i="183"/>
  <c r="AD340" i="183"/>
  <c r="AE340" i="183"/>
  <c r="AF340" i="183"/>
  <c r="AG340" i="183"/>
  <c r="AH340" i="183"/>
  <c r="AJ340" i="183"/>
  <c r="AO340" i="183"/>
  <c r="AP340" i="183"/>
  <c r="AS340" i="183"/>
  <c r="AW340" i="183"/>
  <c r="AX340" i="183"/>
  <c r="AY340" i="183"/>
  <c r="AZ340" i="183"/>
  <c r="BA340" i="183"/>
  <c r="BB340" i="183"/>
  <c r="BE340" i="183"/>
  <c r="BF340" i="183"/>
  <c r="BG340" i="183"/>
  <c r="BH340" i="183"/>
  <c r="BI340" i="183"/>
  <c r="N341" i="183"/>
  <c r="O341" i="183"/>
  <c r="P341" i="183"/>
  <c r="Q341" i="183"/>
  <c r="R341" i="183"/>
  <c r="S341" i="183"/>
  <c r="W341" i="183"/>
  <c r="X341" i="183"/>
  <c r="Y341" i="183"/>
  <c r="Z341" i="183"/>
  <c r="AA341" i="183"/>
  <c r="AB341" i="183"/>
  <c r="AC341" i="183"/>
  <c r="AD341" i="183"/>
  <c r="AE341" i="183"/>
  <c r="AF341" i="183"/>
  <c r="AG341" i="183"/>
  <c r="AH341" i="183"/>
  <c r="AJ341" i="183"/>
  <c r="AO341" i="183"/>
  <c r="AP341" i="183"/>
  <c r="AS341" i="183"/>
  <c r="AW341" i="183"/>
  <c r="AX341" i="183"/>
  <c r="AY341" i="183"/>
  <c r="AZ341" i="183"/>
  <c r="BA341" i="183"/>
  <c r="BB341" i="183"/>
  <c r="BE341" i="183"/>
  <c r="BF341" i="183"/>
  <c r="BG341" i="183"/>
  <c r="BH341" i="183"/>
  <c r="BI341" i="183"/>
  <c r="N342" i="183"/>
  <c r="O342" i="183"/>
  <c r="P342" i="183"/>
  <c r="Q342" i="183"/>
  <c r="R342" i="183"/>
  <c r="S342" i="183"/>
  <c r="W342" i="183"/>
  <c r="X342" i="183"/>
  <c r="Y342" i="183"/>
  <c r="Z342" i="183"/>
  <c r="AA342" i="183"/>
  <c r="AB342" i="183"/>
  <c r="AC342" i="183"/>
  <c r="AD342" i="183"/>
  <c r="AE342" i="183"/>
  <c r="AF342" i="183"/>
  <c r="AG342" i="183"/>
  <c r="AH342" i="183"/>
  <c r="AJ342" i="183"/>
  <c r="AO342" i="183"/>
  <c r="AP342" i="183"/>
  <c r="AS342" i="183"/>
  <c r="AW342" i="183"/>
  <c r="AX342" i="183"/>
  <c r="AY342" i="183"/>
  <c r="AZ342" i="183"/>
  <c r="BA342" i="183"/>
  <c r="BB342" i="183"/>
  <c r="BE342" i="183"/>
  <c r="BF342" i="183"/>
  <c r="BG342" i="183"/>
  <c r="BH342" i="183"/>
  <c r="BI342" i="183"/>
  <c r="N343" i="183"/>
  <c r="O343" i="183"/>
  <c r="P343" i="183"/>
  <c r="Q343" i="183"/>
  <c r="R343" i="183"/>
  <c r="S343" i="183"/>
  <c r="W343" i="183"/>
  <c r="X343" i="183"/>
  <c r="Y343" i="183"/>
  <c r="Z343" i="183"/>
  <c r="AA343" i="183"/>
  <c r="AB343" i="183"/>
  <c r="AC343" i="183"/>
  <c r="AD343" i="183"/>
  <c r="AE343" i="183"/>
  <c r="AF343" i="183"/>
  <c r="AG343" i="183"/>
  <c r="AH343" i="183"/>
  <c r="AJ343" i="183"/>
  <c r="AO343" i="183"/>
  <c r="AP343" i="183"/>
  <c r="AS343" i="183"/>
  <c r="AW343" i="183"/>
  <c r="AX343" i="183"/>
  <c r="AY343" i="183"/>
  <c r="AZ343" i="183"/>
  <c r="BA343" i="183"/>
  <c r="BB343" i="183"/>
  <c r="BE343" i="183"/>
  <c r="BF343" i="183"/>
  <c r="BG343" i="183"/>
  <c r="BH343" i="183"/>
  <c r="BI343" i="183"/>
  <c r="N344" i="183"/>
  <c r="O344" i="183"/>
  <c r="P344" i="183"/>
  <c r="Q344" i="183"/>
  <c r="R344" i="183"/>
  <c r="S344" i="183"/>
  <c r="W344" i="183"/>
  <c r="X344" i="183"/>
  <c r="Y344" i="183"/>
  <c r="Z344" i="183"/>
  <c r="AA344" i="183"/>
  <c r="AB344" i="183"/>
  <c r="AC344" i="183"/>
  <c r="AD344" i="183"/>
  <c r="AE344" i="183"/>
  <c r="AF344" i="183"/>
  <c r="AG344" i="183"/>
  <c r="AH344" i="183"/>
  <c r="AJ344" i="183"/>
  <c r="AO344" i="183"/>
  <c r="AP344" i="183"/>
  <c r="AS344" i="183"/>
  <c r="AW344" i="183"/>
  <c r="AX344" i="183"/>
  <c r="AY344" i="183"/>
  <c r="AZ344" i="183"/>
  <c r="BA344" i="183"/>
  <c r="BB344" i="183"/>
  <c r="BE344" i="183"/>
  <c r="BF344" i="183"/>
  <c r="BG344" i="183"/>
  <c r="BH344" i="183"/>
  <c r="BI344" i="183"/>
  <c r="N345" i="183"/>
  <c r="O345" i="183"/>
  <c r="P345" i="183"/>
  <c r="Q345" i="183"/>
  <c r="R345" i="183"/>
  <c r="S345" i="183"/>
  <c r="W345" i="183"/>
  <c r="X345" i="183"/>
  <c r="Y345" i="183"/>
  <c r="Z345" i="183"/>
  <c r="AA345" i="183"/>
  <c r="AB345" i="183"/>
  <c r="AC345" i="183"/>
  <c r="AD345" i="183"/>
  <c r="AE345" i="183"/>
  <c r="AF345" i="183"/>
  <c r="AG345" i="183"/>
  <c r="AH345" i="183"/>
  <c r="AJ345" i="183"/>
  <c r="AO345" i="183"/>
  <c r="AP345" i="183"/>
  <c r="AS345" i="183"/>
  <c r="AW345" i="183"/>
  <c r="AX345" i="183"/>
  <c r="AY345" i="183"/>
  <c r="AZ345" i="183"/>
  <c r="BA345" i="183"/>
  <c r="BB345" i="183"/>
  <c r="BE345" i="183"/>
  <c r="BF345" i="183"/>
  <c r="BG345" i="183"/>
  <c r="BH345" i="183"/>
  <c r="BI345" i="183"/>
  <c r="N346" i="183"/>
  <c r="O346" i="183"/>
  <c r="P346" i="183"/>
  <c r="Q346" i="183"/>
  <c r="R346" i="183"/>
  <c r="S346" i="183"/>
  <c r="W346" i="183"/>
  <c r="X346" i="183"/>
  <c r="Y346" i="183"/>
  <c r="Z346" i="183"/>
  <c r="AA346" i="183"/>
  <c r="AB346" i="183"/>
  <c r="AC346" i="183"/>
  <c r="AD346" i="183"/>
  <c r="AE346" i="183"/>
  <c r="AF346" i="183"/>
  <c r="AG346" i="183"/>
  <c r="AH346" i="183"/>
  <c r="AJ346" i="183"/>
  <c r="AO346" i="183"/>
  <c r="AP346" i="183"/>
  <c r="AS346" i="183"/>
  <c r="AW346" i="183"/>
  <c r="AX346" i="183"/>
  <c r="AY346" i="183"/>
  <c r="AZ346" i="183"/>
  <c r="BA346" i="183"/>
  <c r="BB346" i="183"/>
  <c r="BE346" i="183"/>
  <c r="BF346" i="183"/>
  <c r="BG346" i="183"/>
  <c r="BH346" i="183"/>
  <c r="BI346" i="183"/>
  <c r="N347" i="183"/>
  <c r="O347" i="183"/>
  <c r="P347" i="183"/>
  <c r="Q347" i="183"/>
  <c r="R347" i="183"/>
  <c r="S347" i="183"/>
  <c r="W347" i="183"/>
  <c r="X347" i="183"/>
  <c r="Y347" i="183"/>
  <c r="Z347" i="183"/>
  <c r="AA347" i="183"/>
  <c r="AB347" i="183"/>
  <c r="AC347" i="183"/>
  <c r="AD347" i="183"/>
  <c r="AE347" i="183"/>
  <c r="AF347" i="183"/>
  <c r="AG347" i="183"/>
  <c r="AH347" i="183"/>
  <c r="AJ347" i="183"/>
  <c r="AO347" i="183"/>
  <c r="AP347" i="183"/>
  <c r="AS347" i="183"/>
  <c r="AW347" i="183"/>
  <c r="AX347" i="183"/>
  <c r="AY347" i="183"/>
  <c r="AZ347" i="183"/>
  <c r="BA347" i="183"/>
  <c r="BB347" i="183"/>
  <c r="BE347" i="183"/>
  <c r="BF347" i="183"/>
  <c r="BG347" i="183"/>
  <c r="BH347" i="183"/>
  <c r="BI347" i="183"/>
  <c r="N348" i="183"/>
  <c r="O348" i="183"/>
  <c r="P348" i="183"/>
  <c r="Q348" i="183"/>
  <c r="R348" i="183"/>
  <c r="S348" i="183"/>
  <c r="W348" i="183"/>
  <c r="X348" i="183"/>
  <c r="Y348" i="183"/>
  <c r="Z348" i="183"/>
  <c r="AA348" i="183"/>
  <c r="AB348" i="183"/>
  <c r="AC348" i="183"/>
  <c r="AD348" i="183"/>
  <c r="AE348" i="183"/>
  <c r="AF348" i="183"/>
  <c r="AG348" i="183"/>
  <c r="AH348" i="183"/>
  <c r="AJ348" i="183"/>
  <c r="AO348" i="183"/>
  <c r="AP348" i="183"/>
  <c r="AS348" i="183"/>
  <c r="AW348" i="183"/>
  <c r="AX348" i="183"/>
  <c r="AY348" i="183"/>
  <c r="AZ348" i="183"/>
  <c r="BA348" i="183"/>
  <c r="BB348" i="183"/>
  <c r="BE348" i="183"/>
  <c r="BF348" i="183"/>
  <c r="BG348" i="183"/>
  <c r="BH348" i="183"/>
  <c r="BI348" i="183"/>
  <c r="N349" i="183"/>
  <c r="O349" i="183"/>
  <c r="P349" i="183"/>
  <c r="Q349" i="183"/>
  <c r="R349" i="183"/>
  <c r="S349" i="183"/>
  <c r="W349" i="183"/>
  <c r="X349" i="183"/>
  <c r="Y349" i="183"/>
  <c r="Z349" i="183"/>
  <c r="AA349" i="183"/>
  <c r="AB349" i="183"/>
  <c r="AC349" i="183"/>
  <c r="AD349" i="183"/>
  <c r="AE349" i="183"/>
  <c r="AF349" i="183"/>
  <c r="AG349" i="183"/>
  <c r="AH349" i="183"/>
  <c r="AJ349" i="183"/>
  <c r="AO349" i="183"/>
  <c r="AP349" i="183"/>
  <c r="AS349" i="183"/>
  <c r="AW349" i="183"/>
  <c r="AX349" i="183"/>
  <c r="AY349" i="183"/>
  <c r="AZ349" i="183"/>
  <c r="BA349" i="183"/>
  <c r="BB349" i="183"/>
  <c r="BE349" i="183"/>
  <c r="BF349" i="183"/>
  <c r="BG349" i="183"/>
  <c r="BH349" i="183"/>
  <c r="BI349" i="183"/>
  <c r="N350" i="183"/>
  <c r="O350" i="183"/>
  <c r="P350" i="183"/>
  <c r="Q350" i="183"/>
  <c r="R350" i="183"/>
  <c r="S350" i="183"/>
  <c r="W350" i="183"/>
  <c r="X350" i="183"/>
  <c r="Y350" i="183"/>
  <c r="Z350" i="183"/>
  <c r="AA350" i="183"/>
  <c r="AB350" i="183"/>
  <c r="AC350" i="183"/>
  <c r="AD350" i="183"/>
  <c r="AE350" i="183"/>
  <c r="AF350" i="183"/>
  <c r="AG350" i="183"/>
  <c r="AH350" i="183"/>
  <c r="AJ350" i="183"/>
  <c r="AO350" i="183"/>
  <c r="AP350" i="183"/>
  <c r="AS350" i="183"/>
  <c r="AW350" i="183"/>
  <c r="AX350" i="183"/>
  <c r="AY350" i="183"/>
  <c r="AZ350" i="183"/>
  <c r="BA350" i="183"/>
  <c r="BB350" i="183"/>
  <c r="BE350" i="183"/>
  <c r="BF350" i="183"/>
  <c r="BG350" i="183"/>
  <c r="BH350" i="183"/>
  <c r="BI350" i="183"/>
  <c r="N351" i="183"/>
  <c r="O351" i="183"/>
  <c r="P351" i="183"/>
  <c r="Q351" i="183"/>
  <c r="R351" i="183"/>
  <c r="S351" i="183"/>
  <c r="W351" i="183"/>
  <c r="X351" i="183"/>
  <c r="Y351" i="183"/>
  <c r="Z351" i="183"/>
  <c r="AA351" i="183"/>
  <c r="AB351" i="183"/>
  <c r="AC351" i="183"/>
  <c r="AD351" i="183"/>
  <c r="AE351" i="183"/>
  <c r="AF351" i="183"/>
  <c r="AG351" i="183"/>
  <c r="AH351" i="183"/>
  <c r="AJ351" i="183"/>
  <c r="AO351" i="183"/>
  <c r="AP351" i="183"/>
  <c r="AS351" i="183"/>
  <c r="AW351" i="183"/>
  <c r="AX351" i="183"/>
  <c r="AY351" i="183"/>
  <c r="AZ351" i="183"/>
  <c r="BA351" i="183"/>
  <c r="BB351" i="183"/>
  <c r="BE351" i="183"/>
  <c r="BF351" i="183"/>
  <c r="BG351" i="183"/>
  <c r="BH351" i="183"/>
  <c r="BI351" i="183"/>
  <c r="N352" i="183"/>
  <c r="O352" i="183"/>
  <c r="P352" i="183"/>
  <c r="Q352" i="183"/>
  <c r="R352" i="183"/>
  <c r="S352" i="183"/>
  <c r="W352" i="183"/>
  <c r="X352" i="183"/>
  <c r="Y352" i="183"/>
  <c r="Z352" i="183"/>
  <c r="AA352" i="183"/>
  <c r="AB352" i="183"/>
  <c r="AC352" i="183"/>
  <c r="AD352" i="183"/>
  <c r="AE352" i="183"/>
  <c r="AF352" i="183"/>
  <c r="AG352" i="183"/>
  <c r="AH352" i="183"/>
  <c r="AJ352" i="183"/>
  <c r="AO352" i="183"/>
  <c r="AP352" i="183"/>
  <c r="AS352" i="183"/>
  <c r="AW352" i="183"/>
  <c r="AX352" i="183"/>
  <c r="AY352" i="183"/>
  <c r="AZ352" i="183"/>
  <c r="BA352" i="183"/>
  <c r="BB352" i="183"/>
  <c r="BE352" i="183"/>
  <c r="BF352" i="183"/>
  <c r="BG352" i="183"/>
  <c r="BH352" i="183"/>
  <c r="BI352" i="183"/>
  <c r="N353" i="183"/>
  <c r="O353" i="183"/>
  <c r="P353" i="183"/>
  <c r="Q353" i="183"/>
  <c r="R353" i="183"/>
  <c r="S353" i="183"/>
  <c r="W353" i="183"/>
  <c r="X353" i="183"/>
  <c r="Y353" i="183"/>
  <c r="Z353" i="183"/>
  <c r="AA353" i="183"/>
  <c r="AB353" i="183"/>
  <c r="AC353" i="183"/>
  <c r="AD353" i="183"/>
  <c r="AE353" i="183"/>
  <c r="AF353" i="183"/>
  <c r="AG353" i="183"/>
  <c r="AH353" i="183"/>
  <c r="AJ353" i="183"/>
  <c r="AO353" i="183"/>
  <c r="AP353" i="183"/>
  <c r="AS353" i="183"/>
  <c r="AW353" i="183"/>
  <c r="AX353" i="183"/>
  <c r="AY353" i="183"/>
  <c r="AZ353" i="183"/>
  <c r="BA353" i="183"/>
  <c r="BB353" i="183"/>
  <c r="BE353" i="183"/>
  <c r="BF353" i="183"/>
  <c r="BG353" i="183"/>
  <c r="BH353" i="183"/>
  <c r="BI353" i="183"/>
  <c r="N354" i="183"/>
  <c r="O354" i="183"/>
  <c r="P354" i="183"/>
  <c r="Q354" i="183"/>
  <c r="R354" i="183"/>
  <c r="S354" i="183"/>
  <c r="W354" i="183"/>
  <c r="X354" i="183"/>
  <c r="Y354" i="183"/>
  <c r="Z354" i="183"/>
  <c r="AA354" i="183"/>
  <c r="AB354" i="183"/>
  <c r="AC354" i="183"/>
  <c r="AD354" i="183"/>
  <c r="AE354" i="183"/>
  <c r="AF354" i="183"/>
  <c r="AG354" i="183"/>
  <c r="AH354" i="183"/>
  <c r="AJ354" i="183"/>
  <c r="AO354" i="183"/>
  <c r="AP354" i="183"/>
  <c r="AS354" i="183"/>
  <c r="AW354" i="183"/>
  <c r="AX354" i="183"/>
  <c r="AY354" i="183"/>
  <c r="AZ354" i="183"/>
  <c r="BA354" i="183"/>
  <c r="BB354" i="183"/>
  <c r="BE354" i="183"/>
  <c r="BF354" i="183"/>
  <c r="BG354" i="183"/>
  <c r="BH354" i="183"/>
  <c r="BI354" i="183"/>
  <c r="N355" i="183"/>
  <c r="O355" i="183"/>
  <c r="P355" i="183"/>
  <c r="Q355" i="183"/>
  <c r="R355" i="183"/>
  <c r="S355" i="183"/>
  <c r="W355" i="183"/>
  <c r="X355" i="183"/>
  <c r="Y355" i="183"/>
  <c r="Z355" i="183"/>
  <c r="AA355" i="183"/>
  <c r="AB355" i="183"/>
  <c r="AC355" i="183"/>
  <c r="AD355" i="183"/>
  <c r="AE355" i="183"/>
  <c r="AF355" i="183"/>
  <c r="AG355" i="183"/>
  <c r="AH355" i="183"/>
  <c r="AJ355" i="183"/>
  <c r="AO355" i="183"/>
  <c r="AP355" i="183"/>
  <c r="AS355" i="183"/>
  <c r="AW355" i="183"/>
  <c r="AX355" i="183"/>
  <c r="AY355" i="183"/>
  <c r="AZ355" i="183"/>
  <c r="BA355" i="183"/>
  <c r="BB355" i="183"/>
  <c r="BE355" i="183"/>
  <c r="BF355" i="183"/>
  <c r="BG355" i="183"/>
  <c r="BH355" i="183"/>
  <c r="BI355" i="183"/>
  <c r="N356" i="183"/>
  <c r="O356" i="183"/>
  <c r="P356" i="183"/>
  <c r="Q356" i="183"/>
  <c r="R356" i="183"/>
  <c r="S356" i="183"/>
  <c r="W356" i="183"/>
  <c r="X356" i="183"/>
  <c r="Y356" i="183"/>
  <c r="Z356" i="183"/>
  <c r="AA356" i="183"/>
  <c r="AB356" i="183"/>
  <c r="AC356" i="183"/>
  <c r="AD356" i="183"/>
  <c r="AE356" i="183"/>
  <c r="AF356" i="183"/>
  <c r="AG356" i="183"/>
  <c r="AH356" i="183"/>
  <c r="AJ356" i="183"/>
  <c r="AO356" i="183"/>
  <c r="AP356" i="183"/>
  <c r="AS356" i="183"/>
  <c r="AW356" i="183"/>
  <c r="AX356" i="183"/>
  <c r="AY356" i="183"/>
  <c r="AZ356" i="183"/>
  <c r="BA356" i="183"/>
  <c r="BB356" i="183"/>
  <c r="BE356" i="183"/>
  <c r="BF356" i="183"/>
  <c r="BG356" i="183"/>
  <c r="BH356" i="183"/>
  <c r="BI356" i="183"/>
  <c r="N357" i="183"/>
  <c r="O357" i="183"/>
  <c r="P357" i="183"/>
  <c r="Q357" i="183"/>
  <c r="R357" i="183"/>
  <c r="S357" i="183"/>
  <c r="W357" i="183"/>
  <c r="X357" i="183"/>
  <c r="Y357" i="183"/>
  <c r="Z357" i="183"/>
  <c r="AA357" i="183"/>
  <c r="AB357" i="183"/>
  <c r="AC357" i="183"/>
  <c r="AD357" i="183"/>
  <c r="AE357" i="183"/>
  <c r="AF357" i="183"/>
  <c r="AG357" i="183"/>
  <c r="AH357" i="183"/>
  <c r="AJ357" i="183"/>
  <c r="AO357" i="183"/>
  <c r="AP357" i="183"/>
  <c r="AS357" i="183"/>
  <c r="AW357" i="183"/>
  <c r="AX357" i="183"/>
  <c r="AY357" i="183"/>
  <c r="AZ357" i="183"/>
  <c r="BA357" i="183"/>
  <c r="BB357" i="183"/>
  <c r="BE357" i="183"/>
  <c r="BF357" i="183"/>
  <c r="BG357" i="183"/>
  <c r="BH357" i="183"/>
  <c r="BI357" i="183"/>
  <c r="N358" i="183"/>
  <c r="O358" i="183"/>
  <c r="P358" i="183"/>
  <c r="Q358" i="183"/>
  <c r="R358" i="183"/>
  <c r="S358" i="183"/>
  <c r="W358" i="183"/>
  <c r="X358" i="183"/>
  <c r="Y358" i="183"/>
  <c r="Z358" i="183"/>
  <c r="AA358" i="183"/>
  <c r="AB358" i="183"/>
  <c r="AC358" i="183"/>
  <c r="AD358" i="183"/>
  <c r="AE358" i="183"/>
  <c r="AF358" i="183"/>
  <c r="AG358" i="183"/>
  <c r="AH358" i="183"/>
  <c r="AJ358" i="183"/>
  <c r="AO358" i="183"/>
  <c r="AP358" i="183"/>
  <c r="AS358" i="183"/>
  <c r="AW358" i="183"/>
  <c r="AX358" i="183"/>
  <c r="AY358" i="183"/>
  <c r="AZ358" i="183"/>
  <c r="BA358" i="183"/>
  <c r="BB358" i="183"/>
  <c r="BE358" i="183"/>
  <c r="BF358" i="183"/>
  <c r="BG358" i="183"/>
  <c r="BH358" i="183"/>
  <c r="BI358" i="183"/>
  <c r="N359" i="183"/>
  <c r="O359" i="183"/>
  <c r="P359" i="183"/>
  <c r="Q359" i="183"/>
  <c r="R359" i="183"/>
  <c r="S359" i="183"/>
  <c r="W359" i="183"/>
  <c r="X359" i="183"/>
  <c r="Y359" i="183"/>
  <c r="Z359" i="183"/>
  <c r="AA359" i="183"/>
  <c r="AB359" i="183"/>
  <c r="AC359" i="183"/>
  <c r="AD359" i="183"/>
  <c r="AE359" i="183"/>
  <c r="AF359" i="183"/>
  <c r="AG359" i="183"/>
  <c r="AH359" i="183"/>
  <c r="AJ359" i="183"/>
  <c r="AO359" i="183"/>
  <c r="AP359" i="183"/>
  <c r="AS359" i="183"/>
  <c r="AW359" i="183"/>
  <c r="AX359" i="183"/>
  <c r="AY359" i="183"/>
  <c r="AZ359" i="183"/>
  <c r="BA359" i="183"/>
  <c r="BB359" i="183"/>
  <c r="BE359" i="183"/>
  <c r="BF359" i="183"/>
  <c r="BG359" i="183"/>
  <c r="BH359" i="183"/>
  <c r="BI359" i="183"/>
  <c r="N360" i="183"/>
  <c r="O360" i="183"/>
  <c r="P360" i="183"/>
  <c r="Q360" i="183"/>
  <c r="R360" i="183"/>
  <c r="S360" i="183"/>
  <c r="W360" i="183"/>
  <c r="X360" i="183"/>
  <c r="Y360" i="183"/>
  <c r="Z360" i="183"/>
  <c r="AA360" i="183"/>
  <c r="AB360" i="183"/>
  <c r="AC360" i="183"/>
  <c r="AD360" i="183"/>
  <c r="AE360" i="183"/>
  <c r="AF360" i="183"/>
  <c r="AG360" i="183"/>
  <c r="AH360" i="183"/>
  <c r="AJ360" i="183"/>
  <c r="AO360" i="183"/>
  <c r="AP360" i="183"/>
  <c r="AS360" i="183"/>
  <c r="AW360" i="183"/>
  <c r="AX360" i="183"/>
  <c r="AY360" i="183"/>
  <c r="AZ360" i="183"/>
  <c r="BA360" i="183"/>
  <c r="BB360" i="183"/>
  <c r="BE360" i="183"/>
  <c r="BF360" i="183"/>
  <c r="BG360" i="183"/>
  <c r="BH360" i="183"/>
  <c r="BI360" i="183"/>
  <c r="N361" i="183"/>
  <c r="O361" i="183"/>
  <c r="P361" i="183"/>
  <c r="Q361" i="183"/>
  <c r="R361" i="183"/>
  <c r="S361" i="183"/>
  <c r="W361" i="183"/>
  <c r="X361" i="183"/>
  <c r="Y361" i="183"/>
  <c r="Z361" i="183"/>
  <c r="AA361" i="183"/>
  <c r="AB361" i="183"/>
  <c r="AC361" i="183"/>
  <c r="AD361" i="183"/>
  <c r="AE361" i="183"/>
  <c r="AF361" i="183"/>
  <c r="AG361" i="183"/>
  <c r="AH361" i="183"/>
  <c r="AJ361" i="183"/>
  <c r="AO361" i="183"/>
  <c r="AP361" i="183"/>
  <c r="AS361" i="183"/>
  <c r="AW361" i="183"/>
  <c r="AX361" i="183"/>
  <c r="AY361" i="183"/>
  <c r="AZ361" i="183"/>
  <c r="BA361" i="183"/>
  <c r="BB361" i="183"/>
  <c r="BE361" i="183"/>
  <c r="BF361" i="183"/>
  <c r="BG361" i="183"/>
  <c r="BH361" i="183"/>
  <c r="BI361" i="183"/>
  <c r="N362" i="183"/>
  <c r="O362" i="183"/>
  <c r="P362" i="183"/>
  <c r="Q362" i="183"/>
  <c r="R362" i="183"/>
  <c r="S362" i="183"/>
  <c r="W362" i="183"/>
  <c r="X362" i="183"/>
  <c r="Y362" i="183"/>
  <c r="Z362" i="183"/>
  <c r="AA362" i="183"/>
  <c r="AB362" i="183"/>
  <c r="AC362" i="183"/>
  <c r="AD362" i="183"/>
  <c r="AE362" i="183"/>
  <c r="AF362" i="183"/>
  <c r="AG362" i="183"/>
  <c r="AH362" i="183"/>
  <c r="AJ362" i="183"/>
  <c r="AO362" i="183"/>
  <c r="AP362" i="183"/>
  <c r="AS362" i="183"/>
  <c r="AW362" i="183"/>
  <c r="AX362" i="183"/>
  <c r="AY362" i="183"/>
  <c r="AZ362" i="183"/>
  <c r="BA362" i="183"/>
  <c r="BB362" i="183"/>
  <c r="BE362" i="183"/>
  <c r="BF362" i="183"/>
  <c r="BG362" i="183"/>
  <c r="BH362" i="183"/>
  <c r="BI362" i="183"/>
  <c r="N363" i="183"/>
  <c r="O363" i="183"/>
  <c r="P363" i="183"/>
  <c r="Q363" i="183"/>
  <c r="R363" i="183"/>
  <c r="S363" i="183"/>
  <c r="W363" i="183"/>
  <c r="X363" i="183"/>
  <c r="Y363" i="183"/>
  <c r="Z363" i="183"/>
  <c r="AA363" i="183"/>
  <c r="AB363" i="183"/>
  <c r="AC363" i="183"/>
  <c r="AD363" i="183"/>
  <c r="AE363" i="183"/>
  <c r="AF363" i="183"/>
  <c r="AG363" i="183"/>
  <c r="AH363" i="183"/>
  <c r="AJ363" i="183"/>
  <c r="AO363" i="183"/>
  <c r="AP363" i="183"/>
  <c r="AS363" i="183"/>
  <c r="AW363" i="183"/>
  <c r="AX363" i="183"/>
  <c r="AY363" i="183"/>
  <c r="AZ363" i="183"/>
  <c r="BA363" i="183"/>
  <c r="BB363" i="183"/>
  <c r="BE363" i="183"/>
  <c r="BF363" i="183"/>
  <c r="BG363" i="183"/>
  <c r="BH363" i="183"/>
  <c r="BI363" i="183"/>
  <c r="N364" i="183"/>
  <c r="O364" i="183"/>
  <c r="P364" i="183"/>
  <c r="Q364" i="183"/>
  <c r="R364" i="183"/>
  <c r="S364" i="183"/>
  <c r="W364" i="183"/>
  <c r="X364" i="183"/>
  <c r="Y364" i="183"/>
  <c r="Z364" i="183"/>
  <c r="AA364" i="183"/>
  <c r="AB364" i="183"/>
  <c r="AC364" i="183"/>
  <c r="AD364" i="183"/>
  <c r="AE364" i="183"/>
  <c r="AF364" i="183"/>
  <c r="AG364" i="183"/>
  <c r="AH364" i="183"/>
  <c r="AJ364" i="183"/>
  <c r="AO364" i="183"/>
  <c r="AP364" i="183"/>
  <c r="AS364" i="183"/>
  <c r="AW364" i="183"/>
  <c r="AX364" i="183"/>
  <c r="AY364" i="183"/>
  <c r="AZ364" i="183"/>
  <c r="BA364" i="183"/>
  <c r="BB364" i="183"/>
  <c r="BE364" i="183"/>
  <c r="BF364" i="183"/>
  <c r="BG364" i="183"/>
  <c r="BH364" i="183"/>
  <c r="BI364" i="183"/>
  <c r="N365" i="183"/>
  <c r="O365" i="183"/>
  <c r="P365" i="183"/>
  <c r="Q365" i="183"/>
  <c r="R365" i="183"/>
  <c r="S365" i="183"/>
  <c r="W365" i="183"/>
  <c r="X365" i="183"/>
  <c r="Y365" i="183"/>
  <c r="Z365" i="183"/>
  <c r="AA365" i="183"/>
  <c r="AB365" i="183"/>
  <c r="AC365" i="183"/>
  <c r="AD365" i="183"/>
  <c r="AE365" i="183"/>
  <c r="AF365" i="183"/>
  <c r="AG365" i="183"/>
  <c r="AH365" i="183"/>
  <c r="AJ365" i="183"/>
  <c r="AO365" i="183"/>
  <c r="AP365" i="183"/>
  <c r="AS365" i="183"/>
  <c r="AW365" i="183"/>
  <c r="AX365" i="183"/>
  <c r="AY365" i="183"/>
  <c r="AZ365" i="183"/>
  <c r="BA365" i="183"/>
  <c r="BB365" i="183"/>
  <c r="BE365" i="183"/>
  <c r="BF365" i="183"/>
  <c r="BG365" i="183"/>
  <c r="BH365" i="183"/>
  <c r="BI365" i="183"/>
  <c r="N366" i="183"/>
  <c r="O366" i="183"/>
  <c r="P366" i="183"/>
  <c r="Q366" i="183"/>
  <c r="R366" i="183"/>
  <c r="S366" i="183"/>
  <c r="W366" i="183"/>
  <c r="X366" i="183"/>
  <c r="Y366" i="183"/>
  <c r="Z366" i="183"/>
  <c r="AA366" i="183"/>
  <c r="AB366" i="183"/>
  <c r="AC366" i="183"/>
  <c r="AD366" i="183"/>
  <c r="AE366" i="183"/>
  <c r="AF366" i="183"/>
  <c r="AG366" i="183"/>
  <c r="AH366" i="183"/>
  <c r="AJ366" i="183"/>
  <c r="AO366" i="183"/>
  <c r="AP366" i="183"/>
  <c r="AS366" i="183"/>
  <c r="AW366" i="183"/>
  <c r="AX366" i="183"/>
  <c r="AY366" i="183"/>
  <c r="AZ366" i="183"/>
  <c r="BA366" i="183"/>
  <c r="BB366" i="183"/>
  <c r="BE366" i="183"/>
  <c r="BF366" i="183"/>
  <c r="BG366" i="183"/>
  <c r="BH366" i="183"/>
  <c r="BI366" i="183"/>
  <c r="N367" i="183"/>
  <c r="O367" i="183"/>
  <c r="P367" i="183"/>
  <c r="Q367" i="183"/>
  <c r="R367" i="183"/>
  <c r="S367" i="183"/>
  <c r="W367" i="183"/>
  <c r="X367" i="183"/>
  <c r="Y367" i="183"/>
  <c r="Z367" i="183"/>
  <c r="AA367" i="183"/>
  <c r="AB367" i="183"/>
  <c r="AC367" i="183"/>
  <c r="AD367" i="183"/>
  <c r="AE367" i="183"/>
  <c r="AF367" i="183"/>
  <c r="AG367" i="183"/>
  <c r="AH367" i="183"/>
  <c r="AJ367" i="183"/>
  <c r="AO367" i="183"/>
  <c r="AP367" i="183"/>
  <c r="AS367" i="183"/>
  <c r="AW367" i="183"/>
  <c r="AX367" i="183"/>
  <c r="AY367" i="183"/>
  <c r="AZ367" i="183"/>
  <c r="BA367" i="183"/>
  <c r="BB367" i="183"/>
  <c r="BE367" i="183"/>
  <c r="BF367" i="183"/>
  <c r="BG367" i="183"/>
  <c r="BH367" i="183"/>
  <c r="BI367" i="183"/>
  <c r="N368" i="183"/>
  <c r="O368" i="183"/>
  <c r="P368" i="183"/>
  <c r="Q368" i="183"/>
  <c r="R368" i="183"/>
  <c r="S368" i="183"/>
  <c r="W368" i="183"/>
  <c r="X368" i="183"/>
  <c r="Y368" i="183"/>
  <c r="Z368" i="183"/>
  <c r="AA368" i="183"/>
  <c r="AB368" i="183"/>
  <c r="AC368" i="183"/>
  <c r="AD368" i="183"/>
  <c r="AE368" i="183"/>
  <c r="AF368" i="183"/>
  <c r="AG368" i="183"/>
  <c r="AH368" i="183"/>
  <c r="AJ368" i="183"/>
  <c r="AO368" i="183"/>
  <c r="AP368" i="183"/>
  <c r="AS368" i="183"/>
  <c r="AW368" i="183"/>
  <c r="AX368" i="183"/>
  <c r="AY368" i="183"/>
  <c r="AZ368" i="183"/>
  <c r="BA368" i="183"/>
  <c r="BB368" i="183"/>
  <c r="BE368" i="183"/>
  <c r="BF368" i="183"/>
  <c r="BG368" i="183"/>
  <c r="BH368" i="183"/>
  <c r="BI368" i="183"/>
  <c r="N369" i="183"/>
  <c r="O369" i="183"/>
  <c r="P369" i="183"/>
  <c r="Q369" i="183"/>
  <c r="R369" i="183"/>
  <c r="S369" i="183"/>
  <c r="W369" i="183"/>
  <c r="X369" i="183"/>
  <c r="Y369" i="183"/>
  <c r="Z369" i="183"/>
  <c r="AA369" i="183"/>
  <c r="AB369" i="183"/>
  <c r="AC369" i="183"/>
  <c r="AD369" i="183"/>
  <c r="AE369" i="183"/>
  <c r="AF369" i="183"/>
  <c r="AG369" i="183"/>
  <c r="AH369" i="183"/>
  <c r="AJ369" i="183"/>
  <c r="AO369" i="183"/>
  <c r="AP369" i="183"/>
  <c r="AS369" i="183"/>
  <c r="AW369" i="183"/>
  <c r="AX369" i="183"/>
  <c r="AY369" i="183"/>
  <c r="AZ369" i="183"/>
  <c r="BA369" i="183"/>
  <c r="BB369" i="183"/>
  <c r="BE369" i="183"/>
  <c r="BF369" i="183"/>
  <c r="BG369" i="183"/>
  <c r="BH369" i="183"/>
  <c r="BI369" i="183"/>
  <c r="N370" i="183"/>
  <c r="O370" i="183"/>
  <c r="P370" i="183"/>
  <c r="Q370" i="183"/>
  <c r="R370" i="183"/>
  <c r="S370" i="183"/>
  <c r="W370" i="183"/>
  <c r="X370" i="183"/>
  <c r="Y370" i="183"/>
  <c r="Z370" i="183"/>
  <c r="AA370" i="183"/>
  <c r="AB370" i="183"/>
  <c r="AC370" i="183"/>
  <c r="AD370" i="183"/>
  <c r="AE370" i="183"/>
  <c r="AF370" i="183"/>
  <c r="AG370" i="183"/>
  <c r="AH370" i="183"/>
  <c r="AJ370" i="183"/>
  <c r="AO370" i="183"/>
  <c r="AP370" i="183"/>
  <c r="AS370" i="183"/>
  <c r="AW370" i="183"/>
  <c r="AX370" i="183"/>
  <c r="AY370" i="183"/>
  <c r="AZ370" i="183"/>
  <c r="BA370" i="183"/>
  <c r="BB370" i="183"/>
  <c r="BE370" i="183"/>
  <c r="BF370" i="183"/>
  <c r="BG370" i="183"/>
  <c r="BH370" i="183"/>
  <c r="BI370" i="183"/>
  <c r="N371" i="183"/>
  <c r="O371" i="183"/>
  <c r="P371" i="183"/>
  <c r="Q371" i="183"/>
  <c r="R371" i="183"/>
  <c r="S371" i="183"/>
  <c r="W371" i="183"/>
  <c r="X371" i="183"/>
  <c r="Y371" i="183"/>
  <c r="Z371" i="183"/>
  <c r="AA371" i="183"/>
  <c r="AB371" i="183"/>
  <c r="AC371" i="183"/>
  <c r="AD371" i="183"/>
  <c r="AE371" i="183"/>
  <c r="AF371" i="183"/>
  <c r="AG371" i="183"/>
  <c r="AH371" i="183"/>
  <c r="AJ371" i="183"/>
  <c r="AO371" i="183"/>
  <c r="AP371" i="183"/>
  <c r="AS371" i="183"/>
  <c r="AW371" i="183"/>
  <c r="AX371" i="183"/>
  <c r="AY371" i="183"/>
  <c r="AZ371" i="183"/>
  <c r="BA371" i="183"/>
  <c r="BB371" i="183"/>
  <c r="BE371" i="183"/>
  <c r="BF371" i="183"/>
  <c r="BG371" i="183"/>
  <c r="BH371" i="183"/>
  <c r="BI371" i="183"/>
  <c r="N372" i="183"/>
  <c r="O372" i="183"/>
  <c r="P372" i="183"/>
  <c r="Q372" i="183"/>
  <c r="R372" i="183"/>
  <c r="S372" i="183"/>
  <c r="W372" i="183"/>
  <c r="X372" i="183"/>
  <c r="Y372" i="183"/>
  <c r="Z372" i="183"/>
  <c r="AA372" i="183"/>
  <c r="AB372" i="183"/>
  <c r="AC372" i="183"/>
  <c r="AD372" i="183"/>
  <c r="AE372" i="183"/>
  <c r="AF372" i="183"/>
  <c r="AG372" i="183"/>
  <c r="AH372" i="183"/>
  <c r="AJ372" i="183"/>
  <c r="AO372" i="183"/>
  <c r="AP372" i="183"/>
  <c r="AS372" i="183"/>
  <c r="AW372" i="183"/>
  <c r="AX372" i="183"/>
  <c r="AY372" i="183"/>
  <c r="AZ372" i="183"/>
  <c r="BA372" i="183"/>
  <c r="BB372" i="183"/>
  <c r="BE372" i="183"/>
  <c r="BF372" i="183"/>
  <c r="BG372" i="183"/>
  <c r="BH372" i="183"/>
  <c r="BI372" i="183"/>
  <c r="N373" i="183"/>
  <c r="O373" i="183"/>
  <c r="P373" i="183"/>
  <c r="Q373" i="183"/>
  <c r="R373" i="183"/>
  <c r="S373" i="183"/>
  <c r="W373" i="183"/>
  <c r="X373" i="183"/>
  <c r="Y373" i="183"/>
  <c r="Z373" i="183"/>
  <c r="AA373" i="183"/>
  <c r="AB373" i="183"/>
  <c r="AC373" i="183"/>
  <c r="AD373" i="183"/>
  <c r="AE373" i="183"/>
  <c r="AF373" i="183"/>
  <c r="AG373" i="183"/>
  <c r="AH373" i="183"/>
  <c r="AJ373" i="183"/>
  <c r="AO373" i="183"/>
  <c r="AP373" i="183"/>
  <c r="AS373" i="183"/>
  <c r="AW373" i="183"/>
  <c r="AX373" i="183"/>
  <c r="AY373" i="183"/>
  <c r="AZ373" i="183"/>
  <c r="BA373" i="183"/>
  <c r="BB373" i="183"/>
  <c r="BE373" i="183"/>
  <c r="BF373" i="183"/>
  <c r="BG373" i="183"/>
  <c r="BH373" i="183"/>
  <c r="BI373" i="183"/>
  <c r="N374" i="183"/>
  <c r="O374" i="183"/>
  <c r="P374" i="183"/>
  <c r="Q374" i="183"/>
  <c r="R374" i="183"/>
  <c r="S374" i="183"/>
  <c r="W374" i="183"/>
  <c r="X374" i="183"/>
  <c r="Y374" i="183"/>
  <c r="Z374" i="183"/>
  <c r="AA374" i="183"/>
  <c r="AB374" i="183"/>
  <c r="AC374" i="183"/>
  <c r="AD374" i="183"/>
  <c r="AE374" i="183"/>
  <c r="AF374" i="183"/>
  <c r="AG374" i="183"/>
  <c r="AH374" i="183"/>
  <c r="AJ374" i="183"/>
  <c r="AO374" i="183"/>
  <c r="AP374" i="183"/>
  <c r="AS374" i="183"/>
  <c r="AW374" i="183"/>
  <c r="AX374" i="183"/>
  <c r="AY374" i="183"/>
  <c r="AZ374" i="183"/>
  <c r="BA374" i="183"/>
  <c r="BB374" i="183"/>
  <c r="BE374" i="183"/>
  <c r="BF374" i="183"/>
  <c r="BG374" i="183"/>
  <c r="BH374" i="183"/>
  <c r="BI374" i="183"/>
  <c r="N375" i="183"/>
  <c r="O375" i="183"/>
  <c r="P375" i="183"/>
  <c r="Q375" i="183"/>
  <c r="R375" i="183"/>
  <c r="S375" i="183"/>
  <c r="W375" i="183"/>
  <c r="X375" i="183"/>
  <c r="Y375" i="183"/>
  <c r="Z375" i="183"/>
  <c r="AA375" i="183"/>
  <c r="AB375" i="183"/>
  <c r="AC375" i="183"/>
  <c r="AD375" i="183"/>
  <c r="AE375" i="183"/>
  <c r="AF375" i="183"/>
  <c r="AG375" i="183"/>
  <c r="AH375" i="183"/>
  <c r="AJ375" i="183"/>
  <c r="AO375" i="183"/>
  <c r="AP375" i="183"/>
  <c r="AS375" i="183"/>
  <c r="AW375" i="183"/>
  <c r="AX375" i="183"/>
  <c r="AY375" i="183"/>
  <c r="AZ375" i="183"/>
  <c r="BA375" i="183"/>
  <c r="BB375" i="183"/>
  <c r="BE375" i="183"/>
  <c r="BF375" i="183"/>
  <c r="BG375" i="183"/>
  <c r="BH375" i="183"/>
  <c r="BI375" i="183"/>
  <c r="N376" i="183"/>
  <c r="O376" i="183"/>
  <c r="P376" i="183"/>
  <c r="Q376" i="183"/>
  <c r="R376" i="183"/>
  <c r="S376" i="183"/>
  <c r="W376" i="183"/>
  <c r="X376" i="183"/>
  <c r="Y376" i="183"/>
  <c r="Z376" i="183"/>
  <c r="AA376" i="183"/>
  <c r="AB376" i="183"/>
  <c r="AC376" i="183"/>
  <c r="AD376" i="183"/>
  <c r="AE376" i="183"/>
  <c r="AF376" i="183"/>
  <c r="AG376" i="183"/>
  <c r="AH376" i="183"/>
  <c r="AJ376" i="183"/>
  <c r="AO376" i="183"/>
  <c r="AP376" i="183"/>
  <c r="AS376" i="183"/>
  <c r="AW376" i="183"/>
  <c r="AX376" i="183"/>
  <c r="AY376" i="183"/>
  <c r="AZ376" i="183"/>
  <c r="BA376" i="183"/>
  <c r="BB376" i="183"/>
  <c r="BE376" i="183"/>
  <c r="BF376" i="183"/>
  <c r="BG376" i="183"/>
  <c r="BH376" i="183"/>
  <c r="BI376" i="183"/>
  <c r="N377" i="183"/>
  <c r="O377" i="183"/>
  <c r="P377" i="183"/>
  <c r="Q377" i="183"/>
  <c r="R377" i="183"/>
  <c r="S377" i="183"/>
  <c r="W377" i="183"/>
  <c r="X377" i="183"/>
  <c r="Y377" i="183"/>
  <c r="Z377" i="183"/>
  <c r="AA377" i="183"/>
  <c r="AB377" i="183"/>
  <c r="AC377" i="183"/>
  <c r="AD377" i="183"/>
  <c r="AE377" i="183"/>
  <c r="AF377" i="183"/>
  <c r="AG377" i="183"/>
  <c r="AH377" i="183"/>
  <c r="AJ377" i="183"/>
  <c r="AO377" i="183"/>
  <c r="AP377" i="183"/>
  <c r="AS377" i="183"/>
  <c r="AW377" i="183"/>
  <c r="AX377" i="183"/>
  <c r="AY377" i="183"/>
  <c r="AZ377" i="183"/>
  <c r="BA377" i="183"/>
  <c r="BB377" i="183"/>
  <c r="BE377" i="183"/>
  <c r="BF377" i="183"/>
  <c r="BG377" i="183"/>
  <c r="BH377" i="183"/>
  <c r="BI377" i="183"/>
  <c r="N378" i="183"/>
  <c r="O378" i="183"/>
  <c r="P378" i="183"/>
  <c r="Q378" i="183"/>
  <c r="R378" i="183"/>
  <c r="S378" i="183"/>
  <c r="W378" i="183"/>
  <c r="X378" i="183"/>
  <c r="Y378" i="183"/>
  <c r="Z378" i="183"/>
  <c r="AA378" i="183"/>
  <c r="AB378" i="183"/>
  <c r="AC378" i="183"/>
  <c r="AD378" i="183"/>
  <c r="AE378" i="183"/>
  <c r="AF378" i="183"/>
  <c r="AG378" i="183"/>
  <c r="AH378" i="183"/>
  <c r="AJ378" i="183"/>
  <c r="AO378" i="183"/>
  <c r="AP378" i="183"/>
  <c r="AS378" i="183"/>
  <c r="AW378" i="183"/>
  <c r="AX378" i="183"/>
  <c r="AY378" i="183"/>
  <c r="AZ378" i="183"/>
  <c r="BA378" i="183"/>
  <c r="BB378" i="183"/>
  <c r="BE378" i="183"/>
  <c r="BF378" i="183"/>
  <c r="BG378" i="183"/>
  <c r="BH378" i="183"/>
  <c r="BI378" i="183"/>
  <c r="N379" i="183"/>
  <c r="O379" i="183"/>
  <c r="P379" i="183"/>
  <c r="Q379" i="183"/>
  <c r="R379" i="183"/>
  <c r="S379" i="183"/>
  <c r="W379" i="183"/>
  <c r="X379" i="183"/>
  <c r="Y379" i="183"/>
  <c r="Z379" i="183"/>
  <c r="AA379" i="183"/>
  <c r="AB379" i="183"/>
  <c r="AC379" i="183"/>
  <c r="AD379" i="183"/>
  <c r="AE379" i="183"/>
  <c r="AF379" i="183"/>
  <c r="AG379" i="183"/>
  <c r="AH379" i="183"/>
  <c r="AJ379" i="183"/>
  <c r="AO379" i="183"/>
  <c r="AP379" i="183"/>
  <c r="AS379" i="183"/>
  <c r="AW379" i="183"/>
  <c r="AX379" i="183"/>
  <c r="AY379" i="183"/>
  <c r="AZ379" i="183"/>
  <c r="BA379" i="183"/>
  <c r="BB379" i="183"/>
  <c r="BE379" i="183"/>
  <c r="BF379" i="183"/>
  <c r="BG379" i="183"/>
  <c r="BH379" i="183"/>
  <c r="BI379" i="183"/>
  <c r="N380" i="183"/>
  <c r="O380" i="183"/>
  <c r="P380" i="183"/>
  <c r="Q380" i="183"/>
  <c r="R380" i="183"/>
  <c r="S380" i="183"/>
  <c r="W380" i="183"/>
  <c r="X380" i="183"/>
  <c r="Y380" i="183"/>
  <c r="Z380" i="183"/>
  <c r="AA380" i="183"/>
  <c r="AB380" i="183"/>
  <c r="AC380" i="183"/>
  <c r="AD380" i="183"/>
  <c r="AE380" i="183"/>
  <c r="AF380" i="183"/>
  <c r="AG380" i="183"/>
  <c r="AH380" i="183"/>
  <c r="AJ380" i="183"/>
  <c r="AO380" i="183"/>
  <c r="AP380" i="183"/>
  <c r="AS380" i="183"/>
  <c r="AW380" i="183"/>
  <c r="AX380" i="183"/>
  <c r="AY380" i="183"/>
  <c r="AZ380" i="183"/>
  <c r="BA380" i="183"/>
  <c r="BB380" i="183"/>
  <c r="BE380" i="183"/>
  <c r="BF380" i="183"/>
  <c r="BG380" i="183"/>
  <c r="BH380" i="183"/>
  <c r="BI380" i="183"/>
  <c r="N381" i="183"/>
  <c r="O381" i="183"/>
  <c r="P381" i="183"/>
  <c r="Q381" i="183"/>
  <c r="R381" i="183"/>
  <c r="S381" i="183"/>
  <c r="W381" i="183"/>
  <c r="X381" i="183"/>
  <c r="Y381" i="183"/>
  <c r="Z381" i="183"/>
  <c r="AA381" i="183"/>
  <c r="AB381" i="183"/>
  <c r="AC381" i="183"/>
  <c r="AD381" i="183"/>
  <c r="AE381" i="183"/>
  <c r="AF381" i="183"/>
  <c r="AG381" i="183"/>
  <c r="AH381" i="183"/>
  <c r="AJ381" i="183"/>
  <c r="AO381" i="183"/>
  <c r="AP381" i="183"/>
  <c r="AS381" i="183"/>
  <c r="AW381" i="183"/>
  <c r="AX381" i="183"/>
  <c r="AY381" i="183"/>
  <c r="AZ381" i="183"/>
  <c r="BA381" i="183"/>
  <c r="BB381" i="183"/>
  <c r="BE381" i="183"/>
  <c r="BF381" i="183"/>
  <c r="BG381" i="183"/>
  <c r="BH381" i="183"/>
  <c r="BI381" i="183"/>
  <c r="N382" i="183"/>
  <c r="O382" i="183"/>
  <c r="P382" i="183"/>
  <c r="Q382" i="183"/>
  <c r="R382" i="183"/>
  <c r="S382" i="183"/>
  <c r="W382" i="183"/>
  <c r="X382" i="183"/>
  <c r="Y382" i="183"/>
  <c r="Z382" i="183"/>
  <c r="AA382" i="183"/>
  <c r="AB382" i="183"/>
  <c r="AC382" i="183"/>
  <c r="AD382" i="183"/>
  <c r="AE382" i="183"/>
  <c r="AF382" i="183"/>
  <c r="AG382" i="183"/>
  <c r="AH382" i="183"/>
  <c r="AJ382" i="183"/>
  <c r="AO382" i="183"/>
  <c r="AP382" i="183"/>
  <c r="AS382" i="183"/>
  <c r="AW382" i="183"/>
  <c r="AX382" i="183"/>
  <c r="AY382" i="183"/>
  <c r="AZ382" i="183"/>
  <c r="BA382" i="183"/>
  <c r="BB382" i="183"/>
  <c r="BE382" i="183"/>
  <c r="BF382" i="183"/>
  <c r="BG382" i="183"/>
  <c r="BH382" i="183"/>
  <c r="BI382" i="183"/>
  <c r="N383" i="183"/>
  <c r="O383" i="183"/>
  <c r="P383" i="183"/>
  <c r="Q383" i="183"/>
  <c r="R383" i="183"/>
  <c r="S383" i="183"/>
  <c r="W383" i="183"/>
  <c r="X383" i="183"/>
  <c r="Y383" i="183"/>
  <c r="Z383" i="183"/>
  <c r="AA383" i="183"/>
  <c r="AB383" i="183"/>
  <c r="AC383" i="183"/>
  <c r="AD383" i="183"/>
  <c r="AE383" i="183"/>
  <c r="AF383" i="183"/>
  <c r="AG383" i="183"/>
  <c r="AH383" i="183"/>
  <c r="AJ383" i="183"/>
  <c r="AO383" i="183"/>
  <c r="AP383" i="183"/>
  <c r="AS383" i="183"/>
  <c r="AW383" i="183"/>
  <c r="AX383" i="183"/>
  <c r="AY383" i="183"/>
  <c r="AZ383" i="183"/>
  <c r="BA383" i="183"/>
  <c r="BB383" i="183"/>
  <c r="BE383" i="183"/>
  <c r="BF383" i="183"/>
  <c r="BG383" i="183"/>
  <c r="BH383" i="183"/>
  <c r="BI383" i="183"/>
  <c r="N384" i="183"/>
  <c r="O384" i="183"/>
  <c r="P384" i="183"/>
  <c r="Q384" i="183"/>
  <c r="R384" i="183"/>
  <c r="S384" i="183"/>
  <c r="W384" i="183"/>
  <c r="X384" i="183"/>
  <c r="Y384" i="183"/>
  <c r="Z384" i="183"/>
  <c r="AA384" i="183"/>
  <c r="AB384" i="183"/>
  <c r="AC384" i="183"/>
  <c r="AD384" i="183"/>
  <c r="AE384" i="183"/>
  <c r="AF384" i="183"/>
  <c r="AG384" i="183"/>
  <c r="AH384" i="183"/>
  <c r="AJ384" i="183"/>
  <c r="AO384" i="183"/>
  <c r="AP384" i="183"/>
  <c r="AS384" i="183"/>
  <c r="AW384" i="183"/>
  <c r="AX384" i="183"/>
  <c r="AY384" i="183"/>
  <c r="AZ384" i="183"/>
  <c r="BA384" i="183"/>
  <c r="BB384" i="183"/>
  <c r="BE384" i="183"/>
  <c r="BF384" i="183"/>
  <c r="BG384" i="183"/>
  <c r="BH384" i="183"/>
  <c r="BI384" i="183"/>
  <c r="N385" i="183"/>
  <c r="O385" i="183"/>
  <c r="P385" i="183"/>
  <c r="Q385" i="183"/>
  <c r="R385" i="183"/>
  <c r="S385" i="183"/>
  <c r="W385" i="183"/>
  <c r="X385" i="183"/>
  <c r="Y385" i="183"/>
  <c r="Z385" i="183"/>
  <c r="AA385" i="183"/>
  <c r="AB385" i="183"/>
  <c r="AC385" i="183"/>
  <c r="AD385" i="183"/>
  <c r="AE385" i="183"/>
  <c r="AF385" i="183"/>
  <c r="AG385" i="183"/>
  <c r="AH385" i="183"/>
  <c r="AJ385" i="183"/>
  <c r="AO385" i="183"/>
  <c r="AP385" i="183"/>
  <c r="AS385" i="183"/>
  <c r="AW385" i="183"/>
  <c r="AX385" i="183"/>
  <c r="AY385" i="183"/>
  <c r="AZ385" i="183"/>
  <c r="BA385" i="183"/>
  <c r="BB385" i="183"/>
  <c r="BE385" i="183"/>
  <c r="BF385" i="183"/>
  <c r="BG385" i="183"/>
  <c r="BH385" i="183"/>
  <c r="BI385" i="183"/>
  <c r="N386" i="183"/>
  <c r="O386" i="183"/>
  <c r="P386" i="183"/>
  <c r="Q386" i="183"/>
  <c r="R386" i="183"/>
  <c r="S386" i="183"/>
  <c r="W386" i="183"/>
  <c r="X386" i="183"/>
  <c r="Y386" i="183"/>
  <c r="Z386" i="183"/>
  <c r="AA386" i="183"/>
  <c r="AB386" i="183"/>
  <c r="AC386" i="183"/>
  <c r="AD386" i="183"/>
  <c r="AE386" i="183"/>
  <c r="AF386" i="183"/>
  <c r="AG386" i="183"/>
  <c r="AH386" i="183"/>
  <c r="AJ386" i="183"/>
  <c r="AO386" i="183"/>
  <c r="AP386" i="183"/>
  <c r="AS386" i="183"/>
  <c r="AW386" i="183"/>
  <c r="AX386" i="183"/>
  <c r="AY386" i="183"/>
  <c r="AZ386" i="183"/>
  <c r="BA386" i="183"/>
  <c r="BB386" i="183"/>
  <c r="BE386" i="183"/>
  <c r="BF386" i="183"/>
  <c r="BG386" i="183"/>
  <c r="BH386" i="183"/>
  <c r="BI386" i="183"/>
  <c r="N387" i="183"/>
  <c r="O387" i="183"/>
  <c r="P387" i="183"/>
  <c r="Q387" i="183"/>
  <c r="R387" i="183"/>
  <c r="S387" i="183"/>
  <c r="W387" i="183"/>
  <c r="X387" i="183"/>
  <c r="Y387" i="183"/>
  <c r="Z387" i="183"/>
  <c r="AA387" i="183"/>
  <c r="AB387" i="183"/>
  <c r="AC387" i="183"/>
  <c r="AD387" i="183"/>
  <c r="AE387" i="183"/>
  <c r="AF387" i="183"/>
  <c r="AG387" i="183"/>
  <c r="AH387" i="183"/>
  <c r="AJ387" i="183"/>
  <c r="AO387" i="183"/>
  <c r="AP387" i="183"/>
  <c r="AS387" i="183"/>
  <c r="AW387" i="183"/>
  <c r="AX387" i="183"/>
  <c r="AY387" i="183"/>
  <c r="AZ387" i="183"/>
  <c r="BA387" i="183"/>
  <c r="BB387" i="183"/>
  <c r="BE387" i="183"/>
  <c r="BF387" i="183"/>
  <c r="BG387" i="183"/>
  <c r="BH387" i="183"/>
  <c r="BI387" i="183"/>
  <c r="N388" i="183"/>
  <c r="O388" i="183"/>
  <c r="P388" i="183"/>
  <c r="Q388" i="183"/>
  <c r="R388" i="183"/>
  <c r="S388" i="183"/>
  <c r="W388" i="183"/>
  <c r="X388" i="183"/>
  <c r="Y388" i="183"/>
  <c r="Z388" i="183"/>
  <c r="AA388" i="183"/>
  <c r="AB388" i="183"/>
  <c r="AC388" i="183"/>
  <c r="AD388" i="183"/>
  <c r="AE388" i="183"/>
  <c r="AF388" i="183"/>
  <c r="AG388" i="183"/>
  <c r="AH388" i="183"/>
  <c r="AJ388" i="183"/>
  <c r="AO388" i="183"/>
  <c r="AP388" i="183"/>
  <c r="AS388" i="183"/>
  <c r="AW388" i="183"/>
  <c r="AX388" i="183"/>
  <c r="AY388" i="183"/>
  <c r="AZ388" i="183"/>
  <c r="BA388" i="183"/>
  <c r="BB388" i="183"/>
  <c r="BE388" i="183"/>
  <c r="BF388" i="183"/>
  <c r="BG388" i="183"/>
  <c r="BH388" i="183"/>
  <c r="BI388" i="183"/>
  <c r="N389" i="183"/>
  <c r="O389" i="183"/>
  <c r="P389" i="183"/>
  <c r="Q389" i="183"/>
  <c r="R389" i="183"/>
  <c r="S389" i="183"/>
  <c r="W389" i="183"/>
  <c r="X389" i="183"/>
  <c r="Y389" i="183"/>
  <c r="Z389" i="183"/>
  <c r="AA389" i="183"/>
  <c r="AB389" i="183"/>
  <c r="AC389" i="183"/>
  <c r="AD389" i="183"/>
  <c r="AE389" i="183"/>
  <c r="AF389" i="183"/>
  <c r="AG389" i="183"/>
  <c r="AH389" i="183"/>
  <c r="AJ389" i="183"/>
  <c r="AO389" i="183"/>
  <c r="AP389" i="183"/>
  <c r="AS389" i="183"/>
  <c r="AW389" i="183"/>
  <c r="AX389" i="183"/>
  <c r="AY389" i="183"/>
  <c r="AZ389" i="183"/>
  <c r="BA389" i="183"/>
  <c r="BB389" i="183"/>
  <c r="BE389" i="183"/>
  <c r="BF389" i="183"/>
  <c r="BG389" i="183"/>
  <c r="BH389" i="183"/>
  <c r="BI389" i="183"/>
  <c r="N390" i="183"/>
  <c r="O390" i="183"/>
  <c r="P390" i="183"/>
  <c r="Q390" i="183"/>
  <c r="R390" i="183"/>
  <c r="S390" i="183"/>
  <c r="W390" i="183"/>
  <c r="X390" i="183"/>
  <c r="Y390" i="183"/>
  <c r="Z390" i="183"/>
  <c r="AA390" i="183"/>
  <c r="AB390" i="183"/>
  <c r="AC390" i="183"/>
  <c r="AD390" i="183"/>
  <c r="AE390" i="183"/>
  <c r="AF390" i="183"/>
  <c r="AG390" i="183"/>
  <c r="AH390" i="183"/>
  <c r="AJ390" i="183"/>
  <c r="AO390" i="183"/>
  <c r="AP390" i="183"/>
  <c r="AS390" i="183"/>
  <c r="AW390" i="183"/>
  <c r="AX390" i="183"/>
  <c r="AY390" i="183"/>
  <c r="AZ390" i="183"/>
  <c r="BA390" i="183"/>
  <c r="BB390" i="183"/>
  <c r="BE390" i="183"/>
  <c r="BF390" i="183"/>
  <c r="BG390" i="183"/>
  <c r="BH390" i="183"/>
  <c r="BI390" i="183"/>
  <c r="N391" i="183"/>
  <c r="O391" i="183"/>
  <c r="P391" i="183"/>
  <c r="Q391" i="183"/>
  <c r="R391" i="183"/>
  <c r="S391" i="183"/>
  <c r="W391" i="183"/>
  <c r="X391" i="183"/>
  <c r="Y391" i="183"/>
  <c r="Z391" i="183"/>
  <c r="AA391" i="183"/>
  <c r="AB391" i="183"/>
  <c r="AC391" i="183"/>
  <c r="AD391" i="183"/>
  <c r="AE391" i="183"/>
  <c r="AF391" i="183"/>
  <c r="AG391" i="183"/>
  <c r="AH391" i="183"/>
  <c r="AJ391" i="183"/>
  <c r="AO391" i="183"/>
  <c r="AP391" i="183"/>
  <c r="AS391" i="183"/>
  <c r="AW391" i="183"/>
  <c r="AX391" i="183"/>
  <c r="AY391" i="183"/>
  <c r="AZ391" i="183"/>
  <c r="BA391" i="183"/>
  <c r="BB391" i="183"/>
  <c r="BE391" i="183"/>
  <c r="BF391" i="183"/>
  <c r="BG391" i="183"/>
  <c r="BH391" i="183"/>
  <c r="BI391" i="183"/>
  <c r="N392" i="183"/>
  <c r="O392" i="183"/>
  <c r="P392" i="183"/>
  <c r="Q392" i="183"/>
  <c r="R392" i="183"/>
  <c r="S392" i="183"/>
  <c r="W392" i="183"/>
  <c r="X392" i="183"/>
  <c r="Y392" i="183"/>
  <c r="Z392" i="183"/>
  <c r="AA392" i="183"/>
  <c r="AB392" i="183"/>
  <c r="AC392" i="183"/>
  <c r="AD392" i="183"/>
  <c r="AE392" i="183"/>
  <c r="AF392" i="183"/>
  <c r="AG392" i="183"/>
  <c r="AH392" i="183"/>
  <c r="AJ392" i="183"/>
  <c r="AO392" i="183"/>
  <c r="AP392" i="183"/>
  <c r="AS392" i="183"/>
  <c r="AW392" i="183"/>
  <c r="AX392" i="183"/>
  <c r="AY392" i="183"/>
  <c r="AZ392" i="183"/>
  <c r="BA392" i="183"/>
  <c r="BB392" i="183"/>
  <c r="BE392" i="183"/>
  <c r="BF392" i="183"/>
  <c r="BG392" i="183"/>
  <c r="BH392" i="183"/>
  <c r="BI392" i="183"/>
  <c r="N393" i="183"/>
  <c r="O393" i="183"/>
  <c r="P393" i="183"/>
  <c r="Q393" i="183"/>
  <c r="R393" i="183"/>
  <c r="S393" i="183"/>
  <c r="W393" i="183"/>
  <c r="X393" i="183"/>
  <c r="Y393" i="183"/>
  <c r="Z393" i="183"/>
  <c r="AA393" i="183"/>
  <c r="AB393" i="183"/>
  <c r="AC393" i="183"/>
  <c r="AD393" i="183"/>
  <c r="AE393" i="183"/>
  <c r="AF393" i="183"/>
  <c r="AG393" i="183"/>
  <c r="AH393" i="183"/>
  <c r="AJ393" i="183"/>
  <c r="AO393" i="183"/>
  <c r="AP393" i="183"/>
  <c r="AS393" i="183"/>
  <c r="AW393" i="183"/>
  <c r="AX393" i="183"/>
  <c r="AY393" i="183"/>
  <c r="AZ393" i="183"/>
  <c r="BA393" i="183"/>
  <c r="BB393" i="183"/>
  <c r="BE393" i="183"/>
  <c r="BF393" i="183"/>
  <c r="BG393" i="183"/>
  <c r="BH393" i="183"/>
  <c r="BI393" i="183"/>
  <c r="N394" i="183"/>
  <c r="O394" i="183"/>
  <c r="P394" i="183"/>
  <c r="Q394" i="183"/>
  <c r="R394" i="183"/>
  <c r="S394" i="183"/>
  <c r="W394" i="183"/>
  <c r="X394" i="183"/>
  <c r="Y394" i="183"/>
  <c r="Z394" i="183"/>
  <c r="AA394" i="183"/>
  <c r="AB394" i="183"/>
  <c r="AC394" i="183"/>
  <c r="AD394" i="183"/>
  <c r="AE394" i="183"/>
  <c r="AF394" i="183"/>
  <c r="AG394" i="183"/>
  <c r="AH394" i="183"/>
  <c r="AJ394" i="183"/>
  <c r="AO394" i="183"/>
  <c r="AP394" i="183"/>
  <c r="AS394" i="183"/>
  <c r="AW394" i="183"/>
  <c r="AX394" i="183"/>
  <c r="AY394" i="183"/>
  <c r="AZ394" i="183"/>
  <c r="BA394" i="183"/>
  <c r="BB394" i="183"/>
  <c r="BE394" i="183"/>
  <c r="BF394" i="183"/>
  <c r="BG394" i="183"/>
  <c r="BH394" i="183"/>
  <c r="BI394" i="183"/>
  <c r="N395" i="183"/>
  <c r="O395" i="183"/>
  <c r="P395" i="183"/>
  <c r="Q395" i="183"/>
  <c r="R395" i="183"/>
  <c r="S395" i="183"/>
  <c r="W395" i="183"/>
  <c r="X395" i="183"/>
  <c r="Y395" i="183"/>
  <c r="Z395" i="183"/>
  <c r="AA395" i="183"/>
  <c r="AB395" i="183"/>
  <c r="AC395" i="183"/>
  <c r="AD395" i="183"/>
  <c r="AE395" i="183"/>
  <c r="AF395" i="183"/>
  <c r="AG395" i="183"/>
  <c r="AH395" i="183"/>
  <c r="AJ395" i="183"/>
  <c r="AO395" i="183"/>
  <c r="AP395" i="183"/>
  <c r="AS395" i="183"/>
  <c r="AW395" i="183"/>
  <c r="AX395" i="183"/>
  <c r="AY395" i="183"/>
  <c r="AZ395" i="183"/>
  <c r="BA395" i="183"/>
  <c r="BB395" i="183"/>
  <c r="BE395" i="183"/>
  <c r="BF395" i="183"/>
  <c r="BG395" i="183"/>
  <c r="BH395" i="183"/>
  <c r="BI395" i="183"/>
  <c r="N396" i="183"/>
  <c r="O396" i="183"/>
  <c r="P396" i="183"/>
  <c r="Q396" i="183"/>
  <c r="R396" i="183"/>
  <c r="S396" i="183"/>
  <c r="W396" i="183"/>
  <c r="X396" i="183"/>
  <c r="Y396" i="183"/>
  <c r="Z396" i="183"/>
  <c r="AA396" i="183"/>
  <c r="AB396" i="183"/>
  <c r="AC396" i="183"/>
  <c r="AD396" i="183"/>
  <c r="AE396" i="183"/>
  <c r="AF396" i="183"/>
  <c r="AG396" i="183"/>
  <c r="AH396" i="183"/>
  <c r="AJ396" i="183"/>
  <c r="AO396" i="183"/>
  <c r="AP396" i="183"/>
  <c r="AS396" i="183"/>
  <c r="AW396" i="183"/>
  <c r="AX396" i="183"/>
  <c r="AY396" i="183"/>
  <c r="AZ396" i="183"/>
  <c r="BA396" i="183"/>
  <c r="BB396" i="183"/>
  <c r="BE396" i="183"/>
  <c r="BF396" i="183"/>
  <c r="BG396" i="183"/>
  <c r="BH396" i="183"/>
  <c r="BI396" i="183"/>
  <c r="N397" i="183"/>
  <c r="O397" i="183"/>
  <c r="P397" i="183"/>
  <c r="Q397" i="183"/>
  <c r="R397" i="183"/>
  <c r="S397" i="183"/>
  <c r="W397" i="183"/>
  <c r="X397" i="183"/>
  <c r="Y397" i="183"/>
  <c r="Z397" i="183"/>
  <c r="AA397" i="183"/>
  <c r="AB397" i="183"/>
  <c r="AC397" i="183"/>
  <c r="AD397" i="183"/>
  <c r="AE397" i="183"/>
  <c r="AF397" i="183"/>
  <c r="AG397" i="183"/>
  <c r="AH397" i="183"/>
  <c r="AJ397" i="183"/>
  <c r="AO397" i="183"/>
  <c r="AP397" i="183"/>
  <c r="AS397" i="183"/>
  <c r="AW397" i="183"/>
  <c r="AX397" i="183"/>
  <c r="AY397" i="183"/>
  <c r="AZ397" i="183"/>
  <c r="BA397" i="183"/>
  <c r="BB397" i="183"/>
  <c r="BE397" i="183"/>
  <c r="BF397" i="183"/>
  <c r="BG397" i="183"/>
  <c r="BH397" i="183"/>
  <c r="BI397" i="183"/>
  <c r="N398" i="183"/>
  <c r="O398" i="183"/>
  <c r="P398" i="183"/>
  <c r="Q398" i="183"/>
  <c r="R398" i="183"/>
  <c r="S398" i="183"/>
  <c r="W398" i="183"/>
  <c r="X398" i="183"/>
  <c r="Y398" i="183"/>
  <c r="Z398" i="183"/>
  <c r="AA398" i="183"/>
  <c r="AB398" i="183"/>
  <c r="AC398" i="183"/>
  <c r="AD398" i="183"/>
  <c r="AE398" i="183"/>
  <c r="AF398" i="183"/>
  <c r="AG398" i="183"/>
  <c r="AH398" i="183"/>
  <c r="AJ398" i="183"/>
  <c r="AO398" i="183"/>
  <c r="AP398" i="183"/>
  <c r="AS398" i="183"/>
  <c r="AW398" i="183"/>
  <c r="AX398" i="183"/>
  <c r="AY398" i="183"/>
  <c r="AZ398" i="183"/>
  <c r="BA398" i="183"/>
  <c r="BB398" i="183"/>
  <c r="BE398" i="183"/>
  <c r="BF398" i="183"/>
  <c r="BG398" i="183"/>
  <c r="BH398" i="183"/>
  <c r="BI398" i="183"/>
  <c r="N399" i="183"/>
  <c r="O399" i="183"/>
  <c r="P399" i="183"/>
  <c r="Q399" i="183"/>
  <c r="R399" i="183"/>
  <c r="S399" i="183"/>
  <c r="W399" i="183"/>
  <c r="X399" i="183"/>
  <c r="Y399" i="183"/>
  <c r="Z399" i="183"/>
  <c r="AA399" i="183"/>
  <c r="AB399" i="183"/>
  <c r="AC399" i="183"/>
  <c r="AD399" i="183"/>
  <c r="AE399" i="183"/>
  <c r="AF399" i="183"/>
  <c r="AG399" i="183"/>
  <c r="AH399" i="183"/>
  <c r="AJ399" i="183"/>
  <c r="AO399" i="183"/>
  <c r="AP399" i="183"/>
  <c r="AS399" i="183"/>
  <c r="AW399" i="183"/>
  <c r="AX399" i="183"/>
  <c r="AY399" i="183"/>
  <c r="AZ399" i="183"/>
  <c r="BA399" i="183"/>
  <c r="BB399" i="183"/>
  <c r="BE399" i="183"/>
  <c r="BF399" i="183"/>
  <c r="BG399" i="183"/>
  <c r="BH399" i="183"/>
  <c r="BI399" i="183"/>
  <c r="N400" i="183"/>
  <c r="O400" i="183"/>
  <c r="P400" i="183"/>
  <c r="Q400" i="183"/>
  <c r="R400" i="183"/>
  <c r="S400" i="183"/>
  <c r="W400" i="183"/>
  <c r="X400" i="183"/>
  <c r="Y400" i="183"/>
  <c r="Z400" i="183"/>
  <c r="AA400" i="183"/>
  <c r="AB400" i="183"/>
  <c r="AC400" i="183"/>
  <c r="AD400" i="183"/>
  <c r="AE400" i="183"/>
  <c r="AF400" i="183"/>
  <c r="AG400" i="183"/>
  <c r="AH400" i="183"/>
  <c r="AJ400" i="183"/>
  <c r="AO400" i="183"/>
  <c r="AP400" i="183"/>
  <c r="AS400" i="183"/>
  <c r="AW400" i="183"/>
  <c r="AX400" i="183"/>
  <c r="AY400" i="183"/>
  <c r="AZ400" i="183"/>
  <c r="BA400" i="183"/>
  <c r="BB400" i="183"/>
  <c r="BE400" i="183"/>
  <c r="BF400" i="183"/>
  <c r="BG400" i="183"/>
  <c r="BH400" i="183"/>
  <c r="BI400" i="183"/>
  <c r="N401" i="183"/>
  <c r="O401" i="183"/>
  <c r="P401" i="183"/>
  <c r="Q401" i="183"/>
  <c r="R401" i="183"/>
  <c r="S401" i="183"/>
  <c r="W401" i="183"/>
  <c r="X401" i="183"/>
  <c r="Y401" i="183"/>
  <c r="Z401" i="183"/>
  <c r="AA401" i="183"/>
  <c r="AB401" i="183"/>
  <c r="AC401" i="183"/>
  <c r="AD401" i="183"/>
  <c r="AE401" i="183"/>
  <c r="AF401" i="183"/>
  <c r="AG401" i="183"/>
  <c r="AH401" i="183"/>
  <c r="AJ401" i="183"/>
  <c r="AO401" i="183"/>
  <c r="AP401" i="183"/>
  <c r="AS401" i="183"/>
  <c r="AW401" i="183"/>
  <c r="AX401" i="183"/>
  <c r="AY401" i="183"/>
  <c r="AZ401" i="183"/>
  <c r="BA401" i="183"/>
  <c r="BB401" i="183"/>
  <c r="BE401" i="183"/>
  <c r="BF401" i="183"/>
  <c r="BG401" i="183"/>
  <c r="BH401" i="183"/>
  <c r="BI401" i="183"/>
  <c r="N402" i="183"/>
  <c r="O402" i="183"/>
  <c r="P402" i="183"/>
  <c r="Q402" i="183"/>
  <c r="R402" i="183"/>
  <c r="S402" i="183"/>
  <c r="W402" i="183"/>
  <c r="X402" i="183"/>
  <c r="Y402" i="183"/>
  <c r="Z402" i="183"/>
  <c r="AA402" i="183"/>
  <c r="AB402" i="183"/>
  <c r="AC402" i="183"/>
  <c r="AD402" i="183"/>
  <c r="AE402" i="183"/>
  <c r="AF402" i="183"/>
  <c r="AG402" i="183"/>
  <c r="AH402" i="183"/>
  <c r="AJ402" i="183"/>
  <c r="AO402" i="183"/>
  <c r="AP402" i="183"/>
  <c r="AS402" i="183"/>
  <c r="AW402" i="183"/>
  <c r="AX402" i="183"/>
  <c r="AY402" i="183"/>
  <c r="AZ402" i="183"/>
  <c r="BA402" i="183"/>
  <c r="BB402" i="183"/>
  <c r="BE402" i="183"/>
  <c r="BF402" i="183"/>
  <c r="BG402" i="183"/>
  <c r="BH402" i="183"/>
  <c r="BI402" i="183"/>
  <c r="N403" i="183"/>
  <c r="O403" i="183"/>
  <c r="P403" i="183"/>
  <c r="Q403" i="183"/>
  <c r="R403" i="183"/>
  <c r="S403" i="183"/>
  <c r="W403" i="183"/>
  <c r="X403" i="183"/>
  <c r="Y403" i="183"/>
  <c r="Z403" i="183"/>
  <c r="AA403" i="183"/>
  <c r="AB403" i="183"/>
  <c r="AC403" i="183"/>
  <c r="AD403" i="183"/>
  <c r="AE403" i="183"/>
  <c r="AF403" i="183"/>
  <c r="AG403" i="183"/>
  <c r="AH403" i="183"/>
  <c r="AJ403" i="183"/>
  <c r="AO403" i="183"/>
  <c r="AP403" i="183"/>
  <c r="AS403" i="183"/>
  <c r="AW403" i="183"/>
  <c r="AX403" i="183"/>
  <c r="AY403" i="183"/>
  <c r="AZ403" i="183"/>
  <c r="BA403" i="183"/>
  <c r="BB403" i="183"/>
  <c r="BE403" i="183"/>
  <c r="BF403" i="183"/>
  <c r="BG403" i="183"/>
  <c r="BH403" i="183"/>
  <c r="BI403" i="183"/>
  <c r="N404" i="183"/>
  <c r="O404" i="183"/>
  <c r="P404" i="183"/>
  <c r="Q404" i="183"/>
  <c r="R404" i="183"/>
  <c r="S404" i="183"/>
  <c r="W404" i="183"/>
  <c r="X404" i="183"/>
  <c r="Y404" i="183"/>
  <c r="Z404" i="183"/>
  <c r="AA404" i="183"/>
  <c r="AB404" i="183"/>
  <c r="AC404" i="183"/>
  <c r="AD404" i="183"/>
  <c r="AE404" i="183"/>
  <c r="AF404" i="183"/>
  <c r="AG404" i="183"/>
  <c r="AH404" i="183"/>
  <c r="AJ404" i="183"/>
  <c r="AO404" i="183"/>
  <c r="AP404" i="183"/>
  <c r="AS404" i="183"/>
  <c r="AW404" i="183"/>
  <c r="AX404" i="183"/>
  <c r="AY404" i="183"/>
  <c r="AZ404" i="183"/>
  <c r="BA404" i="183"/>
  <c r="BB404" i="183"/>
  <c r="BE404" i="183"/>
  <c r="BF404" i="183"/>
  <c r="BG404" i="183"/>
  <c r="BH404" i="183"/>
  <c r="BI404" i="183"/>
  <c r="N405" i="183"/>
  <c r="O405" i="183"/>
  <c r="P405" i="183"/>
  <c r="Q405" i="183"/>
  <c r="R405" i="183"/>
  <c r="S405" i="183"/>
  <c r="W405" i="183"/>
  <c r="X405" i="183"/>
  <c r="Y405" i="183"/>
  <c r="Z405" i="183"/>
  <c r="AA405" i="183"/>
  <c r="AB405" i="183"/>
  <c r="AC405" i="183"/>
  <c r="AD405" i="183"/>
  <c r="AE405" i="183"/>
  <c r="AF405" i="183"/>
  <c r="AG405" i="183"/>
  <c r="AH405" i="183"/>
  <c r="AJ405" i="183"/>
  <c r="AO405" i="183"/>
  <c r="AP405" i="183"/>
  <c r="AS405" i="183"/>
  <c r="AW405" i="183"/>
  <c r="AX405" i="183"/>
  <c r="AY405" i="183"/>
  <c r="AZ405" i="183"/>
  <c r="BA405" i="183"/>
  <c r="BB405" i="183"/>
  <c r="BE405" i="183"/>
  <c r="BF405" i="183"/>
  <c r="BG405" i="183"/>
  <c r="BH405" i="183"/>
  <c r="BI405" i="183"/>
  <c r="N406" i="183"/>
  <c r="O406" i="183"/>
  <c r="P406" i="183"/>
  <c r="Q406" i="183"/>
  <c r="R406" i="183"/>
  <c r="S406" i="183"/>
  <c r="W406" i="183"/>
  <c r="X406" i="183"/>
  <c r="Y406" i="183"/>
  <c r="Z406" i="183"/>
  <c r="AA406" i="183"/>
  <c r="AB406" i="183"/>
  <c r="AC406" i="183"/>
  <c r="AD406" i="183"/>
  <c r="AE406" i="183"/>
  <c r="AF406" i="183"/>
  <c r="AG406" i="183"/>
  <c r="AH406" i="183"/>
  <c r="AJ406" i="183"/>
  <c r="AO406" i="183"/>
  <c r="AP406" i="183"/>
  <c r="AS406" i="183"/>
  <c r="AW406" i="183"/>
  <c r="AX406" i="183"/>
  <c r="AY406" i="183"/>
  <c r="AZ406" i="183"/>
  <c r="BA406" i="183"/>
  <c r="BB406" i="183"/>
  <c r="BE406" i="183"/>
  <c r="BF406" i="183"/>
  <c r="BG406" i="183"/>
  <c r="BH406" i="183"/>
  <c r="BI406" i="183"/>
  <c r="N407" i="183"/>
  <c r="O407" i="183"/>
  <c r="P407" i="183"/>
  <c r="Q407" i="183"/>
  <c r="R407" i="183"/>
  <c r="S407" i="183"/>
  <c r="W407" i="183"/>
  <c r="X407" i="183"/>
  <c r="Y407" i="183"/>
  <c r="Z407" i="183"/>
  <c r="AA407" i="183"/>
  <c r="AB407" i="183"/>
  <c r="AC407" i="183"/>
  <c r="AD407" i="183"/>
  <c r="AE407" i="183"/>
  <c r="AF407" i="183"/>
  <c r="AG407" i="183"/>
  <c r="AH407" i="183"/>
  <c r="AJ407" i="183"/>
  <c r="AO407" i="183"/>
  <c r="AP407" i="183"/>
  <c r="AS407" i="183"/>
  <c r="AW407" i="183"/>
  <c r="AX407" i="183"/>
  <c r="AY407" i="183"/>
  <c r="AZ407" i="183"/>
  <c r="BA407" i="183"/>
  <c r="BB407" i="183"/>
  <c r="BE407" i="183"/>
  <c r="BF407" i="183"/>
  <c r="BG407" i="183"/>
  <c r="BH407" i="183"/>
  <c r="BI407" i="183"/>
  <c r="N408" i="183"/>
  <c r="O408" i="183"/>
  <c r="P408" i="183"/>
  <c r="Q408" i="183"/>
  <c r="R408" i="183"/>
  <c r="S408" i="183"/>
  <c r="W408" i="183"/>
  <c r="X408" i="183"/>
  <c r="Y408" i="183"/>
  <c r="Z408" i="183"/>
  <c r="AA408" i="183"/>
  <c r="AB408" i="183"/>
  <c r="AC408" i="183"/>
  <c r="AD408" i="183"/>
  <c r="AE408" i="183"/>
  <c r="AF408" i="183"/>
  <c r="AG408" i="183"/>
  <c r="AH408" i="183"/>
  <c r="AJ408" i="183"/>
  <c r="AO408" i="183"/>
  <c r="AP408" i="183"/>
  <c r="AS408" i="183"/>
  <c r="AW408" i="183"/>
  <c r="AX408" i="183"/>
  <c r="AY408" i="183"/>
  <c r="AZ408" i="183"/>
  <c r="BA408" i="183"/>
  <c r="BB408" i="183"/>
  <c r="BE408" i="183"/>
  <c r="BF408" i="183"/>
  <c r="BG408" i="183"/>
  <c r="BH408" i="183"/>
  <c r="BI408" i="183"/>
  <c r="N409" i="183"/>
  <c r="O409" i="183"/>
  <c r="P409" i="183"/>
  <c r="Q409" i="183"/>
  <c r="R409" i="183"/>
  <c r="S409" i="183"/>
  <c r="W409" i="183"/>
  <c r="X409" i="183"/>
  <c r="Y409" i="183"/>
  <c r="Z409" i="183"/>
  <c r="AA409" i="183"/>
  <c r="AB409" i="183"/>
  <c r="AC409" i="183"/>
  <c r="AD409" i="183"/>
  <c r="AE409" i="183"/>
  <c r="AF409" i="183"/>
  <c r="AG409" i="183"/>
  <c r="AH409" i="183"/>
  <c r="AJ409" i="183"/>
  <c r="AO409" i="183"/>
  <c r="AP409" i="183"/>
  <c r="AS409" i="183"/>
  <c r="AW409" i="183"/>
  <c r="AX409" i="183"/>
  <c r="AY409" i="183"/>
  <c r="AZ409" i="183"/>
  <c r="BA409" i="183"/>
  <c r="BB409" i="183"/>
  <c r="BE409" i="183"/>
  <c r="BF409" i="183"/>
  <c r="BG409" i="183"/>
  <c r="BH409" i="183"/>
  <c r="BI409" i="183"/>
  <c r="N410" i="183"/>
  <c r="O410" i="183"/>
  <c r="P410" i="183"/>
  <c r="Q410" i="183"/>
  <c r="R410" i="183"/>
  <c r="S410" i="183"/>
  <c r="W410" i="183"/>
  <c r="X410" i="183"/>
  <c r="Y410" i="183"/>
  <c r="Z410" i="183"/>
  <c r="AA410" i="183"/>
  <c r="AB410" i="183"/>
  <c r="AC410" i="183"/>
  <c r="AD410" i="183"/>
  <c r="AE410" i="183"/>
  <c r="AF410" i="183"/>
  <c r="AG410" i="183"/>
  <c r="AH410" i="183"/>
  <c r="AJ410" i="183"/>
  <c r="AO410" i="183"/>
  <c r="AP410" i="183"/>
  <c r="AS410" i="183"/>
  <c r="AW410" i="183"/>
  <c r="AX410" i="183"/>
  <c r="AY410" i="183"/>
  <c r="AZ410" i="183"/>
  <c r="BA410" i="183"/>
  <c r="BB410" i="183"/>
  <c r="BE410" i="183"/>
  <c r="BF410" i="183"/>
  <c r="BG410" i="183"/>
  <c r="BH410" i="183"/>
  <c r="BI410" i="183"/>
  <c r="N411" i="183"/>
  <c r="O411" i="183"/>
  <c r="P411" i="183"/>
  <c r="Q411" i="183"/>
  <c r="R411" i="183"/>
  <c r="S411" i="183"/>
  <c r="W411" i="183"/>
  <c r="X411" i="183"/>
  <c r="Y411" i="183"/>
  <c r="Z411" i="183"/>
  <c r="AA411" i="183"/>
  <c r="AB411" i="183"/>
  <c r="AC411" i="183"/>
  <c r="AD411" i="183"/>
  <c r="AE411" i="183"/>
  <c r="AF411" i="183"/>
  <c r="AG411" i="183"/>
  <c r="AH411" i="183"/>
  <c r="AJ411" i="183"/>
  <c r="AO411" i="183"/>
  <c r="AP411" i="183"/>
  <c r="AS411" i="183"/>
  <c r="AW411" i="183"/>
  <c r="AX411" i="183"/>
  <c r="AY411" i="183"/>
  <c r="AZ411" i="183"/>
  <c r="BA411" i="183"/>
  <c r="BB411" i="183"/>
  <c r="BE411" i="183"/>
  <c r="BF411" i="183"/>
  <c r="BG411" i="183"/>
  <c r="BH411" i="183"/>
  <c r="BI411" i="183"/>
  <c r="N412" i="183"/>
  <c r="O412" i="183"/>
  <c r="P412" i="183"/>
  <c r="Q412" i="183"/>
  <c r="R412" i="183"/>
  <c r="S412" i="183"/>
  <c r="W412" i="183"/>
  <c r="X412" i="183"/>
  <c r="Y412" i="183"/>
  <c r="Z412" i="183"/>
  <c r="AA412" i="183"/>
  <c r="AB412" i="183"/>
  <c r="AC412" i="183"/>
  <c r="AD412" i="183"/>
  <c r="AE412" i="183"/>
  <c r="AF412" i="183"/>
  <c r="AG412" i="183"/>
  <c r="AH412" i="183"/>
  <c r="AJ412" i="183"/>
  <c r="AO412" i="183"/>
  <c r="AP412" i="183"/>
  <c r="AS412" i="183"/>
  <c r="AW412" i="183"/>
  <c r="AX412" i="183"/>
  <c r="AY412" i="183"/>
  <c r="AZ412" i="183"/>
  <c r="BA412" i="183"/>
  <c r="BB412" i="183"/>
  <c r="BE412" i="183"/>
  <c r="BF412" i="183"/>
  <c r="BG412" i="183"/>
  <c r="BH412" i="183"/>
  <c r="BI412" i="183"/>
  <c r="N413" i="183"/>
  <c r="O413" i="183"/>
  <c r="P413" i="183"/>
  <c r="Q413" i="183"/>
  <c r="R413" i="183"/>
  <c r="S413" i="183"/>
  <c r="W413" i="183"/>
  <c r="X413" i="183"/>
  <c r="Y413" i="183"/>
  <c r="Z413" i="183"/>
  <c r="AA413" i="183"/>
  <c r="AB413" i="183"/>
  <c r="AC413" i="183"/>
  <c r="AD413" i="183"/>
  <c r="AE413" i="183"/>
  <c r="AF413" i="183"/>
  <c r="AG413" i="183"/>
  <c r="AH413" i="183"/>
  <c r="AJ413" i="183"/>
  <c r="AO413" i="183"/>
  <c r="AP413" i="183"/>
  <c r="AS413" i="183"/>
  <c r="AW413" i="183"/>
  <c r="AX413" i="183"/>
  <c r="AY413" i="183"/>
  <c r="AZ413" i="183"/>
  <c r="BA413" i="183"/>
  <c r="BB413" i="183"/>
  <c r="BE413" i="183"/>
  <c r="BF413" i="183"/>
  <c r="BG413" i="183"/>
  <c r="BH413" i="183"/>
  <c r="BI413" i="183"/>
  <c r="N414" i="183"/>
  <c r="O414" i="183"/>
  <c r="P414" i="183"/>
  <c r="Q414" i="183"/>
  <c r="R414" i="183"/>
  <c r="S414" i="183"/>
  <c r="W414" i="183"/>
  <c r="X414" i="183"/>
  <c r="Y414" i="183"/>
  <c r="Z414" i="183"/>
  <c r="AA414" i="183"/>
  <c r="AB414" i="183"/>
  <c r="AC414" i="183"/>
  <c r="AD414" i="183"/>
  <c r="AE414" i="183"/>
  <c r="AF414" i="183"/>
  <c r="AG414" i="183"/>
  <c r="AH414" i="183"/>
  <c r="AJ414" i="183"/>
  <c r="AO414" i="183"/>
  <c r="AP414" i="183"/>
  <c r="AS414" i="183"/>
  <c r="AW414" i="183"/>
  <c r="AX414" i="183"/>
  <c r="AY414" i="183"/>
  <c r="AZ414" i="183"/>
  <c r="BA414" i="183"/>
  <c r="BB414" i="183"/>
  <c r="BE414" i="183"/>
  <c r="BF414" i="183"/>
  <c r="BG414" i="183"/>
  <c r="BH414" i="183"/>
  <c r="BI414" i="183"/>
  <c r="N415" i="183"/>
  <c r="O415" i="183"/>
  <c r="P415" i="183"/>
  <c r="Q415" i="183"/>
  <c r="R415" i="183"/>
  <c r="S415" i="183"/>
  <c r="W415" i="183"/>
  <c r="X415" i="183"/>
  <c r="Y415" i="183"/>
  <c r="Z415" i="183"/>
  <c r="AA415" i="183"/>
  <c r="AB415" i="183"/>
  <c r="AC415" i="183"/>
  <c r="AD415" i="183"/>
  <c r="AE415" i="183"/>
  <c r="AF415" i="183"/>
  <c r="AG415" i="183"/>
  <c r="AH415" i="183"/>
  <c r="AJ415" i="183"/>
  <c r="AO415" i="183"/>
  <c r="AP415" i="183"/>
  <c r="AS415" i="183"/>
  <c r="AW415" i="183"/>
  <c r="AX415" i="183"/>
  <c r="AY415" i="183"/>
  <c r="AZ415" i="183"/>
  <c r="BA415" i="183"/>
  <c r="BB415" i="183"/>
  <c r="BE415" i="183"/>
  <c r="BF415" i="183"/>
  <c r="BG415" i="183"/>
  <c r="BH415" i="183"/>
  <c r="BI415" i="183"/>
  <c r="N416" i="183"/>
  <c r="O416" i="183"/>
  <c r="P416" i="183"/>
  <c r="Q416" i="183"/>
  <c r="R416" i="183"/>
  <c r="S416" i="183"/>
  <c r="W416" i="183"/>
  <c r="X416" i="183"/>
  <c r="Y416" i="183"/>
  <c r="Z416" i="183"/>
  <c r="AA416" i="183"/>
  <c r="AB416" i="183"/>
  <c r="AC416" i="183"/>
  <c r="AD416" i="183"/>
  <c r="AE416" i="183"/>
  <c r="AF416" i="183"/>
  <c r="AG416" i="183"/>
  <c r="AH416" i="183"/>
  <c r="AJ416" i="183"/>
  <c r="AO416" i="183"/>
  <c r="AP416" i="183"/>
  <c r="AS416" i="183"/>
  <c r="AW416" i="183"/>
  <c r="AX416" i="183"/>
  <c r="AY416" i="183"/>
  <c r="AZ416" i="183"/>
  <c r="BA416" i="183"/>
  <c r="BB416" i="183"/>
  <c r="BE416" i="183"/>
  <c r="BF416" i="183"/>
  <c r="BG416" i="183"/>
  <c r="BH416" i="183"/>
  <c r="BI416" i="183"/>
  <c r="N417" i="183"/>
  <c r="O417" i="183"/>
  <c r="P417" i="183"/>
  <c r="Q417" i="183"/>
  <c r="R417" i="183"/>
  <c r="S417" i="183"/>
  <c r="W417" i="183"/>
  <c r="X417" i="183"/>
  <c r="Y417" i="183"/>
  <c r="Z417" i="183"/>
  <c r="AA417" i="183"/>
  <c r="AB417" i="183"/>
  <c r="AC417" i="183"/>
  <c r="AD417" i="183"/>
  <c r="AE417" i="183"/>
  <c r="AF417" i="183"/>
  <c r="AG417" i="183"/>
  <c r="AH417" i="183"/>
  <c r="AJ417" i="183"/>
  <c r="AO417" i="183"/>
  <c r="AP417" i="183"/>
  <c r="AS417" i="183"/>
  <c r="AW417" i="183"/>
  <c r="AX417" i="183"/>
  <c r="AY417" i="183"/>
  <c r="AZ417" i="183"/>
  <c r="BA417" i="183"/>
  <c r="BB417" i="183"/>
  <c r="BE417" i="183"/>
  <c r="BF417" i="183"/>
  <c r="BG417" i="183"/>
  <c r="BH417" i="183"/>
  <c r="BI417" i="183"/>
  <c r="N418" i="183"/>
  <c r="O418" i="183"/>
  <c r="P418" i="183"/>
  <c r="Q418" i="183"/>
  <c r="R418" i="183"/>
  <c r="S418" i="183"/>
  <c r="W418" i="183"/>
  <c r="X418" i="183"/>
  <c r="Y418" i="183"/>
  <c r="Z418" i="183"/>
  <c r="AA418" i="183"/>
  <c r="AB418" i="183"/>
  <c r="AC418" i="183"/>
  <c r="AD418" i="183"/>
  <c r="AE418" i="183"/>
  <c r="AF418" i="183"/>
  <c r="AG418" i="183"/>
  <c r="AH418" i="183"/>
  <c r="AJ418" i="183"/>
  <c r="AO418" i="183"/>
  <c r="AP418" i="183"/>
  <c r="AS418" i="183"/>
  <c r="AW418" i="183"/>
  <c r="AX418" i="183"/>
  <c r="AY418" i="183"/>
  <c r="AZ418" i="183"/>
  <c r="BA418" i="183"/>
  <c r="BB418" i="183"/>
  <c r="BE418" i="183"/>
  <c r="BF418" i="183"/>
  <c r="BG418" i="183"/>
  <c r="BH418" i="183"/>
  <c r="BI418" i="183"/>
  <c r="N419" i="183"/>
  <c r="O419" i="183"/>
  <c r="P419" i="183"/>
  <c r="Q419" i="183"/>
  <c r="R419" i="183"/>
  <c r="S419" i="183"/>
  <c r="W419" i="183"/>
  <c r="X419" i="183"/>
  <c r="Y419" i="183"/>
  <c r="Z419" i="183"/>
  <c r="AA419" i="183"/>
  <c r="AB419" i="183"/>
  <c r="AC419" i="183"/>
  <c r="AD419" i="183"/>
  <c r="AE419" i="183"/>
  <c r="AF419" i="183"/>
  <c r="AG419" i="183"/>
  <c r="AH419" i="183"/>
  <c r="AJ419" i="183"/>
  <c r="AO419" i="183"/>
  <c r="AP419" i="183"/>
  <c r="AS419" i="183"/>
  <c r="AW419" i="183"/>
  <c r="AX419" i="183"/>
  <c r="AY419" i="183"/>
  <c r="AZ419" i="183"/>
  <c r="BA419" i="183"/>
  <c r="BB419" i="183"/>
  <c r="BE419" i="183"/>
  <c r="BF419" i="183"/>
  <c r="BG419" i="183"/>
  <c r="BH419" i="183"/>
  <c r="BI419" i="183"/>
  <c r="N420" i="183"/>
  <c r="O420" i="183"/>
  <c r="P420" i="183"/>
  <c r="Q420" i="183"/>
  <c r="R420" i="183"/>
  <c r="S420" i="183"/>
  <c r="W420" i="183"/>
  <c r="X420" i="183"/>
  <c r="Y420" i="183"/>
  <c r="Z420" i="183"/>
  <c r="AA420" i="183"/>
  <c r="AB420" i="183"/>
  <c r="AC420" i="183"/>
  <c r="AD420" i="183"/>
  <c r="AE420" i="183"/>
  <c r="AF420" i="183"/>
  <c r="AG420" i="183"/>
  <c r="AH420" i="183"/>
  <c r="AJ420" i="183"/>
  <c r="AO420" i="183"/>
  <c r="AP420" i="183"/>
  <c r="AS420" i="183"/>
  <c r="AW420" i="183"/>
  <c r="AX420" i="183"/>
  <c r="AY420" i="183"/>
  <c r="AZ420" i="183"/>
  <c r="BA420" i="183"/>
  <c r="BB420" i="183"/>
  <c r="BE420" i="183"/>
  <c r="BF420" i="183"/>
  <c r="BG420" i="183"/>
  <c r="BH420" i="183"/>
  <c r="BI420" i="183"/>
  <c r="N421" i="183"/>
  <c r="O421" i="183"/>
  <c r="P421" i="183"/>
  <c r="Q421" i="183"/>
  <c r="R421" i="183"/>
  <c r="S421" i="183"/>
  <c r="W421" i="183"/>
  <c r="X421" i="183"/>
  <c r="Y421" i="183"/>
  <c r="Z421" i="183"/>
  <c r="AA421" i="183"/>
  <c r="AB421" i="183"/>
  <c r="AC421" i="183"/>
  <c r="AD421" i="183"/>
  <c r="AE421" i="183"/>
  <c r="AF421" i="183"/>
  <c r="AG421" i="183"/>
  <c r="AH421" i="183"/>
  <c r="AJ421" i="183"/>
  <c r="AO421" i="183"/>
  <c r="AP421" i="183"/>
  <c r="AS421" i="183"/>
  <c r="AW421" i="183"/>
  <c r="AX421" i="183"/>
  <c r="AY421" i="183"/>
  <c r="AZ421" i="183"/>
  <c r="BA421" i="183"/>
  <c r="BB421" i="183"/>
  <c r="BE421" i="183"/>
  <c r="BF421" i="183"/>
  <c r="BG421" i="183"/>
  <c r="BH421" i="183"/>
  <c r="BI421" i="183"/>
  <c r="N422" i="183"/>
  <c r="O422" i="183"/>
  <c r="P422" i="183"/>
  <c r="Q422" i="183"/>
  <c r="R422" i="183"/>
  <c r="S422" i="183"/>
  <c r="W422" i="183"/>
  <c r="X422" i="183"/>
  <c r="Y422" i="183"/>
  <c r="Z422" i="183"/>
  <c r="AA422" i="183"/>
  <c r="AB422" i="183"/>
  <c r="AC422" i="183"/>
  <c r="AD422" i="183"/>
  <c r="AE422" i="183"/>
  <c r="AF422" i="183"/>
  <c r="AG422" i="183"/>
  <c r="AH422" i="183"/>
  <c r="AJ422" i="183"/>
  <c r="AO422" i="183"/>
  <c r="AP422" i="183"/>
  <c r="AS422" i="183"/>
  <c r="AW422" i="183"/>
  <c r="AX422" i="183"/>
  <c r="AY422" i="183"/>
  <c r="AZ422" i="183"/>
  <c r="BA422" i="183"/>
  <c r="BB422" i="183"/>
  <c r="BE422" i="183"/>
  <c r="BF422" i="183"/>
  <c r="BG422" i="183"/>
  <c r="BH422" i="183"/>
  <c r="BI422" i="183"/>
  <c r="N423" i="183"/>
  <c r="O423" i="183"/>
  <c r="P423" i="183"/>
  <c r="Q423" i="183"/>
  <c r="R423" i="183"/>
  <c r="S423" i="183"/>
  <c r="W423" i="183"/>
  <c r="X423" i="183"/>
  <c r="Y423" i="183"/>
  <c r="Z423" i="183"/>
  <c r="AA423" i="183"/>
  <c r="AB423" i="183"/>
  <c r="AC423" i="183"/>
  <c r="AD423" i="183"/>
  <c r="AE423" i="183"/>
  <c r="AF423" i="183"/>
  <c r="AG423" i="183"/>
  <c r="AH423" i="183"/>
  <c r="AJ423" i="183"/>
  <c r="AO423" i="183"/>
  <c r="AP423" i="183"/>
  <c r="AS423" i="183"/>
  <c r="AW423" i="183"/>
  <c r="AX423" i="183"/>
  <c r="AY423" i="183"/>
  <c r="AZ423" i="183"/>
  <c r="BA423" i="183"/>
  <c r="BB423" i="183"/>
  <c r="BE423" i="183"/>
  <c r="BF423" i="183"/>
  <c r="BG423" i="183"/>
  <c r="BH423" i="183"/>
  <c r="BI423" i="183"/>
  <c r="N424" i="183"/>
  <c r="O424" i="183"/>
  <c r="P424" i="183"/>
  <c r="Q424" i="183"/>
  <c r="R424" i="183"/>
  <c r="S424" i="183"/>
  <c r="W424" i="183"/>
  <c r="X424" i="183"/>
  <c r="Y424" i="183"/>
  <c r="Z424" i="183"/>
  <c r="AA424" i="183"/>
  <c r="AB424" i="183"/>
  <c r="AC424" i="183"/>
  <c r="AD424" i="183"/>
  <c r="AE424" i="183"/>
  <c r="AF424" i="183"/>
  <c r="AG424" i="183"/>
  <c r="AH424" i="183"/>
  <c r="AJ424" i="183"/>
  <c r="AO424" i="183"/>
  <c r="AP424" i="183"/>
  <c r="AS424" i="183"/>
  <c r="AW424" i="183"/>
  <c r="AX424" i="183"/>
  <c r="AY424" i="183"/>
  <c r="AZ424" i="183"/>
  <c r="BA424" i="183"/>
  <c r="BB424" i="183"/>
  <c r="BE424" i="183"/>
  <c r="BF424" i="183"/>
  <c r="BG424" i="183"/>
  <c r="BH424" i="183"/>
  <c r="BI424" i="183"/>
  <c r="N425" i="183"/>
  <c r="O425" i="183"/>
  <c r="P425" i="183"/>
  <c r="Q425" i="183"/>
  <c r="R425" i="183"/>
  <c r="S425" i="183"/>
  <c r="W425" i="183"/>
  <c r="X425" i="183"/>
  <c r="Y425" i="183"/>
  <c r="Z425" i="183"/>
  <c r="AA425" i="183"/>
  <c r="AB425" i="183"/>
  <c r="AC425" i="183"/>
  <c r="AD425" i="183"/>
  <c r="AE425" i="183"/>
  <c r="AF425" i="183"/>
  <c r="AG425" i="183"/>
  <c r="AH425" i="183"/>
  <c r="AJ425" i="183"/>
  <c r="AO425" i="183"/>
  <c r="AP425" i="183"/>
  <c r="AS425" i="183"/>
  <c r="AW425" i="183"/>
  <c r="AX425" i="183"/>
  <c r="AY425" i="183"/>
  <c r="AZ425" i="183"/>
  <c r="BA425" i="183"/>
  <c r="BB425" i="183"/>
  <c r="BE425" i="183"/>
  <c r="BF425" i="183"/>
  <c r="BG425" i="183"/>
  <c r="BH425" i="183"/>
  <c r="BI425" i="183"/>
  <c r="N426" i="183"/>
  <c r="O426" i="183"/>
  <c r="P426" i="183"/>
  <c r="Q426" i="183"/>
  <c r="R426" i="183"/>
  <c r="S426" i="183"/>
  <c r="W426" i="183"/>
  <c r="X426" i="183"/>
  <c r="Y426" i="183"/>
  <c r="Z426" i="183"/>
  <c r="AA426" i="183"/>
  <c r="AB426" i="183"/>
  <c r="AC426" i="183"/>
  <c r="AD426" i="183"/>
  <c r="AE426" i="183"/>
  <c r="AF426" i="183"/>
  <c r="AG426" i="183"/>
  <c r="AH426" i="183"/>
  <c r="AJ426" i="183"/>
  <c r="AO426" i="183"/>
  <c r="AP426" i="183"/>
  <c r="AS426" i="183"/>
  <c r="AW426" i="183"/>
  <c r="AX426" i="183"/>
  <c r="AY426" i="183"/>
  <c r="AZ426" i="183"/>
  <c r="BA426" i="183"/>
  <c r="BB426" i="183"/>
  <c r="BE426" i="183"/>
  <c r="BF426" i="183"/>
  <c r="BG426" i="183"/>
  <c r="BH426" i="183"/>
  <c r="BI426" i="183"/>
  <c r="N427" i="183"/>
  <c r="O427" i="183"/>
  <c r="P427" i="183"/>
  <c r="Q427" i="183"/>
  <c r="R427" i="183"/>
  <c r="S427" i="183"/>
  <c r="W427" i="183"/>
  <c r="X427" i="183"/>
  <c r="Y427" i="183"/>
  <c r="Z427" i="183"/>
  <c r="AA427" i="183"/>
  <c r="AB427" i="183"/>
  <c r="AC427" i="183"/>
  <c r="AD427" i="183"/>
  <c r="AE427" i="183"/>
  <c r="AF427" i="183"/>
  <c r="AG427" i="183"/>
  <c r="AH427" i="183"/>
  <c r="AJ427" i="183"/>
  <c r="AO427" i="183"/>
  <c r="AP427" i="183"/>
  <c r="AS427" i="183"/>
  <c r="AW427" i="183"/>
  <c r="AX427" i="183"/>
  <c r="AY427" i="183"/>
  <c r="AZ427" i="183"/>
  <c r="BA427" i="183"/>
  <c r="BB427" i="183"/>
  <c r="BE427" i="183"/>
  <c r="BF427" i="183"/>
  <c r="BG427" i="183"/>
  <c r="BH427" i="183"/>
  <c r="BI427" i="183"/>
  <c r="N428" i="183"/>
  <c r="O428" i="183"/>
  <c r="P428" i="183"/>
  <c r="Q428" i="183"/>
  <c r="R428" i="183"/>
  <c r="S428" i="183"/>
  <c r="W428" i="183"/>
  <c r="X428" i="183"/>
  <c r="Y428" i="183"/>
  <c r="Z428" i="183"/>
  <c r="AA428" i="183"/>
  <c r="AB428" i="183"/>
  <c r="AC428" i="183"/>
  <c r="AD428" i="183"/>
  <c r="AE428" i="183"/>
  <c r="AF428" i="183"/>
  <c r="AG428" i="183"/>
  <c r="AH428" i="183"/>
  <c r="AJ428" i="183"/>
  <c r="AO428" i="183"/>
  <c r="AP428" i="183"/>
  <c r="AS428" i="183"/>
  <c r="AW428" i="183"/>
  <c r="AX428" i="183"/>
  <c r="AY428" i="183"/>
  <c r="AZ428" i="183"/>
  <c r="BA428" i="183"/>
  <c r="BB428" i="183"/>
  <c r="BE428" i="183"/>
  <c r="BF428" i="183"/>
  <c r="BG428" i="183"/>
  <c r="BH428" i="183"/>
  <c r="BI428" i="183"/>
  <c r="N429" i="183"/>
  <c r="O429" i="183"/>
  <c r="P429" i="183"/>
  <c r="Q429" i="183"/>
  <c r="R429" i="183"/>
  <c r="S429" i="183"/>
  <c r="W429" i="183"/>
  <c r="X429" i="183"/>
  <c r="Y429" i="183"/>
  <c r="Z429" i="183"/>
  <c r="AA429" i="183"/>
  <c r="AB429" i="183"/>
  <c r="AC429" i="183"/>
  <c r="AD429" i="183"/>
  <c r="AE429" i="183"/>
  <c r="AF429" i="183"/>
  <c r="AG429" i="183"/>
  <c r="AH429" i="183"/>
  <c r="AJ429" i="183"/>
  <c r="AO429" i="183"/>
  <c r="AP429" i="183"/>
  <c r="AS429" i="183"/>
  <c r="AW429" i="183"/>
  <c r="AX429" i="183"/>
  <c r="AY429" i="183"/>
  <c r="AZ429" i="183"/>
  <c r="BA429" i="183"/>
  <c r="BB429" i="183"/>
  <c r="BE429" i="183"/>
  <c r="BF429" i="183"/>
  <c r="BG429" i="183"/>
  <c r="BH429" i="183"/>
  <c r="BI429" i="183"/>
  <c r="N430" i="183"/>
  <c r="O430" i="183"/>
  <c r="P430" i="183"/>
  <c r="Q430" i="183"/>
  <c r="R430" i="183"/>
  <c r="S430" i="183"/>
  <c r="W430" i="183"/>
  <c r="X430" i="183"/>
  <c r="Y430" i="183"/>
  <c r="Z430" i="183"/>
  <c r="AA430" i="183"/>
  <c r="AB430" i="183"/>
  <c r="AC430" i="183"/>
  <c r="AD430" i="183"/>
  <c r="AE430" i="183"/>
  <c r="AF430" i="183"/>
  <c r="AG430" i="183"/>
  <c r="AH430" i="183"/>
  <c r="AJ430" i="183"/>
  <c r="AO430" i="183"/>
  <c r="AP430" i="183"/>
  <c r="AS430" i="183"/>
  <c r="AW430" i="183"/>
  <c r="AX430" i="183"/>
  <c r="AY430" i="183"/>
  <c r="AZ430" i="183"/>
  <c r="BA430" i="183"/>
  <c r="BB430" i="183"/>
  <c r="BE430" i="183"/>
  <c r="BF430" i="183"/>
  <c r="BG430" i="183"/>
  <c r="BH430" i="183"/>
  <c r="BI430" i="183"/>
  <c r="N431" i="183"/>
  <c r="O431" i="183"/>
  <c r="P431" i="183"/>
  <c r="Q431" i="183"/>
  <c r="R431" i="183"/>
  <c r="S431" i="183"/>
  <c r="W431" i="183"/>
  <c r="X431" i="183"/>
  <c r="Y431" i="183"/>
  <c r="Z431" i="183"/>
  <c r="AA431" i="183"/>
  <c r="AB431" i="183"/>
  <c r="AC431" i="183"/>
  <c r="AD431" i="183"/>
  <c r="AE431" i="183"/>
  <c r="AF431" i="183"/>
  <c r="AG431" i="183"/>
  <c r="AH431" i="183"/>
  <c r="AJ431" i="183"/>
  <c r="AO431" i="183"/>
  <c r="AP431" i="183"/>
  <c r="AS431" i="183"/>
  <c r="AW431" i="183"/>
  <c r="AX431" i="183"/>
  <c r="AY431" i="183"/>
  <c r="AZ431" i="183"/>
  <c r="BA431" i="183"/>
  <c r="BB431" i="183"/>
  <c r="BE431" i="183"/>
  <c r="BF431" i="183"/>
  <c r="BG431" i="183"/>
  <c r="BH431" i="183"/>
  <c r="BI431" i="183"/>
  <c r="N432" i="183"/>
  <c r="O432" i="183"/>
  <c r="P432" i="183"/>
  <c r="Q432" i="183"/>
  <c r="R432" i="183"/>
  <c r="S432" i="183"/>
  <c r="W432" i="183"/>
  <c r="X432" i="183"/>
  <c r="Y432" i="183"/>
  <c r="Z432" i="183"/>
  <c r="AA432" i="183"/>
  <c r="AB432" i="183"/>
  <c r="AC432" i="183"/>
  <c r="AD432" i="183"/>
  <c r="AE432" i="183"/>
  <c r="AF432" i="183"/>
  <c r="AG432" i="183"/>
  <c r="AH432" i="183"/>
  <c r="AJ432" i="183"/>
  <c r="AO432" i="183"/>
  <c r="AP432" i="183"/>
  <c r="AS432" i="183"/>
  <c r="AW432" i="183"/>
  <c r="AX432" i="183"/>
  <c r="AY432" i="183"/>
  <c r="AZ432" i="183"/>
  <c r="BA432" i="183"/>
  <c r="BB432" i="183"/>
  <c r="BE432" i="183"/>
  <c r="BF432" i="183"/>
  <c r="BG432" i="183"/>
  <c r="BH432" i="183"/>
  <c r="BI432" i="183"/>
  <c r="N433" i="183"/>
  <c r="O433" i="183"/>
  <c r="P433" i="183"/>
  <c r="Q433" i="183"/>
  <c r="R433" i="183"/>
  <c r="S433" i="183"/>
  <c r="W433" i="183"/>
  <c r="X433" i="183"/>
  <c r="Y433" i="183"/>
  <c r="Z433" i="183"/>
  <c r="AA433" i="183"/>
  <c r="AB433" i="183"/>
  <c r="AC433" i="183"/>
  <c r="AD433" i="183"/>
  <c r="AE433" i="183"/>
  <c r="AF433" i="183"/>
  <c r="AG433" i="183"/>
  <c r="AH433" i="183"/>
  <c r="AJ433" i="183"/>
  <c r="AO433" i="183"/>
  <c r="AP433" i="183"/>
  <c r="AS433" i="183"/>
  <c r="AW433" i="183"/>
  <c r="AX433" i="183"/>
  <c r="AY433" i="183"/>
  <c r="AZ433" i="183"/>
  <c r="BA433" i="183"/>
  <c r="BB433" i="183"/>
  <c r="BE433" i="183"/>
  <c r="BF433" i="183"/>
  <c r="BG433" i="183"/>
  <c r="BH433" i="183"/>
  <c r="BI433" i="183"/>
  <c r="N434" i="183"/>
  <c r="O434" i="183"/>
  <c r="P434" i="183"/>
  <c r="Q434" i="183"/>
  <c r="R434" i="183"/>
  <c r="S434" i="183"/>
  <c r="W434" i="183"/>
  <c r="X434" i="183"/>
  <c r="Y434" i="183"/>
  <c r="Z434" i="183"/>
  <c r="AA434" i="183"/>
  <c r="AB434" i="183"/>
  <c r="AC434" i="183"/>
  <c r="AD434" i="183"/>
  <c r="AE434" i="183"/>
  <c r="AF434" i="183"/>
  <c r="AG434" i="183"/>
  <c r="AH434" i="183"/>
  <c r="AJ434" i="183"/>
  <c r="AO434" i="183"/>
  <c r="AP434" i="183"/>
  <c r="AS434" i="183"/>
  <c r="AW434" i="183"/>
  <c r="AX434" i="183"/>
  <c r="AY434" i="183"/>
  <c r="AZ434" i="183"/>
  <c r="BA434" i="183"/>
  <c r="BB434" i="183"/>
  <c r="BE434" i="183"/>
  <c r="BF434" i="183"/>
  <c r="BG434" i="183"/>
  <c r="BH434" i="183"/>
  <c r="BI434" i="183"/>
  <c r="N435" i="183"/>
  <c r="O435" i="183"/>
  <c r="P435" i="183"/>
  <c r="Q435" i="183"/>
  <c r="R435" i="183"/>
  <c r="S435" i="183"/>
  <c r="W435" i="183"/>
  <c r="X435" i="183"/>
  <c r="Y435" i="183"/>
  <c r="Z435" i="183"/>
  <c r="AA435" i="183"/>
  <c r="AB435" i="183"/>
  <c r="AC435" i="183"/>
  <c r="AD435" i="183"/>
  <c r="AE435" i="183"/>
  <c r="AF435" i="183"/>
  <c r="AG435" i="183"/>
  <c r="AH435" i="183"/>
  <c r="AJ435" i="183"/>
  <c r="AO435" i="183"/>
  <c r="AP435" i="183"/>
  <c r="AS435" i="183"/>
  <c r="AW435" i="183"/>
  <c r="AX435" i="183"/>
  <c r="AY435" i="183"/>
  <c r="AZ435" i="183"/>
  <c r="BA435" i="183"/>
  <c r="BB435" i="183"/>
  <c r="BE435" i="183"/>
  <c r="BF435" i="183"/>
  <c r="BG435" i="183"/>
  <c r="BH435" i="183"/>
  <c r="BI435" i="183"/>
  <c r="N436" i="183"/>
  <c r="O436" i="183"/>
  <c r="P436" i="183"/>
  <c r="Q436" i="183"/>
  <c r="R436" i="183"/>
  <c r="S436" i="183"/>
  <c r="W436" i="183"/>
  <c r="X436" i="183"/>
  <c r="Y436" i="183"/>
  <c r="Z436" i="183"/>
  <c r="AA436" i="183"/>
  <c r="AB436" i="183"/>
  <c r="AC436" i="183"/>
  <c r="AD436" i="183"/>
  <c r="AE436" i="183"/>
  <c r="AF436" i="183"/>
  <c r="AG436" i="183"/>
  <c r="AH436" i="183"/>
  <c r="AJ436" i="183"/>
  <c r="AO436" i="183"/>
  <c r="AP436" i="183"/>
  <c r="AS436" i="183"/>
  <c r="AW436" i="183"/>
  <c r="AX436" i="183"/>
  <c r="AY436" i="183"/>
  <c r="AZ436" i="183"/>
  <c r="BA436" i="183"/>
  <c r="BB436" i="183"/>
  <c r="BE436" i="183"/>
  <c r="BF436" i="183"/>
  <c r="BG436" i="183"/>
  <c r="BH436" i="183"/>
  <c r="BI436" i="183"/>
  <c r="N437" i="183"/>
  <c r="O437" i="183"/>
  <c r="P437" i="183"/>
  <c r="Q437" i="183"/>
  <c r="R437" i="183"/>
  <c r="S437" i="183"/>
  <c r="W437" i="183"/>
  <c r="X437" i="183"/>
  <c r="Y437" i="183"/>
  <c r="Z437" i="183"/>
  <c r="AA437" i="183"/>
  <c r="AB437" i="183"/>
  <c r="AC437" i="183"/>
  <c r="AD437" i="183"/>
  <c r="AE437" i="183"/>
  <c r="AF437" i="183"/>
  <c r="AG437" i="183"/>
  <c r="AH437" i="183"/>
  <c r="AJ437" i="183"/>
  <c r="AO437" i="183"/>
  <c r="AP437" i="183"/>
  <c r="AS437" i="183"/>
  <c r="AW437" i="183"/>
  <c r="AX437" i="183"/>
  <c r="AY437" i="183"/>
  <c r="AZ437" i="183"/>
  <c r="BA437" i="183"/>
  <c r="BB437" i="183"/>
  <c r="BE437" i="183"/>
  <c r="BF437" i="183"/>
  <c r="BG437" i="183"/>
  <c r="BH437" i="183"/>
  <c r="BI437" i="183"/>
  <c r="N438" i="183"/>
  <c r="O438" i="183"/>
  <c r="P438" i="183"/>
  <c r="Q438" i="183"/>
  <c r="R438" i="183"/>
  <c r="S438" i="183"/>
  <c r="W438" i="183"/>
  <c r="X438" i="183"/>
  <c r="Y438" i="183"/>
  <c r="Z438" i="183"/>
  <c r="AA438" i="183"/>
  <c r="AB438" i="183"/>
  <c r="AC438" i="183"/>
  <c r="AD438" i="183"/>
  <c r="AE438" i="183"/>
  <c r="AF438" i="183"/>
  <c r="AG438" i="183"/>
  <c r="AH438" i="183"/>
  <c r="AJ438" i="183"/>
  <c r="AO438" i="183"/>
  <c r="AP438" i="183"/>
  <c r="AS438" i="183"/>
  <c r="AW438" i="183"/>
  <c r="AX438" i="183"/>
  <c r="AY438" i="183"/>
  <c r="AZ438" i="183"/>
  <c r="BA438" i="183"/>
  <c r="BB438" i="183"/>
  <c r="BE438" i="183"/>
  <c r="BF438" i="183"/>
  <c r="BG438" i="183"/>
  <c r="BH438" i="183"/>
  <c r="BI438" i="183"/>
  <c r="N439" i="183"/>
  <c r="O439" i="183"/>
  <c r="P439" i="183"/>
  <c r="Q439" i="183"/>
  <c r="R439" i="183"/>
  <c r="S439" i="183"/>
  <c r="W439" i="183"/>
  <c r="X439" i="183"/>
  <c r="Y439" i="183"/>
  <c r="Z439" i="183"/>
  <c r="AA439" i="183"/>
  <c r="AB439" i="183"/>
  <c r="AC439" i="183"/>
  <c r="AD439" i="183"/>
  <c r="AE439" i="183"/>
  <c r="AF439" i="183"/>
  <c r="AG439" i="183"/>
  <c r="AH439" i="183"/>
  <c r="AJ439" i="183"/>
  <c r="AO439" i="183"/>
  <c r="AP439" i="183"/>
  <c r="AS439" i="183"/>
  <c r="AW439" i="183"/>
  <c r="AX439" i="183"/>
  <c r="AY439" i="183"/>
  <c r="AZ439" i="183"/>
  <c r="BA439" i="183"/>
  <c r="BB439" i="183"/>
  <c r="BE439" i="183"/>
  <c r="BF439" i="183"/>
  <c r="BG439" i="183"/>
  <c r="BH439" i="183"/>
  <c r="BI439" i="183"/>
  <c r="N440" i="183"/>
  <c r="O440" i="183"/>
  <c r="P440" i="183"/>
  <c r="Q440" i="183"/>
  <c r="R440" i="183"/>
  <c r="S440" i="183"/>
  <c r="W440" i="183"/>
  <c r="X440" i="183"/>
  <c r="Y440" i="183"/>
  <c r="Z440" i="183"/>
  <c r="AA440" i="183"/>
  <c r="AB440" i="183"/>
  <c r="AC440" i="183"/>
  <c r="AD440" i="183"/>
  <c r="AE440" i="183"/>
  <c r="AF440" i="183"/>
  <c r="AG440" i="183"/>
  <c r="AH440" i="183"/>
  <c r="AJ440" i="183"/>
  <c r="AO440" i="183"/>
  <c r="AP440" i="183"/>
  <c r="AS440" i="183"/>
  <c r="AW440" i="183"/>
  <c r="AX440" i="183"/>
  <c r="AY440" i="183"/>
  <c r="AZ440" i="183"/>
  <c r="BA440" i="183"/>
  <c r="BB440" i="183"/>
  <c r="BE440" i="183"/>
  <c r="BF440" i="183"/>
  <c r="BG440" i="183"/>
  <c r="BH440" i="183"/>
  <c r="BI440" i="183"/>
  <c r="N441" i="183"/>
  <c r="O441" i="183"/>
  <c r="P441" i="183"/>
  <c r="Q441" i="183"/>
  <c r="R441" i="183"/>
  <c r="S441" i="183"/>
  <c r="W441" i="183"/>
  <c r="X441" i="183"/>
  <c r="Y441" i="183"/>
  <c r="Z441" i="183"/>
  <c r="AA441" i="183"/>
  <c r="AB441" i="183"/>
  <c r="AC441" i="183"/>
  <c r="AD441" i="183"/>
  <c r="AE441" i="183"/>
  <c r="AF441" i="183"/>
  <c r="AG441" i="183"/>
  <c r="AH441" i="183"/>
  <c r="AJ441" i="183"/>
  <c r="AO441" i="183"/>
  <c r="AP441" i="183"/>
  <c r="AS441" i="183"/>
  <c r="AW441" i="183"/>
  <c r="AX441" i="183"/>
  <c r="AY441" i="183"/>
  <c r="AZ441" i="183"/>
  <c r="BA441" i="183"/>
  <c r="BB441" i="183"/>
  <c r="BE441" i="183"/>
  <c r="BF441" i="183"/>
  <c r="BG441" i="183"/>
  <c r="BH441" i="183"/>
  <c r="BI441" i="183"/>
  <c r="N442" i="183"/>
  <c r="O442" i="183"/>
  <c r="P442" i="183"/>
  <c r="Q442" i="183"/>
  <c r="R442" i="183"/>
  <c r="S442" i="183"/>
  <c r="W442" i="183"/>
  <c r="X442" i="183"/>
  <c r="Y442" i="183"/>
  <c r="Z442" i="183"/>
  <c r="AA442" i="183"/>
  <c r="AB442" i="183"/>
  <c r="AC442" i="183"/>
  <c r="AD442" i="183"/>
  <c r="AE442" i="183"/>
  <c r="AF442" i="183"/>
  <c r="AG442" i="183"/>
  <c r="AH442" i="183"/>
  <c r="AJ442" i="183"/>
  <c r="AO442" i="183"/>
  <c r="AP442" i="183"/>
  <c r="AS442" i="183"/>
  <c r="AW442" i="183"/>
  <c r="AX442" i="183"/>
  <c r="AY442" i="183"/>
  <c r="AZ442" i="183"/>
  <c r="BA442" i="183"/>
  <c r="BB442" i="183"/>
  <c r="BE442" i="183"/>
  <c r="BF442" i="183"/>
  <c r="BG442" i="183"/>
  <c r="BH442" i="183"/>
  <c r="BI442" i="183"/>
  <c r="N443" i="183"/>
  <c r="O443" i="183"/>
  <c r="P443" i="183"/>
  <c r="Q443" i="183"/>
  <c r="R443" i="183"/>
  <c r="S443" i="183"/>
  <c r="W443" i="183"/>
  <c r="X443" i="183"/>
  <c r="Y443" i="183"/>
  <c r="Z443" i="183"/>
  <c r="AA443" i="183"/>
  <c r="AB443" i="183"/>
  <c r="AC443" i="183"/>
  <c r="AD443" i="183"/>
  <c r="AE443" i="183"/>
  <c r="AF443" i="183"/>
  <c r="AG443" i="183"/>
  <c r="AH443" i="183"/>
  <c r="AJ443" i="183"/>
  <c r="AO443" i="183"/>
  <c r="AP443" i="183"/>
  <c r="AS443" i="183"/>
  <c r="AW443" i="183"/>
  <c r="AX443" i="183"/>
  <c r="AY443" i="183"/>
  <c r="AZ443" i="183"/>
  <c r="BA443" i="183"/>
  <c r="BB443" i="183"/>
  <c r="BE443" i="183"/>
  <c r="BF443" i="183"/>
  <c r="BG443" i="183"/>
  <c r="BH443" i="183"/>
  <c r="BI443" i="183"/>
  <c r="N444" i="183"/>
  <c r="O444" i="183"/>
  <c r="P444" i="183"/>
  <c r="Q444" i="183"/>
  <c r="R444" i="183"/>
  <c r="S444" i="183"/>
  <c r="W444" i="183"/>
  <c r="X444" i="183"/>
  <c r="Y444" i="183"/>
  <c r="Z444" i="183"/>
  <c r="AA444" i="183"/>
  <c r="AB444" i="183"/>
  <c r="AC444" i="183"/>
  <c r="AD444" i="183"/>
  <c r="AE444" i="183"/>
  <c r="AF444" i="183"/>
  <c r="AG444" i="183"/>
  <c r="AH444" i="183"/>
  <c r="AJ444" i="183"/>
  <c r="AO444" i="183"/>
  <c r="AP444" i="183"/>
  <c r="AS444" i="183"/>
  <c r="AW444" i="183"/>
  <c r="AX444" i="183"/>
  <c r="AY444" i="183"/>
  <c r="AZ444" i="183"/>
  <c r="BA444" i="183"/>
  <c r="BB444" i="183"/>
  <c r="BE444" i="183"/>
  <c r="BF444" i="183"/>
  <c r="BG444" i="183"/>
  <c r="BH444" i="183"/>
  <c r="BI444" i="183"/>
  <c r="N445" i="183"/>
  <c r="O445" i="183"/>
  <c r="P445" i="183"/>
  <c r="Q445" i="183"/>
  <c r="R445" i="183"/>
  <c r="S445" i="183"/>
  <c r="W445" i="183"/>
  <c r="X445" i="183"/>
  <c r="Y445" i="183"/>
  <c r="Z445" i="183"/>
  <c r="AA445" i="183"/>
  <c r="AB445" i="183"/>
  <c r="AC445" i="183"/>
  <c r="AD445" i="183"/>
  <c r="AE445" i="183"/>
  <c r="AF445" i="183"/>
  <c r="AG445" i="183"/>
  <c r="AH445" i="183"/>
  <c r="AJ445" i="183"/>
  <c r="AO445" i="183"/>
  <c r="AP445" i="183"/>
  <c r="AS445" i="183"/>
  <c r="AW445" i="183"/>
  <c r="AX445" i="183"/>
  <c r="AY445" i="183"/>
  <c r="AZ445" i="183"/>
  <c r="BA445" i="183"/>
  <c r="BB445" i="183"/>
  <c r="BE445" i="183"/>
  <c r="BF445" i="183"/>
  <c r="BG445" i="183"/>
  <c r="BH445" i="183"/>
  <c r="BI445" i="183"/>
  <c r="N446" i="183"/>
  <c r="O446" i="183"/>
  <c r="P446" i="183"/>
  <c r="Q446" i="183"/>
  <c r="R446" i="183"/>
  <c r="S446" i="183"/>
  <c r="W446" i="183"/>
  <c r="X446" i="183"/>
  <c r="Y446" i="183"/>
  <c r="Z446" i="183"/>
  <c r="AA446" i="183"/>
  <c r="AB446" i="183"/>
  <c r="AC446" i="183"/>
  <c r="AD446" i="183"/>
  <c r="AE446" i="183"/>
  <c r="AF446" i="183"/>
  <c r="AG446" i="183"/>
  <c r="AH446" i="183"/>
  <c r="AJ446" i="183"/>
  <c r="AO446" i="183"/>
  <c r="AP446" i="183"/>
  <c r="AS446" i="183"/>
  <c r="AW446" i="183"/>
  <c r="AX446" i="183"/>
  <c r="AY446" i="183"/>
  <c r="AZ446" i="183"/>
  <c r="BA446" i="183"/>
  <c r="BB446" i="183"/>
  <c r="BE446" i="183"/>
  <c r="BF446" i="183"/>
  <c r="BG446" i="183"/>
  <c r="BH446" i="183"/>
  <c r="BI446" i="183"/>
  <c r="N447" i="183"/>
  <c r="O447" i="183"/>
  <c r="P447" i="183"/>
  <c r="Q447" i="183"/>
  <c r="R447" i="183"/>
  <c r="S447" i="183"/>
  <c r="W447" i="183"/>
  <c r="X447" i="183"/>
  <c r="Y447" i="183"/>
  <c r="Z447" i="183"/>
  <c r="AA447" i="183"/>
  <c r="AB447" i="183"/>
  <c r="AC447" i="183"/>
  <c r="AD447" i="183"/>
  <c r="AE447" i="183"/>
  <c r="AF447" i="183"/>
  <c r="AG447" i="183"/>
  <c r="AH447" i="183"/>
  <c r="AJ447" i="183"/>
  <c r="AO447" i="183"/>
  <c r="AP447" i="183"/>
  <c r="AS447" i="183"/>
  <c r="AW447" i="183"/>
  <c r="AX447" i="183"/>
  <c r="AY447" i="183"/>
  <c r="AZ447" i="183"/>
  <c r="BA447" i="183"/>
  <c r="BB447" i="183"/>
  <c r="BE447" i="183"/>
  <c r="BF447" i="183"/>
  <c r="BG447" i="183"/>
  <c r="BH447" i="183"/>
  <c r="BI447" i="183"/>
  <c r="N448" i="183"/>
  <c r="O448" i="183"/>
  <c r="P448" i="183"/>
  <c r="Q448" i="183"/>
  <c r="R448" i="183"/>
  <c r="S448" i="183"/>
  <c r="W448" i="183"/>
  <c r="X448" i="183"/>
  <c r="Y448" i="183"/>
  <c r="Z448" i="183"/>
  <c r="AA448" i="183"/>
  <c r="AB448" i="183"/>
  <c r="AC448" i="183"/>
  <c r="AD448" i="183"/>
  <c r="AE448" i="183"/>
  <c r="AF448" i="183"/>
  <c r="AG448" i="183"/>
  <c r="AH448" i="183"/>
  <c r="AJ448" i="183"/>
  <c r="AO448" i="183"/>
  <c r="AP448" i="183"/>
  <c r="AS448" i="183"/>
  <c r="AW448" i="183"/>
  <c r="AX448" i="183"/>
  <c r="AY448" i="183"/>
  <c r="AZ448" i="183"/>
  <c r="BA448" i="183"/>
  <c r="BB448" i="183"/>
  <c r="BE448" i="183"/>
  <c r="BF448" i="183"/>
  <c r="BG448" i="183"/>
  <c r="BH448" i="183"/>
  <c r="BI448" i="183"/>
  <c r="N449" i="183"/>
  <c r="O449" i="183"/>
  <c r="P449" i="183"/>
  <c r="Q449" i="183"/>
  <c r="R449" i="183"/>
  <c r="S449" i="183"/>
  <c r="W449" i="183"/>
  <c r="X449" i="183"/>
  <c r="Y449" i="183"/>
  <c r="Z449" i="183"/>
  <c r="AA449" i="183"/>
  <c r="AB449" i="183"/>
  <c r="AC449" i="183"/>
  <c r="AD449" i="183"/>
  <c r="AE449" i="183"/>
  <c r="AF449" i="183"/>
  <c r="AG449" i="183"/>
  <c r="AH449" i="183"/>
  <c r="AJ449" i="183"/>
  <c r="AO449" i="183"/>
  <c r="AP449" i="183"/>
  <c r="AS449" i="183"/>
  <c r="AW449" i="183"/>
  <c r="AX449" i="183"/>
  <c r="AY449" i="183"/>
  <c r="AZ449" i="183"/>
  <c r="BA449" i="183"/>
  <c r="BB449" i="183"/>
  <c r="BE449" i="183"/>
  <c r="BF449" i="183"/>
  <c r="BG449" i="183"/>
  <c r="BH449" i="183"/>
  <c r="BI449" i="183"/>
  <c r="N450" i="183"/>
  <c r="O450" i="183"/>
  <c r="P450" i="183"/>
  <c r="Q450" i="183"/>
  <c r="R450" i="183"/>
  <c r="S450" i="183"/>
  <c r="W450" i="183"/>
  <c r="X450" i="183"/>
  <c r="Y450" i="183"/>
  <c r="Z450" i="183"/>
  <c r="AA450" i="183"/>
  <c r="AB450" i="183"/>
  <c r="AC450" i="183"/>
  <c r="AD450" i="183"/>
  <c r="AE450" i="183"/>
  <c r="AF450" i="183"/>
  <c r="AG450" i="183"/>
  <c r="AH450" i="183"/>
  <c r="AJ450" i="183"/>
  <c r="AO450" i="183"/>
  <c r="AP450" i="183"/>
  <c r="AS450" i="183"/>
  <c r="AW450" i="183"/>
  <c r="AX450" i="183"/>
  <c r="AY450" i="183"/>
  <c r="AZ450" i="183"/>
  <c r="BA450" i="183"/>
  <c r="BB450" i="183"/>
  <c r="BE450" i="183"/>
  <c r="BF450" i="183"/>
  <c r="BG450" i="183"/>
  <c r="BH450" i="183"/>
  <c r="BI450" i="183"/>
  <c r="N451" i="183"/>
  <c r="O451" i="183"/>
  <c r="P451" i="183"/>
  <c r="Q451" i="183"/>
  <c r="R451" i="183"/>
  <c r="S451" i="183"/>
  <c r="W451" i="183"/>
  <c r="X451" i="183"/>
  <c r="Y451" i="183"/>
  <c r="Z451" i="183"/>
  <c r="AA451" i="183"/>
  <c r="AB451" i="183"/>
  <c r="AC451" i="183"/>
  <c r="AD451" i="183"/>
  <c r="AE451" i="183"/>
  <c r="AF451" i="183"/>
  <c r="AG451" i="183"/>
  <c r="AH451" i="183"/>
  <c r="AJ451" i="183"/>
  <c r="AO451" i="183"/>
  <c r="AP451" i="183"/>
  <c r="AS451" i="183"/>
  <c r="AW451" i="183"/>
  <c r="AX451" i="183"/>
  <c r="AY451" i="183"/>
  <c r="AZ451" i="183"/>
  <c r="BA451" i="183"/>
  <c r="BB451" i="183"/>
  <c r="BE451" i="183"/>
  <c r="BF451" i="183"/>
  <c r="BG451" i="183"/>
  <c r="BH451" i="183"/>
  <c r="BI451" i="183"/>
  <c r="N452" i="183"/>
  <c r="O452" i="183"/>
  <c r="P452" i="183"/>
  <c r="Q452" i="183"/>
  <c r="R452" i="183"/>
  <c r="S452" i="183"/>
  <c r="W452" i="183"/>
  <c r="X452" i="183"/>
  <c r="Y452" i="183"/>
  <c r="Z452" i="183"/>
  <c r="AA452" i="183"/>
  <c r="AB452" i="183"/>
  <c r="AC452" i="183"/>
  <c r="AD452" i="183"/>
  <c r="AE452" i="183"/>
  <c r="AF452" i="183"/>
  <c r="AG452" i="183"/>
  <c r="AH452" i="183"/>
  <c r="AJ452" i="183"/>
  <c r="AO452" i="183"/>
  <c r="AP452" i="183"/>
  <c r="AS452" i="183"/>
  <c r="AW452" i="183"/>
  <c r="AX452" i="183"/>
  <c r="AY452" i="183"/>
  <c r="AZ452" i="183"/>
  <c r="BA452" i="183"/>
  <c r="BB452" i="183"/>
  <c r="BE452" i="183"/>
  <c r="BF452" i="183"/>
  <c r="BG452" i="183"/>
  <c r="BH452" i="183"/>
  <c r="BI452" i="183"/>
  <c r="N453" i="183"/>
  <c r="O453" i="183"/>
  <c r="P453" i="183"/>
  <c r="Q453" i="183"/>
  <c r="R453" i="183"/>
  <c r="S453" i="183"/>
  <c r="W453" i="183"/>
  <c r="X453" i="183"/>
  <c r="Y453" i="183"/>
  <c r="Z453" i="183"/>
  <c r="AA453" i="183"/>
  <c r="AB453" i="183"/>
  <c r="AC453" i="183"/>
  <c r="AD453" i="183"/>
  <c r="AE453" i="183"/>
  <c r="AF453" i="183"/>
  <c r="AG453" i="183"/>
  <c r="AH453" i="183"/>
  <c r="AJ453" i="183"/>
  <c r="AO453" i="183"/>
  <c r="AP453" i="183"/>
  <c r="AS453" i="183"/>
  <c r="AW453" i="183"/>
  <c r="AX453" i="183"/>
  <c r="AY453" i="183"/>
  <c r="AZ453" i="183"/>
  <c r="BA453" i="183"/>
  <c r="BB453" i="183"/>
  <c r="BE453" i="183"/>
  <c r="BF453" i="183"/>
  <c r="BG453" i="183"/>
  <c r="BH453" i="183"/>
  <c r="BI453" i="183"/>
  <c r="N454" i="183"/>
  <c r="O454" i="183"/>
  <c r="P454" i="183"/>
  <c r="Q454" i="183"/>
  <c r="R454" i="183"/>
  <c r="S454" i="183"/>
  <c r="W454" i="183"/>
  <c r="X454" i="183"/>
  <c r="Y454" i="183"/>
  <c r="Z454" i="183"/>
  <c r="AA454" i="183"/>
  <c r="AB454" i="183"/>
  <c r="AC454" i="183"/>
  <c r="AD454" i="183"/>
  <c r="AE454" i="183"/>
  <c r="AF454" i="183"/>
  <c r="AG454" i="183"/>
  <c r="AH454" i="183"/>
  <c r="AJ454" i="183"/>
  <c r="AO454" i="183"/>
  <c r="AP454" i="183"/>
  <c r="AS454" i="183"/>
  <c r="AW454" i="183"/>
  <c r="AX454" i="183"/>
  <c r="AY454" i="183"/>
  <c r="AZ454" i="183"/>
  <c r="BA454" i="183"/>
  <c r="BB454" i="183"/>
  <c r="BE454" i="183"/>
  <c r="BF454" i="183"/>
  <c r="BG454" i="183"/>
  <c r="BH454" i="183"/>
  <c r="BI454" i="183"/>
  <c r="N455" i="183"/>
  <c r="O455" i="183"/>
  <c r="P455" i="183"/>
  <c r="Q455" i="183"/>
  <c r="R455" i="183"/>
  <c r="S455" i="183"/>
  <c r="W455" i="183"/>
  <c r="X455" i="183"/>
  <c r="Y455" i="183"/>
  <c r="Z455" i="183"/>
  <c r="AA455" i="183"/>
  <c r="AB455" i="183"/>
  <c r="AC455" i="183"/>
  <c r="AD455" i="183"/>
  <c r="AE455" i="183"/>
  <c r="AF455" i="183"/>
  <c r="AG455" i="183"/>
  <c r="AH455" i="183"/>
  <c r="AJ455" i="183"/>
  <c r="AO455" i="183"/>
  <c r="AP455" i="183"/>
  <c r="AS455" i="183"/>
  <c r="AW455" i="183"/>
  <c r="AX455" i="183"/>
  <c r="AY455" i="183"/>
  <c r="AZ455" i="183"/>
  <c r="BA455" i="183"/>
  <c r="BB455" i="183"/>
  <c r="BE455" i="183"/>
  <c r="BF455" i="183"/>
  <c r="BG455" i="183"/>
  <c r="BH455" i="183"/>
  <c r="BI455" i="183"/>
  <c r="N456" i="183"/>
  <c r="O456" i="183"/>
  <c r="P456" i="183"/>
  <c r="Q456" i="183"/>
  <c r="R456" i="183"/>
  <c r="S456" i="183"/>
  <c r="W456" i="183"/>
  <c r="X456" i="183"/>
  <c r="Y456" i="183"/>
  <c r="Z456" i="183"/>
  <c r="AA456" i="183"/>
  <c r="AB456" i="183"/>
  <c r="AC456" i="183"/>
  <c r="AD456" i="183"/>
  <c r="AE456" i="183"/>
  <c r="AF456" i="183"/>
  <c r="AG456" i="183"/>
  <c r="AH456" i="183"/>
  <c r="AJ456" i="183"/>
  <c r="AO456" i="183"/>
  <c r="AP456" i="183"/>
  <c r="AS456" i="183"/>
  <c r="AW456" i="183"/>
  <c r="AX456" i="183"/>
  <c r="AY456" i="183"/>
  <c r="AZ456" i="183"/>
  <c r="BA456" i="183"/>
  <c r="BB456" i="183"/>
  <c r="BE456" i="183"/>
  <c r="BF456" i="183"/>
  <c r="BG456" i="183"/>
  <c r="BH456" i="183"/>
  <c r="BI456" i="183"/>
  <c r="N457" i="183"/>
  <c r="O457" i="183"/>
  <c r="P457" i="183"/>
  <c r="Q457" i="183"/>
  <c r="R457" i="183"/>
  <c r="S457" i="183"/>
  <c r="W457" i="183"/>
  <c r="X457" i="183"/>
  <c r="Y457" i="183"/>
  <c r="Z457" i="183"/>
  <c r="AA457" i="183"/>
  <c r="AB457" i="183"/>
  <c r="AC457" i="183"/>
  <c r="AD457" i="183"/>
  <c r="AE457" i="183"/>
  <c r="AF457" i="183"/>
  <c r="AG457" i="183"/>
  <c r="AH457" i="183"/>
  <c r="AJ457" i="183"/>
  <c r="AO457" i="183"/>
  <c r="AP457" i="183"/>
  <c r="AS457" i="183"/>
  <c r="AW457" i="183"/>
  <c r="AX457" i="183"/>
  <c r="AY457" i="183"/>
  <c r="AZ457" i="183"/>
  <c r="BA457" i="183"/>
  <c r="BB457" i="183"/>
  <c r="BE457" i="183"/>
  <c r="BF457" i="183"/>
  <c r="BG457" i="183"/>
  <c r="BH457" i="183"/>
  <c r="BI457" i="183"/>
  <c r="N458" i="183"/>
  <c r="O458" i="183"/>
  <c r="P458" i="183"/>
  <c r="Q458" i="183"/>
  <c r="R458" i="183"/>
  <c r="S458" i="183"/>
  <c r="W458" i="183"/>
  <c r="X458" i="183"/>
  <c r="Y458" i="183"/>
  <c r="Z458" i="183"/>
  <c r="AA458" i="183"/>
  <c r="AB458" i="183"/>
  <c r="AC458" i="183"/>
  <c r="AD458" i="183"/>
  <c r="AE458" i="183"/>
  <c r="AF458" i="183"/>
  <c r="AG458" i="183"/>
  <c r="AH458" i="183"/>
  <c r="AJ458" i="183"/>
  <c r="AO458" i="183"/>
  <c r="AP458" i="183"/>
  <c r="AS458" i="183"/>
  <c r="AW458" i="183"/>
  <c r="AX458" i="183"/>
  <c r="AY458" i="183"/>
  <c r="AZ458" i="183"/>
  <c r="BA458" i="183"/>
  <c r="BB458" i="183"/>
  <c r="BE458" i="183"/>
  <c r="BF458" i="183"/>
  <c r="BG458" i="183"/>
  <c r="BH458" i="183"/>
  <c r="BI458" i="183"/>
  <c r="N459" i="183"/>
  <c r="O459" i="183"/>
  <c r="P459" i="183"/>
  <c r="Q459" i="183"/>
  <c r="R459" i="183"/>
  <c r="S459" i="183"/>
  <c r="W459" i="183"/>
  <c r="X459" i="183"/>
  <c r="Y459" i="183"/>
  <c r="Z459" i="183"/>
  <c r="AA459" i="183"/>
  <c r="AB459" i="183"/>
  <c r="AC459" i="183"/>
  <c r="AD459" i="183"/>
  <c r="AE459" i="183"/>
  <c r="AF459" i="183"/>
  <c r="AG459" i="183"/>
  <c r="AH459" i="183"/>
  <c r="AJ459" i="183"/>
  <c r="AO459" i="183"/>
  <c r="AP459" i="183"/>
  <c r="AS459" i="183"/>
  <c r="AW459" i="183"/>
  <c r="AX459" i="183"/>
  <c r="AY459" i="183"/>
  <c r="AZ459" i="183"/>
  <c r="BA459" i="183"/>
  <c r="BB459" i="183"/>
  <c r="BE459" i="183"/>
  <c r="BF459" i="183"/>
  <c r="BG459" i="183"/>
  <c r="BH459" i="183"/>
  <c r="BI459" i="183"/>
  <c r="N460" i="183"/>
  <c r="O460" i="183"/>
  <c r="P460" i="183"/>
  <c r="Q460" i="183"/>
  <c r="R460" i="183"/>
  <c r="S460" i="183"/>
  <c r="W460" i="183"/>
  <c r="X460" i="183"/>
  <c r="Y460" i="183"/>
  <c r="Z460" i="183"/>
  <c r="AA460" i="183"/>
  <c r="AB460" i="183"/>
  <c r="AC460" i="183"/>
  <c r="AD460" i="183"/>
  <c r="AE460" i="183"/>
  <c r="AF460" i="183"/>
  <c r="AG460" i="183"/>
  <c r="AH460" i="183"/>
  <c r="AJ460" i="183"/>
  <c r="AO460" i="183"/>
  <c r="AP460" i="183"/>
  <c r="AS460" i="183"/>
  <c r="AW460" i="183"/>
  <c r="AX460" i="183"/>
  <c r="AY460" i="183"/>
  <c r="AZ460" i="183"/>
  <c r="BA460" i="183"/>
  <c r="BB460" i="183"/>
  <c r="BE460" i="183"/>
  <c r="BF460" i="183"/>
  <c r="BG460" i="183"/>
  <c r="BH460" i="183"/>
  <c r="BI460" i="183"/>
  <c r="N461" i="183"/>
  <c r="O461" i="183"/>
  <c r="P461" i="183"/>
  <c r="Q461" i="183"/>
  <c r="R461" i="183"/>
  <c r="S461" i="183"/>
  <c r="W461" i="183"/>
  <c r="X461" i="183"/>
  <c r="Y461" i="183"/>
  <c r="Z461" i="183"/>
  <c r="AA461" i="183"/>
  <c r="AB461" i="183"/>
  <c r="AC461" i="183"/>
  <c r="AD461" i="183"/>
  <c r="AE461" i="183"/>
  <c r="AF461" i="183"/>
  <c r="AG461" i="183"/>
  <c r="AH461" i="183"/>
  <c r="AJ461" i="183"/>
  <c r="AO461" i="183"/>
  <c r="AP461" i="183"/>
  <c r="AS461" i="183"/>
  <c r="AW461" i="183"/>
  <c r="AX461" i="183"/>
  <c r="AY461" i="183"/>
  <c r="AZ461" i="183"/>
  <c r="BA461" i="183"/>
  <c r="BB461" i="183"/>
  <c r="BE461" i="183"/>
  <c r="BF461" i="183"/>
  <c r="BG461" i="183"/>
  <c r="BH461" i="183"/>
  <c r="BI461" i="183"/>
  <c r="N462" i="183"/>
  <c r="O462" i="183"/>
  <c r="P462" i="183"/>
  <c r="Q462" i="183"/>
  <c r="R462" i="183"/>
  <c r="S462" i="183"/>
  <c r="W462" i="183"/>
  <c r="X462" i="183"/>
  <c r="Y462" i="183"/>
  <c r="Z462" i="183"/>
  <c r="AA462" i="183"/>
  <c r="AB462" i="183"/>
  <c r="AC462" i="183"/>
  <c r="AD462" i="183"/>
  <c r="AE462" i="183"/>
  <c r="AF462" i="183"/>
  <c r="AG462" i="183"/>
  <c r="AH462" i="183"/>
  <c r="AJ462" i="183"/>
  <c r="AO462" i="183"/>
  <c r="AP462" i="183"/>
  <c r="AS462" i="183"/>
  <c r="AW462" i="183"/>
  <c r="AX462" i="183"/>
  <c r="AY462" i="183"/>
  <c r="AZ462" i="183"/>
  <c r="BA462" i="183"/>
  <c r="BB462" i="183"/>
  <c r="BE462" i="183"/>
  <c r="BF462" i="183"/>
  <c r="BG462" i="183"/>
  <c r="BH462" i="183"/>
  <c r="BI462" i="183"/>
  <c r="N463" i="183"/>
  <c r="O463" i="183"/>
  <c r="P463" i="183"/>
  <c r="Q463" i="183"/>
  <c r="R463" i="183"/>
  <c r="S463" i="183"/>
  <c r="W463" i="183"/>
  <c r="X463" i="183"/>
  <c r="Y463" i="183"/>
  <c r="Z463" i="183"/>
  <c r="AA463" i="183"/>
  <c r="AB463" i="183"/>
  <c r="AC463" i="183"/>
  <c r="AD463" i="183"/>
  <c r="AE463" i="183"/>
  <c r="AF463" i="183"/>
  <c r="AG463" i="183"/>
  <c r="AH463" i="183"/>
  <c r="AJ463" i="183"/>
  <c r="AO463" i="183"/>
  <c r="AP463" i="183"/>
  <c r="AS463" i="183"/>
  <c r="AW463" i="183"/>
  <c r="AX463" i="183"/>
  <c r="AY463" i="183"/>
  <c r="AZ463" i="183"/>
  <c r="BA463" i="183"/>
  <c r="BB463" i="183"/>
  <c r="BE463" i="183"/>
  <c r="BF463" i="183"/>
  <c r="BG463" i="183"/>
  <c r="BH463" i="183"/>
  <c r="BI463" i="183"/>
  <c r="N464" i="183"/>
  <c r="O464" i="183"/>
  <c r="P464" i="183"/>
  <c r="Q464" i="183"/>
  <c r="R464" i="183"/>
  <c r="S464" i="183"/>
  <c r="W464" i="183"/>
  <c r="X464" i="183"/>
  <c r="Y464" i="183"/>
  <c r="Z464" i="183"/>
  <c r="AA464" i="183"/>
  <c r="AB464" i="183"/>
  <c r="AC464" i="183"/>
  <c r="AD464" i="183"/>
  <c r="AE464" i="183"/>
  <c r="AF464" i="183"/>
  <c r="AG464" i="183"/>
  <c r="AH464" i="183"/>
  <c r="AJ464" i="183"/>
  <c r="AO464" i="183"/>
  <c r="AP464" i="183"/>
  <c r="AS464" i="183"/>
  <c r="AW464" i="183"/>
  <c r="AX464" i="183"/>
  <c r="AY464" i="183"/>
  <c r="AZ464" i="183"/>
  <c r="BA464" i="183"/>
  <c r="BB464" i="183"/>
  <c r="BE464" i="183"/>
  <c r="BF464" i="183"/>
  <c r="BG464" i="183"/>
  <c r="BH464" i="183"/>
  <c r="BI464" i="183"/>
  <c r="N465" i="183"/>
  <c r="O465" i="183"/>
  <c r="P465" i="183"/>
  <c r="Q465" i="183"/>
  <c r="R465" i="183"/>
  <c r="S465" i="183"/>
  <c r="W465" i="183"/>
  <c r="X465" i="183"/>
  <c r="Y465" i="183"/>
  <c r="Z465" i="183"/>
  <c r="AA465" i="183"/>
  <c r="AB465" i="183"/>
  <c r="AC465" i="183"/>
  <c r="AD465" i="183"/>
  <c r="AE465" i="183"/>
  <c r="AF465" i="183"/>
  <c r="AG465" i="183"/>
  <c r="AH465" i="183"/>
  <c r="AJ465" i="183"/>
  <c r="AO465" i="183"/>
  <c r="AP465" i="183"/>
  <c r="AS465" i="183"/>
  <c r="AW465" i="183"/>
  <c r="AX465" i="183"/>
  <c r="AY465" i="183"/>
  <c r="AZ465" i="183"/>
  <c r="BA465" i="183"/>
  <c r="BB465" i="183"/>
  <c r="BE465" i="183"/>
  <c r="BF465" i="183"/>
  <c r="BG465" i="183"/>
  <c r="BH465" i="183"/>
  <c r="BI465" i="183"/>
  <c r="N466" i="183"/>
  <c r="O466" i="183"/>
  <c r="P466" i="183"/>
  <c r="Q466" i="183"/>
  <c r="R466" i="183"/>
  <c r="S466" i="183"/>
  <c r="W466" i="183"/>
  <c r="X466" i="183"/>
  <c r="Y466" i="183"/>
  <c r="Z466" i="183"/>
  <c r="AA466" i="183"/>
  <c r="AB466" i="183"/>
  <c r="AC466" i="183"/>
  <c r="AD466" i="183"/>
  <c r="AE466" i="183"/>
  <c r="AF466" i="183"/>
  <c r="AG466" i="183"/>
  <c r="AH466" i="183"/>
  <c r="AJ466" i="183"/>
  <c r="AO466" i="183"/>
  <c r="AP466" i="183"/>
  <c r="AS466" i="183"/>
  <c r="AW466" i="183"/>
  <c r="AX466" i="183"/>
  <c r="AY466" i="183"/>
  <c r="AZ466" i="183"/>
  <c r="BA466" i="183"/>
  <c r="BB466" i="183"/>
  <c r="BE466" i="183"/>
  <c r="BF466" i="183"/>
  <c r="BG466" i="183"/>
  <c r="BH466" i="183"/>
  <c r="BI466" i="183"/>
  <c r="N467" i="183"/>
  <c r="O467" i="183"/>
  <c r="P467" i="183"/>
  <c r="Q467" i="183"/>
  <c r="R467" i="183"/>
  <c r="S467" i="183"/>
  <c r="W467" i="183"/>
  <c r="X467" i="183"/>
  <c r="Y467" i="183"/>
  <c r="Z467" i="183"/>
  <c r="AA467" i="183"/>
  <c r="AB467" i="183"/>
  <c r="AC467" i="183"/>
  <c r="AD467" i="183"/>
  <c r="AE467" i="183"/>
  <c r="AF467" i="183"/>
  <c r="AG467" i="183"/>
  <c r="AH467" i="183"/>
  <c r="AJ467" i="183"/>
  <c r="AO467" i="183"/>
  <c r="AP467" i="183"/>
  <c r="AS467" i="183"/>
  <c r="AW467" i="183"/>
  <c r="AX467" i="183"/>
  <c r="AY467" i="183"/>
  <c r="AZ467" i="183"/>
  <c r="BA467" i="183"/>
  <c r="BB467" i="183"/>
  <c r="BE467" i="183"/>
  <c r="BF467" i="183"/>
  <c r="BG467" i="183"/>
  <c r="BH467" i="183"/>
  <c r="BI467" i="183"/>
  <c r="N468" i="183"/>
  <c r="O468" i="183"/>
  <c r="P468" i="183"/>
  <c r="Q468" i="183"/>
  <c r="R468" i="183"/>
  <c r="S468" i="183"/>
  <c r="W468" i="183"/>
  <c r="X468" i="183"/>
  <c r="Y468" i="183"/>
  <c r="Z468" i="183"/>
  <c r="AA468" i="183"/>
  <c r="AB468" i="183"/>
  <c r="AC468" i="183"/>
  <c r="AD468" i="183"/>
  <c r="AE468" i="183"/>
  <c r="AF468" i="183"/>
  <c r="AG468" i="183"/>
  <c r="AH468" i="183"/>
  <c r="AJ468" i="183"/>
  <c r="AO468" i="183"/>
  <c r="AP468" i="183"/>
  <c r="AS468" i="183"/>
  <c r="AW468" i="183"/>
  <c r="AX468" i="183"/>
  <c r="AY468" i="183"/>
  <c r="AZ468" i="183"/>
  <c r="BA468" i="183"/>
  <c r="BB468" i="183"/>
  <c r="BE468" i="183"/>
  <c r="BF468" i="183"/>
  <c r="BG468" i="183"/>
  <c r="BH468" i="183"/>
  <c r="BI468" i="183"/>
  <c r="N469" i="183"/>
  <c r="O469" i="183"/>
  <c r="P469" i="183"/>
  <c r="Q469" i="183"/>
  <c r="R469" i="183"/>
  <c r="S469" i="183"/>
  <c r="W469" i="183"/>
  <c r="X469" i="183"/>
  <c r="Y469" i="183"/>
  <c r="Z469" i="183"/>
  <c r="AA469" i="183"/>
  <c r="AB469" i="183"/>
  <c r="AC469" i="183"/>
  <c r="AD469" i="183"/>
  <c r="AE469" i="183"/>
  <c r="AF469" i="183"/>
  <c r="AG469" i="183"/>
  <c r="AH469" i="183"/>
  <c r="AJ469" i="183"/>
  <c r="AO469" i="183"/>
  <c r="AP469" i="183"/>
  <c r="AS469" i="183"/>
  <c r="AW469" i="183"/>
  <c r="AX469" i="183"/>
  <c r="AY469" i="183"/>
  <c r="AZ469" i="183"/>
  <c r="BA469" i="183"/>
  <c r="BB469" i="183"/>
  <c r="BE469" i="183"/>
  <c r="BF469" i="183"/>
  <c r="BG469" i="183"/>
  <c r="BH469" i="183"/>
  <c r="BI469" i="183"/>
  <c r="N470" i="183"/>
  <c r="O470" i="183"/>
  <c r="P470" i="183"/>
  <c r="Q470" i="183"/>
  <c r="R470" i="183"/>
  <c r="S470" i="183"/>
  <c r="W470" i="183"/>
  <c r="X470" i="183"/>
  <c r="Y470" i="183"/>
  <c r="Z470" i="183"/>
  <c r="AA470" i="183"/>
  <c r="AB470" i="183"/>
  <c r="AC470" i="183"/>
  <c r="AD470" i="183"/>
  <c r="AE470" i="183"/>
  <c r="AF470" i="183"/>
  <c r="AG470" i="183"/>
  <c r="AH470" i="183"/>
  <c r="AJ470" i="183"/>
  <c r="AO470" i="183"/>
  <c r="AP470" i="183"/>
  <c r="AS470" i="183"/>
  <c r="AW470" i="183"/>
  <c r="AX470" i="183"/>
  <c r="AY470" i="183"/>
  <c r="AZ470" i="183"/>
  <c r="BA470" i="183"/>
  <c r="BB470" i="183"/>
  <c r="BE470" i="183"/>
  <c r="BF470" i="183"/>
  <c r="BG470" i="183"/>
  <c r="BH470" i="183"/>
  <c r="BI470" i="183"/>
  <c r="N471" i="183"/>
  <c r="O471" i="183"/>
  <c r="P471" i="183"/>
  <c r="Q471" i="183"/>
  <c r="R471" i="183"/>
  <c r="S471" i="183"/>
  <c r="W471" i="183"/>
  <c r="X471" i="183"/>
  <c r="Y471" i="183"/>
  <c r="Z471" i="183"/>
  <c r="AA471" i="183"/>
  <c r="AB471" i="183"/>
  <c r="AC471" i="183"/>
  <c r="AD471" i="183"/>
  <c r="AE471" i="183"/>
  <c r="AF471" i="183"/>
  <c r="AG471" i="183"/>
  <c r="AH471" i="183"/>
  <c r="AJ471" i="183"/>
  <c r="AO471" i="183"/>
  <c r="AP471" i="183"/>
  <c r="AS471" i="183"/>
  <c r="AW471" i="183"/>
  <c r="AX471" i="183"/>
  <c r="AY471" i="183"/>
  <c r="AZ471" i="183"/>
  <c r="BA471" i="183"/>
  <c r="BB471" i="183"/>
  <c r="BE471" i="183"/>
  <c r="BF471" i="183"/>
  <c r="BG471" i="183"/>
  <c r="BH471" i="183"/>
  <c r="BI471" i="183"/>
  <c r="N472" i="183"/>
  <c r="O472" i="183"/>
  <c r="P472" i="183"/>
  <c r="Q472" i="183"/>
  <c r="R472" i="183"/>
  <c r="S472" i="183"/>
  <c r="W472" i="183"/>
  <c r="X472" i="183"/>
  <c r="Y472" i="183"/>
  <c r="Z472" i="183"/>
  <c r="AA472" i="183"/>
  <c r="AB472" i="183"/>
  <c r="AC472" i="183"/>
  <c r="AD472" i="183"/>
  <c r="AE472" i="183"/>
  <c r="AF472" i="183"/>
  <c r="AG472" i="183"/>
  <c r="AH472" i="183"/>
  <c r="AJ472" i="183"/>
  <c r="AO472" i="183"/>
  <c r="AP472" i="183"/>
  <c r="AS472" i="183"/>
  <c r="AW472" i="183"/>
  <c r="AX472" i="183"/>
  <c r="AY472" i="183"/>
  <c r="AZ472" i="183"/>
  <c r="BA472" i="183"/>
  <c r="BB472" i="183"/>
  <c r="BE472" i="183"/>
  <c r="BF472" i="183"/>
  <c r="BG472" i="183"/>
  <c r="BH472" i="183"/>
  <c r="BI472" i="183"/>
  <c r="N473" i="183"/>
  <c r="O473" i="183"/>
  <c r="P473" i="183"/>
  <c r="Q473" i="183"/>
  <c r="R473" i="183"/>
  <c r="S473" i="183"/>
  <c r="W473" i="183"/>
  <c r="X473" i="183"/>
  <c r="Y473" i="183"/>
  <c r="Z473" i="183"/>
  <c r="AA473" i="183"/>
  <c r="AB473" i="183"/>
  <c r="AC473" i="183"/>
  <c r="AD473" i="183"/>
  <c r="AE473" i="183"/>
  <c r="AF473" i="183"/>
  <c r="AG473" i="183"/>
  <c r="AH473" i="183"/>
  <c r="AJ473" i="183"/>
  <c r="AO473" i="183"/>
  <c r="AP473" i="183"/>
  <c r="AS473" i="183"/>
  <c r="AW473" i="183"/>
  <c r="AX473" i="183"/>
  <c r="AY473" i="183"/>
  <c r="AZ473" i="183"/>
  <c r="BA473" i="183"/>
  <c r="BB473" i="183"/>
  <c r="BE473" i="183"/>
  <c r="BF473" i="183"/>
  <c r="BG473" i="183"/>
  <c r="BH473" i="183"/>
  <c r="BI473" i="183"/>
  <c r="N474" i="183"/>
  <c r="O474" i="183"/>
  <c r="P474" i="183"/>
  <c r="Q474" i="183"/>
  <c r="R474" i="183"/>
  <c r="S474" i="183"/>
  <c r="W474" i="183"/>
  <c r="X474" i="183"/>
  <c r="Y474" i="183"/>
  <c r="Z474" i="183"/>
  <c r="AA474" i="183"/>
  <c r="AB474" i="183"/>
  <c r="AC474" i="183"/>
  <c r="AD474" i="183"/>
  <c r="AE474" i="183"/>
  <c r="AF474" i="183"/>
  <c r="AG474" i="183"/>
  <c r="AH474" i="183"/>
  <c r="AJ474" i="183"/>
  <c r="AO474" i="183"/>
  <c r="AP474" i="183"/>
  <c r="AS474" i="183"/>
  <c r="AW474" i="183"/>
  <c r="AX474" i="183"/>
  <c r="AY474" i="183"/>
  <c r="AZ474" i="183"/>
  <c r="BA474" i="183"/>
  <c r="BB474" i="183"/>
  <c r="BE474" i="183"/>
  <c r="BF474" i="183"/>
  <c r="BG474" i="183"/>
  <c r="BH474" i="183"/>
  <c r="BI474" i="183"/>
  <c r="N475" i="183"/>
  <c r="O475" i="183"/>
  <c r="P475" i="183"/>
  <c r="Q475" i="183"/>
  <c r="R475" i="183"/>
  <c r="S475" i="183"/>
  <c r="W475" i="183"/>
  <c r="X475" i="183"/>
  <c r="Y475" i="183"/>
  <c r="Z475" i="183"/>
  <c r="AA475" i="183"/>
  <c r="AB475" i="183"/>
  <c r="AC475" i="183"/>
  <c r="AD475" i="183"/>
  <c r="AE475" i="183"/>
  <c r="AF475" i="183"/>
  <c r="AG475" i="183"/>
  <c r="AH475" i="183"/>
  <c r="AJ475" i="183"/>
  <c r="AO475" i="183"/>
  <c r="AP475" i="183"/>
  <c r="AS475" i="183"/>
  <c r="AW475" i="183"/>
  <c r="AX475" i="183"/>
  <c r="AY475" i="183"/>
  <c r="AZ475" i="183"/>
  <c r="BA475" i="183"/>
  <c r="BB475" i="183"/>
  <c r="BE475" i="183"/>
  <c r="BF475" i="183"/>
  <c r="BG475" i="183"/>
  <c r="BH475" i="183"/>
  <c r="BI475" i="183"/>
  <c r="N476" i="183"/>
  <c r="O476" i="183"/>
  <c r="P476" i="183"/>
  <c r="Q476" i="183"/>
  <c r="R476" i="183"/>
  <c r="S476" i="183"/>
  <c r="W476" i="183"/>
  <c r="X476" i="183"/>
  <c r="Y476" i="183"/>
  <c r="Z476" i="183"/>
  <c r="AA476" i="183"/>
  <c r="AB476" i="183"/>
  <c r="AC476" i="183"/>
  <c r="AD476" i="183"/>
  <c r="AE476" i="183"/>
  <c r="AF476" i="183"/>
  <c r="AG476" i="183"/>
  <c r="AH476" i="183"/>
  <c r="AJ476" i="183"/>
  <c r="AO476" i="183"/>
  <c r="AP476" i="183"/>
  <c r="AS476" i="183"/>
  <c r="AW476" i="183"/>
  <c r="AX476" i="183"/>
  <c r="AY476" i="183"/>
  <c r="AZ476" i="183"/>
  <c r="BA476" i="183"/>
  <c r="BB476" i="183"/>
  <c r="BE476" i="183"/>
  <c r="BF476" i="183"/>
  <c r="BG476" i="183"/>
  <c r="BH476" i="183"/>
  <c r="BI476" i="183"/>
  <c r="N477" i="183"/>
  <c r="O477" i="183"/>
  <c r="P477" i="183"/>
  <c r="Q477" i="183"/>
  <c r="R477" i="183"/>
  <c r="S477" i="183"/>
  <c r="W477" i="183"/>
  <c r="X477" i="183"/>
  <c r="Y477" i="183"/>
  <c r="Z477" i="183"/>
  <c r="AA477" i="183"/>
  <c r="AB477" i="183"/>
  <c r="AC477" i="183"/>
  <c r="AD477" i="183"/>
  <c r="AE477" i="183"/>
  <c r="AF477" i="183"/>
  <c r="AG477" i="183"/>
  <c r="AH477" i="183"/>
  <c r="AJ477" i="183"/>
  <c r="AO477" i="183"/>
  <c r="AP477" i="183"/>
  <c r="AS477" i="183"/>
  <c r="AW477" i="183"/>
  <c r="AX477" i="183"/>
  <c r="AY477" i="183"/>
  <c r="AZ477" i="183"/>
  <c r="BA477" i="183"/>
  <c r="BB477" i="183"/>
  <c r="BE477" i="183"/>
  <c r="BF477" i="183"/>
  <c r="BG477" i="183"/>
  <c r="BH477" i="183"/>
  <c r="BI477" i="183"/>
  <c r="N478" i="183"/>
  <c r="O478" i="183"/>
  <c r="P478" i="183"/>
  <c r="Q478" i="183"/>
  <c r="R478" i="183"/>
  <c r="S478" i="183"/>
  <c r="W478" i="183"/>
  <c r="X478" i="183"/>
  <c r="Y478" i="183"/>
  <c r="Z478" i="183"/>
  <c r="AA478" i="183"/>
  <c r="AB478" i="183"/>
  <c r="AC478" i="183"/>
  <c r="AD478" i="183"/>
  <c r="AE478" i="183"/>
  <c r="AF478" i="183"/>
  <c r="AG478" i="183"/>
  <c r="AH478" i="183"/>
  <c r="AJ478" i="183"/>
  <c r="AO478" i="183"/>
  <c r="AP478" i="183"/>
  <c r="AS478" i="183"/>
  <c r="AW478" i="183"/>
  <c r="AX478" i="183"/>
  <c r="AY478" i="183"/>
  <c r="AZ478" i="183"/>
  <c r="BA478" i="183"/>
  <c r="BB478" i="183"/>
  <c r="BE478" i="183"/>
  <c r="BF478" i="183"/>
  <c r="BG478" i="183"/>
  <c r="BH478" i="183"/>
  <c r="BI478" i="183"/>
  <c r="N479" i="183"/>
  <c r="O479" i="183"/>
  <c r="P479" i="183"/>
  <c r="Q479" i="183"/>
  <c r="R479" i="183"/>
  <c r="S479" i="183"/>
  <c r="W479" i="183"/>
  <c r="X479" i="183"/>
  <c r="Y479" i="183"/>
  <c r="Z479" i="183"/>
  <c r="AA479" i="183"/>
  <c r="AB479" i="183"/>
  <c r="AC479" i="183"/>
  <c r="AD479" i="183"/>
  <c r="AE479" i="183"/>
  <c r="AF479" i="183"/>
  <c r="AG479" i="183"/>
  <c r="AH479" i="183"/>
  <c r="AJ479" i="183"/>
  <c r="AO479" i="183"/>
  <c r="AP479" i="183"/>
  <c r="AS479" i="183"/>
  <c r="AW479" i="183"/>
  <c r="AX479" i="183"/>
  <c r="AY479" i="183"/>
  <c r="AZ479" i="183"/>
  <c r="BA479" i="183"/>
  <c r="BB479" i="183"/>
  <c r="BE479" i="183"/>
  <c r="BF479" i="183"/>
  <c r="BG479" i="183"/>
  <c r="BH479" i="183"/>
  <c r="BI479" i="183"/>
  <c r="N480" i="183"/>
  <c r="O480" i="183"/>
  <c r="P480" i="183"/>
  <c r="Q480" i="183"/>
  <c r="R480" i="183"/>
  <c r="S480" i="183"/>
  <c r="W480" i="183"/>
  <c r="X480" i="183"/>
  <c r="Y480" i="183"/>
  <c r="Z480" i="183"/>
  <c r="AA480" i="183"/>
  <c r="AB480" i="183"/>
  <c r="AC480" i="183"/>
  <c r="AD480" i="183"/>
  <c r="AE480" i="183"/>
  <c r="AF480" i="183"/>
  <c r="AG480" i="183"/>
  <c r="AH480" i="183"/>
  <c r="AJ480" i="183"/>
  <c r="AO480" i="183"/>
  <c r="AP480" i="183"/>
  <c r="AS480" i="183"/>
  <c r="AW480" i="183"/>
  <c r="AX480" i="183"/>
  <c r="AY480" i="183"/>
  <c r="AZ480" i="183"/>
  <c r="BA480" i="183"/>
  <c r="BB480" i="183"/>
  <c r="BE480" i="183"/>
  <c r="BF480" i="183"/>
  <c r="BG480" i="183"/>
  <c r="BH480" i="183"/>
  <c r="BI480" i="183"/>
  <c r="N481" i="183"/>
  <c r="O481" i="183"/>
  <c r="P481" i="183"/>
  <c r="Q481" i="183"/>
  <c r="R481" i="183"/>
  <c r="S481" i="183"/>
  <c r="W481" i="183"/>
  <c r="X481" i="183"/>
  <c r="Y481" i="183"/>
  <c r="Z481" i="183"/>
  <c r="AA481" i="183"/>
  <c r="AB481" i="183"/>
  <c r="AC481" i="183"/>
  <c r="AD481" i="183"/>
  <c r="AE481" i="183"/>
  <c r="AF481" i="183"/>
  <c r="AG481" i="183"/>
  <c r="AH481" i="183"/>
  <c r="AJ481" i="183"/>
  <c r="AO481" i="183"/>
  <c r="AP481" i="183"/>
  <c r="AS481" i="183"/>
  <c r="AW481" i="183"/>
  <c r="AX481" i="183"/>
  <c r="AY481" i="183"/>
  <c r="AZ481" i="183"/>
  <c r="BA481" i="183"/>
  <c r="BB481" i="183"/>
  <c r="BE481" i="183"/>
  <c r="BF481" i="183"/>
  <c r="BG481" i="183"/>
  <c r="BH481" i="183"/>
  <c r="BI481" i="183"/>
  <c r="N482" i="183"/>
  <c r="O482" i="183"/>
  <c r="P482" i="183"/>
  <c r="Q482" i="183"/>
  <c r="R482" i="183"/>
  <c r="S482" i="183"/>
  <c r="W482" i="183"/>
  <c r="X482" i="183"/>
  <c r="Y482" i="183"/>
  <c r="Z482" i="183"/>
  <c r="AA482" i="183"/>
  <c r="AB482" i="183"/>
  <c r="AC482" i="183"/>
  <c r="AD482" i="183"/>
  <c r="AE482" i="183"/>
  <c r="AF482" i="183"/>
  <c r="AG482" i="183"/>
  <c r="AH482" i="183"/>
  <c r="AJ482" i="183"/>
  <c r="AO482" i="183"/>
  <c r="AP482" i="183"/>
  <c r="AS482" i="183"/>
  <c r="AW482" i="183"/>
  <c r="AX482" i="183"/>
  <c r="AY482" i="183"/>
  <c r="AZ482" i="183"/>
  <c r="BA482" i="183"/>
  <c r="BB482" i="183"/>
  <c r="BE482" i="183"/>
  <c r="BF482" i="183"/>
  <c r="BG482" i="183"/>
  <c r="BH482" i="183"/>
  <c r="BI482" i="183"/>
  <c r="N483" i="183"/>
  <c r="O483" i="183"/>
  <c r="P483" i="183"/>
  <c r="Q483" i="183"/>
  <c r="R483" i="183"/>
  <c r="S483" i="183"/>
  <c r="W483" i="183"/>
  <c r="X483" i="183"/>
  <c r="Y483" i="183"/>
  <c r="Z483" i="183"/>
  <c r="AA483" i="183"/>
  <c r="AB483" i="183"/>
  <c r="AC483" i="183"/>
  <c r="AD483" i="183"/>
  <c r="AE483" i="183"/>
  <c r="AF483" i="183"/>
  <c r="AG483" i="183"/>
  <c r="AH483" i="183"/>
  <c r="AJ483" i="183"/>
  <c r="AO483" i="183"/>
  <c r="AP483" i="183"/>
  <c r="AS483" i="183"/>
  <c r="AW483" i="183"/>
  <c r="AX483" i="183"/>
  <c r="AY483" i="183"/>
  <c r="AZ483" i="183"/>
  <c r="BA483" i="183"/>
  <c r="BB483" i="183"/>
  <c r="BE483" i="183"/>
  <c r="BF483" i="183"/>
  <c r="BG483" i="183"/>
  <c r="BH483" i="183"/>
  <c r="BI483" i="183"/>
  <c r="N484" i="183"/>
  <c r="O484" i="183"/>
  <c r="P484" i="183"/>
  <c r="Q484" i="183"/>
  <c r="R484" i="183"/>
  <c r="S484" i="183"/>
  <c r="W484" i="183"/>
  <c r="X484" i="183"/>
  <c r="Y484" i="183"/>
  <c r="Z484" i="183"/>
  <c r="AA484" i="183"/>
  <c r="AB484" i="183"/>
  <c r="AC484" i="183"/>
  <c r="AD484" i="183"/>
  <c r="AE484" i="183"/>
  <c r="AF484" i="183"/>
  <c r="AG484" i="183"/>
  <c r="AH484" i="183"/>
  <c r="AJ484" i="183"/>
  <c r="AO484" i="183"/>
  <c r="AP484" i="183"/>
  <c r="AS484" i="183"/>
  <c r="AW484" i="183"/>
  <c r="AX484" i="183"/>
  <c r="AY484" i="183"/>
  <c r="AZ484" i="183"/>
  <c r="BA484" i="183"/>
  <c r="BB484" i="183"/>
  <c r="BE484" i="183"/>
  <c r="BF484" i="183"/>
  <c r="BG484" i="183"/>
  <c r="BH484" i="183"/>
  <c r="BI484" i="183"/>
  <c r="N485" i="183"/>
  <c r="O485" i="183"/>
  <c r="P485" i="183"/>
  <c r="Q485" i="183"/>
  <c r="R485" i="183"/>
  <c r="S485" i="183"/>
  <c r="W485" i="183"/>
  <c r="X485" i="183"/>
  <c r="Y485" i="183"/>
  <c r="Z485" i="183"/>
  <c r="AA485" i="183"/>
  <c r="AB485" i="183"/>
  <c r="AC485" i="183"/>
  <c r="AD485" i="183"/>
  <c r="AE485" i="183"/>
  <c r="AF485" i="183"/>
  <c r="AG485" i="183"/>
  <c r="AH485" i="183"/>
  <c r="AJ485" i="183"/>
  <c r="AO485" i="183"/>
  <c r="AP485" i="183"/>
  <c r="AS485" i="183"/>
  <c r="AW485" i="183"/>
  <c r="AX485" i="183"/>
  <c r="AY485" i="183"/>
  <c r="AZ485" i="183"/>
  <c r="BA485" i="183"/>
  <c r="BB485" i="183"/>
  <c r="BE485" i="183"/>
  <c r="BF485" i="183"/>
  <c r="BG485" i="183"/>
  <c r="BH485" i="183"/>
  <c r="BI485" i="183"/>
  <c r="N486" i="183"/>
  <c r="O486" i="183"/>
  <c r="P486" i="183"/>
  <c r="Q486" i="183"/>
  <c r="R486" i="183"/>
  <c r="S486" i="183"/>
  <c r="W486" i="183"/>
  <c r="X486" i="183"/>
  <c r="Y486" i="183"/>
  <c r="Z486" i="183"/>
  <c r="AA486" i="183"/>
  <c r="AB486" i="183"/>
  <c r="AC486" i="183"/>
  <c r="AD486" i="183"/>
  <c r="AE486" i="183"/>
  <c r="AF486" i="183"/>
  <c r="AG486" i="183"/>
  <c r="AH486" i="183"/>
  <c r="AJ486" i="183"/>
  <c r="AO486" i="183"/>
  <c r="AP486" i="183"/>
  <c r="AS486" i="183"/>
  <c r="AW486" i="183"/>
  <c r="AX486" i="183"/>
  <c r="AY486" i="183"/>
  <c r="AZ486" i="183"/>
  <c r="BA486" i="183"/>
  <c r="BB486" i="183"/>
  <c r="BE486" i="183"/>
  <c r="BF486" i="183"/>
  <c r="BG486" i="183"/>
  <c r="BH486" i="183"/>
  <c r="BI486" i="183"/>
  <c r="N487" i="183"/>
  <c r="O487" i="183"/>
  <c r="P487" i="183"/>
  <c r="Q487" i="183"/>
  <c r="R487" i="183"/>
  <c r="S487" i="183"/>
  <c r="W487" i="183"/>
  <c r="X487" i="183"/>
  <c r="Y487" i="183"/>
  <c r="Z487" i="183"/>
  <c r="AA487" i="183"/>
  <c r="AB487" i="183"/>
  <c r="AC487" i="183"/>
  <c r="AD487" i="183"/>
  <c r="AE487" i="183"/>
  <c r="AF487" i="183"/>
  <c r="AG487" i="183"/>
  <c r="AH487" i="183"/>
  <c r="AJ487" i="183"/>
  <c r="AO487" i="183"/>
  <c r="AP487" i="183"/>
  <c r="AS487" i="183"/>
  <c r="AW487" i="183"/>
  <c r="AX487" i="183"/>
  <c r="AY487" i="183"/>
  <c r="AZ487" i="183"/>
  <c r="BA487" i="183"/>
  <c r="BB487" i="183"/>
  <c r="BE487" i="183"/>
  <c r="BF487" i="183"/>
  <c r="BG487" i="183"/>
  <c r="BH487" i="183"/>
  <c r="BI487" i="183"/>
  <c r="N488" i="183"/>
  <c r="O488" i="183"/>
  <c r="P488" i="183"/>
  <c r="Q488" i="183"/>
  <c r="R488" i="183"/>
  <c r="S488" i="183"/>
  <c r="W488" i="183"/>
  <c r="X488" i="183"/>
  <c r="Y488" i="183"/>
  <c r="Z488" i="183"/>
  <c r="AA488" i="183"/>
  <c r="AB488" i="183"/>
  <c r="AC488" i="183"/>
  <c r="AD488" i="183"/>
  <c r="AE488" i="183"/>
  <c r="AF488" i="183"/>
  <c r="AG488" i="183"/>
  <c r="AH488" i="183"/>
  <c r="AJ488" i="183"/>
  <c r="AO488" i="183"/>
  <c r="AP488" i="183"/>
  <c r="AS488" i="183"/>
  <c r="AW488" i="183"/>
  <c r="AX488" i="183"/>
  <c r="AY488" i="183"/>
  <c r="AZ488" i="183"/>
  <c r="BA488" i="183"/>
  <c r="BB488" i="183"/>
  <c r="BE488" i="183"/>
  <c r="BF488" i="183"/>
  <c r="BG488" i="183"/>
  <c r="BH488" i="183"/>
  <c r="BI488" i="183"/>
  <c r="N489" i="183"/>
  <c r="O489" i="183"/>
  <c r="P489" i="183"/>
  <c r="Q489" i="183"/>
  <c r="R489" i="183"/>
  <c r="S489" i="183"/>
  <c r="W489" i="183"/>
  <c r="X489" i="183"/>
  <c r="Y489" i="183"/>
  <c r="Z489" i="183"/>
  <c r="AA489" i="183"/>
  <c r="AB489" i="183"/>
  <c r="AC489" i="183"/>
  <c r="AD489" i="183"/>
  <c r="AE489" i="183"/>
  <c r="AF489" i="183"/>
  <c r="AG489" i="183"/>
  <c r="AH489" i="183"/>
  <c r="AJ489" i="183"/>
  <c r="AO489" i="183"/>
  <c r="AP489" i="183"/>
  <c r="AS489" i="183"/>
  <c r="AW489" i="183"/>
  <c r="AX489" i="183"/>
  <c r="AY489" i="183"/>
  <c r="AZ489" i="183"/>
  <c r="BA489" i="183"/>
  <c r="BB489" i="183"/>
  <c r="BE489" i="183"/>
  <c r="BF489" i="183"/>
  <c r="BG489" i="183"/>
  <c r="BH489" i="183"/>
  <c r="BI489" i="183"/>
  <c r="N490" i="183"/>
  <c r="O490" i="183"/>
  <c r="P490" i="183"/>
  <c r="Q490" i="183"/>
  <c r="R490" i="183"/>
  <c r="S490" i="183"/>
  <c r="W490" i="183"/>
  <c r="X490" i="183"/>
  <c r="Y490" i="183"/>
  <c r="Z490" i="183"/>
  <c r="AA490" i="183"/>
  <c r="AB490" i="183"/>
  <c r="AC490" i="183"/>
  <c r="AD490" i="183"/>
  <c r="AE490" i="183"/>
  <c r="AF490" i="183"/>
  <c r="AG490" i="183"/>
  <c r="AH490" i="183"/>
  <c r="AJ490" i="183"/>
  <c r="AO490" i="183"/>
  <c r="AP490" i="183"/>
  <c r="AS490" i="183"/>
  <c r="AW490" i="183"/>
  <c r="AX490" i="183"/>
  <c r="AY490" i="183"/>
  <c r="AZ490" i="183"/>
  <c r="BA490" i="183"/>
  <c r="BB490" i="183"/>
  <c r="BE490" i="183"/>
  <c r="BF490" i="183"/>
  <c r="BG490" i="183"/>
  <c r="BH490" i="183"/>
  <c r="BI490" i="183"/>
  <c r="N491" i="183"/>
  <c r="O491" i="183"/>
  <c r="P491" i="183"/>
  <c r="Q491" i="183"/>
  <c r="R491" i="183"/>
  <c r="S491" i="183"/>
  <c r="W491" i="183"/>
  <c r="X491" i="183"/>
  <c r="Y491" i="183"/>
  <c r="Z491" i="183"/>
  <c r="AA491" i="183"/>
  <c r="AB491" i="183"/>
  <c r="AC491" i="183"/>
  <c r="AD491" i="183"/>
  <c r="AE491" i="183"/>
  <c r="AF491" i="183"/>
  <c r="AG491" i="183"/>
  <c r="AH491" i="183"/>
  <c r="AJ491" i="183"/>
  <c r="AO491" i="183"/>
  <c r="AP491" i="183"/>
  <c r="AS491" i="183"/>
  <c r="AW491" i="183"/>
  <c r="AX491" i="183"/>
  <c r="AY491" i="183"/>
  <c r="AZ491" i="183"/>
  <c r="BA491" i="183"/>
  <c r="BB491" i="183"/>
  <c r="BE491" i="183"/>
  <c r="BF491" i="183"/>
  <c r="BG491" i="183"/>
  <c r="BH491" i="183"/>
  <c r="BI491" i="183"/>
  <c r="N492" i="183"/>
  <c r="O492" i="183"/>
  <c r="P492" i="183"/>
  <c r="Q492" i="183"/>
  <c r="R492" i="183"/>
  <c r="S492" i="183"/>
  <c r="W492" i="183"/>
  <c r="X492" i="183"/>
  <c r="Y492" i="183"/>
  <c r="Z492" i="183"/>
  <c r="AA492" i="183"/>
  <c r="AB492" i="183"/>
  <c r="AC492" i="183"/>
  <c r="AD492" i="183"/>
  <c r="AE492" i="183"/>
  <c r="AF492" i="183"/>
  <c r="AG492" i="183"/>
  <c r="AH492" i="183"/>
  <c r="AJ492" i="183"/>
  <c r="AO492" i="183"/>
  <c r="AP492" i="183"/>
  <c r="AS492" i="183"/>
  <c r="AW492" i="183"/>
  <c r="AX492" i="183"/>
  <c r="AY492" i="183"/>
  <c r="AZ492" i="183"/>
  <c r="BA492" i="183"/>
  <c r="BB492" i="183"/>
  <c r="BE492" i="183"/>
  <c r="BF492" i="183"/>
  <c r="BG492" i="183"/>
  <c r="BH492" i="183"/>
  <c r="BI492" i="183"/>
  <c r="N493" i="183"/>
  <c r="O493" i="183"/>
  <c r="P493" i="183"/>
  <c r="Q493" i="183"/>
  <c r="R493" i="183"/>
  <c r="S493" i="183"/>
  <c r="W493" i="183"/>
  <c r="X493" i="183"/>
  <c r="Y493" i="183"/>
  <c r="Z493" i="183"/>
  <c r="AA493" i="183"/>
  <c r="AB493" i="183"/>
  <c r="AC493" i="183"/>
  <c r="AD493" i="183"/>
  <c r="AE493" i="183"/>
  <c r="AF493" i="183"/>
  <c r="AG493" i="183"/>
  <c r="AH493" i="183"/>
  <c r="AJ493" i="183"/>
  <c r="AO493" i="183"/>
  <c r="AP493" i="183"/>
  <c r="AS493" i="183"/>
  <c r="AW493" i="183"/>
  <c r="AX493" i="183"/>
  <c r="AY493" i="183"/>
  <c r="AZ493" i="183"/>
  <c r="BA493" i="183"/>
  <c r="BB493" i="183"/>
  <c r="BE493" i="183"/>
  <c r="BF493" i="183"/>
  <c r="BG493" i="183"/>
  <c r="BH493" i="183"/>
  <c r="BI493" i="183"/>
  <c r="N494" i="183"/>
  <c r="O494" i="183"/>
  <c r="P494" i="183"/>
  <c r="Q494" i="183"/>
  <c r="R494" i="183"/>
  <c r="S494" i="183"/>
  <c r="W494" i="183"/>
  <c r="X494" i="183"/>
  <c r="Y494" i="183"/>
  <c r="Z494" i="183"/>
  <c r="AA494" i="183"/>
  <c r="AB494" i="183"/>
  <c r="AC494" i="183"/>
  <c r="AD494" i="183"/>
  <c r="AE494" i="183"/>
  <c r="AF494" i="183"/>
  <c r="AG494" i="183"/>
  <c r="AH494" i="183"/>
  <c r="AJ494" i="183"/>
  <c r="AO494" i="183"/>
  <c r="AP494" i="183"/>
  <c r="AS494" i="183"/>
  <c r="AW494" i="183"/>
  <c r="AX494" i="183"/>
  <c r="AY494" i="183"/>
  <c r="AZ494" i="183"/>
  <c r="BA494" i="183"/>
  <c r="BB494" i="183"/>
  <c r="BE494" i="183"/>
  <c r="BF494" i="183"/>
  <c r="BG494" i="183"/>
  <c r="BH494" i="183"/>
  <c r="BI494" i="183"/>
  <c r="N495" i="183"/>
  <c r="O495" i="183"/>
  <c r="P495" i="183"/>
  <c r="Q495" i="183"/>
  <c r="R495" i="183"/>
  <c r="S495" i="183"/>
  <c r="W495" i="183"/>
  <c r="X495" i="183"/>
  <c r="Y495" i="183"/>
  <c r="Z495" i="183"/>
  <c r="AA495" i="183"/>
  <c r="AB495" i="183"/>
  <c r="AC495" i="183"/>
  <c r="AD495" i="183"/>
  <c r="AE495" i="183"/>
  <c r="AF495" i="183"/>
  <c r="AG495" i="183"/>
  <c r="AH495" i="183"/>
  <c r="AJ495" i="183"/>
  <c r="AO495" i="183"/>
  <c r="AP495" i="183"/>
  <c r="AS495" i="183"/>
  <c r="AW495" i="183"/>
  <c r="AX495" i="183"/>
  <c r="AY495" i="183"/>
  <c r="AZ495" i="183"/>
  <c r="BA495" i="183"/>
  <c r="BB495" i="183"/>
  <c r="BE495" i="183"/>
  <c r="BF495" i="183"/>
  <c r="BG495" i="183"/>
  <c r="BH495" i="183"/>
  <c r="BI495" i="183"/>
  <c r="N496" i="183"/>
  <c r="O496" i="183"/>
  <c r="P496" i="183"/>
  <c r="Q496" i="183"/>
  <c r="R496" i="183"/>
  <c r="S496" i="183"/>
  <c r="W496" i="183"/>
  <c r="X496" i="183"/>
  <c r="Y496" i="183"/>
  <c r="Z496" i="183"/>
  <c r="AA496" i="183"/>
  <c r="AB496" i="183"/>
  <c r="AC496" i="183"/>
  <c r="AD496" i="183"/>
  <c r="AE496" i="183"/>
  <c r="AF496" i="183"/>
  <c r="AG496" i="183"/>
  <c r="AH496" i="183"/>
  <c r="AJ496" i="183"/>
  <c r="AO496" i="183"/>
  <c r="AP496" i="183"/>
  <c r="AS496" i="183"/>
  <c r="AW496" i="183"/>
  <c r="AX496" i="183"/>
  <c r="AY496" i="183"/>
  <c r="AZ496" i="183"/>
  <c r="BA496" i="183"/>
  <c r="BB496" i="183"/>
  <c r="BE496" i="183"/>
  <c r="BF496" i="183"/>
  <c r="BG496" i="183"/>
  <c r="BH496" i="183"/>
  <c r="BI496" i="183"/>
  <c r="N497" i="183"/>
  <c r="O497" i="183"/>
  <c r="P497" i="183"/>
  <c r="Q497" i="183"/>
  <c r="R497" i="183"/>
  <c r="S497" i="183"/>
  <c r="W497" i="183"/>
  <c r="X497" i="183"/>
  <c r="Y497" i="183"/>
  <c r="Z497" i="183"/>
  <c r="AA497" i="183"/>
  <c r="AB497" i="183"/>
  <c r="AC497" i="183"/>
  <c r="AD497" i="183"/>
  <c r="AE497" i="183"/>
  <c r="AF497" i="183"/>
  <c r="AG497" i="183"/>
  <c r="AH497" i="183"/>
  <c r="AJ497" i="183"/>
  <c r="AO497" i="183"/>
  <c r="AP497" i="183"/>
  <c r="AS497" i="183"/>
  <c r="AW497" i="183"/>
  <c r="AX497" i="183"/>
  <c r="AY497" i="183"/>
  <c r="AZ497" i="183"/>
  <c r="BA497" i="183"/>
  <c r="BB497" i="183"/>
  <c r="BE497" i="183"/>
  <c r="BF497" i="183"/>
  <c r="BG497" i="183"/>
  <c r="BH497" i="183"/>
  <c r="BI497" i="183"/>
  <c r="N498" i="183"/>
  <c r="O498" i="183"/>
  <c r="P498" i="183"/>
  <c r="Q498" i="183"/>
  <c r="R498" i="183"/>
  <c r="S498" i="183"/>
  <c r="W498" i="183"/>
  <c r="X498" i="183"/>
  <c r="Y498" i="183"/>
  <c r="Z498" i="183"/>
  <c r="AA498" i="183"/>
  <c r="AB498" i="183"/>
  <c r="AC498" i="183"/>
  <c r="AD498" i="183"/>
  <c r="AE498" i="183"/>
  <c r="AF498" i="183"/>
  <c r="AG498" i="183"/>
  <c r="AH498" i="183"/>
  <c r="AJ498" i="183"/>
  <c r="AO498" i="183"/>
  <c r="AP498" i="183"/>
  <c r="AS498" i="183"/>
  <c r="AW498" i="183"/>
  <c r="AX498" i="183"/>
  <c r="AY498" i="183"/>
  <c r="AZ498" i="183"/>
  <c r="BA498" i="183"/>
  <c r="BB498" i="183"/>
  <c r="BE498" i="183"/>
  <c r="BF498" i="183"/>
  <c r="BG498" i="183"/>
  <c r="BH498" i="183"/>
  <c r="BI498" i="183"/>
  <c r="N499" i="183"/>
  <c r="O499" i="183"/>
  <c r="P499" i="183"/>
  <c r="Q499" i="183"/>
  <c r="R499" i="183"/>
  <c r="S499" i="183"/>
  <c r="W499" i="183"/>
  <c r="X499" i="183"/>
  <c r="Y499" i="183"/>
  <c r="Z499" i="183"/>
  <c r="AA499" i="183"/>
  <c r="AB499" i="183"/>
  <c r="AC499" i="183"/>
  <c r="AD499" i="183"/>
  <c r="AE499" i="183"/>
  <c r="AF499" i="183"/>
  <c r="AG499" i="183"/>
  <c r="AH499" i="183"/>
  <c r="AJ499" i="183"/>
  <c r="AO499" i="183"/>
  <c r="AP499" i="183"/>
  <c r="AS499" i="183"/>
  <c r="AW499" i="183"/>
  <c r="AX499" i="183"/>
  <c r="AY499" i="183"/>
  <c r="AZ499" i="183"/>
  <c r="BA499" i="183"/>
  <c r="BB499" i="183"/>
  <c r="BE499" i="183"/>
  <c r="BF499" i="183"/>
  <c r="BG499" i="183"/>
  <c r="BH499" i="183"/>
  <c r="BI499" i="183"/>
  <c r="N500" i="183"/>
  <c r="O500" i="183"/>
  <c r="P500" i="183"/>
  <c r="Q500" i="183"/>
  <c r="R500" i="183"/>
  <c r="S500" i="183"/>
  <c r="W500" i="183"/>
  <c r="X500" i="183"/>
  <c r="Y500" i="183"/>
  <c r="Z500" i="183"/>
  <c r="AA500" i="183"/>
  <c r="AB500" i="183"/>
  <c r="AC500" i="183"/>
  <c r="AD500" i="183"/>
  <c r="AE500" i="183"/>
  <c r="AF500" i="183"/>
  <c r="AG500" i="183"/>
  <c r="AH500" i="183"/>
  <c r="AJ500" i="183"/>
  <c r="AO500" i="183"/>
  <c r="AP500" i="183"/>
  <c r="AS500" i="183"/>
  <c r="AW500" i="183"/>
  <c r="AX500" i="183"/>
  <c r="AY500" i="183"/>
  <c r="AZ500" i="183"/>
  <c r="BA500" i="183"/>
  <c r="BB500" i="183"/>
  <c r="BE500" i="183"/>
  <c r="BF500" i="183"/>
  <c r="BG500" i="183"/>
  <c r="BH500" i="183"/>
  <c r="BI500" i="183"/>
  <c r="N501" i="183"/>
  <c r="O501" i="183"/>
  <c r="P501" i="183"/>
  <c r="Q501" i="183"/>
  <c r="R501" i="183"/>
  <c r="S501" i="183"/>
  <c r="W501" i="183"/>
  <c r="X501" i="183"/>
  <c r="Y501" i="183"/>
  <c r="Z501" i="183"/>
  <c r="AA501" i="183"/>
  <c r="AB501" i="183"/>
  <c r="AC501" i="183"/>
  <c r="AD501" i="183"/>
  <c r="AE501" i="183"/>
  <c r="AF501" i="183"/>
  <c r="AG501" i="183"/>
  <c r="AH501" i="183"/>
  <c r="AJ501" i="183"/>
  <c r="AO501" i="183"/>
  <c r="AP501" i="183"/>
  <c r="AS501" i="183"/>
  <c r="AW501" i="183"/>
  <c r="AX501" i="183"/>
  <c r="AY501" i="183"/>
  <c r="AZ501" i="183"/>
  <c r="BA501" i="183"/>
  <c r="BB501" i="183"/>
  <c r="BE501" i="183"/>
  <c r="BF501" i="183"/>
  <c r="BG501" i="183"/>
  <c r="BH501" i="183"/>
  <c r="BI501" i="183"/>
  <c r="N502" i="183"/>
  <c r="O502" i="183"/>
  <c r="P502" i="183"/>
  <c r="Q502" i="183"/>
  <c r="R502" i="183"/>
  <c r="S502" i="183"/>
  <c r="W502" i="183"/>
  <c r="X502" i="183"/>
  <c r="Y502" i="183"/>
  <c r="Z502" i="183"/>
  <c r="AA502" i="183"/>
  <c r="AB502" i="183"/>
  <c r="AC502" i="183"/>
  <c r="AD502" i="183"/>
  <c r="AE502" i="183"/>
  <c r="AF502" i="183"/>
  <c r="AG502" i="183"/>
  <c r="AH502" i="183"/>
  <c r="AJ502" i="183"/>
  <c r="AO502" i="183"/>
  <c r="AP502" i="183"/>
  <c r="AS502" i="183"/>
  <c r="AW502" i="183"/>
  <c r="AX502" i="183"/>
  <c r="AY502" i="183"/>
  <c r="AZ502" i="183"/>
  <c r="BA502" i="183"/>
  <c r="BB502" i="183"/>
  <c r="BE502" i="183"/>
  <c r="BF502" i="183"/>
  <c r="BG502" i="183"/>
  <c r="BH502" i="183"/>
  <c r="BI502" i="183"/>
  <c r="N503" i="183"/>
  <c r="O503" i="183"/>
  <c r="P503" i="183"/>
  <c r="Q503" i="183"/>
  <c r="R503" i="183"/>
  <c r="S503" i="183"/>
  <c r="W503" i="183"/>
  <c r="X503" i="183"/>
  <c r="Y503" i="183"/>
  <c r="Z503" i="183"/>
  <c r="AA503" i="183"/>
  <c r="AB503" i="183"/>
  <c r="AC503" i="183"/>
  <c r="AD503" i="183"/>
  <c r="AE503" i="183"/>
  <c r="AF503" i="183"/>
  <c r="AG503" i="183"/>
  <c r="AH503" i="183"/>
  <c r="AJ503" i="183"/>
  <c r="AO503" i="183"/>
  <c r="AP503" i="183"/>
  <c r="AS503" i="183"/>
  <c r="AW503" i="183"/>
  <c r="AX503" i="183"/>
  <c r="AY503" i="183"/>
  <c r="AZ503" i="183"/>
  <c r="BA503" i="183"/>
  <c r="BB503" i="183"/>
  <c r="BE503" i="183"/>
  <c r="BF503" i="183"/>
  <c r="BG503" i="183"/>
  <c r="BH503" i="183"/>
  <c r="BI503" i="183"/>
  <c r="N504" i="183"/>
  <c r="O504" i="183"/>
  <c r="P504" i="183"/>
  <c r="Q504" i="183"/>
  <c r="R504" i="183"/>
  <c r="S504" i="183"/>
  <c r="W504" i="183"/>
  <c r="X504" i="183"/>
  <c r="Y504" i="183"/>
  <c r="Z504" i="183"/>
  <c r="AA504" i="183"/>
  <c r="AB504" i="183"/>
  <c r="AC504" i="183"/>
  <c r="AD504" i="183"/>
  <c r="AE504" i="183"/>
  <c r="AF504" i="183"/>
  <c r="AG504" i="183"/>
  <c r="AH504" i="183"/>
  <c r="AJ504" i="183"/>
  <c r="AO504" i="183"/>
  <c r="AP504" i="183"/>
  <c r="AS504" i="183"/>
  <c r="AW504" i="183"/>
  <c r="AX504" i="183"/>
  <c r="AY504" i="183"/>
  <c r="AZ504" i="183"/>
  <c r="BA504" i="183"/>
  <c r="BB504" i="183"/>
  <c r="BE504" i="183"/>
  <c r="BF504" i="183"/>
  <c r="BG504" i="183"/>
  <c r="BH504" i="183"/>
  <c r="BI504" i="183"/>
  <c r="N505" i="183"/>
  <c r="O505" i="183"/>
  <c r="P505" i="183"/>
  <c r="Q505" i="183"/>
  <c r="R505" i="183"/>
  <c r="S505" i="183"/>
  <c r="W505" i="183"/>
  <c r="X505" i="183"/>
  <c r="Y505" i="183"/>
  <c r="Z505" i="183"/>
  <c r="AA505" i="183"/>
  <c r="AB505" i="183"/>
  <c r="AC505" i="183"/>
  <c r="AD505" i="183"/>
  <c r="AE505" i="183"/>
  <c r="AF505" i="183"/>
  <c r="AG505" i="183"/>
  <c r="AH505" i="183"/>
  <c r="AJ505" i="183"/>
  <c r="AO505" i="183"/>
  <c r="AP505" i="183"/>
  <c r="AS505" i="183"/>
  <c r="AW505" i="183"/>
  <c r="AX505" i="183"/>
  <c r="AY505" i="183"/>
  <c r="AZ505" i="183"/>
  <c r="BA505" i="183"/>
  <c r="BB505" i="183"/>
  <c r="BE505" i="183"/>
  <c r="BF505" i="183"/>
  <c r="BG505" i="183"/>
  <c r="BH505" i="183"/>
  <c r="BI505" i="183"/>
  <c r="N506" i="183"/>
  <c r="O506" i="183"/>
  <c r="P506" i="183"/>
  <c r="Q506" i="183"/>
  <c r="R506" i="183"/>
  <c r="S506" i="183"/>
  <c r="W506" i="183"/>
  <c r="X506" i="183"/>
  <c r="Y506" i="183"/>
  <c r="Z506" i="183"/>
  <c r="AA506" i="183"/>
  <c r="AB506" i="183"/>
  <c r="AC506" i="183"/>
  <c r="AD506" i="183"/>
  <c r="AE506" i="183"/>
  <c r="AF506" i="183"/>
  <c r="AG506" i="183"/>
  <c r="AH506" i="183"/>
  <c r="AJ506" i="183"/>
  <c r="AO506" i="183"/>
  <c r="AP506" i="183"/>
  <c r="AS506" i="183"/>
  <c r="AW506" i="183"/>
  <c r="AX506" i="183"/>
  <c r="AY506" i="183"/>
  <c r="AZ506" i="183"/>
  <c r="BA506" i="183"/>
  <c r="BB506" i="183"/>
  <c r="BE506" i="183"/>
  <c r="BF506" i="183"/>
  <c r="BG506" i="183"/>
  <c r="BH506" i="183"/>
  <c r="BI506" i="183"/>
  <c r="N507" i="183"/>
  <c r="O507" i="183"/>
  <c r="P507" i="183"/>
  <c r="Q507" i="183"/>
  <c r="R507" i="183"/>
  <c r="S507" i="183"/>
  <c r="W507" i="183"/>
  <c r="X507" i="183"/>
  <c r="Y507" i="183"/>
  <c r="Z507" i="183"/>
  <c r="AA507" i="183"/>
  <c r="AB507" i="183"/>
  <c r="AC507" i="183"/>
  <c r="AD507" i="183"/>
  <c r="AE507" i="183"/>
  <c r="AF507" i="183"/>
  <c r="AG507" i="183"/>
  <c r="AH507" i="183"/>
  <c r="AJ507" i="183"/>
  <c r="AO507" i="183"/>
  <c r="AP507" i="183"/>
  <c r="AS507" i="183"/>
  <c r="AW507" i="183"/>
  <c r="AX507" i="183"/>
  <c r="AY507" i="183"/>
  <c r="AZ507" i="183"/>
  <c r="BA507" i="183"/>
  <c r="BB507" i="183"/>
  <c r="BE507" i="183"/>
  <c r="BF507" i="183"/>
  <c r="BG507" i="183"/>
  <c r="BH507" i="183"/>
  <c r="BI507" i="183"/>
  <c r="N508" i="183"/>
  <c r="O508" i="183"/>
  <c r="P508" i="183"/>
  <c r="Q508" i="183"/>
  <c r="R508" i="183"/>
  <c r="S508" i="183"/>
  <c r="W508" i="183"/>
  <c r="X508" i="183"/>
  <c r="Y508" i="183"/>
  <c r="Z508" i="183"/>
  <c r="AA508" i="183"/>
  <c r="AB508" i="183"/>
  <c r="AC508" i="183"/>
  <c r="AD508" i="183"/>
  <c r="AE508" i="183"/>
  <c r="AF508" i="183"/>
  <c r="AG508" i="183"/>
  <c r="AH508" i="183"/>
  <c r="AJ508" i="183"/>
  <c r="AO508" i="183"/>
  <c r="AP508" i="183"/>
  <c r="AS508" i="183"/>
  <c r="AW508" i="183"/>
  <c r="AX508" i="183"/>
  <c r="AY508" i="183"/>
  <c r="AZ508" i="183"/>
  <c r="BA508" i="183"/>
  <c r="BB508" i="183"/>
  <c r="BE508" i="183"/>
  <c r="BF508" i="183"/>
  <c r="BG508" i="183"/>
  <c r="BH508" i="183"/>
  <c r="BI508" i="183"/>
  <c r="N509" i="183"/>
  <c r="O509" i="183"/>
  <c r="P509" i="183"/>
  <c r="Q509" i="183"/>
  <c r="R509" i="183"/>
  <c r="S509" i="183"/>
  <c r="W509" i="183"/>
  <c r="X509" i="183"/>
  <c r="Y509" i="183"/>
  <c r="Z509" i="183"/>
  <c r="AA509" i="183"/>
  <c r="AB509" i="183"/>
  <c r="AC509" i="183"/>
  <c r="AD509" i="183"/>
  <c r="AE509" i="183"/>
  <c r="AF509" i="183"/>
  <c r="AG509" i="183"/>
  <c r="AH509" i="183"/>
  <c r="AJ509" i="183"/>
  <c r="AO509" i="183"/>
  <c r="AP509" i="183"/>
  <c r="AS509" i="183"/>
  <c r="AW509" i="183"/>
  <c r="AX509" i="183"/>
  <c r="AY509" i="183"/>
  <c r="AZ509" i="183"/>
  <c r="BA509" i="183"/>
  <c r="BB509" i="183"/>
  <c r="BE509" i="183"/>
  <c r="BF509" i="183"/>
  <c r="BG509" i="183"/>
  <c r="BH509" i="183"/>
  <c r="BI509" i="183"/>
  <c r="N510" i="183"/>
  <c r="O510" i="183"/>
  <c r="P510" i="183"/>
  <c r="Q510" i="183"/>
  <c r="R510" i="183"/>
  <c r="S510" i="183"/>
  <c r="W510" i="183"/>
  <c r="X510" i="183"/>
  <c r="Y510" i="183"/>
  <c r="Z510" i="183"/>
  <c r="AA510" i="183"/>
  <c r="AB510" i="183"/>
  <c r="AC510" i="183"/>
  <c r="AD510" i="183"/>
  <c r="AE510" i="183"/>
  <c r="AF510" i="183"/>
  <c r="AG510" i="183"/>
  <c r="AH510" i="183"/>
  <c r="AJ510" i="183"/>
  <c r="AO510" i="183"/>
  <c r="AP510" i="183"/>
  <c r="AS510" i="183"/>
  <c r="AW510" i="183"/>
  <c r="AX510" i="183"/>
  <c r="AY510" i="183"/>
  <c r="AZ510" i="183"/>
  <c r="BA510" i="183"/>
  <c r="BB510" i="183"/>
  <c r="BE510" i="183"/>
  <c r="BF510" i="183"/>
  <c r="BG510" i="183"/>
  <c r="BH510" i="183"/>
  <c r="BI510" i="183"/>
  <c r="N511" i="183"/>
  <c r="O511" i="183"/>
  <c r="P511" i="183"/>
  <c r="Q511" i="183"/>
  <c r="R511" i="183"/>
  <c r="S511" i="183"/>
  <c r="W511" i="183"/>
  <c r="X511" i="183"/>
  <c r="Y511" i="183"/>
  <c r="Z511" i="183"/>
  <c r="AA511" i="183"/>
  <c r="AB511" i="183"/>
  <c r="AC511" i="183"/>
  <c r="AD511" i="183"/>
  <c r="AE511" i="183"/>
  <c r="AF511" i="183"/>
  <c r="AG511" i="183"/>
  <c r="AH511" i="183"/>
  <c r="AJ511" i="183"/>
  <c r="AO511" i="183"/>
  <c r="AP511" i="183"/>
  <c r="AS511" i="183"/>
  <c r="AW511" i="183"/>
  <c r="AX511" i="183"/>
  <c r="AY511" i="183"/>
  <c r="AZ511" i="183"/>
  <c r="BA511" i="183"/>
  <c r="BB511" i="183"/>
  <c r="BE511" i="183"/>
  <c r="BF511" i="183"/>
  <c r="BG511" i="183"/>
  <c r="BH511" i="183"/>
  <c r="BI511" i="183"/>
  <c r="N512" i="183"/>
  <c r="O512" i="183"/>
  <c r="P512" i="183"/>
  <c r="Q512" i="183"/>
  <c r="R512" i="183"/>
  <c r="S512" i="183"/>
  <c r="W512" i="183"/>
  <c r="X512" i="183"/>
  <c r="Y512" i="183"/>
  <c r="Z512" i="183"/>
  <c r="AA512" i="183"/>
  <c r="AB512" i="183"/>
  <c r="AC512" i="183"/>
  <c r="AD512" i="183"/>
  <c r="AE512" i="183"/>
  <c r="AF512" i="183"/>
  <c r="AG512" i="183"/>
  <c r="AH512" i="183"/>
  <c r="AJ512" i="183"/>
  <c r="AO512" i="183"/>
  <c r="AP512" i="183"/>
  <c r="AS512" i="183"/>
  <c r="AW512" i="183"/>
  <c r="AX512" i="183"/>
  <c r="AY512" i="183"/>
  <c r="AZ512" i="183"/>
  <c r="BA512" i="183"/>
  <c r="BB512" i="183"/>
  <c r="BE512" i="183"/>
  <c r="BF512" i="183"/>
  <c r="BG512" i="183"/>
  <c r="BH512" i="183"/>
  <c r="BI512" i="183"/>
  <c r="N513" i="183"/>
  <c r="O513" i="183"/>
  <c r="P513" i="183"/>
  <c r="Q513" i="183"/>
  <c r="R513" i="183"/>
  <c r="S513" i="183"/>
  <c r="W513" i="183"/>
  <c r="X513" i="183"/>
  <c r="Y513" i="183"/>
  <c r="Z513" i="183"/>
  <c r="AA513" i="183"/>
  <c r="AB513" i="183"/>
  <c r="AC513" i="183"/>
  <c r="AD513" i="183"/>
  <c r="AE513" i="183"/>
  <c r="AF513" i="183"/>
  <c r="AG513" i="183"/>
  <c r="AH513" i="183"/>
  <c r="AJ513" i="183"/>
  <c r="AO513" i="183"/>
  <c r="AP513" i="183"/>
  <c r="AS513" i="183"/>
  <c r="AW513" i="183"/>
  <c r="AX513" i="183"/>
  <c r="AY513" i="183"/>
  <c r="AZ513" i="183"/>
  <c r="BA513" i="183"/>
  <c r="BB513" i="183"/>
  <c r="BE513" i="183"/>
  <c r="BF513" i="183"/>
  <c r="BG513" i="183"/>
  <c r="BH513" i="183"/>
  <c r="BI513" i="183"/>
  <c r="N514" i="183"/>
  <c r="O514" i="183"/>
  <c r="P514" i="183"/>
  <c r="Q514" i="183"/>
  <c r="R514" i="183"/>
  <c r="S514" i="183"/>
  <c r="W514" i="183"/>
  <c r="X514" i="183"/>
  <c r="Y514" i="183"/>
  <c r="Z514" i="183"/>
  <c r="AA514" i="183"/>
  <c r="AB514" i="183"/>
  <c r="AC514" i="183"/>
  <c r="AD514" i="183"/>
  <c r="AE514" i="183"/>
  <c r="AF514" i="183"/>
  <c r="AG514" i="183"/>
  <c r="AH514" i="183"/>
  <c r="AJ514" i="183"/>
  <c r="AO514" i="183"/>
  <c r="AP514" i="183"/>
  <c r="AS514" i="183"/>
  <c r="AW514" i="183"/>
  <c r="AX514" i="183"/>
  <c r="AY514" i="183"/>
  <c r="AZ514" i="183"/>
  <c r="BA514" i="183"/>
  <c r="BB514" i="183"/>
  <c r="BE514" i="183"/>
  <c r="BF514" i="183"/>
  <c r="BG514" i="183"/>
  <c r="BH514" i="183"/>
  <c r="BI514" i="183"/>
  <c r="N515" i="183"/>
  <c r="O515" i="183"/>
  <c r="P515" i="183"/>
  <c r="Q515" i="183"/>
  <c r="R515" i="183"/>
  <c r="S515" i="183"/>
  <c r="W515" i="183"/>
  <c r="X515" i="183"/>
  <c r="Y515" i="183"/>
  <c r="Z515" i="183"/>
  <c r="AA515" i="183"/>
  <c r="AB515" i="183"/>
  <c r="AC515" i="183"/>
  <c r="AD515" i="183"/>
  <c r="AE515" i="183"/>
  <c r="AF515" i="183"/>
  <c r="AG515" i="183"/>
  <c r="AH515" i="183"/>
  <c r="AJ515" i="183"/>
  <c r="AO515" i="183"/>
  <c r="AP515" i="183"/>
  <c r="AS515" i="183"/>
  <c r="AW515" i="183"/>
  <c r="AX515" i="183"/>
  <c r="AY515" i="183"/>
  <c r="AZ515" i="183"/>
  <c r="BA515" i="183"/>
  <c r="BB515" i="183"/>
  <c r="BE515" i="183"/>
  <c r="BF515" i="183"/>
  <c r="BG515" i="183"/>
  <c r="BH515" i="183"/>
  <c r="BI515" i="183"/>
  <c r="N516" i="183"/>
  <c r="O516" i="183"/>
  <c r="P516" i="183"/>
  <c r="Q516" i="183"/>
  <c r="R516" i="183"/>
  <c r="S516" i="183"/>
  <c r="W516" i="183"/>
  <c r="X516" i="183"/>
  <c r="Y516" i="183"/>
  <c r="Z516" i="183"/>
  <c r="AA516" i="183"/>
  <c r="AB516" i="183"/>
  <c r="AC516" i="183"/>
  <c r="AD516" i="183"/>
  <c r="AE516" i="183"/>
  <c r="AF516" i="183"/>
  <c r="AG516" i="183"/>
  <c r="AH516" i="183"/>
  <c r="AJ516" i="183"/>
  <c r="AO516" i="183"/>
  <c r="AP516" i="183"/>
  <c r="AS516" i="183"/>
  <c r="AW516" i="183"/>
  <c r="AX516" i="183"/>
  <c r="AY516" i="183"/>
  <c r="AZ516" i="183"/>
  <c r="BA516" i="183"/>
  <c r="BB516" i="183"/>
  <c r="BE516" i="183"/>
  <c r="BF516" i="183"/>
  <c r="BG516" i="183"/>
  <c r="BH516" i="183"/>
  <c r="BI516" i="183"/>
  <c r="N517" i="183"/>
  <c r="O517" i="183"/>
  <c r="P517" i="183"/>
  <c r="Q517" i="183"/>
  <c r="R517" i="183"/>
  <c r="S517" i="183"/>
  <c r="W517" i="183"/>
  <c r="X517" i="183"/>
  <c r="Y517" i="183"/>
  <c r="Z517" i="183"/>
  <c r="AA517" i="183"/>
  <c r="AB517" i="183"/>
  <c r="AC517" i="183"/>
  <c r="AD517" i="183"/>
  <c r="AE517" i="183"/>
  <c r="AF517" i="183"/>
  <c r="AG517" i="183"/>
  <c r="AH517" i="183"/>
  <c r="AJ517" i="183"/>
  <c r="AO517" i="183"/>
  <c r="AP517" i="183"/>
  <c r="AS517" i="183"/>
  <c r="AW517" i="183"/>
  <c r="AX517" i="183"/>
  <c r="AY517" i="183"/>
  <c r="AZ517" i="183"/>
  <c r="BA517" i="183"/>
  <c r="BB517" i="183"/>
  <c r="BE517" i="183"/>
  <c r="BF517" i="183"/>
  <c r="BG517" i="183"/>
  <c r="BH517" i="183"/>
  <c r="BI517" i="183"/>
  <c r="N518" i="183"/>
  <c r="O518" i="183"/>
  <c r="P518" i="183"/>
  <c r="Q518" i="183"/>
  <c r="R518" i="183"/>
  <c r="S518" i="183"/>
  <c r="W518" i="183"/>
  <c r="X518" i="183"/>
  <c r="Y518" i="183"/>
  <c r="Z518" i="183"/>
  <c r="AA518" i="183"/>
  <c r="AB518" i="183"/>
  <c r="AC518" i="183"/>
  <c r="AD518" i="183"/>
  <c r="AE518" i="183"/>
  <c r="AF518" i="183"/>
  <c r="AG518" i="183"/>
  <c r="AH518" i="183"/>
  <c r="AJ518" i="183"/>
  <c r="AO518" i="183"/>
  <c r="AP518" i="183"/>
  <c r="AS518" i="183"/>
  <c r="AW518" i="183"/>
  <c r="AX518" i="183"/>
  <c r="AY518" i="183"/>
  <c r="AZ518" i="183"/>
  <c r="BA518" i="183"/>
  <c r="BB518" i="183"/>
  <c r="BE518" i="183"/>
  <c r="BF518" i="183"/>
  <c r="BG518" i="183"/>
  <c r="BH518" i="183"/>
  <c r="BI518" i="183"/>
  <c r="N519" i="183"/>
  <c r="O519" i="183"/>
  <c r="P519" i="183"/>
  <c r="Q519" i="183"/>
  <c r="R519" i="183"/>
  <c r="S519" i="183"/>
  <c r="W519" i="183"/>
  <c r="X519" i="183"/>
  <c r="Y519" i="183"/>
  <c r="Z519" i="183"/>
  <c r="AA519" i="183"/>
  <c r="AB519" i="183"/>
  <c r="AC519" i="183"/>
  <c r="AD519" i="183"/>
  <c r="AE519" i="183"/>
  <c r="AF519" i="183"/>
  <c r="AG519" i="183"/>
  <c r="AH519" i="183"/>
  <c r="AJ519" i="183"/>
  <c r="AO519" i="183"/>
  <c r="AP519" i="183"/>
  <c r="AS519" i="183"/>
  <c r="AW519" i="183"/>
  <c r="AX519" i="183"/>
  <c r="AY519" i="183"/>
  <c r="AZ519" i="183"/>
  <c r="BA519" i="183"/>
  <c r="BB519" i="183"/>
  <c r="BE519" i="183"/>
  <c r="BF519" i="183"/>
  <c r="BG519" i="183"/>
  <c r="BH519" i="183"/>
  <c r="BI519" i="183"/>
  <c r="N520" i="183"/>
  <c r="O520" i="183"/>
  <c r="P520" i="183"/>
  <c r="Q520" i="183"/>
  <c r="R520" i="183"/>
  <c r="S520" i="183"/>
  <c r="W520" i="183"/>
  <c r="X520" i="183"/>
  <c r="Y520" i="183"/>
  <c r="Z520" i="183"/>
  <c r="AA520" i="183"/>
  <c r="AB520" i="183"/>
  <c r="AC520" i="183"/>
  <c r="AD520" i="183"/>
  <c r="AE520" i="183"/>
  <c r="AF520" i="183"/>
  <c r="AG520" i="183"/>
  <c r="AH520" i="183"/>
  <c r="AJ520" i="183"/>
  <c r="AO520" i="183"/>
  <c r="AP520" i="183"/>
  <c r="AS520" i="183"/>
  <c r="AW520" i="183"/>
  <c r="AX520" i="183"/>
  <c r="AY520" i="183"/>
  <c r="AZ520" i="183"/>
  <c r="BA520" i="183"/>
  <c r="BB520" i="183"/>
  <c r="BE520" i="183"/>
  <c r="BF520" i="183"/>
  <c r="BG520" i="183"/>
  <c r="BH520" i="183"/>
  <c r="BI520" i="183"/>
  <c r="N521" i="183"/>
  <c r="O521" i="183"/>
  <c r="P521" i="183"/>
  <c r="Q521" i="183"/>
  <c r="R521" i="183"/>
  <c r="S521" i="183"/>
  <c r="W521" i="183"/>
  <c r="X521" i="183"/>
  <c r="Y521" i="183"/>
  <c r="Z521" i="183"/>
  <c r="AA521" i="183"/>
  <c r="AB521" i="183"/>
  <c r="AC521" i="183"/>
  <c r="AD521" i="183"/>
  <c r="AE521" i="183"/>
  <c r="AF521" i="183"/>
  <c r="AG521" i="183"/>
  <c r="AH521" i="183"/>
  <c r="AJ521" i="183"/>
  <c r="AO521" i="183"/>
  <c r="AP521" i="183"/>
  <c r="AS521" i="183"/>
  <c r="AW521" i="183"/>
  <c r="AX521" i="183"/>
  <c r="AY521" i="183"/>
  <c r="AZ521" i="183"/>
  <c r="BA521" i="183"/>
  <c r="BB521" i="183"/>
  <c r="BE521" i="183"/>
  <c r="BF521" i="183"/>
  <c r="BG521" i="183"/>
  <c r="BH521" i="183"/>
  <c r="BI521" i="183"/>
  <c r="N522" i="183"/>
  <c r="O522" i="183"/>
  <c r="P522" i="183"/>
  <c r="Q522" i="183"/>
  <c r="R522" i="183"/>
  <c r="S522" i="183"/>
  <c r="W522" i="183"/>
  <c r="X522" i="183"/>
  <c r="Y522" i="183"/>
  <c r="Z522" i="183"/>
  <c r="AA522" i="183"/>
  <c r="AB522" i="183"/>
  <c r="AC522" i="183"/>
  <c r="AD522" i="183"/>
  <c r="AE522" i="183"/>
  <c r="AF522" i="183"/>
  <c r="AG522" i="183"/>
  <c r="AH522" i="183"/>
  <c r="AJ522" i="183"/>
  <c r="AO522" i="183"/>
  <c r="AP522" i="183"/>
  <c r="AS522" i="183"/>
  <c r="AW522" i="183"/>
  <c r="AX522" i="183"/>
  <c r="AY522" i="183"/>
  <c r="AZ522" i="183"/>
  <c r="BA522" i="183"/>
  <c r="BB522" i="183"/>
  <c r="BE522" i="183"/>
  <c r="BF522" i="183"/>
  <c r="BG522" i="183"/>
  <c r="BH522" i="183"/>
  <c r="BI522" i="183"/>
  <c r="N523" i="183"/>
  <c r="O523" i="183"/>
  <c r="P523" i="183"/>
  <c r="Q523" i="183"/>
  <c r="R523" i="183"/>
  <c r="S523" i="183"/>
  <c r="W523" i="183"/>
  <c r="X523" i="183"/>
  <c r="Y523" i="183"/>
  <c r="Z523" i="183"/>
  <c r="AA523" i="183"/>
  <c r="AB523" i="183"/>
  <c r="AC523" i="183"/>
  <c r="AD523" i="183"/>
  <c r="AE523" i="183"/>
  <c r="AF523" i="183"/>
  <c r="AG523" i="183"/>
  <c r="AH523" i="183"/>
  <c r="AJ523" i="183"/>
  <c r="AO523" i="183"/>
  <c r="AP523" i="183"/>
  <c r="AS523" i="183"/>
  <c r="AW523" i="183"/>
  <c r="AX523" i="183"/>
  <c r="AY523" i="183"/>
  <c r="AZ523" i="183"/>
  <c r="BA523" i="183"/>
  <c r="BB523" i="183"/>
  <c r="BE523" i="183"/>
  <c r="BF523" i="183"/>
  <c r="BG523" i="183"/>
  <c r="BH523" i="183"/>
  <c r="BI523" i="183"/>
  <c r="N524" i="183"/>
  <c r="O524" i="183"/>
  <c r="P524" i="183"/>
  <c r="Q524" i="183"/>
  <c r="R524" i="183"/>
  <c r="S524" i="183"/>
  <c r="W524" i="183"/>
  <c r="X524" i="183"/>
  <c r="Y524" i="183"/>
  <c r="Z524" i="183"/>
  <c r="AA524" i="183"/>
  <c r="AB524" i="183"/>
  <c r="AC524" i="183"/>
  <c r="AD524" i="183"/>
  <c r="AE524" i="183"/>
  <c r="AF524" i="183"/>
  <c r="AG524" i="183"/>
  <c r="AH524" i="183"/>
  <c r="AJ524" i="183"/>
  <c r="AO524" i="183"/>
  <c r="AP524" i="183"/>
  <c r="AS524" i="183"/>
  <c r="AW524" i="183"/>
  <c r="AX524" i="183"/>
  <c r="AY524" i="183"/>
  <c r="AZ524" i="183"/>
  <c r="BA524" i="183"/>
  <c r="BB524" i="183"/>
  <c r="BE524" i="183"/>
  <c r="BF524" i="183"/>
  <c r="BG524" i="183"/>
  <c r="BH524" i="183"/>
  <c r="BI524" i="183"/>
  <c r="N525" i="183"/>
  <c r="O525" i="183"/>
  <c r="P525" i="183"/>
  <c r="Q525" i="183"/>
  <c r="R525" i="183"/>
  <c r="S525" i="183"/>
  <c r="W525" i="183"/>
  <c r="X525" i="183"/>
  <c r="Y525" i="183"/>
  <c r="Z525" i="183"/>
  <c r="AA525" i="183"/>
  <c r="AB525" i="183"/>
  <c r="AC525" i="183"/>
  <c r="AD525" i="183"/>
  <c r="AE525" i="183"/>
  <c r="AF525" i="183"/>
  <c r="AG525" i="183"/>
  <c r="AH525" i="183"/>
  <c r="AJ525" i="183"/>
  <c r="AO525" i="183"/>
  <c r="AP525" i="183"/>
  <c r="AS525" i="183"/>
  <c r="AW525" i="183"/>
  <c r="AX525" i="183"/>
  <c r="AY525" i="183"/>
  <c r="AZ525" i="183"/>
  <c r="BA525" i="183"/>
  <c r="BB525" i="183"/>
  <c r="BE525" i="183"/>
  <c r="BF525" i="183"/>
  <c r="BG525" i="183"/>
  <c r="BH525" i="183"/>
  <c r="BI525" i="183"/>
  <c r="N526" i="183"/>
  <c r="O526" i="183"/>
  <c r="P526" i="183"/>
  <c r="Q526" i="183"/>
  <c r="R526" i="183"/>
  <c r="S526" i="183"/>
  <c r="W526" i="183"/>
  <c r="X526" i="183"/>
  <c r="Y526" i="183"/>
  <c r="Z526" i="183"/>
  <c r="AA526" i="183"/>
  <c r="AB526" i="183"/>
  <c r="AC526" i="183"/>
  <c r="AD526" i="183"/>
  <c r="AE526" i="183"/>
  <c r="AF526" i="183"/>
  <c r="AG526" i="183"/>
  <c r="AH526" i="183"/>
  <c r="AJ526" i="183"/>
  <c r="AO526" i="183"/>
  <c r="AP526" i="183"/>
  <c r="AS526" i="183"/>
  <c r="AW526" i="183"/>
  <c r="AX526" i="183"/>
  <c r="AY526" i="183"/>
  <c r="AZ526" i="183"/>
  <c r="BA526" i="183"/>
  <c r="BB526" i="183"/>
  <c r="BE526" i="183"/>
  <c r="BF526" i="183"/>
  <c r="BG526" i="183"/>
  <c r="BH526" i="183"/>
  <c r="BI526" i="183"/>
  <c r="N527" i="183"/>
  <c r="O527" i="183"/>
  <c r="P527" i="183"/>
  <c r="Q527" i="183"/>
  <c r="R527" i="183"/>
  <c r="S527" i="183"/>
  <c r="W527" i="183"/>
  <c r="X527" i="183"/>
  <c r="Y527" i="183"/>
  <c r="Z527" i="183"/>
  <c r="AA527" i="183"/>
  <c r="AB527" i="183"/>
  <c r="AC527" i="183"/>
  <c r="AD527" i="183"/>
  <c r="AE527" i="183"/>
  <c r="AF527" i="183"/>
  <c r="AG527" i="183"/>
  <c r="AH527" i="183"/>
  <c r="AJ527" i="183"/>
  <c r="AO527" i="183"/>
  <c r="AP527" i="183"/>
  <c r="AS527" i="183"/>
  <c r="AW527" i="183"/>
  <c r="AX527" i="183"/>
  <c r="AY527" i="183"/>
  <c r="AZ527" i="183"/>
  <c r="BA527" i="183"/>
  <c r="BB527" i="183"/>
  <c r="BE527" i="183"/>
  <c r="BF527" i="183"/>
  <c r="BG527" i="183"/>
  <c r="BH527" i="183"/>
  <c r="BI527" i="183"/>
  <c r="N528" i="183"/>
  <c r="O528" i="183"/>
  <c r="P528" i="183"/>
  <c r="Q528" i="183"/>
  <c r="R528" i="183"/>
  <c r="S528" i="183"/>
  <c r="W528" i="183"/>
  <c r="X528" i="183"/>
  <c r="Y528" i="183"/>
  <c r="Z528" i="183"/>
  <c r="AA528" i="183"/>
  <c r="AB528" i="183"/>
  <c r="AC528" i="183"/>
  <c r="AD528" i="183"/>
  <c r="AE528" i="183"/>
  <c r="AF528" i="183"/>
  <c r="AG528" i="183"/>
  <c r="AH528" i="183"/>
  <c r="AJ528" i="183"/>
  <c r="AO528" i="183"/>
  <c r="AP528" i="183"/>
  <c r="AS528" i="183"/>
  <c r="AW528" i="183"/>
  <c r="AX528" i="183"/>
  <c r="AY528" i="183"/>
  <c r="AZ528" i="183"/>
  <c r="BA528" i="183"/>
  <c r="BB528" i="183"/>
  <c r="BE528" i="183"/>
  <c r="BF528" i="183"/>
  <c r="BG528" i="183"/>
  <c r="BH528" i="183"/>
  <c r="BI528" i="183"/>
  <c r="N529" i="183"/>
  <c r="O529" i="183"/>
  <c r="P529" i="183"/>
  <c r="Q529" i="183"/>
  <c r="R529" i="183"/>
  <c r="S529" i="183"/>
  <c r="W529" i="183"/>
  <c r="X529" i="183"/>
  <c r="Y529" i="183"/>
  <c r="Z529" i="183"/>
  <c r="AA529" i="183"/>
  <c r="AB529" i="183"/>
  <c r="AC529" i="183"/>
  <c r="AD529" i="183"/>
  <c r="AE529" i="183"/>
  <c r="AF529" i="183"/>
  <c r="AG529" i="183"/>
  <c r="AH529" i="183"/>
  <c r="AJ529" i="183"/>
  <c r="AO529" i="183"/>
  <c r="AP529" i="183"/>
  <c r="AS529" i="183"/>
  <c r="AW529" i="183"/>
  <c r="AX529" i="183"/>
  <c r="AY529" i="183"/>
  <c r="AZ529" i="183"/>
  <c r="BA529" i="183"/>
  <c r="BB529" i="183"/>
  <c r="BE529" i="183"/>
  <c r="BF529" i="183"/>
  <c r="BG529" i="183"/>
  <c r="BH529" i="183"/>
  <c r="BI529" i="183"/>
  <c r="N530" i="183"/>
  <c r="O530" i="183"/>
  <c r="P530" i="183"/>
  <c r="Q530" i="183"/>
  <c r="R530" i="183"/>
  <c r="S530" i="183"/>
  <c r="W530" i="183"/>
  <c r="X530" i="183"/>
  <c r="Y530" i="183"/>
  <c r="Z530" i="183"/>
  <c r="AA530" i="183"/>
  <c r="AB530" i="183"/>
  <c r="AC530" i="183"/>
  <c r="AD530" i="183"/>
  <c r="AE530" i="183"/>
  <c r="AF530" i="183"/>
  <c r="AG530" i="183"/>
  <c r="AH530" i="183"/>
  <c r="AJ530" i="183"/>
  <c r="AO530" i="183"/>
  <c r="AP530" i="183"/>
  <c r="AS530" i="183"/>
  <c r="AW530" i="183"/>
  <c r="AX530" i="183"/>
  <c r="AY530" i="183"/>
  <c r="AZ530" i="183"/>
  <c r="BA530" i="183"/>
  <c r="BB530" i="183"/>
  <c r="BE530" i="183"/>
  <c r="BF530" i="183"/>
  <c r="BG530" i="183"/>
  <c r="BH530" i="183"/>
  <c r="BI530" i="183"/>
  <c r="N531" i="183"/>
  <c r="O531" i="183"/>
  <c r="P531" i="183"/>
  <c r="Q531" i="183"/>
  <c r="R531" i="183"/>
  <c r="S531" i="183"/>
  <c r="W531" i="183"/>
  <c r="X531" i="183"/>
  <c r="Y531" i="183"/>
  <c r="Z531" i="183"/>
  <c r="AA531" i="183"/>
  <c r="AB531" i="183"/>
  <c r="AC531" i="183"/>
  <c r="AD531" i="183"/>
  <c r="AE531" i="183"/>
  <c r="AF531" i="183"/>
  <c r="AG531" i="183"/>
  <c r="AH531" i="183"/>
  <c r="AJ531" i="183"/>
  <c r="AO531" i="183"/>
  <c r="AP531" i="183"/>
  <c r="AS531" i="183"/>
  <c r="AW531" i="183"/>
  <c r="AX531" i="183"/>
  <c r="AY531" i="183"/>
  <c r="AZ531" i="183"/>
  <c r="BA531" i="183"/>
  <c r="BB531" i="183"/>
  <c r="BE531" i="183"/>
  <c r="BF531" i="183"/>
  <c r="BG531" i="183"/>
  <c r="BH531" i="183"/>
  <c r="BI531" i="183"/>
  <c r="N532" i="183"/>
  <c r="O532" i="183"/>
  <c r="P532" i="183"/>
  <c r="Q532" i="183"/>
  <c r="R532" i="183"/>
  <c r="S532" i="183"/>
  <c r="W532" i="183"/>
  <c r="X532" i="183"/>
  <c r="Y532" i="183"/>
  <c r="Z532" i="183"/>
  <c r="AA532" i="183"/>
  <c r="AB532" i="183"/>
  <c r="AC532" i="183"/>
  <c r="AD532" i="183"/>
  <c r="AE532" i="183"/>
  <c r="AF532" i="183"/>
  <c r="AG532" i="183"/>
  <c r="AH532" i="183"/>
  <c r="AJ532" i="183"/>
  <c r="AO532" i="183"/>
  <c r="AP532" i="183"/>
  <c r="AS532" i="183"/>
  <c r="AW532" i="183"/>
  <c r="AX532" i="183"/>
  <c r="AY532" i="183"/>
  <c r="AZ532" i="183"/>
  <c r="BA532" i="183"/>
  <c r="BB532" i="183"/>
  <c r="BE532" i="183"/>
  <c r="BF532" i="183"/>
  <c r="BG532" i="183"/>
  <c r="BH532" i="183"/>
  <c r="BI532" i="183"/>
  <c r="N533" i="183"/>
  <c r="O533" i="183"/>
  <c r="P533" i="183"/>
  <c r="Q533" i="183"/>
  <c r="R533" i="183"/>
  <c r="S533" i="183"/>
  <c r="W533" i="183"/>
  <c r="X533" i="183"/>
  <c r="Y533" i="183"/>
  <c r="Z533" i="183"/>
  <c r="AA533" i="183"/>
  <c r="AB533" i="183"/>
  <c r="AC533" i="183"/>
  <c r="AD533" i="183"/>
  <c r="AE533" i="183"/>
  <c r="AF533" i="183"/>
  <c r="AG533" i="183"/>
  <c r="AH533" i="183"/>
  <c r="AJ533" i="183"/>
  <c r="AO533" i="183"/>
  <c r="AP533" i="183"/>
  <c r="AS533" i="183"/>
  <c r="AW533" i="183"/>
  <c r="AX533" i="183"/>
  <c r="AY533" i="183"/>
  <c r="AZ533" i="183"/>
  <c r="BA533" i="183"/>
  <c r="BB533" i="183"/>
  <c r="BE533" i="183"/>
  <c r="BF533" i="183"/>
  <c r="BG533" i="183"/>
  <c r="BH533" i="183"/>
  <c r="BI533" i="183"/>
  <c r="N534" i="183"/>
  <c r="O534" i="183"/>
  <c r="P534" i="183"/>
  <c r="Q534" i="183"/>
  <c r="R534" i="183"/>
  <c r="S534" i="183"/>
  <c r="W534" i="183"/>
  <c r="X534" i="183"/>
  <c r="Y534" i="183"/>
  <c r="Z534" i="183"/>
  <c r="AA534" i="183"/>
  <c r="AB534" i="183"/>
  <c r="AC534" i="183"/>
  <c r="AD534" i="183"/>
  <c r="AE534" i="183"/>
  <c r="AF534" i="183"/>
  <c r="AG534" i="183"/>
  <c r="AH534" i="183"/>
  <c r="AJ534" i="183"/>
  <c r="AO534" i="183"/>
  <c r="AP534" i="183"/>
  <c r="AS534" i="183"/>
  <c r="AW534" i="183"/>
  <c r="AX534" i="183"/>
  <c r="AY534" i="183"/>
  <c r="AZ534" i="183"/>
  <c r="BA534" i="183"/>
  <c r="BB534" i="183"/>
  <c r="BE534" i="183"/>
  <c r="BF534" i="183"/>
  <c r="BG534" i="183"/>
  <c r="BH534" i="183"/>
  <c r="BI534" i="183"/>
  <c r="N535" i="183"/>
  <c r="O535" i="183"/>
  <c r="P535" i="183"/>
  <c r="Q535" i="183"/>
  <c r="R535" i="183"/>
  <c r="S535" i="183"/>
  <c r="W535" i="183"/>
  <c r="X535" i="183"/>
  <c r="Y535" i="183"/>
  <c r="Z535" i="183"/>
  <c r="AA535" i="183"/>
  <c r="AB535" i="183"/>
  <c r="AC535" i="183"/>
  <c r="AD535" i="183"/>
  <c r="AE535" i="183"/>
  <c r="AF535" i="183"/>
  <c r="AG535" i="183"/>
  <c r="AH535" i="183"/>
  <c r="AJ535" i="183"/>
  <c r="AO535" i="183"/>
  <c r="AP535" i="183"/>
  <c r="AS535" i="183"/>
  <c r="AW535" i="183"/>
  <c r="AX535" i="183"/>
  <c r="AY535" i="183"/>
  <c r="AZ535" i="183"/>
  <c r="BA535" i="183"/>
  <c r="BB535" i="183"/>
  <c r="BE535" i="183"/>
  <c r="BF535" i="183"/>
  <c r="BG535" i="183"/>
  <c r="BH535" i="183"/>
  <c r="BI535" i="183"/>
  <c r="N536" i="183"/>
  <c r="O536" i="183"/>
  <c r="P536" i="183"/>
  <c r="Q536" i="183"/>
  <c r="R536" i="183"/>
  <c r="S536" i="183"/>
  <c r="W536" i="183"/>
  <c r="X536" i="183"/>
  <c r="Y536" i="183"/>
  <c r="Z536" i="183"/>
  <c r="AA536" i="183"/>
  <c r="AB536" i="183"/>
  <c r="AC536" i="183"/>
  <c r="AD536" i="183"/>
  <c r="AE536" i="183"/>
  <c r="AF536" i="183"/>
  <c r="AG536" i="183"/>
  <c r="AH536" i="183"/>
  <c r="AJ536" i="183"/>
  <c r="AO536" i="183"/>
  <c r="AP536" i="183"/>
  <c r="AS536" i="183"/>
  <c r="AW536" i="183"/>
  <c r="AX536" i="183"/>
  <c r="AY536" i="183"/>
  <c r="AZ536" i="183"/>
  <c r="BA536" i="183"/>
  <c r="BB536" i="183"/>
  <c r="BE536" i="183"/>
  <c r="BF536" i="183"/>
  <c r="BG536" i="183"/>
  <c r="BH536" i="183"/>
  <c r="BI536" i="183"/>
  <c r="N537" i="183"/>
  <c r="O537" i="183"/>
  <c r="P537" i="183"/>
  <c r="Q537" i="183"/>
  <c r="R537" i="183"/>
  <c r="S537" i="183"/>
  <c r="W537" i="183"/>
  <c r="X537" i="183"/>
  <c r="Y537" i="183"/>
  <c r="Z537" i="183"/>
  <c r="AA537" i="183"/>
  <c r="AB537" i="183"/>
  <c r="AC537" i="183"/>
  <c r="AD537" i="183"/>
  <c r="AE537" i="183"/>
  <c r="AF537" i="183"/>
  <c r="AG537" i="183"/>
  <c r="AH537" i="183"/>
  <c r="AJ537" i="183"/>
  <c r="AO537" i="183"/>
  <c r="AP537" i="183"/>
  <c r="AS537" i="183"/>
  <c r="AW537" i="183"/>
  <c r="AX537" i="183"/>
  <c r="AY537" i="183"/>
  <c r="AZ537" i="183"/>
  <c r="BA537" i="183"/>
  <c r="BB537" i="183"/>
  <c r="BE537" i="183"/>
  <c r="BF537" i="183"/>
  <c r="BG537" i="183"/>
  <c r="BH537" i="183"/>
  <c r="BI537" i="183"/>
  <c r="N538" i="183"/>
  <c r="O538" i="183"/>
  <c r="P538" i="183"/>
  <c r="Q538" i="183"/>
  <c r="R538" i="183"/>
  <c r="S538" i="183"/>
  <c r="W538" i="183"/>
  <c r="X538" i="183"/>
  <c r="Y538" i="183"/>
  <c r="Z538" i="183"/>
  <c r="AA538" i="183"/>
  <c r="AB538" i="183"/>
  <c r="AC538" i="183"/>
  <c r="AD538" i="183"/>
  <c r="AE538" i="183"/>
  <c r="AF538" i="183"/>
  <c r="AG538" i="183"/>
  <c r="AH538" i="183"/>
  <c r="AJ538" i="183"/>
  <c r="AO538" i="183"/>
  <c r="AP538" i="183"/>
  <c r="AS538" i="183"/>
  <c r="AW538" i="183"/>
  <c r="AX538" i="183"/>
  <c r="AY538" i="183"/>
  <c r="AZ538" i="183"/>
  <c r="BA538" i="183"/>
  <c r="BB538" i="183"/>
  <c r="BE538" i="183"/>
  <c r="BF538" i="183"/>
  <c r="BG538" i="183"/>
  <c r="BH538" i="183"/>
  <c r="BI538" i="183"/>
  <c r="N539" i="183"/>
  <c r="O539" i="183"/>
  <c r="P539" i="183"/>
  <c r="Q539" i="183"/>
  <c r="R539" i="183"/>
  <c r="S539" i="183"/>
  <c r="W539" i="183"/>
  <c r="X539" i="183"/>
  <c r="Y539" i="183"/>
  <c r="Z539" i="183"/>
  <c r="AA539" i="183"/>
  <c r="AB539" i="183"/>
  <c r="AC539" i="183"/>
  <c r="AD539" i="183"/>
  <c r="AE539" i="183"/>
  <c r="AF539" i="183"/>
  <c r="AG539" i="183"/>
  <c r="AH539" i="183"/>
  <c r="AJ539" i="183"/>
  <c r="AO539" i="183"/>
  <c r="AP539" i="183"/>
  <c r="AS539" i="183"/>
  <c r="AW539" i="183"/>
  <c r="AX539" i="183"/>
  <c r="AY539" i="183"/>
  <c r="AZ539" i="183"/>
  <c r="BA539" i="183"/>
  <c r="BB539" i="183"/>
  <c r="BE539" i="183"/>
  <c r="BF539" i="183"/>
  <c r="BG539" i="183"/>
  <c r="BH539" i="183"/>
  <c r="BI539" i="183"/>
  <c r="N540" i="183"/>
  <c r="O540" i="183"/>
  <c r="P540" i="183"/>
  <c r="Q540" i="183"/>
  <c r="R540" i="183"/>
  <c r="S540" i="183"/>
  <c r="W540" i="183"/>
  <c r="X540" i="183"/>
  <c r="Y540" i="183"/>
  <c r="Z540" i="183"/>
  <c r="AA540" i="183"/>
  <c r="AB540" i="183"/>
  <c r="AC540" i="183"/>
  <c r="AD540" i="183"/>
  <c r="AE540" i="183"/>
  <c r="AF540" i="183"/>
  <c r="AG540" i="183"/>
  <c r="AH540" i="183"/>
  <c r="AJ540" i="183"/>
  <c r="AO540" i="183"/>
  <c r="AP540" i="183"/>
  <c r="AS540" i="183"/>
  <c r="AW540" i="183"/>
  <c r="AX540" i="183"/>
  <c r="AY540" i="183"/>
  <c r="AZ540" i="183"/>
  <c r="BA540" i="183"/>
  <c r="BB540" i="183"/>
  <c r="BE540" i="183"/>
  <c r="BF540" i="183"/>
  <c r="BG540" i="183"/>
  <c r="BH540" i="183"/>
  <c r="BI540" i="183"/>
  <c r="N541" i="183"/>
  <c r="O541" i="183"/>
  <c r="P541" i="183"/>
  <c r="Q541" i="183"/>
  <c r="R541" i="183"/>
  <c r="S541" i="183"/>
  <c r="W541" i="183"/>
  <c r="X541" i="183"/>
  <c r="Y541" i="183"/>
  <c r="Z541" i="183"/>
  <c r="AA541" i="183"/>
  <c r="AB541" i="183"/>
  <c r="AC541" i="183"/>
  <c r="AD541" i="183"/>
  <c r="AE541" i="183"/>
  <c r="AF541" i="183"/>
  <c r="AG541" i="183"/>
  <c r="AH541" i="183"/>
  <c r="AJ541" i="183"/>
  <c r="AO541" i="183"/>
  <c r="AP541" i="183"/>
  <c r="AS541" i="183"/>
  <c r="AW541" i="183"/>
  <c r="AX541" i="183"/>
  <c r="AY541" i="183"/>
  <c r="AZ541" i="183"/>
  <c r="BA541" i="183"/>
  <c r="BB541" i="183"/>
  <c r="BE541" i="183"/>
  <c r="BF541" i="183"/>
  <c r="BG541" i="183"/>
  <c r="BH541" i="183"/>
  <c r="BI541" i="183"/>
  <c r="N542" i="183"/>
  <c r="O542" i="183"/>
  <c r="P542" i="183"/>
  <c r="Q542" i="183"/>
  <c r="R542" i="183"/>
  <c r="S542" i="183"/>
  <c r="W542" i="183"/>
  <c r="X542" i="183"/>
  <c r="Y542" i="183"/>
  <c r="Z542" i="183"/>
  <c r="AA542" i="183"/>
  <c r="AB542" i="183"/>
  <c r="AC542" i="183"/>
  <c r="AD542" i="183"/>
  <c r="AE542" i="183"/>
  <c r="AF542" i="183"/>
  <c r="AG542" i="183"/>
  <c r="AH542" i="183"/>
  <c r="AJ542" i="183"/>
  <c r="AO542" i="183"/>
  <c r="AP542" i="183"/>
  <c r="AS542" i="183"/>
  <c r="AW542" i="183"/>
  <c r="AX542" i="183"/>
  <c r="AY542" i="183"/>
  <c r="AZ542" i="183"/>
  <c r="BA542" i="183"/>
  <c r="BB542" i="183"/>
  <c r="BE542" i="183"/>
  <c r="BF542" i="183"/>
  <c r="BG542" i="183"/>
  <c r="BH542" i="183"/>
  <c r="BI542" i="183"/>
  <c r="N543" i="183"/>
  <c r="O543" i="183"/>
  <c r="P543" i="183"/>
  <c r="Q543" i="183"/>
  <c r="R543" i="183"/>
  <c r="S543" i="183"/>
  <c r="W543" i="183"/>
  <c r="X543" i="183"/>
  <c r="Y543" i="183"/>
  <c r="Z543" i="183"/>
  <c r="AA543" i="183"/>
  <c r="AB543" i="183"/>
  <c r="AC543" i="183"/>
  <c r="AD543" i="183"/>
  <c r="AE543" i="183"/>
  <c r="AF543" i="183"/>
  <c r="AG543" i="183"/>
  <c r="AH543" i="183"/>
  <c r="AJ543" i="183"/>
  <c r="AO543" i="183"/>
  <c r="AP543" i="183"/>
  <c r="AS543" i="183"/>
  <c r="AW543" i="183"/>
  <c r="AX543" i="183"/>
  <c r="AY543" i="183"/>
  <c r="AZ543" i="183"/>
  <c r="BA543" i="183"/>
  <c r="BB543" i="183"/>
  <c r="BE543" i="183"/>
  <c r="BF543" i="183"/>
  <c r="BG543" i="183"/>
  <c r="BH543" i="183"/>
  <c r="BI543" i="183"/>
  <c r="N544" i="183"/>
  <c r="O544" i="183"/>
  <c r="P544" i="183"/>
  <c r="Q544" i="183"/>
  <c r="R544" i="183"/>
  <c r="S544" i="183"/>
  <c r="W544" i="183"/>
  <c r="X544" i="183"/>
  <c r="Y544" i="183"/>
  <c r="Z544" i="183"/>
  <c r="AA544" i="183"/>
  <c r="AB544" i="183"/>
  <c r="AC544" i="183"/>
  <c r="AD544" i="183"/>
  <c r="AE544" i="183"/>
  <c r="AF544" i="183"/>
  <c r="AG544" i="183"/>
  <c r="AH544" i="183"/>
  <c r="AJ544" i="183"/>
  <c r="AO544" i="183"/>
  <c r="AP544" i="183"/>
  <c r="AS544" i="183"/>
  <c r="AW544" i="183"/>
  <c r="AX544" i="183"/>
  <c r="AY544" i="183"/>
  <c r="AZ544" i="183"/>
  <c r="BA544" i="183"/>
  <c r="BB544" i="183"/>
  <c r="BE544" i="183"/>
  <c r="BF544" i="183"/>
  <c r="BG544" i="183"/>
  <c r="BH544" i="183"/>
  <c r="BI544" i="183"/>
  <c r="N545" i="183"/>
  <c r="O545" i="183"/>
  <c r="P545" i="183"/>
  <c r="Q545" i="183"/>
  <c r="R545" i="183"/>
  <c r="S545" i="183"/>
  <c r="W545" i="183"/>
  <c r="X545" i="183"/>
  <c r="Y545" i="183"/>
  <c r="Z545" i="183"/>
  <c r="AA545" i="183"/>
  <c r="AB545" i="183"/>
  <c r="AC545" i="183"/>
  <c r="AD545" i="183"/>
  <c r="AE545" i="183"/>
  <c r="AF545" i="183"/>
  <c r="AG545" i="183"/>
  <c r="AH545" i="183"/>
  <c r="AJ545" i="183"/>
  <c r="AO545" i="183"/>
  <c r="AP545" i="183"/>
  <c r="AS545" i="183"/>
  <c r="AW545" i="183"/>
  <c r="AX545" i="183"/>
  <c r="AY545" i="183"/>
  <c r="AZ545" i="183"/>
  <c r="BA545" i="183"/>
  <c r="BB545" i="183"/>
  <c r="BE545" i="183"/>
  <c r="BF545" i="183"/>
  <c r="BG545" i="183"/>
  <c r="BH545" i="183"/>
  <c r="BI545" i="183"/>
  <c r="N546" i="183"/>
  <c r="O546" i="183"/>
  <c r="P546" i="183"/>
  <c r="Q546" i="183"/>
  <c r="R546" i="183"/>
  <c r="S546" i="183"/>
  <c r="W546" i="183"/>
  <c r="X546" i="183"/>
  <c r="Y546" i="183"/>
  <c r="Z546" i="183"/>
  <c r="AA546" i="183"/>
  <c r="AB546" i="183"/>
  <c r="AC546" i="183"/>
  <c r="AD546" i="183"/>
  <c r="AE546" i="183"/>
  <c r="AF546" i="183"/>
  <c r="AG546" i="183"/>
  <c r="AH546" i="183"/>
  <c r="AJ546" i="183"/>
  <c r="AO546" i="183"/>
  <c r="AP546" i="183"/>
  <c r="AS546" i="183"/>
  <c r="AW546" i="183"/>
  <c r="AX546" i="183"/>
  <c r="AY546" i="183"/>
  <c r="AZ546" i="183"/>
  <c r="BA546" i="183"/>
  <c r="BB546" i="183"/>
  <c r="BE546" i="183"/>
  <c r="BF546" i="183"/>
  <c r="BG546" i="183"/>
  <c r="BH546" i="183"/>
  <c r="BI546" i="183"/>
  <c r="N547" i="183"/>
  <c r="O547" i="183"/>
  <c r="P547" i="183"/>
  <c r="Q547" i="183"/>
  <c r="R547" i="183"/>
  <c r="S547" i="183"/>
  <c r="W547" i="183"/>
  <c r="X547" i="183"/>
  <c r="Y547" i="183"/>
  <c r="Z547" i="183"/>
  <c r="AA547" i="183"/>
  <c r="AB547" i="183"/>
  <c r="AC547" i="183"/>
  <c r="AD547" i="183"/>
  <c r="AE547" i="183"/>
  <c r="AF547" i="183"/>
  <c r="AG547" i="183"/>
  <c r="AH547" i="183"/>
  <c r="AJ547" i="183"/>
  <c r="AO547" i="183"/>
  <c r="AP547" i="183"/>
  <c r="AS547" i="183"/>
  <c r="AW547" i="183"/>
  <c r="AX547" i="183"/>
  <c r="AY547" i="183"/>
  <c r="AZ547" i="183"/>
  <c r="BA547" i="183"/>
  <c r="BB547" i="183"/>
  <c r="BE547" i="183"/>
  <c r="BF547" i="183"/>
  <c r="BG547" i="183"/>
  <c r="BH547" i="183"/>
  <c r="BI547" i="183"/>
  <c r="N548" i="183"/>
  <c r="O548" i="183"/>
  <c r="P548" i="183"/>
  <c r="Q548" i="183"/>
  <c r="R548" i="183"/>
  <c r="S548" i="183"/>
  <c r="W548" i="183"/>
  <c r="X548" i="183"/>
  <c r="Y548" i="183"/>
  <c r="Z548" i="183"/>
  <c r="AA548" i="183"/>
  <c r="AB548" i="183"/>
  <c r="AC548" i="183"/>
  <c r="AD548" i="183"/>
  <c r="AE548" i="183"/>
  <c r="AF548" i="183"/>
  <c r="AG548" i="183"/>
  <c r="AH548" i="183"/>
  <c r="AJ548" i="183"/>
  <c r="AO548" i="183"/>
  <c r="AP548" i="183"/>
  <c r="AS548" i="183"/>
  <c r="AW548" i="183"/>
  <c r="AX548" i="183"/>
  <c r="AY548" i="183"/>
  <c r="AZ548" i="183"/>
  <c r="BA548" i="183"/>
  <c r="BB548" i="183"/>
  <c r="BE548" i="183"/>
  <c r="BF548" i="183"/>
  <c r="BG548" i="183"/>
  <c r="BH548" i="183"/>
  <c r="BI548" i="183"/>
  <c r="N549" i="183"/>
  <c r="O549" i="183"/>
  <c r="P549" i="183"/>
  <c r="Q549" i="183"/>
  <c r="R549" i="183"/>
  <c r="S549" i="183"/>
  <c r="W549" i="183"/>
  <c r="X549" i="183"/>
  <c r="Y549" i="183"/>
  <c r="Z549" i="183"/>
  <c r="AA549" i="183"/>
  <c r="AB549" i="183"/>
  <c r="AC549" i="183"/>
  <c r="AD549" i="183"/>
  <c r="AE549" i="183"/>
  <c r="AF549" i="183"/>
  <c r="AG549" i="183"/>
  <c r="AH549" i="183"/>
  <c r="AJ549" i="183"/>
  <c r="AO549" i="183"/>
  <c r="AP549" i="183"/>
  <c r="AS549" i="183"/>
  <c r="AW549" i="183"/>
  <c r="AX549" i="183"/>
  <c r="AY549" i="183"/>
  <c r="AZ549" i="183"/>
  <c r="BA549" i="183"/>
  <c r="BB549" i="183"/>
  <c r="BE549" i="183"/>
  <c r="BF549" i="183"/>
  <c r="BG549" i="183"/>
  <c r="BH549" i="183"/>
  <c r="BI549" i="183"/>
  <c r="N550" i="183"/>
  <c r="O550" i="183"/>
  <c r="P550" i="183"/>
  <c r="Q550" i="183"/>
  <c r="R550" i="183"/>
  <c r="S550" i="183"/>
  <c r="W550" i="183"/>
  <c r="X550" i="183"/>
  <c r="Y550" i="183"/>
  <c r="Z550" i="183"/>
  <c r="AA550" i="183"/>
  <c r="AB550" i="183"/>
  <c r="AC550" i="183"/>
  <c r="AD550" i="183"/>
  <c r="AE550" i="183"/>
  <c r="AF550" i="183"/>
  <c r="AG550" i="183"/>
  <c r="AH550" i="183"/>
  <c r="AJ550" i="183"/>
  <c r="AO550" i="183"/>
  <c r="AP550" i="183"/>
  <c r="AS550" i="183"/>
  <c r="AW550" i="183"/>
  <c r="AX550" i="183"/>
  <c r="AY550" i="183"/>
  <c r="AZ550" i="183"/>
  <c r="BA550" i="183"/>
  <c r="BB550" i="183"/>
  <c r="BE550" i="183"/>
  <c r="BF550" i="183"/>
  <c r="BG550" i="183"/>
  <c r="BH550" i="183"/>
  <c r="BI550" i="183"/>
  <c r="N551" i="183"/>
  <c r="O551" i="183"/>
  <c r="P551" i="183"/>
  <c r="Q551" i="183"/>
  <c r="R551" i="183"/>
  <c r="S551" i="183"/>
  <c r="W551" i="183"/>
  <c r="X551" i="183"/>
  <c r="Y551" i="183"/>
  <c r="Z551" i="183"/>
  <c r="AA551" i="183"/>
  <c r="AB551" i="183"/>
  <c r="AC551" i="183"/>
  <c r="AD551" i="183"/>
  <c r="AE551" i="183"/>
  <c r="AF551" i="183"/>
  <c r="AG551" i="183"/>
  <c r="AH551" i="183"/>
  <c r="AJ551" i="183"/>
  <c r="AO551" i="183"/>
  <c r="AP551" i="183"/>
  <c r="AS551" i="183"/>
  <c r="AW551" i="183"/>
  <c r="AX551" i="183"/>
  <c r="AY551" i="183"/>
  <c r="AZ551" i="183"/>
  <c r="BA551" i="183"/>
  <c r="BB551" i="183"/>
  <c r="BE551" i="183"/>
  <c r="BF551" i="183"/>
  <c r="BG551" i="183"/>
  <c r="BH551" i="183"/>
  <c r="BI551" i="183"/>
  <c r="N552" i="183"/>
  <c r="O552" i="183"/>
  <c r="P552" i="183"/>
  <c r="Q552" i="183"/>
  <c r="R552" i="183"/>
  <c r="S552" i="183"/>
  <c r="W552" i="183"/>
  <c r="X552" i="183"/>
  <c r="Y552" i="183"/>
  <c r="Z552" i="183"/>
  <c r="AA552" i="183"/>
  <c r="AB552" i="183"/>
  <c r="AC552" i="183"/>
  <c r="AD552" i="183"/>
  <c r="AE552" i="183"/>
  <c r="AF552" i="183"/>
  <c r="AG552" i="183"/>
  <c r="AH552" i="183"/>
  <c r="AJ552" i="183"/>
  <c r="AO552" i="183"/>
  <c r="AP552" i="183"/>
  <c r="AS552" i="183"/>
  <c r="AW552" i="183"/>
  <c r="AX552" i="183"/>
  <c r="AY552" i="183"/>
  <c r="AZ552" i="183"/>
  <c r="BA552" i="183"/>
  <c r="BB552" i="183"/>
  <c r="BE552" i="183"/>
  <c r="BF552" i="183"/>
  <c r="BG552" i="183"/>
  <c r="BH552" i="183"/>
  <c r="BI552" i="183"/>
  <c r="N553" i="183"/>
  <c r="O553" i="183"/>
  <c r="P553" i="183"/>
  <c r="Q553" i="183"/>
  <c r="R553" i="183"/>
  <c r="S553" i="183"/>
  <c r="W553" i="183"/>
  <c r="X553" i="183"/>
  <c r="Y553" i="183"/>
  <c r="Z553" i="183"/>
  <c r="AA553" i="183"/>
  <c r="AB553" i="183"/>
  <c r="AC553" i="183"/>
  <c r="AD553" i="183"/>
  <c r="AE553" i="183"/>
  <c r="AF553" i="183"/>
  <c r="AG553" i="183"/>
  <c r="AH553" i="183"/>
  <c r="AJ553" i="183"/>
  <c r="AO553" i="183"/>
  <c r="AP553" i="183"/>
  <c r="AS553" i="183"/>
  <c r="AW553" i="183"/>
  <c r="AX553" i="183"/>
  <c r="AY553" i="183"/>
  <c r="AZ553" i="183"/>
  <c r="BA553" i="183"/>
  <c r="BB553" i="183"/>
  <c r="BE553" i="183"/>
  <c r="BF553" i="183"/>
  <c r="BG553" i="183"/>
  <c r="BH553" i="183"/>
  <c r="BI553" i="183"/>
  <c r="N554" i="183"/>
  <c r="O554" i="183"/>
  <c r="P554" i="183"/>
  <c r="Q554" i="183"/>
  <c r="R554" i="183"/>
  <c r="S554" i="183"/>
  <c r="W554" i="183"/>
  <c r="X554" i="183"/>
  <c r="Y554" i="183"/>
  <c r="Z554" i="183"/>
  <c r="AA554" i="183"/>
  <c r="AB554" i="183"/>
  <c r="AC554" i="183"/>
  <c r="AD554" i="183"/>
  <c r="AE554" i="183"/>
  <c r="AF554" i="183"/>
  <c r="AG554" i="183"/>
  <c r="AH554" i="183"/>
  <c r="AJ554" i="183"/>
  <c r="AO554" i="183"/>
  <c r="AP554" i="183"/>
  <c r="AS554" i="183"/>
  <c r="AW554" i="183"/>
  <c r="AX554" i="183"/>
  <c r="AY554" i="183"/>
  <c r="AZ554" i="183"/>
  <c r="BA554" i="183"/>
  <c r="BB554" i="183"/>
  <c r="BE554" i="183"/>
  <c r="BF554" i="183"/>
  <c r="BG554" i="183"/>
  <c r="BH554" i="183"/>
  <c r="BI554" i="183"/>
  <c r="N555" i="183"/>
  <c r="O555" i="183"/>
  <c r="P555" i="183"/>
  <c r="Q555" i="183"/>
  <c r="R555" i="183"/>
  <c r="S555" i="183"/>
  <c r="W555" i="183"/>
  <c r="X555" i="183"/>
  <c r="Y555" i="183"/>
  <c r="Z555" i="183"/>
  <c r="AA555" i="183"/>
  <c r="AB555" i="183"/>
  <c r="AC555" i="183"/>
  <c r="AD555" i="183"/>
  <c r="AE555" i="183"/>
  <c r="AF555" i="183"/>
  <c r="AG555" i="183"/>
  <c r="AH555" i="183"/>
  <c r="AJ555" i="183"/>
  <c r="AO555" i="183"/>
  <c r="AP555" i="183"/>
  <c r="AS555" i="183"/>
  <c r="AW555" i="183"/>
  <c r="AX555" i="183"/>
  <c r="AY555" i="183"/>
  <c r="AZ555" i="183"/>
  <c r="BA555" i="183"/>
  <c r="BB555" i="183"/>
  <c r="BE555" i="183"/>
  <c r="BF555" i="183"/>
  <c r="BG555" i="183"/>
  <c r="BH555" i="183"/>
  <c r="BI555" i="183"/>
  <c r="N556" i="183"/>
  <c r="O556" i="183"/>
  <c r="P556" i="183"/>
  <c r="Q556" i="183"/>
  <c r="R556" i="183"/>
  <c r="S556" i="183"/>
  <c r="W556" i="183"/>
  <c r="X556" i="183"/>
  <c r="Y556" i="183"/>
  <c r="Z556" i="183"/>
  <c r="AA556" i="183"/>
  <c r="AB556" i="183"/>
  <c r="AC556" i="183"/>
  <c r="AD556" i="183"/>
  <c r="AE556" i="183"/>
  <c r="AF556" i="183"/>
  <c r="AG556" i="183"/>
  <c r="AH556" i="183"/>
  <c r="AJ556" i="183"/>
  <c r="AO556" i="183"/>
  <c r="AP556" i="183"/>
  <c r="AS556" i="183"/>
  <c r="AW556" i="183"/>
  <c r="AX556" i="183"/>
  <c r="AY556" i="183"/>
  <c r="AZ556" i="183"/>
  <c r="BA556" i="183"/>
  <c r="BB556" i="183"/>
  <c r="BE556" i="183"/>
  <c r="BF556" i="183"/>
  <c r="BG556" i="183"/>
  <c r="BH556" i="183"/>
  <c r="BI556" i="183"/>
  <c r="N557" i="183"/>
  <c r="O557" i="183"/>
  <c r="P557" i="183"/>
  <c r="Q557" i="183"/>
  <c r="R557" i="183"/>
  <c r="S557" i="183"/>
  <c r="W557" i="183"/>
  <c r="X557" i="183"/>
  <c r="Y557" i="183"/>
  <c r="Z557" i="183"/>
  <c r="AA557" i="183"/>
  <c r="AB557" i="183"/>
  <c r="AC557" i="183"/>
  <c r="AD557" i="183"/>
  <c r="AE557" i="183"/>
  <c r="AF557" i="183"/>
  <c r="AG557" i="183"/>
  <c r="AH557" i="183"/>
  <c r="AJ557" i="183"/>
  <c r="AO557" i="183"/>
  <c r="AP557" i="183"/>
  <c r="AS557" i="183"/>
  <c r="AW557" i="183"/>
  <c r="AX557" i="183"/>
  <c r="AY557" i="183"/>
  <c r="AZ557" i="183"/>
  <c r="BA557" i="183"/>
  <c r="BB557" i="183"/>
  <c r="BE557" i="183"/>
  <c r="BF557" i="183"/>
  <c r="BG557" i="183"/>
  <c r="BH557" i="183"/>
  <c r="BI557" i="183"/>
  <c r="N558" i="183"/>
  <c r="O558" i="183"/>
  <c r="P558" i="183"/>
  <c r="Q558" i="183"/>
  <c r="R558" i="183"/>
  <c r="S558" i="183"/>
  <c r="W558" i="183"/>
  <c r="X558" i="183"/>
  <c r="Y558" i="183"/>
  <c r="Z558" i="183"/>
  <c r="AA558" i="183"/>
  <c r="AB558" i="183"/>
  <c r="AC558" i="183"/>
  <c r="AD558" i="183"/>
  <c r="AE558" i="183"/>
  <c r="AF558" i="183"/>
  <c r="AG558" i="183"/>
  <c r="AH558" i="183"/>
  <c r="AJ558" i="183"/>
  <c r="AO558" i="183"/>
  <c r="AP558" i="183"/>
  <c r="AS558" i="183"/>
  <c r="AW558" i="183"/>
  <c r="AX558" i="183"/>
  <c r="AY558" i="183"/>
  <c r="AZ558" i="183"/>
  <c r="BA558" i="183"/>
  <c r="BB558" i="183"/>
  <c r="BE558" i="183"/>
  <c r="BF558" i="183"/>
  <c r="BG558" i="183"/>
  <c r="BH558" i="183"/>
  <c r="BI558" i="183"/>
  <c r="N559" i="183"/>
  <c r="O559" i="183"/>
  <c r="P559" i="183"/>
  <c r="Q559" i="183"/>
  <c r="R559" i="183"/>
  <c r="S559" i="183"/>
  <c r="W559" i="183"/>
  <c r="X559" i="183"/>
  <c r="Y559" i="183"/>
  <c r="Z559" i="183"/>
  <c r="AA559" i="183"/>
  <c r="AB559" i="183"/>
  <c r="AC559" i="183"/>
  <c r="AD559" i="183"/>
  <c r="AE559" i="183"/>
  <c r="AF559" i="183"/>
  <c r="AG559" i="183"/>
  <c r="AH559" i="183"/>
  <c r="AJ559" i="183"/>
  <c r="AO559" i="183"/>
  <c r="AP559" i="183"/>
  <c r="AS559" i="183"/>
  <c r="AW559" i="183"/>
  <c r="AX559" i="183"/>
  <c r="AY559" i="183"/>
  <c r="AZ559" i="183"/>
  <c r="BA559" i="183"/>
  <c r="BB559" i="183"/>
  <c r="BE559" i="183"/>
  <c r="BF559" i="183"/>
  <c r="BG559" i="183"/>
  <c r="BH559" i="183"/>
  <c r="BI559" i="183"/>
  <c r="N560" i="183"/>
  <c r="O560" i="183"/>
  <c r="P560" i="183"/>
  <c r="Q560" i="183"/>
  <c r="R560" i="183"/>
  <c r="S560" i="183"/>
  <c r="W560" i="183"/>
  <c r="X560" i="183"/>
  <c r="Y560" i="183"/>
  <c r="Z560" i="183"/>
  <c r="AA560" i="183"/>
  <c r="AB560" i="183"/>
  <c r="AC560" i="183"/>
  <c r="AD560" i="183"/>
  <c r="AE560" i="183"/>
  <c r="AF560" i="183"/>
  <c r="AG560" i="183"/>
  <c r="AH560" i="183"/>
  <c r="AJ560" i="183"/>
  <c r="AO560" i="183"/>
  <c r="AP560" i="183"/>
  <c r="AS560" i="183"/>
  <c r="AW560" i="183"/>
  <c r="AX560" i="183"/>
  <c r="AY560" i="183"/>
  <c r="AZ560" i="183"/>
  <c r="BA560" i="183"/>
  <c r="BB560" i="183"/>
  <c r="BE560" i="183"/>
  <c r="BF560" i="183"/>
  <c r="BG560" i="183"/>
  <c r="BH560" i="183"/>
  <c r="BI560" i="183"/>
  <c r="N561" i="183"/>
  <c r="O561" i="183"/>
  <c r="P561" i="183"/>
  <c r="Q561" i="183"/>
  <c r="R561" i="183"/>
  <c r="S561" i="183"/>
  <c r="W561" i="183"/>
  <c r="X561" i="183"/>
  <c r="Y561" i="183"/>
  <c r="Z561" i="183"/>
  <c r="AA561" i="183"/>
  <c r="AB561" i="183"/>
  <c r="AC561" i="183"/>
  <c r="AD561" i="183"/>
  <c r="AE561" i="183"/>
  <c r="AF561" i="183"/>
  <c r="AG561" i="183"/>
  <c r="AH561" i="183"/>
  <c r="AJ561" i="183"/>
  <c r="AO561" i="183"/>
  <c r="AP561" i="183"/>
  <c r="AS561" i="183"/>
  <c r="AW561" i="183"/>
  <c r="AX561" i="183"/>
  <c r="AY561" i="183"/>
  <c r="AZ561" i="183"/>
  <c r="BA561" i="183"/>
  <c r="BB561" i="183"/>
  <c r="BE561" i="183"/>
  <c r="BF561" i="183"/>
  <c r="BG561" i="183"/>
  <c r="BH561" i="183"/>
  <c r="BI561" i="183"/>
  <c r="N562" i="183"/>
  <c r="O562" i="183"/>
  <c r="P562" i="183"/>
  <c r="Q562" i="183"/>
  <c r="R562" i="183"/>
  <c r="S562" i="183"/>
  <c r="W562" i="183"/>
  <c r="X562" i="183"/>
  <c r="Y562" i="183"/>
  <c r="Z562" i="183"/>
  <c r="AA562" i="183"/>
  <c r="AB562" i="183"/>
  <c r="AC562" i="183"/>
  <c r="AD562" i="183"/>
  <c r="AE562" i="183"/>
  <c r="AF562" i="183"/>
  <c r="AG562" i="183"/>
  <c r="AH562" i="183"/>
  <c r="AJ562" i="183"/>
  <c r="AO562" i="183"/>
  <c r="AP562" i="183"/>
  <c r="AS562" i="183"/>
  <c r="AW562" i="183"/>
  <c r="AX562" i="183"/>
  <c r="AY562" i="183"/>
  <c r="AZ562" i="183"/>
  <c r="BA562" i="183"/>
  <c r="BB562" i="183"/>
  <c r="BE562" i="183"/>
  <c r="BF562" i="183"/>
  <c r="BG562" i="183"/>
  <c r="BH562" i="183"/>
  <c r="BI562" i="183"/>
  <c r="N563" i="183"/>
  <c r="O563" i="183"/>
  <c r="P563" i="183"/>
  <c r="Q563" i="183"/>
  <c r="R563" i="183"/>
  <c r="S563" i="183"/>
  <c r="W563" i="183"/>
  <c r="X563" i="183"/>
  <c r="Y563" i="183"/>
  <c r="Z563" i="183"/>
  <c r="AA563" i="183"/>
  <c r="AB563" i="183"/>
  <c r="AC563" i="183"/>
  <c r="AD563" i="183"/>
  <c r="AE563" i="183"/>
  <c r="AF563" i="183"/>
  <c r="AG563" i="183"/>
  <c r="AH563" i="183"/>
  <c r="AJ563" i="183"/>
  <c r="AO563" i="183"/>
  <c r="AP563" i="183"/>
  <c r="AS563" i="183"/>
  <c r="AW563" i="183"/>
  <c r="AX563" i="183"/>
  <c r="AY563" i="183"/>
  <c r="AZ563" i="183"/>
  <c r="BA563" i="183"/>
  <c r="BB563" i="183"/>
  <c r="BE563" i="183"/>
  <c r="BF563" i="183"/>
  <c r="BG563" i="183"/>
  <c r="BH563" i="183"/>
  <c r="BI563" i="183"/>
  <c r="N564" i="183"/>
  <c r="O564" i="183"/>
  <c r="P564" i="183"/>
  <c r="Q564" i="183"/>
  <c r="R564" i="183"/>
  <c r="S564" i="183"/>
  <c r="W564" i="183"/>
  <c r="X564" i="183"/>
  <c r="Y564" i="183"/>
  <c r="Z564" i="183"/>
  <c r="AA564" i="183"/>
  <c r="AB564" i="183"/>
  <c r="AC564" i="183"/>
  <c r="AD564" i="183"/>
  <c r="AE564" i="183"/>
  <c r="AF564" i="183"/>
  <c r="AG564" i="183"/>
  <c r="AH564" i="183"/>
  <c r="AJ564" i="183"/>
  <c r="AO564" i="183"/>
  <c r="AP564" i="183"/>
  <c r="AS564" i="183"/>
  <c r="AW564" i="183"/>
  <c r="AX564" i="183"/>
  <c r="AY564" i="183"/>
  <c r="AZ564" i="183"/>
  <c r="BA564" i="183"/>
  <c r="BB564" i="183"/>
  <c r="BE564" i="183"/>
  <c r="BF564" i="183"/>
  <c r="BG564" i="183"/>
  <c r="BH564" i="183"/>
  <c r="BI564" i="183"/>
  <c r="N565" i="183"/>
  <c r="O565" i="183"/>
  <c r="P565" i="183"/>
  <c r="Q565" i="183"/>
  <c r="R565" i="183"/>
  <c r="S565" i="183"/>
  <c r="W565" i="183"/>
  <c r="X565" i="183"/>
  <c r="Y565" i="183"/>
  <c r="Z565" i="183"/>
  <c r="AA565" i="183"/>
  <c r="AB565" i="183"/>
  <c r="AC565" i="183"/>
  <c r="AD565" i="183"/>
  <c r="AE565" i="183"/>
  <c r="AF565" i="183"/>
  <c r="AG565" i="183"/>
  <c r="AH565" i="183"/>
  <c r="AJ565" i="183"/>
  <c r="AO565" i="183"/>
  <c r="AP565" i="183"/>
  <c r="AS565" i="183"/>
  <c r="AW565" i="183"/>
  <c r="AX565" i="183"/>
  <c r="AY565" i="183"/>
  <c r="AZ565" i="183"/>
  <c r="BA565" i="183"/>
  <c r="BB565" i="183"/>
  <c r="BE565" i="183"/>
  <c r="BF565" i="183"/>
  <c r="BG565" i="183"/>
  <c r="BH565" i="183"/>
  <c r="BI565" i="183"/>
  <c r="N566" i="183"/>
  <c r="O566" i="183"/>
  <c r="P566" i="183"/>
  <c r="Q566" i="183"/>
  <c r="R566" i="183"/>
  <c r="S566" i="183"/>
  <c r="W566" i="183"/>
  <c r="X566" i="183"/>
  <c r="Y566" i="183"/>
  <c r="Z566" i="183"/>
  <c r="AA566" i="183"/>
  <c r="AB566" i="183"/>
  <c r="AC566" i="183"/>
  <c r="AD566" i="183"/>
  <c r="AE566" i="183"/>
  <c r="AF566" i="183"/>
  <c r="AG566" i="183"/>
  <c r="AH566" i="183"/>
  <c r="AJ566" i="183"/>
  <c r="AO566" i="183"/>
  <c r="AP566" i="183"/>
  <c r="AS566" i="183"/>
  <c r="AW566" i="183"/>
  <c r="AX566" i="183"/>
  <c r="AY566" i="183"/>
  <c r="AZ566" i="183"/>
  <c r="BA566" i="183"/>
  <c r="BB566" i="183"/>
  <c r="BE566" i="183"/>
  <c r="BF566" i="183"/>
  <c r="BG566" i="183"/>
  <c r="BH566" i="183"/>
  <c r="BI566" i="183"/>
  <c r="N567" i="183"/>
  <c r="O567" i="183"/>
  <c r="P567" i="183"/>
  <c r="Q567" i="183"/>
  <c r="R567" i="183"/>
  <c r="S567" i="183"/>
  <c r="W567" i="183"/>
  <c r="X567" i="183"/>
  <c r="Y567" i="183"/>
  <c r="Z567" i="183"/>
  <c r="AA567" i="183"/>
  <c r="AB567" i="183"/>
  <c r="AC567" i="183"/>
  <c r="AD567" i="183"/>
  <c r="AE567" i="183"/>
  <c r="AF567" i="183"/>
  <c r="AG567" i="183"/>
  <c r="AH567" i="183"/>
  <c r="AJ567" i="183"/>
  <c r="AO567" i="183"/>
  <c r="AP567" i="183"/>
  <c r="AS567" i="183"/>
  <c r="AW567" i="183"/>
  <c r="AX567" i="183"/>
  <c r="AY567" i="183"/>
  <c r="AZ567" i="183"/>
  <c r="BA567" i="183"/>
  <c r="BB567" i="183"/>
  <c r="BE567" i="183"/>
  <c r="BF567" i="183"/>
  <c r="BG567" i="183"/>
  <c r="BH567" i="183"/>
  <c r="BI567" i="183"/>
  <c r="N568" i="183"/>
  <c r="O568" i="183"/>
  <c r="P568" i="183"/>
  <c r="Q568" i="183"/>
  <c r="R568" i="183"/>
  <c r="S568" i="183"/>
  <c r="W568" i="183"/>
  <c r="X568" i="183"/>
  <c r="Y568" i="183"/>
  <c r="Z568" i="183"/>
  <c r="AA568" i="183"/>
  <c r="AB568" i="183"/>
  <c r="AC568" i="183"/>
  <c r="AD568" i="183"/>
  <c r="AE568" i="183"/>
  <c r="AF568" i="183"/>
  <c r="AG568" i="183"/>
  <c r="AH568" i="183"/>
  <c r="AJ568" i="183"/>
  <c r="AO568" i="183"/>
  <c r="AP568" i="183"/>
  <c r="AS568" i="183"/>
  <c r="AW568" i="183"/>
  <c r="AX568" i="183"/>
  <c r="AY568" i="183"/>
  <c r="AZ568" i="183"/>
  <c r="BA568" i="183"/>
  <c r="BB568" i="183"/>
  <c r="BE568" i="183"/>
  <c r="BF568" i="183"/>
  <c r="BG568" i="183"/>
  <c r="BH568" i="183"/>
  <c r="BI568" i="183"/>
  <c r="N569" i="183"/>
  <c r="O569" i="183"/>
  <c r="P569" i="183"/>
  <c r="Q569" i="183"/>
  <c r="R569" i="183"/>
  <c r="S569" i="183"/>
  <c r="W569" i="183"/>
  <c r="X569" i="183"/>
  <c r="Y569" i="183"/>
  <c r="Z569" i="183"/>
  <c r="AA569" i="183"/>
  <c r="AB569" i="183"/>
  <c r="AC569" i="183"/>
  <c r="AD569" i="183"/>
  <c r="AE569" i="183"/>
  <c r="AF569" i="183"/>
  <c r="AG569" i="183"/>
  <c r="AH569" i="183"/>
  <c r="AJ569" i="183"/>
  <c r="AO569" i="183"/>
  <c r="AP569" i="183"/>
  <c r="AS569" i="183"/>
  <c r="AW569" i="183"/>
  <c r="AX569" i="183"/>
  <c r="AY569" i="183"/>
  <c r="AZ569" i="183"/>
  <c r="BA569" i="183"/>
  <c r="BB569" i="183"/>
  <c r="BE569" i="183"/>
  <c r="BF569" i="183"/>
  <c r="BG569" i="183"/>
  <c r="BH569" i="183"/>
  <c r="BI569" i="183"/>
  <c r="N570" i="183"/>
  <c r="O570" i="183"/>
  <c r="P570" i="183"/>
  <c r="Q570" i="183"/>
  <c r="R570" i="183"/>
  <c r="S570" i="183"/>
  <c r="W570" i="183"/>
  <c r="X570" i="183"/>
  <c r="Y570" i="183"/>
  <c r="Z570" i="183"/>
  <c r="AA570" i="183"/>
  <c r="AB570" i="183"/>
  <c r="AC570" i="183"/>
  <c r="AD570" i="183"/>
  <c r="AE570" i="183"/>
  <c r="AF570" i="183"/>
  <c r="AG570" i="183"/>
  <c r="AH570" i="183"/>
  <c r="AJ570" i="183"/>
  <c r="AO570" i="183"/>
  <c r="AP570" i="183"/>
  <c r="AS570" i="183"/>
  <c r="AW570" i="183"/>
  <c r="AX570" i="183"/>
  <c r="AY570" i="183"/>
  <c r="AZ570" i="183"/>
  <c r="BA570" i="183"/>
  <c r="BB570" i="183"/>
  <c r="BE570" i="183"/>
  <c r="BF570" i="183"/>
  <c r="BG570" i="183"/>
  <c r="BH570" i="183"/>
  <c r="BI570" i="183"/>
  <c r="N571" i="183"/>
  <c r="O571" i="183"/>
  <c r="P571" i="183"/>
  <c r="Q571" i="183"/>
  <c r="R571" i="183"/>
  <c r="S571" i="183"/>
  <c r="W571" i="183"/>
  <c r="X571" i="183"/>
  <c r="Y571" i="183"/>
  <c r="Z571" i="183"/>
  <c r="AA571" i="183"/>
  <c r="AB571" i="183"/>
  <c r="AC571" i="183"/>
  <c r="AD571" i="183"/>
  <c r="AE571" i="183"/>
  <c r="AF571" i="183"/>
  <c r="AG571" i="183"/>
  <c r="AH571" i="183"/>
  <c r="AJ571" i="183"/>
  <c r="AO571" i="183"/>
  <c r="AP571" i="183"/>
  <c r="AS571" i="183"/>
  <c r="AW571" i="183"/>
  <c r="AX571" i="183"/>
  <c r="AY571" i="183"/>
  <c r="AZ571" i="183"/>
  <c r="BA571" i="183"/>
  <c r="BB571" i="183"/>
  <c r="BE571" i="183"/>
  <c r="BF571" i="183"/>
  <c r="BG571" i="183"/>
  <c r="BH571" i="183"/>
  <c r="BI571" i="183"/>
  <c r="N572" i="183"/>
  <c r="O572" i="183"/>
  <c r="P572" i="183"/>
  <c r="Q572" i="183"/>
  <c r="R572" i="183"/>
  <c r="S572" i="183"/>
  <c r="W572" i="183"/>
  <c r="X572" i="183"/>
  <c r="Y572" i="183"/>
  <c r="Z572" i="183"/>
  <c r="AA572" i="183"/>
  <c r="AB572" i="183"/>
  <c r="AC572" i="183"/>
  <c r="AD572" i="183"/>
  <c r="AE572" i="183"/>
  <c r="AF572" i="183"/>
  <c r="AG572" i="183"/>
  <c r="AH572" i="183"/>
  <c r="AJ572" i="183"/>
  <c r="AO572" i="183"/>
  <c r="AP572" i="183"/>
  <c r="AS572" i="183"/>
  <c r="AW572" i="183"/>
  <c r="AX572" i="183"/>
  <c r="AY572" i="183"/>
  <c r="AZ572" i="183"/>
  <c r="BA572" i="183"/>
  <c r="BB572" i="183"/>
  <c r="BE572" i="183"/>
  <c r="BF572" i="183"/>
  <c r="BG572" i="183"/>
  <c r="BH572" i="183"/>
  <c r="BI572" i="183"/>
  <c r="N573" i="183"/>
  <c r="O573" i="183"/>
  <c r="P573" i="183"/>
  <c r="Q573" i="183"/>
  <c r="R573" i="183"/>
  <c r="S573" i="183"/>
  <c r="W573" i="183"/>
  <c r="X573" i="183"/>
  <c r="Y573" i="183"/>
  <c r="Z573" i="183"/>
  <c r="AA573" i="183"/>
  <c r="AB573" i="183"/>
  <c r="AC573" i="183"/>
  <c r="AD573" i="183"/>
  <c r="AE573" i="183"/>
  <c r="AF573" i="183"/>
  <c r="AG573" i="183"/>
  <c r="AH573" i="183"/>
  <c r="AJ573" i="183"/>
  <c r="AO573" i="183"/>
  <c r="AP573" i="183"/>
  <c r="AS573" i="183"/>
  <c r="AW573" i="183"/>
  <c r="AX573" i="183"/>
  <c r="AY573" i="183"/>
  <c r="AZ573" i="183"/>
  <c r="BA573" i="183"/>
  <c r="BB573" i="183"/>
  <c r="BE573" i="183"/>
  <c r="BF573" i="183"/>
  <c r="BG573" i="183"/>
  <c r="BH573" i="183"/>
  <c r="BI573" i="183"/>
  <c r="N574" i="183"/>
  <c r="O574" i="183"/>
  <c r="P574" i="183"/>
  <c r="Q574" i="183"/>
  <c r="R574" i="183"/>
  <c r="S574" i="183"/>
  <c r="W574" i="183"/>
  <c r="X574" i="183"/>
  <c r="Y574" i="183"/>
  <c r="Z574" i="183"/>
  <c r="AA574" i="183"/>
  <c r="AB574" i="183"/>
  <c r="AC574" i="183"/>
  <c r="AD574" i="183"/>
  <c r="AE574" i="183"/>
  <c r="AF574" i="183"/>
  <c r="AG574" i="183"/>
  <c r="AH574" i="183"/>
  <c r="AJ574" i="183"/>
  <c r="AO574" i="183"/>
  <c r="AP574" i="183"/>
  <c r="AS574" i="183"/>
  <c r="AW574" i="183"/>
  <c r="AX574" i="183"/>
  <c r="AY574" i="183"/>
  <c r="AZ574" i="183"/>
  <c r="BA574" i="183"/>
  <c r="BB574" i="183"/>
  <c r="BE574" i="183"/>
  <c r="BF574" i="183"/>
  <c r="BG574" i="183"/>
  <c r="BH574" i="183"/>
  <c r="BI574" i="183"/>
  <c r="N575" i="183"/>
  <c r="O575" i="183"/>
  <c r="P575" i="183"/>
  <c r="Q575" i="183"/>
  <c r="R575" i="183"/>
  <c r="S575" i="183"/>
  <c r="W575" i="183"/>
  <c r="X575" i="183"/>
  <c r="Y575" i="183"/>
  <c r="Z575" i="183"/>
  <c r="AA575" i="183"/>
  <c r="AB575" i="183"/>
  <c r="AC575" i="183"/>
  <c r="AD575" i="183"/>
  <c r="AE575" i="183"/>
  <c r="AF575" i="183"/>
  <c r="AG575" i="183"/>
  <c r="AH575" i="183"/>
  <c r="AJ575" i="183"/>
  <c r="AO575" i="183"/>
  <c r="AP575" i="183"/>
  <c r="AS575" i="183"/>
  <c r="AW575" i="183"/>
  <c r="AX575" i="183"/>
  <c r="AY575" i="183"/>
  <c r="AZ575" i="183"/>
  <c r="BA575" i="183"/>
  <c r="BB575" i="183"/>
  <c r="BE575" i="183"/>
  <c r="BF575" i="183"/>
  <c r="BG575" i="183"/>
  <c r="BH575" i="183"/>
  <c r="BI575" i="183"/>
  <c r="N576" i="183"/>
  <c r="O576" i="183"/>
  <c r="P576" i="183"/>
  <c r="Q576" i="183"/>
  <c r="R576" i="183"/>
  <c r="S576" i="183"/>
  <c r="W576" i="183"/>
  <c r="X576" i="183"/>
  <c r="Y576" i="183"/>
  <c r="Z576" i="183"/>
  <c r="AA576" i="183"/>
  <c r="AB576" i="183"/>
  <c r="AC576" i="183"/>
  <c r="AD576" i="183"/>
  <c r="AE576" i="183"/>
  <c r="AF576" i="183"/>
  <c r="AG576" i="183"/>
  <c r="AH576" i="183"/>
  <c r="AJ576" i="183"/>
  <c r="AO576" i="183"/>
  <c r="AP576" i="183"/>
  <c r="AS576" i="183"/>
  <c r="AW576" i="183"/>
  <c r="AX576" i="183"/>
  <c r="AY576" i="183"/>
  <c r="AZ576" i="183"/>
  <c r="BA576" i="183"/>
  <c r="BB576" i="183"/>
  <c r="BE576" i="183"/>
  <c r="BF576" i="183"/>
  <c r="BG576" i="183"/>
  <c r="BH576" i="183"/>
  <c r="BI576" i="183"/>
  <c r="N577" i="183"/>
  <c r="O577" i="183"/>
  <c r="P577" i="183"/>
  <c r="Q577" i="183"/>
  <c r="R577" i="183"/>
  <c r="S577" i="183"/>
  <c r="W577" i="183"/>
  <c r="X577" i="183"/>
  <c r="Y577" i="183"/>
  <c r="Z577" i="183"/>
  <c r="AA577" i="183"/>
  <c r="AB577" i="183"/>
  <c r="AC577" i="183"/>
  <c r="AD577" i="183"/>
  <c r="AE577" i="183"/>
  <c r="AF577" i="183"/>
  <c r="AG577" i="183"/>
  <c r="AH577" i="183"/>
  <c r="AJ577" i="183"/>
  <c r="AO577" i="183"/>
  <c r="AP577" i="183"/>
  <c r="AS577" i="183"/>
  <c r="AW577" i="183"/>
  <c r="AX577" i="183"/>
  <c r="AY577" i="183"/>
  <c r="AZ577" i="183"/>
  <c r="BA577" i="183"/>
  <c r="BB577" i="183"/>
  <c r="BE577" i="183"/>
  <c r="BF577" i="183"/>
  <c r="BG577" i="183"/>
  <c r="BH577" i="183"/>
  <c r="BI577" i="183"/>
  <c r="N578" i="183"/>
  <c r="O578" i="183"/>
  <c r="P578" i="183"/>
  <c r="Q578" i="183"/>
  <c r="R578" i="183"/>
  <c r="S578" i="183"/>
  <c r="W578" i="183"/>
  <c r="X578" i="183"/>
  <c r="Y578" i="183"/>
  <c r="Z578" i="183"/>
  <c r="AA578" i="183"/>
  <c r="AB578" i="183"/>
  <c r="AC578" i="183"/>
  <c r="AD578" i="183"/>
  <c r="AE578" i="183"/>
  <c r="AF578" i="183"/>
  <c r="AG578" i="183"/>
  <c r="AH578" i="183"/>
  <c r="AJ578" i="183"/>
  <c r="AO578" i="183"/>
  <c r="AP578" i="183"/>
  <c r="AS578" i="183"/>
  <c r="AW578" i="183"/>
  <c r="AX578" i="183"/>
  <c r="AY578" i="183"/>
  <c r="AZ578" i="183"/>
  <c r="BA578" i="183"/>
  <c r="BB578" i="183"/>
  <c r="BE578" i="183"/>
  <c r="BF578" i="183"/>
  <c r="BG578" i="183"/>
  <c r="BH578" i="183"/>
  <c r="BI578" i="183"/>
  <c r="N579" i="183"/>
  <c r="O579" i="183"/>
  <c r="P579" i="183"/>
  <c r="Q579" i="183"/>
  <c r="R579" i="183"/>
  <c r="S579" i="183"/>
  <c r="W579" i="183"/>
  <c r="X579" i="183"/>
  <c r="Y579" i="183"/>
  <c r="Z579" i="183"/>
  <c r="AA579" i="183"/>
  <c r="AB579" i="183"/>
  <c r="AC579" i="183"/>
  <c r="AD579" i="183"/>
  <c r="AE579" i="183"/>
  <c r="AF579" i="183"/>
  <c r="AG579" i="183"/>
  <c r="AH579" i="183"/>
  <c r="AJ579" i="183"/>
  <c r="AO579" i="183"/>
  <c r="AP579" i="183"/>
  <c r="AS579" i="183"/>
  <c r="AW579" i="183"/>
  <c r="AX579" i="183"/>
  <c r="AY579" i="183"/>
  <c r="AZ579" i="183"/>
  <c r="BA579" i="183"/>
  <c r="BB579" i="183"/>
  <c r="BE579" i="183"/>
  <c r="BF579" i="183"/>
  <c r="BG579" i="183"/>
  <c r="BH579" i="183"/>
  <c r="BI579" i="183"/>
  <c r="N580" i="183"/>
  <c r="O580" i="183"/>
  <c r="P580" i="183"/>
  <c r="Q580" i="183"/>
  <c r="R580" i="183"/>
  <c r="S580" i="183"/>
  <c r="W580" i="183"/>
  <c r="X580" i="183"/>
  <c r="Y580" i="183"/>
  <c r="Z580" i="183"/>
  <c r="AA580" i="183"/>
  <c r="AB580" i="183"/>
  <c r="AC580" i="183"/>
  <c r="AD580" i="183"/>
  <c r="AE580" i="183"/>
  <c r="AF580" i="183"/>
  <c r="AG580" i="183"/>
  <c r="AH580" i="183"/>
  <c r="AJ580" i="183"/>
  <c r="AO580" i="183"/>
  <c r="AP580" i="183"/>
  <c r="AS580" i="183"/>
  <c r="AW580" i="183"/>
  <c r="AX580" i="183"/>
  <c r="AY580" i="183"/>
  <c r="AZ580" i="183"/>
  <c r="BA580" i="183"/>
  <c r="BB580" i="183"/>
  <c r="BE580" i="183"/>
  <c r="BF580" i="183"/>
  <c r="BG580" i="183"/>
  <c r="BH580" i="183"/>
  <c r="BI580" i="183"/>
  <c r="N581" i="183"/>
  <c r="O581" i="183"/>
  <c r="P581" i="183"/>
  <c r="Q581" i="183"/>
  <c r="R581" i="183"/>
  <c r="S581" i="183"/>
  <c r="W581" i="183"/>
  <c r="X581" i="183"/>
  <c r="Y581" i="183"/>
  <c r="Z581" i="183"/>
  <c r="AA581" i="183"/>
  <c r="AB581" i="183"/>
  <c r="AC581" i="183"/>
  <c r="AD581" i="183"/>
  <c r="AE581" i="183"/>
  <c r="AF581" i="183"/>
  <c r="AG581" i="183"/>
  <c r="AH581" i="183"/>
  <c r="AJ581" i="183"/>
  <c r="AO581" i="183"/>
  <c r="AP581" i="183"/>
  <c r="AS581" i="183"/>
  <c r="AW581" i="183"/>
  <c r="AX581" i="183"/>
  <c r="AY581" i="183"/>
  <c r="AZ581" i="183"/>
  <c r="BA581" i="183"/>
  <c r="BB581" i="183"/>
  <c r="BE581" i="183"/>
  <c r="BF581" i="183"/>
  <c r="BG581" i="183"/>
  <c r="BH581" i="183"/>
  <c r="BI581" i="183"/>
  <c r="N582" i="183"/>
  <c r="O582" i="183"/>
  <c r="P582" i="183"/>
  <c r="Q582" i="183"/>
  <c r="R582" i="183"/>
  <c r="S582" i="183"/>
  <c r="W582" i="183"/>
  <c r="X582" i="183"/>
  <c r="Y582" i="183"/>
  <c r="Z582" i="183"/>
  <c r="AA582" i="183"/>
  <c r="AB582" i="183"/>
  <c r="AC582" i="183"/>
  <c r="AD582" i="183"/>
  <c r="AE582" i="183"/>
  <c r="AF582" i="183"/>
  <c r="AG582" i="183"/>
  <c r="AH582" i="183"/>
  <c r="AJ582" i="183"/>
  <c r="AO582" i="183"/>
  <c r="AP582" i="183"/>
  <c r="AS582" i="183"/>
  <c r="AW582" i="183"/>
  <c r="AX582" i="183"/>
  <c r="AY582" i="183"/>
  <c r="AZ582" i="183"/>
  <c r="BA582" i="183"/>
  <c r="BB582" i="183"/>
  <c r="BE582" i="183"/>
  <c r="BF582" i="183"/>
  <c r="BG582" i="183"/>
  <c r="BH582" i="183"/>
  <c r="BI582" i="183"/>
  <c r="N583" i="183"/>
  <c r="O583" i="183"/>
  <c r="P583" i="183"/>
  <c r="Q583" i="183"/>
  <c r="R583" i="183"/>
  <c r="S583" i="183"/>
  <c r="W583" i="183"/>
  <c r="X583" i="183"/>
  <c r="Y583" i="183"/>
  <c r="Z583" i="183"/>
  <c r="AA583" i="183"/>
  <c r="AB583" i="183"/>
  <c r="AC583" i="183"/>
  <c r="AD583" i="183"/>
  <c r="AE583" i="183"/>
  <c r="AF583" i="183"/>
  <c r="AG583" i="183"/>
  <c r="AH583" i="183"/>
  <c r="AJ583" i="183"/>
  <c r="AO583" i="183"/>
  <c r="AP583" i="183"/>
  <c r="AS583" i="183"/>
  <c r="AW583" i="183"/>
  <c r="AX583" i="183"/>
  <c r="AY583" i="183"/>
  <c r="AZ583" i="183"/>
  <c r="BA583" i="183"/>
  <c r="BB583" i="183"/>
  <c r="BE583" i="183"/>
  <c r="BF583" i="183"/>
  <c r="BG583" i="183"/>
  <c r="BH583" i="183"/>
  <c r="BI583" i="183"/>
  <c r="N584" i="183"/>
  <c r="O584" i="183"/>
  <c r="P584" i="183"/>
  <c r="Q584" i="183"/>
  <c r="R584" i="183"/>
  <c r="S584" i="183"/>
  <c r="W584" i="183"/>
  <c r="X584" i="183"/>
  <c r="Y584" i="183"/>
  <c r="Z584" i="183"/>
  <c r="AA584" i="183"/>
  <c r="AB584" i="183"/>
  <c r="AC584" i="183"/>
  <c r="AD584" i="183"/>
  <c r="AE584" i="183"/>
  <c r="AF584" i="183"/>
  <c r="AG584" i="183"/>
  <c r="AH584" i="183"/>
  <c r="AJ584" i="183"/>
  <c r="AO584" i="183"/>
  <c r="AP584" i="183"/>
  <c r="AS584" i="183"/>
  <c r="AW584" i="183"/>
  <c r="AX584" i="183"/>
  <c r="AY584" i="183"/>
  <c r="AZ584" i="183"/>
  <c r="BA584" i="183"/>
  <c r="BB584" i="183"/>
  <c r="BE584" i="183"/>
  <c r="BF584" i="183"/>
  <c r="BG584" i="183"/>
  <c r="BH584" i="183"/>
  <c r="BI584" i="183"/>
  <c r="N585" i="183"/>
  <c r="O585" i="183"/>
  <c r="P585" i="183"/>
  <c r="Q585" i="183"/>
  <c r="R585" i="183"/>
  <c r="S585" i="183"/>
  <c r="W585" i="183"/>
  <c r="X585" i="183"/>
  <c r="Y585" i="183"/>
  <c r="Z585" i="183"/>
  <c r="AA585" i="183"/>
  <c r="AB585" i="183"/>
  <c r="AC585" i="183"/>
  <c r="AD585" i="183"/>
  <c r="AE585" i="183"/>
  <c r="AF585" i="183"/>
  <c r="AG585" i="183"/>
  <c r="AH585" i="183"/>
  <c r="AJ585" i="183"/>
  <c r="AO585" i="183"/>
  <c r="AP585" i="183"/>
  <c r="AS585" i="183"/>
  <c r="AW585" i="183"/>
  <c r="AX585" i="183"/>
  <c r="AY585" i="183"/>
  <c r="AZ585" i="183"/>
  <c r="BA585" i="183"/>
  <c r="BB585" i="183"/>
  <c r="BE585" i="183"/>
  <c r="BF585" i="183"/>
  <c r="BG585" i="183"/>
  <c r="BH585" i="183"/>
  <c r="BI585" i="183"/>
  <c r="N586" i="183"/>
  <c r="O586" i="183"/>
  <c r="P586" i="183"/>
  <c r="Q586" i="183"/>
  <c r="R586" i="183"/>
  <c r="S586" i="183"/>
  <c r="W586" i="183"/>
  <c r="X586" i="183"/>
  <c r="Y586" i="183"/>
  <c r="Z586" i="183"/>
  <c r="AA586" i="183"/>
  <c r="AB586" i="183"/>
  <c r="AC586" i="183"/>
  <c r="AD586" i="183"/>
  <c r="AE586" i="183"/>
  <c r="AF586" i="183"/>
  <c r="AG586" i="183"/>
  <c r="AH586" i="183"/>
  <c r="AJ586" i="183"/>
  <c r="AO586" i="183"/>
  <c r="AP586" i="183"/>
  <c r="AS586" i="183"/>
  <c r="AW586" i="183"/>
  <c r="AX586" i="183"/>
  <c r="AY586" i="183"/>
  <c r="AZ586" i="183"/>
  <c r="BA586" i="183"/>
  <c r="BB586" i="183"/>
  <c r="BE586" i="183"/>
  <c r="BF586" i="183"/>
  <c r="BG586" i="183"/>
  <c r="BH586" i="183"/>
  <c r="BI586" i="183"/>
  <c r="N587" i="183"/>
  <c r="O587" i="183"/>
  <c r="P587" i="183"/>
  <c r="Q587" i="183"/>
  <c r="R587" i="183"/>
  <c r="S587" i="183"/>
  <c r="W587" i="183"/>
  <c r="X587" i="183"/>
  <c r="Y587" i="183"/>
  <c r="Z587" i="183"/>
  <c r="AA587" i="183"/>
  <c r="AB587" i="183"/>
  <c r="AC587" i="183"/>
  <c r="AD587" i="183"/>
  <c r="AE587" i="183"/>
  <c r="AF587" i="183"/>
  <c r="AG587" i="183"/>
  <c r="AH587" i="183"/>
  <c r="AJ587" i="183"/>
  <c r="AO587" i="183"/>
  <c r="AP587" i="183"/>
  <c r="AS587" i="183"/>
  <c r="AW587" i="183"/>
  <c r="AX587" i="183"/>
  <c r="AY587" i="183"/>
  <c r="AZ587" i="183"/>
  <c r="BA587" i="183"/>
  <c r="BB587" i="183"/>
  <c r="BE587" i="183"/>
  <c r="BF587" i="183"/>
  <c r="BG587" i="183"/>
  <c r="BH587" i="183"/>
  <c r="BI587" i="183"/>
  <c r="N588" i="183"/>
  <c r="O588" i="183"/>
  <c r="P588" i="183"/>
  <c r="Q588" i="183"/>
  <c r="R588" i="183"/>
  <c r="S588" i="183"/>
  <c r="W588" i="183"/>
  <c r="X588" i="183"/>
  <c r="Y588" i="183"/>
  <c r="Z588" i="183"/>
  <c r="AA588" i="183"/>
  <c r="AB588" i="183"/>
  <c r="AC588" i="183"/>
  <c r="AD588" i="183"/>
  <c r="AE588" i="183"/>
  <c r="AF588" i="183"/>
  <c r="AG588" i="183"/>
  <c r="AH588" i="183"/>
  <c r="AJ588" i="183"/>
  <c r="AO588" i="183"/>
  <c r="AP588" i="183"/>
  <c r="AS588" i="183"/>
  <c r="AW588" i="183"/>
  <c r="AX588" i="183"/>
  <c r="AY588" i="183"/>
  <c r="AZ588" i="183"/>
  <c r="BA588" i="183"/>
  <c r="BB588" i="183"/>
  <c r="BE588" i="183"/>
  <c r="BF588" i="183"/>
  <c r="BG588" i="183"/>
  <c r="BH588" i="183"/>
  <c r="BI588" i="183"/>
  <c r="N589" i="183"/>
  <c r="O589" i="183"/>
  <c r="P589" i="183"/>
  <c r="Q589" i="183"/>
  <c r="R589" i="183"/>
  <c r="S589" i="183"/>
  <c r="W589" i="183"/>
  <c r="X589" i="183"/>
  <c r="Y589" i="183"/>
  <c r="Z589" i="183"/>
  <c r="AA589" i="183"/>
  <c r="AB589" i="183"/>
  <c r="AC589" i="183"/>
  <c r="AD589" i="183"/>
  <c r="AE589" i="183"/>
  <c r="AF589" i="183"/>
  <c r="AG589" i="183"/>
  <c r="AH589" i="183"/>
  <c r="AJ589" i="183"/>
  <c r="AO589" i="183"/>
  <c r="AP589" i="183"/>
  <c r="AS589" i="183"/>
  <c r="AW589" i="183"/>
  <c r="AX589" i="183"/>
  <c r="AY589" i="183"/>
  <c r="AZ589" i="183"/>
  <c r="BA589" i="183"/>
  <c r="BB589" i="183"/>
  <c r="BE589" i="183"/>
  <c r="BF589" i="183"/>
  <c r="BG589" i="183"/>
  <c r="BH589" i="183"/>
  <c r="BI589" i="183"/>
  <c r="N590" i="183"/>
  <c r="O590" i="183"/>
  <c r="P590" i="183"/>
  <c r="Q590" i="183"/>
  <c r="R590" i="183"/>
  <c r="S590" i="183"/>
  <c r="W590" i="183"/>
  <c r="X590" i="183"/>
  <c r="Y590" i="183"/>
  <c r="Z590" i="183"/>
  <c r="AA590" i="183"/>
  <c r="AB590" i="183"/>
  <c r="AC590" i="183"/>
  <c r="AD590" i="183"/>
  <c r="AE590" i="183"/>
  <c r="AF590" i="183"/>
  <c r="AG590" i="183"/>
  <c r="AH590" i="183"/>
  <c r="AJ590" i="183"/>
  <c r="AO590" i="183"/>
  <c r="AP590" i="183"/>
  <c r="AS590" i="183"/>
  <c r="AW590" i="183"/>
  <c r="AX590" i="183"/>
  <c r="AY590" i="183"/>
  <c r="AZ590" i="183"/>
  <c r="BA590" i="183"/>
  <c r="BB590" i="183"/>
  <c r="BE590" i="183"/>
  <c r="BF590" i="183"/>
  <c r="BG590" i="183"/>
  <c r="BH590" i="183"/>
  <c r="BI590" i="183"/>
  <c r="N591" i="183"/>
  <c r="O591" i="183"/>
  <c r="P591" i="183"/>
  <c r="Q591" i="183"/>
  <c r="R591" i="183"/>
  <c r="S591" i="183"/>
  <c r="W591" i="183"/>
  <c r="X591" i="183"/>
  <c r="Y591" i="183"/>
  <c r="Z591" i="183"/>
  <c r="AA591" i="183"/>
  <c r="AB591" i="183"/>
  <c r="AC591" i="183"/>
  <c r="AD591" i="183"/>
  <c r="AE591" i="183"/>
  <c r="AF591" i="183"/>
  <c r="AG591" i="183"/>
  <c r="AH591" i="183"/>
  <c r="AJ591" i="183"/>
  <c r="AO591" i="183"/>
  <c r="AP591" i="183"/>
  <c r="AS591" i="183"/>
  <c r="AW591" i="183"/>
  <c r="AX591" i="183"/>
  <c r="AY591" i="183"/>
  <c r="AZ591" i="183"/>
  <c r="BA591" i="183"/>
  <c r="BB591" i="183"/>
  <c r="BE591" i="183"/>
  <c r="BF591" i="183"/>
  <c r="BG591" i="183"/>
  <c r="BH591" i="183"/>
  <c r="BI591" i="183"/>
  <c r="N592" i="183"/>
  <c r="O592" i="183"/>
  <c r="P592" i="183"/>
  <c r="Q592" i="183"/>
  <c r="R592" i="183"/>
  <c r="S592" i="183"/>
  <c r="W592" i="183"/>
  <c r="X592" i="183"/>
  <c r="Y592" i="183"/>
  <c r="Z592" i="183"/>
  <c r="AA592" i="183"/>
  <c r="AB592" i="183"/>
  <c r="AC592" i="183"/>
  <c r="AD592" i="183"/>
  <c r="AE592" i="183"/>
  <c r="AF592" i="183"/>
  <c r="AG592" i="183"/>
  <c r="AH592" i="183"/>
  <c r="AJ592" i="183"/>
  <c r="AO592" i="183"/>
  <c r="AP592" i="183"/>
  <c r="AS592" i="183"/>
  <c r="AW592" i="183"/>
  <c r="AX592" i="183"/>
  <c r="AY592" i="183"/>
  <c r="AZ592" i="183"/>
  <c r="BA592" i="183"/>
  <c r="BB592" i="183"/>
  <c r="BE592" i="183"/>
  <c r="BF592" i="183"/>
  <c r="BG592" i="183"/>
  <c r="BH592" i="183"/>
  <c r="BI592" i="183"/>
  <c r="N593" i="183"/>
  <c r="O593" i="183"/>
  <c r="P593" i="183"/>
  <c r="Q593" i="183"/>
  <c r="R593" i="183"/>
  <c r="S593" i="183"/>
  <c r="W593" i="183"/>
  <c r="X593" i="183"/>
  <c r="Y593" i="183"/>
  <c r="Z593" i="183"/>
  <c r="AA593" i="183"/>
  <c r="AB593" i="183"/>
  <c r="AC593" i="183"/>
  <c r="AD593" i="183"/>
  <c r="AE593" i="183"/>
  <c r="AF593" i="183"/>
  <c r="AG593" i="183"/>
  <c r="AH593" i="183"/>
  <c r="AJ593" i="183"/>
  <c r="AO593" i="183"/>
  <c r="AP593" i="183"/>
  <c r="AS593" i="183"/>
  <c r="AW593" i="183"/>
  <c r="AX593" i="183"/>
  <c r="AY593" i="183"/>
  <c r="AZ593" i="183"/>
  <c r="BA593" i="183"/>
  <c r="BB593" i="183"/>
  <c r="BE593" i="183"/>
  <c r="BF593" i="183"/>
  <c r="BG593" i="183"/>
  <c r="BH593" i="183"/>
  <c r="BI593" i="183"/>
  <c r="N594" i="183"/>
  <c r="O594" i="183"/>
  <c r="P594" i="183"/>
  <c r="Q594" i="183"/>
  <c r="R594" i="183"/>
  <c r="S594" i="183"/>
  <c r="W594" i="183"/>
  <c r="X594" i="183"/>
  <c r="Y594" i="183"/>
  <c r="Z594" i="183"/>
  <c r="AA594" i="183"/>
  <c r="AB594" i="183"/>
  <c r="AC594" i="183"/>
  <c r="AD594" i="183"/>
  <c r="AE594" i="183"/>
  <c r="AF594" i="183"/>
  <c r="AG594" i="183"/>
  <c r="AH594" i="183"/>
  <c r="AJ594" i="183"/>
  <c r="AO594" i="183"/>
  <c r="AP594" i="183"/>
  <c r="AS594" i="183"/>
  <c r="AW594" i="183"/>
  <c r="AX594" i="183"/>
  <c r="AY594" i="183"/>
  <c r="AZ594" i="183"/>
  <c r="BA594" i="183"/>
  <c r="BB594" i="183"/>
  <c r="BE594" i="183"/>
  <c r="BF594" i="183"/>
  <c r="BG594" i="183"/>
  <c r="BH594" i="183"/>
  <c r="BI594" i="183"/>
  <c r="N595" i="183"/>
  <c r="O595" i="183"/>
  <c r="P595" i="183"/>
  <c r="Q595" i="183"/>
  <c r="R595" i="183"/>
  <c r="S595" i="183"/>
  <c r="W595" i="183"/>
  <c r="X595" i="183"/>
  <c r="Y595" i="183"/>
  <c r="Z595" i="183"/>
  <c r="AA595" i="183"/>
  <c r="AB595" i="183"/>
  <c r="AC595" i="183"/>
  <c r="AD595" i="183"/>
  <c r="AE595" i="183"/>
  <c r="AF595" i="183"/>
  <c r="AG595" i="183"/>
  <c r="AH595" i="183"/>
  <c r="AJ595" i="183"/>
  <c r="AO595" i="183"/>
  <c r="AP595" i="183"/>
  <c r="AS595" i="183"/>
  <c r="AW595" i="183"/>
  <c r="AX595" i="183"/>
  <c r="AY595" i="183"/>
  <c r="AZ595" i="183"/>
  <c r="BA595" i="183"/>
  <c r="BB595" i="183"/>
  <c r="BE595" i="183"/>
  <c r="BF595" i="183"/>
  <c r="BG595" i="183"/>
  <c r="BH595" i="183"/>
  <c r="BI595" i="183"/>
  <c r="N596" i="183"/>
  <c r="O596" i="183"/>
  <c r="P596" i="183"/>
  <c r="Q596" i="183"/>
  <c r="R596" i="183"/>
  <c r="S596" i="183"/>
  <c r="W596" i="183"/>
  <c r="X596" i="183"/>
  <c r="Y596" i="183"/>
  <c r="Z596" i="183"/>
  <c r="AA596" i="183"/>
  <c r="AB596" i="183"/>
  <c r="AC596" i="183"/>
  <c r="AD596" i="183"/>
  <c r="AE596" i="183"/>
  <c r="AF596" i="183"/>
  <c r="AG596" i="183"/>
  <c r="AH596" i="183"/>
  <c r="AJ596" i="183"/>
  <c r="AO596" i="183"/>
  <c r="AP596" i="183"/>
  <c r="AS596" i="183"/>
  <c r="AW596" i="183"/>
  <c r="AX596" i="183"/>
  <c r="AY596" i="183"/>
  <c r="AZ596" i="183"/>
  <c r="BA596" i="183"/>
  <c r="BB596" i="183"/>
  <c r="BE596" i="183"/>
  <c r="BF596" i="183"/>
  <c r="BG596" i="183"/>
  <c r="BH596" i="183"/>
  <c r="BI596" i="183"/>
  <c r="N597" i="183"/>
  <c r="O597" i="183"/>
  <c r="P597" i="183"/>
  <c r="Q597" i="183"/>
  <c r="R597" i="183"/>
  <c r="S597" i="183"/>
  <c r="W597" i="183"/>
  <c r="X597" i="183"/>
  <c r="Y597" i="183"/>
  <c r="Z597" i="183"/>
  <c r="AA597" i="183"/>
  <c r="AB597" i="183"/>
  <c r="AC597" i="183"/>
  <c r="AD597" i="183"/>
  <c r="AE597" i="183"/>
  <c r="AF597" i="183"/>
  <c r="AG597" i="183"/>
  <c r="AH597" i="183"/>
  <c r="AJ597" i="183"/>
  <c r="AO597" i="183"/>
  <c r="AP597" i="183"/>
  <c r="AS597" i="183"/>
  <c r="AW597" i="183"/>
  <c r="AX597" i="183"/>
  <c r="AY597" i="183"/>
  <c r="AZ597" i="183"/>
  <c r="BA597" i="183"/>
  <c r="BB597" i="183"/>
  <c r="BE597" i="183"/>
  <c r="BF597" i="183"/>
  <c r="BG597" i="183"/>
  <c r="BH597" i="183"/>
  <c r="BI597" i="183"/>
  <c r="N598" i="183"/>
  <c r="O598" i="183"/>
  <c r="P598" i="183"/>
  <c r="Q598" i="183"/>
  <c r="R598" i="183"/>
  <c r="S598" i="183"/>
  <c r="W598" i="183"/>
  <c r="X598" i="183"/>
  <c r="Y598" i="183"/>
  <c r="Z598" i="183"/>
  <c r="AA598" i="183"/>
  <c r="AB598" i="183"/>
  <c r="AC598" i="183"/>
  <c r="AD598" i="183"/>
  <c r="AE598" i="183"/>
  <c r="AF598" i="183"/>
  <c r="AG598" i="183"/>
  <c r="AH598" i="183"/>
  <c r="AJ598" i="183"/>
  <c r="AO598" i="183"/>
  <c r="AP598" i="183"/>
  <c r="AS598" i="183"/>
  <c r="AW598" i="183"/>
  <c r="AX598" i="183"/>
  <c r="AY598" i="183"/>
  <c r="AZ598" i="183"/>
  <c r="BA598" i="183"/>
  <c r="BB598" i="183"/>
  <c r="BE598" i="183"/>
  <c r="BF598" i="183"/>
  <c r="BG598" i="183"/>
  <c r="BH598" i="183"/>
  <c r="BI598" i="183"/>
  <c r="N599" i="183"/>
  <c r="O599" i="183"/>
  <c r="P599" i="183"/>
  <c r="Q599" i="183"/>
  <c r="R599" i="183"/>
  <c r="S599" i="183"/>
  <c r="W599" i="183"/>
  <c r="X599" i="183"/>
  <c r="Y599" i="183"/>
  <c r="Z599" i="183"/>
  <c r="AA599" i="183"/>
  <c r="AB599" i="183"/>
  <c r="AC599" i="183"/>
  <c r="AD599" i="183"/>
  <c r="AE599" i="183"/>
  <c r="AF599" i="183"/>
  <c r="AG599" i="183"/>
  <c r="AH599" i="183"/>
  <c r="AJ599" i="183"/>
  <c r="AO599" i="183"/>
  <c r="AP599" i="183"/>
  <c r="AS599" i="183"/>
  <c r="AW599" i="183"/>
  <c r="AX599" i="183"/>
  <c r="AY599" i="183"/>
  <c r="AZ599" i="183"/>
  <c r="BA599" i="183"/>
  <c r="BB599" i="183"/>
  <c r="BE599" i="183"/>
  <c r="BF599" i="183"/>
  <c r="BG599" i="183"/>
  <c r="BH599" i="183"/>
  <c r="BI599" i="183"/>
  <c r="N600" i="183"/>
  <c r="O600" i="183"/>
  <c r="P600" i="183"/>
  <c r="Q600" i="183"/>
  <c r="R600" i="183"/>
  <c r="S600" i="183"/>
  <c r="W600" i="183"/>
  <c r="X600" i="183"/>
  <c r="Y600" i="183"/>
  <c r="Z600" i="183"/>
  <c r="AA600" i="183"/>
  <c r="AB600" i="183"/>
  <c r="AC600" i="183"/>
  <c r="AD600" i="183"/>
  <c r="AE600" i="183"/>
  <c r="AF600" i="183"/>
  <c r="AG600" i="183"/>
  <c r="AH600" i="183"/>
  <c r="AJ600" i="183"/>
  <c r="AO600" i="183"/>
  <c r="AP600" i="183"/>
  <c r="AS600" i="183"/>
  <c r="AW600" i="183"/>
  <c r="AX600" i="183"/>
  <c r="AY600" i="183"/>
  <c r="AZ600" i="183"/>
  <c r="BA600" i="183"/>
  <c r="BB600" i="183"/>
  <c r="BE600" i="183"/>
  <c r="BF600" i="183"/>
  <c r="BG600" i="183"/>
  <c r="BH600" i="183"/>
  <c r="BI600" i="183"/>
  <c r="N601" i="183"/>
  <c r="O601" i="183"/>
  <c r="P601" i="183"/>
  <c r="Q601" i="183"/>
  <c r="R601" i="183"/>
  <c r="S601" i="183"/>
  <c r="W601" i="183"/>
  <c r="X601" i="183"/>
  <c r="Y601" i="183"/>
  <c r="Z601" i="183"/>
  <c r="AA601" i="183"/>
  <c r="AB601" i="183"/>
  <c r="AC601" i="183"/>
  <c r="AD601" i="183"/>
  <c r="AE601" i="183"/>
  <c r="AF601" i="183"/>
  <c r="AG601" i="183"/>
  <c r="AH601" i="183"/>
  <c r="AJ601" i="183"/>
  <c r="AO601" i="183"/>
  <c r="AP601" i="183"/>
  <c r="AS601" i="183"/>
  <c r="AW601" i="183"/>
  <c r="AX601" i="183"/>
  <c r="AY601" i="183"/>
  <c r="AZ601" i="183"/>
  <c r="BA601" i="183"/>
  <c r="BB601" i="183"/>
  <c r="BE601" i="183"/>
  <c r="BF601" i="183"/>
  <c r="BG601" i="183"/>
  <c r="BH601" i="183"/>
  <c r="BI601" i="183"/>
  <c r="N602" i="183"/>
  <c r="O602" i="183"/>
  <c r="P602" i="183"/>
  <c r="Q602" i="183"/>
  <c r="R602" i="183"/>
  <c r="S602" i="183"/>
  <c r="W602" i="183"/>
  <c r="X602" i="183"/>
  <c r="Y602" i="183"/>
  <c r="Z602" i="183"/>
  <c r="AA602" i="183"/>
  <c r="AB602" i="183"/>
  <c r="AC602" i="183"/>
  <c r="AD602" i="183"/>
  <c r="AE602" i="183"/>
  <c r="AF602" i="183"/>
  <c r="AG602" i="183"/>
  <c r="AH602" i="183"/>
  <c r="AJ602" i="183"/>
  <c r="AO602" i="183"/>
  <c r="AP602" i="183"/>
  <c r="AS602" i="183"/>
  <c r="AW602" i="183"/>
  <c r="AX602" i="183"/>
  <c r="AY602" i="183"/>
  <c r="AZ602" i="183"/>
  <c r="BA602" i="183"/>
  <c r="BB602" i="183"/>
  <c r="BE602" i="183"/>
  <c r="BF602" i="183"/>
  <c r="BG602" i="183"/>
  <c r="BH602" i="183"/>
  <c r="BI602" i="183"/>
  <c r="N603" i="183"/>
  <c r="O603" i="183"/>
  <c r="P603" i="183"/>
  <c r="Q603" i="183"/>
  <c r="R603" i="183"/>
  <c r="S603" i="183"/>
  <c r="W603" i="183"/>
  <c r="X603" i="183"/>
  <c r="Y603" i="183"/>
  <c r="Z603" i="183"/>
  <c r="AA603" i="183"/>
  <c r="AB603" i="183"/>
  <c r="AC603" i="183"/>
  <c r="AD603" i="183"/>
  <c r="AE603" i="183"/>
  <c r="AF603" i="183"/>
  <c r="AG603" i="183"/>
  <c r="AH603" i="183"/>
  <c r="AJ603" i="183"/>
  <c r="AO603" i="183"/>
  <c r="AP603" i="183"/>
  <c r="AS603" i="183"/>
  <c r="AW603" i="183"/>
  <c r="AX603" i="183"/>
  <c r="AY603" i="183"/>
  <c r="AZ603" i="183"/>
  <c r="BA603" i="183"/>
  <c r="BB603" i="183"/>
  <c r="BE603" i="183"/>
  <c r="BF603" i="183"/>
  <c r="BG603" i="183"/>
  <c r="BH603" i="183"/>
  <c r="BI603" i="183"/>
  <c r="N604" i="183"/>
  <c r="O604" i="183"/>
  <c r="P604" i="183"/>
  <c r="Q604" i="183"/>
  <c r="R604" i="183"/>
  <c r="S604" i="183"/>
  <c r="W604" i="183"/>
  <c r="X604" i="183"/>
  <c r="Y604" i="183"/>
  <c r="Z604" i="183"/>
  <c r="AA604" i="183"/>
  <c r="AB604" i="183"/>
  <c r="AC604" i="183"/>
  <c r="AD604" i="183"/>
  <c r="AE604" i="183"/>
  <c r="AF604" i="183"/>
  <c r="AG604" i="183"/>
  <c r="AH604" i="183"/>
  <c r="AJ604" i="183"/>
  <c r="AO604" i="183"/>
  <c r="AP604" i="183"/>
  <c r="AS604" i="183"/>
  <c r="AW604" i="183"/>
  <c r="AX604" i="183"/>
  <c r="AY604" i="183"/>
  <c r="AZ604" i="183"/>
  <c r="BA604" i="183"/>
  <c r="BB604" i="183"/>
  <c r="BE604" i="183"/>
  <c r="BF604" i="183"/>
  <c r="BG604" i="183"/>
  <c r="BH604" i="183"/>
  <c r="BI604" i="183"/>
  <c r="N605" i="183"/>
  <c r="O605" i="183"/>
  <c r="P605" i="183"/>
  <c r="Q605" i="183"/>
  <c r="R605" i="183"/>
  <c r="S605" i="183"/>
  <c r="W605" i="183"/>
  <c r="X605" i="183"/>
  <c r="Y605" i="183"/>
  <c r="Z605" i="183"/>
  <c r="AA605" i="183"/>
  <c r="AB605" i="183"/>
  <c r="AC605" i="183"/>
  <c r="AD605" i="183"/>
  <c r="AE605" i="183"/>
  <c r="AF605" i="183"/>
  <c r="AG605" i="183"/>
  <c r="AH605" i="183"/>
  <c r="AJ605" i="183"/>
  <c r="AO605" i="183"/>
  <c r="AP605" i="183"/>
  <c r="AS605" i="183"/>
  <c r="AW605" i="183"/>
  <c r="AX605" i="183"/>
  <c r="AY605" i="183"/>
  <c r="AZ605" i="183"/>
  <c r="BA605" i="183"/>
  <c r="BB605" i="183"/>
  <c r="BE605" i="183"/>
  <c r="BF605" i="183"/>
  <c r="BG605" i="183"/>
  <c r="BH605" i="183"/>
  <c r="BI605" i="183"/>
  <c r="N606" i="183"/>
  <c r="O606" i="183"/>
  <c r="P606" i="183"/>
  <c r="Q606" i="183"/>
  <c r="R606" i="183"/>
  <c r="S606" i="183"/>
  <c r="W606" i="183"/>
  <c r="X606" i="183"/>
  <c r="Y606" i="183"/>
  <c r="Z606" i="183"/>
  <c r="AA606" i="183"/>
  <c r="AB606" i="183"/>
  <c r="AC606" i="183"/>
  <c r="AD606" i="183"/>
  <c r="AE606" i="183"/>
  <c r="AF606" i="183"/>
  <c r="AG606" i="183"/>
  <c r="AH606" i="183"/>
  <c r="AJ606" i="183"/>
  <c r="AO606" i="183"/>
  <c r="AP606" i="183"/>
  <c r="AS606" i="183"/>
  <c r="AW606" i="183"/>
  <c r="AX606" i="183"/>
  <c r="AY606" i="183"/>
  <c r="AZ606" i="183"/>
  <c r="BA606" i="183"/>
  <c r="BB606" i="183"/>
  <c r="BE606" i="183"/>
  <c r="BF606" i="183"/>
  <c r="BG606" i="183"/>
  <c r="BH606" i="183"/>
  <c r="BI606" i="183"/>
  <c r="N607" i="183"/>
  <c r="O607" i="183"/>
  <c r="P607" i="183"/>
  <c r="Q607" i="183"/>
  <c r="R607" i="183"/>
  <c r="S607" i="183"/>
  <c r="W607" i="183"/>
  <c r="X607" i="183"/>
  <c r="Y607" i="183"/>
  <c r="Z607" i="183"/>
  <c r="AA607" i="183"/>
  <c r="AB607" i="183"/>
  <c r="AC607" i="183"/>
  <c r="AD607" i="183"/>
  <c r="AE607" i="183"/>
  <c r="AF607" i="183"/>
  <c r="AG607" i="183"/>
  <c r="AH607" i="183"/>
  <c r="AJ607" i="183"/>
  <c r="AO607" i="183"/>
  <c r="AP607" i="183"/>
  <c r="AS607" i="183"/>
  <c r="AW607" i="183"/>
  <c r="AX607" i="183"/>
  <c r="AY607" i="183"/>
  <c r="AZ607" i="183"/>
  <c r="BA607" i="183"/>
  <c r="BB607" i="183"/>
  <c r="BE607" i="183"/>
  <c r="BF607" i="183"/>
  <c r="BG607" i="183"/>
  <c r="BH607" i="183"/>
  <c r="BI607" i="183"/>
  <c r="N608" i="183"/>
  <c r="O608" i="183"/>
  <c r="P608" i="183"/>
  <c r="Q608" i="183"/>
  <c r="R608" i="183"/>
  <c r="S608" i="183"/>
  <c r="W608" i="183"/>
  <c r="X608" i="183"/>
  <c r="Y608" i="183"/>
  <c r="Z608" i="183"/>
  <c r="AA608" i="183"/>
  <c r="AB608" i="183"/>
  <c r="AC608" i="183"/>
  <c r="AD608" i="183"/>
  <c r="AE608" i="183"/>
  <c r="AF608" i="183"/>
  <c r="AG608" i="183"/>
  <c r="AH608" i="183"/>
  <c r="AJ608" i="183"/>
  <c r="AO608" i="183"/>
  <c r="AP608" i="183"/>
  <c r="AS608" i="183"/>
  <c r="AW608" i="183"/>
  <c r="AX608" i="183"/>
  <c r="AY608" i="183"/>
  <c r="AZ608" i="183"/>
  <c r="BA608" i="183"/>
  <c r="BB608" i="183"/>
  <c r="BE608" i="183"/>
  <c r="BF608" i="183"/>
  <c r="BG608" i="183"/>
  <c r="BH608" i="183"/>
  <c r="BI608" i="183"/>
  <c r="N609" i="183"/>
  <c r="O609" i="183"/>
  <c r="P609" i="183"/>
  <c r="Q609" i="183"/>
  <c r="R609" i="183"/>
  <c r="S609" i="183"/>
  <c r="W609" i="183"/>
  <c r="X609" i="183"/>
  <c r="Y609" i="183"/>
  <c r="Z609" i="183"/>
  <c r="AA609" i="183"/>
  <c r="AB609" i="183"/>
  <c r="AC609" i="183"/>
  <c r="AD609" i="183"/>
  <c r="AE609" i="183"/>
  <c r="AF609" i="183"/>
  <c r="AG609" i="183"/>
  <c r="AH609" i="183"/>
  <c r="AJ609" i="183"/>
  <c r="AO609" i="183"/>
  <c r="AP609" i="183"/>
  <c r="AS609" i="183"/>
  <c r="AW609" i="183"/>
  <c r="AX609" i="183"/>
  <c r="AY609" i="183"/>
  <c r="AZ609" i="183"/>
  <c r="BA609" i="183"/>
  <c r="BB609" i="183"/>
  <c r="BE609" i="183"/>
  <c r="BF609" i="183"/>
  <c r="BG609" i="183"/>
  <c r="BH609" i="183"/>
  <c r="BI609" i="183"/>
  <c r="N610" i="183"/>
  <c r="O610" i="183"/>
  <c r="P610" i="183"/>
  <c r="Q610" i="183"/>
  <c r="R610" i="183"/>
  <c r="S610" i="183"/>
  <c r="W610" i="183"/>
  <c r="X610" i="183"/>
  <c r="Y610" i="183"/>
  <c r="Z610" i="183"/>
  <c r="AA610" i="183"/>
  <c r="AB610" i="183"/>
  <c r="AC610" i="183"/>
  <c r="AD610" i="183"/>
  <c r="AE610" i="183"/>
  <c r="AF610" i="183"/>
  <c r="AG610" i="183"/>
  <c r="AH610" i="183"/>
  <c r="AJ610" i="183"/>
  <c r="AO610" i="183"/>
  <c r="AP610" i="183"/>
  <c r="AS610" i="183"/>
  <c r="AW610" i="183"/>
  <c r="AX610" i="183"/>
  <c r="AY610" i="183"/>
  <c r="AZ610" i="183"/>
  <c r="BA610" i="183"/>
  <c r="BB610" i="183"/>
  <c r="BE610" i="183"/>
  <c r="BF610" i="183"/>
  <c r="BG610" i="183"/>
  <c r="BH610" i="183"/>
  <c r="BI610" i="183"/>
  <c r="N611" i="183"/>
  <c r="O611" i="183"/>
  <c r="P611" i="183"/>
  <c r="Q611" i="183"/>
  <c r="R611" i="183"/>
  <c r="S611" i="183"/>
  <c r="W611" i="183"/>
  <c r="X611" i="183"/>
  <c r="Y611" i="183"/>
  <c r="Z611" i="183"/>
  <c r="AA611" i="183"/>
  <c r="AB611" i="183"/>
  <c r="AC611" i="183"/>
  <c r="AD611" i="183"/>
  <c r="AE611" i="183"/>
  <c r="AF611" i="183"/>
  <c r="AG611" i="183"/>
  <c r="AH611" i="183"/>
  <c r="AJ611" i="183"/>
  <c r="AO611" i="183"/>
  <c r="AP611" i="183"/>
  <c r="AS611" i="183"/>
  <c r="AW611" i="183"/>
  <c r="AX611" i="183"/>
  <c r="AY611" i="183"/>
  <c r="AZ611" i="183"/>
  <c r="BA611" i="183"/>
  <c r="BB611" i="183"/>
  <c r="BE611" i="183"/>
  <c r="BF611" i="183"/>
  <c r="BG611" i="183"/>
  <c r="BH611" i="183"/>
  <c r="BI611" i="183"/>
  <c r="N612" i="183"/>
  <c r="O612" i="183"/>
  <c r="P612" i="183"/>
  <c r="Q612" i="183"/>
  <c r="R612" i="183"/>
  <c r="S612" i="183"/>
  <c r="W612" i="183"/>
  <c r="X612" i="183"/>
  <c r="Y612" i="183"/>
  <c r="Z612" i="183"/>
  <c r="AA612" i="183"/>
  <c r="AB612" i="183"/>
  <c r="AC612" i="183"/>
  <c r="AD612" i="183"/>
  <c r="AE612" i="183"/>
  <c r="AF612" i="183"/>
  <c r="AG612" i="183"/>
  <c r="AH612" i="183"/>
  <c r="AJ612" i="183"/>
  <c r="AO612" i="183"/>
  <c r="AP612" i="183"/>
  <c r="AS612" i="183"/>
  <c r="AW612" i="183"/>
  <c r="AX612" i="183"/>
  <c r="AY612" i="183"/>
  <c r="AZ612" i="183"/>
  <c r="BA612" i="183"/>
  <c r="BB612" i="183"/>
  <c r="BE612" i="183"/>
  <c r="BF612" i="183"/>
  <c r="BG612" i="183"/>
  <c r="BH612" i="183"/>
  <c r="BI612" i="183"/>
  <c r="N613" i="183"/>
  <c r="O613" i="183"/>
  <c r="P613" i="183"/>
  <c r="Q613" i="183"/>
  <c r="R613" i="183"/>
  <c r="S613" i="183"/>
  <c r="W613" i="183"/>
  <c r="X613" i="183"/>
  <c r="Y613" i="183"/>
  <c r="Z613" i="183"/>
  <c r="AA613" i="183"/>
  <c r="AB613" i="183"/>
  <c r="AC613" i="183"/>
  <c r="AD613" i="183"/>
  <c r="AE613" i="183"/>
  <c r="AF613" i="183"/>
  <c r="AG613" i="183"/>
  <c r="AH613" i="183"/>
  <c r="AJ613" i="183"/>
  <c r="AO613" i="183"/>
  <c r="AP613" i="183"/>
  <c r="AS613" i="183"/>
  <c r="AW613" i="183"/>
  <c r="AX613" i="183"/>
  <c r="AY613" i="183"/>
  <c r="AZ613" i="183"/>
  <c r="BA613" i="183"/>
  <c r="BB613" i="183"/>
  <c r="BE613" i="183"/>
  <c r="BF613" i="183"/>
  <c r="BG613" i="183"/>
  <c r="BH613" i="183"/>
  <c r="BI613" i="183"/>
  <c r="N614" i="183"/>
  <c r="O614" i="183"/>
  <c r="P614" i="183"/>
  <c r="Q614" i="183"/>
  <c r="R614" i="183"/>
  <c r="S614" i="183"/>
  <c r="W614" i="183"/>
  <c r="X614" i="183"/>
  <c r="Y614" i="183"/>
  <c r="Z614" i="183"/>
  <c r="AA614" i="183"/>
  <c r="AB614" i="183"/>
  <c r="AC614" i="183"/>
  <c r="AD614" i="183"/>
  <c r="AE614" i="183"/>
  <c r="AF614" i="183"/>
  <c r="AG614" i="183"/>
  <c r="AH614" i="183"/>
  <c r="AJ614" i="183"/>
  <c r="AO614" i="183"/>
  <c r="AP614" i="183"/>
  <c r="AS614" i="183"/>
  <c r="AW614" i="183"/>
  <c r="AX614" i="183"/>
  <c r="AY614" i="183"/>
  <c r="AZ614" i="183"/>
  <c r="BA614" i="183"/>
  <c r="BB614" i="183"/>
  <c r="BE614" i="183"/>
  <c r="BF614" i="183"/>
  <c r="BG614" i="183"/>
  <c r="BH614" i="183"/>
  <c r="BI614" i="183"/>
  <c r="N615" i="183"/>
  <c r="O615" i="183"/>
  <c r="P615" i="183"/>
  <c r="Q615" i="183"/>
  <c r="R615" i="183"/>
  <c r="S615" i="183"/>
  <c r="W615" i="183"/>
  <c r="X615" i="183"/>
  <c r="Y615" i="183"/>
  <c r="Z615" i="183"/>
  <c r="AA615" i="183"/>
  <c r="AB615" i="183"/>
  <c r="AC615" i="183"/>
  <c r="AD615" i="183"/>
  <c r="AE615" i="183"/>
  <c r="AF615" i="183"/>
  <c r="AG615" i="183"/>
  <c r="AH615" i="183"/>
  <c r="AJ615" i="183"/>
  <c r="AO615" i="183"/>
  <c r="AP615" i="183"/>
  <c r="AS615" i="183"/>
  <c r="AW615" i="183"/>
  <c r="AX615" i="183"/>
  <c r="AY615" i="183"/>
  <c r="AZ615" i="183"/>
  <c r="BA615" i="183"/>
  <c r="BB615" i="183"/>
  <c r="BE615" i="183"/>
  <c r="BF615" i="183"/>
  <c r="BG615" i="183"/>
  <c r="BH615" i="183"/>
  <c r="BI615" i="183"/>
  <c r="N616" i="183"/>
  <c r="O616" i="183"/>
  <c r="P616" i="183"/>
  <c r="Q616" i="183"/>
  <c r="R616" i="183"/>
  <c r="S616" i="183"/>
  <c r="W616" i="183"/>
  <c r="X616" i="183"/>
  <c r="Y616" i="183"/>
  <c r="Z616" i="183"/>
  <c r="AA616" i="183"/>
  <c r="AB616" i="183"/>
  <c r="AC616" i="183"/>
  <c r="AD616" i="183"/>
  <c r="AE616" i="183"/>
  <c r="AF616" i="183"/>
  <c r="AG616" i="183"/>
  <c r="AH616" i="183"/>
  <c r="AJ616" i="183"/>
  <c r="AO616" i="183"/>
  <c r="AP616" i="183"/>
  <c r="AS616" i="183"/>
  <c r="AW616" i="183"/>
  <c r="AX616" i="183"/>
  <c r="AY616" i="183"/>
  <c r="AZ616" i="183"/>
  <c r="BA616" i="183"/>
  <c r="BB616" i="183"/>
  <c r="BE616" i="183"/>
  <c r="BF616" i="183"/>
  <c r="BG616" i="183"/>
  <c r="BH616" i="183"/>
  <c r="BI616" i="183"/>
  <c r="N617" i="183"/>
  <c r="O617" i="183"/>
  <c r="P617" i="183"/>
  <c r="Q617" i="183"/>
  <c r="R617" i="183"/>
  <c r="S617" i="183"/>
  <c r="W617" i="183"/>
  <c r="X617" i="183"/>
  <c r="Y617" i="183"/>
  <c r="Z617" i="183"/>
  <c r="AA617" i="183"/>
  <c r="AB617" i="183"/>
  <c r="AC617" i="183"/>
  <c r="AD617" i="183"/>
  <c r="AE617" i="183"/>
  <c r="AF617" i="183"/>
  <c r="AG617" i="183"/>
  <c r="AH617" i="183"/>
  <c r="AJ617" i="183"/>
  <c r="AO617" i="183"/>
  <c r="AP617" i="183"/>
  <c r="AS617" i="183"/>
  <c r="AW617" i="183"/>
  <c r="AX617" i="183"/>
  <c r="AY617" i="183"/>
  <c r="AZ617" i="183"/>
  <c r="BA617" i="183"/>
  <c r="BB617" i="183"/>
  <c r="BE617" i="183"/>
  <c r="BF617" i="183"/>
  <c r="BG617" i="183"/>
  <c r="BH617" i="183"/>
  <c r="BI617" i="183"/>
  <c r="N618" i="183"/>
  <c r="O618" i="183"/>
  <c r="P618" i="183"/>
  <c r="Q618" i="183"/>
  <c r="R618" i="183"/>
  <c r="S618" i="183"/>
  <c r="W618" i="183"/>
  <c r="X618" i="183"/>
  <c r="Y618" i="183"/>
  <c r="Z618" i="183"/>
  <c r="AA618" i="183"/>
  <c r="AB618" i="183"/>
  <c r="AC618" i="183"/>
  <c r="AD618" i="183"/>
  <c r="AE618" i="183"/>
  <c r="AF618" i="183"/>
  <c r="AG618" i="183"/>
  <c r="AH618" i="183"/>
  <c r="AJ618" i="183"/>
  <c r="AO618" i="183"/>
  <c r="AP618" i="183"/>
  <c r="AS618" i="183"/>
  <c r="AW618" i="183"/>
  <c r="AX618" i="183"/>
  <c r="AY618" i="183"/>
  <c r="AZ618" i="183"/>
  <c r="BA618" i="183"/>
  <c r="BB618" i="183"/>
  <c r="BE618" i="183"/>
  <c r="BF618" i="183"/>
  <c r="BG618" i="183"/>
  <c r="BH618" i="183"/>
  <c r="BI618" i="183"/>
  <c r="N619" i="183"/>
  <c r="O619" i="183"/>
  <c r="P619" i="183"/>
  <c r="Q619" i="183"/>
  <c r="R619" i="183"/>
  <c r="S619" i="183"/>
  <c r="W619" i="183"/>
  <c r="X619" i="183"/>
  <c r="Y619" i="183"/>
  <c r="Z619" i="183"/>
  <c r="AA619" i="183"/>
  <c r="AB619" i="183"/>
  <c r="AC619" i="183"/>
  <c r="AD619" i="183"/>
  <c r="AE619" i="183"/>
  <c r="AF619" i="183"/>
  <c r="AG619" i="183"/>
  <c r="AH619" i="183"/>
  <c r="AJ619" i="183"/>
  <c r="AO619" i="183"/>
  <c r="AP619" i="183"/>
  <c r="AS619" i="183"/>
  <c r="AW619" i="183"/>
  <c r="AX619" i="183"/>
  <c r="AY619" i="183"/>
  <c r="AZ619" i="183"/>
  <c r="BA619" i="183"/>
  <c r="BB619" i="183"/>
  <c r="BE619" i="183"/>
  <c r="BF619" i="183"/>
  <c r="BG619" i="183"/>
  <c r="BH619" i="183"/>
  <c r="BI619" i="183"/>
  <c r="N620" i="183"/>
  <c r="O620" i="183"/>
  <c r="P620" i="183"/>
  <c r="Q620" i="183"/>
  <c r="R620" i="183"/>
  <c r="S620" i="183"/>
  <c r="W620" i="183"/>
  <c r="X620" i="183"/>
  <c r="Y620" i="183"/>
  <c r="Z620" i="183"/>
  <c r="AA620" i="183"/>
  <c r="AB620" i="183"/>
  <c r="AC620" i="183"/>
  <c r="AD620" i="183"/>
  <c r="AE620" i="183"/>
  <c r="AF620" i="183"/>
  <c r="AG620" i="183"/>
  <c r="AH620" i="183"/>
  <c r="AJ620" i="183"/>
  <c r="AO620" i="183"/>
  <c r="AP620" i="183"/>
  <c r="AS620" i="183"/>
  <c r="AW620" i="183"/>
  <c r="AX620" i="183"/>
  <c r="AY620" i="183"/>
  <c r="AZ620" i="183"/>
  <c r="BA620" i="183"/>
  <c r="BB620" i="183"/>
  <c r="BE620" i="183"/>
  <c r="BF620" i="183"/>
  <c r="BG620" i="183"/>
  <c r="BH620" i="183"/>
  <c r="BI620" i="183"/>
  <c r="N621" i="183"/>
  <c r="O621" i="183"/>
  <c r="P621" i="183"/>
  <c r="Q621" i="183"/>
  <c r="R621" i="183"/>
  <c r="S621" i="183"/>
  <c r="W621" i="183"/>
  <c r="X621" i="183"/>
  <c r="Y621" i="183"/>
  <c r="Z621" i="183"/>
  <c r="AA621" i="183"/>
  <c r="AB621" i="183"/>
  <c r="AC621" i="183"/>
  <c r="AD621" i="183"/>
  <c r="AE621" i="183"/>
  <c r="AF621" i="183"/>
  <c r="AG621" i="183"/>
  <c r="AH621" i="183"/>
  <c r="AJ621" i="183"/>
  <c r="AO621" i="183"/>
  <c r="AP621" i="183"/>
  <c r="AS621" i="183"/>
  <c r="AW621" i="183"/>
  <c r="AX621" i="183"/>
  <c r="AY621" i="183"/>
  <c r="AZ621" i="183"/>
  <c r="BA621" i="183"/>
  <c r="BB621" i="183"/>
  <c r="BE621" i="183"/>
  <c r="BF621" i="183"/>
  <c r="BG621" i="183"/>
  <c r="BH621" i="183"/>
  <c r="BI621" i="183"/>
  <c r="N622" i="183"/>
  <c r="O622" i="183"/>
  <c r="P622" i="183"/>
  <c r="Q622" i="183"/>
  <c r="R622" i="183"/>
  <c r="S622" i="183"/>
  <c r="W622" i="183"/>
  <c r="X622" i="183"/>
  <c r="Y622" i="183"/>
  <c r="Z622" i="183"/>
  <c r="AA622" i="183"/>
  <c r="AB622" i="183"/>
  <c r="AC622" i="183"/>
  <c r="AD622" i="183"/>
  <c r="AE622" i="183"/>
  <c r="AF622" i="183"/>
  <c r="AG622" i="183"/>
  <c r="AH622" i="183"/>
  <c r="AJ622" i="183"/>
  <c r="AO622" i="183"/>
  <c r="AP622" i="183"/>
  <c r="AS622" i="183"/>
  <c r="AW622" i="183"/>
  <c r="AX622" i="183"/>
  <c r="AY622" i="183"/>
  <c r="AZ622" i="183"/>
  <c r="BA622" i="183"/>
  <c r="BB622" i="183"/>
  <c r="BE622" i="183"/>
  <c r="BF622" i="183"/>
  <c r="BG622" i="183"/>
  <c r="BH622" i="183"/>
  <c r="BI622" i="183"/>
  <c r="N623" i="183"/>
  <c r="O623" i="183"/>
  <c r="P623" i="183"/>
  <c r="Q623" i="183"/>
  <c r="R623" i="183"/>
  <c r="S623" i="183"/>
  <c r="W623" i="183"/>
  <c r="X623" i="183"/>
  <c r="Y623" i="183"/>
  <c r="Z623" i="183"/>
  <c r="AA623" i="183"/>
  <c r="AB623" i="183"/>
  <c r="AC623" i="183"/>
  <c r="AD623" i="183"/>
  <c r="AE623" i="183"/>
  <c r="AF623" i="183"/>
  <c r="AG623" i="183"/>
  <c r="AH623" i="183"/>
  <c r="AJ623" i="183"/>
  <c r="AO623" i="183"/>
  <c r="AP623" i="183"/>
  <c r="AS623" i="183"/>
  <c r="AW623" i="183"/>
  <c r="AX623" i="183"/>
  <c r="AY623" i="183"/>
  <c r="AZ623" i="183"/>
  <c r="BA623" i="183"/>
  <c r="BB623" i="183"/>
  <c r="BE623" i="183"/>
  <c r="BF623" i="183"/>
  <c r="BG623" i="183"/>
  <c r="BH623" i="183"/>
  <c r="BI623" i="183"/>
  <c r="N624" i="183"/>
  <c r="O624" i="183"/>
  <c r="P624" i="183"/>
  <c r="Q624" i="183"/>
  <c r="R624" i="183"/>
  <c r="S624" i="183"/>
  <c r="W624" i="183"/>
  <c r="X624" i="183"/>
  <c r="Y624" i="183"/>
  <c r="Z624" i="183"/>
  <c r="AA624" i="183"/>
  <c r="AB624" i="183"/>
  <c r="AC624" i="183"/>
  <c r="AD624" i="183"/>
  <c r="AE624" i="183"/>
  <c r="AF624" i="183"/>
  <c r="AG624" i="183"/>
  <c r="AH624" i="183"/>
  <c r="AJ624" i="183"/>
  <c r="AO624" i="183"/>
  <c r="AP624" i="183"/>
  <c r="AS624" i="183"/>
  <c r="AW624" i="183"/>
  <c r="AX624" i="183"/>
  <c r="AY624" i="183"/>
  <c r="AZ624" i="183"/>
  <c r="BA624" i="183"/>
  <c r="BB624" i="183"/>
  <c r="BE624" i="183"/>
  <c r="BF624" i="183"/>
  <c r="BG624" i="183"/>
  <c r="BH624" i="183"/>
  <c r="BI624" i="183"/>
  <c r="N625" i="183"/>
  <c r="O625" i="183"/>
  <c r="P625" i="183"/>
  <c r="Q625" i="183"/>
  <c r="R625" i="183"/>
  <c r="S625" i="183"/>
  <c r="W625" i="183"/>
  <c r="X625" i="183"/>
  <c r="Y625" i="183"/>
  <c r="Z625" i="183"/>
  <c r="AA625" i="183"/>
  <c r="AB625" i="183"/>
  <c r="AC625" i="183"/>
  <c r="AD625" i="183"/>
  <c r="AE625" i="183"/>
  <c r="AF625" i="183"/>
  <c r="AG625" i="183"/>
  <c r="AH625" i="183"/>
  <c r="AJ625" i="183"/>
  <c r="AO625" i="183"/>
  <c r="AP625" i="183"/>
  <c r="AS625" i="183"/>
  <c r="AW625" i="183"/>
  <c r="AX625" i="183"/>
  <c r="AY625" i="183"/>
  <c r="AZ625" i="183"/>
  <c r="BA625" i="183"/>
  <c r="BB625" i="183"/>
  <c r="BE625" i="183"/>
  <c r="BF625" i="183"/>
  <c r="BG625" i="183"/>
  <c r="BH625" i="183"/>
  <c r="BI625" i="183"/>
  <c r="N626" i="183"/>
  <c r="O626" i="183"/>
  <c r="P626" i="183"/>
  <c r="Q626" i="183"/>
  <c r="R626" i="183"/>
  <c r="S626" i="183"/>
  <c r="W626" i="183"/>
  <c r="X626" i="183"/>
  <c r="Y626" i="183"/>
  <c r="Z626" i="183"/>
  <c r="AA626" i="183"/>
  <c r="AB626" i="183"/>
  <c r="AC626" i="183"/>
  <c r="AD626" i="183"/>
  <c r="AE626" i="183"/>
  <c r="AF626" i="183"/>
  <c r="AG626" i="183"/>
  <c r="AH626" i="183"/>
  <c r="AJ626" i="183"/>
  <c r="AO626" i="183"/>
  <c r="AP626" i="183"/>
  <c r="AS626" i="183"/>
  <c r="AW626" i="183"/>
  <c r="AX626" i="183"/>
  <c r="AY626" i="183"/>
  <c r="AZ626" i="183"/>
  <c r="BA626" i="183"/>
  <c r="BB626" i="183"/>
  <c r="BE626" i="183"/>
  <c r="BF626" i="183"/>
  <c r="BG626" i="183"/>
  <c r="BH626" i="183"/>
  <c r="BI626" i="183"/>
  <c r="N627" i="183"/>
  <c r="O627" i="183"/>
  <c r="P627" i="183"/>
  <c r="Q627" i="183"/>
  <c r="R627" i="183"/>
  <c r="S627" i="183"/>
  <c r="W627" i="183"/>
  <c r="X627" i="183"/>
  <c r="Y627" i="183"/>
  <c r="Z627" i="183"/>
  <c r="AA627" i="183"/>
  <c r="AB627" i="183"/>
  <c r="AC627" i="183"/>
  <c r="AD627" i="183"/>
  <c r="AE627" i="183"/>
  <c r="AF627" i="183"/>
  <c r="AG627" i="183"/>
  <c r="AH627" i="183"/>
  <c r="AJ627" i="183"/>
  <c r="AO627" i="183"/>
  <c r="AP627" i="183"/>
  <c r="AS627" i="183"/>
  <c r="AW627" i="183"/>
  <c r="AX627" i="183"/>
  <c r="AY627" i="183"/>
  <c r="AZ627" i="183"/>
  <c r="BA627" i="183"/>
  <c r="BB627" i="183"/>
  <c r="BE627" i="183"/>
  <c r="BF627" i="183"/>
  <c r="BG627" i="183"/>
  <c r="BH627" i="183"/>
  <c r="BI627" i="183"/>
  <c r="N628" i="183"/>
  <c r="O628" i="183"/>
  <c r="P628" i="183"/>
  <c r="Q628" i="183"/>
  <c r="R628" i="183"/>
  <c r="S628" i="183"/>
  <c r="W628" i="183"/>
  <c r="X628" i="183"/>
  <c r="Y628" i="183"/>
  <c r="Z628" i="183"/>
  <c r="AA628" i="183"/>
  <c r="AB628" i="183"/>
  <c r="AC628" i="183"/>
  <c r="AD628" i="183"/>
  <c r="AE628" i="183"/>
  <c r="AF628" i="183"/>
  <c r="AG628" i="183"/>
  <c r="AH628" i="183"/>
  <c r="AJ628" i="183"/>
  <c r="AO628" i="183"/>
  <c r="AP628" i="183"/>
  <c r="AS628" i="183"/>
  <c r="AW628" i="183"/>
  <c r="AX628" i="183"/>
  <c r="AY628" i="183"/>
  <c r="AZ628" i="183"/>
  <c r="BA628" i="183"/>
  <c r="BB628" i="183"/>
  <c r="BE628" i="183"/>
  <c r="BF628" i="183"/>
  <c r="BG628" i="183"/>
  <c r="BH628" i="183"/>
  <c r="BI628" i="183"/>
  <c r="N629" i="183"/>
  <c r="O629" i="183"/>
  <c r="P629" i="183"/>
  <c r="Q629" i="183"/>
  <c r="R629" i="183"/>
  <c r="S629" i="183"/>
  <c r="W629" i="183"/>
  <c r="X629" i="183"/>
  <c r="Y629" i="183"/>
  <c r="Z629" i="183"/>
  <c r="AA629" i="183"/>
  <c r="AB629" i="183"/>
  <c r="AC629" i="183"/>
  <c r="AD629" i="183"/>
  <c r="AE629" i="183"/>
  <c r="AF629" i="183"/>
  <c r="AG629" i="183"/>
  <c r="AH629" i="183"/>
  <c r="AJ629" i="183"/>
  <c r="AO629" i="183"/>
  <c r="AP629" i="183"/>
  <c r="AS629" i="183"/>
  <c r="AW629" i="183"/>
  <c r="AX629" i="183"/>
  <c r="AY629" i="183"/>
  <c r="AZ629" i="183"/>
  <c r="BA629" i="183"/>
  <c r="BB629" i="183"/>
  <c r="BE629" i="183"/>
  <c r="BF629" i="183"/>
  <c r="BG629" i="183"/>
  <c r="BH629" i="183"/>
  <c r="BI629" i="183"/>
  <c r="N630" i="183"/>
  <c r="O630" i="183"/>
  <c r="P630" i="183"/>
  <c r="Q630" i="183"/>
  <c r="R630" i="183"/>
  <c r="S630" i="183"/>
  <c r="W630" i="183"/>
  <c r="X630" i="183"/>
  <c r="Y630" i="183"/>
  <c r="Z630" i="183"/>
  <c r="AA630" i="183"/>
  <c r="AB630" i="183"/>
  <c r="AC630" i="183"/>
  <c r="AD630" i="183"/>
  <c r="AE630" i="183"/>
  <c r="AF630" i="183"/>
  <c r="AG630" i="183"/>
  <c r="AH630" i="183"/>
  <c r="AJ630" i="183"/>
  <c r="AO630" i="183"/>
  <c r="AP630" i="183"/>
  <c r="AS630" i="183"/>
  <c r="AW630" i="183"/>
  <c r="AX630" i="183"/>
  <c r="AY630" i="183"/>
  <c r="AZ630" i="183"/>
  <c r="BA630" i="183"/>
  <c r="BB630" i="183"/>
  <c r="BE630" i="183"/>
  <c r="BF630" i="183"/>
  <c r="BG630" i="183"/>
  <c r="BH630" i="183"/>
  <c r="BI630" i="183"/>
  <c r="N631" i="183"/>
  <c r="O631" i="183"/>
  <c r="P631" i="183"/>
  <c r="Q631" i="183"/>
  <c r="R631" i="183"/>
  <c r="S631" i="183"/>
  <c r="W631" i="183"/>
  <c r="X631" i="183"/>
  <c r="Y631" i="183"/>
  <c r="Z631" i="183"/>
  <c r="AA631" i="183"/>
  <c r="AB631" i="183"/>
  <c r="AC631" i="183"/>
  <c r="AD631" i="183"/>
  <c r="AE631" i="183"/>
  <c r="AF631" i="183"/>
  <c r="AG631" i="183"/>
  <c r="AH631" i="183"/>
  <c r="AJ631" i="183"/>
  <c r="AO631" i="183"/>
  <c r="AP631" i="183"/>
  <c r="AS631" i="183"/>
  <c r="AW631" i="183"/>
  <c r="AX631" i="183"/>
  <c r="AY631" i="183"/>
  <c r="AZ631" i="183"/>
  <c r="BA631" i="183"/>
  <c r="BB631" i="183"/>
  <c r="BE631" i="183"/>
  <c r="BF631" i="183"/>
  <c r="BG631" i="183"/>
  <c r="BH631" i="183"/>
  <c r="BI631" i="183"/>
  <c r="N632" i="183"/>
  <c r="O632" i="183"/>
  <c r="P632" i="183"/>
  <c r="Q632" i="183"/>
  <c r="R632" i="183"/>
  <c r="S632" i="183"/>
  <c r="W632" i="183"/>
  <c r="X632" i="183"/>
  <c r="Y632" i="183"/>
  <c r="Z632" i="183"/>
  <c r="AA632" i="183"/>
  <c r="AB632" i="183"/>
  <c r="AC632" i="183"/>
  <c r="AD632" i="183"/>
  <c r="AE632" i="183"/>
  <c r="AF632" i="183"/>
  <c r="AG632" i="183"/>
  <c r="AH632" i="183"/>
  <c r="AJ632" i="183"/>
  <c r="AO632" i="183"/>
  <c r="AP632" i="183"/>
  <c r="AS632" i="183"/>
  <c r="AW632" i="183"/>
  <c r="AX632" i="183"/>
  <c r="AY632" i="183"/>
  <c r="AZ632" i="183"/>
  <c r="BA632" i="183"/>
  <c r="BB632" i="183"/>
  <c r="BE632" i="183"/>
  <c r="BF632" i="183"/>
  <c r="BG632" i="183"/>
  <c r="BH632" i="183"/>
  <c r="BI632" i="183"/>
  <c r="N633" i="183"/>
  <c r="O633" i="183"/>
  <c r="P633" i="183"/>
  <c r="Q633" i="183"/>
  <c r="R633" i="183"/>
  <c r="S633" i="183"/>
  <c r="W633" i="183"/>
  <c r="X633" i="183"/>
  <c r="Y633" i="183"/>
  <c r="Z633" i="183"/>
  <c r="AA633" i="183"/>
  <c r="AB633" i="183"/>
  <c r="AC633" i="183"/>
  <c r="AD633" i="183"/>
  <c r="AE633" i="183"/>
  <c r="AF633" i="183"/>
  <c r="AG633" i="183"/>
  <c r="AH633" i="183"/>
  <c r="AJ633" i="183"/>
  <c r="AO633" i="183"/>
  <c r="AP633" i="183"/>
  <c r="AS633" i="183"/>
  <c r="AW633" i="183"/>
  <c r="AX633" i="183"/>
  <c r="AY633" i="183"/>
  <c r="AZ633" i="183"/>
  <c r="BA633" i="183"/>
  <c r="BB633" i="183"/>
  <c r="BE633" i="183"/>
  <c r="BF633" i="183"/>
  <c r="BG633" i="183"/>
  <c r="BH633" i="183"/>
  <c r="BI633" i="183"/>
  <c r="N634" i="183"/>
  <c r="O634" i="183"/>
  <c r="P634" i="183"/>
  <c r="Q634" i="183"/>
  <c r="R634" i="183"/>
  <c r="S634" i="183"/>
  <c r="W634" i="183"/>
  <c r="X634" i="183"/>
  <c r="Y634" i="183"/>
  <c r="Z634" i="183"/>
  <c r="AA634" i="183"/>
  <c r="AB634" i="183"/>
  <c r="AC634" i="183"/>
  <c r="AD634" i="183"/>
  <c r="AE634" i="183"/>
  <c r="AF634" i="183"/>
  <c r="AG634" i="183"/>
  <c r="AH634" i="183"/>
  <c r="AJ634" i="183"/>
  <c r="AO634" i="183"/>
  <c r="AP634" i="183"/>
  <c r="AS634" i="183"/>
  <c r="AW634" i="183"/>
  <c r="AX634" i="183"/>
  <c r="AY634" i="183"/>
  <c r="AZ634" i="183"/>
  <c r="BA634" i="183"/>
  <c r="BB634" i="183"/>
  <c r="BE634" i="183"/>
  <c r="BF634" i="183"/>
  <c r="BG634" i="183"/>
  <c r="BH634" i="183"/>
  <c r="BI634" i="183"/>
  <c r="N635" i="183"/>
  <c r="O635" i="183"/>
  <c r="P635" i="183"/>
  <c r="Q635" i="183"/>
  <c r="R635" i="183"/>
  <c r="S635" i="183"/>
  <c r="W635" i="183"/>
  <c r="X635" i="183"/>
  <c r="Y635" i="183"/>
  <c r="Z635" i="183"/>
  <c r="AA635" i="183"/>
  <c r="AB635" i="183"/>
  <c r="AC635" i="183"/>
  <c r="AD635" i="183"/>
  <c r="AE635" i="183"/>
  <c r="AF635" i="183"/>
  <c r="AG635" i="183"/>
  <c r="AH635" i="183"/>
  <c r="AJ635" i="183"/>
  <c r="AO635" i="183"/>
  <c r="AP635" i="183"/>
  <c r="AS635" i="183"/>
  <c r="AW635" i="183"/>
  <c r="AX635" i="183"/>
  <c r="AY635" i="183"/>
  <c r="AZ635" i="183"/>
  <c r="BA635" i="183"/>
  <c r="BB635" i="183"/>
  <c r="BE635" i="183"/>
  <c r="BF635" i="183"/>
  <c r="BG635" i="183"/>
  <c r="BH635" i="183"/>
  <c r="BI635" i="183"/>
  <c r="N636" i="183"/>
  <c r="O636" i="183"/>
  <c r="P636" i="183"/>
  <c r="Q636" i="183"/>
  <c r="R636" i="183"/>
  <c r="S636" i="183"/>
  <c r="W636" i="183"/>
  <c r="X636" i="183"/>
  <c r="Y636" i="183"/>
  <c r="Z636" i="183"/>
  <c r="AA636" i="183"/>
  <c r="AB636" i="183"/>
  <c r="AC636" i="183"/>
  <c r="AD636" i="183"/>
  <c r="AE636" i="183"/>
  <c r="AF636" i="183"/>
  <c r="AG636" i="183"/>
  <c r="AH636" i="183"/>
  <c r="AJ636" i="183"/>
  <c r="AO636" i="183"/>
  <c r="AP636" i="183"/>
  <c r="AS636" i="183"/>
  <c r="AW636" i="183"/>
  <c r="AX636" i="183"/>
  <c r="AY636" i="183"/>
  <c r="AZ636" i="183"/>
  <c r="BA636" i="183"/>
  <c r="BB636" i="183"/>
  <c r="BE636" i="183"/>
  <c r="BF636" i="183"/>
  <c r="BG636" i="183"/>
  <c r="BH636" i="183"/>
  <c r="BI636" i="183"/>
  <c r="N637" i="183"/>
  <c r="O637" i="183"/>
  <c r="P637" i="183"/>
  <c r="Q637" i="183"/>
  <c r="R637" i="183"/>
  <c r="S637" i="183"/>
  <c r="W637" i="183"/>
  <c r="X637" i="183"/>
  <c r="Y637" i="183"/>
  <c r="Z637" i="183"/>
  <c r="AA637" i="183"/>
  <c r="AB637" i="183"/>
  <c r="AC637" i="183"/>
  <c r="AD637" i="183"/>
  <c r="AE637" i="183"/>
  <c r="AF637" i="183"/>
  <c r="AG637" i="183"/>
  <c r="AH637" i="183"/>
  <c r="AJ637" i="183"/>
  <c r="AO637" i="183"/>
  <c r="AP637" i="183"/>
  <c r="AS637" i="183"/>
  <c r="AW637" i="183"/>
  <c r="AX637" i="183"/>
  <c r="AY637" i="183"/>
  <c r="AZ637" i="183"/>
  <c r="BA637" i="183"/>
  <c r="BB637" i="183"/>
  <c r="BE637" i="183"/>
  <c r="BF637" i="183"/>
  <c r="BG637" i="183"/>
  <c r="BH637" i="183"/>
  <c r="BI637" i="183"/>
  <c r="N638" i="183"/>
  <c r="O638" i="183"/>
  <c r="P638" i="183"/>
  <c r="Q638" i="183"/>
  <c r="R638" i="183"/>
  <c r="S638" i="183"/>
  <c r="W638" i="183"/>
  <c r="X638" i="183"/>
  <c r="Y638" i="183"/>
  <c r="Z638" i="183"/>
  <c r="AA638" i="183"/>
  <c r="AB638" i="183"/>
  <c r="AC638" i="183"/>
  <c r="AD638" i="183"/>
  <c r="AE638" i="183"/>
  <c r="AF638" i="183"/>
  <c r="AG638" i="183"/>
  <c r="AH638" i="183"/>
  <c r="AJ638" i="183"/>
  <c r="AO638" i="183"/>
  <c r="AP638" i="183"/>
  <c r="AS638" i="183"/>
  <c r="AW638" i="183"/>
  <c r="AX638" i="183"/>
  <c r="AY638" i="183"/>
  <c r="AZ638" i="183"/>
  <c r="BA638" i="183"/>
  <c r="BB638" i="183"/>
  <c r="BE638" i="183"/>
  <c r="BF638" i="183"/>
  <c r="BG638" i="183"/>
  <c r="BH638" i="183"/>
  <c r="BI638" i="183"/>
  <c r="N639" i="183"/>
  <c r="O639" i="183"/>
  <c r="P639" i="183"/>
  <c r="Q639" i="183"/>
  <c r="R639" i="183"/>
  <c r="S639" i="183"/>
  <c r="W639" i="183"/>
  <c r="X639" i="183"/>
  <c r="Y639" i="183"/>
  <c r="Z639" i="183"/>
  <c r="AA639" i="183"/>
  <c r="AB639" i="183"/>
  <c r="AC639" i="183"/>
  <c r="AD639" i="183"/>
  <c r="AE639" i="183"/>
  <c r="AF639" i="183"/>
  <c r="AG639" i="183"/>
  <c r="AH639" i="183"/>
  <c r="AJ639" i="183"/>
  <c r="AO639" i="183"/>
  <c r="AP639" i="183"/>
  <c r="AS639" i="183"/>
  <c r="AW639" i="183"/>
  <c r="AX639" i="183"/>
  <c r="AY639" i="183"/>
  <c r="AZ639" i="183"/>
  <c r="BA639" i="183"/>
  <c r="BB639" i="183"/>
  <c r="BE639" i="183"/>
  <c r="BF639" i="183"/>
  <c r="BG639" i="183"/>
  <c r="BH639" i="183"/>
  <c r="BI639" i="183"/>
  <c r="N640" i="183"/>
  <c r="O640" i="183"/>
  <c r="P640" i="183"/>
  <c r="Q640" i="183"/>
  <c r="R640" i="183"/>
  <c r="S640" i="183"/>
  <c r="W640" i="183"/>
  <c r="X640" i="183"/>
  <c r="Y640" i="183"/>
  <c r="Z640" i="183"/>
  <c r="AA640" i="183"/>
  <c r="AB640" i="183"/>
  <c r="AC640" i="183"/>
  <c r="AD640" i="183"/>
  <c r="AE640" i="183"/>
  <c r="AF640" i="183"/>
  <c r="AG640" i="183"/>
  <c r="AH640" i="183"/>
  <c r="AJ640" i="183"/>
  <c r="AO640" i="183"/>
  <c r="AP640" i="183"/>
  <c r="AS640" i="183"/>
  <c r="AW640" i="183"/>
  <c r="AX640" i="183"/>
  <c r="AY640" i="183"/>
  <c r="AZ640" i="183"/>
  <c r="BA640" i="183"/>
  <c r="BB640" i="183"/>
  <c r="BE640" i="183"/>
  <c r="BF640" i="183"/>
  <c r="BG640" i="183"/>
  <c r="BH640" i="183"/>
  <c r="BI640" i="183"/>
  <c r="N641" i="183"/>
  <c r="O641" i="183"/>
  <c r="P641" i="183"/>
  <c r="Q641" i="183"/>
  <c r="R641" i="183"/>
  <c r="S641" i="183"/>
  <c r="W641" i="183"/>
  <c r="X641" i="183"/>
  <c r="Y641" i="183"/>
  <c r="Z641" i="183"/>
  <c r="AA641" i="183"/>
  <c r="AB641" i="183"/>
  <c r="AC641" i="183"/>
  <c r="AD641" i="183"/>
  <c r="AE641" i="183"/>
  <c r="AF641" i="183"/>
  <c r="AG641" i="183"/>
  <c r="AH641" i="183"/>
  <c r="AJ641" i="183"/>
  <c r="AO641" i="183"/>
  <c r="AP641" i="183"/>
  <c r="AS641" i="183"/>
  <c r="AW641" i="183"/>
  <c r="AX641" i="183"/>
  <c r="AY641" i="183"/>
  <c r="AZ641" i="183"/>
  <c r="BA641" i="183"/>
  <c r="BB641" i="183"/>
  <c r="BE641" i="183"/>
  <c r="BF641" i="183"/>
  <c r="BG641" i="183"/>
  <c r="BH641" i="183"/>
  <c r="BI641" i="183"/>
  <c r="N642" i="183"/>
  <c r="O642" i="183"/>
  <c r="P642" i="183"/>
  <c r="Q642" i="183"/>
  <c r="R642" i="183"/>
  <c r="S642" i="183"/>
  <c r="W642" i="183"/>
  <c r="X642" i="183"/>
  <c r="Y642" i="183"/>
  <c r="Z642" i="183"/>
  <c r="AA642" i="183"/>
  <c r="AB642" i="183"/>
  <c r="AC642" i="183"/>
  <c r="AD642" i="183"/>
  <c r="AE642" i="183"/>
  <c r="AF642" i="183"/>
  <c r="AG642" i="183"/>
  <c r="AH642" i="183"/>
  <c r="AJ642" i="183"/>
  <c r="AO642" i="183"/>
  <c r="AP642" i="183"/>
  <c r="AS642" i="183"/>
  <c r="AW642" i="183"/>
  <c r="AX642" i="183"/>
  <c r="AY642" i="183"/>
  <c r="AZ642" i="183"/>
  <c r="BA642" i="183"/>
  <c r="BB642" i="183"/>
  <c r="BE642" i="183"/>
  <c r="BF642" i="183"/>
  <c r="BG642" i="183"/>
  <c r="BH642" i="183"/>
  <c r="BI642" i="183"/>
  <c r="N643" i="183"/>
  <c r="O643" i="183"/>
  <c r="P643" i="183"/>
  <c r="Q643" i="183"/>
  <c r="R643" i="183"/>
  <c r="S643" i="183"/>
  <c r="W643" i="183"/>
  <c r="X643" i="183"/>
  <c r="Y643" i="183"/>
  <c r="Z643" i="183"/>
  <c r="AA643" i="183"/>
  <c r="AB643" i="183"/>
  <c r="AC643" i="183"/>
  <c r="AD643" i="183"/>
  <c r="AE643" i="183"/>
  <c r="AF643" i="183"/>
  <c r="AG643" i="183"/>
  <c r="AH643" i="183"/>
  <c r="AJ643" i="183"/>
  <c r="AO643" i="183"/>
  <c r="AP643" i="183"/>
  <c r="AS643" i="183"/>
  <c r="AW643" i="183"/>
  <c r="AX643" i="183"/>
  <c r="AY643" i="183"/>
  <c r="AZ643" i="183"/>
  <c r="BA643" i="183"/>
  <c r="BB643" i="183"/>
  <c r="BE643" i="183"/>
  <c r="BF643" i="183"/>
  <c r="BG643" i="183"/>
  <c r="BH643" i="183"/>
  <c r="BI643" i="183"/>
  <c r="N644" i="183"/>
  <c r="O644" i="183"/>
  <c r="P644" i="183"/>
  <c r="Q644" i="183"/>
  <c r="R644" i="183"/>
  <c r="S644" i="183"/>
  <c r="W644" i="183"/>
  <c r="X644" i="183"/>
  <c r="Y644" i="183"/>
  <c r="Z644" i="183"/>
  <c r="AA644" i="183"/>
  <c r="AB644" i="183"/>
  <c r="AC644" i="183"/>
  <c r="AD644" i="183"/>
  <c r="AE644" i="183"/>
  <c r="AF644" i="183"/>
  <c r="AG644" i="183"/>
  <c r="AH644" i="183"/>
  <c r="AJ644" i="183"/>
  <c r="AO644" i="183"/>
  <c r="AP644" i="183"/>
  <c r="AS644" i="183"/>
  <c r="AW644" i="183"/>
  <c r="AX644" i="183"/>
  <c r="AY644" i="183"/>
  <c r="AZ644" i="183"/>
  <c r="BA644" i="183"/>
  <c r="BB644" i="183"/>
  <c r="BE644" i="183"/>
  <c r="BF644" i="183"/>
  <c r="BG644" i="183"/>
  <c r="BH644" i="183"/>
  <c r="BI644" i="183"/>
  <c r="N645" i="183"/>
  <c r="O645" i="183"/>
  <c r="P645" i="183"/>
  <c r="Q645" i="183"/>
  <c r="R645" i="183"/>
  <c r="S645" i="183"/>
  <c r="W645" i="183"/>
  <c r="X645" i="183"/>
  <c r="Y645" i="183"/>
  <c r="Z645" i="183"/>
  <c r="AA645" i="183"/>
  <c r="AB645" i="183"/>
  <c r="AC645" i="183"/>
  <c r="AD645" i="183"/>
  <c r="AE645" i="183"/>
  <c r="AF645" i="183"/>
  <c r="AG645" i="183"/>
  <c r="AH645" i="183"/>
  <c r="AJ645" i="183"/>
  <c r="AO645" i="183"/>
  <c r="AP645" i="183"/>
  <c r="AS645" i="183"/>
  <c r="AW645" i="183"/>
  <c r="AX645" i="183"/>
  <c r="AY645" i="183"/>
  <c r="AZ645" i="183"/>
  <c r="BA645" i="183"/>
  <c r="BB645" i="183"/>
  <c r="BE645" i="183"/>
  <c r="BF645" i="183"/>
  <c r="BG645" i="183"/>
  <c r="BH645" i="183"/>
  <c r="BI645" i="183"/>
  <c r="N646" i="183"/>
  <c r="O646" i="183"/>
  <c r="P646" i="183"/>
  <c r="Q646" i="183"/>
  <c r="R646" i="183"/>
  <c r="S646" i="183"/>
  <c r="W646" i="183"/>
  <c r="X646" i="183"/>
  <c r="Y646" i="183"/>
  <c r="Z646" i="183"/>
  <c r="AA646" i="183"/>
  <c r="AB646" i="183"/>
  <c r="AC646" i="183"/>
  <c r="AD646" i="183"/>
  <c r="AE646" i="183"/>
  <c r="AF646" i="183"/>
  <c r="AG646" i="183"/>
  <c r="AH646" i="183"/>
  <c r="AJ646" i="183"/>
  <c r="AO646" i="183"/>
  <c r="AP646" i="183"/>
  <c r="AS646" i="183"/>
  <c r="AW646" i="183"/>
  <c r="AX646" i="183"/>
  <c r="AY646" i="183"/>
  <c r="AZ646" i="183"/>
  <c r="BA646" i="183"/>
  <c r="BB646" i="183"/>
  <c r="BE646" i="183"/>
  <c r="BF646" i="183"/>
  <c r="BG646" i="183"/>
  <c r="BH646" i="183"/>
  <c r="BI646" i="183"/>
  <c r="N647" i="183"/>
  <c r="O647" i="183"/>
  <c r="P647" i="183"/>
  <c r="Q647" i="183"/>
  <c r="R647" i="183"/>
  <c r="S647" i="183"/>
  <c r="W647" i="183"/>
  <c r="X647" i="183"/>
  <c r="Y647" i="183"/>
  <c r="Z647" i="183"/>
  <c r="AA647" i="183"/>
  <c r="AB647" i="183"/>
  <c r="AC647" i="183"/>
  <c r="AD647" i="183"/>
  <c r="AE647" i="183"/>
  <c r="AF647" i="183"/>
  <c r="AG647" i="183"/>
  <c r="AH647" i="183"/>
  <c r="AJ647" i="183"/>
  <c r="AO647" i="183"/>
  <c r="AP647" i="183"/>
  <c r="AS647" i="183"/>
  <c r="AW647" i="183"/>
  <c r="AX647" i="183"/>
  <c r="AY647" i="183"/>
  <c r="AZ647" i="183"/>
  <c r="BA647" i="183"/>
  <c r="BB647" i="183"/>
  <c r="BE647" i="183"/>
  <c r="BF647" i="183"/>
  <c r="BG647" i="183"/>
  <c r="BH647" i="183"/>
  <c r="BI647" i="183"/>
  <c r="N648" i="183"/>
  <c r="O648" i="183"/>
  <c r="P648" i="183"/>
  <c r="Q648" i="183"/>
  <c r="R648" i="183"/>
  <c r="S648" i="183"/>
  <c r="W648" i="183"/>
  <c r="X648" i="183"/>
  <c r="Y648" i="183"/>
  <c r="Z648" i="183"/>
  <c r="AA648" i="183"/>
  <c r="AB648" i="183"/>
  <c r="AC648" i="183"/>
  <c r="AD648" i="183"/>
  <c r="AE648" i="183"/>
  <c r="AF648" i="183"/>
  <c r="AG648" i="183"/>
  <c r="AH648" i="183"/>
  <c r="AJ648" i="183"/>
  <c r="AO648" i="183"/>
  <c r="AP648" i="183"/>
  <c r="AS648" i="183"/>
  <c r="AW648" i="183"/>
  <c r="AX648" i="183"/>
  <c r="AY648" i="183"/>
  <c r="AZ648" i="183"/>
  <c r="BA648" i="183"/>
  <c r="BB648" i="183"/>
  <c r="BE648" i="183"/>
  <c r="BF648" i="183"/>
  <c r="BG648" i="183"/>
  <c r="BH648" i="183"/>
  <c r="BI648" i="183"/>
  <c r="N649" i="183"/>
  <c r="O649" i="183"/>
  <c r="P649" i="183"/>
  <c r="Q649" i="183"/>
  <c r="R649" i="183"/>
  <c r="S649" i="183"/>
  <c r="W649" i="183"/>
  <c r="X649" i="183"/>
  <c r="Y649" i="183"/>
  <c r="Z649" i="183"/>
  <c r="AA649" i="183"/>
  <c r="AB649" i="183"/>
  <c r="AC649" i="183"/>
  <c r="AD649" i="183"/>
  <c r="AE649" i="183"/>
  <c r="AF649" i="183"/>
  <c r="AG649" i="183"/>
  <c r="AH649" i="183"/>
  <c r="AJ649" i="183"/>
  <c r="AO649" i="183"/>
  <c r="AP649" i="183"/>
  <c r="AS649" i="183"/>
  <c r="AW649" i="183"/>
  <c r="AX649" i="183"/>
  <c r="AY649" i="183"/>
  <c r="AZ649" i="183"/>
  <c r="BA649" i="183"/>
  <c r="BB649" i="183"/>
  <c r="BE649" i="183"/>
  <c r="BF649" i="183"/>
  <c r="BG649" i="183"/>
  <c r="BH649" i="183"/>
  <c r="BI649" i="183"/>
  <c r="N650" i="183"/>
  <c r="O650" i="183"/>
  <c r="P650" i="183"/>
  <c r="Q650" i="183"/>
  <c r="R650" i="183"/>
  <c r="S650" i="183"/>
  <c r="W650" i="183"/>
  <c r="X650" i="183"/>
  <c r="Y650" i="183"/>
  <c r="Z650" i="183"/>
  <c r="AA650" i="183"/>
  <c r="AB650" i="183"/>
  <c r="AC650" i="183"/>
  <c r="AD650" i="183"/>
  <c r="AE650" i="183"/>
  <c r="AF650" i="183"/>
  <c r="AG650" i="183"/>
  <c r="AH650" i="183"/>
  <c r="AJ650" i="183"/>
  <c r="AO650" i="183"/>
  <c r="AP650" i="183"/>
  <c r="AS650" i="183"/>
  <c r="AW650" i="183"/>
  <c r="AX650" i="183"/>
  <c r="AY650" i="183"/>
  <c r="AZ650" i="183"/>
  <c r="BA650" i="183"/>
  <c r="BB650" i="183"/>
  <c r="BE650" i="183"/>
  <c r="BF650" i="183"/>
  <c r="BG650" i="183"/>
  <c r="BH650" i="183"/>
  <c r="BI650" i="183"/>
  <c r="N651" i="183"/>
  <c r="O651" i="183"/>
  <c r="P651" i="183"/>
  <c r="Q651" i="183"/>
  <c r="R651" i="183"/>
  <c r="S651" i="183"/>
  <c r="W651" i="183"/>
  <c r="X651" i="183"/>
  <c r="Y651" i="183"/>
  <c r="Z651" i="183"/>
  <c r="AA651" i="183"/>
  <c r="AB651" i="183"/>
  <c r="AC651" i="183"/>
  <c r="AD651" i="183"/>
  <c r="AE651" i="183"/>
  <c r="AF651" i="183"/>
  <c r="AG651" i="183"/>
  <c r="AH651" i="183"/>
  <c r="AJ651" i="183"/>
  <c r="AO651" i="183"/>
  <c r="AP651" i="183"/>
  <c r="AS651" i="183"/>
  <c r="AW651" i="183"/>
  <c r="AX651" i="183"/>
  <c r="AY651" i="183"/>
  <c r="AZ651" i="183"/>
  <c r="BA651" i="183"/>
  <c r="BB651" i="183"/>
  <c r="BE651" i="183"/>
  <c r="BF651" i="183"/>
  <c r="BG651" i="183"/>
  <c r="BH651" i="183"/>
  <c r="BI651" i="183"/>
  <c r="N652" i="183"/>
  <c r="O652" i="183"/>
  <c r="P652" i="183"/>
  <c r="Q652" i="183"/>
  <c r="R652" i="183"/>
  <c r="S652" i="183"/>
  <c r="W652" i="183"/>
  <c r="X652" i="183"/>
  <c r="Y652" i="183"/>
  <c r="Z652" i="183"/>
  <c r="AA652" i="183"/>
  <c r="AB652" i="183"/>
  <c r="AC652" i="183"/>
  <c r="AD652" i="183"/>
  <c r="AE652" i="183"/>
  <c r="AF652" i="183"/>
  <c r="AG652" i="183"/>
  <c r="AH652" i="183"/>
  <c r="AJ652" i="183"/>
  <c r="AO652" i="183"/>
  <c r="AP652" i="183"/>
  <c r="AS652" i="183"/>
  <c r="AW652" i="183"/>
  <c r="AX652" i="183"/>
  <c r="AY652" i="183"/>
  <c r="AZ652" i="183"/>
  <c r="BA652" i="183"/>
  <c r="BB652" i="183"/>
  <c r="BE652" i="183"/>
  <c r="BF652" i="183"/>
  <c r="BG652" i="183"/>
  <c r="BH652" i="183"/>
  <c r="BI652" i="183"/>
  <c r="N653" i="183"/>
  <c r="O653" i="183"/>
  <c r="P653" i="183"/>
  <c r="Q653" i="183"/>
  <c r="R653" i="183"/>
  <c r="S653" i="183"/>
  <c r="W653" i="183"/>
  <c r="X653" i="183"/>
  <c r="Y653" i="183"/>
  <c r="Z653" i="183"/>
  <c r="AA653" i="183"/>
  <c r="AB653" i="183"/>
  <c r="AC653" i="183"/>
  <c r="AD653" i="183"/>
  <c r="AE653" i="183"/>
  <c r="AF653" i="183"/>
  <c r="AG653" i="183"/>
  <c r="AH653" i="183"/>
  <c r="AJ653" i="183"/>
  <c r="AO653" i="183"/>
  <c r="AP653" i="183"/>
  <c r="AS653" i="183"/>
  <c r="AW653" i="183"/>
  <c r="AX653" i="183"/>
  <c r="AY653" i="183"/>
  <c r="AZ653" i="183"/>
  <c r="BA653" i="183"/>
  <c r="BB653" i="183"/>
  <c r="BE653" i="183"/>
  <c r="BF653" i="183"/>
  <c r="BG653" i="183"/>
  <c r="BH653" i="183"/>
  <c r="BI653" i="183"/>
  <c r="N654" i="183"/>
  <c r="O654" i="183"/>
  <c r="P654" i="183"/>
  <c r="Q654" i="183"/>
  <c r="R654" i="183"/>
  <c r="S654" i="183"/>
  <c r="W654" i="183"/>
  <c r="X654" i="183"/>
  <c r="Y654" i="183"/>
  <c r="Z654" i="183"/>
  <c r="AA654" i="183"/>
  <c r="AB654" i="183"/>
  <c r="AC654" i="183"/>
  <c r="AD654" i="183"/>
  <c r="AE654" i="183"/>
  <c r="AF654" i="183"/>
  <c r="AG654" i="183"/>
  <c r="AH654" i="183"/>
  <c r="AJ654" i="183"/>
  <c r="AO654" i="183"/>
  <c r="AP654" i="183"/>
  <c r="AS654" i="183"/>
  <c r="AW654" i="183"/>
  <c r="AX654" i="183"/>
  <c r="AY654" i="183"/>
  <c r="AZ654" i="183"/>
  <c r="BA654" i="183"/>
  <c r="BB654" i="183"/>
  <c r="BE654" i="183"/>
  <c r="BF654" i="183"/>
  <c r="BG654" i="183"/>
  <c r="BH654" i="183"/>
  <c r="BI654" i="183"/>
  <c r="N655" i="183"/>
  <c r="O655" i="183"/>
  <c r="P655" i="183"/>
  <c r="Q655" i="183"/>
  <c r="R655" i="183"/>
  <c r="S655" i="183"/>
  <c r="W655" i="183"/>
  <c r="X655" i="183"/>
  <c r="Y655" i="183"/>
  <c r="Z655" i="183"/>
  <c r="AA655" i="183"/>
  <c r="AB655" i="183"/>
  <c r="AC655" i="183"/>
  <c r="AD655" i="183"/>
  <c r="AE655" i="183"/>
  <c r="AF655" i="183"/>
  <c r="AG655" i="183"/>
  <c r="AH655" i="183"/>
  <c r="AJ655" i="183"/>
  <c r="AO655" i="183"/>
  <c r="AP655" i="183"/>
  <c r="AS655" i="183"/>
  <c r="AW655" i="183"/>
  <c r="AX655" i="183"/>
  <c r="AY655" i="183"/>
  <c r="AZ655" i="183"/>
  <c r="BA655" i="183"/>
  <c r="BB655" i="183"/>
  <c r="BE655" i="183"/>
  <c r="BF655" i="183"/>
  <c r="BG655" i="183"/>
  <c r="BH655" i="183"/>
  <c r="BI655" i="183"/>
  <c r="N656" i="183"/>
  <c r="O656" i="183"/>
  <c r="P656" i="183"/>
  <c r="Q656" i="183"/>
  <c r="R656" i="183"/>
  <c r="S656" i="183"/>
  <c r="W656" i="183"/>
  <c r="X656" i="183"/>
  <c r="Y656" i="183"/>
  <c r="Z656" i="183"/>
  <c r="AA656" i="183"/>
  <c r="AB656" i="183"/>
  <c r="AC656" i="183"/>
  <c r="AD656" i="183"/>
  <c r="AE656" i="183"/>
  <c r="AF656" i="183"/>
  <c r="AG656" i="183"/>
  <c r="AH656" i="183"/>
  <c r="AJ656" i="183"/>
  <c r="AO656" i="183"/>
  <c r="AP656" i="183"/>
  <c r="AS656" i="183"/>
  <c r="AW656" i="183"/>
  <c r="AX656" i="183"/>
  <c r="AY656" i="183"/>
  <c r="AZ656" i="183"/>
  <c r="BA656" i="183"/>
  <c r="BB656" i="183"/>
  <c r="BE656" i="183"/>
  <c r="BF656" i="183"/>
  <c r="BG656" i="183"/>
  <c r="BH656" i="183"/>
  <c r="BI656" i="183"/>
  <c r="N657" i="183"/>
  <c r="O657" i="183"/>
  <c r="P657" i="183"/>
  <c r="Q657" i="183"/>
  <c r="R657" i="183"/>
  <c r="S657" i="183"/>
  <c r="W657" i="183"/>
  <c r="X657" i="183"/>
  <c r="Y657" i="183"/>
  <c r="Z657" i="183"/>
  <c r="AA657" i="183"/>
  <c r="AB657" i="183"/>
  <c r="AC657" i="183"/>
  <c r="AD657" i="183"/>
  <c r="AE657" i="183"/>
  <c r="AF657" i="183"/>
  <c r="AG657" i="183"/>
  <c r="AH657" i="183"/>
  <c r="AJ657" i="183"/>
  <c r="AO657" i="183"/>
  <c r="AP657" i="183"/>
  <c r="AS657" i="183"/>
  <c r="AW657" i="183"/>
  <c r="AX657" i="183"/>
  <c r="AY657" i="183"/>
  <c r="AZ657" i="183"/>
  <c r="BA657" i="183"/>
  <c r="BB657" i="183"/>
  <c r="BE657" i="183"/>
  <c r="BF657" i="183"/>
  <c r="BG657" i="183"/>
  <c r="BH657" i="183"/>
  <c r="BI657" i="183"/>
  <c r="N658" i="183"/>
  <c r="O658" i="183"/>
  <c r="P658" i="183"/>
  <c r="Q658" i="183"/>
  <c r="R658" i="183"/>
  <c r="S658" i="183"/>
  <c r="W658" i="183"/>
  <c r="X658" i="183"/>
  <c r="Y658" i="183"/>
  <c r="Z658" i="183"/>
  <c r="AA658" i="183"/>
  <c r="AB658" i="183"/>
  <c r="AC658" i="183"/>
  <c r="AD658" i="183"/>
  <c r="AE658" i="183"/>
  <c r="AF658" i="183"/>
  <c r="AG658" i="183"/>
  <c r="AH658" i="183"/>
  <c r="AJ658" i="183"/>
  <c r="AO658" i="183"/>
  <c r="AP658" i="183"/>
  <c r="AS658" i="183"/>
  <c r="AW658" i="183"/>
  <c r="AX658" i="183"/>
  <c r="AY658" i="183"/>
  <c r="AZ658" i="183"/>
  <c r="BA658" i="183"/>
  <c r="BB658" i="183"/>
  <c r="BE658" i="183"/>
  <c r="BF658" i="183"/>
  <c r="BG658" i="183"/>
  <c r="BH658" i="183"/>
  <c r="BI658" i="183"/>
  <c r="N659" i="183"/>
  <c r="O659" i="183"/>
  <c r="P659" i="183"/>
  <c r="Q659" i="183"/>
  <c r="R659" i="183"/>
  <c r="S659" i="183"/>
  <c r="W659" i="183"/>
  <c r="X659" i="183"/>
  <c r="Y659" i="183"/>
  <c r="Z659" i="183"/>
  <c r="AA659" i="183"/>
  <c r="AB659" i="183"/>
  <c r="AC659" i="183"/>
  <c r="AD659" i="183"/>
  <c r="AE659" i="183"/>
  <c r="AF659" i="183"/>
  <c r="AG659" i="183"/>
  <c r="AH659" i="183"/>
  <c r="AJ659" i="183"/>
  <c r="AO659" i="183"/>
  <c r="AP659" i="183"/>
  <c r="AS659" i="183"/>
  <c r="AW659" i="183"/>
  <c r="AX659" i="183"/>
  <c r="AY659" i="183"/>
  <c r="AZ659" i="183"/>
  <c r="BA659" i="183"/>
  <c r="BB659" i="183"/>
  <c r="BE659" i="183"/>
  <c r="BF659" i="183"/>
  <c r="BG659" i="183"/>
  <c r="BH659" i="183"/>
  <c r="BI659" i="183"/>
  <c r="N660" i="183"/>
  <c r="O660" i="183"/>
  <c r="P660" i="183"/>
  <c r="Q660" i="183"/>
  <c r="R660" i="183"/>
  <c r="S660" i="183"/>
  <c r="W660" i="183"/>
  <c r="X660" i="183"/>
  <c r="Y660" i="183"/>
  <c r="Z660" i="183"/>
  <c r="AA660" i="183"/>
  <c r="AB660" i="183"/>
  <c r="AC660" i="183"/>
  <c r="AD660" i="183"/>
  <c r="AE660" i="183"/>
  <c r="AF660" i="183"/>
  <c r="AG660" i="183"/>
  <c r="AH660" i="183"/>
  <c r="AJ660" i="183"/>
  <c r="AO660" i="183"/>
  <c r="AP660" i="183"/>
  <c r="AS660" i="183"/>
  <c r="AW660" i="183"/>
  <c r="AX660" i="183"/>
  <c r="AY660" i="183"/>
  <c r="AZ660" i="183"/>
  <c r="BA660" i="183"/>
  <c r="BB660" i="183"/>
  <c r="BE660" i="183"/>
  <c r="BF660" i="183"/>
  <c r="BG660" i="183"/>
  <c r="BH660" i="183"/>
  <c r="BI660" i="183"/>
  <c r="N661" i="183"/>
  <c r="O661" i="183"/>
  <c r="P661" i="183"/>
  <c r="Q661" i="183"/>
  <c r="R661" i="183"/>
  <c r="S661" i="183"/>
  <c r="W661" i="183"/>
  <c r="X661" i="183"/>
  <c r="Y661" i="183"/>
  <c r="Z661" i="183"/>
  <c r="AA661" i="183"/>
  <c r="AB661" i="183"/>
  <c r="AC661" i="183"/>
  <c r="AD661" i="183"/>
  <c r="AE661" i="183"/>
  <c r="AF661" i="183"/>
  <c r="AG661" i="183"/>
  <c r="AH661" i="183"/>
  <c r="AJ661" i="183"/>
  <c r="AO661" i="183"/>
  <c r="AP661" i="183"/>
  <c r="AS661" i="183"/>
  <c r="AW661" i="183"/>
  <c r="AX661" i="183"/>
  <c r="AY661" i="183"/>
  <c r="AZ661" i="183"/>
  <c r="BA661" i="183"/>
  <c r="BB661" i="183"/>
  <c r="BE661" i="183"/>
  <c r="BF661" i="183"/>
  <c r="BG661" i="183"/>
  <c r="BH661" i="183"/>
  <c r="BI661" i="183"/>
  <c r="N662" i="183"/>
  <c r="O662" i="183"/>
  <c r="P662" i="183"/>
  <c r="Q662" i="183"/>
  <c r="R662" i="183"/>
  <c r="S662" i="183"/>
  <c r="W662" i="183"/>
  <c r="X662" i="183"/>
  <c r="Y662" i="183"/>
  <c r="Z662" i="183"/>
  <c r="AA662" i="183"/>
  <c r="AB662" i="183"/>
  <c r="AC662" i="183"/>
  <c r="AD662" i="183"/>
  <c r="AE662" i="183"/>
  <c r="AF662" i="183"/>
  <c r="AG662" i="183"/>
  <c r="AH662" i="183"/>
  <c r="AJ662" i="183"/>
  <c r="AO662" i="183"/>
  <c r="AP662" i="183"/>
  <c r="AS662" i="183"/>
  <c r="AW662" i="183"/>
  <c r="AX662" i="183"/>
  <c r="AY662" i="183"/>
  <c r="AZ662" i="183"/>
  <c r="BA662" i="183"/>
  <c r="BB662" i="183"/>
  <c r="BE662" i="183"/>
  <c r="BF662" i="183"/>
  <c r="BG662" i="183"/>
  <c r="BH662" i="183"/>
  <c r="BI662" i="183"/>
  <c r="N663" i="183"/>
  <c r="O663" i="183"/>
  <c r="P663" i="183"/>
  <c r="Q663" i="183"/>
  <c r="R663" i="183"/>
  <c r="S663" i="183"/>
  <c r="W663" i="183"/>
  <c r="X663" i="183"/>
  <c r="Y663" i="183"/>
  <c r="Z663" i="183"/>
  <c r="AA663" i="183"/>
  <c r="AB663" i="183"/>
  <c r="AC663" i="183"/>
  <c r="AD663" i="183"/>
  <c r="AE663" i="183"/>
  <c r="AF663" i="183"/>
  <c r="AG663" i="183"/>
  <c r="AH663" i="183"/>
  <c r="AJ663" i="183"/>
  <c r="AO663" i="183"/>
  <c r="AP663" i="183"/>
  <c r="AS663" i="183"/>
  <c r="AW663" i="183"/>
  <c r="AX663" i="183"/>
  <c r="AY663" i="183"/>
  <c r="AZ663" i="183"/>
  <c r="BA663" i="183"/>
  <c r="BB663" i="183"/>
  <c r="BE663" i="183"/>
  <c r="BF663" i="183"/>
  <c r="BG663" i="183"/>
  <c r="BH663" i="183"/>
  <c r="BI663" i="183"/>
  <c r="N664" i="183"/>
  <c r="O664" i="183"/>
  <c r="P664" i="183"/>
  <c r="Q664" i="183"/>
  <c r="R664" i="183"/>
  <c r="S664" i="183"/>
  <c r="W664" i="183"/>
  <c r="X664" i="183"/>
  <c r="Y664" i="183"/>
  <c r="Z664" i="183"/>
  <c r="AA664" i="183"/>
  <c r="AB664" i="183"/>
  <c r="AC664" i="183"/>
  <c r="AD664" i="183"/>
  <c r="AE664" i="183"/>
  <c r="AF664" i="183"/>
  <c r="AG664" i="183"/>
  <c r="AH664" i="183"/>
  <c r="AJ664" i="183"/>
  <c r="AO664" i="183"/>
  <c r="AP664" i="183"/>
  <c r="AS664" i="183"/>
  <c r="AW664" i="183"/>
  <c r="AX664" i="183"/>
  <c r="AY664" i="183"/>
  <c r="AZ664" i="183"/>
  <c r="BA664" i="183"/>
  <c r="BB664" i="183"/>
  <c r="BE664" i="183"/>
  <c r="BF664" i="183"/>
  <c r="BG664" i="183"/>
  <c r="BH664" i="183"/>
  <c r="BI664" i="183"/>
  <c r="N665" i="183"/>
  <c r="O665" i="183"/>
  <c r="P665" i="183"/>
  <c r="Q665" i="183"/>
  <c r="R665" i="183"/>
  <c r="S665" i="183"/>
  <c r="W665" i="183"/>
  <c r="X665" i="183"/>
  <c r="Y665" i="183"/>
  <c r="Z665" i="183"/>
  <c r="AA665" i="183"/>
  <c r="AB665" i="183"/>
  <c r="AC665" i="183"/>
  <c r="AD665" i="183"/>
  <c r="AE665" i="183"/>
  <c r="AF665" i="183"/>
  <c r="AG665" i="183"/>
  <c r="AH665" i="183"/>
  <c r="AJ665" i="183"/>
  <c r="AO665" i="183"/>
  <c r="AP665" i="183"/>
  <c r="AS665" i="183"/>
  <c r="AW665" i="183"/>
  <c r="AX665" i="183"/>
  <c r="AY665" i="183"/>
  <c r="AZ665" i="183"/>
  <c r="BA665" i="183"/>
  <c r="BB665" i="183"/>
  <c r="BE665" i="183"/>
  <c r="BF665" i="183"/>
  <c r="BG665" i="183"/>
  <c r="BH665" i="183"/>
  <c r="BI665" i="183"/>
  <c r="N666" i="183"/>
  <c r="O666" i="183"/>
  <c r="P666" i="183"/>
  <c r="Q666" i="183"/>
  <c r="R666" i="183"/>
  <c r="S666" i="183"/>
  <c r="W666" i="183"/>
  <c r="X666" i="183"/>
  <c r="Y666" i="183"/>
  <c r="Z666" i="183"/>
  <c r="AA666" i="183"/>
  <c r="AB666" i="183"/>
  <c r="AC666" i="183"/>
  <c r="AD666" i="183"/>
  <c r="AE666" i="183"/>
  <c r="AF666" i="183"/>
  <c r="AG666" i="183"/>
  <c r="AH666" i="183"/>
  <c r="AJ666" i="183"/>
  <c r="AO666" i="183"/>
  <c r="AP666" i="183"/>
  <c r="AS666" i="183"/>
  <c r="AW666" i="183"/>
  <c r="AX666" i="183"/>
  <c r="AY666" i="183"/>
  <c r="AZ666" i="183"/>
  <c r="BA666" i="183"/>
  <c r="BB666" i="183"/>
  <c r="BE666" i="183"/>
  <c r="BF666" i="183"/>
  <c r="BG666" i="183"/>
  <c r="BH666" i="183"/>
  <c r="BI666" i="183"/>
  <c r="N667" i="183"/>
  <c r="O667" i="183"/>
  <c r="P667" i="183"/>
  <c r="Q667" i="183"/>
  <c r="R667" i="183"/>
  <c r="S667" i="183"/>
  <c r="W667" i="183"/>
  <c r="X667" i="183"/>
  <c r="Y667" i="183"/>
  <c r="Z667" i="183"/>
  <c r="AA667" i="183"/>
  <c r="AB667" i="183"/>
  <c r="AC667" i="183"/>
  <c r="AD667" i="183"/>
  <c r="AE667" i="183"/>
  <c r="AF667" i="183"/>
  <c r="AG667" i="183"/>
  <c r="AH667" i="183"/>
  <c r="AJ667" i="183"/>
  <c r="AO667" i="183"/>
  <c r="AP667" i="183"/>
  <c r="AS667" i="183"/>
  <c r="AW667" i="183"/>
  <c r="AX667" i="183"/>
  <c r="AY667" i="183"/>
  <c r="AZ667" i="183"/>
  <c r="BA667" i="183"/>
  <c r="BB667" i="183"/>
  <c r="BE667" i="183"/>
  <c r="BF667" i="183"/>
  <c r="BG667" i="183"/>
  <c r="BH667" i="183"/>
  <c r="BI667" i="183"/>
  <c r="N668" i="183"/>
  <c r="O668" i="183"/>
  <c r="P668" i="183"/>
  <c r="Q668" i="183"/>
  <c r="R668" i="183"/>
  <c r="S668" i="183"/>
  <c r="W668" i="183"/>
  <c r="X668" i="183"/>
  <c r="Y668" i="183"/>
  <c r="Z668" i="183"/>
  <c r="AA668" i="183"/>
  <c r="AB668" i="183"/>
  <c r="AC668" i="183"/>
  <c r="AD668" i="183"/>
  <c r="AE668" i="183"/>
  <c r="AF668" i="183"/>
  <c r="AG668" i="183"/>
  <c r="AH668" i="183"/>
  <c r="AJ668" i="183"/>
  <c r="AO668" i="183"/>
  <c r="AP668" i="183"/>
  <c r="AS668" i="183"/>
  <c r="AW668" i="183"/>
  <c r="AX668" i="183"/>
  <c r="AY668" i="183"/>
  <c r="AZ668" i="183"/>
  <c r="BA668" i="183"/>
  <c r="BB668" i="183"/>
  <c r="BE668" i="183"/>
  <c r="BF668" i="183"/>
  <c r="BG668" i="183"/>
  <c r="BH668" i="183"/>
  <c r="BI668" i="183"/>
  <c r="N669" i="183"/>
  <c r="O669" i="183"/>
  <c r="P669" i="183"/>
  <c r="Q669" i="183"/>
  <c r="R669" i="183"/>
  <c r="S669" i="183"/>
  <c r="W669" i="183"/>
  <c r="X669" i="183"/>
  <c r="Y669" i="183"/>
  <c r="Z669" i="183"/>
  <c r="AA669" i="183"/>
  <c r="AB669" i="183"/>
  <c r="AC669" i="183"/>
  <c r="AD669" i="183"/>
  <c r="AE669" i="183"/>
  <c r="AF669" i="183"/>
  <c r="AG669" i="183"/>
  <c r="AH669" i="183"/>
  <c r="AJ669" i="183"/>
  <c r="AO669" i="183"/>
  <c r="AP669" i="183"/>
  <c r="AS669" i="183"/>
  <c r="AW669" i="183"/>
  <c r="AX669" i="183"/>
  <c r="AY669" i="183"/>
  <c r="AZ669" i="183"/>
  <c r="BA669" i="183"/>
  <c r="BB669" i="183"/>
  <c r="BE669" i="183"/>
  <c r="BF669" i="183"/>
  <c r="BG669" i="183"/>
  <c r="BH669" i="183"/>
  <c r="BI669" i="183"/>
  <c r="N670" i="183"/>
  <c r="O670" i="183"/>
  <c r="P670" i="183"/>
  <c r="Q670" i="183"/>
  <c r="R670" i="183"/>
  <c r="S670" i="183"/>
  <c r="W670" i="183"/>
  <c r="X670" i="183"/>
  <c r="Y670" i="183"/>
  <c r="Z670" i="183"/>
  <c r="AA670" i="183"/>
  <c r="AB670" i="183"/>
  <c r="AC670" i="183"/>
  <c r="AD670" i="183"/>
  <c r="AE670" i="183"/>
  <c r="AF670" i="183"/>
  <c r="AG670" i="183"/>
  <c r="AH670" i="183"/>
  <c r="AJ670" i="183"/>
  <c r="AO670" i="183"/>
  <c r="AP670" i="183"/>
  <c r="AS670" i="183"/>
  <c r="AW670" i="183"/>
  <c r="AX670" i="183"/>
  <c r="AY670" i="183"/>
  <c r="AZ670" i="183"/>
  <c r="BA670" i="183"/>
  <c r="BB670" i="183"/>
  <c r="BE670" i="183"/>
  <c r="BF670" i="183"/>
  <c r="BG670" i="183"/>
  <c r="BH670" i="183"/>
  <c r="BI670" i="183"/>
  <c r="N671" i="183"/>
  <c r="O671" i="183"/>
  <c r="P671" i="183"/>
  <c r="Q671" i="183"/>
  <c r="R671" i="183"/>
  <c r="S671" i="183"/>
  <c r="W671" i="183"/>
  <c r="X671" i="183"/>
  <c r="Y671" i="183"/>
  <c r="Z671" i="183"/>
  <c r="AA671" i="183"/>
  <c r="AB671" i="183"/>
  <c r="AC671" i="183"/>
  <c r="AD671" i="183"/>
  <c r="AE671" i="183"/>
  <c r="AF671" i="183"/>
  <c r="AG671" i="183"/>
  <c r="AH671" i="183"/>
  <c r="AJ671" i="183"/>
  <c r="AO671" i="183"/>
  <c r="AP671" i="183"/>
  <c r="AS671" i="183"/>
  <c r="AW671" i="183"/>
  <c r="AX671" i="183"/>
  <c r="AY671" i="183"/>
  <c r="AZ671" i="183"/>
  <c r="BA671" i="183"/>
  <c r="BB671" i="183"/>
  <c r="BE671" i="183"/>
  <c r="BF671" i="183"/>
  <c r="BG671" i="183"/>
  <c r="BH671" i="183"/>
  <c r="BI671" i="183"/>
  <c r="N672" i="183"/>
  <c r="O672" i="183"/>
  <c r="P672" i="183"/>
  <c r="Q672" i="183"/>
  <c r="R672" i="183"/>
  <c r="S672" i="183"/>
  <c r="W672" i="183"/>
  <c r="X672" i="183"/>
  <c r="Y672" i="183"/>
  <c r="Z672" i="183"/>
  <c r="AA672" i="183"/>
  <c r="AB672" i="183"/>
  <c r="AC672" i="183"/>
  <c r="AD672" i="183"/>
  <c r="AE672" i="183"/>
  <c r="AF672" i="183"/>
  <c r="AG672" i="183"/>
  <c r="AH672" i="183"/>
  <c r="AJ672" i="183"/>
  <c r="AO672" i="183"/>
  <c r="AP672" i="183"/>
  <c r="AS672" i="183"/>
  <c r="AW672" i="183"/>
  <c r="AX672" i="183"/>
  <c r="AY672" i="183"/>
  <c r="AZ672" i="183"/>
  <c r="BA672" i="183"/>
  <c r="BB672" i="183"/>
  <c r="BE672" i="183"/>
  <c r="BF672" i="183"/>
  <c r="BG672" i="183"/>
  <c r="BH672" i="183"/>
  <c r="BI672" i="183"/>
  <c r="N673" i="183"/>
  <c r="O673" i="183"/>
  <c r="P673" i="183"/>
  <c r="Q673" i="183"/>
  <c r="R673" i="183"/>
  <c r="S673" i="183"/>
  <c r="W673" i="183"/>
  <c r="X673" i="183"/>
  <c r="Y673" i="183"/>
  <c r="Z673" i="183"/>
  <c r="AA673" i="183"/>
  <c r="AB673" i="183"/>
  <c r="AC673" i="183"/>
  <c r="AD673" i="183"/>
  <c r="AE673" i="183"/>
  <c r="AF673" i="183"/>
  <c r="AG673" i="183"/>
  <c r="AH673" i="183"/>
  <c r="AJ673" i="183"/>
  <c r="AO673" i="183"/>
  <c r="AP673" i="183"/>
  <c r="AS673" i="183"/>
  <c r="AW673" i="183"/>
  <c r="AX673" i="183"/>
  <c r="AY673" i="183"/>
  <c r="AZ673" i="183"/>
  <c r="BA673" i="183"/>
  <c r="BB673" i="183"/>
  <c r="BE673" i="183"/>
  <c r="BF673" i="183"/>
  <c r="BG673" i="183"/>
  <c r="BH673" i="183"/>
  <c r="BI673" i="183"/>
  <c r="N674" i="183"/>
  <c r="O674" i="183"/>
  <c r="P674" i="183"/>
  <c r="Q674" i="183"/>
  <c r="R674" i="183"/>
  <c r="S674" i="183"/>
  <c r="W674" i="183"/>
  <c r="X674" i="183"/>
  <c r="Y674" i="183"/>
  <c r="Z674" i="183"/>
  <c r="AA674" i="183"/>
  <c r="AB674" i="183"/>
  <c r="AC674" i="183"/>
  <c r="AD674" i="183"/>
  <c r="AE674" i="183"/>
  <c r="AF674" i="183"/>
  <c r="AG674" i="183"/>
  <c r="AH674" i="183"/>
  <c r="AJ674" i="183"/>
  <c r="AO674" i="183"/>
  <c r="AP674" i="183"/>
  <c r="AS674" i="183"/>
  <c r="AW674" i="183"/>
  <c r="AX674" i="183"/>
  <c r="AY674" i="183"/>
  <c r="AZ674" i="183"/>
  <c r="BA674" i="183"/>
  <c r="BB674" i="183"/>
  <c r="BE674" i="183"/>
  <c r="BF674" i="183"/>
  <c r="BG674" i="183"/>
  <c r="BH674" i="183"/>
  <c r="BI674" i="183"/>
  <c r="N675" i="183"/>
  <c r="O675" i="183"/>
  <c r="P675" i="183"/>
  <c r="Q675" i="183"/>
  <c r="R675" i="183"/>
  <c r="S675" i="183"/>
  <c r="W675" i="183"/>
  <c r="X675" i="183"/>
  <c r="Y675" i="183"/>
  <c r="Z675" i="183"/>
  <c r="AA675" i="183"/>
  <c r="AB675" i="183"/>
  <c r="AC675" i="183"/>
  <c r="AD675" i="183"/>
  <c r="AE675" i="183"/>
  <c r="AF675" i="183"/>
  <c r="AG675" i="183"/>
  <c r="AH675" i="183"/>
  <c r="AJ675" i="183"/>
  <c r="AO675" i="183"/>
  <c r="AP675" i="183"/>
  <c r="AS675" i="183"/>
  <c r="AW675" i="183"/>
  <c r="AX675" i="183"/>
  <c r="AY675" i="183"/>
  <c r="AZ675" i="183"/>
  <c r="BA675" i="183"/>
  <c r="BB675" i="183"/>
  <c r="BE675" i="183"/>
  <c r="BF675" i="183"/>
  <c r="BG675" i="183"/>
  <c r="BH675" i="183"/>
  <c r="BI675" i="183"/>
  <c r="N676" i="183"/>
  <c r="O676" i="183"/>
  <c r="P676" i="183"/>
  <c r="Q676" i="183"/>
  <c r="R676" i="183"/>
  <c r="S676" i="183"/>
  <c r="W676" i="183"/>
  <c r="X676" i="183"/>
  <c r="Y676" i="183"/>
  <c r="Z676" i="183"/>
  <c r="AA676" i="183"/>
  <c r="AB676" i="183"/>
  <c r="AC676" i="183"/>
  <c r="AD676" i="183"/>
  <c r="AE676" i="183"/>
  <c r="AF676" i="183"/>
  <c r="AG676" i="183"/>
  <c r="AH676" i="183"/>
  <c r="AJ676" i="183"/>
  <c r="AO676" i="183"/>
  <c r="AP676" i="183"/>
  <c r="AS676" i="183"/>
  <c r="AW676" i="183"/>
  <c r="AX676" i="183"/>
  <c r="AY676" i="183"/>
  <c r="AZ676" i="183"/>
  <c r="BA676" i="183"/>
  <c r="BB676" i="183"/>
  <c r="BE676" i="183"/>
  <c r="BF676" i="183"/>
  <c r="BG676" i="183"/>
  <c r="BH676" i="183"/>
  <c r="BI676" i="183"/>
  <c r="N677" i="183"/>
  <c r="O677" i="183"/>
  <c r="P677" i="183"/>
  <c r="Q677" i="183"/>
  <c r="R677" i="183"/>
  <c r="S677" i="183"/>
  <c r="W677" i="183"/>
  <c r="X677" i="183"/>
  <c r="Y677" i="183"/>
  <c r="Z677" i="183"/>
  <c r="AA677" i="183"/>
  <c r="AB677" i="183"/>
  <c r="AC677" i="183"/>
  <c r="AD677" i="183"/>
  <c r="AE677" i="183"/>
  <c r="AF677" i="183"/>
  <c r="AG677" i="183"/>
  <c r="AH677" i="183"/>
  <c r="AJ677" i="183"/>
  <c r="AO677" i="183"/>
  <c r="AP677" i="183"/>
  <c r="AS677" i="183"/>
  <c r="AW677" i="183"/>
  <c r="AX677" i="183"/>
  <c r="AY677" i="183"/>
  <c r="AZ677" i="183"/>
  <c r="BA677" i="183"/>
  <c r="BB677" i="183"/>
  <c r="BE677" i="183"/>
  <c r="BF677" i="183"/>
  <c r="BG677" i="183"/>
  <c r="BH677" i="183"/>
  <c r="BI677" i="183"/>
  <c r="N678" i="183"/>
  <c r="O678" i="183"/>
  <c r="P678" i="183"/>
  <c r="Q678" i="183"/>
  <c r="R678" i="183"/>
  <c r="S678" i="183"/>
  <c r="W678" i="183"/>
  <c r="X678" i="183"/>
  <c r="Y678" i="183"/>
  <c r="Z678" i="183"/>
  <c r="AA678" i="183"/>
  <c r="AB678" i="183"/>
  <c r="AC678" i="183"/>
  <c r="AD678" i="183"/>
  <c r="AE678" i="183"/>
  <c r="AF678" i="183"/>
  <c r="AG678" i="183"/>
  <c r="AH678" i="183"/>
  <c r="AJ678" i="183"/>
  <c r="AO678" i="183"/>
  <c r="AP678" i="183"/>
  <c r="AS678" i="183"/>
  <c r="AW678" i="183"/>
  <c r="AX678" i="183"/>
  <c r="AY678" i="183"/>
  <c r="AZ678" i="183"/>
  <c r="BA678" i="183"/>
  <c r="BB678" i="183"/>
  <c r="BE678" i="183"/>
  <c r="BF678" i="183"/>
  <c r="BG678" i="183"/>
  <c r="BH678" i="183"/>
  <c r="BI678" i="183"/>
  <c r="N679" i="183"/>
  <c r="O679" i="183"/>
  <c r="P679" i="183"/>
  <c r="Q679" i="183"/>
  <c r="R679" i="183"/>
  <c r="S679" i="183"/>
  <c r="W679" i="183"/>
  <c r="X679" i="183"/>
  <c r="Y679" i="183"/>
  <c r="Z679" i="183"/>
  <c r="AA679" i="183"/>
  <c r="AB679" i="183"/>
  <c r="AC679" i="183"/>
  <c r="AD679" i="183"/>
  <c r="AE679" i="183"/>
  <c r="AF679" i="183"/>
  <c r="AG679" i="183"/>
  <c r="AH679" i="183"/>
  <c r="AJ679" i="183"/>
  <c r="AO679" i="183"/>
  <c r="AP679" i="183"/>
  <c r="AS679" i="183"/>
  <c r="AW679" i="183"/>
  <c r="AX679" i="183"/>
  <c r="AY679" i="183"/>
  <c r="AZ679" i="183"/>
  <c r="BA679" i="183"/>
  <c r="BB679" i="183"/>
  <c r="BE679" i="183"/>
  <c r="BF679" i="183"/>
  <c r="BG679" i="183"/>
  <c r="BH679" i="183"/>
  <c r="BI679" i="183"/>
  <c r="N680" i="183"/>
  <c r="O680" i="183"/>
  <c r="P680" i="183"/>
  <c r="Q680" i="183"/>
  <c r="R680" i="183"/>
  <c r="S680" i="183"/>
  <c r="W680" i="183"/>
  <c r="X680" i="183"/>
  <c r="Y680" i="183"/>
  <c r="Z680" i="183"/>
  <c r="AA680" i="183"/>
  <c r="AB680" i="183"/>
  <c r="AC680" i="183"/>
  <c r="AD680" i="183"/>
  <c r="AE680" i="183"/>
  <c r="AF680" i="183"/>
  <c r="AG680" i="183"/>
  <c r="AH680" i="183"/>
  <c r="AJ680" i="183"/>
  <c r="AO680" i="183"/>
  <c r="AP680" i="183"/>
  <c r="AS680" i="183"/>
  <c r="AW680" i="183"/>
  <c r="AX680" i="183"/>
  <c r="AY680" i="183"/>
  <c r="AZ680" i="183"/>
  <c r="BA680" i="183"/>
  <c r="BB680" i="183"/>
  <c r="BE680" i="183"/>
  <c r="BF680" i="183"/>
  <c r="BG680" i="183"/>
  <c r="BH680" i="183"/>
  <c r="BI680" i="183"/>
  <c r="N681" i="183"/>
  <c r="O681" i="183"/>
  <c r="P681" i="183"/>
  <c r="Q681" i="183"/>
  <c r="R681" i="183"/>
  <c r="S681" i="183"/>
  <c r="W681" i="183"/>
  <c r="X681" i="183"/>
  <c r="Y681" i="183"/>
  <c r="Z681" i="183"/>
  <c r="AA681" i="183"/>
  <c r="AB681" i="183"/>
  <c r="AC681" i="183"/>
  <c r="AD681" i="183"/>
  <c r="AE681" i="183"/>
  <c r="AF681" i="183"/>
  <c r="AG681" i="183"/>
  <c r="AH681" i="183"/>
  <c r="AJ681" i="183"/>
  <c r="AO681" i="183"/>
  <c r="AP681" i="183"/>
  <c r="AS681" i="183"/>
  <c r="AW681" i="183"/>
  <c r="AX681" i="183"/>
  <c r="AY681" i="183"/>
  <c r="AZ681" i="183"/>
  <c r="BA681" i="183"/>
  <c r="BB681" i="183"/>
  <c r="BE681" i="183"/>
  <c r="BF681" i="183"/>
  <c r="BG681" i="183"/>
  <c r="BH681" i="183"/>
  <c r="BI681" i="183"/>
  <c r="N682" i="183"/>
  <c r="O682" i="183"/>
  <c r="P682" i="183"/>
  <c r="Q682" i="183"/>
  <c r="R682" i="183"/>
  <c r="S682" i="183"/>
  <c r="W682" i="183"/>
  <c r="X682" i="183"/>
  <c r="Y682" i="183"/>
  <c r="Z682" i="183"/>
  <c r="AA682" i="183"/>
  <c r="AB682" i="183"/>
  <c r="AC682" i="183"/>
  <c r="AD682" i="183"/>
  <c r="AE682" i="183"/>
  <c r="AF682" i="183"/>
  <c r="AG682" i="183"/>
  <c r="AH682" i="183"/>
  <c r="AJ682" i="183"/>
  <c r="AO682" i="183"/>
  <c r="AP682" i="183"/>
  <c r="AS682" i="183"/>
  <c r="AW682" i="183"/>
  <c r="AX682" i="183"/>
  <c r="AY682" i="183"/>
  <c r="AZ682" i="183"/>
  <c r="BA682" i="183"/>
  <c r="BB682" i="183"/>
  <c r="BE682" i="183"/>
  <c r="BF682" i="183"/>
  <c r="BG682" i="183"/>
  <c r="BH682" i="183"/>
  <c r="BI682" i="183"/>
  <c r="N683" i="183"/>
  <c r="O683" i="183"/>
  <c r="P683" i="183"/>
  <c r="Q683" i="183"/>
  <c r="R683" i="183"/>
  <c r="S683" i="183"/>
  <c r="W683" i="183"/>
  <c r="X683" i="183"/>
  <c r="Y683" i="183"/>
  <c r="Z683" i="183"/>
  <c r="AA683" i="183"/>
  <c r="AB683" i="183"/>
  <c r="AC683" i="183"/>
  <c r="AD683" i="183"/>
  <c r="AE683" i="183"/>
  <c r="AF683" i="183"/>
  <c r="AG683" i="183"/>
  <c r="AH683" i="183"/>
  <c r="AJ683" i="183"/>
  <c r="AO683" i="183"/>
  <c r="AP683" i="183"/>
  <c r="AS683" i="183"/>
  <c r="AW683" i="183"/>
  <c r="AX683" i="183"/>
  <c r="AY683" i="183"/>
  <c r="AZ683" i="183"/>
  <c r="BA683" i="183"/>
  <c r="BB683" i="183"/>
  <c r="BE683" i="183"/>
  <c r="BF683" i="183"/>
  <c r="BG683" i="183"/>
  <c r="BH683" i="183"/>
  <c r="BI683" i="183"/>
  <c r="N684" i="183"/>
  <c r="O684" i="183"/>
  <c r="P684" i="183"/>
  <c r="Q684" i="183"/>
  <c r="R684" i="183"/>
  <c r="S684" i="183"/>
  <c r="W684" i="183"/>
  <c r="X684" i="183"/>
  <c r="Y684" i="183"/>
  <c r="Z684" i="183"/>
  <c r="AA684" i="183"/>
  <c r="AB684" i="183"/>
  <c r="AC684" i="183"/>
  <c r="AD684" i="183"/>
  <c r="AE684" i="183"/>
  <c r="AF684" i="183"/>
  <c r="AG684" i="183"/>
  <c r="AH684" i="183"/>
  <c r="AJ684" i="183"/>
  <c r="AO684" i="183"/>
  <c r="AP684" i="183"/>
  <c r="AS684" i="183"/>
  <c r="AW684" i="183"/>
  <c r="AX684" i="183"/>
  <c r="AY684" i="183"/>
  <c r="AZ684" i="183"/>
  <c r="BA684" i="183"/>
  <c r="BB684" i="183"/>
  <c r="BE684" i="183"/>
  <c r="BF684" i="183"/>
  <c r="BG684" i="183"/>
  <c r="BH684" i="183"/>
  <c r="BI684" i="183"/>
  <c r="N685" i="183"/>
  <c r="O685" i="183"/>
  <c r="P685" i="183"/>
  <c r="Q685" i="183"/>
  <c r="R685" i="183"/>
  <c r="S685" i="183"/>
  <c r="W685" i="183"/>
  <c r="X685" i="183"/>
  <c r="Y685" i="183"/>
  <c r="Z685" i="183"/>
  <c r="AA685" i="183"/>
  <c r="AB685" i="183"/>
  <c r="AC685" i="183"/>
  <c r="AD685" i="183"/>
  <c r="AE685" i="183"/>
  <c r="AF685" i="183"/>
  <c r="AG685" i="183"/>
  <c r="AH685" i="183"/>
  <c r="AJ685" i="183"/>
  <c r="AO685" i="183"/>
  <c r="AP685" i="183"/>
  <c r="AS685" i="183"/>
  <c r="AW685" i="183"/>
  <c r="AX685" i="183"/>
  <c r="AY685" i="183"/>
  <c r="AZ685" i="183"/>
  <c r="BA685" i="183"/>
  <c r="BB685" i="183"/>
  <c r="BE685" i="183"/>
  <c r="BF685" i="183"/>
  <c r="BG685" i="183"/>
  <c r="BH685" i="183"/>
  <c r="BI685" i="183"/>
  <c r="N686" i="183"/>
  <c r="O686" i="183"/>
  <c r="P686" i="183"/>
  <c r="Q686" i="183"/>
  <c r="R686" i="183"/>
  <c r="S686" i="183"/>
  <c r="W686" i="183"/>
  <c r="X686" i="183"/>
  <c r="Y686" i="183"/>
  <c r="Z686" i="183"/>
  <c r="AA686" i="183"/>
  <c r="AB686" i="183"/>
  <c r="AC686" i="183"/>
  <c r="AD686" i="183"/>
  <c r="AE686" i="183"/>
  <c r="AF686" i="183"/>
  <c r="AG686" i="183"/>
  <c r="AH686" i="183"/>
  <c r="AJ686" i="183"/>
  <c r="AO686" i="183"/>
  <c r="AP686" i="183"/>
  <c r="AS686" i="183"/>
  <c r="AW686" i="183"/>
  <c r="AX686" i="183"/>
  <c r="AY686" i="183"/>
  <c r="AZ686" i="183"/>
  <c r="BA686" i="183"/>
  <c r="BB686" i="183"/>
  <c r="BE686" i="183"/>
  <c r="BF686" i="183"/>
  <c r="BG686" i="183"/>
  <c r="BH686" i="183"/>
  <c r="BI686" i="183"/>
  <c r="N687" i="183"/>
  <c r="O687" i="183"/>
  <c r="P687" i="183"/>
  <c r="Q687" i="183"/>
  <c r="R687" i="183"/>
  <c r="S687" i="183"/>
  <c r="W687" i="183"/>
  <c r="X687" i="183"/>
  <c r="Y687" i="183"/>
  <c r="Z687" i="183"/>
  <c r="AA687" i="183"/>
  <c r="AB687" i="183"/>
  <c r="AC687" i="183"/>
  <c r="AD687" i="183"/>
  <c r="AE687" i="183"/>
  <c r="AF687" i="183"/>
  <c r="AG687" i="183"/>
  <c r="AH687" i="183"/>
  <c r="AJ687" i="183"/>
  <c r="AO687" i="183"/>
  <c r="AP687" i="183"/>
  <c r="AS687" i="183"/>
  <c r="AW687" i="183"/>
  <c r="AX687" i="183"/>
  <c r="AY687" i="183"/>
  <c r="AZ687" i="183"/>
  <c r="BA687" i="183"/>
  <c r="BB687" i="183"/>
  <c r="BE687" i="183"/>
  <c r="BF687" i="183"/>
  <c r="BG687" i="183"/>
  <c r="BH687" i="183"/>
  <c r="BI687" i="183"/>
  <c r="N688" i="183"/>
  <c r="O688" i="183"/>
  <c r="P688" i="183"/>
  <c r="Q688" i="183"/>
  <c r="R688" i="183"/>
  <c r="S688" i="183"/>
  <c r="W688" i="183"/>
  <c r="X688" i="183"/>
  <c r="Y688" i="183"/>
  <c r="Z688" i="183"/>
  <c r="AA688" i="183"/>
  <c r="AB688" i="183"/>
  <c r="AC688" i="183"/>
  <c r="AD688" i="183"/>
  <c r="AE688" i="183"/>
  <c r="AF688" i="183"/>
  <c r="AG688" i="183"/>
  <c r="AH688" i="183"/>
  <c r="AJ688" i="183"/>
  <c r="AO688" i="183"/>
  <c r="AP688" i="183"/>
  <c r="AS688" i="183"/>
  <c r="AW688" i="183"/>
  <c r="AX688" i="183"/>
  <c r="AY688" i="183"/>
  <c r="AZ688" i="183"/>
  <c r="BA688" i="183"/>
  <c r="BB688" i="183"/>
  <c r="BE688" i="183"/>
  <c r="BF688" i="183"/>
  <c r="BG688" i="183"/>
  <c r="BH688" i="183"/>
  <c r="BI688" i="183"/>
  <c r="N689" i="183"/>
  <c r="O689" i="183"/>
  <c r="P689" i="183"/>
  <c r="Q689" i="183"/>
  <c r="R689" i="183"/>
  <c r="S689" i="183"/>
  <c r="W689" i="183"/>
  <c r="X689" i="183"/>
  <c r="Y689" i="183"/>
  <c r="Z689" i="183"/>
  <c r="AA689" i="183"/>
  <c r="AB689" i="183"/>
  <c r="AC689" i="183"/>
  <c r="AD689" i="183"/>
  <c r="AE689" i="183"/>
  <c r="AF689" i="183"/>
  <c r="AG689" i="183"/>
  <c r="AH689" i="183"/>
  <c r="AJ689" i="183"/>
  <c r="AO689" i="183"/>
  <c r="AP689" i="183"/>
  <c r="AS689" i="183"/>
  <c r="AW689" i="183"/>
  <c r="AX689" i="183"/>
  <c r="AY689" i="183"/>
  <c r="AZ689" i="183"/>
  <c r="BA689" i="183"/>
  <c r="BB689" i="183"/>
  <c r="BE689" i="183"/>
  <c r="BF689" i="183"/>
  <c r="BG689" i="183"/>
  <c r="BH689" i="183"/>
  <c r="BI689" i="183"/>
  <c r="N690" i="183"/>
  <c r="O690" i="183"/>
  <c r="P690" i="183"/>
  <c r="Q690" i="183"/>
  <c r="R690" i="183"/>
  <c r="S690" i="183"/>
  <c r="W690" i="183"/>
  <c r="X690" i="183"/>
  <c r="Y690" i="183"/>
  <c r="Z690" i="183"/>
  <c r="AA690" i="183"/>
  <c r="AB690" i="183"/>
  <c r="AC690" i="183"/>
  <c r="AD690" i="183"/>
  <c r="AE690" i="183"/>
  <c r="AF690" i="183"/>
  <c r="AG690" i="183"/>
  <c r="AH690" i="183"/>
  <c r="AJ690" i="183"/>
  <c r="AO690" i="183"/>
  <c r="AP690" i="183"/>
  <c r="AS690" i="183"/>
  <c r="AW690" i="183"/>
  <c r="AX690" i="183"/>
  <c r="AY690" i="183"/>
  <c r="AZ690" i="183"/>
  <c r="BA690" i="183"/>
  <c r="BB690" i="183"/>
  <c r="BE690" i="183"/>
  <c r="BF690" i="183"/>
  <c r="BG690" i="183"/>
  <c r="BH690" i="183"/>
  <c r="BI690" i="183"/>
  <c r="N691" i="183"/>
  <c r="O691" i="183"/>
  <c r="P691" i="183"/>
  <c r="Q691" i="183"/>
  <c r="R691" i="183"/>
  <c r="S691" i="183"/>
  <c r="W691" i="183"/>
  <c r="X691" i="183"/>
  <c r="Y691" i="183"/>
  <c r="Z691" i="183"/>
  <c r="AA691" i="183"/>
  <c r="AB691" i="183"/>
  <c r="AC691" i="183"/>
  <c r="AD691" i="183"/>
  <c r="AE691" i="183"/>
  <c r="AF691" i="183"/>
  <c r="AG691" i="183"/>
  <c r="AH691" i="183"/>
  <c r="AJ691" i="183"/>
  <c r="AO691" i="183"/>
  <c r="AP691" i="183"/>
  <c r="AS691" i="183"/>
  <c r="AW691" i="183"/>
  <c r="AX691" i="183"/>
  <c r="AY691" i="183"/>
  <c r="AZ691" i="183"/>
  <c r="BA691" i="183"/>
  <c r="BB691" i="183"/>
  <c r="BE691" i="183"/>
  <c r="BF691" i="183"/>
  <c r="BG691" i="183"/>
  <c r="BH691" i="183"/>
  <c r="BI691" i="183"/>
  <c r="N692" i="183"/>
  <c r="O692" i="183"/>
  <c r="P692" i="183"/>
  <c r="Q692" i="183"/>
  <c r="R692" i="183"/>
  <c r="S692" i="183"/>
  <c r="W692" i="183"/>
  <c r="X692" i="183"/>
  <c r="Y692" i="183"/>
  <c r="Z692" i="183"/>
  <c r="AA692" i="183"/>
  <c r="AB692" i="183"/>
  <c r="AC692" i="183"/>
  <c r="AD692" i="183"/>
  <c r="AE692" i="183"/>
  <c r="AF692" i="183"/>
  <c r="AG692" i="183"/>
  <c r="AH692" i="183"/>
  <c r="AJ692" i="183"/>
  <c r="AO692" i="183"/>
  <c r="AP692" i="183"/>
  <c r="AS692" i="183"/>
  <c r="AW692" i="183"/>
  <c r="AX692" i="183"/>
  <c r="AY692" i="183"/>
  <c r="AZ692" i="183"/>
  <c r="BA692" i="183"/>
  <c r="BB692" i="183"/>
  <c r="BE692" i="183"/>
  <c r="BF692" i="183"/>
  <c r="BG692" i="183"/>
  <c r="BH692" i="183"/>
  <c r="BI692" i="183"/>
  <c r="N693" i="183"/>
  <c r="O693" i="183"/>
  <c r="P693" i="183"/>
  <c r="Q693" i="183"/>
  <c r="R693" i="183"/>
  <c r="S693" i="183"/>
  <c r="W693" i="183"/>
  <c r="X693" i="183"/>
  <c r="Y693" i="183"/>
  <c r="Z693" i="183"/>
  <c r="AA693" i="183"/>
  <c r="AB693" i="183"/>
  <c r="AC693" i="183"/>
  <c r="AD693" i="183"/>
  <c r="AE693" i="183"/>
  <c r="AF693" i="183"/>
  <c r="AG693" i="183"/>
  <c r="AH693" i="183"/>
  <c r="AJ693" i="183"/>
  <c r="AO693" i="183"/>
  <c r="AP693" i="183"/>
  <c r="AS693" i="183"/>
  <c r="AW693" i="183"/>
  <c r="AX693" i="183"/>
  <c r="AY693" i="183"/>
  <c r="AZ693" i="183"/>
  <c r="BA693" i="183"/>
  <c r="BB693" i="183"/>
  <c r="BE693" i="183"/>
  <c r="BF693" i="183"/>
  <c r="BG693" i="183"/>
  <c r="BH693" i="183"/>
  <c r="BI693" i="183"/>
  <c r="N694" i="183"/>
  <c r="O694" i="183"/>
  <c r="P694" i="183"/>
  <c r="Q694" i="183"/>
  <c r="R694" i="183"/>
  <c r="S694" i="183"/>
  <c r="W694" i="183"/>
  <c r="X694" i="183"/>
  <c r="Y694" i="183"/>
  <c r="Z694" i="183"/>
  <c r="AA694" i="183"/>
  <c r="AB694" i="183"/>
  <c r="AC694" i="183"/>
  <c r="AD694" i="183"/>
  <c r="AE694" i="183"/>
  <c r="AF694" i="183"/>
  <c r="AG694" i="183"/>
  <c r="AH694" i="183"/>
  <c r="AJ694" i="183"/>
  <c r="AO694" i="183"/>
  <c r="AP694" i="183"/>
  <c r="AS694" i="183"/>
  <c r="AW694" i="183"/>
  <c r="AX694" i="183"/>
  <c r="AY694" i="183"/>
  <c r="AZ694" i="183"/>
  <c r="BA694" i="183"/>
  <c r="BB694" i="183"/>
  <c r="BE694" i="183"/>
  <c r="BF694" i="183"/>
  <c r="BG694" i="183"/>
  <c r="BH694" i="183"/>
  <c r="BI694" i="183"/>
  <c r="N695" i="183"/>
  <c r="O695" i="183"/>
  <c r="P695" i="183"/>
  <c r="Q695" i="183"/>
  <c r="R695" i="183"/>
  <c r="S695" i="183"/>
  <c r="W695" i="183"/>
  <c r="X695" i="183"/>
  <c r="Y695" i="183"/>
  <c r="Z695" i="183"/>
  <c r="AA695" i="183"/>
  <c r="AB695" i="183"/>
  <c r="AC695" i="183"/>
  <c r="AD695" i="183"/>
  <c r="AE695" i="183"/>
  <c r="AF695" i="183"/>
  <c r="AG695" i="183"/>
  <c r="AH695" i="183"/>
  <c r="AJ695" i="183"/>
  <c r="AO695" i="183"/>
  <c r="AP695" i="183"/>
  <c r="AS695" i="183"/>
  <c r="AW695" i="183"/>
  <c r="AX695" i="183"/>
  <c r="AY695" i="183"/>
  <c r="AZ695" i="183"/>
  <c r="BA695" i="183"/>
  <c r="BB695" i="183"/>
  <c r="BE695" i="183"/>
  <c r="BF695" i="183"/>
  <c r="BG695" i="183"/>
  <c r="BH695" i="183"/>
  <c r="BI695" i="183"/>
  <c r="N696" i="183"/>
  <c r="O696" i="183"/>
  <c r="P696" i="183"/>
  <c r="Q696" i="183"/>
  <c r="R696" i="183"/>
  <c r="S696" i="183"/>
  <c r="W696" i="183"/>
  <c r="X696" i="183"/>
  <c r="Y696" i="183"/>
  <c r="Z696" i="183"/>
  <c r="AA696" i="183"/>
  <c r="AB696" i="183"/>
  <c r="AC696" i="183"/>
  <c r="AD696" i="183"/>
  <c r="AE696" i="183"/>
  <c r="AF696" i="183"/>
  <c r="AG696" i="183"/>
  <c r="AH696" i="183"/>
  <c r="AJ696" i="183"/>
  <c r="AO696" i="183"/>
  <c r="AP696" i="183"/>
  <c r="AS696" i="183"/>
  <c r="AW696" i="183"/>
  <c r="AX696" i="183"/>
  <c r="AY696" i="183"/>
  <c r="AZ696" i="183"/>
  <c r="BA696" i="183"/>
  <c r="BB696" i="183"/>
  <c r="BE696" i="183"/>
  <c r="BF696" i="183"/>
  <c r="BG696" i="183"/>
  <c r="BH696" i="183"/>
  <c r="BI696" i="183"/>
  <c r="N697" i="183"/>
  <c r="O697" i="183"/>
  <c r="P697" i="183"/>
  <c r="Q697" i="183"/>
  <c r="R697" i="183"/>
  <c r="S697" i="183"/>
  <c r="W697" i="183"/>
  <c r="X697" i="183"/>
  <c r="Y697" i="183"/>
  <c r="Z697" i="183"/>
  <c r="AA697" i="183"/>
  <c r="AB697" i="183"/>
  <c r="AC697" i="183"/>
  <c r="AD697" i="183"/>
  <c r="AE697" i="183"/>
  <c r="AF697" i="183"/>
  <c r="AG697" i="183"/>
  <c r="AH697" i="183"/>
  <c r="AJ697" i="183"/>
  <c r="AO697" i="183"/>
  <c r="AP697" i="183"/>
  <c r="AS697" i="183"/>
  <c r="AW697" i="183"/>
  <c r="AX697" i="183"/>
  <c r="AY697" i="183"/>
  <c r="AZ697" i="183"/>
  <c r="BA697" i="183"/>
  <c r="BB697" i="183"/>
  <c r="BE697" i="183"/>
  <c r="BF697" i="183"/>
  <c r="BG697" i="183"/>
  <c r="BH697" i="183"/>
  <c r="BI697" i="183"/>
  <c r="N698" i="183"/>
  <c r="O698" i="183"/>
  <c r="P698" i="183"/>
  <c r="Q698" i="183"/>
  <c r="R698" i="183"/>
  <c r="S698" i="183"/>
  <c r="W698" i="183"/>
  <c r="X698" i="183"/>
  <c r="Y698" i="183"/>
  <c r="Z698" i="183"/>
  <c r="AA698" i="183"/>
  <c r="AB698" i="183"/>
  <c r="AC698" i="183"/>
  <c r="AD698" i="183"/>
  <c r="AE698" i="183"/>
  <c r="AF698" i="183"/>
  <c r="AG698" i="183"/>
  <c r="AH698" i="183"/>
  <c r="AJ698" i="183"/>
  <c r="AO698" i="183"/>
  <c r="AP698" i="183"/>
  <c r="AS698" i="183"/>
  <c r="AW698" i="183"/>
  <c r="AX698" i="183"/>
  <c r="AY698" i="183"/>
  <c r="AZ698" i="183"/>
  <c r="BA698" i="183"/>
  <c r="BB698" i="183"/>
  <c r="BE698" i="183"/>
  <c r="BF698" i="183"/>
  <c r="BG698" i="183"/>
  <c r="BH698" i="183"/>
  <c r="BI698" i="183"/>
  <c r="N699" i="183"/>
  <c r="O699" i="183"/>
  <c r="P699" i="183"/>
  <c r="Q699" i="183"/>
  <c r="R699" i="183"/>
  <c r="S699" i="183"/>
  <c r="W699" i="183"/>
  <c r="X699" i="183"/>
  <c r="Y699" i="183"/>
  <c r="Z699" i="183"/>
  <c r="AA699" i="183"/>
  <c r="AB699" i="183"/>
  <c r="AC699" i="183"/>
  <c r="AD699" i="183"/>
  <c r="AE699" i="183"/>
  <c r="AF699" i="183"/>
  <c r="AG699" i="183"/>
  <c r="AH699" i="183"/>
  <c r="AJ699" i="183"/>
  <c r="AO699" i="183"/>
  <c r="AP699" i="183"/>
  <c r="AS699" i="183"/>
  <c r="AW699" i="183"/>
  <c r="AX699" i="183"/>
  <c r="AY699" i="183"/>
  <c r="AZ699" i="183"/>
  <c r="BA699" i="183"/>
  <c r="BB699" i="183"/>
  <c r="BE699" i="183"/>
  <c r="BF699" i="183"/>
  <c r="BG699" i="183"/>
  <c r="BH699" i="183"/>
  <c r="BI699" i="183"/>
  <c r="N700" i="183"/>
  <c r="O700" i="183"/>
  <c r="P700" i="183"/>
  <c r="Q700" i="183"/>
  <c r="R700" i="183"/>
  <c r="S700" i="183"/>
  <c r="W700" i="183"/>
  <c r="X700" i="183"/>
  <c r="Y700" i="183"/>
  <c r="Z700" i="183"/>
  <c r="AA700" i="183"/>
  <c r="AB700" i="183"/>
  <c r="AC700" i="183"/>
  <c r="AD700" i="183"/>
  <c r="AE700" i="183"/>
  <c r="AF700" i="183"/>
  <c r="AG700" i="183"/>
  <c r="AH700" i="183"/>
  <c r="AJ700" i="183"/>
  <c r="AO700" i="183"/>
  <c r="AP700" i="183"/>
  <c r="AS700" i="183"/>
  <c r="AW700" i="183"/>
  <c r="AX700" i="183"/>
  <c r="AY700" i="183"/>
  <c r="AZ700" i="183"/>
  <c r="BA700" i="183"/>
  <c r="BB700" i="183"/>
  <c r="BE700" i="183"/>
  <c r="BF700" i="183"/>
  <c r="BG700" i="183"/>
  <c r="BH700" i="183"/>
  <c r="BI700" i="183"/>
  <c r="N701" i="183"/>
  <c r="O701" i="183"/>
  <c r="P701" i="183"/>
  <c r="Q701" i="183"/>
  <c r="R701" i="183"/>
  <c r="S701" i="183"/>
  <c r="W701" i="183"/>
  <c r="X701" i="183"/>
  <c r="Y701" i="183"/>
  <c r="Z701" i="183"/>
  <c r="AA701" i="183"/>
  <c r="AB701" i="183"/>
  <c r="AC701" i="183"/>
  <c r="AD701" i="183"/>
  <c r="AE701" i="183"/>
  <c r="AF701" i="183"/>
  <c r="AG701" i="183"/>
  <c r="AH701" i="183"/>
  <c r="AJ701" i="183"/>
  <c r="AO701" i="183"/>
  <c r="AP701" i="183"/>
  <c r="AS701" i="183"/>
  <c r="AW701" i="183"/>
  <c r="AX701" i="183"/>
  <c r="AY701" i="183"/>
  <c r="AZ701" i="183"/>
  <c r="BA701" i="183"/>
  <c r="BB701" i="183"/>
  <c r="BE701" i="183"/>
  <c r="BF701" i="183"/>
  <c r="BG701" i="183"/>
  <c r="BH701" i="183"/>
  <c r="BI701" i="183"/>
  <c r="N702" i="183"/>
  <c r="O702" i="183"/>
  <c r="P702" i="183"/>
  <c r="Q702" i="183"/>
  <c r="R702" i="183"/>
  <c r="S702" i="183"/>
  <c r="W702" i="183"/>
  <c r="X702" i="183"/>
  <c r="Y702" i="183"/>
  <c r="Z702" i="183"/>
  <c r="AA702" i="183"/>
  <c r="AB702" i="183"/>
  <c r="AC702" i="183"/>
  <c r="AD702" i="183"/>
  <c r="AE702" i="183"/>
  <c r="AF702" i="183"/>
  <c r="AG702" i="183"/>
  <c r="AH702" i="183"/>
  <c r="AJ702" i="183"/>
  <c r="AO702" i="183"/>
  <c r="AP702" i="183"/>
  <c r="AS702" i="183"/>
  <c r="AW702" i="183"/>
  <c r="AX702" i="183"/>
  <c r="AY702" i="183"/>
  <c r="AZ702" i="183"/>
  <c r="BA702" i="183"/>
  <c r="BB702" i="183"/>
  <c r="BE702" i="183"/>
  <c r="BF702" i="183"/>
  <c r="BG702" i="183"/>
  <c r="BH702" i="183"/>
  <c r="BI702" i="183"/>
  <c r="N703" i="183"/>
  <c r="O703" i="183"/>
  <c r="P703" i="183"/>
  <c r="Q703" i="183"/>
  <c r="R703" i="183"/>
  <c r="S703" i="183"/>
  <c r="W703" i="183"/>
  <c r="X703" i="183"/>
  <c r="Y703" i="183"/>
  <c r="Z703" i="183"/>
  <c r="AA703" i="183"/>
  <c r="AB703" i="183"/>
  <c r="AC703" i="183"/>
  <c r="AD703" i="183"/>
  <c r="AE703" i="183"/>
  <c r="AF703" i="183"/>
  <c r="AG703" i="183"/>
  <c r="AH703" i="183"/>
  <c r="AJ703" i="183"/>
  <c r="AO703" i="183"/>
  <c r="AP703" i="183"/>
  <c r="AS703" i="183"/>
  <c r="AW703" i="183"/>
  <c r="AX703" i="183"/>
  <c r="AY703" i="183"/>
  <c r="AZ703" i="183"/>
  <c r="BA703" i="183"/>
  <c r="BB703" i="183"/>
  <c r="BE703" i="183"/>
  <c r="BF703" i="183"/>
  <c r="BG703" i="183"/>
  <c r="BH703" i="183"/>
  <c r="BI703" i="183"/>
  <c r="N704" i="183"/>
  <c r="O704" i="183"/>
  <c r="P704" i="183"/>
  <c r="Q704" i="183"/>
  <c r="R704" i="183"/>
  <c r="S704" i="183"/>
  <c r="W704" i="183"/>
  <c r="X704" i="183"/>
  <c r="Y704" i="183"/>
  <c r="Z704" i="183"/>
  <c r="AA704" i="183"/>
  <c r="AB704" i="183"/>
  <c r="AC704" i="183"/>
  <c r="AD704" i="183"/>
  <c r="AE704" i="183"/>
  <c r="AF704" i="183"/>
  <c r="AG704" i="183"/>
  <c r="AH704" i="183"/>
  <c r="AJ704" i="183"/>
  <c r="AO704" i="183"/>
  <c r="AP704" i="183"/>
  <c r="AS704" i="183"/>
  <c r="AW704" i="183"/>
  <c r="AX704" i="183"/>
  <c r="AY704" i="183"/>
  <c r="AZ704" i="183"/>
  <c r="BA704" i="183"/>
  <c r="BB704" i="183"/>
  <c r="BE704" i="183"/>
  <c r="BF704" i="183"/>
  <c r="BG704" i="183"/>
  <c r="BH704" i="183"/>
  <c r="BI704" i="183"/>
  <c r="N705" i="183"/>
  <c r="O705" i="183"/>
  <c r="P705" i="183"/>
  <c r="Q705" i="183"/>
  <c r="R705" i="183"/>
  <c r="S705" i="183"/>
  <c r="W705" i="183"/>
  <c r="X705" i="183"/>
  <c r="Y705" i="183"/>
  <c r="Z705" i="183"/>
  <c r="AA705" i="183"/>
  <c r="AB705" i="183"/>
  <c r="AC705" i="183"/>
  <c r="AD705" i="183"/>
  <c r="AE705" i="183"/>
  <c r="AF705" i="183"/>
  <c r="AG705" i="183"/>
  <c r="AH705" i="183"/>
  <c r="AJ705" i="183"/>
  <c r="AO705" i="183"/>
  <c r="AP705" i="183"/>
  <c r="AS705" i="183"/>
  <c r="AW705" i="183"/>
  <c r="AX705" i="183"/>
  <c r="AY705" i="183"/>
  <c r="AZ705" i="183"/>
  <c r="BA705" i="183"/>
  <c r="BB705" i="183"/>
  <c r="BE705" i="183"/>
  <c r="BF705" i="183"/>
  <c r="BG705" i="183"/>
  <c r="BH705" i="183"/>
  <c r="BI705" i="183"/>
  <c r="N706" i="183"/>
  <c r="O706" i="183"/>
  <c r="P706" i="183"/>
  <c r="Q706" i="183"/>
  <c r="R706" i="183"/>
  <c r="S706" i="183"/>
  <c r="W706" i="183"/>
  <c r="X706" i="183"/>
  <c r="Y706" i="183"/>
  <c r="Z706" i="183"/>
  <c r="AA706" i="183"/>
  <c r="AB706" i="183"/>
  <c r="AC706" i="183"/>
  <c r="AD706" i="183"/>
  <c r="AE706" i="183"/>
  <c r="AF706" i="183"/>
  <c r="AG706" i="183"/>
  <c r="AH706" i="183"/>
  <c r="AJ706" i="183"/>
  <c r="AO706" i="183"/>
  <c r="AP706" i="183"/>
  <c r="AS706" i="183"/>
  <c r="AW706" i="183"/>
  <c r="AX706" i="183"/>
  <c r="AY706" i="183"/>
  <c r="AZ706" i="183"/>
  <c r="BA706" i="183"/>
  <c r="BB706" i="183"/>
  <c r="BE706" i="183"/>
  <c r="BF706" i="183"/>
  <c r="BG706" i="183"/>
  <c r="BH706" i="183"/>
  <c r="BI706" i="183"/>
  <c r="N707" i="183"/>
  <c r="O707" i="183"/>
  <c r="P707" i="183"/>
  <c r="Q707" i="183"/>
  <c r="R707" i="183"/>
  <c r="S707" i="183"/>
  <c r="W707" i="183"/>
  <c r="X707" i="183"/>
  <c r="Y707" i="183"/>
  <c r="Z707" i="183"/>
  <c r="AA707" i="183"/>
  <c r="AB707" i="183"/>
  <c r="AC707" i="183"/>
  <c r="AD707" i="183"/>
  <c r="AE707" i="183"/>
  <c r="AF707" i="183"/>
  <c r="AG707" i="183"/>
  <c r="AH707" i="183"/>
  <c r="AJ707" i="183"/>
  <c r="AO707" i="183"/>
  <c r="AP707" i="183"/>
  <c r="AS707" i="183"/>
  <c r="AW707" i="183"/>
  <c r="AX707" i="183"/>
  <c r="AY707" i="183"/>
  <c r="AZ707" i="183"/>
  <c r="BA707" i="183"/>
  <c r="BB707" i="183"/>
  <c r="BE707" i="183"/>
  <c r="BF707" i="183"/>
  <c r="BG707" i="183"/>
  <c r="BH707" i="183"/>
  <c r="BI707" i="183"/>
  <c r="N708" i="183"/>
  <c r="O708" i="183"/>
  <c r="P708" i="183"/>
  <c r="Q708" i="183"/>
  <c r="R708" i="183"/>
  <c r="S708" i="183"/>
  <c r="W708" i="183"/>
  <c r="X708" i="183"/>
  <c r="Y708" i="183"/>
  <c r="Z708" i="183"/>
  <c r="AA708" i="183"/>
  <c r="AB708" i="183"/>
  <c r="AC708" i="183"/>
  <c r="AD708" i="183"/>
  <c r="AE708" i="183"/>
  <c r="AF708" i="183"/>
  <c r="AG708" i="183"/>
  <c r="AH708" i="183"/>
  <c r="AJ708" i="183"/>
  <c r="AO708" i="183"/>
  <c r="AP708" i="183"/>
  <c r="AS708" i="183"/>
  <c r="AW708" i="183"/>
  <c r="AX708" i="183"/>
  <c r="AY708" i="183"/>
  <c r="AZ708" i="183"/>
  <c r="BA708" i="183"/>
  <c r="BB708" i="183"/>
  <c r="BE708" i="183"/>
  <c r="BF708" i="183"/>
  <c r="BG708" i="183"/>
  <c r="BH708" i="183"/>
  <c r="BI708" i="183"/>
  <c r="N709" i="183"/>
  <c r="O709" i="183"/>
  <c r="P709" i="183"/>
  <c r="Q709" i="183"/>
  <c r="R709" i="183"/>
  <c r="S709" i="183"/>
  <c r="W709" i="183"/>
  <c r="X709" i="183"/>
  <c r="Y709" i="183"/>
  <c r="Z709" i="183"/>
  <c r="AA709" i="183"/>
  <c r="AB709" i="183"/>
  <c r="AC709" i="183"/>
  <c r="AD709" i="183"/>
  <c r="AE709" i="183"/>
  <c r="AF709" i="183"/>
  <c r="AG709" i="183"/>
  <c r="AH709" i="183"/>
  <c r="AJ709" i="183"/>
  <c r="AO709" i="183"/>
  <c r="AP709" i="183"/>
  <c r="AS709" i="183"/>
  <c r="AW709" i="183"/>
  <c r="AX709" i="183"/>
  <c r="AY709" i="183"/>
  <c r="AZ709" i="183"/>
  <c r="BA709" i="183"/>
  <c r="BB709" i="183"/>
  <c r="BE709" i="183"/>
  <c r="BF709" i="183"/>
  <c r="BG709" i="183"/>
  <c r="BH709" i="183"/>
  <c r="BI709" i="183"/>
  <c r="N710" i="183"/>
  <c r="O710" i="183"/>
  <c r="P710" i="183"/>
  <c r="Q710" i="183"/>
  <c r="R710" i="183"/>
  <c r="S710" i="183"/>
  <c r="W710" i="183"/>
  <c r="X710" i="183"/>
  <c r="Y710" i="183"/>
  <c r="Z710" i="183"/>
  <c r="AA710" i="183"/>
  <c r="AB710" i="183"/>
  <c r="AC710" i="183"/>
  <c r="AD710" i="183"/>
  <c r="AE710" i="183"/>
  <c r="AF710" i="183"/>
  <c r="AG710" i="183"/>
  <c r="AH710" i="183"/>
  <c r="AJ710" i="183"/>
  <c r="AO710" i="183"/>
  <c r="AP710" i="183"/>
  <c r="AS710" i="183"/>
  <c r="AW710" i="183"/>
  <c r="AX710" i="183"/>
  <c r="AY710" i="183"/>
  <c r="AZ710" i="183"/>
  <c r="BA710" i="183"/>
  <c r="BB710" i="183"/>
  <c r="BE710" i="183"/>
  <c r="BF710" i="183"/>
  <c r="BG710" i="183"/>
  <c r="BH710" i="183"/>
  <c r="BI710" i="183"/>
  <c r="N711" i="183"/>
  <c r="O711" i="183"/>
  <c r="P711" i="183"/>
  <c r="Q711" i="183"/>
  <c r="R711" i="183"/>
  <c r="S711" i="183"/>
  <c r="W711" i="183"/>
  <c r="X711" i="183"/>
  <c r="Y711" i="183"/>
  <c r="Z711" i="183"/>
  <c r="AA711" i="183"/>
  <c r="AB711" i="183"/>
  <c r="AC711" i="183"/>
  <c r="AD711" i="183"/>
  <c r="AE711" i="183"/>
  <c r="AF711" i="183"/>
  <c r="AG711" i="183"/>
  <c r="AH711" i="183"/>
  <c r="AJ711" i="183"/>
  <c r="AO711" i="183"/>
  <c r="AP711" i="183"/>
  <c r="AS711" i="183"/>
  <c r="AW711" i="183"/>
  <c r="AX711" i="183"/>
  <c r="AY711" i="183"/>
  <c r="AZ711" i="183"/>
  <c r="BA711" i="183"/>
  <c r="BB711" i="183"/>
  <c r="BE711" i="183"/>
  <c r="BF711" i="183"/>
  <c r="BG711" i="183"/>
  <c r="BH711" i="183"/>
  <c r="BI711" i="183"/>
  <c r="N712" i="183"/>
  <c r="O712" i="183"/>
  <c r="P712" i="183"/>
  <c r="Q712" i="183"/>
  <c r="R712" i="183"/>
  <c r="S712" i="183"/>
  <c r="W712" i="183"/>
  <c r="X712" i="183"/>
  <c r="Y712" i="183"/>
  <c r="Z712" i="183"/>
  <c r="AA712" i="183"/>
  <c r="AB712" i="183"/>
  <c r="AC712" i="183"/>
  <c r="AD712" i="183"/>
  <c r="AE712" i="183"/>
  <c r="AF712" i="183"/>
  <c r="AG712" i="183"/>
  <c r="AH712" i="183"/>
  <c r="AJ712" i="183"/>
  <c r="AO712" i="183"/>
  <c r="AP712" i="183"/>
  <c r="AS712" i="183"/>
  <c r="AW712" i="183"/>
  <c r="AX712" i="183"/>
  <c r="AY712" i="183"/>
  <c r="AZ712" i="183"/>
  <c r="BA712" i="183"/>
  <c r="BB712" i="183"/>
  <c r="BE712" i="183"/>
  <c r="BF712" i="183"/>
  <c r="BG712" i="183"/>
  <c r="BH712" i="183"/>
  <c r="BI712" i="183"/>
  <c r="N713" i="183"/>
  <c r="O713" i="183"/>
  <c r="P713" i="183"/>
  <c r="Q713" i="183"/>
  <c r="R713" i="183"/>
  <c r="S713" i="183"/>
  <c r="W713" i="183"/>
  <c r="X713" i="183"/>
  <c r="Y713" i="183"/>
  <c r="Z713" i="183"/>
  <c r="AA713" i="183"/>
  <c r="AB713" i="183"/>
  <c r="AC713" i="183"/>
  <c r="AD713" i="183"/>
  <c r="AE713" i="183"/>
  <c r="AF713" i="183"/>
  <c r="AG713" i="183"/>
  <c r="AH713" i="183"/>
  <c r="AJ713" i="183"/>
  <c r="AO713" i="183"/>
  <c r="AP713" i="183"/>
  <c r="AS713" i="183"/>
  <c r="AW713" i="183"/>
  <c r="AX713" i="183"/>
  <c r="AY713" i="183"/>
  <c r="AZ713" i="183"/>
  <c r="BA713" i="183"/>
  <c r="BB713" i="183"/>
  <c r="BE713" i="183"/>
  <c r="BF713" i="183"/>
  <c r="BG713" i="183"/>
  <c r="BH713" i="183"/>
  <c r="BI713" i="183"/>
  <c r="N714" i="183"/>
  <c r="O714" i="183"/>
  <c r="P714" i="183"/>
  <c r="Q714" i="183"/>
  <c r="R714" i="183"/>
  <c r="S714" i="183"/>
  <c r="W714" i="183"/>
  <c r="X714" i="183"/>
  <c r="Y714" i="183"/>
  <c r="Z714" i="183"/>
  <c r="AA714" i="183"/>
  <c r="AB714" i="183"/>
  <c r="AC714" i="183"/>
  <c r="AD714" i="183"/>
  <c r="AE714" i="183"/>
  <c r="AF714" i="183"/>
  <c r="AG714" i="183"/>
  <c r="AH714" i="183"/>
  <c r="AJ714" i="183"/>
  <c r="AO714" i="183"/>
  <c r="AP714" i="183"/>
  <c r="AS714" i="183"/>
  <c r="AW714" i="183"/>
  <c r="AX714" i="183"/>
  <c r="AY714" i="183"/>
  <c r="AZ714" i="183"/>
  <c r="BA714" i="183"/>
  <c r="BB714" i="183"/>
  <c r="BE714" i="183"/>
  <c r="BF714" i="183"/>
  <c r="BG714" i="183"/>
  <c r="BH714" i="183"/>
  <c r="BI714" i="183"/>
  <c r="N715" i="183"/>
  <c r="O715" i="183"/>
  <c r="P715" i="183"/>
  <c r="Q715" i="183"/>
  <c r="R715" i="183"/>
  <c r="S715" i="183"/>
  <c r="W715" i="183"/>
  <c r="X715" i="183"/>
  <c r="Y715" i="183"/>
  <c r="Z715" i="183"/>
  <c r="AA715" i="183"/>
  <c r="AB715" i="183"/>
  <c r="AC715" i="183"/>
  <c r="AD715" i="183"/>
  <c r="AE715" i="183"/>
  <c r="AF715" i="183"/>
  <c r="AG715" i="183"/>
  <c r="AH715" i="183"/>
  <c r="AJ715" i="183"/>
  <c r="AO715" i="183"/>
  <c r="AP715" i="183"/>
  <c r="AS715" i="183"/>
  <c r="AW715" i="183"/>
  <c r="AX715" i="183"/>
  <c r="AY715" i="183"/>
  <c r="AZ715" i="183"/>
  <c r="BA715" i="183"/>
  <c r="BB715" i="183"/>
  <c r="BE715" i="183"/>
  <c r="BF715" i="183"/>
  <c r="BG715" i="183"/>
  <c r="BH715" i="183"/>
  <c r="BI715" i="183"/>
  <c r="N716" i="183"/>
  <c r="O716" i="183"/>
  <c r="P716" i="183"/>
  <c r="Q716" i="183"/>
  <c r="R716" i="183"/>
  <c r="S716" i="183"/>
  <c r="W716" i="183"/>
  <c r="X716" i="183"/>
  <c r="Y716" i="183"/>
  <c r="Z716" i="183"/>
  <c r="AA716" i="183"/>
  <c r="AB716" i="183"/>
  <c r="AC716" i="183"/>
  <c r="AD716" i="183"/>
  <c r="AE716" i="183"/>
  <c r="AF716" i="183"/>
  <c r="AG716" i="183"/>
  <c r="AH716" i="183"/>
  <c r="AJ716" i="183"/>
  <c r="AO716" i="183"/>
  <c r="AP716" i="183"/>
  <c r="AS716" i="183"/>
  <c r="AW716" i="183"/>
  <c r="AX716" i="183"/>
  <c r="AY716" i="183"/>
  <c r="AZ716" i="183"/>
  <c r="BA716" i="183"/>
  <c r="BB716" i="183"/>
  <c r="BE716" i="183"/>
  <c r="BF716" i="183"/>
  <c r="BG716" i="183"/>
  <c r="BH716" i="183"/>
  <c r="BI716" i="183"/>
  <c r="N717" i="183"/>
  <c r="O717" i="183"/>
  <c r="P717" i="183"/>
  <c r="Q717" i="183"/>
  <c r="R717" i="183"/>
  <c r="S717" i="183"/>
  <c r="W717" i="183"/>
  <c r="X717" i="183"/>
  <c r="Y717" i="183"/>
  <c r="Z717" i="183"/>
  <c r="AA717" i="183"/>
  <c r="AB717" i="183"/>
  <c r="AC717" i="183"/>
  <c r="AD717" i="183"/>
  <c r="AE717" i="183"/>
  <c r="AF717" i="183"/>
  <c r="AG717" i="183"/>
  <c r="AH717" i="183"/>
  <c r="AJ717" i="183"/>
  <c r="AO717" i="183"/>
  <c r="AP717" i="183"/>
  <c r="AS717" i="183"/>
  <c r="AW717" i="183"/>
  <c r="AX717" i="183"/>
  <c r="AY717" i="183"/>
  <c r="AZ717" i="183"/>
  <c r="BA717" i="183"/>
  <c r="BB717" i="183"/>
  <c r="BE717" i="183"/>
  <c r="BF717" i="183"/>
  <c r="BG717" i="183"/>
  <c r="BH717" i="183"/>
  <c r="BI717" i="183"/>
  <c r="N718" i="183"/>
  <c r="O718" i="183"/>
  <c r="P718" i="183"/>
  <c r="Q718" i="183"/>
  <c r="R718" i="183"/>
  <c r="S718" i="183"/>
  <c r="W718" i="183"/>
  <c r="X718" i="183"/>
  <c r="Y718" i="183"/>
  <c r="Z718" i="183"/>
  <c r="AA718" i="183"/>
  <c r="AB718" i="183"/>
  <c r="AC718" i="183"/>
  <c r="AD718" i="183"/>
  <c r="AE718" i="183"/>
  <c r="AF718" i="183"/>
  <c r="AG718" i="183"/>
  <c r="AH718" i="183"/>
  <c r="AJ718" i="183"/>
  <c r="AO718" i="183"/>
  <c r="AP718" i="183"/>
  <c r="AS718" i="183"/>
  <c r="AW718" i="183"/>
  <c r="AX718" i="183"/>
  <c r="AY718" i="183"/>
  <c r="AZ718" i="183"/>
  <c r="BA718" i="183"/>
  <c r="BB718" i="183"/>
  <c r="BE718" i="183"/>
  <c r="BF718" i="183"/>
  <c r="BG718" i="183"/>
  <c r="BH718" i="183"/>
  <c r="BI718" i="183"/>
  <c r="N719" i="183"/>
  <c r="O719" i="183"/>
  <c r="P719" i="183"/>
  <c r="Q719" i="183"/>
  <c r="R719" i="183"/>
  <c r="S719" i="183"/>
  <c r="W719" i="183"/>
  <c r="X719" i="183"/>
  <c r="Y719" i="183"/>
  <c r="Z719" i="183"/>
  <c r="AA719" i="183"/>
  <c r="AB719" i="183"/>
  <c r="AC719" i="183"/>
  <c r="AD719" i="183"/>
  <c r="AE719" i="183"/>
  <c r="AF719" i="183"/>
  <c r="AG719" i="183"/>
  <c r="AH719" i="183"/>
  <c r="AJ719" i="183"/>
  <c r="AO719" i="183"/>
  <c r="AP719" i="183"/>
  <c r="AS719" i="183"/>
  <c r="AW719" i="183"/>
  <c r="AX719" i="183"/>
  <c r="AY719" i="183"/>
  <c r="AZ719" i="183"/>
  <c r="BA719" i="183"/>
  <c r="BB719" i="183"/>
  <c r="BE719" i="183"/>
  <c r="BF719" i="183"/>
  <c r="BG719" i="183"/>
  <c r="BH719" i="183"/>
  <c r="BI719" i="183"/>
  <c r="N720" i="183"/>
  <c r="O720" i="183"/>
  <c r="P720" i="183"/>
  <c r="Q720" i="183"/>
  <c r="R720" i="183"/>
  <c r="S720" i="183"/>
  <c r="W720" i="183"/>
  <c r="X720" i="183"/>
  <c r="Y720" i="183"/>
  <c r="Z720" i="183"/>
  <c r="AA720" i="183"/>
  <c r="AB720" i="183"/>
  <c r="AC720" i="183"/>
  <c r="AD720" i="183"/>
  <c r="AE720" i="183"/>
  <c r="AF720" i="183"/>
  <c r="AG720" i="183"/>
  <c r="AH720" i="183"/>
  <c r="AJ720" i="183"/>
  <c r="AO720" i="183"/>
  <c r="AP720" i="183"/>
  <c r="AS720" i="183"/>
  <c r="AW720" i="183"/>
  <c r="AX720" i="183"/>
  <c r="AY720" i="183"/>
  <c r="AZ720" i="183"/>
  <c r="BA720" i="183"/>
  <c r="BB720" i="183"/>
  <c r="BE720" i="183"/>
  <c r="BF720" i="183"/>
  <c r="BG720" i="183"/>
  <c r="BH720" i="183"/>
  <c r="BI720" i="183"/>
  <c r="N721" i="183"/>
  <c r="O721" i="183"/>
  <c r="P721" i="183"/>
  <c r="Q721" i="183"/>
  <c r="R721" i="183"/>
  <c r="S721" i="183"/>
  <c r="W721" i="183"/>
  <c r="X721" i="183"/>
  <c r="Y721" i="183"/>
  <c r="Z721" i="183"/>
  <c r="AA721" i="183"/>
  <c r="AB721" i="183"/>
  <c r="AC721" i="183"/>
  <c r="AD721" i="183"/>
  <c r="AE721" i="183"/>
  <c r="AF721" i="183"/>
  <c r="AG721" i="183"/>
  <c r="AH721" i="183"/>
  <c r="AJ721" i="183"/>
  <c r="AO721" i="183"/>
  <c r="AP721" i="183"/>
  <c r="AS721" i="183"/>
  <c r="AW721" i="183"/>
  <c r="AX721" i="183"/>
  <c r="AY721" i="183"/>
  <c r="AZ721" i="183"/>
  <c r="BA721" i="183"/>
  <c r="BB721" i="183"/>
  <c r="BE721" i="183"/>
  <c r="BF721" i="183"/>
  <c r="BG721" i="183"/>
  <c r="BH721" i="183"/>
  <c r="BI721" i="183"/>
  <c r="N722" i="183"/>
  <c r="O722" i="183"/>
  <c r="P722" i="183"/>
  <c r="Q722" i="183"/>
  <c r="R722" i="183"/>
  <c r="S722" i="183"/>
  <c r="W722" i="183"/>
  <c r="X722" i="183"/>
  <c r="Y722" i="183"/>
  <c r="Z722" i="183"/>
  <c r="AA722" i="183"/>
  <c r="AB722" i="183"/>
  <c r="AC722" i="183"/>
  <c r="AD722" i="183"/>
  <c r="AE722" i="183"/>
  <c r="AF722" i="183"/>
  <c r="AG722" i="183"/>
  <c r="AH722" i="183"/>
  <c r="AJ722" i="183"/>
  <c r="AO722" i="183"/>
  <c r="AP722" i="183"/>
  <c r="AS722" i="183"/>
  <c r="AW722" i="183"/>
  <c r="AX722" i="183"/>
  <c r="AY722" i="183"/>
  <c r="AZ722" i="183"/>
  <c r="BA722" i="183"/>
  <c r="BB722" i="183"/>
  <c r="BE722" i="183"/>
  <c r="BF722" i="183"/>
  <c r="BG722" i="183"/>
  <c r="BH722" i="183"/>
  <c r="BI722" i="183"/>
  <c r="N723" i="183"/>
  <c r="O723" i="183"/>
  <c r="P723" i="183"/>
  <c r="Q723" i="183"/>
  <c r="R723" i="183"/>
  <c r="S723" i="183"/>
  <c r="W723" i="183"/>
  <c r="X723" i="183"/>
  <c r="Y723" i="183"/>
  <c r="Z723" i="183"/>
  <c r="AA723" i="183"/>
  <c r="AB723" i="183"/>
  <c r="AC723" i="183"/>
  <c r="AD723" i="183"/>
  <c r="AE723" i="183"/>
  <c r="AF723" i="183"/>
  <c r="AG723" i="183"/>
  <c r="AH723" i="183"/>
  <c r="AJ723" i="183"/>
  <c r="AO723" i="183"/>
  <c r="AP723" i="183"/>
  <c r="AS723" i="183"/>
  <c r="AW723" i="183"/>
  <c r="AX723" i="183"/>
  <c r="AY723" i="183"/>
  <c r="AZ723" i="183"/>
  <c r="BA723" i="183"/>
  <c r="BB723" i="183"/>
  <c r="BE723" i="183"/>
  <c r="BF723" i="183"/>
  <c r="BG723" i="183"/>
  <c r="BH723" i="183"/>
  <c r="BI723" i="183"/>
  <c r="N724" i="183"/>
  <c r="O724" i="183"/>
  <c r="P724" i="183"/>
  <c r="Q724" i="183"/>
  <c r="R724" i="183"/>
  <c r="S724" i="183"/>
  <c r="W724" i="183"/>
  <c r="X724" i="183"/>
  <c r="Y724" i="183"/>
  <c r="Z724" i="183"/>
  <c r="AA724" i="183"/>
  <c r="AB724" i="183"/>
  <c r="AC724" i="183"/>
  <c r="AD724" i="183"/>
  <c r="AE724" i="183"/>
  <c r="AF724" i="183"/>
  <c r="AG724" i="183"/>
  <c r="AH724" i="183"/>
  <c r="AJ724" i="183"/>
  <c r="AO724" i="183"/>
  <c r="AP724" i="183"/>
  <c r="AS724" i="183"/>
  <c r="AW724" i="183"/>
  <c r="AX724" i="183"/>
  <c r="AY724" i="183"/>
  <c r="AZ724" i="183"/>
  <c r="BA724" i="183"/>
  <c r="BB724" i="183"/>
  <c r="BE724" i="183"/>
  <c r="BF724" i="183"/>
  <c r="BG724" i="183"/>
  <c r="BH724" i="183"/>
  <c r="BI724" i="183"/>
  <c r="N725" i="183"/>
  <c r="O725" i="183"/>
  <c r="P725" i="183"/>
  <c r="Q725" i="183"/>
  <c r="R725" i="183"/>
  <c r="S725" i="183"/>
  <c r="W725" i="183"/>
  <c r="X725" i="183"/>
  <c r="Y725" i="183"/>
  <c r="Z725" i="183"/>
  <c r="AA725" i="183"/>
  <c r="AB725" i="183"/>
  <c r="AC725" i="183"/>
  <c r="AD725" i="183"/>
  <c r="AE725" i="183"/>
  <c r="AF725" i="183"/>
  <c r="AG725" i="183"/>
  <c r="AH725" i="183"/>
  <c r="AJ725" i="183"/>
  <c r="AO725" i="183"/>
  <c r="AP725" i="183"/>
  <c r="AS725" i="183"/>
  <c r="AW725" i="183"/>
  <c r="AX725" i="183"/>
  <c r="AY725" i="183"/>
  <c r="AZ725" i="183"/>
  <c r="BA725" i="183"/>
  <c r="BB725" i="183"/>
  <c r="BE725" i="183"/>
  <c r="BF725" i="183"/>
  <c r="BG725" i="183"/>
  <c r="BH725" i="183"/>
  <c r="BI725" i="183"/>
  <c r="N726" i="183"/>
  <c r="O726" i="183"/>
  <c r="P726" i="183"/>
  <c r="Q726" i="183"/>
  <c r="R726" i="183"/>
  <c r="S726" i="183"/>
  <c r="W726" i="183"/>
  <c r="X726" i="183"/>
  <c r="Y726" i="183"/>
  <c r="Z726" i="183"/>
  <c r="AA726" i="183"/>
  <c r="AB726" i="183"/>
  <c r="AC726" i="183"/>
  <c r="AD726" i="183"/>
  <c r="AE726" i="183"/>
  <c r="AF726" i="183"/>
  <c r="AG726" i="183"/>
  <c r="AH726" i="183"/>
  <c r="AJ726" i="183"/>
  <c r="AO726" i="183"/>
  <c r="AP726" i="183"/>
  <c r="AS726" i="183"/>
  <c r="AW726" i="183"/>
  <c r="AX726" i="183"/>
  <c r="AY726" i="183"/>
  <c r="AZ726" i="183"/>
  <c r="BA726" i="183"/>
  <c r="BB726" i="183"/>
  <c r="BE726" i="183"/>
  <c r="BF726" i="183"/>
  <c r="BG726" i="183"/>
  <c r="BH726" i="183"/>
  <c r="BI726" i="183"/>
  <c r="N727" i="183"/>
  <c r="O727" i="183"/>
  <c r="P727" i="183"/>
  <c r="Q727" i="183"/>
  <c r="R727" i="183"/>
  <c r="S727" i="183"/>
  <c r="W727" i="183"/>
  <c r="X727" i="183"/>
  <c r="Y727" i="183"/>
  <c r="Z727" i="183"/>
  <c r="AA727" i="183"/>
  <c r="AB727" i="183"/>
  <c r="AC727" i="183"/>
  <c r="AD727" i="183"/>
  <c r="AE727" i="183"/>
  <c r="AF727" i="183"/>
  <c r="AG727" i="183"/>
  <c r="AH727" i="183"/>
  <c r="AJ727" i="183"/>
  <c r="AO727" i="183"/>
  <c r="AP727" i="183"/>
  <c r="AS727" i="183"/>
  <c r="AW727" i="183"/>
  <c r="AX727" i="183"/>
  <c r="AY727" i="183"/>
  <c r="AZ727" i="183"/>
  <c r="BA727" i="183"/>
  <c r="BB727" i="183"/>
  <c r="BE727" i="183"/>
  <c r="BF727" i="183"/>
  <c r="BG727" i="183"/>
  <c r="BH727" i="183"/>
  <c r="BI727" i="183"/>
  <c r="N728" i="183"/>
  <c r="O728" i="183"/>
  <c r="P728" i="183"/>
  <c r="Q728" i="183"/>
  <c r="R728" i="183"/>
  <c r="S728" i="183"/>
  <c r="W728" i="183"/>
  <c r="X728" i="183"/>
  <c r="Y728" i="183"/>
  <c r="Z728" i="183"/>
  <c r="AA728" i="183"/>
  <c r="AB728" i="183"/>
  <c r="AC728" i="183"/>
  <c r="AD728" i="183"/>
  <c r="AE728" i="183"/>
  <c r="AF728" i="183"/>
  <c r="AG728" i="183"/>
  <c r="AH728" i="183"/>
  <c r="AJ728" i="183"/>
  <c r="AO728" i="183"/>
  <c r="AP728" i="183"/>
  <c r="AS728" i="183"/>
  <c r="AW728" i="183"/>
  <c r="AX728" i="183"/>
  <c r="AY728" i="183"/>
  <c r="AZ728" i="183"/>
  <c r="BA728" i="183"/>
  <c r="BB728" i="183"/>
  <c r="BE728" i="183"/>
  <c r="BF728" i="183"/>
  <c r="BG728" i="183"/>
  <c r="BH728" i="183"/>
  <c r="BI728" i="183"/>
  <c r="N729" i="183"/>
  <c r="O729" i="183"/>
  <c r="P729" i="183"/>
  <c r="Q729" i="183"/>
  <c r="R729" i="183"/>
  <c r="S729" i="183"/>
  <c r="W729" i="183"/>
  <c r="X729" i="183"/>
  <c r="Y729" i="183"/>
  <c r="Z729" i="183"/>
  <c r="AA729" i="183"/>
  <c r="AB729" i="183"/>
  <c r="AC729" i="183"/>
  <c r="AD729" i="183"/>
  <c r="AE729" i="183"/>
  <c r="AF729" i="183"/>
  <c r="AG729" i="183"/>
  <c r="AH729" i="183"/>
  <c r="AJ729" i="183"/>
  <c r="AO729" i="183"/>
  <c r="AP729" i="183"/>
  <c r="AS729" i="183"/>
  <c r="AW729" i="183"/>
  <c r="AX729" i="183"/>
  <c r="AY729" i="183"/>
  <c r="AZ729" i="183"/>
  <c r="BA729" i="183"/>
  <c r="BB729" i="183"/>
  <c r="BE729" i="183"/>
  <c r="BF729" i="183"/>
  <c r="BG729" i="183"/>
  <c r="BH729" i="183"/>
  <c r="BI729" i="183"/>
  <c r="N730" i="183"/>
  <c r="O730" i="183"/>
  <c r="P730" i="183"/>
  <c r="Q730" i="183"/>
  <c r="R730" i="183"/>
  <c r="S730" i="183"/>
  <c r="W730" i="183"/>
  <c r="X730" i="183"/>
  <c r="Y730" i="183"/>
  <c r="Z730" i="183"/>
  <c r="AA730" i="183"/>
  <c r="AB730" i="183"/>
  <c r="AC730" i="183"/>
  <c r="AD730" i="183"/>
  <c r="AE730" i="183"/>
  <c r="AF730" i="183"/>
  <c r="AG730" i="183"/>
  <c r="AH730" i="183"/>
  <c r="AJ730" i="183"/>
  <c r="AO730" i="183"/>
  <c r="AP730" i="183"/>
  <c r="AS730" i="183"/>
  <c r="AW730" i="183"/>
  <c r="AX730" i="183"/>
  <c r="AY730" i="183"/>
  <c r="AZ730" i="183"/>
  <c r="BA730" i="183"/>
  <c r="BB730" i="183"/>
  <c r="BE730" i="183"/>
  <c r="BF730" i="183"/>
  <c r="BG730" i="183"/>
  <c r="BH730" i="183"/>
  <c r="BI730" i="183"/>
  <c r="N731" i="183"/>
  <c r="O731" i="183"/>
  <c r="P731" i="183"/>
  <c r="Q731" i="183"/>
  <c r="R731" i="183"/>
  <c r="S731" i="183"/>
  <c r="W731" i="183"/>
  <c r="X731" i="183"/>
  <c r="Y731" i="183"/>
  <c r="Z731" i="183"/>
  <c r="AA731" i="183"/>
  <c r="AB731" i="183"/>
  <c r="AC731" i="183"/>
  <c r="AD731" i="183"/>
  <c r="AE731" i="183"/>
  <c r="AF731" i="183"/>
  <c r="AG731" i="183"/>
  <c r="AH731" i="183"/>
  <c r="AJ731" i="183"/>
  <c r="AO731" i="183"/>
  <c r="AP731" i="183"/>
  <c r="AS731" i="183"/>
  <c r="AW731" i="183"/>
  <c r="AX731" i="183"/>
  <c r="AY731" i="183"/>
  <c r="AZ731" i="183"/>
  <c r="BA731" i="183"/>
  <c r="BB731" i="183"/>
  <c r="BE731" i="183"/>
  <c r="BF731" i="183"/>
  <c r="BG731" i="183"/>
  <c r="BH731" i="183"/>
  <c r="BI731" i="183"/>
  <c r="N732" i="183"/>
  <c r="O732" i="183"/>
  <c r="P732" i="183"/>
  <c r="Q732" i="183"/>
  <c r="R732" i="183"/>
  <c r="S732" i="183"/>
  <c r="W732" i="183"/>
  <c r="X732" i="183"/>
  <c r="Y732" i="183"/>
  <c r="Z732" i="183"/>
  <c r="AA732" i="183"/>
  <c r="AB732" i="183"/>
  <c r="AC732" i="183"/>
  <c r="AD732" i="183"/>
  <c r="AE732" i="183"/>
  <c r="AF732" i="183"/>
  <c r="AG732" i="183"/>
  <c r="AH732" i="183"/>
  <c r="AJ732" i="183"/>
  <c r="AO732" i="183"/>
  <c r="AP732" i="183"/>
  <c r="AS732" i="183"/>
  <c r="AW732" i="183"/>
  <c r="AX732" i="183"/>
  <c r="AY732" i="183"/>
  <c r="AZ732" i="183"/>
  <c r="BA732" i="183"/>
  <c r="BB732" i="183"/>
  <c r="BE732" i="183"/>
  <c r="BF732" i="183"/>
  <c r="BG732" i="183"/>
  <c r="BH732" i="183"/>
  <c r="BI732" i="183"/>
  <c r="N733" i="183"/>
  <c r="O733" i="183"/>
  <c r="P733" i="183"/>
  <c r="Q733" i="183"/>
  <c r="R733" i="183"/>
  <c r="S733" i="183"/>
  <c r="W733" i="183"/>
  <c r="X733" i="183"/>
  <c r="Y733" i="183"/>
  <c r="Z733" i="183"/>
  <c r="AA733" i="183"/>
  <c r="AB733" i="183"/>
  <c r="AC733" i="183"/>
  <c r="AD733" i="183"/>
  <c r="AE733" i="183"/>
  <c r="AF733" i="183"/>
  <c r="AG733" i="183"/>
  <c r="AH733" i="183"/>
  <c r="AJ733" i="183"/>
  <c r="AO733" i="183"/>
  <c r="AP733" i="183"/>
  <c r="AS733" i="183"/>
  <c r="AW733" i="183"/>
  <c r="AX733" i="183"/>
  <c r="AY733" i="183"/>
  <c r="AZ733" i="183"/>
  <c r="BA733" i="183"/>
  <c r="BB733" i="183"/>
  <c r="BE733" i="183"/>
  <c r="BF733" i="183"/>
  <c r="BG733" i="183"/>
  <c r="BH733" i="183"/>
  <c r="BI733" i="183"/>
  <c r="N734" i="183"/>
  <c r="O734" i="183"/>
  <c r="P734" i="183"/>
  <c r="Q734" i="183"/>
  <c r="R734" i="183"/>
  <c r="S734" i="183"/>
  <c r="W734" i="183"/>
  <c r="X734" i="183"/>
  <c r="Y734" i="183"/>
  <c r="Z734" i="183"/>
  <c r="AA734" i="183"/>
  <c r="AB734" i="183"/>
  <c r="AC734" i="183"/>
  <c r="AD734" i="183"/>
  <c r="AE734" i="183"/>
  <c r="AF734" i="183"/>
  <c r="AG734" i="183"/>
  <c r="AH734" i="183"/>
  <c r="AJ734" i="183"/>
  <c r="AO734" i="183"/>
  <c r="AP734" i="183"/>
  <c r="AS734" i="183"/>
  <c r="AW734" i="183"/>
  <c r="AX734" i="183"/>
  <c r="AY734" i="183"/>
  <c r="AZ734" i="183"/>
  <c r="BA734" i="183"/>
  <c r="BB734" i="183"/>
  <c r="BE734" i="183"/>
  <c r="BF734" i="183"/>
  <c r="BG734" i="183"/>
  <c r="BH734" i="183"/>
  <c r="BI734" i="183"/>
  <c r="N735" i="183"/>
  <c r="O735" i="183"/>
  <c r="P735" i="183"/>
  <c r="Q735" i="183"/>
  <c r="R735" i="183"/>
  <c r="S735" i="183"/>
  <c r="W735" i="183"/>
  <c r="X735" i="183"/>
  <c r="Y735" i="183"/>
  <c r="Z735" i="183"/>
  <c r="AA735" i="183"/>
  <c r="AB735" i="183"/>
  <c r="AC735" i="183"/>
  <c r="AD735" i="183"/>
  <c r="AE735" i="183"/>
  <c r="AF735" i="183"/>
  <c r="AG735" i="183"/>
  <c r="AH735" i="183"/>
  <c r="AJ735" i="183"/>
  <c r="AO735" i="183"/>
  <c r="AP735" i="183"/>
  <c r="AS735" i="183"/>
  <c r="AW735" i="183"/>
  <c r="AX735" i="183"/>
  <c r="AY735" i="183"/>
  <c r="AZ735" i="183"/>
  <c r="BA735" i="183"/>
  <c r="BB735" i="183"/>
  <c r="BE735" i="183"/>
  <c r="BF735" i="183"/>
  <c r="BG735" i="183"/>
  <c r="BH735" i="183"/>
  <c r="BI735" i="183"/>
  <c r="N736" i="183"/>
  <c r="O736" i="183"/>
  <c r="P736" i="183"/>
  <c r="Q736" i="183"/>
  <c r="R736" i="183"/>
  <c r="S736" i="183"/>
  <c r="W736" i="183"/>
  <c r="X736" i="183"/>
  <c r="Y736" i="183"/>
  <c r="Z736" i="183"/>
  <c r="AA736" i="183"/>
  <c r="AB736" i="183"/>
  <c r="AC736" i="183"/>
  <c r="AD736" i="183"/>
  <c r="AE736" i="183"/>
  <c r="AF736" i="183"/>
  <c r="AG736" i="183"/>
  <c r="AH736" i="183"/>
  <c r="AJ736" i="183"/>
  <c r="AO736" i="183"/>
  <c r="AP736" i="183"/>
  <c r="AS736" i="183"/>
  <c r="AW736" i="183"/>
  <c r="AX736" i="183"/>
  <c r="AY736" i="183"/>
  <c r="AZ736" i="183"/>
  <c r="BA736" i="183"/>
  <c r="BB736" i="183"/>
  <c r="BE736" i="183"/>
  <c r="BF736" i="183"/>
  <c r="BG736" i="183"/>
  <c r="BH736" i="183"/>
  <c r="BI736" i="183"/>
  <c r="N737" i="183"/>
  <c r="O737" i="183"/>
  <c r="P737" i="183"/>
  <c r="Q737" i="183"/>
  <c r="R737" i="183"/>
  <c r="S737" i="183"/>
  <c r="W737" i="183"/>
  <c r="X737" i="183"/>
  <c r="Y737" i="183"/>
  <c r="Z737" i="183"/>
  <c r="AA737" i="183"/>
  <c r="AB737" i="183"/>
  <c r="AC737" i="183"/>
  <c r="AD737" i="183"/>
  <c r="AE737" i="183"/>
  <c r="AF737" i="183"/>
  <c r="AG737" i="183"/>
  <c r="AH737" i="183"/>
  <c r="AJ737" i="183"/>
  <c r="AO737" i="183"/>
  <c r="AP737" i="183"/>
  <c r="AS737" i="183"/>
  <c r="AW737" i="183"/>
  <c r="AX737" i="183"/>
  <c r="AY737" i="183"/>
  <c r="AZ737" i="183"/>
  <c r="BA737" i="183"/>
  <c r="BB737" i="183"/>
  <c r="BE737" i="183"/>
  <c r="BF737" i="183"/>
  <c r="BG737" i="183"/>
  <c r="BH737" i="183"/>
  <c r="BI737" i="183"/>
  <c r="N738" i="183"/>
  <c r="O738" i="183"/>
  <c r="P738" i="183"/>
  <c r="Q738" i="183"/>
  <c r="R738" i="183"/>
  <c r="S738" i="183"/>
  <c r="W738" i="183"/>
  <c r="X738" i="183"/>
  <c r="Y738" i="183"/>
  <c r="Z738" i="183"/>
  <c r="AA738" i="183"/>
  <c r="AB738" i="183"/>
  <c r="AC738" i="183"/>
  <c r="AD738" i="183"/>
  <c r="AE738" i="183"/>
  <c r="AF738" i="183"/>
  <c r="AG738" i="183"/>
  <c r="AH738" i="183"/>
  <c r="AJ738" i="183"/>
  <c r="AO738" i="183"/>
  <c r="AP738" i="183"/>
  <c r="AS738" i="183"/>
  <c r="AW738" i="183"/>
  <c r="AX738" i="183"/>
  <c r="AY738" i="183"/>
  <c r="AZ738" i="183"/>
  <c r="BA738" i="183"/>
  <c r="BB738" i="183"/>
  <c r="BE738" i="183"/>
  <c r="BF738" i="183"/>
  <c r="BG738" i="183"/>
  <c r="BH738" i="183"/>
  <c r="BI738" i="183"/>
  <c r="N739" i="183"/>
  <c r="O739" i="183"/>
  <c r="P739" i="183"/>
  <c r="Q739" i="183"/>
  <c r="R739" i="183"/>
  <c r="S739" i="183"/>
  <c r="W739" i="183"/>
  <c r="X739" i="183"/>
  <c r="Y739" i="183"/>
  <c r="Z739" i="183"/>
  <c r="AA739" i="183"/>
  <c r="AB739" i="183"/>
  <c r="AC739" i="183"/>
  <c r="AD739" i="183"/>
  <c r="AE739" i="183"/>
  <c r="AF739" i="183"/>
  <c r="AG739" i="183"/>
  <c r="AH739" i="183"/>
  <c r="AJ739" i="183"/>
  <c r="AO739" i="183"/>
  <c r="AP739" i="183"/>
  <c r="AS739" i="183"/>
  <c r="AW739" i="183"/>
  <c r="AX739" i="183"/>
  <c r="AY739" i="183"/>
  <c r="AZ739" i="183"/>
  <c r="BA739" i="183"/>
  <c r="BB739" i="183"/>
  <c r="BE739" i="183"/>
  <c r="BF739" i="183"/>
  <c r="BG739" i="183"/>
  <c r="BH739" i="183"/>
  <c r="BI739" i="183"/>
  <c r="N740" i="183"/>
  <c r="O740" i="183"/>
  <c r="P740" i="183"/>
  <c r="Q740" i="183"/>
  <c r="R740" i="183"/>
  <c r="S740" i="183"/>
  <c r="W740" i="183"/>
  <c r="X740" i="183"/>
  <c r="Y740" i="183"/>
  <c r="Z740" i="183"/>
  <c r="AA740" i="183"/>
  <c r="AB740" i="183"/>
  <c r="AC740" i="183"/>
  <c r="AD740" i="183"/>
  <c r="AE740" i="183"/>
  <c r="AF740" i="183"/>
  <c r="AG740" i="183"/>
  <c r="AH740" i="183"/>
  <c r="AJ740" i="183"/>
  <c r="AO740" i="183"/>
  <c r="AP740" i="183"/>
  <c r="AS740" i="183"/>
  <c r="AW740" i="183"/>
  <c r="AX740" i="183"/>
  <c r="AY740" i="183"/>
  <c r="AZ740" i="183"/>
  <c r="BA740" i="183"/>
  <c r="BB740" i="183"/>
  <c r="BE740" i="183"/>
  <c r="BF740" i="183"/>
  <c r="BG740" i="183"/>
  <c r="BH740" i="183"/>
  <c r="BI740" i="183"/>
  <c r="N741" i="183"/>
  <c r="O741" i="183"/>
  <c r="P741" i="183"/>
  <c r="Q741" i="183"/>
  <c r="R741" i="183"/>
  <c r="S741" i="183"/>
  <c r="W741" i="183"/>
  <c r="X741" i="183"/>
  <c r="Y741" i="183"/>
  <c r="Z741" i="183"/>
  <c r="AA741" i="183"/>
  <c r="AB741" i="183"/>
  <c r="AC741" i="183"/>
  <c r="AD741" i="183"/>
  <c r="AE741" i="183"/>
  <c r="AF741" i="183"/>
  <c r="AG741" i="183"/>
  <c r="AH741" i="183"/>
  <c r="AJ741" i="183"/>
  <c r="AO741" i="183"/>
  <c r="AP741" i="183"/>
  <c r="AS741" i="183"/>
  <c r="AW741" i="183"/>
  <c r="AX741" i="183"/>
  <c r="AY741" i="183"/>
  <c r="AZ741" i="183"/>
  <c r="BA741" i="183"/>
  <c r="BB741" i="183"/>
  <c r="BE741" i="183"/>
  <c r="BF741" i="183"/>
  <c r="BG741" i="183"/>
  <c r="BH741" i="183"/>
  <c r="BI741" i="183"/>
  <c r="N742" i="183"/>
  <c r="O742" i="183"/>
  <c r="P742" i="183"/>
  <c r="Q742" i="183"/>
  <c r="R742" i="183"/>
  <c r="S742" i="183"/>
  <c r="W742" i="183"/>
  <c r="X742" i="183"/>
  <c r="Y742" i="183"/>
  <c r="Z742" i="183"/>
  <c r="AA742" i="183"/>
  <c r="AB742" i="183"/>
  <c r="AC742" i="183"/>
  <c r="AD742" i="183"/>
  <c r="AE742" i="183"/>
  <c r="AF742" i="183"/>
  <c r="AG742" i="183"/>
  <c r="AH742" i="183"/>
  <c r="AJ742" i="183"/>
  <c r="AO742" i="183"/>
  <c r="AP742" i="183"/>
  <c r="AS742" i="183"/>
  <c r="AW742" i="183"/>
  <c r="AX742" i="183"/>
  <c r="AY742" i="183"/>
  <c r="AZ742" i="183"/>
  <c r="BA742" i="183"/>
  <c r="BB742" i="183"/>
  <c r="BE742" i="183"/>
  <c r="BF742" i="183"/>
  <c r="BG742" i="183"/>
  <c r="BH742" i="183"/>
  <c r="BI742" i="183"/>
  <c r="N743" i="183"/>
  <c r="O743" i="183"/>
  <c r="P743" i="183"/>
  <c r="Q743" i="183"/>
  <c r="R743" i="183"/>
  <c r="S743" i="183"/>
  <c r="W743" i="183"/>
  <c r="X743" i="183"/>
  <c r="Y743" i="183"/>
  <c r="Z743" i="183"/>
  <c r="AA743" i="183"/>
  <c r="AB743" i="183"/>
  <c r="AC743" i="183"/>
  <c r="AD743" i="183"/>
  <c r="AE743" i="183"/>
  <c r="AF743" i="183"/>
  <c r="AG743" i="183"/>
  <c r="AH743" i="183"/>
  <c r="AJ743" i="183"/>
  <c r="AO743" i="183"/>
  <c r="AP743" i="183"/>
  <c r="AS743" i="183"/>
  <c r="AW743" i="183"/>
  <c r="AX743" i="183"/>
  <c r="AY743" i="183"/>
  <c r="AZ743" i="183"/>
  <c r="BA743" i="183"/>
  <c r="BB743" i="183"/>
  <c r="BE743" i="183"/>
  <c r="BF743" i="183"/>
  <c r="BG743" i="183"/>
  <c r="BH743" i="183"/>
  <c r="BI743" i="183"/>
  <c r="N744" i="183"/>
  <c r="O744" i="183"/>
  <c r="P744" i="183"/>
  <c r="Q744" i="183"/>
  <c r="R744" i="183"/>
  <c r="S744" i="183"/>
  <c r="W744" i="183"/>
  <c r="X744" i="183"/>
  <c r="Y744" i="183"/>
  <c r="Z744" i="183"/>
  <c r="AA744" i="183"/>
  <c r="AB744" i="183"/>
  <c r="AC744" i="183"/>
  <c r="AD744" i="183"/>
  <c r="AE744" i="183"/>
  <c r="AF744" i="183"/>
  <c r="AG744" i="183"/>
  <c r="AH744" i="183"/>
  <c r="AJ744" i="183"/>
  <c r="AO744" i="183"/>
  <c r="AP744" i="183"/>
  <c r="AS744" i="183"/>
  <c r="AW744" i="183"/>
  <c r="AX744" i="183"/>
  <c r="AY744" i="183"/>
  <c r="AZ744" i="183"/>
  <c r="BA744" i="183"/>
  <c r="BB744" i="183"/>
  <c r="BE744" i="183"/>
  <c r="BF744" i="183"/>
  <c r="BG744" i="183"/>
  <c r="BH744" i="183"/>
  <c r="BI744" i="183"/>
  <c r="N745" i="183"/>
  <c r="O745" i="183"/>
  <c r="P745" i="183"/>
  <c r="Q745" i="183"/>
  <c r="R745" i="183"/>
  <c r="S745" i="183"/>
  <c r="W745" i="183"/>
  <c r="X745" i="183"/>
  <c r="Y745" i="183"/>
  <c r="Z745" i="183"/>
  <c r="AA745" i="183"/>
  <c r="AB745" i="183"/>
  <c r="AC745" i="183"/>
  <c r="AD745" i="183"/>
  <c r="AE745" i="183"/>
  <c r="AF745" i="183"/>
  <c r="AG745" i="183"/>
  <c r="AH745" i="183"/>
  <c r="AJ745" i="183"/>
  <c r="AO745" i="183"/>
  <c r="AP745" i="183"/>
  <c r="AS745" i="183"/>
  <c r="AW745" i="183"/>
  <c r="AX745" i="183"/>
  <c r="AY745" i="183"/>
  <c r="AZ745" i="183"/>
  <c r="BA745" i="183"/>
  <c r="BB745" i="183"/>
  <c r="BE745" i="183"/>
  <c r="BF745" i="183"/>
  <c r="BG745" i="183"/>
  <c r="BH745" i="183"/>
  <c r="BI745" i="183"/>
  <c r="N746" i="183"/>
  <c r="O746" i="183"/>
  <c r="P746" i="183"/>
  <c r="Q746" i="183"/>
  <c r="R746" i="183"/>
  <c r="S746" i="183"/>
  <c r="W746" i="183"/>
  <c r="X746" i="183"/>
  <c r="Y746" i="183"/>
  <c r="Z746" i="183"/>
  <c r="AA746" i="183"/>
  <c r="AB746" i="183"/>
  <c r="AC746" i="183"/>
  <c r="AD746" i="183"/>
  <c r="AE746" i="183"/>
  <c r="AF746" i="183"/>
  <c r="AG746" i="183"/>
  <c r="AH746" i="183"/>
  <c r="AJ746" i="183"/>
  <c r="AO746" i="183"/>
  <c r="AP746" i="183"/>
  <c r="AS746" i="183"/>
  <c r="AW746" i="183"/>
  <c r="AX746" i="183"/>
  <c r="AY746" i="183"/>
  <c r="AZ746" i="183"/>
  <c r="BA746" i="183"/>
  <c r="BB746" i="183"/>
  <c r="BE746" i="183"/>
  <c r="BF746" i="183"/>
  <c r="BG746" i="183"/>
  <c r="BH746" i="183"/>
  <c r="BI746" i="183"/>
  <c r="N747" i="183"/>
  <c r="O747" i="183"/>
  <c r="P747" i="183"/>
  <c r="Q747" i="183"/>
  <c r="R747" i="183"/>
  <c r="S747" i="183"/>
  <c r="W747" i="183"/>
  <c r="X747" i="183"/>
  <c r="Y747" i="183"/>
  <c r="Z747" i="183"/>
  <c r="AA747" i="183"/>
  <c r="AB747" i="183"/>
  <c r="AC747" i="183"/>
  <c r="AD747" i="183"/>
  <c r="AE747" i="183"/>
  <c r="AF747" i="183"/>
  <c r="AG747" i="183"/>
  <c r="AH747" i="183"/>
  <c r="AJ747" i="183"/>
  <c r="AO747" i="183"/>
  <c r="AP747" i="183"/>
  <c r="AS747" i="183"/>
  <c r="AW747" i="183"/>
  <c r="AX747" i="183"/>
  <c r="AY747" i="183"/>
  <c r="AZ747" i="183"/>
  <c r="BA747" i="183"/>
  <c r="BB747" i="183"/>
  <c r="BE747" i="183"/>
  <c r="BF747" i="183"/>
  <c r="BG747" i="183"/>
  <c r="BH747" i="183"/>
  <c r="BI747" i="183"/>
  <c r="N748" i="183"/>
  <c r="O748" i="183"/>
  <c r="P748" i="183"/>
  <c r="Q748" i="183"/>
  <c r="R748" i="183"/>
  <c r="S748" i="183"/>
  <c r="W748" i="183"/>
  <c r="X748" i="183"/>
  <c r="Y748" i="183"/>
  <c r="Z748" i="183"/>
  <c r="AA748" i="183"/>
  <c r="AB748" i="183"/>
  <c r="AC748" i="183"/>
  <c r="AD748" i="183"/>
  <c r="AE748" i="183"/>
  <c r="AF748" i="183"/>
  <c r="AG748" i="183"/>
  <c r="AH748" i="183"/>
  <c r="AJ748" i="183"/>
  <c r="AO748" i="183"/>
  <c r="AP748" i="183"/>
  <c r="AS748" i="183"/>
  <c r="AW748" i="183"/>
  <c r="AX748" i="183"/>
  <c r="AY748" i="183"/>
  <c r="AZ748" i="183"/>
  <c r="BA748" i="183"/>
  <c r="BB748" i="183"/>
  <c r="BE748" i="183"/>
  <c r="BF748" i="183"/>
  <c r="BG748" i="183"/>
  <c r="BH748" i="183"/>
  <c r="BI748" i="183"/>
  <c r="N749" i="183"/>
  <c r="O749" i="183"/>
  <c r="P749" i="183"/>
  <c r="Q749" i="183"/>
  <c r="R749" i="183"/>
  <c r="S749" i="183"/>
  <c r="W749" i="183"/>
  <c r="X749" i="183"/>
  <c r="Y749" i="183"/>
  <c r="Z749" i="183"/>
  <c r="AA749" i="183"/>
  <c r="AB749" i="183"/>
  <c r="AC749" i="183"/>
  <c r="AD749" i="183"/>
  <c r="AE749" i="183"/>
  <c r="AF749" i="183"/>
  <c r="AG749" i="183"/>
  <c r="AH749" i="183"/>
  <c r="AJ749" i="183"/>
  <c r="AO749" i="183"/>
  <c r="AP749" i="183"/>
  <c r="AS749" i="183"/>
  <c r="AW749" i="183"/>
  <c r="AX749" i="183"/>
  <c r="AY749" i="183"/>
  <c r="AZ749" i="183"/>
  <c r="BA749" i="183"/>
  <c r="BB749" i="183"/>
  <c r="BE749" i="183"/>
  <c r="BF749" i="183"/>
  <c r="BG749" i="183"/>
  <c r="BH749" i="183"/>
  <c r="BI749" i="183"/>
  <c r="N750" i="183"/>
  <c r="O750" i="183"/>
  <c r="P750" i="183"/>
  <c r="Q750" i="183"/>
  <c r="R750" i="183"/>
  <c r="S750" i="183"/>
  <c r="W750" i="183"/>
  <c r="X750" i="183"/>
  <c r="Y750" i="183"/>
  <c r="Z750" i="183"/>
  <c r="AA750" i="183"/>
  <c r="AB750" i="183"/>
  <c r="AC750" i="183"/>
  <c r="AD750" i="183"/>
  <c r="AE750" i="183"/>
  <c r="AF750" i="183"/>
  <c r="AG750" i="183"/>
  <c r="AH750" i="183"/>
  <c r="AJ750" i="183"/>
  <c r="AO750" i="183"/>
  <c r="AP750" i="183"/>
  <c r="AS750" i="183"/>
  <c r="AW750" i="183"/>
  <c r="AX750" i="183"/>
  <c r="AY750" i="183"/>
  <c r="AZ750" i="183"/>
  <c r="BA750" i="183"/>
  <c r="BB750" i="183"/>
  <c r="BE750" i="183"/>
  <c r="BF750" i="183"/>
  <c r="BG750" i="183"/>
  <c r="BH750" i="183"/>
  <c r="BI750" i="183"/>
  <c r="N751" i="183"/>
  <c r="O751" i="183"/>
  <c r="P751" i="183"/>
  <c r="Q751" i="183"/>
  <c r="R751" i="183"/>
  <c r="S751" i="183"/>
  <c r="W751" i="183"/>
  <c r="X751" i="183"/>
  <c r="Y751" i="183"/>
  <c r="Z751" i="183"/>
  <c r="AA751" i="183"/>
  <c r="AB751" i="183"/>
  <c r="AC751" i="183"/>
  <c r="AD751" i="183"/>
  <c r="AE751" i="183"/>
  <c r="AF751" i="183"/>
  <c r="AG751" i="183"/>
  <c r="AH751" i="183"/>
  <c r="AJ751" i="183"/>
  <c r="AO751" i="183"/>
  <c r="AP751" i="183"/>
  <c r="AS751" i="183"/>
  <c r="AW751" i="183"/>
  <c r="AX751" i="183"/>
  <c r="AY751" i="183"/>
  <c r="AZ751" i="183"/>
  <c r="BA751" i="183"/>
  <c r="BB751" i="183"/>
  <c r="BE751" i="183"/>
  <c r="BF751" i="183"/>
  <c r="BG751" i="183"/>
  <c r="BH751" i="183"/>
  <c r="BI751" i="183"/>
  <c r="N752" i="183"/>
  <c r="O752" i="183"/>
  <c r="P752" i="183"/>
  <c r="Q752" i="183"/>
  <c r="R752" i="183"/>
  <c r="S752" i="183"/>
  <c r="W752" i="183"/>
  <c r="X752" i="183"/>
  <c r="Y752" i="183"/>
  <c r="Z752" i="183"/>
  <c r="AA752" i="183"/>
  <c r="AB752" i="183"/>
  <c r="AC752" i="183"/>
  <c r="AD752" i="183"/>
  <c r="AE752" i="183"/>
  <c r="AF752" i="183"/>
  <c r="AG752" i="183"/>
  <c r="AH752" i="183"/>
  <c r="AJ752" i="183"/>
  <c r="AO752" i="183"/>
  <c r="AP752" i="183"/>
  <c r="AS752" i="183"/>
  <c r="AW752" i="183"/>
  <c r="AX752" i="183"/>
  <c r="AY752" i="183"/>
  <c r="AZ752" i="183"/>
  <c r="BA752" i="183"/>
  <c r="BB752" i="183"/>
  <c r="BE752" i="183"/>
  <c r="BF752" i="183"/>
  <c r="BG752" i="183"/>
  <c r="BH752" i="183"/>
  <c r="BI752" i="183"/>
  <c r="N753" i="183"/>
  <c r="O753" i="183"/>
  <c r="P753" i="183"/>
  <c r="Q753" i="183"/>
  <c r="R753" i="183"/>
  <c r="S753" i="183"/>
  <c r="W753" i="183"/>
  <c r="X753" i="183"/>
  <c r="Y753" i="183"/>
  <c r="Z753" i="183"/>
  <c r="AA753" i="183"/>
  <c r="AB753" i="183"/>
  <c r="AC753" i="183"/>
  <c r="AD753" i="183"/>
  <c r="AE753" i="183"/>
  <c r="AF753" i="183"/>
  <c r="AG753" i="183"/>
  <c r="AH753" i="183"/>
  <c r="AJ753" i="183"/>
  <c r="AO753" i="183"/>
  <c r="AP753" i="183"/>
  <c r="AS753" i="183"/>
  <c r="AW753" i="183"/>
  <c r="AX753" i="183"/>
  <c r="AY753" i="183"/>
  <c r="AZ753" i="183"/>
  <c r="BA753" i="183"/>
  <c r="BB753" i="183"/>
  <c r="BE753" i="183"/>
  <c r="BF753" i="183"/>
  <c r="BG753" i="183"/>
  <c r="BH753" i="183"/>
  <c r="BI753" i="183"/>
  <c r="N754" i="183"/>
  <c r="O754" i="183"/>
  <c r="P754" i="183"/>
  <c r="Q754" i="183"/>
  <c r="R754" i="183"/>
  <c r="S754" i="183"/>
  <c r="W754" i="183"/>
  <c r="X754" i="183"/>
  <c r="Y754" i="183"/>
  <c r="Z754" i="183"/>
  <c r="AA754" i="183"/>
  <c r="AB754" i="183"/>
  <c r="AC754" i="183"/>
  <c r="AD754" i="183"/>
  <c r="AE754" i="183"/>
  <c r="AF754" i="183"/>
  <c r="AG754" i="183"/>
  <c r="AH754" i="183"/>
  <c r="AJ754" i="183"/>
  <c r="AO754" i="183"/>
  <c r="AP754" i="183"/>
  <c r="AS754" i="183"/>
  <c r="AW754" i="183"/>
  <c r="AX754" i="183"/>
  <c r="AY754" i="183"/>
  <c r="AZ754" i="183"/>
  <c r="BA754" i="183"/>
  <c r="BB754" i="183"/>
  <c r="BE754" i="183"/>
  <c r="BF754" i="183"/>
  <c r="BG754" i="183"/>
  <c r="BH754" i="183"/>
  <c r="BI754" i="183"/>
  <c r="N755" i="183"/>
  <c r="O755" i="183"/>
  <c r="P755" i="183"/>
  <c r="Q755" i="183"/>
  <c r="R755" i="183"/>
  <c r="S755" i="183"/>
  <c r="W755" i="183"/>
  <c r="X755" i="183"/>
  <c r="Y755" i="183"/>
  <c r="Z755" i="183"/>
  <c r="AA755" i="183"/>
  <c r="AB755" i="183"/>
  <c r="AC755" i="183"/>
  <c r="AD755" i="183"/>
  <c r="AE755" i="183"/>
  <c r="AF755" i="183"/>
  <c r="AG755" i="183"/>
  <c r="AH755" i="183"/>
  <c r="AJ755" i="183"/>
  <c r="AO755" i="183"/>
  <c r="AP755" i="183"/>
  <c r="AS755" i="183"/>
  <c r="AW755" i="183"/>
  <c r="AX755" i="183"/>
  <c r="AY755" i="183"/>
  <c r="AZ755" i="183"/>
  <c r="BA755" i="183"/>
  <c r="BB755" i="183"/>
  <c r="BE755" i="183"/>
  <c r="BF755" i="183"/>
  <c r="BG755" i="183"/>
  <c r="BH755" i="183"/>
  <c r="BI755" i="183"/>
  <c r="N756" i="183"/>
  <c r="O756" i="183"/>
  <c r="P756" i="183"/>
  <c r="Q756" i="183"/>
  <c r="R756" i="183"/>
  <c r="S756" i="183"/>
  <c r="W756" i="183"/>
  <c r="X756" i="183"/>
  <c r="Y756" i="183"/>
  <c r="Z756" i="183"/>
  <c r="AA756" i="183"/>
  <c r="AB756" i="183"/>
  <c r="AC756" i="183"/>
  <c r="AD756" i="183"/>
  <c r="AE756" i="183"/>
  <c r="AF756" i="183"/>
  <c r="AG756" i="183"/>
  <c r="AH756" i="183"/>
  <c r="AJ756" i="183"/>
  <c r="AO756" i="183"/>
  <c r="AP756" i="183"/>
  <c r="AS756" i="183"/>
  <c r="AW756" i="183"/>
  <c r="AX756" i="183"/>
  <c r="AY756" i="183"/>
  <c r="AZ756" i="183"/>
  <c r="BA756" i="183"/>
  <c r="BB756" i="183"/>
  <c r="BE756" i="183"/>
  <c r="BF756" i="183"/>
  <c r="BG756" i="183"/>
  <c r="BH756" i="183"/>
  <c r="BI756" i="183"/>
  <c r="N757" i="183"/>
  <c r="O757" i="183"/>
  <c r="P757" i="183"/>
  <c r="Q757" i="183"/>
  <c r="R757" i="183"/>
  <c r="S757" i="183"/>
  <c r="W757" i="183"/>
  <c r="X757" i="183"/>
  <c r="Y757" i="183"/>
  <c r="Z757" i="183"/>
  <c r="AA757" i="183"/>
  <c r="AB757" i="183"/>
  <c r="AC757" i="183"/>
  <c r="AD757" i="183"/>
  <c r="AE757" i="183"/>
  <c r="AF757" i="183"/>
  <c r="AG757" i="183"/>
  <c r="AH757" i="183"/>
  <c r="AJ757" i="183"/>
  <c r="AO757" i="183"/>
  <c r="AP757" i="183"/>
  <c r="AS757" i="183"/>
  <c r="AW757" i="183"/>
  <c r="AX757" i="183"/>
  <c r="AY757" i="183"/>
  <c r="AZ757" i="183"/>
  <c r="BA757" i="183"/>
  <c r="BB757" i="183"/>
  <c r="BE757" i="183"/>
  <c r="BF757" i="183"/>
  <c r="BG757" i="183"/>
  <c r="BH757" i="183"/>
  <c r="BI757" i="183"/>
  <c r="N758" i="183"/>
  <c r="O758" i="183"/>
  <c r="P758" i="183"/>
  <c r="Q758" i="183"/>
  <c r="R758" i="183"/>
  <c r="S758" i="183"/>
  <c r="W758" i="183"/>
  <c r="X758" i="183"/>
  <c r="Y758" i="183"/>
  <c r="Z758" i="183"/>
  <c r="AA758" i="183"/>
  <c r="AB758" i="183"/>
  <c r="AC758" i="183"/>
  <c r="AD758" i="183"/>
  <c r="AE758" i="183"/>
  <c r="AF758" i="183"/>
  <c r="AG758" i="183"/>
  <c r="AH758" i="183"/>
  <c r="AJ758" i="183"/>
  <c r="AO758" i="183"/>
  <c r="AP758" i="183"/>
  <c r="AS758" i="183"/>
  <c r="AW758" i="183"/>
  <c r="AX758" i="183"/>
  <c r="AY758" i="183"/>
  <c r="AZ758" i="183"/>
  <c r="BA758" i="183"/>
  <c r="BB758" i="183"/>
  <c r="BE758" i="183"/>
  <c r="BF758" i="183"/>
  <c r="BG758" i="183"/>
  <c r="BH758" i="183"/>
  <c r="BI758" i="183"/>
  <c r="N759" i="183"/>
  <c r="O759" i="183"/>
  <c r="P759" i="183"/>
  <c r="Q759" i="183"/>
  <c r="R759" i="183"/>
  <c r="S759" i="183"/>
  <c r="W759" i="183"/>
  <c r="X759" i="183"/>
  <c r="Y759" i="183"/>
  <c r="Z759" i="183"/>
  <c r="AA759" i="183"/>
  <c r="AB759" i="183"/>
  <c r="AC759" i="183"/>
  <c r="AD759" i="183"/>
  <c r="AE759" i="183"/>
  <c r="AF759" i="183"/>
  <c r="AG759" i="183"/>
  <c r="AH759" i="183"/>
  <c r="AJ759" i="183"/>
  <c r="AO759" i="183"/>
  <c r="AP759" i="183"/>
  <c r="AS759" i="183"/>
  <c r="AW759" i="183"/>
  <c r="AX759" i="183"/>
  <c r="AY759" i="183"/>
  <c r="AZ759" i="183"/>
  <c r="BA759" i="183"/>
  <c r="BB759" i="183"/>
  <c r="BE759" i="183"/>
  <c r="BF759" i="183"/>
  <c r="BG759" i="183"/>
  <c r="BH759" i="183"/>
  <c r="BI759" i="183"/>
  <c r="N760" i="183"/>
  <c r="O760" i="183"/>
  <c r="P760" i="183"/>
  <c r="Q760" i="183"/>
  <c r="R760" i="183"/>
  <c r="S760" i="183"/>
  <c r="W760" i="183"/>
  <c r="X760" i="183"/>
  <c r="Y760" i="183"/>
  <c r="Z760" i="183"/>
  <c r="AA760" i="183"/>
  <c r="AB760" i="183"/>
  <c r="AC760" i="183"/>
  <c r="AD760" i="183"/>
  <c r="AE760" i="183"/>
  <c r="AF760" i="183"/>
  <c r="AG760" i="183"/>
  <c r="AH760" i="183"/>
  <c r="AJ760" i="183"/>
  <c r="AO760" i="183"/>
  <c r="AP760" i="183"/>
  <c r="AS760" i="183"/>
  <c r="AW760" i="183"/>
  <c r="AX760" i="183"/>
  <c r="AY760" i="183"/>
  <c r="AZ760" i="183"/>
  <c r="BA760" i="183"/>
  <c r="BB760" i="183"/>
  <c r="BE760" i="183"/>
  <c r="BF760" i="183"/>
  <c r="BG760" i="183"/>
  <c r="BH760" i="183"/>
  <c r="BI760" i="183"/>
  <c r="N761" i="183"/>
  <c r="O761" i="183"/>
  <c r="P761" i="183"/>
  <c r="Q761" i="183"/>
  <c r="R761" i="183"/>
  <c r="S761" i="183"/>
  <c r="W761" i="183"/>
  <c r="X761" i="183"/>
  <c r="Y761" i="183"/>
  <c r="Z761" i="183"/>
  <c r="AA761" i="183"/>
  <c r="AB761" i="183"/>
  <c r="AC761" i="183"/>
  <c r="AD761" i="183"/>
  <c r="AE761" i="183"/>
  <c r="AF761" i="183"/>
  <c r="AG761" i="183"/>
  <c r="AH761" i="183"/>
  <c r="AJ761" i="183"/>
  <c r="AO761" i="183"/>
  <c r="AP761" i="183"/>
  <c r="AS761" i="183"/>
  <c r="AW761" i="183"/>
  <c r="AX761" i="183"/>
  <c r="AY761" i="183"/>
  <c r="AZ761" i="183"/>
  <c r="BA761" i="183"/>
  <c r="BB761" i="183"/>
  <c r="BE761" i="183"/>
  <c r="BF761" i="183"/>
  <c r="BG761" i="183"/>
  <c r="BH761" i="183"/>
  <c r="BI761" i="183"/>
  <c r="N762" i="183"/>
  <c r="O762" i="183"/>
  <c r="P762" i="183"/>
  <c r="Q762" i="183"/>
  <c r="R762" i="183"/>
  <c r="S762" i="183"/>
  <c r="W762" i="183"/>
  <c r="X762" i="183"/>
  <c r="Y762" i="183"/>
  <c r="Z762" i="183"/>
  <c r="AA762" i="183"/>
  <c r="AB762" i="183"/>
  <c r="AC762" i="183"/>
  <c r="AD762" i="183"/>
  <c r="AE762" i="183"/>
  <c r="AF762" i="183"/>
  <c r="AG762" i="183"/>
  <c r="AH762" i="183"/>
  <c r="AJ762" i="183"/>
  <c r="AO762" i="183"/>
  <c r="AP762" i="183"/>
  <c r="AS762" i="183"/>
  <c r="AW762" i="183"/>
  <c r="AX762" i="183"/>
  <c r="AY762" i="183"/>
  <c r="AZ762" i="183"/>
  <c r="BA762" i="183"/>
  <c r="BB762" i="183"/>
  <c r="BE762" i="183"/>
  <c r="BF762" i="183"/>
  <c r="BG762" i="183"/>
  <c r="BH762" i="183"/>
  <c r="BI762" i="183"/>
  <c r="N763" i="183"/>
  <c r="O763" i="183"/>
  <c r="P763" i="183"/>
  <c r="Q763" i="183"/>
  <c r="R763" i="183"/>
  <c r="S763" i="183"/>
  <c r="W763" i="183"/>
  <c r="X763" i="183"/>
  <c r="Y763" i="183"/>
  <c r="Z763" i="183"/>
  <c r="AA763" i="183"/>
  <c r="AB763" i="183"/>
  <c r="AC763" i="183"/>
  <c r="AD763" i="183"/>
  <c r="AE763" i="183"/>
  <c r="AF763" i="183"/>
  <c r="AG763" i="183"/>
  <c r="AH763" i="183"/>
  <c r="AJ763" i="183"/>
  <c r="AO763" i="183"/>
  <c r="AP763" i="183"/>
  <c r="AS763" i="183"/>
  <c r="AW763" i="183"/>
  <c r="AX763" i="183"/>
  <c r="AY763" i="183"/>
  <c r="AZ763" i="183"/>
  <c r="BA763" i="183"/>
  <c r="BB763" i="183"/>
  <c r="BE763" i="183"/>
  <c r="BF763" i="183"/>
  <c r="BG763" i="183"/>
  <c r="BH763" i="183"/>
  <c r="BI763" i="183"/>
  <c r="N764" i="183"/>
  <c r="O764" i="183"/>
  <c r="P764" i="183"/>
  <c r="Q764" i="183"/>
  <c r="R764" i="183"/>
  <c r="S764" i="183"/>
  <c r="W764" i="183"/>
  <c r="X764" i="183"/>
  <c r="Y764" i="183"/>
  <c r="Z764" i="183"/>
  <c r="AA764" i="183"/>
  <c r="AB764" i="183"/>
  <c r="AC764" i="183"/>
  <c r="AD764" i="183"/>
  <c r="AE764" i="183"/>
  <c r="AF764" i="183"/>
  <c r="AG764" i="183"/>
  <c r="AH764" i="183"/>
  <c r="AJ764" i="183"/>
  <c r="AO764" i="183"/>
  <c r="AP764" i="183"/>
  <c r="AS764" i="183"/>
  <c r="AW764" i="183"/>
  <c r="AX764" i="183"/>
  <c r="AY764" i="183"/>
  <c r="AZ764" i="183"/>
  <c r="BA764" i="183"/>
  <c r="BB764" i="183"/>
  <c r="BE764" i="183"/>
  <c r="BF764" i="183"/>
  <c r="BG764" i="183"/>
  <c r="BH764" i="183"/>
  <c r="BI764" i="183"/>
  <c r="N765" i="183"/>
  <c r="O765" i="183"/>
  <c r="P765" i="183"/>
  <c r="Q765" i="183"/>
  <c r="R765" i="183"/>
  <c r="S765" i="183"/>
  <c r="W765" i="183"/>
  <c r="X765" i="183"/>
  <c r="Y765" i="183"/>
  <c r="Z765" i="183"/>
  <c r="AA765" i="183"/>
  <c r="AB765" i="183"/>
  <c r="AC765" i="183"/>
  <c r="AD765" i="183"/>
  <c r="AE765" i="183"/>
  <c r="AF765" i="183"/>
  <c r="AG765" i="183"/>
  <c r="AH765" i="183"/>
  <c r="AJ765" i="183"/>
  <c r="AO765" i="183"/>
  <c r="AP765" i="183"/>
  <c r="AS765" i="183"/>
  <c r="AW765" i="183"/>
  <c r="AX765" i="183"/>
  <c r="AY765" i="183"/>
  <c r="AZ765" i="183"/>
  <c r="BA765" i="183"/>
  <c r="BB765" i="183"/>
  <c r="BE765" i="183"/>
  <c r="BF765" i="183"/>
  <c r="BG765" i="183"/>
  <c r="BH765" i="183"/>
  <c r="BI765" i="183"/>
  <c r="N766" i="183"/>
  <c r="O766" i="183"/>
  <c r="P766" i="183"/>
  <c r="Q766" i="183"/>
  <c r="R766" i="183"/>
  <c r="S766" i="183"/>
  <c r="W766" i="183"/>
  <c r="X766" i="183"/>
  <c r="Y766" i="183"/>
  <c r="Z766" i="183"/>
  <c r="AA766" i="183"/>
  <c r="AB766" i="183"/>
  <c r="AC766" i="183"/>
  <c r="AD766" i="183"/>
  <c r="AE766" i="183"/>
  <c r="AF766" i="183"/>
  <c r="AG766" i="183"/>
  <c r="AH766" i="183"/>
  <c r="AJ766" i="183"/>
  <c r="AO766" i="183"/>
  <c r="AP766" i="183"/>
  <c r="AS766" i="183"/>
  <c r="AW766" i="183"/>
  <c r="AX766" i="183"/>
  <c r="AY766" i="183"/>
  <c r="AZ766" i="183"/>
  <c r="BA766" i="183"/>
  <c r="BB766" i="183"/>
  <c r="BE766" i="183"/>
  <c r="BF766" i="183"/>
  <c r="BG766" i="183"/>
  <c r="BH766" i="183"/>
  <c r="BI766" i="183"/>
  <c r="N767" i="183"/>
  <c r="O767" i="183"/>
  <c r="P767" i="183"/>
  <c r="Q767" i="183"/>
  <c r="R767" i="183"/>
  <c r="S767" i="183"/>
  <c r="W767" i="183"/>
  <c r="X767" i="183"/>
  <c r="Y767" i="183"/>
  <c r="Z767" i="183"/>
  <c r="AA767" i="183"/>
  <c r="AB767" i="183"/>
  <c r="AC767" i="183"/>
  <c r="AD767" i="183"/>
  <c r="AE767" i="183"/>
  <c r="AF767" i="183"/>
  <c r="AG767" i="183"/>
  <c r="AH767" i="183"/>
  <c r="AJ767" i="183"/>
  <c r="AO767" i="183"/>
  <c r="AP767" i="183"/>
  <c r="AS767" i="183"/>
  <c r="AW767" i="183"/>
  <c r="AX767" i="183"/>
  <c r="AY767" i="183"/>
  <c r="AZ767" i="183"/>
  <c r="BA767" i="183"/>
  <c r="BB767" i="183"/>
  <c r="BE767" i="183"/>
  <c r="BF767" i="183"/>
  <c r="BG767" i="183"/>
  <c r="BH767" i="183"/>
  <c r="BI767" i="183"/>
  <c r="N768" i="183"/>
  <c r="O768" i="183"/>
  <c r="P768" i="183"/>
  <c r="Q768" i="183"/>
  <c r="R768" i="183"/>
  <c r="S768" i="183"/>
  <c r="W768" i="183"/>
  <c r="X768" i="183"/>
  <c r="Y768" i="183"/>
  <c r="Z768" i="183"/>
  <c r="AA768" i="183"/>
  <c r="AB768" i="183"/>
  <c r="AC768" i="183"/>
  <c r="AD768" i="183"/>
  <c r="AE768" i="183"/>
  <c r="AF768" i="183"/>
  <c r="AG768" i="183"/>
  <c r="AH768" i="183"/>
  <c r="AJ768" i="183"/>
  <c r="AO768" i="183"/>
  <c r="AP768" i="183"/>
  <c r="AS768" i="183"/>
  <c r="AW768" i="183"/>
  <c r="AX768" i="183"/>
  <c r="AY768" i="183"/>
  <c r="AZ768" i="183"/>
  <c r="BA768" i="183"/>
  <c r="BB768" i="183"/>
  <c r="BE768" i="183"/>
  <c r="BF768" i="183"/>
  <c r="BG768" i="183"/>
  <c r="BH768" i="183"/>
  <c r="BI768" i="183"/>
  <c r="N769" i="183"/>
  <c r="O769" i="183"/>
  <c r="P769" i="183"/>
  <c r="Q769" i="183"/>
  <c r="R769" i="183"/>
  <c r="S769" i="183"/>
  <c r="W769" i="183"/>
  <c r="X769" i="183"/>
  <c r="Y769" i="183"/>
  <c r="Z769" i="183"/>
  <c r="AA769" i="183"/>
  <c r="AB769" i="183"/>
  <c r="AC769" i="183"/>
  <c r="AD769" i="183"/>
  <c r="AE769" i="183"/>
  <c r="AF769" i="183"/>
  <c r="AG769" i="183"/>
  <c r="AH769" i="183"/>
  <c r="AJ769" i="183"/>
  <c r="AO769" i="183"/>
  <c r="AP769" i="183"/>
  <c r="AS769" i="183"/>
  <c r="AW769" i="183"/>
  <c r="AX769" i="183"/>
  <c r="AY769" i="183"/>
  <c r="AZ769" i="183"/>
  <c r="BA769" i="183"/>
  <c r="BB769" i="183"/>
  <c r="BE769" i="183"/>
  <c r="BF769" i="183"/>
  <c r="BG769" i="183"/>
  <c r="BH769" i="183"/>
  <c r="BI769" i="183"/>
  <c r="N770" i="183"/>
  <c r="O770" i="183"/>
  <c r="P770" i="183"/>
  <c r="Q770" i="183"/>
  <c r="R770" i="183"/>
  <c r="S770" i="183"/>
  <c r="W770" i="183"/>
  <c r="X770" i="183"/>
  <c r="Y770" i="183"/>
  <c r="Z770" i="183"/>
  <c r="AA770" i="183"/>
  <c r="AB770" i="183"/>
  <c r="AC770" i="183"/>
  <c r="AD770" i="183"/>
  <c r="AE770" i="183"/>
  <c r="AF770" i="183"/>
  <c r="AG770" i="183"/>
  <c r="AH770" i="183"/>
  <c r="AJ770" i="183"/>
  <c r="AO770" i="183"/>
  <c r="AP770" i="183"/>
  <c r="AS770" i="183"/>
  <c r="AW770" i="183"/>
  <c r="AX770" i="183"/>
  <c r="AY770" i="183"/>
  <c r="AZ770" i="183"/>
  <c r="BA770" i="183"/>
  <c r="BB770" i="183"/>
  <c r="BE770" i="183"/>
  <c r="BF770" i="183"/>
  <c r="BG770" i="183"/>
  <c r="BH770" i="183"/>
  <c r="BI770" i="183"/>
  <c r="N771" i="183"/>
  <c r="O771" i="183"/>
  <c r="P771" i="183"/>
  <c r="Q771" i="183"/>
  <c r="R771" i="183"/>
  <c r="S771" i="183"/>
  <c r="W771" i="183"/>
  <c r="X771" i="183"/>
  <c r="Y771" i="183"/>
  <c r="Z771" i="183"/>
  <c r="AA771" i="183"/>
  <c r="AB771" i="183"/>
  <c r="AC771" i="183"/>
  <c r="AD771" i="183"/>
  <c r="AE771" i="183"/>
  <c r="AF771" i="183"/>
  <c r="AG771" i="183"/>
  <c r="AH771" i="183"/>
  <c r="AJ771" i="183"/>
  <c r="AO771" i="183"/>
  <c r="AP771" i="183"/>
  <c r="AS771" i="183"/>
  <c r="AW771" i="183"/>
  <c r="AX771" i="183"/>
  <c r="AY771" i="183"/>
  <c r="AZ771" i="183"/>
  <c r="BA771" i="183"/>
  <c r="BB771" i="183"/>
  <c r="BE771" i="183"/>
  <c r="BF771" i="183"/>
  <c r="BG771" i="183"/>
  <c r="BH771" i="183"/>
  <c r="BI771" i="183"/>
  <c r="N772" i="183"/>
  <c r="O772" i="183"/>
  <c r="P772" i="183"/>
  <c r="Q772" i="183"/>
  <c r="R772" i="183"/>
  <c r="S772" i="183"/>
  <c r="W772" i="183"/>
  <c r="X772" i="183"/>
  <c r="Y772" i="183"/>
  <c r="Z772" i="183"/>
  <c r="AA772" i="183"/>
  <c r="AB772" i="183"/>
  <c r="AC772" i="183"/>
  <c r="AD772" i="183"/>
  <c r="AE772" i="183"/>
  <c r="AF772" i="183"/>
  <c r="AG772" i="183"/>
  <c r="AH772" i="183"/>
  <c r="AJ772" i="183"/>
  <c r="AO772" i="183"/>
  <c r="AP772" i="183"/>
  <c r="AS772" i="183"/>
  <c r="AW772" i="183"/>
  <c r="AX772" i="183"/>
  <c r="AY772" i="183"/>
  <c r="AZ772" i="183"/>
  <c r="BA772" i="183"/>
  <c r="BB772" i="183"/>
  <c r="BE772" i="183"/>
  <c r="BF772" i="183"/>
  <c r="BG772" i="183"/>
  <c r="BH772" i="183"/>
  <c r="BI772" i="183"/>
  <c r="N773" i="183"/>
  <c r="O773" i="183"/>
  <c r="P773" i="183"/>
  <c r="Q773" i="183"/>
  <c r="R773" i="183"/>
  <c r="S773" i="183"/>
  <c r="W773" i="183"/>
  <c r="X773" i="183"/>
  <c r="Y773" i="183"/>
  <c r="Z773" i="183"/>
  <c r="AA773" i="183"/>
  <c r="AB773" i="183"/>
  <c r="AC773" i="183"/>
  <c r="AD773" i="183"/>
  <c r="AE773" i="183"/>
  <c r="AF773" i="183"/>
  <c r="AG773" i="183"/>
  <c r="AH773" i="183"/>
  <c r="AJ773" i="183"/>
  <c r="AO773" i="183"/>
  <c r="AP773" i="183"/>
  <c r="AS773" i="183"/>
  <c r="AW773" i="183"/>
  <c r="AX773" i="183"/>
  <c r="AY773" i="183"/>
  <c r="AZ773" i="183"/>
  <c r="BA773" i="183"/>
  <c r="BB773" i="183"/>
  <c r="BE773" i="183"/>
  <c r="BF773" i="183"/>
  <c r="BG773" i="183"/>
  <c r="BH773" i="183"/>
  <c r="BI773" i="183"/>
  <c r="N774" i="183"/>
  <c r="O774" i="183"/>
  <c r="P774" i="183"/>
  <c r="Q774" i="183"/>
  <c r="R774" i="183"/>
  <c r="S774" i="183"/>
  <c r="W774" i="183"/>
  <c r="X774" i="183"/>
  <c r="Y774" i="183"/>
  <c r="Z774" i="183"/>
  <c r="AA774" i="183"/>
  <c r="AB774" i="183"/>
  <c r="AC774" i="183"/>
  <c r="AD774" i="183"/>
  <c r="AE774" i="183"/>
  <c r="AF774" i="183"/>
  <c r="AG774" i="183"/>
  <c r="AH774" i="183"/>
  <c r="AJ774" i="183"/>
  <c r="AO774" i="183"/>
  <c r="AP774" i="183"/>
  <c r="AS774" i="183"/>
  <c r="AW774" i="183"/>
  <c r="AX774" i="183"/>
  <c r="AY774" i="183"/>
  <c r="AZ774" i="183"/>
  <c r="BA774" i="183"/>
  <c r="BB774" i="183"/>
  <c r="BE774" i="183"/>
  <c r="BF774" i="183"/>
  <c r="BG774" i="183"/>
  <c r="BH774" i="183"/>
  <c r="BI774" i="183"/>
  <c r="N775" i="183"/>
  <c r="O775" i="183"/>
  <c r="P775" i="183"/>
  <c r="Q775" i="183"/>
  <c r="R775" i="183"/>
  <c r="S775" i="183"/>
  <c r="W775" i="183"/>
  <c r="X775" i="183"/>
  <c r="Y775" i="183"/>
  <c r="Z775" i="183"/>
  <c r="AA775" i="183"/>
  <c r="AB775" i="183"/>
  <c r="AC775" i="183"/>
  <c r="AD775" i="183"/>
  <c r="AE775" i="183"/>
  <c r="AF775" i="183"/>
  <c r="AG775" i="183"/>
  <c r="AH775" i="183"/>
  <c r="AJ775" i="183"/>
  <c r="AO775" i="183"/>
  <c r="AP775" i="183"/>
  <c r="AS775" i="183"/>
  <c r="AW775" i="183"/>
  <c r="AX775" i="183"/>
  <c r="AY775" i="183"/>
  <c r="AZ775" i="183"/>
  <c r="BA775" i="183"/>
  <c r="BB775" i="183"/>
  <c r="BE775" i="183"/>
  <c r="BF775" i="183"/>
  <c r="BG775" i="183"/>
  <c r="BH775" i="183"/>
  <c r="BI775" i="183"/>
  <c r="N776" i="183"/>
  <c r="O776" i="183"/>
  <c r="P776" i="183"/>
  <c r="Q776" i="183"/>
  <c r="R776" i="183"/>
  <c r="S776" i="183"/>
  <c r="W776" i="183"/>
  <c r="X776" i="183"/>
  <c r="Y776" i="183"/>
  <c r="Z776" i="183"/>
  <c r="AA776" i="183"/>
  <c r="AB776" i="183"/>
  <c r="AC776" i="183"/>
  <c r="AD776" i="183"/>
  <c r="AE776" i="183"/>
  <c r="AF776" i="183"/>
  <c r="AG776" i="183"/>
  <c r="AH776" i="183"/>
  <c r="AJ776" i="183"/>
  <c r="AO776" i="183"/>
  <c r="AP776" i="183"/>
  <c r="AS776" i="183"/>
  <c r="AW776" i="183"/>
  <c r="AX776" i="183"/>
  <c r="AY776" i="183"/>
  <c r="AZ776" i="183"/>
  <c r="BA776" i="183"/>
  <c r="BB776" i="183"/>
  <c r="BE776" i="183"/>
  <c r="BF776" i="183"/>
  <c r="BG776" i="183"/>
  <c r="BH776" i="183"/>
  <c r="BI776" i="183"/>
  <c r="N777" i="183"/>
  <c r="O777" i="183"/>
  <c r="P777" i="183"/>
  <c r="Q777" i="183"/>
  <c r="R777" i="183"/>
  <c r="S777" i="183"/>
  <c r="W777" i="183"/>
  <c r="X777" i="183"/>
  <c r="Y777" i="183"/>
  <c r="Z777" i="183"/>
  <c r="AA777" i="183"/>
  <c r="AB777" i="183"/>
  <c r="AC777" i="183"/>
  <c r="AD777" i="183"/>
  <c r="AE777" i="183"/>
  <c r="AF777" i="183"/>
  <c r="AG777" i="183"/>
  <c r="AH777" i="183"/>
  <c r="AJ777" i="183"/>
  <c r="AO777" i="183"/>
  <c r="AP777" i="183"/>
  <c r="AS777" i="183"/>
  <c r="AW777" i="183"/>
  <c r="AX777" i="183"/>
  <c r="AY777" i="183"/>
  <c r="AZ777" i="183"/>
  <c r="BA777" i="183"/>
  <c r="BB777" i="183"/>
  <c r="BE777" i="183"/>
  <c r="BF777" i="183"/>
  <c r="BG777" i="183"/>
  <c r="BH777" i="183"/>
  <c r="BI777" i="183"/>
  <c r="N778" i="183"/>
  <c r="O778" i="183"/>
  <c r="P778" i="183"/>
  <c r="Q778" i="183"/>
  <c r="R778" i="183"/>
  <c r="S778" i="183"/>
  <c r="W778" i="183"/>
  <c r="X778" i="183"/>
  <c r="Y778" i="183"/>
  <c r="Z778" i="183"/>
  <c r="AA778" i="183"/>
  <c r="AB778" i="183"/>
  <c r="AC778" i="183"/>
  <c r="AD778" i="183"/>
  <c r="AE778" i="183"/>
  <c r="AF778" i="183"/>
  <c r="AG778" i="183"/>
  <c r="AH778" i="183"/>
  <c r="AJ778" i="183"/>
  <c r="AO778" i="183"/>
  <c r="AP778" i="183"/>
  <c r="AS778" i="183"/>
  <c r="AW778" i="183"/>
  <c r="AX778" i="183"/>
  <c r="AY778" i="183"/>
  <c r="AZ778" i="183"/>
  <c r="BA778" i="183"/>
  <c r="BB778" i="183"/>
  <c r="BE778" i="183"/>
  <c r="BF778" i="183"/>
  <c r="BG778" i="183"/>
  <c r="BH778" i="183"/>
  <c r="BI778" i="183"/>
  <c r="N779" i="183"/>
  <c r="O779" i="183"/>
  <c r="P779" i="183"/>
  <c r="Q779" i="183"/>
  <c r="R779" i="183"/>
  <c r="S779" i="183"/>
  <c r="W779" i="183"/>
  <c r="X779" i="183"/>
  <c r="Y779" i="183"/>
  <c r="Z779" i="183"/>
  <c r="AA779" i="183"/>
  <c r="AB779" i="183"/>
  <c r="AC779" i="183"/>
  <c r="AD779" i="183"/>
  <c r="AE779" i="183"/>
  <c r="AF779" i="183"/>
  <c r="AG779" i="183"/>
  <c r="AH779" i="183"/>
  <c r="AJ779" i="183"/>
  <c r="AO779" i="183"/>
  <c r="AP779" i="183"/>
  <c r="AS779" i="183"/>
  <c r="AW779" i="183"/>
  <c r="AX779" i="183"/>
  <c r="AY779" i="183"/>
  <c r="AZ779" i="183"/>
  <c r="BA779" i="183"/>
  <c r="BB779" i="183"/>
  <c r="BE779" i="183"/>
  <c r="BF779" i="183"/>
  <c r="BG779" i="183"/>
  <c r="BH779" i="183"/>
  <c r="BI779" i="183"/>
  <c r="N780" i="183"/>
  <c r="O780" i="183"/>
  <c r="P780" i="183"/>
  <c r="Q780" i="183"/>
  <c r="R780" i="183"/>
  <c r="S780" i="183"/>
  <c r="W780" i="183"/>
  <c r="X780" i="183"/>
  <c r="Y780" i="183"/>
  <c r="Z780" i="183"/>
  <c r="AA780" i="183"/>
  <c r="AB780" i="183"/>
  <c r="AC780" i="183"/>
  <c r="AD780" i="183"/>
  <c r="AE780" i="183"/>
  <c r="AF780" i="183"/>
  <c r="AG780" i="183"/>
  <c r="AH780" i="183"/>
  <c r="AJ780" i="183"/>
  <c r="AO780" i="183"/>
  <c r="AP780" i="183"/>
  <c r="AS780" i="183"/>
  <c r="AW780" i="183"/>
  <c r="AX780" i="183"/>
  <c r="AY780" i="183"/>
  <c r="AZ780" i="183"/>
  <c r="BA780" i="183"/>
  <c r="BB780" i="183"/>
  <c r="BE780" i="183"/>
  <c r="BF780" i="183"/>
  <c r="BG780" i="183"/>
  <c r="BH780" i="183"/>
  <c r="BI780" i="183"/>
  <c r="N781" i="183"/>
  <c r="O781" i="183"/>
  <c r="P781" i="183"/>
  <c r="Q781" i="183"/>
  <c r="R781" i="183"/>
  <c r="S781" i="183"/>
  <c r="W781" i="183"/>
  <c r="X781" i="183"/>
  <c r="Y781" i="183"/>
  <c r="Z781" i="183"/>
  <c r="AA781" i="183"/>
  <c r="AB781" i="183"/>
  <c r="AC781" i="183"/>
  <c r="AD781" i="183"/>
  <c r="AE781" i="183"/>
  <c r="AF781" i="183"/>
  <c r="AG781" i="183"/>
  <c r="AH781" i="183"/>
  <c r="AJ781" i="183"/>
  <c r="AO781" i="183"/>
  <c r="AP781" i="183"/>
  <c r="AS781" i="183"/>
  <c r="AW781" i="183"/>
  <c r="AX781" i="183"/>
  <c r="AY781" i="183"/>
  <c r="AZ781" i="183"/>
  <c r="BA781" i="183"/>
  <c r="BB781" i="183"/>
  <c r="BE781" i="183"/>
  <c r="BF781" i="183"/>
  <c r="BG781" i="183"/>
  <c r="BH781" i="183"/>
  <c r="BI781" i="183"/>
  <c r="N782" i="183"/>
  <c r="O782" i="183"/>
  <c r="P782" i="183"/>
  <c r="Q782" i="183"/>
  <c r="R782" i="183"/>
  <c r="S782" i="183"/>
  <c r="W782" i="183"/>
  <c r="X782" i="183"/>
  <c r="Y782" i="183"/>
  <c r="Z782" i="183"/>
  <c r="AA782" i="183"/>
  <c r="AB782" i="183"/>
  <c r="AC782" i="183"/>
  <c r="AD782" i="183"/>
  <c r="AE782" i="183"/>
  <c r="AF782" i="183"/>
  <c r="AG782" i="183"/>
  <c r="AH782" i="183"/>
  <c r="AJ782" i="183"/>
  <c r="AO782" i="183"/>
  <c r="AP782" i="183"/>
  <c r="AS782" i="183"/>
  <c r="AW782" i="183"/>
  <c r="AX782" i="183"/>
  <c r="AY782" i="183"/>
  <c r="AZ782" i="183"/>
  <c r="BA782" i="183"/>
  <c r="BB782" i="183"/>
  <c r="BE782" i="183"/>
  <c r="BF782" i="183"/>
  <c r="BG782" i="183"/>
  <c r="BH782" i="183"/>
  <c r="BI782" i="183"/>
  <c r="N783" i="183"/>
  <c r="O783" i="183"/>
  <c r="P783" i="183"/>
  <c r="Q783" i="183"/>
  <c r="R783" i="183"/>
  <c r="S783" i="183"/>
  <c r="W783" i="183"/>
  <c r="X783" i="183"/>
  <c r="Y783" i="183"/>
  <c r="Z783" i="183"/>
  <c r="AA783" i="183"/>
  <c r="AB783" i="183"/>
  <c r="AC783" i="183"/>
  <c r="AD783" i="183"/>
  <c r="AE783" i="183"/>
  <c r="AF783" i="183"/>
  <c r="AG783" i="183"/>
  <c r="AH783" i="183"/>
  <c r="AJ783" i="183"/>
  <c r="AO783" i="183"/>
  <c r="AP783" i="183"/>
  <c r="AS783" i="183"/>
  <c r="AW783" i="183"/>
  <c r="AX783" i="183"/>
  <c r="AY783" i="183"/>
  <c r="AZ783" i="183"/>
  <c r="BA783" i="183"/>
  <c r="BB783" i="183"/>
  <c r="BE783" i="183"/>
  <c r="BF783" i="183"/>
  <c r="BG783" i="183"/>
  <c r="BH783" i="183"/>
  <c r="BI783" i="183"/>
  <c r="N784" i="183"/>
  <c r="O784" i="183"/>
  <c r="P784" i="183"/>
  <c r="Q784" i="183"/>
  <c r="R784" i="183"/>
  <c r="S784" i="183"/>
  <c r="W784" i="183"/>
  <c r="X784" i="183"/>
  <c r="Y784" i="183"/>
  <c r="Z784" i="183"/>
  <c r="AA784" i="183"/>
  <c r="AB784" i="183"/>
  <c r="AC784" i="183"/>
  <c r="AD784" i="183"/>
  <c r="AE784" i="183"/>
  <c r="AF784" i="183"/>
  <c r="AG784" i="183"/>
  <c r="AH784" i="183"/>
  <c r="AJ784" i="183"/>
  <c r="AO784" i="183"/>
  <c r="AP784" i="183"/>
  <c r="AS784" i="183"/>
  <c r="AW784" i="183"/>
  <c r="AX784" i="183"/>
  <c r="AY784" i="183"/>
  <c r="AZ784" i="183"/>
  <c r="BA784" i="183"/>
  <c r="BB784" i="183"/>
  <c r="BE784" i="183"/>
  <c r="BF784" i="183"/>
  <c r="BG784" i="183"/>
  <c r="BH784" i="183"/>
  <c r="BI784" i="183"/>
  <c r="N785" i="183"/>
  <c r="O785" i="183"/>
  <c r="P785" i="183"/>
  <c r="Q785" i="183"/>
  <c r="R785" i="183"/>
  <c r="S785" i="183"/>
  <c r="W785" i="183"/>
  <c r="X785" i="183"/>
  <c r="Y785" i="183"/>
  <c r="Z785" i="183"/>
  <c r="AA785" i="183"/>
  <c r="AB785" i="183"/>
  <c r="AC785" i="183"/>
  <c r="AD785" i="183"/>
  <c r="AE785" i="183"/>
  <c r="AF785" i="183"/>
  <c r="AG785" i="183"/>
  <c r="AH785" i="183"/>
  <c r="AJ785" i="183"/>
  <c r="AO785" i="183"/>
  <c r="AP785" i="183"/>
  <c r="AS785" i="183"/>
  <c r="AW785" i="183"/>
  <c r="AX785" i="183"/>
  <c r="AY785" i="183"/>
  <c r="AZ785" i="183"/>
  <c r="BA785" i="183"/>
  <c r="BB785" i="183"/>
  <c r="BE785" i="183"/>
  <c r="BF785" i="183"/>
  <c r="BG785" i="183"/>
  <c r="BH785" i="183"/>
  <c r="BI785" i="183"/>
  <c r="N786" i="183"/>
  <c r="O786" i="183"/>
  <c r="P786" i="183"/>
  <c r="Q786" i="183"/>
  <c r="R786" i="183"/>
  <c r="S786" i="183"/>
  <c r="W786" i="183"/>
  <c r="X786" i="183"/>
  <c r="Y786" i="183"/>
  <c r="Z786" i="183"/>
  <c r="AA786" i="183"/>
  <c r="AB786" i="183"/>
  <c r="AC786" i="183"/>
  <c r="AD786" i="183"/>
  <c r="AE786" i="183"/>
  <c r="AF786" i="183"/>
  <c r="AG786" i="183"/>
  <c r="AH786" i="183"/>
  <c r="AJ786" i="183"/>
  <c r="AO786" i="183"/>
  <c r="AP786" i="183"/>
  <c r="AS786" i="183"/>
  <c r="AW786" i="183"/>
  <c r="AX786" i="183"/>
  <c r="AY786" i="183"/>
  <c r="AZ786" i="183"/>
  <c r="BA786" i="183"/>
  <c r="BB786" i="183"/>
  <c r="BE786" i="183"/>
  <c r="BF786" i="183"/>
  <c r="BG786" i="183"/>
  <c r="BH786" i="183"/>
  <c r="BI786" i="183"/>
  <c r="N787" i="183"/>
  <c r="O787" i="183"/>
  <c r="P787" i="183"/>
  <c r="Q787" i="183"/>
  <c r="R787" i="183"/>
  <c r="S787" i="183"/>
  <c r="W787" i="183"/>
  <c r="X787" i="183"/>
  <c r="Y787" i="183"/>
  <c r="Z787" i="183"/>
  <c r="AA787" i="183"/>
  <c r="AB787" i="183"/>
  <c r="AC787" i="183"/>
  <c r="AD787" i="183"/>
  <c r="AE787" i="183"/>
  <c r="AF787" i="183"/>
  <c r="AG787" i="183"/>
  <c r="AH787" i="183"/>
  <c r="AJ787" i="183"/>
  <c r="AO787" i="183"/>
  <c r="AP787" i="183"/>
  <c r="AS787" i="183"/>
  <c r="AW787" i="183"/>
  <c r="AX787" i="183"/>
  <c r="AY787" i="183"/>
  <c r="AZ787" i="183"/>
  <c r="BA787" i="183"/>
  <c r="BB787" i="183"/>
  <c r="BE787" i="183"/>
  <c r="BF787" i="183"/>
  <c r="BG787" i="183"/>
  <c r="BH787" i="183"/>
  <c r="BI787" i="183"/>
  <c r="N788" i="183"/>
  <c r="O788" i="183"/>
  <c r="P788" i="183"/>
  <c r="Q788" i="183"/>
  <c r="R788" i="183"/>
  <c r="S788" i="183"/>
  <c r="W788" i="183"/>
  <c r="X788" i="183"/>
  <c r="Y788" i="183"/>
  <c r="Z788" i="183"/>
  <c r="AA788" i="183"/>
  <c r="AB788" i="183"/>
  <c r="AC788" i="183"/>
  <c r="AD788" i="183"/>
  <c r="AE788" i="183"/>
  <c r="AF788" i="183"/>
  <c r="AG788" i="183"/>
  <c r="AH788" i="183"/>
  <c r="AJ788" i="183"/>
  <c r="AO788" i="183"/>
  <c r="AP788" i="183"/>
  <c r="AS788" i="183"/>
  <c r="AW788" i="183"/>
  <c r="AX788" i="183"/>
  <c r="AY788" i="183"/>
  <c r="AZ788" i="183"/>
  <c r="BA788" i="183"/>
  <c r="BB788" i="183"/>
  <c r="BE788" i="183"/>
  <c r="BF788" i="183"/>
  <c r="BG788" i="183"/>
  <c r="BH788" i="183"/>
  <c r="BI788" i="183"/>
  <c r="N789" i="183"/>
  <c r="O789" i="183"/>
  <c r="P789" i="183"/>
  <c r="Q789" i="183"/>
  <c r="R789" i="183"/>
  <c r="S789" i="183"/>
  <c r="W789" i="183"/>
  <c r="X789" i="183"/>
  <c r="Y789" i="183"/>
  <c r="Z789" i="183"/>
  <c r="AA789" i="183"/>
  <c r="AB789" i="183"/>
  <c r="AC789" i="183"/>
  <c r="AD789" i="183"/>
  <c r="AE789" i="183"/>
  <c r="AF789" i="183"/>
  <c r="AG789" i="183"/>
  <c r="AH789" i="183"/>
  <c r="AJ789" i="183"/>
  <c r="AO789" i="183"/>
  <c r="AP789" i="183"/>
  <c r="AS789" i="183"/>
  <c r="AW789" i="183"/>
  <c r="AX789" i="183"/>
  <c r="AY789" i="183"/>
  <c r="AZ789" i="183"/>
  <c r="BA789" i="183"/>
  <c r="BB789" i="183"/>
  <c r="BE789" i="183"/>
  <c r="BF789" i="183"/>
  <c r="BG789" i="183"/>
  <c r="BH789" i="183"/>
  <c r="BI789" i="183"/>
  <c r="N790" i="183"/>
  <c r="O790" i="183"/>
  <c r="P790" i="183"/>
  <c r="Q790" i="183"/>
  <c r="R790" i="183"/>
  <c r="S790" i="183"/>
  <c r="W790" i="183"/>
  <c r="X790" i="183"/>
  <c r="Y790" i="183"/>
  <c r="Z790" i="183"/>
  <c r="AA790" i="183"/>
  <c r="AB790" i="183"/>
  <c r="AC790" i="183"/>
  <c r="AD790" i="183"/>
  <c r="AE790" i="183"/>
  <c r="AF790" i="183"/>
  <c r="AG790" i="183"/>
  <c r="AH790" i="183"/>
  <c r="AJ790" i="183"/>
  <c r="AO790" i="183"/>
  <c r="AP790" i="183"/>
  <c r="AS790" i="183"/>
  <c r="AW790" i="183"/>
  <c r="AX790" i="183"/>
  <c r="AY790" i="183"/>
  <c r="AZ790" i="183"/>
  <c r="BA790" i="183"/>
  <c r="BB790" i="183"/>
  <c r="BE790" i="183"/>
  <c r="BF790" i="183"/>
  <c r="BG790" i="183"/>
  <c r="BH790" i="183"/>
  <c r="BI790" i="183"/>
  <c r="N791" i="183"/>
  <c r="O791" i="183"/>
  <c r="P791" i="183"/>
  <c r="Q791" i="183"/>
  <c r="R791" i="183"/>
  <c r="S791" i="183"/>
  <c r="W791" i="183"/>
  <c r="X791" i="183"/>
  <c r="Y791" i="183"/>
  <c r="Z791" i="183"/>
  <c r="AA791" i="183"/>
  <c r="AB791" i="183"/>
  <c r="AC791" i="183"/>
  <c r="AD791" i="183"/>
  <c r="AE791" i="183"/>
  <c r="AF791" i="183"/>
  <c r="AG791" i="183"/>
  <c r="AH791" i="183"/>
  <c r="AJ791" i="183"/>
  <c r="AO791" i="183"/>
  <c r="AP791" i="183"/>
  <c r="AS791" i="183"/>
  <c r="AW791" i="183"/>
  <c r="AX791" i="183"/>
  <c r="AY791" i="183"/>
  <c r="AZ791" i="183"/>
  <c r="BA791" i="183"/>
  <c r="BB791" i="183"/>
  <c r="BE791" i="183"/>
  <c r="BF791" i="183"/>
  <c r="BG791" i="183"/>
  <c r="BH791" i="183"/>
  <c r="BI791" i="183"/>
  <c r="N792" i="183"/>
  <c r="O792" i="183"/>
  <c r="P792" i="183"/>
  <c r="Q792" i="183"/>
  <c r="R792" i="183"/>
  <c r="S792" i="183"/>
  <c r="W792" i="183"/>
  <c r="X792" i="183"/>
  <c r="Y792" i="183"/>
  <c r="Z792" i="183"/>
  <c r="AA792" i="183"/>
  <c r="AB792" i="183"/>
  <c r="AC792" i="183"/>
  <c r="AD792" i="183"/>
  <c r="AE792" i="183"/>
  <c r="AF792" i="183"/>
  <c r="AG792" i="183"/>
  <c r="AH792" i="183"/>
  <c r="AJ792" i="183"/>
  <c r="AO792" i="183"/>
  <c r="AP792" i="183"/>
  <c r="AS792" i="183"/>
  <c r="AW792" i="183"/>
  <c r="AX792" i="183"/>
  <c r="AY792" i="183"/>
  <c r="AZ792" i="183"/>
  <c r="BA792" i="183"/>
  <c r="BB792" i="183"/>
  <c r="BE792" i="183"/>
  <c r="BF792" i="183"/>
  <c r="BG792" i="183"/>
  <c r="BH792" i="183"/>
  <c r="BI792" i="183"/>
  <c r="N793" i="183"/>
  <c r="O793" i="183"/>
  <c r="P793" i="183"/>
  <c r="Q793" i="183"/>
  <c r="R793" i="183"/>
  <c r="S793" i="183"/>
  <c r="W793" i="183"/>
  <c r="X793" i="183"/>
  <c r="Y793" i="183"/>
  <c r="Z793" i="183"/>
  <c r="AA793" i="183"/>
  <c r="AB793" i="183"/>
  <c r="AC793" i="183"/>
  <c r="AD793" i="183"/>
  <c r="AE793" i="183"/>
  <c r="AF793" i="183"/>
  <c r="AG793" i="183"/>
  <c r="AH793" i="183"/>
  <c r="AJ793" i="183"/>
  <c r="AO793" i="183"/>
  <c r="AP793" i="183"/>
  <c r="AS793" i="183"/>
  <c r="AW793" i="183"/>
  <c r="AX793" i="183"/>
  <c r="AY793" i="183"/>
  <c r="AZ793" i="183"/>
  <c r="BA793" i="183"/>
  <c r="BB793" i="183"/>
  <c r="BE793" i="183"/>
  <c r="BF793" i="183"/>
  <c r="BG793" i="183"/>
  <c r="BH793" i="183"/>
  <c r="BI793" i="183"/>
  <c r="N794" i="183"/>
  <c r="O794" i="183"/>
  <c r="P794" i="183"/>
  <c r="Q794" i="183"/>
  <c r="R794" i="183"/>
  <c r="S794" i="183"/>
  <c r="W794" i="183"/>
  <c r="X794" i="183"/>
  <c r="Y794" i="183"/>
  <c r="Z794" i="183"/>
  <c r="AA794" i="183"/>
  <c r="AB794" i="183"/>
  <c r="AC794" i="183"/>
  <c r="AD794" i="183"/>
  <c r="AE794" i="183"/>
  <c r="AF794" i="183"/>
  <c r="AG794" i="183"/>
  <c r="AH794" i="183"/>
  <c r="AJ794" i="183"/>
  <c r="AO794" i="183"/>
  <c r="AP794" i="183"/>
  <c r="AS794" i="183"/>
  <c r="AW794" i="183"/>
  <c r="AX794" i="183"/>
  <c r="AY794" i="183"/>
  <c r="AZ794" i="183"/>
  <c r="BA794" i="183"/>
  <c r="BB794" i="183"/>
  <c r="BE794" i="183"/>
  <c r="BF794" i="183"/>
  <c r="BG794" i="183"/>
  <c r="BH794" i="183"/>
  <c r="BI794" i="183"/>
  <c r="N795" i="183"/>
  <c r="O795" i="183"/>
  <c r="P795" i="183"/>
  <c r="Q795" i="183"/>
  <c r="R795" i="183"/>
  <c r="S795" i="183"/>
  <c r="W795" i="183"/>
  <c r="X795" i="183"/>
  <c r="Y795" i="183"/>
  <c r="Z795" i="183"/>
  <c r="AA795" i="183"/>
  <c r="AB795" i="183"/>
  <c r="AC795" i="183"/>
  <c r="AD795" i="183"/>
  <c r="AE795" i="183"/>
  <c r="AF795" i="183"/>
  <c r="AG795" i="183"/>
  <c r="AH795" i="183"/>
  <c r="AJ795" i="183"/>
  <c r="AO795" i="183"/>
  <c r="AP795" i="183"/>
  <c r="AS795" i="183"/>
  <c r="AW795" i="183"/>
  <c r="AX795" i="183"/>
  <c r="AY795" i="183"/>
  <c r="AZ795" i="183"/>
  <c r="BA795" i="183"/>
  <c r="BB795" i="183"/>
  <c r="BE795" i="183"/>
  <c r="BF795" i="183"/>
  <c r="BG795" i="183"/>
  <c r="BH795" i="183"/>
  <c r="BI795" i="183"/>
  <c r="N796" i="183"/>
  <c r="O796" i="183"/>
  <c r="P796" i="183"/>
  <c r="Q796" i="183"/>
  <c r="R796" i="183"/>
  <c r="S796" i="183"/>
  <c r="W796" i="183"/>
  <c r="X796" i="183"/>
  <c r="Y796" i="183"/>
  <c r="Z796" i="183"/>
  <c r="AA796" i="183"/>
  <c r="AB796" i="183"/>
  <c r="AC796" i="183"/>
  <c r="AD796" i="183"/>
  <c r="AE796" i="183"/>
  <c r="AF796" i="183"/>
  <c r="AG796" i="183"/>
  <c r="AH796" i="183"/>
  <c r="AJ796" i="183"/>
  <c r="AO796" i="183"/>
  <c r="AP796" i="183"/>
  <c r="AS796" i="183"/>
  <c r="AW796" i="183"/>
  <c r="AX796" i="183"/>
  <c r="AY796" i="183"/>
  <c r="AZ796" i="183"/>
  <c r="BA796" i="183"/>
  <c r="BB796" i="183"/>
  <c r="BE796" i="183"/>
  <c r="BF796" i="183"/>
  <c r="BG796" i="183"/>
  <c r="BH796" i="183"/>
  <c r="BI796" i="183"/>
  <c r="N797" i="183"/>
  <c r="O797" i="183"/>
  <c r="P797" i="183"/>
  <c r="Q797" i="183"/>
  <c r="R797" i="183"/>
  <c r="S797" i="183"/>
  <c r="W797" i="183"/>
  <c r="X797" i="183"/>
  <c r="Y797" i="183"/>
  <c r="Z797" i="183"/>
  <c r="AA797" i="183"/>
  <c r="AB797" i="183"/>
  <c r="AC797" i="183"/>
  <c r="AD797" i="183"/>
  <c r="AE797" i="183"/>
  <c r="AF797" i="183"/>
  <c r="AG797" i="183"/>
  <c r="AH797" i="183"/>
  <c r="AJ797" i="183"/>
  <c r="AO797" i="183"/>
  <c r="AP797" i="183"/>
  <c r="AS797" i="183"/>
  <c r="AW797" i="183"/>
  <c r="AX797" i="183"/>
  <c r="AY797" i="183"/>
  <c r="AZ797" i="183"/>
  <c r="BA797" i="183"/>
  <c r="BB797" i="183"/>
  <c r="BE797" i="183"/>
  <c r="BF797" i="183"/>
  <c r="BG797" i="183"/>
  <c r="BH797" i="183"/>
  <c r="BI797" i="183"/>
  <c r="N798" i="183"/>
  <c r="O798" i="183"/>
  <c r="P798" i="183"/>
  <c r="Q798" i="183"/>
  <c r="R798" i="183"/>
  <c r="S798" i="183"/>
  <c r="W798" i="183"/>
  <c r="X798" i="183"/>
  <c r="Y798" i="183"/>
  <c r="Z798" i="183"/>
  <c r="AA798" i="183"/>
  <c r="AB798" i="183"/>
  <c r="AC798" i="183"/>
  <c r="AD798" i="183"/>
  <c r="AE798" i="183"/>
  <c r="AF798" i="183"/>
  <c r="AG798" i="183"/>
  <c r="AH798" i="183"/>
  <c r="AJ798" i="183"/>
  <c r="AO798" i="183"/>
  <c r="AP798" i="183"/>
  <c r="AS798" i="183"/>
  <c r="AW798" i="183"/>
  <c r="AX798" i="183"/>
  <c r="AY798" i="183"/>
  <c r="AZ798" i="183"/>
  <c r="BA798" i="183"/>
  <c r="BB798" i="183"/>
  <c r="BE798" i="183"/>
  <c r="BF798" i="183"/>
  <c r="BG798" i="183"/>
  <c r="BH798" i="183"/>
  <c r="BI798" i="183"/>
  <c r="N799" i="183"/>
  <c r="O799" i="183"/>
  <c r="P799" i="183"/>
  <c r="Q799" i="183"/>
  <c r="R799" i="183"/>
  <c r="S799" i="183"/>
  <c r="W799" i="183"/>
  <c r="X799" i="183"/>
  <c r="Y799" i="183"/>
  <c r="Z799" i="183"/>
  <c r="AA799" i="183"/>
  <c r="AB799" i="183"/>
  <c r="AC799" i="183"/>
  <c r="AD799" i="183"/>
  <c r="AE799" i="183"/>
  <c r="AF799" i="183"/>
  <c r="AG799" i="183"/>
  <c r="AH799" i="183"/>
  <c r="AJ799" i="183"/>
  <c r="AO799" i="183"/>
  <c r="AP799" i="183"/>
  <c r="AS799" i="183"/>
  <c r="AW799" i="183"/>
  <c r="AX799" i="183"/>
  <c r="AY799" i="183"/>
  <c r="AZ799" i="183"/>
  <c r="BA799" i="183"/>
  <c r="BB799" i="183"/>
  <c r="BE799" i="183"/>
  <c r="BF799" i="183"/>
  <c r="BG799" i="183"/>
  <c r="BH799" i="183"/>
  <c r="BI799" i="183"/>
  <c r="N800" i="183"/>
  <c r="O800" i="183"/>
  <c r="P800" i="183"/>
  <c r="Q800" i="183"/>
  <c r="R800" i="183"/>
  <c r="S800" i="183"/>
  <c r="W800" i="183"/>
  <c r="X800" i="183"/>
  <c r="Y800" i="183"/>
  <c r="Z800" i="183"/>
  <c r="AA800" i="183"/>
  <c r="AB800" i="183"/>
  <c r="AC800" i="183"/>
  <c r="AD800" i="183"/>
  <c r="AE800" i="183"/>
  <c r="AF800" i="183"/>
  <c r="AG800" i="183"/>
  <c r="AH800" i="183"/>
  <c r="AJ800" i="183"/>
  <c r="AO800" i="183"/>
  <c r="AP800" i="183"/>
  <c r="AS800" i="183"/>
  <c r="AW800" i="183"/>
  <c r="AX800" i="183"/>
  <c r="AY800" i="183"/>
  <c r="AZ800" i="183"/>
  <c r="BA800" i="183"/>
  <c r="BB800" i="183"/>
  <c r="BE800" i="183"/>
  <c r="BF800" i="183"/>
  <c r="BG800" i="183"/>
  <c r="BH800" i="183"/>
  <c r="BI800" i="183"/>
  <c r="N801" i="183"/>
  <c r="O801" i="183"/>
  <c r="P801" i="183"/>
  <c r="Q801" i="183"/>
  <c r="R801" i="183"/>
  <c r="S801" i="183"/>
  <c r="W801" i="183"/>
  <c r="X801" i="183"/>
  <c r="Y801" i="183"/>
  <c r="Z801" i="183"/>
  <c r="AA801" i="183"/>
  <c r="AB801" i="183"/>
  <c r="AC801" i="183"/>
  <c r="AD801" i="183"/>
  <c r="AE801" i="183"/>
  <c r="AF801" i="183"/>
  <c r="AG801" i="183"/>
  <c r="AH801" i="183"/>
  <c r="AJ801" i="183"/>
  <c r="AO801" i="183"/>
  <c r="AP801" i="183"/>
  <c r="AS801" i="183"/>
  <c r="AW801" i="183"/>
  <c r="AX801" i="183"/>
  <c r="AY801" i="183"/>
  <c r="AZ801" i="183"/>
  <c r="BA801" i="183"/>
  <c r="BB801" i="183"/>
  <c r="BE801" i="183"/>
  <c r="BF801" i="183"/>
  <c r="BG801" i="183"/>
  <c r="BH801" i="183"/>
  <c r="BI801" i="183"/>
  <c r="N802" i="183"/>
  <c r="O802" i="183"/>
  <c r="P802" i="183"/>
  <c r="Q802" i="183"/>
  <c r="R802" i="183"/>
  <c r="S802" i="183"/>
  <c r="W802" i="183"/>
  <c r="X802" i="183"/>
  <c r="Y802" i="183"/>
  <c r="Z802" i="183"/>
  <c r="AA802" i="183"/>
  <c r="AB802" i="183"/>
  <c r="AC802" i="183"/>
  <c r="AD802" i="183"/>
  <c r="AE802" i="183"/>
  <c r="AF802" i="183"/>
  <c r="AG802" i="183"/>
  <c r="AH802" i="183"/>
  <c r="AJ802" i="183"/>
  <c r="AO802" i="183"/>
  <c r="AP802" i="183"/>
  <c r="AS802" i="183"/>
  <c r="AW802" i="183"/>
  <c r="AX802" i="183"/>
  <c r="AY802" i="183"/>
  <c r="AZ802" i="183"/>
  <c r="BA802" i="183"/>
  <c r="BB802" i="183"/>
  <c r="BE802" i="183"/>
  <c r="BF802" i="183"/>
  <c r="BG802" i="183"/>
  <c r="BH802" i="183"/>
  <c r="BI802" i="183"/>
  <c r="N803" i="183"/>
  <c r="O803" i="183"/>
  <c r="P803" i="183"/>
  <c r="Q803" i="183"/>
  <c r="R803" i="183"/>
  <c r="S803" i="183"/>
  <c r="W803" i="183"/>
  <c r="X803" i="183"/>
  <c r="Y803" i="183"/>
  <c r="Z803" i="183"/>
  <c r="AA803" i="183"/>
  <c r="AB803" i="183"/>
  <c r="AC803" i="183"/>
  <c r="AD803" i="183"/>
  <c r="AE803" i="183"/>
  <c r="AF803" i="183"/>
  <c r="AG803" i="183"/>
  <c r="AH803" i="183"/>
  <c r="AJ803" i="183"/>
  <c r="AO803" i="183"/>
  <c r="AP803" i="183"/>
  <c r="AS803" i="183"/>
  <c r="AW803" i="183"/>
  <c r="AX803" i="183"/>
  <c r="AY803" i="183"/>
  <c r="AZ803" i="183"/>
  <c r="BA803" i="183"/>
  <c r="BB803" i="183"/>
  <c r="BE803" i="183"/>
  <c r="BF803" i="183"/>
  <c r="BG803" i="183"/>
  <c r="BH803" i="183"/>
  <c r="BI803" i="183"/>
  <c r="N804" i="183"/>
  <c r="O804" i="183"/>
  <c r="P804" i="183"/>
  <c r="Q804" i="183"/>
  <c r="R804" i="183"/>
  <c r="S804" i="183"/>
  <c r="W804" i="183"/>
  <c r="X804" i="183"/>
  <c r="Y804" i="183"/>
  <c r="Z804" i="183"/>
  <c r="AA804" i="183"/>
  <c r="AB804" i="183"/>
  <c r="AC804" i="183"/>
  <c r="AD804" i="183"/>
  <c r="AE804" i="183"/>
  <c r="AF804" i="183"/>
  <c r="AG804" i="183"/>
  <c r="AH804" i="183"/>
  <c r="AJ804" i="183"/>
  <c r="AO804" i="183"/>
  <c r="AP804" i="183"/>
  <c r="AS804" i="183"/>
  <c r="AW804" i="183"/>
  <c r="AX804" i="183"/>
  <c r="AY804" i="183"/>
  <c r="AZ804" i="183"/>
  <c r="BA804" i="183"/>
  <c r="BB804" i="183"/>
  <c r="BE804" i="183"/>
  <c r="BF804" i="183"/>
  <c r="BG804" i="183"/>
  <c r="BH804" i="183"/>
  <c r="BI804" i="183"/>
  <c r="N805" i="183"/>
  <c r="O805" i="183"/>
  <c r="P805" i="183"/>
  <c r="Q805" i="183"/>
  <c r="R805" i="183"/>
  <c r="S805" i="183"/>
  <c r="W805" i="183"/>
  <c r="X805" i="183"/>
  <c r="Y805" i="183"/>
  <c r="Z805" i="183"/>
  <c r="AA805" i="183"/>
  <c r="AB805" i="183"/>
  <c r="AC805" i="183"/>
  <c r="AD805" i="183"/>
  <c r="AE805" i="183"/>
  <c r="AF805" i="183"/>
  <c r="AG805" i="183"/>
  <c r="AH805" i="183"/>
  <c r="AJ805" i="183"/>
  <c r="AO805" i="183"/>
  <c r="AP805" i="183"/>
  <c r="AS805" i="183"/>
  <c r="AW805" i="183"/>
  <c r="AX805" i="183"/>
  <c r="AY805" i="183"/>
  <c r="AZ805" i="183"/>
  <c r="BA805" i="183"/>
  <c r="BB805" i="183"/>
  <c r="BE805" i="183"/>
  <c r="BF805" i="183"/>
  <c r="BG805" i="183"/>
  <c r="BH805" i="183"/>
  <c r="BI805" i="183"/>
  <c r="N806" i="183"/>
  <c r="O806" i="183"/>
  <c r="P806" i="183"/>
  <c r="Q806" i="183"/>
  <c r="R806" i="183"/>
  <c r="S806" i="183"/>
  <c r="W806" i="183"/>
  <c r="X806" i="183"/>
  <c r="Y806" i="183"/>
  <c r="Z806" i="183"/>
  <c r="AA806" i="183"/>
  <c r="AB806" i="183"/>
  <c r="AC806" i="183"/>
  <c r="AD806" i="183"/>
  <c r="AE806" i="183"/>
  <c r="AF806" i="183"/>
  <c r="AG806" i="183"/>
  <c r="AH806" i="183"/>
  <c r="AJ806" i="183"/>
  <c r="AO806" i="183"/>
  <c r="AP806" i="183"/>
  <c r="AS806" i="183"/>
  <c r="AW806" i="183"/>
  <c r="AX806" i="183"/>
  <c r="AY806" i="183"/>
  <c r="AZ806" i="183"/>
  <c r="BA806" i="183"/>
  <c r="BB806" i="183"/>
  <c r="BE806" i="183"/>
  <c r="BF806" i="183"/>
  <c r="BG806" i="183"/>
  <c r="BH806" i="183"/>
  <c r="BI806" i="183"/>
  <c r="N807" i="183"/>
  <c r="O807" i="183"/>
  <c r="P807" i="183"/>
  <c r="Q807" i="183"/>
  <c r="R807" i="183"/>
  <c r="S807" i="183"/>
  <c r="W807" i="183"/>
  <c r="X807" i="183"/>
  <c r="Y807" i="183"/>
  <c r="Z807" i="183"/>
  <c r="AA807" i="183"/>
  <c r="AB807" i="183"/>
  <c r="AC807" i="183"/>
  <c r="AD807" i="183"/>
  <c r="AE807" i="183"/>
  <c r="AF807" i="183"/>
  <c r="AG807" i="183"/>
  <c r="AH807" i="183"/>
  <c r="AJ807" i="183"/>
  <c r="AO807" i="183"/>
  <c r="AP807" i="183"/>
  <c r="AS807" i="183"/>
  <c r="AW807" i="183"/>
  <c r="AX807" i="183"/>
  <c r="AY807" i="183"/>
  <c r="AZ807" i="183"/>
  <c r="BA807" i="183"/>
  <c r="BB807" i="183"/>
  <c r="BE807" i="183"/>
  <c r="BF807" i="183"/>
  <c r="BG807" i="183"/>
  <c r="BH807" i="183"/>
  <c r="BI807" i="183"/>
  <c r="N808" i="183"/>
  <c r="O808" i="183"/>
  <c r="P808" i="183"/>
  <c r="Q808" i="183"/>
  <c r="R808" i="183"/>
  <c r="S808" i="183"/>
  <c r="W808" i="183"/>
  <c r="X808" i="183"/>
  <c r="Y808" i="183"/>
  <c r="Z808" i="183"/>
  <c r="AA808" i="183"/>
  <c r="AB808" i="183"/>
  <c r="AC808" i="183"/>
  <c r="AD808" i="183"/>
  <c r="AE808" i="183"/>
  <c r="AF808" i="183"/>
  <c r="AG808" i="183"/>
  <c r="AH808" i="183"/>
  <c r="AJ808" i="183"/>
  <c r="AO808" i="183"/>
  <c r="AP808" i="183"/>
  <c r="AS808" i="183"/>
  <c r="AW808" i="183"/>
  <c r="AX808" i="183"/>
  <c r="AY808" i="183"/>
  <c r="AZ808" i="183"/>
  <c r="BA808" i="183"/>
  <c r="BB808" i="183"/>
  <c r="BE808" i="183"/>
  <c r="BF808" i="183"/>
  <c r="BG808" i="183"/>
  <c r="BH808" i="183"/>
  <c r="BI808" i="183"/>
  <c r="N809" i="183"/>
  <c r="O809" i="183"/>
  <c r="P809" i="183"/>
  <c r="Q809" i="183"/>
  <c r="R809" i="183"/>
  <c r="S809" i="183"/>
  <c r="W809" i="183"/>
  <c r="X809" i="183"/>
  <c r="Y809" i="183"/>
  <c r="Z809" i="183"/>
  <c r="AA809" i="183"/>
  <c r="AB809" i="183"/>
  <c r="AC809" i="183"/>
  <c r="AD809" i="183"/>
  <c r="AE809" i="183"/>
  <c r="AF809" i="183"/>
  <c r="AG809" i="183"/>
  <c r="AH809" i="183"/>
  <c r="AJ809" i="183"/>
  <c r="AO809" i="183"/>
  <c r="AP809" i="183"/>
  <c r="AS809" i="183"/>
  <c r="AW809" i="183"/>
  <c r="AX809" i="183"/>
  <c r="AY809" i="183"/>
  <c r="AZ809" i="183"/>
  <c r="BA809" i="183"/>
  <c r="BB809" i="183"/>
  <c r="BE809" i="183"/>
  <c r="BF809" i="183"/>
  <c r="BG809" i="183"/>
  <c r="BH809" i="183"/>
  <c r="BI809" i="183"/>
  <c r="N810" i="183"/>
  <c r="O810" i="183"/>
  <c r="P810" i="183"/>
  <c r="Q810" i="183"/>
  <c r="R810" i="183"/>
  <c r="S810" i="183"/>
  <c r="W810" i="183"/>
  <c r="X810" i="183"/>
  <c r="Y810" i="183"/>
  <c r="Z810" i="183"/>
  <c r="AA810" i="183"/>
  <c r="AB810" i="183"/>
  <c r="AC810" i="183"/>
  <c r="AD810" i="183"/>
  <c r="AE810" i="183"/>
  <c r="AF810" i="183"/>
  <c r="AG810" i="183"/>
  <c r="AH810" i="183"/>
  <c r="AJ810" i="183"/>
  <c r="AO810" i="183"/>
  <c r="AP810" i="183"/>
  <c r="AS810" i="183"/>
  <c r="AW810" i="183"/>
  <c r="AX810" i="183"/>
  <c r="AY810" i="183"/>
  <c r="AZ810" i="183"/>
  <c r="BA810" i="183"/>
  <c r="BB810" i="183"/>
  <c r="BE810" i="183"/>
  <c r="BF810" i="183"/>
  <c r="BG810" i="183"/>
  <c r="BH810" i="183"/>
  <c r="BI810" i="183"/>
  <c r="N811" i="183"/>
  <c r="O811" i="183"/>
  <c r="P811" i="183"/>
  <c r="Q811" i="183"/>
  <c r="R811" i="183"/>
  <c r="S811" i="183"/>
  <c r="W811" i="183"/>
  <c r="X811" i="183"/>
  <c r="Y811" i="183"/>
  <c r="Z811" i="183"/>
  <c r="AA811" i="183"/>
  <c r="AB811" i="183"/>
  <c r="AC811" i="183"/>
  <c r="AD811" i="183"/>
  <c r="AE811" i="183"/>
  <c r="AF811" i="183"/>
  <c r="AG811" i="183"/>
  <c r="AH811" i="183"/>
  <c r="AJ811" i="183"/>
  <c r="AO811" i="183"/>
  <c r="AP811" i="183"/>
  <c r="AS811" i="183"/>
  <c r="AW811" i="183"/>
  <c r="AX811" i="183"/>
  <c r="AY811" i="183"/>
  <c r="AZ811" i="183"/>
  <c r="BA811" i="183"/>
  <c r="BB811" i="183"/>
  <c r="BE811" i="183"/>
  <c r="BF811" i="183"/>
  <c r="BG811" i="183"/>
  <c r="BH811" i="183"/>
  <c r="BI811" i="183"/>
  <c r="N812" i="183"/>
  <c r="O812" i="183"/>
  <c r="P812" i="183"/>
  <c r="Q812" i="183"/>
  <c r="R812" i="183"/>
  <c r="S812" i="183"/>
  <c r="W812" i="183"/>
  <c r="X812" i="183"/>
  <c r="Y812" i="183"/>
  <c r="Z812" i="183"/>
  <c r="AA812" i="183"/>
  <c r="AB812" i="183"/>
  <c r="AC812" i="183"/>
  <c r="AD812" i="183"/>
  <c r="AE812" i="183"/>
  <c r="AF812" i="183"/>
  <c r="AG812" i="183"/>
  <c r="AH812" i="183"/>
  <c r="AJ812" i="183"/>
  <c r="AO812" i="183"/>
  <c r="AP812" i="183"/>
  <c r="AS812" i="183"/>
  <c r="AW812" i="183"/>
  <c r="AX812" i="183"/>
  <c r="AY812" i="183"/>
  <c r="AZ812" i="183"/>
  <c r="BA812" i="183"/>
  <c r="BB812" i="183"/>
  <c r="BE812" i="183"/>
  <c r="BF812" i="183"/>
  <c r="BG812" i="183"/>
  <c r="BH812" i="183"/>
  <c r="BI812" i="183"/>
  <c r="N813" i="183"/>
  <c r="O813" i="183"/>
  <c r="P813" i="183"/>
  <c r="Q813" i="183"/>
  <c r="R813" i="183"/>
  <c r="S813" i="183"/>
  <c r="W813" i="183"/>
  <c r="X813" i="183"/>
  <c r="Y813" i="183"/>
  <c r="Z813" i="183"/>
  <c r="AA813" i="183"/>
  <c r="AB813" i="183"/>
  <c r="AC813" i="183"/>
  <c r="AD813" i="183"/>
  <c r="AE813" i="183"/>
  <c r="AF813" i="183"/>
  <c r="AG813" i="183"/>
  <c r="AH813" i="183"/>
  <c r="AJ813" i="183"/>
  <c r="AO813" i="183"/>
  <c r="AP813" i="183"/>
  <c r="AS813" i="183"/>
  <c r="AW813" i="183"/>
  <c r="AX813" i="183"/>
  <c r="AY813" i="183"/>
  <c r="AZ813" i="183"/>
  <c r="BA813" i="183"/>
  <c r="BB813" i="183"/>
  <c r="BE813" i="183"/>
  <c r="BF813" i="183"/>
  <c r="BG813" i="183"/>
  <c r="BH813" i="183"/>
  <c r="BI813" i="183"/>
  <c r="N814" i="183"/>
  <c r="O814" i="183"/>
  <c r="P814" i="183"/>
  <c r="Q814" i="183"/>
  <c r="R814" i="183"/>
  <c r="S814" i="183"/>
  <c r="W814" i="183"/>
  <c r="X814" i="183"/>
  <c r="Y814" i="183"/>
  <c r="Z814" i="183"/>
  <c r="AA814" i="183"/>
  <c r="AB814" i="183"/>
  <c r="AC814" i="183"/>
  <c r="AD814" i="183"/>
  <c r="AE814" i="183"/>
  <c r="AF814" i="183"/>
  <c r="AG814" i="183"/>
  <c r="AH814" i="183"/>
  <c r="AJ814" i="183"/>
  <c r="AO814" i="183"/>
  <c r="AP814" i="183"/>
  <c r="AS814" i="183"/>
  <c r="AW814" i="183"/>
  <c r="AX814" i="183"/>
  <c r="AY814" i="183"/>
  <c r="AZ814" i="183"/>
  <c r="BA814" i="183"/>
  <c r="BB814" i="183"/>
  <c r="BE814" i="183"/>
  <c r="BF814" i="183"/>
  <c r="BG814" i="183"/>
  <c r="BH814" i="183"/>
  <c r="BI814" i="183"/>
  <c r="N815" i="183"/>
  <c r="O815" i="183"/>
  <c r="P815" i="183"/>
  <c r="Q815" i="183"/>
  <c r="R815" i="183"/>
  <c r="S815" i="183"/>
  <c r="W815" i="183"/>
  <c r="X815" i="183"/>
  <c r="Y815" i="183"/>
  <c r="Z815" i="183"/>
  <c r="AA815" i="183"/>
  <c r="AB815" i="183"/>
  <c r="AC815" i="183"/>
  <c r="AD815" i="183"/>
  <c r="AE815" i="183"/>
  <c r="AF815" i="183"/>
  <c r="AG815" i="183"/>
  <c r="AH815" i="183"/>
  <c r="AJ815" i="183"/>
  <c r="AO815" i="183"/>
  <c r="AP815" i="183"/>
  <c r="AS815" i="183"/>
  <c r="AW815" i="183"/>
  <c r="AX815" i="183"/>
  <c r="AY815" i="183"/>
  <c r="AZ815" i="183"/>
  <c r="BA815" i="183"/>
  <c r="BB815" i="183"/>
  <c r="BE815" i="183"/>
  <c r="BF815" i="183"/>
  <c r="BG815" i="183"/>
  <c r="BH815" i="183"/>
  <c r="BI815" i="183"/>
  <c r="N816" i="183"/>
  <c r="O816" i="183"/>
  <c r="P816" i="183"/>
  <c r="Q816" i="183"/>
  <c r="R816" i="183"/>
  <c r="S816" i="183"/>
  <c r="W816" i="183"/>
  <c r="X816" i="183"/>
  <c r="Y816" i="183"/>
  <c r="Z816" i="183"/>
  <c r="AA816" i="183"/>
  <c r="AB816" i="183"/>
  <c r="AC816" i="183"/>
  <c r="AD816" i="183"/>
  <c r="AE816" i="183"/>
  <c r="AF816" i="183"/>
  <c r="AG816" i="183"/>
  <c r="AH816" i="183"/>
  <c r="AJ816" i="183"/>
  <c r="AO816" i="183"/>
  <c r="AP816" i="183"/>
  <c r="AS816" i="183"/>
  <c r="AW816" i="183"/>
  <c r="AX816" i="183"/>
  <c r="AY816" i="183"/>
  <c r="AZ816" i="183"/>
  <c r="BA816" i="183"/>
  <c r="BB816" i="183"/>
  <c r="BE816" i="183"/>
  <c r="BF816" i="183"/>
  <c r="BG816" i="183"/>
  <c r="BH816" i="183"/>
  <c r="BI816" i="183"/>
  <c r="N817" i="183"/>
  <c r="O817" i="183"/>
  <c r="P817" i="183"/>
  <c r="Q817" i="183"/>
  <c r="R817" i="183"/>
  <c r="S817" i="183"/>
  <c r="W817" i="183"/>
  <c r="X817" i="183"/>
  <c r="Y817" i="183"/>
  <c r="Z817" i="183"/>
  <c r="AA817" i="183"/>
  <c r="AB817" i="183"/>
  <c r="AC817" i="183"/>
  <c r="AD817" i="183"/>
  <c r="AE817" i="183"/>
  <c r="AF817" i="183"/>
  <c r="AG817" i="183"/>
  <c r="AH817" i="183"/>
  <c r="AJ817" i="183"/>
  <c r="AO817" i="183"/>
  <c r="AP817" i="183"/>
  <c r="AS817" i="183"/>
  <c r="AW817" i="183"/>
  <c r="AX817" i="183"/>
  <c r="AY817" i="183"/>
  <c r="AZ817" i="183"/>
  <c r="BA817" i="183"/>
  <c r="BB817" i="183"/>
  <c r="BE817" i="183"/>
  <c r="BF817" i="183"/>
  <c r="BG817" i="183"/>
  <c r="BH817" i="183"/>
  <c r="BI817" i="183"/>
  <c r="N818" i="183"/>
  <c r="O818" i="183"/>
  <c r="P818" i="183"/>
  <c r="Q818" i="183"/>
  <c r="R818" i="183"/>
  <c r="S818" i="183"/>
  <c r="W818" i="183"/>
  <c r="X818" i="183"/>
  <c r="Y818" i="183"/>
  <c r="Z818" i="183"/>
  <c r="AA818" i="183"/>
  <c r="AB818" i="183"/>
  <c r="AC818" i="183"/>
  <c r="AD818" i="183"/>
  <c r="AE818" i="183"/>
  <c r="AF818" i="183"/>
  <c r="AG818" i="183"/>
  <c r="AH818" i="183"/>
  <c r="AJ818" i="183"/>
  <c r="AO818" i="183"/>
  <c r="AP818" i="183"/>
  <c r="AS818" i="183"/>
  <c r="AW818" i="183"/>
  <c r="AX818" i="183"/>
  <c r="AY818" i="183"/>
  <c r="AZ818" i="183"/>
  <c r="BA818" i="183"/>
  <c r="BB818" i="183"/>
  <c r="BE818" i="183"/>
  <c r="BF818" i="183"/>
  <c r="BG818" i="183"/>
  <c r="BH818" i="183"/>
  <c r="BI818" i="183"/>
  <c r="N819" i="183"/>
  <c r="O819" i="183"/>
  <c r="P819" i="183"/>
  <c r="Q819" i="183"/>
  <c r="R819" i="183"/>
  <c r="S819" i="183"/>
  <c r="W819" i="183"/>
  <c r="X819" i="183"/>
  <c r="Y819" i="183"/>
  <c r="Z819" i="183"/>
  <c r="AA819" i="183"/>
  <c r="AB819" i="183"/>
  <c r="AC819" i="183"/>
  <c r="AD819" i="183"/>
  <c r="AE819" i="183"/>
  <c r="AF819" i="183"/>
  <c r="AG819" i="183"/>
  <c r="AH819" i="183"/>
  <c r="AJ819" i="183"/>
  <c r="AO819" i="183"/>
  <c r="AP819" i="183"/>
  <c r="AS819" i="183"/>
  <c r="AW819" i="183"/>
  <c r="AX819" i="183"/>
  <c r="AY819" i="183"/>
  <c r="AZ819" i="183"/>
  <c r="BA819" i="183"/>
  <c r="BB819" i="183"/>
  <c r="BE819" i="183"/>
  <c r="BF819" i="183"/>
  <c r="BG819" i="183"/>
  <c r="BH819" i="183"/>
  <c r="BI819" i="183"/>
  <c r="N820" i="183"/>
  <c r="O820" i="183"/>
  <c r="P820" i="183"/>
  <c r="Q820" i="183"/>
  <c r="R820" i="183"/>
  <c r="S820" i="183"/>
  <c r="W820" i="183"/>
  <c r="X820" i="183"/>
  <c r="Y820" i="183"/>
  <c r="Z820" i="183"/>
  <c r="AA820" i="183"/>
  <c r="AB820" i="183"/>
  <c r="AC820" i="183"/>
  <c r="AD820" i="183"/>
  <c r="AE820" i="183"/>
  <c r="AF820" i="183"/>
  <c r="AG820" i="183"/>
  <c r="AH820" i="183"/>
  <c r="AJ820" i="183"/>
  <c r="AO820" i="183"/>
  <c r="AP820" i="183"/>
  <c r="AS820" i="183"/>
  <c r="AW820" i="183"/>
  <c r="AX820" i="183"/>
  <c r="AY820" i="183"/>
  <c r="AZ820" i="183"/>
  <c r="BA820" i="183"/>
  <c r="BB820" i="183"/>
  <c r="BE820" i="183"/>
  <c r="BF820" i="183"/>
  <c r="BG820" i="183"/>
  <c r="BH820" i="183"/>
  <c r="BI820" i="183"/>
  <c r="N821" i="183"/>
  <c r="O821" i="183"/>
  <c r="P821" i="183"/>
  <c r="Q821" i="183"/>
  <c r="R821" i="183"/>
  <c r="S821" i="183"/>
  <c r="W821" i="183"/>
  <c r="X821" i="183"/>
  <c r="Y821" i="183"/>
  <c r="Z821" i="183"/>
  <c r="AA821" i="183"/>
  <c r="AB821" i="183"/>
  <c r="AC821" i="183"/>
  <c r="AD821" i="183"/>
  <c r="AE821" i="183"/>
  <c r="AF821" i="183"/>
  <c r="AG821" i="183"/>
  <c r="AH821" i="183"/>
  <c r="AJ821" i="183"/>
  <c r="AO821" i="183"/>
  <c r="AP821" i="183"/>
  <c r="AS821" i="183"/>
  <c r="AW821" i="183"/>
  <c r="AX821" i="183"/>
  <c r="AY821" i="183"/>
  <c r="AZ821" i="183"/>
  <c r="BA821" i="183"/>
  <c r="BB821" i="183"/>
  <c r="BE821" i="183"/>
  <c r="BF821" i="183"/>
  <c r="BG821" i="183"/>
  <c r="BH821" i="183"/>
  <c r="BI821" i="183"/>
  <c r="N822" i="183"/>
  <c r="O822" i="183"/>
  <c r="P822" i="183"/>
  <c r="Q822" i="183"/>
  <c r="R822" i="183"/>
  <c r="S822" i="183"/>
  <c r="W822" i="183"/>
  <c r="X822" i="183"/>
  <c r="Y822" i="183"/>
  <c r="Z822" i="183"/>
  <c r="AA822" i="183"/>
  <c r="AB822" i="183"/>
  <c r="AC822" i="183"/>
  <c r="AD822" i="183"/>
  <c r="AE822" i="183"/>
  <c r="AF822" i="183"/>
  <c r="AG822" i="183"/>
  <c r="AH822" i="183"/>
  <c r="AJ822" i="183"/>
  <c r="AO822" i="183"/>
  <c r="AP822" i="183"/>
  <c r="AS822" i="183"/>
  <c r="AW822" i="183"/>
  <c r="AX822" i="183"/>
  <c r="AY822" i="183"/>
  <c r="AZ822" i="183"/>
  <c r="BA822" i="183"/>
  <c r="BB822" i="183"/>
  <c r="BE822" i="183"/>
  <c r="BF822" i="183"/>
  <c r="BG822" i="183"/>
  <c r="BH822" i="183"/>
  <c r="BI822" i="183"/>
  <c r="N823" i="183"/>
  <c r="O823" i="183"/>
  <c r="P823" i="183"/>
  <c r="Q823" i="183"/>
  <c r="R823" i="183"/>
  <c r="S823" i="183"/>
  <c r="W823" i="183"/>
  <c r="X823" i="183"/>
  <c r="Y823" i="183"/>
  <c r="Z823" i="183"/>
  <c r="AA823" i="183"/>
  <c r="AB823" i="183"/>
  <c r="AC823" i="183"/>
  <c r="AD823" i="183"/>
  <c r="AE823" i="183"/>
  <c r="AF823" i="183"/>
  <c r="AG823" i="183"/>
  <c r="AH823" i="183"/>
  <c r="AJ823" i="183"/>
  <c r="AO823" i="183"/>
  <c r="AP823" i="183"/>
  <c r="AS823" i="183"/>
  <c r="AW823" i="183"/>
  <c r="AX823" i="183"/>
  <c r="AY823" i="183"/>
  <c r="AZ823" i="183"/>
  <c r="BA823" i="183"/>
  <c r="BB823" i="183"/>
  <c r="BE823" i="183"/>
  <c r="BF823" i="183"/>
  <c r="BG823" i="183"/>
  <c r="BH823" i="183"/>
  <c r="BI823" i="183"/>
  <c r="N824" i="183"/>
  <c r="O824" i="183"/>
  <c r="P824" i="183"/>
  <c r="Q824" i="183"/>
  <c r="R824" i="183"/>
  <c r="S824" i="183"/>
  <c r="W824" i="183"/>
  <c r="X824" i="183"/>
  <c r="Y824" i="183"/>
  <c r="Z824" i="183"/>
  <c r="AA824" i="183"/>
  <c r="AB824" i="183"/>
  <c r="AC824" i="183"/>
  <c r="AD824" i="183"/>
  <c r="AE824" i="183"/>
  <c r="AF824" i="183"/>
  <c r="AG824" i="183"/>
  <c r="AH824" i="183"/>
  <c r="AJ824" i="183"/>
  <c r="AO824" i="183"/>
  <c r="AP824" i="183"/>
  <c r="AS824" i="183"/>
  <c r="AW824" i="183"/>
  <c r="AX824" i="183"/>
  <c r="AY824" i="183"/>
  <c r="AZ824" i="183"/>
  <c r="BA824" i="183"/>
  <c r="BB824" i="183"/>
  <c r="BE824" i="183"/>
  <c r="BF824" i="183"/>
  <c r="BG824" i="183"/>
  <c r="BH824" i="183"/>
  <c r="BI824" i="183"/>
  <c r="N825" i="183"/>
  <c r="O825" i="183"/>
  <c r="P825" i="183"/>
  <c r="Q825" i="183"/>
  <c r="R825" i="183"/>
  <c r="S825" i="183"/>
  <c r="W825" i="183"/>
  <c r="X825" i="183"/>
  <c r="Y825" i="183"/>
  <c r="Z825" i="183"/>
  <c r="AA825" i="183"/>
  <c r="AB825" i="183"/>
  <c r="AC825" i="183"/>
  <c r="AD825" i="183"/>
  <c r="AE825" i="183"/>
  <c r="AF825" i="183"/>
  <c r="AG825" i="183"/>
  <c r="AH825" i="183"/>
  <c r="AJ825" i="183"/>
  <c r="AO825" i="183"/>
  <c r="AP825" i="183"/>
  <c r="AS825" i="183"/>
  <c r="AW825" i="183"/>
  <c r="AX825" i="183"/>
  <c r="AY825" i="183"/>
  <c r="AZ825" i="183"/>
  <c r="BA825" i="183"/>
  <c r="BB825" i="183"/>
  <c r="BE825" i="183"/>
  <c r="BF825" i="183"/>
  <c r="BG825" i="183"/>
  <c r="BH825" i="183"/>
  <c r="BI825" i="183"/>
  <c r="N826" i="183"/>
  <c r="O826" i="183"/>
  <c r="P826" i="183"/>
  <c r="Q826" i="183"/>
  <c r="R826" i="183"/>
  <c r="S826" i="183"/>
  <c r="W826" i="183"/>
  <c r="X826" i="183"/>
  <c r="Y826" i="183"/>
  <c r="Z826" i="183"/>
  <c r="AA826" i="183"/>
  <c r="AB826" i="183"/>
  <c r="AC826" i="183"/>
  <c r="AD826" i="183"/>
  <c r="AE826" i="183"/>
  <c r="AF826" i="183"/>
  <c r="AG826" i="183"/>
  <c r="AH826" i="183"/>
  <c r="AJ826" i="183"/>
  <c r="AO826" i="183"/>
  <c r="AP826" i="183"/>
  <c r="AS826" i="183"/>
  <c r="AW826" i="183"/>
  <c r="AX826" i="183"/>
  <c r="AY826" i="183"/>
  <c r="AZ826" i="183"/>
  <c r="BA826" i="183"/>
  <c r="BB826" i="183"/>
  <c r="BE826" i="183"/>
  <c r="BF826" i="183"/>
  <c r="BG826" i="183"/>
  <c r="BH826" i="183"/>
  <c r="BI826" i="183"/>
  <c r="N827" i="183"/>
  <c r="O827" i="183"/>
  <c r="P827" i="183"/>
  <c r="Q827" i="183"/>
  <c r="R827" i="183"/>
  <c r="S827" i="183"/>
  <c r="W827" i="183"/>
  <c r="X827" i="183"/>
  <c r="Y827" i="183"/>
  <c r="Z827" i="183"/>
  <c r="AA827" i="183"/>
  <c r="AB827" i="183"/>
  <c r="AC827" i="183"/>
  <c r="AD827" i="183"/>
  <c r="AE827" i="183"/>
  <c r="AF827" i="183"/>
  <c r="AG827" i="183"/>
  <c r="AH827" i="183"/>
  <c r="AJ827" i="183"/>
  <c r="AO827" i="183"/>
  <c r="AP827" i="183"/>
  <c r="AS827" i="183"/>
  <c r="AW827" i="183"/>
  <c r="AX827" i="183"/>
  <c r="AY827" i="183"/>
  <c r="AZ827" i="183"/>
  <c r="BA827" i="183"/>
  <c r="BB827" i="183"/>
  <c r="BE827" i="183"/>
  <c r="BF827" i="183"/>
  <c r="BG827" i="183"/>
  <c r="BH827" i="183"/>
  <c r="BI827" i="183"/>
  <c r="N828" i="183"/>
  <c r="O828" i="183"/>
  <c r="P828" i="183"/>
  <c r="Q828" i="183"/>
  <c r="R828" i="183"/>
  <c r="S828" i="183"/>
  <c r="W828" i="183"/>
  <c r="X828" i="183"/>
  <c r="Y828" i="183"/>
  <c r="Z828" i="183"/>
  <c r="AA828" i="183"/>
  <c r="AB828" i="183"/>
  <c r="AC828" i="183"/>
  <c r="AD828" i="183"/>
  <c r="AE828" i="183"/>
  <c r="AF828" i="183"/>
  <c r="AG828" i="183"/>
  <c r="AH828" i="183"/>
  <c r="AJ828" i="183"/>
  <c r="AO828" i="183"/>
  <c r="AP828" i="183"/>
  <c r="AS828" i="183"/>
  <c r="AW828" i="183"/>
  <c r="AX828" i="183"/>
  <c r="AY828" i="183"/>
  <c r="AZ828" i="183"/>
  <c r="BA828" i="183"/>
  <c r="BB828" i="183"/>
  <c r="BE828" i="183"/>
  <c r="BF828" i="183"/>
  <c r="BG828" i="183"/>
  <c r="BH828" i="183"/>
  <c r="BI828" i="183"/>
  <c r="N829" i="183"/>
  <c r="O829" i="183"/>
  <c r="P829" i="183"/>
  <c r="Q829" i="183"/>
  <c r="R829" i="183"/>
  <c r="S829" i="183"/>
  <c r="W829" i="183"/>
  <c r="X829" i="183"/>
  <c r="Y829" i="183"/>
  <c r="Z829" i="183"/>
  <c r="AA829" i="183"/>
  <c r="AB829" i="183"/>
  <c r="AC829" i="183"/>
  <c r="AD829" i="183"/>
  <c r="AE829" i="183"/>
  <c r="AF829" i="183"/>
  <c r="AG829" i="183"/>
  <c r="AH829" i="183"/>
  <c r="AJ829" i="183"/>
  <c r="AO829" i="183"/>
  <c r="AP829" i="183"/>
  <c r="AS829" i="183"/>
  <c r="AW829" i="183"/>
  <c r="AX829" i="183"/>
  <c r="AY829" i="183"/>
  <c r="AZ829" i="183"/>
  <c r="BA829" i="183"/>
  <c r="BB829" i="183"/>
  <c r="BE829" i="183"/>
  <c r="BF829" i="183"/>
  <c r="BG829" i="183"/>
  <c r="BH829" i="183"/>
  <c r="BI829" i="183"/>
  <c r="N830" i="183"/>
  <c r="O830" i="183"/>
  <c r="P830" i="183"/>
  <c r="Q830" i="183"/>
  <c r="R830" i="183"/>
  <c r="S830" i="183"/>
  <c r="W830" i="183"/>
  <c r="X830" i="183"/>
  <c r="Y830" i="183"/>
  <c r="Z830" i="183"/>
  <c r="AA830" i="183"/>
  <c r="AB830" i="183"/>
  <c r="AC830" i="183"/>
  <c r="AD830" i="183"/>
  <c r="AE830" i="183"/>
  <c r="AF830" i="183"/>
  <c r="AG830" i="183"/>
  <c r="AH830" i="183"/>
  <c r="AJ830" i="183"/>
  <c r="AO830" i="183"/>
  <c r="AP830" i="183"/>
  <c r="AS830" i="183"/>
  <c r="AW830" i="183"/>
  <c r="AX830" i="183"/>
  <c r="AY830" i="183"/>
  <c r="AZ830" i="183"/>
  <c r="BA830" i="183"/>
  <c r="BB830" i="183"/>
  <c r="BE830" i="183"/>
  <c r="BF830" i="183"/>
  <c r="BG830" i="183"/>
  <c r="BH830" i="183"/>
  <c r="BI830" i="183"/>
  <c r="N831" i="183"/>
  <c r="O831" i="183"/>
  <c r="P831" i="183"/>
  <c r="Q831" i="183"/>
  <c r="R831" i="183"/>
  <c r="S831" i="183"/>
  <c r="W831" i="183"/>
  <c r="X831" i="183"/>
  <c r="Y831" i="183"/>
  <c r="Z831" i="183"/>
  <c r="AA831" i="183"/>
  <c r="AB831" i="183"/>
  <c r="AC831" i="183"/>
  <c r="AD831" i="183"/>
  <c r="AE831" i="183"/>
  <c r="AF831" i="183"/>
  <c r="AG831" i="183"/>
  <c r="AH831" i="183"/>
  <c r="AJ831" i="183"/>
  <c r="AO831" i="183"/>
  <c r="AP831" i="183"/>
  <c r="AS831" i="183"/>
  <c r="AW831" i="183"/>
  <c r="AX831" i="183"/>
  <c r="AY831" i="183"/>
  <c r="AZ831" i="183"/>
  <c r="BA831" i="183"/>
  <c r="BB831" i="183"/>
  <c r="BE831" i="183"/>
  <c r="BF831" i="183"/>
  <c r="BG831" i="183"/>
  <c r="BH831" i="183"/>
  <c r="BI831" i="183"/>
  <c r="N832" i="183"/>
  <c r="O832" i="183"/>
  <c r="P832" i="183"/>
  <c r="Q832" i="183"/>
  <c r="R832" i="183"/>
  <c r="S832" i="183"/>
  <c r="W832" i="183"/>
  <c r="X832" i="183"/>
  <c r="Y832" i="183"/>
  <c r="Z832" i="183"/>
  <c r="AA832" i="183"/>
  <c r="AB832" i="183"/>
  <c r="AC832" i="183"/>
  <c r="AD832" i="183"/>
  <c r="AE832" i="183"/>
  <c r="AF832" i="183"/>
  <c r="AG832" i="183"/>
  <c r="AH832" i="183"/>
  <c r="AJ832" i="183"/>
  <c r="AO832" i="183"/>
  <c r="AP832" i="183"/>
  <c r="AS832" i="183"/>
  <c r="AW832" i="183"/>
  <c r="AX832" i="183"/>
  <c r="AY832" i="183"/>
  <c r="AZ832" i="183"/>
  <c r="BA832" i="183"/>
  <c r="BB832" i="183"/>
  <c r="BE832" i="183"/>
  <c r="BF832" i="183"/>
  <c r="BG832" i="183"/>
  <c r="BH832" i="183"/>
  <c r="BI832" i="183"/>
  <c r="N833" i="183"/>
  <c r="O833" i="183"/>
  <c r="P833" i="183"/>
  <c r="Q833" i="183"/>
  <c r="R833" i="183"/>
  <c r="S833" i="183"/>
  <c r="W833" i="183"/>
  <c r="X833" i="183"/>
  <c r="Y833" i="183"/>
  <c r="Z833" i="183"/>
  <c r="AA833" i="183"/>
  <c r="AB833" i="183"/>
  <c r="AC833" i="183"/>
  <c r="AD833" i="183"/>
  <c r="AE833" i="183"/>
  <c r="AF833" i="183"/>
  <c r="AG833" i="183"/>
  <c r="AH833" i="183"/>
  <c r="AJ833" i="183"/>
  <c r="AO833" i="183"/>
  <c r="AP833" i="183"/>
  <c r="AS833" i="183"/>
  <c r="AW833" i="183"/>
  <c r="AX833" i="183"/>
  <c r="AY833" i="183"/>
  <c r="AZ833" i="183"/>
  <c r="BA833" i="183"/>
  <c r="BB833" i="183"/>
  <c r="BE833" i="183"/>
  <c r="BF833" i="183"/>
  <c r="BG833" i="183"/>
  <c r="BH833" i="183"/>
  <c r="BI833" i="183"/>
  <c r="N834" i="183"/>
  <c r="O834" i="183"/>
  <c r="P834" i="183"/>
  <c r="Q834" i="183"/>
  <c r="R834" i="183"/>
  <c r="S834" i="183"/>
  <c r="W834" i="183"/>
  <c r="X834" i="183"/>
  <c r="Y834" i="183"/>
  <c r="Z834" i="183"/>
  <c r="AA834" i="183"/>
  <c r="AB834" i="183"/>
  <c r="AC834" i="183"/>
  <c r="AD834" i="183"/>
  <c r="AE834" i="183"/>
  <c r="AF834" i="183"/>
  <c r="AG834" i="183"/>
  <c r="AH834" i="183"/>
  <c r="AJ834" i="183"/>
  <c r="AO834" i="183"/>
  <c r="AP834" i="183"/>
  <c r="AS834" i="183"/>
  <c r="AW834" i="183"/>
  <c r="AX834" i="183"/>
  <c r="AY834" i="183"/>
  <c r="AZ834" i="183"/>
  <c r="BA834" i="183"/>
  <c r="BB834" i="183"/>
  <c r="BE834" i="183"/>
  <c r="BF834" i="183"/>
  <c r="BG834" i="183"/>
  <c r="BH834" i="183"/>
  <c r="BI834" i="183"/>
  <c r="N835" i="183"/>
  <c r="O835" i="183"/>
  <c r="P835" i="183"/>
  <c r="Q835" i="183"/>
  <c r="R835" i="183"/>
  <c r="S835" i="183"/>
  <c r="W835" i="183"/>
  <c r="X835" i="183"/>
  <c r="Y835" i="183"/>
  <c r="Z835" i="183"/>
  <c r="AA835" i="183"/>
  <c r="AB835" i="183"/>
  <c r="AC835" i="183"/>
  <c r="AD835" i="183"/>
  <c r="AE835" i="183"/>
  <c r="AF835" i="183"/>
  <c r="AG835" i="183"/>
  <c r="AH835" i="183"/>
  <c r="AJ835" i="183"/>
  <c r="AO835" i="183"/>
  <c r="AP835" i="183"/>
  <c r="AS835" i="183"/>
  <c r="AW835" i="183"/>
  <c r="AX835" i="183"/>
  <c r="AY835" i="183"/>
  <c r="AZ835" i="183"/>
  <c r="BA835" i="183"/>
  <c r="BB835" i="183"/>
  <c r="BE835" i="183"/>
  <c r="BF835" i="183"/>
  <c r="BG835" i="183"/>
  <c r="BH835" i="183"/>
  <c r="BI835" i="183"/>
  <c r="N836" i="183"/>
  <c r="O836" i="183"/>
  <c r="P836" i="183"/>
  <c r="Q836" i="183"/>
  <c r="R836" i="183"/>
  <c r="S836" i="183"/>
  <c r="W836" i="183"/>
  <c r="X836" i="183"/>
  <c r="Y836" i="183"/>
  <c r="Z836" i="183"/>
  <c r="AA836" i="183"/>
  <c r="AB836" i="183"/>
  <c r="AC836" i="183"/>
  <c r="AD836" i="183"/>
  <c r="AE836" i="183"/>
  <c r="AF836" i="183"/>
  <c r="AG836" i="183"/>
  <c r="AH836" i="183"/>
  <c r="AJ836" i="183"/>
  <c r="AO836" i="183"/>
  <c r="AP836" i="183"/>
  <c r="AS836" i="183"/>
  <c r="AW836" i="183"/>
  <c r="AX836" i="183"/>
  <c r="AY836" i="183"/>
  <c r="AZ836" i="183"/>
  <c r="BA836" i="183"/>
  <c r="BB836" i="183"/>
  <c r="BE836" i="183"/>
  <c r="BF836" i="183"/>
  <c r="BG836" i="183"/>
  <c r="BH836" i="183"/>
  <c r="BI836" i="183"/>
  <c r="N837" i="183"/>
  <c r="O837" i="183"/>
  <c r="P837" i="183"/>
  <c r="Q837" i="183"/>
  <c r="R837" i="183"/>
  <c r="S837" i="183"/>
  <c r="W837" i="183"/>
  <c r="X837" i="183"/>
  <c r="Y837" i="183"/>
  <c r="Z837" i="183"/>
  <c r="AA837" i="183"/>
  <c r="AB837" i="183"/>
  <c r="AC837" i="183"/>
  <c r="AD837" i="183"/>
  <c r="AE837" i="183"/>
  <c r="AF837" i="183"/>
  <c r="AG837" i="183"/>
  <c r="AH837" i="183"/>
  <c r="AJ837" i="183"/>
  <c r="AO837" i="183"/>
  <c r="AP837" i="183"/>
  <c r="AS837" i="183"/>
  <c r="AW837" i="183"/>
  <c r="AX837" i="183"/>
  <c r="AY837" i="183"/>
  <c r="AZ837" i="183"/>
  <c r="BA837" i="183"/>
  <c r="BB837" i="183"/>
  <c r="BE837" i="183"/>
  <c r="BF837" i="183"/>
  <c r="BG837" i="183"/>
  <c r="BH837" i="183"/>
  <c r="BI837" i="183"/>
  <c r="N838" i="183"/>
  <c r="O838" i="183"/>
  <c r="P838" i="183"/>
  <c r="Q838" i="183"/>
  <c r="R838" i="183"/>
  <c r="S838" i="183"/>
  <c r="W838" i="183"/>
  <c r="X838" i="183"/>
  <c r="Y838" i="183"/>
  <c r="Z838" i="183"/>
  <c r="AA838" i="183"/>
  <c r="AB838" i="183"/>
  <c r="AC838" i="183"/>
  <c r="AD838" i="183"/>
  <c r="AE838" i="183"/>
  <c r="AF838" i="183"/>
  <c r="AG838" i="183"/>
  <c r="AH838" i="183"/>
  <c r="AJ838" i="183"/>
  <c r="AO838" i="183"/>
  <c r="AP838" i="183"/>
  <c r="AS838" i="183"/>
  <c r="AW838" i="183"/>
  <c r="AX838" i="183"/>
  <c r="AY838" i="183"/>
  <c r="AZ838" i="183"/>
  <c r="BA838" i="183"/>
  <c r="BB838" i="183"/>
  <c r="BE838" i="183"/>
  <c r="BF838" i="183"/>
  <c r="BG838" i="183"/>
  <c r="BH838" i="183"/>
  <c r="BI838" i="183"/>
  <c r="N839" i="183"/>
  <c r="O839" i="183"/>
  <c r="P839" i="183"/>
  <c r="Q839" i="183"/>
  <c r="R839" i="183"/>
  <c r="S839" i="183"/>
  <c r="W839" i="183"/>
  <c r="X839" i="183"/>
  <c r="Y839" i="183"/>
  <c r="Z839" i="183"/>
  <c r="AA839" i="183"/>
  <c r="AB839" i="183"/>
  <c r="AC839" i="183"/>
  <c r="AD839" i="183"/>
  <c r="AE839" i="183"/>
  <c r="AF839" i="183"/>
  <c r="AG839" i="183"/>
  <c r="AH839" i="183"/>
  <c r="AJ839" i="183"/>
  <c r="AO839" i="183"/>
  <c r="AP839" i="183"/>
  <c r="AS839" i="183"/>
  <c r="AW839" i="183"/>
  <c r="AX839" i="183"/>
  <c r="AY839" i="183"/>
  <c r="AZ839" i="183"/>
  <c r="BA839" i="183"/>
  <c r="BB839" i="183"/>
  <c r="BE839" i="183"/>
  <c r="BF839" i="183"/>
  <c r="BG839" i="183"/>
  <c r="BH839" i="183"/>
  <c r="BI839" i="183"/>
  <c r="N840" i="183"/>
  <c r="O840" i="183"/>
  <c r="P840" i="183"/>
  <c r="Q840" i="183"/>
  <c r="R840" i="183"/>
  <c r="S840" i="183"/>
  <c r="W840" i="183"/>
  <c r="X840" i="183"/>
  <c r="Y840" i="183"/>
  <c r="Z840" i="183"/>
  <c r="AA840" i="183"/>
  <c r="AB840" i="183"/>
  <c r="AC840" i="183"/>
  <c r="AD840" i="183"/>
  <c r="AE840" i="183"/>
  <c r="AF840" i="183"/>
  <c r="AG840" i="183"/>
  <c r="AH840" i="183"/>
  <c r="AJ840" i="183"/>
  <c r="AO840" i="183"/>
  <c r="AP840" i="183"/>
  <c r="AS840" i="183"/>
  <c r="AW840" i="183"/>
  <c r="AX840" i="183"/>
  <c r="AY840" i="183"/>
  <c r="AZ840" i="183"/>
  <c r="BA840" i="183"/>
  <c r="BB840" i="183"/>
  <c r="BE840" i="183"/>
  <c r="BF840" i="183"/>
  <c r="BG840" i="183"/>
  <c r="BH840" i="183"/>
  <c r="BI840" i="183"/>
  <c r="N841" i="183"/>
  <c r="O841" i="183"/>
  <c r="P841" i="183"/>
  <c r="Q841" i="183"/>
  <c r="R841" i="183"/>
  <c r="S841" i="183"/>
  <c r="W841" i="183"/>
  <c r="X841" i="183"/>
  <c r="Y841" i="183"/>
  <c r="Z841" i="183"/>
  <c r="AA841" i="183"/>
  <c r="AB841" i="183"/>
  <c r="AC841" i="183"/>
  <c r="AD841" i="183"/>
  <c r="AE841" i="183"/>
  <c r="AF841" i="183"/>
  <c r="AG841" i="183"/>
  <c r="AH841" i="183"/>
  <c r="AJ841" i="183"/>
  <c r="AO841" i="183"/>
  <c r="AP841" i="183"/>
  <c r="AS841" i="183"/>
  <c r="AW841" i="183"/>
  <c r="AX841" i="183"/>
  <c r="AY841" i="183"/>
  <c r="AZ841" i="183"/>
  <c r="BA841" i="183"/>
  <c r="BB841" i="183"/>
  <c r="BE841" i="183"/>
  <c r="BF841" i="183"/>
  <c r="BG841" i="183"/>
  <c r="BH841" i="183"/>
  <c r="BI841" i="183"/>
  <c r="N842" i="183"/>
  <c r="O842" i="183"/>
  <c r="P842" i="183"/>
  <c r="Q842" i="183"/>
  <c r="R842" i="183"/>
  <c r="S842" i="183"/>
  <c r="W842" i="183"/>
  <c r="X842" i="183"/>
  <c r="Y842" i="183"/>
  <c r="Z842" i="183"/>
  <c r="AA842" i="183"/>
  <c r="AB842" i="183"/>
  <c r="AC842" i="183"/>
  <c r="AD842" i="183"/>
  <c r="AE842" i="183"/>
  <c r="AF842" i="183"/>
  <c r="AG842" i="183"/>
  <c r="AH842" i="183"/>
  <c r="AJ842" i="183"/>
  <c r="AO842" i="183"/>
  <c r="AP842" i="183"/>
  <c r="AS842" i="183"/>
  <c r="AW842" i="183"/>
  <c r="AX842" i="183"/>
  <c r="AY842" i="183"/>
  <c r="AZ842" i="183"/>
  <c r="BA842" i="183"/>
  <c r="BB842" i="183"/>
  <c r="BE842" i="183"/>
  <c r="BF842" i="183"/>
  <c r="BG842" i="183"/>
  <c r="BH842" i="183"/>
  <c r="BI842" i="183"/>
  <c r="N843" i="183"/>
  <c r="O843" i="183"/>
  <c r="P843" i="183"/>
  <c r="Q843" i="183"/>
  <c r="R843" i="183"/>
  <c r="S843" i="183"/>
  <c r="W843" i="183"/>
  <c r="X843" i="183"/>
  <c r="Y843" i="183"/>
  <c r="Z843" i="183"/>
  <c r="AA843" i="183"/>
  <c r="AB843" i="183"/>
  <c r="AC843" i="183"/>
  <c r="AD843" i="183"/>
  <c r="AE843" i="183"/>
  <c r="AF843" i="183"/>
  <c r="AG843" i="183"/>
  <c r="AH843" i="183"/>
  <c r="AJ843" i="183"/>
  <c r="AO843" i="183"/>
  <c r="AP843" i="183"/>
  <c r="AS843" i="183"/>
  <c r="AW843" i="183"/>
  <c r="AX843" i="183"/>
  <c r="AY843" i="183"/>
  <c r="AZ843" i="183"/>
  <c r="BA843" i="183"/>
  <c r="BB843" i="183"/>
  <c r="BE843" i="183"/>
  <c r="BF843" i="183"/>
  <c r="BG843" i="183"/>
  <c r="BH843" i="183"/>
  <c r="BI843" i="183"/>
  <c r="N844" i="183"/>
  <c r="O844" i="183"/>
  <c r="P844" i="183"/>
  <c r="Q844" i="183"/>
  <c r="R844" i="183"/>
  <c r="S844" i="183"/>
  <c r="W844" i="183"/>
  <c r="X844" i="183"/>
  <c r="Y844" i="183"/>
  <c r="Z844" i="183"/>
  <c r="AA844" i="183"/>
  <c r="AB844" i="183"/>
  <c r="AC844" i="183"/>
  <c r="AD844" i="183"/>
  <c r="AE844" i="183"/>
  <c r="AF844" i="183"/>
  <c r="AG844" i="183"/>
  <c r="AH844" i="183"/>
  <c r="AJ844" i="183"/>
  <c r="AO844" i="183"/>
  <c r="AP844" i="183"/>
  <c r="AS844" i="183"/>
  <c r="AW844" i="183"/>
  <c r="AX844" i="183"/>
  <c r="AY844" i="183"/>
  <c r="AZ844" i="183"/>
  <c r="BA844" i="183"/>
  <c r="BB844" i="183"/>
  <c r="BE844" i="183"/>
  <c r="BF844" i="183"/>
  <c r="BG844" i="183"/>
  <c r="BH844" i="183"/>
  <c r="BI844" i="183"/>
  <c r="N845" i="183"/>
  <c r="O845" i="183"/>
  <c r="P845" i="183"/>
  <c r="Q845" i="183"/>
  <c r="R845" i="183"/>
  <c r="S845" i="183"/>
  <c r="W845" i="183"/>
  <c r="X845" i="183"/>
  <c r="Y845" i="183"/>
  <c r="Z845" i="183"/>
  <c r="AA845" i="183"/>
  <c r="AB845" i="183"/>
  <c r="AC845" i="183"/>
  <c r="AD845" i="183"/>
  <c r="AE845" i="183"/>
  <c r="AF845" i="183"/>
  <c r="AG845" i="183"/>
  <c r="AH845" i="183"/>
  <c r="AJ845" i="183"/>
  <c r="AO845" i="183"/>
  <c r="AP845" i="183"/>
  <c r="AS845" i="183"/>
  <c r="AW845" i="183"/>
  <c r="AX845" i="183"/>
  <c r="AY845" i="183"/>
  <c r="AZ845" i="183"/>
  <c r="BA845" i="183"/>
  <c r="BB845" i="183"/>
  <c r="BE845" i="183"/>
  <c r="BF845" i="183"/>
  <c r="BG845" i="183"/>
  <c r="BH845" i="183"/>
  <c r="BI845" i="183"/>
  <c r="N846" i="183"/>
  <c r="O846" i="183"/>
  <c r="P846" i="183"/>
  <c r="Q846" i="183"/>
  <c r="R846" i="183"/>
  <c r="S846" i="183"/>
  <c r="W846" i="183"/>
  <c r="X846" i="183"/>
  <c r="Y846" i="183"/>
  <c r="Z846" i="183"/>
  <c r="AA846" i="183"/>
  <c r="AB846" i="183"/>
  <c r="AC846" i="183"/>
  <c r="AD846" i="183"/>
  <c r="AE846" i="183"/>
  <c r="AF846" i="183"/>
  <c r="AG846" i="183"/>
  <c r="AH846" i="183"/>
  <c r="AJ846" i="183"/>
  <c r="AO846" i="183"/>
  <c r="AP846" i="183"/>
  <c r="AS846" i="183"/>
  <c r="AW846" i="183"/>
  <c r="AX846" i="183"/>
  <c r="AY846" i="183"/>
  <c r="AZ846" i="183"/>
  <c r="BA846" i="183"/>
  <c r="BB846" i="183"/>
  <c r="BE846" i="183"/>
  <c r="BF846" i="183"/>
  <c r="BG846" i="183"/>
  <c r="BH846" i="183"/>
  <c r="BI846" i="183"/>
  <c r="N847" i="183"/>
  <c r="O847" i="183"/>
  <c r="P847" i="183"/>
  <c r="Q847" i="183"/>
  <c r="R847" i="183"/>
  <c r="S847" i="183"/>
  <c r="W847" i="183"/>
  <c r="X847" i="183"/>
  <c r="Y847" i="183"/>
  <c r="Z847" i="183"/>
  <c r="AA847" i="183"/>
  <c r="AB847" i="183"/>
  <c r="AC847" i="183"/>
  <c r="AD847" i="183"/>
  <c r="AE847" i="183"/>
  <c r="AF847" i="183"/>
  <c r="AG847" i="183"/>
  <c r="AH847" i="183"/>
  <c r="AJ847" i="183"/>
  <c r="AO847" i="183"/>
  <c r="AP847" i="183"/>
  <c r="AS847" i="183"/>
  <c r="AW847" i="183"/>
  <c r="AX847" i="183"/>
  <c r="AY847" i="183"/>
  <c r="AZ847" i="183"/>
  <c r="BA847" i="183"/>
  <c r="BB847" i="183"/>
  <c r="BE847" i="183"/>
  <c r="BF847" i="183"/>
  <c r="BG847" i="183"/>
  <c r="BH847" i="183"/>
  <c r="BI847" i="183"/>
  <c r="N848" i="183"/>
  <c r="O848" i="183"/>
  <c r="P848" i="183"/>
  <c r="Q848" i="183"/>
  <c r="R848" i="183"/>
  <c r="S848" i="183"/>
  <c r="W848" i="183"/>
  <c r="X848" i="183"/>
  <c r="Y848" i="183"/>
  <c r="Z848" i="183"/>
  <c r="AA848" i="183"/>
  <c r="AB848" i="183"/>
  <c r="AC848" i="183"/>
  <c r="AD848" i="183"/>
  <c r="AE848" i="183"/>
  <c r="AF848" i="183"/>
  <c r="AG848" i="183"/>
  <c r="AH848" i="183"/>
  <c r="AJ848" i="183"/>
  <c r="AO848" i="183"/>
  <c r="AP848" i="183"/>
  <c r="AS848" i="183"/>
  <c r="AW848" i="183"/>
  <c r="AX848" i="183"/>
  <c r="AY848" i="183"/>
  <c r="AZ848" i="183"/>
  <c r="BA848" i="183"/>
  <c r="BB848" i="183"/>
  <c r="BE848" i="183"/>
  <c r="BF848" i="183"/>
  <c r="BG848" i="183"/>
  <c r="BH848" i="183"/>
  <c r="BI848" i="183"/>
  <c r="N849" i="183"/>
  <c r="O849" i="183"/>
  <c r="P849" i="183"/>
  <c r="Q849" i="183"/>
  <c r="R849" i="183"/>
  <c r="S849" i="183"/>
  <c r="W849" i="183"/>
  <c r="X849" i="183"/>
  <c r="Y849" i="183"/>
  <c r="Z849" i="183"/>
  <c r="AA849" i="183"/>
  <c r="AB849" i="183"/>
  <c r="AC849" i="183"/>
  <c r="AD849" i="183"/>
  <c r="AE849" i="183"/>
  <c r="AF849" i="183"/>
  <c r="AG849" i="183"/>
  <c r="AH849" i="183"/>
  <c r="AJ849" i="183"/>
  <c r="AO849" i="183"/>
  <c r="AP849" i="183"/>
  <c r="AS849" i="183"/>
  <c r="AW849" i="183"/>
  <c r="AX849" i="183"/>
  <c r="AY849" i="183"/>
  <c r="AZ849" i="183"/>
  <c r="BA849" i="183"/>
  <c r="BB849" i="183"/>
  <c r="BE849" i="183"/>
  <c r="BF849" i="183"/>
  <c r="BG849" i="183"/>
  <c r="BH849" i="183"/>
  <c r="BI849" i="183"/>
  <c r="N850" i="183"/>
  <c r="O850" i="183"/>
  <c r="P850" i="183"/>
  <c r="Q850" i="183"/>
  <c r="R850" i="183"/>
  <c r="S850" i="183"/>
  <c r="W850" i="183"/>
  <c r="X850" i="183"/>
  <c r="Y850" i="183"/>
  <c r="Z850" i="183"/>
  <c r="AA850" i="183"/>
  <c r="AB850" i="183"/>
  <c r="AC850" i="183"/>
  <c r="AD850" i="183"/>
  <c r="AE850" i="183"/>
  <c r="AF850" i="183"/>
  <c r="AG850" i="183"/>
  <c r="AH850" i="183"/>
  <c r="AJ850" i="183"/>
  <c r="AO850" i="183"/>
  <c r="AP850" i="183"/>
  <c r="AS850" i="183"/>
  <c r="AW850" i="183"/>
  <c r="AX850" i="183"/>
  <c r="AY850" i="183"/>
  <c r="AZ850" i="183"/>
  <c r="BA850" i="183"/>
  <c r="BB850" i="183"/>
  <c r="BE850" i="183"/>
  <c r="BF850" i="183"/>
  <c r="BG850" i="183"/>
  <c r="BH850" i="183"/>
  <c r="BI850" i="183"/>
  <c r="N851" i="183"/>
  <c r="O851" i="183"/>
  <c r="P851" i="183"/>
  <c r="Q851" i="183"/>
  <c r="R851" i="183"/>
  <c r="S851" i="183"/>
  <c r="W851" i="183"/>
  <c r="X851" i="183"/>
  <c r="Y851" i="183"/>
  <c r="Z851" i="183"/>
  <c r="AA851" i="183"/>
  <c r="AB851" i="183"/>
  <c r="AC851" i="183"/>
  <c r="AD851" i="183"/>
  <c r="AE851" i="183"/>
  <c r="AF851" i="183"/>
  <c r="AG851" i="183"/>
  <c r="AH851" i="183"/>
  <c r="AJ851" i="183"/>
  <c r="AO851" i="183"/>
  <c r="AP851" i="183"/>
  <c r="AS851" i="183"/>
  <c r="AW851" i="183"/>
  <c r="AX851" i="183"/>
  <c r="AY851" i="183"/>
  <c r="AZ851" i="183"/>
  <c r="BA851" i="183"/>
  <c r="BB851" i="183"/>
  <c r="BE851" i="183"/>
  <c r="BF851" i="183"/>
  <c r="BG851" i="183"/>
  <c r="BH851" i="183"/>
  <c r="BI851" i="183"/>
  <c r="N852" i="183"/>
  <c r="O852" i="183"/>
  <c r="P852" i="183"/>
  <c r="Q852" i="183"/>
  <c r="R852" i="183"/>
  <c r="S852" i="183"/>
  <c r="W852" i="183"/>
  <c r="X852" i="183"/>
  <c r="Y852" i="183"/>
  <c r="Z852" i="183"/>
  <c r="AA852" i="183"/>
  <c r="AB852" i="183"/>
  <c r="AC852" i="183"/>
  <c r="AD852" i="183"/>
  <c r="AE852" i="183"/>
  <c r="AF852" i="183"/>
  <c r="AG852" i="183"/>
  <c r="AH852" i="183"/>
  <c r="AJ852" i="183"/>
  <c r="AO852" i="183"/>
  <c r="AP852" i="183"/>
  <c r="AS852" i="183"/>
  <c r="AW852" i="183"/>
  <c r="AX852" i="183"/>
  <c r="AY852" i="183"/>
  <c r="AZ852" i="183"/>
  <c r="BA852" i="183"/>
  <c r="BB852" i="183"/>
  <c r="BE852" i="183"/>
  <c r="BF852" i="183"/>
  <c r="BG852" i="183"/>
  <c r="BH852" i="183"/>
  <c r="BI852" i="183"/>
  <c r="N853" i="183"/>
  <c r="O853" i="183"/>
  <c r="P853" i="183"/>
  <c r="Q853" i="183"/>
  <c r="R853" i="183"/>
  <c r="S853" i="183"/>
  <c r="W853" i="183"/>
  <c r="X853" i="183"/>
  <c r="Y853" i="183"/>
  <c r="Z853" i="183"/>
  <c r="AA853" i="183"/>
  <c r="AB853" i="183"/>
  <c r="AC853" i="183"/>
  <c r="AD853" i="183"/>
  <c r="AE853" i="183"/>
  <c r="AF853" i="183"/>
  <c r="AG853" i="183"/>
  <c r="AH853" i="183"/>
  <c r="AJ853" i="183"/>
  <c r="AO853" i="183"/>
  <c r="AP853" i="183"/>
  <c r="AS853" i="183"/>
  <c r="AW853" i="183"/>
  <c r="AX853" i="183"/>
  <c r="AY853" i="183"/>
  <c r="AZ853" i="183"/>
  <c r="BA853" i="183"/>
  <c r="BB853" i="183"/>
  <c r="BE853" i="183"/>
  <c r="BF853" i="183"/>
  <c r="BG853" i="183"/>
  <c r="BH853" i="183"/>
  <c r="BI853" i="183"/>
  <c r="N854" i="183"/>
  <c r="O854" i="183"/>
  <c r="P854" i="183"/>
  <c r="Q854" i="183"/>
  <c r="R854" i="183"/>
  <c r="S854" i="183"/>
  <c r="W854" i="183"/>
  <c r="X854" i="183"/>
  <c r="Y854" i="183"/>
  <c r="Z854" i="183"/>
  <c r="AA854" i="183"/>
  <c r="AB854" i="183"/>
  <c r="AC854" i="183"/>
  <c r="AD854" i="183"/>
  <c r="AE854" i="183"/>
  <c r="AF854" i="183"/>
  <c r="AG854" i="183"/>
  <c r="AH854" i="183"/>
  <c r="AJ854" i="183"/>
  <c r="AO854" i="183"/>
  <c r="AP854" i="183"/>
  <c r="AS854" i="183"/>
  <c r="AW854" i="183"/>
  <c r="AX854" i="183"/>
  <c r="AY854" i="183"/>
  <c r="AZ854" i="183"/>
  <c r="BA854" i="183"/>
  <c r="BB854" i="183"/>
  <c r="BE854" i="183"/>
  <c r="BF854" i="183"/>
  <c r="BG854" i="183"/>
  <c r="BH854" i="183"/>
  <c r="BI854" i="183"/>
  <c r="N855" i="183"/>
  <c r="O855" i="183"/>
  <c r="P855" i="183"/>
  <c r="Q855" i="183"/>
  <c r="R855" i="183"/>
  <c r="S855" i="183"/>
  <c r="W855" i="183"/>
  <c r="X855" i="183"/>
  <c r="Y855" i="183"/>
  <c r="Z855" i="183"/>
  <c r="AA855" i="183"/>
  <c r="AB855" i="183"/>
  <c r="AC855" i="183"/>
  <c r="AD855" i="183"/>
  <c r="AE855" i="183"/>
  <c r="AF855" i="183"/>
  <c r="AG855" i="183"/>
  <c r="AH855" i="183"/>
  <c r="AJ855" i="183"/>
  <c r="AO855" i="183"/>
  <c r="AP855" i="183"/>
  <c r="AS855" i="183"/>
  <c r="AW855" i="183"/>
  <c r="AX855" i="183"/>
  <c r="AY855" i="183"/>
  <c r="AZ855" i="183"/>
  <c r="BA855" i="183"/>
  <c r="BB855" i="183"/>
  <c r="BE855" i="183"/>
  <c r="BF855" i="183"/>
  <c r="BG855" i="183"/>
  <c r="BH855" i="183"/>
  <c r="BI855" i="183"/>
  <c r="N856" i="183"/>
  <c r="O856" i="183"/>
  <c r="P856" i="183"/>
  <c r="Q856" i="183"/>
  <c r="R856" i="183"/>
  <c r="S856" i="183"/>
  <c r="W856" i="183"/>
  <c r="X856" i="183"/>
  <c r="Y856" i="183"/>
  <c r="Z856" i="183"/>
  <c r="AA856" i="183"/>
  <c r="AB856" i="183"/>
  <c r="AC856" i="183"/>
  <c r="AD856" i="183"/>
  <c r="AE856" i="183"/>
  <c r="AF856" i="183"/>
  <c r="AG856" i="183"/>
  <c r="AH856" i="183"/>
  <c r="AJ856" i="183"/>
  <c r="AO856" i="183"/>
  <c r="AP856" i="183"/>
  <c r="AS856" i="183"/>
  <c r="AW856" i="183"/>
  <c r="AX856" i="183"/>
  <c r="AY856" i="183"/>
  <c r="AZ856" i="183"/>
  <c r="BA856" i="183"/>
  <c r="BB856" i="183"/>
  <c r="BE856" i="183"/>
  <c r="BF856" i="183"/>
  <c r="BG856" i="183"/>
  <c r="BH856" i="183"/>
  <c r="BI856" i="183"/>
  <c r="N857" i="183"/>
  <c r="O857" i="183"/>
  <c r="P857" i="183"/>
  <c r="Q857" i="183"/>
  <c r="R857" i="183"/>
  <c r="S857" i="183"/>
  <c r="W857" i="183"/>
  <c r="X857" i="183"/>
  <c r="Y857" i="183"/>
  <c r="Z857" i="183"/>
  <c r="AA857" i="183"/>
  <c r="AB857" i="183"/>
  <c r="AC857" i="183"/>
  <c r="AD857" i="183"/>
  <c r="AE857" i="183"/>
  <c r="AF857" i="183"/>
  <c r="AG857" i="183"/>
  <c r="AH857" i="183"/>
  <c r="AJ857" i="183"/>
  <c r="AO857" i="183"/>
  <c r="AP857" i="183"/>
  <c r="AS857" i="183"/>
  <c r="AW857" i="183"/>
  <c r="AX857" i="183"/>
  <c r="AY857" i="183"/>
  <c r="AZ857" i="183"/>
  <c r="BA857" i="183"/>
  <c r="BB857" i="183"/>
  <c r="BE857" i="183"/>
  <c r="BF857" i="183"/>
  <c r="BG857" i="183"/>
  <c r="BH857" i="183"/>
  <c r="BI857" i="183"/>
  <c r="N858" i="183"/>
  <c r="O858" i="183"/>
  <c r="P858" i="183"/>
  <c r="Q858" i="183"/>
  <c r="R858" i="183"/>
  <c r="S858" i="183"/>
  <c r="W858" i="183"/>
  <c r="X858" i="183"/>
  <c r="Y858" i="183"/>
  <c r="Z858" i="183"/>
  <c r="AA858" i="183"/>
  <c r="AB858" i="183"/>
  <c r="AC858" i="183"/>
  <c r="AD858" i="183"/>
  <c r="AE858" i="183"/>
  <c r="AF858" i="183"/>
  <c r="AG858" i="183"/>
  <c r="AH858" i="183"/>
  <c r="AJ858" i="183"/>
  <c r="AO858" i="183"/>
  <c r="AP858" i="183"/>
  <c r="AS858" i="183"/>
  <c r="AW858" i="183"/>
  <c r="AX858" i="183"/>
  <c r="AY858" i="183"/>
  <c r="AZ858" i="183"/>
  <c r="BA858" i="183"/>
  <c r="BB858" i="183"/>
  <c r="BE858" i="183"/>
  <c r="BF858" i="183"/>
  <c r="BG858" i="183"/>
  <c r="BH858" i="183"/>
  <c r="BI858" i="183"/>
  <c r="N859" i="183"/>
  <c r="O859" i="183"/>
  <c r="P859" i="183"/>
  <c r="Q859" i="183"/>
  <c r="R859" i="183"/>
  <c r="S859" i="183"/>
  <c r="W859" i="183"/>
  <c r="X859" i="183"/>
  <c r="Y859" i="183"/>
  <c r="Z859" i="183"/>
  <c r="AA859" i="183"/>
  <c r="AB859" i="183"/>
  <c r="AC859" i="183"/>
  <c r="AD859" i="183"/>
  <c r="AE859" i="183"/>
  <c r="AF859" i="183"/>
  <c r="AG859" i="183"/>
  <c r="AH859" i="183"/>
  <c r="AJ859" i="183"/>
  <c r="AO859" i="183"/>
  <c r="AP859" i="183"/>
  <c r="AS859" i="183"/>
  <c r="AW859" i="183"/>
  <c r="AX859" i="183"/>
  <c r="AY859" i="183"/>
  <c r="AZ859" i="183"/>
  <c r="BA859" i="183"/>
  <c r="BB859" i="183"/>
  <c r="BE859" i="183"/>
  <c r="BF859" i="183"/>
  <c r="BG859" i="183"/>
  <c r="BH859" i="183"/>
  <c r="BI859" i="183"/>
  <c r="N860" i="183"/>
  <c r="O860" i="183"/>
  <c r="P860" i="183"/>
  <c r="Q860" i="183"/>
  <c r="R860" i="183"/>
  <c r="S860" i="183"/>
  <c r="W860" i="183"/>
  <c r="X860" i="183"/>
  <c r="Y860" i="183"/>
  <c r="Z860" i="183"/>
  <c r="AA860" i="183"/>
  <c r="AB860" i="183"/>
  <c r="AC860" i="183"/>
  <c r="AD860" i="183"/>
  <c r="AE860" i="183"/>
  <c r="AF860" i="183"/>
  <c r="AG860" i="183"/>
  <c r="AH860" i="183"/>
  <c r="AJ860" i="183"/>
  <c r="AO860" i="183"/>
  <c r="AP860" i="183"/>
  <c r="AS860" i="183"/>
  <c r="AW860" i="183"/>
  <c r="AX860" i="183"/>
  <c r="AY860" i="183"/>
  <c r="AZ860" i="183"/>
  <c r="BA860" i="183"/>
  <c r="BB860" i="183"/>
  <c r="BE860" i="183"/>
  <c r="BF860" i="183"/>
  <c r="BG860" i="183"/>
  <c r="BH860" i="183"/>
  <c r="BI860" i="183"/>
  <c r="N861" i="183"/>
  <c r="O861" i="183"/>
  <c r="P861" i="183"/>
  <c r="Q861" i="183"/>
  <c r="R861" i="183"/>
  <c r="S861" i="183"/>
  <c r="W861" i="183"/>
  <c r="X861" i="183"/>
  <c r="Y861" i="183"/>
  <c r="Z861" i="183"/>
  <c r="AA861" i="183"/>
  <c r="AB861" i="183"/>
  <c r="AC861" i="183"/>
  <c r="AD861" i="183"/>
  <c r="AE861" i="183"/>
  <c r="AF861" i="183"/>
  <c r="AG861" i="183"/>
  <c r="AH861" i="183"/>
  <c r="AJ861" i="183"/>
  <c r="AO861" i="183"/>
  <c r="AP861" i="183"/>
  <c r="AS861" i="183"/>
  <c r="AW861" i="183"/>
  <c r="AX861" i="183"/>
  <c r="AY861" i="183"/>
  <c r="AZ861" i="183"/>
  <c r="BA861" i="183"/>
  <c r="BB861" i="183"/>
  <c r="BE861" i="183"/>
  <c r="BF861" i="183"/>
  <c r="BG861" i="183"/>
  <c r="BH861" i="183"/>
  <c r="BI861" i="183"/>
  <c r="N862" i="183"/>
  <c r="O862" i="183"/>
  <c r="P862" i="183"/>
  <c r="Q862" i="183"/>
  <c r="R862" i="183"/>
  <c r="S862" i="183"/>
  <c r="W862" i="183"/>
  <c r="X862" i="183"/>
  <c r="Y862" i="183"/>
  <c r="Z862" i="183"/>
  <c r="AA862" i="183"/>
  <c r="AB862" i="183"/>
  <c r="AC862" i="183"/>
  <c r="AD862" i="183"/>
  <c r="AE862" i="183"/>
  <c r="AF862" i="183"/>
  <c r="AG862" i="183"/>
  <c r="AH862" i="183"/>
  <c r="AJ862" i="183"/>
  <c r="AO862" i="183"/>
  <c r="AP862" i="183"/>
  <c r="AS862" i="183"/>
  <c r="AW862" i="183"/>
  <c r="AX862" i="183"/>
  <c r="AY862" i="183"/>
  <c r="AZ862" i="183"/>
  <c r="BA862" i="183"/>
  <c r="BB862" i="183"/>
  <c r="BE862" i="183"/>
  <c r="BF862" i="183"/>
  <c r="BG862" i="183"/>
  <c r="BH862" i="183"/>
  <c r="BI862" i="183"/>
  <c r="N863" i="183"/>
  <c r="O863" i="183"/>
  <c r="P863" i="183"/>
  <c r="Q863" i="183"/>
  <c r="R863" i="183"/>
  <c r="S863" i="183"/>
  <c r="W863" i="183"/>
  <c r="X863" i="183"/>
  <c r="Y863" i="183"/>
  <c r="Z863" i="183"/>
  <c r="AA863" i="183"/>
  <c r="AB863" i="183"/>
  <c r="AC863" i="183"/>
  <c r="AD863" i="183"/>
  <c r="AE863" i="183"/>
  <c r="AF863" i="183"/>
  <c r="AG863" i="183"/>
  <c r="AH863" i="183"/>
  <c r="AJ863" i="183"/>
  <c r="AO863" i="183"/>
  <c r="AP863" i="183"/>
  <c r="AS863" i="183"/>
  <c r="AW863" i="183"/>
  <c r="AX863" i="183"/>
  <c r="AY863" i="183"/>
  <c r="AZ863" i="183"/>
  <c r="BA863" i="183"/>
  <c r="BB863" i="183"/>
  <c r="BE863" i="183"/>
  <c r="BF863" i="183"/>
  <c r="BG863" i="183"/>
  <c r="BH863" i="183"/>
  <c r="BI863" i="183"/>
  <c r="N864" i="183"/>
  <c r="O864" i="183"/>
  <c r="P864" i="183"/>
  <c r="Q864" i="183"/>
  <c r="R864" i="183"/>
  <c r="S864" i="183"/>
  <c r="W864" i="183"/>
  <c r="X864" i="183"/>
  <c r="Y864" i="183"/>
  <c r="Z864" i="183"/>
  <c r="AA864" i="183"/>
  <c r="AB864" i="183"/>
  <c r="AC864" i="183"/>
  <c r="AD864" i="183"/>
  <c r="AE864" i="183"/>
  <c r="AF864" i="183"/>
  <c r="AG864" i="183"/>
  <c r="AH864" i="183"/>
  <c r="AJ864" i="183"/>
  <c r="AO864" i="183"/>
  <c r="AP864" i="183"/>
  <c r="AS864" i="183"/>
  <c r="AW864" i="183"/>
  <c r="AX864" i="183"/>
  <c r="AY864" i="183"/>
  <c r="AZ864" i="183"/>
  <c r="BA864" i="183"/>
  <c r="BB864" i="183"/>
  <c r="BE864" i="183"/>
  <c r="BF864" i="183"/>
  <c r="BG864" i="183"/>
  <c r="BH864" i="183"/>
  <c r="BI864" i="183"/>
  <c r="N865" i="183"/>
  <c r="O865" i="183"/>
  <c r="P865" i="183"/>
  <c r="Q865" i="183"/>
  <c r="R865" i="183"/>
  <c r="S865" i="183"/>
  <c r="W865" i="183"/>
  <c r="X865" i="183"/>
  <c r="Y865" i="183"/>
  <c r="Z865" i="183"/>
  <c r="AA865" i="183"/>
  <c r="AB865" i="183"/>
  <c r="AC865" i="183"/>
  <c r="AD865" i="183"/>
  <c r="AE865" i="183"/>
  <c r="AF865" i="183"/>
  <c r="AG865" i="183"/>
  <c r="AH865" i="183"/>
  <c r="AJ865" i="183"/>
  <c r="AO865" i="183"/>
  <c r="AP865" i="183"/>
  <c r="AS865" i="183"/>
  <c r="AW865" i="183"/>
  <c r="AX865" i="183"/>
  <c r="AY865" i="183"/>
  <c r="AZ865" i="183"/>
  <c r="BA865" i="183"/>
  <c r="BB865" i="183"/>
  <c r="BE865" i="183"/>
  <c r="BF865" i="183"/>
  <c r="BG865" i="183"/>
  <c r="BH865" i="183"/>
  <c r="BI865" i="183"/>
  <c r="N866" i="183"/>
  <c r="O866" i="183"/>
  <c r="P866" i="183"/>
  <c r="Q866" i="183"/>
  <c r="R866" i="183"/>
  <c r="S866" i="183"/>
  <c r="W866" i="183"/>
  <c r="X866" i="183"/>
  <c r="Y866" i="183"/>
  <c r="Z866" i="183"/>
  <c r="AA866" i="183"/>
  <c r="AB866" i="183"/>
  <c r="AC866" i="183"/>
  <c r="AD866" i="183"/>
  <c r="AE866" i="183"/>
  <c r="AF866" i="183"/>
  <c r="AG866" i="183"/>
  <c r="AH866" i="183"/>
  <c r="AJ866" i="183"/>
  <c r="AO866" i="183"/>
  <c r="AP866" i="183"/>
  <c r="AS866" i="183"/>
  <c r="AW866" i="183"/>
  <c r="AX866" i="183"/>
  <c r="AY866" i="183"/>
  <c r="AZ866" i="183"/>
  <c r="BA866" i="183"/>
  <c r="BB866" i="183"/>
  <c r="BE866" i="183"/>
  <c r="BF866" i="183"/>
  <c r="BG866" i="183"/>
  <c r="BH866" i="183"/>
  <c r="BI866" i="183"/>
  <c r="N867" i="183"/>
  <c r="O867" i="183"/>
  <c r="P867" i="183"/>
  <c r="Q867" i="183"/>
  <c r="R867" i="183"/>
  <c r="S867" i="183"/>
  <c r="W867" i="183"/>
  <c r="X867" i="183"/>
  <c r="Y867" i="183"/>
  <c r="Z867" i="183"/>
  <c r="AA867" i="183"/>
  <c r="AB867" i="183"/>
  <c r="AC867" i="183"/>
  <c r="AD867" i="183"/>
  <c r="AE867" i="183"/>
  <c r="AF867" i="183"/>
  <c r="AG867" i="183"/>
  <c r="AH867" i="183"/>
  <c r="AJ867" i="183"/>
  <c r="AO867" i="183"/>
  <c r="AP867" i="183"/>
  <c r="AS867" i="183"/>
  <c r="AW867" i="183"/>
  <c r="AX867" i="183"/>
  <c r="AY867" i="183"/>
  <c r="AZ867" i="183"/>
  <c r="BA867" i="183"/>
  <c r="BB867" i="183"/>
  <c r="BE867" i="183"/>
  <c r="BF867" i="183"/>
  <c r="BG867" i="183"/>
  <c r="BH867" i="183"/>
  <c r="BI867" i="183"/>
  <c r="N868" i="183"/>
  <c r="O868" i="183"/>
  <c r="P868" i="183"/>
  <c r="Q868" i="183"/>
  <c r="R868" i="183"/>
  <c r="S868" i="183"/>
  <c r="W868" i="183"/>
  <c r="X868" i="183"/>
  <c r="Y868" i="183"/>
  <c r="Z868" i="183"/>
  <c r="AA868" i="183"/>
  <c r="AB868" i="183"/>
  <c r="AC868" i="183"/>
  <c r="AD868" i="183"/>
  <c r="AE868" i="183"/>
  <c r="AF868" i="183"/>
  <c r="AG868" i="183"/>
  <c r="AH868" i="183"/>
  <c r="AJ868" i="183"/>
  <c r="AO868" i="183"/>
  <c r="AP868" i="183"/>
  <c r="AS868" i="183"/>
  <c r="AW868" i="183"/>
  <c r="AX868" i="183"/>
  <c r="AY868" i="183"/>
  <c r="AZ868" i="183"/>
  <c r="BA868" i="183"/>
  <c r="BB868" i="183"/>
  <c r="BE868" i="183"/>
  <c r="BF868" i="183"/>
  <c r="BG868" i="183"/>
  <c r="BH868" i="183"/>
  <c r="BI868" i="183"/>
  <c r="N869" i="183"/>
  <c r="O869" i="183"/>
  <c r="P869" i="183"/>
  <c r="Q869" i="183"/>
  <c r="R869" i="183"/>
  <c r="S869" i="183"/>
  <c r="W869" i="183"/>
  <c r="X869" i="183"/>
  <c r="Y869" i="183"/>
  <c r="Z869" i="183"/>
  <c r="AA869" i="183"/>
  <c r="AB869" i="183"/>
  <c r="AC869" i="183"/>
  <c r="AD869" i="183"/>
  <c r="AE869" i="183"/>
  <c r="AF869" i="183"/>
  <c r="AG869" i="183"/>
  <c r="AH869" i="183"/>
  <c r="AJ869" i="183"/>
  <c r="AO869" i="183"/>
  <c r="AP869" i="183"/>
  <c r="AS869" i="183"/>
  <c r="AW869" i="183"/>
  <c r="AX869" i="183"/>
  <c r="AY869" i="183"/>
  <c r="AZ869" i="183"/>
  <c r="BA869" i="183"/>
  <c r="BB869" i="183"/>
  <c r="BE869" i="183"/>
  <c r="BF869" i="183"/>
  <c r="BG869" i="183"/>
  <c r="BH869" i="183"/>
  <c r="BI869" i="183"/>
  <c r="N870" i="183"/>
  <c r="O870" i="183"/>
  <c r="P870" i="183"/>
  <c r="Q870" i="183"/>
  <c r="R870" i="183"/>
  <c r="S870" i="183"/>
  <c r="W870" i="183"/>
  <c r="X870" i="183"/>
  <c r="Y870" i="183"/>
  <c r="Z870" i="183"/>
  <c r="AA870" i="183"/>
  <c r="AB870" i="183"/>
  <c r="AC870" i="183"/>
  <c r="AD870" i="183"/>
  <c r="AE870" i="183"/>
  <c r="AF870" i="183"/>
  <c r="AG870" i="183"/>
  <c r="AH870" i="183"/>
  <c r="AJ870" i="183"/>
  <c r="AO870" i="183"/>
  <c r="AP870" i="183"/>
  <c r="AS870" i="183"/>
  <c r="AW870" i="183"/>
  <c r="AX870" i="183"/>
  <c r="AY870" i="183"/>
  <c r="AZ870" i="183"/>
  <c r="BA870" i="183"/>
  <c r="BB870" i="183"/>
  <c r="BE870" i="183"/>
  <c r="BF870" i="183"/>
  <c r="BG870" i="183"/>
  <c r="BH870" i="183"/>
  <c r="BI870" i="183"/>
  <c r="N871" i="183"/>
  <c r="O871" i="183"/>
  <c r="P871" i="183"/>
  <c r="Q871" i="183"/>
  <c r="R871" i="183"/>
  <c r="S871" i="183"/>
  <c r="W871" i="183"/>
  <c r="X871" i="183"/>
  <c r="Y871" i="183"/>
  <c r="Z871" i="183"/>
  <c r="AA871" i="183"/>
  <c r="AB871" i="183"/>
  <c r="AC871" i="183"/>
  <c r="AD871" i="183"/>
  <c r="AE871" i="183"/>
  <c r="AF871" i="183"/>
  <c r="AG871" i="183"/>
  <c r="AH871" i="183"/>
  <c r="AJ871" i="183"/>
  <c r="AO871" i="183"/>
  <c r="AP871" i="183"/>
  <c r="AS871" i="183"/>
  <c r="AW871" i="183"/>
  <c r="AX871" i="183"/>
  <c r="AY871" i="183"/>
  <c r="AZ871" i="183"/>
  <c r="BA871" i="183"/>
  <c r="BB871" i="183"/>
  <c r="BE871" i="183"/>
  <c r="BF871" i="183"/>
  <c r="BG871" i="183"/>
  <c r="BH871" i="183"/>
  <c r="BI871" i="183"/>
  <c r="N872" i="183"/>
  <c r="O872" i="183"/>
  <c r="P872" i="183"/>
  <c r="Q872" i="183"/>
  <c r="R872" i="183"/>
  <c r="S872" i="183"/>
  <c r="W872" i="183"/>
  <c r="X872" i="183"/>
  <c r="Y872" i="183"/>
  <c r="Z872" i="183"/>
  <c r="AA872" i="183"/>
  <c r="AB872" i="183"/>
  <c r="AC872" i="183"/>
  <c r="AD872" i="183"/>
  <c r="AE872" i="183"/>
  <c r="AF872" i="183"/>
  <c r="AG872" i="183"/>
  <c r="AH872" i="183"/>
  <c r="AJ872" i="183"/>
  <c r="AO872" i="183"/>
  <c r="AP872" i="183"/>
  <c r="AS872" i="183"/>
  <c r="AW872" i="183"/>
  <c r="AX872" i="183"/>
  <c r="AY872" i="183"/>
  <c r="AZ872" i="183"/>
  <c r="BA872" i="183"/>
  <c r="BB872" i="183"/>
  <c r="BE872" i="183"/>
  <c r="BF872" i="183"/>
  <c r="BG872" i="183"/>
  <c r="BH872" i="183"/>
  <c r="BI872" i="183"/>
  <c r="N873" i="183"/>
  <c r="O873" i="183"/>
  <c r="P873" i="183"/>
  <c r="Q873" i="183"/>
  <c r="R873" i="183"/>
  <c r="S873" i="183"/>
  <c r="W873" i="183"/>
  <c r="X873" i="183"/>
  <c r="Y873" i="183"/>
  <c r="Z873" i="183"/>
  <c r="AA873" i="183"/>
  <c r="AB873" i="183"/>
  <c r="AC873" i="183"/>
  <c r="AD873" i="183"/>
  <c r="AE873" i="183"/>
  <c r="AF873" i="183"/>
  <c r="AG873" i="183"/>
  <c r="AH873" i="183"/>
  <c r="AJ873" i="183"/>
  <c r="AO873" i="183"/>
  <c r="AP873" i="183"/>
  <c r="AS873" i="183"/>
  <c r="AW873" i="183"/>
  <c r="AX873" i="183"/>
  <c r="AY873" i="183"/>
  <c r="AZ873" i="183"/>
  <c r="BA873" i="183"/>
  <c r="BB873" i="183"/>
  <c r="BE873" i="183"/>
  <c r="BF873" i="183"/>
  <c r="BG873" i="183"/>
  <c r="BH873" i="183"/>
  <c r="BI873" i="183"/>
  <c r="N874" i="183"/>
  <c r="O874" i="183"/>
  <c r="P874" i="183"/>
  <c r="Q874" i="183"/>
  <c r="R874" i="183"/>
  <c r="S874" i="183"/>
  <c r="W874" i="183"/>
  <c r="X874" i="183"/>
  <c r="Y874" i="183"/>
  <c r="Z874" i="183"/>
  <c r="AA874" i="183"/>
  <c r="AB874" i="183"/>
  <c r="AC874" i="183"/>
  <c r="AD874" i="183"/>
  <c r="AE874" i="183"/>
  <c r="AF874" i="183"/>
  <c r="AG874" i="183"/>
  <c r="AH874" i="183"/>
  <c r="AJ874" i="183"/>
  <c r="AO874" i="183"/>
  <c r="AP874" i="183"/>
  <c r="AS874" i="183"/>
  <c r="AW874" i="183"/>
  <c r="AX874" i="183"/>
  <c r="AY874" i="183"/>
  <c r="AZ874" i="183"/>
  <c r="BA874" i="183"/>
  <c r="BB874" i="183"/>
  <c r="BE874" i="183"/>
  <c r="BF874" i="183"/>
  <c r="BG874" i="183"/>
  <c r="BH874" i="183"/>
  <c r="BI874" i="183"/>
  <c r="N875" i="183"/>
  <c r="O875" i="183"/>
  <c r="P875" i="183"/>
  <c r="Q875" i="183"/>
  <c r="R875" i="183"/>
  <c r="S875" i="183"/>
  <c r="W875" i="183"/>
  <c r="X875" i="183"/>
  <c r="Y875" i="183"/>
  <c r="Z875" i="183"/>
  <c r="AA875" i="183"/>
  <c r="AB875" i="183"/>
  <c r="AC875" i="183"/>
  <c r="AD875" i="183"/>
  <c r="AE875" i="183"/>
  <c r="AF875" i="183"/>
  <c r="AG875" i="183"/>
  <c r="AH875" i="183"/>
  <c r="AJ875" i="183"/>
  <c r="AO875" i="183"/>
  <c r="AP875" i="183"/>
  <c r="AS875" i="183"/>
  <c r="AW875" i="183"/>
  <c r="AX875" i="183"/>
  <c r="AY875" i="183"/>
  <c r="AZ875" i="183"/>
  <c r="BA875" i="183"/>
  <c r="BB875" i="183"/>
  <c r="BE875" i="183"/>
  <c r="BF875" i="183"/>
  <c r="BG875" i="183"/>
  <c r="BH875" i="183"/>
  <c r="BI875" i="183"/>
  <c r="N876" i="183"/>
  <c r="O876" i="183"/>
  <c r="P876" i="183"/>
  <c r="Q876" i="183"/>
  <c r="R876" i="183"/>
  <c r="S876" i="183"/>
  <c r="W876" i="183"/>
  <c r="X876" i="183"/>
  <c r="Y876" i="183"/>
  <c r="Z876" i="183"/>
  <c r="AA876" i="183"/>
  <c r="AB876" i="183"/>
  <c r="AC876" i="183"/>
  <c r="AD876" i="183"/>
  <c r="AE876" i="183"/>
  <c r="AF876" i="183"/>
  <c r="AG876" i="183"/>
  <c r="AH876" i="183"/>
  <c r="AJ876" i="183"/>
  <c r="AO876" i="183"/>
  <c r="AP876" i="183"/>
  <c r="AS876" i="183"/>
  <c r="AW876" i="183"/>
  <c r="AX876" i="183"/>
  <c r="AY876" i="183"/>
  <c r="AZ876" i="183"/>
  <c r="BA876" i="183"/>
  <c r="BB876" i="183"/>
  <c r="BE876" i="183"/>
  <c r="BF876" i="183"/>
  <c r="BG876" i="183"/>
  <c r="BH876" i="183"/>
  <c r="BI876" i="183"/>
  <c r="N877" i="183"/>
  <c r="O877" i="183"/>
  <c r="P877" i="183"/>
  <c r="Q877" i="183"/>
  <c r="R877" i="183"/>
  <c r="S877" i="183"/>
  <c r="W877" i="183"/>
  <c r="X877" i="183"/>
  <c r="Y877" i="183"/>
  <c r="Z877" i="183"/>
  <c r="AA877" i="183"/>
  <c r="AB877" i="183"/>
  <c r="AC877" i="183"/>
  <c r="AD877" i="183"/>
  <c r="AE877" i="183"/>
  <c r="AF877" i="183"/>
  <c r="AG877" i="183"/>
  <c r="AH877" i="183"/>
  <c r="AJ877" i="183"/>
  <c r="AO877" i="183"/>
  <c r="AP877" i="183"/>
  <c r="AS877" i="183"/>
  <c r="AW877" i="183"/>
  <c r="AX877" i="183"/>
  <c r="AY877" i="183"/>
  <c r="AZ877" i="183"/>
  <c r="BA877" i="183"/>
  <c r="BB877" i="183"/>
  <c r="BE877" i="183"/>
  <c r="BF877" i="183"/>
  <c r="BG877" i="183"/>
  <c r="BH877" i="183"/>
  <c r="BI877" i="183"/>
  <c r="N878" i="183"/>
  <c r="O878" i="183"/>
  <c r="P878" i="183"/>
  <c r="Q878" i="183"/>
  <c r="R878" i="183"/>
  <c r="S878" i="183"/>
  <c r="W878" i="183"/>
  <c r="X878" i="183"/>
  <c r="Y878" i="183"/>
  <c r="Z878" i="183"/>
  <c r="AA878" i="183"/>
  <c r="AB878" i="183"/>
  <c r="AC878" i="183"/>
  <c r="AD878" i="183"/>
  <c r="AE878" i="183"/>
  <c r="AF878" i="183"/>
  <c r="AG878" i="183"/>
  <c r="AH878" i="183"/>
  <c r="AJ878" i="183"/>
  <c r="AO878" i="183"/>
  <c r="AP878" i="183"/>
  <c r="AS878" i="183"/>
  <c r="AW878" i="183"/>
  <c r="AX878" i="183"/>
  <c r="AY878" i="183"/>
  <c r="AZ878" i="183"/>
  <c r="BA878" i="183"/>
  <c r="BB878" i="183"/>
  <c r="BE878" i="183"/>
  <c r="BF878" i="183"/>
  <c r="BG878" i="183"/>
  <c r="BH878" i="183"/>
  <c r="BI878" i="183"/>
  <c r="N879" i="183"/>
  <c r="O879" i="183"/>
  <c r="P879" i="183"/>
  <c r="Q879" i="183"/>
  <c r="R879" i="183"/>
  <c r="S879" i="183"/>
  <c r="W879" i="183"/>
  <c r="X879" i="183"/>
  <c r="Y879" i="183"/>
  <c r="Z879" i="183"/>
  <c r="AA879" i="183"/>
  <c r="AB879" i="183"/>
  <c r="AC879" i="183"/>
  <c r="AD879" i="183"/>
  <c r="AE879" i="183"/>
  <c r="AF879" i="183"/>
  <c r="AG879" i="183"/>
  <c r="AH879" i="183"/>
  <c r="AJ879" i="183"/>
  <c r="AO879" i="183"/>
  <c r="AP879" i="183"/>
  <c r="AS879" i="183"/>
  <c r="AW879" i="183"/>
  <c r="AX879" i="183"/>
  <c r="AY879" i="183"/>
  <c r="AZ879" i="183"/>
  <c r="BA879" i="183"/>
  <c r="BB879" i="183"/>
  <c r="BE879" i="183"/>
  <c r="BF879" i="183"/>
  <c r="BG879" i="183"/>
  <c r="BH879" i="183"/>
  <c r="BI879" i="183"/>
  <c r="N880" i="183"/>
  <c r="O880" i="183"/>
  <c r="P880" i="183"/>
  <c r="Q880" i="183"/>
  <c r="R880" i="183"/>
  <c r="S880" i="183"/>
  <c r="W880" i="183"/>
  <c r="X880" i="183"/>
  <c r="Y880" i="183"/>
  <c r="Z880" i="183"/>
  <c r="AA880" i="183"/>
  <c r="AB880" i="183"/>
  <c r="AC880" i="183"/>
  <c r="AD880" i="183"/>
  <c r="AE880" i="183"/>
  <c r="AF880" i="183"/>
  <c r="AG880" i="183"/>
  <c r="AH880" i="183"/>
  <c r="AJ880" i="183"/>
  <c r="AO880" i="183"/>
  <c r="AP880" i="183"/>
  <c r="AS880" i="183"/>
  <c r="AW880" i="183"/>
  <c r="AX880" i="183"/>
  <c r="AY880" i="183"/>
  <c r="AZ880" i="183"/>
  <c r="BA880" i="183"/>
  <c r="BB880" i="183"/>
  <c r="BE880" i="183"/>
  <c r="BF880" i="183"/>
  <c r="BG880" i="183"/>
  <c r="BH880" i="183"/>
  <c r="BI880" i="183"/>
  <c r="N881" i="183"/>
  <c r="O881" i="183"/>
  <c r="P881" i="183"/>
  <c r="Q881" i="183"/>
  <c r="R881" i="183"/>
  <c r="S881" i="183"/>
  <c r="W881" i="183"/>
  <c r="X881" i="183"/>
  <c r="Y881" i="183"/>
  <c r="Z881" i="183"/>
  <c r="AA881" i="183"/>
  <c r="AB881" i="183"/>
  <c r="AC881" i="183"/>
  <c r="AD881" i="183"/>
  <c r="AE881" i="183"/>
  <c r="AF881" i="183"/>
  <c r="AG881" i="183"/>
  <c r="AH881" i="183"/>
  <c r="AJ881" i="183"/>
  <c r="AO881" i="183"/>
  <c r="AP881" i="183"/>
  <c r="AS881" i="183"/>
  <c r="AW881" i="183"/>
  <c r="AX881" i="183"/>
  <c r="AY881" i="183"/>
  <c r="AZ881" i="183"/>
  <c r="BA881" i="183"/>
  <c r="BB881" i="183"/>
  <c r="BE881" i="183"/>
  <c r="BF881" i="183"/>
  <c r="BG881" i="183"/>
  <c r="BH881" i="183"/>
  <c r="BI881" i="183"/>
  <c r="N882" i="183"/>
  <c r="O882" i="183"/>
  <c r="P882" i="183"/>
  <c r="Q882" i="183"/>
  <c r="R882" i="183"/>
  <c r="S882" i="183"/>
  <c r="W882" i="183"/>
  <c r="X882" i="183"/>
  <c r="Y882" i="183"/>
  <c r="Z882" i="183"/>
  <c r="AA882" i="183"/>
  <c r="AB882" i="183"/>
  <c r="AC882" i="183"/>
  <c r="AD882" i="183"/>
  <c r="AE882" i="183"/>
  <c r="AF882" i="183"/>
  <c r="AG882" i="183"/>
  <c r="AH882" i="183"/>
  <c r="AJ882" i="183"/>
  <c r="AO882" i="183"/>
  <c r="AP882" i="183"/>
  <c r="AS882" i="183"/>
  <c r="AW882" i="183"/>
  <c r="AX882" i="183"/>
  <c r="AY882" i="183"/>
  <c r="AZ882" i="183"/>
  <c r="BA882" i="183"/>
  <c r="BB882" i="183"/>
  <c r="BE882" i="183"/>
  <c r="BF882" i="183"/>
  <c r="BG882" i="183"/>
  <c r="BH882" i="183"/>
  <c r="BI882" i="183"/>
  <c r="N883" i="183"/>
  <c r="O883" i="183"/>
  <c r="P883" i="183"/>
  <c r="Q883" i="183"/>
  <c r="R883" i="183"/>
  <c r="S883" i="183"/>
  <c r="W883" i="183"/>
  <c r="X883" i="183"/>
  <c r="Y883" i="183"/>
  <c r="Z883" i="183"/>
  <c r="AA883" i="183"/>
  <c r="AB883" i="183"/>
  <c r="AC883" i="183"/>
  <c r="AD883" i="183"/>
  <c r="AE883" i="183"/>
  <c r="AF883" i="183"/>
  <c r="AG883" i="183"/>
  <c r="AH883" i="183"/>
  <c r="AJ883" i="183"/>
  <c r="AO883" i="183"/>
  <c r="AP883" i="183"/>
  <c r="AS883" i="183"/>
  <c r="AW883" i="183"/>
  <c r="AX883" i="183"/>
  <c r="AY883" i="183"/>
  <c r="AZ883" i="183"/>
  <c r="BA883" i="183"/>
  <c r="BB883" i="183"/>
  <c r="BE883" i="183"/>
  <c r="BF883" i="183"/>
  <c r="BG883" i="183"/>
  <c r="BH883" i="183"/>
  <c r="BI883" i="183"/>
  <c r="N884" i="183"/>
  <c r="O884" i="183"/>
  <c r="P884" i="183"/>
  <c r="Q884" i="183"/>
  <c r="R884" i="183"/>
  <c r="S884" i="183"/>
  <c r="W884" i="183"/>
  <c r="X884" i="183"/>
  <c r="Y884" i="183"/>
  <c r="Z884" i="183"/>
  <c r="AA884" i="183"/>
  <c r="AB884" i="183"/>
  <c r="AC884" i="183"/>
  <c r="AD884" i="183"/>
  <c r="AE884" i="183"/>
  <c r="AF884" i="183"/>
  <c r="AG884" i="183"/>
  <c r="AH884" i="183"/>
  <c r="AJ884" i="183"/>
  <c r="AO884" i="183"/>
  <c r="AP884" i="183"/>
  <c r="AS884" i="183"/>
  <c r="AW884" i="183"/>
  <c r="AX884" i="183"/>
  <c r="AY884" i="183"/>
  <c r="AZ884" i="183"/>
  <c r="BA884" i="183"/>
  <c r="BB884" i="183"/>
  <c r="BE884" i="183"/>
  <c r="BF884" i="183"/>
  <c r="BG884" i="183"/>
  <c r="BH884" i="183"/>
  <c r="BI884" i="183"/>
  <c r="N885" i="183"/>
  <c r="O885" i="183"/>
  <c r="P885" i="183"/>
  <c r="Q885" i="183"/>
  <c r="R885" i="183"/>
  <c r="S885" i="183"/>
  <c r="W885" i="183"/>
  <c r="X885" i="183"/>
  <c r="Y885" i="183"/>
  <c r="Z885" i="183"/>
  <c r="AA885" i="183"/>
  <c r="AB885" i="183"/>
  <c r="AC885" i="183"/>
  <c r="AD885" i="183"/>
  <c r="AE885" i="183"/>
  <c r="AF885" i="183"/>
  <c r="AG885" i="183"/>
  <c r="AH885" i="183"/>
  <c r="AJ885" i="183"/>
  <c r="AO885" i="183"/>
  <c r="AP885" i="183"/>
  <c r="AS885" i="183"/>
  <c r="AW885" i="183"/>
  <c r="AX885" i="183"/>
  <c r="AY885" i="183"/>
  <c r="AZ885" i="183"/>
  <c r="BA885" i="183"/>
  <c r="BB885" i="183"/>
  <c r="BE885" i="183"/>
  <c r="BF885" i="183"/>
  <c r="BG885" i="183"/>
  <c r="BH885" i="183"/>
  <c r="BI885" i="183"/>
  <c r="N886" i="183"/>
  <c r="O886" i="183"/>
  <c r="P886" i="183"/>
  <c r="Q886" i="183"/>
  <c r="R886" i="183"/>
  <c r="S886" i="183"/>
  <c r="W886" i="183"/>
  <c r="X886" i="183"/>
  <c r="Y886" i="183"/>
  <c r="Z886" i="183"/>
  <c r="AA886" i="183"/>
  <c r="AB886" i="183"/>
  <c r="AC886" i="183"/>
  <c r="AD886" i="183"/>
  <c r="AE886" i="183"/>
  <c r="AF886" i="183"/>
  <c r="AG886" i="183"/>
  <c r="AH886" i="183"/>
  <c r="AJ886" i="183"/>
  <c r="AO886" i="183"/>
  <c r="AP886" i="183"/>
  <c r="AS886" i="183"/>
  <c r="AW886" i="183"/>
  <c r="AX886" i="183"/>
  <c r="AY886" i="183"/>
  <c r="AZ886" i="183"/>
  <c r="BA886" i="183"/>
  <c r="BB886" i="183"/>
  <c r="BE886" i="183"/>
  <c r="BF886" i="183"/>
  <c r="BG886" i="183"/>
  <c r="BH886" i="183"/>
  <c r="BI886" i="183"/>
  <c r="N887" i="183"/>
  <c r="O887" i="183"/>
  <c r="P887" i="183"/>
  <c r="Q887" i="183"/>
  <c r="R887" i="183"/>
  <c r="S887" i="183"/>
  <c r="W887" i="183"/>
  <c r="X887" i="183"/>
  <c r="Y887" i="183"/>
  <c r="Z887" i="183"/>
  <c r="AA887" i="183"/>
  <c r="AB887" i="183"/>
  <c r="AC887" i="183"/>
  <c r="AD887" i="183"/>
  <c r="AE887" i="183"/>
  <c r="AF887" i="183"/>
  <c r="AG887" i="183"/>
  <c r="AH887" i="183"/>
  <c r="AJ887" i="183"/>
  <c r="AO887" i="183"/>
  <c r="AP887" i="183"/>
  <c r="AS887" i="183"/>
  <c r="AW887" i="183"/>
  <c r="AX887" i="183"/>
  <c r="AY887" i="183"/>
  <c r="AZ887" i="183"/>
  <c r="BA887" i="183"/>
  <c r="BB887" i="183"/>
  <c r="BE887" i="183"/>
  <c r="BF887" i="183"/>
  <c r="BG887" i="183"/>
  <c r="BH887" i="183"/>
  <c r="BI887" i="183"/>
  <c r="N888" i="183"/>
  <c r="O888" i="183"/>
  <c r="P888" i="183"/>
  <c r="Q888" i="183"/>
  <c r="R888" i="183"/>
  <c r="S888" i="183"/>
  <c r="W888" i="183"/>
  <c r="X888" i="183"/>
  <c r="Y888" i="183"/>
  <c r="Z888" i="183"/>
  <c r="AA888" i="183"/>
  <c r="AB888" i="183"/>
  <c r="AC888" i="183"/>
  <c r="AD888" i="183"/>
  <c r="AE888" i="183"/>
  <c r="AF888" i="183"/>
  <c r="AG888" i="183"/>
  <c r="AH888" i="183"/>
  <c r="AJ888" i="183"/>
  <c r="AO888" i="183"/>
  <c r="AP888" i="183"/>
  <c r="AS888" i="183"/>
  <c r="AW888" i="183"/>
  <c r="AX888" i="183"/>
  <c r="AY888" i="183"/>
  <c r="AZ888" i="183"/>
  <c r="BA888" i="183"/>
  <c r="BB888" i="183"/>
  <c r="BE888" i="183"/>
  <c r="BF888" i="183"/>
  <c r="BG888" i="183"/>
  <c r="BH888" i="183"/>
  <c r="BI888" i="183"/>
  <c r="N889" i="183"/>
  <c r="O889" i="183"/>
  <c r="P889" i="183"/>
  <c r="Q889" i="183"/>
  <c r="R889" i="183"/>
  <c r="S889" i="183"/>
  <c r="W889" i="183"/>
  <c r="X889" i="183"/>
  <c r="Y889" i="183"/>
  <c r="Z889" i="183"/>
  <c r="AA889" i="183"/>
  <c r="AB889" i="183"/>
  <c r="AC889" i="183"/>
  <c r="AD889" i="183"/>
  <c r="AE889" i="183"/>
  <c r="AF889" i="183"/>
  <c r="AG889" i="183"/>
  <c r="AH889" i="183"/>
  <c r="AJ889" i="183"/>
  <c r="AO889" i="183"/>
  <c r="AP889" i="183"/>
  <c r="AS889" i="183"/>
  <c r="AW889" i="183"/>
  <c r="AX889" i="183"/>
  <c r="AY889" i="183"/>
  <c r="AZ889" i="183"/>
  <c r="BA889" i="183"/>
  <c r="BB889" i="183"/>
  <c r="BE889" i="183"/>
  <c r="BF889" i="183"/>
  <c r="BG889" i="183"/>
  <c r="BH889" i="183"/>
  <c r="BI889" i="183"/>
  <c r="N890" i="183"/>
  <c r="O890" i="183"/>
  <c r="P890" i="183"/>
  <c r="Q890" i="183"/>
  <c r="R890" i="183"/>
  <c r="S890" i="183"/>
  <c r="W890" i="183"/>
  <c r="X890" i="183"/>
  <c r="Y890" i="183"/>
  <c r="Z890" i="183"/>
  <c r="AA890" i="183"/>
  <c r="AB890" i="183"/>
  <c r="AC890" i="183"/>
  <c r="AD890" i="183"/>
  <c r="AE890" i="183"/>
  <c r="AF890" i="183"/>
  <c r="AG890" i="183"/>
  <c r="AH890" i="183"/>
  <c r="AJ890" i="183"/>
  <c r="AO890" i="183"/>
  <c r="AP890" i="183"/>
  <c r="AS890" i="183"/>
  <c r="AW890" i="183"/>
  <c r="AX890" i="183"/>
  <c r="AY890" i="183"/>
  <c r="AZ890" i="183"/>
  <c r="BA890" i="183"/>
  <c r="BB890" i="183"/>
  <c r="BE890" i="183"/>
  <c r="BF890" i="183"/>
  <c r="BG890" i="183"/>
  <c r="BH890" i="183"/>
  <c r="BI890" i="183"/>
  <c r="N891" i="183"/>
  <c r="O891" i="183"/>
  <c r="P891" i="183"/>
  <c r="Q891" i="183"/>
  <c r="R891" i="183"/>
  <c r="S891" i="183"/>
  <c r="W891" i="183"/>
  <c r="X891" i="183"/>
  <c r="Y891" i="183"/>
  <c r="Z891" i="183"/>
  <c r="AA891" i="183"/>
  <c r="AB891" i="183"/>
  <c r="AC891" i="183"/>
  <c r="AD891" i="183"/>
  <c r="AE891" i="183"/>
  <c r="AF891" i="183"/>
  <c r="AG891" i="183"/>
  <c r="AH891" i="183"/>
  <c r="AJ891" i="183"/>
  <c r="AO891" i="183"/>
  <c r="AP891" i="183"/>
  <c r="AS891" i="183"/>
  <c r="AW891" i="183"/>
  <c r="AX891" i="183"/>
  <c r="AY891" i="183"/>
  <c r="AZ891" i="183"/>
  <c r="BA891" i="183"/>
  <c r="BB891" i="183"/>
  <c r="BE891" i="183"/>
  <c r="BF891" i="183"/>
  <c r="BG891" i="183"/>
  <c r="BH891" i="183"/>
  <c r="BI891" i="183"/>
  <c r="N892" i="183"/>
  <c r="O892" i="183"/>
  <c r="P892" i="183"/>
  <c r="Q892" i="183"/>
  <c r="R892" i="183"/>
  <c r="S892" i="183"/>
  <c r="W892" i="183"/>
  <c r="X892" i="183"/>
  <c r="Y892" i="183"/>
  <c r="Z892" i="183"/>
  <c r="AA892" i="183"/>
  <c r="AB892" i="183"/>
  <c r="AC892" i="183"/>
  <c r="AD892" i="183"/>
  <c r="AE892" i="183"/>
  <c r="AF892" i="183"/>
  <c r="AG892" i="183"/>
  <c r="AH892" i="183"/>
  <c r="AJ892" i="183"/>
  <c r="AO892" i="183"/>
  <c r="AP892" i="183"/>
  <c r="AS892" i="183"/>
  <c r="AW892" i="183"/>
  <c r="AX892" i="183"/>
  <c r="AY892" i="183"/>
  <c r="AZ892" i="183"/>
  <c r="BA892" i="183"/>
  <c r="BB892" i="183"/>
  <c r="BE892" i="183"/>
  <c r="BF892" i="183"/>
  <c r="BG892" i="183"/>
  <c r="BH892" i="183"/>
  <c r="BI892" i="183"/>
  <c r="N893" i="183"/>
  <c r="O893" i="183"/>
  <c r="P893" i="183"/>
  <c r="Q893" i="183"/>
  <c r="R893" i="183"/>
  <c r="S893" i="183"/>
  <c r="W893" i="183"/>
  <c r="X893" i="183"/>
  <c r="Y893" i="183"/>
  <c r="Z893" i="183"/>
  <c r="AA893" i="183"/>
  <c r="AB893" i="183"/>
  <c r="AC893" i="183"/>
  <c r="AD893" i="183"/>
  <c r="AE893" i="183"/>
  <c r="AF893" i="183"/>
  <c r="AG893" i="183"/>
  <c r="AH893" i="183"/>
  <c r="AJ893" i="183"/>
  <c r="AO893" i="183"/>
  <c r="AP893" i="183"/>
  <c r="AS893" i="183"/>
  <c r="AW893" i="183"/>
  <c r="AX893" i="183"/>
  <c r="AY893" i="183"/>
  <c r="AZ893" i="183"/>
  <c r="BA893" i="183"/>
  <c r="BB893" i="183"/>
  <c r="BE893" i="183"/>
  <c r="BF893" i="183"/>
  <c r="BG893" i="183"/>
  <c r="BH893" i="183"/>
  <c r="BI893" i="183"/>
  <c r="N894" i="183"/>
  <c r="O894" i="183"/>
  <c r="P894" i="183"/>
  <c r="Q894" i="183"/>
  <c r="R894" i="183"/>
  <c r="S894" i="183"/>
  <c r="W894" i="183"/>
  <c r="X894" i="183"/>
  <c r="Y894" i="183"/>
  <c r="Z894" i="183"/>
  <c r="AA894" i="183"/>
  <c r="AB894" i="183"/>
  <c r="AC894" i="183"/>
  <c r="AD894" i="183"/>
  <c r="AE894" i="183"/>
  <c r="AF894" i="183"/>
  <c r="AG894" i="183"/>
  <c r="AH894" i="183"/>
  <c r="AJ894" i="183"/>
  <c r="AO894" i="183"/>
  <c r="AP894" i="183"/>
  <c r="AS894" i="183"/>
  <c r="AW894" i="183"/>
  <c r="AX894" i="183"/>
  <c r="AY894" i="183"/>
  <c r="AZ894" i="183"/>
  <c r="BA894" i="183"/>
  <c r="BB894" i="183"/>
  <c r="BE894" i="183"/>
  <c r="BF894" i="183"/>
  <c r="BG894" i="183"/>
  <c r="BH894" i="183"/>
  <c r="BI894" i="183"/>
  <c r="N895" i="183"/>
  <c r="O895" i="183"/>
  <c r="P895" i="183"/>
  <c r="Q895" i="183"/>
  <c r="R895" i="183"/>
  <c r="S895" i="183"/>
  <c r="W895" i="183"/>
  <c r="X895" i="183"/>
  <c r="Y895" i="183"/>
  <c r="Z895" i="183"/>
  <c r="AA895" i="183"/>
  <c r="AB895" i="183"/>
  <c r="AC895" i="183"/>
  <c r="AD895" i="183"/>
  <c r="AE895" i="183"/>
  <c r="AF895" i="183"/>
  <c r="AG895" i="183"/>
  <c r="AH895" i="183"/>
  <c r="AJ895" i="183"/>
  <c r="AO895" i="183"/>
  <c r="AP895" i="183"/>
  <c r="AS895" i="183"/>
  <c r="AW895" i="183"/>
  <c r="AX895" i="183"/>
  <c r="AY895" i="183"/>
  <c r="AZ895" i="183"/>
  <c r="BA895" i="183"/>
  <c r="BB895" i="183"/>
  <c r="BE895" i="183"/>
  <c r="BF895" i="183"/>
  <c r="BG895" i="183"/>
  <c r="BH895" i="183"/>
  <c r="BI895" i="183"/>
  <c r="N896" i="183"/>
  <c r="O896" i="183"/>
  <c r="P896" i="183"/>
  <c r="Q896" i="183"/>
  <c r="R896" i="183"/>
  <c r="S896" i="183"/>
  <c r="W896" i="183"/>
  <c r="X896" i="183"/>
  <c r="Y896" i="183"/>
  <c r="Z896" i="183"/>
  <c r="AA896" i="183"/>
  <c r="AB896" i="183"/>
  <c r="AC896" i="183"/>
  <c r="AD896" i="183"/>
  <c r="AE896" i="183"/>
  <c r="AF896" i="183"/>
  <c r="AG896" i="183"/>
  <c r="AH896" i="183"/>
  <c r="AJ896" i="183"/>
  <c r="AO896" i="183"/>
  <c r="AP896" i="183"/>
  <c r="AS896" i="183"/>
  <c r="AW896" i="183"/>
  <c r="AX896" i="183"/>
  <c r="AY896" i="183"/>
  <c r="AZ896" i="183"/>
  <c r="BA896" i="183"/>
  <c r="BB896" i="183"/>
  <c r="BE896" i="183"/>
  <c r="BF896" i="183"/>
  <c r="BG896" i="183"/>
  <c r="BH896" i="183"/>
  <c r="BI896" i="183"/>
  <c r="N897" i="183"/>
  <c r="O897" i="183"/>
  <c r="P897" i="183"/>
  <c r="Q897" i="183"/>
  <c r="R897" i="183"/>
  <c r="S897" i="183"/>
  <c r="W897" i="183"/>
  <c r="X897" i="183"/>
  <c r="Y897" i="183"/>
  <c r="Z897" i="183"/>
  <c r="AA897" i="183"/>
  <c r="AB897" i="183"/>
  <c r="AC897" i="183"/>
  <c r="AD897" i="183"/>
  <c r="AE897" i="183"/>
  <c r="AF897" i="183"/>
  <c r="AG897" i="183"/>
  <c r="AH897" i="183"/>
  <c r="AJ897" i="183"/>
  <c r="AO897" i="183"/>
  <c r="AP897" i="183"/>
  <c r="AS897" i="183"/>
  <c r="AW897" i="183"/>
  <c r="AX897" i="183"/>
  <c r="AY897" i="183"/>
  <c r="AZ897" i="183"/>
  <c r="BA897" i="183"/>
  <c r="BB897" i="183"/>
  <c r="BE897" i="183"/>
  <c r="BF897" i="183"/>
  <c r="BG897" i="183"/>
  <c r="BH897" i="183"/>
  <c r="BI897" i="183"/>
  <c r="N898" i="183"/>
  <c r="O898" i="183"/>
  <c r="P898" i="183"/>
  <c r="Q898" i="183"/>
  <c r="R898" i="183"/>
  <c r="S898" i="183"/>
  <c r="W898" i="183"/>
  <c r="X898" i="183"/>
  <c r="Y898" i="183"/>
  <c r="Z898" i="183"/>
  <c r="AA898" i="183"/>
  <c r="AB898" i="183"/>
  <c r="AC898" i="183"/>
  <c r="AD898" i="183"/>
  <c r="AE898" i="183"/>
  <c r="AF898" i="183"/>
  <c r="AG898" i="183"/>
  <c r="AH898" i="183"/>
  <c r="AJ898" i="183"/>
  <c r="AO898" i="183"/>
  <c r="AP898" i="183"/>
  <c r="AS898" i="183"/>
  <c r="AW898" i="183"/>
  <c r="AX898" i="183"/>
  <c r="AY898" i="183"/>
  <c r="AZ898" i="183"/>
  <c r="BA898" i="183"/>
  <c r="BB898" i="183"/>
  <c r="BE898" i="183"/>
  <c r="BF898" i="183"/>
  <c r="BG898" i="183"/>
  <c r="BH898" i="183"/>
  <c r="BI898" i="183"/>
  <c r="N899" i="183"/>
  <c r="O899" i="183"/>
  <c r="P899" i="183"/>
  <c r="Q899" i="183"/>
  <c r="R899" i="183"/>
  <c r="S899" i="183"/>
  <c r="W899" i="183"/>
  <c r="X899" i="183"/>
  <c r="Y899" i="183"/>
  <c r="Z899" i="183"/>
  <c r="AA899" i="183"/>
  <c r="AB899" i="183"/>
  <c r="AC899" i="183"/>
  <c r="AD899" i="183"/>
  <c r="AE899" i="183"/>
  <c r="AF899" i="183"/>
  <c r="AG899" i="183"/>
  <c r="AH899" i="183"/>
  <c r="AJ899" i="183"/>
  <c r="AO899" i="183"/>
  <c r="AP899" i="183"/>
  <c r="AS899" i="183"/>
  <c r="AW899" i="183"/>
  <c r="AX899" i="183"/>
  <c r="AY899" i="183"/>
  <c r="AZ899" i="183"/>
  <c r="BA899" i="183"/>
  <c r="BB899" i="183"/>
  <c r="BE899" i="183"/>
  <c r="BF899" i="183"/>
  <c r="BG899" i="183"/>
  <c r="BH899" i="183"/>
  <c r="BI899" i="183"/>
  <c r="N900" i="183"/>
  <c r="O900" i="183"/>
  <c r="P900" i="183"/>
  <c r="Q900" i="183"/>
  <c r="R900" i="183"/>
  <c r="S900" i="183"/>
  <c r="W900" i="183"/>
  <c r="X900" i="183"/>
  <c r="Y900" i="183"/>
  <c r="Z900" i="183"/>
  <c r="AA900" i="183"/>
  <c r="AB900" i="183"/>
  <c r="AC900" i="183"/>
  <c r="AD900" i="183"/>
  <c r="AE900" i="183"/>
  <c r="AF900" i="183"/>
  <c r="AG900" i="183"/>
  <c r="AH900" i="183"/>
  <c r="AJ900" i="183"/>
  <c r="AO900" i="183"/>
  <c r="AP900" i="183"/>
  <c r="AS900" i="183"/>
  <c r="AW900" i="183"/>
  <c r="AX900" i="183"/>
  <c r="AY900" i="183"/>
  <c r="AZ900" i="183"/>
  <c r="BA900" i="183"/>
  <c r="BB900" i="183"/>
  <c r="BE900" i="183"/>
  <c r="BF900" i="183"/>
  <c r="BG900" i="183"/>
  <c r="BH900" i="183"/>
  <c r="BI900" i="183"/>
  <c r="N901" i="183"/>
  <c r="O901" i="183"/>
  <c r="P901" i="183"/>
  <c r="Q901" i="183"/>
  <c r="R901" i="183"/>
  <c r="S901" i="183"/>
  <c r="W901" i="183"/>
  <c r="X901" i="183"/>
  <c r="Y901" i="183"/>
  <c r="Z901" i="183"/>
  <c r="AA901" i="183"/>
  <c r="AB901" i="183"/>
  <c r="AC901" i="183"/>
  <c r="AD901" i="183"/>
  <c r="AE901" i="183"/>
  <c r="AF901" i="183"/>
  <c r="AG901" i="183"/>
  <c r="AH901" i="183"/>
  <c r="AJ901" i="183"/>
  <c r="AO901" i="183"/>
  <c r="AP901" i="183"/>
  <c r="AS901" i="183"/>
  <c r="AW901" i="183"/>
  <c r="AX901" i="183"/>
  <c r="AY901" i="183"/>
  <c r="AZ901" i="183"/>
  <c r="BA901" i="183"/>
  <c r="BB901" i="183"/>
  <c r="BE901" i="183"/>
  <c r="BF901" i="183"/>
  <c r="BG901" i="183"/>
  <c r="BH901" i="183"/>
  <c r="BI901" i="183"/>
  <c r="N902" i="183"/>
  <c r="O902" i="183"/>
  <c r="P902" i="183"/>
  <c r="Q902" i="183"/>
  <c r="R902" i="183"/>
  <c r="S902" i="183"/>
  <c r="W902" i="183"/>
  <c r="X902" i="183"/>
  <c r="Y902" i="183"/>
  <c r="Z902" i="183"/>
  <c r="AA902" i="183"/>
  <c r="AB902" i="183"/>
  <c r="AC902" i="183"/>
  <c r="AD902" i="183"/>
  <c r="AE902" i="183"/>
  <c r="AF902" i="183"/>
  <c r="AG902" i="183"/>
  <c r="AH902" i="183"/>
  <c r="AJ902" i="183"/>
  <c r="AO902" i="183"/>
  <c r="AP902" i="183"/>
  <c r="AS902" i="183"/>
  <c r="AW902" i="183"/>
  <c r="AX902" i="183"/>
  <c r="AY902" i="183"/>
  <c r="AZ902" i="183"/>
  <c r="BA902" i="183"/>
  <c r="BB902" i="183"/>
  <c r="BE902" i="183"/>
  <c r="BF902" i="183"/>
  <c r="BG902" i="183"/>
  <c r="BH902" i="183"/>
  <c r="BI902" i="183"/>
  <c r="N903" i="183"/>
  <c r="O903" i="183"/>
  <c r="P903" i="183"/>
  <c r="Q903" i="183"/>
  <c r="R903" i="183"/>
  <c r="S903" i="183"/>
  <c r="W903" i="183"/>
  <c r="X903" i="183"/>
  <c r="Y903" i="183"/>
  <c r="Z903" i="183"/>
  <c r="AA903" i="183"/>
  <c r="AB903" i="183"/>
  <c r="AC903" i="183"/>
  <c r="AD903" i="183"/>
  <c r="AE903" i="183"/>
  <c r="AF903" i="183"/>
  <c r="AG903" i="183"/>
  <c r="AH903" i="183"/>
  <c r="AJ903" i="183"/>
  <c r="AO903" i="183"/>
  <c r="AP903" i="183"/>
  <c r="AS903" i="183"/>
  <c r="AW903" i="183"/>
  <c r="AX903" i="183"/>
  <c r="AY903" i="183"/>
  <c r="AZ903" i="183"/>
  <c r="BA903" i="183"/>
  <c r="BB903" i="183"/>
  <c r="BE903" i="183"/>
  <c r="BF903" i="183"/>
  <c r="BG903" i="183"/>
  <c r="BH903" i="183"/>
  <c r="BI903" i="183"/>
  <c r="N904" i="183"/>
  <c r="O904" i="183"/>
  <c r="P904" i="183"/>
  <c r="Q904" i="183"/>
  <c r="R904" i="183"/>
  <c r="S904" i="183"/>
  <c r="W904" i="183"/>
  <c r="X904" i="183"/>
  <c r="Y904" i="183"/>
  <c r="Z904" i="183"/>
  <c r="AA904" i="183"/>
  <c r="AB904" i="183"/>
  <c r="AC904" i="183"/>
  <c r="AD904" i="183"/>
  <c r="AE904" i="183"/>
  <c r="AF904" i="183"/>
  <c r="AG904" i="183"/>
  <c r="AH904" i="183"/>
  <c r="AJ904" i="183"/>
  <c r="AO904" i="183"/>
  <c r="AP904" i="183"/>
  <c r="AS904" i="183"/>
  <c r="AW904" i="183"/>
  <c r="AX904" i="183"/>
  <c r="AY904" i="183"/>
  <c r="AZ904" i="183"/>
  <c r="BA904" i="183"/>
  <c r="BB904" i="183"/>
  <c r="BE904" i="183"/>
  <c r="BF904" i="183"/>
  <c r="BG904" i="183"/>
  <c r="BH904" i="183"/>
  <c r="BI904" i="183"/>
  <c r="N905" i="183"/>
  <c r="O905" i="183"/>
  <c r="P905" i="183"/>
  <c r="Q905" i="183"/>
  <c r="R905" i="183"/>
  <c r="S905" i="183"/>
  <c r="W905" i="183"/>
  <c r="X905" i="183"/>
  <c r="Y905" i="183"/>
  <c r="Z905" i="183"/>
  <c r="AA905" i="183"/>
  <c r="AB905" i="183"/>
  <c r="AC905" i="183"/>
  <c r="AD905" i="183"/>
  <c r="AE905" i="183"/>
  <c r="AF905" i="183"/>
  <c r="AG905" i="183"/>
  <c r="AH905" i="183"/>
  <c r="AJ905" i="183"/>
  <c r="AO905" i="183"/>
  <c r="AP905" i="183"/>
  <c r="AS905" i="183"/>
  <c r="AW905" i="183"/>
  <c r="AX905" i="183"/>
  <c r="AY905" i="183"/>
  <c r="AZ905" i="183"/>
  <c r="BA905" i="183"/>
  <c r="BB905" i="183"/>
  <c r="BE905" i="183"/>
  <c r="BF905" i="183"/>
  <c r="BG905" i="183"/>
  <c r="BH905" i="183"/>
  <c r="BI905" i="183"/>
  <c r="N906" i="183"/>
  <c r="O906" i="183"/>
  <c r="P906" i="183"/>
  <c r="Q906" i="183"/>
  <c r="R906" i="183"/>
  <c r="S906" i="183"/>
  <c r="W906" i="183"/>
  <c r="X906" i="183"/>
  <c r="Y906" i="183"/>
  <c r="Z906" i="183"/>
  <c r="AA906" i="183"/>
  <c r="AB906" i="183"/>
  <c r="AC906" i="183"/>
  <c r="AD906" i="183"/>
  <c r="AE906" i="183"/>
  <c r="AF906" i="183"/>
  <c r="AG906" i="183"/>
  <c r="AH906" i="183"/>
  <c r="AJ906" i="183"/>
  <c r="AO906" i="183"/>
  <c r="AP906" i="183"/>
  <c r="AS906" i="183"/>
  <c r="AW906" i="183"/>
  <c r="AX906" i="183"/>
  <c r="AY906" i="183"/>
  <c r="AZ906" i="183"/>
  <c r="BA906" i="183"/>
  <c r="BB906" i="183"/>
  <c r="BE906" i="183"/>
  <c r="BF906" i="183"/>
  <c r="BG906" i="183"/>
  <c r="BH906" i="183"/>
  <c r="BI906" i="183"/>
  <c r="N907" i="183"/>
  <c r="O907" i="183"/>
  <c r="P907" i="183"/>
  <c r="Q907" i="183"/>
  <c r="R907" i="183"/>
  <c r="S907" i="183"/>
  <c r="W907" i="183"/>
  <c r="X907" i="183"/>
  <c r="Y907" i="183"/>
  <c r="Z907" i="183"/>
  <c r="AA907" i="183"/>
  <c r="AB907" i="183"/>
  <c r="AC907" i="183"/>
  <c r="AD907" i="183"/>
  <c r="AE907" i="183"/>
  <c r="AF907" i="183"/>
  <c r="AG907" i="183"/>
  <c r="AH907" i="183"/>
  <c r="AJ907" i="183"/>
  <c r="AO907" i="183"/>
  <c r="AP907" i="183"/>
  <c r="AS907" i="183"/>
  <c r="AW907" i="183"/>
  <c r="AX907" i="183"/>
  <c r="AY907" i="183"/>
  <c r="AZ907" i="183"/>
  <c r="BA907" i="183"/>
  <c r="BB907" i="183"/>
  <c r="BE907" i="183"/>
  <c r="BF907" i="183"/>
  <c r="BG907" i="183"/>
  <c r="BH907" i="183"/>
  <c r="BI907" i="183"/>
  <c r="N908" i="183"/>
  <c r="O908" i="183"/>
  <c r="P908" i="183"/>
  <c r="Q908" i="183"/>
  <c r="R908" i="183"/>
  <c r="S908" i="183"/>
  <c r="W908" i="183"/>
  <c r="X908" i="183"/>
  <c r="Y908" i="183"/>
  <c r="Z908" i="183"/>
  <c r="AA908" i="183"/>
  <c r="AB908" i="183"/>
  <c r="AC908" i="183"/>
  <c r="AD908" i="183"/>
  <c r="AE908" i="183"/>
  <c r="AF908" i="183"/>
  <c r="AG908" i="183"/>
  <c r="AH908" i="183"/>
  <c r="AJ908" i="183"/>
  <c r="AO908" i="183"/>
  <c r="AP908" i="183"/>
  <c r="AS908" i="183"/>
  <c r="AW908" i="183"/>
  <c r="AX908" i="183"/>
  <c r="AY908" i="183"/>
  <c r="AZ908" i="183"/>
  <c r="BA908" i="183"/>
  <c r="BB908" i="183"/>
  <c r="BE908" i="183"/>
  <c r="BF908" i="183"/>
  <c r="BG908" i="183"/>
  <c r="BH908" i="183"/>
  <c r="BI908" i="183"/>
  <c r="N909" i="183"/>
  <c r="O909" i="183"/>
  <c r="P909" i="183"/>
  <c r="Q909" i="183"/>
  <c r="R909" i="183"/>
  <c r="S909" i="183"/>
  <c r="W909" i="183"/>
  <c r="X909" i="183"/>
  <c r="Y909" i="183"/>
  <c r="Z909" i="183"/>
  <c r="AA909" i="183"/>
  <c r="AB909" i="183"/>
  <c r="AC909" i="183"/>
  <c r="AD909" i="183"/>
  <c r="AE909" i="183"/>
  <c r="AF909" i="183"/>
  <c r="AG909" i="183"/>
  <c r="AH909" i="183"/>
  <c r="AJ909" i="183"/>
  <c r="AO909" i="183"/>
  <c r="AP909" i="183"/>
  <c r="AS909" i="183"/>
  <c r="AW909" i="183"/>
  <c r="AX909" i="183"/>
  <c r="AY909" i="183"/>
  <c r="AZ909" i="183"/>
  <c r="BA909" i="183"/>
  <c r="BB909" i="183"/>
  <c r="BE909" i="183"/>
  <c r="BF909" i="183"/>
  <c r="BG909" i="183"/>
  <c r="BH909" i="183"/>
  <c r="BI909" i="183"/>
  <c r="N910" i="183"/>
  <c r="O910" i="183"/>
  <c r="P910" i="183"/>
  <c r="Q910" i="183"/>
  <c r="R910" i="183"/>
  <c r="S910" i="183"/>
  <c r="W910" i="183"/>
  <c r="X910" i="183"/>
  <c r="Y910" i="183"/>
  <c r="Z910" i="183"/>
  <c r="AA910" i="183"/>
  <c r="AB910" i="183"/>
  <c r="AC910" i="183"/>
  <c r="AD910" i="183"/>
  <c r="AE910" i="183"/>
  <c r="AF910" i="183"/>
  <c r="AG910" i="183"/>
  <c r="AH910" i="183"/>
  <c r="AJ910" i="183"/>
  <c r="AO910" i="183"/>
  <c r="AP910" i="183"/>
  <c r="AS910" i="183"/>
  <c r="AW910" i="183"/>
  <c r="AX910" i="183"/>
  <c r="AY910" i="183"/>
  <c r="AZ910" i="183"/>
  <c r="BA910" i="183"/>
  <c r="BB910" i="183"/>
  <c r="BE910" i="183"/>
  <c r="BF910" i="183"/>
  <c r="BG910" i="183"/>
  <c r="BH910" i="183"/>
  <c r="BI910" i="183"/>
  <c r="N911" i="183"/>
  <c r="O911" i="183"/>
  <c r="P911" i="183"/>
  <c r="Q911" i="183"/>
  <c r="R911" i="183"/>
  <c r="S911" i="183"/>
  <c r="W911" i="183"/>
  <c r="X911" i="183"/>
  <c r="Y911" i="183"/>
  <c r="Z911" i="183"/>
  <c r="AA911" i="183"/>
  <c r="AB911" i="183"/>
  <c r="AC911" i="183"/>
  <c r="AD911" i="183"/>
  <c r="AE911" i="183"/>
  <c r="AF911" i="183"/>
  <c r="AG911" i="183"/>
  <c r="AH911" i="183"/>
  <c r="AJ911" i="183"/>
  <c r="AO911" i="183"/>
  <c r="AP911" i="183"/>
  <c r="AS911" i="183"/>
  <c r="AW911" i="183"/>
  <c r="AX911" i="183"/>
  <c r="AY911" i="183"/>
  <c r="AZ911" i="183"/>
  <c r="BA911" i="183"/>
  <c r="BB911" i="183"/>
  <c r="BE911" i="183"/>
  <c r="BF911" i="183"/>
  <c r="BG911" i="183"/>
  <c r="BH911" i="183"/>
  <c r="BI911" i="183"/>
  <c r="N912" i="183"/>
  <c r="O912" i="183"/>
  <c r="P912" i="183"/>
  <c r="Q912" i="183"/>
  <c r="R912" i="183"/>
  <c r="S912" i="183"/>
  <c r="W912" i="183"/>
  <c r="X912" i="183"/>
  <c r="Y912" i="183"/>
  <c r="Z912" i="183"/>
  <c r="AA912" i="183"/>
  <c r="AB912" i="183"/>
  <c r="AC912" i="183"/>
  <c r="AD912" i="183"/>
  <c r="AE912" i="183"/>
  <c r="AF912" i="183"/>
  <c r="AG912" i="183"/>
  <c r="AH912" i="183"/>
  <c r="AJ912" i="183"/>
  <c r="AO912" i="183"/>
  <c r="AP912" i="183"/>
  <c r="AS912" i="183"/>
  <c r="AW912" i="183"/>
  <c r="AX912" i="183"/>
  <c r="AY912" i="183"/>
  <c r="AZ912" i="183"/>
  <c r="BA912" i="183"/>
  <c r="BB912" i="183"/>
  <c r="BE912" i="183"/>
  <c r="BF912" i="183"/>
  <c r="BG912" i="183"/>
  <c r="BH912" i="183"/>
  <c r="BI912" i="183"/>
  <c r="N913" i="183"/>
  <c r="O913" i="183"/>
  <c r="P913" i="183"/>
  <c r="Q913" i="183"/>
  <c r="R913" i="183"/>
  <c r="S913" i="183"/>
  <c r="W913" i="183"/>
  <c r="X913" i="183"/>
  <c r="Y913" i="183"/>
  <c r="Z913" i="183"/>
  <c r="AA913" i="183"/>
  <c r="AB913" i="183"/>
  <c r="AC913" i="183"/>
  <c r="AD913" i="183"/>
  <c r="AE913" i="183"/>
  <c r="AF913" i="183"/>
  <c r="AG913" i="183"/>
  <c r="AH913" i="183"/>
  <c r="AJ913" i="183"/>
  <c r="AO913" i="183"/>
  <c r="AP913" i="183"/>
  <c r="AS913" i="183"/>
  <c r="AW913" i="183"/>
  <c r="AX913" i="183"/>
  <c r="AY913" i="183"/>
  <c r="AZ913" i="183"/>
  <c r="BA913" i="183"/>
  <c r="BB913" i="183"/>
  <c r="BE913" i="183"/>
  <c r="BF913" i="183"/>
  <c r="BG913" i="183"/>
  <c r="BH913" i="183"/>
  <c r="BI913" i="183"/>
  <c r="N914" i="183"/>
  <c r="O914" i="183"/>
  <c r="P914" i="183"/>
  <c r="Q914" i="183"/>
  <c r="R914" i="183"/>
  <c r="S914" i="183"/>
  <c r="W914" i="183"/>
  <c r="X914" i="183"/>
  <c r="Y914" i="183"/>
  <c r="Z914" i="183"/>
  <c r="AA914" i="183"/>
  <c r="AB914" i="183"/>
  <c r="AC914" i="183"/>
  <c r="AD914" i="183"/>
  <c r="AE914" i="183"/>
  <c r="AF914" i="183"/>
  <c r="AG914" i="183"/>
  <c r="AH914" i="183"/>
  <c r="AJ914" i="183"/>
  <c r="AO914" i="183"/>
  <c r="AP914" i="183"/>
  <c r="AS914" i="183"/>
  <c r="AW914" i="183"/>
  <c r="AX914" i="183"/>
  <c r="AY914" i="183"/>
  <c r="AZ914" i="183"/>
  <c r="BA914" i="183"/>
  <c r="BB914" i="183"/>
  <c r="BE914" i="183"/>
  <c r="BF914" i="183"/>
  <c r="BG914" i="183"/>
  <c r="BH914" i="183"/>
  <c r="BI914" i="183"/>
  <c r="N915" i="183"/>
  <c r="O915" i="183"/>
  <c r="P915" i="183"/>
  <c r="Q915" i="183"/>
  <c r="R915" i="183"/>
  <c r="S915" i="183"/>
  <c r="W915" i="183"/>
  <c r="X915" i="183"/>
  <c r="Y915" i="183"/>
  <c r="Z915" i="183"/>
  <c r="AA915" i="183"/>
  <c r="AB915" i="183"/>
  <c r="AC915" i="183"/>
  <c r="AD915" i="183"/>
  <c r="AE915" i="183"/>
  <c r="AF915" i="183"/>
  <c r="AG915" i="183"/>
  <c r="AH915" i="183"/>
  <c r="AJ915" i="183"/>
  <c r="AO915" i="183"/>
  <c r="AP915" i="183"/>
  <c r="AS915" i="183"/>
  <c r="AW915" i="183"/>
  <c r="AX915" i="183"/>
  <c r="AY915" i="183"/>
  <c r="AZ915" i="183"/>
  <c r="BA915" i="183"/>
  <c r="BB915" i="183"/>
  <c r="BE915" i="183"/>
  <c r="BF915" i="183"/>
  <c r="BG915" i="183"/>
  <c r="BH915" i="183"/>
  <c r="BI915" i="183"/>
  <c r="N916" i="183"/>
  <c r="O916" i="183"/>
  <c r="P916" i="183"/>
  <c r="Q916" i="183"/>
  <c r="R916" i="183"/>
  <c r="S916" i="183"/>
  <c r="W916" i="183"/>
  <c r="X916" i="183"/>
  <c r="Y916" i="183"/>
  <c r="Z916" i="183"/>
  <c r="AA916" i="183"/>
  <c r="AB916" i="183"/>
  <c r="AC916" i="183"/>
  <c r="AD916" i="183"/>
  <c r="AE916" i="183"/>
  <c r="AF916" i="183"/>
  <c r="AG916" i="183"/>
  <c r="AH916" i="183"/>
  <c r="AJ916" i="183"/>
  <c r="AO916" i="183"/>
  <c r="AP916" i="183"/>
  <c r="AS916" i="183"/>
  <c r="AW916" i="183"/>
  <c r="AX916" i="183"/>
  <c r="AY916" i="183"/>
  <c r="AZ916" i="183"/>
  <c r="BA916" i="183"/>
  <c r="BB916" i="183"/>
  <c r="BE916" i="183"/>
  <c r="BF916" i="183"/>
  <c r="BG916" i="183"/>
  <c r="BH916" i="183"/>
  <c r="BI916" i="183"/>
  <c r="N917" i="183"/>
  <c r="O917" i="183"/>
  <c r="P917" i="183"/>
  <c r="Q917" i="183"/>
  <c r="R917" i="183"/>
  <c r="S917" i="183"/>
  <c r="W917" i="183"/>
  <c r="X917" i="183"/>
  <c r="Y917" i="183"/>
  <c r="Z917" i="183"/>
  <c r="AA917" i="183"/>
  <c r="AB917" i="183"/>
  <c r="AC917" i="183"/>
  <c r="AD917" i="183"/>
  <c r="AE917" i="183"/>
  <c r="AF917" i="183"/>
  <c r="AG917" i="183"/>
  <c r="AH917" i="183"/>
  <c r="AJ917" i="183"/>
  <c r="AO917" i="183"/>
  <c r="AP917" i="183"/>
  <c r="AS917" i="183"/>
  <c r="AW917" i="183"/>
  <c r="AX917" i="183"/>
  <c r="AY917" i="183"/>
  <c r="AZ917" i="183"/>
  <c r="BA917" i="183"/>
  <c r="BB917" i="183"/>
  <c r="BE917" i="183"/>
  <c r="BF917" i="183"/>
  <c r="BG917" i="183"/>
  <c r="BH917" i="183"/>
  <c r="BI917" i="183"/>
  <c r="N918" i="183"/>
  <c r="O918" i="183"/>
  <c r="P918" i="183"/>
  <c r="Q918" i="183"/>
  <c r="R918" i="183"/>
  <c r="S918" i="183"/>
  <c r="W918" i="183"/>
  <c r="X918" i="183"/>
  <c r="Y918" i="183"/>
  <c r="Z918" i="183"/>
  <c r="AA918" i="183"/>
  <c r="AB918" i="183"/>
  <c r="AC918" i="183"/>
  <c r="AD918" i="183"/>
  <c r="AE918" i="183"/>
  <c r="AF918" i="183"/>
  <c r="AG918" i="183"/>
  <c r="AH918" i="183"/>
  <c r="AJ918" i="183"/>
  <c r="AO918" i="183"/>
  <c r="AP918" i="183"/>
  <c r="AS918" i="183"/>
  <c r="AW918" i="183"/>
  <c r="AX918" i="183"/>
  <c r="AY918" i="183"/>
  <c r="AZ918" i="183"/>
  <c r="BA918" i="183"/>
  <c r="BB918" i="183"/>
  <c r="BE918" i="183"/>
  <c r="BF918" i="183"/>
  <c r="BG918" i="183"/>
  <c r="BH918" i="183"/>
  <c r="BI918" i="183"/>
  <c r="N919" i="183"/>
  <c r="O919" i="183"/>
  <c r="P919" i="183"/>
  <c r="Q919" i="183"/>
  <c r="R919" i="183"/>
  <c r="S919" i="183"/>
  <c r="W919" i="183"/>
  <c r="X919" i="183"/>
  <c r="Y919" i="183"/>
  <c r="Z919" i="183"/>
  <c r="AA919" i="183"/>
  <c r="AB919" i="183"/>
  <c r="AC919" i="183"/>
  <c r="AD919" i="183"/>
  <c r="AE919" i="183"/>
  <c r="AF919" i="183"/>
  <c r="AG919" i="183"/>
  <c r="AH919" i="183"/>
  <c r="AJ919" i="183"/>
  <c r="AO919" i="183"/>
  <c r="AP919" i="183"/>
  <c r="AS919" i="183"/>
  <c r="AW919" i="183"/>
  <c r="AX919" i="183"/>
  <c r="AY919" i="183"/>
  <c r="AZ919" i="183"/>
  <c r="BA919" i="183"/>
  <c r="BB919" i="183"/>
  <c r="BE919" i="183"/>
  <c r="BF919" i="183"/>
  <c r="BG919" i="183"/>
  <c r="BH919" i="183"/>
  <c r="BI919" i="183"/>
  <c r="N920" i="183"/>
  <c r="O920" i="183"/>
  <c r="P920" i="183"/>
  <c r="Q920" i="183"/>
  <c r="R920" i="183"/>
  <c r="S920" i="183"/>
  <c r="W920" i="183"/>
  <c r="X920" i="183"/>
  <c r="Y920" i="183"/>
  <c r="Z920" i="183"/>
  <c r="AA920" i="183"/>
  <c r="AB920" i="183"/>
  <c r="AC920" i="183"/>
  <c r="AD920" i="183"/>
  <c r="AE920" i="183"/>
  <c r="AF920" i="183"/>
  <c r="AG920" i="183"/>
  <c r="AH920" i="183"/>
  <c r="AJ920" i="183"/>
  <c r="AO920" i="183"/>
  <c r="AP920" i="183"/>
  <c r="AS920" i="183"/>
  <c r="AW920" i="183"/>
  <c r="AX920" i="183"/>
  <c r="AY920" i="183"/>
  <c r="AZ920" i="183"/>
  <c r="BA920" i="183"/>
  <c r="BB920" i="183"/>
  <c r="BE920" i="183"/>
  <c r="BF920" i="183"/>
  <c r="BG920" i="183"/>
  <c r="BH920" i="183"/>
  <c r="BI920" i="183"/>
  <c r="N921" i="183"/>
  <c r="O921" i="183"/>
  <c r="P921" i="183"/>
  <c r="Q921" i="183"/>
  <c r="R921" i="183"/>
  <c r="S921" i="183"/>
  <c r="W921" i="183"/>
  <c r="X921" i="183"/>
  <c r="Y921" i="183"/>
  <c r="Z921" i="183"/>
  <c r="AA921" i="183"/>
  <c r="AB921" i="183"/>
  <c r="AC921" i="183"/>
  <c r="AD921" i="183"/>
  <c r="AE921" i="183"/>
  <c r="AF921" i="183"/>
  <c r="AG921" i="183"/>
  <c r="AH921" i="183"/>
  <c r="AJ921" i="183"/>
  <c r="AO921" i="183"/>
  <c r="AP921" i="183"/>
  <c r="AS921" i="183"/>
  <c r="AW921" i="183"/>
  <c r="AX921" i="183"/>
  <c r="AY921" i="183"/>
  <c r="AZ921" i="183"/>
  <c r="BA921" i="183"/>
  <c r="BB921" i="183"/>
  <c r="BE921" i="183"/>
  <c r="BF921" i="183"/>
  <c r="BG921" i="183"/>
  <c r="BH921" i="183"/>
  <c r="BI921" i="183"/>
  <c r="N922" i="183"/>
  <c r="O922" i="183"/>
  <c r="P922" i="183"/>
  <c r="Q922" i="183"/>
  <c r="R922" i="183"/>
  <c r="S922" i="183"/>
  <c r="W922" i="183"/>
  <c r="X922" i="183"/>
  <c r="Y922" i="183"/>
  <c r="Z922" i="183"/>
  <c r="AA922" i="183"/>
  <c r="AB922" i="183"/>
  <c r="AC922" i="183"/>
  <c r="AD922" i="183"/>
  <c r="AE922" i="183"/>
  <c r="AF922" i="183"/>
  <c r="AG922" i="183"/>
  <c r="AH922" i="183"/>
  <c r="AJ922" i="183"/>
  <c r="AO922" i="183"/>
  <c r="AP922" i="183"/>
  <c r="AS922" i="183"/>
  <c r="AW922" i="183"/>
  <c r="AX922" i="183"/>
  <c r="AY922" i="183"/>
  <c r="AZ922" i="183"/>
  <c r="BA922" i="183"/>
  <c r="BB922" i="183"/>
  <c r="BE922" i="183"/>
  <c r="BF922" i="183"/>
  <c r="BG922" i="183"/>
  <c r="BH922" i="183"/>
  <c r="BI922" i="183"/>
  <c r="N923" i="183"/>
  <c r="O923" i="183"/>
  <c r="P923" i="183"/>
  <c r="Q923" i="183"/>
  <c r="R923" i="183"/>
  <c r="S923" i="183"/>
  <c r="W923" i="183"/>
  <c r="X923" i="183"/>
  <c r="Y923" i="183"/>
  <c r="Z923" i="183"/>
  <c r="AA923" i="183"/>
  <c r="AB923" i="183"/>
  <c r="AC923" i="183"/>
  <c r="AD923" i="183"/>
  <c r="AE923" i="183"/>
  <c r="AF923" i="183"/>
  <c r="AG923" i="183"/>
  <c r="AH923" i="183"/>
  <c r="AJ923" i="183"/>
  <c r="AO923" i="183"/>
  <c r="AP923" i="183"/>
  <c r="AS923" i="183"/>
  <c r="AW923" i="183"/>
  <c r="AX923" i="183"/>
  <c r="AY923" i="183"/>
  <c r="AZ923" i="183"/>
  <c r="BA923" i="183"/>
  <c r="BB923" i="183"/>
  <c r="BE923" i="183"/>
  <c r="BF923" i="183"/>
  <c r="BG923" i="183"/>
  <c r="BH923" i="183"/>
  <c r="BI923" i="183"/>
  <c r="N924" i="183"/>
  <c r="O924" i="183"/>
  <c r="P924" i="183"/>
  <c r="Q924" i="183"/>
  <c r="R924" i="183"/>
  <c r="S924" i="183"/>
  <c r="W924" i="183"/>
  <c r="X924" i="183"/>
  <c r="Y924" i="183"/>
  <c r="Z924" i="183"/>
  <c r="AA924" i="183"/>
  <c r="AB924" i="183"/>
  <c r="AC924" i="183"/>
  <c r="AD924" i="183"/>
  <c r="AE924" i="183"/>
  <c r="AF924" i="183"/>
  <c r="AG924" i="183"/>
  <c r="AH924" i="183"/>
  <c r="AJ924" i="183"/>
  <c r="AO924" i="183"/>
  <c r="AP924" i="183"/>
  <c r="AS924" i="183"/>
  <c r="AW924" i="183"/>
  <c r="AX924" i="183"/>
  <c r="AY924" i="183"/>
  <c r="AZ924" i="183"/>
  <c r="BA924" i="183"/>
  <c r="BB924" i="183"/>
  <c r="BE924" i="183"/>
  <c r="BF924" i="183"/>
  <c r="BG924" i="183"/>
  <c r="BH924" i="183"/>
  <c r="BI924" i="183"/>
  <c r="N925" i="183"/>
  <c r="O925" i="183"/>
  <c r="P925" i="183"/>
  <c r="Q925" i="183"/>
  <c r="R925" i="183"/>
  <c r="S925" i="183"/>
  <c r="W925" i="183"/>
  <c r="X925" i="183"/>
  <c r="Y925" i="183"/>
  <c r="Z925" i="183"/>
  <c r="AA925" i="183"/>
  <c r="AB925" i="183"/>
  <c r="AC925" i="183"/>
  <c r="AD925" i="183"/>
  <c r="AE925" i="183"/>
  <c r="AF925" i="183"/>
  <c r="AG925" i="183"/>
  <c r="AH925" i="183"/>
  <c r="AJ925" i="183"/>
  <c r="AO925" i="183"/>
  <c r="AP925" i="183"/>
  <c r="AS925" i="183"/>
  <c r="AW925" i="183"/>
  <c r="AX925" i="183"/>
  <c r="AY925" i="183"/>
  <c r="AZ925" i="183"/>
  <c r="BA925" i="183"/>
  <c r="BB925" i="183"/>
  <c r="BE925" i="183"/>
  <c r="BF925" i="183"/>
  <c r="BG925" i="183"/>
  <c r="BH925" i="183"/>
  <c r="BI925" i="183"/>
  <c r="N926" i="183"/>
  <c r="O926" i="183"/>
  <c r="P926" i="183"/>
  <c r="Q926" i="183"/>
  <c r="R926" i="183"/>
  <c r="S926" i="183"/>
  <c r="W926" i="183"/>
  <c r="X926" i="183"/>
  <c r="Y926" i="183"/>
  <c r="Z926" i="183"/>
  <c r="AA926" i="183"/>
  <c r="AB926" i="183"/>
  <c r="AC926" i="183"/>
  <c r="AD926" i="183"/>
  <c r="AE926" i="183"/>
  <c r="AF926" i="183"/>
  <c r="AG926" i="183"/>
  <c r="AH926" i="183"/>
  <c r="AJ926" i="183"/>
  <c r="AO926" i="183"/>
  <c r="AP926" i="183"/>
  <c r="AS926" i="183"/>
  <c r="AW926" i="183"/>
  <c r="AX926" i="183"/>
  <c r="AY926" i="183"/>
  <c r="AZ926" i="183"/>
  <c r="BA926" i="183"/>
  <c r="BB926" i="183"/>
  <c r="BE926" i="183"/>
  <c r="BF926" i="183"/>
  <c r="BG926" i="183"/>
  <c r="BH926" i="183"/>
  <c r="BI926" i="183"/>
  <c r="N927" i="183"/>
  <c r="O927" i="183"/>
  <c r="P927" i="183"/>
  <c r="Q927" i="183"/>
  <c r="R927" i="183"/>
  <c r="S927" i="183"/>
  <c r="W927" i="183"/>
  <c r="X927" i="183"/>
  <c r="Y927" i="183"/>
  <c r="Z927" i="183"/>
  <c r="AA927" i="183"/>
  <c r="AB927" i="183"/>
  <c r="AC927" i="183"/>
  <c r="AD927" i="183"/>
  <c r="AE927" i="183"/>
  <c r="AF927" i="183"/>
  <c r="AG927" i="183"/>
  <c r="AH927" i="183"/>
  <c r="AJ927" i="183"/>
  <c r="AO927" i="183"/>
  <c r="AP927" i="183"/>
  <c r="AS927" i="183"/>
  <c r="AW927" i="183"/>
  <c r="AX927" i="183"/>
  <c r="AY927" i="183"/>
  <c r="AZ927" i="183"/>
  <c r="BA927" i="183"/>
  <c r="BB927" i="183"/>
  <c r="BE927" i="183"/>
  <c r="BF927" i="183"/>
  <c r="BG927" i="183"/>
  <c r="BH927" i="183"/>
  <c r="BI927" i="183"/>
  <c r="N928" i="183"/>
  <c r="O928" i="183"/>
  <c r="P928" i="183"/>
  <c r="Q928" i="183"/>
  <c r="R928" i="183"/>
  <c r="S928" i="183"/>
  <c r="W928" i="183"/>
  <c r="X928" i="183"/>
  <c r="Y928" i="183"/>
  <c r="Z928" i="183"/>
  <c r="AA928" i="183"/>
  <c r="AB928" i="183"/>
  <c r="AC928" i="183"/>
  <c r="AD928" i="183"/>
  <c r="AE928" i="183"/>
  <c r="AF928" i="183"/>
  <c r="AG928" i="183"/>
  <c r="AH928" i="183"/>
  <c r="AJ928" i="183"/>
  <c r="AO928" i="183"/>
  <c r="AP928" i="183"/>
  <c r="AS928" i="183"/>
  <c r="AW928" i="183"/>
  <c r="AX928" i="183"/>
  <c r="AY928" i="183"/>
  <c r="AZ928" i="183"/>
  <c r="BA928" i="183"/>
  <c r="BB928" i="183"/>
  <c r="BE928" i="183"/>
  <c r="BF928" i="183"/>
  <c r="BG928" i="183"/>
  <c r="BH928" i="183"/>
  <c r="BI928" i="183"/>
  <c r="N929" i="183"/>
  <c r="O929" i="183"/>
  <c r="P929" i="183"/>
  <c r="Q929" i="183"/>
  <c r="R929" i="183"/>
  <c r="S929" i="183"/>
  <c r="W929" i="183"/>
  <c r="X929" i="183"/>
  <c r="Y929" i="183"/>
  <c r="Z929" i="183"/>
  <c r="AA929" i="183"/>
  <c r="AB929" i="183"/>
  <c r="AC929" i="183"/>
  <c r="AD929" i="183"/>
  <c r="AE929" i="183"/>
  <c r="AF929" i="183"/>
  <c r="AG929" i="183"/>
  <c r="AH929" i="183"/>
  <c r="AJ929" i="183"/>
  <c r="AO929" i="183"/>
  <c r="AP929" i="183"/>
  <c r="AS929" i="183"/>
  <c r="AW929" i="183"/>
  <c r="AX929" i="183"/>
  <c r="AY929" i="183"/>
  <c r="AZ929" i="183"/>
  <c r="BA929" i="183"/>
  <c r="BB929" i="183"/>
  <c r="BE929" i="183"/>
  <c r="BF929" i="183"/>
  <c r="BG929" i="183"/>
  <c r="BH929" i="183"/>
  <c r="BI929" i="183"/>
  <c r="N930" i="183"/>
  <c r="O930" i="183"/>
  <c r="P930" i="183"/>
  <c r="Q930" i="183"/>
  <c r="R930" i="183"/>
  <c r="S930" i="183"/>
  <c r="W930" i="183"/>
  <c r="X930" i="183"/>
  <c r="Y930" i="183"/>
  <c r="Z930" i="183"/>
  <c r="AA930" i="183"/>
  <c r="AB930" i="183"/>
  <c r="AC930" i="183"/>
  <c r="AD930" i="183"/>
  <c r="AE930" i="183"/>
  <c r="AF930" i="183"/>
  <c r="AG930" i="183"/>
  <c r="AH930" i="183"/>
  <c r="AJ930" i="183"/>
  <c r="AO930" i="183"/>
  <c r="AP930" i="183"/>
  <c r="AS930" i="183"/>
  <c r="AW930" i="183"/>
  <c r="AX930" i="183"/>
  <c r="AY930" i="183"/>
  <c r="AZ930" i="183"/>
  <c r="BA930" i="183"/>
  <c r="BB930" i="183"/>
  <c r="BE930" i="183"/>
  <c r="BF930" i="183"/>
  <c r="BG930" i="183"/>
  <c r="BH930" i="183"/>
  <c r="BI930" i="183"/>
  <c r="N931" i="183"/>
  <c r="O931" i="183"/>
  <c r="P931" i="183"/>
  <c r="Q931" i="183"/>
  <c r="R931" i="183"/>
  <c r="S931" i="183"/>
  <c r="W931" i="183"/>
  <c r="X931" i="183"/>
  <c r="Y931" i="183"/>
  <c r="Z931" i="183"/>
  <c r="AA931" i="183"/>
  <c r="AB931" i="183"/>
  <c r="AC931" i="183"/>
  <c r="AD931" i="183"/>
  <c r="AE931" i="183"/>
  <c r="AF931" i="183"/>
  <c r="AG931" i="183"/>
  <c r="AH931" i="183"/>
  <c r="AJ931" i="183"/>
  <c r="AO931" i="183"/>
  <c r="AP931" i="183"/>
  <c r="AS931" i="183"/>
  <c r="AW931" i="183"/>
  <c r="AX931" i="183"/>
  <c r="AY931" i="183"/>
  <c r="AZ931" i="183"/>
  <c r="BA931" i="183"/>
  <c r="BB931" i="183"/>
  <c r="BE931" i="183"/>
  <c r="BF931" i="183"/>
  <c r="BG931" i="183"/>
  <c r="BH931" i="183"/>
  <c r="BI931" i="183"/>
  <c r="N932" i="183"/>
  <c r="O932" i="183"/>
  <c r="P932" i="183"/>
  <c r="Q932" i="183"/>
  <c r="R932" i="183"/>
  <c r="S932" i="183"/>
  <c r="W932" i="183"/>
  <c r="X932" i="183"/>
  <c r="Y932" i="183"/>
  <c r="Z932" i="183"/>
  <c r="AA932" i="183"/>
  <c r="AB932" i="183"/>
  <c r="AC932" i="183"/>
  <c r="AD932" i="183"/>
  <c r="AE932" i="183"/>
  <c r="AF932" i="183"/>
  <c r="AG932" i="183"/>
  <c r="AH932" i="183"/>
  <c r="AJ932" i="183"/>
  <c r="AO932" i="183"/>
  <c r="AP932" i="183"/>
  <c r="AS932" i="183"/>
  <c r="AW932" i="183"/>
  <c r="AX932" i="183"/>
  <c r="AY932" i="183"/>
  <c r="AZ932" i="183"/>
  <c r="BA932" i="183"/>
  <c r="BB932" i="183"/>
  <c r="BE932" i="183"/>
  <c r="BF932" i="183"/>
  <c r="BG932" i="183"/>
  <c r="BH932" i="183"/>
  <c r="BI932" i="183"/>
  <c r="N933" i="183"/>
  <c r="O933" i="183"/>
  <c r="P933" i="183"/>
  <c r="Q933" i="183"/>
  <c r="R933" i="183"/>
  <c r="S933" i="183"/>
  <c r="W933" i="183"/>
  <c r="X933" i="183"/>
  <c r="Y933" i="183"/>
  <c r="Z933" i="183"/>
  <c r="AA933" i="183"/>
  <c r="AB933" i="183"/>
  <c r="AC933" i="183"/>
  <c r="AD933" i="183"/>
  <c r="AE933" i="183"/>
  <c r="AF933" i="183"/>
  <c r="AG933" i="183"/>
  <c r="AH933" i="183"/>
  <c r="AJ933" i="183"/>
  <c r="AO933" i="183"/>
  <c r="AP933" i="183"/>
  <c r="AS933" i="183"/>
  <c r="AW933" i="183"/>
  <c r="AX933" i="183"/>
  <c r="AY933" i="183"/>
  <c r="AZ933" i="183"/>
  <c r="BA933" i="183"/>
  <c r="BB933" i="183"/>
  <c r="BE933" i="183"/>
  <c r="BF933" i="183"/>
  <c r="BG933" i="183"/>
  <c r="BH933" i="183"/>
  <c r="BI933" i="183"/>
  <c r="N934" i="183"/>
  <c r="O934" i="183"/>
  <c r="P934" i="183"/>
  <c r="Q934" i="183"/>
  <c r="R934" i="183"/>
  <c r="S934" i="183"/>
  <c r="W934" i="183"/>
  <c r="X934" i="183"/>
  <c r="Y934" i="183"/>
  <c r="Z934" i="183"/>
  <c r="AA934" i="183"/>
  <c r="AB934" i="183"/>
  <c r="AC934" i="183"/>
  <c r="AD934" i="183"/>
  <c r="AE934" i="183"/>
  <c r="AF934" i="183"/>
  <c r="AG934" i="183"/>
  <c r="AH934" i="183"/>
  <c r="AJ934" i="183"/>
  <c r="AO934" i="183"/>
  <c r="AP934" i="183"/>
  <c r="AS934" i="183"/>
  <c r="AW934" i="183"/>
  <c r="AX934" i="183"/>
  <c r="AY934" i="183"/>
  <c r="AZ934" i="183"/>
  <c r="BA934" i="183"/>
  <c r="BB934" i="183"/>
  <c r="BE934" i="183"/>
  <c r="BF934" i="183"/>
  <c r="BG934" i="183"/>
  <c r="BH934" i="183"/>
  <c r="BI934" i="183"/>
  <c r="N935" i="183"/>
  <c r="O935" i="183"/>
  <c r="P935" i="183"/>
  <c r="Q935" i="183"/>
  <c r="R935" i="183"/>
  <c r="S935" i="183"/>
  <c r="W935" i="183"/>
  <c r="X935" i="183"/>
  <c r="Y935" i="183"/>
  <c r="Z935" i="183"/>
  <c r="AA935" i="183"/>
  <c r="AB935" i="183"/>
  <c r="AC935" i="183"/>
  <c r="AD935" i="183"/>
  <c r="AE935" i="183"/>
  <c r="AF935" i="183"/>
  <c r="AG935" i="183"/>
  <c r="AH935" i="183"/>
  <c r="AJ935" i="183"/>
  <c r="AO935" i="183"/>
  <c r="AP935" i="183"/>
  <c r="AS935" i="183"/>
  <c r="AW935" i="183"/>
  <c r="AX935" i="183"/>
  <c r="AY935" i="183"/>
  <c r="AZ935" i="183"/>
  <c r="BA935" i="183"/>
  <c r="BB935" i="183"/>
  <c r="BE935" i="183"/>
  <c r="BF935" i="183"/>
  <c r="BG935" i="183"/>
  <c r="BH935" i="183"/>
  <c r="BI935" i="183"/>
  <c r="N936" i="183"/>
  <c r="O936" i="183"/>
  <c r="P936" i="183"/>
  <c r="Q936" i="183"/>
  <c r="R936" i="183"/>
  <c r="S936" i="183"/>
  <c r="W936" i="183"/>
  <c r="X936" i="183"/>
  <c r="Y936" i="183"/>
  <c r="Z936" i="183"/>
  <c r="AA936" i="183"/>
  <c r="AB936" i="183"/>
  <c r="AC936" i="183"/>
  <c r="AD936" i="183"/>
  <c r="AE936" i="183"/>
  <c r="AF936" i="183"/>
  <c r="AG936" i="183"/>
  <c r="AH936" i="183"/>
  <c r="AJ936" i="183"/>
  <c r="AO936" i="183"/>
  <c r="AP936" i="183"/>
  <c r="AS936" i="183"/>
  <c r="AW936" i="183"/>
  <c r="AX936" i="183"/>
  <c r="AY936" i="183"/>
  <c r="AZ936" i="183"/>
  <c r="BA936" i="183"/>
  <c r="BB936" i="183"/>
  <c r="BE936" i="183"/>
  <c r="BF936" i="183"/>
  <c r="BG936" i="183"/>
  <c r="BH936" i="183"/>
  <c r="BI936" i="183"/>
  <c r="N937" i="183"/>
  <c r="O937" i="183"/>
  <c r="P937" i="183"/>
  <c r="Q937" i="183"/>
  <c r="R937" i="183"/>
  <c r="S937" i="183"/>
  <c r="W937" i="183"/>
  <c r="X937" i="183"/>
  <c r="Y937" i="183"/>
  <c r="Z937" i="183"/>
  <c r="AA937" i="183"/>
  <c r="AB937" i="183"/>
  <c r="AC937" i="183"/>
  <c r="AD937" i="183"/>
  <c r="AE937" i="183"/>
  <c r="AF937" i="183"/>
  <c r="AG937" i="183"/>
  <c r="AH937" i="183"/>
  <c r="AJ937" i="183"/>
  <c r="AO937" i="183"/>
  <c r="AP937" i="183"/>
  <c r="AS937" i="183"/>
  <c r="AW937" i="183"/>
  <c r="AX937" i="183"/>
  <c r="AY937" i="183"/>
  <c r="AZ937" i="183"/>
  <c r="BA937" i="183"/>
  <c r="BB937" i="183"/>
  <c r="BE937" i="183"/>
  <c r="BF937" i="183"/>
  <c r="BG937" i="183"/>
  <c r="BH937" i="183"/>
  <c r="BI937" i="183"/>
  <c r="N938" i="183"/>
  <c r="O938" i="183"/>
  <c r="P938" i="183"/>
  <c r="Q938" i="183"/>
  <c r="R938" i="183"/>
  <c r="S938" i="183"/>
  <c r="W938" i="183"/>
  <c r="X938" i="183"/>
  <c r="Y938" i="183"/>
  <c r="Z938" i="183"/>
  <c r="AA938" i="183"/>
  <c r="AB938" i="183"/>
  <c r="AC938" i="183"/>
  <c r="AD938" i="183"/>
  <c r="AE938" i="183"/>
  <c r="AF938" i="183"/>
  <c r="AG938" i="183"/>
  <c r="AH938" i="183"/>
  <c r="AJ938" i="183"/>
  <c r="AO938" i="183"/>
  <c r="AP938" i="183"/>
  <c r="AS938" i="183"/>
  <c r="AW938" i="183"/>
  <c r="AX938" i="183"/>
  <c r="AY938" i="183"/>
  <c r="AZ938" i="183"/>
  <c r="BA938" i="183"/>
  <c r="BB938" i="183"/>
  <c r="BE938" i="183"/>
  <c r="BF938" i="183"/>
  <c r="BG938" i="183"/>
  <c r="BH938" i="183"/>
  <c r="BI938" i="183"/>
  <c r="N939" i="183"/>
  <c r="O939" i="183"/>
  <c r="P939" i="183"/>
  <c r="Q939" i="183"/>
  <c r="R939" i="183"/>
  <c r="S939" i="183"/>
  <c r="W939" i="183"/>
  <c r="X939" i="183"/>
  <c r="Y939" i="183"/>
  <c r="Z939" i="183"/>
  <c r="AA939" i="183"/>
  <c r="AB939" i="183"/>
  <c r="AC939" i="183"/>
  <c r="AD939" i="183"/>
  <c r="AE939" i="183"/>
  <c r="AF939" i="183"/>
  <c r="AG939" i="183"/>
  <c r="AH939" i="183"/>
  <c r="AJ939" i="183"/>
  <c r="AO939" i="183"/>
  <c r="AP939" i="183"/>
  <c r="AS939" i="183"/>
  <c r="AW939" i="183"/>
  <c r="AX939" i="183"/>
  <c r="AY939" i="183"/>
  <c r="AZ939" i="183"/>
  <c r="BA939" i="183"/>
  <c r="BB939" i="183"/>
  <c r="BE939" i="183"/>
  <c r="BF939" i="183"/>
  <c r="BG939" i="183"/>
  <c r="BH939" i="183"/>
  <c r="BI939" i="183"/>
  <c r="N940" i="183"/>
  <c r="O940" i="183"/>
  <c r="P940" i="183"/>
  <c r="Q940" i="183"/>
  <c r="R940" i="183"/>
  <c r="S940" i="183"/>
  <c r="W940" i="183"/>
  <c r="X940" i="183"/>
  <c r="Y940" i="183"/>
  <c r="Z940" i="183"/>
  <c r="AA940" i="183"/>
  <c r="AB940" i="183"/>
  <c r="AC940" i="183"/>
  <c r="AD940" i="183"/>
  <c r="AE940" i="183"/>
  <c r="AF940" i="183"/>
  <c r="AG940" i="183"/>
  <c r="AH940" i="183"/>
  <c r="AJ940" i="183"/>
  <c r="AO940" i="183"/>
  <c r="AP940" i="183"/>
  <c r="AS940" i="183"/>
  <c r="AW940" i="183"/>
  <c r="AX940" i="183"/>
  <c r="AY940" i="183"/>
  <c r="AZ940" i="183"/>
  <c r="BA940" i="183"/>
  <c r="BB940" i="183"/>
  <c r="BE940" i="183"/>
  <c r="BF940" i="183"/>
  <c r="BG940" i="183"/>
  <c r="BH940" i="183"/>
  <c r="BI940" i="183"/>
  <c r="N941" i="183"/>
  <c r="O941" i="183"/>
  <c r="P941" i="183"/>
  <c r="Q941" i="183"/>
  <c r="R941" i="183"/>
  <c r="S941" i="183"/>
  <c r="W941" i="183"/>
  <c r="X941" i="183"/>
  <c r="Y941" i="183"/>
  <c r="Z941" i="183"/>
  <c r="AA941" i="183"/>
  <c r="AB941" i="183"/>
  <c r="AC941" i="183"/>
  <c r="AD941" i="183"/>
  <c r="AE941" i="183"/>
  <c r="AF941" i="183"/>
  <c r="AG941" i="183"/>
  <c r="AH941" i="183"/>
  <c r="AJ941" i="183"/>
  <c r="AO941" i="183"/>
  <c r="AP941" i="183"/>
  <c r="AS941" i="183"/>
  <c r="AW941" i="183"/>
  <c r="AX941" i="183"/>
  <c r="AY941" i="183"/>
  <c r="AZ941" i="183"/>
  <c r="BA941" i="183"/>
  <c r="BB941" i="183"/>
  <c r="BE941" i="183"/>
  <c r="BF941" i="183"/>
  <c r="BG941" i="183"/>
  <c r="BH941" i="183"/>
  <c r="BI941" i="183"/>
  <c r="N942" i="183"/>
  <c r="O942" i="183"/>
  <c r="P942" i="183"/>
  <c r="Q942" i="183"/>
  <c r="R942" i="183"/>
  <c r="S942" i="183"/>
  <c r="W942" i="183"/>
  <c r="X942" i="183"/>
  <c r="Y942" i="183"/>
  <c r="Z942" i="183"/>
  <c r="AA942" i="183"/>
  <c r="AB942" i="183"/>
  <c r="AC942" i="183"/>
  <c r="AD942" i="183"/>
  <c r="AE942" i="183"/>
  <c r="AF942" i="183"/>
  <c r="AG942" i="183"/>
  <c r="AH942" i="183"/>
  <c r="AJ942" i="183"/>
  <c r="AO942" i="183"/>
  <c r="AP942" i="183"/>
  <c r="AS942" i="183"/>
  <c r="AW942" i="183"/>
  <c r="AX942" i="183"/>
  <c r="AY942" i="183"/>
  <c r="AZ942" i="183"/>
  <c r="BA942" i="183"/>
  <c r="BB942" i="183"/>
  <c r="BE942" i="183"/>
  <c r="BF942" i="183"/>
  <c r="BG942" i="183"/>
  <c r="BH942" i="183"/>
  <c r="BI942" i="183"/>
  <c r="N943" i="183"/>
  <c r="O943" i="183"/>
  <c r="P943" i="183"/>
  <c r="Q943" i="183"/>
  <c r="R943" i="183"/>
  <c r="S943" i="183"/>
  <c r="W943" i="183"/>
  <c r="X943" i="183"/>
  <c r="Y943" i="183"/>
  <c r="Z943" i="183"/>
  <c r="AA943" i="183"/>
  <c r="AB943" i="183"/>
  <c r="AC943" i="183"/>
  <c r="AD943" i="183"/>
  <c r="AE943" i="183"/>
  <c r="AF943" i="183"/>
  <c r="AG943" i="183"/>
  <c r="AH943" i="183"/>
  <c r="AJ943" i="183"/>
  <c r="AO943" i="183"/>
  <c r="AP943" i="183"/>
  <c r="AS943" i="183"/>
  <c r="AW943" i="183"/>
  <c r="AX943" i="183"/>
  <c r="AY943" i="183"/>
  <c r="AZ943" i="183"/>
  <c r="BA943" i="183"/>
  <c r="BB943" i="183"/>
  <c r="BE943" i="183"/>
  <c r="BF943" i="183"/>
  <c r="BG943" i="183"/>
  <c r="BH943" i="183"/>
  <c r="BI943" i="183"/>
  <c r="N944" i="183"/>
  <c r="O944" i="183"/>
  <c r="P944" i="183"/>
  <c r="Q944" i="183"/>
  <c r="R944" i="183"/>
  <c r="S944" i="183"/>
  <c r="W944" i="183"/>
  <c r="X944" i="183"/>
  <c r="Y944" i="183"/>
  <c r="Z944" i="183"/>
  <c r="AA944" i="183"/>
  <c r="AB944" i="183"/>
  <c r="AC944" i="183"/>
  <c r="AD944" i="183"/>
  <c r="AE944" i="183"/>
  <c r="AF944" i="183"/>
  <c r="AG944" i="183"/>
  <c r="AH944" i="183"/>
  <c r="AJ944" i="183"/>
  <c r="AO944" i="183"/>
  <c r="AP944" i="183"/>
  <c r="AS944" i="183"/>
  <c r="AW944" i="183"/>
  <c r="AX944" i="183"/>
  <c r="AY944" i="183"/>
  <c r="AZ944" i="183"/>
  <c r="BA944" i="183"/>
  <c r="BB944" i="183"/>
  <c r="BE944" i="183"/>
  <c r="BF944" i="183"/>
  <c r="BG944" i="183"/>
  <c r="BH944" i="183"/>
  <c r="BI944" i="183"/>
  <c r="N945" i="183"/>
  <c r="O945" i="183"/>
  <c r="P945" i="183"/>
  <c r="Q945" i="183"/>
  <c r="R945" i="183"/>
  <c r="S945" i="183"/>
  <c r="W945" i="183"/>
  <c r="X945" i="183"/>
  <c r="Y945" i="183"/>
  <c r="Z945" i="183"/>
  <c r="AA945" i="183"/>
  <c r="AB945" i="183"/>
  <c r="AC945" i="183"/>
  <c r="AD945" i="183"/>
  <c r="AE945" i="183"/>
  <c r="AF945" i="183"/>
  <c r="AG945" i="183"/>
  <c r="AH945" i="183"/>
  <c r="AJ945" i="183"/>
  <c r="AO945" i="183"/>
  <c r="AP945" i="183"/>
  <c r="AS945" i="183"/>
  <c r="AW945" i="183"/>
  <c r="AX945" i="183"/>
  <c r="AY945" i="183"/>
  <c r="AZ945" i="183"/>
  <c r="BA945" i="183"/>
  <c r="BB945" i="183"/>
  <c r="BE945" i="183"/>
  <c r="BF945" i="183"/>
  <c r="BG945" i="183"/>
  <c r="BH945" i="183"/>
  <c r="BI945" i="183"/>
  <c r="N946" i="183"/>
  <c r="O946" i="183"/>
  <c r="P946" i="183"/>
  <c r="Q946" i="183"/>
  <c r="R946" i="183"/>
  <c r="S946" i="183"/>
  <c r="W946" i="183"/>
  <c r="X946" i="183"/>
  <c r="Y946" i="183"/>
  <c r="Z946" i="183"/>
  <c r="AA946" i="183"/>
  <c r="AB946" i="183"/>
  <c r="AC946" i="183"/>
  <c r="AD946" i="183"/>
  <c r="AE946" i="183"/>
  <c r="AF946" i="183"/>
  <c r="AG946" i="183"/>
  <c r="AH946" i="183"/>
  <c r="AJ946" i="183"/>
  <c r="AO946" i="183"/>
  <c r="AP946" i="183"/>
  <c r="AS946" i="183"/>
  <c r="AW946" i="183"/>
  <c r="AX946" i="183"/>
  <c r="AY946" i="183"/>
  <c r="AZ946" i="183"/>
  <c r="BA946" i="183"/>
  <c r="BB946" i="183"/>
  <c r="BE946" i="183"/>
  <c r="BF946" i="183"/>
  <c r="BG946" i="183"/>
  <c r="BH946" i="183"/>
  <c r="BI946" i="183"/>
  <c r="N947" i="183"/>
  <c r="O947" i="183"/>
  <c r="P947" i="183"/>
  <c r="Q947" i="183"/>
  <c r="R947" i="183"/>
  <c r="S947" i="183"/>
  <c r="W947" i="183"/>
  <c r="X947" i="183"/>
  <c r="Y947" i="183"/>
  <c r="Z947" i="183"/>
  <c r="AA947" i="183"/>
  <c r="AB947" i="183"/>
  <c r="AC947" i="183"/>
  <c r="AD947" i="183"/>
  <c r="AE947" i="183"/>
  <c r="AF947" i="183"/>
  <c r="AG947" i="183"/>
  <c r="AH947" i="183"/>
  <c r="AJ947" i="183"/>
  <c r="AO947" i="183"/>
  <c r="AP947" i="183"/>
  <c r="AS947" i="183"/>
  <c r="AW947" i="183"/>
  <c r="AX947" i="183"/>
  <c r="AY947" i="183"/>
  <c r="AZ947" i="183"/>
  <c r="BA947" i="183"/>
  <c r="BB947" i="183"/>
  <c r="BE947" i="183"/>
  <c r="BF947" i="183"/>
  <c r="BG947" i="183"/>
  <c r="BH947" i="183"/>
  <c r="BI947" i="183"/>
  <c r="N948" i="183"/>
  <c r="O948" i="183"/>
  <c r="P948" i="183"/>
  <c r="Q948" i="183"/>
  <c r="R948" i="183"/>
  <c r="S948" i="183"/>
  <c r="W948" i="183"/>
  <c r="X948" i="183"/>
  <c r="Y948" i="183"/>
  <c r="Z948" i="183"/>
  <c r="AA948" i="183"/>
  <c r="AB948" i="183"/>
  <c r="AC948" i="183"/>
  <c r="AD948" i="183"/>
  <c r="AE948" i="183"/>
  <c r="AF948" i="183"/>
  <c r="AG948" i="183"/>
  <c r="AH948" i="183"/>
  <c r="AJ948" i="183"/>
  <c r="AO948" i="183"/>
  <c r="AP948" i="183"/>
  <c r="AS948" i="183"/>
  <c r="AW948" i="183"/>
  <c r="AX948" i="183"/>
  <c r="AY948" i="183"/>
  <c r="AZ948" i="183"/>
  <c r="BA948" i="183"/>
  <c r="BB948" i="183"/>
  <c r="BE948" i="183"/>
  <c r="BF948" i="183"/>
  <c r="BG948" i="183"/>
  <c r="BH948" i="183"/>
  <c r="BI948" i="183"/>
  <c r="N949" i="183"/>
  <c r="O949" i="183"/>
  <c r="P949" i="183"/>
  <c r="Q949" i="183"/>
  <c r="R949" i="183"/>
  <c r="S949" i="183"/>
  <c r="W949" i="183"/>
  <c r="X949" i="183"/>
  <c r="Y949" i="183"/>
  <c r="Z949" i="183"/>
  <c r="AA949" i="183"/>
  <c r="AB949" i="183"/>
  <c r="AC949" i="183"/>
  <c r="AD949" i="183"/>
  <c r="AE949" i="183"/>
  <c r="AF949" i="183"/>
  <c r="AG949" i="183"/>
  <c r="AH949" i="183"/>
  <c r="AJ949" i="183"/>
  <c r="AO949" i="183"/>
  <c r="AP949" i="183"/>
  <c r="AS949" i="183"/>
  <c r="AW949" i="183"/>
  <c r="AX949" i="183"/>
  <c r="AY949" i="183"/>
  <c r="AZ949" i="183"/>
  <c r="BA949" i="183"/>
  <c r="BB949" i="183"/>
  <c r="BE949" i="183"/>
  <c r="BF949" i="183"/>
  <c r="BG949" i="183"/>
  <c r="BH949" i="183"/>
  <c r="BI949" i="183"/>
  <c r="N950" i="183"/>
  <c r="O950" i="183"/>
  <c r="P950" i="183"/>
  <c r="Q950" i="183"/>
  <c r="R950" i="183"/>
  <c r="S950" i="183"/>
  <c r="W950" i="183"/>
  <c r="X950" i="183"/>
  <c r="Y950" i="183"/>
  <c r="Z950" i="183"/>
  <c r="AA950" i="183"/>
  <c r="AB950" i="183"/>
  <c r="AC950" i="183"/>
  <c r="AD950" i="183"/>
  <c r="AE950" i="183"/>
  <c r="AF950" i="183"/>
  <c r="AG950" i="183"/>
  <c r="AH950" i="183"/>
  <c r="AJ950" i="183"/>
  <c r="AO950" i="183"/>
  <c r="AP950" i="183"/>
  <c r="AS950" i="183"/>
  <c r="AW950" i="183"/>
  <c r="AX950" i="183"/>
  <c r="AY950" i="183"/>
  <c r="AZ950" i="183"/>
  <c r="BA950" i="183"/>
  <c r="BB950" i="183"/>
  <c r="BE950" i="183"/>
  <c r="BF950" i="183"/>
  <c r="BG950" i="183"/>
  <c r="BH950" i="183"/>
  <c r="BI950" i="183"/>
  <c r="N951" i="183"/>
  <c r="O951" i="183"/>
  <c r="P951" i="183"/>
  <c r="Q951" i="183"/>
  <c r="R951" i="183"/>
  <c r="S951" i="183"/>
  <c r="W951" i="183"/>
  <c r="X951" i="183"/>
  <c r="Y951" i="183"/>
  <c r="Z951" i="183"/>
  <c r="AA951" i="183"/>
  <c r="AB951" i="183"/>
  <c r="AC951" i="183"/>
  <c r="AD951" i="183"/>
  <c r="AE951" i="183"/>
  <c r="AF951" i="183"/>
  <c r="AG951" i="183"/>
  <c r="AH951" i="183"/>
  <c r="AJ951" i="183"/>
  <c r="AO951" i="183"/>
  <c r="AP951" i="183"/>
  <c r="AS951" i="183"/>
  <c r="AW951" i="183"/>
  <c r="AX951" i="183"/>
  <c r="AY951" i="183"/>
  <c r="AZ951" i="183"/>
  <c r="BA951" i="183"/>
  <c r="BB951" i="183"/>
  <c r="BE951" i="183"/>
  <c r="BF951" i="183"/>
  <c r="BG951" i="183"/>
  <c r="BH951" i="183"/>
  <c r="BI951" i="183"/>
  <c r="N952" i="183"/>
  <c r="O952" i="183"/>
  <c r="P952" i="183"/>
  <c r="Q952" i="183"/>
  <c r="R952" i="183"/>
  <c r="S952" i="183"/>
  <c r="W952" i="183"/>
  <c r="X952" i="183"/>
  <c r="Y952" i="183"/>
  <c r="Z952" i="183"/>
  <c r="AA952" i="183"/>
  <c r="AB952" i="183"/>
  <c r="AC952" i="183"/>
  <c r="AD952" i="183"/>
  <c r="AE952" i="183"/>
  <c r="AF952" i="183"/>
  <c r="AG952" i="183"/>
  <c r="AH952" i="183"/>
  <c r="AJ952" i="183"/>
  <c r="AO952" i="183"/>
  <c r="AP952" i="183"/>
  <c r="AS952" i="183"/>
  <c r="AW952" i="183"/>
  <c r="AX952" i="183"/>
  <c r="AY952" i="183"/>
  <c r="AZ952" i="183"/>
  <c r="BA952" i="183"/>
  <c r="BB952" i="183"/>
  <c r="BE952" i="183"/>
  <c r="BF952" i="183"/>
  <c r="BG952" i="183"/>
  <c r="BH952" i="183"/>
  <c r="BI952" i="183"/>
  <c r="N953" i="183"/>
  <c r="O953" i="183"/>
  <c r="P953" i="183"/>
  <c r="Q953" i="183"/>
  <c r="R953" i="183"/>
  <c r="S953" i="183"/>
  <c r="W953" i="183"/>
  <c r="X953" i="183"/>
  <c r="Y953" i="183"/>
  <c r="Z953" i="183"/>
  <c r="AA953" i="183"/>
  <c r="AB953" i="183"/>
  <c r="AC953" i="183"/>
  <c r="AD953" i="183"/>
  <c r="AE953" i="183"/>
  <c r="AF953" i="183"/>
  <c r="AG953" i="183"/>
  <c r="AH953" i="183"/>
  <c r="AJ953" i="183"/>
  <c r="AO953" i="183"/>
  <c r="AP953" i="183"/>
  <c r="AS953" i="183"/>
  <c r="AW953" i="183"/>
  <c r="AX953" i="183"/>
  <c r="AY953" i="183"/>
  <c r="AZ953" i="183"/>
  <c r="BA953" i="183"/>
  <c r="BB953" i="183"/>
  <c r="BE953" i="183"/>
  <c r="BF953" i="183"/>
  <c r="BG953" i="183"/>
  <c r="BH953" i="183"/>
  <c r="BI953" i="183"/>
  <c r="N954" i="183"/>
  <c r="O954" i="183"/>
  <c r="P954" i="183"/>
  <c r="Q954" i="183"/>
  <c r="R954" i="183"/>
  <c r="S954" i="183"/>
  <c r="W954" i="183"/>
  <c r="X954" i="183"/>
  <c r="Y954" i="183"/>
  <c r="Z954" i="183"/>
  <c r="AA954" i="183"/>
  <c r="AB954" i="183"/>
  <c r="AC954" i="183"/>
  <c r="AD954" i="183"/>
  <c r="AE954" i="183"/>
  <c r="AF954" i="183"/>
  <c r="AG954" i="183"/>
  <c r="AH954" i="183"/>
  <c r="AJ954" i="183"/>
  <c r="AO954" i="183"/>
  <c r="AP954" i="183"/>
  <c r="AS954" i="183"/>
  <c r="AW954" i="183"/>
  <c r="AX954" i="183"/>
  <c r="AY954" i="183"/>
  <c r="AZ954" i="183"/>
  <c r="BA954" i="183"/>
  <c r="BB954" i="183"/>
  <c r="BE954" i="183"/>
  <c r="BF954" i="183"/>
  <c r="BG954" i="183"/>
  <c r="BH954" i="183"/>
  <c r="BI954" i="183"/>
  <c r="N955" i="183"/>
  <c r="O955" i="183"/>
  <c r="P955" i="183"/>
  <c r="Q955" i="183"/>
  <c r="R955" i="183"/>
  <c r="S955" i="183"/>
  <c r="W955" i="183"/>
  <c r="X955" i="183"/>
  <c r="Y955" i="183"/>
  <c r="Z955" i="183"/>
  <c r="AA955" i="183"/>
  <c r="AB955" i="183"/>
  <c r="AC955" i="183"/>
  <c r="AD955" i="183"/>
  <c r="AE955" i="183"/>
  <c r="AF955" i="183"/>
  <c r="AG955" i="183"/>
  <c r="AH955" i="183"/>
  <c r="AJ955" i="183"/>
  <c r="AO955" i="183"/>
  <c r="AP955" i="183"/>
  <c r="AS955" i="183"/>
  <c r="AW955" i="183"/>
  <c r="AX955" i="183"/>
  <c r="AY955" i="183"/>
  <c r="AZ955" i="183"/>
  <c r="BA955" i="183"/>
  <c r="BB955" i="183"/>
  <c r="BE955" i="183"/>
  <c r="BF955" i="183"/>
  <c r="BG955" i="183"/>
  <c r="BH955" i="183"/>
  <c r="BI955" i="183"/>
  <c r="N956" i="183"/>
  <c r="O956" i="183"/>
  <c r="P956" i="183"/>
  <c r="Q956" i="183"/>
  <c r="R956" i="183"/>
  <c r="S956" i="183"/>
  <c r="W956" i="183"/>
  <c r="X956" i="183"/>
  <c r="Y956" i="183"/>
  <c r="Z956" i="183"/>
  <c r="AA956" i="183"/>
  <c r="AB956" i="183"/>
  <c r="AC956" i="183"/>
  <c r="AD956" i="183"/>
  <c r="AE956" i="183"/>
  <c r="AF956" i="183"/>
  <c r="AG956" i="183"/>
  <c r="AH956" i="183"/>
  <c r="AJ956" i="183"/>
  <c r="AO956" i="183"/>
  <c r="AP956" i="183"/>
  <c r="AS956" i="183"/>
  <c r="AW956" i="183"/>
  <c r="AX956" i="183"/>
  <c r="AY956" i="183"/>
  <c r="AZ956" i="183"/>
  <c r="BA956" i="183"/>
  <c r="BB956" i="183"/>
  <c r="BE956" i="183"/>
  <c r="BF956" i="183"/>
  <c r="BG956" i="183"/>
  <c r="BH956" i="183"/>
  <c r="BI956" i="183"/>
  <c r="N957" i="183"/>
  <c r="O957" i="183"/>
  <c r="P957" i="183"/>
  <c r="Q957" i="183"/>
  <c r="R957" i="183"/>
  <c r="S957" i="183"/>
  <c r="W957" i="183"/>
  <c r="X957" i="183"/>
  <c r="Y957" i="183"/>
  <c r="Z957" i="183"/>
  <c r="AA957" i="183"/>
  <c r="AB957" i="183"/>
  <c r="AC957" i="183"/>
  <c r="AD957" i="183"/>
  <c r="AE957" i="183"/>
  <c r="AF957" i="183"/>
  <c r="AG957" i="183"/>
  <c r="AH957" i="183"/>
  <c r="AJ957" i="183"/>
  <c r="AO957" i="183"/>
  <c r="AP957" i="183"/>
  <c r="AS957" i="183"/>
  <c r="AW957" i="183"/>
  <c r="AX957" i="183"/>
  <c r="AY957" i="183"/>
  <c r="AZ957" i="183"/>
  <c r="BA957" i="183"/>
  <c r="BB957" i="183"/>
  <c r="BE957" i="183"/>
  <c r="BF957" i="183"/>
  <c r="BG957" i="183"/>
  <c r="BH957" i="183"/>
  <c r="BI957" i="183"/>
  <c r="N958" i="183"/>
  <c r="O958" i="183"/>
  <c r="P958" i="183"/>
  <c r="Q958" i="183"/>
  <c r="R958" i="183"/>
  <c r="S958" i="183"/>
  <c r="W958" i="183"/>
  <c r="X958" i="183"/>
  <c r="Y958" i="183"/>
  <c r="Z958" i="183"/>
  <c r="AA958" i="183"/>
  <c r="AB958" i="183"/>
  <c r="AC958" i="183"/>
  <c r="AD958" i="183"/>
  <c r="AE958" i="183"/>
  <c r="AF958" i="183"/>
  <c r="AG958" i="183"/>
  <c r="AH958" i="183"/>
  <c r="AJ958" i="183"/>
  <c r="AO958" i="183"/>
  <c r="AP958" i="183"/>
  <c r="AS958" i="183"/>
  <c r="AW958" i="183"/>
  <c r="AX958" i="183"/>
  <c r="AY958" i="183"/>
  <c r="AZ958" i="183"/>
  <c r="BA958" i="183"/>
  <c r="BB958" i="183"/>
  <c r="BE958" i="183"/>
  <c r="BF958" i="183"/>
  <c r="BG958" i="183"/>
  <c r="BH958" i="183"/>
  <c r="BI958" i="183"/>
  <c r="N959" i="183"/>
  <c r="O959" i="183"/>
  <c r="P959" i="183"/>
  <c r="Q959" i="183"/>
  <c r="R959" i="183"/>
  <c r="S959" i="183"/>
  <c r="W959" i="183"/>
  <c r="X959" i="183"/>
  <c r="Y959" i="183"/>
  <c r="Z959" i="183"/>
  <c r="AA959" i="183"/>
  <c r="AB959" i="183"/>
  <c r="AC959" i="183"/>
  <c r="AD959" i="183"/>
  <c r="AE959" i="183"/>
  <c r="AF959" i="183"/>
  <c r="AG959" i="183"/>
  <c r="AH959" i="183"/>
  <c r="AJ959" i="183"/>
  <c r="AO959" i="183"/>
  <c r="AP959" i="183"/>
  <c r="AS959" i="183"/>
  <c r="AW959" i="183"/>
  <c r="AX959" i="183"/>
  <c r="AY959" i="183"/>
  <c r="AZ959" i="183"/>
  <c r="BA959" i="183"/>
  <c r="BB959" i="183"/>
  <c r="BE959" i="183"/>
  <c r="BF959" i="183"/>
  <c r="BG959" i="183"/>
  <c r="BH959" i="183"/>
  <c r="BI959" i="183"/>
  <c r="N960" i="183"/>
  <c r="O960" i="183"/>
  <c r="P960" i="183"/>
  <c r="Q960" i="183"/>
  <c r="R960" i="183"/>
  <c r="S960" i="183"/>
  <c r="W960" i="183"/>
  <c r="X960" i="183"/>
  <c r="Y960" i="183"/>
  <c r="Z960" i="183"/>
  <c r="AA960" i="183"/>
  <c r="AB960" i="183"/>
  <c r="AC960" i="183"/>
  <c r="AD960" i="183"/>
  <c r="AE960" i="183"/>
  <c r="AF960" i="183"/>
  <c r="AG960" i="183"/>
  <c r="AH960" i="183"/>
  <c r="AJ960" i="183"/>
  <c r="AO960" i="183"/>
  <c r="AP960" i="183"/>
  <c r="AS960" i="183"/>
  <c r="AW960" i="183"/>
  <c r="AX960" i="183"/>
  <c r="AY960" i="183"/>
  <c r="AZ960" i="183"/>
  <c r="BA960" i="183"/>
  <c r="BB960" i="183"/>
  <c r="BE960" i="183"/>
  <c r="BF960" i="183"/>
  <c r="BG960" i="183"/>
  <c r="BH960" i="183"/>
  <c r="BI960" i="183"/>
  <c r="N961" i="183"/>
  <c r="O961" i="183"/>
  <c r="P961" i="183"/>
  <c r="Q961" i="183"/>
  <c r="R961" i="183"/>
  <c r="S961" i="183"/>
  <c r="W961" i="183"/>
  <c r="X961" i="183"/>
  <c r="Y961" i="183"/>
  <c r="Z961" i="183"/>
  <c r="AA961" i="183"/>
  <c r="AB961" i="183"/>
  <c r="AC961" i="183"/>
  <c r="AD961" i="183"/>
  <c r="AE961" i="183"/>
  <c r="AF961" i="183"/>
  <c r="AG961" i="183"/>
  <c r="AH961" i="183"/>
  <c r="AJ961" i="183"/>
  <c r="AO961" i="183"/>
  <c r="AP961" i="183"/>
  <c r="AS961" i="183"/>
  <c r="AW961" i="183"/>
  <c r="AX961" i="183"/>
  <c r="AY961" i="183"/>
  <c r="AZ961" i="183"/>
  <c r="BA961" i="183"/>
  <c r="BB961" i="183"/>
  <c r="BE961" i="183"/>
  <c r="BF961" i="183"/>
  <c r="BG961" i="183"/>
  <c r="BH961" i="183"/>
  <c r="BI961" i="183"/>
  <c r="N962" i="183"/>
  <c r="O962" i="183"/>
  <c r="P962" i="183"/>
  <c r="Q962" i="183"/>
  <c r="R962" i="183"/>
  <c r="S962" i="183"/>
  <c r="W962" i="183"/>
  <c r="X962" i="183"/>
  <c r="Y962" i="183"/>
  <c r="Z962" i="183"/>
  <c r="AA962" i="183"/>
  <c r="AB962" i="183"/>
  <c r="AC962" i="183"/>
  <c r="AD962" i="183"/>
  <c r="AE962" i="183"/>
  <c r="AF962" i="183"/>
  <c r="AG962" i="183"/>
  <c r="AH962" i="183"/>
  <c r="AJ962" i="183"/>
  <c r="AO962" i="183"/>
  <c r="AP962" i="183"/>
  <c r="AS962" i="183"/>
  <c r="AW962" i="183"/>
  <c r="AX962" i="183"/>
  <c r="AY962" i="183"/>
  <c r="AZ962" i="183"/>
  <c r="BA962" i="183"/>
  <c r="BB962" i="183"/>
  <c r="BE962" i="183"/>
  <c r="BF962" i="183"/>
  <c r="BG962" i="183"/>
  <c r="BH962" i="183"/>
  <c r="BI962" i="183"/>
  <c r="N963" i="183"/>
  <c r="O963" i="183"/>
  <c r="P963" i="183"/>
  <c r="Q963" i="183"/>
  <c r="R963" i="183"/>
  <c r="S963" i="183"/>
  <c r="W963" i="183"/>
  <c r="X963" i="183"/>
  <c r="Y963" i="183"/>
  <c r="Z963" i="183"/>
  <c r="AA963" i="183"/>
  <c r="AB963" i="183"/>
  <c r="AC963" i="183"/>
  <c r="AD963" i="183"/>
  <c r="AE963" i="183"/>
  <c r="AF963" i="183"/>
  <c r="AG963" i="183"/>
  <c r="AH963" i="183"/>
  <c r="AJ963" i="183"/>
  <c r="AO963" i="183"/>
  <c r="AP963" i="183"/>
  <c r="AS963" i="183"/>
  <c r="AW963" i="183"/>
  <c r="AX963" i="183"/>
  <c r="AY963" i="183"/>
  <c r="AZ963" i="183"/>
  <c r="BA963" i="183"/>
  <c r="BB963" i="183"/>
  <c r="BE963" i="183"/>
  <c r="BF963" i="183"/>
  <c r="BG963" i="183"/>
  <c r="BH963" i="183"/>
  <c r="BI963" i="183"/>
  <c r="N964" i="183"/>
  <c r="O964" i="183"/>
  <c r="P964" i="183"/>
  <c r="Q964" i="183"/>
  <c r="R964" i="183"/>
  <c r="S964" i="183"/>
  <c r="W964" i="183"/>
  <c r="X964" i="183"/>
  <c r="Y964" i="183"/>
  <c r="Z964" i="183"/>
  <c r="AA964" i="183"/>
  <c r="AB964" i="183"/>
  <c r="AC964" i="183"/>
  <c r="AD964" i="183"/>
  <c r="AE964" i="183"/>
  <c r="AF964" i="183"/>
  <c r="AG964" i="183"/>
  <c r="AH964" i="183"/>
  <c r="AJ964" i="183"/>
  <c r="AO964" i="183"/>
  <c r="AP964" i="183"/>
  <c r="AS964" i="183"/>
  <c r="AW964" i="183"/>
  <c r="AX964" i="183"/>
  <c r="AY964" i="183"/>
  <c r="AZ964" i="183"/>
  <c r="BA964" i="183"/>
  <c r="BB964" i="183"/>
  <c r="BE964" i="183"/>
  <c r="BF964" i="183"/>
  <c r="BG964" i="183"/>
  <c r="BH964" i="183"/>
  <c r="BI964" i="183"/>
  <c r="N965" i="183"/>
  <c r="O965" i="183"/>
  <c r="P965" i="183"/>
  <c r="Q965" i="183"/>
  <c r="R965" i="183"/>
  <c r="S965" i="183"/>
  <c r="W965" i="183"/>
  <c r="X965" i="183"/>
  <c r="Y965" i="183"/>
  <c r="Z965" i="183"/>
  <c r="AA965" i="183"/>
  <c r="AB965" i="183"/>
  <c r="AC965" i="183"/>
  <c r="AD965" i="183"/>
  <c r="AE965" i="183"/>
  <c r="AF965" i="183"/>
  <c r="AG965" i="183"/>
  <c r="AH965" i="183"/>
  <c r="AJ965" i="183"/>
  <c r="AO965" i="183"/>
  <c r="AP965" i="183"/>
  <c r="AS965" i="183"/>
  <c r="AW965" i="183"/>
  <c r="AX965" i="183"/>
  <c r="AY965" i="183"/>
  <c r="AZ965" i="183"/>
  <c r="BA965" i="183"/>
  <c r="BB965" i="183"/>
  <c r="BE965" i="183"/>
  <c r="BF965" i="183"/>
  <c r="BG965" i="183"/>
  <c r="BH965" i="183"/>
  <c r="BI965" i="183"/>
  <c r="N966" i="183"/>
  <c r="O966" i="183"/>
  <c r="P966" i="183"/>
  <c r="Q966" i="183"/>
  <c r="R966" i="183"/>
  <c r="S966" i="183"/>
  <c r="W966" i="183"/>
  <c r="X966" i="183"/>
  <c r="Y966" i="183"/>
  <c r="Z966" i="183"/>
  <c r="AA966" i="183"/>
  <c r="AB966" i="183"/>
  <c r="AC966" i="183"/>
  <c r="AD966" i="183"/>
  <c r="AE966" i="183"/>
  <c r="AF966" i="183"/>
  <c r="AG966" i="183"/>
  <c r="AH966" i="183"/>
  <c r="AJ966" i="183"/>
  <c r="AO966" i="183"/>
  <c r="AP966" i="183"/>
  <c r="AS966" i="183"/>
  <c r="AW966" i="183"/>
  <c r="AX966" i="183"/>
  <c r="AY966" i="183"/>
  <c r="AZ966" i="183"/>
  <c r="BA966" i="183"/>
  <c r="BB966" i="183"/>
  <c r="BE966" i="183"/>
  <c r="BF966" i="183"/>
  <c r="BG966" i="183"/>
  <c r="BH966" i="183"/>
  <c r="BI966" i="183"/>
  <c r="N967" i="183"/>
  <c r="O967" i="183"/>
  <c r="P967" i="183"/>
  <c r="Q967" i="183"/>
  <c r="R967" i="183"/>
  <c r="S967" i="183"/>
  <c r="W967" i="183"/>
  <c r="X967" i="183"/>
  <c r="Y967" i="183"/>
  <c r="Z967" i="183"/>
  <c r="AA967" i="183"/>
  <c r="AB967" i="183"/>
  <c r="AC967" i="183"/>
  <c r="AD967" i="183"/>
  <c r="AE967" i="183"/>
  <c r="AF967" i="183"/>
  <c r="AG967" i="183"/>
  <c r="AH967" i="183"/>
  <c r="AJ967" i="183"/>
  <c r="AO967" i="183"/>
  <c r="AP967" i="183"/>
  <c r="AS967" i="183"/>
  <c r="AW967" i="183"/>
  <c r="AX967" i="183"/>
  <c r="AY967" i="183"/>
  <c r="AZ967" i="183"/>
  <c r="BA967" i="183"/>
  <c r="BB967" i="183"/>
  <c r="BE967" i="183"/>
  <c r="BF967" i="183"/>
  <c r="BG967" i="183"/>
  <c r="BH967" i="183"/>
  <c r="BI967" i="183"/>
  <c r="N968" i="183"/>
  <c r="O968" i="183"/>
  <c r="P968" i="183"/>
  <c r="Q968" i="183"/>
  <c r="R968" i="183"/>
  <c r="S968" i="183"/>
  <c r="W968" i="183"/>
  <c r="X968" i="183"/>
  <c r="Y968" i="183"/>
  <c r="Z968" i="183"/>
  <c r="AA968" i="183"/>
  <c r="AB968" i="183"/>
  <c r="AC968" i="183"/>
  <c r="AD968" i="183"/>
  <c r="AE968" i="183"/>
  <c r="AF968" i="183"/>
  <c r="AG968" i="183"/>
  <c r="AH968" i="183"/>
  <c r="AJ968" i="183"/>
  <c r="AO968" i="183"/>
  <c r="AP968" i="183"/>
  <c r="AS968" i="183"/>
  <c r="AW968" i="183"/>
  <c r="AX968" i="183"/>
  <c r="AY968" i="183"/>
  <c r="AZ968" i="183"/>
  <c r="BA968" i="183"/>
  <c r="BB968" i="183"/>
  <c r="BE968" i="183"/>
  <c r="BF968" i="183"/>
  <c r="BG968" i="183"/>
  <c r="BH968" i="183"/>
  <c r="BI968" i="183"/>
  <c r="N969" i="183"/>
  <c r="O969" i="183"/>
  <c r="P969" i="183"/>
  <c r="Q969" i="183"/>
  <c r="R969" i="183"/>
  <c r="S969" i="183"/>
  <c r="W969" i="183"/>
  <c r="X969" i="183"/>
  <c r="Y969" i="183"/>
  <c r="Z969" i="183"/>
  <c r="AA969" i="183"/>
  <c r="AB969" i="183"/>
  <c r="AC969" i="183"/>
  <c r="AD969" i="183"/>
  <c r="AE969" i="183"/>
  <c r="AF969" i="183"/>
  <c r="AG969" i="183"/>
  <c r="AH969" i="183"/>
  <c r="AJ969" i="183"/>
  <c r="AO969" i="183"/>
  <c r="AP969" i="183"/>
  <c r="AS969" i="183"/>
  <c r="AW969" i="183"/>
  <c r="AX969" i="183"/>
  <c r="AY969" i="183"/>
  <c r="AZ969" i="183"/>
  <c r="BA969" i="183"/>
  <c r="BB969" i="183"/>
  <c r="BE969" i="183"/>
  <c r="BF969" i="183"/>
  <c r="BG969" i="183"/>
  <c r="BH969" i="183"/>
  <c r="BI969" i="183"/>
  <c r="N970" i="183"/>
  <c r="O970" i="183"/>
  <c r="P970" i="183"/>
  <c r="Q970" i="183"/>
  <c r="R970" i="183"/>
  <c r="S970" i="183"/>
  <c r="W970" i="183"/>
  <c r="X970" i="183"/>
  <c r="Y970" i="183"/>
  <c r="Z970" i="183"/>
  <c r="AA970" i="183"/>
  <c r="AB970" i="183"/>
  <c r="AC970" i="183"/>
  <c r="AD970" i="183"/>
  <c r="AE970" i="183"/>
  <c r="AF970" i="183"/>
  <c r="AG970" i="183"/>
  <c r="AH970" i="183"/>
  <c r="AJ970" i="183"/>
  <c r="AO970" i="183"/>
  <c r="AP970" i="183"/>
  <c r="AS970" i="183"/>
  <c r="AW970" i="183"/>
  <c r="AX970" i="183"/>
  <c r="AY970" i="183"/>
  <c r="AZ970" i="183"/>
  <c r="BA970" i="183"/>
  <c r="BB970" i="183"/>
  <c r="BE970" i="183"/>
  <c r="BF970" i="183"/>
  <c r="BG970" i="183"/>
  <c r="BH970" i="183"/>
  <c r="BI970" i="183"/>
  <c r="N971" i="183"/>
  <c r="O971" i="183"/>
  <c r="P971" i="183"/>
  <c r="Q971" i="183"/>
  <c r="R971" i="183"/>
  <c r="S971" i="183"/>
  <c r="W971" i="183"/>
  <c r="X971" i="183"/>
  <c r="Y971" i="183"/>
  <c r="Z971" i="183"/>
  <c r="AA971" i="183"/>
  <c r="AB971" i="183"/>
  <c r="AC971" i="183"/>
  <c r="AD971" i="183"/>
  <c r="AE971" i="183"/>
  <c r="AF971" i="183"/>
  <c r="AG971" i="183"/>
  <c r="AH971" i="183"/>
  <c r="AJ971" i="183"/>
  <c r="AO971" i="183"/>
  <c r="AP971" i="183"/>
  <c r="AS971" i="183"/>
  <c r="AW971" i="183"/>
  <c r="AX971" i="183"/>
  <c r="AY971" i="183"/>
  <c r="AZ971" i="183"/>
  <c r="BA971" i="183"/>
  <c r="BB971" i="183"/>
  <c r="BE971" i="183"/>
  <c r="BF971" i="183"/>
  <c r="BG971" i="183"/>
  <c r="BH971" i="183"/>
  <c r="BI971" i="183"/>
  <c r="N972" i="183"/>
  <c r="O972" i="183"/>
  <c r="P972" i="183"/>
  <c r="Q972" i="183"/>
  <c r="R972" i="183"/>
  <c r="S972" i="183"/>
  <c r="W972" i="183"/>
  <c r="X972" i="183"/>
  <c r="Y972" i="183"/>
  <c r="Z972" i="183"/>
  <c r="AA972" i="183"/>
  <c r="AB972" i="183"/>
  <c r="AC972" i="183"/>
  <c r="AD972" i="183"/>
  <c r="AE972" i="183"/>
  <c r="AF972" i="183"/>
  <c r="AG972" i="183"/>
  <c r="AH972" i="183"/>
  <c r="AJ972" i="183"/>
  <c r="AO972" i="183"/>
  <c r="AP972" i="183"/>
  <c r="AS972" i="183"/>
  <c r="AW972" i="183"/>
  <c r="AX972" i="183"/>
  <c r="AY972" i="183"/>
  <c r="AZ972" i="183"/>
  <c r="BA972" i="183"/>
  <c r="BB972" i="183"/>
  <c r="BE972" i="183"/>
  <c r="BF972" i="183"/>
  <c r="BG972" i="183"/>
  <c r="BH972" i="183"/>
  <c r="BI972" i="183"/>
  <c r="N973" i="183"/>
  <c r="O973" i="183"/>
  <c r="P973" i="183"/>
  <c r="Q973" i="183"/>
  <c r="R973" i="183"/>
  <c r="S973" i="183"/>
  <c r="W973" i="183"/>
  <c r="X973" i="183"/>
  <c r="Y973" i="183"/>
  <c r="Z973" i="183"/>
  <c r="AA973" i="183"/>
  <c r="AB973" i="183"/>
  <c r="AC973" i="183"/>
  <c r="AD973" i="183"/>
  <c r="AE973" i="183"/>
  <c r="AF973" i="183"/>
  <c r="AG973" i="183"/>
  <c r="AH973" i="183"/>
  <c r="AJ973" i="183"/>
  <c r="AO973" i="183"/>
  <c r="AP973" i="183"/>
  <c r="AS973" i="183"/>
  <c r="AW973" i="183"/>
  <c r="AX973" i="183"/>
  <c r="AY973" i="183"/>
  <c r="AZ973" i="183"/>
  <c r="BA973" i="183"/>
  <c r="BB973" i="183"/>
  <c r="BE973" i="183"/>
  <c r="BF973" i="183"/>
  <c r="BG973" i="183"/>
  <c r="BH973" i="183"/>
  <c r="BI973" i="183"/>
  <c r="N974" i="183"/>
  <c r="O974" i="183"/>
  <c r="P974" i="183"/>
  <c r="Q974" i="183"/>
  <c r="R974" i="183"/>
  <c r="S974" i="183"/>
  <c r="W974" i="183"/>
  <c r="X974" i="183"/>
  <c r="Y974" i="183"/>
  <c r="Z974" i="183"/>
  <c r="AA974" i="183"/>
  <c r="AB974" i="183"/>
  <c r="AC974" i="183"/>
  <c r="AD974" i="183"/>
  <c r="AE974" i="183"/>
  <c r="AF974" i="183"/>
  <c r="AG974" i="183"/>
  <c r="AH974" i="183"/>
  <c r="AJ974" i="183"/>
  <c r="AO974" i="183"/>
  <c r="AP974" i="183"/>
  <c r="AS974" i="183"/>
  <c r="AW974" i="183"/>
  <c r="AX974" i="183"/>
  <c r="AY974" i="183"/>
  <c r="AZ974" i="183"/>
  <c r="BA974" i="183"/>
  <c r="BB974" i="183"/>
  <c r="BE974" i="183"/>
  <c r="BF974" i="183"/>
  <c r="BG974" i="183"/>
  <c r="BH974" i="183"/>
  <c r="BI974" i="183"/>
  <c r="N975" i="183"/>
  <c r="O975" i="183"/>
  <c r="P975" i="183"/>
  <c r="Q975" i="183"/>
  <c r="R975" i="183"/>
  <c r="S975" i="183"/>
  <c r="W975" i="183"/>
  <c r="X975" i="183"/>
  <c r="Y975" i="183"/>
  <c r="Z975" i="183"/>
  <c r="AA975" i="183"/>
  <c r="AB975" i="183"/>
  <c r="AC975" i="183"/>
  <c r="AD975" i="183"/>
  <c r="AE975" i="183"/>
  <c r="AF975" i="183"/>
  <c r="AG975" i="183"/>
  <c r="AH975" i="183"/>
  <c r="AJ975" i="183"/>
  <c r="AO975" i="183"/>
  <c r="AP975" i="183"/>
  <c r="AS975" i="183"/>
  <c r="AW975" i="183"/>
  <c r="AX975" i="183"/>
  <c r="AY975" i="183"/>
  <c r="AZ975" i="183"/>
  <c r="BA975" i="183"/>
  <c r="BB975" i="183"/>
  <c r="BE975" i="183"/>
  <c r="BF975" i="183"/>
  <c r="BG975" i="183"/>
  <c r="BH975" i="183"/>
  <c r="BI975" i="183"/>
  <c r="N976" i="183"/>
  <c r="O976" i="183"/>
  <c r="P976" i="183"/>
  <c r="Q976" i="183"/>
  <c r="R976" i="183"/>
  <c r="S976" i="183"/>
  <c r="W976" i="183"/>
  <c r="X976" i="183"/>
  <c r="Y976" i="183"/>
  <c r="Z976" i="183"/>
  <c r="AA976" i="183"/>
  <c r="AB976" i="183"/>
  <c r="AC976" i="183"/>
  <c r="AD976" i="183"/>
  <c r="AE976" i="183"/>
  <c r="AF976" i="183"/>
  <c r="AG976" i="183"/>
  <c r="AH976" i="183"/>
  <c r="AJ976" i="183"/>
  <c r="AO976" i="183"/>
  <c r="AP976" i="183"/>
  <c r="AS976" i="183"/>
  <c r="AW976" i="183"/>
  <c r="AX976" i="183"/>
  <c r="AY976" i="183"/>
  <c r="AZ976" i="183"/>
  <c r="BA976" i="183"/>
  <c r="BB976" i="183"/>
  <c r="BE976" i="183"/>
  <c r="BF976" i="183"/>
  <c r="BG976" i="183"/>
  <c r="BH976" i="183"/>
  <c r="BI976" i="183"/>
  <c r="N977" i="183"/>
  <c r="O977" i="183"/>
  <c r="P977" i="183"/>
  <c r="Q977" i="183"/>
  <c r="R977" i="183"/>
  <c r="S977" i="183"/>
  <c r="W977" i="183"/>
  <c r="X977" i="183"/>
  <c r="Y977" i="183"/>
  <c r="Z977" i="183"/>
  <c r="AA977" i="183"/>
  <c r="AB977" i="183"/>
  <c r="AC977" i="183"/>
  <c r="AD977" i="183"/>
  <c r="AE977" i="183"/>
  <c r="AF977" i="183"/>
  <c r="AG977" i="183"/>
  <c r="AH977" i="183"/>
  <c r="AJ977" i="183"/>
  <c r="AO977" i="183"/>
  <c r="AP977" i="183"/>
  <c r="AS977" i="183"/>
  <c r="AW977" i="183"/>
  <c r="AX977" i="183"/>
  <c r="AY977" i="183"/>
  <c r="AZ977" i="183"/>
  <c r="BA977" i="183"/>
  <c r="BB977" i="183"/>
  <c r="BE977" i="183"/>
  <c r="BF977" i="183"/>
  <c r="BG977" i="183"/>
  <c r="BH977" i="183"/>
  <c r="BI977" i="183"/>
  <c r="N978" i="183"/>
  <c r="O978" i="183"/>
  <c r="P978" i="183"/>
  <c r="Q978" i="183"/>
  <c r="R978" i="183"/>
  <c r="S978" i="183"/>
  <c r="W978" i="183"/>
  <c r="X978" i="183"/>
  <c r="Y978" i="183"/>
  <c r="Z978" i="183"/>
  <c r="AA978" i="183"/>
  <c r="AB978" i="183"/>
  <c r="AC978" i="183"/>
  <c r="AD978" i="183"/>
  <c r="AE978" i="183"/>
  <c r="AF978" i="183"/>
  <c r="AG978" i="183"/>
  <c r="AH978" i="183"/>
  <c r="AJ978" i="183"/>
  <c r="AO978" i="183"/>
  <c r="AP978" i="183"/>
  <c r="AS978" i="183"/>
  <c r="AW978" i="183"/>
  <c r="AX978" i="183"/>
  <c r="AY978" i="183"/>
  <c r="AZ978" i="183"/>
  <c r="BA978" i="183"/>
  <c r="BB978" i="183"/>
  <c r="BE978" i="183"/>
  <c r="BF978" i="183"/>
  <c r="BG978" i="183"/>
  <c r="BH978" i="183"/>
  <c r="BI978" i="183"/>
  <c r="N979" i="183"/>
  <c r="O979" i="183"/>
  <c r="P979" i="183"/>
  <c r="Q979" i="183"/>
  <c r="R979" i="183"/>
  <c r="S979" i="183"/>
  <c r="W979" i="183"/>
  <c r="X979" i="183"/>
  <c r="Y979" i="183"/>
  <c r="Z979" i="183"/>
  <c r="AA979" i="183"/>
  <c r="AB979" i="183"/>
  <c r="AC979" i="183"/>
  <c r="AD979" i="183"/>
  <c r="AE979" i="183"/>
  <c r="AF979" i="183"/>
  <c r="AG979" i="183"/>
  <c r="AH979" i="183"/>
  <c r="AJ979" i="183"/>
  <c r="AO979" i="183"/>
  <c r="AP979" i="183"/>
  <c r="AS979" i="183"/>
  <c r="AW979" i="183"/>
  <c r="AX979" i="183"/>
  <c r="AY979" i="183"/>
  <c r="AZ979" i="183"/>
  <c r="BA979" i="183"/>
  <c r="BB979" i="183"/>
  <c r="BE979" i="183"/>
  <c r="BF979" i="183"/>
  <c r="BG979" i="183"/>
  <c r="BH979" i="183"/>
  <c r="BI979" i="183"/>
  <c r="N980" i="183"/>
  <c r="O980" i="183"/>
  <c r="P980" i="183"/>
  <c r="Q980" i="183"/>
  <c r="R980" i="183"/>
  <c r="S980" i="183"/>
  <c r="W980" i="183"/>
  <c r="X980" i="183"/>
  <c r="Y980" i="183"/>
  <c r="Z980" i="183"/>
  <c r="AA980" i="183"/>
  <c r="AB980" i="183"/>
  <c r="AC980" i="183"/>
  <c r="AD980" i="183"/>
  <c r="AE980" i="183"/>
  <c r="AF980" i="183"/>
  <c r="AG980" i="183"/>
  <c r="AH980" i="183"/>
  <c r="AJ980" i="183"/>
  <c r="AO980" i="183"/>
  <c r="AP980" i="183"/>
  <c r="AS980" i="183"/>
  <c r="AW980" i="183"/>
  <c r="AX980" i="183"/>
  <c r="AY980" i="183"/>
  <c r="AZ980" i="183"/>
  <c r="BA980" i="183"/>
  <c r="BB980" i="183"/>
  <c r="BE980" i="183"/>
  <c r="BF980" i="183"/>
  <c r="BG980" i="183"/>
  <c r="BH980" i="183"/>
  <c r="BI980" i="183"/>
  <c r="N981" i="183"/>
  <c r="O981" i="183"/>
  <c r="P981" i="183"/>
  <c r="Q981" i="183"/>
  <c r="R981" i="183"/>
  <c r="S981" i="183"/>
  <c r="W981" i="183"/>
  <c r="X981" i="183"/>
  <c r="Y981" i="183"/>
  <c r="Z981" i="183"/>
  <c r="AA981" i="183"/>
  <c r="AB981" i="183"/>
  <c r="AC981" i="183"/>
  <c r="AD981" i="183"/>
  <c r="AE981" i="183"/>
  <c r="AF981" i="183"/>
  <c r="AG981" i="183"/>
  <c r="AH981" i="183"/>
  <c r="AJ981" i="183"/>
  <c r="AO981" i="183"/>
  <c r="AP981" i="183"/>
  <c r="AS981" i="183"/>
  <c r="AW981" i="183"/>
  <c r="AX981" i="183"/>
  <c r="AY981" i="183"/>
  <c r="AZ981" i="183"/>
  <c r="BA981" i="183"/>
  <c r="BB981" i="183"/>
  <c r="BE981" i="183"/>
  <c r="BF981" i="183"/>
  <c r="BG981" i="183"/>
  <c r="BH981" i="183"/>
  <c r="BI981" i="183"/>
  <c r="N982" i="183"/>
  <c r="O982" i="183"/>
  <c r="P982" i="183"/>
  <c r="Q982" i="183"/>
  <c r="R982" i="183"/>
  <c r="S982" i="183"/>
  <c r="W982" i="183"/>
  <c r="X982" i="183"/>
  <c r="Y982" i="183"/>
  <c r="Z982" i="183"/>
  <c r="AA982" i="183"/>
  <c r="AB982" i="183"/>
  <c r="AC982" i="183"/>
  <c r="AD982" i="183"/>
  <c r="AE982" i="183"/>
  <c r="AF982" i="183"/>
  <c r="AG982" i="183"/>
  <c r="AH982" i="183"/>
  <c r="AJ982" i="183"/>
  <c r="AO982" i="183"/>
  <c r="AP982" i="183"/>
  <c r="AS982" i="183"/>
  <c r="AW982" i="183"/>
  <c r="AX982" i="183"/>
  <c r="AY982" i="183"/>
  <c r="AZ982" i="183"/>
  <c r="BA982" i="183"/>
  <c r="BB982" i="183"/>
  <c r="BE982" i="183"/>
  <c r="BF982" i="183"/>
  <c r="BG982" i="183"/>
  <c r="BH982" i="183"/>
  <c r="BI982" i="183"/>
  <c r="N983" i="183"/>
  <c r="O983" i="183"/>
  <c r="P983" i="183"/>
  <c r="Q983" i="183"/>
  <c r="R983" i="183"/>
  <c r="S983" i="183"/>
  <c r="W983" i="183"/>
  <c r="X983" i="183"/>
  <c r="Y983" i="183"/>
  <c r="Z983" i="183"/>
  <c r="AA983" i="183"/>
  <c r="AB983" i="183"/>
  <c r="AC983" i="183"/>
  <c r="AD983" i="183"/>
  <c r="AE983" i="183"/>
  <c r="AF983" i="183"/>
  <c r="AG983" i="183"/>
  <c r="AH983" i="183"/>
  <c r="AJ983" i="183"/>
  <c r="AO983" i="183"/>
  <c r="AP983" i="183"/>
  <c r="AS983" i="183"/>
  <c r="AW983" i="183"/>
  <c r="AX983" i="183"/>
  <c r="AY983" i="183"/>
  <c r="AZ983" i="183"/>
  <c r="BA983" i="183"/>
  <c r="BB983" i="183"/>
  <c r="BE983" i="183"/>
  <c r="BF983" i="183"/>
  <c r="BG983" i="183"/>
  <c r="BH983" i="183"/>
  <c r="BI983" i="183"/>
  <c r="N984" i="183"/>
  <c r="O984" i="183"/>
  <c r="P984" i="183"/>
  <c r="Q984" i="183"/>
  <c r="R984" i="183"/>
  <c r="S984" i="183"/>
  <c r="W984" i="183"/>
  <c r="X984" i="183"/>
  <c r="Y984" i="183"/>
  <c r="Z984" i="183"/>
  <c r="AA984" i="183"/>
  <c r="AB984" i="183"/>
  <c r="AC984" i="183"/>
  <c r="AD984" i="183"/>
  <c r="AE984" i="183"/>
  <c r="AF984" i="183"/>
  <c r="AG984" i="183"/>
  <c r="AH984" i="183"/>
  <c r="AJ984" i="183"/>
  <c r="AO984" i="183"/>
  <c r="AP984" i="183"/>
  <c r="AS984" i="183"/>
  <c r="AW984" i="183"/>
  <c r="AX984" i="183"/>
  <c r="AY984" i="183"/>
  <c r="AZ984" i="183"/>
  <c r="BA984" i="183"/>
  <c r="BB984" i="183"/>
  <c r="BE984" i="183"/>
  <c r="BF984" i="183"/>
  <c r="BG984" i="183"/>
  <c r="BH984" i="183"/>
  <c r="BI984" i="183"/>
  <c r="N985" i="183"/>
  <c r="O985" i="183"/>
  <c r="P985" i="183"/>
  <c r="Q985" i="183"/>
  <c r="R985" i="183"/>
  <c r="S985" i="183"/>
  <c r="W985" i="183"/>
  <c r="X985" i="183"/>
  <c r="Y985" i="183"/>
  <c r="Z985" i="183"/>
  <c r="AA985" i="183"/>
  <c r="AB985" i="183"/>
  <c r="AC985" i="183"/>
  <c r="AD985" i="183"/>
  <c r="AE985" i="183"/>
  <c r="AF985" i="183"/>
  <c r="AG985" i="183"/>
  <c r="AH985" i="183"/>
  <c r="AJ985" i="183"/>
  <c r="AO985" i="183"/>
  <c r="AP985" i="183"/>
  <c r="AS985" i="183"/>
  <c r="AW985" i="183"/>
  <c r="AX985" i="183"/>
  <c r="AY985" i="183"/>
  <c r="AZ985" i="183"/>
  <c r="BA985" i="183"/>
  <c r="BB985" i="183"/>
  <c r="BE985" i="183"/>
  <c r="BF985" i="183"/>
  <c r="BG985" i="183"/>
  <c r="BH985" i="183"/>
  <c r="BI985" i="183"/>
  <c r="N986" i="183"/>
  <c r="O986" i="183"/>
  <c r="P986" i="183"/>
  <c r="Q986" i="183"/>
  <c r="R986" i="183"/>
  <c r="S986" i="183"/>
  <c r="W986" i="183"/>
  <c r="X986" i="183"/>
  <c r="Y986" i="183"/>
  <c r="Z986" i="183"/>
  <c r="AA986" i="183"/>
  <c r="AB986" i="183"/>
  <c r="AC986" i="183"/>
  <c r="AD986" i="183"/>
  <c r="AE986" i="183"/>
  <c r="AF986" i="183"/>
  <c r="AG986" i="183"/>
  <c r="AH986" i="183"/>
  <c r="AJ986" i="183"/>
  <c r="AO986" i="183"/>
  <c r="AP986" i="183"/>
  <c r="AS986" i="183"/>
  <c r="AW986" i="183"/>
  <c r="AX986" i="183"/>
  <c r="AY986" i="183"/>
  <c r="AZ986" i="183"/>
  <c r="BA986" i="183"/>
  <c r="BB986" i="183"/>
  <c r="BE986" i="183"/>
  <c r="BF986" i="183"/>
  <c r="BG986" i="183"/>
  <c r="BH986" i="183"/>
  <c r="BI986" i="183"/>
  <c r="N987" i="183"/>
  <c r="O987" i="183"/>
  <c r="P987" i="183"/>
  <c r="Q987" i="183"/>
  <c r="R987" i="183"/>
  <c r="S987" i="183"/>
  <c r="W987" i="183"/>
  <c r="X987" i="183"/>
  <c r="Y987" i="183"/>
  <c r="Z987" i="183"/>
  <c r="AA987" i="183"/>
  <c r="AB987" i="183"/>
  <c r="AC987" i="183"/>
  <c r="AD987" i="183"/>
  <c r="AE987" i="183"/>
  <c r="AF987" i="183"/>
  <c r="AG987" i="183"/>
  <c r="AH987" i="183"/>
  <c r="AJ987" i="183"/>
  <c r="AO987" i="183"/>
  <c r="AP987" i="183"/>
  <c r="AS987" i="183"/>
  <c r="AW987" i="183"/>
  <c r="AX987" i="183"/>
  <c r="AY987" i="183"/>
  <c r="AZ987" i="183"/>
  <c r="BA987" i="183"/>
  <c r="BB987" i="183"/>
  <c r="BE987" i="183"/>
  <c r="BF987" i="183"/>
  <c r="BG987" i="183"/>
  <c r="BH987" i="183"/>
  <c r="BI987" i="183"/>
  <c r="N988" i="183"/>
  <c r="O988" i="183"/>
  <c r="P988" i="183"/>
  <c r="Q988" i="183"/>
  <c r="R988" i="183"/>
  <c r="S988" i="183"/>
  <c r="W988" i="183"/>
  <c r="X988" i="183"/>
  <c r="Y988" i="183"/>
  <c r="Z988" i="183"/>
  <c r="AA988" i="183"/>
  <c r="AB988" i="183"/>
  <c r="AC988" i="183"/>
  <c r="AD988" i="183"/>
  <c r="AE988" i="183"/>
  <c r="AF988" i="183"/>
  <c r="AG988" i="183"/>
  <c r="AH988" i="183"/>
  <c r="AJ988" i="183"/>
  <c r="AO988" i="183"/>
  <c r="AP988" i="183"/>
  <c r="AS988" i="183"/>
  <c r="AW988" i="183"/>
  <c r="AX988" i="183"/>
  <c r="AY988" i="183"/>
  <c r="AZ988" i="183"/>
  <c r="BA988" i="183"/>
  <c r="BB988" i="183"/>
  <c r="BE988" i="183"/>
  <c r="BF988" i="183"/>
  <c r="BG988" i="183"/>
  <c r="BH988" i="183"/>
  <c r="BI988" i="183"/>
  <c r="N989" i="183"/>
  <c r="O989" i="183"/>
  <c r="P989" i="183"/>
  <c r="Q989" i="183"/>
  <c r="R989" i="183"/>
  <c r="S989" i="183"/>
  <c r="W989" i="183"/>
  <c r="X989" i="183"/>
  <c r="Y989" i="183"/>
  <c r="Z989" i="183"/>
  <c r="AA989" i="183"/>
  <c r="AB989" i="183"/>
  <c r="AC989" i="183"/>
  <c r="AD989" i="183"/>
  <c r="AE989" i="183"/>
  <c r="AF989" i="183"/>
  <c r="AG989" i="183"/>
  <c r="AH989" i="183"/>
  <c r="AJ989" i="183"/>
  <c r="AO989" i="183"/>
  <c r="AP989" i="183"/>
  <c r="AS989" i="183"/>
  <c r="AW989" i="183"/>
  <c r="AX989" i="183"/>
  <c r="AY989" i="183"/>
  <c r="AZ989" i="183"/>
  <c r="BA989" i="183"/>
  <c r="BB989" i="183"/>
  <c r="BE989" i="183"/>
  <c r="BF989" i="183"/>
  <c r="BG989" i="183"/>
  <c r="BH989" i="183"/>
  <c r="BI989" i="183"/>
  <c r="N990" i="183"/>
  <c r="O990" i="183"/>
  <c r="P990" i="183"/>
  <c r="Q990" i="183"/>
  <c r="R990" i="183"/>
  <c r="S990" i="183"/>
  <c r="W990" i="183"/>
  <c r="X990" i="183"/>
  <c r="Y990" i="183"/>
  <c r="Z990" i="183"/>
  <c r="AA990" i="183"/>
  <c r="AB990" i="183"/>
  <c r="AC990" i="183"/>
  <c r="AD990" i="183"/>
  <c r="AE990" i="183"/>
  <c r="AF990" i="183"/>
  <c r="AG990" i="183"/>
  <c r="AH990" i="183"/>
  <c r="AJ990" i="183"/>
  <c r="AO990" i="183"/>
  <c r="AP990" i="183"/>
  <c r="AS990" i="183"/>
  <c r="AW990" i="183"/>
  <c r="AX990" i="183"/>
  <c r="AY990" i="183"/>
  <c r="AZ990" i="183"/>
  <c r="BA990" i="183"/>
  <c r="BB990" i="183"/>
  <c r="BE990" i="183"/>
  <c r="BF990" i="183"/>
  <c r="BG990" i="183"/>
  <c r="BH990" i="183"/>
  <c r="BI990" i="183"/>
  <c r="N991" i="183"/>
  <c r="O991" i="183"/>
  <c r="P991" i="183"/>
  <c r="Q991" i="183"/>
  <c r="R991" i="183"/>
  <c r="S991" i="183"/>
  <c r="W991" i="183"/>
  <c r="X991" i="183"/>
  <c r="Y991" i="183"/>
  <c r="Z991" i="183"/>
  <c r="AA991" i="183"/>
  <c r="AB991" i="183"/>
  <c r="AC991" i="183"/>
  <c r="AD991" i="183"/>
  <c r="AE991" i="183"/>
  <c r="AF991" i="183"/>
  <c r="AG991" i="183"/>
  <c r="AH991" i="183"/>
  <c r="AJ991" i="183"/>
  <c r="AO991" i="183"/>
  <c r="AP991" i="183"/>
  <c r="AS991" i="183"/>
  <c r="AW991" i="183"/>
  <c r="AX991" i="183"/>
  <c r="AY991" i="183"/>
  <c r="AZ991" i="183"/>
  <c r="BA991" i="183"/>
  <c r="BB991" i="183"/>
  <c r="BE991" i="183"/>
  <c r="BF991" i="183"/>
  <c r="BG991" i="183"/>
  <c r="BH991" i="183"/>
  <c r="BI991" i="183"/>
  <c r="N992" i="183"/>
  <c r="O992" i="183"/>
  <c r="P992" i="183"/>
  <c r="Q992" i="183"/>
  <c r="R992" i="183"/>
  <c r="S992" i="183"/>
  <c r="W992" i="183"/>
  <c r="X992" i="183"/>
  <c r="Y992" i="183"/>
  <c r="Z992" i="183"/>
  <c r="AA992" i="183"/>
  <c r="AB992" i="183"/>
  <c r="AC992" i="183"/>
  <c r="AD992" i="183"/>
  <c r="AE992" i="183"/>
  <c r="AF992" i="183"/>
  <c r="AG992" i="183"/>
  <c r="AH992" i="183"/>
  <c r="AJ992" i="183"/>
  <c r="AO992" i="183"/>
  <c r="AP992" i="183"/>
  <c r="AS992" i="183"/>
  <c r="AW992" i="183"/>
  <c r="AX992" i="183"/>
  <c r="AY992" i="183"/>
  <c r="AZ992" i="183"/>
  <c r="BA992" i="183"/>
  <c r="BB992" i="183"/>
  <c r="BE992" i="183"/>
  <c r="BF992" i="183"/>
  <c r="BG992" i="183"/>
  <c r="BH992" i="183"/>
  <c r="BI992" i="183"/>
  <c r="N993" i="183"/>
  <c r="O993" i="183"/>
  <c r="P993" i="183"/>
  <c r="Q993" i="183"/>
  <c r="R993" i="183"/>
  <c r="S993" i="183"/>
  <c r="W993" i="183"/>
  <c r="X993" i="183"/>
  <c r="Y993" i="183"/>
  <c r="Z993" i="183"/>
  <c r="AA993" i="183"/>
  <c r="AB993" i="183"/>
  <c r="AC993" i="183"/>
  <c r="AD993" i="183"/>
  <c r="AE993" i="183"/>
  <c r="AF993" i="183"/>
  <c r="AG993" i="183"/>
  <c r="AH993" i="183"/>
  <c r="AJ993" i="183"/>
  <c r="AO993" i="183"/>
  <c r="AP993" i="183"/>
  <c r="AS993" i="183"/>
  <c r="AW993" i="183"/>
  <c r="AX993" i="183"/>
  <c r="AY993" i="183"/>
  <c r="AZ993" i="183"/>
  <c r="BA993" i="183"/>
  <c r="BB993" i="183"/>
  <c r="BE993" i="183"/>
  <c r="BF993" i="183"/>
  <c r="BG993" i="183"/>
  <c r="BH993" i="183"/>
  <c r="BI993" i="183"/>
  <c r="N994" i="183"/>
  <c r="O994" i="183"/>
  <c r="P994" i="183"/>
  <c r="Q994" i="183"/>
  <c r="R994" i="183"/>
  <c r="S994" i="183"/>
  <c r="W994" i="183"/>
  <c r="X994" i="183"/>
  <c r="Y994" i="183"/>
  <c r="Z994" i="183"/>
  <c r="AA994" i="183"/>
  <c r="AB994" i="183"/>
  <c r="AC994" i="183"/>
  <c r="AD994" i="183"/>
  <c r="AE994" i="183"/>
  <c r="AF994" i="183"/>
  <c r="AG994" i="183"/>
  <c r="AH994" i="183"/>
  <c r="AJ994" i="183"/>
  <c r="AO994" i="183"/>
  <c r="AP994" i="183"/>
  <c r="AS994" i="183"/>
  <c r="AW994" i="183"/>
  <c r="AX994" i="183"/>
  <c r="AY994" i="183"/>
  <c r="AZ994" i="183"/>
  <c r="BA994" i="183"/>
  <c r="BB994" i="183"/>
  <c r="BE994" i="183"/>
  <c r="BF994" i="183"/>
  <c r="BG994" i="183"/>
  <c r="BH994" i="183"/>
  <c r="BI994" i="183"/>
  <c r="N995" i="183"/>
  <c r="O995" i="183"/>
  <c r="P995" i="183"/>
  <c r="Q995" i="183"/>
  <c r="R995" i="183"/>
  <c r="S995" i="183"/>
  <c r="W995" i="183"/>
  <c r="X995" i="183"/>
  <c r="Y995" i="183"/>
  <c r="Z995" i="183"/>
  <c r="AA995" i="183"/>
  <c r="AB995" i="183"/>
  <c r="AC995" i="183"/>
  <c r="AD995" i="183"/>
  <c r="AE995" i="183"/>
  <c r="AF995" i="183"/>
  <c r="AG995" i="183"/>
  <c r="AH995" i="183"/>
  <c r="AJ995" i="183"/>
  <c r="AO995" i="183"/>
  <c r="AP995" i="183"/>
  <c r="AS995" i="183"/>
  <c r="AW995" i="183"/>
  <c r="AX995" i="183"/>
  <c r="AY995" i="183"/>
  <c r="AZ995" i="183"/>
  <c r="BA995" i="183"/>
  <c r="BB995" i="183"/>
  <c r="BE995" i="183"/>
  <c r="BF995" i="183"/>
  <c r="BG995" i="183"/>
  <c r="BH995" i="183"/>
  <c r="BI995" i="183"/>
  <c r="N996" i="183"/>
  <c r="O996" i="183"/>
  <c r="P996" i="183"/>
  <c r="Q996" i="183"/>
  <c r="R996" i="183"/>
  <c r="S996" i="183"/>
  <c r="W996" i="183"/>
  <c r="X996" i="183"/>
  <c r="Y996" i="183"/>
  <c r="Z996" i="183"/>
  <c r="AA996" i="183"/>
  <c r="AB996" i="183"/>
  <c r="AC996" i="183"/>
  <c r="AD996" i="183"/>
  <c r="AE996" i="183"/>
  <c r="AF996" i="183"/>
  <c r="AG996" i="183"/>
  <c r="AH996" i="183"/>
  <c r="AJ996" i="183"/>
  <c r="AO996" i="183"/>
  <c r="AP996" i="183"/>
  <c r="AS996" i="183"/>
  <c r="AW996" i="183"/>
  <c r="AX996" i="183"/>
  <c r="AY996" i="183"/>
  <c r="AZ996" i="183"/>
  <c r="BA996" i="183"/>
  <c r="BB996" i="183"/>
  <c r="BE996" i="183"/>
  <c r="BF996" i="183"/>
  <c r="BG996" i="183"/>
  <c r="BH996" i="183"/>
  <c r="BI996" i="183"/>
  <c r="N997" i="183"/>
  <c r="O997" i="183"/>
  <c r="P997" i="183"/>
  <c r="Q997" i="183"/>
  <c r="R997" i="183"/>
  <c r="S997" i="183"/>
  <c r="W997" i="183"/>
  <c r="X997" i="183"/>
  <c r="Y997" i="183"/>
  <c r="Z997" i="183"/>
  <c r="AA997" i="183"/>
  <c r="AB997" i="183"/>
  <c r="AC997" i="183"/>
  <c r="AD997" i="183"/>
  <c r="AE997" i="183"/>
  <c r="AF997" i="183"/>
  <c r="AG997" i="183"/>
  <c r="AH997" i="183"/>
  <c r="AJ997" i="183"/>
  <c r="AO997" i="183"/>
  <c r="AP997" i="183"/>
  <c r="AS997" i="183"/>
  <c r="AW997" i="183"/>
  <c r="AX997" i="183"/>
  <c r="AY997" i="183"/>
  <c r="AZ997" i="183"/>
  <c r="BA997" i="183"/>
  <c r="BB997" i="183"/>
  <c r="BE997" i="183"/>
  <c r="BF997" i="183"/>
  <c r="BG997" i="183"/>
  <c r="BH997" i="183"/>
  <c r="BI997" i="183"/>
  <c r="N998" i="183"/>
  <c r="O998" i="183"/>
  <c r="P998" i="183"/>
  <c r="Q998" i="183"/>
  <c r="R998" i="183"/>
  <c r="S998" i="183"/>
  <c r="W998" i="183"/>
  <c r="X998" i="183"/>
  <c r="Y998" i="183"/>
  <c r="Z998" i="183"/>
  <c r="AA998" i="183"/>
  <c r="AB998" i="183"/>
  <c r="AC998" i="183"/>
  <c r="AD998" i="183"/>
  <c r="AE998" i="183"/>
  <c r="AF998" i="183"/>
  <c r="AG998" i="183"/>
  <c r="AH998" i="183"/>
  <c r="AJ998" i="183"/>
  <c r="AO998" i="183"/>
  <c r="AP998" i="183"/>
  <c r="AS998" i="183"/>
  <c r="AW998" i="183"/>
  <c r="AX998" i="183"/>
  <c r="AY998" i="183"/>
  <c r="AZ998" i="183"/>
  <c r="BA998" i="183"/>
  <c r="BB998" i="183"/>
  <c r="BE998" i="183"/>
  <c r="BF998" i="183"/>
  <c r="BG998" i="183"/>
  <c r="BH998" i="183"/>
  <c r="BI998" i="183"/>
  <c r="N999" i="183"/>
  <c r="O999" i="183"/>
  <c r="P999" i="183"/>
  <c r="Q999" i="183"/>
  <c r="R999" i="183"/>
  <c r="S999" i="183"/>
  <c r="W999" i="183"/>
  <c r="X999" i="183"/>
  <c r="Y999" i="183"/>
  <c r="Z999" i="183"/>
  <c r="AA999" i="183"/>
  <c r="AB999" i="183"/>
  <c r="AC999" i="183"/>
  <c r="AD999" i="183"/>
  <c r="AE999" i="183"/>
  <c r="AF999" i="183"/>
  <c r="AG999" i="183"/>
  <c r="AH999" i="183"/>
  <c r="AJ999" i="183"/>
  <c r="AO999" i="183"/>
  <c r="AP999" i="183"/>
  <c r="AS999" i="183"/>
  <c r="AW999" i="183"/>
  <c r="AX999" i="183"/>
  <c r="AY999" i="183"/>
  <c r="AZ999" i="183"/>
  <c r="BA999" i="183"/>
  <c r="BB999" i="183"/>
  <c r="BE999" i="183"/>
  <c r="BF999" i="183"/>
  <c r="BG999" i="183"/>
  <c r="BH999" i="183"/>
  <c r="BI999" i="183"/>
  <c r="N1000" i="183"/>
  <c r="O1000" i="183"/>
  <c r="P1000" i="183"/>
  <c r="Q1000" i="183"/>
  <c r="R1000" i="183"/>
  <c r="S1000" i="183"/>
  <c r="W1000" i="183"/>
  <c r="X1000" i="183"/>
  <c r="Y1000" i="183"/>
  <c r="Z1000" i="183"/>
  <c r="AA1000" i="183"/>
  <c r="AB1000" i="183"/>
  <c r="AC1000" i="183"/>
  <c r="AD1000" i="183"/>
  <c r="AE1000" i="183"/>
  <c r="AF1000" i="183"/>
  <c r="AG1000" i="183"/>
  <c r="AH1000" i="183"/>
  <c r="AJ1000" i="183"/>
  <c r="AO1000" i="183"/>
  <c r="AP1000" i="183"/>
  <c r="AS1000" i="183"/>
  <c r="AW1000" i="183"/>
  <c r="AX1000" i="183"/>
  <c r="AY1000" i="183"/>
  <c r="AZ1000" i="183"/>
  <c r="BA1000" i="183"/>
  <c r="BB1000" i="183"/>
  <c r="BE1000" i="183"/>
  <c r="BF1000" i="183"/>
  <c r="BG1000" i="183"/>
  <c r="BH1000" i="183"/>
  <c r="BI1000" i="183"/>
  <c r="N1001" i="183"/>
  <c r="O1001" i="183"/>
  <c r="P1001" i="183"/>
  <c r="Q1001" i="183"/>
  <c r="R1001" i="183"/>
  <c r="S1001" i="183"/>
  <c r="W1001" i="183"/>
  <c r="X1001" i="183"/>
  <c r="Y1001" i="183"/>
  <c r="Z1001" i="183"/>
  <c r="AA1001" i="183"/>
  <c r="AB1001" i="183"/>
  <c r="AC1001" i="183"/>
  <c r="AD1001" i="183"/>
  <c r="AE1001" i="183"/>
  <c r="AF1001" i="183"/>
  <c r="AG1001" i="183"/>
  <c r="AH1001" i="183"/>
  <c r="AJ1001" i="183"/>
  <c r="AO1001" i="183"/>
  <c r="AP1001" i="183"/>
  <c r="AS1001" i="183"/>
  <c r="AW1001" i="183"/>
  <c r="AX1001" i="183"/>
  <c r="AY1001" i="183"/>
  <c r="AZ1001" i="183"/>
  <c r="BA1001" i="183"/>
  <c r="BB1001" i="183"/>
  <c r="BE1001" i="183"/>
  <c r="BF1001" i="183"/>
  <c r="BG1001" i="183"/>
  <c r="BH1001" i="183"/>
  <c r="BI1001" i="183"/>
  <c r="N1002" i="183"/>
  <c r="O1002" i="183"/>
  <c r="P1002" i="183"/>
  <c r="Q1002" i="183"/>
  <c r="R1002" i="183"/>
  <c r="S1002" i="183"/>
  <c r="W1002" i="183"/>
  <c r="X1002" i="183"/>
  <c r="Y1002" i="183"/>
  <c r="Z1002" i="183"/>
  <c r="AA1002" i="183"/>
  <c r="AB1002" i="183"/>
  <c r="AC1002" i="183"/>
  <c r="AD1002" i="183"/>
  <c r="AE1002" i="183"/>
  <c r="AF1002" i="183"/>
  <c r="AG1002" i="183"/>
  <c r="AH1002" i="183"/>
  <c r="AJ1002" i="183"/>
  <c r="AO1002" i="183"/>
  <c r="AP1002" i="183"/>
  <c r="AS1002" i="183"/>
  <c r="AW1002" i="183"/>
  <c r="AX1002" i="183"/>
  <c r="AY1002" i="183"/>
  <c r="AZ1002" i="183"/>
  <c r="BA1002" i="183"/>
  <c r="BB1002" i="183"/>
  <c r="BE1002" i="183"/>
  <c r="BF1002" i="183"/>
  <c r="BG1002" i="183"/>
  <c r="BH1002" i="183"/>
  <c r="BI1002" i="183"/>
  <c r="N1003" i="183"/>
  <c r="O1003" i="183"/>
  <c r="P1003" i="183"/>
  <c r="Q1003" i="183"/>
  <c r="R1003" i="183"/>
  <c r="S1003" i="183"/>
  <c r="W1003" i="183"/>
  <c r="X1003" i="183"/>
  <c r="Y1003" i="183"/>
  <c r="Z1003" i="183"/>
  <c r="AA1003" i="183"/>
  <c r="AB1003" i="183"/>
  <c r="AC1003" i="183"/>
  <c r="AD1003" i="183"/>
  <c r="AE1003" i="183"/>
  <c r="AF1003" i="183"/>
  <c r="AG1003" i="183"/>
  <c r="AH1003" i="183"/>
  <c r="AJ1003" i="183"/>
  <c r="AO1003" i="183"/>
  <c r="AP1003" i="183"/>
  <c r="AS1003" i="183"/>
  <c r="AW1003" i="183"/>
  <c r="AX1003" i="183"/>
  <c r="AY1003" i="183"/>
  <c r="AZ1003" i="183"/>
  <c r="BA1003" i="183"/>
  <c r="BB1003" i="183"/>
  <c r="BE1003" i="183"/>
  <c r="BF1003" i="183"/>
  <c r="BG1003" i="183"/>
  <c r="BH1003" i="183"/>
  <c r="BI1003" i="183"/>
  <c r="N1004" i="183"/>
  <c r="O1004" i="183"/>
  <c r="P1004" i="183"/>
  <c r="Q1004" i="183"/>
  <c r="R1004" i="183"/>
  <c r="S1004" i="183"/>
  <c r="W1004" i="183"/>
  <c r="X1004" i="183"/>
  <c r="Y1004" i="183"/>
  <c r="Z1004" i="183"/>
  <c r="AA1004" i="183"/>
  <c r="AB1004" i="183"/>
  <c r="AC1004" i="183"/>
  <c r="AD1004" i="183"/>
  <c r="AE1004" i="183"/>
  <c r="AF1004" i="183"/>
  <c r="AG1004" i="183"/>
  <c r="AH1004" i="183"/>
  <c r="AJ1004" i="183"/>
  <c r="AO1004" i="183"/>
  <c r="AP1004" i="183"/>
  <c r="AS1004" i="183"/>
  <c r="AW1004" i="183"/>
  <c r="AX1004" i="183"/>
  <c r="AY1004" i="183"/>
  <c r="AZ1004" i="183"/>
  <c r="BA1004" i="183"/>
  <c r="BB1004" i="183"/>
  <c r="BE1004" i="183"/>
  <c r="BF1004" i="183"/>
  <c r="BG1004" i="183"/>
  <c r="BH1004" i="183"/>
  <c r="BI1004" i="183"/>
  <c r="N1005" i="183"/>
  <c r="O1005" i="183"/>
  <c r="P1005" i="183"/>
  <c r="Q1005" i="183"/>
  <c r="R1005" i="183"/>
  <c r="S1005" i="183"/>
  <c r="W1005" i="183"/>
  <c r="X1005" i="183"/>
  <c r="Y1005" i="183"/>
  <c r="Z1005" i="183"/>
  <c r="AA1005" i="183"/>
  <c r="AB1005" i="183"/>
  <c r="AC1005" i="183"/>
  <c r="AD1005" i="183"/>
  <c r="AE1005" i="183"/>
  <c r="AF1005" i="183"/>
  <c r="AG1005" i="183"/>
  <c r="AH1005" i="183"/>
  <c r="AJ1005" i="183"/>
  <c r="AO1005" i="183"/>
  <c r="AP1005" i="183"/>
  <c r="AS1005" i="183"/>
  <c r="AW1005" i="183"/>
  <c r="AX1005" i="183"/>
  <c r="AY1005" i="183"/>
  <c r="AZ1005" i="183"/>
  <c r="BA1005" i="183"/>
  <c r="BB1005" i="183"/>
  <c r="BE1005" i="183"/>
  <c r="BF1005" i="183"/>
  <c r="BG1005" i="183"/>
  <c r="BH1005" i="183"/>
  <c r="BI1005" i="183"/>
  <c r="N1006" i="183"/>
  <c r="O1006" i="183"/>
  <c r="P1006" i="183"/>
  <c r="Q1006" i="183"/>
  <c r="R1006" i="183"/>
  <c r="S1006" i="183"/>
  <c r="W1006" i="183"/>
  <c r="X1006" i="183"/>
  <c r="Y1006" i="183"/>
  <c r="Z1006" i="183"/>
  <c r="AA1006" i="183"/>
  <c r="AB1006" i="183"/>
  <c r="AC1006" i="183"/>
  <c r="AD1006" i="183"/>
  <c r="AE1006" i="183"/>
  <c r="AF1006" i="183"/>
  <c r="AG1006" i="183"/>
  <c r="AH1006" i="183"/>
  <c r="AJ1006" i="183"/>
  <c r="AO1006" i="183"/>
  <c r="AP1006" i="183"/>
  <c r="AS1006" i="183"/>
  <c r="AW1006" i="183"/>
  <c r="AX1006" i="183"/>
  <c r="AY1006" i="183"/>
  <c r="AZ1006" i="183"/>
  <c r="BA1006" i="183"/>
  <c r="BB1006" i="183"/>
  <c r="BE1006" i="183"/>
  <c r="BF1006" i="183"/>
  <c r="BG1006" i="183"/>
  <c r="BH1006" i="183"/>
  <c r="BI1006" i="183"/>
  <c r="N1007" i="183"/>
  <c r="O1007" i="183"/>
  <c r="P1007" i="183"/>
  <c r="Q1007" i="183"/>
  <c r="R1007" i="183"/>
  <c r="S1007" i="183"/>
  <c r="W1007" i="183"/>
  <c r="X1007" i="183"/>
  <c r="Y1007" i="183"/>
  <c r="Z1007" i="183"/>
  <c r="AA1007" i="183"/>
  <c r="AB1007" i="183"/>
  <c r="AC1007" i="183"/>
  <c r="AD1007" i="183"/>
  <c r="AE1007" i="183"/>
  <c r="AF1007" i="183"/>
  <c r="AG1007" i="183"/>
  <c r="AH1007" i="183"/>
  <c r="AJ1007" i="183"/>
  <c r="AO1007" i="183"/>
  <c r="AP1007" i="183"/>
  <c r="AS1007" i="183"/>
  <c r="AW1007" i="183"/>
  <c r="AX1007" i="183"/>
  <c r="AY1007" i="183"/>
  <c r="AZ1007" i="183"/>
  <c r="BA1007" i="183"/>
  <c r="BB1007" i="183"/>
  <c r="BE1007" i="183"/>
  <c r="BF1007" i="183"/>
  <c r="BG1007" i="183"/>
  <c r="BH1007" i="183"/>
  <c r="BI1007" i="183"/>
  <c r="N1008" i="183"/>
  <c r="O1008" i="183"/>
  <c r="P1008" i="183"/>
  <c r="Q1008" i="183"/>
  <c r="R1008" i="183"/>
  <c r="S1008" i="183"/>
  <c r="W1008" i="183"/>
  <c r="X1008" i="183"/>
  <c r="Y1008" i="183"/>
  <c r="Z1008" i="183"/>
  <c r="AA1008" i="183"/>
  <c r="AB1008" i="183"/>
  <c r="AC1008" i="183"/>
  <c r="AD1008" i="183"/>
  <c r="AE1008" i="183"/>
  <c r="AF1008" i="183"/>
  <c r="AG1008" i="183"/>
  <c r="AH1008" i="183"/>
  <c r="AJ1008" i="183"/>
  <c r="AO1008" i="183"/>
  <c r="AP1008" i="183"/>
  <c r="AS1008" i="183"/>
  <c r="AW1008" i="183"/>
  <c r="AX1008" i="183"/>
  <c r="AY1008" i="183"/>
  <c r="AZ1008" i="183"/>
  <c r="BA1008" i="183"/>
  <c r="BB1008" i="183"/>
  <c r="BE1008" i="183"/>
  <c r="BF1008" i="183"/>
  <c r="BG1008" i="183"/>
  <c r="BH1008" i="183"/>
  <c r="BI1008" i="183"/>
  <c r="N1009" i="183"/>
  <c r="O1009" i="183"/>
  <c r="P1009" i="183"/>
  <c r="Q1009" i="183"/>
  <c r="R1009" i="183"/>
  <c r="S1009" i="183"/>
  <c r="W1009" i="183"/>
  <c r="X1009" i="183"/>
  <c r="Y1009" i="183"/>
  <c r="Z1009" i="183"/>
  <c r="AA1009" i="183"/>
  <c r="AB1009" i="183"/>
  <c r="AC1009" i="183"/>
  <c r="AD1009" i="183"/>
  <c r="AE1009" i="183"/>
  <c r="AF1009" i="183"/>
  <c r="AG1009" i="183"/>
  <c r="AH1009" i="183"/>
  <c r="AJ1009" i="183"/>
  <c r="AO1009" i="183"/>
  <c r="AP1009" i="183"/>
  <c r="AS1009" i="183"/>
  <c r="AW1009" i="183"/>
  <c r="AX1009" i="183"/>
  <c r="AY1009" i="183"/>
  <c r="AZ1009" i="183"/>
  <c r="BA1009" i="183"/>
  <c r="BB1009" i="183"/>
  <c r="BE1009" i="183"/>
  <c r="BF1009" i="183"/>
  <c r="BG1009" i="183"/>
  <c r="BH1009" i="183"/>
  <c r="BI1009" i="183"/>
  <c r="N1010" i="183"/>
  <c r="O1010" i="183"/>
  <c r="P1010" i="183"/>
  <c r="Q1010" i="183"/>
  <c r="R1010" i="183"/>
  <c r="S1010" i="183"/>
  <c r="W1010" i="183"/>
  <c r="X1010" i="183"/>
  <c r="Y1010" i="183"/>
  <c r="Z1010" i="183"/>
  <c r="AA1010" i="183"/>
  <c r="AB1010" i="183"/>
  <c r="AC1010" i="183"/>
  <c r="AD1010" i="183"/>
  <c r="AE1010" i="183"/>
  <c r="AF1010" i="183"/>
  <c r="AG1010" i="183"/>
  <c r="AH1010" i="183"/>
  <c r="AJ1010" i="183"/>
  <c r="AO1010" i="183"/>
  <c r="AP1010" i="183"/>
  <c r="AS1010" i="183"/>
  <c r="AW1010" i="183"/>
  <c r="AX1010" i="183"/>
  <c r="AY1010" i="183"/>
  <c r="AZ1010" i="183"/>
  <c r="BA1010" i="183"/>
  <c r="BB1010" i="183"/>
  <c r="BE1010" i="183"/>
  <c r="BF1010" i="183"/>
  <c r="BG1010" i="183"/>
  <c r="BH1010" i="183"/>
  <c r="BI1010" i="183"/>
  <c r="N1011" i="183"/>
  <c r="O1011" i="183"/>
  <c r="P1011" i="183"/>
  <c r="Q1011" i="183"/>
  <c r="R1011" i="183"/>
  <c r="S1011" i="183"/>
  <c r="W1011" i="183"/>
  <c r="X1011" i="183"/>
  <c r="Y1011" i="183"/>
  <c r="Z1011" i="183"/>
  <c r="AA1011" i="183"/>
  <c r="AB1011" i="183"/>
  <c r="AC1011" i="183"/>
  <c r="AD1011" i="183"/>
  <c r="AE1011" i="183"/>
  <c r="AF1011" i="183"/>
  <c r="AG1011" i="183"/>
  <c r="AH1011" i="183"/>
  <c r="AJ1011" i="183"/>
  <c r="AO1011" i="183"/>
  <c r="AP1011" i="183"/>
  <c r="AS1011" i="183"/>
  <c r="AW1011" i="183"/>
  <c r="AX1011" i="183"/>
  <c r="AY1011" i="183"/>
  <c r="AZ1011" i="183"/>
  <c r="BA1011" i="183"/>
  <c r="BB1011" i="183"/>
  <c r="BE1011" i="183"/>
  <c r="BF1011" i="183"/>
  <c r="BG1011" i="183"/>
  <c r="BH1011" i="183"/>
  <c r="BI1011" i="183"/>
  <c r="N1012" i="183"/>
  <c r="O1012" i="183"/>
  <c r="P1012" i="183"/>
  <c r="Q1012" i="183"/>
  <c r="R1012" i="183"/>
  <c r="S1012" i="183"/>
  <c r="W1012" i="183"/>
  <c r="X1012" i="183"/>
  <c r="Y1012" i="183"/>
  <c r="Z1012" i="183"/>
  <c r="AA1012" i="183"/>
  <c r="AB1012" i="183"/>
  <c r="AC1012" i="183"/>
  <c r="AD1012" i="183"/>
  <c r="AE1012" i="183"/>
  <c r="AF1012" i="183"/>
  <c r="AG1012" i="183"/>
  <c r="AH1012" i="183"/>
  <c r="AJ1012" i="183"/>
  <c r="AO1012" i="183"/>
  <c r="AP1012" i="183"/>
  <c r="AS1012" i="183"/>
  <c r="AW1012" i="183"/>
  <c r="AX1012" i="183"/>
  <c r="AY1012" i="183"/>
  <c r="AZ1012" i="183"/>
  <c r="BA1012" i="183"/>
  <c r="BB1012" i="183"/>
  <c r="BE1012" i="183"/>
  <c r="BF1012" i="183"/>
  <c r="BG1012" i="183"/>
  <c r="BH1012" i="183"/>
  <c r="BI1012" i="183"/>
  <c r="N1013" i="183"/>
  <c r="O1013" i="183"/>
  <c r="P1013" i="183"/>
  <c r="Q1013" i="183"/>
  <c r="R1013" i="183"/>
  <c r="S1013" i="183"/>
  <c r="W1013" i="183"/>
  <c r="X1013" i="183"/>
  <c r="Y1013" i="183"/>
  <c r="Z1013" i="183"/>
  <c r="AA1013" i="183"/>
  <c r="AB1013" i="183"/>
  <c r="AC1013" i="183"/>
  <c r="AD1013" i="183"/>
  <c r="AE1013" i="183"/>
  <c r="AF1013" i="183"/>
  <c r="AG1013" i="183"/>
  <c r="AH1013" i="183"/>
  <c r="AJ1013" i="183"/>
  <c r="AO1013" i="183"/>
  <c r="AP1013" i="183"/>
  <c r="AS1013" i="183"/>
  <c r="AW1013" i="183"/>
  <c r="AX1013" i="183"/>
  <c r="AY1013" i="183"/>
  <c r="AZ1013" i="183"/>
  <c r="BA1013" i="183"/>
  <c r="BB1013" i="183"/>
  <c r="BE1013" i="183"/>
  <c r="BF1013" i="183"/>
  <c r="BG1013" i="183"/>
  <c r="BH1013" i="183"/>
  <c r="BI1013" i="183"/>
  <c r="N1014" i="183"/>
  <c r="O1014" i="183"/>
  <c r="P1014" i="183"/>
  <c r="Q1014" i="183"/>
  <c r="R1014" i="183"/>
  <c r="S1014" i="183"/>
  <c r="W1014" i="183"/>
  <c r="X1014" i="183"/>
  <c r="Y1014" i="183"/>
  <c r="Z1014" i="183"/>
  <c r="AA1014" i="183"/>
  <c r="AB1014" i="183"/>
  <c r="AC1014" i="183"/>
  <c r="AD1014" i="183"/>
  <c r="AE1014" i="183"/>
  <c r="AF1014" i="183"/>
  <c r="AG1014" i="183"/>
  <c r="AH1014" i="183"/>
  <c r="AJ1014" i="183"/>
  <c r="AO1014" i="183"/>
  <c r="AP1014" i="183"/>
  <c r="AS1014" i="183"/>
  <c r="AW1014" i="183"/>
  <c r="AX1014" i="183"/>
  <c r="AY1014" i="183"/>
  <c r="AZ1014" i="183"/>
  <c r="BA1014" i="183"/>
  <c r="BB1014" i="183"/>
  <c r="BE1014" i="183"/>
  <c r="BF1014" i="183"/>
  <c r="BG1014" i="183"/>
  <c r="BH1014" i="183"/>
  <c r="BI1014" i="183"/>
  <c r="N1015" i="183"/>
  <c r="O1015" i="183"/>
  <c r="P1015" i="183"/>
  <c r="Q1015" i="183"/>
  <c r="R1015" i="183"/>
  <c r="S1015" i="183"/>
  <c r="W1015" i="183"/>
  <c r="X1015" i="183"/>
  <c r="Y1015" i="183"/>
  <c r="Z1015" i="183"/>
  <c r="AA1015" i="183"/>
  <c r="AB1015" i="183"/>
  <c r="AC1015" i="183"/>
  <c r="AD1015" i="183"/>
  <c r="AE1015" i="183"/>
  <c r="AF1015" i="183"/>
  <c r="AG1015" i="183"/>
  <c r="AH1015" i="183"/>
  <c r="AJ1015" i="183"/>
  <c r="AO1015" i="183"/>
  <c r="AP1015" i="183"/>
  <c r="AS1015" i="183"/>
  <c r="AW1015" i="183"/>
  <c r="AX1015" i="183"/>
  <c r="AY1015" i="183"/>
  <c r="AZ1015" i="183"/>
  <c r="BA1015" i="183"/>
  <c r="BB1015" i="183"/>
  <c r="BE1015" i="183"/>
  <c r="BF1015" i="183"/>
  <c r="BG1015" i="183"/>
  <c r="BH1015" i="183"/>
  <c r="BI1015" i="183"/>
  <c r="N1016" i="183"/>
  <c r="O1016" i="183"/>
  <c r="P1016" i="183"/>
  <c r="Q1016" i="183"/>
  <c r="R1016" i="183"/>
  <c r="S1016" i="183"/>
  <c r="W1016" i="183"/>
  <c r="X1016" i="183"/>
  <c r="Y1016" i="183"/>
  <c r="Z1016" i="183"/>
  <c r="AA1016" i="183"/>
  <c r="AB1016" i="183"/>
  <c r="AC1016" i="183"/>
  <c r="AD1016" i="183"/>
  <c r="AE1016" i="183"/>
  <c r="AF1016" i="183"/>
  <c r="AG1016" i="183"/>
  <c r="AH1016" i="183"/>
  <c r="AJ1016" i="183"/>
  <c r="AO1016" i="183"/>
  <c r="AP1016" i="183"/>
  <c r="AS1016" i="183"/>
  <c r="AW1016" i="183"/>
  <c r="AX1016" i="183"/>
  <c r="AY1016" i="183"/>
  <c r="AZ1016" i="183"/>
  <c r="BA1016" i="183"/>
  <c r="BB1016" i="183"/>
  <c r="BE1016" i="183"/>
  <c r="BF1016" i="183"/>
  <c r="BG1016" i="183"/>
  <c r="BH1016" i="183"/>
  <c r="BI1016" i="183"/>
  <c r="N1017" i="183"/>
  <c r="O1017" i="183"/>
  <c r="P1017" i="183"/>
  <c r="Q1017" i="183"/>
  <c r="R1017" i="183"/>
  <c r="S1017" i="183"/>
  <c r="W1017" i="183"/>
  <c r="X1017" i="183"/>
  <c r="Y1017" i="183"/>
  <c r="Z1017" i="183"/>
  <c r="AA1017" i="183"/>
  <c r="AB1017" i="183"/>
  <c r="AC1017" i="183"/>
  <c r="AD1017" i="183"/>
  <c r="AE1017" i="183"/>
  <c r="AF1017" i="183"/>
  <c r="AG1017" i="183"/>
  <c r="AH1017" i="183"/>
  <c r="AJ1017" i="183"/>
  <c r="AO1017" i="183"/>
  <c r="AP1017" i="183"/>
  <c r="AS1017" i="183"/>
  <c r="AW1017" i="183"/>
  <c r="AX1017" i="183"/>
  <c r="AY1017" i="183"/>
  <c r="AZ1017" i="183"/>
  <c r="BA1017" i="183"/>
  <c r="BB1017" i="183"/>
  <c r="BE1017" i="183"/>
  <c r="BF1017" i="183"/>
  <c r="BG1017" i="183"/>
  <c r="BH1017" i="183"/>
  <c r="BI1017" i="183"/>
  <c r="N1018" i="183"/>
  <c r="O1018" i="183"/>
  <c r="P1018" i="183"/>
  <c r="Q1018" i="183"/>
  <c r="R1018" i="183"/>
  <c r="S1018" i="183"/>
  <c r="W1018" i="183"/>
  <c r="X1018" i="183"/>
  <c r="Y1018" i="183"/>
  <c r="Z1018" i="183"/>
  <c r="AA1018" i="183"/>
  <c r="AB1018" i="183"/>
  <c r="AC1018" i="183"/>
  <c r="AD1018" i="183"/>
  <c r="AE1018" i="183"/>
  <c r="AF1018" i="183"/>
  <c r="AG1018" i="183"/>
  <c r="AH1018" i="183"/>
  <c r="AJ1018" i="183"/>
  <c r="AO1018" i="183"/>
  <c r="AP1018" i="183"/>
  <c r="AS1018" i="183"/>
  <c r="AW1018" i="183"/>
  <c r="AX1018" i="183"/>
  <c r="AY1018" i="183"/>
  <c r="AZ1018" i="183"/>
  <c r="BA1018" i="183"/>
  <c r="BB1018" i="183"/>
  <c r="BE1018" i="183"/>
  <c r="BF1018" i="183"/>
  <c r="BG1018" i="183"/>
  <c r="BH1018" i="183"/>
  <c r="BI1018" i="183"/>
  <c r="N1019" i="183"/>
  <c r="O1019" i="183"/>
  <c r="P1019" i="183"/>
  <c r="Q1019" i="183"/>
  <c r="R1019" i="183"/>
  <c r="S1019" i="183"/>
  <c r="W1019" i="183"/>
  <c r="X1019" i="183"/>
  <c r="Y1019" i="183"/>
  <c r="Z1019" i="183"/>
  <c r="AA1019" i="183"/>
  <c r="AB1019" i="183"/>
  <c r="AC1019" i="183"/>
  <c r="AD1019" i="183"/>
  <c r="AE1019" i="183"/>
  <c r="AF1019" i="183"/>
  <c r="AG1019" i="183"/>
  <c r="AH1019" i="183"/>
  <c r="AJ1019" i="183"/>
  <c r="AO1019" i="183"/>
  <c r="AP1019" i="183"/>
  <c r="AS1019" i="183"/>
  <c r="AW1019" i="183"/>
  <c r="AX1019" i="183"/>
  <c r="AY1019" i="183"/>
  <c r="AZ1019" i="183"/>
  <c r="BA1019" i="183"/>
  <c r="BB1019" i="183"/>
  <c r="BE1019" i="183"/>
  <c r="BF1019" i="183"/>
  <c r="BG1019" i="183"/>
  <c r="BH1019" i="183"/>
  <c r="BI1019" i="183"/>
  <c r="N1020" i="183"/>
  <c r="O1020" i="183"/>
  <c r="P1020" i="183"/>
  <c r="Q1020" i="183"/>
  <c r="R1020" i="183"/>
  <c r="S1020" i="183"/>
  <c r="W1020" i="183"/>
  <c r="X1020" i="183"/>
  <c r="Y1020" i="183"/>
  <c r="Z1020" i="183"/>
  <c r="AA1020" i="183"/>
  <c r="AB1020" i="183"/>
  <c r="AC1020" i="183"/>
  <c r="AD1020" i="183"/>
  <c r="AE1020" i="183"/>
  <c r="AF1020" i="183"/>
  <c r="AG1020" i="183"/>
  <c r="AH1020" i="183"/>
  <c r="AJ1020" i="183"/>
  <c r="AO1020" i="183"/>
  <c r="AP1020" i="183"/>
  <c r="AS1020" i="183"/>
  <c r="AW1020" i="183"/>
  <c r="AX1020" i="183"/>
  <c r="AY1020" i="183"/>
  <c r="AZ1020" i="183"/>
  <c r="BA1020" i="183"/>
  <c r="BB1020" i="183"/>
  <c r="BE1020" i="183"/>
  <c r="BF1020" i="183"/>
  <c r="BG1020" i="183"/>
  <c r="BH1020" i="183"/>
  <c r="BI1020" i="183"/>
  <c r="N1021" i="183"/>
  <c r="O1021" i="183"/>
  <c r="P1021" i="183"/>
  <c r="Q1021" i="183"/>
  <c r="R1021" i="183"/>
  <c r="S1021" i="183"/>
  <c r="W1021" i="183"/>
  <c r="X1021" i="183"/>
  <c r="Y1021" i="183"/>
  <c r="Z1021" i="183"/>
  <c r="AA1021" i="183"/>
  <c r="AB1021" i="183"/>
  <c r="AC1021" i="183"/>
  <c r="AD1021" i="183"/>
  <c r="AE1021" i="183"/>
  <c r="AF1021" i="183"/>
  <c r="AG1021" i="183"/>
  <c r="AH1021" i="183"/>
  <c r="AJ1021" i="183"/>
  <c r="AO1021" i="183"/>
  <c r="AP1021" i="183"/>
  <c r="AS1021" i="183"/>
  <c r="AW1021" i="183"/>
  <c r="AX1021" i="183"/>
  <c r="AY1021" i="183"/>
  <c r="AZ1021" i="183"/>
  <c r="BA1021" i="183"/>
  <c r="BB1021" i="183"/>
  <c r="BE1021" i="183"/>
  <c r="BF1021" i="183"/>
  <c r="BG1021" i="183"/>
  <c r="BH1021" i="183"/>
  <c r="BI1021" i="183"/>
  <c r="N1022" i="183"/>
  <c r="O1022" i="183"/>
  <c r="P1022" i="183"/>
  <c r="Q1022" i="183"/>
  <c r="R1022" i="183"/>
  <c r="S1022" i="183"/>
  <c r="W1022" i="183"/>
  <c r="X1022" i="183"/>
  <c r="Y1022" i="183"/>
  <c r="Z1022" i="183"/>
  <c r="AA1022" i="183"/>
  <c r="AB1022" i="183"/>
  <c r="AC1022" i="183"/>
  <c r="AD1022" i="183"/>
  <c r="AE1022" i="183"/>
  <c r="AF1022" i="183"/>
  <c r="AG1022" i="183"/>
  <c r="AH1022" i="183"/>
  <c r="AJ1022" i="183"/>
  <c r="AO1022" i="183"/>
  <c r="AP1022" i="183"/>
  <c r="AS1022" i="183"/>
  <c r="AW1022" i="183"/>
  <c r="AX1022" i="183"/>
  <c r="AY1022" i="183"/>
  <c r="AZ1022" i="183"/>
  <c r="BA1022" i="183"/>
  <c r="BB1022" i="183"/>
  <c r="BE1022" i="183"/>
  <c r="BF1022" i="183"/>
  <c r="BG1022" i="183"/>
  <c r="BH1022" i="183"/>
  <c r="BI1022" i="183"/>
  <c r="N1023" i="183"/>
  <c r="O1023" i="183"/>
  <c r="P1023" i="183"/>
  <c r="Q1023" i="183"/>
  <c r="R1023" i="183"/>
  <c r="S1023" i="183"/>
  <c r="W1023" i="183"/>
  <c r="X1023" i="183"/>
  <c r="Y1023" i="183"/>
  <c r="Z1023" i="183"/>
  <c r="AA1023" i="183"/>
  <c r="AB1023" i="183"/>
  <c r="AC1023" i="183"/>
  <c r="AD1023" i="183"/>
  <c r="AE1023" i="183"/>
  <c r="AF1023" i="183"/>
  <c r="AG1023" i="183"/>
  <c r="AH1023" i="183"/>
  <c r="AJ1023" i="183"/>
  <c r="AO1023" i="183"/>
  <c r="AP1023" i="183"/>
  <c r="AS1023" i="183"/>
  <c r="AW1023" i="183"/>
  <c r="AX1023" i="183"/>
  <c r="AY1023" i="183"/>
  <c r="AZ1023" i="183"/>
  <c r="BA1023" i="183"/>
  <c r="BB1023" i="183"/>
  <c r="BE1023" i="183"/>
  <c r="BF1023" i="183"/>
  <c r="BG1023" i="183"/>
  <c r="BH1023" i="183"/>
  <c r="BI1023" i="183"/>
  <c r="N1024" i="183"/>
  <c r="O1024" i="183"/>
  <c r="P1024" i="183"/>
  <c r="Q1024" i="183"/>
  <c r="R1024" i="183"/>
  <c r="S1024" i="183"/>
  <c r="W1024" i="183"/>
  <c r="X1024" i="183"/>
  <c r="Y1024" i="183"/>
  <c r="Z1024" i="183"/>
  <c r="AA1024" i="183"/>
  <c r="AB1024" i="183"/>
  <c r="AC1024" i="183"/>
  <c r="AD1024" i="183"/>
  <c r="AE1024" i="183"/>
  <c r="AF1024" i="183"/>
  <c r="AG1024" i="183"/>
  <c r="AH1024" i="183"/>
  <c r="AJ1024" i="183"/>
  <c r="AO1024" i="183"/>
  <c r="AP1024" i="183"/>
  <c r="AS1024" i="183"/>
  <c r="AW1024" i="183"/>
  <c r="AX1024" i="183"/>
  <c r="AY1024" i="183"/>
  <c r="AZ1024" i="183"/>
  <c r="BA1024" i="183"/>
  <c r="BB1024" i="183"/>
  <c r="BE1024" i="183"/>
  <c r="BF1024" i="183"/>
  <c r="BG1024" i="183"/>
  <c r="BH1024" i="183"/>
  <c r="BI1024" i="183"/>
  <c r="N1025" i="183"/>
  <c r="O1025" i="183"/>
  <c r="P1025" i="183"/>
  <c r="Q1025" i="183"/>
  <c r="R1025" i="183"/>
  <c r="S1025" i="183"/>
  <c r="W1025" i="183"/>
  <c r="X1025" i="183"/>
  <c r="Y1025" i="183"/>
  <c r="Z1025" i="183"/>
  <c r="AA1025" i="183"/>
  <c r="AB1025" i="183"/>
  <c r="AC1025" i="183"/>
  <c r="AD1025" i="183"/>
  <c r="AE1025" i="183"/>
  <c r="AF1025" i="183"/>
  <c r="AG1025" i="183"/>
  <c r="AH1025" i="183"/>
  <c r="AJ1025" i="183"/>
  <c r="AO1025" i="183"/>
  <c r="AP1025" i="183"/>
  <c r="AS1025" i="183"/>
  <c r="AW1025" i="183"/>
  <c r="AX1025" i="183"/>
  <c r="AY1025" i="183"/>
  <c r="AZ1025" i="183"/>
  <c r="BA1025" i="183"/>
  <c r="BB1025" i="183"/>
  <c r="BE1025" i="183"/>
  <c r="BF1025" i="183"/>
  <c r="BG1025" i="183"/>
  <c r="BH1025" i="183"/>
  <c r="BI1025" i="183"/>
  <c r="N1026" i="183"/>
  <c r="O1026" i="183"/>
  <c r="P1026" i="183"/>
  <c r="Q1026" i="183"/>
  <c r="R1026" i="183"/>
  <c r="S1026" i="183"/>
  <c r="W1026" i="183"/>
  <c r="X1026" i="183"/>
  <c r="Y1026" i="183"/>
  <c r="Z1026" i="183"/>
  <c r="AA1026" i="183"/>
  <c r="AB1026" i="183"/>
  <c r="AC1026" i="183"/>
  <c r="AD1026" i="183"/>
  <c r="AE1026" i="183"/>
  <c r="AF1026" i="183"/>
  <c r="AG1026" i="183"/>
  <c r="AH1026" i="183"/>
  <c r="AJ1026" i="183"/>
  <c r="AO1026" i="183"/>
  <c r="AP1026" i="183"/>
  <c r="AS1026" i="183"/>
  <c r="AW1026" i="183"/>
  <c r="AX1026" i="183"/>
  <c r="AY1026" i="183"/>
  <c r="AZ1026" i="183"/>
  <c r="BA1026" i="183"/>
  <c r="BB1026" i="183"/>
  <c r="BE1026" i="183"/>
  <c r="BF1026" i="183"/>
  <c r="BG1026" i="183"/>
  <c r="BH1026" i="183"/>
  <c r="BI1026" i="183"/>
  <c r="N1027" i="183"/>
  <c r="O1027" i="183"/>
  <c r="P1027" i="183"/>
  <c r="Q1027" i="183"/>
  <c r="R1027" i="183"/>
  <c r="S1027" i="183"/>
  <c r="W1027" i="183"/>
  <c r="X1027" i="183"/>
  <c r="Y1027" i="183"/>
  <c r="Z1027" i="183"/>
  <c r="AA1027" i="183"/>
  <c r="AB1027" i="183"/>
  <c r="AC1027" i="183"/>
  <c r="AD1027" i="183"/>
  <c r="AE1027" i="183"/>
  <c r="AF1027" i="183"/>
  <c r="AG1027" i="183"/>
  <c r="AH1027" i="183"/>
  <c r="AJ1027" i="183"/>
  <c r="AO1027" i="183"/>
  <c r="AP1027" i="183"/>
  <c r="AS1027" i="183"/>
  <c r="AW1027" i="183"/>
  <c r="AX1027" i="183"/>
  <c r="AY1027" i="183"/>
  <c r="AZ1027" i="183"/>
  <c r="BA1027" i="183"/>
  <c r="BB1027" i="183"/>
  <c r="BE1027" i="183"/>
  <c r="BF1027" i="183"/>
  <c r="BG1027" i="183"/>
  <c r="BH1027" i="183"/>
  <c r="BI1027" i="183"/>
  <c r="N1028" i="183"/>
  <c r="O1028" i="183"/>
  <c r="P1028" i="183"/>
  <c r="Q1028" i="183"/>
  <c r="R1028" i="183"/>
  <c r="S1028" i="183"/>
  <c r="W1028" i="183"/>
  <c r="X1028" i="183"/>
  <c r="Y1028" i="183"/>
  <c r="Z1028" i="183"/>
  <c r="AA1028" i="183"/>
  <c r="AB1028" i="183"/>
  <c r="AC1028" i="183"/>
  <c r="AD1028" i="183"/>
  <c r="AE1028" i="183"/>
  <c r="AF1028" i="183"/>
  <c r="AG1028" i="183"/>
  <c r="AH1028" i="183"/>
  <c r="AJ1028" i="183"/>
  <c r="AO1028" i="183"/>
  <c r="AP1028" i="183"/>
  <c r="AS1028" i="183"/>
  <c r="AW1028" i="183"/>
  <c r="AX1028" i="183"/>
  <c r="AY1028" i="183"/>
  <c r="AZ1028" i="183"/>
  <c r="BA1028" i="183"/>
  <c r="BB1028" i="183"/>
  <c r="BE1028" i="183"/>
  <c r="BF1028" i="183"/>
  <c r="BG1028" i="183"/>
  <c r="BH1028" i="183"/>
  <c r="BI1028" i="183"/>
  <c r="N1029" i="183"/>
  <c r="O1029" i="183"/>
  <c r="P1029" i="183"/>
  <c r="Q1029" i="183"/>
  <c r="R1029" i="183"/>
  <c r="S1029" i="183"/>
  <c r="W1029" i="183"/>
  <c r="X1029" i="183"/>
  <c r="Y1029" i="183"/>
  <c r="Z1029" i="183"/>
  <c r="AA1029" i="183"/>
  <c r="AB1029" i="183"/>
  <c r="AC1029" i="183"/>
  <c r="AD1029" i="183"/>
  <c r="AE1029" i="183"/>
  <c r="AF1029" i="183"/>
  <c r="AG1029" i="183"/>
  <c r="AH1029" i="183"/>
  <c r="AJ1029" i="183"/>
  <c r="AO1029" i="183"/>
  <c r="AP1029" i="183"/>
  <c r="AS1029" i="183"/>
  <c r="AW1029" i="183"/>
  <c r="AX1029" i="183"/>
  <c r="AY1029" i="183"/>
  <c r="AZ1029" i="183"/>
  <c r="BA1029" i="183"/>
  <c r="BB1029" i="183"/>
  <c r="BE1029" i="183"/>
  <c r="BF1029" i="183"/>
  <c r="BG1029" i="183"/>
  <c r="BH1029" i="183"/>
  <c r="BI1029" i="183"/>
  <c r="N1030" i="183"/>
  <c r="O1030" i="183"/>
  <c r="P1030" i="183"/>
  <c r="Q1030" i="183"/>
  <c r="R1030" i="183"/>
  <c r="S1030" i="183"/>
  <c r="W1030" i="183"/>
  <c r="X1030" i="183"/>
  <c r="Y1030" i="183"/>
  <c r="Z1030" i="183"/>
  <c r="AA1030" i="183"/>
  <c r="AB1030" i="183"/>
  <c r="AC1030" i="183"/>
  <c r="AD1030" i="183"/>
  <c r="AE1030" i="183"/>
  <c r="AF1030" i="183"/>
  <c r="AG1030" i="183"/>
  <c r="AH1030" i="183"/>
  <c r="AJ1030" i="183"/>
  <c r="AO1030" i="183"/>
  <c r="AP1030" i="183"/>
  <c r="AS1030" i="183"/>
  <c r="AW1030" i="183"/>
  <c r="AX1030" i="183"/>
  <c r="AY1030" i="183"/>
  <c r="AZ1030" i="183"/>
  <c r="BA1030" i="183"/>
  <c r="BB1030" i="183"/>
  <c r="BE1030" i="183"/>
  <c r="BF1030" i="183"/>
  <c r="BG1030" i="183"/>
  <c r="BH1030" i="183"/>
  <c r="BI1030" i="183"/>
  <c r="N1031" i="183"/>
  <c r="O1031" i="183"/>
  <c r="P1031" i="183"/>
  <c r="Q1031" i="183"/>
  <c r="R1031" i="183"/>
  <c r="S1031" i="183"/>
  <c r="W1031" i="183"/>
  <c r="X1031" i="183"/>
  <c r="Y1031" i="183"/>
  <c r="Z1031" i="183"/>
  <c r="AA1031" i="183"/>
  <c r="AB1031" i="183"/>
  <c r="AC1031" i="183"/>
  <c r="AD1031" i="183"/>
  <c r="AE1031" i="183"/>
  <c r="AF1031" i="183"/>
  <c r="AG1031" i="183"/>
  <c r="AH1031" i="183"/>
  <c r="AJ1031" i="183"/>
  <c r="AO1031" i="183"/>
  <c r="AP1031" i="183"/>
  <c r="AS1031" i="183"/>
  <c r="AW1031" i="183"/>
  <c r="AX1031" i="183"/>
  <c r="AY1031" i="183"/>
  <c r="AZ1031" i="183"/>
  <c r="BA1031" i="183"/>
  <c r="BB1031" i="183"/>
  <c r="BE1031" i="183"/>
  <c r="BF1031" i="183"/>
  <c r="BG1031" i="183"/>
  <c r="BH1031" i="183"/>
  <c r="BI1031" i="183"/>
  <c r="N1032" i="183"/>
  <c r="O1032" i="183"/>
  <c r="P1032" i="183"/>
  <c r="Q1032" i="183"/>
  <c r="R1032" i="183"/>
  <c r="S1032" i="183"/>
  <c r="W1032" i="183"/>
  <c r="X1032" i="183"/>
  <c r="Y1032" i="183"/>
  <c r="Z1032" i="183"/>
  <c r="AA1032" i="183"/>
  <c r="AB1032" i="183"/>
  <c r="AC1032" i="183"/>
  <c r="AD1032" i="183"/>
  <c r="AE1032" i="183"/>
  <c r="AF1032" i="183"/>
  <c r="AG1032" i="183"/>
  <c r="AH1032" i="183"/>
  <c r="AJ1032" i="183"/>
  <c r="AO1032" i="183"/>
  <c r="AP1032" i="183"/>
  <c r="AS1032" i="183"/>
  <c r="AW1032" i="183"/>
  <c r="AX1032" i="183"/>
  <c r="AY1032" i="183"/>
  <c r="AZ1032" i="183"/>
  <c r="BA1032" i="183"/>
  <c r="BB1032" i="183"/>
  <c r="BE1032" i="183"/>
  <c r="BF1032" i="183"/>
  <c r="BG1032" i="183"/>
  <c r="BH1032" i="183"/>
  <c r="BI1032" i="183"/>
  <c r="N1033" i="183"/>
  <c r="O1033" i="183"/>
  <c r="P1033" i="183"/>
  <c r="Q1033" i="183"/>
  <c r="R1033" i="183"/>
  <c r="S1033" i="183"/>
  <c r="W1033" i="183"/>
  <c r="X1033" i="183"/>
  <c r="Y1033" i="183"/>
  <c r="Z1033" i="183"/>
  <c r="AA1033" i="183"/>
  <c r="AB1033" i="183"/>
  <c r="AC1033" i="183"/>
  <c r="AD1033" i="183"/>
  <c r="AE1033" i="183"/>
  <c r="AF1033" i="183"/>
  <c r="AG1033" i="183"/>
  <c r="AH1033" i="183"/>
  <c r="AJ1033" i="183"/>
  <c r="AO1033" i="183"/>
  <c r="AP1033" i="183"/>
  <c r="AS1033" i="183"/>
  <c r="AW1033" i="183"/>
  <c r="AX1033" i="183"/>
  <c r="AY1033" i="183"/>
  <c r="AZ1033" i="183"/>
  <c r="BA1033" i="183"/>
  <c r="BB1033" i="183"/>
  <c r="BE1033" i="183"/>
  <c r="BF1033" i="183"/>
  <c r="BG1033" i="183"/>
  <c r="BH1033" i="183"/>
  <c r="BI1033" i="183"/>
  <c r="N1034" i="183"/>
  <c r="O1034" i="183"/>
  <c r="P1034" i="183"/>
  <c r="Q1034" i="183"/>
  <c r="R1034" i="183"/>
  <c r="S1034" i="183"/>
  <c r="W1034" i="183"/>
  <c r="X1034" i="183"/>
  <c r="Y1034" i="183"/>
  <c r="Z1034" i="183"/>
  <c r="AA1034" i="183"/>
  <c r="AB1034" i="183"/>
  <c r="AC1034" i="183"/>
  <c r="AD1034" i="183"/>
  <c r="AE1034" i="183"/>
  <c r="AF1034" i="183"/>
  <c r="AG1034" i="183"/>
  <c r="AH1034" i="183"/>
  <c r="AJ1034" i="183"/>
  <c r="AO1034" i="183"/>
  <c r="AP1034" i="183"/>
  <c r="AS1034" i="183"/>
  <c r="AW1034" i="183"/>
  <c r="AX1034" i="183"/>
  <c r="AY1034" i="183"/>
  <c r="AZ1034" i="183"/>
  <c r="BA1034" i="183"/>
  <c r="BB1034" i="183"/>
  <c r="BE1034" i="183"/>
  <c r="BF1034" i="183"/>
  <c r="BG1034" i="183"/>
  <c r="BH1034" i="183"/>
  <c r="BI1034" i="183"/>
  <c r="N1035" i="183"/>
  <c r="O1035" i="183"/>
  <c r="P1035" i="183"/>
  <c r="Q1035" i="183"/>
  <c r="R1035" i="183"/>
  <c r="S1035" i="183"/>
  <c r="W1035" i="183"/>
  <c r="X1035" i="183"/>
  <c r="Y1035" i="183"/>
  <c r="Z1035" i="183"/>
  <c r="AA1035" i="183"/>
  <c r="AB1035" i="183"/>
  <c r="AC1035" i="183"/>
  <c r="AD1035" i="183"/>
  <c r="AE1035" i="183"/>
  <c r="AF1035" i="183"/>
  <c r="AG1035" i="183"/>
  <c r="AH1035" i="183"/>
  <c r="AJ1035" i="183"/>
  <c r="AO1035" i="183"/>
  <c r="AP1035" i="183"/>
  <c r="AS1035" i="183"/>
  <c r="AW1035" i="183"/>
  <c r="AX1035" i="183"/>
  <c r="AY1035" i="183"/>
  <c r="AZ1035" i="183"/>
  <c r="BA1035" i="183"/>
  <c r="BB1035" i="183"/>
  <c r="BE1035" i="183"/>
  <c r="BF1035" i="183"/>
  <c r="BG1035" i="183"/>
  <c r="BH1035" i="183"/>
  <c r="BI1035" i="183"/>
  <c r="N1036" i="183"/>
  <c r="O1036" i="183"/>
  <c r="P1036" i="183"/>
  <c r="Q1036" i="183"/>
  <c r="R1036" i="183"/>
  <c r="S1036" i="183"/>
  <c r="W1036" i="183"/>
  <c r="X1036" i="183"/>
  <c r="Y1036" i="183"/>
  <c r="Z1036" i="183"/>
  <c r="AA1036" i="183"/>
  <c r="AB1036" i="183"/>
  <c r="AC1036" i="183"/>
  <c r="AD1036" i="183"/>
  <c r="AE1036" i="183"/>
  <c r="AF1036" i="183"/>
  <c r="AG1036" i="183"/>
  <c r="AH1036" i="183"/>
  <c r="AJ1036" i="183"/>
  <c r="AO1036" i="183"/>
  <c r="AP1036" i="183"/>
  <c r="AS1036" i="183"/>
  <c r="AW1036" i="183"/>
  <c r="AX1036" i="183"/>
  <c r="AY1036" i="183"/>
  <c r="AZ1036" i="183"/>
  <c r="BA1036" i="183"/>
  <c r="BB1036" i="183"/>
  <c r="BE1036" i="183"/>
  <c r="BF1036" i="183"/>
  <c r="BG1036" i="183"/>
  <c r="BH1036" i="183"/>
  <c r="BI1036" i="183"/>
  <c r="N1037" i="183"/>
  <c r="O1037" i="183"/>
  <c r="P1037" i="183"/>
  <c r="Q1037" i="183"/>
  <c r="R1037" i="183"/>
  <c r="S1037" i="183"/>
  <c r="W1037" i="183"/>
  <c r="X1037" i="183"/>
  <c r="Y1037" i="183"/>
  <c r="Z1037" i="183"/>
  <c r="AA1037" i="183"/>
  <c r="AB1037" i="183"/>
  <c r="AC1037" i="183"/>
  <c r="AD1037" i="183"/>
  <c r="AE1037" i="183"/>
  <c r="AF1037" i="183"/>
  <c r="AG1037" i="183"/>
  <c r="AH1037" i="183"/>
  <c r="AJ1037" i="183"/>
  <c r="AO1037" i="183"/>
  <c r="AP1037" i="183"/>
  <c r="AS1037" i="183"/>
  <c r="AW1037" i="183"/>
  <c r="AX1037" i="183"/>
  <c r="AY1037" i="183"/>
  <c r="AZ1037" i="183"/>
  <c r="BA1037" i="183"/>
  <c r="BB1037" i="183"/>
  <c r="BE1037" i="183"/>
  <c r="BF1037" i="183"/>
  <c r="BG1037" i="183"/>
  <c r="BH1037" i="183"/>
  <c r="BI1037" i="183"/>
  <c r="N1038" i="183"/>
  <c r="O1038" i="183"/>
  <c r="P1038" i="183"/>
  <c r="Q1038" i="183"/>
  <c r="R1038" i="183"/>
  <c r="S1038" i="183"/>
  <c r="W1038" i="183"/>
  <c r="X1038" i="183"/>
  <c r="Y1038" i="183"/>
  <c r="Z1038" i="183"/>
  <c r="AA1038" i="183"/>
  <c r="AB1038" i="183"/>
  <c r="AC1038" i="183"/>
  <c r="AD1038" i="183"/>
  <c r="AE1038" i="183"/>
  <c r="AF1038" i="183"/>
  <c r="AG1038" i="183"/>
  <c r="AH1038" i="183"/>
  <c r="AJ1038" i="183"/>
  <c r="AO1038" i="183"/>
  <c r="AP1038" i="183"/>
  <c r="AS1038" i="183"/>
  <c r="AW1038" i="183"/>
  <c r="AX1038" i="183"/>
  <c r="AY1038" i="183"/>
  <c r="AZ1038" i="183"/>
  <c r="BA1038" i="183"/>
  <c r="BB1038" i="183"/>
  <c r="BE1038" i="183"/>
  <c r="BF1038" i="183"/>
  <c r="BG1038" i="183"/>
  <c r="BH1038" i="183"/>
  <c r="BI1038" i="183"/>
  <c r="N1039" i="183"/>
  <c r="O1039" i="183"/>
  <c r="P1039" i="183"/>
  <c r="Q1039" i="183"/>
  <c r="R1039" i="183"/>
  <c r="S1039" i="183"/>
  <c r="W1039" i="183"/>
  <c r="X1039" i="183"/>
  <c r="Y1039" i="183"/>
  <c r="Z1039" i="183"/>
  <c r="AA1039" i="183"/>
  <c r="AB1039" i="183"/>
  <c r="AC1039" i="183"/>
  <c r="AD1039" i="183"/>
  <c r="AE1039" i="183"/>
  <c r="AF1039" i="183"/>
  <c r="AG1039" i="183"/>
  <c r="AH1039" i="183"/>
  <c r="AJ1039" i="183"/>
  <c r="AO1039" i="183"/>
  <c r="AP1039" i="183"/>
  <c r="AS1039" i="183"/>
  <c r="AW1039" i="183"/>
  <c r="AX1039" i="183"/>
  <c r="AY1039" i="183"/>
  <c r="AZ1039" i="183"/>
  <c r="BA1039" i="183"/>
  <c r="BB1039" i="183"/>
  <c r="BE1039" i="183"/>
  <c r="BF1039" i="183"/>
  <c r="BG1039" i="183"/>
  <c r="BH1039" i="183"/>
  <c r="BI1039" i="183"/>
  <c r="N1040" i="183"/>
  <c r="O1040" i="183"/>
  <c r="P1040" i="183"/>
  <c r="Q1040" i="183"/>
  <c r="R1040" i="183"/>
  <c r="S1040" i="183"/>
  <c r="W1040" i="183"/>
  <c r="X1040" i="183"/>
  <c r="Y1040" i="183"/>
  <c r="Z1040" i="183"/>
  <c r="AA1040" i="183"/>
  <c r="AB1040" i="183"/>
  <c r="AC1040" i="183"/>
  <c r="AD1040" i="183"/>
  <c r="AE1040" i="183"/>
  <c r="AF1040" i="183"/>
  <c r="AG1040" i="183"/>
  <c r="AH1040" i="183"/>
  <c r="AJ1040" i="183"/>
  <c r="AO1040" i="183"/>
  <c r="AP1040" i="183"/>
  <c r="AS1040" i="183"/>
  <c r="AW1040" i="183"/>
  <c r="AX1040" i="183"/>
  <c r="AY1040" i="183"/>
  <c r="AZ1040" i="183"/>
  <c r="BA1040" i="183"/>
  <c r="BB1040" i="183"/>
  <c r="BE1040" i="183"/>
  <c r="BF1040" i="183"/>
  <c r="BG1040" i="183"/>
  <c r="BH1040" i="183"/>
  <c r="BI1040" i="183"/>
  <c r="N1041" i="183"/>
  <c r="O1041" i="183"/>
  <c r="P1041" i="183"/>
  <c r="Q1041" i="183"/>
  <c r="R1041" i="183"/>
  <c r="S1041" i="183"/>
  <c r="W1041" i="183"/>
  <c r="X1041" i="183"/>
  <c r="Y1041" i="183"/>
  <c r="Z1041" i="183"/>
  <c r="AA1041" i="183"/>
  <c r="AB1041" i="183"/>
  <c r="AC1041" i="183"/>
  <c r="AD1041" i="183"/>
  <c r="AE1041" i="183"/>
  <c r="AF1041" i="183"/>
  <c r="AG1041" i="183"/>
  <c r="AH1041" i="183"/>
  <c r="AJ1041" i="183"/>
  <c r="AO1041" i="183"/>
  <c r="AP1041" i="183"/>
  <c r="AS1041" i="183"/>
  <c r="AW1041" i="183"/>
  <c r="AX1041" i="183"/>
  <c r="AY1041" i="183"/>
  <c r="AZ1041" i="183"/>
  <c r="BA1041" i="183"/>
  <c r="BB1041" i="183"/>
  <c r="BE1041" i="183"/>
  <c r="BF1041" i="183"/>
  <c r="BG1041" i="183"/>
  <c r="BH1041" i="183"/>
  <c r="BI1041" i="183"/>
  <c r="N1042" i="183"/>
  <c r="O1042" i="183"/>
  <c r="P1042" i="183"/>
  <c r="Q1042" i="183"/>
  <c r="R1042" i="183"/>
  <c r="S1042" i="183"/>
  <c r="W1042" i="183"/>
  <c r="X1042" i="183"/>
  <c r="Y1042" i="183"/>
  <c r="Z1042" i="183"/>
  <c r="AA1042" i="183"/>
  <c r="AB1042" i="183"/>
  <c r="AC1042" i="183"/>
  <c r="AD1042" i="183"/>
  <c r="AE1042" i="183"/>
  <c r="AF1042" i="183"/>
  <c r="AG1042" i="183"/>
  <c r="AH1042" i="183"/>
  <c r="AJ1042" i="183"/>
  <c r="AO1042" i="183"/>
  <c r="AP1042" i="183"/>
  <c r="AS1042" i="183"/>
  <c r="AW1042" i="183"/>
  <c r="AX1042" i="183"/>
  <c r="AY1042" i="183"/>
  <c r="AZ1042" i="183"/>
  <c r="BA1042" i="183"/>
  <c r="BB1042" i="183"/>
  <c r="BE1042" i="183"/>
  <c r="BF1042" i="183"/>
  <c r="BG1042" i="183"/>
  <c r="BH1042" i="183"/>
  <c r="BI1042" i="183"/>
  <c r="N1043" i="183"/>
  <c r="O1043" i="183"/>
  <c r="P1043" i="183"/>
  <c r="Q1043" i="183"/>
  <c r="R1043" i="183"/>
  <c r="S1043" i="183"/>
  <c r="W1043" i="183"/>
  <c r="X1043" i="183"/>
  <c r="Y1043" i="183"/>
  <c r="Z1043" i="183"/>
  <c r="AA1043" i="183"/>
  <c r="AB1043" i="183"/>
  <c r="AC1043" i="183"/>
  <c r="AD1043" i="183"/>
  <c r="AE1043" i="183"/>
  <c r="AF1043" i="183"/>
  <c r="AG1043" i="183"/>
  <c r="AH1043" i="183"/>
  <c r="AJ1043" i="183"/>
  <c r="AO1043" i="183"/>
  <c r="AP1043" i="183"/>
  <c r="AS1043" i="183"/>
  <c r="AW1043" i="183"/>
  <c r="AX1043" i="183"/>
  <c r="AY1043" i="183"/>
  <c r="AZ1043" i="183"/>
  <c r="BA1043" i="183"/>
  <c r="BB1043" i="183"/>
  <c r="BE1043" i="183"/>
  <c r="BF1043" i="183"/>
  <c r="BG1043" i="183"/>
  <c r="BH1043" i="183"/>
  <c r="BI1043" i="183"/>
  <c r="N1044" i="183"/>
  <c r="O1044" i="183"/>
  <c r="P1044" i="183"/>
  <c r="Q1044" i="183"/>
  <c r="R1044" i="183"/>
  <c r="S1044" i="183"/>
  <c r="W1044" i="183"/>
  <c r="X1044" i="183"/>
  <c r="Y1044" i="183"/>
  <c r="Z1044" i="183"/>
  <c r="AA1044" i="183"/>
  <c r="AB1044" i="183"/>
  <c r="AC1044" i="183"/>
  <c r="AD1044" i="183"/>
  <c r="AE1044" i="183"/>
  <c r="AF1044" i="183"/>
  <c r="AG1044" i="183"/>
  <c r="AH1044" i="183"/>
  <c r="AJ1044" i="183"/>
  <c r="AO1044" i="183"/>
  <c r="AP1044" i="183"/>
  <c r="AS1044" i="183"/>
  <c r="AW1044" i="183"/>
  <c r="AX1044" i="183"/>
  <c r="AY1044" i="183"/>
  <c r="AZ1044" i="183"/>
  <c r="BA1044" i="183"/>
  <c r="BB1044" i="183"/>
  <c r="BE1044" i="183"/>
  <c r="BF1044" i="183"/>
  <c r="BG1044" i="183"/>
  <c r="BH1044" i="183"/>
  <c r="BI1044" i="183"/>
  <c r="N1045" i="183"/>
  <c r="O1045" i="183"/>
  <c r="P1045" i="183"/>
  <c r="Q1045" i="183"/>
  <c r="R1045" i="183"/>
  <c r="S1045" i="183"/>
  <c r="W1045" i="183"/>
  <c r="X1045" i="183"/>
  <c r="Y1045" i="183"/>
  <c r="Z1045" i="183"/>
  <c r="AA1045" i="183"/>
  <c r="AB1045" i="183"/>
  <c r="AC1045" i="183"/>
  <c r="AD1045" i="183"/>
  <c r="AE1045" i="183"/>
  <c r="AF1045" i="183"/>
  <c r="AG1045" i="183"/>
  <c r="AH1045" i="183"/>
  <c r="AJ1045" i="183"/>
  <c r="AO1045" i="183"/>
  <c r="AP1045" i="183"/>
  <c r="AS1045" i="183"/>
  <c r="AW1045" i="183"/>
  <c r="AX1045" i="183"/>
  <c r="AY1045" i="183"/>
  <c r="AZ1045" i="183"/>
  <c r="BA1045" i="183"/>
  <c r="BB1045" i="183"/>
  <c r="BE1045" i="183"/>
  <c r="BF1045" i="183"/>
  <c r="BG1045" i="183"/>
  <c r="BH1045" i="183"/>
  <c r="BI1045" i="183"/>
  <c r="N1046" i="183"/>
  <c r="O1046" i="183"/>
  <c r="P1046" i="183"/>
  <c r="Q1046" i="183"/>
  <c r="R1046" i="183"/>
  <c r="S1046" i="183"/>
  <c r="W1046" i="183"/>
  <c r="X1046" i="183"/>
  <c r="Y1046" i="183"/>
  <c r="Z1046" i="183"/>
  <c r="AA1046" i="183"/>
  <c r="AB1046" i="183"/>
  <c r="AC1046" i="183"/>
  <c r="AD1046" i="183"/>
  <c r="AE1046" i="183"/>
  <c r="AF1046" i="183"/>
  <c r="AG1046" i="183"/>
  <c r="AH1046" i="183"/>
  <c r="AJ1046" i="183"/>
  <c r="AO1046" i="183"/>
  <c r="AP1046" i="183"/>
  <c r="AS1046" i="183"/>
  <c r="AW1046" i="183"/>
  <c r="AX1046" i="183"/>
  <c r="AY1046" i="183"/>
  <c r="AZ1046" i="183"/>
  <c r="BA1046" i="183"/>
  <c r="BB1046" i="183"/>
  <c r="BE1046" i="183"/>
  <c r="BF1046" i="183"/>
  <c r="BG1046" i="183"/>
  <c r="BH1046" i="183"/>
  <c r="BI1046" i="183"/>
  <c r="N1047" i="183"/>
  <c r="O1047" i="183"/>
  <c r="P1047" i="183"/>
  <c r="Q1047" i="183"/>
  <c r="R1047" i="183"/>
  <c r="S1047" i="183"/>
  <c r="W1047" i="183"/>
  <c r="X1047" i="183"/>
  <c r="Y1047" i="183"/>
  <c r="Z1047" i="183"/>
  <c r="AA1047" i="183"/>
  <c r="AB1047" i="183"/>
  <c r="AC1047" i="183"/>
  <c r="AD1047" i="183"/>
  <c r="AE1047" i="183"/>
  <c r="AF1047" i="183"/>
  <c r="AG1047" i="183"/>
  <c r="AH1047" i="183"/>
  <c r="AJ1047" i="183"/>
  <c r="AO1047" i="183"/>
  <c r="AP1047" i="183"/>
  <c r="AS1047" i="183"/>
  <c r="AW1047" i="183"/>
  <c r="AX1047" i="183"/>
  <c r="AY1047" i="183"/>
  <c r="AZ1047" i="183"/>
  <c r="BA1047" i="183"/>
  <c r="BB1047" i="183"/>
  <c r="BE1047" i="183"/>
  <c r="BF1047" i="183"/>
  <c r="BG1047" i="183"/>
  <c r="BH1047" i="183"/>
  <c r="BI1047" i="183"/>
  <c r="N1048" i="183"/>
  <c r="O1048" i="183"/>
  <c r="P1048" i="183"/>
  <c r="Q1048" i="183"/>
  <c r="R1048" i="183"/>
  <c r="S1048" i="183"/>
  <c r="W1048" i="183"/>
  <c r="X1048" i="183"/>
  <c r="Y1048" i="183"/>
  <c r="Z1048" i="183"/>
  <c r="AA1048" i="183"/>
  <c r="AB1048" i="183"/>
  <c r="AC1048" i="183"/>
  <c r="AD1048" i="183"/>
  <c r="AE1048" i="183"/>
  <c r="AF1048" i="183"/>
  <c r="AG1048" i="183"/>
  <c r="AH1048" i="183"/>
  <c r="AJ1048" i="183"/>
  <c r="AO1048" i="183"/>
  <c r="AP1048" i="183"/>
  <c r="AS1048" i="183"/>
  <c r="AW1048" i="183"/>
  <c r="AX1048" i="183"/>
  <c r="AY1048" i="183"/>
  <c r="AZ1048" i="183"/>
  <c r="BA1048" i="183"/>
  <c r="BB1048" i="183"/>
  <c r="BE1048" i="183"/>
  <c r="BF1048" i="183"/>
  <c r="BG1048" i="183"/>
  <c r="BH1048" i="183"/>
  <c r="BI1048" i="183"/>
  <c r="N1049" i="183"/>
  <c r="O1049" i="183"/>
  <c r="P1049" i="183"/>
  <c r="Q1049" i="183"/>
  <c r="R1049" i="183"/>
  <c r="S1049" i="183"/>
  <c r="W1049" i="183"/>
  <c r="X1049" i="183"/>
  <c r="Y1049" i="183"/>
  <c r="Z1049" i="183"/>
  <c r="AA1049" i="183"/>
  <c r="AB1049" i="183"/>
  <c r="AC1049" i="183"/>
  <c r="AD1049" i="183"/>
  <c r="AE1049" i="183"/>
  <c r="AF1049" i="183"/>
  <c r="AG1049" i="183"/>
  <c r="AH1049" i="183"/>
  <c r="AJ1049" i="183"/>
  <c r="AO1049" i="183"/>
  <c r="AP1049" i="183"/>
  <c r="AS1049" i="183"/>
  <c r="AW1049" i="183"/>
  <c r="AX1049" i="183"/>
  <c r="AY1049" i="183"/>
  <c r="AZ1049" i="183"/>
  <c r="BA1049" i="183"/>
  <c r="BB1049" i="183"/>
  <c r="BE1049" i="183"/>
  <c r="BF1049" i="183"/>
  <c r="BG1049" i="183"/>
  <c r="BH1049" i="183"/>
  <c r="BI1049" i="183"/>
  <c r="N1050" i="183"/>
  <c r="O1050" i="183"/>
  <c r="P1050" i="183"/>
  <c r="Q1050" i="183"/>
  <c r="R1050" i="183"/>
  <c r="S1050" i="183"/>
  <c r="W1050" i="183"/>
  <c r="X1050" i="183"/>
  <c r="Y1050" i="183"/>
  <c r="Z1050" i="183"/>
  <c r="AA1050" i="183"/>
  <c r="AB1050" i="183"/>
  <c r="AC1050" i="183"/>
  <c r="AD1050" i="183"/>
  <c r="AE1050" i="183"/>
  <c r="AF1050" i="183"/>
  <c r="AG1050" i="183"/>
  <c r="AH1050" i="183"/>
  <c r="AJ1050" i="183"/>
  <c r="AO1050" i="183"/>
  <c r="AP1050" i="183"/>
  <c r="AS1050" i="183"/>
  <c r="AW1050" i="183"/>
  <c r="AX1050" i="183"/>
  <c r="AY1050" i="183"/>
  <c r="AZ1050" i="183"/>
  <c r="BA1050" i="183"/>
  <c r="BB1050" i="183"/>
  <c r="BE1050" i="183"/>
  <c r="BF1050" i="183"/>
  <c r="BG1050" i="183"/>
  <c r="BH1050" i="183"/>
  <c r="BI1050" i="183"/>
  <c r="N1051" i="183"/>
  <c r="O1051" i="183"/>
  <c r="P1051" i="183"/>
  <c r="Q1051" i="183"/>
  <c r="R1051" i="183"/>
  <c r="S1051" i="183"/>
  <c r="W1051" i="183"/>
  <c r="X1051" i="183"/>
  <c r="Y1051" i="183"/>
  <c r="Z1051" i="183"/>
  <c r="AA1051" i="183"/>
  <c r="AB1051" i="183"/>
  <c r="AC1051" i="183"/>
  <c r="AD1051" i="183"/>
  <c r="AE1051" i="183"/>
  <c r="AF1051" i="183"/>
  <c r="AG1051" i="183"/>
  <c r="AH1051" i="183"/>
  <c r="AJ1051" i="183"/>
  <c r="AO1051" i="183"/>
  <c r="AP1051" i="183"/>
  <c r="AS1051" i="183"/>
  <c r="AW1051" i="183"/>
  <c r="AX1051" i="183"/>
  <c r="AY1051" i="183"/>
  <c r="AZ1051" i="183"/>
  <c r="BA1051" i="183"/>
  <c r="BB1051" i="183"/>
  <c r="BE1051" i="183"/>
  <c r="BF1051" i="183"/>
  <c r="BG1051" i="183"/>
  <c r="BH1051" i="183"/>
  <c r="BI1051" i="183"/>
  <c r="N1052" i="183"/>
  <c r="O1052" i="183"/>
  <c r="P1052" i="183"/>
  <c r="Q1052" i="183"/>
  <c r="R1052" i="183"/>
  <c r="S1052" i="183"/>
  <c r="W1052" i="183"/>
  <c r="X1052" i="183"/>
  <c r="Y1052" i="183"/>
  <c r="Z1052" i="183"/>
  <c r="AA1052" i="183"/>
  <c r="AB1052" i="183"/>
  <c r="AC1052" i="183"/>
  <c r="AD1052" i="183"/>
  <c r="AE1052" i="183"/>
  <c r="AF1052" i="183"/>
  <c r="AG1052" i="183"/>
  <c r="AH1052" i="183"/>
  <c r="AJ1052" i="183"/>
  <c r="AO1052" i="183"/>
  <c r="AP1052" i="183"/>
  <c r="AS1052" i="183"/>
  <c r="AW1052" i="183"/>
  <c r="AX1052" i="183"/>
  <c r="AY1052" i="183"/>
  <c r="AZ1052" i="183"/>
  <c r="BA1052" i="183"/>
  <c r="BB1052" i="183"/>
  <c r="BE1052" i="183"/>
  <c r="BF1052" i="183"/>
  <c r="BG1052" i="183"/>
  <c r="BH1052" i="183"/>
  <c r="BI1052" i="183"/>
  <c r="N1053" i="183"/>
  <c r="O1053" i="183"/>
  <c r="P1053" i="183"/>
  <c r="Q1053" i="183"/>
  <c r="R1053" i="183"/>
  <c r="S1053" i="183"/>
  <c r="W1053" i="183"/>
  <c r="X1053" i="183"/>
  <c r="Y1053" i="183"/>
  <c r="Z1053" i="183"/>
  <c r="AA1053" i="183"/>
  <c r="AB1053" i="183"/>
  <c r="AC1053" i="183"/>
  <c r="AD1053" i="183"/>
  <c r="AE1053" i="183"/>
  <c r="AF1053" i="183"/>
  <c r="AG1053" i="183"/>
  <c r="AH1053" i="183"/>
  <c r="AJ1053" i="183"/>
  <c r="AO1053" i="183"/>
  <c r="AP1053" i="183"/>
  <c r="AS1053" i="183"/>
  <c r="AW1053" i="183"/>
  <c r="AX1053" i="183"/>
  <c r="AY1053" i="183"/>
  <c r="AZ1053" i="183"/>
  <c r="BA1053" i="183"/>
  <c r="BB1053" i="183"/>
  <c r="BE1053" i="183"/>
  <c r="BF1053" i="183"/>
  <c r="BG1053" i="183"/>
  <c r="BH1053" i="183"/>
  <c r="BI1053" i="183"/>
  <c r="N1054" i="183"/>
  <c r="O1054" i="183"/>
  <c r="P1054" i="183"/>
  <c r="Q1054" i="183"/>
  <c r="R1054" i="183"/>
  <c r="S1054" i="183"/>
  <c r="W1054" i="183"/>
  <c r="X1054" i="183"/>
  <c r="Y1054" i="183"/>
  <c r="Z1054" i="183"/>
  <c r="AA1054" i="183"/>
  <c r="AB1054" i="183"/>
  <c r="AC1054" i="183"/>
  <c r="AD1054" i="183"/>
  <c r="AE1054" i="183"/>
  <c r="AF1054" i="183"/>
  <c r="AG1054" i="183"/>
  <c r="AH1054" i="183"/>
  <c r="AI1054" i="183"/>
  <c r="AJ1054" i="183"/>
  <c r="AO1054" i="183"/>
  <c r="AP1054" i="183"/>
  <c r="AS1054" i="183"/>
  <c r="AW1054" i="183"/>
  <c r="AX1054" i="183"/>
  <c r="AY1054" i="183"/>
  <c r="AZ1054" i="183"/>
  <c r="BA1054" i="183"/>
  <c r="BB1054" i="183"/>
  <c r="BE1054" i="183"/>
  <c r="BF1054" i="183"/>
  <c r="BG1054" i="183"/>
  <c r="BH1054" i="183"/>
  <c r="BI1054" i="183"/>
  <c r="N1055" i="183"/>
  <c r="O1055" i="183"/>
  <c r="P1055" i="183"/>
  <c r="Q1055" i="183"/>
  <c r="R1055" i="183"/>
  <c r="S1055" i="183"/>
  <c r="W1055" i="183"/>
  <c r="X1055" i="183"/>
  <c r="Y1055" i="183"/>
  <c r="Z1055" i="183"/>
  <c r="AA1055" i="183"/>
  <c r="AB1055" i="183"/>
  <c r="AC1055" i="183"/>
  <c r="AD1055" i="183"/>
  <c r="AE1055" i="183"/>
  <c r="AF1055" i="183"/>
  <c r="AG1055" i="183"/>
  <c r="AH1055" i="183"/>
  <c r="AJ1055" i="183"/>
  <c r="AO1055" i="183"/>
  <c r="AP1055" i="183"/>
  <c r="AS1055" i="183"/>
  <c r="AW1055" i="183"/>
  <c r="AX1055" i="183"/>
  <c r="AY1055" i="183"/>
  <c r="AZ1055" i="183"/>
  <c r="BA1055" i="183"/>
  <c r="BB1055" i="183"/>
  <c r="BE1055" i="183"/>
  <c r="BF1055" i="183"/>
  <c r="BG1055" i="183"/>
  <c r="BH1055" i="183"/>
  <c r="BI1055" i="183"/>
  <c r="N1056" i="183"/>
  <c r="O1056" i="183"/>
  <c r="P1056" i="183"/>
  <c r="Q1056" i="183"/>
  <c r="R1056" i="183"/>
  <c r="S1056" i="183"/>
  <c r="W1056" i="183"/>
  <c r="X1056" i="183"/>
  <c r="Y1056" i="183"/>
  <c r="Z1056" i="183"/>
  <c r="AA1056" i="183"/>
  <c r="AB1056" i="183"/>
  <c r="AC1056" i="183"/>
  <c r="AD1056" i="183"/>
  <c r="AE1056" i="183"/>
  <c r="AF1056" i="183"/>
  <c r="AG1056" i="183"/>
  <c r="AH1056" i="183"/>
  <c r="AJ1056" i="183"/>
  <c r="AO1056" i="183"/>
  <c r="AP1056" i="183"/>
  <c r="AS1056" i="183"/>
  <c r="AW1056" i="183"/>
  <c r="AX1056" i="183"/>
  <c r="AY1056" i="183"/>
  <c r="AZ1056" i="183"/>
  <c r="BA1056" i="183"/>
  <c r="BB1056" i="183"/>
  <c r="BE1056" i="183"/>
  <c r="BF1056" i="183"/>
  <c r="BG1056" i="183"/>
  <c r="BH1056" i="183"/>
  <c r="BI1056" i="183"/>
  <c r="N1057" i="183"/>
  <c r="O1057" i="183"/>
  <c r="P1057" i="183"/>
  <c r="Q1057" i="183"/>
  <c r="R1057" i="183"/>
  <c r="S1057" i="183"/>
  <c r="W1057" i="183"/>
  <c r="X1057" i="183"/>
  <c r="Y1057" i="183"/>
  <c r="Z1057" i="183"/>
  <c r="AA1057" i="183"/>
  <c r="AB1057" i="183"/>
  <c r="AC1057" i="183"/>
  <c r="AD1057" i="183"/>
  <c r="AE1057" i="183"/>
  <c r="AF1057" i="183"/>
  <c r="AG1057" i="183"/>
  <c r="AH1057" i="183"/>
  <c r="AJ1057" i="183"/>
  <c r="AO1057" i="183"/>
  <c r="AP1057" i="183"/>
  <c r="AS1057" i="183"/>
  <c r="AW1057" i="183"/>
  <c r="AX1057" i="183"/>
  <c r="AY1057" i="183"/>
  <c r="AZ1057" i="183"/>
  <c r="BA1057" i="183"/>
  <c r="BB1057" i="183"/>
  <c r="BE1057" i="183"/>
  <c r="BF1057" i="183"/>
  <c r="BG1057" i="183"/>
  <c r="BH1057" i="183"/>
  <c r="BI1057" i="183"/>
  <c r="N1058" i="183"/>
  <c r="O1058" i="183"/>
  <c r="P1058" i="183"/>
  <c r="Q1058" i="183"/>
  <c r="R1058" i="183"/>
  <c r="S1058" i="183"/>
  <c r="W1058" i="183"/>
  <c r="X1058" i="183"/>
  <c r="Y1058" i="183"/>
  <c r="Z1058" i="183"/>
  <c r="AA1058" i="183"/>
  <c r="AB1058" i="183"/>
  <c r="AC1058" i="183"/>
  <c r="AD1058" i="183"/>
  <c r="AE1058" i="183"/>
  <c r="AF1058" i="183"/>
  <c r="AG1058" i="183"/>
  <c r="AH1058" i="183"/>
  <c r="AJ1058" i="183"/>
  <c r="AO1058" i="183"/>
  <c r="AP1058" i="183"/>
  <c r="AS1058" i="183"/>
  <c r="AW1058" i="183"/>
  <c r="AX1058" i="183"/>
  <c r="AY1058" i="183"/>
  <c r="AZ1058" i="183"/>
  <c r="BA1058" i="183"/>
  <c r="BB1058" i="183"/>
  <c r="BE1058" i="183"/>
  <c r="BF1058" i="183"/>
  <c r="BG1058" i="183"/>
  <c r="BH1058" i="183"/>
  <c r="BI1058" i="183"/>
  <c r="N1059" i="183"/>
  <c r="O1059" i="183"/>
  <c r="P1059" i="183"/>
  <c r="Q1059" i="183"/>
  <c r="R1059" i="183"/>
  <c r="S1059" i="183"/>
  <c r="W1059" i="183"/>
  <c r="X1059" i="183"/>
  <c r="Y1059" i="183"/>
  <c r="Z1059" i="183"/>
  <c r="AA1059" i="183"/>
  <c r="AB1059" i="183"/>
  <c r="AC1059" i="183"/>
  <c r="AD1059" i="183"/>
  <c r="AE1059" i="183"/>
  <c r="AF1059" i="183"/>
  <c r="AG1059" i="183"/>
  <c r="AH1059" i="183"/>
  <c r="AJ1059" i="183"/>
  <c r="AO1059" i="183"/>
  <c r="AP1059" i="183"/>
  <c r="AS1059" i="183"/>
  <c r="AW1059" i="183"/>
  <c r="AX1059" i="183"/>
  <c r="AY1059" i="183"/>
  <c r="AZ1059" i="183"/>
  <c r="BA1059" i="183"/>
  <c r="BB1059" i="183"/>
  <c r="BE1059" i="183"/>
  <c r="BF1059" i="183"/>
  <c r="BG1059" i="183"/>
  <c r="BH1059" i="183"/>
  <c r="BI1059" i="183"/>
  <c r="N1060" i="183"/>
  <c r="O1060" i="183"/>
  <c r="P1060" i="183"/>
  <c r="Q1060" i="183"/>
  <c r="R1060" i="183"/>
  <c r="S1060" i="183"/>
  <c r="W1060" i="183"/>
  <c r="X1060" i="183"/>
  <c r="Y1060" i="183"/>
  <c r="Z1060" i="183"/>
  <c r="AA1060" i="183"/>
  <c r="AB1060" i="183"/>
  <c r="AC1060" i="183"/>
  <c r="AD1060" i="183"/>
  <c r="AE1060" i="183"/>
  <c r="AF1060" i="183"/>
  <c r="AG1060" i="183"/>
  <c r="AH1060" i="183"/>
  <c r="AJ1060" i="183"/>
  <c r="AO1060" i="183"/>
  <c r="AP1060" i="183"/>
  <c r="AS1060" i="183"/>
  <c r="AW1060" i="183"/>
  <c r="AX1060" i="183"/>
  <c r="AY1060" i="183"/>
  <c r="AZ1060" i="183"/>
  <c r="BA1060" i="183"/>
  <c r="BB1060" i="183"/>
  <c r="BE1060" i="183"/>
  <c r="BF1060" i="183"/>
  <c r="BG1060" i="183"/>
  <c r="BH1060" i="183"/>
  <c r="BI1060" i="183"/>
  <c r="N1061" i="183"/>
  <c r="O1061" i="183"/>
  <c r="P1061" i="183"/>
  <c r="Q1061" i="183"/>
  <c r="R1061" i="183"/>
  <c r="S1061" i="183"/>
  <c r="W1061" i="183"/>
  <c r="X1061" i="183"/>
  <c r="Y1061" i="183"/>
  <c r="Z1061" i="183"/>
  <c r="AA1061" i="183"/>
  <c r="AB1061" i="183"/>
  <c r="AC1061" i="183"/>
  <c r="AD1061" i="183"/>
  <c r="AE1061" i="183"/>
  <c r="AF1061" i="183"/>
  <c r="AG1061" i="183"/>
  <c r="AH1061" i="183"/>
  <c r="AJ1061" i="183"/>
  <c r="AO1061" i="183"/>
  <c r="AP1061" i="183"/>
  <c r="AS1061" i="183"/>
  <c r="AW1061" i="183"/>
  <c r="AX1061" i="183"/>
  <c r="AY1061" i="183"/>
  <c r="AZ1061" i="183"/>
  <c r="BA1061" i="183"/>
  <c r="BB1061" i="183"/>
  <c r="BE1061" i="183"/>
  <c r="BF1061" i="183"/>
  <c r="BG1061" i="183"/>
  <c r="BH1061" i="183"/>
  <c r="BI1061" i="183"/>
  <c r="N1062" i="183"/>
  <c r="O1062" i="183"/>
  <c r="P1062" i="183"/>
  <c r="Q1062" i="183"/>
  <c r="R1062" i="183"/>
  <c r="S1062" i="183"/>
  <c r="W1062" i="183"/>
  <c r="X1062" i="183"/>
  <c r="Y1062" i="183"/>
  <c r="Z1062" i="183"/>
  <c r="AA1062" i="183"/>
  <c r="AB1062" i="183"/>
  <c r="AC1062" i="183"/>
  <c r="AD1062" i="183"/>
  <c r="AE1062" i="183"/>
  <c r="AF1062" i="183"/>
  <c r="AG1062" i="183"/>
  <c r="AH1062" i="183"/>
  <c r="AJ1062" i="183"/>
  <c r="AO1062" i="183"/>
  <c r="AP1062" i="183"/>
  <c r="AS1062" i="183"/>
  <c r="AW1062" i="183"/>
  <c r="AX1062" i="183"/>
  <c r="AY1062" i="183"/>
  <c r="AZ1062" i="183"/>
  <c r="BA1062" i="183"/>
  <c r="BB1062" i="183"/>
  <c r="BE1062" i="183"/>
  <c r="BF1062" i="183"/>
  <c r="BG1062" i="183"/>
  <c r="BH1062" i="183"/>
  <c r="BI1062" i="183"/>
  <c r="N1063" i="183"/>
  <c r="O1063" i="183"/>
  <c r="P1063" i="183"/>
  <c r="Q1063" i="183"/>
  <c r="R1063" i="183"/>
  <c r="S1063" i="183"/>
  <c r="W1063" i="183"/>
  <c r="X1063" i="183"/>
  <c r="Y1063" i="183"/>
  <c r="Z1063" i="183"/>
  <c r="AA1063" i="183"/>
  <c r="AB1063" i="183"/>
  <c r="AC1063" i="183"/>
  <c r="AD1063" i="183"/>
  <c r="AE1063" i="183"/>
  <c r="AF1063" i="183"/>
  <c r="AG1063" i="183"/>
  <c r="AH1063" i="183"/>
  <c r="AJ1063" i="183"/>
  <c r="AO1063" i="183"/>
  <c r="AP1063" i="183"/>
  <c r="AS1063" i="183"/>
  <c r="AW1063" i="183"/>
  <c r="AX1063" i="183"/>
  <c r="AY1063" i="183"/>
  <c r="AZ1063" i="183"/>
  <c r="BA1063" i="183"/>
  <c r="BB1063" i="183"/>
  <c r="BE1063" i="183"/>
  <c r="BF1063" i="183"/>
  <c r="BG1063" i="183"/>
  <c r="BH1063" i="183"/>
  <c r="BI1063" i="183"/>
  <c r="N1064" i="183"/>
  <c r="O1064" i="183"/>
  <c r="P1064" i="183"/>
  <c r="Q1064" i="183"/>
  <c r="R1064" i="183"/>
  <c r="S1064" i="183"/>
  <c r="W1064" i="183"/>
  <c r="X1064" i="183"/>
  <c r="Y1064" i="183"/>
  <c r="Z1064" i="183"/>
  <c r="AA1064" i="183"/>
  <c r="AB1064" i="183"/>
  <c r="AC1064" i="183"/>
  <c r="AD1064" i="183"/>
  <c r="AE1064" i="183"/>
  <c r="AF1064" i="183"/>
  <c r="AG1064" i="183"/>
  <c r="AH1064" i="183"/>
  <c r="AJ1064" i="183"/>
  <c r="AO1064" i="183"/>
  <c r="AP1064" i="183"/>
  <c r="AS1064" i="183"/>
  <c r="AW1064" i="183"/>
  <c r="AX1064" i="183"/>
  <c r="AY1064" i="183"/>
  <c r="AZ1064" i="183"/>
  <c r="BA1064" i="183"/>
  <c r="BB1064" i="183"/>
  <c r="BE1064" i="183"/>
  <c r="BF1064" i="183"/>
  <c r="BG1064" i="183"/>
  <c r="BH1064" i="183"/>
  <c r="BI1064" i="183"/>
  <c r="N1065" i="183"/>
  <c r="O1065" i="183"/>
  <c r="P1065" i="183"/>
  <c r="Q1065" i="183"/>
  <c r="R1065" i="183"/>
  <c r="S1065" i="183"/>
  <c r="W1065" i="183"/>
  <c r="X1065" i="183"/>
  <c r="Y1065" i="183"/>
  <c r="Z1065" i="183"/>
  <c r="AA1065" i="183"/>
  <c r="AB1065" i="183"/>
  <c r="AC1065" i="183"/>
  <c r="AD1065" i="183"/>
  <c r="AE1065" i="183"/>
  <c r="AF1065" i="183"/>
  <c r="AG1065" i="183"/>
  <c r="AH1065" i="183"/>
  <c r="AJ1065" i="183"/>
  <c r="AO1065" i="183"/>
  <c r="AP1065" i="183"/>
  <c r="AS1065" i="183"/>
  <c r="AW1065" i="183"/>
  <c r="AX1065" i="183"/>
  <c r="AY1065" i="183"/>
  <c r="AZ1065" i="183"/>
  <c r="BA1065" i="183"/>
  <c r="BB1065" i="183"/>
  <c r="BE1065" i="183"/>
  <c r="BF1065" i="183"/>
  <c r="BG1065" i="183"/>
  <c r="BH1065" i="183"/>
  <c r="BI1065" i="183"/>
  <c r="N1066" i="183"/>
  <c r="O1066" i="183"/>
  <c r="P1066" i="183"/>
  <c r="Q1066" i="183"/>
  <c r="R1066" i="183"/>
  <c r="S1066" i="183"/>
  <c r="W1066" i="183"/>
  <c r="X1066" i="183"/>
  <c r="Y1066" i="183"/>
  <c r="Z1066" i="183"/>
  <c r="AA1066" i="183"/>
  <c r="AB1066" i="183"/>
  <c r="AC1066" i="183"/>
  <c r="AD1066" i="183"/>
  <c r="AE1066" i="183"/>
  <c r="AF1066" i="183"/>
  <c r="AG1066" i="183"/>
  <c r="AH1066" i="183"/>
  <c r="AJ1066" i="183"/>
  <c r="AO1066" i="183"/>
  <c r="AP1066" i="183"/>
  <c r="AS1066" i="183"/>
  <c r="AW1066" i="183"/>
  <c r="AX1066" i="183"/>
  <c r="AY1066" i="183"/>
  <c r="AZ1066" i="183"/>
  <c r="BA1066" i="183"/>
  <c r="BB1066" i="183"/>
  <c r="BE1066" i="183"/>
  <c r="BF1066" i="183"/>
  <c r="BG1066" i="183"/>
  <c r="BH1066" i="183"/>
  <c r="BI1066" i="183"/>
  <c r="N1067" i="183"/>
  <c r="O1067" i="183"/>
  <c r="P1067" i="183"/>
  <c r="Q1067" i="183"/>
  <c r="R1067" i="183"/>
  <c r="S1067" i="183"/>
  <c r="W1067" i="183"/>
  <c r="X1067" i="183"/>
  <c r="Y1067" i="183"/>
  <c r="Z1067" i="183"/>
  <c r="AA1067" i="183"/>
  <c r="AB1067" i="183"/>
  <c r="AC1067" i="183"/>
  <c r="AD1067" i="183"/>
  <c r="AE1067" i="183"/>
  <c r="AF1067" i="183"/>
  <c r="AG1067" i="183"/>
  <c r="AH1067" i="183"/>
  <c r="AJ1067" i="183"/>
  <c r="AO1067" i="183"/>
  <c r="AP1067" i="183"/>
  <c r="AS1067" i="183"/>
  <c r="AW1067" i="183"/>
  <c r="AX1067" i="183"/>
  <c r="AY1067" i="183"/>
  <c r="AZ1067" i="183"/>
  <c r="BA1067" i="183"/>
  <c r="BB1067" i="183"/>
  <c r="BE1067" i="183"/>
  <c r="BF1067" i="183"/>
  <c r="BG1067" i="183"/>
  <c r="BH1067" i="183"/>
  <c r="BI1067" i="183"/>
  <c r="N1068" i="183"/>
  <c r="O1068" i="183"/>
  <c r="P1068" i="183"/>
  <c r="Q1068" i="183"/>
  <c r="R1068" i="183"/>
  <c r="S1068" i="183"/>
  <c r="W1068" i="183"/>
  <c r="X1068" i="183"/>
  <c r="Y1068" i="183"/>
  <c r="Z1068" i="183"/>
  <c r="AA1068" i="183"/>
  <c r="AB1068" i="183"/>
  <c r="AC1068" i="183"/>
  <c r="AD1068" i="183"/>
  <c r="AE1068" i="183"/>
  <c r="AF1068" i="183"/>
  <c r="AG1068" i="183"/>
  <c r="AH1068" i="183"/>
  <c r="AJ1068" i="183"/>
  <c r="AO1068" i="183"/>
  <c r="AP1068" i="183"/>
  <c r="AS1068" i="183"/>
  <c r="AW1068" i="183"/>
  <c r="AX1068" i="183"/>
  <c r="AY1068" i="183"/>
  <c r="AZ1068" i="183"/>
  <c r="BA1068" i="183"/>
  <c r="BB1068" i="183"/>
  <c r="BE1068" i="183"/>
  <c r="BF1068" i="183"/>
  <c r="BG1068" i="183"/>
  <c r="BH1068" i="183"/>
  <c r="BI1068" i="183"/>
  <c r="N1069" i="183"/>
  <c r="O1069" i="183"/>
  <c r="P1069" i="183"/>
  <c r="Q1069" i="183"/>
  <c r="R1069" i="183"/>
  <c r="S1069" i="183"/>
  <c r="W1069" i="183"/>
  <c r="X1069" i="183"/>
  <c r="Y1069" i="183"/>
  <c r="Z1069" i="183"/>
  <c r="AA1069" i="183"/>
  <c r="AB1069" i="183"/>
  <c r="AC1069" i="183"/>
  <c r="AD1069" i="183"/>
  <c r="AE1069" i="183"/>
  <c r="AF1069" i="183"/>
  <c r="AG1069" i="183"/>
  <c r="AH1069" i="183"/>
  <c r="AJ1069" i="183"/>
  <c r="AO1069" i="183"/>
  <c r="AP1069" i="183"/>
  <c r="AS1069" i="183"/>
  <c r="AW1069" i="183"/>
  <c r="AX1069" i="183"/>
  <c r="AY1069" i="183"/>
  <c r="AZ1069" i="183"/>
  <c r="BA1069" i="183"/>
  <c r="BB1069" i="183"/>
  <c r="BE1069" i="183"/>
  <c r="BF1069" i="183"/>
  <c r="BG1069" i="183"/>
  <c r="BH1069" i="183"/>
  <c r="BI1069" i="183"/>
  <c r="N1070" i="183"/>
  <c r="O1070" i="183"/>
  <c r="P1070" i="183"/>
  <c r="Q1070" i="183"/>
  <c r="R1070" i="183"/>
  <c r="S1070" i="183"/>
  <c r="W1070" i="183"/>
  <c r="X1070" i="183"/>
  <c r="Y1070" i="183"/>
  <c r="Z1070" i="183"/>
  <c r="AA1070" i="183"/>
  <c r="AB1070" i="183"/>
  <c r="AC1070" i="183"/>
  <c r="AD1070" i="183"/>
  <c r="AE1070" i="183"/>
  <c r="AF1070" i="183"/>
  <c r="AG1070" i="183"/>
  <c r="AH1070" i="183"/>
  <c r="AJ1070" i="183"/>
  <c r="AO1070" i="183"/>
  <c r="AP1070" i="183"/>
  <c r="AS1070" i="183"/>
  <c r="AW1070" i="183"/>
  <c r="AX1070" i="183"/>
  <c r="AY1070" i="183"/>
  <c r="AZ1070" i="183"/>
  <c r="BA1070" i="183"/>
  <c r="BB1070" i="183"/>
  <c r="BE1070" i="183"/>
  <c r="BF1070" i="183"/>
  <c r="BG1070" i="183"/>
  <c r="BH1070" i="183"/>
  <c r="BI1070" i="183"/>
  <c r="N1071" i="183"/>
  <c r="O1071" i="183"/>
  <c r="P1071" i="183"/>
  <c r="Q1071" i="183"/>
  <c r="R1071" i="183"/>
  <c r="S1071" i="183"/>
  <c r="W1071" i="183"/>
  <c r="X1071" i="183"/>
  <c r="Y1071" i="183"/>
  <c r="Z1071" i="183"/>
  <c r="AA1071" i="183"/>
  <c r="AB1071" i="183"/>
  <c r="AC1071" i="183"/>
  <c r="AD1071" i="183"/>
  <c r="AE1071" i="183"/>
  <c r="AF1071" i="183"/>
  <c r="AG1071" i="183"/>
  <c r="AH1071" i="183"/>
  <c r="AJ1071" i="183"/>
  <c r="AO1071" i="183"/>
  <c r="AP1071" i="183"/>
  <c r="AS1071" i="183"/>
  <c r="AW1071" i="183"/>
  <c r="AX1071" i="183"/>
  <c r="AY1071" i="183"/>
  <c r="AZ1071" i="183"/>
  <c r="BA1071" i="183"/>
  <c r="BB1071" i="183"/>
  <c r="BE1071" i="183"/>
  <c r="BF1071" i="183"/>
  <c r="BG1071" i="183"/>
  <c r="BH1071" i="183"/>
  <c r="BI1071" i="183"/>
  <c r="N1072" i="183"/>
  <c r="O1072" i="183"/>
  <c r="P1072" i="183"/>
  <c r="Q1072" i="183"/>
  <c r="R1072" i="183"/>
  <c r="S1072" i="183"/>
  <c r="W1072" i="183"/>
  <c r="X1072" i="183"/>
  <c r="Y1072" i="183"/>
  <c r="Z1072" i="183"/>
  <c r="AA1072" i="183"/>
  <c r="AB1072" i="183"/>
  <c r="AC1072" i="183"/>
  <c r="AD1072" i="183"/>
  <c r="AE1072" i="183"/>
  <c r="AF1072" i="183"/>
  <c r="AG1072" i="183"/>
  <c r="AH1072" i="183"/>
  <c r="AJ1072" i="183"/>
  <c r="AO1072" i="183"/>
  <c r="AP1072" i="183"/>
  <c r="AS1072" i="183"/>
  <c r="AW1072" i="183"/>
  <c r="AX1072" i="183"/>
  <c r="AY1072" i="183"/>
  <c r="AZ1072" i="183"/>
  <c r="BA1072" i="183"/>
  <c r="BB1072" i="183"/>
  <c r="BE1072" i="183"/>
  <c r="BF1072" i="183"/>
  <c r="BG1072" i="183"/>
  <c r="BH1072" i="183"/>
  <c r="BI1072" i="183"/>
  <c r="N1073" i="183"/>
  <c r="O1073" i="183"/>
  <c r="P1073" i="183"/>
  <c r="Q1073" i="183"/>
  <c r="R1073" i="183"/>
  <c r="S1073" i="183"/>
  <c r="W1073" i="183"/>
  <c r="X1073" i="183"/>
  <c r="Y1073" i="183"/>
  <c r="Z1073" i="183"/>
  <c r="AA1073" i="183"/>
  <c r="AB1073" i="183"/>
  <c r="AC1073" i="183"/>
  <c r="AD1073" i="183"/>
  <c r="AE1073" i="183"/>
  <c r="AF1073" i="183"/>
  <c r="AG1073" i="183"/>
  <c r="AH1073" i="183"/>
  <c r="AJ1073" i="183"/>
  <c r="AO1073" i="183"/>
  <c r="AP1073" i="183"/>
  <c r="AS1073" i="183"/>
  <c r="AW1073" i="183"/>
  <c r="AX1073" i="183"/>
  <c r="AY1073" i="183"/>
  <c r="AZ1073" i="183"/>
  <c r="BA1073" i="183"/>
  <c r="BB1073" i="183"/>
  <c r="BE1073" i="183"/>
  <c r="BF1073" i="183"/>
  <c r="BG1073" i="183"/>
  <c r="BH1073" i="183"/>
  <c r="BI1073" i="183"/>
  <c r="N1074" i="183"/>
  <c r="O1074" i="183"/>
  <c r="P1074" i="183"/>
  <c r="Q1074" i="183"/>
  <c r="R1074" i="183"/>
  <c r="S1074" i="183"/>
  <c r="W1074" i="183"/>
  <c r="X1074" i="183"/>
  <c r="Y1074" i="183"/>
  <c r="Z1074" i="183"/>
  <c r="AA1074" i="183"/>
  <c r="AB1074" i="183"/>
  <c r="AC1074" i="183"/>
  <c r="AD1074" i="183"/>
  <c r="AE1074" i="183"/>
  <c r="AF1074" i="183"/>
  <c r="AG1074" i="183"/>
  <c r="AH1074" i="183"/>
  <c r="AJ1074" i="183"/>
  <c r="AO1074" i="183"/>
  <c r="AP1074" i="183"/>
  <c r="AS1074" i="183"/>
  <c r="AW1074" i="183"/>
  <c r="AX1074" i="183"/>
  <c r="AY1074" i="183"/>
  <c r="AZ1074" i="183"/>
  <c r="BA1074" i="183"/>
  <c r="BB1074" i="183"/>
  <c r="BE1074" i="183"/>
  <c r="BF1074" i="183"/>
  <c r="BG1074" i="183"/>
  <c r="BH1074" i="183"/>
  <c r="BI1074" i="183"/>
  <c r="N1075" i="183"/>
  <c r="O1075" i="183"/>
  <c r="P1075" i="183"/>
  <c r="Q1075" i="183"/>
  <c r="R1075" i="183"/>
  <c r="S1075" i="183"/>
  <c r="W1075" i="183"/>
  <c r="X1075" i="183"/>
  <c r="Y1075" i="183"/>
  <c r="Z1075" i="183"/>
  <c r="AA1075" i="183"/>
  <c r="AB1075" i="183"/>
  <c r="AC1075" i="183"/>
  <c r="AD1075" i="183"/>
  <c r="AE1075" i="183"/>
  <c r="AF1075" i="183"/>
  <c r="AG1075" i="183"/>
  <c r="AH1075" i="183"/>
  <c r="AJ1075" i="183"/>
  <c r="AO1075" i="183"/>
  <c r="AP1075" i="183"/>
  <c r="AS1075" i="183"/>
  <c r="AW1075" i="183"/>
  <c r="AX1075" i="183"/>
  <c r="AY1075" i="183"/>
  <c r="AZ1075" i="183"/>
  <c r="BA1075" i="183"/>
  <c r="BB1075" i="183"/>
  <c r="BE1075" i="183"/>
  <c r="BF1075" i="183"/>
  <c r="BG1075" i="183"/>
  <c r="BH1075" i="183"/>
  <c r="BI1075" i="183"/>
  <c r="N1076" i="183"/>
  <c r="O1076" i="183"/>
  <c r="P1076" i="183"/>
  <c r="Q1076" i="183"/>
  <c r="R1076" i="183"/>
  <c r="S1076" i="183"/>
  <c r="W1076" i="183"/>
  <c r="X1076" i="183"/>
  <c r="Y1076" i="183"/>
  <c r="Z1076" i="183"/>
  <c r="AA1076" i="183"/>
  <c r="AB1076" i="183"/>
  <c r="AC1076" i="183"/>
  <c r="AD1076" i="183"/>
  <c r="AE1076" i="183"/>
  <c r="AF1076" i="183"/>
  <c r="AG1076" i="183"/>
  <c r="AH1076" i="183"/>
  <c r="AJ1076" i="183"/>
  <c r="AO1076" i="183"/>
  <c r="AP1076" i="183"/>
  <c r="AS1076" i="183"/>
  <c r="AW1076" i="183"/>
  <c r="AX1076" i="183"/>
  <c r="AY1076" i="183"/>
  <c r="AZ1076" i="183"/>
  <c r="BA1076" i="183"/>
  <c r="BB1076" i="183"/>
  <c r="BE1076" i="183"/>
  <c r="BF1076" i="183"/>
  <c r="BG1076" i="183"/>
  <c r="BH1076" i="183"/>
  <c r="BI1076" i="183"/>
  <c r="N1077" i="183"/>
  <c r="O1077" i="183"/>
  <c r="P1077" i="183"/>
  <c r="Q1077" i="183"/>
  <c r="R1077" i="183"/>
  <c r="S1077" i="183"/>
  <c r="W1077" i="183"/>
  <c r="X1077" i="183"/>
  <c r="Y1077" i="183"/>
  <c r="Z1077" i="183"/>
  <c r="AA1077" i="183"/>
  <c r="AB1077" i="183"/>
  <c r="AC1077" i="183"/>
  <c r="AD1077" i="183"/>
  <c r="AE1077" i="183"/>
  <c r="AF1077" i="183"/>
  <c r="AG1077" i="183"/>
  <c r="AH1077" i="183"/>
  <c r="AJ1077" i="183"/>
  <c r="AO1077" i="183"/>
  <c r="AP1077" i="183"/>
  <c r="AS1077" i="183"/>
  <c r="AW1077" i="183"/>
  <c r="AX1077" i="183"/>
  <c r="AY1077" i="183"/>
  <c r="AZ1077" i="183"/>
  <c r="BA1077" i="183"/>
  <c r="BB1077" i="183"/>
  <c r="BE1077" i="183"/>
  <c r="BF1077" i="183"/>
  <c r="BG1077" i="183"/>
  <c r="BH1077" i="183"/>
  <c r="BI1077" i="183"/>
  <c r="N1078" i="183"/>
  <c r="O1078" i="183"/>
  <c r="P1078" i="183"/>
  <c r="Q1078" i="183"/>
  <c r="R1078" i="183"/>
  <c r="S1078" i="183"/>
  <c r="W1078" i="183"/>
  <c r="X1078" i="183"/>
  <c r="Y1078" i="183"/>
  <c r="Z1078" i="183"/>
  <c r="AA1078" i="183"/>
  <c r="AB1078" i="183"/>
  <c r="AC1078" i="183"/>
  <c r="AD1078" i="183"/>
  <c r="AE1078" i="183"/>
  <c r="AF1078" i="183"/>
  <c r="AG1078" i="183"/>
  <c r="AH1078" i="183"/>
  <c r="AJ1078" i="183"/>
  <c r="AO1078" i="183"/>
  <c r="AP1078" i="183"/>
  <c r="AS1078" i="183"/>
  <c r="AW1078" i="183"/>
  <c r="AX1078" i="183"/>
  <c r="AY1078" i="183"/>
  <c r="AZ1078" i="183"/>
  <c r="BA1078" i="183"/>
  <c r="BB1078" i="183"/>
  <c r="BE1078" i="183"/>
  <c r="BF1078" i="183"/>
  <c r="BG1078" i="183"/>
  <c r="BH1078" i="183"/>
  <c r="BI1078" i="183"/>
  <c r="N1079" i="183"/>
  <c r="O1079" i="183"/>
  <c r="P1079" i="183"/>
  <c r="Q1079" i="183"/>
  <c r="R1079" i="183"/>
  <c r="S1079" i="183"/>
  <c r="W1079" i="183"/>
  <c r="X1079" i="183"/>
  <c r="Y1079" i="183"/>
  <c r="Z1079" i="183"/>
  <c r="AA1079" i="183"/>
  <c r="AB1079" i="183"/>
  <c r="AC1079" i="183"/>
  <c r="AD1079" i="183"/>
  <c r="AE1079" i="183"/>
  <c r="AF1079" i="183"/>
  <c r="AG1079" i="183"/>
  <c r="AH1079" i="183"/>
  <c r="AJ1079" i="183"/>
  <c r="AO1079" i="183"/>
  <c r="AP1079" i="183"/>
  <c r="AS1079" i="183"/>
  <c r="AW1079" i="183"/>
  <c r="AX1079" i="183"/>
  <c r="AY1079" i="183"/>
  <c r="AZ1079" i="183"/>
  <c r="BA1079" i="183"/>
  <c r="BB1079" i="183"/>
  <c r="BE1079" i="183"/>
  <c r="BF1079" i="183"/>
  <c r="BG1079" i="183"/>
  <c r="BH1079" i="183"/>
  <c r="BI1079" i="183"/>
  <c r="N1080" i="183"/>
  <c r="O1080" i="183"/>
  <c r="P1080" i="183"/>
  <c r="Q1080" i="183"/>
  <c r="R1080" i="183"/>
  <c r="S1080" i="183"/>
  <c r="W1080" i="183"/>
  <c r="X1080" i="183"/>
  <c r="Y1080" i="183"/>
  <c r="Z1080" i="183"/>
  <c r="AA1080" i="183"/>
  <c r="AB1080" i="183"/>
  <c r="AC1080" i="183"/>
  <c r="AD1080" i="183"/>
  <c r="AE1080" i="183"/>
  <c r="AF1080" i="183"/>
  <c r="AG1080" i="183"/>
  <c r="AH1080" i="183"/>
  <c r="AJ1080" i="183"/>
  <c r="AO1080" i="183"/>
  <c r="AP1080" i="183"/>
  <c r="AS1080" i="183"/>
  <c r="AW1080" i="183"/>
  <c r="AX1080" i="183"/>
  <c r="AY1080" i="183"/>
  <c r="AZ1080" i="183"/>
  <c r="BA1080" i="183"/>
  <c r="BB1080" i="183"/>
  <c r="BE1080" i="183"/>
  <c r="BF1080" i="183"/>
  <c r="BG1080" i="183"/>
  <c r="BH1080" i="183"/>
  <c r="BI1080" i="183"/>
  <c r="N1081" i="183"/>
  <c r="O1081" i="183"/>
  <c r="P1081" i="183"/>
  <c r="Q1081" i="183"/>
  <c r="R1081" i="183"/>
  <c r="S1081" i="183"/>
  <c r="W1081" i="183"/>
  <c r="X1081" i="183"/>
  <c r="Y1081" i="183"/>
  <c r="Z1081" i="183"/>
  <c r="AA1081" i="183"/>
  <c r="AB1081" i="183"/>
  <c r="AC1081" i="183"/>
  <c r="AD1081" i="183"/>
  <c r="AE1081" i="183"/>
  <c r="AF1081" i="183"/>
  <c r="AG1081" i="183"/>
  <c r="AH1081" i="183"/>
  <c r="AJ1081" i="183"/>
  <c r="AO1081" i="183"/>
  <c r="AP1081" i="183"/>
  <c r="AS1081" i="183"/>
  <c r="AW1081" i="183"/>
  <c r="AX1081" i="183"/>
  <c r="AY1081" i="183"/>
  <c r="AZ1081" i="183"/>
  <c r="BA1081" i="183"/>
  <c r="BB1081" i="183"/>
  <c r="BE1081" i="183"/>
  <c r="BF1081" i="183"/>
  <c r="BG1081" i="183"/>
  <c r="BH1081" i="183"/>
  <c r="BI1081" i="183"/>
  <c r="N1082" i="183"/>
  <c r="O1082" i="183"/>
  <c r="P1082" i="183"/>
  <c r="Q1082" i="183"/>
  <c r="R1082" i="183"/>
  <c r="S1082" i="183"/>
  <c r="W1082" i="183"/>
  <c r="X1082" i="183"/>
  <c r="Y1082" i="183"/>
  <c r="Z1082" i="183"/>
  <c r="AA1082" i="183"/>
  <c r="AB1082" i="183"/>
  <c r="AC1082" i="183"/>
  <c r="AD1082" i="183"/>
  <c r="AE1082" i="183"/>
  <c r="AF1082" i="183"/>
  <c r="AG1082" i="183"/>
  <c r="AH1082" i="183"/>
  <c r="AJ1082" i="183"/>
  <c r="AO1082" i="183"/>
  <c r="AP1082" i="183"/>
  <c r="AS1082" i="183"/>
  <c r="AW1082" i="183"/>
  <c r="AX1082" i="183"/>
  <c r="AY1082" i="183"/>
  <c r="AZ1082" i="183"/>
  <c r="BA1082" i="183"/>
  <c r="BB1082" i="183"/>
  <c r="BE1082" i="183"/>
  <c r="BF1082" i="183"/>
  <c r="BG1082" i="183"/>
  <c r="BH1082" i="183"/>
  <c r="BI1082" i="183"/>
  <c r="N1083" i="183"/>
  <c r="O1083" i="183"/>
  <c r="P1083" i="183"/>
  <c r="Q1083" i="183"/>
  <c r="R1083" i="183"/>
  <c r="S1083" i="183"/>
  <c r="W1083" i="183"/>
  <c r="X1083" i="183"/>
  <c r="Y1083" i="183"/>
  <c r="Z1083" i="183"/>
  <c r="AA1083" i="183"/>
  <c r="AB1083" i="183"/>
  <c r="AC1083" i="183"/>
  <c r="AD1083" i="183"/>
  <c r="AE1083" i="183"/>
  <c r="AF1083" i="183"/>
  <c r="AG1083" i="183"/>
  <c r="AH1083" i="183"/>
  <c r="AJ1083" i="183"/>
  <c r="AO1083" i="183"/>
  <c r="AP1083" i="183"/>
  <c r="AS1083" i="183"/>
  <c r="AW1083" i="183"/>
  <c r="AX1083" i="183"/>
  <c r="AY1083" i="183"/>
  <c r="AZ1083" i="183"/>
  <c r="BA1083" i="183"/>
  <c r="BB1083" i="183"/>
  <c r="BE1083" i="183"/>
  <c r="BF1083" i="183"/>
  <c r="BG1083" i="183"/>
  <c r="BH1083" i="183"/>
  <c r="BI1083" i="183"/>
  <c r="N1084" i="183"/>
  <c r="O1084" i="183"/>
  <c r="P1084" i="183"/>
  <c r="Q1084" i="183"/>
  <c r="R1084" i="183"/>
  <c r="S1084" i="183"/>
  <c r="W1084" i="183"/>
  <c r="X1084" i="183"/>
  <c r="Y1084" i="183"/>
  <c r="Z1084" i="183"/>
  <c r="AA1084" i="183"/>
  <c r="AB1084" i="183"/>
  <c r="AC1084" i="183"/>
  <c r="AD1084" i="183"/>
  <c r="AE1084" i="183"/>
  <c r="AF1084" i="183"/>
  <c r="AG1084" i="183"/>
  <c r="AH1084" i="183"/>
  <c r="AJ1084" i="183"/>
  <c r="AO1084" i="183"/>
  <c r="AP1084" i="183"/>
  <c r="AS1084" i="183"/>
  <c r="AW1084" i="183"/>
  <c r="AX1084" i="183"/>
  <c r="AY1084" i="183"/>
  <c r="AZ1084" i="183"/>
  <c r="BA1084" i="183"/>
  <c r="BB1084" i="183"/>
  <c r="BE1084" i="183"/>
  <c r="BF1084" i="183"/>
  <c r="BG1084" i="183"/>
  <c r="BH1084" i="183"/>
  <c r="BI1084" i="183"/>
  <c r="N1085" i="183"/>
  <c r="O1085" i="183"/>
  <c r="P1085" i="183"/>
  <c r="Q1085" i="183"/>
  <c r="R1085" i="183"/>
  <c r="S1085" i="183"/>
  <c r="W1085" i="183"/>
  <c r="X1085" i="183"/>
  <c r="Y1085" i="183"/>
  <c r="Z1085" i="183"/>
  <c r="AA1085" i="183"/>
  <c r="AB1085" i="183"/>
  <c r="AC1085" i="183"/>
  <c r="AD1085" i="183"/>
  <c r="AE1085" i="183"/>
  <c r="AF1085" i="183"/>
  <c r="AG1085" i="183"/>
  <c r="AH1085" i="183"/>
  <c r="AJ1085" i="183"/>
  <c r="AO1085" i="183"/>
  <c r="AP1085" i="183"/>
  <c r="AS1085" i="183"/>
  <c r="AW1085" i="183"/>
  <c r="AX1085" i="183"/>
  <c r="AY1085" i="183"/>
  <c r="AZ1085" i="183"/>
  <c r="BA1085" i="183"/>
  <c r="BB1085" i="183"/>
  <c r="BE1085" i="183"/>
  <c r="BF1085" i="183"/>
  <c r="BG1085" i="183"/>
  <c r="BH1085" i="183"/>
  <c r="BI1085" i="183"/>
  <c r="N1086" i="183"/>
  <c r="O1086" i="183"/>
  <c r="P1086" i="183"/>
  <c r="Q1086" i="183"/>
  <c r="R1086" i="183"/>
  <c r="S1086" i="183"/>
  <c r="W1086" i="183"/>
  <c r="X1086" i="183"/>
  <c r="Y1086" i="183"/>
  <c r="Z1086" i="183"/>
  <c r="AA1086" i="183"/>
  <c r="AB1086" i="183"/>
  <c r="AC1086" i="183"/>
  <c r="AD1086" i="183"/>
  <c r="AE1086" i="183"/>
  <c r="AF1086" i="183"/>
  <c r="AG1086" i="183"/>
  <c r="AH1086" i="183"/>
  <c r="AJ1086" i="183"/>
  <c r="AO1086" i="183"/>
  <c r="AP1086" i="183"/>
  <c r="AS1086" i="183"/>
  <c r="AW1086" i="183"/>
  <c r="AX1086" i="183"/>
  <c r="AY1086" i="183"/>
  <c r="AZ1086" i="183"/>
  <c r="BA1086" i="183"/>
  <c r="BB1086" i="183"/>
  <c r="BE1086" i="183"/>
  <c r="BF1086" i="183"/>
  <c r="BG1086" i="183"/>
  <c r="BH1086" i="183"/>
  <c r="BI1086" i="183"/>
  <c r="N1087" i="183"/>
  <c r="O1087" i="183"/>
  <c r="P1087" i="183"/>
  <c r="Q1087" i="183"/>
  <c r="R1087" i="183"/>
  <c r="S1087" i="183"/>
  <c r="W1087" i="183"/>
  <c r="X1087" i="183"/>
  <c r="Y1087" i="183"/>
  <c r="Z1087" i="183"/>
  <c r="AA1087" i="183"/>
  <c r="AB1087" i="183"/>
  <c r="AC1087" i="183"/>
  <c r="AD1087" i="183"/>
  <c r="AE1087" i="183"/>
  <c r="AF1087" i="183"/>
  <c r="AG1087" i="183"/>
  <c r="AH1087" i="183"/>
  <c r="AJ1087" i="183"/>
  <c r="AO1087" i="183"/>
  <c r="AP1087" i="183"/>
  <c r="AS1087" i="183"/>
  <c r="AW1087" i="183"/>
  <c r="AX1087" i="183"/>
  <c r="AY1087" i="183"/>
  <c r="AZ1087" i="183"/>
  <c r="BA1087" i="183"/>
  <c r="BB1087" i="183"/>
  <c r="BE1087" i="183"/>
  <c r="BF1087" i="183"/>
  <c r="BG1087" i="183"/>
  <c r="BH1087" i="183"/>
  <c r="BI1087" i="183"/>
  <c r="N1088" i="183"/>
  <c r="O1088" i="183"/>
  <c r="P1088" i="183"/>
  <c r="Q1088" i="183"/>
  <c r="R1088" i="183"/>
  <c r="S1088" i="183"/>
  <c r="W1088" i="183"/>
  <c r="X1088" i="183"/>
  <c r="Y1088" i="183"/>
  <c r="Z1088" i="183"/>
  <c r="AA1088" i="183"/>
  <c r="AB1088" i="183"/>
  <c r="AC1088" i="183"/>
  <c r="AD1088" i="183"/>
  <c r="AE1088" i="183"/>
  <c r="AF1088" i="183"/>
  <c r="AG1088" i="183"/>
  <c r="AH1088" i="183"/>
  <c r="AJ1088" i="183"/>
  <c r="AO1088" i="183"/>
  <c r="AP1088" i="183"/>
  <c r="AS1088" i="183"/>
  <c r="AW1088" i="183"/>
  <c r="AX1088" i="183"/>
  <c r="AY1088" i="183"/>
  <c r="AZ1088" i="183"/>
  <c r="BA1088" i="183"/>
  <c r="BB1088" i="183"/>
  <c r="BE1088" i="183"/>
  <c r="BF1088" i="183"/>
  <c r="BG1088" i="183"/>
  <c r="BH1088" i="183"/>
  <c r="BI1088" i="183"/>
  <c r="N1089" i="183"/>
  <c r="O1089" i="183"/>
  <c r="P1089" i="183"/>
  <c r="Q1089" i="183"/>
  <c r="R1089" i="183"/>
  <c r="S1089" i="183"/>
  <c r="W1089" i="183"/>
  <c r="X1089" i="183"/>
  <c r="Y1089" i="183"/>
  <c r="Z1089" i="183"/>
  <c r="AA1089" i="183"/>
  <c r="AB1089" i="183"/>
  <c r="AC1089" i="183"/>
  <c r="AD1089" i="183"/>
  <c r="AE1089" i="183"/>
  <c r="AF1089" i="183"/>
  <c r="AG1089" i="183"/>
  <c r="AH1089" i="183"/>
  <c r="AJ1089" i="183"/>
  <c r="AO1089" i="183"/>
  <c r="AP1089" i="183"/>
  <c r="AS1089" i="183"/>
  <c r="AW1089" i="183"/>
  <c r="AX1089" i="183"/>
  <c r="AY1089" i="183"/>
  <c r="AZ1089" i="183"/>
  <c r="BA1089" i="183"/>
  <c r="BB1089" i="183"/>
  <c r="BE1089" i="183"/>
  <c r="BF1089" i="183"/>
  <c r="BG1089" i="183"/>
  <c r="BH1089" i="183"/>
  <c r="BI1089" i="183"/>
  <c r="N1090" i="183"/>
  <c r="O1090" i="183"/>
  <c r="P1090" i="183"/>
  <c r="Q1090" i="183"/>
  <c r="R1090" i="183"/>
  <c r="S1090" i="183"/>
  <c r="W1090" i="183"/>
  <c r="X1090" i="183"/>
  <c r="Y1090" i="183"/>
  <c r="Z1090" i="183"/>
  <c r="AA1090" i="183"/>
  <c r="AB1090" i="183"/>
  <c r="AC1090" i="183"/>
  <c r="AD1090" i="183"/>
  <c r="AE1090" i="183"/>
  <c r="AF1090" i="183"/>
  <c r="AG1090" i="183"/>
  <c r="AH1090" i="183"/>
  <c r="AJ1090" i="183"/>
  <c r="AO1090" i="183"/>
  <c r="AP1090" i="183"/>
  <c r="AS1090" i="183"/>
  <c r="AW1090" i="183"/>
  <c r="AX1090" i="183"/>
  <c r="AY1090" i="183"/>
  <c r="AZ1090" i="183"/>
  <c r="BA1090" i="183"/>
  <c r="BB1090" i="183"/>
  <c r="BE1090" i="183"/>
  <c r="BF1090" i="183"/>
  <c r="BG1090" i="183"/>
  <c r="BH1090" i="183"/>
  <c r="BI1090" i="183"/>
  <c r="N1091" i="183"/>
  <c r="O1091" i="183"/>
  <c r="P1091" i="183"/>
  <c r="Q1091" i="183"/>
  <c r="R1091" i="183"/>
  <c r="S1091" i="183"/>
  <c r="W1091" i="183"/>
  <c r="X1091" i="183"/>
  <c r="Y1091" i="183"/>
  <c r="Z1091" i="183"/>
  <c r="AA1091" i="183"/>
  <c r="AB1091" i="183"/>
  <c r="AC1091" i="183"/>
  <c r="AD1091" i="183"/>
  <c r="AE1091" i="183"/>
  <c r="AF1091" i="183"/>
  <c r="AG1091" i="183"/>
  <c r="AH1091" i="183"/>
  <c r="AJ1091" i="183"/>
  <c r="AO1091" i="183"/>
  <c r="AP1091" i="183"/>
  <c r="AS1091" i="183"/>
  <c r="AW1091" i="183"/>
  <c r="AX1091" i="183"/>
  <c r="AY1091" i="183"/>
  <c r="AZ1091" i="183"/>
  <c r="BA1091" i="183"/>
  <c r="BB1091" i="183"/>
  <c r="BE1091" i="183"/>
  <c r="BF1091" i="183"/>
  <c r="BG1091" i="183"/>
  <c r="BH1091" i="183"/>
  <c r="BI1091" i="183"/>
  <c r="N1092" i="183"/>
  <c r="O1092" i="183"/>
  <c r="P1092" i="183"/>
  <c r="Q1092" i="183"/>
  <c r="R1092" i="183"/>
  <c r="S1092" i="183"/>
  <c r="W1092" i="183"/>
  <c r="X1092" i="183"/>
  <c r="Y1092" i="183"/>
  <c r="Z1092" i="183"/>
  <c r="AA1092" i="183"/>
  <c r="AB1092" i="183"/>
  <c r="AC1092" i="183"/>
  <c r="AD1092" i="183"/>
  <c r="AE1092" i="183"/>
  <c r="AF1092" i="183"/>
  <c r="AG1092" i="183"/>
  <c r="AH1092" i="183"/>
  <c r="AJ1092" i="183"/>
  <c r="AO1092" i="183"/>
  <c r="AP1092" i="183"/>
  <c r="AS1092" i="183"/>
  <c r="AW1092" i="183"/>
  <c r="AX1092" i="183"/>
  <c r="AY1092" i="183"/>
  <c r="AZ1092" i="183"/>
  <c r="BA1092" i="183"/>
  <c r="BB1092" i="183"/>
  <c r="BE1092" i="183"/>
  <c r="BF1092" i="183"/>
  <c r="BG1092" i="183"/>
  <c r="BH1092" i="183"/>
  <c r="BI1092" i="183"/>
  <c r="N1093" i="183"/>
  <c r="O1093" i="183"/>
  <c r="P1093" i="183"/>
  <c r="Q1093" i="183"/>
  <c r="R1093" i="183"/>
  <c r="S1093" i="183"/>
  <c r="W1093" i="183"/>
  <c r="X1093" i="183"/>
  <c r="Y1093" i="183"/>
  <c r="Z1093" i="183"/>
  <c r="AA1093" i="183"/>
  <c r="AB1093" i="183"/>
  <c r="AC1093" i="183"/>
  <c r="AD1093" i="183"/>
  <c r="AE1093" i="183"/>
  <c r="AF1093" i="183"/>
  <c r="AG1093" i="183"/>
  <c r="AH1093" i="183"/>
  <c r="AJ1093" i="183"/>
  <c r="AO1093" i="183"/>
  <c r="AP1093" i="183"/>
  <c r="AS1093" i="183"/>
  <c r="AW1093" i="183"/>
  <c r="AX1093" i="183"/>
  <c r="AY1093" i="183"/>
  <c r="AZ1093" i="183"/>
  <c r="BA1093" i="183"/>
  <c r="BB1093" i="183"/>
  <c r="BE1093" i="183"/>
  <c r="BF1093" i="183"/>
  <c r="BG1093" i="183"/>
  <c r="BH1093" i="183"/>
  <c r="BI1093" i="183"/>
  <c r="N1094" i="183"/>
  <c r="O1094" i="183"/>
  <c r="P1094" i="183"/>
  <c r="Q1094" i="183"/>
  <c r="R1094" i="183"/>
  <c r="S1094" i="183"/>
  <c r="W1094" i="183"/>
  <c r="X1094" i="183"/>
  <c r="Y1094" i="183"/>
  <c r="Z1094" i="183"/>
  <c r="AA1094" i="183"/>
  <c r="AB1094" i="183"/>
  <c r="AC1094" i="183"/>
  <c r="AD1094" i="183"/>
  <c r="AE1094" i="183"/>
  <c r="AF1094" i="183"/>
  <c r="AG1094" i="183"/>
  <c r="AH1094" i="183"/>
  <c r="AJ1094" i="183"/>
  <c r="AO1094" i="183"/>
  <c r="AP1094" i="183"/>
  <c r="AS1094" i="183"/>
  <c r="AW1094" i="183"/>
  <c r="AX1094" i="183"/>
  <c r="AY1094" i="183"/>
  <c r="AZ1094" i="183"/>
  <c r="BA1094" i="183"/>
  <c r="BB1094" i="183"/>
  <c r="BE1094" i="183"/>
  <c r="BF1094" i="183"/>
  <c r="BG1094" i="183"/>
  <c r="BH1094" i="183"/>
  <c r="BI1094" i="183"/>
  <c r="N1095" i="183"/>
  <c r="O1095" i="183"/>
  <c r="P1095" i="183"/>
  <c r="Q1095" i="183"/>
  <c r="R1095" i="183"/>
  <c r="S1095" i="183"/>
  <c r="W1095" i="183"/>
  <c r="X1095" i="183"/>
  <c r="Y1095" i="183"/>
  <c r="Z1095" i="183"/>
  <c r="AA1095" i="183"/>
  <c r="AB1095" i="183"/>
  <c r="AC1095" i="183"/>
  <c r="AD1095" i="183"/>
  <c r="AE1095" i="183"/>
  <c r="AF1095" i="183"/>
  <c r="AG1095" i="183"/>
  <c r="AH1095" i="183"/>
  <c r="AJ1095" i="183"/>
  <c r="AO1095" i="183"/>
  <c r="AP1095" i="183"/>
  <c r="AS1095" i="183"/>
  <c r="AW1095" i="183"/>
  <c r="AX1095" i="183"/>
  <c r="AY1095" i="183"/>
  <c r="AZ1095" i="183"/>
  <c r="BA1095" i="183"/>
  <c r="BB1095" i="183"/>
  <c r="BE1095" i="183"/>
  <c r="BF1095" i="183"/>
  <c r="BG1095" i="183"/>
  <c r="BH1095" i="183"/>
  <c r="BI1095" i="183"/>
  <c r="N1096" i="183"/>
  <c r="O1096" i="183"/>
  <c r="P1096" i="183"/>
  <c r="Q1096" i="183"/>
  <c r="R1096" i="183"/>
  <c r="S1096" i="183"/>
  <c r="W1096" i="183"/>
  <c r="X1096" i="183"/>
  <c r="Y1096" i="183"/>
  <c r="Z1096" i="183"/>
  <c r="AA1096" i="183"/>
  <c r="AB1096" i="183"/>
  <c r="AC1096" i="183"/>
  <c r="AD1096" i="183"/>
  <c r="AE1096" i="183"/>
  <c r="AF1096" i="183"/>
  <c r="AG1096" i="183"/>
  <c r="AH1096" i="183"/>
  <c r="AJ1096" i="183"/>
  <c r="AO1096" i="183"/>
  <c r="AP1096" i="183"/>
  <c r="AS1096" i="183"/>
  <c r="AW1096" i="183"/>
  <c r="AX1096" i="183"/>
  <c r="AY1096" i="183"/>
  <c r="AZ1096" i="183"/>
  <c r="BA1096" i="183"/>
  <c r="BB1096" i="183"/>
  <c r="BE1096" i="183"/>
  <c r="BF1096" i="183"/>
  <c r="BG1096" i="183"/>
  <c r="BH1096" i="183"/>
  <c r="BI1096" i="183"/>
  <c r="N1097" i="183"/>
  <c r="O1097" i="183"/>
  <c r="P1097" i="183"/>
  <c r="Q1097" i="183"/>
  <c r="R1097" i="183"/>
  <c r="S1097" i="183"/>
  <c r="W1097" i="183"/>
  <c r="X1097" i="183"/>
  <c r="Y1097" i="183"/>
  <c r="Z1097" i="183"/>
  <c r="AA1097" i="183"/>
  <c r="AB1097" i="183"/>
  <c r="AC1097" i="183"/>
  <c r="AD1097" i="183"/>
  <c r="AE1097" i="183"/>
  <c r="AF1097" i="183"/>
  <c r="AG1097" i="183"/>
  <c r="AH1097" i="183"/>
  <c r="AJ1097" i="183"/>
  <c r="AO1097" i="183"/>
  <c r="AP1097" i="183"/>
  <c r="AS1097" i="183"/>
  <c r="AW1097" i="183"/>
  <c r="AX1097" i="183"/>
  <c r="AY1097" i="183"/>
  <c r="AZ1097" i="183"/>
  <c r="BA1097" i="183"/>
  <c r="BB1097" i="183"/>
  <c r="BE1097" i="183"/>
  <c r="BF1097" i="183"/>
  <c r="BG1097" i="183"/>
  <c r="BH1097" i="183"/>
  <c r="BI1097" i="183"/>
  <c r="N1098" i="183"/>
  <c r="O1098" i="183"/>
  <c r="P1098" i="183"/>
  <c r="Q1098" i="183"/>
  <c r="R1098" i="183"/>
  <c r="S1098" i="183"/>
  <c r="W1098" i="183"/>
  <c r="X1098" i="183"/>
  <c r="Y1098" i="183"/>
  <c r="Z1098" i="183"/>
  <c r="AA1098" i="183"/>
  <c r="AB1098" i="183"/>
  <c r="AC1098" i="183"/>
  <c r="AD1098" i="183"/>
  <c r="AE1098" i="183"/>
  <c r="AF1098" i="183"/>
  <c r="AG1098" i="183"/>
  <c r="AH1098" i="183"/>
  <c r="AJ1098" i="183"/>
  <c r="AO1098" i="183"/>
  <c r="AP1098" i="183"/>
  <c r="AS1098" i="183"/>
  <c r="AW1098" i="183"/>
  <c r="AX1098" i="183"/>
  <c r="AY1098" i="183"/>
  <c r="AZ1098" i="183"/>
  <c r="BA1098" i="183"/>
  <c r="BB1098" i="183"/>
  <c r="BE1098" i="183"/>
  <c r="BF1098" i="183"/>
  <c r="BG1098" i="183"/>
  <c r="BH1098" i="183"/>
  <c r="BI1098" i="183"/>
  <c r="N1099" i="183"/>
  <c r="O1099" i="183"/>
  <c r="P1099" i="183"/>
  <c r="Q1099" i="183"/>
  <c r="R1099" i="183"/>
  <c r="S1099" i="183"/>
  <c r="W1099" i="183"/>
  <c r="X1099" i="183"/>
  <c r="Y1099" i="183"/>
  <c r="Z1099" i="183"/>
  <c r="AA1099" i="183"/>
  <c r="AB1099" i="183"/>
  <c r="AC1099" i="183"/>
  <c r="AD1099" i="183"/>
  <c r="AE1099" i="183"/>
  <c r="AF1099" i="183"/>
  <c r="AG1099" i="183"/>
  <c r="AH1099" i="183"/>
  <c r="AJ1099" i="183"/>
  <c r="AO1099" i="183"/>
  <c r="AP1099" i="183"/>
  <c r="AS1099" i="183"/>
  <c r="AW1099" i="183"/>
  <c r="AX1099" i="183"/>
  <c r="AY1099" i="183"/>
  <c r="AZ1099" i="183"/>
  <c r="BA1099" i="183"/>
  <c r="BB1099" i="183"/>
  <c r="BE1099" i="183"/>
  <c r="BF1099" i="183"/>
  <c r="BG1099" i="183"/>
  <c r="BH1099" i="183"/>
  <c r="BI1099" i="183"/>
  <c r="N1100" i="183"/>
  <c r="O1100" i="183"/>
  <c r="P1100" i="183"/>
  <c r="Q1100" i="183"/>
  <c r="R1100" i="183"/>
  <c r="S1100" i="183"/>
  <c r="W1100" i="183"/>
  <c r="X1100" i="183"/>
  <c r="Y1100" i="183"/>
  <c r="Z1100" i="183"/>
  <c r="AA1100" i="183"/>
  <c r="AB1100" i="183"/>
  <c r="AC1100" i="183"/>
  <c r="AD1100" i="183"/>
  <c r="AE1100" i="183"/>
  <c r="AF1100" i="183"/>
  <c r="AG1100" i="183"/>
  <c r="AH1100" i="183"/>
  <c r="AJ1100" i="183"/>
  <c r="AO1100" i="183"/>
  <c r="AP1100" i="183"/>
  <c r="AS1100" i="183"/>
  <c r="AW1100" i="183"/>
  <c r="AX1100" i="183"/>
  <c r="AY1100" i="183"/>
  <c r="AZ1100" i="183"/>
  <c r="BA1100" i="183"/>
  <c r="BB1100" i="183"/>
  <c r="BE1100" i="183"/>
  <c r="BF1100" i="183"/>
  <c r="BG1100" i="183"/>
  <c r="BH1100" i="183"/>
  <c r="BI1100" i="183"/>
  <c r="N1101" i="183"/>
  <c r="O1101" i="183"/>
  <c r="P1101" i="183"/>
  <c r="Q1101" i="183"/>
  <c r="R1101" i="183"/>
  <c r="S1101" i="183"/>
  <c r="W1101" i="183"/>
  <c r="X1101" i="183"/>
  <c r="Y1101" i="183"/>
  <c r="Z1101" i="183"/>
  <c r="AA1101" i="183"/>
  <c r="AB1101" i="183"/>
  <c r="AC1101" i="183"/>
  <c r="AD1101" i="183"/>
  <c r="AE1101" i="183"/>
  <c r="AF1101" i="183"/>
  <c r="AG1101" i="183"/>
  <c r="AH1101" i="183"/>
  <c r="AJ1101" i="183"/>
  <c r="AO1101" i="183"/>
  <c r="AP1101" i="183"/>
  <c r="AS1101" i="183"/>
  <c r="AW1101" i="183"/>
  <c r="AX1101" i="183"/>
  <c r="AY1101" i="183"/>
  <c r="AZ1101" i="183"/>
  <c r="BA1101" i="183"/>
  <c r="BB1101" i="183"/>
  <c r="BE1101" i="183"/>
  <c r="BF1101" i="183"/>
  <c r="BG1101" i="183"/>
  <c r="BH1101" i="183"/>
  <c r="BI1101" i="183"/>
  <c r="N1102" i="183"/>
  <c r="O1102" i="183"/>
  <c r="P1102" i="183"/>
  <c r="Q1102" i="183"/>
  <c r="R1102" i="183"/>
  <c r="S1102" i="183"/>
  <c r="W1102" i="183"/>
  <c r="X1102" i="183"/>
  <c r="Y1102" i="183"/>
  <c r="Z1102" i="183"/>
  <c r="AA1102" i="183"/>
  <c r="AB1102" i="183"/>
  <c r="AC1102" i="183"/>
  <c r="AD1102" i="183"/>
  <c r="AE1102" i="183"/>
  <c r="AF1102" i="183"/>
  <c r="AG1102" i="183"/>
  <c r="AH1102" i="183"/>
  <c r="AJ1102" i="183"/>
  <c r="AO1102" i="183"/>
  <c r="AP1102" i="183"/>
  <c r="AS1102" i="183"/>
  <c r="AW1102" i="183"/>
  <c r="AX1102" i="183"/>
  <c r="AY1102" i="183"/>
  <c r="AZ1102" i="183"/>
  <c r="BA1102" i="183"/>
  <c r="BB1102" i="183"/>
  <c r="BE1102" i="183"/>
  <c r="BF1102" i="183"/>
  <c r="BG1102" i="183"/>
  <c r="BH1102" i="183"/>
  <c r="BI1102" i="183"/>
  <c r="N1103" i="183"/>
  <c r="O1103" i="183"/>
  <c r="P1103" i="183"/>
  <c r="Q1103" i="183"/>
  <c r="R1103" i="183"/>
  <c r="S1103" i="183"/>
  <c r="W1103" i="183"/>
  <c r="X1103" i="183"/>
  <c r="Y1103" i="183"/>
  <c r="Z1103" i="183"/>
  <c r="AA1103" i="183"/>
  <c r="AB1103" i="183"/>
  <c r="AC1103" i="183"/>
  <c r="AD1103" i="183"/>
  <c r="AE1103" i="183"/>
  <c r="AF1103" i="183"/>
  <c r="AG1103" i="183"/>
  <c r="AH1103" i="183"/>
  <c r="AJ1103" i="183"/>
  <c r="AO1103" i="183"/>
  <c r="AP1103" i="183"/>
  <c r="AS1103" i="183"/>
  <c r="AW1103" i="183"/>
  <c r="AX1103" i="183"/>
  <c r="AY1103" i="183"/>
  <c r="AZ1103" i="183"/>
  <c r="BA1103" i="183"/>
  <c r="BB1103" i="183"/>
  <c r="BE1103" i="183"/>
  <c r="BF1103" i="183"/>
  <c r="BG1103" i="183"/>
  <c r="BH1103" i="183"/>
  <c r="BI1103" i="183"/>
  <c r="N1104" i="183"/>
  <c r="O1104" i="183"/>
  <c r="P1104" i="183"/>
  <c r="Q1104" i="183"/>
  <c r="R1104" i="183"/>
  <c r="S1104" i="183"/>
  <c r="W1104" i="183"/>
  <c r="X1104" i="183"/>
  <c r="Y1104" i="183"/>
  <c r="Z1104" i="183"/>
  <c r="AA1104" i="183"/>
  <c r="AB1104" i="183"/>
  <c r="AC1104" i="183"/>
  <c r="AD1104" i="183"/>
  <c r="AE1104" i="183"/>
  <c r="AF1104" i="183"/>
  <c r="AG1104" i="183"/>
  <c r="AH1104" i="183"/>
  <c r="AJ1104" i="183"/>
  <c r="AO1104" i="183"/>
  <c r="AP1104" i="183"/>
  <c r="AS1104" i="183"/>
  <c r="AW1104" i="183"/>
  <c r="AX1104" i="183"/>
  <c r="AY1104" i="183"/>
  <c r="AZ1104" i="183"/>
  <c r="BA1104" i="183"/>
  <c r="BB1104" i="183"/>
  <c r="BE1104" i="183"/>
  <c r="BF1104" i="183"/>
  <c r="BG1104" i="183"/>
  <c r="BH1104" i="183"/>
  <c r="BI1104" i="183"/>
  <c r="N1105" i="183"/>
  <c r="O1105" i="183"/>
  <c r="P1105" i="183"/>
  <c r="Q1105" i="183"/>
  <c r="R1105" i="183"/>
  <c r="S1105" i="183"/>
  <c r="W1105" i="183"/>
  <c r="X1105" i="183"/>
  <c r="Y1105" i="183"/>
  <c r="Z1105" i="183"/>
  <c r="AA1105" i="183"/>
  <c r="AB1105" i="183"/>
  <c r="AC1105" i="183"/>
  <c r="AD1105" i="183"/>
  <c r="AE1105" i="183"/>
  <c r="AF1105" i="183"/>
  <c r="AG1105" i="183"/>
  <c r="AH1105" i="183"/>
  <c r="AJ1105" i="183"/>
  <c r="AO1105" i="183"/>
  <c r="AP1105" i="183"/>
  <c r="AS1105" i="183"/>
  <c r="AW1105" i="183"/>
  <c r="AX1105" i="183"/>
  <c r="AY1105" i="183"/>
  <c r="AZ1105" i="183"/>
  <c r="BA1105" i="183"/>
  <c r="BB1105" i="183"/>
  <c r="BE1105" i="183"/>
  <c r="BF1105" i="183"/>
  <c r="BG1105" i="183"/>
  <c r="BH1105" i="183"/>
  <c r="BI1105" i="183"/>
  <c r="N1106" i="183"/>
  <c r="O1106" i="183"/>
  <c r="P1106" i="183"/>
  <c r="Q1106" i="183"/>
  <c r="R1106" i="183"/>
  <c r="S1106" i="183"/>
  <c r="W1106" i="183"/>
  <c r="X1106" i="183"/>
  <c r="Y1106" i="183"/>
  <c r="Z1106" i="183"/>
  <c r="AA1106" i="183"/>
  <c r="AB1106" i="183"/>
  <c r="AC1106" i="183"/>
  <c r="AD1106" i="183"/>
  <c r="AE1106" i="183"/>
  <c r="AF1106" i="183"/>
  <c r="AG1106" i="183"/>
  <c r="AH1106" i="183"/>
  <c r="AJ1106" i="183"/>
  <c r="AO1106" i="183"/>
  <c r="AP1106" i="183"/>
  <c r="AS1106" i="183"/>
  <c r="AW1106" i="183"/>
  <c r="AX1106" i="183"/>
  <c r="AY1106" i="183"/>
  <c r="AZ1106" i="183"/>
  <c r="BA1106" i="183"/>
  <c r="BB1106" i="183"/>
  <c r="BE1106" i="183"/>
  <c r="BF1106" i="183"/>
  <c r="BG1106" i="183"/>
  <c r="BH1106" i="183"/>
  <c r="BI1106" i="183"/>
  <c r="N1107" i="183"/>
  <c r="O1107" i="183"/>
  <c r="P1107" i="183"/>
  <c r="Q1107" i="183"/>
  <c r="R1107" i="183"/>
  <c r="S1107" i="183"/>
  <c r="W1107" i="183"/>
  <c r="X1107" i="183"/>
  <c r="Y1107" i="183"/>
  <c r="Z1107" i="183"/>
  <c r="AA1107" i="183"/>
  <c r="AB1107" i="183"/>
  <c r="AC1107" i="183"/>
  <c r="AD1107" i="183"/>
  <c r="AE1107" i="183"/>
  <c r="AF1107" i="183"/>
  <c r="AG1107" i="183"/>
  <c r="AH1107" i="183"/>
  <c r="AJ1107" i="183"/>
  <c r="AO1107" i="183"/>
  <c r="AP1107" i="183"/>
  <c r="AS1107" i="183"/>
  <c r="AW1107" i="183"/>
  <c r="AX1107" i="183"/>
  <c r="AY1107" i="183"/>
  <c r="AZ1107" i="183"/>
  <c r="BA1107" i="183"/>
  <c r="BB1107" i="183"/>
  <c r="BE1107" i="183"/>
  <c r="BF1107" i="183"/>
  <c r="BG1107" i="183"/>
  <c r="BH1107" i="183"/>
  <c r="BI1107" i="183"/>
  <c r="N1108" i="183"/>
  <c r="O1108" i="183"/>
  <c r="P1108" i="183"/>
  <c r="Q1108" i="183"/>
  <c r="R1108" i="183"/>
  <c r="S1108" i="183"/>
  <c r="W1108" i="183"/>
  <c r="X1108" i="183"/>
  <c r="Y1108" i="183"/>
  <c r="Z1108" i="183"/>
  <c r="AA1108" i="183"/>
  <c r="AB1108" i="183"/>
  <c r="AC1108" i="183"/>
  <c r="AD1108" i="183"/>
  <c r="AE1108" i="183"/>
  <c r="AF1108" i="183"/>
  <c r="AG1108" i="183"/>
  <c r="AH1108" i="183"/>
  <c r="AJ1108" i="183"/>
  <c r="AO1108" i="183"/>
  <c r="AP1108" i="183"/>
  <c r="AS1108" i="183"/>
  <c r="AW1108" i="183"/>
  <c r="AX1108" i="183"/>
  <c r="AY1108" i="183"/>
  <c r="AZ1108" i="183"/>
  <c r="BA1108" i="183"/>
  <c r="BB1108" i="183"/>
  <c r="BE1108" i="183"/>
  <c r="BF1108" i="183"/>
  <c r="BG1108" i="183"/>
  <c r="BH1108" i="183"/>
  <c r="BI1108" i="183"/>
  <c r="N1109" i="183"/>
  <c r="O1109" i="183"/>
  <c r="P1109" i="183"/>
  <c r="Q1109" i="183"/>
  <c r="R1109" i="183"/>
  <c r="S1109" i="183"/>
  <c r="W1109" i="183"/>
  <c r="X1109" i="183"/>
  <c r="Y1109" i="183"/>
  <c r="Z1109" i="183"/>
  <c r="AA1109" i="183"/>
  <c r="AB1109" i="183"/>
  <c r="AC1109" i="183"/>
  <c r="AD1109" i="183"/>
  <c r="AE1109" i="183"/>
  <c r="AF1109" i="183"/>
  <c r="AG1109" i="183"/>
  <c r="AH1109" i="183"/>
  <c r="AJ1109" i="183"/>
  <c r="AO1109" i="183"/>
  <c r="AP1109" i="183"/>
  <c r="AS1109" i="183"/>
  <c r="AW1109" i="183"/>
  <c r="AX1109" i="183"/>
  <c r="AY1109" i="183"/>
  <c r="AZ1109" i="183"/>
  <c r="BA1109" i="183"/>
  <c r="BB1109" i="183"/>
  <c r="BE1109" i="183"/>
  <c r="BF1109" i="183"/>
  <c r="BG1109" i="183"/>
  <c r="BH1109" i="183"/>
  <c r="BI1109" i="183"/>
  <c r="N1110" i="183"/>
  <c r="O1110" i="183"/>
  <c r="P1110" i="183"/>
  <c r="Q1110" i="183"/>
  <c r="R1110" i="183"/>
  <c r="S1110" i="183"/>
  <c r="W1110" i="183"/>
  <c r="X1110" i="183"/>
  <c r="Y1110" i="183"/>
  <c r="Z1110" i="183"/>
  <c r="AA1110" i="183"/>
  <c r="AB1110" i="183"/>
  <c r="AC1110" i="183"/>
  <c r="AD1110" i="183"/>
  <c r="AE1110" i="183"/>
  <c r="AF1110" i="183"/>
  <c r="AG1110" i="183"/>
  <c r="AH1110" i="183"/>
  <c r="AJ1110" i="183"/>
  <c r="AO1110" i="183"/>
  <c r="AP1110" i="183"/>
  <c r="AS1110" i="183"/>
  <c r="AW1110" i="183"/>
  <c r="AX1110" i="183"/>
  <c r="AY1110" i="183"/>
  <c r="AZ1110" i="183"/>
  <c r="BA1110" i="183"/>
  <c r="BB1110" i="183"/>
  <c r="BE1110" i="183"/>
  <c r="BF1110" i="183"/>
  <c r="BG1110" i="183"/>
  <c r="BH1110" i="183"/>
  <c r="BI1110" i="183"/>
  <c r="N1111" i="183"/>
  <c r="O1111" i="183"/>
  <c r="P1111" i="183"/>
  <c r="Q1111" i="183"/>
  <c r="R1111" i="183"/>
  <c r="S1111" i="183"/>
  <c r="W1111" i="183"/>
  <c r="X1111" i="183"/>
  <c r="Y1111" i="183"/>
  <c r="Z1111" i="183"/>
  <c r="AA1111" i="183"/>
  <c r="AB1111" i="183"/>
  <c r="AC1111" i="183"/>
  <c r="AD1111" i="183"/>
  <c r="AE1111" i="183"/>
  <c r="AF1111" i="183"/>
  <c r="AG1111" i="183"/>
  <c r="AH1111" i="183"/>
  <c r="AJ1111" i="183"/>
  <c r="AO1111" i="183"/>
  <c r="AP1111" i="183"/>
  <c r="AS1111" i="183"/>
  <c r="AW1111" i="183"/>
  <c r="AX1111" i="183"/>
  <c r="AY1111" i="183"/>
  <c r="AZ1111" i="183"/>
  <c r="BA1111" i="183"/>
  <c r="BB1111" i="183"/>
  <c r="BE1111" i="183"/>
  <c r="BF1111" i="183"/>
  <c r="BG1111" i="183"/>
  <c r="BH1111" i="183"/>
  <c r="BI1111" i="183"/>
  <c r="N1112" i="183"/>
  <c r="O1112" i="183"/>
  <c r="P1112" i="183"/>
  <c r="Q1112" i="183"/>
  <c r="R1112" i="183"/>
  <c r="S1112" i="183"/>
  <c r="W1112" i="183"/>
  <c r="X1112" i="183"/>
  <c r="Y1112" i="183"/>
  <c r="Z1112" i="183"/>
  <c r="AA1112" i="183"/>
  <c r="AB1112" i="183"/>
  <c r="AC1112" i="183"/>
  <c r="AD1112" i="183"/>
  <c r="AE1112" i="183"/>
  <c r="AF1112" i="183"/>
  <c r="AG1112" i="183"/>
  <c r="AH1112" i="183"/>
  <c r="AJ1112" i="183"/>
  <c r="AO1112" i="183"/>
  <c r="AP1112" i="183"/>
  <c r="AS1112" i="183"/>
  <c r="AW1112" i="183"/>
  <c r="AX1112" i="183"/>
  <c r="AY1112" i="183"/>
  <c r="AZ1112" i="183"/>
  <c r="BA1112" i="183"/>
  <c r="BB1112" i="183"/>
  <c r="BE1112" i="183"/>
  <c r="BF1112" i="183"/>
  <c r="BG1112" i="183"/>
  <c r="BH1112" i="183"/>
  <c r="BI1112" i="183"/>
  <c r="N1113" i="183"/>
  <c r="O1113" i="183"/>
  <c r="P1113" i="183"/>
  <c r="Q1113" i="183"/>
  <c r="R1113" i="183"/>
  <c r="S1113" i="183"/>
  <c r="W1113" i="183"/>
  <c r="X1113" i="183"/>
  <c r="Y1113" i="183"/>
  <c r="Z1113" i="183"/>
  <c r="AA1113" i="183"/>
  <c r="AB1113" i="183"/>
  <c r="AC1113" i="183"/>
  <c r="AD1113" i="183"/>
  <c r="AE1113" i="183"/>
  <c r="AF1113" i="183"/>
  <c r="AG1113" i="183"/>
  <c r="AH1113" i="183"/>
  <c r="AJ1113" i="183"/>
  <c r="AO1113" i="183"/>
  <c r="AP1113" i="183"/>
  <c r="AS1113" i="183"/>
  <c r="AW1113" i="183"/>
  <c r="AX1113" i="183"/>
  <c r="AY1113" i="183"/>
  <c r="AZ1113" i="183"/>
  <c r="BA1113" i="183"/>
  <c r="BB1113" i="183"/>
  <c r="BE1113" i="183"/>
  <c r="BF1113" i="183"/>
  <c r="BG1113" i="183"/>
  <c r="BH1113" i="183"/>
  <c r="BI1113" i="183"/>
  <c r="N1114" i="183"/>
  <c r="O1114" i="183"/>
  <c r="P1114" i="183"/>
  <c r="Q1114" i="183"/>
  <c r="R1114" i="183"/>
  <c r="S1114" i="183"/>
  <c r="W1114" i="183"/>
  <c r="X1114" i="183"/>
  <c r="Y1114" i="183"/>
  <c r="Z1114" i="183"/>
  <c r="AA1114" i="183"/>
  <c r="AB1114" i="183"/>
  <c r="AC1114" i="183"/>
  <c r="AD1114" i="183"/>
  <c r="AE1114" i="183"/>
  <c r="AF1114" i="183"/>
  <c r="AG1114" i="183"/>
  <c r="AH1114" i="183"/>
  <c r="AJ1114" i="183"/>
  <c r="AO1114" i="183"/>
  <c r="AP1114" i="183"/>
  <c r="AS1114" i="183"/>
  <c r="AW1114" i="183"/>
  <c r="AX1114" i="183"/>
  <c r="AY1114" i="183"/>
  <c r="AZ1114" i="183"/>
  <c r="BA1114" i="183"/>
  <c r="BB1114" i="183"/>
  <c r="BE1114" i="183"/>
  <c r="BF1114" i="183"/>
  <c r="BG1114" i="183"/>
  <c r="BH1114" i="183"/>
  <c r="BI1114" i="183"/>
  <c r="N1115" i="183"/>
  <c r="O1115" i="183"/>
  <c r="P1115" i="183"/>
  <c r="Q1115" i="183"/>
  <c r="R1115" i="183"/>
  <c r="S1115" i="183"/>
  <c r="W1115" i="183"/>
  <c r="X1115" i="183"/>
  <c r="Y1115" i="183"/>
  <c r="Z1115" i="183"/>
  <c r="AA1115" i="183"/>
  <c r="AB1115" i="183"/>
  <c r="AC1115" i="183"/>
  <c r="AD1115" i="183"/>
  <c r="AE1115" i="183"/>
  <c r="AF1115" i="183"/>
  <c r="AG1115" i="183"/>
  <c r="AH1115" i="183"/>
  <c r="AJ1115" i="183"/>
  <c r="AO1115" i="183"/>
  <c r="AP1115" i="183"/>
  <c r="AS1115" i="183"/>
  <c r="AW1115" i="183"/>
  <c r="AX1115" i="183"/>
  <c r="AY1115" i="183"/>
  <c r="AZ1115" i="183"/>
  <c r="BA1115" i="183"/>
  <c r="BB1115" i="183"/>
  <c r="BE1115" i="183"/>
  <c r="BF1115" i="183"/>
  <c r="BG1115" i="183"/>
  <c r="BH1115" i="183"/>
  <c r="BI1115" i="183"/>
  <c r="N1116" i="183"/>
  <c r="O1116" i="183"/>
  <c r="P1116" i="183"/>
  <c r="Q1116" i="183"/>
  <c r="R1116" i="183"/>
  <c r="S1116" i="183"/>
  <c r="W1116" i="183"/>
  <c r="X1116" i="183"/>
  <c r="Y1116" i="183"/>
  <c r="Z1116" i="183"/>
  <c r="AA1116" i="183"/>
  <c r="AB1116" i="183"/>
  <c r="AC1116" i="183"/>
  <c r="AD1116" i="183"/>
  <c r="AE1116" i="183"/>
  <c r="AF1116" i="183"/>
  <c r="AG1116" i="183"/>
  <c r="AH1116" i="183"/>
  <c r="AJ1116" i="183"/>
  <c r="AO1116" i="183"/>
  <c r="AP1116" i="183"/>
  <c r="AS1116" i="183"/>
  <c r="AW1116" i="183"/>
  <c r="AX1116" i="183"/>
  <c r="AY1116" i="183"/>
  <c r="AZ1116" i="183"/>
  <c r="BA1116" i="183"/>
  <c r="BB1116" i="183"/>
  <c r="BE1116" i="183"/>
  <c r="BF1116" i="183"/>
  <c r="BG1116" i="183"/>
  <c r="BH1116" i="183"/>
  <c r="BI1116" i="183"/>
  <c r="N1117" i="183"/>
  <c r="O1117" i="183"/>
  <c r="P1117" i="183"/>
  <c r="Q1117" i="183"/>
  <c r="R1117" i="183"/>
  <c r="S1117" i="183"/>
  <c r="W1117" i="183"/>
  <c r="X1117" i="183"/>
  <c r="Y1117" i="183"/>
  <c r="Z1117" i="183"/>
  <c r="AA1117" i="183"/>
  <c r="AB1117" i="183"/>
  <c r="AC1117" i="183"/>
  <c r="AD1117" i="183"/>
  <c r="AE1117" i="183"/>
  <c r="AF1117" i="183"/>
  <c r="AG1117" i="183"/>
  <c r="AH1117" i="183"/>
  <c r="AJ1117" i="183"/>
  <c r="AO1117" i="183"/>
  <c r="AP1117" i="183"/>
  <c r="AS1117" i="183"/>
  <c r="AW1117" i="183"/>
  <c r="AX1117" i="183"/>
  <c r="AY1117" i="183"/>
  <c r="AZ1117" i="183"/>
  <c r="BA1117" i="183"/>
  <c r="BB1117" i="183"/>
  <c r="BE1117" i="183"/>
  <c r="BF1117" i="183"/>
  <c r="BG1117" i="183"/>
  <c r="BH1117" i="183"/>
  <c r="BI1117" i="183"/>
  <c r="N1118" i="183"/>
  <c r="O1118" i="183"/>
  <c r="P1118" i="183"/>
  <c r="Q1118" i="183"/>
  <c r="R1118" i="183"/>
  <c r="S1118" i="183"/>
  <c r="W1118" i="183"/>
  <c r="X1118" i="183"/>
  <c r="Y1118" i="183"/>
  <c r="Z1118" i="183"/>
  <c r="AA1118" i="183"/>
  <c r="AB1118" i="183"/>
  <c r="AC1118" i="183"/>
  <c r="AD1118" i="183"/>
  <c r="AE1118" i="183"/>
  <c r="AF1118" i="183"/>
  <c r="AG1118" i="183"/>
  <c r="AH1118" i="183"/>
  <c r="AJ1118" i="183"/>
  <c r="AO1118" i="183"/>
  <c r="AP1118" i="183"/>
  <c r="AS1118" i="183"/>
  <c r="AW1118" i="183"/>
  <c r="AX1118" i="183"/>
  <c r="AY1118" i="183"/>
  <c r="AZ1118" i="183"/>
  <c r="BA1118" i="183"/>
  <c r="BB1118" i="183"/>
  <c r="BE1118" i="183"/>
  <c r="BF1118" i="183"/>
  <c r="BG1118" i="183"/>
  <c r="BH1118" i="183"/>
  <c r="BI1118" i="183"/>
  <c r="N1119" i="183"/>
  <c r="O1119" i="183"/>
  <c r="P1119" i="183"/>
  <c r="Q1119" i="183"/>
  <c r="R1119" i="183"/>
  <c r="S1119" i="183"/>
  <c r="W1119" i="183"/>
  <c r="X1119" i="183"/>
  <c r="Y1119" i="183"/>
  <c r="Z1119" i="183"/>
  <c r="AA1119" i="183"/>
  <c r="AB1119" i="183"/>
  <c r="AC1119" i="183"/>
  <c r="AD1119" i="183"/>
  <c r="AE1119" i="183"/>
  <c r="AF1119" i="183"/>
  <c r="AG1119" i="183"/>
  <c r="AH1119" i="183"/>
  <c r="AJ1119" i="183"/>
  <c r="AO1119" i="183"/>
  <c r="AP1119" i="183"/>
  <c r="AS1119" i="183"/>
  <c r="AW1119" i="183"/>
  <c r="AX1119" i="183"/>
  <c r="AY1119" i="183"/>
  <c r="AZ1119" i="183"/>
  <c r="BA1119" i="183"/>
  <c r="BB1119" i="183"/>
  <c r="BE1119" i="183"/>
  <c r="BF1119" i="183"/>
  <c r="BG1119" i="183"/>
  <c r="BH1119" i="183"/>
  <c r="BI1119" i="183"/>
  <c r="N1120" i="183"/>
  <c r="O1120" i="183"/>
  <c r="P1120" i="183"/>
  <c r="Q1120" i="183"/>
  <c r="R1120" i="183"/>
  <c r="S1120" i="183"/>
  <c r="W1120" i="183"/>
  <c r="X1120" i="183"/>
  <c r="Y1120" i="183"/>
  <c r="Z1120" i="183"/>
  <c r="AA1120" i="183"/>
  <c r="AB1120" i="183"/>
  <c r="AC1120" i="183"/>
  <c r="AD1120" i="183"/>
  <c r="AE1120" i="183"/>
  <c r="AF1120" i="183"/>
  <c r="AG1120" i="183"/>
  <c r="AH1120" i="183"/>
  <c r="AJ1120" i="183"/>
  <c r="AO1120" i="183"/>
  <c r="AP1120" i="183"/>
  <c r="AS1120" i="183"/>
  <c r="AW1120" i="183"/>
  <c r="AX1120" i="183"/>
  <c r="AY1120" i="183"/>
  <c r="AZ1120" i="183"/>
  <c r="BA1120" i="183"/>
  <c r="BB1120" i="183"/>
  <c r="BE1120" i="183"/>
  <c r="BF1120" i="183"/>
  <c r="BG1120" i="183"/>
  <c r="BH1120" i="183"/>
  <c r="BI1120" i="183"/>
  <c r="N1121" i="183"/>
  <c r="O1121" i="183"/>
  <c r="P1121" i="183"/>
  <c r="Q1121" i="183"/>
  <c r="R1121" i="183"/>
  <c r="S1121" i="183"/>
  <c r="W1121" i="183"/>
  <c r="X1121" i="183"/>
  <c r="Y1121" i="183"/>
  <c r="Z1121" i="183"/>
  <c r="AA1121" i="183"/>
  <c r="AB1121" i="183"/>
  <c r="AC1121" i="183"/>
  <c r="AD1121" i="183"/>
  <c r="AE1121" i="183"/>
  <c r="AF1121" i="183"/>
  <c r="AG1121" i="183"/>
  <c r="AH1121" i="183"/>
  <c r="AJ1121" i="183"/>
  <c r="AO1121" i="183"/>
  <c r="AP1121" i="183"/>
  <c r="AS1121" i="183"/>
  <c r="AW1121" i="183"/>
  <c r="AX1121" i="183"/>
  <c r="AY1121" i="183"/>
  <c r="AZ1121" i="183"/>
  <c r="BA1121" i="183"/>
  <c r="BB1121" i="183"/>
  <c r="BE1121" i="183"/>
  <c r="BF1121" i="183"/>
  <c r="BG1121" i="183"/>
  <c r="BH1121" i="183"/>
  <c r="BI1121" i="183"/>
  <c r="N1122" i="183"/>
  <c r="O1122" i="183"/>
  <c r="P1122" i="183"/>
  <c r="Q1122" i="183"/>
  <c r="R1122" i="183"/>
  <c r="S1122" i="183"/>
  <c r="W1122" i="183"/>
  <c r="X1122" i="183"/>
  <c r="Y1122" i="183"/>
  <c r="Z1122" i="183"/>
  <c r="AA1122" i="183"/>
  <c r="AB1122" i="183"/>
  <c r="AC1122" i="183"/>
  <c r="AD1122" i="183"/>
  <c r="AE1122" i="183"/>
  <c r="AF1122" i="183"/>
  <c r="AG1122" i="183"/>
  <c r="AH1122" i="183"/>
  <c r="AJ1122" i="183"/>
  <c r="AO1122" i="183"/>
  <c r="AP1122" i="183"/>
  <c r="AS1122" i="183"/>
  <c r="AW1122" i="183"/>
  <c r="AX1122" i="183"/>
  <c r="AY1122" i="183"/>
  <c r="AZ1122" i="183"/>
  <c r="BA1122" i="183"/>
  <c r="BB1122" i="183"/>
  <c r="BE1122" i="183"/>
  <c r="BF1122" i="183"/>
  <c r="BG1122" i="183"/>
  <c r="BH1122" i="183"/>
  <c r="BI1122" i="183"/>
  <c r="N1123" i="183"/>
  <c r="O1123" i="183"/>
  <c r="P1123" i="183"/>
  <c r="Q1123" i="183"/>
  <c r="R1123" i="183"/>
  <c r="S1123" i="183"/>
  <c r="W1123" i="183"/>
  <c r="X1123" i="183"/>
  <c r="Y1123" i="183"/>
  <c r="Z1123" i="183"/>
  <c r="AA1123" i="183"/>
  <c r="AB1123" i="183"/>
  <c r="AC1123" i="183"/>
  <c r="AD1123" i="183"/>
  <c r="AE1123" i="183"/>
  <c r="AF1123" i="183"/>
  <c r="AG1123" i="183"/>
  <c r="AH1123" i="183"/>
  <c r="AJ1123" i="183"/>
  <c r="AO1123" i="183"/>
  <c r="AP1123" i="183"/>
  <c r="AS1123" i="183"/>
  <c r="AW1123" i="183"/>
  <c r="AX1123" i="183"/>
  <c r="AY1123" i="183"/>
  <c r="AZ1123" i="183"/>
  <c r="BA1123" i="183"/>
  <c r="BB1123" i="183"/>
  <c r="BE1123" i="183"/>
  <c r="BF1123" i="183"/>
  <c r="BG1123" i="183"/>
  <c r="BH1123" i="183"/>
  <c r="BI1123" i="183"/>
  <c r="N1124" i="183"/>
  <c r="O1124" i="183"/>
  <c r="P1124" i="183"/>
  <c r="Q1124" i="183"/>
  <c r="R1124" i="183"/>
  <c r="S1124" i="183"/>
  <c r="W1124" i="183"/>
  <c r="X1124" i="183"/>
  <c r="Y1124" i="183"/>
  <c r="Z1124" i="183"/>
  <c r="AA1124" i="183"/>
  <c r="AB1124" i="183"/>
  <c r="AC1124" i="183"/>
  <c r="AD1124" i="183"/>
  <c r="AE1124" i="183"/>
  <c r="AF1124" i="183"/>
  <c r="AG1124" i="183"/>
  <c r="AH1124" i="183"/>
  <c r="AJ1124" i="183"/>
  <c r="AO1124" i="183"/>
  <c r="AP1124" i="183"/>
  <c r="AS1124" i="183"/>
  <c r="AW1124" i="183"/>
  <c r="AX1124" i="183"/>
  <c r="AY1124" i="183"/>
  <c r="AZ1124" i="183"/>
  <c r="BA1124" i="183"/>
  <c r="BB1124" i="183"/>
  <c r="BE1124" i="183"/>
  <c r="BF1124" i="183"/>
  <c r="BG1124" i="183"/>
  <c r="BH1124" i="183"/>
  <c r="BI1124" i="183"/>
  <c r="N1125" i="183"/>
  <c r="O1125" i="183"/>
  <c r="P1125" i="183"/>
  <c r="Q1125" i="183"/>
  <c r="R1125" i="183"/>
  <c r="S1125" i="183"/>
  <c r="W1125" i="183"/>
  <c r="X1125" i="183"/>
  <c r="Y1125" i="183"/>
  <c r="Z1125" i="183"/>
  <c r="AA1125" i="183"/>
  <c r="AB1125" i="183"/>
  <c r="AC1125" i="183"/>
  <c r="AD1125" i="183"/>
  <c r="AE1125" i="183"/>
  <c r="AF1125" i="183"/>
  <c r="AG1125" i="183"/>
  <c r="AH1125" i="183"/>
  <c r="AJ1125" i="183"/>
  <c r="AO1125" i="183"/>
  <c r="AP1125" i="183"/>
  <c r="AS1125" i="183"/>
  <c r="AW1125" i="183"/>
  <c r="AX1125" i="183"/>
  <c r="AY1125" i="183"/>
  <c r="AZ1125" i="183"/>
  <c r="BA1125" i="183"/>
  <c r="BB1125" i="183"/>
  <c r="BE1125" i="183"/>
  <c r="BF1125" i="183"/>
  <c r="BG1125" i="183"/>
  <c r="BH1125" i="183"/>
  <c r="BI1125" i="183"/>
  <c r="N1126" i="183"/>
  <c r="O1126" i="183"/>
  <c r="P1126" i="183"/>
  <c r="Q1126" i="183"/>
  <c r="R1126" i="183"/>
  <c r="S1126" i="183"/>
  <c r="W1126" i="183"/>
  <c r="X1126" i="183"/>
  <c r="Y1126" i="183"/>
  <c r="Z1126" i="183"/>
  <c r="AA1126" i="183"/>
  <c r="AB1126" i="183"/>
  <c r="AC1126" i="183"/>
  <c r="AD1126" i="183"/>
  <c r="AE1126" i="183"/>
  <c r="AF1126" i="183"/>
  <c r="AG1126" i="183"/>
  <c r="AH1126" i="183"/>
  <c r="AJ1126" i="183"/>
  <c r="AO1126" i="183"/>
  <c r="AP1126" i="183"/>
  <c r="AS1126" i="183"/>
  <c r="AW1126" i="183"/>
  <c r="AX1126" i="183"/>
  <c r="AY1126" i="183"/>
  <c r="AZ1126" i="183"/>
  <c r="BA1126" i="183"/>
  <c r="BB1126" i="183"/>
  <c r="BE1126" i="183"/>
  <c r="BF1126" i="183"/>
  <c r="BG1126" i="183"/>
  <c r="BH1126" i="183"/>
  <c r="BI1126" i="183"/>
  <c r="N1127" i="183"/>
  <c r="O1127" i="183"/>
  <c r="P1127" i="183"/>
  <c r="Q1127" i="183"/>
  <c r="R1127" i="183"/>
  <c r="S1127" i="183"/>
  <c r="W1127" i="183"/>
  <c r="X1127" i="183"/>
  <c r="Y1127" i="183"/>
  <c r="Z1127" i="183"/>
  <c r="AA1127" i="183"/>
  <c r="AB1127" i="183"/>
  <c r="AC1127" i="183"/>
  <c r="AD1127" i="183"/>
  <c r="AE1127" i="183"/>
  <c r="AF1127" i="183"/>
  <c r="AG1127" i="183"/>
  <c r="AH1127" i="183"/>
  <c r="AJ1127" i="183"/>
  <c r="AO1127" i="183"/>
  <c r="AP1127" i="183"/>
  <c r="AS1127" i="183"/>
  <c r="AW1127" i="183"/>
  <c r="AX1127" i="183"/>
  <c r="AY1127" i="183"/>
  <c r="AZ1127" i="183"/>
  <c r="BA1127" i="183"/>
  <c r="BB1127" i="183"/>
  <c r="BE1127" i="183"/>
  <c r="BF1127" i="183"/>
  <c r="BG1127" i="183"/>
  <c r="BH1127" i="183"/>
  <c r="BI1127" i="183"/>
  <c r="N1128" i="183"/>
  <c r="O1128" i="183"/>
  <c r="P1128" i="183"/>
  <c r="Q1128" i="183"/>
  <c r="R1128" i="183"/>
  <c r="S1128" i="183"/>
  <c r="W1128" i="183"/>
  <c r="X1128" i="183"/>
  <c r="Y1128" i="183"/>
  <c r="Z1128" i="183"/>
  <c r="AA1128" i="183"/>
  <c r="AB1128" i="183"/>
  <c r="AC1128" i="183"/>
  <c r="AD1128" i="183"/>
  <c r="AE1128" i="183"/>
  <c r="AF1128" i="183"/>
  <c r="AG1128" i="183"/>
  <c r="AH1128" i="183"/>
  <c r="AJ1128" i="183"/>
  <c r="AO1128" i="183"/>
  <c r="AP1128" i="183"/>
  <c r="AS1128" i="183"/>
  <c r="AW1128" i="183"/>
  <c r="AX1128" i="183"/>
  <c r="AY1128" i="183"/>
  <c r="AZ1128" i="183"/>
  <c r="BA1128" i="183"/>
  <c r="BB1128" i="183"/>
  <c r="BE1128" i="183"/>
  <c r="BF1128" i="183"/>
  <c r="BG1128" i="183"/>
  <c r="BH1128" i="183"/>
  <c r="BI1128" i="183"/>
  <c r="N1129" i="183"/>
  <c r="O1129" i="183"/>
  <c r="P1129" i="183"/>
  <c r="Q1129" i="183"/>
  <c r="R1129" i="183"/>
  <c r="S1129" i="183"/>
  <c r="W1129" i="183"/>
  <c r="X1129" i="183"/>
  <c r="Y1129" i="183"/>
  <c r="Z1129" i="183"/>
  <c r="AA1129" i="183"/>
  <c r="AB1129" i="183"/>
  <c r="AC1129" i="183"/>
  <c r="AD1129" i="183"/>
  <c r="AE1129" i="183"/>
  <c r="AF1129" i="183"/>
  <c r="AG1129" i="183"/>
  <c r="AH1129" i="183"/>
  <c r="AJ1129" i="183"/>
  <c r="AO1129" i="183"/>
  <c r="AP1129" i="183"/>
  <c r="AS1129" i="183"/>
  <c r="AW1129" i="183"/>
  <c r="AX1129" i="183"/>
  <c r="AY1129" i="183"/>
  <c r="AZ1129" i="183"/>
  <c r="BA1129" i="183"/>
  <c r="BB1129" i="183"/>
  <c r="BE1129" i="183"/>
  <c r="BF1129" i="183"/>
  <c r="BG1129" i="183"/>
  <c r="BH1129" i="183"/>
  <c r="BI1129" i="183"/>
  <c r="N1130" i="183"/>
  <c r="O1130" i="183"/>
  <c r="P1130" i="183"/>
  <c r="Q1130" i="183"/>
  <c r="R1130" i="183"/>
  <c r="S1130" i="183"/>
  <c r="W1130" i="183"/>
  <c r="X1130" i="183"/>
  <c r="Y1130" i="183"/>
  <c r="Z1130" i="183"/>
  <c r="AA1130" i="183"/>
  <c r="AB1130" i="183"/>
  <c r="AC1130" i="183"/>
  <c r="AD1130" i="183"/>
  <c r="AE1130" i="183"/>
  <c r="AF1130" i="183"/>
  <c r="AG1130" i="183"/>
  <c r="AH1130" i="183"/>
  <c r="AJ1130" i="183"/>
  <c r="AO1130" i="183"/>
  <c r="AP1130" i="183"/>
  <c r="AS1130" i="183"/>
  <c r="AW1130" i="183"/>
  <c r="AX1130" i="183"/>
  <c r="AY1130" i="183"/>
  <c r="AZ1130" i="183"/>
  <c r="BA1130" i="183"/>
  <c r="BB1130" i="183"/>
  <c r="BE1130" i="183"/>
  <c r="BF1130" i="183"/>
  <c r="BG1130" i="183"/>
  <c r="BH1130" i="183"/>
  <c r="BI1130" i="183"/>
  <c r="N1131" i="183"/>
  <c r="O1131" i="183"/>
  <c r="P1131" i="183"/>
  <c r="Q1131" i="183"/>
  <c r="R1131" i="183"/>
  <c r="S1131" i="183"/>
  <c r="W1131" i="183"/>
  <c r="X1131" i="183"/>
  <c r="Y1131" i="183"/>
  <c r="Z1131" i="183"/>
  <c r="AA1131" i="183"/>
  <c r="AB1131" i="183"/>
  <c r="AC1131" i="183"/>
  <c r="AD1131" i="183"/>
  <c r="AE1131" i="183"/>
  <c r="AF1131" i="183"/>
  <c r="AG1131" i="183"/>
  <c r="AH1131" i="183"/>
  <c r="AJ1131" i="183"/>
  <c r="AO1131" i="183"/>
  <c r="AP1131" i="183"/>
  <c r="AS1131" i="183"/>
  <c r="AW1131" i="183"/>
  <c r="AX1131" i="183"/>
  <c r="AY1131" i="183"/>
  <c r="AZ1131" i="183"/>
  <c r="BA1131" i="183"/>
  <c r="BB1131" i="183"/>
  <c r="BE1131" i="183"/>
  <c r="BF1131" i="183"/>
  <c r="BG1131" i="183"/>
  <c r="BH1131" i="183"/>
  <c r="BI1131" i="183"/>
  <c r="N1132" i="183"/>
  <c r="O1132" i="183"/>
  <c r="P1132" i="183"/>
  <c r="Q1132" i="183"/>
  <c r="R1132" i="183"/>
  <c r="S1132" i="183"/>
  <c r="W1132" i="183"/>
  <c r="X1132" i="183"/>
  <c r="Y1132" i="183"/>
  <c r="Z1132" i="183"/>
  <c r="AA1132" i="183"/>
  <c r="AB1132" i="183"/>
  <c r="AC1132" i="183"/>
  <c r="AD1132" i="183"/>
  <c r="AE1132" i="183"/>
  <c r="AF1132" i="183"/>
  <c r="AG1132" i="183"/>
  <c r="AH1132" i="183"/>
  <c r="AJ1132" i="183"/>
  <c r="AO1132" i="183"/>
  <c r="AP1132" i="183"/>
  <c r="AS1132" i="183"/>
  <c r="AW1132" i="183"/>
  <c r="AX1132" i="183"/>
  <c r="AY1132" i="183"/>
  <c r="AZ1132" i="183"/>
  <c r="BA1132" i="183"/>
  <c r="BB1132" i="183"/>
  <c r="BE1132" i="183"/>
  <c r="BF1132" i="183"/>
  <c r="BG1132" i="183"/>
  <c r="BH1132" i="183"/>
  <c r="BI1132" i="183"/>
  <c r="N1133" i="183"/>
  <c r="O1133" i="183"/>
  <c r="P1133" i="183"/>
  <c r="Q1133" i="183"/>
  <c r="R1133" i="183"/>
  <c r="S1133" i="183"/>
  <c r="W1133" i="183"/>
  <c r="X1133" i="183"/>
  <c r="Y1133" i="183"/>
  <c r="Z1133" i="183"/>
  <c r="AA1133" i="183"/>
  <c r="AB1133" i="183"/>
  <c r="AC1133" i="183"/>
  <c r="AD1133" i="183"/>
  <c r="AE1133" i="183"/>
  <c r="AF1133" i="183"/>
  <c r="AG1133" i="183"/>
  <c r="AH1133" i="183"/>
  <c r="AJ1133" i="183"/>
  <c r="AO1133" i="183"/>
  <c r="AP1133" i="183"/>
  <c r="AS1133" i="183"/>
  <c r="AW1133" i="183"/>
  <c r="AX1133" i="183"/>
  <c r="AY1133" i="183"/>
  <c r="AZ1133" i="183"/>
  <c r="BA1133" i="183"/>
  <c r="BB1133" i="183"/>
  <c r="BE1133" i="183"/>
  <c r="BF1133" i="183"/>
  <c r="BG1133" i="183"/>
  <c r="BH1133" i="183"/>
  <c r="BI1133" i="183"/>
  <c r="N1134" i="183"/>
  <c r="O1134" i="183"/>
  <c r="P1134" i="183"/>
  <c r="Q1134" i="183"/>
  <c r="R1134" i="183"/>
  <c r="S1134" i="183"/>
  <c r="W1134" i="183"/>
  <c r="X1134" i="183"/>
  <c r="Y1134" i="183"/>
  <c r="Z1134" i="183"/>
  <c r="AA1134" i="183"/>
  <c r="AB1134" i="183"/>
  <c r="AC1134" i="183"/>
  <c r="AD1134" i="183"/>
  <c r="AE1134" i="183"/>
  <c r="AF1134" i="183"/>
  <c r="AG1134" i="183"/>
  <c r="AH1134" i="183"/>
  <c r="AJ1134" i="183"/>
  <c r="AO1134" i="183"/>
  <c r="AP1134" i="183"/>
  <c r="AS1134" i="183"/>
  <c r="AW1134" i="183"/>
  <c r="AX1134" i="183"/>
  <c r="AY1134" i="183"/>
  <c r="AZ1134" i="183"/>
  <c r="BA1134" i="183"/>
  <c r="BB1134" i="183"/>
  <c r="BE1134" i="183"/>
  <c r="BF1134" i="183"/>
  <c r="BG1134" i="183"/>
  <c r="BH1134" i="183"/>
  <c r="BI1134" i="183"/>
  <c r="N1135" i="183"/>
  <c r="O1135" i="183"/>
  <c r="P1135" i="183"/>
  <c r="Q1135" i="183"/>
  <c r="R1135" i="183"/>
  <c r="S1135" i="183"/>
  <c r="W1135" i="183"/>
  <c r="X1135" i="183"/>
  <c r="Y1135" i="183"/>
  <c r="Z1135" i="183"/>
  <c r="AA1135" i="183"/>
  <c r="AB1135" i="183"/>
  <c r="AC1135" i="183"/>
  <c r="AD1135" i="183"/>
  <c r="AE1135" i="183"/>
  <c r="AF1135" i="183"/>
  <c r="AG1135" i="183"/>
  <c r="AH1135" i="183"/>
  <c r="AJ1135" i="183"/>
  <c r="AO1135" i="183"/>
  <c r="AP1135" i="183"/>
  <c r="AS1135" i="183"/>
  <c r="AW1135" i="183"/>
  <c r="AX1135" i="183"/>
  <c r="AY1135" i="183"/>
  <c r="AZ1135" i="183"/>
  <c r="BA1135" i="183"/>
  <c r="BB1135" i="183"/>
  <c r="BE1135" i="183"/>
  <c r="BF1135" i="183"/>
  <c r="BG1135" i="183"/>
  <c r="BH1135" i="183"/>
  <c r="BI1135" i="183"/>
  <c r="N1136" i="183"/>
  <c r="O1136" i="183"/>
  <c r="P1136" i="183"/>
  <c r="Q1136" i="183"/>
  <c r="R1136" i="183"/>
  <c r="S1136" i="183"/>
  <c r="W1136" i="183"/>
  <c r="X1136" i="183"/>
  <c r="Y1136" i="183"/>
  <c r="Z1136" i="183"/>
  <c r="AA1136" i="183"/>
  <c r="AB1136" i="183"/>
  <c r="AC1136" i="183"/>
  <c r="AD1136" i="183"/>
  <c r="AE1136" i="183"/>
  <c r="AF1136" i="183"/>
  <c r="AG1136" i="183"/>
  <c r="AH1136" i="183"/>
  <c r="AJ1136" i="183"/>
  <c r="AO1136" i="183"/>
  <c r="AP1136" i="183"/>
  <c r="AS1136" i="183"/>
  <c r="AW1136" i="183"/>
  <c r="AX1136" i="183"/>
  <c r="AY1136" i="183"/>
  <c r="AZ1136" i="183"/>
  <c r="BA1136" i="183"/>
  <c r="BB1136" i="183"/>
  <c r="BE1136" i="183"/>
  <c r="BF1136" i="183"/>
  <c r="BG1136" i="183"/>
  <c r="BH1136" i="183"/>
  <c r="BI1136" i="183"/>
  <c r="N1137" i="183"/>
  <c r="O1137" i="183"/>
  <c r="P1137" i="183"/>
  <c r="Q1137" i="183"/>
  <c r="R1137" i="183"/>
  <c r="S1137" i="183"/>
  <c r="W1137" i="183"/>
  <c r="X1137" i="183"/>
  <c r="Y1137" i="183"/>
  <c r="Z1137" i="183"/>
  <c r="AA1137" i="183"/>
  <c r="AB1137" i="183"/>
  <c r="AC1137" i="183"/>
  <c r="AD1137" i="183"/>
  <c r="AE1137" i="183"/>
  <c r="AF1137" i="183"/>
  <c r="AG1137" i="183"/>
  <c r="AH1137" i="183"/>
  <c r="AJ1137" i="183"/>
  <c r="AO1137" i="183"/>
  <c r="AP1137" i="183"/>
  <c r="AS1137" i="183"/>
  <c r="AW1137" i="183"/>
  <c r="AX1137" i="183"/>
  <c r="AY1137" i="183"/>
  <c r="AZ1137" i="183"/>
  <c r="BA1137" i="183"/>
  <c r="BB1137" i="183"/>
  <c r="BE1137" i="183"/>
  <c r="BF1137" i="183"/>
  <c r="BG1137" i="183"/>
  <c r="BH1137" i="183"/>
  <c r="BI1137" i="183"/>
  <c r="N1138" i="183"/>
  <c r="O1138" i="183"/>
  <c r="P1138" i="183"/>
  <c r="Q1138" i="183"/>
  <c r="R1138" i="183"/>
  <c r="S1138" i="183"/>
  <c r="W1138" i="183"/>
  <c r="X1138" i="183"/>
  <c r="Y1138" i="183"/>
  <c r="Z1138" i="183"/>
  <c r="AA1138" i="183"/>
  <c r="AB1138" i="183"/>
  <c r="AC1138" i="183"/>
  <c r="AD1138" i="183"/>
  <c r="AE1138" i="183"/>
  <c r="AF1138" i="183"/>
  <c r="AG1138" i="183"/>
  <c r="AH1138" i="183"/>
  <c r="AJ1138" i="183"/>
  <c r="AO1138" i="183"/>
  <c r="AP1138" i="183"/>
  <c r="AS1138" i="183"/>
  <c r="AW1138" i="183"/>
  <c r="AX1138" i="183"/>
  <c r="AY1138" i="183"/>
  <c r="AZ1138" i="183"/>
  <c r="BA1138" i="183"/>
  <c r="BB1138" i="183"/>
  <c r="BE1138" i="183"/>
  <c r="BF1138" i="183"/>
  <c r="BG1138" i="183"/>
  <c r="BH1138" i="183"/>
  <c r="BI1138" i="183"/>
  <c r="N1139" i="183"/>
  <c r="O1139" i="183"/>
  <c r="P1139" i="183"/>
  <c r="Q1139" i="183"/>
  <c r="R1139" i="183"/>
  <c r="S1139" i="183"/>
  <c r="W1139" i="183"/>
  <c r="X1139" i="183"/>
  <c r="Y1139" i="183"/>
  <c r="Z1139" i="183"/>
  <c r="AA1139" i="183"/>
  <c r="AB1139" i="183"/>
  <c r="AC1139" i="183"/>
  <c r="AD1139" i="183"/>
  <c r="AE1139" i="183"/>
  <c r="AF1139" i="183"/>
  <c r="AG1139" i="183"/>
  <c r="AH1139" i="183"/>
  <c r="AJ1139" i="183"/>
  <c r="AO1139" i="183"/>
  <c r="AP1139" i="183"/>
  <c r="AS1139" i="183"/>
  <c r="AW1139" i="183"/>
  <c r="AX1139" i="183"/>
  <c r="AY1139" i="183"/>
  <c r="AZ1139" i="183"/>
  <c r="BA1139" i="183"/>
  <c r="BB1139" i="183"/>
  <c r="BE1139" i="183"/>
  <c r="BF1139" i="183"/>
  <c r="BG1139" i="183"/>
  <c r="BH1139" i="183"/>
  <c r="BI1139" i="183"/>
  <c r="N1140" i="183"/>
  <c r="O1140" i="183"/>
  <c r="P1140" i="183"/>
  <c r="Q1140" i="183"/>
  <c r="R1140" i="183"/>
  <c r="S1140" i="183"/>
  <c r="W1140" i="183"/>
  <c r="X1140" i="183"/>
  <c r="Y1140" i="183"/>
  <c r="Z1140" i="183"/>
  <c r="AA1140" i="183"/>
  <c r="AB1140" i="183"/>
  <c r="AC1140" i="183"/>
  <c r="AD1140" i="183"/>
  <c r="AE1140" i="183"/>
  <c r="AF1140" i="183"/>
  <c r="AG1140" i="183"/>
  <c r="AH1140" i="183"/>
  <c r="AJ1140" i="183"/>
  <c r="AO1140" i="183"/>
  <c r="AP1140" i="183"/>
  <c r="AS1140" i="183"/>
  <c r="AW1140" i="183"/>
  <c r="AX1140" i="183"/>
  <c r="AY1140" i="183"/>
  <c r="AZ1140" i="183"/>
  <c r="BA1140" i="183"/>
  <c r="BB1140" i="183"/>
  <c r="BE1140" i="183"/>
  <c r="BF1140" i="183"/>
  <c r="BG1140" i="183"/>
  <c r="BH1140" i="183"/>
  <c r="BI1140" i="183"/>
  <c r="N1141" i="183"/>
  <c r="O1141" i="183"/>
  <c r="P1141" i="183"/>
  <c r="Q1141" i="183"/>
  <c r="R1141" i="183"/>
  <c r="S1141" i="183"/>
  <c r="W1141" i="183"/>
  <c r="X1141" i="183"/>
  <c r="Y1141" i="183"/>
  <c r="Z1141" i="183"/>
  <c r="AA1141" i="183"/>
  <c r="AB1141" i="183"/>
  <c r="AC1141" i="183"/>
  <c r="AD1141" i="183"/>
  <c r="AE1141" i="183"/>
  <c r="AF1141" i="183"/>
  <c r="AG1141" i="183"/>
  <c r="AH1141" i="183"/>
  <c r="AJ1141" i="183"/>
  <c r="AO1141" i="183"/>
  <c r="AP1141" i="183"/>
  <c r="AS1141" i="183"/>
  <c r="AW1141" i="183"/>
  <c r="AX1141" i="183"/>
  <c r="AY1141" i="183"/>
  <c r="AZ1141" i="183"/>
  <c r="BA1141" i="183"/>
  <c r="BB1141" i="183"/>
  <c r="BE1141" i="183"/>
  <c r="BF1141" i="183"/>
  <c r="BG1141" i="183"/>
  <c r="BH1141" i="183"/>
  <c r="BI1141" i="183"/>
  <c r="N1142" i="183"/>
  <c r="O1142" i="183"/>
  <c r="P1142" i="183"/>
  <c r="Q1142" i="183"/>
  <c r="R1142" i="183"/>
  <c r="S1142" i="183"/>
  <c r="W1142" i="183"/>
  <c r="X1142" i="183"/>
  <c r="Y1142" i="183"/>
  <c r="Z1142" i="183"/>
  <c r="AA1142" i="183"/>
  <c r="AB1142" i="183"/>
  <c r="AC1142" i="183"/>
  <c r="AD1142" i="183"/>
  <c r="AE1142" i="183"/>
  <c r="AF1142" i="183"/>
  <c r="AG1142" i="183"/>
  <c r="AH1142" i="183"/>
  <c r="AJ1142" i="183"/>
  <c r="AO1142" i="183"/>
  <c r="AP1142" i="183"/>
  <c r="AS1142" i="183"/>
  <c r="AW1142" i="183"/>
  <c r="AX1142" i="183"/>
  <c r="AY1142" i="183"/>
  <c r="AZ1142" i="183"/>
  <c r="BA1142" i="183"/>
  <c r="BB1142" i="183"/>
  <c r="BE1142" i="183"/>
  <c r="BF1142" i="183"/>
  <c r="BG1142" i="183"/>
  <c r="BH1142" i="183"/>
  <c r="BI1142" i="183"/>
  <c r="N1143" i="183"/>
  <c r="O1143" i="183"/>
  <c r="P1143" i="183"/>
  <c r="Q1143" i="183"/>
  <c r="R1143" i="183"/>
  <c r="S1143" i="183"/>
  <c r="W1143" i="183"/>
  <c r="X1143" i="183"/>
  <c r="Y1143" i="183"/>
  <c r="Z1143" i="183"/>
  <c r="AA1143" i="183"/>
  <c r="AB1143" i="183"/>
  <c r="AC1143" i="183"/>
  <c r="AD1143" i="183"/>
  <c r="AE1143" i="183"/>
  <c r="AF1143" i="183"/>
  <c r="AG1143" i="183"/>
  <c r="AH1143" i="183"/>
  <c r="AJ1143" i="183"/>
  <c r="AO1143" i="183"/>
  <c r="AP1143" i="183"/>
  <c r="AS1143" i="183"/>
  <c r="AW1143" i="183"/>
  <c r="AX1143" i="183"/>
  <c r="AY1143" i="183"/>
  <c r="AZ1143" i="183"/>
  <c r="BA1143" i="183"/>
  <c r="BB1143" i="183"/>
  <c r="BE1143" i="183"/>
  <c r="BF1143" i="183"/>
  <c r="BG1143" i="183"/>
  <c r="BH1143" i="183"/>
  <c r="BI1143" i="183"/>
  <c r="N1144" i="183"/>
  <c r="O1144" i="183"/>
  <c r="P1144" i="183"/>
  <c r="Q1144" i="183"/>
  <c r="R1144" i="183"/>
  <c r="S1144" i="183"/>
  <c r="W1144" i="183"/>
  <c r="X1144" i="183"/>
  <c r="Y1144" i="183"/>
  <c r="Z1144" i="183"/>
  <c r="AA1144" i="183"/>
  <c r="AB1144" i="183"/>
  <c r="AC1144" i="183"/>
  <c r="AD1144" i="183"/>
  <c r="AE1144" i="183"/>
  <c r="AF1144" i="183"/>
  <c r="AG1144" i="183"/>
  <c r="AH1144" i="183"/>
  <c r="AJ1144" i="183"/>
  <c r="AO1144" i="183"/>
  <c r="AP1144" i="183"/>
  <c r="AS1144" i="183"/>
  <c r="AW1144" i="183"/>
  <c r="AX1144" i="183"/>
  <c r="AY1144" i="183"/>
  <c r="AZ1144" i="183"/>
  <c r="BA1144" i="183"/>
  <c r="BB1144" i="183"/>
  <c r="BE1144" i="183"/>
  <c r="BF1144" i="183"/>
  <c r="BG1144" i="183"/>
  <c r="BH1144" i="183"/>
  <c r="BI1144" i="183"/>
  <c r="N1145" i="183"/>
  <c r="O1145" i="183"/>
  <c r="P1145" i="183"/>
  <c r="Q1145" i="183"/>
  <c r="R1145" i="183"/>
  <c r="S1145" i="183"/>
  <c r="W1145" i="183"/>
  <c r="X1145" i="183"/>
  <c r="Y1145" i="183"/>
  <c r="Z1145" i="183"/>
  <c r="AA1145" i="183"/>
  <c r="AB1145" i="183"/>
  <c r="AC1145" i="183"/>
  <c r="AD1145" i="183"/>
  <c r="AE1145" i="183"/>
  <c r="AF1145" i="183"/>
  <c r="AG1145" i="183"/>
  <c r="AH1145" i="183"/>
  <c r="AJ1145" i="183"/>
  <c r="AO1145" i="183"/>
  <c r="AP1145" i="183"/>
  <c r="AS1145" i="183"/>
  <c r="AW1145" i="183"/>
  <c r="AX1145" i="183"/>
  <c r="AY1145" i="183"/>
  <c r="AZ1145" i="183"/>
  <c r="BA1145" i="183"/>
  <c r="BB1145" i="183"/>
  <c r="BE1145" i="183"/>
  <c r="BF1145" i="183"/>
  <c r="BG1145" i="183"/>
  <c r="BH1145" i="183"/>
  <c r="BI1145" i="183"/>
  <c r="N1146" i="183"/>
  <c r="O1146" i="183"/>
  <c r="P1146" i="183"/>
  <c r="Q1146" i="183"/>
  <c r="R1146" i="183"/>
  <c r="S1146" i="183"/>
  <c r="W1146" i="183"/>
  <c r="X1146" i="183"/>
  <c r="Y1146" i="183"/>
  <c r="Z1146" i="183"/>
  <c r="AA1146" i="183"/>
  <c r="AB1146" i="183"/>
  <c r="AC1146" i="183"/>
  <c r="AD1146" i="183"/>
  <c r="AE1146" i="183"/>
  <c r="AF1146" i="183"/>
  <c r="AG1146" i="183"/>
  <c r="AH1146" i="183"/>
  <c r="AJ1146" i="183"/>
  <c r="AO1146" i="183"/>
  <c r="AP1146" i="183"/>
  <c r="AS1146" i="183"/>
  <c r="AW1146" i="183"/>
  <c r="AX1146" i="183"/>
  <c r="AY1146" i="183"/>
  <c r="AZ1146" i="183"/>
  <c r="BA1146" i="183"/>
  <c r="BB1146" i="183"/>
  <c r="BE1146" i="183"/>
  <c r="BF1146" i="183"/>
  <c r="BG1146" i="183"/>
  <c r="BH1146" i="183"/>
  <c r="BI1146" i="183"/>
  <c r="N1147" i="183"/>
  <c r="O1147" i="183"/>
  <c r="P1147" i="183"/>
  <c r="Q1147" i="183"/>
  <c r="R1147" i="183"/>
  <c r="S1147" i="183"/>
  <c r="W1147" i="183"/>
  <c r="X1147" i="183"/>
  <c r="Y1147" i="183"/>
  <c r="Z1147" i="183"/>
  <c r="AA1147" i="183"/>
  <c r="AB1147" i="183"/>
  <c r="AC1147" i="183"/>
  <c r="AD1147" i="183"/>
  <c r="AE1147" i="183"/>
  <c r="AF1147" i="183"/>
  <c r="AG1147" i="183"/>
  <c r="AH1147" i="183"/>
  <c r="AJ1147" i="183"/>
  <c r="AO1147" i="183"/>
  <c r="AP1147" i="183"/>
  <c r="AS1147" i="183"/>
  <c r="AW1147" i="183"/>
  <c r="AX1147" i="183"/>
  <c r="AY1147" i="183"/>
  <c r="AZ1147" i="183"/>
  <c r="BA1147" i="183"/>
  <c r="BB1147" i="183"/>
  <c r="BE1147" i="183"/>
  <c r="BF1147" i="183"/>
  <c r="BG1147" i="183"/>
  <c r="BH1147" i="183"/>
  <c r="BI1147" i="183"/>
  <c r="N1148" i="183"/>
  <c r="O1148" i="183"/>
  <c r="P1148" i="183"/>
  <c r="Q1148" i="183"/>
  <c r="R1148" i="183"/>
  <c r="S1148" i="183"/>
  <c r="W1148" i="183"/>
  <c r="X1148" i="183"/>
  <c r="Y1148" i="183"/>
  <c r="Z1148" i="183"/>
  <c r="AA1148" i="183"/>
  <c r="AB1148" i="183"/>
  <c r="AC1148" i="183"/>
  <c r="AD1148" i="183"/>
  <c r="AE1148" i="183"/>
  <c r="AF1148" i="183"/>
  <c r="AG1148" i="183"/>
  <c r="AH1148" i="183"/>
  <c r="AJ1148" i="183"/>
  <c r="AO1148" i="183"/>
  <c r="AP1148" i="183"/>
  <c r="AS1148" i="183"/>
  <c r="AW1148" i="183"/>
  <c r="AX1148" i="183"/>
  <c r="AY1148" i="183"/>
  <c r="AZ1148" i="183"/>
  <c r="BA1148" i="183"/>
  <c r="BB1148" i="183"/>
  <c r="BE1148" i="183"/>
  <c r="BF1148" i="183"/>
  <c r="BG1148" i="183"/>
  <c r="BH1148" i="183"/>
  <c r="BI1148" i="183"/>
  <c r="N1149" i="183"/>
  <c r="O1149" i="183"/>
  <c r="P1149" i="183"/>
  <c r="Q1149" i="183"/>
  <c r="R1149" i="183"/>
  <c r="S1149" i="183"/>
  <c r="W1149" i="183"/>
  <c r="X1149" i="183"/>
  <c r="Y1149" i="183"/>
  <c r="Z1149" i="183"/>
  <c r="AA1149" i="183"/>
  <c r="AB1149" i="183"/>
  <c r="AC1149" i="183"/>
  <c r="AD1149" i="183"/>
  <c r="AE1149" i="183"/>
  <c r="AF1149" i="183"/>
  <c r="AG1149" i="183"/>
  <c r="AH1149" i="183"/>
  <c r="AJ1149" i="183"/>
  <c r="AO1149" i="183"/>
  <c r="AP1149" i="183"/>
  <c r="AS1149" i="183"/>
  <c r="AW1149" i="183"/>
  <c r="AX1149" i="183"/>
  <c r="AY1149" i="183"/>
  <c r="AZ1149" i="183"/>
  <c r="BA1149" i="183"/>
  <c r="BB1149" i="183"/>
  <c r="BE1149" i="183"/>
  <c r="BF1149" i="183"/>
  <c r="BG1149" i="183"/>
  <c r="BH1149" i="183"/>
  <c r="BI1149" i="183"/>
  <c r="N1150" i="183"/>
  <c r="O1150" i="183"/>
  <c r="P1150" i="183"/>
  <c r="Q1150" i="183"/>
  <c r="R1150" i="183"/>
  <c r="S1150" i="183"/>
  <c r="W1150" i="183"/>
  <c r="X1150" i="183"/>
  <c r="Y1150" i="183"/>
  <c r="Z1150" i="183"/>
  <c r="AA1150" i="183"/>
  <c r="AB1150" i="183"/>
  <c r="AC1150" i="183"/>
  <c r="AD1150" i="183"/>
  <c r="AE1150" i="183"/>
  <c r="AF1150" i="183"/>
  <c r="AG1150" i="183"/>
  <c r="AH1150" i="183"/>
  <c r="AJ1150" i="183"/>
  <c r="AO1150" i="183"/>
  <c r="AP1150" i="183"/>
  <c r="AS1150" i="183"/>
  <c r="AW1150" i="183"/>
  <c r="AX1150" i="183"/>
  <c r="AY1150" i="183"/>
  <c r="AZ1150" i="183"/>
  <c r="BA1150" i="183"/>
  <c r="BB1150" i="183"/>
  <c r="BE1150" i="183"/>
  <c r="BF1150" i="183"/>
  <c r="BG1150" i="183"/>
  <c r="BH1150" i="183"/>
  <c r="BI1150" i="183"/>
  <c r="N1151" i="183"/>
  <c r="O1151" i="183"/>
  <c r="P1151" i="183"/>
  <c r="Q1151" i="183"/>
  <c r="R1151" i="183"/>
  <c r="S1151" i="183"/>
  <c r="W1151" i="183"/>
  <c r="X1151" i="183"/>
  <c r="Y1151" i="183"/>
  <c r="Z1151" i="183"/>
  <c r="AA1151" i="183"/>
  <c r="AB1151" i="183"/>
  <c r="AC1151" i="183"/>
  <c r="AD1151" i="183"/>
  <c r="AE1151" i="183"/>
  <c r="AF1151" i="183"/>
  <c r="AG1151" i="183"/>
  <c r="AH1151" i="183"/>
  <c r="AJ1151" i="183"/>
  <c r="AO1151" i="183"/>
  <c r="AP1151" i="183"/>
  <c r="AS1151" i="183"/>
  <c r="AW1151" i="183"/>
  <c r="AX1151" i="183"/>
  <c r="AY1151" i="183"/>
  <c r="AZ1151" i="183"/>
  <c r="BA1151" i="183"/>
  <c r="BB1151" i="183"/>
  <c r="BE1151" i="183"/>
  <c r="BF1151" i="183"/>
  <c r="BG1151" i="183"/>
  <c r="BH1151" i="183"/>
  <c r="BI1151" i="183"/>
  <c r="N1152" i="183"/>
  <c r="O1152" i="183"/>
  <c r="P1152" i="183"/>
  <c r="Q1152" i="183"/>
  <c r="R1152" i="183"/>
  <c r="S1152" i="183"/>
  <c r="W1152" i="183"/>
  <c r="X1152" i="183"/>
  <c r="Y1152" i="183"/>
  <c r="Z1152" i="183"/>
  <c r="AA1152" i="183"/>
  <c r="AB1152" i="183"/>
  <c r="AC1152" i="183"/>
  <c r="AD1152" i="183"/>
  <c r="AE1152" i="183"/>
  <c r="AF1152" i="183"/>
  <c r="AG1152" i="183"/>
  <c r="AH1152" i="183"/>
  <c r="AJ1152" i="183"/>
  <c r="AO1152" i="183"/>
  <c r="AP1152" i="183"/>
  <c r="AS1152" i="183"/>
  <c r="AW1152" i="183"/>
  <c r="AX1152" i="183"/>
  <c r="AY1152" i="183"/>
  <c r="AZ1152" i="183"/>
  <c r="BA1152" i="183"/>
  <c r="BB1152" i="183"/>
  <c r="BE1152" i="183"/>
  <c r="BF1152" i="183"/>
  <c r="BG1152" i="183"/>
  <c r="BH1152" i="183"/>
  <c r="BI1152" i="183"/>
  <c r="N1153" i="183"/>
  <c r="O1153" i="183"/>
  <c r="P1153" i="183"/>
  <c r="Q1153" i="183"/>
  <c r="R1153" i="183"/>
  <c r="S1153" i="183"/>
  <c r="W1153" i="183"/>
  <c r="X1153" i="183"/>
  <c r="Y1153" i="183"/>
  <c r="Z1153" i="183"/>
  <c r="AA1153" i="183"/>
  <c r="AB1153" i="183"/>
  <c r="AC1153" i="183"/>
  <c r="AD1153" i="183"/>
  <c r="AE1153" i="183"/>
  <c r="AF1153" i="183"/>
  <c r="AG1153" i="183"/>
  <c r="AH1153" i="183"/>
  <c r="AJ1153" i="183"/>
  <c r="AO1153" i="183"/>
  <c r="AP1153" i="183"/>
  <c r="AS1153" i="183"/>
  <c r="AW1153" i="183"/>
  <c r="AX1153" i="183"/>
  <c r="AY1153" i="183"/>
  <c r="AZ1153" i="183"/>
  <c r="BA1153" i="183"/>
  <c r="BB1153" i="183"/>
  <c r="BE1153" i="183"/>
  <c r="BF1153" i="183"/>
  <c r="BG1153" i="183"/>
  <c r="BH1153" i="183"/>
  <c r="BI1153" i="183"/>
  <c r="N1154" i="183"/>
  <c r="O1154" i="183"/>
  <c r="P1154" i="183"/>
  <c r="Q1154" i="183"/>
  <c r="R1154" i="183"/>
  <c r="S1154" i="183"/>
  <c r="W1154" i="183"/>
  <c r="X1154" i="183"/>
  <c r="Y1154" i="183"/>
  <c r="Z1154" i="183"/>
  <c r="AA1154" i="183"/>
  <c r="AB1154" i="183"/>
  <c r="AC1154" i="183"/>
  <c r="AD1154" i="183"/>
  <c r="AE1154" i="183"/>
  <c r="AF1154" i="183"/>
  <c r="AG1154" i="183"/>
  <c r="AH1154" i="183"/>
  <c r="AJ1154" i="183"/>
  <c r="AO1154" i="183"/>
  <c r="AP1154" i="183"/>
  <c r="AS1154" i="183"/>
  <c r="AW1154" i="183"/>
  <c r="AX1154" i="183"/>
  <c r="AY1154" i="183"/>
  <c r="AZ1154" i="183"/>
  <c r="BA1154" i="183"/>
  <c r="BB1154" i="183"/>
  <c r="BE1154" i="183"/>
  <c r="BF1154" i="183"/>
  <c r="BG1154" i="183"/>
  <c r="BH1154" i="183"/>
  <c r="BI1154" i="183"/>
  <c r="N1155" i="183"/>
  <c r="O1155" i="183"/>
  <c r="P1155" i="183"/>
  <c r="Q1155" i="183"/>
  <c r="R1155" i="183"/>
  <c r="S1155" i="183"/>
  <c r="W1155" i="183"/>
  <c r="X1155" i="183"/>
  <c r="Y1155" i="183"/>
  <c r="Z1155" i="183"/>
  <c r="AA1155" i="183"/>
  <c r="AB1155" i="183"/>
  <c r="AC1155" i="183"/>
  <c r="AD1155" i="183"/>
  <c r="AE1155" i="183"/>
  <c r="AF1155" i="183"/>
  <c r="AG1155" i="183"/>
  <c r="AH1155" i="183"/>
  <c r="AJ1155" i="183"/>
  <c r="AO1155" i="183"/>
  <c r="AP1155" i="183"/>
  <c r="AS1155" i="183"/>
  <c r="AW1155" i="183"/>
  <c r="AX1155" i="183"/>
  <c r="AY1155" i="183"/>
  <c r="AZ1155" i="183"/>
  <c r="BA1155" i="183"/>
  <c r="BB1155" i="183"/>
  <c r="BE1155" i="183"/>
  <c r="BF1155" i="183"/>
  <c r="BG1155" i="183"/>
  <c r="BH1155" i="183"/>
  <c r="BI1155" i="183"/>
  <c r="N1156" i="183"/>
  <c r="O1156" i="183"/>
  <c r="P1156" i="183"/>
  <c r="Q1156" i="183"/>
  <c r="R1156" i="183"/>
  <c r="S1156" i="183"/>
  <c r="W1156" i="183"/>
  <c r="X1156" i="183"/>
  <c r="Y1156" i="183"/>
  <c r="Z1156" i="183"/>
  <c r="AA1156" i="183"/>
  <c r="AB1156" i="183"/>
  <c r="AC1156" i="183"/>
  <c r="AD1156" i="183"/>
  <c r="AE1156" i="183"/>
  <c r="AF1156" i="183"/>
  <c r="AG1156" i="183"/>
  <c r="AH1156" i="183"/>
  <c r="AJ1156" i="183"/>
  <c r="AO1156" i="183"/>
  <c r="AP1156" i="183"/>
  <c r="AS1156" i="183"/>
  <c r="AW1156" i="183"/>
  <c r="AX1156" i="183"/>
  <c r="AY1156" i="183"/>
  <c r="AZ1156" i="183"/>
  <c r="BA1156" i="183"/>
  <c r="BB1156" i="183"/>
  <c r="BE1156" i="183"/>
  <c r="BF1156" i="183"/>
  <c r="BG1156" i="183"/>
  <c r="BH1156" i="183"/>
  <c r="BI1156" i="183"/>
  <c r="N1157" i="183"/>
  <c r="O1157" i="183"/>
  <c r="P1157" i="183"/>
  <c r="Q1157" i="183"/>
  <c r="R1157" i="183"/>
  <c r="S1157" i="183"/>
  <c r="W1157" i="183"/>
  <c r="X1157" i="183"/>
  <c r="Y1157" i="183"/>
  <c r="Z1157" i="183"/>
  <c r="AA1157" i="183"/>
  <c r="AB1157" i="183"/>
  <c r="AC1157" i="183"/>
  <c r="AD1157" i="183"/>
  <c r="AE1157" i="183"/>
  <c r="AF1157" i="183"/>
  <c r="AG1157" i="183"/>
  <c r="AH1157" i="183"/>
  <c r="AJ1157" i="183"/>
  <c r="AO1157" i="183"/>
  <c r="AP1157" i="183"/>
  <c r="AS1157" i="183"/>
  <c r="AW1157" i="183"/>
  <c r="AX1157" i="183"/>
  <c r="AY1157" i="183"/>
  <c r="AZ1157" i="183"/>
  <c r="BA1157" i="183"/>
  <c r="BB1157" i="183"/>
  <c r="BE1157" i="183"/>
  <c r="BF1157" i="183"/>
  <c r="BG1157" i="183"/>
  <c r="BH1157" i="183"/>
  <c r="BI1157" i="183"/>
  <c r="N1158" i="183"/>
  <c r="O1158" i="183"/>
  <c r="P1158" i="183"/>
  <c r="Q1158" i="183"/>
  <c r="R1158" i="183"/>
  <c r="S1158" i="183"/>
  <c r="W1158" i="183"/>
  <c r="X1158" i="183"/>
  <c r="Y1158" i="183"/>
  <c r="Z1158" i="183"/>
  <c r="AA1158" i="183"/>
  <c r="AB1158" i="183"/>
  <c r="AC1158" i="183"/>
  <c r="AD1158" i="183"/>
  <c r="AE1158" i="183"/>
  <c r="AF1158" i="183"/>
  <c r="AG1158" i="183"/>
  <c r="AH1158" i="183"/>
  <c r="AJ1158" i="183"/>
  <c r="AO1158" i="183"/>
  <c r="AP1158" i="183"/>
  <c r="AS1158" i="183"/>
  <c r="AW1158" i="183"/>
  <c r="AX1158" i="183"/>
  <c r="AY1158" i="183"/>
  <c r="AZ1158" i="183"/>
  <c r="BA1158" i="183"/>
  <c r="BB1158" i="183"/>
  <c r="BE1158" i="183"/>
  <c r="BF1158" i="183"/>
  <c r="BG1158" i="183"/>
  <c r="BH1158" i="183"/>
  <c r="BI1158" i="183"/>
  <c r="N1159" i="183"/>
  <c r="O1159" i="183"/>
  <c r="P1159" i="183"/>
  <c r="Q1159" i="183"/>
  <c r="R1159" i="183"/>
  <c r="S1159" i="183"/>
  <c r="W1159" i="183"/>
  <c r="X1159" i="183"/>
  <c r="Y1159" i="183"/>
  <c r="Z1159" i="183"/>
  <c r="AA1159" i="183"/>
  <c r="AB1159" i="183"/>
  <c r="AC1159" i="183"/>
  <c r="AD1159" i="183"/>
  <c r="AE1159" i="183"/>
  <c r="AF1159" i="183"/>
  <c r="AG1159" i="183"/>
  <c r="AH1159" i="183"/>
  <c r="AJ1159" i="183"/>
  <c r="AO1159" i="183"/>
  <c r="AP1159" i="183"/>
  <c r="AS1159" i="183"/>
  <c r="AW1159" i="183"/>
  <c r="AX1159" i="183"/>
  <c r="AY1159" i="183"/>
  <c r="AZ1159" i="183"/>
  <c r="BA1159" i="183"/>
  <c r="BB1159" i="183"/>
  <c r="BE1159" i="183"/>
  <c r="BF1159" i="183"/>
  <c r="BG1159" i="183"/>
  <c r="BH1159" i="183"/>
  <c r="BI1159" i="183"/>
  <c r="N1160" i="183"/>
  <c r="O1160" i="183"/>
  <c r="P1160" i="183"/>
  <c r="Q1160" i="183"/>
  <c r="R1160" i="183"/>
  <c r="S1160" i="183"/>
  <c r="W1160" i="183"/>
  <c r="X1160" i="183"/>
  <c r="Y1160" i="183"/>
  <c r="Z1160" i="183"/>
  <c r="AA1160" i="183"/>
  <c r="AB1160" i="183"/>
  <c r="AC1160" i="183"/>
  <c r="AD1160" i="183"/>
  <c r="AE1160" i="183"/>
  <c r="AF1160" i="183"/>
  <c r="AG1160" i="183"/>
  <c r="AH1160" i="183"/>
  <c r="AJ1160" i="183"/>
  <c r="AO1160" i="183"/>
  <c r="AP1160" i="183"/>
  <c r="AS1160" i="183"/>
  <c r="AW1160" i="183"/>
  <c r="AX1160" i="183"/>
  <c r="AY1160" i="183"/>
  <c r="AZ1160" i="183"/>
  <c r="BA1160" i="183"/>
  <c r="BB1160" i="183"/>
  <c r="BE1160" i="183"/>
  <c r="BF1160" i="183"/>
  <c r="BG1160" i="183"/>
  <c r="BH1160" i="183"/>
  <c r="BI1160" i="183"/>
  <c r="N1161" i="183"/>
  <c r="O1161" i="183"/>
  <c r="P1161" i="183"/>
  <c r="Q1161" i="183"/>
  <c r="R1161" i="183"/>
  <c r="S1161" i="183"/>
  <c r="W1161" i="183"/>
  <c r="X1161" i="183"/>
  <c r="Y1161" i="183"/>
  <c r="Z1161" i="183"/>
  <c r="AA1161" i="183"/>
  <c r="AB1161" i="183"/>
  <c r="AC1161" i="183"/>
  <c r="AD1161" i="183"/>
  <c r="AE1161" i="183"/>
  <c r="AF1161" i="183"/>
  <c r="AG1161" i="183"/>
  <c r="AH1161" i="183"/>
  <c r="AJ1161" i="183"/>
  <c r="AO1161" i="183"/>
  <c r="AP1161" i="183"/>
  <c r="AS1161" i="183"/>
  <c r="AW1161" i="183"/>
  <c r="AX1161" i="183"/>
  <c r="AY1161" i="183"/>
  <c r="AZ1161" i="183"/>
  <c r="BA1161" i="183"/>
  <c r="BB1161" i="183"/>
  <c r="BE1161" i="183"/>
  <c r="BF1161" i="183"/>
  <c r="BG1161" i="183"/>
  <c r="BH1161" i="183"/>
  <c r="BI1161" i="183"/>
  <c r="N1162" i="183"/>
  <c r="O1162" i="183"/>
  <c r="P1162" i="183"/>
  <c r="Q1162" i="183"/>
  <c r="R1162" i="183"/>
  <c r="S1162" i="183"/>
  <c r="W1162" i="183"/>
  <c r="X1162" i="183"/>
  <c r="Y1162" i="183"/>
  <c r="Z1162" i="183"/>
  <c r="AA1162" i="183"/>
  <c r="AB1162" i="183"/>
  <c r="AC1162" i="183"/>
  <c r="AD1162" i="183"/>
  <c r="AE1162" i="183"/>
  <c r="AF1162" i="183"/>
  <c r="AG1162" i="183"/>
  <c r="AH1162" i="183"/>
  <c r="AJ1162" i="183"/>
  <c r="AO1162" i="183"/>
  <c r="AP1162" i="183"/>
  <c r="AS1162" i="183"/>
  <c r="AW1162" i="183"/>
  <c r="AX1162" i="183"/>
  <c r="AY1162" i="183"/>
  <c r="AZ1162" i="183"/>
  <c r="BA1162" i="183"/>
  <c r="BB1162" i="183"/>
  <c r="BE1162" i="183"/>
  <c r="BF1162" i="183"/>
  <c r="BG1162" i="183"/>
  <c r="BH1162" i="183"/>
  <c r="BI1162" i="183"/>
  <c r="N1163" i="183"/>
  <c r="O1163" i="183"/>
  <c r="P1163" i="183"/>
  <c r="Q1163" i="183"/>
  <c r="R1163" i="183"/>
  <c r="S1163" i="183"/>
  <c r="W1163" i="183"/>
  <c r="X1163" i="183"/>
  <c r="Y1163" i="183"/>
  <c r="Z1163" i="183"/>
  <c r="AA1163" i="183"/>
  <c r="AB1163" i="183"/>
  <c r="AC1163" i="183"/>
  <c r="AD1163" i="183"/>
  <c r="AE1163" i="183"/>
  <c r="AF1163" i="183"/>
  <c r="AG1163" i="183"/>
  <c r="AH1163" i="183"/>
  <c r="AJ1163" i="183"/>
  <c r="AO1163" i="183"/>
  <c r="AP1163" i="183"/>
  <c r="AS1163" i="183"/>
  <c r="AW1163" i="183"/>
  <c r="AX1163" i="183"/>
  <c r="AY1163" i="183"/>
  <c r="AZ1163" i="183"/>
  <c r="BA1163" i="183"/>
  <c r="BB1163" i="183"/>
  <c r="BE1163" i="183"/>
  <c r="BF1163" i="183"/>
  <c r="BG1163" i="183"/>
  <c r="BH1163" i="183"/>
  <c r="BI1163" i="183"/>
  <c r="N1164" i="183"/>
  <c r="O1164" i="183"/>
  <c r="P1164" i="183"/>
  <c r="Q1164" i="183"/>
  <c r="R1164" i="183"/>
  <c r="S1164" i="183"/>
  <c r="W1164" i="183"/>
  <c r="X1164" i="183"/>
  <c r="Y1164" i="183"/>
  <c r="Z1164" i="183"/>
  <c r="AA1164" i="183"/>
  <c r="AB1164" i="183"/>
  <c r="AC1164" i="183"/>
  <c r="AD1164" i="183"/>
  <c r="AE1164" i="183"/>
  <c r="AF1164" i="183"/>
  <c r="AG1164" i="183"/>
  <c r="AH1164" i="183"/>
  <c r="AJ1164" i="183"/>
  <c r="AO1164" i="183"/>
  <c r="AP1164" i="183"/>
  <c r="AS1164" i="183"/>
  <c r="AW1164" i="183"/>
  <c r="AX1164" i="183"/>
  <c r="AY1164" i="183"/>
  <c r="AZ1164" i="183"/>
  <c r="BA1164" i="183"/>
  <c r="BB1164" i="183"/>
  <c r="BE1164" i="183"/>
  <c r="BF1164" i="183"/>
  <c r="BG1164" i="183"/>
  <c r="BH1164" i="183"/>
  <c r="BI1164" i="183"/>
  <c r="N1165" i="183"/>
  <c r="O1165" i="183"/>
  <c r="P1165" i="183"/>
  <c r="Q1165" i="183"/>
  <c r="R1165" i="183"/>
  <c r="S1165" i="183"/>
  <c r="W1165" i="183"/>
  <c r="X1165" i="183"/>
  <c r="Y1165" i="183"/>
  <c r="Z1165" i="183"/>
  <c r="AA1165" i="183"/>
  <c r="AB1165" i="183"/>
  <c r="AC1165" i="183"/>
  <c r="AD1165" i="183"/>
  <c r="AE1165" i="183"/>
  <c r="AF1165" i="183"/>
  <c r="AG1165" i="183"/>
  <c r="AH1165" i="183"/>
  <c r="AJ1165" i="183"/>
  <c r="AO1165" i="183"/>
  <c r="AP1165" i="183"/>
  <c r="AS1165" i="183"/>
  <c r="AW1165" i="183"/>
  <c r="AX1165" i="183"/>
  <c r="AY1165" i="183"/>
  <c r="AZ1165" i="183"/>
  <c r="BA1165" i="183"/>
  <c r="BB1165" i="183"/>
  <c r="BE1165" i="183"/>
  <c r="BF1165" i="183"/>
  <c r="BG1165" i="183"/>
  <c r="BH1165" i="183"/>
  <c r="BI1165" i="183"/>
  <c r="N1166" i="183"/>
  <c r="O1166" i="183"/>
  <c r="P1166" i="183"/>
  <c r="Q1166" i="183"/>
  <c r="R1166" i="183"/>
  <c r="S1166" i="183"/>
  <c r="W1166" i="183"/>
  <c r="X1166" i="183"/>
  <c r="Y1166" i="183"/>
  <c r="Z1166" i="183"/>
  <c r="AA1166" i="183"/>
  <c r="AB1166" i="183"/>
  <c r="AC1166" i="183"/>
  <c r="AD1166" i="183"/>
  <c r="AE1166" i="183"/>
  <c r="AF1166" i="183"/>
  <c r="AG1166" i="183"/>
  <c r="AH1166" i="183"/>
  <c r="AJ1166" i="183"/>
  <c r="AO1166" i="183"/>
  <c r="AP1166" i="183"/>
  <c r="AS1166" i="183"/>
  <c r="AW1166" i="183"/>
  <c r="AX1166" i="183"/>
  <c r="AY1166" i="183"/>
  <c r="AZ1166" i="183"/>
  <c r="BA1166" i="183"/>
  <c r="BB1166" i="183"/>
  <c r="BE1166" i="183"/>
  <c r="BF1166" i="183"/>
  <c r="BG1166" i="183"/>
  <c r="BH1166" i="183"/>
  <c r="BI1166" i="183"/>
  <c r="N1167" i="183"/>
  <c r="O1167" i="183"/>
  <c r="P1167" i="183"/>
  <c r="Q1167" i="183"/>
  <c r="R1167" i="183"/>
  <c r="S1167" i="183"/>
  <c r="W1167" i="183"/>
  <c r="X1167" i="183"/>
  <c r="Y1167" i="183"/>
  <c r="Z1167" i="183"/>
  <c r="AA1167" i="183"/>
  <c r="AB1167" i="183"/>
  <c r="AC1167" i="183"/>
  <c r="AD1167" i="183"/>
  <c r="AE1167" i="183"/>
  <c r="AF1167" i="183"/>
  <c r="AG1167" i="183"/>
  <c r="AH1167" i="183"/>
  <c r="AJ1167" i="183"/>
  <c r="AO1167" i="183"/>
  <c r="AP1167" i="183"/>
  <c r="AS1167" i="183"/>
  <c r="AW1167" i="183"/>
  <c r="AX1167" i="183"/>
  <c r="AY1167" i="183"/>
  <c r="AZ1167" i="183"/>
  <c r="BA1167" i="183"/>
  <c r="BB1167" i="183"/>
  <c r="BE1167" i="183"/>
  <c r="BF1167" i="183"/>
  <c r="BG1167" i="183"/>
  <c r="BH1167" i="183"/>
  <c r="BI1167" i="183"/>
  <c r="N1168" i="183"/>
  <c r="O1168" i="183"/>
  <c r="P1168" i="183"/>
  <c r="Q1168" i="183"/>
  <c r="R1168" i="183"/>
  <c r="S1168" i="183"/>
  <c r="W1168" i="183"/>
  <c r="X1168" i="183"/>
  <c r="Y1168" i="183"/>
  <c r="Z1168" i="183"/>
  <c r="AA1168" i="183"/>
  <c r="AB1168" i="183"/>
  <c r="AC1168" i="183"/>
  <c r="AD1168" i="183"/>
  <c r="AE1168" i="183"/>
  <c r="AF1168" i="183"/>
  <c r="AG1168" i="183"/>
  <c r="AH1168" i="183"/>
  <c r="AJ1168" i="183"/>
  <c r="AO1168" i="183"/>
  <c r="AP1168" i="183"/>
  <c r="AS1168" i="183"/>
  <c r="AW1168" i="183"/>
  <c r="AX1168" i="183"/>
  <c r="AY1168" i="183"/>
  <c r="AZ1168" i="183"/>
  <c r="BA1168" i="183"/>
  <c r="BB1168" i="183"/>
  <c r="BE1168" i="183"/>
  <c r="BF1168" i="183"/>
  <c r="BG1168" i="183"/>
  <c r="BH1168" i="183"/>
  <c r="BI1168" i="183"/>
  <c r="N1169" i="183"/>
  <c r="O1169" i="183"/>
  <c r="P1169" i="183"/>
  <c r="Q1169" i="183"/>
  <c r="R1169" i="183"/>
  <c r="S1169" i="183"/>
  <c r="W1169" i="183"/>
  <c r="X1169" i="183"/>
  <c r="Y1169" i="183"/>
  <c r="Z1169" i="183"/>
  <c r="AA1169" i="183"/>
  <c r="AB1169" i="183"/>
  <c r="AC1169" i="183"/>
  <c r="AD1169" i="183"/>
  <c r="AE1169" i="183"/>
  <c r="AF1169" i="183"/>
  <c r="AG1169" i="183"/>
  <c r="AH1169" i="183"/>
  <c r="AJ1169" i="183"/>
  <c r="AO1169" i="183"/>
  <c r="AP1169" i="183"/>
  <c r="AS1169" i="183"/>
  <c r="AW1169" i="183"/>
  <c r="AX1169" i="183"/>
  <c r="AY1169" i="183"/>
  <c r="AZ1169" i="183"/>
  <c r="BA1169" i="183"/>
  <c r="BB1169" i="183"/>
  <c r="BE1169" i="183"/>
  <c r="BF1169" i="183"/>
  <c r="BG1169" i="183"/>
  <c r="BH1169" i="183"/>
  <c r="BI1169" i="183"/>
  <c r="N1170" i="183"/>
  <c r="O1170" i="183"/>
  <c r="P1170" i="183"/>
  <c r="Q1170" i="183"/>
  <c r="R1170" i="183"/>
  <c r="S1170" i="183"/>
  <c r="W1170" i="183"/>
  <c r="X1170" i="183"/>
  <c r="Y1170" i="183"/>
  <c r="Z1170" i="183"/>
  <c r="AA1170" i="183"/>
  <c r="AB1170" i="183"/>
  <c r="AC1170" i="183"/>
  <c r="AD1170" i="183"/>
  <c r="AE1170" i="183"/>
  <c r="AF1170" i="183"/>
  <c r="AG1170" i="183"/>
  <c r="AH1170" i="183"/>
  <c r="AJ1170" i="183"/>
  <c r="AO1170" i="183"/>
  <c r="AP1170" i="183"/>
  <c r="AS1170" i="183"/>
  <c r="AW1170" i="183"/>
  <c r="AX1170" i="183"/>
  <c r="AY1170" i="183"/>
  <c r="AZ1170" i="183"/>
  <c r="BA1170" i="183"/>
  <c r="BB1170" i="183"/>
  <c r="BE1170" i="183"/>
  <c r="BF1170" i="183"/>
  <c r="BG1170" i="183"/>
  <c r="BH1170" i="183"/>
  <c r="BI1170" i="183"/>
  <c r="N1171" i="183"/>
  <c r="O1171" i="183"/>
  <c r="P1171" i="183"/>
  <c r="Q1171" i="183"/>
  <c r="R1171" i="183"/>
  <c r="S1171" i="183"/>
  <c r="W1171" i="183"/>
  <c r="X1171" i="183"/>
  <c r="Y1171" i="183"/>
  <c r="Z1171" i="183"/>
  <c r="AA1171" i="183"/>
  <c r="AB1171" i="183"/>
  <c r="AC1171" i="183"/>
  <c r="AD1171" i="183"/>
  <c r="AE1171" i="183"/>
  <c r="AF1171" i="183"/>
  <c r="AG1171" i="183"/>
  <c r="AH1171" i="183"/>
  <c r="AJ1171" i="183"/>
  <c r="AO1171" i="183"/>
  <c r="AP1171" i="183"/>
  <c r="AS1171" i="183"/>
  <c r="AW1171" i="183"/>
  <c r="AX1171" i="183"/>
  <c r="AY1171" i="183"/>
  <c r="AZ1171" i="183"/>
  <c r="BA1171" i="183"/>
  <c r="BB1171" i="183"/>
  <c r="BE1171" i="183"/>
  <c r="BF1171" i="183"/>
  <c r="BG1171" i="183"/>
  <c r="BH1171" i="183"/>
  <c r="BI1171" i="183"/>
  <c r="N1172" i="183"/>
  <c r="O1172" i="183"/>
  <c r="P1172" i="183"/>
  <c r="Q1172" i="183"/>
  <c r="R1172" i="183"/>
  <c r="S1172" i="183"/>
  <c r="W1172" i="183"/>
  <c r="X1172" i="183"/>
  <c r="Y1172" i="183"/>
  <c r="Z1172" i="183"/>
  <c r="AA1172" i="183"/>
  <c r="AB1172" i="183"/>
  <c r="AC1172" i="183"/>
  <c r="AD1172" i="183"/>
  <c r="AE1172" i="183"/>
  <c r="AF1172" i="183"/>
  <c r="AG1172" i="183"/>
  <c r="AH1172" i="183"/>
  <c r="AJ1172" i="183"/>
  <c r="AO1172" i="183"/>
  <c r="AP1172" i="183"/>
  <c r="AS1172" i="183"/>
  <c r="AW1172" i="183"/>
  <c r="AX1172" i="183"/>
  <c r="AY1172" i="183"/>
  <c r="AZ1172" i="183"/>
  <c r="BA1172" i="183"/>
  <c r="BB1172" i="183"/>
  <c r="BE1172" i="183"/>
  <c r="BF1172" i="183"/>
  <c r="BG1172" i="183"/>
  <c r="BH1172" i="183"/>
  <c r="BI1172" i="183"/>
  <c r="N1173" i="183"/>
  <c r="O1173" i="183"/>
  <c r="P1173" i="183"/>
  <c r="Q1173" i="183"/>
  <c r="R1173" i="183"/>
  <c r="S1173" i="183"/>
  <c r="W1173" i="183"/>
  <c r="X1173" i="183"/>
  <c r="Y1173" i="183"/>
  <c r="Z1173" i="183"/>
  <c r="AA1173" i="183"/>
  <c r="AB1173" i="183"/>
  <c r="AC1173" i="183"/>
  <c r="AD1173" i="183"/>
  <c r="AE1173" i="183"/>
  <c r="AF1173" i="183"/>
  <c r="AG1173" i="183"/>
  <c r="AH1173" i="183"/>
  <c r="AJ1173" i="183"/>
  <c r="AO1173" i="183"/>
  <c r="AP1173" i="183"/>
  <c r="AS1173" i="183"/>
  <c r="AW1173" i="183"/>
  <c r="AX1173" i="183"/>
  <c r="AY1173" i="183"/>
  <c r="AZ1173" i="183"/>
  <c r="BA1173" i="183"/>
  <c r="BB1173" i="183"/>
  <c r="BE1173" i="183"/>
  <c r="BF1173" i="183"/>
  <c r="BG1173" i="183"/>
  <c r="BH1173" i="183"/>
  <c r="BI1173" i="183"/>
  <c r="N1174" i="183"/>
  <c r="O1174" i="183"/>
  <c r="P1174" i="183"/>
  <c r="Q1174" i="183"/>
  <c r="R1174" i="183"/>
  <c r="S1174" i="183"/>
  <c r="W1174" i="183"/>
  <c r="X1174" i="183"/>
  <c r="Y1174" i="183"/>
  <c r="Z1174" i="183"/>
  <c r="AA1174" i="183"/>
  <c r="AB1174" i="183"/>
  <c r="AC1174" i="183"/>
  <c r="AD1174" i="183"/>
  <c r="AE1174" i="183"/>
  <c r="AF1174" i="183"/>
  <c r="AG1174" i="183"/>
  <c r="AH1174" i="183"/>
  <c r="AJ1174" i="183"/>
  <c r="AO1174" i="183"/>
  <c r="AP1174" i="183"/>
  <c r="AS1174" i="183"/>
  <c r="AW1174" i="183"/>
  <c r="AX1174" i="183"/>
  <c r="AY1174" i="183"/>
  <c r="AZ1174" i="183"/>
  <c r="BA1174" i="183"/>
  <c r="BB1174" i="183"/>
  <c r="BE1174" i="183"/>
  <c r="BF1174" i="183"/>
  <c r="BG1174" i="183"/>
  <c r="BH1174" i="183"/>
  <c r="BI1174" i="183"/>
  <c r="N1175" i="183"/>
  <c r="O1175" i="183"/>
  <c r="P1175" i="183"/>
  <c r="Q1175" i="183"/>
  <c r="R1175" i="183"/>
  <c r="S1175" i="183"/>
  <c r="W1175" i="183"/>
  <c r="X1175" i="183"/>
  <c r="Y1175" i="183"/>
  <c r="Z1175" i="183"/>
  <c r="AA1175" i="183"/>
  <c r="AB1175" i="183"/>
  <c r="AC1175" i="183"/>
  <c r="AD1175" i="183"/>
  <c r="AE1175" i="183"/>
  <c r="AF1175" i="183"/>
  <c r="AG1175" i="183"/>
  <c r="AH1175" i="183"/>
  <c r="AJ1175" i="183"/>
  <c r="AO1175" i="183"/>
  <c r="AP1175" i="183"/>
  <c r="AS1175" i="183"/>
  <c r="AW1175" i="183"/>
  <c r="AX1175" i="183"/>
  <c r="AY1175" i="183"/>
  <c r="AZ1175" i="183"/>
  <c r="BA1175" i="183"/>
  <c r="BB1175" i="183"/>
  <c r="BE1175" i="183"/>
  <c r="BF1175" i="183"/>
  <c r="BG1175" i="183"/>
  <c r="BH1175" i="183"/>
  <c r="BI1175" i="183"/>
  <c r="N1176" i="183"/>
  <c r="O1176" i="183"/>
  <c r="P1176" i="183"/>
  <c r="Q1176" i="183"/>
  <c r="R1176" i="183"/>
  <c r="S1176" i="183"/>
  <c r="W1176" i="183"/>
  <c r="X1176" i="183"/>
  <c r="Y1176" i="183"/>
  <c r="Z1176" i="183"/>
  <c r="AA1176" i="183"/>
  <c r="AB1176" i="183"/>
  <c r="AC1176" i="183"/>
  <c r="AD1176" i="183"/>
  <c r="AE1176" i="183"/>
  <c r="AF1176" i="183"/>
  <c r="AG1176" i="183"/>
  <c r="AH1176" i="183"/>
  <c r="AJ1176" i="183"/>
  <c r="AO1176" i="183"/>
  <c r="AP1176" i="183"/>
  <c r="AS1176" i="183"/>
  <c r="AW1176" i="183"/>
  <c r="AX1176" i="183"/>
  <c r="AY1176" i="183"/>
  <c r="AZ1176" i="183"/>
  <c r="BA1176" i="183"/>
  <c r="BB1176" i="183"/>
  <c r="BE1176" i="183"/>
  <c r="BF1176" i="183"/>
  <c r="BG1176" i="183"/>
  <c r="BH1176" i="183"/>
  <c r="BI1176" i="183"/>
  <c r="N1177" i="183"/>
  <c r="O1177" i="183"/>
  <c r="P1177" i="183"/>
  <c r="Q1177" i="183"/>
  <c r="R1177" i="183"/>
  <c r="S1177" i="183"/>
  <c r="W1177" i="183"/>
  <c r="X1177" i="183"/>
  <c r="Y1177" i="183"/>
  <c r="Z1177" i="183"/>
  <c r="AA1177" i="183"/>
  <c r="AB1177" i="183"/>
  <c r="AC1177" i="183"/>
  <c r="AD1177" i="183"/>
  <c r="AE1177" i="183"/>
  <c r="AF1177" i="183"/>
  <c r="AG1177" i="183"/>
  <c r="AH1177" i="183"/>
  <c r="AJ1177" i="183"/>
  <c r="AO1177" i="183"/>
  <c r="AP1177" i="183"/>
  <c r="AS1177" i="183"/>
  <c r="AW1177" i="183"/>
  <c r="AX1177" i="183"/>
  <c r="AY1177" i="183"/>
  <c r="AZ1177" i="183"/>
  <c r="BA1177" i="183"/>
  <c r="BB1177" i="183"/>
  <c r="BE1177" i="183"/>
  <c r="BF1177" i="183"/>
  <c r="BG1177" i="183"/>
  <c r="BH1177" i="183"/>
  <c r="BI1177" i="183"/>
  <c r="N1178" i="183"/>
  <c r="O1178" i="183"/>
  <c r="P1178" i="183"/>
  <c r="Q1178" i="183"/>
  <c r="R1178" i="183"/>
  <c r="S1178" i="183"/>
  <c r="W1178" i="183"/>
  <c r="X1178" i="183"/>
  <c r="Y1178" i="183"/>
  <c r="Z1178" i="183"/>
  <c r="AA1178" i="183"/>
  <c r="AB1178" i="183"/>
  <c r="AC1178" i="183"/>
  <c r="AD1178" i="183"/>
  <c r="AE1178" i="183"/>
  <c r="AF1178" i="183"/>
  <c r="AG1178" i="183"/>
  <c r="AH1178" i="183"/>
  <c r="AJ1178" i="183"/>
  <c r="AO1178" i="183"/>
  <c r="AP1178" i="183"/>
  <c r="AS1178" i="183"/>
  <c r="AW1178" i="183"/>
  <c r="AX1178" i="183"/>
  <c r="AY1178" i="183"/>
  <c r="AZ1178" i="183"/>
  <c r="BA1178" i="183"/>
  <c r="BB1178" i="183"/>
  <c r="BE1178" i="183"/>
  <c r="BF1178" i="183"/>
  <c r="BG1178" i="183"/>
  <c r="BH1178" i="183"/>
  <c r="BI1178" i="183"/>
  <c r="N1179" i="183"/>
  <c r="O1179" i="183"/>
  <c r="P1179" i="183"/>
  <c r="Q1179" i="183"/>
  <c r="R1179" i="183"/>
  <c r="S1179" i="183"/>
  <c r="W1179" i="183"/>
  <c r="X1179" i="183"/>
  <c r="Y1179" i="183"/>
  <c r="Z1179" i="183"/>
  <c r="AA1179" i="183"/>
  <c r="AB1179" i="183"/>
  <c r="AC1179" i="183"/>
  <c r="AD1179" i="183"/>
  <c r="AE1179" i="183"/>
  <c r="AF1179" i="183"/>
  <c r="AG1179" i="183"/>
  <c r="AH1179" i="183"/>
  <c r="AJ1179" i="183"/>
  <c r="AO1179" i="183"/>
  <c r="AP1179" i="183"/>
  <c r="AS1179" i="183"/>
  <c r="AW1179" i="183"/>
  <c r="AX1179" i="183"/>
  <c r="AY1179" i="183"/>
  <c r="AZ1179" i="183"/>
  <c r="BA1179" i="183"/>
  <c r="BB1179" i="183"/>
  <c r="BE1179" i="183"/>
  <c r="BF1179" i="183"/>
  <c r="BG1179" i="183"/>
  <c r="BH1179" i="183"/>
  <c r="BI1179" i="183"/>
  <c r="N1180" i="183"/>
  <c r="O1180" i="183"/>
  <c r="P1180" i="183"/>
  <c r="Q1180" i="183"/>
  <c r="R1180" i="183"/>
  <c r="S1180" i="183"/>
  <c r="W1180" i="183"/>
  <c r="X1180" i="183"/>
  <c r="Y1180" i="183"/>
  <c r="Z1180" i="183"/>
  <c r="AA1180" i="183"/>
  <c r="AB1180" i="183"/>
  <c r="AC1180" i="183"/>
  <c r="AD1180" i="183"/>
  <c r="AE1180" i="183"/>
  <c r="AF1180" i="183"/>
  <c r="AG1180" i="183"/>
  <c r="AH1180" i="183"/>
  <c r="AJ1180" i="183"/>
  <c r="AO1180" i="183"/>
  <c r="AP1180" i="183"/>
  <c r="AS1180" i="183"/>
  <c r="AW1180" i="183"/>
  <c r="AX1180" i="183"/>
  <c r="AY1180" i="183"/>
  <c r="AZ1180" i="183"/>
  <c r="BA1180" i="183"/>
  <c r="BB1180" i="183"/>
  <c r="BE1180" i="183"/>
  <c r="BF1180" i="183"/>
  <c r="BG1180" i="183"/>
  <c r="BH1180" i="183"/>
  <c r="BI1180" i="183"/>
  <c r="N1181" i="183"/>
  <c r="O1181" i="183"/>
  <c r="P1181" i="183"/>
  <c r="Q1181" i="183"/>
  <c r="R1181" i="183"/>
  <c r="S1181" i="183"/>
  <c r="W1181" i="183"/>
  <c r="X1181" i="183"/>
  <c r="Y1181" i="183"/>
  <c r="Z1181" i="183"/>
  <c r="AA1181" i="183"/>
  <c r="AB1181" i="183"/>
  <c r="AC1181" i="183"/>
  <c r="AD1181" i="183"/>
  <c r="AE1181" i="183"/>
  <c r="AF1181" i="183"/>
  <c r="AG1181" i="183"/>
  <c r="AH1181" i="183"/>
  <c r="AJ1181" i="183"/>
  <c r="AO1181" i="183"/>
  <c r="AP1181" i="183"/>
  <c r="AS1181" i="183"/>
  <c r="AW1181" i="183"/>
  <c r="AX1181" i="183"/>
  <c r="AY1181" i="183"/>
  <c r="AZ1181" i="183"/>
  <c r="BA1181" i="183"/>
  <c r="BB1181" i="183"/>
  <c r="BE1181" i="183"/>
  <c r="BF1181" i="183"/>
  <c r="BG1181" i="183"/>
  <c r="BH1181" i="183"/>
  <c r="BI1181" i="183"/>
  <c r="N1182" i="183"/>
  <c r="O1182" i="183"/>
  <c r="P1182" i="183"/>
  <c r="Q1182" i="183"/>
  <c r="R1182" i="183"/>
  <c r="S1182" i="183"/>
  <c r="W1182" i="183"/>
  <c r="X1182" i="183"/>
  <c r="Y1182" i="183"/>
  <c r="Z1182" i="183"/>
  <c r="AA1182" i="183"/>
  <c r="AB1182" i="183"/>
  <c r="AC1182" i="183"/>
  <c r="AD1182" i="183"/>
  <c r="AE1182" i="183"/>
  <c r="AF1182" i="183"/>
  <c r="AG1182" i="183"/>
  <c r="AH1182" i="183"/>
  <c r="AJ1182" i="183"/>
  <c r="AO1182" i="183"/>
  <c r="AP1182" i="183"/>
  <c r="AS1182" i="183"/>
  <c r="AW1182" i="183"/>
  <c r="AX1182" i="183"/>
  <c r="AY1182" i="183"/>
  <c r="AZ1182" i="183"/>
  <c r="BA1182" i="183"/>
  <c r="BB1182" i="183"/>
  <c r="BE1182" i="183"/>
  <c r="BF1182" i="183"/>
  <c r="BG1182" i="183"/>
  <c r="BH1182" i="183"/>
  <c r="BI1182" i="183"/>
  <c r="N1183" i="183"/>
  <c r="O1183" i="183"/>
  <c r="P1183" i="183"/>
  <c r="Q1183" i="183"/>
  <c r="R1183" i="183"/>
  <c r="S1183" i="183"/>
  <c r="W1183" i="183"/>
  <c r="X1183" i="183"/>
  <c r="Y1183" i="183"/>
  <c r="Z1183" i="183"/>
  <c r="AA1183" i="183"/>
  <c r="AB1183" i="183"/>
  <c r="AC1183" i="183"/>
  <c r="AD1183" i="183"/>
  <c r="AE1183" i="183"/>
  <c r="AF1183" i="183"/>
  <c r="AG1183" i="183"/>
  <c r="AH1183" i="183"/>
  <c r="AJ1183" i="183"/>
  <c r="AO1183" i="183"/>
  <c r="AP1183" i="183"/>
  <c r="AS1183" i="183"/>
  <c r="AW1183" i="183"/>
  <c r="AX1183" i="183"/>
  <c r="AY1183" i="183"/>
  <c r="AZ1183" i="183"/>
  <c r="BA1183" i="183"/>
  <c r="BB1183" i="183"/>
  <c r="BE1183" i="183"/>
  <c r="BF1183" i="183"/>
  <c r="BG1183" i="183"/>
  <c r="BH1183" i="183"/>
  <c r="BI1183" i="183"/>
  <c r="N1184" i="183"/>
  <c r="O1184" i="183"/>
  <c r="P1184" i="183"/>
  <c r="Q1184" i="183"/>
  <c r="R1184" i="183"/>
  <c r="S1184" i="183"/>
  <c r="W1184" i="183"/>
  <c r="X1184" i="183"/>
  <c r="Y1184" i="183"/>
  <c r="Z1184" i="183"/>
  <c r="AA1184" i="183"/>
  <c r="AB1184" i="183"/>
  <c r="AC1184" i="183"/>
  <c r="AD1184" i="183"/>
  <c r="AE1184" i="183"/>
  <c r="AF1184" i="183"/>
  <c r="AG1184" i="183"/>
  <c r="AH1184" i="183"/>
  <c r="AJ1184" i="183"/>
  <c r="AO1184" i="183"/>
  <c r="AP1184" i="183"/>
  <c r="AS1184" i="183"/>
  <c r="AW1184" i="183"/>
  <c r="AX1184" i="183"/>
  <c r="AY1184" i="183"/>
  <c r="AZ1184" i="183"/>
  <c r="BA1184" i="183"/>
  <c r="BB1184" i="183"/>
  <c r="BE1184" i="183"/>
  <c r="BF1184" i="183"/>
  <c r="BG1184" i="183"/>
  <c r="BH1184" i="183"/>
  <c r="BI1184" i="183"/>
  <c r="N1185" i="183"/>
  <c r="O1185" i="183"/>
  <c r="P1185" i="183"/>
  <c r="Q1185" i="183"/>
  <c r="R1185" i="183"/>
  <c r="S1185" i="183"/>
  <c r="W1185" i="183"/>
  <c r="X1185" i="183"/>
  <c r="Y1185" i="183"/>
  <c r="Z1185" i="183"/>
  <c r="AA1185" i="183"/>
  <c r="AB1185" i="183"/>
  <c r="AC1185" i="183"/>
  <c r="AD1185" i="183"/>
  <c r="AE1185" i="183"/>
  <c r="AF1185" i="183"/>
  <c r="AG1185" i="183"/>
  <c r="AH1185" i="183"/>
  <c r="AJ1185" i="183"/>
  <c r="AO1185" i="183"/>
  <c r="AP1185" i="183"/>
  <c r="AS1185" i="183"/>
  <c r="AW1185" i="183"/>
  <c r="AX1185" i="183"/>
  <c r="AY1185" i="183"/>
  <c r="AZ1185" i="183"/>
  <c r="BA1185" i="183"/>
  <c r="BB1185" i="183"/>
  <c r="BE1185" i="183"/>
  <c r="BF1185" i="183"/>
  <c r="BG1185" i="183"/>
  <c r="BH1185" i="183"/>
  <c r="BI1185" i="183"/>
  <c r="N1186" i="183"/>
  <c r="O1186" i="183"/>
  <c r="P1186" i="183"/>
  <c r="Q1186" i="183"/>
  <c r="R1186" i="183"/>
  <c r="S1186" i="183"/>
  <c r="W1186" i="183"/>
  <c r="X1186" i="183"/>
  <c r="Y1186" i="183"/>
  <c r="Z1186" i="183"/>
  <c r="AA1186" i="183"/>
  <c r="AB1186" i="183"/>
  <c r="AC1186" i="183"/>
  <c r="AD1186" i="183"/>
  <c r="AE1186" i="183"/>
  <c r="AF1186" i="183"/>
  <c r="AG1186" i="183"/>
  <c r="AH1186" i="183"/>
  <c r="AJ1186" i="183"/>
  <c r="AO1186" i="183"/>
  <c r="AP1186" i="183"/>
  <c r="AS1186" i="183"/>
  <c r="AW1186" i="183"/>
  <c r="AX1186" i="183"/>
  <c r="AY1186" i="183"/>
  <c r="AZ1186" i="183"/>
  <c r="BA1186" i="183"/>
  <c r="BB1186" i="183"/>
  <c r="BE1186" i="183"/>
  <c r="BF1186" i="183"/>
  <c r="BG1186" i="183"/>
  <c r="BH1186" i="183"/>
  <c r="BI1186" i="183"/>
  <c r="N1187" i="183"/>
  <c r="O1187" i="183"/>
  <c r="P1187" i="183"/>
  <c r="Q1187" i="183"/>
  <c r="R1187" i="183"/>
  <c r="S1187" i="183"/>
  <c r="W1187" i="183"/>
  <c r="X1187" i="183"/>
  <c r="Y1187" i="183"/>
  <c r="Z1187" i="183"/>
  <c r="AA1187" i="183"/>
  <c r="AB1187" i="183"/>
  <c r="AC1187" i="183"/>
  <c r="AD1187" i="183"/>
  <c r="AE1187" i="183"/>
  <c r="AF1187" i="183"/>
  <c r="AG1187" i="183"/>
  <c r="AH1187" i="183"/>
  <c r="AJ1187" i="183"/>
  <c r="AO1187" i="183"/>
  <c r="AP1187" i="183"/>
  <c r="AS1187" i="183"/>
  <c r="AW1187" i="183"/>
  <c r="AX1187" i="183"/>
  <c r="AY1187" i="183"/>
  <c r="AZ1187" i="183"/>
  <c r="BA1187" i="183"/>
  <c r="BB1187" i="183"/>
  <c r="BE1187" i="183"/>
  <c r="BF1187" i="183"/>
  <c r="BG1187" i="183"/>
  <c r="BH1187" i="183"/>
  <c r="BI1187" i="183"/>
  <c r="N1188" i="183"/>
  <c r="O1188" i="183"/>
  <c r="P1188" i="183"/>
  <c r="Q1188" i="183"/>
  <c r="R1188" i="183"/>
  <c r="S1188" i="183"/>
  <c r="W1188" i="183"/>
  <c r="X1188" i="183"/>
  <c r="Y1188" i="183"/>
  <c r="Z1188" i="183"/>
  <c r="AA1188" i="183"/>
  <c r="AB1188" i="183"/>
  <c r="AC1188" i="183"/>
  <c r="AD1188" i="183"/>
  <c r="AE1188" i="183"/>
  <c r="AF1188" i="183"/>
  <c r="AG1188" i="183"/>
  <c r="AH1188" i="183"/>
  <c r="AJ1188" i="183"/>
  <c r="AO1188" i="183"/>
  <c r="AP1188" i="183"/>
  <c r="AS1188" i="183"/>
  <c r="AW1188" i="183"/>
  <c r="AX1188" i="183"/>
  <c r="AY1188" i="183"/>
  <c r="AZ1188" i="183"/>
  <c r="BA1188" i="183"/>
  <c r="BB1188" i="183"/>
  <c r="BE1188" i="183"/>
  <c r="BF1188" i="183"/>
  <c r="BG1188" i="183"/>
  <c r="BH1188" i="183"/>
  <c r="BI1188" i="183"/>
  <c r="N1189" i="183"/>
  <c r="O1189" i="183"/>
  <c r="P1189" i="183"/>
  <c r="Q1189" i="183"/>
  <c r="R1189" i="183"/>
  <c r="S1189" i="183"/>
  <c r="W1189" i="183"/>
  <c r="X1189" i="183"/>
  <c r="Y1189" i="183"/>
  <c r="Z1189" i="183"/>
  <c r="AA1189" i="183"/>
  <c r="AB1189" i="183"/>
  <c r="AC1189" i="183"/>
  <c r="AD1189" i="183"/>
  <c r="AE1189" i="183"/>
  <c r="AF1189" i="183"/>
  <c r="AG1189" i="183"/>
  <c r="AH1189" i="183"/>
  <c r="AJ1189" i="183"/>
  <c r="AO1189" i="183"/>
  <c r="AP1189" i="183"/>
  <c r="AS1189" i="183"/>
  <c r="AW1189" i="183"/>
  <c r="AX1189" i="183"/>
  <c r="AY1189" i="183"/>
  <c r="AZ1189" i="183"/>
  <c r="BA1189" i="183"/>
  <c r="BB1189" i="183"/>
  <c r="BE1189" i="183"/>
  <c r="BF1189" i="183"/>
  <c r="BG1189" i="183"/>
  <c r="BH1189" i="183"/>
  <c r="BI1189" i="183"/>
  <c r="N1190" i="183"/>
  <c r="O1190" i="183"/>
  <c r="P1190" i="183"/>
  <c r="Q1190" i="183"/>
  <c r="R1190" i="183"/>
  <c r="S1190" i="183"/>
  <c r="W1190" i="183"/>
  <c r="X1190" i="183"/>
  <c r="Y1190" i="183"/>
  <c r="Z1190" i="183"/>
  <c r="AA1190" i="183"/>
  <c r="AB1190" i="183"/>
  <c r="AC1190" i="183"/>
  <c r="AD1190" i="183"/>
  <c r="AE1190" i="183"/>
  <c r="AF1190" i="183"/>
  <c r="AG1190" i="183"/>
  <c r="AH1190" i="183"/>
  <c r="AJ1190" i="183"/>
  <c r="AO1190" i="183"/>
  <c r="AP1190" i="183"/>
  <c r="AS1190" i="183"/>
  <c r="AW1190" i="183"/>
  <c r="AX1190" i="183"/>
  <c r="AY1190" i="183"/>
  <c r="AZ1190" i="183"/>
  <c r="BA1190" i="183"/>
  <c r="BB1190" i="183"/>
  <c r="BE1190" i="183"/>
  <c r="BF1190" i="183"/>
  <c r="BG1190" i="183"/>
  <c r="BH1190" i="183"/>
  <c r="BI1190" i="183"/>
  <c r="N1191" i="183"/>
  <c r="O1191" i="183"/>
  <c r="P1191" i="183"/>
  <c r="Q1191" i="183"/>
  <c r="R1191" i="183"/>
  <c r="S1191" i="183"/>
  <c r="W1191" i="183"/>
  <c r="X1191" i="183"/>
  <c r="Y1191" i="183"/>
  <c r="Z1191" i="183"/>
  <c r="AA1191" i="183"/>
  <c r="AB1191" i="183"/>
  <c r="AC1191" i="183"/>
  <c r="AD1191" i="183"/>
  <c r="AE1191" i="183"/>
  <c r="AF1191" i="183"/>
  <c r="AG1191" i="183"/>
  <c r="AH1191" i="183"/>
  <c r="AJ1191" i="183"/>
  <c r="AO1191" i="183"/>
  <c r="AP1191" i="183"/>
  <c r="AS1191" i="183"/>
  <c r="AW1191" i="183"/>
  <c r="AX1191" i="183"/>
  <c r="AY1191" i="183"/>
  <c r="AZ1191" i="183"/>
  <c r="BA1191" i="183"/>
  <c r="BB1191" i="183"/>
  <c r="BE1191" i="183"/>
  <c r="BF1191" i="183"/>
  <c r="BG1191" i="183"/>
  <c r="BH1191" i="183"/>
  <c r="BI1191" i="183"/>
  <c r="N1192" i="183"/>
  <c r="O1192" i="183"/>
  <c r="P1192" i="183"/>
  <c r="Q1192" i="183"/>
  <c r="R1192" i="183"/>
  <c r="S1192" i="183"/>
  <c r="W1192" i="183"/>
  <c r="X1192" i="183"/>
  <c r="Y1192" i="183"/>
  <c r="Z1192" i="183"/>
  <c r="AA1192" i="183"/>
  <c r="AB1192" i="183"/>
  <c r="AC1192" i="183"/>
  <c r="AD1192" i="183"/>
  <c r="AE1192" i="183"/>
  <c r="AF1192" i="183"/>
  <c r="AG1192" i="183"/>
  <c r="AH1192" i="183"/>
  <c r="AJ1192" i="183"/>
  <c r="AO1192" i="183"/>
  <c r="AP1192" i="183"/>
  <c r="AS1192" i="183"/>
  <c r="AW1192" i="183"/>
  <c r="AX1192" i="183"/>
  <c r="AY1192" i="183"/>
  <c r="AZ1192" i="183"/>
  <c r="BA1192" i="183"/>
  <c r="BB1192" i="183"/>
  <c r="BE1192" i="183"/>
  <c r="BF1192" i="183"/>
  <c r="BG1192" i="183"/>
  <c r="BH1192" i="183"/>
  <c r="BI1192" i="183"/>
  <c r="N1193" i="183"/>
  <c r="O1193" i="183"/>
  <c r="P1193" i="183"/>
  <c r="Q1193" i="183"/>
  <c r="R1193" i="183"/>
  <c r="S1193" i="183"/>
  <c r="W1193" i="183"/>
  <c r="X1193" i="183"/>
  <c r="Y1193" i="183"/>
  <c r="Z1193" i="183"/>
  <c r="AA1193" i="183"/>
  <c r="AB1193" i="183"/>
  <c r="AC1193" i="183"/>
  <c r="AD1193" i="183"/>
  <c r="AE1193" i="183"/>
  <c r="AF1193" i="183"/>
  <c r="AG1193" i="183"/>
  <c r="AH1193" i="183"/>
  <c r="AJ1193" i="183"/>
  <c r="AO1193" i="183"/>
  <c r="AP1193" i="183"/>
  <c r="AS1193" i="183"/>
  <c r="AW1193" i="183"/>
  <c r="AX1193" i="183"/>
  <c r="AY1193" i="183"/>
  <c r="AZ1193" i="183"/>
  <c r="BA1193" i="183"/>
  <c r="BB1193" i="183"/>
  <c r="BE1193" i="183"/>
  <c r="BF1193" i="183"/>
  <c r="BG1193" i="183"/>
  <c r="BH1193" i="183"/>
  <c r="BI1193" i="183"/>
  <c r="N1194" i="183"/>
  <c r="O1194" i="183"/>
  <c r="P1194" i="183"/>
  <c r="Q1194" i="183"/>
  <c r="R1194" i="183"/>
  <c r="S1194" i="183"/>
  <c r="W1194" i="183"/>
  <c r="X1194" i="183"/>
  <c r="Y1194" i="183"/>
  <c r="Z1194" i="183"/>
  <c r="AA1194" i="183"/>
  <c r="AB1194" i="183"/>
  <c r="AC1194" i="183"/>
  <c r="AD1194" i="183"/>
  <c r="AE1194" i="183"/>
  <c r="AF1194" i="183"/>
  <c r="AG1194" i="183"/>
  <c r="AH1194" i="183"/>
  <c r="AJ1194" i="183"/>
  <c r="AO1194" i="183"/>
  <c r="AP1194" i="183"/>
  <c r="AS1194" i="183"/>
  <c r="AW1194" i="183"/>
  <c r="AX1194" i="183"/>
  <c r="AY1194" i="183"/>
  <c r="AZ1194" i="183"/>
  <c r="BA1194" i="183"/>
  <c r="BB1194" i="183"/>
  <c r="BE1194" i="183"/>
  <c r="BF1194" i="183"/>
  <c r="BG1194" i="183"/>
  <c r="BH1194" i="183"/>
  <c r="BI1194" i="183"/>
  <c r="N1195" i="183"/>
  <c r="O1195" i="183"/>
  <c r="P1195" i="183"/>
  <c r="Q1195" i="183"/>
  <c r="R1195" i="183"/>
  <c r="S1195" i="183"/>
  <c r="W1195" i="183"/>
  <c r="X1195" i="183"/>
  <c r="Y1195" i="183"/>
  <c r="Z1195" i="183"/>
  <c r="AA1195" i="183"/>
  <c r="AB1195" i="183"/>
  <c r="AC1195" i="183"/>
  <c r="AD1195" i="183"/>
  <c r="AE1195" i="183"/>
  <c r="AF1195" i="183"/>
  <c r="AG1195" i="183"/>
  <c r="AH1195" i="183"/>
  <c r="AJ1195" i="183"/>
  <c r="AO1195" i="183"/>
  <c r="AP1195" i="183"/>
  <c r="AS1195" i="183"/>
  <c r="AW1195" i="183"/>
  <c r="AX1195" i="183"/>
  <c r="AY1195" i="183"/>
  <c r="AZ1195" i="183"/>
  <c r="BA1195" i="183"/>
  <c r="BB1195" i="183"/>
  <c r="BE1195" i="183"/>
  <c r="BF1195" i="183"/>
  <c r="BG1195" i="183"/>
  <c r="BH1195" i="183"/>
  <c r="BI1195" i="183"/>
  <c r="N1196" i="183"/>
  <c r="O1196" i="183"/>
  <c r="P1196" i="183"/>
  <c r="Q1196" i="183"/>
  <c r="R1196" i="183"/>
  <c r="S1196" i="183"/>
  <c r="W1196" i="183"/>
  <c r="X1196" i="183"/>
  <c r="Y1196" i="183"/>
  <c r="Z1196" i="183"/>
  <c r="AA1196" i="183"/>
  <c r="AB1196" i="183"/>
  <c r="AC1196" i="183"/>
  <c r="AD1196" i="183"/>
  <c r="AE1196" i="183"/>
  <c r="AF1196" i="183"/>
  <c r="AG1196" i="183"/>
  <c r="AH1196" i="183"/>
  <c r="AJ1196" i="183"/>
  <c r="AO1196" i="183"/>
  <c r="AP1196" i="183"/>
  <c r="AS1196" i="183"/>
  <c r="AW1196" i="183"/>
  <c r="AX1196" i="183"/>
  <c r="AY1196" i="183"/>
  <c r="AZ1196" i="183"/>
  <c r="BA1196" i="183"/>
  <c r="BB1196" i="183"/>
  <c r="BE1196" i="183"/>
  <c r="BF1196" i="183"/>
  <c r="BG1196" i="183"/>
  <c r="BH1196" i="183"/>
  <c r="BI1196" i="183"/>
  <c r="N1197" i="183"/>
  <c r="O1197" i="183"/>
  <c r="P1197" i="183"/>
  <c r="Q1197" i="183"/>
  <c r="R1197" i="183"/>
  <c r="S1197" i="183"/>
  <c r="W1197" i="183"/>
  <c r="X1197" i="183"/>
  <c r="Y1197" i="183"/>
  <c r="Z1197" i="183"/>
  <c r="AA1197" i="183"/>
  <c r="AB1197" i="183"/>
  <c r="AC1197" i="183"/>
  <c r="AD1197" i="183"/>
  <c r="AE1197" i="183"/>
  <c r="AF1197" i="183"/>
  <c r="AG1197" i="183"/>
  <c r="AH1197" i="183"/>
  <c r="AJ1197" i="183"/>
  <c r="AO1197" i="183"/>
  <c r="AP1197" i="183"/>
  <c r="AS1197" i="183"/>
  <c r="AW1197" i="183"/>
  <c r="AX1197" i="183"/>
  <c r="AY1197" i="183"/>
  <c r="AZ1197" i="183"/>
  <c r="BA1197" i="183"/>
  <c r="BB1197" i="183"/>
  <c r="BE1197" i="183"/>
  <c r="BF1197" i="183"/>
  <c r="BG1197" i="183"/>
  <c r="BH1197" i="183"/>
  <c r="BI1197" i="183"/>
  <c r="N1198" i="183"/>
  <c r="O1198" i="183"/>
  <c r="P1198" i="183"/>
  <c r="Q1198" i="183"/>
  <c r="R1198" i="183"/>
  <c r="S1198" i="183"/>
  <c r="W1198" i="183"/>
  <c r="X1198" i="183"/>
  <c r="Y1198" i="183"/>
  <c r="Z1198" i="183"/>
  <c r="AA1198" i="183"/>
  <c r="AB1198" i="183"/>
  <c r="AC1198" i="183"/>
  <c r="AD1198" i="183"/>
  <c r="AE1198" i="183"/>
  <c r="AF1198" i="183"/>
  <c r="AG1198" i="183"/>
  <c r="AH1198" i="183"/>
  <c r="AJ1198" i="183"/>
  <c r="AO1198" i="183"/>
  <c r="AP1198" i="183"/>
  <c r="AS1198" i="183"/>
  <c r="AW1198" i="183"/>
  <c r="AX1198" i="183"/>
  <c r="AY1198" i="183"/>
  <c r="AZ1198" i="183"/>
  <c r="BA1198" i="183"/>
  <c r="BB1198" i="183"/>
  <c r="BE1198" i="183"/>
  <c r="BF1198" i="183"/>
  <c r="BG1198" i="183"/>
  <c r="BH1198" i="183"/>
  <c r="BI1198" i="183"/>
  <c r="N1199" i="183"/>
  <c r="O1199" i="183"/>
  <c r="P1199" i="183"/>
  <c r="Q1199" i="183"/>
  <c r="R1199" i="183"/>
  <c r="S1199" i="183"/>
  <c r="W1199" i="183"/>
  <c r="X1199" i="183"/>
  <c r="Y1199" i="183"/>
  <c r="Z1199" i="183"/>
  <c r="AA1199" i="183"/>
  <c r="AB1199" i="183"/>
  <c r="AC1199" i="183"/>
  <c r="AD1199" i="183"/>
  <c r="AE1199" i="183"/>
  <c r="AF1199" i="183"/>
  <c r="AG1199" i="183"/>
  <c r="AH1199" i="183"/>
  <c r="AJ1199" i="183"/>
  <c r="AO1199" i="183"/>
  <c r="AP1199" i="183"/>
  <c r="AS1199" i="183"/>
  <c r="AW1199" i="183"/>
  <c r="AX1199" i="183"/>
  <c r="AY1199" i="183"/>
  <c r="AZ1199" i="183"/>
  <c r="BA1199" i="183"/>
  <c r="BB1199" i="183"/>
  <c r="BE1199" i="183"/>
  <c r="BF1199" i="183"/>
  <c r="BG1199" i="183"/>
  <c r="BH1199" i="183"/>
  <c r="BI1199" i="183"/>
  <c r="N1200" i="183"/>
  <c r="O1200" i="183"/>
  <c r="P1200" i="183"/>
  <c r="Q1200" i="183"/>
  <c r="R1200" i="183"/>
  <c r="S1200" i="183"/>
  <c r="W1200" i="183"/>
  <c r="X1200" i="183"/>
  <c r="Y1200" i="183"/>
  <c r="Z1200" i="183"/>
  <c r="AA1200" i="183"/>
  <c r="AB1200" i="183"/>
  <c r="AC1200" i="183"/>
  <c r="AD1200" i="183"/>
  <c r="AE1200" i="183"/>
  <c r="AF1200" i="183"/>
  <c r="AG1200" i="183"/>
  <c r="AH1200" i="183"/>
  <c r="AJ1200" i="183"/>
  <c r="AO1200" i="183"/>
  <c r="AP1200" i="183"/>
  <c r="AS1200" i="183"/>
  <c r="AW1200" i="183"/>
  <c r="AX1200" i="183"/>
  <c r="AY1200" i="183"/>
  <c r="AZ1200" i="183"/>
  <c r="BA1200" i="183"/>
  <c r="BB1200" i="183"/>
  <c r="BE1200" i="183"/>
  <c r="BF1200" i="183"/>
  <c r="BG1200" i="183"/>
  <c r="BH1200" i="183"/>
  <c r="BI1200" i="183"/>
  <c r="N1201" i="183"/>
  <c r="O1201" i="183"/>
  <c r="P1201" i="183"/>
  <c r="Q1201" i="183"/>
  <c r="R1201" i="183"/>
  <c r="S1201" i="183"/>
  <c r="W1201" i="183"/>
  <c r="X1201" i="183"/>
  <c r="Y1201" i="183"/>
  <c r="Z1201" i="183"/>
  <c r="AA1201" i="183"/>
  <c r="AB1201" i="183"/>
  <c r="AC1201" i="183"/>
  <c r="AD1201" i="183"/>
  <c r="AE1201" i="183"/>
  <c r="AF1201" i="183"/>
  <c r="AG1201" i="183"/>
  <c r="AH1201" i="183"/>
  <c r="AJ1201" i="183"/>
  <c r="AO1201" i="183"/>
  <c r="AP1201" i="183"/>
  <c r="AS1201" i="183"/>
  <c r="AW1201" i="183"/>
  <c r="AX1201" i="183"/>
  <c r="AY1201" i="183"/>
  <c r="AZ1201" i="183"/>
  <c r="BA1201" i="183"/>
  <c r="BB1201" i="183"/>
  <c r="BE1201" i="183"/>
  <c r="BF1201" i="183"/>
  <c r="BG1201" i="183"/>
  <c r="BH1201" i="183"/>
  <c r="BI1201" i="183"/>
  <c r="N1202" i="183"/>
  <c r="O1202" i="183"/>
  <c r="P1202" i="183"/>
  <c r="Q1202" i="183"/>
  <c r="R1202" i="183"/>
  <c r="S1202" i="183"/>
  <c r="W1202" i="183"/>
  <c r="X1202" i="183"/>
  <c r="Y1202" i="183"/>
  <c r="Z1202" i="183"/>
  <c r="AA1202" i="183"/>
  <c r="AB1202" i="183"/>
  <c r="AC1202" i="183"/>
  <c r="AD1202" i="183"/>
  <c r="AE1202" i="183"/>
  <c r="AF1202" i="183"/>
  <c r="AG1202" i="183"/>
  <c r="AH1202" i="183"/>
  <c r="AJ1202" i="183"/>
  <c r="AO1202" i="183"/>
  <c r="AP1202" i="183"/>
  <c r="AS1202" i="183"/>
  <c r="AW1202" i="183"/>
  <c r="AX1202" i="183"/>
  <c r="AY1202" i="183"/>
  <c r="AZ1202" i="183"/>
  <c r="BA1202" i="183"/>
  <c r="BB1202" i="183"/>
  <c r="BE1202" i="183"/>
  <c r="BF1202" i="183"/>
  <c r="BG1202" i="183"/>
  <c r="BH1202" i="183"/>
  <c r="BI1202" i="183"/>
  <c r="N1203" i="183"/>
  <c r="O1203" i="183"/>
  <c r="P1203" i="183"/>
  <c r="Q1203" i="183"/>
  <c r="R1203" i="183"/>
  <c r="S1203" i="183"/>
  <c r="W1203" i="183"/>
  <c r="X1203" i="183"/>
  <c r="Y1203" i="183"/>
  <c r="Z1203" i="183"/>
  <c r="AA1203" i="183"/>
  <c r="AB1203" i="183"/>
  <c r="AC1203" i="183"/>
  <c r="AD1203" i="183"/>
  <c r="AE1203" i="183"/>
  <c r="AF1203" i="183"/>
  <c r="AG1203" i="183"/>
  <c r="AH1203" i="183"/>
  <c r="AJ1203" i="183"/>
  <c r="AO1203" i="183"/>
  <c r="AP1203" i="183"/>
  <c r="AS1203" i="183"/>
  <c r="AW1203" i="183"/>
  <c r="AX1203" i="183"/>
  <c r="AY1203" i="183"/>
  <c r="AZ1203" i="183"/>
  <c r="BA1203" i="183"/>
  <c r="BB1203" i="183"/>
  <c r="BE1203" i="183"/>
  <c r="BF1203" i="183"/>
  <c r="BG1203" i="183"/>
  <c r="BH1203" i="183"/>
  <c r="BI1203" i="183"/>
  <c r="N1204" i="183"/>
  <c r="O1204" i="183"/>
  <c r="P1204" i="183"/>
  <c r="Q1204" i="183"/>
  <c r="R1204" i="183"/>
  <c r="S1204" i="183"/>
  <c r="W1204" i="183"/>
  <c r="X1204" i="183"/>
  <c r="Y1204" i="183"/>
  <c r="Z1204" i="183"/>
  <c r="AA1204" i="183"/>
  <c r="AB1204" i="183"/>
  <c r="AC1204" i="183"/>
  <c r="AD1204" i="183"/>
  <c r="AE1204" i="183"/>
  <c r="AF1204" i="183"/>
  <c r="AG1204" i="183"/>
  <c r="AH1204" i="183"/>
  <c r="AJ1204" i="183"/>
  <c r="AO1204" i="183"/>
  <c r="AP1204" i="183"/>
  <c r="AS1204" i="183"/>
  <c r="AW1204" i="183"/>
  <c r="AX1204" i="183"/>
  <c r="AY1204" i="183"/>
  <c r="AZ1204" i="183"/>
  <c r="BA1204" i="183"/>
  <c r="BB1204" i="183"/>
  <c r="BE1204" i="183"/>
  <c r="BF1204" i="183"/>
  <c r="BG1204" i="183"/>
  <c r="BH1204" i="183"/>
  <c r="BI1204" i="183"/>
  <c r="N1205" i="183"/>
  <c r="O1205" i="183"/>
  <c r="P1205" i="183"/>
  <c r="Q1205" i="183"/>
  <c r="R1205" i="183"/>
  <c r="S1205" i="183"/>
  <c r="W1205" i="183"/>
  <c r="X1205" i="183"/>
  <c r="Y1205" i="183"/>
  <c r="Z1205" i="183"/>
  <c r="AA1205" i="183"/>
  <c r="AB1205" i="183"/>
  <c r="AC1205" i="183"/>
  <c r="AD1205" i="183"/>
  <c r="AE1205" i="183"/>
  <c r="AF1205" i="183"/>
  <c r="AG1205" i="183"/>
  <c r="AH1205" i="183"/>
  <c r="AJ1205" i="183"/>
  <c r="AO1205" i="183"/>
  <c r="AP1205" i="183"/>
  <c r="AS1205" i="183"/>
  <c r="AW1205" i="183"/>
  <c r="AX1205" i="183"/>
  <c r="AY1205" i="183"/>
  <c r="AZ1205" i="183"/>
  <c r="BA1205" i="183"/>
  <c r="BB1205" i="183"/>
  <c r="BE1205" i="183"/>
  <c r="BF1205" i="183"/>
  <c r="BG1205" i="183"/>
  <c r="BH1205" i="183"/>
  <c r="BI1205" i="183"/>
  <c r="N1206" i="183"/>
  <c r="O1206" i="183"/>
  <c r="P1206" i="183"/>
  <c r="Q1206" i="183"/>
  <c r="R1206" i="183"/>
  <c r="S1206" i="183"/>
  <c r="W1206" i="183"/>
  <c r="X1206" i="183"/>
  <c r="Y1206" i="183"/>
  <c r="Z1206" i="183"/>
  <c r="AA1206" i="183"/>
  <c r="AB1206" i="183"/>
  <c r="AC1206" i="183"/>
  <c r="AD1206" i="183"/>
  <c r="AE1206" i="183"/>
  <c r="AF1206" i="183"/>
  <c r="AG1206" i="183"/>
  <c r="AH1206" i="183"/>
  <c r="AJ1206" i="183"/>
  <c r="AO1206" i="183"/>
  <c r="AP1206" i="183"/>
  <c r="AS1206" i="183"/>
  <c r="AW1206" i="183"/>
  <c r="AX1206" i="183"/>
  <c r="AY1206" i="183"/>
  <c r="AZ1206" i="183"/>
  <c r="BA1206" i="183"/>
  <c r="BB1206" i="183"/>
  <c r="BE1206" i="183"/>
  <c r="BF1206" i="183"/>
  <c r="BG1206" i="183"/>
  <c r="BH1206" i="183"/>
  <c r="BI1206" i="183"/>
  <c r="N1207" i="183"/>
  <c r="O1207" i="183"/>
  <c r="P1207" i="183"/>
  <c r="Q1207" i="183"/>
  <c r="R1207" i="183"/>
  <c r="S1207" i="183"/>
  <c r="W1207" i="183"/>
  <c r="X1207" i="183"/>
  <c r="Y1207" i="183"/>
  <c r="Z1207" i="183"/>
  <c r="AA1207" i="183"/>
  <c r="AB1207" i="183"/>
  <c r="AC1207" i="183"/>
  <c r="AD1207" i="183"/>
  <c r="AE1207" i="183"/>
  <c r="AF1207" i="183"/>
  <c r="AG1207" i="183"/>
  <c r="AH1207" i="183"/>
  <c r="AJ1207" i="183"/>
  <c r="AO1207" i="183"/>
  <c r="AP1207" i="183"/>
  <c r="AS1207" i="183"/>
  <c r="AW1207" i="183"/>
  <c r="AX1207" i="183"/>
  <c r="AY1207" i="183"/>
  <c r="AZ1207" i="183"/>
  <c r="BA1207" i="183"/>
  <c r="BB1207" i="183"/>
  <c r="BE1207" i="183"/>
  <c r="BF1207" i="183"/>
  <c r="BG1207" i="183"/>
  <c r="BH1207" i="183"/>
  <c r="BI1207" i="183"/>
  <c r="N1208" i="183"/>
  <c r="O1208" i="183"/>
  <c r="P1208" i="183"/>
  <c r="Q1208" i="183"/>
  <c r="R1208" i="183"/>
  <c r="S1208" i="183"/>
  <c r="W1208" i="183"/>
  <c r="X1208" i="183"/>
  <c r="Y1208" i="183"/>
  <c r="Z1208" i="183"/>
  <c r="AA1208" i="183"/>
  <c r="AB1208" i="183"/>
  <c r="AC1208" i="183"/>
  <c r="AD1208" i="183"/>
  <c r="AE1208" i="183"/>
  <c r="AF1208" i="183"/>
  <c r="AG1208" i="183"/>
  <c r="AH1208" i="183"/>
  <c r="AJ1208" i="183"/>
  <c r="AO1208" i="183"/>
  <c r="AP1208" i="183"/>
  <c r="AS1208" i="183"/>
  <c r="AW1208" i="183"/>
  <c r="AX1208" i="183"/>
  <c r="AY1208" i="183"/>
  <c r="AZ1208" i="183"/>
  <c r="BA1208" i="183"/>
  <c r="BB1208" i="183"/>
  <c r="BE1208" i="183"/>
  <c r="BF1208" i="183"/>
  <c r="BG1208" i="183"/>
  <c r="BH1208" i="183"/>
  <c r="BI1208" i="183"/>
  <c r="N1209" i="183"/>
  <c r="O1209" i="183"/>
  <c r="P1209" i="183"/>
  <c r="Q1209" i="183"/>
  <c r="R1209" i="183"/>
  <c r="S1209" i="183"/>
  <c r="W1209" i="183"/>
  <c r="X1209" i="183"/>
  <c r="Y1209" i="183"/>
  <c r="Z1209" i="183"/>
  <c r="AA1209" i="183"/>
  <c r="AB1209" i="183"/>
  <c r="AC1209" i="183"/>
  <c r="AD1209" i="183"/>
  <c r="AE1209" i="183"/>
  <c r="AF1209" i="183"/>
  <c r="AG1209" i="183"/>
  <c r="AH1209" i="183"/>
  <c r="AJ1209" i="183"/>
  <c r="AO1209" i="183"/>
  <c r="AP1209" i="183"/>
  <c r="AS1209" i="183"/>
  <c r="AW1209" i="183"/>
  <c r="AX1209" i="183"/>
  <c r="AY1209" i="183"/>
  <c r="AZ1209" i="183"/>
  <c r="BA1209" i="183"/>
  <c r="BB1209" i="183"/>
  <c r="BE1209" i="183"/>
  <c r="BF1209" i="183"/>
  <c r="BG1209" i="183"/>
  <c r="BH1209" i="183"/>
  <c r="BI1209" i="183"/>
  <c r="N1210" i="183"/>
  <c r="O1210" i="183"/>
  <c r="P1210" i="183"/>
  <c r="Q1210" i="183"/>
  <c r="R1210" i="183"/>
  <c r="S1210" i="183"/>
  <c r="W1210" i="183"/>
  <c r="X1210" i="183"/>
  <c r="Y1210" i="183"/>
  <c r="Z1210" i="183"/>
  <c r="AA1210" i="183"/>
  <c r="AB1210" i="183"/>
  <c r="AC1210" i="183"/>
  <c r="AD1210" i="183"/>
  <c r="AE1210" i="183"/>
  <c r="AF1210" i="183"/>
  <c r="AG1210" i="183"/>
  <c r="AH1210" i="183"/>
  <c r="AJ1210" i="183"/>
  <c r="AO1210" i="183"/>
  <c r="AP1210" i="183"/>
  <c r="AS1210" i="183"/>
  <c r="AW1210" i="183"/>
  <c r="AX1210" i="183"/>
  <c r="AY1210" i="183"/>
  <c r="AZ1210" i="183"/>
  <c r="BA1210" i="183"/>
  <c r="BB1210" i="183"/>
  <c r="BE1210" i="183"/>
  <c r="BF1210" i="183"/>
  <c r="BG1210" i="183"/>
  <c r="BH1210" i="183"/>
  <c r="BI1210" i="183"/>
  <c r="N1211" i="183"/>
  <c r="O1211" i="183"/>
  <c r="P1211" i="183"/>
  <c r="Q1211" i="183"/>
  <c r="R1211" i="183"/>
  <c r="S1211" i="183"/>
  <c r="W1211" i="183"/>
  <c r="X1211" i="183"/>
  <c r="Y1211" i="183"/>
  <c r="Z1211" i="183"/>
  <c r="AA1211" i="183"/>
  <c r="AB1211" i="183"/>
  <c r="AC1211" i="183"/>
  <c r="AD1211" i="183"/>
  <c r="AE1211" i="183"/>
  <c r="AF1211" i="183"/>
  <c r="AG1211" i="183"/>
  <c r="AH1211" i="183"/>
  <c r="AJ1211" i="183"/>
  <c r="AO1211" i="183"/>
  <c r="AP1211" i="183"/>
  <c r="AS1211" i="183"/>
  <c r="AW1211" i="183"/>
  <c r="AX1211" i="183"/>
  <c r="AY1211" i="183"/>
  <c r="AZ1211" i="183"/>
  <c r="BA1211" i="183"/>
  <c r="BB1211" i="183"/>
  <c r="BE1211" i="183"/>
  <c r="BF1211" i="183"/>
  <c r="BG1211" i="183"/>
  <c r="BH1211" i="183"/>
  <c r="BI1211" i="183"/>
  <c r="N1212" i="183"/>
  <c r="O1212" i="183"/>
  <c r="P1212" i="183"/>
  <c r="Q1212" i="183"/>
  <c r="R1212" i="183"/>
  <c r="S1212" i="183"/>
  <c r="W1212" i="183"/>
  <c r="X1212" i="183"/>
  <c r="Y1212" i="183"/>
  <c r="Z1212" i="183"/>
  <c r="AA1212" i="183"/>
  <c r="AB1212" i="183"/>
  <c r="AC1212" i="183"/>
  <c r="AD1212" i="183"/>
  <c r="AE1212" i="183"/>
  <c r="AF1212" i="183"/>
  <c r="AG1212" i="183"/>
  <c r="AH1212" i="183"/>
  <c r="AJ1212" i="183"/>
  <c r="AO1212" i="183"/>
  <c r="AP1212" i="183"/>
  <c r="AS1212" i="183"/>
  <c r="AW1212" i="183"/>
  <c r="AX1212" i="183"/>
  <c r="AY1212" i="183"/>
  <c r="AZ1212" i="183"/>
  <c r="BA1212" i="183"/>
  <c r="BB1212" i="183"/>
  <c r="BE1212" i="183"/>
  <c r="BF1212" i="183"/>
  <c r="BG1212" i="183"/>
  <c r="BH1212" i="183"/>
  <c r="BI1212" i="183"/>
  <c r="N1213" i="183"/>
  <c r="O1213" i="183"/>
  <c r="P1213" i="183"/>
  <c r="Q1213" i="183"/>
  <c r="R1213" i="183"/>
  <c r="S1213" i="183"/>
  <c r="W1213" i="183"/>
  <c r="X1213" i="183"/>
  <c r="Y1213" i="183"/>
  <c r="Z1213" i="183"/>
  <c r="AA1213" i="183"/>
  <c r="AB1213" i="183"/>
  <c r="AC1213" i="183"/>
  <c r="AD1213" i="183"/>
  <c r="AE1213" i="183"/>
  <c r="AF1213" i="183"/>
  <c r="AG1213" i="183"/>
  <c r="AH1213" i="183"/>
  <c r="AJ1213" i="183"/>
  <c r="AO1213" i="183"/>
  <c r="AP1213" i="183"/>
  <c r="AS1213" i="183"/>
  <c r="AW1213" i="183"/>
  <c r="AX1213" i="183"/>
  <c r="AY1213" i="183"/>
  <c r="AZ1213" i="183"/>
  <c r="BA1213" i="183"/>
  <c r="BB1213" i="183"/>
  <c r="BE1213" i="183"/>
  <c r="BF1213" i="183"/>
  <c r="BG1213" i="183"/>
  <c r="BH1213" i="183"/>
  <c r="BI1213" i="183"/>
  <c r="N1214" i="183"/>
  <c r="O1214" i="183"/>
  <c r="P1214" i="183"/>
  <c r="Q1214" i="183"/>
  <c r="R1214" i="183"/>
  <c r="S1214" i="183"/>
  <c r="W1214" i="183"/>
  <c r="X1214" i="183"/>
  <c r="Y1214" i="183"/>
  <c r="Z1214" i="183"/>
  <c r="AA1214" i="183"/>
  <c r="AB1214" i="183"/>
  <c r="AC1214" i="183"/>
  <c r="AD1214" i="183"/>
  <c r="AE1214" i="183"/>
  <c r="AF1214" i="183"/>
  <c r="AG1214" i="183"/>
  <c r="AH1214" i="183"/>
  <c r="AJ1214" i="183"/>
  <c r="AO1214" i="183"/>
  <c r="AP1214" i="183"/>
  <c r="AS1214" i="183"/>
  <c r="AW1214" i="183"/>
  <c r="AX1214" i="183"/>
  <c r="AY1214" i="183"/>
  <c r="AZ1214" i="183"/>
  <c r="BA1214" i="183"/>
  <c r="BB1214" i="183"/>
  <c r="BE1214" i="183"/>
  <c r="BF1214" i="183"/>
  <c r="BG1214" i="183"/>
  <c r="BH1214" i="183"/>
  <c r="BI1214" i="183"/>
  <c r="N1215" i="183"/>
  <c r="O1215" i="183"/>
  <c r="P1215" i="183"/>
  <c r="Q1215" i="183"/>
  <c r="R1215" i="183"/>
  <c r="S1215" i="183"/>
  <c r="W1215" i="183"/>
  <c r="X1215" i="183"/>
  <c r="Y1215" i="183"/>
  <c r="Z1215" i="183"/>
  <c r="AA1215" i="183"/>
  <c r="AB1215" i="183"/>
  <c r="AC1215" i="183"/>
  <c r="AD1215" i="183"/>
  <c r="AE1215" i="183"/>
  <c r="AF1215" i="183"/>
  <c r="AG1215" i="183"/>
  <c r="AH1215" i="183"/>
  <c r="AJ1215" i="183"/>
  <c r="AO1215" i="183"/>
  <c r="AP1215" i="183"/>
  <c r="AS1215" i="183"/>
  <c r="AW1215" i="183"/>
  <c r="AX1215" i="183"/>
  <c r="AY1215" i="183"/>
  <c r="AZ1215" i="183"/>
  <c r="BA1215" i="183"/>
  <c r="BB1215" i="183"/>
  <c r="BE1215" i="183"/>
  <c r="BF1215" i="183"/>
  <c r="BG1215" i="183"/>
  <c r="BH1215" i="183"/>
  <c r="BI1215" i="183"/>
  <c r="N1216" i="183"/>
  <c r="O1216" i="183"/>
  <c r="P1216" i="183"/>
  <c r="Q1216" i="183"/>
  <c r="R1216" i="183"/>
  <c r="S1216" i="183"/>
  <c r="W1216" i="183"/>
  <c r="X1216" i="183"/>
  <c r="Y1216" i="183"/>
  <c r="Z1216" i="183"/>
  <c r="AA1216" i="183"/>
  <c r="AB1216" i="183"/>
  <c r="AC1216" i="183"/>
  <c r="AD1216" i="183"/>
  <c r="AE1216" i="183"/>
  <c r="AF1216" i="183"/>
  <c r="AG1216" i="183"/>
  <c r="AH1216" i="183"/>
  <c r="AJ1216" i="183"/>
  <c r="AO1216" i="183"/>
  <c r="AP1216" i="183"/>
  <c r="AS1216" i="183"/>
  <c r="AW1216" i="183"/>
  <c r="AX1216" i="183"/>
  <c r="AY1216" i="183"/>
  <c r="AZ1216" i="183"/>
  <c r="BA1216" i="183"/>
  <c r="BB1216" i="183"/>
  <c r="BE1216" i="183"/>
  <c r="BF1216" i="183"/>
  <c r="BG1216" i="183"/>
  <c r="BH1216" i="183"/>
  <c r="BI1216" i="183"/>
  <c r="N1217" i="183"/>
  <c r="O1217" i="183"/>
  <c r="P1217" i="183"/>
  <c r="Q1217" i="183"/>
  <c r="R1217" i="183"/>
  <c r="S1217" i="183"/>
  <c r="W1217" i="183"/>
  <c r="X1217" i="183"/>
  <c r="Y1217" i="183"/>
  <c r="Z1217" i="183"/>
  <c r="AA1217" i="183"/>
  <c r="AB1217" i="183"/>
  <c r="AC1217" i="183"/>
  <c r="AD1217" i="183"/>
  <c r="AE1217" i="183"/>
  <c r="AF1217" i="183"/>
  <c r="AG1217" i="183"/>
  <c r="AH1217" i="183"/>
  <c r="AJ1217" i="183"/>
  <c r="AO1217" i="183"/>
  <c r="AP1217" i="183"/>
  <c r="AS1217" i="183"/>
  <c r="AW1217" i="183"/>
  <c r="AX1217" i="183"/>
  <c r="AY1217" i="183"/>
  <c r="AZ1217" i="183"/>
  <c r="BA1217" i="183"/>
  <c r="BB1217" i="183"/>
  <c r="BE1217" i="183"/>
  <c r="BF1217" i="183"/>
  <c r="BG1217" i="183"/>
  <c r="BH1217" i="183"/>
  <c r="BI1217" i="183"/>
  <c r="N1218" i="183"/>
  <c r="O1218" i="183"/>
  <c r="P1218" i="183"/>
  <c r="Q1218" i="183"/>
  <c r="R1218" i="183"/>
  <c r="S1218" i="183"/>
  <c r="W1218" i="183"/>
  <c r="X1218" i="183"/>
  <c r="Y1218" i="183"/>
  <c r="Z1218" i="183"/>
  <c r="AA1218" i="183"/>
  <c r="AB1218" i="183"/>
  <c r="AC1218" i="183"/>
  <c r="AD1218" i="183"/>
  <c r="AE1218" i="183"/>
  <c r="AF1218" i="183"/>
  <c r="AG1218" i="183"/>
  <c r="AH1218" i="183"/>
  <c r="AJ1218" i="183"/>
  <c r="AO1218" i="183"/>
  <c r="AP1218" i="183"/>
  <c r="AS1218" i="183"/>
  <c r="AW1218" i="183"/>
  <c r="AX1218" i="183"/>
  <c r="AY1218" i="183"/>
  <c r="AZ1218" i="183"/>
  <c r="BA1218" i="183"/>
  <c r="BB1218" i="183"/>
  <c r="BE1218" i="183"/>
  <c r="BF1218" i="183"/>
  <c r="BG1218" i="183"/>
  <c r="BH1218" i="183"/>
  <c r="BI1218" i="183"/>
  <c r="N1219" i="183"/>
  <c r="O1219" i="183"/>
  <c r="P1219" i="183"/>
  <c r="Q1219" i="183"/>
  <c r="R1219" i="183"/>
  <c r="S1219" i="183"/>
  <c r="W1219" i="183"/>
  <c r="X1219" i="183"/>
  <c r="Y1219" i="183"/>
  <c r="Z1219" i="183"/>
  <c r="AA1219" i="183"/>
  <c r="AB1219" i="183"/>
  <c r="AC1219" i="183"/>
  <c r="AD1219" i="183"/>
  <c r="AE1219" i="183"/>
  <c r="AF1219" i="183"/>
  <c r="AG1219" i="183"/>
  <c r="AH1219" i="183"/>
  <c r="AJ1219" i="183"/>
  <c r="AO1219" i="183"/>
  <c r="AP1219" i="183"/>
  <c r="AS1219" i="183"/>
  <c r="AW1219" i="183"/>
  <c r="AX1219" i="183"/>
  <c r="AY1219" i="183"/>
  <c r="AZ1219" i="183"/>
  <c r="BA1219" i="183"/>
  <c r="BB1219" i="183"/>
  <c r="BE1219" i="183"/>
  <c r="BF1219" i="183"/>
  <c r="BG1219" i="183"/>
  <c r="BH1219" i="183"/>
  <c r="BI1219" i="183"/>
  <c r="N1220" i="183"/>
  <c r="O1220" i="183"/>
  <c r="P1220" i="183"/>
  <c r="Q1220" i="183"/>
  <c r="R1220" i="183"/>
  <c r="S1220" i="183"/>
  <c r="W1220" i="183"/>
  <c r="X1220" i="183"/>
  <c r="Y1220" i="183"/>
  <c r="Z1220" i="183"/>
  <c r="AA1220" i="183"/>
  <c r="AB1220" i="183"/>
  <c r="AC1220" i="183"/>
  <c r="AD1220" i="183"/>
  <c r="AE1220" i="183"/>
  <c r="AF1220" i="183"/>
  <c r="AG1220" i="183"/>
  <c r="AH1220" i="183"/>
  <c r="AJ1220" i="183"/>
  <c r="AO1220" i="183"/>
  <c r="AP1220" i="183"/>
  <c r="AS1220" i="183"/>
  <c r="AW1220" i="183"/>
  <c r="AX1220" i="183"/>
  <c r="AY1220" i="183"/>
  <c r="AZ1220" i="183"/>
  <c r="BA1220" i="183"/>
  <c r="BB1220" i="183"/>
  <c r="BE1220" i="183"/>
  <c r="BF1220" i="183"/>
  <c r="BG1220" i="183"/>
  <c r="BH1220" i="183"/>
  <c r="BI1220" i="183"/>
  <c r="N1221" i="183"/>
  <c r="O1221" i="183"/>
  <c r="P1221" i="183"/>
  <c r="Q1221" i="183"/>
  <c r="R1221" i="183"/>
  <c r="S1221" i="183"/>
  <c r="W1221" i="183"/>
  <c r="X1221" i="183"/>
  <c r="Y1221" i="183"/>
  <c r="Z1221" i="183"/>
  <c r="AA1221" i="183"/>
  <c r="AB1221" i="183"/>
  <c r="AC1221" i="183"/>
  <c r="AD1221" i="183"/>
  <c r="AE1221" i="183"/>
  <c r="AF1221" i="183"/>
  <c r="AG1221" i="183"/>
  <c r="AH1221" i="183"/>
  <c r="AJ1221" i="183"/>
  <c r="AO1221" i="183"/>
  <c r="AP1221" i="183"/>
  <c r="AS1221" i="183"/>
  <c r="AW1221" i="183"/>
  <c r="AX1221" i="183"/>
  <c r="AY1221" i="183"/>
  <c r="AZ1221" i="183"/>
  <c r="BA1221" i="183"/>
  <c r="BB1221" i="183"/>
  <c r="BE1221" i="183"/>
  <c r="BF1221" i="183"/>
  <c r="BG1221" i="183"/>
  <c r="BH1221" i="183"/>
  <c r="BI1221" i="183"/>
  <c r="N1222" i="183"/>
  <c r="O1222" i="183"/>
  <c r="P1222" i="183"/>
  <c r="Q1222" i="183"/>
  <c r="R1222" i="183"/>
  <c r="S1222" i="183"/>
  <c r="W1222" i="183"/>
  <c r="X1222" i="183"/>
  <c r="Y1222" i="183"/>
  <c r="Z1222" i="183"/>
  <c r="AA1222" i="183"/>
  <c r="AB1222" i="183"/>
  <c r="AC1222" i="183"/>
  <c r="AD1222" i="183"/>
  <c r="AE1222" i="183"/>
  <c r="AF1222" i="183"/>
  <c r="AG1222" i="183"/>
  <c r="AH1222" i="183"/>
  <c r="AJ1222" i="183"/>
  <c r="AO1222" i="183"/>
  <c r="AP1222" i="183"/>
  <c r="AS1222" i="183"/>
  <c r="AW1222" i="183"/>
  <c r="AX1222" i="183"/>
  <c r="AY1222" i="183"/>
  <c r="AZ1222" i="183"/>
  <c r="BA1222" i="183"/>
  <c r="BB1222" i="183"/>
  <c r="BE1222" i="183"/>
  <c r="BF1222" i="183"/>
  <c r="BG1222" i="183"/>
  <c r="BH1222" i="183"/>
  <c r="BI1222" i="183"/>
  <c r="N1223" i="183"/>
  <c r="O1223" i="183"/>
  <c r="P1223" i="183"/>
  <c r="Q1223" i="183"/>
  <c r="R1223" i="183"/>
  <c r="S1223" i="183"/>
  <c r="W1223" i="183"/>
  <c r="X1223" i="183"/>
  <c r="Y1223" i="183"/>
  <c r="Z1223" i="183"/>
  <c r="AA1223" i="183"/>
  <c r="AB1223" i="183"/>
  <c r="AC1223" i="183"/>
  <c r="AD1223" i="183"/>
  <c r="AE1223" i="183"/>
  <c r="AF1223" i="183"/>
  <c r="AG1223" i="183"/>
  <c r="AH1223" i="183"/>
  <c r="AJ1223" i="183"/>
  <c r="AO1223" i="183"/>
  <c r="AP1223" i="183"/>
  <c r="AS1223" i="183"/>
  <c r="AW1223" i="183"/>
  <c r="AX1223" i="183"/>
  <c r="AY1223" i="183"/>
  <c r="AZ1223" i="183"/>
  <c r="BA1223" i="183"/>
  <c r="BB1223" i="183"/>
  <c r="BE1223" i="183"/>
  <c r="BF1223" i="183"/>
  <c r="BG1223" i="183"/>
  <c r="BH1223" i="183"/>
  <c r="BI1223" i="183"/>
  <c r="N1224" i="183"/>
  <c r="O1224" i="183"/>
  <c r="P1224" i="183"/>
  <c r="Q1224" i="183"/>
  <c r="R1224" i="183"/>
  <c r="S1224" i="183"/>
  <c r="W1224" i="183"/>
  <c r="X1224" i="183"/>
  <c r="Y1224" i="183"/>
  <c r="Z1224" i="183"/>
  <c r="AA1224" i="183"/>
  <c r="AB1224" i="183"/>
  <c r="AC1224" i="183"/>
  <c r="AD1224" i="183"/>
  <c r="AE1224" i="183"/>
  <c r="AF1224" i="183"/>
  <c r="AG1224" i="183"/>
  <c r="AH1224" i="183"/>
  <c r="AJ1224" i="183"/>
  <c r="AO1224" i="183"/>
  <c r="AP1224" i="183"/>
  <c r="AS1224" i="183"/>
  <c r="AW1224" i="183"/>
  <c r="AX1224" i="183"/>
  <c r="AY1224" i="183"/>
  <c r="AZ1224" i="183"/>
  <c r="BA1224" i="183"/>
  <c r="BB1224" i="183"/>
  <c r="BE1224" i="183"/>
  <c r="BF1224" i="183"/>
  <c r="BG1224" i="183"/>
  <c r="BH1224" i="183"/>
  <c r="BI1224" i="183"/>
  <c r="N1225" i="183"/>
  <c r="O1225" i="183"/>
  <c r="P1225" i="183"/>
  <c r="Q1225" i="183"/>
  <c r="R1225" i="183"/>
  <c r="S1225" i="183"/>
  <c r="W1225" i="183"/>
  <c r="X1225" i="183"/>
  <c r="Y1225" i="183"/>
  <c r="Z1225" i="183"/>
  <c r="AA1225" i="183"/>
  <c r="AB1225" i="183"/>
  <c r="AC1225" i="183"/>
  <c r="AD1225" i="183"/>
  <c r="AE1225" i="183"/>
  <c r="AF1225" i="183"/>
  <c r="AG1225" i="183"/>
  <c r="AH1225" i="183"/>
  <c r="AJ1225" i="183"/>
  <c r="AO1225" i="183"/>
  <c r="AP1225" i="183"/>
  <c r="AS1225" i="183"/>
  <c r="AW1225" i="183"/>
  <c r="AX1225" i="183"/>
  <c r="AY1225" i="183"/>
  <c r="AZ1225" i="183"/>
  <c r="BA1225" i="183"/>
  <c r="BB1225" i="183"/>
  <c r="BE1225" i="183"/>
  <c r="BF1225" i="183"/>
  <c r="BG1225" i="183"/>
  <c r="BH1225" i="183"/>
  <c r="BI1225" i="183"/>
  <c r="N1226" i="183"/>
  <c r="O1226" i="183"/>
  <c r="P1226" i="183"/>
  <c r="Q1226" i="183"/>
  <c r="R1226" i="183"/>
  <c r="S1226" i="183"/>
  <c r="W1226" i="183"/>
  <c r="X1226" i="183"/>
  <c r="Y1226" i="183"/>
  <c r="Z1226" i="183"/>
  <c r="AA1226" i="183"/>
  <c r="AB1226" i="183"/>
  <c r="AC1226" i="183"/>
  <c r="AD1226" i="183"/>
  <c r="AE1226" i="183"/>
  <c r="AF1226" i="183"/>
  <c r="AG1226" i="183"/>
  <c r="AH1226" i="183"/>
  <c r="AJ1226" i="183"/>
  <c r="AO1226" i="183"/>
  <c r="AP1226" i="183"/>
  <c r="AS1226" i="183"/>
  <c r="AW1226" i="183"/>
  <c r="AX1226" i="183"/>
  <c r="AY1226" i="183"/>
  <c r="AZ1226" i="183"/>
  <c r="BA1226" i="183"/>
  <c r="BB1226" i="183"/>
  <c r="BE1226" i="183"/>
  <c r="BF1226" i="183"/>
  <c r="BG1226" i="183"/>
  <c r="BH1226" i="183"/>
  <c r="BI1226" i="183"/>
  <c r="N1227" i="183"/>
  <c r="O1227" i="183"/>
  <c r="P1227" i="183"/>
  <c r="Q1227" i="183"/>
  <c r="R1227" i="183"/>
  <c r="S1227" i="183"/>
  <c r="W1227" i="183"/>
  <c r="X1227" i="183"/>
  <c r="Y1227" i="183"/>
  <c r="Z1227" i="183"/>
  <c r="AA1227" i="183"/>
  <c r="AB1227" i="183"/>
  <c r="AC1227" i="183"/>
  <c r="AD1227" i="183"/>
  <c r="AE1227" i="183"/>
  <c r="AF1227" i="183"/>
  <c r="AG1227" i="183"/>
  <c r="AH1227" i="183"/>
  <c r="AJ1227" i="183"/>
  <c r="AO1227" i="183"/>
  <c r="AP1227" i="183"/>
  <c r="AS1227" i="183"/>
  <c r="AW1227" i="183"/>
  <c r="AX1227" i="183"/>
  <c r="AY1227" i="183"/>
  <c r="AZ1227" i="183"/>
  <c r="BA1227" i="183"/>
  <c r="BB1227" i="183"/>
  <c r="BE1227" i="183"/>
  <c r="BF1227" i="183"/>
  <c r="BG1227" i="183"/>
  <c r="BH1227" i="183"/>
  <c r="BI1227" i="183"/>
  <c r="N1228" i="183"/>
  <c r="O1228" i="183"/>
  <c r="P1228" i="183"/>
  <c r="Q1228" i="183"/>
  <c r="R1228" i="183"/>
  <c r="S1228" i="183"/>
  <c r="W1228" i="183"/>
  <c r="X1228" i="183"/>
  <c r="Y1228" i="183"/>
  <c r="Z1228" i="183"/>
  <c r="AA1228" i="183"/>
  <c r="AB1228" i="183"/>
  <c r="AC1228" i="183"/>
  <c r="AD1228" i="183"/>
  <c r="AE1228" i="183"/>
  <c r="AF1228" i="183"/>
  <c r="AG1228" i="183"/>
  <c r="AH1228" i="183"/>
  <c r="AJ1228" i="183"/>
  <c r="AO1228" i="183"/>
  <c r="AP1228" i="183"/>
  <c r="AS1228" i="183"/>
  <c r="AW1228" i="183"/>
  <c r="AX1228" i="183"/>
  <c r="AY1228" i="183"/>
  <c r="AZ1228" i="183"/>
  <c r="BA1228" i="183"/>
  <c r="BB1228" i="183"/>
  <c r="BE1228" i="183"/>
  <c r="BF1228" i="183"/>
  <c r="BG1228" i="183"/>
  <c r="BH1228" i="183"/>
  <c r="BI1228" i="183"/>
  <c r="N1229" i="183"/>
  <c r="O1229" i="183"/>
  <c r="P1229" i="183"/>
  <c r="Q1229" i="183"/>
  <c r="R1229" i="183"/>
  <c r="S1229" i="183"/>
  <c r="W1229" i="183"/>
  <c r="X1229" i="183"/>
  <c r="Y1229" i="183"/>
  <c r="Z1229" i="183"/>
  <c r="AA1229" i="183"/>
  <c r="AB1229" i="183"/>
  <c r="AC1229" i="183"/>
  <c r="AD1229" i="183"/>
  <c r="AE1229" i="183"/>
  <c r="AF1229" i="183"/>
  <c r="AG1229" i="183"/>
  <c r="AH1229" i="183"/>
  <c r="AJ1229" i="183"/>
  <c r="AO1229" i="183"/>
  <c r="AP1229" i="183"/>
  <c r="AS1229" i="183"/>
  <c r="AW1229" i="183"/>
  <c r="AX1229" i="183"/>
  <c r="AY1229" i="183"/>
  <c r="AZ1229" i="183"/>
  <c r="BA1229" i="183"/>
  <c r="BB1229" i="183"/>
  <c r="BE1229" i="183"/>
  <c r="BF1229" i="183"/>
  <c r="BG1229" i="183"/>
  <c r="BH1229" i="183"/>
  <c r="BI1229" i="183"/>
  <c r="N1230" i="183"/>
  <c r="O1230" i="183"/>
  <c r="P1230" i="183"/>
  <c r="Q1230" i="183"/>
  <c r="R1230" i="183"/>
  <c r="S1230" i="183"/>
  <c r="W1230" i="183"/>
  <c r="X1230" i="183"/>
  <c r="Y1230" i="183"/>
  <c r="Z1230" i="183"/>
  <c r="AA1230" i="183"/>
  <c r="AB1230" i="183"/>
  <c r="AC1230" i="183"/>
  <c r="AD1230" i="183"/>
  <c r="AE1230" i="183"/>
  <c r="AF1230" i="183"/>
  <c r="AG1230" i="183"/>
  <c r="AH1230" i="183"/>
  <c r="AJ1230" i="183"/>
  <c r="AO1230" i="183"/>
  <c r="AP1230" i="183"/>
  <c r="AS1230" i="183"/>
  <c r="AW1230" i="183"/>
  <c r="AX1230" i="183"/>
  <c r="AY1230" i="183"/>
  <c r="AZ1230" i="183"/>
  <c r="BA1230" i="183"/>
  <c r="BB1230" i="183"/>
  <c r="BE1230" i="183"/>
  <c r="BF1230" i="183"/>
  <c r="BG1230" i="183"/>
  <c r="BH1230" i="183"/>
  <c r="BI1230" i="183"/>
  <c r="N1231" i="183"/>
  <c r="O1231" i="183"/>
  <c r="P1231" i="183"/>
  <c r="Q1231" i="183"/>
  <c r="R1231" i="183"/>
  <c r="S1231" i="183"/>
  <c r="W1231" i="183"/>
  <c r="X1231" i="183"/>
  <c r="Y1231" i="183"/>
  <c r="Z1231" i="183"/>
  <c r="AA1231" i="183"/>
  <c r="AB1231" i="183"/>
  <c r="AC1231" i="183"/>
  <c r="AD1231" i="183"/>
  <c r="AE1231" i="183"/>
  <c r="AF1231" i="183"/>
  <c r="AG1231" i="183"/>
  <c r="AH1231" i="183"/>
  <c r="AJ1231" i="183"/>
  <c r="AO1231" i="183"/>
  <c r="AP1231" i="183"/>
  <c r="AS1231" i="183"/>
  <c r="AW1231" i="183"/>
  <c r="AX1231" i="183"/>
  <c r="AY1231" i="183"/>
  <c r="AZ1231" i="183"/>
  <c r="BA1231" i="183"/>
  <c r="BB1231" i="183"/>
  <c r="BE1231" i="183"/>
  <c r="BF1231" i="183"/>
  <c r="BG1231" i="183"/>
  <c r="BH1231" i="183"/>
  <c r="BI1231" i="183"/>
  <c r="N1232" i="183"/>
  <c r="O1232" i="183"/>
  <c r="P1232" i="183"/>
  <c r="Q1232" i="183"/>
  <c r="R1232" i="183"/>
  <c r="S1232" i="183"/>
  <c r="W1232" i="183"/>
  <c r="X1232" i="183"/>
  <c r="Y1232" i="183"/>
  <c r="Z1232" i="183"/>
  <c r="AA1232" i="183"/>
  <c r="AB1232" i="183"/>
  <c r="AC1232" i="183"/>
  <c r="AD1232" i="183"/>
  <c r="AE1232" i="183"/>
  <c r="AF1232" i="183"/>
  <c r="AG1232" i="183"/>
  <c r="AH1232" i="183"/>
  <c r="AJ1232" i="183"/>
  <c r="AO1232" i="183"/>
  <c r="AP1232" i="183"/>
  <c r="AS1232" i="183"/>
  <c r="AW1232" i="183"/>
  <c r="AX1232" i="183"/>
  <c r="AY1232" i="183"/>
  <c r="AZ1232" i="183"/>
  <c r="BA1232" i="183"/>
  <c r="BB1232" i="183"/>
  <c r="BE1232" i="183"/>
  <c r="BF1232" i="183"/>
  <c r="BG1232" i="183"/>
  <c r="BH1232" i="183"/>
  <c r="BI1232" i="183"/>
  <c r="N1233" i="183"/>
  <c r="O1233" i="183"/>
  <c r="P1233" i="183"/>
  <c r="Q1233" i="183"/>
  <c r="R1233" i="183"/>
  <c r="S1233" i="183"/>
  <c r="W1233" i="183"/>
  <c r="X1233" i="183"/>
  <c r="Y1233" i="183"/>
  <c r="Z1233" i="183"/>
  <c r="AA1233" i="183"/>
  <c r="AB1233" i="183"/>
  <c r="AC1233" i="183"/>
  <c r="AD1233" i="183"/>
  <c r="AE1233" i="183"/>
  <c r="AF1233" i="183"/>
  <c r="AG1233" i="183"/>
  <c r="AH1233" i="183"/>
  <c r="AJ1233" i="183"/>
  <c r="AO1233" i="183"/>
  <c r="AP1233" i="183"/>
  <c r="AS1233" i="183"/>
  <c r="AW1233" i="183"/>
  <c r="AX1233" i="183"/>
  <c r="AY1233" i="183"/>
  <c r="AZ1233" i="183"/>
  <c r="BA1233" i="183"/>
  <c r="BB1233" i="183"/>
  <c r="BE1233" i="183"/>
  <c r="BF1233" i="183"/>
  <c r="BG1233" i="183"/>
  <c r="BH1233" i="183"/>
  <c r="BI1233" i="183"/>
  <c r="N1234" i="183"/>
  <c r="O1234" i="183"/>
  <c r="P1234" i="183"/>
  <c r="Q1234" i="183"/>
  <c r="R1234" i="183"/>
  <c r="S1234" i="183"/>
  <c r="W1234" i="183"/>
  <c r="X1234" i="183"/>
  <c r="Y1234" i="183"/>
  <c r="Z1234" i="183"/>
  <c r="AA1234" i="183"/>
  <c r="AB1234" i="183"/>
  <c r="AC1234" i="183"/>
  <c r="AD1234" i="183"/>
  <c r="AE1234" i="183"/>
  <c r="AF1234" i="183"/>
  <c r="AG1234" i="183"/>
  <c r="AH1234" i="183"/>
  <c r="AJ1234" i="183"/>
  <c r="AO1234" i="183"/>
  <c r="AP1234" i="183"/>
  <c r="AS1234" i="183"/>
  <c r="AW1234" i="183"/>
  <c r="AX1234" i="183"/>
  <c r="AY1234" i="183"/>
  <c r="AZ1234" i="183"/>
  <c r="BA1234" i="183"/>
  <c r="BB1234" i="183"/>
  <c r="BE1234" i="183"/>
  <c r="BF1234" i="183"/>
  <c r="BG1234" i="183"/>
  <c r="BH1234" i="183"/>
  <c r="BI1234" i="183"/>
  <c r="N1235" i="183"/>
  <c r="O1235" i="183"/>
  <c r="P1235" i="183"/>
  <c r="Q1235" i="183"/>
  <c r="R1235" i="183"/>
  <c r="S1235" i="183"/>
  <c r="W1235" i="183"/>
  <c r="X1235" i="183"/>
  <c r="Y1235" i="183"/>
  <c r="Z1235" i="183"/>
  <c r="AA1235" i="183"/>
  <c r="AB1235" i="183"/>
  <c r="AC1235" i="183"/>
  <c r="AD1235" i="183"/>
  <c r="AE1235" i="183"/>
  <c r="AF1235" i="183"/>
  <c r="AG1235" i="183"/>
  <c r="AH1235" i="183"/>
  <c r="AJ1235" i="183"/>
  <c r="AO1235" i="183"/>
  <c r="AP1235" i="183"/>
  <c r="AS1235" i="183"/>
  <c r="AW1235" i="183"/>
  <c r="AX1235" i="183"/>
  <c r="AY1235" i="183"/>
  <c r="AZ1235" i="183"/>
  <c r="BA1235" i="183"/>
  <c r="BB1235" i="183"/>
  <c r="BE1235" i="183"/>
  <c r="BF1235" i="183"/>
  <c r="BG1235" i="183"/>
  <c r="BH1235" i="183"/>
  <c r="BI1235" i="183"/>
  <c r="N1236" i="183"/>
  <c r="O1236" i="183"/>
  <c r="P1236" i="183"/>
  <c r="Q1236" i="183"/>
  <c r="R1236" i="183"/>
  <c r="S1236" i="183"/>
  <c r="W1236" i="183"/>
  <c r="X1236" i="183"/>
  <c r="Y1236" i="183"/>
  <c r="Z1236" i="183"/>
  <c r="AA1236" i="183"/>
  <c r="AB1236" i="183"/>
  <c r="AC1236" i="183"/>
  <c r="AD1236" i="183"/>
  <c r="AE1236" i="183"/>
  <c r="AF1236" i="183"/>
  <c r="AG1236" i="183"/>
  <c r="AH1236" i="183"/>
  <c r="AJ1236" i="183"/>
  <c r="AO1236" i="183"/>
  <c r="AP1236" i="183"/>
  <c r="AS1236" i="183"/>
  <c r="AW1236" i="183"/>
  <c r="AX1236" i="183"/>
  <c r="AY1236" i="183"/>
  <c r="AZ1236" i="183"/>
  <c r="BA1236" i="183"/>
  <c r="BB1236" i="183"/>
  <c r="BE1236" i="183"/>
  <c r="BF1236" i="183"/>
  <c r="BG1236" i="183"/>
  <c r="BH1236" i="183"/>
  <c r="BI1236" i="183"/>
  <c r="N1237" i="183"/>
  <c r="O1237" i="183"/>
  <c r="P1237" i="183"/>
  <c r="Q1237" i="183"/>
  <c r="R1237" i="183"/>
  <c r="S1237" i="183"/>
  <c r="W1237" i="183"/>
  <c r="X1237" i="183"/>
  <c r="Y1237" i="183"/>
  <c r="Z1237" i="183"/>
  <c r="AA1237" i="183"/>
  <c r="AB1237" i="183"/>
  <c r="AC1237" i="183"/>
  <c r="AD1237" i="183"/>
  <c r="AE1237" i="183"/>
  <c r="AF1237" i="183"/>
  <c r="AG1237" i="183"/>
  <c r="AH1237" i="183"/>
  <c r="AJ1237" i="183"/>
  <c r="AO1237" i="183"/>
  <c r="AP1237" i="183"/>
  <c r="AS1237" i="183"/>
  <c r="AW1237" i="183"/>
  <c r="AX1237" i="183"/>
  <c r="AY1237" i="183"/>
  <c r="AZ1237" i="183"/>
  <c r="BA1237" i="183"/>
  <c r="BB1237" i="183"/>
  <c r="BE1237" i="183"/>
  <c r="BF1237" i="183"/>
  <c r="BG1237" i="183"/>
  <c r="BH1237" i="183"/>
  <c r="BI1237" i="183"/>
  <c r="N1238" i="183"/>
  <c r="O1238" i="183"/>
  <c r="P1238" i="183"/>
  <c r="Q1238" i="183"/>
  <c r="R1238" i="183"/>
  <c r="S1238" i="183"/>
  <c r="W1238" i="183"/>
  <c r="X1238" i="183"/>
  <c r="Y1238" i="183"/>
  <c r="Z1238" i="183"/>
  <c r="AA1238" i="183"/>
  <c r="AB1238" i="183"/>
  <c r="AC1238" i="183"/>
  <c r="AD1238" i="183"/>
  <c r="AE1238" i="183"/>
  <c r="AF1238" i="183"/>
  <c r="AG1238" i="183"/>
  <c r="AH1238" i="183"/>
  <c r="AJ1238" i="183"/>
  <c r="AO1238" i="183"/>
  <c r="AP1238" i="183"/>
  <c r="AS1238" i="183"/>
  <c r="AW1238" i="183"/>
  <c r="AX1238" i="183"/>
  <c r="AY1238" i="183"/>
  <c r="AZ1238" i="183"/>
  <c r="BA1238" i="183"/>
  <c r="BB1238" i="183"/>
  <c r="BE1238" i="183"/>
  <c r="BF1238" i="183"/>
  <c r="BG1238" i="183"/>
  <c r="BH1238" i="183"/>
  <c r="BI1238" i="183"/>
  <c r="N1239" i="183"/>
  <c r="O1239" i="183"/>
  <c r="P1239" i="183"/>
  <c r="Q1239" i="183"/>
  <c r="R1239" i="183"/>
  <c r="S1239" i="183"/>
  <c r="W1239" i="183"/>
  <c r="X1239" i="183"/>
  <c r="Y1239" i="183"/>
  <c r="Z1239" i="183"/>
  <c r="AA1239" i="183"/>
  <c r="AB1239" i="183"/>
  <c r="AC1239" i="183"/>
  <c r="AD1239" i="183"/>
  <c r="AE1239" i="183"/>
  <c r="AF1239" i="183"/>
  <c r="AG1239" i="183"/>
  <c r="AH1239" i="183"/>
  <c r="AJ1239" i="183"/>
  <c r="AO1239" i="183"/>
  <c r="AP1239" i="183"/>
  <c r="AS1239" i="183"/>
  <c r="AW1239" i="183"/>
  <c r="AX1239" i="183"/>
  <c r="AY1239" i="183"/>
  <c r="AZ1239" i="183"/>
  <c r="BA1239" i="183"/>
  <c r="BB1239" i="183"/>
  <c r="BE1239" i="183"/>
  <c r="BF1239" i="183"/>
  <c r="BG1239" i="183"/>
  <c r="BH1239" i="183"/>
  <c r="BI1239" i="183"/>
  <c r="N1240" i="183"/>
  <c r="O1240" i="183"/>
  <c r="P1240" i="183"/>
  <c r="Q1240" i="183"/>
  <c r="R1240" i="183"/>
  <c r="S1240" i="183"/>
  <c r="W1240" i="183"/>
  <c r="X1240" i="183"/>
  <c r="Y1240" i="183"/>
  <c r="Z1240" i="183"/>
  <c r="AA1240" i="183"/>
  <c r="AB1240" i="183"/>
  <c r="AC1240" i="183"/>
  <c r="AD1240" i="183"/>
  <c r="AE1240" i="183"/>
  <c r="AF1240" i="183"/>
  <c r="AG1240" i="183"/>
  <c r="AH1240" i="183"/>
  <c r="AJ1240" i="183"/>
  <c r="AO1240" i="183"/>
  <c r="AP1240" i="183"/>
  <c r="AS1240" i="183"/>
  <c r="AW1240" i="183"/>
  <c r="AX1240" i="183"/>
  <c r="AY1240" i="183"/>
  <c r="AZ1240" i="183"/>
  <c r="BA1240" i="183"/>
  <c r="BB1240" i="183"/>
  <c r="BE1240" i="183"/>
  <c r="BF1240" i="183"/>
  <c r="BG1240" i="183"/>
  <c r="BH1240" i="183"/>
  <c r="BI1240" i="183"/>
  <c r="N1241" i="183"/>
  <c r="O1241" i="183"/>
  <c r="P1241" i="183"/>
  <c r="Q1241" i="183"/>
  <c r="R1241" i="183"/>
  <c r="S1241" i="183"/>
  <c r="W1241" i="183"/>
  <c r="X1241" i="183"/>
  <c r="Y1241" i="183"/>
  <c r="Z1241" i="183"/>
  <c r="AA1241" i="183"/>
  <c r="AB1241" i="183"/>
  <c r="AC1241" i="183"/>
  <c r="AD1241" i="183"/>
  <c r="AE1241" i="183"/>
  <c r="AF1241" i="183"/>
  <c r="AG1241" i="183"/>
  <c r="AH1241" i="183"/>
  <c r="AJ1241" i="183"/>
  <c r="AO1241" i="183"/>
  <c r="AP1241" i="183"/>
  <c r="AS1241" i="183"/>
  <c r="AW1241" i="183"/>
  <c r="AX1241" i="183"/>
  <c r="AY1241" i="183"/>
  <c r="AZ1241" i="183"/>
  <c r="BA1241" i="183"/>
  <c r="BB1241" i="183"/>
  <c r="BE1241" i="183"/>
  <c r="BF1241" i="183"/>
  <c r="BG1241" i="183"/>
  <c r="BH1241" i="183"/>
  <c r="BI1241" i="183"/>
  <c r="N1242" i="183"/>
  <c r="O1242" i="183"/>
  <c r="P1242" i="183"/>
  <c r="Q1242" i="183"/>
  <c r="R1242" i="183"/>
  <c r="S1242" i="183"/>
  <c r="W1242" i="183"/>
  <c r="X1242" i="183"/>
  <c r="Y1242" i="183"/>
  <c r="Z1242" i="183"/>
  <c r="AA1242" i="183"/>
  <c r="AB1242" i="183"/>
  <c r="AC1242" i="183"/>
  <c r="AD1242" i="183"/>
  <c r="AE1242" i="183"/>
  <c r="AF1242" i="183"/>
  <c r="AG1242" i="183"/>
  <c r="AH1242" i="183"/>
  <c r="AJ1242" i="183"/>
  <c r="AO1242" i="183"/>
  <c r="AP1242" i="183"/>
  <c r="AS1242" i="183"/>
  <c r="AW1242" i="183"/>
  <c r="AX1242" i="183"/>
  <c r="AY1242" i="183"/>
  <c r="AZ1242" i="183"/>
  <c r="BA1242" i="183"/>
  <c r="BB1242" i="183"/>
  <c r="BE1242" i="183"/>
  <c r="BF1242" i="183"/>
  <c r="BG1242" i="183"/>
  <c r="BH1242" i="183"/>
  <c r="BI1242" i="183"/>
  <c r="N1243" i="183"/>
  <c r="O1243" i="183"/>
  <c r="P1243" i="183"/>
  <c r="Q1243" i="183"/>
  <c r="R1243" i="183"/>
  <c r="S1243" i="183"/>
  <c r="W1243" i="183"/>
  <c r="X1243" i="183"/>
  <c r="Y1243" i="183"/>
  <c r="Z1243" i="183"/>
  <c r="AA1243" i="183"/>
  <c r="AB1243" i="183"/>
  <c r="AC1243" i="183"/>
  <c r="AD1243" i="183"/>
  <c r="AE1243" i="183"/>
  <c r="AF1243" i="183"/>
  <c r="AG1243" i="183"/>
  <c r="AH1243" i="183"/>
  <c r="AJ1243" i="183"/>
  <c r="AO1243" i="183"/>
  <c r="AP1243" i="183"/>
  <c r="AS1243" i="183"/>
  <c r="AW1243" i="183"/>
  <c r="AX1243" i="183"/>
  <c r="AY1243" i="183"/>
  <c r="AZ1243" i="183"/>
  <c r="BA1243" i="183"/>
  <c r="BB1243" i="183"/>
  <c r="BE1243" i="183"/>
  <c r="BF1243" i="183"/>
  <c r="BG1243" i="183"/>
  <c r="BH1243" i="183"/>
  <c r="BI1243" i="183"/>
  <c r="N1244" i="183"/>
  <c r="O1244" i="183"/>
  <c r="P1244" i="183"/>
  <c r="Q1244" i="183"/>
  <c r="R1244" i="183"/>
  <c r="S1244" i="183"/>
  <c r="W1244" i="183"/>
  <c r="X1244" i="183"/>
  <c r="Y1244" i="183"/>
  <c r="Z1244" i="183"/>
  <c r="AA1244" i="183"/>
  <c r="AB1244" i="183"/>
  <c r="AC1244" i="183"/>
  <c r="AD1244" i="183"/>
  <c r="AE1244" i="183"/>
  <c r="AF1244" i="183"/>
  <c r="AG1244" i="183"/>
  <c r="AH1244" i="183"/>
  <c r="AJ1244" i="183"/>
  <c r="AO1244" i="183"/>
  <c r="AP1244" i="183"/>
  <c r="AS1244" i="183"/>
  <c r="AW1244" i="183"/>
  <c r="AX1244" i="183"/>
  <c r="AY1244" i="183"/>
  <c r="AZ1244" i="183"/>
  <c r="BA1244" i="183"/>
  <c r="BB1244" i="183"/>
  <c r="BE1244" i="183"/>
  <c r="BF1244" i="183"/>
  <c r="BG1244" i="183"/>
  <c r="BH1244" i="183"/>
  <c r="BI1244" i="183"/>
  <c r="N1245" i="183"/>
  <c r="O1245" i="183"/>
  <c r="P1245" i="183"/>
  <c r="Q1245" i="183"/>
  <c r="R1245" i="183"/>
  <c r="S1245" i="183"/>
  <c r="W1245" i="183"/>
  <c r="X1245" i="183"/>
  <c r="Y1245" i="183"/>
  <c r="Z1245" i="183"/>
  <c r="AA1245" i="183"/>
  <c r="AB1245" i="183"/>
  <c r="AC1245" i="183"/>
  <c r="AD1245" i="183"/>
  <c r="AE1245" i="183"/>
  <c r="AF1245" i="183"/>
  <c r="AG1245" i="183"/>
  <c r="AH1245" i="183"/>
  <c r="AJ1245" i="183"/>
  <c r="AO1245" i="183"/>
  <c r="AP1245" i="183"/>
  <c r="AS1245" i="183"/>
  <c r="AW1245" i="183"/>
  <c r="AX1245" i="183"/>
  <c r="AY1245" i="183"/>
  <c r="AZ1245" i="183"/>
  <c r="BA1245" i="183"/>
  <c r="BB1245" i="183"/>
  <c r="BE1245" i="183"/>
  <c r="BF1245" i="183"/>
  <c r="BG1245" i="183"/>
  <c r="BH1245" i="183"/>
  <c r="BI1245" i="183"/>
  <c r="N1246" i="183"/>
  <c r="O1246" i="183"/>
  <c r="P1246" i="183"/>
  <c r="Q1246" i="183"/>
  <c r="R1246" i="183"/>
  <c r="S1246" i="183"/>
  <c r="W1246" i="183"/>
  <c r="X1246" i="183"/>
  <c r="Y1246" i="183"/>
  <c r="Z1246" i="183"/>
  <c r="AA1246" i="183"/>
  <c r="AB1246" i="183"/>
  <c r="AC1246" i="183"/>
  <c r="AD1246" i="183"/>
  <c r="AE1246" i="183"/>
  <c r="AF1246" i="183"/>
  <c r="AG1246" i="183"/>
  <c r="AH1246" i="183"/>
  <c r="AJ1246" i="183"/>
  <c r="AO1246" i="183"/>
  <c r="AP1246" i="183"/>
  <c r="AS1246" i="183"/>
  <c r="AW1246" i="183"/>
  <c r="AX1246" i="183"/>
  <c r="AY1246" i="183"/>
  <c r="AZ1246" i="183"/>
  <c r="BA1246" i="183"/>
  <c r="BB1246" i="183"/>
  <c r="BE1246" i="183"/>
  <c r="BF1246" i="183"/>
  <c r="BG1246" i="183"/>
  <c r="BH1246" i="183"/>
  <c r="BI1246" i="183"/>
  <c r="N1247" i="183"/>
  <c r="O1247" i="183"/>
  <c r="P1247" i="183"/>
  <c r="Q1247" i="183"/>
  <c r="R1247" i="183"/>
  <c r="S1247" i="183"/>
  <c r="W1247" i="183"/>
  <c r="X1247" i="183"/>
  <c r="Y1247" i="183"/>
  <c r="Z1247" i="183"/>
  <c r="AA1247" i="183"/>
  <c r="AB1247" i="183"/>
  <c r="AC1247" i="183"/>
  <c r="AD1247" i="183"/>
  <c r="AE1247" i="183"/>
  <c r="AF1247" i="183"/>
  <c r="AG1247" i="183"/>
  <c r="AH1247" i="183"/>
  <c r="AJ1247" i="183"/>
  <c r="AO1247" i="183"/>
  <c r="AP1247" i="183"/>
  <c r="AS1247" i="183"/>
  <c r="AW1247" i="183"/>
  <c r="AX1247" i="183"/>
  <c r="AY1247" i="183"/>
  <c r="AZ1247" i="183"/>
  <c r="BA1247" i="183"/>
  <c r="BB1247" i="183"/>
  <c r="BE1247" i="183"/>
  <c r="BF1247" i="183"/>
  <c r="BG1247" i="183"/>
  <c r="BH1247" i="183"/>
  <c r="BI1247" i="183"/>
  <c r="N1248" i="183"/>
  <c r="O1248" i="183"/>
  <c r="P1248" i="183"/>
  <c r="Q1248" i="183"/>
  <c r="R1248" i="183"/>
  <c r="S1248" i="183"/>
  <c r="W1248" i="183"/>
  <c r="X1248" i="183"/>
  <c r="Y1248" i="183"/>
  <c r="Z1248" i="183"/>
  <c r="AA1248" i="183"/>
  <c r="AB1248" i="183"/>
  <c r="AC1248" i="183"/>
  <c r="AD1248" i="183"/>
  <c r="AE1248" i="183"/>
  <c r="AF1248" i="183"/>
  <c r="AG1248" i="183"/>
  <c r="AH1248" i="183"/>
  <c r="AJ1248" i="183"/>
  <c r="AO1248" i="183"/>
  <c r="AP1248" i="183"/>
  <c r="AS1248" i="183"/>
  <c r="AW1248" i="183"/>
  <c r="AX1248" i="183"/>
  <c r="AY1248" i="183"/>
  <c r="AZ1248" i="183"/>
  <c r="BA1248" i="183"/>
  <c r="BB1248" i="183"/>
  <c r="BE1248" i="183"/>
  <c r="BF1248" i="183"/>
  <c r="BG1248" i="183"/>
  <c r="BH1248" i="183"/>
  <c r="BI1248" i="183"/>
  <c r="N1249" i="183"/>
  <c r="O1249" i="183"/>
  <c r="P1249" i="183"/>
  <c r="Q1249" i="183"/>
  <c r="R1249" i="183"/>
  <c r="S1249" i="183"/>
  <c r="W1249" i="183"/>
  <c r="X1249" i="183"/>
  <c r="Y1249" i="183"/>
  <c r="Z1249" i="183"/>
  <c r="AA1249" i="183"/>
  <c r="AB1249" i="183"/>
  <c r="AC1249" i="183"/>
  <c r="AD1249" i="183"/>
  <c r="AE1249" i="183"/>
  <c r="AF1249" i="183"/>
  <c r="AG1249" i="183"/>
  <c r="AH1249" i="183"/>
  <c r="AJ1249" i="183"/>
  <c r="AO1249" i="183"/>
  <c r="AP1249" i="183"/>
  <c r="AS1249" i="183"/>
  <c r="AW1249" i="183"/>
  <c r="AX1249" i="183"/>
  <c r="AY1249" i="183"/>
  <c r="AZ1249" i="183"/>
  <c r="BA1249" i="183"/>
  <c r="BB1249" i="183"/>
  <c r="BE1249" i="183"/>
  <c r="BF1249" i="183"/>
  <c r="BG1249" i="183"/>
  <c r="BH1249" i="183"/>
  <c r="BI1249" i="183"/>
  <c r="N1250" i="183"/>
  <c r="O1250" i="183"/>
  <c r="P1250" i="183"/>
  <c r="Q1250" i="183"/>
  <c r="R1250" i="183"/>
  <c r="S1250" i="183"/>
  <c r="W1250" i="183"/>
  <c r="X1250" i="183"/>
  <c r="Y1250" i="183"/>
  <c r="Z1250" i="183"/>
  <c r="AA1250" i="183"/>
  <c r="AB1250" i="183"/>
  <c r="AC1250" i="183"/>
  <c r="AD1250" i="183"/>
  <c r="AE1250" i="183"/>
  <c r="AF1250" i="183"/>
  <c r="AG1250" i="183"/>
  <c r="AH1250" i="183"/>
  <c r="AJ1250" i="183"/>
  <c r="AO1250" i="183"/>
  <c r="AP1250" i="183"/>
  <c r="AS1250" i="183"/>
  <c r="AW1250" i="183"/>
  <c r="AX1250" i="183"/>
  <c r="AY1250" i="183"/>
  <c r="AZ1250" i="183"/>
  <c r="BA1250" i="183"/>
  <c r="BB1250" i="183"/>
  <c r="BE1250" i="183"/>
  <c r="BF1250" i="183"/>
  <c r="BG1250" i="183"/>
  <c r="BH1250" i="183"/>
  <c r="BI1250" i="183"/>
  <c r="N1251" i="183"/>
  <c r="O1251" i="183"/>
  <c r="P1251" i="183"/>
  <c r="Q1251" i="183"/>
  <c r="R1251" i="183"/>
  <c r="S1251" i="183"/>
  <c r="W1251" i="183"/>
  <c r="X1251" i="183"/>
  <c r="Y1251" i="183"/>
  <c r="Z1251" i="183"/>
  <c r="AA1251" i="183"/>
  <c r="AB1251" i="183"/>
  <c r="AC1251" i="183"/>
  <c r="AD1251" i="183"/>
  <c r="AE1251" i="183"/>
  <c r="AF1251" i="183"/>
  <c r="AG1251" i="183"/>
  <c r="AH1251" i="183"/>
  <c r="AJ1251" i="183"/>
  <c r="AO1251" i="183"/>
  <c r="AP1251" i="183"/>
  <c r="AS1251" i="183"/>
  <c r="AW1251" i="183"/>
  <c r="AX1251" i="183"/>
  <c r="AY1251" i="183"/>
  <c r="AZ1251" i="183"/>
  <c r="BA1251" i="183"/>
  <c r="BB1251" i="183"/>
  <c r="BE1251" i="183"/>
  <c r="BF1251" i="183"/>
  <c r="BG1251" i="183"/>
  <c r="BH1251" i="183"/>
  <c r="BI1251" i="183"/>
  <c r="N1252" i="183"/>
  <c r="O1252" i="183"/>
  <c r="P1252" i="183"/>
  <c r="Q1252" i="183"/>
  <c r="R1252" i="183"/>
  <c r="S1252" i="183"/>
  <c r="W1252" i="183"/>
  <c r="X1252" i="183"/>
  <c r="Y1252" i="183"/>
  <c r="Z1252" i="183"/>
  <c r="AA1252" i="183"/>
  <c r="AB1252" i="183"/>
  <c r="AC1252" i="183"/>
  <c r="AD1252" i="183"/>
  <c r="AE1252" i="183"/>
  <c r="AF1252" i="183"/>
  <c r="AG1252" i="183"/>
  <c r="AH1252" i="183"/>
  <c r="AJ1252" i="183"/>
  <c r="AO1252" i="183"/>
  <c r="AP1252" i="183"/>
  <c r="AS1252" i="183"/>
  <c r="AW1252" i="183"/>
  <c r="AX1252" i="183"/>
  <c r="AY1252" i="183"/>
  <c r="AZ1252" i="183"/>
  <c r="BA1252" i="183"/>
  <c r="BB1252" i="183"/>
  <c r="BE1252" i="183"/>
  <c r="BF1252" i="183"/>
  <c r="BG1252" i="183"/>
  <c r="BH1252" i="183"/>
  <c r="BI1252" i="183"/>
  <c r="N1253" i="183"/>
  <c r="O1253" i="183"/>
  <c r="P1253" i="183"/>
  <c r="Q1253" i="183"/>
  <c r="R1253" i="183"/>
  <c r="S1253" i="183"/>
  <c r="W1253" i="183"/>
  <c r="X1253" i="183"/>
  <c r="Y1253" i="183"/>
  <c r="Z1253" i="183"/>
  <c r="AA1253" i="183"/>
  <c r="AB1253" i="183"/>
  <c r="AC1253" i="183"/>
  <c r="AD1253" i="183"/>
  <c r="AE1253" i="183"/>
  <c r="AF1253" i="183"/>
  <c r="AG1253" i="183"/>
  <c r="AH1253" i="183"/>
  <c r="AJ1253" i="183"/>
  <c r="AO1253" i="183"/>
  <c r="AP1253" i="183"/>
  <c r="AS1253" i="183"/>
  <c r="AW1253" i="183"/>
  <c r="AX1253" i="183"/>
  <c r="AY1253" i="183"/>
  <c r="AZ1253" i="183"/>
  <c r="BA1253" i="183"/>
  <c r="BB1253" i="183"/>
  <c r="BE1253" i="183"/>
  <c r="BF1253" i="183"/>
  <c r="BG1253" i="183"/>
  <c r="BH1253" i="183"/>
  <c r="BI1253" i="183"/>
  <c r="N1254" i="183"/>
  <c r="O1254" i="183"/>
  <c r="P1254" i="183"/>
  <c r="Q1254" i="183"/>
  <c r="R1254" i="183"/>
  <c r="S1254" i="183"/>
  <c r="W1254" i="183"/>
  <c r="X1254" i="183"/>
  <c r="Y1254" i="183"/>
  <c r="Z1254" i="183"/>
  <c r="AA1254" i="183"/>
  <c r="AB1254" i="183"/>
  <c r="AC1254" i="183"/>
  <c r="AD1254" i="183"/>
  <c r="AE1254" i="183"/>
  <c r="AF1254" i="183"/>
  <c r="AG1254" i="183"/>
  <c r="AH1254" i="183"/>
  <c r="AJ1254" i="183"/>
  <c r="AO1254" i="183"/>
  <c r="AP1254" i="183"/>
  <c r="AS1254" i="183"/>
  <c r="AW1254" i="183"/>
  <c r="AX1254" i="183"/>
  <c r="AY1254" i="183"/>
  <c r="AZ1254" i="183"/>
  <c r="BA1254" i="183"/>
  <c r="BB1254" i="183"/>
  <c r="BE1254" i="183"/>
  <c r="BF1254" i="183"/>
  <c r="BG1254" i="183"/>
  <c r="BH1254" i="183"/>
  <c r="BI1254" i="183"/>
  <c r="N1255" i="183"/>
  <c r="O1255" i="183"/>
  <c r="P1255" i="183"/>
  <c r="Q1255" i="183"/>
  <c r="R1255" i="183"/>
  <c r="S1255" i="183"/>
  <c r="W1255" i="183"/>
  <c r="X1255" i="183"/>
  <c r="Y1255" i="183"/>
  <c r="Z1255" i="183"/>
  <c r="AA1255" i="183"/>
  <c r="AB1255" i="183"/>
  <c r="AC1255" i="183"/>
  <c r="AD1255" i="183"/>
  <c r="AE1255" i="183"/>
  <c r="AF1255" i="183"/>
  <c r="AG1255" i="183"/>
  <c r="AH1255" i="183"/>
  <c r="AJ1255" i="183"/>
  <c r="AO1255" i="183"/>
  <c r="AP1255" i="183"/>
  <c r="AS1255" i="183"/>
  <c r="AW1255" i="183"/>
  <c r="AX1255" i="183"/>
  <c r="AY1255" i="183"/>
  <c r="AZ1255" i="183"/>
  <c r="BA1255" i="183"/>
  <c r="BB1255" i="183"/>
  <c r="BE1255" i="183"/>
  <c r="BF1255" i="183"/>
  <c r="BG1255" i="183"/>
  <c r="BH1255" i="183"/>
  <c r="BI1255" i="183"/>
  <c r="N1256" i="183"/>
  <c r="O1256" i="183"/>
  <c r="P1256" i="183"/>
  <c r="Q1256" i="183"/>
  <c r="R1256" i="183"/>
  <c r="S1256" i="183"/>
  <c r="W1256" i="183"/>
  <c r="X1256" i="183"/>
  <c r="Y1256" i="183"/>
  <c r="Z1256" i="183"/>
  <c r="AA1256" i="183"/>
  <c r="AB1256" i="183"/>
  <c r="AC1256" i="183"/>
  <c r="AD1256" i="183"/>
  <c r="AE1256" i="183"/>
  <c r="AF1256" i="183"/>
  <c r="AG1256" i="183"/>
  <c r="AH1256" i="183"/>
  <c r="AJ1256" i="183"/>
  <c r="AO1256" i="183"/>
  <c r="AP1256" i="183"/>
  <c r="AS1256" i="183"/>
  <c r="AW1256" i="183"/>
  <c r="AX1256" i="183"/>
  <c r="AY1256" i="183"/>
  <c r="AZ1256" i="183"/>
  <c r="BA1256" i="183"/>
  <c r="BB1256" i="183"/>
  <c r="BE1256" i="183"/>
  <c r="BF1256" i="183"/>
  <c r="BG1256" i="183"/>
  <c r="BH1256" i="183"/>
  <c r="BI1256" i="183"/>
  <c r="N1257" i="183"/>
  <c r="O1257" i="183"/>
  <c r="P1257" i="183"/>
  <c r="Q1257" i="183"/>
  <c r="R1257" i="183"/>
  <c r="S1257" i="183"/>
  <c r="W1257" i="183"/>
  <c r="X1257" i="183"/>
  <c r="Y1257" i="183"/>
  <c r="Z1257" i="183"/>
  <c r="AA1257" i="183"/>
  <c r="AB1257" i="183"/>
  <c r="AC1257" i="183"/>
  <c r="AD1257" i="183"/>
  <c r="AE1257" i="183"/>
  <c r="AF1257" i="183"/>
  <c r="AG1257" i="183"/>
  <c r="AH1257" i="183"/>
  <c r="AJ1257" i="183"/>
  <c r="AO1257" i="183"/>
  <c r="AP1257" i="183"/>
  <c r="AS1257" i="183"/>
  <c r="AW1257" i="183"/>
  <c r="AX1257" i="183"/>
  <c r="AY1257" i="183"/>
  <c r="AZ1257" i="183"/>
  <c r="BA1257" i="183"/>
  <c r="BB1257" i="183"/>
  <c r="BE1257" i="183"/>
  <c r="BF1257" i="183"/>
  <c r="BG1257" i="183"/>
  <c r="BH1257" i="183"/>
  <c r="BI1257" i="183"/>
  <c r="N1258" i="183"/>
  <c r="O1258" i="183"/>
  <c r="P1258" i="183"/>
  <c r="Q1258" i="183"/>
  <c r="R1258" i="183"/>
  <c r="S1258" i="183"/>
  <c r="W1258" i="183"/>
  <c r="X1258" i="183"/>
  <c r="Y1258" i="183"/>
  <c r="Z1258" i="183"/>
  <c r="AA1258" i="183"/>
  <c r="AB1258" i="183"/>
  <c r="AC1258" i="183"/>
  <c r="AD1258" i="183"/>
  <c r="AE1258" i="183"/>
  <c r="AF1258" i="183"/>
  <c r="AG1258" i="183"/>
  <c r="AH1258" i="183"/>
  <c r="AJ1258" i="183"/>
  <c r="AO1258" i="183"/>
  <c r="AP1258" i="183"/>
  <c r="AS1258" i="183"/>
  <c r="AW1258" i="183"/>
  <c r="AX1258" i="183"/>
  <c r="AY1258" i="183"/>
  <c r="AZ1258" i="183"/>
  <c r="BA1258" i="183"/>
  <c r="BB1258" i="183"/>
  <c r="BE1258" i="183"/>
  <c r="BF1258" i="183"/>
  <c r="BG1258" i="183"/>
  <c r="BH1258" i="183"/>
  <c r="BI1258" i="183"/>
  <c r="N1259" i="183"/>
  <c r="O1259" i="183"/>
  <c r="P1259" i="183"/>
  <c r="Q1259" i="183"/>
  <c r="R1259" i="183"/>
  <c r="S1259" i="183"/>
  <c r="W1259" i="183"/>
  <c r="X1259" i="183"/>
  <c r="Y1259" i="183"/>
  <c r="Z1259" i="183"/>
  <c r="AA1259" i="183"/>
  <c r="AB1259" i="183"/>
  <c r="AC1259" i="183"/>
  <c r="AD1259" i="183"/>
  <c r="AE1259" i="183"/>
  <c r="AF1259" i="183"/>
  <c r="AG1259" i="183"/>
  <c r="AH1259" i="183"/>
  <c r="AJ1259" i="183"/>
  <c r="AO1259" i="183"/>
  <c r="AP1259" i="183"/>
  <c r="AS1259" i="183"/>
  <c r="AW1259" i="183"/>
  <c r="AX1259" i="183"/>
  <c r="AY1259" i="183"/>
  <c r="AZ1259" i="183"/>
  <c r="BA1259" i="183"/>
  <c r="BB1259" i="183"/>
  <c r="BE1259" i="183"/>
  <c r="BF1259" i="183"/>
  <c r="BG1259" i="183"/>
  <c r="BH1259" i="183"/>
  <c r="BI1259" i="183"/>
  <c r="N1260" i="183"/>
  <c r="O1260" i="183"/>
  <c r="P1260" i="183"/>
  <c r="Q1260" i="183"/>
  <c r="R1260" i="183"/>
  <c r="S1260" i="183"/>
  <c r="W1260" i="183"/>
  <c r="X1260" i="183"/>
  <c r="Y1260" i="183"/>
  <c r="Z1260" i="183"/>
  <c r="AA1260" i="183"/>
  <c r="AB1260" i="183"/>
  <c r="AC1260" i="183"/>
  <c r="AD1260" i="183"/>
  <c r="AE1260" i="183"/>
  <c r="AF1260" i="183"/>
  <c r="AG1260" i="183"/>
  <c r="AH1260" i="183"/>
  <c r="AJ1260" i="183"/>
  <c r="AO1260" i="183"/>
  <c r="AP1260" i="183"/>
  <c r="AS1260" i="183"/>
  <c r="AW1260" i="183"/>
  <c r="AX1260" i="183"/>
  <c r="AY1260" i="183"/>
  <c r="AZ1260" i="183"/>
  <c r="BA1260" i="183"/>
  <c r="BB1260" i="183"/>
  <c r="BE1260" i="183"/>
  <c r="BF1260" i="183"/>
  <c r="BG1260" i="183"/>
  <c r="BH1260" i="183"/>
  <c r="BI1260" i="183"/>
  <c r="N1261" i="183"/>
  <c r="O1261" i="183"/>
  <c r="P1261" i="183"/>
  <c r="Q1261" i="183"/>
  <c r="R1261" i="183"/>
  <c r="S1261" i="183"/>
  <c r="W1261" i="183"/>
  <c r="X1261" i="183"/>
  <c r="Y1261" i="183"/>
  <c r="Z1261" i="183"/>
  <c r="AA1261" i="183"/>
  <c r="AB1261" i="183"/>
  <c r="AC1261" i="183"/>
  <c r="AD1261" i="183"/>
  <c r="AE1261" i="183"/>
  <c r="AF1261" i="183"/>
  <c r="AG1261" i="183"/>
  <c r="AH1261" i="183"/>
  <c r="AJ1261" i="183"/>
  <c r="AO1261" i="183"/>
  <c r="AP1261" i="183"/>
  <c r="AS1261" i="183"/>
  <c r="AW1261" i="183"/>
  <c r="AX1261" i="183"/>
  <c r="AY1261" i="183"/>
  <c r="AZ1261" i="183"/>
  <c r="BA1261" i="183"/>
  <c r="BB1261" i="183"/>
  <c r="BE1261" i="183"/>
  <c r="BF1261" i="183"/>
  <c r="BG1261" i="183"/>
  <c r="BH1261" i="183"/>
  <c r="BI1261" i="183"/>
  <c r="N1262" i="183"/>
  <c r="O1262" i="183"/>
  <c r="P1262" i="183"/>
  <c r="Q1262" i="183"/>
  <c r="R1262" i="183"/>
  <c r="S1262" i="183"/>
  <c r="W1262" i="183"/>
  <c r="X1262" i="183"/>
  <c r="Y1262" i="183"/>
  <c r="Z1262" i="183"/>
  <c r="AA1262" i="183"/>
  <c r="AB1262" i="183"/>
  <c r="AC1262" i="183"/>
  <c r="AD1262" i="183"/>
  <c r="AE1262" i="183"/>
  <c r="AF1262" i="183"/>
  <c r="AG1262" i="183"/>
  <c r="AH1262" i="183"/>
  <c r="AJ1262" i="183"/>
  <c r="AO1262" i="183"/>
  <c r="AP1262" i="183"/>
  <c r="AS1262" i="183"/>
  <c r="AW1262" i="183"/>
  <c r="AX1262" i="183"/>
  <c r="AY1262" i="183"/>
  <c r="AZ1262" i="183"/>
  <c r="BA1262" i="183"/>
  <c r="BB1262" i="183"/>
  <c r="BE1262" i="183"/>
  <c r="BF1262" i="183"/>
  <c r="BG1262" i="183"/>
  <c r="BH1262" i="183"/>
  <c r="BI1262" i="183"/>
  <c r="N1263" i="183"/>
  <c r="O1263" i="183"/>
  <c r="P1263" i="183"/>
  <c r="Q1263" i="183"/>
  <c r="R1263" i="183"/>
  <c r="S1263" i="183"/>
  <c r="W1263" i="183"/>
  <c r="X1263" i="183"/>
  <c r="Y1263" i="183"/>
  <c r="Z1263" i="183"/>
  <c r="AA1263" i="183"/>
  <c r="AB1263" i="183"/>
  <c r="AC1263" i="183"/>
  <c r="AD1263" i="183"/>
  <c r="AE1263" i="183"/>
  <c r="AF1263" i="183"/>
  <c r="AG1263" i="183"/>
  <c r="AH1263" i="183"/>
  <c r="AJ1263" i="183"/>
  <c r="AO1263" i="183"/>
  <c r="AP1263" i="183"/>
  <c r="AS1263" i="183"/>
  <c r="AW1263" i="183"/>
  <c r="AX1263" i="183"/>
  <c r="AY1263" i="183"/>
  <c r="AZ1263" i="183"/>
  <c r="BA1263" i="183"/>
  <c r="BB1263" i="183"/>
  <c r="BE1263" i="183"/>
  <c r="BF1263" i="183"/>
  <c r="BG1263" i="183"/>
  <c r="BH1263" i="183"/>
  <c r="BI1263" i="183"/>
  <c r="N1264" i="183"/>
  <c r="O1264" i="183"/>
  <c r="P1264" i="183"/>
  <c r="Q1264" i="183"/>
  <c r="R1264" i="183"/>
  <c r="S1264" i="183"/>
  <c r="W1264" i="183"/>
  <c r="X1264" i="183"/>
  <c r="Y1264" i="183"/>
  <c r="Z1264" i="183"/>
  <c r="AA1264" i="183"/>
  <c r="AB1264" i="183"/>
  <c r="AC1264" i="183"/>
  <c r="AD1264" i="183"/>
  <c r="AE1264" i="183"/>
  <c r="AF1264" i="183"/>
  <c r="AG1264" i="183"/>
  <c r="AH1264" i="183"/>
  <c r="AJ1264" i="183"/>
  <c r="AO1264" i="183"/>
  <c r="AP1264" i="183"/>
  <c r="AS1264" i="183"/>
  <c r="AW1264" i="183"/>
  <c r="AX1264" i="183"/>
  <c r="AY1264" i="183"/>
  <c r="AZ1264" i="183"/>
  <c r="BA1264" i="183"/>
  <c r="BB1264" i="183"/>
  <c r="BE1264" i="183"/>
  <c r="BF1264" i="183"/>
  <c r="BG1264" i="183"/>
  <c r="BH1264" i="183"/>
  <c r="BI1264" i="183"/>
  <c r="N1265" i="183"/>
  <c r="O1265" i="183"/>
  <c r="P1265" i="183"/>
  <c r="Q1265" i="183"/>
  <c r="R1265" i="183"/>
  <c r="S1265" i="183"/>
  <c r="W1265" i="183"/>
  <c r="X1265" i="183"/>
  <c r="Y1265" i="183"/>
  <c r="Z1265" i="183"/>
  <c r="AA1265" i="183"/>
  <c r="AB1265" i="183"/>
  <c r="AC1265" i="183"/>
  <c r="AD1265" i="183"/>
  <c r="AE1265" i="183"/>
  <c r="AF1265" i="183"/>
  <c r="AG1265" i="183"/>
  <c r="AH1265" i="183"/>
  <c r="AJ1265" i="183"/>
  <c r="AO1265" i="183"/>
  <c r="AP1265" i="183"/>
  <c r="AS1265" i="183"/>
  <c r="AW1265" i="183"/>
  <c r="AX1265" i="183"/>
  <c r="AY1265" i="183"/>
  <c r="AZ1265" i="183"/>
  <c r="BA1265" i="183"/>
  <c r="BB1265" i="183"/>
  <c r="BE1265" i="183"/>
  <c r="BF1265" i="183"/>
  <c r="BG1265" i="183"/>
  <c r="BH1265" i="183"/>
  <c r="BI1265" i="183"/>
  <c r="N1266" i="183"/>
  <c r="O1266" i="183"/>
  <c r="P1266" i="183"/>
  <c r="Q1266" i="183"/>
  <c r="R1266" i="183"/>
  <c r="S1266" i="183"/>
  <c r="W1266" i="183"/>
  <c r="X1266" i="183"/>
  <c r="Y1266" i="183"/>
  <c r="Z1266" i="183"/>
  <c r="AA1266" i="183"/>
  <c r="AB1266" i="183"/>
  <c r="AC1266" i="183"/>
  <c r="AD1266" i="183"/>
  <c r="AE1266" i="183"/>
  <c r="AF1266" i="183"/>
  <c r="AG1266" i="183"/>
  <c r="AH1266" i="183"/>
  <c r="AJ1266" i="183"/>
  <c r="AO1266" i="183"/>
  <c r="AP1266" i="183"/>
  <c r="AS1266" i="183"/>
  <c r="AW1266" i="183"/>
  <c r="AX1266" i="183"/>
  <c r="AY1266" i="183"/>
  <c r="AZ1266" i="183"/>
  <c r="BA1266" i="183"/>
  <c r="BB1266" i="183"/>
  <c r="BE1266" i="183"/>
  <c r="BF1266" i="183"/>
  <c r="BG1266" i="183"/>
  <c r="BH1266" i="183"/>
  <c r="BI1266" i="183"/>
  <c r="N1267" i="183"/>
  <c r="O1267" i="183"/>
  <c r="P1267" i="183"/>
  <c r="Q1267" i="183"/>
  <c r="R1267" i="183"/>
  <c r="S1267" i="183"/>
  <c r="W1267" i="183"/>
  <c r="X1267" i="183"/>
  <c r="Y1267" i="183"/>
  <c r="Z1267" i="183"/>
  <c r="AA1267" i="183"/>
  <c r="AB1267" i="183"/>
  <c r="AC1267" i="183"/>
  <c r="AD1267" i="183"/>
  <c r="AE1267" i="183"/>
  <c r="AF1267" i="183"/>
  <c r="AG1267" i="183"/>
  <c r="AH1267" i="183"/>
  <c r="AJ1267" i="183"/>
  <c r="AO1267" i="183"/>
  <c r="AP1267" i="183"/>
  <c r="AS1267" i="183"/>
  <c r="AW1267" i="183"/>
  <c r="AX1267" i="183"/>
  <c r="AY1267" i="183"/>
  <c r="AZ1267" i="183"/>
  <c r="BA1267" i="183"/>
  <c r="BB1267" i="183"/>
  <c r="BE1267" i="183"/>
  <c r="BF1267" i="183"/>
  <c r="BG1267" i="183"/>
  <c r="BH1267" i="183"/>
  <c r="BI1267" i="183"/>
  <c r="N1268" i="183"/>
  <c r="O1268" i="183"/>
  <c r="P1268" i="183"/>
  <c r="Q1268" i="183"/>
  <c r="R1268" i="183"/>
  <c r="S1268" i="183"/>
  <c r="W1268" i="183"/>
  <c r="X1268" i="183"/>
  <c r="Y1268" i="183"/>
  <c r="Z1268" i="183"/>
  <c r="AA1268" i="183"/>
  <c r="AB1268" i="183"/>
  <c r="AC1268" i="183"/>
  <c r="AD1268" i="183"/>
  <c r="AE1268" i="183"/>
  <c r="AF1268" i="183"/>
  <c r="AG1268" i="183"/>
  <c r="AH1268" i="183"/>
  <c r="AJ1268" i="183"/>
  <c r="AO1268" i="183"/>
  <c r="AP1268" i="183"/>
  <c r="AS1268" i="183"/>
  <c r="AW1268" i="183"/>
  <c r="AX1268" i="183"/>
  <c r="AY1268" i="183"/>
  <c r="AZ1268" i="183"/>
  <c r="BA1268" i="183"/>
  <c r="BB1268" i="183"/>
  <c r="BE1268" i="183"/>
  <c r="BF1268" i="183"/>
  <c r="BG1268" i="183"/>
  <c r="BH1268" i="183"/>
  <c r="BI1268" i="183"/>
  <c r="N1269" i="183"/>
  <c r="O1269" i="183"/>
  <c r="P1269" i="183"/>
  <c r="Q1269" i="183"/>
  <c r="R1269" i="183"/>
  <c r="S1269" i="183"/>
  <c r="W1269" i="183"/>
  <c r="X1269" i="183"/>
  <c r="Y1269" i="183"/>
  <c r="Z1269" i="183"/>
  <c r="AA1269" i="183"/>
  <c r="AB1269" i="183"/>
  <c r="AC1269" i="183"/>
  <c r="AD1269" i="183"/>
  <c r="AE1269" i="183"/>
  <c r="AF1269" i="183"/>
  <c r="AG1269" i="183"/>
  <c r="AH1269" i="183"/>
  <c r="AJ1269" i="183"/>
  <c r="AO1269" i="183"/>
  <c r="AP1269" i="183"/>
  <c r="AS1269" i="183"/>
  <c r="AW1269" i="183"/>
  <c r="AX1269" i="183"/>
  <c r="AY1269" i="183"/>
  <c r="AZ1269" i="183"/>
  <c r="BA1269" i="183"/>
  <c r="BB1269" i="183"/>
  <c r="BE1269" i="183"/>
  <c r="BF1269" i="183"/>
  <c r="BG1269" i="183"/>
  <c r="BH1269" i="183"/>
  <c r="BI1269" i="183"/>
  <c r="N1270" i="183"/>
  <c r="O1270" i="183"/>
  <c r="P1270" i="183"/>
  <c r="Q1270" i="183"/>
  <c r="R1270" i="183"/>
  <c r="S1270" i="183"/>
  <c r="W1270" i="183"/>
  <c r="X1270" i="183"/>
  <c r="Y1270" i="183"/>
  <c r="Z1270" i="183"/>
  <c r="AA1270" i="183"/>
  <c r="AB1270" i="183"/>
  <c r="AC1270" i="183"/>
  <c r="AD1270" i="183"/>
  <c r="AE1270" i="183"/>
  <c r="AF1270" i="183"/>
  <c r="AG1270" i="183"/>
  <c r="AH1270" i="183"/>
  <c r="AJ1270" i="183"/>
  <c r="AO1270" i="183"/>
  <c r="AP1270" i="183"/>
  <c r="AS1270" i="183"/>
  <c r="AW1270" i="183"/>
  <c r="AX1270" i="183"/>
  <c r="AY1270" i="183"/>
  <c r="AZ1270" i="183"/>
  <c r="BA1270" i="183"/>
  <c r="BB1270" i="183"/>
  <c r="BE1270" i="183"/>
  <c r="BF1270" i="183"/>
  <c r="BG1270" i="183"/>
  <c r="BH1270" i="183"/>
  <c r="BI1270" i="183"/>
  <c r="N1271" i="183"/>
  <c r="O1271" i="183"/>
  <c r="P1271" i="183"/>
  <c r="Q1271" i="183"/>
  <c r="R1271" i="183"/>
  <c r="S1271" i="183"/>
  <c r="W1271" i="183"/>
  <c r="X1271" i="183"/>
  <c r="Y1271" i="183"/>
  <c r="Z1271" i="183"/>
  <c r="AA1271" i="183"/>
  <c r="AB1271" i="183"/>
  <c r="AC1271" i="183"/>
  <c r="AD1271" i="183"/>
  <c r="AE1271" i="183"/>
  <c r="AF1271" i="183"/>
  <c r="AG1271" i="183"/>
  <c r="AH1271" i="183"/>
  <c r="AJ1271" i="183"/>
  <c r="AO1271" i="183"/>
  <c r="AP1271" i="183"/>
  <c r="AS1271" i="183"/>
  <c r="AW1271" i="183"/>
  <c r="AX1271" i="183"/>
  <c r="AY1271" i="183"/>
  <c r="AZ1271" i="183"/>
  <c r="BA1271" i="183"/>
  <c r="BB1271" i="183"/>
  <c r="BE1271" i="183"/>
  <c r="BF1271" i="183"/>
  <c r="BG1271" i="183"/>
  <c r="BH1271" i="183"/>
  <c r="BI1271" i="183"/>
  <c r="N1272" i="183"/>
  <c r="O1272" i="183"/>
  <c r="P1272" i="183"/>
  <c r="Q1272" i="183"/>
  <c r="R1272" i="183"/>
  <c r="S1272" i="183"/>
  <c r="W1272" i="183"/>
  <c r="X1272" i="183"/>
  <c r="Y1272" i="183"/>
  <c r="Z1272" i="183"/>
  <c r="AA1272" i="183"/>
  <c r="AB1272" i="183"/>
  <c r="AC1272" i="183"/>
  <c r="AD1272" i="183"/>
  <c r="AE1272" i="183"/>
  <c r="AF1272" i="183"/>
  <c r="AG1272" i="183"/>
  <c r="AH1272" i="183"/>
  <c r="AJ1272" i="183"/>
  <c r="AO1272" i="183"/>
  <c r="AP1272" i="183"/>
  <c r="AS1272" i="183"/>
  <c r="AW1272" i="183"/>
  <c r="AX1272" i="183"/>
  <c r="AY1272" i="183"/>
  <c r="AZ1272" i="183"/>
  <c r="BA1272" i="183"/>
  <c r="BB1272" i="183"/>
  <c r="BE1272" i="183"/>
  <c r="BF1272" i="183"/>
  <c r="BG1272" i="183"/>
  <c r="BH1272" i="183"/>
  <c r="BI1272" i="183"/>
  <c r="N1273" i="183"/>
  <c r="O1273" i="183"/>
  <c r="P1273" i="183"/>
  <c r="Q1273" i="183"/>
  <c r="R1273" i="183"/>
  <c r="S1273" i="183"/>
  <c r="W1273" i="183"/>
  <c r="X1273" i="183"/>
  <c r="Y1273" i="183"/>
  <c r="Z1273" i="183"/>
  <c r="AA1273" i="183"/>
  <c r="AB1273" i="183"/>
  <c r="AC1273" i="183"/>
  <c r="AD1273" i="183"/>
  <c r="AE1273" i="183"/>
  <c r="AF1273" i="183"/>
  <c r="AG1273" i="183"/>
  <c r="AH1273" i="183"/>
  <c r="AJ1273" i="183"/>
  <c r="AO1273" i="183"/>
  <c r="AP1273" i="183"/>
  <c r="AS1273" i="183"/>
  <c r="AW1273" i="183"/>
  <c r="AX1273" i="183"/>
  <c r="AY1273" i="183"/>
  <c r="AZ1273" i="183"/>
  <c r="BA1273" i="183"/>
  <c r="BB1273" i="183"/>
  <c r="BE1273" i="183"/>
  <c r="BF1273" i="183"/>
  <c r="BG1273" i="183"/>
  <c r="BH1273" i="183"/>
  <c r="BI1273" i="183"/>
  <c r="N1274" i="183"/>
  <c r="O1274" i="183"/>
  <c r="P1274" i="183"/>
  <c r="Q1274" i="183"/>
  <c r="R1274" i="183"/>
  <c r="S1274" i="183"/>
  <c r="W1274" i="183"/>
  <c r="X1274" i="183"/>
  <c r="Y1274" i="183"/>
  <c r="Z1274" i="183"/>
  <c r="AA1274" i="183"/>
  <c r="AB1274" i="183"/>
  <c r="AC1274" i="183"/>
  <c r="AD1274" i="183"/>
  <c r="AE1274" i="183"/>
  <c r="AF1274" i="183"/>
  <c r="AG1274" i="183"/>
  <c r="AH1274" i="183"/>
  <c r="AJ1274" i="183"/>
  <c r="AO1274" i="183"/>
  <c r="AP1274" i="183"/>
  <c r="AS1274" i="183"/>
  <c r="AW1274" i="183"/>
  <c r="AX1274" i="183"/>
  <c r="AY1274" i="183"/>
  <c r="AZ1274" i="183"/>
  <c r="BA1274" i="183"/>
  <c r="BB1274" i="183"/>
  <c r="BE1274" i="183"/>
  <c r="BF1274" i="183"/>
  <c r="BG1274" i="183"/>
  <c r="BH1274" i="183"/>
  <c r="BI1274" i="183"/>
  <c r="N1275" i="183"/>
  <c r="O1275" i="183"/>
  <c r="P1275" i="183"/>
  <c r="Q1275" i="183"/>
  <c r="R1275" i="183"/>
  <c r="S1275" i="183"/>
  <c r="W1275" i="183"/>
  <c r="X1275" i="183"/>
  <c r="Y1275" i="183"/>
  <c r="Z1275" i="183"/>
  <c r="AA1275" i="183"/>
  <c r="AB1275" i="183"/>
  <c r="AC1275" i="183"/>
  <c r="AD1275" i="183"/>
  <c r="AE1275" i="183"/>
  <c r="AF1275" i="183"/>
  <c r="AG1275" i="183"/>
  <c r="AH1275" i="183"/>
  <c r="AJ1275" i="183"/>
  <c r="AO1275" i="183"/>
  <c r="AP1275" i="183"/>
  <c r="AS1275" i="183"/>
  <c r="AW1275" i="183"/>
  <c r="AX1275" i="183"/>
  <c r="AY1275" i="183"/>
  <c r="AZ1275" i="183"/>
  <c r="BA1275" i="183"/>
  <c r="BB1275" i="183"/>
  <c r="BE1275" i="183"/>
  <c r="BF1275" i="183"/>
  <c r="BG1275" i="183"/>
  <c r="BH1275" i="183"/>
  <c r="BI1275" i="183"/>
  <c r="N1276" i="183"/>
  <c r="O1276" i="183"/>
  <c r="P1276" i="183"/>
  <c r="Q1276" i="183"/>
  <c r="R1276" i="183"/>
  <c r="S1276" i="183"/>
  <c r="W1276" i="183"/>
  <c r="X1276" i="183"/>
  <c r="Y1276" i="183"/>
  <c r="Z1276" i="183"/>
  <c r="AA1276" i="183"/>
  <c r="AB1276" i="183"/>
  <c r="AC1276" i="183"/>
  <c r="AD1276" i="183"/>
  <c r="AE1276" i="183"/>
  <c r="AF1276" i="183"/>
  <c r="AG1276" i="183"/>
  <c r="AH1276" i="183"/>
  <c r="AJ1276" i="183"/>
  <c r="AO1276" i="183"/>
  <c r="AP1276" i="183"/>
  <c r="AS1276" i="183"/>
  <c r="AW1276" i="183"/>
  <c r="AX1276" i="183"/>
  <c r="AY1276" i="183"/>
  <c r="AZ1276" i="183"/>
  <c r="BA1276" i="183"/>
  <c r="BB1276" i="183"/>
  <c r="BE1276" i="183"/>
  <c r="BF1276" i="183"/>
  <c r="BG1276" i="183"/>
  <c r="BH1276" i="183"/>
  <c r="BI1276" i="183"/>
  <c r="N1277" i="183"/>
  <c r="O1277" i="183"/>
  <c r="P1277" i="183"/>
  <c r="Q1277" i="183"/>
  <c r="R1277" i="183"/>
  <c r="S1277" i="183"/>
  <c r="W1277" i="183"/>
  <c r="X1277" i="183"/>
  <c r="Y1277" i="183"/>
  <c r="Z1277" i="183"/>
  <c r="AA1277" i="183"/>
  <c r="AB1277" i="183"/>
  <c r="AC1277" i="183"/>
  <c r="AD1277" i="183"/>
  <c r="AE1277" i="183"/>
  <c r="AF1277" i="183"/>
  <c r="AG1277" i="183"/>
  <c r="AH1277" i="183"/>
  <c r="AJ1277" i="183"/>
  <c r="AO1277" i="183"/>
  <c r="AP1277" i="183"/>
  <c r="AS1277" i="183"/>
  <c r="AW1277" i="183"/>
  <c r="AX1277" i="183"/>
  <c r="AY1277" i="183"/>
  <c r="AZ1277" i="183"/>
  <c r="BA1277" i="183"/>
  <c r="BB1277" i="183"/>
  <c r="BE1277" i="183"/>
  <c r="BF1277" i="183"/>
  <c r="BG1277" i="183"/>
  <c r="BH1277" i="183"/>
  <c r="BI1277" i="183"/>
  <c r="N1278" i="183"/>
  <c r="O1278" i="183"/>
  <c r="P1278" i="183"/>
  <c r="Q1278" i="183"/>
  <c r="R1278" i="183"/>
  <c r="S1278" i="183"/>
  <c r="W1278" i="183"/>
  <c r="X1278" i="183"/>
  <c r="Y1278" i="183"/>
  <c r="Z1278" i="183"/>
  <c r="AA1278" i="183"/>
  <c r="AB1278" i="183"/>
  <c r="AC1278" i="183"/>
  <c r="AD1278" i="183"/>
  <c r="AE1278" i="183"/>
  <c r="AF1278" i="183"/>
  <c r="AG1278" i="183"/>
  <c r="AH1278" i="183"/>
  <c r="AJ1278" i="183"/>
  <c r="AO1278" i="183"/>
  <c r="AP1278" i="183"/>
  <c r="AS1278" i="183"/>
  <c r="AW1278" i="183"/>
  <c r="AX1278" i="183"/>
  <c r="AY1278" i="183"/>
  <c r="AZ1278" i="183"/>
  <c r="BA1278" i="183"/>
  <c r="BB1278" i="183"/>
  <c r="BE1278" i="183"/>
  <c r="BF1278" i="183"/>
  <c r="BG1278" i="183"/>
  <c r="BH1278" i="183"/>
  <c r="BI1278" i="183"/>
  <c r="N1279" i="183"/>
  <c r="O1279" i="183"/>
  <c r="P1279" i="183"/>
  <c r="Q1279" i="183"/>
  <c r="R1279" i="183"/>
  <c r="S1279" i="183"/>
  <c r="W1279" i="183"/>
  <c r="X1279" i="183"/>
  <c r="Y1279" i="183"/>
  <c r="Z1279" i="183"/>
  <c r="AA1279" i="183"/>
  <c r="AB1279" i="183"/>
  <c r="AC1279" i="183"/>
  <c r="AD1279" i="183"/>
  <c r="AE1279" i="183"/>
  <c r="AF1279" i="183"/>
  <c r="AG1279" i="183"/>
  <c r="AH1279" i="183"/>
  <c r="AJ1279" i="183"/>
  <c r="AO1279" i="183"/>
  <c r="AP1279" i="183"/>
  <c r="AS1279" i="183"/>
  <c r="AW1279" i="183"/>
  <c r="AX1279" i="183"/>
  <c r="AY1279" i="183"/>
  <c r="AZ1279" i="183"/>
  <c r="BA1279" i="183"/>
  <c r="BB1279" i="183"/>
  <c r="BE1279" i="183"/>
  <c r="BF1279" i="183"/>
  <c r="BG1279" i="183"/>
  <c r="BH1279" i="183"/>
  <c r="BI1279" i="183"/>
  <c r="N1280" i="183"/>
  <c r="O1280" i="183"/>
  <c r="P1280" i="183"/>
  <c r="Q1280" i="183"/>
  <c r="R1280" i="183"/>
  <c r="S1280" i="183"/>
  <c r="W1280" i="183"/>
  <c r="X1280" i="183"/>
  <c r="Y1280" i="183"/>
  <c r="Z1280" i="183"/>
  <c r="AA1280" i="183"/>
  <c r="AB1280" i="183"/>
  <c r="AC1280" i="183"/>
  <c r="AD1280" i="183"/>
  <c r="AE1280" i="183"/>
  <c r="AF1280" i="183"/>
  <c r="AG1280" i="183"/>
  <c r="AH1280" i="183"/>
  <c r="AJ1280" i="183"/>
  <c r="AO1280" i="183"/>
  <c r="AP1280" i="183"/>
  <c r="AS1280" i="183"/>
  <c r="AW1280" i="183"/>
  <c r="AX1280" i="183"/>
  <c r="AY1280" i="183"/>
  <c r="AZ1280" i="183"/>
  <c r="BA1280" i="183"/>
  <c r="BB1280" i="183"/>
  <c r="BE1280" i="183"/>
  <c r="BF1280" i="183"/>
  <c r="BG1280" i="183"/>
  <c r="BH1280" i="183"/>
  <c r="BI1280" i="183"/>
  <c r="N1281" i="183"/>
  <c r="O1281" i="183"/>
  <c r="P1281" i="183"/>
  <c r="Q1281" i="183"/>
  <c r="R1281" i="183"/>
  <c r="S1281" i="183"/>
  <c r="W1281" i="183"/>
  <c r="X1281" i="183"/>
  <c r="Y1281" i="183"/>
  <c r="Z1281" i="183"/>
  <c r="AA1281" i="183"/>
  <c r="AB1281" i="183"/>
  <c r="AC1281" i="183"/>
  <c r="AD1281" i="183"/>
  <c r="AE1281" i="183"/>
  <c r="AF1281" i="183"/>
  <c r="AG1281" i="183"/>
  <c r="AH1281" i="183"/>
  <c r="AJ1281" i="183"/>
  <c r="AO1281" i="183"/>
  <c r="AP1281" i="183"/>
  <c r="AS1281" i="183"/>
  <c r="AW1281" i="183"/>
  <c r="AX1281" i="183"/>
  <c r="AY1281" i="183"/>
  <c r="AZ1281" i="183"/>
  <c r="BA1281" i="183"/>
  <c r="BB1281" i="183"/>
  <c r="BE1281" i="183"/>
  <c r="BF1281" i="183"/>
  <c r="BG1281" i="183"/>
  <c r="BH1281" i="183"/>
  <c r="BI1281" i="183"/>
  <c r="N1282" i="183"/>
  <c r="O1282" i="183"/>
  <c r="P1282" i="183"/>
  <c r="Q1282" i="183"/>
  <c r="R1282" i="183"/>
  <c r="S1282" i="183"/>
  <c r="W1282" i="183"/>
  <c r="X1282" i="183"/>
  <c r="Y1282" i="183"/>
  <c r="Z1282" i="183"/>
  <c r="AA1282" i="183"/>
  <c r="AB1282" i="183"/>
  <c r="AC1282" i="183"/>
  <c r="AD1282" i="183"/>
  <c r="AE1282" i="183"/>
  <c r="AF1282" i="183"/>
  <c r="AG1282" i="183"/>
  <c r="AH1282" i="183"/>
  <c r="AJ1282" i="183"/>
  <c r="AO1282" i="183"/>
  <c r="AP1282" i="183"/>
  <c r="AS1282" i="183"/>
  <c r="AW1282" i="183"/>
  <c r="AX1282" i="183"/>
  <c r="AY1282" i="183"/>
  <c r="AZ1282" i="183"/>
  <c r="BA1282" i="183"/>
  <c r="BB1282" i="183"/>
  <c r="BE1282" i="183"/>
  <c r="BF1282" i="183"/>
  <c r="BG1282" i="183"/>
  <c r="BH1282" i="183"/>
  <c r="BI1282" i="183"/>
  <c r="N1283" i="183"/>
  <c r="O1283" i="183"/>
  <c r="P1283" i="183"/>
  <c r="Q1283" i="183"/>
  <c r="R1283" i="183"/>
  <c r="S1283" i="183"/>
  <c r="W1283" i="183"/>
  <c r="X1283" i="183"/>
  <c r="Y1283" i="183"/>
  <c r="Z1283" i="183"/>
  <c r="AA1283" i="183"/>
  <c r="AB1283" i="183"/>
  <c r="AC1283" i="183"/>
  <c r="AD1283" i="183"/>
  <c r="AE1283" i="183"/>
  <c r="AF1283" i="183"/>
  <c r="AG1283" i="183"/>
  <c r="AH1283" i="183"/>
  <c r="AJ1283" i="183"/>
  <c r="AO1283" i="183"/>
  <c r="AP1283" i="183"/>
  <c r="AS1283" i="183"/>
  <c r="AW1283" i="183"/>
  <c r="AX1283" i="183"/>
  <c r="AY1283" i="183"/>
  <c r="AZ1283" i="183"/>
  <c r="BA1283" i="183"/>
  <c r="BB1283" i="183"/>
  <c r="BE1283" i="183"/>
  <c r="BF1283" i="183"/>
  <c r="BG1283" i="183"/>
  <c r="BH1283" i="183"/>
  <c r="BI1283" i="183"/>
  <c r="N1284" i="183"/>
  <c r="O1284" i="183"/>
  <c r="P1284" i="183"/>
  <c r="Q1284" i="183"/>
  <c r="R1284" i="183"/>
  <c r="S1284" i="183"/>
  <c r="W1284" i="183"/>
  <c r="X1284" i="183"/>
  <c r="Y1284" i="183"/>
  <c r="Z1284" i="183"/>
  <c r="AA1284" i="183"/>
  <c r="AB1284" i="183"/>
  <c r="AC1284" i="183"/>
  <c r="AD1284" i="183"/>
  <c r="AE1284" i="183"/>
  <c r="AF1284" i="183"/>
  <c r="AG1284" i="183"/>
  <c r="AH1284" i="183"/>
  <c r="AJ1284" i="183"/>
  <c r="AO1284" i="183"/>
  <c r="AP1284" i="183"/>
  <c r="AS1284" i="183"/>
  <c r="AW1284" i="183"/>
  <c r="AX1284" i="183"/>
  <c r="AY1284" i="183"/>
  <c r="AZ1284" i="183"/>
  <c r="BA1284" i="183"/>
  <c r="BB1284" i="183"/>
  <c r="BE1284" i="183"/>
  <c r="BF1284" i="183"/>
  <c r="BG1284" i="183"/>
  <c r="BH1284" i="183"/>
  <c r="BI1284" i="183"/>
  <c r="N1285" i="183"/>
  <c r="O1285" i="183"/>
  <c r="P1285" i="183"/>
  <c r="Q1285" i="183"/>
  <c r="R1285" i="183"/>
  <c r="S1285" i="183"/>
  <c r="W1285" i="183"/>
  <c r="X1285" i="183"/>
  <c r="Y1285" i="183"/>
  <c r="Z1285" i="183"/>
  <c r="AA1285" i="183"/>
  <c r="AB1285" i="183"/>
  <c r="AC1285" i="183"/>
  <c r="AD1285" i="183"/>
  <c r="AE1285" i="183"/>
  <c r="AF1285" i="183"/>
  <c r="AG1285" i="183"/>
  <c r="AH1285" i="183"/>
  <c r="AJ1285" i="183"/>
  <c r="AO1285" i="183"/>
  <c r="AP1285" i="183"/>
  <c r="AS1285" i="183"/>
  <c r="AW1285" i="183"/>
  <c r="AX1285" i="183"/>
  <c r="AY1285" i="183"/>
  <c r="AZ1285" i="183"/>
  <c r="BA1285" i="183"/>
  <c r="BB1285" i="183"/>
  <c r="BE1285" i="183"/>
  <c r="BF1285" i="183"/>
  <c r="BG1285" i="183"/>
  <c r="BH1285" i="183"/>
  <c r="BI1285" i="183"/>
  <c r="N1286" i="183"/>
  <c r="O1286" i="183"/>
  <c r="P1286" i="183"/>
  <c r="Q1286" i="183"/>
  <c r="R1286" i="183"/>
  <c r="S1286" i="183"/>
  <c r="W1286" i="183"/>
  <c r="X1286" i="183"/>
  <c r="Y1286" i="183"/>
  <c r="Z1286" i="183"/>
  <c r="AA1286" i="183"/>
  <c r="AB1286" i="183"/>
  <c r="AC1286" i="183"/>
  <c r="AD1286" i="183"/>
  <c r="AE1286" i="183"/>
  <c r="AF1286" i="183"/>
  <c r="AG1286" i="183"/>
  <c r="AH1286" i="183"/>
  <c r="AJ1286" i="183"/>
  <c r="AO1286" i="183"/>
  <c r="AP1286" i="183"/>
  <c r="AS1286" i="183"/>
  <c r="AW1286" i="183"/>
  <c r="AX1286" i="183"/>
  <c r="AY1286" i="183"/>
  <c r="AZ1286" i="183"/>
  <c r="BA1286" i="183"/>
  <c r="BB1286" i="183"/>
  <c r="BE1286" i="183"/>
  <c r="BF1286" i="183"/>
  <c r="BG1286" i="183"/>
  <c r="BH1286" i="183"/>
  <c r="BI1286" i="183"/>
  <c r="N1287" i="183"/>
  <c r="O1287" i="183"/>
  <c r="P1287" i="183"/>
  <c r="Q1287" i="183"/>
  <c r="R1287" i="183"/>
  <c r="S1287" i="183"/>
  <c r="W1287" i="183"/>
  <c r="X1287" i="183"/>
  <c r="Y1287" i="183"/>
  <c r="Z1287" i="183"/>
  <c r="AA1287" i="183"/>
  <c r="AB1287" i="183"/>
  <c r="AC1287" i="183"/>
  <c r="AD1287" i="183"/>
  <c r="AE1287" i="183"/>
  <c r="AF1287" i="183"/>
  <c r="AG1287" i="183"/>
  <c r="AH1287" i="183"/>
  <c r="AJ1287" i="183"/>
  <c r="AO1287" i="183"/>
  <c r="AP1287" i="183"/>
  <c r="AS1287" i="183"/>
  <c r="AW1287" i="183"/>
  <c r="AX1287" i="183"/>
  <c r="AY1287" i="183"/>
  <c r="AZ1287" i="183"/>
  <c r="BA1287" i="183"/>
  <c r="BB1287" i="183"/>
  <c r="BE1287" i="183"/>
  <c r="BF1287" i="183"/>
  <c r="BG1287" i="183"/>
  <c r="BH1287" i="183"/>
  <c r="BI1287" i="183"/>
  <c r="N1288" i="183"/>
  <c r="O1288" i="183"/>
  <c r="P1288" i="183"/>
  <c r="Q1288" i="183"/>
  <c r="R1288" i="183"/>
  <c r="S1288" i="183"/>
  <c r="W1288" i="183"/>
  <c r="X1288" i="183"/>
  <c r="Y1288" i="183"/>
  <c r="Z1288" i="183"/>
  <c r="AA1288" i="183"/>
  <c r="AB1288" i="183"/>
  <c r="AC1288" i="183"/>
  <c r="AD1288" i="183"/>
  <c r="AE1288" i="183"/>
  <c r="AF1288" i="183"/>
  <c r="AG1288" i="183"/>
  <c r="AH1288" i="183"/>
  <c r="AJ1288" i="183"/>
  <c r="AO1288" i="183"/>
  <c r="AP1288" i="183"/>
  <c r="AS1288" i="183"/>
  <c r="AW1288" i="183"/>
  <c r="AX1288" i="183"/>
  <c r="AY1288" i="183"/>
  <c r="AZ1288" i="183"/>
  <c r="BA1288" i="183"/>
  <c r="BB1288" i="183"/>
  <c r="BE1288" i="183"/>
  <c r="BF1288" i="183"/>
  <c r="BG1288" i="183"/>
  <c r="BH1288" i="183"/>
  <c r="BI1288" i="183"/>
  <c r="N1289" i="183"/>
  <c r="O1289" i="183"/>
  <c r="P1289" i="183"/>
  <c r="Q1289" i="183"/>
  <c r="R1289" i="183"/>
  <c r="S1289" i="183"/>
  <c r="W1289" i="183"/>
  <c r="X1289" i="183"/>
  <c r="Y1289" i="183"/>
  <c r="Z1289" i="183"/>
  <c r="AA1289" i="183"/>
  <c r="AB1289" i="183"/>
  <c r="AC1289" i="183"/>
  <c r="AD1289" i="183"/>
  <c r="AE1289" i="183"/>
  <c r="AF1289" i="183"/>
  <c r="AG1289" i="183"/>
  <c r="AH1289" i="183"/>
  <c r="AJ1289" i="183"/>
  <c r="AO1289" i="183"/>
  <c r="AP1289" i="183"/>
  <c r="AS1289" i="183"/>
  <c r="AW1289" i="183"/>
  <c r="AX1289" i="183"/>
  <c r="AY1289" i="183"/>
  <c r="AZ1289" i="183"/>
  <c r="BA1289" i="183"/>
  <c r="BB1289" i="183"/>
  <c r="BE1289" i="183"/>
  <c r="BF1289" i="183"/>
  <c r="BG1289" i="183"/>
  <c r="BH1289" i="183"/>
  <c r="BI1289" i="183"/>
  <c r="N1290" i="183"/>
  <c r="O1290" i="183"/>
  <c r="P1290" i="183"/>
  <c r="Q1290" i="183"/>
  <c r="R1290" i="183"/>
  <c r="S1290" i="183"/>
  <c r="W1290" i="183"/>
  <c r="X1290" i="183"/>
  <c r="Y1290" i="183"/>
  <c r="Z1290" i="183"/>
  <c r="AA1290" i="183"/>
  <c r="AB1290" i="183"/>
  <c r="AC1290" i="183"/>
  <c r="AD1290" i="183"/>
  <c r="AE1290" i="183"/>
  <c r="AF1290" i="183"/>
  <c r="AG1290" i="183"/>
  <c r="AH1290" i="183"/>
  <c r="AJ1290" i="183"/>
  <c r="AO1290" i="183"/>
  <c r="AP1290" i="183"/>
  <c r="AS1290" i="183"/>
  <c r="AW1290" i="183"/>
  <c r="AX1290" i="183"/>
  <c r="AY1290" i="183"/>
  <c r="AZ1290" i="183"/>
  <c r="BA1290" i="183"/>
  <c r="BB1290" i="183"/>
  <c r="BE1290" i="183"/>
  <c r="BF1290" i="183"/>
  <c r="BG1290" i="183"/>
  <c r="BH1290" i="183"/>
  <c r="BI1290" i="183"/>
  <c r="N1291" i="183"/>
  <c r="O1291" i="183"/>
  <c r="P1291" i="183"/>
  <c r="Q1291" i="183"/>
  <c r="R1291" i="183"/>
  <c r="S1291" i="183"/>
  <c r="W1291" i="183"/>
  <c r="X1291" i="183"/>
  <c r="Y1291" i="183"/>
  <c r="Z1291" i="183"/>
  <c r="AA1291" i="183"/>
  <c r="AB1291" i="183"/>
  <c r="AC1291" i="183"/>
  <c r="AD1291" i="183"/>
  <c r="AE1291" i="183"/>
  <c r="AF1291" i="183"/>
  <c r="AG1291" i="183"/>
  <c r="AH1291" i="183"/>
  <c r="AJ1291" i="183"/>
  <c r="AO1291" i="183"/>
  <c r="AP1291" i="183"/>
  <c r="AS1291" i="183"/>
  <c r="AW1291" i="183"/>
  <c r="AX1291" i="183"/>
  <c r="AY1291" i="183"/>
  <c r="AZ1291" i="183"/>
  <c r="BA1291" i="183"/>
  <c r="BB1291" i="183"/>
  <c r="BE1291" i="183"/>
  <c r="BF1291" i="183"/>
  <c r="BG1291" i="183"/>
  <c r="BH1291" i="183"/>
  <c r="BI1291" i="183"/>
  <c r="N1292" i="183"/>
  <c r="O1292" i="183"/>
  <c r="P1292" i="183"/>
  <c r="Q1292" i="183"/>
  <c r="R1292" i="183"/>
  <c r="S1292" i="183"/>
  <c r="W1292" i="183"/>
  <c r="X1292" i="183"/>
  <c r="Y1292" i="183"/>
  <c r="Z1292" i="183"/>
  <c r="AA1292" i="183"/>
  <c r="AB1292" i="183"/>
  <c r="AC1292" i="183"/>
  <c r="AD1292" i="183"/>
  <c r="AE1292" i="183"/>
  <c r="AF1292" i="183"/>
  <c r="AG1292" i="183"/>
  <c r="AH1292" i="183"/>
  <c r="AJ1292" i="183"/>
  <c r="AO1292" i="183"/>
  <c r="AP1292" i="183"/>
  <c r="AS1292" i="183"/>
  <c r="AW1292" i="183"/>
  <c r="AX1292" i="183"/>
  <c r="AY1292" i="183"/>
  <c r="AZ1292" i="183"/>
  <c r="BA1292" i="183"/>
  <c r="BB1292" i="183"/>
  <c r="BE1292" i="183"/>
  <c r="BF1292" i="183"/>
  <c r="BG1292" i="183"/>
  <c r="BH1292" i="183"/>
  <c r="BI1292" i="183"/>
  <c r="N1293" i="183"/>
  <c r="O1293" i="183"/>
  <c r="P1293" i="183"/>
  <c r="Q1293" i="183"/>
  <c r="R1293" i="183"/>
  <c r="S1293" i="183"/>
  <c r="W1293" i="183"/>
  <c r="X1293" i="183"/>
  <c r="Y1293" i="183"/>
  <c r="Z1293" i="183"/>
  <c r="AA1293" i="183"/>
  <c r="AB1293" i="183"/>
  <c r="AC1293" i="183"/>
  <c r="AD1293" i="183"/>
  <c r="AE1293" i="183"/>
  <c r="AF1293" i="183"/>
  <c r="AG1293" i="183"/>
  <c r="AH1293" i="183"/>
  <c r="AJ1293" i="183"/>
  <c r="AO1293" i="183"/>
  <c r="AP1293" i="183"/>
  <c r="AS1293" i="183"/>
  <c r="AW1293" i="183"/>
  <c r="AX1293" i="183"/>
  <c r="AY1293" i="183"/>
  <c r="AZ1293" i="183"/>
  <c r="BA1293" i="183"/>
  <c r="BB1293" i="183"/>
  <c r="BE1293" i="183"/>
  <c r="BF1293" i="183"/>
  <c r="BG1293" i="183"/>
  <c r="BH1293" i="183"/>
  <c r="BI1293" i="183"/>
  <c r="N1294" i="183"/>
  <c r="O1294" i="183"/>
  <c r="P1294" i="183"/>
  <c r="Q1294" i="183"/>
  <c r="R1294" i="183"/>
  <c r="S1294" i="183"/>
  <c r="W1294" i="183"/>
  <c r="X1294" i="183"/>
  <c r="Y1294" i="183"/>
  <c r="Z1294" i="183"/>
  <c r="AA1294" i="183"/>
  <c r="AB1294" i="183"/>
  <c r="AC1294" i="183"/>
  <c r="AD1294" i="183"/>
  <c r="AE1294" i="183"/>
  <c r="AF1294" i="183"/>
  <c r="AG1294" i="183"/>
  <c r="AH1294" i="183"/>
  <c r="AJ1294" i="183"/>
  <c r="AO1294" i="183"/>
  <c r="AP1294" i="183"/>
  <c r="AS1294" i="183"/>
  <c r="AW1294" i="183"/>
  <c r="AX1294" i="183"/>
  <c r="AY1294" i="183"/>
  <c r="AZ1294" i="183"/>
  <c r="BA1294" i="183"/>
  <c r="BB1294" i="183"/>
  <c r="BE1294" i="183"/>
  <c r="BF1294" i="183"/>
  <c r="BG1294" i="183"/>
  <c r="BH1294" i="183"/>
  <c r="BI1294" i="183"/>
  <c r="N1295" i="183"/>
  <c r="O1295" i="183"/>
  <c r="P1295" i="183"/>
  <c r="Q1295" i="183"/>
  <c r="R1295" i="183"/>
  <c r="S1295" i="183"/>
  <c r="W1295" i="183"/>
  <c r="X1295" i="183"/>
  <c r="Y1295" i="183"/>
  <c r="Z1295" i="183"/>
  <c r="AA1295" i="183"/>
  <c r="AB1295" i="183"/>
  <c r="AC1295" i="183"/>
  <c r="AD1295" i="183"/>
  <c r="AE1295" i="183"/>
  <c r="AF1295" i="183"/>
  <c r="AG1295" i="183"/>
  <c r="AH1295" i="183"/>
  <c r="AJ1295" i="183"/>
  <c r="AO1295" i="183"/>
  <c r="AP1295" i="183"/>
  <c r="AS1295" i="183"/>
  <c r="AW1295" i="183"/>
  <c r="AX1295" i="183"/>
  <c r="AY1295" i="183"/>
  <c r="AZ1295" i="183"/>
  <c r="BA1295" i="183"/>
  <c r="BB1295" i="183"/>
  <c r="BE1295" i="183"/>
  <c r="BF1295" i="183"/>
  <c r="BG1295" i="183"/>
  <c r="BH1295" i="183"/>
  <c r="BI1295" i="183"/>
  <c r="N1296" i="183"/>
  <c r="O1296" i="183"/>
  <c r="P1296" i="183"/>
  <c r="Q1296" i="183"/>
  <c r="R1296" i="183"/>
  <c r="S1296" i="183"/>
  <c r="W1296" i="183"/>
  <c r="X1296" i="183"/>
  <c r="Y1296" i="183"/>
  <c r="Z1296" i="183"/>
  <c r="AA1296" i="183"/>
  <c r="AB1296" i="183"/>
  <c r="AC1296" i="183"/>
  <c r="AD1296" i="183"/>
  <c r="AE1296" i="183"/>
  <c r="AF1296" i="183"/>
  <c r="AG1296" i="183"/>
  <c r="AH1296" i="183"/>
  <c r="AJ1296" i="183"/>
  <c r="AO1296" i="183"/>
  <c r="AP1296" i="183"/>
  <c r="AS1296" i="183"/>
  <c r="AW1296" i="183"/>
  <c r="AX1296" i="183"/>
  <c r="AY1296" i="183"/>
  <c r="AZ1296" i="183"/>
  <c r="BA1296" i="183"/>
  <c r="BB1296" i="183"/>
  <c r="BE1296" i="183"/>
  <c r="BF1296" i="183"/>
  <c r="BG1296" i="183"/>
  <c r="BH1296" i="183"/>
  <c r="BI1296" i="183"/>
  <c r="N1297" i="183"/>
  <c r="O1297" i="183"/>
  <c r="P1297" i="183"/>
  <c r="Q1297" i="183"/>
  <c r="R1297" i="183"/>
  <c r="S1297" i="183"/>
  <c r="W1297" i="183"/>
  <c r="X1297" i="183"/>
  <c r="Y1297" i="183"/>
  <c r="Z1297" i="183"/>
  <c r="AA1297" i="183"/>
  <c r="AB1297" i="183"/>
  <c r="AC1297" i="183"/>
  <c r="AD1297" i="183"/>
  <c r="AE1297" i="183"/>
  <c r="AF1297" i="183"/>
  <c r="AG1297" i="183"/>
  <c r="AH1297" i="183"/>
  <c r="AJ1297" i="183"/>
  <c r="AO1297" i="183"/>
  <c r="AP1297" i="183"/>
  <c r="AS1297" i="183"/>
  <c r="AW1297" i="183"/>
  <c r="AX1297" i="183"/>
  <c r="AY1297" i="183"/>
  <c r="AZ1297" i="183"/>
  <c r="BA1297" i="183"/>
  <c r="BB1297" i="183"/>
  <c r="BE1297" i="183"/>
  <c r="BF1297" i="183"/>
  <c r="BG1297" i="183"/>
  <c r="BH1297" i="183"/>
  <c r="BI1297" i="183"/>
  <c r="N1298" i="183"/>
  <c r="O1298" i="183"/>
  <c r="P1298" i="183"/>
  <c r="Q1298" i="183"/>
  <c r="R1298" i="183"/>
  <c r="S1298" i="183"/>
  <c r="W1298" i="183"/>
  <c r="X1298" i="183"/>
  <c r="Y1298" i="183"/>
  <c r="Z1298" i="183"/>
  <c r="AA1298" i="183"/>
  <c r="AB1298" i="183"/>
  <c r="AC1298" i="183"/>
  <c r="AD1298" i="183"/>
  <c r="AE1298" i="183"/>
  <c r="AF1298" i="183"/>
  <c r="AG1298" i="183"/>
  <c r="AH1298" i="183"/>
  <c r="AJ1298" i="183"/>
  <c r="AO1298" i="183"/>
  <c r="AP1298" i="183"/>
  <c r="AS1298" i="183"/>
  <c r="AW1298" i="183"/>
  <c r="AX1298" i="183"/>
  <c r="AY1298" i="183"/>
  <c r="AZ1298" i="183"/>
  <c r="BA1298" i="183"/>
  <c r="BB1298" i="183"/>
  <c r="BE1298" i="183"/>
  <c r="BF1298" i="183"/>
  <c r="BG1298" i="183"/>
  <c r="BH1298" i="183"/>
  <c r="BI1298" i="183"/>
  <c r="N1299" i="183"/>
  <c r="O1299" i="183"/>
  <c r="P1299" i="183"/>
  <c r="Q1299" i="183"/>
  <c r="R1299" i="183"/>
  <c r="S1299" i="183"/>
  <c r="W1299" i="183"/>
  <c r="X1299" i="183"/>
  <c r="Y1299" i="183"/>
  <c r="Z1299" i="183"/>
  <c r="AA1299" i="183"/>
  <c r="AB1299" i="183"/>
  <c r="AC1299" i="183"/>
  <c r="AD1299" i="183"/>
  <c r="AE1299" i="183"/>
  <c r="AF1299" i="183"/>
  <c r="AG1299" i="183"/>
  <c r="AH1299" i="183"/>
  <c r="AJ1299" i="183"/>
  <c r="AO1299" i="183"/>
  <c r="AP1299" i="183"/>
  <c r="AS1299" i="183"/>
  <c r="AW1299" i="183"/>
  <c r="AX1299" i="183"/>
  <c r="AY1299" i="183"/>
  <c r="AZ1299" i="183"/>
  <c r="BA1299" i="183"/>
  <c r="BB1299" i="183"/>
  <c r="BE1299" i="183"/>
  <c r="BF1299" i="183"/>
  <c r="BG1299" i="183"/>
  <c r="BH1299" i="183"/>
  <c r="BI1299" i="183"/>
  <c r="N1300" i="183"/>
  <c r="O1300" i="183"/>
  <c r="P1300" i="183"/>
  <c r="Q1300" i="183"/>
  <c r="R1300" i="183"/>
  <c r="S1300" i="183"/>
  <c r="W1300" i="183"/>
  <c r="X1300" i="183"/>
  <c r="Y1300" i="183"/>
  <c r="Z1300" i="183"/>
  <c r="AA1300" i="183"/>
  <c r="AB1300" i="183"/>
  <c r="AC1300" i="183"/>
  <c r="AD1300" i="183"/>
  <c r="AE1300" i="183"/>
  <c r="AF1300" i="183"/>
  <c r="AG1300" i="183"/>
  <c r="AH1300" i="183"/>
  <c r="AJ1300" i="183"/>
  <c r="AO1300" i="183"/>
  <c r="AP1300" i="183"/>
  <c r="AS1300" i="183"/>
  <c r="AW1300" i="183"/>
  <c r="AX1300" i="183"/>
  <c r="AY1300" i="183"/>
  <c r="AZ1300" i="183"/>
  <c r="BA1300" i="183"/>
  <c r="BB1300" i="183"/>
  <c r="BE1300" i="183"/>
  <c r="BF1300" i="183"/>
  <c r="BG1300" i="183"/>
  <c r="BH1300" i="183"/>
  <c r="BI1300" i="183"/>
  <c r="N1301" i="183"/>
  <c r="O1301" i="183"/>
  <c r="P1301" i="183"/>
  <c r="Q1301" i="183"/>
  <c r="R1301" i="183"/>
  <c r="S1301" i="183"/>
  <c r="W1301" i="183"/>
  <c r="X1301" i="183"/>
  <c r="Y1301" i="183"/>
  <c r="Z1301" i="183"/>
  <c r="AA1301" i="183"/>
  <c r="AB1301" i="183"/>
  <c r="AC1301" i="183"/>
  <c r="AD1301" i="183"/>
  <c r="AE1301" i="183"/>
  <c r="AF1301" i="183"/>
  <c r="AG1301" i="183"/>
  <c r="AH1301" i="183"/>
  <c r="AJ1301" i="183"/>
  <c r="AO1301" i="183"/>
  <c r="AP1301" i="183"/>
  <c r="AS1301" i="183"/>
  <c r="AW1301" i="183"/>
  <c r="AX1301" i="183"/>
  <c r="AY1301" i="183"/>
  <c r="AZ1301" i="183"/>
  <c r="BA1301" i="183"/>
  <c r="BB1301" i="183"/>
  <c r="BE1301" i="183"/>
  <c r="BF1301" i="183"/>
  <c r="BG1301" i="183"/>
  <c r="BH1301" i="183"/>
  <c r="BI1301" i="183"/>
  <c r="N1302" i="183"/>
  <c r="O1302" i="183"/>
  <c r="P1302" i="183"/>
  <c r="Q1302" i="183"/>
  <c r="R1302" i="183"/>
  <c r="S1302" i="183"/>
  <c r="W1302" i="183"/>
  <c r="X1302" i="183"/>
  <c r="Y1302" i="183"/>
  <c r="Z1302" i="183"/>
  <c r="AA1302" i="183"/>
  <c r="AB1302" i="183"/>
  <c r="AC1302" i="183"/>
  <c r="AD1302" i="183"/>
  <c r="AE1302" i="183"/>
  <c r="AF1302" i="183"/>
  <c r="AG1302" i="183"/>
  <c r="AH1302" i="183"/>
  <c r="AJ1302" i="183"/>
  <c r="AO1302" i="183"/>
  <c r="AP1302" i="183"/>
  <c r="AS1302" i="183"/>
  <c r="AW1302" i="183"/>
  <c r="AX1302" i="183"/>
  <c r="AY1302" i="183"/>
  <c r="AZ1302" i="183"/>
  <c r="BA1302" i="183"/>
  <c r="BB1302" i="183"/>
  <c r="BE1302" i="183"/>
  <c r="BF1302" i="183"/>
  <c r="BG1302" i="183"/>
  <c r="BH1302" i="183"/>
  <c r="BI1302" i="183"/>
  <c r="N1303" i="183"/>
  <c r="O1303" i="183"/>
  <c r="P1303" i="183"/>
  <c r="Q1303" i="183"/>
  <c r="R1303" i="183"/>
  <c r="S1303" i="183"/>
  <c r="W1303" i="183"/>
  <c r="X1303" i="183"/>
  <c r="Y1303" i="183"/>
  <c r="Z1303" i="183"/>
  <c r="AA1303" i="183"/>
  <c r="AB1303" i="183"/>
  <c r="AC1303" i="183"/>
  <c r="AD1303" i="183"/>
  <c r="AE1303" i="183"/>
  <c r="AF1303" i="183"/>
  <c r="AG1303" i="183"/>
  <c r="AH1303" i="183"/>
  <c r="AJ1303" i="183"/>
  <c r="AO1303" i="183"/>
  <c r="AP1303" i="183"/>
  <c r="AS1303" i="183"/>
  <c r="AW1303" i="183"/>
  <c r="AX1303" i="183"/>
  <c r="AY1303" i="183"/>
  <c r="AZ1303" i="183"/>
  <c r="BA1303" i="183"/>
  <c r="BB1303" i="183"/>
  <c r="BE1303" i="183"/>
  <c r="BF1303" i="183"/>
  <c r="BG1303" i="183"/>
  <c r="BH1303" i="183"/>
  <c r="BI1303" i="183"/>
  <c r="N1304" i="183"/>
  <c r="O1304" i="183"/>
  <c r="P1304" i="183"/>
  <c r="Q1304" i="183"/>
  <c r="R1304" i="183"/>
  <c r="S1304" i="183"/>
  <c r="W1304" i="183"/>
  <c r="X1304" i="183"/>
  <c r="Y1304" i="183"/>
  <c r="Z1304" i="183"/>
  <c r="AA1304" i="183"/>
  <c r="AB1304" i="183"/>
  <c r="AC1304" i="183"/>
  <c r="AD1304" i="183"/>
  <c r="AE1304" i="183"/>
  <c r="AF1304" i="183"/>
  <c r="AG1304" i="183"/>
  <c r="AH1304" i="183"/>
  <c r="AJ1304" i="183"/>
  <c r="AO1304" i="183"/>
  <c r="AP1304" i="183"/>
  <c r="AS1304" i="183"/>
  <c r="AW1304" i="183"/>
  <c r="AX1304" i="183"/>
  <c r="AY1304" i="183"/>
  <c r="AZ1304" i="183"/>
  <c r="BA1304" i="183"/>
  <c r="BB1304" i="183"/>
  <c r="BE1304" i="183"/>
  <c r="BF1304" i="183"/>
  <c r="BG1304" i="183"/>
  <c r="BH1304" i="183"/>
  <c r="BI1304" i="183"/>
  <c r="N1305" i="183"/>
  <c r="O1305" i="183"/>
  <c r="P1305" i="183"/>
  <c r="Q1305" i="183"/>
  <c r="R1305" i="183"/>
  <c r="S1305" i="183"/>
  <c r="W1305" i="183"/>
  <c r="X1305" i="183"/>
  <c r="Y1305" i="183"/>
  <c r="Z1305" i="183"/>
  <c r="AA1305" i="183"/>
  <c r="AB1305" i="183"/>
  <c r="AC1305" i="183"/>
  <c r="AD1305" i="183"/>
  <c r="AE1305" i="183"/>
  <c r="AF1305" i="183"/>
  <c r="AG1305" i="183"/>
  <c r="AH1305" i="183"/>
  <c r="AJ1305" i="183"/>
  <c r="AO1305" i="183"/>
  <c r="AP1305" i="183"/>
  <c r="AS1305" i="183"/>
  <c r="AW1305" i="183"/>
  <c r="AX1305" i="183"/>
  <c r="AY1305" i="183"/>
  <c r="AZ1305" i="183"/>
  <c r="BA1305" i="183"/>
  <c r="BB1305" i="183"/>
  <c r="BE1305" i="183"/>
  <c r="BF1305" i="183"/>
  <c r="BG1305" i="183"/>
  <c r="BH1305" i="183"/>
  <c r="BI1305" i="183"/>
  <c r="N1306" i="183"/>
  <c r="O1306" i="183"/>
  <c r="P1306" i="183"/>
  <c r="Q1306" i="183"/>
  <c r="R1306" i="183"/>
  <c r="S1306" i="183"/>
  <c r="W1306" i="183"/>
  <c r="X1306" i="183"/>
  <c r="Y1306" i="183"/>
  <c r="Z1306" i="183"/>
  <c r="AA1306" i="183"/>
  <c r="AB1306" i="183"/>
  <c r="AC1306" i="183"/>
  <c r="AD1306" i="183"/>
  <c r="AE1306" i="183"/>
  <c r="AF1306" i="183"/>
  <c r="AG1306" i="183"/>
  <c r="AH1306" i="183"/>
  <c r="AJ1306" i="183"/>
  <c r="AO1306" i="183"/>
  <c r="AP1306" i="183"/>
  <c r="AS1306" i="183"/>
  <c r="AW1306" i="183"/>
  <c r="AX1306" i="183"/>
  <c r="AY1306" i="183"/>
  <c r="AZ1306" i="183"/>
  <c r="BA1306" i="183"/>
  <c r="BB1306" i="183"/>
  <c r="BE1306" i="183"/>
  <c r="BF1306" i="183"/>
  <c r="BG1306" i="183"/>
  <c r="BH1306" i="183"/>
  <c r="BI1306" i="183"/>
  <c r="N1307" i="183"/>
  <c r="O1307" i="183"/>
  <c r="P1307" i="183"/>
  <c r="Q1307" i="183"/>
  <c r="R1307" i="183"/>
  <c r="S1307" i="183"/>
  <c r="W1307" i="183"/>
  <c r="X1307" i="183"/>
  <c r="Y1307" i="183"/>
  <c r="Z1307" i="183"/>
  <c r="AA1307" i="183"/>
  <c r="AB1307" i="183"/>
  <c r="AC1307" i="183"/>
  <c r="AD1307" i="183"/>
  <c r="AE1307" i="183"/>
  <c r="AF1307" i="183"/>
  <c r="AG1307" i="183"/>
  <c r="AH1307" i="183"/>
  <c r="AJ1307" i="183"/>
  <c r="AO1307" i="183"/>
  <c r="AP1307" i="183"/>
  <c r="AS1307" i="183"/>
  <c r="AW1307" i="183"/>
  <c r="AX1307" i="183"/>
  <c r="AY1307" i="183"/>
  <c r="AZ1307" i="183"/>
  <c r="BA1307" i="183"/>
  <c r="BB1307" i="183"/>
  <c r="BE1307" i="183"/>
  <c r="BF1307" i="183"/>
  <c r="BG1307" i="183"/>
  <c r="BH1307" i="183"/>
  <c r="BI1307" i="183"/>
  <c r="N1308" i="183"/>
  <c r="O1308" i="183"/>
  <c r="P1308" i="183"/>
  <c r="Q1308" i="183"/>
  <c r="R1308" i="183"/>
  <c r="S1308" i="183"/>
  <c r="W1308" i="183"/>
  <c r="X1308" i="183"/>
  <c r="Y1308" i="183"/>
  <c r="Z1308" i="183"/>
  <c r="AA1308" i="183"/>
  <c r="AB1308" i="183"/>
  <c r="AC1308" i="183"/>
  <c r="AD1308" i="183"/>
  <c r="AE1308" i="183"/>
  <c r="AF1308" i="183"/>
  <c r="AG1308" i="183"/>
  <c r="AH1308" i="183"/>
  <c r="AJ1308" i="183"/>
  <c r="AO1308" i="183"/>
  <c r="AP1308" i="183"/>
  <c r="AS1308" i="183"/>
  <c r="AW1308" i="183"/>
  <c r="AX1308" i="183"/>
  <c r="AY1308" i="183"/>
  <c r="AZ1308" i="183"/>
  <c r="BA1308" i="183"/>
  <c r="BB1308" i="183"/>
  <c r="BE1308" i="183"/>
  <c r="BF1308" i="183"/>
  <c r="BG1308" i="183"/>
  <c r="BH1308" i="183"/>
  <c r="BI1308" i="183"/>
  <c r="N1309" i="183"/>
  <c r="O1309" i="183"/>
  <c r="P1309" i="183"/>
  <c r="Q1309" i="183"/>
  <c r="R1309" i="183"/>
  <c r="S1309" i="183"/>
  <c r="W1309" i="183"/>
  <c r="X1309" i="183"/>
  <c r="Y1309" i="183"/>
  <c r="Z1309" i="183"/>
  <c r="AA1309" i="183"/>
  <c r="AB1309" i="183"/>
  <c r="AC1309" i="183"/>
  <c r="AD1309" i="183"/>
  <c r="AE1309" i="183"/>
  <c r="AF1309" i="183"/>
  <c r="AG1309" i="183"/>
  <c r="AH1309" i="183"/>
  <c r="AJ1309" i="183"/>
  <c r="AO1309" i="183"/>
  <c r="AP1309" i="183"/>
  <c r="AS1309" i="183"/>
  <c r="AW1309" i="183"/>
  <c r="AX1309" i="183"/>
  <c r="AY1309" i="183"/>
  <c r="AZ1309" i="183"/>
  <c r="BA1309" i="183"/>
  <c r="BB1309" i="183"/>
  <c r="BE1309" i="183"/>
  <c r="BF1309" i="183"/>
  <c r="BG1309" i="183"/>
  <c r="BH1309" i="183"/>
  <c r="BI1309" i="183"/>
  <c r="N1310" i="183"/>
  <c r="O1310" i="183"/>
  <c r="P1310" i="183"/>
  <c r="Q1310" i="183"/>
  <c r="R1310" i="183"/>
  <c r="S1310" i="183"/>
  <c r="W1310" i="183"/>
  <c r="X1310" i="183"/>
  <c r="Y1310" i="183"/>
  <c r="Z1310" i="183"/>
  <c r="AA1310" i="183"/>
  <c r="AB1310" i="183"/>
  <c r="AC1310" i="183"/>
  <c r="AD1310" i="183"/>
  <c r="AE1310" i="183"/>
  <c r="AF1310" i="183"/>
  <c r="AG1310" i="183"/>
  <c r="AH1310" i="183"/>
  <c r="AJ1310" i="183"/>
  <c r="AO1310" i="183"/>
  <c r="AP1310" i="183"/>
  <c r="AS1310" i="183"/>
  <c r="AW1310" i="183"/>
  <c r="AX1310" i="183"/>
  <c r="AY1310" i="183"/>
  <c r="AZ1310" i="183"/>
  <c r="BA1310" i="183"/>
  <c r="BB1310" i="183"/>
  <c r="BE1310" i="183"/>
  <c r="BF1310" i="183"/>
  <c r="BG1310" i="183"/>
  <c r="BH1310" i="183"/>
  <c r="BI1310" i="183"/>
  <c r="N1311" i="183"/>
  <c r="O1311" i="183"/>
  <c r="P1311" i="183"/>
  <c r="Q1311" i="183"/>
  <c r="R1311" i="183"/>
  <c r="S1311" i="183"/>
  <c r="W1311" i="183"/>
  <c r="X1311" i="183"/>
  <c r="Y1311" i="183"/>
  <c r="Z1311" i="183"/>
  <c r="AA1311" i="183"/>
  <c r="AB1311" i="183"/>
  <c r="AC1311" i="183"/>
  <c r="AD1311" i="183"/>
  <c r="AE1311" i="183"/>
  <c r="AF1311" i="183"/>
  <c r="AG1311" i="183"/>
  <c r="AH1311" i="183"/>
  <c r="AJ1311" i="183"/>
  <c r="AO1311" i="183"/>
  <c r="AP1311" i="183"/>
  <c r="AS1311" i="183"/>
  <c r="AW1311" i="183"/>
  <c r="AX1311" i="183"/>
  <c r="AY1311" i="183"/>
  <c r="AZ1311" i="183"/>
  <c r="BA1311" i="183"/>
  <c r="BB1311" i="183"/>
  <c r="BE1311" i="183"/>
  <c r="BF1311" i="183"/>
  <c r="BG1311" i="183"/>
  <c r="BH1311" i="183"/>
  <c r="BI1311" i="183"/>
  <c r="N1312" i="183"/>
  <c r="O1312" i="183"/>
  <c r="P1312" i="183"/>
  <c r="Q1312" i="183"/>
  <c r="R1312" i="183"/>
  <c r="S1312" i="183"/>
  <c r="W1312" i="183"/>
  <c r="X1312" i="183"/>
  <c r="Y1312" i="183"/>
  <c r="Z1312" i="183"/>
  <c r="AA1312" i="183"/>
  <c r="AB1312" i="183"/>
  <c r="AC1312" i="183"/>
  <c r="AD1312" i="183"/>
  <c r="AE1312" i="183"/>
  <c r="AF1312" i="183"/>
  <c r="AG1312" i="183"/>
  <c r="AH1312" i="183"/>
  <c r="AJ1312" i="183"/>
  <c r="AO1312" i="183"/>
  <c r="AP1312" i="183"/>
  <c r="AS1312" i="183"/>
  <c r="AW1312" i="183"/>
  <c r="AX1312" i="183"/>
  <c r="AY1312" i="183"/>
  <c r="AZ1312" i="183"/>
  <c r="BA1312" i="183"/>
  <c r="BB1312" i="183"/>
  <c r="BE1312" i="183"/>
  <c r="BF1312" i="183"/>
  <c r="BG1312" i="183"/>
  <c r="BH1312" i="183"/>
  <c r="BI1312" i="183"/>
  <c r="N1313" i="183"/>
  <c r="O1313" i="183"/>
  <c r="P1313" i="183"/>
  <c r="Q1313" i="183"/>
  <c r="R1313" i="183"/>
  <c r="S1313" i="183"/>
  <c r="W1313" i="183"/>
  <c r="X1313" i="183"/>
  <c r="Y1313" i="183"/>
  <c r="Z1313" i="183"/>
  <c r="AA1313" i="183"/>
  <c r="AB1313" i="183"/>
  <c r="AC1313" i="183"/>
  <c r="AD1313" i="183"/>
  <c r="AE1313" i="183"/>
  <c r="AF1313" i="183"/>
  <c r="AG1313" i="183"/>
  <c r="AH1313" i="183"/>
  <c r="AJ1313" i="183"/>
  <c r="AO1313" i="183"/>
  <c r="AP1313" i="183"/>
  <c r="AS1313" i="183"/>
  <c r="AW1313" i="183"/>
  <c r="AX1313" i="183"/>
  <c r="AY1313" i="183"/>
  <c r="AZ1313" i="183"/>
  <c r="BA1313" i="183"/>
  <c r="BB1313" i="183"/>
  <c r="BE1313" i="183"/>
  <c r="BF1313" i="183"/>
  <c r="BG1313" i="183"/>
  <c r="BH1313" i="183"/>
  <c r="BI1313" i="183"/>
  <c r="N1314" i="183"/>
  <c r="O1314" i="183"/>
  <c r="P1314" i="183"/>
  <c r="Q1314" i="183"/>
  <c r="R1314" i="183"/>
  <c r="S1314" i="183"/>
  <c r="W1314" i="183"/>
  <c r="X1314" i="183"/>
  <c r="Y1314" i="183"/>
  <c r="Z1314" i="183"/>
  <c r="AA1314" i="183"/>
  <c r="AB1314" i="183"/>
  <c r="AC1314" i="183"/>
  <c r="AD1314" i="183"/>
  <c r="AE1314" i="183"/>
  <c r="AF1314" i="183"/>
  <c r="AG1314" i="183"/>
  <c r="AH1314" i="183"/>
  <c r="AJ1314" i="183"/>
  <c r="AO1314" i="183"/>
  <c r="AP1314" i="183"/>
  <c r="AS1314" i="183"/>
  <c r="AW1314" i="183"/>
  <c r="AX1314" i="183"/>
  <c r="AY1314" i="183"/>
  <c r="AZ1314" i="183"/>
  <c r="BA1314" i="183"/>
  <c r="BB1314" i="183"/>
  <c r="BE1314" i="183"/>
  <c r="BF1314" i="183"/>
  <c r="BG1314" i="183"/>
  <c r="BH1314" i="183"/>
  <c r="BI1314" i="183"/>
  <c r="N1315" i="183"/>
  <c r="O1315" i="183"/>
  <c r="P1315" i="183"/>
  <c r="Q1315" i="183"/>
  <c r="R1315" i="183"/>
  <c r="S1315" i="183"/>
  <c r="W1315" i="183"/>
  <c r="X1315" i="183"/>
  <c r="Y1315" i="183"/>
  <c r="Z1315" i="183"/>
  <c r="AA1315" i="183"/>
  <c r="AB1315" i="183"/>
  <c r="AC1315" i="183"/>
  <c r="AD1315" i="183"/>
  <c r="AE1315" i="183"/>
  <c r="AF1315" i="183"/>
  <c r="AG1315" i="183"/>
  <c r="AH1315" i="183"/>
  <c r="AJ1315" i="183"/>
  <c r="AO1315" i="183"/>
  <c r="AP1315" i="183"/>
  <c r="AS1315" i="183"/>
  <c r="AW1315" i="183"/>
  <c r="AX1315" i="183"/>
  <c r="AY1315" i="183"/>
  <c r="AZ1315" i="183"/>
  <c r="BA1315" i="183"/>
  <c r="BB1315" i="183"/>
  <c r="BE1315" i="183"/>
  <c r="BF1315" i="183"/>
  <c r="BG1315" i="183"/>
  <c r="BH1315" i="183"/>
  <c r="BI1315" i="183"/>
  <c r="N1316" i="183"/>
  <c r="O1316" i="183"/>
  <c r="P1316" i="183"/>
  <c r="Q1316" i="183"/>
  <c r="R1316" i="183"/>
  <c r="S1316" i="183"/>
  <c r="W1316" i="183"/>
  <c r="X1316" i="183"/>
  <c r="Y1316" i="183"/>
  <c r="Z1316" i="183"/>
  <c r="AA1316" i="183"/>
  <c r="AB1316" i="183"/>
  <c r="AC1316" i="183"/>
  <c r="AD1316" i="183"/>
  <c r="AE1316" i="183"/>
  <c r="AF1316" i="183"/>
  <c r="AG1316" i="183"/>
  <c r="AH1316" i="183"/>
  <c r="AJ1316" i="183"/>
  <c r="AO1316" i="183"/>
  <c r="AP1316" i="183"/>
  <c r="AS1316" i="183"/>
  <c r="AW1316" i="183"/>
  <c r="AX1316" i="183"/>
  <c r="AY1316" i="183"/>
  <c r="AZ1316" i="183"/>
  <c r="BA1316" i="183"/>
  <c r="BB1316" i="183"/>
  <c r="BE1316" i="183"/>
  <c r="BF1316" i="183"/>
  <c r="BG1316" i="183"/>
  <c r="BH1316" i="183"/>
  <c r="BI1316" i="183"/>
  <c r="N1317" i="183"/>
  <c r="O1317" i="183"/>
  <c r="P1317" i="183"/>
  <c r="Q1317" i="183"/>
  <c r="R1317" i="183"/>
  <c r="S1317" i="183"/>
  <c r="W1317" i="183"/>
  <c r="X1317" i="183"/>
  <c r="Y1317" i="183"/>
  <c r="Z1317" i="183"/>
  <c r="AA1317" i="183"/>
  <c r="AB1317" i="183"/>
  <c r="AC1317" i="183"/>
  <c r="AD1317" i="183"/>
  <c r="AE1317" i="183"/>
  <c r="AF1317" i="183"/>
  <c r="AG1317" i="183"/>
  <c r="AH1317" i="183"/>
  <c r="AJ1317" i="183"/>
  <c r="AO1317" i="183"/>
  <c r="AP1317" i="183"/>
  <c r="AS1317" i="183"/>
  <c r="AW1317" i="183"/>
  <c r="AX1317" i="183"/>
  <c r="AY1317" i="183"/>
  <c r="AZ1317" i="183"/>
  <c r="BA1317" i="183"/>
  <c r="BB1317" i="183"/>
  <c r="BE1317" i="183"/>
  <c r="BF1317" i="183"/>
  <c r="BG1317" i="183"/>
  <c r="BH1317" i="183"/>
  <c r="BI1317" i="183"/>
  <c r="N1318" i="183"/>
  <c r="O1318" i="183"/>
  <c r="P1318" i="183"/>
  <c r="Q1318" i="183"/>
  <c r="R1318" i="183"/>
  <c r="S1318" i="183"/>
  <c r="W1318" i="183"/>
  <c r="X1318" i="183"/>
  <c r="Y1318" i="183"/>
  <c r="Z1318" i="183"/>
  <c r="AA1318" i="183"/>
  <c r="AB1318" i="183"/>
  <c r="AC1318" i="183"/>
  <c r="AD1318" i="183"/>
  <c r="AE1318" i="183"/>
  <c r="AF1318" i="183"/>
  <c r="AG1318" i="183"/>
  <c r="AH1318" i="183"/>
  <c r="AJ1318" i="183"/>
  <c r="AO1318" i="183"/>
  <c r="AP1318" i="183"/>
  <c r="AS1318" i="183"/>
  <c r="AW1318" i="183"/>
  <c r="AX1318" i="183"/>
  <c r="AY1318" i="183"/>
  <c r="AZ1318" i="183"/>
  <c r="BA1318" i="183"/>
  <c r="BB1318" i="183"/>
  <c r="BE1318" i="183"/>
  <c r="BF1318" i="183"/>
  <c r="BG1318" i="183"/>
  <c r="BH1318" i="183"/>
  <c r="BI1318" i="183"/>
  <c r="N1319" i="183"/>
  <c r="O1319" i="183"/>
  <c r="P1319" i="183"/>
  <c r="Q1319" i="183"/>
  <c r="R1319" i="183"/>
  <c r="S1319" i="183"/>
  <c r="W1319" i="183"/>
  <c r="X1319" i="183"/>
  <c r="Y1319" i="183"/>
  <c r="Z1319" i="183"/>
  <c r="AA1319" i="183"/>
  <c r="AB1319" i="183"/>
  <c r="AC1319" i="183"/>
  <c r="AD1319" i="183"/>
  <c r="AE1319" i="183"/>
  <c r="AF1319" i="183"/>
  <c r="AG1319" i="183"/>
  <c r="AH1319" i="183"/>
  <c r="AJ1319" i="183"/>
  <c r="AO1319" i="183"/>
  <c r="AP1319" i="183"/>
  <c r="AS1319" i="183"/>
  <c r="AW1319" i="183"/>
  <c r="AX1319" i="183"/>
  <c r="AY1319" i="183"/>
  <c r="AZ1319" i="183"/>
  <c r="BA1319" i="183"/>
  <c r="BB1319" i="183"/>
  <c r="BE1319" i="183"/>
  <c r="BF1319" i="183"/>
  <c r="BG1319" i="183"/>
  <c r="BH1319" i="183"/>
  <c r="BI1319" i="183"/>
  <c r="N1320" i="183"/>
  <c r="O1320" i="183"/>
  <c r="P1320" i="183"/>
  <c r="Q1320" i="183"/>
  <c r="R1320" i="183"/>
  <c r="S1320" i="183"/>
  <c r="W1320" i="183"/>
  <c r="X1320" i="183"/>
  <c r="Y1320" i="183"/>
  <c r="Z1320" i="183"/>
  <c r="AA1320" i="183"/>
  <c r="AB1320" i="183"/>
  <c r="AC1320" i="183"/>
  <c r="AD1320" i="183"/>
  <c r="AE1320" i="183"/>
  <c r="AF1320" i="183"/>
  <c r="AG1320" i="183"/>
  <c r="AH1320" i="183"/>
  <c r="AJ1320" i="183"/>
  <c r="AO1320" i="183"/>
  <c r="AP1320" i="183"/>
  <c r="AS1320" i="183"/>
  <c r="AW1320" i="183"/>
  <c r="AX1320" i="183"/>
  <c r="AY1320" i="183"/>
  <c r="AZ1320" i="183"/>
  <c r="BA1320" i="183"/>
  <c r="BB1320" i="183"/>
  <c r="BE1320" i="183"/>
  <c r="BF1320" i="183"/>
  <c r="BG1320" i="183"/>
  <c r="BH1320" i="183"/>
  <c r="BI1320" i="183"/>
  <c r="N1321" i="183"/>
  <c r="O1321" i="183"/>
  <c r="P1321" i="183"/>
  <c r="Q1321" i="183"/>
  <c r="R1321" i="183"/>
  <c r="S1321" i="183"/>
  <c r="W1321" i="183"/>
  <c r="X1321" i="183"/>
  <c r="Y1321" i="183"/>
  <c r="Z1321" i="183"/>
  <c r="AA1321" i="183"/>
  <c r="AB1321" i="183"/>
  <c r="AC1321" i="183"/>
  <c r="AD1321" i="183"/>
  <c r="AE1321" i="183"/>
  <c r="AF1321" i="183"/>
  <c r="AG1321" i="183"/>
  <c r="AH1321" i="183"/>
  <c r="AJ1321" i="183"/>
  <c r="AO1321" i="183"/>
  <c r="AP1321" i="183"/>
  <c r="AS1321" i="183"/>
  <c r="AW1321" i="183"/>
  <c r="AX1321" i="183"/>
  <c r="AY1321" i="183"/>
  <c r="AZ1321" i="183"/>
  <c r="BA1321" i="183"/>
  <c r="BB1321" i="183"/>
  <c r="BE1321" i="183"/>
  <c r="BF1321" i="183"/>
  <c r="BG1321" i="183"/>
  <c r="BH1321" i="183"/>
  <c r="BI1321" i="183"/>
  <c r="N1322" i="183"/>
  <c r="O1322" i="183"/>
  <c r="P1322" i="183"/>
  <c r="Q1322" i="183"/>
  <c r="R1322" i="183"/>
  <c r="S1322" i="183"/>
  <c r="W1322" i="183"/>
  <c r="X1322" i="183"/>
  <c r="Y1322" i="183"/>
  <c r="Z1322" i="183"/>
  <c r="AA1322" i="183"/>
  <c r="AB1322" i="183"/>
  <c r="AC1322" i="183"/>
  <c r="AD1322" i="183"/>
  <c r="AE1322" i="183"/>
  <c r="AF1322" i="183"/>
  <c r="AG1322" i="183"/>
  <c r="AH1322" i="183"/>
  <c r="AJ1322" i="183"/>
  <c r="AO1322" i="183"/>
  <c r="AP1322" i="183"/>
  <c r="AS1322" i="183"/>
  <c r="AW1322" i="183"/>
  <c r="AX1322" i="183"/>
  <c r="AY1322" i="183"/>
  <c r="AZ1322" i="183"/>
  <c r="BA1322" i="183"/>
  <c r="BB1322" i="183"/>
  <c r="BE1322" i="183"/>
  <c r="BF1322" i="183"/>
  <c r="BG1322" i="183"/>
  <c r="BH1322" i="183"/>
  <c r="BI1322" i="183"/>
  <c r="N1323" i="183"/>
  <c r="O1323" i="183"/>
  <c r="P1323" i="183"/>
  <c r="Q1323" i="183"/>
  <c r="R1323" i="183"/>
  <c r="S1323" i="183"/>
  <c r="W1323" i="183"/>
  <c r="X1323" i="183"/>
  <c r="Y1323" i="183"/>
  <c r="Z1323" i="183"/>
  <c r="AA1323" i="183"/>
  <c r="AB1323" i="183"/>
  <c r="AC1323" i="183"/>
  <c r="AD1323" i="183"/>
  <c r="AE1323" i="183"/>
  <c r="AF1323" i="183"/>
  <c r="AG1323" i="183"/>
  <c r="AH1323" i="183"/>
  <c r="AJ1323" i="183"/>
  <c r="AO1323" i="183"/>
  <c r="AP1323" i="183"/>
  <c r="AS1323" i="183"/>
  <c r="AW1323" i="183"/>
  <c r="AX1323" i="183"/>
  <c r="AY1323" i="183"/>
  <c r="AZ1323" i="183"/>
  <c r="BA1323" i="183"/>
  <c r="BB1323" i="183"/>
  <c r="BE1323" i="183"/>
  <c r="BF1323" i="183"/>
  <c r="BG1323" i="183"/>
  <c r="BH1323" i="183"/>
  <c r="BI1323" i="183"/>
  <c r="N1324" i="183"/>
  <c r="O1324" i="183"/>
  <c r="P1324" i="183"/>
  <c r="Q1324" i="183"/>
  <c r="R1324" i="183"/>
  <c r="S1324" i="183"/>
  <c r="W1324" i="183"/>
  <c r="X1324" i="183"/>
  <c r="Y1324" i="183"/>
  <c r="Z1324" i="183"/>
  <c r="AA1324" i="183"/>
  <c r="AB1324" i="183"/>
  <c r="AC1324" i="183"/>
  <c r="AD1324" i="183"/>
  <c r="AE1324" i="183"/>
  <c r="AF1324" i="183"/>
  <c r="AG1324" i="183"/>
  <c r="AH1324" i="183"/>
  <c r="AJ1324" i="183"/>
  <c r="AO1324" i="183"/>
  <c r="AP1324" i="183"/>
  <c r="AS1324" i="183"/>
  <c r="AW1324" i="183"/>
  <c r="AX1324" i="183"/>
  <c r="AY1324" i="183"/>
  <c r="AZ1324" i="183"/>
  <c r="BA1324" i="183"/>
  <c r="BB1324" i="183"/>
  <c r="BE1324" i="183"/>
  <c r="BF1324" i="183"/>
  <c r="BG1324" i="183"/>
  <c r="BH1324" i="183"/>
  <c r="BI1324" i="183"/>
  <c r="N1325" i="183"/>
  <c r="O1325" i="183"/>
  <c r="P1325" i="183"/>
  <c r="Q1325" i="183"/>
  <c r="R1325" i="183"/>
  <c r="S1325" i="183"/>
  <c r="W1325" i="183"/>
  <c r="X1325" i="183"/>
  <c r="Y1325" i="183"/>
  <c r="Z1325" i="183"/>
  <c r="AA1325" i="183"/>
  <c r="AB1325" i="183"/>
  <c r="AC1325" i="183"/>
  <c r="AD1325" i="183"/>
  <c r="AE1325" i="183"/>
  <c r="AF1325" i="183"/>
  <c r="AG1325" i="183"/>
  <c r="AH1325" i="183"/>
  <c r="AJ1325" i="183"/>
  <c r="AO1325" i="183"/>
  <c r="AP1325" i="183"/>
  <c r="AS1325" i="183"/>
  <c r="AW1325" i="183"/>
  <c r="AX1325" i="183"/>
  <c r="AY1325" i="183"/>
  <c r="AZ1325" i="183"/>
  <c r="BA1325" i="183"/>
  <c r="BB1325" i="183"/>
  <c r="BE1325" i="183"/>
  <c r="BF1325" i="183"/>
  <c r="BG1325" i="183"/>
  <c r="BH1325" i="183"/>
  <c r="BI1325" i="183"/>
  <c r="N1326" i="183"/>
  <c r="O1326" i="183"/>
  <c r="P1326" i="183"/>
  <c r="Q1326" i="183"/>
  <c r="R1326" i="183"/>
  <c r="S1326" i="183"/>
  <c r="W1326" i="183"/>
  <c r="X1326" i="183"/>
  <c r="Y1326" i="183"/>
  <c r="Z1326" i="183"/>
  <c r="AA1326" i="183"/>
  <c r="AB1326" i="183"/>
  <c r="AC1326" i="183"/>
  <c r="AD1326" i="183"/>
  <c r="AE1326" i="183"/>
  <c r="AF1326" i="183"/>
  <c r="AG1326" i="183"/>
  <c r="AH1326" i="183"/>
  <c r="AJ1326" i="183"/>
  <c r="AO1326" i="183"/>
  <c r="AP1326" i="183"/>
  <c r="AS1326" i="183"/>
  <c r="AW1326" i="183"/>
  <c r="AX1326" i="183"/>
  <c r="AY1326" i="183"/>
  <c r="AZ1326" i="183"/>
  <c r="BA1326" i="183"/>
  <c r="BB1326" i="183"/>
  <c r="BE1326" i="183"/>
  <c r="BF1326" i="183"/>
  <c r="BG1326" i="183"/>
  <c r="BH1326" i="183"/>
  <c r="BI1326" i="183"/>
  <c r="N1327" i="183"/>
  <c r="O1327" i="183"/>
  <c r="P1327" i="183"/>
  <c r="Q1327" i="183"/>
  <c r="R1327" i="183"/>
  <c r="S1327" i="183"/>
  <c r="W1327" i="183"/>
  <c r="X1327" i="183"/>
  <c r="Y1327" i="183"/>
  <c r="Z1327" i="183"/>
  <c r="AA1327" i="183"/>
  <c r="AB1327" i="183"/>
  <c r="AC1327" i="183"/>
  <c r="AD1327" i="183"/>
  <c r="AE1327" i="183"/>
  <c r="AF1327" i="183"/>
  <c r="AG1327" i="183"/>
  <c r="AH1327" i="183"/>
  <c r="AJ1327" i="183"/>
  <c r="AO1327" i="183"/>
  <c r="AP1327" i="183"/>
  <c r="AS1327" i="183"/>
  <c r="AW1327" i="183"/>
  <c r="AX1327" i="183"/>
  <c r="AY1327" i="183"/>
  <c r="AZ1327" i="183"/>
  <c r="BA1327" i="183"/>
  <c r="BB1327" i="183"/>
  <c r="BE1327" i="183"/>
  <c r="BF1327" i="183"/>
  <c r="BG1327" i="183"/>
  <c r="BH1327" i="183"/>
  <c r="BI1327" i="183"/>
  <c r="N1328" i="183"/>
  <c r="O1328" i="183"/>
  <c r="P1328" i="183"/>
  <c r="Q1328" i="183"/>
  <c r="R1328" i="183"/>
  <c r="S1328" i="183"/>
  <c r="W1328" i="183"/>
  <c r="X1328" i="183"/>
  <c r="Y1328" i="183"/>
  <c r="Z1328" i="183"/>
  <c r="AA1328" i="183"/>
  <c r="AB1328" i="183"/>
  <c r="AC1328" i="183"/>
  <c r="AD1328" i="183"/>
  <c r="AE1328" i="183"/>
  <c r="AF1328" i="183"/>
  <c r="AG1328" i="183"/>
  <c r="AH1328" i="183"/>
  <c r="AJ1328" i="183"/>
  <c r="AO1328" i="183"/>
  <c r="AP1328" i="183"/>
  <c r="AS1328" i="183"/>
  <c r="AW1328" i="183"/>
  <c r="AX1328" i="183"/>
  <c r="AY1328" i="183"/>
  <c r="AZ1328" i="183"/>
  <c r="BA1328" i="183"/>
  <c r="BB1328" i="183"/>
  <c r="BE1328" i="183"/>
  <c r="BF1328" i="183"/>
  <c r="BG1328" i="183"/>
  <c r="BH1328" i="183"/>
  <c r="BI1328" i="183"/>
  <c r="N1329" i="183"/>
  <c r="O1329" i="183"/>
  <c r="P1329" i="183"/>
  <c r="Q1329" i="183"/>
  <c r="R1329" i="183"/>
  <c r="S1329" i="183"/>
  <c r="W1329" i="183"/>
  <c r="X1329" i="183"/>
  <c r="Y1329" i="183"/>
  <c r="Z1329" i="183"/>
  <c r="AA1329" i="183"/>
  <c r="AB1329" i="183"/>
  <c r="AC1329" i="183"/>
  <c r="AD1329" i="183"/>
  <c r="AE1329" i="183"/>
  <c r="AF1329" i="183"/>
  <c r="AG1329" i="183"/>
  <c r="AH1329" i="183"/>
  <c r="AJ1329" i="183"/>
  <c r="AO1329" i="183"/>
  <c r="AP1329" i="183"/>
  <c r="AS1329" i="183"/>
  <c r="AW1329" i="183"/>
  <c r="AX1329" i="183"/>
  <c r="AY1329" i="183"/>
  <c r="AZ1329" i="183"/>
  <c r="BA1329" i="183"/>
  <c r="BB1329" i="183"/>
  <c r="BE1329" i="183"/>
  <c r="BF1329" i="183"/>
  <c r="BG1329" i="183"/>
  <c r="BH1329" i="183"/>
  <c r="BI1329" i="183"/>
  <c r="N1330" i="183"/>
  <c r="O1330" i="183"/>
  <c r="P1330" i="183"/>
  <c r="Q1330" i="183"/>
  <c r="R1330" i="183"/>
  <c r="S1330" i="183"/>
  <c r="W1330" i="183"/>
  <c r="X1330" i="183"/>
  <c r="Y1330" i="183"/>
  <c r="Z1330" i="183"/>
  <c r="AA1330" i="183"/>
  <c r="AB1330" i="183"/>
  <c r="AC1330" i="183"/>
  <c r="AD1330" i="183"/>
  <c r="AE1330" i="183"/>
  <c r="AF1330" i="183"/>
  <c r="AG1330" i="183"/>
  <c r="AH1330" i="183"/>
  <c r="AJ1330" i="183"/>
  <c r="AO1330" i="183"/>
  <c r="AP1330" i="183"/>
  <c r="AS1330" i="183"/>
  <c r="AW1330" i="183"/>
  <c r="AX1330" i="183"/>
  <c r="AY1330" i="183"/>
  <c r="AZ1330" i="183"/>
  <c r="BA1330" i="183"/>
  <c r="BB1330" i="183"/>
  <c r="BE1330" i="183"/>
  <c r="BF1330" i="183"/>
  <c r="BG1330" i="183"/>
  <c r="BH1330" i="183"/>
  <c r="BI1330" i="183"/>
  <c r="N1331" i="183"/>
  <c r="O1331" i="183"/>
  <c r="P1331" i="183"/>
  <c r="Q1331" i="183"/>
  <c r="R1331" i="183"/>
  <c r="S1331" i="183"/>
  <c r="W1331" i="183"/>
  <c r="X1331" i="183"/>
  <c r="Y1331" i="183"/>
  <c r="Z1331" i="183"/>
  <c r="AA1331" i="183"/>
  <c r="AB1331" i="183"/>
  <c r="AC1331" i="183"/>
  <c r="AD1331" i="183"/>
  <c r="AE1331" i="183"/>
  <c r="AF1331" i="183"/>
  <c r="AG1331" i="183"/>
  <c r="AH1331" i="183"/>
  <c r="AJ1331" i="183"/>
  <c r="AO1331" i="183"/>
  <c r="AP1331" i="183"/>
  <c r="AS1331" i="183"/>
  <c r="AW1331" i="183"/>
  <c r="AX1331" i="183"/>
  <c r="AY1331" i="183"/>
  <c r="AZ1331" i="183"/>
  <c r="BA1331" i="183"/>
  <c r="BB1331" i="183"/>
  <c r="BE1331" i="183"/>
  <c r="BF1331" i="183"/>
  <c r="BG1331" i="183"/>
  <c r="BH1331" i="183"/>
  <c r="BI1331" i="183"/>
  <c r="N1332" i="183"/>
  <c r="O1332" i="183"/>
  <c r="P1332" i="183"/>
  <c r="Q1332" i="183"/>
  <c r="R1332" i="183"/>
  <c r="S1332" i="183"/>
  <c r="W1332" i="183"/>
  <c r="X1332" i="183"/>
  <c r="Y1332" i="183"/>
  <c r="Z1332" i="183"/>
  <c r="AA1332" i="183"/>
  <c r="AB1332" i="183"/>
  <c r="AC1332" i="183"/>
  <c r="AD1332" i="183"/>
  <c r="AE1332" i="183"/>
  <c r="AF1332" i="183"/>
  <c r="AG1332" i="183"/>
  <c r="AH1332" i="183"/>
  <c r="AJ1332" i="183"/>
  <c r="AO1332" i="183"/>
  <c r="AP1332" i="183"/>
  <c r="AS1332" i="183"/>
  <c r="AW1332" i="183"/>
  <c r="AX1332" i="183"/>
  <c r="AY1332" i="183"/>
  <c r="AZ1332" i="183"/>
  <c r="BA1332" i="183"/>
  <c r="BB1332" i="183"/>
  <c r="BE1332" i="183"/>
  <c r="BF1332" i="183"/>
  <c r="BG1332" i="183"/>
  <c r="BH1332" i="183"/>
  <c r="BI1332" i="183"/>
  <c r="N1333" i="183"/>
  <c r="O1333" i="183"/>
  <c r="P1333" i="183"/>
  <c r="Q1333" i="183"/>
  <c r="R1333" i="183"/>
  <c r="S1333" i="183"/>
  <c r="W1333" i="183"/>
  <c r="X1333" i="183"/>
  <c r="Y1333" i="183"/>
  <c r="Z1333" i="183"/>
  <c r="AA1333" i="183"/>
  <c r="AB1333" i="183"/>
  <c r="AC1333" i="183"/>
  <c r="AD1333" i="183"/>
  <c r="AE1333" i="183"/>
  <c r="AF1333" i="183"/>
  <c r="AG1333" i="183"/>
  <c r="AH1333" i="183"/>
  <c r="AJ1333" i="183"/>
  <c r="AO1333" i="183"/>
  <c r="AP1333" i="183"/>
  <c r="AS1333" i="183"/>
  <c r="AW1333" i="183"/>
  <c r="AX1333" i="183"/>
  <c r="AY1333" i="183"/>
  <c r="AZ1333" i="183"/>
  <c r="BA1333" i="183"/>
  <c r="BB1333" i="183"/>
  <c r="BE1333" i="183"/>
  <c r="BF1333" i="183"/>
  <c r="BG1333" i="183"/>
  <c r="BH1333" i="183"/>
  <c r="BI1333" i="183"/>
  <c r="N1334" i="183"/>
  <c r="O1334" i="183"/>
  <c r="P1334" i="183"/>
  <c r="Q1334" i="183"/>
  <c r="R1334" i="183"/>
  <c r="S1334" i="183"/>
  <c r="W1334" i="183"/>
  <c r="X1334" i="183"/>
  <c r="Y1334" i="183"/>
  <c r="Z1334" i="183"/>
  <c r="AA1334" i="183"/>
  <c r="AB1334" i="183"/>
  <c r="AC1334" i="183"/>
  <c r="AD1334" i="183"/>
  <c r="AE1334" i="183"/>
  <c r="AF1334" i="183"/>
  <c r="AG1334" i="183"/>
  <c r="AH1334" i="183"/>
  <c r="AJ1334" i="183"/>
  <c r="AO1334" i="183"/>
  <c r="AP1334" i="183"/>
  <c r="AS1334" i="183"/>
  <c r="AW1334" i="183"/>
  <c r="AX1334" i="183"/>
  <c r="AY1334" i="183"/>
  <c r="AZ1334" i="183"/>
  <c r="BA1334" i="183"/>
  <c r="BB1334" i="183"/>
  <c r="BE1334" i="183"/>
  <c r="BF1334" i="183"/>
  <c r="BG1334" i="183"/>
  <c r="BH1334" i="183"/>
  <c r="BI1334" i="183"/>
  <c r="N1335" i="183"/>
  <c r="O1335" i="183"/>
  <c r="P1335" i="183"/>
  <c r="Q1335" i="183"/>
  <c r="R1335" i="183"/>
  <c r="S1335" i="183"/>
  <c r="W1335" i="183"/>
  <c r="X1335" i="183"/>
  <c r="Y1335" i="183"/>
  <c r="Z1335" i="183"/>
  <c r="AA1335" i="183"/>
  <c r="AB1335" i="183"/>
  <c r="AC1335" i="183"/>
  <c r="AD1335" i="183"/>
  <c r="AE1335" i="183"/>
  <c r="AF1335" i="183"/>
  <c r="AG1335" i="183"/>
  <c r="AH1335" i="183"/>
  <c r="AJ1335" i="183"/>
  <c r="AO1335" i="183"/>
  <c r="AP1335" i="183"/>
  <c r="AS1335" i="183"/>
  <c r="AW1335" i="183"/>
  <c r="AX1335" i="183"/>
  <c r="AY1335" i="183"/>
  <c r="AZ1335" i="183"/>
  <c r="BA1335" i="183"/>
  <c r="BB1335" i="183"/>
  <c r="BE1335" i="183"/>
  <c r="BF1335" i="183"/>
  <c r="BG1335" i="183"/>
  <c r="BH1335" i="183"/>
  <c r="BI1335" i="183"/>
  <c r="N1336" i="183"/>
  <c r="O1336" i="183"/>
  <c r="P1336" i="183"/>
  <c r="Q1336" i="183"/>
  <c r="R1336" i="183"/>
  <c r="S1336" i="183"/>
  <c r="W1336" i="183"/>
  <c r="X1336" i="183"/>
  <c r="Y1336" i="183"/>
  <c r="Z1336" i="183"/>
  <c r="AA1336" i="183"/>
  <c r="AB1336" i="183"/>
  <c r="AC1336" i="183"/>
  <c r="AD1336" i="183"/>
  <c r="AE1336" i="183"/>
  <c r="AF1336" i="183"/>
  <c r="AG1336" i="183"/>
  <c r="AH1336" i="183"/>
  <c r="AJ1336" i="183"/>
  <c r="AO1336" i="183"/>
  <c r="AP1336" i="183"/>
  <c r="AS1336" i="183"/>
  <c r="AW1336" i="183"/>
  <c r="AX1336" i="183"/>
  <c r="AY1336" i="183"/>
  <c r="AZ1336" i="183"/>
  <c r="BA1336" i="183"/>
  <c r="BB1336" i="183"/>
  <c r="BE1336" i="183"/>
  <c r="BF1336" i="183"/>
  <c r="BG1336" i="183"/>
  <c r="BH1336" i="183"/>
  <c r="BI1336" i="183"/>
  <c r="N1337" i="183"/>
  <c r="O1337" i="183"/>
  <c r="P1337" i="183"/>
  <c r="Q1337" i="183"/>
  <c r="R1337" i="183"/>
  <c r="S1337" i="183"/>
  <c r="W1337" i="183"/>
  <c r="X1337" i="183"/>
  <c r="Y1337" i="183"/>
  <c r="Z1337" i="183"/>
  <c r="AA1337" i="183"/>
  <c r="AB1337" i="183"/>
  <c r="AC1337" i="183"/>
  <c r="AD1337" i="183"/>
  <c r="AE1337" i="183"/>
  <c r="AF1337" i="183"/>
  <c r="AG1337" i="183"/>
  <c r="AH1337" i="183"/>
  <c r="AJ1337" i="183"/>
  <c r="AO1337" i="183"/>
  <c r="AP1337" i="183"/>
  <c r="AS1337" i="183"/>
  <c r="AW1337" i="183"/>
  <c r="AX1337" i="183"/>
  <c r="AY1337" i="183"/>
  <c r="AZ1337" i="183"/>
  <c r="BA1337" i="183"/>
  <c r="BB1337" i="183"/>
  <c r="BE1337" i="183"/>
  <c r="BF1337" i="183"/>
  <c r="BG1337" i="183"/>
  <c r="BH1337" i="183"/>
  <c r="BI1337" i="183"/>
  <c r="N1338" i="183"/>
  <c r="O1338" i="183"/>
  <c r="P1338" i="183"/>
  <c r="Q1338" i="183"/>
  <c r="R1338" i="183"/>
  <c r="S1338" i="183"/>
  <c r="W1338" i="183"/>
  <c r="X1338" i="183"/>
  <c r="Y1338" i="183"/>
  <c r="Z1338" i="183"/>
  <c r="AA1338" i="183"/>
  <c r="AB1338" i="183"/>
  <c r="AC1338" i="183"/>
  <c r="AD1338" i="183"/>
  <c r="AE1338" i="183"/>
  <c r="AF1338" i="183"/>
  <c r="AG1338" i="183"/>
  <c r="AH1338" i="183"/>
  <c r="AJ1338" i="183"/>
  <c r="AO1338" i="183"/>
  <c r="AP1338" i="183"/>
  <c r="AS1338" i="183"/>
  <c r="AW1338" i="183"/>
  <c r="AX1338" i="183"/>
  <c r="AY1338" i="183"/>
  <c r="AZ1338" i="183"/>
  <c r="BA1338" i="183"/>
  <c r="BB1338" i="183"/>
  <c r="BE1338" i="183"/>
  <c r="BF1338" i="183"/>
  <c r="BG1338" i="183"/>
  <c r="BH1338" i="183"/>
  <c r="BI1338" i="183"/>
  <c r="N1339" i="183"/>
  <c r="O1339" i="183"/>
  <c r="P1339" i="183"/>
  <c r="Q1339" i="183"/>
  <c r="R1339" i="183"/>
  <c r="S1339" i="183"/>
  <c r="W1339" i="183"/>
  <c r="X1339" i="183"/>
  <c r="Y1339" i="183"/>
  <c r="Z1339" i="183"/>
  <c r="AA1339" i="183"/>
  <c r="AB1339" i="183"/>
  <c r="AC1339" i="183"/>
  <c r="AD1339" i="183"/>
  <c r="AE1339" i="183"/>
  <c r="AF1339" i="183"/>
  <c r="AG1339" i="183"/>
  <c r="AH1339" i="183"/>
  <c r="AJ1339" i="183"/>
  <c r="AO1339" i="183"/>
  <c r="AP1339" i="183"/>
  <c r="AS1339" i="183"/>
  <c r="AW1339" i="183"/>
  <c r="AX1339" i="183"/>
  <c r="AY1339" i="183"/>
  <c r="AZ1339" i="183"/>
  <c r="BA1339" i="183"/>
  <c r="BB1339" i="183"/>
  <c r="BE1339" i="183"/>
  <c r="BF1339" i="183"/>
  <c r="BG1339" i="183"/>
  <c r="BH1339" i="183"/>
  <c r="BI1339" i="183"/>
  <c r="N1340" i="183"/>
  <c r="O1340" i="183"/>
  <c r="P1340" i="183"/>
  <c r="Q1340" i="183"/>
  <c r="R1340" i="183"/>
  <c r="S1340" i="183"/>
  <c r="W1340" i="183"/>
  <c r="X1340" i="183"/>
  <c r="Y1340" i="183"/>
  <c r="Z1340" i="183"/>
  <c r="AA1340" i="183"/>
  <c r="AB1340" i="183"/>
  <c r="AC1340" i="183"/>
  <c r="AD1340" i="183"/>
  <c r="AE1340" i="183"/>
  <c r="AF1340" i="183"/>
  <c r="AG1340" i="183"/>
  <c r="AH1340" i="183"/>
  <c r="AJ1340" i="183"/>
  <c r="AO1340" i="183"/>
  <c r="AP1340" i="183"/>
  <c r="AS1340" i="183"/>
  <c r="AW1340" i="183"/>
  <c r="AX1340" i="183"/>
  <c r="AY1340" i="183"/>
  <c r="AZ1340" i="183"/>
  <c r="BA1340" i="183"/>
  <c r="BB1340" i="183"/>
  <c r="BE1340" i="183"/>
  <c r="BF1340" i="183"/>
  <c r="BG1340" i="183"/>
  <c r="BH1340" i="183"/>
  <c r="BI1340" i="183"/>
  <c r="N1341" i="183"/>
  <c r="O1341" i="183"/>
  <c r="P1341" i="183"/>
  <c r="Q1341" i="183"/>
  <c r="R1341" i="183"/>
  <c r="S1341" i="183"/>
  <c r="W1341" i="183"/>
  <c r="X1341" i="183"/>
  <c r="Y1341" i="183"/>
  <c r="Z1341" i="183"/>
  <c r="AA1341" i="183"/>
  <c r="AB1341" i="183"/>
  <c r="AC1341" i="183"/>
  <c r="AD1341" i="183"/>
  <c r="AE1341" i="183"/>
  <c r="AF1341" i="183"/>
  <c r="AG1341" i="183"/>
  <c r="AH1341" i="183"/>
  <c r="AJ1341" i="183"/>
  <c r="AO1341" i="183"/>
  <c r="AP1341" i="183"/>
  <c r="AS1341" i="183"/>
  <c r="AW1341" i="183"/>
  <c r="AX1341" i="183"/>
  <c r="AY1341" i="183"/>
  <c r="AZ1341" i="183"/>
  <c r="BA1341" i="183"/>
  <c r="BB1341" i="183"/>
  <c r="BE1341" i="183"/>
  <c r="BF1341" i="183"/>
  <c r="BG1341" i="183"/>
  <c r="BH1341" i="183"/>
  <c r="BI1341" i="183"/>
  <c r="N1342" i="183"/>
  <c r="O1342" i="183"/>
  <c r="P1342" i="183"/>
  <c r="Q1342" i="183"/>
  <c r="R1342" i="183"/>
  <c r="S1342" i="183"/>
  <c r="W1342" i="183"/>
  <c r="X1342" i="183"/>
  <c r="Y1342" i="183"/>
  <c r="Z1342" i="183"/>
  <c r="AA1342" i="183"/>
  <c r="AB1342" i="183"/>
  <c r="AC1342" i="183"/>
  <c r="AD1342" i="183"/>
  <c r="AE1342" i="183"/>
  <c r="AF1342" i="183"/>
  <c r="AG1342" i="183"/>
  <c r="AH1342" i="183"/>
  <c r="AJ1342" i="183"/>
  <c r="AO1342" i="183"/>
  <c r="AP1342" i="183"/>
  <c r="AS1342" i="183"/>
  <c r="AW1342" i="183"/>
  <c r="AX1342" i="183"/>
  <c r="AY1342" i="183"/>
  <c r="AZ1342" i="183"/>
  <c r="BA1342" i="183"/>
  <c r="BB1342" i="183"/>
  <c r="BE1342" i="183"/>
  <c r="BF1342" i="183"/>
  <c r="BG1342" i="183"/>
  <c r="BH1342" i="183"/>
  <c r="BI1342" i="183"/>
  <c r="N1343" i="183"/>
  <c r="O1343" i="183"/>
  <c r="P1343" i="183"/>
  <c r="Q1343" i="183"/>
  <c r="R1343" i="183"/>
  <c r="S1343" i="183"/>
  <c r="W1343" i="183"/>
  <c r="X1343" i="183"/>
  <c r="Y1343" i="183"/>
  <c r="Z1343" i="183"/>
  <c r="AA1343" i="183"/>
  <c r="AB1343" i="183"/>
  <c r="AC1343" i="183"/>
  <c r="AD1343" i="183"/>
  <c r="AE1343" i="183"/>
  <c r="AF1343" i="183"/>
  <c r="AG1343" i="183"/>
  <c r="AH1343" i="183"/>
  <c r="AJ1343" i="183"/>
  <c r="AO1343" i="183"/>
  <c r="AP1343" i="183"/>
  <c r="AS1343" i="183"/>
  <c r="AW1343" i="183"/>
  <c r="AX1343" i="183"/>
  <c r="AY1343" i="183"/>
  <c r="AZ1343" i="183"/>
  <c r="BA1343" i="183"/>
  <c r="BB1343" i="183"/>
  <c r="BE1343" i="183"/>
  <c r="BF1343" i="183"/>
  <c r="BG1343" i="183"/>
  <c r="BH1343" i="183"/>
  <c r="BI1343" i="183"/>
  <c r="N1344" i="183"/>
  <c r="O1344" i="183"/>
  <c r="P1344" i="183"/>
  <c r="Q1344" i="183"/>
  <c r="R1344" i="183"/>
  <c r="S1344" i="183"/>
  <c r="W1344" i="183"/>
  <c r="X1344" i="183"/>
  <c r="Y1344" i="183"/>
  <c r="Z1344" i="183"/>
  <c r="AA1344" i="183"/>
  <c r="AB1344" i="183"/>
  <c r="AC1344" i="183"/>
  <c r="AD1344" i="183"/>
  <c r="AE1344" i="183"/>
  <c r="AF1344" i="183"/>
  <c r="AG1344" i="183"/>
  <c r="AH1344" i="183"/>
  <c r="AJ1344" i="183"/>
  <c r="AO1344" i="183"/>
  <c r="AP1344" i="183"/>
  <c r="AS1344" i="183"/>
  <c r="AW1344" i="183"/>
  <c r="AX1344" i="183"/>
  <c r="AY1344" i="183"/>
  <c r="AZ1344" i="183"/>
  <c r="BA1344" i="183"/>
  <c r="BB1344" i="183"/>
  <c r="BE1344" i="183"/>
  <c r="BF1344" i="183"/>
  <c r="BG1344" i="183"/>
  <c r="BH1344" i="183"/>
  <c r="BI1344" i="183"/>
  <c r="N1345" i="183"/>
  <c r="O1345" i="183"/>
  <c r="P1345" i="183"/>
  <c r="Q1345" i="183"/>
  <c r="R1345" i="183"/>
  <c r="S1345" i="183"/>
  <c r="W1345" i="183"/>
  <c r="X1345" i="183"/>
  <c r="Y1345" i="183"/>
  <c r="Z1345" i="183"/>
  <c r="AA1345" i="183"/>
  <c r="AB1345" i="183"/>
  <c r="AC1345" i="183"/>
  <c r="AD1345" i="183"/>
  <c r="AE1345" i="183"/>
  <c r="AF1345" i="183"/>
  <c r="AG1345" i="183"/>
  <c r="AH1345" i="183"/>
  <c r="AJ1345" i="183"/>
  <c r="AO1345" i="183"/>
  <c r="AP1345" i="183"/>
  <c r="AS1345" i="183"/>
  <c r="AW1345" i="183"/>
  <c r="AX1345" i="183"/>
  <c r="AY1345" i="183"/>
  <c r="AZ1345" i="183"/>
  <c r="BA1345" i="183"/>
  <c r="BB1345" i="183"/>
  <c r="BE1345" i="183"/>
  <c r="BF1345" i="183"/>
  <c r="BG1345" i="183"/>
  <c r="BH1345" i="183"/>
  <c r="BI1345" i="183"/>
  <c r="N1346" i="183"/>
  <c r="O1346" i="183"/>
  <c r="P1346" i="183"/>
  <c r="Q1346" i="183"/>
  <c r="R1346" i="183"/>
  <c r="S1346" i="183"/>
  <c r="W1346" i="183"/>
  <c r="X1346" i="183"/>
  <c r="Y1346" i="183"/>
  <c r="Z1346" i="183"/>
  <c r="AA1346" i="183"/>
  <c r="AB1346" i="183"/>
  <c r="AC1346" i="183"/>
  <c r="AD1346" i="183"/>
  <c r="AE1346" i="183"/>
  <c r="AF1346" i="183"/>
  <c r="AG1346" i="183"/>
  <c r="AH1346" i="183"/>
  <c r="AJ1346" i="183"/>
  <c r="AO1346" i="183"/>
  <c r="AP1346" i="183"/>
  <c r="AS1346" i="183"/>
  <c r="AW1346" i="183"/>
  <c r="AX1346" i="183"/>
  <c r="AY1346" i="183"/>
  <c r="AZ1346" i="183"/>
  <c r="BA1346" i="183"/>
  <c r="BB1346" i="183"/>
  <c r="BE1346" i="183"/>
  <c r="BF1346" i="183"/>
  <c r="BG1346" i="183"/>
  <c r="BH1346" i="183"/>
  <c r="BI1346" i="183"/>
  <c r="N1347" i="183"/>
  <c r="O1347" i="183"/>
  <c r="P1347" i="183"/>
  <c r="Q1347" i="183"/>
  <c r="R1347" i="183"/>
  <c r="S1347" i="183"/>
  <c r="W1347" i="183"/>
  <c r="X1347" i="183"/>
  <c r="Y1347" i="183"/>
  <c r="Z1347" i="183"/>
  <c r="AA1347" i="183"/>
  <c r="AB1347" i="183"/>
  <c r="AC1347" i="183"/>
  <c r="AD1347" i="183"/>
  <c r="AE1347" i="183"/>
  <c r="AF1347" i="183"/>
  <c r="AG1347" i="183"/>
  <c r="AH1347" i="183"/>
  <c r="AJ1347" i="183"/>
  <c r="AO1347" i="183"/>
  <c r="AP1347" i="183"/>
  <c r="AS1347" i="183"/>
  <c r="AW1347" i="183"/>
  <c r="AX1347" i="183"/>
  <c r="AY1347" i="183"/>
  <c r="AZ1347" i="183"/>
  <c r="BA1347" i="183"/>
  <c r="BB1347" i="183"/>
  <c r="BE1347" i="183"/>
  <c r="BF1347" i="183"/>
  <c r="BG1347" i="183"/>
  <c r="BH1347" i="183"/>
  <c r="BI1347" i="183"/>
  <c r="N1348" i="183"/>
  <c r="O1348" i="183"/>
  <c r="P1348" i="183"/>
  <c r="Q1348" i="183"/>
  <c r="R1348" i="183"/>
  <c r="S1348" i="183"/>
  <c r="W1348" i="183"/>
  <c r="X1348" i="183"/>
  <c r="Y1348" i="183"/>
  <c r="Z1348" i="183"/>
  <c r="AA1348" i="183"/>
  <c r="AB1348" i="183"/>
  <c r="AC1348" i="183"/>
  <c r="AD1348" i="183"/>
  <c r="AE1348" i="183"/>
  <c r="AF1348" i="183"/>
  <c r="AG1348" i="183"/>
  <c r="AH1348" i="183"/>
  <c r="AJ1348" i="183"/>
  <c r="AO1348" i="183"/>
  <c r="AP1348" i="183"/>
  <c r="AS1348" i="183"/>
  <c r="AW1348" i="183"/>
  <c r="AX1348" i="183"/>
  <c r="AY1348" i="183"/>
  <c r="AZ1348" i="183"/>
  <c r="BA1348" i="183"/>
  <c r="BB1348" i="183"/>
  <c r="BE1348" i="183"/>
  <c r="BF1348" i="183"/>
  <c r="BG1348" i="183"/>
  <c r="BH1348" i="183"/>
  <c r="BI1348" i="183"/>
  <c r="N1349" i="183"/>
  <c r="O1349" i="183"/>
  <c r="P1349" i="183"/>
  <c r="Q1349" i="183"/>
  <c r="R1349" i="183"/>
  <c r="S1349" i="183"/>
  <c r="W1349" i="183"/>
  <c r="X1349" i="183"/>
  <c r="Y1349" i="183"/>
  <c r="Z1349" i="183"/>
  <c r="AA1349" i="183"/>
  <c r="AB1349" i="183"/>
  <c r="AC1349" i="183"/>
  <c r="AD1349" i="183"/>
  <c r="AE1349" i="183"/>
  <c r="AF1349" i="183"/>
  <c r="AG1349" i="183"/>
  <c r="AH1349" i="183"/>
  <c r="AJ1349" i="183"/>
  <c r="AO1349" i="183"/>
  <c r="AP1349" i="183"/>
  <c r="AS1349" i="183"/>
  <c r="AW1349" i="183"/>
  <c r="AX1349" i="183"/>
  <c r="AY1349" i="183"/>
  <c r="AZ1349" i="183"/>
  <c r="BA1349" i="183"/>
  <c r="BB1349" i="183"/>
  <c r="BE1349" i="183"/>
  <c r="BF1349" i="183"/>
  <c r="BG1349" i="183"/>
  <c r="BH1349" i="183"/>
  <c r="BI1349" i="183"/>
  <c r="N1350" i="183"/>
  <c r="O1350" i="183"/>
  <c r="P1350" i="183"/>
  <c r="Q1350" i="183"/>
  <c r="R1350" i="183"/>
  <c r="S1350" i="183"/>
  <c r="W1350" i="183"/>
  <c r="X1350" i="183"/>
  <c r="Y1350" i="183"/>
  <c r="Z1350" i="183"/>
  <c r="AA1350" i="183"/>
  <c r="AB1350" i="183"/>
  <c r="AC1350" i="183"/>
  <c r="AD1350" i="183"/>
  <c r="AE1350" i="183"/>
  <c r="AF1350" i="183"/>
  <c r="AG1350" i="183"/>
  <c r="AH1350" i="183"/>
  <c r="AJ1350" i="183"/>
  <c r="AO1350" i="183"/>
  <c r="AP1350" i="183"/>
  <c r="AS1350" i="183"/>
  <c r="AW1350" i="183"/>
  <c r="AX1350" i="183"/>
  <c r="AY1350" i="183"/>
  <c r="AZ1350" i="183"/>
  <c r="BA1350" i="183"/>
  <c r="BB1350" i="183"/>
  <c r="BE1350" i="183"/>
  <c r="BF1350" i="183"/>
  <c r="BG1350" i="183"/>
  <c r="BH1350" i="183"/>
  <c r="BI1350" i="183"/>
  <c r="N1351" i="183"/>
  <c r="O1351" i="183"/>
  <c r="P1351" i="183"/>
  <c r="Q1351" i="183"/>
  <c r="R1351" i="183"/>
  <c r="S1351" i="183"/>
  <c r="W1351" i="183"/>
  <c r="X1351" i="183"/>
  <c r="Y1351" i="183"/>
  <c r="Z1351" i="183"/>
  <c r="AA1351" i="183"/>
  <c r="AB1351" i="183"/>
  <c r="AC1351" i="183"/>
  <c r="AD1351" i="183"/>
  <c r="AE1351" i="183"/>
  <c r="AF1351" i="183"/>
  <c r="AG1351" i="183"/>
  <c r="AH1351" i="183"/>
  <c r="AJ1351" i="183"/>
  <c r="AO1351" i="183"/>
  <c r="AP1351" i="183"/>
  <c r="AS1351" i="183"/>
  <c r="AW1351" i="183"/>
  <c r="AX1351" i="183"/>
  <c r="AY1351" i="183"/>
  <c r="AZ1351" i="183"/>
  <c r="BA1351" i="183"/>
  <c r="BB1351" i="183"/>
  <c r="BE1351" i="183"/>
  <c r="BF1351" i="183"/>
  <c r="BG1351" i="183"/>
  <c r="BH1351" i="183"/>
  <c r="BI1351" i="183"/>
  <c r="N1352" i="183"/>
  <c r="O1352" i="183"/>
  <c r="P1352" i="183"/>
  <c r="Q1352" i="183"/>
  <c r="R1352" i="183"/>
  <c r="S1352" i="183"/>
  <c r="W1352" i="183"/>
  <c r="X1352" i="183"/>
  <c r="Y1352" i="183"/>
  <c r="Z1352" i="183"/>
  <c r="AA1352" i="183"/>
  <c r="AB1352" i="183"/>
  <c r="AC1352" i="183"/>
  <c r="AD1352" i="183"/>
  <c r="AE1352" i="183"/>
  <c r="AF1352" i="183"/>
  <c r="AG1352" i="183"/>
  <c r="AH1352" i="183"/>
  <c r="AJ1352" i="183"/>
  <c r="AO1352" i="183"/>
  <c r="AP1352" i="183"/>
  <c r="AS1352" i="183"/>
  <c r="AW1352" i="183"/>
  <c r="AX1352" i="183"/>
  <c r="AY1352" i="183"/>
  <c r="AZ1352" i="183"/>
  <c r="BA1352" i="183"/>
  <c r="BB1352" i="183"/>
  <c r="BE1352" i="183"/>
  <c r="BF1352" i="183"/>
  <c r="BG1352" i="183"/>
  <c r="BH1352" i="183"/>
  <c r="BI1352" i="183"/>
  <c r="N1353" i="183"/>
  <c r="O1353" i="183"/>
  <c r="P1353" i="183"/>
  <c r="Q1353" i="183"/>
  <c r="R1353" i="183"/>
  <c r="S1353" i="183"/>
  <c r="W1353" i="183"/>
  <c r="X1353" i="183"/>
  <c r="Y1353" i="183"/>
  <c r="Z1353" i="183"/>
  <c r="AA1353" i="183"/>
  <c r="AB1353" i="183"/>
  <c r="AC1353" i="183"/>
  <c r="AD1353" i="183"/>
  <c r="AE1353" i="183"/>
  <c r="AF1353" i="183"/>
  <c r="AG1353" i="183"/>
  <c r="AH1353" i="183"/>
  <c r="AJ1353" i="183"/>
  <c r="AO1353" i="183"/>
  <c r="AP1353" i="183"/>
  <c r="AS1353" i="183"/>
  <c r="AW1353" i="183"/>
  <c r="AX1353" i="183"/>
  <c r="AY1353" i="183"/>
  <c r="AZ1353" i="183"/>
  <c r="BA1353" i="183"/>
  <c r="BB1353" i="183"/>
  <c r="BE1353" i="183"/>
  <c r="BF1353" i="183"/>
  <c r="BG1353" i="183"/>
  <c r="BH1353" i="183"/>
  <c r="BI1353" i="183"/>
  <c r="N1354" i="183"/>
  <c r="O1354" i="183"/>
  <c r="P1354" i="183"/>
  <c r="Q1354" i="183"/>
  <c r="R1354" i="183"/>
  <c r="S1354" i="183"/>
  <c r="W1354" i="183"/>
  <c r="X1354" i="183"/>
  <c r="Y1354" i="183"/>
  <c r="Z1354" i="183"/>
  <c r="AA1354" i="183"/>
  <c r="AB1354" i="183"/>
  <c r="AC1354" i="183"/>
  <c r="AD1354" i="183"/>
  <c r="AE1354" i="183"/>
  <c r="AF1354" i="183"/>
  <c r="AG1354" i="183"/>
  <c r="AH1354" i="183"/>
  <c r="AJ1354" i="183"/>
  <c r="AO1354" i="183"/>
  <c r="AP1354" i="183"/>
  <c r="AS1354" i="183"/>
  <c r="AW1354" i="183"/>
  <c r="AX1354" i="183"/>
  <c r="AY1354" i="183"/>
  <c r="AZ1354" i="183"/>
  <c r="BA1354" i="183"/>
  <c r="BB1354" i="183"/>
  <c r="BE1354" i="183"/>
  <c r="BF1354" i="183"/>
  <c r="BG1354" i="183"/>
  <c r="BH1354" i="183"/>
  <c r="BI1354" i="183"/>
  <c r="N1355" i="183"/>
  <c r="O1355" i="183"/>
  <c r="P1355" i="183"/>
  <c r="Q1355" i="183"/>
  <c r="R1355" i="183"/>
  <c r="S1355" i="183"/>
  <c r="W1355" i="183"/>
  <c r="X1355" i="183"/>
  <c r="Y1355" i="183"/>
  <c r="Z1355" i="183"/>
  <c r="AA1355" i="183"/>
  <c r="AB1355" i="183"/>
  <c r="AC1355" i="183"/>
  <c r="AD1355" i="183"/>
  <c r="AE1355" i="183"/>
  <c r="AF1355" i="183"/>
  <c r="AG1355" i="183"/>
  <c r="AH1355" i="183"/>
  <c r="AJ1355" i="183"/>
  <c r="AO1355" i="183"/>
  <c r="AP1355" i="183"/>
  <c r="AS1355" i="183"/>
  <c r="AW1355" i="183"/>
  <c r="AX1355" i="183"/>
  <c r="AY1355" i="183"/>
  <c r="AZ1355" i="183"/>
  <c r="BA1355" i="183"/>
  <c r="BB1355" i="183"/>
  <c r="BE1355" i="183"/>
  <c r="BF1355" i="183"/>
  <c r="BG1355" i="183"/>
  <c r="BH1355" i="183"/>
  <c r="BI1355" i="183"/>
  <c r="N1356" i="183"/>
  <c r="O1356" i="183"/>
  <c r="P1356" i="183"/>
  <c r="Q1356" i="183"/>
  <c r="R1356" i="183"/>
  <c r="S1356" i="183"/>
  <c r="W1356" i="183"/>
  <c r="X1356" i="183"/>
  <c r="Y1356" i="183"/>
  <c r="Z1356" i="183"/>
  <c r="AA1356" i="183"/>
  <c r="AB1356" i="183"/>
  <c r="AC1356" i="183"/>
  <c r="AD1356" i="183"/>
  <c r="AE1356" i="183"/>
  <c r="AF1356" i="183"/>
  <c r="AG1356" i="183"/>
  <c r="AH1356" i="183"/>
  <c r="AJ1356" i="183"/>
  <c r="AO1356" i="183"/>
  <c r="AP1356" i="183"/>
  <c r="AS1356" i="183"/>
  <c r="AW1356" i="183"/>
  <c r="AX1356" i="183"/>
  <c r="AY1356" i="183"/>
  <c r="AZ1356" i="183"/>
  <c r="BA1356" i="183"/>
  <c r="BB1356" i="183"/>
  <c r="BE1356" i="183"/>
  <c r="BF1356" i="183"/>
  <c r="BG1356" i="183"/>
  <c r="BH1356" i="183"/>
  <c r="BI1356" i="183"/>
  <c r="N1357" i="183"/>
  <c r="O1357" i="183"/>
  <c r="P1357" i="183"/>
  <c r="Q1357" i="183"/>
  <c r="R1357" i="183"/>
  <c r="S1357" i="183"/>
  <c r="W1357" i="183"/>
  <c r="X1357" i="183"/>
  <c r="Y1357" i="183"/>
  <c r="Z1357" i="183"/>
  <c r="AA1357" i="183"/>
  <c r="AB1357" i="183"/>
  <c r="AC1357" i="183"/>
  <c r="AD1357" i="183"/>
  <c r="AE1357" i="183"/>
  <c r="AF1357" i="183"/>
  <c r="AG1357" i="183"/>
  <c r="AH1357" i="183"/>
  <c r="AJ1357" i="183"/>
  <c r="AO1357" i="183"/>
  <c r="AP1357" i="183"/>
  <c r="AS1357" i="183"/>
  <c r="AW1357" i="183"/>
  <c r="AX1357" i="183"/>
  <c r="AY1357" i="183"/>
  <c r="AZ1357" i="183"/>
  <c r="BA1357" i="183"/>
  <c r="BB1357" i="183"/>
  <c r="BE1357" i="183"/>
  <c r="BF1357" i="183"/>
  <c r="BG1357" i="183"/>
  <c r="BH1357" i="183"/>
  <c r="BI1357" i="183"/>
  <c r="N1358" i="183"/>
  <c r="O1358" i="183"/>
  <c r="P1358" i="183"/>
  <c r="Q1358" i="183"/>
  <c r="R1358" i="183"/>
  <c r="S1358" i="183"/>
  <c r="W1358" i="183"/>
  <c r="X1358" i="183"/>
  <c r="Y1358" i="183"/>
  <c r="Z1358" i="183"/>
  <c r="AA1358" i="183"/>
  <c r="AB1358" i="183"/>
  <c r="AC1358" i="183"/>
  <c r="AD1358" i="183"/>
  <c r="AE1358" i="183"/>
  <c r="AF1358" i="183"/>
  <c r="AG1358" i="183"/>
  <c r="AH1358" i="183"/>
  <c r="AJ1358" i="183"/>
  <c r="AO1358" i="183"/>
  <c r="AP1358" i="183"/>
  <c r="AS1358" i="183"/>
  <c r="AW1358" i="183"/>
  <c r="AX1358" i="183"/>
  <c r="AY1358" i="183"/>
  <c r="AZ1358" i="183"/>
  <c r="BA1358" i="183"/>
  <c r="BB1358" i="183"/>
  <c r="BE1358" i="183"/>
  <c r="BF1358" i="183"/>
  <c r="BG1358" i="183"/>
  <c r="BH1358" i="183"/>
  <c r="BI1358" i="183"/>
  <c r="N1359" i="183"/>
  <c r="O1359" i="183"/>
  <c r="P1359" i="183"/>
  <c r="Q1359" i="183"/>
  <c r="R1359" i="183"/>
  <c r="S1359" i="183"/>
  <c r="W1359" i="183"/>
  <c r="X1359" i="183"/>
  <c r="Y1359" i="183"/>
  <c r="Z1359" i="183"/>
  <c r="AA1359" i="183"/>
  <c r="AB1359" i="183"/>
  <c r="AC1359" i="183"/>
  <c r="AD1359" i="183"/>
  <c r="AE1359" i="183"/>
  <c r="AF1359" i="183"/>
  <c r="AG1359" i="183"/>
  <c r="AH1359" i="183"/>
  <c r="AJ1359" i="183"/>
  <c r="AO1359" i="183"/>
  <c r="AP1359" i="183"/>
  <c r="AS1359" i="183"/>
  <c r="AW1359" i="183"/>
  <c r="AX1359" i="183"/>
  <c r="AY1359" i="183"/>
  <c r="AZ1359" i="183"/>
  <c r="BA1359" i="183"/>
  <c r="BB1359" i="183"/>
  <c r="BE1359" i="183"/>
  <c r="BF1359" i="183"/>
  <c r="BG1359" i="183"/>
  <c r="BH1359" i="183"/>
  <c r="BI1359" i="183"/>
  <c r="N1360" i="183"/>
  <c r="O1360" i="183"/>
  <c r="P1360" i="183"/>
  <c r="Q1360" i="183"/>
  <c r="R1360" i="183"/>
  <c r="S1360" i="183"/>
  <c r="W1360" i="183"/>
  <c r="X1360" i="183"/>
  <c r="Y1360" i="183"/>
  <c r="Z1360" i="183"/>
  <c r="AA1360" i="183"/>
  <c r="AB1360" i="183"/>
  <c r="AC1360" i="183"/>
  <c r="AD1360" i="183"/>
  <c r="AE1360" i="183"/>
  <c r="AF1360" i="183"/>
  <c r="AG1360" i="183"/>
  <c r="AH1360" i="183"/>
  <c r="AJ1360" i="183"/>
  <c r="AO1360" i="183"/>
  <c r="AP1360" i="183"/>
  <c r="AS1360" i="183"/>
  <c r="AW1360" i="183"/>
  <c r="AX1360" i="183"/>
  <c r="AY1360" i="183"/>
  <c r="AZ1360" i="183"/>
  <c r="BA1360" i="183"/>
  <c r="BB1360" i="183"/>
  <c r="BE1360" i="183"/>
  <c r="BF1360" i="183"/>
  <c r="BG1360" i="183"/>
  <c r="BH1360" i="183"/>
  <c r="BI1360" i="183"/>
  <c r="N1361" i="183"/>
  <c r="O1361" i="183"/>
  <c r="P1361" i="183"/>
  <c r="Q1361" i="183"/>
  <c r="R1361" i="183"/>
  <c r="S1361" i="183"/>
  <c r="W1361" i="183"/>
  <c r="X1361" i="183"/>
  <c r="Y1361" i="183"/>
  <c r="Z1361" i="183"/>
  <c r="AA1361" i="183"/>
  <c r="AB1361" i="183"/>
  <c r="AC1361" i="183"/>
  <c r="AD1361" i="183"/>
  <c r="AE1361" i="183"/>
  <c r="AF1361" i="183"/>
  <c r="AG1361" i="183"/>
  <c r="AH1361" i="183"/>
  <c r="AJ1361" i="183"/>
  <c r="AO1361" i="183"/>
  <c r="AP1361" i="183"/>
  <c r="AS1361" i="183"/>
  <c r="AW1361" i="183"/>
  <c r="AX1361" i="183"/>
  <c r="AY1361" i="183"/>
  <c r="AZ1361" i="183"/>
  <c r="BA1361" i="183"/>
  <c r="BB1361" i="183"/>
  <c r="BE1361" i="183"/>
  <c r="BF1361" i="183"/>
  <c r="BG1361" i="183"/>
  <c r="BH1361" i="183"/>
  <c r="BI1361" i="183"/>
  <c r="N1362" i="183"/>
  <c r="O1362" i="183"/>
  <c r="P1362" i="183"/>
  <c r="Q1362" i="183"/>
  <c r="R1362" i="183"/>
  <c r="S1362" i="183"/>
  <c r="W1362" i="183"/>
  <c r="X1362" i="183"/>
  <c r="Y1362" i="183"/>
  <c r="Z1362" i="183"/>
  <c r="AA1362" i="183"/>
  <c r="AB1362" i="183"/>
  <c r="AC1362" i="183"/>
  <c r="AD1362" i="183"/>
  <c r="AE1362" i="183"/>
  <c r="AF1362" i="183"/>
  <c r="AG1362" i="183"/>
  <c r="AH1362" i="183"/>
  <c r="AJ1362" i="183"/>
  <c r="AO1362" i="183"/>
  <c r="AP1362" i="183"/>
  <c r="AS1362" i="183"/>
  <c r="AW1362" i="183"/>
  <c r="AX1362" i="183"/>
  <c r="AY1362" i="183"/>
  <c r="AZ1362" i="183"/>
  <c r="BA1362" i="183"/>
  <c r="BB1362" i="183"/>
  <c r="BE1362" i="183"/>
  <c r="BF1362" i="183"/>
  <c r="BG1362" i="183"/>
  <c r="BH1362" i="183"/>
  <c r="BI1362" i="183"/>
  <c r="N1363" i="183"/>
  <c r="O1363" i="183"/>
  <c r="P1363" i="183"/>
  <c r="Q1363" i="183"/>
  <c r="R1363" i="183"/>
  <c r="S1363" i="183"/>
  <c r="W1363" i="183"/>
  <c r="X1363" i="183"/>
  <c r="Y1363" i="183"/>
  <c r="Z1363" i="183"/>
  <c r="AA1363" i="183"/>
  <c r="AB1363" i="183"/>
  <c r="AC1363" i="183"/>
  <c r="AD1363" i="183"/>
  <c r="AE1363" i="183"/>
  <c r="AF1363" i="183"/>
  <c r="AG1363" i="183"/>
  <c r="AH1363" i="183"/>
  <c r="AJ1363" i="183"/>
  <c r="AO1363" i="183"/>
  <c r="AP1363" i="183"/>
  <c r="AS1363" i="183"/>
  <c r="AW1363" i="183"/>
  <c r="AX1363" i="183"/>
  <c r="AY1363" i="183"/>
  <c r="AZ1363" i="183"/>
  <c r="BA1363" i="183"/>
  <c r="BB1363" i="183"/>
  <c r="BE1363" i="183"/>
  <c r="BF1363" i="183"/>
  <c r="BG1363" i="183"/>
  <c r="BH1363" i="183"/>
  <c r="BI1363" i="183"/>
  <c r="N1364" i="183"/>
  <c r="O1364" i="183"/>
  <c r="P1364" i="183"/>
  <c r="Q1364" i="183"/>
  <c r="R1364" i="183"/>
  <c r="S1364" i="183"/>
  <c r="W1364" i="183"/>
  <c r="X1364" i="183"/>
  <c r="Y1364" i="183"/>
  <c r="Z1364" i="183"/>
  <c r="AA1364" i="183"/>
  <c r="AB1364" i="183"/>
  <c r="AC1364" i="183"/>
  <c r="AD1364" i="183"/>
  <c r="AE1364" i="183"/>
  <c r="AF1364" i="183"/>
  <c r="AG1364" i="183"/>
  <c r="AH1364" i="183"/>
  <c r="AJ1364" i="183"/>
  <c r="AO1364" i="183"/>
  <c r="AP1364" i="183"/>
  <c r="AS1364" i="183"/>
  <c r="AW1364" i="183"/>
  <c r="AX1364" i="183"/>
  <c r="AY1364" i="183"/>
  <c r="AZ1364" i="183"/>
  <c r="BA1364" i="183"/>
  <c r="BB1364" i="183"/>
  <c r="BE1364" i="183"/>
  <c r="BF1364" i="183"/>
  <c r="BG1364" i="183"/>
  <c r="BH1364" i="183"/>
  <c r="BI1364" i="183"/>
  <c r="N1365" i="183"/>
  <c r="O1365" i="183"/>
  <c r="P1365" i="183"/>
  <c r="Q1365" i="183"/>
  <c r="R1365" i="183"/>
  <c r="S1365" i="183"/>
  <c r="W1365" i="183"/>
  <c r="X1365" i="183"/>
  <c r="Y1365" i="183"/>
  <c r="Z1365" i="183"/>
  <c r="AA1365" i="183"/>
  <c r="AB1365" i="183"/>
  <c r="AC1365" i="183"/>
  <c r="AD1365" i="183"/>
  <c r="AE1365" i="183"/>
  <c r="AF1365" i="183"/>
  <c r="AG1365" i="183"/>
  <c r="AH1365" i="183"/>
  <c r="AJ1365" i="183"/>
  <c r="AO1365" i="183"/>
  <c r="AP1365" i="183"/>
  <c r="AS1365" i="183"/>
  <c r="AW1365" i="183"/>
  <c r="AX1365" i="183"/>
  <c r="AY1365" i="183"/>
  <c r="AZ1365" i="183"/>
  <c r="BA1365" i="183"/>
  <c r="BB1365" i="183"/>
  <c r="BE1365" i="183"/>
  <c r="BF1365" i="183"/>
  <c r="BG1365" i="183"/>
  <c r="BH1365" i="183"/>
  <c r="BI1365" i="183"/>
  <c r="N1366" i="183"/>
  <c r="O1366" i="183"/>
  <c r="P1366" i="183"/>
  <c r="Q1366" i="183"/>
  <c r="R1366" i="183"/>
  <c r="S1366" i="183"/>
  <c r="W1366" i="183"/>
  <c r="X1366" i="183"/>
  <c r="Y1366" i="183"/>
  <c r="Z1366" i="183"/>
  <c r="AA1366" i="183"/>
  <c r="AB1366" i="183"/>
  <c r="AC1366" i="183"/>
  <c r="AD1366" i="183"/>
  <c r="AE1366" i="183"/>
  <c r="AF1366" i="183"/>
  <c r="AG1366" i="183"/>
  <c r="AH1366" i="183"/>
  <c r="AJ1366" i="183"/>
  <c r="AO1366" i="183"/>
  <c r="AP1366" i="183"/>
  <c r="AS1366" i="183"/>
  <c r="AW1366" i="183"/>
  <c r="AX1366" i="183"/>
  <c r="AY1366" i="183"/>
  <c r="AZ1366" i="183"/>
  <c r="BA1366" i="183"/>
  <c r="BB1366" i="183"/>
  <c r="BE1366" i="183"/>
  <c r="BF1366" i="183"/>
  <c r="BG1366" i="183"/>
  <c r="BH1366" i="183"/>
  <c r="BI1366" i="183"/>
  <c r="N1367" i="183"/>
  <c r="O1367" i="183"/>
  <c r="P1367" i="183"/>
  <c r="Q1367" i="183"/>
  <c r="R1367" i="183"/>
  <c r="S1367" i="183"/>
  <c r="W1367" i="183"/>
  <c r="X1367" i="183"/>
  <c r="Y1367" i="183"/>
  <c r="Z1367" i="183"/>
  <c r="AA1367" i="183"/>
  <c r="AB1367" i="183"/>
  <c r="AC1367" i="183"/>
  <c r="AD1367" i="183"/>
  <c r="AE1367" i="183"/>
  <c r="AF1367" i="183"/>
  <c r="AG1367" i="183"/>
  <c r="AH1367" i="183"/>
  <c r="AJ1367" i="183"/>
  <c r="AO1367" i="183"/>
  <c r="AP1367" i="183"/>
  <c r="AS1367" i="183"/>
  <c r="AW1367" i="183"/>
  <c r="AX1367" i="183"/>
  <c r="AY1367" i="183"/>
  <c r="AZ1367" i="183"/>
  <c r="BA1367" i="183"/>
  <c r="BB1367" i="183"/>
  <c r="BE1367" i="183"/>
  <c r="BF1367" i="183"/>
  <c r="BG1367" i="183"/>
  <c r="BH1367" i="183"/>
  <c r="BI1367" i="183"/>
  <c r="N1368" i="183"/>
  <c r="O1368" i="183"/>
  <c r="P1368" i="183"/>
  <c r="Q1368" i="183"/>
  <c r="R1368" i="183"/>
  <c r="S1368" i="183"/>
  <c r="W1368" i="183"/>
  <c r="X1368" i="183"/>
  <c r="Y1368" i="183"/>
  <c r="Z1368" i="183"/>
  <c r="AA1368" i="183"/>
  <c r="AB1368" i="183"/>
  <c r="AC1368" i="183"/>
  <c r="AD1368" i="183"/>
  <c r="AE1368" i="183"/>
  <c r="AF1368" i="183"/>
  <c r="AG1368" i="183"/>
  <c r="AH1368" i="183"/>
  <c r="AJ1368" i="183"/>
  <c r="AO1368" i="183"/>
  <c r="AP1368" i="183"/>
  <c r="AS1368" i="183"/>
  <c r="AW1368" i="183"/>
  <c r="AX1368" i="183"/>
  <c r="AY1368" i="183"/>
  <c r="AZ1368" i="183"/>
  <c r="BA1368" i="183"/>
  <c r="BB1368" i="183"/>
  <c r="BE1368" i="183"/>
  <c r="BF1368" i="183"/>
  <c r="BG1368" i="183"/>
  <c r="BH1368" i="183"/>
  <c r="BI1368" i="183"/>
  <c r="N1369" i="183"/>
  <c r="O1369" i="183"/>
  <c r="P1369" i="183"/>
  <c r="Q1369" i="183"/>
  <c r="R1369" i="183"/>
  <c r="S1369" i="183"/>
  <c r="W1369" i="183"/>
  <c r="X1369" i="183"/>
  <c r="Y1369" i="183"/>
  <c r="Z1369" i="183"/>
  <c r="AA1369" i="183"/>
  <c r="AB1369" i="183"/>
  <c r="AC1369" i="183"/>
  <c r="AD1369" i="183"/>
  <c r="AE1369" i="183"/>
  <c r="AF1369" i="183"/>
  <c r="AG1369" i="183"/>
  <c r="AH1369" i="183"/>
  <c r="AJ1369" i="183"/>
  <c r="AO1369" i="183"/>
  <c r="AP1369" i="183"/>
  <c r="AS1369" i="183"/>
  <c r="AW1369" i="183"/>
  <c r="AX1369" i="183"/>
  <c r="AY1369" i="183"/>
  <c r="AZ1369" i="183"/>
  <c r="BA1369" i="183"/>
  <c r="BB1369" i="183"/>
  <c r="BE1369" i="183"/>
  <c r="BF1369" i="183"/>
  <c r="BG1369" i="183"/>
  <c r="BH1369" i="183"/>
  <c r="BI1369" i="183"/>
  <c r="N1370" i="183"/>
  <c r="O1370" i="183"/>
  <c r="P1370" i="183"/>
  <c r="Q1370" i="183"/>
  <c r="R1370" i="183"/>
  <c r="S1370" i="183"/>
  <c r="W1370" i="183"/>
  <c r="X1370" i="183"/>
  <c r="Y1370" i="183"/>
  <c r="Z1370" i="183"/>
  <c r="AA1370" i="183"/>
  <c r="AB1370" i="183"/>
  <c r="AC1370" i="183"/>
  <c r="AD1370" i="183"/>
  <c r="AE1370" i="183"/>
  <c r="AF1370" i="183"/>
  <c r="AG1370" i="183"/>
  <c r="AH1370" i="183"/>
  <c r="AJ1370" i="183"/>
  <c r="AO1370" i="183"/>
  <c r="AP1370" i="183"/>
  <c r="AS1370" i="183"/>
  <c r="AW1370" i="183"/>
  <c r="AX1370" i="183"/>
  <c r="AY1370" i="183"/>
  <c r="AZ1370" i="183"/>
  <c r="BA1370" i="183"/>
  <c r="BB1370" i="183"/>
  <c r="BE1370" i="183"/>
  <c r="BF1370" i="183"/>
  <c r="BG1370" i="183"/>
  <c r="BH1370" i="183"/>
  <c r="BI1370" i="183"/>
  <c r="N1371" i="183"/>
  <c r="O1371" i="183"/>
  <c r="P1371" i="183"/>
  <c r="Q1371" i="183"/>
  <c r="R1371" i="183"/>
  <c r="S1371" i="183"/>
  <c r="W1371" i="183"/>
  <c r="X1371" i="183"/>
  <c r="Y1371" i="183"/>
  <c r="Z1371" i="183"/>
  <c r="AA1371" i="183"/>
  <c r="AB1371" i="183"/>
  <c r="AC1371" i="183"/>
  <c r="AD1371" i="183"/>
  <c r="AE1371" i="183"/>
  <c r="AF1371" i="183"/>
  <c r="AG1371" i="183"/>
  <c r="AH1371" i="183"/>
  <c r="AJ1371" i="183"/>
  <c r="AO1371" i="183"/>
  <c r="AP1371" i="183"/>
  <c r="AS1371" i="183"/>
  <c r="AW1371" i="183"/>
  <c r="AX1371" i="183"/>
  <c r="AY1371" i="183"/>
  <c r="AZ1371" i="183"/>
  <c r="BA1371" i="183"/>
  <c r="BB1371" i="183"/>
  <c r="BE1371" i="183"/>
  <c r="BF1371" i="183"/>
  <c r="BG1371" i="183"/>
  <c r="BH1371" i="183"/>
  <c r="BI1371" i="183"/>
  <c r="N1372" i="183"/>
  <c r="O1372" i="183"/>
  <c r="P1372" i="183"/>
  <c r="Q1372" i="183"/>
  <c r="R1372" i="183"/>
  <c r="S1372" i="183"/>
  <c r="W1372" i="183"/>
  <c r="X1372" i="183"/>
  <c r="Y1372" i="183"/>
  <c r="Z1372" i="183"/>
  <c r="AA1372" i="183"/>
  <c r="AB1372" i="183"/>
  <c r="AC1372" i="183"/>
  <c r="AD1372" i="183"/>
  <c r="AE1372" i="183"/>
  <c r="AF1372" i="183"/>
  <c r="AG1372" i="183"/>
  <c r="AH1372" i="183"/>
  <c r="AJ1372" i="183"/>
  <c r="AO1372" i="183"/>
  <c r="AP1372" i="183"/>
  <c r="AS1372" i="183"/>
  <c r="AW1372" i="183"/>
  <c r="AX1372" i="183"/>
  <c r="AY1372" i="183"/>
  <c r="AZ1372" i="183"/>
  <c r="BA1372" i="183"/>
  <c r="BB1372" i="183"/>
  <c r="BE1372" i="183"/>
  <c r="BF1372" i="183"/>
  <c r="BG1372" i="183"/>
  <c r="BH1372" i="183"/>
  <c r="BI1372" i="183"/>
  <c r="N1373" i="183"/>
  <c r="O1373" i="183"/>
  <c r="P1373" i="183"/>
  <c r="Q1373" i="183"/>
  <c r="R1373" i="183"/>
  <c r="S1373" i="183"/>
  <c r="W1373" i="183"/>
  <c r="X1373" i="183"/>
  <c r="Y1373" i="183"/>
  <c r="Z1373" i="183"/>
  <c r="AA1373" i="183"/>
  <c r="AB1373" i="183"/>
  <c r="AC1373" i="183"/>
  <c r="AD1373" i="183"/>
  <c r="AE1373" i="183"/>
  <c r="AF1373" i="183"/>
  <c r="AG1373" i="183"/>
  <c r="AH1373" i="183"/>
  <c r="AJ1373" i="183"/>
  <c r="AO1373" i="183"/>
  <c r="AP1373" i="183"/>
  <c r="AS1373" i="183"/>
  <c r="AW1373" i="183"/>
  <c r="AX1373" i="183"/>
  <c r="AY1373" i="183"/>
  <c r="AZ1373" i="183"/>
  <c r="BA1373" i="183"/>
  <c r="BB1373" i="183"/>
  <c r="BE1373" i="183"/>
  <c r="BF1373" i="183"/>
  <c r="BG1373" i="183"/>
  <c r="BH1373" i="183"/>
  <c r="BI1373" i="183"/>
  <c r="N1374" i="183"/>
  <c r="O1374" i="183"/>
  <c r="P1374" i="183"/>
  <c r="Q1374" i="183"/>
  <c r="R1374" i="183"/>
  <c r="S1374" i="183"/>
  <c r="W1374" i="183"/>
  <c r="X1374" i="183"/>
  <c r="Y1374" i="183"/>
  <c r="Z1374" i="183"/>
  <c r="AA1374" i="183"/>
  <c r="AB1374" i="183"/>
  <c r="AC1374" i="183"/>
  <c r="AD1374" i="183"/>
  <c r="AE1374" i="183"/>
  <c r="AF1374" i="183"/>
  <c r="AG1374" i="183"/>
  <c r="AH1374" i="183"/>
  <c r="AJ1374" i="183"/>
  <c r="AO1374" i="183"/>
  <c r="AP1374" i="183"/>
  <c r="AS1374" i="183"/>
  <c r="AW1374" i="183"/>
  <c r="AX1374" i="183"/>
  <c r="AY1374" i="183"/>
  <c r="AZ1374" i="183"/>
  <c r="BA1374" i="183"/>
  <c r="BB1374" i="183"/>
  <c r="BE1374" i="183"/>
  <c r="BF1374" i="183"/>
  <c r="BG1374" i="183"/>
  <c r="BH1374" i="183"/>
  <c r="BI1374" i="183"/>
  <c r="N1375" i="183"/>
  <c r="O1375" i="183"/>
  <c r="P1375" i="183"/>
  <c r="Q1375" i="183"/>
  <c r="R1375" i="183"/>
  <c r="S1375" i="183"/>
  <c r="W1375" i="183"/>
  <c r="X1375" i="183"/>
  <c r="Y1375" i="183"/>
  <c r="Z1375" i="183"/>
  <c r="AA1375" i="183"/>
  <c r="AB1375" i="183"/>
  <c r="AC1375" i="183"/>
  <c r="AD1375" i="183"/>
  <c r="AE1375" i="183"/>
  <c r="AF1375" i="183"/>
  <c r="AG1375" i="183"/>
  <c r="AH1375" i="183"/>
  <c r="AJ1375" i="183"/>
  <c r="AO1375" i="183"/>
  <c r="AP1375" i="183"/>
  <c r="AS1375" i="183"/>
  <c r="AW1375" i="183"/>
  <c r="AX1375" i="183"/>
  <c r="AY1375" i="183"/>
  <c r="AZ1375" i="183"/>
  <c r="BA1375" i="183"/>
  <c r="BB1375" i="183"/>
  <c r="BE1375" i="183"/>
  <c r="BF1375" i="183"/>
  <c r="BG1375" i="183"/>
  <c r="BH1375" i="183"/>
  <c r="BI1375" i="183"/>
  <c r="N1376" i="183"/>
  <c r="O1376" i="183"/>
  <c r="P1376" i="183"/>
  <c r="Q1376" i="183"/>
  <c r="R1376" i="183"/>
  <c r="S1376" i="183"/>
  <c r="W1376" i="183"/>
  <c r="X1376" i="183"/>
  <c r="Y1376" i="183"/>
  <c r="Z1376" i="183"/>
  <c r="AA1376" i="183"/>
  <c r="AB1376" i="183"/>
  <c r="AC1376" i="183"/>
  <c r="AD1376" i="183"/>
  <c r="AE1376" i="183"/>
  <c r="AF1376" i="183"/>
  <c r="AG1376" i="183"/>
  <c r="AH1376" i="183"/>
  <c r="AJ1376" i="183"/>
  <c r="AO1376" i="183"/>
  <c r="AP1376" i="183"/>
  <c r="AS1376" i="183"/>
  <c r="AW1376" i="183"/>
  <c r="AX1376" i="183"/>
  <c r="AY1376" i="183"/>
  <c r="AZ1376" i="183"/>
  <c r="BA1376" i="183"/>
  <c r="BB1376" i="183"/>
  <c r="BE1376" i="183"/>
  <c r="BF1376" i="183"/>
  <c r="BG1376" i="183"/>
  <c r="BH1376" i="183"/>
  <c r="BI1376" i="183"/>
  <c r="N1377" i="183"/>
  <c r="O1377" i="183"/>
  <c r="P1377" i="183"/>
  <c r="Q1377" i="183"/>
  <c r="R1377" i="183"/>
  <c r="S1377" i="183"/>
  <c r="W1377" i="183"/>
  <c r="X1377" i="183"/>
  <c r="Y1377" i="183"/>
  <c r="Z1377" i="183"/>
  <c r="AA1377" i="183"/>
  <c r="AB1377" i="183"/>
  <c r="AC1377" i="183"/>
  <c r="AD1377" i="183"/>
  <c r="AE1377" i="183"/>
  <c r="AF1377" i="183"/>
  <c r="AG1377" i="183"/>
  <c r="AH1377" i="183"/>
  <c r="AJ1377" i="183"/>
  <c r="AO1377" i="183"/>
  <c r="AP1377" i="183"/>
  <c r="AS1377" i="183"/>
  <c r="AW1377" i="183"/>
  <c r="AX1377" i="183"/>
  <c r="AY1377" i="183"/>
  <c r="AZ1377" i="183"/>
  <c r="BA1377" i="183"/>
  <c r="BB1377" i="183"/>
  <c r="BE1377" i="183"/>
  <c r="BF1377" i="183"/>
  <c r="BG1377" i="183"/>
  <c r="BH1377" i="183"/>
  <c r="BI1377" i="183"/>
  <c r="N1378" i="183"/>
  <c r="O1378" i="183"/>
  <c r="P1378" i="183"/>
  <c r="Q1378" i="183"/>
  <c r="R1378" i="183"/>
  <c r="S1378" i="183"/>
  <c r="W1378" i="183"/>
  <c r="X1378" i="183"/>
  <c r="Y1378" i="183"/>
  <c r="Z1378" i="183"/>
  <c r="AA1378" i="183"/>
  <c r="AB1378" i="183"/>
  <c r="AC1378" i="183"/>
  <c r="AD1378" i="183"/>
  <c r="AE1378" i="183"/>
  <c r="AF1378" i="183"/>
  <c r="AG1378" i="183"/>
  <c r="AH1378" i="183"/>
  <c r="AJ1378" i="183"/>
  <c r="AO1378" i="183"/>
  <c r="AP1378" i="183"/>
  <c r="AS1378" i="183"/>
  <c r="AW1378" i="183"/>
  <c r="AX1378" i="183"/>
  <c r="AY1378" i="183"/>
  <c r="AZ1378" i="183"/>
  <c r="BA1378" i="183"/>
  <c r="BB1378" i="183"/>
  <c r="BE1378" i="183"/>
  <c r="BF1378" i="183"/>
  <c r="BG1378" i="183"/>
  <c r="BH1378" i="183"/>
  <c r="BI1378" i="183"/>
  <c r="N1379" i="183"/>
  <c r="O1379" i="183"/>
  <c r="P1379" i="183"/>
  <c r="Q1379" i="183"/>
  <c r="R1379" i="183"/>
  <c r="S1379" i="183"/>
  <c r="W1379" i="183"/>
  <c r="X1379" i="183"/>
  <c r="Y1379" i="183"/>
  <c r="Z1379" i="183"/>
  <c r="AA1379" i="183"/>
  <c r="AB1379" i="183"/>
  <c r="AC1379" i="183"/>
  <c r="AD1379" i="183"/>
  <c r="AE1379" i="183"/>
  <c r="AF1379" i="183"/>
  <c r="AG1379" i="183"/>
  <c r="AH1379" i="183"/>
  <c r="AJ1379" i="183"/>
  <c r="AO1379" i="183"/>
  <c r="AP1379" i="183"/>
  <c r="AS1379" i="183"/>
  <c r="AW1379" i="183"/>
  <c r="AX1379" i="183"/>
  <c r="AY1379" i="183"/>
  <c r="AZ1379" i="183"/>
  <c r="BA1379" i="183"/>
  <c r="BB1379" i="183"/>
  <c r="BE1379" i="183"/>
  <c r="BF1379" i="183"/>
  <c r="BG1379" i="183"/>
  <c r="BH1379" i="183"/>
  <c r="BI1379" i="183"/>
  <c r="N1380" i="183"/>
  <c r="O1380" i="183"/>
  <c r="P1380" i="183"/>
  <c r="Q1380" i="183"/>
  <c r="R1380" i="183"/>
  <c r="S1380" i="183"/>
  <c r="W1380" i="183"/>
  <c r="X1380" i="183"/>
  <c r="Y1380" i="183"/>
  <c r="Z1380" i="183"/>
  <c r="AA1380" i="183"/>
  <c r="AB1380" i="183"/>
  <c r="AC1380" i="183"/>
  <c r="AD1380" i="183"/>
  <c r="AE1380" i="183"/>
  <c r="AF1380" i="183"/>
  <c r="AG1380" i="183"/>
  <c r="AH1380" i="183"/>
  <c r="AJ1380" i="183"/>
  <c r="AO1380" i="183"/>
  <c r="AP1380" i="183"/>
  <c r="AS1380" i="183"/>
  <c r="AW1380" i="183"/>
  <c r="AX1380" i="183"/>
  <c r="AY1380" i="183"/>
  <c r="AZ1380" i="183"/>
  <c r="BA1380" i="183"/>
  <c r="BB1380" i="183"/>
  <c r="BE1380" i="183"/>
  <c r="BF1380" i="183"/>
  <c r="BG1380" i="183"/>
  <c r="BH1380" i="183"/>
  <c r="BI1380" i="183"/>
  <c r="N1381" i="183"/>
  <c r="O1381" i="183"/>
  <c r="P1381" i="183"/>
  <c r="Q1381" i="183"/>
  <c r="R1381" i="183"/>
  <c r="S1381" i="183"/>
  <c r="W1381" i="183"/>
  <c r="X1381" i="183"/>
  <c r="Y1381" i="183"/>
  <c r="Z1381" i="183"/>
  <c r="AA1381" i="183"/>
  <c r="AB1381" i="183"/>
  <c r="AC1381" i="183"/>
  <c r="AD1381" i="183"/>
  <c r="AE1381" i="183"/>
  <c r="AF1381" i="183"/>
  <c r="AG1381" i="183"/>
  <c r="AH1381" i="183"/>
  <c r="AJ1381" i="183"/>
  <c r="AO1381" i="183"/>
  <c r="AP1381" i="183"/>
  <c r="AS1381" i="183"/>
  <c r="AW1381" i="183"/>
  <c r="AX1381" i="183"/>
  <c r="AY1381" i="183"/>
  <c r="AZ1381" i="183"/>
  <c r="BA1381" i="183"/>
  <c r="BB1381" i="183"/>
  <c r="BE1381" i="183"/>
  <c r="BF1381" i="183"/>
  <c r="BG1381" i="183"/>
  <c r="BH1381" i="183"/>
  <c r="BI1381" i="183"/>
  <c r="N1382" i="183"/>
  <c r="O1382" i="183"/>
  <c r="P1382" i="183"/>
  <c r="Q1382" i="183"/>
  <c r="R1382" i="183"/>
  <c r="S1382" i="183"/>
  <c r="W1382" i="183"/>
  <c r="X1382" i="183"/>
  <c r="Y1382" i="183"/>
  <c r="Z1382" i="183"/>
  <c r="AA1382" i="183"/>
  <c r="AB1382" i="183"/>
  <c r="AC1382" i="183"/>
  <c r="AD1382" i="183"/>
  <c r="AE1382" i="183"/>
  <c r="AF1382" i="183"/>
  <c r="AG1382" i="183"/>
  <c r="AH1382" i="183"/>
  <c r="AJ1382" i="183"/>
  <c r="AO1382" i="183"/>
  <c r="AP1382" i="183"/>
  <c r="AS1382" i="183"/>
  <c r="AW1382" i="183"/>
  <c r="AX1382" i="183"/>
  <c r="AY1382" i="183"/>
  <c r="AZ1382" i="183"/>
  <c r="BA1382" i="183"/>
  <c r="BB1382" i="183"/>
  <c r="BE1382" i="183"/>
  <c r="BF1382" i="183"/>
  <c r="BG1382" i="183"/>
  <c r="BH1382" i="183"/>
  <c r="BI1382" i="183"/>
  <c r="N1383" i="183"/>
  <c r="O1383" i="183"/>
  <c r="P1383" i="183"/>
  <c r="Q1383" i="183"/>
  <c r="R1383" i="183"/>
  <c r="S1383" i="183"/>
  <c r="W1383" i="183"/>
  <c r="X1383" i="183"/>
  <c r="Y1383" i="183"/>
  <c r="Z1383" i="183"/>
  <c r="AA1383" i="183"/>
  <c r="AB1383" i="183"/>
  <c r="AC1383" i="183"/>
  <c r="AD1383" i="183"/>
  <c r="AE1383" i="183"/>
  <c r="AF1383" i="183"/>
  <c r="AG1383" i="183"/>
  <c r="AH1383" i="183"/>
  <c r="AJ1383" i="183"/>
  <c r="AO1383" i="183"/>
  <c r="AP1383" i="183"/>
  <c r="AS1383" i="183"/>
  <c r="AW1383" i="183"/>
  <c r="AX1383" i="183"/>
  <c r="AY1383" i="183"/>
  <c r="AZ1383" i="183"/>
  <c r="BA1383" i="183"/>
  <c r="BB1383" i="183"/>
  <c r="BE1383" i="183"/>
  <c r="BF1383" i="183"/>
  <c r="BG1383" i="183"/>
  <c r="BH1383" i="183"/>
  <c r="BI1383" i="183"/>
  <c r="N1384" i="183"/>
  <c r="O1384" i="183"/>
  <c r="P1384" i="183"/>
  <c r="Q1384" i="183"/>
  <c r="R1384" i="183"/>
  <c r="S1384" i="183"/>
  <c r="W1384" i="183"/>
  <c r="X1384" i="183"/>
  <c r="Y1384" i="183"/>
  <c r="Z1384" i="183"/>
  <c r="AA1384" i="183"/>
  <c r="AB1384" i="183"/>
  <c r="AC1384" i="183"/>
  <c r="AD1384" i="183"/>
  <c r="AE1384" i="183"/>
  <c r="AF1384" i="183"/>
  <c r="AG1384" i="183"/>
  <c r="AH1384" i="183"/>
  <c r="AJ1384" i="183"/>
  <c r="AO1384" i="183"/>
  <c r="AP1384" i="183"/>
  <c r="AS1384" i="183"/>
  <c r="AW1384" i="183"/>
  <c r="AX1384" i="183"/>
  <c r="AY1384" i="183"/>
  <c r="AZ1384" i="183"/>
  <c r="BA1384" i="183"/>
  <c r="BB1384" i="183"/>
  <c r="BE1384" i="183"/>
  <c r="BF1384" i="183"/>
  <c r="BG1384" i="183"/>
  <c r="BH1384" i="183"/>
  <c r="BI1384" i="183"/>
  <c r="N1385" i="183"/>
  <c r="O1385" i="183"/>
  <c r="P1385" i="183"/>
  <c r="Q1385" i="183"/>
  <c r="R1385" i="183"/>
  <c r="S1385" i="183"/>
  <c r="W1385" i="183"/>
  <c r="X1385" i="183"/>
  <c r="Y1385" i="183"/>
  <c r="Z1385" i="183"/>
  <c r="AA1385" i="183"/>
  <c r="AB1385" i="183"/>
  <c r="AC1385" i="183"/>
  <c r="AD1385" i="183"/>
  <c r="AE1385" i="183"/>
  <c r="AF1385" i="183"/>
  <c r="AG1385" i="183"/>
  <c r="AH1385" i="183"/>
  <c r="AJ1385" i="183"/>
  <c r="AO1385" i="183"/>
  <c r="AP1385" i="183"/>
  <c r="AS1385" i="183"/>
  <c r="AW1385" i="183"/>
  <c r="AX1385" i="183"/>
  <c r="AY1385" i="183"/>
  <c r="AZ1385" i="183"/>
  <c r="BA1385" i="183"/>
  <c r="BB1385" i="183"/>
  <c r="BE1385" i="183"/>
  <c r="BF1385" i="183"/>
  <c r="BG1385" i="183"/>
  <c r="BH1385" i="183"/>
  <c r="BI1385" i="183"/>
  <c r="N1386" i="183"/>
  <c r="O1386" i="183"/>
  <c r="P1386" i="183"/>
  <c r="Q1386" i="183"/>
  <c r="R1386" i="183"/>
  <c r="S1386" i="183"/>
  <c r="W1386" i="183"/>
  <c r="X1386" i="183"/>
  <c r="Y1386" i="183"/>
  <c r="Z1386" i="183"/>
  <c r="AA1386" i="183"/>
  <c r="AB1386" i="183"/>
  <c r="AC1386" i="183"/>
  <c r="AD1386" i="183"/>
  <c r="AE1386" i="183"/>
  <c r="AF1386" i="183"/>
  <c r="AG1386" i="183"/>
  <c r="AH1386" i="183"/>
  <c r="AJ1386" i="183"/>
  <c r="AO1386" i="183"/>
  <c r="AP1386" i="183"/>
  <c r="AS1386" i="183"/>
  <c r="AW1386" i="183"/>
  <c r="AX1386" i="183"/>
  <c r="AY1386" i="183"/>
  <c r="AZ1386" i="183"/>
  <c r="BA1386" i="183"/>
  <c r="BB1386" i="183"/>
  <c r="BE1386" i="183"/>
  <c r="BF1386" i="183"/>
  <c r="BG1386" i="183"/>
  <c r="BH1386" i="183"/>
  <c r="BI1386" i="183"/>
  <c r="N1387" i="183"/>
  <c r="O1387" i="183"/>
  <c r="P1387" i="183"/>
  <c r="Q1387" i="183"/>
  <c r="R1387" i="183"/>
  <c r="S1387" i="183"/>
  <c r="W1387" i="183"/>
  <c r="X1387" i="183"/>
  <c r="Y1387" i="183"/>
  <c r="Z1387" i="183"/>
  <c r="AA1387" i="183"/>
  <c r="AB1387" i="183"/>
  <c r="AC1387" i="183"/>
  <c r="AD1387" i="183"/>
  <c r="AE1387" i="183"/>
  <c r="AF1387" i="183"/>
  <c r="AG1387" i="183"/>
  <c r="AH1387" i="183"/>
  <c r="AJ1387" i="183"/>
  <c r="AO1387" i="183"/>
  <c r="AP1387" i="183"/>
  <c r="AS1387" i="183"/>
  <c r="AW1387" i="183"/>
  <c r="AX1387" i="183"/>
  <c r="AY1387" i="183"/>
  <c r="AZ1387" i="183"/>
  <c r="BA1387" i="183"/>
  <c r="BB1387" i="183"/>
  <c r="BE1387" i="183"/>
  <c r="BF1387" i="183"/>
  <c r="BG1387" i="183"/>
  <c r="BH1387" i="183"/>
  <c r="BI1387" i="183"/>
  <c r="N1388" i="183"/>
  <c r="O1388" i="183"/>
  <c r="P1388" i="183"/>
  <c r="Q1388" i="183"/>
  <c r="R1388" i="183"/>
  <c r="S1388" i="183"/>
  <c r="W1388" i="183"/>
  <c r="X1388" i="183"/>
  <c r="Y1388" i="183"/>
  <c r="Z1388" i="183"/>
  <c r="AA1388" i="183"/>
  <c r="AB1388" i="183"/>
  <c r="AC1388" i="183"/>
  <c r="AD1388" i="183"/>
  <c r="AE1388" i="183"/>
  <c r="AF1388" i="183"/>
  <c r="AG1388" i="183"/>
  <c r="AH1388" i="183"/>
  <c r="AJ1388" i="183"/>
  <c r="AO1388" i="183"/>
  <c r="AP1388" i="183"/>
  <c r="AS1388" i="183"/>
  <c r="AW1388" i="183"/>
  <c r="AX1388" i="183"/>
  <c r="AY1388" i="183"/>
  <c r="AZ1388" i="183"/>
  <c r="BA1388" i="183"/>
  <c r="BB1388" i="183"/>
  <c r="BE1388" i="183"/>
  <c r="BF1388" i="183"/>
  <c r="BG1388" i="183"/>
  <c r="BH1388" i="183"/>
  <c r="BI1388" i="183"/>
  <c r="N1389" i="183"/>
  <c r="O1389" i="183"/>
  <c r="P1389" i="183"/>
  <c r="Q1389" i="183"/>
  <c r="R1389" i="183"/>
  <c r="S1389" i="183"/>
  <c r="W1389" i="183"/>
  <c r="X1389" i="183"/>
  <c r="Y1389" i="183"/>
  <c r="Z1389" i="183"/>
  <c r="AA1389" i="183"/>
  <c r="AB1389" i="183"/>
  <c r="AC1389" i="183"/>
  <c r="AD1389" i="183"/>
  <c r="AE1389" i="183"/>
  <c r="AF1389" i="183"/>
  <c r="AG1389" i="183"/>
  <c r="AH1389" i="183"/>
  <c r="AJ1389" i="183"/>
  <c r="AO1389" i="183"/>
  <c r="AP1389" i="183"/>
  <c r="AS1389" i="183"/>
  <c r="AW1389" i="183"/>
  <c r="AX1389" i="183"/>
  <c r="AY1389" i="183"/>
  <c r="AZ1389" i="183"/>
  <c r="BA1389" i="183"/>
  <c r="BB1389" i="183"/>
  <c r="BE1389" i="183"/>
  <c r="BF1389" i="183"/>
  <c r="BG1389" i="183"/>
  <c r="BH1389" i="183"/>
  <c r="BI1389" i="183"/>
  <c r="N1390" i="183"/>
  <c r="O1390" i="183"/>
  <c r="P1390" i="183"/>
  <c r="Q1390" i="183"/>
  <c r="R1390" i="183"/>
  <c r="S1390" i="183"/>
  <c r="W1390" i="183"/>
  <c r="X1390" i="183"/>
  <c r="Y1390" i="183"/>
  <c r="Z1390" i="183"/>
  <c r="AA1390" i="183"/>
  <c r="AB1390" i="183"/>
  <c r="AC1390" i="183"/>
  <c r="AD1390" i="183"/>
  <c r="AE1390" i="183"/>
  <c r="AF1390" i="183"/>
  <c r="AG1390" i="183"/>
  <c r="AH1390" i="183"/>
  <c r="AJ1390" i="183"/>
  <c r="AO1390" i="183"/>
  <c r="AP1390" i="183"/>
  <c r="AS1390" i="183"/>
  <c r="AW1390" i="183"/>
  <c r="AX1390" i="183"/>
  <c r="AY1390" i="183"/>
  <c r="AZ1390" i="183"/>
  <c r="BA1390" i="183"/>
  <c r="BB1390" i="183"/>
  <c r="BE1390" i="183"/>
  <c r="BF1390" i="183"/>
  <c r="BG1390" i="183"/>
  <c r="BH1390" i="183"/>
  <c r="BI1390" i="183"/>
  <c r="N1391" i="183"/>
  <c r="O1391" i="183"/>
  <c r="P1391" i="183"/>
  <c r="Q1391" i="183"/>
  <c r="R1391" i="183"/>
  <c r="S1391" i="183"/>
  <c r="W1391" i="183"/>
  <c r="X1391" i="183"/>
  <c r="Y1391" i="183"/>
  <c r="Z1391" i="183"/>
  <c r="AA1391" i="183"/>
  <c r="AB1391" i="183"/>
  <c r="AC1391" i="183"/>
  <c r="AD1391" i="183"/>
  <c r="AE1391" i="183"/>
  <c r="AF1391" i="183"/>
  <c r="AG1391" i="183"/>
  <c r="AH1391" i="183"/>
  <c r="AJ1391" i="183"/>
  <c r="AO1391" i="183"/>
  <c r="AP1391" i="183"/>
  <c r="AS1391" i="183"/>
  <c r="AW1391" i="183"/>
  <c r="AX1391" i="183"/>
  <c r="AY1391" i="183"/>
  <c r="AZ1391" i="183"/>
  <c r="BA1391" i="183"/>
  <c r="BB1391" i="183"/>
  <c r="BE1391" i="183"/>
  <c r="BF1391" i="183"/>
  <c r="BG1391" i="183"/>
  <c r="BH1391" i="183"/>
  <c r="BI1391" i="183"/>
  <c r="N1392" i="183"/>
  <c r="O1392" i="183"/>
  <c r="P1392" i="183"/>
  <c r="Q1392" i="183"/>
  <c r="R1392" i="183"/>
  <c r="S1392" i="183"/>
  <c r="W1392" i="183"/>
  <c r="X1392" i="183"/>
  <c r="Y1392" i="183"/>
  <c r="Z1392" i="183"/>
  <c r="AA1392" i="183"/>
  <c r="AB1392" i="183"/>
  <c r="AC1392" i="183"/>
  <c r="AD1392" i="183"/>
  <c r="AE1392" i="183"/>
  <c r="AF1392" i="183"/>
  <c r="AG1392" i="183"/>
  <c r="AH1392" i="183"/>
  <c r="AJ1392" i="183"/>
  <c r="AO1392" i="183"/>
  <c r="AP1392" i="183"/>
  <c r="AS1392" i="183"/>
  <c r="AW1392" i="183"/>
  <c r="AX1392" i="183"/>
  <c r="AY1392" i="183"/>
  <c r="AZ1392" i="183"/>
  <c r="BA1392" i="183"/>
  <c r="BB1392" i="183"/>
  <c r="BE1392" i="183"/>
  <c r="BF1392" i="183"/>
  <c r="BG1392" i="183"/>
  <c r="BH1392" i="183"/>
  <c r="BI1392" i="183"/>
  <c r="N1393" i="183"/>
  <c r="O1393" i="183"/>
  <c r="P1393" i="183"/>
  <c r="Q1393" i="183"/>
  <c r="R1393" i="183"/>
  <c r="S1393" i="183"/>
  <c r="W1393" i="183"/>
  <c r="X1393" i="183"/>
  <c r="Y1393" i="183"/>
  <c r="Z1393" i="183"/>
  <c r="AA1393" i="183"/>
  <c r="AB1393" i="183"/>
  <c r="AC1393" i="183"/>
  <c r="AD1393" i="183"/>
  <c r="AE1393" i="183"/>
  <c r="AF1393" i="183"/>
  <c r="AG1393" i="183"/>
  <c r="AH1393" i="183"/>
  <c r="AJ1393" i="183"/>
  <c r="AO1393" i="183"/>
  <c r="AP1393" i="183"/>
  <c r="AS1393" i="183"/>
  <c r="AW1393" i="183"/>
  <c r="AX1393" i="183"/>
  <c r="AY1393" i="183"/>
  <c r="AZ1393" i="183"/>
  <c r="BA1393" i="183"/>
  <c r="BB1393" i="183"/>
  <c r="BE1393" i="183"/>
  <c r="BF1393" i="183"/>
  <c r="BG1393" i="183"/>
  <c r="BH1393" i="183"/>
  <c r="BI1393" i="183"/>
  <c r="N1394" i="183"/>
  <c r="O1394" i="183"/>
  <c r="P1394" i="183"/>
  <c r="Q1394" i="183"/>
  <c r="R1394" i="183"/>
  <c r="S1394" i="183"/>
  <c r="W1394" i="183"/>
  <c r="X1394" i="183"/>
  <c r="Y1394" i="183"/>
  <c r="Z1394" i="183"/>
  <c r="AA1394" i="183"/>
  <c r="AB1394" i="183"/>
  <c r="AC1394" i="183"/>
  <c r="AD1394" i="183"/>
  <c r="AE1394" i="183"/>
  <c r="AF1394" i="183"/>
  <c r="AG1394" i="183"/>
  <c r="AH1394" i="183"/>
  <c r="AJ1394" i="183"/>
  <c r="AO1394" i="183"/>
  <c r="AP1394" i="183"/>
  <c r="AS1394" i="183"/>
  <c r="AW1394" i="183"/>
  <c r="AX1394" i="183"/>
  <c r="AY1394" i="183"/>
  <c r="AZ1394" i="183"/>
  <c r="BA1394" i="183"/>
  <c r="BB1394" i="183"/>
  <c r="BE1394" i="183"/>
  <c r="BF1394" i="183"/>
  <c r="BG1394" i="183"/>
  <c r="BH1394" i="183"/>
  <c r="BI1394" i="183"/>
  <c r="N1395" i="183"/>
  <c r="O1395" i="183"/>
  <c r="P1395" i="183"/>
  <c r="Q1395" i="183"/>
  <c r="R1395" i="183"/>
  <c r="S1395" i="183"/>
  <c r="W1395" i="183"/>
  <c r="X1395" i="183"/>
  <c r="Y1395" i="183"/>
  <c r="Z1395" i="183"/>
  <c r="AA1395" i="183"/>
  <c r="AB1395" i="183"/>
  <c r="AC1395" i="183"/>
  <c r="AD1395" i="183"/>
  <c r="AE1395" i="183"/>
  <c r="AF1395" i="183"/>
  <c r="AG1395" i="183"/>
  <c r="AH1395" i="183"/>
  <c r="AJ1395" i="183"/>
  <c r="AO1395" i="183"/>
  <c r="AP1395" i="183"/>
  <c r="AS1395" i="183"/>
  <c r="AW1395" i="183"/>
  <c r="AX1395" i="183"/>
  <c r="AY1395" i="183"/>
  <c r="AZ1395" i="183"/>
  <c r="BA1395" i="183"/>
  <c r="BB1395" i="183"/>
  <c r="BE1395" i="183"/>
  <c r="BF1395" i="183"/>
  <c r="BG1395" i="183"/>
  <c r="BH1395" i="183"/>
  <c r="BI1395" i="183"/>
  <c r="N1396" i="183"/>
  <c r="O1396" i="183"/>
  <c r="P1396" i="183"/>
  <c r="Q1396" i="183"/>
  <c r="R1396" i="183"/>
  <c r="S1396" i="183"/>
  <c r="W1396" i="183"/>
  <c r="X1396" i="183"/>
  <c r="Y1396" i="183"/>
  <c r="Z1396" i="183"/>
  <c r="AA1396" i="183"/>
  <c r="AB1396" i="183"/>
  <c r="AC1396" i="183"/>
  <c r="AD1396" i="183"/>
  <c r="AE1396" i="183"/>
  <c r="AF1396" i="183"/>
  <c r="AG1396" i="183"/>
  <c r="AH1396" i="183"/>
  <c r="AJ1396" i="183"/>
  <c r="AO1396" i="183"/>
  <c r="AP1396" i="183"/>
  <c r="AS1396" i="183"/>
  <c r="AW1396" i="183"/>
  <c r="AX1396" i="183"/>
  <c r="AY1396" i="183"/>
  <c r="AZ1396" i="183"/>
  <c r="BA1396" i="183"/>
  <c r="BB1396" i="183"/>
  <c r="BE1396" i="183"/>
  <c r="BF1396" i="183"/>
  <c r="BG1396" i="183"/>
  <c r="BH1396" i="183"/>
  <c r="BI1396" i="183"/>
  <c r="N1397" i="183"/>
  <c r="O1397" i="183"/>
  <c r="P1397" i="183"/>
  <c r="Q1397" i="183"/>
  <c r="R1397" i="183"/>
  <c r="S1397" i="183"/>
  <c r="W1397" i="183"/>
  <c r="X1397" i="183"/>
  <c r="Y1397" i="183"/>
  <c r="Z1397" i="183"/>
  <c r="AA1397" i="183"/>
  <c r="AB1397" i="183"/>
  <c r="AC1397" i="183"/>
  <c r="AD1397" i="183"/>
  <c r="AE1397" i="183"/>
  <c r="AF1397" i="183"/>
  <c r="AG1397" i="183"/>
  <c r="AH1397" i="183"/>
  <c r="AJ1397" i="183"/>
  <c r="AO1397" i="183"/>
  <c r="AP1397" i="183"/>
  <c r="AS1397" i="183"/>
  <c r="AW1397" i="183"/>
  <c r="AX1397" i="183"/>
  <c r="AY1397" i="183"/>
  <c r="AZ1397" i="183"/>
  <c r="BA1397" i="183"/>
  <c r="BB1397" i="183"/>
  <c r="BE1397" i="183"/>
  <c r="BF1397" i="183"/>
  <c r="BG1397" i="183"/>
  <c r="BH1397" i="183"/>
  <c r="BI1397" i="183"/>
  <c r="N1398" i="183"/>
  <c r="O1398" i="183"/>
  <c r="P1398" i="183"/>
  <c r="Q1398" i="183"/>
  <c r="R1398" i="183"/>
  <c r="S1398" i="183"/>
  <c r="W1398" i="183"/>
  <c r="X1398" i="183"/>
  <c r="Y1398" i="183"/>
  <c r="Z1398" i="183"/>
  <c r="AA1398" i="183"/>
  <c r="AB1398" i="183"/>
  <c r="AC1398" i="183"/>
  <c r="AD1398" i="183"/>
  <c r="AE1398" i="183"/>
  <c r="AF1398" i="183"/>
  <c r="AG1398" i="183"/>
  <c r="AH1398" i="183"/>
  <c r="AJ1398" i="183"/>
  <c r="AO1398" i="183"/>
  <c r="AP1398" i="183"/>
  <c r="AS1398" i="183"/>
  <c r="AW1398" i="183"/>
  <c r="AX1398" i="183"/>
  <c r="AY1398" i="183"/>
  <c r="AZ1398" i="183"/>
  <c r="BA1398" i="183"/>
  <c r="BB1398" i="183"/>
  <c r="BE1398" i="183"/>
  <c r="BF1398" i="183"/>
  <c r="BG1398" i="183"/>
  <c r="BH1398" i="183"/>
  <c r="BI1398" i="183"/>
  <c r="N1399" i="183"/>
  <c r="O1399" i="183"/>
  <c r="P1399" i="183"/>
  <c r="Q1399" i="183"/>
  <c r="R1399" i="183"/>
  <c r="S1399" i="183"/>
  <c r="W1399" i="183"/>
  <c r="X1399" i="183"/>
  <c r="Y1399" i="183"/>
  <c r="Z1399" i="183"/>
  <c r="AA1399" i="183"/>
  <c r="AB1399" i="183"/>
  <c r="AC1399" i="183"/>
  <c r="AD1399" i="183"/>
  <c r="AE1399" i="183"/>
  <c r="AF1399" i="183"/>
  <c r="AG1399" i="183"/>
  <c r="AH1399" i="183"/>
  <c r="AJ1399" i="183"/>
  <c r="AO1399" i="183"/>
  <c r="AP1399" i="183"/>
  <c r="AS1399" i="183"/>
  <c r="AW1399" i="183"/>
  <c r="AX1399" i="183"/>
  <c r="AY1399" i="183"/>
  <c r="AZ1399" i="183"/>
  <c r="BA1399" i="183"/>
  <c r="BB1399" i="183"/>
  <c r="BE1399" i="183"/>
  <c r="BF1399" i="183"/>
  <c r="BG1399" i="183"/>
  <c r="BH1399" i="183"/>
  <c r="BI1399" i="183"/>
  <c r="N1400" i="183"/>
  <c r="O1400" i="183"/>
  <c r="P1400" i="183"/>
  <c r="Q1400" i="183"/>
  <c r="R1400" i="183"/>
  <c r="S1400" i="183"/>
  <c r="W1400" i="183"/>
  <c r="X1400" i="183"/>
  <c r="Y1400" i="183"/>
  <c r="Z1400" i="183"/>
  <c r="AA1400" i="183"/>
  <c r="AB1400" i="183"/>
  <c r="AC1400" i="183"/>
  <c r="AD1400" i="183"/>
  <c r="AE1400" i="183"/>
  <c r="AF1400" i="183"/>
  <c r="AG1400" i="183"/>
  <c r="AH1400" i="183"/>
  <c r="AJ1400" i="183"/>
  <c r="AO1400" i="183"/>
  <c r="AP1400" i="183"/>
  <c r="AS1400" i="183"/>
  <c r="AW1400" i="183"/>
  <c r="AX1400" i="183"/>
  <c r="AY1400" i="183"/>
  <c r="AZ1400" i="183"/>
  <c r="BA1400" i="183"/>
  <c r="BB1400" i="183"/>
  <c r="BE1400" i="183"/>
  <c r="BF1400" i="183"/>
  <c r="BG1400" i="183"/>
  <c r="BH1400" i="183"/>
  <c r="BI1400" i="183"/>
  <c r="N1401" i="183"/>
  <c r="O1401" i="183"/>
  <c r="P1401" i="183"/>
  <c r="Q1401" i="183"/>
  <c r="R1401" i="183"/>
  <c r="S1401" i="183"/>
  <c r="W1401" i="183"/>
  <c r="X1401" i="183"/>
  <c r="Y1401" i="183"/>
  <c r="Z1401" i="183"/>
  <c r="AA1401" i="183"/>
  <c r="AB1401" i="183"/>
  <c r="AC1401" i="183"/>
  <c r="AD1401" i="183"/>
  <c r="AE1401" i="183"/>
  <c r="AF1401" i="183"/>
  <c r="AG1401" i="183"/>
  <c r="AH1401" i="183"/>
  <c r="AJ1401" i="183"/>
  <c r="AO1401" i="183"/>
  <c r="AP1401" i="183"/>
  <c r="AS1401" i="183"/>
  <c r="AW1401" i="183"/>
  <c r="AX1401" i="183"/>
  <c r="AY1401" i="183"/>
  <c r="AZ1401" i="183"/>
  <c r="BA1401" i="183"/>
  <c r="BB1401" i="183"/>
  <c r="BE1401" i="183"/>
  <c r="BF1401" i="183"/>
  <c r="BG1401" i="183"/>
  <c r="BH1401" i="183"/>
  <c r="BI1401" i="183"/>
  <c r="N1402" i="183"/>
  <c r="O1402" i="183"/>
  <c r="P1402" i="183"/>
  <c r="Q1402" i="183"/>
  <c r="R1402" i="183"/>
  <c r="S1402" i="183"/>
  <c r="W1402" i="183"/>
  <c r="X1402" i="183"/>
  <c r="Y1402" i="183"/>
  <c r="Z1402" i="183"/>
  <c r="AA1402" i="183"/>
  <c r="AB1402" i="183"/>
  <c r="AC1402" i="183"/>
  <c r="AD1402" i="183"/>
  <c r="AE1402" i="183"/>
  <c r="AF1402" i="183"/>
  <c r="AG1402" i="183"/>
  <c r="AH1402" i="183"/>
  <c r="AJ1402" i="183"/>
  <c r="AO1402" i="183"/>
  <c r="AP1402" i="183"/>
  <c r="AS1402" i="183"/>
  <c r="AW1402" i="183"/>
  <c r="AX1402" i="183"/>
  <c r="AY1402" i="183"/>
  <c r="AZ1402" i="183"/>
  <c r="BA1402" i="183"/>
  <c r="BB1402" i="183"/>
  <c r="BE1402" i="183"/>
  <c r="BF1402" i="183"/>
  <c r="BG1402" i="183"/>
  <c r="BH1402" i="183"/>
  <c r="BI1402" i="183"/>
  <c r="N1403" i="183"/>
  <c r="O1403" i="183"/>
  <c r="P1403" i="183"/>
  <c r="Q1403" i="183"/>
  <c r="R1403" i="183"/>
  <c r="S1403" i="183"/>
  <c r="W1403" i="183"/>
  <c r="X1403" i="183"/>
  <c r="Y1403" i="183"/>
  <c r="Z1403" i="183"/>
  <c r="AA1403" i="183"/>
  <c r="AB1403" i="183"/>
  <c r="AC1403" i="183"/>
  <c r="AD1403" i="183"/>
  <c r="AE1403" i="183"/>
  <c r="AF1403" i="183"/>
  <c r="AG1403" i="183"/>
  <c r="AH1403" i="183"/>
  <c r="AJ1403" i="183"/>
  <c r="AO1403" i="183"/>
  <c r="AP1403" i="183"/>
  <c r="AS1403" i="183"/>
  <c r="AW1403" i="183"/>
  <c r="AX1403" i="183"/>
  <c r="AY1403" i="183"/>
  <c r="AZ1403" i="183"/>
  <c r="BA1403" i="183"/>
  <c r="BB1403" i="183"/>
  <c r="BE1403" i="183"/>
  <c r="BF1403" i="183"/>
  <c r="BG1403" i="183"/>
  <c r="BH1403" i="183"/>
  <c r="BI1403" i="183"/>
  <c r="N1404" i="183"/>
  <c r="O1404" i="183"/>
  <c r="P1404" i="183"/>
  <c r="Q1404" i="183"/>
  <c r="R1404" i="183"/>
  <c r="S1404" i="183"/>
  <c r="W1404" i="183"/>
  <c r="X1404" i="183"/>
  <c r="Y1404" i="183"/>
  <c r="Z1404" i="183"/>
  <c r="AA1404" i="183"/>
  <c r="AB1404" i="183"/>
  <c r="AC1404" i="183"/>
  <c r="AD1404" i="183"/>
  <c r="AE1404" i="183"/>
  <c r="AF1404" i="183"/>
  <c r="AG1404" i="183"/>
  <c r="AH1404" i="183"/>
  <c r="AJ1404" i="183"/>
  <c r="AO1404" i="183"/>
  <c r="AP1404" i="183"/>
  <c r="AS1404" i="183"/>
  <c r="AW1404" i="183"/>
  <c r="AX1404" i="183"/>
  <c r="AY1404" i="183"/>
  <c r="AZ1404" i="183"/>
  <c r="BA1404" i="183"/>
  <c r="BB1404" i="183"/>
  <c r="BE1404" i="183"/>
  <c r="BF1404" i="183"/>
  <c r="BG1404" i="183"/>
  <c r="BH1404" i="183"/>
  <c r="BI1404" i="183"/>
  <c r="N1405" i="183"/>
  <c r="O1405" i="183"/>
  <c r="P1405" i="183"/>
  <c r="Q1405" i="183"/>
  <c r="R1405" i="183"/>
  <c r="S1405" i="183"/>
  <c r="W1405" i="183"/>
  <c r="X1405" i="183"/>
  <c r="Y1405" i="183"/>
  <c r="Z1405" i="183"/>
  <c r="AA1405" i="183"/>
  <c r="AB1405" i="183"/>
  <c r="AC1405" i="183"/>
  <c r="AD1405" i="183"/>
  <c r="AE1405" i="183"/>
  <c r="AF1405" i="183"/>
  <c r="AG1405" i="183"/>
  <c r="AH1405" i="183"/>
  <c r="AJ1405" i="183"/>
  <c r="AO1405" i="183"/>
  <c r="AP1405" i="183"/>
  <c r="AS1405" i="183"/>
  <c r="AW1405" i="183"/>
  <c r="AX1405" i="183"/>
  <c r="AY1405" i="183"/>
  <c r="AZ1405" i="183"/>
  <c r="BA1405" i="183"/>
  <c r="BB1405" i="183"/>
  <c r="BE1405" i="183"/>
  <c r="BF1405" i="183"/>
  <c r="BG1405" i="183"/>
  <c r="BH1405" i="183"/>
  <c r="BI1405" i="183"/>
  <c r="N1406" i="183"/>
  <c r="O1406" i="183"/>
  <c r="P1406" i="183"/>
  <c r="Q1406" i="183"/>
  <c r="R1406" i="183"/>
  <c r="S1406" i="183"/>
  <c r="W1406" i="183"/>
  <c r="X1406" i="183"/>
  <c r="Y1406" i="183"/>
  <c r="Z1406" i="183"/>
  <c r="AA1406" i="183"/>
  <c r="AB1406" i="183"/>
  <c r="AC1406" i="183"/>
  <c r="AD1406" i="183"/>
  <c r="AE1406" i="183"/>
  <c r="AF1406" i="183"/>
  <c r="AG1406" i="183"/>
  <c r="AH1406" i="183"/>
  <c r="AJ1406" i="183"/>
  <c r="AO1406" i="183"/>
  <c r="AP1406" i="183"/>
  <c r="AS1406" i="183"/>
  <c r="AW1406" i="183"/>
  <c r="AX1406" i="183"/>
  <c r="AY1406" i="183"/>
  <c r="AZ1406" i="183"/>
  <c r="BA1406" i="183"/>
  <c r="BB1406" i="183"/>
  <c r="BE1406" i="183"/>
  <c r="BF1406" i="183"/>
  <c r="BG1406" i="183"/>
  <c r="BH1406" i="183"/>
  <c r="BI1406" i="183"/>
  <c r="N1407" i="183"/>
  <c r="O1407" i="183"/>
  <c r="P1407" i="183"/>
  <c r="Q1407" i="183"/>
  <c r="R1407" i="183"/>
  <c r="S1407" i="183"/>
  <c r="W1407" i="183"/>
  <c r="X1407" i="183"/>
  <c r="Y1407" i="183"/>
  <c r="Z1407" i="183"/>
  <c r="AA1407" i="183"/>
  <c r="AB1407" i="183"/>
  <c r="AC1407" i="183"/>
  <c r="AD1407" i="183"/>
  <c r="AE1407" i="183"/>
  <c r="AF1407" i="183"/>
  <c r="AG1407" i="183"/>
  <c r="AH1407" i="183"/>
  <c r="AJ1407" i="183"/>
  <c r="AO1407" i="183"/>
  <c r="AP1407" i="183"/>
  <c r="AS1407" i="183"/>
  <c r="AW1407" i="183"/>
  <c r="AX1407" i="183"/>
  <c r="AY1407" i="183"/>
  <c r="AZ1407" i="183"/>
  <c r="BA1407" i="183"/>
  <c r="BB1407" i="183"/>
  <c r="BE1407" i="183"/>
  <c r="BF1407" i="183"/>
  <c r="BG1407" i="183"/>
  <c r="BH1407" i="183"/>
  <c r="BI1407" i="183"/>
  <c r="N1408" i="183"/>
  <c r="O1408" i="183"/>
  <c r="P1408" i="183"/>
  <c r="Q1408" i="183"/>
  <c r="R1408" i="183"/>
  <c r="S1408" i="183"/>
  <c r="W1408" i="183"/>
  <c r="X1408" i="183"/>
  <c r="Y1408" i="183"/>
  <c r="Z1408" i="183"/>
  <c r="AA1408" i="183"/>
  <c r="AB1408" i="183"/>
  <c r="AC1408" i="183"/>
  <c r="AD1408" i="183"/>
  <c r="AE1408" i="183"/>
  <c r="AF1408" i="183"/>
  <c r="AG1408" i="183"/>
  <c r="AH1408" i="183"/>
  <c r="AJ1408" i="183"/>
  <c r="AO1408" i="183"/>
  <c r="AP1408" i="183"/>
  <c r="AS1408" i="183"/>
  <c r="AW1408" i="183"/>
  <c r="AX1408" i="183"/>
  <c r="AY1408" i="183"/>
  <c r="AZ1408" i="183"/>
  <c r="BA1408" i="183"/>
  <c r="BB1408" i="183"/>
  <c r="BE1408" i="183"/>
  <c r="BF1408" i="183"/>
  <c r="BG1408" i="183"/>
  <c r="BH1408" i="183"/>
  <c r="BI1408" i="183"/>
  <c r="N1409" i="183"/>
  <c r="O1409" i="183"/>
  <c r="P1409" i="183"/>
  <c r="Q1409" i="183"/>
  <c r="R1409" i="183"/>
  <c r="S1409" i="183"/>
  <c r="W1409" i="183"/>
  <c r="X1409" i="183"/>
  <c r="Y1409" i="183"/>
  <c r="Z1409" i="183"/>
  <c r="AA1409" i="183"/>
  <c r="AB1409" i="183"/>
  <c r="AC1409" i="183"/>
  <c r="AD1409" i="183"/>
  <c r="AE1409" i="183"/>
  <c r="AF1409" i="183"/>
  <c r="AG1409" i="183"/>
  <c r="AH1409" i="183"/>
  <c r="AJ1409" i="183"/>
  <c r="AO1409" i="183"/>
  <c r="AP1409" i="183"/>
  <c r="AS1409" i="183"/>
  <c r="AW1409" i="183"/>
  <c r="AX1409" i="183"/>
  <c r="AY1409" i="183"/>
  <c r="AZ1409" i="183"/>
  <c r="BA1409" i="183"/>
  <c r="BB1409" i="183"/>
  <c r="BE1409" i="183"/>
  <c r="BF1409" i="183"/>
  <c r="BG1409" i="183"/>
  <c r="BH1409" i="183"/>
  <c r="BI1409" i="183"/>
  <c r="N1410" i="183"/>
  <c r="O1410" i="183"/>
  <c r="P1410" i="183"/>
  <c r="Q1410" i="183"/>
  <c r="R1410" i="183"/>
  <c r="S1410" i="183"/>
  <c r="W1410" i="183"/>
  <c r="X1410" i="183"/>
  <c r="Y1410" i="183"/>
  <c r="Z1410" i="183"/>
  <c r="AA1410" i="183"/>
  <c r="AB1410" i="183"/>
  <c r="AC1410" i="183"/>
  <c r="AD1410" i="183"/>
  <c r="AE1410" i="183"/>
  <c r="AF1410" i="183"/>
  <c r="AG1410" i="183"/>
  <c r="AH1410" i="183"/>
  <c r="AJ1410" i="183"/>
  <c r="AO1410" i="183"/>
  <c r="AP1410" i="183"/>
  <c r="AS1410" i="183"/>
  <c r="AW1410" i="183"/>
  <c r="AX1410" i="183"/>
  <c r="AY1410" i="183"/>
  <c r="AZ1410" i="183"/>
  <c r="BA1410" i="183"/>
  <c r="BB1410" i="183"/>
  <c r="BE1410" i="183"/>
  <c r="BF1410" i="183"/>
  <c r="BG1410" i="183"/>
  <c r="BH1410" i="183"/>
  <c r="BI1410" i="183"/>
  <c r="N1411" i="183"/>
  <c r="O1411" i="183"/>
  <c r="P1411" i="183"/>
  <c r="Q1411" i="183"/>
  <c r="R1411" i="183"/>
  <c r="S1411" i="183"/>
  <c r="W1411" i="183"/>
  <c r="X1411" i="183"/>
  <c r="Y1411" i="183"/>
  <c r="Z1411" i="183"/>
  <c r="AA1411" i="183"/>
  <c r="AB1411" i="183"/>
  <c r="AC1411" i="183"/>
  <c r="AD1411" i="183"/>
  <c r="AE1411" i="183"/>
  <c r="AF1411" i="183"/>
  <c r="AG1411" i="183"/>
  <c r="AH1411" i="183"/>
  <c r="AJ1411" i="183"/>
  <c r="AO1411" i="183"/>
  <c r="AP1411" i="183"/>
  <c r="AS1411" i="183"/>
  <c r="AW1411" i="183"/>
  <c r="AX1411" i="183"/>
  <c r="AY1411" i="183"/>
  <c r="AZ1411" i="183"/>
  <c r="BA1411" i="183"/>
  <c r="BB1411" i="183"/>
  <c r="BE1411" i="183"/>
  <c r="BF1411" i="183"/>
  <c r="BG1411" i="183"/>
  <c r="BH1411" i="183"/>
  <c r="BI1411" i="183"/>
  <c r="N1412" i="183"/>
  <c r="O1412" i="183"/>
  <c r="P1412" i="183"/>
  <c r="Q1412" i="183"/>
  <c r="R1412" i="183"/>
  <c r="S1412" i="183"/>
  <c r="W1412" i="183"/>
  <c r="X1412" i="183"/>
  <c r="Y1412" i="183"/>
  <c r="Z1412" i="183"/>
  <c r="AA1412" i="183"/>
  <c r="AB1412" i="183"/>
  <c r="AC1412" i="183"/>
  <c r="AD1412" i="183"/>
  <c r="AE1412" i="183"/>
  <c r="AF1412" i="183"/>
  <c r="AG1412" i="183"/>
  <c r="AH1412" i="183"/>
  <c r="AJ1412" i="183"/>
  <c r="AO1412" i="183"/>
  <c r="AP1412" i="183"/>
  <c r="AS1412" i="183"/>
  <c r="AW1412" i="183"/>
  <c r="AX1412" i="183"/>
  <c r="AY1412" i="183"/>
  <c r="AZ1412" i="183"/>
  <c r="BA1412" i="183"/>
  <c r="BB1412" i="183"/>
  <c r="BE1412" i="183"/>
  <c r="BF1412" i="183"/>
  <c r="BG1412" i="183"/>
  <c r="BH1412" i="183"/>
  <c r="BI1412" i="183"/>
  <c r="N1413" i="183"/>
  <c r="O1413" i="183"/>
  <c r="P1413" i="183"/>
  <c r="Q1413" i="183"/>
  <c r="R1413" i="183"/>
  <c r="S1413" i="183"/>
  <c r="W1413" i="183"/>
  <c r="X1413" i="183"/>
  <c r="Y1413" i="183"/>
  <c r="Z1413" i="183"/>
  <c r="AA1413" i="183"/>
  <c r="AB1413" i="183"/>
  <c r="AC1413" i="183"/>
  <c r="AD1413" i="183"/>
  <c r="AE1413" i="183"/>
  <c r="AF1413" i="183"/>
  <c r="AG1413" i="183"/>
  <c r="AH1413" i="183"/>
  <c r="AJ1413" i="183"/>
  <c r="AO1413" i="183"/>
  <c r="AP1413" i="183"/>
  <c r="AS1413" i="183"/>
  <c r="AW1413" i="183"/>
  <c r="AX1413" i="183"/>
  <c r="AY1413" i="183"/>
  <c r="AZ1413" i="183"/>
  <c r="BA1413" i="183"/>
  <c r="BB1413" i="183"/>
  <c r="BE1413" i="183"/>
  <c r="BF1413" i="183"/>
  <c r="BG1413" i="183"/>
  <c r="BH1413" i="183"/>
  <c r="BI1413" i="183"/>
  <c r="N1414" i="183"/>
  <c r="O1414" i="183"/>
  <c r="P1414" i="183"/>
  <c r="Q1414" i="183"/>
  <c r="R1414" i="183"/>
  <c r="S1414" i="183"/>
  <c r="W1414" i="183"/>
  <c r="X1414" i="183"/>
  <c r="Y1414" i="183"/>
  <c r="Z1414" i="183"/>
  <c r="AA1414" i="183"/>
  <c r="AB1414" i="183"/>
  <c r="AC1414" i="183"/>
  <c r="AD1414" i="183"/>
  <c r="AE1414" i="183"/>
  <c r="AF1414" i="183"/>
  <c r="AG1414" i="183"/>
  <c r="AH1414" i="183"/>
  <c r="AJ1414" i="183"/>
  <c r="AO1414" i="183"/>
  <c r="AP1414" i="183"/>
  <c r="AS1414" i="183"/>
  <c r="AW1414" i="183"/>
  <c r="AX1414" i="183"/>
  <c r="AY1414" i="183"/>
  <c r="AZ1414" i="183"/>
  <c r="BA1414" i="183"/>
  <c r="BB1414" i="183"/>
  <c r="BE1414" i="183"/>
  <c r="BF1414" i="183"/>
  <c r="BG1414" i="183"/>
  <c r="BH1414" i="183"/>
  <c r="BI1414" i="183"/>
  <c r="N1415" i="183"/>
  <c r="O1415" i="183"/>
  <c r="P1415" i="183"/>
  <c r="Q1415" i="183"/>
  <c r="R1415" i="183"/>
  <c r="S1415" i="183"/>
  <c r="W1415" i="183"/>
  <c r="X1415" i="183"/>
  <c r="Y1415" i="183"/>
  <c r="Z1415" i="183"/>
  <c r="AA1415" i="183"/>
  <c r="AB1415" i="183"/>
  <c r="AC1415" i="183"/>
  <c r="AD1415" i="183"/>
  <c r="AE1415" i="183"/>
  <c r="AF1415" i="183"/>
  <c r="AG1415" i="183"/>
  <c r="AH1415" i="183"/>
  <c r="AJ1415" i="183"/>
  <c r="AO1415" i="183"/>
  <c r="AP1415" i="183"/>
  <c r="AS1415" i="183"/>
  <c r="AW1415" i="183"/>
  <c r="AX1415" i="183"/>
  <c r="AY1415" i="183"/>
  <c r="AZ1415" i="183"/>
  <c r="BA1415" i="183"/>
  <c r="BB1415" i="183"/>
  <c r="BE1415" i="183"/>
  <c r="BF1415" i="183"/>
  <c r="BG1415" i="183"/>
  <c r="BH1415" i="183"/>
  <c r="BI1415" i="183"/>
  <c r="N1416" i="183"/>
  <c r="O1416" i="183"/>
  <c r="P1416" i="183"/>
  <c r="Q1416" i="183"/>
  <c r="R1416" i="183"/>
  <c r="S1416" i="183"/>
  <c r="W1416" i="183"/>
  <c r="X1416" i="183"/>
  <c r="Y1416" i="183"/>
  <c r="Z1416" i="183"/>
  <c r="AA1416" i="183"/>
  <c r="AB1416" i="183"/>
  <c r="AC1416" i="183"/>
  <c r="AD1416" i="183"/>
  <c r="AE1416" i="183"/>
  <c r="AF1416" i="183"/>
  <c r="AG1416" i="183"/>
  <c r="AH1416" i="183"/>
  <c r="AJ1416" i="183"/>
  <c r="AO1416" i="183"/>
  <c r="AP1416" i="183"/>
  <c r="AS1416" i="183"/>
  <c r="AW1416" i="183"/>
  <c r="AX1416" i="183"/>
  <c r="AY1416" i="183"/>
  <c r="AZ1416" i="183"/>
  <c r="BA1416" i="183"/>
  <c r="BB1416" i="183"/>
  <c r="BE1416" i="183"/>
  <c r="BF1416" i="183"/>
  <c r="BG1416" i="183"/>
  <c r="BH1416" i="183"/>
  <c r="BI1416" i="183"/>
  <c r="N1417" i="183"/>
  <c r="O1417" i="183"/>
  <c r="P1417" i="183"/>
  <c r="Q1417" i="183"/>
  <c r="R1417" i="183"/>
  <c r="S1417" i="183"/>
  <c r="W1417" i="183"/>
  <c r="X1417" i="183"/>
  <c r="Y1417" i="183"/>
  <c r="Z1417" i="183"/>
  <c r="AA1417" i="183"/>
  <c r="AB1417" i="183"/>
  <c r="AC1417" i="183"/>
  <c r="AD1417" i="183"/>
  <c r="AE1417" i="183"/>
  <c r="AF1417" i="183"/>
  <c r="AG1417" i="183"/>
  <c r="AH1417" i="183"/>
  <c r="AJ1417" i="183"/>
  <c r="AO1417" i="183"/>
  <c r="AP1417" i="183"/>
  <c r="AS1417" i="183"/>
  <c r="AW1417" i="183"/>
  <c r="AX1417" i="183"/>
  <c r="AY1417" i="183"/>
  <c r="AZ1417" i="183"/>
  <c r="BA1417" i="183"/>
  <c r="BB1417" i="183"/>
  <c r="BE1417" i="183"/>
  <c r="BF1417" i="183"/>
  <c r="BG1417" i="183"/>
  <c r="BH1417" i="183"/>
  <c r="BI1417" i="183"/>
  <c r="N1418" i="183"/>
  <c r="O1418" i="183"/>
  <c r="P1418" i="183"/>
  <c r="Q1418" i="183"/>
  <c r="R1418" i="183"/>
  <c r="S1418" i="183"/>
  <c r="W1418" i="183"/>
  <c r="X1418" i="183"/>
  <c r="Y1418" i="183"/>
  <c r="Z1418" i="183"/>
  <c r="AA1418" i="183"/>
  <c r="AB1418" i="183"/>
  <c r="AC1418" i="183"/>
  <c r="AD1418" i="183"/>
  <c r="AE1418" i="183"/>
  <c r="AF1418" i="183"/>
  <c r="AG1418" i="183"/>
  <c r="AH1418" i="183"/>
  <c r="AJ1418" i="183"/>
  <c r="AO1418" i="183"/>
  <c r="AP1418" i="183"/>
  <c r="AS1418" i="183"/>
  <c r="AW1418" i="183"/>
  <c r="AX1418" i="183"/>
  <c r="AY1418" i="183"/>
  <c r="AZ1418" i="183"/>
  <c r="BA1418" i="183"/>
  <c r="BB1418" i="183"/>
  <c r="BE1418" i="183"/>
  <c r="BF1418" i="183"/>
  <c r="BG1418" i="183"/>
  <c r="BH1418" i="183"/>
  <c r="BI1418" i="183"/>
  <c r="N1419" i="183"/>
  <c r="O1419" i="183"/>
  <c r="P1419" i="183"/>
  <c r="Q1419" i="183"/>
  <c r="R1419" i="183"/>
  <c r="S1419" i="183"/>
  <c r="W1419" i="183"/>
  <c r="X1419" i="183"/>
  <c r="Y1419" i="183"/>
  <c r="Z1419" i="183"/>
  <c r="AA1419" i="183"/>
  <c r="AB1419" i="183"/>
  <c r="AC1419" i="183"/>
  <c r="AD1419" i="183"/>
  <c r="AE1419" i="183"/>
  <c r="AF1419" i="183"/>
  <c r="AG1419" i="183"/>
  <c r="AH1419" i="183"/>
  <c r="AJ1419" i="183"/>
  <c r="AO1419" i="183"/>
  <c r="AP1419" i="183"/>
  <c r="AS1419" i="183"/>
  <c r="AW1419" i="183"/>
  <c r="AX1419" i="183"/>
  <c r="AY1419" i="183"/>
  <c r="AZ1419" i="183"/>
  <c r="BA1419" i="183"/>
  <c r="BB1419" i="183"/>
  <c r="BE1419" i="183"/>
  <c r="BF1419" i="183"/>
  <c r="BG1419" i="183"/>
  <c r="BH1419" i="183"/>
  <c r="BI1419" i="183"/>
  <c r="N1420" i="183"/>
  <c r="O1420" i="183"/>
  <c r="P1420" i="183"/>
  <c r="Q1420" i="183"/>
  <c r="R1420" i="183"/>
  <c r="S1420" i="183"/>
  <c r="W1420" i="183"/>
  <c r="X1420" i="183"/>
  <c r="Y1420" i="183"/>
  <c r="Z1420" i="183"/>
  <c r="AA1420" i="183"/>
  <c r="AB1420" i="183"/>
  <c r="AC1420" i="183"/>
  <c r="AD1420" i="183"/>
  <c r="AE1420" i="183"/>
  <c r="AF1420" i="183"/>
  <c r="AG1420" i="183"/>
  <c r="AH1420" i="183"/>
  <c r="AJ1420" i="183"/>
  <c r="AO1420" i="183"/>
  <c r="AP1420" i="183"/>
  <c r="AS1420" i="183"/>
  <c r="AW1420" i="183"/>
  <c r="AX1420" i="183"/>
  <c r="AY1420" i="183"/>
  <c r="AZ1420" i="183"/>
  <c r="BA1420" i="183"/>
  <c r="BB1420" i="183"/>
  <c r="BE1420" i="183"/>
  <c r="BF1420" i="183"/>
  <c r="BG1420" i="183"/>
  <c r="BH1420" i="183"/>
  <c r="BI1420" i="183"/>
  <c r="N1421" i="183"/>
  <c r="O1421" i="183"/>
  <c r="P1421" i="183"/>
  <c r="Q1421" i="183"/>
  <c r="R1421" i="183"/>
  <c r="S1421" i="183"/>
  <c r="W1421" i="183"/>
  <c r="X1421" i="183"/>
  <c r="Y1421" i="183"/>
  <c r="Z1421" i="183"/>
  <c r="AA1421" i="183"/>
  <c r="AB1421" i="183"/>
  <c r="AC1421" i="183"/>
  <c r="AD1421" i="183"/>
  <c r="AE1421" i="183"/>
  <c r="AF1421" i="183"/>
  <c r="AG1421" i="183"/>
  <c r="AH1421" i="183"/>
  <c r="AJ1421" i="183"/>
  <c r="AO1421" i="183"/>
  <c r="AP1421" i="183"/>
  <c r="AS1421" i="183"/>
  <c r="AW1421" i="183"/>
  <c r="AX1421" i="183"/>
  <c r="AY1421" i="183"/>
  <c r="AZ1421" i="183"/>
  <c r="BA1421" i="183"/>
  <c r="BB1421" i="183"/>
  <c r="BE1421" i="183"/>
  <c r="BF1421" i="183"/>
  <c r="BG1421" i="183"/>
  <c r="BH1421" i="183"/>
  <c r="BI1421" i="183"/>
  <c r="N1422" i="183"/>
  <c r="O1422" i="183"/>
  <c r="P1422" i="183"/>
  <c r="Q1422" i="183"/>
  <c r="R1422" i="183"/>
  <c r="S1422" i="183"/>
  <c r="W1422" i="183"/>
  <c r="X1422" i="183"/>
  <c r="Y1422" i="183"/>
  <c r="Z1422" i="183"/>
  <c r="AA1422" i="183"/>
  <c r="AB1422" i="183"/>
  <c r="AC1422" i="183"/>
  <c r="AD1422" i="183"/>
  <c r="AE1422" i="183"/>
  <c r="AF1422" i="183"/>
  <c r="AG1422" i="183"/>
  <c r="AH1422" i="183"/>
  <c r="AJ1422" i="183"/>
  <c r="AO1422" i="183"/>
  <c r="AP1422" i="183"/>
  <c r="AS1422" i="183"/>
  <c r="AW1422" i="183"/>
  <c r="AX1422" i="183"/>
  <c r="AY1422" i="183"/>
  <c r="AZ1422" i="183"/>
  <c r="BA1422" i="183"/>
  <c r="BB1422" i="183"/>
  <c r="BE1422" i="183"/>
  <c r="BF1422" i="183"/>
  <c r="BG1422" i="183"/>
  <c r="BH1422" i="183"/>
  <c r="BI1422" i="183"/>
  <c r="N1423" i="183"/>
  <c r="O1423" i="183"/>
  <c r="P1423" i="183"/>
  <c r="Q1423" i="183"/>
  <c r="R1423" i="183"/>
  <c r="S1423" i="183"/>
  <c r="W1423" i="183"/>
  <c r="X1423" i="183"/>
  <c r="Y1423" i="183"/>
  <c r="Z1423" i="183"/>
  <c r="AA1423" i="183"/>
  <c r="AB1423" i="183"/>
  <c r="AC1423" i="183"/>
  <c r="AD1423" i="183"/>
  <c r="AE1423" i="183"/>
  <c r="AF1423" i="183"/>
  <c r="AG1423" i="183"/>
  <c r="AH1423" i="183"/>
  <c r="AJ1423" i="183"/>
  <c r="AO1423" i="183"/>
  <c r="AP1423" i="183"/>
  <c r="AS1423" i="183"/>
  <c r="AW1423" i="183"/>
  <c r="AX1423" i="183"/>
  <c r="AY1423" i="183"/>
  <c r="AZ1423" i="183"/>
  <c r="BA1423" i="183"/>
  <c r="BB1423" i="183"/>
  <c r="BE1423" i="183"/>
  <c r="BF1423" i="183"/>
  <c r="BG1423" i="183"/>
  <c r="BH1423" i="183"/>
  <c r="BI1423" i="183"/>
  <c r="N1424" i="183"/>
  <c r="O1424" i="183"/>
  <c r="P1424" i="183"/>
  <c r="Q1424" i="183"/>
  <c r="R1424" i="183"/>
  <c r="S1424" i="183"/>
  <c r="W1424" i="183"/>
  <c r="X1424" i="183"/>
  <c r="Y1424" i="183"/>
  <c r="Z1424" i="183"/>
  <c r="AA1424" i="183"/>
  <c r="AB1424" i="183"/>
  <c r="AC1424" i="183"/>
  <c r="AD1424" i="183"/>
  <c r="AE1424" i="183"/>
  <c r="AF1424" i="183"/>
  <c r="AG1424" i="183"/>
  <c r="AH1424" i="183"/>
  <c r="AJ1424" i="183"/>
  <c r="AO1424" i="183"/>
  <c r="AP1424" i="183"/>
  <c r="AS1424" i="183"/>
  <c r="AW1424" i="183"/>
  <c r="AX1424" i="183"/>
  <c r="AY1424" i="183"/>
  <c r="AZ1424" i="183"/>
  <c r="BA1424" i="183"/>
  <c r="BB1424" i="183"/>
  <c r="BE1424" i="183"/>
  <c r="BF1424" i="183"/>
  <c r="BG1424" i="183"/>
  <c r="BH1424" i="183"/>
  <c r="BI1424" i="183"/>
  <c r="N1425" i="183"/>
  <c r="O1425" i="183"/>
  <c r="P1425" i="183"/>
  <c r="Q1425" i="183"/>
  <c r="R1425" i="183"/>
  <c r="S1425" i="183"/>
  <c r="W1425" i="183"/>
  <c r="X1425" i="183"/>
  <c r="Y1425" i="183"/>
  <c r="Z1425" i="183"/>
  <c r="AA1425" i="183"/>
  <c r="AB1425" i="183"/>
  <c r="AC1425" i="183"/>
  <c r="AD1425" i="183"/>
  <c r="AE1425" i="183"/>
  <c r="AF1425" i="183"/>
  <c r="AG1425" i="183"/>
  <c r="AH1425" i="183"/>
  <c r="AJ1425" i="183"/>
  <c r="AO1425" i="183"/>
  <c r="AP1425" i="183"/>
  <c r="AS1425" i="183"/>
  <c r="AW1425" i="183"/>
  <c r="AX1425" i="183"/>
  <c r="AY1425" i="183"/>
  <c r="AZ1425" i="183"/>
  <c r="BA1425" i="183"/>
  <c r="BB1425" i="183"/>
  <c r="BE1425" i="183"/>
  <c r="BF1425" i="183"/>
  <c r="BG1425" i="183"/>
  <c r="BH1425" i="183"/>
  <c r="BI1425" i="183"/>
  <c r="N1426" i="183"/>
  <c r="O1426" i="183"/>
  <c r="P1426" i="183"/>
  <c r="Q1426" i="183"/>
  <c r="R1426" i="183"/>
  <c r="S1426" i="183"/>
  <c r="W1426" i="183"/>
  <c r="X1426" i="183"/>
  <c r="Y1426" i="183"/>
  <c r="Z1426" i="183"/>
  <c r="AA1426" i="183"/>
  <c r="AB1426" i="183"/>
  <c r="AC1426" i="183"/>
  <c r="AD1426" i="183"/>
  <c r="AE1426" i="183"/>
  <c r="AF1426" i="183"/>
  <c r="AG1426" i="183"/>
  <c r="AH1426" i="183"/>
  <c r="AJ1426" i="183"/>
  <c r="AO1426" i="183"/>
  <c r="AP1426" i="183"/>
  <c r="AS1426" i="183"/>
  <c r="AW1426" i="183"/>
  <c r="AX1426" i="183"/>
  <c r="AY1426" i="183"/>
  <c r="AZ1426" i="183"/>
  <c r="BA1426" i="183"/>
  <c r="BB1426" i="183"/>
  <c r="BE1426" i="183"/>
  <c r="BF1426" i="183"/>
  <c r="BG1426" i="183"/>
  <c r="BH1426" i="183"/>
  <c r="BI1426" i="183"/>
  <c r="N1427" i="183"/>
  <c r="O1427" i="183"/>
  <c r="P1427" i="183"/>
  <c r="Q1427" i="183"/>
  <c r="R1427" i="183"/>
  <c r="S1427" i="183"/>
  <c r="W1427" i="183"/>
  <c r="X1427" i="183"/>
  <c r="Y1427" i="183"/>
  <c r="Z1427" i="183"/>
  <c r="AA1427" i="183"/>
  <c r="AB1427" i="183"/>
  <c r="AC1427" i="183"/>
  <c r="AD1427" i="183"/>
  <c r="AE1427" i="183"/>
  <c r="AF1427" i="183"/>
  <c r="AG1427" i="183"/>
  <c r="AH1427" i="183"/>
  <c r="AJ1427" i="183"/>
  <c r="AO1427" i="183"/>
  <c r="AP1427" i="183"/>
  <c r="AS1427" i="183"/>
  <c r="AW1427" i="183"/>
  <c r="AX1427" i="183"/>
  <c r="AY1427" i="183"/>
  <c r="AZ1427" i="183"/>
  <c r="BA1427" i="183"/>
  <c r="BB1427" i="183"/>
  <c r="BE1427" i="183"/>
  <c r="BF1427" i="183"/>
  <c r="BG1427" i="183"/>
  <c r="BH1427" i="183"/>
  <c r="BI1427" i="183"/>
  <c r="N1428" i="183"/>
  <c r="O1428" i="183"/>
  <c r="P1428" i="183"/>
  <c r="Q1428" i="183"/>
  <c r="R1428" i="183"/>
  <c r="S1428" i="183"/>
  <c r="W1428" i="183"/>
  <c r="X1428" i="183"/>
  <c r="Y1428" i="183"/>
  <c r="Z1428" i="183"/>
  <c r="AA1428" i="183"/>
  <c r="AB1428" i="183"/>
  <c r="AC1428" i="183"/>
  <c r="AD1428" i="183"/>
  <c r="AE1428" i="183"/>
  <c r="AF1428" i="183"/>
  <c r="AG1428" i="183"/>
  <c r="AH1428" i="183"/>
  <c r="AJ1428" i="183"/>
  <c r="AO1428" i="183"/>
  <c r="AP1428" i="183"/>
  <c r="AS1428" i="183"/>
  <c r="AW1428" i="183"/>
  <c r="AX1428" i="183"/>
  <c r="AY1428" i="183"/>
  <c r="AZ1428" i="183"/>
  <c r="BA1428" i="183"/>
  <c r="BB1428" i="183"/>
  <c r="BE1428" i="183"/>
  <c r="BF1428" i="183"/>
  <c r="BG1428" i="183"/>
  <c r="BH1428" i="183"/>
  <c r="BI1428" i="183"/>
  <c r="N1429" i="183"/>
  <c r="O1429" i="183"/>
  <c r="P1429" i="183"/>
  <c r="Q1429" i="183"/>
  <c r="R1429" i="183"/>
  <c r="S1429" i="183"/>
  <c r="W1429" i="183"/>
  <c r="X1429" i="183"/>
  <c r="Y1429" i="183"/>
  <c r="Z1429" i="183"/>
  <c r="AA1429" i="183"/>
  <c r="AB1429" i="183"/>
  <c r="AC1429" i="183"/>
  <c r="AD1429" i="183"/>
  <c r="AE1429" i="183"/>
  <c r="AF1429" i="183"/>
  <c r="AG1429" i="183"/>
  <c r="AH1429" i="183"/>
  <c r="AJ1429" i="183"/>
  <c r="AO1429" i="183"/>
  <c r="AP1429" i="183"/>
  <c r="AS1429" i="183"/>
  <c r="AW1429" i="183"/>
  <c r="AX1429" i="183"/>
  <c r="AY1429" i="183"/>
  <c r="AZ1429" i="183"/>
  <c r="BA1429" i="183"/>
  <c r="BB1429" i="183"/>
  <c r="BE1429" i="183"/>
  <c r="BF1429" i="183"/>
  <c r="BG1429" i="183"/>
  <c r="BH1429" i="183"/>
  <c r="BI1429" i="183"/>
  <c r="N1430" i="183"/>
  <c r="O1430" i="183"/>
  <c r="P1430" i="183"/>
  <c r="Q1430" i="183"/>
  <c r="R1430" i="183"/>
  <c r="S1430" i="183"/>
  <c r="W1430" i="183"/>
  <c r="X1430" i="183"/>
  <c r="Y1430" i="183"/>
  <c r="Z1430" i="183"/>
  <c r="AA1430" i="183"/>
  <c r="AB1430" i="183"/>
  <c r="AC1430" i="183"/>
  <c r="AD1430" i="183"/>
  <c r="AE1430" i="183"/>
  <c r="AF1430" i="183"/>
  <c r="AG1430" i="183"/>
  <c r="AH1430" i="183"/>
  <c r="AJ1430" i="183"/>
  <c r="AO1430" i="183"/>
  <c r="AP1430" i="183"/>
  <c r="AS1430" i="183"/>
  <c r="AW1430" i="183"/>
  <c r="AX1430" i="183"/>
  <c r="AY1430" i="183"/>
  <c r="AZ1430" i="183"/>
  <c r="BA1430" i="183"/>
  <c r="BB1430" i="183"/>
  <c r="BE1430" i="183"/>
  <c r="BF1430" i="183"/>
  <c r="BG1430" i="183"/>
  <c r="BH1430" i="183"/>
  <c r="BI1430" i="183"/>
  <c r="N1431" i="183"/>
  <c r="O1431" i="183"/>
  <c r="P1431" i="183"/>
  <c r="Q1431" i="183"/>
  <c r="R1431" i="183"/>
  <c r="S1431" i="183"/>
  <c r="W1431" i="183"/>
  <c r="X1431" i="183"/>
  <c r="Y1431" i="183"/>
  <c r="Z1431" i="183"/>
  <c r="AA1431" i="183"/>
  <c r="AB1431" i="183"/>
  <c r="AC1431" i="183"/>
  <c r="AD1431" i="183"/>
  <c r="AE1431" i="183"/>
  <c r="AF1431" i="183"/>
  <c r="AG1431" i="183"/>
  <c r="AH1431" i="183"/>
  <c r="AJ1431" i="183"/>
  <c r="AO1431" i="183"/>
  <c r="AP1431" i="183"/>
  <c r="AS1431" i="183"/>
  <c r="AW1431" i="183"/>
  <c r="AX1431" i="183"/>
  <c r="AY1431" i="183"/>
  <c r="AZ1431" i="183"/>
  <c r="BA1431" i="183"/>
  <c r="BB1431" i="183"/>
  <c r="BE1431" i="183"/>
  <c r="BF1431" i="183"/>
  <c r="BG1431" i="183"/>
  <c r="BH1431" i="183"/>
  <c r="BI1431" i="183"/>
  <c r="N1432" i="183"/>
  <c r="O1432" i="183"/>
  <c r="P1432" i="183"/>
  <c r="Q1432" i="183"/>
  <c r="R1432" i="183"/>
  <c r="S1432" i="183"/>
  <c r="W1432" i="183"/>
  <c r="X1432" i="183"/>
  <c r="Y1432" i="183"/>
  <c r="Z1432" i="183"/>
  <c r="AA1432" i="183"/>
  <c r="AB1432" i="183"/>
  <c r="AC1432" i="183"/>
  <c r="AD1432" i="183"/>
  <c r="AE1432" i="183"/>
  <c r="AF1432" i="183"/>
  <c r="AG1432" i="183"/>
  <c r="AH1432" i="183"/>
  <c r="AJ1432" i="183"/>
  <c r="AO1432" i="183"/>
  <c r="AP1432" i="183"/>
  <c r="AS1432" i="183"/>
  <c r="AW1432" i="183"/>
  <c r="AX1432" i="183"/>
  <c r="AY1432" i="183"/>
  <c r="AZ1432" i="183"/>
  <c r="BA1432" i="183"/>
  <c r="BB1432" i="183"/>
  <c r="BE1432" i="183"/>
  <c r="BF1432" i="183"/>
  <c r="BG1432" i="183"/>
  <c r="BH1432" i="183"/>
  <c r="BI1432" i="183"/>
  <c r="N1433" i="183"/>
  <c r="O1433" i="183"/>
  <c r="P1433" i="183"/>
  <c r="Q1433" i="183"/>
  <c r="R1433" i="183"/>
  <c r="S1433" i="183"/>
  <c r="W1433" i="183"/>
  <c r="X1433" i="183"/>
  <c r="Y1433" i="183"/>
  <c r="Z1433" i="183"/>
  <c r="AA1433" i="183"/>
  <c r="AB1433" i="183"/>
  <c r="AC1433" i="183"/>
  <c r="AD1433" i="183"/>
  <c r="AE1433" i="183"/>
  <c r="AF1433" i="183"/>
  <c r="AG1433" i="183"/>
  <c r="AH1433" i="183"/>
  <c r="AJ1433" i="183"/>
  <c r="AO1433" i="183"/>
  <c r="AP1433" i="183"/>
  <c r="AS1433" i="183"/>
  <c r="AW1433" i="183"/>
  <c r="AX1433" i="183"/>
  <c r="AY1433" i="183"/>
  <c r="AZ1433" i="183"/>
  <c r="BA1433" i="183"/>
  <c r="BB1433" i="183"/>
  <c r="BE1433" i="183"/>
  <c r="BF1433" i="183"/>
  <c r="BG1433" i="183"/>
  <c r="BH1433" i="183"/>
  <c r="BI1433" i="183"/>
  <c r="N1434" i="183"/>
  <c r="O1434" i="183"/>
  <c r="P1434" i="183"/>
  <c r="Q1434" i="183"/>
  <c r="R1434" i="183"/>
  <c r="S1434" i="183"/>
  <c r="W1434" i="183"/>
  <c r="X1434" i="183"/>
  <c r="Y1434" i="183"/>
  <c r="Z1434" i="183"/>
  <c r="AA1434" i="183"/>
  <c r="AB1434" i="183"/>
  <c r="AC1434" i="183"/>
  <c r="AD1434" i="183"/>
  <c r="AE1434" i="183"/>
  <c r="AF1434" i="183"/>
  <c r="AG1434" i="183"/>
  <c r="AH1434" i="183"/>
  <c r="AJ1434" i="183"/>
  <c r="AO1434" i="183"/>
  <c r="AP1434" i="183"/>
  <c r="AS1434" i="183"/>
  <c r="AW1434" i="183"/>
  <c r="AX1434" i="183"/>
  <c r="AY1434" i="183"/>
  <c r="AZ1434" i="183"/>
  <c r="BA1434" i="183"/>
  <c r="BB1434" i="183"/>
  <c r="BE1434" i="183"/>
  <c r="BF1434" i="183"/>
  <c r="BG1434" i="183"/>
  <c r="BH1434" i="183"/>
  <c r="BI1434" i="183"/>
  <c r="N1435" i="183"/>
  <c r="O1435" i="183"/>
  <c r="P1435" i="183"/>
  <c r="Q1435" i="183"/>
  <c r="R1435" i="183"/>
  <c r="S1435" i="183"/>
  <c r="W1435" i="183"/>
  <c r="X1435" i="183"/>
  <c r="Y1435" i="183"/>
  <c r="Z1435" i="183"/>
  <c r="AA1435" i="183"/>
  <c r="AB1435" i="183"/>
  <c r="AC1435" i="183"/>
  <c r="AD1435" i="183"/>
  <c r="AE1435" i="183"/>
  <c r="AF1435" i="183"/>
  <c r="AG1435" i="183"/>
  <c r="AH1435" i="183"/>
  <c r="AJ1435" i="183"/>
  <c r="AO1435" i="183"/>
  <c r="AP1435" i="183"/>
  <c r="AS1435" i="183"/>
  <c r="AW1435" i="183"/>
  <c r="AX1435" i="183"/>
  <c r="AY1435" i="183"/>
  <c r="AZ1435" i="183"/>
  <c r="BA1435" i="183"/>
  <c r="BB1435" i="183"/>
  <c r="BE1435" i="183"/>
  <c r="BF1435" i="183"/>
  <c r="BG1435" i="183"/>
  <c r="BH1435" i="183"/>
  <c r="BI1435" i="183"/>
  <c r="N1436" i="183"/>
  <c r="O1436" i="183"/>
  <c r="P1436" i="183"/>
  <c r="Q1436" i="183"/>
  <c r="R1436" i="183"/>
  <c r="S1436" i="183"/>
  <c r="W1436" i="183"/>
  <c r="X1436" i="183"/>
  <c r="Y1436" i="183"/>
  <c r="Z1436" i="183"/>
  <c r="AA1436" i="183"/>
  <c r="AB1436" i="183"/>
  <c r="AC1436" i="183"/>
  <c r="AD1436" i="183"/>
  <c r="AE1436" i="183"/>
  <c r="AF1436" i="183"/>
  <c r="AG1436" i="183"/>
  <c r="AH1436" i="183"/>
  <c r="AJ1436" i="183"/>
  <c r="AO1436" i="183"/>
  <c r="AP1436" i="183"/>
  <c r="AS1436" i="183"/>
  <c r="AW1436" i="183"/>
  <c r="AX1436" i="183"/>
  <c r="AY1436" i="183"/>
  <c r="AZ1436" i="183"/>
  <c r="BA1436" i="183"/>
  <c r="BB1436" i="183"/>
  <c r="BE1436" i="183"/>
  <c r="BF1436" i="183"/>
  <c r="BG1436" i="183"/>
  <c r="BH1436" i="183"/>
  <c r="BI1436" i="183"/>
  <c r="N1437" i="183"/>
  <c r="O1437" i="183"/>
  <c r="P1437" i="183"/>
  <c r="Q1437" i="183"/>
  <c r="R1437" i="183"/>
  <c r="S1437" i="183"/>
  <c r="W1437" i="183"/>
  <c r="X1437" i="183"/>
  <c r="Y1437" i="183"/>
  <c r="Z1437" i="183"/>
  <c r="AA1437" i="183"/>
  <c r="AB1437" i="183"/>
  <c r="AC1437" i="183"/>
  <c r="AD1437" i="183"/>
  <c r="AE1437" i="183"/>
  <c r="AF1437" i="183"/>
  <c r="AG1437" i="183"/>
  <c r="AH1437" i="183"/>
  <c r="AJ1437" i="183"/>
  <c r="AO1437" i="183"/>
  <c r="AP1437" i="183"/>
  <c r="AS1437" i="183"/>
  <c r="AW1437" i="183"/>
  <c r="AX1437" i="183"/>
  <c r="AY1437" i="183"/>
  <c r="AZ1437" i="183"/>
  <c r="BA1437" i="183"/>
  <c r="BB1437" i="183"/>
  <c r="BE1437" i="183"/>
  <c r="BF1437" i="183"/>
  <c r="BG1437" i="183"/>
  <c r="BH1437" i="183"/>
  <c r="BI1437" i="183"/>
  <c r="N1438" i="183"/>
  <c r="O1438" i="183"/>
  <c r="P1438" i="183"/>
  <c r="Q1438" i="183"/>
  <c r="R1438" i="183"/>
  <c r="S1438" i="183"/>
  <c r="W1438" i="183"/>
  <c r="X1438" i="183"/>
  <c r="Y1438" i="183"/>
  <c r="Z1438" i="183"/>
  <c r="AA1438" i="183"/>
  <c r="AB1438" i="183"/>
  <c r="AC1438" i="183"/>
  <c r="AD1438" i="183"/>
  <c r="AE1438" i="183"/>
  <c r="AF1438" i="183"/>
  <c r="AG1438" i="183"/>
  <c r="AH1438" i="183"/>
  <c r="AJ1438" i="183"/>
  <c r="AO1438" i="183"/>
  <c r="AP1438" i="183"/>
  <c r="AS1438" i="183"/>
  <c r="AW1438" i="183"/>
  <c r="AX1438" i="183"/>
  <c r="AY1438" i="183"/>
  <c r="AZ1438" i="183"/>
  <c r="BA1438" i="183"/>
  <c r="BB1438" i="183"/>
  <c r="BE1438" i="183"/>
  <c r="BF1438" i="183"/>
  <c r="BG1438" i="183"/>
  <c r="BH1438" i="183"/>
  <c r="BI1438" i="183"/>
  <c r="N1439" i="183"/>
  <c r="O1439" i="183"/>
  <c r="P1439" i="183"/>
  <c r="Q1439" i="183"/>
  <c r="R1439" i="183"/>
  <c r="S1439" i="183"/>
  <c r="W1439" i="183"/>
  <c r="X1439" i="183"/>
  <c r="Y1439" i="183"/>
  <c r="Z1439" i="183"/>
  <c r="AA1439" i="183"/>
  <c r="AB1439" i="183"/>
  <c r="AC1439" i="183"/>
  <c r="AD1439" i="183"/>
  <c r="AE1439" i="183"/>
  <c r="AF1439" i="183"/>
  <c r="AG1439" i="183"/>
  <c r="AH1439" i="183"/>
  <c r="AJ1439" i="183"/>
  <c r="AO1439" i="183"/>
  <c r="AP1439" i="183"/>
  <c r="AS1439" i="183"/>
  <c r="AW1439" i="183"/>
  <c r="AX1439" i="183"/>
  <c r="AY1439" i="183"/>
  <c r="AZ1439" i="183"/>
  <c r="BA1439" i="183"/>
  <c r="BB1439" i="183"/>
  <c r="BE1439" i="183"/>
  <c r="BF1439" i="183"/>
  <c r="BG1439" i="183"/>
  <c r="BH1439" i="183"/>
  <c r="BI1439" i="183"/>
  <c r="N1440" i="183"/>
  <c r="O1440" i="183"/>
  <c r="P1440" i="183"/>
  <c r="Q1440" i="183"/>
  <c r="R1440" i="183"/>
  <c r="S1440" i="183"/>
  <c r="W1440" i="183"/>
  <c r="X1440" i="183"/>
  <c r="Y1440" i="183"/>
  <c r="Z1440" i="183"/>
  <c r="AA1440" i="183"/>
  <c r="AB1440" i="183"/>
  <c r="AC1440" i="183"/>
  <c r="AD1440" i="183"/>
  <c r="AE1440" i="183"/>
  <c r="AF1440" i="183"/>
  <c r="AG1440" i="183"/>
  <c r="AH1440" i="183"/>
  <c r="AJ1440" i="183"/>
  <c r="AO1440" i="183"/>
  <c r="AP1440" i="183"/>
  <c r="AS1440" i="183"/>
  <c r="AW1440" i="183"/>
  <c r="AX1440" i="183"/>
  <c r="AY1440" i="183"/>
  <c r="AZ1440" i="183"/>
  <c r="BA1440" i="183"/>
  <c r="BB1440" i="183"/>
  <c r="BE1440" i="183"/>
  <c r="BF1440" i="183"/>
  <c r="BG1440" i="183"/>
  <c r="BH1440" i="183"/>
  <c r="BI1440" i="183"/>
  <c r="N1441" i="183"/>
  <c r="O1441" i="183"/>
  <c r="P1441" i="183"/>
  <c r="Q1441" i="183"/>
  <c r="R1441" i="183"/>
  <c r="S1441" i="183"/>
  <c r="W1441" i="183"/>
  <c r="X1441" i="183"/>
  <c r="Y1441" i="183"/>
  <c r="Z1441" i="183"/>
  <c r="AA1441" i="183"/>
  <c r="AB1441" i="183"/>
  <c r="AC1441" i="183"/>
  <c r="AD1441" i="183"/>
  <c r="AE1441" i="183"/>
  <c r="AF1441" i="183"/>
  <c r="AG1441" i="183"/>
  <c r="AH1441" i="183"/>
  <c r="AJ1441" i="183"/>
  <c r="AO1441" i="183"/>
  <c r="AP1441" i="183"/>
  <c r="AS1441" i="183"/>
  <c r="AW1441" i="183"/>
  <c r="AX1441" i="183"/>
  <c r="AY1441" i="183"/>
  <c r="AZ1441" i="183"/>
  <c r="BA1441" i="183"/>
  <c r="BB1441" i="183"/>
  <c r="BE1441" i="183"/>
  <c r="BF1441" i="183"/>
  <c r="BG1441" i="183"/>
  <c r="BH1441" i="183"/>
  <c r="BI1441" i="183"/>
  <c r="N1442" i="183"/>
  <c r="O1442" i="183"/>
  <c r="P1442" i="183"/>
  <c r="Q1442" i="183"/>
  <c r="R1442" i="183"/>
  <c r="S1442" i="183"/>
  <c r="W1442" i="183"/>
  <c r="X1442" i="183"/>
  <c r="Y1442" i="183"/>
  <c r="Z1442" i="183"/>
  <c r="AA1442" i="183"/>
  <c r="AB1442" i="183"/>
  <c r="AC1442" i="183"/>
  <c r="AD1442" i="183"/>
  <c r="AE1442" i="183"/>
  <c r="AF1442" i="183"/>
  <c r="AG1442" i="183"/>
  <c r="AH1442" i="183"/>
  <c r="AJ1442" i="183"/>
  <c r="AO1442" i="183"/>
  <c r="AP1442" i="183"/>
  <c r="AS1442" i="183"/>
  <c r="AW1442" i="183"/>
  <c r="AX1442" i="183"/>
  <c r="AY1442" i="183"/>
  <c r="AZ1442" i="183"/>
  <c r="BA1442" i="183"/>
  <c r="BB1442" i="183"/>
  <c r="BE1442" i="183"/>
  <c r="BF1442" i="183"/>
  <c r="BG1442" i="183"/>
  <c r="BH1442" i="183"/>
  <c r="BI1442" i="183"/>
  <c r="N1443" i="183"/>
  <c r="O1443" i="183"/>
  <c r="P1443" i="183"/>
  <c r="Q1443" i="183"/>
  <c r="R1443" i="183"/>
  <c r="S1443" i="183"/>
  <c r="W1443" i="183"/>
  <c r="X1443" i="183"/>
  <c r="Y1443" i="183"/>
  <c r="Z1443" i="183"/>
  <c r="AA1443" i="183"/>
  <c r="AB1443" i="183"/>
  <c r="AC1443" i="183"/>
  <c r="AD1443" i="183"/>
  <c r="AE1443" i="183"/>
  <c r="AF1443" i="183"/>
  <c r="AG1443" i="183"/>
  <c r="AH1443" i="183"/>
  <c r="AJ1443" i="183"/>
  <c r="AO1443" i="183"/>
  <c r="AP1443" i="183"/>
  <c r="AS1443" i="183"/>
  <c r="AW1443" i="183"/>
  <c r="AX1443" i="183"/>
  <c r="AY1443" i="183"/>
  <c r="AZ1443" i="183"/>
  <c r="BA1443" i="183"/>
  <c r="BB1443" i="183"/>
  <c r="BE1443" i="183"/>
  <c r="BF1443" i="183"/>
  <c r="BG1443" i="183"/>
  <c r="BH1443" i="183"/>
  <c r="BI1443" i="183"/>
  <c r="N1444" i="183"/>
  <c r="O1444" i="183"/>
  <c r="P1444" i="183"/>
  <c r="Q1444" i="183"/>
  <c r="R1444" i="183"/>
  <c r="S1444" i="183"/>
  <c r="W1444" i="183"/>
  <c r="X1444" i="183"/>
  <c r="Y1444" i="183"/>
  <c r="Z1444" i="183"/>
  <c r="AA1444" i="183"/>
  <c r="AB1444" i="183"/>
  <c r="AC1444" i="183"/>
  <c r="AD1444" i="183"/>
  <c r="AE1444" i="183"/>
  <c r="AF1444" i="183"/>
  <c r="AG1444" i="183"/>
  <c r="AH1444" i="183"/>
  <c r="AJ1444" i="183"/>
  <c r="AO1444" i="183"/>
  <c r="AP1444" i="183"/>
  <c r="AS1444" i="183"/>
  <c r="AW1444" i="183"/>
  <c r="AX1444" i="183"/>
  <c r="AY1444" i="183"/>
  <c r="AZ1444" i="183"/>
  <c r="BA1444" i="183"/>
  <c r="BB1444" i="183"/>
  <c r="BE1444" i="183"/>
  <c r="BF1444" i="183"/>
  <c r="BG1444" i="183"/>
  <c r="BH1444" i="183"/>
  <c r="BI1444" i="183"/>
  <c r="N1445" i="183"/>
  <c r="O1445" i="183"/>
  <c r="P1445" i="183"/>
  <c r="Q1445" i="183"/>
  <c r="R1445" i="183"/>
  <c r="S1445" i="183"/>
  <c r="W1445" i="183"/>
  <c r="X1445" i="183"/>
  <c r="Y1445" i="183"/>
  <c r="Z1445" i="183"/>
  <c r="AA1445" i="183"/>
  <c r="AB1445" i="183"/>
  <c r="AC1445" i="183"/>
  <c r="AD1445" i="183"/>
  <c r="AE1445" i="183"/>
  <c r="AF1445" i="183"/>
  <c r="AG1445" i="183"/>
  <c r="AH1445" i="183"/>
  <c r="AJ1445" i="183"/>
  <c r="AO1445" i="183"/>
  <c r="AP1445" i="183"/>
  <c r="AS1445" i="183"/>
  <c r="AW1445" i="183"/>
  <c r="AX1445" i="183"/>
  <c r="AY1445" i="183"/>
  <c r="AZ1445" i="183"/>
  <c r="BA1445" i="183"/>
  <c r="BB1445" i="183"/>
  <c r="BE1445" i="183"/>
  <c r="BF1445" i="183"/>
  <c r="BG1445" i="183"/>
  <c r="BH1445" i="183"/>
  <c r="BI1445" i="183"/>
  <c r="N1446" i="183"/>
  <c r="O1446" i="183"/>
  <c r="P1446" i="183"/>
  <c r="Q1446" i="183"/>
  <c r="R1446" i="183"/>
  <c r="S1446" i="183"/>
  <c r="W1446" i="183"/>
  <c r="X1446" i="183"/>
  <c r="Y1446" i="183"/>
  <c r="Z1446" i="183"/>
  <c r="AA1446" i="183"/>
  <c r="AB1446" i="183"/>
  <c r="AC1446" i="183"/>
  <c r="AD1446" i="183"/>
  <c r="AE1446" i="183"/>
  <c r="AF1446" i="183"/>
  <c r="AG1446" i="183"/>
  <c r="AH1446" i="183"/>
  <c r="AJ1446" i="183"/>
  <c r="AO1446" i="183"/>
  <c r="AP1446" i="183"/>
  <c r="AS1446" i="183"/>
  <c r="AW1446" i="183"/>
  <c r="AX1446" i="183"/>
  <c r="AY1446" i="183"/>
  <c r="AZ1446" i="183"/>
  <c r="BA1446" i="183"/>
  <c r="BB1446" i="183"/>
  <c r="BE1446" i="183"/>
  <c r="BF1446" i="183"/>
  <c r="BG1446" i="183"/>
  <c r="BH1446" i="183"/>
  <c r="BI1446" i="183"/>
  <c r="N1447" i="183"/>
  <c r="O1447" i="183"/>
  <c r="P1447" i="183"/>
  <c r="Q1447" i="183"/>
  <c r="R1447" i="183"/>
  <c r="S1447" i="183"/>
  <c r="W1447" i="183"/>
  <c r="X1447" i="183"/>
  <c r="Y1447" i="183"/>
  <c r="Z1447" i="183"/>
  <c r="AA1447" i="183"/>
  <c r="AB1447" i="183"/>
  <c r="AC1447" i="183"/>
  <c r="AD1447" i="183"/>
  <c r="AE1447" i="183"/>
  <c r="AF1447" i="183"/>
  <c r="AG1447" i="183"/>
  <c r="AH1447" i="183"/>
  <c r="AJ1447" i="183"/>
  <c r="AO1447" i="183"/>
  <c r="AP1447" i="183"/>
  <c r="AS1447" i="183"/>
  <c r="AW1447" i="183"/>
  <c r="AX1447" i="183"/>
  <c r="AY1447" i="183"/>
  <c r="AZ1447" i="183"/>
  <c r="BA1447" i="183"/>
  <c r="BB1447" i="183"/>
  <c r="BE1447" i="183"/>
  <c r="BF1447" i="183"/>
  <c r="BG1447" i="183"/>
  <c r="BH1447" i="183"/>
  <c r="BI1447" i="183"/>
  <c r="N1448" i="183"/>
  <c r="O1448" i="183"/>
  <c r="P1448" i="183"/>
  <c r="Q1448" i="183"/>
  <c r="R1448" i="183"/>
  <c r="S1448" i="183"/>
  <c r="W1448" i="183"/>
  <c r="X1448" i="183"/>
  <c r="Y1448" i="183"/>
  <c r="Z1448" i="183"/>
  <c r="AA1448" i="183"/>
  <c r="AB1448" i="183"/>
  <c r="AC1448" i="183"/>
  <c r="AD1448" i="183"/>
  <c r="AE1448" i="183"/>
  <c r="AF1448" i="183"/>
  <c r="AG1448" i="183"/>
  <c r="AH1448" i="183"/>
  <c r="AJ1448" i="183"/>
  <c r="AO1448" i="183"/>
  <c r="AP1448" i="183"/>
  <c r="AS1448" i="183"/>
  <c r="AW1448" i="183"/>
  <c r="AX1448" i="183"/>
  <c r="AY1448" i="183"/>
  <c r="AZ1448" i="183"/>
  <c r="BA1448" i="183"/>
  <c r="BB1448" i="183"/>
  <c r="BE1448" i="183"/>
  <c r="BF1448" i="183"/>
  <c r="BG1448" i="183"/>
  <c r="BH1448" i="183"/>
  <c r="BI1448" i="183"/>
  <c r="N1449" i="183"/>
  <c r="O1449" i="183"/>
  <c r="P1449" i="183"/>
  <c r="Q1449" i="183"/>
  <c r="R1449" i="183"/>
  <c r="S1449" i="183"/>
  <c r="W1449" i="183"/>
  <c r="X1449" i="183"/>
  <c r="Y1449" i="183"/>
  <c r="Z1449" i="183"/>
  <c r="AA1449" i="183"/>
  <c r="AB1449" i="183"/>
  <c r="AC1449" i="183"/>
  <c r="AD1449" i="183"/>
  <c r="AE1449" i="183"/>
  <c r="AF1449" i="183"/>
  <c r="AG1449" i="183"/>
  <c r="AH1449" i="183"/>
  <c r="AJ1449" i="183"/>
  <c r="AO1449" i="183"/>
  <c r="AP1449" i="183"/>
  <c r="AS1449" i="183"/>
  <c r="AW1449" i="183"/>
  <c r="AX1449" i="183"/>
  <c r="AY1449" i="183"/>
  <c r="AZ1449" i="183"/>
  <c r="BA1449" i="183"/>
  <c r="BB1449" i="183"/>
  <c r="BE1449" i="183"/>
  <c r="BF1449" i="183"/>
  <c r="BG1449" i="183"/>
  <c r="BH1449" i="183"/>
  <c r="BI1449" i="183"/>
  <c r="N1450" i="183"/>
  <c r="O1450" i="183"/>
  <c r="P1450" i="183"/>
  <c r="Q1450" i="183"/>
  <c r="R1450" i="183"/>
  <c r="S1450" i="183"/>
  <c r="W1450" i="183"/>
  <c r="X1450" i="183"/>
  <c r="Y1450" i="183"/>
  <c r="Z1450" i="183"/>
  <c r="AA1450" i="183"/>
  <c r="AB1450" i="183"/>
  <c r="AC1450" i="183"/>
  <c r="AD1450" i="183"/>
  <c r="AE1450" i="183"/>
  <c r="AF1450" i="183"/>
  <c r="AG1450" i="183"/>
  <c r="AH1450" i="183"/>
  <c r="AJ1450" i="183"/>
  <c r="AO1450" i="183"/>
  <c r="AP1450" i="183"/>
  <c r="AS1450" i="183"/>
  <c r="AW1450" i="183"/>
  <c r="AX1450" i="183"/>
  <c r="AY1450" i="183"/>
  <c r="AZ1450" i="183"/>
  <c r="BA1450" i="183"/>
  <c r="BB1450" i="183"/>
  <c r="BE1450" i="183"/>
  <c r="BF1450" i="183"/>
  <c r="BG1450" i="183"/>
  <c r="BH1450" i="183"/>
  <c r="BI1450" i="183"/>
  <c r="N1451" i="183"/>
  <c r="O1451" i="183"/>
  <c r="P1451" i="183"/>
  <c r="Q1451" i="183"/>
  <c r="R1451" i="183"/>
  <c r="S1451" i="183"/>
  <c r="W1451" i="183"/>
  <c r="X1451" i="183"/>
  <c r="Y1451" i="183"/>
  <c r="Z1451" i="183"/>
  <c r="AA1451" i="183"/>
  <c r="AB1451" i="183"/>
  <c r="AC1451" i="183"/>
  <c r="AD1451" i="183"/>
  <c r="AE1451" i="183"/>
  <c r="AF1451" i="183"/>
  <c r="AG1451" i="183"/>
  <c r="AH1451" i="183"/>
  <c r="AJ1451" i="183"/>
  <c r="AO1451" i="183"/>
  <c r="AP1451" i="183"/>
  <c r="AS1451" i="183"/>
  <c r="AW1451" i="183"/>
  <c r="AX1451" i="183"/>
  <c r="AY1451" i="183"/>
  <c r="AZ1451" i="183"/>
  <c r="BA1451" i="183"/>
  <c r="BB1451" i="183"/>
  <c r="BE1451" i="183"/>
  <c r="BF1451" i="183"/>
  <c r="BG1451" i="183"/>
  <c r="BH1451" i="183"/>
  <c r="BI1451" i="183"/>
  <c r="N1452" i="183"/>
  <c r="O1452" i="183"/>
  <c r="P1452" i="183"/>
  <c r="Q1452" i="183"/>
  <c r="R1452" i="183"/>
  <c r="S1452" i="183"/>
  <c r="W1452" i="183"/>
  <c r="X1452" i="183"/>
  <c r="Y1452" i="183"/>
  <c r="Z1452" i="183"/>
  <c r="AA1452" i="183"/>
  <c r="AB1452" i="183"/>
  <c r="AC1452" i="183"/>
  <c r="AD1452" i="183"/>
  <c r="AE1452" i="183"/>
  <c r="AF1452" i="183"/>
  <c r="AG1452" i="183"/>
  <c r="AH1452" i="183"/>
  <c r="AJ1452" i="183"/>
  <c r="AO1452" i="183"/>
  <c r="AP1452" i="183"/>
  <c r="AS1452" i="183"/>
  <c r="AW1452" i="183"/>
  <c r="AX1452" i="183"/>
  <c r="AY1452" i="183"/>
  <c r="AZ1452" i="183"/>
  <c r="BA1452" i="183"/>
  <c r="BB1452" i="183"/>
  <c r="BE1452" i="183"/>
  <c r="BF1452" i="183"/>
  <c r="BG1452" i="183"/>
  <c r="BH1452" i="183"/>
  <c r="BI1452" i="183"/>
  <c r="N1453" i="183"/>
  <c r="O1453" i="183"/>
  <c r="P1453" i="183"/>
  <c r="Q1453" i="183"/>
  <c r="R1453" i="183"/>
  <c r="S1453" i="183"/>
  <c r="W1453" i="183"/>
  <c r="X1453" i="183"/>
  <c r="Y1453" i="183"/>
  <c r="Z1453" i="183"/>
  <c r="AA1453" i="183"/>
  <c r="AB1453" i="183"/>
  <c r="AC1453" i="183"/>
  <c r="AD1453" i="183"/>
  <c r="AE1453" i="183"/>
  <c r="AF1453" i="183"/>
  <c r="AG1453" i="183"/>
  <c r="AH1453" i="183"/>
  <c r="AJ1453" i="183"/>
  <c r="AO1453" i="183"/>
  <c r="AP1453" i="183"/>
  <c r="AS1453" i="183"/>
  <c r="AW1453" i="183"/>
  <c r="AX1453" i="183"/>
  <c r="AY1453" i="183"/>
  <c r="AZ1453" i="183"/>
  <c r="BA1453" i="183"/>
  <c r="BB1453" i="183"/>
  <c r="BE1453" i="183"/>
  <c r="BF1453" i="183"/>
  <c r="BG1453" i="183"/>
  <c r="BH1453" i="183"/>
  <c r="BI1453" i="183"/>
  <c r="N1454" i="183"/>
  <c r="O1454" i="183"/>
  <c r="P1454" i="183"/>
  <c r="Q1454" i="183"/>
  <c r="R1454" i="183"/>
  <c r="S1454" i="183"/>
  <c r="W1454" i="183"/>
  <c r="X1454" i="183"/>
  <c r="Y1454" i="183"/>
  <c r="Z1454" i="183"/>
  <c r="AA1454" i="183"/>
  <c r="AB1454" i="183"/>
  <c r="AC1454" i="183"/>
  <c r="AD1454" i="183"/>
  <c r="AE1454" i="183"/>
  <c r="AF1454" i="183"/>
  <c r="AG1454" i="183"/>
  <c r="AH1454" i="183"/>
  <c r="AJ1454" i="183"/>
  <c r="AO1454" i="183"/>
  <c r="AP1454" i="183"/>
  <c r="AS1454" i="183"/>
  <c r="AW1454" i="183"/>
  <c r="AX1454" i="183"/>
  <c r="AY1454" i="183"/>
  <c r="AZ1454" i="183"/>
  <c r="BA1454" i="183"/>
  <c r="BB1454" i="183"/>
  <c r="BE1454" i="183"/>
  <c r="BF1454" i="183"/>
  <c r="BG1454" i="183"/>
  <c r="BH1454" i="183"/>
  <c r="BI1454" i="183"/>
  <c r="N1455" i="183"/>
  <c r="O1455" i="183"/>
  <c r="P1455" i="183"/>
  <c r="Q1455" i="183"/>
  <c r="R1455" i="183"/>
  <c r="S1455" i="183"/>
  <c r="W1455" i="183"/>
  <c r="X1455" i="183"/>
  <c r="Y1455" i="183"/>
  <c r="Z1455" i="183"/>
  <c r="AA1455" i="183"/>
  <c r="AB1455" i="183"/>
  <c r="AC1455" i="183"/>
  <c r="AD1455" i="183"/>
  <c r="AE1455" i="183"/>
  <c r="AF1455" i="183"/>
  <c r="AG1455" i="183"/>
  <c r="AH1455" i="183"/>
  <c r="AJ1455" i="183"/>
  <c r="AO1455" i="183"/>
  <c r="AP1455" i="183"/>
  <c r="AS1455" i="183"/>
  <c r="AW1455" i="183"/>
  <c r="AX1455" i="183"/>
  <c r="AY1455" i="183"/>
  <c r="AZ1455" i="183"/>
  <c r="BA1455" i="183"/>
  <c r="BB1455" i="183"/>
  <c r="BE1455" i="183"/>
  <c r="BF1455" i="183"/>
  <c r="BG1455" i="183"/>
  <c r="BH1455" i="183"/>
  <c r="BI1455" i="183"/>
  <c r="N1456" i="183"/>
  <c r="O1456" i="183"/>
  <c r="P1456" i="183"/>
  <c r="Q1456" i="183"/>
  <c r="R1456" i="183"/>
  <c r="S1456" i="183"/>
  <c r="W1456" i="183"/>
  <c r="X1456" i="183"/>
  <c r="Y1456" i="183"/>
  <c r="Z1456" i="183"/>
  <c r="AA1456" i="183"/>
  <c r="AB1456" i="183"/>
  <c r="AC1456" i="183"/>
  <c r="AD1456" i="183"/>
  <c r="AE1456" i="183"/>
  <c r="AF1456" i="183"/>
  <c r="AG1456" i="183"/>
  <c r="AH1456" i="183"/>
  <c r="AJ1456" i="183"/>
  <c r="AO1456" i="183"/>
  <c r="AP1456" i="183"/>
  <c r="AS1456" i="183"/>
  <c r="AW1456" i="183"/>
  <c r="AX1456" i="183"/>
  <c r="AY1456" i="183"/>
  <c r="AZ1456" i="183"/>
  <c r="BA1456" i="183"/>
  <c r="BB1456" i="183"/>
  <c r="BE1456" i="183"/>
  <c r="BF1456" i="183"/>
  <c r="BG1456" i="183"/>
  <c r="BH1456" i="183"/>
  <c r="BI1456" i="183"/>
  <c r="N1457" i="183"/>
  <c r="O1457" i="183"/>
  <c r="P1457" i="183"/>
  <c r="Q1457" i="183"/>
  <c r="R1457" i="183"/>
  <c r="S1457" i="183"/>
  <c r="W1457" i="183"/>
  <c r="X1457" i="183"/>
  <c r="Y1457" i="183"/>
  <c r="Z1457" i="183"/>
  <c r="AA1457" i="183"/>
  <c r="AB1457" i="183"/>
  <c r="AC1457" i="183"/>
  <c r="AD1457" i="183"/>
  <c r="AE1457" i="183"/>
  <c r="AF1457" i="183"/>
  <c r="AG1457" i="183"/>
  <c r="AH1457" i="183"/>
  <c r="AJ1457" i="183"/>
  <c r="AO1457" i="183"/>
  <c r="AP1457" i="183"/>
  <c r="AS1457" i="183"/>
  <c r="AW1457" i="183"/>
  <c r="AX1457" i="183"/>
  <c r="AY1457" i="183"/>
  <c r="AZ1457" i="183"/>
  <c r="BA1457" i="183"/>
  <c r="BB1457" i="183"/>
  <c r="BE1457" i="183"/>
  <c r="BF1457" i="183"/>
  <c r="BG1457" i="183"/>
  <c r="BH1457" i="183"/>
  <c r="BI1457" i="183"/>
  <c r="N1458" i="183"/>
  <c r="O1458" i="183"/>
  <c r="P1458" i="183"/>
  <c r="Q1458" i="183"/>
  <c r="R1458" i="183"/>
  <c r="S1458" i="183"/>
  <c r="W1458" i="183"/>
  <c r="X1458" i="183"/>
  <c r="Y1458" i="183"/>
  <c r="Z1458" i="183"/>
  <c r="AA1458" i="183"/>
  <c r="AB1458" i="183"/>
  <c r="AC1458" i="183"/>
  <c r="AD1458" i="183"/>
  <c r="AE1458" i="183"/>
  <c r="AF1458" i="183"/>
  <c r="AG1458" i="183"/>
  <c r="AH1458" i="183"/>
  <c r="AJ1458" i="183"/>
  <c r="AO1458" i="183"/>
  <c r="AP1458" i="183"/>
  <c r="AS1458" i="183"/>
  <c r="AW1458" i="183"/>
  <c r="AX1458" i="183"/>
  <c r="AY1458" i="183"/>
  <c r="AZ1458" i="183"/>
  <c r="BA1458" i="183"/>
  <c r="BB1458" i="183"/>
  <c r="BE1458" i="183"/>
  <c r="BF1458" i="183"/>
  <c r="BG1458" i="183"/>
  <c r="BH1458" i="183"/>
  <c r="BI1458" i="183"/>
  <c r="N1459" i="183"/>
  <c r="O1459" i="183"/>
  <c r="P1459" i="183"/>
  <c r="Q1459" i="183"/>
  <c r="R1459" i="183"/>
  <c r="S1459" i="183"/>
  <c r="W1459" i="183"/>
  <c r="X1459" i="183"/>
  <c r="Y1459" i="183"/>
  <c r="Z1459" i="183"/>
  <c r="AA1459" i="183"/>
  <c r="AB1459" i="183"/>
  <c r="AC1459" i="183"/>
  <c r="AD1459" i="183"/>
  <c r="AE1459" i="183"/>
  <c r="AF1459" i="183"/>
  <c r="AG1459" i="183"/>
  <c r="AH1459" i="183"/>
  <c r="AJ1459" i="183"/>
  <c r="AO1459" i="183"/>
  <c r="AP1459" i="183"/>
  <c r="AS1459" i="183"/>
  <c r="AW1459" i="183"/>
  <c r="AX1459" i="183"/>
  <c r="AY1459" i="183"/>
  <c r="AZ1459" i="183"/>
  <c r="BA1459" i="183"/>
  <c r="BB1459" i="183"/>
  <c r="BE1459" i="183"/>
  <c r="BF1459" i="183"/>
  <c r="BG1459" i="183"/>
  <c r="BH1459" i="183"/>
  <c r="BI1459" i="183"/>
  <c r="N1460" i="183"/>
  <c r="O1460" i="183"/>
  <c r="P1460" i="183"/>
  <c r="Q1460" i="183"/>
  <c r="R1460" i="183"/>
  <c r="S1460" i="183"/>
  <c r="W1460" i="183"/>
  <c r="X1460" i="183"/>
  <c r="Y1460" i="183"/>
  <c r="Z1460" i="183"/>
  <c r="AA1460" i="183"/>
  <c r="AB1460" i="183"/>
  <c r="AC1460" i="183"/>
  <c r="AD1460" i="183"/>
  <c r="AE1460" i="183"/>
  <c r="AF1460" i="183"/>
  <c r="AG1460" i="183"/>
  <c r="AH1460" i="183"/>
  <c r="AJ1460" i="183"/>
  <c r="AO1460" i="183"/>
  <c r="AP1460" i="183"/>
  <c r="AS1460" i="183"/>
  <c r="AW1460" i="183"/>
  <c r="AX1460" i="183"/>
  <c r="AY1460" i="183"/>
  <c r="AZ1460" i="183"/>
  <c r="BA1460" i="183"/>
  <c r="BB1460" i="183"/>
  <c r="BE1460" i="183"/>
  <c r="BF1460" i="183"/>
  <c r="BG1460" i="183"/>
  <c r="BH1460" i="183"/>
  <c r="BI1460" i="183"/>
  <c r="N1461" i="183"/>
  <c r="O1461" i="183"/>
  <c r="P1461" i="183"/>
  <c r="Q1461" i="183"/>
  <c r="R1461" i="183"/>
  <c r="S1461" i="183"/>
  <c r="W1461" i="183"/>
  <c r="X1461" i="183"/>
  <c r="Y1461" i="183"/>
  <c r="Z1461" i="183"/>
  <c r="AA1461" i="183"/>
  <c r="AB1461" i="183"/>
  <c r="AC1461" i="183"/>
  <c r="AD1461" i="183"/>
  <c r="AE1461" i="183"/>
  <c r="AF1461" i="183"/>
  <c r="AG1461" i="183"/>
  <c r="AH1461" i="183"/>
  <c r="AJ1461" i="183"/>
  <c r="AO1461" i="183"/>
  <c r="AP1461" i="183"/>
  <c r="AS1461" i="183"/>
  <c r="AW1461" i="183"/>
  <c r="AX1461" i="183"/>
  <c r="AY1461" i="183"/>
  <c r="AZ1461" i="183"/>
  <c r="BA1461" i="183"/>
  <c r="BB1461" i="183"/>
  <c r="BE1461" i="183"/>
  <c r="BF1461" i="183"/>
  <c r="BG1461" i="183"/>
  <c r="BH1461" i="183"/>
  <c r="BI1461" i="183"/>
  <c r="N1462" i="183"/>
  <c r="O1462" i="183"/>
  <c r="P1462" i="183"/>
  <c r="Q1462" i="183"/>
  <c r="R1462" i="183"/>
  <c r="S1462" i="183"/>
  <c r="W1462" i="183"/>
  <c r="X1462" i="183"/>
  <c r="Y1462" i="183"/>
  <c r="Z1462" i="183"/>
  <c r="AA1462" i="183"/>
  <c r="AB1462" i="183"/>
  <c r="AC1462" i="183"/>
  <c r="AD1462" i="183"/>
  <c r="AE1462" i="183"/>
  <c r="AF1462" i="183"/>
  <c r="AG1462" i="183"/>
  <c r="AH1462" i="183"/>
  <c r="AJ1462" i="183"/>
  <c r="AO1462" i="183"/>
  <c r="AP1462" i="183"/>
  <c r="AS1462" i="183"/>
  <c r="AW1462" i="183"/>
  <c r="AX1462" i="183"/>
  <c r="AY1462" i="183"/>
  <c r="AZ1462" i="183"/>
  <c r="BA1462" i="183"/>
  <c r="BB1462" i="183"/>
  <c r="BE1462" i="183"/>
  <c r="BF1462" i="183"/>
  <c r="BG1462" i="183"/>
  <c r="BH1462" i="183"/>
  <c r="BI1462" i="183"/>
  <c r="N1463" i="183"/>
  <c r="O1463" i="183"/>
  <c r="P1463" i="183"/>
  <c r="Q1463" i="183"/>
  <c r="R1463" i="183"/>
  <c r="S1463" i="183"/>
  <c r="W1463" i="183"/>
  <c r="X1463" i="183"/>
  <c r="Y1463" i="183"/>
  <c r="Z1463" i="183"/>
  <c r="AA1463" i="183"/>
  <c r="AB1463" i="183"/>
  <c r="AC1463" i="183"/>
  <c r="AD1463" i="183"/>
  <c r="AE1463" i="183"/>
  <c r="AF1463" i="183"/>
  <c r="AG1463" i="183"/>
  <c r="AH1463" i="183"/>
  <c r="AJ1463" i="183"/>
  <c r="AO1463" i="183"/>
  <c r="AP1463" i="183"/>
  <c r="AS1463" i="183"/>
  <c r="AW1463" i="183"/>
  <c r="AX1463" i="183"/>
  <c r="AY1463" i="183"/>
  <c r="AZ1463" i="183"/>
  <c r="BA1463" i="183"/>
  <c r="BB1463" i="183"/>
  <c r="BE1463" i="183"/>
  <c r="BF1463" i="183"/>
  <c r="BG1463" i="183"/>
  <c r="BH1463" i="183"/>
  <c r="BI1463" i="183"/>
  <c r="N1464" i="183"/>
  <c r="O1464" i="183"/>
  <c r="P1464" i="183"/>
  <c r="Q1464" i="183"/>
  <c r="R1464" i="183"/>
  <c r="S1464" i="183"/>
  <c r="W1464" i="183"/>
  <c r="X1464" i="183"/>
  <c r="Y1464" i="183"/>
  <c r="Z1464" i="183"/>
  <c r="AA1464" i="183"/>
  <c r="AB1464" i="183"/>
  <c r="AC1464" i="183"/>
  <c r="AD1464" i="183"/>
  <c r="AE1464" i="183"/>
  <c r="AF1464" i="183"/>
  <c r="AG1464" i="183"/>
  <c r="AH1464" i="183"/>
  <c r="AJ1464" i="183"/>
  <c r="AO1464" i="183"/>
  <c r="AP1464" i="183"/>
  <c r="AS1464" i="183"/>
  <c r="AW1464" i="183"/>
  <c r="AX1464" i="183"/>
  <c r="AY1464" i="183"/>
  <c r="AZ1464" i="183"/>
  <c r="BA1464" i="183"/>
  <c r="BB1464" i="183"/>
  <c r="BE1464" i="183"/>
  <c r="BF1464" i="183"/>
  <c r="BG1464" i="183"/>
  <c r="BH1464" i="183"/>
  <c r="BI1464" i="183"/>
  <c r="N1465" i="183"/>
  <c r="O1465" i="183"/>
  <c r="P1465" i="183"/>
  <c r="Q1465" i="183"/>
  <c r="R1465" i="183"/>
  <c r="S1465" i="183"/>
  <c r="W1465" i="183"/>
  <c r="X1465" i="183"/>
  <c r="Y1465" i="183"/>
  <c r="Z1465" i="183"/>
  <c r="AA1465" i="183"/>
  <c r="AB1465" i="183"/>
  <c r="AC1465" i="183"/>
  <c r="AD1465" i="183"/>
  <c r="AE1465" i="183"/>
  <c r="AF1465" i="183"/>
  <c r="AG1465" i="183"/>
  <c r="AH1465" i="183"/>
  <c r="AJ1465" i="183"/>
  <c r="AO1465" i="183"/>
  <c r="AP1465" i="183"/>
  <c r="AS1465" i="183"/>
  <c r="AW1465" i="183"/>
  <c r="AX1465" i="183"/>
  <c r="AY1465" i="183"/>
  <c r="AZ1465" i="183"/>
  <c r="BA1465" i="183"/>
  <c r="BB1465" i="183"/>
  <c r="BE1465" i="183"/>
  <c r="BF1465" i="183"/>
  <c r="BG1465" i="183"/>
  <c r="BH1465" i="183"/>
  <c r="BI1465" i="183"/>
  <c r="N1466" i="183"/>
  <c r="O1466" i="183"/>
  <c r="P1466" i="183"/>
  <c r="Q1466" i="183"/>
  <c r="R1466" i="183"/>
  <c r="S1466" i="183"/>
  <c r="W1466" i="183"/>
  <c r="X1466" i="183"/>
  <c r="Y1466" i="183"/>
  <c r="Z1466" i="183"/>
  <c r="AA1466" i="183"/>
  <c r="AB1466" i="183"/>
  <c r="AC1466" i="183"/>
  <c r="AD1466" i="183"/>
  <c r="AE1466" i="183"/>
  <c r="AF1466" i="183"/>
  <c r="AG1466" i="183"/>
  <c r="AH1466" i="183"/>
  <c r="AJ1466" i="183"/>
  <c r="AO1466" i="183"/>
  <c r="AP1466" i="183"/>
  <c r="AS1466" i="183"/>
  <c r="AW1466" i="183"/>
  <c r="AX1466" i="183"/>
  <c r="AY1466" i="183"/>
  <c r="AZ1466" i="183"/>
  <c r="BA1466" i="183"/>
  <c r="BB1466" i="183"/>
  <c r="BE1466" i="183"/>
  <c r="BF1466" i="183"/>
  <c r="BG1466" i="183"/>
  <c r="BH1466" i="183"/>
  <c r="BI1466" i="183"/>
  <c r="N1467" i="183"/>
  <c r="O1467" i="183"/>
  <c r="P1467" i="183"/>
  <c r="Q1467" i="183"/>
  <c r="R1467" i="183"/>
  <c r="S1467" i="183"/>
  <c r="W1467" i="183"/>
  <c r="X1467" i="183"/>
  <c r="Y1467" i="183"/>
  <c r="Z1467" i="183"/>
  <c r="AA1467" i="183"/>
  <c r="AB1467" i="183"/>
  <c r="AC1467" i="183"/>
  <c r="AD1467" i="183"/>
  <c r="AE1467" i="183"/>
  <c r="AF1467" i="183"/>
  <c r="AG1467" i="183"/>
  <c r="AH1467" i="183"/>
  <c r="AJ1467" i="183"/>
  <c r="AO1467" i="183"/>
  <c r="AP1467" i="183"/>
  <c r="AS1467" i="183"/>
  <c r="AW1467" i="183"/>
  <c r="AX1467" i="183"/>
  <c r="AY1467" i="183"/>
  <c r="AZ1467" i="183"/>
  <c r="BA1467" i="183"/>
  <c r="BB1467" i="183"/>
  <c r="BE1467" i="183"/>
  <c r="BF1467" i="183"/>
  <c r="BG1467" i="183"/>
  <c r="BH1467" i="183"/>
  <c r="BI1467" i="183"/>
  <c r="N1468" i="183"/>
  <c r="O1468" i="183"/>
  <c r="P1468" i="183"/>
  <c r="Q1468" i="183"/>
  <c r="R1468" i="183"/>
  <c r="S1468" i="183"/>
  <c r="W1468" i="183"/>
  <c r="X1468" i="183"/>
  <c r="Y1468" i="183"/>
  <c r="Z1468" i="183"/>
  <c r="AA1468" i="183"/>
  <c r="AB1468" i="183"/>
  <c r="AC1468" i="183"/>
  <c r="AD1468" i="183"/>
  <c r="AE1468" i="183"/>
  <c r="AF1468" i="183"/>
  <c r="AG1468" i="183"/>
  <c r="AH1468" i="183"/>
  <c r="AJ1468" i="183"/>
  <c r="AO1468" i="183"/>
  <c r="AP1468" i="183"/>
  <c r="AS1468" i="183"/>
  <c r="AW1468" i="183"/>
  <c r="AX1468" i="183"/>
  <c r="AY1468" i="183"/>
  <c r="AZ1468" i="183"/>
  <c r="BA1468" i="183"/>
  <c r="BB1468" i="183"/>
  <c r="BE1468" i="183"/>
  <c r="BF1468" i="183"/>
  <c r="BG1468" i="183"/>
  <c r="BH1468" i="183"/>
  <c r="BI1468" i="183"/>
  <c r="N1469" i="183"/>
  <c r="O1469" i="183"/>
  <c r="P1469" i="183"/>
  <c r="Q1469" i="183"/>
  <c r="R1469" i="183"/>
  <c r="S1469" i="183"/>
  <c r="W1469" i="183"/>
  <c r="X1469" i="183"/>
  <c r="Y1469" i="183"/>
  <c r="Z1469" i="183"/>
  <c r="AA1469" i="183"/>
  <c r="AB1469" i="183"/>
  <c r="AC1469" i="183"/>
  <c r="AD1469" i="183"/>
  <c r="AE1469" i="183"/>
  <c r="AF1469" i="183"/>
  <c r="AG1469" i="183"/>
  <c r="AH1469" i="183"/>
  <c r="AJ1469" i="183"/>
  <c r="AO1469" i="183"/>
  <c r="AP1469" i="183"/>
  <c r="AS1469" i="183"/>
  <c r="AW1469" i="183"/>
  <c r="AX1469" i="183"/>
  <c r="AY1469" i="183"/>
  <c r="AZ1469" i="183"/>
  <c r="BA1469" i="183"/>
  <c r="BB1469" i="183"/>
  <c r="BE1469" i="183"/>
  <c r="BF1469" i="183"/>
  <c r="BG1469" i="183"/>
  <c r="BH1469" i="183"/>
  <c r="BI1469" i="183"/>
  <c r="N1470" i="183"/>
  <c r="O1470" i="183"/>
  <c r="P1470" i="183"/>
  <c r="Q1470" i="183"/>
  <c r="R1470" i="183"/>
  <c r="S1470" i="183"/>
  <c r="W1470" i="183"/>
  <c r="X1470" i="183"/>
  <c r="Y1470" i="183"/>
  <c r="Z1470" i="183"/>
  <c r="AA1470" i="183"/>
  <c r="AB1470" i="183"/>
  <c r="AC1470" i="183"/>
  <c r="AD1470" i="183"/>
  <c r="AE1470" i="183"/>
  <c r="AF1470" i="183"/>
  <c r="AG1470" i="183"/>
  <c r="AH1470" i="183"/>
  <c r="AJ1470" i="183"/>
  <c r="AO1470" i="183"/>
  <c r="AP1470" i="183"/>
  <c r="AS1470" i="183"/>
  <c r="AW1470" i="183"/>
  <c r="AX1470" i="183"/>
  <c r="AY1470" i="183"/>
  <c r="AZ1470" i="183"/>
  <c r="BA1470" i="183"/>
  <c r="BB1470" i="183"/>
  <c r="BE1470" i="183"/>
  <c r="BF1470" i="183"/>
  <c r="BG1470" i="183"/>
  <c r="BH1470" i="183"/>
  <c r="BI1470" i="183"/>
  <c r="N1471" i="183"/>
  <c r="O1471" i="183"/>
  <c r="P1471" i="183"/>
  <c r="Q1471" i="183"/>
  <c r="R1471" i="183"/>
  <c r="S1471" i="183"/>
  <c r="W1471" i="183"/>
  <c r="X1471" i="183"/>
  <c r="Y1471" i="183"/>
  <c r="Z1471" i="183"/>
  <c r="AA1471" i="183"/>
  <c r="AB1471" i="183"/>
  <c r="AC1471" i="183"/>
  <c r="AD1471" i="183"/>
  <c r="AE1471" i="183"/>
  <c r="AF1471" i="183"/>
  <c r="AG1471" i="183"/>
  <c r="AH1471" i="183"/>
  <c r="AJ1471" i="183"/>
  <c r="AO1471" i="183"/>
  <c r="AP1471" i="183"/>
  <c r="AS1471" i="183"/>
  <c r="AW1471" i="183"/>
  <c r="AX1471" i="183"/>
  <c r="AY1471" i="183"/>
  <c r="AZ1471" i="183"/>
  <c r="BA1471" i="183"/>
  <c r="BB1471" i="183"/>
  <c r="BE1471" i="183"/>
  <c r="BF1471" i="183"/>
  <c r="BG1471" i="183"/>
  <c r="BH1471" i="183"/>
  <c r="BI1471" i="183"/>
  <c r="N1472" i="183"/>
  <c r="O1472" i="183"/>
  <c r="P1472" i="183"/>
  <c r="Q1472" i="183"/>
  <c r="R1472" i="183"/>
  <c r="S1472" i="183"/>
  <c r="W1472" i="183"/>
  <c r="X1472" i="183"/>
  <c r="Y1472" i="183"/>
  <c r="Z1472" i="183"/>
  <c r="AA1472" i="183"/>
  <c r="AB1472" i="183"/>
  <c r="AC1472" i="183"/>
  <c r="AD1472" i="183"/>
  <c r="AE1472" i="183"/>
  <c r="AF1472" i="183"/>
  <c r="AG1472" i="183"/>
  <c r="AH1472" i="183"/>
  <c r="AJ1472" i="183"/>
  <c r="AO1472" i="183"/>
  <c r="AP1472" i="183"/>
  <c r="AS1472" i="183"/>
  <c r="AW1472" i="183"/>
  <c r="AX1472" i="183"/>
  <c r="AY1472" i="183"/>
  <c r="AZ1472" i="183"/>
  <c r="BA1472" i="183"/>
  <c r="BB1472" i="183"/>
  <c r="BE1472" i="183"/>
  <c r="BF1472" i="183"/>
  <c r="BG1472" i="183"/>
  <c r="BH1472" i="183"/>
  <c r="BI1472" i="183"/>
  <c r="N1473" i="183"/>
  <c r="O1473" i="183"/>
  <c r="P1473" i="183"/>
  <c r="Q1473" i="183"/>
  <c r="R1473" i="183"/>
  <c r="S1473" i="183"/>
  <c r="W1473" i="183"/>
  <c r="X1473" i="183"/>
  <c r="Y1473" i="183"/>
  <c r="Z1473" i="183"/>
  <c r="AA1473" i="183"/>
  <c r="AB1473" i="183"/>
  <c r="AC1473" i="183"/>
  <c r="AD1473" i="183"/>
  <c r="AE1473" i="183"/>
  <c r="AF1473" i="183"/>
  <c r="AG1473" i="183"/>
  <c r="AH1473" i="183"/>
  <c r="AJ1473" i="183"/>
  <c r="AO1473" i="183"/>
  <c r="AP1473" i="183"/>
  <c r="AS1473" i="183"/>
  <c r="AW1473" i="183"/>
  <c r="AX1473" i="183"/>
  <c r="AY1473" i="183"/>
  <c r="AZ1473" i="183"/>
  <c r="BA1473" i="183"/>
  <c r="BB1473" i="183"/>
  <c r="BE1473" i="183"/>
  <c r="BF1473" i="183"/>
  <c r="BG1473" i="183"/>
  <c r="BH1473" i="183"/>
  <c r="BI1473" i="183"/>
  <c r="N1474" i="183"/>
  <c r="O1474" i="183"/>
  <c r="P1474" i="183"/>
  <c r="Q1474" i="183"/>
  <c r="R1474" i="183"/>
  <c r="S1474" i="183"/>
  <c r="W1474" i="183"/>
  <c r="X1474" i="183"/>
  <c r="Y1474" i="183"/>
  <c r="Z1474" i="183"/>
  <c r="AA1474" i="183"/>
  <c r="AB1474" i="183"/>
  <c r="AC1474" i="183"/>
  <c r="AD1474" i="183"/>
  <c r="AE1474" i="183"/>
  <c r="AF1474" i="183"/>
  <c r="AG1474" i="183"/>
  <c r="AH1474" i="183"/>
  <c r="AJ1474" i="183"/>
  <c r="AO1474" i="183"/>
  <c r="AP1474" i="183"/>
  <c r="AS1474" i="183"/>
  <c r="AW1474" i="183"/>
  <c r="AX1474" i="183"/>
  <c r="AY1474" i="183"/>
  <c r="AZ1474" i="183"/>
  <c r="BA1474" i="183"/>
  <c r="BB1474" i="183"/>
  <c r="BE1474" i="183"/>
  <c r="BF1474" i="183"/>
  <c r="BG1474" i="183"/>
  <c r="BH1474" i="183"/>
  <c r="BI1474" i="183"/>
  <c r="N1475" i="183"/>
  <c r="O1475" i="183"/>
  <c r="P1475" i="183"/>
  <c r="Q1475" i="183"/>
  <c r="R1475" i="183"/>
  <c r="S1475" i="183"/>
  <c r="W1475" i="183"/>
  <c r="X1475" i="183"/>
  <c r="Y1475" i="183"/>
  <c r="Z1475" i="183"/>
  <c r="AA1475" i="183"/>
  <c r="AB1475" i="183"/>
  <c r="AC1475" i="183"/>
  <c r="AD1475" i="183"/>
  <c r="AE1475" i="183"/>
  <c r="AF1475" i="183"/>
  <c r="AG1475" i="183"/>
  <c r="AH1475" i="183"/>
  <c r="AJ1475" i="183"/>
  <c r="AO1475" i="183"/>
  <c r="AP1475" i="183"/>
  <c r="AS1475" i="183"/>
  <c r="AW1475" i="183"/>
  <c r="AX1475" i="183"/>
  <c r="AY1475" i="183"/>
  <c r="AZ1475" i="183"/>
  <c r="BA1475" i="183"/>
  <c r="BB1475" i="183"/>
  <c r="BE1475" i="183"/>
  <c r="BF1475" i="183"/>
  <c r="BG1475" i="183"/>
  <c r="BH1475" i="183"/>
  <c r="BI1475" i="183"/>
  <c r="N1476" i="183"/>
  <c r="O1476" i="183"/>
  <c r="P1476" i="183"/>
  <c r="Q1476" i="183"/>
  <c r="R1476" i="183"/>
  <c r="S1476" i="183"/>
  <c r="W1476" i="183"/>
  <c r="X1476" i="183"/>
  <c r="Y1476" i="183"/>
  <c r="Z1476" i="183"/>
  <c r="AA1476" i="183"/>
  <c r="AB1476" i="183"/>
  <c r="AC1476" i="183"/>
  <c r="AD1476" i="183"/>
  <c r="AE1476" i="183"/>
  <c r="AF1476" i="183"/>
  <c r="AG1476" i="183"/>
  <c r="AH1476" i="183"/>
  <c r="AJ1476" i="183"/>
  <c r="AO1476" i="183"/>
  <c r="AP1476" i="183"/>
  <c r="AS1476" i="183"/>
  <c r="AW1476" i="183"/>
  <c r="AX1476" i="183"/>
  <c r="AY1476" i="183"/>
  <c r="AZ1476" i="183"/>
  <c r="BA1476" i="183"/>
  <c r="BB1476" i="183"/>
  <c r="BE1476" i="183"/>
  <c r="BF1476" i="183"/>
  <c r="BG1476" i="183"/>
  <c r="BH1476" i="183"/>
  <c r="BI1476" i="183"/>
  <c r="N1477" i="183"/>
  <c r="O1477" i="183"/>
  <c r="P1477" i="183"/>
  <c r="Q1477" i="183"/>
  <c r="R1477" i="183"/>
  <c r="S1477" i="183"/>
  <c r="W1477" i="183"/>
  <c r="X1477" i="183"/>
  <c r="Y1477" i="183"/>
  <c r="Z1477" i="183"/>
  <c r="AA1477" i="183"/>
  <c r="AB1477" i="183"/>
  <c r="AC1477" i="183"/>
  <c r="AD1477" i="183"/>
  <c r="AE1477" i="183"/>
  <c r="AF1477" i="183"/>
  <c r="AG1477" i="183"/>
  <c r="AH1477" i="183"/>
  <c r="AJ1477" i="183"/>
  <c r="AO1477" i="183"/>
  <c r="AP1477" i="183"/>
  <c r="AS1477" i="183"/>
  <c r="AW1477" i="183"/>
  <c r="AX1477" i="183"/>
  <c r="AY1477" i="183"/>
  <c r="AZ1477" i="183"/>
  <c r="BA1477" i="183"/>
  <c r="BB1477" i="183"/>
  <c r="BE1477" i="183"/>
  <c r="BF1477" i="183"/>
  <c r="BG1477" i="183"/>
  <c r="BH1477" i="183"/>
  <c r="BI1477" i="183"/>
  <c r="N1478" i="183"/>
  <c r="O1478" i="183"/>
  <c r="P1478" i="183"/>
  <c r="Q1478" i="183"/>
  <c r="R1478" i="183"/>
  <c r="S1478" i="183"/>
  <c r="W1478" i="183"/>
  <c r="X1478" i="183"/>
  <c r="Y1478" i="183"/>
  <c r="Z1478" i="183"/>
  <c r="AA1478" i="183"/>
  <c r="AB1478" i="183"/>
  <c r="AC1478" i="183"/>
  <c r="AD1478" i="183"/>
  <c r="AE1478" i="183"/>
  <c r="AF1478" i="183"/>
  <c r="AG1478" i="183"/>
  <c r="AH1478" i="183"/>
  <c r="AJ1478" i="183"/>
  <c r="AO1478" i="183"/>
  <c r="AP1478" i="183"/>
  <c r="AS1478" i="183"/>
  <c r="AW1478" i="183"/>
  <c r="AX1478" i="183"/>
  <c r="AY1478" i="183"/>
  <c r="AZ1478" i="183"/>
  <c r="BA1478" i="183"/>
  <c r="BB1478" i="183"/>
  <c r="BE1478" i="183"/>
  <c r="BF1478" i="183"/>
  <c r="BG1478" i="183"/>
  <c r="BH1478" i="183"/>
  <c r="BI1478" i="183"/>
  <c r="N1479" i="183"/>
  <c r="O1479" i="183"/>
  <c r="P1479" i="183"/>
  <c r="Q1479" i="183"/>
  <c r="R1479" i="183"/>
  <c r="S1479" i="183"/>
  <c r="W1479" i="183"/>
  <c r="X1479" i="183"/>
  <c r="Y1479" i="183"/>
  <c r="Z1479" i="183"/>
  <c r="AA1479" i="183"/>
  <c r="AB1479" i="183"/>
  <c r="AC1479" i="183"/>
  <c r="AD1479" i="183"/>
  <c r="AE1479" i="183"/>
  <c r="AF1479" i="183"/>
  <c r="AG1479" i="183"/>
  <c r="AH1479" i="183"/>
  <c r="AJ1479" i="183"/>
  <c r="AO1479" i="183"/>
  <c r="AP1479" i="183"/>
  <c r="AS1479" i="183"/>
  <c r="AW1479" i="183"/>
  <c r="AX1479" i="183"/>
  <c r="AY1479" i="183"/>
  <c r="AZ1479" i="183"/>
  <c r="BA1479" i="183"/>
  <c r="BB1479" i="183"/>
  <c r="BE1479" i="183"/>
  <c r="BF1479" i="183"/>
  <c r="BG1479" i="183"/>
  <c r="BH1479" i="183"/>
  <c r="BI1479" i="183"/>
  <c r="N1480" i="183"/>
  <c r="O1480" i="183"/>
  <c r="P1480" i="183"/>
  <c r="Q1480" i="183"/>
  <c r="R1480" i="183"/>
  <c r="S1480" i="183"/>
  <c r="W1480" i="183"/>
  <c r="X1480" i="183"/>
  <c r="Y1480" i="183"/>
  <c r="Z1480" i="183"/>
  <c r="AA1480" i="183"/>
  <c r="AB1480" i="183"/>
  <c r="AC1480" i="183"/>
  <c r="AD1480" i="183"/>
  <c r="AE1480" i="183"/>
  <c r="AF1480" i="183"/>
  <c r="AG1480" i="183"/>
  <c r="AH1480" i="183"/>
  <c r="AJ1480" i="183"/>
  <c r="AO1480" i="183"/>
  <c r="AP1480" i="183"/>
  <c r="AS1480" i="183"/>
  <c r="AW1480" i="183"/>
  <c r="AX1480" i="183"/>
  <c r="AY1480" i="183"/>
  <c r="AZ1480" i="183"/>
  <c r="BA1480" i="183"/>
  <c r="BB1480" i="183"/>
  <c r="BE1480" i="183"/>
  <c r="BF1480" i="183"/>
  <c r="BG1480" i="183"/>
  <c r="BH1480" i="183"/>
  <c r="BI1480" i="183"/>
  <c r="N1481" i="183"/>
  <c r="O1481" i="183"/>
  <c r="P1481" i="183"/>
  <c r="Q1481" i="183"/>
  <c r="R1481" i="183"/>
  <c r="S1481" i="183"/>
  <c r="W1481" i="183"/>
  <c r="X1481" i="183"/>
  <c r="Y1481" i="183"/>
  <c r="Z1481" i="183"/>
  <c r="AA1481" i="183"/>
  <c r="AB1481" i="183"/>
  <c r="AC1481" i="183"/>
  <c r="AD1481" i="183"/>
  <c r="AE1481" i="183"/>
  <c r="AF1481" i="183"/>
  <c r="AG1481" i="183"/>
  <c r="AH1481" i="183"/>
  <c r="AJ1481" i="183"/>
  <c r="AO1481" i="183"/>
  <c r="AP1481" i="183"/>
  <c r="AS1481" i="183"/>
  <c r="AW1481" i="183"/>
  <c r="AX1481" i="183"/>
  <c r="AY1481" i="183"/>
  <c r="AZ1481" i="183"/>
  <c r="BA1481" i="183"/>
  <c r="BB1481" i="183"/>
  <c r="BE1481" i="183"/>
  <c r="BF1481" i="183"/>
  <c r="BG1481" i="183"/>
  <c r="BH1481" i="183"/>
  <c r="BI1481" i="183"/>
  <c r="N1482" i="183"/>
  <c r="O1482" i="183"/>
  <c r="P1482" i="183"/>
  <c r="Q1482" i="183"/>
  <c r="R1482" i="183"/>
  <c r="S1482" i="183"/>
  <c r="W1482" i="183"/>
  <c r="X1482" i="183"/>
  <c r="Y1482" i="183"/>
  <c r="Z1482" i="183"/>
  <c r="AA1482" i="183"/>
  <c r="AB1482" i="183"/>
  <c r="AC1482" i="183"/>
  <c r="AD1482" i="183"/>
  <c r="AE1482" i="183"/>
  <c r="AF1482" i="183"/>
  <c r="AG1482" i="183"/>
  <c r="AH1482" i="183"/>
  <c r="AJ1482" i="183"/>
  <c r="AO1482" i="183"/>
  <c r="AP1482" i="183"/>
  <c r="AS1482" i="183"/>
  <c r="AW1482" i="183"/>
  <c r="AX1482" i="183"/>
  <c r="AY1482" i="183"/>
  <c r="AZ1482" i="183"/>
  <c r="BA1482" i="183"/>
  <c r="BB1482" i="183"/>
  <c r="BE1482" i="183"/>
  <c r="BF1482" i="183"/>
  <c r="BG1482" i="183"/>
  <c r="BH1482" i="183"/>
  <c r="BI1482" i="183"/>
  <c r="N1483" i="183"/>
  <c r="O1483" i="183"/>
  <c r="P1483" i="183"/>
  <c r="Q1483" i="183"/>
  <c r="R1483" i="183"/>
  <c r="S1483" i="183"/>
  <c r="W1483" i="183"/>
  <c r="X1483" i="183"/>
  <c r="Y1483" i="183"/>
  <c r="Z1483" i="183"/>
  <c r="AA1483" i="183"/>
  <c r="AB1483" i="183"/>
  <c r="AC1483" i="183"/>
  <c r="AD1483" i="183"/>
  <c r="AE1483" i="183"/>
  <c r="AF1483" i="183"/>
  <c r="AG1483" i="183"/>
  <c r="AH1483" i="183"/>
  <c r="AJ1483" i="183"/>
  <c r="AO1483" i="183"/>
  <c r="AP1483" i="183"/>
  <c r="AS1483" i="183"/>
  <c r="AW1483" i="183"/>
  <c r="AX1483" i="183"/>
  <c r="AY1483" i="183"/>
  <c r="AZ1483" i="183"/>
  <c r="BA1483" i="183"/>
  <c r="BB1483" i="183"/>
  <c r="BE1483" i="183"/>
  <c r="BF1483" i="183"/>
  <c r="BG1483" i="183"/>
  <c r="BH1483" i="183"/>
  <c r="BI1483" i="183"/>
  <c r="N1484" i="183"/>
  <c r="O1484" i="183"/>
  <c r="P1484" i="183"/>
  <c r="Q1484" i="183"/>
  <c r="R1484" i="183"/>
  <c r="S1484" i="183"/>
  <c r="W1484" i="183"/>
  <c r="X1484" i="183"/>
  <c r="Y1484" i="183"/>
  <c r="Z1484" i="183"/>
  <c r="AA1484" i="183"/>
  <c r="AB1484" i="183"/>
  <c r="AC1484" i="183"/>
  <c r="AD1484" i="183"/>
  <c r="AE1484" i="183"/>
  <c r="AF1484" i="183"/>
  <c r="AG1484" i="183"/>
  <c r="AH1484" i="183"/>
  <c r="AJ1484" i="183"/>
  <c r="AO1484" i="183"/>
  <c r="AP1484" i="183"/>
  <c r="AS1484" i="183"/>
  <c r="AW1484" i="183"/>
  <c r="AX1484" i="183"/>
  <c r="AY1484" i="183"/>
  <c r="AZ1484" i="183"/>
  <c r="BA1484" i="183"/>
  <c r="BB1484" i="183"/>
  <c r="BE1484" i="183"/>
  <c r="BF1484" i="183"/>
  <c r="BG1484" i="183"/>
  <c r="BH1484" i="183"/>
  <c r="BI1484" i="183"/>
  <c r="N1485" i="183"/>
  <c r="O1485" i="183"/>
  <c r="P1485" i="183"/>
  <c r="Q1485" i="183"/>
  <c r="R1485" i="183"/>
  <c r="S1485" i="183"/>
  <c r="W1485" i="183"/>
  <c r="X1485" i="183"/>
  <c r="Y1485" i="183"/>
  <c r="Z1485" i="183"/>
  <c r="AA1485" i="183"/>
  <c r="AB1485" i="183"/>
  <c r="AC1485" i="183"/>
  <c r="AD1485" i="183"/>
  <c r="AE1485" i="183"/>
  <c r="AF1485" i="183"/>
  <c r="AG1485" i="183"/>
  <c r="AH1485" i="183"/>
  <c r="AJ1485" i="183"/>
  <c r="AO1485" i="183"/>
  <c r="AP1485" i="183"/>
  <c r="AS1485" i="183"/>
  <c r="AW1485" i="183"/>
  <c r="AX1485" i="183"/>
  <c r="AY1485" i="183"/>
  <c r="AZ1485" i="183"/>
  <c r="BA1485" i="183"/>
  <c r="BB1485" i="183"/>
  <c r="BE1485" i="183"/>
  <c r="BF1485" i="183"/>
  <c r="BG1485" i="183"/>
  <c r="BH1485" i="183"/>
  <c r="BI1485" i="183"/>
  <c r="N1486" i="183"/>
  <c r="O1486" i="183"/>
  <c r="P1486" i="183"/>
  <c r="Q1486" i="183"/>
  <c r="R1486" i="183"/>
  <c r="S1486" i="183"/>
  <c r="W1486" i="183"/>
  <c r="X1486" i="183"/>
  <c r="Y1486" i="183"/>
  <c r="Z1486" i="183"/>
  <c r="AA1486" i="183"/>
  <c r="AB1486" i="183"/>
  <c r="AC1486" i="183"/>
  <c r="AD1486" i="183"/>
  <c r="AE1486" i="183"/>
  <c r="AF1486" i="183"/>
  <c r="AG1486" i="183"/>
  <c r="AH1486" i="183"/>
  <c r="AJ1486" i="183"/>
  <c r="AO1486" i="183"/>
  <c r="AP1486" i="183"/>
  <c r="AS1486" i="183"/>
  <c r="AW1486" i="183"/>
  <c r="AX1486" i="183"/>
  <c r="AY1486" i="183"/>
  <c r="AZ1486" i="183"/>
  <c r="BA1486" i="183"/>
  <c r="BB1486" i="183"/>
  <c r="BE1486" i="183"/>
  <c r="BF1486" i="183"/>
  <c r="BG1486" i="183"/>
  <c r="BH1486" i="183"/>
  <c r="BI1486" i="183"/>
  <c r="N1487" i="183"/>
  <c r="O1487" i="183"/>
  <c r="P1487" i="183"/>
  <c r="Q1487" i="183"/>
  <c r="R1487" i="183"/>
  <c r="S1487" i="183"/>
  <c r="W1487" i="183"/>
  <c r="X1487" i="183"/>
  <c r="Y1487" i="183"/>
  <c r="Z1487" i="183"/>
  <c r="AA1487" i="183"/>
  <c r="AB1487" i="183"/>
  <c r="AC1487" i="183"/>
  <c r="AD1487" i="183"/>
  <c r="AE1487" i="183"/>
  <c r="AF1487" i="183"/>
  <c r="AG1487" i="183"/>
  <c r="AH1487" i="183"/>
  <c r="AJ1487" i="183"/>
  <c r="AO1487" i="183"/>
  <c r="AP1487" i="183"/>
  <c r="AS1487" i="183"/>
  <c r="AW1487" i="183"/>
  <c r="AX1487" i="183"/>
  <c r="AY1487" i="183"/>
  <c r="AZ1487" i="183"/>
  <c r="BA1487" i="183"/>
  <c r="BB1487" i="183"/>
  <c r="BE1487" i="183"/>
  <c r="BF1487" i="183"/>
  <c r="BG1487" i="183"/>
  <c r="BH1487" i="183"/>
  <c r="BI1487" i="183"/>
  <c r="N1488" i="183"/>
  <c r="O1488" i="183"/>
  <c r="P1488" i="183"/>
  <c r="Q1488" i="183"/>
  <c r="R1488" i="183"/>
  <c r="S1488" i="183"/>
  <c r="W1488" i="183"/>
  <c r="X1488" i="183"/>
  <c r="Y1488" i="183"/>
  <c r="Z1488" i="183"/>
  <c r="AA1488" i="183"/>
  <c r="AB1488" i="183"/>
  <c r="AC1488" i="183"/>
  <c r="AD1488" i="183"/>
  <c r="AE1488" i="183"/>
  <c r="AF1488" i="183"/>
  <c r="AG1488" i="183"/>
  <c r="AH1488" i="183"/>
  <c r="AJ1488" i="183"/>
  <c r="AO1488" i="183"/>
  <c r="AP1488" i="183"/>
  <c r="AS1488" i="183"/>
  <c r="AW1488" i="183"/>
  <c r="AX1488" i="183"/>
  <c r="AY1488" i="183"/>
  <c r="AZ1488" i="183"/>
  <c r="BA1488" i="183"/>
  <c r="BB1488" i="183"/>
  <c r="BE1488" i="183"/>
  <c r="BF1488" i="183"/>
  <c r="BG1488" i="183"/>
  <c r="BH1488" i="183"/>
  <c r="BI1488" i="183"/>
  <c r="N1489" i="183"/>
  <c r="O1489" i="183"/>
  <c r="P1489" i="183"/>
  <c r="Q1489" i="183"/>
  <c r="R1489" i="183"/>
  <c r="S1489" i="183"/>
  <c r="W1489" i="183"/>
  <c r="X1489" i="183"/>
  <c r="Y1489" i="183"/>
  <c r="Z1489" i="183"/>
  <c r="AA1489" i="183"/>
  <c r="AB1489" i="183"/>
  <c r="AC1489" i="183"/>
  <c r="AD1489" i="183"/>
  <c r="AE1489" i="183"/>
  <c r="AF1489" i="183"/>
  <c r="AG1489" i="183"/>
  <c r="AH1489" i="183"/>
  <c r="AJ1489" i="183"/>
  <c r="AO1489" i="183"/>
  <c r="AP1489" i="183"/>
  <c r="AS1489" i="183"/>
  <c r="AW1489" i="183"/>
  <c r="AX1489" i="183"/>
  <c r="AY1489" i="183"/>
  <c r="AZ1489" i="183"/>
  <c r="BA1489" i="183"/>
  <c r="BB1489" i="183"/>
  <c r="BE1489" i="183"/>
  <c r="BF1489" i="183"/>
  <c r="BG1489" i="183"/>
  <c r="BH1489" i="183"/>
  <c r="BI1489" i="183"/>
  <c r="N1490" i="183"/>
  <c r="O1490" i="183"/>
  <c r="P1490" i="183"/>
  <c r="Q1490" i="183"/>
  <c r="R1490" i="183"/>
  <c r="S1490" i="183"/>
  <c r="W1490" i="183"/>
  <c r="X1490" i="183"/>
  <c r="Y1490" i="183"/>
  <c r="Z1490" i="183"/>
  <c r="AA1490" i="183"/>
  <c r="AB1490" i="183"/>
  <c r="AC1490" i="183"/>
  <c r="AD1490" i="183"/>
  <c r="AE1490" i="183"/>
  <c r="AF1490" i="183"/>
  <c r="AG1490" i="183"/>
  <c r="AH1490" i="183"/>
  <c r="AJ1490" i="183"/>
  <c r="AO1490" i="183"/>
  <c r="AP1490" i="183"/>
  <c r="AS1490" i="183"/>
  <c r="AW1490" i="183"/>
  <c r="AX1490" i="183"/>
  <c r="AY1490" i="183"/>
  <c r="AZ1490" i="183"/>
  <c r="BA1490" i="183"/>
  <c r="BB1490" i="183"/>
  <c r="BE1490" i="183"/>
  <c r="BF1490" i="183"/>
  <c r="BG1490" i="183"/>
  <c r="BH1490" i="183"/>
  <c r="BI1490" i="183"/>
  <c r="N1491" i="183"/>
  <c r="O1491" i="183"/>
  <c r="P1491" i="183"/>
  <c r="Q1491" i="183"/>
  <c r="R1491" i="183"/>
  <c r="S1491" i="183"/>
  <c r="W1491" i="183"/>
  <c r="X1491" i="183"/>
  <c r="Y1491" i="183"/>
  <c r="Z1491" i="183"/>
  <c r="AA1491" i="183"/>
  <c r="AB1491" i="183"/>
  <c r="AC1491" i="183"/>
  <c r="AD1491" i="183"/>
  <c r="AE1491" i="183"/>
  <c r="AF1491" i="183"/>
  <c r="AG1491" i="183"/>
  <c r="AH1491" i="183"/>
  <c r="AJ1491" i="183"/>
  <c r="AO1491" i="183"/>
  <c r="AP1491" i="183"/>
  <c r="AS1491" i="183"/>
  <c r="AW1491" i="183"/>
  <c r="AX1491" i="183"/>
  <c r="AY1491" i="183"/>
  <c r="AZ1491" i="183"/>
  <c r="BA1491" i="183"/>
  <c r="BB1491" i="183"/>
  <c r="BE1491" i="183"/>
  <c r="BF1491" i="183"/>
  <c r="BG1491" i="183"/>
  <c r="BH1491" i="183"/>
  <c r="BI1491" i="183"/>
  <c r="N1492" i="183"/>
  <c r="O1492" i="183"/>
  <c r="P1492" i="183"/>
  <c r="Q1492" i="183"/>
  <c r="R1492" i="183"/>
  <c r="S1492" i="183"/>
  <c r="W1492" i="183"/>
  <c r="X1492" i="183"/>
  <c r="Y1492" i="183"/>
  <c r="Z1492" i="183"/>
  <c r="AA1492" i="183"/>
  <c r="AB1492" i="183"/>
  <c r="AC1492" i="183"/>
  <c r="AD1492" i="183"/>
  <c r="AE1492" i="183"/>
  <c r="AF1492" i="183"/>
  <c r="AG1492" i="183"/>
  <c r="AH1492" i="183"/>
  <c r="AJ1492" i="183"/>
  <c r="AO1492" i="183"/>
  <c r="AP1492" i="183"/>
  <c r="AS1492" i="183"/>
  <c r="AW1492" i="183"/>
  <c r="AX1492" i="183"/>
  <c r="AY1492" i="183"/>
  <c r="AZ1492" i="183"/>
  <c r="BA1492" i="183"/>
  <c r="BB1492" i="183"/>
  <c r="BE1492" i="183"/>
  <c r="BF1492" i="183"/>
  <c r="BG1492" i="183"/>
  <c r="BH1492" i="183"/>
  <c r="BI1492" i="183"/>
  <c r="N1493" i="183"/>
  <c r="O1493" i="183"/>
  <c r="P1493" i="183"/>
  <c r="Q1493" i="183"/>
  <c r="R1493" i="183"/>
  <c r="S1493" i="183"/>
  <c r="W1493" i="183"/>
  <c r="X1493" i="183"/>
  <c r="Y1493" i="183"/>
  <c r="Z1493" i="183"/>
  <c r="AA1493" i="183"/>
  <c r="AB1493" i="183"/>
  <c r="AC1493" i="183"/>
  <c r="AD1493" i="183"/>
  <c r="AE1493" i="183"/>
  <c r="AF1493" i="183"/>
  <c r="AG1493" i="183"/>
  <c r="AH1493" i="183"/>
  <c r="AJ1493" i="183"/>
  <c r="AO1493" i="183"/>
  <c r="AP1493" i="183"/>
  <c r="AS1493" i="183"/>
  <c r="AW1493" i="183"/>
  <c r="AX1493" i="183"/>
  <c r="AY1493" i="183"/>
  <c r="AZ1493" i="183"/>
  <c r="BA1493" i="183"/>
  <c r="BB1493" i="183"/>
  <c r="BE1493" i="183"/>
  <c r="BF1493" i="183"/>
  <c r="BG1493" i="183"/>
  <c r="BH1493" i="183"/>
  <c r="BI1493" i="183"/>
  <c r="N1494" i="183"/>
  <c r="O1494" i="183"/>
  <c r="P1494" i="183"/>
  <c r="Q1494" i="183"/>
  <c r="R1494" i="183"/>
  <c r="S1494" i="183"/>
  <c r="W1494" i="183"/>
  <c r="X1494" i="183"/>
  <c r="Y1494" i="183"/>
  <c r="Z1494" i="183"/>
  <c r="AA1494" i="183"/>
  <c r="AB1494" i="183"/>
  <c r="AC1494" i="183"/>
  <c r="AD1494" i="183"/>
  <c r="AE1494" i="183"/>
  <c r="AF1494" i="183"/>
  <c r="AG1494" i="183"/>
  <c r="AH1494" i="183"/>
  <c r="AJ1494" i="183"/>
  <c r="AO1494" i="183"/>
  <c r="AP1494" i="183"/>
  <c r="AS1494" i="183"/>
  <c r="AW1494" i="183"/>
  <c r="AX1494" i="183"/>
  <c r="AY1494" i="183"/>
  <c r="AZ1494" i="183"/>
  <c r="BA1494" i="183"/>
  <c r="BB1494" i="183"/>
  <c r="BE1494" i="183"/>
  <c r="BF1494" i="183"/>
  <c r="BG1494" i="183"/>
  <c r="BH1494" i="183"/>
  <c r="BI1494" i="183"/>
  <c r="N1495" i="183"/>
  <c r="O1495" i="183"/>
  <c r="P1495" i="183"/>
  <c r="Q1495" i="183"/>
  <c r="R1495" i="183"/>
  <c r="S1495" i="183"/>
  <c r="W1495" i="183"/>
  <c r="X1495" i="183"/>
  <c r="Y1495" i="183"/>
  <c r="Z1495" i="183"/>
  <c r="AA1495" i="183"/>
  <c r="AB1495" i="183"/>
  <c r="AC1495" i="183"/>
  <c r="AD1495" i="183"/>
  <c r="AE1495" i="183"/>
  <c r="AF1495" i="183"/>
  <c r="AG1495" i="183"/>
  <c r="AH1495" i="183"/>
  <c r="AJ1495" i="183"/>
  <c r="AO1495" i="183"/>
  <c r="AP1495" i="183"/>
  <c r="AS1495" i="183"/>
  <c r="AW1495" i="183"/>
  <c r="AX1495" i="183"/>
  <c r="AY1495" i="183"/>
  <c r="AZ1495" i="183"/>
  <c r="BA1495" i="183"/>
  <c r="BB1495" i="183"/>
  <c r="BE1495" i="183"/>
  <c r="BF1495" i="183"/>
  <c r="BG1495" i="183"/>
  <c r="BH1495" i="183"/>
  <c r="BI1495" i="183"/>
  <c r="N1496" i="183"/>
  <c r="O1496" i="183"/>
  <c r="P1496" i="183"/>
  <c r="Q1496" i="183"/>
  <c r="R1496" i="183"/>
  <c r="S1496" i="183"/>
  <c r="W1496" i="183"/>
  <c r="X1496" i="183"/>
  <c r="Y1496" i="183"/>
  <c r="Z1496" i="183"/>
  <c r="AA1496" i="183"/>
  <c r="AB1496" i="183"/>
  <c r="AC1496" i="183"/>
  <c r="AD1496" i="183"/>
  <c r="AE1496" i="183"/>
  <c r="AF1496" i="183"/>
  <c r="AG1496" i="183"/>
  <c r="AH1496" i="183"/>
  <c r="AJ1496" i="183"/>
  <c r="AO1496" i="183"/>
  <c r="AP1496" i="183"/>
  <c r="AS1496" i="183"/>
  <c r="AW1496" i="183"/>
  <c r="AX1496" i="183"/>
  <c r="AY1496" i="183"/>
  <c r="AZ1496" i="183"/>
  <c r="BA1496" i="183"/>
  <c r="BB1496" i="183"/>
  <c r="BE1496" i="183"/>
  <c r="BF1496" i="183"/>
  <c r="BG1496" i="183"/>
  <c r="BH1496" i="183"/>
  <c r="BI1496" i="183"/>
  <c r="N1497" i="183"/>
  <c r="O1497" i="183"/>
  <c r="P1497" i="183"/>
  <c r="Q1497" i="183"/>
  <c r="R1497" i="183"/>
  <c r="S1497" i="183"/>
  <c r="W1497" i="183"/>
  <c r="X1497" i="183"/>
  <c r="Y1497" i="183"/>
  <c r="Z1497" i="183"/>
  <c r="AA1497" i="183"/>
  <c r="AB1497" i="183"/>
  <c r="AC1497" i="183"/>
  <c r="AD1497" i="183"/>
  <c r="AE1497" i="183"/>
  <c r="AF1497" i="183"/>
  <c r="AG1497" i="183"/>
  <c r="AH1497" i="183"/>
  <c r="AJ1497" i="183"/>
  <c r="AO1497" i="183"/>
  <c r="AP1497" i="183"/>
  <c r="AS1497" i="183"/>
  <c r="AW1497" i="183"/>
  <c r="AX1497" i="183"/>
  <c r="AY1497" i="183"/>
  <c r="AZ1497" i="183"/>
  <c r="BA1497" i="183"/>
  <c r="BB1497" i="183"/>
  <c r="BE1497" i="183"/>
  <c r="BF1497" i="183"/>
  <c r="BG1497" i="183"/>
  <c r="BH1497" i="183"/>
  <c r="BI1497" i="183"/>
  <c r="N1498" i="183"/>
  <c r="O1498" i="183"/>
  <c r="P1498" i="183"/>
  <c r="Q1498" i="183"/>
  <c r="R1498" i="183"/>
  <c r="S1498" i="183"/>
  <c r="W1498" i="183"/>
  <c r="X1498" i="183"/>
  <c r="Y1498" i="183"/>
  <c r="Z1498" i="183"/>
  <c r="AA1498" i="183"/>
  <c r="AB1498" i="183"/>
  <c r="AC1498" i="183"/>
  <c r="AD1498" i="183"/>
  <c r="AE1498" i="183"/>
  <c r="AF1498" i="183"/>
  <c r="AG1498" i="183"/>
  <c r="AH1498" i="183"/>
  <c r="AJ1498" i="183"/>
  <c r="AO1498" i="183"/>
  <c r="AP1498" i="183"/>
  <c r="AS1498" i="183"/>
  <c r="AW1498" i="183"/>
  <c r="AX1498" i="183"/>
  <c r="AY1498" i="183"/>
  <c r="AZ1498" i="183"/>
  <c r="BA1498" i="183"/>
  <c r="BB1498" i="183"/>
  <c r="BE1498" i="183"/>
  <c r="BF1498" i="183"/>
  <c r="BG1498" i="183"/>
  <c r="BH1498" i="183"/>
  <c r="BI1498" i="183"/>
  <c r="N1499" i="183"/>
  <c r="O1499" i="183"/>
  <c r="P1499" i="183"/>
  <c r="Q1499" i="183"/>
  <c r="R1499" i="183"/>
  <c r="S1499" i="183"/>
  <c r="W1499" i="183"/>
  <c r="X1499" i="183"/>
  <c r="Y1499" i="183"/>
  <c r="Z1499" i="183"/>
  <c r="AA1499" i="183"/>
  <c r="AB1499" i="183"/>
  <c r="AC1499" i="183"/>
  <c r="AD1499" i="183"/>
  <c r="AE1499" i="183"/>
  <c r="AF1499" i="183"/>
  <c r="AG1499" i="183"/>
  <c r="AH1499" i="183"/>
  <c r="AJ1499" i="183"/>
  <c r="AO1499" i="183"/>
  <c r="AP1499" i="183"/>
  <c r="AS1499" i="183"/>
  <c r="AW1499" i="183"/>
  <c r="AX1499" i="183"/>
  <c r="AY1499" i="183"/>
  <c r="AZ1499" i="183"/>
  <c r="BA1499" i="183"/>
  <c r="BB1499" i="183"/>
  <c r="BE1499" i="183"/>
  <c r="BF1499" i="183"/>
  <c r="BG1499" i="183"/>
  <c r="BH1499" i="183"/>
  <c r="BI1499" i="183"/>
  <c r="N1500" i="183"/>
  <c r="O1500" i="183"/>
  <c r="P1500" i="183"/>
  <c r="Q1500" i="183"/>
  <c r="R1500" i="183"/>
  <c r="S1500" i="183"/>
  <c r="W1500" i="183"/>
  <c r="X1500" i="183"/>
  <c r="Y1500" i="183"/>
  <c r="Z1500" i="183"/>
  <c r="AA1500" i="183"/>
  <c r="AB1500" i="183"/>
  <c r="AC1500" i="183"/>
  <c r="AD1500" i="183"/>
  <c r="AE1500" i="183"/>
  <c r="AF1500" i="183"/>
  <c r="AG1500" i="183"/>
  <c r="AH1500" i="183"/>
  <c r="AJ1500" i="183"/>
  <c r="AO1500" i="183"/>
  <c r="AP1500" i="183"/>
  <c r="AS1500" i="183"/>
  <c r="AW1500" i="183"/>
  <c r="AX1500" i="183"/>
  <c r="AY1500" i="183"/>
  <c r="AZ1500" i="183"/>
  <c r="BA1500" i="183"/>
  <c r="BB1500" i="183"/>
  <c r="BE1500" i="183"/>
  <c r="BF1500" i="183"/>
  <c r="BG1500" i="183"/>
  <c r="BH1500" i="183"/>
  <c r="BI1500" i="183"/>
  <c r="N1501" i="183"/>
  <c r="O1501" i="183"/>
  <c r="P1501" i="183"/>
  <c r="Q1501" i="183"/>
  <c r="R1501" i="183"/>
  <c r="S1501" i="183"/>
  <c r="W1501" i="183"/>
  <c r="X1501" i="183"/>
  <c r="Y1501" i="183"/>
  <c r="Z1501" i="183"/>
  <c r="AA1501" i="183"/>
  <c r="AB1501" i="183"/>
  <c r="AC1501" i="183"/>
  <c r="AD1501" i="183"/>
  <c r="AE1501" i="183"/>
  <c r="AF1501" i="183"/>
  <c r="AG1501" i="183"/>
  <c r="AH1501" i="183"/>
  <c r="AJ1501" i="183"/>
  <c r="AO1501" i="183"/>
  <c r="AP1501" i="183"/>
  <c r="AS1501" i="183"/>
  <c r="AW1501" i="183"/>
  <c r="AX1501" i="183"/>
  <c r="AY1501" i="183"/>
  <c r="AZ1501" i="183"/>
  <c r="BA1501" i="183"/>
  <c r="BB1501" i="183"/>
  <c r="BE1501" i="183"/>
  <c r="BF1501" i="183"/>
  <c r="BG1501" i="183"/>
  <c r="BH1501" i="183"/>
  <c r="BI1501" i="183"/>
  <c r="N1502" i="183"/>
  <c r="O1502" i="183"/>
  <c r="P1502" i="183"/>
  <c r="Q1502" i="183"/>
  <c r="R1502" i="183"/>
  <c r="S1502" i="183"/>
  <c r="W1502" i="183"/>
  <c r="X1502" i="183"/>
  <c r="Y1502" i="183"/>
  <c r="Z1502" i="183"/>
  <c r="AA1502" i="183"/>
  <c r="AB1502" i="183"/>
  <c r="AC1502" i="183"/>
  <c r="AD1502" i="183"/>
  <c r="AE1502" i="183"/>
  <c r="AF1502" i="183"/>
  <c r="AG1502" i="183"/>
  <c r="AH1502" i="183"/>
  <c r="AJ1502" i="183"/>
  <c r="AO1502" i="183"/>
  <c r="AP1502" i="183"/>
  <c r="AS1502" i="183"/>
  <c r="AW1502" i="183"/>
  <c r="AX1502" i="183"/>
  <c r="AY1502" i="183"/>
  <c r="AZ1502" i="183"/>
  <c r="BA1502" i="183"/>
  <c r="BB1502" i="183"/>
  <c r="BE1502" i="183"/>
  <c r="BF1502" i="183"/>
  <c r="BG1502" i="183"/>
  <c r="BH1502" i="183"/>
  <c r="BI1502" i="183"/>
  <c r="N1503" i="183"/>
  <c r="O1503" i="183"/>
  <c r="P1503" i="183"/>
  <c r="Q1503" i="183"/>
  <c r="R1503" i="183"/>
  <c r="S1503" i="183"/>
  <c r="W1503" i="183"/>
  <c r="X1503" i="183"/>
  <c r="Y1503" i="183"/>
  <c r="Z1503" i="183"/>
  <c r="AA1503" i="183"/>
  <c r="AB1503" i="183"/>
  <c r="AC1503" i="183"/>
  <c r="AD1503" i="183"/>
  <c r="AE1503" i="183"/>
  <c r="AF1503" i="183"/>
  <c r="AG1503" i="183"/>
  <c r="AH1503" i="183"/>
  <c r="AJ1503" i="183"/>
  <c r="AO1503" i="183"/>
  <c r="AP1503" i="183"/>
  <c r="AS1503" i="183"/>
  <c r="AW1503" i="183"/>
  <c r="AX1503" i="183"/>
  <c r="AY1503" i="183"/>
  <c r="AZ1503" i="183"/>
  <c r="BA1503" i="183"/>
  <c r="BB1503" i="183"/>
  <c r="BE1503" i="183"/>
  <c r="BF1503" i="183"/>
  <c r="BG1503" i="183"/>
  <c r="BH1503" i="183"/>
  <c r="BI1503" i="183"/>
  <c r="N1504" i="183"/>
  <c r="O1504" i="183"/>
  <c r="P1504" i="183"/>
  <c r="Q1504" i="183"/>
  <c r="R1504" i="183"/>
  <c r="S1504" i="183"/>
  <c r="W1504" i="183"/>
  <c r="X1504" i="183"/>
  <c r="Y1504" i="183"/>
  <c r="Z1504" i="183"/>
  <c r="AA1504" i="183"/>
  <c r="AB1504" i="183"/>
  <c r="AC1504" i="183"/>
  <c r="AD1504" i="183"/>
  <c r="AE1504" i="183"/>
  <c r="AF1504" i="183"/>
  <c r="AG1504" i="183"/>
  <c r="AH1504" i="183"/>
  <c r="AJ1504" i="183"/>
  <c r="AO1504" i="183"/>
  <c r="AP1504" i="183"/>
  <c r="AS1504" i="183"/>
  <c r="AW1504" i="183"/>
  <c r="AX1504" i="183"/>
  <c r="AY1504" i="183"/>
  <c r="AZ1504" i="183"/>
  <c r="BA1504" i="183"/>
  <c r="BB1504" i="183"/>
  <c r="BE1504" i="183"/>
  <c r="BF1504" i="183"/>
  <c r="BG1504" i="183"/>
  <c r="BH1504" i="183"/>
  <c r="BI1504" i="183"/>
  <c r="N1505" i="183"/>
  <c r="O1505" i="183"/>
  <c r="P1505" i="183"/>
  <c r="Q1505" i="183"/>
  <c r="R1505" i="183"/>
  <c r="S1505" i="183"/>
  <c r="W1505" i="183"/>
  <c r="X1505" i="183"/>
  <c r="Y1505" i="183"/>
  <c r="Z1505" i="183"/>
  <c r="AA1505" i="183"/>
  <c r="AB1505" i="183"/>
  <c r="AC1505" i="183"/>
  <c r="AD1505" i="183"/>
  <c r="AE1505" i="183"/>
  <c r="AF1505" i="183"/>
  <c r="AG1505" i="183"/>
  <c r="AH1505" i="183"/>
  <c r="AJ1505" i="183"/>
  <c r="AO1505" i="183"/>
  <c r="AP1505" i="183"/>
  <c r="AS1505" i="183"/>
  <c r="AW1505" i="183"/>
  <c r="AX1505" i="183"/>
  <c r="AY1505" i="183"/>
  <c r="AZ1505" i="183"/>
  <c r="BA1505" i="183"/>
  <c r="BB1505" i="183"/>
  <c r="BE1505" i="183"/>
  <c r="BF1505" i="183"/>
  <c r="BG1505" i="183"/>
  <c r="BH1505" i="183"/>
  <c r="BI1505" i="183"/>
  <c r="N1506" i="183"/>
  <c r="O1506" i="183"/>
  <c r="P1506" i="183"/>
  <c r="Q1506" i="183"/>
  <c r="R1506" i="183"/>
  <c r="S1506" i="183"/>
  <c r="W1506" i="183"/>
  <c r="X1506" i="183"/>
  <c r="Y1506" i="183"/>
  <c r="Z1506" i="183"/>
  <c r="AA1506" i="183"/>
  <c r="AB1506" i="183"/>
  <c r="AC1506" i="183"/>
  <c r="AD1506" i="183"/>
  <c r="AE1506" i="183"/>
  <c r="AF1506" i="183"/>
  <c r="AG1506" i="183"/>
  <c r="AH1506" i="183"/>
  <c r="AJ1506" i="183"/>
  <c r="AO1506" i="183"/>
  <c r="AP1506" i="183"/>
  <c r="AS1506" i="183"/>
  <c r="AW1506" i="183"/>
  <c r="AX1506" i="183"/>
  <c r="AY1506" i="183"/>
  <c r="AZ1506" i="183"/>
  <c r="BA1506" i="183"/>
  <c r="BB1506" i="183"/>
  <c r="BE1506" i="183"/>
  <c r="BF1506" i="183"/>
  <c r="BG1506" i="183"/>
  <c r="BH1506" i="183"/>
  <c r="BI1506" i="183"/>
  <c r="N1507" i="183"/>
  <c r="O1507" i="183"/>
  <c r="P1507" i="183"/>
  <c r="Q1507" i="183"/>
  <c r="R1507" i="183"/>
  <c r="S1507" i="183"/>
  <c r="W1507" i="183"/>
  <c r="X1507" i="183"/>
  <c r="Y1507" i="183"/>
  <c r="Z1507" i="183"/>
  <c r="AA1507" i="183"/>
  <c r="AB1507" i="183"/>
  <c r="AC1507" i="183"/>
  <c r="AD1507" i="183"/>
  <c r="AE1507" i="183"/>
  <c r="AF1507" i="183"/>
  <c r="AG1507" i="183"/>
  <c r="AH1507" i="183"/>
  <c r="AJ1507" i="183"/>
  <c r="AO1507" i="183"/>
  <c r="AP1507" i="183"/>
  <c r="AS1507" i="183"/>
  <c r="AW1507" i="183"/>
  <c r="AX1507" i="183"/>
  <c r="AY1507" i="183"/>
  <c r="AZ1507" i="183"/>
  <c r="BA1507" i="183"/>
  <c r="BB1507" i="183"/>
  <c r="BE1507" i="183"/>
  <c r="BF1507" i="183"/>
  <c r="BG1507" i="183"/>
  <c r="BH1507" i="183"/>
  <c r="BI1507" i="183"/>
  <c r="N1508" i="183"/>
  <c r="O1508" i="183"/>
  <c r="P1508" i="183"/>
  <c r="Q1508" i="183"/>
  <c r="R1508" i="183"/>
  <c r="S1508" i="183"/>
  <c r="W1508" i="183"/>
  <c r="X1508" i="183"/>
  <c r="Y1508" i="183"/>
  <c r="Z1508" i="183"/>
  <c r="AA1508" i="183"/>
  <c r="AB1508" i="183"/>
  <c r="AC1508" i="183"/>
  <c r="AD1508" i="183"/>
  <c r="AE1508" i="183"/>
  <c r="AF1508" i="183"/>
  <c r="AG1508" i="183"/>
  <c r="AH1508" i="183"/>
  <c r="AJ1508" i="183"/>
  <c r="AO1508" i="183"/>
  <c r="AP1508" i="183"/>
  <c r="AS1508" i="183"/>
  <c r="AW1508" i="183"/>
  <c r="AX1508" i="183"/>
  <c r="AY1508" i="183"/>
  <c r="AZ1508" i="183"/>
  <c r="BA1508" i="183"/>
  <c r="BB1508" i="183"/>
  <c r="BE1508" i="183"/>
  <c r="BF1508" i="183"/>
  <c r="BG1508" i="183"/>
  <c r="BH1508" i="183"/>
  <c r="BI1508" i="183"/>
  <c r="N1509" i="183"/>
  <c r="O1509" i="183"/>
  <c r="P1509" i="183"/>
  <c r="Q1509" i="183"/>
  <c r="R1509" i="183"/>
  <c r="S1509" i="183"/>
  <c r="W1509" i="183"/>
  <c r="X1509" i="183"/>
  <c r="Y1509" i="183"/>
  <c r="Z1509" i="183"/>
  <c r="AA1509" i="183"/>
  <c r="AB1509" i="183"/>
  <c r="AC1509" i="183"/>
  <c r="AD1509" i="183"/>
  <c r="AE1509" i="183"/>
  <c r="AF1509" i="183"/>
  <c r="AG1509" i="183"/>
  <c r="AH1509" i="183"/>
  <c r="AJ1509" i="183"/>
  <c r="AO1509" i="183"/>
  <c r="AP1509" i="183"/>
  <c r="AS1509" i="183"/>
  <c r="AW1509" i="183"/>
  <c r="AX1509" i="183"/>
  <c r="AY1509" i="183"/>
  <c r="AZ1509" i="183"/>
  <c r="BA1509" i="183"/>
  <c r="BB1509" i="183"/>
  <c r="BE1509" i="183"/>
  <c r="BF1509" i="183"/>
  <c r="BG1509" i="183"/>
  <c r="BH1509" i="183"/>
  <c r="BI1509" i="183"/>
  <c r="N1510" i="183"/>
  <c r="O1510" i="183"/>
  <c r="P1510" i="183"/>
  <c r="Q1510" i="183"/>
  <c r="R1510" i="183"/>
  <c r="S1510" i="183"/>
  <c r="W1510" i="183"/>
  <c r="X1510" i="183"/>
  <c r="Y1510" i="183"/>
  <c r="Z1510" i="183"/>
  <c r="AA1510" i="183"/>
  <c r="AB1510" i="183"/>
  <c r="AC1510" i="183"/>
  <c r="AD1510" i="183"/>
  <c r="AE1510" i="183"/>
  <c r="AF1510" i="183"/>
  <c r="AG1510" i="183"/>
  <c r="AH1510" i="183"/>
  <c r="AJ1510" i="183"/>
  <c r="AO1510" i="183"/>
  <c r="AP1510" i="183"/>
  <c r="AS1510" i="183"/>
  <c r="AW1510" i="183"/>
  <c r="AX1510" i="183"/>
  <c r="AY1510" i="183"/>
  <c r="AZ1510" i="183"/>
  <c r="BA1510" i="183"/>
  <c r="BB1510" i="183"/>
  <c r="BE1510" i="183"/>
  <c r="BF1510" i="183"/>
  <c r="BG1510" i="183"/>
  <c r="BH1510" i="183"/>
  <c r="BI1510" i="183"/>
  <c r="N1511" i="183"/>
  <c r="O1511" i="183"/>
  <c r="P1511" i="183"/>
  <c r="Q1511" i="183"/>
  <c r="R1511" i="183"/>
  <c r="S1511" i="183"/>
  <c r="W1511" i="183"/>
  <c r="X1511" i="183"/>
  <c r="Y1511" i="183"/>
  <c r="Z1511" i="183"/>
  <c r="AA1511" i="183"/>
  <c r="AB1511" i="183"/>
  <c r="AC1511" i="183"/>
  <c r="AD1511" i="183"/>
  <c r="AE1511" i="183"/>
  <c r="AF1511" i="183"/>
  <c r="AG1511" i="183"/>
  <c r="AH1511" i="183"/>
  <c r="AJ1511" i="183"/>
  <c r="AO1511" i="183"/>
  <c r="AP1511" i="183"/>
  <c r="AS1511" i="183"/>
  <c r="AW1511" i="183"/>
  <c r="AX1511" i="183"/>
  <c r="AY1511" i="183"/>
  <c r="AZ1511" i="183"/>
  <c r="BA1511" i="183"/>
  <c r="BB1511" i="183"/>
  <c r="BE1511" i="183"/>
  <c r="BF1511" i="183"/>
  <c r="BG1511" i="183"/>
  <c r="BH1511" i="183"/>
  <c r="BI1511" i="183"/>
  <c r="N1512" i="183"/>
  <c r="O1512" i="183"/>
  <c r="P1512" i="183"/>
  <c r="Q1512" i="183"/>
  <c r="R1512" i="183"/>
  <c r="S1512" i="183"/>
  <c r="W1512" i="183"/>
  <c r="X1512" i="183"/>
  <c r="Y1512" i="183"/>
  <c r="Z1512" i="183"/>
  <c r="AA1512" i="183"/>
  <c r="AB1512" i="183"/>
  <c r="AC1512" i="183"/>
  <c r="AD1512" i="183"/>
  <c r="AE1512" i="183"/>
  <c r="AF1512" i="183"/>
  <c r="AG1512" i="183"/>
  <c r="AH1512" i="183"/>
  <c r="AJ1512" i="183"/>
  <c r="AO1512" i="183"/>
  <c r="AP1512" i="183"/>
  <c r="AS1512" i="183"/>
  <c r="AW1512" i="183"/>
  <c r="AX1512" i="183"/>
  <c r="AY1512" i="183"/>
  <c r="AZ1512" i="183"/>
  <c r="BA1512" i="183"/>
  <c r="BB1512" i="183"/>
  <c r="BE1512" i="183"/>
  <c r="BF1512" i="183"/>
  <c r="BG1512" i="183"/>
  <c r="BH1512" i="183"/>
  <c r="BI1512" i="183"/>
  <c r="N1513" i="183"/>
  <c r="O1513" i="183"/>
  <c r="P1513" i="183"/>
  <c r="Q1513" i="183"/>
  <c r="R1513" i="183"/>
  <c r="S1513" i="183"/>
  <c r="W1513" i="183"/>
  <c r="X1513" i="183"/>
  <c r="Y1513" i="183"/>
  <c r="Z1513" i="183"/>
  <c r="AA1513" i="183"/>
  <c r="AB1513" i="183"/>
  <c r="AC1513" i="183"/>
  <c r="AD1513" i="183"/>
  <c r="AE1513" i="183"/>
  <c r="AF1513" i="183"/>
  <c r="AG1513" i="183"/>
  <c r="AH1513" i="183"/>
  <c r="AJ1513" i="183"/>
  <c r="AO1513" i="183"/>
  <c r="AP1513" i="183"/>
  <c r="AS1513" i="183"/>
  <c r="AW1513" i="183"/>
  <c r="AX1513" i="183"/>
  <c r="AY1513" i="183"/>
  <c r="AZ1513" i="183"/>
  <c r="BA1513" i="183"/>
  <c r="BB1513" i="183"/>
  <c r="BE1513" i="183"/>
  <c r="BF1513" i="183"/>
  <c r="BG1513" i="183"/>
  <c r="BH1513" i="183"/>
  <c r="BI1513" i="183"/>
  <c r="N1514" i="183"/>
  <c r="O1514" i="183"/>
  <c r="P1514" i="183"/>
  <c r="Q1514" i="183"/>
  <c r="R1514" i="183"/>
  <c r="S1514" i="183"/>
  <c r="W1514" i="183"/>
  <c r="X1514" i="183"/>
  <c r="Y1514" i="183"/>
  <c r="Z1514" i="183"/>
  <c r="AA1514" i="183"/>
  <c r="AB1514" i="183"/>
  <c r="AC1514" i="183"/>
  <c r="AD1514" i="183"/>
  <c r="AE1514" i="183"/>
  <c r="AF1514" i="183"/>
  <c r="AG1514" i="183"/>
  <c r="AH1514" i="183"/>
  <c r="AJ1514" i="183"/>
  <c r="AO1514" i="183"/>
  <c r="AP1514" i="183"/>
  <c r="AS1514" i="183"/>
  <c r="AW1514" i="183"/>
  <c r="AX1514" i="183"/>
  <c r="AY1514" i="183"/>
  <c r="AZ1514" i="183"/>
  <c r="BA1514" i="183"/>
  <c r="BB1514" i="183"/>
  <c r="BE1514" i="183"/>
  <c r="BF1514" i="183"/>
  <c r="BG1514" i="183"/>
  <c r="BH1514" i="183"/>
  <c r="BI1514" i="183"/>
  <c r="N1515" i="183"/>
  <c r="O1515" i="183"/>
  <c r="P1515" i="183"/>
  <c r="Q1515" i="183"/>
  <c r="R1515" i="183"/>
  <c r="S1515" i="183"/>
  <c r="W1515" i="183"/>
  <c r="X1515" i="183"/>
  <c r="Y1515" i="183"/>
  <c r="Z1515" i="183"/>
  <c r="AA1515" i="183"/>
  <c r="AB1515" i="183"/>
  <c r="AC1515" i="183"/>
  <c r="AD1515" i="183"/>
  <c r="AE1515" i="183"/>
  <c r="AF1515" i="183"/>
  <c r="AG1515" i="183"/>
  <c r="AH1515" i="183"/>
  <c r="AJ1515" i="183"/>
  <c r="AO1515" i="183"/>
  <c r="AP1515" i="183"/>
  <c r="AS1515" i="183"/>
  <c r="AW1515" i="183"/>
  <c r="AX1515" i="183"/>
  <c r="AY1515" i="183"/>
  <c r="AZ1515" i="183"/>
  <c r="BA1515" i="183"/>
  <c r="BB1515" i="183"/>
  <c r="BE1515" i="183"/>
  <c r="BF1515" i="183"/>
  <c r="BG1515" i="183"/>
  <c r="BH1515" i="183"/>
  <c r="BI1515" i="183"/>
  <c r="N1516" i="183"/>
  <c r="O1516" i="183"/>
  <c r="P1516" i="183"/>
  <c r="Q1516" i="183"/>
  <c r="R1516" i="183"/>
  <c r="S1516" i="183"/>
  <c r="W1516" i="183"/>
  <c r="X1516" i="183"/>
  <c r="Y1516" i="183"/>
  <c r="Z1516" i="183"/>
  <c r="AA1516" i="183"/>
  <c r="AB1516" i="183"/>
  <c r="AC1516" i="183"/>
  <c r="AD1516" i="183"/>
  <c r="AE1516" i="183"/>
  <c r="AF1516" i="183"/>
  <c r="AG1516" i="183"/>
  <c r="AH1516" i="183"/>
  <c r="AJ1516" i="183"/>
  <c r="AO1516" i="183"/>
  <c r="AP1516" i="183"/>
  <c r="AS1516" i="183"/>
  <c r="AW1516" i="183"/>
  <c r="AX1516" i="183"/>
  <c r="AY1516" i="183"/>
  <c r="AZ1516" i="183"/>
  <c r="BA1516" i="183"/>
  <c r="BB1516" i="183"/>
  <c r="BE1516" i="183"/>
  <c r="BF1516" i="183"/>
  <c r="BG1516" i="183"/>
  <c r="BH1516" i="183"/>
  <c r="BI1516" i="183"/>
  <c r="N1517" i="183"/>
  <c r="O1517" i="183"/>
  <c r="P1517" i="183"/>
  <c r="Q1517" i="183"/>
  <c r="R1517" i="183"/>
  <c r="S1517" i="183"/>
  <c r="W1517" i="183"/>
  <c r="X1517" i="183"/>
  <c r="Y1517" i="183"/>
  <c r="Z1517" i="183"/>
  <c r="AA1517" i="183"/>
  <c r="AB1517" i="183"/>
  <c r="AC1517" i="183"/>
  <c r="AD1517" i="183"/>
  <c r="AE1517" i="183"/>
  <c r="AF1517" i="183"/>
  <c r="AG1517" i="183"/>
  <c r="AH1517" i="183"/>
  <c r="AJ1517" i="183"/>
  <c r="AO1517" i="183"/>
  <c r="AP1517" i="183"/>
  <c r="AS1517" i="183"/>
  <c r="AW1517" i="183"/>
  <c r="AX1517" i="183"/>
  <c r="AY1517" i="183"/>
  <c r="AZ1517" i="183"/>
  <c r="BA1517" i="183"/>
  <c r="BB1517" i="183"/>
  <c r="BE1517" i="183"/>
  <c r="BF1517" i="183"/>
  <c r="BG1517" i="183"/>
  <c r="BH1517" i="183"/>
  <c r="BI1517" i="183"/>
  <c r="N1518" i="183"/>
  <c r="O1518" i="183"/>
  <c r="P1518" i="183"/>
  <c r="Q1518" i="183"/>
  <c r="R1518" i="183"/>
  <c r="S1518" i="183"/>
  <c r="W1518" i="183"/>
  <c r="X1518" i="183"/>
  <c r="Y1518" i="183"/>
  <c r="Z1518" i="183"/>
  <c r="AA1518" i="183"/>
  <c r="AB1518" i="183"/>
  <c r="AC1518" i="183"/>
  <c r="AD1518" i="183"/>
  <c r="AE1518" i="183"/>
  <c r="AF1518" i="183"/>
  <c r="AG1518" i="183"/>
  <c r="AH1518" i="183"/>
  <c r="AJ1518" i="183"/>
  <c r="AO1518" i="183"/>
  <c r="AP1518" i="183"/>
  <c r="AS1518" i="183"/>
  <c r="AW1518" i="183"/>
  <c r="AX1518" i="183"/>
  <c r="AY1518" i="183"/>
  <c r="AZ1518" i="183"/>
  <c r="BA1518" i="183"/>
  <c r="BB1518" i="183"/>
  <c r="BE1518" i="183"/>
  <c r="BF1518" i="183"/>
  <c r="BG1518" i="183"/>
  <c r="BH1518" i="183"/>
  <c r="BI1518" i="183"/>
  <c r="N1519" i="183"/>
  <c r="O1519" i="183"/>
  <c r="P1519" i="183"/>
  <c r="Q1519" i="183"/>
  <c r="R1519" i="183"/>
  <c r="S1519" i="183"/>
  <c r="W1519" i="183"/>
  <c r="X1519" i="183"/>
  <c r="Y1519" i="183"/>
  <c r="Z1519" i="183"/>
  <c r="AA1519" i="183"/>
  <c r="AB1519" i="183"/>
  <c r="AC1519" i="183"/>
  <c r="AD1519" i="183"/>
  <c r="AE1519" i="183"/>
  <c r="AF1519" i="183"/>
  <c r="AG1519" i="183"/>
  <c r="AH1519" i="183"/>
  <c r="AJ1519" i="183"/>
  <c r="AO1519" i="183"/>
  <c r="AP1519" i="183"/>
  <c r="AS1519" i="183"/>
  <c r="AW1519" i="183"/>
  <c r="AX1519" i="183"/>
  <c r="AY1519" i="183"/>
  <c r="AZ1519" i="183"/>
  <c r="BA1519" i="183"/>
  <c r="BB1519" i="183"/>
  <c r="BE1519" i="183"/>
  <c r="BF1519" i="183"/>
  <c r="BG1519" i="183"/>
  <c r="BH1519" i="183"/>
  <c r="BI1519" i="183"/>
  <c r="N1520" i="183"/>
  <c r="O1520" i="183"/>
  <c r="P1520" i="183"/>
  <c r="Q1520" i="183"/>
  <c r="R1520" i="183"/>
  <c r="S1520" i="183"/>
  <c r="W1520" i="183"/>
  <c r="X1520" i="183"/>
  <c r="Y1520" i="183"/>
  <c r="Z1520" i="183"/>
  <c r="AA1520" i="183"/>
  <c r="AB1520" i="183"/>
  <c r="AC1520" i="183"/>
  <c r="AD1520" i="183"/>
  <c r="AE1520" i="183"/>
  <c r="AF1520" i="183"/>
  <c r="AG1520" i="183"/>
  <c r="AH1520" i="183"/>
  <c r="AJ1520" i="183"/>
  <c r="AO1520" i="183"/>
  <c r="AP1520" i="183"/>
  <c r="AS1520" i="183"/>
  <c r="AW1520" i="183"/>
  <c r="AX1520" i="183"/>
  <c r="AY1520" i="183"/>
  <c r="AZ1520" i="183"/>
  <c r="BA1520" i="183"/>
  <c r="BB1520" i="183"/>
  <c r="BE1520" i="183"/>
  <c r="BF1520" i="183"/>
  <c r="BG1520" i="183"/>
  <c r="BH1520" i="183"/>
  <c r="BI1520" i="183"/>
  <c r="N1521" i="183"/>
  <c r="O1521" i="183"/>
  <c r="P1521" i="183"/>
  <c r="Q1521" i="183"/>
  <c r="R1521" i="183"/>
  <c r="S1521" i="183"/>
  <c r="W1521" i="183"/>
  <c r="X1521" i="183"/>
  <c r="Y1521" i="183"/>
  <c r="Z1521" i="183"/>
  <c r="AA1521" i="183"/>
  <c r="AB1521" i="183"/>
  <c r="AC1521" i="183"/>
  <c r="AD1521" i="183"/>
  <c r="AE1521" i="183"/>
  <c r="AF1521" i="183"/>
  <c r="AG1521" i="183"/>
  <c r="AH1521" i="183"/>
  <c r="AJ1521" i="183"/>
  <c r="AO1521" i="183"/>
  <c r="AP1521" i="183"/>
  <c r="AS1521" i="183"/>
  <c r="AW1521" i="183"/>
  <c r="AX1521" i="183"/>
  <c r="AY1521" i="183"/>
  <c r="AZ1521" i="183"/>
  <c r="BA1521" i="183"/>
  <c r="BB1521" i="183"/>
  <c r="BE1521" i="183"/>
  <c r="BF1521" i="183"/>
  <c r="BG1521" i="183"/>
  <c r="BH1521" i="183"/>
  <c r="BI1521" i="183"/>
  <c r="N1522" i="183"/>
  <c r="O1522" i="183"/>
  <c r="P1522" i="183"/>
  <c r="Q1522" i="183"/>
  <c r="R1522" i="183"/>
  <c r="S1522" i="183"/>
  <c r="W1522" i="183"/>
  <c r="X1522" i="183"/>
  <c r="Y1522" i="183"/>
  <c r="Z1522" i="183"/>
  <c r="AA1522" i="183"/>
  <c r="AB1522" i="183"/>
  <c r="AC1522" i="183"/>
  <c r="AD1522" i="183"/>
  <c r="AE1522" i="183"/>
  <c r="AF1522" i="183"/>
  <c r="AG1522" i="183"/>
  <c r="AH1522" i="183"/>
  <c r="AJ1522" i="183"/>
  <c r="AO1522" i="183"/>
  <c r="AP1522" i="183"/>
  <c r="AS1522" i="183"/>
  <c r="AW1522" i="183"/>
  <c r="AX1522" i="183"/>
  <c r="AY1522" i="183"/>
  <c r="AZ1522" i="183"/>
  <c r="BA1522" i="183"/>
  <c r="BB1522" i="183"/>
  <c r="BE1522" i="183"/>
  <c r="BF1522" i="183"/>
  <c r="BG1522" i="183"/>
  <c r="BH1522" i="183"/>
  <c r="BI1522" i="183"/>
  <c r="N1523" i="183"/>
  <c r="O1523" i="183"/>
  <c r="P1523" i="183"/>
  <c r="Q1523" i="183"/>
  <c r="R1523" i="183"/>
  <c r="S1523" i="183"/>
  <c r="W1523" i="183"/>
  <c r="X1523" i="183"/>
  <c r="Y1523" i="183"/>
  <c r="Z1523" i="183"/>
  <c r="AA1523" i="183"/>
  <c r="AB1523" i="183"/>
  <c r="AC1523" i="183"/>
  <c r="AD1523" i="183"/>
  <c r="AE1523" i="183"/>
  <c r="AF1523" i="183"/>
  <c r="AG1523" i="183"/>
  <c r="AH1523" i="183"/>
  <c r="AJ1523" i="183"/>
  <c r="AO1523" i="183"/>
  <c r="AP1523" i="183"/>
  <c r="AS1523" i="183"/>
  <c r="AW1523" i="183"/>
  <c r="AX1523" i="183"/>
  <c r="AY1523" i="183"/>
  <c r="AZ1523" i="183"/>
  <c r="BA1523" i="183"/>
  <c r="BB1523" i="183"/>
  <c r="BE1523" i="183"/>
  <c r="BF1523" i="183"/>
  <c r="BG1523" i="183"/>
  <c r="BH1523" i="183"/>
  <c r="BI1523" i="183"/>
  <c r="N1524" i="183"/>
  <c r="O1524" i="183"/>
  <c r="P1524" i="183"/>
  <c r="Q1524" i="183"/>
  <c r="R1524" i="183"/>
  <c r="S1524" i="183"/>
  <c r="W1524" i="183"/>
  <c r="X1524" i="183"/>
  <c r="Y1524" i="183"/>
  <c r="Z1524" i="183"/>
  <c r="AA1524" i="183"/>
  <c r="AB1524" i="183"/>
  <c r="AC1524" i="183"/>
  <c r="AD1524" i="183"/>
  <c r="AE1524" i="183"/>
  <c r="AF1524" i="183"/>
  <c r="AG1524" i="183"/>
  <c r="AH1524" i="183"/>
  <c r="AJ1524" i="183"/>
  <c r="AO1524" i="183"/>
  <c r="AP1524" i="183"/>
  <c r="AS1524" i="183"/>
  <c r="AW1524" i="183"/>
  <c r="AX1524" i="183"/>
  <c r="AY1524" i="183"/>
  <c r="AZ1524" i="183"/>
  <c r="BA1524" i="183"/>
  <c r="BB1524" i="183"/>
  <c r="BE1524" i="183"/>
  <c r="BF1524" i="183"/>
  <c r="BG1524" i="183"/>
  <c r="BH1524" i="183"/>
  <c r="BI1524" i="183"/>
  <c r="N1525" i="183"/>
  <c r="O1525" i="183"/>
  <c r="P1525" i="183"/>
  <c r="Q1525" i="183"/>
  <c r="R1525" i="183"/>
  <c r="S1525" i="183"/>
  <c r="W1525" i="183"/>
  <c r="X1525" i="183"/>
  <c r="Y1525" i="183"/>
  <c r="Z1525" i="183"/>
  <c r="AA1525" i="183"/>
  <c r="AB1525" i="183"/>
  <c r="AC1525" i="183"/>
  <c r="AD1525" i="183"/>
  <c r="AE1525" i="183"/>
  <c r="AF1525" i="183"/>
  <c r="AG1525" i="183"/>
  <c r="AH1525" i="183"/>
  <c r="AJ1525" i="183"/>
  <c r="AO1525" i="183"/>
  <c r="AP1525" i="183"/>
  <c r="AS1525" i="183"/>
  <c r="AW1525" i="183"/>
  <c r="AX1525" i="183"/>
  <c r="AY1525" i="183"/>
  <c r="AZ1525" i="183"/>
  <c r="BA1525" i="183"/>
  <c r="BB1525" i="183"/>
  <c r="BE1525" i="183"/>
  <c r="BF1525" i="183"/>
  <c r="BG1525" i="183"/>
  <c r="BH1525" i="183"/>
  <c r="BI1525" i="183"/>
  <c r="N1526" i="183"/>
  <c r="O1526" i="183"/>
  <c r="P1526" i="183"/>
  <c r="Q1526" i="183"/>
  <c r="R1526" i="183"/>
  <c r="S1526" i="183"/>
  <c r="W1526" i="183"/>
  <c r="X1526" i="183"/>
  <c r="Y1526" i="183"/>
  <c r="Z1526" i="183"/>
  <c r="AA1526" i="183"/>
  <c r="AB1526" i="183"/>
  <c r="AC1526" i="183"/>
  <c r="AD1526" i="183"/>
  <c r="AE1526" i="183"/>
  <c r="AF1526" i="183"/>
  <c r="AG1526" i="183"/>
  <c r="AH1526" i="183"/>
  <c r="AJ1526" i="183"/>
  <c r="AO1526" i="183"/>
  <c r="AP1526" i="183"/>
  <c r="AS1526" i="183"/>
  <c r="AW1526" i="183"/>
  <c r="AX1526" i="183"/>
  <c r="AY1526" i="183"/>
  <c r="AZ1526" i="183"/>
  <c r="BA1526" i="183"/>
  <c r="BB1526" i="183"/>
  <c r="BE1526" i="183"/>
  <c r="BF1526" i="183"/>
  <c r="BG1526" i="183"/>
  <c r="BH1526" i="183"/>
  <c r="BI1526" i="183"/>
  <c r="N1527" i="183"/>
  <c r="O1527" i="183"/>
  <c r="P1527" i="183"/>
  <c r="Q1527" i="183"/>
  <c r="R1527" i="183"/>
  <c r="S1527" i="183"/>
  <c r="W1527" i="183"/>
  <c r="X1527" i="183"/>
  <c r="Y1527" i="183"/>
  <c r="Z1527" i="183"/>
  <c r="AA1527" i="183"/>
  <c r="AB1527" i="183"/>
  <c r="AC1527" i="183"/>
  <c r="AD1527" i="183"/>
  <c r="AE1527" i="183"/>
  <c r="AF1527" i="183"/>
  <c r="AG1527" i="183"/>
  <c r="AH1527" i="183"/>
  <c r="AJ1527" i="183"/>
  <c r="AO1527" i="183"/>
  <c r="AP1527" i="183"/>
  <c r="AS1527" i="183"/>
  <c r="AW1527" i="183"/>
  <c r="AX1527" i="183"/>
  <c r="AY1527" i="183"/>
  <c r="AZ1527" i="183"/>
  <c r="BA1527" i="183"/>
  <c r="BB1527" i="183"/>
  <c r="BE1527" i="183"/>
  <c r="BF1527" i="183"/>
  <c r="BG1527" i="183"/>
  <c r="BH1527" i="183"/>
  <c r="BI1527" i="183"/>
  <c r="N1528" i="183"/>
  <c r="O1528" i="183"/>
  <c r="P1528" i="183"/>
  <c r="Q1528" i="183"/>
  <c r="R1528" i="183"/>
  <c r="S1528" i="183"/>
  <c r="W1528" i="183"/>
  <c r="X1528" i="183"/>
  <c r="Y1528" i="183"/>
  <c r="Z1528" i="183"/>
  <c r="AA1528" i="183"/>
  <c r="AB1528" i="183"/>
  <c r="AC1528" i="183"/>
  <c r="AD1528" i="183"/>
  <c r="AE1528" i="183"/>
  <c r="AF1528" i="183"/>
  <c r="AG1528" i="183"/>
  <c r="AH1528" i="183"/>
  <c r="AJ1528" i="183"/>
  <c r="AO1528" i="183"/>
  <c r="AP1528" i="183"/>
  <c r="AS1528" i="183"/>
  <c r="AW1528" i="183"/>
  <c r="AX1528" i="183"/>
  <c r="AY1528" i="183"/>
  <c r="AZ1528" i="183"/>
  <c r="BA1528" i="183"/>
  <c r="BB1528" i="183"/>
  <c r="BE1528" i="183"/>
  <c r="BF1528" i="183"/>
  <c r="BG1528" i="183"/>
  <c r="BH1528" i="183"/>
  <c r="BI1528" i="183"/>
  <c r="N1529" i="183"/>
  <c r="O1529" i="183"/>
  <c r="P1529" i="183"/>
  <c r="Q1529" i="183"/>
  <c r="R1529" i="183"/>
  <c r="S1529" i="183"/>
  <c r="W1529" i="183"/>
  <c r="X1529" i="183"/>
  <c r="Y1529" i="183"/>
  <c r="Z1529" i="183"/>
  <c r="AA1529" i="183"/>
  <c r="AB1529" i="183"/>
  <c r="AC1529" i="183"/>
  <c r="AD1529" i="183"/>
  <c r="AE1529" i="183"/>
  <c r="AF1529" i="183"/>
  <c r="AG1529" i="183"/>
  <c r="AH1529" i="183"/>
  <c r="AJ1529" i="183"/>
  <c r="AO1529" i="183"/>
  <c r="AP1529" i="183"/>
  <c r="AS1529" i="183"/>
  <c r="AW1529" i="183"/>
  <c r="AX1529" i="183"/>
  <c r="AY1529" i="183"/>
  <c r="AZ1529" i="183"/>
  <c r="BA1529" i="183"/>
  <c r="BB1529" i="183"/>
  <c r="BE1529" i="183"/>
  <c r="BF1529" i="183"/>
  <c r="BG1529" i="183"/>
  <c r="BH1529" i="183"/>
  <c r="BI1529" i="183"/>
  <c r="N1530" i="183"/>
  <c r="O1530" i="183"/>
  <c r="P1530" i="183"/>
  <c r="Q1530" i="183"/>
  <c r="R1530" i="183"/>
  <c r="S1530" i="183"/>
  <c r="W1530" i="183"/>
  <c r="X1530" i="183"/>
  <c r="Y1530" i="183"/>
  <c r="Z1530" i="183"/>
  <c r="AA1530" i="183"/>
  <c r="AB1530" i="183"/>
  <c r="AC1530" i="183"/>
  <c r="AD1530" i="183"/>
  <c r="AE1530" i="183"/>
  <c r="AF1530" i="183"/>
  <c r="AG1530" i="183"/>
  <c r="AH1530" i="183"/>
  <c r="AJ1530" i="183"/>
  <c r="AO1530" i="183"/>
  <c r="AP1530" i="183"/>
  <c r="AS1530" i="183"/>
  <c r="AW1530" i="183"/>
  <c r="AX1530" i="183"/>
  <c r="AY1530" i="183"/>
  <c r="AZ1530" i="183"/>
  <c r="BA1530" i="183"/>
  <c r="BB1530" i="183"/>
  <c r="BE1530" i="183"/>
  <c r="BF1530" i="183"/>
  <c r="BG1530" i="183"/>
  <c r="BH1530" i="183"/>
  <c r="BI1530" i="183"/>
  <c r="N1531" i="183"/>
  <c r="O1531" i="183"/>
  <c r="P1531" i="183"/>
  <c r="Q1531" i="183"/>
  <c r="R1531" i="183"/>
  <c r="S1531" i="183"/>
  <c r="W1531" i="183"/>
  <c r="X1531" i="183"/>
  <c r="Y1531" i="183"/>
  <c r="Z1531" i="183"/>
  <c r="AA1531" i="183"/>
  <c r="AB1531" i="183"/>
  <c r="AC1531" i="183"/>
  <c r="AD1531" i="183"/>
  <c r="AE1531" i="183"/>
  <c r="AF1531" i="183"/>
  <c r="AG1531" i="183"/>
  <c r="AH1531" i="183"/>
  <c r="AJ1531" i="183"/>
  <c r="AO1531" i="183"/>
  <c r="AP1531" i="183"/>
  <c r="AS1531" i="183"/>
  <c r="AW1531" i="183"/>
  <c r="AX1531" i="183"/>
  <c r="AY1531" i="183"/>
  <c r="AZ1531" i="183"/>
  <c r="BA1531" i="183"/>
  <c r="BB1531" i="183"/>
  <c r="BE1531" i="183"/>
  <c r="BF1531" i="183"/>
  <c r="BG1531" i="183"/>
  <c r="BH1531" i="183"/>
  <c r="BI1531" i="183"/>
  <c r="N1532" i="183"/>
  <c r="O1532" i="183"/>
  <c r="P1532" i="183"/>
  <c r="Q1532" i="183"/>
  <c r="R1532" i="183"/>
  <c r="S1532" i="183"/>
  <c r="W1532" i="183"/>
  <c r="X1532" i="183"/>
  <c r="Y1532" i="183"/>
  <c r="Z1532" i="183"/>
  <c r="AA1532" i="183"/>
  <c r="AB1532" i="183"/>
  <c r="AC1532" i="183"/>
  <c r="AD1532" i="183"/>
  <c r="AE1532" i="183"/>
  <c r="AF1532" i="183"/>
  <c r="AG1532" i="183"/>
  <c r="AH1532" i="183"/>
  <c r="AJ1532" i="183"/>
  <c r="AO1532" i="183"/>
  <c r="AP1532" i="183"/>
  <c r="AS1532" i="183"/>
  <c r="AW1532" i="183"/>
  <c r="AX1532" i="183"/>
  <c r="AY1532" i="183"/>
  <c r="AZ1532" i="183"/>
  <c r="BA1532" i="183"/>
  <c r="BB1532" i="183"/>
  <c r="BE1532" i="183"/>
  <c r="BF1532" i="183"/>
  <c r="BG1532" i="183"/>
  <c r="BH1532" i="183"/>
  <c r="BI1532" i="183"/>
  <c r="N1533" i="183"/>
  <c r="O1533" i="183"/>
  <c r="P1533" i="183"/>
  <c r="Q1533" i="183"/>
  <c r="R1533" i="183"/>
  <c r="S1533" i="183"/>
  <c r="W1533" i="183"/>
  <c r="X1533" i="183"/>
  <c r="Y1533" i="183"/>
  <c r="Z1533" i="183"/>
  <c r="AA1533" i="183"/>
  <c r="AB1533" i="183"/>
  <c r="AC1533" i="183"/>
  <c r="AD1533" i="183"/>
  <c r="AE1533" i="183"/>
  <c r="AF1533" i="183"/>
  <c r="AG1533" i="183"/>
  <c r="AH1533" i="183"/>
  <c r="AJ1533" i="183"/>
  <c r="AO1533" i="183"/>
  <c r="AP1533" i="183"/>
  <c r="AS1533" i="183"/>
  <c r="AW1533" i="183"/>
  <c r="AX1533" i="183"/>
  <c r="AY1533" i="183"/>
  <c r="AZ1533" i="183"/>
  <c r="BA1533" i="183"/>
  <c r="BB1533" i="183"/>
  <c r="BE1533" i="183"/>
  <c r="BF1533" i="183"/>
  <c r="BG1533" i="183"/>
  <c r="BH1533" i="183"/>
  <c r="BI1533" i="183"/>
  <c r="N1534" i="183"/>
  <c r="O1534" i="183"/>
  <c r="P1534" i="183"/>
  <c r="Q1534" i="183"/>
  <c r="R1534" i="183"/>
  <c r="S1534" i="183"/>
  <c r="W1534" i="183"/>
  <c r="X1534" i="183"/>
  <c r="Y1534" i="183"/>
  <c r="Z1534" i="183"/>
  <c r="AA1534" i="183"/>
  <c r="AB1534" i="183"/>
  <c r="AC1534" i="183"/>
  <c r="AD1534" i="183"/>
  <c r="AE1534" i="183"/>
  <c r="AF1534" i="183"/>
  <c r="AG1534" i="183"/>
  <c r="AH1534" i="183"/>
  <c r="AJ1534" i="183"/>
  <c r="AO1534" i="183"/>
  <c r="AP1534" i="183"/>
  <c r="AS1534" i="183"/>
  <c r="AW1534" i="183"/>
  <c r="AX1534" i="183"/>
  <c r="AY1534" i="183"/>
  <c r="AZ1534" i="183"/>
  <c r="BA1534" i="183"/>
  <c r="BB1534" i="183"/>
  <c r="BE1534" i="183"/>
  <c r="BF1534" i="183"/>
  <c r="BG1534" i="183"/>
  <c r="BH1534" i="183"/>
  <c r="BI1534" i="183"/>
  <c r="N1535" i="183"/>
  <c r="O1535" i="183"/>
  <c r="P1535" i="183"/>
  <c r="Q1535" i="183"/>
  <c r="R1535" i="183"/>
  <c r="S1535" i="183"/>
  <c r="W1535" i="183"/>
  <c r="X1535" i="183"/>
  <c r="Y1535" i="183"/>
  <c r="Z1535" i="183"/>
  <c r="AA1535" i="183"/>
  <c r="AB1535" i="183"/>
  <c r="AC1535" i="183"/>
  <c r="AD1535" i="183"/>
  <c r="AE1535" i="183"/>
  <c r="AF1535" i="183"/>
  <c r="AG1535" i="183"/>
  <c r="AH1535" i="183"/>
  <c r="AJ1535" i="183"/>
  <c r="AO1535" i="183"/>
  <c r="AP1535" i="183"/>
  <c r="AS1535" i="183"/>
  <c r="AW1535" i="183"/>
  <c r="AX1535" i="183"/>
  <c r="AY1535" i="183"/>
  <c r="AZ1535" i="183"/>
  <c r="BA1535" i="183"/>
  <c r="BB1535" i="183"/>
  <c r="BE1535" i="183"/>
  <c r="BF1535" i="183"/>
  <c r="BG1535" i="183"/>
  <c r="BH1535" i="183"/>
  <c r="BI1535" i="183"/>
  <c r="N1536" i="183"/>
  <c r="O1536" i="183"/>
  <c r="P1536" i="183"/>
  <c r="Q1536" i="183"/>
  <c r="R1536" i="183"/>
  <c r="S1536" i="183"/>
  <c r="W1536" i="183"/>
  <c r="X1536" i="183"/>
  <c r="Y1536" i="183"/>
  <c r="Z1536" i="183"/>
  <c r="AA1536" i="183"/>
  <c r="AB1536" i="183"/>
  <c r="AC1536" i="183"/>
  <c r="AD1536" i="183"/>
  <c r="AE1536" i="183"/>
  <c r="AF1536" i="183"/>
  <c r="AG1536" i="183"/>
  <c r="AH1536" i="183"/>
  <c r="AJ1536" i="183"/>
  <c r="AO1536" i="183"/>
  <c r="AP1536" i="183"/>
  <c r="AS1536" i="183"/>
  <c r="AW1536" i="183"/>
  <c r="AX1536" i="183"/>
  <c r="AY1536" i="183"/>
  <c r="AZ1536" i="183"/>
  <c r="BA1536" i="183"/>
  <c r="BB1536" i="183"/>
  <c r="BE1536" i="183"/>
  <c r="BF1536" i="183"/>
  <c r="BG1536" i="183"/>
  <c r="BH1536" i="183"/>
  <c r="BI1536" i="183"/>
  <c r="N1537" i="183"/>
  <c r="O1537" i="183"/>
  <c r="P1537" i="183"/>
  <c r="Q1537" i="183"/>
  <c r="R1537" i="183"/>
  <c r="S1537" i="183"/>
  <c r="W1537" i="183"/>
  <c r="X1537" i="183"/>
  <c r="Y1537" i="183"/>
  <c r="Z1537" i="183"/>
  <c r="AA1537" i="183"/>
  <c r="AB1537" i="183"/>
  <c r="AC1537" i="183"/>
  <c r="AD1537" i="183"/>
  <c r="AE1537" i="183"/>
  <c r="AF1537" i="183"/>
  <c r="AG1537" i="183"/>
  <c r="AH1537" i="183"/>
  <c r="AJ1537" i="183"/>
  <c r="AO1537" i="183"/>
  <c r="AP1537" i="183"/>
  <c r="AS1537" i="183"/>
  <c r="AW1537" i="183"/>
  <c r="AX1537" i="183"/>
  <c r="AY1537" i="183"/>
  <c r="AZ1537" i="183"/>
  <c r="BA1537" i="183"/>
  <c r="BB1537" i="183"/>
  <c r="BE1537" i="183"/>
  <c r="BF1537" i="183"/>
  <c r="BG1537" i="183"/>
  <c r="BH1537" i="183"/>
  <c r="BI1537" i="183"/>
  <c r="N1538" i="183"/>
  <c r="O1538" i="183"/>
  <c r="P1538" i="183"/>
  <c r="Q1538" i="183"/>
  <c r="R1538" i="183"/>
  <c r="S1538" i="183"/>
  <c r="W1538" i="183"/>
  <c r="X1538" i="183"/>
  <c r="Y1538" i="183"/>
  <c r="Z1538" i="183"/>
  <c r="AA1538" i="183"/>
  <c r="AB1538" i="183"/>
  <c r="AC1538" i="183"/>
  <c r="AD1538" i="183"/>
  <c r="AE1538" i="183"/>
  <c r="AF1538" i="183"/>
  <c r="AG1538" i="183"/>
  <c r="AH1538" i="183"/>
  <c r="AJ1538" i="183"/>
  <c r="AO1538" i="183"/>
  <c r="AP1538" i="183"/>
  <c r="AS1538" i="183"/>
  <c r="AW1538" i="183"/>
  <c r="AX1538" i="183"/>
  <c r="AY1538" i="183"/>
  <c r="AZ1538" i="183"/>
  <c r="BA1538" i="183"/>
  <c r="BB1538" i="183"/>
  <c r="BE1538" i="183"/>
  <c r="BF1538" i="183"/>
  <c r="BG1538" i="183"/>
  <c r="BH1538" i="183"/>
  <c r="BI1538" i="183"/>
  <c r="N1539" i="183"/>
  <c r="O1539" i="183"/>
  <c r="P1539" i="183"/>
  <c r="Q1539" i="183"/>
  <c r="R1539" i="183"/>
  <c r="S1539" i="183"/>
  <c r="W1539" i="183"/>
  <c r="X1539" i="183"/>
  <c r="Y1539" i="183"/>
  <c r="Z1539" i="183"/>
  <c r="AA1539" i="183"/>
  <c r="AB1539" i="183"/>
  <c r="AC1539" i="183"/>
  <c r="AD1539" i="183"/>
  <c r="AE1539" i="183"/>
  <c r="AF1539" i="183"/>
  <c r="AG1539" i="183"/>
  <c r="AH1539" i="183"/>
  <c r="AJ1539" i="183"/>
  <c r="AO1539" i="183"/>
  <c r="AP1539" i="183"/>
  <c r="AS1539" i="183"/>
  <c r="AW1539" i="183"/>
  <c r="AX1539" i="183"/>
  <c r="AY1539" i="183"/>
  <c r="AZ1539" i="183"/>
  <c r="BA1539" i="183"/>
  <c r="BB1539" i="183"/>
  <c r="BE1539" i="183"/>
  <c r="BF1539" i="183"/>
  <c r="BG1539" i="183"/>
  <c r="BH1539" i="183"/>
  <c r="BI1539" i="183"/>
  <c r="N1540" i="183"/>
  <c r="O1540" i="183"/>
  <c r="P1540" i="183"/>
  <c r="Q1540" i="183"/>
  <c r="R1540" i="183"/>
  <c r="S1540" i="183"/>
  <c r="W1540" i="183"/>
  <c r="X1540" i="183"/>
  <c r="Y1540" i="183"/>
  <c r="Z1540" i="183"/>
  <c r="AA1540" i="183"/>
  <c r="AB1540" i="183"/>
  <c r="AC1540" i="183"/>
  <c r="AD1540" i="183"/>
  <c r="AE1540" i="183"/>
  <c r="AF1540" i="183"/>
  <c r="AG1540" i="183"/>
  <c r="AH1540" i="183"/>
  <c r="AJ1540" i="183"/>
  <c r="AO1540" i="183"/>
  <c r="AP1540" i="183"/>
  <c r="AS1540" i="183"/>
  <c r="AW1540" i="183"/>
  <c r="AX1540" i="183"/>
  <c r="AY1540" i="183"/>
  <c r="AZ1540" i="183"/>
  <c r="BA1540" i="183"/>
  <c r="BB1540" i="183"/>
  <c r="BE1540" i="183"/>
  <c r="BF1540" i="183"/>
  <c r="BG1540" i="183"/>
  <c r="BH1540" i="183"/>
  <c r="BI1540" i="183"/>
  <c r="N1541" i="183"/>
  <c r="O1541" i="183"/>
  <c r="P1541" i="183"/>
  <c r="Q1541" i="183"/>
  <c r="R1541" i="183"/>
  <c r="S1541" i="183"/>
  <c r="W1541" i="183"/>
  <c r="X1541" i="183"/>
  <c r="Y1541" i="183"/>
  <c r="Z1541" i="183"/>
  <c r="AA1541" i="183"/>
  <c r="AB1541" i="183"/>
  <c r="AC1541" i="183"/>
  <c r="AD1541" i="183"/>
  <c r="AE1541" i="183"/>
  <c r="AF1541" i="183"/>
  <c r="AG1541" i="183"/>
  <c r="AH1541" i="183"/>
  <c r="AJ1541" i="183"/>
  <c r="AO1541" i="183"/>
  <c r="AP1541" i="183"/>
  <c r="AS1541" i="183"/>
  <c r="AW1541" i="183"/>
  <c r="AX1541" i="183"/>
  <c r="AY1541" i="183"/>
  <c r="AZ1541" i="183"/>
  <c r="BA1541" i="183"/>
  <c r="BB1541" i="183"/>
  <c r="BE1541" i="183"/>
  <c r="BF1541" i="183"/>
  <c r="BG1541" i="183"/>
  <c r="BH1541" i="183"/>
  <c r="BI1541" i="183"/>
  <c r="N1542" i="183"/>
  <c r="O1542" i="183"/>
  <c r="P1542" i="183"/>
  <c r="Q1542" i="183"/>
  <c r="R1542" i="183"/>
  <c r="S1542" i="183"/>
  <c r="W1542" i="183"/>
  <c r="X1542" i="183"/>
  <c r="Y1542" i="183"/>
  <c r="Z1542" i="183"/>
  <c r="AA1542" i="183"/>
  <c r="AB1542" i="183"/>
  <c r="AC1542" i="183"/>
  <c r="AD1542" i="183"/>
  <c r="AE1542" i="183"/>
  <c r="AF1542" i="183"/>
  <c r="AG1542" i="183"/>
  <c r="AH1542" i="183"/>
  <c r="AJ1542" i="183"/>
  <c r="AO1542" i="183"/>
  <c r="AP1542" i="183"/>
  <c r="AS1542" i="183"/>
  <c r="AW1542" i="183"/>
  <c r="AX1542" i="183"/>
  <c r="AY1542" i="183"/>
  <c r="AZ1542" i="183"/>
  <c r="BA1542" i="183"/>
  <c r="BB1542" i="183"/>
  <c r="BE1542" i="183"/>
  <c r="BF1542" i="183"/>
  <c r="BG1542" i="183"/>
  <c r="BH1542" i="183"/>
  <c r="BI1542" i="183"/>
  <c r="N1543" i="183"/>
  <c r="O1543" i="183"/>
  <c r="P1543" i="183"/>
  <c r="Q1543" i="183"/>
  <c r="R1543" i="183"/>
  <c r="S1543" i="183"/>
  <c r="W1543" i="183"/>
  <c r="X1543" i="183"/>
  <c r="Y1543" i="183"/>
  <c r="Z1543" i="183"/>
  <c r="AA1543" i="183"/>
  <c r="AB1543" i="183"/>
  <c r="AC1543" i="183"/>
  <c r="AD1543" i="183"/>
  <c r="AE1543" i="183"/>
  <c r="AF1543" i="183"/>
  <c r="AG1543" i="183"/>
  <c r="AH1543" i="183"/>
  <c r="AJ1543" i="183"/>
  <c r="AO1543" i="183"/>
  <c r="AP1543" i="183"/>
  <c r="AS1543" i="183"/>
  <c r="AW1543" i="183"/>
  <c r="AX1543" i="183"/>
  <c r="AY1543" i="183"/>
  <c r="AZ1543" i="183"/>
  <c r="BA1543" i="183"/>
  <c r="BB1543" i="183"/>
  <c r="BE1543" i="183"/>
  <c r="BF1543" i="183"/>
  <c r="BG1543" i="183"/>
  <c r="BH1543" i="183"/>
  <c r="BI1543" i="183"/>
  <c r="N1544" i="183"/>
  <c r="O1544" i="183"/>
  <c r="P1544" i="183"/>
  <c r="Q1544" i="183"/>
  <c r="R1544" i="183"/>
  <c r="S1544" i="183"/>
  <c r="W1544" i="183"/>
  <c r="X1544" i="183"/>
  <c r="Y1544" i="183"/>
  <c r="Z1544" i="183"/>
  <c r="AA1544" i="183"/>
  <c r="AB1544" i="183"/>
  <c r="AC1544" i="183"/>
  <c r="AD1544" i="183"/>
  <c r="AE1544" i="183"/>
  <c r="AF1544" i="183"/>
  <c r="AG1544" i="183"/>
  <c r="AH1544" i="183"/>
  <c r="AJ1544" i="183"/>
  <c r="AO1544" i="183"/>
  <c r="AP1544" i="183"/>
  <c r="AS1544" i="183"/>
  <c r="AW1544" i="183"/>
  <c r="AX1544" i="183"/>
  <c r="AY1544" i="183"/>
  <c r="AZ1544" i="183"/>
  <c r="BA1544" i="183"/>
  <c r="BB1544" i="183"/>
  <c r="BE1544" i="183"/>
  <c r="BF1544" i="183"/>
  <c r="BG1544" i="183"/>
  <c r="BH1544" i="183"/>
  <c r="BI1544" i="183"/>
  <c r="N1545" i="183"/>
  <c r="O1545" i="183"/>
  <c r="P1545" i="183"/>
  <c r="Q1545" i="183"/>
  <c r="R1545" i="183"/>
  <c r="S1545" i="183"/>
  <c r="W1545" i="183"/>
  <c r="X1545" i="183"/>
  <c r="Y1545" i="183"/>
  <c r="Z1545" i="183"/>
  <c r="AA1545" i="183"/>
  <c r="AB1545" i="183"/>
  <c r="AC1545" i="183"/>
  <c r="AD1545" i="183"/>
  <c r="AE1545" i="183"/>
  <c r="AF1545" i="183"/>
  <c r="AG1545" i="183"/>
  <c r="AH1545" i="183"/>
  <c r="AJ1545" i="183"/>
  <c r="AO1545" i="183"/>
  <c r="AP1545" i="183"/>
  <c r="AS1545" i="183"/>
  <c r="AW1545" i="183"/>
  <c r="AX1545" i="183"/>
  <c r="AY1545" i="183"/>
  <c r="AZ1545" i="183"/>
  <c r="BA1545" i="183"/>
  <c r="BB1545" i="183"/>
  <c r="BE1545" i="183"/>
  <c r="BF1545" i="183"/>
  <c r="BG1545" i="183"/>
  <c r="BH1545" i="183"/>
  <c r="BI1545" i="183"/>
  <c r="N1546" i="183"/>
  <c r="O1546" i="183"/>
  <c r="P1546" i="183"/>
  <c r="Q1546" i="183"/>
  <c r="R1546" i="183"/>
  <c r="S1546" i="183"/>
  <c r="W1546" i="183"/>
  <c r="X1546" i="183"/>
  <c r="Y1546" i="183"/>
  <c r="Z1546" i="183"/>
  <c r="AA1546" i="183"/>
  <c r="AB1546" i="183"/>
  <c r="AC1546" i="183"/>
  <c r="AD1546" i="183"/>
  <c r="AE1546" i="183"/>
  <c r="AF1546" i="183"/>
  <c r="AG1546" i="183"/>
  <c r="AH1546" i="183"/>
  <c r="AJ1546" i="183"/>
  <c r="AO1546" i="183"/>
  <c r="AP1546" i="183"/>
  <c r="AS1546" i="183"/>
  <c r="AW1546" i="183"/>
  <c r="AX1546" i="183"/>
  <c r="AY1546" i="183"/>
  <c r="AZ1546" i="183"/>
  <c r="BA1546" i="183"/>
  <c r="BB1546" i="183"/>
  <c r="BE1546" i="183"/>
  <c r="BF1546" i="183"/>
  <c r="BG1546" i="183"/>
  <c r="BH1546" i="183"/>
  <c r="BI1546" i="183"/>
  <c r="N1547" i="183"/>
  <c r="O1547" i="183"/>
  <c r="P1547" i="183"/>
  <c r="Q1547" i="183"/>
  <c r="R1547" i="183"/>
  <c r="S1547" i="183"/>
  <c r="W1547" i="183"/>
  <c r="X1547" i="183"/>
  <c r="Y1547" i="183"/>
  <c r="Z1547" i="183"/>
  <c r="AA1547" i="183"/>
  <c r="AB1547" i="183"/>
  <c r="AC1547" i="183"/>
  <c r="AD1547" i="183"/>
  <c r="AE1547" i="183"/>
  <c r="AF1547" i="183"/>
  <c r="AG1547" i="183"/>
  <c r="AH1547" i="183"/>
  <c r="AJ1547" i="183"/>
  <c r="AO1547" i="183"/>
  <c r="AP1547" i="183"/>
  <c r="AS1547" i="183"/>
  <c r="AW1547" i="183"/>
  <c r="AX1547" i="183"/>
  <c r="AY1547" i="183"/>
  <c r="AZ1547" i="183"/>
  <c r="BA1547" i="183"/>
  <c r="BB1547" i="183"/>
  <c r="BE1547" i="183"/>
  <c r="BF1547" i="183"/>
  <c r="BG1547" i="183"/>
  <c r="BH1547" i="183"/>
  <c r="BI1547" i="183"/>
  <c r="N1548" i="183"/>
  <c r="O1548" i="183"/>
  <c r="P1548" i="183"/>
  <c r="Q1548" i="183"/>
  <c r="R1548" i="183"/>
  <c r="S1548" i="183"/>
  <c r="W1548" i="183"/>
  <c r="X1548" i="183"/>
  <c r="Y1548" i="183"/>
  <c r="Z1548" i="183"/>
  <c r="AA1548" i="183"/>
  <c r="AB1548" i="183"/>
  <c r="AC1548" i="183"/>
  <c r="AD1548" i="183"/>
  <c r="AE1548" i="183"/>
  <c r="AF1548" i="183"/>
  <c r="AG1548" i="183"/>
  <c r="AH1548" i="183"/>
  <c r="AJ1548" i="183"/>
  <c r="AO1548" i="183"/>
  <c r="AP1548" i="183"/>
  <c r="AS1548" i="183"/>
  <c r="AW1548" i="183"/>
  <c r="AX1548" i="183"/>
  <c r="AY1548" i="183"/>
  <c r="AZ1548" i="183"/>
  <c r="BA1548" i="183"/>
  <c r="BB1548" i="183"/>
  <c r="BE1548" i="183"/>
  <c r="BF1548" i="183"/>
  <c r="BG1548" i="183"/>
  <c r="BH1548" i="183"/>
  <c r="BI1548" i="183"/>
  <c r="N1549" i="183"/>
  <c r="O1549" i="183"/>
  <c r="P1549" i="183"/>
  <c r="Q1549" i="183"/>
  <c r="R1549" i="183"/>
  <c r="S1549" i="183"/>
  <c r="W1549" i="183"/>
  <c r="X1549" i="183"/>
  <c r="Y1549" i="183"/>
  <c r="Z1549" i="183"/>
  <c r="AA1549" i="183"/>
  <c r="AB1549" i="183"/>
  <c r="AC1549" i="183"/>
  <c r="AD1549" i="183"/>
  <c r="AE1549" i="183"/>
  <c r="AF1549" i="183"/>
  <c r="AG1549" i="183"/>
  <c r="AH1549" i="183"/>
  <c r="AJ1549" i="183"/>
  <c r="AO1549" i="183"/>
  <c r="AP1549" i="183"/>
  <c r="AS1549" i="183"/>
  <c r="AW1549" i="183"/>
  <c r="AX1549" i="183"/>
  <c r="AY1549" i="183"/>
  <c r="AZ1549" i="183"/>
  <c r="BA1549" i="183"/>
  <c r="BB1549" i="183"/>
  <c r="BE1549" i="183"/>
  <c r="BF1549" i="183"/>
  <c r="BG1549" i="183"/>
  <c r="BH1549" i="183"/>
  <c r="BI1549" i="183"/>
  <c r="N1550" i="183"/>
  <c r="O1550" i="183"/>
  <c r="P1550" i="183"/>
  <c r="Q1550" i="183"/>
  <c r="R1550" i="183"/>
  <c r="S1550" i="183"/>
  <c r="W1550" i="183"/>
  <c r="X1550" i="183"/>
  <c r="Y1550" i="183"/>
  <c r="Z1550" i="183"/>
  <c r="AA1550" i="183"/>
  <c r="AB1550" i="183"/>
  <c r="AC1550" i="183"/>
  <c r="AD1550" i="183"/>
  <c r="AE1550" i="183"/>
  <c r="AF1550" i="183"/>
  <c r="AG1550" i="183"/>
  <c r="AH1550" i="183"/>
  <c r="AJ1550" i="183"/>
  <c r="AO1550" i="183"/>
  <c r="AP1550" i="183"/>
  <c r="AS1550" i="183"/>
  <c r="AW1550" i="183"/>
  <c r="AX1550" i="183"/>
  <c r="AY1550" i="183"/>
  <c r="AZ1550" i="183"/>
  <c r="BA1550" i="183"/>
  <c r="BB1550" i="183"/>
  <c r="BE1550" i="183"/>
  <c r="BF1550" i="183"/>
  <c r="BG1550" i="183"/>
  <c r="BH1550" i="183"/>
  <c r="BI1550" i="183"/>
  <c r="N1551" i="183"/>
  <c r="O1551" i="183"/>
  <c r="P1551" i="183"/>
  <c r="Q1551" i="183"/>
  <c r="R1551" i="183"/>
  <c r="S1551" i="183"/>
  <c r="W1551" i="183"/>
  <c r="X1551" i="183"/>
  <c r="Y1551" i="183"/>
  <c r="Z1551" i="183"/>
  <c r="AA1551" i="183"/>
  <c r="AB1551" i="183"/>
  <c r="AC1551" i="183"/>
  <c r="AD1551" i="183"/>
  <c r="AE1551" i="183"/>
  <c r="AF1551" i="183"/>
  <c r="AG1551" i="183"/>
  <c r="AH1551" i="183"/>
  <c r="AJ1551" i="183"/>
  <c r="AO1551" i="183"/>
  <c r="AP1551" i="183"/>
  <c r="AS1551" i="183"/>
  <c r="AW1551" i="183"/>
  <c r="AX1551" i="183"/>
  <c r="AY1551" i="183"/>
  <c r="AZ1551" i="183"/>
  <c r="BA1551" i="183"/>
  <c r="BB1551" i="183"/>
  <c r="BE1551" i="183"/>
  <c r="BF1551" i="183"/>
  <c r="BG1551" i="183"/>
  <c r="BH1551" i="183"/>
  <c r="BI1551" i="183"/>
  <c r="N1552" i="183"/>
  <c r="O1552" i="183"/>
  <c r="P1552" i="183"/>
  <c r="Q1552" i="183"/>
  <c r="R1552" i="183"/>
  <c r="S1552" i="183"/>
  <c r="W1552" i="183"/>
  <c r="X1552" i="183"/>
  <c r="Y1552" i="183"/>
  <c r="Z1552" i="183"/>
  <c r="AA1552" i="183"/>
  <c r="AB1552" i="183"/>
  <c r="AC1552" i="183"/>
  <c r="AD1552" i="183"/>
  <c r="AE1552" i="183"/>
  <c r="AF1552" i="183"/>
  <c r="AG1552" i="183"/>
  <c r="AH1552" i="183"/>
  <c r="AJ1552" i="183"/>
  <c r="AO1552" i="183"/>
  <c r="AP1552" i="183"/>
  <c r="AS1552" i="183"/>
  <c r="AW1552" i="183"/>
  <c r="AX1552" i="183"/>
  <c r="AY1552" i="183"/>
  <c r="AZ1552" i="183"/>
  <c r="BA1552" i="183"/>
  <c r="BB1552" i="183"/>
  <c r="BE1552" i="183"/>
  <c r="BF1552" i="183"/>
  <c r="BG1552" i="183"/>
  <c r="BH1552" i="183"/>
  <c r="BI1552" i="183"/>
  <c r="N1553" i="183"/>
  <c r="O1553" i="183"/>
  <c r="P1553" i="183"/>
  <c r="Q1553" i="183"/>
  <c r="R1553" i="183"/>
  <c r="S1553" i="183"/>
  <c r="W1553" i="183"/>
  <c r="X1553" i="183"/>
  <c r="Y1553" i="183"/>
  <c r="Z1553" i="183"/>
  <c r="AA1553" i="183"/>
  <c r="AB1553" i="183"/>
  <c r="AC1553" i="183"/>
  <c r="AD1553" i="183"/>
  <c r="AE1553" i="183"/>
  <c r="AF1553" i="183"/>
  <c r="AG1553" i="183"/>
  <c r="AH1553" i="183"/>
  <c r="AJ1553" i="183"/>
  <c r="AO1553" i="183"/>
  <c r="AP1553" i="183"/>
  <c r="AS1553" i="183"/>
  <c r="AW1553" i="183"/>
  <c r="AX1553" i="183"/>
  <c r="AY1553" i="183"/>
  <c r="AZ1553" i="183"/>
  <c r="BA1553" i="183"/>
  <c r="BB1553" i="183"/>
  <c r="BE1553" i="183"/>
  <c r="BF1553" i="183"/>
  <c r="BG1553" i="183"/>
  <c r="BH1553" i="183"/>
  <c r="BI1553" i="183"/>
  <c r="N1554" i="183"/>
  <c r="O1554" i="183"/>
  <c r="P1554" i="183"/>
  <c r="Q1554" i="183"/>
  <c r="R1554" i="183"/>
  <c r="S1554" i="183"/>
  <c r="W1554" i="183"/>
  <c r="X1554" i="183"/>
  <c r="Y1554" i="183"/>
  <c r="Z1554" i="183"/>
  <c r="AA1554" i="183"/>
  <c r="AB1554" i="183"/>
  <c r="AC1554" i="183"/>
  <c r="AD1554" i="183"/>
  <c r="AE1554" i="183"/>
  <c r="AF1554" i="183"/>
  <c r="AG1554" i="183"/>
  <c r="AH1554" i="183"/>
  <c r="AJ1554" i="183"/>
  <c r="AO1554" i="183"/>
  <c r="AP1554" i="183"/>
  <c r="AS1554" i="183"/>
  <c r="AW1554" i="183"/>
  <c r="AX1554" i="183"/>
  <c r="AY1554" i="183"/>
  <c r="AZ1554" i="183"/>
  <c r="BA1554" i="183"/>
  <c r="BB1554" i="183"/>
  <c r="BE1554" i="183"/>
  <c r="BF1554" i="183"/>
  <c r="BG1554" i="183"/>
  <c r="BH1554" i="183"/>
  <c r="BI1554" i="183"/>
  <c r="N1555" i="183"/>
  <c r="O1555" i="183"/>
  <c r="P1555" i="183"/>
  <c r="Q1555" i="183"/>
  <c r="R1555" i="183"/>
  <c r="S1555" i="183"/>
  <c r="W1555" i="183"/>
  <c r="X1555" i="183"/>
  <c r="Y1555" i="183"/>
  <c r="Z1555" i="183"/>
  <c r="AA1555" i="183"/>
  <c r="AB1555" i="183"/>
  <c r="AC1555" i="183"/>
  <c r="AD1555" i="183"/>
  <c r="AE1555" i="183"/>
  <c r="AF1555" i="183"/>
  <c r="AG1555" i="183"/>
  <c r="AH1555" i="183"/>
  <c r="AJ1555" i="183"/>
  <c r="AO1555" i="183"/>
  <c r="AP1555" i="183"/>
  <c r="AS1555" i="183"/>
  <c r="AW1555" i="183"/>
  <c r="AX1555" i="183"/>
  <c r="AY1555" i="183"/>
  <c r="AZ1555" i="183"/>
  <c r="BA1555" i="183"/>
  <c r="BB1555" i="183"/>
  <c r="BE1555" i="183"/>
  <c r="BF1555" i="183"/>
  <c r="BG1555" i="183"/>
  <c r="BH1555" i="183"/>
  <c r="BI1555" i="183"/>
  <c r="N1556" i="183"/>
  <c r="O1556" i="183"/>
  <c r="P1556" i="183"/>
  <c r="Q1556" i="183"/>
  <c r="R1556" i="183"/>
  <c r="S1556" i="183"/>
  <c r="W1556" i="183"/>
  <c r="X1556" i="183"/>
  <c r="Y1556" i="183"/>
  <c r="Z1556" i="183"/>
  <c r="AA1556" i="183"/>
  <c r="AB1556" i="183"/>
  <c r="AC1556" i="183"/>
  <c r="AD1556" i="183"/>
  <c r="AE1556" i="183"/>
  <c r="AF1556" i="183"/>
  <c r="AG1556" i="183"/>
  <c r="AH1556" i="183"/>
  <c r="AJ1556" i="183"/>
  <c r="AO1556" i="183"/>
  <c r="AP1556" i="183"/>
  <c r="AS1556" i="183"/>
  <c r="AW1556" i="183"/>
  <c r="AX1556" i="183"/>
  <c r="AY1556" i="183"/>
  <c r="AZ1556" i="183"/>
  <c r="BA1556" i="183"/>
  <c r="BB1556" i="183"/>
  <c r="BE1556" i="183"/>
  <c r="BF1556" i="183"/>
  <c r="BG1556" i="183"/>
  <c r="BH1556" i="183"/>
  <c r="BI1556" i="183"/>
  <c r="N1557" i="183"/>
  <c r="O1557" i="183"/>
  <c r="P1557" i="183"/>
  <c r="Q1557" i="183"/>
  <c r="R1557" i="183"/>
  <c r="S1557" i="183"/>
  <c r="W1557" i="183"/>
  <c r="X1557" i="183"/>
  <c r="Y1557" i="183"/>
  <c r="Z1557" i="183"/>
  <c r="AA1557" i="183"/>
  <c r="AB1557" i="183"/>
  <c r="AC1557" i="183"/>
  <c r="AD1557" i="183"/>
  <c r="AE1557" i="183"/>
  <c r="AF1557" i="183"/>
  <c r="AG1557" i="183"/>
  <c r="AH1557" i="183"/>
  <c r="AJ1557" i="183"/>
  <c r="AO1557" i="183"/>
  <c r="AP1557" i="183"/>
  <c r="AS1557" i="183"/>
  <c r="AW1557" i="183"/>
  <c r="AX1557" i="183"/>
  <c r="AY1557" i="183"/>
  <c r="AZ1557" i="183"/>
  <c r="BA1557" i="183"/>
  <c r="BB1557" i="183"/>
  <c r="BE1557" i="183"/>
  <c r="BF1557" i="183"/>
  <c r="BG1557" i="183"/>
  <c r="BH1557" i="183"/>
  <c r="BI1557" i="183"/>
  <c r="N1558" i="183"/>
  <c r="O1558" i="183"/>
  <c r="P1558" i="183"/>
  <c r="Q1558" i="183"/>
  <c r="R1558" i="183"/>
  <c r="S1558" i="183"/>
  <c r="W1558" i="183"/>
  <c r="X1558" i="183"/>
  <c r="Y1558" i="183"/>
  <c r="Z1558" i="183"/>
  <c r="AA1558" i="183"/>
  <c r="AB1558" i="183"/>
  <c r="AC1558" i="183"/>
  <c r="AD1558" i="183"/>
  <c r="AE1558" i="183"/>
  <c r="AF1558" i="183"/>
  <c r="AG1558" i="183"/>
  <c r="AH1558" i="183"/>
  <c r="AJ1558" i="183"/>
  <c r="AO1558" i="183"/>
  <c r="AP1558" i="183"/>
  <c r="AS1558" i="183"/>
  <c r="AW1558" i="183"/>
  <c r="AX1558" i="183"/>
  <c r="AY1558" i="183"/>
  <c r="AZ1558" i="183"/>
  <c r="BA1558" i="183"/>
  <c r="BB1558" i="183"/>
  <c r="BE1558" i="183"/>
  <c r="BF1558" i="183"/>
  <c r="BG1558" i="183"/>
  <c r="BH1558" i="183"/>
  <c r="BI1558" i="183"/>
  <c r="N1559" i="183"/>
  <c r="O1559" i="183"/>
  <c r="P1559" i="183"/>
  <c r="Q1559" i="183"/>
  <c r="R1559" i="183"/>
  <c r="S1559" i="183"/>
  <c r="W1559" i="183"/>
  <c r="X1559" i="183"/>
  <c r="Y1559" i="183"/>
  <c r="Z1559" i="183"/>
  <c r="AA1559" i="183"/>
  <c r="AB1559" i="183"/>
  <c r="AC1559" i="183"/>
  <c r="AD1559" i="183"/>
  <c r="AE1559" i="183"/>
  <c r="AF1559" i="183"/>
  <c r="AG1559" i="183"/>
  <c r="AH1559" i="183"/>
  <c r="AJ1559" i="183"/>
  <c r="AO1559" i="183"/>
  <c r="AP1559" i="183"/>
  <c r="AS1559" i="183"/>
  <c r="AW1559" i="183"/>
  <c r="AX1559" i="183"/>
  <c r="AY1559" i="183"/>
  <c r="AZ1559" i="183"/>
  <c r="BA1559" i="183"/>
  <c r="BB1559" i="183"/>
  <c r="BE1559" i="183"/>
  <c r="BF1559" i="183"/>
  <c r="BG1559" i="183"/>
  <c r="BH1559" i="183"/>
  <c r="BI1559" i="183"/>
  <c r="N1560" i="183"/>
  <c r="O1560" i="183"/>
  <c r="P1560" i="183"/>
  <c r="Q1560" i="183"/>
  <c r="R1560" i="183"/>
  <c r="S1560" i="183"/>
  <c r="W1560" i="183"/>
  <c r="X1560" i="183"/>
  <c r="Y1560" i="183"/>
  <c r="Z1560" i="183"/>
  <c r="AA1560" i="183"/>
  <c r="AB1560" i="183"/>
  <c r="AC1560" i="183"/>
  <c r="AD1560" i="183"/>
  <c r="AE1560" i="183"/>
  <c r="AF1560" i="183"/>
  <c r="AG1560" i="183"/>
  <c r="AH1560" i="183"/>
  <c r="AJ1560" i="183"/>
  <c r="AO1560" i="183"/>
  <c r="AP1560" i="183"/>
  <c r="AS1560" i="183"/>
  <c r="AW1560" i="183"/>
  <c r="AX1560" i="183"/>
  <c r="AY1560" i="183"/>
  <c r="AZ1560" i="183"/>
  <c r="BA1560" i="183"/>
  <c r="BB1560" i="183"/>
  <c r="BE1560" i="183"/>
  <c r="BF1560" i="183"/>
  <c r="BG1560" i="183"/>
  <c r="BH1560" i="183"/>
  <c r="BI1560" i="183"/>
  <c r="N1561" i="183"/>
  <c r="O1561" i="183"/>
  <c r="P1561" i="183"/>
  <c r="Q1561" i="183"/>
  <c r="R1561" i="183"/>
  <c r="S1561" i="183"/>
  <c r="W1561" i="183"/>
  <c r="X1561" i="183"/>
  <c r="Y1561" i="183"/>
  <c r="Z1561" i="183"/>
  <c r="AA1561" i="183"/>
  <c r="AB1561" i="183"/>
  <c r="AC1561" i="183"/>
  <c r="AD1561" i="183"/>
  <c r="AE1561" i="183"/>
  <c r="AF1561" i="183"/>
  <c r="AG1561" i="183"/>
  <c r="AH1561" i="183"/>
  <c r="AJ1561" i="183"/>
  <c r="AO1561" i="183"/>
  <c r="AP1561" i="183"/>
  <c r="AS1561" i="183"/>
  <c r="AW1561" i="183"/>
  <c r="AX1561" i="183"/>
  <c r="AY1561" i="183"/>
  <c r="AZ1561" i="183"/>
  <c r="BA1561" i="183"/>
  <c r="BB1561" i="183"/>
  <c r="BE1561" i="183"/>
  <c r="BF1561" i="183"/>
  <c r="BG1561" i="183"/>
  <c r="BH1561" i="183"/>
  <c r="BI1561" i="183"/>
  <c r="N1562" i="183"/>
  <c r="O1562" i="183"/>
  <c r="P1562" i="183"/>
  <c r="Q1562" i="183"/>
  <c r="R1562" i="183"/>
  <c r="S1562" i="183"/>
  <c r="W1562" i="183"/>
  <c r="X1562" i="183"/>
  <c r="Y1562" i="183"/>
  <c r="Z1562" i="183"/>
  <c r="AA1562" i="183"/>
  <c r="AB1562" i="183"/>
  <c r="AC1562" i="183"/>
  <c r="AD1562" i="183"/>
  <c r="AE1562" i="183"/>
  <c r="AF1562" i="183"/>
  <c r="AG1562" i="183"/>
  <c r="AH1562" i="183"/>
  <c r="AJ1562" i="183"/>
  <c r="AO1562" i="183"/>
  <c r="AP1562" i="183"/>
  <c r="AS1562" i="183"/>
  <c r="AW1562" i="183"/>
  <c r="AX1562" i="183"/>
  <c r="AY1562" i="183"/>
  <c r="AZ1562" i="183"/>
  <c r="BA1562" i="183"/>
  <c r="BB1562" i="183"/>
  <c r="BE1562" i="183"/>
  <c r="BF1562" i="183"/>
  <c r="BG1562" i="183"/>
  <c r="BH1562" i="183"/>
  <c r="BI1562" i="183"/>
  <c r="N1563" i="183"/>
  <c r="O1563" i="183"/>
  <c r="P1563" i="183"/>
  <c r="Q1563" i="183"/>
  <c r="R1563" i="183"/>
  <c r="S1563" i="183"/>
  <c r="W1563" i="183"/>
  <c r="X1563" i="183"/>
  <c r="Y1563" i="183"/>
  <c r="Z1563" i="183"/>
  <c r="AA1563" i="183"/>
  <c r="AB1563" i="183"/>
  <c r="AC1563" i="183"/>
  <c r="AD1563" i="183"/>
  <c r="AE1563" i="183"/>
  <c r="AF1563" i="183"/>
  <c r="AG1563" i="183"/>
  <c r="AH1563" i="183"/>
  <c r="AJ1563" i="183"/>
  <c r="AO1563" i="183"/>
  <c r="AP1563" i="183"/>
  <c r="AS1563" i="183"/>
  <c r="AW1563" i="183"/>
  <c r="AX1563" i="183"/>
  <c r="AY1563" i="183"/>
  <c r="AZ1563" i="183"/>
  <c r="BA1563" i="183"/>
  <c r="BB1563" i="183"/>
  <c r="BE1563" i="183"/>
  <c r="BF1563" i="183"/>
  <c r="BG1563" i="183"/>
  <c r="BH1563" i="183"/>
  <c r="BI1563" i="183"/>
  <c r="N1564" i="183"/>
  <c r="O1564" i="183"/>
  <c r="P1564" i="183"/>
  <c r="Q1564" i="183"/>
  <c r="R1564" i="183"/>
  <c r="S1564" i="183"/>
  <c r="W1564" i="183"/>
  <c r="X1564" i="183"/>
  <c r="Y1564" i="183"/>
  <c r="Z1564" i="183"/>
  <c r="AA1564" i="183"/>
  <c r="AB1564" i="183"/>
  <c r="AC1564" i="183"/>
  <c r="AD1564" i="183"/>
  <c r="AE1564" i="183"/>
  <c r="AF1564" i="183"/>
  <c r="AG1564" i="183"/>
  <c r="AH1564" i="183"/>
  <c r="AJ1564" i="183"/>
  <c r="AO1564" i="183"/>
  <c r="AP1564" i="183"/>
  <c r="AS1564" i="183"/>
  <c r="AW1564" i="183"/>
  <c r="AX1564" i="183"/>
  <c r="AY1564" i="183"/>
  <c r="AZ1564" i="183"/>
  <c r="BA1564" i="183"/>
  <c r="BB1564" i="183"/>
  <c r="BE1564" i="183"/>
  <c r="BF1564" i="183"/>
  <c r="BG1564" i="183"/>
  <c r="BH1564" i="183"/>
  <c r="BI1564" i="183"/>
  <c r="N1565" i="183"/>
  <c r="O1565" i="183"/>
  <c r="P1565" i="183"/>
  <c r="Q1565" i="183"/>
  <c r="R1565" i="183"/>
  <c r="S1565" i="183"/>
  <c r="W1565" i="183"/>
  <c r="X1565" i="183"/>
  <c r="Y1565" i="183"/>
  <c r="Z1565" i="183"/>
  <c r="AA1565" i="183"/>
  <c r="AB1565" i="183"/>
  <c r="AC1565" i="183"/>
  <c r="AD1565" i="183"/>
  <c r="AE1565" i="183"/>
  <c r="AF1565" i="183"/>
  <c r="AG1565" i="183"/>
  <c r="AH1565" i="183"/>
  <c r="AJ1565" i="183"/>
  <c r="AO1565" i="183"/>
  <c r="AP1565" i="183"/>
  <c r="AS1565" i="183"/>
  <c r="AW1565" i="183"/>
  <c r="AX1565" i="183"/>
  <c r="AY1565" i="183"/>
  <c r="AZ1565" i="183"/>
  <c r="BA1565" i="183"/>
  <c r="BB1565" i="183"/>
  <c r="BE1565" i="183"/>
  <c r="BF1565" i="183"/>
  <c r="BG1565" i="183"/>
  <c r="BH1565" i="183"/>
  <c r="BI1565" i="183"/>
  <c r="N1566" i="183"/>
  <c r="O1566" i="183"/>
  <c r="P1566" i="183"/>
  <c r="Q1566" i="183"/>
  <c r="R1566" i="183"/>
  <c r="S1566" i="183"/>
  <c r="W1566" i="183"/>
  <c r="X1566" i="183"/>
  <c r="Y1566" i="183"/>
  <c r="Z1566" i="183"/>
  <c r="AA1566" i="183"/>
  <c r="AB1566" i="183"/>
  <c r="AC1566" i="183"/>
  <c r="AD1566" i="183"/>
  <c r="AE1566" i="183"/>
  <c r="AF1566" i="183"/>
  <c r="AG1566" i="183"/>
  <c r="AH1566" i="183"/>
  <c r="AJ1566" i="183"/>
  <c r="AO1566" i="183"/>
  <c r="AP1566" i="183"/>
  <c r="AS1566" i="183"/>
  <c r="AW1566" i="183"/>
  <c r="AX1566" i="183"/>
  <c r="AY1566" i="183"/>
  <c r="AZ1566" i="183"/>
  <c r="BA1566" i="183"/>
  <c r="BB1566" i="183"/>
  <c r="BE1566" i="183"/>
  <c r="BF1566" i="183"/>
  <c r="BG1566" i="183"/>
  <c r="BH1566" i="183"/>
  <c r="BI1566" i="183"/>
  <c r="N1567" i="183"/>
  <c r="O1567" i="183"/>
  <c r="P1567" i="183"/>
  <c r="Q1567" i="183"/>
  <c r="R1567" i="183"/>
  <c r="S1567" i="183"/>
  <c r="W1567" i="183"/>
  <c r="X1567" i="183"/>
  <c r="Y1567" i="183"/>
  <c r="Z1567" i="183"/>
  <c r="AA1567" i="183"/>
  <c r="AB1567" i="183"/>
  <c r="AC1567" i="183"/>
  <c r="AD1567" i="183"/>
  <c r="AE1567" i="183"/>
  <c r="AF1567" i="183"/>
  <c r="AG1567" i="183"/>
  <c r="AH1567" i="183"/>
  <c r="AJ1567" i="183"/>
  <c r="AO1567" i="183"/>
  <c r="AP1567" i="183"/>
  <c r="AS1567" i="183"/>
  <c r="AW1567" i="183"/>
  <c r="AX1567" i="183"/>
  <c r="AY1567" i="183"/>
  <c r="AZ1567" i="183"/>
  <c r="BA1567" i="183"/>
  <c r="BB1567" i="183"/>
  <c r="BE1567" i="183"/>
  <c r="BF1567" i="183"/>
  <c r="BG1567" i="183"/>
  <c r="BH1567" i="183"/>
  <c r="BI1567" i="183"/>
  <c r="N1568" i="183"/>
  <c r="O1568" i="183"/>
  <c r="P1568" i="183"/>
  <c r="Q1568" i="183"/>
  <c r="R1568" i="183"/>
  <c r="S1568" i="183"/>
  <c r="W1568" i="183"/>
  <c r="X1568" i="183"/>
  <c r="Y1568" i="183"/>
  <c r="Z1568" i="183"/>
  <c r="AA1568" i="183"/>
  <c r="AB1568" i="183"/>
  <c r="AC1568" i="183"/>
  <c r="AD1568" i="183"/>
  <c r="AE1568" i="183"/>
  <c r="AF1568" i="183"/>
  <c r="AG1568" i="183"/>
  <c r="AH1568" i="183"/>
  <c r="AJ1568" i="183"/>
  <c r="AO1568" i="183"/>
  <c r="AP1568" i="183"/>
  <c r="AS1568" i="183"/>
  <c r="AW1568" i="183"/>
  <c r="AX1568" i="183"/>
  <c r="AY1568" i="183"/>
  <c r="AZ1568" i="183"/>
  <c r="BA1568" i="183"/>
  <c r="BB1568" i="183"/>
  <c r="BE1568" i="183"/>
  <c r="BF1568" i="183"/>
  <c r="BG1568" i="183"/>
  <c r="BH1568" i="183"/>
  <c r="BI1568" i="183"/>
  <c r="N1569" i="183"/>
  <c r="O1569" i="183"/>
  <c r="P1569" i="183"/>
  <c r="Q1569" i="183"/>
  <c r="R1569" i="183"/>
  <c r="S1569" i="183"/>
  <c r="W1569" i="183"/>
  <c r="X1569" i="183"/>
  <c r="Y1569" i="183"/>
  <c r="Z1569" i="183"/>
  <c r="AA1569" i="183"/>
  <c r="AB1569" i="183"/>
  <c r="AC1569" i="183"/>
  <c r="AD1569" i="183"/>
  <c r="AE1569" i="183"/>
  <c r="AF1569" i="183"/>
  <c r="AG1569" i="183"/>
  <c r="AH1569" i="183"/>
  <c r="AJ1569" i="183"/>
  <c r="AO1569" i="183"/>
  <c r="AP1569" i="183"/>
  <c r="AS1569" i="183"/>
  <c r="AW1569" i="183"/>
  <c r="AX1569" i="183"/>
  <c r="AY1569" i="183"/>
  <c r="AZ1569" i="183"/>
  <c r="BA1569" i="183"/>
  <c r="BB1569" i="183"/>
  <c r="BE1569" i="183"/>
  <c r="BF1569" i="183"/>
  <c r="BG1569" i="183"/>
  <c r="BH1569" i="183"/>
  <c r="BI1569" i="183"/>
  <c r="N1570" i="183"/>
  <c r="O1570" i="183"/>
  <c r="P1570" i="183"/>
  <c r="Q1570" i="183"/>
  <c r="R1570" i="183"/>
  <c r="S1570" i="183"/>
  <c r="W1570" i="183"/>
  <c r="X1570" i="183"/>
  <c r="Y1570" i="183"/>
  <c r="Z1570" i="183"/>
  <c r="AA1570" i="183"/>
  <c r="AB1570" i="183"/>
  <c r="AC1570" i="183"/>
  <c r="AD1570" i="183"/>
  <c r="AE1570" i="183"/>
  <c r="AF1570" i="183"/>
  <c r="AG1570" i="183"/>
  <c r="AH1570" i="183"/>
  <c r="AJ1570" i="183"/>
  <c r="AO1570" i="183"/>
  <c r="AP1570" i="183"/>
  <c r="AS1570" i="183"/>
  <c r="AW1570" i="183"/>
  <c r="AX1570" i="183"/>
  <c r="AY1570" i="183"/>
  <c r="AZ1570" i="183"/>
  <c r="BA1570" i="183"/>
  <c r="BB1570" i="183"/>
  <c r="BE1570" i="183"/>
  <c r="BF1570" i="183"/>
  <c r="BG1570" i="183"/>
  <c r="BH1570" i="183"/>
  <c r="BI1570" i="183"/>
  <c r="N1571" i="183"/>
  <c r="O1571" i="183"/>
  <c r="P1571" i="183"/>
  <c r="Q1571" i="183"/>
  <c r="R1571" i="183"/>
  <c r="S1571" i="183"/>
  <c r="W1571" i="183"/>
  <c r="X1571" i="183"/>
  <c r="Y1571" i="183"/>
  <c r="Z1571" i="183"/>
  <c r="AA1571" i="183"/>
  <c r="AB1571" i="183"/>
  <c r="AC1571" i="183"/>
  <c r="AD1571" i="183"/>
  <c r="AE1571" i="183"/>
  <c r="AF1571" i="183"/>
  <c r="AG1571" i="183"/>
  <c r="AH1571" i="183"/>
  <c r="AJ1571" i="183"/>
  <c r="AO1571" i="183"/>
  <c r="AP1571" i="183"/>
  <c r="AS1571" i="183"/>
  <c r="AW1571" i="183"/>
  <c r="AX1571" i="183"/>
  <c r="AY1571" i="183"/>
  <c r="AZ1571" i="183"/>
  <c r="BA1571" i="183"/>
  <c r="BB1571" i="183"/>
  <c r="BE1571" i="183"/>
  <c r="BF1571" i="183"/>
  <c r="BG1571" i="183"/>
  <c r="BH1571" i="183"/>
  <c r="BI1571" i="183"/>
  <c r="N1572" i="183"/>
  <c r="O1572" i="183"/>
  <c r="P1572" i="183"/>
  <c r="Q1572" i="183"/>
  <c r="R1572" i="183"/>
  <c r="S1572" i="183"/>
  <c r="W1572" i="183"/>
  <c r="X1572" i="183"/>
  <c r="Y1572" i="183"/>
  <c r="Z1572" i="183"/>
  <c r="AA1572" i="183"/>
  <c r="AB1572" i="183"/>
  <c r="AC1572" i="183"/>
  <c r="AD1572" i="183"/>
  <c r="AE1572" i="183"/>
  <c r="AF1572" i="183"/>
  <c r="AG1572" i="183"/>
  <c r="AH1572" i="183"/>
  <c r="AJ1572" i="183"/>
  <c r="AO1572" i="183"/>
  <c r="AP1572" i="183"/>
  <c r="AS1572" i="183"/>
  <c r="AW1572" i="183"/>
  <c r="AX1572" i="183"/>
  <c r="AY1572" i="183"/>
  <c r="AZ1572" i="183"/>
  <c r="BA1572" i="183"/>
  <c r="BB1572" i="183"/>
  <c r="BE1572" i="183"/>
  <c r="BF1572" i="183"/>
  <c r="BG1572" i="183"/>
  <c r="BH1572" i="183"/>
  <c r="BI1572" i="183"/>
  <c r="N1573" i="183"/>
  <c r="O1573" i="183"/>
  <c r="P1573" i="183"/>
  <c r="Q1573" i="183"/>
  <c r="R1573" i="183"/>
  <c r="S1573" i="183"/>
  <c r="W1573" i="183"/>
  <c r="X1573" i="183"/>
  <c r="Y1573" i="183"/>
  <c r="Z1573" i="183"/>
  <c r="AA1573" i="183"/>
  <c r="AB1573" i="183"/>
  <c r="AC1573" i="183"/>
  <c r="AD1573" i="183"/>
  <c r="AE1573" i="183"/>
  <c r="AF1573" i="183"/>
  <c r="AG1573" i="183"/>
  <c r="AH1573" i="183"/>
  <c r="AJ1573" i="183"/>
  <c r="AO1573" i="183"/>
  <c r="AP1573" i="183"/>
  <c r="AS1573" i="183"/>
  <c r="AW1573" i="183"/>
  <c r="AX1573" i="183"/>
  <c r="AY1573" i="183"/>
  <c r="AZ1573" i="183"/>
  <c r="BA1573" i="183"/>
  <c r="BB1573" i="183"/>
  <c r="BE1573" i="183"/>
  <c r="BF1573" i="183"/>
  <c r="BG1573" i="183"/>
  <c r="BH1573" i="183"/>
  <c r="BI1573" i="183"/>
  <c r="N1574" i="183"/>
  <c r="O1574" i="183"/>
  <c r="P1574" i="183"/>
  <c r="Q1574" i="183"/>
  <c r="R1574" i="183"/>
  <c r="S1574" i="183"/>
  <c r="W1574" i="183"/>
  <c r="X1574" i="183"/>
  <c r="Y1574" i="183"/>
  <c r="Z1574" i="183"/>
  <c r="AA1574" i="183"/>
  <c r="AB1574" i="183"/>
  <c r="AC1574" i="183"/>
  <c r="AD1574" i="183"/>
  <c r="AE1574" i="183"/>
  <c r="AF1574" i="183"/>
  <c r="AG1574" i="183"/>
  <c r="AH1574" i="183"/>
  <c r="AJ1574" i="183"/>
  <c r="AO1574" i="183"/>
  <c r="AP1574" i="183"/>
  <c r="AS1574" i="183"/>
  <c r="AW1574" i="183"/>
  <c r="AX1574" i="183"/>
  <c r="AY1574" i="183"/>
  <c r="AZ1574" i="183"/>
  <c r="BA1574" i="183"/>
  <c r="BB1574" i="183"/>
  <c r="BE1574" i="183"/>
  <c r="BF1574" i="183"/>
  <c r="BG1574" i="183"/>
  <c r="BH1574" i="183"/>
  <c r="BI1574" i="183"/>
  <c r="N1575" i="183"/>
  <c r="O1575" i="183"/>
  <c r="P1575" i="183"/>
  <c r="Q1575" i="183"/>
  <c r="R1575" i="183"/>
  <c r="S1575" i="183"/>
  <c r="W1575" i="183"/>
  <c r="X1575" i="183"/>
  <c r="Y1575" i="183"/>
  <c r="Z1575" i="183"/>
  <c r="AA1575" i="183"/>
  <c r="AB1575" i="183"/>
  <c r="AC1575" i="183"/>
  <c r="AD1575" i="183"/>
  <c r="AE1575" i="183"/>
  <c r="AF1575" i="183"/>
  <c r="AG1575" i="183"/>
  <c r="AH1575" i="183"/>
  <c r="AJ1575" i="183"/>
  <c r="AO1575" i="183"/>
  <c r="AP1575" i="183"/>
  <c r="AS1575" i="183"/>
  <c r="AW1575" i="183"/>
  <c r="AX1575" i="183"/>
  <c r="AY1575" i="183"/>
  <c r="AZ1575" i="183"/>
  <c r="BA1575" i="183"/>
  <c r="BB1575" i="183"/>
  <c r="BE1575" i="183"/>
  <c r="BF1575" i="183"/>
  <c r="BG1575" i="183"/>
  <c r="BH1575" i="183"/>
  <c r="BI1575" i="183"/>
  <c r="N1576" i="183"/>
  <c r="O1576" i="183"/>
  <c r="P1576" i="183"/>
  <c r="Q1576" i="183"/>
  <c r="R1576" i="183"/>
  <c r="S1576" i="183"/>
  <c r="W1576" i="183"/>
  <c r="X1576" i="183"/>
  <c r="Y1576" i="183"/>
  <c r="Z1576" i="183"/>
  <c r="AA1576" i="183"/>
  <c r="AB1576" i="183"/>
  <c r="AC1576" i="183"/>
  <c r="AD1576" i="183"/>
  <c r="AE1576" i="183"/>
  <c r="AF1576" i="183"/>
  <c r="AG1576" i="183"/>
  <c r="AH1576" i="183"/>
  <c r="AJ1576" i="183"/>
  <c r="AO1576" i="183"/>
  <c r="AP1576" i="183"/>
  <c r="AS1576" i="183"/>
  <c r="AW1576" i="183"/>
  <c r="AX1576" i="183"/>
  <c r="AY1576" i="183"/>
  <c r="AZ1576" i="183"/>
  <c r="BA1576" i="183"/>
  <c r="BB1576" i="183"/>
  <c r="BE1576" i="183"/>
  <c r="BF1576" i="183"/>
  <c r="BG1576" i="183"/>
  <c r="BH1576" i="183"/>
  <c r="BI1576" i="183"/>
  <c r="N1577" i="183"/>
  <c r="O1577" i="183"/>
  <c r="P1577" i="183"/>
  <c r="Q1577" i="183"/>
  <c r="R1577" i="183"/>
  <c r="S1577" i="183"/>
  <c r="W1577" i="183"/>
  <c r="X1577" i="183"/>
  <c r="Y1577" i="183"/>
  <c r="Z1577" i="183"/>
  <c r="AA1577" i="183"/>
  <c r="AB1577" i="183"/>
  <c r="AC1577" i="183"/>
  <c r="AD1577" i="183"/>
  <c r="AE1577" i="183"/>
  <c r="AF1577" i="183"/>
  <c r="AG1577" i="183"/>
  <c r="AH1577" i="183"/>
  <c r="AJ1577" i="183"/>
  <c r="AO1577" i="183"/>
  <c r="AP1577" i="183"/>
  <c r="AS1577" i="183"/>
  <c r="AW1577" i="183"/>
  <c r="AX1577" i="183"/>
  <c r="AY1577" i="183"/>
  <c r="AZ1577" i="183"/>
  <c r="BA1577" i="183"/>
  <c r="BB1577" i="183"/>
  <c r="BE1577" i="183"/>
  <c r="BF1577" i="183"/>
  <c r="BG1577" i="183"/>
  <c r="BH1577" i="183"/>
  <c r="BI1577" i="183"/>
  <c r="N1578" i="183"/>
  <c r="O1578" i="183"/>
  <c r="P1578" i="183"/>
  <c r="Q1578" i="183"/>
  <c r="R1578" i="183"/>
  <c r="S1578" i="183"/>
  <c r="W1578" i="183"/>
  <c r="X1578" i="183"/>
  <c r="Y1578" i="183"/>
  <c r="Z1578" i="183"/>
  <c r="AA1578" i="183"/>
  <c r="AB1578" i="183"/>
  <c r="AC1578" i="183"/>
  <c r="AD1578" i="183"/>
  <c r="AE1578" i="183"/>
  <c r="AF1578" i="183"/>
  <c r="AG1578" i="183"/>
  <c r="AH1578" i="183"/>
  <c r="AJ1578" i="183"/>
  <c r="AO1578" i="183"/>
  <c r="AP1578" i="183"/>
  <c r="AS1578" i="183"/>
  <c r="AW1578" i="183"/>
  <c r="AX1578" i="183"/>
  <c r="AY1578" i="183"/>
  <c r="AZ1578" i="183"/>
  <c r="BA1578" i="183"/>
  <c r="BB1578" i="183"/>
  <c r="BE1578" i="183"/>
  <c r="BF1578" i="183"/>
  <c r="BG1578" i="183"/>
  <c r="BH1578" i="183"/>
  <c r="BI1578" i="183"/>
  <c r="N1579" i="183"/>
  <c r="O1579" i="183"/>
  <c r="P1579" i="183"/>
  <c r="Q1579" i="183"/>
  <c r="R1579" i="183"/>
  <c r="S1579" i="183"/>
  <c r="W1579" i="183"/>
  <c r="X1579" i="183"/>
  <c r="Y1579" i="183"/>
  <c r="Z1579" i="183"/>
  <c r="AA1579" i="183"/>
  <c r="AB1579" i="183"/>
  <c r="AC1579" i="183"/>
  <c r="AD1579" i="183"/>
  <c r="AE1579" i="183"/>
  <c r="AF1579" i="183"/>
  <c r="AG1579" i="183"/>
  <c r="AH1579" i="183"/>
  <c r="AJ1579" i="183"/>
  <c r="AO1579" i="183"/>
  <c r="AP1579" i="183"/>
  <c r="AS1579" i="183"/>
  <c r="AW1579" i="183"/>
  <c r="AX1579" i="183"/>
  <c r="AY1579" i="183"/>
  <c r="AZ1579" i="183"/>
  <c r="BA1579" i="183"/>
  <c r="BB1579" i="183"/>
  <c r="BE1579" i="183"/>
  <c r="BF1579" i="183"/>
  <c r="BG1579" i="183"/>
  <c r="BH1579" i="183"/>
  <c r="BI1579" i="183"/>
  <c r="N1580" i="183"/>
  <c r="O1580" i="183"/>
  <c r="P1580" i="183"/>
  <c r="Q1580" i="183"/>
  <c r="R1580" i="183"/>
  <c r="S1580" i="183"/>
  <c r="W1580" i="183"/>
  <c r="X1580" i="183"/>
  <c r="Y1580" i="183"/>
  <c r="Z1580" i="183"/>
  <c r="AA1580" i="183"/>
  <c r="AB1580" i="183"/>
  <c r="AC1580" i="183"/>
  <c r="AD1580" i="183"/>
  <c r="AE1580" i="183"/>
  <c r="AF1580" i="183"/>
  <c r="AG1580" i="183"/>
  <c r="AH1580" i="183"/>
  <c r="AJ1580" i="183"/>
  <c r="AO1580" i="183"/>
  <c r="AP1580" i="183"/>
  <c r="AS1580" i="183"/>
  <c r="AW1580" i="183"/>
  <c r="AX1580" i="183"/>
  <c r="AY1580" i="183"/>
  <c r="AZ1580" i="183"/>
  <c r="BA1580" i="183"/>
  <c r="BB1580" i="183"/>
  <c r="BE1580" i="183"/>
  <c r="BF1580" i="183"/>
  <c r="BG1580" i="183"/>
  <c r="BH1580" i="183"/>
  <c r="BI1580" i="183"/>
  <c r="N1581" i="183"/>
  <c r="O1581" i="183"/>
  <c r="P1581" i="183"/>
  <c r="Q1581" i="183"/>
  <c r="R1581" i="183"/>
  <c r="S1581" i="183"/>
  <c r="W1581" i="183"/>
  <c r="X1581" i="183"/>
  <c r="Y1581" i="183"/>
  <c r="Z1581" i="183"/>
  <c r="AA1581" i="183"/>
  <c r="AB1581" i="183"/>
  <c r="AC1581" i="183"/>
  <c r="AD1581" i="183"/>
  <c r="AE1581" i="183"/>
  <c r="AF1581" i="183"/>
  <c r="AG1581" i="183"/>
  <c r="AH1581" i="183"/>
  <c r="AJ1581" i="183"/>
  <c r="AO1581" i="183"/>
  <c r="AP1581" i="183"/>
  <c r="AS1581" i="183"/>
  <c r="AW1581" i="183"/>
  <c r="AX1581" i="183"/>
  <c r="AY1581" i="183"/>
  <c r="AZ1581" i="183"/>
  <c r="BA1581" i="183"/>
  <c r="BB1581" i="183"/>
  <c r="BE1581" i="183"/>
  <c r="BF1581" i="183"/>
  <c r="BG1581" i="183"/>
  <c r="BH1581" i="183"/>
  <c r="BI1581" i="183"/>
  <c r="N1582" i="183"/>
  <c r="O1582" i="183"/>
  <c r="P1582" i="183"/>
  <c r="Q1582" i="183"/>
  <c r="R1582" i="183"/>
  <c r="S1582" i="183"/>
  <c r="W1582" i="183"/>
  <c r="X1582" i="183"/>
  <c r="Y1582" i="183"/>
  <c r="Z1582" i="183"/>
  <c r="AA1582" i="183"/>
  <c r="AB1582" i="183"/>
  <c r="AC1582" i="183"/>
  <c r="AD1582" i="183"/>
  <c r="AE1582" i="183"/>
  <c r="AF1582" i="183"/>
  <c r="AG1582" i="183"/>
  <c r="AH1582" i="183"/>
  <c r="AJ1582" i="183"/>
  <c r="AO1582" i="183"/>
  <c r="AP1582" i="183"/>
  <c r="AS1582" i="183"/>
  <c r="AW1582" i="183"/>
  <c r="AX1582" i="183"/>
  <c r="AY1582" i="183"/>
  <c r="AZ1582" i="183"/>
  <c r="BA1582" i="183"/>
  <c r="BB1582" i="183"/>
  <c r="BE1582" i="183"/>
  <c r="BF1582" i="183"/>
  <c r="BG1582" i="183"/>
  <c r="BH1582" i="183"/>
  <c r="BI1582" i="183"/>
  <c r="N1583" i="183"/>
  <c r="O1583" i="183"/>
  <c r="P1583" i="183"/>
  <c r="Q1583" i="183"/>
  <c r="R1583" i="183"/>
  <c r="S1583" i="183"/>
  <c r="W1583" i="183"/>
  <c r="X1583" i="183"/>
  <c r="Y1583" i="183"/>
  <c r="Z1583" i="183"/>
  <c r="AA1583" i="183"/>
  <c r="AB1583" i="183"/>
  <c r="AC1583" i="183"/>
  <c r="AD1583" i="183"/>
  <c r="AE1583" i="183"/>
  <c r="AF1583" i="183"/>
  <c r="AG1583" i="183"/>
  <c r="AH1583" i="183"/>
  <c r="AJ1583" i="183"/>
  <c r="AO1583" i="183"/>
  <c r="AP1583" i="183"/>
  <c r="AS1583" i="183"/>
  <c r="AW1583" i="183"/>
  <c r="AX1583" i="183"/>
  <c r="AY1583" i="183"/>
  <c r="AZ1583" i="183"/>
  <c r="BA1583" i="183"/>
  <c r="BB1583" i="183"/>
  <c r="BE1583" i="183"/>
  <c r="BF1583" i="183"/>
  <c r="BG1583" i="183"/>
  <c r="BH1583" i="183"/>
  <c r="BI1583" i="183"/>
  <c r="N1584" i="183"/>
  <c r="O1584" i="183"/>
  <c r="P1584" i="183"/>
  <c r="Q1584" i="183"/>
  <c r="R1584" i="183"/>
  <c r="S1584" i="183"/>
  <c r="W1584" i="183"/>
  <c r="X1584" i="183"/>
  <c r="Y1584" i="183"/>
  <c r="Z1584" i="183"/>
  <c r="AA1584" i="183"/>
  <c r="AB1584" i="183"/>
  <c r="AC1584" i="183"/>
  <c r="AD1584" i="183"/>
  <c r="AE1584" i="183"/>
  <c r="AF1584" i="183"/>
  <c r="AG1584" i="183"/>
  <c r="AH1584" i="183"/>
  <c r="AJ1584" i="183"/>
  <c r="AO1584" i="183"/>
  <c r="AP1584" i="183"/>
  <c r="AS1584" i="183"/>
  <c r="AW1584" i="183"/>
  <c r="AX1584" i="183"/>
  <c r="AY1584" i="183"/>
  <c r="AZ1584" i="183"/>
  <c r="BA1584" i="183"/>
  <c r="BB1584" i="183"/>
  <c r="BE1584" i="183"/>
  <c r="BF1584" i="183"/>
  <c r="BG1584" i="183"/>
  <c r="BH1584" i="183"/>
  <c r="BI1584" i="183"/>
  <c r="N1585" i="183"/>
  <c r="O1585" i="183"/>
  <c r="P1585" i="183"/>
  <c r="Q1585" i="183"/>
  <c r="R1585" i="183"/>
  <c r="S1585" i="183"/>
  <c r="W1585" i="183"/>
  <c r="X1585" i="183"/>
  <c r="Y1585" i="183"/>
  <c r="Z1585" i="183"/>
  <c r="AA1585" i="183"/>
  <c r="AB1585" i="183"/>
  <c r="AC1585" i="183"/>
  <c r="AD1585" i="183"/>
  <c r="AE1585" i="183"/>
  <c r="AF1585" i="183"/>
  <c r="AG1585" i="183"/>
  <c r="AH1585" i="183"/>
  <c r="AJ1585" i="183"/>
  <c r="AO1585" i="183"/>
  <c r="AP1585" i="183"/>
  <c r="AS1585" i="183"/>
  <c r="AW1585" i="183"/>
  <c r="AX1585" i="183"/>
  <c r="AY1585" i="183"/>
  <c r="AZ1585" i="183"/>
  <c r="BA1585" i="183"/>
  <c r="BB1585" i="183"/>
  <c r="BE1585" i="183"/>
  <c r="BF1585" i="183"/>
  <c r="BG1585" i="183"/>
  <c r="BH1585" i="183"/>
  <c r="BI1585" i="183"/>
  <c r="N1586" i="183"/>
  <c r="O1586" i="183"/>
  <c r="P1586" i="183"/>
  <c r="Q1586" i="183"/>
  <c r="R1586" i="183"/>
  <c r="S1586" i="183"/>
  <c r="W1586" i="183"/>
  <c r="X1586" i="183"/>
  <c r="Y1586" i="183"/>
  <c r="Z1586" i="183"/>
  <c r="AA1586" i="183"/>
  <c r="AB1586" i="183"/>
  <c r="AC1586" i="183"/>
  <c r="AD1586" i="183"/>
  <c r="AE1586" i="183"/>
  <c r="AF1586" i="183"/>
  <c r="AG1586" i="183"/>
  <c r="AH1586" i="183"/>
  <c r="AJ1586" i="183"/>
  <c r="AO1586" i="183"/>
  <c r="AP1586" i="183"/>
  <c r="AS1586" i="183"/>
  <c r="AW1586" i="183"/>
  <c r="AX1586" i="183"/>
  <c r="AY1586" i="183"/>
  <c r="AZ1586" i="183"/>
  <c r="BA1586" i="183"/>
  <c r="BB1586" i="183"/>
  <c r="BE1586" i="183"/>
  <c r="BF1586" i="183"/>
  <c r="BG1586" i="183"/>
  <c r="BH1586" i="183"/>
  <c r="BI1586" i="183"/>
  <c r="N1587" i="183"/>
  <c r="O1587" i="183"/>
  <c r="P1587" i="183"/>
  <c r="Q1587" i="183"/>
  <c r="R1587" i="183"/>
  <c r="S1587" i="183"/>
  <c r="W1587" i="183"/>
  <c r="X1587" i="183"/>
  <c r="Y1587" i="183"/>
  <c r="Z1587" i="183"/>
  <c r="AA1587" i="183"/>
  <c r="AB1587" i="183"/>
  <c r="AC1587" i="183"/>
  <c r="AD1587" i="183"/>
  <c r="AE1587" i="183"/>
  <c r="AF1587" i="183"/>
  <c r="AG1587" i="183"/>
  <c r="AH1587" i="183"/>
  <c r="AJ1587" i="183"/>
  <c r="AO1587" i="183"/>
  <c r="AP1587" i="183"/>
  <c r="AS1587" i="183"/>
  <c r="AW1587" i="183"/>
  <c r="AX1587" i="183"/>
  <c r="AY1587" i="183"/>
  <c r="AZ1587" i="183"/>
  <c r="BA1587" i="183"/>
  <c r="BB1587" i="183"/>
  <c r="BE1587" i="183"/>
  <c r="BF1587" i="183"/>
  <c r="BG1587" i="183"/>
  <c r="BH1587" i="183"/>
  <c r="BI1587" i="183"/>
  <c r="N1588" i="183"/>
  <c r="O1588" i="183"/>
  <c r="P1588" i="183"/>
  <c r="Q1588" i="183"/>
  <c r="R1588" i="183"/>
  <c r="S1588" i="183"/>
  <c r="W1588" i="183"/>
  <c r="X1588" i="183"/>
  <c r="Y1588" i="183"/>
  <c r="Z1588" i="183"/>
  <c r="AA1588" i="183"/>
  <c r="AB1588" i="183"/>
  <c r="AC1588" i="183"/>
  <c r="AD1588" i="183"/>
  <c r="AE1588" i="183"/>
  <c r="AF1588" i="183"/>
  <c r="AG1588" i="183"/>
  <c r="AH1588" i="183"/>
  <c r="AJ1588" i="183"/>
  <c r="AO1588" i="183"/>
  <c r="AP1588" i="183"/>
  <c r="AS1588" i="183"/>
  <c r="AW1588" i="183"/>
  <c r="AX1588" i="183"/>
  <c r="AY1588" i="183"/>
  <c r="AZ1588" i="183"/>
  <c r="BA1588" i="183"/>
  <c r="BB1588" i="183"/>
  <c r="BE1588" i="183"/>
  <c r="BF1588" i="183"/>
  <c r="BG1588" i="183"/>
  <c r="BH1588" i="183"/>
  <c r="BI1588" i="183"/>
  <c r="N1589" i="183"/>
  <c r="O1589" i="183"/>
  <c r="P1589" i="183"/>
  <c r="Q1589" i="183"/>
  <c r="R1589" i="183"/>
  <c r="S1589" i="183"/>
  <c r="W1589" i="183"/>
  <c r="X1589" i="183"/>
  <c r="Y1589" i="183"/>
  <c r="Z1589" i="183"/>
  <c r="AA1589" i="183"/>
  <c r="AB1589" i="183"/>
  <c r="AC1589" i="183"/>
  <c r="AD1589" i="183"/>
  <c r="AE1589" i="183"/>
  <c r="AF1589" i="183"/>
  <c r="AG1589" i="183"/>
  <c r="AH1589" i="183"/>
  <c r="AJ1589" i="183"/>
  <c r="AO1589" i="183"/>
  <c r="AP1589" i="183"/>
  <c r="AS1589" i="183"/>
  <c r="AW1589" i="183"/>
  <c r="AX1589" i="183"/>
  <c r="AY1589" i="183"/>
  <c r="AZ1589" i="183"/>
  <c r="BA1589" i="183"/>
  <c r="BB1589" i="183"/>
  <c r="BE1589" i="183"/>
  <c r="BF1589" i="183"/>
  <c r="BG1589" i="183"/>
  <c r="BH1589" i="183"/>
  <c r="BI1589" i="183"/>
  <c r="N1590" i="183"/>
  <c r="O1590" i="183"/>
  <c r="P1590" i="183"/>
  <c r="Q1590" i="183"/>
  <c r="R1590" i="183"/>
  <c r="S1590" i="183"/>
  <c r="W1590" i="183"/>
  <c r="X1590" i="183"/>
  <c r="Y1590" i="183"/>
  <c r="Z1590" i="183"/>
  <c r="AA1590" i="183"/>
  <c r="AB1590" i="183"/>
  <c r="AC1590" i="183"/>
  <c r="AD1590" i="183"/>
  <c r="AE1590" i="183"/>
  <c r="AF1590" i="183"/>
  <c r="AG1590" i="183"/>
  <c r="AH1590" i="183"/>
  <c r="AJ1590" i="183"/>
  <c r="AO1590" i="183"/>
  <c r="AP1590" i="183"/>
  <c r="AS1590" i="183"/>
  <c r="AW1590" i="183"/>
  <c r="AX1590" i="183"/>
  <c r="AY1590" i="183"/>
  <c r="AZ1590" i="183"/>
  <c r="BA1590" i="183"/>
  <c r="BB1590" i="183"/>
  <c r="BE1590" i="183"/>
  <c r="BF1590" i="183"/>
  <c r="BG1590" i="183"/>
  <c r="BH1590" i="183"/>
  <c r="BI1590" i="183"/>
  <c r="N1591" i="183"/>
  <c r="O1591" i="183"/>
  <c r="P1591" i="183"/>
  <c r="Q1591" i="183"/>
  <c r="R1591" i="183"/>
  <c r="S1591" i="183"/>
  <c r="W1591" i="183"/>
  <c r="X1591" i="183"/>
  <c r="Y1591" i="183"/>
  <c r="Z1591" i="183"/>
  <c r="AA1591" i="183"/>
  <c r="AB1591" i="183"/>
  <c r="AC1591" i="183"/>
  <c r="AD1591" i="183"/>
  <c r="AE1591" i="183"/>
  <c r="AF1591" i="183"/>
  <c r="AG1591" i="183"/>
  <c r="AH1591" i="183"/>
  <c r="AJ1591" i="183"/>
  <c r="AO1591" i="183"/>
  <c r="AP1591" i="183"/>
  <c r="AS1591" i="183"/>
  <c r="AW1591" i="183"/>
  <c r="AX1591" i="183"/>
  <c r="AY1591" i="183"/>
  <c r="AZ1591" i="183"/>
  <c r="BA1591" i="183"/>
  <c r="BB1591" i="183"/>
  <c r="BE1591" i="183"/>
  <c r="BF1591" i="183"/>
  <c r="BG1591" i="183"/>
  <c r="BH1591" i="183"/>
  <c r="BI1591" i="183"/>
  <c r="N1592" i="183"/>
  <c r="O1592" i="183"/>
  <c r="P1592" i="183"/>
  <c r="Q1592" i="183"/>
  <c r="R1592" i="183"/>
  <c r="S1592" i="183"/>
  <c r="W1592" i="183"/>
  <c r="X1592" i="183"/>
  <c r="Y1592" i="183"/>
  <c r="Z1592" i="183"/>
  <c r="AA1592" i="183"/>
  <c r="AB1592" i="183"/>
  <c r="AC1592" i="183"/>
  <c r="AD1592" i="183"/>
  <c r="AE1592" i="183"/>
  <c r="AF1592" i="183"/>
  <c r="AG1592" i="183"/>
  <c r="AH1592" i="183"/>
  <c r="AJ1592" i="183"/>
  <c r="AO1592" i="183"/>
  <c r="AP1592" i="183"/>
  <c r="AS1592" i="183"/>
  <c r="AW1592" i="183"/>
  <c r="AX1592" i="183"/>
  <c r="AY1592" i="183"/>
  <c r="AZ1592" i="183"/>
  <c r="BA1592" i="183"/>
  <c r="BB1592" i="183"/>
  <c r="BE1592" i="183"/>
  <c r="BF1592" i="183"/>
  <c r="BG1592" i="183"/>
  <c r="BH1592" i="183"/>
  <c r="BI1592" i="183"/>
  <c r="N1593" i="183"/>
  <c r="O1593" i="183"/>
  <c r="P1593" i="183"/>
  <c r="Q1593" i="183"/>
  <c r="R1593" i="183"/>
  <c r="S1593" i="183"/>
  <c r="W1593" i="183"/>
  <c r="X1593" i="183"/>
  <c r="Y1593" i="183"/>
  <c r="Z1593" i="183"/>
  <c r="AA1593" i="183"/>
  <c r="AB1593" i="183"/>
  <c r="AC1593" i="183"/>
  <c r="AD1593" i="183"/>
  <c r="AE1593" i="183"/>
  <c r="AF1593" i="183"/>
  <c r="AG1593" i="183"/>
  <c r="AH1593" i="183"/>
  <c r="AJ1593" i="183"/>
  <c r="AO1593" i="183"/>
  <c r="AP1593" i="183"/>
  <c r="AS1593" i="183"/>
  <c r="AW1593" i="183"/>
  <c r="AX1593" i="183"/>
  <c r="AY1593" i="183"/>
  <c r="AZ1593" i="183"/>
  <c r="BA1593" i="183"/>
  <c r="BB1593" i="183"/>
  <c r="BE1593" i="183"/>
  <c r="BF1593" i="183"/>
  <c r="BG1593" i="183"/>
  <c r="BH1593" i="183"/>
  <c r="BI1593" i="183"/>
  <c r="N1594" i="183"/>
  <c r="O1594" i="183"/>
  <c r="P1594" i="183"/>
  <c r="Q1594" i="183"/>
  <c r="R1594" i="183"/>
  <c r="S1594" i="183"/>
  <c r="W1594" i="183"/>
  <c r="X1594" i="183"/>
  <c r="Y1594" i="183"/>
  <c r="Z1594" i="183"/>
  <c r="AA1594" i="183"/>
  <c r="AB1594" i="183"/>
  <c r="AC1594" i="183"/>
  <c r="AD1594" i="183"/>
  <c r="AE1594" i="183"/>
  <c r="AF1594" i="183"/>
  <c r="AG1594" i="183"/>
  <c r="AH1594" i="183"/>
  <c r="AJ1594" i="183"/>
  <c r="AO1594" i="183"/>
  <c r="AP1594" i="183"/>
  <c r="AS1594" i="183"/>
  <c r="AW1594" i="183"/>
  <c r="AX1594" i="183"/>
  <c r="AY1594" i="183"/>
  <c r="AZ1594" i="183"/>
  <c r="BA1594" i="183"/>
  <c r="BB1594" i="183"/>
  <c r="BE1594" i="183"/>
  <c r="BF1594" i="183"/>
  <c r="BG1594" i="183"/>
  <c r="BH1594" i="183"/>
  <c r="BI1594" i="183"/>
  <c r="N1595" i="183"/>
  <c r="O1595" i="183"/>
  <c r="P1595" i="183"/>
  <c r="Q1595" i="183"/>
  <c r="R1595" i="183"/>
  <c r="S1595" i="183"/>
  <c r="W1595" i="183"/>
  <c r="X1595" i="183"/>
  <c r="Y1595" i="183"/>
  <c r="Z1595" i="183"/>
  <c r="AA1595" i="183"/>
  <c r="AB1595" i="183"/>
  <c r="AC1595" i="183"/>
  <c r="AD1595" i="183"/>
  <c r="AE1595" i="183"/>
  <c r="AF1595" i="183"/>
  <c r="AG1595" i="183"/>
  <c r="AH1595" i="183"/>
  <c r="AJ1595" i="183"/>
  <c r="AO1595" i="183"/>
  <c r="AP1595" i="183"/>
  <c r="AS1595" i="183"/>
  <c r="AW1595" i="183"/>
  <c r="AX1595" i="183"/>
  <c r="AY1595" i="183"/>
  <c r="AZ1595" i="183"/>
  <c r="BA1595" i="183"/>
  <c r="BB1595" i="183"/>
  <c r="BE1595" i="183"/>
  <c r="BF1595" i="183"/>
  <c r="BG1595" i="183"/>
  <c r="BH1595" i="183"/>
  <c r="BI1595" i="183"/>
  <c r="N1596" i="183"/>
  <c r="O1596" i="183"/>
  <c r="P1596" i="183"/>
  <c r="Q1596" i="183"/>
  <c r="R1596" i="183"/>
  <c r="S1596" i="183"/>
  <c r="W1596" i="183"/>
  <c r="X1596" i="183"/>
  <c r="Y1596" i="183"/>
  <c r="Z1596" i="183"/>
  <c r="AA1596" i="183"/>
  <c r="AB1596" i="183"/>
  <c r="AC1596" i="183"/>
  <c r="AD1596" i="183"/>
  <c r="AE1596" i="183"/>
  <c r="AF1596" i="183"/>
  <c r="AG1596" i="183"/>
  <c r="AH1596" i="183"/>
  <c r="AJ1596" i="183"/>
  <c r="AO1596" i="183"/>
  <c r="AP1596" i="183"/>
  <c r="AS1596" i="183"/>
  <c r="AW1596" i="183"/>
  <c r="AX1596" i="183"/>
  <c r="AY1596" i="183"/>
  <c r="AZ1596" i="183"/>
  <c r="BA1596" i="183"/>
  <c r="BB1596" i="183"/>
  <c r="BE1596" i="183"/>
  <c r="BF1596" i="183"/>
  <c r="BG1596" i="183"/>
  <c r="BH1596" i="183"/>
  <c r="BI1596" i="183"/>
  <c r="N1597" i="183"/>
  <c r="O1597" i="183"/>
  <c r="P1597" i="183"/>
  <c r="Q1597" i="183"/>
  <c r="R1597" i="183"/>
  <c r="S1597" i="183"/>
  <c r="W1597" i="183"/>
  <c r="X1597" i="183"/>
  <c r="Y1597" i="183"/>
  <c r="Z1597" i="183"/>
  <c r="AA1597" i="183"/>
  <c r="AB1597" i="183"/>
  <c r="AC1597" i="183"/>
  <c r="AD1597" i="183"/>
  <c r="AE1597" i="183"/>
  <c r="AF1597" i="183"/>
  <c r="AG1597" i="183"/>
  <c r="AH1597" i="183"/>
  <c r="AJ1597" i="183"/>
  <c r="AO1597" i="183"/>
  <c r="AP1597" i="183"/>
  <c r="AS1597" i="183"/>
  <c r="AW1597" i="183"/>
  <c r="AX1597" i="183"/>
  <c r="AY1597" i="183"/>
  <c r="AZ1597" i="183"/>
  <c r="BA1597" i="183"/>
  <c r="BB1597" i="183"/>
  <c r="BE1597" i="183"/>
  <c r="BF1597" i="183"/>
  <c r="BG1597" i="183"/>
  <c r="BH1597" i="183"/>
  <c r="BI1597" i="183"/>
  <c r="N1598" i="183"/>
  <c r="O1598" i="183"/>
  <c r="P1598" i="183"/>
  <c r="Q1598" i="183"/>
  <c r="R1598" i="183"/>
  <c r="S1598" i="183"/>
  <c r="W1598" i="183"/>
  <c r="X1598" i="183"/>
  <c r="Y1598" i="183"/>
  <c r="Z1598" i="183"/>
  <c r="AA1598" i="183"/>
  <c r="AB1598" i="183"/>
  <c r="AC1598" i="183"/>
  <c r="AD1598" i="183"/>
  <c r="AE1598" i="183"/>
  <c r="AF1598" i="183"/>
  <c r="AG1598" i="183"/>
  <c r="AH1598" i="183"/>
  <c r="AJ1598" i="183"/>
  <c r="AO1598" i="183"/>
  <c r="AP1598" i="183"/>
  <c r="AS1598" i="183"/>
  <c r="AW1598" i="183"/>
  <c r="AX1598" i="183"/>
  <c r="AY1598" i="183"/>
  <c r="AZ1598" i="183"/>
  <c r="BA1598" i="183"/>
  <c r="BB1598" i="183"/>
  <c r="BE1598" i="183"/>
  <c r="BF1598" i="183"/>
  <c r="BG1598" i="183"/>
  <c r="BH1598" i="183"/>
  <c r="BI1598" i="183"/>
  <c r="N1599" i="183"/>
  <c r="O1599" i="183"/>
  <c r="P1599" i="183"/>
  <c r="Q1599" i="183"/>
  <c r="R1599" i="183"/>
  <c r="S1599" i="183"/>
  <c r="W1599" i="183"/>
  <c r="X1599" i="183"/>
  <c r="Y1599" i="183"/>
  <c r="Z1599" i="183"/>
  <c r="AA1599" i="183"/>
  <c r="AB1599" i="183"/>
  <c r="AC1599" i="183"/>
  <c r="AD1599" i="183"/>
  <c r="AE1599" i="183"/>
  <c r="AF1599" i="183"/>
  <c r="AG1599" i="183"/>
  <c r="AH1599" i="183"/>
  <c r="AJ1599" i="183"/>
  <c r="AO1599" i="183"/>
  <c r="AP1599" i="183"/>
  <c r="AS1599" i="183"/>
  <c r="AW1599" i="183"/>
  <c r="AX1599" i="183"/>
  <c r="AY1599" i="183"/>
  <c r="AZ1599" i="183"/>
  <c r="BA1599" i="183"/>
  <c r="BB1599" i="183"/>
  <c r="BE1599" i="183"/>
  <c r="BF1599" i="183"/>
  <c r="BG1599" i="183"/>
  <c r="BH1599" i="183"/>
  <c r="BI1599" i="183"/>
  <c r="N1600" i="183"/>
  <c r="O1600" i="183"/>
  <c r="P1600" i="183"/>
  <c r="Q1600" i="183"/>
  <c r="R1600" i="183"/>
  <c r="S1600" i="183"/>
  <c r="W1600" i="183"/>
  <c r="X1600" i="183"/>
  <c r="Y1600" i="183"/>
  <c r="Z1600" i="183"/>
  <c r="AA1600" i="183"/>
  <c r="AB1600" i="183"/>
  <c r="AC1600" i="183"/>
  <c r="AD1600" i="183"/>
  <c r="AE1600" i="183"/>
  <c r="AF1600" i="183"/>
  <c r="AG1600" i="183"/>
  <c r="AH1600" i="183"/>
  <c r="AJ1600" i="183"/>
  <c r="AO1600" i="183"/>
  <c r="AP1600" i="183"/>
  <c r="AS1600" i="183"/>
  <c r="AW1600" i="183"/>
  <c r="AX1600" i="183"/>
  <c r="AY1600" i="183"/>
  <c r="AZ1600" i="183"/>
  <c r="BA1600" i="183"/>
  <c r="BB1600" i="183"/>
  <c r="BE1600" i="183"/>
  <c r="BF1600" i="183"/>
  <c r="BG1600" i="183"/>
  <c r="BH1600" i="183"/>
  <c r="BI1600" i="183"/>
  <c r="N1601" i="183"/>
  <c r="O1601" i="183"/>
  <c r="P1601" i="183"/>
  <c r="Q1601" i="183"/>
  <c r="R1601" i="183"/>
  <c r="S1601" i="183"/>
  <c r="W1601" i="183"/>
  <c r="X1601" i="183"/>
  <c r="Y1601" i="183"/>
  <c r="Z1601" i="183"/>
  <c r="AA1601" i="183"/>
  <c r="AB1601" i="183"/>
  <c r="AC1601" i="183"/>
  <c r="AD1601" i="183"/>
  <c r="AE1601" i="183"/>
  <c r="AF1601" i="183"/>
  <c r="AG1601" i="183"/>
  <c r="AH1601" i="183"/>
  <c r="AJ1601" i="183"/>
  <c r="AO1601" i="183"/>
  <c r="AP1601" i="183"/>
  <c r="AS1601" i="183"/>
  <c r="AW1601" i="183"/>
  <c r="AX1601" i="183"/>
  <c r="AY1601" i="183"/>
  <c r="AZ1601" i="183"/>
  <c r="BA1601" i="183"/>
  <c r="BB1601" i="183"/>
  <c r="BE1601" i="183"/>
  <c r="BF1601" i="183"/>
  <c r="BG1601" i="183"/>
  <c r="BH1601" i="183"/>
  <c r="BI1601" i="183"/>
  <c r="N1602" i="183"/>
  <c r="O1602" i="183"/>
  <c r="P1602" i="183"/>
  <c r="Q1602" i="183"/>
  <c r="R1602" i="183"/>
  <c r="S1602" i="183"/>
  <c r="W1602" i="183"/>
  <c r="X1602" i="183"/>
  <c r="Y1602" i="183"/>
  <c r="Z1602" i="183"/>
  <c r="AA1602" i="183"/>
  <c r="AB1602" i="183"/>
  <c r="AC1602" i="183"/>
  <c r="AD1602" i="183"/>
  <c r="AE1602" i="183"/>
  <c r="AF1602" i="183"/>
  <c r="AG1602" i="183"/>
  <c r="AH1602" i="183"/>
  <c r="AJ1602" i="183"/>
  <c r="AO1602" i="183"/>
  <c r="AP1602" i="183"/>
  <c r="AS1602" i="183"/>
  <c r="AW1602" i="183"/>
  <c r="AX1602" i="183"/>
  <c r="AY1602" i="183"/>
  <c r="AZ1602" i="183"/>
  <c r="BA1602" i="183"/>
  <c r="BB1602" i="183"/>
  <c r="BE1602" i="183"/>
  <c r="BF1602" i="183"/>
  <c r="BG1602" i="183"/>
  <c r="BH1602" i="183"/>
  <c r="BI1602" i="183"/>
  <c r="N1603" i="183"/>
  <c r="O1603" i="183"/>
  <c r="P1603" i="183"/>
  <c r="Q1603" i="183"/>
  <c r="R1603" i="183"/>
  <c r="S1603" i="183"/>
  <c r="W1603" i="183"/>
  <c r="X1603" i="183"/>
  <c r="Y1603" i="183"/>
  <c r="Z1603" i="183"/>
  <c r="AA1603" i="183"/>
  <c r="AB1603" i="183"/>
  <c r="AC1603" i="183"/>
  <c r="AD1603" i="183"/>
  <c r="AE1603" i="183"/>
  <c r="AF1603" i="183"/>
  <c r="AG1603" i="183"/>
  <c r="AH1603" i="183"/>
  <c r="AJ1603" i="183"/>
  <c r="AO1603" i="183"/>
  <c r="AP1603" i="183"/>
  <c r="AS1603" i="183"/>
  <c r="AW1603" i="183"/>
  <c r="AX1603" i="183"/>
  <c r="AY1603" i="183"/>
  <c r="AZ1603" i="183"/>
  <c r="BA1603" i="183"/>
  <c r="BB1603" i="183"/>
  <c r="BE1603" i="183"/>
  <c r="BF1603" i="183"/>
  <c r="BG1603" i="183"/>
  <c r="BH1603" i="183"/>
  <c r="BI1603" i="183"/>
  <c r="N1604" i="183"/>
  <c r="O1604" i="183"/>
  <c r="P1604" i="183"/>
  <c r="Q1604" i="183"/>
  <c r="R1604" i="183"/>
  <c r="S1604" i="183"/>
  <c r="W1604" i="183"/>
  <c r="X1604" i="183"/>
  <c r="Y1604" i="183"/>
  <c r="Z1604" i="183"/>
  <c r="AA1604" i="183"/>
  <c r="AB1604" i="183"/>
  <c r="AC1604" i="183"/>
  <c r="AD1604" i="183"/>
  <c r="AE1604" i="183"/>
  <c r="AF1604" i="183"/>
  <c r="AG1604" i="183"/>
  <c r="AH1604" i="183"/>
  <c r="AJ1604" i="183"/>
  <c r="AO1604" i="183"/>
  <c r="AP1604" i="183"/>
  <c r="AS1604" i="183"/>
  <c r="AW1604" i="183"/>
  <c r="AX1604" i="183"/>
  <c r="AY1604" i="183"/>
  <c r="AZ1604" i="183"/>
  <c r="BA1604" i="183"/>
  <c r="BB1604" i="183"/>
  <c r="BE1604" i="183"/>
  <c r="BF1604" i="183"/>
  <c r="BG1604" i="183"/>
  <c r="BH1604" i="183"/>
  <c r="BI1604" i="183"/>
  <c r="N1605" i="183"/>
  <c r="O1605" i="183"/>
  <c r="P1605" i="183"/>
  <c r="Q1605" i="183"/>
  <c r="R1605" i="183"/>
  <c r="S1605" i="183"/>
  <c r="W1605" i="183"/>
  <c r="X1605" i="183"/>
  <c r="Y1605" i="183"/>
  <c r="Z1605" i="183"/>
  <c r="AA1605" i="183"/>
  <c r="AB1605" i="183"/>
  <c r="AC1605" i="183"/>
  <c r="AD1605" i="183"/>
  <c r="AE1605" i="183"/>
  <c r="AF1605" i="183"/>
  <c r="AG1605" i="183"/>
  <c r="AH1605" i="183"/>
  <c r="AJ1605" i="183"/>
  <c r="AO1605" i="183"/>
  <c r="AP1605" i="183"/>
  <c r="AS1605" i="183"/>
  <c r="AW1605" i="183"/>
  <c r="AX1605" i="183"/>
  <c r="AY1605" i="183"/>
  <c r="AZ1605" i="183"/>
  <c r="BA1605" i="183"/>
  <c r="BB1605" i="183"/>
  <c r="BE1605" i="183"/>
  <c r="BF1605" i="183"/>
  <c r="BG1605" i="183"/>
  <c r="BH1605" i="183"/>
  <c r="BI1605" i="183"/>
  <c r="N1606" i="183"/>
  <c r="O1606" i="183"/>
  <c r="P1606" i="183"/>
  <c r="Q1606" i="183"/>
  <c r="R1606" i="183"/>
  <c r="S1606" i="183"/>
  <c r="W1606" i="183"/>
  <c r="X1606" i="183"/>
  <c r="Y1606" i="183"/>
  <c r="Z1606" i="183"/>
  <c r="AA1606" i="183"/>
  <c r="AB1606" i="183"/>
  <c r="AC1606" i="183"/>
  <c r="AD1606" i="183"/>
  <c r="AE1606" i="183"/>
  <c r="AF1606" i="183"/>
  <c r="AG1606" i="183"/>
  <c r="AH1606" i="183"/>
  <c r="AJ1606" i="183"/>
  <c r="AO1606" i="183"/>
  <c r="AP1606" i="183"/>
  <c r="AS1606" i="183"/>
  <c r="AW1606" i="183"/>
  <c r="AX1606" i="183"/>
  <c r="AY1606" i="183"/>
  <c r="AZ1606" i="183"/>
  <c r="BA1606" i="183"/>
  <c r="BB1606" i="183"/>
  <c r="BE1606" i="183"/>
  <c r="BF1606" i="183"/>
  <c r="BG1606" i="183"/>
  <c r="BH1606" i="183"/>
  <c r="BI1606" i="183"/>
  <c r="N1607" i="183"/>
  <c r="O1607" i="183"/>
  <c r="P1607" i="183"/>
  <c r="Q1607" i="183"/>
  <c r="R1607" i="183"/>
  <c r="S1607" i="183"/>
  <c r="W1607" i="183"/>
  <c r="X1607" i="183"/>
  <c r="Y1607" i="183"/>
  <c r="Z1607" i="183"/>
  <c r="AA1607" i="183"/>
  <c r="AB1607" i="183"/>
  <c r="AC1607" i="183"/>
  <c r="AD1607" i="183"/>
  <c r="AE1607" i="183"/>
  <c r="AF1607" i="183"/>
  <c r="AG1607" i="183"/>
  <c r="AH1607" i="183"/>
  <c r="AJ1607" i="183"/>
  <c r="AO1607" i="183"/>
  <c r="AP1607" i="183"/>
  <c r="AS1607" i="183"/>
  <c r="AW1607" i="183"/>
  <c r="AX1607" i="183"/>
  <c r="AY1607" i="183"/>
  <c r="AZ1607" i="183"/>
  <c r="BA1607" i="183"/>
  <c r="BB1607" i="183"/>
  <c r="BE1607" i="183"/>
  <c r="BF1607" i="183"/>
  <c r="BG1607" i="183"/>
  <c r="BH1607" i="183"/>
  <c r="BI1607" i="183"/>
  <c r="N1608" i="183"/>
  <c r="O1608" i="183"/>
  <c r="P1608" i="183"/>
  <c r="Q1608" i="183"/>
  <c r="R1608" i="183"/>
  <c r="S1608" i="183"/>
  <c r="W1608" i="183"/>
  <c r="X1608" i="183"/>
  <c r="Y1608" i="183"/>
  <c r="Z1608" i="183"/>
  <c r="AA1608" i="183"/>
  <c r="AB1608" i="183"/>
  <c r="AC1608" i="183"/>
  <c r="AD1608" i="183"/>
  <c r="AE1608" i="183"/>
  <c r="AF1608" i="183"/>
  <c r="AG1608" i="183"/>
  <c r="AH1608" i="183"/>
  <c r="AJ1608" i="183"/>
  <c r="AO1608" i="183"/>
  <c r="AP1608" i="183"/>
  <c r="AS1608" i="183"/>
  <c r="AW1608" i="183"/>
  <c r="AX1608" i="183"/>
  <c r="AY1608" i="183"/>
  <c r="AZ1608" i="183"/>
  <c r="BA1608" i="183"/>
  <c r="BB1608" i="183"/>
  <c r="BE1608" i="183"/>
  <c r="BF1608" i="183"/>
  <c r="BG1608" i="183"/>
  <c r="BH1608" i="183"/>
  <c r="BI1608" i="183"/>
  <c r="N1609" i="183"/>
  <c r="O1609" i="183"/>
  <c r="P1609" i="183"/>
  <c r="Q1609" i="183"/>
  <c r="R1609" i="183"/>
  <c r="S1609" i="183"/>
  <c r="W1609" i="183"/>
  <c r="X1609" i="183"/>
  <c r="Y1609" i="183"/>
  <c r="Z1609" i="183"/>
  <c r="AA1609" i="183"/>
  <c r="AB1609" i="183"/>
  <c r="AC1609" i="183"/>
  <c r="AD1609" i="183"/>
  <c r="AE1609" i="183"/>
  <c r="AF1609" i="183"/>
  <c r="AG1609" i="183"/>
  <c r="AH1609" i="183"/>
  <c r="AJ1609" i="183"/>
  <c r="AO1609" i="183"/>
  <c r="AP1609" i="183"/>
  <c r="AS1609" i="183"/>
  <c r="AW1609" i="183"/>
  <c r="AX1609" i="183"/>
  <c r="AY1609" i="183"/>
  <c r="AZ1609" i="183"/>
  <c r="BA1609" i="183"/>
  <c r="BB1609" i="183"/>
  <c r="BE1609" i="183"/>
  <c r="BF1609" i="183"/>
  <c r="BG1609" i="183"/>
  <c r="BH1609" i="183"/>
  <c r="BI1609" i="183"/>
  <c r="N1610" i="183"/>
  <c r="O1610" i="183"/>
  <c r="P1610" i="183"/>
  <c r="Q1610" i="183"/>
  <c r="R1610" i="183"/>
  <c r="S1610" i="183"/>
  <c r="W1610" i="183"/>
  <c r="X1610" i="183"/>
  <c r="Y1610" i="183"/>
  <c r="Z1610" i="183"/>
  <c r="AA1610" i="183"/>
  <c r="AB1610" i="183"/>
  <c r="AC1610" i="183"/>
  <c r="AD1610" i="183"/>
  <c r="AE1610" i="183"/>
  <c r="AF1610" i="183"/>
  <c r="AG1610" i="183"/>
  <c r="AH1610" i="183"/>
  <c r="AJ1610" i="183"/>
  <c r="AO1610" i="183"/>
  <c r="AP1610" i="183"/>
  <c r="AS1610" i="183"/>
  <c r="AW1610" i="183"/>
  <c r="AX1610" i="183"/>
  <c r="AY1610" i="183"/>
  <c r="AZ1610" i="183"/>
  <c r="BA1610" i="183"/>
  <c r="BB1610" i="183"/>
  <c r="BE1610" i="183"/>
  <c r="BF1610" i="183"/>
  <c r="BG1610" i="183"/>
  <c r="BH1610" i="183"/>
  <c r="BI1610" i="183"/>
  <c r="N1611" i="183"/>
  <c r="O1611" i="183"/>
  <c r="P1611" i="183"/>
  <c r="Q1611" i="183"/>
  <c r="R1611" i="183"/>
  <c r="S1611" i="183"/>
  <c r="W1611" i="183"/>
  <c r="X1611" i="183"/>
  <c r="Y1611" i="183"/>
  <c r="Z1611" i="183"/>
  <c r="AA1611" i="183"/>
  <c r="AB1611" i="183"/>
  <c r="AC1611" i="183"/>
  <c r="AD1611" i="183"/>
  <c r="AE1611" i="183"/>
  <c r="AF1611" i="183"/>
  <c r="AG1611" i="183"/>
  <c r="AH1611" i="183"/>
  <c r="AJ1611" i="183"/>
  <c r="AO1611" i="183"/>
  <c r="AP1611" i="183"/>
  <c r="AS1611" i="183"/>
  <c r="AW1611" i="183"/>
  <c r="AX1611" i="183"/>
  <c r="AY1611" i="183"/>
  <c r="AZ1611" i="183"/>
  <c r="BA1611" i="183"/>
  <c r="BB1611" i="183"/>
  <c r="BE1611" i="183"/>
  <c r="BF1611" i="183"/>
  <c r="BG1611" i="183"/>
  <c r="BH1611" i="183"/>
  <c r="BI1611" i="183"/>
  <c r="N1612" i="183"/>
  <c r="O1612" i="183"/>
  <c r="P1612" i="183"/>
  <c r="Q1612" i="183"/>
  <c r="R1612" i="183"/>
  <c r="S1612" i="183"/>
  <c r="W1612" i="183"/>
  <c r="X1612" i="183"/>
  <c r="Y1612" i="183"/>
  <c r="Z1612" i="183"/>
  <c r="AA1612" i="183"/>
  <c r="AB1612" i="183"/>
  <c r="AC1612" i="183"/>
  <c r="AD1612" i="183"/>
  <c r="AE1612" i="183"/>
  <c r="AF1612" i="183"/>
  <c r="AG1612" i="183"/>
  <c r="AH1612" i="183"/>
  <c r="AJ1612" i="183"/>
  <c r="AO1612" i="183"/>
  <c r="AP1612" i="183"/>
  <c r="AS1612" i="183"/>
  <c r="AW1612" i="183"/>
  <c r="AX1612" i="183"/>
  <c r="AY1612" i="183"/>
  <c r="AZ1612" i="183"/>
  <c r="BA1612" i="183"/>
  <c r="BB1612" i="183"/>
  <c r="BE1612" i="183"/>
  <c r="BF1612" i="183"/>
  <c r="BG1612" i="183"/>
  <c r="BH1612" i="183"/>
  <c r="BI1612" i="183"/>
  <c r="N1613" i="183"/>
  <c r="O1613" i="183"/>
  <c r="P1613" i="183"/>
  <c r="Q1613" i="183"/>
  <c r="R1613" i="183"/>
  <c r="S1613" i="183"/>
  <c r="W1613" i="183"/>
  <c r="X1613" i="183"/>
  <c r="Y1613" i="183"/>
  <c r="Z1613" i="183"/>
  <c r="AA1613" i="183"/>
  <c r="AB1613" i="183"/>
  <c r="AC1613" i="183"/>
  <c r="AD1613" i="183"/>
  <c r="AE1613" i="183"/>
  <c r="AF1613" i="183"/>
  <c r="AG1613" i="183"/>
  <c r="AH1613" i="183"/>
  <c r="AJ1613" i="183"/>
  <c r="AO1613" i="183"/>
  <c r="AP1613" i="183"/>
  <c r="AS1613" i="183"/>
  <c r="AW1613" i="183"/>
  <c r="AX1613" i="183"/>
  <c r="AY1613" i="183"/>
  <c r="AZ1613" i="183"/>
  <c r="BA1613" i="183"/>
  <c r="BB1613" i="183"/>
  <c r="BE1613" i="183"/>
  <c r="BF1613" i="183"/>
  <c r="BG1613" i="183"/>
  <c r="BH1613" i="183"/>
  <c r="BI1613" i="183"/>
  <c r="N1614" i="183"/>
  <c r="O1614" i="183"/>
  <c r="P1614" i="183"/>
  <c r="Q1614" i="183"/>
  <c r="R1614" i="183"/>
  <c r="S1614" i="183"/>
  <c r="W1614" i="183"/>
  <c r="X1614" i="183"/>
  <c r="Y1614" i="183"/>
  <c r="Z1614" i="183"/>
  <c r="AA1614" i="183"/>
  <c r="AB1614" i="183"/>
  <c r="AC1614" i="183"/>
  <c r="AD1614" i="183"/>
  <c r="AE1614" i="183"/>
  <c r="AF1614" i="183"/>
  <c r="AG1614" i="183"/>
  <c r="AH1614" i="183"/>
  <c r="AJ1614" i="183"/>
  <c r="AO1614" i="183"/>
  <c r="AP1614" i="183"/>
  <c r="AS1614" i="183"/>
  <c r="AW1614" i="183"/>
  <c r="AX1614" i="183"/>
  <c r="AY1614" i="183"/>
  <c r="AZ1614" i="183"/>
  <c r="BA1614" i="183"/>
  <c r="BB1614" i="183"/>
  <c r="BE1614" i="183"/>
  <c r="BF1614" i="183"/>
  <c r="BG1614" i="183"/>
  <c r="BH1614" i="183"/>
  <c r="BI1614" i="183"/>
  <c r="N1615" i="183"/>
  <c r="O1615" i="183"/>
  <c r="P1615" i="183"/>
  <c r="Q1615" i="183"/>
  <c r="R1615" i="183"/>
  <c r="S1615" i="183"/>
  <c r="W1615" i="183"/>
  <c r="X1615" i="183"/>
  <c r="Y1615" i="183"/>
  <c r="Z1615" i="183"/>
  <c r="AA1615" i="183"/>
  <c r="AB1615" i="183"/>
  <c r="AC1615" i="183"/>
  <c r="AD1615" i="183"/>
  <c r="AE1615" i="183"/>
  <c r="AF1615" i="183"/>
  <c r="AG1615" i="183"/>
  <c r="AH1615" i="183"/>
  <c r="AJ1615" i="183"/>
  <c r="AO1615" i="183"/>
  <c r="AP1615" i="183"/>
  <c r="AS1615" i="183"/>
  <c r="AW1615" i="183"/>
  <c r="AX1615" i="183"/>
  <c r="AY1615" i="183"/>
  <c r="AZ1615" i="183"/>
  <c r="BA1615" i="183"/>
  <c r="BB1615" i="183"/>
  <c r="BE1615" i="183"/>
  <c r="BF1615" i="183"/>
  <c r="BG1615" i="183"/>
  <c r="BH1615" i="183"/>
  <c r="BI1615" i="183"/>
  <c r="N1616" i="183"/>
  <c r="O1616" i="183"/>
  <c r="P1616" i="183"/>
  <c r="Q1616" i="183"/>
  <c r="R1616" i="183"/>
  <c r="S1616" i="183"/>
  <c r="W1616" i="183"/>
  <c r="X1616" i="183"/>
  <c r="Y1616" i="183"/>
  <c r="Z1616" i="183"/>
  <c r="AA1616" i="183"/>
  <c r="AB1616" i="183"/>
  <c r="AC1616" i="183"/>
  <c r="AD1616" i="183"/>
  <c r="AE1616" i="183"/>
  <c r="AF1616" i="183"/>
  <c r="AG1616" i="183"/>
  <c r="AH1616" i="183"/>
  <c r="AJ1616" i="183"/>
  <c r="AO1616" i="183"/>
  <c r="AP1616" i="183"/>
  <c r="AS1616" i="183"/>
  <c r="AW1616" i="183"/>
  <c r="AX1616" i="183"/>
  <c r="AY1616" i="183"/>
  <c r="AZ1616" i="183"/>
  <c r="BA1616" i="183"/>
  <c r="BB1616" i="183"/>
  <c r="BE1616" i="183"/>
  <c r="BF1616" i="183"/>
  <c r="BG1616" i="183"/>
  <c r="BH1616" i="183"/>
  <c r="BI1616" i="183"/>
  <c r="N1617" i="183"/>
  <c r="O1617" i="183"/>
  <c r="P1617" i="183"/>
  <c r="Q1617" i="183"/>
  <c r="R1617" i="183"/>
  <c r="S1617" i="183"/>
  <c r="W1617" i="183"/>
  <c r="X1617" i="183"/>
  <c r="Y1617" i="183"/>
  <c r="Z1617" i="183"/>
  <c r="AA1617" i="183"/>
  <c r="AB1617" i="183"/>
  <c r="AC1617" i="183"/>
  <c r="AD1617" i="183"/>
  <c r="AE1617" i="183"/>
  <c r="AF1617" i="183"/>
  <c r="AG1617" i="183"/>
  <c r="AH1617" i="183"/>
  <c r="AJ1617" i="183"/>
  <c r="AO1617" i="183"/>
  <c r="AP1617" i="183"/>
  <c r="AS1617" i="183"/>
  <c r="AW1617" i="183"/>
  <c r="AX1617" i="183"/>
  <c r="AY1617" i="183"/>
  <c r="AZ1617" i="183"/>
  <c r="BA1617" i="183"/>
  <c r="BB1617" i="183"/>
  <c r="BE1617" i="183"/>
  <c r="BF1617" i="183"/>
  <c r="BG1617" i="183"/>
  <c r="BH1617" i="183"/>
  <c r="BI1617" i="183"/>
  <c r="N1618" i="183"/>
  <c r="O1618" i="183"/>
  <c r="P1618" i="183"/>
  <c r="Q1618" i="183"/>
  <c r="R1618" i="183"/>
  <c r="S1618" i="183"/>
  <c r="W1618" i="183"/>
  <c r="X1618" i="183"/>
  <c r="Y1618" i="183"/>
  <c r="Z1618" i="183"/>
  <c r="AA1618" i="183"/>
  <c r="AB1618" i="183"/>
  <c r="AC1618" i="183"/>
  <c r="AD1618" i="183"/>
  <c r="AE1618" i="183"/>
  <c r="AF1618" i="183"/>
  <c r="AG1618" i="183"/>
  <c r="AH1618" i="183"/>
  <c r="AJ1618" i="183"/>
  <c r="AO1618" i="183"/>
  <c r="AP1618" i="183"/>
  <c r="AS1618" i="183"/>
  <c r="AW1618" i="183"/>
  <c r="AX1618" i="183"/>
  <c r="AY1618" i="183"/>
  <c r="AZ1618" i="183"/>
  <c r="BA1618" i="183"/>
  <c r="BB1618" i="183"/>
  <c r="BE1618" i="183"/>
  <c r="BF1618" i="183"/>
  <c r="BG1618" i="183"/>
  <c r="BH1618" i="183"/>
  <c r="BI1618" i="183"/>
  <c r="N1619" i="183"/>
  <c r="O1619" i="183"/>
  <c r="P1619" i="183"/>
  <c r="Q1619" i="183"/>
  <c r="R1619" i="183"/>
  <c r="S1619" i="183"/>
  <c r="W1619" i="183"/>
  <c r="X1619" i="183"/>
  <c r="Y1619" i="183"/>
  <c r="Z1619" i="183"/>
  <c r="AA1619" i="183"/>
  <c r="AB1619" i="183"/>
  <c r="AC1619" i="183"/>
  <c r="AD1619" i="183"/>
  <c r="AE1619" i="183"/>
  <c r="AF1619" i="183"/>
  <c r="AG1619" i="183"/>
  <c r="AH1619" i="183"/>
  <c r="AJ1619" i="183"/>
  <c r="AO1619" i="183"/>
  <c r="AP1619" i="183"/>
  <c r="AS1619" i="183"/>
  <c r="AW1619" i="183"/>
  <c r="AX1619" i="183"/>
  <c r="AY1619" i="183"/>
  <c r="AZ1619" i="183"/>
  <c r="BA1619" i="183"/>
  <c r="BB1619" i="183"/>
  <c r="BE1619" i="183"/>
  <c r="BF1619" i="183"/>
  <c r="BG1619" i="183"/>
  <c r="BH1619" i="183"/>
  <c r="BI1619" i="183"/>
  <c r="N1620" i="183"/>
  <c r="O1620" i="183"/>
  <c r="P1620" i="183"/>
  <c r="Q1620" i="183"/>
  <c r="R1620" i="183"/>
  <c r="S1620" i="183"/>
  <c r="W1620" i="183"/>
  <c r="X1620" i="183"/>
  <c r="Y1620" i="183"/>
  <c r="Z1620" i="183"/>
  <c r="AA1620" i="183"/>
  <c r="AB1620" i="183"/>
  <c r="AC1620" i="183"/>
  <c r="AD1620" i="183"/>
  <c r="AE1620" i="183"/>
  <c r="AF1620" i="183"/>
  <c r="AG1620" i="183"/>
  <c r="AH1620" i="183"/>
  <c r="AJ1620" i="183"/>
  <c r="AO1620" i="183"/>
  <c r="AP1620" i="183"/>
  <c r="AS1620" i="183"/>
  <c r="AW1620" i="183"/>
  <c r="AX1620" i="183"/>
  <c r="AY1620" i="183"/>
  <c r="AZ1620" i="183"/>
  <c r="BA1620" i="183"/>
  <c r="BB1620" i="183"/>
  <c r="BE1620" i="183"/>
  <c r="BF1620" i="183"/>
  <c r="BG1620" i="183"/>
  <c r="BH1620" i="183"/>
  <c r="BI1620" i="183"/>
  <c r="N1621" i="183"/>
  <c r="O1621" i="183"/>
  <c r="P1621" i="183"/>
  <c r="Q1621" i="183"/>
  <c r="R1621" i="183"/>
  <c r="S1621" i="183"/>
  <c r="W1621" i="183"/>
  <c r="X1621" i="183"/>
  <c r="Y1621" i="183"/>
  <c r="Z1621" i="183"/>
  <c r="AA1621" i="183"/>
  <c r="AB1621" i="183"/>
  <c r="AC1621" i="183"/>
  <c r="AD1621" i="183"/>
  <c r="AE1621" i="183"/>
  <c r="AF1621" i="183"/>
  <c r="AG1621" i="183"/>
  <c r="AH1621" i="183"/>
  <c r="AJ1621" i="183"/>
  <c r="AO1621" i="183"/>
  <c r="AP1621" i="183"/>
  <c r="AS1621" i="183"/>
  <c r="AW1621" i="183"/>
  <c r="AX1621" i="183"/>
  <c r="AY1621" i="183"/>
  <c r="AZ1621" i="183"/>
  <c r="BA1621" i="183"/>
  <c r="BB1621" i="183"/>
  <c r="BE1621" i="183"/>
  <c r="BF1621" i="183"/>
  <c r="BG1621" i="183"/>
  <c r="BH1621" i="183"/>
  <c r="BI1621" i="183"/>
  <c r="N1622" i="183"/>
  <c r="O1622" i="183"/>
  <c r="P1622" i="183"/>
  <c r="Q1622" i="183"/>
  <c r="R1622" i="183"/>
  <c r="S1622" i="183"/>
  <c r="W1622" i="183"/>
  <c r="X1622" i="183"/>
  <c r="Y1622" i="183"/>
  <c r="Z1622" i="183"/>
  <c r="AA1622" i="183"/>
  <c r="AB1622" i="183"/>
  <c r="AC1622" i="183"/>
  <c r="AD1622" i="183"/>
  <c r="AE1622" i="183"/>
  <c r="AF1622" i="183"/>
  <c r="AG1622" i="183"/>
  <c r="AH1622" i="183"/>
  <c r="AJ1622" i="183"/>
  <c r="AO1622" i="183"/>
  <c r="AP1622" i="183"/>
  <c r="AS1622" i="183"/>
  <c r="AW1622" i="183"/>
  <c r="AX1622" i="183"/>
  <c r="AY1622" i="183"/>
  <c r="AZ1622" i="183"/>
  <c r="BA1622" i="183"/>
  <c r="BB1622" i="183"/>
  <c r="BE1622" i="183"/>
  <c r="BF1622" i="183"/>
  <c r="BG1622" i="183"/>
  <c r="BH1622" i="183"/>
  <c r="BI1622" i="183"/>
  <c r="N1623" i="183"/>
  <c r="O1623" i="183"/>
  <c r="P1623" i="183"/>
  <c r="Q1623" i="183"/>
  <c r="R1623" i="183"/>
  <c r="S1623" i="183"/>
  <c r="W1623" i="183"/>
  <c r="X1623" i="183"/>
  <c r="Y1623" i="183"/>
  <c r="Z1623" i="183"/>
  <c r="AA1623" i="183"/>
  <c r="AB1623" i="183"/>
  <c r="AC1623" i="183"/>
  <c r="AD1623" i="183"/>
  <c r="AE1623" i="183"/>
  <c r="AF1623" i="183"/>
  <c r="AG1623" i="183"/>
  <c r="AH1623" i="183"/>
  <c r="AJ1623" i="183"/>
  <c r="AO1623" i="183"/>
  <c r="AP1623" i="183"/>
  <c r="AS1623" i="183"/>
  <c r="AW1623" i="183"/>
  <c r="AX1623" i="183"/>
  <c r="AY1623" i="183"/>
  <c r="AZ1623" i="183"/>
  <c r="BA1623" i="183"/>
  <c r="BB1623" i="183"/>
  <c r="BE1623" i="183"/>
  <c r="BF1623" i="183"/>
  <c r="BG1623" i="183"/>
  <c r="BH1623" i="183"/>
  <c r="BI1623" i="183"/>
  <c r="N1624" i="183"/>
  <c r="O1624" i="183"/>
  <c r="P1624" i="183"/>
  <c r="Q1624" i="183"/>
  <c r="R1624" i="183"/>
  <c r="S1624" i="183"/>
  <c r="W1624" i="183"/>
  <c r="X1624" i="183"/>
  <c r="Y1624" i="183"/>
  <c r="Z1624" i="183"/>
  <c r="AA1624" i="183"/>
  <c r="AB1624" i="183"/>
  <c r="AC1624" i="183"/>
  <c r="AD1624" i="183"/>
  <c r="AE1624" i="183"/>
  <c r="AF1624" i="183"/>
  <c r="AG1624" i="183"/>
  <c r="AH1624" i="183"/>
  <c r="AJ1624" i="183"/>
  <c r="AO1624" i="183"/>
  <c r="AP1624" i="183"/>
  <c r="AS1624" i="183"/>
  <c r="AW1624" i="183"/>
  <c r="AX1624" i="183"/>
  <c r="AY1624" i="183"/>
  <c r="AZ1624" i="183"/>
  <c r="BA1624" i="183"/>
  <c r="BB1624" i="183"/>
  <c r="BE1624" i="183"/>
  <c r="BF1624" i="183"/>
  <c r="BG1624" i="183"/>
  <c r="BH1624" i="183"/>
  <c r="BI1624" i="183"/>
  <c r="N1625" i="183"/>
  <c r="O1625" i="183"/>
  <c r="P1625" i="183"/>
  <c r="Q1625" i="183"/>
  <c r="R1625" i="183"/>
  <c r="S1625" i="183"/>
  <c r="W1625" i="183"/>
  <c r="X1625" i="183"/>
  <c r="Y1625" i="183"/>
  <c r="Z1625" i="183"/>
  <c r="AA1625" i="183"/>
  <c r="AB1625" i="183"/>
  <c r="AC1625" i="183"/>
  <c r="AD1625" i="183"/>
  <c r="AE1625" i="183"/>
  <c r="AF1625" i="183"/>
  <c r="AG1625" i="183"/>
  <c r="AH1625" i="183"/>
  <c r="AJ1625" i="183"/>
  <c r="AO1625" i="183"/>
  <c r="AP1625" i="183"/>
  <c r="AS1625" i="183"/>
  <c r="AW1625" i="183"/>
  <c r="AX1625" i="183"/>
  <c r="AY1625" i="183"/>
  <c r="AZ1625" i="183"/>
  <c r="BA1625" i="183"/>
  <c r="BB1625" i="183"/>
  <c r="BE1625" i="183"/>
  <c r="BF1625" i="183"/>
  <c r="BG1625" i="183"/>
  <c r="BH1625" i="183"/>
  <c r="BI1625" i="183"/>
  <c r="N1626" i="183"/>
  <c r="O1626" i="183"/>
  <c r="P1626" i="183"/>
  <c r="Q1626" i="183"/>
  <c r="R1626" i="183"/>
  <c r="S1626" i="183"/>
  <c r="W1626" i="183"/>
  <c r="X1626" i="183"/>
  <c r="Y1626" i="183"/>
  <c r="Z1626" i="183"/>
  <c r="AA1626" i="183"/>
  <c r="AB1626" i="183"/>
  <c r="AC1626" i="183"/>
  <c r="AD1626" i="183"/>
  <c r="AE1626" i="183"/>
  <c r="AF1626" i="183"/>
  <c r="AG1626" i="183"/>
  <c r="AH1626" i="183"/>
  <c r="AJ1626" i="183"/>
  <c r="AO1626" i="183"/>
  <c r="AP1626" i="183"/>
  <c r="AS1626" i="183"/>
  <c r="AW1626" i="183"/>
  <c r="AX1626" i="183"/>
  <c r="AY1626" i="183"/>
  <c r="AZ1626" i="183"/>
  <c r="BA1626" i="183"/>
  <c r="BB1626" i="183"/>
  <c r="BE1626" i="183"/>
  <c r="BF1626" i="183"/>
  <c r="BG1626" i="183"/>
  <c r="BH1626" i="183"/>
  <c r="BI1626" i="183"/>
  <c r="N1627" i="183"/>
  <c r="O1627" i="183"/>
  <c r="P1627" i="183"/>
  <c r="Q1627" i="183"/>
  <c r="R1627" i="183"/>
  <c r="S1627" i="183"/>
  <c r="W1627" i="183"/>
  <c r="X1627" i="183"/>
  <c r="Y1627" i="183"/>
  <c r="Z1627" i="183"/>
  <c r="AA1627" i="183"/>
  <c r="AB1627" i="183"/>
  <c r="AC1627" i="183"/>
  <c r="AD1627" i="183"/>
  <c r="AE1627" i="183"/>
  <c r="AF1627" i="183"/>
  <c r="AG1627" i="183"/>
  <c r="AH1627" i="183"/>
  <c r="AJ1627" i="183"/>
  <c r="AO1627" i="183"/>
  <c r="AP1627" i="183"/>
  <c r="AS1627" i="183"/>
  <c r="AW1627" i="183"/>
  <c r="AX1627" i="183"/>
  <c r="AY1627" i="183"/>
  <c r="AZ1627" i="183"/>
  <c r="BA1627" i="183"/>
  <c r="BB1627" i="183"/>
  <c r="BE1627" i="183"/>
  <c r="BF1627" i="183"/>
  <c r="BG1627" i="183"/>
  <c r="BH1627" i="183"/>
  <c r="BI1627" i="183"/>
  <c r="N1628" i="183"/>
  <c r="O1628" i="183"/>
  <c r="P1628" i="183"/>
  <c r="Q1628" i="183"/>
  <c r="R1628" i="183"/>
  <c r="S1628" i="183"/>
  <c r="W1628" i="183"/>
  <c r="X1628" i="183"/>
  <c r="Y1628" i="183"/>
  <c r="Z1628" i="183"/>
  <c r="AA1628" i="183"/>
  <c r="AB1628" i="183"/>
  <c r="AC1628" i="183"/>
  <c r="AD1628" i="183"/>
  <c r="AE1628" i="183"/>
  <c r="AF1628" i="183"/>
  <c r="AG1628" i="183"/>
  <c r="AH1628" i="183"/>
  <c r="AJ1628" i="183"/>
  <c r="AO1628" i="183"/>
  <c r="AP1628" i="183"/>
  <c r="AS1628" i="183"/>
  <c r="AW1628" i="183"/>
  <c r="AX1628" i="183"/>
  <c r="AY1628" i="183"/>
  <c r="AZ1628" i="183"/>
  <c r="BA1628" i="183"/>
  <c r="BB1628" i="183"/>
  <c r="BE1628" i="183"/>
  <c r="BF1628" i="183"/>
  <c r="BG1628" i="183"/>
  <c r="BH1628" i="183"/>
  <c r="BI1628" i="183"/>
  <c r="N1629" i="183"/>
  <c r="O1629" i="183"/>
  <c r="P1629" i="183"/>
  <c r="Q1629" i="183"/>
  <c r="R1629" i="183"/>
  <c r="S1629" i="183"/>
  <c r="W1629" i="183"/>
  <c r="X1629" i="183"/>
  <c r="Y1629" i="183"/>
  <c r="Z1629" i="183"/>
  <c r="AA1629" i="183"/>
  <c r="AB1629" i="183"/>
  <c r="AC1629" i="183"/>
  <c r="AD1629" i="183"/>
  <c r="AE1629" i="183"/>
  <c r="AF1629" i="183"/>
  <c r="AG1629" i="183"/>
  <c r="AH1629" i="183"/>
  <c r="AJ1629" i="183"/>
  <c r="AO1629" i="183"/>
  <c r="AP1629" i="183"/>
  <c r="AS1629" i="183"/>
  <c r="AW1629" i="183"/>
  <c r="AX1629" i="183"/>
  <c r="AY1629" i="183"/>
  <c r="AZ1629" i="183"/>
  <c r="BA1629" i="183"/>
  <c r="BB1629" i="183"/>
  <c r="BE1629" i="183"/>
  <c r="BF1629" i="183"/>
  <c r="BG1629" i="183"/>
  <c r="BH1629" i="183"/>
  <c r="BI1629" i="183"/>
  <c r="N1630" i="183"/>
  <c r="O1630" i="183"/>
  <c r="P1630" i="183"/>
  <c r="Q1630" i="183"/>
  <c r="R1630" i="183"/>
  <c r="S1630" i="183"/>
  <c r="W1630" i="183"/>
  <c r="X1630" i="183"/>
  <c r="Y1630" i="183"/>
  <c r="Z1630" i="183"/>
  <c r="AA1630" i="183"/>
  <c r="AB1630" i="183"/>
  <c r="AC1630" i="183"/>
  <c r="AD1630" i="183"/>
  <c r="AE1630" i="183"/>
  <c r="AF1630" i="183"/>
  <c r="AG1630" i="183"/>
  <c r="AH1630" i="183"/>
  <c r="AJ1630" i="183"/>
  <c r="AO1630" i="183"/>
  <c r="AP1630" i="183"/>
  <c r="AS1630" i="183"/>
  <c r="AW1630" i="183"/>
  <c r="AX1630" i="183"/>
  <c r="AY1630" i="183"/>
  <c r="AZ1630" i="183"/>
  <c r="BA1630" i="183"/>
  <c r="BB1630" i="183"/>
  <c r="BE1630" i="183"/>
  <c r="BF1630" i="183"/>
  <c r="BG1630" i="183"/>
  <c r="BH1630" i="183"/>
  <c r="BI1630" i="183"/>
  <c r="N1631" i="183"/>
  <c r="O1631" i="183"/>
  <c r="P1631" i="183"/>
  <c r="Q1631" i="183"/>
  <c r="R1631" i="183"/>
  <c r="S1631" i="183"/>
  <c r="W1631" i="183"/>
  <c r="X1631" i="183"/>
  <c r="Y1631" i="183"/>
  <c r="Z1631" i="183"/>
  <c r="AA1631" i="183"/>
  <c r="AB1631" i="183"/>
  <c r="AC1631" i="183"/>
  <c r="AD1631" i="183"/>
  <c r="AE1631" i="183"/>
  <c r="AF1631" i="183"/>
  <c r="AG1631" i="183"/>
  <c r="AH1631" i="183"/>
  <c r="AJ1631" i="183"/>
  <c r="AO1631" i="183"/>
  <c r="AP1631" i="183"/>
  <c r="AS1631" i="183"/>
  <c r="AW1631" i="183"/>
  <c r="AX1631" i="183"/>
  <c r="AY1631" i="183"/>
  <c r="AZ1631" i="183"/>
  <c r="BA1631" i="183"/>
  <c r="BB1631" i="183"/>
  <c r="BE1631" i="183"/>
  <c r="BF1631" i="183"/>
  <c r="BG1631" i="183"/>
  <c r="BH1631" i="183"/>
  <c r="BI1631" i="183"/>
  <c r="N1632" i="183"/>
  <c r="O1632" i="183"/>
  <c r="P1632" i="183"/>
  <c r="Q1632" i="183"/>
  <c r="R1632" i="183"/>
  <c r="S1632" i="183"/>
  <c r="W1632" i="183"/>
  <c r="X1632" i="183"/>
  <c r="Y1632" i="183"/>
  <c r="Z1632" i="183"/>
  <c r="AA1632" i="183"/>
  <c r="AB1632" i="183"/>
  <c r="AC1632" i="183"/>
  <c r="AD1632" i="183"/>
  <c r="AE1632" i="183"/>
  <c r="AF1632" i="183"/>
  <c r="AG1632" i="183"/>
  <c r="AH1632" i="183"/>
  <c r="AJ1632" i="183"/>
  <c r="AO1632" i="183"/>
  <c r="AP1632" i="183"/>
  <c r="AS1632" i="183"/>
  <c r="AW1632" i="183"/>
  <c r="AX1632" i="183"/>
  <c r="AY1632" i="183"/>
  <c r="AZ1632" i="183"/>
  <c r="BA1632" i="183"/>
  <c r="BB1632" i="183"/>
  <c r="BE1632" i="183"/>
  <c r="BF1632" i="183"/>
  <c r="BG1632" i="183"/>
  <c r="BH1632" i="183"/>
  <c r="BI1632" i="183"/>
  <c r="N1633" i="183"/>
  <c r="O1633" i="183"/>
  <c r="P1633" i="183"/>
  <c r="Q1633" i="183"/>
  <c r="R1633" i="183"/>
  <c r="S1633" i="183"/>
  <c r="W1633" i="183"/>
  <c r="X1633" i="183"/>
  <c r="Y1633" i="183"/>
  <c r="Z1633" i="183"/>
  <c r="AA1633" i="183"/>
  <c r="AB1633" i="183"/>
  <c r="AC1633" i="183"/>
  <c r="AD1633" i="183"/>
  <c r="AE1633" i="183"/>
  <c r="AF1633" i="183"/>
  <c r="AG1633" i="183"/>
  <c r="AH1633" i="183"/>
  <c r="AJ1633" i="183"/>
  <c r="AO1633" i="183"/>
  <c r="AP1633" i="183"/>
  <c r="AS1633" i="183"/>
  <c r="AW1633" i="183"/>
  <c r="AX1633" i="183"/>
  <c r="AY1633" i="183"/>
  <c r="AZ1633" i="183"/>
  <c r="BA1633" i="183"/>
  <c r="BB1633" i="183"/>
  <c r="BE1633" i="183"/>
  <c r="BF1633" i="183"/>
  <c r="BG1633" i="183"/>
  <c r="BH1633" i="183"/>
  <c r="BI1633" i="183"/>
  <c r="N1634" i="183"/>
  <c r="O1634" i="183"/>
  <c r="P1634" i="183"/>
  <c r="Q1634" i="183"/>
  <c r="R1634" i="183"/>
  <c r="S1634" i="183"/>
  <c r="W1634" i="183"/>
  <c r="X1634" i="183"/>
  <c r="Y1634" i="183"/>
  <c r="Z1634" i="183"/>
  <c r="AA1634" i="183"/>
  <c r="AB1634" i="183"/>
  <c r="AC1634" i="183"/>
  <c r="AD1634" i="183"/>
  <c r="AE1634" i="183"/>
  <c r="AF1634" i="183"/>
  <c r="AG1634" i="183"/>
  <c r="AH1634" i="183"/>
  <c r="AJ1634" i="183"/>
  <c r="AO1634" i="183"/>
  <c r="AP1634" i="183"/>
  <c r="AS1634" i="183"/>
  <c r="AW1634" i="183"/>
  <c r="AX1634" i="183"/>
  <c r="AY1634" i="183"/>
  <c r="AZ1634" i="183"/>
  <c r="BA1634" i="183"/>
  <c r="BB1634" i="183"/>
  <c r="BE1634" i="183"/>
  <c r="BF1634" i="183"/>
  <c r="BG1634" i="183"/>
  <c r="BH1634" i="183"/>
  <c r="BI1634" i="183"/>
  <c r="N1635" i="183"/>
  <c r="O1635" i="183"/>
  <c r="P1635" i="183"/>
  <c r="Q1635" i="183"/>
  <c r="R1635" i="183"/>
  <c r="S1635" i="183"/>
  <c r="W1635" i="183"/>
  <c r="X1635" i="183"/>
  <c r="Y1635" i="183"/>
  <c r="Z1635" i="183"/>
  <c r="AA1635" i="183"/>
  <c r="AB1635" i="183"/>
  <c r="AC1635" i="183"/>
  <c r="AD1635" i="183"/>
  <c r="AE1635" i="183"/>
  <c r="AF1635" i="183"/>
  <c r="AG1635" i="183"/>
  <c r="AH1635" i="183"/>
  <c r="AJ1635" i="183"/>
  <c r="AO1635" i="183"/>
  <c r="AP1635" i="183"/>
  <c r="AS1635" i="183"/>
  <c r="AW1635" i="183"/>
  <c r="AX1635" i="183"/>
  <c r="AY1635" i="183"/>
  <c r="AZ1635" i="183"/>
  <c r="BA1635" i="183"/>
  <c r="BB1635" i="183"/>
  <c r="BE1635" i="183"/>
  <c r="BF1635" i="183"/>
  <c r="BG1635" i="183"/>
  <c r="BH1635" i="183"/>
  <c r="BI1635" i="183"/>
  <c r="N1636" i="183"/>
  <c r="O1636" i="183"/>
  <c r="P1636" i="183"/>
  <c r="Q1636" i="183"/>
  <c r="R1636" i="183"/>
  <c r="S1636" i="183"/>
  <c r="W1636" i="183"/>
  <c r="X1636" i="183"/>
  <c r="Y1636" i="183"/>
  <c r="Z1636" i="183"/>
  <c r="AA1636" i="183"/>
  <c r="AB1636" i="183"/>
  <c r="AC1636" i="183"/>
  <c r="AD1636" i="183"/>
  <c r="AE1636" i="183"/>
  <c r="AF1636" i="183"/>
  <c r="AG1636" i="183"/>
  <c r="AH1636" i="183"/>
  <c r="AJ1636" i="183"/>
  <c r="AO1636" i="183"/>
  <c r="AP1636" i="183"/>
  <c r="AS1636" i="183"/>
  <c r="AW1636" i="183"/>
  <c r="AX1636" i="183"/>
  <c r="AY1636" i="183"/>
  <c r="AZ1636" i="183"/>
  <c r="BA1636" i="183"/>
  <c r="BB1636" i="183"/>
  <c r="BE1636" i="183"/>
  <c r="BF1636" i="183"/>
  <c r="BG1636" i="183"/>
  <c r="BH1636" i="183"/>
  <c r="BI1636" i="183"/>
  <c r="N1637" i="183"/>
  <c r="O1637" i="183"/>
  <c r="P1637" i="183"/>
  <c r="Q1637" i="183"/>
  <c r="R1637" i="183"/>
  <c r="S1637" i="183"/>
  <c r="W1637" i="183"/>
  <c r="X1637" i="183"/>
  <c r="Y1637" i="183"/>
  <c r="Z1637" i="183"/>
  <c r="AA1637" i="183"/>
  <c r="AB1637" i="183"/>
  <c r="AC1637" i="183"/>
  <c r="AD1637" i="183"/>
  <c r="AE1637" i="183"/>
  <c r="AF1637" i="183"/>
  <c r="AG1637" i="183"/>
  <c r="AH1637" i="183"/>
  <c r="AJ1637" i="183"/>
  <c r="AO1637" i="183"/>
  <c r="AP1637" i="183"/>
  <c r="AS1637" i="183"/>
  <c r="AW1637" i="183"/>
  <c r="AX1637" i="183"/>
  <c r="AY1637" i="183"/>
  <c r="AZ1637" i="183"/>
  <c r="BA1637" i="183"/>
  <c r="BB1637" i="183"/>
  <c r="BE1637" i="183"/>
  <c r="BF1637" i="183"/>
  <c r="BG1637" i="183"/>
  <c r="BH1637" i="183"/>
  <c r="BI1637" i="183"/>
  <c r="N1638" i="183"/>
  <c r="O1638" i="183"/>
  <c r="P1638" i="183"/>
  <c r="Q1638" i="183"/>
  <c r="R1638" i="183"/>
  <c r="S1638" i="183"/>
  <c r="W1638" i="183"/>
  <c r="X1638" i="183"/>
  <c r="Y1638" i="183"/>
  <c r="Z1638" i="183"/>
  <c r="AA1638" i="183"/>
  <c r="AB1638" i="183"/>
  <c r="AC1638" i="183"/>
  <c r="AD1638" i="183"/>
  <c r="AE1638" i="183"/>
  <c r="AF1638" i="183"/>
  <c r="AG1638" i="183"/>
  <c r="AH1638" i="183"/>
  <c r="AJ1638" i="183"/>
  <c r="AO1638" i="183"/>
  <c r="AP1638" i="183"/>
  <c r="AS1638" i="183"/>
  <c r="AW1638" i="183"/>
  <c r="AX1638" i="183"/>
  <c r="AY1638" i="183"/>
  <c r="AZ1638" i="183"/>
  <c r="BA1638" i="183"/>
  <c r="BB1638" i="183"/>
  <c r="BE1638" i="183"/>
  <c r="BF1638" i="183"/>
  <c r="BG1638" i="183"/>
  <c r="BH1638" i="183"/>
  <c r="BI1638" i="183"/>
  <c r="N1639" i="183"/>
  <c r="O1639" i="183"/>
  <c r="P1639" i="183"/>
  <c r="Q1639" i="183"/>
  <c r="R1639" i="183"/>
  <c r="S1639" i="183"/>
  <c r="W1639" i="183"/>
  <c r="X1639" i="183"/>
  <c r="Y1639" i="183"/>
  <c r="Z1639" i="183"/>
  <c r="AA1639" i="183"/>
  <c r="AB1639" i="183"/>
  <c r="AC1639" i="183"/>
  <c r="AD1639" i="183"/>
  <c r="AE1639" i="183"/>
  <c r="AF1639" i="183"/>
  <c r="AG1639" i="183"/>
  <c r="AH1639" i="183"/>
  <c r="AJ1639" i="183"/>
  <c r="AO1639" i="183"/>
  <c r="AP1639" i="183"/>
  <c r="AS1639" i="183"/>
  <c r="AW1639" i="183"/>
  <c r="AX1639" i="183"/>
  <c r="AY1639" i="183"/>
  <c r="AZ1639" i="183"/>
  <c r="BA1639" i="183"/>
  <c r="BB1639" i="183"/>
  <c r="BE1639" i="183"/>
  <c r="BF1639" i="183"/>
  <c r="BG1639" i="183"/>
  <c r="BH1639" i="183"/>
  <c r="BI1639" i="183"/>
  <c r="N1640" i="183"/>
  <c r="O1640" i="183"/>
  <c r="P1640" i="183"/>
  <c r="Q1640" i="183"/>
  <c r="R1640" i="183"/>
  <c r="S1640" i="183"/>
  <c r="W1640" i="183"/>
  <c r="X1640" i="183"/>
  <c r="Y1640" i="183"/>
  <c r="Z1640" i="183"/>
  <c r="AA1640" i="183"/>
  <c r="AB1640" i="183"/>
  <c r="AC1640" i="183"/>
  <c r="AD1640" i="183"/>
  <c r="AE1640" i="183"/>
  <c r="AF1640" i="183"/>
  <c r="AG1640" i="183"/>
  <c r="AH1640" i="183"/>
  <c r="AJ1640" i="183"/>
  <c r="AO1640" i="183"/>
  <c r="AP1640" i="183"/>
  <c r="AS1640" i="183"/>
  <c r="AW1640" i="183"/>
  <c r="AX1640" i="183"/>
  <c r="AY1640" i="183"/>
  <c r="AZ1640" i="183"/>
  <c r="BA1640" i="183"/>
  <c r="BB1640" i="183"/>
  <c r="BE1640" i="183"/>
  <c r="BF1640" i="183"/>
  <c r="BG1640" i="183"/>
  <c r="BH1640" i="183"/>
  <c r="BI1640" i="183"/>
  <c r="N1641" i="183"/>
  <c r="O1641" i="183"/>
  <c r="P1641" i="183"/>
  <c r="Q1641" i="183"/>
  <c r="R1641" i="183"/>
  <c r="S1641" i="183"/>
  <c r="W1641" i="183"/>
  <c r="X1641" i="183"/>
  <c r="Y1641" i="183"/>
  <c r="Z1641" i="183"/>
  <c r="AA1641" i="183"/>
  <c r="AB1641" i="183"/>
  <c r="AC1641" i="183"/>
  <c r="AD1641" i="183"/>
  <c r="AE1641" i="183"/>
  <c r="AF1641" i="183"/>
  <c r="AG1641" i="183"/>
  <c r="AH1641" i="183"/>
  <c r="AJ1641" i="183"/>
  <c r="AO1641" i="183"/>
  <c r="AP1641" i="183"/>
  <c r="AS1641" i="183"/>
  <c r="AW1641" i="183"/>
  <c r="AX1641" i="183"/>
  <c r="AY1641" i="183"/>
  <c r="AZ1641" i="183"/>
  <c r="BA1641" i="183"/>
  <c r="BB1641" i="183"/>
  <c r="BE1641" i="183"/>
  <c r="BF1641" i="183"/>
  <c r="BG1641" i="183"/>
  <c r="BH1641" i="183"/>
  <c r="BI1641" i="183"/>
  <c r="N1642" i="183"/>
  <c r="O1642" i="183"/>
  <c r="P1642" i="183"/>
  <c r="Q1642" i="183"/>
  <c r="R1642" i="183"/>
  <c r="S1642" i="183"/>
  <c r="W1642" i="183"/>
  <c r="X1642" i="183"/>
  <c r="Y1642" i="183"/>
  <c r="Z1642" i="183"/>
  <c r="AA1642" i="183"/>
  <c r="AB1642" i="183"/>
  <c r="AC1642" i="183"/>
  <c r="AD1642" i="183"/>
  <c r="AE1642" i="183"/>
  <c r="AF1642" i="183"/>
  <c r="AG1642" i="183"/>
  <c r="AH1642" i="183"/>
  <c r="AJ1642" i="183"/>
  <c r="AO1642" i="183"/>
  <c r="AP1642" i="183"/>
  <c r="AS1642" i="183"/>
  <c r="AW1642" i="183"/>
  <c r="AX1642" i="183"/>
  <c r="AY1642" i="183"/>
  <c r="AZ1642" i="183"/>
  <c r="BA1642" i="183"/>
  <c r="BB1642" i="183"/>
  <c r="BE1642" i="183"/>
  <c r="BF1642" i="183"/>
  <c r="BG1642" i="183"/>
  <c r="BH1642" i="183"/>
  <c r="BI1642" i="183"/>
  <c r="N1643" i="183"/>
  <c r="O1643" i="183"/>
  <c r="P1643" i="183"/>
  <c r="Q1643" i="183"/>
  <c r="R1643" i="183"/>
  <c r="S1643" i="183"/>
  <c r="W1643" i="183"/>
  <c r="X1643" i="183"/>
  <c r="Y1643" i="183"/>
  <c r="Z1643" i="183"/>
  <c r="AA1643" i="183"/>
  <c r="AB1643" i="183"/>
  <c r="AC1643" i="183"/>
  <c r="AD1643" i="183"/>
  <c r="AE1643" i="183"/>
  <c r="AF1643" i="183"/>
  <c r="AG1643" i="183"/>
  <c r="AH1643" i="183"/>
  <c r="AJ1643" i="183"/>
  <c r="AO1643" i="183"/>
  <c r="AP1643" i="183"/>
  <c r="AS1643" i="183"/>
  <c r="AW1643" i="183"/>
  <c r="AX1643" i="183"/>
  <c r="AY1643" i="183"/>
  <c r="AZ1643" i="183"/>
  <c r="BA1643" i="183"/>
  <c r="BB1643" i="183"/>
  <c r="BE1643" i="183"/>
  <c r="BF1643" i="183"/>
  <c r="BG1643" i="183"/>
  <c r="BH1643" i="183"/>
  <c r="BI1643" i="183"/>
  <c r="N1644" i="183"/>
  <c r="O1644" i="183"/>
  <c r="P1644" i="183"/>
  <c r="Q1644" i="183"/>
  <c r="R1644" i="183"/>
  <c r="S1644" i="183"/>
  <c r="W1644" i="183"/>
  <c r="X1644" i="183"/>
  <c r="Y1644" i="183"/>
  <c r="Z1644" i="183"/>
  <c r="AA1644" i="183"/>
  <c r="AB1644" i="183"/>
  <c r="AC1644" i="183"/>
  <c r="AD1644" i="183"/>
  <c r="AE1644" i="183"/>
  <c r="AF1644" i="183"/>
  <c r="AG1644" i="183"/>
  <c r="AH1644" i="183"/>
  <c r="AJ1644" i="183"/>
  <c r="AO1644" i="183"/>
  <c r="AP1644" i="183"/>
  <c r="AS1644" i="183"/>
  <c r="AW1644" i="183"/>
  <c r="AX1644" i="183"/>
  <c r="AY1644" i="183"/>
  <c r="AZ1644" i="183"/>
  <c r="BA1644" i="183"/>
  <c r="BB1644" i="183"/>
  <c r="BE1644" i="183"/>
  <c r="BF1644" i="183"/>
  <c r="BG1644" i="183"/>
  <c r="BH1644" i="183"/>
  <c r="BI1644" i="183"/>
  <c r="N1645" i="183"/>
  <c r="O1645" i="183"/>
  <c r="P1645" i="183"/>
  <c r="Q1645" i="183"/>
  <c r="R1645" i="183"/>
  <c r="S1645" i="183"/>
  <c r="W1645" i="183"/>
  <c r="X1645" i="183"/>
  <c r="Y1645" i="183"/>
  <c r="Z1645" i="183"/>
  <c r="AA1645" i="183"/>
  <c r="AB1645" i="183"/>
  <c r="AC1645" i="183"/>
  <c r="AD1645" i="183"/>
  <c r="AE1645" i="183"/>
  <c r="AF1645" i="183"/>
  <c r="AG1645" i="183"/>
  <c r="AH1645" i="183"/>
  <c r="AJ1645" i="183"/>
  <c r="AO1645" i="183"/>
  <c r="AP1645" i="183"/>
  <c r="AS1645" i="183"/>
  <c r="AW1645" i="183"/>
  <c r="AX1645" i="183"/>
  <c r="AY1645" i="183"/>
  <c r="AZ1645" i="183"/>
  <c r="BA1645" i="183"/>
  <c r="BB1645" i="183"/>
  <c r="BE1645" i="183"/>
  <c r="BF1645" i="183"/>
  <c r="BG1645" i="183"/>
  <c r="BH1645" i="183"/>
  <c r="BI1645" i="183"/>
  <c r="N1646" i="183"/>
  <c r="O1646" i="183"/>
  <c r="P1646" i="183"/>
  <c r="Q1646" i="183"/>
  <c r="R1646" i="183"/>
  <c r="S1646" i="183"/>
  <c r="W1646" i="183"/>
  <c r="X1646" i="183"/>
  <c r="Y1646" i="183"/>
  <c r="Z1646" i="183"/>
  <c r="AA1646" i="183"/>
  <c r="AB1646" i="183"/>
  <c r="AC1646" i="183"/>
  <c r="AD1646" i="183"/>
  <c r="AE1646" i="183"/>
  <c r="AF1646" i="183"/>
  <c r="AG1646" i="183"/>
  <c r="AH1646" i="183"/>
  <c r="AJ1646" i="183"/>
  <c r="AO1646" i="183"/>
  <c r="AP1646" i="183"/>
  <c r="AS1646" i="183"/>
  <c r="AW1646" i="183"/>
  <c r="AX1646" i="183"/>
  <c r="AY1646" i="183"/>
  <c r="AZ1646" i="183"/>
  <c r="BA1646" i="183"/>
  <c r="BB1646" i="183"/>
  <c r="BE1646" i="183"/>
  <c r="BF1646" i="183"/>
  <c r="BG1646" i="183"/>
  <c r="BH1646" i="183"/>
  <c r="BI1646" i="183"/>
  <c r="N1647" i="183"/>
  <c r="O1647" i="183"/>
  <c r="P1647" i="183"/>
  <c r="Q1647" i="183"/>
  <c r="R1647" i="183"/>
  <c r="S1647" i="183"/>
  <c r="W1647" i="183"/>
  <c r="X1647" i="183"/>
  <c r="Y1647" i="183"/>
  <c r="Z1647" i="183"/>
  <c r="AA1647" i="183"/>
  <c r="AB1647" i="183"/>
  <c r="AC1647" i="183"/>
  <c r="AD1647" i="183"/>
  <c r="AE1647" i="183"/>
  <c r="AF1647" i="183"/>
  <c r="AG1647" i="183"/>
  <c r="AH1647" i="183"/>
  <c r="AJ1647" i="183"/>
  <c r="AO1647" i="183"/>
  <c r="AP1647" i="183"/>
  <c r="AS1647" i="183"/>
  <c r="AW1647" i="183"/>
  <c r="AX1647" i="183"/>
  <c r="AY1647" i="183"/>
  <c r="AZ1647" i="183"/>
  <c r="BA1647" i="183"/>
  <c r="BB1647" i="183"/>
  <c r="BE1647" i="183"/>
  <c r="BF1647" i="183"/>
  <c r="BG1647" i="183"/>
  <c r="BH1647" i="183"/>
  <c r="BI1647" i="183"/>
  <c r="N1648" i="183"/>
  <c r="O1648" i="183"/>
  <c r="P1648" i="183"/>
  <c r="Q1648" i="183"/>
  <c r="R1648" i="183"/>
  <c r="S1648" i="183"/>
  <c r="W1648" i="183"/>
  <c r="X1648" i="183"/>
  <c r="Y1648" i="183"/>
  <c r="Z1648" i="183"/>
  <c r="AA1648" i="183"/>
  <c r="AB1648" i="183"/>
  <c r="AC1648" i="183"/>
  <c r="AD1648" i="183"/>
  <c r="AE1648" i="183"/>
  <c r="AF1648" i="183"/>
  <c r="AG1648" i="183"/>
  <c r="AH1648" i="183"/>
  <c r="AJ1648" i="183"/>
  <c r="AO1648" i="183"/>
  <c r="AP1648" i="183"/>
  <c r="AS1648" i="183"/>
  <c r="AW1648" i="183"/>
  <c r="AX1648" i="183"/>
  <c r="AY1648" i="183"/>
  <c r="AZ1648" i="183"/>
  <c r="BA1648" i="183"/>
  <c r="BB1648" i="183"/>
  <c r="BE1648" i="183"/>
  <c r="BF1648" i="183"/>
  <c r="BG1648" i="183"/>
  <c r="BH1648" i="183"/>
  <c r="BI1648" i="183"/>
  <c r="N1649" i="183"/>
  <c r="O1649" i="183"/>
  <c r="P1649" i="183"/>
  <c r="Q1649" i="183"/>
  <c r="R1649" i="183"/>
  <c r="S1649" i="183"/>
  <c r="W1649" i="183"/>
  <c r="X1649" i="183"/>
  <c r="Y1649" i="183"/>
  <c r="Z1649" i="183"/>
  <c r="AA1649" i="183"/>
  <c r="AB1649" i="183"/>
  <c r="AC1649" i="183"/>
  <c r="AD1649" i="183"/>
  <c r="AE1649" i="183"/>
  <c r="AF1649" i="183"/>
  <c r="AG1649" i="183"/>
  <c r="AH1649" i="183"/>
  <c r="AJ1649" i="183"/>
  <c r="AO1649" i="183"/>
  <c r="AP1649" i="183"/>
  <c r="AS1649" i="183"/>
  <c r="AW1649" i="183"/>
  <c r="AX1649" i="183"/>
  <c r="AY1649" i="183"/>
  <c r="AZ1649" i="183"/>
  <c r="BA1649" i="183"/>
  <c r="BB1649" i="183"/>
  <c r="BE1649" i="183"/>
  <c r="BF1649" i="183"/>
  <c r="BG1649" i="183"/>
  <c r="BH1649" i="183"/>
  <c r="BI1649" i="183"/>
  <c r="N1650" i="183"/>
  <c r="O1650" i="183"/>
  <c r="P1650" i="183"/>
  <c r="Q1650" i="183"/>
  <c r="R1650" i="183"/>
  <c r="S1650" i="183"/>
  <c r="W1650" i="183"/>
  <c r="X1650" i="183"/>
  <c r="Y1650" i="183"/>
  <c r="Z1650" i="183"/>
  <c r="AA1650" i="183"/>
  <c r="AB1650" i="183"/>
  <c r="AC1650" i="183"/>
  <c r="AD1650" i="183"/>
  <c r="AE1650" i="183"/>
  <c r="AF1650" i="183"/>
  <c r="AG1650" i="183"/>
  <c r="AH1650" i="183"/>
  <c r="AJ1650" i="183"/>
  <c r="AO1650" i="183"/>
  <c r="AP1650" i="183"/>
  <c r="AS1650" i="183"/>
  <c r="AW1650" i="183"/>
  <c r="AX1650" i="183"/>
  <c r="AY1650" i="183"/>
  <c r="AZ1650" i="183"/>
  <c r="BA1650" i="183"/>
  <c r="BB1650" i="183"/>
  <c r="BE1650" i="183"/>
  <c r="BF1650" i="183"/>
  <c r="BG1650" i="183"/>
  <c r="BH1650" i="183"/>
  <c r="BI1650" i="183"/>
  <c r="N1651" i="183"/>
  <c r="O1651" i="183"/>
  <c r="P1651" i="183"/>
  <c r="Q1651" i="183"/>
  <c r="R1651" i="183"/>
  <c r="S1651" i="183"/>
  <c r="W1651" i="183"/>
  <c r="X1651" i="183"/>
  <c r="Y1651" i="183"/>
  <c r="Z1651" i="183"/>
  <c r="AA1651" i="183"/>
  <c r="AB1651" i="183"/>
  <c r="AC1651" i="183"/>
  <c r="AD1651" i="183"/>
  <c r="AE1651" i="183"/>
  <c r="AF1651" i="183"/>
  <c r="AG1651" i="183"/>
  <c r="AH1651" i="183"/>
  <c r="AJ1651" i="183"/>
  <c r="AO1651" i="183"/>
  <c r="AP1651" i="183"/>
  <c r="AS1651" i="183"/>
  <c r="AW1651" i="183"/>
  <c r="AX1651" i="183"/>
  <c r="AY1651" i="183"/>
  <c r="AZ1651" i="183"/>
  <c r="BA1651" i="183"/>
  <c r="BB1651" i="183"/>
  <c r="BE1651" i="183"/>
  <c r="BF1651" i="183"/>
  <c r="BG1651" i="183"/>
  <c r="BH1651" i="183"/>
  <c r="BI1651" i="183"/>
  <c r="N1652" i="183"/>
  <c r="O1652" i="183"/>
  <c r="P1652" i="183"/>
  <c r="Q1652" i="183"/>
  <c r="R1652" i="183"/>
  <c r="S1652" i="183"/>
  <c r="W1652" i="183"/>
  <c r="X1652" i="183"/>
  <c r="Y1652" i="183"/>
  <c r="Z1652" i="183"/>
  <c r="AA1652" i="183"/>
  <c r="AB1652" i="183"/>
  <c r="AC1652" i="183"/>
  <c r="AD1652" i="183"/>
  <c r="AE1652" i="183"/>
  <c r="AF1652" i="183"/>
  <c r="AG1652" i="183"/>
  <c r="AH1652" i="183"/>
  <c r="AJ1652" i="183"/>
  <c r="AO1652" i="183"/>
  <c r="AP1652" i="183"/>
  <c r="AS1652" i="183"/>
  <c r="AW1652" i="183"/>
  <c r="AX1652" i="183"/>
  <c r="AY1652" i="183"/>
  <c r="AZ1652" i="183"/>
  <c r="BA1652" i="183"/>
  <c r="BB1652" i="183"/>
  <c r="BE1652" i="183"/>
  <c r="BF1652" i="183"/>
  <c r="BG1652" i="183"/>
  <c r="BH1652" i="183"/>
  <c r="BI1652" i="183"/>
  <c r="N1653" i="183"/>
  <c r="O1653" i="183"/>
  <c r="P1653" i="183"/>
  <c r="Q1653" i="183"/>
  <c r="R1653" i="183"/>
  <c r="S1653" i="183"/>
  <c r="W1653" i="183"/>
  <c r="X1653" i="183"/>
  <c r="Y1653" i="183"/>
  <c r="Z1653" i="183"/>
  <c r="AA1653" i="183"/>
  <c r="AB1653" i="183"/>
  <c r="AC1653" i="183"/>
  <c r="AD1653" i="183"/>
  <c r="AE1653" i="183"/>
  <c r="AF1653" i="183"/>
  <c r="AG1653" i="183"/>
  <c r="AH1653" i="183"/>
  <c r="AJ1653" i="183"/>
  <c r="AO1653" i="183"/>
  <c r="AP1653" i="183"/>
  <c r="AS1653" i="183"/>
  <c r="AW1653" i="183"/>
  <c r="AX1653" i="183"/>
  <c r="AY1653" i="183"/>
  <c r="AZ1653" i="183"/>
  <c r="BA1653" i="183"/>
  <c r="BB1653" i="183"/>
  <c r="BE1653" i="183"/>
  <c r="BF1653" i="183"/>
  <c r="BG1653" i="183"/>
  <c r="BH1653" i="183"/>
  <c r="BI1653" i="183"/>
  <c r="N1654" i="183"/>
  <c r="O1654" i="183"/>
  <c r="P1654" i="183"/>
  <c r="Q1654" i="183"/>
  <c r="R1654" i="183"/>
  <c r="S1654" i="183"/>
  <c r="W1654" i="183"/>
  <c r="X1654" i="183"/>
  <c r="Y1654" i="183"/>
  <c r="Z1654" i="183"/>
  <c r="AA1654" i="183"/>
  <c r="AB1654" i="183"/>
  <c r="AC1654" i="183"/>
  <c r="AD1654" i="183"/>
  <c r="AE1654" i="183"/>
  <c r="AF1654" i="183"/>
  <c r="AG1654" i="183"/>
  <c r="AH1654" i="183"/>
  <c r="AJ1654" i="183"/>
  <c r="AO1654" i="183"/>
  <c r="AP1654" i="183"/>
  <c r="AS1654" i="183"/>
  <c r="AW1654" i="183"/>
  <c r="AX1654" i="183"/>
  <c r="AY1654" i="183"/>
  <c r="AZ1654" i="183"/>
  <c r="BA1654" i="183"/>
  <c r="BB1654" i="183"/>
  <c r="BE1654" i="183"/>
  <c r="BF1654" i="183"/>
  <c r="BG1654" i="183"/>
  <c r="BH1654" i="183"/>
  <c r="BI1654" i="183"/>
  <c r="N1655" i="183"/>
  <c r="O1655" i="183"/>
  <c r="P1655" i="183"/>
  <c r="Q1655" i="183"/>
  <c r="R1655" i="183"/>
  <c r="S1655" i="183"/>
  <c r="W1655" i="183"/>
  <c r="X1655" i="183"/>
  <c r="Y1655" i="183"/>
  <c r="Z1655" i="183"/>
  <c r="AA1655" i="183"/>
  <c r="AB1655" i="183"/>
  <c r="AC1655" i="183"/>
  <c r="AD1655" i="183"/>
  <c r="AE1655" i="183"/>
  <c r="AF1655" i="183"/>
  <c r="AG1655" i="183"/>
  <c r="AH1655" i="183"/>
  <c r="AJ1655" i="183"/>
  <c r="AO1655" i="183"/>
  <c r="AP1655" i="183"/>
  <c r="AS1655" i="183"/>
  <c r="AW1655" i="183"/>
  <c r="AX1655" i="183"/>
  <c r="AY1655" i="183"/>
  <c r="AZ1655" i="183"/>
  <c r="BA1655" i="183"/>
  <c r="BB1655" i="183"/>
  <c r="BE1655" i="183"/>
  <c r="BF1655" i="183"/>
  <c r="BG1655" i="183"/>
  <c r="BH1655" i="183"/>
  <c r="BI1655" i="183"/>
  <c r="N1656" i="183"/>
  <c r="O1656" i="183"/>
  <c r="P1656" i="183"/>
  <c r="Q1656" i="183"/>
  <c r="R1656" i="183"/>
  <c r="S1656" i="183"/>
  <c r="W1656" i="183"/>
  <c r="X1656" i="183"/>
  <c r="Y1656" i="183"/>
  <c r="Z1656" i="183"/>
  <c r="AA1656" i="183"/>
  <c r="AB1656" i="183"/>
  <c r="AC1656" i="183"/>
  <c r="AD1656" i="183"/>
  <c r="AE1656" i="183"/>
  <c r="AF1656" i="183"/>
  <c r="AG1656" i="183"/>
  <c r="AH1656" i="183"/>
  <c r="AJ1656" i="183"/>
  <c r="AO1656" i="183"/>
  <c r="AP1656" i="183"/>
  <c r="AS1656" i="183"/>
  <c r="AW1656" i="183"/>
  <c r="AX1656" i="183"/>
  <c r="AY1656" i="183"/>
  <c r="AZ1656" i="183"/>
  <c r="BA1656" i="183"/>
  <c r="BB1656" i="183"/>
  <c r="BE1656" i="183"/>
  <c r="BF1656" i="183"/>
  <c r="BG1656" i="183"/>
  <c r="BH1656" i="183"/>
  <c r="BI1656" i="183"/>
  <c r="N1657" i="183"/>
  <c r="O1657" i="183"/>
  <c r="P1657" i="183"/>
  <c r="Q1657" i="183"/>
  <c r="R1657" i="183"/>
  <c r="S1657" i="183"/>
  <c r="W1657" i="183"/>
  <c r="X1657" i="183"/>
  <c r="Y1657" i="183"/>
  <c r="Z1657" i="183"/>
  <c r="AA1657" i="183"/>
  <c r="AB1657" i="183"/>
  <c r="AC1657" i="183"/>
  <c r="AD1657" i="183"/>
  <c r="AE1657" i="183"/>
  <c r="AF1657" i="183"/>
  <c r="AG1657" i="183"/>
  <c r="AH1657" i="183"/>
  <c r="AJ1657" i="183"/>
  <c r="AO1657" i="183"/>
  <c r="AP1657" i="183"/>
  <c r="AS1657" i="183"/>
  <c r="AW1657" i="183"/>
  <c r="AX1657" i="183"/>
  <c r="AY1657" i="183"/>
  <c r="AZ1657" i="183"/>
  <c r="BA1657" i="183"/>
  <c r="BB1657" i="183"/>
  <c r="BE1657" i="183"/>
  <c r="BF1657" i="183"/>
  <c r="BG1657" i="183"/>
  <c r="BH1657" i="183"/>
  <c r="BI1657" i="183"/>
  <c r="N1658" i="183"/>
  <c r="O1658" i="183"/>
  <c r="P1658" i="183"/>
  <c r="Q1658" i="183"/>
  <c r="R1658" i="183"/>
  <c r="S1658" i="183"/>
  <c r="W1658" i="183"/>
  <c r="X1658" i="183"/>
  <c r="Y1658" i="183"/>
  <c r="Z1658" i="183"/>
  <c r="AA1658" i="183"/>
  <c r="AB1658" i="183"/>
  <c r="AC1658" i="183"/>
  <c r="AD1658" i="183"/>
  <c r="AE1658" i="183"/>
  <c r="AF1658" i="183"/>
  <c r="AG1658" i="183"/>
  <c r="AH1658" i="183"/>
  <c r="AJ1658" i="183"/>
  <c r="AO1658" i="183"/>
  <c r="AP1658" i="183"/>
  <c r="AS1658" i="183"/>
  <c r="AW1658" i="183"/>
  <c r="AX1658" i="183"/>
  <c r="AY1658" i="183"/>
  <c r="AZ1658" i="183"/>
  <c r="BA1658" i="183"/>
  <c r="BB1658" i="183"/>
  <c r="BE1658" i="183"/>
  <c r="BF1658" i="183"/>
  <c r="BG1658" i="183"/>
  <c r="BH1658" i="183"/>
  <c r="BI1658" i="183"/>
  <c r="N1659" i="183"/>
  <c r="O1659" i="183"/>
  <c r="P1659" i="183"/>
  <c r="Q1659" i="183"/>
  <c r="R1659" i="183"/>
  <c r="S1659" i="183"/>
  <c r="W1659" i="183"/>
  <c r="X1659" i="183"/>
  <c r="Y1659" i="183"/>
  <c r="Z1659" i="183"/>
  <c r="AA1659" i="183"/>
  <c r="AB1659" i="183"/>
  <c r="AC1659" i="183"/>
  <c r="AD1659" i="183"/>
  <c r="AE1659" i="183"/>
  <c r="AF1659" i="183"/>
  <c r="AG1659" i="183"/>
  <c r="AH1659" i="183"/>
  <c r="AJ1659" i="183"/>
  <c r="AO1659" i="183"/>
  <c r="AP1659" i="183"/>
  <c r="AS1659" i="183"/>
  <c r="AW1659" i="183"/>
  <c r="AX1659" i="183"/>
  <c r="AY1659" i="183"/>
  <c r="AZ1659" i="183"/>
  <c r="BA1659" i="183"/>
  <c r="BB1659" i="183"/>
  <c r="BE1659" i="183"/>
  <c r="BF1659" i="183"/>
  <c r="BG1659" i="183"/>
  <c r="BH1659" i="183"/>
  <c r="BI1659" i="183"/>
  <c r="N1660" i="183"/>
  <c r="O1660" i="183"/>
  <c r="P1660" i="183"/>
  <c r="Q1660" i="183"/>
  <c r="R1660" i="183"/>
  <c r="S1660" i="183"/>
  <c r="W1660" i="183"/>
  <c r="X1660" i="183"/>
  <c r="Y1660" i="183"/>
  <c r="Z1660" i="183"/>
  <c r="AA1660" i="183"/>
  <c r="AB1660" i="183"/>
  <c r="AC1660" i="183"/>
  <c r="AD1660" i="183"/>
  <c r="AE1660" i="183"/>
  <c r="AF1660" i="183"/>
  <c r="AG1660" i="183"/>
  <c r="AH1660" i="183"/>
  <c r="AJ1660" i="183"/>
  <c r="AO1660" i="183"/>
  <c r="AP1660" i="183"/>
  <c r="AS1660" i="183"/>
  <c r="AW1660" i="183"/>
  <c r="AX1660" i="183"/>
  <c r="AY1660" i="183"/>
  <c r="AZ1660" i="183"/>
  <c r="BA1660" i="183"/>
  <c r="BB1660" i="183"/>
  <c r="BE1660" i="183"/>
  <c r="BF1660" i="183"/>
  <c r="BG1660" i="183"/>
  <c r="BH1660" i="183"/>
  <c r="BI1660" i="183"/>
  <c r="N1661" i="183"/>
  <c r="O1661" i="183"/>
  <c r="P1661" i="183"/>
  <c r="Q1661" i="183"/>
  <c r="R1661" i="183"/>
  <c r="S1661" i="183"/>
  <c r="W1661" i="183"/>
  <c r="X1661" i="183"/>
  <c r="Y1661" i="183"/>
  <c r="Z1661" i="183"/>
  <c r="AA1661" i="183"/>
  <c r="AB1661" i="183"/>
  <c r="AC1661" i="183"/>
  <c r="AD1661" i="183"/>
  <c r="AE1661" i="183"/>
  <c r="AF1661" i="183"/>
  <c r="AG1661" i="183"/>
  <c r="AH1661" i="183"/>
  <c r="AJ1661" i="183"/>
  <c r="AO1661" i="183"/>
  <c r="AP1661" i="183"/>
  <c r="AS1661" i="183"/>
  <c r="AW1661" i="183"/>
  <c r="AX1661" i="183"/>
  <c r="AY1661" i="183"/>
  <c r="AZ1661" i="183"/>
  <c r="BA1661" i="183"/>
  <c r="BB1661" i="183"/>
  <c r="BE1661" i="183"/>
  <c r="BF1661" i="183"/>
  <c r="BG1661" i="183"/>
  <c r="BH1661" i="183"/>
  <c r="BI1661" i="183"/>
  <c r="N1662" i="183"/>
  <c r="O1662" i="183"/>
  <c r="P1662" i="183"/>
  <c r="Q1662" i="183"/>
  <c r="R1662" i="183"/>
  <c r="S1662" i="183"/>
  <c r="W1662" i="183"/>
  <c r="X1662" i="183"/>
  <c r="Y1662" i="183"/>
  <c r="Z1662" i="183"/>
  <c r="AA1662" i="183"/>
  <c r="AB1662" i="183"/>
  <c r="AC1662" i="183"/>
  <c r="AD1662" i="183"/>
  <c r="AE1662" i="183"/>
  <c r="AF1662" i="183"/>
  <c r="AG1662" i="183"/>
  <c r="AH1662" i="183"/>
  <c r="AJ1662" i="183"/>
  <c r="AO1662" i="183"/>
  <c r="AP1662" i="183"/>
  <c r="AS1662" i="183"/>
  <c r="AW1662" i="183"/>
  <c r="AX1662" i="183"/>
  <c r="AY1662" i="183"/>
  <c r="AZ1662" i="183"/>
  <c r="BA1662" i="183"/>
  <c r="BB1662" i="183"/>
  <c r="BE1662" i="183"/>
  <c r="BF1662" i="183"/>
  <c r="BG1662" i="183"/>
  <c r="BH1662" i="183"/>
  <c r="BI1662" i="183"/>
  <c r="N1663" i="183"/>
  <c r="O1663" i="183"/>
  <c r="P1663" i="183"/>
  <c r="Q1663" i="183"/>
  <c r="R1663" i="183"/>
  <c r="S1663" i="183"/>
  <c r="W1663" i="183"/>
  <c r="X1663" i="183"/>
  <c r="Y1663" i="183"/>
  <c r="Z1663" i="183"/>
  <c r="AA1663" i="183"/>
  <c r="AB1663" i="183"/>
  <c r="AC1663" i="183"/>
  <c r="AD1663" i="183"/>
  <c r="AE1663" i="183"/>
  <c r="AF1663" i="183"/>
  <c r="AG1663" i="183"/>
  <c r="AH1663" i="183"/>
  <c r="AJ1663" i="183"/>
  <c r="AO1663" i="183"/>
  <c r="AP1663" i="183"/>
  <c r="AS1663" i="183"/>
  <c r="AW1663" i="183"/>
  <c r="AX1663" i="183"/>
  <c r="AY1663" i="183"/>
  <c r="AZ1663" i="183"/>
  <c r="BA1663" i="183"/>
  <c r="BB1663" i="183"/>
  <c r="BE1663" i="183"/>
  <c r="BF1663" i="183"/>
  <c r="BG1663" i="183"/>
  <c r="BH1663" i="183"/>
  <c r="BI1663" i="183"/>
  <c r="N1664" i="183"/>
  <c r="O1664" i="183"/>
  <c r="P1664" i="183"/>
  <c r="Q1664" i="183"/>
  <c r="R1664" i="183"/>
  <c r="S1664" i="183"/>
  <c r="W1664" i="183"/>
  <c r="X1664" i="183"/>
  <c r="Y1664" i="183"/>
  <c r="Z1664" i="183"/>
  <c r="AA1664" i="183"/>
  <c r="AB1664" i="183"/>
  <c r="AC1664" i="183"/>
  <c r="AD1664" i="183"/>
  <c r="AE1664" i="183"/>
  <c r="AF1664" i="183"/>
  <c r="AG1664" i="183"/>
  <c r="AH1664" i="183"/>
  <c r="AJ1664" i="183"/>
  <c r="AO1664" i="183"/>
  <c r="AP1664" i="183"/>
  <c r="AS1664" i="183"/>
  <c r="AW1664" i="183"/>
  <c r="AX1664" i="183"/>
  <c r="AY1664" i="183"/>
  <c r="AZ1664" i="183"/>
  <c r="BA1664" i="183"/>
  <c r="BB1664" i="183"/>
  <c r="BE1664" i="183"/>
  <c r="BF1664" i="183"/>
  <c r="BG1664" i="183"/>
  <c r="BH1664" i="183"/>
  <c r="BI1664" i="183"/>
  <c r="N1665" i="183"/>
  <c r="O1665" i="183"/>
  <c r="P1665" i="183"/>
  <c r="Q1665" i="183"/>
  <c r="R1665" i="183"/>
  <c r="S1665" i="183"/>
  <c r="W1665" i="183"/>
  <c r="X1665" i="183"/>
  <c r="Y1665" i="183"/>
  <c r="Z1665" i="183"/>
  <c r="AA1665" i="183"/>
  <c r="AB1665" i="183"/>
  <c r="AC1665" i="183"/>
  <c r="AD1665" i="183"/>
  <c r="AE1665" i="183"/>
  <c r="AF1665" i="183"/>
  <c r="AG1665" i="183"/>
  <c r="AH1665" i="183"/>
  <c r="AJ1665" i="183"/>
  <c r="AO1665" i="183"/>
  <c r="AP1665" i="183"/>
  <c r="AS1665" i="183"/>
  <c r="AW1665" i="183"/>
  <c r="AX1665" i="183"/>
  <c r="AY1665" i="183"/>
  <c r="AZ1665" i="183"/>
  <c r="BA1665" i="183"/>
  <c r="BB1665" i="183"/>
  <c r="BE1665" i="183"/>
  <c r="BF1665" i="183"/>
  <c r="BG1665" i="183"/>
  <c r="BH1665" i="183"/>
  <c r="BI1665" i="183"/>
  <c r="N1666" i="183"/>
  <c r="O1666" i="183"/>
  <c r="P1666" i="183"/>
  <c r="Q1666" i="183"/>
  <c r="R1666" i="183"/>
  <c r="S1666" i="183"/>
  <c r="W1666" i="183"/>
  <c r="X1666" i="183"/>
  <c r="Y1666" i="183"/>
  <c r="Z1666" i="183"/>
  <c r="AA1666" i="183"/>
  <c r="AB1666" i="183"/>
  <c r="AC1666" i="183"/>
  <c r="AD1666" i="183"/>
  <c r="AE1666" i="183"/>
  <c r="AF1666" i="183"/>
  <c r="AG1666" i="183"/>
  <c r="AH1666" i="183"/>
  <c r="AJ1666" i="183"/>
  <c r="AO1666" i="183"/>
  <c r="AP1666" i="183"/>
  <c r="AS1666" i="183"/>
  <c r="AW1666" i="183"/>
  <c r="AX1666" i="183"/>
  <c r="AY1666" i="183"/>
  <c r="AZ1666" i="183"/>
  <c r="BA1666" i="183"/>
  <c r="BB1666" i="183"/>
  <c r="BE1666" i="183"/>
  <c r="BF1666" i="183"/>
  <c r="BG1666" i="183"/>
  <c r="BH1666" i="183"/>
  <c r="BI1666" i="183"/>
  <c r="N1667" i="183"/>
  <c r="O1667" i="183"/>
  <c r="P1667" i="183"/>
  <c r="Q1667" i="183"/>
  <c r="R1667" i="183"/>
  <c r="S1667" i="183"/>
  <c r="W1667" i="183"/>
  <c r="X1667" i="183"/>
  <c r="Y1667" i="183"/>
  <c r="Z1667" i="183"/>
  <c r="AA1667" i="183"/>
  <c r="AB1667" i="183"/>
  <c r="AC1667" i="183"/>
  <c r="AD1667" i="183"/>
  <c r="AE1667" i="183"/>
  <c r="AF1667" i="183"/>
  <c r="AG1667" i="183"/>
  <c r="AH1667" i="183"/>
  <c r="AJ1667" i="183"/>
  <c r="AO1667" i="183"/>
  <c r="AP1667" i="183"/>
  <c r="AS1667" i="183"/>
  <c r="AW1667" i="183"/>
  <c r="AX1667" i="183"/>
  <c r="AY1667" i="183"/>
  <c r="AZ1667" i="183"/>
  <c r="BA1667" i="183"/>
  <c r="BB1667" i="183"/>
  <c r="BE1667" i="183"/>
  <c r="BF1667" i="183"/>
  <c r="BG1667" i="183"/>
  <c r="BH1667" i="183"/>
  <c r="BI1667" i="183"/>
  <c r="N1668" i="183"/>
  <c r="O1668" i="183"/>
  <c r="P1668" i="183"/>
  <c r="Q1668" i="183"/>
  <c r="R1668" i="183"/>
  <c r="S1668" i="183"/>
  <c r="W1668" i="183"/>
  <c r="X1668" i="183"/>
  <c r="Y1668" i="183"/>
  <c r="Z1668" i="183"/>
  <c r="AA1668" i="183"/>
  <c r="AB1668" i="183"/>
  <c r="AC1668" i="183"/>
  <c r="AD1668" i="183"/>
  <c r="AE1668" i="183"/>
  <c r="AF1668" i="183"/>
  <c r="AG1668" i="183"/>
  <c r="AH1668" i="183"/>
  <c r="AJ1668" i="183"/>
  <c r="AO1668" i="183"/>
  <c r="AP1668" i="183"/>
  <c r="AS1668" i="183"/>
  <c r="AW1668" i="183"/>
  <c r="AX1668" i="183"/>
  <c r="AY1668" i="183"/>
  <c r="AZ1668" i="183"/>
  <c r="BA1668" i="183"/>
  <c r="BB1668" i="183"/>
  <c r="BE1668" i="183"/>
  <c r="BF1668" i="183"/>
  <c r="BG1668" i="183"/>
  <c r="BH1668" i="183"/>
  <c r="BI1668" i="183"/>
  <c r="N1669" i="183"/>
  <c r="O1669" i="183"/>
  <c r="P1669" i="183"/>
  <c r="Q1669" i="183"/>
  <c r="R1669" i="183"/>
  <c r="S1669" i="183"/>
  <c r="W1669" i="183"/>
  <c r="X1669" i="183"/>
  <c r="Y1669" i="183"/>
  <c r="Z1669" i="183"/>
  <c r="AA1669" i="183"/>
  <c r="AB1669" i="183"/>
  <c r="AC1669" i="183"/>
  <c r="AD1669" i="183"/>
  <c r="AE1669" i="183"/>
  <c r="AF1669" i="183"/>
  <c r="AG1669" i="183"/>
  <c r="AH1669" i="183"/>
  <c r="AJ1669" i="183"/>
  <c r="AO1669" i="183"/>
  <c r="AP1669" i="183"/>
  <c r="AS1669" i="183"/>
  <c r="AW1669" i="183"/>
  <c r="AX1669" i="183"/>
  <c r="AY1669" i="183"/>
  <c r="AZ1669" i="183"/>
  <c r="BA1669" i="183"/>
  <c r="BB1669" i="183"/>
  <c r="BE1669" i="183"/>
  <c r="BF1669" i="183"/>
  <c r="BG1669" i="183"/>
  <c r="BH1669" i="183"/>
  <c r="BI1669" i="183"/>
  <c r="N1670" i="183"/>
  <c r="O1670" i="183"/>
  <c r="P1670" i="183"/>
  <c r="Q1670" i="183"/>
  <c r="R1670" i="183"/>
  <c r="S1670" i="183"/>
  <c r="W1670" i="183"/>
  <c r="X1670" i="183"/>
  <c r="Y1670" i="183"/>
  <c r="Z1670" i="183"/>
  <c r="AA1670" i="183"/>
  <c r="AB1670" i="183"/>
  <c r="AC1670" i="183"/>
  <c r="AD1670" i="183"/>
  <c r="AE1670" i="183"/>
  <c r="AF1670" i="183"/>
  <c r="AG1670" i="183"/>
  <c r="AH1670" i="183"/>
  <c r="AJ1670" i="183"/>
  <c r="AO1670" i="183"/>
  <c r="AP1670" i="183"/>
  <c r="AS1670" i="183"/>
  <c r="AW1670" i="183"/>
  <c r="AX1670" i="183"/>
  <c r="AY1670" i="183"/>
  <c r="AZ1670" i="183"/>
  <c r="BA1670" i="183"/>
  <c r="BB1670" i="183"/>
  <c r="BE1670" i="183"/>
  <c r="BF1670" i="183"/>
  <c r="BG1670" i="183"/>
  <c r="BH1670" i="183"/>
  <c r="BI1670" i="183"/>
  <c r="N1671" i="183"/>
  <c r="O1671" i="183"/>
  <c r="P1671" i="183"/>
  <c r="Q1671" i="183"/>
  <c r="R1671" i="183"/>
  <c r="S1671" i="183"/>
  <c r="W1671" i="183"/>
  <c r="X1671" i="183"/>
  <c r="Y1671" i="183"/>
  <c r="Z1671" i="183"/>
  <c r="AA1671" i="183"/>
  <c r="AB1671" i="183"/>
  <c r="AC1671" i="183"/>
  <c r="AD1671" i="183"/>
  <c r="AE1671" i="183"/>
  <c r="AF1671" i="183"/>
  <c r="AG1671" i="183"/>
  <c r="AH1671" i="183"/>
  <c r="AJ1671" i="183"/>
  <c r="AO1671" i="183"/>
  <c r="AP1671" i="183"/>
  <c r="AS1671" i="183"/>
  <c r="AW1671" i="183"/>
  <c r="AX1671" i="183"/>
  <c r="AY1671" i="183"/>
  <c r="AZ1671" i="183"/>
  <c r="BA1671" i="183"/>
  <c r="BB1671" i="183"/>
  <c r="BE1671" i="183"/>
  <c r="BF1671" i="183"/>
  <c r="BG1671" i="183"/>
  <c r="BH1671" i="183"/>
  <c r="BI1671" i="183"/>
  <c r="N1672" i="183"/>
  <c r="O1672" i="183"/>
  <c r="P1672" i="183"/>
  <c r="Q1672" i="183"/>
  <c r="R1672" i="183"/>
  <c r="S1672" i="183"/>
  <c r="W1672" i="183"/>
  <c r="X1672" i="183"/>
  <c r="Y1672" i="183"/>
  <c r="Z1672" i="183"/>
  <c r="AA1672" i="183"/>
  <c r="AB1672" i="183"/>
  <c r="AC1672" i="183"/>
  <c r="AD1672" i="183"/>
  <c r="AE1672" i="183"/>
  <c r="AF1672" i="183"/>
  <c r="AG1672" i="183"/>
  <c r="AH1672" i="183"/>
  <c r="AJ1672" i="183"/>
  <c r="AO1672" i="183"/>
  <c r="AP1672" i="183"/>
  <c r="AS1672" i="183"/>
  <c r="AW1672" i="183"/>
  <c r="AX1672" i="183"/>
  <c r="AY1672" i="183"/>
  <c r="AZ1672" i="183"/>
  <c r="BA1672" i="183"/>
  <c r="BB1672" i="183"/>
  <c r="BE1672" i="183"/>
  <c r="BF1672" i="183"/>
  <c r="BG1672" i="183"/>
  <c r="BH1672" i="183"/>
  <c r="BI1672" i="183"/>
  <c r="N1673" i="183"/>
  <c r="O1673" i="183"/>
  <c r="P1673" i="183"/>
  <c r="Q1673" i="183"/>
  <c r="R1673" i="183"/>
  <c r="S1673" i="183"/>
  <c r="W1673" i="183"/>
  <c r="X1673" i="183"/>
  <c r="Y1673" i="183"/>
  <c r="Z1673" i="183"/>
  <c r="AA1673" i="183"/>
  <c r="AB1673" i="183"/>
  <c r="AC1673" i="183"/>
  <c r="AD1673" i="183"/>
  <c r="AE1673" i="183"/>
  <c r="AF1673" i="183"/>
  <c r="AG1673" i="183"/>
  <c r="AH1673" i="183"/>
  <c r="AJ1673" i="183"/>
  <c r="AO1673" i="183"/>
  <c r="AP1673" i="183"/>
  <c r="AS1673" i="183"/>
  <c r="AW1673" i="183"/>
  <c r="AX1673" i="183"/>
  <c r="AY1673" i="183"/>
  <c r="AZ1673" i="183"/>
  <c r="BA1673" i="183"/>
  <c r="BB1673" i="183"/>
  <c r="BE1673" i="183"/>
  <c r="BF1673" i="183"/>
  <c r="BG1673" i="183"/>
  <c r="BH1673" i="183"/>
  <c r="BI1673" i="183"/>
  <c r="N1674" i="183"/>
  <c r="O1674" i="183"/>
  <c r="P1674" i="183"/>
  <c r="Q1674" i="183"/>
  <c r="R1674" i="183"/>
  <c r="S1674" i="183"/>
  <c r="W1674" i="183"/>
  <c r="X1674" i="183"/>
  <c r="Y1674" i="183"/>
  <c r="Z1674" i="183"/>
  <c r="AA1674" i="183"/>
  <c r="AB1674" i="183"/>
  <c r="AC1674" i="183"/>
  <c r="AD1674" i="183"/>
  <c r="AE1674" i="183"/>
  <c r="AF1674" i="183"/>
  <c r="AG1674" i="183"/>
  <c r="AH1674" i="183"/>
  <c r="AJ1674" i="183"/>
  <c r="AO1674" i="183"/>
  <c r="AP1674" i="183"/>
  <c r="AS1674" i="183"/>
  <c r="AW1674" i="183"/>
  <c r="AX1674" i="183"/>
  <c r="AY1674" i="183"/>
  <c r="AZ1674" i="183"/>
  <c r="BA1674" i="183"/>
  <c r="BB1674" i="183"/>
  <c r="BE1674" i="183"/>
  <c r="BF1674" i="183"/>
  <c r="BG1674" i="183"/>
  <c r="BH1674" i="183"/>
  <c r="BI1674" i="183"/>
  <c r="N1675" i="183"/>
  <c r="O1675" i="183"/>
  <c r="P1675" i="183"/>
  <c r="Q1675" i="183"/>
  <c r="R1675" i="183"/>
  <c r="S1675" i="183"/>
  <c r="W1675" i="183"/>
  <c r="X1675" i="183"/>
  <c r="Y1675" i="183"/>
  <c r="Z1675" i="183"/>
  <c r="AA1675" i="183"/>
  <c r="AB1675" i="183"/>
  <c r="AC1675" i="183"/>
  <c r="AD1675" i="183"/>
  <c r="AE1675" i="183"/>
  <c r="AF1675" i="183"/>
  <c r="AG1675" i="183"/>
  <c r="AH1675" i="183"/>
  <c r="AJ1675" i="183"/>
  <c r="AO1675" i="183"/>
  <c r="AP1675" i="183"/>
  <c r="AS1675" i="183"/>
  <c r="AW1675" i="183"/>
  <c r="AX1675" i="183"/>
  <c r="AY1675" i="183"/>
  <c r="AZ1675" i="183"/>
  <c r="BA1675" i="183"/>
  <c r="BB1675" i="183"/>
  <c r="BE1675" i="183"/>
  <c r="BF1675" i="183"/>
  <c r="BG1675" i="183"/>
  <c r="BH1675" i="183"/>
  <c r="BI1675" i="183"/>
  <c r="N1676" i="183"/>
  <c r="O1676" i="183"/>
  <c r="P1676" i="183"/>
  <c r="Q1676" i="183"/>
  <c r="R1676" i="183"/>
  <c r="S1676" i="183"/>
  <c r="W1676" i="183"/>
  <c r="X1676" i="183"/>
  <c r="Y1676" i="183"/>
  <c r="Z1676" i="183"/>
  <c r="AA1676" i="183"/>
  <c r="AB1676" i="183"/>
  <c r="AC1676" i="183"/>
  <c r="AD1676" i="183"/>
  <c r="AE1676" i="183"/>
  <c r="AF1676" i="183"/>
  <c r="AG1676" i="183"/>
  <c r="AH1676" i="183"/>
  <c r="AJ1676" i="183"/>
  <c r="AO1676" i="183"/>
  <c r="AP1676" i="183"/>
  <c r="AS1676" i="183"/>
  <c r="AW1676" i="183"/>
  <c r="AX1676" i="183"/>
  <c r="AY1676" i="183"/>
  <c r="AZ1676" i="183"/>
  <c r="BA1676" i="183"/>
  <c r="BB1676" i="183"/>
  <c r="BE1676" i="183"/>
  <c r="BF1676" i="183"/>
  <c r="BG1676" i="183"/>
  <c r="BH1676" i="183"/>
  <c r="BI1676" i="183"/>
  <c r="N1677" i="183"/>
  <c r="O1677" i="183"/>
  <c r="P1677" i="183"/>
  <c r="Q1677" i="183"/>
  <c r="R1677" i="183"/>
  <c r="S1677" i="183"/>
  <c r="W1677" i="183"/>
  <c r="X1677" i="183"/>
  <c r="Y1677" i="183"/>
  <c r="Z1677" i="183"/>
  <c r="AA1677" i="183"/>
  <c r="AB1677" i="183"/>
  <c r="AC1677" i="183"/>
  <c r="AD1677" i="183"/>
  <c r="AE1677" i="183"/>
  <c r="AF1677" i="183"/>
  <c r="AG1677" i="183"/>
  <c r="AH1677" i="183"/>
  <c r="AJ1677" i="183"/>
  <c r="AO1677" i="183"/>
  <c r="AP1677" i="183"/>
  <c r="AS1677" i="183"/>
  <c r="AW1677" i="183"/>
  <c r="AX1677" i="183"/>
  <c r="AY1677" i="183"/>
  <c r="AZ1677" i="183"/>
  <c r="BA1677" i="183"/>
  <c r="BB1677" i="183"/>
  <c r="BE1677" i="183"/>
  <c r="BF1677" i="183"/>
  <c r="BG1677" i="183"/>
  <c r="BH1677" i="183"/>
  <c r="BI1677" i="183"/>
  <c r="N1678" i="183"/>
  <c r="O1678" i="183"/>
  <c r="P1678" i="183"/>
  <c r="Q1678" i="183"/>
  <c r="R1678" i="183"/>
  <c r="S1678" i="183"/>
  <c r="W1678" i="183"/>
  <c r="X1678" i="183"/>
  <c r="Y1678" i="183"/>
  <c r="Z1678" i="183"/>
  <c r="AA1678" i="183"/>
  <c r="AB1678" i="183"/>
  <c r="AC1678" i="183"/>
  <c r="AD1678" i="183"/>
  <c r="AE1678" i="183"/>
  <c r="AF1678" i="183"/>
  <c r="AG1678" i="183"/>
  <c r="AH1678" i="183"/>
  <c r="AJ1678" i="183"/>
  <c r="AO1678" i="183"/>
  <c r="AP1678" i="183"/>
  <c r="AS1678" i="183"/>
  <c r="AW1678" i="183"/>
  <c r="AX1678" i="183"/>
  <c r="AY1678" i="183"/>
  <c r="AZ1678" i="183"/>
  <c r="BA1678" i="183"/>
  <c r="BB1678" i="183"/>
  <c r="BE1678" i="183"/>
  <c r="BF1678" i="183"/>
  <c r="BG1678" i="183"/>
  <c r="BH1678" i="183"/>
  <c r="BI1678" i="183"/>
  <c r="N1679" i="183"/>
  <c r="O1679" i="183"/>
  <c r="P1679" i="183"/>
  <c r="Q1679" i="183"/>
  <c r="R1679" i="183"/>
  <c r="S1679" i="183"/>
  <c r="W1679" i="183"/>
  <c r="X1679" i="183"/>
  <c r="Y1679" i="183"/>
  <c r="Z1679" i="183"/>
  <c r="AA1679" i="183"/>
  <c r="AB1679" i="183"/>
  <c r="AC1679" i="183"/>
  <c r="AD1679" i="183"/>
  <c r="AE1679" i="183"/>
  <c r="AF1679" i="183"/>
  <c r="AG1679" i="183"/>
  <c r="AH1679" i="183"/>
  <c r="AJ1679" i="183"/>
  <c r="AO1679" i="183"/>
  <c r="AP1679" i="183"/>
  <c r="AS1679" i="183"/>
  <c r="AW1679" i="183"/>
  <c r="AX1679" i="183"/>
  <c r="AY1679" i="183"/>
  <c r="AZ1679" i="183"/>
  <c r="BA1679" i="183"/>
  <c r="BB1679" i="183"/>
  <c r="BE1679" i="183"/>
  <c r="BF1679" i="183"/>
  <c r="BG1679" i="183"/>
  <c r="BH1679" i="183"/>
  <c r="BI1679" i="183"/>
  <c r="N1680" i="183"/>
  <c r="O1680" i="183"/>
  <c r="P1680" i="183"/>
  <c r="Q1680" i="183"/>
  <c r="R1680" i="183"/>
  <c r="S1680" i="183"/>
  <c r="W1680" i="183"/>
  <c r="X1680" i="183"/>
  <c r="Y1680" i="183"/>
  <c r="Z1680" i="183"/>
  <c r="AA1680" i="183"/>
  <c r="AB1680" i="183"/>
  <c r="AC1680" i="183"/>
  <c r="AD1680" i="183"/>
  <c r="AE1680" i="183"/>
  <c r="AF1680" i="183"/>
  <c r="AG1680" i="183"/>
  <c r="AH1680" i="183"/>
  <c r="AJ1680" i="183"/>
  <c r="AO1680" i="183"/>
  <c r="AP1680" i="183"/>
  <c r="AS1680" i="183"/>
  <c r="AW1680" i="183"/>
  <c r="AX1680" i="183"/>
  <c r="AY1680" i="183"/>
  <c r="AZ1680" i="183"/>
  <c r="BA1680" i="183"/>
  <c r="BB1680" i="183"/>
  <c r="BE1680" i="183"/>
  <c r="BF1680" i="183"/>
  <c r="BG1680" i="183"/>
  <c r="BH1680" i="183"/>
  <c r="BI1680" i="183"/>
  <c r="N1681" i="183"/>
  <c r="O1681" i="183"/>
  <c r="P1681" i="183"/>
  <c r="Q1681" i="183"/>
  <c r="R1681" i="183"/>
  <c r="S1681" i="183"/>
  <c r="W1681" i="183"/>
  <c r="X1681" i="183"/>
  <c r="Y1681" i="183"/>
  <c r="Z1681" i="183"/>
  <c r="AA1681" i="183"/>
  <c r="AB1681" i="183"/>
  <c r="AC1681" i="183"/>
  <c r="AD1681" i="183"/>
  <c r="AE1681" i="183"/>
  <c r="AF1681" i="183"/>
  <c r="AG1681" i="183"/>
  <c r="AH1681" i="183"/>
  <c r="AJ1681" i="183"/>
  <c r="AO1681" i="183"/>
  <c r="AP1681" i="183"/>
  <c r="AS1681" i="183"/>
  <c r="AW1681" i="183"/>
  <c r="AX1681" i="183"/>
  <c r="AY1681" i="183"/>
  <c r="AZ1681" i="183"/>
  <c r="BA1681" i="183"/>
  <c r="BB1681" i="183"/>
  <c r="BE1681" i="183"/>
  <c r="BF1681" i="183"/>
  <c r="BG1681" i="183"/>
  <c r="BH1681" i="183"/>
  <c r="BI1681" i="183"/>
  <c r="BI1683" i="183" l="1"/>
  <c r="BE1683" i="183"/>
  <c r="BG1683" i="183"/>
  <c r="AW1683" i="183"/>
  <c r="BH1684" i="183"/>
  <c r="AO1683" i="183"/>
  <c r="BF1684" i="183"/>
  <c r="AS1684" i="183"/>
  <c r="BI1684" i="183"/>
  <c r="BE1684" i="183"/>
  <c r="AY1683" i="183"/>
  <c r="BH1683" i="183"/>
  <c r="AO1684" i="183"/>
  <c r="AW1684" i="183"/>
  <c r="AY1684" i="183"/>
  <c r="BF1683" i="183"/>
  <c r="AS1683" i="183"/>
  <c r="BG1684" i="183"/>
  <c r="AZ1684" i="183"/>
  <c r="AP1684" i="183"/>
  <c r="AP1683" i="183"/>
  <c r="BA1683" i="183"/>
  <c r="BB1683" i="183"/>
  <c r="AX1683" i="183"/>
  <c r="AZ1683" i="183"/>
  <c r="BB1684" i="183"/>
  <c r="BA1684" i="183"/>
  <c r="AX1684" i="183"/>
  <c r="AJ1684" i="183"/>
  <c r="AJ1683" i="183"/>
  <c r="AF1683" i="183"/>
  <c r="AD1684" i="183"/>
  <c r="Z1684" i="183"/>
  <c r="AE1684" i="183"/>
  <c r="AE1683" i="183"/>
  <c r="AA1684" i="183"/>
  <c r="AA1683" i="183"/>
  <c r="W1684" i="183"/>
  <c r="W1683" i="183"/>
  <c r="AH1683" i="183"/>
  <c r="AD1683" i="183"/>
  <c r="Z1683" i="183"/>
  <c r="AG1683" i="183"/>
  <c r="AC1683" i="183"/>
  <c r="Y1683" i="183"/>
  <c r="AB1683" i="183"/>
  <c r="X1683" i="183"/>
  <c r="AH1684" i="183"/>
  <c r="AC1684" i="183"/>
  <c r="Y1684" i="183"/>
  <c r="AG1684" i="183"/>
  <c r="AB1684" i="183"/>
  <c r="X1684" i="183"/>
  <c r="N1684" i="183"/>
  <c r="O1683" i="183"/>
  <c r="Q1683" i="183"/>
  <c r="S1683" i="183"/>
  <c r="O1684" i="183"/>
  <c r="R1684" i="183"/>
  <c r="P1684" i="183"/>
  <c r="R1683" i="183"/>
  <c r="N1683" i="183"/>
  <c r="Q1684" i="183"/>
  <c r="S1684" i="183"/>
  <c r="P1683" i="183"/>
  <c r="AF1684" i="183"/>
  <c r="A10" i="181" l="1"/>
  <c r="A11" i="181"/>
  <c r="A12" i="181"/>
  <c r="A13" i="181"/>
  <c r="A14" i="181"/>
  <c r="A15" i="181"/>
  <c r="A16" i="181"/>
  <c r="A17" i="181"/>
  <c r="A18" i="181"/>
  <c r="A19" i="181"/>
  <c r="A20" i="181"/>
  <c r="A21" i="181"/>
  <c r="A22" i="181"/>
  <c r="A23" i="181"/>
  <c r="A24" i="181"/>
  <c r="A25" i="181"/>
  <c r="A26" i="181"/>
  <c r="A27" i="181"/>
  <c r="A28" i="181"/>
  <c r="A29" i="181"/>
  <c r="A30" i="181"/>
  <c r="U1571" i="183" l="1"/>
  <c r="I53" i="180" l="1"/>
  <c r="J53" i="180"/>
  <c r="I55" i="180"/>
  <c r="J55" i="180"/>
  <c r="I59" i="179" l="1"/>
  <c r="J59" i="179"/>
  <c r="I61" i="178"/>
  <c r="J61" i="178"/>
  <c r="I59" i="178"/>
  <c r="J59" i="178"/>
  <c r="I57" i="178"/>
  <c r="J57" i="178"/>
  <c r="I57" i="177" l="1"/>
  <c r="J57" i="177"/>
  <c r="I55" i="177"/>
  <c r="J55" i="177"/>
  <c r="I57" i="176"/>
  <c r="J57" i="176"/>
  <c r="I52" i="175"/>
  <c r="I59" i="174" l="1"/>
  <c r="J59" i="174"/>
  <c r="BZ65" i="182" l="1"/>
  <c r="BY65" i="182"/>
  <c r="BX65" i="182"/>
  <c r="BW65" i="182"/>
  <c r="BV65" i="182"/>
  <c r="BU65" i="182"/>
  <c r="BT65" i="182"/>
  <c r="BS65" i="182"/>
  <c r="BR65" i="182"/>
  <c r="BQ65" i="182"/>
  <c r="BP65" i="182"/>
  <c r="BO65" i="182"/>
  <c r="BI65" i="182"/>
  <c r="BJ1681" i="183" s="1"/>
  <c r="BB65" i="182"/>
  <c r="AH65" i="182"/>
  <c r="S65" i="182"/>
  <c r="J65" i="182"/>
  <c r="I65" i="182"/>
  <c r="A65" i="182"/>
  <c r="BZ64" i="182"/>
  <c r="BY64" i="182"/>
  <c r="BX64" i="182"/>
  <c r="BW64" i="182"/>
  <c r="BV64" i="182"/>
  <c r="BU64" i="182"/>
  <c r="BT64" i="182"/>
  <c r="BS64" i="182"/>
  <c r="BR64" i="182"/>
  <c r="BQ64" i="182"/>
  <c r="BP64" i="182"/>
  <c r="BO64" i="182"/>
  <c r="BI64" i="182"/>
  <c r="BJ1680" i="183" s="1"/>
  <c r="BB64" i="182"/>
  <c r="AH64" i="182"/>
  <c r="S64" i="182"/>
  <c r="J64" i="182"/>
  <c r="I64" i="182"/>
  <c r="A64" i="182"/>
  <c r="BZ63" i="182"/>
  <c r="BY63" i="182"/>
  <c r="BX63" i="182"/>
  <c r="BW63" i="182"/>
  <c r="BV63" i="182"/>
  <c r="BU63" i="182"/>
  <c r="BT63" i="182"/>
  <c r="BS63" i="182"/>
  <c r="BR63" i="182"/>
  <c r="BQ63" i="182"/>
  <c r="BP63" i="182"/>
  <c r="BO63" i="182"/>
  <c r="BI63" i="182"/>
  <c r="BJ1679" i="183" s="1"/>
  <c r="BB63" i="182"/>
  <c r="AH63" i="182"/>
  <c r="S63" i="182"/>
  <c r="J63" i="182"/>
  <c r="I63" i="182"/>
  <c r="A63" i="182"/>
  <c r="BZ62" i="182"/>
  <c r="BY62" i="182"/>
  <c r="BX62" i="182"/>
  <c r="BW62" i="182"/>
  <c r="BV62" i="182"/>
  <c r="BU62" i="182"/>
  <c r="BT62" i="182"/>
  <c r="BS62" i="182"/>
  <c r="BR62" i="182"/>
  <c r="BQ62" i="182"/>
  <c r="BP62" i="182"/>
  <c r="BO62" i="182"/>
  <c r="BI62" i="182"/>
  <c r="BJ1678" i="183" s="1"/>
  <c r="BB62" i="182"/>
  <c r="AH62" i="182"/>
  <c r="S62" i="182"/>
  <c r="J62" i="182"/>
  <c r="I62" i="182"/>
  <c r="A62" i="182"/>
  <c r="BZ61" i="182"/>
  <c r="BY61" i="182"/>
  <c r="BX61" i="182"/>
  <c r="BW61" i="182"/>
  <c r="BV61" i="182"/>
  <c r="BU61" i="182"/>
  <c r="BT61" i="182"/>
  <c r="BS61" i="182"/>
  <c r="BR61" i="182"/>
  <c r="BQ61" i="182"/>
  <c r="BP61" i="182"/>
  <c r="BO61" i="182"/>
  <c r="BI61" i="182"/>
  <c r="BJ1677" i="183" s="1"/>
  <c r="BB61" i="182"/>
  <c r="AH61" i="182"/>
  <c r="S61" i="182"/>
  <c r="U61" i="182"/>
  <c r="A61" i="182"/>
  <c r="BZ60" i="182"/>
  <c r="BY60" i="182"/>
  <c r="BX60" i="182"/>
  <c r="BW60" i="182"/>
  <c r="BV60" i="182"/>
  <c r="BU60" i="182"/>
  <c r="BT60" i="182"/>
  <c r="BS60" i="182"/>
  <c r="BR60" i="182"/>
  <c r="BQ60" i="182"/>
  <c r="BP60" i="182"/>
  <c r="BO60" i="182"/>
  <c r="BI60" i="182"/>
  <c r="BJ1676" i="183" s="1"/>
  <c r="BB60" i="182"/>
  <c r="AH60" i="182"/>
  <c r="S60" i="182"/>
  <c r="J60" i="182"/>
  <c r="I60" i="182"/>
  <c r="A60" i="182"/>
  <c r="BZ59" i="182"/>
  <c r="BY59" i="182"/>
  <c r="BX59" i="182"/>
  <c r="BW59" i="182"/>
  <c r="BV59" i="182"/>
  <c r="BU59" i="182"/>
  <c r="BT59" i="182"/>
  <c r="BS59" i="182"/>
  <c r="BR59" i="182"/>
  <c r="BQ59" i="182"/>
  <c r="BP59" i="182"/>
  <c r="BO59" i="182"/>
  <c r="BI59" i="182"/>
  <c r="BJ1675" i="183" s="1"/>
  <c r="BB59" i="182"/>
  <c r="AH59" i="182"/>
  <c r="S59" i="182"/>
  <c r="A59" i="182"/>
  <c r="BZ58" i="182"/>
  <c r="BY58" i="182"/>
  <c r="BX58" i="182"/>
  <c r="BW58" i="182"/>
  <c r="BV58" i="182"/>
  <c r="BU58" i="182"/>
  <c r="BT58" i="182"/>
  <c r="BS58" i="182"/>
  <c r="BR58" i="182"/>
  <c r="BQ58" i="182"/>
  <c r="BP58" i="182"/>
  <c r="BO58" i="182"/>
  <c r="BI58" i="182"/>
  <c r="BJ1674" i="183" s="1"/>
  <c r="BB58" i="182"/>
  <c r="AH58" i="182"/>
  <c r="S58" i="182"/>
  <c r="J58" i="182"/>
  <c r="I58" i="182"/>
  <c r="A58" i="182"/>
  <c r="BZ57" i="182"/>
  <c r="BY57" i="182"/>
  <c r="BX57" i="182"/>
  <c r="BW57" i="182"/>
  <c r="BV57" i="182"/>
  <c r="BU57" i="182"/>
  <c r="BT57" i="182"/>
  <c r="BS57" i="182"/>
  <c r="BR57" i="182"/>
  <c r="BQ57" i="182"/>
  <c r="BP57" i="182"/>
  <c r="BO57" i="182"/>
  <c r="BI57" i="182"/>
  <c r="BJ1673" i="183" s="1"/>
  <c r="BB57" i="182"/>
  <c r="AH57" i="182"/>
  <c r="S57" i="182"/>
  <c r="A57" i="182"/>
  <c r="BZ56" i="182"/>
  <c r="BY56" i="182"/>
  <c r="BX56" i="182"/>
  <c r="BW56" i="182"/>
  <c r="BV56" i="182"/>
  <c r="BU56" i="182"/>
  <c r="BT56" i="182"/>
  <c r="BS56" i="182"/>
  <c r="BR56" i="182"/>
  <c r="BQ56" i="182"/>
  <c r="BP56" i="182"/>
  <c r="BO56" i="182"/>
  <c r="BI56" i="182"/>
  <c r="BJ1672" i="183" s="1"/>
  <c r="BB56" i="182"/>
  <c r="AH56" i="182"/>
  <c r="S56" i="182"/>
  <c r="J56" i="182"/>
  <c r="I56" i="182"/>
  <c r="A56" i="182"/>
  <c r="BZ55" i="182"/>
  <c r="BY55" i="182"/>
  <c r="BX55" i="182"/>
  <c r="BW55" i="182"/>
  <c r="BV55" i="182"/>
  <c r="BU55" i="182"/>
  <c r="BT55" i="182"/>
  <c r="BS55" i="182"/>
  <c r="BR55" i="182"/>
  <c r="BQ55" i="182"/>
  <c r="BP55" i="182"/>
  <c r="BO55" i="182"/>
  <c r="BI55" i="182"/>
  <c r="BJ1671" i="183" s="1"/>
  <c r="BB55" i="182"/>
  <c r="AH55" i="182"/>
  <c r="S55" i="182"/>
  <c r="U55" i="182"/>
  <c r="A55" i="182"/>
  <c r="BZ54" i="182"/>
  <c r="BY54" i="182"/>
  <c r="BX54" i="182"/>
  <c r="BW54" i="182"/>
  <c r="BV54" i="182"/>
  <c r="BU54" i="182"/>
  <c r="BT54" i="182"/>
  <c r="BS54" i="182"/>
  <c r="BR54" i="182"/>
  <c r="BQ54" i="182"/>
  <c r="BP54" i="182"/>
  <c r="BO54" i="182"/>
  <c r="BI54" i="182"/>
  <c r="BJ1670" i="183" s="1"/>
  <c r="BB54" i="182"/>
  <c r="AH54" i="182"/>
  <c r="S54" i="182"/>
  <c r="J54" i="182"/>
  <c r="I54" i="182"/>
  <c r="A54" i="182"/>
  <c r="BZ53" i="182"/>
  <c r="BY53" i="182"/>
  <c r="BX53" i="182"/>
  <c r="BW53" i="182"/>
  <c r="BV53" i="182"/>
  <c r="BU53" i="182"/>
  <c r="BT53" i="182"/>
  <c r="BS53" i="182"/>
  <c r="BR53" i="182"/>
  <c r="BQ53" i="182"/>
  <c r="BP53" i="182"/>
  <c r="BO53" i="182"/>
  <c r="BI53" i="182"/>
  <c r="BJ1669" i="183" s="1"/>
  <c r="BB53" i="182"/>
  <c r="AH53" i="182"/>
  <c r="S53" i="182"/>
  <c r="A53" i="182"/>
  <c r="BZ52" i="182"/>
  <c r="BY52" i="182"/>
  <c r="BX52" i="182"/>
  <c r="BW52" i="182"/>
  <c r="BV52" i="182"/>
  <c r="BU52" i="182"/>
  <c r="BT52" i="182"/>
  <c r="BS52" i="182"/>
  <c r="BR52" i="182"/>
  <c r="BQ52" i="182"/>
  <c r="BP52" i="182"/>
  <c r="BO52" i="182"/>
  <c r="BI52" i="182"/>
  <c r="BJ1668" i="183" s="1"/>
  <c r="BB52" i="182"/>
  <c r="AH52" i="182"/>
  <c r="S52" i="182"/>
  <c r="J52" i="182"/>
  <c r="I52" i="182"/>
  <c r="A52" i="182"/>
  <c r="BZ51" i="182"/>
  <c r="BY51" i="182"/>
  <c r="BX51" i="182"/>
  <c r="BW51" i="182"/>
  <c r="BV51" i="182"/>
  <c r="BU51" i="182"/>
  <c r="BT51" i="182"/>
  <c r="BS51" i="182"/>
  <c r="BR51" i="182"/>
  <c r="BQ51" i="182"/>
  <c r="BP51" i="182"/>
  <c r="BO51" i="182"/>
  <c r="BI51" i="182"/>
  <c r="BJ1667" i="183" s="1"/>
  <c r="BB51" i="182"/>
  <c r="AJ51" i="182"/>
  <c r="AH51" i="182"/>
  <c r="S51" i="182"/>
  <c r="A51" i="182"/>
  <c r="BZ50" i="182"/>
  <c r="BY50" i="182"/>
  <c r="BX50" i="182"/>
  <c r="BW50" i="182"/>
  <c r="BV50" i="182"/>
  <c r="BU50" i="182"/>
  <c r="BT50" i="182"/>
  <c r="BS50" i="182"/>
  <c r="BR50" i="182"/>
  <c r="BQ50" i="182"/>
  <c r="BP50" i="182"/>
  <c r="BO50" i="182"/>
  <c r="BI50" i="182"/>
  <c r="BJ1666" i="183" s="1"/>
  <c r="BB50" i="182"/>
  <c r="AH50" i="182"/>
  <c r="S50" i="182"/>
  <c r="J50" i="182"/>
  <c r="I50" i="182"/>
  <c r="A50" i="182"/>
  <c r="BZ49" i="182"/>
  <c r="BY49" i="182"/>
  <c r="BX49" i="182"/>
  <c r="BW49" i="182"/>
  <c r="BV49" i="182"/>
  <c r="BU49" i="182"/>
  <c r="BT49" i="182"/>
  <c r="BS49" i="182"/>
  <c r="BR49" i="182"/>
  <c r="BQ49" i="182"/>
  <c r="BP49" i="182"/>
  <c r="BO49" i="182"/>
  <c r="BI49" i="182"/>
  <c r="BJ1665" i="183" s="1"/>
  <c r="BB49" i="182"/>
  <c r="AH49" i="182"/>
  <c r="S49" i="182"/>
  <c r="A49" i="182"/>
  <c r="BZ48" i="182"/>
  <c r="BY48" i="182"/>
  <c r="BX48" i="182"/>
  <c r="BW48" i="182"/>
  <c r="BV48" i="182"/>
  <c r="BU48" i="182"/>
  <c r="BT48" i="182"/>
  <c r="BS48" i="182"/>
  <c r="BR48" i="182"/>
  <c r="BQ48" i="182"/>
  <c r="BP48" i="182"/>
  <c r="BO48" i="182"/>
  <c r="BI48" i="182"/>
  <c r="BJ1664" i="183" s="1"/>
  <c r="BB48" i="182"/>
  <c r="AH48" i="182"/>
  <c r="S48" i="182"/>
  <c r="J48" i="182"/>
  <c r="I48" i="182"/>
  <c r="A48" i="182"/>
  <c r="BZ47" i="182"/>
  <c r="BY47" i="182"/>
  <c r="BX47" i="182"/>
  <c r="BW47" i="182"/>
  <c r="BV47" i="182"/>
  <c r="BU47" i="182"/>
  <c r="BT47" i="182"/>
  <c r="BS47" i="182"/>
  <c r="BR47" i="182"/>
  <c r="BQ47" i="182"/>
  <c r="BP47" i="182"/>
  <c r="BO47" i="182"/>
  <c r="BI47" i="182"/>
  <c r="BJ1663" i="183" s="1"/>
  <c r="BB47" i="182"/>
  <c r="AH47" i="182"/>
  <c r="AJ47" i="182" s="1"/>
  <c r="S47" i="182"/>
  <c r="A47" i="182"/>
  <c r="BZ46" i="182"/>
  <c r="BY46" i="182"/>
  <c r="BX46" i="182"/>
  <c r="BW46" i="182"/>
  <c r="BV46" i="182"/>
  <c r="BU46" i="182"/>
  <c r="BT46" i="182"/>
  <c r="BS46" i="182"/>
  <c r="BR46" i="182"/>
  <c r="BQ46" i="182"/>
  <c r="BP46" i="182"/>
  <c r="BO46" i="182"/>
  <c r="BI46" i="182"/>
  <c r="BJ1662" i="183" s="1"/>
  <c r="BB46" i="182"/>
  <c r="BC46" i="182" s="1"/>
  <c r="AH46" i="182"/>
  <c r="S46" i="182"/>
  <c r="J46" i="182"/>
  <c r="I46" i="182"/>
  <c r="A46" i="182"/>
  <c r="BZ45" i="182"/>
  <c r="BY45" i="182"/>
  <c r="BX45" i="182"/>
  <c r="BW45" i="182"/>
  <c r="BV45" i="182"/>
  <c r="BU45" i="182"/>
  <c r="BT45" i="182"/>
  <c r="BS45" i="182"/>
  <c r="BR45" i="182"/>
  <c r="BQ45" i="182"/>
  <c r="BP45" i="182"/>
  <c r="BO45" i="182"/>
  <c r="BI45" i="182"/>
  <c r="BJ1661" i="183" s="1"/>
  <c r="BB45" i="182"/>
  <c r="BC45" i="182" s="1"/>
  <c r="AH45" i="182"/>
  <c r="S45" i="182"/>
  <c r="J45" i="182"/>
  <c r="I45" i="182"/>
  <c r="A45" i="182"/>
  <c r="BZ44" i="182"/>
  <c r="BY44" i="182"/>
  <c r="BX44" i="182"/>
  <c r="BW44" i="182"/>
  <c r="BV44" i="182"/>
  <c r="BU44" i="182"/>
  <c r="BT44" i="182"/>
  <c r="BS44" i="182"/>
  <c r="BR44" i="182"/>
  <c r="BQ44" i="182"/>
  <c r="BP44" i="182"/>
  <c r="BO44" i="182"/>
  <c r="BI44" i="182"/>
  <c r="BJ1660" i="183" s="1"/>
  <c r="BB44" i="182"/>
  <c r="AH44" i="182"/>
  <c r="S44" i="182"/>
  <c r="J44" i="182"/>
  <c r="I44" i="182"/>
  <c r="A44" i="182"/>
  <c r="BZ43" i="182"/>
  <c r="BY43" i="182"/>
  <c r="BX43" i="182"/>
  <c r="BW43" i="182"/>
  <c r="BV43" i="182"/>
  <c r="BU43" i="182"/>
  <c r="BT43" i="182"/>
  <c r="BS43" i="182"/>
  <c r="BR43" i="182"/>
  <c r="BQ43" i="182"/>
  <c r="BP43" i="182"/>
  <c r="BO43" i="182"/>
  <c r="BI43" i="182"/>
  <c r="BJ1659" i="183" s="1"/>
  <c r="BB43" i="182"/>
  <c r="AH43" i="182"/>
  <c r="S43" i="182"/>
  <c r="J43" i="182"/>
  <c r="I43" i="182"/>
  <c r="A43" i="182"/>
  <c r="BZ42" i="182"/>
  <c r="BY42" i="182"/>
  <c r="BX42" i="182"/>
  <c r="BW42" i="182"/>
  <c r="BV42" i="182"/>
  <c r="BU42" i="182"/>
  <c r="BT42" i="182"/>
  <c r="BS42" i="182"/>
  <c r="BR42" i="182"/>
  <c r="BQ42" i="182"/>
  <c r="BP42" i="182"/>
  <c r="BO42" i="182"/>
  <c r="BI42" i="182"/>
  <c r="BJ1658" i="183" s="1"/>
  <c r="BB42" i="182"/>
  <c r="AH42" i="182"/>
  <c r="S42" i="182"/>
  <c r="J42" i="182"/>
  <c r="I42" i="182"/>
  <c r="A42" i="182"/>
  <c r="BZ41" i="182"/>
  <c r="BY41" i="182"/>
  <c r="BX41" i="182"/>
  <c r="BW41" i="182"/>
  <c r="BV41" i="182"/>
  <c r="BU41" i="182"/>
  <c r="BT41" i="182"/>
  <c r="BS41" i="182"/>
  <c r="BR41" i="182"/>
  <c r="BQ41" i="182"/>
  <c r="BP41" i="182"/>
  <c r="BO41" i="182"/>
  <c r="BI41" i="182"/>
  <c r="BJ1657" i="183" s="1"/>
  <c r="BB41" i="182"/>
  <c r="AH41" i="182"/>
  <c r="S41" i="182"/>
  <c r="J41" i="182"/>
  <c r="I41" i="182"/>
  <c r="A41" i="182"/>
  <c r="BZ40" i="182"/>
  <c r="BY40" i="182"/>
  <c r="BX40" i="182"/>
  <c r="BW40" i="182"/>
  <c r="BV40" i="182"/>
  <c r="BU40" i="182"/>
  <c r="BT40" i="182"/>
  <c r="BS40" i="182"/>
  <c r="BR40" i="182"/>
  <c r="BQ40" i="182"/>
  <c r="BP40" i="182"/>
  <c r="BO40" i="182"/>
  <c r="BI40" i="182"/>
  <c r="BJ1656" i="183" s="1"/>
  <c r="BB40" i="182"/>
  <c r="AH40" i="182"/>
  <c r="S40" i="182"/>
  <c r="J40" i="182"/>
  <c r="I40" i="182"/>
  <c r="A40" i="182"/>
  <c r="BZ39" i="182"/>
  <c r="BY39" i="182"/>
  <c r="BX39" i="182"/>
  <c r="BW39" i="182"/>
  <c r="BV39" i="182"/>
  <c r="BU39" i="182"/>
  <c r="BT39" i="182"/>
  <c r="BS39" i="182"/>
  <c r="BR39" i="182"/>
  <c r="BQ39" i="182"/>
  <c r="BP39" i="182"/>
  <c r="BO39" i="182"/>
  <c r="BI39" i="182"/>
  <c r="BJ1655" i="183" s="1"/>
  <c r="BB39" i="182"/>
  <c r="AH39" i="182"/>
  <c r="S39" i="182"/>
  <c r="J39" i="182"/>
  <c r="I39" i="182"/>
  <c r="A39" i="182"/>
  <c r="BZ38" i="182"/>
  <c r="BY38" i="182"/>
  <c r="BX38" i="182"/>
  <c r="BW38" i="182"/>
  <c r="BV38" i="182"/>
  <c r="BU38" i="182"/>
  <c r="BT38" i="182"/>
  <c r="BS38" i="182"/>
  <c r="BR38" i="182"/>
  <c r="BQ38" i="182"/>
  <c r="BP38" i="182"/>
  <c r="BO38" i="182"/>
  <c r="BI38" i="182"/>
  <c r="BJ1654" i="183" s="1"/>
  <c r="BB38" i="182"/>
  <c r="AH38" i="182"/>
  <c r="S38" i="182"/>
  <c r="J38" i="182"/>
  <c r="I38" i="182"/>
  <c r="A38" i="182"/>
  <c r="BZ37" i="182"/>
  <c r="BY37" i="182"/>
  <c r="BX37" i="182"/>
  <c r="BW37" i="182"/>
  <c r="BV37" i="182"/>
  <c r="BU37" i="182"/>
  <c r="BT37" i="182"/>
  <c r="BS37" i="182"/>
  <c r="BR37" i="182"/>
  <c r="BQ37" i="182"/>
  <c r="BP37" i="182"/>
  <c r="BO37" i="182"/>
  <c r="BI37" i="182"/>
  <c r="BJ1653" i="183" s="1"/>
  <c r="BB37" i="182"/>
  <c r="AH37" i="182"/>
  <c r="AJ37" i="182" s="1"/>
  <c r="S37" i="182"/>
  <c r="J37" i="182"/>
  <c r="I37" i="182"/>
  <c r="A37" i="182"/>
  <c r="BZ36" i="182"/>
  <c r="BY36" i="182"/>
  <c r="BX36" i="182"/>
  <c r="BW36" i="182"/>
  <c r="BV36" i="182"/>
  <c r="BU36" i="182"/>
  <c r="BT36" i="182"/>
  <c r="BS36" i="182"/>
  <c r="BR36" i="182"/>
  <c r="BQ36" i="182"/>
  <c r="BP36" i="182"/>
  <c r="BO36" i="182"/>
  <c r="BI36" i="182"/>
  <c r="BJ1652" i="183" s="1"/>
  <c r="BB36" i="182"/>
  <c r="AH36" i="182"/>
  <c r="S36" i="182"/>
  <c r="J36" i="182"/>
  <c r="I36" i="182"/>
  <c r="A36" i="182"/>
  <c r="BZ35" i="182"/>
  <c r="BY35" i="182"/>
  <c r="BX35" i="182"/>
  <c r="BW35" i="182"/>
  <c r="BV35" i="182"/>
  <c r="BU35" i="182"/>
  <c r="BT35" i="182"/>
  <c r="BS35" i="182"/>
  <c r="BR35" i="182"/>
  <c r="BQ35" i="182"/>
  <c r="BP35" i="182"/>
  <c r="BO35" i="182"/>
  <c r="BI35" i="182"/>
  <c r="BJ1651" i="183" s="1"/>
  <c r="BB35" i="182"/>
  <c r="AH35" i="182"/>
  <c r="S35" i="182"/>
  <c r="J35" i="182"/>
  <c r="I35" i="182"/>
  <c r="A35" i="182"/>
  <c r="BZ34" i="182"/>
  <c r="BY34" i="182"/>
  <c r="BX34" i="182"/>
  <c r="BW34" i="182"/>
  <c r="BV34" i="182"/>
  <c r="BU34" i="182"/>
  <c r="BT34" i="182"/>
  <c r="BS34" i="182"/>
  <c r="BR34" i="182"/>
  <c r="BQ34" i="182"/>
  <c r="BP34" i="182"/>
  <c r="BO34" i="182"/>
  <c r="BI34" i="182"/>
  <c r="BJ1650" i="183" s="1"/>
  <c r="BB34" i="182"/>
  <c r="AH34" i="182"/>
  <c r="S34" i="182"/>
  <c r="J34" i="182"/>
  <c r="I34" i="182"/>
  <c r="A34" i="182"/>
  <c r="BZ33" i="182"/>
  <c r="BY33" i="182"/>
  <c r="BX33" i="182"/>
  <c r="BW33" i="182"/>
  <c r="BV33" i="182"/>
  <c r="BU33" i="182"/>
  <c r="BT33" i="182"/>
  <c r="BS33" i="182"/>
  <c r="BR33" i="182"/>
  <c r="BQ33" i="182"/>
  <c r="BP33" i="182"/>
  <c r="BO33" i="182"/>
  <c r="BI33" i="182"/>
  <c r="BJ1649" i="183" s="1"/>
  <c r="BB33" i="182"/>
  <c r="AH33" i="182"/>
  <c r="S33" i="182"/>
  <c r="J33" i="182"/>
  <c r="I33" i="182"/>
  <c r="A33" i="182"/>
  <c r="BZ32" i="182"/>
  <c r="BY32" i="182"/>
  <c r="BX32" i="182"/>
  <c r="BW32" i="182"/>
  <c r="BV32" i="182"/>
  <c r="BU32" i="182"/>
  <c r="BT32" i="182"/>
  <c r="BS32" i="182"/>
  <c r="BR32" i="182"/>
  <c r="BQ32" i="182"/>
  <c r="BP32" i="182"/>
  <c r="BO32" i="182"/>
  <c r="BI32" i="182"/>
  <c r="BJ1648" i="183" s="1"/>
  <c r="BB32" i="182"/>
  <c r="AH32" i="182"/>
  <c r="S32" i="182"/>
  <c r="J32" i="182"/>
  <c r="I32" i="182"/>
  <c r="A32" i="182"/>
  <c r="BZ31" i="182"/>
  <c r="BY31" i="182"/>
  <c r="BX31" i="182"/>
  <c r="BW31" i="182"/>
  <c r="BV31" i="182"/>
  <c r="BU31" i="182"/>
  <c r="BT31" i="182"/>
  <c r="BS31" i="182"/>
  <c r="BR31" i="182"/>
  <c r="BQ31" i="182"/>
  <c r="BP31" i="182"/>
  <c r="BO31" i="182"/>
  <c r="BI31" i="182"/>
  <c r="BJ1647" i="183" s="1"/>
  <c r="BB31" i="182"/>
  <c r="AH31" i="182"/>
  <c r="S31" i="182"/>
  <c r="J31" i="182"/>
  <c r="I31" i="182"/>
  <c r="A31" i="182"/>
  <c r="BZ30" i="182"/>
  <c r="BY30" i="182"/>
  <c r="BX30" i="182"/>
  <c r="BW30" i="182"/>
  <c r="BV30" i="182"/>
  <c r="BU30" i="182"/>
  <c r="BT30" i="182"/>
  <c r="BS30" i="182"/>
  <c r="BR30" i="182"/>
  <c r="BQ30" i="182"/>
  <c r="BP30" i="182"/>
  <c r="BO30" i="182"/>
  <c r="BI30" i="182"/>
  <c r="BJ1646" i="183" s="1"/>
  <c r="BB30" i="182"/>
  <c r="AH30" i="182"/>
  <c r="AJ30" i="182" s="1"/>
  <c r="S30" i="182"/>
  <c r="J30" i="182"/>
  <c r="I30" i="182"/>
  <c r="A30" i="182"/>
  <c r="BZ29" i="182"/>
  <c r="BY29" i="182"/>
  <c r="BX29" i="182"/>
  <c r="BW29" i="182"/>
  <c r="BV29" i="182"/>
  <c r="BU29" i="182"/>
  <c r="BT29" i="182"/>
  <c r="BS29" i="182"/>
  <c r="BR29" i="182"/>
  <c r="BQ29" i="182"/>
  <c r="BP29" i="182"/>
  <c r="BO29" i="182"/>
  <c r="BI29" i="182"/>
  <c r="BJ1645" i="183" s="1"/>
  <c r="BB29" i="182"/>
  <c r="AH29" i="182"/>
  <c r="S29" i="182"/>
  <c r="J29" i="182"/>
  <c r="I29" i="182"/>
  <c r="A29" i="182"/>
  <c r="BZ28" i="182"/>
  <c r="BY28" i="182"/>
  <c r="BX28" i="182"/>
  <c r="BW28" i="182"/>
  <c r="BV28" i="182"/>
  <c r="BU28" i="182"/>
  <c r="BT28" i="182"/>
  <c r="BS28" i="182"/>
  <c r="BR28" i="182"/>
  <c r="BQ28" i="182"/>
  <c r="BP28" i="182"/>
  <c r="BO28" i="182"/>
  <c r="BI28" i="182"/>
  <c r="BJ1644" i="183" s="1"/>
  <c r="BB28" i="182"/>
  <c r="AJ28" i="182"/>
  <c r="AH28" i="182"/>
  <c r="S28" i="182"/>
  <c r="J28" i="182"/>
  <c r="I28" i="182"/>
  <c r="A28" i="182"/>
  <c r="BZ27" i="182"/>
  <c r="BY27" i="182"/>
  <c r="BX27" i="182"/>
  <c r="BW27" i="182"/>
  <c r="BV27" i="182"/>
  <c r="BU27" i="182"/>
  <c r="BT27" i="182"/>
  <c r="BS27" i="182"/>
  <c r="BR27" i="182"/>
  <c r="BQ27" i="182"/>
  <c r="BP27" i="182"/>
  <c r="BO27" i="182"/>
  <c r="BI27" i="182"/>
  <c r="BJ1643" i="183" s="1"/>
  <c r="BB27" i="182"/>
  <c r="AH27" i="182"/>
  <c r="S27" i="182"/>
  <c r="J27" i="182"/>
  <c r="I27" i="182"/>
  <c r="A27" i="182"/>
  <c r="BZ26" i="182"/>
  <c r="BY26" i="182"/>
  <c r="BX26" i="182"/>
  <c r="BW26" i="182"/>
  <c r="BV26" i="182"/>
  <c r="BU26" i="182"/>
  <c r="BT26" i="182"/>
  <c r="BS26" i="182"/>
  <c r="BR26" i="182"/>
  <c r="BQ26" i="182"/>
  <c r="BP26" i="182"/>
  <c r="BO26" i="182"/>
  <c r="BI26" i="182"/>
  <c r="BJ1642" i="183" s="1"/>
  <c r="BB26" i="182"/>
  <c r="BC26" i="182" s="1"/>
  <c r="AH26" i="182"/>
  <c r="AJ26" i="182" s="1"/>
  <c r="S26" i="182"/>
  <c r="J26" i="182"/>
  <c r="I26" i="182"/>
  <c r="A26" i="182"/>
  <c r="BZ25" i="182"/>
  <c r="BY25" i="182"/>
  <c r="BX25" i="182"/>
  <c r="BW25" i="182"/>
  <c r="BV25" i="182"/>
  <c r="BU25" i="182"/>
  <c r="BT25" i="182"/>
  <c r="BS25" i="182"/>
  <c r="BR25" i="182"/>
  <c r="BQ25" i="182"/>
  <c r="BP25" i="182"/>
  <c r="BO25" i="182"/>
  <c r="BI25" i="182"/>
  <c r="BJ1641" i="183" s="1"/>
  <c r="BB25" i="182"/>
  <c r="AH25" i="182"/>
  <c r="S25" i="182"/>
  <c r="J25" i="182"/>
  <c r="I25" i="182"/>
  <c r="A25" i="182"/>
  <c r="BZ24" i="182"/>
  <c r="BY24" i="182"/>
  <c r="BX24" i="182"/>
  <c r="BW24" i="182"/>
  <c r="BV24" i="182"/>
  <c r="BU24" i="182"/>
  <c r="BT24" i="182"/>
  <c r="BS24" i="182"/>
  <c r="BR24" i="182"/>
  <c r="BQ24" i="182"/>
  <c r="BP24" i="182"/>
  <c r="BO24" i="182"/>
  <c r="BI24" i="182"/>
  <c r="BJ1640" i="183" s="1"/>
  <c r="BB24" i="182"/>
  <c r="AH24" i="182"/>
  <c r="S24" i="182"/>
  <c r="J24" i="182"/>
  <c r="I24" i="182"/>
  <c r="A24" i="182"/>
  <c r="BZ23" i="182"/>
  <c r="BY23" i="182"/>
  <c r="BX23" i="182"/>
  <c r="BW23" i="182"/>
  <c r="BV23" i="182"/>
  <c r="BU23" i="182"/>
  <c r="BT23" i="182"/>
  <c r="BS23" i="182"/>
  <c r="BR23" i="182"/>
  <c r="BQ23" i="182"/>
  <c r="BP23" i="182"/>
  <c r="BO23" i="182"/>
  <c r="BI23" i="182"/>
  <c r="BJ1639" i="183" s="1"/>
  <c r="BB23" i="182"/>
  <c r="AH23" i="182"/>
  <c r="S23" i="182"/>
  <c r="J23" i="182"/>
  <c r="I23" i="182"/>
  <c r="A23" i="182"/>
  <c r="BZ22" i="182"/>
  <c r="BY22" i="182"/>
  <c r="BX22" i="182"/>
  <c r="BW22" i="182"/>
  <c r="BV22" i="182"/>
  <c r="BU22" i="182"/>
  <c r="BT22" i="182"/>
  <c r="BS22" i="182"/>
  <c r="BR22" i="182"/>
  <c r="BQ22" i="182"/>
  <c r="BP22" i="182"/>
  <c r="BO22" i="182"/>
  <c r="BI22" i="182"/>
  <c r="BJ1638" i="183" s="1"/>
  <c r="BB22" i="182"/>
  <c r="AH22" i="182"/>
  <c r="S22" i="182"/>
  <c r="J22" i="182"/>
  <c r="I22" i="182"/>
  <c r="A22" i="182"/>
  <c r="BZ21" i="182"/>
  <c r="BY21" i="182"/>
  <c r="BX21" i="182"/>
  <c r="BW21" i="182"/>
  <c r="BV21" i="182"/>
  <c r="BU21" i="182"/>
  <c r="BT21" i="182"/>
  <c r="BS21" i="182"/>
  <c r="BR21" i="182"/>
  <c r="BQ21" i="182"/>
  <c r="BP21" i="182"/>
  <c r="BO21" i="182"/>
  <c r="BI21" i="182"/>
  <c r="BJ1637" i="183" s="1"/>
  <c r="BB21" i="182"/>
  <c r="AH21" i="182"/>
  <c r="S21" i="182"/>
  <c r="J21" i="182"/>
  <c r="I21" i="182"/>
  <c r="A21" i="182"/>
  <c r="BZ20" i="182"/>
  <c r="BY20" i="182"/>
  <c r="BX20" i="182"/>
  <c r="BW20" i="182"/>
  <c r="BV20" i="182"/>
  <c r="BU20" i="182"/>
  <c r="BT20" i="182"/>
  <c r="BS20" i="182"/>
  <c r="BR20" i="182"/>
  <c r="BQ20" i="182"/>
  <c r="BP20" i="182"/>
  <c r="BO20" i="182"/>
  <c r="BI20" i="182"/>
  <c r="BJ1636" i="183" s="1"/>
  <c r="BB20" i="182"/>
  <c r="AH20" i="182"/>
  <c r="S20" i="182"/>
  <c r="J20" i="182"/>
  <c r="I20" i="182"/>
  <c r="A20" i="182"/>
  <c r="BZ19" i="182"/>
  <c r="BY19" i="182"/>
  <c r="BX19" i="182"/>
  <c r="BW19" i="182"/>
  <c r="BV19" i="182"/>
  <c r="BU19" i="182"/>
  <c r="BT19" i="182"/>
  <c r="BS19" i="182"/>
  <c r="BR19" i="182"/>
  <c r="BQ19" i="182"/>
  <c r="BP19" i="182"/>
  <c r="BO19" i="182"/>
  <c r="BI19" i="182"/>
  <c r="BJ1635" i="183" s="1"/>
  <c r="BB19" i="182"/>
  <c r="AH19" i="182"/>
  <c r="AJ19" i="182" s="1"/>
  <c r="S19" i="182"/>
  <c r="J19" i="182"/>
  <c r="I19" i="182"/>
  <c r="A19" i="182"/>
  <c r="BZ18" i="182"/>
  <c r="BY18" i="182"/>
  <c r="BX18" i="182"/>
  <c r="BW18" i="182"/>
  <c r="BV18" i="182"/>
  <c r="BU18" i="182"/>
  <c r="BT18" i="182"/>
  <c r="BS18" i="182"/>
  <c r="BR18" i="182"/>
  <c r="BQ18" i="182"/>
  <c r="BP18" i="182"/>
  <c r="BO18" i="182"/>
  <c r="BI18" i="182"/>
  <c r="BJ1634" i="183" s="1"/>
  <c r="BB18" i="182"/>
  <c r="AH18" i="182"/>
  <c r="S18" i="182"/>
  <c r="J18" i="182"/>
  <c r="I18" i="182"/>
  <c r="A18" i="182"/>
  <c r="BZ17" i="182"/>
  <c r="BY17" i="182"/>
  <c r="BX17" i="182"/>
  <c r="BW17" i="182"/>
  <c r="BV17" i="182"/>
  <c r="BU17" i="182"/>
  <c r="BT17" i="182"/>
  <c r="BS17" i="182"/>
  <c r="BR17" i="182"/>
  <c r="BQ17" i="182"/>
  <c r="BP17" i="182"/>
  <c r="BO17" i="182"/>
  <c r="BI17" i="182"/>
  <c r="BJ1633" i="183" s="1"/>
  <c r="BB17" i="182"/>
  <c r="AH17" i="182"/>
  <c r="AJ17" i="182" s="1"/>
  <c r="S17" i="182"/>
  <c r="J17" i="182"/>
  <c r="I17" i="182"/>
  <c r="A17" i="182"/>
  <c r="BZ16" i="182"/>
  <c r="BY16" i="182"/>
  <c r="BX16" i="182"/>
  <c r="BW16" i="182"/>
  <c r="BV16" i="182"/>
  <c r="BU16" i="182"/>
  <c r="BT16" i="182"/>
  <c r="BS16" i="182"/>
  <c r="BR16" i="182"/>
  <c r="BQ16" i="182"/>
  <c r="BP16" i="182"/>
  <c r="BO16" i="182"/>
  <c r="BI16" i="182"/>
  <c r="BJ1632" i="183" s="1"/>
  <c r="BB16" i="182"/>
  <c r="BC16" i="182" s="1"/>
  <c r="AH16" i="182"/>
  <c r="AJ16" i="182" s="1"/>
  <c r="S16" i="182"/>
  <c r="J16" i="182"/>
  <c r="I16" i="182"/>
  <c r="A16" i="182"/>
  <c r="BZ15" i="182"/>
  <c r="BY15" i="182"/>
  <c r="BX15" i="182"/>
  <c r="BW15" i="182"/>
  <c r="BV15" i="182"/>
  <c r="BU15" i="182"/>
  <c r="BT15" i="182"/>
  <c r="BS15" i="182"/>
  <c r="BR15" i="182"/>
  <c r="BQ15" i="182"/>
  <c r="BP15" i="182"/>
  <c r="BO15" i="182"/>
  <c r="BI15" i="182"/>
  <c r="BJ1631" i="183" s="1"/>
  <c r="BB15" i="182"/>
  <c r="AH15" i="182"/>
  <c r="S15" i="182"/>
  <c r="J15" i="182"/>
  <c r="I15" i="182"/>
  <c r="A15" i="182"/>
  <c r="BZ14" i="182"/>
  <c r="BY14" i="182"/>
  <c r="BX14" i="182"/>
  <c r="BW14" i="182"/>
  <c r="BV14" i="182"/>
  <c r="BU14" i="182"/>
  <c r="BT14" i="182"/>
  <c r="BS14" i="182"/>
  <c r="BR14" i="182"/>
  <c r="BQ14" i="182"/>
  <c r="BP14" i="182"/>
  <c r="BO14" i="182"/>
  <c r="BI14" i="182"/>
  <c r="BJ1630" i="183" s="1"/>
  <c r="BB14" i="182"/>
  <c r="AH14" i="182"/>
  <c r="AJ14" i="182" s="1"/>
  <c r="S14" i="182"/>
  <c r="J14" i="182"/>
  <c r="I14" i="182"/>
  <c r="A14" i="182"/>
  <c r="BZ13" i="182"/>
  <c r="BY13" i="182"/>
  <c r="BX13" i="182"/>
  <c r="BW13" i="182"/>
  <c r="BV13" i="182"/>
  <c r="BU13" i="182"/>
  <c r="BT13" i="182"/>
  <c r="BS13" i="182"/>
  <c r="BR13" i="182"/>
  <c r="BQ13" i="182"/>
  <c r="BP13" i="182"/>
  <c r="BO13" i="182"/>
  <c r="BI13" i="182"/>
  <c r="BJ1629" i="183" s="1"/>
  <c r="BB13" i="182"/>
  <c r="AH13" i="182"/>
  <c r="S13" i="182"/>
  <c r="J13" i="182"/>
  <c r="I13" i="182"/>
  <c r="A13" i="182"/>
  <c r="BZ12" i="182"/>
  <c r="BY12" i="182"/>
  <c r="BX12" i="182"/>
  <c r="BW12" i="182"/>
  <c r="BV12" i="182"/>
  <c r="BU12" i="182"/>
  <c r="BT12" i="182"/>
  <c r="BS12" i="182"/>
  <c r="BR12" i="182"/>
  <c r="BQ12" i="182"/>
  <c r="BP12" i="182"/>
  <c r="BO12" i="182"/>
  <c r="BI12" i="182"/>
  <c r="BJ1628" i="183" s="1"/>
  <c r="BB12" i="182"/>
  <c r="AH12" i="182"/>
  <c r="AJ12" i="182" s="1"/>
  <c r="S12" i="182"/>
  <c r="J12" i="182"/>
  <c r="I12" i="182"/>
  <c r="A12" i="182"/>
  <c r="BZ11" i="182"/>
  <c r="BY11" i="182"/>
  <c r="BX11" i="182"/>
  <c r="BW11" i="182"/>
  <c r="BV11" i="182"/>
  <c r="BU11" i="182"/>
  <c r="BT11" i="182"/>
  <c r="BS11" i="182"/>
  <c r="BR11" i="182"/>
  <c r="BQ11" i="182"/>
  <c r="BP11" i="182"/>
  <c r="BO11" i="182"/>
  <c r="BI11" i="182"/>
  <c r="BJ1627" i="183" s="1"/>
  <c r="BB11" i="182"/>
  <c r="AH11" i="182"/>
  <c r="S11" i="182"/>
  <c r="J11" i="182"/>
  <c r="I11" i="182"/>
  <c r="A11" i="182"/>
  <c r="BZ10" i="182"/>
  <c r="BY10" i="182"/>
  <c r="BX10" i="182"/>
  <c r="BW10" i="182"/>
  <c r="BV10" i="182"/>
  <c r="BU10" i="182"/>
  <c r="BT10" i="182"/>
  <c r="BS10" i="182"/>
  <c r="BR10" i="182"/>
  <c r="BQ10" i="182"/>
  <c r="BP10" i="182"/>
  <c r="BO10" i="182"/>
  <c r="BI10" i="182"/>
  <c r="BJ1626" i="183" s="1"/>
  <c r="BB10" i="182"/>
  <c r="BC10" i="182" s="1"/>
  <c r="AH10" i="182"/>
  <c r="AJ10" i="182" s="1"/>
  <c r="S10" i="182"/>
  <c r="J10" i="182"/>
  <c r="I10" i="182"/>
  <c r="A10" i="182"/>
  <c r="BH6" i="182"/>
  <c r="BG6" i="182"/>
  <c r="BF6" i="182"/>
  <c r="BE6" i="182"/>
  <c r="BD6" i="182"/>
  <c r="BA6" i="182"/>
  <c r="AZ6" i="182"/>
  <c r="AY6" i="182"/>
  <c r="AX6" i="182"/>
  <c r="AW6" i="182"/>
  <c r="AO6" i="182"/>
  <c r="AN6" i="182"/>
  <c r="AI6" i="182"/>
  <c r="AG6" i="182"/>
  <c r="AE6" i="182"/>
  <c r="AD6" i="182"/>
  <c r="AC6" i="182"/>
  <c r="AB6" i="182"/>
  <c r="AA6" i="182"/>
  <c r="Z6" i="182"/>
  <c r="Y6" i="182"/>
  <c r="X6" i="182"/>
  <c r="W6" i="182"/>
  <c r="V6" i="182"/>
  <c r="R6" i="182"/>
  <c r="Q6" i="182"/>
  <c r="P6" i="182"/>
  <c r="O6" i="182"/>
  <c r="N6" i="182"/>
  <c r="M6" i="182"/>
  <c r="L6" i="182"/>
  <c r="K6" i="182"/>
  <c r="H6" i="182"/>
  <c r="G6" i="182"/>
  <c r="F6" i="182"/>
  <c r="E6" i="182"/>
  <c r="D6" i="182"/>
  <c r="C6" i="182"/>
  <c r="BH5" i="182"/>
  <c r="BG5" i="182"/>
  <c r="BF5" i="182"/>
  <c r="BE5" i="182"/>
  <c r="BD5" i="182"/>
  <c r="BA5" i="182"/>
  <c r="AZ5" i="182"/>
  <c r="AY5" i="182"/>
  <c r="AX5" i="182"/>
  <c r="AW5" i="182"/>
  <c r="AO5" i="182"/>
  <c r="AN5" i="182"/>
  <c r="AI5" i="182"/>
  <c r="AG5" i="182"/>
  <c r="AE5" i="182"/>
  <c r="AD5" i="182"/>
  <c r="AC5" i="182"/>
  <c r="AB5" i="182"/>
  <c r="AA5" i="182"/>
  <c r="Z5" i="182"/>
  <c r="Y5" i="182"/>
  <c r="X5" i="182"/>
  <c r="W5" i="182"/>
  <c r="V5" i="182"/>
  <c r="R5" i="182"/>
  <c r="Q5" i="182"/>
  <c r="P5" i="182"/>
  <c r="O5" i="182"/>
  <c r="N5" i="182"/>
  <c r="M5" i="182"/>
  <c r="L5" i="182"/>
  <c r="K5" i="182"/>
  <c r="H5" i="182"/>
  <c r="G5" i="182"/>
  <c r="F5" i="182"/>
  <c r="E5" i="182"/>
  <c r="D5" i="182"/>
  <c r="C5" i="182"/>
  <c r="BZ65" i="181"/>
  <c r="BY65" i="181"/>
  <c r="BX65" i="181"/>
  <c r="BW65" i="181"/>
  <c r="BV65" i="181"/>
  <c r="BU65" i="181"/>
  <c r="BT65" i="181"/>
  <c r="BS65" i="181"/>
  <c r="BR65" i="181"/>
  <c r="BQ65" i="181"/>
  <c r="BP65" i="181"/>
  <c r="BO65" i="181"/>
  <c r="BI65" i="181"/>
  <c r="BJ1625" i="183" s="1"/>
  <c r="BB65" i="181"/>
  <c r="AH65" i="181"/>
  <c r="U1625" i="183"/>
  <c r="S65" i="181"/>
  <c r="T1625" i="183" s="1"/>
  <c r="J65" i="181"/>
  <c r="I65" i="181"/>
  <c r="A65" i="181"/>
  <c r="BZ64" i="181"/>
  <c r="BY64" i="181"/>
  <c r="BX64" i="181"/>
  <c r="BW64" i="181"/>
  <c r="BV64" i="181"/>
  <c r="BU64" i="181"/>
  <c r="BT64" i="181"/>
  <c r="BS64" i="181"/>
  <c r="BR64" i="181"/>
  <c r="BQ64" i="181"/>
  <c r="BP64" i="181"/>
  <c r="BO64" i="181"/>
  <c r="BI64" i="181"/>
  <c r="BJ1624" i="183" s="1"/>
  <c r="BB64" i="181"/>
  <c r="AH64" i="181"/>
  <c r="AI1624" i="183" s="1"/>
  <c r="U1624" i="183"/>
  <c r="S64" i="181"/>
  <c r="T1624" i="183" s="1"/>
  <c r="J64" i="181"/>
  <c r="I64" i="181"/>
  <c r="A64" i="181"/>
  <c r="BZ63" i="181"/>
  <c r="BY63" i="181"/>
  <c r="BX63" i="181"/>
  <c r="BW63" i="181"/>
  <c r="BV63" i="181"/>
  <c r="BU63" i="181"/>
  <c r="BT63" i="181"/>
  <c r="BS63" i="181"/>
  <c r="BR63" i="181"/>
  <c r="BQ63" i="181"/>
  <c r="BP63" i="181"/>
  <c r="BO63" i="181"/>
  <c r="BI63" i="181"/>
  <c r="BJ1623" i="183" s="1"/>
  <c r="BB63" i="181"/>
  <c r="AH63" i="181"/>
  <c r="U1623" i="183"/>
  <c r="S63" i="181"/>
  <c r="T1623" i="183" s="1"/>
  <c r="J63" i="181"/>
  <c r="I63" i="181"/>
  <c r="A63" i="181"/>
  <c r="BZ62" i="181"/>
  <c r="BY62" i="181"/>
  <c r="BX62" i="181"/>
  <c r="BW62" i="181"/>
  <c r="BV62" i="181"/>
  <c r="BU62" i="181"/>
  <c r="BT62" i="181"/>
  <c r="BS62" i="181"/>
  <c r="BR62" i="181"/>
  <c r="BQ62" i="181"/>
  <c r="BP62" i="181"/>
  <c r="BO62" i="181"/>
  <c r="BI62" i="181"/>
  <c r="BJ1622" i="183" s="1"/>
  <c r="BB62" i="181"/>
  <c r="AH62" i="181"/>
  <c r="U1622" i="183"/>
  <c r="S62" i="181"/>
  <c r="T1622" i="183" s="1"/>
  <c r="J62" i="181"/>
  <c r="I62" i="181"/>
  <c r="A62" i="181"/>
  <c r="BZ61" i="181"/>
  <c r="BY61" i="181"/>
  <c r="BX61" i="181"/>
  <c r="BW61" i="181"/>
  <c r="BV61" i="181"/>
  <c r="BU61" i="181"/>
  <c r="BT61" i="181"/>
  <c r="BS61" i="181"/>
  <c r="BR61" i="181"/>
  <c r="BQ61" i="181"/>
  <c r="BP61" i="181"/>
  <c r="BO61" i="181"/>
  <c r="BI61" i="181"/>
  <c r="BJ1621" i="183" s="1"/>
  <c r="BB61" i="181"/>
  <c r="AH61" i="181"/>
  <c r="U1621" i="183"/>
  <c r="S61" i="181"/>
  <c r="T1621" i="183" s="1"/>
  <c r="J61" i="181"/>
  <c r="I61" i="181"/>
  <c r="A61" i="181"/>
  <c r="BZ60" i="181"/>
  <c r="BY60" i="181"/>
  <c r="BX60" i="181"/>
  <c r="BW60" i="181"/>
  <c r="BV60" i="181"/>
  <c r="BU60" i="181"/>
  <c r="BT60" i="181"/>
  <c r="BS60" i="181"/>
  <c r="BR60" i="181"/>
  <c r="BQ60" i="181"/>
  <c r="BP60" i="181"/>
  <c r="BO60" i="181"/>
  <c r="BI60" i="181"/>
  <c r="BJ1620" i="183" s="1"/>
  <c r="BB60" i="181"/>
  <c r="AH60" i="181"/>
  <c r="U1620" i="183"/>
  <c r="S60" i="181"/>
  <c r="T1620" i="183" s="1"/>
  <c r="J60" i="181"/>
  <c r="I60" i="181"/>
  <c r="A60" i="181"/>
  <c r="BZ59" i="181"/>
  <c r="BY59" i="181"/>
  <c r="BX59" i="181"/>
  <c r="BW59" i="181"/>
  <c r="BV59" i="181"/>
  <c r="BU59" i="181"/>
  <c r="BT59" i="181"/>
  <c r="BS59" i="181"/>
  <c r="BR59" i="181"/>
  <c r="BQ59" i="181"/>
  <c r="BP59" i="181"/>
  <c r="BO59" i="181"/>
  <c r="BI59" i="181"/>
  <c r="BJ1619" i="183" s="1"/>
  <c r="BB59" i="181"/>
  <c r="AH59" i="181"/>
  <c r="U1619" i="183"/>
  <c r="S59" i="181"/>
  <c r="T1619" i="183" s="1"/>
  <c r="J59" i="181"/>
  <c r="I59" i="181"/>
  <c r="A59" i="181"/>
  <c r="BZ58" i="181"/>
  <c r="BY58" i="181"/>
  <c r="BX58" i="181"/>
  <c r="BW58" i="181"/>
  <c r="BV58" i="181"/>
  <c r="BU58" i="181"/>
  <c r="BT58" i="181"/>
  <c r="BS58" i="181"/>
  <c r="BR58" i="181"/>
  <c r="BQ58" i="181"/>
  <c r="BP58" i="181"/>
  <c r="BO58" i="181"/>
  <c r="BI58" i="181"/>
  <c r="BJ1618" i="183" s="1"/>
  <c r="BB58" i="181"/>
  <c r="AH58" i="181"/>
  <c r="U1618" i="183"/>
  <c r="S58" i="181"/>
  <c r="T1618" i="183" s="1"/>
  <c r="J58" i="181"/>
  <c r="I58" i="181"/>
  <c r="A58" i="181"/>
  <c r="BZ57" i="181"/>
  <c r="BY57" i="181"/>
  <c r="BX57" i="181"/>
  <c r="BW57" i="181"/>
  <c r="BV57" i="181"/>
  <c r="BU57" i="181"/>
  <c r="BT57" i="181"/>
  <c r="BS57" i="181"/>
  <c r="BR57" i="181"/>
  <c r="BQ57" i="181"/>
  <c r="BP57" i="181"/>
  <c r="BO57" i="181"/>
  <c r="BI57" i="181"/>
  <c r="BJ1617" i="183" s="1"/>
  <c r="BB57" i="181"/>
  <c r="BC1617" i="183" s="1"/>
  <c r="AH57" i="181"/>
  <c r="U1617" i="183"/>
  <c r="S57" i="181"/>
  <c r="T1617" i="183" s="1"/>
  <c r="A57" i="181"/>
  <c r="BZ56" i="181"/>
  <c r="BY56" i="181"/>
  <c r="BX56" i="181"/>
  <c r="BW56" i="181"/>
  <c r="BV56" i="181"/>
  <c r="BU56" i="181"/>
  <c r="BT56" i="181"/>
  <c r="BS56" i="181"/>
  <c r="BR56" i="181"/>
  <c r="BQ56" i="181"/>
  <c r="BP56" i="181"/>
  <c r="BO56" i="181"/>
  <c r="BI56" i="181"/>
  <c r="BJ1616" i="183" s="1"/>
  <c r="BB56" i="181"/>
  <c r="AH56" i="181"/>
  <c r="U1616" i="183"/>
  <c r="S56" i="181"/>
  <c r="T1616" i="183" s="1"/>
  <c r="J56" i="181"/>
  <c r="I56" i="181"/>
  <c r="A56" i="181"/>
  <c r="BZ55" i="181"/>
  <c r="BY55" i="181"/>
  <c r="BX55" i="181"/>
  <c r="BW55" i="181"/>
  <c r="BV55" i="181"/>
  <c r="BU55" i="181"/>
  <c r="BT55" i="181"/>
  <c r="BS55" i="181"/>
  <c r="BR55" i="181"/>
  <c r="BQ55" i="181"/>
  <c r="BP55" i="181"/>
  <c r="BO55" i="181"/>
  <c r="BI55" i="181"/>
  <c r="BJ1615" i="183" s="1"/>
  <c r="BB55" i="181"/>
  <c r="AH55" i="181"/>
  <c r="U1615" i="183"/>
  <c r="S55" i="181"/>
  <c r="T1615" i="183" s="1"/>
  <c r="A55" i="181"/>
  <c r="BZ54" i="181"/>
  <c r="BY54" i="181"/>
  <c r="BX54" i="181"/>
  <c r="BW54" i="181"/>
  <c r="BV54" i="181"/>
  <c r="BU54" i="181"/>
  <c r="BT54" i="181"/>
  <c r="BS54" i="181"/>
  <c r="BR54" i="181"/>
  <c r="BQ54" i="181"/>
  <c r="BP54" i="181"/>
  <c r="BO54" i="181"/>
  <c r="BI54" i="181"/>
  <c r="BJ1614" i="183" s="1"/>
  <c r="BB54" i="181"/>
  <c r="AH54" i="181"/>
  <c r="U1614" i="183"/>
  <c r="S54" i="181"/>
  <c r="T1614" i="183" s="1"/>
  <c r="J54" i="181"/>
  <c r="I54" i="181"/>
  <c r="A54" i="181"/>
  <c r="BZ53" i="181"/>
  <c r="BY53" i="181"/>
  <c r="BX53" i="181"/>
  <c r="BW53" i="181"/>
  <c r="BV53" i="181"/>
  <c r="BU53" i="181"/>
  <c r="BT53" i="181"/>
  <c r="BS53" i="181"/>
  <c r="BR53" i="181"/>
  <c r="BQ53" i="181"/>
  <c r="BP53" i="181"/>
  <c r="BO53" i="181"/>
  <c r="BI53" i="181"/>
  <c r="BJ1613" i="183" s="1"/>
  <c r="BB53" i="181"/>
  <c r="AH53" i="181"/>
  <c r="U1613" i="183"/>
  <c r="S53" i="181"/>
  <c r="T1613" i="183" s="1"/>
  <c r="A53" i="181"/>
  <c r="BZ52" i="181"/>
  <c r="BY52" i="181"/>
  <c r="BX52" i="181"/>
  <c r="BW52" i="181"/>
  <c r="BV52" i="181"/>
  <c r="BU52" i="181"/>
  <c r="BT52" i="181"/>
  <c r="BS52" i="181"/>
  <c r="BR52" i="181"/>
  <c r="BQ52" i="181"/>
  <c r="BP52" i="181"/>
  <c r="BO52" i="181"/>
  <c r="BI52" i="181"/>
  <c r="BJ1612" i="183" s="1"/>
  <c r="BB52" i="181"/>
  <c r="AH52" i="181"/>
  <c r="U1612" i="183"/>
  <c r="S52" i="181"/>
  <c r="T1612" i="183" s="1"/>
  <c r="J52" i="181"/>
  <c r="I52" i="181"/>
  <c r="A52" i="181"/>
  <c r="BZ51" i="181"/>
  <c r="BY51" i="181"/>
  <c r="BX51" i="181"/>
  <c r="BW51" i="181"/>
  <c r="BV51" i="181"/>
  <c r="BU51" i="181"/>
  <c r="BT51" i="181"/>
  <c r="BS51" i="181"/>
  <c r="BR51" i="181"/>
  <c r="BQ51" i="181"/>
  <c r="BP51" i="181"/>
  <c r="BO51" i="181"/>
  <c r="BI51" i="181"/>
  <c r="BJ1611" i="183" s="1"/>
  <c r="BB51" i="181"/>
  <c r="AH51" i="181"/>
  <c r="U1611" i="183"/>
  <c r="S51" i="181"/>
  <c r="T1611" i="183" s="1"/>
  <c r="A51" i="181"/>
  <c r="BZ50" i="181"/>
  <c r="BY50" i="181"/>
  <c r="BX50" i="181"/>
  <c r="BW50" i="181"/>
  <c r="BV50" i="181"/>
  <c r="BU50" i="181"/>
  <c r="BT50" i="181"/>
  <c r="BS50" i="181"/>
  <c r="BR50" i="181"/>
  <c r="BQ50" i="181"/>
  <c r="BP50" i="181"/>
  <c r="BO50" i="181"/>
  <c r="BI50" i="181"/>
  <c r="BJ1610" i="183" s="1"/>
  <c r="BB50" i="181"/>
  <c r="AH50" i="181"/>
  <c r="U1610" i="183"/>
  <c r="S50" i="181"/>
  <c r="T1610" i="183" s="1"/>
  <c r="J50" i="181"/>
  <c r="I50" i="181"/>
  <c r="A50" i="181"/>
  <c r="BZ49" i="181"/>
  <c r="BY49" i="181"/>
  <c r="BX49" i="181"/>
  <c r="BW49" i="181"/>
  <c r="BV49" i="181"/>
  <c r="BU49" i="181"/>
  <c r="BT49" i="181"/>
  <c r="BS49" i="181"/>
  <c r="BR49" i="181"/>
  <c r="BQ49" i="181"/>
  <c r="BP49" i="181"/>
  <c r="BO49" i="181"/>
  <c r="BI49" i="181"/>
  <c r="BJ1609" i="183" s="1"/>
  <c r="BB49" i="181"/>
  <c r="AH49" i="181"/>
  <c r="U1609" i="183"/>
  <c r="S49" i="181"/>
  <c r="T1609" i="183" s="1"/>
  <c r="A49" i="181"/>
  <c r="BZ48" i="181"/>
  <c r="BY48" i="181"/>
  <c r="BX48" i="181"/>
  <c r="BW48" i="181"/>
  <c r="BV48" i="181"/>
  <c r="BU48" i="181"/>
  <c r="BT48" i="181"/>
  <c r="BS48" i="181"/>
  <c r="BR48" i="181"/>
  <c r="BQ48" i="181"/>
  <c r="BP48" i="181"/>
  <c r="BO48" i="181"/>
  <c r="BI48" i="181"/>
  <c r="BJ1608" i="183" s="1"/>
  <c r="BB48" i="181"/>
  <c r="AH48" i="181"/>
  <c r="U1608" i="183"/>
  <c r="S48" i="181"/>
  <c r="T1608" i="183" s="1"/>
  <c r="J48" i="181"/>
  <c r="I48" i="181"/>
  <c r="A48" i="181"/>
  <c r="BZ47" i="181"/>
  <c r="BY47" i="181"/>
  <c r="BX47" i="181"/>
  <c r="BW47" i="181"/>
  <c r="BV47" i="181"/>
  <c r="BU47" i="181"/>
  <c r="BT47" i="181"/>
  <c r="BS47" i="181"/>
  <c r="BR47" i="181"/>
  <c r="BQ47" i="181"/>
  <c r="BP47" i="181"/>
  <c r="BO47" i="181"/>
  <c r="BI47" i="181"/>
  <c r="BJ1607" i="183" s="1"/>
  <c r="BB47" i="181"/>
  <c r="AH47" i="181"/>
  <c r="U1607" i="183"/>
  <c r="S47" i="181"/>
  <c r="T1607" i="183" s="1"/>
  <c r="A47" i="181"/>
  <c r="BZ46" i="181"/>
  <c r="BY46" i="181"/>
  <c r="BX46" i="181"/>
  <c r="BW46" i="181"/>
  <c r="BV46" i="181"/>
  <c r="BU46" i="181"/>
  <c r="BT46" i="181"/>
  <c r="BS46" i="181"/>
  <c r="BR46" i="181"/>
  <c r="BQ46" i="181"/>
  <c r="BP46" i="181"/>
  <c r="BO46" i="181"/>
  <c r="BI46" i="181"/>
  <c r="BJ1606" i="183" s="1"/>
  <c r="BB46" i="181"/>
  <c r="AH46" i="181"/>
  <c r="U1606" i="183"/>
  <c r="S46" i="181"/>
  <c r="T1606" i="183" s="1"/>
  <c r="J46" i="181"/>
  <c r="I46" i="181"/>
  <c r="A46" i="181"/>
  <c r="BZ45" i="181"/>
  <c r="BY45" i="181"/>
  <c r="BX45" i="181"/>
  <c r="BW45" i="181"/>
  <c r="BV45" i="181"/>
  <c r="BU45" i="181"/>
  <c r="BT45" i="181"/>
  <c r="BS45" i="181"/>
  <c r="BR45" i="181"/>
  <c r="BQ45" i="181"/>
  <c r="BP45" i="181"/>
  <c r="BO45" i="181"/>
  <c r="BI45" i="181"/>
  <c r="BJ1605" i="183" s="1"/>
  <c r="BB45" i="181"/>
  <c r="AH45" i="181"/>
  <c r="U1605" i="183"/>
  <c r="S45" i="181"/>
  <c r="T1605" i="183" s="1"/>
  <c r="J45" i="181"/>
  <c r="I45" i="181"/>
  <c r="A45" i="181"/>
  <c r="BZ44" i="181"/>
  <c r="BY44" i="181"/>
  <c r="BX44" i="181"/>
  <c r="BW44" i="181"/>
  <c r="BV44" i="181"/>
  <c r="BU44" i="181"/>
  <c r="BT44" i="181"/>
  <c r="BS44" i="181"/>
  <c r="BR44" i="181"/>
  <c r="BQ44" i="181"/>
  <c r="BP44" i="181"/>
  <c r="BO44" i="181"/>
  <c r="BI44" i="181"/>
  <c r="BJ1604" i="183" s="1"/>
  <c r="BB44" i="181"/>
  <c r="AH44" i="181"/>
  <c r="U1604" i="183"/>
  <c r="S44" i="181"/>
  <c r="T1604" i="183" s="1"/>
  <c r="J44" i="181"/>
  <c r="I44" i="181"/>
  <c r="A44" i="181"/>
  <c r="BZ43" i="181"/>
  <c r="BY43" i="181"/>
  <c r="BX43" i="181"/>
  <c r="BW43" i="181"/>
  <c r="BV43" i="181"/>
  <c r="BU43" i="181"/>
  <c r="BT43" i="181"/>
  <c r="BS43" i="181"/>
  <c r="BR43" i="181"/>
  <c r="BQ43" i="181"/>
  <c r="BP43" i="181"/>
  <c r="BO43" i="181"/>
  <c r="BI43" i="181"/>
  <c r="BJ1603" i="183" s="1"/>
  <c r="BB43" i="181"/>
  <c r="AH43" i="181"/>
  <c r="AI1603" i="183" s="1"/>
  <c r="U1603" i="183"/>
  <c r="S43" i="181"/>
  <c r="T1603" i="183" s="1"/>
  <c r="J43" i="181"/>
  <c r="I43" i="181"/>
  <c r="A43" i="181"/>
  <c r="BZ42" i="181"/>
  <c r="BY42" i="181"/>
  <c r="BX42" i="181"/>
  <c r="BW42" i="181"/>
  <c r="BV42" i="181"/>
  <c r="BU42" i="181"/>
  <c r="BT42" i="181"/>
  <c r="BS42" i="181"/>
  <c r="BR42" i="181"/>
  <c r="BQ42" i="181"/>
  <c r="BP42" i="181"/>
  <c r="BO42" i="181"/>
  <c r="BI42" i="181"/>
  <c r="BJ1602" i="183" s="1"/>
  <c r="BB42" i="181"/>
  <c r="AH42" i="181"/>
  <c r="U1602" i="183"/>
  <c r="S42" i="181"/>
  <c r="T1602" i="183" s="1"/>
  <c r="J42" i="181"/>
  <c r="I42" i="181"/>
  <c r="A42" i="181"/>
  <c r="BZ41" i="181"/>
  <c r="BY41" i="181"/>
  <c r="BX41" i="181"/>
  <c r="BW41" i="181"/>
  <c r="BV41" i="181"/>
  <c r="BU41" i="181"/>
  <c r="BT41" i="181"/>
  <c r="BS41" i="181"/>
  <c r="BR41" i="181"/>
  <c r="BQ41" i="181"/>
  <c r="BP41" i="181"/>
  <c r="BO41" i="181"/>
  <c r="BI41" i="181"/>
  <c r="BJ1601" i="183" s="1"/>
  <c r="BB41" i="181"/>
  <c r="BC1601" i="183" s="1"/>
  <c r="AH41" i="181"/>
  <c r="U1601" i="183"/>
  <c r="S41" i="181"/>
  <c r="T1601" i="183" s="1"/>
  <c r="J41" i="181"/>
  <c r="I41" i="181"/>
  <c r="A41" i="181"/>
  <c r="BZ40" i="181"/>
  <c r="BY40" i="181"/>
  <c r="BX40" i="181"/>
  <c r="BW40" i="181"/>
  <c r="BV40" i="181"/>
  <c r="BU40" i="181"/>
  <c r="BT40" i="181"/>
  <c r="BS40" i="181"/>
  <c r="BR40" i="181"/>
  <c r="BQ40" i="181"/>
  <c r="BP40" i="181"/>
  <c r="BO40" i="181"/>
  <c r="BI40" i="181"/>
  <c r="BJ1600" i="183" s="1"/>
  <c r="BB40" i="181"/>
  <c r="AH40" i="181"/>
  <c r="U1600" i="183"/>
  <c r="S40" i="181"/>
  <c r="T1600" i="183" s="1"/>
  <c r="J40" i="181"/>
  <c r="I40" i="181"/>
  <c r="A40" i="181"/>
  <c r="BZ39" i="181"/>
  <c r="BY39" i="181"/>
  <c r="BX39" i="181"/>
  <c r="BW39" i="181"/>
  <c r="BV39" i="181"/>
  <c r="BU39" i="181"/>
  <c r="BT39" i="181"/>
  <c r="BS39" i="181"/>
  <c r="BR39" i="181"/>
  <c r="BQ39" i="181"/>
  <c r="BP39" i="181"/>
  <c r="BO39" i="181"/>
  <c r="BI39" i="181"/>
  <c r="BJ1599" i="183" s="1"/>
  <c r="BB39" i="181"/>
  <c r="AH39" i="181"/>
  <c r="S39" i="181"/>
  <c r="T1599" i="183" s="1"/>
  <c r="J39" i="181"/>
  <c r="I39" i="181"/>
  <c r="A39" i="181"/>
  <c r="BZ38" i="181"/>
  <c r="BY38" i="181"/>
  <c r="BX38" i="181"/>
  <c r="BW38" i="181"/>
  <c r="BV38" i="181"/>
  <c r="BU38" i="181"/>
  <c r="BT38" i="181"/>
  <c r="BS38" i="181"/>
  <c r="BR38" i="181"/>
  <c r="BQ38" i="181"/>
  <c r="BP38" i="181"/>
  <c r="BO38" i="181"/>
  <c r="BI38" i="181"/>
  <c r="BJ1598" i="183" s="1"/>
  <c r="BB38" i="181"/>
  <c r="AH38" i="181"/>
  <c r="U1598" i="183"/>
  <c r="S38" i="181"/>
  <c r="T1598" i="183" s="1"/>
  <c r="J38" i="181"/>
  <c r="I38" i="181"/>
  <c r="A38" i="181"/>
  <c r="BZ37" i="181"/>
  <c r="BY37" i="181"/>
  <c r="BX37" i="181"/>
  <c r="BW37" i="181"/>
  <c r="BV37" i="181"/>
  <c r="BU37" i="181"/>
  <c r="BT37" i="181"/>
  <c r="BS37" i="181"/>
  <c r="BR37" i="181"/>
  <c r="BQ37" i="181"/>
  <c r="BP37" i="181"/>
  <c r="BO37" i="181"/>
  <c r="BI37" i="181"/>
  <c r="BJ1597" i="183" s="1"/>
  <c r="BB37" i="181"/>
  <c r="AH37" i="181"/>
  <c r="AI1597" i="183" s="1"/>
  <c r="U1597" i="183"/>
  <c r="S37" i="181"/>
  <c r="T1597" i="183" s="1"/>
  <c r="J37" i="181"/>
  <c r="I37" i="181"/>
  <c r="A37" i="181"/>
  <c r="BZ36" i="181"/>
  <c r="BY36" i="181"/>
  <c r="BX36" i="181"/>
  <c r="BW36" i="181"/>
  <c r="BV36" i="181"/>
  <c r="BU36" i="181"/>
  <c r="BT36" i="181"/>
  <c r="BS36" i="181"/>
  <c r="BR36" i="181"/>
  <c r="BQ36" i="181"/>
  <c r="BP36" i="181"/>
  <c r="BO36" i="181"/>
  <c r="BI36" i="181"/>
  <c r="BJ1596" i="183" s="1"/>
  <c r="BC36" i="181"/>
  <c r="BD1596" i="183" s="1"/>
  <c r="BB36" i="181"/>
  <c r="BC1596" i="183" s="1"/>
  <c r="AH36" i="181"/>
  <c r="U1596" i="183"/>
  <c r="S36" i="181"/>
  <c r="T1596" i="183" s="1"/>
  <c r="J36" i="181"/>
  <c r="I36" i="181"/>
  <c r="A36" i="181"/>
  <c r="BZ35" i="181"/>
  <c r="BY35" i="181"/>
  <c r="BX35" i="181"/>
  <c r="BW35" i="181"/>
  <c r="BV35" i="181"/>
  <c r="BU35" i="181"/>
  <c r="BT35" i="181"/>
  <c r="BS35" i="181"/>
  <c r="BR35" i="181"/>
  <c r="BQ35" i="181"/>
  <c r="BP35" i="181"/>
  <c r="BO35" i="181"/>
  <c r="BI35" i="181"/>
  <c r="BJ1595" i="183" s="1"/>
  <c r="BB35" i="181"/>
  <c r="AH35" i="181"/>
  <c r="U1595" i="183"/>
  <c r="S35" i="181"/>
  <c r="T1595" i="183" s="1"/>
  <c r="J35" i="181"/>
  <c r="I35" i="181"/>
  <c r="A35" i="181"/>
  <c r="BZ34" i="181"/>
  <c r="BY34" i="181"/>
  <c r="BX34" i="181"/>
  <c r="BW34" i="181"/>
  <c r="BV34" i="181"/>
  <c r="BU34" i="181"/>
  <c r="BT34" i="181"/>
  <c r="BS34" i="181"/>
  <c r="BR34" i="181"/>
  <c r="BQ34" i="181"/>
  <c r="BP34" i="181"/>
  <c r="BO34" i="181"/>
  <c r="BI34" i="181"/>
  <c r="BJ1594" i="183" s="1"/>
  <c r="BB34" i="181"/>
  <c r="AH34" i="181"/>
  <c r="AI1594" i="183" s="1"/>
  <c r="U1594" i="183"/>
  <c r="S34" i="181"/>
  <c r="T1594" i="183" s="1"/>
  <c r="J34" i="181"/>
  <c r="I34" i="181"/>
  <c r="A34" i="181"/>
  <c r="BZ33" i="181"/>
  <c r="BY33" i="181"/>
  <c r="BX33" i="181"/>
  <c r="BW33" i="181"/>
  <c r="BV33" i="181"/>
  <c r="BU33" i="181"/>
  <c r="BT33" i="181"/>
  <c r="BS33" i="181"/>
  <c r="BR33" i="181"/>
  <c r="BQ33" i="181"/>
  <c r="BP33" i="181"/>
  <c r="BO33" i="181"/>
  <c r="BI33" i="181"/>
  <c r="BJ1593" i="183" s="1"/>
  <c r="BB33" i="181"/>
  <c r="BC1593" i="183" s="1"/>
  <c r="AH33" i="181"/>
  <c r="U1593" i="183"/>
  <c r="S33" i="181"/>
  <c r="T1593" i="183" s="1"/>
  <c r="J33" i="181"/>
  <c r="I33" i="181"/>
  <c r="A33" i="181"/>
  <c r="BZ32" i="181"/>
  <c r="BY32" i="181"/>
  <c r="BX32" i="181"/>
  <c r="BW32" i="181"/>
  <c r="BV32" i="181"/>
  <c r="BU32" i="181"/>
  <c r="BT32" i="181"/>
  <c r="BS32" i="181"/>
  <c r="BR32" i="181"/>
  <c r="BQ32" i="181"/>
  <c r="BP32" i="181"/>
  <c r="BO32" i="181"/>
  <c r="BI32" i="181"/>
  <c r="BJ1592" i="183" s="1"/>
  <c r="BB32" i="181"/>
  <c r="AH32" i="181"/>
  <c r="S32" i="181"/>
  <c r="T1592" i="183" s="1"/>
  <c r="J32" i="181"/>
  <c r="I32" i="181"/>
  <c r="A32" i="181"/>
  <c r="BZ31" i="181"/>
  <c r="BY31" i="181"/>
  <c r="BX31" i="181"/>
  <c r="BW31" i="181"/>
  <c r="BV31" i="181"/>
  <c r="BU31" i="181"/>
  <c r="BT31" i="181"/>
  <c r="BS31" i="181"/>
  <c r="BR31" i="181"/>
  <c r="BQ31" i="181"/>
  <c r="BP31" i="181"/>
  <c r="BO31" i="181"/>
  <c r="BI31" i="181"/>
  <c r="BJ1591" i="183" s="1"/>
  <c r="BB31" i="181"/>
  <c r="AH31" i="181"/>
  <c r="U1591" i="183"/>
  <c r="S31" i="181"/>
  <c r="T1591" i="183" s="1"/>
  <c r="J31" i="181"/>
  <c r="I31" i="181"/>
  <c r="A31" i="181"/>
  <c r="BZ30" i="181"/>
  <c r="BY30" i="181"/>
  <c r="BX30" i="181"/>
  <c r="BW30" i="181"/>
  <c r="BV30" i="181"/>
  <c r="BU30" i="181"/>
  <c r="BT30" i="181"/>
  <c r="BS30" i="181"/>
  <c r="BR30" i="181"/>
  <c r="BQ30" i="181"/>
  <c r="BP30" i="181"/>
  <c r="BO30" i="181"/>
  <c r="BI30" i="181"/>
  <c r="BJ1590" i="183" s="1"/>
  <c r="BB30" i="181"/>
  <c r="AJ30" i="181"/>
  <c r="AH30" i="181"/>
  <c r="AI1590" i="183" s="1"/>
  <c r="U1590" i="183"/>
  <c r="S30" i="181"/>
  <c r="T1590" i="183" s="1"/>
  <c r="J30" i="181"/>
  <c r="I30" i="181"/>
  <c r="BZ29" i="181"/>
  <c r="BY29" i="181"/>
  <c r="BX29" i="181"/>
  <c r="BW29" i="181"/>
  <c r="BV29" i="181"/>
  <c r="BU29" i="181"/>
  <c r="BT29" i="181"/>
  <c r="BS29" i="181"/>
  <c r="BR29" i="181"/>
  <c r="BQ29" i="181"/>
  <c r="BP29" i="181"/>
  <c r="BO29" i="181"/>
  <c r="BI29" i="181"/>
  <c r="BJ1589" i="183" s="1"/>
  <c r="BB29" i="181"/>
  <c r="BC1589" i="183" s="1"/>
  <c r="AH29" i="181"/>
  <c r="U1589" i="183"/>
  <c r="S29" i="181"/>
  <c r="T1589" i="183" s="1"/>
  <c r="J29" i="181"/>
  <c r="I29" i="181"/>
  <c r="BZ28" i="181"/>
  <c r="BY28" i="181"/>
  <c r="BX28" i="181"/>
  <c r="BW28" i="181"/>
  <c r="BV28" i="181"/>
  <c r="BU28" i="181"/>
  <c r="BT28" i="181"/>
  <c r="BS28" i="181"/>
  <c r="BR28" i="181"/>
  <c r="BQ28" i="181"/>
  <c r="BP28" i="181"/>
  <c r="BO28" i="181"/>
  <c r="BI28" i="181"/>
  <c r="BJ1588" i="183" s="1"/>
  <c r="BB28" i="181"/>
  <c r="AJ28" i="181"/>
  <c r="AH28" i="181"/>
  <c r="AI1588" i="183" s="1"/>
  <c r="U1588" i="183"/>
  <c r="S28" i="181"/>
  <c r="T1588" i="183" s="1"/>
  <c r="J28" i="181"/>
  <c r="I28" i="181"/>
  <c r="BZ27" i="181"/>
  <c r="BY27" i="181"/>
  <c r="BX27" i="181"/>
  <c r="BW27" i="181"/>
  <c r="BV27" i="181"/>
  <c r="BU27" i="181"/>
  <c r="BT27" i="181"/>
  <c r="BS27" i="181"/>
  <c r="BR27" i="181"/>
  <c r="BQ27" i="181"/>
  <c r="BP27" i="181"/>
  <c r="BO27" i="181"/>
  <c r="BI27" i="181"/>
  <c r="BJ1587" i="183" s="1"/>
  <c r="BB27" i="181"/>
  <c r="AH27" i="181"/>
  <c r="U1587" i="183"/>
  <c r="S27" i="181"/>
  <c r="T1587" i="183" s="1"/>
  <c r="J27" i="181"/>
  <c r="U27" i="181" s="1"/>
  <c r="I27" i="181"/>
  <c r="BZ26" i="181"/>
  <c r="BY26" i="181"/>
  <c r="BX26" i="181"/>
  <c r="BW26" i="181"/>
  <c r="BV26" i="181"/>
  <c r="BU26" i="181"/>
  <c r="BT26" i="181"/>
  <c r="BS26" i="181"/>
  <c r="BR26" i="181"/>
  <c r="BQ26" i="181"/>
  <c r="BP26" i="181"/>
  <c r="BO26" i="181"/>
  <c r="BI26" i="181"/>
  <c r="BJ1586" i="183" s="1"/>
  <c r="BB26" i="181"/>
  <c r="AH26" i="181"/>
  <c r="AI1586" i="183" s="1"/>
  <c r="U1586" i="183"/>
  <c r="S26" i="181"/>
  <c r="T1586" i="183" s="1"/>
  <c r="J26" i="181"/>
  <c r="I26" i="181"/>
  <c r="BZ25" i="181"/>
  <c r="BY25" i="181"/>
  <c r="BX25" i="181"/>
  <c r="BW25" i="181"/>
  <c r="BV25" i="181"/>
  <c r="BU25" i="181"/>
  <c r="BT25" i="181"/>
  <c r="BS25" i="181"/>
  <c r="BR25" i="181"/>
  <c r="BQ25" i="181"/>
  <c r="BP25" i="181"/>
  <c r="BO25" i="181"/>
  <c r="BI25" i="181"/>
  <c r="BJ1585" i="183" s="1"/>
  <c r="BB25" i="181"/>
  <c r="AH25" i="181"/>
  <c r="U1585" i="183"/>
  <c r="S25" i="181"/>
  <c r="T1585" i="183" s="1"/>
  <c r="J25" i="181"/>
  <c r="I25" i="181"/>
  <c r="BZ24" i="181"/>
  <c r="BY24" i="181"/>
  <c r="BX24" i="181"/>
  <c r="BW24" i="181"/>
  <c r="BV24" i="181"/>
  <c r="BU24" i="181"/>
  <c r="BT24" i="181"/>
  <c r="BS24" i="181"/>
  <c r="BR24" i="181"/>
  <c r="BQ24" i="181"/>
  <c r="BP24" i="181"/>
  <c r="BO24" i="181"/>
  <c r="BI24" i="181"/>
  <c r="BJ1584" i="183" s="1"/>
  <c r="BB24" i="181"/>
  <c r="AJ24" i="181"/>
  <c r="AH24" i="181"/>
  <c r="AI1584" i="183" s="1"/>
  <c r="U1584" i="183"/>
  <c r="S24" i="181"/>
  <c r="T1584" i="183" s="1"/>
  <c r="J24" i="181"/>
  <c r="I24" i="181"/>
  <c r="BZ23" i="181"/>
  <c r="BY23" i="181"/>
  <c r="BX23" i="181"/>
  <c r="BW23" i="181"/>
  <c r="BV23" i="181"/>
  <c r="BU23" i="181"/>
  <c r="BT23" i="181"/>
  <c r="BS23" i="181"/>
  <c r="BR23" i="181"/>
  <c r="BQ23" i="181"/>
  <c r="BP23" i="181"/>
  <c r="BO23" i="181"/>
  <c r="BI23" i="181"/>
  <c r="BJ1583" i="183" s="1"/>
  <c r="BB23" i="181"/>
  <c r="BC1583" i="183" s="1"/>
  <c r="AH23" i="181"/>
  <c r="U1583" i="183"/>
  <c r="S23" i="181"/>
  <c r="T1583" i="183" s="1"/>
  <c r="J23" i="181"/>
  <c r="I23" i="181"/>
  <c r="BZ22" i="181"/>
  <c r="BY22" i="181"/>
  <c r="BX22" i="181"/>
  <c r="BW22" i="181"/>
  <c r="BV22" i="181"/>
  <c r="BU22" i="181"/>
  <c r="BT22" i="181"/>
  <c r="BS22" i="181"/>
  <c r="BR22" i="181"/>
  <c r="BQ22" i="181"/>
  <c r="BP22" i="181"/>
  <c r="BO22" i="181"/>
  <c r="BI22" i="181"/>
  <c r="BJ1582" i="183" s="1"/>
  <c r="BB22" i="181"/>
  <c r="BC1582" i="183" s="1"/>
  <c r="AH22" i="181"/>
  <c r="U1582" i="183"/>
  <c r="S22" i="181"/>
  <c r="T1582" i="183" s="1"/>
  <c r="J22" i="181"/>
  <c r="I22" i="181"/>
  <c r="BZ21" i="181"/>
  <c r="BY21" i="181"/>
  <c r="BX21" i="181"/>
  <c r="BW21" i="181"/>
  <c r="BV21" i="181"/>
  <c r="BU21" i="181"/>
  <c r="BT21" i="181"/>
  <c r="BS21" i="181"/>
  <c r="BR21" i="181"/>
  <c r="BQ21" i="181"/>
  <c r="BP21" i="181"/>
  <c r="BO21" i="181"/>
  <c r="BI21" i="181"/>
  <c r="BJ1581" i="183" s="1"/>
  <c r="BB21" i="181"/>
  <c r="AH21" i="181"/>
  <c r="AI1581" i="183" s="1"/>
  <c r="U1581" i="183"/>
  <c r="S21" i="181"/>
  <c r="T1581" i="183" s="1"/>
  <c r="J21" i="181"/>
  <c r="I21" i="181"/>
  <c r="BZ20" i="181"/>
  <c r="BY20" i="181"/>
  <c r="BX20" i="181"/>
  <c r="BW20" i="181"/>
  <c r="BV20" i="181"/>
  <c r="BU20" i="181"/>
  <c r="BT20" i="181"/>
  <c r="BS20" i="181"/>
  <c r="BR20" i="181"/>
  <c r="BQ20" i="181"/>
  <c r="BP20" i="181"/>
  <c r="BO20" i="181"/>
  <c r="BI20" i="181"/>
  <c r="BJ1580" i="183" s="1"/>
  <c r="BB20" i="181"/>
  <c r="AH20" i="181"/>
  <c r="AI1580" i="183" s="1"/>
  <c r="U1580" i="183"/>
  <c r="S20" i="181"/>
  <c r="T1580" i="183" s="1"/>
  <c r="J20" i="181"/>
  <c r="I20" i="181"/>
  <c r="BZ19" i="181"/>
  <c r="BY19" i="181"/>
  <c r="BX19" i="181"/>
  <c r="BW19" i="181"/>
  <c r="BV19" i="181"/>
  <c r="BU19" i="181"/>
  <c r="BT19" i="181"/>
  <c r="BS19" i="181"/>
  <c r="BR19" i="181"/>
  <c r="BQ19" i="181"/>
  <c r="BP19" i="181"/>
  <c r="BO19" i="181"/>
  <c r="BI19" i="181"/>
  <c r="BJ1579" i="183" s="1"/>
  <c r="BC19" i="181"/>
  <c r="BB19" i="181"/>
  <c r="BC1579" i="183" s="1"/>
  <c r="AH19" i="181"/>
  <c r="U1579" i="183"/>
  <c r="S19" i="181"/>
  <c r="T1579" i="183" s="1"/>
  <c r="J19" i="181"/>
  <c r="I19" i="181"/>
  <c r="BZ18" i="181"/>
  <c r="BY18" i="181"/>
  <c r="BX18" i="181"/>
  <c r="BW18" i="181"/>
  <c r="BV18" i="181"/>
  <c r="BU18" i="181"/>
  <c r="BT18" i="181"/>
  <c r="BS18" i="181"/>
  <c r="BR18" i="181"/>
  <c r="BQ18" i="181"/>
  <c r="BP18" i="181"/>
  <c r="BO18" i="181"/>
  <c r="BI18" i="181"/>
  <c r="BJ1578" i="183" s="1"/>
  <c r="BC18" i="181"/>
  <c r="BB18" i="181"/>
  <c r="BC1578" i="183" s="1"/>
  <c r="AH18" i="181"/>
  <c r="U1578" i="183"/>
  <c r="S18" i="181"/>
  <c r="T1578" i="183" s="1"/>
  <c r="J18" i="181"/>
  <c r="I18" i="181"/>
  <c r="BZ17" i="181"/>
  <c r="BY17" i="181"/>
  <c r="BX17" i="181"/>
  <c r="BW17" i="181"/>
  <c r="BV17" i="181"/>
  <c r="BU17" i="181"/>
  <c r="BT17" i="181"/>
  <c r="BS17" i="181"/>
  <c r="BR17" i="181"/>
  <c r="BQ17" i="181"/>
  <c r="BP17" i="181"/>
  <c r="BO17" i="181"/>
  <c r="BI17" i="181"/>
  <c r="BJ1577" i="183" s="1"/>
  <c r="BB17" i="181"/>
  <c r="AH17" i="181"/>
  <c r="AI1577" i="183" s="1"/>
  <c r="U1577" i="183"/>
  <c r="S17" i="181"/>
  <c r="T1577" i="183" s="1"/>
  <c r="J17" i="181"/>
  <c r="I17" i="181"/>
  <c r="BZ16" i="181"/>
  <c r="BY16" i="181"/>
  <c r="BX16" i="181"/>
  <c r="BW16" i="181"/>
  <c r="BV16" i="181"/>
  <c r="BU16" i="181"/>
  <c r="BT16" i="181"/>
  <c r="BS16" i="181"/>
  <c r="BR16" i="181"/>
  <c r="BQ16" i="181"/>
  <c r="BP16" i="181"/>
  <c r="BO16" i="181"/>
  <c r="BI16" i="181"/>
  <c r="BJ1576" i="183" s="1"/>
  <c r="BB16" i="181"/>
  <c r="AJ16" i="181"/>
  <c r="AK1576" i="183" s="1"/>
  <c r="AH16" i="181"/>
  <c r="AI1576" i="183" s="1"/>
  <c r="U1576" i="183"/>
  <c r="S16" i="181"/>
  <c r="T1576" i="183" s="1"/>
  <c r="J16" i="181"/>
  <c r="I16" i="181"/>
  <c r="BZ15" i="181"/>
  <c r="BY15" i="181"/>
  <c r="BX15" i="181"/>
  <c r="BW15" i="181"/>
  <c r="BV15" i="181"/>
  <c r="BU15" i="181"/>
  <c r="BT15" i="181"/>
  <c r="BS15" i="181"/>
  <c r="BR15" i="181"/>
  <c r="BQ15" i="181"/>
  <c r="BP15" i="181"/>
  <c r="BO15" i="181"/>
  <c r="BI15" i="181"/>
  <c r="BJ1575" i="183" s="1"/>
  <c r="BB15" i="181"/>
  <c r="AJ15" i="181"/>
  <c r="AH15" i="181"/>
  <c r="AI1575" i="183" s="1"/>
  <c r="U1575" i="183"/>
  <c r="S15" i="181"/>
  <c r="T1575" i="183" s="1"/>
  <c r="J15" i="181"/>
  <c r="I15" i="181"/>
  <c r="BZ14" i="181"/>
  <c r="BY14" i="181"/>
  <c r="BX14" i="181"/>
  <c r="BW14" i="181"/>
  <c r="BV14" i="181"/>
  <c r="BU14" i="181"/>
  <c r="BT14" i="181"/>
  <c r="BS14" i="181"/>
  <c r="BR14" i="181"/>
  <c r="BQ14" i="181"/>
  <c r="BP14" i="181"/>
  <c r="BO14" i="181"/>
  <c r="BI14" i="181"/>
  <c r="BJ1574" i="183" s="1"/>
  <c r="BB14" i="181"/>
  <c r="BC1574" i="183" s="1"/>
  <c r="AH14" i="181"/>
  <c r="AI1574" i="183" s="1"/>
  <c r="U1574" i="183"/>
  <c r="S14" i="181"/>
  <c r="T1574" i="183" s="1"/>
  <c r="J14" i="181"/>
  <c r="I14" i="181"/>
  <c r="BZ13" i="181"/>
  <c r="BY13" i="181"/>
  <c r="BX13" i="181"/>
  <c r="BW13" i="181"/>
  <c r="BV13" i="181"/>
  <c r="BU13" i="181"/>
  <c r="BT13" i="181"/>
  <c r="BS13" i="181"/>
  <c r="BR13" i="181"/>
  <c r="BQ13" i="181"/>
  <c r="BP13" i="181"/>
  <c r="BO13" i="181"/>
  <c r="BI13" i="181"/>
  <c r="BJ1573" i="183" s="1"/>
  <c r="BB13" i="181"/>
  <c r="BC1573" i="183" s="1"/>
  <c r="AH13" i="181"/>
  <c r="U1573" i="183"/>
  <c r="S13" i="181"/>
  <c r="T1573" i="183" s="1"/>
  <c r="J13" i="181"/>
  <c r="I13" i="181"/>
  <c r="BZ12" i="181"/>
  <c r="BY12" i="181"/>
  <c r="BX12" i="181"/>
  <c r="BW12" i="181"/>
  <c r="BV12" i="181"/>
  <c r="BU12" i="181"/>
  <c r="BT12" i="181"/>
  <c r="BS12" i="181"/>
  <c r="BR12" i="181"/>
  <c r="BQ12" i="181"/>
  <c r="BP12" i="181"/>
  <c r="BO12" i="181"/>
  <c r="BI12" i="181"/>
  <c r="BJ1572" i="183" s="1"/>
  <c r="BB12" i="181"/>
  <c r="BC1572" i="183" s="1"/>
  <c r="AH12" i="181"/>
  <c r="U1572" i="183"/>
  <c r="S12" i="181"/>
  <c r="T1572" i="183" s="1"/>
  <c r="J12" i="181"/>
  <c r="I12" i="181"/>
  <c r="BZ11" i="181"/>
  <c r="BY11" i="181"/>
  <c r="BX11" i="181"/>
  <c r="BW11" i="181"/>
  <c r="BV11" i="181"/>
  <c r="BU11" i="181"/>
  <c r="BT11" i="181"/>
  <c r="BS11" i="181"/>
  <c r="BR11" i="181"/>
  <c r="BQ11" i="181"/>
  <c r="BP11" i="181"/>
  <c r="BO11" i="181"/>
  <c r="BI11" i="181"/>
  <c r="BJ1571" i="183" s="1"/>
  <c r="BB11" i="181"/>
  <c r="AH11" i="181"/>
  <c r="AI1571" i="183" s="1"/>
  <c r="S11" i="181"/>
  <c r="T1571" i="183" s="1"/>
  <c r="J11" i="181"/>
  <c r="I11" i="181"/>
  <c r="BZ10" i="181"/>
  <c r="BY10" i="181"/>
  <c r="BX10" i="181"/>
  <c r="BW10" i="181"/>
  <c r="BV10" i="181"/>
  <c r="BU10" i="181"/>
  <c r="BT10" i="181"/>
  <c r="BS10" i="181"/>
  <c r="BR10" i="181"/>
  <c r="BQ10" i="181"/>
  <c r="BP10" i="181"/>
  <c r="BO10" i="181"/>
  <c r="BI10" i="181"/>
  <c r="BJ1570" i="183" s="1"/>
  <c r="BB10" i="181"/>
  <c r="BC1570" i="183" s="1"/>
  <c r="AH10" i="181"/>
  <c r="AI1570" i="183" s="1"/>
  <c r="U1570" i="183"/>
  <c r="S10" i="181"/>
  <c r="T1570" i="183" s="1"/>
  <c r="J10" i="181"/>
  <c r="I10" i="181"/>
  <c r="BH6" i="181"/>
  <c r="BG6" i="181"/>
  <c r="BF6" i="181"/>
  <c r="BE6" i="181"/>
  <c r="BD6" i="181"/>
  <c r="BA6" i="181"/>
  <c r="AZ6" i="181"/>
  <c r="AY6" i="181"/>
  <c r="AX6" i="181"/>
  <c r="AW6" i="181"/>
  <c r="AO6" i="181"/>
  <c r="AN6" i="181"/>
  <c r="AI6" i="181"/>
  <c r="AG6" i="181"/>
  <c r="AE6" i="181"/>
  <c r="AD6" i="181"/>
  <c r="AC6" i="181"/>
  <c r="AB6" i="181"/>
  <c r="AA6" i="181"/>
  <c r="Z6" i="181"/>
  <c r="Y6" i="181"/>
  <c r="X6" i="181"/>
  <c r="W6" i="181"/>
  <c r="V6" i="181"/>
  <c r="R6" i="181"/>
  <c r="Q6" i="181"/>
  <c r="P6" i="181"/>
  <c r="O6" i="181"/>
  <c r="N6" i="181"/>
  <c r="M6" i="181"/>
  <c r="L6" i="181"/>
  <c r="K6" i="181"/>
  <c r="H6" i="181"/>
  <c r="G6" i="181"/>
  <c r="F6" i="181"/>
  <c r="E6" i="181"/>
  <c r="D6" i="181"/>
  <c r="C6" i="181"/>
  <c r="BH5" i="181"/>
  <c r="BG5" i="181"/>
  <c r="BF5" i="181"/>
  <c r="BE5" i="181"/>
  <c r="BD5" i="181"/>
  <c r="BA5" i="181"/>
  <c r="AZ5" i="181"/>
  <c r="AY5" i="181"/>
  <c r="AX5" i="181"/>
  <c r="AW5" i="181"/>
  <c r="AO5" i="181"/>
  <c r="AN5" i="181"/>
  <c r="AI5" i="181"/>
  <c r="AG5" i="181"/>
  <c r="AE5" i="181"/>
  <c r="AD5" i="181"/>
  <c r="AC5" i="181"/>
  <c r="AB5" i="181"/>
  <c r="AA5" i="181"/>
  <c r="Z5" i="181"/>
  <c r="Y5" i="181"/>
  <c r="X5" i="181"/>
  <c r="W5" i="181"/>
  <c r="V5" i="181"/>
  <c r="R5" i="181"/>
  <c r="Q5" i="181"/>
  <c r="P5" i="181"/>
  <c r="O5" i="181"/>
  <c r="N5" i="181"/>
  <c r="M5" i="181"/>
  <c r="L5" i="181"/>
  <c r="K5" i="181"/>
  <c r="H5" i="181"/>
  <c r="G5" i="181"/>
  <c r="F5" i="181"/>
  <c r="E5" i="181"/>
  <c r="D5" i="181"/>
  <c r="C5" i="181"/>
  <c r="BZ65" i="180"/>
  <c r="BY65" i="180"/>
  <c r="BX65" i="180"/>
  <c r="BW65" i="180"/>
  <c r="BV65" i="180"/>
  <c r="BU65" i="180"/>
  <c r="BT65" i="180"/>
  <c r="BS65" i="180"/>
  <c r="BR65" i="180"/>
  <c r="BQ65" i="180"/>
  <c r="BP65" i="180"/>
  <c r="BO65" i="180"/>
  <c r="BI65" i="180"/>
  <c r="BJ1569" i="183" s="1"/>
  <c r="BB65" i="180"/>
  <c r="AH65" i="180"/>
  <c r="U1569" i="183"/>
  <c r="S65" i="180"/>
  <c r="T1569" i="183" s="1"/>
  <c r="J65" i="180"/>
  <c r="I65" i="180"/>
  <c r="A65" i="180"/>
  <c r="BZ64" i="180"/>
  <c r="BY64" i="180"/>
  <c r="BX64" i="180"/>
  <c r="BW64" i="180"/>
  <c r="BV64" i="180"/>
  <c r="BU64" i="180"/>
  <c r="BT64" i="180"/>
  <c r="BS64" i="180"/>
  <c r="BR64" i="180"/>
  <c r="BQ64" i="180"/>
  <c r="BP64" i="180"/>
  <c r="BO64" i="180"/>
  <c r="BI64" i="180"/>
  <c r="BJ1568" i="183" s="1"/>
  <c r="BB64" i="180"/>
  <c r="AH64" i="180"/>
  <c r="S64" i="180"/>
  <c r="T1568" i="183" s="1"/>
  <c r="J64" i="180"/>
  <c r="I64" i="180"/>
  <c r="A64" i="180"/>
  <c r="BZ63" i="180"/>
  <c r="BY63" i="180"/>
  <c r="BX63" i="180"/>
  <c r="BW63" i="180"/>
  <c r="BV63" i="180"/>
  <c r="BU63" i="180"/>
  <c r="BT63" i="180"/>
  <c r="BS63" i="180"/>
  <c r="BR63" i="180"/>
  <c r="BQ63" i="180"/>
  <c r="BP63" i="180"/>
  <c r="BO63" i="180"/>
  <c r="BI63" i="180"/>
  <c r="BJ1567" i="183" s="1"/>
  <c r="BB63" i="180"/>
  <c r="AH63" i="180"/>
  <c r="AI1567" i="183" s="1"/>
  <c r="U1567" i="183"/>
  <c r="S63" i="180"/>
  <c r="T1567" i="183" s="1"/>
  <c r="J63" i="180"/>
  <c r="I63" i="180"/>
  <c r="A63" i="180"/>
  <c r="BZ62" i="180"/>
  <c r="BY62" i="180"/>
  <c r="BX62" i="180"/>
  <c r="BW62" i="180"/>
  <c r="BV62" i="180"/>
  <c r="BU62" i="180"/>
  <c r="BT62" i="180"/>
  <c r="BS62" i="180"/>
  <c r="BR62" i="180"/>
  <c r="BQ62" i="180"/>
  <c r="BP62" i="180"/>
  <c r="BO62" i="180"/>
  <c r="BI62" i="180"/>
  <c r="BJ1566" i="183" s="1"/>
  <c r="BB62" i="180"/>
  <c r="AH62" i="180"/>
  <c r="U1566" i="183"/>
  <c r="S62" i="180"/>
  <c r="T1566" i="183" s="1"/>
  <c r="J62" i="180"/>
  <c r="I62" i="180"/>
  <c r="A62" i="180"/>
  <c r="BZ61" i="180"/>
  <c r="BY61" i="180"/>
  <c r="BX61" i="180"/>
  <c r="BW61" i="180"/>
  <c r="BV61" i="180"/>
  <c r="BU61" i="180"/>
  <c r="BT61" i="180"/>
  <c r="BS61" i="180"/>
  <c r="BR61" i="180"/>
  <c r="BQ61" i="180"/>
  <c r="BP61" i="180"/>
  <c r="BO61" i="180"/>
  <c r="BI61" i="180"/>
  <c r="BJ1565" i="183" s="1"/>
  <c r="BB61" i="180"/>
  <c r="AH61" i="180"/>
  <c r="AI1565" i="183" s="1"/>
  <c r="U1565" i="183"/>
  <c r="S61" i="180"/>
  <c r="T1565" i="183" s="1"/>
  <c r="A61" i="180"/>
  <c r="BZ60" i="180"/>
  <c r="BY60" i="180"/>
  <c r="BX60" i="180"/>
  <c r="BW60" i="180"/>
  <c r="BV60" i="180"/>
  <c r="BU60" i="180"/>
  <c r="BT60" i="180"/>
  <c r="BS60" i="180"/>
  <c r="BR60" i="180"/>
  <c r="BQ60" i="180"/>
  <c r="BP60" i="180"/>
  <c r="BO60" i="180"/>
  <c r="BI60" i="180"/>
  <c r="BJ1564" i="183" s="1"/>
  <c r="BB60" i="180"/>
  <c r="BC1564" i="183" s="1"/>
  <c r="AH60" i="180"/>
  <c r="S60" i="180"/>
  <c r="T1564" i="183" s="1"/>
  <c r="J60" i="180"/>
  <c r="I60" i="180"/>
  <c r="A60" i="180"/>
  <c r="BZ59" i="180"/>
  <c r="BY59" i="180"/>
  <c r="BX59" i="180"/>
  <c r="BW59" i="180"/>
  <c r="BV59" i="180"/>
  <c r="BU59" i="180"/>
  <c r="BT59" i="180"/>
  <c r="BS59" i="180"/>
  <c r="BR59" i="180"/>
  <c r="BQ59" i="180"/>
  <c r="BP59" i="180"/>
  <c r="BO59" i="180"/>
  <c r="BI59" i="180"/>
  <c r="BJ1563" i="183" s="1"/>
  <c r="BB59" i="180"/>
  <c r="AH59" i="180"/>
  <c r="U1563" i="183"/>
  <c r="S59" i="180"/>
  <c r="T1563" i="183" s="1"/>
  <c r="A59" i="180"/>
  <c r="BZ58" i="180"/>
  <c r="BY58" i="180"/>
  <c r="BX58" i="180"/>
  <c r="BW58" i="180"/>
  <c r="BV58" i="180"/>
  <c r="BU58" i="180"/>
  <c r="BT58" i="180"/>
  <c r="BS58" i="180"/>
  <c r="BR58" i="180"/>
  <c r="BQ58" i="180"/>
  <c r="BP58" i="180"/>
  <c r="BO58" i="180"/>
  <c r="BI58" i="180"/>
  <c r="BJ1562" i="183" s="1"/>
  <c r="BC58" i="180"/>
  <c r="BB58" i="180"/>
  <c r="BC1562" i="183" s="1"/>
  <c r="AH58" i="180"/>
  <c r="S58" i="180"/>
  <c r="T1562" i="183" s="1"/>
  <c r="J58" i="180"/>
  <c r="I58" i="180"/>
  <c r="A58" i="180"/>
  <c r="BZ57" i="180"/>
  <c r="BY57" i="180"/>
  <c r="BX57" i="180"/>
  <c r="BW57" i="180"/>
  <c r="BV57" i="180"/>
  <c r="BU57" i="180"/>
  <c r="BT57" i="180"/>
  <c r="BS57" i="180"/>
  <c r="BR57" i="180"/>
  <c r="BQ57" i="180"/>
  <c r="BP57" i="180"/>
  <c r="BO57" i="180"/>
  <c r="BI57" i="180"/>
  <c r="BJ1561" i="183" s="1"/>
  <c r="BB57" i="180"/>
  <c r="AH57" i="180"/>
  <c r="S57" i="180"/>
  <c r="T1561" i="183" s="1"/>
  <c r="A57" i="180"/>
  <c r="BZ56" i="180"/>
  <c r="BY56" i="180"/>
  <c r="BX56" i="180"/>
  <c r="BW56" i="180"/>
  <c r="BV56" i="180"/>
  <c r="BU56" i="180"/>
  <c r="BT56" i="180"/>
  <c r="BS56" i="180"/>
  <c r="BR56" i="180"/>
  <c r="BQ56" i="180"/>
  <c r="BP56" i="180"/>
  <c r="BO56" i="180"/>
  <c r="BI56" i="180"/>
  <c r="BJ1560" i="183" s="1"/>
  <c r="BC56" i="180"/>
  <c r="BB56" i="180"/>
  <c r="BC1560" i="183" s="1"/>
  <c r="AH56" i="180"/>
  <c r="S56" i="180"/>
  <c r="T1560" i="183" s="1"/>
  <c r="J56" i="180"/>
  <c r="I56" i="180"/>
  <c r="A56" i="180"/>
  <c r="BZ55" i="180"/>
  <c r="BY55" i="180"/>
  <c r="BX55" i="180"/>
  <c r="BW55" i="180"/>
  <c r="BV55" i="180"/>
  <c r="BU55" i="180"/>
  <c r="BT55" i="180"/>
  <c r="BS55" i="180"/>
  <c r="BR55" i="180"/>
  <c r="BQ55" i="180"/>
  <c r="BP55" i="180"/>
  <c r="BO55" i="180"/>
  <c r="BI55" i="180"/>
  <c r="BJ1559" i="183" s="1"/>
  <c r="BB55" i="180"/>
  <c r="AH55" i="180"/>
  <c r="AI1559" i="183" s="1"/>
  <c r="S55" i="180"/>
  <c r="T1559" i="183" s="1"/>
  <c r="A55" i="180"/>
  <c r="BZ54" i="180"/>
  <c r="BY54" i="180"/>
  <c r="BX54" i="180"/>
  <c r="BW54" i="180"/>
  <c r="BV54" i="180"/>
  <c r="BU54" i="180"/>
  <c r="BT54" i="180"/>
  <c r="BS54" i="180"/>
  <c r="BR54" i="180"/>
  <c r="BQ54" i="180"/>
  <c r="BP54" i="180"/>
  <c r="BO54" i="180"/>
  <c r="BI54" i="180"/>
  <c r="BJ1558" i="183" s="1"/>
  <c r="BB54" i="180"/>
  <c r="BC1558" i="183" s="1"/>
  <c r="AH54" i="180"/>
  <c r="U1558" i="183"/>
  <c r="S54" i="180"/>
  <c r="T1558" i="183" s="1"/>
  <c r="J54" i="180"/>
  <c r="I54" i="180"/>
  <c r="A54" i="180"/>
  <c r="BZ53" i="180"/>
  <c r="BY53" i="180"/>
  <c r="BX53" i="180"/>
  <c r="BW53" i="180"/>
  <c r="BV53" i="180"/>
  <c r="BU53" i="180"/>
  <c r="BT53" i="180"/>
  <c r="BS53" i="180"/>
  <c r="BR53" i="180"/>
  <c r="BQ53" i="180"/>
  <c r="BP53" i="180"/>
  <c r="BO53" i="180"/>
  <c r="BI53" i="180"/>
  <c r="BJ1557" i="183" s="1"/>
  <c r="BB53" i="180"/>
  <c r="AH53" i="180"/>
  <c r="AI1557" i="183" s="1"/>
  <c r="S53" i="180"/>
  <c r="T1557" i="183" s="1"/>
  <c r="A53" i="180"/>
  <c r="BZ52" i="180"/>
  <c r="BY52" i="180"/>
  <c r="BX52" i="180"/>
  <c r="BW52" i="180"/>
  <c r="BV52" i="180"/>
  <c r="BU52" i="180"/>
  <c r="BT52" i="180"/>
  <c r="BS52" i="180"/>
  <c r="BR52" i="180"/>
  <c r="BQ52" i="180"/>
  <c r="BP52" i="180"/>
  <c r="BO52" i="180"/>
  <c r="BI52" i="180"/>
  <c r="BJ1556" i="183" s="1"/>
  <c r="BB52" i="180"/>
  <c r="AH52" i="180"/>
  <c r="U1556" i="183"/>
  <c r="S52" i="180"/>
  <c r="T1556" i="183" s="1"/>
  <c r="J52" i="180"/>
  <c r="I52" i="180"/>
  <c r="A52" i="180"/>
  <c r="BZ51" i="180"/>
  <c r="BY51" i="180"/>
  <c r="BX51" i="180"/>
  <c r="BW51" i="180"/>
  <c r="BV51" i="180"/>
  <c r="BU51" i="180"/>
  <c r="BT51" i="180"/>
  <c r="BS51" i="180"/>
  <c r="BR51" i="180"/>
  <c r="BQ51" i="180"/>
  <c r="BP51" i="180"/>
  <c r="BO51" i="180"/>
  <c r="BI51" i="180"/>
  <c r="BJ1555" i="183" s="1"/>
  <c r="BB51" i="180"/>
  <c r="AH51" i="180"/>
  <c r="U1555" i="183"/>
  <c r="S51" i="180"/>
  <c r="T1555" i="183" s="1"/>
  <c r="J51" i="180"/>
  <c r="I51" i="180"/>
  <c r="A51" i="180"/>
  <c r="BZ50" i="180"/>
  <c r="BY50" i="180"/>
  <c r="BX50" i="180"/>
  <c r="BW50" i="180"/>
  <c r="BV50" i="180"/>
  <c r="BU50" i="180"/>
  <c r="BT50" i="180"/>
  <c r="BS50" i="180"/>
  <c r="BR50" i="180"/>
  <c r="BQ50" i="180"/>
  <c r="BP50" i="180"/>
  <c r="BO50" i="180"/>
  <c r="BI50" i="180"/>
  <c r="BJ1554" i="183" s="1"/>
  <c r="BC50" i="180"/>
  <c r="BB50" i="180"/>
  <c r="BC1554" i="183" s="1"/>
  <c r="AH50" i="180"/>
  <c r="U1554" i="183"/>
  <c r="S50" i="180"/>
  <c r="T1554" i="183" s="1"/>
  <c r="J50" i="180"/>
  <c r="I50" i="180"/>
  <c r="A50" i="180"/>
  <c r="BZ49" i="180"/>
  <c r="BY49" i="180"/>
  <c r="BX49" i="180"/>
  <c r="BW49" i="180"/>
  <c r="BV49" i="180"/>
  <c r="BU49" i="180"/>
  <c r="BT49" i="180"/>
  <c r="BS49" i="180"/>
  <c r="BR49" i="180"/>
  <c r="BQ49" i="180"/>
  <c r="BP49" i="180"/>
  <c r="BO49" i="180"/>
  <c r="BI49" i="180"/>
  <c r="BJ1553" i="183" s="1"/>
  <c r="BB49" i="180"/>
  <c r="AH49" i="180"/>
  <c r="U1553" i="183"/>
  <c r="S49" i="180"/>
  <c r="T1553" i="183" s="1"/>
  <c r="J49" i="180"/>
  <c r="I49" i="180"/>
  <c r="A49" i="180"/>
  <c r="BZ48" i="180"/>
  <c r="BY48" i="180"/>
  <c r="BX48" i="180"/>
  <c r="BW48" i="180"/>
  <c r="BV48" i="180"/>
  <c r="BU48" i="180"/>
  <c r="BT48" i="180"/>
  <c r="BS48" i="180"/>
  <c r="BR48" i="180"/>
  <c r="BQ48" i="180"/>
  <c r="BP48" i="180"/>
  <c r="BO48" i="180"/>
  <c r="BI48" i="180"/>
  <c r="BJ1552" i="183" s="1"/>
  <c r="BB48" i="180"/>
  <c r="AH48" i="180"/>
  <c r="U1552" i="183"/>
  <c r="S48" i="180"/>
  <c r="T1552" i="183" s="1"/>
  <c r="J48" i="180"/>
  <c r="I48" i="180"/>
  <c r="A48" i="180"/>
  <c r="BZ47" i="180"/>
  <c r="BY47" i="180"/>
  <c r="BX47" i="180"/>
  <c r="BW47" i="180"/>
  <c r="BV47" i="180"/>
  <c r="BU47" i="180"/>
  <c r="BT47" i="180"/>
  <c r="BS47" i="180"/>
  <c r="BR47" i="180"/>
  <c r="BQ47" i="180"/>
  <c r="BP47" i="180"/>
  <c r="BO47" i="180"/>
  <c r="BI47" i="180"/>
  <c r="BJ1551" i="183" s="1"/>
  <c r="BB47" i="180"/>
  <c r="AH47" i="180"/>
  <c r="U1551" i="183"/>
  <c r="S47" i="180"/>
  <c r="T1551" i="183" s="1"/>
  <c r="J47" i="180"/>
  <c r="I47" i="180"/>
  <c r="A47" i="180"/>
  <c r="BZ46" i="180"/>
  <c r="BY46" i="180"/>
  <c r="BX46" i="180"/>
  <c r="BW46" i="180"/>
  <c r="BV46" i="180"/>
  <c r="BU46" i="180"/>
  <c r="BT46" i="180"/>
  <c r="BS46" i="180"/>
  <c r="BR46" i="180"/>
  <c r="BQ46" i="180"/>
  <c r="BP46" i="180"/>
  <c r="BO46" i="180"/>
  <c r="BI46" i="180"/>
  <c r="BJ1550" i="183" s="1"/>
  <c r="BB46" i="180"/>
  <c r="AH46" i="180"/>
  <c r="U1550" i="183"/>
  <c r="S46" i="180"/>
  <c r="T1550" i="183" s="1"/>
  <c r="J46" i="180"/>
  <c r="I46" i="180"/>
  <c r="A46" i="180"/>
  <c r="BZ45" i="180"/>
  <c r="BY45" i="180"/>
  <c r="BX45" i="180"/>
  <c r="BW45" i="180"/>
  <c r="BV45" i="180"/>
  <c r="BU45" i="180"/>
  <c r="BT45" i="180"/>
  <c r="BS45" i="180"/>
  <c r="BR45" i="180"/>
  <c r="BQ45" i="180"/>
  <c r="BP45" i="180"/>
  <c r="BO45" i="180"/>
  <c r="BI45" i="180"/>
  <c r="BJ1549" i="183" s="1"/>
  <c r="BB45" i="180"/>
  <c r="AH45" i="180"/>
  <c r="U1549" i="183"/>
  <c r="S45" i="180"/>
  <c r="T1549" i="183" s="1"/>
  <c r="J45" i="180"/>
  <c r="I45" i="180"/>
  <c r="A45" i="180"/>
  <c r="BZ44" i="180"/>
  <c r="BY44" i="180"/>
  <c r="BX44" i="180"/>
  <c r="BW44" i="180"/>
  <c r="BV44" i="180"/>
  <c r="BU44" i="180"/>
  <c r="BT44" i="180"/>
  <c r="BS44" i="180"/>
  <c r="BR44" i="180"/>
  <c r="BQ44" i="180"/>
  <c r="BP44" i="180"/>
  <c r="BO44" i="180"/>
  <c r="BI44" i="180"/>
  <c r="BJ1548" i="183" s="1"/>
  <c r="BB44" i="180"/>
  <c r="AH44" i="180"/>
  <c r="U1548" i="183"/>
  <c r="S44" i="180"/>
  <c r="T1548" i="183" s="1"/>
  <c r="J44" i="180"/>
  <c r="I44" i="180"/>
  <c r="A44" i="180"/>
  <c r="BZ43" i="180"/>
  <c r="BY43" i="180"/>
  <c r="BX43" i="180"/>
  <c r="BW43" i="180"/>
  <c r="BV43" i="180"/>
  <c r="BU43" i="180"/>
  <c r="BT43" i="180"/>
  <c r="BS43" i="180"/>
  <c r="BR43" i="180"/>
  <c r="BQ43" i="180"/>
  <c r="BP43" i="180"/>
  <c r="BO43" i="180"/>
  <c r="BI43" i="180"/>
  <c r="BJ1547" i="183" s="1"/>
  <c r="BB43" i="180"/>
  <c r="AH43" i="180"/>
  <c r="AI1547" i="183" s="1"/>
  <c r="U1547" i="183"/>
  <c r="S43" i="180"/>
  <c r="T1547" i="183" s="1"/>
  <c r="J43" i="180"/>
  <c r="I43" i="180"/>
  <c r="A43" i="180"/>
  <c r="BZ42" i="180"/>
  <c r="BY42" i="180"/>
  <c r="BX42" i="180"/>
  <c r="BW42" i="180"/>
  <c r="BV42" i="180"/>
  <c r="BU42" i="180"/>
  <c r="BT42" i="180"/>
  <c r="BS42" i="180"/>
  <c r="BR42" i="180"/>
  <c r="BQ42" i="180"/>
  <c r="BP42" i="180"/>
  <c r="BO42" i="180"/>
  <c r="BI42" i="180"/>
  <c r="BJ1546" i="183" s="1"/>
  <c r="BB42" i="180"/>
  <c r="AH42" i="180"/>
  <c r="U1546" i="183"/>
  <c r="S42" i="180"/>
  <c r="T1546" i="183" s="1"/>
  <c r="J42" i="180"/>
  <c r="I42" i="180"/>
  <c r="A42" i="180"/>
  <c r="BZ41" i="180"/>
  <c r="BY41" i="180"/>
  <c r="BX41" i="180"/>
  <c r="BW41" i="180"/>
  <c r="BV41" i="180"/>
  <c r="BU41" i="180"/>
  <c r="BT41" i="180"/>
  <c r="BS41" i="180"/>
  <c r="BR41" i="180"/>
  <c r="BQ41" i="180"/>
  <c r="BP41" i="180"/>
  <c r="BO41" i="180"/>
  <c r="BI41" i="180"/>
  <c r="BJ1545" i="183" s="1"/>
  <c r="BB41" i="180"/>
  <c r="AH41" i="180"/>
  <c r="AI1545" i="183" s="1"/>
  <c r="U1545" i="183"/>
  <c r="S41" i="180"/>
  <c r="T1545" i="183" s="1"/>
  <c r="J41" i="180"/>
  <c r="I41" i="180"/>
  <c r="A41" i="180"/>
  <c r="BZ40" i="180"/>
  <c r="BY40" i="180"/>
  <c r="BX40" i="180"/>
  <c r="BW40" i="180"/>
  <c r="BV40" i="180"/>
  <c r="BU40" i="180"/>
  <c r="BT40" i="180"/>
  <c r="BS40" i="180"/>
  <c r="BR40" i="180"/>
  <c r="BQ40" i="180"/>
  <c r="BP40" i="180"/>
  <c r="BO40" i="180"/>
  <c r="BI40" i="180"/>
  <c r="BJ1544" i="183" s="1"/>
  <c r="BB40" i="180"/>
  <c r="AH40" i="180"/>
  <c r="U1544" i="183"/>
  <c r="S40" i="180"/>
  <c r="T1544" i="183" s="1"/>
  <c r="J40" i="180"/>
  <c r="I40" i="180"/>
  <c r="A40" i="180"/>
  <c r="BZ39" i="180"/>
  <c r="BY39" i="180"/>
  <c r="BX39" i="180"/>
  <c r="BW39" i="180"/>
  <c r="BV39" i="180"/>
  <c r="BU39" i="180"/>
  <c r="BT39" i="180"/>
  <c r="BS39" i="180"/>
  <c r="BR39" i="180"/>
  <c r="BQ39" i="180"/>
  <c r="BP39" i="180"/>
  <c r="BO39" i="180"/>
  <c r="BI39" i="180"/>
  <c r="BJ1543" i="183" s="1"/>
  <c r="BB39" i="180"/>
  <c r="AJ39" i="180"/>
  <c r="AH39" i="180"/>
  <c r="AI1543" i="183" s="1"/>
  <c r="U1543" i="183"/>
  <c r="S39" i="180"/>
  <c r="T1543" i="183" s="1"/>
  <c r="J39" i="180"/>
  <c r="I39" i="180"/>
  <c r="A39" i="180"/>
  <c r="BZ38" i="180"/>
  <c r="BY38" i="180"/>
  <c r="BX38" i="180"/>
  <c r="BW38" i="180"/>
  <c r="BV38" i="180"/>
  <c r="BU38" i="180"/>
  <c r="BT38" i="180"/>
  <c r="BS38" i="180"/>
  <c r="BR38" i="180"/>
  <c r="BQ38" i="180"/>
  <c r="BP38" i="180"/>
  <c r="BO38" i="180"/>
  <c r="BI38" i="180"/>
  <c r="BJ1542" i="183" s="1"/>
  <c r="BB38" i="180"/>
  <c r="AH38" i="180"/>
  <c r="U1542" i="183"/>
  <c r="S38" i="180"/>
  <c r="T1542" i="183" s="1"/>
  <c r="J38" i="180"/>
  <c r="I38" i="180"/>
  <c r="A38" i="180"/>
  <c r="BZ37" i="180"/>
  <c r="BY37" i="180"/>
  <c r="BX37" i="180"/>
  <c r="BW37" i="180"/>
  <c r="BV37" i="180"/>
  <c r="BU37" i="180"/>
  <c r="BT37" i="180"/>
  <c r="BS37" i="180"/>
  <c r="BR37" i="180"/>
  <c r="BQ37" i="180"/>
  <c r="BP37" i="180"/>
  <c r="BO37" i="180"/>
  <c r="BI37" i="180"/>
  <c r="BJ1541" i="183" s="1"/>
  <c r="BB37" i="180"/>
  <c r="AH37" i="180"/>
  <c r="AI1541" i="183" s="1"/>
  <c r="U1541" i="183"/>
  <c r="S37" i="180"/>
  <c r="T1541" i="183" s="1"/>
  <c r="J37" i="180"/>
  <c r="U37" i="180" s="1"/>
  <c r="I37" i="180"/>
  <c r="A37" i="180"/>
  <c r="BZ36" i="180"/>
  <c r="BY36" i="180"/>
  <c r="BX36" i="180"/>
  <c r="BW36" i="180"/>
  <c r="BV36" i="180"/>
  <c r="BU36" i="180"/>
  <c r="BT36" i="180"/>
  <c r="BS36" i="180"/>
  <c r="BR36" i="180"/>
  <c r="BQ36" i="180"/>
  <c r="BP36" i="180"/>
  <c r="BO36" i="180"/>
  <c r="BI36" i="180"/>
  <c r="BJ1540" i="183" s="1"/>
  <c r="BB36" i="180"/>
  <c r="AH36" i="180"/>
  <c r="AI1540" i="183" s="1"/>
  <c r="U1540" i="183"/>
  <c r="S36" i="180"/>
  <c r="T1540" i="183" s="1"/>
  <c r="J36" i="180"/>
  <c r="I36" i="180"/>
  <c r="A36" i="180"/>
  <c r="BZ35" i="180"/>
  <c r="BY35" i="180"/>
  <c r="BX35" i="180"/>
  <c r="BW35" i="180"/>
  <c r="BV35" i="180"/>
  <c r="BU35" i="180"/>
  <c r="BT35" i="180"/>
  <c r="BS35" i="180"/>
  <c r="BR35" i="180"/>
  <c r="BQ35" i="180"/>
  <c r="BP35" i="180"/>
  <c r="BO35" i="180"/>
  <c r="BI35" i="180"/>
  <c r="BJ1539" i="183" s="1"/>
  <c r="BB35" i="180"/>
  <c r="AH35" i="180"/>
  <c r="AI1539" i="183" s="1"/>
  <c r="U1539" i="183"/>
  <c r="S35" i="180"/>
  <c r="T1539" i="183" s="1"/>
  <c r="J35" i="180"/>
  <c r="I35" i="180"/>
  <c r="A35" i="180"/>
  <c r="BZ34" i="180"/>
  <c r="BY34" i="180"/>
  <c r="BX34" i="180"/>
  <c r="BW34" i="180"/>
  <c r="BV34" i="180"/>
  <c r="BU34" i="180"/>
  <c r="BT34" i="180"/>
  <c r="BS34" i="180"/>
  <c r="BR34" i="180"/>
  <c r="BQ34" i="180"/>
  <c r="BP34" i="180"/>
  <c r="BO34" i="180"/>
  <c r="BI34" i="180"/>
  <c r="BJ1538" i="183" s="1"/>
  <c r="BB34" i="180"/>
  <c r="AH34" i="180"/>
  <c r="AI1538" i="183" s="1"/>
  <c r="U1538" i="183"/>
  <c r="S34" i="180"/>
  <c r="T1538" i="183" s="1"/>
  <c r="J34" i="180"/>
  <c r="I34" i="180"/>
  <c r="A34" i="180"/>
  <c r="BZ33" i="180"/>
  <c r="BY33" i="180"/>
  <c r="BX33" i="180"/>
  <c r="BW33" i="180"/>
  <c r="BV33" i="180"/>
  <c r="BU33" i="180"/>
  <c r="BT33" i="180"/>
  <c r="BS33" i="180"/>
  <c r="BR33" i="180"/>
  <c r="BQ33" i="180"/>
  <c r="BP33" i="180"/>
  <c r="BO33" i="180"/>
  <c r="BI33" i="180"/>
  <c r="BJ1537" i="183" s="1"/>
  <c r="BB33" i="180"/>
  <c r="BC1537" i="183" s="1"/>
  <c r="AH33" i="180"/>
  <c r="AI1537" i="183" s="1"/>
  <c r="U1537" i="183"/>
  <c r="S33" i="180"/>
  <c r="T1537" i="183" s="1"/>
  <c r="J33" i="180"/>
  <c r="I33" i="180"/>
  <c r="A33" i="180"/>
  <c r="BZ32" i="180"/>
  <c r="BY32" i="180"/>
  <c r="BX32" i="180"/>
  <c r="BW32" i="180"/>
  <c r="BV32" i="180"/>
  <c r="BU32" i="180"/>
  <c r="BT32" i="180"/>
  <c r="BS32" i="180"/>
  <c r="BR32" i="180"/>
  <c r="BQ32" i="180"/>
  <c r="BP32" i="180"/>
  <c r="BO32" i="180"/>
  <c r="BI32" i="180"/>
  <c r="BJ1536" i="183" s="1"/>
  <c r="BB32" i="180"/>
  <c r="BC1536" i="183" s="1"/>
  <c r="AH32" i="180"/>
  <c r="AI1536" i="183" s="1"/>
  <c r="U1536" i="183"/>
  <c r="S32" i="180"/>
  <c r="T1536" i="183" s="1"/>
  <c r="J32" i="180"/>
  <c r="I32" i="180"/>
  <c r="A32" i="180"/>
  <c r="BZ31" i="180"/>
  <c r="BY31" i="180"/>
  <c r="BX31" i="180"/>
  <c r="BW31" i="180"/>
  <c r="BV31" i="180"/>
  <c r="BU31" i="180"/>
  <c r="BT31" i="180"/>
  <c r="BS31" i="180"/>
  <c r="BR31" i="180"/>
  <c r="BQ31" i="180"/>
  <c r="BP31" i="180"/>
  <c r="BO31" i="180"/>
  <c r="BI31" i="180"/>
  <c r="BJ1535" i="183" s="1"/>
  <c r="BB31" i="180"/>
  <c r="AH31" i="180"/>
  <c r="AI1535" i="183" s="1"/>
  <c r="U1535" i="183"/>
  <c r="S31" i="180"/>
  <c r="T1535" i="183" s="1"/>
  <c r="J31" i="180"/>
  <c r="I31" i="180"/>
  <c r="A31" i="180"/>
  <c r="BZ30" i="180"/>
  <c r="BY30" i="180"/>
  <c r="BX30" i="180"/>
  <c r="BW30" i="180"/>
  <c r="BV30" i="180"/>
  <c r="BU30" i="180"/>
  <c r="BT30" i="180"/>
  <c r="BS30" i="180"/>
  <c r="BR30" i="180"/>
  <c r="BQ30" i="180"/>
  <c r="BP30" i="180"/>
  <c r="BO30" i="180"/>
  <c r="BI30" i="180"/>
  <c r="BJ1534" i="183" s="1"/>
  <c r="BB30" i="180"/>
  <c r="AH30" i="180"/>
  <c r="AI1534" i="183" s="1"/>
  <c r="S30" i="180"/>
  <c r="T1534" i="183" s="1"/>
  <c r="J30" i="180"/>
  <c r="I30" i="180"/>
  <c r="A30" i="180"/>
  <c r="BZ29" i="180"/>
  <c r="BY29" i="180"/>
  <c r="BX29" i="180"/>
  <c r="BW29" i="180"/>
  <c r="BV29" i="180"/>
  <c r="BU29" i="180"/>
  <c r="BT29" i="180"/>
  <c r="BS29" i="180"/>
  <c r="BR29" i="180"/>
  <c r="BQ29" i="180"/>
  <c r="BP29" i="180"/>
  <c r="BO29" i="180"/>
  <c r="BI29" i="180"/>
  <c r="BJ1533" i="183" s="1"/>
  <c r="BB29" i="180"/>
  <c r="AH29" i="180"/>
  <c r="AI1533" i="183" s="1"/>
  <c r="U1533" i="183"/>
  <c r="S29" i="180"/>
  <c r="T1533" i="183" s="1"/>
  <c r="J29" i="180"/>
  <c r="I29" i="180"/>
  <c r="A29" i="180"/>
  <c r="BZ28" i="180"/>
  <c r="BY28" i="180"/>
  <c r="BX28" i="180"/>
  <c r="BW28" i="180"/>
  <c r="BV28" i="180"/>
  <c r="BU28" i="180"/>
  <c r="BT28" i="180"/>
  <c r="BS28" i="180"/>
  <c r="BR28" i="180"/>
  <c r="BQ28" i="180"/>
  <c r="BP28" i="180"/>
  <c r="BO28" i="180"/>
  <c r="BI28" i="180"/>
  <c r="BJ1532" i="183" s="1"/>
  <c r="BB28" i="180"/>
  <c r="AH28" i="180"/>
  <c r="AI1532" i="183" s="1"/>
  <c r="U1532" i="183"/>
  <c r="S28" i="180"/>
  <c r="T1532" i="183" s="1"/>
  <c r="J28" i="180"/>
  <c r="I28" i="180"/>
  <c r="A28" i="180"/>
  <c r="BZ27" i="180"/>
  <c r="BY27" i="180"/>
  <c r="BX27" i="180"/>
  <c r="BW27" i="180"/>
  <c r="BV27" i="180"/>
  <c r="BU27" i="180"/>
  <c r="BT27" i="180"/>
  <c r="BS27" i="180"/>
  <c r="BR27" i="180"/>
  <c r="BQ27" i="180"/>
  <c r="BP27" i="180"/>
  <c r="BO27" i="180"/>
  <c r="BI27" i="180"/>
  <c r="BJ1531" i="183" s="1"/>
  <c r="BB27" i="180"/>
  <c r="AH27" i="180"/>
  <c r="AI1531" i="183" s="1"/>
  <c r="U1531" i="183"/>
  <c r="S27" i="180"/>
  <c r="T1531" i="183" s="1"/>
  <c r="J27" i="180"/>
  <c r="I27" i="180"/>
  <c r="A27" i="180"/>
  <c r="BZ26" i="180"/>
  <c r="BY26" i="180"/>
  <c r="BX26" i="180"/>
  <c r="BW26" i="180"/>
  <c r="BV26" i="180"/>
  <c r="BU26" i="180"/>
  <c r="BT26" i="180"/>
  <c r="BS26" i="180"/>
  <c r="BR26" i="180"/>
  <c r="BQ26" i="180"/>
  <c r="BP26" i="180"/>
  <c r="BO26" i="180"/>
  <c r="BI26" i="180"/>
  <c r="BJ1530" i="183" s="1"/>
  <c r="BB26" i="180"/>
  <c r="AH26" i="180"/>
  <c r="AI1530" i="183" s="1"/>
  <c r="S26" i="180"/>
  <c r="T1530" i="183" s="1"/>
  <c r="J26" i="180"/>
  <c r="I26" i="180"/>
  <c r="A26" i="180"/>
  <c r="BZ25" i="180"/>
  <c r="BY25" i="180"/>
  <c r="BX25" i="180"/>
  <c r="BW25" i="180"/>
  <c r="BV25" i="180"/>
  <c r="BU25" i="180"/>
  <c r="BT25" i="180"/>
  <c r="BS25" i="180"/>
  <c r="BR25" i="180"/>
  <c r="BQ25" i="180"/>
  <c r="BP25" i="180"/>
  <c r="BO25" i="180"/>
  <c r="BI25" i="180"/>
  <c r="BJ1529" i="183" s="1"/>
  <c r="BB25" i="180"/>
  <c r="AH25" i="180"/>
  <c r="AI1529" i="183" s="1"/>
  <c r="U1529" i="183"/>
  <c r="S25" i="180"/>
  <c r="T1529" i="183" s="1"/>
  <c r="J25" i="180"/>
  <c r="I25" i="180"/>
  <c r="A25" i="180"/>
  <c r="BZ24" i="180"/>
  <c r="BY24" i="180"/>
  <c r="BX24" i="180"/>
  <c r="BW24" i="180"/>
  <c r="BV24" i="180"/>
  <c r="BU24" i="180"/>
  <c r="BT24" i="180"/>
  <c r="BS24" i="180"/>
  <c r="BR24" i="180"/>
  <c r="BQ24" i="180"/>
  <c r="BP24" i="180"/>
  <c r="BO24" i="180"/>
  <c r="BI24" i="180"/>
  <c r="BJ1528" i="183" s="1"/>
  <c r="BB24" i="180"/>
  <c r="BC1528" i="183" s="1"/>
  <c r="AH24" i="180"/>
  <c r="AI1528" i="183" s="1"/>
  <c r="U1528" i="183"/>
  <c r="S24" i="180"/>
  <c r="T1528" i="183" s="1"/>
  <c r="J24" i="180"/>
  <c r="I24" i="180"/>
  <c r="A24" i="180"/>
  <c r="BZ23" i="180"/>
  <c r="BY23" i="180"/>
  <c r="BX23" i="180"/>
  <c r="BW23" i="180"/>
  <c r="BV23" i="180"/>
  <c r="BU23" i="180"/>
  <c r="BT23" i="180"/>
  <c r="BS23" i="180"/>
  <c r="BR23" i="180"/>
  <c r="BQ23" i="180"/>
  <c r="BP23" i="180"/>
  <c r="BO23" i="180"/>
  <c r="BI23" i="180"/>
  <c r="BJ1527" i="183" s="1"/>
  <c r="BC23" i="180"/>
  <c r="BB23" i="180"/>
  <c r="BC1527" i="183" s="1"/>
  <c r="AH23" i="180"/>
  <c r="AI1527" i="183" s="1"/>
  <c r="U1527" i="183"/>
  <c r="S23" i="180"/>
  <c r="T1527" i="183" s="1"/>
  <c r="J23" i="180"/>
  <c r="I23" i="180"/>
  <c r="A23" i="180"/>
  <c r="BZ22" i="180"/>
  <c r="BY22" i="180"/>
  <c r="BX22" i="180"/>
  <c r="BW22" i="180"/>
  <c r="BV22" i="180"/>
  <c r="BU22" i="180"/>
  <c r="BT22" i="180"/>
  <c r="BS22" i="180"/>
  <c r="BR22" i="180"/>
  <c r="BQ22" i="180"/>
  <c r="BP22" i="180"/>
  <c r="BO22" i="180"/>
  <c r="BI22" i="180"/>
  <c r="BJ1526" i="183" s="1"/>
  <c r="BB22" i="180"/>
  <c r="AH22" i="180"/>
  <c r="AI1526" i="183" s="1"/>
  <c r="U1526" i="183"/>
  <c r="S22" i="180"/>
  <c r="T1526" i="183" s="1"/>
  <c r="J22" i="180"/>
  <c r="I22" i="180"/>
  <c r="A22" i="180"/>
  <c r="BZ21" i="180"/>
  <c r="BY21" i="180"/>
  <c r="BX21" i="180"/>
  <c r="BW21" i="180"/>
  <c r="BV21" i="180"/>
  <c r="BU21" i="180"/>
  <c r="BT21" i="180"/>
  <c r="BS21" i="180"/>
  <c r="BR21" i="180"/>
  <c r="BQ21" i="180"/>
  <c r="BP21" i="180"/>
  <c r="BO21" i="180"/>
  <c r="BI21" i="180"/>
  <c r="BJ1525" i="183" s="1"/>
  <c r="BB21" i="180"/>
  <c r="AH21" i="180"/>
  <c r="AI1525" i="183" s="1"/>
  <c r="U1525" i="183"/>
  <c r="S21" i="180"/>
  <c r="T1525" i="183" s="1"/>
  <c r="J21" i="180"/>
  <c r="I21" i="180"/>
  <c r="A21" i="180"/>
  <c r="BZ20" i="180"/>
  <c r="BY20" i="180"/>
  <c r="BX20" i="180"/>
  <c r="BW20" i="180"/>
  <c r="BV20" i="180"/>
  <c r="BU20" i="180"/>
  <c r="BT20" i="180"/>
  <c r="BS20" i="180"/>
  <c r="BR20" i="180"/>
  <c r="BQ20" i="180"/>
  <c r="BP20" i="180"/>
  <c r="BO20" i="180"/>
  <c r="BI20" i="180"/>
  <c r="BJ1524" i="183" s="1"/>
  <c r="BB20" i="180"/>
  <c r="AH20" i="180"/>
  <c r="AI1524" i="183" s="1"/>
  <c r="U1524" i="183"/>
  <c r="S20" i="180"/>
  <c r="T1524" i="183" s="1"/>
  <c r="J20" i="180"/>
  <c r="I20" i="180"/>
  <c r="A20" i="180"/>
  <c r="BZ19" i="180"/>
  <c r="BY19" i="180"/>
  <c r="BX19" i="180"/>
  <c r="BW19" i="180"/>
  <c r="BV19" i="180"/>
  <c r="BU19" i="180"/>
  <c r="BT19" i="180"/>
  <c r="BS19" i="180"/>
  <c r="BR19" i="180"/>
  <c r="BQ19" i="180"/>
  <c r="BP19" i="180"/>
  <c r="BO19" i="180"/>
  <c r="BI19" i="180"/>
  <c r="BJ1523" i="183" s="1"/>
  <c r="BB19" i="180"/>
  <c r="BC1523" i="183" s="1"/>
  <c r="AH19" i="180"/>
  <c r="AI1523" i="183" s="1"/>
  <c r="U1523" i="183"/>
  <c r="S19" i="180"/>
  <c r="T1523" i="183" s="1"/>
  <c r="J19" i="180"/>
  <c r="I19" i="180"/>
  <c r="A19" i="180"/>
  <c r="BZ18" i="180"/>
  <c r="BY18" i="180"/>
  <c r="BX18" i="180"/>
  <c r="BW18" i="180"/>
  <c r="BV18" i="180"/>
  <c r="BU18" i="180"/>
  <c r="BT18" i="180"/>
  <c r="BS18" i="180"/>
  <c r="BR18" i="180"/>
  <c r="BQ18" i="180"/>
  <c r="BP18" i="180"/>
  <c r="BO18" i="180"/>
  <c r="BI18" i="180"/>
  <c r="BJ1522" i="183" s="1"/>
  <c r="BB18" i="180"/>
  <c r="AJ18" i="180"/>
  <c r="AH18" i="180"/>
  <c r="AI1522" i="183" s="1"/>
  <c r="S18" i="180"/>
  <c r="T1522" i="183" s="1"/>
  <c r="J18" i="180"/>
  <c r="I18" i="180"/>
  <c r="A18" i="180"/>
  <c r="BZ17" i="180"/>
  <c r="BY17" i="180"/>
  <c r="BX17" i="180"/>
  <c r="BW17" i="180"/>
  <c r="BV17" i="180"/>
  <c r="BU17" i="180"/>
  <c r="BT17" i="180"/>
  <c r="BS17" i="180"/>
  <c r="BR17" i="180"/>
  <c r="BQ17" i="180"/>
  <c r="BP17" i="180"/>
  <c r="BO17" i="180"/>
  <c r="BI17" i="180"/>
  <c r="BJ1521" i="183" s="1"/>
  <c r="BB17" i="180"/>
  <c r="AH17" i="180"/>
  <c r="AI1521" i="183" s="1"/>
  <c r="U1521" i="183"/>
  <c r="S17" i="180"/>
  <c r="T1521" i="183" s="1"/>
  <c r="J17" i="180"/>
  <c r="I17" i="180"/>
  <c r="A17" i="180"/>
  <c r="BZ16" i="180"/>
  <c r="BY16" i="180"/>
  <c r="BX16" i="180"/>
  <c r="BW16" i="180"/>
  <c r="BV16" i="180"/>
  <c r="BU16" i="180"/>
  <c r="BT16" i="180"/>
  <c r="BS16" i="180"/>
  <c r="BR16" i="180"/>
  <c r="BQ16" i="180"/>
  <c r="BP16" i="180"/>
  <c r="BO16" i="180"/>
  <c r="BI16" i="180"/>
  <c r="BJ1520" i="183" s="1"/>
  <c r="BB16" i="180"/>
  <c r="AJ16" i="180"/>
  <c r="AH16" i="180"/>
  <c r="AI1520" i="183" s="1"/>
  <c r="U1520" i="183"/>
  <c r="S16" i="180"/>
  <c r="T1520" i="183" s="1"/>
  <c r="J16" i="180"/>
  <c r="I16" i="180"/>
  <c r="A16" i="180"/>
  <c r="BZ15" i="180"/>
  <c r="BY15" i="180"/>
  <c r="BX15" i="180"/>
  <c r="BW15" i="180"/>
  <c r="BV15" i="180"/>
  <c r="BU15" i="180"/>
  <c r="BT15" i="180"/>
  <c r="BS15" i="180"/>
  <c r="BR15" i="180"/>
  <c r="BQ15" i="180"/>
  <c r="BP15" i="180"/>
  <c r="BO15" i="180"/>
  <c r="BI15" i="180"/>
  <c r="BJ1519" i="183" s="1"/>
  <c r="BC15" i="180"/>
  <c r="BB15" i="180"/>
  <c r="BC1519" i="183" s="1"/>
  <c r="AH15" i="180"/>
  <c r="AI1519" i="183" s="1"/>
  <c r="U1519" i="183"/>
  <c r="S15" i="180"/>
  <c r="T1519" i="183" s="1"/>
  <c r="J15" i="180"/>
  <c r="I15" i="180"/>
  <c r="A15" i="180"/>
  <c r="BZ14" i="180"/>
  <c r="BY14" i="180"/>
  <c r="BX14" i="180"/>
  <c r="BW14" i="180"/>
  <c r="BV14" i="180"/>
  <c r="BU14" i="180"/>
  <c r="BT14" i="180"/>
  <c r="BS14" i="180"/>
  <c r="BR14" i="180"/>
  <c r="BQ14" i="180"/>
  <c r="BP14" i="180"/>
  <c r="BO14" i="180"/>
  <c r="BI14" i="180"/>
  <c r="BJ1518" i="183" s="1"/>
  <c r="BB14" i="180"/>
  <c r="AH14" i="180"/>
  <c r="AI1518" i="183" s="1"/>
  <c r="U1518" i="183"/>
  <c r="S14" i="180"/>
  <c r="T1518" i="183" s="1"/>
  <c r="J14" i="180"/>
  <c r="I14" i="180"/>
  <c r="A14" i="180"/>
  <c r="BZ13" i="180"/>
  <c r="BY13" i="180"/>
  <c r="BX13" i="180"/>
  <c r="BW13" i="180"/>
  <c r="BV13" i="180"/>
  <c r="BU13" i="180"/>
  <c r="BT13" i="180"/>
  <c r="BS13" i="180"/>
  <c r="BR13" i="180"/>
  <c r="BQ13" i="180"/>
  <c r="BP13" i="180"/>
  <c r="BO13" i="180"/>
  <c r="BI13" i="180"/>
  <c r="BJ1517" i="183" s="1"/>
  <c r="BB13" i="180"/>
  <c r="BC1517" i="183" s="1"/>
  <c r="AH13" i="180"/>
  <c r="AI1517" i="183" s="1"/>
  <c r="S13" i="180"/>
  <c r="T1517" i="183" s="1"/>
  <c r="J13" i="180"/>
  <c r="I13" i="180"/>
  <c r="A13" i="180"/>
  <c r="BZ12" i="180"/>
  <c r="BY12" i="180"/>
  <c r="BX12" i="180"/>
  <c r="BW12" i="180"/>
  <c r="BV12" i="180"/>
  <c r="BU12" i="180"/>
  <c r="BT12" i="180"/>
  <c r="BS12" i="180"/>
  <c r="BR12" i="180"/>
  <c r="BQ12" i="180"/>
  <c r="BP12" i="180"/>
  <c r="BO12" i="180"/>
  <c r="BI12" i="180"/>
  <c r="BJ1516" i="183" s="1"/>
  <c r="BB12" i="180"/>
  <c r="BC1516" i="183" s="1"/>
  <c r="AH12" i="180"/>
  <c r="AI1516" i="183" s="1"/>
  <c r="U1516" i="183"/>
  <c r="S12" i="180"/>
  <c r="T1516" i="183" s="1"/>
  <c r="J12" i="180"/>
  <c r="I12" i="180"/>
  <c r="A12" i="180"/>
  <c r="BZ11" i="180"/>
  <c r="BY11" i="180"/>
  <c r="BX11" i="180"/>
  <c r="BW11" i="180"/>
  <c r="BV11" i="180"/>
  <c r="BU11" i="180"/>
  <c r="BT11" i="180"/>
  <c r="BS11" i="180"/>
  <c r="BR11" i="180"/>
  <c r="BQ11" i="180"/>
  <c r="BP11" i="180"/>
  <c r="BO11" i="180"/>
  <c r="BI11" i="180"/>
  <c r="BJ1515" i="183" s="1"/>
  <c r="BB11" i="180"/>
  <c r="BC1515" i="183" s="1"/>
  <c r="AH11" i="180"/>
  <c r="AI1515" i="183" s="1"/>
  <c r="U1515" i="183"/>
  <c r="S11" i="180"/>
  <c r="T1515" i="183" s="1"/>
  <c r="J11" i="180"/>
  <c r="I11" i="180"/>
  <c r="A11" i="180"/>
  <c r="BZ10" i="180"/>
  <c r="BY10" i="180"/>
  <c r="BX10" i="180"/>
  <c r="BW10" i="180"/>
  <c r="BV10" i="180"/>
  <c r="BU10" i="180"/>
  <c r="BT10" i="180"/>
  <c r="BS10" i="180"/>
  <c r="BR10" i="180"/>
  <c r="BQ10" i="180"/>
  <c r="BP10" i="180"/>
  <c r="BO10" i="180"/>
  <c r="BI10" i="180"/>
  <c r="BJ1514" i="183" s="1"/>
  <c r="BB10" i="180"/>
  <c r="AH10" i="180"/>
  <c r="AI1514" i="183" s="1"/>
  <c r="U1514" i="183"/>
  <c r="S10" i="180"/>
  <c r="T1514" i="183" s="1"/>
  <c r="J10" i="180"/>
  <c r="I10" i="180"/>
  <c r="A10" i="180"/>
  <c r="BH6" i="180"/>
  <c r="BG6" i="180"/>
  <c r="BF6" i="180"/>
  <c r="BE6" i="180"/>
  <c r="BD6" i="180"/>
  <c r="BA6" i="180"/>
  <c r="AZ6" i="180"/>
  <c r="AY6" i="180"/>
  <c r="AX6" i="180"/>
  <c r="AW6" i="180"/>
  <c r="AO6" i="180"/>
  <c r="AN6" i="180"/>
  <c r="AI6" i="180"/>
  <c r="AG6" i="180"/>
  <c r="AE6" i="180"/>
  <c r="AD6" i="180"/>
  <c r="AC6" i="180"/>
  <c r="AB6" i="180"/>
  <c r="AA6" i="180"/>
  <c r="Z6" i="180"/>
  <c r="Y6" i="180"/>
  <c r="X6" i="180"/>
  <c r="W6" i="180"/>
  <c r="V6" i="180"/>
  <c r="R6" i="180"/>
  <c r="Q6" i="180"/>
  <c r="P6" i="180"/>
  <c r="O6" i="180"/>
  <c r="N6" i="180"/>
  <c r="M6" i="180"/>
  <c r="L6" i="180"/>
  <c r="K6" i="180"/>
  <c r="H6" i="180"/>
  <c r="G6" i="180"/>
  <c r="F6" i="180"/>
  <c r="E6" i="180"/>
  <c r="D6" i="180"/>
  <c r="C6" i="180"/>
  <c r="BH5" i="180"/>
  <c r="BG5" i="180"/>
  <c r="BF5" i="180"/>
  <c r="BE5" i="180"/>
  <c r="BD5" i="180"/>
  <c r="BA5" i="180"/>
  <c r="AZ5" i="180"/>
  <c r="AY5" i="180"/>
  <c r="AX5" i="180"/>
  <c r="AW5" i="180"/>
  <c r="AO5" i="180"/>
  <c r="AN5" i="180"/>
  <c r="AI5" i="180"/>
  <c r="AG5" i="180"/>
  <c r="AE5" i="180"/>
  <c r="AD5" i="180"/>
  <c r="AC5" i="180"/>
  <c r="AB5" i="180"/>
  <c r="AA5" i="180"/>
  <c r="Z5" i="180"/>
  <c r="Y5" i="180"/>
  <c r="X5" i="180"/>
  <c r="W5" i="180"/>
  <c r="V5" i="180"/>
  <c r="R5" i="180"/>
  <c r="Q5" i="180"/>
  <c r="P5" i="180"/>
  <c r="O5" i="180"/>
  <c r="N5" i="180"/>
  <c r="M5" i="180"/>
  <c r="L5" i="180"/>
  <c r="K5" i="180"/>
  <c r="H5" i="180"/>
  <c r="G5" i="180"/>
  <c r="F5" i="180"/>
  <c r="E5" i="180"/>
  <c r="D5" i="180"/>
  <c r="C5" i="180"/>
  <c r="BZ65" i="179"/>
  <c r="BY65" i="179"/>
  <c r="BX65" i="179"/>
  <c r="BW65" i="179"/>
  <c r="BV65" i="179"/>
  <c r="BU65" i="179"/>
  <c r="BT65" i="179"/>
  <c r="BS65" i="179"/>
  <c r="BR65" i="179"/>
  <c r="BQ65" i="179"/>
  <c r="BP65" i="179"/>
  <c r="BO65" i="179"/>
  <c r="BI65" i="179"/>
  <c r="BJ1513" i="183" s="1"/>
  <c r="BB65" i="179"/>
  <c r="AH65" i="179"/>
  <c r="U1513" i="183"/>
  <c r="S65" i="179"/>
  <c r="T1513" i="183" s="1"/>
  <c r="J65" i="179"/>
  <c r="I65" i="179"/>
  <c r="A65" i="179"/>
  <c r="BZ64" i="179"/>
  <c r="BY64" i="179"/>
  <c r="BX64" i="179"/>
  <c r="BW64" i="179"/>
  <c r="BV64" i="179"/>
  <c r="BU64" i="179"/>
  <c r="BT64" i="179"/>
  <c r="BS64" i="179"/>
  <c r="BR64" i="179"/>
  <c r="BQ64" i="179"/>
  <c r="BP64" i="179"/>
  <c r="BO64" i="179"/>
  <c r="BI64" i="179"/>
  <c r="BJ1512" i="183" s="1"/>
  <c r="BB64" i="179"/>
  <c r="AH64" i="179"/>
  <c r="U1512" i="183"/>
  <c r="S64" i="179"/>
  <c r="T1512" i="183" s="1"/>
  <c r="J64" i="179"/>
  <c r="I64" i="179"/>
  <c r="A64" i="179"/>
  <c r="BZ63" i="179"/>
  <c r="BY63" i="179"/>
  <c r="BX63" i="179"/>
  <c r="BW63" i="179"/>
  <c r="BV63" i="179"/>
  <c r="BU63" i="179"/>
  <c r="BT63" i="179"/>
  <c r="BS63" i="179"/>
  <c r="BR63" i="179"/>
  <c r="BQ63" i="179"/>
  <c r="BP63" i="179"/>
  <c r="BO63" i="179"/>
  <c r="BI63" i="179"/>
  <c r="BJ1511" i="183" s="1"/>
  <c r="BB63" i="179"/>
  <c r="AH63" i="179"/>
  <c r="U1511" i="183"/>
  <c r="S63" i="179"/>
  <c r="T1511" i="183" s="1"/>
  <c r="J63" i="179"/>
  <c r="I63" i="179"/>
  <c r="A63" i="179"/>
  <c r="BZ62" i="179"/>
  <c r="BY62" i="179"/>
  <c r="BX62" i="179"/>
  <c r="BW62" i="179"/>
  <c r="BV62" i="179"/>
  <c r="BU62" i="179"/>
  <c r="BT62" i="179"/>
  <c r="BS62" i="179"/>
  <c r="BR62" i="179"/>
  <c r="BQ62" i="179"/>
  <c r="BP62" i="179"/>
  <c r="BO62" i="179"/>
  <c r="BI62" i="179"/>
  <c r="BJ1510" i="183" s="1"/>
  <c r="BB62" i="179"/>
  <c r="AH62" i="179"/>
  <c r="U1510" i="183"/>
  <c r="S62" i="179"/>
  <c r="T1510" i="183" s="1"/>
  <c r="J62" i="179"/>
  <c r="I62" i="179"/>
  <c r="A62" i="179"/>
  <c r="BZ61" i="179"/>
  <c r="BY61" i="179"/>
  <c r="BX61" i="179"/>
  <c r="BW61" i="179"/>
  <c r="BV61" i="179"/>
  <c r="BU61" i="179"/>
  <c r="BT61" i="179"/>
  <c r="BS61" i="179"/>
  <c r="BR61" i="179"/>
  <c r="BQ61" i="179"/>
  <c r="BP61" i="179"/>
  <c r="BO61" i="179"/>
  <c r="BI61" i="179"/>
  <c r="BJ1509" i="183" s="1"/>
  <c r="BB61" i="179"/>
  <c r="AH61" i="179"/>
  <c r="U1509" i="183"/>
  <c r="S61" i="179"/>
  <c r="T1509" i="183" s="1"/>
  <c r="J61" i="179"/>
  <c r="I61" i="179"/>
  <c r="A61" i="179"/>
  <c r="BZ60" i="179"/>
  <c r="BY60" i="179"/>
  <c r="BX60" i="179"/>
  <c r="BW60" i="179"/>
  <c r="BV60" i="179"/>
  <c r="BU60" i="179"/>
  <c r="BT60" i="179"/>
  <c r="BS60" i="179"/>
  <c r="BR60" i="179"/>
  <c r="BQ60" i="179"/>
  <c r="BP60" i="179"/>
  <c r="BO60" i="179"/>
  <c r="BI60" i="179"/>
  <c r="BJ1508" i="183" s="1"/>
  <c r="BB60" i="179"/>
  <c r="AH60" i="179"/>
  <c r="U1508" i="183"/>
  <c r="S60" i="179"/>
  <c r="T1508" i="183" s="1"/>
  <c r="J60" i="179"/>
  <c r="I60" i="179"/>
  <c r="A60" i="179"/>
  <c r="BZ59" i="179"/>
  <c r="BY59" i="179"/>
  <c r="BX59" i="179"/>
  <c r="BW59" i="179"/>
  <c r="BV59" i="179"/>
  <c r="BU59" i="179"/>
  <c r="BT59" i="179"/>
  <c r="BS59" i="179"/>
  <c r="BR59" i="179"/>
  <c r="BQ59" i="179"/>
  <c r="BP59" i="179"/>
  <c r="BO59" i="179"/>
  <c r="BI59" i="179"/>
  <c r="BJ1507" i="183" s="1"/>
  <c r="BB59" i="179"/>
  <c r="AH59" i="179"/>
  <c r="AI1507" i="183" s="1"/>
  <c r="U1507" i="183"/>
  <c r="S59" i="179"/>
  <c r="T1507" i="183" s="1"/>
  <c r="A59" i="179"/>
  <c r="BZ58" i="179"/>
  <c r="BY58" i="179"/>
  <c r="BX58" i="179"/>
  <c r="BW58" i="179"/>
  <c r="BV58" i="179"/>
  <c r="BU58" i="179"/>
  <c r="BT58" i="179"/>
  <c r="BS58" i="179"/>
  <c r="BR58" i="179"/>
  <c r="BQ58" i="179"/>
  <c r="BP58" i="179"/>
  <c r="BO58" i="179"/>
  <c r="BI58" i="179"/>
  <c r="BJ1506" i="183" s="1"/>
  <c r="BB58" i="179"/>
  <c r="AH58" i="179"/>
  <c r="S58" i="179"/>
  <c r="T1506" i="183" s="1"/>
  <c r="J58" i="179"/>
  <c r="I58" i="179"/>
  <c r="A58" i="179"/>
  <c r="BZ57" i="179"/>
  <c r="BY57" i="179"/>
  <c r="BX57" i="179"/>
  <c r="BW57" i="179"/>
  <c r="BV57" i="179"/>
  <c r="BU57" i="179"/>
  <c r="BT57" i="179"/>
  <c r="BS57" i="179"/>
  <c r="BR57" i="179"/>
  <c r="BQ57" i="179"/>
  <c r="BP57" i="179"/>
  <c r="BO57" i="179"/>
  <c r="BI57" i="179"/>
  <c r="BJ1505" i="183" s="1"/>
  <c r="BB57" i="179"/>
  <c r="AH57" i="179"/>
  <c r="U1505" i="183"/>
  <c r="S57" i="179"/>
  <c r="T1505" i="183" s="1"/>
  <c r="J57" i="179"/>
  <c r="I57" i="179"/>
  <c r="A57" i="179"/>
  <c r="BZ56" i="179"/>
  <c r="BY56" i="179"/>
  <c r="BX56" i="179"/>
  <c r="BW56" i="179"/>
  <c r="BV56" i="179"/>
  <c r="BU56" i="179"/>
  <c r="BT56" i="179"/>
  <c r="BS56" i="179"/>
  <c r="BR56" i="179"/>
  <c r="BQ56" i="179"/>
  <c r="BP56" i="179"/>
  <c r="BO56" i="179"/>
  <c r="BI56" i="179"/>
  <c r="BJ1504" i="183" s="1"/>
  <c r="BB56" i="179"/>
  <c r="AH56" i="179"/>
  <c r="U1504" i="183"/>
  <c r="S56" i="179"/>
  <c r="T1504" i="183" s="1"/>
  <c r="J56" i="179"/>
  <c r="I56" i="179"/>
  <c r="A56" i="179"/>
  <c r="BZ55" i="179"/>
  <c r="BY55" i="179"/>
  <c r="BX55" i="179"/>
  <c r="BW55" i="179"/>
  <c r="BV55" i="179"/>
  <c r="BU55" i="179"/>
  <c r="BT55" i="179"/>
  <c r="BS55" i="179"/>
  <c r="BR55" i="179"/>
  <c r="BQ55" i="179"/>
  <c r="BP55" i="179"/>
  <c r="BO55" i="179"/>
  <c r="BI55" i="179"/>
  <c r="BJ1503" i="183" s="1"/>
  <c r="BB55" i="179"/>
  <c r="AH55" i="179"/>
  <c r="U1503" i="183"/>
  <c r="S55" i="179"/>
  <c r="T1503" i="183" s="1"/>
  <c r="J55" i="179"/>
  <c r="I55" i="179"/>
  <c r="A55" i="179"/>
  <c r="BZ54" i="179"/>
  <c r="BY54" i="179"/>
  <c r="BX54" i="179"/>
  <c r="BW54" i="179"/>
  <c r="BV54" i="179"/>
  <c r="BU54" i="179"/>
  <c r="BT54" i="179"/>
  <c r="BS54" i="179"/>
  <c r="BR54" i="179"/>
  <c r="BQ54" i="179"/>
  <c r="BP54" i="179"/>
  <c r="BO54" i="179"/>
  <c r="BI54" i="179"/>
  <c r="BJ1502" i="183" s="1"/>
  <c r="BB54" i="179"/>
  <c r="AH54" i="179"/>
  <c r="S54" i="179"/>
  <c r="T1502" i="183" s="1"/>
  <c r="J54" i="179"/>
  <c r="I54" i="179"/>
  <c r="A54" i="179"/>
  <c r="BZ53" i="179"/>
  <c r="BY53" i="179"/>
  <c r="BX53" i="179"/>
  <c r="BW53" i="179"/>
  <c r="BV53" i="179"/>
  <c r="BU53" i="179"/>
  <c r="BT53" i="179"/>
  <c r="BS53" i="179"/>
  <c r="BR53" i="179"/>
  <c r="BQ53" i="179"/>
  <c r="BP53" i="179"/>
  <c r="BO53" i="179"/>
  <c r="BI53" i="179"/>
  <c r="BJ1501" i="183" s="1"/>
  <c r="BB53" i="179"/>
  <c r="AH53" i="179"/>
  <c r="U1501" i="183"/>
  <c r="S53" i="179"/>
  <c r="T1501" i="183" s="1"/>
  <c r="A53" i="179"/>
  <c r="BZ52" i="179"/>
  <c r="BY52" i="179"/>
  <c r="BX52" i="179"/>
  <c r="BW52" i="179"/>
  <c r="BV52" i="179"/>
  <c r="BU52" i="179"/>
  <c r="BT52" i="179"/>
  <c r="BS52" i="179"/>
  <c r="BR52" i="179"/>
  <c r="BQ52" i="179"/>
  <c r="BP52" i="179"/>
  <c r="BO52" i="179"/>
  <c r="BI52" i="179"/>
  <c r="BJ1500" i="183" s="1"/>
  <c r="BB52" i="179"/>
  <c r="AH52" i="179"/>
  <c r="U1500" i="183"/>
  <c r="S52" i="179"/>
  <c r="T1500" i="183" s="1"/>
  <c r="J52" i="179"/>
  <c r="I52" i="179"/>
  <c r="A52" i="179"/>
  <c r="BZ51" i="179"/>
  <c r="BY51" i="179"/>
  <c r="BX51" i="179"/>
  <c r="BW51" i="179"/>
  <c r="BV51" i="179"/>
  <c r="BU51" i="179"/>
  <c r="BT51" i="179"/>
  <c r="BS51" i="179"/>
  <c r="BR51" i="179"/>
  <c r="BQ51" i="179"/>
  <c r="BP51" i="179"/>
  <c r="BO51" i="179"/>
  <c r="BI51" i="179"/>
  <c r="BJ1499" i="183" s="1"/>
  <c r="BB51" i="179"/>
  <c r="AH51" i="179"/>
  <c r="U1499" i="183"/>
  <c r="S51" i="179"/>
  <c r="T1499" i="183" s="1"/>
  <c r="J51" i="179"/>
  <c r="I51" i="179"/>
  <c r="A51" i="179"/>
  <c r="BZ50" i="179"/>
  <c r="BY50" i="179"/>
  <c r="BX50" i="179"/>
  <c r="BW50" i="179"/>
  <c r="BV50" i="179"/>
  <c r="BU50" i="179"/>
  <c r="BT50" i="179"/>
  <c r="BS50" i="179"/>
  <c r="BR50" i="179"/>
  <c r="BQ50" i="179"/>
  <c r="BP50" i="179"/>
  <c r="BO50" i="179"/>
  <c r="BI50" i="179"/>
  <c r="BJ1498" i="183" s="1"/>
  <c r="BB50" i="179"/>
  <c r="AH50" i="179"/>
  <c r="U1498" i="183"/>
  <c r="S50" i="179"/>
  <c r="T1498" i="183" s="1"/>
  <c r="J50" i="179"/>
  <c r="I50" i="179"/>
  <c r="A50" i="179"/>
  <c r="BZ49" i="179"/>
  <c r="BY49" i="179"/>
  <c r="BX49" i="179"/>
  <c r="BW49" i="179"/>
  <c r="BV49" i="179"/>
  <c r="BU49" i="179"/>
  <c r="BT49" i="179"/>
  <c r="BS49" i="179"/>
  <c r="BR49" i="179"/>
  <c r="BQ49" i="179"/>
  <c r="BP49" i="179"/>
  <c r="BO49" i="179"/>
  <c r="BI49" i="179"/>
  <c r="BJ1497" i="183" s="1"/>
  <c r="BB49" i="179"/>
  <c r="AH49" i="179"/>
  <c r="U1497" i="183"/>
  <c r="S49" i="179"/>
  <c r="T1497" i="183" s="1"/>
  <c r="J49" i="179"/>
  <c r="I49" i="179"/>
  <c r="A49" i="179"/>
  <c r="BZ48" i="179"/>
  <c r="BY48" i="179"/>
  <c r="BX48" i="179"/>
  <c r="BW48" i="179"/>
  <c r="BV48" i="179"/>
  <c r="BU48" i="179"/>
  <c r="BT48" i="179"/>
  <c r="BS48" i="179"/>
  <c r="BR48" i="179"/>
  <c r="BQ48" i="179"/>
  <c r="BP48" i="179"/>
  <c r="BO48" i="179"/>
  <c r="BI48" i="179"/>
  <c r="BJ1496" i="183" s="1"/>
  <c r="BB48" i="179"/>
  <c r="AH48" i="179"/>
  <c r="U1496" i="183"/>
  <c r="S48" i="179"/>
  <c r="T1496" i="183" s="1"/>
  <c r="J48" i="179"/>
  <c r="I48" i="179"/>
  <c r="A48" i="179"/>
  <c r="BZ47" i="179"/>
  <c r="BY47" i="179"/>
  <c r="BX47" i="179"/>
  <c r="BW47" i="179"/>
  <c r="BV47" i="179"/>
  <c r="BU47" i="179"/>
  <c r="BT47" i="179"/>
  <c r="BS47" i="179"/>
  <c r="BR47" i="179"/>
  <c r="BQ47" i="179"/>
  <c r="BP47" i="179"/>
  <c r="BO47" i="179"/>
  <c r="BI47" i="179"/>
  <c r="BJ1495" i="183" s="1"/>
  <c r="BB47" i="179"/>
  <c r="AH47" i="179"/>
  <c r="U1495" i="183"/>
  <c r="S47" i="179"/>
  <c r="T1495" i="183" s="1"/>
  <c r="J47" i="179"/>
  <c r="I47" i="179"/>
  <c r="A47" i="179"/>
  <c r="BZ46" i="179"/>
  <c r="BY46" i="179"/>
  <c r="BX46" i="179"/>
  <c r="BW46" i="179"/>
  <c r="BV46" i="179"/>
  <c r="BU46" i="179"/>
  <c r="BT46" i="179"/>
  <c r="BS46" i="179"/>
  <c r="BR46" i="179"/>
  <c r="BQ46" i="179"/>
  <c r="BP46" i="179"/>
  <c r="BO46" i="179"/>
  <c r="BI46" i="179"/>
  <c r="BJ1494" i="183" s="1"/>
  <c r="BB46" i="179"/>
  <c r="AH46" i="179"/>
  <c r="U1494" i="183"/>
  <c r="S46" i="179"/>
  <c r="T1494" i="183" s="1"/>
  <c r="J46" i="179"/>
  <c r="I46" i="179"/>
  <c r="A46" i="179"/>
  <c r="BZ45" i="179"/>
  <c r="BY45" i="179"/>
  <c r="BX45" i="179"/>
  <c r="BW45" i="179"/>
  <c r="BV45" i="179"/>
  <c r="BU45" i="179"/>
  <c r="BT45" i="179"/>
  <c r="BS45" i="179"/>
  <c r="BR45" i="179"/>
  <c r="BQ45" i="179"/>
  <c r="BP45" i="179"/>
  <c r="BO45" i="179"/>
  <c r="BI45" i="179"/>
  <c r="BJ1493" i="183" s="1"/>
  <c r="BB45" i="179"/>
  <c r="AH45" i="179"/>
  <c r="U1493" i="183"/>
  <c r="S45" i="179"/>
  <c r="T1493" i="183" s="1"/>
  <c r="J45" i="179"/>
  <c r="I45" i="179"/>
  <c r="A45" i="179"/>
  <c r="BZ44" i="179"/>
  <c r="BY44" i="179"/>
  <c r="BX44" i="179"/>
  <c r="BW44" i="179"/>
  <c r="BV44" i="179"/>
  <c r="BU44" i="179"/>
  <c r="BT44" i="179"/>
  <c r="BS44" i="179"/>
  <c r="BR44" i="179"/>
  <c r="BQ44" i="179"/>
  <c r="BP44" i="179"/>
  <c r="BO44" i="179"/>
  <c r="BI44" i="179"/>
  <c r="BJ1492" i="183" s="1"/>
  <c r="BB44" i="179"/>
  <c r="AH44" i="179"/>
  <c r="U1492" i="183"/>
  <c r="S44" i="179"/>
  <c r="T1492" i="183" s="1"/>
  <c r="J44" i="179"/>
  <c r="I44" i="179"/>
  <c r="A44" i="179"/>
  <c r="BZ43" i="179"/>
  <c r="BY43" i="179"/>
  <c r="BX43" i="179"/>
  <c r="BW43" i="179"/>
  <c r="BV43" i="179"/>
  <c r="BU43" i="179"/>
  <c r="BT43" i="179"/>
  <c r="BS43" i="179"/>
  <c r="BR43" i="179"/>
  <c r="BQ43" i="179"/>
  <c r="BP43" i="179"/>
  <c r="BO43" i="179"/>
  <c r="BI43" i="179"/>
  <c r="BJ1491" i="183" s="1"/>
  <c r="BB43" i="179"/>
  <c r="AH43" i="179"/>
  <c r="U1491" i="183"/>
  <c r="S43" i="179"/>
  <c r="T1491" i="183" s="1"/>
  <c r="J43" i="179"/>
  <c r="I43" i="179"/>
  <c r="A43" i="179"/>
  <c r="BZ42" i="179"/>
  <c r="BY42" i="179"/>
  <c r="BX42" i="179"/>
  <c r="BW42" i="179"/>
  <c r="BV42" i="179"/>
  <c r="BU42" i="179"/>
  <c r="BT42" i="179"/>
  <c r="BS42" i="179"/>
  <c r="BR42" i="179"/>
  <c r="BQ42" i="179"/>
  <c r="BP42" i="179"/>
  <c r="BO42" i="179"/>
  <c r="BI42" i="179"/>
  <c r="BJ1490" i="183" s="1"/>
  <c r="BB42" i="179"/>
  <c r="AH42" i="179"/>
  <c r="U1490" i="183"/>
  <c r="S42" i="179"/>
  <c r="T1490" i="183" s="1"/>
  <c r="J42" i="179"/>
  <c r="I42" i="179"/>
  <c r="A42" i="179"/>
  <c r="BZ41" i="179"/>
  <c r="BY41" i="179"/>
  <c r="BX41" i="179"/>
  <c r="BW41" i="179"/>
  <c r="BV41" i="179"/>
  <c r="BU41" i="179"/>
  <c r="BT41" i="179"/>
  <c r="BS41" i="179"/>
  <c r="BR41" i="179"/>
  <c r="BQ41" i="179"/>
  <c r="BP41" i="179"/>
  <c r="BO41" i="179"/>
  <c r="BI41" i="179"/>
  <c r="BJ1489" i="183" s="1"/>
  <c r="BB41" i="179"/>
  <c r="AH41" i="179"/>
  <c r="U1489" i="183"/>
  <c r="S41" i="179"/>
  <c r="T1489" i="183" s="1"/>
  <c r="J41" i="179"/>
  <c r="I41" i="179"/>
  <c r="A41" i="179"/>
  <c r="BZ40" i="179"/>
  <c r="BY40" i="179"/>
  <c r="BX40" i="179"/>
  <c r="BW40" i="179"/>
  <c r="BV40" i="179"/>
  <c r="BU40" i="179"/>
  <c r="BT40" i="179"/>
  <c r="BS40" i="179"/>
  <c r="BR40" i="179"/>
  <c r="BQ40" i="179"/>
  <c r="BP40" i="179"/>
  <c r="BO40" i="179"/>
  <c r="BI40" i="179"/>
  <c r="BJ1488" i="183" s="1"/>
  <c r="BB40" i="179"/>
  <c r="AH40" i="179"/>
  <c r="U1488" i="183"/>
  <c r="S40" i="179"/>
  <c r="T1488" i="183" s="1"/>
  <c r="J40" i="179"/>
  <c r="I40" i="179"/>
  <c r="A40" i="179"/>
  <c r="BZ39" i="179"/>
  <c r="BY39" i="179"/>
  <c r="BX39" i="179"/>
  <c r="BW39" i="179"/>
  <c r="BV39" i="179"/>
  <c r="BU39" i="179"/>
  <c r="BT39" i="179"/>
  <c r="BS39" i="179"/>
  <c r="BR39" i="179"/>
  <c r="BQ39" i="179"/>
  <c r="BP39" i="179"/>
  <c r="BO39" i="179"/>
  <c r="BI39" i="179"/>
  <c r="BJ1487" i="183" s="1"/>
  <c r="BB39" i="179"/>
  <c r="AH39" i="179"/>
  <c r="U1487" i="183"/>
  <c r="S39" i="179"/>
  <c r="T1487" i="183" s="1"/>
  <c r="J39" i="179"/>
  <c r="I39" i="179"/>
  <c r="A39" i="179"/>
  <c r="BZ38" i="179"/>
  <c r="BY38" i="179"/>
  <c r="BX38" i="179"/>
  <c r="BW38" i="179"/>
  <c r="BV38" i="179"/>
  <c r="BU38" i="179"/>
  <c r="BT38" i="179"/>
  <c r="BS38" i="179"/>
  <c r="BR38" i="179"/>
  <c r="BQ38" i="179"/>
  <c r="BP38" i="179"/>
  <c r="BO38" i="179"/>
  <c r="BI38" i="179"/>
  <c r="BJ1486" i="183" s="1"/>
  <c r="BB38" i="179"/>
  <c r="AH38" i="179"/>
  <c r="U1486" i="183"/>
  <c r="S38" i="179"/>
  <c r="T1486" i="183" s="1"/>
  <c r="J38" i="179"/>
  <c r="I38" i="179"/>
  <c r="A38" i="179"/>
  <c r="BZ37" i="179"/>
  <c r="BY37" i="179"/>
  <c r="BX37" i="179"/>
  <c r="BW37" i="179"/>
  <c r="BV37" i="179"/>
  <c r="BU37" i="179"/>
  <c r="BT37" i="179"/>
  <c r="BS37" i="179"/>
  <c r="BR37" i="179"/>
  <c r="BQ37" i="179"/>
  <c r="BP37" i="179"/>
  <c r="BO37" i="179"/>
  <c r="BI37" i="179"/>
  <c r="BJ1485" i="183" s="1"/>
  <c r="BB37" i="179"/>
  <c r="AH37" i="179"/>
  <c r="U1485" i="183"/>
  <c r="S37" i="179"/>
  <c r="T1485" i="183" s="1"/>
  <c r="J37" i="179"/>
  <c r="I37" i="179"/>
  <c r="A37" i="179"/>
  <c r="BZ36" i="179"/>
  <c r="BY36" i="179"/>
  <c r="BX36" i="179"/>
  <c r="BW36" i="179"/>
  <c r="BV36" i="179"/>
  <c r="BU36" i="179"/>
  <c r="BT36" i="179"/>
  <c r="BS36" i="179"/>
  <c r="BR36" i="179"/>
  <c r="BQ36" i="179"/>
  <c r="BP36" i="179"/>
  <c r="BO36" i="179"/>
  <c r="BI36" i="179"/>
  <c r="BJ1484" i="183" s="1"/>
  <c r="BB36" i="179"/>
  <c r="AH36" i="179"/>
  <c r="U1484" i="183"/>
  <c r="S36" i="179"/>
  <c r="T1484" i="183" s="1"/>
  <c r="J36" i="179"/>
  <c r="I36" i="179"/>
  <c r="A36" i="179"/>
  <c r="BZ35" i="179"/>
  <c r="BY35" i="179"/>
  <c r="BX35" i="179"/>
  <c r="BW35" i="179"/>
  <c r="BV35" i="179"/>
  <c r="BU35" i="179"/>
  <c r="BT35" i="179"/>
  <c r="BS35" i="179"/>
  <c r="BR35" i="179"/>
  <c r="BQ35" i="179"/>
  <c r="BP35" i="179"/>
  <c r="BO35" i="179"/>
  <c r="BI35" i="179"/>
  <c r="BJ1483" i="183" s="1"/>
  <c r="BB35" i="179"/>
  <c r="AH35" i="179"/>
  <c r="U1483" i="183"/>
  <c r="S35" i="179"/>
  <c r="T1483" i="183" s="1"/>
  <c r="J35" i="179"/>
  <c r="I35" i="179"/>
  <c r="A35" i="179"/>
  <c r="BZ34" i="179"/>
  <c r="BY34" i="179"/>
  <c r="BX34" i="179"/>
  <c r="BW34" i="179"/>
  <c r="BV34" i="179"/>
  <c r="BU34" i="179"/>
  <c r="BT34" i="179"/>
  <c r="BS34" i="179"/>
  <c r="BR34" i="179"/>
  <c r="BQ34" i="179"/>
  <c r="BP34" i="179"/>
  <c r="BO34" i="179"/>
  <c r="BI34" i="179"/>
  <c r="BJ1482" i="183" s="1"/>
  <c r="BB34" i="179"/>
  <c r="AH34" i="179"/>
  <c r="U1482" i="183"/>
  <c r="S34" i="179"/>
  <c r="T1482" i="183" s="1"/>
  <c r="J34" i="179"/>
  <c r="I34" i="179"/>
  <c r="A34" i="179"/>
  <c r="BZ33" i="179"/>
  <c r="BY33" i="179"/>
  <c r="BX33" i="179"/>
  <c r="BW33" i="179"/>
  <c r="BV33" i="179"/>
  <c r="BU33" i="179"/>
  <c r="BT33" i="179"/>
  <c r="BS33" i="179"/>
  <c r="BR33" i="179"/>
  <c r="BQ33" i="179"/>
  <c r="BP33" i="179"/>
  <c r="BO33" i="179"/>
  <c r="BI33" i="179"/>
  <c r="BJ1481" i="183" s="1"/>
  <c r="BB33" i="179"/>
  <c r="AH33" i="179"/>
  <c r="U1481" i="183"/>
  <c r="S33" i="179"/>
  <c r="T1481" i="183" s="1"/>
  <c r="J33" i="179"/>
  <c r="I33" i="179"/>
  <c r="A33" i="179"/>
  <c r="BZ32" i="179"/>
  <c r="BY32" i="179"/>
  <c r="BX32" i="179"/>
  <c r="BW32" i="179"/>
  <c r="BV32" i="179"/>
  <c r="BU32" i="179"/>
  <c r="BT32" i="179"/>
  <c r="BS32" i="179"/>
  <c r="BR32" i="179"/>
  <c r="BQ32" i="179"/>
  <c r="BP32" i="179"/>
  <c r="BO32" i="179"/>
  <c r="BI32" i="179"/>
  <c r="BJ1480" i="183" s="1"/>
  <c r="BB32" i="179"/>
  <c r="AH32" i="179"/>
  <c r="U1480" i="183"/>
  <c r="S32" i="179"/>
  <c r="T1480" i="183" s="1"/>
  <c r="J32" i="179"/>
  <c r="I32" i="179"/>
  <c r="A32" i="179"/>
  <c r="BZ31" i="179"/>
  <c r="BY31" i="179"/>
  <c r="BX31" i="179"/>
  <c r="BW31" i="179"/>
  <c r="BV31" i="179"/>
  <c r="BU31" i="179"/>
  <c r="BT31" i="179"/>
  <c r="BS31" i="179"/>
  <c r="BR31" i="179"/>
  <c r="BQ31" i="179"/>
  <c r="BP31" i="179"/>
  <c r="BO31" i="179"/>
  <c r="BI31" i="179"/>
  <c r="BJ1479" i="183" s="1"/>
  <c r="BB31" i="179"/>
  <c r="AH31" i="179"/>
  <c r="U1479" i="183"/>
  <c r="S31" i="179"/>
  <c r="T1479" i="183" s="1"/>
  <c r="J31" i="179"/>
  <c r="I31" i="179"/>
  <c r="A31" i="179"/>
  <c r="BZ30" i="179"/>
  <c r="BY30" i="179"/>
  <c r="BX30" i="179"/>
  <c r="BW30" i="179"/>
  <c r="BV30" i="179"/>
  <c r="BU30" i="179"/>
  <c r="BT30" i="179"/>
  <c r="BS30" i="179"/>
  <c r="BR30" i="179"/>
  <c r="BQ30" i="179"/>
  <c r="BP30" i="179"/>
  <c r="BO30" i="179"/>
  <c r="BI30" i="179"/>
  <c r="BJ1478" i="183" s="1"/>
  <c r="BB30" i="179"/>
  <c r="AH30" i="179"/>
  <c r="U1478" i="183"/>
  <c r="S30" i="179"/>
  <c r="T1478" i="183" s="1"/>
  <c r="J30" i="179"/>
  <c r="I30" i="179"/>
  <c r="A30" i="179"/>
  <c r="BZ29" i="179"/>
  <c r="BY29" i="179"/>
  <c r="BX29" i="179"/>
  <c r="BW29" i="179"/>
  <c r="BV29" i="179"/>
  <c r="BU29" i="179"/>
  <c r="BT29" i="179"/>
  <c r="BS29" i="179"/>
  <c r="BR29" i="179"/>
  <c r="BQ29" i="179"/>
  <c r="BP29" i="179"/>
  <c r="BO29" i="179"/>
  <c r="BI29" i="179"/>
  <c r="BJ1477" i="183" s="1"/>
  <c r="BB29" i="179"/>
  <c r="BC1477" i="183" s="1"/>
  <c r="AH29" i="179"/>
  <c r="U1477" i="183"/>
  <c r="S29" i="179"/>
  <c r="T1477" i="183" s="1"/>
  <c r="J29" i="179"/>
  <c r="I29" i="179"/>
  <c r="A29" i="179"/>
  <c r="BZ28" i="179"/>
  <c r="BY28" i="179"/>
  <c r="BX28" i="179"/>
  <c r="BW28" i="179"/>
  <c r="BV28" i="179"/>
  <c r="BU28" i="179"/>
  <c r="BT28" i="179"/>
  <c r="BS28" i="179"/>
  <c r="BR28" i="179"/>
  <c r="BQ28" i="179"/>
  <c r="BP28" i="179"/>
  <c r="BO28" i="179"/>
  <c r="BI28" i="179"/>
  <c r="BJ1476" i="183" s="1"/>
  <c r="BB28" i="179"/>
  <c r="AH28" i="179"/>
  <c r="U1476" i="183"/>
  <c r="S28" i="179"/>
  <c r="T1476" i="183" s="1"/>
  <c r="J28" i="179"/>
  <c r="I28" i="179"/>
  <c r="A28" i="179"/>
  <c r="BZ27" i="179"/>
  <c r="BY27" i="179"/>
  <c r="BX27" i="179"/>
  <c r="BW27" i="179"/>
  <c r="BV27" i="179"/>
  <c r="BU27" i="179"/>
  <c r="BT27" i="179"/>
  <c r="BS27" i="179"/>
  <c r="BR27" i="179"/>
  <c r="BQ27" i="179"/>
  <c r="BP27" i="179"/>
  <c r="BO27" i="179"/>
  <c r="BI27" i="179"/>
  <c r="BJ1475" i="183" s="1"/>
  <c r="BB27" i="179"/>
  <c r="AH27" i="179"/>
  <c r="U1475" i="183"/>
  <c r="S27" i="179"/>
  <c r="T1475" i="183" s="1"/>
  <c r="J27" i="179"/>
  <c r="I27" i="179"/>
  <c r="A27" i="179"/>
  <c r="BZ26" i="179"/>
  <c r="BY26" i="179"/>
  <c r="BX26" i="179"/>
  <c r="BW26" i="179"/>
  <c r="BV26" i="179"/>
  <c r="BU26" i="179"/>
  <c r="BT26" i="179"/>
  <c r="BS26" i="179"/>
  <c r="BR26" i="179"/>
  <c r="BQ26" i="179"/>
  <c r="BP26" i="179"/>
  <c r="BO26" i="179"/>
  <c r="BI26" i="179"/>
  <c r="BJ1474" i="183" s="1"/>
  <c r="BB26" i="179"/>
  <c r="AH26" i="179"/>
  <c r="U1474" i="183"/>
  <c r="S26" i="179"/>
  <c r="T1474" i="183" s="1"/>
  <c r="J26" i="179"/>
  <c r="I26" i="179"/>
  <c r="A26" i="179"/>
  <c r="BZ25" i="179"/>
  <c r="BY25" i="179"/>
  <c r="BX25" i="179"/>
  <c r="BW25" i="179"/>
  <c r="BV25" i="179"/>
  <c r="BU25" i="179"/>
  <c r="BT25" i="179"/>
  <c r="BS25" i="179"/>
  <c r="BR25" i="179"/>
  <c r="BQ25" i="179"/>
  <c r="BP25" i="179"/>
  <c r="BO25" i="179"/>
  <c r="BI25" i="179"/>
  <c r="BJ1473" i="183" s="1"/>
  <c r="BB25" i="179"/>
  <c r="AH25" i="179"/>
  <c r="U1473" i="183"/>
  <c r="S25" i="179"/>
  <c r="T1473" i="183" s="1"/>
  <c r="J25" i="179"/>
  <c r="I25" i="179"/>
  <c r="A25" i="179"/>
  <c r="BZ24" i="179"/>
  <c r="BY24" i="179"/>
  <c r="BX24" i="179"/>
  <c r="BW24" i="179"/>
  <c r="BV24" i="179"/>
  <c r="BU24" i="179"/>
  <c r="BT24" i="179"/>
  <c r="BS24" i="179"/>
  <c r="BR24" i="179"/>
  <c r="BQ24" i="179"/>
  <c r="BP24" i="179"/>
  <c r="BO24" i="179"/>
  <c r="BI24" i="179"/>
  <c r="BJ1472" i="183" s="1"/>
  <c r="BB24" i="179"/>
  <c r="AH24" i="179"/>
  <c r="U1472" i="183"/>
  <c r="S24" i="179"/>
  <c r="T1472" i="183" s="1"/>
  <c r="J24" i="179"/>
  <c r="I24" i="179"/>
  <c r="A24" i="179"/>
  <c r="BZ23" i="179"/>
  <c r="BY23" i="179"/>
  <c r="BX23" i="179"/>
  <c r="BW23" i="179"/>
  <c r="BV23" i="179"/>
  <c r="BU23" i="179"/>
  <c r="BT23" i="179"/>
  <c r="BS23" i="179"/>
  <c r="BR23" i="179"/>
  <c r="BQ23" i="179"/>
  <c r="BP23" i="179"/>
  <c r="BO23" i="179"/>
  <c r="BI23" i="179"/>
  <c r="BJ1471" i="183" s="1"/>
  <c r="BB23" i="179"/>
  <c r="AH23" i="179"/>
  <c r="U1471" i="183"/>
  <c r="S23" i="179"/>
  <c r="T1471" i="183" s="1"/>
  <c r="J23" i="179"/>
  <c r="I23" i="179"/>
  <c r="A23" i="179"/>
  <c r="BZ22" i="179"/>
  <c r="BY22" i="179"/>
  <c r="BX22" i="179"/>
  <c r="BW22" i="179"/>
  <c r="BV22" i="179"/>
  <c r="BU22" i="179"/>
  <c r="BT22" i="179"/>
  <c r="BS22" i="179"/>
  <c r="BR22" i="179"/>
  <c r="BQ22" i="179"/>
  <c r="BP22" i="179"/>
  <c r="BO22" i="179"/>
  <c r="BI22" i="179"/>
  <c r="BJ1470" i="183" s="1"/>
  <c r="BB22" i="179"/>
  <c r="AH22" i="179"/>
  <c r="U1470" i="183"/>
  <c r="S22" i="179"/>
  <c r="T1470" i="183" s="1"/>
  <c r="J22" i="179"/>
  <c r="I22" i="179"/>
  <c r="A22" i="179"/>
  <c r="BZ21" i="179"/>
  <c r="BY21" i="179"/>
  <c r="BX21" i="179"/>
  <c r="BW21" i="179"/>
  <c r="BV21" i="179"/>
  <c r="BU21" i="179"/>
  <c r="BT21" i="179"/>
  <c r="BS21" i="179"/>
  <c r="BR21" i="179"/>
  <c r="BQ21" i="179"/>
  <c r="BP21" i="179"/>
  <c r="BO21" i="179"/>
  <c r="BI21" i="179"/>
  <c r="BJ1469" i="183" s="1"/>
  <c r="BB21" i="179"/>
  <c r="AH21" i="179"/>
  <c r="U1469" i="183"/>
  <c r="S21" i="179"/>
  <c r="T1469" i="183" s="1"/>
  <c r="J21" i="179"/>
  <c r="I21" i="179"/>
  <c r="A21" i="179"/>
  <c r="BZ20" i="179"/>
  <c r="BY20" i="179"/>
  <c r="BX20" i="179"/>
  <c r="BW20" i="179"/>
  <c r="BV20" i="179"/>
  <c r="BU20" i="179"/>
  <c r="BT20" i="179"/>
  <c r="BS20" i="179"/>
  <c r="BR20" i="179"/>
  <c r="BQ20" i="179"/>
  <c r="BP20" i="179"/>
  <c r="BO20" i="179"/>
  <c r="BI20" i="179"/>
  <c r="BJ1468" i="183" s="1"/>
  <c r="BB20" i="179"/>
  <c r="BC1468" i="183" s="1"/>
  <c r="AH20" i="179"/>
  <c r="U1468" i="183"/>
  <c r="S20" i="179"/>
  <c r="T1468" i="183" s="1"/>
  <c r="J20" i="179"/>
  <c r="I20" i="179"/>
  <c r="A20" i="179"/>
  <c r="BZ19" i="179"/>
  <c r="BY19" i="179"/>
  <c r="BX19" i="179"/>
  <c r="BW19" i="179"/>
  <c r="BV19" i="179"/>
  <c r="BU19" i="179"/>
  <c r="BT19" i="179"/>
  <c r="BS19" i="179"/>
  <c r="BR19" i="179"/>
  <c r="BQ19" i="179"/>
  <c r="BP19" i="179"/>
  <c r="BO19" i="179"/>
  <c r="BI19" i="179"/>
  <c r="BJ1467" i="183" s="1"/>
  <c r="BB19" i="179"/>
  <c r="AH19" i="179"/>
  <c r="U1467" i="183"/>
  <c r="S19" i="179"/>
  <c r="T1467" i="183" s="1"/>
  <c r="J19" i="179"/>
  <c r="I19" i="179"/>
  <c r="A19" i="179"/>
  <c r="BZ18" i="179"/>
  <c r="BY18" i="179"/>
  <c r="BX18" i="179"/>
  <c r="BW18" i="179"/>
  <c r="BV18" i="179"/>
  <c r="BU18" i="179"/>
  <c r="BT18" i="179"/>
  <c r="BS18" i="179"/>
  <c r="BR18" i="179"/>
  <c r="BQ18" i="179"/>
  <c r="BP18" i="179"/>
  <c r="BO18" i="179"/>
  <c r="BI18" i="179"/>
  <c r="BJ1466" i="183" s="1"/>
  <c r="BB18" i="179"/>
  <c r="AH18" i="179"/>
  <c r="U1466" i="183"/>
  <c r="S18" i="179"/>
  <c r="T1466" i="183" s="1"/>
  <c r="J18" i="179"/>
  <c r="I18" i="179"/>
  <c r="A18" i="179"/>
  <c r="BZ17" i="179"/>
  <c r="BY17" i="179"/>
  <c r="BX17" i="179"/>
  <c r="BW17" i="179"/>
  <c r="BV17" i="179"/>
  <c r="BU17" i="179"/>
  <c r="BT17" i="179"/>
  <c r="BS17" i="179"/>
  <c r="BR17" i="179"/>
  <c r="BQ17" i="179"/>
  <c r="BP17" i="179"/>
  <c r="BO17" i="179"/>
  <c r="BI17" i="179"/>
  <c r="BJ1465" i="183" s="1"/>
  <c r="BB17" i="179"/>
  <c r="AH17" i="179"/>
  <c r="U1465" i="183"/>
  <c r="S17" i="179"/>
  <c r="T1465" i="183" s="1"/>
  <c r="J17" i="179"/>
  <c r="I17" i="179"/>
  <c r="A17" i="179"/>
  <c r="BZ16" i="179"/>
  <c r="BY16" i="179"/>
  <c r="BX16" i="179"/>
  <c r="BW16" i="179"/>
  <c r="BV16" i="179"/>
  <c r="BU16" i="179"/>
  <c r="BT16" i="179"/>
  <c r="BS16" i="179"/>
  <c r="BR16" i="179"/>
  <c r="BQ16" i="179"/>
  <c r="BP16" i="179"/>
  <c r="BO16" i="179"/>
  <c r="BI16" i="179"/>
  <c r="BJ1464" i="183" s="1"/>
  <c r="BB16" i="179"/>
  <c r="AH16" i="179"/>
  <c r="U1464" i="183"/>
  <c r="S16" i="179"/>
  <c r="T1464" i="183" s="1"/>
  <c r="J16" i="179"/>
  <c r="I16" i="179"/>
  <c r="A16" i="179"/>
  <c r="BZ15" i="179"/>
  <c r="BY15" i="179"/>
  <c r="BX15" i="179"/>
  <c r="BW15" i="179"/>
  <c r="BV15" i="179"/>
  <c r="BU15" i="179"/>
  <c r="BT15" i="179"/>
  <c r="BS15" i="179"/>
  <c r="BR15" i="179"/>
  <c r="BQ15" i="179"/>
  <c r="BP15" i="179"/>
  <c r="BO15" i="179"/>
  <c r="BI15" i="179"/>
  <c r="BJ1463" i="183" s="1"/>
  <c r="BB15" i="179"/>
  <c r="BC1463" i="183" s="1"/>
  <c r="AH15" i="179"/>
  <c r="U1463" i="183"/>
  <c r="S15" i="179"/>
  <c r="T1463" i="183" s="1"/>
  <c r="J15" i="179"/>
  <c r="I15" i="179"/>
  <c r="A15" i="179"/>
  <c r="BZ14" i="179"/>
  <c r="BY14" i="179"/>
  <c r="BX14" i="179"/>
  <c r="BW14" i="179"/>
  <c r="BV14" i="179"/>
  <c r="BU14" i="179"/>
  <c r="BT14" i="179"/>
  <c r="BS14" i="179"/>
  <c r="BR14" i="179"/>
  <c r="BQ14" i="179"/>
  <c r="BP14" i="179"/>
  <c r="BO14" i="179"/>
  <c r="BI14" i="179"/>
  <c r="BJ1462" i="183" s="1"/>
  <c r="BB14" i="179"/>
  <c r="AH14" i="179"/>
  <c r="U1462" i="183"/>
  <c r="S14" i="179"/>
  <c r="T1462" i="183" s="1"/>
  <c r="J14" i="179"/>
  <c r="I14" i="179"/>
  <c r="A14" i="179"/>
  <c r="BZ13" i="179"/>
  <c r="BY13" i="179"/>
  <c r="BX13" i="179"/>
  <c r="BW13" i="179"/>
  <c r="BV13" i="179"/>
  <c r="BU13" i="179"/>
  <c r="BT13" i="179"/>
  <c r="BS13" i="179"/>
  <c r="BR13" i="179"/>
  <c r="BQ13" i="179"/>
  <c r="BP13" i="179"/>
  <c r="BO13" i="179"/>
  <c r="BI13" i="179"/>
  <c r="BJ1461" i="183" s="1"/>
  <c r="BB13" i="179"/>
  <c r="AH13" i="179"/>
  <c r="U1461" i="183"/>
  <c r="S13" i="179"/>
  <c r="T1461" i="183" s="1"/>
  <c r="J13" i="179"/>
  <c r="I13" i="179"/>
  <c r="A13" i="179"/>
  <c r="BZ12" i="179"/>
  <c r="BY12" i="179"/>
  <c r="BX12" i="179"/>
  <c r="BW12" i="179"/>
  <c r="BV12" i="179"/>
  <c r="BU12" i="179"/>
  <c r="BT12" i="179"/>
  <c r="BS12" i="179"/>
  <c r="BR12" i="179"/>
  <c r="BQ12" i="179"/>
  <c r="BP12" i="179"/>
  <c r="BO12" i="179"/>
  <c r="BI12" i="179"/>
  <c r="BJ1460" i="183" s="1"/>
  <c r="BB12" i="179"/>
  <c r="AH12" i="179"/>
  <c r="U1460" i="183"/>
  <c r="S12" i="179"/>
  <c r="T1460" i="183" s="1"/>
  <c r="J12" i="179"/>
  <c r="I12" i="179"/>
  <c r="A12" i="179"/>
  <c r="BZ11" i="179"/>
  <c r="BY11" i="179"/>
  <c r="BX11" i="179"/>
  <c r="BW11" i="179"/>
  <c r="BV11" i="179"/>
  <c r="BU11" i="179"/>
  <c r="BT11" i="179"/>
  <c r="BS11" i="179"/>
  <c r="BR11" i="179"/>
  <c r="BQ11" i="179"/>
  <c r="BP11" i="179"/>
  <c r="BO11" i="179"/>
  <c r="BI11" i="179"/>
  <c r="BJ1459" i="183" s="1"/>
  <c r="BB11" i="179"/>
  <c r="AJ11" i="179"/>
  <c r="AH11" i="179"/>
  <c r="AI1459" i="183" s="1"/>
  <c r="U1459" i="183"/>
  <c r="S11" i="179"/>
  <c r="T1459" i="183" s="1"/>
  <c r="J11" i="179"/>
  <c r="I11" i="179"/>
  <c r="A11" i="179"/>
  <c r="BZ10" i="179"/>
  <c r="BY10" i="179"/>
  <c r="BX10" i="179"/>
  <c r="BW10" i="179"/>
  <c r="BV10" i="179"/>
  <c r="BU10" i="179"/>
  <c r="BT10" i="179"/>
  <c r="BS10" i="179"/>
  <c r="BR10" i="179"/>
  <c r="BQ10" i="179"/>
  <c r="BP10" i="179"/>
  <c r="BO10" i="179"/>
  <c r="BI10" i="179"/>
  <c r="BJ1458" i="183" s="1"/>
  <c r="BB10" i="179"/>
  <c r="AH10" i="179"/>
  <c r="U1458" i="183"/>
  <c r="S10" i="179"/>
  <c r="T1458" i="183" s="1"/>
  <c r="J10" i="179"/>
  <c r="I10" i="179"/>
  <c r="A10" i="179"/>
  <c r="BH6" i="179"/>
  <c r="BG6" i="179"/>
  <c r="BF6" i="179"/>
  <c r="BE6" i="179"/>
  <c r="BD6" i="179"/>
  <c r="BA6" i="179"/>
  <c r="AZ6" i="179"/>
  <c r="AY6" i="179"/>
  <c r="AX6" i="179"/>
  <c r="AW6" i="179"/>
  <c r="AN6" i="179"/>
  <c r="AE6" i="179"/>
  <c r="AD6" i="179"/>
  <c r="AC6" i="179"/>
  <c r="AB6" i="179"/>
  <c r="AA6" i="179"/>
  <c r="Z6" i="179"/>
  <c r="Y6" i="179"/>
  <c r="X6" i="179"/>
  <c r="W6" i="179"/>
  <c r="V6" i="179"/>
  <c r="R6" i="179"/>
  <c r="Q6" i="179"/>
  <c r="P6" i="179"/>
  <c r="O6" i="179"/>
  <c r="N6" i="179"/>
  <c r="M6" i="179"/>
  <c r="L6" i="179"/>
  <c r="K6" i="179"/>
  <c r="H6" i="179"/>
  <c r="G6" i="179"/>
  <c r="F6" i="179"/>
  <c r="E6" i="179"/>
  <c r="D6" i="179"/>
  <c r="C6" i="179"/>
  <c r="BH5" i="179"/>
  <c r="BG5" i="179"/>
  <c r="BF5" i="179"/>
  <c r="BE5" i="179"/>
  <c r="BD5" i="179"/>
  <c r="BA5" i="179"/>
  <c r="AZ5" i="179"/>
  <c r="AY5" i="179"/>
  <c r="AX5" i="179"/>
  <c r="AW5" i="179"/>
  <c r="AN5" i="179"/>
  <c r="AE5" i="179"/>
  <c r="AD5" i="179"/>
  <c r="AC5" i="179"/>
  <c r="AB5" i="179"/>
  <c r="AA5" i="179"/>
  <c r="Z5" i="179"/>
  <c r="Y5" i="179"/>
  <c r="X5" i="179"/>
  <c r="W5" i="179"/>
  <c r="V5" i="179"/>
  <c r="R5" i="179"/>
  <c r="Q5" i="179"/>
  <c r="P5" i="179"/>
  <c r="O5" i="179"/>
  <c r="N5" i="179"/>
  <c r="M5" i="179"/>
  <c r="L5" i="179"/>
  <c r="K5" i="179"/>
  <c r="H5" i="179"/>
  <c r="G5" i="179"/>
  <c r="F5" i="179"/>
  <c r="E5" i="179"/>
  <c r="D5" i="179"/>
  <c r="C5" i="179"/>
  <c r="BZ65" i="178"/>
  <c r="BY65" i="178"/>
  <c r="BX65" i="178"/>
  <c r="BW65" i="178"/>
  <c r="BV65" i="178"/>
  <c r="BU65" i="178"/>
  <c r="BT65" i="178"/>
  <c r="BS65" i="178"/>
  <c r="BR65" i="178"/>
  <c r="BQ65" i="178"/>
  <c r="BP65" i="178"/>
  <c r="BO65" i="178"/>
  <c r="BI65" i="178"/>
  <c r="BJ1457" i="183" s="1"/>
  <c r="BB65" i="178"/>
  <c r="AH65" i="178"/>
  <c r="U1457" i="183"/>
  <c r="S65" i="178"/>
  <c r="T1457" i="183" s="1"/>
  <c r="J65" i="178"/>
  <c r="I65" i="178"/>
  <c r="A65" i="178"/>
  <c r="BZ64" i="178"/>
  <c r="BY64" i="178"/>
  <c r="BX64" i="178"/>
  <c r="BW64" i="178"/>
  <c r="BV64" i="178"/>
  <c r="BU64" i="178"/>
  <c r="BT64" i="178"/>
  <c r="BS64" i="178"/>
  <c r="BR64" i="178"/>
  <c r="BQ64" i="178"/>
  <c r="BP64" i="178"/>
  <c r="BO64" i="178"/>
  <c r="BI64" i="178"/>
  <c r="BJ1456" i="183" s="1"/>
  <c r="BB64" i="178"/>
  <c r="AH64" i="178"/>
  <c r="AI1456" i="183" s="1"/>
  <c r="U1456" i="183"/>
  <c r="S64" i="178"/>
  <c r="T1456" i="183" s="1"/>
  <c r="J64" i="178"/>
  <c r="I64" i="178"/>
  <c r="A64" i="178"/>
  <c r="BZ63" i="178"/>
  <c r="BY63" i="178"/>
  <c r="BX63" i="178"/>
  <c r="BW63" i="178"/>
  <c r="BV63" i="178"/>
  <c r="BU63" i="178"/>
  <c r="BT63" i="178"/>
  <c r="BS63" i="178"/>
  <c r="BR63" i="178"/>
  <c r="BQ63" i="178"/>
  <c r="BP63" i="178"/>
  <c r="BO63" i="178"/>
  <c r="BI63" i="178"/>
  <c r="BJ1455" i="183" s="1"/>
  <c r="BB63" i="178"/>
  <c r="BC1455" i="183" s="1"/>
  <c r="AH63" i="178"/>
  <c r="U1455" i="183"/>
  <c r="S63" i="178"/>
  <c r="T1455" i="183" s="1"/>
  <c r="J63" i="178"/>
  <c r="I63" i="178"/>
  <c r="A63" i="178"/>
  <c r="BZ62" i="178"/>
  <c r="BY62" i="178"/>
  <c r="BX62" i="178"/>
  <c r="BW62" i="178"/>
  <c r="BV62" i="178"/>
  <c r="BU62" i="178"/>
  <c r="BT62" i="178"/>
  <c r="BS62" i="178"/>
  <c r="BR62" i="178"/>
  <c r="BQ62" i="178"/>
  <c r="BP62" i="178"/>
  <c r="BO62" i="178"/>
  <c r="BI62" i="178"/>
  <c r="BJ1454" i="183" s="1"/>
  <c r="BB62" i="178"/>
  <c r="AH62" i="178"/>
  <c r="AI1454" i="183" s="1"/>
  <c r="U1454" i="183"/>
  <c r="S62" i="178"/>
  <c r="T1454" i="183" s="1"/>
  <c r="J62" i="178"/>
  <c r="I62" i="178"/>
  <c r="A62" i="178"/>
  <c r="BZ61" i="178"/>
  <c r="BY61" i="178"/>
  <c r="BX61" i="178"/>
  <c r="BW61" i="178"/>
  <c r="BV61" i="178"/>
  <c r="BU61" i="178"/>
  <c r="BT61" i="178"/>
  <c r="BS61" i="178"/>
  <c r="BR61" i="178"/>
  <c r="BQ61" i="178"/>
  <c r="BP61" i="178"/>
  <c r="BO61" i="178"/>
  <c r="BI61" i="178"/>
  <c r="BJ1453" i="183" s="1"/>
  <c r="BB61" i="178"/>
  <c r="BC1453" i="183" s="1"/>
  <c r="AH61" i="178"/>
  <c r="U1453" i="183"/>
  <c r="S61" i="178"/>
  <c r="T1453" i="183" s="1"/>
  <c r="A61" i="178"/>
  <c r="BZ60" i="178"/>
  <c r="BY60" i="178"/>
  <c r="BX60" i="178"/>
  <c r="BW60" i="178"/>
  <c r="BV60" i="178"/>
  <c r="BU60" i="178"/>
  <c r="BT60" i="178"/>
  <c r="BS60" i="178"/>
  <c r="BR60" i="178"/>
  <c r="BQ60" i="178"/>
  <c r="BP60" i="178"/>
  <c r="BO60" i="178"/>
  <c r="BI60" i="178"/>
  <c r="BJ1452" i="183" s="1"/>
  <c r="BB60" i="178"/>
  <c r="AH60" i="178"/>
  <c r="U1452" i="183"/>
  <c r="S60" i="178"/>
  <c r="T1452" i="183" s="1"/>
  <c r="J60" i="178"/>
  <c r="I60" i="178"/>
  <c r="A60" i="178"/>
  <c r="BZ59" i="178"/>
  <c r="BY59" i="178"/>
  <c r="BX59" i="178"/>
  <c r="BW59" i="178"/>
  <c r="BV59" i="178"/>
  <c r="BU59" i="178"/>
  <c r="BT59" i="178"/>
  <c r="BS59" i="178"/>
  <c r="BR59" i="178"/>
  <c r="BQ59" i="178"/>
  <c r="BP59" i="178"/>
  <c r="BO59" i="178"/>
  <c r="BI59" i="178"/>
  <c r="BJ1451" i="183" s="1"/>
  <c r="BB59" i="178"/>
  <c r="AH59" i="178"/>
  <c r="U1451" i="183"/>
  <c r="S59" i="178"/>
  <c r="T1451" i="183" s="1"/>
  <c r="U59" i="178"/>
  <c r="A59" i="178"/>
  <c r="BZ58" i="178"/>
  <c r="BY58" i="178"/>
  <c r="BX58" i="178"/>
  <c r="BW58" i="178"/>
  <c r="BV58" i="178"/>
  <c r="BU58" i="178"/>
  <c r="BT58" i="178"/>
  <c r="BS58" i="178"/>
  <c r="BR58" i="178"/>
  <c r="BQ58" i="178"/>
  <c r="BP58" i="178"/>
  <c r="BO58" i="178"/>
  <c r="BI58" i="178"/>
  <c r="BJ1450" i="183" s="1"/>
  <c r="BB58" i="178"/>
  <c r="AH58" i="178"/>
  <c r="S58" i="178"/>
  <c r="T1450" i="183" s="1"/>
  <c r="J58" i="178"/>
  <c r="I58" i="178"/>
  <c r="A58" i="178"/>
  <c r="BZ57" i="178"/>
  <c r="BY57" i="178"/>
  <c r="BX57" i="178"/>
  <c r="BW57" i="178"/>
  <c r="BV57" i="178"/>
  <c r="BU57" i="178"/>
  <c r="BT57" i="178"/>
  <c r="BS57" i="178"/>
  <c r="BR57" i="178"/>
  <c r="BQ57" i="178"/>
  <c r="BP57" i="178"/>
  <c r="BO57" i="178"/>
  <c r="BI57" i="178"/>
  <c r="BJ1449" i="183" s="1"/>
  <c r="BB57" i="178"/>
  <c r="AH57" i="178"/>
  <c r="U1449" i="183"/>
  <c r="S57" i="178"/>
  <c r="T1449" i="183" s="1"/>
  <c r="U57" i="178"/>
  <c r="A57" i="178"/>
  <c r="BZ56" i="178"/>
  <c r="BY56" i="178"/>
  <c r="BX56" i="178"/>
  <c r="BW56" i="178"/>
  <c r="BV56" i="178"/>
  <c r="BU56" i="178"/>
  <c r="BT56" i="178"/>
  <c r="BS56" i="178"/>
  <c r="BR56" i="178"/>
  <c r="BQ56" i="178"/>
  <c r="BP56" i="178"/>
  <c r="BO56" i="178"/>
  <c r="BI56" i="178"/>
  <c r="BJ1448" i="183" s="1"/>
  <c r="BB56" i="178"/>
  <c r="AH56" i="178"/>
  <c r="U1448" i="183"/>
  <c r="S56" i="178"/>
  <c r="T1448" i="183" s="1"/>
  <c r="J56" i="178"/>
  <c r="I56" i="178"/>
  <c r="A56" i="178"/>
  <c r="BZ55" i="178"/>
  <c r="BY55" i="178"/>
  <c r="BX55" i="178"/>
  <c r="BW55" i="178"/>
  <c r="BV55" i="178"/>
  <c r="BU55" i="178"/>
  <c r="BT55" i="178"/>
  <c r="BS55" i="178"/>
  <c r="BR55" i="178"/>
  <c r="BQ55" i="178"/>
  <c r="BP55" i="178"/>
  <c r="BO55" i="178"/>
  <c r="BI55" i="178"/>
  <c r="BJ1447" i="183" s="1"/>
  <c r="BB55" i="178"/>
  <c r="BC1447" i="183" s="1"/>
  <c r="AH55" i="178"/>
  <c r="S55" i="178"/>
  <c r="T1447" i="183" s="1"/>
  <c r="A55" i="178"/>
  <c r="BZ54" i="178"/>
  <c r="BY54" i="178"/>
  <c r="BX54" i="178"/>
  <c r="BW54" i="178"/>
  <c r="BV54" i="178"/>
  <c r="BU54" i="178"/>
  <c r="BT54" i="178"/>
  <c r="BS54" i="178"/>
  <c r="BR54" i="178"/>
  <c r="BQ54" i="178"/>
  <c r="BP54" i="178"/>
  <c r="BO54" i="178"/>
  <c r="BI54" i="178"/>
  <c r="BJ1446" i="183" s="1"/>
  <c r="BB54" i="178"/>
  <c r="AH54" i="178"/>
  <c r="AI1446" i="183" s="1"/>
  <c r="U1446" i="183"/>
  <c r="S54" i="178"/>
  <c r="T1446" i="183" s="1"/>
  <c r="J54" i="178"/>
  <c r="I54" i="178"/>
  <c r="A54" i="178"/>
  <c r="BZ53" i="178"/>
  <c r="BY53" i="178"/>
  <c r="BX53" i="178"/>
  <c r="BW53" i="178"/>
  <c r="BV53" i="178"/>
  <c r="BU53" i="178"/>
  <c r="BT53" i="178"/>
  <c r="BS53" i="178"/>
  <c r="BR53" i="178"/>
  <c r="BQ53" i="178"/>
  <c r="BP53" i="178"/>
  <c r="BO53" i="178"/>
  <c r="BI53" i="178"/>
  <c r="BJ1445" i="183" s="1"/>
  <c r="BB53" i="178"/>
  <c r="AH53" i="178"/>
  <c r="U1445" i="183"/>
  <c r="S53" i="178"/>
  <c r="T1445" i="183" s="1"/>
  <c r="J53" i="178"/>
  <c r="I53" i="178"/>
  <c r="A53" i="178"/>
  <c r="BZ52" i="178"/>
  <c r="BY52" i="178"/>
  <c r="BX52" i="178"/>
  <c r="BW52" i="178"/>
  <c r="BV52" i="178"/>
  <c r="BU52" i="178"/>
  <c r="BT52" i="178"/>
  <c r="BS52" i="178"/>
  <c r="BR52" i="178"/>
  <c r="BQ52" i="178"/>
  <c r="BP52" i="178"/>
  <c r="BO52" i="178"/>
  <c r="BI52" i="178"/>
  <c r="BJ1444" i="183" s="1"/>
  <c r="BB52" i="178"/>
  <c r="BC1444" i="183" s="1"/>
  <c r="AH52" i="178"/>
  <c r="AI1444" i="183" s="1"/>
  <c r="U1444" i="183"/>
  <c r="S52" i="178"/>
  <c r="T1444" i="183" s="1"/>
  <c r="J52" i="178"/>
  <c r="I52" i="178"/>
  <c r="A52" i="178"/>
  <c r="BZ51" i="178"/>
  <c r="BY51" i="178"/>
  <c r="BX51" i="178"/>
  <c r="BW51" i="178"/>
  <c r="BV51" i="178"/>
  <c r="BU51" i="178"/>
  <c r="BT51" i="178"/>
  <c r="BS51" i="178"/>
  <c r="BR51" i="178"/>
  <c r="BQ51" i="178"/>
  <c r="BP51" i="178"/>
  <c r="BO51" i="178"/>
  <c r="BI51" i="178"/>
  <c r="BJ1443" i="183" s="1"/>
  <c r="BB51" i="178"/>
  <c r="BC1443" i="183" s="1"/>
  <c r="AH51" i="178"/>
  <c r="U1443" i="183"/>
  <c r="S51" i="178"/>
  <c r="T1443" i="183" s="1"/>
  <c r="J51" i="178"/>
  <c r="I51" i="178"/>
  <c r="A51" i="178"/>
  <c r="BZ50" i="178"/>
  <c r="BY50" i="178"/>
  <c r="BX50" i="178"/>
  <c r="BW50" i="178"/>
  <c r="BV50" i="178"/>
  <c r="BU50" i="178"/>
  <c r="BT50" i="178"/>
  <c r="BS50" i="178"/>
  <c r="BR50" i="178"/>
  <c r="BQ50" i="178"/>
  <c r="BP50" i="178"/>
  <c r="BO50" i="178"/>
  <c r="BI50" i="178"/>
  <c r="BJ1442" i="183" s="1"/>
  <c r="BB50" i="178"/>
  <c r="AH50" i="178"/>
  <c r="AI1442" i="183" s="1"/>
  <c r="U1442" i="183"/>
  <c r="S50" i="178"/>
  <c r="T1442" i="183" s="1"/>
  <c r="J50" i="178"/>
  <c r="I50" i="178"/>
  <c r="A50" i="178"/>
  <c r="BZ49" i="178"/>
  <c r="BY49" i="178"/>
  <c r="BX49" i="178"/>
  <c r="BW49" i="178"/>
  <c r="BV49" i="178"/>
  <c r="BU49" i="178"/>
  <c r="BT49" i="178"/>
  <c r="BS49" i="178"/>
  <c r="BR49" i="178"/>
  <c r="BQ49" i="178"/>
  <c r="BP49" i="178"/>
  <c r="BO49" i="178"/>
  <c r="BI49" i="178"/>
  <c r="BJ1441" i="183" s="1"/>
  <c r="BB49" i="178"/>
  <c r="AH49" i="178"/>
  <c r="AI1441" i="183" s="1"/>
  <c r="U1441" i="183"/>
  <c r="S49" i="178"/>
  <c r="T1441" i="183" s="1"/>
  <c r="J49" i="178"/>
  <c r="I49" i="178"/>
  <c r="A49" i="178"/>
  <c r="BZ48" i="178"/>
  <c r="BY48" i="178"/>
  <c r="BX48" i="178"/>
  <c r="BW48" i="178"/>
  <c r="BV48" i="178"/>
  <c r="BU48" i="178"/>
  <c r="BT48" i="178"/>
  <c r="BS48" i="178"/>
  <c r="BR48" i="178"/>
  <c r="BQ48" i="178"/>
  <c r="BP48" i="178"/>
  <c r="BO48" i="178"/>
  <c r="BI48" i="178"/>
  <c r="BJ1440" i="183" s="1"/>
  <c r="BB48" i="178"/>
  <c r="AH48" i="178"/>
  <c r="AI1440" i="183" s="1"/>
  <c r="U1440" i="183"/>
  <c r="S48" i="178"/>
  <c r="T1440" i="183" s="1"/>
  <c r="J48" i="178"/>
  <c r="I48" i="178"/>
  <c r="A48" i="178"/>
  <c r="BZ47" i="178"/>
  <c r="BY47" i="178"/>
  <c r="BX47" i="178"/>
  <c r="BW47" i="178"/>
  <c r="BV47" i="178"/>
  <c r="BU47" i="178"/>
  <c r="BT47" i="178"/>
  <c r="BS47" i="178"/>
  <c r="BR47" i="178"/>
  <c r="BQ47" i="178"/>
  <c r="BP47" i="178"/>
  <c r="BO47" i="178"/>
  <c r="BI47" i="178"/>
  <c r="BJ1439" i="183" s="1"/>
  <c r="BB47" i="178"/>
  <c r="AH47" i="178"/>
  <c r="U1439" i="183"/>
  <c r="S47" i="178"/>
  <c r="T1439" i="183" s="1"/>
  <c r="J47" i="178"/>
  <c r="I47" i="178"/>
  <c r="A47" i="178"/>
  <c r="BZ46" i="178"/>
  <c r="BY46" i="178"/>
  <c r="BX46" i="178"/>
  <c r="BW46" i="178"/>
  <c r="BV46" i="178"/>
  <c r="BU46" i="178"/>
  <c r="BT46" i="178"/>
  <c r="BS46" i="178"/>
  <c r="BR46" i="178"/>
  <c r="BQ46" i="178"/>
  <c r="BP46" i="178"/>
  <c r="BO46" i="178"/>
  <c r="BI46" i="178"/>
  <c r="BJ1438" i="183" s="1"/>
  <c r="BB46" i="178"/>
  <c r="AH46" i="178"/>
  <c r="AI1438" i="183" s="1"/>
  <c r="U1438" i="183"/>
  <c r="S46" i="178"/>
  <c r="T1438" i="183" s="1"/>
  <c r="J46" i="178"/>
  <c r="I46" i="178"/>
  <c r="A46" i="178"/>
  <c r="BZ45" i="178"/>
  <c r="BY45" i="178"/>
  <c r="BX45" i="178"/>
  <c r="BW45" i="178"/>
  <c r="BV45" i="178"/>
  <c r="BU45" i="178"/>
  <c r="BT45" i="178"/>
  <c r="BS45" i="178"/>
  <c r="BR45" i="178"/>
  <c r="BQ45" i="178"/>
  <c r="BP45" i="178"/>
  <c r="BO45" i="178"/>
  <c r="BI45" i="178"/>
  <c r="BJ1437" i="183" s="1"/>
  <c r="BB45" i="178"/>
  <c r="AH45" i="178"/>
  <c r="U1437" i="183"/>
  <c r="S45" i="178"/>
  <c r="T1437" i="183" s="1"/>
  <c r="J45" i="178"/>
  <c r="I45" i="178"/>
  <c r="A45" i="178"/>
  <c r="BZ44" i="178"/>
  <c r="BY44" i="178"/>
  <c r="BX44" i="178"/>
  <c r="BW44" i="178"/>
  <c r="BV44" i="178"/>
  <c r="BU44" i="178"/>
  <c r="BT44" i="178"/>
  <c r="BS44" i="178"/>
  <c r="BR44" i="178"/>
  <c r="BQ44" i="178"/>
  <c r="BP44" i="178"/>
  <c r="BO44" i="178"/>
  <c r="BI44" i="178"/>
  <c r="BJ1436" i="183" s="1"/>
  <c r="BB44" i="178"/>
  <c r="AH44" i="178"/>
  <c r="S44" i="178"/>
  <c r="T1436" i="183" s="1"/>
  <c r="J44" i="178"/>
  <c r="I44" i="178"/>
  <c r="A44" i="178"/>
  <c r="BZ43" i="178"/>
  <c r="BY43" i="178"/>
  <c r="BX43" i="178"/>
  <c r="BW43" i="178"/>
  <c r="BV43" i="178"/>
  <c r="BU43" i="178"/>
  <c r="BT43" i="178"/>
  <c r="BS43" i="178"/>
  <c r="BR43" i="178"/>
  <c r="BQ43" i="178"/>
  <c r="BP43" i="178"/>
  <c r="BO43" i="178"/>
  <c r="BI43" i="178"/>
  <c r="BJ1435" i="183" s="1"/>
  <c r="BB43" i="178"/>
  <c r="AH43" i="178"/>
  <c r="U1435" i="183"/>
  <c r="S43" i="178"/>
  <c r="T1435" i="183" s="1"/>
  <c r="J43" i="178"/>
  <c r="I43" i="178"/>
  <c r="A43" i="178"/>
  <c r="BZ42" i="178"/>
  <c r="BY42" i="178"/>
  <c r="BX42" i="178"/>
  <c r="BW42" i="178"/>
  <c r="BV42" i="178"/>
  <c r="BU42" i="178"/>
  <c r="BT42" i="178"/>
  <c r="BS42" i="178"/>
  <c r="BR42" i="178"/>
  <c r="BQ42" i="178"/>
  <c r="BP42" i="178"/>
  <c r="BO42" i="178"/>
  <c r="BI42" i="178"/>
  <c r="BJ1434" i="183" s="1"/>
  <c r="BB42" i="178"/>
  <c r="AH42" i="178"/>
  <c r="U1434" i="183"/>
  <c r="S42" i="178"/>
  <c r="T1434" i="183" s="1"/>
  <c r="J42" i="178"/>
  <c r="I42" i="178"/>
  <c r="A42" i="178"/>
  <c r="BZ41" i="178"/>
  <c r="BY41" i="178"/>
  <c r="BX41" i="178"/>
  <c r="BW41" i="178"/>
  <c r="BV41" i="178"/>
  <c r="BU41" i="178"/>
  <c r="BT41" i="178"/>
  <c r="BS41" i="178"/>
  <c r="BR41" i="178"/>
  <c r="BQ41" i="178"/>
  <c r="BP41" i="178"/>
  <c r="BO41" i="178"/>
  <c r="BI41" i="178"/>
  <c r="BJ1433" i="183" s="1"/>
  <c r="BB41" i="178"/>
  <c r="BC1433" i="183" s="1"/>
  <c r="AH41" i="178"/>
  <c r="U1433" i="183"/>
  <c r="S41" i="178"/>
  <c r="T1433" i="183" s="1"/>
  <c r="J41" i="178"/>
  <c r="I41" i="178"/>
  <c r="A41" i="178"/>
  <c r="BZ40" i="178"/>
  <c r="BY40" i="178"/>
  <c r="BX40" i="178"/>
  <c r="BW40" i="178"/>
  <c r="BV40" i="178"/>
  <c r="BU40" i="178"/>
  <c r="BT40" i="178"/>
  <c r="BS40" i="178"/>
  <c r="BR40" i="178"/>
  <c r="BQ40" i="178"/>
  <c r="BP40" i="178"/>
  <c r="BO40" i="178"/>
  <c r="BI40" i="178"/>
  <c r="BJ1432" i="183" s="1"/>
  <c r="BB40" i="178"/>
  <c r="BC1432" i="183" s="1"/>
  <c r="AH40" i="178"/>
  <c r="AI1432" i="183" s="1"/>
  <c r="U1432" i="183"/>
  <c r="S40" i="178"/>
  <c r="T1432" i="183" s="1"/>
  <c r="J40" i="178"/>
  <c r="I40" i="178"/>
  <c r="A40" i="178"/>
  <c r="BZ39" i="178"/>
  <c r="BY39" i="178"/>
  <c r="BX39" i="178"/>
  <c r="BW39" i="178"/>
  <c r="BV39" i="178"/>
  <c r="BU39" i="178"/>
  <c r="BT39" i="178"/>
  <c r="BS39" i="178"/>
  <c r="BR39" i="178"/>
  <c r="BQ39" i="178"/>
  <c r="BP39" i="178"/>
  <c r="BO39" i="178"/>
  <c r="BI39" i="178"/>
  <c r="BJ1431" i="183" s="1"/>
  <c r="BB39" i="178"/>
  <c r="BC1431" i="183" s="1"/>
  <c r="AH39" i="178"/>
  <c r="U1431" i="183"/>
  <c r="S39" i="178"/>
  <c r="T1431" i="183" s="1"/>
  <c r="J39" i="178"/>
  <c r="I39" i="178"/>
  <c r="A39" i="178"/>
  <c r="BZ38" i="178"/>
  <c r="BY38" i="178"/>
  <c r="BX38" i="178"/>
  <c r="BW38" i="178"/>
  <c r="BV38" i="178"/>
  <c r="BU38" i="178"/>
  <c r="BT38" i="178"/>
  <c r="BS38" i="178"/>
  <c r="BR38" i="178"/>
  <c r="BQ38" i="178"/>
  <c r="BP38" i="178"/>
  <c r="BO38" i="178"/>
  <c r="BI38" i="178"/>
  <c r="BJ1430" i="183" s="1"/>
  <c r="BB38" i="178"/>
  <c r="AH38" i="178"/>
  <c r="U1430" i="183"/>
  <c r="S38" i="178"/>
  <c r="T1430" i="183" s="1"/>
  <c r="J38" i="178"/>
  <c r="I38" i="178"/>
  <c r="A38" i="178"/>
  <c r="BZ37" i="178"/>
  <c r="BY37" i="178"/>
  <c r="BX37" i="178"/>
  <c r="BW37" i="178"/>
  <c r="BV37" i="178"/>
  <c r="BU37" i="178"/>
  <c r="BT37" i="178"/>
  <c r="BS37" i="178"/>
  <c r="BR37" i="178"/>
  <c r="BQ37" i="178"/>
  <c r="BP37" i="178"/>
  <c r="BO37" i="178"/>
  <c r="BI37" i="178"/>
  <c r="BJ1429" i="183" s="1"/>
  <c r="BB37" i="178"/>
  <c r="AH37" i="178"/>
  <c r="U1429" i="183"/>
  <c r="S37" i="178"/>
  <c r="T1429" i="183" s="1"/>
  <c r="J37" i="178"/>
  <c r="I37" i="178"/>
  <c r="A37" i="178"/>
  <c r="BZ36" i="178"/>
  <c r="BY36" i="178"/>
  <c r="BX36" i="178"/>
  <c r="BW36" i="178"/>
  <c r="BV36" i="178"/>
  <c r="BU36" i="178"/>
  <c r="BT36" i="178"/>
  <c r="BS36" i="178"/>
  <c r="BR36" i="178"/>
  <c r="BQ36" i="178"/>
  <c r="BP36" i="178"/>
  <c r="BO36" i="178"/>
  <c r="BI36" i="178"/>
  <c r="BJ1428" i="183" s="1"/>
  <c r="BB36" i="178"/>
  <c r="AH36" i="178"/>
  <c r="S36" i="178"/>
  <c r="T1428" i="183" s="1"/>
  <c r="J36" i="178"/>
  <c r="I36" i="178"/>
  <c r="A36" i="178"/>
  <c r="BZ35" i="178"/>
  <c r="BY35" i="178"/>
  <c r="BX35" i="178"/>
  <c r="BW35" i="178"/>
  <c r="BV35" i="178"/>
  <c r="BU35" i="178"/>
  <c r="BT35" i="178"/>
  <c r="BS35" i="178"/>
  <c r="BR35" i="178"/>
  <c r="BQ35" i="178"/>
  <c r="BP35" i="178"/>
  <c r="BO35" i="178"/>
  <c r="BI35" i="178"/>
  <c r="BJ1427" i="183" s="1"/>
  <c r="BB35" i="178"/>
  <c r="BC1427" i="183" s="1"/>
  <c r="AH35" i="178"/>
  <c r="U1427" i="183"/>
  <c r="S35" i="178"/>
  <c r="T1427" i="183" s="1"/>
  <c r="J35" i="178"/>
  <c r="I35" i="178"/>
  <c r="A35" i="178"/>
  <c r="BZ34" i="178"/>
  <c r="BY34" i="178"/>
  <c r="BX34" i="178"/>
  <c r="BW34" i="178"/>
  <c r="BV34" i="178"/>
  <c r="BU34" i="178"/>
  <c r="BT34" i="178"/>
  <c r="BS34" i="178"/>
  <c r="BR34" i="178"/>
  <c r="BQ34" i="178"/>
  <c r="BP34" i="178"/>
  <c r="BO34" i="178"/>
  <c r="BI34" i="178"/>
  <c r="BJ1426" i="183" s="1"/>
  <c r="BB34" i="178"/>
  <c r="AH34" i="178"/>
  <c r="U1426" i="183"/>
  <c r="S34" i="178"/>
  <c r="T1426" i="183" s="1"/>
  <c r="J34" i="178"/>
  <c r="U34" i="178" s="1"/>
  <c r="I34" i="178"/>
  <c r="A34" i="178"/>
  <c r="BZ33" i="178"/>
  <c r="BY33" i="178"/>
  <c r="BX33" i="178"/>
  <c r="BW33" i="178"/>
  <c r="BV33" i="178"/>
  <c r="BU33" i="178"/>
  <c r="BT33" i="178"/>
  <c r="BS33" i="178"/>
  <c r="BR33" i="178"/>
  <c r="BQ33" i="178"/>
  <c r="BP33" i="178"/>
  <c r="BO33" i="178"/>
  <c r="BI33" i="178"/>
  <c r="BJ1425" i="183" s="1"/>
  <c r="BB33" i="178"/>
  <c r="AH33" i="178"/>
  <c r="AI1425" i="183" s="1"/>
  <c r="U1425" i="183"/>
  <c r="S33" i="178"/>
  <c r="T1425" i="183" s="1"/>
  <c r="J33" i="178"/>
  <c r="I33" i="178"/>
  <c r="A33" i="178"/>
  <c r="BZ32" i="178"/>
  <c r="BY32" i="178"/>
  <c r="BX32" i="178"/>
  <c r="BW32" i="178"/>
  <c r="BV32" i="178"/>
  <c r="BU32" i="178"/>
  <c r="BT32" i="178"/>
  <c r="BS32" i="178"/>
  <c r="BR32" i="178"/>
  <c r="BQ32" i="178"/>
  <c r="BP32" i="178"/>
  <c r="BO32" i="178"/>
  <c r="BI32" i="178"/>
  <c r="BJ1424" i="183" s="1"/>
  <c r="BB32" i="178"/>
  <c r="AH32" i="178"/>
  <c r="U1424" i="183"/>
  <c r="S32" i="178"/>
  <c r="T1424" i="183" s="1"/>
  <c r="J32" i="178"/>
  <c r="I32" i="178"/>
  <c r="A32" i="178"/>
  <c r="BZ31" i="178"/>
  <c r="BY31" i="178"/>
  <c r="BX31" i="178"/>
  <c r="BW31" i="178"/>
  <c r="BV31" i="178"/>
  <c r="BU31" i="178"/>
  <c r="BT31" i="178"/>
  <c r="BS31" i="178"/>
  <c r="BR31" i="178"/>
  <c r="BQ31" i="178"/>
  <c r="BP31" i="178"/>
  <c r="BO31" i="178"/>
  <c r="BI31" i="178"/>
  <c r="BJ1423" i="183" s="1"/>
  <c r="BB31" i="178"/>
  <c r="AH31" i="178"/>
  <c r="AI1423" i="183" s="1"/>
  <c r="U1423" i="183"/>
  <c r="S31" i="178"/>
  <c r="T1423" i="183" s="1"/>
  <c r="J31" i="178"/>
  <c r="I31" i="178"/>
  <c r="A31" i="178"/>
  <c r="BZ30" i="178"/>
  <c r="BY30" i="178"/>
  <c r="BX30" i="178"/>
  <c r="BW30" i="178"/>
  <c r="BV30" i="178"/>
  <c r="BU30" i="178"/>
  <c r="BT30" i="178"/>
  <c r="BS30" i="178"/>
  <c r="BR30" i="178"/>
  <c r="BQ30" i="178"/>
  <c r="BP30" i="178"/>
  <c r="BO30" i="178"/>
  <c r="BI30" i="178"/>
  <c r="BJ1422" i="183" s="1"/>
  <c r="BB30" i="178"/>
  <c r="AH30" i="178"/>
  <c r="U1422" i="183"/>
  <c r="S30" i="178"/>
  <c r="T1422" i="183" s="1"/>
  <c r="J30" i="178"/>
  <c r="I30" i="178"/>
  <c r="A30" i="178"/>
  <c r="BZ29" i="178"/>
  <c r="BY29" i="178"/>
  <c r="BX29" i="178"/>
  <c r="BW29" i="178"/>
  <c r="BV29" i="178"/>
  <c r="BU29" i="178"/>
  <c r="BT29" i="178"/>
  <c r="BS29" i="178"/>
  <c r="BR29" i="178"/>
  <c r="BQ29" i="178"/>
  <c r="BP29" i="178"/>
  <c r="BO29" i="178"/>
  <c r="BI29" i="178"/>
  <c r="BJ1421" i="183" s="1"/>
  <c r="BB29" i="178"/>
  <c r="AH29" i="178"/>
  <c r="AI1421" i="183" s="1"/>
  <c r="U1421" i="183"/>
  <c r="S29" i="178"/>
  <c r="T1421" i="183" s="1"/>
  <c r="J29" i="178"/>
  <c r="I29" i="178"/>
  <c r="A29" i="178"/>
  <c r="BZ28" i="178"/>
  <c r="BY28" i="178"/>
  <c r="BX28" i="178"/>
  <c r="BW28" i="178"/>
  <c r="BV28" i="178"/>
  <c r="BU28" i="178"/>
  <c r="BT28" i="178"/>
  <c r="BS28" i="178"/>
  <c r="BR28" i="178"/>
  <c r="BQ28" i="178"/>
  <c r="BP28" i="178"/>
  <c r="BO28" i="178"/>
  <c r="BI28" i="178"/>
  <c r="BJ1420" i="183" s="1"/>
  <c r="BB28" i="178"/>
  <c r="AH28" i="178"/>
  <c r="AI1420" i="183" s="1"/>
  <c r="U1420" i="183"/>
  <c r="S28" i="178"/>
  <c r="T1420" i="183" s="1"/>
  <c r="J28" i="178"/>
  <c r="I28" i="178"/>
  <c r="A28" i="178"/>
  <c r="BZ27" i="178"/>
  <c r="BY27" i="178"/>
  <c r="BX27" i="178"/>
  <c r="BW27" i="178"/>
  <c r="BV27" i="178"/>
  <c r="BU27" i="178"/>
  <c r="BT27" i="178"/>
  <c r="BS27" i="178"/>
  <c r="BR27" i="178"/>
  <c r="BQ27" i="178"/>
  <c r="BP27" i="178"/>
  <c r="BO27" i="178"/>
  <c r="BI27" i="178"/>
  <c r="BJ1419" i="183" s="1"/>
  <c r="BB27" i="178"/>
  <c r="AH27" i="178"/>
  <c r="AI1419" i="183" s="1"/>
  <c r="U1419" i="183"/>
  <c r="S27" i="178"/>
  <c r="T1419" i="183" s="1"/>
  <c r="J27" i="178"/>
  <c r="I27" i="178"/>
  <c r="A27" i="178"/>
  <c r="BZ26" i="178"/>
  <c r="BY26" i="178"/>
  <c r="BX26" i="178"/>
  <c r="BW26" i="178"/>
  <c r="BV26" i="178"/>
  <c r="BU26" i="178"/>
  <c r="BT26" i="178"/>
  <c r="BS26" i="178"/>
  <c r="BR26" i="178"/>
  <c r="BQ26" i="178"/>
  <c r="BP26" i="178"/>
  <c r="BO26" i="178"/>
  <c r="BI26" i="178"/>
  <c r="BJ1418" i="183" s="1"/>
  <c r="BB26" i="178"/>
  <c r="AH26" i="178"/>
  <c r="AI1418" i="183" s="1"/>
  <c r="S26" i="178"/>
  <c r="T1418" i="183" s="1"/>
  <c r="J26" i="178"/>
  <c r="I26" i="178"/>
  <c r="A26" i="178"/>
  <c r="BZ25" i="178"/>
  <c r="BY25" i="178"/>
  <c r="BX25" i="178"/>
  <c r="BW25" i="178"/>
  <c r="BV25" i="178"/>
  <c r="BU25" i="178"/>
  <c r="BT25" i="178"/>
  <c r="BS25" i="178"/>
  <c r="BR25" i="178"/>
  <c r="BQ25" i="178"/>
  <c r="BP25" i="178"/>
  <c r="BO25" i="178"/>
  <c r="BI25" i="178"/>
  <c r="BJ1417" i="183" s="1"/>
  <c r="BB25" i="178"/>
  <c r="AH25" i="178"/>
  <c r="AI1417" i="183" s="1"/>
  <c r="U1417" i="183"/>
  <c r="S25" i="178"/>
  <c r="T1417" i="183" s="1"/>
  <c r="J25" i="178"/>
  <c r="I25" i="178"/>
  <c r="A25" i="178"/>
  <c r="BZ24" i="178"/>
  <c r="BY24" i="178"/>
  <c r="BX24" i="178"/>
  <c r="BW24" i="178"/>
  <c r="BV24" i="178"/>
  <c r="BU24" i="178"/>
  <c r="BT24" i="178"/>
  <c r="BS24" i="178"/>
  <c r="BR24" i="178"/>
  <c r="BQ24" i="178"/>
  <c r="BP24" i="178"/>
  <c r="BO24" i="178"/>
  <c r="BI24" i="178"/>
  <c r="BJ1416" i="183" s="1"/>
  <c r="BB24" i="178"/>
  <c r="AH24" i="178"/>
  <c r="AI1416" i="183" s="1"/>
  <c r="U1416" i="183"/>
  <c r="S24" i="178"/>
  <c r="T1416" i="183" s="1"/>
  <c r="J24" i="178"/>
  <c r="I24" i="178"/>
  <c r="A24" i="178"/>
  <c r="BZ23" i="178"/>
  <c r="BY23" i="178"/>
  <c r="BX23" i="178"/>
  <c r="BW23" i="178"/>
  <c r="BV23" i="178"/>
  <c r="BU23" i="178"/>
  <c r="BT23" i="178"/>
  <c r="BS23" i="178"/>
  <c r="BR23" i="178"/>
  <c r="BQ23" i="178"/>
  <c r="BP23" i="178"/>
  <c r="BO23" i="178"/>
  <c r="BI23" i="178"/>
  <c r="BJ1415" i="183" s="1"/>
  <c r="BB23" i="178"/>
  <c r="AH23" i="178"/>
  <c r="AI1415" i="183" s="1"/>
  <c r="U1415" i="183"/>
  <c r="S23" i="178"/>
  <c r="T1415" i="183" s="1"/>
  <c r="J23" i="178"/>
  <c r="I23" i="178"/>
  <c r="A23" i="178"/>
  <c r="BZ22" i="178"/>
  <c r="BY22" i="178"/>
  <c r="BX22" i="178"/>
  <c r="BW22" i="178"/>
  <c r="BV22" i="178"/>
  <c r="BU22" i="178"/>
  <c r="BT22" i="178"/>
  <c r="BS22" i="178"/>
  <c r="BR22" i="178"/>
  <c r="BQ22" i="178"/>
  <c r="BP22" i="178"/>
  <c r="BO22" i="178"/>
  <c r="BI22" i="178"/>
  <c r="BJ1414" i="183" s="1"/>
  <c r="BB22" i="178"/>
  <c r="BC1414" i="183" s="1"/>
  <c r="AH22" i="178"/>
  <c r="AI1414" i="183" s="1"/>
  <c r="U1414" i="183"/>
  <c r="S22" i="178"/>
  <c r="T1414" i="183" s="1"/>
  <c r="J22" i="178"/>
  <c r="I22" i="178"/>
  <c r="A22" i="178"/>
  <c r="BZ21" i="178"/>
  <c r="BY21" i="178"/>
  <c r="BX21" i="178"/>
  <c r="BW21" i="178"/>
  <c r="BV21" i="178"/>
  <c r="BU21" i="178"/>
  <c r="BT21" i="178"/>
  <c r="BS21" i="178"/>
  <c r="BR21" i="178"/>
  <c r="BQ21" i="178"/>
  <c r="BP21" i="178"/>
  <c r="BO21" i="178"/>
  <c r="BI21" i="178"/>
  <c r="BJ1413" i="183" s="1"/>
  <c r="BB21" i="178"/>
  <c r="BC1413" i="183" s="1"/>
  <c r="AH21" i="178"/>
  <c r="AI1413" i="183" s="1"/>
  <c r="U1413" i="183"/>
  <c r="S21" i="178"/>
  <c r="T1413" i="183" s="1"/>
  <c r="J21" i="178"/>
  <c r="I21" i="178"/>
  <c r="A21" i="178"/>
  <c r="BZ20" i="178"/>
  <c r="BY20" i="178"/>
  <c r="BX20" i="178"/>
  <c r="BW20" i="178"/>
  <c r="BV20" i="178"/>
  <c r="BU20" i="178"/>
  <c r="BT20" i="178"/>
  <c r="BS20" i="178"/>
  <c r="BR20" i="178"/>
  <c r="BQ20" i="178"/>
  <c r="BP20" i="178"/>
  <c r="BO20" i="178"/>
  <c r="BI20" i="178"/>
  <c r="BJ1412" i="183" s="1"/>
  <c r="BB20" i="178"/>
  <c r="BC1412" i="183" s="1"/>
  <c r="AH20" i="178"/>
  <c r="AI1412" i="183" s="1"/>
  <c r="U1412" i="183"/>
  <c r="S20" i="178"/>
  <c r="T1412" i="183" s="1"/>
  <c r="J20" i="178"/>
  <c r="I20" i="178"/>
  <c r="A20" i="178"/>
  <c r="BZ19" i="178"/>
  <c r="BY19" i="178"/>
  <c r="BX19" i="178"/>
  <c r="BW19" i="178"/>
  <c r="BV19" i="178"/>
  <c r="BU19" i="178"/>
  <c r="BT19" i="178"/>
  <c r="BS19" i="178"/>
  <c r="BR19" i="178"/>
  <c r="BQ19" i="178"/>
  <c r="BP19" i="178"/>
  <c r="BO19" i="178"/>
  <c r="BI19" i="178"/>
  <c r="BJ1411" i="183" s="1"/>
  <c r="BB19" i="178"/>
  <c r="BC1411" i="183" s="1"/>
  <c r="AH19" i="178"/>
  <c r="AI1411" i="183" s="1"/>
  <c r="U1411" i="183"/>
  <c r="S19" i="178"/>
  <c r="T1411" i="183" s="1"/>
  <c r="J19" i="178"/>
  <c r="I19" i="178"/>
  <c r="A19" i="178"/>
  <c r="BZ18" i="178"/>
  <c r="BY18" i="178"/>
  <c r="BX18" i="178"/>
  <c r="BW18" i="178"/>
  <c r="BV18" i="178"/>
  <c r="BU18" i="178"/>
  <c r="BT18" i="178"/>
  <c r="BS18" i="178"/>
  <c r="BR18" i="178"/>
  <c r="BQ18" i="178"/>
  <c r="BP18" i="178"/>
  <c r="BO18" i="178"/>
  <c r="BI18" i="178"/>
  <c r="BJ1410" i="183" s="1"/>
  <c r="BB18" i="178"/>
  <c r="BC1410" i="183" s="1"/>
  <c r="AH18" i="178"/>
  <c r="AI1410" i="183" s="1"/>
  <c r="U1410" i="183"/>
  <c r="S18" i="178"/>
  <c r="T1410" i="183" s="1"/>
  <c r="J18" i="178"/>
  <c r="I18" i="178"/>
  <c r="A18" i="178"/>
  <c r="BZ17" i="178"/>
  <c r="BY17" i="178"/>
  <c r="BX17" i="178"/>
  <c r="BW17" i="178"/>
  <c r="BV17" i="178"/>
  <c r="BU17" i="178"/>
  <c r="BT17" i="178"/>
  <c r="BS17" i="178"/>
  <c r="BR17" i="178"/>
  <c r="BQ17" i="178"/>
  <c r="BP17" i="178"/>
  <c r="BO17" i="178"/>
  <c r="BI17" i="178"/>
  <c r="BJ1409" i="183" s="1"/>
  <c r="BB17" i="178"/>
  <c r="BC1409" i="183" s="1"/>
  <c r="AH17" i="178"/>
  <c r="U1409" i="183"/>
  <c r="S17" i="178"/>
  <c r="T1409" i="183" s="1"/>
  <c r="J17" i="178"/>
  <c r="I17" i="178"/>
  <c r="A17" i="178"/>
  <c r="BZ16" i="178"/>
  <c r="BY16" i="178"/>
  <c r="BX16" i="178"/>
  <c r="BW16" i="178"/>
  <c r="BV16" i="178"/>
  <c r="BU16" i="178"/>
  <c r="BT16" i="178"/>
  <c r="BS16" i="178"/>
  <c r="BR16" i="178"/>
  <c r="BQ16" i="178"/>
  <c r="BP16" i="178"/>
  <c r="BO16" i="178"/>
  <c r="BI16" i="178"/>
  <c r="BJ1408" i="183" s="1"/>
  <c r="BB16" i="178"/>
  <c r="BC1408" i="183" s="1"/>
  <c r="AH16" i="178"/>
  <c r="AI1408" i="183" s="1"/>
  <c r="U1408" i="183"/>
  <c r="S16" i="178"/>
  <c r="T1408" i="183" s="1"/>
  <c r="J16" i="178"/>
  <c r="U16" i="178" s="1"/>
  <c r="I16" i="178"/>
  <c r="A16" i="178"/>
  <c r="BZ15" i="178"/>
  <c r="BY15" i="178"/>
  <c r="BX15" i="178"/>
  <c r="BW15" i="178"/>
  <c r="BV15" i="178"/>
  <c r="BU15" i="178"/>
  <c r="BT15" i="178"/>
  <c r="BS15" i="178"/>
  <c r="BR15" i="178"/>
  <c r="BQ15" i="178"/>
  <c r="BP15" i="178"/>
  <c r="BO15" i="178"/>
  <c r="BI15" i="178"/>
  <c r="BJ1407" i="183" s="1"/>
  <c r="BC15" i="178"/>
  <c r="BD1407" i="183" s="1"/>
  <c r="BB15" i="178"/>
  <c r="BC1407" i="183" s="1"/>
  <c r="AH15" i="178"/>
  <c r="U1407" i="183"/>
  <c r="S15" i="178"/>
  <c r="T1407" i="183" s="1"/>
  <c r="J15" i="178"/>
  <c r="I15" i="178"/>
  <c r="A15" i="178"/>
  <c r="BZ14" i="178"/>
  <c r="BY14" i="178"/>
  <c r="BX14" i="178"/>
  <c r="BW14" i="178"/>
  <c r="BV14" i="178"/>
  <c r="BU14" i="178"/>
  <c r="BT14" i="178"/>
  <c r="BS14" i="178"/>
  <c r="BR14" i="178"/>
  <c r="BQ14" i="178"/>
  <c r="BP14" i="178"/>
  <c r="BO14" i="178"/>
  <c r="BI14" i="178"/>
  <c r="BJ1406" i="183" s="1"/>
  <c r="BB14" i="178"/>
  <c r="BC1406" i="183" s="1"/>
  <c r="AH14" i="178"/>
  <c r="AI1406" i="183" s="1"/>
  <c r="U1406" i="183"/>
  <c r="S14" i="178"/>
  <c r="T1406" i="183" s="1"/>
  <c r="J14" i="178"/>
  <c r="I14" i="178"/>
  <c r="A14" i="178"/>
  <c r="BZ13" i="178"/>
  <c r="BY13" i="178"/>
  <c r="BX13" i="178"/>
  <c r="BW13" i="178"/>
  <c r="BV13" i="178"/>
  <c r="BU13" i="178"/>
  <c r="BT13" i="178"/>
  <c r="BS13" i="178"/>
  <c r="BR13" i="178"/>
  <c r="BQ13" i="178"/>
  <c r="BP13" i="178"/>
  <c r="BO13" i="178"/>
  <c r="BI13" i="178"/>
  <c r="BJ1405" i="183" s="1"/>
  <c r="BB13" i="178"/>
  <c r="BC1405" i="183" s="1"/>
  <c r="AH13" i="178"/>
  <c r="U1405" i="183"/>
  <c r="S13" i="178"/>
  <c r="T1405" i="183" s="1"/>
  <c r="J13" i="178"/>
  <c r="U13" i="178" s="1"/>
  <c r="I13" i="178"/>
  <c r="A13" i="178"/>
  <c r="BZ12" i="178"/>
  <c r="BY12" i="178"/>
  <c r="BX12" i="178"/>
  <c r="BW12" i="178"/>
  <c r="BV12" i="178"/>
  <c r="BU12" i="178"/>
  <c r="BT12" i="178"/>
  <c r="BS12" i="178"/>
  <c r="BR12" i="178"/>
  <c r="BQ12" i="178"/>
  <c r="BP12" i="178"/>
  <c r="BO12" i="178"/>
  <c r="BI12" i="178"/>
  <c r="BJ1404" i="183" s="1"/>
  <c r="BB12" i="178"/>
  <c r="BC1404" i="183" s="1"/>
  <c r="AH12" i="178"/>
  <c r="AI1404" i="183" s="1"/>
  <c r="S12" i="178"/>
  <c r="T1404" i="183" s="1"/>
  <c r="J12" i="178"/>
  <c r="I12" i="178"/>
  <c r="A12" i="178"/>
  <c r="BZ11" i="178"/>
  <c r="BY11" i="178"/>
  <c r="BX11" i="178"/>
  <c r="BW11" i="178"/>
  <c r="BV11" i="178"/>
  <c r="BU11" i="178"/>
  <c r="BT11" i="178"/>
  <c r="BS11" i="178"/>
  <c r="BR11" i="178"/>
  <c r="BQ11" i="178"/>
  <c r="BP11" i="178"/>
  <c r="BO11" i="178"/>
  <c r="BI11" i="178"/>
  <c r="BJ1403" i="183" s="1"/>
  <c r="BC11" i="178"/>
  <c r="BB11" i="178"/>
  <c r="BC1403" i="183" s="1"/>
  <c r="AH11" i="178"/>
  <c r="AI1403" i="183" s="1"/>
  <c r="U1403" i="183"/>
  <c r="S11" i="178"/>
  <c r="T1403" i="183" s="1"/>
  <c r="J11" i="178"/>
  <c r="I11" i="178"/>
  <c r="A11" i="178"/>
  <c r="BZ10" i="178"/>
  <c r="BY10" i="178"/>
  <c r="BX10" i="178"/>
  <c r="BW10" i="178"/>
  <c r="BV10" i="178"/>
  <c r="BU10" i="178"/>
  <c r="BT10" i="178"/>
  <c r="BS10" i="178"/>
  <c r="BR10" i="178"/>
  <c r="BQ10" i="178"/>
  <c r="BP10" i="178"/>
  <c r="BO10" i="178"/>
  <c r="BI10" i="178"/>
  <c r="BB10" i="178"/>
  <c r="BC1402" i="183" s="1"/>
  <c r="AH10" i="178"/>
  <c r="U1402" i="183"/>
  <c r="S10" i="178"/>
  <c r="T1402" i="183" s="1"/>
  <c r="J10" i="178"/>
  <c r="I10" i="178"/>
  <c r="A10" i="178"/>
  <c r="BH6" i="178"/>
  <c r="BG6" i="178"/>
  <c r="BF6" i="178"/>
  <c r="BE6" i="178"/>
  <c r="BD6" i="178"/>
  <c r="BA6" i="178"/>
  <c r="AZ6" i="178"/>
  <c r="AY6" i="178"/>
  <c r="AX6" i="178"/>
  <c r="AW6" i="178"/>
  <c r="AO6" i="178"/>
  <c r="AN6" i="178"/>
  <c r="AI6" i="178"/>
  <c r="AG6" i="178"/>
  <c r="AE6" i="178"/>
  <c r="AD6" i="178"/>
  <c r="AC6" i="178"/>
  <c r="AB6" i="178"/>
  <c r="AA6" i="178"/>
  <c r="Z6" i="178"/>
  <c r="Y6" i="178"/>
  <c r="X6" i="178"/>
  <c r="W6" i="178"/>
  <c r="V6" i="178"/>
  <c r="R6" i="178"/>
  <c r="Q6" i="178"/>
  <c r="P6" i="178"/>
  <c r="O6" i="178"/>
  <c r="N6" i="178"/>
  <c r="M6" i="178"/>
  <c r="L6" i="178"/>
  <c r="K6" i="178"/>
  <c r="H6" i="178"/>
  <c r="G6" i="178"/>
  <c r="F6" i="178"/>
  <c r="E6" i="178"/>
  <c r="D6" i="178"/>
  <c r="C6" i="178"/>
  <c r="BH5" i="178"/>
  <c r="BG5" i="178"/>
  <c r="BF5" i="178"/>
  <c r="BE5" i="178"/>
  <c r="BD5" i="178"/>
  <c r="BA5" i="178"/>
  <c r="AZ5" i="178"/>
  <c r="AY5" i="178"/>
  <c r="AX5" i="178"/>
  <c r="AW5" i="178"/>
  <c r="AO5" i="178"/>
  <c r="AN5" i="178"/>
  <c r="AI5" i="178"/>
  <c r="AG5" i="178"/>
  <c r="AE5" i="178"/>
  <c r="AD5" i="178"/>
  <c r="AC5" i="178"/>
  <c r="AB5" i="178"/>
  <c r="AA5" i="178"/>
  <c r="Z5" i="178"/>
  <c r="Y5" i="178"/>
  <c r="X5" i="178"/>
  <c r="W5" i="178"/>
  <c r="V5" i="178"/>
  <c r="R5" i="178"/>
  <c r="Q5" i="178"/>
  <c r="P5" i="178"/>
  <c r="O5" i="178"/>
  <c r="N5" i="178"/>
  <c r="M5" i="178"/>
  <c r="L5" i="178"/>
  <c r="K5" i="178"/>
  <c r="H5" i="178"/>
  <c r="G5" i="178"/>
  <c r="F5" i="178"/>
  <c r="E5" i="178"/>
  <c r="D5" i="178"/>
  <c r="C5" i="178"/>
  <c r="BZ65" i="177"/>
  <c r="BY65" i="177"/>
  <c r="BX65" i="177"/>
  <c r="BW65" i="177"/>
  <c r="BV65" i="177"/>
  <c r="BU65" i="177"/>
  <c r="BT65" i="177"/>
  <c r="BS65" i="177"/>
  <c r="BR65" i="177"/>
  <c r="BQ65" i="177"/>
  <c r="BP65" i="177"/>
  <c r="BO65" i="177"/>
  <c r="BI65" i="177"/>
  <c r="BJ1401" i="183" s="1"/>
  <c r="BB65" i="177"/>
  <c r="AH65" i="177"/>
  <c r="U1401" i="183"/>
  <c r="S65" i="177"/>
  <c r="T1401" i="183" s="1"/>
  <c r="J65" i="177"/>
  <c r="U65" i="177" s="1"/>
  <c r="I65" i="177"/>
  <c r="A65" i="177"/>
  <c r="BZ64" i="177"/>
  <c r="BY64" i="177"/>
  <c r="BX64" i="177"/>
  <c r="BW64" i="177"/>
  <c r="BV64" i="177"/>
  <c r="BU64" i="177"/>
  <c r="BT64" i="177"/>
  <c r="BS64" i="177"/>
  <c r="BR64" i="177"/>
  <c r="BQ64" i="177"/>
  <c r="BP64" i="177"/>
  <c r="BO64" i="177"/>
  <c r="BI64" i="177"/>
  <c r="BJ1400" i="183" s="1"/>
  <c r="BB64" i="177"/>
  <c r="AH64" i="177"/>
  <c r="U1400" i="183"/>
  <c r="S64" i="177"/>
  <c r="T1400" i="183" s="1"/>
  <c r="J64" i="177"/>
  <c r="I64" i="177"/>
  <c r="A64" i="177"/>
  <c r="BZ63" i="177"/>
  <c r="BY63" i="177"/>
  <c r="BX63" i="177"/>
  <c r="BW63" i="177"/>
  <c r="BV63" i="177"/>
  <c r="BU63" i="177"/>
  <c r="BT63" i="177"/>
  <c r="BS63" i="177"/>
  <c r="BR63" i="177"/>
  <c r="BQ63" i="177"/>
  <c r="BP63" i="177"/>
  <c r="BO63" i="177"/>
  <c r="BI63" i="177"/>
  <c r="BJ1399" i="183" s="1"/>
  <c r="BB63" i="177"/>
  <c r="AH63" i="177"/>
  <c r="U1399" i="183"/>
  <c r="S63" i="177"/>
  <c r="T1399" i="183" s="1"/>
  <c r="J63" i="177"/>
  <c r="I63" i="177"/>
  <c r="A63" i="177"/>
  <c r="BZ62" i="177"/>
  <c r="BY62" i="177"/>
  <c r="BX62" i="177"/>
  <c r="BW62" i="177"/>
  <c r="BV62" i="177"/>
  <c r="BU62" i="177"/>
  <c r="BT62" i="177"/>
  <c r="BS62" i="177"/>
  <c r="BR62" i="177"/>
  <c r="BQ62" i="177"/>
  <c r="BP62" i="177"/>
  <c r="BO62" i="177"/>
  <c r="BI62" i="177"/>
  <c r="BJ1398" i="183" s="1"/>
  <c r="BB62" i="177"/>
  <c r="AH62" i="177"/>
  <c r="U1398" i="183"/>
  <c r="S62" i="177"/>
  <c r="T1398" i="183" s="1"/>
  <c r="J62" i="177"/>
  <c r="I62" i="177"/>
  <c r="A62" i="177"/>
  <c r="BZ61" i="177"/>
  <c r="BY61" i="177"/>
  <c r="BX61" i="177"/>
  <c r="BW61" i="177"/>
  <c r="BV61" i="177"/>
  <c r="BU61" i="177"/>
  <c r="BT61" i="177"/>
  <c r="BS61" i="177"/>
  <c r="BR61" i="177"/>
  <c r="BQ61" i="177"/>
  <c r="BP61" i="177"/>
  <c r="BO61" i="177"/>
  <c r="BI61" i="177"/>
  <c r="BJ1397" i="183" s="1"/>
  <c r="BB61" i="177"/>
  <c r="AH61" i="177"/>
  <c r="U1397" i="183"/>
  <c r="S61" i="177"/>
  <c r="T1397" i="183" s="1"/>
  <c r="J61" i="177"/>
  <c r="I61" i="177"/>
  <c r="A61" i="177"/>
  <c r="BZ60" i="177"/>
  <c r="BY60" i="177"/>
  <c r="BX60" i="177"/>
  <c r="BW60" i="177"/>
  <c r="BV60" i="177"/>
  <c r="BU60" i="177"/>
  <c r="BT60" i="177"/>
  <c r="BS60" i="177"/>
  <c r="BR60" i="177"/>
  <c r="BQ60" i="177"/>
  <c r="BP60" i="177"/>
  <c r="BO60" i="177"/>
  <c r="BI60" i="177"/>
  <c r="BJ1396" i="183" s="1"/>
  <c r="BB60" i="177"/>
  <c r="AH60" i="177"/>
  <c r="U1396" i="183"/>
  <c r="S60" i="177"/>
  <c r="T1396" i="183" s="1"/>
  <c r="J60" i="177"/>
  <c r="I60" i="177"/>
  <c r="A60" i="177"/>
  <c r="BZ59" i="177"/>
  <c r="BY59" i="177"/>
  <c r="BX59" i="177"/>
  <c r="BW59" i="177"/>
  <c r="BV59" i="177"/>
  <c r="BU59" i="177"/>
  <c r="BT59" i="177"/>
  <c r="BS59" i="177"/>
  <c r="BR59" i="177"/>
  <c r="BQ59" i="177"/>
  <c r="BP59" i="177"/>
  <c r="BO59" i="177"/>
  <c r="BI59" i="177"/>
  <c r="BJ1395" i="183" s="1"/>
  <c r="BB59" i="177"/>
  <c r="AH59" i="177"/>
  <c r="U1395" i="183"/>
  <c r="S59" i="177"/>
  <c r="T1395" i="183" s="1"/>
  <c r="A59" i="177"/>
  <c r="BZ58" i="177"/>
  <c r="BY58" i="177"/>
  <c r="BX58" i="177"/>
  <c r="BW58" i="177"/>
  <c r="BV58" i="177"/>
  <c r="BU58" i="177"/>
  <c r="BT58" i="177"/>
  <c r="BS58" i="177"/>
  <c r="BR58" i="177"/>
  <c r="BQ58" i="177"/>
  <c r="BP58" i="177"/>
  <c r="BO58" i="177"/>
  <c r="BI58" i="177"/>
  <c r="BJ1394" i="183" s="1"/>
  <c r="BB58" i="177"/>
  <c r="AH58" i="177"/>
  <c r="AI1394" i="183" s="1"/>
  <c r="U1394" i="183"/>
  <c r="S58" i="177"/>
  <c r="T1394" i="183" s="1"/>
  <c r="J58" i="177"/>
  <c r="I58" i="177"/>
  <c r="A58" i="177"/>
  <c r="BZ57" i="177"/>
  <c r="BY57" i="177"/>
  <c r="BX57" i="177"/>
  <c r="BW57" i="177"/>
  <c r="BV57" i="177"/>
  <c r="BU57" i="177"/>
  <c r="BT57" i="177"/>
  <c r="BS57" i="177"/>
  <c r="BR57" i="177"/>
  <c r="BQ57" i="177"/>
  <c r="BP57" i="177"/>
  <c r="BO57" i="177"/>
  <c r="BI57" i="177"/>
  <c r="BJ1393" i="183" s="1"/>
  <c r="BB57" i="177"/>
  <c r="AH57" i="177"/>
  <c r="S57" i="177"/>
  <c r="T1393" i="183" s="1"/>
  <c r="A57" i="177"/>
  <c r="BZ56" i="177"/>
  <c r="BY56" i="177"/>
  <c r="BX56" i="177"/>
  <c r="BW56" i="177"/>
  <c r="BV56" i="177"/>
  <c r="BU56" i="177"/>
  <c r="BT56" i="177"/>
  <c r="BS56" i="177"/>
  <c r="BR56" i="177"/>
  <c r="BQ56" i="177"/>
  <c r="BP56" i="177"/>
  <c r="BO56" i="177"/>
  <c r="BI56" i="177"/>
  <c r="BJ1392" i="183" s="1"/>
  <c r="BB56" i="177"/>
  <c r="AH56" i="177"/>
  <c r="AI1392" i="183" s="1"/>
  <c r="U1392" i="183"/>
  <c r="S56" i="177"/>
  <c r="T1392" i="183" s="1"/>
  <c r="J56" i="177"/>
  <c r="I56" i="177"/>
  <c r="A56" i="177"/>
  <c r="BZ55" i="177"/>
  <c r="BY55" i="177"/>
  <c r="BX55" i="177"/>
  <c r="BW55" i="177"/>
  <c r="BV55" i="177"/>
  <c r="BU55" i="177"/>
  <c r="BT55" i="177"/>
  <c r="BS55" i="177"/>
  <c r="BR55" i="177"/>
  <c r="BQ55" i="177"/>
  <c r="BP55" i="177"/>
  <c r="BO55" i="177"/>
  <c r="BI55" i="177"/>
  <c r="BJ1391" i="183" s="1"/>
  <c r="BB55" i="177"/>
  <c r="AH55" i="177"/>
  <c r="S55" i="177"/>
  <c r="T1391" i="183" s="1"/>
  <c r="A55" i="177"/>
  <c r="BZ54" i="177"/>
  <c r="BY54" i="177"/>
  <c r="BX54" i="177"/>
  <c r="BW54" i="177"/>
  <c r="BV54" i="177"/>
  <c r="BU54" i="177"/>
  <c r="BT54" i="177"/>
  <c r="BS54" i="177"/>
  <c r="BR54" i="177"/>
  <c r="BQ54" i="177"/>
  <c r="BP54" i="177"/>
  <c r="BO54" i="177"/>
  <c r="BI54" i="177"/>
  <c r="BJ1390" i="183" s="1"/>
  <c r="BB54" i="177"/>
  <c r="AH54" i="177"/>
  <c r="U1390" i="183"/>
  <c r="S54" i="177"/>
  <c r="T1390" i="183" s="1"/>
  <c r="J54" i="177"/>
  <c r="I54" i="177"/>
  <c r="A54" i="177"/>
  <c r="BZ53" i="177"/>
  <c r="BY53" i="177"/>
  <c r="BX53" i="177"/>
  <c r="BW53" i="177"/>
  <c r="BV53" i="177"/>
  <c r="BU53" i="177"/>
  <c r="BT53" i="177"/>
  <c r="BS53" i="177"/>
  <c r="BR53" i="177"/>
  <c r="BQ53" i="177"/>
  <c r="BP53" i="177"/>
  <c r="BO53" i="177"/>
  <c r="BI53" i="177"/>
  <c r="BJ1389" i="183" s="1"/>
  <c r="BB53" i="177"/>
  <c r="AH53" i="177"/>
  <c r="S53" i="177"/>
  <c r="T1389" i="183" s="1"/>
  <c r="A53" i="177"/>
  <c r="BZ52" i="177"/>
  <c r="BY52" i="177"/>
  <c r="BX52" i="177"/>
  <c r="BW52" i="177"/>
  <c r="BV52" i="177"/>
  <c r="BU52" i="177"/>
  <c r="BT52" i="177"/>
  <c r="BS52" i="177"/>
  <c r="BR52" i="177"/>
  <c r="BQ52" i="177"/>
  <c r="BP52" i="177"/>
  <c r="BO52" i="177"/>
  <c r="BI52" i="177"/>
  <c r="BJ1388" i="183" s="1"/>
  <c r="BB52" i="177"/>
  <c r="AH52" i="177"/>
  <c r="U1388" i="183"/>
  <c r="S52" i="177"/>
  <c r="T1388" i="183" s="1"/>
  <c r="J52" i="177"/>
  <c r="I52" i="177"/>
  <c r="A52" i="177"/>
  <c r="BZ51" i="177"/>
  <c r="BY51" i="177"/>
  <c r="BX51" i="177"/>
  <c r="BW51" i="177"/>
  <c r="BV51" i="177"/>
  <c r="BU51" i="177"/>
  <c r="BT51" i="177"/>
  <c r="BS51" i="177"/>
  <c r="BR51" i="177"/>
  <c r="BQ51" i="177"/>
  <c r="BP51" i="177"/>
  <c r="BO51" i="177"/>
  <c r="BI51" i="177"/>
  <c r="BJ1387" i="183" s="1"/>
  <c r="BB51" i="177"/>
  <c r="AH51" i="177"/>
  <c r="U1387" i="183"/>
  <c r="S51" i="177"/>
  <c r="T1387" i="183" s="1"/>
  <c r="A51" i="177"/>
  <c r="BZ50" i="177"/>
  <c r="BY50" i="177"/>
  <c r="BX50" i="177"/>
  <c r="BW50" i="177"/>
  <c r="BV50" i="177"/>
  <c r="BU50" i="177"/>
  <c r="BT50" i="177"/>
  <c r="BS50" i="177"/>
  <c r="BR50" i="177"/>
  <c r="BQ50" i="177"/>
  <c r="BP50" i="177"/>
  <c r="BO50" i="177"/>
  <c r="BI50" i="177"/>
  <c r="BJ1386" i="183" s="1"/>
  <c r="BB50" i="177"/>
  <c r="AH50" i="177"/>
  <c r="U1386" i="183"/>
  <c r="S50" i="177"/>
  <c r="T1386" i="183" s="1"/>
  <c r="J50" i="177"/>
  <c r="I50" i="177"/>
  <c r="A50" i="177"/>
  <c r="BZ49" i="177"/>
  <c r="BY49" i="177"/>
  <c r="BX49" i="177"/>
  <c r="BW49" i="177"/>
  <c r="BV49" i="177"/>
  <c r="BU49" i="177"/>
  <c r="BT49" i="177"/>
  <c r="BS49" i="177"/>
  <c r="BR49" i="177"/>
  <c r="BQ49" i="177"/>
  <c r="BP49" i="177"/>
  <c r="BO49" i="177"/>
  <c r="BI49" i="177"/>
  <c r="BJ1385" i="183" s="1"/>
  <c r="BB49" i="177"/>
  <c r="AH49" i="177"/>
  <c r="S49" i="177"/>
  <c r="T1385" i="183" s="1"/>
  <c r="A49" i="177"/>
  <c r="BZ48" i="177"/>
  <c r="BY48" i="177"/>
  <c r="BX48" i="177"/>
  <c r="BW48" i="177"/>
  <c r="BV48" i="177"/>
  <c r="BU48" i="177"/>
  <c r="BT48" i="177"/>
  <c r="BS48" i="177"/>
  <c r="BR48" i="177"/>
  <c r="BQ48" i="177"/>
  <c r="BP48" i="177"/>
  <c r="BO48" i="177"/>
  <c r="BI48" i="177"/>
  <c r="BJ1384" i="183" s="1"/>
  <c r="BB48" i="177"/>
  <c r="AH48" i="177"/>
  <c r="U1384" i="183"/>
  <c r="S48" i="177"/>
  <c r="T1384" i="183" s="1"/>
  <c r="J48" i="177"/>
  <c r="I48" i="177"/>
  <c r="A48" i="177"/>
  <c r="BZ47" i="177"/>
  <c r="BY47" i="177"/>
  <c r="BX47" i="177"/>
  <c r="BW47" i="177"/>
  <c r="BV47" i="177"/>
  <c r="BU47" i="177"/>
  <c r="BT47" i="177"/>
  <c r="BS47" i="177"/>
  <c r="BR47" i="177"/>
  <c r="BQ47" i="177"/>
  <c r="BP47" i="177"/>
  <c r="BO47" i="177"/>
  <c r="BI47" i="177"/>
  <c r="BJ1383" i="183" s="1"/>
  <c r="BB47" i="177"/>
  <c r="AH47" i="177"/>
  <c r="S47" i="177"/>
  <c r="T1383" i="183" s="1"/>
  <c r="A47" i="177"/>
  <c r="BZ46" i="177"/>
  <c r="BY46" i="177"/>
  <c r="BX46" i="177"/>
  <c r="BW46" i="177"/>
  <c r="BV46" i="177"/>
  <c r="BU46" i="177"/>
  <c r="BT46" i="177"/>
  <c r="BS46" i="177"/>
  <c r="BR46" i="177"/>
  <c r="BQ46" i="177"/>
  <c r="BP46" i="177"/>
  <c r="BO46" i="177"/>
  <c r="BI46" i="177"/>
  <c r="BJ1382" i="183" s="1"/>
  <c r="BB46" i="177"/>
  <c r="AH46" i="177"/>
  <c r="U1382" i="183"/>
  <c r="S46" i="177"/>
  <c r="T1382" i="183" s="1"/>
  <c r="J46" i="177"/>
  <c r="I46" i="177"/>
  <c r="A46" i="177"/>
  <c r="BZ45" i="177"/>
  <c r="BY45" i="177"/>
  <c r="BX45" i="177"/>
  <c r="BW45" i="177"/>
  <c r="BV45" i="177"/>
  <c r="BU45" i="177"/>
  <c r="BT45" i="177"/>
  <c r="BS45" i="177"/>
  <c r="BR45" i="177"/>
  <c r="BQ45" i="177"/>
  <c r="BP45" i="177"/>
  <c r="BO45" i="177"/>
  <c r="BI45" i="177"/>
  <c r="BJ1381" i="183" s="1"/>
  <c r="BB45" i="177"/>
  <c r="AH45" i="177"/>
  <c r="U1381" i="183"/>
  <c r="S45" i="177"/>
  <c r="T1381" i="183" s="1"/>
  <c r="J45" i="177"/>
  <c r="I45" i="177"/>
  <c r="A45" i="177"/>
  <c r="BZ44" i="177"/>
  <c r="BY44" i="177"/>
  <c r="BX44" i="177"/>
  <c r="BW44" i="177"/>
  <c r="BV44" i="177"/>
  <c r="BU44" i="177"/>
  <c r="BT44" i="177"/>
  <c r="BS44" i="177"/>
  <c r="BR44" i="177"/>
  <c r="BQ44" i="177"/>
  <c r="BP44" i="177"/>
  <c r="BO44" i="177"/>
  <c r="BI44" i="177"/>
  <c r="BJ1380" i="183" s="1"/>
  <c r="BB44" i="177"/>
  <c r="AH44" i="177"/>
  <c r="U1380" i="183"/>
  <c r="S44" i="177"/>
  <c r="T1380" i="183" s="1"/>
  <c r="J44" i="177"/>
  <c r="I44" i="177"/>
  <c r="A44" i="177"/>
  <c r="BZ43" i="177"/>
  <c r="BY43" i="177"/>
  <c r="BX43" i="177"/>
  <c r="BW43" i="177"/>
  <c r="BV43" i="177"/>
  <c r="BU43" i="177"/>
  <c r="BT43" i="177"/>
  <c r="BS43" i="177"/>
  <c r="BR43" i="177"/>
  <c r="BQ43" i="177"/>
  <c r="BP43" i="177"/>
  <c r="BO43" i="177"/>
  <c r="BI43" i="177"/>
  <c r="BJ1379" i="183" s="1"/>
  <c r="BB43" i="177"/>
  <c r="AH43" i="177"/>
  <c r="U1379" i="183"/>
  <c r="S43" i="177"/>
  <c r="T1379" i="183" s="1"/>
  <c r="J43" i="177"/>
  <c r="I43" i="177"/>
  <c r="A43" i="177"/>
  <c r="BZ42" i="177"/>
  <c r="BY42" i="177"/>
  <c r="BX42" i="177"/>
  <c r="BW42" i="177"/>
  <c r="BV42" i="177"/>
  <c r="BU42" i="177"/>
  <c r="BT42" i="177"/>
  <c r="BS42" i="177"/>
  <c r="BR42" i="177"/>
  <c r="BQ42" i="177"/>
  <c r="BP42" i="177"/>
  <c r="BO42" i="177"/>
  <c r="BI42" i="177"/>
  <c r="BJ1378" i="183" s="1"/>
  <c r="BB42" i="177"/>
  <c r="AH42" i="177"/>
  <c r="U1378" i="183"/>
  <c r="S42" i="177"/>
  <c r="T1378" i="183" s="1"/>
  <c r="J42" i="177"/>
  <c r="I42" i="177"/>
  <c r="A42" i="177"/>
  <c r="BZ41" i="177"/>
  <c r="BY41" i="177"/>
  <c r="BX41" i="177"/>
  <c r="BW41" i="177"/>
  <c r="BV41" i="177"/>
  <c r="BU41" i="177"/>
  <c r="BT41" i="177"/>
  <c r="BS41" i="177"/>
  <c r="BR41" i="177"/>
  <c r="BQ41" i="177"/>
  <c r="BP41" i="177"/>
  <c r="BO41" i="177"/>
  <c r="BI41" i="177"/>
  <c r="BJ1377" i="183" s="1"/>
  <c r="BB41" i="177"/>
  <c r="AH41" i="177"/>
  <c r="U1377" i="183"/>
  <c r="S41" i="177"/>
  <c r="T1377" i="183" s="1"/>
  <c r="J41" i="177"/>
  <c r="I41" i="177"/>
  <c r="A41" i="177"/>
  <c r="BZ40" i="177"/>
  <c r="BY40" i="177"/>
  <c r="BX40" i="177"/>
  <c r="BW40" i="177"/>
  <c r="BV40" i="177"/>
  <c r="BU40" i="177"/>
  <c r="BT40" i="177"/>
  <c r="BS40" i="177"/>
  <c r="BR40" i="177"/>
  <c r="BQ40" i="177"/>
  <c r="BP40" i="177"/>
  <c r="BO40" i="177"/>
  <c r="BI40" i="177"/>
  <c r="BJ1376" i="183" s="1"/>
  <c r="BB40" i="177"/>
  <c r="AH40" i="177"/>
  <c r="U1376" i="183"/>
  <c r="S40" i="177"/>
  <c r="T1376" i="183" s="1"/>
  <c r="J40" i="177"/>
  <c r="I40" i="177"/>
  <c r="A40" i="177"/>
  <c r="BZ39" i="177"/>
  <c r="BY39" i="177"/>
  <c r="BX39" i="177"/>
  <c r="BW39" i="177"/>
  <c r="BV39" i="177"/>
  <c r="BU39" i="177"/>
  <c r="BT39" i="177"/>
  <c r="BS39" i="177"/>
  <c r="BR39" i="177"/>
  <c r="BQ39" i="177"/>
  <c r="BP39" i="177"/>
  <c r="BO39" i="177"/>
  <c r="BI39" i="177"/>
  <c r="BJ1375" i="183" s="1"/>
  <c r="BB39" i="177"/>
  <c r="AH39" i="177"/>
  <c r="U1375" i="183"/>
  <c r="S39" i="177"/>
  <c r="T1375" i="183" s="1"/>
  <c r="J39" i="177"/>
  <c r="I39" i="177"/>
  <c r="A39" i="177"/>
  <c r="BZ38" i="177"/>
  <c r="BY38" i="177"/>
  <c r="BX38" i="177"/>
  <c r="BW38" i="177"/>
  <c r="BV38" i="177"/>
  <c r="BU38" i="177"/>
  <c r="BT38" i="177"/>
  <c r="BS38" i="177"/>
  <c r="BR38" i="177"/>
  <c r="BQ38" i="177"/>
  <c r="BP38" i="177"/>
  <c r="BO38" i="177"/>
  <c r="BI38" i="177"/>
  <c r="BJ1374" i="183" s="1"/>
  <c r="BB38" i="177"/>
  <c r="AH38" i="177"/>
  <c r="U1374" i="183"/>
  <c r="S38" i="177"/>
  <c r="T1374" i="183" s="1"/>
  <c r="J38" i="177"/>
  <c r="I38" i="177"/>
  <c r="A38" i="177"/>
  <c r="BZ37" i="177"/>
  <c r="BY37" i="177"/>
  <c r="BX37" i="177"/>
  <c r="BW37" i="177"/>
  <c r="BV37" i="177"/>
  <c r="BU37" i="177"/>
  <c r="BT37" i="177"/>
  <c r="BS37" i="177"/>
  <c r="BR37" i="177"/>
  <c r="BQ37" i="177"/>
  <c r="BP37" i="177"/>
  <c r="BO37" i="177"/>
  <c r="BI37" i="177"/>
  <c r="BJ1373" i="183" s="1"/>
  <c r="BB37" i="177"/>
  <c r="AH37" i="177"/>
  <c r="U1373" i="183"/>
  <c r="S37" i="177"/>
  <c r="T1373" i="183" s="1"/>
  <c r="J37" i="177"/>
  <c r="I37" i="177"/>
  <c r="A37" i="177"/>
  <c r="BZ36" i="177"/>
  <c r="BY36" i="177"/>
  <c r="BX36" i="177"/>
  <c r="BW36" i="177"/>
  <c r="BV36" i="177"/>
  <c r="BU36" i="177"/>
  <c r="BT36" i="177"/>
  <c r="BS36" i="177"/>
  <c r="BR36" i="177"/>
  <c r="BQ36" i="177"/>
  <c r="BP36" i="177"/>
  <c r="BO36" i="177"/>
  <c r="BI36" i="177"/>
  <c r="BJ1372" i="183" s="1"/>
  <c r="BB36" i="177"/>
  <c r="AH36" i="177"/>
  <c r="U1372" i="183"/>
  <c r="S36" i="177"/>
  <c r="T1372" i="183" s="1"/>
  <c r="J36" i="177"/>
  <c r="I36" i="177"/>
  <c r="A36" i="177"/>
  <c r="BZ35" i="177"/>
  <c r="BY35" i="177"/>
  <c r="BX35" i="177"/>
  <c r="BW35" i="177"/>
  <c r="BV35" i="177"/>
  <c r="BU35" i="177"/>
  <c r="BT35" i="177"/>
  <c r="BS35" i="177"/>
  <c r="BR35" i="177"/>
  <c r="BQ35" i="177"/>
  <c r="BP35" i="177"/>
  <c r="BO35" i="177"/>
  <c r="BI35" i="177"/>
  <c r="BJ1371" i="183" s="1"/>
  <c r="BB35" i="177"/>
  <c r="AH35" i="177"/>
  <c r="U1371" i="183"/>
  <c r="S35" i="177"/>
  <c r="T1371" i="183" s="1"/>
  <c r="J35" i="177"/>
  <c r="I35" i="177"/>
  <c r="A35" i="177"/>
  <c r="BZ34" i="177"/>
  <c r="BY34" i="177"/>
  <c r="BX34" i="177"/>
  <c r="BW34" i="177"/>
  <c r="BV34" i="177"/>
  <c r="BU34" i="177"/>
  <c r="BT34" i="177"/>
  <c r="BS34" i="177"/>
  <c r="BR34" i="177"/>
  <c r="BQ34" i="177"/>
  <c r="BP34" i="177"/>
  <c r="BO34" i="177"/>
  <c r="BI34" i="177"/>
  <c r="BJ1370" i="183" s="1"/>
  <c r="BB34" i="177"/>
  <c r="AH34" i="177"/>
  <c r="U1370" i="183"/>
  <c r="S34" i="177"/>
  <c r="T1370" i="183" s="1"/>
  <c r="J34" i="177"/>
  <c r="I34" i="177"/>
  <c r="A34" i="177"/>
  <c r="BZ33" i="177"/>
  <c r="BY33" i="177"/>
  <c r="BX33" i="177"/>
  <c r="BW33" i="177"/>
  <c r="BV33" i="177"/>
  <c r="BU33" i="177"/>
  <c r="BT33" i="177"/>
  <c r="BS33" i="177"/>
  <c r="BR33" i="177"/>
  <c r="BQ33" i="177"/>
  <c r="BP33" i="177"/>
  <c r="BO33" i="177"/>
  <c r="BI33" i="177"/>
  <c r="BJ1369" i="183" s="1"/>
  <c r="BB33" i="177"/>
  <c r="AH33" i="177"/>
  <c r="U1369" i="183"/>
  <c r="S33" i="177"/>
  <c r="T1369" i="183" s="1"/>
  <c r="J33" i="177"/>
  <c r="I33" i="177"/>
  <c r="A33" i="177"/>
  <c r="BZ32" i="177"/>
  <c r="BY32" i="177"/>
  <c r="BX32" i="177"/>
  <c r="BW32" i="177"/>
  <c r="BV32" i="177"/>
  <c r="BU32" i="177"/>
  <c r="BT32" i="177"/>
  <c r="BS32" i="177"/>
  <c r="BR32" i="177"/>
  <c r="BQ32" i="177"/>
  <c r="BP32" i="177"/>
  <c r="BO32" i="177"/>
  <c r="BI32" i="177"/>
  <c r="BJ1368" i="183" s="1"/>
  <c r="BB32" i="177"/>
  <c r="AH32" i="177"/>
  <c r="AI1368" i="183" s="1"/>
  <c r="U1368" i="183"/>
  <c r="S32" i="177"/>
  <c r="T1368" i="183" s="1"/>
  <c r="J32" i="177"/>
  <c r="I32" i="177"/>
  <c r="A32" i="177"/>
  <c r="BZ31" i="177"/>
  <c r="BY31" i="177"/>
  <c r="BX31" i="177"/>
  <c r="BW31" i="177"/>
  <c r="BV31" i="177"/>
  <c r="BU31" i="177"/>
  <c r="BT31" i="177"/>
  <c r="BS31" i="177"/>
  <c r="BR31" i="177"/>
  <c r="BQ31" i="177"/>
  <c r="BP31" i="177"/>
  <c r="BO31" i="177"/>
  <c r="BI31" i="177"/>
  <c r="BJ1367" i="183" s="1"/>
  <c r="BB31" i="177"/>
  <c r="AH31" i="177"/>
  <c r="U1367" i="183"/>
  <c r="S31" i="177"/>
  <c r="T1367" i="183" s="1"/>
  <c r="J31" i="177"/>
  <c r="I31" i="177"/>
  <c r="A31" i="177"/>
  <c r="BZ30" i="177"/>
  <c r="BY30" i="177"/>
  <c r="BX30" i="177"/>
  <c r="BW30" i="177"/>
  <c r="BV30" i="177"/>
  <c r="BU30" i="177"/>
  <c r="BT30" i="177"/>
  <c r="BS30" i="177"/>
  <c r="BR30" i="177"/>
  <c r="BQ30" i="177"/>
  <c r="BP30" i="177"/>
  <c r="BO30" i="177"/>
  <c r="BI30" i="177"/>
  <c r="BJ1366" i="183" s="1"/>
  <c r="BB30" i="177"/>
  <c r="AH30" i="177"/>
  <c r="U1366" i="183"/>
  <c r="S30" i="177"/>
  <c r="T1366" i="183" s="1"/>
  <c r="J30" i="177"/>
  <c r="I30" i="177"/>
  <c r="A30" i="177"/>
  <c r="BZ29" i="177"/>
  <c r="BY29" i="177"/>
  <c r="BX29" i="177"/>
  <c r="BW29" i="177"/>
  <c r="BV29" i="177"/>
  <c r="BU29" i="177"/>
  <c r="BT29" i="177"/>
  <c r="BS29" i="177"/>
  <c r="BR29" i="177"/>
  <c r="BQ29" i="177"/>
  <c r="BP29" i="177"/>
  <c r="BO29" i="177"/>
  <c r="BI29" i="177"/>
  <c r="BJ1365" i="183" s="1"/>
  <c r="BB29" i="177"/>
  <c r="BC1365" i="183" s="1"/>
  <c r="AH29" i="177"/>
  <c r="S29" i="177"/>
  <c r="T1365" i="183" s="1"/>
  <c r="J29" i="177"/>
  <c r="I29" i="177"/>
  <c r="A29" i="177"/>
  <c r="BZ28" i="177"/>
  <c r="BY28" i="177"/>
  <c r="BX28" i="177"/>
  <c r="BW28" i="177"/>
  <c r="BV28" i="177"/>
  <c r="BU28" i="177"/>
  <c r="BT28" i="177"/>
  <c r="BS28" i="177"/>
  <c r="BR28" i="177"/>
  <c r="BQ28" i="177"/>
  <c r="BP28" i="177"/>
  <c r="BO28" i="177"/>
  <c r="BI28" i="177"/>
  <c r="BJ1364" i="183" s="1"/>
  <c r="BB28" i="177"/>
  <c r="AH28" i="177"/>
  <c r="AI1364" i="183" s="1"/>
  <c r="U1364" i="183"/>
  <c r="S28" i="177"/>
  <c r="T1364" i="183" s="1"/>
  <c r="J28" i="177"/>
  <c r="I28" i="177"/>
  <c r="A28" i="177"/>
  <c r="BZ27" i="177"/>
  <c r="BY27" i="177"/>
  <c r="BX27" i="177"/>
  <c r="BW27" i="177"/>
  <c r="BV27" i="177"/>
  <c r="BU27" i="177"/>
  <c r="BT27" i="177"/>
  <c r="BS27" i="177"/>
  <c r="BR27" i="177"/>
  <c r="BQ27" i="177"/>
  <c r="BP27" i="177"/>
  <c r="BO27" i="177"/>
  <c r="BI27" i="177"/>
  <c r="BJ1363" i="183" s="1"/>
  <c r="BB27" i="177"/>
  <c r="AH27" i="177"/>
  <c r="U1363" i="183"/>
  <c r="S27" i="177"/>
  <c r="T1363" i="183" s="1"/>
  <c r="J27" i="177"/>
  <c r="I27" i="177"/>
  <c r="A27" i="177"/>
  <c r="BZ26" i="177"/>
  <c r="BY26" i="177"/>
  <c r="BX26" i="177"/>
  <c r="BW26" i="177"/>
  <c r="BV26" i="177"/>
  <c r="BU26" i="177"/>
  <c r="BT26" i="177"/>
  <c r="BS26" i="177"/>
  <c r="BR26" i="177"/>
  <c r="BQ26" i="177"/>
  <c r="BP26" i="177"/>
  <c r="BO26" i="177"/>
  <c r="BI26" i="177"/>
  <c r="BJ1362" i="183" s="1"/>
  <c r="BB26" i="177"/>
  <c r="AH26" i="177"/>
  <c r="U1362" i="183"/>
  <c r="S26" i="177"/>
  <c r="T1362" i="183" s="1"/>
  <c r="J26" i="177"/>
  <c r="I26" i="177"/>
  <c r="A26" i="177"/>
  <c r="BZ25" i="177"/>
  <c r="BY25" i="177"/>
  <c r="BX25" i="177"/>
  <c r="BW25" i="177"/>
  <c r="BV25" i="177"/>
  <c r="BU25" i="177"/>
  <c r="BT25" i="177"/>
  <c r="BS25" i="177"/>
  <c r="BR25" i="177"/>
  <c r="BQ25" i="177"/>
  <c r="BP25" i="177"/>
  <c r="BO25" i="177"/>
  <c r="BI25" i="177"/>
  <c r="BJ1361" i="183" s="1"/>
  <c r="BB25" i="177"/>
  <c r="AH25" i="177"/>
  <c r="U1361" i="183"/>
  <c r="S25" i="177"/>
  <c r="T1361" i="183" s="1"/>
  <c r="J25" i="177"/>
  <c r="U25" i="177" s="1"/>
  <c r="I25" i="177"/>
  <c r="A25" i="177"/>
  <c r="BZ24" i="177"/>
  <c r="BY24" i="177"/>
  <c r="BX24" i="177"/>
  <c r="BW24" i="177"/>
  <c r="BV24" i="177"/>
  <c r="BU24" i="177"/>
  <c r="BT24" i="177"/>
  <c r="BS24" i="177"/>
  <c r="BR24" i="177"/>
  <c r="BQ24" i="177"/>
  <c r="BP24" i="177"/>
  <c r="BO24" i="177"/>
  <c r="BI24" i="177"/>
  <c r="BJ1360" i="183" s="1"/>
  <c r="BB24" i="177"/>
  <c r="AH24" i="177"/>
  <c r="AI1360" i="183" s="1"/>
  <c r="U1360" i="183"/>
  <c r="S24" i="177"/>
  <c r="T1360" i="183" s="1"/>
  <c r="J24" i="177"/>
  <c r="I24" i="177"/>
  <c r="A24" i="177"/>
  <c r="BZ23" i="177"/>
  <c r="BY23" i="177"/>
  <c r="BX23" i="177"/>
  <c r="BW23" i="177"/>
  <c r="BV23" i="177"/>
  <c r="BU23" i="177"/>
  <c r="BT23" i="177"/>
  <c r="BS23" i="177"/>
  <c r="BR23" i="177"/>
  <c r="BQ23" i="177"/>
  <c r="BP23" i="177"/>
  <c r="BO23" i="177"/>
  <c r="BI23" i="177"/>
  <c r="BJ1359" i="183" s="1"/>
  <c r="BB23" i="177"/>
  <c r="AH23" i="177"/>
  <c r="U1359" i="183"/>
  <c r="S23" i="177"/>
  <c r="T1359" i="183" s="1"/>
  <c r="J23" i="177"/>
  <c r="I23" i="177"/>
  <c r="A23" i="177"/>
  <c r="BZ22" i="177"/>
  <c r="BY22" i="177"/>
  <c r="BX22" i="177"/>
  <c r="BW22" i="177"/>
  <c r="BV22" i="177"/>
  <c r="BU22" i="177"/>
  <c r="BT22" i="177"/>
  <c r="BS22" i="177"/>
  <c r="BR22" i="177"/>
  <c r="BQ22" i="177"/>
  <c r="BP22" i="177"/>
  <c r="BO22" i="177"/>
  <c r="BI22" i="177"/>
  <c r="BJ1358" i="183" s="1"/>
  <c r="BB22" i="177"/>
  <c r="AH22" i="177"/>
  <c r="U1358" i="183"/>
  <c r="S22" i="177"/>
  <c r="T1358" i="183" s="1"/>
  <c r="J22" i="177"/>
  <c r="I22" i="177"/>
  <c r="A22" i="177"/>
  <c r="BZ21" i="177"/>
  <c r="BY21" i="177"/>
  <c r="BX21" i="177"/>
  <c r="BW21" i="177"/>
  <c r="BV21" i="177"/>
  <c r="BU21" i="177"/>
  <c r="BT21" i="177"/>
  <c r="BS21" i="177"/>
  <c r="BR21" i="177"/>
  <c r="BQ21" i="177"/>
  <c r="BP21" i="177"/>
  <c r="BO21" i="177"/>
  <c r="BI21" i="177"/>
  <c r="BJ1357" i="183" s="1"/>
  <c r="BB21" i="177"/>
  <c r="BC1357" i="183" s="1"/>
  <c r="AH21" i="177"/>
  <c r="U1357" i="183"/>
  <c r="S21" i="177"/>
  <c r="T1357" i="183" s="1"/>
  <c r="J21" i="177"/>
  <c r="I21" i="177"/>
  <c r="A21" i="177"/>
  <c r="BZ20" i="177"/>
  <c r="BY20" i="177"/>
  <c r="BX20" i="177"/>
  <c r="BW20" i="177"/>
  <c r="BV20" i="177"/>
  <c r="BU20" i="177"/>
  <c r="BT20" i="177"/>
  <c r="BS20" i="177"/>
  <c r="BR20" i="177"/>
  <c r="BQ20" i="177"/>
  <c r="BP20" i="177"/>
  <c r="BO20" i="177"/>
  <c r="BI20" i="177"/>
  <c r="BJ1356" i="183" s="1"/>
  <c r="BB20" i="177"/>
  <c r="AH20" i="177"/>
  <c r="AI1356" i="183" s="1"/>
  <c r="U1356" i="183"/>
  <c r="S20" i="177"/>
  <c r="T1356" i="183" s="1"/>
  <c r="J20" i="177"/>
  <c r="I20" i="177"/>
  <c r="A20" i="177"/>
  <c r="BZ19" i="177"/>
  <c r="BY19" i="177"/>
  <c r="BX19" i="177"/>
  <c r="BW19" i="177"/>
  <c r="BV19" i="177"/>
  <c r="BU19" i="177"/>
  <c r="BT19" i="177"/>
  <c r="BS19" i="177"/>
  <c r="BR19" i="177"/>
  <c r="BQ19" i="177"/>
  <c r="BP19" i="177"/>
  <c r="BO19" i="177"/>
  <c r="BI19" i="177"/>
  <c r="BJ1355" i="183" s="1"/>
  <c r="BB19" i="177"/>
  <c r="AH19" i="177"/>
  <c r="U1355" i="183"/>
  <c r="S19" i="177"/>
  <c r="T1355" i="183" s="1"/>
  <c r="J19" i="177"/>
  <c r="I19" i="177"/>
  <c r="A19" i="177"/>
  <c r="BZ18" i="177"/>
  <c r="BY18" i="177"/>
  <c r="BX18" i="177"/>
  <c r="BW18" i="177"/>
  <c r="BV18" i="177"/>
  <c r="BU18" i="177"/>
  <c r="BT18" i="177"/>
  <c r="BS18" i="177"/>
  <c r="BR18" i="177"/>
  <c r="BQ18" i="177"/>
  <c r="BP18" i="177"/>
  <c r="BO18" i="177"/>
  <c r="BI18" i="177"/>
  <c r="BJ1354" i="183" s="1"/>
  <c r="BB18" i="177"/>
  <c r="AH18" i="177"/>
  <c r="U1354" i="183"/>
  <c r="S18" i="177"/>
  <c r="T1354" i="183" s="1"/>
  <c r="J18" i="177"/>
  <c r="I18" i="177"/>
  <c r="A18" i="177"/>
  <c r="BZ17" i="177"/>
  <c r="BY17" i="177"/>
  <c r="BX17" i="177"/>
  <c r="BW17" i="177"/>
  <c r="BV17" i="177"/>
  <c r="BU17" i="177"/>
  <c r="BT17" i="177"/>
  <c r="BS17" i="177"/>
  <c r="BR17" i="177"/>
  <c r="BQ17" i="177"/>
  <c r="BP17" i="177"/>
  <c r="BO17" i="177"/>
  <c r="BI17" i="177"/>
  <c r="BJ1353" i="183" s="1"/>
  <c r="BB17" i="177"/>
  <c r="BC1353" i="183" s="1"/>
  <c r="AH17" i="177"/>
  <c r="U1353" i="183"/>
  <c r="S17" i="177"/>
  <c r="T1353" i="183" s="1"/>
  <c r="J17" i="177"/>
  <c r="I17" i="177"/>
  <c r="A17" i="177"/>
  <c r="BZ16" i="177"/>
  <c r="BY16" i="177"/>
  <c r="BX16" i="177"/>
  <c r="BW16" i="177"/>
  <c r="BV16" i="177"/>
  <c r="BU16" i="177"/>
  <c r="BT16" i="177"/>
  <c r="BS16" i="177"/>
  <c r="BR16" i="177"/>
  <c r="BQ16" i="177"/>
  <c r="BP16" i="177"/>
  <c r="BO16" i="177"/>
  <c r="BI16" i="177"/>
  <c r="BJ1352" i="183" s="1"/>
  <c r="BB16" i="177"/>
  <c r="AH16" i="177"/>
  <c r="AI1352" i="183" s="1"/>
  <c r="U1352" i="183"/>
  <c r="S16" i="177"/>
  <c r="T1352" i="183" s="1"/>
  <c r="J16" i="177"/>
  <c r="I16" i="177"/>
  <c r="A16" i="177"/>
  <c r="BZ15" i="177"/>
  <c r="BY15" i="177"/>
  <c r="BX15" i="177"/>
  <c r="BW15" i="177"/>
  <c r="BV15" i="177"/>
  <c r="BU15" i="177"/>
  <c r="BT15" i="177"/>
  <c r="BS15" i="177"/>
  <c r="BR15" i="177"/>
  <c r="BQ15" i="177"/>
  <c r="BP15" i="177"/>
  <c r="BO15" i="177"/>
  <c r="BI15" i="177"/>
  <c r="BJ1351" i="183" s="1"/>
  <c r="BB15" i="177"/>
  <c r="AH15" i="177"/>
  <c r="U1351" i="183"/>
  <c r="S15" i="177"/>
  <c r="T1351" i="183" s="1"/>
  <c r="J15" i="177"/>
  <c r="I15" i="177"/>
  <c r="A15" i="177"/>
  <c r="BZ14" i="177"/>
  <c r="BY14" i="177"/>
  <c r="BX14" i="177"/>
  <c r="BW14" i="177"/>
  <c r="BV14" i="177"/>
  <c r="BU14" i="177"/>
  <c r="BT14" i="177"/>
  <c r="BS14" i="177"/>
  <c r="BR14" i="177"/>
  <c r="BQ14" i="177"/>
  <c r="BP14" i="177"/>
  <c r="BO14" i="177"/>
  <c r="BI14" i="177"/>
  <c r="BJ1350" i="183" s="1"/>
  <c r="BB14" i="177"/>
  <c r="AH14" i="177"/>
  <c r="U1350" i="183"/>
  <c r="S14" i="177"/>
  <c r="T1350" i="183" s="1"/>
  <c r="J14" i="177"/>
  <c r="I14" i="177"/>
  <c r="A14" i="177"/>
  <c r="BZ13" i="177"/>
  <c r="BY13" i="177"/>
  <c r="BX13" i="177"/>
  <c r="BW13" i="177"/>
  <c r="BV13" i="177"/>
  <c r="BU13" i="177"/>
  <c r="BT13" i="177"/>
  <c r="BS13" i="177"/>
  <c r="BR13" i="177"/>
  <c r="BQ13" i="177"/>
  <c r="BP13" i="177"/>
  <c r="BO13" i="177"/>
  <c r="BI13" i="177"/>
  <c r="BJ1349" i="183" s="1"/>
  <c r="BB13" i="177"/>
  <c r="BC1349" i="183" s="1"/>
  <c r="AH13" i="177"/>
  <c r="U1349" i="183"/>
  <c r="S13" i="177"/>
  <c r="T1349" i="183" s="1"/>
  <c r="J13" i="177"/>
  <c r="I13" i="177"/>
  <c r="A13" i="177"/>
  <c r="BZ12" i="177"/>
  <c r="BY12" i="177"/>
  <c r="BX12" i="177"/>
  <c r="BW12" i="177"/>
  <c r="BV12" i="177"/>
  <c r="BU12" i="177"/>
  <c r="BT12" i="177"/>
  <c r="BS12" i="177"/>
  <c r="BR12" i="177"/>
  <c r="BQ12" i="177"/>
  <c r="BP12" i="177"/>
  <c r="BO12" i="177"/>
  <c r="BI12" i="177"/>
  <c r="BJ1348" i="183" s="1"/>
  <c r="BB12" i="177"/>
  <c r="AH12" i="177"/>
  <c r="AI1348" i="183" s="1"/>
  <c r="U1348" i="183"/>
  <c r="S12" i="177"/>
  <c r="T1348" i="183" s="1"/>
  <c r="J12" i="177"/>
  <c r="I12" i="177"/>
  <c r="A12" i="177"/>
  <c r="BZ11" i="177"/>
  <c r="BY11" i="177"/>
  <c r="BX11" i="177"/>
  <c r="BW11" i="177"/>
  <c r="BV11" i="177"/>
  <c r="BU11" i="177"/>
  <c r="BT11" i="177"/>
  <c r="BS11" i="177"/>
  <c r="BR11" i="177"/>
  <c r="BQ11" i="177"/>
  <c r="BP11" i="177"/>
  <c r="BO11" i="177"/>
  <c r="BI11" i="177"/>
  <c r="BJ1347" i="183" s="1"/>
  <c r="BB11" i="177"/>
  <c r="AH11" i="177"/>
  <c r="U1347" i="183"/>
  <c r="S11" i="177"/>
  <c r="T1347" i="183" s="1"/>
  <c r="J11" i="177"/>
  <c r="I11" i="177"/>
  <c r="A11" i="177"/>
  <c r="BZ10" i="177"/>
  <c r="BY10" i="177"/>
  <c r="BX10" i="177"/>
  <c r="BW10" i="177"/>
  <c r="BV10" i="177"/>
  <c r="BU10" i="177"/>
  <c r="BT10" i="177"/>
  <c r="BS10" i="177"/>
  <c r="BR10" i="177"/>
  <c r="BQ10" i="177"/>
  <c r="BP10" i="177"/>
  <c r="BO10" i="177"/>
  <c r="BI10" i="177"/>
  <c r="BJ1346" i="183" s="1"/>
  <c r="BB10" i="177"/>
  <c r="BC1346" i="183" s="1"/>
  <c r="AH10" i="177"/>
  <c r="U1346" i="183"/>
  <c r="S10" i="177"/>
  <c r="T1346" i="183" s="1"/>
  <c r="J10" i="177"/>
  <c r="I10" i="177"/>
  <c r="A10" i="177"/>
  <c r="BH6" i="177"/>
  <c r="BG6" i="177"/>
  <c r="BF6" i="177"/>
  <c r="BE6" i="177"/>
  <c r="BD6" i="177"/>
  <c r="BA6" i="177"/>
  <c r="AZ6" i="177"/>
  <c r="AY6" i="177"/>
  <c r="AX6" i="177"/>
  <c r="AW6" i="177"/>
  <c r="AO6" i="177"/>
  <c r="AN6" i="177"/>
  <c r="AI6" i="177"/>
  <c r="AG6" i="177"/>
  <c r="AE6" i="177"/>
  <c r="AD6" i="177"/>
  <c r="AC6" i="177"/>
  <c r="AB6" i="177"/>
  <c r="AA6" i="177"/>
  <c r="Z6" i="177"/>
  <c r="Y6" i="177"/>
  <c r="X6" i="177"/>
  <c r="W6" i="177"/>
  <c r="V6" i="177"/>
  <c r="R6" i="177"/>
  <c r="Q6" i="177"/>
  <c r="P6" i="177"/>
  <c r="O6" i="177"/>
  <c r="N6" i="177"/>
  <c r="M6" i="177"/>
  <c r="L6" i="177"/>
  <c r="K6" i="177"/>
  <c r="H6" i="177"/>
  <c r="G6" i="177"/>
  <c r="F6" i="177"/>
  <c r="E6" i="177"/>
  <c r="D6" i="177"/>
  <c r="C6" i="177"/>
  <c r="BH5" i="177"/>
  <c r="BG5" i="177"/>
  <c r="BF5" i="177"/>
  <c r="BE5" i="177"/>
  <c r="BD5" i="177"/>
  <c r="BA5" i="177"/>
  <c r="AZ5" i="177"/>
  <c r="AY5" i="177"/>
  <c r="AX5" i="177"/>
  <c r="AW5" i="177"/>
  <c r="AO5" i="177"/>
  <c r="AN5" i="177"/>
  <c r="AI5" i="177"/>
  <c r="AG5" i="177"/>
  <c r="AE5" i="177"/>
  <c r="AD5" i="177"/>
  <c r="AC5" i="177"/>
  <c r="AB5" i="177"/>
  <c r="AA5" i="177"/>
  <c r="Z5" i="177"/>
  <c r="Y5" i="177"/>
  <c r="X5" i="177"/>
  <c r="W5" i="177"/>
  <c r="V5" i="177"/>
  <c r="R5" i="177"/>
  <c r="Q5" i="177"/>
  <c r="P5" i="177"/>
  <c r="O5" i="177"/>
  <c r="N5" i="177"/>
  <c r="M5" i="177"/>
  <c r="L5" i="177"/>
  <c r="K5" i="177"/>
  <c r="H5" i="177"/>
  <c r="G5" i="177"/>
  <c r="F5" i="177"/>
  <c r="E5" i="177"/>
  <c r="D5" i="177"/>
  <c r="C5" i="177"/>
  <c r="BZ65" i="176"/>
  <c r="BY65" i="176"/>
  <c r="BX65" i="176"/>
  <c r="BW65" i="176"/>
  <c r="BV65" i="176"/>
  <c r="BU65" i="176"/>
  <c r="BT65" i="176"/>
  <c r="BS65" i="176"/>
  <c r="BR65" i="176"/>
  <c r="BQ65" i="176"/>
  <c r="BP65" i="176"/>
  <c r="BO65" i="176"/>
  <c r="BI65" i="176"/>
  <c r="BJ1345" i="183" s="1"/>
  <c r="BB65" i="176"/>
  <c r="AH65" i="176"/>
  <c r="AI1345" i="183" s="1"/>
  <c r="U1345" i="183"/>
  <c r="S65" i="176"/>
  <c r="T1345" i="183" s="1"/>
  <c r="J65" i="176"/>
  <c r="I65" i="176"/>
  <c r="A65" i="176"/>
  <c r="BZ64" i="176"/>
  <c r="BY64" i="176"/>
  <c r="BX64" i="176"/>
  <c r="BW64" i="176"/>
  <c r="BV64" i="176"/>
  <c r="BU64" i="176"/>
  <c r="BT64" i="176"/>
  <c r="BS64" i="176"/>
  <c r="BR64" i="176"/>
  <c r="BQ64" i="176"/>
  <c r="BP64" i="176"/>
  <c r="BO64" i="176"/>
  <c r="BI64" i="176"/>
  <c r="BJ1344" i="183" s="1"/>
  <c r="BB64" i="176"/>
  <c r="AH64" i="176"/>
  <c r="U1344" i="183"/>
  <c r="S64" i="176"/>
  <c r="T1344" i="183" s="1"/>
  <c r="J64" i="176"/>
  <c r="I64" i="176"/>
  <c r="A64" i="176"/>
  <c r="BZ63" i="176"/>
  <c r="BY63" i="176"/>
  <c r="BX63" i="176"/>
  <c r="BW63" i="176"/>
  <c r="BV63" i="176"/>
  <c r="BU63" i="176"/>
  <c r="BT63" i="176"/>
  <c r="BS63" i="176"/>
  <c r="BR63" i="176"/>
  <c r="BQ63" i="176"/>
  <c r="BP63" i="176"/>
  <c r="BO63" i="176"/>
  <c r="BI63" i="176"/>
  <c r="BJ1343" i="183" s="1"/>
  <c r="BB63" i="176"/>
  <c r="AH63" i="176"/>
  <c r="AI1343" i="183" s="1"/>
  <c r="U1343" i="183"/>
  <c r="S63" i="176"/>
  <c r="T1343" i="183" s="1"/>
  <c r="J63" i="176"/>
  <c r="I63" i="176"/>
  <c r="A63" i="176"/>
  <c r="BZ62" i="176"/>
  <c r="BY62" i="176"/>
  <c r="BX62" i="176"/>
  <c r="BW62" i="176"/>
  <c r="BV62" i="176"/>
  <c r="BU62" i="176"/>
  <c r="BT62" i="176"/>
  <c r="BS62" i="176"/>
  <c r="BR62" i="176"/>
  <c r="BQ62" i="176"/>
  <c r="BP62" i="176"/>
  <c r="BO62" i="176"/>
  <c r="BI62" i="176"/>
  <c r="BJ1342" i="183" s="1"/>
  <c r="BB62" i="176"/>
  <c r="AH62" i="176"/>
  <c r="U1342" i="183"/>
  <c r="S62" i="176"/>
  <c r="T1342" i="183" s="1"/>
  <c r="J62" i="176"/>
  <c r="I62" i="176"/>
  <c r="A62" i="176"/>
  <c r="BZ61" i="176"/>
  <c r="BY61" i="176"/>
  <c r="BX61" i="176"/>
  <c r="BW61" i="176"/>
  <c r="BV61" i="176"/>
  <c r="BU61" i="176"/>
  <c r="BT61" i="176"/>
  <c r="BS61" i="176"/>
  <c r="BR61" i="176"/>
  <c r="BQ61" i="176"/>
  <c r="BP61" i="176"/>
  <c r="BO61" i="176"/>
  <c r="BI61" i="176"/>
  <c r="BJ1341" i="183" s="1"/>
  <c r="BB61" i="176"/>
  <c r="AH61" i="176"/>
  <c r="U1341" i="183"/>
  <c r="S61" i="176"/>
  <c r="T1341" i="183" s="1"/>
  <c r="J61" i="176"/>
  <c r="I61" i="176"/>
  <c r="A61" i="176"/>
  <c r="BZ60" i="176"/>
  <c r="BY60" i="176"/>
  <c r="BX60" i="176"/>
  <c r="BW60" i="176"/>
  <c r="BV60" i="176"/>
  <c r="BU60" i="176"/>
  <c r="BT60" i="176"/>
  <c r="BS60" i="176"/>
  <c r="BR60" i="176"/>
  <c r="BQ60" i="176"/>
  <c r="BP60" i="176"/>
  <c r="BO60" i="176"/>
  <c r="BI60" i="176"/>
  <c r="BJ1340" i="183" s="1"/>
  <c r="BB60" i="176"/>
  <c r="BC1340" i="183" s="1"/>
  <c r="AH60" i="176"/>
  <c r="U1340" i="183"/>
  <c r="S60" i="176"/>
  <c r="T1340" i="183" s="1"/>
  <c r="J60" i="176"/>
  <c r="I60" i="176"/>
  <c r="A60" i="176"/>
  <c r="BZ59" i="176"/>
  <c r="BY59" i="176"/>
  <c r="BX59" i="176"/>
  <c r="BW59" i="176"/>
  <c r="BV59" i="176"/>
  <c r="BU59" i="176"/>
  <c r="BT59" i="176"/>
  <c r="BS59" i="176"/>
  <c r="BR59" i="176"/>
  <c r="BQ59" i="176"/>
  <c r="BP59" i="176"/>
  <c r="BO59" i="176"/>
  <c r="BI59" i="176"/>
  <c r="BJ1339" i="183" s="1"/>
  <c r="BB59" i="176"/>
  <c r="AH59" i="176"/>
  <c r="U1339" i="183"/>
  <c r="S59" i="176"/>
  <c r="T1339" i="183" s="1"/>
  <c r="J59" i="176"/>
  <c r="I59" i="176"/>
  <c r="A59" i="176"/>
  <c r="BZ58" i="176"/>
  <c r="BY58" i="176"/>
  <c r="BX58" i="176"/>
  <c r="BW58" i="176"/>
  <c r="BV58" i="176"/>
  <c r="BU58" i="176"/>
  <c r="BT58" i="176"/>
  <c r="BS58" i="176"/>
  <c r="BR58" i="176"/>
  <c r="BQ58" i="176"/>
  <c r="BP58" i="176"/>
  <c r="BO58" i="176"/>
  <c r="BI58" i="176"/>
  <c r="BJ1338" i="183" s="1"/>
  <c r="BB58" i="176"/>
  <c r="BC1338" i="183" s="1"/>
  <c r="AH58" i="176"/>
  <c r="U1338" i="183"/>
  <c r="S58" i="176"/>
  <c r="T1338" i="183" s="1"/>
  <c r="J58" i="176"/>
  <c r="I58" i="176"/>
  <c r="A58" i="176"/>
  <c r="BZ57" i="176"/>
  <c r="BY57" i="176"/>
  <c r="BX57" i="176"/>
  <c r="BW57" i="176"/>
  <c r="BV57" i="176"/>
  <c r="BU57" i="176"/>
  <c r="BT57" i="176"/>
  <c r="BS57" i="176"/>
  <c r="BR57" i="176"/>
  <c r="BQ57" i="176"/>
  <c r="BP57" i="176"/>
  <c r="BO57" i="176"/>
  <c r="BI57" i="176"/>
  <c r="BJ1337" i="183" s="1"/>
  <c r="BB57" i="176"/>
  <c r="AH57" i="176"/>
  <c r="U1337" i="183"/>
  <c r="S57" i="176"/>
  <c r="T1337" i="183" s="1"/>
  <c r="A57" i="176"/>
  <c r="BZ56" i="176"/>
  <c r="BY56" i="176"/>
  <c r="BX56" i="176"/>
  <c r="BW56" i="176"/>
  <c r="BV56" i="176"/>
  <c r="BU56" i="176"/>
  <c r="BT56" i="176"/>
  <c r="BS56" i="176"/>
  <c r="BR56" i="176"/>
  <c r="BQ56" i="176"/>
  <c r="BP56" i="176"/>
  <c r="BO56" i="176"/>
  <c r="BI56" i="176"/>
  <c r="BJ1336" i="183" s="1"/>
  <c r="BB56" i="176"/>
  <c r="AH56" i="176"/>
  <c r="U1336" i="183"/>
  <c r="S56" i="176"/>
  <c r="T1336" i="183" s="1"/>
  <c r="J56" i="176"/>
  <c r="I56" i="176"/>
  <c r="A56" i="176"/>
  <c r="BZ55" i="176"/>
  <c r="BY55" i="176"/>
  <c r="BX55" i="176"/>
  <c r="BW55" i="176"/>
  <c r="BV55" i="176"/>
  <c r="BU55" i="176"/>
  <c r="BT55" i="176"/>
  <c r="BS55" i="176"/>
  <c r="BR55" i="176"/>
  <c r="BQ55" i="176"/>
  <c r="BP55" i="176"/>
  <c r="BO55" i="176"/>
  <c r="BI55" i="176"/>
  <c r="BJ1335" i="183" s="1"/>
  <c r="BB55" i="176"/>
  <c r="AH55" i="176"/>
  <c r="U1335" i="183"/>
  <c r="S55" i="176"/>
  <c r="T1335" i="183" s="1"/>
  <c r="U55" i="176"/>
  <c r="A55" i="176"/>
  <c r="BZ54" i="176"/>
  <c r="BY54" i="176"/>
  <c r="BX54" i="176"/>
  <c r="BW54" i="176"/>
  <c r="BV54" i="176"/>
  <c r="BU54" i="176"/>
  <c r="BT54" i="176"/>
  <c r="BS54" i="176"/>
  <c r="BR54" i="176"/>
  <c r="BQ54" i="176"/>
  <c r="BP54" i="176"/>
  <c r="BO54" i="176"/>
  <c r="BI54" i="176"/>
  <c r="BJ1334" i="183" s="1"/>
  <c r="BB54" i="176"/>
  <c r="AH54" i="176"/>
  <c r="U1334" i="183"/>
  <c r="S54" i="176"/>
  <c r="T1334" i="183" s="1"/>
  <c r="J54" i="176"/>
  <c r="I54" i="176"/>
  <c r="A54" i="176"/>
  <c r="BZ53" i="176"/>
  <c r="BY53" i="176"/>
  <c r="BX53" i="176"/>
  <c r="BW53" i="176"/>
  <c r="BV53" i="176"/>
  <c r="BU53" i="176"/>
  <c r="BT53" i="176"/>
  <c r="BS53" i="176"/>
  <c r="BR53" i="176"/>
  <c r="BQ53" i="176"/>
  <c r="BP53" i="176"/>
  <c r="BO53" i="176"/>
  <c r="BI53" i="176"/>
  <c r="BJ1333" i="183" s="1"/>
  <c r="BB53" i="176"/>
  <c r="AH53" i="176"/>
  <c r="U1333" i="183"/>
  <c r="S53" i="176"/>
  <c r="T1333" i="183" s="1"/>
  <c r="A53" i="176"/>
  <c r="BZ52" i="176"/>
  <c r="BY52" i="176"/>
  <c r="BX52" i="176"/>
  <c r="BW52" i="176"/>
  <c r="BV52" i="176"/>
  <c r="BU52" i="176"/>
  <c r="BT52" i="176"/>
  <c r="BS52" i="176"/>
  <c r="BR52" i="176"/>
  <c r="BQ52" i="176"/>
  <c r="BP52" i="176"/>
  <c r="BO52" i="176"/>
  <c r="BI52" i="176"/>
  <c r="BJ1332" i="183" s="1"/>
  <c r="BB52" i="176"/>
  <c r="BC1332" i="183" s="1"/>
  <c r="AH52" i="176"/>
  <c r="U1332" i="183"/>
  <c r="S52" i="176"/>
  <c r="T1332" i="183" s="1"/>
  <c r="J52" i="176"/>
  <c r="I52" i="176"/>
  <c r="A52" i="176"/>
  <c r="BZ51" i="176"/>
  <c r="BY51" i="176"/>
  <c r="BX51" i="176"/>
  <c r="BW51" i="176"/>
  <c r="BV51" i="176"/>
  <c r="BU51" i="176"/>
  <c r="BT51" i="176"/>
  <c r="BS51" i="176"/>
  <c r="BR51" i="176"/>
  <c r="BQ51" i="176"/>
  <c r="BP51" i="176"/>
  <c r="BO51" i="176"/>
  <c r="BI51" i="176"/>
  <c r="BJ1331" i="183" s="1"/>
  <c r="BB51" i="176"/>
  <c r="AH51" i="176"/>
  <c r="U1331" i="183"/>
  <c r="S51" i="176"/>
  <c r="T1331" i="183" s="1"/>
  <c r="A51" i="176"/>
  <c r="BZ50" i="176"/>
  <c r="BY50" i="176"/>
  <c r="BX50" i="176"/>
  <c r="BW50" i="176"/>
  <c r="BV50" i="176"/>
  <c r="BU50" i="176"/>
  <c r="BT50" i="176"/>
  <c r="BS50" i="176"/>
  <c r="BR50" i="176"/>
  <c r="BQ50" i="176"/>
  <c r="BP50" i="176"/>
  <c r="BO50" i="176"/>
  <c r="BI50" i="176"/>
  <c r="BJ1330" i="183" s="1"/>
  <c r="BB50" i="176"/>
  <c r="AH50" i="176"/>
  <c r="S50" i="176"/>
  <c r="T1330" i="183" s="1"/>
  <c r="J50" i="176"/>
  <c r="I50" i="176"/>
  <c r="A50" i="176"/>
  <c r="BZ49" i="176"/>
  <c r="BY49" i="176"/>
  <c r="BX49" i="176"/>
  <c r="BW49" i="176"/>
  <c r="BV49" i="176"/>
  <c r="BU49" i="176"/>
  <c r="BT49" i="176"/>
  <c r="BS49" i="176"/>
  <c r="BR49" i="176"/>
  <c r="BQ49" i="176"/>
  <c r="BP49" i="176"/>
  <c r="BO49" i="176"/>
  <c r="BI49" i="176"/>
  <c r="BJ1329" i="183" s="1"/>
  <c r="BB49" i="176"/>
  <c r="AH49" i="176"/>
  <c r="U1329" i="183"/>
  <c r="S49" i="176"/>
  <c r="T1329" i="183" s="1"/>
  <c r="A49" i="176"/>
  <c r="BZ48" i="176"/>
  <c r="BY48" i="176"/>
  <c r="BX48" i="176"/>
  <c r="BW48" i="176"/>
  <c r="BV48" i="176"/>
  <c r="BU48" i="176"/>
  <c r="BT48" i="176"/>
  <c r="BS48" i="176"/>
  <c r="BR48" i="176"/>
  <c r="BQ48" i="176"/>
  <c r="BP48" i="176"/>
  <c r="BO48" i="176"/>
  <c r="BI48" i="176"/>
  <c r="BJ1328" i="183" s="1"/>
  <c r="BB48" i="176"/>
  <c r="AH48" i="176"/>
  <c r="U1328" i="183"/>
  <c r="S48" i="176"/>
  <c r="T1328" i="183" s="1"/>
  <c r="J48" i="176"/>
  <c r="I48" i="176"/>
  <c r="A48" i="176"/>
  <c r="BZ47" i="176"/>
  <c r="BY47" i="176"/>
  <c r="BX47" i="176"/>
  <c r="BW47" i="176"/>
  <c r="BV47" i="176"/>
  <c r="BU47" i="176"/>
  <c r="BT47" i="176"/>
  <c r="BS47" i="176"/>
  <c r="BR47" i="176"/>
  <c r="BQ47" i="176"/>
  <c r="BP47" i="176"/>
  <c r="BO47" i="176"/>
  <c r="BI47" i="176"/>
  <c r="BJ1327" i="183" s="1"/>
  <c r="BB47" i="176"/>
  <c r="AH47" i="176"/>
  <c r="U1327" i="183"/>
  <c r="S47" i="176"/>
  <c r="T1327" i="183" s="1"/>
  <c r="A47" i="176"/>
  <c r="BZ46" i="176"/>
  <c r="BY46" i="176"/>
  <c r="BX46" i="176"/>
  <c r="BW46" i="176"/>
  <c r="BV46" i="176"/>
  <c r="BU46" i="176"/>
  <c r="BT46" i="176"/>
  <c r="BS46" i="176"/>
  <c r="BR46" i="176"/>
  <c r="BQ46" i="176"/>
  <c r="BP46" i="176"/>
  <c r="BO46" i="176"/>
  <c r="BI46" i="176"/>
  <c r="BJ1326" i="183" s="1"/>
  <c r="BB46" i="176"/>
  <c r="AH46" i="176"/>
  <c r="U1326" i="183"/>
  <c r="S46" i="176"/>
  <c r="T1326" i="183" s="1"/>
  <c r="J46" i="176"/>
  <c r="I46" i="176"/>
  <c r="A46" i="176"/>
  <c r="BZ45" i="176"/>
  <c r="BY45" i="176"/>
  <c r="BX45" i="176"/>
  <c r="BW45" i="176"/>
  <c r="BV45" i="176"/>
  <c r="BU45" i="176"/>
  <c r="BT45" i="176"/>
  <c r="BS45" i="176"/>
  <c r="BR45" i="176"/>
  <c r="BQ45" i="176"/>
  <c r="BP45" i="176"/>
  <c r="BO45" i="176"/>
  <c r="BI45" i="176"/>
  <c r="BJ1325" i="183" s="1"/>
  <c r="BB45" i="176"/>
  <c r="AH45" i="176"/>
  <c r="U1325" i="183"/>
  <c r="S45" i="176"/>
  <c r="T1325" i="183" s="1"/>
  <c r="J45" i="176"/>
  <c r="I45" i="176"/>
  <c r="A45" i="176"/>
  <c r="BZ44" i="176"/>
  <c r="BY44" i="176"/>
  <c r="BX44" i="176"/>
  <c r="BW44" i="176"/>
  <c r="BV44" i="176"/>
  <c r="BU44" i="176"/>
  <c r="BT44" i="176"/>
  <c r="BS44" i="176"/>
  <c r="BR44" i="176"/>
  <c r="BQ44" i="176"/>
  <c r="BP44" i="176"/>
  <c r="BO44" i="176"/>
  <c r="BI44" i="176"/>
  <c r="BJ1324" i="183" s="1"/>
  <c r="BB44" i="176"/>
  <c r="AH44" i="176"/>
  <c r="U1324" i="183"/>
  <c r="S44" i="176"/>
  <c r="T1324" i="183" s="1"/>
  <c r="J44" i="176"/>
  <c r="I44" i="176"/>
  <c r="A44" i="176"/>
  <c r="BZ43" i="176"/>
  <c r="BY43" i="176"/>
  <c r="BX43" i="176"/>
  <c r="BW43" i="176"/>
  <c r="BV43" i="176"/>
  <c r="BU43" i="176"/>
  <c r="BT43" i="176"/>
  <c r="BS43" i="176"/>
  <c r="BR43" i="176"/>
  <c r="BQ43" i="176"/>
  <c r="BP43" i="176"/>
  <c r="BO43" i="176"/>
  <c r="BI43" i="176"/>
  <c r="BJ1323" i="183" s="1"/>
  <c r="BB43" i="176"/>
  <c r="AH43" i="176"/>
  <c r="U1323" i="183"/>
  <c r="S43" i="176"/>
  <c r="T1323" i="183" s="1"/>
  <c r="J43" i="176"/>
  <c r="I43" i="176"/>
  <c r="A43" i="176"/>
  <c r="BZ42" i="176"/>
  <c r="BY42" i="176"/>
  <c r="BX42" i="176"/>
  <c r="BW42" i="176"/>
  <c r="BV42" i="176"/>
  <c r="BU42" i="176"/>
  <c r="BT42" i="176"/>
  <c r="BS42" i="176"/>
  <c r="BR42" i="176"/>
  <c r="BQ42" i="176"/>
  <c r="BP42" i="176"/>
  <c r="BO42" i="176"/>
  <c r="BI42" i="176"/>
  <c r="BJ1322" i="183" s="1"/>
  <c r="BB42" i="176"/>
  <c r="AH42" i="176"/>
  <c r="U1322" i="183"/>
  <c r="S42" i="176"/>
  <c r="T1322" i="183" s="1"/>
  <c r="J42" i="176"/>
  <c r="I42" i="176"/>
  <c r="A42" i="176"/>
  <c r="BZ41" i="176"/>
  <c r="BY41" i="176"/>
  <c r="BX41" i="176"/>
  <c r="BW41" i="176"/>
  <c r="BV41" i="176"/>
  <c r="BU41" i="176"/>
  <c r="BT41" i="176"/>
  <c r="BS41" i="176"/>
  <c r="BR41" i="176"/>
  <c r="BQ41" i="176"/>
  <c r="BP41" i="176"/>
  <c r="BO41" i="176"/>
  <c r="BI41" i="176"/>
  <c r="BJ1321" i="183" s="1"/>
  <c r="BB41" i="176"/>
  <c r="AH41" i="176"/>
  <c r="U1321" i="183"/>
  <c r="S41" i="176"/>
  <c r="T1321" i="183" s="1"/>
  <c r="J41" i="176"/>
  <c r="I41" i="176"/>
  <c r="A41" i="176"/>
  <c r="BZ40" i="176"/>
  <c r="BY40" i="176"/>
  <c r="BX40" i="176"/>
  <c r="BW40" i="176"/>
  <c r="BV40" i="176"/>
  <c r="BU40" i="176"/>
  <c r="BT40" i="176"/>
  <c r="BS40" i="176"/>
  <c r="BR40" i="176"/>
  <c r="BQ40" i="176"/>
  <c r="BP40" i="176"/>
  <c r="BO40" i="176"/>
  <c r="BI40" i="176"/>
  <c r="BJ1320" i="183" s="1"/>
  <c r="BB40" i="176"/>
  <c r="AH40" i="176"/>
  <c r="U1320" i="183"/>
  <c r="S40" i="176"/>
  <c r="T1320" i="183" s="1"/>
  <c r="J40" i="176"/>
  <c r="I40" i="176"/>
  <c r="A40" i="176"/>
  <c r="BZ39" i="176"/>
  <c r="BY39" i="176"/>
  <c r="BX39" i="176"/>
  <c r="BW39" i="176"/>
  <c r="BV39" i="176"/>
  <c r="BU39" i="176"/>
  <c r="BT39" i="176"/>
  <c r="BS39" i="176"/>
  <c r="BR39" i="176"/>
  <c r="BQ39" i="176"/>
  <c r="BP39" i="176"/>
  <c r="BO39" i="176"/>
  <c r="BI39" i="176"/>
  <c r="BJ1319" i="183" s="1"/>
  <c r="BB39" i="176"/>
  <c r="AH39" i="176"/>
  <c r="U1319" i="183"/>
  <c r="S39" i="176"/>
  <c r="T1319" i="183" s="1"/>
  <c r="J39" i="176"/>
  <c r="I39" i="176"/>
  <c r="A39" i="176"/>
  <c r="BZ38" i="176"/>
  <c r="BY38" i="176"/>
  <c r="BX38" i="176"/>
  <c r="BW38" i="176"/>
  <c r="BV38" i="176"/>
  <c r="BU38" i="176"/>
  <c r="BT38" i="176"/>
  <c r="BS38" i="176"/>
  <c r="BR38" i="176"/>
  <c r="BQ38" i="176"/>
  <c r="BP38" i="176"/>
  <c r="BO38" i="176"/>
  <c r="BI38" i="176"/>
  <c r="BJ1318" i="183" s="1"/>
  <c r="BB38" i="176"/>
  <c r="AH38" i="176"/>
  <c r="U1318" i="183"/>
  <c r="S38" i="176"/>
  <c r="T1318" i="183" s="1"/>
  <c r="J38" i="176"/>
  <c r="I38" i="176"/>
  <c r="A38" i="176"/>
  <c r="BZ37" i="176"/>
  <c r="BY37" i="176"/>
  <c r="BX37" i="176"/>
  <c r="BW37" i="176"/>
  <c r="BV37" i="176"/>
  <c r="BU37" i="176"/>
  <c r="BT37" i="176"/>
  <c r="BS37" i="176"/>
  <c r="BR37" i="176"/>
  <c r="BQ37" i="176"/>
  <c r="BP37" i="176"/>
  <c r="BO37" i="176"/>
  <c r="BI37" i="176"/>
  <c r="BJ1317" i="183" s="1"/>
  <c r="BB37" i="176"/>
  <c r="AH37" i="176"/>
  <c r="U1317" i="183"/>
  <c r="S37" i="176"/>
  <c r="T1317" i="183" s="1"/>
  <c r="J37" i="176"/>
  <c r="I37" i="176"/>
  <c r="A37" i="176"/>
  <c r="BZ36" i="176"/>
  <c r="BY36" i="176"/>
  <c r="BX36" i="176"/>
  <c r="BW36" i="176"/>
  <c r="BV36" i="176"/>
  <c r="BU36" i="176"/>
  <c r="BT36" i="176"/>
  <c r="BS36" i="176"/>
  <c r="BR36" i="176"/>
  <c r="BQ36" i="176"/>
  <c r="BP36" i="176"/>
  <c r="BO36" i="176"/>
  <c r="BI36" i="176"/>
  <c r="BJ1316" i="183" s="1"/>
  <c r="BB36" i="176"/>
  <c r="AH36" i="176"/>
  <c r="U1316" i="183"/>
  <c r="S36" i="176"/>
  <c r="T1316" i="183" s="1"/>
  <c r="J36" i="176"/>
  <c r="I36" i="176"/>
  <c r="A36" i="176"/>
  <c r="BZ35" i="176"/>
  <c r="BY35" i="176"/>
  <c r="BX35" i="176"/>
  <c r="BW35" i="176"/>
  <c r="BV35" i="176"/>
  <c r="BU35" i="176"/>
  <c r="BT35" i="176"/>
  <c r="BS35" i="176"/>
  <c r="BR35" i="176"/>
  <c r="BQ35" i="176"/>
  <c r="BP35" i="176"/>
  <c r="BO35" i="176"/>
  <c r="BI35" i="176"/>
  <c r="BJ1315" i="183" s="1"/>
  <c r="BB35" i="176"/>
  <c r="AH35" i="176"/>
  <c r="U1315" i="183"/>
  <c r="S35" i="176"/>
  <c r="T1315" i="183" s="1"/>
  <c r="J35" i="176"/>
  <c r="I35" i="176"/>
  <c r="A35" i="176"/>
  <c r="BZ34" i="176"/>
  <c r="BY34" i="176"/>
  <c r="BX34" i="176"/>
  <c r="BW34" i="176"/>
  <c r="BV34" i="176"/>
  <c r="BU34" i="176"/>
  <c r="BT34" i="176"/>
  <c r="BS34" i="176"/>
  <c r="BR34" i="176"/>
  <c r="BQ34" i="176"/>
  <c r="BP34" i="176"/>
  <c r="BO34" i="176"/>
  <c r="BI34" i="176"/>
  <c r="BJ1314" i="183" s="1"/>
  <c r="BB34" i="176"/>
  <c r="AH34" i="176"/>
  <c r="U1314" i="183"/>
  <c r="S34" i="176"/>
  <c r="T1314" i="183" s="1"/>
  <c r="J34" i="176"/>
  <c r="I34" i="176"/>
  <c r="A34" i="176"/>
  <c r="BZ33" i="176"/>
  <c r="BY33" i="176"/>
  <c r="BX33" i="176"/>
  <c r="BW33" i="176"/>
  <c r="BV33" i="176"/>
  <c r="BU33" i="176"/>
  <c r="BT33" i="176"/>
  <c r="BS33" i="176"/>
  <c r="BR33" i="176"/>
  <c r="BQ33" i="176"/>
  <c r="BP33" i="176"/>
  <c r="BO33" i="176"/>
  <c r="BI33" i="176"/>
  <c r="BJ1313" i="183" s="1"/>
  <c r="BB33" i="176"/>
  <c r="BC1313" i="183" s="1"/>
  <c r="AH33" i="176"/>
  <c r="U1313" i="183"/>
  <c r="S33" i="176"/>
  <c r="T1313" i="183" s="1"/>
  <c r="J33" i="176"/>
  <c r="I33" i="176"/>
  <c r="A33" i="176"/>
  <c r="BZ32" i="176"/>
  <c r="BY32" i="176"/>
  <c r="BX32" i="176"/>
  <c r="BW32" i="176"/>
  <c r="BV32" i="176"/>
  <c r="BU32" i="176"/>
  <c r="BT32" i="176"/>
  <c r="BS32" i="176"/>
  <c r="BR32" i="176"/>
  <c r="BQ32" i="176"/>
  <c r="BP32" i="176"/>
  <c r="BO32" i="176"/>
  <c r="BI32" i="176"/>
  <c r="BJ1312" i="183" s="1"/>
  <c r="BB32" i="176"/>
  <c r="AH32" i="176"/>
  <c r="U1312" i="183"/>
  <c r="S32" i="176"/>
  <c r="T1312" i="183" s="1"/>
  <c r="J32" i="176"/>
  <c r="I32" i="176"/>
  <c r="A32" i="176"/>
  <c r="BZ31" i="176"/>
  <c r="BY31" i="176"/>
  <c r="BX31" i="176"/>
  <c r="BW31" i="176"/>
  <c r="BV31" i="176"/>
  <c r="BU31" i="176"/>
  <c r="BT31" i="176"/>
  <c r="BS31" i="176"/>
  <c r="BR31" i="176"/>
  <c r="BQ31" i="176"/>
  <c r="BP31" i="176"/>
  <c r="BO31" i="176"/>
  <c r="BI31" i="176"/>
  <c r="BJ1311" i="183" s="1"/>
  <c r="BB31" i="176"/>
  <c r="AH31" i="176"/>
  <c r="U1311" i="183"/>
  <c r="S31" i="176"/>
  <c r="T1311" i="183" s="1"/>
  <c r="J31" i="176"/>
  <c r="I31" i="176"/>
  <c r="A31" i="176"/>
  <c r="BZ30" i="176"/>
  <c r="BY30" i="176"/>
  <c r="BX30" i="176"/>
  <c r="BW30" i="176"/>
  <c r="BV30" i="176"/>
  <c r="BU30" i="176"/>
  <c r="BT30" i="176"/>
  <c r="BS30" i="176"/>
  <c r="BR30" i="176"/>
  <c r="BQ30" i="176"/>
  <c r="BP30" i="176"/>
  <c r="BO30" i="176"/>
  <c r="BI30" i="176"/>
  <c r="BJ1310" i="183" s="1"/>
  <c r="BB30" i="176"/>
  <c r="BC1310" i="183" s="1"/>
  <c r="AH30" i="176"/>
  <c r="U1310" i="183"/>
  <c r="S30" i="176"/>
  <c r="T1310" i="183" s="1"/>
  <c r="J30" i="176"/>
  <c r="I30" i="176"/>
  <c r="A30" i="176"/>
  <c r="BZ29" i="176"/>
  <c r="BY29" i="176"/>
  <c r="BX29" i="176"/>
  <c r="BW29" i="176"/>
  <c r="BV29" i="176"/>
  <c r="BU29" i="176"/>
  <c r="BT29" i="176"/>
  <c r="BS29" i="176"/>
  <c r="BR29" i="176"/>
  <c r="BQ29" i="176"/>
  <c r="BP29" i="176"/>
  <c r="BO29" i="176"/>
  <c r="BI29" i="176"/>
  <c r="BJ1309" i="183" s="1"/>
  <c r="BB29" i="176"/>
  <c r="AH29" i="176"/>
  <c r="U1309" i="183"/>
  <c r="S29" i="176"/>
  <c r="T1309" i="183" s="1"/>
  <c r="J29" i="176"/>
  <c r="I29" i="176"/>
  <c r="A29" i="176"/>
  <c r="BZ28" i="176"/>
  <c r="BY28" i="176"/>
  <c r="BX28" i="176"/>
  <c r="BW28" i="176"/>
  <c r="BV28" i="176"/>
  <c r="BU28" i="176"/>
  <c r="BT28" i="176"/>
  <c r="BS28" i="176"/>
  <c r="BR28" i="176"/>
  <c r="BQ28" i="176"/>
  <c r="BP28" i="176"/>
  <c r="BO28" i="176"/>
  <c r="BI28" i="176"/>
  <c r="BJ1308" i="183" s="1"/>
  <c r="BB28" i="176"/>
  <c r="AH28" i="176"/>
  <c r="U1308" i="183"/>
  <c r="S28" i="176"/>
  <c r="T1308" i="183" s="1"/>
  <c r="J28" i="176"/>
  <c r="I28" i="176"/>
  <c r="A28" i="176"/>
  <c r="BZ27" i="176"/>
  <c r="BY27" i="176"/>
  <c r="BX27" i="176"/>
  <c r="BW27" i="176"/>
  <c r="BV27" i="176"/>
  <c r="BU27" i="176"/>
  <c r="BT27" i="176"/>
  <c r="BS27" i="176"/>
  <c r="BR27" i="176"/>
  <c r="BQ27" i="176"/>
  <c r="BP27" i="176"/>
  <c r="BO27" i="176"/>
  <c r="BI27" i="176"/>
  <c r="BJ1307" i="183" s="1"/>
  <c r="BB27" i="176"/>
  <c r="AJ27" i="176"/>
  <c r="AH27" i="176"/>
  <c r="AI1307" i="183" s="1"/>
  <c r="U1307" i="183"/>
  <c r="S27" i="176"/>
  <c r="T1307" i="183" s="1"/>
  <c r="J27" i="176"/>
  <c r="I27" i="176"/>
  <c r="A27" i="176"/>
  <c r="BZ26" i="176"/>
  <c r="BY26" i="176"/>
  <c r="BX26" i="176"/>
  <c r="BW26" i="176"/>
  <c r="BV26" i="176"/>
  <c r="BU26" i="176"/>
  <c r="BT26" i="176"/>
  <c r="BS26" i="176"/>
  <c r="BR26" i="176"/>
  <c r="BQ26" i="176"/>
  <c r="BP26" i="176"/>
  <c r="BO26" i="176"/>
  <c r="BI26" i="176"/>
  <c r="BJ1306" i="183" s="1"/>
  <c r="BB26" i="176"/>
  <c r="BC1306" i="183" s="1"/>
  <c r="AH26" i="176"/>
  <c r="U1306" i="183"/>
  <c r="S26" i="176"/>
  <c r="T1306" i="183" s="1"/>
  <c r="J26" i="176"/>
  <c r="I26" i="176"/>
  <c r="A26" i="176"/>
  <c r="BZ25" i="176"/>
  <c r="BY25" i="176"/>
  <c r="BX25" i="176"/>
  <c r="BW25" i="176"/>
  <c r="BV25" i="176"/>
  <c r="BU25" i="176"/>
  <c r="BT25" i="176"/>
  <c r="BS25" i="176"/>
  <c r="BR25" i="176"/>
  <c r="BQ25" i="176"/>
  <c r="BP25" i="176"/>
  <c r="BO25" i="176"/>
  <c r="BI25" i="176"/>
  <c r="BJ1305" i="183" s="1"/>
  <c r="BB25" i="176"/>
  <c r="AH25" i="176"/>
  <c r="U1305" i="183"/>
  <c r="S25" i="176"/>
  <c r="T1305" i="183" s="1"/>
  <c r="J25" i="176"/>
  <c r="I25" i="176"/>
  <c r="A25" i="176"/>
  <c r="BZ24" i="176"/>
  <c r="BY24" i="176"/>
  <c r="BX24" i="176"/>
  <c r="BW24" i="176"/>
  <c r="BV24" i="176"/>
  <c r="BU24" i="176"/>
  <c r="BT24" i="176"/>
  <c r="BS24" i="176"/>
  <c r="BR24" i="176"/>
  <c r="BQ24" i="176"/>
  <c r="BP24" i="176"/>
  <c r="BO24" i="176"/>
  <c r="BI24" i="176"/>
  <c r="BJ1304" i="183" s="1"/>
  <c r="BB24" i="176"/>
  <c r="AH24" i="176"/>
  <c r="U1304" i="183"/>
  <c r="S24" i="176"/>
  <c r="T1304" i="183" s="1"/>
  <c r="J24" i="176"/>
  <c r="I24" i="176"/>
  <c r="A24" i="176"/>
  <c r="BZ23" i="176"/>
  <c r="BY23" i="176"/>
  <c r="BX23" i="176"/>
  <c r="BW23" i="176"/>
  <c r="BV23" i="176"/>
  <c r="BU23" i="176"/>
  <c r="BT23" i="176"/>
  <c r="BS23" i="176"/>
  <c r="BR23" i="176"/>
  <c r="BQ23" i="176"/>
  <c r="BP23" i="176"/>
  <c r="BO23" i="176"/>
  <c r="BI23" i="176"/>
  <c r="BJ1303" i="183" s="1"/>
  <c r="BB23" i="176"/>
  <c r="AH23" i="176"/>
  <c r="U1303" i="183"/>
  <c r="S23" i="176"/>
  <c r="T1303" i="183" s="1"/>
  <c r="J23" i="176"/>
  <c r="I23" i="176"/>
  <c r="A23" i="176"/>
  <c r="BZ22" i="176"/>
  <c r="BY22" i="176"/>
  <c r="BX22" i="176"/>
  <c r="BW22" i="176"/>
  <c r="BV22" i="176"/>
  <c r="BU22" i="176"/>
  <c r="BT22" i="176"/>
  <c r="BS22" i="176"/>
  <c r="BR22" i="176"/>
  <c r="BQ22" i="176"/>
  <c r="BP22" i="176"/>
  <c r="BO22" i="176"/>
  <c r="BI22" i="176"/>
  <c r="BJ1302" i="183" s="1"/>
  <c r="BB22" i="176"/>
  <c r="AH22" i="176"/>
  <c r="U1302" i="183"/>
  <c r="S22" i="176"/>
  <c r="T1302" i="183" s="1"/>
  <c r="J22" i="176"/>
  <c r="I22" i="176"/>
  <c r="A22" i="176"/>
  <c r="BZ21" i="176"/>
  <c r="BY21" i="176"/>
  <c r="BX21" i="176"/>
  <c r="BW21" i="176"/>
  <c r="BV21" i="176"/>
  <c r="BU21" i="176"/>
  <c r="BT21" i="176"/>
  <c r="BS21" i="176"/>
  <c r="BR21" i="176"/>
  <c r="BQ21" i="176"/>
  <c r="BP21" i="176"/>
  <c r="BO21" i="176"/>
  <c r="BI21" i="176"/>
  <c r="BJ1301" i="183" s="1"/>
  <c r="BB21" i="176"/>
  <c r="AH21" i="176"/>
  <c r="U1301" i="183"/>
  <c r="S21" i="176"/>
  <c r="T1301" i="183" s="1"/>
  <c r="J21" i="176"/>
  <c r="I21" i="176"/>
  <c r="A21" i="176"/>
  <c r="BZ20" i="176"/>
  <c r="BY20" i="176"/>
  <c r="BX20" i="176"/>
  <c r="BW20" i="176"/>
  <c r="BV20" i="176"/>
  <c r="BU20" i="176"/>
  <c r="BT20" i="176"/>
  <c r="BS20" i="176"/>
  <c r="BR20" i="176"/>
  <c r="BQ20" i="176"/>
  <c r="BP20" i="176"/>
  <c r="BO20" i="176"/>
  <c r="BI20" i="176"/>
  <c r="BJ1300" i="183" s="1"/>
  <c r="BB20" i="176"/>
  <c r="AH20" i="176"/>
  <c r="U1300" i="183"/>
  <c r="S20" i="176"/>
  <c r="T1300" i="183" s="1"/>
  <c r="J20" i="176"/>
  <c r="I20" i="176"/>
  <c r="A20" i="176"/>
  <c r="BZ19" i="176"/>
  <c r="BY19" i="176"/>
  <c r="BX19" i="176"/>
  <c r="BW19" i="176"/>
  <c r="BV19" i="176"/>
  <c r="BU19" i="176"/>
  <c r="BT19" i="176"/>
  <c r="BS19" i="176"/>
  <c r="BR19" i="176"/>
  <c r="BQ19" i="176"/>
  <c r="BP19" i="176"/>
  <c r="BO19" i="176"/>
  <c r="BI19" i="176"/>
  <c r="BJ1299" i="183" s="1"/>
  <c r="BB19" i="176"/>
  <c r="AH19" i="176"/>
  <c r="U1299" i="183"/>
  <c r="S19" i="176"/>
  <c r="T1299" i="183" s="1"/>
  <c r="J19" i="176"/>
  <c r="I19" i="176"/>
  <c r="A19" i="176"/>
  <c r="BZ18" i="176"/>
  <c r="BY18" i="176"/>
  <c r="BX18" i="176"/>
  <c r="BW18" i="176"/>
  <c r="BV18" i="176"/>
  <c r="BU18" i="176"/>
  <c r="BT18" i="176"/>
  <c r="BS18" i="176"/>
  <c r="BR18" i="176"/>
  <c r="BQ18" i="176"/>
  <c r="BP18" i="176"/>
  <c r="BO18" i="176"/>
  <c r="BI18" i="176"/>
  <c r="BJ1298" i="183" s="1"/>
  <c r="BB18" i="176"/>
  <c r="AH18" i="176"/>
  <c r="U1298" i="183"/>
  <c r="S18" i="176"/>
  <c r="T1298" i="183" s="1"/>
  <c r="J18" i="176"/>
  <c r="I18" i="176"/>
  <c r="A18" i="176"/>
  <c r="BZ17" i="176"/>
  <c r="BY17" i="176"/>
  <c r="BX17" i="176"/>
  <c r="BW17" i="176"/>
  <c r="BV17" i="176"/>
  <c r="BU17" i="176"/>
  <c r="BT17" i="176"/>
  <c r="BS17" i="176"/>
  <c r="BR17" i="176"/>
  <c r="BQ17" i="176"/>
  <c r="BP17" i="176"/>
  <c r="BO17" i="176"/>
  <c r="BI17" i="176"/>
  <c r="BJ1297" i="183" s="1"/>
  <c r="BB17" i="176"/>
  <c r="AH17" i="176"/>
  <c r="U1297" i="183"/>
  <c r="S17" i="176"/>
  <c r="T1297" i="183" s="1"/>
  <c r="J17" i="176"/>
  <c r="I17" i="176"/>
  <c r="A17" i="176"/>
  <c r="BZ16" i="176"/>
  <c r="BY16" i="176"/>
  <c r="BX16" i="176"/>
  <c r="BW16" i="176"/>
  <c r="BV16" i="176"/>
  <c r="BU16" i="176"/>
  <c r="BT16" i="176"/>
  <c r="BS16" i="176"/>
  <c r="BR16" i="176"/>
  <c r="BQ16" i="176"/>
  <c r="BP16" i="176"/>
  <c r="BO16" i="176"/>
  <c r="BI16" i="176"/>
  <c r="BJ1296" i="183" s="1"/>
  <c r="BB16" i="176"/>
  <c r="AH16" i="176"/>
  <c r="U1296" i="183"/>
  <c r="S16" i="176"/>
  <c r="T1296" i="183" s="1"/>
  <c r="J16" i="176"/>
  <c r="U16" i="176" s="1"/>
  <c r="I16" i="176"/>
  <c r="A16" i="176"/>
  <c r="BZ15" i="176"/>
  <c r="BY15" i="176"/>
  <c r="BX15" i="176"/>
  <c r="BW15" i="176"/>
  <c r="BV15" i="176"/>
  <c r="BU15" i="176"/>
  <c r="BT15" i="176"/>
  <c r="BS15" i="176"/>
  <c r="BR15" i="176"/>
  <c r="BQ15" i="176"/>
  <c r="BP15" i="176"/>
  <c r="BO15" i="176"/>
  <c r="BI15" i="176"/>
  <c r="BJ1295" i="183" s="1"/>
  <c r="BB15" i="176"/>
  <c r="AH15" i="176"/>
  <c r="U1295" i="183"/>
  <c r="S15" i="176"/>
  <c r="T1295" i="183" s="1"/>
  <c r="J15" i="176"/>
  <c r="I15" i="176"/>
  <c r="A15" i="176"/>
  <c r="BZ14" i="176"/>
  <c r="BY14" i="176"/>
  <c r="BX14" i="176"/>
  <c r="BW14" i="176"/>
  <c r="BV14" i="176"/>
  <c r="BU14" i="176"/>
  <c r="BT14" i="176"/>
  <c r="BS14" i="176"/>
  <c r="BR14" i="176"/>
  <c r="BQ14" i="176"/>
  <c r="BP14" i="176"/>
  <c r="BO14" i="176"/>
  <c r="BI14" i="176"/>
  <c r="BJ1294" i="183" s="1"/>
  <c r="BB14" i="176"/>
  <c r="AH14" i="176"/>
  <c r="U1294" i="183"/>
  <c r="S14" i="176"/>
  <c r="T1294" i="183" s="1"/>
  <c r="J14" i="176"/>
  <c r="I14" i="176"/>
  <c r="A14" i="176"/>
  <c r="BZ13" i="176"/>
  <c r="BY13" i="176"/>
  <c r="BX13" i="176"/>
  <c r="BW13" i="176"/>
  <c r="BV13" i="176"/>
  <c r="BU13" i="176"/>
  <c r="BT13" i="176"/>
  <c r="BS13" i="176"/>
  <c r="BR13" i="176"/>
  <c r="BQ13" i="176"/>
  <c r="BP13" i="176"/>
  <c r="BO13" i="176"/>
  <c r="BI13" i="176"/>
  <c r="BJ1293" i="183" s="1"/>
  <c r="BB13" i="176"/>
  <c r="AH13" i="176"/>
  <c r="U1293" i="183"/>
  <c r="S13" i="176"/>
  <c r="T1293" i="183" s="1"/>
  <c r="J13" i="176"/>
  <c r="I13" i="176"/>
  <c r="A13" i="176"/>
  <c r="BZ12" i="176"/>
  <c r="BY12" i="176"/>
  <c r="BX12" i="176"/>
  <c r="BW12" i="176"/>
  <c r="BV12" i="176"/>
  <c r="BU12" i="176"/>
  <c r="BT12" i="176"/>
  <c r="BS12" i="176"/>
  <c r="BR12" i="176"/>
  <c r="BQ12" i="176"/>
  <c r="BP12" i="176"/>
  <c r="BO12" i="176"/>
  <c r="BI12" i="176"/>
  <c r="BJ1292" i="183" s="1"/>
  <c r="BB12" i="176"/>
  <c r="AH12" i="176"/>
  <c r="U1292" i="183"/>
  <c r="S12" i="176"/>
  <c r="T1292" i="183" s="1"/>
  <c r="J12" i="176"/>
  <c r="I12" i="176"/>
  <c r="A12" i="176"/>
  <c r="BZ11" i="176"/>
  <c r="BY11" i="176"/>
  <c r="BX11" i="176"/>
  <c r="BW11" i="176"/>
  <c r="BV11" i="176"/>
  <c r="BU11" i="176"/>
  <c r="BT11" i="176"/>
  <c r="BS11" i="176"/>
  <c r="BR11" i="176"/>
  <c r="BQ11" i="176"/>
  <c r="BP11" i="176"/>
  <c r="BO11" i="176"/>
  <c r="BI11" i="176"/>
  <c r="BJ1291" i="183" s="1"/>
  <c r="BB11" i="176"/>
  <c r="BC1291" i="183" s="1"/>
  <c r="AH11" i="176"/>
  <c r="U1291" i="183"/>
  <c r="S11" i="176"/>
  <c r="T1291" i="183" s="1"/>
  <c r="J11" i="176"/>
  <c r="I11" i="176"/>
  <c r="A11" i="176"/>
  <c r="BZ10" i="176"/>
  <c r="BY10" i="176"/>
  <c r="BX10" i="176"/>
  <c r="BW10" i="176"/>
  <c r="BV10" i="176"/>
  <c r="BU10" i="176"/>
  <c r="BT10" i="176"/>
  <c r="BS10" i="176"/>
  <c r="BR10" i="176"/>
  <c r="BQ10" i="176"/>
  <c r="BP10" i="176"/>
  <c r="BO10" i="176"/>
  <c r="BI10" i="176"/>
  <c r="BJ1290" i="183" s="1"/>
  <c r="BB10" i="176"/>
  <c r="AH10" i="176"/>
  <c r="U1290" i="183"/>
  <c r="S10" i="176"/>
  <c r="T1290" i="183" s="1"/>
  <c r="J10" i="176"/>
  <c r="I10" i="176"/>
  <c r="A10" i="176"/>
  <c r="BH6" i="176"/>
  <c r="BG6" i="176"/>
  <c r="BF6" i="176"/>
  <c r="BE6" i="176"/>
  <c r="BD6" i="176"/>
  <c r="BA6" i="176"/>
  <c r="AZ6" i="176"/>
  <c r="AY6" i="176"/>
  <c r="AX6" i="176"/>
  <c r="AW6" i="176"/>
  <c r="AO6" i="176"/>
  <c r="AN6" i="176"/>
  <c r="AI6" i="176"/>
  <c r="AG6" i="176"/>
  <c r="AE6" i="176"/>
  <c r="AD6" i="176"/>
  <c r="AC6" i="176"/>
  <c r="AB6" i="176"/>
  <c r="AA6" i="176"/>
  <c r="Z6" i="176"/>
  <c r="Y6" i="176"/>
  <c r="X6" i="176"/>
  <c r="W6" i="176"/>
  <c r="V6" i="176"/>
  <c r="R6" i="176"/>
  <c r="Q6" i="176"/>
  <c r="P6" i="176"/>
  <c r="O6" i="176"/>
  <c r="N6" i="176"/>
  <c r="L6" i="176"/>
  <c r="K6" i="176"/>
  <c r="H6" i="176"/>
  <c r="G6" i="176"/>
  <c r="F6" i="176"/>
  <c r="E6" i="176"/>
  <c r="D6" i="176"/>
  <c r="C6" i="176"/>
  <c r="BH5" i="176"/>
  <c r="BG5" i="176"/>
  <c r="BF5" i="176"/>
  <c r="BE5" i="176"/>
  <c r="BD5" i="176"/>
  <c r="BA5" i="176"/>
  <c r="AZ5" i="176"/>
  <c r="AY5" i="176"/>
  <c r="AX5" i="176"/>
  <c r="AW5" i="176"/>
  <c r="AO5" i="176"/>
  <c r="AN5" i="176"/>
  <c r="AI5" i="176"/>
  <c r="AG5" i="176"/>
  <c r="AE5" i="176"/>
  <c r="AD5" i="176"/>
  <c r="AC5" i="176"/>
  <c r="AB5" i="176"/>
  <c r="AA5" i="176"/>
  <c r="Z5" i="176"/>
  <c r="Y5" i="176"/>
  <c r="X5" i="176"/>
  <c r="W5" i="176"/>
  <c r="V5" i="176"/>
  <c r="R5" i="176"/>
  <c r="Q5" i="176"/>
  <c r="P5" i="176"/>
  <c r="O5" i="176"/>
  <c r="N5" i="176"/>
  <c r="L5" i="176"/>
  <c r="K5" i="176"/>
  <c r="H5" i="176"/>
  <c r="G5" i="176"/>
  <c r="F5" i="176"/>
  <c r="E5" i="176"/>
  <c r="D5" i="176"/>
  <c r="C5" i="176"/>
  <c r="BZ65" i="175"/>
  <c r="BY65" i="175"/>
  <c r="BX65" i="175"/>
  <c r="BW65" i="175"/>
  <c r="BV65" i="175"/>
  <c r="BU65" i="175"/>
  <c r="BT65" i="175"/>
  <c r="BS65" i="175"/>
  <c r="BR65" i="175"/>
  <c r="BQ65" i="175"/>
  <c r="BP65" i="175"/>
  <c r="BO65" i="175"/>
  <c r="BI65" i="175"/>
  <c r="BJ1289" i="183" s="1"/>
  <c r="BB65" i="175"/>
  <c r="AH65" i="175"/>
  <c r="U1289" i="183"/>
  <c r="S65" i="175"/>
  <c r="T1289" i="183" s="1"/>
  <c r="J65" i="175"/>
  <c r="I65" i="175"/>
  <c r="A65" i="175"/>
  <c r="BZ64" i="175"/>
  <c r="BY64" i="175"/>
  <c r="BX64" i="175"/>
  <c r="BW64" i="175"/>
  <c r="BV64" i="175"/>
  <c r="BU64" i="175"/>
  <c r="BT64" i="175"/>
  <c r="BS64" i="175"/>
  <c r="BR64" i="175"/>
  <c r="BQ64" i="175"/>
  <c r="BP64" i="175"/>
  <c r="BO64" i="175"/>
  <c r="BI64" i="175"/>
  <c r="BJ1288" i="183" s="1"/>
  <c r="BB64" i="175"/>
  <c r="AH64" i="175"/>
  <c r="U1288" i="183"/>
  <c r="S64" i="175"/>
  <c r="T1288" i="183" s="1"/>
  <c r="J64" i="175"/>
  <c r="I64" i="175"/>
  <c r="A64" i="175"/>
  <c r="BZ63" i="175"/>
  <c r="BY63" i="175"/>
  <c r="BX63" i="175"/>
  <c r="BW63" i="175"/>
  <c r="BV63" i="175"/>
  <c r="BU63" i="175"/>
  <c r="BT63" i="175"/>
  <c r="BS63" i="175"/>
  <c r="BR63" i="175"/>
  <c r="BQ63" i="175"/>
  <c r="BP63" i="175"/>
  <c r="BO63" i="175"/>
  <c r="BI63" i="175"/>
  <c r="BJ1287" i="183" s="1"/>
  <c r="BB63" i="175"/>
  <c r="AH63" i="175"/>
  <c r="U1287" i="183"/>
  <c r="S63" i="175"/>
  <c r="T1287" i="183" s="1"/>
  <c r="J63" i="175"/>
  <c r="U63" i="175" s="1"/>
  <c r="I63" i="175"/>
  <c r="A63" i="175"/>
  <c r="BZ62" i="175"/>
  <c r="BY62" i="175"/>
  <c r="BX62" i="175"/>
  <c r="BW62" i="175"/>
  <c r="BV62" i="175"/>
  <c r="BU62" i="175"/>
  <c r="BT62" i="175"/>
  <c r="BS62" i="175"/>
  <c r="BR62" i="175"/>
  <c r="BQ62" i="175"/>
  <c r="BP62" i="175"/>
  <c r="BO62" i="175"/>
  <c r="BI62" i="175"/>
  <c r="BJ1286" i="183" s="1"/>
  <c r="BB62" i="175"/>
  <c r="AH62" i="175"/>
  <c r="U1286" i="183"/>
  <c r="S62" i="175"/>
  <c r="T1286" i="183" s="1"/>
  <c r="J62" i="175"/>
  <c r="I62" i="175"/>
  <c r="A62" i="175"/>
  <c r="BZ61" i="175"/>
  <c r="BY61" i="175"/>
  <c r="BX61" i="175"/>
  <c r="BW61" i="175"/>
  <c r="BV61" i="175"/>
  <c r="BU61" i="175"/>
  <c r="BT61" i="175"/>
  <c r="BS61" i="175"/>
  <c r="BR61" i="175"/>
  <c r="BQ61" i="175"/>
  <c r="BP61" i="175"/>
  <c r="BO61" i="175"/>
  <c r="BI61" i="175"/>
  <c r="BJ1285" i="183" s="1"/>
  <c r="BB61" i="175"/>
  <c r="AH61" i="175"/>
  <c r="U1285" i="183"/>
  <c r="S61" i="175"/>
  <c r="T1285" i="183" s="1"/>
  <c r="A61" i="175"/>
  <c r="BZ60" i="175"/>
  <c r="BY60" i="175"/>
  <c r="BX60" i="175"/>
  <c r="BW60" i="175"/>
  <c r="BV60" i="175"/>
  <c r="BU60" i="175"/>
  <c r="BT60" i="175"/>
  <c r="BS60" i="175"/>
  <c r="BR60" i="175"/>
  <c r="BQ60" i="175"/>
  <c r="BP60" i="175"/>
  <c r="BO60" i="175"/>
  <c r="BI60" i="175"/>
  <c r="BJ1284" i="183" s="1"/>
  <c r="BB60" i="175"/>
  <c r="AH60" i="175"/>
  <c r="AI1284" i="183" s="1"/>
  <c r="U1284" i="183"/>
  <c r="S60" i="175"/>
  <c r="T1284" i="183" s="1"/>
  <c r="J60" i="175"/>
  <c r="I60" i="175"/>
  <c r="A60" i="175"/>
  <c r="BZ59" i="175"/>
  <c r="BY59" i="175"/>
  <c r="BX59" i="175"/>
  <c r="BW59" i="175"/>
  <c r="BV59" i="175"/>
  <c r="BU59" i="175"/>
  <c r="BT59" i="175"/>
  <c r="BS59" i="175"/>
  <c r="BR59" i="175"/>
  <c r="BQ59" i="175"/>
  <c r="BP59" i="175"/>
  <c r="BO59" i="175"/>
  <c r="BI59" i="175"/>
  <c r="BJ1283" i="183" s="1"/>
  <c r="BB59" i="175"/>
  <c r="AH59" i="175"/>
  <c r="U59" i="175"/>
  <c r="U1283" i="183"/>
  <c r="S59" i="175"/>
  <c r="T1283" i="183" s="1"/>
  <c r="A59" i="175"/>
  <c r="BZ58" i="175"/>
  <c r="BY58" i="175"/>
  <c r="BX58" i="175"/>
  <c r="BW58" i="175"/>
  <c r="BV58" i="175"/>
  <c r="BU58" i="175"/>
  <c r="BT58" i="175"/>
  <c r="BS58" i="175"/>
  <c r="BR58" i="175"/>
  <c r="BQ58" i="175"/>
  <c r="BP58" i="175"/>
  <c r="BO58" i="175"/>
  <c r="BI58" i="175"/>
  <c r="BJ1282" i="183" s="1"/>
  <c r="BB58" i="175"/>
  <c r="AH58" i="175"/>
  <c r="U1282" i="183"/>
  <c r="S58" i="175"/>
  <c r="T1282" i="183" s="1"/>
  <c r="J58" i="175"/>
  <c r="I58" i="175"/>
  <c r="A58" i="175"/>
  <c r="BZ57" i="175"/>
  <c r="BY57" i="175"/>
  <c r="BX57" i="175"/>
  <c r="BW57" i="175"/>
  <c r="BV57" i="175"/>
  <c r="BU57" i="175"/>
  <c r="BT57" i="175"/>
  <c r="BS57" i="175"/>
  <c r="BR57" i="175"/>
  <c r="BQ57" i="175"/>
  <c r="BP57" i="175"/>
  <c r="BO57" i="175"/>
  <c r="BI57" i="175"/>
  <c r="BJ1281" i="183" s="1"/>
  <c r="BB57" i="175"/>
  <c r="BC1281" i="183" s="1"/>
  <c r="AH57" i="175"/>
  <c r="U57" i="175"/>
  <c r="U1281" i="183"/>
  <c r="S57" i="175"/>
  <c r="T1281" i="183" s="1"/>
  <c r="A57" i="175"/>
  <c r="BZ56" i="175"/>
  <c r="BY56" i="175"/>
  <c r="BX56" i="175"/>
  <c r="BW56" i="175"/>
  <c r="BV56" i="175"/>
  <c r="BU56" i="175"/>
  <c r="BT56" i="175"/>
  <c r="BS56" i="175"/>
  <c r="BR56" i="175"/>
  <c r="BQ56" i="175"/>
  <c r="BP56" i="175"/>
  <c r="BO56" i="175"/>
  <c r="BI56" i="175"/>
  <c r="BJ1280" i="183" s="1"/>
  <c r="BB56" i="175"/>
  <c r="AH56" i="175"/>
  <c r="U1280" i="183"/>
  <c r="S56" i="175"/>
  <c r="T1280" i="183" s="1"/>
  <c r="J56" i="175"/>
  <c r="I56" i="175"/>
  <c r="A56" i="175"/>
  <c r="BZ55" i="175"/>
  <c r="BY55" i="175"/>
  <c r="BX55" i="175"/>
  <c r="BW55" i="175"/>
  <c r="BV55" i="175"/>
  <c r="BU55" i="175"/>
  <c r="BT55" i="175"/>
  <c r="BS55" i="175"/>
  <c r="BR55" i="175"/>
  <c r="BQ55" i="175"/>
  <c r="BP55" i="175"/>
  <c r="BO55" i="175"/>
  <c r="BI55" i="175"/>
  <c r="BJ1279" i="183" s="1"/>
  <c r="BB55" i="175"/>
  <c r="AH55" i="175"/>
  <c r="S55" i="175"/>
  <c r="T1279" i="183" s="1"/>
  <c r="A55" i="175"/>
  <c r="BZ54" i="175"/>
  <c r="BY54" i="175"/>
  <c r="BX54" i="175"/>
  <c r="BW54" i="175"/>
  <c r="BV54" i="175"/>
  <c r="BU54" i="175"/>
  <c r="BT54" i="175"/>
  <c r="BS54" i="175"/>
  <c r="BR54" i="175"/>
  <c r="BQ54" i="175"/>
  <c r="BP54" i="175"/>
  <c r="BO54" i="175"/>
  <c r="BI54" i="175"/>
  <c r="BJ1278" i="183" s="1"/>
  <c r="BB54" i="175"/>
  <c r="AH54" i="175"/>
  <c r="U1278" i="183"/>
  <c r="S54" i="175"/>
  <c r="T1278" i="183" s="1"/>
  <c r="J54" i="175"/>
  <c r="I54" i="175"/>
  <c r="A54" i="175"/>
  <c r="BZ53" i="175"/>
  <c r="BY53" i="175"/>
  <c r="BX53" i="175"/>
  <c r="BW53" i="175"/>
  <c r="BV53" i="175"/>
  <c r="BU53" i="175"/>
  <c r="BT53" i="175"/>
  <c r="BS53" i="175"/>
  <c r="BR53" i="175"/>
  <c r="BQ53" i="175"/>
  <c r="BP53" i="175"/>
  <c r="BO53" i="175"/>
  <c r="BI53" i="175"/>
  <c r="BJ1277" i="183" s="1"/>
  <c r="BB53" i="175"/>
  <c r="BC1277" i="183" s="1"/>
  <c r="AH53" i="175"/>
  <c r="U1277" i="183"/>
  <c r="S53" i="175"/>
  <c r="T1277" i="183" s="1"/>
  <c r="A53" i="175"/>
  <c r="BZ52" i="175"/>
  <c r="BY52" i="175"/>
  <c r="BX52" i="175"/>
  <c r="BW52" i="175"/>
  <c r="BV52" i="175"/>
  <c r="BU52" i="175"/>
  <c r="BT52" i="175"/>
  <c r="BS52" i="175"/>
  <c r="BR52" i="175"/>
  <c r="BQ52" i="175"/>
  <c r="BP52" i="175"/>
  <c r="BO52" i="175"/>
  <c r="BI52" i="175"/>
  <c r="BJ1276" i="183" s="1"/>
  <c r="BB52" i="175"/>
  <c r="AH52" i="175"/>
  <c r="U1276" i="183"/>
  <c r="S52" i="175"/>
  <c r="T1276" i="183" s="1"/>
  <c r="J52" i="175"/>
  <c r="A52" i="175"/>
  <c r="BZ51" i="175"/>
  <c r="BY51" i="175"/>
  <c r="BX51" i="175"/>
  <c r="BW51" i="175"/>
  <c r="BV51" i="175"/>
  <c r="BU51" i="175"/>
  <c r="BT51" i="175"/>
  <c r="BS51" i="175"/>
  <c r="BR51" i="175"/>
  <c r="BQ51" i="175"/>
  <c r="BP51" i="175"/>
  <c r="BO51" i="175"/>
  <c r="BI51" i="175"/>
  <c r="BJ1275" i="183" s="1"/>
  <c r="BB51" i="175"/>
  <c r="BC1275" i="183" s="1"/>
  <c r="AH51" i="175"/>
  <c r="U1275" i="183"/>
  <c r="S51" i="175"/>
  <c r="T1275" i="183" s="1"/>
  <c r="A51" i="175"/>
  <c r="BZ50" i="175"/>
  <c r="BY50" i="175"/>
  <c r="BX50" i="175"/>
  <c r="BW50" i="175"/>
  <c r="BV50" i="175"/>
  <c r="BU50" i="175"/>
  <c r="BT50" i="175"/>
  <c r="BS50" i="175"/>
  <c r="BR50" i="175"/>
  <c r="BQ50" i="175"/>
  <c r="BP50" i="175"/>
  <c r="BO50" i="175"/>
  <c r="BI50" i="175"/>
  <c r="BJ1274" i="183" s="1"/>
  <c r="BB50" i="175"/>
  <c r="AH50" i="175"/>
  <c r="U1274" i="183"/>
  <c r="S50" i="175"/>
  <c r="T1274" i="183" s="1"/>
  <c r="J50" i="175"/>
  <c r="I50" i="175"/>
  <c r="A50" i="175"/>
  <c r="BZ49" i="175"/>
  <c r="BY49" i="175"/>
  <c r="BX49" i="175"/>
  <c r="BW49" i="175"/>
  <c r="BV49" i="175"/>
  <c r="BU49" i="175"/>
  <c r="BT49" i="175"/>
  <c r="BS49" i="175"/>
  <c r="BR49" i="175"/>
  <c r="BQ49" i="175"/>
  <c r="BP49" i="175"/>
  <c r="BO49" i="175"/>
  <c r="BI49" i="175"/>
  <c r="BJ1273" i="183" s="1"/>
  <c r="BB49" i="175"/>
  <c r="AH49" i="175"/>
  <c r="U1273" i="183"/>
  <c r="S49" i="175"/>
  <c r="T1273" i="183" s="1"/>
  <c r="A49" i="175"/>
  <c r="BZ48" i="175"/>
  <c r="BY48" i="175"/>
  <c r="BX48" i="175"/>
  <c r="BW48" i="175"/>
  <c r="BV48" i="175"/>
  <c r="BU48" i="175"/>
  <c r="BT48" i="175"/>
  <c r="BS48" i="175"/>
  <c r="BR48" i="175"/>
  <c r="BQ48" i="175"/>
  <c r="BP48" i="175"/>
  <c r="BO48" i="175"/>
  <c r="BI48" i="175"/>
  <c r="BJ1272" i="183" s="1"/>
  <c r="BB48" i="175"/>
  <c r="AH48" i="175"/>
  <c r="AI1272" i="183" s="1"/>
  <c r="U1272" i="183"/>
  <c r="S48" i="175"/>
  <c r="T1272" i="183" s="1"/>
  <c r="J48" i="175"/>
  <c r="I48" i="175"/>
  <c r="A48" i="175"/>
  <c r="BZ47" i="175"/>
  <c r="BY47" i="175"/>
  <c r="BX47" i="175"/>
  <c r="BW47" i="175"/>
  <c r="BV47" i="175"/>
  <c r="BU47" i="175"/>
  <c r="BT47" i="175"/>
  <c r="BS47" i="175"/>
  <c r="BR47" i="175"/>
  <c r="BQ47" i="175"/>
  <c r="BP47" i="175"/>
  <c r="BO47" i="175"/>
  <c r="BI47" i="175"/>
  <c r="BJ1271" i="183" s="1"/>
  <c r="BC47" i="175"/>
  <c r="BD1271" i="183" s="1"/>
  <c r="BB47" i="175"/>
  <c r="BC1271" i="183" s="1"/>
  <c r="AH47" i="175"/>
  <c r="U1271" i="183"/>
  <c r="S47" i="175"/>
  <c r="T1271" i="183" s="1"/>
  <c r="J47" i="175"/>
  <c r="I47" i="175"/>
  <c r="A47" i="175"/>
  <c r="BZ46" i="175"/>
  <c r="BY46" i="175"/>
  <c r="BX46" i="175"/>
  <c r="BW46" i="175"/>
  <c r="BV46" i="175"/>
  <c r="BU46" i="175"/>
  <c r="BT46" i="175"/>
  <c r="BS46" i="175"/>
  <c r="BR46" i="175"/>
  <c r="BQ46" i="175"/>
  <c r="BP46" i="175"/>
  <c r="BO46" i="175"/>
  <c r="BI46" i="175"/>
  <c r="BJ1270" i="183" s="1"/>
  <c r="BB46" i="175"/>
  <c r="AH46" i="175"/>
  <c r="S46" i="175"/>
  <c r="T1270" i="183" s="1"/>
  <c r="J46" i="175"/>
  <c r="I46" i="175"/>
  <c r="A46" i="175"/>
  <c r="BZ45" i="175"/>
  <c r="BY45" i="175"/>
  <c r="BX45" i="175"/>
  <c r="BW45" i="175"/>
  <c r="BV45" i="175"/>
  <c r="BU45" i="175"/>
  <c r="BT45" i="175"/>
  <c r="BS45" i="175"/>
  <c r="BR45" i="175"/>
  <c r="BQ45" i="175"/>
  <c r="BP45" i="175"/>
  <c r="BO45" i="175"/>
  <c r="BI45" i="175"/>
  <c r="BJ1269" i="183" s="1"/>
  <c r="BB45" i="175"/>
  <c r="AH45" i="175"/>
  <c r="U1269" i="183"/>
  <c r="S45" i="175"/>
  <c r="T1269" i="183" s="1"/>
  <c r="J45" i="175"/>
  <c r="I45" i="175"/>
  <c r="A45" i="175"/>
  <c r="BZ44" i="175"/>
  <c r="BY44" i="175"/>
  <c r="BX44" i="175"/>
  <c r="BW44" i="175"/>
  <c r="BV44" i="175"/>
  <c r="BU44" i="175"/>
  <c r="BT44" i="175"/>
  <c r="BS44" i="175"/>
  <c r="BR44" i="175"/>
  <c r="BQ44" i="175"/>
  <c r="BP44" i="175"/>
  <c r="BO44" i="175"/>
  <c r="BI44" i="175"/>
  <c r="BJ1268" i="183" s="1"/>
  <c r="BB44" i="175"/>
  <c r="BC1268" i="183" s="1"/>
  <c r="AH44" i="175"/>
  <c r="U1268" i="183"/>
  <c r="S44" i="175"/>
  <c r="T1268" i="183" s="1"/>
  <c r="J44" i="175"/>
  <c r="I44" i="175"/>
  <c r="A44" i="175"/>
  <c r="BZ43" i="175"/>
  <c r="BY43" i="175"/>
  <c r="BX43" i="175"/>
  <c r="BW43" i="175"/>
  <c r="BV43" i="175"/>
  <c r="BU43" i="175"/>
  <c r="BT43" i="175"/>
  <c r="BS43" i="175"/>
  <c r="BR43" i="175"/>
  <c r="BQ43" i="175"/>
  <c r="BP43" i="175"/>
  <c r="BO43" i="175"/>
  <c r="BI43" i="175"/>
  <c r="BJ1267" i="183" s="1"/>
  <c r="BC43" i="175"/>
  <c r="BB43" i="175"/>
  <c r="BC1267" i="183" s="1"/>
  <c r="AH43" i="175"/>
  <c r="U1267" i="183"/>
  <c r="S43" i="175"/>
  <c r="T1267" i="183" s="1"/>
  <c r="J43" i="175"/>
  <c r="I43" i="175"/>
  <c r="A43" i="175"/>
  <c r="BZ42" i="175"/>
  <c r="BY42" i="175"/>
  <c r="BX42" i="175"/>
  <c r="BW42" i="175"/>
  <c r="BV42" i="175"/>
  <c r="BU42" i="175"/>
  <c r="BT42" i="175"/>
  <c r="BS42" i="175"/>
  <c r="BR42" i="175"/>
  <c r="BQ42" i="175"/>
  <c r="BP42" i="175"/>
  <c r="BO42" i="175"/>
  <c r="BI42" i="175"/>
  <c r="BJ1266" i="183" s="1"/>
  <c r="BB42" i="175"/>
  <c r="AH42" i="175"/>
  <c r="U1266" i="183"/>
  <c r="S42" i="175"/>
  <c r="T1266" i="183" s="1"/>
  <c r="J42" i="175"/>
  <c r="I42" i="175"/>
  <c r="A42" i="175"/>
  <c r="BZ41" i="175"/>
  <c r="BY41" i="175"/>
  <c r="BX41" i="175"/>
  <c r="BW41" i="175"/>
  <c r="BV41" i="175"/>
  <c r="BU41" i="175"/>
  <c r="BT41" i="175"/>
  <c r="BS41" i="175"/>
  <c r="BR41" i="175"/>
  <c r="BQ41" i="175"/>
  <c r="BP41" i="175"/>
  <c r="BO41" i="175"/>
  <c r="BI41" i="175"/>
  <c r="BJ1265" i="183" s="1"/>
  <c r="BB41" i="175"/>
  <c r="AH41" i="175"/>
  <c r="U1265" i="183"/>
  <c r="S41" i="175"/>
  <c r="T1265" i="183" s="1"/>
  <c r="J41" i="175"/>
  <c r="I41" i="175"/>
  <c r="A41" i="175"/>
  <c r="BZ40" i="175"/>
  <c r="BY40" i="175"/>
  <c r="BX40" i="175"/>
  <c r="BW40" i="175"/>
  <c r="BV40" i="175"/>
  <c r="BU40" i="175"/>
  <c r="BT40" i="175"/>
  <c r="BS40" i="175"/>
  <c r="BR40" i="175"/>
  <c r="BQ40" i="175"/>
  <c r="BP40" i="175"/>
  <c r="BO40" i="175"/>
  <c r="BI40" i="175"/>
  <c r="BJ1264" i="183" s="1"/>
  <c r="BB40" i="175"/>
  <c r="AH40" i="175"/>
  <c r="U1264" i="183"/>
  <c r="S40" i="175"/>
  <c r="T1264" i="183" s="1"/>
  <c r="J40" i="175"/>
  <c r="I40" i="175"/>
  <c r="A40" i="175"/>
  <c r="BZ39" i="175"/>
  <c r="BY39" i="175"/>
  <c r="BX39" i="175"/>
  <c r="BW39" i="175"/>
  <c r="BV39" i="175"/>
  <c r="BU39" i="175"/>
  <c r="BT39" i="175"/>
  <c r="BS39" i="175"/>
  <c r="BR39" i="175"/>
  <c r="BQ39" i="175"/>
  <c r="BP39" i="175"/>
  <c r="BO39" i="175"/>
  <c r="BI39" i="175"/>
  <c r="BJ1263" i="183" s="1"/>
  <c r="BC39" i="175"/>
  <c r="BB39" i="175"/>
  <c r="BC1263" i="183" s="1"/>
  <c r="AH39" i="175"/>
  <c r="S39" i="175"/>
  <c r="T1263" i="183" s="1"/>
  <c r="J39" i="175"/>
  <c r="I39" i="175"/>
  <c r="A39" i="175"/>
  <c r="BZ38" i="175"/>
  <c r="BY38" i="175"/>
  <c r="BX38" i="175"/>
  <c r="BW38" i="175"/>
  <c r="BV38" i="175"/>
  <c r="BU38" i="175"/>
  <c r="BT38" i="175"/>
  <c r="BS38" i="175"/>
  <c r="BR38" i="175"/>
  <c r="BQ38" i="175"/>
  <c r="BP38" i="175"/>
  <c r="BO38" i="175"/>
  <c r="BI38" i="175"/>
  <c r="BJ1262" i="183" s="1"/>
  <c r="BB38" i="175"/>
  <c r="AH38" i="175"/>
  <c r="S38" i="175"/>
  <c r="T1262" i="183" s="1"/>
  <c r="J38" i="175"/>
  <c r="I38" i="175"/>
  <c r="A38" i="175"/>
  <c r="BZ37" i="175"/>
  <c r="BY37" i="175"/>
  <c r="BX37" i="175"/>
  <c r="BW37" i="175"/>
  <c r="BV37" i="175"/>
  <c r="BU37" i="175"/>
  <c r="BT37" i="175"/>
  <c r="BS37" i="175"/>
  <c r="BR37" i="175"/>
  <c r="BQ37" i="175"/>
  <c r="BP37" i="175"/>
  <c r="BO37" i="175"/>
  <c r="BI37" i="175"/>
  <c r="BJ1261" i="183" s="1"/>
  <c r="BB37" i="175"/>
  <c r="AH37" i="175"/>
  <c r="U1261" i="183"/>
  <c r="S37" i="175"/>
  <c r="T1261" i="183" s="1"/>
  <c r="J37" i="175"/>
  <c r="I37" i="175"/>
  <c r="A37" i="175"/>
  <c r="BZ36" i="175"/>
  <c r="BY36" i="175"/>
  <c r="BX36" i="175"/>
  <c r="BW36" i="175"/>
  <c r="BV36" i="175"/>
  <c r="BU36" i="175"/>
  <c r="BT36" i="175"/>
  <c r="BS36" i="175"/>
  <c r="BR36" i="175"/>
  <c r="BQ36" i="175"/>
  <c r="BP36" i="175"/>
  <c r="BO36" i="175"/>
  <c r="BI36" i="175"/>
  <c r="BJ1260" i="183" s="1"/>
  <c r="BB36" i="175"/>
  <c r="AH36" i="175"/>
  <c r="S36" i="175"/>
  <c r="T1260" i="183" s="1"/>
  <c r="J36" i="175"/>
  <c r="I36" i="175"/>
  <c r="A36" i="175"/>
  <c r="BZ35" i="175"/>
  <c r="BY35" i="175"/>
  <c r="BX35" i="175"/>
  <c r="BW35" i="175"/>
  <c r="BV35" i="175"/>
  <c r="BU35" i="175"/>
  <c r="BT35" i="175"/>
  <c r="BS35" i="175"/>
  <c r="BR35" i="175"/>
  <c r="BQ35" i="175"/>
  <c r="BP35" i="175"/>
  <c r="BO35" i="175"/>
  <c r="BI35" i="175"/>
  <c r="BJ1259" i="183" s="1"/>
  <c r="BB35" i="175"/>
  <c r="AH35" i="175"/>
  <c r="S35" i="175"/>
  <c r="T1259" i="183" s="1"/>
  <c r="J35" i="175"/>
  <c r="I35" i="175"/>
  <c r="A35" i="175"/>
  <c r="BZ34" i="175"/>
  <c r="BY34" i="175"/>
  <c r="BX34" i="175"/>
  <c r="BW34" i="175"/>
  <c r="BV34" i="175"/>
  <c r="BU34" i="175"/>
  <c r="BT34" i="175"/>
  <c r="BS34" i="175"/>
  <c r="BR34" i="175"/>
  <c r="BQ34" i="175"/>
  <c r="BP34" i="175"/>
  <c r="BO34" i="175"/>
  <c r="BI34" i="175"/>
  <c r="BJ1258" i="183" s="1"/>
  <c r="BB34" i="175"/>
  <c r="AH34" i="175"/>
  <c r="S34" i="175"/>
  <c r="T1258" i="183" s="1"/>
  <c r="J34" i="175"/>
  <c r="I34" i="175"/>
  <c r="A34" i="175"/>
  <c r="BZ33" i="175"/>
  <c r="BY33" i="175"/>
  <c r="BX33" i="175"/>
  <c r="BW33" i="175"/>
  <c r="BV33" i="175"/>
  <c r="BU33" i="175"/>
  <c r="BT33" i="175"/>
  <c r="BS33" i="175"/>
  <c r="BR33" i="175"/>
  <c r="BQ33" i="175"/>
  <c r="BP33" i="175"/>
  <c r="BO33" i="175"/>
  <c r="BI33" i="175"/>
  <c r="BJ1257" i="183" s="1"/>
  <c r="BB33" i="175"/>
  <c r="AH33" i="175"/>
  <c r="U1257" i="183"/>
  <c r="S33" i="175"/>
  <c r="T1257" i="183" s="1"/>
  <c r="J33" i="175"/>
  <c r="I33" i="175"/>
  <c r="A33" i="175"/>
  <c r="BZ32" i="175"/>
  <c r="BY32" i="175"/>
  <c r="BX32" i="175"/>
  <c r="BW32" i="175"/>
  <c r="BV32" i="175"/>
  <c r="BU32" i="175"/>
  <c r="BT32" i="175"/>
  <c r="BS32" i="175"/>
  <c r="BR32" i="175"/>
  <c r="BQ32" i="175"/>
  <c r="BP32" i="175"/>
  <c r="BO32" i="175"/>
  <c r="BI32" i="175"/>
  <c r="BJ1256" i="183" s="1"/>
  <c r="BB32" i="175"/>
  <c r="AH32" i="175"/>
  <c r="U1256" i="183"/>
  <c r="S32" i="175"/>
  <c r="T1256" i="183" s="1"/>
  <c r="J32" i="175"/>
  <c r="I32" i="175"/>
  <c r="A32" i="175"/>
  <c r="BZ31" i="175"/>
  <c r="BY31" i="175"/>
  <c r="BX31" i="175"/>
  <c r="BW31" i="175"/>
  <c r="BV31" i="175"/>
  <c r="BU31" i="175"/>
  <c r="BT31" i="175"/>
  <c r="BS31" i="175"/>
  <c r="BR31" i="175"/>
  <c r="BQ31" i="175"/>
  <c r="BP31" i="175"/>
  <c r="BO31" i="175"/>
  <c r="BI31" i="175"/>
  <c r="BJ1255" i="183" s="1"/>
  <c r="BB31" i="175"/>
  <c r="AH31" i="175"/>
  <c r="S31" i="175"/>
  <c r="T1255" i="183" s="1"/>
  <c r="J31" i="175"/>
  <c r="I31" i="175"/>
  <c r="A31" i="175"/>
  <c r="BZ30" i="175"/>
  <c r="BY30" i="175"/>
  <c r="BX30" i="175"/>
  <c r="BW30" i="175"/>
  <c r="BV30" i="175"/>
  <c r="BU30" i="175"/>
  <c r="BT30" i="175"/>
  <c r="BS30" i="175"/>
  <c r="BR30" i="175"/>
  <c r="BQ30" i="175"/>
  <c r="BP30" i="175"/>
  <c r="BO30" i="175"/>
  <c r="BI30" i="175"/>
  <c r="BJ1254" i="183" s="1"/>
  <c r="BB30" i="175"/>
  <c r="BC1254" i="183" s="1"/>
  <c r="AH30" i="175"/>
  <c r="U1254" i="183"/>
  <c r="S30" i="175"/>
  <c r="T1254" i="183" s="1"/>
  <c r="J30" i="175"/>
  <c r="I30" i="175"/>
  <c r="A30" i="175"/>
  <c r="BZ29" i="175"/>
  <c r="BY29" i="175"/>
  <c r="BX29" i="175"/>
  <c r="BW29" i="175"/>
  <c r="BV29" i="175"/>
  <c r="BU29" i="175"/>
  <c r="BT29" i="175"/>
  <c r="BS29" i="175"/>
  <c r="BR29" i="175"/>
  <c r="BQ29" i="175"/>
  <c r="BP29" i="175"/>
  <c r="BO29" i="175"/>
  <c r="BI29" i="175"/>
  <c r="BJ1253" i="183" s="1"/>
  <c r="BB29" i="175"/>
  <c r="AH29" i="175"/>
  <c r="U1253" i="183"/>
  <c r="S29" i="175"/>
  <c r="T1253" i="183" s="1"/>
  <c r="J29" i="175"/>
  <c r="I29" i="175"/>
  <c r="A29" i="175"/>
  <c r="BZ28" i="175"/>
  <c r="BY28" i="175"/>
  <c r="BX28" i="175"/>
  <c r="BW28" i="175"/>
  <c r="BV28" i="175"/>
  <c r="BU28" i="175"/>
  <c r="BT28" i="175"/>
  <c r="BS28" i="175"/>
  <c r="BR28" i="175"/>
  <c r="BQ28" i="175"/>
  <c r="BP28" i="175"/>
  <c r="BO28" i="175"/>
  <c r="BI28" i="175"/>
  <c r="BJ1252" i="183" s="1"/>
  <c r="BB28" i="175"/>
  <c r="AH28" i="175"/>
  <c r="U1252" i="183"/>
  <c r="S28" i="175"/>
  <c r="T1252" i="183" s="1"/>
  <c r="J28" i="175"/>
  <c r="I28" i="175"/>
  <c r="A28" i="175"/>
  <c r="BZ27" i="175"/>
  <c r="BY27" i="175"/>
  <c r="BX27" i="175"/>
  <c r="BW27" i="175"/>
  <c r="BV27" i="175"/>
  <c r="BU27" i="175"/>
  <c r="BT27" i="175"/>
  <c r="BS27" i="175"/>
  <c r="BR27" i="175"/>
  <c r="BQ27" i="175"/>
  <c r="BP27" i="175"/>
  <c r="BO27" i="175"/>
  <c r="BI27" i="175"/>
  <c r="BJ1251" i="183" s="1"/>
  <c r="BB27" i="175"/>
  <c r="BC1251" i="183" s="1"/>
  <c r="AH27" i="175"/>
  <c r="U1251" i="183"/>
  <c r="S27" i="175"/>
  <c r="T1251" i="183" s="1"/>
  <c r="J27" i="175"/>
  <c r="I27" i="175"/>
  <c r="A27" i="175"/>
  <c r="BZ26" i="175"/>
  <c r="BY26" i="175"/>
  <c r="BX26" i="175"/>
  <c r="BW26" i="175"/>
  <c r="BV26" i="175"/>
  <c r="BU26" i="175"/>
  <c r="BT26" i="175"/>
  <c r="BS26" i="175"/>
  <c r="BR26" i="175"/>
  <c r="BQ26" i="175"/>
  <c r="BP26" i="175"/>
  <c r="BO26" i="175"/>
  <c r="BI26" i="175"/>
  <c r="BJ1250" i="183" s="1"/>
  <c r="BB26" i="175"/>
  <c r="AH26" i="175"/>
  <c r="AI1250" i="183" s="1"/>
  <c r="U1250" i="183"/>
  <c r="S26" i="175"/>
  <c r="T1250" i="183" s="1"/>
  <c r="J26" i="175"/>
  <c r="I26" i="175"/>
  <c r="A26" i="175"/>
  <c r="BZ25" i="175"/>
  <c r="BY25" i="175"/>
  <c r="BX25" i="175"/>
  <c r="BW25" i="175"/>
  <c r="BV25" i="175"/>
  <c r="BU25" i="175"/>
  <c r="BT25" i="175"/>
  <c r="BS25" i="175"/>
  <c r="BR25" i="175"/>
  <c r="BQ25" i="175"/>
  <c r="BP25" i="175"/>
  <c r="BO25" i="175"/>
  <c r="BI25" i="175"/>
  <c r="BJ1249" i="183" s="1"/>
  <c r="BB25" i="175"/>
  <c r="AH25" i="175"/>
  <c r="S25" i="175"/>
  <c r="T1249" i="183" s="1"/>
  <c r="J25" i="175"/>
  <c r="I25" i="175"/>
  <c r="A25" i="175"/>
  <c r="BZ24" i="175"/>
  <c r="BY24" i="175"/>
  <c r="BX24" i="175"/>
  <c r="BW24" i="175"/>
  <c r="BV24" i="175"/>
  <c r="BU24" i="175"/>
  <c r="BT24" i="175"/>
  <c r="BS24" i="175"/>
  <c r="BR24" i="175"/>
  <c r="BQ24" i="175"/>
  <c r="BP24" i="175"/>
  <c r="BO24" i="175"/>
  <c r="BI24" i="175"/>
  <c r="BJ1248" i="183" s="1"/>
  <c r="BB24" i="175"/>
  <c r="AH24" i="175"/>
  <c r="S24" i="175"/>
  <c r="T1248" i="183" s="1"/>
  <c r="J24" i="175"/>
  <c r="I24" i="175"/>
  <c r="A24" i="175"/>
  <c r="BZ23" i="175"/>
  <c r="BY23" i="175"/>
  <c r="BX23" i="175"/>
  <c r="BW23" i="175"/>
  <c r="BV23" i="175"/>
  <c r="BU23" i="175"/>
  <c r="BT23" i="175"/>
  <c r="BS23" i="175"/>
  <c r="BR23" i="175"/>
  <c r="BQ23" i="175"/>
  <c r="BP23" i="175"/>
  <c r="BO23" i="175"/>
  <c r="BI23" i="175"/>
  <c r="BJ1247" i="183" s="1"/>
  <c r="BB23" i="175"/>
  <c r="BC1247" i="183" s="1"/>
  <c r="AH23" i="175"/>
  <c r="U1247" i="183"/>
  <c r="S23" i="175"/>
  <c r="T1247" i="183" s="1"/>
  <c r="J23" i="175"/>
  <c r="I23" i="175"/>
  <c r="A23" i="175"/>
  <c r="BZ22" i="175"/>
  <c r="BY22" i="175"/>
  <c r="BX22" i="175"/>
  <c r="BW22" i="175"/>
  <c r="BV22" i="175"/>
  <c r="BU22" i="175"/>
  <c r="BT22" i="175"/>
  <c r="BS22" i="175"/>
  <c r="BR22" i="175"/>
  <c r="BQ22" i="175"/>
  <c r="BP22" i="175"/>
  <c r="BO22" i="175"/>
  <c r="BI22" i="175"/>
  <c r="BJ1246" i="183" s="1"/>
  <c r="BB22" i="175"/>
  <c r="BC1246" i="183" s="1"/>
  <c r="AH22" i="175"/>
  <c r="AI1246" i="183" s="1"/>
  <c r="U1246" i="183"/>
  <c r="S22" i="175"/>
  <c r="T1246" i="183" s="1"/>
  <c r="J22" i="175"/>
  <c r="I22" i="175"/>
  <c r="A22" i="175"/>
  <c r="BZ21" i="175"/>
  <c r="BY21" i="175"/>
  <c r="BX21" i="175"/>
  <c r="BW21" i="175"/>
  <c r="BV21" i="175"/>
  <c r="BU21" i="175"/>
  <c r="BT21" i="175"/>
  <c r="BS21" i="175"/>
  <c r="BR21" i="175"/>
  <c r="BQ21" i="175"/>
  <c r="BP21" i="175"/>
  <c r="BO21" i="175"/>
  <c r="BI21" i="175"/>
  <c r="BJ1245" i="183" s="1"/>
  <c r="BB21" i="175"/>
  <c r="AH21" i="175"/>
  <c r="U1245" i="183"/>
  <c r="S21" i="175"/>
  <c r="T1245" i="183" s="1"/>
  <c r="J21" i="175"/>
  <c r="I21" i="175"/>
  <c r="A21" i="175"/>
  <c r="BZ20" i="175"/>
  <c r="BY20" i="175"/>
  <c r="BX20" i="175"/>
  <c r="BW20" i="175"/>
  <c r="BV20" i="175"/>
  <c r="BU20" i="175"/>
  <c r="BT20" i="175"/>
  <c r="BS20" i="175"/>
  <c r="BR20" i="175"/>
  <c r="BQ20" i="175"/>
  <c r="BP20" i="175"/>
  <c r="BO20" i="175"/>
  <c r="BI20" i="175"/>
  <c r="BJ1244" i="183" s="1"/>
  <c r="BC20" i="175"/>
  <c r="BB20" i="175"/>
  <c r="BC1244" i="183" s="1"/>
  <c r="AH20" i="175"/>
  <c r="U1244" i="183"/>
  <c r="S20" i="175"/>
  <c r="T1244" i="183" s="1"/>
  <c r="J20" i="175"/>
  <c r="I20" i="175"/>
  <c r="A20" i="175"/>
  <c r="BZ19" i="175"/>
  <c r="BY19" i="175"/>
  <c r="BX19" i="175"/>
  <c r="BW19" i="175"/>
  <c r="BV19" i="175"/>
  <c r="BU19" i="175"/>
  <c r="BT19" i="175"/>
  <c r="BS19" i="175"/>
  <c r="BR19" i="175"/>
  <c r="BQ19" i="175"/>
  <c r="BP19" i="175"/>
  <c r="BO19" i="175"/>
  <c r="BI19" i="175"/>
  <c r="BJ1243" i="183" s="1"/>
  <c r="BB19" i="175"/>
  <c r="AH19" i="175"/>
  <c r="U1243" i="183"/>
  <c r="S19" i="175"/>
  <c r="T1243" i="183" s="1"/>
  <c r="J19" i="175"/>
  <c r="I19" i="175"/>
  <c r="A19" i="175"/>
  <c r="BZ18" i="175"/>
  <c r="BY18" i="175"/>
  <c r="BX18" i="175"/>
  <c r="BW18" i="175"/>
  <c r="BV18" i="175"/>
  <c r="BU18" i="175"/>
  <c r="BT18" i="175"/>
  <c r="BS18" i="175"/>
  <c r="BR18" i="175"/>
  <c r="BQ18" i="175"/>
  <c r="BP18" i="175"/>
  <c r="BO18" i="175"/>
  <c r="BI18" i="175"/>
  <c r="BJ1242" i="183" s="1"/>
  <c r="BB18" i="175"/>
  <c r="AH18" i="175"/>
  <c r="U1242" i="183"/>
  <c r="S18" i="175"/>
  <c r="T1242" i="183" s="1"/>
  <c r="J18" i="175"/>
  <c r="I18" i="175"/>
  <c r="A18" i="175"/>
  <c r="BZ17" i="175"/>
  <c r="BY17" i="175"/>
  <c r="BX17" i="175"/>
  <c r="BW17" i="175"/>
  <c r="BV17" i="175"/>
  <c r="BU17" i="175"/>
  <c r="BT17" i="175"/>
  <c r="BS17" i="175"/>
  <c r="BR17" i="175"/>
  <c r="BQ17" i="175"/>
  <c r="BP17" i="175"/>
  <c r="BO17" i="175"/>
  <c r="BI17" i="175"/>
  <c r="BJ1241" i="183" s="1"/>
  <c r="BB17" i="175"/>
  <c r="AH17" i="175"/>
  <c r="U1241" i="183"/>
  <c r="S17" i="175"/>
  <c r="T1241" i="183" s="1"/>
  <c r="J17" i="175"/>
  <c r="I17" i="175"/>
  <c r="A17" i="175"/>
  <c r="BZ16" i="175"/>
  <c r="BY16" i="175"/>
  <c r="BX16" i="175"/>
  <c r="BW16" i="175"/>
  <c r="BV16" i="175"/>
  <c r="BU16" i="175"/>
  <c r="BT16" i="175"/>
  <c r="BS16" i="175"/>
  <c r="BR16" i="175"/>
  <c r="BQ16" i="175"/>
  <c r="BP16" i="175"/>
  <c r="BO16" i="175"/>
  <c r="BI16" i="175"/>
  <c r="BJ1240" i="183" s="1"/>
  <c r="BB16" i="175"/>
  <c r="BC1240" i="183" s="1"/>
  <c r="AH16" i="175"/>
  <c r="U1240" i="183"/>
  <c r="S16" i="175"/>
  <c r="T1240" i="183" s="1"/>
  <c r="J16" i="175"/>
  <c r="I16" i="175"/>
  <c r="A16" i="175"/>
  <c r="BZ15" i="175"/>
  <c r="BY15" i="175"/>
  <c r="BX15" i="175"/>
  <c r="BW15" i="175"/>
  <c r="BV15" i="175"/>
  <c r="BU15" i="175"/>
  <c r="BT15" i="175"/>
  <c r="BS15" i="175"/>
  <c r="BR15" i="175"/>
  <c r="BQ15" i="175"/>
  <c r="BP15" i="175"/>
  <c r="BO15" i="175"/>
  <c r="BI15" i="175"/>
  <c r="BJ1239" i="183" s="1"/>
  <c r="BB15" i="175"/>
  <c r="AH15" i="175"/>
  <c r="AI1239" i="183" s="1"/>
  <c r="U1239" i="183"/>
  <c r="S15" i="175"/>
  <c r="T1239" i="183" s="1"/>
  <c r="J15" i="175"/>
  <c r="I15" i="175"/>
  <c r="A15" i="175"/>
  <c r="BZ14" i="175"/>
  <c r="BY14" i="175"/>
  <c r="BX14" i="175"/>
  <c r="BW14" i="175"/>
  <c r="BV14" i="175"/>
  <c r="BU14" i="175"/>
  <c r="BT14" i="175"/>
  <c r="BS14" i="175"/>
  <c r="BR14" i="175"/>
  <c r="BQ14" i="175"/>
  <c r="BP14" i="175"/>
  <c r="BO14" i="175"/>
  <c r="BI14" i="175"/>
  <c r="BJ1238" i="183" s="1"/>
  <c r="BB14" i="175"/>
  <c r="AH14" i="175"/>
  <c r="U1238" i="183"/>
  <c r="S14" i="175"/>
  <c r="T1238" i="183" s="1"/>
  <c r="J14" i="175"/>
  <c r="I14" i="175"/>
  <c r="A14" i="175"/>
  <c r="BZ13" i="175"/>
  <c r="BY13" i="175"/>
  <c r="BX13" i="175"/>
  <c r="BW13" i="175"/>
  <c r="BV13" i="175"/>
  <c r="BU13" i="175"/>
  <c r="BT13" i="175"/>
  <c r="BS13" i="175"/>
  <c r="BR13" i="175"/>
  <c r="BQ13" i="175"/>
  <c r="BP13" i="175"/>
  <c r="BO13" i="175"/>
  <c r="BI13" i="175"/>
  <c r="BJ1237" i="183" s="1"/>
  <c r="BB13" i="175"/>
  <c r="AH13" i="175"/>
  <c r="U1237" i="183"/>
  <c r="S13" i="175"/>
  <c r="T1237" i="183" s="1"/>
  <c r="J13" i="175"/>
  <c r="I13" i="175"/>
  <c r="A13" i="175"/>
  <c r="BZ12" i="175"/>
  <c r="BY12" i="175"/>
  <c r="BX12" i="175"/>
  <c r="BW12" i="175"/>
  <c r="BV12" i="175"/>
  <c r="BU12" i="175"/>
  <c r="BT12" i="175"/>
  <c r="BS12" i="175"/>
  <c r="BR12" i="175"/>
  <c r="BQ12" i="175"/>
  <c r="BP12" i="175"/>
  <c r="BO12" i="175"/>
  <c r="BI12" i="175"/>
  <c r="BJ1236" i="183" s="1"/>
  <c r="BB12" i="175"/>
  <c r="AH12" i="175"/>
  <c r="U1236" i="183"/>
  <c r="S12" i="175"/>
  <c r="T1236" i="183" s="1"/>
  <c r="J12" i="175"/>
  <c r="I12" i="175"/>
  <c r="A12" i="175"/>
  <c r="BZ11" i="175"/>
  <c r="BY11" i="175"/>
  <c r="BX11" i="175"/>
  <c r="BW11" i="175"/>
  <c r="BV11" i="175"/>
  <c r="BU11" i="175"/>
  <c r="BT11" i="175"/>
  <c r="BS11" i="175"/>
  <c r="BR11" i="175"/>
  <c r="BQ11" i="175"/>
  <c r="BP11" i="175"/>
  <c r="BO11" i="175"/>
  <c r="BI11" i="175"/>
  <c r="BJ1235" i="183" s="1"/>
  <c r="BB11" i="175"/>
  <c r="AH11" i="175"/>
  <c r="U1235" i="183"/>
  <c r="S11" i="175"/>
  <c r="T1235" i="183" s="1"/>
  <c r="J11" i="175"/>
  <c r="I11" i="175"/>
  <c r="A11" i="175"/>
  <c r="BZ10" i="175"/>
  <c r="BY10" i="175"/>
  <c r="BX10" i="175"/>
  <c r="BW10" i="175"/>
  <c r="BV10" i="175"/>
  <c r="BU10" i="175"/>
  <c r="BT10" i="175"/>
  <c r="BS10" i="175"/>
  <c r="BR10" i="175"/>
  <c r="BQ10" i="175"/>
  <c r="BP10" i="175"/>
  <c r="BO10" i="175"/>
  <c r="BI10" i="175"/>
  <c r="BJ1234" i="183" s="1"/>
  <c r="BB10" i="175"/>
  <c r="AH10" i="175"/>
  <c r="U1234" i="183"/>
  <c r="S10" i="175"/>
  <c r="T1234" i="183" s="1"/>
  <c r="J10" i="175"/>
  <c r="I10" i="175"/>
  <c r="A10" i="175"/>
  <c r="BH6" i="175"/>
  <c r="BG6" i="175"/>
  <c r="BF6" i="175"/>
  <c r="BE6" i="175"/>
  <c r="BD6" i="175"/>
  <c r="BA6" i="175"/>
  <c r="AZ6" i="175"/>
  <c r="AY6" i="175"/>
  <c r="AX6" i="175"/>
  <c r="AW6" i="175"/>
  <c r="AO6" i="175"/>
  <c r="AN6" i="175"/>
  <c r="AI6" i="175"/>
  <c r="AG6" i="175"/>
  <c r="AE6" i="175"/>
  <c r="AD6" i="175"/>
  <c r="AC6" i="175"/>
  <c r="AB6" i="175"/>
  <c r="AA6" i="175"/>
  <c r="Z6" i="175"/>
  <c r="Y6" i="175"/>
  <c r="X6" i="175"/>
  <c r="W6" i="175"/>
  <c r="V6" i="175"/>
  <c r="R6" i="175"/>
  <c r="Q6" i="175"/>
  <c r="P6" i="175"/>
  <c r="O6" i="175"/>
  <c r="N6" i="175"/>
  <c r="L6" i="175"/>
  <c r="K6" i="175"/>
  <c r="H6" i="175"/>
  <c r="G6" i="175"/>
  <c r="F6" i="175"/>
  <c r="E6" i="175"/>
  <c r="D6" i="175"/>
  <c r="C6" i="175"/>
  <c r="BH5" i="175"/>
  <c r="BG5" i="175"/>
  <c r="BF5" i="175"/>
  <c r="BE5" i="175"/>
  <c r="BD5" i="175"/>
  <c r="BA5" i="175"/>
  <c r="AZ5" i="175"/>
  <c r="AY5" i="175"/>
  <c r="AX5" i="175"/>
  <c r="AW5" i="175"/>
  <c r="AO5" i="175"/>
  <c r="AN5" i="175"/>
  <c r="AI5" i="175"/>
  <c r="AG5" i="175"/>
  <c r="AE5" i="175"/>
  <c r="AD5" i="175"/>
  <c r="AC5" i="175"/>
  <c r="AB5" i="175"/>
  <c r="AA5" i="175"/>
  <c r="Z5" i="175"/>
  <c r="Y5" i="175"/>
  <c r="X5" i="175"/>
  <c r="W5" i="175"/>
  <c r="V5" i="175"/>
  <c r="R5" i="175"/>
  <c r="Q5" i="175"/>
  <c r="P5" i="175"/>
  <c r="O5" i="175"/>
  <c r="N5" i="175"/>
  <c r="L5" i="175"/>
  <c r="K5" i="175"/>
  <c r="H5" i="175"/>
  <c r="G5" i="175"/>
  <c r="F5" i="175"/>
  <c r="E5" i="175"/>
  <c r="D5" i="175"/>
  <c r="C5" i="175"/>
  <c r="I61" i="173"/>
  <c r="J61" i="173"/>
  <c r="U1179" i="183"/>
  <c r="U1180" i="183"/>
  <c r="U1181" i="183"/>
  <c r="U1182" i="183"/>
  <c r="U1183" i="183"/>
  <c r="U1184" i="183"/>
  <c r="U1185" i="183"/>
  <c r="U1186" i="183"/>
  <c r="U1187" i="183"/>
  <c r="U1188" i="183"/>
  <c r="U1189" i="183"/>
  <c r="U1190" i="183"/>
  <c r="U1191" i="183"/>
  <c r="U1192" i="183"/>
  <c r="U1193" i="183"/>
  <c r="U1194" i="183"/>
  <c r="U1195" i="183"/>
  <c r="U1196" i="183"/>
  <c r="U1197" i="183"/>
  <c r="U1198" i="183"/>
  <c r="U1199" i="183"/>
  <c r="U1200" i="183"/>
  <c r="U1201" i="183"/>
  <c r="U1202" i="183"/>
  <c r="U1203" i="183"/>
  <c r="U1204" i="183"/>
  <c r="U1205" i="183"/>
  <c r="U1206" i="183"/>
  <c r="U1207" i="183"/>
  <c r="U1208" i="183"/>
  <c r="U1209" i="183"/>
  <c r="U1210" i="183"/>
  <c r="U1211" i="183"/>
  <c r="U1212" i="183"/>
  <c r="U1213" i="183"/>
  <c r="U1214" i="183"/>
  <c r="U1215" i="183"/>
  <c r="U1216" i="183"/>
  <c r="U1217" i="183"/>
  <c r="U1218" i="183"/>
  <c r="U1219" i="183"/>
  <c r="U1220" i="183"/>
  <c r="U1221" i="183"/>
  <c r="U1222" i="183"/>
  <c r="U1223" i="183"/>
  <c r="U1224" i="183"/>
  <c r="U1225" i="183"/>
  <c r="U1226" i="183"/>
  <c r="U1227" i="183"/>
  <c r="U1228" i="183"/>
  <c r="U1229" i="183"/>
  <c r="U1230" i="183"/>
  <c r="U1231" i="183"/>
  <c r="U1232" i="183"/>
  <c r="U1233" i="183"/>
  <c r="U1178" i="183"/>
  <c r="S11" i="174"/>
  <c r="T1179" i="183" s="1"/>
  <c r="S12" i="174"/>
  <c r="T1180" i="183" s="1"/>
  <c r="S13" i="174"/>
  <c r="T1181" i="183" s="1"/>
  <c r="S14" i="174"/>
  <c r="T1182" i="183" s="1"/>
  <c r="S15" i="174"/>
  <c r="T1183" i="183" s="1"/>
  <c r="S16" i="174"/>
  <c r="T1184" i="183" s="1"/>
  <c r="S17" i="174"/>
  <c r="T1185" i="183" s="1"/>
  <c r="S18" i="174"/>
  <c r="T1186" i="183" s="1"/>
  <c r="S19" i="174"/>
  <c r="T1187" i="183" s="1"/>
  <c r="S20" i="174"/>
  <c r="T1188" i="183" s="1"/>
  <c r="S21" i="174"/>
  <c r="T1189" i="183" s="1"/>
  <c r="S22" i="174"/>
  <c r="T1190" i="183" s="1"/>
  <c r="S23" i="174"/>
  <c r="T1191" i="183" s="1"/>
  <c r="S24" i="174"/>
  <c r="T1192" i="183" s="1"/>
  <c r="S25" i="174"/>
  <c r="T1193" i="183" s="1"/>
  <c r="S26" i="174"/>
  <c r="T1194" i="183" s="1"/>
  <c r="S27" i="174"/>
  <c r="T1195" i="183" s="1"/>
  <c r="S28" i="174"/>
  <c r="T1196" i="183" s="1"/>
  <c r="S29" i="174"/>
  <c r="T1197" i="183" s="1"/>
  <c r="S30" i="174"/>
  <c r="T1198" i="183" s="1"/>
  <c r="S31" i="174"/>
  <c r="T1199" i="183" s="1"/>
  <c r="S32" i="174"/>
  <c r="T1200" i="183" s="1"/>
  <c r="S33" i="174"/>
  <c r="T1201" i="183" s="1"/>
  <c r="S34" i="174"/>
  <c r="T1202" i="183" s="1"/>
  <c r="S35" i="174"/>
  <c r="T1203" i="183" s="1"/>
  <c r="S36" i="174"/>
  <c r="T1204" i="183" s="1"/>
  <c r="S37" i="174"/>
  <c r="T1205" i="183" s="1"/>
  <c r="S38" i="174"/>
  <c r="T1206" i="183" s="1"/>
  <c r="S39" i="174"/>
  <c r="T1207" i="183" s="1"/>
  <c r="S40" i="174"/>
  <c r="T1208" i="183" s="1"/>
  <c r="S41" i="174"/>
  <c r="T1209" i="183" s="1"/>
  <c r="S42" i="174"/>
  <c r="T1210" i="183" s="1"/>
  <c r="S43" i="174"/>
  <c r="T1211" i="183" s="1"/>
  <c r="S44" i="174"/>
  <c r="T1212" i="183" s="1"/>
  <c r="S45" i="174"/>
  <c r="T1213" i="183" s="1"/>
  <c r="S46" i="174"/>
  <c r="T1214" i="183" s="1"/>
  <c r="S47" i="174"/>
  <c r="T1215" i="183" s="1"/>
  <c r="S48" i="174"/>
  <c r="T1216" i="183" s="1"/>
  <c r="S49" i="174"/>
  <c r="T1217" i="183" s="1"/>
  <c r="S50" i="174"/>
  <c r="T1218" i="183" s="1"/>
  <c r="S51" i="174"/>
  <c r="T1219" i="183" s="1"/>
  <c r="S52" i="174"/>
  <c r="T1220" i="183" s="1"/>
  <c r="S53" i="174"/>
  <c r="T1221" i="183" s="1"/>
  <c r="S54" i="174"/>
  <c r="T1222" i="183" s="1"/>
  <c r="S55" i="174"/>
  <c r="T1223" i="183" s="1"/>
  <c r="S56" i="174"/>
  <c r="T1224" i="183" s="1"/>
  <c r="S57" i="174"/>
  <c r="T1225" i="183" s="1"/>
  <c r="S58" i="174"/>
  <c r="T1226" i="183" s="1"/>
  <c r="S59" i="174"/>
  <c r="T1227" i="183" s="1"/>
  <c r="S60" i="174"/>
  <c r="T1228" i="183" s="1"/>
  <c r="S61" i="174"/>
  <c r="T1229" i="183" s="1"/>
  <c r="S62" i="174"/>
  <c r="T1230" i="183" s="1"/>
  <c r="S63" i="174"/>
  <c r="T1231" i="183" s="1"/>
  <c r="S64" i="174"/>
  <c r="T1232" i="183" s="1"/>
  <c r="S65" i="174"/>
  <c r="T1233" i="183" s="1"/>
  <c r="S10" i="174"/>
  <c r="T1178" i="183" s="1"/>
  <c r="P6" i="174"/>
  <c r="P5" i="174"/>
  <c r="BC22" i="175" l="1"/>
  <c r="AJ28" i="180"/>
  <c r="AJ30" i="180"/>
  <c r="BC29" i="181"/>
  <c r="BC33" i="181"/>
  <c r="BD1593" i="183" s="1"/>
  <c r="BC58" i="175"/>
  <c r="BC1282" i="183"/>
  <c r="BC60" i="175"/>
  <c r="BC1284" i="183"/>
  <c r="BC10" i="176"/>
  <c r="BD1290" i="183" s="1"/>
  <c r="BC1290" i="183"/>
  <c r="BC12" i="176"/>
  <c r="BC1292" i="183"/>
  <c r="BC14" i="176"/>
  <c r="BC1294" i="183"/>
  <c r="BC16" i="176"/>
  <c r="BC1296" i="183"/>
  <c r="BC18" i="176"/>
  <c r="BC1298" i="183"/>
  <c r="BC20" i="176"/>
  <c r="BD1300" i="183" s="1"/>
  <c r="BC1300" i="183"/>
  <c r="BC22" i="176"/>
  <c r="BC1302" i="183"/>
  <c r="BC60" i="176"/>
  <c r="BJ60" i="176" s="1"/>
  <c r="BI5" i="177"/>
  <c r="BC20" i="179"/>
  <c r="BC54" i="180"/>
  <c r="BC60" i="180"/>
  <c r="BI6" i="177"/>
  <c r="BI5" i="178"/>
  <c r="BC55" i="180"/>
  <c r="BC1559" i="183"/>
  <c r="BC65" i="180"/>
  <c r="BC1569" i="183"/>
  <c r="BC64" i="175"/>
  <c r="BC1288" i="183"/>
  <c r="BC57" i="180"/>
  <c r="BC1561" i="183"/>
  <c r="BC33" i="176"/>
  <c r="BC61" i="175"/>
  <c r="BC1285" i="183"/>
  <c r="BC63" i="175"/>
  <c r="BC1287" i="183"/>
  <c r="BC62" i="175"/>
  <c r="BC1286" i="183"/>
  <c r="BC51" i="180"/>
  <c r="BC1555" i="183"/>
  <c r="AJ46" i="178"/>
  <c r="AS46" i="178" s="1"/>
  <c r="AT1438" i="183" s="1"/>
  <c r="BC65" i="175"/>
  <c r="BC1289" i="183"/>
  <c r="BC30" i="176"/>
  <c r="BJ50" i="180"/>
  <c r="BD1554" i="183"/>
  <c r="BJ58" i="180"/>
  <c r="BD1562" i="183"/>
  <c r="BC61" i="180"/>
  <c r="BC1565" i="183"/>
  <c r="BC63" i="180"/>
  <c r="BC1567" i="183"/>
  <c r="BC21" i="177"/>
  <c r="BC53" i="180"/>
  <c r="BC1557" i="183"/>
  <c r="BC62" i="180"/>
  <c r="BC1566" i="183"/>
  <c r="AJ24" i="177"/>
  <c r="BC27" i="175"/>
  <c r="BC52" i="180"/>
  <c r="BC1556" i="183"/>
  <c r="BC57" i="175"/>
  <c r="BC59" i="175"/>
  <c r="BC1283" i="183"/>
  <c r="BC13" i="176"/>
  <c r="BC1293" i="183"/>
  <c r="BC15" i="176"/>
  <c r="BC1295" i="183"/>
  <c r="BC17" i="176"/>
  <c r="BC1297" i="183"/>
  <c r="BC19" i="176"/>
  <c r="BC1299" i="183"/>
  <c r="BC21" i="176"/>
  <c r="BC1301" i="183"/>
  <c r="BC23" i="176"/>
  <c r="BC1303" i="183"/>
  <c r="AJ33" i="178"/>
  <c r="BC59" i="180"/>
  <c r="BC1563" i="183"/>
  <c r="BC49" i="180"/>
  <c r="BC1553" i="183"/>
  <c r="BJ56" i="180"/>
  <c r="BD1560" i="183"/>
  <c r="BC64" i="180"/>
  <c r="BC1568" i="183"/>
  <c r="BI6" i="182"/>
  <c r="AJ64" i="181"/>
  <c r="AJ43" i="181"/>
  <c r="AJ37" i="181"/>
  <c r="AS37" i="181" s="1"/>
  <c r="AT1597" i="183" s="1"/>
  <c r="AJ34" i="181"/>
  <c r="BC1627" i="183"/>
  <c r="BC1630" i="183"/>
  <c r="BJ16" i="182"/>
  <c r="BD1632" i="183"/>
  <c r="BC1635" i="183"/>
  <c r="BC24" i="182"/>
  <c r="BC1640" i="183"/>
  <c r="BJ26" i="182"/>
  <c r="BD1642" i="183"/>
  <c r="BC32" i="182"/>
  <c r="BC1648" i="183"/>
  <c r="BC38" i="182"/>
  <c r="BC1654" i="183"/>
  <c r="BC42" i="182"/>
  <c r="BC1658" i="183"/>
  <c r="BC49" i="182"/>
  <c r="BC1665" i="183"/>
  <c r="BC62" i="182"/>
  <c r="BC1678" i="183"/>
  <c r="BC11" i="182"/>
  <c r="BC1629" i="183"/>
  <c r="BC14" i="182"/>
  <c r="BC1631" i="183"/>
  <c r="BC1633" i="183"/>
  <c r="BC19" i="182"/>
  <c r="BC1636" i="183"/>
  <c r="BC23" i="182"/>
  <c r="BC1639" i="183"/>
  <c r="BC31" i="182"/>
  <c r="BC1647" i="183"/>
  <c r="BC36" i="182"/>
  <c r="BC1652" i="183"/>
  <c r="BC37" i="182"/>
  <c r="BC1653" i="183"/>
  <c r="BC41" i="182"/>
  <c r="BC1657" i="183"/>
  <c r="BC1661" i="183"/>
  <c r="BC1662" i="183"/>
  <c r="BC48" i="182"/>
  <c r="BC1664" i="183"/>
  <c r="BC54" i="182"/>
  <c r="BC1670" i="183"/>
  <c r="BC61" i="182"/>
  <c r="BC1677" i="183"/>
  <c r="BC65" i="182"/>
  <c r="BC1681" i="183"/>
  <c r="BC1628" i="183"/>
  <c r="BC13" i="182"/>
  <c r="BC15" i="182"/>
  <c r="BC17" i="182"/>
  <c r="BC1634" i="183"/>
  <c r="BC20" i="182"/>
  <c r="BC1637" i="183"/>
  <c r="BC22" i="182"/>
  <c r="BC1638" i="183"/>
  <c r="BC29" i="182"/>
  <c r="BC1645" i="183"/>
  <c r="BC30" i="182"/>
  <c r="BC1646" i="183"/>
  <c r="BC1650" i="183"/>
  <c r="BC35" i="182"/>
  <c r="BC1651" i="183"/>
  <c r="BC40" i="182"/>
  <c r="BC1656" i="183"/>
  <c r="BC44" i="182"/>
  <c r="BC1660" i="183"/>
  <c r="BJ45" i="182"/>
  <c r="BD1661" i="183"/>
  <c r="BJ46" i="182"/>
  <c r="BD1662" i="183"/>
  <c r="BC47" i="182"/>
  <c r="BC1663" i="183"/>
  <c r="BC53" i="182"/>
  <c r="BC1669" i="183"/>
  <c r="BC56" i="182"/>
  <c r="BC1672" i="183"/>
  <c r="BC58" i="182"/>
  <c r="BC1674" i="183"/>
  <c r="BC64" i="182"/>
  <c r="BC1680" i="183"/>
  <c r="BC1632" i="183"/>
  <c r="BC18" i="182"/>
  <c r="BC21" i="182"/>
  <c r="BC1641" i="183"/>
  <c r="BC1642" i="183"/>
  <c r="BC27" i="182"/>
  <c r="BC1643" i="183"/>
  <c r="BC28" i="182"/>
  <c r="BC1644" i="183"/>
  <c r="BC33" i="182"/>
  <c r="BC1649" i="183"/>
  <c r="BC34" i="182"/>
  <c r="BC39" i="182"/>
  <c r="BC1655" i="183"/>
  <c r="BC43" i="182"/>
  <c r="BC1659" i="183"/>
  <c r="BC50" i="182"/>
  <c r="BC1666" i="183"/>
  <c r="BC51" i="182"/>
  <c r="BC1667" i="183"/>
  <c r="BC52" i="182"/>
  <c r="BC1668" i="183"/>
  <c r="BC55" i="182"/>
  <c r="BJ55" i="182" s="1"/>
  <c r="BC1671" i="183"/>
  <c r="BC57" i="182"/>
  <c r="BC1673" i="183"/>
  <c r="BC59" i="182"/>
  <c r="BC1675" i="183"/>
  <c r="BC60" i="182"/>
  <c r="BC1676" i="183"/>
  <c r="BC63" i="182"/>
  <c r="BJ63" i="182" s="1"/>
  <c r="BC1679" i="183"/>
  <c r="BD1626" i="183"/>
  <c r="BJ10" i="182"/>
  <c r="BC1626" i="183"/>
  <c r="BC21" i="181"/>
  <c r="BC1581" i="183"/>
  <c r="BC45" i="181"/>
  <c r="BC1605" i="183"/>
  <c r="BC48" i="181"/>
  <c r="BC1608" i="183"/>
  <c r="BC51" i="181"/>
  <c r="BC1611" i="183"/>
  <c r="BC56" i="181"/>
  <c r="BC1616" i="183"/>
  <c r="BC20" i="181"/>
  <c r="BC1580" i="183"/>
  <c r="BC26" i="181"/>
  <c r="BC1586" i="183"/>
  <c r="BC34" i="181"/>
  <c r="BC1594" i="183"/>
  <c r="BC35" i="181"/>
  <c r="BC1595" i="183"/>
  <c r="BC57" i="181"/>
  <c r="BC58" i="181"/>
  <c r="BD1618" i="183" s="1"/>
  <c r="BC1618" i="183"/>
  <c r="BC59" i="181"/>
  <c r="BC1619" i="183"/>
  <c r="BC60" i="181"/>
  <c r="BC1620" i="183"/>
  <c r="BC61" i="181"/>
  <c r="BC1621" i="183"/>
  <c r="BC62" i="181"/>
  <c r="BD1622" i="183" s="1"/>
  <c r="BC1622" i="183"/>
  <c r="BC63" i="181"/>
  <c r="BD1623" i="183" s="1"/>
  <c r="BC1623" i="183"/>
  <c r="BC27" i="181"/>
  <c r="BD1587" i="183" s="1"/>
  <c r="BC1587" i="183"/>
  <c r="BC28" i="181"/>
  <c r="BC1588" i="183"/>
  <c r="BC31" i="181"/>
  <c r="BC1591" i="183"/>
  <c r="BC43" i="181"/>
  <c r="BC1603" i="183"/>
  <c r="BC47" i="181"/>
  <c r="BC1607" i="183"/>
  <c r="BC49" i="181"/>
  <c r="BC1609" i="183"/>
  <c r="BC52" i="181"/>
  <c r="BC1612" i="183"/>
  <c r="BC54" i="181"/>
  <c r="BC1614" i="183"/>
  <c r="BC55" i="181"/>
  <c r="BC1615" i="183"/>
  <c r="BC17" i="181"/>
  <c r="BC1577" i="183"/>
  <c r="BJ18" i="181"/>
  <c r="BL18" i="181" s="1"/>
  <c r="BM1578" i="183" s="1"/>
  <c r="BD1578" i="183"/>
  <c r="BJ19" i="181"/>
  <c r="BK1579" i="183" s="1"/>
  <c r="BD1579" i="183"/>
  <c r="BC25" i="181"/>
  <c r="BD1585" i="183" s="1"/>
  <c r="BC1585" i="183"/>
  <c r="BC39" i="181"/>
  <c r="BD1599" i="183" s="1"/>
  <c r="BC1599" i="183"/>
  <c r="BC40" i="181"/>
  <c r="BC1600" i="183"/>
  <c r="BC64" i="181"/>
  <c r="BC1624" i="183"/>
  <c r="BC65" i="181"/>
  <c r="BC1625" i="183"/>
  <c r="BJ29" i="181"/>
  <c r="BK1589" i="183" s="1"/>
  <c r="BD1589" i="183"/>
  <c r="BC30" i="181"/>
  <c r="BC1590" i="183"/>
  <c r="BC44" i="181"/>
  <c r="BC1604" i="183"/>
  <c r="BC46" i="181"/>
  <c r="BD1606" i="183" s="1"/>
  <c r="BC1606" i="183"/>
  <c r="BC50" i="181"/>
  <c r="BD1610" i="183" s="1"/>
  <c r="BC1610" i="183"/>
  <c r="BC53" i="181"/>
  <c r="BD1613" i="183" s="1"/>
  <c r="BC1613" i="183"/>
  <c r="BC11" i="181"/>
  <c r="BC1571" i="183"/>
  <c r="BC12" i="181"/>
  <c r="BC13" i="181"/>
  <c r="BC14" i="181"/>
  <c r="BD1574" i="183" s="1"/>
  <c r="BC15" i="181"/>
  <c r="BC1575" i="183"/>
  <c r="BC16" i="181"/>
  <c r="BC1576" i="183"/>
  <c r="BC23" i="181"/>
  <c r="BC24" i="181"/>
  <c r="BC1584" i="183"/>
  <c r="BC32" i="181"/>
  <c r="BD1592" i="183" s="1"/>
  <c r="BC1592" i="183"/>
  <c r="BC37" i="181"/>
  <c r="BC1597" i="183"/>
  <c r="BC38" i="181"/>
  <c r="BD1598" i="183" s="1"/>
  <c r="BC1598" i="183"/>
  <c r="BC41" i="181"/>
  <c r="BC42" i="181"/>
  <c r="BC1602" i="183"/>
  <c r="BC10" i="181"/>
  <c r="BD1570" i="183" s="1"/>
  <c r="AJ11" i="180"/>
  <c r="AS11" i="180" s="1"/>
  <c r="AT1515" i="183" s="1"/>
  <c r="AJ19" i="180"/>
  <c r="AJ15" i="180"/>
  <c r="AJ21" i="180"/>
  <c r="AJ23" i="180"/>
  <c r="AJ24" i="180"/>
  <c r="AJ25" i="180"/>
  <c r="AJ27" i="180"/>
  <c r="AK1531" i="183" s="1"/>
  <c r="AJ32" i="180"/>
  <c r="AK1536" i="183" s="1"/>
  <c r="AJ61" i="180"/>
  <c r="AJ34" i="180"/>
  <c r="AJ22" i="180"/>
  <c r="AJ10" i="180"/>
  <c r="AK1514" i="183" s="1"/>
  <c r="BJ15" i="180"/>
  <c r="BK1519" i="183" s="1"/>
  <c r="BD1519" i="183"/>
  <c r="BC21" i="180"/>
  <c r="BC1525" i="183"/>
  <c r="BC39" i="180"/>
  <c r="BC1543" i="183"/>
  <c r="BC40" i="180"/>
  <c r="BC1544" i="183"/>
  <c r="BC41" i="180"/>
  <c r="BC1545" i="183"/>
  <c r="BC42" i="180"/>
  <c r="BC1546" i="183"/>
  <c r="BC43" i="180"/>
  <c r="BD1547" i="183" s="1"/>
  <c r="BC1547" i="183"/>
  <c r="BC44" i="180"/>
  <c r="BC1548" i="183"/>
  <c r="BC45" i="180"/>
  <c r="BC1549" i="183"/>
  <c r="BC46" i="180"/>
  <c r="BC1550" i="183"/>
  <c r="BC47" i="180"/>
  <c r="BD1551" i="183" s="1"/>
  <c r="BC1551" i="183"/>
  <c r="BC48" i="180"/>
  <c r="BC1552" i="183"/>
  <c r="BC16" i="180"/>
  <c r="BC1520" i="183"/>
  <c r="BC17" i="180"/>
  <c r="BC1521" i="183"/>
  <c r="BC18" i="180"/>
  <c r="BC1522" i="183"/>
  <c r="BC22" i="180"/>
  <c r="BC1526" i="183"/>
  <c r="BC24" i="180"/>
  <c r="BC26" i="180"/>
  <c r="BC1530" i="183"/>
  <c r="BC32" i="180"/>
  <c r="BC5" i="180" s="1"/>
  <c r="BC12" i="180"/>
  <c r="BC13" i="180"/>
  <c r="BC14" i="180"/>
  <c r="BC1518" i="183"/>
  <c r="BC25" i="180"/>
  <c r="BC1529" i="183"/>
  <c r="BC27" i="180"/>
  <c r="BC1531" i="183"/>
  <c r="BC33" i="180"/>
  <c r="BC19" i="180"/>
  <c r="BC20" i="180"/>
  <c r="BC1524" i="183"/>
  <c r="BJ23" i="180"/>
  <c r="BK1527" i="183" s="1"/>
  <c r="BD1527" i="183"/>
  <c r="BC28" i="180"/>
  <c r="BC1532" i="183"/>
  <c r="BC29" i="180"/>
  <c r="BC1533" i="183"/>
  <c r="BC30" i="180"/>
  <c r="BC1534" i="183"/>
  <c r="BC31" i="180"/>
  <c r="BC1535" i="183"/>
  <c r="BC34" i="180"/>
  <c r="BC1538" i="183"/>
  <c r="BC35" i="180"/>
  <c r="BC1539" i="183"/>
  <c r="BC36" i="180"/>
  <c r="BC1540" i="183"/>
  <c r="BC37" i="180"/>
  <c r="BC1541" i="183"/>
  <c r="BC38" i="180"/>
  <c r="BC1542" i="183"/>
  <c r="BC10" i="180"/>
  <c r="BD1514" i="183" s="1"/>
  <c r="BC1514" i="183"/>
  <c r="BC29" i="179"/>
  <c r="BJ29" i="179" s="1"/>
  <c r="BL29" i="179" s="1"/>
  <c r="BM1477" i="183" s="1"/>
  <c r="AJ49" i="178"/>
  <c r="AJ40" i="178"/>
  <c r="BC11" i="179"/>
  <c r="BD1459" i="183" s="1"/>
  <c r="BC1459" i="183"/>
  <c r="BC12" i="179"/>
  <c r="BC1460" i="183"/>
  <c r="BC13" i="179"/>
  <c r="BC1461" i="183"/>
  <c r="BC14" i="179"/>
  <c r="BD1462" i="183" s="1"/>
  <c r="BC1462" i="183"/>
  <c r="BC16" i="179"/>
  <c r="BC1464" i="183"/>
  <c r="BC17" i="179"/>
  <c r="BC1465" i="183"/>
  <c r="BC18" i="179"/>
  <c r="BC1466" i="183"/>
  <c r="BC19" i="179"/>
  <c r="BC1467" i="183"/>
  <c r="BC58" i="179"/>
  <c r="BD1506" i="183" s="1"/>
  <c r="BC1506" i="183"/>
  <c r="BJ20" i="179"/>
  <c r="BL20" i="179" s="1"/>
  <c r="BM1468" i="183" s="1"/>
  <c r="BD1468" i="183"/>
  <c r="BC21" i="179"/>
  <c r="BD1469" i="183" s="1"/>
  <c r="BC1469" i="183"/>
  <c r="BC22" i="179"/>
  <c r="BD1470" i="183" s="1"/>
  <c r="BC1470" i="183"/>
  <c r="BC23" i="179"/>
  <c r="BC1471" i="183"/>
  <c r="BC24" i="179"/>
  <c r="BD1472" i="183" s="1"/>
  <c r="BC1472" i="183"/>
  <c r="BC25" i="179"/>
  <c r="BC1473" i="183"/>
  <c r="BC26" i="179"/>
  <c r="BC1474" i="183"/>
  <c r="BC27" i="179"/>
  <c r="BC1475" i="183"/>
  <c r="BC28" i="179"/>
  <c r="BD1476" i="183" s="1"/>
  <c r="BC1476" i="183"/>
  <c r="BC54" i="179"/>
  <c r="BD1502" i="183" s="1"/>
  <c r="BC1502" i="183"/>
  <c r="BC55" i="179"/>
  <c r="BD1503" i="183" s="1"/>
  <c r="BC1503" i="183"/>
  <c r="BC56" i="179"/>
  <c r="BC1504" i="183"/>
  <c r="BC57" i="179"/>
  <c r="BD1505" i="183" s="1"/>
  <c r="BC1505" i="183"/>
  <c r="BD1477" i="183"/>
  <c r="BC30" i="179"/>
  <c r="BC1478" i="183"/>
  <c r="BC31" i="179"/>
  <c r="BC1479" i="183"/>
  <c r="BC32" i="179"/>
  <c r="BD1480" i="183" s="1"/>
  <c r="BC1480" i="183"/>
  <c r="BC33" i="179"/>
  <c r="BC1481" i="183"/>
  <c r="BC34" i="179"/>
  <c r="BC1482" i="183"/>
  <c r="BC35" i="179"/>
  <c r="BC1483" i="183"/>
  <c r="BC36" i="179"/>
  <c r="BD1484" i="183" s="1"/>
  <c r="BC1484" i="183"/>
  <c r="BC37" i="179"/>
  <c r="BD1485" i="183" s="1"/>
  <c r="BC1485" i="183"/>
  <c r="BC38" i="179"/>
  <c r="BD1486" i="183" s="1"/>
  <c r="BC1486" i="183"/>
  <c r="BC39" i="179"/>
  <c r="BD1487" i="183" s="1"/>
  <c r="BC1487" i="183"/>
  <c r="BC40" i="179"/>
  <c r="BD1488" i="183" s="1"/>
  <c r="BC1488" i="183"/>
  <c r="BC41" i="179"/>
  <c r="BD1489" i="183" s="1"/>
  <c r="BC1489" i="183"/>
  <c r="BC42" i="179"/>
  <c r="BD1490" i="183" s="1"/>
  <c r="BC1490" i="183"/>
  <c r="BC43" i="179"/>
  <c r="BC1491" i="183"/>
  <c r="BC44" i="179"/>
  <c r="BC1492" i="183"/>
  <c r="BC45" i="179"/>
  <c r="BD1493" i="183" s="1"/>
  <c r="BC1493" i="183"/>
  <c r="BC46" i="179"/>
  <c r="BD1494" i="183" s="1"/>
  <c r="BC1494" i="183"/>
  <c r="BC47" i="179"/>
  <c r="BD1495" i="183" s="1"/>
  <c r="BC1495" i="183"/>
  <c r="BC48" i="179"/>
  <c r="BC1496" i="183"/>
  <c r="BC49" i="179"/>
  <c r="BD1497" i="183" s="1"/>
  <c r="BC1497" i="183"/>
  <c r="BC50" i="179"/>
  <c r="BD1498" i="183" s="1"/>
  <c r="BC1498" i="183"/>
  <c r="BC51" i="179"/>
  <c r="BD1499" i="183" s="1"/>
  <c r="BC1499" i="183"/>
  <c r="BC52" i="179"/>
  <c r="BC1500" i="183"/>
  <c r="BC53" i="179"/>
  <c r="BD1501" i="183" s="1"/>
  <c r="BC1501" i="183"/>
  <c r="BC59" i="179"/>
  <c r="BD1507" i="183" s="1"/>
  <c r="BC1507" i="183"/>
  <c r="BC60" i="179"/>
  <c r="BC1508" i="183"/>
  <c r="BC61" i="179"/>
  <c r="BD1509" i="183" s="1"/>
  <c r="BC1509" i="183"/>
  <c r="BC62" i="179"/>
  <c r="BD1510" i="183" s="1"/>
  <c r="BC1510" i="183"/>
  <c r="BC63" i="179"/>
  <c r="BC1511" i="183"/>
  <c r="BC64" i="179"/>
  <c r="BC1512" i="183"/>
  <c r="BC65" i="179"/>
  <c r="BC1513" i="183"/>
  <c r="BC10" i="179"/>
  <c r="BD1458" i="183" s="1"/>
  <c r="BC1458" i="183"/>
  <c r="BC12" i="178"/>
  <c r="BD1404" i="183" s="1"/>
  <c r="AJ14" i="178"/>
  <c r="BC18" i="178"/>
  <c r="BJ18" i="178" s="1"/>
  <c r="AJ20" i="178"/>
  <c r="AS20" i="178" s="1"/>
  <c r="AT1412" i="183" s="1"/>
  <c r="AJ31" i="178"/>
  <c r="AS31" i="178" s="1"/>
  <c r="AT1423" i="183" s="1"/>
  <c r="AJ62" i="178"/>
  <c r="AK1454" i="183" s="1"/>
  <c r="AJ12" i="178"/>
  <c r="AS12" i="178" s="1"/>
  <c r="AT1404" i="183" s="1"/>
  <c r="BC14" i="178"/>
  <c r="BJ14" i="178" s="1"/>
  <c r="BK14" i="178" s="1"/>
  <c r="BC20" i="178"/>
  <c r="AJ23" i="178"/>
  <c r="AJ27" i="178"/>
  <c r="AK1419" i="183" s="1"/>
  <c r="AJ48" i="178"/>
  <c r="AS48" i="178" s="1"/>
  <c r="AT1440" i="183" s="1"/>
  <c r="BC63" i="178"/>
  <c r="BD1455" i="183" s="1"/>
  <c r="BI6" i="178"/>
  <c r="BJ1402" i="183"/>
  <c r="AJ29" i="178"/>
  <c r="AS29" i="178" s="1"/>
  <c r="AT1421" i="183" s="1"/>
  <c r="AJ58" i="177"/>
  <c r="AJ32" i="177"/>
  <c r="BJ20" i="178"/>
  <c r="BL20" i="178" s="1"/>
  <c r="BM1412" i="183" s="1"/>
  <c r="BD1412" i="183"/>
  <c r="BC23" i="178"/>
  <c r="BC1415" i="183"/>
  <c r="BC24" i="178"/>
  <c r="BC1416" i="183"/>
  <c r="BC25" i="178"/>
  <c r="BC1417" i="183"/>
  <c r="BC27" i="178"/>
  <c r="BC1419" i="183"/>
  <c r="BC28" i="178"/>
  <c r="BD1420" i="183" s="1"/>
  <c r="BC1420" i="183"/>
  <c r="BC35" i="178"/>
  <c r="BD1427" i="183" s="1"/>
  <c r="BC37" i="178"/>
  <c r="BC1429" i="183"/>
  <c r="BC38" i="178"/>
  <c r="BC1430" i="183"/>
  <c r="BC41" i="178"/>
  <c r="BC42" i="178"/>
  <c r="BC1434" i="183"/>
  <c r="BC43" i="178"/>
  <c r="BC1435" i="183"/>
  <c r="BC46" i="178"/>
  <c r="BC1438" i="183"/>
  <c r="BC47" i="178"/>
  <c r="BC1439" i="183"/>
  <c r="BC52" i="178"/>
  <c r="BC53" i="178"/>
  <c r="BD1445" i="183" s="1"/>
  <c r="BC1445" i="183"/>
  <c r="BC54" i="178"/>
  <c r="BC1446" i="183"/>
  <c r="BC59" i="178"/>
  <c r="BD1451" i="183" s="1"/>
  <c r="BC1451" i="183"/>
  <c r="BC60" i="178"/>
  <c r="BC1452" i="183"/>
  <c r="BC62" i="178"/>
  <c r="BC1454" i="183"/>
  <c r="BJ12" i="178"/>
  <c r="BC13" i="178"/>
  <c r="BD1405" i="183" s="1"/>
  <c r="BJ15" i="178"/>
  <c r="BK1407" i="183" s="1"/>
  <c r="BC16" i="178"/>
  <c r="BC19" i="178"/>
  <c r="BC21" i="178"/>
  <c r="BC5" i="178" s="1"/>
  <c r="BC29" i="178"/>
  <c r="BC1421" i="183"/>
  <c r="BC30" i="178"/>
  <c r="BC1422" i="183"/>
  <c r="BC39" i="178"/>
  <c r="BC48" i="178"/>
  <c r="BC1440" i="183"/>
  <c r="BC58" i="178"/>
  <c r="BC1450" i="183"/>
  <c r="BJ11" i="178"/>
  <c r="BK1403" i="183" s="1"/>
  <c r="BD1403" i="183"/>
  <c r="BJ13" i="178"/>
  <c r="BK1405" i="183" s="1"/>
  <c r="BC17" i="178"/>
  <c r="BD1409" i="183" s="1"/>
  <c r="BC31" i="178"/>
  <c r="BC1423" i="183"/>
  <c r="BC32" i="178"/>
  <c r="BD1424" i="183" s="1"/>
  <c r="BC1424" i="183"/>
  <c r="BC49" i="178"/>
  <c r="BD1441" i="183" s="1"/>
  <c r="BC1441" i="183"/>
  <c r="BC50" i="178"/>
  <c r="BC1442" i="183"/>
  <c r="BC57" i="178"/>
  <c r="BD1449" i="183" s="1"/>
  <c r="BC1449" i="183"/>
  <c r="BC64" i="178"/>
  <c r="BC1456" i="183"/>
  <c r="BC65" i="178"/>
  <c r="BD1457" i="183" s="1"/>
  <c r="BC1457" i="183"/>
  <c r="BC22" i="178"/>
  <c r="BC26" i="178"/>
  <c r="BC1418" i="183"/>
  <c r="BC33" i="178"/>
  <c r="BC1425" i="183"/>
  <c r="BC34" i="178"/>
  <c r="BC1426" i="183"/>
  <c r="BC36" i="178"/>
  <c r="BC1428" i="183"/>
  <c r="BC40" i="178"/>
  <c r="BC44" i="178"/>
  <c r="BC1436" i="183"/>
  <c r="BC45" i="178"/>
  <c r="BC1437" i="183"/>
  <c r="BC51" i="178"/>
  <c r="BD1443" i="183" s="1"/>
  <c r="BC55" i="178"/>
  <c r="BD1447" i="183" s="1"/>
  <c r="BC56" i="178"/>
  <c r="BC1448" i="183"/>
  <c r="BC61" i="178"/>
  <c r="BD1453" i="183" s="1"/>
  <c r="BC10" i="178"/>
  <c r="BD1402" i="183" s="1"/>
  <c r="BC55" i="177"/>
  <c r="BD1391" i="183" s="1"/>
  <c r="BC1391" i="183"/>
  <c r="BC14" i="177"/>
  <c r="BC1350" i="183"/>
  <c r="BC19" i="177"/>
  <c r="BC1355" i="183"/>
  <c r="BC20" i="177"/>
  <c r="BC1356" i="183"/>
  <c r="BC24" i="177"/>
  <c r="BC1360" i="183"/>
  <c r="BC25" i="177"/>
  <c r="BC1361" i="183"/>
  <c r="BC26" i="177"/>
  <c r="BC1362" i="183"/>
  <c r="BC27" i="177"/>
  <c r="BC1363" i="183"/>
  <c r="BC28" i="177"/>
  <c r="BC1364" i="183"/>
  <c r="BC29" i="177"/>
  <c r="BC30" i="177"/>
  <c r="BC1366" i="183"/>
  <c r="BC47" i="177"/>
  <c r="BC1383" i="183"/>
  <c r="BC48" i="177"/>
  <c r="BD1384" i="183" s="1"/>
  <c r="BC1384" i="183"/>
  <c r="BC53" i="177"/>
  <c r="BD1389" i="183" s="1"/>
  <c r="BC1389" i="183"/>
  <c r="BC54" i="177"/>
  <c r="BC1390" i="183"/>
  <c r="BC16" i="177"/>
  <c r="BC1352" i="183"/>
  <c r="BJ21" i="177"/>
  <c r="BD1357" i="183"/>
  <c r="BC31" i="177"/>
  <c r="BC1367" i="183"/>
  <c r="BC50" i="177"/>
  <c r="BC1386" i="183"/>
  <c r="BC11" i="177"/>
  <c r="BC1347" i="183"/>
  <c r="BC12" i="177"/>
  <c r="BC1348" i="183"/>
  <c r="BC17" i="177"/>
  <c r="BC22" i="177"/>
  <c r="BC1358" i="183"/>
  <c r="BC32" i="177"/>
  <c r="BC1368" i="183"/>
  <c r="BC33" i="177"/>
  <c r="BC1369" i="183"/>
  <c r="BC34" i="177"/>
  <c r="BC1370" i="183"/>
  <c r="BC35" i="177"/>
  <c r="BD1371" i="183" s="1"/>
  <c r="BC1371" i="183"/>
  <c r="BC36" i="177"/>
  <c r="BC1372" i="183"/>
  <c r="BC37" i="177"/>
  <c r="BC1373" i="183"/>
  <c r="BC38" i="177"/>
  <c r="BC1374" i="183"/>
  <c r="BC57" i="177"/>
  <c r="BD1393" i="183" s="1"/>
  <c r="BC1393" i="183"/>
  <c r="BC15" i="177"/>
  <c r="BC1351" i="183"/>
  <c r="BC49" i="177"/>
  <c r="BC1385" i="183"/>
  <c r="BC56" i="177"/>
  <c r="BC1392" i="183"/>
  <c r="BC13" i="177"/>
  <c r="BC18" i="177"/>
  <c r="BC1354" i="183"/>
  <c r="BC23" i="177"/>
  <c r="BC1359" i="183"/>
  <c r="BC39" i="177"/>
  <c r="BC1375" i="183"/>
  <c r="BC40" i="177"/>
  <c r="BD1376" i="183" s="1"/>
  <c r="BC1376" i="183"/>
  <c r="BC41" i="177"/>
  <c r="BC1377" i="183"/>
  <c r="BC42" i="177"/>
  <c r="BC1378" i="183"/>
  <c r="BC43" i="177"/>
  <c r="BC1379" i="183"/>
  <c r="BC44" i="177"/>
  <c r="BD1380" i="183" s="1"/>
  <c r="BC1380" i="183"/>
  <c r="BC45" i="177"/>
  <c r="BC1381" i="183"/>
  <c r="BC46" i="177"/>
  <c r="BC1382" i="183"/>
  <c r="BC51" i="177"/>
  <c r="BC1387" i="183"/>
  <c r="BC52" i="177"/>
  <c r="BC1388" i="183"/>
  <c r="BC58" i="177"/>
  <c r="BC1394" i="183"/>
  <c r="BC59" i="177"/>
  <c r="BD1395" i="183" s="1"/>
  <c r="BC1395" i="183"/>
  <c r="BC60" i="177"/>
  <c r="BC1396" i="183"/>
  <c r="BC61" i="177"/>
  <c r="BC1397" i="183"/>
  <c r="BC62" i="177"/>
  <c r="BC1398" i="183"/>
  <c r="BC63" i="177"/>
  <c r="BD1399" i="183" s="1"/>
  <c r="BC1399" i="183"/>
  <c r="BC64" i="177"/>
  <c r="BC1400" i="183"/>
  <c r="BC65" i="177"/>
  <c r="BC1401" i="183"/>
  <c r="BC52" i="176"/>
  <c r="BD1332" i="183" s="1"/>
  <c r="BC58" i="176"/>
  <c r="BD1338" i="183" s="1"/>
  <c r="BC27" i="176"/>
  <c r="BC1307" i="183"/>
  <c r="BC28" i="176"/>
  <c r="BD1308" i="183" s="1"/>
  <c r="BC1308" i="183"/>
  <c r="BC29" i="176"/>
  <c r="BC1309" i="183"/>
  <c r="BC55" i="176"/>
  <c r="BC1335" i="183"/>
  <c r="BC56" i="176"/>
  <c r="BC1336" i="183"/>
  <c r="BC61" i="176"/>
  <c r="BC1341" i="183"/>
  <c r="BC62" i="176"/>
  <c r="BD1342" i="183" s="1"/>
  <c r="BC1342" i="183"/>
  <c r="BC63" i="176"/>
  <c r="BC1343" i="183"/>
  <c r="BC64" i="176"/>
  <c r="BC1344" i="183"/>
  <c r="BC65" i="176"/>
  <c r="BD1345" i="183" s="1"/>
  <c r="BC1345" i="183"/>
  <c r="BJ30" i="176"/>
  <c r="BD1310" i="183"/>
  <c r="BC31" i="176"/>
  <c r="BC1311" i="183"/>
  <c r="BC32" i="176"/>
  <c r="BC1312" i="183"/>
  <c r="BC45" i="176"/>
  <c r="BC1325" i="183"/>
  <c r="BC50" i="176"/>
  <c r="BD1330" i="183" s="1"/>
  <c r="BC1330" i="183"/>
  <c r="BC51" i="176"/>
  <c r="BC1331" i="183"/>
  <c r="BC25" i="176"/>
  <c r="BC1305" i="183"/>
  <c r="BJ33" i="176"/>
  <c r="BD1313" i="183"/>
  <c r="BC34" i="176"/>
  <c r="BC1314" i="183"/>
  <c r="BC35" i="176"/>
  <c r="BC1315" i="183"/>
  <c r="BC36" i="176"/>
  <c r="BC1316" i="183"/>
  <c r="BC37" i="176"/>
  <c r="BD1317" i="183" s="1"/>
  <c r="BC1317" i="183"/>
  <c r="BC38" i="176"/>
  <c r="BC1318" i="183"/>
  <c r="BC39" i="176"/>
  <c r="BC1319" i="183"/>
  <c r="BC40" i="176"/>
  <c r="BC1320" i="183"/>
  <c r="BC46" i="176"/>
  <c r="BC1326" i="183"/>
  <c r="BC47" i="176"/>
  <c r="BC1327" i="183"/>
  <c r="BC48" i="176"/>
  <c r="BC1328" i="183"/>
  <c r="BC49" i="176"/>
  <c r="BD1329" i="183" s="1"/>
  <c r="BC1329" i="183"/>
  <c r="BJ52" i="176"/>
  <c r="BK1332" i="183" s="1"/>
  <c r="BC53" i="176"/>
  <c r="BD1333" i="183" s="1"/>
  <c r="BC1333" i="183"/>
  <c r="BC54" i="176"/>
  <c r="BC1334" i="183"/>
  <c r="BC57" i="176"/>
  <c r="BC1337" i="183"/>
  <c r="BC26" i="176"/>
  <c r="BC41" i="176"/>
  <c r="BC1321" i="183"/>
  <c r="BC42" i="176"/>
  <c r="BC1322" i="183"/>
  <c r="BC43" i="176"/>
  <c r="BD1323" i="183" s="1"/>
  <c r="BC1323" i="183"/>
  <c r="BC44" i="176"/>
  <c r="BC1324" i="183"/>
  <c r="BC59" i="176"/>
  <c r="BC1339" i="183"/>
  <c r="BC24" i="176"/>
  <c r="BC1304" i="183"/>
  <c r="AJ60" i="175"/>
  <c r="AJ48" i="175"/>
  <c r="AJ26" i="175"/>
  <c r="AS26" i="175" s="1"/>
  <c r="AT1250" i="183" s="1"/>
  <c r="BC31" i="175"/>
  <c r="BC1255" i="183"/>
  <c r="BC32" i="175"/>
  <c r="BC1256" i="183"/>
  <c r="BC33" i="175"/>
  <c r="BC1257" i="183"/>
  <c r="BC48" i="175"/>
  <c r="BC1272" i="183"/>
  <c r="BC49" i="175"/>
  <c r="BC1273" i="183"/>
  <c r="BC50" i="175"/>
  <c r="BC1274" i="183"/>
  <c r="BC52" i="175"/>
  <c r="BC1276" i="183"/>
  <c r="BC23" i="175"/>
  <c r="BD1247" i="183" s="1"/>
  <c r="BC36" i="175"/>
  <c r="BC1260" i="183"/>
  <c r="BC38" i="175"/>
  <c r="BC1262" i="183"/>
  <c r="BJ39" i="175"/>
  <c r="BK1263" i="183" s="1"/>
  <c r="BD1263" i="183"/>
  <c r="BC40" i="175"/>
  <c r="BC1264" i="183"/>
  <c r="BC41" i="175"/>
  <c r="BC1265" i="183"/>
  <c r="BC42" i="175"/>
  <c r="BC1266" i="183"/>
  <c r="BC51" i="175"/>
  <c r="BC53" i="175"/>
  <c r="BC35" i="175"/>
  <c r="BC1259" i="183"/>
  <c r="BC37" i="175"/>
  <c r="BC1261" i="183"/>
  <c r="BJ43" i="175"/>
  <c r="BK1267" i="183" s="1"/>
  <c r="BD1267" i="183"/>
  <c r="BC46" i="175"/>
  <c r="BC1270" i="183"/>
  <c r="BC54" i="175"/>
  <c r="BC1278" i="183"/>
  <c r="BC34" i="175"/>
  <c r="BC1258" i="183"/>
  <c r="BC44" i="175"/>
  <c r="BC45" i="175"/>
  <c r="BC1269" i="183"/>
  <c r="BC55" i="175"/>
  <c r="BC1279" i="183"/>
  <c r="BC56" i="175"/>
  <c r="BC1280" i="183"/>
  <c r="BC12" i="175"/>
  <c r="BD1236" i="183" s="1"/>
  <c r="BC1236" i="183"/>
  <c r="BC14" i="175"/>
  <c r="BC1238" i="183"/>
  <c r="BJ27" i="175"/>
  <c r="BK1251" i="183" s="1"/>
  <c r="BD1251" i="183"/>
  <c r="BC29" i="175"/>
  <c r="BC1253" i="183"/>
  <c r="BC16" i="175"/>
  <c r="BC17" i="175"/>
  <c r="BC1241" i="183"/>
  <c r="BC18" i="175"/>
  <c r="BC1242" i="183"/>
  <c r="BC19" i="175"/>
  <c r="BC1243" i="183"/>
  <c r="BC30" i="175"/>
  <c r="BC11" i="175"/>
  <c r="BC1235" i="183"/>
  <c r="BC28" i="175"/>
  <c r="BC1252" i="183"/>
  <c r="BJ20" i="175"/>
  <c r="BK20" i="175" s="1"/>
  <c r="BD1244" i="183"/>
  <c r="BC21" i="175"/>
  <c r="BC1245" i="183"/>
  <c r="BC25" i="175"/>
  <c r="BD1249" i="183" s="1"/>
  <c r="BC1249" i="183"/>
  <c r="BC10" i="175"/>
  <c r="BD1234" i="183" s="1"/>
  <c r="BC1234" i="183"/>
  <c r="BC13" i="175"/>
  <c r="BC1237" i="183"/>
  <c r="BC15" i="175"/>
  <c r="BD1239" i="183" s="1"/>
  <c r="BC1239" i="183"/>
  <c r="BJ22" i="175"/>
  <c r="BD1246" i="183"/>
  <c r="BC24" i="175"/>
  <c r="BC1248" i="183"/>
  <c r="BC26" i="175"/>
  <c r="BC1250" i="183"/>
  <c r="AS27" i="180"/>
  <c r="AT1531" i="183" s="1"/>
  <c r="AJ10" i="175"/>
  <c r="AK1234" i="183" s="1"/>
  <c r="AI1234" i="183"/>
  <c r="AJ11" i="175"/>
  <c r="AI1235" i="183"/>
  <c r="AJ12" i="175"/>
  <c r="AI1236" i="183"/>
  <c r="AJ13" i="175"/>
  <c r="AI1237" i="183"/>
  <c r="AJ14" i="175"/>
  <c r="AI1238" i="183"/>
  <c r="AJ22" i="175"/>
  <c r="AJ28" i="175"/>
  <c r="AI1252" i="183"/>
  <c r="AJ29" i="175"/>
  <c r="AI1253" i="183"/>
  <c r="AJ30" i="175"/>
  <c r="AI1254" i="183"/>
  <c r="AJ44" i="175"/>
  <c r="AI1268" i="183"/>
  <c r="AS60" i="175"/>
  <c r="AT1284" i="183" s="1"/>
  <c r="AK1284" i="183"/>
  <c r="AJ61" i="175"/>
  <c r="AI1285" i="183"/>
  <c r="AJ62" i="175"/>
  <c r="AI1286" i="183"/>
  <c r="AJ63" i="175"/>
  <c r="AI1287" i="183"/>
  <c r="AJ64" i="175"/>
  <c r="AI1288" i="183"/>
  <c r="AJ65" i="175"/>
  <c r="AI1289" i="183"/>
  <c r="AJ10" i="176"/>
  <c r="AK1290" i="183" s="1"/>
  <c r="AI1290" i="183"/>
  <c r="AJ11" i="176"/>
  <c r="AI1291" i="183"/>
  <c r="AJ12" i="176"/>
  <c r="AI1292" i="183"/>
  <c r="AJ13" i="176"/>
  <c r="AI1293" i="183"/>
  <c r="AJ14" i="176"/>
  <c r="AK1294" i="183" s="1"/>
  <c r="AI1294" i="183"/>
  <c r="AJ15" i="176"/>
  <c r="AI1295" i="183"/>
  <c r="AJ16" i="176"/>
  <c r="AI1296" i="183"/>
  <c r="AJ17" i="176"/>
  <c r="AI1297" i="183"/>
  <c r="AJ18" i="176"/>
  <c r="AI1298" i="183"/>
  <c r="AJ19" i="176"/>
  <c r="AI1299" i="183"/>
  <c r="AJ20" i="176"/>
  <c r="AI1300" i="183"/>
  <c r="AJ21" i="176"/>
  <c r="AI1301" i="183"/>
  <c r="AJ22" i="176"/>
  <c r="AI1302" i="183"/>
  <c r="AJ23" i="176"/>
  <c r="AI1303" i="183"/>
  <c r="AJ24" i="176"/>
  <c r="AI1304" i="183"/>
  <c r="AJ25" i="176"/>
  <c r="AI1305" i="183"/>
  <c r="AJ26" i="176"/>
  <c r="AI1306" i="183"/>
  <c r="AJ34" i="176"/>
  <c r="AI1314" i="183"/>
  <c r="AJ35" i="176"/>
  <c r="AI1315" i="183"/>
  <c r="AJ36" i="176"/>
  <c r="AI1316" i="183"/>
  <c r="AJ37" i="176"/>
  <c r="AI1317" i="183"/>
  <c r="AJ38" i="176"/>
  <c r="AI1318" i="183"/>
  <c r="AJ39" i="176"/>
  <c r="AI1319" i="183"/>
  <c r="AJ40" i="176"/>
  <c r="AI1320" i="183"/>
  <c r="AJ55" i="176"/>
  <c r="AI1335" i="183"/>
  <c r="AJ56" i="176"/>
  <c r="AI1336" i="183"/>
  <c r="AJ61" i="176"/>
  <c r="AI1341" i="183"/>
  <c r="AJ62" i="176"/>
  <c r="AI1342" i="183"/>
  <c r="AJ10" i="177"/>
  <c r="AK1346" i="183" s="1"/>
  <c r="AI1346" i="183"/>
  <c r="AJ11" i="177"/>
  <c r="AI1347" i="183"/>
  <c r="AJ15" i="177"/>
  <c r="AI1351" i="183"/>
  <c r="AJ19" i="177"/>
  <c r="AI1355" i="183"/>
  <c r="AJ23" i="177"/>
  <c r="AI1359" i="183"/>
  <c r="AJ31" i="177"/>
  <c r="AI1367" i="183"/>
  <c r="AJ47" i="177"/>
  <c r="AI1383" i="183"/>
  <c r="AJ48" i="177"/>
  <c r="AI1384" i="183"/>
  <c r="AJ51" i="177"/>
  <c r="AI1387" i="183"/>
  <c r="AJ52" i="177"/>
  <c r="AI1388" i="183"/>
  <c r="AJ57" i="177"/>
  <c r="AI1393" i="183"/>
  <c r="AJ11" i="178"/>
  <c r="AJ13" i="178"/>
  <c r="AI1405" i="183"/>
  <c r="AJ19" i="178"/>
  <c r="AJ22" i="178"/>
  <c r="AJ24" i="178"/>
  <c r="AS27" i="178"/>
  <c r="AT1419" i="183" s="1"/>
  <c r="AS33" i="178"/>
  <c r="AT1425" i="183" s="1"/>
  <c r="AK1425" i="183"/>
  <c r="AJ34" i="178"/>
  <c r="AI1426" i="183"/>
  <c r="AJ35" i="178"/>
  <c r="AI1427" i="183"/>
  <c r="AS40" i="178"/>
  <c r="AT1432" i="183" s="1"/>
  <c r="AK1432" i="183"/>
  <c r="AJ52" i="178"/>
  <c r="AJ59" i="178"/>
  <c r="AI1451" i="183"/>
  <c r="AJ60" i="178"/>
  <c r="AI1452" i="183"/>
  <c r="AS62" i="178"/>
  <c r="AT1454" i="183" s="1"/>
  <c r="AJ30" i="179"/>
  <c r="AI1478" i="183"/>
  <c r="AJ31" i="179"/>
  <c r="AI1479" i="183"/>
  <c r="AJ32" i="179"/>
  <c r="AI1480" i="183"/>
  <c r="AJ33" i="179"/>
  <c r="AI1481" i="183"/>
  <c r="AJ34" i="179"/>
  <c r="AI1482" i="183"/>
  <c r="AJ35" i="179"/>
  <c r="AI1483" i="183"/>
  <c r="AJ36" i="179"/>
  <c r="AI1484" i="183"/>
  <c r="AJ37" i="179"/>
  <c r="AI1485" i="183"/>
  <c r="AJ38" i="179"/>
  <c r="AI1486" i="183"/>
  <c r="AJ39" i="179"/>
  <c r="AI1487" i="183"/>
  <c r="AJ40" i="179"/>
  <c r="AI1488" i="183"/>
  <c r="AJ41" i="179"/>
  <c r="AI1489" i="183"/>
  <c r="AJ42" i="179"/>
  <c r="AI1490" i="183"/>
  <c r="AJ43" i="179"/>
  <c r="AI1491" i="183"/>
  <c r="AJ44" i="179"/>
  <c r="AI1492" i="183"/>
  <c r="AJ45" i="179"/>
  <c r="AI1493" i="183"/>
  <c r="AJ46" i="179"/>
  <c r="AI1494" i="183"/>
  <c r="AJ47" i="179"/>
  <c r="AI1495" i="183"/>
  <c r="AJ48" i="179"/>
  <c r="AI1496" i="183"/>
  <c r="AJ49" i="179"/>
  <c r="AI1497" i="183"/>
  <c r="AJ50" i="179"/>
  <c r="AI1498" i="183"/>
  <c r="AJ51" i="179"/>
  <c r="AI1499" i="183"/>
  <c r="AJ52" i="179"/>
  <c r="AI1500" i="183"/>
  <c r="AJ53" i="179"/>
  <c r="AI1501" i="183"/>
  <c r="AJ54" i="179"/>
  <c r="AI1502" i="183"/>
  <c r="AJ55" i="179"/>
  <c r="AI1503" i="183"/>
  <c r="AJ56" i="179"/>
  <c r="AI1504" i="183"/>
  <c r="AJ57" i="179"/>
  <c r="AI1505" i="183"/>
  <c r="AJ58" i="179"/>
  <c r="AI1506" i="183"/>
  <c r="AS15" i="180"/>
  <c r="AT1519" i="183" s="1"/>
  <c r="AK1519" i="183"/>
  <c r="AS18" i="180"/>
  <c r="AT1522" i="183" s="1"/>
  <c r="AK1522" i="183"/>
  <c r="AS21" i="180"/>
  <c r="AT1525" i="183" s="1"/>
  <c r="AK1525" i="183"/>
  <c r="AS24" i="180"/>
  <c r="AT1528" i="183" s="1"/>
  <c r="AK1528" i="183"/>
  <c r="AS30" i="180"/>
  <c r="AT1534" i="183" s="1"/>
  <c r="AK1534" i="183"/>
  <c r="AJ33" i="180"/>
  <c r="AJ36" i="180"/>
  <c r="AJ43" i="180"/>
  <c r="AJ44" i="180"/>
  <c r="AI1548" i="183"/>
  <c r="AJ45" i="180"/>
  <c r="AI1549" i="183"/>
  <c r="AJ46" i="180"/>
  <c r="AI1550" i="183"/>
  <c r="AJ47" i="180"/>
  <c r="AI1551" i="183"/>
  <c r="AJ48" i="180"/>
  <c r="AI1552" i="183"/>
  <c r="AJ49" i="180"/>
  <c r="AI1553" i="183"/>
  <c r="AJ50" i="180"/>
  <c r="AI1554" i="183"/>
  <c r="AJ53" i="180"/>
  <c r="AJ54" i="180"/>
  <c r="AI1558" i="183"/>
  <c r="AJ55" i="180"/>
  <c r="AJ56" i="180"/>
  <c r="AI1560" i="183"/>
  <c r="AJ59" i="180"/>
  <c r="AI1563" i="183"/>
  <c r="AJ60" i="180"/>
  <c r="AI1564" i="183"/>
  <c r="AS15" i="181"/>
  <c r="AT1575" i="183" s="1"/>
  <c r="AK1575" i="183"/>
  <c r="AJ18" i="181"/>
  <c r="AI1578" i="183"/>
  <c r="AJ19" i="181"/>
  <c r="AI1579" i="183"/>
  <c r="AJ22" i="181"/>
  <c r="AI1582" i="183"/>
  <c r="AS24" i="181"/>
  <c r="AT1584" i="183" s="1"/>
  <c r="AK1584" i="183"/>
  <c r="AS34" i="181"/>
  <c r="AT1594" i="183" s="1"/>
  <c r="AK1594" i="183"/>
  <c r="AJ35" i="181"/>
  <c r="AI1595" i="183"/>
  <c r="AJ36" i="181"/>
  <c r="AI1596" i="183"/>
  <c r="AS43" i="181"/>
  <c r="AT1603" i="183" s="1"/>
  <c r="AK1603" i="183"/>
  <c r="AJ44" i="181"/>
  <c r="AI1604" i="183"/>
  <c r="AJ45" i="181"/>
  <c r="AI1605" i="183"/>
  <c r="AJ46" i="181"/>
  <c r="AI1606" i="183"/>
  <c r="AJ47" i="181"/>
  <c r="AI1607" i="183"/>
  <c r="AJ48" i="181"/>
  <c r="AI1608" i="183"/>
  <c r="AJ49" i="181"/>
  <c r="AI1609" i="183"/>
  <c r="AJ50" i="181"/>
  <c r="AI1610" i="183"/>
  <c r="AJ51" i="181"/>
  <c r="AI1611" i="183"/>
  <c r="AJ52" i="181"/>
  <c r="AI1612" i="183"/>
  <c r="AJ53" i="181"/>
  <c r="AI1613" i="183"/>
  <c r="AJ54" i="181"/>
  <c r="AI1614" i="183"/>
  <c r="AJ55" i="181"/>
  <c r="AI1615" i="183"/>
  <c r="AJ56" i="181"/>
  <c r="AI1616" i="183"/>
  <c r="AJ57" i="181"/>
  <c r="AI1617" i="183"/>
  <c r="AS10" i="182"/>
  <c r="AK1626" i="183"/>
  <c r="AI1631" i="183"/>
  <c r="AK1632" i="183"/>
  <c r="AS17" i="182"/>
  <c r="AK1633" i="183"/>
  <c r="AI1636" i="183"/>
  <c r="AI1638" i="183"/>
  <c r="AI1641" i="183"/>
  <c r="AI1643" i="183"/>
  <c r="AS30" i="182"/>
  <c r="AK1646" i="183"/>
  <c r="AJ31" i="182"/>
  <c r="AI1647" i="183"/>
  <c r="AI1648" i="183"/>
  <c r="AS37" i="182"/>
  <c r="AK1653" i="183"/>
  <c r="AJ38" i="182"/>
  <c r="AI1654" i="183"/>
  <c r="AJ39" i="182"/>
  <c r="AI1655" i="183"/>
  <c r="AJ40" i="182"/>
  <c r="AI1656" i="183"/>
  <c r="AJ41" i="182"/>
  <c r="AI1657" i="183"/>
  <c r="AJ42" i="182"/>
  <c r="AI1658" i="183"/>
  <c r="AI1659" i="183"/>
  <c r="AI1663" i="183"/>
  <c r="AJ53" i="182"/>
  <c r="AI1669" i="183"/>
  <c r="AJ54" i="182"/>
  <c r="AI1670" i="183"/>
  <c r="AJ60" i="182"/>
  <c r="AI1676" i="183"/>
  <c r="AJ65" i="182"/>
  <c r="AI1681" i="183"/>
  <c r="AJ15" i="175"/>
  <c r="AJ16" i="175"/>
  <c r="AI1240" i="183"/>
  <c r="AJ23" i="175"/>
  <c r="AI1247" i="183"/>
  <c r="AJ31" i="175"/>
  <c r="AI1255" i="183"/>
  <c r="AJ32" i="175"/>
  <c r="AI1256" i="183"/>
  <c r="AJ33" i="175"/>
  <c r="AI1257" i="183"/>
  <c r="AJ34" i="175"/>
  <c r="AI1258" i="183"/>
  <c r="AJ35" i="175"/>
  <c r="AI1259" i="183"/>
  <c r="AJ36" i="175"/>
  <c r="AI1260" i="183"/>
  <c r="AJ45" i="175"/>
  <c r="AI1269" i="183"/>
  <c r="AJ46" i="175"/>
  <c r="AI1270" i="183"/>
  <c r="AJ47" i="175"/>
  <c r="AI1271" i="183"/>
  <c r="AJ54" i="175"/>
  <c r="AI1278" i="183"/>
  <c r="AJ41" i="176"/>
  <c r="AI1321" i="183"/>
  <c r="AJ42" i="176"/>
  <c r="AI1322" i="183"/>
  <c r="AJ43" i="176"/>
  <c r="AI1323" i="183"/>
  <c r="AJ46" i="176"/>
  <c r="AI1326" i="183"/>
  <c r="AJ47" i="176"/>
  <c r="AI1327" i="183"/>
  <c r="AJ48" i="176"/>
  <c r="AI1328" i="183"/>
  <c r="AJ49" i="176"/>
  <c r="AI1329" i="183"/>
  <c r="AJ50" i="176"/>
  <c r="AI1330" i="183"/>
  <c r="AJ51" i="176"/>
  <c r="AI1331" i="183"/>
  <c r="AJ52" i="176"/>
  <c r="AI1332" i="183"/>
  <c r="AJ63" i="176"/>
  <c r="AJ64" i="176"/>
  <c r="AI1344" i="183"/>
  <c r="AJ12" i="177"/>
  <c r="AJ13" i="177"/>
  <c r="AI1349" i="183"/>
  <c r="AJ16" i="177"/>
  <c r="AJ17" i="177"/>
  <c r="AI1353" i="183"/>
  <c r="AJ20" i="177"/>
  <c r="AJ21" i="177"/>
  <c r="AI1357" i="183"/>
  <c r="AS24" i="177"/>
  <c r="AT1360" i="183" s="1"/>
  <c r="AK1360" i="183"/>
  <c r="AJ25" i="177"/>
  <c r="AI1361" i="183"/>
  <c r="AJ26" i="177"/>
  <c r="AI1362" i="183"/>
  <c r="AJ27" i="177"/>
  <c r="AI1363" i="183"/>
  <c r="AS32" i="177"/>
  <c r="AT1368" i="183" s="1"/>
  <c r="AK1368" i="183"/>
  <c r="AJ33" i="177"/>
  <c r="AI1369" i="183"/>
  <c r="AJ34" i="177"/>
  <c r="AI1370" i="183"/>
  <c r="AJ35" i="177"/>
  <c r="AI1371" i="183"/>
  <c r="AJ36" i="177"/>
  <c r="AI1372" i="183"/>
  <c r="AJ37" i="177"/>
  <c r="AI1373" i="183"/>
  <c r="AJ38" i="177"/>
  <c r="AI1374" i="183"/>
  <c r="AJ55" i="177"/>
  <c r="AI1391" i="183"/>
  <c r="AS58" i="177"/>
  <c r="AT1394" i="183" s="1"/>
  <c r="AK1394" i="183"/>
  <c r="AJ59" i="177"/>
  <c r="AI1395" i="183"/>
  <c r="AJ60" i="177"/>
  <c r="AI1396" i="183"/>
  <c r="AJ61" i="177"/>
  <c r="AI1397" i="183"/>
  <c r="AJ62" i="177"/>
  <c r="AI1398" i="183"/>
  <c r="AJ63" i="177"/>
  <c r="AI1399" i="183"/>
  <c r="AJ64" i="177"/>
  <c r="AI1400" i="183"/>
  <c r="AJ65" i="177"/>
  <c r="AI1401" i="183"/>
  <c r="AJ16" i="178"/>
  <c r="AJ18" i="178"/>
  <c r="AJ21" i="178"/>
  <c r="AJ25" i="178"/>
  <c r="AJ28" i="178"/>
  <c r="AJ36" i="178"/>
  <c r="AI1428" i="183"/>
  <c r="AJ41" i="178"/>
  <c r="AI1433" i="183"/>
  <c r="AS49" i="178"/>
  <c r="AT1441" i="183" s="1"/>
  <c r="AK1441" i="183"/>
  <c r="AJ53" i="178"/>
  <c r="AI1445" i="183"/>
  <c r="AJ55" i="178"/>
  <c r="AI1447" i="183"/>
  <c r="AJ57" i="178"/>
  <c r="AI1449" i="183"/>
  <c r="AJ58" i="178"/>
  <c r="AI1450" i="183"/>
  <c r="AJ63" i="178"/>
  <c r="AI1455" i="183"/>
  <c r="AJ10" i="179"/>
  <c r="AI1458" i="183"/>
  <c r="AS10" i="180"/>
  <c r="AT1514" i="183" s="1"/>
  <c r="AJ13" i="180"/>
  <c r="AS19" i="180"/>
  <c r="AT1523" i="183" s="1"/>
  <c r="AK1523" i="183"/>
  <c r="AS22" i="180"/>
  <c r="AT1526" i="183" s="1"/>
  <c r="AK1526" i="183"/>
  <c r="AJ31" i="180"/>
  <c r="AJ37" i="180"/>
  <c r="AJ38" i="180"/>
  <c r="AI1542" i="183"/>
  <c r="AJ51" i="180"/>
  <c r="AI1555" i="183"/>
  <c r="AJ52" i="180"/>
  <c r="AI1556" i="183"/>
  <c r="AS16" i="181"/>
  <c r="AT1576" i="183" s="1"/>
  <c r="AJ17" i="181"/>
  <c r="AJ20" i="181"/>
  <c r="AJ21" i="181"/>
  <c r="AJ29" i="181"/>
  <c r="AI1589" i="183"/>
  <c r="AJ58" i="181"/>
  <c r="AI1618" i="183"/>
  <c r="AJ59" i="181"/>
  <c r="AI1619" i="183"/>
  <c r="AJ60" i="181"/>
  <c r="AI1620" i="183"/>
  <c r="AJ61" i="181"/>
  <c r="AI1621" i="183"/>
  <c r="AJ62" i="181"/>
  <c r="AI1622" i="183"/>
  <c r="AJ63" i="181"/>
  <c r="AI1623" i="183"/>
  <c r="AI1628" i="183"/>
  <c r="AI1630" i="183"/>
  <c r="AJ15" i="182"/>
  <c r="AS16" i="182"/>
  <c r="AI1635" i="183"/>
  <c r="AJ20" i="182"/>
  <c r="AJ22" i="182"/>
  <c r="AJ25" i="182"/>
  <c r="AI1642" i="183"/>
  <c r="AJ27" i="182"/>
  <c r="AI1644" i="183"/>
  <c r="AJ32" i="182"/>
  <c r="AJ33" i="182"/>
  <c r="AI1649" i="183"/>
  <c r="AJ34" i="182"/>
  <c r="AI1650" i="183"/>
  <c r="AJ43" i="182"/>
  <c r="AJ44" i="182"/>
  <c r="AI1660" i="183"/>
  <c r="AJ45" i="182"/>
  <c r="AI1661" i="183"/>
  <c r="AS47" i="182"/>
  <c r="AK1663" i="183"/>
  <c r="AJ48" i="182"/>
  <c r="AI1664" i="183"/>
  <c r="AJ49" i="182"/>
  <c r="AI1665" i="183"/>
  <c r="AJ50" i="182"/>
  <c r="AI1666" i="183"/>
  <c r="AI1667" i="183"/>
  <c r="AJ57" i="182"/>
  <c r="AI1673" i="183"/>
  <c r="AJ58" i="182"/>
  <c r="AI1674" i="183"/>
  <c r="AJ17" i="175"/>
  <c r="AI1241" i="183"/>
  <c r="AJ18" i="175"/>
  <c r="AI1242" i="183"/>
  <c r="AJ19" i="175"/>
  <c r="AI1243" i="183"/>
  <c r="AJ20" i="175"/>
  <c r="AI1244" i="183"/>
  <c r="AJ24" i="175"/>
  <c r="AI1248" i="183"/>
  <c r="AJ25" i="175"/>
  <c r="AI1249" i="183"/>
  <c r="AJ37" i="175"/>
  <c r="AI1261" i="183"/>
  <c r="AJ38" i="175"/>
  <c r="AI1262" i="183"/>
  <c r="AJ39" i="175"/>
  <c r="AI1263" i="183"/>
  <c r="AJ57" i="175"/>
  <c r="AI1281" i="183"/>
  <c r="AS27" i="176"/>
  <c r="AT1307" i="183" s="1"/>
  <c r="AK1307" i="183"/>
  <c r="AJ28" i="176"/>
  <c r="AI1308" i="183"/>
  <c r="AJ29" i="176"/>
  <c r="AI1309" i="183"/>
  <c r="AJ30" i="176"/>
  <c r="AI1310" i="183"/>
  <c r="AJ44" i="176"/>
  <c r="AI1324" i="183"/>
  <c r="AJ53" i="176"/>
  <c r="AI1333" i="183"/>
  <c r="AJ54" i="176"/>
  <c r="AI1334" i="183"/>
  <c r="AJ57" i="176"/>
  <c r="AI1337" i="183"/>
  <c r="AJ58" i="176"/>
  <c r="AI1338" i="183"/>
  <c r="AJ65" i="176"/>
  <c r="AJ28" i="177"/>
  <c r="AJ29" i="177"/>
  <c r="AI1365" i="183"/>
  <c r="AJ39" i="177"/>
  <c r="AI1375" i="183"/>
  <c r="AJ40" i="177"/>
  <c r="AI1376" i="183"/>
  <c r="AJ41" i="177"/>
  <c r="AI1377" i="183"/>
  <c r="AJ42" i="177"/>
  <c r="AI1378" i="183"/>
  <c r="AJ43" i="177"/>
  <c r="AI1379" i="183"/>
  <c r="AJ44" i="177"/>
  <c r="AI1380" i="183"/>
  <c r="AJ45" i="177"/>
  <c r="AI1381" i="183"/>
  <c r="AJ46" i="177"/>
  <c r="AI1382" i="183"/>
  <c r="AJ49" i="177"/>
  <c r="AI1385" i="183"/>
  <c r="AJ50" i="177"/>
  <c r="AI1386" i="183"/>
  <c r="AJ53" i="177"/>
  <c r="AI1389" i="183"/>
  <c r="AJ56" i="177"/>
  <c r="AJ10" i="178"/>
  <c r="AK1402" i="183" s="1"/>
  <c r="AI1402" i="183"/>
  <c r="AS14" i="178"/>
  <c r="AT1406" i="183" s="1"/>
  <c r="AK1406" i="183"/>
  <c r="AJ26" i="178"/>
  <c r="AK1421" i="183"/>
  <c r="AJ30" i="178"/>
  <c r="AI1422" i="183"/>
  <c r="AJ37" i="178"/>
  <c r="AI1429" i="183"/>
  <c r="AJ38" i="178"/>
  <c r="AI1430" i="183"/>
  <c r="AJ39" i="178"/>
  <c r="AI1431" i="183"/>
  <c r="AJ42" i="178"/>
  <c r="AI1434" i="183"/>
  <c r="AJ43" i="178"/>
  <c r="AI1435" i="183"/>
  <c r="AJ44" i="178"/>
  <c r="AI1436" i="183"/>
  <c r="AJ45" i="178"/>
  <c r="AI1437" i="183"/>
  <c r="AJ50" i="178"/>
  <c r="AJ51" i="178"/>
  <c r="AI1443" i="183"/>
  <c r="AJ54" i="178"/>
  <c r="AJ56" i="178"/>
  <c r="AI1448" i="183"/>
  <c r="AJ61" i="178"/>
  <c r="AI1453" i="183"/>
  <c r="AS11" i="179"/>
  <c r="AT1459" i="183" s="1"/>
  <c r="AK1459" i="183"/>
  <c r="AJ12" i="179"/>
  <c r="AI1460" i="183"/>
  <c r="AJ13" i="179"/>
  <c r="AI1461" i="183"/>
  <c r="AJ14" i="179"/>
  <c r="AK1462" i="183" s="1"/>
  <c r="AI1462" i="183"/>
  <c r="AJ15" i="179"/>
  <c r="AI1463" i="183"/>
  <c r="AJ16" i="179"/>
  <c r="AI1464" i="183"/>
  <c r="AJ17" i="179"/>
  <c r="AI1465" i="183"/>
  <c r="AJ18" i="179"/>
  <c r="AI1466" i="183"/>
  <c r="AJ19" i="179"/>
  <c r="AI1467" i="183"/>
  <c r="AJ20" i="179"/>
  <c r="AI1468" i="183"/>
  <c r="AS16" i="180"/>
  <c r="AT1520" i="183" s="1"/>
  <c r="AK1520" i="183"/>
  <c r="AS23" i="180"/>
  <c r="AT1527" i="183" s="1"/>
  <c r="AK1527" i="183"/>
  <c r="AS25" i="180"/>
  <c r="AT1529" i="183" s="1"/>
  <c r="AK1529" i="183"/>
  <c r="AS28" i="180"/>
  <c r="AT1532" i="183" s="1"/>
  <c r="AK1532" i="183"/>
  <c r="AS34" i="180"/>
  <c r="AT1538" i="183" s="1"/>
  <c r="AK1538" i="183"/>
  <c r="AS39" i="180"/>
  <c r="AT1543" i="183" s="1"/>
  <c r="AK1543" i="183"/>
  <c r="AJ40" i="180"/>
  <c r="AI1544" i="183"/>
  <c r="AS61" i="180"/>
  <c r="AT1565" i="183" s="1"/>
  <c r="AK1565" i="183"/>
  <c r="AJ62" i="180"/>
  <c r="AI1566" i="183"/>
  <c r="AJ12" i="181"/>
  <c r="AI1572" i="183"/>
  <c r="AJ13" i="181"/>
  <c r="AI1573" i="183"/>
  <c r="AJ27" i="181"/>
  <c r="AI1587" i="183"/>
  <c r="AS28" i="181"/>
  <c r="AT1588" i="183" s="1"/>
  <c r="AK1588" i="183"/>
  <c r="AS30" i="181"/>
  <c r="AT1590" i="183" s="1"/>
  <c r="AK1590" i="183"/>
  <c r="AJ31" i="181"/>
  <c r="AI1591" i="183"/>
  <c r="AJ32" i="181"/>
  <c r="AI1592" i="183"/>
  <c r="AJ33" i="181"/>
  <c r="AI1593" i="183"/>
  <c r="AJ38" i="181"/>
  <c r="AI1598" i="183"/>
  <c r="AJ39" i="181"/>
  <c r="AI1599" i="183"/>
  <c r="AJ40" i="181"/>
  <c r="AI1600" i="183"/>
  <c r="AJ41" i="181"/>
  <c r="AI1601" i="183"/>
  <c r="AJ65" i="181"/>
  <c r="AI1625" i="183"/>
  <c r="AI1627" i="183"/>
  <c r="AS12" i="182"/>
  <c r="AK1628" i="183"/>
  <c r="AJ13" i="182"/>
  <c r="AS13" i="182" s="1"/>
  <c r="AI1629" i="183"/>
  <c r="AS14" i="182"/>
  <c r="AK1630" i="183"/>
  <c r="AI1634" i="183"/>
  <c r="AS19" i="182"/>
  <c r="AK1635" i="183"/>
  <c r="AJ23" i="182"/>
  <c r="AI1639" i="183"/>
  <c r="AI1640" i="183"/>
  <c r="AK1642" i="183"/>
  <c r="AK1644" i="183"/>
  <c r="AJ35" i="182"/>
  <c r="AI1651" i="183"/>
  <c r="AI1652" i="183"/>
  <c r="AI1662" i="183"/>
  <c r="AS51" i="182"/>
  <c r="AK1667" i="183"/>
  <c r="AJ21" i="175"/>
  <c r="AI1245" i="183"/>
  <c r="AJ27" i="175"/>
  <c r="AI1251" i="183"/>
  <c r="AJ40" i="175"/>
  <c r="AI1264" i="183"/>
  <c r="AJ41" i="175"/>
  <c r="AI1265" i="183"/>
  <c r="AJ42" i="175"/>
  <c r="AI1266" i="183"/>
  <c r="AJ43" i="175"/>
  <c r="AI1267" i="183"/>
  <c r="AS48" i="175"/>
  <c r="AT1272" i="183" s="1"/>
  <c r="AK1272" i="183"/>
  <c r="AJ49" i="175"/>
  <c r="AI1273" i="183"/>
  <c r="AJ50" i="175"/>
  <c r="AI1274" i="183"/>
  <c r="AJ51" i="175"/>
  <c r="AI1275" i="183"/>
  <c r="AJ52" i="175"/>
  <c r="AI1276" i="183"/>
  <c r="AJ53" i="175"/>
  <c r="AI1277" i="183"/>
  <c r="AJ55" i="175"/>
  <c r="AI1279" i="183"/>
  <c r="AJ56" i="175"/>
  <c r="AI1280" i="183"/>
  <c r="AJ58" i="175"/>
  <c r="AI1282" i="183"/>
  <c r="AJ59" i="175"/>
  <c r="AI1283" i="183"/>
  <c r="AJ31" i="176"/>
  <c r="AI1311" i="183"/>
  <c r="AJ32" i="176"/>
  <c r="AI1312" i="183"/>
  <c r="AJ33" i="176"/>
  <c r="AI1313" i="183"/>
  <c r="AJ45" i="176"/>
  <c r="AI1325" i="183"/>
  <c r="AJ59" i="176"/>
  <c r="AI1339" i="183"/>
  <c r="AJ60" i="176"/>
  <c r="AI1340" i="183"/>
  <c r="AJ14" i="177"/>
  <c r="AI1350" i="183"/>
  <c r="AJ18" i="177"/>
  <c r="AI1354" i="183"/>
  <c r="AJ22" i="177"/>
  <c r="AI1358" i="183"/>
  <c r="AJ30" i="177"/>
  <c r="AI1366" i="183"/>
  <c r="AJ54" i="177"/>
  <c r="AI1390" i="183"/>
  <c r="AJ15" i="178"/>
  <c r="AI1407" i="183"/>
  <c r="AJ17" i="178"/>
  <c r="AI1409" i="183"/>
  <c r="AS23" i="178"/>
  <c r="AT1415" i="183" s="1"/>
  <c r="AK1415" i="183"/>
  <c r="AJ32" i="178"/>
  <c r="AI1424" i="183"/>
  <c r="AJ47" i="178"/>
  <c r="AI1439" i="183"/>
  <c r="AJ64" i="178"/>
  <c r="AJ65" i="178"/>
  <c r="AI1457" i="183"/>
  <c r="AJ21" i="179"/>
  <c r="AI1469" i="183"/>
  <c r="AJ22" i="179"/>
  <c r="AI1470" i="183"/>
  <c r="AJ23" i="179"/>
  <c r="AI1471" i="183"/>
  <c r="AG6" i="179"/>
  <c r="AI1472" i="183"/>
  <c r="AJ25" i="179"/>
  <c r="AI1473" i="183"/>
  <c r="AJ26" i="179"/>
  <c r="AI1474" i="183"/>
  <c r="AJ27" i="179"/>
  <c r="AI1475" i="183"/>
  <c r="AJ28" i="179"/>
  <c r="AI1476" i="183"/>
  <c r="AJ29" i="179"/>
  <c r="AI1477" i="183"/>
  <c r="AJ59" i="179"/>
  <c r="AJ60" i="179"/>
  <c r="AI1508" i="183"/>
  <c r="AJ61" i="179"/>
  <c r="AI1509" i="183"/>
  <c r="AJ62" i="179"/>
  <c r="AI1510" i="183"/>
  <c r="AJ63" i="179"/>
  <c r="AI1511" i="183"/>
  <c r="AJ64" i="179"/>
  <c r="AI1512" i="183"/>
  <c r="AJ65" i="179"/>
  <c r="AI1513" i="183"/>
  <c r="AJ12" i="180"/>
  <c r="AJ14" i="180"/>
  <c r="AJ17" i="180"/>
  <c r="AJ20" i="180"/>
  <c r="AJ26" i="180"/>
  <c r="AJ29" i="180"/>
  <c r="AJ35" i="180"/>
  <c r="AJ41" i="180"/>
  <c r="AJ42" i="180"/>
  <c r="AI1546" i="183"/>
  <c r="AJ57" i="180"/>
  <c r="AI1561" i="183"/>
  <c r="AJ58" i="180"/>
  <c r="AI1562" i="183"/>
  <c r="AJ63" i="180"/>
  <c r="AJ64" i="180"/>
  <c r="AI1568" i="183"/>
  <c r="AJ65" i="180"/>
  <c r="AI1569" i="183"/>
  <c r="AJ10" i="181"/>
  <c r="AJ11" i="181"/>
  <c r="AK1571" i="183" s="1"/>
  <c r="AJ14" i="181"/>
  <c r="AJ23" i="181"/>
  <c r="AI1583" i="183"/>
  <c r="AJ25" i="181"/>
  <c r="AI1585" i="183"/>
  <c r="AJ26" i="181"/>
  <c r="AJ42" i="181"/>
  <c r="AI1602" i="183"/>
  <c r="AI1626" i="183"/>
  <c r="AJ11" i="182"/>
  <c r="AI1632" i="183"/>
  <c r="AI1633" i="183"/>
  <c r="AJ18" i="182"/>
  <c r="AJ21" i="182"/>
  <c r="AI1637" i="183"/>
  <c r="AJ24" i="182"/>
  <c r="AS26" i="182"/>
  <c r="AS28" i="182"/>
  <c r="AJ29" i="182"/>
  <c r="AI1645" i="183"/>
  <c r="AI1646" i="183"/>
  <c r="AJ36" i="182"/>
  <c r="AI1653" i="183"/>
  <c r="AJ46" i="182"/>
  <c r="AJ52" i="182"/>
  <c r="AI1668" i="183"/>
  <c r="AJ55" i="182"/>
  <c r="AI1671" i="183"/>
  <c r="AJ56" i="182"/>
  <c r="AI1672" i="183"/>
  <c r="AJ59" i="182"/>
  <c r="AI1675" i="183"/>
  <c r="AJ61" i="182"/>
  <c r="AI1677" i="183"/>
  <c r="AJ62" i="182"/>
  <c r="AI1678" i="183"/>
  <c r="AJ63" i="182"/>
  <c r="AI1679" i="183"/>
  <c r="AJ64" i="182"/>
  <c r="AI1680" i="183"/>
  <c r="T1629" i="183"/>
  <c r="U1630" i="183"/>
  <c r="T1639" i="183"/>
  <c r="T1640" i="183"/>
  <c r="T1652" i="183"/>
  <c r="U1660" i="183"/>
  <c r="U1665" i="183"/>
  <c r="U1666" i="183"/>
  <c r="U1667" i="183"/>
  <c r="U1673" i="183"/>
  <c r="U47" i="177"/>
  <c r="U1383" i="183"/>
  <c r="U57" i="177"/>
  <c r="V1393" i="183" s="1"/>
  <c r="U1393" i="183"/>
  <c r="U51" i="178"/>
  <c r="AK51" i="178" s="1"/>
  <c r="U26" i="180"/>
  <c r="AK26" i="180" s="1"/>
  <c r="AL26" i="180" s="1"/>
  <c r="AP26" i="180" s="1"/>
  <c r="U1530" i="183"/>
  <c r="U32" i="181"/>
  <c r="AK32" i="181" s="1"/>
  <c r="U1592" i="183"/>
  <c r="U39" i="181"/>
  <c r="AK39" i="181" s="1"/>
  <c r="U1599" i="183"/>
  <c r="U49" i="181"/>
  <c r="AK49" i="181" s="1"/>
  <c r="U56" i="181"/>
  <c r="AK56" i="181" s="1"/>
  <c r="AL56" i="181" s="1"/>
  <c r="AP56" i="181" s="1"/>
  <c r="U57" i="181"/>
  <c r="V1617" i="183" s="1"/>
  <c r="T1626" i="183"/>
  <c r="U1627" i="183"/>
  <c r="U1629" i="183"/>
  <c r="T1632" i="183"/>
  <c r="T1633" i="183"/>
  <c r="U1634" i="183"/>
  <c r="T1637" i="183"/>
  <c r="U1639" i="183"/>
  <c r="U1640" i="183"/>
  <c r="T1645" i="183"/>
  <c r="T1646" i="183"/>
  <c r="U1651" i="183"/>
  <c r="U1652" i="183"/>
  <c r="T1653" i="183"/>
  <c r="U1662" i="183"/>
  <c r="T1668" i="183"/>
  <c r="T1671" i="183"/>
  <c r="T1672" i="183"/>
  <c r="T1675" i="183"/>
  <c r="T1677" i="183"/>
  <c r="T1678" i="183"/>
  <c r="T1679" i="183"/>
  <c r="T1680" i="183"/>
  <c r="T1627" i="183"/>
  <c r="U1628" i="183"/>
  <c r="U1644" i="183"/>
  <c r="U1649" i="183"/>
  <c r="U1661" i="183"/>
  <c r="T1662" i="183"/>
  <c r="U27" i="175"/>
  <c r="V1251" i="183" s="1"/>
  <c r="U31" i="175"/>
  <c r="V1255" i="183" s="1"/>
  <c r="U1255" i="183"/>
  <c r="U34" i="175"/>
  <c r="AK34" i="175" s="1"/>
  <c r="AL34" i="175" s="1"/>
  <c r="AP34" i="175" s="1"/>
  <c r="U1258" i="183"/>
  <c r="U35" i="175"/>
  <c r="AK35" i="175" s="1"/>
  <c r="U1259" i="183"/>
  <c r="U36" i="175"/>
  <c r="AK36" i="175" s="1"/>
  <c r="U1260" i="183"/>
  <c r="U46" i="175"/>
  <c r="AK46" i="175" s="1"/>
  <c r="U1270" i="183"/>
  <c r="U53" i="175"/>
  <c r="V1277" i="183" s="1"/>
  <c r="U50" i="176"/>
  <c r="AK50" i="176" s="1"/>
  <c r="U1330" i="183"/>
  <c r="U30" i="177"/>
  <c r="V1366" i="183" s="1"/>
  <c r="U55" i="177"/>
  <c r="AK55" i="177" s="1"/>
  <c r="U1391" i="183"/>
  <c r="U12" i="178"/>
  <c r="AK12" i="178" s="1"/>
  <c r="U1404" i="183"/>
  <c r="U24" i="178"/>
  <c r="AK24" i="178" s="1"/>
  <c r="U26" i="178"/>
  <c r="AK26" i="178" s="1"/>
  <c r="AL26" i="178" s="1"/>
  <c r="AP26" i="178" s="1"/>
  <c r="U1418" i="183"/>
  <c r="U36" i="178"/>
  <c r="V1428" i="183" s="1"/>
  <c r="U1428" i="183"/>
  <c r="U55" i="178"/>
  <c r="AK55" i="178" s="1"/>
  <c r="AL1447" i="183" s="1"/>
  <c r="U1447" i="183"/>
  <c r="U58" i="178"/>
  <c r="V1450" i="183" s="1"/>
  <c r="U1450" i="183"/>
  <c r="U61" i="178"/>
  <c r="AK61" i="178" s="1"/>
  <c r="AL1453" i="183" s="1"/>
  <c r="U14" i="179"/>
  <c r="V1462" i="183" s="1"/>
  <c r="U54" i="179"/>
  <c r="AK54" i="179" s="1"/>
  <c r="AL1502" i="183" s="1"/>
  <c r="U1502" i="183"/>
  <c r="U58" i="179"/>
  <c r="V1506" i="183" s="1"/>
  <c r="U1506" i="183"/>
  <c r="U18" i="180"/>
  <c r="V1522" i="183" s="1"/>
  <c r="U1522" i="183"/>
  <c r="U30" i="180"/>
  <c r="AK30" i="180" s="1"/>
  <c r="AL30" i="180" s="1"/>
  <c r="AP30" i="180" s="1"/>
  <c r="U1534" i="183"/>
  <c r="U53" i="180"/>
  <c r="AK53" i="180" s="1"/>
  <c r="U1557" i="183"/>
  <c r="U55" i="180"/>
  <c r="V1559" i="183" s="1"/>
  <c r="U1559" i="183"/>
  <c r="U57" i="180"/>
  <c r="U1561" i="183"/>
  <c r="U58" i="180"/>
  <c r="AK58" i="180" s="1"/>
  <c r="AL58" i="180" s="1"/>
  <c r="AP58" i="180" s="1"/>
  <c r="U1562" i="183"/>
  <c r="U64" i="180"/>
  <c r="V1568" i="183" s="1"/>
  <c r="U1568" i="183"/>
  <c r="U1626" i="183"/>
  <c r="T1631" i="183"/>
  <c r="U1632" i="183"/>
  <c r="U1633" i="183"/>
  <c r="T1636" i="183"/>
  <c r="U1637" i="183"/>
  <c r="T1638" i="183"/>
  <c r="T1641" i="183"/>
  <c r="T1643" i="183"/>
  <c r="U1645" i="183"/>
  <c r="U1646" i="183"/>
  <c r="T1647" i="183"/>
  <c r="T1648" i="183"/>
  <c r="U1653" i="183"/>
  <c r="T1654" i="183"/>
  <c r="T1655" i="183"/>
  <c r="T1656" i="183"/>
  <c r="T1657" i="183"/>
  <c r="T1658" i="183"/>
  <c r="T1659" i="183"/>
  <c r="T1663" i="183"/>
  <c r="U1668" i="183"/>
  <c r="T1669" i="183"/>
  <c r="T1670" i="183"/>
  <c r="U1671" i="183"/>
  <c r="U1672" i="183"/>
  <c r="U1675" i="183"/>
  <c r="T1676" i="183"/>
  <c r="U1677" i="183"/>
  <c r="U1678" i="183"/>
  <c r="U1679" i="183"/>
  <c r="U64" i="182"/>
  <c r="AK64" i="182" s="1"/>
  <c r="U1680" i="183"/>
  <c r="T1681" i="183"/>
  <c r="U55" i="175"/>
  <c r="V1279" i="183" s="1"/>
  <c r="U1279" i="183"/>
  <c r="T1634" i="183"/>
  <c r="U1635" i="183"/>
  <c r="U1642" i="183"/>
  <c r="U1650" i="183"/>
  <c r="T1651" i="183"/>
  <c r="U1664" i="183"/>
  <c r="U1674" i="183"/>
  <c r="U24" i="175"/>
  <c r="AK24" i="175" s="1"/>
  <c r="U1248" i="183"/>
  <c r="U25" i="175"/>
  <c r="AK25" i="175" s="1"/>
  <c r="U1249" i="183"/>
  <c r="U38" i="175"/>
  <c r="AK38" i="175" s="1"/>
  <c r="U1262" i="183"/>
  <c r="U39" i="175"/>
  <c r="V1263" i="183" s="1"/>
  <c r="U1263" i="183"/>
  <c r="U29" i="177"/>
  <c r="AK29" i="177" s="1"/>
  <c r="U1365" i="183"/>
  <c r="U49" i="177"/>
  <c r="U1385" i="183"/>
  <c r="U53" i="177"/>
  <c r="AK53" i="177" s="1"/>
  <c r="U1389" i="183"/>
  <c r="U44" i="178"/>
  <c r="AK44" i="178" s="1"/>
  <c r="AL44" i="178" s="1"/>
  <c r="AP44" i="178" s="1"/>
  <c r="U1436" i="183"/>
  <c r="U59" i="179"/>
  <c r="AK59" i="179" s="1"/>
  <c r="U13" i="180"/>
  <c r="AK13" i="180" s="1"/>
  <c r="AL13" i="180" s="1"/>
  <c r="AP13" i="180" s="1"/>
  <c r="U1517" i="183"/>
  <c r="U40" i="180"/>
  <c r="AK40" i="180" s="1"/>
  <c r="AL40" i="180" s="1"/>
  <c r="AP40" i="180" s="1"/>
  <c r="U56" i="180"/>
  <c r="AK56" i="180" s="1"/>
  <c r="AL1560" i="183" s="1"/>
  <c r="U1560" i="183"/>
  <c r="U60" i="180"/>
  <c r="AK60" i="180" s="1"/>
  <c r="AL60" i="180" s="1"/>
  <c r="AP60" i="180" s="1"/>
  <c r="U1564" i="183"/>
  <c r="U62" i="180"/>
  <c r="AK62" i="180" s="1"/>
  <c r="AL1566" i="183" s="1"/>
  <c r="U40" i="181"/>
  <c r="AK40" i="181" s="1"/>
  <c r="AL40" i="181" s="1"/>
  <c r="AP40" i="181" s="1"/>
  <c r="T1628" i="183"/>
  <c r="T1630" i="183"/>
  <c r="U1631" i="183"/>
  <c r="T1635" i="183"/>
  <c r="U1636" i="183"/>
  <c r="U1638" i="183"/>
  <c r="U1641" i="183"/>
  <c r="T1642" i="183"/>
  <c r="U1643" i="183"/>
  <c r="T1644" i="183"/>
  <c r="U1647" i="183"/>
  <c r="U1648" i="183"/>
  <c r="T1649" i="183"/>
  <c r="T1650" i="183"/>
  <c r="U1654" i="183"/>
  <c r="U1655" i="183"/>
  <c r="U1656" i="183"/>
  <c r="U1657" i="183"/>
  <c r="U1658" i="183"/>
  <c r="U1659" i="183"/>
  <c r="T1660" i="183"/>
  <c r="T1661" i="183"/>
  <c r="U47" i="182"/>
  <c r="V1663" i="183" s="1"/>
  <c r="U1663" i="183"/>
  <c r="T1664" i="183"/>
  <c r="T1665" i="183"/>
  <c r="T1666" i="183"/>
  <c r="T1667" i="183"/>
  <c r="U1669" i="183"/>
  <c r="U1670" i="183"/>
  <c r="T1673" i="183"/>
  <c r="T1674" i="183"/>
  <c r="U1676" i="183"/>
  <c r="U1681" i="183"/>
  <c r="V1330" i="183"/>
  <c r="V1557" i="183"/>
  <c r="AK57" i="180"/>
  <c r="AL1561" i="183" s="1"/>
  <c r="V1561" i="183"/>
  <c r="U22" i="175"/>
  <c r="AK59" i="175"/>
  <c r="AL59" i="175" s="1"/>
  <c r="AP59" i="175" s="1"/>
  <c r="V1283" i="183"/>
  <c r="U33" i="176"/>
  <c r="AK25" i="177"/>
  <c r="AL1361" i="183" s="1"/>
  <c r="V1361" i="183"/>
  <c r="AK65" i="177"/>
  <c r="AL1401" i="183" s="1"/>
  <c r="V1401" i="183"/>
  <c r="U22" i="178"/>
  <c r="U40" i="178"/>
  <c r="U52" i="178"/>
  <c r="AK57" i="178"/>
  <c r="AL1449" i="183" s="1"/>
  <c r="V1449" i="183"/>
  <c r="U28" i="180"/>
  <c r="U32" i="180"/>
  <c r="U34" i="180"/>
  <c r="U38" i="180"/>
  <c r="U29" i="181"/>
  <c r="U60" i="181"/>
  <c r="U61" i="181"/>
  <c r="U26" i="182"/>
  <c r="U30" i="182"/>
  <c r="U34" i="182"/>
  <c r="AK55" i="182"/>
  <c r="V1671" i="183"/>
  <c r="AK61" i="182"/>
  <c r="V1677" i="183"/>
  <c r="AK27" i="175"/>
  <c r="AL1251" i="183" s="1"/>
  <c r="AK18" i="180"/>
  <c r="AL18" i="180" s="1"/>
  <c r="AP18" i="180" s="1"/>
  <c r="U44" i="175"/>
  <c r="U61" i="175"/>
  <c r="U18" i="176"/>
  <c r="U20" i="176"/>
  <c r="U21" i="176"/>
  <c r="U62" i="176"/>
  <c r="U15" i="177"/>
  <c r="AK47" i="177"/>
  <c r="AL1383" i="183" s="1"/>
  <c r="V1383" i="183"/>
  <c r="AK57" i="177"/>
  <c r="AL1393" i="183" s="1"/>
  <c r="U35" i="178"/>
  <c r="AK37" i="180"/>
  <c r="V1541" i="183"/>
  <c r="AK57" i="181"/>
  <c r="U20" i="182"/>
  <c r="U46" i="182"/>
  <c r="AK36" i="178"/>
  <c r="AK58" i="179"/>
  <c r="AL1506" i="183" s="1"/>
  <c r="AK55" i="180"/>
  <c r="AL1559" i="183" s="1"/>
  <c r="U33" i="182"/>
  <c r="AK57" i="175"/>
  <c r="AL57" i="175" s="1"/>
  <c r="V1281" i="183"/>
  <c r="AK63" i="175"/>
  <c r="AL1287" i="183" s="1"/>
  <c r="V1287" i="183"/>
  <c r="AK16" i="176"/>
  <c r="V1296" i="183"/>
  <c r="AK55" i="176"/>
  <c r="AL1335" i="183" s="1"/>
  <c r="V1335" i="183"/>
  <c r="AK49" i="177"/>
  <c r="AL1385" i="183" s="1"/>
  <c r="V1385" i="183"/>
  <c r="AK13" i="178"/>
  <c r="V1405" i="183"/>
  <c r="AK16" i="178"/>
  <c r="AL1408" i="183" s="1"/>
  <c r="V1408" i="183"/>
  <c r="AK34" i="178"/>
  <c r="V1426" i="183"/>
  <c r="AK59" i="178"/>
  <c r="AL1451" i="183" s="1"/>
  <c r="V1451" i="183"/>
  <c r="U19" i="180"/>
  <c r="U22" i="180"/>
  <c r="U48" i="180"/>
  <c r="U50" i="180"/>
  <c r="U54" i="180"/>
  <c r="U18" i="181"/>
  <c r="AK27" i="181"/>
  <c r="V1587" i="183"/>
  <c r="U35" i="181"/>
  <c r="U48" i="181"/>
  <c r="U52" i="181"/>
  <c r="U22" i="182"/>
  <c r="U43" i="182"/>
  <c r="AK47" i="182"/>
  <c r="AL47" i="182" s="1"/>
  <c r="AP47" i="182" s="1"/>
  <c r="AS64" i="181"/>
  <c r="AT1624" i="183" s="1"/>
  <c r="AK1624" i="183"/>
  <c r="BV66" i="182"/>
  <c r="U63" i="182"/>
  <c r="U58" i="182"/>
  <c r="U62" i="182"/>
  <c r="U60" i="182"/>
  <c r="U56" i="182"/>
  <c r="U54" i="182"/>
  <c r="U53" i="182"/>
  <c r="U52" i="182"/>
  <c r="U50" i="182"/>
  <c r="U48" i="182"/>
  <c r="U45" i="182"/>
  <c r="U44" i="182"/>
  <c r="U42" i="182"/>
  <c r="U41" i="182"/>
  <c r="U40" i="182"/>
  <c r="U39" i="182"/>
  <c r="U38" i="182"/>
  <c r="U37" i="182"/>
  <c r="U36" i="182"/>
  <c r="U35" i="182"/>
  <c r="U32" i="182"/>
  <c r="U31" i="182"/>
  <c r="U29" i="182"/>
  <c r="U28" i="182"/>
  <c r="U27" i="182"/>
  <c r="U25" i="182"/>
  <c r="U23" i="182"/>
  <c r="U24" i="182"/>
  <c r="BB5" i="182"/>
  <c r="BJ23" i="182"/>
  <c r="BB6" i="182"/>
  <c r="BJ27" i="182"/>
  <c r="BK27" i="182" s="1"/>
  <c r="BC25" i="182"/>
  <c r="U15" i="182"/>
  <c r="U11" i="182"/>
  <c r="U21" i="182"/>
  <c r="U18" i="182"/>
  <c r="U19" i="182"/>
  <c r="U16" i="182"/>
  <c r="U17" i="182"/>
  <c r="U14" i="182"/>
  <c r="U13" i="182"/>
  <c r="T6" i="182"/>
  <c r="U12" i="182"/>
  <c r="U10" i="182"/>
  <c r="U65" i="181"/>
  <c r="S5" i="182"/>
  <c r="J5" i="182"/>
  <c r="I5" i="182"/>
  <c r="I6" i="182"/>
  <c r="U64" i="181"/>
  <c r="U59" i="181"/>
  <c r="U63" i="181"/>
  <c r="U62" i="181"/>
  <c r="U58" i="181"/>
  <c r="U55" i="181"/>
  <c r="U54" i="181"/>
  <c r="U53" i="181"/>
  <c r="U51" i="181"/>
  <c r="U50" i="181"/>
  <c r="U47" i="181"/>
  <c r="U46" i="181"/>
  <c r="U45" i="181"/>
  <c r="U44" i="181"/>
  <c r="U43" i="181"/>
  <c r="BJ14" i="181"/>
  <c r="BK1574" i="183" s="1"/>
  <c r="BJ36" i="181"/>
  <c r="BK1596" i="183" s="1"/>
  <c r="BJ39" i="181"/>
  <c r="BK1599" i="183" s="1"/>
  <c r="BJ50" i="181"/>
  <c r="U16" i="181"/>
  <c r="U21" i="181"/>
  <c r="U14" i="181"/>
  <c r="U15" i="181"/>
  <c r="U30" i="181"/>
  <c r="BJ32" i="181"/>
  <c r="BK32" i="181" s="1"/>
  <c r="U33" i="181"/>
  <c r="BJ38" i="181"/>
  <c r="BK1598" i="183" s="1"/>
  <c r="U42" i="181"/>
  <c r="BJ46" i="181"/>
  <c r="BJ63" i="181"/>
  <c r="BK1623" i="183" s="1"/>
  <c r="U41" i="181"/>
  <c r="U38" i="181"/>
  <c r="U37" i="181"/>
  <c r="U36" i="181"/>
  <c r="U34" i="181"/>
  <c r="U31" i="181"/>
  <c r="U28" i="181"/>
  <c r="U25" i="181"/>
  <c r="U24" i="181"/>
  <c r="U22" i="181"/>
  <c r="BK38" i="181"/>
  <c r="BB6" i="181"/>
  <c r="U59" i="180"/>
  <c r="U61" i="180"/>
  <c r="U20" i="181"/>
  <c r="U19" i="181"/>
  <c r="U17" i="181"/>
  <c r="U13" i="181"/>
  <c r="U12" i="181"/>
  <c r="U11" i="181"/>
  <c r="U63" i="180"/>
  <c r="T5" i="181"/>
  <c r="U10" i="181"/>
  <c r="AK10" i="181" s="1"/>
  <c r="AL1570" i="183" s="1"/>
  <c r="U65" i="180"/>
  <c r="S5" i="181"/>
  <c r="J6" i="181"/>
  <c r="BO66" i="181"/>
  <c r="U52" i="180"/>
  <c r="U51" i="180"/>
  <c r="U49" i="180"/>
  <c r="U47" i="180"/>
  <c r="U46" i="180"/>
  <c r="U41" i="180"/>
  <c r="U43" i="180"/>
  <c r="U45" i="180"/>
  <c r="U42" i="180"/>
  <c r="U39" i="180"/>
  <c r="U44" i="180"/>
  <c r="BJ47" i="180"/>
  <c r="BK1551" i="183" s="1"/>
  <c r="BL50" i="180"/>
  <c r="BM1554" i="183" s="1"/>
  <c r="BL56" i="180"/>
  <c r="BM1560" i="183" s="1"/>
  <c r="BL58" i="180"/>
  <c r="BM1562" i="183" s="1"/>
  <c r="BB5" i="180"/>
  <c r="U35" i="180"/>
  <c r="U36" i="180"/>
  <c r="U33" i="180"/>
  <c r="U31" i="180"/>
  <c r="U29" i="180"/>
  <c r="U27" i="180"/>
  <c r="U25" i="180"/>
  <c r="U24" i="180"/>
  <c r="U23" i="180"/>
  <c r="BB6" i="180"/>
  <c r="BC11" i="180"/>
  <c r="U12" i="180"/>
  <c r="U10" i="180"/>
  <c r="U21" i="180"/>
  <c r="U16" i="180"/>
  <c r="U17" i="180"/>
  <c r="U20" i="180"/>
  <c r="U15" i="180"/>
  <c r="J5" i="180"/>
  <c r="U14" i="180"/>
  <c r="BO67" i="180"/>
  <c r="U11" i="180"/>
  <c r="I6" i="180"/>
  <c r="I5" i="180"/>
  <c r="T5" i="180"/>
  <c r="T6" i="180"/>
  <c r="U62" i="179"/>
  <c r="S5" i="180"/>
  <c r="U53" i="179"/>
  <c r="U50" i="179"/>
  <c r="U36" i="179"/>
  <c r="U34" i="179"/>
  <c r="U35" i="179"/>
  <c r="U29" i="179"/>
  <c r="U28" i="179"/>
  <c r="U27" i="179"/>
  <c r="U26" i="179"/>
  <c r="BJ57" i="179"/>
  <c r="BK57" i="179" s="1"/>
  <c r="U18" i="179"/>
  <c r="U20" i="179"/>
  <c r="U21" i="179"/>
  <c r="U22" i="179"/>
  <c r="U65" i="178"/>
  <c r="U63" i="178"/>
  <c r="U12" i="179"/>
  <c r="U11" i="179"/>
  <c r="U64" i="178"/>
  <c r="U62" i="178"/>
  <c r="U60" i="178"/>
  <c r="U56" i="178"/>
  <c r="BJ22" i="179"/>
  <c r="BJ38" i="179"/>
  <c r="BK1486" i="183" s="1"/>
  <c r="BJ59" i="179"/>
  <c r="BK1507" i="183" s="1"/>
  <c r="BB5" i="179"/>
  <c r="S6" i="179"/>
  <c r="U13" i="179"/>
  <c r="T5" i="179"/>
  <c r="U17" i="179"/>
  <c r="U19" i="179"/>
  <c r="U43" i="179"/>
  <c r="U44" i="179"/>
  <c r="U45" i="179"/>
  <c r="U47" i="179"/>
  <c r="U64" i="179"/>
  <c r="U65" i="179"/>
  <c r="U16" i="179"/>
  <c r="U30" i="179"/>
  <c r="U31" i="179"/>
  <c r="U10" i="179"/>
  <c r="BJ11" i="179"/>
  <c r="U23" i="179"/>
  <c r="U24" i="179"/>
  <c r="U25" i="179"/>
  <c r="U32" i="179"/>
  <c r="BJ32" i="179"/>
  <c r="U33" i="179"/>
  <c r="BJ55" i="179"/>
  <c r="U56" i="179"/>
  <c r="BI6" i="179"/>
  <c r="U15" i="179"/>
  <c r="BC15" i="179"/>
  <c r="AJ24" i="179"/>
  <c r="BJ46" i="179"/>
  <c r="BJ53" i="179"/>
  <c r="J5" i="179"/>
  <c r="AG5" i="179"/>
  <c r="I5" i="179"/>
  <c r="U63" i="179"/>
  <c r="J6" i="179"/>
  <c r="BB6" i="179"/>
  <c r="BJ14" i="179"/>
  <c r="BK1462" i="183" s="1"/>
  <c r="U39" i="179"/>
  <c r="U40" i="179"/>
  <c r="U41" i="179"/>
  <c r="U42" i="179"/>
  <c r="BJ42" i="179"/>
  <c r="BK1490" i="183" s="1"/>
  <c r="BJ50" i="179"/>
  <c r="BL50" i="179" s="1"/>
  <c r="BM1498" i="183" s="1"/>
  <c r="U51" i="179"/>
  <c r="U55" i="179"/>
  <c r="U60" i="179"/>
  <c r="U54" i="178"/>
  <c r="U53" i="178"/>
  <c r="U50" i="178"/>
  <c r="U49" i="178"/>
  <c r="U48" i="178"/>
  <c r="U47" i="178"/>
  <c r="U46" i="178"/>
  <c r="U45" i="178"/>
  <c r="U43" i="178"/>
  <c r="U42" i="178"/>
  <c r="U41" i="178"/>
  <c r="U39" i="178"/>
  <c r="U37" i="178"/>
  <c r="U38" i="178"/>
  <c r="U33" i="178"/>
  <c r="U32" i="178"/>
  <c r="U31" i="178"/>
  <c r="U30" i="178"/>
  <c r="U29" i="178"/>
  <c r="U28" i="178"/>
  <c r="U27" i="178"/>
  <c r="U25" i="178"/>
  <c r="U23" i="178"/>
  <c r="BJ53" i="178"/>
  <c r="BK1445" i="183" s="1"/>
  <c r="BJ59" i="178"/>
  <c r="BL59" i="178" s="1"/>
  <c r="BM1451" i="183" s="1"/>
  <c r="BJ35" i="178"/>
  <c r="BK1427" i="183" s="1"/>
  <c r="BJ51" i="178"/>
  <c r="BJ63" i="178"/>
  <c r="BK1455" i="183" s="1"/>
  <c r="BJ57" i="178"/>
  <c r="BJ65" i="178"/>
  <c r="BK1457" i="183" s="1"/>
  <c r="BB5" i="178"/>
  <c r="U59" i="177"/>
  <c r="U61" i="177"/>
  <c r="U18" i="178"/>
  <c r="U15" i="178"/>
  <c r="U17" i="178"/>
  <c r="U19" i="178"/>
  <c r="U21" i="178"/>
  <c r="U58" i="177"/>
  <c r="U14" i="178"/>
  <c r="U11" i="178"/>
  <c r="U20" i="178"/>
  <c r="T5" i="178"/>
  <c r="T6" i="178"/>
  <c r="U10" i="178"/>
  <c r="U64" i="177"/>
  <c r="U63" i="177"/>
  <c r="S6" i="178"/>
  <c r="S5" i="178"/>
  <c r="I5" i="178"/>
  <c r="I6" i="178"/>
  <c r="U54" i="177"/>
  <c r="U52" i="177"/>
  <c r="U48" i="177"/>
  <c r="U46" i="177"/>
  <c r="U41" i="177"/>
  <c r="U42" i="177"/>
  <c r="U44" i="177"/>
  <c r="U37" i="177"/>
  <c r="U34" i="177"/>
  <c r="U36" i="177"/>
  <c r="U35" i="177"/>
  <c r="U32" i="177"/>
  <c r="U28" i="177"/>
  <c r="U26" i="177"/>
  <c r="U24" i="177"/>
  <c r="U31" i="177"/>
  <c r="U27" i="177"/>
  <c r="U23" i="177"/>
  <c r="BJ48" i="177"/>
  <c r="U20" i="177"/>
  <c r="U17" i="177"/>
  <c r="U21" i="177"/>
  <c r="U18" i="177"/>
  <c r="U11" i="177"/>
  <c r="U22" i="177"/>
  <c r="U16" i="177"/>
  <c r="T5" i="177"/>
  <c r="U14" i="177"/>
  <c r="U13" i="177"/>
  <c r="U12" i="177"/>
  <c r="S5" i="177"/>
  <c r="S6" i="177"/>
  <c r="U19" i="177"/>
  <c r="I5" i="177"/>
  <c r="I6" i="177"/>
  <c r="U63" i="176"/>
  <c r="U64" i="176"/>
  <c r="U58" i="176"/>
  <c r="U56" i="176"/>
  <c r="U54" i="176"/>
  <c r="U53" i="176"/>
  <c r="U49" i="176"/>
  <c r="U48" i="176"/>
  <c r="U47" i="176"/>
  <c r="U46" i="176"/>
  <c r="U44" i="176"/>
  <c r="U45" i="176"/>
  <c r="U41" i="176"/>
  <c r="U39" i="176"/>
  <c r="U38" i="176"/>
  <c r="U37" i="176"/>
  <c r="U35" i="176"/>
  <c r="U34" i="176"/>
  <c r="U32" i="176"/>
  <c r="U31" i="176"/>
  <c r="U30" i="176"/>
  <c r="U29" i="176"/>
  <c r="U28" i="176"/>
  <c r="U27" i="176"/>
  <c r="U26" i="176"/>
  <c r="U23" i="176"/>
  <c r="U25" i="176"/>
  <c r="U24" i="176"/>
  <c r="U22" i="176"/>
  <c r="BJ20" i="176"/>
  <c r="BK1300" i="183" s="1"/>
  <c r="BL33" i="176"/>
  <c r="BM1313" i="183" s="1"/>
  <c r="U17" i="176"/>
  <c r="U19" i="176"/>
  <c r="U15" i="176"/>
  <c r="U14" i="176"/>
  <c r="U13" i="176"/>
  <c r="U12" i="176"/>
  <c r="U10" i="176"/>
  <c r="AK10" i="176" s="1"/>
  <c r="I6" i="176"/>
  <c r="T5" i="176"/>
  <c r="BP67" i="176"/>
  <c r="BP66" i="176"/>
  <c r="BX67" i="176"/>
  <c r="U65" i="175"/>
  <c r="U64" i="175"/>
  <c r="U62" i="175"/>
  <c r="U60" i="175"/>
  <c r="U58" i="175"/>
  <c r="U56" i="175"/>
  <c r="U54" i="175"/>
  <c r="U52" i="175"/>
  <c r="U51" i="175"/>
  <c r="U50" i="175"/>
  <c r="U49" i="175"/>
  <c r="U48" i="175"/>
  <c r="U47" i="175"/>
  <c r="U45" i="175"/>
  <c r="BJ28" i="176"/>
  <c r="BK1308" i="183" s="1"/>
  <c r="U43" i="175"/>
  <c r="U41" i="175"/>
  <c r="U42" i="175"/>
  <c r="U40" i="175"/>
  <c r="U37" i="175"/>
  <c r="U33" i="175"/>
  <c r="U32" i="175"/>
  <c r="U30" i="175"/>
  <c r="U29" i="175"/>
  <c r="U28" i="175"/>
  <c r="U26" i="175"/>
  <c r="U23" i="175"/>
  <c r="BL22" i="175"/>
  <c r="BM1246" i="183" s="1"/>
  <c r="BJ25" i="175"/>
  <c r="BJ10" i="175"/>
  <c r="BK1234" i="183" s="1"/>
  <c r="BC5" i="175"/>
  <c r="I5" i="175"/>
  <c r="U12" i="175"/>
  <c r="U21" i="175"/>
  <c r="U19" i="175"/>
  <c r="U17" i="175"/>
  <c r="U15" i="175"/>
  <c r="T5" i="175"/>
  <c r="BS67" i="182"/>
  <c r="BS66" i="182"/>
  <c r="J6" i="182"/>
  <c r="BK10" i="182"/>
  <c r="BP67" i="182"/>
  <c r="BP66" i="182"/>
  <c r="BT66" i="182"/>
  <c r="BT67" i="182"/>
  <c r="BX67" i="182"/>
  <c r="BX66" i="182"/>
  <c r="BC12" i="182"/>
  <c r="BO66" i="182"/>
  <c r="BO67" i="182"/>
  <c r="BW67" i="182"/>
  <c r="BW66" i="182"/>
  <c r="T5" i="182"/>
  <c r="S6" i="182"/>
  <c r="BL10" i="182"/>
  <c r="BQ67" i="182"/>
  <c r="BQ66" i="182"/>
  <c r="BU67" i="182"/>
  <c r="BU66" i="182"/>
  <c r="BY67" i="182"/>
  <c r="BY66" i="182"/>
  <c r="BI5" i="182"/>
  <c r="BL26" i="182"/>
  <c r="BL45" i="182"/>
  <c r="BL46" i="182"/>
  <c r="BK46" i="182"/>
  <c r="BN67" i="182"/>
  <c r="BN66" i="182"/>
  <c r="BR67" i="182"/>
  <c r="BR66" i="182"/>
  <c r="BV67" i="182"/>
  <c r="BJ52" i="182"/>
  <c r="BJ60" i="182"/>
  <c r="U51" i="182"/>
  <c r="U59" i="182"/>
  <c r="U57" i="182"/>
  <c r="U65" i="182"/>
  <c r="S6" i="181"/>
  <c r="BJ10" i="181"/>
  <c r="BK1570" i="183" s="1"/>
  <c r="BW66" i="181"/>
  <c r="BK19" i="181"/>
  <c r="T6" i="181"/>
  <c r="U26" i="181"/>
  <c r="I5" i="181"/>
  <c r="I6" i="181"/>
  <c r="BQ67" i="181"/>
  <c r="BQ66" i="181"/>
  <c r="BU66" i="181"/>
  <c r="BU67" i="181"/>
  <c r="BY67" i="181"/>
  <c r="BY66" i="181"/>
  <c r="AS11" i="181"/>
  <c r="BB5" i="181"/>
  <c r="BC22" i="181"/>
  <c r="AL27" i="181"/>
  <c r="AP27" i="181" s="1"/>
  <c r="BI5" i="181"/>
  <c r="BI6" i="181"/>
  <c r="BK29" i="181"/>
  <c r="J5" i="181"/>
  <c r="U23" i="181"/>
  <c r="BP67" i="181"/>
  <c r="BP66" i="181"/>
  <c r="BT67" i="181"/>
  <c r="BT66" i="181"/>
  <c r="BX67" i="181"/>
  <c r="BX66" i="181"/>
  <c r="BN67" i="181"/>
  <c r="BN66" i="181"/>
  <c r="BR67" i="181"/>
  <c r="BR66" i="181"/>
  <c r="BV67" i="181"/>
  <c r="BV66" i="181"/>
  <c r="BJ33" i="181"/>
  <c r="BK1593" i="183" s="1"/>
  <c r="BO67" i="181"/>
  <c r="BS66" i="181"/>
  <c r="BW67" i="181"/>
  <c r="BS67" i="181"/>
  <c r="BK23" i="180"/>
  <c r="BL23" i="180"/>
  <c r="BM1527" i="183" s="1"/>
  <c r="BK15" i="180"/>
  <c r="BL15" i="180"/>
  <c r="BM1519" i="183" s="1"/>
  <c r="BW67" i="180"/>
  <c r="BW66" i="180"/>
  <c r="BQ67" i="180"/>
  <c r="BQ66" i="180"/>
  <c r="BU67" i="180"/>
  <c r="BU66" i="180"/>
  <c r="BY67" i="180"/>
  <c r="BY66" i="180"/>
  <c r="BC6" i="180"/>
  <c r="BS66" i="180"/>
  <c r="BS67" i="180"/>
  <c r="J6" i="180"/>
  <c r="S6" i="180"/>
  <c r="BJ10" i="180"/>
  <c r="BK1514" i="183" s="1"/>
  <c r="BJ43" i="180"/>
  <c r="BK1547" i="183" s="1"/>
  <c r="BI5" i="180"/>
  <c r="BI6" i="180"/>
  <c r="BO66" i="180"/>
  <c r="BP67" i="180"/>
  <c r="BP66" i="180"/>
  <c r="BT67" i="180"/>
  <c r="BT66" i="180"/>
  <c r="BX67" i="180"/>
  <c r="BX66" i="180"/>
  <c r="BN67" i="180"/>
  <c r="BN66" i="180"/>
  <c r="BR67" i="180"/>
  <c r="BR66" i="180"/>
  <c r="BV67" i="180"/>
  <c r="BV66" i="180"/>
  <c r="BL14" i="179"/>
  <c r="BM1462" i="183" s="1"/>
  <c r="T6" i="179"/>
  <c r="BN67" i="179"/>
  <c r="BN66" i="179"/>
  <c r="BR67" i="179"/>
  <c r="BR66" i="179"/>
  <c r="BV67" i="179"/>
  <c r="BV66" i="179"/>
  <c r="S5" i="179"/>
  <c r="I6" i="179"/>
  <c r="BO66" i="179"/>
  <c r="BO67" i="179"/>
  <c r="BS66" i="179"/>
  <c r="BS67" i="179"/>
  <c r="BW67" i="179"/>
  <c r="BW66" i="179"/>
  <c r="BP67" i="179"/>
  <c r="BP66" i="179"/>
  <c r="BT67" i="179"/>
  <c r="BT66" i="179"/>
  <c r="BX67" i="179"/>
  <c r="BX66" i="179"/>
  <c r="BK55" i="179"/>
  <c r="BI5" i="179"/>
  <c r="BM67" i="179"/>
  <c r="BM66" i="179"/>
  <c r="BQ67" i="179"/>
  <c r="BQ66" i="179"/>
  <c r="BU67" i="179"/>
  <c r="BU66" i="179"/>
  <c r="U37" i="179"/>
  <c r="U46" i="179"/>
  <c r="BK46" i="179"/>
  <c r="U38" i="179"/>
  <c r="U48" i="179"/>
  <c r="U52" i="179"/>
  <c r="BJ62" i="179"/>
  <c r="BK1510" i="183" s="1"/>
  <c r="U49" i="179"/>
  <c r="U57" i="179"/>
  <c r="U61" i="179"/>
  <c r="BJ58" i="179"/>
  <c r="BK1506" i="183" s="1"/>
  <c r="BL15" i="178"/>
  <c r="BM1407" i="183" s="1"/>
  <c r="BK15" i="178"/>
  <c r="BL13" i="178"/>
  <c r="BM1405" i="183" s="1"/>
  <c r="BK13" i="178"/>
  <c r="BN67" i="178"/>
  <c r="BN66" i="178"/>
  <c r="J5" i="178"/>
  <c r="BO67" i="178"/>
  <c r="BO66" i="178"/>
  <c r="BS67" i="178"/>
  <c r="BS66" i="178"/>
  <c r="BW67" i="178"/>
  <c r="BW66" i="178"/>
  <c r="BK12" i="178"/>
  <c r="BP67" i="178"/>
  <c r="BP66" i="178"/>
  <c r="BT67" i="178"/>
  <c r="BT66" i="178"/>
  <c r="BX67" i="178"/>
  <c r="BX66" i="178"/>
  <c r="J6" i="178"/>
  <c r="BB6" i="178"/>
  <c r="BQ67" i="178"/>
  <c r="BQ66" i="178"/>
  <c r="BU67" i="178"/>
  <c r="BU66" i="178"/>
  <c r="BY67" i="178"/>
  <c r="BY66" i="178"/>
  <c r="AL34" i="178"/>
  <c r="AP34" i="178" s="1"/>
  <c r="BL57" i="178"/>
  <c r="BM1449" i="183" s="1"/>
  <c r="BL65" i="178"/>
  <c r="BM1457" i="183" s="1"/>
  <c r="BR66" i="178"/>
  <c r="BV67" i="178"/>
  <c r="BV66" i="178"/>
  <c r="BK51" i="178"/>
  <c r="BJ49" i="178"/>
  <c r="BK1441" i="183" s="1"/>
  <c r="BL53" i="178"/>
  <c r="BM1445" i="183" s="1"/>
  <c r="BK53" i="178"/>
  <c r="BR67" i="178"/>
  <c r="AS10" i="177"/>
  <c r="AT1346" i="183" s="1"/>
  <c r="J5" i="177"/>
  <c r="BB5" i="177"/>
  <c r="T6" i="177"/>
  <c r="BC10" i="177"/>
  <c r="BD1346" i="183" s="1"/>
  <c r="BB6" i="177"/>
  <c r="BN66" i="177"/>
  <c r="BN67" i="177"/>
  <c r="BR66" i="177"/>
  <c r="BR67" i="177"/>
  <c r="BV67" i="177"/>
  <c r="BV66" i="177"/>
  <c r="U10" i="177"/>
  <c r="BO67" i="177"/>
  <c r="BO66" i="177"/>
  <c r="BS67" i="177"/>
  <c r="BS66" i="177"/>
  <c r="BW67" i="177"/>
  <c r="BW66" i="177"/>
  <c r="J6" i="177"/>
  <c r="BP67" i="177"/>
  <c r="BP66" i="177"/>
  <c r="BT67" i="177"/>
  <c r="BT66" i="177"/>
  <c r="BX67" i="177"/>
  <c r="BX66" i="177"/>
  <c r="U40" i="177"/>
  <c r="BJ44" i="177"/>
  <c r="BK1380" i="183" s="1"/>
  <c r="U45" i="177"/>
  <c r="U33" i="177"/>
  <c r="U38" i="177"/>
  <c r="BQ67" i="177"/>
  <c r="BQ66" i="177"/>
  <c r="BU67" i="177"/>
  <c r="BU66" i="177"/>
  <c r="BY67" i="177"/>
  <c r="BY66" i="177"/>
  <c r="BJ35" i="177"/>
  <c r="BK1371" i="183" s="1"/>
  <c r="U39" i="177"/>
  <c r="U43" i="177"/>
  <c r="U51" i="177"/>
  <c r="U50" i="177"/>
  <c r="BJ55" i="177"/>
  <c r="BK1391" i="183" s="1"/>
  <c r="U60" i="177"/>
  <c r="U56" i="177"/>
  <c r="U62" i="177"/>
  <c r="BJ53" i="177"/>
  <c r="BK1389" i="183" s="1"/>
  <c r="AS14" i="176"/>
  <c r="AT1294" i="183" s="1"/>
  <c r="BK20" i="176"/>
  <c r="BL20" i="176"/>
  <c r="BM1300" i="183" s="1"/>
  <c r="BK28" i="176"/>
  <c r="BL28" i="176"/>
  <c r="BM1308" i="183" s="1"/>
  <c r="BN66" i="176"/>
  <c r="BN67" i="176"/>
  <c r="BR67" i="176"/>
  <c r="BR66" i="176"/>
  <c r="BV67" i="176"/>
  <c r="BV66" i="176"/>
  <c r="BL52" i="176"/>
  <c r="BM1332" i="183" s="1"/>
  <c r="BK52" i="176"/>
  <c r="I5" i="176"/>
  <c r="BI5" i="176"/>
  <c r="J6" i="176"/>
  <c r="BO66" i="176"/>
  <c r="BO67" i="176"/>
  <c r="BS66" i="176"/>
  <c r="BS67" i="176"/>
  <c r="BW67" i="176"/>
  <c r="BW66" i="176"/>
  <c r="U11" i="176"/>
  <c r="BC11" i="176"/>
  <c r="BB6" i="176"/>
  <c r="BB5" i="176"/>
  <c r="J5" i="176"/>
  <c r="T6" i="176"/>
  <c r="S5" i="176"/>
  <c r="S6" i="176"/>
  <c r="BI6" i="176"/>
  <c r="BJ10" i="176"/>
  <c r="BK1290" i="183" s="1"/>
  <c r="BT66" i="176"/>
  <c r="BL30" i="176"/>
  <c r="BM1310" i="183" s="1"/>
  <c r="BQ67" i="176"/>
  <c r="BQ66" i="176"/>
  <c r="BU67" i="176"/>
  <c r="BU66" i="176"/>
  <c r="BY67" i="176"/>
  <c r="BY66" i="176"/>
  <c r="U36" i="176"/>
  <c r="BJ37" i="176"/>
  <c r="BK1317" i="183" s="1"/>
  <c r="U40" i="176"/>
  <c r="BJ58" i="176"/>
  <c r="BK1338" i="183" s="1"/>
  <c r="U43" i="176"/>
  <c r="U57" i="176"/>
  <c r="BT67" i="176"/>
  <c r="BX66" i="176"/>
  <c r="BJ50" i="176"/>
  <c r="BK1330" i="183" s="1"/>
  <c r="U60" i="176"/>
  <c r="U42" i="176"/>
  <c r="U52" i="176"/>
  <c r="BJ53" i="176"/>
  <c r="BK1333" i="183" s="1"/>
  <c r="U61" i="176"/>
  <c r="BJ62" i="176"/>
  <c r="BK1342" i="183" s="1"/>
  <c r="U65" i="176"/>
  <c r="U51" i="176"/>
  <c r="U59" i="176"/>
  <c r="U16" i="175"/>
  <c r="U20" i="175"/>
  <c r="U13" i="175"/>
  <c r="S6" i="175"/>
  <c r="U18" i="175"/>
  <c r="U14" i="175"/>
  <c r="BL10" i="175"/>
  <c r="BM1234" i="183" s="1"/>
  <c r="BK10" i="175"/>
  <c r="BL1234" i="183" s="1"/>
  <c r="S5" i="175"/>
  <c r="BB6" i="175"/>
  <c r="BI6" i="175"/>
  <c r="BI5" i="175"/>
  <c r="BU66" i="175"/>
  <c r="BK39" i="175"/>
  <c r="BL39" i="175"/>
  <c r="BM1263" i="183" s="1"/>
  <c r="BK43" i="175"/>
  <c r="BL43" i="175"/>
  <c r="BM1267" i="183" s="1"/>
  <c r="J6" i="175"/>
  <c r="J5" i="175"/>
  <c r="U10" i="175"/>
  <c r="I6" i="175"/>
  <c r="BN67" i="175"/>
  <c r="BN66" i="175"/>
  <c r="BR67" i="175"/>
  <c r="BR66" i="175"/>
  <c r="BV67" i="175"/>
  <c r="BV66" i="175"/>
  <c r="BL25" i="175"/>
  <c r="BM1249" i="183" s="1"/>
  <c r="T6" i="175"/>
  <c r="BP67" i="175"/>
  <c r="BP66" i="175"/>
  <c r="BT67" i="175"/>
  <c r="BT66" i="175"/>
  <c r="BX67" i="175"/>
  <c r="BX66" i="175"/>
  <c r="U11" i="175"/>
  <c r="BJ23" i="175"/>
  <c r="BK1247" i="183" s="1"/>
  <c r="BB5" i="175"/>
  <c r="BQ66" i="175"/>
  <c r="BQ67" i="175"/>
  <c r="BU67" i="175"/>
  <c r="BY66" i="175"/>
  <c r="BJ12" i="175"/>
  <c r="BK1236" i="183" s="1"/>
  <c r="BJ47" i="175"/>
  <c r="BK1271" i="183" s="1"/>
  <c r="AL63" i="175"/>
  <c r="AP63" i="175" s="1"/>
  <c r="AQ1287" i="183" s="1"/>
  <c r="BY67" i="175"/>
  <c r="BO67" i="175"/>
  <c r="BO66" i="175"/>
  <c r="BS67" i="175"/>
  <c r="BS66" i="175"/>
  <c r="BW67" i="175"/>
  <c r="BW66" i="175"/>
  <c r="BL55" i="182" l="1"/>
  <c r="BK55" i="182"/>
  <c r="AM1281" i="183"/>
  <c r="AP57" i="175"/>
  <c r="AL1330" i="183"/>
  <c r="AL50" i="176"/>
  <c r="AP50" i="176" s="1"/>
  <c r="AQ1330" i="183" s="1"/>
  <c r="BK63" i="182"/>
  <c r="BL63" i="182"/>
  <c r="BM1679" i="183" s="1"/>
  <c r="BK1340" i="183"/>
  <c r="BL60" i="176"/>
  <c r="BM1340" i="183" s="1"/>
  <c r="BK60" i="176"/>
  <c r="BJ21" i="176"/>
  <c r="BD1301" i="183"/>
  <c r="BJ13" i="176"/>
  <c r="BD1293" i="183"/>
  <c r="BJ61" i="180"/>
  <c r="BD1565" i="183"/>
  <c r="BJ61" i="175"/>
  <c r="BD1285" i="183"/>
  <c r="BJ16" i="176"/>
  <c r="BD1296" i="183"/>
  <c r="BJ60" i="175"/>
  <c r="BD1284" i="183"/>
  <c r="AL49" i="177"/>
  <c r="AP49" i="177" s="1"/>
  <c r="AQ1385" i="183" s="1"/>
  <c r="BJ36" i="179"/>
  <c r="V1564" i="183"/>
  <c r="AK39" i="175"/>
  <c r="AL39" i="175" s="1"/>
  <c r="AP39" i="175" s="1"/>
  <c r="V1502" i="183"/>
  <c r="AS32" i="180"/>
  <c r="AT1536" i="183" s="1"/>
  <c r="BJ49" i="180"/>
  <c r="BD1553" i="183"/>
  <c r="BJ62" i="180"/>
  <c r="BD1566" i="183"/>
  <c r="BJ55" i="180"/>
  <c r="BD1559" i="183"/>
  <c r="V1599" i="183"/>
  <c r="AK30" i="177"/>
  <c r="AQ1443" i="183"/>
  <c r="AK1438" i="183"/>
  <c r="AK1250" i="183"/>
  <c r="AK1515" i="183"/>
  <c r="BJ19" i="176"/>
  <c r="BD1299" i="183"/>
  <c r="BJ59" i="175"/>
  <c r="BD1283" i="183"/>
  <c r="BK58" i="180"/>
  <c r="BK1562" i="183"/>
  <c r="BJ51" i="180"/>
  <c r="BD1555" i="183"/>
  <c r="BJ22" i="176"/>
  <c r="BD1302" i="183"/>
  <c r="BJ14" i="176"/>
  <c r="BD1294" i="183"/>
  <c r="BD1282" i="183"/>
  <c r="BJ58" i="175"/>
  <c r="BJ11" i="176"/>
  <c r="BK1291" i="183" s="1"/>
  <c r="BD1291" i="183"/>
  <c r="BL47" i="180"/>
  <c r="BM1551" i="183" s="1"/>
  <c r="BK36" i="181"/>
  <c r="BJ40" i="179"/>
  <c r="BL40" i="179" s="1"/>
  <c r="BM1488" i="183" s="1"/>
  <c r="BJ24" i="179"/>
  <c r="BD1410" i="183"/>
  <c r="BJ59" i="180"/>
  <c r="BD1563" i="183"/>
  <c r="BJ57" i="175"/>
  <c r="BD1281" i="183"/>
  <c r="BJ53" i="180"/>
  <c r="BD1557" i="183"/>
  <c r="BJ57" i="180"/>
  <c r="BD1561" i="183"/>
  <c r="BL36" i="181"/>
  <c r="BM1596" i="183" s="1"/>
  <c r="BJ28" i="179"/>
  <c r="BL63" i="178"/>
  <c r="BM1455" i="183" s="1"/>
  <c r="BK47" i="180"/>
  <c r="AQ1260" i="183"/>
  <c r="BJ49" i="176"/>
  <c r="BK49" i="176" s="1"/>
  <c r="BC6" i="181"/>
  <c r="BJ17" i="176"/>
  <c r="BD1297" i="183"/>
  <c r="BK50" i="180"/>
  <c r="BK1554" i="183"/>
  <c r="BJ62" i="175"/>
  <c r="BD1286" i="183"/>
  <c r="BJ60" i="180"/>
  <c r="BD1564" i="183"/>
  <c r="BJ12" i="176"/>
  <c r="BD1292" i="183"/>
  <c r="AK1597" i="183"/>
  <c r="BJ64" i="180"/>
  <c r="BD1568" i="183"/>
  <c r="BJ52" i="180"/>
  <c r="BD1556" i="183"/>
  <c r="BJ64" i="175"/>
  <c r="BD1288" i="183"/>
  <c r="BJ54" i="180"/>
  <c r="BD1558" i="183"/>
  <c r="BJ32" i="178"/>
  <c r="BK1424" i="183" s="1"/>
  <c r="BJ61" i="179"/>
  <c r="BK61" i="179" s="1"/>
  <c r="BJ28" i="178"/>
  <c r="BK1420" i="183" s="1"/>
  <c r="BL27" i="182"/>
  <c r="BK27" i="175"/>
  <c r="AK31" i="175"/>
  <c r="AL31" i="175" s="1"/>
  <c r="AP31" i="175" s="1"/>
  <c r="AK1423" i="183"/>
  <c r="BD1340" i="183"/>
  <c r="BJ23" i="176"/>
  <c r="BD1303" i="183"/>
  <c r="BJ15" i="176"/>
  <c r="BD1295" i="183"/>
  <c r="BJ63" i="180"/>
  <c r="BD1567" i="183"/>
  <c r="BJ63" i="175"/>
  <c r="BD1287" i="183"/>
  <c r="BJ18" i="176"/>
  <c r="BD1298" i="183"/>
  <c r="BL27" i="175"/>
  <c r="BM1251" i="183" s="1"/>
  <c r="BJ43" i="176"/>
  <c r="BK1323" i="183" s="1"/>
  <c r="AT20" i="176"/>
  <c r="AU1300" i="183" s="1"/>
  <c r="BL1300" i="183"/>
  <c r="BK56" i="180"/>
  <c r="BK1560" i="183"/>
  <c r="BJ65" i="175"/>
  <c r="BD1289" i="183"/>
  <c r="BJ65" i="180"/>
  <c r="BD1569" i="183"/>
  <c r="AJ6" i="182"/>
  <c r="V1680" i="183"/>
  <c r="AL55" i="182"/>
  <c r="AP55" i="182" s="1"/>
  <c r="BK1668" i="183"/>
  <c r="BM1662" i="183"/>
  <c r="AT63" i="182"/>
  <c r="BL1679" i="183"/>
  <c r="BM1661" i="183"/>
  <c r="BK1679" i="183"/>
  <c r="BJ59" i="182"/>
  <c r="BD1675" i="183"/>
  <c r="BJ51" i="182"/>
  <c r="BD1667" i="183"/>
  <c r="BJ28" i="182"/>
  <c r="BD1644" i="183"/>
  <c r="BD1637" i="183"/>
  <c r="BJ56" i="182"/>
  <c r="BD1672" i="183"/>
  <c r="BK45" i="182"/>
  <c r="BK1661" i="183"/>
  <c r="BJ22" i="182"/>
  <c r="BD1638" i="183"/>
  <c r="BD1629" i="183"/>
  <c r="BJ13" i="182"/>
  <c r="BJ61" i="182"/>
  <c r="BD1677" i="183"/>
  <c r="BJ37" i="182"/>
  <c r="BD1653" i="183"/>
  <c r="BD1635" i="183"/>
  <c r="BJ19" i="182"/>
  <c r="BD1627" i="183"/>
  <c r="BJ11" i="182"/>
  <c r="BJ38" i="182"/>
  <c r="BD1654" i="183"/>
  <c r="BD1676" i="183"/>
  <c r="BD1668" i="183"/>
  <c r="BJ39" i="182"/>
  <c r="BD1655" i="183"/>
  <c r="BJ33" i="182"/>
  <c r="BD1649" i="183"/>
  <c r="BJ18" i="182"/>
  <c r="BD1634" i="183"/>
  <c r="BJ58" i="182"/>
  <c r="BD1674" i="183"/>
  <c r="BK1662" i="183"/>
  <c r="BJ35" i="182"/>
  <c r="BD1651" i="183"/>
  <c r="BJ29" i="182"/>
  <c r="BD1645" i="183"/>
  <c r="BD1681" i="183"/>
  <c r="BJ65" i="182"/>
  <c r="BJ41" i="182"/>
  <c r="BD1657" i="183"/>
  <c r="BD1639" i="183"/>
  <c r="BJ14" i="182"/>
  <c r="BD1630" i="183"/>
  <c r="BJ42" i="182"/>
  <c r="BD1658" i="183"/>
  <c r="BJ24" i="182"/>
  <c r="BD1640" i="183"/>
  <c r="AT55" i="182"/>
  <c r="BL1671" i="183"/>
  <c r="BJ25" i="182"/>
  <c r="BD1641" i="183"/>
  <c r="BK1676" i="183"/>
  <c r="BM1671" i="183"/>
  <c r="BM1643" i="183"/>
  <c r="BK1671" i="183"/>
  <c r="BK23" i="182"/>
  <c r="BK1639" i="183"/>
  <c r="BD1679" i="183"/>
  <c r="BD1671" i="183"/>
  <c r="BJ43" i="182"/>
  <c r="BD1659" i="183"/>
  <c r="BJ34" i="182"/>
  <c r="BD1650" i="183"/>
  <c r="BJ64" i="182"/>
  <c r="BD1680" i="183"/>
  <c r="BJ47" i="182"/>
  <c r="BD1663" i="183"/>
  <c r="BJ40" i="182"/>
  <c r="BD1656" i="183"/>
  <c r="BJ30" i="182"/>
  <c r="BD1646" i="183"/>
  <c r="BD1633" i="183"/>
  <c r="BJ17" i="182"/>
  <c r="BJ48" i="182"/>
  <c r="BD1664" i="183"/>
  <c r="BJ31" i="182"/>
  <c r="BD1647" i="183"/>
  <c r="BJ49" i="182"/>
  <c r="BD1665" i="183"/>
  <c r="BK26" i="182"/>
  <c r="BK1642" i="183"/>
  <c r="BJ21" i="182"/>
  <c r="AT46" i="182"/>
  <c r="BL1662" i="183"/>
  <c r="BM1642" i="183"/>
  <c r="AT27" i="182"/>
  <c r="BL1643" i="183"/>
  <c r="BJ12" i="182"/>
  <c r="BL12" i="182" s="1"/>
  <c r="BD1628" i="183"/>
  <c r="BK1643" i="183"/>
  <c r="BJ57" i="182"/>
  <c r="BD1673" i="183"/>
  <c r="BJ50" i="182"/>
  <c r="BD1666" i="183"/>
  <c r="BD1643" i="183"/>
  <c r="BJ53" i="182"/>
  <c r="BD1669" i="183"/>
  <c r="BJ44" i="182"/>
  <c r="BD1660" i="183"/>
  <c r="BJ20" i="182"/>
  <c r="BD1636" i="183"/>
  <c r="BD1631" i="183"/>
  <c r="BJ15" i="182"/>
  <c r="BJ54" i="182"/>
  <c r="BD1670" i="183"/>
  <c r="BJ36" i="182"/>
  <c r="BD1652" i="183"/>
  <c r="BJ62" i="182"/>
  <c r="BD1678" i="183"/>
  <c r="BJ32" i="182"/>
  <c r="BD1648" i="183"/>
  <c r="BL16" i="182"/>
  <c r="BK1632" i="183"/>
  <c r="BK16" i="182"/>
  <c r="BK1626" i="183"/>
  <c r="BM1626" i="183"/>
  <c r="BL1626" i="183"/>
  <c r="AJ5" i="182"/>
  <c r="V1616" i="183"/>
  <c r="V1600" i="183"/>
  <c r="AJ6" i="181"/>
  <c r="AJ5" i="181"/>
  <c r="BK63" i="181"/>
  <c r="AT63" i="181" s="1"/>
  <c r="AU1623" i="183" s="1"/>
  <c r="BL39" i="181"/>
  <c r="BM1599" i="183" s="1"/>
  <c r="BK39" i="181"/>
  <c r="BL1599" i="183" s="1"/>
  <c r="BL63" i="181"/>
  <c r="BM1623" i="183" s="1"/>
  <c r="BL29" i="181"/>
  <c r="BM1589" i="183" s="1"/>
  <c r="BL19" i="181"/>
  <c r="BM1579" i="183" s="1"/>
  <c r="AT39" i="181"/>
  <c r="AU1599" i="183" s="1"/>
  <c r="BJ62" i="181"/>
  <c r="BJ23" i="181"/>
  <c r="BD1583" i="183"/>
  <c r="BJ15" i="181"/>
  <c r="BD1575" i="183"/>
  <c r="BJ57" i="181"/>
  <c r="BD1617" i="183"/>
  <c r="BJ34" i="181"/>
  <c r="BD1594" i="183"/>
  <c r="BJ20" i="181"/>
  <c r="BD1580" i="183"/>
  <c r="BJ51" i="181"/>
  <c r="BD1611" i="183"/>
  <c r="BJ45" i="181"/>
  <c r="BD1605" i="183"/>
  <c r="AT32" i="181"/>
  <c r="AU1592" i="183" s="1"/>
  <c r="BL1592" i="183"/>
  <c r="AT29" i="181"/>
  <c r="AU1589" i="183" s="1"/>
  <c r="BL1589" i="183"/>
  <c r="BK46" i="181"/>
  <c r="BK1606" i="183"/>
  <c r="BJ41" i="181"/>
  <c r="BD1601" i="183"/>
  <c r="BJ24" i="181"/>
  <c r="BD1584" i="183"/>
  <c r="BJ12" i="181"/>
  <c r="BD1572" i="183"/>
  <c r="AT36" i="181"/>
  <c r="AU1596" i="183" s="1"/>
  <c r="BL1596" i="183"/>
  <c r="AT19" i="181"/>
  <c r="AU1579" i="183" s="1"/>
  <c r="BL1579" i="183"/>
  <c r="BJ58" i="181"/>
  <c r="BJ11" i="181"/>
  <c r="BD1571" i="183"/>
  <c r="BJ44" i="181"/>
  <c r="BD1604" i="183"/>
  <c r="BJ64" i="181"/>
  <c r="BD1624" i="183"/>
  <c r="BJ17" i="181"/>
  <c r="BD1577" i="183"/>
  <c r="BJ54" i="181"/>
  <c r="BD1614" i="183"/>
  <c r="BJ49" i="181"/>
  <c r="BD1609" i="183"/>
  <c r="BJ43" i="181"/>
  <c r="BD1603" i="183"/>
  <c r="BJ28" i="181"/>
  <c r="BD1588" i="183"/>
  <c r="BJ61" i="181"/>
  <c r="BD1621" i="183"/>
  <c r="BJ59" i="181"/>
  <c r="BD1619" i="183"/>
  <c r="AT38" i="181"/>
  <c r="AU1598" i="183" s="1"/>
  <c r="BL1598" i="183"/>
  <c r="BL32" i="181"/>
  <c r="BM1592" i="183" s="1"/>
  <c r="BK1592" i="183"/>
  <c r="BL50" i="181"/>
  <c r="BM1610" i="183" s="1"/>
  <c r="BK1610" i="183"/>
  <c r="BJ37" i="181"/>
  <c r="BD1597" i="183"/>
  <c r="BJ30" i="181"/>
  <c r="BD1590" i="183"/>
  <c r="BJ65" i="181"/>
  <c r="BD1625" i="183"/>
  <c r="BJ40" i="181"/>
  <c r="BD1600" i="183"/>
  <c r="BK18" i="181"/>
  <c r="BK1578" i="183"/>
  <c r="BJ55" i="181"/>
  <c r="BD1615" i="183"/>
  <c r="BJ52" i="181"/>
  <c r="BD1612" i="183"/>
  <c r="BJ47" i="181"/>
  <c r="BD1607" i="183"/>
  <c r="BJ31" i="181"/>
  <c r="BD1591" i="183"/>
  <c r="BJ60" i="181"/>
  <c r="BD1620" i="183"/>
  <c r="BJ27" i="181"/>
  <c r="BK1587" i="183" s="1"/>
  <c r="BJ22" i="181"/>
  <c r="BK1582" i="183" s="1"/>
  <c r="BD1582" i="183"/>
  <c r="BL38" i="181"/>
  <c r="BM1598" i="183" s="1"/>
  <c r="BJ53" i="181"/>
  <c r="BJ25" i="181"/>
  <c r="BJ42" i="181"/>
  <c r="BD1602" i="183"/>
  <c r="BJ16" i="181"/>
  <c r="BD1576" i="183"/>
  <c r="BJ13" i="181"/>
  <c r="BD1573" i="183"/>
  <c r="BJ35" i="181"/>
  <c r="BD1595" i="183"/>
  <c r="BJ26" i="181"/>
  <c r="BD1586" i="183"/>
  <c r="BJ56" i="181"/>
  <c r="BD1616" i="183"/>
  <c r="BJ48" i="181"/>
  <c r="BD1608" i="183"/>
  <c r="BJ21" i="181"/>
  <c r="BD1581" i="183"/>
  <c r="AK64" i="180"/>
  <c r="AL1568" i="183" s="1"/>
  <c r="V1544" i="183"/>
  <c r="V1534" i="183"/>
  <c r="V1530" i="183"/>
  <c r="AJ5" i="180"/>
  <c r="AT47" i="180"/>
  <c r="AU1551" i="183" s="1"/>
  <c r="BL1551" i="183"/>
  <c r="BJ32" i="180"/>
  <c r="BD1536" i="183"/>
  <c r="BJ11" i="180"/>
  <c r="BJ6" i="180" s="1"/>
  <c r="BD1515" i="183"/>
  <c r="BJ38" i="180"/>
  <c r="BD1542" i="183"/>
  <c r="BJ36" i="180"/>
  <c r="BD1540" i="183"/>
  <c r="BJ34" i="180"/>
  <c r="BD1538" i="183"/>
  <c r="BJ30" i="180"/>
  <c r="BD1534" i="183"/>
  <c r="BJ28" i="180"/>
  <c r="BD1532" i="183"/>
  <c r="BJ20" i="180"/>
  <c r="BD1524" i="183"/>
  <c r="BJ27" i="180"/>
  <c r="BD1531" i="183"/>
  <c r="BJ14" i="180"/>
  <c r="BD1518" i="183"/>
  <c r="BJ22" i="180"/>
  <c r="BD1526" i="183"/>
  <c r="BJ17" i="180"/>
  <c r="BD1521" i="183"/>
  <c r="BJ48" i="180"/>
  <c r="BD1552" i="183"/>
  <c r="BJ46" i="180"/>
  <c r="BD1550" i="183"/>
  <c r="BJ44" i="180"/>
  <c r="BD1548" i="183"/>
  <c r="BJ42" i="180"/>
  <c r="BD1546" i="183"/>
  <c r="BJ40" i="180"/>
  <c r="BD1544" i="183"/>
  <c r="BJ21" i="180"/>
  <c r="BD1525" i="183"/>
  <c r="BJ19" i="180"/>
  <c r="BD1523" i="183"/>
  <c r="BJ13" i="180"/>
  <c r="BD1517" i="183"/>
  <c r="BJ26" i="180"/>
  <c r="BD1530" i="183"/>
  <c r="AT15" i="180"/>
  <c r="BL1519" i="183"/>
  <c r="AT23" i="180"/>
  <c r="BL1527" i="183"/>
  <c r="BJ37" i="180"/>
  <c r="BD1541" i="183"/>
  <c r="BJ35" i="180"/>
  <c r="BD1539" i="183"/>
  <c r="BJ31" i="180"/>
  <c r="BD1535" i="183"/>
  <c r="BJ29" i="180"/>
  <c r="BD1533" i="183"/>
  <c r="BJ33" i="180"/>
  <c r="BD1537" i="183"/>
  <c r="BJ25" i="180"/>
  <c r="BD1529" i="183"/>
  <c r="BJ12" i="180"/>
  <c r="BD1516" i="183"/>
  <c r="BJ24" i="180"/>
  <c r="BD1528" i="183"/>
  <c r="BJ18" i="180"/>
  <c r="BD1522" i="183"/>
  <c r="BJ16" i="180"/>
  <c r="BD1520" i="183"/>
  <c r="BJ45" i="180"/>
  <c r="BD1549" i="183"/>
  <c r="BJ41" i="180"/>
  <c r="BD1545" i="183"/>
  <c r="BJ39" i="180"/>
  <c r="BD1543" i="183"/>
  <c r="V1507" i="183"/>
  <c r="BJ41" i="179"/>
  <c r="BK1489" i="183" s="1"/>
  <c r="BJ10" i="179"/>
  <c r="BK1458" i="183" s="1"/>
  <c r="BK14" i="179"/>
  <c r="AT14" i="179" s="1"/>
  <c r="BJ51" i="179"/>
  <c r="BK1499" i="183" s="1"/>
  <c r="AK14" i="179"/>
  <c r="AL1462" i="183" s="1"/>
  <c r="BJ45" i="179"/>
  <c r="BK1493" i="183" s="1"/>
  <c r="BJ39" i="179"/>
  <c r="BK1487" i="183" s="1"/>
  <c r="AS14" i="179"/>
  <c r="AT1462" i="183" s="1"/>
  <c r="BJ47" i="179"/>
  <c r="BL47" i="179" s="1"/>
  <c r="BM1495" i="183" s="1"/>
  <c r="BJ49" i="179"/>
  <c r="BL49" i="179" s="1"/>
  <c r="BM1497" i="183" s="1"/>
  <c r="BJ37" i="179"/>
  <c r="BK1485" i="183" s="1"/>
  <c r="BJ54" i="179"/>
  <c r="BJ21" i="179"/>
  <c r="AL54" i="179"/>
  <c r="AJ5" i="179"/>
  <c r="AK1404" i="183"/>
  <c r="AT46" i="179"/>
  <c r="AU1494" i="183" s="1"/>
  <c r="BL1494" i="183"/>
  <c r="AT55" i="179"/>
  <c r="AU1503" i="183" s="1"/>
  <c r="BL1503" i="183"/>
  <c r="BK50" i="179"/>
  <c r="BK1498" i="183"/>
  <c r="BK40" i="179"/>
  <c r="BK53" i="179"/>
  <c r="BK1501" i="183"/>
  <c r="AT57" i="179"/>
  <c r="AU1505" i="183" s="1"/>
  <c r="BL1505" i="183"/>
  <c r="BL55" i="179"/>
  <c r="BM1503" i="183" s="1"/>
  <c r="BK1503" i="183"/>
  <c r="BK11" i="179"/>
  <c r="BK1459" i="183"/>
  <c r="BL36" i="179"/>
  <c r="BM1484" i="183" s="1"/>
  <c r="BK1484" i="183"/>
  <c r="BL57" i="179"/>
  <c r="BM1505" i="183" s="1"/>
  <c r="BK1505" i="183"/>
  <c r="BL51" i="179"/>
  <c r="BM1499" i="183" s="1"/>
  <c r="BJ15" i="179"/>
  <c r="BL15" i="179" s="1"/>
  <c r="BM1463" i="183" s="1"/>
  <c r="BD1463" i="183"/>
  <c r="BJ65" i="179"/>
  <c r="BD1513" i="183"/>
  <c r="BJ63" i="179"/>
  <c r="BD1511" i="183"/>
  <c r="BJ52" i="179"/>
  <c r="BD1500" i="183"/>
  <c r="BJ48" i="179"/>
  <c r="BD1496" i="183"/>
  <c r="BJ44" i="179"/>
  <c r="BD1492" i="183"/>
  <c r="BJ34" i="179"/>
  <c r="BD1482" i="183"/>
  <c r="BJ30" i="179"/>
  <c r="BD1478" i="183"/>
  <c r="BJ26" i="179"/>
  <c r="BD1474" i="183"/>
  <c r="BK20" i="179"/>
  <c r="BK1468" i="183"/>
  <c r="BJ19" i="179"/>
  <c r="BD1467" i="183"/>
  <c r="BJ17" i="179"/>
  <c r="BD1465" i="183"/>
  <c r="BJ12" i="179"/>
  <c r="BD1460" i="183"/>
  <c r="BK54" i="179"/>
  <c r="BK1502" i="183"/>
  <c r="BK47" i="179"/>
  <c r="BK1495" i="183"/>
  <c r="BL32" i="179"/>
  <c r="BM1480" i="183" s="1"/>
  <c r="BK1480" i="183"/>
  <c r="BK1497" i="183"/>
  <c r="BK22" i="179"/>
  <c r="BK1470" i="183"/>
  <c r="BL1462" i="183"/>
  <c r="AT61" i="179"/>
  <c r="AU1509" i="183" s="1"/>
  <c r="BL1509" i="183"/>
  <c r="BL61" i="179"/>
  <c r="BM1509" i="183" s="1"/>
  <c r="BK1509" i="183"/>
  <c r="BL46" i="179"/>
  <c r="BM1494" i="183" s="1"/>
  <c r="BK1494" i="183"/>
  <c r="BJ64" i="179"/>
  <c r="BD1512" i="183"/>
  <c r="BJ60" i="179"/>
  <c r="BD1508" i="183"/>
  <c r="BJ43" i="179"/>
  <c r="BD1491" i="183"/>
  <c r="BJ35" i="179"/>
  <c r="BD1483" i="183"/>
  <c r="BJ33" i="179"/>
  <c r="BD1481" i="183"/>
  <c r="BJ31" i="179"/>
  <c r="BD1479" i="183"/>
  <c r="BK29" i="179"/>
  <c r="BK1477" i="183"/>
  <c r="BJ56" i="179"/>
  <c r="BD1504" i="183"/>
  <c r="BJ27" i="179"/>
  <c r="BD1475" i="183"/>
  <c r="BJ25" i="179"/>
  <c r="BD1473" i="183"/>
  <c r="BJ23" i="179"/>
  <c r="BD1471" i="183"/>
  <c r="BJ18" i="179"/>
  <c r="BD1466" i="183"/>
  <c r="BJ16" i="179"/>
  <c r="BD1464" i="183"/>
  <c r="BJ13" i="179"/>
  <c r="BD1461" i="183"/>
  <c r="AK1440" i="183"/>
  <c r="V1453" i="183"/>
  <c r="AK58" i="178"/>
  <c r="AL1450" i="183" s="1"/>
  <c r="BK65" i="178"/>
  <c r="BK35" i="178"/>
  <c r="AT35" i="178" s="1"/>
  <c r="AU1427" i="183" s="1"/>
  <c r="BL11" i="178"/>
  <c r="BM1403" i="183" s="1"/>
  <c r="BL35" i="178"/>
  <c r="BM1427" i="183" s="1"/>
  <c r="BK11" i="178"/>
  <c r="BJ55" i="178"/>
  <c r="BL55" i="178" s="1"/>
  <c r="BM1447" i="183" s="1"/>
  <c r="V1443" i="183"/>
  <c r="V1418" i="183"/>
  <c r="AK1412" i="183"/>
  <c r="V1447" i="183"/>
  <c r="BD1406" i="183"/>
  <c r="AL58" i="178"/>
  <c r="BK63" i="178"/>
  <c r="BJ10" i="178"/>
  <c r="BK1402" i="183" s="1"/>
  <c r="AS10" i="178"/>
  <c r="AT1402" i="183" s="1"/>
  <c r="BC6" i="178"/>
  <c r="AL57" i="178"/>
  <c r="V1436" i="183"/>
  <c r="AT53" i="178"/>
  <c r="AU1445" i="183" s="1"/>
  <c r="BL1445" i="183"/>
  <c r="BL1427" i="183"/>
  <c r="AT13" i="178"/>
  <c r="AU1405" i="183" s="1"/>
  <c r="BL1405" i="183"/>
  <c r="BL51" i="178"/>
  <c r="BM1443" i="183" s="1"/>
  <c r="BK1443" i="183"/>
  <c r="BK59" i="178"/>
  <c r="BK1451" i="183"/>
  <c r="BD1428" i="183"/>
  <c r="BJ36" i="178"/>
  <c r="BJ33" i="178"/>
  <c r="BD1425" i="183"/>
  <c r="BL14" i="178"/>
  <c r="BM1406" i="183" s="1"/>
  <c r="BK1406" i="183"/>
  <c r="BJ64" i="178"/>
  <c r="BD1456" i="183"/>
  <c r="BJ50" i="178"/>
  <c r="BD1442" i="183"/>
  <c r="BJ58" i="178"/>
  <c r="BD1450" i="183"/>
  <c r="BD1413" i="183"/>
  <c r="BJ21" i="178"/>
  <c r="BJ61" i="178"/>
  <c r="BJ38" i="178"/>
  <c r="BD1430" i="183"/>
  <c r="AT51" i="178"/>
  <c r="AU1443" i="183" s="1"/>
  <c r="BL1443" i="183"/>
  <c r="AT65" i="178"/>
  <c r="AU1457" i="183" s="1"/>
  <c r="BL1457" i="183"/>
  <c r="AT63" i="178"/>
  <c r="AU1455" i="183" s="1"/>
  <c r="BL1455" i="183"/>
  <c r="AT15" i="178"/>
  <c r="AU1407" i="183" s="1"/>
  <c r="BL1407" i="183"/>
  <c r="BK57" i="178"/>
  <c r="BK1449" i="183"/>
  <c r="BJ44" i="178"/>
  <c r="BD1436" i="183"/>
  <c r="BK18" i="178"/>
  <c r="BK1410" i="183"/>
  <c r="BL18" i="178"/>
  <c r="BM1410" i="183" s="1"/>
  <c r="BJ30" i="178"/>
  <c r="BD1422" i="183"/>
  <c r="BD1411" i="183"/>
  <c r="BJ19" i="178"/>
  <c r="BL12" i="178"/>
  <c r="BM1404" i="183" s="1"/>
  <c r="BK1404" i="183"/>
  <c r="BJ52" i="178"/>
  <c r="BD1444" i="183"/>
  <c r="BJ46" i="178"/>
  <c r="BD1438" i="183"/>
  <c r="BJ42" i="178"/>
  <c r="BD1434" i="183"/>
  <c r="BJ25" i="178"/>
  <c r="BD1417" i="183"/>
  <c r="BJ23" i="178"/>
  <c r="BD1415" i="183"/>
  <c r="AT14" i="178"/>
  <c r="AU1406" i="183" s="1"/>
  <c r="BL1406" i="183"/>
  <c r="BJ40" i="178"/>
  <c r="BD1432" i="183"/>
  <c r="BJ34" i="178"/>
  <c r="BD1426" i="183"/>
  <c r="BJ26" i="178"/>
  <c r="BD1418" i="183"/>
  <c r="BJ17" i="178"/>
  <c r="BJ31" i="178"/>
  <c r="BD1423" i="183"/>
  <c r="BJ48" i="178"/>
  <c r="BD1440" i="183"/>
  <c r="BJ16" i="178"/>
  <c r="BD1408" i="183"/>
  <c r="BJ60" i="178"/>
  <c r="BD1452" i="183"/>
  <c r="BJ54" i="178"/>
  <c r="BD1446" i="183"/>
  <c r="BJ41" i="178"/>
  <c r="BD1433" i="183"/>
  <c r="BJ37" i="178"/>
  <c r="BD1429" i="183"/>
  <c r="AT12" i="178"/>
  <c r="AU1404" i="183" s="1"/>
  <c r="BL1404" i="183"/>
  <c r="AT11" i="178"/>
  <c r="AU1403" i="183" s="1"/>
  <c r="BL1403" i="183"/>
  <c r="BJ56" i="178"/>
  <c r="BD1448" i="183"/>
  <c r="BJ45" i="178"/>
  <c r="BD1437" i="183"/>
  <c r="BJ22" i="178"/>
  <c r="BD1414" i="183"/>
  <c r="BJ39" i="178"/>
  <c r="BD1431" i="183"/>
  <c r="BJ29" i="178"/>
  <c r="BD1421" i="183"/>
  <c r="BJ62" i="178"/>
  <c r="BD1454" i="183"/>
  <c r="BJ47" i="178"/>
  <c r="BD1439" i="183"/>
  <c r="BJ43" i="178"/>
  <c r="BD1435" i="183"/>
  <c r="BJ27" i="178"/>
  <c r="BD1419" i="183"/>
  <c r="BJ24" i="178"/>
  <c r="BD1416" i="183"/>
  <c r="BK20" i="178"/>
  <c r="BK1412" i="183"/>
  <c r="AU14" i="178"/>
  <c r="AV1406" i="183" s="1"/>
  <c r="AJ6" i="178"/>
  <c r="AL65" i="177"/>
  <c r="BJ57" i="177"/>
  <c r="BK1393" i="183" s="1"/>
  <c r="V1365" i="183"/>
  <c r="AJ6" i="177"/>
  <c r="BJ63" i="177"/>
  <c r="BK1399" i="183" s="1"/>
  <c r="BJ59" i="177"/>
  <c r="BK1395" i="183" s="1"/>
  <c r="BJ40" i="177"/>
  <c r="BK1376" i="183" s="1"/>
  <c r="BJ64" i="177"/>
  <c r="BD1400" i="183"/>
  <c r="BJ62" i="177"/>
  <c r="BD1398" i="183"/>
  <c r="BJ60" i="177"/>
  <c r="BD1396" i="183"/>
  <c r="BJ58" i="177"/>
  <c r="BD1394" i="183"/>
  <c r="BJ51" i="177"/>
  <c r="BD1387" i="183"/>
  <c r="BJ45" i="177"/>
  <c r="BD1381" i="183"/>
  <c r="BJ43" i="177"/>
  <c r="BD1379" i="183"/>
  <c r="BJ41" i="177"/>
  <c r="BD1377" i="183"/>
  <c r="BJ39" i="177"/>
  <c r="BD1375" i="183"/>
  <c r="BD1354" i="183"/>
  <c r="BJ18" i="177"/>
  <c r="BJ12" i="177"/>
  <c r="BD1348" i="183"/>
  <c r="BJ50" i="177"/>
  <c r="BD1386" i="183"/>
  <c r="BL21" i="177"/>
  <c r="BM1357" i="183" s="1"/>
  <c r="BK1357" i="183"/>
  <c r="BK21" i="177"/>
  <c r="BJ54" i="177"/>
  <c r="BD1390" i="183"/>
  <c r="BD1366" i="183"/>
  <c r="BJ30" i="177"/>
  <c r="BJ13" i="177"/>
  <c r="BD1349" i="183"/>
  <c r="BJ49" i="177"/>
  <c r="BD1385" i="183"/>
  <c r="BJ37" i="177"/>
  <c r="BD1373" i="183"/>
  <c r="BJ33" i="177"/>
  <c r="BD1369" i="183"/>
  <c r="BD1358" i="183"/>
  <c r="BJ22" i="177"/>
  <c r="BJ29" i="177"/>
  <c r="BD1365" i="183"/>
  <c r="BJ27" i="177"/>
  <c r="BD1363" i="183"/>
  <c r="BJ25" i="177"/>
  <c r="BD1361" i="183"/>
  <c r="BJ20" i="177"/>
  <c r="BD1356" i="183"/>
  <c r="BD1350" i="183"/>
  <c r="BJ14" i="177"/>
  <c r="BJ65" i="177"/>
  <c r="BD1401" i="183"/>
  <c r="BJ61" i="177"/>
  <c r="BD1397" i="183"/>
  <c r="BJ52" i="177"/>
  <c r="BD1388" i="183"/>
  <c r="BJ46" i="177"/>
  <c r="BD1382" i="183"/>
  <c r="BJ42" i="177"/>
  <c r="BD1378" i="183"/>
  <c r="BJ23" i="177"/>
  <c r="BD1359" i="183"/>
  <c r="BJ17" i="177"/>
  <c r="BD1353" i="183"/>
  <c r="BJ11" i="177"/>
  <c r="BD1347" i="183"/>
  <c r="BJ31" i="177"/>
  <c r="BD1367" i="183"/>
  <c r="BJ16" i="177"/>
  <c r="BD1352" i="183"/>
  <c r="BJ47" i="177"/>
  <c r="BD1383" i="183"/>
  <c r="BL48" i="177"/>
  <c r="BM1384" i="183" s="1"/>
  <c r="BK1384" i="183"/>
  <c r="BJ56" i="177"/>
  <c r="BD1392" i="183"/>
  <c r="BJ15" i="177"/>
  <c r="BD1351" i="183"/>
  <c r="BJ38" i="177"/>
  <c r="BD1374" i="183"/>
  <c r="BJ36" i="177"/>
  <c r="BD1372" i="183"/>
  <c r="BJ34" i="177"/>
  <c r="BD1370" i="183"/>
  <c r="BJ32" i="177"/>
  <c r="BD1368" i="183"/>
  <c r="BJ28" i="177"/>
  <c r="BD1364" i="183"/>
  <c r="BJ26" i="177"/>
  <c r="BD1362" i="183"/>
  <c r="BJ24" i="177"/>
  <c r="BD1360" i="183"/>
  <c r="BJ19" i="177"/>
  <c r="BD1355" i="183"/>
  <c r="AJ5" i="177"/>
  <c r="AL55" i="176"/>
  <c r="AJ5" i="176"/>
  <c r="AJ6" i="176"/>
  <c r="BJ59" i="176"/>
  <c r="BD1339" i="183"/>
  <c r="BJ57" i="176"/>
  <c r="BD1337" i="183"/>
  <c r="BJ47" i="176"/>
  <c r="BD1327" i="183"/>
  <c r="BD1320" i="183"/>
  <c r="BJ40" i="176"/>
  <c r="BJ38" i="176"/>
  <c r="BD1318" i="183"/>
  <c r="BJ36" i="176"/>
  <c r="BD1316" i="183"/>
  <c r="BJ34" i="176"/>
  <c r="BD1314" i="183"/>
  <c r="BJ25" i="176"/>
  <c r="BD1305" i="183"/>
  <c r="BL49" i="176"/>
  <c r="BM1329" i="183" s="1"/>
  <c r="BK1329" i="183"/>
  <c r="BJ41" i="176"/>
  <c r="BD1321" i="183"/>
  <c r="BJ65" i="176"/>
  <c r="BJ32" i="176"/>
  <c r="BD1312" i="183"/>
  <c r="BK30" i="176"/>
  <c r="BK1310" i="183"/>
  <c r="BJ64" i="176"/>
  <c r="BD1344" i="183"/>
  <c r="BJ55" i="176"/>
  <c r="BD1335" i="183"/>
  <c r="AT60" i="176"/>
  <c r="AU1340" i="183" s="1"/>
  <c r="BL1340" i="183"/>
  <c r="AT52" i="176"/>
  <c r="AU1332" i="183" s="1"/>
  <c r="BL1332" i="183"/>
  <c r="BJ26" i="176"/>
  <c r="BD1306" i="183"/>
  <c r="BJ54" i="176"/>
  <c r="BD1334" i="183"/>
  <c r="BJ48" i="176"/>
  <c r="BD1328" i="183"/>
  <c r="BJ46" i="176"/>
  <c r="BD1326" i="183"/>
  <c r="BJ39" i="176"/>
  <c r="BD1319" i="183"/>
  <c r="BJ35" i="176"/>
  <c r="BD1315" i="183"/>
  <c r="BK33" i="176"/>
  <c r="BK1313" i="183"/>
  <c r="AT28" i="176"/>
  <c r="AU1308" i="183" s="1"/>
  <c r="BL1308" i="183"/>
  <c r="AT49" i="176"/>
  <c r="AU1329" i="183" s="1"/>
  <c r="BL1329" i="183"/>
  <c r="BJ44" i="176"/>
  <c r="BD1324" i="183"/>
  <c r="BJ42" i="176"/>
  <c r="BD1322" i="183"/>
  <c r="BJ51" i="176"/>
  <c r="BD1331" i="183"/>
  <c r="BJ45" i="176"/>
  <c r="BD1325" i="183"/>
  <c r="BJ31" i="176"/>
  <c r="BD1311" i="183"/>
  <c r="BJ63" i="176"/>
  <c r="BD1343" i="183"/>
  <c r="BJ61" i="176"/>
  <c r="BD1341" i="183"/>
  <c r="BJ56" i="176"/>
  <c r="BD1336" i="183"/>
  <c r="BJ29" i="176"/>
  <c r="BD1309" i="183"/>
  <c r="BJ27" i="176"/>
  <c r="BD1307" i="183"/>
  <c r="BJ24" i="176"/>
  <c r="BD1304" i="183"/>
  <c r="AS10" i="176"/>
  <c r="AT1290" i="183" s="1"/>
  <c r="V1270" i="183"/>
  <c r="AL1270" i="183"/>
  <c r="AL46" i="175"/>
  <c r="V1259" i="183"/>
  <c r="V1262" i="183"/>
  <c r="AJ5" i="175"/>
  <c r="V1249" i="183"/>
  <c r="AL25" i="175"/>
  <c r="AP25" i="175" s="1"/>
  <c r="AQ1249" i="183" s="1"/>
  <c r="BJ34" i="175"/>
  <c r="BD1258" i="183"/>
  <c r="BJ46" i="175"/>
  <c r="BD1270" i="183"/>
  <c r="BJ37" i="175"/>
  <c r="BD1261" i="183"/>
  <c r="BJ51" i="175"/>
  <c r="BD1275" i="183"/>
  <c r="BJ41" i="175"/>
  <c r="BD1265" i="183"/>
  <c r="BJ36" i="175"/>
  <c r="BD1260" i="183"/>
  <c r="BJ56" i="175"/>
  <c r="BD1280" i="183"/>
  <c r="BJ45" i="175"/>
  <c r="BD1269" i="183"/>
  <c r="BJ50" i="175"/>
  <c r="BD1274" i="183"/>
  <c r="BJ48" i="175"/>
  <c r="BD1272" i="183"/>
  <c r="BJ32" i="175"/>
  <c r="BD1256" i="183"/>
  <c r="AT43" i="175"/>
  <c r="AU1267" i="183" s="1"/>
  <c r="BL1267" i="183"/>
  <c r="AT39" i="175"/>
  <c r="AU1263" i="183" s="1"/>
  <c r="BL1263" i="183"/>
  <c r="BJ44" i="175"/>
  <c r="BD1268" i="183"/>
  <c r="BJ54" i="175"/>
  <c r="BD1278" i="183"/>
  <c r="BJ35" i="175"/>
  <c r="BD1259" i="183"/>
  <c r="BJ42" i="175"/>
  <c r="BD1266" i="183"/>
  <c r="BJ40" i="175"/>
  <c r="BD1264" i="183"/>
  <c r="BJ38" i="175"/>
  <c r="BD1262" i="183"/>
  <c r="BJ55" i="175"/>
  <c r="BD1279" i="183"/>
  <c r="BJ53" i="175"/>
  <c r="BD1277" i="183"/>
  <c r="BJ52" i="175"/>
  <c r="BD1276" i="183"/>
  <c r="BJ49" i="175"/>
  <c r="BD1273" i="183"/>
  <c r="BJ33" i="175"/>
  <c r="BD1257" i="183"/>
  <c r="BJ31" i="175"/>
  <c r="BD1255" i="183"/>
  <c r="BJ14" i="175"/>
  <c r="BD1238" i="183"/>
  <c r="BK25" i="175"/>
  <c r="BK1249" i="183"/>
  <c r="BJ24" i="175"/>
  <c r="BD1248" i="183"/>
  <c r="BJ21" i="175"/>
  <c r="BD1245" i="183"/>
  <c r="BJ28" i="175"/>
  <c r="BD1252" i="183"/>
  <c r="BJ17" i="175"/>
  <c r="BD1241" i="183"/>
  <c r="AT20" i="175"/>
  <c r="AU1244" i="183" s="1"/>
  <c r="BL1244" i="183"/>
  <c r="AT27" i="175"/>
  <c r="AU1251" i="183" s="1"/>
  <c r="BL1251" i="183"/>
  <c r="BJ26" i="175"/>
  <c r="BD1250" i="183"/>
  <c r="BK22" i="175"/>
  <c r="BK1246" i="183"/>
  <c r="BJ13" i="175"/>
  <c r="BD1237" i="183"/>
  <c r="BL20" i="175"/>
  <c r="BM1244" i="183" s="1"/>
  <c r="BK1244" i="183"/>
  <c r="BJ11" i="175"/>
  <c r="BD1235" i="183"/>
  <c r="BJ16" i="175"/>
  <c r="BD1240" i="183"/>
  <c r="BJ19" i="175"/>
  <c r="BD1243" i="183"/>
  <c r="BJ29" i="175"/>
  <c r="BD1253" i="183"/>
  <c r="BC6" i="175"/>
  <c r="BJ30" i="175"/>
  <c r="BD1254" i="183"/>
  <c r="BJ18" i="175"/>
  <c r="BD1242" i="183"/>
  <c r="BJ15" i="175"/>
  <c r="AL1599" i="183"/>
  <c r="AQ1599" i="183"/>
  <c r="AL39" i="181"/>
  <c r="AP39" i="181" s="1"/>
  <c r="V1609" i="183"/>
  <c r="V1592" i="183"/>
  <c r="V1517" i="183"/>
  <c r="AL57" i="180"/>
  <c r="V1562" i="183"/>
  <c r="AL16" i="178"/>
  <c r="AL59" i="178"/>
  <c r="AP59" i="178" s="1"/>
  <c r="V1416" i="183"/>
  <c r="V1404" i="183"/>
  <c r="AQ1451" i="183"/>
  <c r="V1389" i="183"/>
  <c r="AL57" i="177"/>
  <c r="AP57" i="177" s="1"/>
  <c r="AL25" i="177"/>
  <c r="AP25" i="177" s="1"/>
  <c r="AQ1361" i="183" s="1"/>
  <c r="AL27" i="175"/>
  <c r="V1248" i="183"/>
  <c r="AK55" i="175"/>
  <c r="AK53" i="175"/>
  <c r="AL1277" i="183" s="1"/>
  <c r="AJ5" i="178"/>
  <c r="AJ6" i="180"/>
  <c r="AS10" i="175"/>
  <c r="AT1234" i="183" s="1"/>
  <c r="AJ6" i="175"/>
  <c r="AU12" i="178"/>
  <c r="AV1404" i="183" s="1"/>
  <c r="AT1629" i="183"/>
  <c r="AK1680" i="183"/>
  <c r="AS64" i="182"/>
  <c r="AS59" i="182"/>
  <c r="AK1675" i="183"/>
  <c r="AT1642" i="183"/>
  <c r="AS21" i="182"/>
  <c r="AK1637" i="183"/>
  <c r="AS14" i="181"/>
  <c r="AT1574" i="183" s="1"/>
  <c r="AK1574" i="183"/>
  <c r="AS65" i="180"/>
  <c r="AT1569" i="183" s="1"/>
  <c r="AK1569" i="183"/>
  <c r="AS29" i="180"/>
  <c r="AT1533" i="183" s="1"/>
  <c r="AK1533" i="183"/>
  <c r="AS14" i="180"/>
  <c r="AT1518" i="183" s="1"/>
  <c r="AK1518" i="183"/>
  <c r="AS29" i="179"/>
  <c r="AK1477" i="183"/>
  <c r="AS27" i="179"/>
  <c r="AK1475" i="183"/>
  <c r="AS25" i="179"/>
  <c r="AK1473" i="183"/>
  <c r="AS23" i="179"/>
  <c r="AK1471" i="183"/>
  <c r="AS21" i="179"/>
  <c r="AT1469" i="183" s="1"/>
  <c r="AK1469" i="183"/>
  <c r="AT1628" i="183"/>
  <c r="AS65" i="181"/>
  <c r="AT1625" i="183" s="1"/>
  <c r="AK1625" i="183"/>
  <c r="AS40" i="181"/>
  <c r="AK1600" i="183"/>
  <c r="AS38" i="181"/>
  <c r="AT1598" i="183" s="1"/>
  <c r="AK1598" i="183"/>
  <c r="AS33" i="181"/>
  <c r="AT1593" i="183" s="1"/>
  <c r="AK1593" i="183"/>
  <c r="AS31" i="181"/>
  <c r="AT1591" i="183" s="1"/>
  <c r="AK1591" i="183"/>
  <c r="AS13" i="181"/>
  <c r="AT1573" i="183" s="1"/>
  <c r="AK1573" i="183"/>
  <c r="AS62" i="180"/>
  <c r="AT1566" i="183" s="1"/>
  <c r="AK1566" i="183"/>
  <c r="AS40" i="180"/>
  <c r="AT1544" i="183" s="1"/>
  <c r="AK1544" i="183"/>
  <c r="AS19" i="179"/>
  <c r="AT1467" i="183" s="1"/>
  <c r="AK1467" i="183"/>
  <c r="AS17" i="179"/>
  <c r="AK1465" i="183"/>
  <c r="AS15" i="179"/>
  <c r="AT1463" i="183" s="1"/>
  <c r="AK1463" i="183"/>
  <c r="AS13" i="179"/>
  <c r="AT1461" i="183" s="1"/>
  <c r="AK1461" i="183"/>
  <c r="AS56" i="178"/>
  <c r="AT1448" i="183" s="1"/>
  <c r="AK1448" i="183"/>
  <c r="AS50" i="178"/>
  <c r="AT1442" i="183" s="1"/>
  <c r="AK1442" i="183"/>
  <c r="AS44" i="178"/>
  <c r="AM44" i="178" s="1"/>
  <c r="AN1436" i="183" s="1"/>
  <c r="AK1436" i="183"/>
  <c r="AS42" i="178"/>
  <c r="AK1434" i="183"/>
  <c r="AS38" i="178"/>
  <c r="AK1430" i="183"/>
  <c r="AS30" i="178"/>
  <c r="AK1422" i="183"/>
  <c r="AK1389" i="183"/>
  <c r="AS53" i="177"/>
  <c r="AT1389" i="183" s="1"/>
  <c r="AS49" i="177"/>
  <c r="AT1385" i="183" s="1"/>
  <c r="AK1385" i="183"/>
  <c r="AS45" i="177"/>
  <c r="AT1381" i="183" s="1"/>
  <c r="AK1381" i="183"/>
  <c r="AS43" i="177"/>
  <c r="AT1379" i="183" s="1"/>
  <c r="AK1379" i="183"/>
  <c r="AS41" i="177"/>
  <c r="AT1377" i="183" s="1"/>
  <c r="AK1377" i="183"/>
  <c r="AS39" i="177"/>
  <c r="AK1375" i="183"/>
  <c r="AS65" i="176"/>
  <c r="AT1345" i="183" s="1"/>
  <c r="AK1345" i="183"/>
  <c r="AS57" i="176"/>
  <c r="AT1337" i="183" s="1"/>
  <c r="AK1337" i="183"/>
  <c r="AS53" i="176"/>
  <c r="AT1333" i="183" s="1"/>
  <c r="AK1333" i="183"/>
  <c r="AS30" i="176"/>
  <c r="AK1310" i="183"/>
  <c r="AS28" i="176"/>
  <c r="AT1308" i="183" s="1"/>
  <c r="AK1308" i="183"/>
  <c r="AS57" i="175"/>
  <c r="AK1281" i="183"/>
  <c r="AS38" i="175"/>
  <c r="AK1262" i="183"/>
  <c r="AS25" i="175"/>
  <c r="AT1249" i="183" s="1"/>
  <c r="AK1249" i="183"/>
  <c r="AS20" i="175"/>
  <c r="AK1244" i="183"/>
  <c r="AS18" i="175"/>
  <c r="AK1242" i="183"/>
  <c r="AS57" i="182"/>
  <c r="AK1673" i="183"/>
  <c r="AS49" i="182"/>
  <c r="AK1665" i="183"/>
  <c r="AS44" i="182"/>
  <c r="AK1660" i="183"/>
  <c r="AS34" i="182"/>
  <c r="AK1650" i="183"/>
  <c r="AS32" i="182"/>
  <c r="AK1648" i="183"/>
  <c r="AS20" i="182"/>
  <c r="AK1636" i="183"/>
  <c r="AS15" i="182"/>
  <c r="AK1631" i="183"/>
  <c r="AS62" i="181"/>
  <c r="AT1622" i="183" s="1"/>
  <c r="AK1622" i="183"/>
  <c r="AS60" i="181"/>
  <c r="AK1620" i="183"/>
  <c r="AS58" i="181"/>
  <c r="AT1618" i="183" s="1"/>
  <c r="AK1618" i="183"/>
  <c r="AS20" i="181"/>
  <c r="AT1580" i="183" s="1"/>
  <c r="AK1580" i="183"/>
  <c r="AS52" i="180"/>
  <c r="AT1556" i="183" s="1"/>
  <c r="AK1556" i="183"/>
  <c r="AS38" i="180"/>
  <c r="AT1542" i="183" s="1"/>
  <c r="AK1542" i="183"/>
  <c r="AS63" i="178"/>
  <c r="AK1455" i="183"/>
  <c r="AS57" i="178"/>
  <c r="AT1449" i="183" s="1"/>
  <c r="AK1449" i="183"/>
  <c r="AS53" i="178"/>
  <c r="AT1445" i="183" s="1"/>
  <c r="AK1445" i="183"/>
  <c r="AS41" i="178"/>
  <c r="AT1433" i="183" s="1"/>
  <c r="AK1433" i="183"/>
  <c r="AS25" i="178"/>
  <c r="AT1417" i="183" s="1"/>
  <c r="AK1417" i="183"/>
  <c r="AS17" i="177"/>
  <c r="AK1353" i="183"/>
  <c r="AS12" i="177"/>
  <c r="AT1348" i="183" s="1"/>
  <c r="AK1348" i="183"/>
  <c r="AS15" i="175"/>
  <c r="AK1239" i="183"/>
  <c r="AS53" i="182"/>
  <c r="AK1669" i="183"/>
  <c r="AS39" i="182"/>
  <c r="AK1655" i="183"/>
  <c r="AT1626" i="183"/>
  <c r="AS56" i="181"/>
  <c r="AK1616" i="183"/>
  <c r="AS54" i="181"/>
  <c r="AT1614" i="183" s="1"/>
  <c r="AK1614" i="183"/>
  <c r="AS52" i="181"/>
  <c r="AK1612" i="183"/>
  <c r="AS50" i="181"/>
  <c r="AT1610" i="183" s="1"/>
  <c r="AK1610" i="183"/>
  <c r="AS48" i="181"/>
  <c r="AK1608" i="183"/>
  <c r="AS46" i="181"/>
  <c r="AT1606" i="183" s="1"/>
  <c r="AK1606" i="183"/>
  <c r="AS44" i="181"/>
  <c r="AK1604" i="183"/>
  <c r="AS36" i="181"/>
  <c r="AT1596" i="183" s="1"/>
  <c r="AK1596" i="183"/>
  <c r="AS22" i="181"/>
  <c r="AT1582" i="183" s="1"/>
  <c r="AK1582" i="183"/>
  <c r="AS18" i="181"/>
  <c r="AK1578" i="183"/>
  <c r="AS60" i="180"/>
  <c r="AT1564" i="183" s="1"/>
  <c r="AK1564" i="183"/>
  <c r="AS56" i="180"/>
  <c r="AK1560" i="183"/>
  <c r="AS53" i="180"/>
  <c r="AT1557" i="183" s="1"/>
  <c r="AK1557" i="183"/>
  <c r="AS49" i="180"/>
  <c r="AT1553" i="183" s="1"/>
  <c r="AK1553" i="183"/>
  <c r="AS47" i="180"/>
  <c r="AT1551" i="183" s="1"/>
  <c r="AK1551" i="183"/>
  <c r="AS45" i="180"/>
  <c r="AT1549" i="183" s="1"/>
  <c r="AK1549" i="183"/>
  <c r="AS36" i="180"/>
  <c r="AT1540" i="183" s="1"/>
  <c r="AK1540" i="183"/>
  <c r="AS52" i="178"/>
  <c r="AT1444" i="183" s="1"/>
  <c r="AK1444" i="183"/>
  <c r="AS34" i="178"/>
  <c r="AT1426" i="183" s="1"/>
  <c r="AK1426" i="183"/>
  <c r="AS57" i="177"/>
  <c r="AT1393" i="183" s="1"/>
  <c r="AK1393" i="183"/>
  <c r="AS51" i="177"/>
  <c r="AK1387" i="183"/>
  <c r="AS47" i="177"/>
  <c r="AK1383" i="183"/>
  <c r="AS23" i="177"/>
  <c r="AT1359" i="183" s="1"/>
  <c r="AK1359" i="183"/>
  <c r="AS15" i="177"/>
  <c r="AK1351" i="183"/>
  <c r="AS61" i="176"/>
  <c r="AT1341" i="183" s="1"/>
  <c r="AK1341" i="183"/>
  <c r="AS55" i="176"/>
  <c r="AT1335" i="183" s="1"/>
  <c r="AK1335" i="183"/>
  <c r="AS39" i="176"/>
  <c r="AK1319" i="183"/>
  <c r="AS37" i="176"/>
  <c r="AT1317" i="183" s="1"/>
  <c r="AK1317" i="183"/>
  <c r="AS35" i="176"/>
  <c r="AT1315" i="183" s="1"/>
  <c r="AK1315" i="183"/>
  <c r="AS26" i="176"/>
  <c r="AT1306" i="183" s="1"/>
  <c r="AK1306" i="183"/>
  <c r="AS24" i="176"/>
  <c r="AK1304" i="183"/>
  <c r="AS22" i="176"/>
  <c r="AT1302" i="183" s="1"/>
  <c r="AK1302" i="183"/>
  <c r="AS20" i="176"/>
  <c r="AT1300" i="183" s="1"/>
  <c r="AK1300" i="183"/>
  <c r="AS18" i="176"/>
  <c r="AT1298" i="183" s="1"/>
  <c r="AK1298" i="183"/>
  <c r="AS16" i="176"/>
  <c r="AK1296" i="183"/>
  <c r="AS12" i="176"/>
  <c r="AK1292" i="183"/>
  <c r="AS64" i="175"/>
  <c r="AT1288" i="183" s="1"/>
  <c r="AK1288" i="183"/>
  <c r="AS62" i="175"/>
  <c r="AT1286" i="183" s="1"/>
  <c r="AK1286" i="183"/>
  <c r="AS30" i="175"/>
  <c r="AK1254" i="183"/>
  <c r="AS28" i="175"/>
  <c r="AT1252" i="183" s="1"/>
  <c r="AK1252" i="183"/>
  <c r="AS61" i="182"/>
  <c r="AK1677" i="183"/>
  <c r="AK1668" i="183"/>
  <c r="AS52" i="182"/>
  <c r="AS36" i="182"/>
  <c r="AK1652" i="183"/>
  <c r="AK1640" i="183"/>
  <c r="AS24" i="182"/>
  <c r="AS18" i="182"/>
  <c r="AK1634" i="183"/>
  <c r="AS25" i="181"/>
  <c r="AT1585" i="183" s="1"/>
  <c r="AK1585" i="183"/>
  <c r="AS58" i="180"/>
  <c r="AK1562" i="183"/>
  <c r="AS42" i="180"/>
  <c r="AK1546" i="183"/>
  <c r="AS26" i="180"/>
  <c r="AM26" i="180" s="1"/>
  <c r="AN1530" i="183" s="1"/>
  <c r="AK1530" i="183"/>
  <c r="AS12" i="180"/>
  <c r="AK1516" i="183"/>
  <c r="AS64" i="179"/>
  <c r="AT1512" i="183" s="1"/>
  <c r="AK1512" i="183"/>
  <c r="AS62" i="179"/>
  <c r="AT1510" i="183" s="1"/>
  <c r="AK1510" i="183"/>
  <c r="AS60" i="179"/>
  <c r="AT1508" i="183" s="1"/>
  <c r="AK1508" i="183"/>
  <c r="AS47" i="178"/>
  <c r="AK1439" i="183"/>
  <c r="AS32" i="178"/>
  <c r="AT1424" i="183" s="1"/>
  <c r="AK1424" i="183"/>
  <c r="AS17" i="178"/>
  <c r="AT1409" i="183" s="1"/>
  <c r="AK1409" i="183"/>
  <c r="AS54" i="177"/>
  <c r="AT1390" i="183" s="1"/>
  <c r="AK1390" i="183"/>
  <c r="AS22" i="177"/>
  <c r="AT1358" i="183" s="1"/>
  <c r="AK1358" i="183"/>
  <c r="AS14" i="177"/>
  <c r="AT1350" i="183" s="1"/>
  <c r="AK1350" i="183"/>
  <c r="AS59" i="176"/>
  <c r="AT1339" i="183" s="1"/>
  <c r="AK1339" i="183"/>
  <c r="AS33" i="176"/>
  <c r="AK1313" i="183"/>
  <c r="AS31" i="176"/>
  <c r="AK1311" i="183"/>
  <c r="AS58" i="175"/>
  <c r="AT1282" i="183" s="1"/>
  <c r="AK1282" i="183"/>
  <c r="AS55" i="175"/>
  <c r="AT1279" i="183" s="1"/>
  <c r="AK1279" i="183"/>
  <c r="AS52" i="175"/>
  <c r="AT1276" i="183" s="1"/>
  <c r="AK1276" i="183"/>
  <c r="AS50" i="175"/>
  <c r="AT1274" i="183" s="1"/>
  <c r="AK1274" i="183"/>
  <c r="AS42" i="175"/>
  <c r="AT1266" i="183" s="1"/>
  <c r="AK1266" i="183"/>
  <c r="AS40" i="175"/>
  <c r="AT1264" i="183" s="1"/>
  <c r="AK1264" i="183"/>
  <c r="AS35" i="182"/>
  <c r="AK1651" i="183"/>
  <c r="AT1635" i="183"/>
  <c r="AK1629" i="183"/>
  <c r="AS54" i="178"/>
  <c r="AK1446" i="183"/>
  <c r="AS58" i="182"/>
  <c r="AK1674" i="183"/>
  <c r="AS50" i="182"/>
  <c r="AK1666" i="183"/>
  <c r="AS45" i="182"/>
  <c r="AK1661" i="183"/>
  <c r="AS43" i="182"/>
  <c r="AK1659" i="183"/>
  <c r="AS17" i="181"/>
  <c r="AK1577" i="183"/>
  <c r="AS37" i="180"/>
  <c r="AT1541" i="183" s="1"/>
  <c r="AK1541" i="183"/>
  <c r="AS21" i="178"/>
  <c r="AT1413" i="183" s="1"/>
  <c r="AK1413" i="183"/>
  <c r="AS65" i="177"/>
  <c r="AT1401" i="183" s="1"/>
  <c r="AK1401" i="183"/>
  <c r="AS63" i="177"/>
  <c r="AT1399" i="183" s="1"/>
  <c r="AK1399" i="183"/>
  <c r="AS61" i="177"/>
  <c r="AT1397" i="183" s="1"/>
  <c r="AK1397" i="183"/>
  <c r="AS59" i="177"/>
  <c r="AT1395" i="183" s="1"/>
  <c r="AK1395" i="183"/>
  <c r="AS55" i="177"/>
  <c r="AT1391" i="183" s="1"/>
  <c r="AK1391" i="183"/>
  <c r="AS37" i="177"/>
  <c r="AT1373" i="183" s="1"/>
  <c r="AK1373" i="183"/>
  <c r="AS35" i="177"/>
  <c r="AT1371" i="183" s="1"/>
  <c r="AK1371" i="183"/>
  <c r="AS33" i="177"/>
  <c r="AT1369" i="183" s="1"/>
  <c r="AK1369" i="183"/>
  <c r="AS27" i="177"/>
  <c r="AT1363" i="183" s="1"/>
  <c r="AK1363" i="183"/>
  <c r="AS25" i="177"/>
  <c r="AT1361" i="183" s="1"/>
  <c r="AK1361" i="183"/>
  <c r="AS21" i="177"/>
  <c r="AK1357" i="183"/>
  <c r="AS16" i="177"/>
  <c r="AT1352" i="183" s="1"/>
  <c r="AK1352" i="183"/>
  <c r="AS52" i="176"/>
  <c r="AK1332" i="183"/>
  <c r="AS50" i="176"/>
  <c r="AT1330" i="183" s="1"/>
  <c r="AK1330" i="183"/>
  <c r="AS48" i="176"/>
  <c r="AK1328" i="183"/>
  <c r="AS46" i="176"/>
  <c r="AT1326" i="183" s="1"/>
  <c r="AK1326" i="183"/>
  <c r="AS42" i="176"/>
  <c r="AT1322" i="183" s="1"/>
  <c r="AK1322" i="183"/>
  <c r="AS54" i="175"/>
  <c r="AT1278" i="183" s="1"/>
  <c r="AK1278" i="183"/>
  <c r="AS46" i="175"/>
  <c r="AT1270" i="183" s="1"/>
  <c r="AK1270" i="183"/>
  <c r="AS36" i="175"/>
  <c r="AK1260" i="183"/>
  <c r="AS34" i="175"/>
  <c r="AT1258" i="183" s="1"/>
  <c r="AK1258" i="183"/>
  <c r="AS32" i="175"/>
  <c r="AT1256" i="183" s="1"/>
  <c r="AK1256" i="183"/>
  <c r="AS23" i="175"/>
  <c r="AT1247" i="183" s="1"/>
  <c r="AK1247" i="183"/>
  <c r="AS54" i="182"/>
  <c r="AK1670" i="183"/>
  <c r="AS40" i="182"/>
  <c r="AK1656" i="183"/>
  <c r="AT1633" i="183"/>
  <c r="AS55" i="180"/>
  <c r="AT1559" i="183" s="1"/>
  <c r="AK1559" i="183"/>
  <c r="AS33" i="180"/>
  <c r="AT1537" i="183" s="1"/>
  <c r="AK1537" i="183"/>
  <c r="AS58" i="179"/>
  <c r="AT1506" i="183" s="1"/>
  <c r="AK1506" i="183"/>
  <c r="AS56" i="179"/>
  <c r="AT1504" i="183" s="1"/>
  <c r="AK1504" i="183"/>
  <c r="AS54" i="179"/>
  <c r="AT1502" i="183" s="1"/>
  <c r="AK1502" i="183"/>
  <c r="AS52" i="179"/>
  <c r="AT1500" i="183" s="1"/>
  <c r="AK1500" i="183"/>
  <c r="AS50" i="179"/>
  <c r="AT1498" i="183" s="1"/>
  <c r="AK1498" i="183"/>
  <c r="AS48" i="179"/>
  <c r="AT1496" i="183" s="1"/>
  <c r="AK1496" i="183"/>
  <c r="AS46" i="179"/>
  <c r="AT1494" i="183" s="1"/>
  <c r="AK1494" i="183"/>
  <c r="AS44" i="179"/>
  <c r="AT1492" i="183" s="1"/>
  <c r="AK1492" i="183"/>
  <c r="AS42" i="179"/>
  <c r="AT1490" i="183" s="1"/>
  <c r="AK1490" i="183"/>
  <c r="AS40" i="179"/>
  <c r="AT1488" i="183" s="1"/>
  <c r="AK1488" i="183"/>
  <c r="AS38" i="179"/>
  <c r="AT1486" i="183" s="1"/>
  <c r="AK1486" i="183"/>
  <c r="AS36" i="179"/>
  <c r="AT1484" i="183" s="1"/>
  <c r="AK1484" i="183"/>
  <c r="AS34" i="179"/>
  <c r="AT1482" i="183" s="1"/>
  <c r="AK1482" i="183"/>
  <c r="AS32" i="179"/>
  <c r="AT1480" i="183" s="1"/>
  <c r="AK1480" i="183"/>
  <c r="AS30" i="179"/>
  <c r="AT1478" i="183" s="1"/>
  <c r="AK1478" i="183"/>
  <c r="AS60" i="178"/>
  <c r="AT1452" i="183" s="1"/>
  <c r="AK1452" i="183"/>
  <c r="AS24" i="178"/>
  <c r="AK1416" i="183"/>
  <c r="AS13" i="178"/>
  <c r="AK1405" i="183"/>
  <c r="AS22" i="175"/>
  <c r="AK1246" i="183"/>
  <c r="AS13" i="175"/>
  <c r="AK1237" i="183"/>
  <c r="AS11" i="175"/>
  <c r="AT1235" i="183" s="1"/>
  <c r="AK1235" i="183"/>
  <c r="AS62" i="182"/>
  <c r="AK1678" i="183"/>
  <c r="AS55" i="182"/>
  <c r="AK1671" i="183"/>
  <c r="AS46" i="182"/>
  <c r="AU46" i="182" s="1"/>
  <c r="AK1662" i="183"/>
  <c r="AS29" i="182"/>
  <c r="AK1645" i="183"/>
  <c r="AS11" i="182"/>
  <c r="AK1627" i="183"/>
  <c r="AS42" i="181"/>
  <c r="AK1602" i="183"/>
  <c r="AS10" i="181"/>
  <c r="AT1570" i="183" s="1"/>
  <c r="AK1570" i="183"/>
  <c r="AS64" i="180"/>
  <c r="AK1568" i="183"/>
  <c r="AS41" i="180"/>
  <c r="AT1545" i="183" s="1"/>
  <c r="AK1545" i="183"/>
  <c r="AS20" i="180"/>
  <c r="AK1524" i="183"/>
  <c r="AS59" i="179"/>
  <c r="AT1507" i="183" s="1"/>
  <c r="AK1507" i="183"/>
  <c r="AS28" i="179"/>
  <c r="AT1476" i="183" s="1"/>
  <c r="AK1476" i="183"/>
  <c r="AS26" i="179"/>
  <c r="AT1474" i="183" s="1"/>
  <c r="AK1474" i="183"/>
  <c r="AS22" i="179"/>
  <c r="AT1470" i="183" s="1"/>
  <c r="AK1470" i="183"/>
  <c r="AS65" i="178"/>
  <c r="AT1457" i="183" s="1"/>
  <c r="AK1457" i="183"/>
  <c r="AT1667" i="183"/>
  <c r="AS23" i="182"/>
  <c r="AK1639" i="183"/>
  <c r="AT1630" i="183"/>
  <c r="AS41" i="181"/>
  <c r="AT1601" i="183" s="1"/>
  <c r="AK1601" i="183"/>
  <c r="AS39" i="181"/>
  <c r="AT1599" i="183" s="1"/>
  <c r="AK1599" i="183"/>
  <c r="AS32" i="181"/>
  <c r="AT1592" i="183" s="1"/>
  <c r="AK1592" i="183"/>
  <c r="AS27" i="181"/>
  <c r="AT1587" i="183" s="1"/>
  <c r="AK1587" i="183"/>
  <c r="AS12" i="181"/>
  <c r="AK1572" i="183"/>
  <c r="AS20" i="179"/>
  <c r="AK1468" i="183"/>
  <c r="AS18" i="179"/>
  <c r="AT1466" i="183" s="1"/>
  <c r="AK1466" i="183"/>
  <c r="AS16" i="179"/>
  <c r="AK1464" i="183"/>
  <c r="AS12" i="179"/>
  <c r="AT1460" i="183" s="1"/>
  <c r="AK1460" i="183"/>
  <c r="AS61" i="178"/>
  <c r="AT1453" i="183" s="1"/>
  <c r="AK1453" i="183"/>
  <c r="AS45" i="178"/>
  <c r="AK1437" i="183"/>
  <c r="AS43" i="178"/>
  <c r="AT1435" i="183" s="1"/>
  <c r="AK1435" i="183"/>
  <c r="AS39" i="178"/>
  <c r="AK1431" i="183"/>
  <c r="AS37" i="178"/>
  <c r="AK1429" i="183"/>
  <c r="AS56" i="177"/>
  <c r="AT1392" i="183" s="1"/>
  <c r="AK1392" i="183"/>
  <c r="AS50" i="177"/>
  <c r="AT1386" i="183" s="1"/>
  <c r="AK1386" i="183"/>
  <c r="AS46" i="177"/>
  <c r="AT1382" i="183" s="1"/>
  <c r="AK1382" i="183"/>
  <c r="AS44" i="177"/>
  <c r="AT1380" i="183" s="1"/>
  <c r="AK1380" i="183"/>
  <c r="AS42" i="177"/>
  <c r="AT1378" i="183" s="1"/>
  <c r="AK1378" i="183"/>
  <c r="AS40" i="177"/>
  <c r="AT1376" i="183" s="1"/>
  <c r="AK1376" i="183"/>
  <c r="AS29" i="177"/>
  <c r="AT1365" i="183" s="1"/>
  <c r="AK1365" i="183"/>
  <c r="AS58" i="176"/>
  <c r="AT1338" i="183" s="1"/>
  <c r="AK1338" i="183"/>
  <c r="AS54" i="176"/>
  <c r="AK1334" i="183"/>
  <c r="AS44" i="176"/>
  <c r="AK1324" i="183"/>
  <c r="AS29" i="176"/>
  <c r="AT1309" i="183" s="1"/>
  <c r="AK1309" i="183"/>
  <c r="AS39" i="175"/>
  <c r="AM39" i="175" s="1"/>
  <c r="AN1263" i="183" s="1"/>
  <c r="AK1263" i="183"/>
  <c r="AS37" i="175"/>
  <c r="AK1261" i="183"/>
  <c r="AS24" i="175"/>
  <c r="AT1248" i="183" s="1"/>
  <c r="AK1248" i="183"/>
  <c r="AS19" i="175"/>
  <c r="AK1243" i="183"/>
  <c r="AS17" i="175"/>
  <c r="AT1241" i="183" s="1"/>
  <c r="AK1241" i="183"/>
  <c r="AT1663" i="183"/>
  <c r="AS25" i="182"/>
  <c r="AK1641" i="183"/>
  <c r="AS63" i="181"/>
  <c r="AT1623" i="183" s="1"/>
  <c r="AK1623" i="183"/>
  <c r="AS61" i="181"/>
  <c r="AT1621" i="183" s="1"/>
  <c r="AK1621" i="183"/>
  <c r="AS59" i="181"/>
  <c r="AT1619" i="183" s="1"/>
  <c r="AK1619" i="183"/>
  <c r="AS29" i="181"/>
  <c r="AT1589" i="183" s="1"/>
  <c r="AK1589" i="183"/>
  <c r="AS51" i="180"/>
  <c r="AT1555" i="183" s="1"/>
  <c r="AK1555" i="183"/>
  <c r="AS31" i="180"/>
  <c r="AT1535" i="183" s="1"/>
  <c r="AK1535" i="183"/>
  <c r="AS10" i="179"/>
  <c r="AT1458" i="183" s="1"/>
  <c r="AK1458" i="183"/>
  <c r="AS58" i="178"/>
  <c r="AK1450" i="183"/>
  <c r="AS55" i="178"/>
  <c r="AT1447" i="183" s="1"/>
  <c r="AK1447" i="183"/>
  <c r="AS36" i="178"/>
  <c r="AT1428" i="183" s="1"/>
  <c r="AK1428" i="183"/>
  <c r="AS18" i="178"/>
  <c r="AK1410" i="183"/>
  <c r="AS20" i="177"/>
  <c r="AT1356" i="183" s="1"/>
  <c r="AK1356" i="183"/>
  <c r="AS64" i="176"/>
  <c r="AK1344" i="183"/>
  <c r="AS60" i="182"/>
  <c r="AK1676" i="183"/>
  <c r="AS41" i="182"/>
  <c r="AK1657" i="183"/>
  <c r="AT1653" i="183"/>
  <c r="AT1646" i="183"/>
  <c r="AS57" i="181"/>
  <c r="AT1617" i="183" s="1"/>
  <c r="AK1617" i="183"/>
  <c r="AS55" i="181"/>
  <c r="AT1615" i="183" s="1"/>
  <c r="AK1615" i="183"/>
  <c r="AS53" i="181"/>
  <c r="AT1613" i="183" s="1"/>
  <c r="AK1613" i="183"/>
  <c r="AS51" i="181"/>
  <c r="AT1611" i="183" s="1"/>
  <c r="AK1611" i="183"/>
  <c r="AS49" i="181"/>
  <c r="AT1609" i="183" s="1"/>
  <c r="AK1609" i="183"/>
  <c r="AS47" i="181"/>
  <c r="AT1607" i="183" s="1"/>
  <c r="AK1607" i="183"/>
  <c r="AS45" i="181"/>
  <c r="AT1605" i="183" s="1"/>
  <c r="AK1605" i="183"/>
  <c r="AS35" i="181"/>
  <c r="AT1595" i="183" s="1"/>
  <c r="AK1595" i="183"/>
  <c r="AS19" i="181"/>
  <c r="AT1579" i="183" s="1"/>
  <c r="AK1579" i="183"/>
  <c r="AS59" i="180"/>
  <c r="AT1563" i="183" s="1"/>
  <c r="AK1563" i="183"/>
  <c r="AS50" i="180"/>
  <c r="AK1554" i="183"/>
  <c r="AS48" i="180"/>
  <c r="AK1552" i="183"/>
  <c r="AS46" i="180"/>
  <c r="AT1550" i="183" s="1"/>
  <c r="AK1550" i="183"/>
  <c r="AS44" i="180"/>
  <c r="AK1548" i="183"/>
  <c r="AS35" i="178"/>
  <c r="AT1427" i="183" s="1"/>
  <c r="AK1427" i="183"/>
  <c r="AK1414" i="183"/>
  <c r="AS22" i="178"/>
  <c r="AS11" i="178"/>
  <c r="AT1403" i="183" s="1"/>
  <c r="AK1403" i="183"/>
  <c r="AS52" i="177"/>
  <c r="AT1388" i="183" s="1"/>
  <c r="AK1388" i="183"/>
  <c r="AS48" i="177"/>
  <c r="AT1384" i="183" s="1"/>
  <c r="AK1384" i="183"/>
  <c r="AS31" i="177"/>
  <c r="AT1367" i="183" s="1"/>
  <c r="AK1367" i="183"/>
  <c r="AS19" i="177"/>
  <c r="AT1355" i="183" s="1"/>
  <c r="AK1355" i="183"/>
  <c r="AS11" i="177"/>
  <c r="AT1347" i="183" s="1"/>
  <c r="AK1347" i="183"/>
  <c r="AS62" i="176"/>
  <c r="AT1342" i="183" s="1"/>
  <c r="AK1342" i="183"/>
  <c r="AS56" i="176"/>
  <c r="AK1336" i="183"/>
  <c r="AS40" i="176"/>
  <c r="AK1320" i="183"/>
  <c r="AS38" i="176"/>
  <c r="AT1318" i="183" s="1"/>
  <c r="AK1318" i="183"/>
  <c r="AS36" i="176"/>
  <c r="AT1316" i="183" s="1"/>
  <c r="AK1316" i="183"/>
  <c r="AS34" i="176"/>
  <c r="AT1314" i="183" s="1"/>
  <c r="AK1314" i="183"/>
  <c r="AS25" i="176"/>
  <c r="AK1305" i="183"/>
  <c r="AS23" i="176"/>
  <c r="AT1303" i="183" s="1"/>
  <c r="AK1303" i="183"/>
  <c r="AS21" i="176"/>
  <c r="AT1301" i="183" s="1"/>
  <c r="AK1301" i="183"/>
  <c r="AS19" i="176"/>
  <c r="AT1299" i="183" s="1"/>
  <c r="AK1299" i="183"/>
  <c r="AS17" i="176"/>
  <c r="AK1297" i="183"/>
  <c r="AS15" i="176"/>
  <c r="AT1295" i="183" s="1"/>
  <c r="AK1295" i="183"/>
  <c r="AS13" i="176"/>
  <c r="AT1293" i="183" s="1"/>
  <c r="AK1293" i="183"/>
  <c r="AS11" i="176"/>
  <c r="AT1291" i="183" s="1"/>
  <c r="AK1291" i="183"/>
  <c r="AS65" i="175"/>
  <c r="AT1289" i="183" s="1"/>
  <c r="AK1289" i="183"/>
  <c r="AS63" i="175"/>
  <c r="AM63" i="175" s="1"/>
  <c r="AN1287" i="183" s="1"/>
  <c r="AK1287" i="183"/>
  <c r="AS61" i="175"/>
  <c r="AK1285" i="183"/>
  <c r="AS44" i="175"/>
  <c r="AT1268" i="183" s="1"/>
  <c r="AK1268" i="183"/>
  <c r="AS29" i="175"/>
  <c r="AT1253" i="183" s="1"/>
  <c r="AK1253" i="183"/>
  <c r="AT1571" i="183"/>
  <c r="AJ6" i="179"/>
  <c r="AK1472" i="183"/>
  <c r="AS63" i="182"/>
  <c r="AU63" i="182" s="1"/>
  <c r="AK1679" i="183"/>
  <c r="AS56" i="182"/>
  <c r="AK1672" i="183"/>
  <c r="AT1644" i="183"/>
  <c r="AS26" i="181"/>
  <c r="AT1586" i="183" s="1"/>
  <c r="AK1586" i="183"/>
  <c r="AS23" i="181"/>
  <c r="AK1583" i="183"/>
  <c r="AS63" i="180"/>
  <c r="AT1567" i="183" s="1"/>
  <c r="AK1567" i="183"/>
  <c r="AS57" i="180"/>
  <c r="AT1561" i="183" s="1"/>
  <c r="AK1561" i="183"/>
  <c r="AS35" i="180"/>
  <c r="AT1539" i="183" s="1"/>
  <c r="AK1539" i="183"/>
  <c r="AS17" i="180"/>
  <c r="AK1521" i="183"/>
  <c r="AS65" i="179"/>
  <c r="AT1513" i="183" s="1"/>
  <c r="AK1513" i="183"/>
  <c r="AS63" i="179"/>
  <c r="AT1511" i="183" s="1"/>
  <c r="AK1511" i="183"/>
  <c r="AS61" i="179"/>
  <c r="AT1509" i="183" s="1"/>
  <c r="AK1509" i="183"/>
  <c r="AS64" i="178"/>
  <c r="AK1456" i="183"/>
  <c r="AS15" i="178"/>
  <c r="AK1407" i="183"/>
  <c r="AS30" i="177"/>
  <c r="AT1366" i="183" s="1"/>
  <c r="AK1366" i="183"/>
  <c r="AS18" i="177"/>
  <c r="AT1354" i="183" s="1"/>
  <c r="AK1354" i="183"/>
  <c r="AS60" i="176"/>
  <c r="AT1340" i="183" s="1"/>
  <c r="AK1340" i="183"/>
  <c r="AS45" i="176"/>
  <c r="AK1325" i="183"/>
  <c r="AS32" i="176"/>
  <c r="AK1312" i="183"/>
  <c r="AS59" i="175"/>
  <c r="AT1283" i="183" s="1"/>
  <c r="AK1283" i="183"/>
  <c r="AS56" i="175"/>
  <c r="AT1280" i="183" s="1"/>
  <c r="AK1280" i="183"/>
  <c r="AS53" i="175"/>
  <c r="AK1277" i="183"/>
  <c r="AS51" i="175"/>
  <c r="AK1275" i="183"/>
  <c r="AS49" i="175"/>
  <c r="AK1273" i="183"/>
  <c r="AS43" i="175"/>
  <c r="AT1267" i="183" s="1"/>
  <c r="AK1267" i="183"/>
  <c r="AS41" i="175"/>
  <c r="AT1265" i="183" s="1"/>
  <c r="AK1265" i="183"/>
  <c r="AS27" i="175"/>
  <c r="AT1251" i="183" s="1"/>
  <c r="AK1251" i="183"/>
  <c r="AS21" i="175"/>
  <c r="AK1245" i="183"/>
  <c r="AS51" i="178"/>
  <c r="AT1443" i="183" s="1"/>
  <c r="AK1443" i="183"/>
  <c r="AK1418" i="183"/>
  <c r="AS26" i="178"/>
  <c r="AM26" i="178" s="1"/>
  <c r="AN1418" i="183" s="1"/>
  <c r="AS28" i="177"/>
  <c r="AT1364" i="183" s="1"/>
  <c r="AK1364" i="183"/>
  <c r="AS48" i="182"/>
  <c r="AK1664" i="183"/>
  <c r="AS33" i="182"/>
  <c r="AK1649" i="183"/>
  <c r="AS27" i="182"/>
  <c r="AK1643" i="183"/>
  <c r="AK1638" i="183"/>
  <c r="AS22" i="182"/>
  <c r="AT1632" i="183"/>
  <c r="AS21" i="181"/>
  <c r="AK1581" i="183"/>
  <c r="AS13" i="180"/>
  <c r="AM13" i="180" s="1"/>
  <c r="AN1517" i="183" s="1"/>
  <c r="AK1517" i="183"/>
  <c r="AS28" i="178"/>
  <c r="AT1420" i="183" s="1"/>
  <c r="AK1420" i="183"/>
  <c r="AK1408" i="183"/>
  <c r="AS16" i="178"/>
  <c r="AT1408" i="183" s="1"/>
  <c r="AS64" i="177"/>
  <c r="AT1400" i="183" s="1"/>
  <c r="AK1400" i="183"/>
  <c r="AS62" i="177"/>
  <c r="AT1398" i="183" s="1"/>
  <c r="AK1398" i="183"/>
  <c r="AS60" i="177"/>
  <c r="AT1396" i="183" s="1"/>
  <c r="AK1396" i="183"/>
  <c r="AS38" i="177"/>
  <c r="AK1374" i="183"/>
  <c r="AS36" i="177"/>
  <c r="AT1372" i="183" s="1"/>
  <c r="AK1372" i="183"/>
  <c r="AS34" i="177"/>
  <c r="AT1370" i="183" s="1"/>
  <c r="AK1370" i="183"/>
  <c r="AS26" i="177"/>
  <c r="AT1362" i="183" s="1"/>
  <c r="AK1362" i="183"/>
  <c r="AS13" i="177"/>
  <c r="AK1349" i="183"/>
  <c r="AS63" i="176"/>
  <c r="AT1343" i="183" s="1"/>
  <c r="AK1343" i="183"/>
  <c r="AS51" i="176"/>
  <c r="AT1331" i="183" s="1"/>
  <c r="AK1331" i="183"/>
  <c r="AS49" i="176"/>
  <c r="AT1329" i="183" s="1"/>
  <c r="AK1329" i="183"/>
  <c r="AS47" i="176"/>
  <c r="AT1327" i="183" s="1"/>
  <c r="AK1327" i="183"/>
  <c r="AK1323" i="183"/>
  <c r="AS43" i="176"/>
  <c r="AT1323" i="183" s="1"/>
  <c r="AS41" i="176"/>
  <c r="AT1321" i="183" s="1"/>
  <c r="AK1321" i="183"/>
  <c r="AS47" i="175"/>
  <c r="AT1271" i="183" s="1"/>
  <c r="AK1271" i="183"/>
  <c r="AS45" i="175"/>
  <c r="AK1269" i="183"/>
  <c r="AS35" i="175"/>
  <c r="AK1259" i="183"/>
  <c r="AS33" i="175"/>
  <c r="AT1257" i="183" s="1"/>
  <c r="AK1257" i="183"/>
  <c r="AS31" i="175"/>
  <c r="AT1255" i="183" s="1"/>
  <c r="AK1255" i="183"/>
  <c r="AS16" i="175"/>
  <c r="AK1240" i="183"/>
  <c r="AS65" i="182"/>
  <c r="AK1681" i="183"/>
  <c r="AS42" i="182"/>
  <c r="AK1658" i="183"/>
  <c r="AS38" i="182"/>
  <c r="AK1654" i="183"/>
  <c r="AS31" i="182"/>
  <c r="AK1647" i="183"/>
  <c r="AS54" i="180"/>
  <c r="AT1558" i="183" s="1"/>
  <c r="AK1558" i="183"/>
  <c r="AS43" i="180"/>
  <c r="AT1547" i="183" s="1"/>
  <c r="AK1547" i="183"/>
  <c r="AS57" i="179"/>
  <c r="AT1505" i="183" s="1"/>
  <c r="AK1505" i="183"/>
  <c r="AS55" i="179"/>
  <c r="AT1503" i="183" s="1"/>
  <c r="AK1503" i="183"/>
  <c r="AS53" i="179"/>
  <c r="AT1501" i="183" s="1"/>
  <c r="AK1501" i="183"/>
  <c r="AS51" i="179"/>
  <c r="AT1499" i="183" s="1"/>
  <c r="AK1499" i="183"/>
  <c r="AS49" i="179"/>
  <c r="AT1497" i="183" s="1"/>
  <c r="AK1497" i="183"/>
  <c r="AS47" i="179"/>
  <c r="AT1495" i="183" s="1"/>
  <c r="AK1495" i="183"/>
  <c r="AS45" i="179"/>
  <c r="AT1493" i="183" s="1"/>
  <c r="AK1493" i="183"/>
  <c r="AS43" i="179"/>
  <c r="AT1491" i="183" s="1"/>
  <c r="AK1491" i="183"/>
  <c r="AS41" i="179"/>
  <c r="AT1489" i="183" s="1"/>
  <c r="AK1489" i="183"/>
  <c r="AS39" i="179"/>
  <c r="AT1487" i="183" s="1"/>
  <c r="AK1487" i="183"/>
  <c r="AS37" i="179"/>
  <c r="AT1485" i="183" s="1"/>
  <c r="AK1485" i="183"/>
  <c r="AS35" i="179"/>
  <c r="AK1483" i="183"/>
  <c r="AS33" i="179"/>
  <c r="AK1481" i="183"/>
  <c r="AS31" i="179"/>
  <c r="AK1479" i="183"/>
  <c r="AS59" i="178"/>
  <c r="AT1451" i="183" s="1"/>
  <c r="AK1451" i="183"/>
  <c r="AS19" i="178"/>
  <c r="AT1411" i="183" s="1"/>
  <c r="AK1411" i="183"/>
  <c r="AS14" i="175"/>
  <c r="AK1238" i="183"/>
  <c r="AS12" i="175"/>
  <c r="AT1236" i="183" s="1"/>
  <c r="AK1236" i="183"/>
  <c r="AL1507" i="183"/>
  <c r="AL59" i="179"/>
  <c r="AL1389" i="183"/>
  <c r="AL53" i="177"/>
  <c r="AL1365" i="183"/>
  <c r="AL29" i="177"/>
  <c r="AP29" i="177" s="1"/>
  <c r="AQ1365" i="183" s="1"/>
  <c r="AL1262" i="183"/>
  <c r="AL38" i="175"/>
  <c r="AP38" i="175" s="1"/>
  <c r="AQ1262" i="183" s="1"/>
  <c r="AL1248" i="183"/>
  <c r="AL24" i="175"/>
  <c r="AL24" i="178"/>
  <c r="AP24" i="178" s="1"/>
  <c r="AL1391" i="183"/>
  <c r="AL55" i="177"/>
  <c r="AL1592" i="183"/>
  <c r="AL32" i="181"/>
  <c r="AL1404" i="183"/>
  <c r="AL12" i="178"/>
  <c r="AL1259" i="183"/>
  <c r="AL35" i="175"/>
  <c r="AL47" i="177"/>
  <c r="V1566" i="183"/>
  <c r="V1560" i="183"/>
  <c r="V1260" i="183"/>
  <c r="AL64" i="182"/>
  <c r="V1391" i="183"/>
  <c r="V1258" i="183"/>
  <c r="AL55" i="178"/>
  <c r="AL14" i="179"/>
  <c r="AL55" i="180"/>
  <c r="AM47" i="182"/>
  <c r="AM1663" i="183"/>
  <c r="AM1283" i="183"/>
  <c r="AK52" i="176"/>
  <c r="AL1332" i="183" s="1"/>
  <c r="V1332" i="183"/>
  <c r="AM50" i="176"/>
  <c r="AN1330" i="183" s="1"/>
  <c r="AM1330" i="183"/>
  <c r="AM1426" i="183"/>
  <c r="AK57" i="182"/>
  <c r="AL57" i="182" s="1"/>
  <c r="AP57" i="182" s="1"/>
  <c r="V1673" i="183"/>
  <c r="AK29" i="176"/>
  <c r="V1309" i="183"/>
  <c r="AK38" i="176"/>
  <c r="AL38" i="176" s="1"/>
  <c r="AP38" i="176" s="1"/>
  <c r="V1318" i="183"/>
  <c r="AK58" i="176"/>
  <c r="V1338" i="183"/>
  <c r="AK15" i="178"/>
  <c r="V1407" i="183"/>
  <c r="AK42" i="178"/>
  <c r="V1434" i="183"/>
  <c r="AK56" i="179"/>
  <c r="V1504" i="183"/>
  <c r="AK23" i="179"/>
  <c r="V1471" i="183"/>
  <c r="AK47" i="179"/>
  <c r="V1495" i="183"/>
  <c r="AK64" i="178"/>
  <c r="V1456" i="183"/>
  <c r="AK18" i="179"/>
  <c r="V1466" i="183"/>
  <c r="AK34" i="179"/>
  <c r="V1482" i="183"/>
  <c r="AK17" i="180"/>
  <c r="V1521" i="183"/>
  <c r="AK25" i="180"/>
  <c r="V1529" i="183"/>
  <c r="AK35" i="180"/>
  <c r="V1539" i="183"/>
  <c r="AK42" i="180"/>
  <c r="V1546" i="183"/>
  <c r="AK52" i="180"/>
  <c r="V1556" i="183"/>
  <c r="AK11" i="181"/>
  <c r="V1571" i="183"/>
  <c r="AK18" i="182"/>
  <c r="V1634" i="183"/>
  <c r="AK29" i="182"/>
  <c r="V1645" i="183"/>
  <c r="AK48" i="182"/>
  <c r="V1664" i="183"/>
  <c r="AK63" i="182"/>
  <c r="AL63" i="182" s="1"/>
  <c r="AP63" i="182" s="1"/>
  <c r="V1679" i="183"/>
  <c r="AK33" i="182"/>
  <c r="V1649" i="183"/>
  <c r="AL1428" i="183"/>
  <c r="AK61" i="175"/>
  <c r="V1285" i="183"/>
  <c r="AK40" i="178"/>
  <c r="V1432" i="183"/>
  <c r="AK51" i="176"/>
  <c r="AL1331" i="183" s="1"/>
  <c r="V1331" i="183"/>
  <c r="AL1290" i="183"/>
  <c r="AK60" i="177"/>
  <c r="AL1396" i="183" s="1"/>
  <c r="V1396" i="183"/>
  <c r="AK39" i="177"/>
  <c r="AL1375" i="183" s="1"/>
  <c r="V1375" i="183"/>
  <c r="AK33" i="177"/>
  <c r="AL1369" i="183" s="1"/>
  <c r="V1369" i="183"/>
  <c r="AL61" i="178"/>
  <c r="AP61" i="178" s="1"/>
  <c r="AK57" i="179"/>
  <c r="AL1505" i="183" s="1"/>
  <c r="V1505" i="183"/>
  <c r="AK38" i="179"/>
  <c r="AL1486" i="183" s="1"/>
  <c r="V1486" i="183"/>
  <c r="AK46" i="179"/>
  <c r="AL1494" i="183" s="1"/>
  <c r="V1494" i="183"/>
  <c r="AL56" i="180"/>
  <c r="AP56" i="180" s="1"/>
  <c r="AM1616" i="183"/>
  <c r="AM1587" i="183"/>
  <c r="AK26" i="181"/>
  <c r="AL1586" i="183" s="1"/>
  <c r="V1586" i="183"/>
  <c r="AK19" i="175"/>
  <c r="V1243" i="183"/>
  <c r="AK28" i="175"/>
  <c r="V1252" i="183"/>
  <c r="AK32" i="175"/>
  <c r="AL32" i="175" s="1"/>
  <c r="AP32" i="175" s="1"/>
  <c r="V1256" i="183"/>
  <c r="AK40" i="175"/>
  <c r="V1264" i="183"/>
  <c r="AK43" i="175"/>
  <c r="V1267" i="183"/>
  <c r="AK47" i="175"/>
  <c r="V1271" i="183"/>
  <c r="AK51" i="175"/>
  <c r="V1275" i="183"/>
  <c r="AK56" i="175"/>
  <c r="V1280" i="183"/>
  <c r="AK58" i="175"/>
  <c r="AL1282" i="183" s="1"/>
  <c r="V1282" i="183"/>
  <c r="AK12" i="176"/>
  <c r="V1292" i="183"/>
  <c r="AK19" i="176"/>
  <c r="AL19" i="176" s="1"/>
  <c r="AP19" i="176" s="1"/>
  <c r="V1299" i="183"/>
  <c r="AK24" i="176"/>
  <c r="V1304" i="183"/>
  <c r="AK27" i="176"/>
  <c r="V1307" i="183"/>
  <c r="AK30" i="176"/>
  <c r="V1310" i="183"/>
  <c r="AK35" i="176"/>
  <c r="V1315" i="183"/>
  <c r="AK41" i="176"/>
  <c r="V1321" i="183"/>
  <c r="AK47" i="176"/>
  <c r="AL47" i="176" s="1"/>
  <c r="AP47" i="176" s="1"/>
  <c r="V1327" i="183"/>
  <c r="AK54" i="176"/>
  <c r="V1334" i="183"/>
  <c r="AK63" i="176"/>
  <c r="AL63" i="176" s="1"/>
  <c r="AP63" i="176" s="1"/>
  <c r="V1343" i="183"/>
  <c r="AK19" i="177"/>
  <c r="V1355" i="183"/>
  <c r="AK13" i="177"/>
  <c r="V1349" i="183"/>
  <c r="AK22" i="177"/>
  <c r="V1358" i="183"/>
  <c r="AK17" i="177"/>
  <c r="AL17" i="177" s="1"/>
  <c r="AP17" i="177" s="1"/>
  <c r="V1353" i="183"/>
  <c r="AK31" i="177"/>
  <c r="V1367" i="183"/>
  <c r="AK34" i="177"/>
  <c r="V1370" i="183"/>
  <c r="AK41" i="177"/>
  <c r="AL41" i="177" s="1"/>
  <c r="AP41" i="177" s="1"/>
  <c r="V1377" i="183"/>
  <c r="AK54" i="177"/>
  <c r="V1390" i="183"/>
  <c r="AK10" i="178"/>
  <c r="J34" i="61"/>
  <c r="I34" i="61"/>
  <c r="V1402" i="183"/>
  <c r="AK11" i="178"/>
  <c r="V1403" i="183"/>
  <c r="AK19" i="178"/>
  <c r="V1411" i="183"/>
  <c r="AK61" i="177"/>
  <c r="V1397" i="183"/>
  <c r="AK28" i="178"/>
  <c r="AL28" i="178" s="1"/>
  <c r="AP28" i="178" s="1"/>
  <c r="V1420" i="183"/>
  <c r="AK32" i="178"/>
  <c r="V1424" i="183"/>
  <c r="AK39" i="178"/>
  <c r="V1431" i="183"/>
  <c r="AM1436" i="183"/>
  <c r="AK46" i="178"/>
  <c r="V1438" i="183"/>
  <c r="AK50" i="178"/>
  <c r="AL50" i="178" s="1"/>
  <c r="AP50" i="178" s="1"/>
  <c r="V1442" i="183"/>
  <c r="AK60" i="179"/>
  <c r="AL60" i="179" s="1"/>
  <c r="AP60" i="179" s="1"/>
  <c r="V1508" i="183"/>
  <c r="AK33" i="179"/>
  <c r="AL33" i="179" s="1"/>
  <c r="AP33" i="179" s="1"/>
  <c r="V1481" i="183"/>
  <c r="AK10" i="179"/>
  <c r="AL10" i="179" s="1"/>
  <c r="AP10" i="179" s="1"/>
  <c r="I35" i="61"/>
  <c r="J35" i="61"/>
  <c r="V1458" i="183"/>
  <c r="AK65" i="179"/>
  <c r="V1513" i="183"/>
  <c r="AK44" i="179"/>
  <c r="V1492" i="183"/>
  <c r="AK60" i="178"/>
  <c r="V1452" i="183"/>
  <c r="AK12" i="179"/>
  <c r="V1460" i="183"/>
  <c r="AK21" i="179"/>
  <c r="V1469" i="183"/>
  <c r="AK29" i="179"/>
  <c r="V1477" i="183"/>
  <c r="AK50" i="179"/>
  <c r="V1498" i="183"/>
  <c r="AK11" i="180"/>
  <c r="V1515" i="183"/>
  <c r="AK15" i="180"/>
  <c r="V1519" i="183"/>
  <c r="AK21" i="180"/>
  <c r="V1525" i="183"/>
  <c r="AK23" i="180"/>
  <c r="AL23" i="180" s="1"/>
  <c r="AP23" i="180" s="1"/>
  <c r="V1527" i="183"/>
  <c r="AK33" i="180"/>
  <c r="V1537" i="183"/>
  <c r="AK44" i="180"/>
  <c r="V1548" i="183"/>
  <c r="AK43" i="180"/>
  <c r="V1547" i="183"/>
  <c r="AK65" i="180"/>
  <c r="V1569" i="183"/>
  <c r="AK13" i="181"/>
  <c r="AL13" i="181" s="1"/>
  <c r="AP13" i="181" s="1"/>
  <c r="V1573" i="183"/>
  <c r="AK61" i="180"/>
  <c r="V1565" i="183"/>
  <c r="AK25" i="181"/>
  <c r="V1585" i="183"/>
  <c r="AK36" i="181"/>
  <c r="V1596" i="183"/>
  <c r="AK38" i="181"/>
  <c r="AL38" i="181" s="1"/>
  <c r="AP38" i="181" s="1"/>
  <c r="V1598" i="183"/>
  <c r="AK33" i="181"/>
  <c r="V1593" i="183"/>
  <c r="AK15" i="181"/>
  <c r="V1575" i="183"/>
  <c r="AK16" i="181"/>
  <c r="V1576" i="183"/>
  <c r="AK46" i="181"/>
  <c r="AL46" i="181" s="1"/>
  <c r="AP46" i="181" s="1"/>
  <c r="V1606" i="183"/>
  <c r="AK53" i="181"/>
  <c r="V1613" i="183"/>
  <c r="AK62" i="181"/>
  <c r="AL62" i="181" s="1"/>
  <c r="AP62" i="181" s="1"/>
  <c r="V1622" i="183"/>
  <c r="AK16" i="182"/>
  <c r="V1632" i="183"/>
  <c r="AK11" i="182"/>
  <c r="V1627" i="183"/>
  <c r="AK27" i="182"/>
  <c r="AL27" i="182" s="1"/>
  <c r="AP27" i="182" s="1"/>
  <c r="V1643" i="183"/>
  <c r="AK32" i="182"/>
  <c r="V1648" i="183"/>
  <c r="AK37" i="182"/>
  <c r="V1653" i="183"/>
  <c r="AK41" i="182"/>
  <c r="AL41" i="182" s="1"/>
  <c r="AP41" i="182" s="1"/>
  <c r="V1657" i="183"/>
  <c r="AK45" i="182"/>
  <c r="AL45" i="182" s="1"/>
  <c r="AP45" i="182" s="1"/>
  <c r="V1661" i="183"/>
  <c r="AK52" i="182"/>
  <c r="V1668" i="183"/>
  <c r="AK56" i="182"/>
  <c r="V1672" i="183"/>
  <c r="AK62" i="182"/>
  <c r="AL62" i="182" s="1"/>
  <c r="AP62" i="182" s="1"/>
  <c r="V1678" i="183"/>
  <c r="AK22" i="182"/>
  <c r="V1638" i="183"/>
  <c r="AQ1600" i="183"/>
  <c r="AL1600" i="183"/>
  <c r="AK18" i="181"/>
  <c r="V1578" i="183"/>
  <c r="AQ1564" i="183"/>
  <c r="AL1564" i="183"/>
  <c r="AK50" i="180"/>
  <c r="V1554" i="183"/>
  <c r="AK22" i="180"/>
  <c r="V1526" i="183"/>
  <c r="AL1680" i="183"/>
  <c r="AQ1255" i="183"/>
  <c r="AL1255" i="183"/>
  <c r="AK35" i="178"/>
  <c r="V1427" i="183"/>
  <c r="AK20" i="176"/>
  <c r="V1300" i="183"/>
  <c r="AL61" i="182"/>
  <c r="AP61" i="182" s="1"/>
  <c r="AQ1677" i="183" s="1"/>
  <c r="AL1677" i="183"/>
  <c r="AK34" i="182"/>
  <c r="V1650" i="183"/>
  <c r="AK61" i="181"/>
  <c r="V1621" i="183"/>
  <c r="AK34" i="180"/>
  <c r="V1538" i="183"/>
  <c r="AK33" i="176"/>
  <c r="V1313" i="183"/>
  <c r="AK56" i="177"/>
  <c r="AL1392" i="183" s="1"/>
  <c r="V1392" i="183"/>
  <c r="AK48" i="179"/>
  <c r="AL1496" i="183" s="1"/>
  <c r="V1496" i="183"/>
  <c r="AM55" i="182"/>
  <c r="AM1671" i="183"/>
  <c r="AK12" i="175"/>
  <c r="V1236" i="183"/>
  <c r="AK23" i="175"/>
  <c r="V1247" i="183"/>
  <c r="AM1258" i="183"/>
  <c r="AK52" i="175"/>
  <c r="AL52" i="175" s="1"/>
  <c r="AP52" i="175" s="1"/>
  <c r="V1276" i="183"/>
  <c r="AK60" i="175"/>
  <c r="V1284" i="183"/>
  <c r="AK27" i="177"/>
  <c r="V1363" i="183"/>
  <c r="AK26" i="177"/>
  <c r="V1362" i="183"/>
  <c r="AK44" i="177"/>
  <c r="V1380" i="183"/>
  <c r="AK48" i="177"/>
  <c r="V1384" i="183"/>
  <c r="AK63" i="177"/>
  <c r="V1399" i="183"/>
  <c r="AK25" i="178"/>
  <c r="V1417" i="183"/>
  <c r="AK38" i="178"/>
  <c r="V1430" i="183"/>
  <c r="AK48" i="178"/>
  <c r="V1440" i="183"/>
  <c r="AK53" i="178"/>
  <c r="V1445" i="183"/>
  <c r="AK39" i="179"/>
  <c r="V1487" i="183"/>
  <c r="AK15" i="179"/>
  <c r="V1463" i="183"/>
  <c r="AK19" i="179"/>
  <c r="V1467" i="183"/>
  <c r="AK12" i="180"/>
  <c r="V1516" i="183"/>
  <c r="AK49" i="180"/>
  <c r="V1553" i="183"/>
  <c r="AK30" i="181"/>
  <c r="AL30" i="181" s="1"/>
  <c r="AP30" i="181" s="1"/>
  <c r="V1590" i="183"/>
  <c r="AK50" i="181"/>
  <c r="AL50" i="181" s="1"/>
  <c r="AP50" i="181" s="1"/>
  <c r="V1610" i="183"/>
  <c r="AK55" i="181"/>
  <c r="AL55" i="181" s="1"/>
  <c r="AP55" i="181" s="1"/>
  <c r="V1615" i="183"/>
  <c r="AK14" i="182"/>
  <c r="V1630" i="183"/>
  <c r="AK23" i="182"/>
  <c r="V1639" i="183"/>
  <c r="AK35" i="182"/>
  <c r="V1651" i="183"/>
  <c r="AK54" i="182"/>
  <c r="V1670" i="183"/>
  <c r="AL36" i="175"/>
  <c r="AP36" i="175" s="1"/>
  <c r="AL1260" i="183"/>
  <c r="AK29" i="181"/>
  <c r="V1589" i="183"/>
  <c r="I31" i="61"/>
  <c r="J31" i="61"/>
  <c r="V1234" i="183"/>
  <c r="AK14" i="175"/>
  <c r="AL14" i="175" s="1"/>
  <c r="AP14" i="175" s="1"/>
  <c r="V1238" i="183"/>
  <c r="AK20" i="175"/>
  <c r="AL1244" i="183" s="1"/>
  <c r="V1244" i="183"/>
  <c r="AK61" i="176"/>
  <c r="AL1341" i="183" s="1"/>
  <c r="V1341" i="183"/>
  <c r="AK60" i="176"/>
  <c r="AL1340" i="183" s="1"/>
  <c r="V1340" i="183"/>
  <c r="AK36" i="176"/>
  <c r="AL1316" i="183" s="1"/>
  <c r="V1316" i="183"/>
  <c r="AM1287" i="183"/>
  <c r="AK11" i="175"/>
  <c r="AL11" i="175" s="1"/>
  <c r="AP11" i="175" s="1"/>
  <c r="V1235" i="183"/>
  <c r="AM1249" i="183"/>
  <c r="AK18" i="175"/>
  <c r="V1242" i="183"/>
  <c r="AK16" i="175"/>
  <c r="AL1240" i="183" s="1"/>
  <c r="V1240" i="183"/>
  <c r="AK65" i="176"/>
  <c r="AL1345" i="183" s="1"/>
  <c r="V1345" i="183"/>
  <c r="AK57" i="176"/>
  <c r="AL1337" i="183" s="1"/>
  <c r="V1337" i="183"/>
  <c r="AK40" i="176"/>
  <c r="AL1320" i="183" s="1"/>
  <c r="V1320" i="183"/>
  <c r="AK11" i="176"/>
  <c r="AL1291" i="183" s="1"/>
  <c r="V1291" i="183"/>
  <c r="AK45" i="177"/>
  <c r="AL1381" i="183" s="1"/>
  <c r="V1381" i="183"/>
  <c r="AK40" i="177"/>
  <c r="AL1376" i="183" s="1"/>
  <c r="V1376" i="183"/>
  <c r="AM1416" i="183"/>
  <c r="AK61" i="179"/>
  <c r="AL1509" i="183" s="1"/>
  <c r="V1509" i="183"/>
  <c r="AK49" i="179"/>
  <c r="AL1497" i="183" s="1"/>
  <c r="V1497" i="183"/>
  <c r="AK52" i="179"/>
  <c r="AL1500" i="183" s="1"/>
  <c r="V1500" i="183"/>
  <c r="AM1559" i="183"/>
  <c r="AQ1560" i="183"/>
  <c r="AM1544" i="183"/>
  <c r="AM18" i="180"/>
  <c r="AN1522" i="183" s="1"/>
  <c r="AM1522" i="183"/>
  <c r="AK23" i="181"/>
  <c r="AL1583" i="183" s="1"/>
  <c r="V1583" i="183"/>
  <c r="AK65" i="182"/>
  <c r="V1681" i="183"/>
  <c r="AK59" i="182"/>
  <c r="V1675" i="183"/>
  <c r="AQ1671" i="183"/>
  <c r="AK21" i="175"/>
  <c r="V1245" i="183"/>
  <c r="AK29" i="175"/>
  <c r="V1253" i="183"/>
  <c r="AK33" i="175"/>
  <c r="AL33" i="175" s="1"/>
  <c r="AP33" i="175" s="1"/>
  <c r="V1257" i="183"/>
  <c r="AK37" i="175"/>
  <c r="AL1261" i="183" s="1"/>
  <c r="V1261" i="183"/>
  <c r="AK42" i="175"/>
  <c r="AL42" i="175" s="1"/>
  <c r="AP42" i="175" s="1"/>
  <c r="V1266" i="183"/>
  <c r="AK48" i="175"/>
  <c r="V1272" i="183"/>
  <c r="AK64" i="175"/>
  <c r="V1288" i="183"/>
  <c r="AK13" i="176"/>
  <c r="V1293" i="183"/>
  <c r="AK17" i="176"/>
  <c r="V1297" i="183"/>
  <c r="AK25" i="176"/>
  <c r="AL25" i="176" s="1"/>
  <c r="AP25" i="176" s="1"/>
  <c r="V1305" i="183"/>
  <c r="AK28" i="176"/>
  <c r="V1308" i="183"/>
  <c r="AK31" i="176"/>
  <c r="V1311" i="183"/>
  <c r="AK37" i="176"/>
  <c r="V1317" i="183"/>
  <c r="AK45" i="176"/>
  <c r="AL45" i="176" s="1"/>
  <c r="AP45" i="176" s="1"/>
  <c r="V1325" i="183"/>
  <c r="AK48" i="176"/>
  <c r="V1328" i="183"/>
  <c r="AK56" i="176"/>
  <c r="V1336" i="183"/>
  <c r="AK14" i="177"/>
  <c r="V1350" i="183"/>
  <c r="AK11" i="177"/>
  <c r="V1347" i="183"/>
  <c r="AK20" i="177"/>
  <c r="V1356" i="183"/>
  <c r="AK23" i="177"/>
  <c r="V1359" i="183"/>
  <c r="AK24" i="177"/>
  <c r="V1360" i="183"/>
  <c r="AK32" i="177"/>
  <c r="AL1368" i="183" s="1"/>
  <c r="V1368" i="183"/>
  <c r="AK37" i="177"/>
  <c r="V1373" i="183"/>
  <c r="AK46" i="177"/>
  <c r="V1382" i="183"/>
  <c r="AK14" i="178"/>
  <c r="V1406" i="183"/>
  <c r="AK17" i="178"/>
  <c r="V1409" i="183"/>
  <c r="AK59" i="177"/>
  <c r="V1395" i="183"/>
  <c r="AK23" i="178"/>
  <c r="V1415" i="183"/>
  <c r="AK29" i="178"/>
  <c r="AL29" i="178" s="1"/>
  <c r="AP29" i="178" s="1"/>
  <c r="V1421" i="183"/>
  <c r="AK33" i="178"/>
  <c r="V1425" i="183"/>
  <c r="AK41" i="178"/>
  <c r="AL41" i="178" s="1"/>
  <c r="AP41" i="178" s="1"/>
  <c r="V1433" i="183"/>
  <c r="AK45" i="178"/>
  <c r="V1437" i="183"/>
  <c r="AK47" i="178"/>
  <c r="V1439" i="183"/>
  <c r="AK55" i="179"/>
  <c r="V1503" i="183"/>
  <c r="AK40" i="179"/>
  <c r="V1488" i="183"/>
  <c r="AK24" i="179"/>
  <c r="V1472" i="183"/>
  <c r="AK31" i="179"/>
  <c r="AL31" i="179" s="1"/>
  <c r="AP31" i="179" s="1"/>
  <c r="V1479" i="183"/>
  <c r="AK64" i="179"/>
  <c r="V1512" i="183"/>
  <c r="AK43" i="179"/>
  <c r="V1491" i="183"/>
  <c r="AK13" i="179"/>
  <c r="V1461" i="183"/>
  <c r="AK62" i="178"/>
  <c r="AL62" i="178" s="1"/>
  <c r="AP62" i="178" s="1"/>
  <c r="V1454" i="183"/>
  <c r="AK63" i="178"/>
  <c r="V1455" i="183"/>
  <c r="AK20" i="179"/>
  <c r="V1468" i="183"/>
  <c r="AK26" i="179"/>
  <c r="V1474" i="183"/>
  <c r="AK35" i="179"/>
  <c r="AL35" i="179" s="1"/>
  <c r="AP35" i="179" s="1"/>
  <c r="V1483" i="183"/>
  <c r="AK53" i="179"/>
  <c r="V1501" i="183"/>
  <c r="AK20" i="180"/>
  <c r="AL20" i="180" s="1"/>
  <c r="AP20" i="180" s="1"/>
  <c r="V1524" i="183"/>
  <c r="AK10" i="180"/>
  <c r="I36" i="61"/>
  <c r="J36" i="61"/>
  <c r="V1514" i="183"/>
  <c r="AK24" i="180"/>
  <c r="V1528" i="183"/>
  <c r="AM30" i="180"/>
  <c r="AN1534" i="183" s="1"/>
  <c r="AM1534" i="183"/>
  <c r="AK36" i="180"/>
  <c r="V1540" i="183"/>
  <c r="AK39" i="180"/>
  <c r="V1543" i="183"/>
  <c r="AK41" i="180"/>
  <c r="V1545" i="183"/>
  <c r="AK47" i="180"/>
  <c r="AL1551" i="183" s="1"/>
  <c r="V1551" i="183"/>
  <c r="AK51" i="180"/>
  <c r="AL1555" i="183" s="1"/>
  <c r="V1555" i="183"/>
  <c r="AM1564" i="183"/>
  <c r="J37" i="61"/>
  <c r="I37" i="61"/>
  <c r="V1570" i="183"/>
  <c r="AK63" i="180"/>
  <c r="V1567" i="183"/>
  <c r="AK17" i="181"/>
  <c r="V1577" i="183"/>
  <c r="AK59" i="180"/>
  <c r="V1563" i="183"/>
  <c r="AK28" i="181"/>
  <c r="AL28" i="181" s="1"/>
  <c r="AP28" i="181" s="1"/>
  <c r="V1588" i="183"/>
  <c r="AK37" i="181"/>
  <c r="V1597" i="183"/>
  <c r="AK41" i="181"/>
  <c r="V1601" i="183"/>
  <c r="AK14" i="181"/>
  <c r="V1574" i="183"/>
  <c r="AK43" i="181"/>
  <c r="AL43" i="181" s="1"/>
  <c r="AP43" i="181" s="1"/>
  <c r="V1603" i="183"/>
  <c r="AK47" i="181"/>
  <c r="V1607" i="183"/>
  <c r="AK54" i="181"/>
  <c r="AL54" i="181" s="1"/>
  <c r="AP54" i="181" s="1"/>
  <c r="V1614" i="183"/>
  <c r="AK63" i="181"/>
  <c r="V1623" i="183"/>
  <c r="AK65" i="181"/>
  <c r="V1625" i="183"/>
  <c r="AK13" i="182"/>
  <c r="V1629" i="183"/>
  <c r="AK19" i="182"/>
  <c r="V1635" i="183"/>
  <c r="AK15" i="182"/>
  <c r="V1631" i="183"/>
  <c r="AK24" i="182"/>
  <c r="V1640" i="183"/>
  <c r="AK28" i="182"/>
  <c r="V1644" i="183"/>
  <c r="AK38" i="182"/>
  <c r="V1654" i="183"/>
  <c r="AK42" i="182"/>
  <c r="V1658" i="183"/>
  <c r="AK53" i="182"/>
  <c r="V1669" i="183"/>
  <c r="AK58" i="182"/>
  <c r="V1674" i="183"/>
  <c r="AK52" i="181"/>
  <c r="V1612" i="183"/>
  <c r="AK35" i="181"/>
  <c r="V1595" i="183"/>
  <c r="AK48" i="180"/>
  <c r="V1552" i="183"/>
  <c r="AK19" i="180"/>
  <c r="V1523" i="183"/>
  <c r="AQ1436" i="183"/>
  <c r="AL1436" i="183"/>
  <c r="AL16" i="176"/>
  <c r="AP16" i="176" s="1"/>
  <c r="AQ1296" i="183" s="1"/>
  <c r="AL1296" i="183"/>
  <c r="AQ1281" i="183"/>
  <c r="AL1281" i="183"/>
  <c r="AK46" i="182"/>
  <c r="V1662" i="183"/>
  <c r="AL57" i="181"/>
  <c r="AP57" i="181" s="1"/>
  <c r="AQ1617" i="183" s="1"/>
  <c r="AL1617" i="183"/>
  <c r="AL49" i="181"/>
  <c r="AP49" i="181" s="1"/>
  <c r="AQ1609" i="183" s="1"/>
  <c r="AL1609" i="183"/>
  <c r="AQ1530" i="183"/>
  <c r="AL1530" i="183"/>
  <c r="AK15" i="177"/>
  <c r="V1351" i="183"/>
  <c r="AK18" i="176"/>
  <c r="V1298" i="183"/>
  <c r="AQ1522" i="183"/>
  <c r="AL1522" i="183"/>
  <c r="AQ1416" i="183"/>
  <c r="AL1416" i="183"/>
  <c r="AK60" i="181"/>
  <c r="V1620" i="183"/>
  <c r="AK32" i="180"/>
  <c r="V1536" i="183"/>
  <c r="AK52" i="178"/>
  <c r="V1444" i="183"/>
  <c r="AK22" i="175"/>
  <c r="V1246" i="183"/>
  <c r="AQ1562" i="183"/>
  <c r="AL1562" i="183"/>
  <c r="AL53" i="180"/>
  <c r="AP53" i="180" s="1"/>
  <c r="AQ1557" i="183" s="1"/>
  <c r="AL1557" i="183"/>
  <c r="AL30" i="177"/>
  <c r="AP30" i="177" s="1"/>
  <c r="AQ1366" i="183" s="1"/>
  <c r="AL1366" i="183"/>
  <c r="AK43" i="176"/>
  <c r="AL1323" i="183" s="1"/>
  <c r="V1323" i="183"/>
  <c r="AM1393" i="183"/>
  <c r="AM1418" i="183"/>
  <c r="AK15" i="175"/>
  <c r="V1239" i="183"/>
  <c r="AK30" i="175"/>
  <c r="V1254" i="183"/>
  <c r="AK41" i="175"/>
  <c r="V1265" i="183"/>
  <c r="AK49" i="175"/>
  <c r="V1273" i="183"/>
  <c r="AK65" i="175"/>
  <c r="V1289" i="183"/>
  <c r="AK14" i="176"/>
  <c r="V1294" i="183"/>
  <c r="AK23" i="176"/>
  <c r="V1303" i="183"/>
  <c r="AK32" i="176"/>
  <c r="V1312" i="183"/>
  <c r="AK44" i="176"/>
  <c r="V1324" i="183"/>
  <c r="AK49" i="176"/>
  <c r="V1329" i="183"/>
  <c r="AK18" i="177"/>
  <c r="V1354" i="183"/>
  <c r="AK35" i="177"/>
  <c r="V1371" i="183"/>
  <c r="AK58" i="177"/>
  <c r="V1394" i="183"/>
  <c r="AK30" i="178"/>
  <c r="AL30" i="178" s="1"/>
  <c r="AP30" i="178" s="1"/>
  <c r="V1422" i="183"/>
  <c r="AK42" i="179"/>
  <c r="V1490" i="183"/>
  <c r="AK63" i="179"/>
  <c r="V1511" i="183"/>
  <c r="AK32" i="179"/>
  <c r="V1480" i="183"/>
  <c r="AK30" i="179"/>
  <c r="V1478" i="183"/>
  <c r="AK65" i="178"/>
  <c r="V1457" i="183"/>
  <c r="AK27" i="179"/>
  <c r="AL27" i="179" s="1"/>
  <c r="AP27" i="179" s="1"/>
  <c r="V1475" i="183"/>
  <c r="AM1517" i="183"/>
  <c r="AK14" i="180"/>
  <c r="V1518" i="183"/>
  <c r="AK29" i="180"/>
  <c r="V1533" i="183"/>
  <c r="AK46" i="180"/>
  <c r="AL46" i="180" s="1"/>
  <c r="AP46" i="180" s="1"/>
  <c r="V1550" i="183"/>
  <c r="AM58" i="180"/>
  <c r="AN1562" i="183" s="1"/>
  <c r="AM1562" i="183"/>
  <c r="AK19" i="181"/>
  <c r="V1579" i="183"/>
  <c r="AK22" i="181"/>
  <c r="V1582" i="183"/>
  <c r="AK31" i="181"/>
  <c r="V1591" i="183"/>
  <c r="AK42" i="181"/>
  <c r="V1602" i="183"/>
  <c r="AK44" i="181"/>
  <c r="AL44" i="181" s="1"/>
  <c r="AP44" i="181" s="1"/>
  <c r="V1604" i="183"/>
  <c r="AK59" i="181"/>
  <c r="V1619" i="183"/>
  <c r="AK10" i="182"/>
  <c r="J38" i="61"/>
  <c r="I38" i="61"/>
  <c r="V1626" i="183"/>
  <c r="AK39" i="182"/>
  <c r="V1655" i="183"/>
  <c r="AL1663" i="183"/>
  <c r="AK48" i="181"/>
  <c r="V1608" i="183"/>
  <c r="AK62" i="176"/>
  <c r="V1342" i="183"/>
  <c r="AK30" i="182"/>
  <c r="V1646" i="183"/>
  <c r="AK28" i="180"/>
  <c r="V1532" i="183"/>
  <c r="AQ1283" i="183"/>
  <c r="AL1283" i="183"/>
  <c r="AK13" i="175"/>
  <c r="V1237" i="183"/>
  <c r="AK59" i="176"/>
  <c r="AL1339" i="183" s="1"/>
  <c r="V1339" i="183"/>
  <c r="AK42" i="176"/>
  <c r="AL1322" i="183" s="1"/>
  <c r="V1322" i="183"/>
  <c r="AK62" i="177"/>
  <c r="AL1398" i="183" s="1"/>
  <c r="V1398" i="183"/>
  <c r="AK50" i="177"/>
  <c r="AL1386" i="183" s="1"/>
  <c r="V1386" i="183"/>
  <c r="AK51" i="177"/>
  <c r="AL51" i="177" s="1"/>
  <c r="AP51" i="177" s="1"/>
  <c r="V1387" i="183"/>
  <c r="AK43" i="177"/>
  <c r="AL1379" i="183" s="1"/>
  <c r="V1379" i="183"/>
  <c r="AK38" i="177"/>
  <c r="AL1374" i="183" s="1"/>
  <c r="V1374" i="183"/>
  <c r="AM1385" i="183"/>
  <c r="J33" i="61"/>
  <c r="I33" i="61"/>
  <c r="V1346" i="183"/>
  <c r="AQ1393" i="183"/>
  <c r="AL36" i="178"/>
  <c r="AP36" i="178" s="1"/>
  <c r="AQ1428" i="183" s="1"/>
  <c r="AQ1453" i="183"/>
  <c r="AK37" i="179"/>
  <c r="AL1485" i="183" s="1"/>
  <c r="V1485" i="183"/>
  <c r="AL58" i="179"/>
  <c r="AP58" i="179" s="1"/>
  <c r="AQ1506" i="183" s="1"/>
  <c r="AL62" i="180"/>
  <c r="AP62" i="180" s="1"/>
  <c r="AQ1566" i="183" s="1"/>
  <c r="AM1530" i="183"/>
  <c r="AM40" i="181"/>
  <c r="AN1600" i="183" s="1"/>
  <c r="AM1600" i="183"/>
  <c r="V1665" i="183"/>
  <c r="AK51" i="182"/>
  <c r="V1667" i="183"/>
  <c r="AK17" i="175"/>
  <c r="V1241" i="183"/>
  <c r="AK26" i="175"/>
  <c r="AL26" i="175" s="1"/>
  <c r="AP26" i="175" s="1"/>
  <c r="V1250" i="183"/>
  <c r="AM1255" i="183"/>
  <c r="AM1263" i="183"/>
  <c r="AK45" i="175"/>
  <c r="V1269" i="183"/>
  <c r="AK50" i="175"/>
  <c r="V1274" i="183"/>
  <c r="AK54" i="175"/>
  <c r="V1278" i="183"/>
  <c r="AK62" i="175"/>
  <c r="V1286" i="183"/>
  <c r="J32" i="61"/>
  <c r="I32" i="61"/>
  <c r="V1290" i="183"/>
  <c r="AK15" i="176"/>
  <c r="V1295" i="183"/>
  <c r="AK22" i="176"/>
  <c r="AL22" i="176" s="1"/>
  <c r="AP22" i="176" s="1"/>
  <c r="V1302" i="183"/>
  <c r="AK26" i="176"/>
  <c r="V1306" i="183"/>
  <c r="AK34" i="176"/>
  <c r="V1314" i="183"/>
  <c r="AK39" i="176"/>
  <c r="AL1319" i="183" s="1"/>
  <c r="V1319" i="183"/>
  <c r="AK46" i="176"/>
  <c r="V1326" i="183"/>
  <c r="AK53" i="176"/>
  <c r="AL53" i="176" s="1"/>
  <c r="AP53" i="176" s="1"/>
  <c r="V1333" i="183"/>
  <c r="AK64" i="176"/>
  <c r="AL64" i="176" s="1"/>
  <c r="AP64" i="176" s="1"/>
  <c r="V1344" i="183"/>
  <c r="AK12" i="177"/>
  <c r="V1348" i="183"/>
  <c r="AK16" i="177"/>
  <c r="V1352" i="183"/>
  <c r="AK21" i="177"/>
  <c r="V1357" i="183"/>
  <c r="AK28" i="177"/>
  <c r="V1364" i="183"/>
  <c r="AK36" i="177"/>
  <c r="V1372" i="183"/>
  <c r="AK42" i="177"/>
  <c r="V1378" i="183"/>
  <c r="AK52" i="177"/>
  <c r="V1388" i="183"/>
  <c r="AK64" i="177"/>
  <c r="V1400" i="183"/>
  <c r="AK20" i="178"/>
  <c r="AL20" i="178" s="1"/>
  <c r="AP20" i="178" s="1"/>
  <c r="V1412" i="183"/>
  <c r="AK21" i="178"/>
  <c r="V1413" i="183"/>
  <c r="AK18" i="178"/>
  <c r="V1410" i="183"/>
  <c r="AK27" i="178"/>
  <c r="V1419" i="183"/>
  <c r="AK31" i="178"/>
  <c r="V1423" i="183"/>
  <c r="AK37" i="178"/>
  <c r="V1429" i="183"/>
  <c r="AK43" i="178"/>
  <c r="AL43" i="178" s="1"/>
  <c r="AP43" i="178" s="1"/>
  <c r="V1435" i="183"/>
  <c r="AK49" i="178"/>
  <c r="AL49" i="178" s="1"/>
  <c r="AP49" i="178" s="1"/>
  <c r="V1441" i="183"/>
  <c r="AK54" i="178"/>
  <c r="AL54" i="178" s="1"/>
  <c r="AP54" i="178" s="1"/>
  <c r="V1446" i="183"/>
  <c r="AK51" i="179"/>
  <c r="AL1499" i="183" s="1"/>
  <c r="V1499" i="183"/>
  <c r="AK41" i="179"/>
  <c r="V1489" i="183"/>
  <c r="AK25" i="179"/>
  <c r="AL25" i="179" s="1"/>
  <c r="AP25" i="179" s="1"/>
  <c r="V1473" i="183"/>
  <c r="AK16" i="179"/>
  <c r="AL16" i="179" s="1"/>
  <c r="AP16" i="179" s="1"/>
  <c r="V1464" i="183"/>
  <c r="AK45" i="179"/>
  <c r="V1493" i="183"/>
  <c r="AK17" i="179"/>
  <c r="AL17" i="179" s="1"/>
  <c r="AP17" i="179" s="1"/>
  <c r="V1465" i="183"/>
  <c r="AK56" i="178"/>
  <c r="V1448" i="183"/>
  <c r="AK11" i="179"/>
  <c r="V1459" i="183"/>
  <c r="AK22" i="179"/>
  <c r="V1470" i="183"/>
  <c r="AK28" i="179"/>
  <c r="V1476" i="183"/>
  <c r="AK36" i="179"/>
  <c r="V1484" i="183"/>
  <c r="AK62" i="179"/>
  <c r="AL62" i="179" s="1"/>
  <c r="AP62" i="179" s="1"/>
  <c r="V1510" i="183"/>
  <c r="AK16" i="180"/>
  <c r="AL16" i="180" s="1"/>
  <c r="AP16" i="180" s="1"/>
  <c r="V1520" i="183"/>
  <c r="AK27" i="180"/>
  <c r="V1531" i="183"/>
  <c r="AK31" i="180"/>
  <c r="V1535" i="183"/>
  <c r="AK45" i="180"/>
  <c r="V1549" i="183"/>
  <c r="AK12" i="181"/>
  <c r="AL12" i="181" s="1"/>
  <c r="AP12" i="181" s="1"/>
  <c r="V1572" i="183"/>
  <c r="AK20" i="181"/>
  <c r="V1580" i="183"/>
  <c r="AK24" i="181"/>
  <c r="V1584" i="183"/>
  <c r="AK34" i="181"/>
  <c r="V1594" i="183"/>
  <c r="AK21" i="181"/>
  <c r="V1581" i="183"/>
  <c r="AK45" i="181"/>
  <c r="V1605" i="183"/>
  <c r="AK51" i="181"/>
  <c r="V1611" i="183"/>
  <c r="AK58" i="181"/>
  <c r="AL58" i="181" s="1"/>
  <c r="AP58" i="181" s="1"/>
  <c r="V1618" i="183"/>
  <c r="AK64" i="181"/>
  <c r="AL1624" i="183" s="1"/>
  <c r="V1624" i="183"/>
  <c r="AK12" i="182"/>
  <c r="V1628" i="183"/>
  <c r="AK17" i="182"/>
  <c r="V1633" i="183"/>
  <c r="AK21" i="182"/>
  <c r="V1637" i="183"/>
  <c r="AK25" i="182"/>
  <c r="V1641" i="183"/>
  <c r="AK31" i="182"/>
  <c r="V1647" i="183"/>
  <c r="AK36" i="182"/>
  <c r="AL36" i="182" s="1"/>
  <c r="AP36" i="182" s="1"/>
  <c r="V1652" i="183"/>
  <c r="AK40" i="182"/>
  <c r="V1656" i="183"/>
  <c r="AK44" i="182"/>
  <c r="V1660" i="183"/>
  <c r="AK50" i="182"/>
  <c r="V1666" i="183"/>
  <c r="AK60" i="182"/>
  <c r="AL60" i="182" s="1"/>
  <c r="AP60" i="182" s="1"/>
  <c r="V1676" i="183"/>
  <c r="AK43" i="182"/>
  <c r="V1659" i="183"/>
  <c r="AQ1587" i="183"/>
  <c r="AL1587" i="183"/>
  <c r="AK54" i="180"/>
  <c r="V1558" i="183"/>
  <c r="AQ1544" i="183"/>
  <c r="AL1544" i="183"/>
  <c r="AQ1517" i="183"/>
  <c r="AL1517" i="183"/>
  <c r="AQ1426" i="183"/>
  <c r="AL1426" i="183"/>
  <c r="AL13" i="178"/>
  <c r="AP13" i="178" s="1"/>
  <c r="AQ1405" i="183" s="1"/>
  <c r="AL1405" i="183"/>
  <c r="AQ1263" i="183"/>
  <c r="AL1263" i="183"/>
  <c r="AL1249" i="183"/>
  <c r="AK20" i="182"/>
  <c r="V1636" i="183"/>
  <c r="AQ1616" i="183"/>
  <c r="AL1616" i="183"/>
  <c r="AL37" i="180"/>
  <c r="AP37" i="180" s="1"/>
  <c r="AQ1541" i="183" s="1"/>
  <c r="AL1541" i="183"/>
  <c r="AL51" i="178"/>
  <c r="AP51" i="178" s="1"/>
  <c r="AL1443" i="183"/>
  <c r="AK21" i="176"/>
  <c r="V1301" i="183"/>
  <c r="AK44" i="175"/>
  <c r="V1268" i="183"/>
  <c r="AL1671" i="183"/>
  <c r="AK26" i="182"/>
  <c r="V1642" i="183"/>
  <c r="AK38" i="180"/>
  <c r="V1542" i="183"/>
  <c r="AK22" i="178"/>
  <c r="V1414" i="183"/>
  <c r="AQ1534" i="183"/>
  <c r="AL1534" i="183"/>
  <c r="AQ1418" i="183"/>
  <c r="AL1418" i="183"/>
  <c r="AQ1258" i="183"/>
  <c r="AL1258" i="183"/>
  <c r="BL23" i="182"/>
  <c r="BL58" i="181"/>
  <c r="BM1618" i="183" s="1"/>
  <c r="BL46" i="181"/>
  <c r="BM1606" i="183" s="1"/>
  <c r="BK50" i="181"/>
  <c r="BK14" i="181"/>
  <c r="BL14" i="181"/>
  <c r="BM1574" i="183" s="1"/>
  <c r="AL52" i="180"/>
  <c r="AP52" i="180" s="1"/>
  <c r="AL21" i="180"/>
  <c r="AP21" i="180" s="1"/>
  <c r="U6" i="180"/>
  <c r="U5" i="180"/>
  <c r="AL43" i="179"/>
  <c r="AP43" i="179" s="1"/>
  <c r="AL42" i="179"/>
  <c r="AP42" i="179" s="1"/>
  <c r="BL53" i="179"/>
  <c r="BM1501" i="183" s="1"/>
  <c r="BL22" i="179"/>
  <c r="BM1470" i="183" s="1"/>
  <c r="BK32" i="179"/>
  <c r="BL54" i="179"/>
  <c r="BM1502" i="183" s="1"/>
  <c r="BL59" i="179"/>
  <c r="BM1507" i="183" s="1"/>
  <c r="BK59" i="179"/>
  <c r="BK51" i="179"/>
  <c r="BK36" i="179"/>
  <c r="BL11" i="179"/>
  <c r="BM1459" i="183" s="1"/>
  <c r="BL38" i="179"/>
  <c r="BM1486" i="183" s="1"/>
  <c r="BK38" i="179"/>
  <c r="BL42" i="179"/>
  <c r="BM1490" i="183" s="1"/>
  <c r="BK42" i="179"/>
  <c r="BC5" i="179"/>
  <c r="BC6" i="179"/>
  <c r="AS24" i="179"/>
  <c r="AT1472" i="183" s="1"/>
  <c r="AI6" i="179"/>
  <c r="AI5" i="179"/>
  <c r="AL40" i="179"/>
  <c r="AP40" i="179" s="1"/>
  <c r="AO6" i="179"/>
  <c r="AO5" i="179"/>
  <c r="U5" i="178"/>
  <c r="U6" i="178"/>
  <c r="BK48" i="177"/>
  <c r="AL28" i="176"/>
  <c r="AP28" i="176" s="1"/>
  <c r="AL27" i="176"/>
  <c r="AP27" i="176" s="1"/>
  <c r="AL58" i="175"/>
  <c r="AP58" i="175" s="1"/>
  <c r="AQ1282" i="183" s="1"/>
  <c r="AL51" i="182"/>
  <c r="AP51" i="182" s="1"/>
  <c r="BL60" i="182"/>
  <c r="BK60" i="182"/>
  <c r="BL52" i="182"/>
  <c r="BK52" i="182"/>
  <c r="U5" i="182"/>
  <c r="BC6" i="182"/>
  <c r="AL59" i="182"/>
  <c r="AP59" i="182" s="1"/>
  <c r="U6" i="182"/>
  <c r="AT10" i="182"/>
  <c r="BC5" i="182"/>
  <c r="AL10" i="181"/>
  <c r="BL33" i="181"/>
  <c r="BM1593" i="183" s="1"/>
  <c r="BK33" i="181"/>
  <c r="U5" i="181"/>
  <c r="BC5" i="181"/>
  <c r="U6" i="181"/>
  <c r="BK10" i="181"/>
  <c r="BL1570" i="183" s="1"/>
  <c r="BL10" i="181"/>
  <c r="BM1570" i="183" s="1"/>
  <c r="BK43" i="180"/>
  <c r="BL43" i="180"/>
  <c r="BM1547" i="183" s="1"/>
  <c r="BK10" i="180"/>
  <c r="BL1514" i="183" s="1"/>
  <c r="BL10" i="180"/>
  <c r="BM1514" i="183" s="1"/>
  <c r="BL62" i="179"/>
  <c r="BM1510" i="183" s="1"/>
  <c r="BK62" i="179"/>
  <c r="BL39" i="179"/>
  <c r="BM1487" i="183" s="1"/>
  <c r="BL41" i="179"/>
  <c r="BM1489" i="183" s="1"/>
  <c r="BK41" i="179"/>
  <c r="U6" i="179"/>
  <c r="BL58" i="179"/>
  <c r="BM1506" i="183" s="1"/>
  <c r="BK58" i="179"/>
  <c r="BL45" i="179"/>
  <c r="BM1493" i="183" s="1"/>
  <c r="BK45" i="179"/>
  <c r="U5" i="179"/>
  <c r="BK49" i="178"/>
  <c r="BL49" i="178"/>
  <c r="BM1441" i="183" s="1"/>
  <c r="BK32" i="178"/>
  <c r="BL32" i="178"/>
  <c r="BM1424" i="183" s="1"/>
  <c r="BL28" i="178"/>
  <c r="BM1420" i="183" s="1"/>
  <c r="BL63" i="177"/>
  <c r="BM1399" i="183" s="1"/>
  <c r="BK63" i="177"/>
  <c r="BK57" i="177"/>
  <c r="BL57" i="177"/>
  <c r="BM1393" i="183" s="1"/>
  <c r="BK59" i="177"/>
  <c r="AK10" i="177"/>
  <c r="U5" i="177"/>
  <c r="U6" i="177"/>
  <c r="BJ10" i="177"/>
  <c r="BK1346" i="183" s="1"/>
  <c r="BC6" i="177"/>
  <c r="BC5" i="177"/>
  <c r="BK53" i="177"/>
  <c r="BL53" i="177"/>
  <c r="BM1389" i="183" s="1"/>
  <c r="BK55" i="177"/>
  <c r="BL55" i="177"/>
  <c r="BM1391" i="183" s="1"/>
  <c r="BL40" i="177"/>
  <c r="BM1376" i="183" s="1"/>
  <c r="BK40" i="177"/>
  <c r="BL35" i="177"/>
  <c r="BM1371" i="183" s="1"/>
  <c r="BK35" i="177"/>
  <c r="BL44" i="177"/>
  <c r="BM1380" i="183" s="1"/>
  <c r="BK44" i="177"/>
  <c r="BL43" i="176"/>
  <c r="BM1323" i="183" s="1"/>
  <c r="BK43" i="176"/>
  <c r="BL37" i="176"/>
  <c r="BM1317" i="183" s="1"/>
  <c r="BK37" i="176"/>
  <c r="BK10" i="176"/>
  <c r="BL1290" i="183" s="1"/>
  <c r="BL10" i="176"/>
  <c r="BM1290" i="183" s="1"/>
  <c r="BJ6" i="176"/>
  <c r="BL11" i="176"/>
  <c r="BM1291" i="183" s="1"/>
  <c r="BK11" i="176"/>
  <c r="BC5" i="176"/>
  <c r="BK62" i="176"/>
  <c r="BL62" i="176"/>
  <c r="BM1342" i="183" s="1"/>
  <c r="BK58" i="176"/>
  <c r="BL58" i="176"/>
  <c r="BM1338" i="183" s="1"/>
  <c r="AL51" i="176"/>
  <c r="AP51" i="176" s="1"/>
  <c r="AQ1331" i="183" s="1"/>
  <c r="AQ1323" i="183"/>
  <c r="AL43" i="176"/>
  <c r="AP43" i="176" s="1"/>
  <c r="BC6" i="176"/>
  <c r="U6" i="176"/>
  <c r="BL53" i="176"/>
  <c r="BM1333" i="183" s="1"/>
  <c r="BK53" i="176"/>
  <c r="BK50" i="176"/>
  <c r="BL50" i="176"/>
  <c r="BM1330" i="183" s="1"/>
  <c r="U5" i="176"/>
  <c r="AL10" i="176"/>
  <c r="AP10" i="176" s="1"/>
  <c r="AQ1290" i="183" s="1"/>
  <c r="BL12" i="175"/>
  <c r="BM1236" i="183" s="1"/>
  <c r="BK12" i="175"/>
  <c r="U6" i="175"/>
  <c r="AK10" i="175"/>
  <c r="U5" i="175"/>
  <c r="BK23" i="175"/>
  <c r="BL23" i="175"/>
  <c r="AT10" i="175"/>
  <c r="BK47" i="175"/>
  <c r="BL47" i="175"/>
  <c r="BM1271" i="183" s="1"/>
  <c r="AM12" i="178" l="1"/>
  <c r="AN1404" i="183" s="1"/>
  <c r="AP12" i="178"/>
  <c r="AQ1404" i="183" s="1"/>
  <c r="BK1556" i="183"/>
  <c r="BK52" i="180"/>
  <c r="BL52" i="180"/>
  <c r="BM1556" i="183" s="1"/>
  <c r="BK1561" i="183"/>
  <c r="BK57" i="180"/>
  <c r="BL57" i="180"/>
  <c r="BM1561" i="183" s="1"/>
  <c r="AT58" i="180"/>
  <c r="AU1562" i="183" s="1"/>
  <c r="BL1562" i="183"/>
  <c r="BK1553" i="183"/>
  <c r="BL49" i="180"/>
  <c r="BM1553" i="183" s="1"/>
  <c r="BK49" i="180"/>
  <c r="BL59" i="177"/>
  <c r="BM1395" i="183" s="1"/>
  <c r="BK28" i="178"/>
  <c r="BK1289" i="183"/>
  <c r="BK65" i="175"/>
  <c r="BL65" i="175"/>
  <c r="BM1289" i="183" s="1"/>
  <c r="BK1298" i="183"/>
  <c r="BK18" i="176"/>
  <c r="BL18" i="176"/>
  <c r="BM1298" i="183" s="1"/>
  <c r="BK1303" i="183"/>
  <c r="BL23" i="176"/>
  <c r="BM1303" i="183" s="1"/>
  <c r="BK23" i="176"/>
  <c r="BK1286" i="183"/>
  <c r="BL62" i="175"/>
  <c r="BM1286" i="183" s="1"/>
  <c r="BK62" i="175"/>
  <c r="BK1472" i="183"/>
  <c r="BL24" i="179"/>
  <c r="BM1472" i="183" s="1"/>
  <c r="BK24" i="179"/>
  <c r="BK1284" i="183"/>
  <c r="BL60" i="175"/>
  <c r="BM1284" i="183" s="1"/>
  <c r="BK60" i="175"/>
  <c r="BK1293" i="183"/>
  <c r="BL13" i="176"/>
  <c r="BM1293" i="183" s="1"/>
  <c r="BK13" i="176"/>
  <c r="AM1450" i="183"/>
  <c r="AP58" i="178"/>
  <c r="BK1568" i="183"/>
  <c r="BK64" i="180"/>
  <c r="BL64" i="180"/>
  <c r="BM1568" i="183" s="1"/>
  <c r="BK1557" i="183"/>
  <c r="BK53" i="180"/>
  <c r="BL53" i="180"/>
  <c r="BM1557" i="183" s="1"/>
  <c r="BK1294" i="183"/>
  <c r="BK14" i="176"/>
  <c r="BL14" i="176"/>
  <c r="BM1294" i="183" s="1"/>
  <c r="BK1283" i="183"/>
  <c r="BL59" i="175"/>
  <c r="BM1283" i="183" s="1"/>
  <c r="BK59" i="175"/>
  <c r="AM1570" i="183"/>
  <c r="AP10" i="181"/>
  <c r="AQ1570" i="183" s="1"/>
  <c r="AQ1311" i="183"/>
  <c r="AM27" i="181"/>
  <c r="AN1587" i="183" s="1"/>
  <c r="AM1383" i="183"/>
  <c r="AP47" i="177"/>
  <c r="AQ1383" i="183" s="1"/>
  <c r="AM1248" i="183"/>
  <c r="AP24" i="175"/>
  <c r="AQ1248" i="183" s="1"/>
  <c r="AM1389" i="183"/>
  <c r="AP53" i="177"/>
  <c r="AQ1389" i="183" s="1"/>
  <c r="AU55" i="182"/>
  <c r="AQ55" i="182" s="1"/>
  <c r="AM1251" i="183"/>
  <c r="AP27" i="175"/>
  <c r="AQ1251" i="183" s="1"/>
  <c r="BJ5" i="176"/>
  <c r="BJ5" i="178"/>
  <c r="AM1502" i="183"/>
  <c r="AP54" i="179"/>
  <c r="AQ1502" i="183" s="1"/>
  <c r="AT56" i="180"/>
  <c r="AU1560" i="183" s="1"/>
  <c r="BL1560" i="183"/>
  <c r="BK1287" i="183"/>
  <c r="BL63" i="175"/>
  <c r="BM1287" i="183" s="1"/>
  <c r="BK63" i="175"/>
  <c r="AT50" i="180"/>
  <c r="AU1554" i="183" s="1"/>
  <c r="BL1554" i="183"/>
  <c r="BK16" i="176"/>
  <c r="BK1296" i="183"/>
  <c r="BL16" i="176"/>
  <c r="BM1296" i="183" s="1"/>
  <c r="BL21" i="176"/>
  <c r="BM1301" i="183" s="1"/>
  <c r="BK1301" i="183"/>
  <c r="BK21" i="176"/>
  <c r="AM1680" i="183"/>
  <c r="AP64" i="182"/>
  <c r="AQ1680" i="183" s="1"/>
  <c r="BK49" i="179"/>
  <c r="AT49" i="179" s="1"/>
  <c r="BK10" i="179"/>
  <c r="BL1458" i="183" s="1"/>
  <c r="AQ1489" i="183"/>
  <c r="AM49" i="177"/>
  <c r="AN1385" i="183" s="1"/>
  <c r="AM40" i="180"/>
  <c r="AN1544" i="183" s="1"/>
  <c r="AM55" i="180"/>
  <c r="AN1559" i="183" s="1"/>
  <c r="AP55" i="180"/>
  <c r="AQ1559" i="183" s="1"/>
  <c r="AL53" i="175"/>
  <c r="AM32" i="181"/>
  <c r="AN1592" i="183" s="1"/>
  <c r="AP32" i="181"/>
  <c r="AQ1592" i="183" s="1"/>
  <c r="BK1558" i="183"/>
  <c r="BK54" i="180"/>
  <c r="BL54" i="180"/>
  <c r="BM1558" i="183" s="1"/>
  <c r="BK1281" i="183"/>
  <c r="BL57" i="175"/>
  <c r="BM1281" i="183" s="1"/>
  <c r="BK57" i="175"/>
  <c r="BK1302" i="183"/>
  <c r="BK22" i="176"/>
  <c r="BL22" i="176"/>
  <c r="BM1302" i="183" s="1"/>
  <c r="BK1299" i="183"/>
  <c r="BK19" i="176"/>
  <c r="BL19" i="176"/>
  <c r="BM1299" i="183" s="1"/>
  <c r="BK1559" i="183"/>
  <c r="BL55" i="180"/>
  <c r="BM1559" i="183" s="1"/>
  <c r="BK55" i="180"/>
  <c r="BL10" i="179"/>
  <c r="BM1458" i="183" s="1"/>
  <c r="AQ1252" i="183"/>
  <c r="AM14" i="179"/>
  <c r="AN1462" i="183" s="1"/>
  <c r="AP14" i="179"/>
  <c r="AQ1462" i="183" s="1"/>
  <c r="AM1259" i="183"/>
  <c r="AP35" i="175"/>
  <c r="AQ1259" i="183" s="1"/>
  <c r="AM1408" i="183"/>
  <c r="AP16" i="178"/>
  <c r="AQ1408" i="183" s="1"/>
  <c r="AM1270" i="183"/>
  <c r="AP46" i="175"/>
  <c r="AQ1270" i="183" s="1"/>
  <c r="AM1335" i="183"/>
  <c r="AP55" i="176"/>
  <c r="AQ1335" i="183" s="1"/>
  <c r="AM1401" i="183"/>
  <c r="AP65" i="177"/>
  <c r="AQ1401" i="183" s="1"/>
  <c r="AM1449" i="183"/>
  <c r="AP57" i="178"/>
  <c r="AQ1449" i="183" s="1"/>
  <c r="BJ6" i="181"/>
  <c r="BK1567" i="183"/>
  <c r="BL63" i="180"/>
  <c r="BM1567" i="183" s="1"/>
  <c r="BK63" i="180"/>
  <c r="BK12" i="176"/>
  <c r="BK1292" i="183"/>
  <c r="BL12" i="176"/>
  <c r="BM1292" i="183" s="1"/>
  <c r="BK17" i="176"/>
  <c r="BK1297" i="183"/>
  <c r="BL17" i="176"/>
  <c r="BM1297" i="183" s="1"/>
  <c r="BK1476" i="183"/>
  <c r="BK28" i="179"/>
  <c r="BL28" i="179"/>
  <c r="BM1476" i="183" s="1"/>
  <c r="BK1285" i="183"/>
  <c r="BK61" i="175"/>
  <c r="BL61" i="175"/>
  <c r="BM1285" i="183" s="1"/>
  <c r="BK10" i="178"/>
  <c r="BL1402" i="183" s="1"/>
  <c r="BJ5" i="180"/>
  <c r="AQ1326" i="183"/>
  <c r="AM1365" i="183"/>
  <c r="AM55" i="177"/>
  <c r="AN1391" i="183" s="1"/>
  <c r="AP55" i="177"/>
  <c r="AQ1391" i="183" s="1"/>
  <c r="AM1507" i="183"/>
  <c r="AP59" i="179"/>
  <c r="AQ1507" i="183" s="1"/>
  <c r="AU38" i="181"/>
  <c r="AV1598" i="183" s="1"/>
  <c r="BK1288" i="183"/>
  <c r="BL64" i="175"/>
  <c r="BM1288" i="183" s="1"/>
  <c r="BK64" i="175"/>
  <c r="BK1563" i="183"/>
  <c r="BL59" i="180"/>
  <c r="BM1563" i="183" s="1"/>
  <c r="BK59" i="180"/>
  <c r="BK1555" i="183"/>
  <c r="BK51" i="180"/>
  <c r="BL51" i="180"/>
  <c r="BM1555" i="183" s="1"/>
  <c r="BK1566" i="183"/>
  <c r="BK62" i="180"/>
  <c r="BL62" i="180"/>
  <c r="BM1566" i="183" s="1"/>
  <c r="AL60" i="176"/>
  <c r="AP60" i="176" s="1"/>
  <c r="AT11" i="176"/>
  <c r="AU1291" i="183" s="1"/>
  <c r="BL1291" i="183"/>
  <c r="BL10" i="178"/>
  <c r="BM1402" i="183" s="1"/>
  <c r="AQ1409" i="183"/>
  <c r="AM29" i="177"/>
  <c r="AN1365" i="183" s="1"/>
  <c r="AM1447" i="183"/>
  <c r="AP55" i="178"/>
  <c r="AQ1447" i="183" s="1"/>
  <c r="AM1561" i="183"/>
  <c r="AP57" i="180"/>
  <c r="AQ1561" i="183" s="1"/>
  <c r="BK1488" i="183"/>
  <c r="BK1569" i="183"/>
  <c r="BL65" i="180"/>
  <c r="BM1569" i="183" s="1"/>
  <c r="BK65" i="180"/>
  <c r="BK1295" i="183"/>
  <c r="BL15" i="176"/>
  <c r="BM1295" i="183" s="1"/>
  <c r="BK15" i="176"/>
  <c r="BK1564" i="183"/>
  <c r="BK60" i="180"/>
  <c r="BL60" i="180"/>
  <c r="BM1564" i="183" s="1"/>
  <c r="BK1282" i="183"/>
  <c r="BL58" i="175"/>
  <c r="BM1282" i="183" s="1"/>
  <c r="BK58" i="175"/>
  <c r="BK1565" i="183"/>
  <c r="BL61" i="180"/>
  <c r="BM1565" i="183" s="1"/>
  <c r="BK61" i="180"/>
  <c r="BM1628" i="183"/>
  <c r="AT16" i="182"/>
  <c r="BL1632" i="183"/>
  <c r="BK1652" i="183"/>
  <c r="BK36" i="182"/>
  <c r="BL36" i="182"/>
  <c r="BK1631" i="183"/>
  <c r="BK15" i="182"/>
  <c r="BL15" i="182"/>
  <c r="BK1660" i="183"/>
  <c r="BL44" i="182"/>
  <c r="BK44" i="182"/>
  <c r="BK1666" i="183"/>
  <c r="BK50" i="182"/>
  <c r="BL50" i="182"/>
  <c r="BK1628" i="183"/>
  <c r="AU1662" i="183"/>
  <c r="AT26" i="182"/>
  <c r="BL1642" i="183"/>
  <c r="BK64" i="182"/>
  <c r="BK1680" i="183"/>
  <c r="BL64" i="182"/>
  <c r="BK1641" i="183"/>
  <c r="BL25" i="182"/>
  <c r="BK25" i="182"/>
  <c r="BL14" i="182"/>
  <c r="BK1630" i="183"/>
  <c r="BK14" i="182"/>
  <c r="BK1655" i="183"/>
  <c r="BL39" i="182"/>
  <c r="BK39" i="182"/>
  <c r="BK11" i="182"/>
  <c r="BK1627" i="183"/>
  <c r="BL11" i="182"/>
  <c r="BK1653" i="183"/>
  <c r="BK37" i="182"/>
  <c r="BL37" i="182"/>
  <c r="BK13" i="182"/>
  <c r="BK1629" i="183"/>
  <c r="BL13" i="182"/>
  <c r="AT45" i="182"/>
  <c r="BL1661" i="183"/>
  <c r="BK1644" i="183"/>
  <c r="BK28" i="182"/>
  <c r="BL28" i="182"/>
  <c r="BJ5" i="182"/>
  <c r="BK12" i="182"/>
  <c r="BM1676" i="183"/>
  <c r="BK1678" i="183"/>
  <c r="BK62" i="182"/>
  <c r="BL62" i="182"/>
  <c r="BL20" i="182"/>
  <c r="BK1636" i="183"/>
  <c r="BK20" i="182"/>
  <c r="BK1637" i="183"/>
  <c r="BK21" i="182"/>
  <c r="BL21" i="182"/>
  <c r="BK48" i="182"/>
  <c r="BK1664" i="183"/>
  <c r="BL48" i="182"/>
  <c r="BK47" i="182"/>
  <c r="BK1663" i="183"/>
  <c r="BL47" i="182"/>
  <c r="AT23" i="182"/>
  <c r="AU23" i="182" s="1"/>
  <c r="BL1639" i="183"/>
  <c r="BK1658" i="183"/>
  <c r="BK42" i="182"/>
  <c r="BL42" i="182"/>
  <c r="BK41" i="182"/>
  <c r="BK1657" i="183"/>
  <c r="BL41" i="182"/>
  <c r="BK1649" i="183"/>
  <c r="BK33" i="182"/>
  <c r="BL33" i="182"/>
  <c r="BL22" i="182"/>
  <c r="BK1638" i="183"/>
  <c r="BK22" i="182"/>
  <c r="AU1679" i="183"/>
  <c r="AT52" i="182"/>
  <c r="BL1668" i="183"/>
  <c r="BJ6" i="182"/>
  <c r="BK32" i="182"/>
  <c r="BK1648" i="183"/>
  <c r="BL32" i="182"/>
  <c r="BK31" i="182"/>
  <c r="BK1647" i="183"/>
  <c r="BL31" i="182"/>
  <c r="BK1633" i="183"/>
  <c r="BL17" i="182"/>
  <c r="BK17" i="182"/>
  <c r="BK1656" i="183"/>
  <c r="BL40" i="182"/>
  <c r="BK40" i="182"/>
  <c r="BK43" i="182"/>
  <c r="BK1659" i="183"/>
  <c r="BL43" i="182"/>
  <c r="BK24" i="182"/>
  <c r="BK1640" i="183"/>
  <c r="BL24" i="182"/>
  <c r="BK1681" i="183"/>
  <c r="BL65" i="182"/>
  <c r="BK65" i="182"/>
  <c r="BK1651" i="183"/>
  <c r="BL35" i="182"/>
  <c r="BK35" i="182"/>
  <c r="BL18" i="182"/>
  <c r="BK1634" i="183"/>
  <c r="BK18" i="182"/>
  <c r="BL59" i="182"/>
  <c r="BK1675" i="183"/>
  <c r="BK59" i="182"/>
  <c r="AT60" i="182"/>
  <c r="BL1676" i="183"/>
  <c r="BM1668" i="183"/>
  <c r="BM1639" i="183"/>
  <c r="BM1632" i="183"/>
  <c r="BK1670" i="183"/>
  <c r="BK54" i="182"/>
  <c r="BL54" i="182"/>
  <c r="BK1669" i="183"/>
  <c r="BL53" i="182"/>
  <c r="BL6" i="182" s="1"/>
  <c r="BK53" i="182"/>
  <c r="BK1673" i="183"/>
  <c r="BK57" i="182"/>
  <c r="BL57" i="182"/>
  <c r="AU1643" i="183"/>
  <c r="BK1665" i="183"/>
  <c r="BL49" i="182"/>
  <c r="BK49" i="182"/>
  <c r="BL30" i="182"/>
  <c r="BK1646" i="183"/>
  <c r="BK30" i="182"/>
  <c r="BK34" i="182"/>
  <c r="BK1650" i="183"/>
  <c r="BL34" i="182"/>
  <c r="AU1671" i="183"/>
  <c r="BK1645" i="183"/>
  <c r="BK29" i="182"/>
  <c r="BL29" i="182"/>
  <c r="BK1674" i="183"/>
  <c r="BL58" i="182"/>
  <c r="BK58" i="182"/>
  <c r="BK38" i="182"/>
  <c r="BK1654" i="183"/>
  <c r="BL38" i="182"/>
  <c r="BK1635" i="183"/>
  <c r="BK19" i="182"/>
  <c r="BL19" i="182"/>
  <c r="BK1677" i="183"/>
  <c r="BL61" i="182"/>
  <c r="BK61" i="182"/>
  <c r="BK56" i="182"/>
  <c r="BK1672" i="183"/>
  <c r="BL56" i="182"/>
  <c r="BL51" i="182"/>
  <c r="BK1667" i="183"/>
  <c r="BK51" i="182"/>
  <c r="AU1626" i="183"/>
  <c r="AL64" i="181"/>
  <c r="AP64" i="181" s="1"/>
  <c r="AM39" i="181"/>
  <c r="AN1599" i="183" s="1"/>
  <c r="AM1599" i="183"/>
  <c r="AM1592" i="183"/>
  <c r="BL1623" i="183"/>
  <c r="AU39" i="181"/>
  <c r="AQ39" i="181" s="1"/>
  <c r="AR1599" i="183" s="1"/>
  <c r="BK1585" i="183"/>
  <c r="BL25" i="181"/>
  <c r="BM1585" i="183" s="1"/>
  <c r="BK25" i="181"/>
  <c r="BK58" i="181"/>
  <c r="BK1618" i="183"/>
  <c r="BK24" i="181"/>
  <c r="BK1584" i="183"/>
  <c r="BL24" i="181"/>
  <c r="BM1584" i="183" s="1"/>
  <c r="BK1611" i="183"/>
  <c r="BK51" i="181"/>
  <c r="BL51" i="181"/>
  <c r="BM1611" i="183" s="1"/>
  <c r="BK1594" i="183"/>
  <c r="BK34" i="181"/>
  <c r="BL34" i="181"/>
  <c r="BM1594" i="183" s="1"/>
  <c r="BK22" i="181"/>
  <c r="BK56" i="181"/>
  <c r="BK1616" i="183"/>
  <c r="BL56" i="181"/>
  <c r="BM1616" i="183" s="1"/>
  <c r="BK1595" i="183"/>
  <c r="BL35" i="181"/>
  <c r="BM1595" i="183" s="1"/>
  <c r="BK35" i="181"/>
  <c r="BK1613" i="183"/>
  <c r="BK53" i="181"/>
  <c r="BL53" i="181"/>
  <c r="BM1613" i="183" s="1"/>
  <c r="BK1591" i="183"/>
  <c r="BK31" i="181"/>
  <c r="BL31" i="181"/>
  <c r="BM1591" i="183" s="1"/>
  <c r="AT18" i="181"/>
  <c r="AU1578" i="183" s="1"/>
  <c r="BL1578" i="183"/>
  <c r="BK1588" i="183"/>
  <c r="BL28" i="181"/>
  <c r="BM1588" i="183" s="1"/>
  <c r="BK28" i="181"/>
  <c r="BK1609" i="183"/>
  <c r="BK49" i="181"/>
  <c r="BL49" i="181"/>
  <c r="BM1609" i="183" s="1"/>
  <c r="BK44" i="181"/>
  <c r="BK1604" i="183"/>
  <c r="BL44" i="181"/>
  <c r="BM1604" i="183" s="1"/>
  <c r="BL22" i="181"/>
  <c r="BM1582" i="183" s="1"/>
  <c r="BL27" i="181"/>
  <c r="BM1587" i="183" s="1"/>
  <c r="AT14" i="181"/>
  <c r="BL1574" i="183"/>
  <c r="BK12" i="181"/>
  <c r="BK1572" i="183"/>
  <c r="BL12" i="181"/>
  <c r="BM1572" i="183" s="1"/>
  <c r="BK1601" i="183"/>
  <c r="BK41" i="181"/>
  <c r="BL41" i="181"/>
  <c r="BM1601" i="183" s="1"/>
  <c r="BK1605" i="183"/>
  <c r="BK45" i="181"/>
  <c r="BL45" i="181"/>
  <c r="BM1605" i="183" s="1"/>
  <c r="BK1580" i="183"/>
  <c r="BL20" i="181"/>
  <c r="BM1580" i="183" s="1"/>
  <c r="BK20" i="181"/>
  <c r="BK1617" i="183"/>
  <c r="BK57" i="181"/>
  <c r="BL57" i="181"/>
  <c r="BM1617" i="183" s="1"/>
  <c r="BK23" i="181"/>
  <c r="BK1583" i="183"/>
  <c r="BL23" i="181"/>
  <c r="BM1583" i="183" s="1"/>
  <c r="AT46" i="181"/>
  <c r="AU1606" i="183" s="1"/>
  <c r="BL1606" i="183"/>
  <c r="BK1575" i="183"/>
  <c r="BL15" i="181"/>
  <c r="BM1575" i="183" s="1"/>
  <c r="BK15" i="181"/>
  <c r="BK1581" i="183"/>
  <c r="BL21" i="181"/>
  <c r="BM1581" i="183" s="1"/>
  <c r="BK21" i="181"/>
  <c r="BK1576" i="183"/>
  <c r="BK16" i="181"/>
  <c r="BL16" i="181"/>
  <c r="BM1576" i="183" s="1"/>
  <c r="BK52" i="181"/>
  <c r="BK1612" i="183"/>
  <c r="BL52" i="181"/>
  <c r="BM1612" i="183" s="1"/>
  <c r="BK1625" i="183"/>
  <c r="BK65" i="181"/>
  <c r="BL65" i="181"/>
  <c r="BM1625" i="183" s="1"/>
  <c r="BK1597" i="183"/>
  <c r="BK37" i="181"/>
  <c r="BL37" i="181"/>
  <c r="BM1597" i="183" s="1"/>
  <c r="BK1619" i="183"/>
  <c r="BL59" i="181"/>
  <c r="BM1619" i="183" s="1"/>
  <c r="BK59" i="181"/>
  <c r="BK1577" i="183"/>
  <c r="BK17" i="181"/>
  <c r="BL17" i="181"/>
  <c r="BM1577" i="183" s="1"/>
  <c r="BJ5" i="181"/>
  <c r="AT33" i="181"/>
  <c r="BL1593" i="183"/>
  <c r="BK27" i="181"/>
  <c r="AT50" i="181"/>
  <c r="AU1610" i="183" s="1"/>
  <c r="BL1610" i="183"/>
  <c r="BK48" i="181"/>
  <c r="BK1608" i="183"/>
  <c r="BL48" i="181"/>
  <c r="BM1608" i="183" s="1"/>
  <c r="BK1586" i="183"/>
  <c r="BK26" i="181"/>
  <c r="BL26" i="181"/>
  <c r="BM1586" i="183" s="1"/>
  <c r="BK1573" i="183"/>
  <c r="BK13" i="181"/>
  <c r="BK5" i="181" s="1"/>
  <c r="BL13" i="181"/>
  <c r="BM1573" i="183" s="1"/>
  <c r="BK42" i="181"/>
  <c r="BK1602" i="183"/>
  <c r="BL42" i="181"/>
  <c r="BM1602" i="183" s="1"/>
  <c r="BK60" i="181"/>
  <c r="BK1620" i="183"/>
  <c r="BL60" i="181"/>
  <c r="BM1620" i="183" s="1"/>
  <c r="BK1607" i="183"/>
  <c r="BL47" i="181"/>
  <c r="BM1607" i="183" s="1"/>
  <c r="BK47" i="181"/>
  <c r="BK1615" i="183"/>
  <c r="BL55" i="181"/>
  <c r="BM1615" i="183" s="1"/>
  <c r="BK55" i="181"/>
  <c r="BK40" i="181"/>
  <c r="BK1600" i="183"/>
  <c r="BL40" i="181"/>
  <c r="BM1600" i="183" s="1"/>
  <c r="BK1590" i="183"/>
  <c r="BL30" i="181"/>
  <c r="BM1590" i="183" s="1"/>
  <c r="BK30" i="181"/>
  <c r="BK1621" i="183"/>
  <c r="BK61" i="181"/>
  <c r="BL61" i="181"/>
  <c r="BM1621" i="183" s="1"/>
  <c r="BK1603" i="183"/>
  <c r="BL43" i="181"/>
  <c r="BM1603" i="183" s="1"/>
  <c r="BK43" i="181"/>
  <c r="BK1614" i="183"/>
  <c r="BK54" i="181"/>
  <c r="BL54" i="181"/>
  <c r="BM1614" i="183" s="1"/>
  <c r="BK64" i="181"/>
  <c r="BK1624" i="183"/>
  <c r="BL64" i="181"/>
  <c r="BM1624" i="183" s="1"/>
  <c r="BK1571" i="183"/>
  <c r="BL11" i="181"/>
  <c r="BM1571" i="183" s="1"/>
  <c r="BK11" i="181"/>
  <c r="BK62" i="181"/>
  <c r="BK1622" i="183"/>
  <c r="BL62" i="181"/>
  <c r="BM1622" i="183" s="1"/>
  <c r="AL64" i="180"/>
  <c r="AP64" i="180" s="1"/>
  <c r="AQ1568" i="183" s="1"/>
  <c r="AL47" i="180"/>
  <c r="BK1545" i="183"/>
  <c r="BK41" i="180"/>
  <c r="BL41" i="180"/>
  <c r="BM1545" i="183" s="1"/>
  <c r="BK1520" i="183"/>
  <c r="BK16" i="180"/>
  <c r="BL16" i="180"/>
  <c r="BM1520" i="183" s="1"/>
  <c r="BK1528" i="183"/>
  <c r="BL24" i="180"/>
  <c r="BM1528" i="183" s="1"/>
  <c r="BK24" i="180"/>
  <c r="BK25" i="180"/>
  <c r="BK1529" i="183"/>
  <c r="BL25" i="180"/>
  <c r="BM1529" i="183" s="1"/>
  <c r="BK1533" i="183"/>
  <c r="BK29" i="180"/>
  <c r="BL29" i="180"/>
  <c r="BM1533" i="183" s="1"/>
  <c r="BK1539" i="183"/>
  <c r="BL35" i="180"/>
  <c r="BM1539" i="183" s="1"/>
  <c r="BK35" i="180"/>
  <c r="AU1527" i="183"/>
  <c r="AU23" i="180"/>
  <c r="AV1527" i="183" s="1"/>
  <c r="BK1530" i="183"/>
  <c r="BK26" i="180"/>
  <c r="BK6" i="180" s="1"/>
  <c r="BL26" i="180"/>
  <c r="BM1530" i="183" s="1"/>
  <c r="BK1523" i="183"/>
  <c r="BK19" i="180"/>
  <c r="BL19" i="180"/>
  <c r="BM1523" i="183" s="1"/>
  <c r="BK1544" i="183"/>
  <c r="BK40" i="180"/>
  <c r="BL40" i="180"/>
  <c r="BM1544" i="183" s="1"/>
  <c r="BK1548" i="183"/>
  <c r="BK44" i="180"/>
  <c r="BL44" i="180"/>
  <c r="BM1548" i="183" s="1"/>
  <c r="BK1552" i="183"/>
  <c r="BK48" i="180"/>
  <c r="BL48" i="180"/>
  <c r="BM1552" i="183" s="1"/>
  <c r="BK1526" i="183"/>
  <c r="BK22" i="180"/>
  <c r="BL22" i="180"/>
  <c r="BM1526" i="183" s="1"/>
  <c r="BK1531" i="183"/>
  <c r="BL27" i="180"/>
  <c r="BM1531" i="183" s="1"/>
  <c r="BK27" i="180"/>
  <c r="BK1532" i="183"/>
  <c r="BL28" i="180"/>
  <c r="BM1532" i="183" s="1"/>
  <c r="BK28" i="180"/>
  <c r="BK1538" i="183"/>
  <c r="BL34" i="180"/>
  <c r="BM1538" i="183" s="1"/>
  <c r="BK34" i="180"/>
  <c r="BL38" i="180"/>
  <c r="BM1542" i="183" s="1"/>
  <c r="BK1542" i="183"/>
  <c r="BK38" i="180"/>
  <c r="BL32" i="180"/>
  <c r="BM1536" i="183" s="1"/>
  <c r="BK1536" i="183"/>
  <c r="BK32" i="180"/>
  <c r="AT43" i="180"/>
  <c r="AU1547" i="183" s="1"/>
  <c r="BL1547" i="183"/>
  <c r="BK1543" i="183"/>
  <c r="BK39" i="180"/>
  <c r="BL39" i="180"/>
  <c r="BM1543" i="183" s="1"/>
  <c r="BK1549" i="183"/>
  <c r="BK45" i="180"/>
  <c r="BL45" i="180"/>
  <c r="BM1549" i="183" s="1"/>
  <c r="BK1522" i="183"/>
  <c r="BK18" i="180"/>
  <c r="BL18" i="180"/>
  <c r="BM1522" i="183" s="1"/>
  <c r="BK1516" i="183"/>
  <c r="BK12" i="180"/>
  <c r="BL12" i="180"/>
  <c r="BM1516" i="183" s="1"/>
  <c r="BK1537" i="183"/>
  <c r="BK33" i="180"/>
  <c r="BL33" i="180"/>
  <c r="BM1537" i="183" s="1"/>
  <c r="BK1535" i="183"/>
  <c r="BK31" i="180"/>
  <c r="BL31" i="180"/>
  <c r="BM1535" i="183" s="1"/>
  <c r="BK1541" i="183"/>
  <c r="BK37" i="180"/>
  <c r="BL37" i="180"/>
  <c r="BM1541" i="183" s="1"/>
  <c r="AU15" i="180"/>
  <c r="AV1519" i="183" s="1"/>
  <c r="AU1519" i="183"/>
  <c r="BK13" i="180"/>
  <c r="BK1517" i="183"/>
  <c r="BL13" i="180"/>
  <c r="BM1517" i="183" s="1"/>
  <c r="BK21" i="180"/>
  <c r="BK1525" i="183"/>
  <c r="BL21" i="180"/>
  <c r="BM1525" i="183" s="1"/>
  <c r="BK1546" i="183"/>
  <c r="BK42" i="180"/>
  <c r="BL42" i="180"/>
  <c r="BM1546" i="183" s="1"/>
  <c r="BK1550" i="183"/>
  <c r="BK46" i="180"/>
  <c r="BL46" i="180"/>
  <c r="BM1550" i="183" s="1"/>
  <c r="BK17" i="180"/>
  <c r="BK1521" i="183"/>
  <c r="BL17" i="180"/>
  <c r="BM1521" i="183" s="1"/>
  <c r="BK1518" i="183"/>
  <c r="BK14" i="180"/>
  <c r="BL14" i="180"/>
  <c r="BM1518" i="183" s="1"/>
  <c r="BK1524" i="183"/>
  <c r="BL20" i="180"/>
  <c r="BM1524" i="183" s="1"/>
  <c r="BK20" i="180"/>
  <c r="BL30" i="180"/>
  <c r="BM1534" i="183" s="1"/>
  <c r="BK1534" i="183"/>
  <c r="BK30" i="180"/>
  <c r="BL36" i="180"/>
  <c r="BM1540" i="183" s="1"/>
  <c r="BK1540" i="183"/>
  <c r="BK36" i="180"/>
  <c r="BK1515" i="183"/>
  <c r="BL11" i="180"/>
  <c r="BM1515" i="183" s="1"/>
  <c r="BK11" i="180"/>
  <c r="AM59" i="179"/>
  <c r="AN1507" i="183" s="1"/>
  <c r="AL57" i="179"/>
  <c r="AU1462" i="183"/>
  <c r="AU14" i="179"/>
  <c r="AV1462" i="183" s="1"/>
  <c r="BJ5" i="179"/>
  <c r="BK39" i="179"/>
  <c r="AT39" i="179" s="1"/>
  <c r="BK37" i="179"/>
  <c r="BL1485" i="183" s="1"/>
  <c r="BJ6" i="179"/>
  <c r="AL48" i="179"/>
  <c r="BL37" i="179"/>
  <c r="BM1485" i="183" s="1"/>
  <c r="BK1469" i="183"/>
  <c r="BK21" i="179"/>
  <c r="BL21" i="179"/>
  <c r="BM1469" i="183" s="1"/>
  <c r="AL61" i="179"/>
  <c r="AM54" i="179"/>
  <c r="AN1502" i="183" s="1"/>
  <c r="AL52" i="179"/>
  <c r="AL46" i="179"/>
  <c r="AP46" i="179" s="1"/>
  <c r="AQ1494" i="183" s="1"/>
  <c r="AL37" i="179"/>
  <c r="AP37" i="179" s="1"/>
  <c r="AQ1485" i="183" s="1"/>
  <c r="AM1462" i="183"/>
  <c r="AT58" i="179"/>
  <c r="BL1506" i="183"/>
  <c r="AT62" i="179"/>
  <c r="BL1510" i="183"/>
  <c r="AT59" i="179"/>
  <c r="BL1507" i="183"/>
  <c r="AT36" i="179"/>
  <c r="AU1484" i="183" s="1"/>
  <c r="BL1484" i="183"/>
  <c r="AT37" i="179"/>
  <c r="AT38" i="179"/>
  <c r="BL1486" i="183"/>
  <c r="BK1461" i="183"/>
  <c r="BK13" i="179"/>
  <c r="BL13" i="179"/>
  <c r="BM1461" i="183" s="1"/>
  <c r="BK1466" i="183"/>
  <c r="BL18" i="179"/>
  <c r="BM1466" i="183" s="1"/>
  <c r="BK18" i="179"/>
  <c r="BK25" i="179"/>
  <c r="BK1473" i="183"/>
  <c r="BL25" i="179"/>
  <c r="BM1473" i="183" s="1"/>
  <c r="BK1504" i="183"/>
  <c r="BL56" i="179"/>
  <c r="BM1504" i="183" s="1"/>
  <c r="BK56" i="179"/>
  <c r="BK31" i="179"/>
  <c r="BK1479" i="183"/>
  <c r="BL31" i="179"/>
  <c r="BM1479" i="183" s="1"/>
  <c r="BK35" i="179"/>
  <c r="BK1483" i="183"/>
  <c r="BL35" i="179"/>
  <c r="BM1483" i="183" s="1"/>
  <c r="BK1508" i="183"/>
  <c r="BL60" i="179"/>
  <c r="BM1508" i="183" s="1"/>
  <c r="BK60" i="179"/>
  <c r="AT54" i="179"/>
  <c r="AU1502" i="183" s="1"/>
  <c r="BL1502" i="183"/>
  <c r="BK1465" i="183"/>
  <c r="BK17" i="179"/>
  <c r="BL17" i="179"/>
  <c r="BM1465" i="183" s="1"/>
  <c r="AT20" i="179"/>
  <c r="AU1468" i="183" s="1"/>
  <c r="BL1468" i="183"/>
  <c r="BK1478" i="183"/>
  <c r="BK30" i="179"/>
  <c r="BL30" i="179"/>
  <c r="BM1478" i="183" s="1"/>
  <c r="BL44" i="179"/>
  <c r="BM1492" i="183" s="1"/>
  <c r="BK1492" i="183"/>
  <c r="BK44" i="179"/>
  <c r="BK1500" i="183"/>
  <c r="BK52" i="179"/>
  <c r="BL52" i="179"/>
  <c r="BM1500" i="183" s="1"/>
  <c r="BL65" i="179"/>
  <c r="BM1513" i="183" s="1"/>
  <c r="BK1513" i="183"/>
  <c r="BK65" i="179"/>
  <c r="AT53" i="179"/>
  <c r="AU1501" i="183" s="1"/>
  <c r="BL1501" i="183"/>
  <c r="AT50" i="179"/>
  <c r="BL1498" i="183"/>
  <c r="AT51" i="179"/>
  <c r="BL1499" i="183"/>
  <c r="AT45" i="179"/>
  <c r="BL1493" i="183"/>
  <c r="AT41" i="179"/>
  <c r="BL1489" i="183"/>
  <c r="AT42" i="179"/>
  <c r="BL1490" i="183"/>
  <c r="AT32" i="179"/>
  <c r="AU1480" i="183" s="1"/>
  <c r="BL1480" i="183"/>
  <c r="BK16" i="179"/>
  <c r="BK1464" i="183"/>
  <c r="BL16" i="179"/>
  <c r="BM1464" i="183" s="1"/>
  <c r="BK1471" i="183"/>
  <c r="BK23" i="179"/>
  <c r="BL23" i="179"/>
  <c r="BM1471" i="183" s="1"/>
  <c r="BK27" i="179"/>
  <c r="BK1475" i="183"/>
  <c r="BL27" i="179"/>
  <c r="BM1475" i="183" s="1"/>
  <c r="AT29" i="179"/>
  <c r="AU1477" i="183" s="1"/>
  <c r="BL1477" i="183"/>
  <c r="BK33" i="179"/>
  <c r="BK1481" i="183"/>
  <c r="BL33" i="179"/>
  <c r="BM1481" i="183" s="1"/>
  <c r="BK1491" i="183"/>
  <c r="BK43" i="179"/>
  <c r="BL43" i="179"/>
  <c r="BM1491" i="183" s="1"/>
  <c r="BK1512" i="183"/>
  <c r="BK64" i="179"/>
  <c r="BL64" i="179"/>
  <c r="BM1512" i="183" s="1"/>
  <c r="AT22" i="179"/>
  <c r="AU1470" i="183" s="1"/>
  <c r="BL1470" i="183"/>
  <c r="AT47" i="179"/>
  <c r="AU1495" i="183" s="1"/>
  <c r="BL1495" i="183"/>
  <c r="BK1460" i="183"/>
  <c r="BL12" i="179"/>
  <c r="BM1460" i="183" s="1"/>
  <c r="BK12" i="179"/>
  <c r="BK1467" i="183"/>
  <c r="BL19" i="179"/>
  <c r="BM1467" i="183" s="1"/>
  <c r="BK19" i="179"/>
  <c r="BK1474" i="183"/>
  <c r="BK26" i="179"/>
  <c r="BL26" i="179"/>
  <c r="BM1474" i="183" s="1"/>
  <c r="BK1482" i="183"/>
  <c r="BL34" i="179"/>
  <c r="BM1482" i="183" s="1"/>
  <c r="BK34" i="179"/>
  <c r="BK1496" i="183"/>
  <c r="BK48" i="179"/>
  <c r="BL48" i="179"/>
  <c r="BM1496" i="183" s="1"/>
  <c r="BK1511" i="183"/>
  <c r="BL63" i="179"/>
  <c r="BM1511" i="183" s="1"/>
  <c r="BK63" i="179"/>
  <c r="BK15" i="179"/>
  <c r="BK1463" i="183"/>
  <c r="AT11" i="179"/>
  <c r="BL1459" i="183"/>
  <c r="AT40" i="179"/>
  <c r="AU1488" i="183" s="1"/>
  <c r="BL1488" i="183"/>
  <c r="AM59" i="178"/>
  <c r="AN1451" i="183" s="1"/>
  <c r="AM58" i="178"/>
  <c r="AN1450" i="183" s="1"/>
  <c r="AQ1450" i="183"/>
  <c r="AM1451" i="183"/>
  <c r="AM57" i="178"/>
  <c r="AN1449" i="183" s="1"/>
  <c r="BJ6" i="178"/>
  <c r="BK1447" i="183"/>
  <c r="BK55" i="178"/>
  <c r="BL1447" i="183" s="1"/>
  <c r="AM24" i="178"/>
  <c r="AN1416" i="183" s="1"/>
  <c r="AT28" i="178"/>
  <c r="BL1420" i="183"/>
  <c r="AT49" i="178"/>
  <c r="BL1441" i="183"/>
  <c r="AT20" i="178"/>
  <c r="BL1412" i="183"/>
  <c r="BK1419" i="183"/>
  <c r="BL27" i="178"/>
  <c r="BM1419" i="183" s="1"/>
  <c r="BK27" i="178"/>
  <c r="BK47" i="178"/>
  <c r="BK1439" i="183"/>
  <c r="BL47" i="178"/>
  <c r="BM1439" i="183" s="1"/>
  <c r="BK1421" i="183"/>
  <c r="BL29" i="178"/>
  <c r="BM1421" i="183" s="1"/>
  <c r="BK29" i="178"/>
  <c r="BK22" i="178"/>
  <c r="BK1414" i="183"/>
  <c r="BL22" i="178"/>
  <c r="BM1414" i="183" s="1"/>
  <c r="BL56" i="178"/>
  <c r="BM1448" i="183" s="1"/>
  <c r="BK1448" i="183"/>
  <c r="BK56" i="178"/>
  <c r="BK1429" i="183"/>
  <c r="BK37" i="178"/>
  <c r="BL37" i="178"/>
  <c r="BM1429" i="183" s="1"/>
  <c r="BL54" i="178"/>
  <c r="BM1446" i="183" s="1"/>
  <c r="BK1446" i="183"/>
  <c r="BK54" i="178"/>
  <c r="BL16" i="178"/>
  <c r="BM1408" i="183" s="1"/>
  <c r="BK1408" i="183"/>
  <c r="BK16" i="178"/>
  <c r="BK1423" i="183"/>
  <c r="BL31" i="178"/>
  <c r="BM1423" i="183" s="1"/>
  <c r="BK31" i="178"/>
  <c r="AT18" i="178"/>
  <c r="AU1410" i="183" s="1"/>
  <c r="BL1410" i="183"/>
  <c r="AT57" i="178"/>
  <c r="BL1449" i="183"/>
  <c r="BK1413" i="183"/>
  <c r="BL21" i="178"/>
  <c r="BM1413" i="183" s="1"/>
  <c r="BK21" i="178"/>
  <c r="BL36" i="178"/>
  <c r="BM1428" i="183" s="1"/>
  <c r="BK1428" i="183"/>
  <c r="BK36" i="178"/>
  <c r="AT32" i="178"/>
  <c r="BL1424" i="183"/>
  <c r="BK1409" i="183"/>
  <c r="BL17" i="178"/>
  <c r="BM1409" i="183" s="1"/>
  <c r="BK17" i="178"/>
  <c r="BK1426" i="183"/>
  <c r="BK34" i="178"/>
  <c r="BL34" i="178"/>
  <c r="BM1426" i="183" s="1"/>
  <c r="BK1417" i="183"/>
  <c r="BL25" i="178"/>
  <c r="BM1417" i="183" s="1"/>
  <c r="BK25" i="178"/>
  <c r="BK46" i="178"/>
  <c r="BK1438" i="183"/>
  <c r="BL46" i="178"/>
  <c r="BM1438" i="183" s="1"/>
  <c r="BK1422" i="183"/>
  <c r="BL30" i="178"/>
  <c r="BM1422" i="183" s="1"/>
  <c r="BK30" i="178"/>
  <c r="BK6" i="178" s="1"/>
  <c r="BK1442" i="183"/>
  <c r="BK50" i="178"/>
  <c r="BL50" i="178"/>
  <c r="BM1442" i="183" s="1"/>
  <c r="BK1416" i="183"/>
  <c r="BL24" i="178"/>
  <c r="BM1416" i="183" s="1"/>
  <c r="BK24" i="178"/>
  <c r="BK1435" i="183"/>
  <c r="BK43" i="178"/>
  <c r="BL43" i="178"/>
  <c r="BM1435" i="183" s="1"/>
  <c r="BL62" i="178"/>
  <c r="BM1454" i="183" s="1"/>
  <c r="BK1454" i="183"/>
  <c r="BK62" i="178"/>
  <c r="BK1431" i="183"/>
  <c r="BK39" i="178"/>
  <c r="BL39" i="178"/>
  <c r="BM1431" i="183" s="1"/>
  <c r="BK45" i="178"/>
  <c r="BK1437" i="183"/>
  <c r="BL45" i="178"/>
  <c r="BM1437" i="183" s="1"/>
  <c r="AT55" i="178"/>
  <c r="AU1447" i="183" s="1"/>
  <c r="BK1433" i="183"/>
  <c r="BK41" i="178"/>
  <c r="BL41" i="178"/>
  <c r="BM1433" i="183" s="1"/>
  <c r="BL60" i="178"/>
  <c r="BM1452" i="183" s="1"/>
  <c r="BK1452" i="183"/>
  <c r="BK60" i="178"/>
  <c r="BK1440" i="183"/>
  <c r="BL48" i="178"/>
  <c r="BM1440" i="183" s="1"/>
  <c r="BK48" i="178"/>
  <c r="BK1411" i="183"/>
  <c r="BK19" i="178"/>
  <c r="BL19" i="178"/>
  <c r="BM1411" i="183" s="1"/>
  <c r="BK1436" i="183"/>
  <c r="BL44" i="178"/>
  <c r="BM1436" i="183" s="1"/>
  <c r="BK44" i="178"/>
  <c r="BL38" i="178"/>
  <c r="BM1430" i="183" s="1"/>
  <c r="BK1430" i="183"/>
  <c r="BK38" i="178"/>
  <c r="BK1418" i="183"/>
  <c r="BK26" i="178"/>
  <c r="BL26" i="178"/>
  <c r="BM1418" i="183" s="1"/>
  <c r="BK40" i="178"/>
  <c r="BK1432" i="183"/>
  <c r="BL40" i="178"/>
  <c r="BM1432" i="183" s="1"/>
  <c r="BK1415" i="183"/>
  <c r="BL23" i="178"/>
  <c r="BM1415" i="183" s="1"/>
  <c r="BK23" i="178"/>
  <c r="BK1434" i="183"/>
  <c r="BK42" i="178"/>
  <c r="BL42" i="178"/>
  <c r="BM1434" i="183" s="1"/>
  <c r="BK1444" i="183"/>
  <c r="BK52" i="178"/>
  <c r="BL52" i="178"/>
  <c r="BM1444" i="183" s="1"/>
  <c r="BK1453" i="183"/>
  <c r="BK61" i="178"/>
  <c r="BL61" i="178"/>
  <c r="BM1453" i="183" s="1"/>
  <c r="BL58" i="178"/>
  <c r="BM1450" i="183" s="1"/>
  <c r="BK1450" i="183"/>
  <c r="BK58" i="178"/>
  <c r="BL64" i="178"/>
  <c r="BM1456" i="183" s="1"/>
  <c r="BK1456" i="183"/>
  <c r="BK64" i="178"/>
  <c r="BK1425" i="183"/>
  <c r="BL33" i="178"/>
  <c r="BM1425" i="183" s="1"/>
  <c r="BK33" i="178"/>
  <c r="AT59" i="178"/>
  <c r="AU1451" i="183" s="1"/>
  <c r="BL1451" i="183"/>
  <c r="AM1404" i="183"/>
  <c r="AL60" i="177"/>
  <c r="AM47" i="177"/>
  <c r="AN1383" i="183" s="1"/>
  <c r="AM25" i="177"/>
  <c r="AN1361" i="183" s="1"/>
  <c r="AT48" i="177"/>
  <c r="AU1384" i="183" s="1"/>
  <c r="BL1384" i="183"/>
  <c r="BK1360" i="183"/>
  <c r="BL24" i="177"/>
  <c r="BM1360" i="183" s="1"/>
  <c r="BK24" i="177"/>
  <c r="BK1364" i="183"/>
  <c r="BL28" i="177"/>
  <c r="BM1364" i="183" s="1"/>
  <c r="BK28" i="177"/>
  <c r="BL34" i="177"/>
  <c r="BM1370" i="183" s="1"/>
  <c r="BK1370" i="183"/>
  <c r="BK34" i="177"/>
  <c r="BL38" i="177"/>
  <c r="BM1374" i="183" s="1"/>
  <c r="BK1374" i="183"/>
  <c r="BK38" i="177"/>
  <c r="BK1392" i="183"/>
  <c r="BL56" i="177"/>
  <c r="BM1392" i="183" s="1"/>
  <c r="BK56" i="177"/>
  <c r="BL47" i="177"/>
  <c r="BM1383" i="183" s="1"/>
  <c r="BK1383" i="183"/>
  <c r="BK47" i="177"/>
  <c r="BK1367" i="183"/>
  <c r="BK31" i="177"/>
  <c r="BL31" i="177"/>
  <c r="BM1367" i="183" s="1"/>
  <c r="BL17" i="177"/>
  <c r="BM1353" i="183" s="1"/>
  <c r="BK1353" i="183"/>
  <c r="BK17" i="177"/>
  <c r="BL42" i="177"/>
  <c r="BM1378" i="183" s="1"/>
  <c r="BK1378" i="183"/>
  <c r="BK42" i="177"/>
  <c r="BK1388" i="183"/>
  <c r="BL52" i="177"/>
  <c r="BM1388" i="183" s="1"/>
  <c r="BK52" i="177"/>
  <c r="BK1401" i="183"/>
  <c r="BL65" i="177"/>
  <c r="BM1401" i="183" s="1"/>
  <c r="BK65" i="177"/>
  <c r="BK1356" i="183"/>
  <c r="BL20" i="177"/>
  <c r="BM1356" i="183" s="1"/>
  <c r="BK20" i="177"/>
  <c r="BK1363" i="183"/>
  <c r="BL27" i="177"/>
  <c r="BM1363" i="183" s="1"/>
  <c r="BK27" i="177"/>
  <c r="BK1373" i="183"/>
  <c r="BL37" i="177"/>
  <c r="BM1373" i="183" s="1"/>
  <c r="BK37" i="177"/>
  <c r="BL13" i="177"/>
  <c r="BM1349" i="183" s="1"/>
  <c r="BK1349" i="183"/>
  <c r="BK13" i="177"/>
  <c r="BK1390" i="183"/>
  <c r="BL54" i="177"/>
  <c r="BM1390" i="183" s="1"/>
  <c r="BK54" i="177"/>
  <c r="BK1354" i="183"/>
  <c r="BL18" i="177"/>
  <c r="BM1354" i="183" s="1"/>
  <c r="BK18" i="177"/>
  <c r="AT44" i="177"/>
  <c r="BL1380" i="183"/>
  <c r="AT59" i="177"/>
  <c r="BL1395" i="183"/>
  <c r="AT35" i="177"/>
  <c r="AU1371" i="183" s="1"/>
  <c r="BL1371" i="183"/>
  <c r="AT53" i="177"/>
  <c r="AU1389" i="183" s="1"/>
  <c r="BL1389" i="183"/>
  <c r="BK1350" i="183"/>
  <c r="BL14" i="177"/>
  <c r="BM1350" i="183" s="1"/>
  <c r="BK14" i="177"/>
  <c r="BK1366" i="183"/>
  <c r="BL30" i="177"/>
  <c r="BM1366" i="183" s="1"/>
  <c r="BK30" i="177"/>
  <c r="AT21" i="177"/>
  <c r="AU1357" i="183" s="1"/>
  <c r="BL1357" i="183"/>
  <c r="BK1386" i="183"/>
  <c r="BL50" i="177"/>
  <c r="BM1386" i="183" s="1"/>
  <c r="BK50" i="177"/>
  <c r="BK1377" i="183"/>
  <c r="BL41" i="177"/>
  <c r="BM1377" i="183" s="1"/>
  <c r="BK41" i="177"/>
  <c r="BL45" i="177"/>
  <c r="BM1381" i="183" s="1"/>
  <c r="BK1381" i="183"/>
  <c r="BK45" i="177"/>
  <c r="BL58" i="177"/>
  <c r="BM1394" i="183" s="1"/>
  <c r="BK1394" i="183"/>
  <c r="BK58" i="177"/>
  <c r="BK1398" i="183"/>
  <c r="BK62" i="177"/>
  <c r="BL62" i="177"/>
  <c r="BM1398" i="183" s="1"/>
  <c r="AT55" i="177"/>
  <c r="AU1391" i="183" s="1"/>
  <c r="BL1391" i="183"/>
  <c r="AT63" i="177"/>
  <c r="BL1399" i="183"/>
  <c r="AT40" i="177"/>
  <c r="BL1376" i="183"/>
  <c r="AT57" i="177"/>
  <c r="AU1393" i="183" s="1"/>
  <c r="BL1393" i="183"/>
  <c r="BK1355" i="183"/>
  <c r="BK19" i="177"/>
  <c r="BL19" i="177"/>
  <c r="BM1355" i="183" s="1"/>
  <c r="BK1362" i="183"/>
  <c r="BK26" i="177"/>
  <c r="BL26" i="177"/>
  <c r="BM1362" i="183" s="1"/>
  <c r="BK1368" i="183"/>
  <c r="BL32" i="177"/>
  <c r="BM1368" i="183" s="1"/>
  <c r="BK32" i="177"/>
  <c r="BK1372" i="183"/>
  <c r="BL36" i="177"/>
  <c r="BM1372" i="183" s="1"/>
  <c r="BK36" i="177"/>
  <c r="BK1351" i="183"/>
  <c r="BL15" i="177"/>
  <c r="BM1351" i="183" s="1"/>
  <c r="BK15" i="177"/>
  <c r="BK1352" i="183"/>
  <c r="BL16" i="177"/>
  <c r="BM1352" i="183" s="1"/>
  <c r="BK16" i="177"/>
  <c r="BK1347" i="183"/>
  <c r="BL11" i="177"/>
  <c r="BM1347" i="183" s="1"/>
  <c r="BK11" i="177"/>
  <c r="BK1359" i="183"/>
  <c r="BK23" i="177"/>
  <c r="BL23" i="177"/>
  <c r="BM1359" i="183" s="1"/>
  <c r="BK1382" i="183"/>
  <c r="BK46" i="177"/>
  <c r="BL46" i="177"/>
  <c r="BM1382" i="183" s="1"/>
  <c r="BK1397" i="183"/>
  <c r="BK61" i="177"/>
  <c r="BL61" i="177"/>
  <c r="BM1397" i="183" s="1"/>
  <c r="BK1361" i="183"/>
  <c r="BL25" i="177"/>
  <c r="BM1361" i="183" s="1"/>
  <c r="BK25" i="177"/>
  <c r="BL29" i="177"/>
  <c r="BM1365" i="183" s="1"/>
  <c r="BK1365" i="183"/>
  <c r="BK29" i="177"/>
  <c r="BL33" i="177"/>
  <c r="BM1369" i="183" s="1"/>
  <c r="BK1369" i="183"/>
  <c r="BK33" i="177"/>
  <c r="BK1385" i="183"/>
  <c r="BK49" i="177"/>
  <c r="BL49" i="177"/>
  <c r="BM1385" i="183" s="1"/>
  <c r="BK1358" i="183"/>
  <c r="BL22" i="177"/>
  <c r="BM1358" i="183" s="1"/>
  <c r="BK22" i="177"/>
  <c r="BK1348" i="183"/>
  <c r="BL12" i="177"/>
  <c r="BM1348" i="183" s="1"/>
  <c r="BK12" i="177"/>
  <c r="BL39" i="177"/>
  <c r="BM1375" i="183" s="1"/>
  <c r="BK1375" i="183"/>
  <c r="BK39" i="177"/>
  <c r="BK1379" i="183"/>
  <c r="BL43" i="177"/>
  <c r="BM1379" i="183" s="1"/>
  <c r="BK43" i="177"/>
  <c r="BK1387" i="183"/>
  <c r="BL51" i="177"/>
  <c r="BM1387" i="183" s="1"/>
  <c r="BK51" i="177"/>
  <c r="BL60" i="177"/>
  <c r="BM1396" i="183" s="1"/>
  <c r="BK1396" i="183"/>
  <c r="BK60" i="177"/>
  <c r="BL64" i="177"/>
  <c r="BM1400" i="183" s="1"/>
  <c r="BK1400" i="183"/>
  <c r="BK64" i="177"/>
  <c r="AL61" i="176"/>
  <c r="AP61" i="176" s="1"/>
  <c r="AQ1341" i="183" s="1"/>
  <c r="AL39" i="176"/>
  <c r="AL42" i="176"/>
  <c r="AL36" i="176"/>
  <c r="AT53" i="176"/>
  <c r="BL1333" i="183"/>
  <c r="AT58" i="176"/>
  <c r="BL1338" i="183"/>
  <c r="AT62" i="176"/>
  <c r="AU1342" i="183" s="1"/>
  <c r="BL1342" i="183"/>
  <c r="AT37" i="176"/>
  <c r="AU1317" i="183" s="1"/>
  <c r="BL1317" i="183"/>
  <c r="BK1309" i="183"/>
  <c r="BL29" i="176"/>
  <c r="BM1309" i="183" s="1"/>
  <c r="BK29" i="176"/>
  <c r="BK1341" i="183"/>
  <c r="BK61" i="176"/>
  <c r="BL61" i="176"/>
  <c r="BM1341" i="183" s="1"/>
  <c r="BK1311" i="183"/>
  <c r="BL31" i="176"/>
  <c r="BM1311" i="183" s="1"/>
  <c r="BK31" i="176"/>
  <c r="BK1331" i="183"/>
  <c r="BK51" i="176"/>
  <c r="BL51" i="176"/>
  <c r="BM1331" i="183" s="1"/>
  <c r="BL44" i="176"/>
  <c r="BM1324" i="183" s="1"/>
  <c r="BK1324" i="183"/>
  <c r="BK44" i="176"/>
  <c r="BL35" i="176"/>
  <c r="BM1315" i="183" s="1"/>
  <c r="BK1315" i="183"/>
  <c r="BK35" i="176"/>
  <c r="BK1326" i="183"/>
  <c r="BL46" i="176"/>
  <c r="BM1326" i="183" s="1"/>
  <c r="BK46" i="176"/>
  <c r="BK1334" i="183"/>
  <c r="BL54" i="176"/>
  <c r="BM1334" i="183" s="1"/>
  <c r="BK54" i="176"/>
  <c r="BK1335" i="183"/>
  <c r="BL55" i="176"/>
  <c r="BM1335" i="183" s="1"/>
  <c r="BK55" i="176"/>
  <c r="AT30" i="176"/>
  <c r="AU1310" i="183" s="1"/>
  <c r="BL1310" i="183"/>
  <c r="BL40" i="176"/>
  <c r="BM1320" i="183" s="1"/>
  <c r="BK1320" i="183"/>
  <c r="BK40" i="176"/>
  <c r="AT50" i="176"/>
  <c r="BL1330" i="183"/>
  <c r="BK1321" i="183"/>
  <c r="BL41" i="176"/>
  <c r="BM1321" i="183" s="1"/>
  <c r="BK41" i="176"/>
  <c r="BK25" i="176"/>
  <c r="BK6" i="176" s="1"/>
  <c r="BK1305" i="183"/>
  <c r="BL25" i="176"/>
  <c r="BM1305" i="183" s="1"/>
  <c r="BK1316" i="183"/>
  <c r="BL36" i="176"/>
  <c r="BM1316" i="183" s="1"/>
  <c r="BK36" i="176"/>
  <c r="BK1337" i="183"/>
  <c r="BL57" i="176"/>
  <c r="BM1337" i="183" s="1"/>
  <c r="BK57" i="176"/>
  <c r="BK5" i="176" s="1"/>
  <c r="BK1307" i="183"/>
  <c r="BL27" i="176"/>
  <c r="BM1307" i="183" s="1"/>
  <c r="BK27" i="176"/>
  <c r="BK1336" i="183"/>
  <c r="BL56" i="176"/>
  <c r="BM1336" i="183" s="1"/>
  <c r="BK56" i="176"/>
  <c r="BK1343" i="183"/>
  <c r="BL63" i="176"/>
  <c r="BM1343" i="183" s="1"/>
  <c r="BK63" i="176"/>
  <c r="BK45" i="176"/>
  <c r="BK1325" i="183"/>
  <c r="BL45" i="176"/>
  <c r="BM1325" i="183" s="1"/>
  <c r="BK1322" i="183"/>
  <c r="BL42" i="176"/>
  <c r="BM1322" i="183" s="1"/>
  <c r="BK42" i="176"/>
  <c r="AT33" i="176"/>
  <c r="AU1313" i="183" s="1"/>
  <c r="BL1313" i="183"/>
  <c r="BK39" i="176"/>
  <c r="BK1319" i="183"/>
  <c r="BL39" i="176"/>
  <c r="BM1319" i="183" s="1"/>
  <c r="BL48" i="176"/>
  <c r="BM1328" i="183" s="1"/>
  <c r="BK1328" i="183"/>
  <c r="BK48" i="176"/>
  <c r="BK1306" i="183"/>
  <c r="BK26" i="176"/>
  <c r="BL26" i="176"/>
  <c r="BM1306" i="183" s="1"/>
  <c r="BK64" i="176"/>
  <c r="BK1344" i="183"/>
  <c r="BL64" i="176"/>
  <c r="BM1344" i="183" s="1"/>
  <c r="BK32" i="176"/>
  <c r="BK1312" i="183"/>
  <c r="BL32" i="176"/>
  <c r="BM1312" i="183" s="1"/>
  <c r="AT43" i="176"/>
  <c r="BL1323" i="183"/>
  <c r="BK1345" i="183"/>
  <c r="BL65" i="176"/>
  <c r="BM1345" i="183" s="1"/>
  <c r="BK65" i="176"/>
  <c r="BL34" i="176"/>
  <c r="BM1314" i="183" s="1"/>
  <c r="BK1314" i="183"/>
  <c r="BK34" i="176"/>
  <c r="BK1318" i="183"/>
  <c r="BL38" i="176"/>
  <c r="BM1318" i="183" s="1"/>
  <c r="BK38" i="176"/>
  <c r="BK1327" i="183"/>
  <c r="BL47" i="176"/>
  <c r="BM1327" i="183" s="1"/>
  <c r="BK47" i="176"/>
  <c r="BK1339" i="183"/>
  <c r="BL59" i="176"/>
  <c r="BM1339" i="183" s="1"/>
  <c r="BK59" i="176"/>
  <c r="BK24" i="176"/>
  <c r="BK1304" i="183"/>
  <c r="BL24" i="176"/>
  <c r="BM1304" i="183" s="1"/>
  <c r="AM31" i="175"/>
  <c r="AN1255" i="183" s="1"/>
  <c r="AM25" i="175"/>
  <c r="AN1249" i="183" s="1"/>
  <c r="AM38" i="175"/>
  <c r="AN1262" i="183" s="1"/>
  <c r="AM35" i="175"/>
  <c r="AN1259" i="183" s="1"/>
  <c r="AT47" i="175"/>
  <c r="BL1271" i="183"/>
  <c r="BK1257" i="183"/>
  <c r="BL33" i="175"/>
  <c r="BM1257" i="183" s="1"/>
  <c r="BK33" i="175"/>
  <c r="BK1276" i="183"/>
  <c r="BK52" i="175"/>
  <c r="BL52" i="175"/>
  <c r="BM1276" i="183" s="1"/>
  <c r="BK1279" i="183"/>
  <c r="BK55" i="175"/>
  <c r="BL55" i="175"/>
  <c r="BM1279" i="183" s="1"/>
  <c r="BK1264" i="183"/>
  <c r="BK40" i="175"/>
  <c r="BL40" i="175"/>
  <c r="BM1264" i="183" s="1"/>
  <c r="BK35" i="175"/>
  <c r="BK1259" i="183"/>
  <c r="BL35" i="175"/>
  <c r="BM1259" i="183" s="1"/>
  <c r="BK1268" i="183"/>
  <c r="BL44" i="175"/>
  <c r="BM1268" i="183" s="1"/>
  <c r="BK44" i="175"/>
  <c r="BK1272" i="183"/>
  <c r="BL48" i="175"/>
  <c r="BM1272" i="183" s="1"/>
  <c r="BK48" i="175"/>
  <c r="BK1269" i="183"/>
  <c r="BK45" i="175"/>
  <c r="BL45" i="175"/>
  <c r="BM1269" i="183" s="1"/>
  <c r="BK36" i="175"/>
  <c r="BK1260" i="183"/>
  <c r="BL36" i="175"/>
  <c r="BM1260" i="183" s="1"/>
  <c r="BK1275" i="183"/>
  <c r="BL51" i="175"/>
  <c r="BM1275" i="183" s="1"/>
  <c r="BK51" i="175"/>
  <c r="BK1270" i="183"/>
  <c r="BL46" i="175"/>
  <c r="BM1270" i="183" s="1"/>
  <c r="BK46" i="175"/>
  <c r="BJ5" i="175"/>
  <c r="BK1255" i="183"/>
  <c r="BL31" i="175"/>
  <c r="BM1255" i="183" s="1"/>
  <c r="BK31" i="175"/>
  <c r="BK1273" i="183"/>
  <c r="BL49" i="175"/>
  <c r="BM1273" i="183" s="1"/>
  <c r="BK49" i="175"/>
  <c r="BK53" i="175"/>
  <c r="BK1277" i="183"/>
  <c r="BL53" i="175"/>
  <c r="BM1277" i="183" s="1"/>
  <c r="BK38" i="175"/>
  <c r="BK1262" i="183"/>
  <c r="BL38" i="175"/>
  <c r="BM1262" i="183" s="1"/>
  <c r="BL42" i="175"/>
  <c r="BM1266" i="183" s="1"/>
  <c r="BK1266" i="183"/>
  <c r="BK42" i="175"/>
  <c r="BK1278" i="183"/>
  <c r="BL54" i="175"/>
  <c r="BM1278" i="183" s="1"/>
  <c r="BK54" i="175"/>
  <c r="BK1256" i="183"/>
  <c r="BK32" i="175"/>
  <c r="BL32" i="175"/>
  <c r="BM1256" i="183" s="1"/>
  <c r="BK1274" i="183"/>
  <c r="BL50" i="175"/>
  <c r="BM1274" i="183" s="1"/>
  <c r="BK50" i="175"/>
  <c r="BK1280" i="183"/>
  <c r="BL56" i="175"/>
  <c r="BM1280" i="183" s="1"/>
  <c r="BK56" i="175"/>
  <c r="BK1265" i="183"/>
  <c r="BK41" i="175"/>
  <c r="BL41" i="175"/>
  <c r="BM1265" i="183" s="1"/>
  <c r="BK1261" i="183"/>
  <c r="BK37" i="175"/>
  <c r="BL37" i="175"/>
  <c r="BM1261" i="183" s="1"/>
  <c r="BK1258" i="183"/>
  <c r="BL34" i="175"/>
  <c r="BM1258" i="183" s="1"/>
  <c r="BK34" i="175"/>
  <c r="AU10" i="175"/>
  <c r="AV1234" i="183" s="1"/>
  <c r="AU1234" i="183"/>
  <c r="BK1241" i="183"/>
  <c r="BK17" i="175"/>
  <c r="BL17" i="175"/>
  <c r="BM1241" i="183" s="1"/>
  <c r="AT23" i="175"/>
  <c r="AU1247" i="183" s="1"/>
  <c r="BL1247" i="183"/>
  <c r="BJ6" i="175"/>
  <c r="BK18" i="175"/>
  <c r="BK1242" i="183"/>
  <c r="BL18" i="175"/>
  <c r="BM1242" i="183" s="1"/>
  <c r="AT12" i="175"/>
  <c r="AU1236" i="183" s="1"/>
  <c r="BL1236" i="183"/>
  <c r="BK1253" i="183"/>
  <c r="BK29" i="175"/>
  <c r="BL29" i="175"/>
  <c r="BM1253" i="183" s="1"/>
  <c r="AT22" i="175"/>
  <c r="AU1246" i="183" s="1"/>
  <c r="BL1246" i="183"/>
  <c r="AT25" i="175"/>
  <c r="BL1249" i="183"/>
  <c r="BK1239" i="183"/>
  <c r="BK15" i="175"/>
  <c r="BL15" i="175"/>
  <c r="BM1239" i="183" s="1"/>
  <c r="BK30" i="175"/>
  <c r="BK1254" i="183"/>
  <c r="BL30" i="175"/>
  <c r="BM1254" i="183" s="1"/>
  <c r="BL16" i="175"/>
  <c r="BM1240" i="183" s="1"/>
  <c r="BK1240" i="183"/>
  <c r="BK16" i="175"/>
  <c r="BK21" i="175"/>
  <c r="BK1245" i="183"/>
  <c r="BL21" i="175"/>
  <c r="BM1245" i="183" s="1"/>
  <c r="BM1247" i="183"/>
  <c r="BK1243" i="183"/>
  <c r="BK19" i="175"/>
  <c r="BL19" i="175"/>
  <c r="BM1243" i="183" s="1"/>
  <c r="BL11" i="175"/>
  <c r="BM1235" i="183" s="1"/>
  <c r="BK1235" i="183"/>
  <c r="BK11" i="175"/>
  <c r="BK1237" i="183"/>
  <c r="BL13" i="175"/>
  <c r="BM1237" i="183" s="1"/>
  <c r="BK13" i="175"/>
  <c r="BL26" i="175"/>
  <c r="BM1250" i="183" s="1"/>
  <c r="BK1250" i="183"/>
  <c r="BK26" i="175"/>
  <c r="BL28" i="175"/>
  <c r="BM1252" i="183" s="1"/>
  <c r="BK1252" i="183"/>
  <c r="BK28" i="175"/>
  <c r="BK1248" i="183"/>
  <c r="BL24" i="175"/>
  <c r="BM1248" i="183" s="1"/>
  <c r="BK24" i="175"/>
  <c r="BL14" i="175"/>
  <c r="BM1238" i="183" s="1"/>
  <c r="BK1238" i="183"/>
  <c r="BK14" i="175"/>
  <c r="AL65" i="182"/>
  <c r="AP65" i="182" s="1"/>
  <c r="AM64" i="182"/>
  <c r="AK6" i="180"/>
  <c r="AL38" i="177"/>
  <c r="AP38" i="177" s="1"/>
  <c r="AQ1374" i="183" s="1"/>
  <c r="AL62" i="177"/>
  <c r="AM1361" i="183"/>
  <c r="AQ1387" i="183"/>
  <c r="AL32" i="177"/>
  <c r="AL52" i="176"/>
  <c r="AM24" i="175"/>
  <c r="AN1248" i="183" s="1"/>
  <c r="AL1279" i="183"/>
  <c r="AL55" i="175"/>
  <c r="AP55" i="175" s="1"/>
  <c r="AQ1279" i="183" s="1"/>
  <c r="AQ46" i="182"/>
  <c r="AU11" i="176"/>
  <c r="AV1291" i="183" s="1"/>
  <c r="AS5" i="175"/>
  <c r="AS6" i="176"/>
  <c r="AQ12" i="178"/>
  <c r="AR1404" i="183" s="1"/>
  <c r="AU55" i="179"/>
  <c r="AV1503" i="183" s="1"/>
  <c r="AS6" i="182"/>
  <c r="AU36" i="181"/>
  <c r="AV1596" i="183" s="1"/>
  <c r="AU57" i="177"/>
  <c r="AQ57" i="177" s="1"/>
  <c r="AR1393" i="183" s="1"/>
  <c r="AU12" i="175"/>
  <c r="AV1236" i="183" s="1"/>
  <c r="AU50" i="181"/>
  <c r="AV1610" i="183" s="1"/>
  <c r="AM55" i="176"/>
  <c r="AN1335" i="183" s="1"/>
  <c r="AM57" i="177"/>
  <c r="AN1393" i="183" s="1"/>
  <c r="AU28" i="176"/>
  <c r="AV1308" i="183" s="1"/>
  <c r="AV1679" i="183"/>
  <c r="AQ63" i="182"/>
  <c r="AT1658" i="183"/>
  <c r="AT1275" i="183"/>
  <c r="AU27" i="175"/>
  <c r="AT1297" i="183"/>
  <c r="AT1320" i="183"/>
  <c r="AT1554" i="183"/>
  <c r="AU50" i="180"/>
  <c r="AT1344" i="183"/>
  <c r="AT1405" i="183"/>
  <c r="AU13" i="178"/>
  <c r="AT1328" i="183"/>
  <c r="AT1634" i="183"/>
  <c r="AT1677" i="183"/>
  <c r="AV1599" i="183"/>
  <c r="AU60" i="176"/>
  <c r="AV1340" i="183" s="1"/>
  <c r="AT1254" i="183"/>
  <c r="AT1296" i="183"/>
  <c r="AT1304" i="183"/>
  <c r="AT1319" i="183"/>
  <c r="AT1387" i="183"/>
  <c r="AT1604" i="183"/>
  <c r="AT1608" i="183"/>
  <c r="AT1612" i="183"/>
  <c r="AT1616" i="183"/>
  <c r="AT1669" i="183"/>
  <c r="AT1455" i="183"/>
  <c r="AU63" i="178"/>
  <c r="AT1650" i="183"/>
  <c r="AT1637" i="183"/>
  <c r="AS5" i="176"/>
  <c r="AU53" i="177"/>
  <c r="AS5" i="181"/>
  <c r="AK5" i="182"/>
  <c r="AQ1520" i="183"/>
  <c r="AM57" i="180"/>
  <c r="AN1561" i="183" s="1"/>
  <c r="AM56" i="181"/>
  <c r="AN1616" i="183" s="1"/>
  <c r="AM59" i="175"/>
  <c r="AN1283" i="183" s="1"/>
  <c r="AT1479" i="183"/>
  <c r="AT1483" i="183"/>
  <c r="AT1654" i="183"/>
  <c r="AT1240" i="183"/>
  <c r="AT1269" i="183"/>
  <c r="AT1349" i="183"/>
  <c r="AT1374" i="183"/>
  <c r="AT1517" i="183"/>
  <c r="AT1418" i="183"/>
  <c r="AT1414" i="183"/>
  <c r="AT1243" i="183"/>
  <c r="AT1261" i="183"/>
  <c r="AT1334" i="183"/>
  <c r="AT1431" i="183"/>
  <c r="AT1437" i="183"/>
  <c r="AT1572" i="183"/>
  <c r="AT1524" i="183"/>
  <c r="AT1568" i="183"/>
  <c r="AT1602" i="183"/>
  <c r="AT1671" i="183"/>
  <c r="AT1659" i="183"/>
  <c r="AT1311" i="183"/>
  <c r="AT1439" i="183"/>
  <c r="AT1516" i="183"/>
  <c r="AS5" i="180"/>
  <c r="AS6" i="180"/>
  <c r="AT1546" i="183"/>
  <c r="AT1640" i="183"/>
  <c r="AU54" i="179"/>
  <c r="AT1655" i="183"/>
  <c r="AT1648" i="183"/>
  <c r="AT1673" i="183"/>
  <c r="AT1244" i="183"/>
  <c r="AU20" i="175"/>
  <c r="AV1244" i="183" s="1"/>
  <c r="AT1262" i="183"/>
  <c r="AT1430" i="183"/>
  <c r="AT1436" i="183"/>
  <c r="AT1473" i="183"/>
  <c r="AT1477" i="183"/>
  <c r="AU29" i="179"/>
  <c r="AT1675" i="183"/>
  <c r="AU59" i="178"/>
  <c r="AU32" i="181"/>
  <c r="AU35" i="178"/>
  <c r="AT1456" i="183"/>
  <c r="AT1521" i="183"/>
  <c r="AT1285" i="183"/>
  <c r="AT1627" i="183"/>
  <c r="AS5" i="182"/>
  <c r="AU21" i="177"/>
  <c r="AV1357" i="183" s="1"/>
  <c r="AT1357" i="183"/>
  <c r="AT1661" i="183"/>
  <c r="AU45" i="182"/>
  <c r="AU23" i="175"/>
  <c r="AL65" i="176"/>
  <c r="AL59" i="176"/>
  <c r="AL45" i="177"/>
  <c r="AS5" i="177"/>
  <c r="AS5" i="178"/>
  <c r="AM65" i="177"/>
  <c r="AN1401" i="183" s="1"/>
  <c r="AM53" i="177"/>
  <c r="AN1389" i="183" s="1"/>
  <c r="AM34" i="175"/>
  <c r="AN1258" i="183" s="1"/>
  <c r="AT1647" i="183"/>
  <c r="AT1664" i="183"/>
  <c r="AT1245" i="183"/>
  <c r="AT1273" i="183"/>
  <c r="AT1277" i="183"/>
  <c r="AT1325" i="183"/>
  <c r="AT1407" i="183"/>
  <c r="AU15" i="178"/>
  <c r="AT1679" i="183"/>
  <c r="AU55" i="178"/>
  <c r="AU49" i="176"/>
  <c r="AV1329" i="183" s="1"/>
  <c r="AV1662" i="183"/>
  <c r="AT1287" i="183"/>
  <c r="AT1336" i="183"/>
  <c r="AT1548" i="183"/>
  <c r="AT1552" i="183"/>
  <c r="AT1676" i="183"/>
  <c r="AT1450" i="183"/>
  <c r="AT1662" i="183"/>
  <c r="AU47" i="180"/>
  <c r="AU61" i="179"/>
  <c r="AU20" i="176"/>
  <c r="AV1300" i="183" s="1"/>
  <c r="AT1246" i="183"/>
  <c r="AU22" i="175"/>
  <c r="AV1246" i="183" s="1"/>
  <c r="AT1416" i="183"/>
  <c r="AT1670" i="183"/>
  <c r="AT1260" i="183"/>
  <c r="AT1577" i="183"/>
  <c r="AT1674" i="183"/>
  <c r="AT1652" i="183"/>
  <c r="AT1292" i="183"/>
  <c r="AT1351" i="183"/>
  <c r="AT1383" i="183"/>
  <c r="AT1560" i="183"/>
  <c r="AU56" i="180"/>
  <c r="AT1578" i="183"/>
  <c r="AT1239" i="183"/>
  <c r="AT1353" i="183"/>
  <c r="AT1620" i="183"/>
  <c r="AT1636" i="183"/>
  <c r="AT1665" i="183"/>
  <c r="AT1680" i="183"/>
  <c r="AU19" i="181"/>
  <c r="AT1643" i="183"/>
  <c r="AT1312" i="183"/>
  <c r="AT1583" i="183"/>
  <c r="AT1305" i="183"/>
  <c r="AU18" i="178"/>
  <c r="AV1410" i="183" s="1"/>
  <c r="AT1410" i="183"/>
  <c r="AT1678" i="183"/>
  <c r="AT1237" i="183"/>
  <c r="AT1332" i="183"/>
  <c r="AU52" i="176"/>
  <c r="AT1446" i="183"/>
  <c r="AS6" i="175"/>
  <c r="AU35" i="177"/>
  <c r="AV1371" i="183" s="1"/>
  <c r="AS6" i="177"/>
  <c r="AS6" i="178"/>
  <c r="AS6" i="181"/>
  <c r="AU48" i="177"/>
  <c r="AM46" i="175"/>
  <c r="AN1270" i="183" s="1"/>
  <c r="AM60" i="180"/>
  <c r="AN1564" i="183" s="1"/>
  <c r="AM55" i="178"/>
  <c r="AN1447" i="183" s="1"/>
  <c r="AM27" i="175"/>
  <c r="AN1251" i="183" s="1"/>
  <c r="AM16" i="178"/>
  <c r="AN1408" i="183" s="1"/>
  <c r="AM34" i="178"/>
  <c r="AN1426" i="183" s="1"/>
  <c r="AT1238" i="183"/>
  <c r="AT1481" i="183"/>
  <c r="AT1681" i="183"/>
  <c r="AT1259" i="183"/>
  <c r="AT1581" i="183"/>
  <c r="AT1638" i="183"/>
  <c r="AT1649" i="183"/>
  <c r="AT1672" i="183"/>
  <c r="AU63" i="181"/>
  <c r="AV1623" i="183" s="1"/>
  <c r="AU11" i="178"/>
  <c r="AV1403" i="183" s="1"/>
  <c r="AU51" i="178"/>
  <c r="AT1657" i="183"/>
  <c r="AT1641" i="183"/>
  <c r="AT1263" i="183"/>
  <c r="AU39" i="175"/>
  <c r="AT1324" i="183"/>
  <c r="AT1429" i="183"/>
  <c r="AT1464" i="183"/>
  <c r="AT1468" i="183"/>
  <c r="AU20" i="179"/>
  <c r="AT1639" i="183"/>
  <c r="AT1645" i="183"/>
  <c r="AU53" i="178"/>
  <c r="AV1445" i="183" s="1"/>
  <c r="AU43" i="175"/>
  <c r="AT1656" i="183"/>
  <c r="AT1666" i="183"/>
  <c r="AT1651" i="183"/>
  <c r="AT1313" i="183"/>
  <c r="AT1530" i="183"/>
  <c r="AT1562" i="183"/>
  <c r="AU58" i="180"/>
  <c r="AT1668" i="183"/>
  <c r="AU57" i="179"/>
  <c r="AU27" i="182"/>
  <c r="AU46" i="179"/>
  <c r="AU65" i="178"/>
  <c r="AV1457" i="183" s="1"/>
  <c r="AT1631" i="183"/>
  <c r="AT1660" i="183"/>
  <c r="AT1242" i="183"/>
  <c r="AT1281" i="183"/>
  <c r="AM57" i="175"/>
  <c r="AN1281" i="183" s="1"/>
  <c r="AT1310" i="183"/>
  <c r="AU30" i="176"/>
  <c r="AV1310" i="183" s="1"/>
  <c r="AT1375" i="183"/>
  <c r="AT1422" i="183"/>
  <c r="AT1434" i="183"/>
  <c r="AT1465" i="183"/>
  <c r="AT1600" i="183"/>
  <c r="AT1471" i="183"/>
  <c r="AT1475" i="183"/>
  <c r="AU46" i="181"/>
  <c r="AU29" i="181"/>
  <c r="AV1589" i="183" s="1"/>
  <c r="AL49" i="182"/>
  <c r="AP49" i="182" s="1"/>
  <c r="AL16" i="175"/>
  <c r="AL12" i="176"/>
  <c r="AQ38" i="181"/>
  <c r="AR1598" i="183" s="1"/>
  <c r="AM1262" i="183"/>
  <c r="AK5" i="179"/>
  <c r="AK6" i="178"/>
  <c r="AL57" i="176"/>
  <c r="AL43" i="177"/>
  <c r="AK5" i="178"/>
  <c r="AQ1278" i="183"/>
  <c r="AL44" i="180"/>
  <c r="E37" i="61"/>
  <c r="AM1391" i="183"/>
  <c r="F37" i="61"/>
  <c r="AQ1235" i="183"/>
  <c r="AL50" i="177"/>
  <c r="AL39" i="177"/>
  <c r="AK5" i="181"/>
  <c r="AM16" i="180"/>
  <c r="AN1520" i="183" s="1"/>
  <c r="AM1520" i="183"/>
  <c r="AM64" i="176"/>
  <c r="AN1344" i="183" s="1"/>
  <c r="AM1344" i="183"/>
  <c r="AM27" i="179"/>
  <c r="AN1475" i="183" s="1"/>
  <c r="AM1475" i="183"/>
  <c r="AM23" i="180"/>
  <c r="AN1527" i="183" s="1"/>
  <c r="AM1527" i="183"/>
  <c r="AM26" i="175"/>
  <c r="AN1250" i="183" s="1"/>
  <c r="AM1250" i="183"/>
  <c r="AQ1672" i="183"/>
  <c r="AM57" i="182"/>
  <c r="AM1673" i="183"/>
  <c r="AM22" i="176"/>
  <c r="AN1302" i="183" s="1"/>
  <c r="AM1302" i="183"/>
  <c r="AM41" i="177"/>
  <c r="AN1377" i="183" s="1"/>
  <c r="AM1377" i="183"/>
  <c r="AM32" i="175"/>
  <c r="AN1256" i="183" s="1"/>
  <c r="AM1256" i="183"/>
  <c r="AM59" i="182"/>
  <c r="AM1675" i="183"/>
  <c r="AM30" i="181"/>
  <c r="AN1590" i="183" s="1"/>
  <c r="AM1590" i="183"/>
  <c r="AQ1653" i="183"/>
  <c r="AL25" i="182"/>
  <c r="AP25" i="182" s="1"/>
  <c r="AL1641" i="183"/>
  <c r="AL56" i="178"/>
  <c r="AP56" i="178" s="1"/>
  <c r="AQ1448" i="183" s="1"/>
  <c r="AL1448" i="183"/>
  <c r="AQ1473" i="183"/>
  <c r="AL1473" i="183"/>
  <c r="AL1419" i="183"/>
  <c r="AL42" i="177"/>
  <c r="AP42" i="177" s="1"/>
  <c r="AQ1378" i="183" s="1"/>
  <c r="AL1378" i="183"/>
  <c r="AL16" i="177"/>
  <c r="AP16" i="177" s="1"/>
  <c r="AQ1352" i="183" s="1"/>
  <c r="AL1352" i="183"/>
  <c r="AL1314" i="183"/>
  <c r="AM62" i="180"/>
  <c r="AN1566" i="183" s="1"/>
  <c r="AM1566" i="183"/>
  <c r="AM36" i="178"/>
  <c r="AN1428" i="183" s="1"/>
  <c r="AM1428" i="183"/>
  <c r="AL30" i="182"/>
  <c r="AP30" i="182" s="1"/>
  <c r="AL1646" i="183"/>
  <c r="AQ1490" i="183"/>
  <c r="AL1490" i="183"/>
  <c r="AL32" i="176"/>
  <c r="AP32" i="176" s="1"/>
  <c r="AL1312" i="183"/>
  <c r="AL1273" i="183"/>
  <c r="AQ1523" i="183"/>
  <c r="AL1523" i="183"/>
  <c r="AL19" i="180"/>
  <c r="AP19" i="180" s="1"/>
  <c r="AL63" i="181"/>
  <c r="AP63" i="181" s="1"/>
  <c r="AQ1623" i="183" s="1"/>
  <c r="AL1623" i="183"/>
  <c r="AQ1574" i="183"/>
  <c r="AL1574" i="183"/>
  <c r="AL14" i="181"/>
  <c r="AP14" i="181" s="1"/>
  <c r="AQ1242" i="183"/>
  <c r="AL1242" i="183"/>
  <c r="AL1670" i="183"/>
  <c r="AL61" i="181"/>
  <c r="AP61" i="181" s="1"/>
  <c r="AL1621" i="183"/>
  <c r="AQ1621" i="183"/>
  <c r="AL1668" i="183"/>
  <c r="AL15" i="180"/>
  <c r="AP15" i="180" s="1"/>
  <c r="AQ1519" i="183" s="1"/>
  <c r="AL1519" i="183"/>
  <c r="AL1469" i="183"/>
  <c r="AL1513" i="183"/>
  <c r="AL65" i="179"/>
  <c r="AP65" i="179" s="1"/>
  <c r="AQ1513" i="183" s="1"/>
  <c r="AQ1403" i="183"/>
  <c r="AL1403" i="183"/>
  <c r="AL11" i="178"/>
  <c r="AP11" i="178" s="1"/>
  <c r="AL1367" i="183"/>
  <c r="AL54" i="176"/>
  <c r="AP54" i="176" s="1"/>
  <c r="AQ1334" i="183" s="1"/>
  <c r="AL1334" i="183"/>
  <c r="AL30" i="176"/>
  <c r="AP30" i="176" s="1"/>
  <c r="AQ1310" i="183" s="1"/>
  <c r="AL1310" i="183"/>
  <c r="AL56" i="175"/>
  <c r="AP56" i="175" s="1"/>
  <c r="AQ1280" i="183" s="1"/>
  <c r="AL1280" i="183"/>
  <c r="AL1264" i="183"/>
  <c r="AL40" i="175"/>
  <c r="AP40" i="175" s="1"/>
  <c r="AQ1264" i="183"/>
  <c r="AL1432" i="183"/>
  <c r="AL40" i="178"/>
  <c r="AP40" i="178" s="1"/>
  <c r="AQ1432" i="183"/>
  <c r="AQ1340" i="183"/>
  <c r="AL33" i="177"/>
  <c r="AP33" i="177" s="1"/>
  <c r="AQ1369" i="183" s="1"/>
  <c r="AL56" i="177"/>
  <c r="AP56" i="177" s="1"/>
  <c r="AQ1392" i="183" s="1"/>
  <c r="AL49" i="179"/>
  <c r="AP49" i="179" s="1"/>
  <c r="AQ1497" i="183" s="1"/>
  <c r="AM1485" i="183"/>
  <c r="AK6" i="179"/>
  <c r="AM27" i="176"/>
  <c r="AN1307" i="183" s="1"/>
  <c r="AM1307" i="183"/>
  <c r="AL41" i="176"/>
  <c r="AP41" i="176" s="1"/>
  <c r="AM47" i="176"/>
  <c r="AN1327" i="183" s="1"/>
  <c r="AM1327" i="183"/>
  <c r="AM29" i="178"/>
  <c r="AN1421" i="183" s="1"/>
  <c r="AM1421" i="183"/>
  <c r="AM41" i="178"/>
  <c r="AN1433" i="183" s="1"/>
  <c r="AM1433" i="183"/>
  <c r="AL51" i="179"/>
  <c r="AP51" i="179" s="1"/>
  <c r="AQ1499" i="183" s="1"/>
  <c r="AM16" i="179"/>
  <c r="AN1464" i="183" s="1"/>
  <c r="AM1464" i="183"/>
  <c r="AM62" i="178"/>
  <c r="AN1454" i="183" s="1"/>
  <c r="AM1454" i="183"/>
  <c r="AL60" i="178"/>
  <c r="AP60" i="178" s="1"/>
  <c r="AM21" i="180"/>
  <c r="AN1525" i="183" s="1"/>
  <c r="AM1525" i="183"/>
  <c r="AM12" i="181"/>
  <c r="AN1572" i="183" s="1"/>
  <c r="AM1572" i="183"/>
  <c r="AM36" i="182"/>
  <c r="AM1652" i="183"/>
  <c r="AM60" i="182"/>
  <c r="AM1676" i="183"/>
  <c r="AM45" i="182"/>
  <c r="AM1661" i="183"/>
  <c r="C36" i="61"/>
  <c r="AL1642" i="183"/>
  <c r="AL26" i="182"/>
  <c r="AP26" i="182" s="1"/>
  <c r="AM1443" i="183"/>
  <c r="AM51" i="178"/>
  <c r="AN1443" i="183" s="1"/>
  <c r="AL31" i="182"/>
  <c r="AP31" i="182" s="1"/>
  <c r="AL1647" i="183"/>
  <c r="AL21" i="181"/>
  <c r="AP21" i="181" s="1"/>
  <c r="AQ1581" i="183" s="1"/>
  <c r="AL1581" i="183"/>
  <c r="AL1580" i="183"/>
  <c r="AL27" i="180"/>
  <c r="AP27" i="180" s="1"/>
  <c r="AQ1531" i="183" s="1"/>
  <c r="AL1531" i="183"/>
  <c r="AL1665" i="183"/>
  <c r="AQ1619" i="183"/>
  <c r="AL1619" i="183"/>
  <c r="AL22" i="181"/>
  <c r="AP22" i="181" s="1"/>
  <c r="AQ1582" i="183" s="1"/>
  <c r="AL1582" i="183"/>
  <c r="AQ1518" i="183"/>
  <c r="AL1518" i="183"/>
  <c r="AL14" i="180"/>
  <c r="AP14" i="180" s="1"/>
  <c r="AL30" i="179"/>
  <c r="AP30" i="179" s="1"/>
  <c r="AQ1478" i="183" s="1"/>
  <c r="AL1478" i="183"/>
  <c r="AM1557" i="183"/>
  <c r="AM53" i="180"/>
  <c r="AN1557" i="183" s="1"/>
  <c r="AQ1536" i="183"/>
  <c r="AL1536" i="183"/>
  <c r="AL32" i="180"/>
  <c r="AP32" i="180" s="1"/>
  <c r="AQ1298" i="183"/>
  <c r="AL1298" i="183"/>
  <c r="AL18" i="176"/>
  <c r="AP18" i="176" s="1"/>
  <c r="AM1617" i="183"/>
  <c r="AM57" i="181"/>
  <c r="AN1617" i="183" s="1"/>
  <c r="AL58" i="182"/>
  <c r="AP58" i="182" s="1"/>
  <c r="AL1674" i="183"/>
  <c r="AL19" i="182"/>
  <c r="AP19" i="182" s="1"/>
  <c r="AL1635" i="183"/>
  <c r="AL63" i="180"/>
  <c r="AP63" i="180" s="1"/>
  <c r="AL1567" i="183"/>
  <c r="AL10" i="180"/>
  <c r="AP10" i="180" s="1"/>
  <c r="F36" i="61"/>
  <c r="AL1514" i="183"/>
  <c r="AL26" i="179"/>
  <c r="AP26" i="179" s="1"/>
  <c r="AL1474" i="183"/>
  <c r="AL13" i="179"/>
  <c r="AP13" i="179" s="1"/>
  <c r="AL1461" i="183"/>
  <c r="AL24" i="179"/>
  <c r="AL1472" i="183"/>
  <c r="AL45" i="178"/>
  <c r="AP45" i="178" s="1"/>
  <c r="AL1437" i="183"/>
  <c r="AL17" i="178"/>
  <c r="AP17" i="178" s="1"/>
  <c r="AL1409" i="183"/>
  <c r="AL1373" i="183"/>
  <c r="AQ1373" i="183"/>
  <c r="AL37" i="177"/>
  <c r="AP37" i="177" s="1"/>
  <c r="AL20" i="177"/>
  <c r="AP20" i="177" s="1"/>
  <c r="AL1356" i="183"/>
  <c r="AQ1356" i="183"/>
  <c r="AL48" i="176"/>
  <c r="AP48" i="176" s="1"/>
  <c r="AL1328" i="183"/>
  <c r="AQ1308" i="183"/>
  <c r="AL1308" i="183"/>
  <c r="AL1272" i="183"/>
  <c r="AL29" i="175"/>
  <c r="AP29" i="175" s="1"/>
  <c r="AQ1253" i="183" s="1"/>
  <c r="AL1253" i="183"/>
  <c r="AL14" i="182"/>
  <c r="AP14" i="182" s="1"/>
  <c r="AL1630" i="183"/>
  <c r="AL15" i="179"/>
  <c r="AP15" i="179" s="1"/>
  <c r="AQ1463" i="183" s="1"/>
  <c r="E35" i="61"/>
  <c r="AL1463" i="183"/>
  <c r="AL38" i="178"/>
  <c r="AP38" i="178" s="1"/>
  <c r="AQ1430" i="183" s="1"/>
  <c r="AL1430" i="183"/>
  <c r="C33" i="61"/>
  <c r="AL1363" i="183"/>
  <c r="AL27" i="177"/>
  <c r="AP27" i="177" s="1"/>
  <c r="AQ1363" i="183" s="1"/>
  <c r="AN1671" i="183"/>
  <c r="AL53" i="181"/>
  <c r="AP53" i="181" s="1"/>
  <c r="AQ1613" i="183" s="1"/>
  <c r="AL1613" i="183"/>
  <c r="AL65" i="180"/>
  <c r="AP65" i="180" s="1"/>
  <c r="AQ1569" i="183" s="1"/>
  <c r="AL1569" i="183"/>
  <c r="AL34" i="179"/>
  <c r="AP34" i="179" s="1"/>
  <c r="AQ1482" i="183" s="1"/>
  <c r="AL1482" i="183"/>
  <c r="AQ12" i="175"/>
  <c r="AR1236" i="183" s="1"/>
  <c r="AL20" i="175"/>
  <c r="AP20" i="175" s="1"/>
  <c r="AQ1244" i="183" s="1"/>
  <c r="AM1290" i="183"/>
  <c r="AM1341" i="183"/>
  <c r="AL40" i="177"/>
  <c r="AP40" i="177" s="1"/>
  <c r="AQ35" i="177"/>
  <c r="AR1371" i="183" s="1"/>
  <c r="AM38" i="177"/>
  <c r="AN1374" i="183" s="1"/>
  <c r="AM1374" i="183"/>
  <c r="F33" i="61"/>
  <c r="AL1346" i="183"/>
  <c r="AM52" i="179"/>
  <c r="AN1500" i="183" s="1"/>
  <c r="AL38" i="179"/>
  <c r="AP38" i="179" s="1"/>
  <c r="AQ1486" i="183" s="1"/>
  <c r="AL26" i="181"/>
  <c r="AP26" i="181" s="1"/>
  <c r="AQ1586" i="183" s="1"/>
  <c r="AQ1675" i="183"/>
  <c r="AL37" i="175"/>
  <c r="AP37" i="175" s="1"/>
  <c r="AQ1261" i="183" s="1"/>
  <c r="AM42" i="175"/>
  <c r="AN1266" i="183" s="1"/>
  <c r="AM1266" i="183"/>
  <c r="AL48" i="175"/>
  <c r="AP48" i="175" s="1"/>
  <c r="AQ1272" i="183" s="1"/>
  <c r="AM52" i="175"/>
  <c r="AN1276" i="183" s="1"/>
  <c r="AM1276" i="183"/>
  <c r="AM38" i="176"/>
  <c r="AN1318" i="183" s="1"/>
  <c r="AM1318" i="183"/>
  <c r="AM17" i="177"/>
  <c r="AN1353" i="183" s="1"/>
  <c r="AM1353" i="183"/>
  <c r="AL31" i="177"/>
  <c r="AP31" i="177" s="1"/>
  <c r="AQ1367" i="183" s="1"/>
  <c r="AM30" i="178"/>
  <c r="AN1422" i="183" s="1"/>
  <c r="AM1422" i="183"/>
  <c r="AQ1437" i="183"/>
  <c r="AM50" i="178"/>
  <c r="AN1442" i="183" s="1"/>
  <c r="AM1442" i="183"/>
  <c r="AM43" i="178"/>
  <c r="AN1435" i="183" s="1"/>
  <c r="AM1435" i="183"/>
  <c r="AQ1474" i="183"/>
  <c r="AM35" i="179"/>
  <c r="AN1483" i="183" s="1"/>
  <c r="AM1483" i="183"/>
  <c r="AM43" i="179"/>
  <c r="AN1491" i="183" s="1"/>
  <c r="AM1491" i="183"/>
  <c r="AQ1545" i="183"/>
  <c r="AL51" i="180"/>
  <c r="AP51" i="180" s="1"/>
  <c r="AQ1555" i="183" s="1"/>
  <c r="AM52" i="180"/>
  <c r="AN1556" i="183" s="1"/>
  <c r="AM1556" i="183"/>
  <c r="AM13" i="181"/>
  <c r="AN1573" i="183" s="1"/>
  <c r="AM1573" i="183"/>
  <c r="AQ1567" i="183"/>
  <c r="AM46" i="180"/>
  <c r="AN1550" i="183" s="1"/>
  <c r="AM1550" i="183"/>
  <c r="AM28" i="181"/>
  <c r="AN1588" i="183" s="1"/>
  <c r="AM1588" i="183"/>
  <c r="AQ50" i="181"/>
  <c r="AR1610" i="183" s="1"/>
  <c r="AL59" i="181"/>
  <c r="AP59" i="181" s="1"/>
  <c r="AL54" i="182"/>
  <c r="AP54" i="182" s="1"/>
  <c r="AL52" i="182"/>
  <c r="AP52" i="182" s="1"/>
  <c r="AL21" i="176"/>
  <c r="AP21" i="176" s="1"/>
  <c r="AQ1301" i="183" s="1"/>
  <c r="AL1301" i="183"/>
  <c r="AM37" i="180"/>
  <c r="AN1541" i="183" s="1"/>
  <c r="AM1541" i="183"/>
  <c r="AL1659" i="183"/>
  <c r="AL43" i="182"/>
  <c r="AP43" i="182" s="1"/>
  <c r="AL40" i="182"/>
  <c r="AP40" i="182" s="1"/>
  <c r="AL1656" i="183"/>
  <c r="AL17" i="182"/>
  <c r="AP17" i="182" s="1"/>
  <c r="AL1633" i="183"/>
  <c r="AL1594" i="183"/>
  <c r="AL34" i="181"/>
  <c r="AP34" i="181" s="1"/>
  <c r="AQ1594" i="183" s="1"/>
  <c r="AQ1572" i="183"/>
  <c r="AL1572" i="183"/>
  <c r="AL31" i="180"/>
  <c r="AP31" i="180" s="1"/>
  <c r="AQ1535" i="183" s="1"/>
  <c r="AL1535" i="183"/>
  <c r="AL15" i="176"/>
  <c r="AP15" i="176" s="1"/>
  <c r="AQ1295" i="183" s="1"/>
  <c r="AL1295" i="183"/>
  <c r="AL1387" i="183"/>
  <c r="AL13" i="175"/>
  <c r="AP13" i="175" s="1"/>
  <c r="AQ1237" i="183" s="1"/>
  <c r="AL1237" i="183"/>
  <c r="AQ1663" i="183"/>
  <c r="AL10" i="182"/>
  <c r="AP10" i="182" s="1"/>
  <c r="F38" i="61"/>
  <c r="AL1626" i="183"/>
  <c r="AQ1604" i="183"/>
  <c r="AL1604" i="183"/>
  <c r="C37" i="61"/>
  <c r="AL1591" i="183"/>
  <c r="AL31" i="181"/>
  <c r="AP31" i="181" s="1"/>
  <c r="AQ1591" i="183"/>
  <c r="AL19" i="181"/>
  <c r="AP19" i="181" s="1"/>
  <c r="AQ1579" i="183" s="1"/>
  <c r="AL1579" i="183"/>
  <c r="AQ1550" i="183"/>
  <c r="AL1550" i="183"/>
  <c r="AL1457" i="183"/>
  <c r="AL65" i="178"/>
  <c r="AP65" i="178" s="1"/>
  <c r="AQ1457" i="183" s="1"/>
  <c r="AL32" i="179"/>
  <c r="AP32" i="179" s="1"/>
  <c r="AQ1480" i="183" s="1"/>
  <c r="AL1480" i="183"/>
  <c r="AM1366" i="183"/>
  <c r="AM30" i="177"/>
  <c r="AN1366" i="183" s="1"/>
  <c r="AL1444" i="183"/>
  <c r="AL52" i="178"/>
  <c r="AP52" i="178" s="1"/>
  <c r="AQ1444" i="183" s="1"/>
  <c r="AL1620" i="183"/>
  <c r="AL60" i="181"/>
  <c r="AP60" i="181" s="1"/>
  <c r="AQ1620" i="183" s="1"/>
  <c r="AL1351" i="183"/>
  <c r="AL15" i="177"/>
  <c r="AP15" i="177" s="1"/>
  <c r="AQ1351" i="183" s="1"/>
  <c r="AM1609" i="183"/>
  <c r="AM49" i="181"/>
  <c r="AN1609" i="183" s="1"/>
  <c r="AL28" i="182"/>
  <c r="AP28" i="182" s="1"/>
  <c r="AL1644" i="183"/>
  <c r="AL17" i="181"/>
  <c r="AP17" i="181" s="1"/>
  <c r="AQ1577" i="183" s="1"/>
  <c r="AL1577" i="183"/>
  <c r="AQ1524" i="183"/>
  <c r="AL1524" i="183"/>
  <c r="AQ1483" i="183"/>
  <c r="AL1483" i="183"/>
  <c r="AL20" i="179"/>
  <c r="AP20" i="179" s="1"/>
  <c r="AQ1468" i="183" s="1"/>
  <c r="AL1468" i="183"/>
  <c r="AQ1454" i="183"/>
  <c r="AL1454" i="183"/>
  <c r="AQ1491" i="183"/>
  <c r="AL1491" i="183"/>
  <c r="AQ1479" i="183"/>
  <c r="AL1479" i="183"/>
  <c r="AQ1488" i="183"/>
  <c r="AL1488" i="183"/>
  <c r="AL47" i="178"/>
  <c r="AP47" i="178" s="1"/>
  <c r="AQ1439" i="183" s="1"/>
  <c r="AL1439" i="183"/>
  <c r="AQ1433" i="183"/>
  <c r="AL1433" i="183"/>
  <c r="AL1421" i="183"/>
  <c r="AQ1421" i="183"/>
  <c r="AL1395" i="183"/>
  <c r="AL59" i="177"/>
  <c r="AP59" i="177" s="1"/>
  <c r="AQ1395" i="183" s="1"/>
  <c r="AL14" i="178"/>
  <c r="AP14" i="178" s="1"/>
  <c r="AQ1406" i="183" s="1"/>
  <c r="E34" i="61"/>
  <c r="AL1406" i="183"/>
  <c r="AL46" i="177"/>
  <c r="AP46" i="177" s="1"/>
  <c r="AQ1382" i="183" s="1"/>
  <c r="AL1382" i="183"/>
  <c r="AQ1359" i="183"/>
  <c r="AL1359" i="183"/>
  <c r="AL23" i="177"/>
  <c r="AP23" i="177" s="1"/>
  <c r="AL1347" i="183"/>
  <c r="AL11" i="177"/>
  <c r="AP11" i="177" s="1"/>
  <c r="AQ1347" i="183"/>
  <c r="AL56" i="176"/>
  <c r="AP56" i="176" s="1"/>
  <c r="AL1336" i="183"/>
  <c r="AQ1336" i="183"/>
  <c r="AQ1325" i="183"/>
  <c r="AL1325" i="183"/>
  <c r="AL31" i="176"/>
  <c r="AP31" i="176" s="1"/>
  <c r="AL1311" i="183"/>
  <c r="AQ1305" i="183"/>
  <c r="AL1305" i="183"/>
  <c r="AL13" i="176"/>
  <c r="AP13" i="176" s="1"/>
  <c r="AQ1293" i="183" s="1"/>
  <c r="AL1293" i="183"/>
  <c r="AQ1266" i="183"/>
  <c r="AL1266" i="183"/>
  <c r="AQ1257" i="183"/>
  <c r="AL1257" i="183"/>
  <c r="AL21" i="175"/>
  <c r="AP21" i="175" s="1"/>
  <c r="AQ1245" i="183" s="1"/>
  <c r="AL1245" i="183"/>
  <c r="AL1675" i="183"/>
  <c r="E31" i="61"/>
  <c r="AL1235" i="183"/>
  <c r="AL1589" i="183"/>
  <c r="AL29" i="181"/>
  <c r="AP29" i="181" s="1"/>
  <c r="AQ1589" i="183"/>
  <c r="AL35" i="182"/>
  <c r="AP35" i="182" s="1"/>
  <c r="AL1651" i="183"/>
  <c r="AQ1615" i="183"/>
  <c r="AL1615" i="183"/>
  <c r="AQ1590" i="183"/>
  <c r="AL1590" i="183"/>
  <c r="AL1553" i="183"/>
  <c r="AL49" i="180"/>
  <c r="AP49" i="180" s="1"/>
  <c r="AQ1553" i="183" s="1"/>
  <c r="AL19" i="179"/>
  <c r="AP19" i="179" s="1"/>
  <c r="AQ1467" i="183" s="1"/>
  <c r="AL1467" i="183"/>
  <c r="AL39" i="179"/>
  <c r="AP39" i="179" s="1"/>
  <c r="AQ1487" i="183" s="1"/>
  <c r="AL1487" i="183"/>
  <c r="AL1440" i="183"/>
  <c r="AL48" i="178"/>
  <c r="AP48" i="178" s="1"/>
  <c r="AQ1440" i="183"/>
  <c r="AL25" i="178"/>
  <c r="AP25" i="178" s="1"/>
  <c r="AQ1417" i="183" s="1"/>
  <c r="AL1417" i="183"/>
  <c r="AL1384" i="183"/>
  <c r="AQ1384" i="183"/>
  <c r="AL48" i="177"/>
  <c r="AP48" i="177" s="1"/>
  <c r="AL26" i="177"/>
  <c r="AP26" i="177" s="1"/>
  <c r="AQ1362" i="183" s="1"/>
  <c r="AL1362" i="183"/>
  <c r="AL34" i="182"/>
  <c r="AP34" i="182" s="1"/>
  <c r="AL1650" i="183"/>
  <c r="AL1638" i="183"/>
  <c r="AL22" i="182"/>
  <c r="AP22" i="182" s="1"/>
  <c r="AL1661" i="183"/>
  <c r="AL1643" i="183"/>
  <c r="AQ1622" i="183"/>
  <c r="AL1622" i="183"/>
  <c r="AQ1606" i="183"/>
  <c r="AL1606" i="183"/>
  <c r="AL15" i="181"/>
  <c r="AP15" i="181" s="1"/>
  <c r="AQ1575" i="183" s="1"/>
  <c r="AL1575" i="183"/>
  <c r="AQ1598" i="183"/>
  <c r="AL1598" i="183"/>
  <c r="AL25" i="181"/>
  <c r="AP25" i="181" s="1"/>
  <c r="AQ1585" i="183" s="1"/>
  <c r="AL1585" i="183"/>
  <c r="AQ1573" i="183"/>
  <c r="AL1573" i="183"/>
  <c r="AL1548" i="183"/>
  <c r="AQ1442" i="183"/>
  <c r="AL1442" i="183"/>
  <c r="AL32" i="178"/>
  <c r="AP32" i="178" s="1"/>
  <c r="AQ1424" i="183" s="1"/>
  <c r="AL1424" i="183"/>
  <c r="AL1649" i="183"/>
  <c r="AL33" i="182"/>
  <c r="AP33" i="182" s="1"/>
  <c r="E38" i="61"/>
  <c r="AL1634" i="183"/>
  <c r="AL18" i="182"/>
  <c r="AP18" i="182" s="1"/>
  <c r="AQ1634" i="183" s="1"/>
  <c r="AQ1556" i="183"/>
  <c r="AL1556" i="183"/>
  <c r="AL35" i="180"/>
  <c r="AP35" i="180" s="1"/>
  <c r="AQ1539" i="183" s="1"/>
  <c r="AL1539" i="183"/>
  <c r="AQ1521" i="183"/>
  <c r="AL1521" i="183"/>
  <c r="AL17" i="180"/>
  <c r="AP17" i="180" s="1"/>
  <c r="AL1466" i="183"/>
  <c r="AL18" i="179"/>
  <c r="AP18" i="179" s="1"/>
  <c r="AQ1466" i="183" s="1"/>
  <c r="AL1495" i="183"/>
  <c r="AL47" i="179"/>
  <c r="AP47" i="179" s="1"/>
  <c r="AQ1495" i="183"/>
  <c r="AL56" i="179"/>
  <c r="AP56" i="179" s="1"/>
  <c r="AQ1504" i="183" s="1"/>
  <c r="AL1504" i="183"/>
  <c r="AL15" i="178"/>
  <c r="AP15" i="178" s="1"/>
  <c r="AQ1407" i="183" s="1"/>
  <c r="AL1407" i="183"/>
  <c r="AQ1318" i="183"/>
  <c r="AL1318" i="183"/>
  <c r="AM14" i="175"/>
  <c r="AN1238" i="183" s="1"/>
  <c r="AM1238" i="183"/>
  <c r="AM60" i="176"/>
  <c r="AN1340" i="183" s="1"/>
  <c r="AM1340" i="183"/>
  <c r="AM51" i="177"/>
  <c r="AN1387" i="183" s="1"/>
  <c r="AM1387" i="183"/>
  <c r="AQ1681" i="183"/>
  <c r="AM49" i="182"/>
  <c r="AM28" i="176"/>
  <c r="AN1308" i="183" s="1"/>
  <c r="AM1308" i="183"/>
  <c r="AM53" i="176"/>
  <c r="AN1333" i="183" s="1"/>
  <c r="AM1333" i="183"/>
  <c r="AM17" i="179"/>
  <c r="AN1465" i="183" s="1"/>
  <c r="AM1465" i="183"/>
  <c r="AM42" i="179"/>
  <c r="AN1490" i="183" s="1"/>
  <c r="AM1490" i="183"/>
  <c r="AM62" i="179"/>
  <c r="AN1510" i="183" s="1"/>
  <c r="AM1510" i="183"/>
  <c r="AM60" i="179"/>
  <c r="AN1508" i="183" s="1"/>
  <c r="AM1508" i="183"/>
  <c r="AM46" i="181"/>
  <c r="AN1606" i="183" s="1"/>
  <c r="AM1606" i="183"/>
  <c r="AM62" i="181"/>
  <c r="AN1622" i="183" s="1"/>
  <c r="AM1622" i="183"/>
  <c r="AM27" i="182"/>
  <c r="AM1643" i="183"/>
  <c r="AL1636" i="183"/>
  <c r="AL20" i="182"/>
  <c r="AP20" i="182" s="1"/>
  <c r="AQ1484" i="183"/>
  <c r="AL1484" i="183"/>
  <c r="AL36" i="179"/>
  <c r="AP36" i="179" s="1"/>
  <c r="AL45" i="179"/>
  <c r="AP45" i="179" s="1"/>
  <c r="AL1493" i="183"/>
  <c r="AQ1441" i="183"/>
  <c r="AL1441" i="183"/>
  <c r="AL21" i="178"/>
  <c r="AP21" i="178" s="1"/>
  <c r="AQ1413" i="183" s="1"/>
  <c r="AL1413" i="183"/>
  <c r="AQ1344" i="183"/>
  <c r="AL1344" i="183"/>
  <c r="AQ1302" i="183"/>
  <c r="AL1302" i="183"/>
  <c r="AL50" i="175"/>
  <c r="AP50" i="175" s="1"/>
  <c r="AL1274" i="183"/>
  <c r="AL35" i="177"/>
  <c r="AP35" i="177" s="1"/>
  <c r="AQ1371" i="183" s="1"/>
  <c r="AL1371" i="183"/>
  <c r="AL1254" i="183"/>
  <c r="AL30" i="175"/>
  <c r="AP30" i="175" s="1"/>
  <c r="AQ1254" i="183" s="1"/>
  <c r="AM1296" i="183"/>
  <c r="AM16" i="176"/>
  <c r="AN1296" i="183" s="1"/>
  <c r="AL1629" i="183"/>
  <c r="AL13" i="182"/>
  <c r="AP13" i="182" s="1"/>
  <c r="AL24" i="180"/>
  <c r="AP24" i="180" s="1"/>
  <c r="AQ1528" i="183" s="1"/>
  <c r="AL1528" i="183"/>
  <c r="AQ1284" i="183"/>
  <c r="AL1284" i="183"/>
  <c r="AQ1300" i="183"/>
  <c r="AL1300" i="183"/>
  <c r="AL20" i="176"/>
  <c r="AP20" i="176" s="1"/>
  <c r="AQ1527" i="183"/>
  <c r="AL1527" i="183"/>
  <c r="F35" i="61"/>
  <c r="AL1458" i="183"/>
  <c r="F34" i="61"/>
  <c r="AL1402" i="183"/>
  <c r="AL1355" i="183"/>
  <c r="E32" i="61"/>
  <c r="AL1292" i="183"/>
  <c r="AL19" i="175"/>
  <c r="AP19" i="175" s="1"/>
  <c r="AQ1243" i="183" s="1"/>
  <c r="AL1243" i="183"/>
  <c r="F32" i="61"/>
  <c r="AL1645" i="183"/>
  <c r="AL29" i="182"/>
  <c r="AP29" i="182" s="1"/>
  <c r="AM60" i="177"/>
  <c r="AN1396" i="183" s="1"/>
  <c r="AM1458" i="183"/>
  <c r="AM12" i="176"/>
  <c r="AN1292" i="183" s="1"/>
  <c r="AM19" i="176"/>
  <c r="AN1299" i="183" s="1"/>
  <c r="AM1299" i="183"/>
  <c r="AM63" i="176"/>
  <c r="AN1343" i="183" s="1"/>
  <c r="AM1343" i="183"/>
  <c r="AM28" i="178"/>
  <c r="AN1420" i="183" s="1"/>
  <c r="AM1420" i="183"/>
  <c r="AM49" i="178"/>
  <c r="AN1441" i="183" s="1"/>
  <c r="AM1441" i="183"/>
  <c r="AM25" i="179"/>
  <c r="AN1473" i="183" s="1"/>
  <c r="AM1473" i="183"/>
  <c r="AM43" i="181"/>
  <c r="AN1603" i="183" s="1"/>
  <c r="AM1603" i="183"/>
  <c r="AM50" i="181"/>
  <c r="AN1610" i="183" s="1"/>
  <c r="AM1610" i="183"/>
  <c r="AR1679" i="183"/>
  <c r="AQ1414" i="183"/>
  <c r="AL1414" i="183"/>
  <c r="AL22" i="178"/>
  <c r="AP22" i="178" s="1"/>
  <c r="AL44" i="182"/>
  <c r="AP44" i="182" s="1"/>
  <c r="AL1660" i="183"/>
  <c r="AL1637" i="183"/>
  <c r="AQ1611" i="183"/>
  <c r="AL1611" i="183"/>
  <c r="AL51" i="181"/>
  <c r="AP51" i="181" s="1"/>
  <c r="E36" i="61"/>
  <c r="AL1520" i="183"/>
  <c r="AL1470" i="183"/>
  <c r="AL22" i="179"/>
  <c r="AP22" i="179" s="1"/>
  <c r="AQ1470" i="183" s="1"/>
  <c r="AQ1429" i="183"/>
  <c r="AL1429" i="183"/>
  <c r="AL37" i="178"/>
  <c r="AP37" i="178" s="1"/>
  <c r="AQ1400" i="183"/>
  <c r="AL1400" i="183"/>
  <c r="AL28" i="177"/>
  <c r="AP28" i="177" s="1"/>
  <c r="AL1364" i="183"/>
  <c r="AQ1364" i="183"/>
  <c r="AL46" i="176"/>
  <c r="AP46" i="176" s="1"/>
  <c r="AL1326" i="183"/>
  <c r="AL62" i="175"/>
  <c r="AP62" i="175" s="1"/>
  <c r="AQ1286" i="183" s="1"/>
  <c r="AL1286" i="183"/>
  <c r="AQ1250" i="183"/>
  <c r="AL1250" i="183"/>
  <c r="AL1608" i="183"/>
  <c r="AL48" i="181"/>
  <c r="AP48" i="181" s="1"/>
  <c r="AQ1608" i="183" s="1"/>
  <c r="AL1329" i="183"/>
  <c r="AL14" i="176"/>
  <c r="AP14" i="176" s="1"/>
  <c r="AQ1294" i="183" s="1"/>
  <c r="AL1294" i="183"/>
  <c r="AR1662" i="183"/>
  <c r="AL46" i="182"/>
  <c r="AP46" i="182" s="1"/>
  <c r="AL1662" i="183"/>
  <c r="AL1595" i="183"/>
  <c r="AL35" i="181"/>
  <c r="AP35" i="181" s="1"/>
  <c r="AQ1595" i="183" s="1"/>
  <c r="AL38" i="182"/>
  <c r="AP38" i="182" s="1"/>
  <c r="AL1654" i="183"/>
  <c r="AL47" i="181"/>
  <c r="AP47" i="181" s="1"/>
  <c r="AL1607" i="183"/>
  <c r="AL37" i="181"/>
  <c r="AP37" i="181" s="1"/>
  <c r="AQ1597" i="183" s="1"/>
  <c r="AL1597" i="183"/>
  <c r="AL41" i="180"/>
  <c r="AP41" i="180" s="1"/>
  <c r="AL1545" i="183"/>
  <c r="AQ1540" i="183"/>
  <c r="AL1540" i="183"/>
  <c r="AL12" i="175"/>
  <c r="AP12" i="175" s="1"/>
  <c r="AL1236" i="183"/>
  <c r="AQ1236" i="183"/>
  <c r="AL1313" i="183"/>
  <c r="AL33" i="176"/>
  <c r="AP33" i="176" s="1"/>
  <c r="AQ1313" i="183"/>
  <c r="AQ1526" i="183"/>
  <c r="AL1526" i="183"/>
  <c r="AL22" i="180"/>
  <c r="AP22" i="180" s="1"/>
  <c r="C38" i="61"/>
  <c r="AL1648" i="183"/>
  <c r="AL32" i="182"/>
  <c r="AP32" i="182" s="1"/>
  <c r="AL50" i="179"/>
  <c r="AP50" i="179" s="1"/>
  <c r="AQ1498" i="183" s="1"/>
  <c r="AL1498" i="183"/>
  <c r="AQ1452" i="183"/>
  <c r="AL1452" i="183"/>
  <c r="AL1397" i="183"/>
  <c r="AL61" i="177"/>
  <c r="AP61" i="177" s="1"/>
  <c r="AQ1397" i="183"/>
  <c r="AQ1377" i="183"/>
  <c r="AL1377" i="183"/>
  <c r="AL22" i="177"/>
  <c r="AP22" i="177" s="1"/>
  <c r="AQ1358" i="183" s="1"/>
  <c r="AL1358" i="183"/>
  <c r="AQ1321" i="183"/>
  <c r="AL1321" i="183"/>
  <c r="AL24" i="176"/>
  <c r="AP24" i="176" s="1"/>
  <c r="AQ1304" i="183" s="1"/>
  <c r="AL1304" i="183"/>
  <c r="AL1271" i="183"/>
  <c r="AQ1256" i="183"/>
  <c r="AL1256" i="183"/>
  <c r="AK5" i="176"/>
  <c r="AL40" i="176"/>
  <c r="AP40" i="176" s="1"/>
  <c r="AQ1320" i="183" s="1"/>
  <c r="AM51" i="176"/>
  <c r="AN1331" i="183" s="1"/>
  <c r="AM1331" i="183"/>
  <c r="AL10" i="178"/>
  <c r="AL23" i="181"/>
  <c r="AP23" i="181" s="1"/>
  <c r="AQ1583" i="183" s="1"/>
  <c r="AK6" i="181"/>
  <c r="AM65" i="182"/>
  <c r="AM1681" i="183"/>
  <c r="AQ1667" i="183"/>
  <c r="AQ1274" i="183"/>
  <c r="AL49" i="175"/>
  <c r="AP49" i="175" s="1"/>
  <c r="AQ1273" i="183" s="1"/>
  <c r="AM25" i="176"/>
  <c r="AN1305" i="183" s="1"/>
  <c r="AM1305" i="183"/>
  <c r="AM45" i="176"/>
  <c r="AN1325" i="183" s="1"/>
  <c r="AM1325" i="183"/>
  <c r="AL49" i="176"/>
  <c r="AP49" i="176" s="1"/>
  <c r="AQ1329" i="183" s="1"/>
  <c r="AL64" i="177"/>
  <c r="AP64" i="177" s="1"/>
  <c r="AM40" i="179"/>
  <c r="AN1488" i="183" s="1"/>
  <c r="AM1488" i="183"/>
  <c r="AQ1493" i="183"/>
  <c r="AM33" i="179"/>
  <c r="AN1481" i="183" s="1"/>
  <c r="AM1481" i="183"/>
  <c r="AQ15" i="180"/>
  <c r="AR1519" i="183" s="1"/>
  <c r="AM54" i="181"/>
  <c r="AN1614" i="183" s="1"/>
  <c r="AM1614" i="183"/>
  <c r="AM55" i="181"/>
  <c r="AN1615" i="183" s="1"/>
  <c r="AM1615" i="183"/>
  <c r="AQ1633" i="183"/>
  <c r="AQ1630" i="183"/>
  <c r="AQ1644" i="183"/>
  <c r="AQ1656" i="183"/>
  <c r="AM41" i="182"/>
  <c r="AM1657" i="183"/>
  <c r="AQ1624" i="183"/>
  <c r="AL44" i="175"/>
  <c r="AP44" i="175" s="1"/>
  <c r="AQ1268" i="183" s="1"/>
  <c r="AL1268" i="183"/>
  <c r="AL1666" i="183"/>
  <c r="AL24" i="181"/>
  <c r="AP24" i="181" s="1"/>
  <c r="AQ1584" i="183" s="1"/>
  <c r="AL1584" i="183"/>
  <c r="AL1549" i="183"/>
  <c r="AL45" i="180"/>
  <c r="AP45" i="180" s="1"/>
  <c r="AQ1549" i="183"/>
  <c r="AM58" i="179"/>
  <c r="AN1506" i="183" s="1"/>
  <c r="AM1506" i="183"/>
  <c r="AL1532" i="183"/>
  <c r="AL28" i="180"/>
  <c r="AP28" i="180" s="1"/>
  <c r="AQ1532" i="183" s="1"/>
  <c r="AQ1602" i="183"/>
  <c r="AL1602" i="183"/>
  <c r="AQ1475" i="183"/>
  <c r="AL1475" i="183"/>
  <c r="AL1246" i="183"/>
  <c r="AL22" i="175"/>
  <c r="AP22" i="175" s="1"/>
  <c r="AQ1246" i="183" s="1"/>
  <c r="AL42" i="182"/>
  <c r="AP42" i="182" s="1"/>
  <c r="AL1658" i="183"/>
  <c r="AL59" i="180"/>
  <c r="AP59" i="180" s="1"/>
  <c r="AQ1563" i="183" s="1"/>
  <c r="AL1563" i="183"/>
  <c r="AL1501" i="183"/>
  <c r="AQ1501" i="183"/>
  <c r="AL53" i="179"/>
  <c r="AP53" i="179" s="1"/>
  <c r="AL1455" i="183"/>
  <c r="AL63" i="178"/>
  <c r="AP63" i="178" s="1"/>
  <c r="AQ1455" i="183" s="1"/>
  <c r="AL1512" i="183"/>
  <c r="AL64" i="179"/>
  <c r="AP64" i="179" s="1"/>
  <c r="AQ1512" i="183" s="1"/>
  <c r="AL55" i="179"/>
  <c r="AP55" i="179" s="1"/>
  <c r="AQ1503" i="183" s="1"/>
  <c r="AL1503" i="183"/>
  <c r="AL1425" i="183"/>
  <c r="AL33" i="178"/>
  <c r="AP33" i="178" s="1"/>
  <c r="AQ1425" i="183" s="1"/>
  <c r="AL23" i="178"/>
  <c r="AP23" i="178" s="1"/>
  <c r="AQ1415" i="183" s="1"/>
  <c r="AL1415" i="183"/>
  <c r="AL24" i="177"/>
  <c r="AP24" i="177" s="1"/>
  <c r="AQ1360" i="183" s="1"/>
  <c r="AL1360" i="183"/>
  <c r="AL14" i="177"/>
  <c r="AP14" i="177" s="1"/>
  <c r="AL1350" i="183"/>
  <c r="AL1317" i="183"/>
  <c r="AL37" i="176"/>
  <c r="AP37" i="176" s="1"/>
  <c r="AQ1317" i="183" s="1"/>
  <c r="AQ1297" i="183"/>
  <c r="AL1297" i="183"/>
  <c r="AL17" i="176"/>
  <c r="AP17" i="176" s="1"/>
  <c r="AL64" i="175"/>
  <c r="AP64" i="175" s="1"/>
  <c r="AQ1288" i="183" s="1"/>
  <c r="AL1288" i="183"/>
  <c r="AM1260" i="183"/>
  <c r="AM36" i="175"/>
  <c r="AN1260" i="183" s="1"/>
  <c r="AQ1610" i="183"/>
  <c r="AL1610" i="183"/>
  <c r="AL1516" i="183"/>
  <c r="AL12" i="180"/>
  <c r="AP12" i="180" s="1"/>
  <c r="AQ1516" i="183" s="1"/>
  <c r="AL53" i="178"/>
  <c r="AP53" i="178" s="1"/>
  <c r="AQ1445" i="183" s="1"/>
  <c r="AL1445" i="183"/>
  <c r="AL63" i="177"/>
  <c r="AP63" i="177" s="1"/>
  <c r="AQ1399" i="183" s="1"/>
  <c r="AL1399" i="183"/>
  <c r="AL44" i="177"/>
  <c r="AP44" i="177" s="1"/>
  <c r="AL1380" i="183"/>
  <c r="AL56" i="182"/>
  <c r="AP56" i="182" s="1"/>
  <c r="AL1672" i="183"/>
  <c r="AL37" i="182"/>
  <c r="AP37" i="182" s="1"/>
  <c r="AL1653" i="183"/>
  <c r="AL1632" i="183"/>
  <c r="AL16" i="182"/>
  <c r="AP16" i="182" s="1"/>
  <c r="AL1576" i="183"/>
  <c r="AL16" i="181"/>
  <c r="AP16" i="181" s="1"/>
  <c r="AQ1576" i="183"/>
  <c r="AL1593" i="183"/>
  <c r="AL33" i="181"/>
  <c r="AP33" i="181" s="1"/>
  <c r="AQ1593" i="183"/>
  <c r="AL36" i="181"/>
  <c r="AP36" i="181" s="1"/>
  <c r="AQ1596" i="183" s="1"/>
  <c r="AL1596" i="183"/>
  <c r="AL1565" i="183"/>
  <c r="AL61" i="180"/>
  <c r="AP61" i="180" s="1"/>
  <c r="AQ1565" i="183" s="1"/>
  <c r="AL43" i="180"/>
  <c r="AP43" i="180" s="1"/>
  <c r="AQ1547" i="183" s="1"/>
  <c r="AL1547" i="183"/>
  <c r="AQ1508" i="183"/>
  <c r="AL1508" i="183"/>
  <c r="AL46" i="178"/>
  <c r="AP46" i="178" s="1"/>
  <c r="AQ1438" i="183" s="1"/>
  <c r="AL1438" i="183"/>
  <c r="AL39" i="178"/>
  <c r="AP39" i="178" s="1"/>
  <c r="AQ1431" i="183" s="1"/>
  <c r="AL1431" i="183"/>
  <c r="AQ1420" i="183"/>
  <c r="C34" i="61"/>
  <c r="AL1420" i="183"/>
  <c r="AL48" i="182"/>
  <c r="AP48" i="182" s="1"/>
  <c r="AL1664" i="183"/>
  <c r="AL11" i="181"/>
  <c r="AP11" i="181" s="1"/>
  <c r="AQ1571" i="183" s="1"/>
  <c r="AL1571" i="183"/>
  <c r="AL1546" i="183"/>
  <c r="AL42" i="180"/>
  <c r="AP42" i="180" s="1"/>
  <c r="AQ1546" i="183" s="1"/>
  <c r="AL25" i="180"/>
  <c r="AP25" i="180" s="1"/>
  <c r="AQ1529" i="183" s="1"/>
  <c r="AL1529" i="183"/>
  <c r="AL64" i="178"/>
  <c r="AP64" i="178" s="1"/>
  <c r="AL1456" i="183"/>
  <c r="AQ1456" i="183"/>
  <c r="AL23" i="179"/>
  <c r="AP23" i="179" s="1"/>
  <c r="AQ1471" i="183" s="1"/>
  <c r="AL1471" i="183"/>
  <c r="AQ1434" i="183"/>
  <c r="AL1434" i="183"/>
  <c r="AL42" i="178"/>
  <c r="AP42" i="178" s="1"/>
  <c r="AL58" i="176"/>
  <c r="AP58" i="176" s="1"/>
  <c r="AQ1338" i="183" s="1"/>
  <c r="AL1338" i="183"/>
  <c r="AQ1309" i="183"/>
  <c r="AL1309" i="183"/>
  <c r="AL1673" i="183"/>
  <c r="AM11" i="175"/>
  <c r="AN1235" i="183" s="1"/>
  <c r="AM1235" i="183"/>
  <c r="F31" i="61"/>
  <c r="AL1234" i="183"/>
  <c r="AL18" i="175"/>
  <c r="AP18" i="175" s="1"/>
  <c r="AK6" i="176"/>
  <c r="AM43" i="176"/>
  <c r="AN1323" i="183" s="1"/>
  <c r="AM1323" i="183"/>
  <c r="AL11" i="176"/>
  <c r="AP11" i="176" s="1"/>
  <c r="AQ1291" i="183" s="1"/>
  <c r="AQ1376" i="183"/>
  <c r="AM1375" i="183"/>
  <c r="AM46" i="179"/>
  <c r="AN1494" i="183" s="1"/>
  <c r="AM1494" i="183"/>
  <c r="AQ1458" i="183"/>
  <c r="AK6" i="182"/>
  <c r="AM51" i="182"/>
  <c r="AM1667" i="183"/>
  <c r="AM33" i="175"/>
  <c r="AN1257" i="183" s="1"/>
  <c r="AM1257" i="183"/>
  <c r="AM58" i="175"/>
  <c r="AN1282" i="183" s="1"/>
  <c r="AM1282" i="183"/>
  <c r="AL47" i="175"/>
  <c r="AP47" i="175" s="1"/>
  <c r="AQ1271" i="183" s="1"/>
  <c r="AL60" i="175"/>
  <c r="AP60" i="175" s="1"/>
  <c r="AL29" i="176"/>
  <c r="AP29" i="176" s="1"/>
  <c r="AL34" i="176"/>
  <c r="AP34" i="176" s="1"/>
  <c r="AQ1314" i="183" s="1"/>
  <c r="AL19" i="177"/>
  <c r="AP19" i="177" s="1"/>
  <c r="AQ1355" i="183" s="1"/>
  <c r="AQ1350" i="183"/>
  <c r="AQ1328" i="183"/>
  <c r="AQ1312" i="183"/>
  <c r="AQ1380" i="183"/>
  <c r="AM20" i="178"/>
  <c r="AN1412" i="183" s="1"/>
  <c r="AM1412" i="183"/>
  <c r="AL27" i="178"/>
  <c r="AP27" i="178" s="1"/>
  <c r="AQ1419" i="183" s="1"/>
  <c r="AM54" i="178"/>
  <c r="AN1446" i="183" s="1"/>
  <c r="AM1446" i="183"/>
  <c r="AQ1461" i="183"/>
  <c r="AL21" i="179"/>
  <c r="AP21" i="179" s="1"/>
  <c r="AQ1469" i="183" s="1"/>
  <c r="AM31" i="179"/>
  <c r="AN1479" i="183" s="1"/>
  <c r="AM1479" i="183"/>
  <c r="AM20" i="180"/>
  <c r="AN1524" i="183" s="1"/>
  <c r="AM1524" i="183"/>
  <c r="AK5" i="180"/>
  <c r="AQ1514" i="183"/>
  <c r="AQ23" i="180"/>
  <c r="AR1527" i="183" s="1"/>
  <c r="AL36" i="180"/>
  <c r="AP36" i="180" s="1"/>
  <c r="AM44" i="180"/>
  <c r="AN1548" i="183" s="1"/>
  <c r="AL20" i="181"/>
  <c r="AP20" i="181" s="1"/>
  <c r="AQ1580" i="183" s="1"/>
  <c r="AM38" i="181"/>
  <c r="AN1598" i="183" s="1"/>
  <c r="AM1598" i="183"/>
  <c r="AM44" i="181"/>
  <c r="AN1604" i="183" s="1"/>
  <c r="AM1604" i="183"/>
  <c r="AL42" i="181"/>
  <c r="AP42" i="181" s="1"/>
  <c r="AQ1607" i="183"/>
  <c r="AM58" i="181"/>
  <c r="AN1618" i="183" s="1"/>
  <c r="AM1618" i="183"/>
  <c r="AQ1626" i="183"/>
  <c r="AL21" i="182"/>
  <c r="AP21" i="182" s="1"/>
  <c r="AL50" i="182"/>
  <c r="AP50" i="182" s="1"/>
  <c r="AM62" i="182"/>
  <c r="AM1678" i="183"/>
  <c r="AM63" i="182"/>
  <c r="AM1679" i="183"/>
  <c r="AQ1542" i="183"/>
  <c r="AL1542" i="183"/>
  <c r="AL38" i="180"/>
  <c r="AP38" i="180" s="1"/>
  <c r="C31" i="61"/>
  <c r="AM1405" i="183"/>
  <c r="AM13" i="178"/>
  <c r="AN1405" i="183" s="1"/>
  <c r="AL1558" i="183"/>
  <c r="AL54" i="180"/>
  <c r="AP54" i="180" s="1"/>
  <c r="AQ1558" i="183" s="1"/>
  <c r="AL1676" i="183"/>
  <c r="AL1652" i="183"/>
  <c r="AL12" i="182"/>
  <c r="AP12" i="182" s="1"/>
  <c r="AL1628" i="183"/>
  <c r="AQ1618" i="183"/>
  <c r="AL1618" i="183"/>
  <c r="AL45" i="181"/>
  <c r="AP45" i="181" s="1"/>
  <c r="AQ1605" i="183" s="1"/>
  <c r="AL1605" i="183"/>
  <c r="AQ1510" i="183"/>
  <c r="AL1510" i="183"/>
  <c r="AL28" i="179"/>
  <c r="AP28" i="179" s="1"/>
  <c r="AQ1476" i="183" s="1"/>
  <c r="AL1476" i="183"/>
  <c r="AL11" i="179"/>
  <c r="AP11" i="179" s="1"/>
  <c r="AL1459" i="183"/>
  <c r="AQ1459" i="183"/>
  <c r="AQ1465" i="183"/>
  <c r="AL1465" i="183"/>
  <c r="AQ1464" i="183"/>
  <c r="AL1464" i="183"/>
  <c r="AL41" i="179"/>
  <c r="AP41" i="179" s="1"/>
  <c r="AL1489" i="183"/>
  <c r="AQ1446" i="183"/>
  <c r="AL1446" i="183"/>
  <c r="AQ1435" i="183"/>
  <c r="AL1435" i="183"/>
  <c r="AL31" i="178"/>
  <c r="AP31" i="178" s="1"/>
  <c r="AL1423" i="183"/>
  <c r="AQ1423" i="183"/>
  <c r="AL1410" i="183"/>
  <c r="AL18" i="178"/>
  <c r="AP18" i="178" s="1"/>
  <c r="AQ1410" i="183" s="1"/>
  <c r="AQ18" i="178"/>
  <c r="AR1410" i="183" s="1"/>
  <c r="AQ1412" i="183"/>
  <c r="AL1412" i="183"/>
  <c r="AL52" i="177"/>
  <c r="AP52" i="177" s="1"/>
  <c r="AL1388" i="183"/>
  <c r="AQ1388" i="183"/>
  <c r="AL1372" i="183"/>
  <c r="AL36" i="177"/>
  <c r="AP36" i="177" s="1"/>
  <c r="AQ1372" i="183" s="1"/>
  <c r="AL21" i="177"/>
  <c r="AP21" i="177" s="1"/>
  <c r="AQ1357" i="183" s="1"/>
  <c r="AL1357" i="183"/>
  <c r="AL12" i="177"/>
  <c r="AP12" i="177" s="1"/>
  <c r="AQ1348" i="183" s="1"/>
  <c r="AL1348" i="183"/>
  <c r="AQ1333" i="183"/>
  <c r="AL1333" i="183"/>
  <c r="AL26" i="176"/>
  <c r="AP26" i="176" s="1"/>
  <c r="AQ1306" i="183" s="1"/>
  <c r="C32" i="61"/>
  <c r="AL1306" i="183"/>
  <c r="AL54" i="175"/>
  <c r="AP54" i="175" s="1"/>
  <c r="AL1278" i="183"/>
  <c r="AL45" i="175"/>
  <c r="AP45" i="175" s="1"/>
  <c r="AQ1269" i="183" s="1"/>
  <c r="AL1269" i="183"/>
  <c r="AL17" i="175"/>
  <c r="AP17" i="175" s="1"/>
  <c r="AQ1241" i="183" s="1"/>
  <c r="AL1241" i="183"/>
  <c r="AL1667" i="183"/>
  <c r="AL1342" i="183"/>
  <c r="AL62" i="176"/>
  <c r="AP62" i="176" s="1"/>
  <c r="AQ1342" i="183" s="1"/>
  <c r="AL39" i="182"/>
  <c r="AP39" i="182" s="1"/>
  <c r="AQ1655" i="183" s="1"/>
  <c r="AL1655" i="183"/>
  <c r="AL29" i="180"/>
  <c r="AP29" i="180" s="1"/>
  <c r="AQ1533" i="183" s="1"/>
  <c r="AL1533" i="183"/>
  <c r="AL63" i="179"/>
  <c r="AP63" i="179" s="1"/>
  <c r="AQ1511" i="183" s="1"/>
  <c r="AL1511" i="183"/>
  <c r="AQ1422" i="183"/>
  <c r="AL1422" i="183"/>
  <c r="AL1394" i="183"/>
  <c r="AL58" i="177"/>
  <c r="AP58" i="177" s="1"/>
  <c r="AQ1394" i="183"/>
  <c r="AL18" i="177"/>
  <c r="AP18" i="177" s="1"/>
  <c r="AQ1354" i="183" s="1"/>
  <c r="AL1354" i="183"/>
  <c r="AL44" i="176"/>
  <c r="AP44" i="176" s="1"/>
  <c r="AQ1324" i="183" s="1"/>
  <c r="AL1324" i="183"/>
  <c r="AL23" i="176"/>
  <c r="AP23" i="176" s="1"/>
  <c r="AQ1303" i="183" s="1"/>
  <c r="AL1303" i="183"/>
  <c r="AQ1289" i="183"/>
  <c r="AL1289" i="183"/>
  <c r="AL65" i="175"/>
  <c r="AP65" i="175" s="1"/>
  <c r="AL41" i="175"/>
  <c r="AP41" i="175" s="1"/>
  <c r="AQ1265" i="183" s="1"/>
  <c r="AL1265" i="183"/>
  <c r="AQ1239" i="183"/>
  <c r="AL1239" i="183"/>
  <c r="AL15" i="175"/>
  <c r="AP15" i="175" s="1"/>
  <c r="AL1552" i="183"/>
  <c r="AL48" i="180"/>
  <c r="AP48" i="180" s="1"/>
  <c r="AQ1552" i="183" s="1"/>
  <c r="AL1612" i="183"/>
  <c r="AL52" i="181"/>
  <c r="AP52" i="181" s="1"/>
  <c r="AQ1612" i="183" s="1"/>
  <c r="AL53" i="182"/>
  <c r="AP53" i="182" s="1"/>
  <c r="AQ1669" i="183" s="1"/>
  <c r="AL1669" i="183"/>
  <c r="AL1640" i="183"/>
  <c r="AL24" i="182"/>
  <c r="AP24" i="182" s="1"/>
  <c r="AL15" i="182"/>
  <c r="AP15" i="182" s="1"/>
  <c r="AL1631" i="183"/>
  <c r="AL65" i="181"/>
  <c r="AP65" i="181" s="1"/>
  <c r="AQ1625" i="183" s="1"/>
  <c r="AL1625" i="183"/>
  <c r="AQ1614" i="183"/>
  <c r="AL1614" i="183"/>
  <c r="AQ1603" i="183"/>
  <c r="AL1603" i="183"/>
  <c r="AL41" i="181"/>
  <c r="AP41" i="181" s="1"/>
  <c r="AQ1601" i="183" s="1"/>
  <c r="AL1601" i="183"/>
  <c r="AQ1588" i="183"/>
  <c r="AL1588" i="183"/>
  <c r="AL39" i="180"/>
  <c r="AP39" i="180" s="1"/>
  <c r="AL1543" i="183"/>
  <c r="AQ1543" i="183"/>
  <c r="AL1681" i="183"/>
  <c r="AQ14" i="178"/>
  <c r="AR1406" i="183" s="1"/>
  <c r="AQ1238" i="183"/>
  <c r="AL1238" i="183"/>
  <c r="AL23" i="182"/>
  <c r="AP23" i="182" s="1"/>
  <c r="AL1639" i="183"/>
  <c r="AQ1276" i="183"/>
  <c r="AL1276" i="183"/>
  <c r="AQ1247" i="183"/>
  <c r="AL1247" i="183"/>
  <c r="AL23" i="175"/>
  <c r="AP23" i="175" s="1"/>
  <c r="AL1538" i="183"/>
  <c r="AL34" i="180"/>
  <c r="AP34" i="180" s="1"/>
  <c r="AQ1538" i="183" s="1"/>
  <c r="AM1677" i="183"/>
  <c r="AM61" i="182"/>
  <c r="AL1427" i="183"/>
  <c r="AL35" i="178"/>
  <c r="AP35" i="178" s="1"/>
  <c r="AQ1427" i="183" s="1"/>
  <c r="AL1554" i="183"/>
  <c r="AL50" i="180"/>
  <c r="AP50" i="180" s="1"/>
  <c r="AQ1554" i="183" s="1"/>
  <c r="AQ1578" i="183"/>
  <c r="AL1578" i="183"/>
  <c r="AL18" i="181"/>
  <c r="AP18" i="181" s="1"/>
  <c r="AL1678" i="183"/>
  <c r="AL1657" i="183"/>
  <c r="AL11" i="182"/>
  <c r="AP11" i="182" s="1"/>
  <c r="AQ1627" i="183" s="1"/>
  <c r="AL1627" i="183"/>
  <c r="AL33" i="180"/>
  <c r="AP33" i="180" s="1"/>
  <c r="AQ1537" i="183" s="1"/>
  <c r="AL1537" i="183"/>
  <c r="AQ1525" i="183"/>
  <c r="AL1525" i="183"/>
  <c r="AL11" i="180"/>
  <c r="AP11" i="180" s="1"/>
  <c r="AQ1515" i="183" s="1"/>
  <c r="AL1515" i="183"/>
  <c r="C35" i="61"/>
  <c r="AL1477" i="183"/>
  <c r="AL29" i="179"/>
  <c r="AP29" i="179" s="1"/>
  <c r="AQ1477" i="183" s="1"/>
  <c r="AQ1460" i="183"/>
  <c r="AL1460" i="183"/>
  <c r="AL12" i="179"/>
  <c r="AP12" i="179" s="1"/>
  <c r="AL44" i="179"/>
  <c r="AP44" i="179" s="1"/>
  <c r="AQ1492" i="183" s="1"/>
  <c r="AL1492" i="183"/>
  <c r="AQ1481" i="183"/>
  <c r="AL1481" i="183"/>
  <c r="AL19" i="178"/>
  <c r="AP19" i="178" s="1"/>
  <c r="AQ1411" i="183" s="1"/>
  <c r="AL1411" i="183"/>
  <c r="AL54" i="177"/>
  <c r="AP54" i="177" s="1"/>
  <c r="AQ1390" i="183" s="1"/>
  <c r="AL1390" i="183"/>
  <c r="AL1370" i="183"/>
  <c r="AL34" i="177"/>
  <c r="AP34" i="177" s="1"/>
  <c r="AQ1370" i="183" s="1"/>
  <c r="AL1353" i="183"/>
  <c r="AQ1353" i="183"/>
  <c r="E33" i="61"/>
  <c r="AL1349" i="183"/>
  <c r="AL13" i="177"/>
  <c r="AP13" i="177" s="1"/>
  <c r="AQ1349" i="183" s="1"/>
  <c r="AQ1343" i="183"/>
  <c r="AL1343" i="183"/>
  <c r="AQ1327" i="183"/>
  <c r="AL1327" i="183"/>
  <c r="AL1315" i="183"/>
  <c r="AQ1315" i="183"/>
  <c r="AL35" i="176"/>
  <c r="AP35" i="176" s="1"/>
  <c r="AQ1307" i="183"/>
  <c r="AL1307" i="183"/>
  <c r="AQ1299" i="183"/>
  <c r="AL1299" i="183"/>
  <c r="AL51" i="175"/>
  <c r="AP51" i="175" s="1"/>
  <c r="AQ1275" i="183" s="1"/>
  <c r="AL1275" i="183"/>
  <c r="AL1267" i="183"/>
  <c r="AL43" i="175"/>
  <c r="AP43" i="175" s="1"/>
  <c r="AQ1267" i="183" s="1"/>
  <c r="AL28" i="175"/>
  <c r="AP28" i="175" s="1"/>
  <c r="AL1252" i="183"/>
  <c r="AM56" i="180"/>
  <c r="AN1560" i="183" s="1"/>
  <c r="AM1560" i="183"/>
  <c r="AM61" i="178"/>
  <c r="AN1453" i="183" s="1"/>
  <c r="AM1453" i="183"/>
  <c r="AL1285" i="183"/>
  <c r="AL61" i="175"/>
  <c r="AP61" i="175" s="1"/>
  <c r="AQ1285" i="183" s="1"/>
  <c r="AL1679" i="183"/>
  <c r="AN1680" i="183"/>
  <c r="AQ29" i="181"/>
  <c r="AR1589" i="183" s="1"/>
  <c r="AN1663" i="183"/>
  <c r="AM64" i="181"/>
  <c r="AN1624" i="183" s="1"/>
  <c r="AM1624" i="183"/>
  <c r="AS5" i="179"/>
  <c r="AS6" i="179"/>
  <c r="BL5" i="182"/>
  <c r="AU10" i="182"/>
  <c r="AM10" i="181"/>
  <c r="AN1570" i="183" s="1"/>
  <c r="AT10" i="181"/>
  <c r="AU1570" i="183" s="1"/>
  <c r="AT10" i="180"/>
  <c r="AU1514" i="183" s="1"/>
  <c r="AT10" i="179"/>
  <c r="AU1458" i="183" s="1"/>
  <c r="AM10" i="179"/>
  <c r="AN1458" i="183" s="1"/>
  <c r="AT10" i="178"/>
  <c r="AU1402" i="183" s="1"/>
  <c r="BL10" i="177"/>
  <c r="BM1346" i="183" s="1"/>
  <c r="BJ6" i="177"/>
  <c r="BK10" i="177"/>
  <c r="BL1346" i="183" s="1"/>
  <c r="BJ5" i="177"/>
  <c r="AL10" i="177"/>
  <c r="AP10" i="177" s="1"/>
  <c r="AK6" i="177"/>
  <c r="AK5" i="177"/>
  <c r="AQ1346" i="183"/>
  <c r="AT10" i="176"/>
  <c r="AU1290" i="183" s="1"/>
  <c r="AM10" i="176"/>
  <c r="AN1290" i="183" s="1"/>
  <c r="AQ10" i="175"/>
  <c r="AR1234" i="183" s="1"/>
  <c r="AQ1234" i="183"/>
  <c r="AL10" i="175"/>
  <c r="AP10" i="175" s="1"/>
  <c r="AK5" i="175"/>
  <c r="AK6" i="175"/>
  <c r="AU1487" i="183" l="1"/>
  <c r="AU39" i="179"/>
  <c r="AV1487" i="183" s="1"/>
  <c r="AT60" i="180"/>
  <c r="BL1564" i="183"/>
  <c r="AT17" i="176"/>
  <c r="BL1297" i="183"/>
  <c r="AT21" i="176"/>
  <c r="BL1301" i="183"/>
  <c r="AM16" i="175"/>
  <c r="AN1240" i="183" s="1"/>
  <c r="AP16" i="175"/>
  <c r="AQ1240" i="183" s="1"/>
  <c r="BK5" i="180"/>
  <c r="AQ20" i="176"/>
  <c r="AR1300" i="183" s="1"/>
  <c r="AM1472" i="183"/>
  <c r="AP24" i="179"/>
  <c r="AQ1472" i="183" s="1"/>
  <c r="AM39" i="177"/>
  <c r="AN1375" i="183" s="1"/>
  <c r="AP39" i="177"/>
  <c r="AQ1375" i="183" s="1"/>
  <c r="AM1548" i="183"/>
  <c r="AP44" i="180"/>
  <c r="AQ1548" i="183" s="1"/>
  <c r="AM65" i="176"/>
  <c r="AN1345" i="183" s="1"/>
  <c r="AP65" i="176"/>
  <c r="AQ1345" i="183" s="1"/>
  <c r="AU43" i="180"/>
  <c r="AM1316" i="183"/>
  <c r="AP36" i="176"/>
  <c r="AQ1316" i="183" s="1"/>
  <c r="BL1497" i="183"/>
  <c r="BL1487" i="183"/>
  <c r="AM1500" i="183"/>
  <c r="AP52" i="179"/>
  <c r="AQ1500" i="183" s="1"/>
  <c r="AT22" i="176"/>
  <c r="BL1302" i="183"/>
  <c r="AT53" i="180"/>
  <c r="BL1557" i="183"/>
  <c r="AT13" i="176"/>
  <c r="BL1293" i="183"/>
  <c r="AT18" i="176"/>
  <c r="BL1298" i="183"/>
  <c r="AM1505" i="183"/>
  <c r="AP57" i="179"/>
  <c r="AQ1505" i="183" s="1"/>
  <c r="AM50" i="177"/>
  <c r="AN1386" i="183" s="1"/>
  <c r="AP50" i="177"/>
  <c r="AQ1386" i="183" s="1"/>
  <c r="AQ36" i="181"/>
  <c r="AR1596" i="183" s="1"/>
  <c r="AU62" i="176"/>
  <c r="AM32" i="177"/>
  <c r="AN1368" i="183" s="1"/>
  <c r="AP32" i="177"/>
  <c r="AQ1368" i="183" s="1"/>
  <c r="AM47" i="180"/>
  <c r="AN1551" i="183" s="1"/>
  <c r="AP47" i="180"/>
  <c r="AQ1551" i="183" s="1"/>
  <c r="AT51" i="180"/>
  <c r="BL1555" i="183"/>
  <c r="AT55" i="180"/>
  <c r="BL1559" i="183"/>
  <c r="AT59" i="175"/>
  <c r="BL1283" i="183"/>
  <c r="AT62" i="175"/>
  <c r="BL1286" i="183"/>
  <c r="AT57" i="180"/>
  <c r="BL1561" i="183"/>
  <c r="AT61" i="180"/>
  <c r="BL1565" i="183"/>
  <c r="AT59" i="180"/>
  <c r="BL1563" i="183"/>
  <c r="AT61" i="175"/>
  <c r="BL1285" i="183"/>
  <c r="AT64" i="180"/>
  <c r="BL1568" i="183"/>
  <c r="AT60" i="175"/>
  <c r="BL1284" i="183"/>
  <c r="AT65" i="175"/>
  <c r="BL1289" i="183"/>
  <c r="AT49" i="180"/>
  <c r="BL1553" i="183"/>
  <c r="AM57" i="179"/>
  <c r="AN1505" i="183" s="1"/>
  <c r="AM10" i="178"/>
  <c r="AN1402" i="183" s="1"/>
  <c r="AP10" i="178"/>
  <c r="AQ1402" i="183" s="1"/>
  <c r="AQ11" i="176"/>
  <c r="AR1291" i="183" s="1"/>
  <c r="BL6" i="180"/>
  <c r="AM43" i="177"/>
  <c r="AN1379" i="183" s="1"/>
  <c r="AP43" i="177"/>
  <c r="AQ1379" i="183" s="1"/>
  <c r="AM1292" i="183"/>
  <c r="AP12" i="176"/>
  <c r="AQ1292" i="183" s="1"/>
  <c r="AU22" i="179"/>
  <c r="AV1470" i="183" s="1"/>
  <c r="AU18" i="181"/>
  <c r="AU55" i="177"/>
  <c r="AM39" i="176"/>
  <c r="AN1319" i="183" s="1"/>
  <c r="AP39" i="176"/>
  <c r="AQ1319" i="183" s="1"/>
  <c r="BK5" i="178"/>
  <c r="BK5" i="179"/>
  <c r="AM1509" i="183"/>
  <c r="AP61" i="179"/>
  <c r="AQ1509" i="183" s="1"/>
  <c r="AT15" i="176"/>
  <c r="BL1295" i="183"/>
  <c r="AT23" i="176"/>
  <c r="BL1303" i="183"/>
  <c r="AT52" i="180"/>
  <c r="BL1556" i="183"/>
  <c r="AT12" i="176"/>
  <c r="BL1292" i="183"/>
  <c r="AT19" i="176"/>
  <c r="BL1299" i="183"/>
  <c r="AT14" i="176"/>
  <c r="BL1294" i="183"/>
  <c r="AM42" i="176"/>
  <c r="AN1322" i="183" s="1"/>
  <c r="AP42" i="176"/>
  <c r="AQ1322" i="183" s="1"/>
  <c r="AM1277" i="183"/>
  <c r="AP53" i="175"/>
  <c r="AQ1277" i="183" s="1"/>
  <c r="AM53" i="175"/>
  <c r="AN1277" i="183" s="1"/>
  <c r="AT63" i="175"/>
  <c r="BL1287" i="183"/>
  <c r="BL5" i="180"/>
  <c r="AM57" i="176"/>
  <c r="AN1337" i="183" s="1"/>
  <c r="AP57" i="176"/>
  <c r="AQ1337" i="183" s="1"/>
  <c r="AM45" i="177"/>
  <c r="AN1381" i="183" s="1"/>
  <c r="AP45" i="177"/>
  <c r="AQ1381" i="183" s="1"/>
  <c r="AQ21" i="177"/>
  <c r="AR1357" i="183" s="1"/>
  <c r="AM61" i="176"/>
  <c r="AN1341" i="183" s="1"/>
  <c r="AM37" i="179"/>
  <c r="AN1485" i="183" s="1"/>
  <c r="AV1671" i="183"/>
  <c r="AM59" i="176"/>
  <c r="AN1339" i="183" s="1"/>
  <c r="AP59" i="176"/>
  <c r="AQ1339" i="183" s="1"/>
  <c r="AM1398" i="183"/>
  <c r="AP62" i="177"/>
  <c r="AQ1398" i="183" s="1"/>
  <c r="AM1396" i="183"/>
  <c r="AP60" i="177"/>
  <c r="AQ1396" i="183" s="1"/>
  <c r="BK6" i="182"/>
  <c r="AT58" i="175"/>
  <c r="BL1282" i="183"/>
  <c r="AT62" i="180"/>
  <c r="BL1566" i="183"/>
  <c r="AT64" i="175"/>
  <c r="BL1288" i="183"/>
  <c r="BL1476" i="183"/>
  <c r="AT28" i="179"/>
  <c r="AT63" i="180"/>
  <c r="BL1567" i="183"/>
  <c r="AT54" i="180"/>
  <c r="BL1558" i="183"/>
  <c r="AT24" i="179"/>
  <c r="BL1472" i="183"/>
  <c r="AM48" i="179"/>
  <c r="AN1496" i="183" s="1"/>
  <c r="AP48" i="179"/>
  <c r="AQ1496" i="183" s="1"/>
  <c r="AT57" i="175"/>
  <c r="BL1281" i="183"/>
  <c r="BL6" i="181"/>
  <c r="AQ28" i="176"/>
  <c r="AR1308" i="183" s="1"/>
  <c r="AM1332" i="183"/>
  <c r="AP52" i="176"/>
  <c r="AQ1332" i="183" s="1"/>
  <c r="AT65" i="180"/>
  <c r="BL1569" i="183"/>
  <c r="AT16" i="176"/>
  <c r="BL1296" i="183"/>
  <c r="BK5" i="182"/>
  <c r="AQ23" i="182"/>
  <c r="AV1639" i="183"/>
  <c r="BM1667" i="183"/>
  <c r="AT56" i="182"/>
  <c r="BL1672" i="183"/>
  <c r="AT38" i="182"/>
  <c r="BL1654" i="183"/>
  <c r="BM1665" i="183"/>
  <c r="AT59" i="182"/>
  <c r="BL1675" i="183"/>
  <c r="AT18" i="182"/>
  <c r="BL1634" i="183"/>
  <c r="AT35" i="182"/>
  <c r="BL1651" i="183"/>
  <c r="AT65" i="182"/>
  <c r="BL1681" i="183"/>
  <c r="BM1640" i="183"/>
  <c r="BM1659" i="183"/>
  <c r="AT40" i="182"/>
  <c r="BL1656" i="183"/>
  <c r="AT17" i="182"/>
  <c r="BL1633" i="183"/>
  <c r="BM1647" i="183"/>
  <c r="BM1648" i="183"/>
  <c r="BM1638" i="183"/>
  <c r="AT41" i="182"/>
  <c r="BL1657" i="183"/>
  <c r="BM1663" i="183"/>
  <c r="BM1664" i="183"/>
  <c r="BM1637" i="183"/>
  <c r="AT20" i="182"/>
  <c r="BL1636" i="183"/>
  <c r="BM1678" i="183"/>
  <c r="BM1644" i="183"/>
  <c r="AT37" i="182"/>
  <c r="BL1653" i="183"/>
  <c r="BM1655" i="183"/>
  <c r="BM1641" i="183"/>
  <c r="AU1632" i="183"/>
  <c r="AU16" i="182"/>
  <c r="AT51" i="182"/>
  <c r="BL1667" i="183"/>
  <c r="BM1672" i="183"/>
  <c r="AT61" i="182"/>
  <c r="BL1677" i="183"/>
  <c r="BM1635" i="183"/>
  <c r="BM1654" i="183"/>
  <c r="AT58" i="182"/>
  <c r="BL1674" i="183"/>
  <c r="BM1645" i="183"/>
  <c r="BM1673" i="183"/>
  <c r="AT53" i="182"/>
  <c r="BL1669" i="183"/>
  <c r="BM1670" i="183"/>
  <c r="BM1651" i="183"/>
  <c r="BM1681" i="183"/>
  <c r="BM1656" i="183"/>
  <c r="BM1633" i="183"/>
  <c r="AT22" i="182"/>
  <c r="BL1638" i="183"/>
  <c r="BM1649" i="183"/>
  <c r="BM1657" i="183"/>
  <c r="BM1658" i="183"/>
  <c r="AT21" i="182"/>
  <c r="BL1637" i="183"/>
  <c r="AT62" i="182"/>
  <c r="BL1678" i="183"/>
  <c r="AT28" i="182"/>
  <c r="BL1644" i="183"/>
  <c r="AU1642" i="183"/>
  <c r="AU26" i="182"/>
  <c r="BM1677" i="183"/>
  <c r="AT19" i="182"/>
  <c r="BL1635" i="183"/>
  <c r="BM1674" i="183"/>
  <c r="AT29" i="182"/>
  <c r="BL1645" i="183"/>
  <c r="AT34" i="182"/>
  <c r="BL1650" i="183"/>
  <c r="BM1646" i="183"/>
  <c r="AT57" i="182"/>
  <c r="BL1673" i="183"/>
  <c r="BM1669" i="183"/>
  <c r="AT54" i="182"/>
  <c r="BL1670" i="183"/>
  <c r="AU52" i="182"/>
  <c r="AU1668" i="183"/>
  <c r="AT33" i="182"/>
  <c r="BL1649" i="183"/>
  <c r="AT42" i="182"/>
  <c r="BL1658" i="183"/>
  <c r="AT12" i="182"/>
  <c r="BL1628" i="183"/>
  <c r="AU1661" i="183"/>
  <c r="AT13" i="182"/>
  <c r="BL1629" i="183"/>
  <c r="AT11" i="182"/>
  <c r="BL1627" i="183"/>
  <c r="BM1630" i="183"/>
  <c r="AT64" i="182"/>
  <c r="BL1680" i="183"/>
  <c r="BM1666" i="183"/>
  <c r="AT44" i="182"/>
  <c r="BL1660" i="183"/>
  <c r="BM1631" i="183"/>
  <c r="BM1652" i="183"/>
  <c r="BM1650" i="183"/>
  <c r="AT30" i="182"/>
  <c r="BL1646" i="183"/>
  <c r="AT49" i="182"/>
  <c r="BL1665" i="183"/>
  <c r="AU60" i="182"/>
  <c r="AU1676" i="183"/>
  <c r="BM1675" i="183"/>
  <c r="BM1634" i="183"/>
  <c r="AT24" i="182"/>
  <c r="BL1640" i="183"/>
  <c r="AT43" i="182"/>
  <c r="BL1659" i="183"/>
  <c r="AT31" i="182"/>
  <c r="BL1647" i="183"/>
  <c r="AT32" i="182"/>
  <c r="BL1648" i="183"/>
  <c r="AU1639" i="183"/>
  <c r="AT47" i="182"/>
  <c r="BL1663" i="183"/>
  <c r="AT48" i="182"/>
  <c r="BL1664" i="183"/>
  <c r="BM1636" i="183"/>
  <c r="BM1629" i="183"/>
  <c r="BM1653" i="183"/>
  <c r="BM1627" i="183"/>
  <c r="AT39" i="182"/>
  <c r="BL1655" i="183"/>
  <c r="AT14" i="182"/>
  <c r="BL1630" i="183"/>
  <c r="AT25" i="182"/>
  <c r="BL1641" i="183"/>
  <c r="BM1680" i="183"/>
  <c r="AT50" i="182"/>
  <c r="BL1666" i="183"/>
  <c r="BM1660" i="183"/>
  <c r="AT15" i="182"/>
  <c r="BL1631" i="183"/>
  <c r="AT36" i="182"/>
  <c r="BL1652" i="183"/>
  <c r="AT17" i="181"/>
  <c r="AT6" i="181" s="1"/>
  <c r="BL1577" i="183"/>
  <c r="AT20" i="181"/>
  <c r="BL1580" i="183"/>
  <c r="AT11" i="181"/>
  <c r="BL1571" i="183"/>
  <c r="AT40" i="181"/>
  <c r="BL1600" i="183"/>
  <c r="AT47" i="181"/>
  <c r="BL1607" i="183"/>
  <c r="AT42" i="181"/>
  <c r="BL1602" i="183"/>
  <c r="AT59" i="181"/>
  <c r="BL1619" i="183"/>
  <c r="AT37" i="181"/>
  <c r="BL1597" i="183"/>
  <c r="AT57" i="181"/>
  <c r="BL1617" i="183"/>
  <c r="AT44" i="181"/>
  <c r="BL1604" i="183"/>
  <c r="AT28" i="181"/>
  <c r="BL1588" i="183"/>
  <c r="AT56" i="181"/>
  <c r="BL1616" i="183"/>
  <c r="AT58" i="181"/>
  <c r="BL1618" i="183"/>
  <c r="AT13" i="181"/>
  <c r="BL1573" i="183"/>
  <c r="AT31" i="181"/>
  <c r="BL1591" i="183"/>
  <c r="AT24" i="181"/>
  <c r="BL1584" i="183"/>
  <c r="BK6" i="181"/>
  <c r="BL5" i="181"/>
  <c r="AT64" i="181"/>
  <c r="BL1624" i="183"/>
  <c r="AT43" i="181"/>
  <c r="BL1603" i="183"/>
  <c r="AT61" i="181"/>
  <c r="BL1621" i="183"/>
  <c r="AT55" i="181"/>
  <c r="BL1615" i="183"/>
  <c r="AT60" i="181"/>
  <c r="BL1620" i="183"/>
  <c r="AT26" i="181"/>
  <c r="BL1586" i="183"/>
  <c r="AT48" i="181"/>
  <c r="BL1608" i="183"/>
  <c r="AT27" i="181"/>
  <c r="BL1587" i="183"/>
  <c r="AT16" i="181"/>
  <c r="BL1576" i="183"/>
  <c r="AT41" i="181"/>
  <c r="BL1601" i="183"/>
  <c r="AT12" i="181"/>
  <c r="BL1572" i="183"/>
  <c r="AT53" i="181"/>
  <c r="BL1613" i="183"/>
  <c r="AT22" i="181"/>
  <c r="BL1582" i="183"/>
  <c r="AT25" i="181"/>
  <c r="BL1585" i="183"/>
  <c r="AT23" i="181"/>
  <c r="BL1583" i="183"/>
  <c r="AT45" i="181"/>
  <c r="BL1605" i="183"/>
  <c r="AT49" i="181"/>
  <c r="BL1609" i="183"/>
  <c r="AT51" i="181"/>
  <c r="BL1611" i="183"/>
  <c r="AT62" i="181"/>
  <c r="BL1622" i="183"/>
  <c r="AT54" i="181"/>
  <c r="BL1614" i="183"/>
  <c r="AT30" i="181"/>
  <c r="BL1590" i="183"/>
  <c r="AU33" i="181"/>
  <c r="AU1593" i="183"/>
  <c r="AT65" i="181"/>
  <c r="BL1625" i="183"/>
  <c r="AT52" i="181"/>
  <c r="BL1612" i="183"/>
  <c r="AT21" i="181"/>
  <c r="BL1581" i="183"/>
  <c r="AT15" i="181"/>
  <c r="BL1575" i="183"/>
  <c r="AU14" i="181"/>
  <c r="AU1574" i="183"/>
  <c r="AT35" i="181"/>
  <c r="BL1595" i="183"/>
  <c r="AT34" i="181"/>
  <c r="BL1594" i="183"/>
  <c r="AM64" i="180"/>
  <c r="AN1568" i="183" s="1"/>
  <c r="AM1568" i="183"/>
  <c r="AM1551" i="183"/>
  <c r="AM61" i="179"/>
  <c r="AN1509" i="183" s="1"/>
  <c r="AT20" i="180"/>
  <c r="AT6" i="180" s="1"/>
  <c r="BL1524" i="183"/>
  <c r="AT14" i="180"/>
  <c r="BL1518" i="183"/>
  <c r="AT17" i="180"/>
  <c r="BL1521" i="183"/>
  <c r="AT13" i="180"/>
  <c r="BL1517" i="183"/>
  <c r="AT37" i="180"/>
  <c r="BL1541" i="183"/>
  <c r="AT18" i="180"/>
  <c r="BL1522" i="183"/>
  <c r="AT28" i="180"/>
  <c r="BL1532" i="183"/>
  <c r="AT40" i="180"/>
  <c r="BL1544" i="183"/>
  <c r="AT30" i="180"/>
  <c r="BL1534" i="183"/>
  <c r="AT42" i="180"/>
  <c r="BL1546" i="183"/>
  <c r="AT21" i="180"/>
  <c r="BL1525" i="183"/>
  <c r="AT12" i="180"/>
  <c r="BL1516" i="183"/>
  <c r="AT34" i="180"/>
  <c r="BL1538" i="183"/>
  <c r="AT44" i="180"/>
  <c r="BL1548" i="183"/>
  <c r="AT36" i="180"/>
  <c r="BL1540" i="183"/>
  <c r="AT46" i="180"/>
  <c r="BL1550" i="183"/>
  <c r="AT33" i="180"/>
  <c r="BL1537" i="183"/>
  <c r="AT39" i="180"/>
  <c r="BL1543" i="183"/>
  <c r="AT38" i="180"/>
  <c r="BL1542" i="183"/>
  <c r="AT48" i="180"/>
  <c r="BL1552" i="183"/>
  <c r="AT26" i="180"/>
  <c r="BL1530" i="183"/>
  <c r="AT35" i="180"/>
  <c r="BL1539" i="183"/>
  <c r="AT29" i="180"/>
  <c r="BL1533" i="183"/>
  <c r="AT25" i="180"/>
  <c r="BL1529" i="183"/>
  <c r="AT41" i="180"/>
  <c r="BL1545" i="183"/>
  <c r="AT11" i="180"/>
  <c r="BL1515" i="183"/>
  <c r="AT31" i="180"/>
  <c r="BL1535" i="183"/>
  <c r="AT45" i="180"/>
  <c r="BL1549" i="183"/>
  <c r="AT32" i="180"/>
  <c r="BL1536" i="183"/>
  <c r="AT27" i="180"/>
  <c r="BL1531" i="183"/>
  <c r="AT22" i="180"/>
  <c r="BL1526" i="183"/>
  <c r="AT19" i="180"/>
  <c r="BL1523" i="183"/>
  <c r="AT24" i="180"/>
  <c r="BL1528" i="183"/>
  <c r="AT16" i="180"/>
  <c r="BL1520" i="183"/>
  <c r="AQ14" i="179"/>
  <c r="AR1462" i="183" s="1"/>
  <c r="BL5" i="179"/>
  <c r="AM1496" i="183"/>
  <c r="BL1469" i="183"/>
  <c r="AT21" i="179"/>
  <c r="AQ55" i="179"/>
  <c r="AR1503" i="183" s="1"/>
  <c r="BK6" i="179"/>
  <c r="AQ39" i="179"/>
  <c r="AR1487" i="183" s="1"/>
  <c r="BL6" i="179"/>
  <c r="AU36" i="179"/>
  <c r="AU47" i="179"/>
  <c r="AQ47" i="179" s="1"/>
  <c r="AR1495" i="183" s="1"/>
  <c r="AU32" i="179"/>
  <c r="AU53" i="179"/>
  <c r="AQ53" i="179" s="1"/>
  <c r="AR1501" i="183" s="1"/>
  <c r="AU40" i="179"/>
  <c r="AT15" i="179"/>
  <c r="BL1463" i="183"/>
  <c r="AT12" i="179"/>
  <c r="BL1460" i="183"/>
  <c r="AT64" i="179"/>
  <c r="BL1512" i="183"/>
  <c r="AT27" i="179"/>
  <c r="BL1475" i="183"/>
  <c r="AT44" i="179"/>
  <c r="BL1492" i="183"/>
  <c r="AT30" i="179"/>
  <c r="BL1478" i="183"/>
  <c r="AT18" i="179"/>
  <c r="AT6" i="179" s="1"/>
  <c r="BL1466" i="183"/>
  <c r="AT13" i="179"/>
  <c r="BL1461" i="183"/>
  <c r="AT63" i="179"/>
  <c r="BL1511" i="183"/>
  <c r="AT48" i="179"/>
  <c r="BL1496" i="183"/>
  <c r="AT19" i="179"/>
  <c r="BL1467" i="183"/>
  <c r="AU41" i="179"/>
  <c r="AU1489" i="183"/>
  <c r="AU51" i="179"/>
  <c r="AU1499" i="183"/>
  <c r="AT17" i="179"/>
  <c r="BL1465" i="183"/>
  <c r="AT60" i="179"/>
  <c r="BL1508" i="183"/>
  <c r="AT31" i="179"/>
  <c r="BL1479" i="183"/>
  <c r="AU37" i="179"/>
  <c r="AU1485" i="183"/>
  <c r="AU49" i="179"/>
  <c r="AU1497" i="183"/>
  <c r="AU59" i="179"/>
  <c r="AU1507" i="183"/>
  <c r="AU11" i="179"/>
  <c r="AU1459" i="183"/>
  <c r="AT23" i="179"/>
  <c r="BL1471" i="183"/>
  <c r="AT16" i="179"/>
  <c r="BL1464" i="183"/>
  <c r="AT65" i="179"/>
  <c r="BL1513" i="183"/>
  <c r="AT52" i="179"/>
  <c r="BL1500" i="183"/>
  <c r="AT35" i="179"/>
  <c r="BL1483" i="183"/>
  <c r="AT56" i="179"/>
  <c r="BL1504" i="183"/>
  <c r="AT34" i="179"/>
  <c r="BL1482" i="183"/>
  <c r="AT26" i="179"/>
  <c r="BL1474" i="183"/>
  <c r="AT43" i="179"/>
  <c r="BL1491" i="183"/>
  <c r="AT33" i="179"/>
  <c r="BL1481" i="183"/>
  <c r="AU42" i="179"/>
  <c r="AU1490" i="183"/>
  <c r="AU45" i="179"/>
  <c r="AU1493" i="183"/>
  <c r="AU1498" i="183"/>
  <c r="AU50" i="179"/>
  <c r="AT25" i="179"/>
  <c r="BL1473" i="183"/>
  <c r="AU38" i="179"/>
  <c r="AU1486" i="183"/>
  <c r="AU62" i="179"/>
  <c r="AU1510" i="183"/>
  <c r="AU58" i="179"/>
  <c r="AU1506" i="183"/>
  <c r="AQ53" i="178"/>
  <c r="AR1445" i="183" s="1"/>
  <c r="BL5" i="178"/>
  <c r="BL6" i="178"/>
  <c r="AQ11" i="178"/>
  <c r="AR1403" i="183" s="1"/>
  <c r="AT58" i="178"/>
  <c r="BL1450" i="183"/>
  <c r="AT61" i="178"/>
  <c r="BL1453" i="183"/>
  <c r="AT23" i="178"/>
  <c r="BL1415" i="183"/>
  <c r="AT45" i="178"/>
  <c r="BL1437" i="183"/>
  <c r="AT62" i="178"/>
  <c r="BL1454" i="183"/>
  <c r="AT43" i="178"/>
  <c r="BL1435" i="183"/>
  <c r="AT30" i="178"/>
  <c r="BL1422" i="183"/>
  <c r="AT17" i="178"/>
  <c r="AT5" i="178" s="1"/>
  <c r="BL1409" i="183"/>
  <c r="AU32" i="178"/>
  <c r="AU1424" i="183"/>
  <c r="AT21" i="178"/>
  <c r="BL1413" i="183"/>
  <c r="AU1449" i="183"/>
  <c r="AU57" i="178"/>
  <c r="AT22" i="178"/>
  <c r="BL1414" i="183"/>
  <c r="AT64" i="178"/>
  <c r="BL1456" i="183"/>
  <c r="AT40" i="178"/>
  <c r="BL1432" i="183"/>
  <c r="AT44" i="178"/>
  <c r="BL1436" i="183"/>
  <c r="AT19" i="178"/>
  <c r="BL1411" i="183"/>
  <c r="AT46" i="178"/>
  <c r="BL1438" i="183"/>
  <c r="AT36" i="178"/>
  <c r="BL1428" i="183"/>
  <c r="AT54" i="178"/>
  <c r="BL1446" i="183"/>
  <c r="AT37" i="178"/>
  <c r="BL1429" i="183"/>
  <c r="AT29" i="178"/>
  <c r="BL1421" i="183"/>
  <c r="AU49" i="178"/>
  <c r="AU1441" i="183"/>
  <c r="AT33" i="178"/>
  <c r="BL1425" i="183"/>
  <c r="AT42" i="178"/>
  <c r="BL1434" i="183"/>
  <c r="AT38" i="178"/>
  <c r="BL1430" i="183"/>
  <c r="AT60" i="178"/>
  <c r="BL1452" i="183"/>
  <c r="AT41" i="178"/>
  <c r="BL1433" i="183"/>
  <c r="AT39" i="178"/>
  <c r="BL1431" i="183"/>
  <c r="AT24" i="178"/>
  <c r="BL1416" i="183"/>
  <c r="AT50" i="178"/>
  <c r="BL1442" i="183"/>
  <c r="AT25" i="178"/>
  <c r="BL1417" i="183"/>
  <c r="AT34" i="178"/>
  <c r="BL1426" i="183"/>
  <c r="AT16" i="178"/>
  <c r="BL1408" i="183"/>
  <c r="AT47" i="178"/>
  <c r="BL1439" i="183"/>
  <c r="AT52" i="178"/>
  <c r="BL1444" i="183"/>
  <c r="AT26" i="178"/>
  <c r="BL1418" i="183"/>
  <c r="AT48" i="178"/>
  <c r="BL1440" i="183"/>
  <c r="AT31" i="178"/>
  <c r="BL1423" i="183"/>
  <c r="AT56" i="178"/>
  <c r="BL1448" i="183"/>
  <c r="AT27" i="178"/>
  <c r="BL1419" i="183"/>
  <c r="AU1412" i="183"/>
  <c r="AU20" i="178"/>
  <c r="AU28" i="178"/>
  <c r="AU1420" i="183"/>
  <c r="AM62" i="177"/>
  <c r="AN1398" i="183" s="1"/>
  <c r="AM1381" i="183"/>
  <c r="AM1379" i="183"/>
  <c r="AM1368" i="183"/>
  <c r="AV1393" i="183"/>
  <c r="AT43" i="177"/>
  <c r="BL1379" i="183"/>
  <c r="AT46" i="177"/>
  <c r="BL1382" i="183"/>
  <c r="AT16" i="177"/>
  <c r="BL1352" i="183"/>
  <c r="AT19" i="177"/>
  <c r="BL1355" i="183"/>
  <c r="AT45" i="177"/>
  <c r="BL1381" i="183"/>
  <c r="AT13" i="177"/>
  <c r="BL1349" i="183"/>
  <c r="AT65" i="177"/>
  <c r="BL1401" i="183"/>
  <c r="AT34" i="177"/>
  <c r="BL1370" i="183"/>
  <c r="AT51" i="177"/>
  <c r="BL1387" i="183"/>
  <c r="AT22" i="177"/>
  <c r="BL1358" i="183"/>
  <c r="AT49" i="177"/>
  <c r="BL1385" i="183"/>
  <c r="AT25" i="177"/>
  <c r="BL1361" i="183"/>
  <c r="AT61" i="177"/>
  <c r="BL1397" i="183"/>
  <c r="AT11" i="177"/>
  <c r="BL1347" i="183"/>
  <c r="AT32" i="177"/>
  <c r="BL1368" i="183"/>
  <c r="AT26" i="177"/>
  <c r="BL1362" i="183"/>
  <c r="AU40" i="177"/>
  <c r="AU1376" i="183"/>
  <c r="AT58" i="177"/>
  <c r="BL1394" i="183"/>
  <c r="AU44" i="177"/>
  <c r="AU1380" i="183"/>
  <c r="AT54" i="177"/>
  <c r="BL1390" i="183"/>
  <c r="AT20" i="177"/>
  <c r="BL1356" i="183"/>
  <c r="AT17" i="177"/>
  <c r="BL1353" i="183"/>
  <c r="AT31" i="177"/>
  <c r="BL1367" i="183"/>
  <c r="AT38" i="177"/>
  <c r="BL1374" i="183"/>
  <c r="AT60" i="177"/>
  <c r="BL1396" i="183"/>
  <c r="AT12" i="177"/>
  <c r="BL1348" i="183"/>
  <c r="AT29" i="177"/>
  <c r="BL1365" i="183"/>
  <c r="AT36" i="177"/>
  <c r="BL1372" i="183"/>
  <c r="AT50" i="177"/>
  <c r="BL1386" i="183"/>
  <c r="AT14" i="177"/>
  <c r="BL1350" i="183"/>
  <c r="AT18" i="177"/>
  <c r="BL1354" i="183"/>
  <c r="AT27" i="177"/>
  <c r="BL1363" i="183"/>
  <c r="AT42" i="177"/>
  <c r="BL1378" i="183"/>
  <c r="AT56" i="177"/>
  <c r="BL1392" i="183"/>
  <c r="AT24" i="177"/>
  <c r="BL1360" i="183"/>
  <c r="AT64" i="177"/>
  <c r="BL1400" i="183"/>
  <c r="AT39" i="177"/>
  <c r="BL1375" i="183"/>
  <c r="AT33" i="177"/>
  <c r="BL1369" i="183"/>
  <c r="AT23" i="177"/>
  <c r="BL1359" i="183"/>
  <c r="AT15" i="177"/>
  <c r="BL1351" i="183"/>
  <c r="AU63" i="177"/>
  <c r="AU1399" i="183"/>
  <c r="AT62" i="177"/>
  <c r="BL1398" i="183"/>
  <c r="AT41" i="177"/>
  <c r="BL1377" i="183"/>
  <c r="AT30" i="177"/>
  <c r="BL1366" i="183"/>
  <c r="AU59" i="177"/>
  <c r="AU1395" i="183"/>
  <c r="AT37" i="177"/>
  <c r="BL1373" i="183"/>
  <c r="AT52" i="177"/>
  <c r="BL1388" i="183"/>
  <c r="AT47" i="177"/>
  <c r="BL1383" i="183"/>
  <c r="AT28" i="177"/>
  <c r="BL1364" i="183"/>
  <c r="AM1319" i="183"/>
  <c r="AM1339" i="183"/>
  <c r="AM1337" i="183"/>
  <c r="AQ60" i="176"/>
  <c r="AR1340" i="183" s="1"/>
  <c r="AM52" i="176"/>
  <c r="AN1332" i="183" s="1"/>
  <c r="AM1322" i="183"/>
  <c r="AM36" i="176"/>
  <c r="AN1316" i="183" s="1"/>
  <c r="AU33" i="176"/>
  <c r="AT59" i="176"/>
  <c r="BL1339" i="183"/>
  <c r="AT65" i="176"/>
  <c r="BL1345" i="183"/>
  <c r="AU43" i="176"/>
  <c r="AU1323" i="183"/>
  <c r="AT26" i="176"/>
  <c r="BL1306" i="183"/>
  <c r="AT63" i="176"/>
  <c r="BL1343" i="183"/>
  <c r="AT36" i="176"/>
  <c r="BL1316" i="183"/>
  <c r="AT40" i="176"/>
  <c r="BL1320" i="183"/>
  <c r="AT54" i="176"/>
  <c r="BL1334" i="183"/>
  <c r="AU37" i="176"/>
  <c r="AT34" i="176"/>
  <c r="BL1314" i="183"/>
  <c r="AT57" i="176"/>
  <c r="BL1337" i="183"/>
  <c r="AT25" i="176"/>
  <c r="BL1305" i="183"/>
  <c r="AT55" i="176"/>
  <c r="BL1335" i="183"/>
  <c r="AT44" i="176"/>
  <c r="BL1324" i="183"/>
  <c r="AT51" i="176"/>
  <c r="BL1331" i="183"/>
  <c r="AU58" i="176"/>
  <c r="AU1338" i="183"/>
  <c r="AT38" i="176"/>
  <c r="BL1318" i="183"/>
  <c r="AT64" i="176"/>
  <c r="BL1344" i="183"/>
  <c r="AT48" i="176"/>
  <c r="BL1328" i="183"/>
  <c r="AT42" i="176"/>
  <c r="BL1322" i="183"/>
  <c r="AT27" i="176"/>
  <c r="BL1307" i="183"/>
  <c r="AT41" i="176"/>
  <c r="BL1321" i="183"/>
  <c r="AT35" i="176"/>
  <c r="BL1315" i="183"/>
  <c r="AT29" i="176"/>
  <c r="BL1309" i="183"/>
  <c r="AT47" i="176"/>
  <c r="BL1327" i="183"/>
  <c r="AT32" i="176"/>
  <c r="BL1312" i="183"/>
  <c r="AT39" i="176"/>
  <c r="BL1319" i="183"/>
  <c r="BL1325" i="183"/>
  <c r="AT45" i="176"/>
  <c r="AT56" i="176"/>
  <c r="BL1336" i="183"/>
  <c r="AU50" i="176"/>
  <c r="AU1330" i="183"/>
  <c r="AT46" i="176"/>
  <c r="BL1326" i="183"/>
  <c r="AT31" i="176"/>
  <c r="BL1311" i="183"/>
  <c r="AT61" i="176"/>
  <c r="BL1341" i="183"/>
  <c r="AU53" i="176"/>
  <c r="AU1333" i="183"/>
  <c r="BL6" i="176"/>
  <c r="BL5" i="176"/>
  <c r="AT24" i="176"/>
  <c r="BL1304" i="183"/>
  <c r="AT34" i="175"/>
  <c r="BL1258" i="183"/>
  <c r="AT37" i="175"/>
  <c r="BL1261" i="183"/>
  <c r="AT50" i="175"/>
  <c r="BL1274" i="183"/>
  <c r="AT32" i="175"/>
  <c r="BL1256" i="183"/>
  <c r="AT51" i="175"/>
  <c r="BL1275" i="183"/>
  <c r="AT44" i="175"/>
  <c r="BL1268" i="183"/>
  <c r="AT56" i="175"/>
  <c r="BL1280" i="183"/>
  <c r="AT42" i="175"/>
  <c r="BL1266" i="183"/>
  <c r="AT53" i="175"/>
  <c r="BL1277" i="183"/>
  <c r="AT31" i="175"/>
  <c r="BL1255" i="183"/>
  <c r="AT46" i="175"/>
  <c r="BL1270" i="183"/>
  <c r="AT36" i="175"/>
  <c r="BL1260" i="183"/>
  <c r="AT48" i="175"/>
  <c r="BL1272" i="183"/>
  <c r="AT35" i="175"/>
  <c r="BL1259" i="183"/>
  <c r="AT52" i="175"/>
  <c r="BL1276" i="183"/>
  <c r="BK6" i="175"/>
  <c r="AT54" i="175"/>
  <c r="BL1278" i="183"/>
  <c r="AT38" i="175"/>
  <c r="BL1262" i="183"/>
  <c r="AT49" i="175"/>
  <c r="BL1273" i="183"/>
  <c r="AT55" i="175"/>
  <c r="BL1279" i="183"/>
  <c r="AT41" i="175"/>
  <c r="BL1265" i="183"/>
  <c r="AT45" i="175"/>
  <c r="BL1269" i="183"/>
  <c r="AT40" i="175"/>
  <c r="BL1264" i="183"/>
  <c r="AT33" i="175"/>
  <c r="BL1257" i="183"/>
  <c r="AU47" i="175"/>
  <c r="AU1271" i="183"/>
  <c r="AM1240" i="183"/>
  <c r="AQ22" i="175"/>
  <c r="AR1246" i="183" s="1"/>
  <c r="BK5" i="175"/>
  <c r="AT24" i="175"/>
  <c r="BL1248" i="183"/>
  <c r="AT11" i="175"/>
  <c r="BL1235" i="183"/>
  <c r="AT19" i="175"/>
  <c r="BL1243" i="183"/>
  <c r="AT30" i="175"/>
  <c r="BL1254" i="183"/>
  <c r="AT17" i="175"/>
  <c r="BL1241" i="183"/>
  <c r="AT14" i="175"/>
  <c r="BL1238" i="183"/>
  <c r="AU1249" i="183"/>
  <c r="AU25" i="175"/>
  <c r="AT29" i="175"/>
  <c r="BL1253" i="183"/>
  <c r="AT26" i="175"/>
  <c r="BL1250" i="183"/>
  <c r="AT21" i="175"/>
  <c r="BL1245" i="183"/>
  <c r="AT15" i="175"/>
  <c r="BL1239" i="183"/>
  <c r="AT13" i="175"/>
  <c r="BL1237" i="183"/>
  <c r="BL6" i="175"/>
  <c r="AQ20" i="175"/>
  <c r="AR1244" i="183" s="1"/>
  <c r="AT28" i="175"/>
  <c r="BL1252" i="183"/>
  <c r="BL5" i="175"/>
  <c r="AT16" i="175"/>
  <c r="BL1240" i="183"/>
  <c r="AT18" i="175"/>
  <c r="BL1242" i="183"/>
  <c r="AM1665" i="183"/>
  <c r="AP6" i="182"/>
  <c r="AL6" i="181"/>
  <c r="AL6" i="179"/>
  <c r="AL5" i="178"/>
  <c r="AM1386" i="183"/>
  <c r="AM55" i="175"/>
  <c r="AN1279" i="183" s="1"/>
  <c r="AM1279" i="183"/>
  <c r="AQ65" i="178"/>
  <c r="AR1457" i="183" s="1"/>
  <c r="AV1643" i="183"/>
  <c r="AQ27" i="182"/>
  <c r="AQ55" i="177"/>
  <c r="AR1391" i="183" s="1"/>
  <c r="AV1391" i="183"/>
  <c r="AV1427" i="183"/>
  <c r="AQ35" i="178"/>
  <c r="AR1427" i="183" s="1"/>
  <c r="AV1451" i="183"/>
  <c r="AQ59" i="178"/>
  <c r="AR1451" i="183" s="1"/>
  <c r="AQ54" i="179"/>
  <c r="AR1502" i="183" s="1"/>
  <c r="AV1502" i="183"/>
  <c r="AQ53" i="177"/>
  <c r="AR1389" i="183" s="1"/>
  <c r="AV1389" i="183"/>
  <c r="AQ27" i="175"/>
  <c r="AR1251" i="183" s="1"/>
  <c r="AV1251" i="183"/>
  <c r="AM1345" i="183"/>
  <c r="AV1606" i="183"/>
  <c r="AQ46" i="181"/>
  <c r="AR1606" i="183" s="1"/>
  <c r="AV1562" i="183"/>
  <c r="AQ58" i="180"/>
  <c r="AR1562" i="183" s="1"/>
  <c r="AV1267" i="183"/>
  <c r="AQ43" i="175"/>
  <c r="AR1267" i="183" s="1"/>
  <c r="AV1560" i="183"/>
  <c r="AQ56" i="180"/>
  <c r="AR1560" i="183" s="1"/>
  <c r="AV1551" i="183"/>
  <c r="AQ47" i="180"/>
  <c r="AR1551" i="183" s="1"/>
  <c r="AV1407" i="183"/>
  <c r="AQ15" i="178"/>
  <c r="AR1407" i="183" s="1"/>
  <c r="AQ23" i="175"/>
  <c r="AR1247" i="183" s="1"/>
  <c r="AV1247" i="183"/>
  <c r="AV1477" i="183"/>
  <c r="AQ29" i="179"/>
  <c r="AR1477" i="183" s="1"/>
  <c r="AQ13" i="178"/>
  <c r="AR1405" i="183" s="1"/>
  <c r="AV1405" i="183"/>
  <c r="AV1554" i="183"/>
  <c r="AQ50" i="180"/>
  <c r="AR1554" i="183" s="1"/>
  <c r="AP6" i="181"/>
  <c r="AV1626" i="183"/>
  <c r="AQ63" i="181"/>
  <c r="AR1623" i="183" s="1"/>
  <c r="AV1505" i="183"/>
  <c r="AQ57" i="179"/>
  <c r="AR1505" i="183" s="1"/>
  <c r="AV1332" i="183"/>
  <c r="AQ52" i="176"/>
  <c r="AR1332" i="183" s="1"/>
  <c r="AV1579" i="183"/>
  <c r="AQ19" i="181"/>
  <c r="AR1579" i="183" s="1"/>
  <c r="AQ55" i="178"/>
  <c r="AR1447" i="183" s="1"/>
  <c r="AV1447" i="183"/>
  <c r="AV1661" i="183"/>
  <c r="AQ45" i="182"/>
  <c r="AV1455" i="183"/>
  <c r="AQ63" i="178"/>
  <c r="AR1455" i="183" s="1"/>
  <c r="AQ30" i="176"/>
  <c r="AR1310" i="183" s="1"/>
  <c r="AV1494" i="183"/>
  <c r="AQ46" i="179"/>
  <c r="AR1494" i="183" s="1"/>
  <c r="AR1671" i="183"/>
  <c r="AV1468" i="183"/>
  <c r="AQ20" i="179"/>
  <c r="AR1468" i="183" s="1"/>
  <c r="AQ39" i="175"/>
  <c r="AR1263" i="183" s="1"/>
  <c r="AV1263" i="183"/>
  <c r="AQ51" i="178"/>
  <c r="AR1443" i="183" s="1"/>
  <c r="AV1443" i="183"/>
  <c r="AQ48" i="177"/>
  <c r="AR1384" i="183" s="1"/>
  <c r="AV1384" i="183"/>
  <c r="AV1509" i="183"/>
  <c r="AQ61" i="179"/>
  <c r="AR1509" i="183" s="1"/>
  <c r="AV1592" i="183"/>
  <c r="AQ32" i="181"/>
  <c r="AR1592" i="183" s="1"/>
  <c r="AQ49" i="176"/>
  <c r="AR1329" i="183" s="1"/>
  <c r="AL6" i="180"/>
  <c r="AL6" i="176"/>
  <c r="H37" i="61"/>
  <c r="AL6" i="178"/>
  <c r="AM12" i="179"/>
  <c r="AN1460" i="183" s="1"/>
  <c r="AM1460" i="183"/>
  <c r="AM33" i="180"/>
  <c r="AN1537" i="183" s="1"/>
  <c r="AM1537" i="183"/>
  <c r="AM39" i="180"/>
  <c r="AN1543" i="183" s="1"/>
  <c r="AM1543" i="183"/>
  <c r="AM58" i="177"/>
  <c r="AN1394" i="183" s="1"/>
  <c r="AM1394" i="183"/>
  <c r="AQ1628" i="183"/>
  <c r="AN1678" i="183"/>
  <c r="AM44" i="177"/>
  <c r="AN1380" i="183" s="1"/>
  <c r="AM1380" i="183"/>
  <c r="AM55" i="179"/>
  <c r="AN1503" i="183" s="1"/>
  <c r="AM1503" i="183"/>
  <c r="AM1268" i="183"/>
  <c r="AM44" i="175"/>
  <c r="AN1268" i="183" s="1"/>
  <c r="AQ1654" i="183"/>
  <c r="AM62" i="175"/>
  <c r="AN1286" i="183" s="1"/>
  <c r="AM1286" i="183"/>
  <c r="AM13" i="182"/>
  <c r="AM1629" i="183"/>
  <c r="AM47" i="179"/>
  <c r="AN1495" i="183" s="1"/>
  <c r="AM1495" i="183"/>
  <c r="AM32" i="178"/>
  <c r="AN1424" i="183" s="1"/>
  <c r="AM1424" i="183"/>
  <c r="AM25" i="181"/>
  <c r="AN1585" i="183" s="1"/>
  <c r="AM1585" i="183"/>
  <c r="AQ1638" i="183"/>
  <c r="AQ1650" i="183"/>
  <c r="AM60" i="181"/>
  <c r="AN1620" i="183" s="1"/>
  <c r="AM1620" i="183"/>
  <c r="AM32" i="179"/>
  <c r="AN1480" i="183" s="1"/>
  <c r="AM1480" i="183"/>
  <c r="AM31" i="177"/>
  <c r="AN1367" i="183" s="1"/>
  <c r="AM1367" i="183"/>
  <c r="AM38" i="179"/>
  <c r="AN1486" i="183" s="1"/>
  <c r="AM1486" i="183"/>
  <c r="AM27" i="177"/>
  <c r="AN1363" i="183" s="1"/>
  <c r="AM1363" i="183"/>
  <c r="AM13" i="179"/>
  <c r="AN1461" i="183" s="1"/>
  <c r="AM1461" i="183"/>
  <c r="AM32" i="180"/>
  <c r="AN1536" i="183" s="1"/>
  <c r="AM1536" i="183"/>
  <c r="AL5" i="181"/>
  <c r="AL5" i="180"/>
  <c r="G37" i="61"/>
  <c r="AM51" i="175"/>
  <c r="AN1275" i="183" s="1"/>
  <c r="AM1275" i="183"/>
  <c r="AM13" i="177"/>
  <c r="AN1349" i="183" s="1"/>
  <c r="AM1349" i="183"/>
  <c r="AQ1657" i="183"/>
  <c r="AQ1639" i="183"/>
  <c r="AM65" i="181"/>
  <c r="AN1625" i="183" s="1"/>
  <c r="AM1625" i="183"/>
  <c r="AM15" i="182"/>
  <c r="AM1631" i="183"/>
  <c r="AQ1640" i="183"/>
  <c r="AM52" i="181"/>
  <c r="AN1612" i="183" s="1"/>
  <c r="AM1612" i="183"/>
  <c r="AM48" i="180"/>
  <c r="AN1552" i="183" s="1"/>
  <c r="AM1552" i="183"/>
  <c r="AM65" i="175"/>
  <c r="AN1289" i="183" s="1"/>
  <c r="AM1289" i="183"/>
  <c r="AM23" i="176"/>
  <c r="AN1303" i="183" s="1"/>
  <c r="AM1303" i="183"/>
  <c r="AM18" i="177"/>
  <c r="AN1354" i="183" s="1"/>
  <c r="AM1354" i="183"/>
  <c r="AM39" i="182"/>
  <c r="AM1655" i="183"/>
  <c r="AM26" i="176"/>
  <c r="AN1306" i="183" s="1"/>
  <c r="AM1306" i="183"/>
  <c r="AM12" i="177"/>
  <c r="AN1348" i="183" s="1"/>
  <c r="AM1348" i="183"/>
  <c r="AM21" i="177"/>
  <c r="AN1357" i="183" s="1"/>
  <c r="AM1357" i="183"/>
  <c r="AM11" i="179"/>
  <c r="AN1459" i="183" s="1"/>
  <c r="AM1459" i="183"/>
  <c r="AQ1652" i="183"/>
  <c r="AM54" i="180"/>
  <c r="AN1558" i="183" s="1"/>
  <c r="AM1558" i="183"/>
  <c r="AQ1635" i="183"/>
  <c r="AM42" i="181"/>
  <c r="AN1602" i="183" s="1"/>
  <c r="AM1602" i="183"/>
  <c r="AM19" i="177"/>
  <c r="AN1355" i="183" s="1"/>
  <c r="AM1355" i="183"/>
  <c r="AM29" i="176"/>
  <c r="AN1309" i="183" s="1"/>
  <c r="AM1309" i="183"/>
  <c r="AM58" i="176"/>
  <c r="AN1338" i="183" s="1"/>
  <c r="AM1338" i="183"/>
  <c r="AM64" i="178"/>
  <c r="AN1456" i="183" s="1"/>
  <c r="AM1456" i="183"/>
  <c r="AM46" i="178"/>
  <c r="AN1438" i="183" s="1"/>
  <c r="AM1438" i="183"/>
  <c r="AM43" i="180"/>
  <c r="AN1547" i="183" s="1"/>
  <c r="AM1547" i="183"/>
  <c r="AQ1632" i="183"/>
  <c r="AM63" i="177"/>
  <c r="AN1399" i="183" s="1"/>
  <c r="AM1399" i="183"/>
  <c r="AM17" i="176"/>
  <c r="AN1297" i="183" s="1"/>
  <c r="AM1297" i="183"/>
  <c r="AM23" i="178"/>
  <c r="AN1415" i="183" s="1"/>
  <c r="AM1415" i="183"/>
  <c r="AM45" i="180"/>
  <c r="AN1549" i="183" s="1"/>
  <c r="AM1549" i="183"/>
  <c r="AM49" i="175"/>
  <c r="AN1273" i="183" s="1"/>
  <c r="AM1273" i="183"/>
  <c r="AN1681" i="183"/>
  <c r="AM22" i="180"/>
  <c r="AN1526" i="183" s="1"/>
  <c r="AM1526" i="183"/>
  <c r="AM33" i="176"/>
  <c r="AN1313" i="183" s="1"/>
  <c r="AM1313" i="183"/>
  <c r="AM12" i="175"/>
  <c r="AN1236" i="183" s="1"/>
  <c r="AM1236" i="183"/>
  <c r="AM1662" i="183"/>
  <c r="AM46" i="182"/>
  <c r="AM1294" i="183"/>
  <c r="AM14" i="176"/>
  <c r="AN1294" i="183" s="1"/>
  <c r="AM46" i="176"/>
  <c r="AN1326" i="183" s="1"/>
  <c r="AM1326" i="183"/>
  <c r="H35" i="61"/>
  <c r="AM29" i="182"/>
  <c r="AM1645" i="183"/>
  <c r="AM30" i="175"/>
  <c r="AN1254" i="183" s="1"/>
  <c r="AM1254" i="183"/>
  <c r="AM35" i="177"/>
  <c r="AN1371" i="183" s="1"/>
  <c r="AM1371" i="183"/>
  <c r="AM21" i="178"/>
  <c r="AN1413" i="183" s="1"/>
  <c r="AM1413" i="183"/>
  <c r="AM45" i="179"/>
  <c r="AN1493" i="183" s="1"/>
  <c r="AM1493" i="183"/>
  <c r="AM20" i="182"/>
  <c r="AM1636" i="183"/>
  <c r="AN1665" i="183"/>
  <c r="AM56" i="179"/>
  <c r="AN1504" i="183" s="1"/>
  <c r="AM1504" i="183"/>
  <c r="AM18" i="179"/>
  <c r="AN1466" i="183" s="1"/>
  <c r="AM1466" i="183"/>
  <c r="AQ1649" i="183"/>
  <c r="AM48" i="177"/>
  <c r="AN1384" i="183" s="1"/>
  <c r="AM1384" i="183"/>
  <c r="AM25" i="178"/>
  <c r="AN1417" i="183" s="1"/>
  <c r="AM1417" i="183"/>
  <c r="AM49" i="180"/>
  <c r="AN1553" i="183" s="1"/>
  <c r="AM1553" i="183"/>
  <c r="AM29" i="181"/>
  <c r="AN1589" i="183" s="1"/>
  <c r="AM1589" i="183"/>
  <c r="AM21" i="175"/>
  <c r="AN1245" i="183" s="1"/>
  <c r="AM1245" i="183"/>
  <c r="AM31" i="176"/>
  <c r="AN1311" i="183" s="1"/>
  <c r="AM1311" i="183"/>
  <c r="AM28" i="182"/>
  <c r="AM1644" i="183"/>
  <c r="AM15" i="177"/>
  <c r="AN1351" i="183" s="1"/>
  <c r="AM1351" i="183"/>
  <c r="AM65" i="178"/>
  <c r="AN1457" i="183" s="1"/>
  <c r="AM1457" i="183"/>
  <c r="AM34" i="181"/>
  <c r="AN1594" i="183" s="1"/>
  <c r="AM1594" i="183"/>
  <c r="AM40" i="182"/>
  <c r="AM1656" i="183"/>
  <c r="AQ1659" i="183"/>
  <c r="AQ1660" i="183"/>
  <c r="AM59" i="181"/>
  <c r="AN1619" i="183" s="1"/>
  <c r="AM1619" i="183"/>
  <c r="AM37" i="175"/>
  <c r="AN1261" i="183" s="1"/>
  <c r="AM1261" i="183"/>
  <c r="AQ1665" i="183"/>
  <c r="AM26" i="181"/>
  <c r="AN1586" i="183" s="1"/>
  <c r="AM1586" i="183"/>
  <c r="AM48" i="176"/>
  <c r="AN1328" i="183" s="1"/>
  <c r="AM1328" i="183"/>
  <c r="AM37" i="177"/>
  <c r="AN1373" i="183" s="1"/>
  <c r="AM1373" i="183"/>
  <c r="AM1409" i="183"/>
  <c r="AM17" i="178"/>
  <c r="AN1409" i="183" s="1"/>
  <c r="AM26" i="179"/>
  <c r="AN1474" i="183" s="1"/>
  <c r="AM1474" i="183"/>
  <c r="AM19" i="182"/>
  <c r="AM1635" i="183"/>
  <c r="AM58" i="182"/>
  <c r="AM1674" i="183"/>
  <c r="AN1661" i="183"/>
  <c r="AM51" i="179"/>
  <c r="AN1499" i="183" s="1"/>
  <c r="AM1499" i="183"/>
  <c r="AM33" i="177"/>
  <c r="AN1369" i="183" s="1"/>
  <c r="AM1369" i="183"/>
  <c r="AM40" i="175"/>
  <c r="AN1264" i="183" s="1"/>
  <c r="AM1264" i="183"/>
  <c r="AM15" i="180"/>
  <c r="AN1519" i="183" s="1"/>
  <c r="AM1519" i="183"/>
  <c r="AM14" i="181"/>
  <c r="AN1574" i="183" s="1"/>
  <c r="AM1574" i="183"/>
  <c r="AM63" i="181"/>
  <c r="AN1623" i="183" s="1"/>
  <c r="AM1623" i="183"/>
  <c r="AQ1641" i="183"/>
  <c r="AN1675" i="183"/>
  <c r="AM28" i="175"/>
  <c r="AN1252" i="183" s="1"/>
  <c r="AM1252" i="183"/>
  <c r="AM41" i="181"/>
  <c r="AN1601" i="183" s="1"/>
  <c r="AM1601" i="183"/>
  <c r="AM52" i="177"/>
  <c r="AN1388" i="183" s="1"/>
  <c r="AM1388" i="183"/>
  <c r="AM28" i="179"/>
  <c r="AN1476" i="183" s="1"/>
  <c r="AM1476" i="183"/>
  <c r="AM38" i="180"/>
  <c r="AN1542" i="183" s="1"/>
  <c r="AM1542" i="183"/>
  <c r="AM27" i="178"/>
  <c r="AN1419" i="183" s="1"/>
  <c r="AM1419" i="183"/>
  <c r="AM34" i="176"/>
  <c r="AN1314" i="183" s="1"/>
  <c r="AM1314" i="183"/>
  <c r="AM11" i="176"/>
  <c r="AN1291" i="183" s="1"/>
  <c r="AM1291" i="183"/>
  <c r="AM18" i="175"/>
  <c r="AN1242" i="183" s="1"/>
  <c r="AM1242" i="183"/>
  <c r="AM25" i="180"/>
  <c r="AN1529" i="183" s="1"/>
  <c r="AM1529" i="183"/>
  <c r="AM53" i="178"/>
  <c r="AN1445" i="183" s="1"/>
  <c r="AM1445" i="183"/>
  <c r="AM63" i="178"/>
  <c r="AN1455" i="183" s="1"/>
  <c r="AM1455" i="183"/>
  <c r="AM49" i="176"/>
  <c r="AN1329" i="183" s="1"/>
  <c r="AM1329" i="183"/>
  <c r="AM23" i="181"/>
  <c r="AN1583" i="183" s="1"/>
  <c r="AM1583" i="183"/>
  <c r="AM50" i="179"/>
  <c r="AN1498" i="183" s="1"/>
  <c r="AM1498" i="183"/>
  <c r="AM37" i="178"/>
  <c r="AN1429" i="183" s="1"/>
  <c r="AM1429" i="183"/>
  <c r="AQ1636" i="183"/>
  <c r="AP5" i="181"/>
  <c r="AP5" i="182"/>
  <c r="AM61" i="175"/>
  <c r="AN1285" i="183" s="1"/>
  <c r="AM1285" i="183"/>
  <c r="AM35" i="176"/>
  <c r="AN1315" i="183" s="1"/>
  <c r="AM1315" i="183"/>
  <c r="AM19" i="178"/>
  <c r="AN1411" i="183" s="1"/>
  <c r="AM1411" i="183"/>
  <c r="AM44" i="179"/>
  <c r="AN1492" i="183" s="1"/>
  <c r="AM1492" i="183"/>
  <c r="AM29" i="179"/>
  <c r="AN1477" i="183" s="1"/>
  <c r="AM1477" i="183"/>
  <c r="AM1627" i="183"/>
  <c r="AM11" i="182"/>
  <c r="AM18" i="181"/>
  <c r="AN1578" i="183" s="1"/>
  <c r="AM1578" i="183"/>
  <c r="AM50" i="180"/>
  <c r="AN1554" i="183" s="1"/>
  <c r="AM1554" i="183"/>
  <c r="AM34" i="180"/>
  <c r="AN1538" i="183" s="1"/>
  <c r="AM1538" i="183"/>
  <c r="AQ1631" i="183"/>
  <c r="AM24" i="182"/>
  <c r="AM1640" i="183"/>
  <c r="AM29" i="180"/>
  <c r="AN1533" i="183" s="1"/>
  <c r="AM1533" i="183"/>
  <c r="AM62" i="176"/>
  <c r="AN1342" i="183" s="1"/>
  <c r="AM1342" i="183"/>
  <c r="AM17" i="175"/>
  <c r="AN1241" i="183" s="1"/>
  <c r="AM1241" i="183"/>
  <c r="AM54" i="175"/>
  <c r="AN1278" i="183" s="1"/>
  <c r="AM1278" i="183"/>
  <c r="AM36" i="177"/>
  <c r="AN1372" i="183" s="1"/>
  <c r="AM1372" i="183"/>
  <c r="AM41" i="179"/>
  <c r="AN1489" i="183" s="1"/>
  <c r="AM1489" i="183"/>
  <c r="AM12" i="182"/>
  <c r="AM1628" i="183"/>
  <c r="AM50" i="182"/>
  <c r="AM1666" i="183"/>
  <c r="AM21" i="182"/>
  <c r="AM1637" i="183"/>
  <c r="AM20" i="181"/>
  <c r="AN1580" i="183" s="1"/>
  <c r="AM1580" i="183"/>
  <c r="AN1667" i="183"/>
  <c r="AQ1673" i="183"/>
  <c r="AM42" i="178"/>
  <c r="AN1434" i="183" s="1"/>
  <c r="AM1434" i="183"/>
  <c r="AM23" i="179"/>
  <c r="AN1471" i="183" s="1"/>
  <c r="AM1471" i="183"/>
  <c r="AM39" i="178"/>
  <c r="AN1431" i="183" s="1"/>
  <c r="AM1431" i="183"/>
  <c r="AM61" i="180"/>
  <c r="AN1565" i="183" s="1"/>
  <c r="AM1565" i="183"/>
  <c r="AM36" i="181"/>
  <c r="AN1596" i="183" s="1"/>
  <c r="AM1596" i="183"/>
  <c r="AM16" i="182"/>
  <c r="AM1632" i="183"/>
  <c r="AM24" i="177"/>
  <c r="AN1360" i="183" s="1"/>
  <c r="AM1360" i="183"/>
  <c r="AM33" i="178"/>
  <c r="AN1425" i="183" s="1"/>
  <c r="AM1425" i="183"/>
  <c r="AM53" i="179"/>
  <c r="AN1501" i="183" s="1"/>
  <c r="AM1501" i="183"/>
  <c r="AM42" i="182"/>
  <c r="AM1658" i="183"/>
  <c r="AM28" i="180"/>
  <c r="AN1532" i="183" s="1"/>
  <c r="AM1532" i="183"/>
  <c r="G34" i="61"/>
  <c r="H34" i="61"/>
  <c r="AM1402" i="183"/>
  <c r="AM24" i="176"/>
  <c r="AN1304" i="183" s="1"/>
  <c r="AM1304" i="183"/>
  <c r="AM1358" i="183"/>
  <c r="AM22" i="177"/>
  <c r="AN1358" i="183" s="1"/>
  <c r="AM61" i="177"/>
  <c r="AN1397" i="183" s="1"/>
  <c r="AM1397" i="183"/>
  <c r="AM41" i="180"/>
  <c r="AN1545" i="183" s="1"/>
  <c r="AM1545" i="183"/>
  <c r="AM47" i="181"/>
  <c r="AN1607" i="183" s="1"/>
  <c r="AM1607" i="183"/>
  <c r="AM38" i="182"/>
  <c r="AM1654" i="183"/>
  <c r="AQ1662" i="183"/>
  <c r="AM22" i="179"/>
  <c r="AN1470" i="183" s="1"/>
  <c r="AM1470" i="183"/>
  <c r="AM19" i="175"/>
  <c r="AN1243" i="183" s="1"/>
  <c r="AM1243" i="183"/>
  <c r="AM20" i="176"/>
  <c r="AN1300" i="183" s="1"/>
  <c r="AM1300" i="183"/>
  <c r="AM24" i="180"/>
  <c r="AN1528" i="183" s="1"/>
  <c r="AM1528" i="183"/>
  <c r="AM36" i="179"/>
  <c r="AN1484" i="183" s="1"/>
  <c r="AM1484" i="183"/>
  <c r="AM1407" i="183"/>
  <c r="AM15" i="178"/>
  <c r="AN1407" i="183" s="1"/>
  <c r="AQ1661" i="183"/>
  <c r="AM1650" i="183"/>
  <c r="AM34" i="182"/>
  <c r="AM39" i="179"/>
  <c r="AN1487" i="183" s="1"/>
  <c r="AM1487" i="183"/>
  <c r="AM56" i="176"/>
  <c r="AN1336" i="183" s="1"/>
  <c r="AM1336" i="183"/>
  <c r="AM23" i="177"/>
  <c r="AN1359" i="183" s="1"/>
  <c r="AM1359" i="183"/>
  <c r="AM1468" i="183"/>
  <c r="AM20" i="179"/>
  <c r="AN1468" i="183" s="1"/>
  <c r="AM52" i="178"/>
  <c r="AN1444" i="183" s="1"/>
  <c r="AM1444" i="183"/>
  <c r="AM19" i="181"/>
  <c r="AN1579" i="183" s="1"/>
  <c r="AM1579" i="183"/>
  <c r="AM31" i="180"/>
  <c r="AN1535" i="183" s="1"/>
  <c r="AM1535" i="183"/>
  <c r="AM17" i="182"/>
  <c r="AM1633" i="183"/>
  <c r="AM43" i="182"/>
  <c r="AM1659" i="183"/>
  <c r="AM1301" i="183"/>
  <c r="AM21" i="176"/>
  <c r="AN1301" i="183" s="1"/>
  <c r="AM54" i="182"/>
  <c r="AM1670" i="183"/>
  <c r="AM51" i="180"/>
  <c r="AN1555" i="183" s="1"/>
  <c r="AM1555" i="183"/>
  <c r="AM48" i="175"/>
  <c r="AN1272" i="183" s="1"/>
  <c r="AM1272" i="183"/>
  <c r="G32" i="61"/>
  <c r="AM65" i="180"/>
  <c r="AN1569" i="183" s="1"/>
  <c r="AM1569" i="183"/>
  <c r="AM14" i="182"/>
  <c r="AM1630" i="183"/>
  <c r="AM63" i="180"/>
  <c r="AN1567" i="183" s="1"/>
  <c r="AM1567" i="183"/>
  <c r="AQ1674" i="183"/>
  <c r="AM30" i="179"/>
  <c r="AN1478" i="183" s="1"/>
  <c r="AM1478" i="183"/>
  <c r="AM27" i="180"/>
  <c r="AN1531" i="183" s="1"/>
  <c r="AM1531" i="183"/>
  <c r="AM26" i="182"/>
  <c r="AM1642" i="183"/>
  <c r="AM40" i="178"/>
  <c r="AN1432" i="183" s="1"/>
  <c r="AM1432" i="183"/>
  <c r="AM30" i="176"/>
  <c r="AN1310" i="183" s="1"/>
  <c r="AM1310" i="183"/>
  <c r="AM65" i="179"/>
  <c r="AN1513" i="183" s="1"/>
  <c r="AM1513" i="183"/>
  <c r="AQ1670" i="183"/>
  <c r="AM19" i="180"/>
  <c r="AN1523" i="183" s="1"/>
  <c r="AM1523" i="183"/>
  <c r="AM30" i="182"/>
  <c r="AM1646" i="183"/>
  <c r="AM42" i="177"/>
  <c r="AN1378" i="183" s="1"/>
  <c r="AM1378" i="183"/>
  <c r="AN1673" i="183"/>
  <c r="AM11" i="180"/>
  <c r="AN1515" i="183" s="1"/>
  <c r="AM1515" i="183"/>
  <c r="AN1677" i="183"/>
  <c r="AM44" i="176"/>
  <c r="AN1324" i="183" s="1"/>
  <c r="AM1324" i="183"/>
  <c r="AM18" i="178"/>
  <c r="AN1410" i="183" s="1"/>
  <c r="AM1410" i="183"/>
  <c r="AQ1664" i="183"/>
  <c r="AM60" i="175"/>
  <c r="AN1284" i="183" s="1"/>
  <c r="AM1284" i="183"/>
  <c r="AM48" i="182"/>
  <c r="AM1664" i="183"/>
  <c r="AM16" i="181"/>
  <c r="AN1576" i="183" s="1"/>
  <c r="AM1576" i="183"/>
  <c r="AM56" i="182"/>
  <c r="AM1672" i="183"/>
  <c r="AM59" i="180"/>
  <c r="AN1563" i="183" s="1"/>
  <c r="AM1563" i="183"/>
  <c r="AN1657" i="183"/>
  <c r="AM35" i="181"/>
  <c r="AN1595" i="183" s="1"/>
  <c r="AM1595" i="183"/>
  <c r="AM51" i="181"/>
  <c r="AN1611" i="183" s="1"/>
  <c r="AM1611" i="183"/>
  <c r="AM44" i="182"/>
  <c r="AM1660" i="183"/>
  <c r="AM50" i="175"/>
  <c r="AN1274" i="183" s="1"/>
  <c r="AM1274" i="183"/>
  <c r="AM18" i="182"/>
  <c r="AM1634" i="183"/>
  <c r="AQ1643" i="183"/>
  <c r="AM48" i="178"/>
  <c r="AN1440" i="183" s="1"/>
  <c r="AM1440" i="183"/>
  <c r="AM35" i="182"/>
  <c r="AM1651" i="183"/>
  <c r="AM46" i="177"/>
  <c r="AN1382" i="183" s="1"/>
  <c r="AM1382" i="183"/>
  <c r="AM14" i="178"/>
  <c r="AN1406" i="183" s="1"/>
  <c r="AM1406" i="183"/>
  <c r="AM52" i="182"/>
  <c r="AM1668" i="183"/>
  <c r="H32" i="61"/>
  <c r="AM15" i="179"/>
  <c r="AN1463" i="183" s="1"/>
  <c r="AM1463" i="183"/>
  <c r="AM29" i="175"/>
  <c r="AN1253" i="183" s="1"/>
  <c r="AM1253" i="183"/>
  <c r="AM45" i="178"/>
  <c r="AN1437" i="183" s="1"/>
  <c r="AM1437" i="183"/>
  <c r="AM14" i="180"/>
  <c r="AN1518" i="183" s="1"/>
  <c r="AM1518" i="183"/>
  <c r="AM1582" i="183"/>
  <c r="AM22" i="181"/>
  <c r="AN1582" i="183" s="1"/>
  <c r="AM1581" i="183"/>
  <c r="AM21" i="181"/>
  <c r="AN1581" i="183" s="1"/>
  <c r="AM31" i="182"/>
  <c r="AM1647" i="183"/>
  <c r="AQ1642" i="183"/>
  <c r="AN1652" i="183"/>
  <c r="AM60" i="178"/>
  <c r="AN1452" i="183" s="1"/>
  <c r="AM1452" i="183"/>
  <c r="AM41" i="176"/>
  <c r="AN1321" i="183" s="1"/>
  <c r="AM1321" i="183"/>
  <c r="AM49" i="179"/>
  <c r="AN1497" i="183" s="1"/>
  <c r="AM1497" i="183"/>
  <c r="AM11" i="178"/>
  <c r="AN1403" i="183" s="1"/>
  <c r="AM1403" i="183"/>
  <c r="AM1621" i="183"/>
  <c r="AM61" i="181"/>
  <c r="AN1621" i="183" s="1"/>
  <c r="AQ1646" i="183"/>
  <c r="H31" i="61"/>
  <c r="G31" i="61"/>
  <c r="AM1234" i="183"/>
  <c r="AL5" i="176"/>
  <c r="H33" i="61"/>
  <c r="G33" i="61"/>
  <c r="AM1346" i="183"/>
  <c r="AL5" i="179"/>
  <c r="AL5" i="182"/>
  <c r="AP6" i="180"/>
  <c r="AP5" i="180"/>
  <c r="AL6" i="182"/>
  <c r="AQ1679" i="183"/>
  <c r="AM43" i="175"/>
  <c r="AN1267" i="183" s="1"/>
  <c r="AM1267" i="183"/>
  <c r="AM34" i="177"/>
  <c r="AN1370" i="183" s="1"/>
  <c r="AM1370" i="183"/>
  <c r="AM54" i="177"/>
  <c r="AN1390" i="183" s="1"/>
  <c r="AM1390" i="183"/>
  <c r="AQ1678" i="183"/>
  <c r="AM35" i="178"/>
  <c r="AN1427" i="183" s="1"/>
  <c r="AM1427" i="183"/>
  <c r="AM23" i="175"/>
  <c r="AN1247" i="183" s="1"/>
  <c r="AM1247" i="183"/>
  <c r="AM23" i="182"/>
  <c r="AM1639" i="183"/>
  <c r="AM53" i="182"/>
  <c r="AM1669" i="183"/>
  <c r="AM15" i="175"/>
  <c r="AN1239" i="183" s="1"/>
  <c r="AM1239" i="183"/>
  <c r="AM41" i="175"/>
  <c r="AN1265" i="183" s="1"/>
  <c r="AM1265" i="183"/>
  <c r="AM63" i="179"/>
  <c r="AN1511" i="183" s="1"/>
  <c r="AM1511" i="183"/>
  <c r="AM45" i="175"/>
  <c r="AN1269" i="183" s="1"/>
  <c r="AM1269" i="183"/>
  <c r="AM31" i="178"/>
  <c r="AN1423" i="183" s="1"/>
  <c r="AM1423" i="183"/>
  <c r="AM45" i="181"/>
  <c r="AN1605" i="183" s="1"/>
  <c r="AM1605" i="183"/>
  <c r="AQ1676" i="183"/>
  <c r="AN1679" i="183"/>
  <c r="AQ1658" i="183"/>
  <c r="AM36" i="180"/>
  <c r="AN1540" i="183" s="1"/>
  <c r="AM1540" i="183"/>
  <c r="AM21" i="179"/>
  <c r="AN1469" i="183" s="1"/>
  <c r="AM1469" i="183"/>
  <c r="AM47" i="175"/>
  <c r="AN1271" i="183" s="1"/>
  <c r="AM1271" i="183"/>
  <c r="AM42" i="180"/>
  <c r="AN1546" i="183" s="1"/>
  <c r="AM1546" i="183"/>
  <c r="AM1571" i="183"/>
  <c r="AM11" i="181"/>
  <c r="AN1571" i="183" s="1"/>
  <c r="AM33" i="181"/>
  <c r="AN1593" i="183" s="1"/>
  <c r="AM1593" i="183"/>
  <c r="AM37" i="182"/>
  <c r="AM1653" i="183"/>
  <c r="AM12" i="180"/>
  <c r="AN1516" i="183" s="1"/>
  <c r="AM1516" i="183"/>
  <c r="AM64" i="175"/>
  <c r="AN1288" i="183" s="1"/>
  <c r="AM1288" i="183"/>
  <c r="AM37" i="176"/>
  <c r="AN1317" i="183" s="1"/>
  <c r="AM1317" i="183"/>
  <c r="AM14" i="177"/>
  <c r="AN1350" i="183" s="1"/>
  <c r="AM1350" i="183"/>
  <c r="AM64" i="179"/>
  <c r="AN1512" i="183" s="1"/>
  <c r="AM1512" i="183"/>
  <c r="AM22" i="175"/>
  <c r="AN1246" i="183" s="1"/>
  <c r="AM1246" i="183"/>
  <c r="AM24" i="181"/>
  <c r="AN1584" i="183" s="1"/>
  <c r="AM1584" i="183"/>
  <c r="AQ1666" i="183"/>
  <c r="AM64" i="177"/>
  <c r="AN1400" i="183" s="1"/>
  <c r="AM1400" i="183"/>
  <c r="AM40" i="176"/>
  <c r="AN1320" i="183" s="1"/>
  <c r="AM1320" i="183"/>
  <c r="AM32" i="182"/>
  <c r="AM1648" i="183"/>
  <c r="AQ1648" i="183"/>
  <c r="AM37" i="181"/>
  <c r="AN1597" i="183" s="1"/>
  <c r="AM1597" i="183"/>
  <c r="AM48" i="181"/>
  <c r="AN1608" i="183" s="1"/>
  <c r="AM1608" i="183"/>
  <c r="AM28" i="177"/>
  <c r="AN1364" i="183" s="1"/>
  <c r="AM1364" i="183"/>
  <c r="AQ1637" i="183"/>
  <c r="AM22" i="178"/>
  <c r="AN1414" i="183" s="1"/>
  <c r="AM1414" i="183"/>
  <c r="G35" i="61"/>
  <c r="AQ1645" i="183"/>
  <c r="AQ1629" i="183"/>
  <c r="AN1643" i="183"/>
  <c r="AM17" i="180"/>
  <c r="AN1521" i="183" s="1"/>
  <c r="AM1521" i="183"/>
  <c r="AM35" i="180"/>
  <c r="AN1539" i="183" s="1"/>
  <c r="AM1539" i="183"/>
  <c r="AM33" i="182"/>
  <c r="AM1649" i="183"/>
  <c r="AM1575" i="183"/>
  <c r="AM15" i="181"/>
  <c r="AN1575" i="183" s="1"/>
  <c r="AM22" i="182"/>
  <c r="AM1638" i="183"/>
  <c r="AM26" i="177"/>
  <c r="AN1362" i="183" s="1"/>
  <c r="AM1362" i="183"/>
  <c r="AM19" i="179"/>
  <c r="AN1467" i="183" s="1"/>
  <c r="AM1467" i="183"/>
  <c r="AQ1651" i="183"/>
  <c r="AM13" i="176"/>
  <c r="AN1293" i="183" s="1"/>
  <c r="AM1293" i="183"/>
  <c r="AM11" i="177"/>
  <c r="AN1347" i="183" s="1"/>
  <c r="AM1347" i="183"/>
  <c r="AM59" i="177"/>
  <c r="AN1395" i="183" s="1"/>
  <c r="AM1395" i="183"/>
  <c r="AM47" i="178"/>
  <c r="AN1439" i="183" s="1"/>
  <c r="AM1439" i="183"/>
  <c r="AM17" i="181"/>
  <c r="AN1577" i="183" s="1"/>
  <c r="AM1577" i="183"/>
  <c r="AM31" i="181"/>
  <c r="AN1591" i="183" s="1"/>
  <c r="AM1591" i="183"/>
  <c r="G38" i="61"/>
  <c r="H38" i="61"/>
  <c r="AM1626" i="183"/>
  <c r="AM10" i="182"/>
  <c r="AM13" i="175"/>
  <c r="AN1237" i="183" s="1"/>
  <c r="AM1237" i="183"/>
  <c r="AM15" i="176"/>
  <c r="AN1295" i="183" s="1"/>
  <c r="AM1295" i="183"/>
  <c r="AM40" i="177"/>
  <c r="AN1376" i="183" s="1"/>
  <c r="AM1376" i="183"/>
  <c r="AM20" i="175"/>
  <c r="AN1244" i="183" s="1"/>
  <c r="AM1244" i="183"/>
  <c r="AM34" i="179"/>
  <c r="AN1482" i="183" s="1"/>
  <c r="AM1482" i="183"/>
  <c r="AM53" i="181"/>
  <c r="AN1613" i="183" s="1"/>
  <c r="AM1613" i="183"/>
  <c r="AM38" i="178"/>
  <c r="AN1430" i="183" s="1"/>
  <c r="AM1430" i="183"/>
  <c r="AM20" i="177"/>
  <c r="AN1356" i="183" s="1"/>
  <c r="AM1356" i="183"/>
  <c r="H36" i="61"/>
  <c r="G36" i="61"/>
  <c r="AM1514" i="183"/>
  <c r="AM10" i="180"/>
  <c r="AM18" i="176"/>
  <c r="AN1298" i="183" s="1"/>
  <c r="AM1298" i="183"/>
  <c r="AQ1647" i="183"/>
  <c r="AN1676" i="183"/>
  <c r="AM24" i="179"/>
  <c r="AN1472" i="183" s="1"/>
  <c r="AM56" i="177"/>
  <c r="AN1392" i="183" s="1"/>
  <c r="AM1392" i="183"/>
  <c r="AM56" i="175"/>
  <c r="AN1280" i="183" s="1"/>
  <c r="AM1280" i="183"/>
  <c r="AM54" i="176"/>
  <c r="AN1334" i="183" s="1"/>
  <c r="AM1334" i="183"/>
  <c r="AQ1668" i="183"/>
  <c r="AM32" i="176"/>
  <c r="AN1312" i="183" s="1"/>
  <c r="AM1312" i="183"/>
  <c r="AM16" i="177"/>
  <c r="AN1352" i="183" s="1"/>
  <c r="AM1352" i="183"/>
  <c r="AM56" i="178"/>
  <c r="AN1448" i="183" s="1"/>
  <c r="AM1448" i="183"/>
  <c r="AM25" i="182"/>
  <c r="AM1641" i="183"/>
  <c r="AQ10" i="182"/>
  <c r="AU10" i="181"/>
  <c r="AV1570" i="183" s="1"/>
  <c r="AU10" i="180"/>
  <c r="AV1514" i="183" s="1"/>
  <c r="AT5" i="179"/>
  <c r="AU10" i="179"/>
  <c r="AV1458" i="183" s="1"/>
  <c r="AU10" i="178"/>
  <c r="AV1402" i="183" s="1"/>
  <c r="AT10" i="177"/>
  <c r="AU1346" i="183" s="1"/>
  <c r="BK6" i="177"/>
  <c r="BK5" i="177"/>
  <c r="AL5" i="177"/>
  <c r="AL6" i="177"/>
  <c r="AM10" i="177"/>
  <c r="AN1346" i="183" s="1"/>
  <c r="BL6" i="177"/>
  <c r="BL5" i="177"/>
  <c r="AU10" i="176"/>
  <c r="AV1290" i="183" s="1"/>
  <c r="AP6" i="175"/>
  <c r="AP5" i="175"/>
  <c r="AL6" i="175"/>
  <c r="AM10" i="175"/>
  <c r="AN1234" i="183" s="1"/>
  <c r="AL5" i="175"/>
  <c r="AV1578" i="183" l="1"/>
  <c r="AQ18" i="181"/>
  <c r="AR1578" i="183" s="1"/>
  <c r="AP5" i="179"/>
  <c r="AT5" i="180"/>
  <c r="AU1292" i="183"/>
  <c r="AU12" i="176"/>
  <c r="AU1568" i="183"/>
  <c r="AU64" i="180"/>
  <c r="AU1561" i="183"/>
  <c r="AU57" i="180"/>
  <c r="AU1555" i="183"/>
  <c r="AU51" i="180"/>
  <c r="AU1557" i="183"/>
  <c r="AU53" i="180"/>
  <c r="AU1295" i="183"/>
  <c r="AU15" i="176"/>
  <c r="AU1472" i="183"/>
  <c r="AU24" i="179"/>
  <c r="AU1288" i="183"/>
  <c r="AU64" i="175"/>
  <c r="AU1301" i="183"/>
  <c r="AU21" i="176"/>
  <c r="AP6" i="178"/>
  <c r="AU1558" i="183"/>
  <c r="AU54" i="180"/>
  <c r="AU1566" i="183"/>
  <c r="AU62" i="180"/>
  <c r="AV1547" i="183"/>
  <c r="AQ43" i="180"/>
  <c r="AR1547" i="183" s="1"/>
  <c r="AU1297" i="183"/>
  <c r="AU17" i="176"/>
  <c r="AP6" i="177"/>
  <c r="AP5" i="177"/>
  <c r="AV1495" i="183"/>
  <c r="AT5" i="176"/>
  <c r="AQ22" i="179"/>
  <c r="AR1470" i="183" s="1"/>
  <c r="AU1556" i="183"/>
  <c r="AU52" i="180"/>
  <c r="AU1553" i="183"/>
  <c r="AU49" i="180"/>
  <c r="AU1285" i="183"/>
  <c r="AU61" i="175"/>
  <c r="AU1286" i="183"/>
  <c r="AU62" i="175"/>
  <c r="AU1302" i="183"/>
  <c r="AU22" i="176"/>
  <c r="AP6" i="179"/>
  <c r="AP5" i="176"/>
  <c r="AU1296" i="183"/>
  <c r="AU16" i="176"/>
  <c r="AU1281" i="183"/>
  <c r="AU57" i="175"/>
  <c r="AU1567" i="183"/>
  <c r="AU63" i="180"/>
  <c r="AU1282" i="183"/>
  <c r="AU58" i="175"/>
  <c r="AU1564" i="183"/>
  <c r="AU60" i="180"/>
  <c r="AU1299" i="183"/>
  <c r="AU19" i="176"/>
  <c r="AU60" i="175"/>
  <c r="AU1284" i="183"/>
  <c r="AU61" i="180"/>
  <c r="AU1565" i="183"/>
  <c r="AU1559" i="183"/>
  <c r="AU55" i="180"/>
  <c r="AU1293" i="183"/>
  <c r="AU13" i="176"/>
  <c r="AT5" i="181"/>
  <c r="AU1476" i="183"/>
  <c r="AU28" i="179"/>
  <c r="AU1294" i="183"/>
  <c r="AU14" i="176"/>
  <c r="AU1303" i="183"/>
  <c r="AU23" i="176"/>
  <c r="AU1289" i="183"/>
  <c r="AU65" i="175"/>
  <c r="AU1563" i="183"/>
  <c r="AU59" i="180"/>
  <c r="AU1283" i="183"/>
  <c r="AU59" i="175"/>
  <c r="AU1298" i="183"/>
  <c r="AU18" i="176"/>
  <c r="AP6" i="176"/>
  <c r="AP5" i="178"/>
  <c r="AT6" i="178"/>
  <c r="AU1569" i="183"/>
  <c r="AU65" i="180"/>
  <c r="AU1287" i="183"/>
  <c r="AU63" i="175"/>
  <c r="AV1342" i="183"/>
  <c r="AQ62" i="176"/>
  <c r="AR1342" i="183" s="1"/>
  <c r="AU1652" i="183"/>
  <c r="AU36" i="182"/>
  <c r="AU1666" i="183"/>
  <c r="AU50" i="182"/>
  <c r="AU1630" i="183"/>
  <c r="AU14" i="182"/>
  <c r="AU1659" i="183"/>
  <c r="AU43" i="182"/>
  <c r="AU30" i="182"/>
  <c r="AU1646" i="183"/>
  <c r="AV1668" i="183"/>
  <c r="AQ52" i="182"/>
  <c r="AU1673" i="183"/>
  <c r="AU57" i="182"/>
  <c r="AU1645" i="183"/>
  <c r="AU29" i="182"/>
  <c r="AV1642" i="183"/>
  <c r="AQ26" i="182"/>
  <c r="AU1678" i="183"/>
  <c r="AU62" i="182"/>
  <c r="AU1638" i="183"/>
  <c r="AU22" i="182"/>
  <c r="AU1674" i="183"/>
  <c r="AU58" i="182"/>
  <c r="AU1667" i="183"/>
  <c r="AU51" i="182"/>
  <c r="AU1651" i="183"/>
  <c r="AU35" i="182"/>
  <c r="AU1641" i="183"/>
  <c r="AU25" i="182"/>
  <c r="AU1663" i="183"/>
  <c r="AU47" i="182"/>
  <c r="AU1647" i="183"/>
  <c r="AU31" i="182"/>
  <c r="AU1665" i="183"/>
  <c r="AU49" i="182"/>
  <c r="AU1660" i="183"/>
  <c r="AU44" i="182"/>
  <c r="AU1649" i="183"/>
  <c r="AU33" i="182"/>
  <c r="AU1650" i="183"/>
  <c r="AU34" i="182"/>
  <c r="AU1635" i="183"/>
  <c r="AU19" i="182"/>
  <c r="AU28" i="182"/>
  <c r="AU1644" i="183"/>
  <c r="AU1669" i="183"/>
  <c r="AU53" i="182"/>
  <c r="AV1632" i="183"/>
  <c r="AQ16" i="182"/>
  <c r="AU1636" i="183"/>
  <c r="AU20" i="182"/>
  <c r="AU1681" i="183"/>
  <c r="AU65" i="182"/>
  <c r="AU1664" i="183"/>
  <c r="AU48" i="182"/>
  <c r="AU1648" i="183"/>
  <c r="AU32" i="182"/>
  <c r="AQ60" i="182"/>
  <c r="AV1676" i="183"/>
  <c r="AU1680" i="183"/>
  <c r="AU64" i="182"/>
  <c r="AU1629" i="183"/>
  <c r="AU13" i="182"/>
  <c r="AU1658" i="183"/>
  <c r="AU42" i="182"/>
  <c r="AU37" i="182"/>
  <c r="AU1653" i="183"/>
  <c r="AU1657" i="183"/>
  <c r="AU41" i="182"/>
  <c r="AU1656" i="183"/>
  <c r="AU40" i="182"/>
  <c r="AU1675" i="183"/>
  <c r="AU59" i="182"/>
  <c r="AU1672" i="183"/>
  <c r="AU56" i="182"/>
  <c r="AU1631" i="183"/>
  <c r="AU15" i="182"/>
  <c r="AU1655" i="183"/>
  <c r="AU39" i="182"/>
  <c r="AU1640" i="183"/>
  <c r="AU24" i="182"/>
  <c r="AU1627" i="183"/>
  <c r="AU11" i="182"/>
  <c r="AT6" i="182"/>
  <c r="AT5" i="182"/>
  <c r="AU12" i="182"/>
  <c r="AU1628" i="183"/>
  <c r="AU1670" i="183"/>
  <c r="AU54" i="182"/>
  <c r="AU1637" i="183"/>
  <c r="AU21" i="182"/>
  <c r="AU1677" i="183"/>
  <c r="AU61" i="182"/>
  <c r="AU1633" i="183"/>
  <c r="AU17" i="182"/>
  <c r="AU1634" i="183"/>
  <c r="AU18" i="182"/>
  <c r="AU1654" i="183"/>
  <c r="AU38" i="182"/>
  <c r="AR1639" i="183"/>
  <c r="AU34" i="181"/>
  <c r="AU1594" i="183"/>
  <c r="AV1574" i="183"/>
  <c r="AQ14" i="181"/>
  <c r="AR1574" i="183" s="1"/>
  <c r="AU1581" i="183"/>
  <c r="AU21" i="181"/>
  <c r="AU1625" i="183"/>
  <c r="AU65" i="181"/>
  <c r="AU30" i="181"/>
  <c r="AU1590" i="183"/>
  <c r="AU1622" i="183"/>
  <c r="AU62" i="181"/>
  <c r="AU1609" i="183"/>
  <c r="AU49" i="181"/>
  <c r="AU1583" i="183"/>
  <c r="AU23" i="181"/>
  <c r="AU22" i="181"/>
  <c r="AU1582" i="183"/>
  <c r="AU1572" i="183"/>
  <c r="AU12" i="181"/>
  <c r="AU1576" i="183"/>
  <c r="AU16" i="181"/>
  <c r="AU1608" i="183"/>
  <c r="AU48" i="181"/>
  <c r="AU1620" i="183"/>
  <c r="AU60" i="181"/>
  <c r="AU1621" i="183"/>
  <c r="AU61" i="181"/>
  <c r="AU1624" i="183"/>
  <c r="AU64" i="181"/>
  <c r="AU1584" i="183"/>
  <c r="AU24" i="181"/>
  <c r="AU1573" i="183"/>
  <c r="AU13" i="181"/>
  <c r="AU1616" i="183"/>
  <c r="AU56" i="181"/>
  <c r="AU1604" i="183"/>
  <c r="AU44" i="181"/>
  <c r="AU37" i="181"/>
  <c r="AU1597" i="183"/>
  <c r="AU1602" i="183"/>
  <c r="AU42" i="181"/>
  <c r="AU1600" i="183"/>
  <c r="AU40" i="181"/>
  <c r="AU1580" i="183"/>
  <c r="AU20" i="181"/>
  <c r="AU1595" i="183"/>
  <c r="AU35" i="181"/>
  <c r="AU15" i="181"/>
  <c r="AU1575" i="183"/>
  <c r="AU1612" i="183"/>
  <c r="AU52" i="181"/>
  <c r="AV1593" i="183"/>
  <c r="AQ33" i="181"/>
  <c r="AR1593" i="183" s="1"/>
  <c r="AU1614" i="183"/>
  <c r="AU54" i="181"/>
  <c r="AU1611" i="183"/>
  <c r="AU51" i="181"/>
  <c r="AU1605" i="183"/>
  <c r="AU45" i="181"/>
  <c r="AU1585" i="183"/>
  <c r="AU25" i="181"/>
  <c r="AU1613" i="183"/>
  <c r="AU53" i="181"/>
  <c r="AU1601" i="183"/>
  <c r="AU41" i="181"/>
  <c r="AU27" i="181"/>
  <c r="AU1587" i="183"/>
  <c r="AU1586" i="183"/>
  <c r="AU26" i="181"/>
  <c r="AU1615" i="183"/>
  <c r="AU55" i="181"/>
  <c r="AU43" i="181"/>
  <c r="AU1603" i="183"/>
  <c r="AU1591" i="183"/>
  <c r="AU31" i="181"/>
  <c r="AU1618" i="183"/>
  <c r="AU58" i="181"/>
  <c r="AU28" i="181"/>
  <c r="AU1588" i="183"/>
  <c r="AU1617" i="183"/>
  <c r="AU57" i="181"/>
  <c r="AU1619" i="183"/>
  <c r="AU59" i="181"/>
  <c r="AU1607" i="183"/>
  <c r="AU47" i="181"/>
  <c r="AU1571" i="183"/>
  <c r="AU11" i="181"/>
  <c r="AU1577" i="183"/>
  <c r="AU17" i="181"/>
  <c r="AU1520" i="183"/>
  <c r="AU16" i="180"/>
  <c r="AU19" i="180"/>
  <c r="AU1523" i="183"/>
  <c r="AU27" i="180"/>
  <c r="AU1531" i="183"/>
  <c r="AU1549" i="183"/>
  <c r="AU45" i="180"/>
  <c r="AU1515" i="183"/>
  <c r="AU11" i="180"/>
  <c r="AU1529" i="183"/>
  <c r="AU25" i="180"/>
  <c r="AU1539" i="183"/>
  <c r="AU35" i="180"/>
  <c r="AU1552" i="183"/>
  <c r="AU48" i="180"/>
  <c r="AU39" i="180"/>
  <c r="AU1543" i="183"/>
  <c r="AU1550" i="183"/>
  <c r="AU46" i="180"/>
  <c r="AU1548" i="183"/>
  <c r="AU44" i="180"/>
  <c r="AU1516" i="183"/>
  <c r="AU12" i="180"/>
  <c r="AU1546" i="183"/>
  <c r="AU42" i="180"/>
  <c r="AU1544" i="183"/>
  <c r="AU40" i="180"/>
  <c r="AU18" i="180"/>
  <c r="AU1522" i="183"/>
  <c r="AU1517" i="183"/>
  <c r="AU13" i="180"/>
  <c r="AU1518" i="183"/>
  <c r="AU14" i="180"/>
  <c r="AU1528" i="183"/>
  <c r="AU24" i="180"/>
  <c r="AU22" i="180"/>
  <c r="AU1526" i="183"/>
  <c r="AU1536" i="183"/>
  <c r="AU32" i="180"/>
  <c r="AU1535" i="183"/>
  <c r="AU31" i="180"/>
  <c r="AU1545" i="183"/>
  <c r="AU41" i="180"/>
  <c r="AU1533" i="183"/>
  <c r="AU29" i="180"/>
  <c r="AU1530" i="183"/>
  <c r="AU26" i="180"/>
  <c r="AU1542" i="183"/>
  <c r="AU38" i="180"/>
  <c r="AU1537" i="183"/>
  <c r="AU33" i="180"/>
  <c r="AU1540" i="183"/>
  <c r="AU36" i="180"/>
  <c r="AU34" i="180"/>
  <c r="AU1538" i="183"/>
  <c r="AU1525" i="183"/>
  <c r="AU21" i="180"/>
  <c r="AU1534" i="183"/>
  <c r="AU30" i="180"/>
  <c r="AU1532" i="183"/>
  <c r="AU28" i="180"/>
  <c r="AU1541" i="183"/>
  <c r="AU37" i="180"/>
  <c r="AU1521" i="183"/>
  <c r="AU17" i="180"/>
  <c r="AU1524" i="183"/>
  <c r="AU20" i="180"/>
  <c r="AU1469" i="183"/>
  <c r="AU21" i="179"/>
  <c r="AV1501" i="183"/>
  <c r="AQ32" i="179"/>
  <c r="AR1480" i="183" s="1"/>
  <c r="AV1480" i="183"/>
  <c r="AV1488" i="183"/>
  <c r="AQ40" i="179"/>
  <c r="AR1488" i="183" s="1"/>
  <c r="AV1484" i="183"/>
  <c r="AQ36" i="179"/>
  <c r="AR1484" i="183" s="1"/>
  <c r="AQ62" i="179"/>
  <c r="AR1510" i="183" s="1"/>
  <c r="AV1510" i="183"/>
  <c r="AU1473" i="183"/>
  <c r="AU25" i="179"/>
  <c r="AV1493" i="183"/>
  <c r="AQ45" i="179"/>
  <c r="AR1493" i="183" s="1"/>
  <c r="AU1481" i="183"/>
  <c r="AU33" i="179"/>
  <c r="AU1474" i="183"/>
  <c r="AU26" i="179"/>
  <c r="AU1504" i="183"/>
  <c r="AU56" i="179"/>
  <c r="AU1500" i="183"/>
  <c r="AU52" i="179"/>
  <c r="AU1464" i="183"/>
  <c r="AU16" i="179"/>
  <c r="AV1459" i="183"/>
  <c r="AQ11" i="179"/>
  <c r="AR1459" i="183" s="1"/>
  <c r="AQ49" i="179"/>
  <c r="AR1497" i="183" s="1"/>
  <c r="AV1497" i="183"/>
  <c r="AU1479" i="183"/>
  <c r="AU31" i="179"/>
  <c r="AU1465" i="183"/>
  <c r="AU17" i="179"/>
  <c r="AQ41" i="179"/>
  <c r="AR1489" i="183" s="1"/>
  <c r="AV1489" i="183"/>
  <c r="AU1496" i="183"/>
  <c r="AU48" i="179"/>
  <c r="AU1461" i="183"/>
  <c r="AU13" i="179"/>
  <c r="AU1478" i="183"/>
  <c r="AU30" i="179"/>
  <c r="AU1475" i="183"/>
  <c r="AU27" i="179"/>
  <c r="AU1460" i="183"/>
  <c r="AU12" i="179"/>
  <c r="AV1498" i="183"/>
  <c r="AQ50" i="179"/>
  <c r="AR1498" i="183" s="1"/>
  <c r="AQ58" i="179"/>
  <c r="AR1506" i="183" s="1"/>
  <c r="AV1506" i="183"/>
  <c r="AV1486" i="183"/>
  <c r="AQ38" i="179"/>
  <c r="AR1486" i="183" s="1"/>
  <c r="AV1490" i="183"/>
  <c r="AQ42" i="179"/>
  <c r="AR1490" i="183" s="1"/>
  <c r="AU1491" i="183"/>
  <c r="AU43" i="179"/>
  <c r="AU1482" i="183"/>
  <c r="AU34" i="179"/>
  <c r="AU1483" i="183"/>
  <c r="AU35" i="179"/>
  <c r="AU1513" i="183"/>
  <c r="AU65" i="179"/>
  <c r="AU1471" i="183"/>
  <c r="AU23" i="179"/>
  <c r="AV1507" i="183"/>
  <c r="AQ59" i="179"/>
  <c r="AR1507" i="183" s="1"/>
  <c r="AQ37" i="179"/>
  <c r="AR1485" i="183" s="1"/>
  <c r="AV1485" i="183"/>
  <c r="AU1508" i="183"/>
  <c r="AU60" i="179"/>
  <c r="AV1499" i="183"/>
  <c r="AQ51" i="179"/>
  <c r="AR1499" i="183" s="1"/>
  <c r="AU1467" i="183"/>
  <c r="AU19" i="179"/>
  <c r="AU1511" i="183"/>
  <c r="AU63" i="179"/>
  <c r="AU1466" i="183"/>
  <c r="AU18" i="179"/>
  <c r="AU1492" i="183"/>
  <c r="AU44" i="179"/>
  <c r="AU1512" i="183"/>
  <c r="AU64" i="179"/>
  <c r="AU1463" i="183"/>
  <c r="AU15" i="179"/>
  <c r="AQ28" i="178"/>
  <c r="AR1420" i="183" s="1"/>
  <c r="AV1420" i="183"/>
  <c r="AU1419" i="183"/>
  <c r="AU27" i="178"/>
  <c r="AU1423" i="183"/>
  <c r="AU31" i="178"/>
  <c r="AU1418" i="183"/>
  <c r="AU26" i="178"/>
  <c r="AU1439" i="183"/>
  <c r="AU47" i="178"/>
  <c r="AU1426" i="183"/>
  <c r="AU34" i="178"/>
  <c r="AU1442" i="183"/>
  <c r="AU50" i="178"/>
  <c r="AU1431" i="183"/>
  <c r="AU39" i="178"/>
  <c r="AU1452" i="183"/>
  <c r="AU60" i="178"/>
  <c r="AU1434" i="183"/>
  <c r="AU42" i="178"/>
  <c r="AV1441" i="183"/>
  <c r="AQ49" i="178"/>
  <c r="AR1441" i="183" s="1"/>
  <c r="AU1429" i="183"/>
  <c r="AU37" i="178"/>
  <c r="AU1428" i="183"/>
  <c r="AU36" i="178"/>
  <c r="AU1411" i="183"/>
  <c r="AU19" i="178"/>
  <c r="AU1432" i="183"/>
  <c r="AU40" i="178"/>
  <c r="AU1414" i="183"/>
  <c r="AU22" i="178"/>
  <c r="AU1413" i="183"/>
  <c r="AU21" i="178"/>
  <c r="AU1409" i="183"/>
  <c r="AU17" i="178"/>
  <c r="AU1435" i="183"/>
  <c r="AU43" i="178"/>
  <c r="AU1437" i="183"/>
  <c r="AU45" i="178"/>
  <c r="AU1453" i="183"/>
  <c r="AU61" i="178"/>
  <c r="AV1412" i="183"/>
  <c r="AQ20" i="178"/>
  <c r="AR1412" i="183" s="1"/>
  <c r="AQ57" i="178"/>
  <c r="AR1449" i="183" s="1"/>
  <c r="AV1449" i="183"/>
  <c r="AU1448" i="183"/>
  <c r="AU56" i="178"/>
  <c r="AU48" i="178"/>
  <c r="AU1440" i="183"/>
  <c r="AU1444" i="183"/>
  <c r="AU52" i="178"/>
  <c r="AU1408" i="183"/>
  <c r="AU16" i="178"/>
  <c r="AU1417" i="183"/>
  <c r="AU25" i="178"/>
  <c r="AU1416" i="183"/>
  <c r="AU24" i="178"/>
  <c r="AU1433" i="183"/>
  <c r="AU41" i="178"/>
  <c r="AU1430" i="183"/>
  <c r="AU38" i="178"/>
  <c r="AU33" i="178"/>
  <c r="AU1425" i="183"/>
  <c r="AU29" i="178"/>
  <c r="AU1421" i="183"/>
  <c r="AU1446" i="183"/>
  <c r="AU54" i="178"/>
  <c r="AU1438" i="183"/>
  <c r="AU46" i="178"/>
  <c r="AU1436" i="183"/>
  <c r="AU44" i="178"/>
  <c r="AU1456" i="183"/>
  <c r="AU64" i="178"/>
  <c r="AQ32" i="178"/>
  <c r="AR1424" i="183" s="1"/>
  <c r="AV1424" i="183"/>
  <c r="AU1422" i="183"/>
  <c r="AU30" i="178"/>
  <c r="AU1454" i="183"/>
  <c r="AU62" i="178"/>
  <c r="AU1415" i="183"/>
  <c r="AU23" i="178"/>
  <c r="AU1450" i="183"/>
  <c r="AU58" i="178"/>
  <c r="AU1383" i="183"/>
  <c r="AU47" i="177"/>
  <c r="AU1373" i="183"/>
  <c r="AU37" i="177"/>
  <c r="AU1366" i="183"/>
  <c r="AU30" i="177"/>
  <c r="AU1398" i="183"/>
  <c r="AU62" i="177"/>
  <c r="AU1351" i="183"/>
  <c r="AU15" i="177"/>
  <c r="AU1369" i="183"/>
  <c r="AU33" i="177"/>
  <c r="AU1400" i="183"/>
  <c r="AU64" i="177"/>
  <c r="AU1392" i="183"/>
  <c r="AU56" i="177"/>
  <c r="AU1363" i="183"/>
  <c r="AU27" i="177"/>
  <c r="AU1350" i="183"/>
  <c r="AU14" i="177"/>
  <c r="AU1372" i="183"/>
  <c r="AU36" i="177"/>
  <c r="AU1348" i="183"/>
  <c r="AU12" i="177"/>
  <c r="AU1374" i="183"/>
  <c r="AU38" i="177"/>
  <c r="AU1353" i="183"/>
  <c r="AU17" i="177"/>
  <c r="AU1390" i="183"/>
  <c r="AU54" i="177"/>
  <c r="AU1394" i="183"/>
  <c r="AU58" i="177"/>
  <c r="AU1362" i="183"/>
  <c r="AU26" i="177"/>
  <c r="AU1347" i="183"/>
  <c r="AU11" i="177"/>
  <c r="AU1361" i="183"/>
  <c r="AU25" i="177"/>
  <c r="AU1358" i="183"/>
  <c r="AU22" i="177"/>
  <c r="AU1370" i="183"/>
  <c r="AU34" i="177"/>
  <c r="AU1349" i="183"/>
  <c r="AU13" i="177"/>
  <c r="AU1355" i="183"/>
  <c r="AU19" i="177"/>
  <c r="AU1382" i="183"/>
  <c r="AU46" i="177"/>
  <c r="AU1364" i="183"/>
  <c r="AU28" i="177"/>
  <c r="AU1388" i="183"/>
  <c r="AU52" i="177"/>
  <c r="AV1395" i="183"/>
  <c r="AQ59" i="177"/>
  <c r="AR1395" i="183" s="1"/>
  <c r="AU1377" i="183"/>
  <c r="AU41" i="177"/>
  <c r="AV1399" i="183"/>
  <c r="AQ63" i="177"/>
  <c r="AR1399" i="183" s="1"/>
  <c r="AU1359" i="183"/>
  <c r="AU23" i="177"/>
  <c r="AU1375" i="183"/>
  <c r="AU39" i="177"/>
  <c r="AU1360" i="183"/>
  <c r="AU24" i="177"/>
  <c r="AU1378" i="183"/>
  <c r="AU42" i="177"/>
  <c r="AU1354" i="183"/>
  <c r="AU18" i="177"/>
  <c r="AU1386" i="183"/>
  <c r="AU50" i="177"/>
  <c r="AU1365" i="183"/>
  <c r="AU29" i="177"/>
  <c r="AU1396" i="183"/>
  <c r="AU60" i="177"/>
  <c r="AU1367" i="183"/>
  <c r="AU31" i="177"/>
  <c r="AU1356" i="183"/>
  <c r="AU20" i="177"/>
  <c r="AV1380" i="183"/>
  <c r="AQ44" i="177"/>
  <c r="AR1380" i="183" s="1"/>
  <c r="AV1376" i="183"/>
  <c r="AQ40" i="177"/>
  <c r="AR1376" i="183" s="1"/>
  <c r="AU1368" i="183"/>
  <c r="AU32" i="177"/>
  <c r="AU1397" i="183"/>
  <c r="AU61" i="177"/>
  <c r="AU1385" i="183"/>
  <c r="AU49" i="177"/>
  <c r="AU1387" i="183"/>
  <c r="AU51" i="177"/>
  <c r="AU1401" i="183"/>
  <c r="AU65" i="177"/>
  <c r="AU1381" i="183"/>
  <c r="AU45" i="177"/>
  <c r="AU1352" i="183"/>
  <c r="AU16" i="177"/>
  <c r="AU1379" i="183"/>
  <c r="AU43" i="177"/>
  <c r="AT6" i="176"/>
  <c r="AU1325" i="183"/>
  <c r="AU45" i="176"/>
  <c r="AU1334" i="183"/>
  <c r="AU54" i="176"/>
  <c r="AU1316" i="183"/>
  <c r="AU36" i="176"/>
  <c r="AU1306" i="183"/>
  <c r="AU26" i="176"/>
  <c r="AU1345" i="183"/>
  <c r="AU65" i="176"/>
  <c r="AV1333" i="183"/>
  <c r="AQ53" i="176"/>
  <c r="AR1333" i="183" s="1"/>
  <c r="AU1311" i="183"/>
  <c r="AU31" i="176"/>
  <c r="AQ50" i="176"/>
  <c r="AR1330" i="183" s="1"/>
  <c r="AV1330" i="183"/>
  <c r="AU1312" i="183"/>
  <c r="AU32" i="176"/>
  <c r="AU1309" i="183"/>
  <c r="AU29" i="176"/>
  <c r="AU1321" i="183"/>
  <c r="AU41" i="176"/>
  <c r="AU1322" i="183"/>
  <c r="AU42" i="176"/>
  <c r="AU1344" i="183"/>
  <c r="AU64" i="176"/>
  <c r="AV1338" i="183"/>
  <c r="AQ58" i="176"/>
  <c r="AR1338" i="183" s="1"/>
  <c r="AU1324" i="183"/>
  <c r="AU44" i="176"/>
  <c r="AU1305" i="183"/>
  <c r="AU25" i="176"/>
  <c r="AU1314" i="183"/>
  <c r="AU34" i="176"/>
  <c r="AV1317" i="183"/>
  <c r="AQ37" i="176"/>
  <c r="AR1317" i="183" s="1"/>
  <c r="AU1320" i="183"/>
  <c r="AU40" i="176"/>
  <c r="AU1343" i="183"/>
  <c r="AU63" i="176"/>
  <c r="AV1323" i="183"/>
  <c r="AQ43" i="176"/>
  <c r="AR1323" i="183" s="1"/>
  <c r="AU1339" i="183"/>
  <c r="AU59" i="176"/>
  <c r="AU1341" i="183"/>
  <c r="AU61" i="176"/>
  <c r="AU1326" i="183"/>
  <c r="AU46" i="176"/>
  <c r="AU1336" i="183"/>
  <c r="AU56" i="176"/>
  <c r="AU1319" i="183"/>
  <c r="AU39" i="176"/>
  <c r="AU1327" i="183"/>
  <c r="AU47" i="176"/>
  <c r="AU1315" i="183"/>
  <c r="AU35" i="176"/>
  <c r="AU27" i="176"/>
  <c r="AU1307" i="183"/>
  <c r="AU1328" i="183"/>
  <c r="AU48" i="176"/>
  <c r="AU1318" i="183"/>
  <c r="AU38" i="176"/>
  <c r="AU1331" i="183"/>
  <c r="AU51" i="176"/>
  <c r="AU1335" i="183"/>
  <c r="AU55" i="176"/>
  <c r="AU1337" i="183"/>
  <c r="AU57" i="176"/>
  <c r="AV1313" i="183"/>
  <c r="AQ33" i="176"/>
  <c r="AR1313" i="183" s="1"/>
  <c r="AU1304" i="183"/>
  <c r="AU24" i="176"/>
  <c r="AV1271" i="183"/>
  <c r="AQ47" i="175"/>
  <c r="AR1271" i="183" s="1"/>
  <c r="AU1264" i="183"/>
  <c r="AU40" i="175"/>
  <c r="AU1265" i="183"/>
  <c r="AU41" i="175"/>
  <c r="AU1273" i="183"/>
  <c r="AU49" i="175"/>
  <c r="AU1278" i="183"/>
  <c r="AU54" i="175"/>
  <c r="AU1259" i="183"/>
  <c r="AU35" i="175"/>
  <c r="AU1260" i="183"/>
  <c r="AU36" i="175"/>
  <c r="AU1255" i="183"/>
  <c r="AU31" i="175"/>
  <c r="AU1266" i="183"/>
  <c r="AU42" i="175"/>
  <c r="AU1268" i="183"/>
  <c r="AU44" i="175"/>
  <c r="AU1256" i="183"/>
  <c r="AU32" i="175"/>
  <c r="AU1261" i="183"/>
  <c r="AU37" i="175"/>
  <c r="AU1257" i="183"/>
  <c r="AU33" i="175"/>
  <c r="AU1269" i="183"/>
  <c r="AU45" i="175"/>
  <c r="AU1279" i="183"/>
  <c r="AU55" i="175"/>
  <c r="AU1262" i="183"/>
  <c r="AU38" i="175"/>
  <c r="AU1276" i="183"/>
  <c r="AU52" i="175"/>
  <c r="AU48" i="175"/>
  <c r="AU1272" i="183"/>
  <c r="AU1270" i="183"/>
  <c r="AU46" i="175"/>
  <c r="AU1277" i="183"/>
  <c r="AU53" i="175"/>
  <c r="AU1280" i="183"/>
  <c r="AU56" i="175"/>
  <c r="AU1275" i="183"/>
  <c r="AU51" i="175"/>
  <c r="AU1274" i="183"/>
  <c r="AU50" i="175"/>
  <c r="AU1258" i="183"/>
  <c r="AU34" i="175"/>
  <c r="AU1252" i="183"/>
  <c r="AU28" i="175"/>
  <c r="AU1237" i="183"/>
  <c r="AU13" i="175"/>
  <c r="AU1245" i="183"/>
  <c r="AU21" i="175"/>
  <c r="AU1253" i="183"/>
  <c r="AU29" i="175"/>
  <c r="AU1238" i="183"/>
  <c r="AU14" i="175"/>
  <c r="AU1254" i="183"/>
  <c r="AU30" i="175"/>
  <c r="AU1235" i="183"/>
  <c r="AU11" i="175"/>
  <c r="AT6" i="175"/>
  <c r="AT5" i="175"/>
  <c r="AU1240" i="183"/>
  <c r="AU16" i="175"/>
  <c r="AV1249" i="183"/>
  <c r="AQ25" i="175"/>
  <c r="AR1249" i="183" s="1"/>
  <c r="AU1239" i="183"/>
  <c r="AU15" i="175"/>
  <c r="AU26" i="175"/>
  <c r="AU1250" i="183"/>
  <c r="AU1241" i="183"/>
  <c r="AU17" i="175"/>
  <c r="AU1243" i="183"/>
  <c r="AU19" i="175"/>
  <c r="AU1248" i="183"/>
  <c r="AU24" i="175"/>
  <c r="AU1242" i="183"/>
  <c r="AU18" i="175"/>
  <c r="AM5" i="181"/>
  <c r="AM6" i="176"/>
  <c r="AR1661" i="183"/>
  <c r="AR1643" i="183"/>
  <c r="AN1660" i="183"/>
  <c r="AN1664" i="183"/>
  <c r="AN1642" i="183"/>
  <c r="AN1632" i="183"/>
  <c r="AN1640" i="183"/>
  <c r="AM6" i="178"/>
  <c r="AM6" i="179"/>
  <c r="AR1626" i="183"/>
  <c r="AN1653" i="183"/>
  <c r="AN1639" i="183"/>
  <c r="AN1650" i="183"/>
  <c r="AN1666" i="183"/>
  <c r="AN1645" i="183"/>
  <c r="AN1638" i="183"/>
  <c r="AM5" i="176"/>
  <c r="AM5" i="179"/>
  <c r="AM6" i="181"/>
  <c r="AN1514" i="183"/>
  <c r="AM6" i="180"/>
  <c r="AM5" i="180"/>
  <c r="AN1626" i="183"/>
  <c r="AM5" i="182"/>
  <c r="AM6" i="182"/>
  <c r="AN1648" i="183"/>
  <c r="AN1669" i="183"/>
  <c r="AN1634" i="183"/>
  <c r="AN1672" i="183"/>
  <c r="AN1646" i="183"/>
  <c r="AN1630" i="183"/>
  <c r="AN1670" i="183"/>
  <c r="AN1633" i="183"/>
  <c r="AN1658" i="183"/>
  <c r="AN1637" i="183"/>
  <c r="AN1656" i="183"/>
  <c r="AN1636" i="183"/>
  <c r="AN1651" i="183"/>
  <c r="AN1659" i="183"/>
  <c r="AN1635" i="183"/>
  <c r="AN1644" i="183"/>
  <c r="AN1662" i="183"/>
  <c r="AN1631" i="183"/>
  <c r="AM5" i="178"/>
  <c r="AN1641" i="183"/>
  <c r="AN1649" i="183"/>
  <c r="AN1647" i="183"/>
  <c r="AN1668" i="183"/>
  <c r="AN1654" i="183"/>
  <c r="AN1628" i="183"/>
  <c r="AN1627" i="183"/>
  <c r="AN1674" i="183"/>
  <c r="AN1655" i="183"/>
  <c r="AN1629" i="183"/>
  <c r="AQ10" i="181"/>
  <c r="AR1570" i="183" s="1"/>
  <c r="AQ10" i="180"/>
  <c r="AR1514" i="183" s="1"/>
  <c r="AQ10" i="179"/>
  <c r="AR1458" i="183" s="1"/>
  <c r="AQ10" i="178"/>
  <c r="AR1402" i="183" s="1"/>
  <c r="AT5" i="177"/>
  <c r="AT6" i="177"/>
  <c r="AU10" i="177"/>
  <c r="AV1346" i="183" s="1"/>
  <c r="AM6" i="177"/>
  <c r="AM5" i="177"/>
  <c r="AQ10" i="176"/>
  <c r="AR1290" i="183" s="1"/>
  <c r="AM5" i="175"/>
  <c r="AM6" i="175"/>
  <c r="AV1282" i="183" l="1"/>
  <c r="AQ58" i="175"/>
  <c r="AR1282" i="183" s="1"/>
  <c r="AV1563" i="183"/>
  <c r="AQ59" i="180"/>
  <c r="AR1563" i="183" s="1"/>
  <c r="AV1297" i="183"/>
  <c r="AQ17" i="176"/>
  <c r="AR1297" i="183" s="1"/>
  <c r="AV1567" i="183"/>
  <c r="AQ63" i="180"/>
  <c r="AR1567" i="183" s="1"/>
  <c r="AV1302" i="183"/>
  <c r="AQ22" i="176"/>
  <c r="AR1302" i="183" s="1"/>
  <c r="AQ52" i="180"/>
  <c r="AR1556" i="183" s="1"/>
  <c r="AV1556" i="183"/>
  <c r="AV1301" i="183"/>
  <c r="AQ21" i="176"/>
  <c r="AR1301" i="183" s="1"/>
  <c r="AV1557" i="183"/>
  <c r="AQ53" i="180"/>
  <c r="AR1557" i="183" s="1"/>
  <c r="AV1292" i="183"/>
  <c r="AQ12" i="176"/>
  <c r="AR1292" i="183" s="1"/>
  <c r="AQ28" i="179"/>
  <c r="AR1476" i="183" s="1"/>
  <c r="AV1476" i="183"/>
  <c r="AV1565" i="183"/>
  <c r="AQ61" i="180"/>
  <c r="AR1565" i="183" s="1"/>
  <c r="AQ65" i="175"/>
  <c r="AR1289" i="183" s="1"/>
  <c r="AV1289" i="183"/>
  <c r="AV1284" i="183"/>
  <c r="AQ60" i="175"/>
  <c r="AR1284" i="183" s="1"/>
  <c r="AV1568" i="183"/>
  <c r="AQ64" i="180"/>
  <c r="AR1568" i="183" s="1"/>
  <c r="AV1299" i="183"/>
  <c r="AQ19" i="176"/>
  <c r="AR1299" i="183" s="1"/>
  <c r="AV1288" i="183"/>
  <c r="AQ64" i="175"/>
  <c r="AR1288" i="183" s="1"/>
  <c r="AV1555" i="183"/>
  <c r="AQ51" i="180"/>
  <c r="AR1555" i="183" s="1"/>
  <c r="AV1298" i="183"/>
  <c r="AQ18" i="176"/>
  <c r="AR1298" i="183" s="1"/>
  <c r="AV1303" i="183"/>
  <c r="AQ23" i="176"/>
  <c r="AR1303" i="183" s="1"/>
  <c r="AQ62" i="180"/>
  <c r="AR1566" i="183" s="1"/>
  <c r="AV1566" i="183"/>
  <c r="AV1295" i="183"/>
  <c r="AQ15" i="176"/>
  <c r="AR1295" i="183" s="1"/>
  <c r="AV1293" i="183"/>
  <c r="AQ13" i="176"/>
  <c r="AR1293" i="183" s="1"/>
  <c r="AV1281" i="183"/>
  <c r="AQ57" i="175"/>
  <c r="AR1281" i="183" s="1"/>
  <c r="AV1286" i="183"/>
  <c r="AQ62" i="175"/>
  <c r="AR1286" i="183" s="1"/>
  <c r="AQ63" i="175"/>
  <c r="AR1287" i="183" s="1"/>
  <c r="AV1287" i="183"/>
  <c r="AQ55" i="180"/>
  <c r="AR1559" i="183" s="1"/>
  <c r="AV1559" i="183"/>
  <c r="AV1564" i="183"/>
  <c r="AQ60" i="180"/>
  <c r="AR1564" i="183" s="1"/>
  <c r="AQ16" i="176"/>
  <c r="AR1296" i="183" s="1"/>
  <c r="AV1296" i="183"/>
  <c r="AV1285" i="183"/>
  <c r="AQ61" i="175"/>
  <c r="AR1285" i="183" s="1"/>
  <c r="AQ24" i="179"/>
  <c r="AR1472" i="183" s="1"/>
  <c r="AV1472" i="183"/>
  <c r="AQ57" i="180"/>
  <c r="AR1561" i="183" s="1"/>
  <c r="AV1561" i="183"/>
  <c r="AV1569" i="183"/>
  <c r="AQ65" i="180"/>
  <c r="AR1569" i="183" s="1"/>
  <c r="AV1553" i="183"/>
  <c r="AQ49" i="180"/>
  <c r="AR1553" i="183" s="1"/>
  <c r="AV1283" i="183"/>
  <c r="AQ59" i="175"/>
  <c r="AR1283" i="183" s="1"/>
  <c r="AV1294" i="183"/>
  <c r="AQ14" i="176"/>
  <c r="AR1294" i="183" s="1"/>
  <c r="AV1558" i="183"/>
  <c r="AQ54" i="180"/>
  <c r="AR1558" i="183" s="1"/>
  <c r="AQ61" i="182"/>
  <c r="AV1677" i="183"/>
  <c r="AV1655" i="183"/>
  <c r="AQ39" i="182"/>
  <c r="AQ40" i="182"/>
  <c r="AV1656" i="183"/>
  <c r="AV1653" i="183"/>
  <c r="AQ37" i="182"/>
  <c r="AV1629" i="183"/>
  <c r="AQ13" i="182"/>
  <c r="AR1676" i="183"/>
  <c r="AQ48" i="182"/>
  <c r="AV1664" i="183"/>
  <c r="AV1669" i="183"/>
  <c r="AQ53" i="182"/>
  <c r="AQ33" i="182"/>
  <c r="AV1649" i="183"/>
  <c r="AV1663" i="183"/>
  <c r="AQ47" i="182"/>
  <c r="AV1674" i="183"/>
  <c r="AQ58" i="182"/>
  <c r="AV1645" i="183"/>
  <c r="AQ29" i="182"/>
  <c r="AQ43" i="182"/>
  <c r="AV1659" i="183"/>
  <c r="AV1633" i="183"/>
  <c r="AQ17" i="182"/>
  <c r="AQ24" i="182"/>
  <c r="AV1640" i="183"/>
  <c r="AV1675" i="183"/>
  <c r="AQ59" i="182"/>
  <c r="AV1658" i="183"/>
  <c r="AQ42" i="182"/>
  <c r="AQ32" i="182"/>
  <c r="AV1648" i="183"/>
  <c r="AR1632" i="183"/>
  <c r="AV1644" i="183"/>
  <c r="AQ28" i="182"/>
  <c r="AQ34" i="182"/>
  <c r="AV1650" i="183"/>
  <c r="AQ31" i="182"/>
  <c r="AV1647" i="183"/>
  <c r="AV1667" i="183"/>
  <c r="AQ51" i="182"/>
  <c r="AR1642" i="183"/>
  <c r="AV1652" i="183"/>
  <c r="AQ36" i="182"/>
  <c r="AQ18" i="182"/>
  <c r="AV1634" i="183"/>
  <c r="AQ54" i="182"/>
  <c r="AV1670" i="183"/>
  <c r="AV1627" i="183"/>
  <c r="AU6" i="182"/>
  <c r="AU5" i="182"/>
  <c r="AQ11" i="182"/>
  <c r="AV1672" i="183"/>
  <c r="AQ56" i="182"/>
  <c r="AV1636" i="183"/>
  <c r="AQ20" i="182"/>
  <c r="AV1635" i="183"/>
  <c r="AQ19" i="182"/>
  <c r="AV1665" i="183"/>
  <c r="AQ49" i="182"/>
  <c r="AQ35" i="182"/>
  <c r="AV1651" i="183"/>
  <c r="AV1678" i="183"/>
  <c r="AQ62" i="182"/>
  <c r="AR1668" i="183"/>
  <c r="AQ50" i="182"/>
  <c r="AV1666" i="183"/>
  <c r="AQ38" i="182"/>
  <c r="AV1654" i="183"/>
  <c r="AQ21" i="182"/>
  <c r="AV1637" i="183"/>
  <c r="AQ12" i="182"/>
  <c r="AV1628" i="183"/>
  <c r="AV1631" i="183"/>
  <c r="AQ15" i="182"/>
  <c r="AQ41" i="182"/>
  <c r="AV1657" i="183"/>
  <c r="AQ64" i="182"/>
  <c r="AV1680" i="183"/>
  <c r="AV1681" i="183"/>
  <c r="AQ65" i="182"/>
  <c r="AQ44" i="182"/>
  <c r="AV1660" i="183"/>
  <c r="AV1641" i="183"/>
  <c r="AQ25" i="182"/>
  <c r="AQ22" i="182"/>
  <c r="AV1638" i="183"/>
  <c r="AQ57" i="182"/>
  <c r="AV1673" i="183"/>
  <c r="AV1646" i="183"/>
  <c r="AQ30" i="182"/>
  <c r="AQ14" i="182"/>
  <c r="AV1630" i="183"/>
  <c r="AU5" i="181"/>
  <c r="AU6" i="181"/>
  <c r="AQ57" i="181"/>
  <c r="AR1617" i="183" s="1"/>
  <c r="AV1617" i="183"/>
  <c r="AV1576" i="183"/>
  <c r="AQ16" i="181"/>
  <c r="AR1576" i="183" s="1"/>
  <c r="AV1571" i="183"/>
  <c r="AQ11" i="181"/>
  <c r="AR1571" i="183" s="1"/>
  <c r="AV1619" i="183"/>
  <c r="AQ59" i="181"/>
  <c r="AR1619" i="183" s="1"/>
  <c r="AV1591" i="183"/>
  <c r="AQ31" i="181"/>
  <c r="AR1591" i="183" s="1"/>
  <c r="AV1615" i="183"/>
  <c r="AQ55" i="181"/>
  <c r="AR1615" i="183" s="1"/>
  <c r="AV1613" i="183"/>
  <c r="AQ53" i="181"/>
  <c r="AR1613" i="183" s="1"/>
  <c r="AV1605" i="183"/>
  <c r="AQ45" i="181"/>
  <c r="AR1605" i="183" s="1"/>
  <c r="AV1614" i="183"/>
  <c r="AQ54" i="181"/>
  <c r="AR1614" i="183" s="1"/>
  <c r="AV1612" i="183"/>
  <c r="AQ52" i="181"/>
  <c r="AR1612" i="183" s="1"/>
  <c r="AV1595" i="183"/>
  <c r="AQ35" i="181"/>
  <c r="AR1595" i="183" s="1"/>
  <c r="AV1600" i="183"/>
  <c r="AQ40" i="181"/>
  <c r="AR1600" i="183" s="1"/>
  <c r="AV1616" i="183"/>
  <c r="AQ56" i="181"/>
  <c r="AR1616" i="183" s="1"/>
  <c r="AV1584" i="183"/>
  <c r="AQ24" i="181"/>
  <c r="AR1584" i="183" s="1"/>
  <c r="AV1621" i="183"/>
  <c r="AQ61" i="181"/>
  <c r="AR1621" i="183" s="1"/>
  <c r="AV1608" i="183"/>
  <c r="AQ48" i="181"/>
  <c r="AR1608" i="183" s="1"/>
  <c r="AV1572" i="183"/>
  <c r="AQ12" i="181"/>
  <c r="AR1572" i="183" s="1"/>
  <c r="AV1583" i="183"/>
  <c r="AQ23" i="181"/>
  <c r="AR1583" i="183" s="1"/>
  <c r="AV1622" i="183"/>
  <c r="AQ62" i="181"/>
  <c r="AR1622" i="183" s="1"/>
  <c r="AV1625" i="183"/>
  <c r="AQ65" i="181"/>
  <c r="AR1625" i="183" s="1"/>
  <c r="AV1588" i="183"/>
  <c r="AQ28" i="181"/>
  <c r="AR1588" i="183" s="1"/>
  <c r="AQ27" i="181"/>
  <c r="AR1587" i="183" s="1"/>
  <c r="AV1587" i="183"/>
  <c r="AV1597" i="183"/>
  <c r="AQ37" i="181"/>
  <c r="AR1597" i="183" s="1"/>
  <c r="AV1577" i="183"/>
  <c r="AQ17" i="181"/>
  <c r="AR1577" i="183" s="1"/>
  <c r="AV1618" i="183"/>
  <c r="AQ58" i="181"/>
  <c r="AR1618" i="183" s="1"/>
  <c r="AV1586" i="183"/>
  <c r="AQ26" i="181"/>
  <c r="AR1586" i="183" s="1"/>
  <c r="AV1601" i="183"/>
  <c r="AQ41" i="181"/>
  <c r="AR1601" i="183" s="1"/>
  <c r="AV1585" i="183"/>
  <c r="AQ25" i="181"/>
  <c r="AR1585" i="183" s="1"/>
  <c r="AV1611" i="183"/>
  <c r="AQ51" i="181"/>
  <c r="AR1611" i="183" s="1"/>
  <c r="AV1580" i="183"/>
  <c r="AQ20" i="181"/>
  <c r="AR1580" i="183" s="1"/>
  <c r="AV1602" i="183"/>
  <c r="AQ42" i="181"/>
  <c r="AR1602" i="183" s="1"/>
  <c r="AV1604" i="183"/>
  <c r="AQ44" i="181"/>
  <c r="AR1604" i="183" s="1"/>
  <c r="AV1573" i="183"/>
  <c r="AQ13" i="181"/>
  <c r="AR1573" i="183" s="1"/>
  <c r="AV1624" i="183"/>
  <c r="AQ64" i="181"/>
  <c r="AR1624" i="183" s="1"/>
  <c r="AV1620" i="183"/>
  <c r="AQ60" i="181"/>
  <c r="AR1620" i="183" s="1"/>
  <c r="AV1609" i="183"/>
  <c r="AQ49" i="181"/>
  <c r="AR1609" i="183" s="1"/>
  <c r="AV1581" i="183"/>
  <c r="AQ21" i="181"/>
  <c r="AR1581" i="183" s="1"/>
  <c r="AV1607" i="183"/>
  <c r="AQ47" i="181"/>
  <c r="AR1607" i="183" s="1"/>
  <c r="AV1603" i="183"/>
  <c r="AQ43" i="181"/>
  <c r="AR1603" i="183" s="1"/>
  <c r="AV1575" i="183"/>
  <c r="AQ15" i="181"/>
  <c r="AR1575" i="183" s="1"/>
  <c r="AV1582" i="183"/>
  <c r="AQ22" i="181"/>
  <c r="AR1582" i="183" s="1"/>
  <c r="AV1590" i="183"/>
  <c r="AQ30" i="181"/>
  <c r="AR1590" i="183" s="1"/>
  <c r="AV1594" i="183"/>
  <c r="AQ34" i="181"/>
  <c r="AR1594" i="183" s="1"/>
  <c r="AU6" i="180"/>
  <c r="AU5" i="180"/>
  <c r="AV1524" i="183"/>
  <c r="AQ20" i="180"/>
  <c r="AR1524" i="183" s="1"/>
  <c r="AQ37" i="180"/>
  <c r="AR1541" i="183" s="1"/>
  <c r="AV1541" i="183"/>
  <c r="AQ30" i="180"/>
  <c r="AR1534" i="183" s="1"/>
  <c r="AV1534" i="183"/>
  <c r="AV1537" i="183"/>
  <c r="AQ33" i="180"/>
  <c r="AR1537" i="183" s="1"/>
  <c r="AQ26" i="180"/>
  <c r="AR1530" i="183" s="1"/>
  <c r="AV1530" i="183"/>
  <c r="AV1545" i="183"/>
  <c r="AQ41" i="180"/>
  <c r="AR1545" i="183" s="1"/>
  <c r="AV1536" i="183"/>
  <c r="AQ32" i="180"/>
  <c r="AR1536" i="183" s="1"/>
  <c r="AV1528" i="183"/>
  <c r="AQ24" i="180"/>
  <c r="AR1528" i="183" s="1"/>
  <c r="AV1517" i="183"/>
  <c r="AQ13" i="180"/>
  <c r="AR1517" i="183" s="1"/>
  <c r="AQ40" i="180"/>
  <c r="AR1544" i="183" s="1"/>
  <c r="AV1544" i="183"/>
  <c r="AV1516" i="183"/>
  <c r="AQ12" i="180"/>
  <c r="AR1516" i="183" s="1"/>
  <c r="AV1550" i="183"/>
  <c r="AQ46" i="180"/>
  <c r="AR1550" i="183" s="1"/>
  <c r="AV1552" i="183"/>
  <c r="AQ48" i="180"/>
  <c r="AR1552" i="183" s="1"/>
  <c r="AV1529" i="183"/>
  <c r="AQ25" i="180"/>
  <c r="AR1529" i="183" s="1"/>
  <c r="AV1549" i="183"/>
  <c r="AQ45" i="180"/>
  <c r="AR1549" i="183" s="1"/>
  <c r="AV1538" i="183"/>
  <c r="AQ34" i="180"/>
  <c r="AR1538" i="183" s="1"/>
  <c r="AV1523" i="183"/>
  <c r="AQ19" i="180"/>
  <c r="AR1523" i="183" s="1"/>
  <c r="AQ17" i="180"/>
  <c r="AR1521" i="183" s="1"/>
  <c r="AV1521" i="183"/>
  <c r="AV1532" i="183"/>
  <c r="AQ28" i="180"/>
  <c r="AR1532" i="183" s="1"/>
  <c r="AV1525" i="183"/>
  <c r="AQ21" i="180"/>
  <c r="AR1525" i="183" s="1"/>
  <c r="AV1540" i="183"/>
  <c r="AQ36" i="180"/>
  <c r="AR1540" i="183" s="1"/>
  <c r="AV1542" i="183"/>
  <c r="AQ38" i="180"/>
  <c r="AR1542" i="183" s="1"/>
  <c r="AV1533" i="183"/>
  <c r="AQ29" i="180"/>
  <c r="AR1533" i="183" s="1"/>
  <c r="AV1535" i="183"/>
  <c r="AQ31" i="180"/>
  <c r="AR1535" i="183" s="1"/>
  <c r="AV1518" i="183"/>
  <c r="AQ14" i="180"/>
  <c r="AR1518" i="183" s="1"/>
  <c r="AV1546" i="183"/>
  <c r="AQ42" i="180"/>
  <c r="AR1546" i="183" s="1"/>
  <c r="AV1548" i="183"/>
  <c r="AQ44" i="180"/>
  <c r="AR1548" i="183" s="1"/>
  <c r="AV1539" i="183"/>
  <c r="AQ35" i="180"/>
  <c r="AR1539" i="183" s="1"/>
  <c r="AV1515" i="183"/>
  <c r="AQ11" i="180"/>
  <c r="AR1515" i="183" s="1"/>
  <c r="AV1520" i="183"/>
  <c r="AQ16" i="180"/>
  <c r="AR1520" i="183" s="1"/>
  <c r="AV1526" i="183"/>
  <c r="AQ22" i="180"/>
  <c r="AR1526" i="183" s="1"/>
  <c r="AQ18" i="180"/>
  <c r="AR1522" i="183" s="1"/>
  <c r="AV1522" i="183"/>
  <c r="AV1543" i="183"/>
  <c r="AQ39" i="180"/>
  <c r="AR1543" i="183" s="1"/>
  <c r="AV1531" i="183"/>
  <c r="AQ27" i="180"/>
  <c r="AR1531" i="183" s="1"/>
  <c r="AV1469" i="183"/>
  <c r="AQ21" i="179"/>
  <c r="AR1469" i="183" s="1"/>
  <c r="AU6" i="179"/>
  <c r="AU5" i="179"/>
  <c r="AV1512" i="183"/>
  <c r="AQ64" i="179"/>
  <c r="AR1512" i="183" s="1"/>
  <c r="AV1466" i="183"/>
  <c r="AQ18" i="179"/>
  <c r="AR1466" i="183" s="1"/>
  <c r="AV1467" i="183"/>
  <c r="AQ19" i="179"/>
  <c r="AR1467" i="183" s="1"/>
  <c r="AV1508" i="183"/>
  <c r="AQ60" i="179"/>
  <c r="AR1508" i="183" s="1"/>
  <c r="AV1513" i="183"/>
  <c r="AQ65" i="179"/>
  <c r="AR1513" i="183" s="1"/>
  <c r="AV1482" i="183"/>
  <c r="AQ34" i="179"/>
  <c r="AR1482" i="183" s="1"/>
  <c r="AV1460" i="183"/>
  <c r="AQ12" i="179"/>
  <c r="AR1460" i="183" s="1"/>
  <c r="AV1478" i="183"/>
  <c r="AQ30" i="179"/>
  <c r="AR1478" i="183" s="1"/>
  <c r="AV1496" i="183"/>
  <c r="AQ48" i="179"/>
  <c r="AR1496" i="183" s="1"/>
  <c r="AV1465" i="183"/>
  <c r="AQ17" i="179"/>
  <c r="AR1465" i="183" s="1"/>
  <c r="AV1464" i="183"/>
  <c r="AQ16" i="179"/>
  <c r="AR1464" i="183" s="1"/>
  <c r="AV1504" i="183"/>
  <c r="AQ56" i="179"/>
  <c r="AR1504" i="183" s="1"/>
  <c r="AV1481" i="183"/>
  <c r="AQ33" i="179"/>
  <c r="AR1481" i="183" s="1"/>
  <c r="AV1473" i="183"/>
  <c r="AQ25" i="179"/>
  <c r="AR1473" i="183" s="1"/>
  <c r="AV1463" i="183"/>
  <c r="AQ15" i="179"/>
  <c r="AR1463" i="183" s="1"/>
  <c r="AQ44" i="179"/>
  <c r="AR1492" i="183" s="1"/>
  <c r="AV1492" i="183"/>
  <c r="AV1511" i="183"/>
  <c r="AQ63" i="179"/>
  <c r="AR1511" i="183" s="1"/>
  <c r="AV1471" i="183"/>
  <c r="AQ23" i="179"/>
  <c r="AR1471" i="183" s="1"/>
  <c r="AV1483" i="183"/>
  <c r="AQ35" i="179"/>
  <c r="AR1483" i="183" s="1"/>
  <c r="AV1491" i="183"/>
  <c r="AQ43" i="179"/>
  <c r="AR1491" i="183" s="1"/>
  <c r="AV1475" i="183"/>
  <c r="AQ27" i="179"/>
  <c r="AR1475" i="183" s="1"/>
  <c r="AV1461" i="183"/>
  <c r="AQ13" i="179"/>
  <c r="AR1461" i="183" s="1"/>
  <c r="AV1479" i="183"/>
  <c r="AQ31" i="179"/>
  <c r="AR1479" i="183" s="1"/>
  <c r="AV1500" i="183"/>
  <c r="AQ52" i="179"/>
  <c r="AR1500" i="183" s="1"/>
  <c r="AQ26" i="179"/>
  <c r="AR1474" i="183" s="1"/>
  <c r="AV1474" i="183"/>
  <c r="AU6" i="178"/>
  <c r="AU5" i="178"/>
  <c r="AV1440" i="183"/>
  <c r="AQ48" i="178"/>
  <c r="AR1440" i="183" s="1"/>
  <c r="AV1450" i="183"/>
  <c r="AQ58" i="178"/>
  <c r="AR1450" i="183" s="1"/>
  <c r="AV1454" i="183"/>
  <c r="AQ62" i="178"/>
  <c r="AR1454" i="183" s="1"/>
  <c r="AV1436" i="183"/>
  <c r="AQ44" i="178"/>
  <c r="AR1436" i="183" s="1"/>
  <c r="AV1446" i="183"/>
  <c r="AQ54" i="178"/>
  <c r="AR1446" i="183" s="1"/>
  <c r="AV1433" i="183"/>
  <c r="AQ41" i="178"/>
  <c r="AR1433" i="183" s="1"/>
  <c r="AV1417" i="183"/>
  <c r="AQ25" i="178"/>
  <c r="AR1417" i="183" s="1"/>
  <c r="AV1444" i="183"/>
  <c r="AQ52" i="178"/>
  <c r="AR1444" i="183" s="1"/>
  <c r="AV1448" i="183"/>
  <c r="AQ56" i="178"/>
  <c r="AR1448" i="183" s="1"/>
  <c r="AV1437" i="183"/>
  <c r="AQ45" i="178"/>
  <c r="AR1437" i="183" s="1"/>
  <c r="AV1409" i="183"/>
  <c r="AQ17" i="178"/>
  <c r="AR1409" i="183" s="1"/>
  <c r="AV1414" i="183"/>
  <c r="AQ22" i="178"/>
  <c r="AR1414" i="183" s="1"/>
  <c r="AQ19" i="178"/>
  <c r="AR1411" i="183" s="1"/>
  <c r="AV1411" i="183"/>
  <c r="AV1429" i="183"/>
  <c r="AQ37" i="178"/>
  <c r="AR1429" i="183" s="1"/>
  <c r="AV1434" i="183"/>
  <c r="AQ42" i="178"/>
  <c r="AR1434" i="183" s="1"/>
  <c r="AV1431" i="183"/>
  <c r="AQ39" i="178"/>
  <c r="AR1431" i="183" s="1"/>
  <c r="AV1426" i="183"/>
  <c r="AQ34" i="178"/>
  <c r="AR1426" i="183" s="1"/>
  <c r="AQ26" i="178"/>
  <c r="AR1418" i="183" s="1"/>
  <c r="AV1418" i="183"/>
  <c r="AV1419" i="183"/>
  <c r="AQ27" i="178"/>
  <c r="AR1419" i="183" s="1"/>
  <c r="AV1425" i="183"/>
  <c r="AQ33" i="178"/>
  <c r="AR1425" i="183" s="1"/>
  <c r="AV1415" i="183"/>
  <c r="AQ23" i="178"/>
  <c r="AR1415" i="183" s="1"/>
  <c r="AV1422" i="183"/>
  <c r="AQ30" i="178"/>
  <c r="AR1422" i="183" s="1"/>
  <c r="AV1456" i="183"/>
  <c r="AQ64" i="178"/>
  <c r="AR1456" i="183" s="1"/>
  <c r="AV1438" i="183"/>
  <c r="AQ46" i="178"/>
  <c r="AR1438" i="183" s="1"/>
  <c r="AV1430" i="183"/>
  <c r="AQ38" i="178"/>
  <c r="AR1430" i="183" s="1"/>
  <c r="AQ24" i="178"/>
  <c r="AR1416" i="183" s="1"/>
  <c r="AV1416" i="183"/>
  <c r="AQ16" i="178"/>
  <c r="AR1408" i="183" s="1"/>
  <c r="AV1408" i="183"/>
  <c r="AV1453" i="183"/>
  <c r="AQ61" i="178"/>
  <c r="AR1453" i="183" s="1"/>
  <c r="AV1435" i="183"/>
  <c r="AQ43" i="178"/>
  <c r="AR1435" i="183" s="1"/>
  <c r="AV1413" i="183"/>
  <c r="AQ21" i="178"/>
  <c r="AR1413" i="183" s="1"/>
  <c r="AV1432" i="183"/>
  <c r="AQ40" i="178"/>
  <c r="AR1432" i="183" s="1"/>
  <c r="AV1428" i="183"/>
  <c r="AQ36" i="178"/>
  <c r="AR1428" i="183" s="1"/>
  <c r="AV1452" i="183"/>
  <c r="AQ60" i="178"/>
  <c r="AR1452" i="183" s="1"/>
  <c r="AV1442" i="183"/>
  <c r="AQ50" i="178"/>
  <c r="AR1442" i="183" s="1"/>
  <c r="AV1439" i="183"/>
  <c r="AQ47" i="178"/>
  <c r="AR1439" i="183" s="1"/>
  <c r="AV1423" i="183"/>
  <c r="AQ31" i="178"/>
  <c r="AR1423" i="183" s="1"/>
  <c r="AV1421" i="183"/>
  <c r="AQ29" i="178"/>
  <c r="AR1421" i="183" s="1"/>
  <c r="AV1379" i="183"/>
  <c r="AQ43" i="177"/>
  <c r="AR1379" i="183" s="1"/>
  <c r="AV1387" i="183"/>
  <c r="AQ51" i="177"/>
  <c r="AR1387" i="183" s="1"/>
  <c r="AV1397" i="183"/>
  <c r="AQ61" i="177"/>
  <c r="AR1397" i="183" s="1"/>
  <c r="AV1386" i="183"/>
  <c r="AQ50" i="177"/>
  <c r="AR1386" i="183" s="1"/>
  <c r="AV1352" i="183"/>
  <c r="AQ16" i="177"/>
  <c r="AR1352" i="183" s="1"/>
  <c r="AQ65" i="177"/>
  <c r="AR1401" i="183" s="1"/>
  <c r="AV1401" i="183"/>
  <c r="AQ49" i="177"/>
  <c r="AR1385" i="183" s="1"/>
  <c r="AV1385" i="183"/>
  <c r="AV1368" i="183"/>
  <c r="AQ32" i="177"/>
  <c r="AR1368" i="183" s="1"/>
  <c r="AV1367" i="183"/>
  <c r="AQ31" i="177"/>
  <c r="AR1367" i="183" s="1"/>
  <c r="AV1365" i="183"/>
  <c r="AQ29" i="177"/>
  <c r="AR1365" i="183" s="1"/>
  <c r="AV1354" i="183"/>
  <c r="AQ18" i="177"/>
  <c r="AR1354" i="183" s="1"/>
  <c r="AV1360" i="183"/>
  <c r="AQ24" i="177"/>
  <c r="AR1360" i="183" s="1"/>
  <c r="AV1359" i="183"/>
  <c r="AQ23" i="177"/>
  <c r="AR1359" i="183" s="1"/>
  <c r="AV1377" i="183"/>
  <c r="AQ41" i="177"/>
  <c r="AR1377" i="183" s="1"/>
  <c r="AV1388" i="183"/>
  <c r="AQ52" i="177"/>
  <c r="AR1388" i="183" s="1"/>
  <c r="AV1382" i="183"/>
  <c r="AQ46" i="177"/>
  <c r="AR1382" i="183" s="1"/>
  <c r="AV1349" i="183"/>
  <c r="AQ13" i="177"/>
  <c r="AR1349" i="183" s="1"/>
  <c r="AV1358" i="183"/>
  <c r="AQ22" i="177"/>
  <c r="AR1358" i="183" s="1"/>
  <c r="AV1347" i="183"/>
  <c r="AQ11" i="177"/>
  <c r="AR1347" i="183" s="1"/>
  <c r="AV1394" i="183"/>
  <c r="AQ58" i="177"/>
  <c r="AR1394" i="183" s="1"/>
  <c r="AV1353" i="183"/>
  <c r="AQ17" i="177"/>
  <c r="AR1353" i="183" s="1"/>
  <c r="AV1348" i="183"/>
  <c r="AQ12" i="177"/>
  <c r="AR1348" i="183" s="1"/>
  <c r="AV1350" i="183"/>
  <c r="AQ14" i="177"/>
  <c r="AR1350" i="183" s="1"/>
  <c r="AV1392" i="183"/>
  <c r="AQ56" i="177"/>
  <c r="AR1392" i="183" s="1"/>
  <c r="AV1369" i="183"/>
  <c r="AQ33" i="177"/>
  <c r="AR1369" i="183" s="1"/>
  <c r="AV1398" i="183"/>
  <c r="AQ62" i="177"/>
  <c r="AR1398" i="183" s="1"/>
  <c r="AV1373" i="183"/>
  <c r="AQ37" i="177"/>
  <c r="AR1373" i="183" s="1"/>
  <c r="AV1381" i="183"/>
  <c r="AQ45" i="177"/>
  <c r="AR1381" i="183" s="1"/>
  <c r="AV1356" i="183"/>
  <c r="AQ20" i="177"/>
  <c r="AR1356" i="183" s="1"/>
  <c r="AV1396" i="183"/>
  <c r="AQ60" i="177"/>
  <c r="AR1396" i="183" s="1"/>
  <c r="AV1378" i="183"/>
  <c r="AQ42" i="177"/>
  <c r="AR1378" i="183" s="1"/>
  <c r="AV1375" i="183"/>
  <c r="AQ39" i="177"/>
  <c r="AR1375" i="183" s="1"/>
  <c r="AV1364" i="183"/>
  <c r="AQ28" i="177"/>
  <c r="AR1364" i="183" s="1"/>
  <c r="AV1355" i="183"/>
  <c r="AQ19" i="177"/>
  <c r="AR1355" i="183" s="1"/>
  <c r="AV1370" i="183"/>
  <c r="AQ34" i="177"/>
  <c r="AR1370" i="183" s="1"/>
  <c r="AQ25" i="177"/>
  <c r="AR1361" i="183" s="1"/>
  <c r="AV1361" i="183"/>
  <c r="AV1362" i="183"/>
  <c r="AQ26" i="177"/>
  <c r="AR1362" i="183" s="1"/>
  <c r="AV1390" i="183"/>
  <c r="AQ54" i="177"/>
  <c r="AR1390" i="183" s="1"/>
  <c r="AV1374" i="183"/>
  <c r="AQ38" i="177"/>
  <c r="AR1374" i="183" s="1"/>
  <c r="AQ36" i="177"/>
  <c r="AR1372" i="183" s="1"/>
  <c r="AV1372" i="183"/>
  <c r="AV1363" i="183"/>
  <c r="AQ27" i="177"/>
  <c r="AR1363" i="183" s="1"/>
  <c r="AV1400" i="183"/>
  <c r="AQ64" i="177"/>
  <c r="AR1400" i="183" s="1"/>
  <c r="AV1351" i="183"/>
  <c r="AQ15" i="177"/>
  <c r="AR1351" i="183" s="1"/>
  <c r="AQ30" i="177"/>
  <c r="AR1366" i="183" s="1"/>
  <c r="AV1366" i="183"/>
  <c r="AV1383" i="183"/>
  <c r="AQ47" i="177"/>
  <c r="AR1383" i="183" s="1"/>
  <c r="AU5" i="176"/>
  <c r="AU6" i="176"/>
  <c r="AV1307" i="183"/>
  <c r="AQ27" i="176"/>
  <c r="AR1307" i="183" s="1"/>
  <c r="AV1337" i="183"/>
  <c r="AQ57" i="176"/>
  <c r="AR1337" i="183" s="1"/>
  <c r="AV1331" i="183"/>
  <c r="AQ51" i="176"/>
  <c r="AR1331" i="183" s="1"/>
  <c r="AQ48" i="176"/>
  <c r="AR1328" i="183" s="1"/>
  <c r="AV1328" i="183"/>
  <c r="AV1315" i="183"/>
  <c r="AQ35" i="176"/>
  <c r="AR1315" i="183" s="1"/>
  <c r="AV1319" i="183"/>
  <c r="AQ39" i="176"/>
  <c r="AR1319" i="183" s="1"/>
  <c r="AV1326" i="183"/>
  <c r="AQ46" i="176"/>
  <c r="AR1326" i="183" s="1"/>
  <c r="AV1339" i="183"/>
  <c r="AQ59" i="176"/>
  <c r="AR1339" i="183" s="1"/>
  <c r="AV1343" i="183"/>
  <c r="AQ63" i="176"/>
  <c r="AR1343" i="183" s="1"/>
  <c r="AV1305" i="183"/>
  <c r="AQ25" i="176"/>
  <c r="AR1305" i="183" s="1"/>
  <c r="AV1322" i="183"/>
  <c r="AQ42" i="176"/>
  <c r="AR1322" i="183" s="1"/>
  <c r="AV1309" i="183"/>
  <c r="AQ29" i="176"/>
  <c r="AR1309" i="183" s="1"/>
  <c r="AV1306" i="183"/>
  <c r="AQ26" i="176"/>
  <c r="AR1306" i="183" s="1"/>
  <c r="AV1334" i="183"/>
  <c r="AQ54" i="176"/>
  <c r="AR1334" i="183" s="1"/>
  <c r="AV1318" i="183"/>
  <c r="AQ38" i="176"/>
  <c r="AR1318" i="183" s="1"/>
  <c r="AQ55" i="176"/>
  <c r="AR1335" i="183" s="1"/>
  <c r="AV1335" i="183"/>
  <c r="AV1327" i="183"/>
  <c r="AQ47" i="176"/>
  <c r="AR1327" i="183" s="1"/>
  <c r="AV1336" i="183"/>
  <c r="AQ56" i="176"/>
  <c r="AR1336" i="183" s="1"/>
  <c r="AV1341" i="183"/>
  <c r="AQ61" i="176"/>
  <c r="AR1341" i="183" s="1"/>
  <c r="AV1320" i="183"/>
  <c r="AQ40" i="176"/>
  <c r="AR1320" i="183" s="1"/>
  <c r="AV1314" i="183"/>
  <c r="AQ34" i="176"/>
  <c r="AR1314" i="183" s="1"/>
  <c r="AV1324" i="183"/>
  <c r="AQ44" i="176"/>
  <c r="AR1324" i="183" s="1"/>
  <c r="AV1344" i="183"/>
  <c r="AQ64" i="176"/>
  <c r="AR1344" i="183" s="1"/>
  <c r="AV1321" i="183"/>
  <c r="AQ41" i="176"/>
  <c r="AR1321" i="183" s="1"/>
  <c r="AV1312" i="183"/>
  <c r="AQ32" i="176"/>
  <c r="AR1312" i="183" s="1"/>
  <c r="AV1311" i="183"/>
  <c r="AQ31" i="176"/>
  <c r="AR1311" i="183" s="1"/>
  <c r="AV1345" i="183"/>
  <c r="AQ65" i="176"/>
  <c r="AR1345" i="183" s="1"/>
  <c r="AV1316" i="183"/>
  <c r="AQ36" i="176"/>
  <c r="AR1316" i="183" s="1"/>
  <c r="AV1325" i="183"/>
  <c r="AQ45" i="176"/>
  <c r="AR1325" i="183" s="1"/>
  <c r="AV1304" i="183"/>
  <c r="AQ24" i="176"/>
  <c r="AR1304" i="183" s="1"/>
  <c r="AV1258" i="183"/>
  <c r="AQ34" i="175"/>
  <c r="AR1258" i="183" s="1"/>
  <c r="AV1275" i="183"/>
  <c r="AQ51" i="175"/>
  <c r="AR1275" i="183" s="1"/>
  <c r="AV1277" i="183"/>
  <c r="AQ53" i="175"/>
  <c r="AR1277" i="183" s="1"/>
  <c r="AQ38" i="175"/>
  <c r="AR1262" i="183" s="1"/>
  <c r="AV1262" i="183"/>
  <c r="AV1269" i="183"/>
  <c r="AQ45" i="175"/>
  <c r="AR1269" i="183" s="1"/>
  <c r="AQ37" i="175"/>
  <c r="AR1261" i="183" s="1"/>
  <c r="AV1261" i="183"/>
  <c r="AV1268" i="183"/>
  <c r="AQ44" i="175"/>
  <c r="AR1268" i="183" s="1"/>
  <c r="AV1255" i="183"/>
  <c r="AQ31" i="175"/>
  <c r="AR1255" i="183" s="1"/>
  <c r="AQ35" i="175"/>
  <c r="AR1259" i="183" s="1"/>
  <c r="AV1259" i="183"/>
  <c r="AV1273" i="183"/>
  <c r="AQ49" i="175"/>
  <c r="AR1273" i="183" s="1"/>
  <c r="AV1264" i="183"/>
  <c r="AQ40" i="175"/>
  <c r="AR1264" i="183" s="1"/>
  <c r="AV1272" i="183"/>
  <c r="AQ48" i="175"/>
  <c r="AR1272" i="183" s="1"/>
  <c r="AV1274" i="183"/>
  <c r="AQ50" i="175"/>
  <c r="AR1274" i="183" s="1"/>
  <c r="AV1280" i="183"/>
  <c r="AQ56" i="175"/>
  <c r="AR1280" i="183" s="1"/>
  <c r="AQ46" i="175"/>
  <c r="AR1270" i="183" s="1"/>
  <c r="AV1270" i="183"/>
  <c r="AQ52" i="175"/>
  <c r="AR1276" i="183" s="1"/>
  <c r="AV1276" i="183"/>
  <c r="AV1279" i="183"/>
  <c r="AQ55" i="175"/>
  <c r="AR1279" i="183" s="1"/>
  <c r="AV1257" i="183"/>
  <c r="AQ33" i="175"/>
  <c r="AR1257" i="183" s="1"/>
  <c r="AV1256" i="183"/>
  <c r="AQ32" i="175"/>
  <c r="AR1256" i="183" s="1"/>
  <c r="AQ42" i="175"/>
  <c r="AR1266" i="183" s="1"/>
  <c r="AV1266" i="183"/>
  <c r="AQ36" i="175"/>
  <c r="AR1260" i="183" s="1"/>
  <c r="AV1260" i="183"/>
  <c r="AV1278" i="183"/>
  <c r="AQ54" i="175"/>
  <c r="AR1278" i="183" s="1"/>
  <c r="AV1265" i="183"/>
  <c r="AQ41" i="175"/>
  <c r="AR1265" i="183" s="1"/>
  <c r="AV1242" i="183"/>
  <c r="AQ18" i="175"/>
  <c r="AR1242" i="183" s="1"/>
  <c r="AV1243" i="183"/>
  <c r="AQ19" i="175"/>
  <c r="AR1243" i="183" s="1"/>
  <c r="AV1254" i="183"/>
  <c r="AQ30" i="175"/>
  <c r="AR1254" i="183" s="1"/>
  <c r="AV1253" i="183"/>
  <c r="AQ29" i="175"/>
  <c r="AR1253" i="183" s="1"/>
  <c r="AQ13" i="175"/>
  <c r="AR1237" i="183" s="1"/>
  <c r="AV1237" i="183"/>
  <c r="AV1248" i="183"/>
  <c r="AQ24" i="175"/>
  <c r="AR1248" i="183" s="1"/>
  <c r="AV1241" i="183"/>
  <c r="AQ17" i="175"/>
  <c r="AR1241" i="183" s="1"/>
  <c r="AV1239" i="183"/>
  <c r="AQ15" i="175"/>
  <c r="AR1239" i="183" s="1"/>
  <c r="AV1240" i="183"/>
  <c r="AQ16" i="175"/>
  <c r="AR1240" i="183" s="1"/>
  <c r="AV1235" i="183"/>
  <c r="AQ11" i="175"/>
  <c r="AU5" i="175"/>
  <c r="AU6" i="175"/>
  <c r="AQ14" i="175"/>
  <c r="AR1238" i="183" s="1"/>
  <c r="AV1238" i="183"/>
  <c r="AV1245" i="183"/>
  <c r="AQ21" i="175"/>
  <c r="AR1245" i="183" s="1"/>
  <c r="AV1252" i="183"/>
  <c r="AQ28" i="175"/>
  <c r="AR1252" i="183" s="1"/>
  <c r="AV1250" i="183"/>
  <c r="AQ26" i="175"/>
  <c r="AR1250" i="183" s="1"/>
  <c r="AU5" i="177"/>
  <c r="AQ10" i="177"/>
  <c r="AR1346" i="183" s="1"/>
  <c r="AU6" i="177"/>
  <c r="AR1641" i="183" l="1"/>
  <c r="AR1660" i="183"/>
  <c r="AR1657" i="183"/>
  <c r="AR1666" i="183"/>
  <c r="AR1678" i="183"/>
  <c r="AR1651" i="183"/>
  <c r="AR1635" i="183"/>
  <c r="AR1670" i="183"/>
  <c r="AR1652" i="183"/>
  <c r="AR1659" i="183"/>
  <c r="AR1649" i="183"/>
  <c r="AR1653" i="183"/>
  <c r="AR1630" i="183"/>
  <c r="AR1681" i="183"/>
  <c r="AR1680" i="183"/>
  <c r="AR1654" i="183"/>
  <c r="AR1665" i="183"/>
  <c r="AQ5" i="182"/>
  <c r="AQ6" i="182"/>
  <c r="AR1627" i="183"/>
  <c r="AR1667" i="183"/>
  <c r="AR1650" i="183"/>
  <c r="AR1648" i="183"/>
  <c r="AR1675" i="183"/>
  <c r="AR1645" i="183"/>
  <c r="AR1674" i="183"/>
  <c r="AR1669" i="183"/>
  <c r="AR1664" i="183"/>
  <c r="AR1629" i="183"/>
  <c r="AR1656" i="183"/>
  <c r="AR1646" i="183"/>
  <c r="AR1638" i="183"/>
  <c r="AR1637" i="183"/>
  <c r="AR1672" i="183"/>
  <c r="AR1647" i="183"/>
  <c r="AR1644" i="183"/>
  <c r="AR1658" i="183"/>
  <c r="AR1640" i="183"/>
  <c r="AR1655" i="183"/>
  <c r="AR1673" i="183"/>
  <c r="AR1631" i="183"/>
  <c r="AR1628" i="183"/>
  <c r="AR1636" i="183"/>
  <c r="AR1634" i="183"/>
  <c r="AR1633" i="183"/>
  <c r="AR1663" i="183"/>
  <c r="AR1677" i="183"/>
  <c r="AQ5" i="181"/>
  <c r="AQ6" i="181"/>
  <c r="AQ6" i="180"/>
  <c r="AQ5" i="180"/>
  <c r="AQ5" i="179"/>
  <c r="AQ6" i="179"/>
  <c r="AQ5" i="178"/>
  <c r="AQ6" i="178"/>
  <c r="AQ5" i="176"/>
  <c r="AQ6" i="176"/>
  <c r="AR1235" i="183"/>
  <c r="AQ6" i="175"/>
  <c r="AQ5" i="175"/>
  <c r="AQ6" i="177"/>
  <c r="AQ5" i="177"/>
  <c r="I59" i="173" l="1"/>
  <c r="J59" i="173"/>
  <c r="I57" i="173"/>
  <c r="J57" i="173"/>
  <c r="I47" i="173"/>
  <c r="J47" i="173"/>
  <c r="I55" i="172" l="1"/>
  <c r="J55" i="172"/>
  <c r="I49" i="172"/>
  <c r="J49" i="172"/>
  <c r="I47" i="172"/>
  <c r="J47" i="172"/>
  <c r="I61" i="171"/>
  <c r="J61" i="171"/>
  <c r="I59" i="171"/>
  <c r="J59" i="171"/>
  <c r="U1054" i="183"/>
  <c r="S54" i="171"/>
  <c r="T1054" i="183" s="1"/>
  <c r="J54" i="171"/>
  <c r="I54" i="171"/>
  <c r="U54" i="171" l="1"/>
  <c r="V1054" i="183" s="1"/>
  <c r="I42" i="171" l="1"/>
  <c r="I55" i="170"/>
  <c r="J55" i="170"/>
  <c r="I56" i="170"/>
  <c r="J56" i="170"/>
  <c r="I59" i="169" l="1"/>
  <c r="J59" i="169"/>
  <c r="I57" i="169"/>
  <c r="J57" i="169"/>
  <c r="I47" i="168" l="1"/>
  <c r="J47" i="168"/>
  <c r="I56" i="167" l="1"/>
  <c r="J56" i="167"/>
  <c r="I51" i="167"/>
  <c r="J51" i="167"/>
  <c r="I49" i="167"/>
  <c r="J49" i="167"/>
  <c r="I47" i="166" l="1"/>
  <c r="J47" i="166"/>
  <c r="I48" i="166"/>
  <c r="J48" i="166"/>
  <c r="I49" i="166"/>
  <c r="J49" i="166"/>
  <c r="V655" i="183" l="1"/>
  <c r="T655" i="183"/>
  <c r="U655" i="183"/>
  <c r="V656" i="183"/>
  <c r="T656" i="183"/>
  <c r="U656" i="183"/>
  <c r="T657" i="183"/>
  <c r="U657" i="183"/>
  <c r="T658" i="183"/>
  <c r="U658" i="183"/>
  <c r="T659" i="183"/>
  <c r="U659" i="183"/>
  <c r="T660" i="183"/>
  <c r="U660" i="183"/>
  <c r="T661" i="183"/>
  <c r="V662" i="183"/>
  <c r="T662" i="183"/>
  <c r="U662" i="183"/>
  <c r="T663" i="183"/>
  <c r="T664" i="183"/>
  <c r="U664" i="183"/>
  <c r="T665" i="183"/>
  <c r="U665" i="183"/>
  <c r="T666" i="183"/>
  <c r="U666" i="183"/>
  <c r="T667" i="183"/>
  <c r="U667" i="183"/>
  <c r="T668" i="183"/>
  <c r="U668" i="183"/>
  <c r="T669" i="183"/>
  <c r="U669" i="183"/>
  <c r="T670" i="183"/>
  <c r="U670" i="183"/>
  <c r="T671" i="183"/>
  <c r="U671" i="183"/>
  <c r="T672" i="183"/>
  <c r="U672" i="183"/>
  <c r="T673" i="183"/>
  <c r="U673" i="183"/>
  <c r="V664" i="183" l="1"/>
  <c r="V661" i="183"/>
  <c r="U661" i="183"/>
  <c r="V659" i="183"/>
  <c r="V658" i="183"/>
  <c r="V657" i="183"/>
  <c r="V672" i="183"/>
  <c r="V668" i="183"/>
  <c r="V665" i="183"/>
  <c r="V663" i="183"/>
  <c r="U663" i="183"/>
  <c r="V669" i="183"/>
  <c r="V673" i="183"/>
  <c r="V671" i="183"/>
  <c r="V670" i="183"/>
  <c r="V666" i="183"/>
  <c r="V667" i="183"/>
  <c r="V660" i="183"/>
  <c r="I61" i="154" l="1"/>
  <c r="J61" i="154"/>
  <c r="I59" i="154"/>
  <c r="J59" i="154"/>
  <c r="I57" i="154" l="1"/>
  <c r="J57" i="154"/>
  <c r="I55" i="154"/>
  <c r="J55" i="154"/>
  <c r="I53" i="154"/>
  <c r="J53" i="154"/>
  <c r="I51" i="154"/>
  <c r="J51" i="154"/>
  <c r="U30" i="183"/>
  <c r="U31" i="183"/>
  <c r="U32" i="183"/>
  <c r="U33" i="183"/>
  <c r="U34" i="183"/>
  <c r="U35" i="183"/>
  <c r="U36" i="183"/>
  <c r="U37" i="183"/>
  <c r="U38" i="183"/>
  <c r="U39" i="183"/>
  <c r="U40" i="183"/>
  <c r="U41" i="183"/>
  <c r="U42" i="183"/>
  <c r="U43" i="183"/>
  <c r="U44" i="183"/>
  <c r="U45" i="183"/>
  <c r="U46" i="183"/>
  <c r="U47" i="183"/>
  <c r="U48" i="183"/>
  <c r="U49" i="183"/>
  <c r="U50" i="183"/>
  <c r="U51" i="183"/>
  <c r="U52" i="183"/>
  <c r="U53" i="183"/>
  <c r="U54" i="183"/>
  <c r="U55" i="183"/>
  <c r="U56" i="183"/>
  <c r="S38" i="154"/>
  <c r="T30" i="183" s="1"/>
  <c r="S39" i="154"/>
  <c r="T31" i="183" s="1"/>
  <c r="S40" i="154"/>
  <c r="T32" i="183" s="1"/>
  <c r="S41" i="154"/>
  <c r="T33" i="183" s="1"/>
  <c r="S42" i="154"/>
  <c r="T34" i="183" s="1"/>
  <c r="S43" i="154"/>
  <c r="T35" i="183" s="1"/>
  <c r="S44" i="154"/>
  <c r="T36" i="183" s="1"/>
  <c r="S45" i="154"/>
  <c r="T37" i="183" s="1"/>
  <c r="S46" i="154"/>
  <c r="T38" i="183" s="1"/>
  <c r="S47" i="154"/>
  <c r="T39" i="183" s="1"/>
  <c r="S48" i="154"/>
  <c r="T40" i="183" s="1"/>
  <c r="S49" i="154"/>
  <c r="T41" i="183" s="1"/>
  <c r="S50" i="154"/>
  <c r="T42" i="183" s="1"/>
  <c r="S51" i="154"/>
  <c r="T43" i="183" s="1"/>
  <c r="S52" i="154"/>
  <c r="T44" i="183" s="1"/>
  <c r="S53" i="154"/>
  <c r="T45" i="183" s="1"/>
  <c r="S54" i="154"/>
  <c r="T46" i="183" s="1"/>
  <c r="S55" i="154"/>
  <c r="T47" i="183" s="1"/>
  <c r="S56" i="154"/>
  <c r="T48" i="183" s="1"/>
  <c r="S57" i="154"/>
  <c r="T49" i="183" s="1"/>
  <c r="S58" i="154"/>
  <c r="T50" i="183" s="1"/>
  <c r="S59" i="154"/>
  <c r="T51" i="183" s="1"/>
  <c r="S60" i="154"/>
  <c r="T52" i="183" s="1"/>
  <c r="S61" i="154"/>
  <c r="T53" i="183" s="1"/>
  <c r="S62" i="154"/>
  <c r="T54" i="183" s="1"/>
  <c r="S63" i="154"/>
  <c r="T55" i="183" s="1"/>
  <c r="S64" i="154"/>
  <c r="T56" i="183" s="1"/>
  <c r="I49" i="154"/>
  <c r="J49" i="154"/>
  <c r="U49" i="154" s="1"/>
  <c r="V41" i="183" s="1"/>
  <c r="I47" i="154"/>
  <c r="J47" i="154"/>
  <c r="U47" i="154" s="1"/>
  <c r="V39" i="183" s="1"/>
  <c r="J43" i="154"/>
  <c r="U43" i="154" s="1"/>
  <c r="V35" i="183" s="1"/>
  <c r="J44" i="154"/>
  <c r="J45" i="154"/>
  <c r="U45" i="154" s="1"/>
  <c r="V37" i="183" s="1"/>
  <c r="J46" i="154"/>
  <c r="J48" i="154"/>
  <c r="U48" i="154" s="1"/>
  <c r="V40" i="183" s="1"/>
  <c r="J50" i="154"/>
  <c r="J52" i="154"/>
  <c r="J54" i="154"/>
  <c r="J56" i="154"/>
  <c r="U56" i="154" s="1"/>
  <c r="V48" i="183" s="1"/>
  <c r="J58" i="154"/>
  <c r="J60" i="154"/>
  <c r="J62" i="154"/>
  <c r="J63" i="154"/>
  <c r="U63" i="154" s="1"/>
  <c r="V55" i="183" s="1"/>
  <c r="J64" i="154"/>
  <c r="I48" i="154"/>
  <c r="I50" i="154"/>
  <c r="I52" i="154"/>
  <c r="I54" i="154"/>
  <c r="I56" i="154"/>
  <c r="I58" i="154"/>
  <c r="I60" i="154"/>
  <c r="I62" i="154"/>
  <c r="I63" i="154"/>
  <c r="I64" i="154"/>
  <c r="I46" i="154"/>
  <c r="I45" i="154"/>
  <c r="I44" i="154"/>
  <c r="I43" i="154"/>
  <c r="J42" i="154"/>
  <c r="J41" i="154"/>
  <c r="U41" i="154" s="1"/>
  <c r="V33" i="183" s="1"/>
  <c r="J40" i="154"/>
  <c r="J39" i="154"/>
  <c r="U39" i="154" s="1"/>
  <c r="V31" i="183" s="1"/>
  <c r="J38" i="154"/>
  <c r="I42" i="154"/>
  <c r="I41" i="154"/>
  <c r="I40" i="154"/>
  <c r="I39" i="154"/>
  <c r="I38" i="154"/>
  <c r="U29" i="183"/>
  <c r="S37" i="154"/>
  <c r="T29" i="183" s="1"/>
  <c r="J37" i="154"/>
  <c r="I37" i="154"/>
  <c r="I22" i="154"/>
  <c r="J22" i="154"/>
  <c r="S22" i="154"/>
  <c r="T14" i="183" s="1"/>
  <c r="U14" i="183"/>
  <c r="I23" i="154"/>
  <c r="J23" i="154"/>
  <c r="S23" i="154"/>
  <c r="T15" i="183" s="1"/>
  <c r="U15" i="183"/>
  <c r="I24" i="154"/>
  <c r="J24" i="154"/>
  <c r="S24" i="154"/>
  <c r="T16" i="183" s="1"/>
  <c r="U16" i="183"/>
  <c r="I25" i="154"/>
  <c r="J25" i="154"/>
  <c r="S25" i="154"/>
  <c r="T17" i="183" s="1"/>
  <c r="U17" i="183"/>
  <c r="I26" i="154"/>
  <c r="J26" i="154"/>
  <c r="S26" i="154"/>
  <c r="T18" i="183" s="1"/>
  <c r="U18" i="183"/>
  <c r="I27" i="154"/>
  <c r="J27" i="154"/>
  <c r="S27" i="154"/>
  <c r="T19" i="183" s="1"/>
  <c r="U19" i="183"/>
  <c r="I28" i="154"/>
  <c r="J28" i="154"/>
  <c r="S28" i="154"/>
  <c r="T20" i="183" s="1"/>
  <c r="U20" i="183"/>
  <c r="I29" i="154"/>
  <c r="J29" i="154"/>
  <c r="S29" i="154"/>
  <c r="T21" i="183" s="1"/>
  <c r="U21" i="183"/>
  <c r="I30" i="154"/>
  <c r="J30" i="154"/>
  <c r="S30" i="154"/>
  <c r="T22" i="183" s="1"/>
  <c r="U22" i="183"/>
  <c r="I31" i="154"/>
  <c r="J31" i="154"/>
  <c r="S31" i="154"/>
  <c r="T23" i="183" s="1"/>
  <c r="U23" i="183"/>
  <c r="I32" i="154"/>
  <c r="J32" i="154"/>
  <c r="S32" i="154"/>
  <c r="T24" i="183" s="1"/>
  <c r="U24" i="183"/>
  <c r="I33" i="154"/>
  <c r="J33" i="154"/>
  <c r="S33" i="154"/>
  <c r="T25" i="183" s="1"/>
  <c r="U25" i="183"/>
  <c r="I34" i="154"/>
  <c r="J34" i="154"/>
  <c r="S34" i="154"/>
  <c r="T26" i="183" s="1"/>
  <c r="U26" i="183"/>
  <c r="I35" i="154"/>
  <c r="J35" i="154"/>
  <c r="S35" i="154"/>
  <c r="T27" i="183" s="1"/>
  <c r="U27" i="183"/>
  <c r="I36" i="154"/>
  <c r="J36" i="154"/>
  <c r="S36" i="154"/>
  <c r="T28" i="183" s="1"/>
  <c r="U28" i="183"/>
  <c r="U64" i="154" l="1"/>
  <c r="V56" i="183" s="1"/>
  <c r="U44" i="154"/>
  <c r="V36" i="183" s="1"/>
  <c r="U40" i="154"/>
  <c r="V32" i="183" s="1"/>
  <c r="U60" i="154"/>
  <c r="V52" i="183" s="1"/>
  <c r="U52" i="154"/>
  <c r="V44" i="183" s="1"/>
  <c r="U35" i="154"/>
  <c r="V27" i="183" s="1"/>
  <c r="U30" i="154"/>
  <c r="V22" i="183" s="1"/>
  <c r="U27" i="154"/>
  <c r="V19" i="183" s="1"/>
  <c r="U26" i="154"/>
  <c r="V18" i="183" s="1"/>
  <c r="U62" i="154"/>
  <c r="V54" i="183" s="1"/>
  <c r="U54" i="154"/>
  <c r="V46" i="183" s="1"/>
  <c r="U46" i="154"/>
  <c r="V38" i="183" s="1"/>
  <c r="U53" i="154"/>
  <c r="V45" i="183" s="1"/>
  <c r="U57" i="154"/>
  <c r="V49" i="183" s="1"/>
  <c r="U58" i="154"/>
  <c r="V50" i="183" s="1"/>
  <c r="U50" i="154"/>
  <c r="V42" i="183" s="1"/>
  <c r="U51" i="154"/>
  <c r="V43" i="183" s="1"/>
  <c r="U55" i="154"/>
  <c r="V47" i="183" s="1"/>
  <c r="U59" i="154"/>
  <c r="V51" i="183" s="1"/>
  <c r="U38" i="154"/>
  <c r="V30" i="183" s="1"/>
  <c r="U42" i="154"/>
  <c r="V34" i="183" s="1"/>
  <c r="U61" i="154"/>
  <c r="V53" i="183" s="1"/>
  <c r="U28" i="154"/>
  <c r="V20" i="183" s="1"/>
  <c r="U34" i="154"/>
  <c r="V26" i="183" s="1"/>
  <c r="U32" i="154"/>
  <c r="V24" i="183" s="1"/>
  <c r="U31" i="154"/>
  <c r="V23" i="183" s="1"/>
  <c r="U36" i="154"/>
  <c r="V28" i="183" s="1"/>
  <c r="U33" i="154"/>
  <c r="V25" i="183" s="1"/>
  <c r="U29" i="154"/>
  <c r="V21" i="183" s="1"/>
  <c r="U25" i="154"/>
  <c r="V17" i="183" s="1"/>
  <c r="U24" i="154"/>
  <c r="V16" i="183" s="1"/>
  <c r="U23" i="154"/>
  <c r="V15" i="183" s="1"/>
  <c r="U22" i="154"/>
  <c r="V14" i="183" s="1"/>
  <c r="U37" i="154"/>
  <c r="V29" i="183" s="1"/>
  <c r="I57" i="174" l="1"/>
  <c r="J57" i="174"/>
  <c r="I47" i="174"/>
  <c r="J47" i="174"/>
  <c r="I48" i="174"/>
  <c r="J48" i="174"/>
  <c r="I49" i="174"/>
  <c r="J49" i="174"/>
  <c r="A28" i="173" l="1"/>
  <c r="A29" i="173"/>
  <c r="A30" i="173"/>
  <c r="A31" i="173"/>
  <c r="A32" i="173"/>
  <c r="A33" i="173"/>
  <c r="A34" i="173"/>
  <c r="A35" i="173"/>
  <c r="A21" i="171" l="1"/>
  <c r="A22" i="171"/>
  <c r="I51" i="170" l="1"/>
  <c r="J51" i="170"/>
  <c r="I51" i="153" l="1"/>
  <c r="J51" i="153"/>
  <c r="I47" i="153"/>
  <c r="J47" i="153"/>
  <c r="I51" i="168" l="1"/>
  <c r="J51" i="168"/>
  <c r="I52" i="168"/>
  <c r="J52" i="168"/>
  <c r="I49" i="168"/>
  <c r="J49" i="168"/>
  <c r="U741" i="183"/>
  <c r="S21" i="167"/>
  <c r="T741" i="183" s="1"/>
  <c r="J21" i="167"/>
  <c r="I21" i="167"/>
  <c r="U740" i="183"/>
  <c r="S20" i="167"/>
  <c r="T740" i="183" s="1"/>
  <c r="J20" i="167"/>
  <c r="I20" i="167"/>
  <c r="U739" i="183"/>
  <c r="S19" i="167"/>
  <c r="T739" i="183" s="1"/>
  <c r="J19" i="167"/>
  <c r="I19" i="167"/>
  <c r="U738" i="183"/>
  <c r="S18" i="167"/>
  <c r="T738" i="183" s="1"/>
  <c r="J18" i="167"/>
  <c r="I18" i="167"/>
  <c r="U737" i="183"/>
  <c r="S17" i="167"/>
  <c r="T737" i="183" s="1"/>
  <c r="J17" i="167"/>
  <c r="I17" i="167"/>
  <c r="U736" i="183"/>
  <c r="S16" i="167"/>
  <c r="T736" i="183" s="1"/>
  <c r="J16" i="167"/>
  <c r="I16" i="167"/>
  <c r="U735" i="183"/>
  <c r="S15" i="167"/>
  <c r="T735" i="183" s="1"/>
  <c r="J15" i="167"/>
  <c r="I15" i="167"/>
  <c r="U734" i="183"/>
  <c r="S14" i="167"/>
  <c r="T734" i="183" s="1"/>
  <c r="J14" i="167"/>
  <c r="I14" i="167"/>
  <c r="U733" i="183"/>
  <c r="S13" i="167"/>
  <c r="T733" i="183" s="1"/>
  <c r="J13" i="167"/>
  <c r="I13" i="167"/>
  <c r="U732" i="183"/>
  <c r="S12" i="167"/>
  <c r="T732" i="183" s="1"/>
  <c r="J12" i="167"/>
  <c r="I12" i="167"/>
  <c r="U731" i="183"/>
  <c r="S11" i="167"/>
  <c r="T731" i="183" s="1"/>
  <c r="J11" i="167"/>
  <c r="I11" i="167"/>
  <c r="U730" i="183"/>
  <c r="S10" i="167"/>
  <c r="T730" i="183" s="1"/>
  <c r="J10" i="167"/>
  <c r="I10" i="167"/>
  <c r="U18" i="167" l="1"/>
  <c r="V738" i="183" s="1"/>
  <c r="U17" i="167"/>
  <c r="V737" i="183" s="1"/>
  <c r="U14" i="167"/>
  <c r="V734" i="183" s="1"/>
  <c r="U13" i="167"/>
  <c r="V733" i="183" s="1"/>
  <c r="U10" i="167"/>
  <c r="V730" i="183" s="1"/>
  <c r="U19" i="167"/>
  <c r="V739" i="183" s="1"/>
  <c r="U20" i="167"/>
  <c r="V740" i="183" s="1"/>
  <c r="U11" i="167"/>
  <c r="V731" i="183" s="1"/>
  <c r="U12" i="167"/>
  <c r="V732" i="183" s="1"/>
  <c r="U21" i="167"/>
  <c r="V741" i="183" s="1"/>
  <c r="U15" i="167"/>
  <c r="V735" i="183" s="1"/>
  <c r="U16" i="167"/>
  <c r="V736" i="183" s="1"/>
  <c r="I30" i="166" l="1"/>
  <c r="J30" i="166"/>
  <c r="BO11" i="161" l="1"/>
  <c r="BP11" i="161"/>
  <c r="BQ11" i="161"/>
  <c r="BR11" i="161"/>
  <c r="BS11" i="161"/>
  <c r="BT11" i="161"/>
  <c r="BU11" i="161"/>
  <c r="BV11" i="161"/>
  <c r="BW11" i="161"/>
  <c r="BX11" i="161"/>
  <c r="BY11" i="161"/>
  <c r="BZ11" i="161"/>
  <c r="BO12" i="161"/>
  <c r="BP12" i="161"/>
  <c r="BQ12" i="161"/>
  <c r="BR12" i="161"/>
  <c r="BS12" i="161"/>
  <c r="BT12" i="161"/>
  <c r="BU12" i="161"/>
  <c r="BV12" i="161"/>
  <c r="BW12" i="161"/>
  <c r="BX12" i="161"/>
  <c r="BY12" i="161"/>
  <c r="BZ12" i="161"/>
  <c r="BO13" i="161"/>
  <c r="BP13" i="161"/>
  <c r="BQ13" i="161"/>
  <c r="BR13" i="161"/>
  <c r="BS13" i="161"/>
  <c r="BT13" i="161"/>
  <c r="BU13" i="161"/>
  <c r="BV13" i="161"/>
  <c r="BW13" i="161"/>
  <c r="BX13" i="161"/>
  <c r="BY13" i="161"/>
  <c r="BZ13" i="161"/>
  <c r="BO14" i="161"/>
  <c r="BP14" i="161"/>
  <c r="BQ14" i="161"/>
  <c r="BR14" i="161"/>
  <c r="BS14" i="161"/>
  <c r="BT14" i="161"/>
  <c r="BU14" i="161"/>
  <c r="BV14" i="161"/>
  <c r="BW14" i="161"/>
  <c r="BX14" i="161"/>
  <c r="BY14" i="161"/>
  <c r="BZ14" i="161"/>
  <c r="BO15" i="161"/>
  <c r="BP15" i="161"/>
  <c r="BQ15" i="161"/>
  <c r="BR15" i="161"/>
  <c r="BS15" i="161"/>
  <c r="BT15" i="161"/>
  <c r="BU15" i="161"/>
  <c r="BV15" i="161"/>
  <c r="BW15" i="161"/>
  <c r="BX15" i="161"/>
  <c r="BY15" i="161"/>
  <c r="BZ15" i="161"/>
  <c r="BO16" i="161"/>
  <c r="BP16" i="161"/>
  <c r="BQ16" i="161"/>
  <c r="BR16" i="161"/>
  <c r="BS16" i="161"/>
  <c r="BT16" i="161"/>
  <c r="BU16" i="161"/>
  <c r="BV16" i="161"/>
  <c r="BW16" i="161"/>
  <c r="BX16" i="161"/>
  <c r="BY16" i="161"/>
  <c r="BZ16" i="161"/>
  <c r="BO17" i="161"/>
  <c r="BP17" i="161"/>
  <c r="BQ17" i="161"/>
  <c r="BR17" i="161"/>
  <c r="BS17" i="161"/>
  <c r="BT17" i="161"/>
  <c r="BU17" i="161"/>
  <c r="BV17" i="161"/>
  <c r="BW17" i="161"/>
  <c r="BX17" i="161"/>
  <c r="BY17" i="161"/>
  <c r="BZ17" i="161"/>
  <c r="BO18" i="161"/>
  <c r="BP18" i="161"/>
  <c r="BQ18" i="161"/>
  <c r="BR18" i="161"/>
  <c r="BS18" i="161"/>
  <c r="BT18" i="161"/>
  <c r="BU18" i="161"/>
  <c r="BV18" i="161"/>
  <c r="BW18" i="161"/>
  <c r="BX18" i="161"/>
  <c r="BY18" i="161"/>
  <c r="BZ18" i="161"/>
  <c r="BO19" i="161"/>
  <c r="BP19" i="161"/>
  <c r="BQ19" i="161"/>
  <c r="BR19" i="161"/>
  <c r="BS19" i="161"/>
  <c r="BT19" i="161"/>
  <c r="BU19" i="161"/>
  <c r="BV19" i="161"/>
  <c r="BW19" i="161"/>
  <c r="BX19" i="161"/>
  <c r="BY19" i="161"/>
  <c r="BZ19" i="161"/>
  <c r="BO20" i="161"/>
  <c r="BP20" i="161"/>
  <c r="BQ20" i="161"/>
  <c r="BR20" i="161"/>
  <c r="BS20" i="161"/>
  <c r="BT20" i="161"/>
  <c r="BU20" i="161"/>
  <c r="BV20" i="161"/>
  <c r="BW20" i="161"/>
  <c r="BX20" i="161"/>
  <c r="BY20" i="161"/>
  <c r="BZ20" i="161"/>
  <c r="BO21" i="161"/>
  <c r="BP21" i="161"/>
  <c r="BQ21" i="161"/>
  <c r="BR21" i="161"/>
  <c r="BS21" i="161"/>
  <c r="BT21" i="161"/>
  <c r="BU21" i="161"/>
  <c r="BV21" i="161"/>
  <c r="BW21" i="161"/>
  <c r="BX21" i="161"/>
  <c r="BY21" i="161"/>
  <c r="BZ21" i="161"/>
  <c r="BO22" i="161"/>
  <c r="BP22" i="161"/>
  <c r="BQ22" i="161"/>
  <c r="BR22" i="161"/>
  <c r="BS22" i="161"/>
  <c r="BT22" i="161"/>
  <c r="BU22" i="161"/>
  <c r="BV22" i="161"/>
  <c r="BW22" i="161"/>
  <c r="BX22" i="161"/>
  <c r="BY22" i="161"/>
  <c r="BZ22" i="161"/>
  <c r="BO23" i="161"/>
  <c r="BP23" i="161"/>
  <c r="BQ23" i="161"/>
  <c r="BR23" i="161"/>
  <c r="BS23" i="161"/>
  <c r="BT23" i="161"/>
  <c r="BU23" i="161"/>
  <c r="BV23" i="161"/>
  <c r="BW23" i="161"/>
  <c r="BX23" i="161"/>
  <c r="BY23" i="161"/>
  <c r="BZ23" i="161"/>
  <c r="BO24" i="161"/>
  <c r="BP24" i="161"/>
  <c r="BQ24" i="161"/>
  <c r="BR24" i="161"/>
  <c r="BS24" i="161"/>
  <c r="BT24" i="161"/>
  <c r="BU24" i="161"/>
  <c r="BV24" i="161"/>
  <c r="BW24" i="161"/>
  <c r="BX24" i="161"/>
  <c r="BY24" i="161"/>
  <c r="BZ24" i="161"/>
  <c r="BO25" i="161"/>
  <c r="BP25" i="161"/>
  <c r="BQ25" i="161"/>
  <c r="BR25" i="161"/>
  <c r="BS25" i="161"/>
  <c r="BT25" i="161"/>
  <c r="BU25" i="161"/>
  <c r="BV25" i="161"/>
  <c r="BW25" i="161"/>
  <c r="BX25" i="161"/>
  <c r="BY25" i="161"/>
  <c r="BZ25" i="161"/>
  <c r="BO26" i="161"/>
  <c r="BP26" i="161"/>
  <c r="BQ26" i="161"/>
  <c r="BR26" i="161"/>
  <c r="BS26" i="161"/>
  <c r="BT26" i="161"/>
  <c r="BU26" i="161"/>
  <c r="BV26" i="161"/>
  <c r="BW26" i="161"/>
  <c r="BX26" i="161"/>
  <c r="BY26" i="161"/>
  <c r="BZ26" i="161"/>
  <c r="BO27" i="161"/>
  <c r="BP27" i="161"/>
  <c r="BQ27" i="161"/>
  <c r="BR27" i="161"/>
  <c r="BS27" i="161"/>
  <c r="BT27" i="161"/>
  <c r="BU27" i="161"/>
  <c r="BV27" i="161"/>
  <c r="BW27" i="161"/>
  <c r="BX27" i="161"/>
  <c r="BY27" i="161"/>
  <c r="BZ27" i="161"/>
  <c r="BO28" i="161"/>
  <c r="BP28" i="161"/>
  <c r="BQ28" i="161"/>
  <c r="BR28" i="161"/>
  <c r="BS28" i="161"/>
  <c r="BT28" i="161"/>
  <c r="BU28" i="161"/>
  <c r="BV28" i="161"/>
  <c r="BW28" i="161"/>
  <c r="BX28" i="161"/>
  <c r="BY28" i="161"/>
  <c r="BZ28" i="161"/>
  <c r="BO29" i="161"/>
  <c r="BP29" i="161"/>
  <c r="BQ29" i="161"/>
  <c r="BR29" i="161"/>
  <c r="BS29" i="161"/>
  <c r="BT29" i="161"/>
  <c r="BU29" i="161"/>
  <c r="BV29" i="161"/>
  <c r="BW29" i="161"/>
  <c r="BX29" i="161"/>
  <c r="BY29" i="161"/>
  <c r="BZ29" i="161"/>
  <c r="BO30" i="161"/>
  <c r="BP30" i="161"/>
  <c r="BQ30" i="161"/>
  <c r="BR30" i="161"/>
  <c r="BS30" i="161"/>
  <c r="BT30" i="161"/>
  <c r="BU30" i="161"/>
  <c r="BV30" i="161"/>
  <c r="BW30" i="161"/>
  <c r="BX30" i="161"/>
  <c r="BY30" i="161"/>
  <c r="BZ30" i="161"/>
  <c r="BO31" i="161"/>
  <c r="BP31" i="161"/>
  <c r="BQ31" i="161"/>
  <c r="BR31" i="161"/>
  <c r="BS31" i="161"/>
  <c r="BT31" i="161"/>
  <c r="BU31" i="161"/>
  <c r="BV31" i="161"/>
  <c r="BW31" i="161"/>
  <c r="BX31" i="161"/>
  <c r="BY31" i="161"/>
  <c r="BZ31" i="161"/>
  <c r="BO32" i="161"/>
  <c r="BP32" i="161"/>
  <c r="BQ32" i="161"/>
  <c r="BR32" i="161"/>
  <c r="BS32" i="161"/>
  <c r="BT32" i="161"/>
  <c r="BU32" i="161"/>
  <c r="BV32" i="161"/>
  <c r="BW32" i="161"/>
  <c r="BX32" i="161"/>
  <c r="BY32" i="161"/>
  <c r="BZ32" i="161"/>
  <c r="BO33" i="161"/>
  <c r="BP33" i="161"/>
  <c r="BQ33" i="161"/>
  <c r="BR33" i="161"/>
  <c r="BS33" i="161"/>
  <c r="BT33" i="161"/>
  <c r="BU33" i="161"/>
  <c r="BV33" i="161"/>
  <c r="BW33" i="161"/>
  <c r="BX33" i="161"/>
  <c r="BY33" i="161"/>
  <c r="BZ33" i="161"/>
  <c r="BO34" i="161"/>
  <c r="BP34" i="161"/>
  <c r="BQ34" i="161"/>
  <c r="BR34" i="161"/>
  <c r="BS34" i="161"/>
  <c r="BT34" i="161"/>
  <c r="BU34" i="161"/>
  <c r="BV34" i="161"/>
  <c r="BW34" i="161"/>
  <c r="BX34" i="161"/>
  <c r="BY34" i="161"/>
  <c r="BZ34" i="161"/>
  <c r="BO35" i="161"/>
  <c r="BP35" i="161"/>
  <c r="BQ35" i="161"/>
  <c r="BR35" i="161"/>
  <c r="BS35" i="161"/>
  <c r="BT35" i="161"/>
  <c r="BU35" i="161"/>
  <c r="BV35" i="161"/>
  <c r="BW35" i="161"/>
  <c r="BX35" i="161"/>
  <c r="BY35" i="161"/>
  <c r="BZ35" i="161"/>
  <c r="BO36" i="161"/>
  <c r="BP36" i="161"/>
  <c r="BQ36" i="161"/>
  <c r="BR36" i="161"/>
  <c r="BS36" i="161"/>
  <c r="BT36" i="161"/>
  <c r="BU36" i="161"/>
  <c r="BV36" i="161"/>
  <c r="BW36" i="161"/>
  <c r="BX36" i="161"/>
  <c r="BY36" i="161"/>
  <c r="BZ36" i="161"/>
  <c r="BO37" i="161"/>
  <c r="BP37" i="161"/>
  <c r="BQ37" i="161"/>
  <c r="BR37" i="161"/>
  <c r="BS37" i="161"/>
  <c r="BT37" i="161"/>
  <c r="BU37" i="161"/>
  <c r="BV37" i="161"/>
  <c r="BW37" i="161"/>
  <c r="BX37" i="161"/>
  <c r="BY37" i="161"/>
  <c r="BZ37" i="161"/>
  <c r="BO38" i="161"/>
  <c r="BP38" i="161"/>
  <c r="BQ38" i="161"/>
  <c r="BR38" i="161"/>
  <c r="BS38" i="161"/>
  <c r="BT38" i="161"/>
  <c r="BU38" i="161"/>
  <c r="BV38" i="161"/>
  <c r="BW38" i="161"/>
  <c r="BX38" i="161"/>
  <c r="BY38" i="161"/>
  <c r="BZ38" i="161"/>
  <c r="BO39" i="161"/>
  <c r="BP39" i="161"/>
  <c r="BQ39" i="161"/>
  <c r="BR39" i="161"/>
  <c r="BS39" i="161"/>
  <c r="BT39" i="161"/>
  <c r="BU39" i="161"/>
  <c r="BV39" i="161"/>
  <c r="BW39" i="161"/>
  <c r="BX39" i="161"/>
  <c r="BY39" i="161"/>
  <c r="BZ39" i="161"/>
  <c r="BO40" i="161"/>
  <c r="BP40" i="161"/>
  <c r="BQ40" i="161"/>
  <c r="BR40" i="161"/>
  <c r="BS40" i="161"/>
  <c r="BT40" i="161"/>
  <c r="BU40" i="161"/>
  <c r="BV40" i="161"/>
  <c r="BW40" i="161"/>
  <c r="BX40" i="161"/>
  <c r="BY40" i="161"/>
  <c r="BZ40" i="161"/>
  <c r="BO41" i="161"/>
  <c r="BP41" i="161"/>
  <c r="BQ41" i="161"/>
  <c r="BR41" i="161"/>
  <c r="BS41" i="161"/>
  <c r="BT41" i="161"/>
  <c r="BU41" i="161"/>
  <c r="BV41" i="161"/>
  <c r="BW41" i="161"/>
  <c r="BX41" i="161"/>
  <c r="BY41" i="161"/>
  <c r="BZ41" i="161"/>
  <c r="BO42" i="161"/>
  <c r="BP42" i="161"/>
  <c r="BQ42" i="161"/>
  <c r="BR42" i="161"/>
  <c r="BS42" i="161"/>
  <c r="BT42" i="161"/>
  <c r="BU42" i="161"/>
  <c r="BV42" i="161"/>
  <c r="BW42" i="161"/>
  <c r="BX42" i="161"/>
  <c r="BY42" i="161"/>
  <c r="BZ42" i="161"/>
  <c r="BO43" i="161"/>
  <c r="BP43" i="161"/>
  <c r="BQ43" i="161"/>
  <c r="BR43" i="161"/>
  <c r="BS43" i="161"/>
  <c r="BT43" i="161"/>
  <c r="BU43" i="161"/>
  <c r="BV43" i="161"/>
  <c r="BW43" i="161"/>
  <c r="BX43" i="161"/>
  <c r="BY43" i="161"/>
  <c r="BZ43" i="161"/>
  <c r="BO44" i="161"/>
  <c r="BP44" i="161"/>
  <c r="BQ44" i="161"/>
  <c r="BR44" i="161"/>
  <c r="BS44" i="161"/>
  <c r="BT44" i="161"/>
  <c r="BU44" i="161"/>
  <c r="BV44" i="161"/>
  <c r="BW44" i="161"/>
  <c r="BX44" i="161"/>
  <c r="BY44" i="161"/>
  <c r="BZ44" i="161"/>
  <c r="BO45" i="161"/>
  <c r="BP45" i="161"/>
  <c r="BQ45" i="161"/>
  <c r="BR45" i="161"/>
  <c r="BS45" i="161"/>
  <c r="BT45" i="161"/>
  <c r="BU45" i="161"/>
  <c r="BV45" i="161"/>
  <c r="BW45" i="161"/>
  <c r="BX45" i="161"/>
  <c r="BY45" i="161"/>
  <c r="BZ45" i="161"/>
  <c r="BO46" i="161"/>
  <c r="BP46" i="161"/>
  <c r="BQ46" i="161"/>
  <c r="BR46" i="161"/>
  <c r="BS46" i="161"/>
  <c r="BT46" i="161"/>
  <c r="BU46" i="161"/>
  <c r="BV46" i="161"/>
  <c r="BW46" i="161"/>
  <c r="BX46" i="161"/>
  <c r="BY46" i="161"/>
  <c r="BZ46" i="161"/>
  <c r="BO47" i="161"/>
  <c r="BP47" i="161"/>
  <c r="BQ47" i="161"/>
  <c r="BR47" i="161"/>
  <c r="BS47" i="161"/>
  <c r="BT47" i="161"/>
  <c r="BU47" i="161"/>
  <c r="BV47" i="161"/>
  <c r="BW47" i="161"/>
  <c r="BX47" i="161"/>
  <c r="BY47" i="161"/>
  <c r="BZ47" i="161"/>
  <c r="BO48" i="161"/>
  <c r="BP48" i="161"/>
  <c r="BQ48" i="161"/>
  <c r="BR48" i="161"/>
  <c r="BS48" i="161"/>
  <c r="BT48" i="161"/>
  <c r="BU48" i="161"/>
  <c r="BV48" i="161"/>
  <c r="BW48" i="161"/>
  <c r="BX48" i="161"/>
  <c r="BY48" i="161"/>
  <c r="BZ48" i="161"/>
  <c r="BO49" i="161"/>
  <c r="BP49" i="161"/>
  <c r="BQ49" i="161"/>
  <c r="BR49" i="161"/>
  <c r="BS49" i="161"/>
  <c r="BT49" i="161"/>
  <c r="BU49" i="161"/>
  <c r="BV49" i="161"/>
  <c r="BW49" i="161"/>
  <c r="BX49" i="161"/>
  <c r="BY49" i="161"/>
  <c r="BZ49" i="161"/>
  <c r="BO50" i="161"/>
  <c r="BP50" i="161"/>
  <c r="BQ50" i="161"/>
  <c r="BR50" i="161"/>
  <c r="BS50" i="161"/>
  <c r="BT50" i="161"/>
  <c r="BU50" i="161"/>
  <c r="BV50" i="161"/>
  <c r="BW50" i="161"/>
  <c r="BX50" i="161"/>
  <c r="BY50" i="161"/>
  <c r="BZ50" i="161"/>
  <c r="BO51" i="161"/>
  <c r="BP51" i="161"/>
  <c r="BQ51" i="161"/>
  <c r="BR51" i="161"/>
  <c r="BS51" i="161"/>
  <c r="BT51" i="161"/>
  <c r="BU51" i="161"/>
  <c r="BV51" i="161"/>
  <c r="BW51" i="161"/>
  <c r="BX51" i="161"/>
  <c r="BY51" i="161"/>
  <c r="BZ51" i="161"/>
  <c r="BO52" i="161"/>
  <c r="BP52" i="161"/>
  <c r="BQ52" i="161"/>
  <c r="BR52" i="161"/>
  <c r="BS52" i="161"/>
  <c r="BT52" i="161"/>
  <c r="BU52" i="161"/>
  <c r="BV52" i="161"/>
  <c r="BW52" i="161"/>
  <c r="BX52" i="161"/>
  <c r="BY52" i="161"/>
  <c r="BZ52" i="161"/>
  <c r="BO53" i="161"/>
  <c r="BP53" i="161"/>
  <c r="BQ53" i="161"/>
  <c r="BR53" i="161"/>
  <c r="BS53" i="161"/>
  <c r="BT53" i="161"/>
  <c r="BU53" i="161"/>
  <c r="BV53" i="161"/>
  <c r="BW53" i="161"/>
  <c r="BX53" i="161"/>
  <c r="BY53" i="161"/>
  <c r="BZ53" i="161"/>
  <c r="BO54" i="161"/>
  <c r="BP54" i="161"/>
  <c r="BQ54" i="161"/>
  <c r="BR54" i="161"/>
  <c r="BS54" i="161"/>
  <c r="BT54" i="161"/>
  <c r="BU54" i="161"/>
  <c r="BV54" i="161"/>
  <c r="BW54" i="161"/>
  <c r="BX54" i="161"/>
  <c r="BY54" i="161"/>
  <c r="BZ54" i="161"/>
  <c r="BO55" i="161"/>
  <c r="BP55" i="161"/>
  <c r="BQ55" i="161"/>
  <c r="BR55" i="161"/>
  <c r="BS55" i="161"/>
  <c r="BT55" i="161"/>
  <c r="BU55" i="161"/>
  <c r="BV55" i="161"/>
  <c r="BW55" i="161"/>
  <c r="BX55" i="161"/>
  <c r="BY55" i="161"/>
  <c r="BZ55" i="161"/>
  <c r="BO56" i="161"/>
  <c r="BP56" i="161"/>
  <c r="BQ56" i="161"/>
  <c r="BR56" i="161"/>
  <c r="BS56" i="161"/>
  <c r="BT56" i="161"/>
  <c r="BU56" i="161"/>
  <c r="BV56" i="161"/>
  <c r="BW56" i="161"/>
  <c r="BX56" i="161"/>
  <c r="BY56" i="161"/>
  <c r="BZ56" i="161"/>
  <c r="BO57" i="161"/>
  <c r="BP57" i="161"/>
  <c r="BQ57" i="161"/>
  <c r="BR57" i="161"/>
  <c r="BS57" i="161"/>
  <c r="BT57" i="161"/>
  <c r="BU57" i="161"/>
  <c r="BV57" i="161"/>
  <c r="BW57" i="161"/>
  <c r="BX57" i="161"/>
  <c r="BY57" i="161"/>
  <c r="BZ57" i="161"/>
  <c r="BO58" i="161"/>
  <c r="BP58" i="161"/>
  <c r="BQ58" i="161"/>
  <c r="BR58" i="161"/>
  <c r="BS58" i="161"/>
  <c r="BT58" i="161"/>
  <c r="BU58" i="161"/>
  <c r="BV58" i="161"/>
  <c r="BW58" i="161"/>
  <c r="BX58" i="161"/>
  <c r="BY58" i="161"/>
  <c r="BZ58" i="161"/>
  <c r="BO59" i="161"/>
  <c r="BP59" i="161"/>
  <c r="BQ59" i="161"/>
  <c r="BR59" i="161"/>
  <c r="BS59" i="161"/>
  <c r="BT59" i="161"/>
  <c r="BU59" i="161"/>
  <c r="BV59" i="161"/>
  <c r="BW59" i="161"/>
  <c r="BX59" i="161"/>
  <c r="BY59" i="161"/>
  <c r="BZ59" i="161"/>
  <c r="BO60" i="161"/>
  <c r="BP60" i="161"/>
  <c r="BQ60" i="161"/>
  <c r="BR60" i="161"/>
  <c r="BS60" i="161"/>
  <c r="BT60" i="161"/>
  <c r="BU60" i="161"/>
  <c r="BV60" i="161"/>
  <c r="BW60" i="161"/>
  <c r="BX60" i="161"/>
  <c r="BY60" i="161"/>
  <c r="BZ60" i="161"/>
  <c r="BO61" i="161"/>
  <c r="BP61" i="161"/>
  <c r="BQ61" i="161"/>
  <c r="BR61" i="161"/>
  <c r="BS61" i="161"/>
  <c r="BT61" i="161"/>
  <c r="BU61" i="161"/>
  <c r="BV61" i="161"/>
  <c r="BW61" i="161"/>
  <c r="BX61" i="161"/>
  <c r="BY61" i="161"/>
  <c r="BZ61" i="161"/>
  <c r="BO62" i="161"/>
  <c r="BP62" i="161"/>
  <c r="BQ62" i="161"/>
  <c r="BR62" i="161"/>
  <c r="BS62" i="161"/>
  <c r="BT62" i="161"/>
  <c r="BU62" i="161"/>
  <c r="BV62" i="161"/>
  <c r="BW62" i="161"/>
  <c r="BX62" i="161"/>
  <c r="BY62" i="161"/>
  <c r="BZ62" i="161"/>
  <c r="BO63" i="161"/>
  <c r="BP63" i="161"/>
  <c r="BQ63" i="161"/>
  <c r="BR63" i="161"/>
  <c r="BS63" i="161"/>
  <c r="BT63" i="161"/>
  <c r="BU63" i="161"/>
  <c r="BV63" i="161"/>
  <c r="BW63" i="161"/>
  <c r="BX63" i="161"/>
  <c r="BY63" i="161"/>
  <c r="BZ63" i="161"/>
  <c r="BO64" i="161"/>
  <c r="BP64" i="161"/>
  <c r="BQ64" i="161"/>
  <c r="BR64" i="161"/>
  <c r="BS64" i="161"/>
  <c r="BT64" i="161"/>
  <c r="BU64" i="161"/>
  <c r="BV64" i="161"/>
  <c r="BW64" i="161"/>
  <c r="BX64" i="161"/>
  <c r="BY64" i="161"/>
  <c r="BZ64" i="161"/>
  <c r="BO65" i="161"/>
  <c r="BP65" i="161"/>
  <c r="BQ65" i="161"/>
  <c r="BR65" i="161"/>
  <c r="BS65" i="161"/>
  <c r="BT65" i="161"/>
  <c r="BU65" i="161"/>
  <c r="BV65" i="161"/>
  <c r="BW65" i="161"/>
  <c r="BX65" i="161"/>
  <c r="BY65" i="161"/>
  <c r="BZ65" i="161"/>
  <c r="T435" i="183" l="1"/>
  <c r="I61" i="174" l="1"/>
  <c r="J61" i="174"/>
  <c r="I51" i="174" l="1"/>
  <c r="J51" i="174"/>
  <c r="I60" i="173"/>
  <c r="J60" i="173"/>
  <c r="I53" i="171" l="1"/>
  <c r="J53" i="171"/>
  <c r="I47" i="171"/>
  <c r="J47" i="171"/>
  <c r="M1681" i="183" l="1"/>
  <c r="L1681" i="183"/>
  <c r="I1681" i="183"/>
  <c r="H1681" i="183"/>
  <c r="G1681" i="183"/>
  <c r="F1681" i="183"/>
  <c r="E1681" i="183"/>
  <c r="D1681" i="183"/>
  <c r="C1681" i="183"/>
  <c r="B1681" i="183" s="1"/>
  <c r="M1680" i="183"/>
  <c r="L1680" i="183"/>
  <c r="I1680" i="183"/>
  <c r="H1680" i="183"/>
  <c r="G1680" i="183"/>
  <c r="F1680" i="183"/>
  <c r="E1680" i="183"/>
  <c r="D1680" i="183"/>
  <c r="C1680" i="183"/>
  <c r="B1680" i="183" s="1"/>
  <c r="M1679" i="183"/>
  <c r="L1679" i="183"/>
  <c r="I1679" i="183"/>
  <c r="H1679" i="183"/>
  <c r="G1679" i="183"/>
  <c r="F1679" i="183"/>
  <c r="E1679" i="183"/>
  <c r="D1679" i="183"/>
  <c r="C1679" i="183"/>
  <c r="B1679" i="183" s="1"/>
  <c r="M1678" i="183"/>
  <c r="L1678" i="183"/>
  <c r="I1678" i="183"/>
  <c r="H1678" i="183"/>
  <c r="G1678" i="183"/>
  <c r="F1678" i="183"/>
  <c r="E1678" i="183"/>
  <c r="D1678" i="183"/>
  <c r="C1678" i="183"/>
  <c r="B1678" i="183" s="1"/>
  <c r="M1677" i="183"/>
  <c r="L1677" i="183"/>
  <c r="I1677" i="183"/>
  <c r="H1677" i="183"/>
  <c r="G1677" i="183"/>
  <c r="F1677" i="183"/>
  <c r="E1677" i="183"/>
  <c r="D1677" i="183"/>
  <c r="C1677" i="183"/>
  <c r="B1677" i="183" s="1"/>
  <c r="M1676" i="183"/>
  <c r="L1676" i="183"/>
  <c r="I1676" i="183"/>
  <c r="H1676" i="183"/>
  <c r="G1676" i="183"/>
  <c r="F1676" i="183"/>
  <c r="E1676" i="183"/>
  <c r="D1676" i="183"/>
  <c r="C1676" i="183"/>
  <c r="B1676" i="183" s="1"/>
  <c r="M1675" i="183"/>
  <c r="L1675" i="183"/>
  <c r="I1675" i="183"/>
  <c r="H1675" i="183"/>
  <c r="G1675" i="183"/>
  <c r="F1675" i="183"/>
  <c r="E1675" i="183"/>
  <c r="D1675" i="183"/>
  <c r="C1675" i="183"/>
  <c r="B1675" i="183" s="1"/>
  <c r="M1674" i="183"/>
  <c r="L1674" i="183"/>
  <c r="I1674" i="183"/>
  <c r="H1674" i="183"/>
  <c r="G1674" i="183"/>
  <c r="F1674" i="183"/>
  <c r="E1674" i="183"/>
  <c r="D1674" i="183"/>
  <c r="C1674" i="183"/>
  <c r="B1674" i="183" s="1"/>
  <c r="M1673" i="183"/>
  <c r="L1673" i="183"/>
  <c r="I1673" i="183"/>
  <c r="H1673" i="183"/>
  <c r="G1673" i="183"/>
  <c r="F1673" i="183"/>
  <c r="E1673" i="183"/>
  <c r="D1673" i="183"/>
  <c r="C1673" i="183"/>
  <c r="B1673" i="183" s="1"/>
  <c r="M1672" i="183"/>
  <c r="L1672" i="183"/>
  <c r="I1672" i="183"/>
  <c r="H1672" i="183"/>
  <c r="G1672" i="183"/>
  <c r="F1672" i="183"/>
  <c r="E1672" i="183"/>
  <c r="D1672" i="183"/>
  <c r="C1672" i="183"/>
  <c r="B1672" i="183" s="1"/>
  <c r="M1671" i="183"/>
  <c r="L1671" i="183"/>
  <c r="I1671" i="183"/>
  <c r="H1671" i="183"/>
  <c r="G1671" i="183"/>
  <c r="F1671" i="183"/>
  <c r="E1671" i="183"/>
  <c r="D1671" i="183"/>
  <c r="C1671" i="183"/>
  <c r="B1671" i="183" s="1"/>
  <c r="M1670" i="183"/>
  <c r="L1670" i="183"/>
  <c r="I1670" i="183"/>
  <c r="H1670" i="183"/>
  <c r="G1670" i="183"/>
  <c r="F1670" i="183"/>
  <c r="E1670" i="183"/>
  <c r="D1670" i="183"/>
  <c r="C1670" i="183"/>
  <c r="B1670" i="183" s="1"/>
  <c r="M1669" i="183"/>
  <c r="L1669" i="183"/>
  <c r="I1669" i="183"/>
  <c r="H1669" i="183"/>
  <c r="G1669" i="183"/>
  <c r="F1669" i="183"/>
  <c r="E1669" i="183"/>
  <c r="D1669" i="183"/>
  <c r="C1669" i="183"/>
  <c r="B1669" i="183" s="1"/>
  <c r="M1668" i="183"/>
  <c r="L1668" i="183"/>
  <c r="I1668" i="183"/>
  <c r="H1668" i="183"/>
  <c r="G1668" i="183"/>
  <c r="F1668" i="183"/>
  <c r="E1668" i="183"/>
  <c r="D1668" i="183"/>
  <c r="C1668" i="183"/>
  <c r="B1668" i="183" s="1"/>
  <c r="M1667" i="183"/>
  <c r="L1667" i="183"/>
  <c r="I1667" i="183"/>
  <c r="H1667" i="183"/>
  <c r="G1667" i="183"/>
  <c r="F1667" i="183"/>
  <c r="E1667" i="183"/>
  <c r="D1667" i="183"/>
  <c r="C1667" i="183"/>
  <c r="B1667" i="183" s="1"/>
  <c r="M1666" i="183"/>
  <c r="L1666" i="183"/>
  <c r="I1666" i="183"/>
  <c r="H1666" i="183"/>
  <c r="G1666" i="183"/>
  <c r="F1666" i="183"/>
  <c r="E1666" i="183"/>
  <c r="D1666" i="183"/>
  <c r="C1666" i="183"/>
  <c r="B1666" i="183" s="1"/>
  <c r="M1665" i="183"/>
  <c r="L1665" i="183"/>
  <c r="I1665" i="183"/>
  <c r="H1665" i="183"/>
  <c r="G1665" i="183"/>
  <c r="F1665" i="183"/>
  <c r="E1665" i="183"/>
  <c r="D1665" i="183"/>
  <c r="C1665" i="183"/>
  <c r="B1665" i="183" s="1"/>
  <c r="M1664" i="183"/>
  <c r="L1664" i="183"/>
  <c r="I1664" i="183"/>
  <c r="H1664" i="183"/>
  <c r="G1664" i="183"/>
  <c r="F1664" i="183"/>
  <c r="E1664" i="183"/>
  <c r="D1664" i="183"/>
  <c r="C1664" i="183"/>
  <c r="B1664" i="183" s="1"/>
  <c r="M1663" i="183"/>
  <c r="L1663" i="183"/>
  <c r="I1663" i="183"/>
  <c r="H1663" i="183"/>
  <c r="G1663" i="183"/>
  <c r="F1663" i="183"/>
  <c r="E1663" i="183"/>
  <c r="D1663" i="183"/>
  <c r="C1663" i="183"/>
  <c r="B1663" i="183" s="1"/>
  <c r="M1662" i="183"/>
  <c r="L1662" i="183"/>
  <c r="I1662" i="183"/>
  <c r="H1662" i="183"/>
  <c r="G1662" i="183"/>
  <c r="F1662" i="183"/>
  <c r="E1662" i="183"/>
  <c r="D1662" i="183"/>
  <c r="C1662" i="183"/>
  <c r="B1662" i="183" s="1"/>
  <c r="M1661" i="183"/>
  <c r="L1661" i="183"/>
  <c r="I1661" i="183"/>
  <c r="H1661" i="183"/>
  <c r="G1661" i="183"/>
  <c r="F1661" i="183"/>
  <c r="E1661" i="183"/>
  <c r="D1661" i="183"/>
  <c r="C1661" i="183"/>
  <c r="B1661" i="183" s="1"/>
  <c r="M1660" i="183"/>
  <c r="L1660" i="183"/>
  <c r="I1660" i="183"/>
  <c r="H1660" i="183"/>
  <c r="G1660" i="183"/>
  <c r="F1660" i="183"/>
  <c r="E1660" i="183"/>
  <c r="D1660" i="183"/>
  <c r="C1660" i="183"/>
  <c r="B1660" i="183" s="1"/>
  <c r="M1659" i="183"/>
  <c r="L1659" i="183"/>
  <c r="I1659" i="183"/>
  <c r="H1659" i="183"/>
  <c r="G1659" i="183"/>
  <c r="F1659" i="183"/>
  <c r="E1659" i="183"/>
  <c r="D1659" i="183"/>
  <c r="C1659" i="183"/>
  <c r="B1659" i="183" s="1"/>
  <c r="M1658" i="183"/>
  <c r="L1658" i="183"/>
  <c r="I1658" i="183"/>
  <c r="H1658" i="183"/>
  <c r="G1658" i="183"/>
  <c r="F1658" i="183"/>
  <c r="E1658" i="183"/>
  <c r="D1658" i="183"/>
  <c r="C1658" i="183"/>
  <c r="B1658" i="183" s="1"/>
  <c r="M1657" i="183"/>
  <c r="L1657" i="183"/>
  <c r="I1657" i="183"/>
  <c r="H1657" i="183"/>
  <c r="G1657" i="183"/>
  <c r="F1657" i="183"/>
  <c r="E1657" i="183"/>
  <c r="D1657" i="183"/>
  <c r="C1657" i="183"/>
  <c r="B1657" i="183" s="1"/>
  <c r="M1656" i="183"/>
  <c r="L1656" i="183"/>
  <c r="I1656" i="183"/>
  <c r="H1656" i="183"/>
  <c r="G1656" i="183"/>
  <c r="F1656" i="183"/>
  <c r="E1656" i="183"/>
  <c r="D1656" i="183"/>
  <c r="C1656" i="183"/>
  <c r="B1656" i="183" s="1"/>
  <c r="M1655" i="183"/>
  <c r="L1655" i="183"/>
  <c r="I1655" i="183"/>
  <c r="H1655" i="183"/>
  <c r="G1655" i="183"/>
  <c r="F1655" i="183"/>
  <c r="E1655" i="183"/>
  <c r="D1655" i="183"/>
  <c r="C1655" i="183"/>
  <c r="B1655" i="183" s="1"/>
  <c r="M1654" i="183"/>
  <c r="L1654" i="183"/>
  <c r="I1654" i="183"/>
  <c r="H1654" i="183"/>
  <c r="G1654" i="183"/>
  <c r="F1654" i="183"/>
  <c r="E1654" i="183"/>
  <c r="D1654" i="183"/>
  <c r="C1654" i="183"/>
  <c r="B1654" i="183" s="1"/>
  <c r="M1653" i="183"/>
  <c r="L1653" i="183"/>
  <c r="I1653" i="183"/>
  <c r="H1653" i="183"/>
  <c r="G1653" i="183"/>
  <c r="F1653" i="183"/>
  <c r="E1653" i="183"/>
  <c r="D1653" i="183"/>
  <c r="C1653" i="183"/>
  <c r="B1653" i="183" s="1"/>
  <c r="M1652" i="183"/>
  <c r="L1652" i="183"/>
  <c r="I1652" i="183"/>
  <c r="H1652" i="183"/>
  <c r="G1652" i="183"/>
  <c r="F1652" i="183"/>
  <c r="E1652" i="183"/>
  <c r="D1652" i="183"/>
  <c r="C1652" i="183"/>
  <c r="B1652" i="183" s="1"/>
  <c r="M1651" i="183"/>
  <c r="L1651" i="183"/>
  <c r="I1651" i="183"/>
  <c r="H1651" i="183"/>
  <c r="G1651" i="183"/>
  <c r="F1651" i="183"/>
  <c r="E1651" i="183"/>
  <c r="D1651" i="183"/>
  <c r="C1651" i="183"/>
  <c r="B1651" i="183" s="1"/>
  <c r="M1650" i="183"/>
  <c r="L1650" i="183"/>
  <c r="I1650" i="183"/>
  <c r="H1650" i="183"/>
  <c r="G1650" i="183"/>
  <c r="F1650" i="183"/>
  <c r="E1650" i="183"/>
  <c r="D1650" i="183"/>
  <c r="C1650" i="183"/>
  <c r="B1650" i="183" s="1"/>
  <c r="M1649" i="183"/>
  <c r="L1649" i="183"/>
  <c r="I1649" i="183"/>
  <c r="H1649" i="183"/>
  <c r="G1649" i="183"/>
  <c r="F1649" i="183"/>
  <c r="E1649" i="183"/>
  <c r="D1649" i="183"/>
  <c r="C1649" i="183"/>
  <c r="B1649" i="183" s="1"/>
  <c r="M1648" i="183"/>
  <c r="L1648" i="183"/>
  <c r="I1648" i="183"/>
  <c r="H1648" i="183"/>
  <c r="G1648" i="183"/>
  <c r="F1648" i="183"/>
  <c r="E1648" i="183"/>
  <c r="D1648" i="183"/>
  <c r="C1648" i="183"/>
  <c r="B1648" i="183" s="1"/>
  <c r="M1647" i="183"/>
  <c r="L1647" i="183"/>
  <c r="I1647" i="183"/>
  <c r="H1647" i="183"/>
  <c r="G1647" i="183"/>
  <c r="F1647" i="183"/>
  <c r="E1647" i="183"/>
  <c r="D1647" i="183"/>
  <c r="C1647" i="183"/>
  <c r="B1647" i="183" s="1"/>
  <c r="M1646" i="183"/>
  <c r="L1646" i="183"/>
  <c r="I1646" i="183"/>
  <c r="H1646" i="183"/>
  <c r="G1646" i="183"/>
  <c r="F1646" i="183"/>
  <c r="E1646" i="183"/>
  <c r="D1646" i="183"/>
  <c r="C1646" i="183"/>
  <c r="B1646" i="183" s="1"/>
  <c r="M1645" i="183"/>
  <c r="L1645" i="183"/>
  <c r="I1645" i="183"/>
  <c r="H1645" i="183"/>
  <c r="G1645" i="183"/>
  <c r="F1645" i="183"/>
  <c r="E1645" i="183"/>
  <c r="D1645" i="183"/>
  <c r="C1645" i="183"/>
  <c r="B1645" i="183" s="1"/>
  <c r="M1644" i="183"/>
  <c r="L1644" i="183"/>
  <c r="I1644" i="183"/>
  <c r="H1644" i="183"/>
  <c r="G1644" i="183"/>
  <c r="F1644" i="183"/>
  <c r="E1644" i="183"/>
  <c r="D1644" i="183"/>
  <c r="C1644" i="183"/>
  <c r="B1644" i="183" s="1"/>
  <c r="M1643" i="183"/>
  <c r="L1643" i="183"/>
  <c r="I1643" i="183"/>
  <c r="H1643" i="183"/>
  <c r="G1643" i="183"/>
  <c r="F1643" i="183"/>
  <c r="E1643" i="183"/>
  <c r="D1643" i="183"/>
  <c r="C1643" i="183"/>
  <c r="B1643" i="183" s="1"/>
  <c r="M1642" i="183"/>
  <c r="L1642" i="183"/>
  <c r="I1642" i="183"/>
  <c r="H1642" i="183"/>
  <c r="G1642" i="183"/>
  <c r="F1642" i="183"/>
  <c r="E1642" i="183"/>
  <c r="D1642" i="183"/>
  <c r="C1642" i="183"/>
  <c r="B1642" i="183" s="1"/>
  <c r="M1641" i="183"/>
  <c r="L1641" i="183"/>
  <c r="I1641" i="183"/>
  <c r="H1641" i="183"/>
  <c r="G1641" i="183"/>
  <c r="F1641" i="183"/>
  <c r="E1641" i="183"/>
  <c r="D1641" i="183"/>
  <c r="C1641" i="183"/>
  <c r="B1641" i="183" s="1"/>
  <c r="M1640" i="183"/>
  <c r="L1640" i="183"/>
  <c r="I1640" i="183"/>
  <c r="H1640" i="183"/>
  <c r="G1640" i="183"/>
  <c r="F1640" i="183"/>
  <c r="E1640" i="183"/>
  <c r="D1640" i="183"/>
  <c r="C1640" i="183"/>
  <c r="B1640" i="183" s="1"/>
  <c r="M1639" i="183"/>
  <c r="L1639" i="183"/>
  <c r="I1639" i="183"/>
  <c r="H1639" i="183"/>
  <c r="G1639" i="183"/>
  <c r="F1639" i="183"/>
  <c r="E1639" i="183"/>
  <c r="D1639" i="183"/>
  <c r="C1639" i="183"/>
  <c r="B1639" i="183" s="1"/>
  <c r="M1638" i="183"/>
  <c r="L1638" i="183"/>
  <c r="I1638" i="183"/>
  <c r="H1638" i="183"/>
  <c r="G1638" i="183"/>
  <c r="F1638" i="183"/>
  <c r="E1638" i="183"/>
  <c r="D1638" i="183"/>
  <c r="C1638" i="183"/>
  <c r="B1638" i="183" s="1"/>
  <c r="M1637" i="183"/>
  <c r="L1637" i="183"/>
  <c r="I1637" i="183"/>
  <c r="H1637" i="183"/>
  <c r="G1637" i="183"/>
  <c r="F1637" i="183"/>
  <c r="E1637" i="183"/>
  <c r="D1637" i="183"/>
  <c r="C1637" i="183"/>
  <c r="B1637" i="183" s="1"/>
  <c r="M1636" i="183"/>
  <c r="L1636" i="183"/>
  <c r="I1636" i="183"/>
  <c r="H1636" i="183"/>
  <c r="G1636" i="183"/>
  <c r="F1636" i="183"/>
  <c r="E1636" i="183"/>
  <c r="D1636" i="183"/>
  <c r="C1636" i="183"/>
  <c r="B1636" i="183" s="1"/>
  <c r="M1635" i="183"/>
  <c r="L1635" i="183"/>
  <c r="I1635" i="183"/>
  <c r="H1635" i="183"/>
  <c r="G1635" i="183"/>
  <c r="F1635" i="183"/>
  <c r="E1635" i="183"/>
  <c r="D1635" i="183"/>
  <c r="C1635" i="183"/>
  <c r="B1635" i="183" s="1"/>
  <c r="M1634" i="183"/>
  <c r="L1634" i="183"/>
  <c r="I1634" i="183"/>
  <c r="H1634" i="183"/>
  <c r="G1634" i="183"/>
  <c r="F1634" i="183"/>
  <c r="E1634" i="183"/>
  <c r="D1634" i="183"/>
  <c r="C1634" i="183"/>
  <c r="B1634" i="183" s="1"/>
  <c r="M1633" i="183"/>
  <c r="L1633" i="183"/>
  <c r="I1633" i="183"/>
  <c r="H1633" i="183"/>
  <c r="G1633" i="183"/>
  <c r="F1633" i="183"/>
  <c r="E1633" i="183"/>
  <c r="D1633" i="183"/>
  <c r="C1633" i="183"/>
  <c r="B1633" i="183" s="1"/>
  <c r="M1632" i="183"/>
  <c r="L1632" i="183"/>
  <c r="I1632" i="183"/>
  <c r="H1632" i="183"/>
  <c r="G1632" i="183"/>
  <c r="F1632" i="183"/>
  <c r="E1632" i="183"/>
  <c r="D1632" i="183"/>
  <c r="C1632" i="183"/>
  <c r="B1632" i="183" s="1"/>
  <c r="M1631" i="183"/>
  <c r="L1631" i="183"/>
  <c r="I1631" i="183"/>
  <c r="H1631" i="183"/>
  <c r="G1631" i="183"/>
  <c r="F1631" i="183"/>
  <c r="E1631" i="183"/>
  <c r="D1631" i="183"/>
  <c r="C1631" i="183"/>
  <c r="B1631" i="183" s="1"/>
  <c r="M1630" i="183"/>
  <c r="L1630" i="183"/>
  <c r="I1630" i="183"/>
  <c r="H1630" i="183"/>
  <c r="G1630" i="183"/>
  <c r="F1630" i="183"/>
  <c r="E1630" i="183"/>
  <c r="D1630" i="183"/>
  <c r="C1630" i="183"/>
  <c r="B1630" i="183" s="1"/>
  <c r="M1629" i="183"/>
  <c r="L1629" i="183"/>
  <c r="I1629" i="183"/>
  <c r="H1629" i="183"/>
  <c r="G1629" i="183"/>
  <c r="F1629" i="183"/>
  <c r="E1629" i="183"/>
  <c r="D1629" i="183"/>
  <c r="C1629" i="183"/>
  <c r="B1629" i="183" s="1"/>
  <c r="M1628" i="183"/>
  <c r="L1628" i="183"/>
  <c r="I1628" i="183"/>
  <c r="H1628" i="183"/>
  <c r="G1628" i="183"/>
  <c r="F1628" i="183"/>
  <c r="E1628" i="183"/>
  <c r="D1628" i="183"/>
  <c r="C1628" i="183"/>
  <c r="B1628" i="183" s="1"/>
  <c r="M1627" i="183"/>
  <c r="L1627" i="183"/>
  <c r="I1627" i="183"/>
  <c r="H1627" i="183"/>
  <c r="G1627" i="183"/>
  <c r="F1627" i="183"/>
  <c r="E1627" i="183"/>
  <c r="D1627" i="183"/>
  <c r="C1627" i="183"/>
  <c r="B1627" i="183" s="1"/>
  <c r="M1626" i="183"/>
  <c r="L1626" i="183"/>
  <c r="I1626" i="183"/>
  <c r="H1626" i="183"/>
  <c r="G1626" i="183"/>
  <c r="F1626" i="183"/>
  <c r="E1626" i="183"/>
  <c r="D1626" i="183"/>
  <c r="C1626" i="183"/>
  <c r="B1626" i="183" s="1"/>
  <c r="M1625" i="183"/>
  <c r="L1625" i="183"/>
  <c r="I1625" i="183"/>
  <c r="H1625" i="183"/>
  <c r="G1625" i="183"/>
  <c r="F1625" i="183"/>
  <c r="E1625" i="183"/>
  <c r="D1625" i="183"/>
  <c r="C1625" i="183"/>
  <c r="B1625" i="183" s="1"/>
  <c r="M1624" i="183"/>
  <c r="L1624" i="183"/>
  <c r="I1624" i="183"/>
  <c r="H1624" i="183"/>
  <c r="G1624" i="183"/>
  <c r="F1624" i="183"/>
  <c r="E1624" i="183"/>
  <c r="D1624" i="183"/>
  <c r="C1624" i="183"/>
  <c r="B1624" i="183" s="1"/>
  <c r="M1623" i="183"/>
  <c r="L1623" i="183"/>
  <c r="I1623" i="183"/>
  <c r="H1623" i="183"/>
  <c r="G1623" i="183"/>
  <c r="F1623" i="183"/>
  <c r="E1623" i="183"/>
  <c r="D1623" i="183"/>
  <c r="C1623" i="183"/>
  <c r="B1623" i="183" s="1"/>
  <c r="M1622" i="183"/>
  <c r="L1622" i="183"/>
  <c r="I1622" i="183"/>
  <c r="H1622" i="183"/>
  <c r="G1622" i="183"/>
  <c r="F1622" i="183"/>
  <c r="E1622" i="183"/>
  <c r="D1622" i="183"/>
  <c r="C1622" i="183"/>
  <c r="B1622" i="183" s="1"/>
  <c r="M1621" i="183"/>
  <c r="L1621" i="183"/>
  <c r="I1621" i="183"/>
  <c r="H1621" i="183"/>
  <c r="G1621" i="183"/>
  <c r="F1621" i="183"/>
  <c r="E1621" i="183"/>
  <c r="D1621" i="183"/>
  <c r="C1621" i="183"/>
  <c r="B1621" i="183" s="1"/>
  <c r="M1620" i="183"/>
  <c r="L1620" i="183"/>
  <c r="I1620" i="183"/>
  <c r="H1620" i="183"/>
  <c r="G1620" i="183"/>
  <c r="F1620" i="183"/>
  <c r="E1620" i="183"/>
  <c r="D1620" i="183"/>
  <c r="C1620" i="183"/>
  <c r="B1620" i="183" s="1"/>
  <c r="M1619" i="183"/>
  <c r="L1619" i="183"/>
  <c r="K1619" i="183"/>
  <c r="J1619" i="183"/>
  <c r="I1619" i="183"/>
  <c r="H1619" i="183"/>
  <c r="G1619" i="183"/>
  <c r="F1619" i="183"/>
  <c r="E1619" i="183"/>
  <c r="D1619" i="183"/>
  <c r="C1619" i="183"/>
  <c r="B1619" i="183" s="1"/>
  <c r="M1618" i="183"/>
  <c r="L1618" i="183"/>
  <c r="I1618" i="183"/>
  <c r="H1618" i="183"/>
  <c r="G1618" i="183"/>
  <c r="F1618" i="183"/>
  <c r="E1618" i="183"/>
  <c r="D1618" i="183"/>
  <c r="C1618" i="183"/>
  <c r="B1618" i="183" s="1"/>
  <c r="M1617" i="183"/>
  <c r="L1617" i="183"/>
  <c r="K1617" i="183"/>
  <c r="J1617" i="183"/>
  <c r="I1617" i="183"/>
  <c r="H1617" i="183"/>
  <c r="G1617" i="183"/>
  <c r="F1617" i="183"/>
  <c r="E1617" i="183"/>
  <c r="D1617" i="183"/>
  <c r="C1617" i="183"/>
  <c r="B1617" i="183" s="1"/>
  <c r="M1616" i="183"/>
  <c r="L1616" i="183"/>
  <c r="I1616" i="183"/>
  <c r="H1616" i="183"/>
  <c r="G1616" i="183"/>
  <c r="F1616" i="183"/>
  <c r="E1616" i="183"/>
  <c r="D1616" i="183"/>
  <c r="C1616" i="183"/>
  <c r="B1616" i="183" s="1"/>
  <c r="M1615" i="183"/>
  <c r="L1615" i="183"/>
  <c r="K1615" i="183"/>
  <c r="J1615" i="183"/>
  <c r="I1615" i="183"/>
  <c r="H1615" i="183"/>
  <c r="G1615" i="183"/>
  <c r="F1615" i="183"/>
  <c r="E1615" i="183"/>
  <c r="D1615" i="183"/>
  <c r="C1615" i="183"/>
  <c r="B1615" i="183" s="1"/>
  <c r="M1614" i="183"/>
  <c r="L1614" i="183"/>
  <c r="I1614" i="183"/>
  <c r="H1614" i="183"/>
  <c r="G1614" i="183"/>
  <c r="F1614" i="183"/>
  <c r="E1614" i="183"/>
  <c r="D1614" i="183"/>
  <c r="C1614" i="183"/>
  <c r="B1614" i="183" s="1"/>
  <c r="M1613" i="183"/>
  <c r="L1613" i="183"/>
  <c r="I1613" i="183"/>
  <c r="H1613" i="183"/>
  <c r="G1613" i="183"/>
  <c r="F1613" i="183"/>
  <c r="E1613" i="183"/>
  <c r="D1613" i="183"/>
  <c r="C1613" i="183"/>
  <c r="B1613" i="183" s="1"/>
  <c r="M1612" i="183"/>
  <c r="L1612" i="183"/>
  <c r="I1612" i="183"/>
  <c r="H1612" i="183"/>
  <c r="G1612" i="183"/>
  <c r="F1612" i="183"/>
  <c r="E1612" i="183"/>
  <c r="D1612" i="183"/>
  <c r="C1612" i="183"/>
  <c r="B1612" i="183" s="1"/>
  <c r="M1611" i="183"/>
  <c r="L1611" i="183"/>
  <c r="I1611" i="183"/>
  <c r="H1611" i="183"/>
  <c r="G1611" i="183"/>
  <c r="F1611" i="183"/>
  <c r="E1611" i="183"/>
  <c r="D1611" i="183"/>
  <c r="C1611" i="183"/>
  <c r="B1611" i="183" s="1"/>
  <c r="M1610" i="183"/>
  <c r="L1610" i="183"/>
  <c r="I1610" i="183"/>
  <c r="H1610" i="183"/>
  <c r="G1610" i="183"/>
  <c r="F1610" i="183"/>
  <c r="E1610" i="183"/>
  <c r="D1610" i="183"/>
  <c r="C1610" i="183"/>
  <c r="B1610" i="183" s="1"/>
  <c r="M1609" i="183"/>
  <c r="L1609" i="183"/>
  <c r="I1609" i="183"/>
  <c r="H1609" i="183"/>
  <c r="G1609" i="183"/>
  <c r="F1609" i="183"/>
  <c r="E1609" i="183"/>
  <c r="D1609" i="183"/>
  <c r="C1609" i="183"/>
  <c r="B1609" i="183" s="1"/>
  <c r="M1608" i="183"/>
  <c r="L1608" i="183"/>
  <c r="I1608" i="183"/>
  <c r="H1608" i="183"/>
  <c r="G1608" i="183"/>
  <c r="F1608" i="183"/>
  <c r="E1608" i="183"/>
  <c r="D1608" i="183"/>
  <c r="C1608" i="183"/>
  <c r="B1608" i="183" s="1"/>
  <c r="M1607" i="183"/>
  <c r="L1607" i="183"/>
  <c r="I1607" i="183"/>
  <c r="H1607" i="183"/>
  <c r="G1607" i="183"/>
  <c r="F1607" i="183"/>
  <c r="E1607" i="183"/>
  <c r="D1607" i="183"/>
  <c r="C1607" i="183"/>
  <c r="B1607" i="183" s="1"/>
  <c r="M1606" i="183"/>
  <c r="L1606" i="183"/>
  <c r="I1606" i="183"/>
  <c r="H1606" i="183"/>
  <c r="G1606" i="183"/>
  <c r="F1606" i="183"/>
  <c r="E1606" i="183"/>
  <c r="D1606" i="183"/>
  <c r="C1606" i="183"/>
  <c r="B1606" i="183" s="1"/>
  <c r="M1605" i="183"/>
  <c r="L1605" i="183"/>
  <c r="I1605" i="183"/>
  <c r="H1605" i="183"/>
  <c r="G1605" i="183"/>
  <c r="F1605" i="183"/>
  <c r="E1605" i="183"/>
  <c r="D1605" i="183"/>
  <c r="C1605" i="183"/>
  <c r="B1605" i="183" s="1"/>
  <c r="M1604" i="183"/>
  <c r="L1604" i="183"/>
  <c r="I1604" i="183"/>
  <c r="H1604" i="183"/>
  <c r="G1604" i="183"/>
  <c r="F1604" i="183"/>
  <c r="E1604" i="183"/>
  <c r="D1604" i="183"/>
  <c r="C1604" i="183"/>
  <c r="B1604" i="183" s="1"/>
  <c r="M1603" i="183"/>
  <c r="L1603" i="183"/>
  <c r="I1603" i="183"/>
  <c r="H1603" i="183"/>
  <c r="G1603" i="183"/>
  <c r="F1603" i="183"/>
  <c r="E1603" i="183"/>
  <c r="D1603" i="183"/>
  <c r="C1603" i="183"/>
  <c r="B1603" i="183" s="1"/>
  <c r="M1602" i="183"/>
  <c r="L1602" i="183"/>
  <c r="I1602" i="183"/>
  <c r="H1602" i="183"/>
  <c r="G1602" i="183"/>
  <c r="F1602" i="183"/>
  <c r="E1602" i="183"/>
  <c r="D1602" i="183"/>
  <c r="C1602" i="183"/>
  <c r="B1602" i="183" s="1"/>
  <c r="M1601" i="183"/>
  <c r="L1601" i="183"/>
  <c r="I1601" i="183"/>
  <c r="H1601" i="183"/>
  <c r="G1601" i="183"/>
  <c r="F1601" i="183"/>
  <c r="E1601" i="183"/>
  <c r="D1601" i="183"/>
  <c r="C1601" i="183"/>
  <c r="B1601" i="183" s="1"/>
  <c r="M1600" i="183"/>
  <c r="L1600" i="183"/>
  <c r="I1600" i="183"/>
  <c r="H1600" i="183"/>
  <c r="G1600" i="183"/>
  <c r="F1600" i="183"/>
  <c r="E1600" i="183"/>
  <c r="D1600" i="183"/>
  <c r="C1600" i="183"/>
  <c r="B1600" i="183" s="1"/>
  <c r="M1599" i="183"/>
  <c r="L1599" i="183"/>
  <c r="I1599" i="183"/>
  <c r="H1599" i="183"/>
  <c r="G1599" i="183"/>
  <c r="F1599" i="183"/>
  <c r="E1599" i="183"/>
  <c r="D1599" i="183"/>
  <c r="C1599" i="183"/>
  <c r="B1599" i="183" s="1"/>
  <c r="M1598" i="183"/>
  <c r="L1598" i="183"/>
  <c r="I1598" i="183"/>
  <c r="H1598" i="183"/>
  <c r="G1598" i="183"/>
  <c r="F1598" i="183"/>
  <c r="E1598" i="183"/>
  <c r="D1598" i="183"/>
  <c r="C1598" i="183"/>
  <c r="B1598" i="183" s="1"/>
  <c r="M1597" i="183"/>
  <c r="L1597" i="183"/>
  <c r="I1597" i="183"/>
  <c r="H1597" i="183"/>
  <c r="G1597" i="183"/>
  <c r="F1597" i="183"/>
  <c r="E1597" i="183"/>
  <c r="D1597" i="183"/>
  <c r="C1597" i="183"/>
  <c r="B1597" i="183" s="1"/>
  <c r="M1596" i="183"/>
  <c r="L1596" i="183"/>
  <c r="I1596" i="183"/>
  <c r="H1596" i="183"/>
  <c r="G1596" i="183"/>
  <c r="F1596" i="183"/>
  <c r="E1596" i="183"/>
  <c r="D1596" i="183"/>
  <c r="C1596" i="183"/>
  <c r="B1596" i="183" s="1"/>
  <c r="M1595" i="183"/>
  <c r="L1595" i="183"/>
  <c r="I1595" i="183"/>
  <c r="H1595" i="183"/>
  <c r="G1595" i="183"/>
  <c r="F1595" i="183"/>
  <c r="E1595" i="183"/>
  <c r="D1595" i="183"/>
  <c r="C1595" i="183"/>
  <c r="B1595" i="183" s="1"/>
  <c r="M1594" i="183"/>
  <c r="L1594" i="183"/>
  <c r="I1594" i="183"/>
  <c r="H1594" i="183"/>
  <c r="G1594" i="183"/>
  <c r="F1594" i="183"/>
  <c r="E1594" i="183"/>
  <c r="D1594" i="183"/>
  <c r="C1594" i="183"/>
  <c r="B1594" i="183" s="1"/>
  <c r="M1593" i="183"/>
  <c r="L1593" i="183"/>
  <c r="I1593" i="183"/>
  <c r="H1593" i="183"/>
  <c r="G1593" i="183"/>
  <c r="F1593" i="183"/>
  <c r="E1593" i="183"/>
  <c r="D1593" i="183"/>
  <c r="C1593" i="183"/>
  <c r="B1593" i="183" s="1"/>
  <c r="M1592" i="183"/>
  <c r="L1592" i="183"/>
  <c r="I1592" i="183"/>
  <c r="H1592" i="183"/>
  <c r="G1592" i="183"/>
  <c r="F1592" i="183"/>
  <c r="E1592" i="183"/>
  <c r="D1592" i="183"/>
  <c r="C1592" i="183"/>
  <c r="B1592" i="183" s="1"/>
  <c r="M1591" i="183"/>
  <c r="L1591" i="183"/>
  <c r="I1591" i="183"/>
  <c r="H1591" i="183"/>
  <c r="G1591" i="183"/>
  <c r="F1591" i="183"/>
  <c r="E1591" i="183"/>
  <c r="D1591" i="183"/>
  <c r="C1591" i="183"/>
  <c r="B1591" i="183" s="1"/>
  <c r="M1590" i="183"/>
  <c r="L1590" i="183"/>
  <c r="I1590" i="183"/>
  <c r="H1590" i="183"/>
  <c r="G1590" i="183"/>
  <c r="F1590" i="183"/>
  <c r="E1590" i="183"/>
  <c r="D1590" i="183"/>
  <c r="C1590" i="183"/>
  <c r="B1590" i="183" s="1"/>
  <c r="M1589" i="183"/>
  <c r="L1589" i="183"/>
  <c r="I1589" i="183"/>
  <c r="H1589" i="183"/>
  <c r="G1589" i="183"/>
  <c r="F1589" i="183"/>
  <c r="E1589" i="183"/>
  <c r="D1589" i="183"/>
  <c r="C1589" i="183"/>
  <c r="B1589" i="183" s="1"/>
  <c r="M1588" i="183"/>
  <c r="L1588" i="183"/>
  <c r="I1588" i="183"/>
  <c r="H1588" i="183"/>
  <c r="G1588" i="183"/>
  <c r="F1588" i="183"/>
  <c r="E1588" i="183"/>
  <c r="D1588" i="183"/>
  <c r="C1588" i="183"/>
  <c r="B1588" i="183" s="1"/>
  <c r="M1587" i="183"/>
  <c r="L1587" i="183"/>
  <c r="I1587" i="183"/>
  <c r="H1587" i="183"/>
  <c r="G1587" i="183"/>
  <c r="F1587" i="183"/>
  <c r="E1587" i="183"/>
  <c r="D1587" i="183"/>
  <c r="C1587" i="183"/>
  <c r="B1587" i="183" s="1"/>
  <c r="M1586" i="183"/>
  <c r="L1586" i="183"/>
  <c r="I1586" i="183"/>
  <c r="H1586" i="183"/>
  <c r="G1586" i="183"/>
  <c r="F1586" i="183"/>
  <c r="E1586" i="183"/>
  <c r="D1586" i="183"/>
  <c r="C1586" i="183"/>
  <c r="B1586" i="183" s="1"/>
  <c r="M1585" i="183"/>
  <c r="L1585" i="183"/>
  <c r="I1585" i="183"/>
  <c r="H1585" i="183"/>
  <c r="G1585" i="183"/>
  <c r="F1585" i="183"/>
  <c r="E1585" i="183"/>
  <c r="D1585" i="183"/>
  <c r="C1585" i="183"/>
  <c r="B1585" i="183" s="1"/>
  <c r="M1584" i="183"/>
  <c r="L1584" i="183"/>
  <c r="I1584" i="183"/>
  <c r="H1584" i="183"/>
  <c r="G1584" i="183"/>
  <c r="F1584" i="183"/>
  <c r="E1584" i="183"/>
  <c r="D1584" i="183"/>
  <c r="C1584" i="183"/>
  <c r="B1584" i="183" s="1"/>
  <c r="M1583" i="183"/>
  <c r="L1583" i="183"/>
  <c r="I1583" i="183"/>
  <c r="H1583" i="183"/>
  <c r="G1583" i="183"/>
  <c r="F1583" i="183"/>
  <c r="E1583" i="183"/>
  <c r="D1583" i="183"/>
  <c r="C1583" i="183"/>
  <c r="B1583" i="183" s="1"/>
  <c r="M1582" i="183"/>
  <c r="L1582" i="183"/>
  <c r="I1582" i="183"/>
  <c r="H1582" i="183"/>
  <c r="G1582" i="183"/>
  <c r="F1582" i="183"/>
  <c r="E1582" i="183"/>
  <c r="D1582" i="183"/>
  <c r="C1582" i="183"/>
  <c r="B1582" i="183" s="1"/>
  <c r="M1581" i="183"/>
  <c r="L1581" i="183"/>
  <c r="I1581" i="183"/>
  <c r="H1581" i="183"/>
  <c r="G1581" i="183"/>
  <c r="F1581" i="183"/>
  <c r="E1581" i="183"/>
  <c r="D1581" i="183"/>
  <c r="C1581" i="183"/>
  <c r="B1581" i="183" s="1"/>
  <c r="M1580" i="183"/>
  <c r="L1580" i="183"/>
  <c r="I1580" i="183"/>
  <c r="H1580" i="183"/>
  <c r="G1580" i="183"/>
  <c r="F1580" i="183"/>
  <c r="E1580" i="183"/>
  <c r="D1580" i="183"/>
  <c r="C1580" i="183"/>
  <c r="B1580" i="183" s="1"/>
  <c r="M1579" i="183"/>
  <c r="L1579" i="183"/>
  <c r="I1579" i="183"/>
  <c r="H1579" i="183"/>
  <c r="G1579" i="183"/>
  <c r="F1579" i="183"/>
  <c r="E1579" i="183"/>
  <c r="D1579" i="183"/>
  <c r="C1579" i="183"/>
  <c r="B1579" i="183" s="1"/>
  <c r="M1578" i="183"/>
  <c r="L1578" i="183"/>
  <c r="I1578" i="183"/>
  <c r="H1578" i="183"/>
  <c r="G1578" i="183"/>
  <c r="F1578" i="183"/>
  <c r="E1578" i="183"/>
  <c r="D1578" i="183"/>
  <c r="C1578" i="183"/>
  <c r="B1578" i="183" s="1"/>
  <c r="M1577" i="183"/>
  <c r="L1577" i="183"/>
  <c r="I1577" i="183"/>
  <c r="H1577" i="183"/>
  <c r="G1577" i="183"/>
  <c r="F1577" i="183"/>
  <c r="E1577" i="183"/>
  <c r="D1577" i="183"/>
  <c r="C1577" i="183"/>
  <c r="B1577" i="183" s="1"/>
  <c r="M1576" i="183"/>
  <c r="L1576" i="183"/>
  <c r="I1576" i="183"/>
  <c r="H1576" i="183"/>
  <c r="G1576" i="183"/>
  <c r="F1576" i="183"/>
  <c r="E1576" i="183"/>
  <c r="D1576" i="183"/>
  <c r="C1576" i="183"/>
  <c r="B1576" i="183" s="1"/>
  <c r="M1575" i="183"/>
  <c r="L1575" i="183"/>
  <c r="I1575" i="183"/>
  <c r="H1575" i="183"/>
  <c r="G1575" i="183"/>
  <c r="F1575" i="183"/>
  <c r="E1575" i="183"/>
  <c r="D1575" i="183"/>
  <c r="C1575" i="183"/>
  <c r="B1575" i="183" s="1"/>
  <c r="M1574" i="183"/>
  <c r="L1574" i="183"/>
  <c r="I1574" i="183"/>
  <c r="H1574" i="183"/>
  <c r="G1574" i="183"/>
  <c r="F1574" i="183"/>
  <c r="E1574" i="183"/>
  <c r="D1574" i="183"/>
  <c r="C1574" i="183"/>
  <c r="B1574" i="183" s="1"/>
  <c r="M1573" i="183"/>
  <c r="L1573" i="183"/>
  <c r="I1573" i="183"/>
  <c r="H1573" i="183"/>
  <c r="G1573" i="183"/>
  <c r="F1573" i="183"/>
  <c r="E1573" i="183"/>
  <c r="D1573" i="183"/>
  <c r="C1573" i="183"/>
  <c r="B1573" i="183" s="1"/>
  <c r="M1572" i="183"/>
  <c r="L1572" i="183"/>
  <c r="I1572" i="183"/>
  <c r="H1572" i="183"/>
  <c r="G1572" i="183"/>
  <c r="F1572" i="183"/>
  <c r="E1572" i="183"/>
  <c r="D1572" i="183"/>
  <c r="C1572" i="183"/>
  <c r="B1572" i="183" s="1"/>
  <c r="M1571" i="183"/>
  <c r="L1571" i="183"/>
  <c r="I1571" i="183"/>
  <c r="H1571" i="183"/>
  <c r="G1571" i="183"/>
  <c r="F1571" i="183"/>
  <c r="E1571" i="183"/>
  <c r="D1571" i="183"/>
  <c r="C1571" i="183"/>
  <c r="B1571" i="183" s="1"/>
  <c r="M1570" i="183"/>
  <c r="L1570" i="183"/>
  <c r="I1570" i="183"/>
  <c r="H1570" i="183"/>
  <c r="G1570" i="183"/>
  <c r="F1570" i="183"/>
  <c r="E1570" i="183"/>
  <c r="D1570" i="183"/>
  <c r="C1570" i="183"/>
  <c r="B1570" i="183" s="1"/>
  <c r="M1569" i="183"/>
  <c r="L1569" i="183"/>
  <c r="I1569" i="183"/>
  <c r="H1569" i="183"/>
  <c r="G1569" i="183"/>
  <c r="F1569" i="183"/>
  <c r="E1569" i="183"/>
  <c r="D1569" i="183"/>
  <c r="C1569" i="183"/>
  <c r="B1569" i="183" s="1"/>
  <c r="M1568" i="183"/>
  <c r="L1568" i="183"/>
  <c r="I1568" i="183"/>
  <c r="H1568" i="183"/>
  <c r="G1568" i="183"/>
  <c r="F1568" i="183"/>
  <c r="E1568" i="183"/>
  <c r="D1568" i="183"/>
  <c r="C1568" i="183"/>
  <c r="B1568" i="183" s="1"/>
  <c r="M1567" i="183"/>
  <c r="L1567" i="183"/>
  <c r="I1567" i="183"/>
  <c r="H1567" i="183"/>
  <c r="G1567" i="183"/>
  <c r="F1567" i="183"/>
  <c r="E1567" i="183"/>
  <c r="D1567" i="183"/>
  <c r="C1567" i="183"/>
  <c r="B1567" i="183" s="1"/>
  <c r="M1566" i="183"/>
  <c r="L1566" i="183"/>
  <c r="I1566" i="183"/>
  <c r="H1566" i="183"/>
  <c r="G1566" i="183"/>
  <c r="F1566" i="183"/>
  <c r="E1566" i="183"/>
  <c r="D1566" i="183"/>
  <c r="C1566" i="183"/>
  <c r="B1566" i="183" s="1"/>
  <c r="M1565" i="183"/>
  <c r="L1565" i="183"/>
  <c r="I1565" i="183"/>
  <c r="H1565" i="183"/>
  <c r="G1565" i="183"/>
  <c r="F1565" i="183"/>
  <c r="E1565" i="183"/>
  <c r="D1565" i="183"/>
  <c r="C1565" i="183"/>
  <c r="B1565" i="183" s="1"/>
  <c r="M1564" i="183"/>
  <c r="L1564" i="183"/>
  <c r="I1564" i="183"/>
  <c r="H1564" i="183"/>
  <c r="G1564" i="183"/>
  <c r="F1564" i="183"/>
  <c r="E1564" i="183"/>
  <c r="D1564" i="183"/>
  <c r="C1564" i="183"/>
  <c r="B1564" i="183" s="1"/>
  <c r="M1563" i="183"/>
  <c r="L1563" i="183"/>
  <c r="K1563" i="183"/>
  <c r="J1563" i="183"/>
  <c r="I1563" i="183"/>
  <c r="H1563" i="183"/>
  <c r="G1563" i="183"/>
  <c r="F1563" i="183"/>
  <c r="E1563" i="183"/>
  <c r="D1563" i="183"/>
  <c r="C1563" i="183"/>
  <c r="B1563" i="183" s="1"/>
  <c r="M1562" i="183"/>
  <c r="L1562" i="183"/>
  <c r="I1562" i="183"/>
  <c r="H1562" i="183"/>
  <c r="G1562" i="183"/>
  <c r="F1562" i="183"/>
  <c r="E1562" i="183"/>
  <c r="D1562" i="183"/>
  <c r="C1562" i="183"/>
  <c r="B1562" i="183" s="1"/>
  <c r="M1561" i="183"/>
  <c r="L1561" i="183"/>
  <c r="K1561" i="183"/>
  <c r="J1561" i="183"/>
  <c r="I1561" i="183"/>
  <c r="H1561" i="183"/>
  <c r="G1561" i="183"/>
  <c r="F1561" i="183"/>
  <c r="E1561" i="183"/>
  <c r="D1561" i="183"/>
  <c r="C1561" i="183"/>
  <c r="B1561" i="183" s="1"/>
  <c r="M1560" i="183"/>
  <c r="L1560" i="183"/>
  <c r="I1560" i="183"/>
  <c r="H1560" i="183"/>
  <c r="G1560" i="183"/>
  <c r="F1560" i="183"/>
  <c r="E1560" i="183"/>
  <c r="D1560" i="183"/>
  <c r="C1560" i="183"/>
  <c r="B1560" i="183" s="1"/>
  <c r="M1559" i="183"/>
  <c r="L1559" i="183"/>
  <c r="K1559" i="183"/>
  <c r="J1559" i="183"/>
  <c r="I1559" i="183"/>
  <c r="H1559" i="183"/>
  <c r="G1559" i="183"/>
  <c r="F1559" i="183"/>
  <c r="E1559" i="183"/>
  <c r="D1559" i="183"/>
  <c r="C1559" i="183"/>
  <c r="B1559" i="183" s="1"/>
  <c r="M1558" i="183"/>
  <c r="L1558" i="183"/>
  <c r="I1558" i="183"/>
  <c r="H1558" i="183"/>
  <c r="G1558" i="183"/>
  <c r="F1558" i="183"/>
  <c r="E1558" i="183"/>
  <c r="D1558" i="183"/>
  <c r="C1558" i="183"/>
  <c r="B1558" i="183" s="1"/>
  <c r="M1557" i="183"/>
  <c r="L1557" i="183"/>
  <c r="I1557" i="183"/>
  <c r="H1557" i="183"/>
  <c r="G1557" i="183"/>
  <c r="F1557" i="183"/>
  <c r="E1557" i="183"/>
  <c r="D1557" i="183"/>
  <c r="C1557" i="183"/>
  <c r="B1557" i="183" s="1"/>
  <c r="M1556" i="183"/>
  <c r="L1556" i="183"/>
  <c r="I1556" i="183"/>
  <c r="H1556" i="183"/>
  <c r="G1556" i="183"/>
  <c r="F1556" i="183"/>
  <c r="E1556" i="183"/>
  <c r="D1556" i="183"/>
  <c r="C1556" i="183"/>
  <c r="B1556" i="183" s="1"/>
  <c r="M1555" i="183"/>
  <c r="L1555" i="183"/>
  <c r="I1555" i="183"/>
  <c r="H1555" i="183"/>
  <c r="G1555" i="183"/>
  <c r="F1555" i="183"/>
  <c r="E1555" i="183"/>
  <c r="D1555" i="183"/>
  <c r="C1555" i="183"/>
  <c r="B1555" i="183" s="1"/>
  <c r="M1554" i="183"/>
  <c r="L1554" i="183"/>
  <c r="I1554" i="183"/>
  <c r="H1554" i="183"/>
  <c r="G1554" i="183"/>
  <c r="F1554" i="183"/>
  <c r="E1554" i="183"/>
  <c r="D1554" i="183"/>
  <c r="C1554" i="183"/>
  <c r="B1554" i="183" s="1"/>
  <c r="M1553" i="183"/>
  <c r="L1553" i="183"/>
  <c r="I1553" i="183"/>
  <c r="H1553" i="183"/>
  <c r="G1553" i="183"/>
  <c r="F1553" i="183"/>
  <c r="E1553" i="183"/>
  <c r="D1553" i="183"/>
  <c r="C1553" i="183"/>
  <c r="B1553" i="183" s="1"/>
  <c r="M1552" i="183"/>
  <c r="L1552" i="183"/>
  <c r="I1552" i="183"/>
  <c r="H1552" i="183"/>
  <c r="G1552" i="183"/>
  <c r="F1552" i="183"/>
  <c r="E1552" i="183"/>
  <c r="D1552" i="183"/>
  <c r="C1552" i="183"/>
  <c r="B1552" i="183" s="1"/>
  <c r="M1551" i="183"/>
  <c r="L1551" i="183"/>
  <c r="I1551" i="183"/>
  <c r="H1551" i="183"/>
  <c r="G1551" i="183"/>
  <c r="F1551" i="183"/>
  <c r="E1551" i="183"/>
  <c r="D1551" i="183"/>
  <c r="C1551" i="183"/>
  <c r="B1551" i="183" s="1"/>
  <c r="M1550" i="183"/>
  <c r="L1550" i="183"/>
  <c r="I1550" i="183"/>
  <c r="H1550" i="183"/>
  <c r="G1550" i="183"/>
  <c r="F1550" i="183"/>
  <c r="E1550" i="183"/>
  <c r="D1550" i="183"/>
  <c r="C1550" i="183"/>
  <c r="B1550" i="183" s="1"/>
  <c r="M1549" i="183"/>
  <c r="L1549" i="183"/>
  <c r="I1549" i="183"/>
  <c r="H1549" i="183"/>
  <c r="G1549" i="183"/>
  <c r="F1549" i="183"/>
  <c r="E1549" i="183"/>
  <c r="D1549" i="183"/>
  <c r="C1549" i="183"/>
  <c r="B1549" i="183" s="1"/>
  <c r="M1548" i="183"/>
  <c r="L1548" i="183"/>
  <c r="I1548" i="183"/>
  <c r="H1548" i="183"/>
  <c r="G1548" i="183"/>
  <c r="F1548" i="183"/>
  <c r="E1548" i="183"/>
  <c r="D1548" i="183"/>
  <c r="C1548" i="183"/>
  <c r="B1548" i="183" s="1"/>
  <c r="M1547" i="183"/>
  <c r="L1547" i="183"/>
  <c r="I1547" i="183"/>
  <c r="H1547" i="183"/>
  <c r="G1547" i="183"/>
  <c r="F1547" i="183"/>
  <c r="E1547" i="183"/>
  <c r="D1547" i="183"/>
  <c r="C1547" i="183"/>
  <c r="B1547" i="183" s="1"/>
  <c r="M1546" i="183"/>
  <c r="L1546" i="183"/>
  <c r="I1546" i="183"/>
  <c r="H1546" i="183"/>
  <c r="G1546" i="183"/>
  <c r="F1546" i="183"/>
  <c r="E1546" i="183"/>
  <c r="D1546" i="183"/>
  <c r="C1546" i="183"/>
  <c r="B1546" i="183" s="1"/>
  <c r="M1545" i="183"/>
  <c r="L1545" i="183"/>
  <c r="I1545" i="183"/>
  <c r="H1545" i="183"/>
  <c r="G1545" i="183"/>
  <c r="F1545" i="183"/>
  <c r="E1545" i="183"/>
  <c r="D1545" i="183"/>
  <c r="C1545" i="183"/>
  <c r="B1545" i="183" s="1"/>
  <c r="M1544" i="183"/>
  <c r="L1544" i="183"/>
  <c r="I1544" i="183"/>
  <c r="H1544" i="183"/>
  <c r="G1544" i="183"/>
  <c r="F1544" i="183"/>
  <c r="E1544" i="183"/>
  <c r="D1544" i="183"/>
  <c r="C1544" i="183"/>
  <c r="B1544" i="183" s="1"/>
  <c r="M1543" i="183"/>
  <c r="L1543" i="183"/>
  <c r="I1543" i="183"/>
  <c r="H1543" i="183"/>
  <c r="G1543" i="183"/>
  <c r="F1543" i="183"/>
  <c r="E1543" i="183"/>
  <c r="D1543" i="183"/>
  <c r="C1543" i="183"/>
  <c r="B1543" i="183" s="1"/>
  <c r="M1542" i="183"/>
  <c r="L1542" i="183"/>
  <c r="I1542" i="183"/>
  <c r="H1542" i="183"/>
  <c r="G1542" i="183"/>
  <c r="F1542" i="183"/>
  <c r="E1542" i="183"/>
  <c r="D1542" i="183"/>
  <c r="C1542" i="183"/>
  <c r="B1542" i="183" s="1"/>
  <c r="M1541" i="183"/>
  <c r="L1541" i="183"/>
  <c r="I1541" i="183"/>
  <c r="H1541" i="183"/>
  <c r="G1541" i="183"/>
  <c r="F1541" i="183"/>
  <c r="E1541" i="183"/>
  <c r="D1541" i="183"/>
  <c r="C1541" i="183"/>
  <c r="B1541" i="183" s="1"/>
  <c r="M1540" i="183"/>
  <c r="L1540" i="183"/>
  <c r="I1540" i="183"/>
  <c r="H1540" i="183"/>
  <c r="G1540" i="183"/>
  <c r="F1540" i="183"/>
  <c r="E1540" i="183"/>
  <c r="D1540" i="183"/>
  <c r="C1540" i="183"/>
  <c r="B1540" i="183" s="1"/>
  <c r="M1539" i="183"/>
  <c r="L1539" i="183"/>
  <c r="I1539" i="183"/>
  <c r="H1539" i="183"/>
  <c r="G1539" i="183"/>
  <c r="F1539" i="183"/>
  <c r="E1539" i="183"/>
  <c r="D1539" i="183"/>
  <c r="C1539" i="183"/>
  <c r="B1539" i="183" s="1"/>
  <c r="M1538" i="183"/>
  <c r="L1538" i="183"/>
  <c r="I1538" i="183"/>
  <c r="H1538" i="183"/>
  <c r="G1538" i="183"/>
  <c r="F1538" i="183"/>
  <c r="E1538" i="183"/>
  <c r="D1538" i="183"/>
  <c r="C1538" i="183"/>
  <c r="B1538" i="183" s="1"/>
  <c r="M1537" i="183"/>
  <c r="L1537" i="183"/>
  <c r="I1537" i="183"/>
  <c r="H1537" i="183"/>
  <c r="G1537" i="183"/>
  <c r="F1537" i="183"/>
  <c r="E1537" i="183"/>
  <c r="D1537" i="183"/>
  <c r="C1537" i="183"/>
  <c r="B1537" i="183" s="1"/>
  <c r="M1536" i="183"/>
  <c r="L1536" i="183"/>
  <c r="I1536" i="183"/>
  <c r="H1536" i="183"/>
  <c r="G1536" i="183"/>
  <c r="F1536" i="183"/>
  <c r="E1536" i="183"/>
  <c r="D1536" i="183"/>
  <c r="C1536" i="183"/>
  <c r="B1536" i="183" s="1"/>
  <c r="M1535" i="183"/>
  <c r="L1535" i="183"/>
  <c r="I1535" i="183"/>
  <c r="H1535" i="183"/>
  <c r="G1535" i="183"/>
  <c r="F1535" i="183"/>
  <c r="E1535" i="183"/>
  <c r="D1535" i="183"/>
  <c r="C1535" i="183"/>
  <c r="B1535" i="183" s="1"/>
  <c r="M1534" i="183"/>
  <c r="L1534" i="183"/>
  <c r="I1534" i="183"/>
  <c r="H1534" i="183"/>
  <c r="G1534" i="183"/>
  <c r="F1534" i="183"/>
  <c r="E1534" i="183"/>
  <c r="D1534" i="183"/>
  <c r="C1534" i="183"/>
  <c r="B1534" i="183" s="1"/>
  <c r="M1533" i="183"/>
  <c r="L1533" i="183"/>
  <c r="I1533" i="183"/>
  <c r="H1533" i="183"/>
  <c r="G1533" i="183"/>
  <c r="F1533" i="183"/>
  <c r="E1533" i="183"/>
  <c r="D1533" i="183"/>
  <c r="C1533" i="183"/>
  <c r="B1533" i="183" s="1"/>
  <c r="M1532" i="183"/>
  <c r="L1532" i="183"/>
  <c r="I1532" i="183"/>
  <c r="H1532" i="183"/>
  <c r="G1532" i="183"/>
  <c r="F1532" i="183"/>
  <c r="E1532" i="183"/>
  <c r="D1532" i="183"/>
  <c r="C1532" i="183"/>
  <c r="B1532" i="183" s="1"/>
  <c r="M1531" i="183"/>
  <c r="L1531" i="183"/>
  <c r="I1531" i="183"/>
  <c r="H1531" i="183"/>
  <c r="G1531" i="183"/>
  <c r="F1531" i="183"/>
  <c r="E1531" i="183"/>
  <c r="D1531" i="183"/>
  <c r="C1531" i="183"/>
  <c r="B1531" i="183" s="1"/>
  <c r="M1530" i="183"/>
  <c r="L1530" i="183"/>
  <c r="I1530" i="183"/>
  <c r="H1530" i="183"/>
  <c r="G1530" i="183"/>
  <c r="F1530" i="183"/>
  <c r="E1530" i="183"/>
  <c r="D1530" i="183"/>
  <c r="C1530" i="183"/>
  <c r="B1530" i="183" s="1"/>
  <c r="M1529" i="183"/>
  <c r="L1529" i="183"/>
  <c r="I1529" i="183"/>
  <c r="H1529" i="183"/>
  <c r="G1529" i="183"/>
  <c r="F1529" i="183"/>
  <c r="E1529" i="183"/>
  <c r="D1529" i="183"/>
  <c r="C1529" i="183"/>
  <c r="B1529" i="183" s="1"/>
  <c r="M1528" i="183"/>
  <c r="L1528" i="183"/>
  <c r="I1528" i="183"/>
  <c r="H1528" i="183"/>
  <c r="G1528" i="183"/>
  <c r="F1528" i="183"/>
  <c r="E1528" i="183"/>
  <c r="D1528" i="183"/>
  <c r="C1528" i="183"/>
  <c r="B1528" i="183" s="1"/>
  <c r="M1527" i="183"/>
  <c r="L1527" i="183"/>
  <c r="I1527" i="183"/>
  <c r="H1527" i="183"/>
  <c r="G1527" i="183"/>
  <c r="F1527" i="183"/>
  <c r="E1527" i="183"/>
  <c r="D1527" i="183"/>
  <c r="C1527" i="183"/>
  <c r="B1527" i="183" s="1"/>
  <c r="M1526" i="183"/>
  <c r="L1526" i="183"/>
  <c r="I1526" i="183"/>
  <c r="H1526" i="183"/>
  <c r="G1526" i="183"/>
  <c r="F1526" i="183"/>
  <c r="E1526" i="183"/>
  <c r="D1526" i="183"/>
  <c r="C1526" i="183"/>
  <c r="B1526" i="183" s="1"/>
  <c r="M1525" i="183"/>
  <c r="L1525" i="183"/>
  <c r="I1525" i="183"/>
  <c r="H1525" i="183"/>
  <c r="G1525" i="183"/>
  <c r="F1525" i="183"/>
  <c r="E1525" i="183"/>
  <c r="D1525" i="183"/>
  <c r="C1525" i="183"/>
  <c r="B1525" i="183" s="1"/>
  <c r="M1524" i="183"/>
  <c r="L1524" i="183"/>
  <c r="I1524" i="183"/>
  <c r="H1524" i="183"/>
  <c r="G1524" i="183"/>
  <c r="F1524" i="183"/>
  <c r="E1524" i="183"/>
  <c r="D1524" i="183"/>
  <c r="C1524" i="183"/>
  <c r="B1524" i="183" s="1"/>
  <c r="M1523" i="183"/>
  <c r="L1523" i="183"/>
  <c r="I1523" i="183"/>
  <c r="H1523" i="183"/>
  <c r="G1523" i="183"/>
  <c r="F1523" i="183"/>
  <c r="E1523" i="183"/>
  <c r="D1523" i="183"/>
  <c r="C1523" i="183"/>
  <c r="B1523" i="183" s="1"/>
  <c r="M1522" i="183"/>
  <c r="L1522" i="183"/>
  <c r="I1522" i="183"/>
  <c r="H1522" i="183"/>
  <c r="G1522" i="183"/>
  <c r="F1522" i="183"/>
  <c r="E1522" i="183"/>
  <c r="D1522" i="183"/>
  <c r="C1522" i="183"/>
  <c r="B1522" i="183" s="1"/>
  <c r="M1521" i="183"/>
  <c r="L1521" i="183"/>
  <c r="I1521" i="183"/>
  <c r="H1521" i="183"/>
  <c r="G1521" i="183"/>
  <c r="F1521" i="183"/>
  <c r="E1521" i="183"/>
  <c r="D1521" i="183"/>
  <c r="C1521" i="183"/>
  <c r="B1521" i="183" s="1"/>
  <c r="M1520" i="183"/>
  <c r="L1520" i="183"/>
  <c r="I1520" i="183"/>
  <c r="H1520" i="183"/>
  <c r="G1520" i="183"/>
  <c r="F1520" i="183"/>
  <c r="E1520" i="183"/>
  <c r="D1520" i="183"/>
  <c r="C1520" i="183"/>
  <c r="B1520" i="183" s="1"/>
  <c r="M1519" i="183"/>
  <c r="L1519" i="183"/>
  <c r="I1519" i="183"/>
  <c r="H1519" i="183"/>
  <c r="G1519" i="183"/>
  <c r="F1519" i="183"/>
  <c r="E1519" i="183"/>
  <c r="D1519" i="183"/>
  <c r="C1519" i="183"/>
  <c r="B1519" i="183" s="1"/>
  <c r="M1518" i="183"/>
  <c r="L1518" i="183"/>
  <c r="I1518" i="183"/>
  <c r="H1518" i="183"/>
  <c r="G1518" i="183"/>
  <c r="F1518" i="183"/>
  <c r="E1518" i="183"/>
  <c r="D1518" i="183"/>
  <c r="C1518" i="183"/>
  <c r="B1518" i="183" s="1"/>
  <c r="M1517" i="183"/>
  <c r="L1517" i="183"/>
  <c r="I1517" i="183"/>
  <c r="H1517" i="183"/>
  <c r="G1517" i="183"/>
  <c r="F1517" i="183"/>
  <c r="E1517" i="183"/>
  <c r="D1517" i="183"/>
  <c r="C1517" i="183"/>
  <c r="B1517" i="183" s="1"/>
  <c r="M1516" i="183"/>
  <c r="L1516" i="183"/>
  <c r="I1516" i="183"/>
  <c r="H1516" i="183"/>
  <c r="G1516" i="183"/>
  <c r="F1516" i="183"/>
  <c r="E1516" i="183"/>
  <c r="D1516" i="183"/>
  <c r="C1516" i="183"/>
  <c r="B1516" i="183" s="1"/>
  <c r="M1515" i="183"/>
  <c r="L1515" i="183"/>
  <c r="I1515" i="183"/>
  <c r="H1515" i="183"/>
  <c r="G1515" i="183"/>
  <c r="F1515" i="183"/>
  <c r="E1515" i="183"/>
  <c r="D1515" i="183"/>
  <c r="C1515" i="183"/>
  <c r="B1515" i="183" s="1"/>
  <c r="M1514" i="183"/>
  <c r="L1514" i="183"/>
  <c r="I1514" i="183"/>
  <c r="H1514" i="183"/>
  <c r="G1514" i="183"/>
  <c r="F1514" i="183"/>
  <c r="E1514" i="183"/>
  <c r="D1514" i="183"/>
  <c r="C1514" i="183"/>
  <c r="B1514" i="183" s="1"/>
  <c r="M1513" i="183"/>
  <c r="L1513" i="183"/>
  <c r="I1513" i="183"/>
  <c r="H1513" i="183"/>
  <c r="G1513" i="183"/>
  <c r="F1513" i="183"/>
  <c r="E1513" i="183"/>
  <c r="D1513" i="183"/>
  <c r="C1513" i="183"/>
  <c r="B1513" i="183" s="1"/>
  <c r="M1512" i="183"/>
  <c r="L1512" i="183"/>
  <c r="I1512" i="183"/>
  <c r="H1512" i="183"/>
  <c r="G1512" i="183"/>
  <c r="F1512" i="183"/>
  <c r="E1512" i="183"/>
  <c r="D1512" i="183"/>
  <c r="C1512" i="183"/>
  <c r="B1512" i="183" s="1"/>
  <c r="M1511" i="183"/>
  <c r="L1511" i="183"/>
  <c r="I1511" i="183"/>
  <c r="H1511" i="183"/>
  <c r="G1511" i="183"/>
  <c r="F1511" i="183"/>
  <c r="E1511" i="183"/>
  <c r="D1511" i="183"/>
  <c r="C1511" i="183"/>
  <c r="B1511" i="183" s="1"/>
  <c r="M1510" i="183"/>
  <c r="L1510" i="183"/>
  <c r="I1510" i="183"/>
  <c r="H1510" i="183"/>
  <c r="G1510" i="183"/>
  <c r="F1510" i="183"/>
  <c r="E1510" i="183"/>
  <c r="D1510" i="183"/>
  <c r="C1510" i="183"/>
  <c r="B1510" i="183" s="1"/>
  <c r="M1509" i="183"/>
  <c r="L1509" i="183"/>
  <c r="K1509" i="183"/>
  <c r="J1509" i="183"/>
  <c r="I1509" i="183"/>
  <c r="H1509" i="183"/>
  <c r="G1509" i="183"/>
  <c r="F1509" i="183"/>
  <c r="E1509" i="183"/>
  <c r="D1509" i="183"/>
  <c r="C1509" i="183"/>
  <c r="B1509" i="183" s="1"/>
  <c r="M1508" i="183"/>
  <c r="L1508" i="183"/>
  <c r="I1508" i="183"/>
  <c r="H1508" i="183"/>
  <c r="G1508" i="183"/>
  <c r="F1508" i="183"/>
  <c r="E1508" i="183"/>
  <c r="D1508" i="183"/>
  <c r="C1508" i="183"/>
  <c r="B1508" i="183" s="1"/>
  <c r="M1507" i="183"/>
  <c r="L1507" i="183"/>
  <c r="K1507" i="183"/>
  <c r="J1507" i="183"/>
  <c r="I1507" i="183"/>
  <c r="H1507" i="183"/>
  <c r="G1507" i="183"/>
  <c r="F1507" i="183"/>
  <c r="E1507" i="183"/>
  <c r="D1507" i="183"/>
  <c r="C1507" i="183"/>
  <c r="B1507" i="183" s="1"/>
  <c r="M1506" i="183"/>
  <c r="L1506" i="183"/>
  <c r="I1506" i="183"/>
  <c r="H1506" i="183"/>
  <c r="G1506" i="183"/>
  <c r="F1506" i="183"/>
  <c r="E1506" i="183"/>
  <c r="D1506" i="183"/>
  <c r="C1506" i="183"/>
  <c r="B1506" i="183" s="1"/>
  <c r="M1505" i="183"/>
  <c r="L1505" i="183"/>
  <c r="K1505" i="183"/>
  <c r="J1505" i="183"/>
  <c r="I1505" i="183"/>
  <c r="H1505" i="183"/>
  <c r="G1505" i="183"/>
  <c r="F1505" i="183"/>
  <c r="E1505" i="183"/>
  <c r="D1505" i="183"/>
  <c r="C1505" i="183"/>
  <c r="B1505" i="183" s="1"/>
  <c r="M1504" i="183"/>
  <c r="L1504" i="183"/>
  <c r="I1504" i="183"/>
  <c r="H1504" i="183"/>
  <c r="G1504" i="183"/>
  <c r="F1504" i="183"/>
  <c r="E1504" i="183"/>
  <c r="D1504" i="183"/>
  <c r="C1504" i="183"/>
  <c r="B1504" i="183" s="1"/>
  <c r="M1503" i="183"/>
  <c r="L1503" i="183"/>
  <c r="K1503" i="183"/>
  <c r="J1503" i="183"/>
  <c r="I1503" i="183"/>
  <c r="H1503" i="183"/>
  <c r="G1503" i="183"/>
  <c r="F1503" i="183"/>
  <c r="E1503" i="183"/>
  <c r="D1503" i="183"/>
  <c r="C1503" i="183"/>
  <c r="B1503" i="183" s="1"/>
  <c r="M1502" i="183"/>
  <c r="L1502" i="183"/>
  <c r="I1502" i="183"/>
  <c r="H1502" i="183"/>
  <c r="G1502" i="183"/>
  <c r="F1502" i="183"/>
  <c r="E1502" i="183"/>
  <c r="D1502" i="183"/>
  <c r="C1502" i="183"/>
  <c r="B1502" i="183" s="1"/>
  <c r="M1501" i="183"/>
  <c r="L1501" i="183"/>
  <c r="I1501" i="183"/>
  <c r="H1501" i="183"/>
  <c r="G1501" i="183"/>
  <c r="F1501" i="183"/>
  <c r="E1501" i="183"/>
  <c r="D1501" i="183"/>
  <c r="C1501" i="183"/>
  <c r="B1501" i="183" s="1"/>
  <c r="M1500" i="183"/>
  <c r="L1500" i="183"/>
  <c r="I1500" i="183"/>
  <c r="H1500" i="183"/>
  <c r="G1500" i="183"/>
  <c r="F1500" i="183"/>
  <c r="E1500" i="183"/>
  <c r="D1500" i="183"/>
  <c r="C1500" i="183"/>
  <c r="B1500" i="183" s="1"/>
  <c r="M1499" i="183"/>
  <c r="L1499" i="183"/>
  <c r="I1499" i="183"/>
  <c r="H1499" i="183"/>
  <c r="G1499" i="183"/>
  <c r="F1499" i="183"/>
  <c r="E1499" i="183"/>
  <c r="D1499" i="183"/>
  <c r="C1499" i="183"/>
  <c r="B1499" i="183" s="1"/>
  <c r="M1498" i="183"/>
  <c r="L1498" i="183"/>
  <c r="I1498" i="183"/>
  <c r="H1498" i="183"/>
  <c r="G1498" i="183"/>
  <c r="F1498" i="183"/>
  <c r="E1498" i="183"/>
  <c r="D1498" i="183"/>
  <c r="C1498" i="183"/>
  <c r="B1498" i="183" s="1"/>
  <c r="M1497" i="183"/>
  <c r="L1497" i="183"/>
  <c r="I1497" i="183"/>
  <c r="H1497" i="183"/>
  <c r="G1497" i="183"/>
  <c r="F1497" i="183"/>
  <c r="E1497" i="183"/>
  <c r="D1497" i="183"/>
  <c r="C1497" i="183"/>
  <c r="B1497" i="183" s="1"/>
  <c r="M1496" i="183"/>
  <c r="L1496" i="183"/>
  <c r="I1496" i="183"/>
  <c r="H1496" i="183"/>
  <c r="G1496" i="183"/>
  <c r="F1496" i="183"/>
  <c r="E1496" i="183"/>
  <c r="D1496" i="183"/>
  <c r="C1496" i="183"/>
  <c r="B1496" i="183" s="1"/>
  <c r="M1495" i="183"/>
  <c r="L1495" i="183"/>
  <c r="K1495" i="183"/>
  <c r="J1495" i="183"/>
  <c r="I1495" i="183"/>
  <c r="H1495" i="183"/>
  <c r="G1495" i="183"/>
  <c r="F1495" i="183"/>
  <c r="E1495" i="183"/>
  <c r="D1495" i="183"/>
  <c r="C1495" i="183"/>
  <c r="B1495" i="183" s="1"/>
  <c r="M1494" i="183"/>
  <c r="L1494" i="183"/>
  <c r="I1494" i="183"/>
  <c r="H1494" i="183"/>
  <c r="G1494" i="183"/>
  <c r="F1494" i="183"/>
  <c r="E1494" i="183"/>
  <c r="D1494" i="183"/>
  <c r="C1494" i="183"/>
  <c r="B1494" i="183" s="1"/>
  <c r="M1493" i="183"/>
  <c r="L1493" i="183"/>
  <c r="I1493" i="183"/>
  <c r="H1493" i="183"/>
  <c r="G1493" i="183"/>
  <c r="F1493" i="183"/>
  <c r="E1493" i="183"/>
  <c r="D1493" i="183"/>
  <c r="C1493" i="183"/>
  <c r="B1493" i="183" s="1"/>
  <c r="M1492" i="183"/>
  <c r="L1492" i="183"/>
  <c r="I1492" i="183"/>
  <c r="H1492" i="183"/>
  <c r="G1492" i="183"/>
  <c r="F1492" i="183"/>
  <c r="E1492" i="183"/>
  <c r="D1492" i="183"/>
  <c r="C1492" i="183"/>
  <c r="B1492" i="183" s="1"/>
  <c r="M1491" i="183"/>
  <c r="L1491" i="183"/>
  <c r="I1491" i="183"/>
  <c r="H1491" i="183"/>
  <c r="G1491" i="183"/>
  <c r="F1491" i="183"/>
  <c r="E1491" i="183"/>
  <c r="D1491" i="183"/>
  <c r="C1491" i="183"/>
  <c r="B1491" i="183" s="1"/>
  <c r="M1490" i="183"/>
  <c r="L1490" i="183"/>
  <c r="I1490" i="183"/>
  <c r="H1490" i="183"/>
  <c r="G1490" i="183"/>
  <c r="F1490" i="183"/>
  <c r="E1490" i="183"/>
  <c r="D1490" i="183"/>
  <c r="C1490" i="183"/>
  <c r="B1490" i="183" s="1"/>
  <c r="M1489" i="183"/>
  <c r="L1489" i="183"/>
  <c r="I1489" i="183"/>
  <c r="H1489" i="183"/>
  <c r="G1489" i="183"/>
  <c r="F1489" i="183"/>
  <c r="E1489" i="183"/>
  <c r="D1489" i="183"/>
  <c r="C1489" i="183"/>
  <c r="B1489" i="183" s="1"/>
  <c r="M1488" i="183"/>
  <c r="L1488" i="183"/>
  <c r="I1488" i="183"/>
  <c r="H1488" i="183"/>
  <c r="G1488" i="183"/>
  <c r="F1488" i="183"/>
  <c r="E1488" i="183"/>
  <c r="D1488" i="183"/>
  <c r="C1488" i="183"/>
  <c r="B1488" i="183" s="1"/>
  <c r="M1487" i="183"/>
  <c r="L1487" i="183"/>
  <c r="I1487" i="183"/>
  <c r="H1487" i="183"/>
  <c r="G1487" i="183"/>
  <c r="F1487" i="183"/>
  <c r="E1487" i="183"/>
  <c r="D1487" i="183"/>
  <c r="C1487" i="183"/>
  <c r="B1487" i="183" s="1"/>
  <c r="M1486" i="183"/>
  <c r="L1486" i="183"/>
  <c r="I1486" i="183"/>
  <c r="H1486" i="183"/>
  <c r="G1486" i="183"/>
  <c r="F1486" i="183"/>
  <c r="E1486" i="183"/>
  <c r="D1486" i="183"/>
  <c r="C1486" i="183"/>
  <c r="B1486" i="183" s="1"/>
  <c r="M1485" i="183"/>
  <c r="L1485" i="183"/>
  <c r="I1485" i="183"/>
  <c r="H1485" i="183"/>
  <c r="G1485" i="183"/>
  <c r="F1485" i="183"/>
  <c r="E1485" i="183"/>
  <c r="D1485" i="183"/>
  <c r="C1485" i="183"/>
  <c r="B1485" i="183" s="1"/>
  <c r="M1484" i="183"/>
  <c r="L1484" i="183"/>
  <c r="I1484" i="183"/>
  <c r="H1484" i="183"/>
  <c r="G1484" i="183"/>
  <c r="F1484" i="183"/>
  <c r="E1484" i="183"/>
  <c r="D1484" i="183"/>
  <c r="C1484" i="183"/>
  <c r="B1484" i="183" s="1"/>
  <c r="M1483" i="183"/>
  <c r="L1483" i="183"/>
  <c r="I1483" i="183"/>
  <c r="H1483" i="183"/>
  <c r="G1483" i="183"/>
  <c r="F1483" i="183"/>
  <c r="E1483" i="183"/>
  <c r="D1483" i="183"/>
  <c r="C1483" i="183"/>
  <c r="B1483" i="183" s="1"/>
  <c r="M1482" i="183"/>
  <c r="L1482" i="183"/>
  <c r="I1482" i="183"/>
  <c r="H1482" i="183"/>
  <c r="G1482" i="183"/>
  <c r="F1482" i="183"/>
  <c r="E1482" i="183"/>
  <c r="D1482" i="183"/>
  <c r="C1482" i="183"/>
  <c r="B1482" i="183" s="1"/>
  <c r="M1481" i="183"/>
  <c r="L1481" i="183"/>
  <c r="I1481" i="183"/>
  <c r="H1481" i="183"/>
  <c r="G1481" i="183"/>
  <c r="F1481" i="183"/>
  <c r="E1481" i="183"/>
  <c r="D1481" i="183"/>
  <c r="C1481" i="183"/>
  <c r="B1481" i="183" s="1"/>
  <c r="M1480" i="183"/>
  <c r="L1480" i="183"/>
  <c r="I1480" i="183"/>
  <c r="H1480" i="183"/>
  <c r="G1480" i="183"/>
  <c r="F1480" i="183"/>
  <c r="E1480" i="183"/>
  <c r="D1480" i="183"/>
  <c r="C1480" i="183"/>
  <c r="B1480" i="183" s="1"/>
  <c r="M1479" i="183"/>
  <c r="L1479" i="183"/>
  <c r="I1479" i="183"/>
  <c r="H1479" i="183"/>
  <c r="G1479" i="183"/>
  <c r="F1479" i="183"/>
  <c r="E1479" i="183"/>
  <c r="D1479" i="183"/>
  <c r="C1479" i="183"/>
  <c r="B1479" i="183" s="1"/>
  <c r="M1478" i="183"/>
  <c r="L1478" i="183"/>
  <c r="I1478" i="183"/>
  <c r="H1478" i="183"/>
  <c r="G1478" i="183"/>
  <c r="F1478" i="183"/>
  <c r="E1478" i="183"/>
  <c r="D1478" i="183"/>
  <c r="C1478" i="183"/>
  <c r="B1478" i="183" s="1"/>
  <c r="M1477" i="183"/>
  <c r="L1477" i="183"/>
  <c r="I1477" i="183"/>
  <c r="H1477" i="183"/>
  <c r="G1477" i="183"/>
  <c r="F1477" i="183"/>
  <c r="E1477" i="183"/>
  <c r="D1477" i="183"/>
  <c r="C1477" i="183"/>
  <c r="B1477" i="183" s="1"/>
  <c r="M1476" i="183"/>
  <c r="L1476" i="183"/>
  <c r="I1476" i="183"/>
  <c r="H1476" i="183"/>
  <c r="G1476" i="183"/>
  <c r="F1476" i="183"/>
  <c r="E1476" i="183"/>
  <c r="D1476" i="183"/>
  <c r="C1476" i="183"/>
  <c r="B1476" i="183" s="1"/>
  <c r="M1475" i="183"/>
  <c r="L1475" i="183"/>
  <c r="I1475" i="183"/>
  <c r="H1475" i="183"/>
  <c r="G1475" i="183"/>
  <c r="F1475" i="183"/>
  <c r="E1475" i="183"/>
  <c r="D1475" i="183"/>
  <c r="C1475" i="183"/>
  <c r="B1475" i="183" s="1"/>
  <c r="M1474" i="183"/>
  <c r="L1474" i="183"/>
  <c r="I1474" i="183"/>
  <c r="H1474" i="183"/>
  <c r="G1474" i="183"/>
  <c r="F1474" i="183"/>
  <c r="E1474" i="183"/>
  <c r="D1474" i="183"/>
  <c r="C1474" i="183"/>
  <c r="B1474" i="183" s="1"/>
  <c r="M1473" i="183"/>
  <c r="L1473" i="183"/>
  <c r="I1473" i="183"/>
  <c r="H1473" i="183"/>
  <c r="G1473" i="183"/>
  <c r="F1473" i="183"/>
  <c r="E1473" i="183"/>
  <c r="D1473" i="183"/>
  <c r="C1473" i="183"/>
  <c r="B1473" i="183" s="1"/>
  <c r="M1472" i="183"/>
  <c r="L1472" i="183"/>
  <c r="I1472" i="183"/>
  <c r="H1472" i="183"/>
  <c r="G1472" i="183"/>
  <c r="F1472" i="183"/>
  <c r="E1472" i="183"/>
  <c r="D1472" i="183"/>
  <c r="C1472" i="183"/>
  <c r="B1472" i="183" s="1"/>
  <c r="M1471" i="183"/>
  <c r="L1471" i="183"/>
  <c r="I1471" i="183"/>
  <c r="H1471" i="183"/>
  <c r="G1471" i="183"/>
  <c r="F1471" i="183"/>
  <c r="E1471" i="183"/>
  <c r="D1471" i="183"/>
  <c r="C1471" i="183"/>
  <c r="B1471" i="183" s="1"/>
  <c r="M1470" i="183"/>
  <c r="L1470" i="183"/>
  <c r="I1470" i="183"/>
  <c r="H1470" i="183"/>
  <c r="G1470" i="183"/>
  <c r="F1470" i="183"/>
  <c r="E1470" i="183"/>
  <c r="D1470" i="183"/>
  <c r="C1470" i="183"/>
  <c r="B1470" i="183" s="1"/>
  <c r="M1469" i="183"/>
  <c r="L1469" i="183"/>
  <c r="I1469" i="183"/>
  <c r="H1469" i="183"/>
  <c r="G1469" i="183"/>
  <c r="F1469" i="183"/>
  <c r="E1469" i="183"/>
  <c r="D1469" i="183"/>
  <c r="C1469" i="183"/>
  <c r="B1469" i="183" s="1"/>
  <c r="M1468" i="183"/>
  <c r="L1468" i="183"/>
  <c r="I1468" i="183"/>
  <c r="H1468" i="183"/>
  <c r="G1468" i="183"/>
  <c r="F1468" i="183"/>
  <c r="E1468" i="183"/>
  <c r="D1468" i="183"/>
  <c r="C1468" i="183"/>
  <c r="B1468" i="183" s="1"/>
  <c r="M1467" i="183"/>
  <c r="L1467" i="183"/>
  <c r="I1467" i="183"/>
  <c r="H1467" i="183"/>
  <c r="G1467" i="183"/>
  <c r="F1467" i="183"/>
  <c r="E1467" i="183"/>
  <c r="D1467" i="183"/>
  <c r="C1467" i="183"/>
  <c r="B1467" i="183" s="1"/>
  <c r="M1466" i="183"/>
  <c r="L1466" i="183"/>
  <c r="I1466" i="183"/>
  <c r="H1466" i="183"/>
  <c r="G1466" i="183"/>
  <c r="F1466" i="183"/>
  <c r="E1466" i="183"/>
  <c r="D1466" i="183"/>
  <c r="C1466" i="183"/>
  <c r="B1466" i="183" s="1"/>
  <c r="M1465" i="183"/>
  <c r="L1465" i="183"/>
  <c r="I1465" i="183"/>
  <c r="H1465" i="183"/>
  <c r="G1465" i="183"/>
  <c r="F1465" i="183"/>
  <c r="E1465" i="183"/>
  <c r="D1465" i="183"/>
  <c r="C1465" i="183"/>
  <c r="B1465" i="183" s="1"/>
  <c r="M1464" i="183"/>
  <c r="L1464" i="183"/>
  <c r="I1464" i="183"/>
  <c r="H1464" i="183"/>
  <c r="G1464" i="183"/>
  <c r="F1464" i="183"/>
  <c r="E1464" i="183"/>
  <c r="D1464" i="183"/>
  <c r="C1464" i="183"/>
  <c r="B1464" i="183" s="1"/>
  <c r="M1463" i="183"/>
  <c r="L1463" i="183"/>
  <c r="I1463" i="183"/>
  <c r="H1463" i="183"/>
  <c r="G1463" i="183"/>
  <c r="F1463" i="183"/>
  <c r="E1463" i="183"/>
  <c r="D1463" i="183"/>
  <c r="C1463" i="183"/>
  <c r="B1463" i="183" s="1"/>
  <c r="M1462" i="183"/>
  <c r="L1462" i="183"/>
  <c r="I1462" i="183"/>
  <c r="H1462" i="183"/>
  <c r="G1462" i="183"/>
  <c r="F1462" i="183"/>
  <c r="E1462" i="183"/>
  <c r="D1462" i="183"/>
  <c r="C1462" i="183"/>
  <c r="B1462" i="183" s="1"/>
  <c r="M1461" i="183"/>
  <c r="L1461" i="183"/>
  <c r="I1461" i="183"/>
  <c r="H1461" i="183"/>
  <c r="G1461" i="183"/>
  <c r="F1461" i="183"/>
  <c r="E1461" i="183"/>
  <c r="D1461" i="183"/>
  <c r="C1461" i="183"/>
  <c r="B1461" i="183" s="1"/>
  <c r="M1460" i="183"/>
  <c r="L1460" i="183"/>
  <c r="I1460" i="183"/>
  <c r="H1460" i="183"/>
  <c r="G1460" i="183"/>
  <c r="F1460" i="183"/>
  <c r="E1460" i="183"/>
  <c r="D1460" i="183"/>
  <c r="C1460" i="183"/>
  <c r="B1460" i="183" s="1"/>
  <c r="M1459" i="183"/>
  <c r="L1459" i="183"/>
  <c r="I1459" i="183"/>
  <c r="H1459" i="183"/>
  <c r="G1459" i="183"/>
  <c r="F1459" i="183"/>
  <c r="E1459" i="183"/>
  <c r="D1459" i="183"/>
  <c r="C1459" i="183"/>
  <c r="B1459" i="183" s="1"/>
  <c r="M1458" i="183"/>
  <c r="L1458" i="183"/>
  <c r="I1458" i="183"/>
  <c r="H1458" i="183"/>
  <c r="G1458" i="183"/>
  <c r="F1458" i="183"/>
  <c r="E1458" i="183"/>
  <c r="D1458" i="183"/>
  <c r="C1458" i="183"/>
  <c r="B1458" i="183" s="1"/>
  <c r="M1457" i="183"/>
  <c r="L1457" i="183"/>
  <c r="I1457" i="183"/>
  <c r="H1457" i="183"/>
  <c r="G1457" i="183"/>
  <c r="F1457" i="183"/>
  <c r="E1457" i="183"/>
  <c r="D1457" i="183"/>
  <c r="C1457" i="183"/>
  <c r="B1457" i="183" s="1"/>
  <c r="M1456" i="183"/>
  <c r="L1456" i="183"/>
  <c r="I1456" i="183"/>
  <c r="H1456" i="183"/>
  <c r="G1456" i="183"/>
  <c r="F1456" i="183"/>
  <c r="E1456" i="183"/>
  <c r="D1456" i="183"/>
  <c r="C1456" i="183"/>
  <c r="B1456" i="183" s="1"/>
  <c r="M1455" i="183"/>
  <c r="L1455" i="183"/>
  <c r="I1455" i="183"/>
  <c r="H1455" i="183"/>
  <c r="G1455" i="183"/>
  <c r="F1455" i="183"/>
  <c r="E1455" i="183"/>
  <c r="D1455" i="183"/>
  <c r="C1455" i="183"/>
  <c r="B1455" i="183" s="1"/>
  <c r="M1454" i="183"/>
  <c r="L1454" i="183"/>
  <c r="I1454" i="183"/>
  <c r="H1454" i="183"/>
  <c r="G1454" i="183"/>
  <c r="F1454" i="183"/>
  <c r="E1454" i="183"/>
  <c r="D1454" i="183"/>
  <c r="C1454" i="183"/>
  <c r="B1454" i="183" s="1"/>
  <c r="M1453" i="183"/>
  <c r="L1453" i="183"/>
  <c r="K1453" i="183"/>
  <c r="J1453" i="183"/>
  <c r="I1453" i="183"/>
  <c r="H1453" i="183"/>
  <c r="G1453" i="183"/>
  <c r="F1453" i="183"/>
  <c r="E1453" i="183"/>
  <c r="D1453" i="183"/>
  <c r="C1453" i="183"/>
  <c r="B1453" i="183" s="1"/>
  <c r="M1452" i="183"/>
  <c r="L1452" i="183"/>
  <c r="I1452" i="183"/>
  <c r="H1452" i="183"/>
  <c r="G1452" i="183"/>
  <c r="F1452" i="183"/>
  <c r="E1452" i="183"/>
  <c r="D1452" i="183"/>
  <c r="C1452" i="183"/>
  <c r="B1452" i="183" s="1"/>
  <c r="M1451" i="183"/>
  <c r="L1451" i="183"/>
  <c r="K1451" i="183"/>
  <c r="J1451" i="183"/>
  <c r="I1451" i="183"/>
  <c r="H1451" i="183"/>
  <c r="G1451" i="183"/>
  <c r="F1451" i="183"/>
  <c r="E1451" i="183"/>
  <c r="D1451" i="183"/>
  <c r="C1451" i="183"/>
  <c r="B1451" i="183" s="1"/>
  <c r="M1450" i="183"/>
  <c r="L1450" i="183"/>
  <c r="I1450" i="183"/>
  <c r="H1450" i="183"/>
  <c r="G1450" i="183"/>
  <c r="F1450" i="183"/>
  <c r="E1450" i="183"/>
  <c r="D1450" i="183"/>
  <c r="C1450" i="183"/>
  <c r="B1450" i="183" s="1"/>
  <c r="M1449" i="183"/>
  <c r="L1449" i="183"/>
  <c r="I1449" i="183"/>
  <c r="H1449" i="183"/>
  <c r="G1449" i="183"/>
  <c r="F1449" i="183"/>
  <c r="E1449" i="183"/>
  <c r="D1449" i="183"/>
  <c r="C1449" i="183"/>
  <c r="B1449" i="183" s="1"/>
  <c r="M1448" i="183"/>
  <c r="L1448" i="183"/>
  <c r="I1448" i="183"/>
  <c r="H1448" i="183"/>
  <c r="G1448" i="183"/>
  <c r="F1448" i="183"/>
  <c r="E1448" i="183"/>
  <c r="D1448" i="183"/>
  <c r="C1448" i="183"/>
  <c r="B1448" i="183" s="1"/>
  <c r="M1447" i="183"/>
  <c r="L1447" i="183"/>
  <c r="I1447" i="183"/>
  <c r="H1447" i="183"/>
  <c r="G1447" i="183"/>
  <c r="F1447" i="183"/>
  <c r="E1447" i="183"/>
  <c r="D1447" i="183"/>
  <c r="C1447" i="183"/>
  <c r="B1447" i="183" s="1"/>
  <c r="M1446" i="183"/>
  <c r="L1446" i="183"/>
  <c r="I1446" i="183"/>
  <c r="H1446" i="183"/>
  <c r="G1446" i="183"/>
  <c r="F1446" i="183"/>
  <c r="E1446" i="183"/>
  <c r="D1446" i="183"/>
  <c r="C1446" i="183"/>
  <c r="B1446" i="183" s="1"/>
  <c r="M1445" i="183"/>
  <c r="L1445" i="183"/>
  <c r="I1445" i="183"/>
  <c r="H1445" i="183"/>
  <c r="G1445" i="183"/>
  <c r="F1445" i="183"/>
  <c r="E1445" i="183"/>
  <c r="D1445" i="183"/>
  <c r="C1445" i="183"/>
  <c r="B1445" i="183" s="1"/>
  <c r="M1444" i="183"/>
  <c r="L1444" i="183"/>
  <c r="I1444" i="183"/>
  <c r="H1444" i="183"/>
  <c r="G1444" i="183"/>
  <c r="F1444" i="183"/>
  <c r="E1444" i="183"/>
  <c r="D1444" i="183"/>
  <c r="C1444" i="183"/>
  <c r="B1444" i="183" s="1"/>
  <c r="M1443" i="183"/>
  <c r="L1443" i="183"/>
  <c r="I1443" i="183"/>
  <c r="H1443" i="183"/>
  <c r="G1443" i="183"/>
  <c r="F1443" i="183"/>
  <c r="E1443" i="183"/>
  <c r="D1443" i="183"/>
  <c r="C1443" i="183"/>
  <c r="B1443" i="183" s="1"/>
  <c r="M1442" i="183"/>
  <c r="L1442" i="183"/>
  <c r="I1442" i="183"/>
  <c r="H1442" i="183"/>
  <c r="G1442" i="183"/>
  <c r="F1442" i="183"/>
  <c r="E1442" i="183"/>
  <c r="D1442" i="183"/>
  <c r="C1442" i="183"/>
  <c r="B1442" i="183" s="1"/>
  <c r="M1441" i="183"/>
  <c r="L1441" i="183"/>
  <c r="K1441" i="183"/>
  <c r="J1441" i="183"/>
  <c r="I1441" i="183"/>
  <c r="H1441" i="183"/>
  <c r="G1441" i="183"/>
  <c r="F1441" i="183"/>
  <c r="E1441" i="183"/>
  <c r="D1441" i="183"/>
  <c r="C1441" i="183"/>
  <c r="B1441" i="183" s="1"/>
  <c r="M1440" i="183"/>
  <c r="L1440" i="183"/>
  <c r="I1440" i="183"/>
  <c r="H1440" i="183"/>
  <c r="G1440" i="183"/>
  <c r="F1440" i="183"/>
  <c r="E1440" i="183"/>
  <c r="D1440" i="183"/>
  <c r="C1440" i="183"/>
  <c r="B1440" i="183" s="1"/>
  <c r="M1439" i="183"/>
  <c r="L1439" i="183"/>
  <c r="I1439" i="183"/>
  <c r="H1439" i="183"/>
  <c r="G1439" i="183"/>
  <c r="F1439" i="183"/>
  <c r="E1439" i="183"/>
  <c r="D1439" i="183"/>
  <c r="C1439" i="183"/>
  <c r="B1439" i="183" s="1"/>
  <c r="M1438" i="183"/>
  <c r="L1438" i="183"/>
  <c r="I1438" i="183"/>
  <c r="H1438" i="183"/>
  <c r="G1438" i="183"/>
  <c r="F1438" i="183"/>
  <c r="E1438" i="183"/>
  <c r="D1438" i="183"/>
  <c r="C1438" i="183"/>
  <c r="B1438" i="183" s="1"/>
  <c r="M1437" i="183"/>
  <c r="L1437" i="183"/>
  <c r="I1437" i="183"/>
  <c r="H1437" i="183"/>
  <c r="G1437" i="183"/>
  <c r="F1437" i="183"/>
  <c r="E1437" i="183"/>
  <c r="D1437" i="183"/>
  <c r="C1437" i="183"/>
  <c r="B1437" i="183" s="1"/>
  <c r="M1436" i="183"/>
  <c r="L1436" i="183"/>
  <c r="I1436" i="183"/>
  <c r="H1436" i="183"/>
  <c r="G1436" i="183"/>
  <c r="F1436" i="183"/>
  <c r="E1436" i="183"/>
  <c r="D1436" i="183"/>
  <c r="C1436" i="183"/>
  <c r="B1436" i="183" s="1"/>
  <c r="M1435" i="183"/>
  <c r="L1435" i="183"/>
  <c r="I1435" i="183"/>
  <c r="H1435" i="183"/>
  <c r="G1435" i="183"/>
  <c r="F1435" i="183"/>
  <c r="E1435" i="183"/>
  <c r="D1435" i="183"/>
  <c r="C1435" i="183"/>
  <c r="B1435" i="183" s="1"/>
  <c r="M1434" i="183"/>
  <c r="L1434" i="183"/>
  <c r="I1434" i="183"/>
  <c r="H1434" i="183"/>
  <c r="G1434" i="183"/>
  <c r="F1434" i="183"/>
  <c r="E1434" i="183"/>
  <c r="D1434" i="183"/>
  <c r="C1434" i="183"/>
  <c r="B1434" i="183" s="1"/>
  <c r="M1433" i="183"/>
  <c r="L1433" i="183"/>
  <c r="I1433" i="183"/>
  <c r="H1433" i="183"/>
  <c r="G1433" i="183"/>
  <c r="F1433" i="183"/>
  <c r="E1433" i="183"/>
  <c r="D1433" i="183"/>
  <c r="C1433" i="183"/>
  <c r="B1433" i="183" s="1"/>
  <c r="M1432" i="183"/>
  <c r="L1432" i="183"/>
  <c r="I1432" i="183"/>
  <c r="H1432" i="183"/>
  <c r="G1432" i="183"/>
  <c r="F1432" i="183"/>
  <c r="E1432" i="183"/>
  <c r="D1432" i="183"/>
  <c r="C1432" i="183"/>
  <c r="B1432" i="183" s="1"/>
  <c r="M1431" i="183"/>
  <c r="L1431" i="183"/>
  <c r="I1431" i="183"/>
  <c r="H1431" i="183"/>
  <c r="G1431" i="183"/>
  <c r="F1431" i="183"/>
  <c r="E1431" i="183"/>
  <c r="D1431" i="183"/>
  <c r="C1431" i="183"/>
  <c r="B1431" i="183" s="1"/>
  <c r="M1430" i="183"/>
  <c r="L1430" i="183"/>
  <c r="I1430" i="183"/>
  <c r="H1430" i="183"/>
  <c r="G1430" i="183"/>
  <c r="F1430" i="183"/>
  <c r="E1430" i="183"/>
  <c r="D1430" i="183"/>
  <c r="C1430" i="183"/>
  <c r="B1430" i="183" s="1"/>
  <c r="M1429" i="183"/>
  <c r="L1429" i="183"/>
  <c r="I1429" i="183"/>
  <c r="H1429" i="183"/>
  <c r="G1429" i="183"/>
  <c r="F1429" i="183"/>
  <c r="E1429" i="183"/>
  <c r="D1429" i="183"/>
  <c r="C1429" i="183"/>
  <c r="B1429" i="183" s="1"/>
  <c r="M1428" i="183"/>
  <c r="L1428" i="183"/>
  <c r="I1428" i="183"/>
  <c r="H1428" i="183"/>
  <c r="G1428" i="183"/>
  <c r="F1428" i="183"/>
  <c r="E1428" i="183"/>
  <c r="D1428" i="183"/>
  <c r="C1428" i="183"/>
  <c r="B1428" i="183" s="1"/>
  <c r="M1427" i="183"/>
  <c r="L1427" i="183"/>
  <c r="I1427" i="183"/>
  <c r="H1427" i="183"/>
  <c r="G1427" i="183"/>
  <c r="F1427" i="183"/>
  <c r="E1427" i="183"/>
  <c r="D1427" i="183"/>
  <c r="C1427" i="183"/>
  <c r="B1427" i="183" s="1"/>
  <c r="M1426" i="183"/>
  <c r="L1426" i="183"/>
  <c r="I1426" i="183"/>
  <c r="H1426" i="183"/>
  <c r="G1426" i="183"/>
  <c r="F1426" i="183"/>
  <c r="E1426" i="183"/>
  <c r="D1426" i="183"/>
  <c r="C1426" i="183"/>
  <c r="B1426" i="183" s="1"/>
  <c r="M1425" i="183"/>
  <c r="L1425" i="183"/>
  <c r="I1425" i="183"/>
  <c r="H1425" i="183"/>
  <c r="G1425" i="183"/>
  <c r="F1425" i="183"/>
  <c r="E1425" i="183"/>
  <c r="D1425" i="183"/>
  <c r="C1425" i="183"/>
  <c r="B1425" i="183" s="1"/>
  <c r="M1424" i="183"/>
  <c r="L1424" i="183"/>
  <c r="I1424" i="183"/>
  <c r="H1424" i="183"/>
  <c r="G1424" i="183"/>
  <c r="F1424" i="183"/>
  <c r="E1424" i="183"/>
  <c r="D1424" i="183"/>
  <c r="C1424" i="183"/>
  <c r="B1424" i="183" s="1"/>
  <c r="M1423" i="183"/>
  <c r="L1423" i="183"/>
  <c r="I1423" i="183"/>
  <c r="H1423" i="183"/>
  <c r="G1423" i="183"/>
  <c r="F1423" i="183"/>
  <c r="E1423" i="183"/>
  <c r="D1423" i="183"/>
  <c r="C1423" i="183"/>
  <c r="B1423" i="183" s="1"/>
  <c r="M1422" i="183"/>
  <c r="L1422" i="183"/>
  <c r="I1422" i="183"/>
  <c r="H1422" i="183"/>
  <c r="G1422" i="183"/>
  <c r="F1422" i="183"/>
  <c r="E1422" i="183"/>
  <c r="D1422" i="183"/>
  <c r="C1422" i="183"/>
  <c r="B1422" i="183" s="1"/>
  <c r="M1421" i="183"/>
  <c r="L1421" i="183"/>
  <c r="I1421" i="183"/>
  <c r="H1421" i="183"/>
  <c r="G1421" i="183"/>
  <c r="F1421" i="183"/>
  <c r="E1421" i="183"/>
  <c r="D1421" i="183"/>
  <c r="C1421" i="183"/>
  <c r="B1421" i="183" s="1"/>
  <c r="M1420" i="183"/>
  <c r="L1420" i="183"/>
  <c r="I1420" i="183"/>
  <c r="H1420" i="183"/>
  <c r="G1420" i="183"/>
  <c r="F1420" i="183"/>
  <c r="E1420" i="183"/>
  <c r="D1420" i="183"/>
  <c r="C1420" i="183"/>
  <c r="B1420" i="183" s="1"/>
  <c r="M1419" i="183"/>
  <c r="L1419" i="183"/>
  <c r="I1419" i="183"/>
  <c r="H1419" i="183"/>
  <c r="G1419" i="183"/>
  <c r="F1419" i="183"/>
  <c r="E1419" i="183"/>
  <c r="D1419" i="183"/>
  <c r="C1419" i="183"/>
  <c r="B1419" i="183" s="1"/>
  <c r="M1418" i="183"/>
  <c r="L1418" i="183"/>
  <c r="I1418" i="183"/>
  <c r="H1418" i="183"/>
  <c r="G1418" i="183"/>
  <c r="F1418" i="183"/>
  <c r="E1418" i="183"/>
  <c r="D1418" i="183"/>
  <c r="C1418" i="183"/>
  <c r="B1418" i="183" s="1"/>
  <c r="M1417" i="183"/>
  <c r="L1417" i="183"/>
  <c r="I1417" i="183"/>
  <c r="H1417" i="183"/>
  <c r="G1417" i="183"/>
  <c r="F1417" i="183"/>
  <c r="E1417" i="183"/>
  <c r="D1417" i="183"/>
  <c r="C1417" i="183"/>
  <c r="B1417" i="183" s="1"/>
  <c r="M1416" i="183"/>
  <c r="L1416" i="183"/>
  <c r="I1416" i="183"/>
  <c r="H1416" i="183"/>
  <c r="G1416" i="183"/>
  <c r="F1416" i="183"/>
  <c r="E1416" i="183"/>
  <c r="D1416" i="183"/>
  <c r="C1416" i="183"/>
  <c r="B1416" i="183" s="1"/>
  <c r="M1415" i="183"/>
  <c r="L1415" i="183"/>
  <c r="I1415" i="183"/>
  <c r="H1415" i="183"/>
  <c r="G1415" i="183"/>
  <c r="F1415" i="183"/>
  <c r="E1415" i="183"/>
  <c r="D1415" i="183"/>
  <c r="C1415" i="183"/>
  <c r="B1415" i="183" s="1"/>
  <c r="M1414" i="183"/>
  <c r="L1414" i="183"/>
  <c r="I1414" i="183"/>
  <c r="H1414" i="183"/>
  <c r="G1414" i="183"/>
  <c r="F1414" i="183"/>
  <c r="E1414" i="183"/>
  <c r="D1414" i="183"/>
  <c r="C1414" i="183"/>
  <c r="B1414" i="183" s="1"/>
  <c r="M1413" i="183"/>
  <c r="L1413" i="183"/>
  <c r="I1413" i="183"/>
  <c r="H1413" i="183"/>
  <c r="G1413" i="183"/>
  <c r="F1413" i="183"/>
  <c r="E1413" i="183"/>
  <c r="D1413" i="183"/>
  <c r="C1413" i="183"/>
  <c r="B1413" i="183" s="1"/>
  <c r="M1412" i="183"/>
  <c r="L1412" i="183"/>
  <c r="I1412" i="183"/>
  <c r="H1412" i="183"/>
  <c r="G1412" i="183"/>
  <c r="F1412" i="183"/>
  <c r="E1412" i="183"/>
  <c r="D1412" i="183"/>
  <c r="C1412" i="183"/>
  <c r="B1412" i="183" s="1"/>
  <c r="M1411" i="183"/>
  <c r="L1411" i="183"/>
  <c r="I1411" i="183"/>
  <c r="H1411" i="183"/>
  <c r="G1411" i="183"/>
  <c r="F1411" i="183"/>
  <c r="E1411" i="183"/>
  <c r="D1411" i="183"/>
  <c r="C1411" i="183"/>
  <c r="B1411" i="183" s="1"/>
  <c r="M1410" i="183"/>
  <c r="L1410" i="183"/>
  <c r="I1410" i="183"/>
  <c r="H1410" i="183"/>
  <c r="G1410" i="183"/>
  <c r="F1410" i="183"/>
  <c r="E1410" i="183"/>
  <c r="D1410" i="183"/>
  <c r="C1410" i="183"/>
  <c r="B1410" i="183" s="1"/>
  <c r="M1409" i="183"/>
  <c r="L1409" i="183"/>
  <c r="I1409" i="183"/>
  <c r="H1409" i="183"/>
  <c r="G1409" i="183"/>
  <c r="F1409" i="183"/>
  <c r="E1409" i="183"/>
  <c r="D1409" i="183"/>
  <c r="C1409" i="183"/>
  <c r="B1409" i="183" s="1"/>
  <c r="M1408" i="183"/>
  <c r="L1408" i="183"/>
  <c r="I1408" i="183"/>
  <c r="H1408" i="183"/>
  <c r="G1408" i="183"/>
  <c r="F1408" i="183"/>
  <c r="E1408" i="183"/>
  <c r="D1408" i="183"/>
  <c r="C1408" i="183"/>
  <c r="B1408" i="183" s="1"/>
  <c r="M1407" i="183"/>
  <c r="L1407" i="183"/>
  <c r="I1407" i="183"/>
  <c r="H1407" i="183"/>
  <c r="G1407" i="183"/>
  <c r="F1407" i="183"/>
  <c r="E1407" i="183"/>
  <c r="D1407" i="183"/>
  <c r="C1407" i="183"/>
  <c r="B1407" i="183" s="1"/>
  <c r="M1406" i="183"/>
  <c r="L1406" i="183"/>
  <c r="I1406" i="183"/>
  <c r="H1406" i="183"/>
  <c r="G1406" i="183"/>
  <c r="F1406" i="183"/>
  <c r="E1406" i="183"/>
  <c r="D1406" i="183"/>
  <c r="C1406" i="183"/>
  <c r="B1406" i="183" s="1"/>
  <c r="M1405" i="183"/>
  <c r="L1405" i="183"/>
  <c r="I1405" i="183"/>
  <c r="H1405" i="183"/>
  <c r="G1405" i="183"/>
  <c r="F1405" i="183"/>
  <c r="E1405" i="183"/>
  <c r="D1405" i="183"/>
  <c r="C1405" i="183"/>
  <c r="B1405" i="183" s="1"/>
  <c r="M1404" i="183"/>
  <c r="L1404" i="183"/>
  <c r="I1404" i="183"/>
  <c r="H1404" i="183"/>
  <c r="G1404" i="183"/>
  <c r="F1404" i="183"/>
  <c r="E1404" i="183"/>
  <c r="D1404" i="183"/>
  <c r="C1404" i="183"/>
  <c r="B1404" i="183" s="1"/>
  <c r="M1403" i="183"/>
  <c r="L1403" i="183"/>
  <c r="I1403" i="183"/>
  <c r="H1403" i="183"/>
  <c r="G1403" i="183"/>
  <c r="F1403" i="183"/>
  <c r="E1403" i="183"/>
  <c r="D1403" i="183"/>
  <c r="C1403" i="183"/>
  <c r="B1403" i="183" s="1"/>
  <c r="M1402" i="183"/>
  <c r="L1402" i="183"/>
  <c r="I1402" i="183"/>
  <c r="H1402" i="183"/>
  <c r="G1402" i="183"/>
  <c r="F1402" i="183"/>
  <c r="E1402" i="183"/>
  <c r="D1402" i="183"/>
  <c r="C1402" i="183"/>
  <c r="B1402" i="183" s="1"/>
  <c r="M1401" i="183"/>
  <c r="L1401" i="183"/>
  <c r="I1401" i="183"/>
  <c r="H1401" i="183"/>
  <c r="G1401" i="183"/>
  <c r="F1401" i="183"/>
  <c r="E1401" i="183"/>
  <c r="D1401" i="183"/>
  <c r="C1401" i="183"/>
  <c r="B1401" i="183" s="1"/>
  <c r="M1400" i="183"/>
  <c r="L1400" i="183"/>
  <c r="I1400" i="183"/>
  <c r="H1400" i="183"/>
  <c r="G1400" i="183"/>
  <c r="F1400" i="183"/>
  <c r="E1400" i="183"/>
  <c r="D1400" i="183"/>
  <c r="C1400" i="183"/>
  <c r="B1400" i="183" s="1"/>
  <c r="M1399" i="183"/>
  <c r="L1399" i="183"/>
  <c r="I1399" i="183"/>
  <c r="H1399" i="183"/>
  <c r="G1399" i="183"/>
  <c r="F1399" i="183"/>
  <c r="E1399" i="183"/>
  <c r="D1399" i="183"/>
  <c r="C1399" i="183"/>
  <c r="B1399" i="183" s="1"/>
  <c r="M1398" i="183"/>
  <c r="L1398" i="183"/>
  <c r="I1398" i="183"/>
  <c r="H1398" i="183"/>
  <c r="G1398" i="183"/>
  <c r="F1398" i="183"/>
  <c r="E1398" i="183"/>
  <c r="D1398" i="183"/>
  <c r="C1398" i="183"/>
  <c r="B1398" i="183" s="1"/>
  <c r="M1397" i="183"/>
  <c r="L1397" i="183"/>
  <c r="K1397" i="183"/>
  <c r="J1397" i="183"/>
  <c r="I1397" i="183"/>
  <c r="H1397" i="183"/>
  <c r="G1397" i="183"/>
  <c r="F1397" i="183"/>
  <c r="E1397" i="183"/>
  <c r="D1397" i="183"/>
  <c r="C1397" i="183"/>
  <c r="B1397" i="183" s="1"/>
  <c r="M1396" i="183"/>
  <c r="L1396" i="183"/>
  <c r="I1396" i="183"/>
  <c r="H1396" i="183"/>
  <c r="G1396" i="183"/>
  <c r="F1396" i="183"/>
  <c r="E1396" i="183"/>
  <c r="D1396" i="183"/>
  <c r="C1396" i="183"/>
  <c r="B1396" i="183" s="1"/>
  <c r="M1395" i="183"/>
  <c r="L1395" i="183"/>
  <c r="K1395" i="183"/>
  <c r="I1395" i="183"/>
  <c r="H1395" i="183"/>
  <c r="G1395" i="183"/>
  <c r="F1395" i="183"/>
  <c r="E1395" i="183"/>
  <c r="D1395" i="183"/>
  <c r="C1395" i="183"/>
  <c r="B1395" i="183" s="1"/>
  <c r="M1394" i="183"/>
  <c r="L1394" i="183"/>
  <c r="I1394" i="183"/>
  <c r="H1394" i="183"/>
  <c r="G1394" i="183"/>
  <c r="F1394" i="183"/>
  <c r="E1394" i="183"/>
  <c r="D1394" i="183"/>
  <c r="C1394" i="183"/>
  <c r="B1394" i="183" s="1"/>
  <c r="M1393" i="183"/>
  <c r="L1393" i="183"/>
  <c r="K1393" i="183"/>
  <c r="J1393" i="183"/>
  <c r="I1393" i="183"/>
  <c r="H1393" i="183"/>
  <c r="G1393" i="183"/>
  <c r="F1393" i="183"/>
  <c r="E1393" i="183"/>
  <c r="D1393" i="183"/>
  <c r="C1393" i="183"/>
  <c r="B1393" i="183" s="1"/>
  <c r="M1392" i="183"/>
  <c r="L1392" i="183"/>
  <c r="I1392" i="183"/>
  <c r="H1392" i="183"/>
  <c r="G1392" i="183"/>
  <c r="F1392" i="183"/>
  <c r="E1392" i="183"/>
  <c r="D1392" i="183"/>
  <c r="C1392" i="183"/>
  <c r="B1392" i="183" s="1"/>
  <c r="M1391" i="183"/>
  <c r="L1391" i="183"/>
  <c r="I1391" i="183"/>
  <c r="H1391" i="183"/>
  <c r="G1391" i="183"/>
  <c r="F1391" i="183"/>
  <c r="E1391" i="183"/>
  <c r="D1391" i="183"/>
  <c r="C1391" i="183"/>
  <c r="B1391" i="183" s="1"/>
  <c r="M1390" i="183"/>
  <c r="L1390" i="183"/>
  <c r="I1390" i="183"/>
  <c r="H1390" i="183"/>
  <c r="G1390" i="183"/>
  <c r="F1390" i="183"/>
  <c r="E1390" i="183"/>
  <c r="D1390" i="183"/>
  <c r="C1390" i="183"/>
  <c r="B1390" i="183" s="1"/>
  <c r="M1389" i="183"/>
  <c r="L1389" i="183"/>
  <c r="I1389" i="183"/>
  <c r="H1389" i="183"/>
  <c r="G1389" i="183"/>
  <c r="F1389" i="183"/>
  <c r="E1389" i="183"/>
  <c r="D1389" i="183"/>
  <c r="C1389" i="183"/>
  <c r="B1389" i="183" s="1"/>
  <c r="M1388" i="183"/>
  <c r="L1388" i="183"/>
  <c r="I1388" i="183"/>
  <c r="H1388" i="183"/>
  <c r="G1388" i="183"/>
  <c r="F1388" i="183"/>
  <c r="E1388" i="183"/>
  <c r="D1388" i="183"/>
  <c r="C1388" i="183"/>
  <c r="B1388" i="183" s="1"/>
  <c r="M1387" i="183"/>
  <c r="L1387" i="183"/>
  <c r="I1387" i="183"/>
  <c r="H1387" i="183"/>
  <c r="G1387" i="183"/>
  <c r="F1387" i="183"/>
  <c r="E1387" i="183"/>
  <c r="D1387" i="183"/>
  <c r="C1387" i="183"/>
  <c r="B1387" i="183" s="1"/>
  <c r="M1386" i="183"/>
  <c r="L1386" i="183"/>
  <c r="I1386" i="183"/>
  <c r="H1386" i="183"/>
  <c r="G1386" i="183"/>
  <c r="F1386" i="183"/>
  <c r="E1386" i="183"/>
  <c r="D1386" i="183"/>
  <c r="C1386" i="183"/>
  <c r="B1386" i="183" s="1"/>
  <c r="M1385" i="183"/>
  <c r="L1385" i="183"/>
  <c r="I1385" i="183"/>
  <c r="H1385" i="183"/>
  <c r="G1385" i="183"/>
  <c r="F1385" i="183"/>
  <c r="E1385" i="183"/>
  <c r="D1385" i="183"/>
  <c r="C1385" i="183"/>
  <c r="B1385" i="183" s="1"/>
  <c r="M1384" i="183"/>
  <c r="L1384" i="183"/>
  <c r="I1384" i="183"/>
  <c r="H1384" i="183"/>
  <c r="G1384" i="183"/>
  <c r="F1384" i="183"/>
  <c r="E1384" i="183"/>
  <c r="D1384" i="183"/>
  <c r="C1384" i="183"/>
  <c r="B1384" i="183" s="1"/>
  <c r="M1383" i="183"/>
  <c r="L1383" i="183"/>
  <c r="I1383" i="183"/>
  <c r="H1383" i="183"/>
  <c r="G1383" i="183"/>
  <c r="F1383" i="183"/>
  <c r="E1383" i="183"/>
  <c r="D1383" i="183"/>
  <c r="C1383" i="183"/>
  <c r="B1383" i="183"/>
  <c r="M1382" i="183"/>
  <c r="L1382" i="183"/>
  <c r="I1382" i="183"/>
  <c r="H1382" i="183"/>
  <c r="G1382" i="183"/>
  <c r="F1382" i="183"/>
  <c r="E1382" i="183"/>
  <c r="D1382" i="183"/>
  <c r="C1382" i="183"/>
  <c r="B1382" i="183" s="1"/>
  <c r="M1381" i="183"/>
  <c r="L1381" i="183"/>
  <c r="I1381" i="183"/>
  <c r="H1381" i="183"/>
  <c r="G1381" i="183"/>
  <c r="F1381" i="183"/>
  <c r="E1381" i="183"/>
  <c r="D1381" i="183"/>
  <c r="C1381" i="183"/>
  <c r="B1381" i="183" s="1"/>
  <c r="M1380" i="183"/>
  <c r="L1380" i="183"/>
  <c r="I1380" i="183"/>
  <c r="H1380" i="183"/>
  <c r="G1380" i="183"/>
  <c r="F1380" i="183"/>
  <c r="E1380" i="183"/>
  <c r="D1380" i="183"/>
  <c r="C1380" i="183"/>
  <c r="B1380" i="183" s="1"/>
  <c r="M1379" i="183"/>
  <c r="L1379" i="183"/>
  <c r="I1379" i="183"/>
  <c r="H1379" i="183"/>
  <c r="G1379" i="183"/>
  <c r="F1379" i="183"/>
  <c r="E1379" i="183"/>
  <c r="D1379" i="183"/>
  <c r="C1379" i="183"/>
  <c r="B1379" i="183" s="1"/>
  <c r="M1378" i="183"/>
  <c r="L1378" i="183"/>
  <c r="I1378" i="183"/>
  <c r="H1378" i="183"/>
  <c r="G1378" i="183"/>
  <c r="F1378" i="183"/>
  <c r="E1378" i="183"/>
  <c r="D1378" i="183"/>
  <c r="C1378" i="183"/>
  <c r="B1378" i="183" s="1"/>
  <c r="M1377" i="183"/>
  <c r="L1377" i="183"/>
  <c r="I1377" i="183"/>
  <c r="H1377" i="183"/>
  <c r="G1377" i="183"/>
  <c r="F1377" i="183"/>
  <c r="E1377" i="183"/>
  <c r="D1377" i="183"/>
  <c r="C1377" i="183"/>
  <c r="B1377" i="183" s="1"/>
  <c r="M1376" i="183"/>
  <c r="L1376" i="183"/>
  <c r="I1376" i="183"/>
  <c r="H1376" i="183"/>
  <c r="G1376" i="183"/>
  <c r="F1376" i="183"/>
  <c r="E1376" i="183"/>
  <c r="D1376" i="183"/>
  <c r="C1376" i="183"/>
  <c r="B1376" i="183" s="1"/>
  <c r="M1375" i="183"/>
  <c r="L1375" i="183"/>
  <c r="I1375" i="183"/>
  <c r="H1375" i="183"/>
  <c r="G1375" i="183"/>
  <c r="F1375" i="183"/>
  <c r="E1375" i="183"/>
  <c r="D1375" i="183"/>
  <c r="C1375" i="183"/>
  <c r="B1375" i="183"/>
  <c r="M1374" i="183"/>
  <c r="L1374" i="183"/>
  <c r="I1374" i="183"/>
  <c r="H1374" i="183"/>
  <c r="G1374" i="183"/>
  <c r="F1374" i="183"/>
  <c r="E1374" i="183"/>
  <c r="D1374" i="183"/>
  <c r="C1374" i="183"/>
  <c r="B1374" i="183" s="1"/>
  <c r="M1373" i="183"/>
  <c r="L1373" i="183"/>
  <c r="I1373" i="183"/>
  <c r="H1373" i="183"/>
  <c r="G1373" i="183"/>
  <c r="F1373" i="183"/>
  <c r="E1373" i="183"/>
  <c r="D1373" i="183"/>
  <c r="C1373" i="183"/>
  <c r="B1373" i="183" s="1"/>
  <c r="M1372" i="183"/>
  <c r="L1372" i="183"/>
  <c r="I1372" i="183"/>
  <c r="H1372" i="183"/>
  <c r="G1372" i="183"/>
  <c r="F1372" i="183"/>
  <c r="E1372" i="183"/>
  <c r="D1372" i="183"/>
  <c r="C1372" i="183"/>
  <c r="B1372" i="183" s="1"/>
  <c r="M1371" i="183"/>
  <c r="L1371" i="183"/>
  <c r="I1371" i="183"/>
  <c r="H1371" i="183"/>
  <c r="G1371" i="183"/>
  <c r="F1371" i="183"/>
  <c r="E1371" i="183"/>
  <c r="D1371" i="183"/>
  <c r="C1371" i="183"/>
  <c r="B1371" i="183" s="1"/>
  <c r="M1370" i="183"/>
  <c r="L1370" i="183"/>
  <c r="I1370" i="183"/>
  <c r="H1370" i="183"/>
  <c r="G1370" i="183"/>
  <c r="F1370" i="183"/>
  <c r="E1370" i="183"/>
  <c r="D1370" i="183"/>
  <c r="C1370" i="183"/>
  <c r="B1370" i="183" s="1"/>
  <c r="M1369" i="183"/>
  <c r="L1369" i="183"/>
  <c r="I1369" i="183"/>
  <c r="H1369" i="183"/>
  <c r="G1369" i="183"/>
  <c r="F1369" i="183"/>
  <c r="E1369" i="183"/>
  <c r="D1369" i="183"/>
  <c r="C1369" i="183"/>
  <c r="B1369" i="183" s="1"/>
  <c r="M1368" i="183"/>
  <c r="L1368" i="183"/>
  <c r="I1368" i="183"/>
  <c r="H1368" i="183"/>
  <c r="G1368" i="183"/>
  <c r="F1368" i="183"/>
  <c r="E1368" i="183"/>
  <c r="D1368" i="183"/>
  <c r="C1368" i="183"/>
  <c r="B1368" i="183" s="1"/>
  <c r="M1367" i="183"/>
  <c r="L1367" i="183"/>
  <c r="I1367" i="183"/>
  <c r="H1367" i="183"/>
  <c r="G1367" i="183"/>
  <c r="F1367" i="183"/>
  <c r="E1367" i="183"/>
  <c r="D1367" i="183"/>
  <c r="C1367" i="183"/>
  <c r="B1367" i="183" s="1"/>
  <c r="M1366" i="183"/>
  <c r="L1366" i="183"/>
  <c r="I1366" i="183"/>
  <c r="H1366" i="183"/>
  <c r="G1366" i="183"/>
  <c r="F1366" i="183"/>
  <c r="E1366" i="183"/>
  <c r="D1366" i="183"/>
  <c r="C1366" i="183"/>
  <c r="B1366" i="183" s="1"/>
  <c r="M1365" i="183"/>
  <c r="L1365" i="183"/>
  <c r="I1365" i="183"/>
  <c r="H1365" i="183"/>
  <c r="G1365" i="183"/>
  <c r="F1365" i="183"/>
  <c r="E1365" i="183"/>
  <c r="D1365" i="183"/>
  <c r="C1365" i="183"/>
  <c r="B1365" i="183" s="1"/>
  <c r="M1364" i="183"/>
  <c r="L1364" i="183"/>
  <c r="I1364" i="183"/>
  <c r="H1364" i="183"/>
  <c r="G1364" i="183"/>
  <c r="F1364" i="183"/>
  <c r="E1364" i="183"/>
  <c r="D1364" i="183"/>
  <c r="C1364" i="183"/>
  <c r="B1364" i="183" s="1"/>
  <c r="M1363" i="183"/>
  <c r="L1363" i="183"/>
  <c r="I1363" i="183"/>
  <c r="H1363" i="183"/>
  <c r="G1363" i="183"/>
  <c r="F1363" i="183"/>
  <c r="E1363" i="183"/>
  <c r="D1363" i="183"/>
  <c r="C1363" i="183"/>
  <c r="B1363" i="183" s="1"/>
  <c r="M1362" i="183"/>
  <c r="L1362" i="183"/>
  <c r="I1362" i="183"/>
  <c r="H1362" i="183"/>
  <c r="G1362" i="183"/>
  <c r="F1362" i="183"/>
  <c r="E1362" i="183"/>
  <c r="D1362" i="183"/>
  <c r="C1362" i="183"/>
  <c r="B1362" i="183" s="1"/>
  <c r="M1361" i="183"/>
  <c r="L1361" i="183"/>
  <c r="I1361" i="183"/>
  <c r="H1361" i="183"/>
  <c r="G1361" i="183"/>
  <c r="F1361" i="183"/>
  <c r="E1361" i="183"/>
  <c r="D1361" i="183"/>
  <c r="C1361" i="183"/>
  <c r="B1361" i="183" s="1"/>
  <c r="M1360" i="183"/>
  <c r="L1360" i="183"/>
  <c r="I1360" i="183"/>
  <c r="H1360" i="183"/>
  <c r="G1360" i="183"/>
  <c r="F1360" i="183"/>
  <c r="E1360" i="183"/>
  <c r="D1360" i="183"/>
  <c r="C1360" i="183"/>
  <c r="B1360" i="183" s="1"/>
  <c r="M1359" i="183"/>
  <c r="L1359" i="183"/>
  <c r="I1359" i="183"/>
  <c r="H1359" i="183"/>
  <c r="G1359" i="183"/>
  <c r="F1359" i="183"/>
  <c r="E1359" i="183"/>
  <c r="D1359" i="183"/>
  <c r="C1359" i="183"/>
  <c r="B1359" i="183" s="1"/>
  <c r="M1358" i="183"/>
  <c r="L1358" i="183"/>
  <c r="I1358" i="183"/>
  <c r="H1358" i="183"/>
  <c r="G1358" i="183"/>
  <c r="F1358" i="183"/>
  <c r="E1358" i="183"/>
  <c r="D1358" i="183"/>
  <c r="C1358" i="183"/>
  <c r="B1358" i="183" s="1"/>
  <c r="M1357" i="183"/>
  <c r="L1357" i="183"/>
  <c r="I1357" i="183"/>
  <c r="H1357" i="183"/>
  <c r="G1357" i="183"/>
  <c r="F1357" i="183"/>
  <c r="E1357" i="183"/>
  <c r="D1357" i="183"/>
  <c r="C1357" i="183"/>
  <c r="B1357" i="183" s="1"/>
  <c r="M1356" i="183"/>
  <c r="L1356" i="183"/>
  <c r="I1356" i="183"/>
  <c r="H1356" i="183"/>
  <c r="G1356" i="183"/>
  <c r="F1356" i="183"/>
  <c r="E1356" i="183"/>
  <c r="D1356" i="183"/>
  <c r="C1356" i="183"/>
  <c r="B1356" i="183" s="1"/>
  <c r="M1355" i="183"/>
  <c r="L1355" i="183"/>
  <c r="I1355" i="183"/>
  <c r="H1355" i="183"/>
  <c r="G1355" i="183"/>
  <c r="F1355" i="183"/>
  <c r="E1355" i="183"/>
  <c r="D1355" i="183"/>
  <c r="C1355" i="183"/>
  <c r="B1355" i="183"/>
  <c r="M1354" i="183"/>
  <c r="L1354" i="183"/>
  <c r="I1354" i="183"/>
  <c r="H1354" i="183"/>
  <c r="G1354" i="183"/>
  <c r="F1354" i="183"/>
  <c r="E1354" i="183"/>
  <c r="D1354" i="183"/>
  <c r="C1354" i="183"/>
  <c r="B1354" i="183" s="1"/>
  <c r="M1353" i="183"/>
  <c r="L1353" i="183"/>
  <c r="I1353" i="183"/>
  <c r="H1353" i="183"/>
  <c r="G1353" i="183"/>
  <c r="F1353" i="183"/>
  <c r="E1353" i="183"/>
  <c r="D1353" i="183"/>
  <c r="C1353" i="183"/>
  <c r="B1353" i="183" s="1"/>
  <c r="M1352" i="183"/>
  <c r="L1352" i="183"/>
  <c r="I1352" i="183"/>
  <c r="H1352" i="183"/>
  <c r="G1352" i="183"/>
  <c r="F1352" i="183"/>
  <c r="E1352" i="183"/>
  <c r="D1352" i="183"/>
  <c r="C1352" i="183"/>
  <c r="B1352" i="183" s="1"/>
  <c r="M1351" i="183"/>
  <c r="L1351" i="183"/>
  <c r="I1351" i="183"/>
  <c r="H1351" i="183"/>
  <c r="G1351" i="183"/>
  <c r="F1351" i="183"/>
  <c r="E1351" i="183"/>
  <c r="D1351" i="183"/>
  <c r="C1351" i="183"/>
  <c r="B1351" i="183" s="1"/>
  <c r="M1350" i="183"/>
  <c r="L1350" i="183"/>
  <c r="I1350" i="183"/>
  <c r="H1350" i="183"/>
  <c r="G1350" i="183"/>
  <c r="F1350" i="183"/>
  <c r="E1350" i="183"/>
  <c r="D1350" i="183"/>
  <c r="C1350" i="183"/>
  <c r="B1350" i="183" s="1"/>
  <c r="M1349" i="183"/>
  <c r="L1349" i="183"/>
  <c r="I1349" i="183"/>
  <c r="H1349" i="183"/>
  <c r="G1349" i="183"/>
  <c r="F1349" i="183"/>
  <c r="E1349" i="183"/>
  <c r="D1349" i="183"/>
  <c r="C1349" i="183"/>
  <c r="B1349" i="183" s="1"/>
  <c r="M1348" i="183"/>
  <c r="L1348" i="183"/>
  <c r="I1348" i="183"/>
  <c r="H1348" i="183"/>
  <c r="G1348" i="183"/>
  <c r="F1348" i="183"/>
  <c r="E1348" i="183"/>
  <c r="D1348" i="183"/>
  <c r="C1348" i="183"/>
  <c r="B1348" i="183" s="1"/>
  <c r="M1347" i="183"/>
  <c r="L1347" i="183"/>
  <c r="I1347" i="183"/>
  <c r="H1347" i="183"/>
  <c r="G1347" i="183"/>
  <c r="F1347" i="183"/>
  <c r="E1347" i="183"/>
  <c r="D1347" i="183"/>
  <c r="C1347" i="183"/>
  <c r="B1347" i="183" s="1"/>
  <c r="M1346" i="183"/>
  <c r="L1346" i="183"/>
  <c r="I1346" i="183"/>
  <c r="H1346" i="183"/>
  <c r="G1346" i="183"/>
  <c r="F1346" i="183"/>
  <c r="E1346" i="183"/>
  <c r="D1346" i="183"/>
  <c r="C1346" i="183"/>
  <c r="B1346" i="183" s="1"/>
  <c r="M1345" i="183"/>
  <c r="L1345" i="183"/>
  <c r="I1345" i="183"/>
  <c r="H1345" i="183"/>
  <c r="G1345" i="183"/>
  <c r="F1345" i="183"/>
  <c r="E1345" i="183"/>
  <c r="D1345" i="183"/>
  <c r="C1345" i="183"/>
  <c r="B1345" i="183" s="1"/>
  <c r="M1344" i="183"/>
  <c r="L1344" i="183"/>
  <c r="I1344" i="183"/>
  <c r="H1344" i="183"/>
  <c r="G1344" i="183"/>
  <c r="F1344" i="183"/>
  <c r="E1344" i="183"/>
  <c r="D1344" i="183"/>
  <c r="C1344" i="183"/>
  <c r="B1344" i="183" s="1"/>
  <c r="M1343" i="183"/>
  <c r="L1343" i="183"/>
  <c r="I1343" i="183"/>
  <c r="H1343" i="183"/>
  <c r="G1343" i="183"/>
  <c r="F1343" i="183"/>
  <c r="E1343" i="183"/>
  <c r="D1343" i="183"/>
  <c r="C1343" i="183"/>
  <c r="B1343" i="183" s="1"/>
  <c r="M1342" i="183"/>
  <c r="L1342" i="183"/>
  <c r="I1342" i="183"/>
  <c r="H1342" i="183"/>
  <c r="G1342" i="183"/>
  <c r="F1342" i="183"/>
  <c r="E1342" i="183"/>
  <c r="D1342" i="183"/>
  <c r="C1342" i="183"/>
  <c r="B1342" i="183" s="1"/>
  <c r="M1341" i="183"/>
  <c r="L1341" i="183"/>
  <c r="I1341" i="183"/>
  <c r="H1341" i="183"/>
  <c r="G1341" i="183"/>
  <c r="F1341" i="183"/>
  <c r="E1341" i="183"/>
  <c r="D1341" i="183"/>
  <c r="C1341" i="183"/>
  <c r="B1341" i="183" s="1"/>
  <c r="M1340" i="183"/>
  <c r="L1340" i="183"/>
  <c r="I1340" i="183"/>
  <c r="H1340" i="183"/>
  <c r="G1340" i="183"/>
  <c r="F1340" i="183"/>
  <c r="E1340" i="183"/>
  <c r="D1340" i="183"/>
  <c r="C1340" i="183"/>
  <c r="B1340" i="183" s="1"/>
  <c r="M1339" i="183"/>
  <c r="L1339" i="183"/>
  <c r="I1339" i="183"/>
  <c r="H1339" i="183"/>
  <c r="G1339" i="183"/>
  <c r="F1339" i="183"/>
  <c r="E1339" i="183"/>
  <c r="D1339" i="183"/>
  <c r="C1339" i="183"/>
  <c r="B1339" i="183" s="1"/>
  <c r="M1338" i="183"/>
  <c r="L1338" i="183"/>
  <c r="I1338" i="183"/>
  <c r="H1338" i="183"/>
  <c r="G1338" i="183"/>
  <c r="F1338" i="183"/>
  <c r="E1338" i="183"/>
  <c r="D1338" i="183"/>
  <c r="C1338" i="183"/>
  <c r="B1338" i="183" s="1"/>
  <c r="M1337" i="183"/>
  <c r="L1337" i="183"/>
  <c r="K1337" i="183"/>
  <c r="J1337" i="183"/>
  <c r="I1337" i="183"/>
  <c r="H1337" i="183"/>
  <c r="G1337" i="183"/>
  <c r="F1337" i="183"/>
  <c r="E1337" i="183"/>
  <c r="D1337" i="183"/>
  <c r="C1337" i="183"/>
  <c r="B1337" i="183" s="1"/>
  <c r="M1336" i="183"/>
  <c r="L1336" i="183"/>
  <c r="I1336" i="183"/>
  <c r="H1336" i="183"/>
  <c r="G1336" i="183"/>
  <c r="F1336" i="183"/>
  <c r="E1336" i="183"/>
  <c r="D1336" i="183"/>
  <c r="C1336" i="183"/>
  <c r="B1336" i="183" s="1"/>
  <c r="M1335" i="183"/>
  <c r="L1335" i="183"/>
  <c r="I1335" i="183"/>
  <c r="H1335" i="183"/>
  <c r="G1335" i="183"/>
  <c r="F1335" i="183"/>
  <c r="E1335" i="183"/>
  <c r="D1335" i="183"/>
  <c r="C1335" i="183"/>
  <c r="B1335" i="183" s="1"/>
  <c r="M1334" i="183"/>
  <c r="L1334" i="183"/>
  <c r="I1334" i="183"/>
  <c r="H1334" i="183"/>
  <c r="G1334" i="183"/>
  <c r="F1334" i="183"/>
  <c r="E1334" i="183"/>
  <c r="D1334" i="183"/>
  <c r="C1334" i="183"/>
  <c r="B1334" i="183" s="1"/>
  <c r="M1333" i="183"/>
  <c r="L1333" i="183"/>
  <c r="I1333" i="183"/>
  <c r="H1333" i="183"/>
  <c r="G1333" i="183"/>
  <c r="F1333" i="183"/>
  <c r="E1333" i="183"/>
  <c r="D1333" i="183"/>
  <c r="C1333" i="183"/>
  <c r="B1333" i="183" s="1"/>
  <c r="M1332" i="183"/>
  <c r="L1332" i="183"/>
  <c r="I1332" i="183"/>
  <c r="H1332" i="183"/>
  <c r="G1332" i="183"/>
  <c r="F1332" i="183"/>
  <c r="E1332" i="183"/>
  <c r="D1332" i="183"/>
  <c r="C1332" i="183"/>
  <c r="B1332" i="183" s="1"/>
  <c r="M1331" i="183"/>
  <c r="L1331" i="183"/>
  <c r="I1331" i="183"/>
  <c r="H1331" i="183"/>
  <c r="G1331" i="183"/>
  <c r="F1331" i="183"/>
  <c r="E1331" i="183"/>
  <c r="D1331" i="183"/>
  <c r="C1331" i="183"/>
  <c r="B1331" i="183" s="1"/>
  <c r="M1330" i="183"/>
  <c r="L1330" i="183"/>
  <c r="I1330" i="183"/>
  <c r="H1330" i="183"/>
  <c r="G1330" i="183"/>
  <c r="F1330" i="183"/>
  <c r="E1330" i="183"/>
  <c r="D1330" i="183"/>
  <c r="C1330" i="183"/>
  <c r="B1330" i="183" s="1"/>
  <c r="M1329" i="183"/>
  <c r="L1329" i="183"/>
  <c r="I1329" i="183"/>
  <c r="H1329" i="183"/>
  <c r="G1329" i="183"/>
  <c r="F1329" i="183"/>
  <c r="E1329" i="183"/>
  <c r="D1329" i="183"/>
  <c r="C1329" i="183"/>
  <c r="B1329" i="183" s="1"/>
  <c r="M1328" i="183"/>
  <c r="L1328" i="183"/>
  <c r="I1328" i="183"/>
  <c r="H1328" i="183"/>
  <c r="G1328" i="183"/>
  <c r="F1328" i="183"/>
  <c r="E1328" i="183"/>
  <c r="D1328" i="183"/>
  <c r="C1328" i="183"/>
  <c r="B1328" i="183" s="1"/>
  <c r="M1327" i="183"/>
  <c r="L1327" i="183"/>
  <c r="I1327" i="183"/>
  <c r="H1327" i="183"/>
  <c r="G1327" i="183"/>
  <c r="F1327" i="183"/>
  <c r="E1327" i="183"/>
  <c r="D1327" i="183"/>
  <c r="C1327" i="183"/>
  <c r="B1327" i="183" s="1"/>
  <c r="M1326" i="183"/>
  <c r="L1326" i="183"/>
  <c r="I1326" i="183"/>
  <c r="H1326" i="183"/>
  <c r="G1326" i="183"/>
  <c r="F1326" i="183"/>
  <c r="E1326" i="183"/>
  <c r="D1326" i="183"/>
  <c r="C1326" i="183"/>
  <c r="B1326" i="183" s="1"/>
  <c r="M1325" i="183"/>
  <c r="L1325" i="183"/>
  <c r="I1325" i="183"/>
  <c r="H1325" i="183"/>
  <c r="G1325" i="183"/>
  <c r="F1325" i="183"/>
  <c r="E1325" i="183"/>
  <c r="D1325" i="183"/>
  <c r="C1325" i="183"/>
  <c r="B1325" i="183" s="1"/>
  <c r="M1324" i="183"/>
  <c r="L1324" i="183"/>
  <c r="I1324" i="183"/>
  <c r="H1324" i="183"/>
  <c r="G1324" i="183"/>
  <c r="F1324" i="183"/>
  <c r="E1324" i="183"/>
  <c r="D1324" i="183"/>
  <c r="C1324" i="183"/>
  <c r="B1324" i="183" s="1"/>
  <c r="M1323" i="183"/>
  <c r="L1323" i="183"/>
  <c r="I1323" i="183"/>
  <c r="H1323" i="183"/>
  <c r="G1323" i="183"/>
  <c r="F1323" i="183"/>
  <c r="E1323" i="183"/>
  <c r="D1323" i="183"/>
  <c r="C1323" i="183"/>
  <c r="B1323" i="183" s="1"/>
  <c r="M1322" i="183"/>
  <c r="L1322" i="183"/>
  <c r="I1322" i="183"/>
  <c r="H1322" i="183"/>
  <c r="G1322" i="183"/>
  <c r="F1322" i="183"/>
  <c r="E1322" i="183"/>
  <c r="D1322" i="183"/>
  <c r="C1322" i="183"/>
  <c r="B1322" i="183" s="1"/>
  <c r="M1321" i="183"/>
  <c r="L1321" i="183"/>
  <c r="I1321" i="183"/>
  <c r="H1321" i="183"/>
  <c r="G1321" i="183"/>
  <c r="F1321" i="183"/>
  <c r="E1321" i="183"/>
  <c r="D1321" i="183"/>
  <c r="C1321" i="183"/>
  <c r="B1321" i="183" s="1"/>
  <c r="M1320" i="183"/>
  <c r="L1320" i="183"/>
  <c r="I1320" i="183"/>
  <c r="H1320" i="183"/>
  <c r="G1320" i="183"/>
  <c r="F1320" i="183"/>
  <c r="E1320" i="183"/>
  <c r="D1320" i="183"/>
  <c r="C1320" i="183"/>
  <c r="B1320" i="183" s="1"/>
  <c r="M1319" i="183"/>
  <c r="L1319" i="183"/>
  <c r="I1319" i="183"/>
  <c r="H1319" i="183"/>
  <c r="G1319" i="183"/>
  <c r="F1319" i="183"/>
  <c r="E1319" i="183"/>
  <c r="D1319" i="183"/>
  <c r="C1319" i="183"/>
  <c r="B1319" i="183" s="1"/>
  <c r="M1318" i="183"/>
  <c r="L1318" i="183"/>
  <c r="I1318" i="183"/>
  <c r="H1318" i="183"/>
  <c r="G1318" i="183"/>
  <c r="F1318" i="183"/>
  <c r="E1318" i="183"/>
  <c r="D1318" i="183"/>
  <c r="C1318" i="183"/>
  <c r="B1318" i="183" s="1"/>
  <c r="M1317" i="183"/>
  <c r="L1317" i="183"/>
  <c r="I1317" i="183"/>
  <c r="H1317" i="183"/>
  <c r="G1317" i="183"/>
  <c r="F1317" i="183"/>
  <c r="E1317" i="183"/>
  <c r="D1317" i="183"/>
  <c r="C1317" i="183"/>
  <c r="B1317" i="183" s="1"/>
  <c r="M1316" i="183"/>
  <c r="L1316" i="183"/>
  <c r="I1316" i="183"/>
  <c r="H1316" i="183"/>
  <c r="G1316" i="183"/>
  <c r="F1316" i="183"/>
  <c r="E1316" i="183"/>
  <c r="D1316" i="183"/>
  <c r="C1316" i="183"/>
  <c r="B1316" i="183" s="1"/>
  <c r="M1315" i="183"/>
  <c r="L1315" i="183"/>
  <c r="I1315" i="183"/>
  <c r="H1315" i="183"/>
  <c r="G1315" i="183"/>
  <c r="F1315" i="183"/>
  <c r="E1315" i="183"/>
  <c r="D1315" i="183"/>
  <c r="C1315" i="183"/>
  <c r="B1315" i="183" s="1"/>
  <c r="M1314" i="183"/>
  <c r="L1314" i="183"/>
  <c r="I1314" i="183"/>
  <c r="H1314" i="183"/>
  <c r="G1314" i="183"/>
  <c r="F1314" i="183"/>
  <c r="E1314" i="183"/>
  <c r="D1314" i="183"/>
  <c r="C1314" i="183"/>
  <c r="B1314" i="183" s="1"/>
  <c r="M1313" i="183"/>
  <c r="L1313" i="183"/>
  <c r="I1313" i="183"/>
  <c r="H1313" i="183"/>
  <c r="G1313" i="183"/>
  <c r="F1313" i="183"/>
  <c r="E1313" i="183"/>
  <c r="D1313" i="183"/>
  <c r="C1313" i="183"/>
  <c r="B1313" i="183" s="1"/>
  <c r="M1312" i="183"/>
  <c r="L1312" i="183"/>
  <c r="I1312" i="183"/>
  <c r="H1312" i="183"/>
  <c r="G1312" i="183"/>
  <c r="F1312" i="183"/>
  <c r="E1312" i="183"/>
  <c r="D1312" i="183"/>
  <c r="C1312" i="183"/>
  <c r="B1312" i="183" s="1"/>
  <c r="M1311" i="183"/>
  <c r="L1311" i="183"/>
  <c r="I1311" i="183"/>
  <c r="H1311" i="183"/>
  <c r="G1311" i="183"/>
  <c r="F1311" i="183"/>
  <c r="E1311" i="183"/>
  <c r="D1311" i="183"/>
  <c r="C1311" i="183"/>
  <c r="B1311" i="183" s="1"/>
  <c r="M1310" i="183"/>
  <c r="L1310" i="183"/>
  <c r="I1310" i="183"/>
  <c r="H1310" i="183"/>
  <c r="G1310" i="183"/>
  <c r="F1310" i="183"/>
  <c r="E1310" i="183"/>
  <c r="D1310" i="183"/>
  <c r="C1310" i="183"/>
  <c r="B1310" i="183" s="1"/>
  <c r="M1309" i="183"/>
  <c r="L1309" i="183"/>
  <c r="I1309" i="183"/>
  <c r="H1309" i="183"/>
  <c r="G1309" i="183"/>
  <c r="F1309" i="183"/>
  <c r="E1309" i="183"/>
  <c r="D1309" i="183"/>
  <c r="C1309" i="183"/>
  <c r="B1309" i="183" s="1"/>
  <c r="M1308" i="183"/>
  <c r="L1308" i="183"/>
  <c r="I1308" i="183"/>
  <c r="H1308" i="183"/>
  <c r="G1308" i="183"/>
  <c r="F1308" i="183"/>
  <c r="E1308" i="183"/>
  <c r="D1308" i="183"/>
  <c r="C1308" i="183"/>
  <c r="B1308" i="183" s="1"/>
  <c r="M1307" i="183"/>
  <c r="L1307" i="183"/>
  <c r="I1307" i="183"/>
  <c r="H1307" i="183"/>
  <c r="G1307" i="183"/>
  <c r="F1307" i="183"/>
  <c r="E1307" i="183"/>
  <c r="D1307" i="183"/>
  <c r="C1307" i="183"/>
  <c r="B1307" i="183" s="1"/>
  <c r="M1306" i="183"/>
  <c r="L1306" i="183"/>
  <c r="I1306" i="183"/>
  <c r="H1306" i="183"/>
  <c r="G1306" i="183"/>
  <c r="F1306" i="183"/>
  <c r="E1306" i="183"/>
  <c r="D1306" i="183"/>
  <c r="C1306" i="183"/>
  <c r="B1306" i="183" s="1"/>
  <c r="M1305" i="183"/>
  <c r="L1305" i="183"/>
  <c r="I1305" i="183"/>
  <c r="H1305" i="183"/>
  <c r="G1305" i="183"/>
  <c r="F1305" i="183"/>
  <c r="E1305" i="183"/>
  <c r="D1305" i="183"/>
  <c r="C1305" i="183"/>
  <c r="B1305" i="183" s="1"/>
  <c r="M1304" i="183"/>
  <c r="L1304" i="183"/>
  <c r="I1304" i="183"/>
  <c r="H1304" i="183"/>
  <c r="G1304" i="183"/>
  <c r="F1304" i="183"/>
  <c r="E1304" i="183"/>
  <c r="D1304" i="183"/>
  <c r="C1304" i="183"/>
  <c r="B1304" i="183" s="1"/>
  <c r="M1303" i="183"/>
  <c r="L1303" i="183"/>
  <c r="I1303" i="183"/>
  <c r="H1303" i="183"/>
  <c r="G1303" i="183"/>
  <c r="F1303" i="183"/>
  <c r="E1303" i="183"/>
  <c r="D1303" i="183"/>
  <c r="C1303" i="183"/>
  <c r="B1303" i="183" s="1"/>
  <c r="M1302" i="183"/>
  <c r="L1302" i="183"/>
  <c r="I1302" i="183"/>
  <c r="H1302" i="183"/>
  <c r="G1302" i="183"/>
  <c r="F1302" i="183"/>
  <c r="E1302" i="183"/>
  <c r="D1302" i="183"/>
  <c r="C1302" i="183"/>
  <c r="B1302" i="183" s="1"/>
  <c r="M1301" i="183"/>
  <c r="L1301" i="183"/>
  <c r="I1301" i="183"/>
  <c r="H1301" i="183"/>
  <c r="G1301" i="183"/>
  <c r="F1301" i="183"/>
  <c r="E1301" i="183"/>
  <c r="D1301" i="183"/>
  <c r="C1301" i="183"/>
  <c r="B1301" i="183" s="1"/>
  <c r="M1300" i="183"/>
  <c r="L1300" i="183"/>
  <c r="I1300" i="183"/>
  <c r="H1300" i="183"/>
  <c r="G1300" i="183"/>
  <c r="F1300" i="183"/>
  <c r="E1300" i="183"/>
  <c r="D1300" i="183"/>
  <c r="C1300" i="183"/>
  <c r="B1300" i="183" s="1"/>
  <c r="M1299" i="183"/>
  <c r="L1299" i="183"/>
  <c r="I1299" i="183"/>
  <c r="H1299" i="183"/>
  <c r="G1299" i="183"/>
  <c r="F1299" i="183"/>
  <c r="E1299" i="183"/>
  <c r="D1299" i="183"/>
  <c r="C1299" i="183"/>
  <c r="B1299" i="183" s="1"/>
  <c r="M1298" i="183"/>
  <c r="L1298" i="183"/>
  <c r="I1298" i="183"/>
  <c r="H1298" i="183"/>
  <c r="G1298" i="183"/>
  <c r="F1298" i="183"/>
  <c r="E1298" i="183"/>
  <c r="D1298" i="183"/>
  <c r="C1298" i="183"/>
  <c r="B1298" i="183" s="1"/>
  <c r="M1297" i="183"/>
  <c r="L1297" i="183"/>
  <c r="I1297" i="183"/>
  <c r="H1297" i="183"/>
  <c r="G1297" i="183"/>
  <c r="F1297" i="183"/>
  <c r="E1297" i="183"/>
  <c r="D1297" i="183"/>
  <c r="C1297" i="183"/>
  <c r="B1297" i="183" s="1"/>
  <c r="M1296" i="183"/>
  <c r="L1296" i="183"/>
  <c r="I1296" i="183"/>
  <c r="H1296" i="183"/>
  <c r="G1296" i="183"/>
  <c r="F1296" i="183"/>
  <c r="E1296" i="183"/>
  <c r="D1296" i="183"/>
  <c r="C1296" i="183"/>
  <c r="B1296" i="183" s="1"/>
  <c r="M1295" i="183"/>
  <c r="L1295" i="183"/>
  <c r="I1295" i="183"/>
  <c r="H1295" i="183"/>
  <c r="G1295" i="183"/>
  <c r="F1295" i="183"/>
  <c r="E1295" i="183"/>
  <c r="D1295" i="183"/>
  <c r="C1295" i="183"/>
  <c r="B1295" i="183" s="1"/>
  <c r="M1294" i="183"/>
  <c r="L1294" i="183"/>
  <c r="I1294" i="183"/>
  <c r="H1294" i="183"/>
  <c r="G1294" i="183"/>
  <c r="F1294" i="183"/>
  <c r="E1294" i="183"/>
  <c r="D1294" i="183"/>
  <c r="C1294" i="183"/>
  <c r="B1294" i="183" s="1"/>
  <c r="M1293" i="183"/>
  <c r="L1293" i="183"/>
  <c r="I1293" i="183"/>
  <c r="H1293" i="183"/>
  <c r="G1293" i="183"/>
  <c r="F1293" i="183"/>
  <c r="E1293" i="183"/>
  <c r="D1293" i="183"/>
  <c r="C1293" i="183"/>
  <c r="B1293" i="183" s="1"/>
  <c r="M1292" i="183"/>
  <c r="L1292" i="183"/>
  <c r="I1292" i="183"/>
  <c r="H1292" i="183"/>
  <c r="G1292" i="183"/>
  <c r="F1292" i="183"/>
  <c r="E1292" i="183"/>
  <c r="D1292" i="183"/>
  <c r="C1292" i="183"/>
  <c r="B1292" i="183" s="1"/>
  <c r="M1291" i="183"/>
  <c r="L1291" i="183"/>
  <c r="I1291" i="183"/>
  <c r="H1291" i="183"/>
  <c r="G1291" i="183"/>
  <c r="F1291" i="183"/>
  <c r="E1291" i="183"/>
  <c r="D1291" i="183"/>
  <c r="C1291" i="183"/>
  <c r="B1291" i="183" s="1"/>
  <c r="M1290" i="183"/>
  <c r="L1290" i="183"/>
  <c r="I1290" i="183"/>
  <c r="H1290" i="183"/>
  <c r="G1290" i="183"/>
  <c r="F1290" i="183"/>
  <c r="E1290" i="183"/>
  <c r="D1290" i="183"/>
  <c r="C1290" i="183"/>
  <c r="B1290" i="183" s="1"/>
  <c r="M1289" i="183"/>
  <c r="L1289" i="183"/>
  <c r="I1289" i="183"/>
  <c r="H1289" i="183"/>
  <c r="G1289" i="183"/>
  <c r="F1289" i="183"/>
  <c r="E1289" i="183"/>
  <c r="D1289" i="183"/>
  <c r="C1289" i="183"/>
  <c r="B1289" i="183" s="1"/>
  <c r="M1288" i="183"/>
  <c r="L1288" i="183"/>
  <c r="I1288" i="183"/>
  <c r="H1288" i="183"/>
  <c r="G1288" i="183"/>
  <c r="F1288" i="183"/>
  <c r="E1288" i="183"/>
  <c r="D1288" i="183"/>
  <c r="C1288" i="183"/>
  <c r="B1288" i="183" s="1"/>
  <c r="M1287" i="183"/>
  <c r="L1287" i="183"/>
  <c r="I1287" i="183"/>
  <c r="H1287" i="183"/>
  <c r="G1287" i="183"/>
  <c r="F1287" i="183"/>
  <c r="E1287" i="183"/>
  <c r="D1287" i="183"/>
  <c r="C1287" i="183"/>
  <c r="B1287" i="183" s="1"/>
  <c r="M1286" i="183"/>
  <c r="L1286" i="183"/>
  <c r="I1286" i="183"/>
  <c r="H1286" i="183"/>
  <c r="G1286" i="183"/>
  <c r="F1286" i="183"/>
  <c r="E1286" i="183"/>
  <c r="D1286" i="183"/>
  <c r="C1286" i="183"/>
  <c r="B1286" i="183" s="1"/>
  <c r="M1285" i="183"/>
  <c r="L1285" i="183"/>
  <c r="I1285" i="183"/>
  <c r="H1285" i="183"/>
  <c r="G1285" i="183"/>
  <c r="F1285" i="183"/>
  <c r="E1285" i="183"/>
  <c r="D1285" i="183"/>
  <c r="C1285" i="183"/>
  <c r="B1285" i="183" s="1"/>
  <c r="M1284" i="183"/>
  <c r="L1284" i="183"/>
  <c r="I1284" i="183"/>
  <c r="H1284" i="183"/>
  <c r="G1284" i="183"/>
  <c r="F1284" i="183"/>
  <c r="E1284" i="183"/>
  <c r="D1284" i="183"/>
  <c r="C1284" i="183"/>
  <c r="B1284" i="183" s="1"/>
  <c r="M1283" i="183"/>
  <c r="L1283" i="183"/>
  <c r="I1283" i="183"/>
  <c r="H1283" i="183"/>
  <c r="G1283" i="183"/>
  <c r="F1283" i="183"/>
  <c r="E1283" i="183"/>
  <c r="D1283" i="183"/>
  <c r="C1283" i="183"/>
  <c r="B1283" i="183" s="1"/>
  <c r="M1282" i="183"/>
  <c r="L1282" i="183"/>
  <c r="I1282" i="183"/>
  <c r="H1282" i="183"/>
  <c r="G1282" i="183"/>
  <c r="F1282" i="183"/>
  <c r="E1282" i="183"/>
  <c r="D1282" i="183"/>
  <c r="C1282" i="183"/>
  <c r="B1282" i="183" s="1"/>
  <c r="M1281" i="183"/>
  <c r="L1281" i="183"/>
  <c r="K1281" i="183"/>
  <c r="J1281" i="183"/>
  <c r="I1281" i="183"/>
  <c r="H1281" i="183"/>
  <c r="G1281" i="183"/>
  <c r="F1281" i="183"/>
  <c r="E1281" i="183"/>
  <c r="D1281" i="183"/>
  <c r="C1281" i="183"/>
  <c r="B1281" i="183" s="1"/>
  <c r="M1280" i="183"/>
  <c r="L1280" i="183"/>
  <c r="I1280" i="183"/>
  <c r="H1280" i="183"/>
  <c r="G1280" i="183"/>
  <c r="F1280" i="183"/>
  <c r="E1280" i="183"/>
  <c r="D1280" i="183"/>
  <c r="C1280" i="183"/>
  <c r="B1280" i="183" s="1"/>
  <c r="M1279" i="183"/>
  <c r="L1279" i="183"/>
  <c r="I1279" i="183"/>
  <c r="H1279" i="183"/>
  <c r="G1279" i="183"/>
  <c r="F1279" i="183"/>
  <c r="E1279" i="183"/>
  <c r="D1279" i="183"/>
  <c r="C1279" i="183"/>
  <c r="B1279" i="183" s="1"/>
  <c r="M1278" i="183"/>
  <c r="L1278" i="183"/>
  <c r="I1278" i="183"/>
  <c r="H1278" i="183"/>
  <c r="G1278" i="183"/>
  <c r="F1278" i="183"/>
  <c r="E1278" i="183"/>
  <c r="D1278" i="183"/>
  <c r="C1278" i="183"/>
  <c r="B1278" i="183" s="1"/>
  <c r="M1277" i="183"/>
  <c r="L1277" i="183"/>
  <c r="I1277" i="183"/>
  <c r="H1277" i="183"/>
  <c r="G1277" i="183"/>
  <c r="F1277" i="183"/>
  <c r="E1277" i="183"/>
  <c r="D1277" i="183"/>
  <c r="C1277" i="183"/>
  <c r="B1277" i="183" s="1"/>
  <c r="M1276" i="183"/>
  <c r="L1276" i="183"/>
  <c r="I1276" i="183"/>
  <c r="H1276" i="183"/>
  <c r="G1276" i="183"/>
  <c r="F1276" i="183"/>
  <c r="E1276" i="183"/>
  <c r="D1276" i="183"/>
  <c r="C1276" i="183"/>
  <c r="B1276" i="183" s="1"/>
  <c r="M1275" i="183"/>
  <c r="L1275" i="183"/>
  <c r="I1275" i="183"/>
  <c r="H1275" i="183"/>
  <c r="G1275" i="183"/>
  <c r="F1275" i="183"/>
  <c r="E1275" i="183"/>
  <c r="D1275" i="183"/>
  <c r="C1275" i="183"/>
  <c r="B1275" i="183" s="1"/>
  <c r="M1274" i="183"/>
  <c r="L1274" i="183"/>
  <c r="I1274" i="183"/>
  <c r="H1274" i="183"/>
  <c r="G1274" i="183"/>
  <c r="F1274" i="183"/>
  <c r="E1274" i="183"/>
  <c r="D1274" i="183"/>
  <c r="C1274" i="183"/>
  <c r="B1274" i="183" s="1"/>
  <c r="M1273" i="183"/>
  <c r="L1273" i="183"/>
  <c r="I1273" i="183"/>
  <c r="H1273" i="183"/>
  <c r="G1273" i="183"/>
  <c r="F1273" i="183"/>
  <c r="E1273" i="183"/>
  <c r="D1273" i="183"/>
  <c r="C1273" i="183"/>
  <c r="B1273" i="183" s="1"/>
  <c r="M1272" i="183"/>
  <c r="L1272" i="183"/>
  <c r="I1272" i="183"/>
  <c r="H1272" i="183"/>
  <c r="G1272" i="183"/>
  <c r="F1272" i="183"/>
  <c r="E1272" i="183"/>
  <c r="D1272" i="183"/>
  <c r="C1272" i="183"/>
  <c r="B1272" i="183" s="1"/>
  <c r="M1271" i="183"/>
  <c r="L1271" i="183"/>
  <c r="I1271" i="183"/>
  <c r="H1271" i="183"/>
  <c r="G1271" i="183"/>
  <c r="F1271" i="183"/>
  <c r="E1271" i="183"/>
  <c r="D1271" i="183"/>
  <c r="C1271" i="183"/>
  <c r="B1271" i="183" s="1"/>
  <c r="M1270" i="183"/>
  <c r="L1270" i="183"/>
  <c r="I1270" i="183"/>
  <c r="H1270" i="183"/>
  <c r="G1270" i="183"/>
  <c r="F1270" i="183"/>
  <c r="E1270" i="183"/>
  <c r="D1270" i="183"/>
  <c r="C1270" i="183"/>
  <c r="B1270" i="183" s="1"/>
  <c r="M1269" i="183"/>
  <c r="L1269" i="183"/>
  <c r="I1269" i="183"/>
  <c r="H1269" i="183"/>
  <c r="G1269" i="183"/>
  <c r="F1269" i="183"/>
  <c r="E1269" i="183"/>
  <c r="D1269" i="183"/>
  <c r="C1269" i="183"/>
  <c r="B1269" i="183" s="1"/>
  <c r="M1268" i="183"/>
  <c r="L1268" i="183"/>
  <c r="I1268" i="183"/>
  <c r="H1268" i="183"/>
  <c r="G1268" i="183"/>
  <c r="F1268" i="183"/>
  <c r="E1268" i="183"/>
  <c r="D1268" i="183"/>
  <c r="C1268" i="183"/>
  <c r="B1268" i="183" s="1"/>
  <c r="M1267" i="183"/>
  <c r="L1267" i="183"/>
  <c r="I1267" i="183"/>
  <c r="H1267" i="183"/>
  <c r="G1267" i="183"/>
  <c r="F1267" i="183"/>
  <c r="E1267" i="183"/>
  <c r="D1267" i="183"/>
  <c r="C1267" i="183"/>
  <c r="B1267" i="183" s="1"/>
  <c r="M1266" i="183"/>
  <c r="L1266" i="183"/>
  <c r="I1266" i="183"/>
  <c r="H1266" i="183"/>
  <c r="G1266" i="183"/>
  <c r="F1266" i="183"/>
  <c r="E1266" i="183"/>
  <c r="D1266" i="183"/>
  <c r="C1266" i="183"/>
  <c r="B1266" i="183" s="1"/>
  <c r="M1265" i="183"/>
  <c r="L1265" i="183"/>
  <c r="I1265" i="183"/>
  <c r="H1265" i="183"/>
  <c r="G1265" i="183"/>
  <c r="F1265" i="183"/>
  <c r="E1265" i="183"/>
  <c r="D1265" i="183"/>
  <c r="C1265" i="183"/>
  <c r="B1265" i="183" s="1"/>
  <c r="M1264" i="183"/>
  <c r="L1264" i="183"/>
  <c r="I1264" i="183"/>
  <c r="H1264" i="183"/>
  <c r="G1264" i="183"/>
  <c r="F1264" i="183"/>
  <c r="E1264" i="183"/>
  <c r="D1264" i="183"/>
  <c r="C1264" i="183"/>
  <c r="B1264" i="183" s="1"/>
  <c r="M1263" i="183"/>
  <c r="L1263" i="183"/>
  <c r="I1263" i="183"/>
  <c r="H1263" i="183"/>
  <c r="G1263" i="183"/>
  <c r="F1263" i="183"/>
  <c r="E1263" i="183"/>
  <c r="D1263" i="183"/>
  <c r="C1263" i="183"/>
  <c r="B1263" i="183" s="1"/>
  <c r="M1262" i="183"/>
  <c r="L1262" i="183"/>
  <c r="I1262" i="183"/>
  <c r="H1262" i="183"/>
  <c r="G1262" i="183"/>
  <c r="F1262" i="183"/>
  <c r="E1262" i="183"/>
  <c r="D1262" i="183"/>
  <c r="C1262" i="183"/>
  <c r="B1262" i="183" s="1"/>
  <c r="M1261" i="183"/>
  <c r="L1261" i="183"/>
  <c r="I1261" i="183"/>
  <c r="H1261" i="183"/>
  <c r="G1261" i="183"/>
  <c r="F1261" i="183"/>
  <c r="E1261" i="183"/>
  <c r="D1261" i="183"/>
  <c r="C1261" i="183"/>
  <c r="B1261" i="183" s="1"/>
  <c r="M1260" i="183"/>
  <c r="L1260" i="183"/>
  <c r="I1260" i="183"/>
  <c r="H1260" i="183"/>
  <c r="G1260" i="183"/>
  <c r="F1260" i="183"/>
  <c r="E1260" i="183"/>
  <c r="D1260" i="183"/>
  <c r="C1260" i="183"/>
  <c r="B1260" i="183" s="1"/>
  <c r="M1259" i="183"/>
  <c r="L1259" i="183"/>
  <c r="I1259" i="183"/>
  <c r="H1259" i="183"/>
  <c r="G1259" i="183"/>
  <c r="F1259" i="183"/>
  <c r="E1259" i="183"/>
  <c r="D1259" i="183"/>
  <c r="C1259" i="183"/>
  <c r="B1259" i="183" s="1"/>
  <c r="M1258" i="183"/>
  <c r="L1258" i="183"/>
  <c r="I1258" i="183"/>
  <c r="H1258" i="183"/>
  <c r="G1258" i="183"/>
  <c r="F1258" i="183"/>
  <c r="E1258" i="183"/>
  <c r="D1258" i="183"/>
  <c r="C1258" i="183"/>
  <c r="B1258" i="183" s="1"/>
  <c r="M1257" i="183"/>
  <c r="L1257" i="183"/>
  <c r="I1257" i="183"/>
  <c r="H1257" i="183"/>
  <c r="G1257" i="183"/>
  <c r="F1257" i="183"/>
  <c r="E1257" i="183"/>
  <c r="D1257" i="183"/>
  <c r="C1257" i="183"/>
  <c r="B1257" i="183" s="1"/>
  <c r="M1256" i="183"/>
  <c r="L1256" i="183"/>
  <c r="I1256" i="183"/>
  <c r="H1256" i="183"/>
  <c r="G1256" i="183"/>
  <c r="F1256" i="183"/>
  <c r="E1256" i="183"/>
  <c r="D1256" i="183"/>
  <c r="C1256" i="183"/>
  <c r="B1256" i="183" s="1"/>
  <c r="M1255" i="183"/>
  <c r="L1255" i="183"/>
  <c r="I1255" i="183"/>
  <c r="H1255" i="183"/>
  <c r="G1255" i="183"/>
  <c r="F1255" i="183"/>
  <c r="E1255" i="183"/>
  <c r="D1255" i="183"/>
  <c r="C1255" i="183"/>
  <c r="B1255" i="183" s="1"/>
  <c r="M1254" i="183"/>
  <c r="L1254" i="183"/>
  <c r="I1254" i="183"/>
  <c r="H1254" i="183"/>
  <c r="G1254" i="183"/>
  <c r="F1254" i="183"/>
  <c r="E1254" i="183"/>
  <c r="D1254" i="183"/>
  <c r="C1254" i="183"/>
  <c r="B1254" i="183" s="1"/>
  <c r="M1253" i="183"/>
  <c r="L1253" i="183"/>
  <c r="I1253" i="183"/>
  <c r="H1253" i="183"/>
  <c r="G1253" i="183"/>
  <c r="F1253" i="183"/>
  <c r="E1253" i="183"/>
  <c r="D1253" i="183"/>
  <c r="C1253" i="183"/>
  <c r="B1253" i="183" s="1"/>
  <c r="M1252" i="183"/>
  <c r="L1252" i="183"/>
  <c r="I1252" i="183"/>
  <c r="H1252" i="183"/>
  <c r="G1252" i="183"/>
  <c r="F1252" i="183"/>
  <c r="E1252" i="183"/>
  <c r="D1252" i="183"/>
  <c r="C1252" i="183"/>
  <c r="B1252" i="183" s="1"/>
  <c r="M1251" i="183"/>
  <c r="L1251" i="183"/>
  <c r="I1251" i="183"/>
  <c r="H1251" i="183"/>
  <c r="G1251" i="183"/>
  <c r="F1251" i="183"/>
  <c r="E1251" i="183"/>
  <c r="D1251" i="183"/>
  <c r="C1251" i="183"/>
  <c r="B1251" i="183" s="1"/>
  <c r="M1250" i="183"/>
  <c r="L1250" i="183"/>
  <c r="I1250" i="183"/>
  <c r="H1250" i="183"/>
  <c r="G1250" i="183"/>
  <c r="F1250" i="183"/>
  <c r="E1250" i="183"/>
  <c r="D1250" i="183"/>
  <c r="C1250" i="183"/>
  <c r="B1250" i="183" s="1"/>
  <c r="M1249" i="183"/>
  <c r="L1249" i="183"/>
  <c r="I1249" i="183"/>
  <c r="H1249" i="183"/>
  <c r="G1249" i="183"/>
  <c r="F1249" i="183"/>
  <c r="E1249" i="183"/>
  <c r="D1249" i="183"/>
  <c r="C1249" i="183"/>
  <c r="B1249" i="183" s="1"/>
  <c r="M1248" i="183"/>
  <c r="L1248" i="183"/>
  <c r="I1248" i="183"/>
  <c r="H1248" i="183"/>
  <c r="G1248" i="183"/>
  <c r="F1248" i="183"/>
  <c r="E1248" i="183"/>
  <c r="D1248" i="183"/>
  <c r="C1248" i="183"/>
  <c r="B1248" i="183" s="1"/>
  <c r="M1247" i="183"/>
  <c r="L1247" i="183"/>
  <c r="I1247" i="183"/>
  <c r="H1247" i="183"/>
  <c r="G1247" i="183"/>
  <c r="F1247" i="183"/>
  <c r="E1247" i="183"/>
  <c r="D1247" i="183"/>
  <c r="C1247" i="183"/>
  <c r="B1247" i="183" s="1"/>
  <c r="M1246" i="183"/>
  <c r="L1246" i="183"/>
  <c r="I1246" i="183"/>
  <c r="H1246" i="183"/>
  <c r="G1246" i="183"/>
  <c r="F1246" i="183"/>
  <c r="E1246" i="183"/>
  <c r="D1246" i="183"/>
  <c r="C1246" i="183"/>
  <c r="B1246" i="183" s="1"/>
  <c r="M1245" i="183"/>
  <c r="L1245" i="183"/>
  <c r="I1245" i="183"/>
  <c r="H1245" i="183"/>
  <c r="G1245" i="183"/>
  <c r="F1245" i="183"/>
  <c r="E1245" i="183"/>
  <c r="D1245" i="183"/>
  <c r="C1245" i="183"/>
  <c r="B1245" i="183" s="1"/>
  <c r="M1244" i="183"/>
  <c r="L1244" i="183"/>
  <c r="I1244" i="183"/>
  <c r="H1244" i="183"/>
  <c r="G1244" i="183"/>
  <c r="F1244" i="183"/>
  <c r="E1244" i="183"/>
  <c r="D1244" i="183"/>
  <c r="C1244" i="183"/>
  <c r="B1244" i="183" s="1"/>
  <c r="M1243" i="183"/>
  <c r="L1243" i="183"/>
  <c r="I1243" i="183"/>
  <c r="H1243" i="183"/>
  <c r="G1243" i="183"/>
  <c r="F1243" i="183"/>
  <c r="E1243" i="183"/>
  <c r="D1243" i="183"/>
  <c r="C1243" i="183"/>
  <c r="B1243" i="183" s="1"/>
  <c r="M1242" i="183"/>
  <c r="L1242" i="183"/>
  <c r="I1242" i="183"/>
  <c r="H1242" i="183"/>
  <c r="G1242" i="183"/>
  <c r="F1242" i="183"/>
  <c r="E1242" i="183"/>
  <c r="D1242" i="183"/>
  <c r="C1242" i="183"/>
  <c r="B1242" i="183" s="1"/>
  <c r="M1241" i="183"/>
  <c r="L1241" i="183"/>
  <c r="I1241" i="183"/>
  <c r="H1241" i="183"/>
  <c r="G1241" i="183"/>
  <c r="F1241" i="183"/>
  <c r="E1241" i="183"/>
  <c r="D1241" i="183"/>
  <c r="C1241" i="183"/>
  <c r="B1241" i="183" s="1"/>
  <c r="M1240" i="183"/>
  <c r="L1240" i="183"/>
  <c r="I1240" i="183"/>
  <c r="H1240" i="183"/>
  <c r="G1240" i="183"/>
  <c r="F1240" i="183"/>
  <c r="E1240" i="183"/>
  <c r="D1240" i="183"/>
  <c r="C1240" i="183"/>
  <c r="B1240" i="183" s="1"/>
  <c r="M1239" i="183"/>
  <c r="L1239" i="183"/>
  <c r="I1239" i="183"/>
  <c r="H1239" i="183"/>
  <c r="G1239" i="183"/>
  <c r="F1239" i="183"/>
  <c r="E1239" i="183"/>
  <c r="D1239" i="183"/>
  <c r="C1239" i="183"/>
  <c r="B1239" i="183" s="1"/>
  <c r="M1238" i="183"/>
  <c r="L1238" i="183"/>
  <c r="I1238" i="183"/>
  <c r="H1238" i="183"/>
  <c r="G1238" i="183"/>
  <c r="F1238" i="183"/>
  <c r="E1238" i="183"/>
  <c r="D1238" i="183"/>
  <c r="C1238" i="183"/>
  <c r="B1238" i="183" s="1"/>
  <c r="M1237" i="183"/>
  <c r="L1237" i="183"/>
  <c r="I1237" i="183"/>
  <c r="H1237" i="183"/>
  <c r="G1237" i="183"/>
  <c r="F1237" i="183"/>
  <c r="E1237" i="183"/>
  <c r="D1237" i="183"/>
  <c r="C1237" i="183"/>
  <c r="B1237" i="183" s="1"/>
  <c r="M1236" i="183"/>
  <c r="L1236" i="183"/>
  <c r="I1236" i="183"/>
  <c r="H1236" i="183"/>
  <c r="G1236" i="183"/>
  <c r="F1236" i="183"/>
  <c r="E1236" i="183"/>
  <c r="D1236" i="183"/>
  <c r="C1236" i="183"/>
  <c r="B1236" i="183" s="1"/>
  <c r="M1235" i="183"/>
  <c r="L1235" i="183"/>
  <c r="I1235" i="183"/>
  <c r="H1235" i="183"/>
  <c r="G1235" i="183"/>
  <c r="F1235" i="183"/>
  <c r="E1235" i="183"/>
  <c r="D1235" i="183"/>
  <c r="C1235" i="183"/>
  <c r="B1235" i="183" s="1"/>
  <c r="M1234" i="183"/>
  <c r="L1234" i="183"/>
  <c r="I1234" i="183"/>
  <c r="H1234" i="183"/>
  <c r="G1234" i="183"/>
  <c r="F1234" i="183"/>
  <c r="E1234" i="183"/>
  <c r="D1234" i="183"/>
  <c r="C1234" i="183"/>
  <c r="B1234" i="183" s="1"/>
  <c r="M1233" i="183"/>
  <c r="L1233" i="183"/>
  <c r="I1233" i="183"/>
  <c r="H1233" i="183"/>
  <c r="G1233" i="183"/>
  <c r="F1233" i="183"/>
  <c r="E1233" i="183"/>
  <c r="D1233" i="183"/>
  <c r="C1233" i="183"/>
  <c r="B1233" i="183" s="1"/>
  <c r="M1232" i="183"/>
  <c r="L1232" i="183"/>
  <c r="I1232" i="183"/>
  <c r="H1232" i="183"/>
  <c r="G1232" i="183"/>
  <c r="F1232" i="183"/>
  <c r="E1232" i="183"/>
  <c r="D1232" i="183"/>
  <c r="C1232" i="183"/>
  <c r="B1232" i="183" s="1"/>
  <c r="M1231" i="183"/>
  <c r="L1231" i="183"/>
  <c r="I1231" i="183"/>
  <c r="H1231" i="183"/>
  <c r="G1231" i="183"/>
  <c r="F1231" i="183"/>
  <c r="E1231" i="183"/>
  <c r="D1231" i="183"/>
  <c r="C1231" i="183"/>
  <c r="B1231" i="183" s="1"/>
  <c r="M1230" i="183"/>
  <c r="L1230" i="183"/>
  <c r="I1230" i="183"/>
  <c r="H1230" i="183"/>
  <c r="G1230" i="183"/>
  <c r="F1230" i="183"/>
  <c r="E1230" i="183"/>
  <c r="D1230" i="183"/>
  <c r="C1230" i="183"/>
  <c r="B1230" i="183" s="1"/>
  <c r="M1229" i="183"/>
  <c r="L1229" i="183"/>
  <c r="K1229" i="183"/>
  <c r="J1229" i="183"/>
  <c r="I1229" i="183"/>
  <c r="H1229" i="183"/>
  <c r="G1229" i="183"/>
  <c r="F1229" i="183"/>
  <c r="E1229" i="183"/>
  <c r="D1229" i="183"/>
  <c r="C1229" i="183"/>
  <c r="B1229" i="183" s="1"/>
  <c r="M1228" i="183"/>
  <c r="L1228" i="183"/>
  <c r="I1228" i="183"/>
  <c r="H1228" i="183"/>
  <c r="G1228" i="183"/>
  <c r="F1228" i="183"/>
  <c r="E1228" i="183"/>
  <c r="D1228" i="183"/>
  <c r="C1228" i="183"/>
  <c r="B1228" i="183" s="1"/>
  <c r="M1227" i="183"/>
  <c r="L1227" i="183"/>
  <c r="K1227" i="183"/>
  <c r="J1227" i="183"/>
  <c r="I1227" i="183"/>
  <c r="H1227" i="183"/>
  <c r="G1227" i="183"/>
  <c r="F1227" i="183"/>
  <c r="E1227" i="183"/>
  <c r="D1227" i="183"/>
  <c r="C1227" i="183"/>
  <c r="B1227" i="183" s="1"/>
  <c r="M1226" i="183"/>
  <c r="L1226" i="183"/>
  <c r="I1226" i="183"/>
  <c r="H1226" i="183"/>
  <c r="G1226" i="183"/>
  <c r="F1226" i="183"/>
  <c r="E1226" i="183"/>
  <c r="D1226" i="183"/>
  <c r="C1226" i="183"/>
  <c r="B1226" i="183" s="1"/>
  <c r="M1225" i="183"/>
  <c r="L1225" i="183"/>
  <c r="K1225" i="183"/>
  <c r="J1225" i="183"/>
  <c r="I1225" i="183"/>
  <c r="H1225" i="183"/>
  <c r="G1225" i="183"/>
  <c r="F1225" i="183"/>
  <c r="E1225" i="183"/>
  <c r="D1225" i="183"/>
  <c r="C1225" i="183"/>
  <c r="B1225" i="183" s="1"/>
  <c r="M1224" i="183"/>
  <c r="L1224" i="183"/>
  <c r="I1224" i="183"/>
  <c r="H1224" i="183"/>
  <c r="G1224" i="183"/>
  <c r="F1224" i="183"/>
  <c r="E1224" i="183"/>
  <c r="D1224" i="183"/>
  <c r="C1224" i="183"/>
  <c r="B1224" i="183" s="1"/>
  <c r="M1223" i="183"/>
  <c r="L1223" i="183"/>
  <c r="K1223" i="183"/>
  <c r="J1223" i="183"/>
  <c r="I1223" i="183"/>
  <c r="H1223" i="183"/>
  <c r="G1223" i="183"/>
  <c r="F1223" i="183"/>
  <c r="E1223" i="183"/>
  <c r="D1223" i="183"/>
  <c r="C1223" i="183"/>
  <c r="B1223" i="183" s="1"/>
  <c r="M1222" i="183"/>
  <c r="L1222" i="183"/>
  <c r="I1222" i="183"/>
  <c r="H1222" i="183"/>
  <c r="G1222" i="183"/>
  <c r="F1222" i="183"/>
  <c r="E1222" i="183"/>
  <c r="D1222" i="183"/>
  <c r="C1222" i="183"/>
  <c r="B1222" i="183" s="1"/>
  <c r="M1221" i="183"/>
  <c r="L1221" i="183"/>
  <c r="K1221" i="183"/>
  <c r="J1221" i="183"/>
  <c r="I1221" i="183"/>
  <c r="H1221" i="183"/>
  <c r="G1221" i="183"/>
  <c r="F1221" i="183"/>
  <c r="E1221" i="183"/>
  <c r="D1221" i="183"/>
  <c r="C1221" i="183"/>
  <c r="B1221" i="183" s="1"/>
  <c r="M1220" i="183"/>
  <c r="L1220" i="183"/>
  <c r="I1220" i="183"/>
  <c r="H1220" i="183"/>
  <c r="G1220" i="183"/>
  <c r="F1220" i="183"/>
  <c r="E1220" i="183"/>
  <c r="D1220" i="183"/>
  <c r="C1220" i="183"/>
  <c r="B1220" i="183" s="1"/>
  <c r="M1219" i="183"/>
  <c r="L1219" i="183"/>
  <c r="K1219" i="183"/>
  <c r="J1219" i="183"/>
  <c r="I1219" i="183"/>
  <c r="H1219" i="183"/>
  <c r="G1219" i="183"/>
  <c r="F1219" i="183"/>
  <c r="E1219" i="183"/>
  <c r="D1219" i="183"/>
  <c r="C1219" i="183"/>
  <c r="B1219" i="183" s="1"/>
  <c r="M1218" i="183"/>
  <c r="L1218" i="183"/>
  <c r="I1218" i="183"/>
  <c r="H1218" i="183"/>
  <c r="G1218" i="183"/>
  <c r="F1218" i="183"/>
  <c r="E1218" i="183"/>
  <c r="D1218" i="183"/>
  <c r="C1218" i="183"/>
  <c r="B1218" i="183" s="1"/>
  <c r="M1217" i="183"/>
  <c r="L1217" i="183"/>
  <c r="I1217" i="183"/>
  <c r="H1217" i="183"/>
  <c r="G1217" i="183"/>
  <c r="F1217" i="183"/>
  <c r="E1217" i="183"/>
  <c r="D1217" i="183"/>
  <c r="C1217" i="183"/>
  <c r="B1217" i="183" s="1"/>
  <c r="M1216" i="183"/>
  <c r="L1216" i="183"/>
  <c r="I1216" i="183"/>
  <c r="H1216" i="183"/>
  <c r="G1216" i="183"/>
  <c r="F1216" i="183"/>
  <c r="E1216" i="183"/>
  <c r="D1216" i="183"/>
  <c r="C1216" i="183"/>
  <c r="B1216" i="183" s="1"/>
  <c r="M1215" i="183"/>
  <c r="L1215" i="183"/>
  <c r="K1215" i="183"/>
  <c r="J1215" i="183"/>
  <c r="I1215" i="183"/>
  <c r="H1215" i="183"/>
  <c r="G1215" i="183"/>
  <c r="F1215" i="183"/>
  <c r="E1215" i="183"/>
  <c r="D1215" i="183"/>
  <c r="C1215" i="183"/>
  <c r="B1215" i="183" s="1"/>
  <c r="M1214" i="183"/>
  <c r="L1214" i="183"/>
  <c r="I1214" i="183"/>
  <c r="H1214" i="183"/>
  <c r="G1214" i="183"/>
  <c r="F1214" i="183"/>
  <c r="E1214" i="183"/>
  <c r="D1214" i="183"/>
  <c r="C1214" i="183"/>
  <c r="B1214" i="183" s="1"/>
  <c r="M1213" i="183"/>
  <c r="L1213" i="183"/>
  <c r="I1213" i="183"/>
  <c r="H1213" i="183"/>
  <c r="G1213" i="183"/>
  <c r="F1213" i="183"/>
  <c r="E1213" i="183"/>
  <c r="D1213" i="183"/>
  <c r="C1213" i="183"/>
  <c r="B1213" i="183" s="1"/>
  <c r="M1212" i="183"/>
  <c r="L1212" i="183"/>
  <c r="I1212" i="183"/>
  <c r="H1212" i="183"/>
  <c r="G1212" i="183"/>
  <c r="F1212" i="183"/>
  <c r="E1212" i="183"/>
  <c r="D1212" i="183"/>
  <c r="C1212" i="183"/>
  <c r="B1212" i="183" s="1"/>
  <c r="M1211" i="183"/>
  <c r="L1211" i="183"/>
  <c r="I1211" i="183"/>
  <c r="H1211" i="183"/>
  <c r="G1211" i="183"/>
  <c r="F1211" i="183"/>
  <c r="E1211" i="183"/>
  <c r="D1211" i="183"/>
  <c r="C1211" i="183"/>
  <c r="B1211" i="183" s="1"/>
  <c r="M1210" i="183"/>
  <c r="L1210" i="183"/>
  <c r="I1210" i="183"/>
  <c r="H1210" i="183"/>
  <c r="G1210" i="183"/>
  <c r="F1210" i="183"/>
  <c r="E1210" i="183"/>
  <c r="D1210" i="183"/>
  <c r="C1210" i="183"/>
  <c r="B1210" i="183" s="1"/>
  <c r="M1209" i="183"/>
  <c r="L1209" i="183"/>
  <c r="I1209" i="183"/>
  <c r="H1209" i="183"/>
  <c r="G1209" i="183"/>
  <c r="F1209" i="183"/>
  <c r="E1209" i="183"/>
  <c r="D1209" i="183"/>
  <c r="C1209" i="183"/>
  <c r="B1209" i="183" s="1"/>
  <c r="M1208" i="183"/>
  <c r="L1208" i="183"/>
  <c r="I1208" i="183"/>
  <c r="H1208" i="183"/>
  <c r="G1208" i="183"/>
  <c r="F1208" i="183"/>
  <c r="E1208" i="183"/>
  <c r="D1208" i="183"/>
  <c r="C1208" i="183"/>
  <c r="B1208" i="183" s="1"/>
  <c r="M1207" i="183"/>
  <c r="L1207" i="183"/>
  <c r="I1207" i="183"/>
  <c r="H1207" i="183"/>
  <c r="G1207" i="183"/>
  <c r="F1207" i="183"/>
  <c r="E1207" i="183"/>
  <c r="D1207" i="183"/>
  <c r="C1207" i="183"/>
  <c r="B1207" i="183" s="1"/>
  <c r="M1206" i="183"/>
  <c r="L1206" i="183"/>
  <c r="I1206" i="183"/>
  <c r="H1206" i="183"/>
  <c r="G1206" i="183"/>
  <c r="F1206" i="183"/>
  <c r="E1206" i="183"/>
  <c r="D1206" i="183"/>
  <c r="C1206" i="183"/>
  <c r="B1206" i="183" s="1"/>
  <c r="M1205" i="183"/>
  <c r="L1205" i="183"/>
  <c r="I1205" i="183"/>
  <c r="H1205" i="183"/>
  <c r="G1205" i="183"/>
  <c r="F1205" i="183"/>
  <c r="E1205" i="183"/>
  <c r="D1205" i="183"/>
  <c r="C1205" i="183"/>
  <c r="B1205" i="183" s="1"/>
  <c r="M1204" i="183"/>
  <c r="L1204" i="183"/>
  <c r="I1204" i="183"/>
  <c r="H1204" i="183"/>
  <c r="G1204" i="183"/>
  <c r="F1204" i="183"/>
  <c r="E1204" i="183"/>
  <c r="D1204" i="183"/>
  <c r="C1204" i="183"/>
  <c r="B1204" i="183" s="1"/>
  <c r="M1203" i="183"/>
  <c r="L1203" i="183"/>
  <c r="I1203" i="183"/>
  <c r="H1203" i="183"/>
  <c r="G1203" i="183"/>
  <c r="F1203" i="183"/>
  <c r="E1203" i="183"/>
  <c r="D1203" i="183"/>
  <c r="C1203" i="183"/>
  <c r="B1203" i="183" s="1"/>
  <c r="M1202" i="183"/>
  <c r="L1202" i="183"/>
  <c r="I1202" i="183"/>
  <c r="H1202" i="183"/>
  <c r="G1202" i="183"/>
  <c r="F1202" i="183"/>
  <c r="E1202" i="183"/>
  <c r="D1202" i="183"/>
  <c r="C1202" i="183"/>
  <c r="B1202" i="183" s="1"/>
  <c r="M1201" i="183"/>
  <c r="L1201" i="183"/>
  <c r="I1201" i="183"/>
  <c r="H1201" i="183"/>
  <c r="G1201" i="183"/>
  <c r="F1201" i="183"/>
  <c r="E1201" i="183"/>
  <c r="D1201" i="183"/>
  <c r="C1201" i="183"/>
  <c r="B1201" i="183" s="1"/>
  <c r="M1200" i="183"/>
  <c r="L1200" i="183"/>
  <c r="I1200" i="183"/>
  <c r="H1200" i="183"/>
  <c r="G1200" i="183"/>
  <c r="F1200" i="183"/>
  <c r="E1200" i="183"/>
  <c r="D1200" i="183"/>
  <c r="C1200" i="183"/>
  <c r="B1200" i="183" s="1"/>
  <c r="M1199" i="183"/>
  <c r="L1199" i="183"/>
  <c r="I1199" i="183"/>
  <c r="H1199" i="183"/>
  <c r="G1199" i="183"/>
  <c r="F1199" i="183"/>
  <c r="E1199" i="183"/>
  <c r="D1199" i="183"/>
  <c r="C1199" i="183"/>
  <c r="B1199" i="183" s="1"/>
  <c r="M1198" i="183"/>
  <c r="L1198" i="183"/>
  <c r="I1198" i="183"/>
  <c r="H1198" i="183"/>
  <c r="G1198" i="183"/>
  <c r="F1198" i="183"/>
  <c r="E1198" i="183"/>
  <c r="D1198" i="183"/>
  <c r="C1198" i="183"/>
  <c r="B1198" i="183" s="1"/>
  <c r="M1197" i="183"/>
  <c r="L1197" i="183"/>
  <c r="I1197" i="183"/>
  <c r="H1197" i="183"/>
  <c r="G1197" i="183"/>
  <c r="F1197" i="183"/>
  <c r="E1197" i="183"/>
  <c r="D1197" i="183"/>
  <c r="C1197" i="183"/>
  <c r="B1197" i="183" s="1"/>
  <c r="M1196" i="183"/>
  <c r="L1196" i="183"/>
  <c r="I1196" i="183"/>
  <c r="H1196" i="183"/>
  <c r="G1196" i="183"/>
  <c r="F1196" i="183"/>
  <c r="E1196" i="183"/>
  <c r="D1196" i="183"/>
  <c r="C1196" i="183"/>
  <c r="B1196" i="183" s="1"/>
  <c r="M1195" i="183"/>
  <c r="L1195" i="183"/>
  <c r="I1195" i="183"/>
  <c r="H1195" i="183"/>
  <c r="G1195" i="183"/>
  <c r="F1195" i="183"/>
  <c r="E1195" i="183"/>
  <c r="D1195" i="183"/>
  <c r="C1195" i="183"/>
  <c r="B1195" i="183" s="1"/>
  <c r="M1194" i="183"/>
  <c r="L1194" i="183"/>
  <c r="I1194" i="183"/>
  <c r="H1194" i="183"/>
  <c r="G1194" i="183"/>
  <c r="F1194" i="183"/>
  <c r="E1194" i="183"/>
  <c r="D1194" i="183"/>
  <c r="C1194" i="183"/>
  <c r="B1194" i="183" s="1"/>
  <c r="M1193" i="183"/>
  <c r="L1193" i="183"/>
  <c r="I1193" i="183"/>
  <c r="H1193" i="183"/>
  <c r="G1193" i="183"/>
  <c r="F1193" i="183"/>
  <c r="E1193" i="183"/>
  <c r="D1193" i="183"/>
  <c r="C1193" i="183"/>
  <c r="B1193" i="183" s="1"/>
  <c r="M1192" i="183"/>
  <c r="L1192" i="183"/>
  <c r="I1192" i="183"/>
  <c r="H1192" i="183"/>
  <c r="G1192" i="183"/>
  <c r="F1192" i="183"/>
  <c r="E1192" i="183"/>
  <c r="D1192" i="183"/>
  <c r="C1192" i="183"/>
  <c r="B1192" i="183" s="1"/>
  <c r="M1191" i="183"/>
  <c r="L1191" i="183"/>
  <c r="I1191" i="183"/>
  <c r="H1191" i="183"/>
  <c r="G1191" i="183"/>
  <c r="F1191" i="183"/>
  <c r="E1191" i="183"/>
  <c r="D1191" i="183"/>
  <c r="C1191" i="183"/>
  <c r="B1191" i="183" s="1"/>
  <c r="M1190" i="183"/>
  <c r="L1190" i="183"/>
  <c r="I1190" i="183"/>
  <c r="H1190" i="183"/>
  <c r="G1190" i="183"/>
  <c r="F1190" i="183"/>
  <c r="E1190" i="183"/>
  <c r="D1190" i="183"/>
  <c r="C1190" i="183"/>
  <c r="B1190" i="183" s="1"/>
  <c r="M1189" i="183"/>
  <c r="L1189" i="183"/>
  <c r="I1189" i="183"/>
  <c r="H1189" i="183"/>
  <c r="G1189" i="183"/>
  <c r="F1189" i="183"/>
  <c r="E1189" i="183"/>
  <c r="D1189" i="183"/>
  <c r="C1189" i="183"/>
  <c r="B1189" i="183" s="1"/>
  <c r="M1188" i="183"/>
  <c r="L1188" i="183"/>
  <c r="I1188" i="183"/>
  <c r="H1188" i="183"/>
  <c r="G1188" i="183"/>
  <c r="F1188" i="183"/>
  <c r="E1188" i="183"/>
  <c r="D1188" i="183"/>
  <c r="C1188" i="183"/>
  <c r="B1188" i="183" s="1"/>
  <c r="M1187" i="183"/>
  <c r="L1187" i="183"/>
  <c r="I1187" i="183"/>
  <c r="H1187" i="183"/>
  <c r="G1187" i="183"/>
  <c r="F1187" i="183"/>
  <c r="E1187" i="183"/>
  <c r="D1187" i="183"/>
  <c r="C1187" i="183"/>
  <c r="B1187" i="183" s="1"/>
  <c r="M1186" i="183"/>
  <c r="L1186" i="183"/>
  <c r="I1186" i="183"/>
  <c r="H1186" i="183"/>
  <c r="G1186" i="183"/>
  <c r="F1186" i="183"/>
  <c r="E1186" i="183"/>
  <c r="D1186" i="183"/>
  <c r="C1186" i="183"/>
  <c r="B1186" i="183" s="1"/>
  <c r="M1185" i="183"/>
  <c r="L1185" i="183"/>
  <c r="I1185" i="183"/>
  <c r="H1185" i="183"/>
  <c r="G1185" i="183"/>
  <c r="F1185" i="183"/>
  <c r="E1185" i="183"/>
  <c r="D1185" i="183"/>
  <c r="C1185" i="183"/>
  <c r="B1185" i="183" s="1"/>
  <c r="M1184" i="183"/>
  <c r="L1184" i="183"/>
  <c r="I1184" i="183"/>
  <c r="H1184" i="183"/>
  <c r="G1184" i="183"/>
  <c r="F1184" i="183"/>
  <c r="E1184" i="183"/>
  <c r="D1184" i="183"/>
  <c r="C1184" i="183"/>
  <c r="B1184" i="183" s="1"/>
  <c r="M1183" i="183"/>
  <c r="L1183" i="183"/>
  <c r="I1183" i="183"/>
  <c r="H1183" i="183"/>
  <c r="G1183" i="183"/>
  <c r="F1183" i="183"/>
  <c r="E1183" i="183"/>
  <c r="D1183" i="183"/>
  <c r="C1183" i="183"/>
  <c r="B1183" i="183" s="1"/>
  <c r="M1182" i="183"/>
  <c r="L1182" i="183"/>
  <c r="I1182" i="183"/>
  <c r="H1182" i="183"/>
  <c r="G1182" i="183"/>
  <c r="F1182" i="183"/>
  <c r="E1182" i="183"/>
  <c r="D1182" i="183"/>
  <c r="C1182" i="183"/>
  <c r="B1182" i="183" s="1"/>
  <c r="M1181" i="183"/>
  <c r="L1181" i="183"/>
  <c r="I1181" i="183"/>
  <c r="H1181" i="183"/>
  <c r="G1181" i="183"/>
  <c r="F1181" i="183"/>
  <c r="E1181" i="183"/>
  <c r="D1181" i="183"/>
  <c r="C1181" i="183"/>
  <c r="B1181" i="183" s="1"/>
  <c r="M1180" i="183"/>
  <c r="L1180" i="183"/>
  <c r="I1180" i="183"/>
  <c r="H1180" i="183"/>
  <c r="G1180" i="183"/>
  <c r="F1180" i="183"/>
  <c r="E1180" i="183"/>
  <c r="D1180" i="183"/>
  <c r="C1180" i="183"/>
  <c r="B1180" i="183" s="1"/>
  <c r="M1179" i="183"/>
  <c r="L1179" i="183"/>
  <c r="I1179" i="183"/>
  <c r="H1179" i="183"/>
  <c r="G1179" i="183"/>
  <c r="F1179" i="183"/>
  <c r="E1179" i="183"/>
  <c r="D1179" i="183"/>
  <c r="C1179" i="183"/>
  <c r="B1179" i="183" s="1"/>
  <c r="M1178" i="183"/>
  <c r="L1178" i="183"/>
  <c r="I1178" i="183"/>
  <c r="H1178" i="183"/>
  <c r="G1178" i="183"/>
  <c r="F1178" i="183"/>
  <c r="E1178" i="183"/>
  <c r="D1178" i="183"/>
  <c r="C1178" i="183"/>
  <c r="B1178" i="183" s="1"/>
  <c r="M1177" i="183"/>
  <c r="L1177" i="183"/>
  <c r="I1177" i="183"/>
  <c r="H1177" i="183"/>
  <c r="G1177" i="183"/>
  <c r="F1177" i="183"/>
  <c r="E1177" i="183"/>
  <c r="D1177" i="183"/>
  <c r="C1177" i="183"/>
  <c r="B1177" i="183" s="1"/>
  <c r="M1176" i="183"/>
  <c r="L1176" i="183"/>
  <c r="I1176" i="183"/>
  <c r="H1176" i="183"/>
  <c r="G1176" i="183"/>
  <c r="F1176" i="183"/>
  <c r="E1176" i="183"/>
  <c r="D1176" i="183"/>
  <c r="C1176" i="183"/>
  <c r="B1176" i="183" s="1"/>
  <c r="M1175" i="183"/>
  <c r="L1175" i="183"/>
  <c r="I1175" i="183"/>
  <c r="H1175" i="183"/>
  <c r="G1175" i="183"/>
  <c r="F1175" i="183"/>
  <c r="E1175" i="183"/>
  <c r="D1175" i="183"/>
  <c r="C1175" i="183"/>
  <c r="B1175" i="183" s="1"/>
  <c r="M1174" i="183"/>
  <c r="L1174" i="183"/>
  <c r="I1174" i="183"/>
  <c r="H1174" i="183"/>
  <c r="G1174" i="183"/>
  <c r="F1174" i="183"/>
  <c r="E1174" i="183"/>
  <c r="D1174" i="183"/>
  <c r="C1174" i="183"/>
  <c r="B1174" i="183" s="1"/>
  <c r="M1173" i="183"/>
  <c r="L1173" i="183"/>
  <c r="K1173" i="183"/>
  <c r="J1173" i="183"/>
  <c r="I1173" i="183"/>
  <c r="H1173" i="183"/>
  <c r="G1173" i="183"/>
  <c r="F1173" i="183"/>
  <c r="E1173" i="183"/>
  <c r="D1173" i="183"/>
  <c r="C1173" i="183"/>
  <c r="B1173" i="183" s="1"/>
  <c r="M1172" i="183"/>
  <c r="L1172" i="183"/>
  <c r="I1172" i="183"/>
  <c r="H1172" i="183"/>
  <c r="G1172" i="183"/>
  <c r="F1172" i="183"/>
  <c r="E1172" i="183"/>
  <c r="D1172" i="183"/>
  <c r="C1172" i="183"/>
  <c r="B1172" i="183" s="1"/>
  <c r="M1171" i="183"/>
  <c r="L1171" i="183"/>
  <c r="K1171" i="183"/>
  <c r="J1171" i="183"/>
  <c r="I1171" i="183"/>
  <c r="H1171" i="183"/>
  <c r="G1171" i="183"/>
  <c r="F1171" i="183"/>
  <c r="E1171" i="183"/>
  <c r="D1171" i="183"/>
  <c r="C1171" i="183"/>
  <c r="B1171" i="183" s="1"/>
  <c r="M1170" i="183"/>
  <c r="L1170" i="183"/>
  <c r="I1170" i="183"/>
  <c r="H1170" i="183"/>
  <c r="G1170" i="183"/>
  <c r="F1170" i="183"/>
  <c r="E1170" i="183"/>
  <c r="D1170" i="183"/>
  <c r="C1170" i="183"/>
  <c r="B1170" i="183" s="1"/>
  <c r="M1169" i="183"/>
  <c r="L1169" i="183"/>
  <c r="K1169" i="183"/>
  <c r="J1169" i="183"/>
  <c r="I1169" i="183"/>
  <c r="H1169" i="183"/>
  <c r="G1169" i="183"/>
  <c r="F1169" i="183"/>
  <c r="E1169" i="183"/>
  <c r="D1169" i="183"/>
  <c r="C1169" i="183"/>
  <c r="B1169" i="183" s="1"/>
  <c r="M1168" i="183"/>
  <c r="L1168" i="183"/>
  <c r="I1168" i="183"/>
  <c r="H1168" i="183"/>
  <c r="G1168" i="183"/>
  <c r="F1168" i="183"/>
  <c r="E1168" i="183"/>
  <c r="D1168" i="183"/>
  <c r="C1168" i="183"/>
  <c r="B1168" i="183" s="1"/>
  <c r="M1167" i="183"/>
  <c r="L1167" i="183"/>
  <c r="K1167" i="183"/>
  <c r="J1167" i="183"/>
  <c r="I1167" i="183"/>
  <c r="H1167" i="183"/>
  <c r="G1167" i="183"/>
  <c r="F1167" i="183"/>
  <c r="E1167" i="183"/>
  <c r="D1167" i="183"/>
  <c r="C1167" i="183"/>
  <c r="B1167" i="183" s="1"/>
  <c r="M1166" i="183"/>
  <c r="L1166" i="183"/>
  <c r="I1166" i="183"/>
  <c r="H1166" i="183"/>
  <c r="G1166" i="183"/>
  <c r="F1166" i="183"/>
  <c r="E1166" i="183"/>
  <c r="D1166" i="183"/>
  <c r="C1166" i="183"/>
  <c r="B1166" i="183" s="1"/>
  <c r="M1165" i="183"/>
  <c r="L1165" i="183"/>
  <c r="I1165" i="183"/>
  <c r="H1165" i="183"/>
  <c r="G1165" i="183"/>
  <c r="F1165" i="183"/>
  <c r="E1165" i="183"/>
  <c r="D1165" i="183"/>
  <c r="C1165" i="183"/>
  <c r="B1165" i="183" s="1"/>
  <c r="M1164" i="183"/>
  <c r="L1164" i="183"/>
  <c r="I1164" i="183"/>
  <c r="H1164" i="183"/>
  <c r="G1164" i="183"/>
  <c r="F1164" i="183"/>
  <c r="E1164" i="183"/>
  <c r="D1164" i="183"/>
  <c r="C1164" i="183"/>
  <c r="B1164" i="183" s="1"/>
  <c r="M1163" i="183"/>
  <c r="L1163" i="183"/>
  <c r="I1163" i="183"/>
  <c r="H1163" i="183"/>
  <c r="G1163" i="183"/>
  <c r="F1163" i="183"/>
  <c r="E1163" i="183"/>
  <c r="D1163" i="183"/>
  <c r="C1163" i="183"/>
  <c r="B1163" i="183" s="1"/>
  <c r="M1162" i="183"/>
  <c r="L1162" i="183"/>
  <c r="I1162" i="183"/>
  <c r="H1162" i="183"/>
  <c r="G1162" i="183"/>
  <c r="F1162" i="183"/>
  <c r="E1162" i="183"/>
  <c r="D1162" i="183"/>
  <c r="C1162" i="183"/>
  <c r="B1162" i="183" s="1"/>
  <c r="M1161" i="183"/>
  <c r="L1161" i="183"/>
  <c r="I1161" i="183"/>
  <c r="H1161" i="183"/>
  <c r="G1161" i="183"/>
  <c r="F1161" i="183"/>
  <c r="E1161" i="183"/>
  <c r="D1161" i="183"/>
  <c r="C1161" i="183"/>
  <c r="B1161" i="183" s="1"/>
  <c r="M1160" i="183"/>
  <c r="L1160" i="183"/>
  <c r="I1160" i="183"/>
  <c r="H1160" i="183"/>
  <c r="G1160" i="183"/>
  <c r="F1160" i="183"/>
  <c r="E1160" i="183"/>
  <c r="D1160" i="183"/>
  <c r="C1160" i="183"/>
  <c r="B1160" i="183" s="1"/>
  <c r="M1159" i="183"/>
  <c r="L1159" i="183"/>
  <c r="I1159" i="183"/>
  <c r="H1159" i="183"/>
  <c r="G1159" i="183"/>
  <c r="F1159" i="183"/>
  <c r="E1159" i="183"/>
  <c r="D1159" i="183"/>
  <c r="C1159" i="183"/>
  <c r="B1159" i="183" s="1"/>
  <c r="M1158" i="183"/>
  <c r="L1158" i="183"/>
  <c r="I1158" i="183"/>
  <c r="H1158" i="183"/>
  <c r="G1158" i="183"/>
  <c r="F1158" i="183"/>
  <c r="E1158" i="183"/>
  <c r="D1158" i="183"/>
  <c r="C1158" i="183"/>
  <c r="B1158" i="183" s="1"/>
  <c r="M1157" i="183"/>
  <c r="L1157" i="183"/>
  <c r="I1157" i="183"/>
  <c r="H1157" i="183"/>
  <c r="G1157" i="183"/>
  <c r="F1157" i="183"/>
  <c r="E1157" i="183"/>
  <c r="D1157" i="183"/>
  <c r="C1157" i="183"/>
  <c r="B1157" i="183" s="1"/>
  <c r="M1156" i="183"/>
  <c r="L1156" i="183"/>
  <c r="I1156" i="183"/>
  <c r="H1156" i="183"/>
  <c r="G1156" i="183"/>
  <c r="F1156" i="183"/>
  <c r="E1156" i="183"/>
  <c r="D1156" i="183"/>
  <c r="C1156" i="183"/>
  <c r="B1156" i="183" s="1"/>
  <c r="M1155" i="183"/>
  <c r="L1155" i="183"/>
  <c r="I1155" i="183"/>
  <c r="H1155" i="183"/>
  <c r="G1155" i="183"/>
  <c r="F1155" i="183"/>
  <c r="E1155" i="183"/>
  <c r="D1155" i="183"/>
  <c r="C1155" i="183"/>
  <c r="B1155" i="183" s="1"/>
  <c r="M1154" i="183"/>
  <c r="L1154" i="183"/>
  <c r="I1154" i="183"/>
  <c r="H1154" i="183"/>
  <c r="G1154" i="183"/>
  <c r="F1154" i="183"/>
  <c r="E1154" i="183"/>
  <c r="D1154" i="183"/>
  <c r="C1154" i="183"/>
  <c r="B1154" i="183" s="1"/>
  <c r="M1153" i="183"/>
  <c r="L1153" i="183"/>
  <c r="I1153" i="183"/>
  <c r="H1153" i="183"/>
  <c r="G1153" i="183"/>
  <c r="F1153" i="183"/>
  <c r="E1153" i="183"/>
  <c r="D1153" i="183"/>
  <c r="C1153" i="183"/>
  <c r="B1153" i="183" s="1"/>
  <c r="M1152" i="183"/>
  <c r="L1152" i="183"/>
  <c r="I1152" i="183"/>
  <c r="H1152" i="183"/>
  <c r="G1152" i="183"/>
  <c r="F1152" i="183"/>
  <c r="E1152" i="183"/>
  <c r="D1152" i="183"/>
  <c r="C1152" i="183"/>
  <c r="B1152" i="183" s="1"/>
  <c r="M1151" i="183"/>
  <c r="L1151" i="183"/>
  <c r="I1151" i="183"/>
  <c r="H1151" i="183"/>
  <c r="G1151" i="183"/>
  <c r="F1151" i="183"/>
  <c r="E1151" i="183"/>
  <c r="D1151" i="183"/>
  <c r="C1151" i="183"/>
  <c r="B1151" i="183" s="1"/>
  <c r="M1150" i="183"/>
  <c r="L1150" i="183"/>
  <c r="I1150" i="183"/>
  <c r="H1150" i="183"/>
  <c r="G1150" i="183"/>
  <c r="F1150" i="183"/>
  <c r="E1150" i="183"/>
  <c r="D1150" i="183"/>
  <c r="C1150" i="183"/>
  <c r="B1150" i="183" s="1"/>
  <c r="M1149" i="183"/>
  <c r="L1149" i="183"/>
  <c r="I1149" i="183"/>
  <c r="H1149" i="183"/>
  <c r="G1149" i="183"/>
  <c r="F1149" i="183"/>
  <c r="E1149" i="183"/>
  <c r="D1149" i="183"/>
  <c r="C1149" i="183"/>
  <c r="B1149" i="183" s="1"/>
  <c r="M1148" i="183"/>
  <c r="L1148" i="183"/>
  <c r="I1148" i="183"/>
  <c r="H1148" i="183"/>
  <c r="G1148" i="183"/>
  <c r="F1148" i="183"/>
  <c r="E1148" i="183"/>
  <c r="D1148" i="183"/>
  <c r="C1148" i="183"/>
  <c r="B1148" i="183" s="1"/>
  <c r="M1147" i="183"/>
  <c r="L1147" i="183"/>
  <c r="I1147" i="183"/>
  <c r="H1147" i="183"/>
  <c r="G1147" i="183"/>
  <c r="F1147" i="183"/>
  <c r="E1147" i="183"/>
  <c r="D1147" i="183"/>
  <c r="C1147" i="183"/>
  <c r="B1147" i="183" s="1"/>
  <c r="M1146" i="183"/>
  <c r="L1146" i="183"/>
  <c r="I1146" i="183"/>
  <c r="H1146" i="183"/>
  <c r="G1146" i="183"/>
  <c r="F1146" i="183"/>
  <c r="E1146" i="183"/>
  <c r="D1146" i="183"/>
  <c r="C1146" i="183"/>
  <c r="B1146" i="183" s="1"/>
  <c r="M1145" i="183"/>
  <c r="L1145" i="183"/>
  <c r="I1145" i="183"/>
  <c r="H1145" i="183"/>
  <c r="G1145" i="183"/>
  <c r="F1145" i="183"/>
  <c r="E1145" i="183"/>
  <c r="D1145" i="183"/>
  <c r="C1145" i="183"/>
  <c r="B1145" i="183" s="1"/>
  <c r="M1144" i="183"/>
  <c r="L1144" i="183"/>
  <c r="I1144" i="183"/>
  <c r="H1144" i="183"/>
  <c r="G1144" i="183"/>
  <c r="F1144" i="183"/>
  <c r="E1144" i="183"/>
  <c r="D1144" i="183"/>
  <c r="C1144" i="183"/>
  <c r="B1144" i="183" s="1"/>
  <c r="M1143" i="183"/>
  <c r="L1143" i="183"/>
  <c r="I1143" i="183"/>
  <c r="H1143" i="183"/>
  <c r="G1143" i="183"/>
  <c r="F1143" i="183"/>
  <c r="E1143" i="183"/>
  <c r="D1143" i="183"/>
  <c r="C1143" i="183"/>
  <c r="B1143" i="183" s="1"/>
  <c r="M1142" i="183"/>
  <c r="L1142" i="183"/>
  <c r="I1142" i="183"/>
  <c r="H1142" i="183"/>
  <c r="G1142" i="183"/>
  <c r="F1142" i="183"/>
  <c r="E1142" i="183"/>
  <c r="D1142" i="183"/>
  <c r="C1142" i="183"/>
  <c r="B1142" i="183" s="1"/>
  <c r="M1141" i="183"/>
  <c r="L1141" i="183"/>
  <c r="I1141" i="183"/>
  <c r="H1141" i="183"/>
  <c r="G1141" i="183"/>
  <c r="F1141" i="183"/>
  <c r="E1141" i="183"/>
  <c r="D1141" i="183"/>
  <c r="C1141" i="183"/>
  <c r="B1141" i="183" s="1"/>
  <c r="M1140" i="183"/>
  <c r="L1140" i="183"/>
  <c r="I1140" i="183"/>
  <c r="H1140" i="183"/>
  <c r="G1140" i="183"/>
  <c r="F1140" i="183"/>
  <c r="E1140" i="183"/>
  <c r="D1140" i="183"/>
  <c r="C1140" i="183"/>
  <c r="B1140" i="183" s="1"/>
  <c r="M1139" i="183"/>
  <c r="L1139" i="183"/>
  <c r="I1139" i="183"/>
  <c r="H1139" i="183"/>
  <c r="G1139" i="183"/>
  <c r="F1139" i="183"/>
  <c r="E1139" i="183"/>
  <c r="D1139" i="183"/>
  <c r="C1139" i="183"/>
  <c r="B1139" i="183" s="1"/>
  <c r="M1138" i="183"/>
  <c r="L1138" i="183"/>
  <c r="I1138" i="183"/>
  <c r="H1138" i="183"/>
  <c r="G1138" i="183"/>
  <c r="F1138" i="183"/>
  <c r="E1138" i="183"/>
  <c r="D1138" i="183"/>
  <c r="C1138" i="183"/>
  <c r="B1138" i="183" s="1"/>
  <c r="M1137" i="183"/>
  <c r="L1137" i="183"/>
  <c r="I1137" i="183"/>
  <c r="H1137" i="183"/>
  <c r="G1137" i="183"/>
  <c r="F1137" i="183"/>
  <c r="E1137" i="183"/>
  <c r="D1137" i="183"/>
  <c r="C1137" i="183"/>
  <c r="B1137" i="183" s="1"/>
  <c r="M1136" i="183"/>
  <c r="L1136" i="183"/>
  <c r="I1136" i="183"/>
  <c r="H1136" i="183"/>
  <c r="G1136" i="183"/>
  <c r="F1136" i="183"/>
  <c r="E1136" i="183"/>
  <c r="D1136" i="183"/>
  <c r="C1136" i="183"/>
  <c r="B1136" i="183" s="1"/>
  <c r="M1135" i="183"/>
  <c r="L1135" i="183"/>
  <c r="I1135" i="183"/>
  <c r="H1135" i="183"/>
  <c r="G1135" i="183"/>
  <c r="F1135" i="183"/>
  <c r="E1135" i="183"/>
  <c r="D1135" i="183"/>
  <c r="C1135" i="183"/>
  <c r="B1135" i="183" s="1"/>
  <c r="M1134" i="183"/>
  <c r="L1134" i="183"/>
  <c r="I1134" i="183"/>
  <c r="H1134" i="183"/>
  <c r="G1134" i="183"/>
  <c r="F1134" i="183"/>
  <c r="E1134" i="183"/>
  <c r="D1134" i="183"/>
  <c r="C1134" i="183"/>
  <c r="B1134" i="183" s="1"/>
  <c r="M1133" i="183"/>
  <c r="L1133" i="183"/>
  <c r="I1133" i="183"/>
  <c r="H1133" i="183"/>
  <c r="G1133" i="183"/>
  <c r="F1133" i="183"/>
  <c r="E1133" i="183"/>
  <c r="D1133" i="183"/>
  <c r="C1133" i="183"/>
  <c r="B1133" i="183" s="1"/>
  <c r="M1132" i="183"/>
  <c r="L1132" i="183"/>
  <c r="I1132" i="183"/>
  <c r="H1132" i="183"/>
  <c r="G1132" i="183"/>
  <c r="F1132" i="183"/>
  <c r="E1132" i="183"/>
  <c r="D1132" i="183"/>
  <c r="C1132" i="183"/>
  <c r="B1132" i="183" s="1"/>
  <c r="M1131" i="183"/>
  <c r="L1131" i="183"/>
  <c r="I1131" i="183"/>
  <c r="H1131" i="183"/>
  <c r="G1131" i="183"/>
  <c r="F1131" i="183"/>
  <c r="E1131" i="183"/>
  <c r="D1131" i="183"/>
  <c r="C1131" i="183"/>
  <c r="B1131" i="183" s="1"/>
  <c r="M1130" i="183"/>
  <c r="L1130" i="183"/>
  <c r="I1130" i="183"/>
  <c r="H1130" i="183"/>
  <c r="G1130" i="183"/>
  <c r="F1130" i="183"/>
  <c r="E1130" i="183"/>
  <c r="D1130" i="183"/>
  <c r="C1130" i="183"/>
  <c r="B1130" i="183" s="1"/>
  <c r="M1129" i="183"/>
  <c r="L1129" i="183"/>
  <c r="I1129" i="183"/>
  <c r="H1129" i="183"/>
  <c r="G1129" i="183"/>
  <c r="F1129" i="183"/>
  <c r="E1129" i="183"/>
  <c r="D1129" i="183"/>
  <c r="C1129" i="183"/>
  <c r="B1129" i="183" s="1"/>
  <c r="M1128" i="183"/>
  <c r="L1128" i="183"/>
  <c r="I1128" i="183"/>
  <c r="H1128" i="183"/>
  <c r="G1128" i="183"/>
  <c r="F1128" i="183"/>
  <c r="E1128" i="183"/>
  <c r="D1128" i="183"/>
  <c r="C1128" i="183"/>
  <c r="B1128" i="183" s="1"/>
  <c r="M1127" i="183"/>
  <c r="L1127" i="183"/>
  <c r="I1127" i="183"/>
  <c r="H1127" i="183"/>
  <c r="G1127" i="183"/>
  <c r="F1127" i="183"/>
  <c r="E1127" i="183"/>
  <c r="D1127" i="183"/>
  <c r="C1127" i="183"/>
  <c r="B1127" i="183" s="1"/>
  <c r="M1126" i="183"/>
  <c r="L1126" i="183"/>
  <c r="I1126" i="183"/>
  <c r="H1126" i="183"/>
  <c r="G1126" i="183"/>
  <c r="F1126" i="183"/>
  <c r="E1126" i="183"/>
  <c r="D1126" i="183"/>
  <c r="C1126" i="183"/>
  <c r="B1126" i="183" s="1"/>
  <c r="M1125" i="183"/>
  <c r="L1125" i="183"/>
  <c r="I1125" i="183"/>
  <c r="H1125" i="183"/>
  <c r="G1125" i="183"/>
  <c r="F1125" i="183"/>
  <c r="E1125" i="183"/>
  <c r="D1125" i="183"/>
  <c r="C1125" i="183"/>
  <c r="B1125" i="183" s="1"/>
  <c r="M1124" i="183"/>
  <c r="L1124" i="183"/>
  <c r="I1124" i="183"/>
  <c r="H1124" i="183"/>
  <c r="G1124" i="183"/>
  <c r="F1124" i="183"/>
  <c r="E1124" i="183"/>
  <c r="D1124" i="183"/>
  <c r="C1124" i="183"/>
  <c r="B1124" i="183" s="1"/>
  <c r="M1123" i="183"/>
  <c r="L1123" i="183"/>
  <c r="I1123" i="183"/>
  <c r="H1123" i="183"/>
  <c r="G1123" i="183"/>
  <c r="F1123" i="183"/>
  <c r="E1123" i="183"/>
  <c r="D1123" i="183"/>
  <c r="C1123" i="183"/>
  <c r="B1123" i="183" s="1"/>
  <c r="M1122" i="183"/>
  <c r="L1122" i="183"/>
  <c r="I1122" i="183"/>
  <c r="H1122" i="183"/>
  <c r="G1122" i="183"/>
  <c r="F1122" i="183"/>
  <c r="E1122" i="183"/>
  <c r="D1122" i="183"/>
  <c r="C1122" i="183"/>
  <c r="B1122" i="183" s="1"/>
  <c r="M1121" i="183"/>
  <c r="L1121" i="183"/>
  <c r="I1121" i="183"/>
  <c r="H1121" i="183"/>
  <c r="G1121" i="183"/>
  <c r="F1121" i="183"/>
  <c r="E1121" i="183"/>
  <c r="D1121" i="183"/>
  <c r="C1121" i="183"/>
  <c r="B1121" i="183" s="1"/>
  <c r="M1120" i="183"/>
  <c r="L1120" i="183"/>
  <c r="I1120" i="183"/>
  <c r="H1120" i="183"/>
  <c r="G1120" i="183"/>
  <c r="F1120" i="183"/>
  <c r="E1120" i="183"/>
  <c r="D1120" i="183"/>
  <c r="C1120" i="183"/>
  <c r="B1120" i="183" s="1"/>
  <c r="M1119" i="183"/>
  <c r="L1119" i="183"/>
  <c r="I1119" i="183"/>
  <c r="H1119" i="183"/>
  <c r="G1119" i="183"/>
  <c r="F1119" i="183"/>
  <c r="E1119" i="183"/>
  <c r="D1119" i="183"/>
  <c r="C1119" i="183"/>
  <c r="B1119" i="183" s="1"/>
  <c r="M1118" i="183"/>
  <c r="L1118" i="183"/>
  <c r="I1118" i="183"/>
  <c r="H1118" i="183"/>
  <c r="G1118" i="183"/>
  <c r="F1118" i="183"/>
  <c r="E1118" i="183"/>
  <c r="D1118" i="183"/>
  <c r="C1118" i="183"/>
  <c r="B1118" i="183" s="1"/>
  <c r="M1117" i="183"/>
  <c r="L1117" i="183"/>
  <c r="I1117" i="183"/>
  <c r="H1117" i="183"/>
  <c r="G1117" i="183"/>
  <c r="F1117" i="183"/>
  <c r="E1117" i="183"/>
  <c r="D1117" i="183"/>
  <c r="C1117" i="183"/>
  <c r="B1117" i="183" s="1"/>
  <c r="M1116" i="183"/>
  <c r="L1116" i="183"/>
  <c r="I1116" i="183"/>
  <c r="H1116" i="183"/>
  <c r="G1116" i="183"/>
  <c r="F1116" i="183"/>
  <c r="E1116" i="183"/>
  <c r="D1116" i="183"/>
  <c r="C1116" i="183"/>
  <c r="B1116" i="183" s="1"/>
  <c r="M1115" i="183"/>
  <c r="L1115" i="183"/>
  <c r="I1115" i="183"/>
  <c r="H1115" i="183"/>
  <c r="G1115" i="183"/>
  <c r="F1115" i="183"/>
  <c r="E1115" i="183"/>
  <c r="D1115" i="183"/>
  <c r="C1115" i="183"/>
  <c r="B1115" i="183" s="1"/>
  <c r="M1114" i="183"/>
  <c r="L1114" i="183"/>
  <c r="I1114" i="183"/>
  <c r="H1114" i="183"/>
  <c r="G1114" i="183"/>
  <c r="F1114" i="183"/>
  <c r="E1114" i="183"/>
  <c r="D1114" i="183"/>
  <c r="C1114" i="183"/>
  <c r="B1114" i="183" s="1"/>
  <c r="M1113" i="183"/>
  <c r="L1113" i="183"/>
  <c r="I1113" i="183"/>
  <c r="H1113" i="183"/>
  <c r="G1113" i="183"/>
  <c r="F1113" i="183"/>
  <c r="E1113" i="183"/>
  <c r="D1113" i="183"/>
  <c r="C1113" i="183"/>
  <c r="B1113" i="183" s="1"/>
  <c r="M1112" i="183"/>
  <c r="L1112" i="183"/>
  <c r="I1112" i="183"/>
  <c r="H1112" i="183"/>
  <c r="G1112" i="183"/>
  <c r="F1112" i="183"/>
  <c r="E1112" i="183"/>
  <c r="D1112" i="183"/>
  <c r="C1112" i="183"/>
  <c r="B1112" i="183" s="1"/>
  <c r="M1111" i="183"/>
  <c r="L1111" i="183"/>
  <c r="I1111" i="183"/>
  <c r="H1111" i="183"/>
  <c r="G1111" i="183"/>
  <c r="F1111" i="183"/>
  <c r="E1111" i="183"/>
  <c r="D1111" i="183"/>
  <c r="C1111" i="183"/>
  <c r="B1111" i="183" s="1"/>
  <c r="M1110" i="183"/>
  <c r="L1110" i="183"/>
  <c r="I1110" i="183"/>
  <c r="H1110" i="183"/>
  <c r="G1110" i="183"/>
  <c r="F1110" i="183"/>
  <c r="E1110" i="183"/>
  <c r="D1110" i="183"/>
  <c r="C1110" i="183"/>
  <c r="B1110" i="183" s="1"/>
  <c r="M1109" i="183"/>
  <c r="L1109" i="183"/>
  <c r="I1109" i="183"/>
  <c r="H1109" i="183"/>
  <c r="G1109" i="183"/>
  <c r="F1109" i="183"/>
  <c r="E1109" i="183"/>
  <c r="D1109" i="183"/>
  <c r="C1109" i="183"/>
  <c r="B1109" i="183" s="1"/>
  <c r="M1108" i="183"/>
  <c r="L1108" i="183"/>
  <c r="I1108" i="183"/>
  <c r="H1108" i="183"/>
  <c r="G1108" i="183"/>
  <c r="F1108" i="183"/>
  <c r="E1108" i="183"/>
  <c r="D1108" i="183"/>
  <c r="C1108" i="183"/>
  <c r="B1108" i="183" s="1"/>
  <c r="M1107" i="183"/>
  <c r="L1107" i="183"/>
  <c r="I1107" i="183"/>
  <c r="H1107" i="183"/>
  <c r="G1107" i="183"/>
  <c r="F1107" i="183"/>
  <c r="E1107" i="183"/>
  <c r="D1107" i="183"/>
  <c r="C1107" i="183"/>
  <c r="B1107" i="183" s="1"/>
  <c r="M1106" i="183"/>
  <c r="L1106" i="183"/>
  <c r="I1106" i="183"/>
  <c r="H1106" i="183"/>
  <c r="G1106" i="183"/>
  <c r="F1106" i="183"/>
  <c r="E1106" i="183"/>
  <c r="D1106" i="183"/>
  <c r="C1106" i="183"/>
  <c r="B1106" i="183" s="1"/>
  <c r="M1105" i="183"/>
  <c r="L1105" i="183"/>
  <c r="I1105" i="183"/>
  <c r="H1105" i="183"/>
  <c r="G1105" i="183"/>
  <c r="F1105" i="183"/>
  <c r="E1105" i="183"/>
  <c r="D1105" i="183"/>
  <c r="C1105" i="183"/>
  <c r="B1105" i="183" s="1"/>
  <c r="M1104" i="183"/>
  <c r="L1104" i="183"/>
  <c r="I1104" i="183"/>
  <c r="H1104" i="183"/>
  <c r="G1104" i="183"/>
  <c r="F1104" i="183"/>
  <c r="E1104" i="183"/>
  <c r="D1104" i="183"/>
  <c r="C1104" i="183"/>
  <c r="B1104" i="183" s="1"/>
  <c r="M1103" i="183"/>
  <c r="L1103" i="183"/>
  <c r="I1103" i="183"/>
  <c r="H1103" i="183"/>
  <c r="G1103" i="183"/>
  <c r="F1103" i="183"/>
  <c r="E1103" i="183"/>
  <c r="D1103" i="183"/>
  <c r="C1103" i="183"/>
  <c r="B1103" i="183" s="1"/>
  <c r="M1102" i="183"/>
  <c r="L1102" i="183"/>
  <c r="I1102" i="183"/>
  <c r="H1102" i="183"/>
  <c r="G1102" i="183"/>
  <c r="F1102" i="183"/>
  <c r="E1102" i="183"/>
  <c r="D1102" i="183"/>
  <c r="C1102" i="183"/>
  <c r="B1102" i="183" s="1"/>
  <c r="M1101" i="183"/>
  <c r="L1101" i="183"/>
  <c r="I1101" i="183"/>
  <c r="H1101" i="183"/>
  <c r="G1101" i="183"/>
  <c r="F1101" i="183"/>
  <c r="E1101" i="183"/>
  <c r="D1101" i="183"/>
  <c r="C1101" i="183"/>
  <c r="B1101" i="183" s="1"/>
  <c r="M1100" i="183"/>
  <c r="L1100" i="183"/>
  <c r="I1100" i="183"/>
  <c r="H1100" i="183"/>
  <c r="G1100" i="183"/>
  <c r="F1100" i="183"/>
  <c r="E1100" i="183"/>
  <c r="D1100" i="183"/>
  <c r="C1100" i="183"/>
  <c r="B1100" i="183" s="1"/>
  <c r="M1099" i="183"/>
  <c r="L1099" i="183"/>
  <c r="I1099" i="183"/>
  <c r="H1099" i="183"/>
  <c r="G1099" i="183"/>
  <c r="F1099" i="183"/>
  <c r="E1099" i="183"/>
  <c r="D1099" i="183"/>
  <c r="C1099" i="183"/>
  <c r="B1099" i="183" s="1"/>
  <c r="M1098" i="183"/>
  <c r="L1098" i="183"/>
  <c r="I1098" i="183"/>
  <c r="H1098" i="183"/>
  <c r="G1098" i="183"/>
  <c r="F1098" i="183"/>
  <c r="E1098" i="183"/>
  <c r="D1098" i="183"/>
  <c r="C1098" i="183"/>
  <c r="B1098" i="183" s="1"/>
  <c r="M1097" i="183"/>
  <c r="L1097" i="183"/>
  <c r="I1097" i="183"/>
  <c r="H1097" i="183"/>
  <c r="G1097" i="183"/>
  <c r="F1097" i="183"/>
  <c r="E1097" i="183"/>
  <c r="D1097" i="183"/>
  <c r="C1097" i="183"/>
  <c r="B1097" i="183" s="1"/>
  <c r="M1096" i="183"/>
  <c r="L1096" i="183"/>
  <c r="I1096" i="183"/>
  <c r="H1096" i="183"/>
  <c r="G1096" i="183"/>
  <c r="F1096" i="183"/>
  <c r="E1096" i="183"/>
  <c r="D1096" i="183"/>
  <c r="C1096" i="183"/>
  <c r="B1096" i="183" s="1"/>
  <c r="M1095" i="183"/>
  <c r="L1095" i="183"/>
  <c r="I1095" i="183"/>
  <c r="H1095" i="183"/>
  <c r="G1095" i="183"/>
  <c r="F1095" i="183"/>
  <c r="E1095" i="183"/>
  <c r="D1095" i="183"/>
  <c r="C1095" i="183"/>
  <c r="B1095" i="183" s="1"/>
  <c r="M1094" i="183"/>
  <c r="L1094" i="183"/>
  <c r="I1094" i="183"/>
  <c r="H1094" i="183"/>
  <c r="G1094" i="183"/>
  <c r="F1094" i="183"/>
  <c r="E1094" i="183"/>
  <c r="D1094" i="183"/>
  <c r="C1094" i="183"/>
  <c r="B1094" i="183" s="1"/>
  <c r="M1093" i="183"/>
  <c r="L1093" i="183"/>
  <c r="I1093" i="183"/>
  <c r="H1093" i="183"/>
  <c r="G1093" i="183"/>
  <c r="F1093" i="183"/>
  <c r="E1093" i="183"/>
  <c r="D1093" i="183"/>
  <c r="C1093" i="183"/>
  <c r="B1093" i="183" s="1"/>
  <c r="M1092" i="183"/>
  <c r="L1092" i="183"/>
  <c r="I1092" i="183"/>
  <c r="H1092" i="183"/>
  <c r="G1092" i="183"/>
  <c r="F1092" i="183"/>
  <c r="E1092" i="183"/>
  <c r="D1092" i="183"/>
  <c r="C1092" i="183"/>
  <c r="B1092" i="183" s="1"/>
  <c r="M1091" i="183"/>
  <c r="L1091" i="183"/>
  <c r="I1091" i="183"/>
  <c r="H1091" i="183"/>
  <c r="G1091" i="183"/>
  <c r="F1091" i="183"/>
  <c r="E1091" i="183"/>
  <c r="D1091" i="183"/>
  <c r="C1091" i="183"/>
  <c r="B1091" i="183" s="1"/>
  <c r="M1090" i="183"/>
  <c r="L1090" i="183"/>
  <c r="I1090" i="183"/>
  <c r="H1090" i="183"/>
  <c r="G1090" i="183"/>
  <c r="F1090" i="183"/>
  <c r="E1090" i="183"/>
  <c r="D1090" i="183"/>
  <c r="C1090" i="183"/>
  <c r="B1090" i="183" s="1"/>
  <c r="M1089" i="183"/>
  <c r="L1089" i="183"/>
  <c r="I1089" i="183"/>
  <c r="H1089" i="183"/>
  <c r="G1089" i="183"/>
  <c r="F1089" i="183"/>
  <c r="E1089" i="183"/>
  <c r="D1089" i="183"/>
  <c r="C1089" i="183"/>
  <c r="B1089" i="183" s="1"/>
  <c r="M1088" i="183"/>
  <c r="L1088" i="183"/>
  <c r="I1088" i="183"/>
  <c r="H1088" i="183"/>
  <c r="G1088" i="183"/>
  <c r="F1088" i="183"/>
  <c r="E1088" i="183"/>
  <c r="D1088" i="183"/>
  <c r="C1088" i="183"/>
  <c r="B1088" i="183" s="1"/>
  <c r="M1087" i="183"/>
  <c r="L1087" i="183"/>
  <c r="I1087" i="183"/>
  <c r="H1087" i="183"/>
  <c r="G1087" i="183"/>
  <c r="F1087" i="183"/>
  <c r="E1087" i="183"/>
  <c r="D1087" i="183"/>
  <c r="C1087" i="183"/>
  <c r="B1087" i="183" s="1"/>
  <c r="M1086" i="183"/>
  <c r="L1086" i="183"/>
  <c r="I1086" i="183"/>
  <c r="H1086" i="183"/>
  <c r="G1086" i="183"/>
  <c r="F1086" i="183"/>
  <c r="E1086" i="183"/>
  <c r="D1086" i="183"/>
  <c r="C1086" i="183"/>
  <c r="B1086" i="183" s="1"/>
  <c r="M1085" i="183"/>
  <c r="L1085" i="183"/>
  <c r="I1085" i="183"/>
  <c r="H1085" i="183"/>
  <c r="G1085" i="183"/>
  <c r="F1085" i="183"/>
  <c r="E1085" i="183"/>
  <c r="D1085" i="183"/>
  <c r="C1085" i="183"/>
  <c r="B1085" i="183" s="1"/>
  <c r="M1084" i="183"/>
  <c r="L1084" i="183"/>
  <c r="I1084" i="183"/>
  <c r="H1084" i="183"/>
  <c r="G1084" i="183"/>
  <c r="F1084" i="183"/>
  <c r="E1084" i="183"/>
  <c r="D1084" i="183"/>
  <c r="C1084" i="183"/>
  <c r="B1084" i="183" s="1"/>
  <c r="M1083" i="183"/>
  <c r="L1083" i="183"/>
  <c r="I1083" i="183"/>
  <c r="H1083" i="183"/>
  <c r="G1083" i="183"/>
  <c r="F1083" i="183"/>
  <c r="E1083" i="183"/>
  <c r="D1083" i="183"/>
  <c r="C1083" i="183"/>
  <c r="B1083" i="183" s="1"/>
  <c r="M1082" i="183"/>
  <c r="L1082" i="183"/>
  <c r="I1082" i="183"/>
  <c r="H1082" i="183"/>
  <c r="G1082" i="183"/>
  <c r="F1082" i="183"/>
  <c r="E1082" i="183"/>
  <c r="D1082" i="183"/>
  <c r="C1082" i="183"/>
  <c r="B1082" i="183" s="1"/>
  <c r="M1081" i="183"/>
  <c r="L1081" i="183"/>
  <c r="I1081" i="183"/>
  <c r="H1081" i="183"/>
  <c r="G1081" i="183"/>
  <c r="F1081" i="183"/>
  <c r="E1081" i="183"/>
  <c r="D1081" i="183"/>
  <c r="C1081" i="183"/>
  <c r="B1081" i="183" s="1"/>
  <c r="M1080" i="183"/>
  <c r="L1080" i="183"/>
  <c r="I1080" i="183"/>
  <c r="H1080" i="183"/>
  <c r="G1080" i="183"/>
  <c r="F1080" i="183"/>
  <c r="E1080" i="183"/>
  <c r="D1080" i="183"/>
  <c r="C1080" i="183"/>
  <c r="B1080" i="183" s="1"/>
  <c r="M1079" i="183"/>
  <c r="L1079" i="183"/>
  <c r="I1079" i="183"/>
  <c r="H1079" i="183"/>
  <c r="G1079" i="183"/>
  <c r="F1079" i="183"/>
  <c r="E1079" i="183"/>
  <c r="D1079" i="183"/>
  <c r="C1079" i="183"/>
  <c r="B1079" i="183" s="1"/>
  <c r="M1078" i="183"/>
  <c r="L1078" i="183"/>
  <c r="I1078" i="183"/>
  <c r="H1078" i="183"/>
  <c r="G1078" i="183"/>
  <c r="F1078" i="183"/>
  <c r="E1078" i="183"/>
  <c r="D1078" i="183"/>
  <c r="C1078" i="183"/>
  <c r="B1078" i="183" s="1"/>
  <c r="M1077" i="183"/>
  <c r="L1077" i="183"/>
  <c r="I1077" i="183"/>
  <c r="H1077" i="183"/>
  <c r="G1077" i="183"/>
  <c r="F1077" i="183"/>
  <c r="E1077" i="183"/>
  <c r="D1077" i="183"/>
  <c r="C1077" i="183"/>
  <c r="B1077" i="183" s="1"/>
  <c r="M1076" i="183"/>
  <c r="L1076" i="183"/>
  <c r="I1076" i="183"/>
  <c r="H1076" i="183"/>
  <c r="G1076" i="183"/>
  <c r="F1076" i="183"/>
  <c r="E1076" i="183"/>
  <c r="D1076" i="183"/>
  <c r="C1076" i="183"/>
  <c r="B1076" i="183" s="1"/>
  <c r="M1075" i="183"/>
  <c r="L1075" i="183"/>
  <c r="I1075" i="183"/>
  <c r="H1075" i="183"/>
  <c r="G1075" i="183"/>
  <c r="F1075" i="183"/>
  <c r="E1075" i="183"/>
  <c r="D1075" i="183"/>
  <c r="C1075" i="183"/>
  <c r="B1075" i="183" s="1"/>
  <c r="M1074" i="183"/>
  <c r="L1074" i="183"/>
  <c r="I1074" i="183"/>
  <c r="H1074" i="183"/>
  <c r="G1074" i="183"/>
  <c r="F1074" i="183"/>
  <c r="E1074" i="183"/>
  <c r="D1074" i="183"/>
  <c r="C1074" i="183"/>
  <c r="B1074" i="183" s="1"/>
  <c r="M1073" i="183"/>
  <c r="L1073" i="183"/>
  <c r="I1073" i="183"/>
  <c r="H1073" i="183"/>
  <c r="G1073" i="183"/>
  <c r="F1073" i="183"/>
  <c r="E1073" i="183"/>
  <c r="D1073" i="183"/>
  <c r="C1073" i="183"/>
  <c r="B1073" i="183" s="1"/>
  <c r="M1072" i="183"/>
  <c r="L1072" i="183"/>
  <c r="I1072" i="183"/>
  <c r="H1072" i="183"/>
  <c r="G1072" i="183"/>
  <c r="F1072" i="183"/>
  <c r="E1072" i="183"/>
  <c r="D1072" i="183"/>
  <c r="C1072" i="183"/>
  <c r="B1072" i="183" s="1"/>
  <c r="M1071" i="183"/>
  <c r="L1071" i="183"/>
  <c r="I1071" i="183"/>
  <c r="H1071" i="183"/>
  <c r="G1071" i="183"/>
  <c r="F1071" i="183"/>
  <c r="E1071" i="183"/>
  <c r="D1071" i="183"/>
  <c r="C1071" i="183"/>
  <c r="B1071" i="183" s="1"/>
  <c r="M1070" i="183"/>
  <c r="L1070" i="183"/>
  <c r="I1070" i="183"/>
  <c r="H1070" i="183"/>
  <c r="G1070" i="183"/>
  <c r="F1070" i="183"/>
  <c r="E1070" i="183"/>
  <c r="D1070" i="183"/>
  <c r="C1070" i="183"/>
  <c r="B1070" i="183" s="1"/>
  <c r="M1069" i="183"/>
  <c r="L1069" i="183"/>
  <c r="I1069" i="183"/>
  <c r="H1069" i="183"/>
  <c r="G1069" i="183"/>
  <c r="F1069" i="183"/>
  <c r="E1069" i="183"/>
  <c r="D1069" i="183"/>
  <c r="C1069" i="183"/>
  <c r="B1069" i="183" s="1"/>
  <c r="M1068" i="183"/>
  <c r="L1068" i="183"/>
  <c r="I1068" i="183"/>
  <c r="H1068" i="183"/>
  <c r="G1068" i="183"/>
  <c r="F1068" i="183"/>
  <c r="E1068" i="183"/>
  <c r="D1068" i="183"/>
  <c r="C1068" i="183"/>
  <c r="B1068" i="183" s="1"/>
  <c r="M1067" i="183"/>
  <c r="L1067" i="183"/>
  <c r="I1067" i="183"/>
  <c r="H1067" i="183"/>
  <c r="G1067" i="183"/>
  <c r="F1067" i="183"/>
  <c r="E1067" i="183"/>
  <c r="D1067" i="183"/>
  <c r="C1067" i="183"/>
  <c r="B1067" i="183" s="1"/>
  <c r="M1066" i="183"/>
  <c r="L1066" i="183"/>
  <c r="I1066" i="183"/>
  <c r="H1066" i="183"/>
  <c r="G1066" i="183"/>
  <c r="F1066" i="183"/>
  <c r="E1066" i="183"/>
  <c r="D1066" i="183"/>
  <c r="C1066" i="183"/>
  <c r="B1066" i="183" s="1"/>
  <c r="M1065" i="183"/>
  <c r="L1065" i="183"/>
  <c r="I1065" i="183"/>
  <c r="H1065" i="183"/>
  <c r="G1065" i="183"/>
  <c r="F1065" i="183"/>
  <c r="E1065" i="183"/>
  <c r="D1065" i="183"/>
  <c r="C1065" i="183"/>
  <c r="B1065" i="183" s="1"/>
  <c r="M1064" i="183"/>
  <c r="L1064" i="183"/>
  <c r="I1064" i="183"/>
  <c r="H1064" i="183"/>
  <c r="G1064" i="183"/>
  <c r="F1064" i="183"/>
  <c r="E1064" i="183"/>
  <c r="D1064" i="183"/>
  <c r="C1064" i="183"/>
  <c r="B1064" i="183"/>
  <c r="M1063" i="183"/>
  <c r="L1063" i="183"/>
  <c r="I1063" i="183"/>
  <c r="H1063" i="183"/>
  <c r="G1063" i="183"/>
  <c r="F1063" i="183"/>
  <c r="E1063" i="183"/>
  <c r="D1063" i="183"/>
  <c r="C1063" i="183"/>
  <c r="B1063" i="183" s="1"/>
  <c r="M1062" i="183"/>
  <c r="L1062" i="183"/>
  <c r="I1062" i="183"/>
  <c r="H1062" i="183"/>
  <c r="G1062" i="183"/>
  <c r="F1062" i="183"/>
  <c r="E1062" i="183"/>
  <c r="D1062" i="183"/>
  <c r="C1062" i="183"/>
  <c r="B1062" i="183" s="1"/>
  <c r="M1061" i="183"/>
  <c r="L1061" i="183"/>
  <c r="I1061" i="183"/>
  <c r="H1061" i="183"/>
  <c r="G1061" i="183"/>
  <c r="F1061" i="183"/>
  <c r="E1061" i="183"/>
  <c r="D1061" i="183"/>
  <c r="C1061" i="183"/>
  <c r="B1061" i="183" s="1"/>
  <c r="M1060" i="183"/>
  <c r="L1060" i="183"/>
  <c r="I1060" i="183"/>
  <c r="H1060" i="183"/>
  <c r="G1060" i="183"/>
  <c r="F1060" i="183"/>
  <c r="E1060" i="183"/>
  <c r="D1060" i="183"/>
  <c r="C1060" i="183"/>
  <c r="B1060" i="183"/>
  <c r="M1059" i="183"/>
  <c r="L1059" i="183"/>
  <c r="I1059" i="183"/>
  <c r="H1059" i="183"/>
  <c r="G1059" i="183"/>
  <c r="F1059" i="183"/>
  <c r="E1059" i="183"/>
  <c r="D1059" i="183"/>
  <c r="C1059" i="183"/>
  <c r="B1059" i="183" s="1"/>
  <c r="M1058" i="183"/>
  <c r="L1058" i="183"/>
  <c r="I1058" i="183"/>
  <c r="H1058" i="183"/>
  <c r="G1058" i="183"/>
  <c r="F1058" i="183"/>
  <c r="E1058" i="183"/>
  <c r="D1058" i="183"/>
  <c r="C1058" i="183"/>
  <c r="B1058" i="183" s="1"/>
  <c r="M1057" i="183"/>
  <c r="L1057" i="183"/>
  <c r="I1057" i="183"/>
  <c r="H1057" i="183"/>
  <c r="G1057" i="183"/>
  <c r="F1057" i="183"/>
  <c r="E1057" i="183"/>
  <c r="D1057" i="183"/>
  <c r="C1057" i="183"/>
  <c r="B1057" i="183" s="1"/>
  <c r="M1056" i="183"/>
  <c r="L1056" i="183"/>
  <c r="I1056" i="183"/>
  <c r="H1056" i="183"/>
  <c r="G1056" i="183"/>
  <c r="F1056" i="183"/>
  <c r="E1056" i="183"/>
  <c r="D1056" i="183"/>
  <c r="C1056" i="183"/>
  <c r="B1056" i="183"/>
  <c r="A1056" i="183"/>
  <c r="M1055" i="183"/>
  <c r="L1055" i="183"/>
  <c r="I1055" i="183"/>
  <c r="H1055" i="183"/>
  <c r="G1055" i="183"/>
  <c r="F1055" i="183"/>
  <c r="E1055" i="183"/>
  <c r="D1055" i="183"/>
  <c r="C1055" i="183"/>
  <c r="B1055" i="183" s="1"/>
  <c r="M1054" i="183"/>
  <c r="L1054" i="183"/>
  <c r="I1054" i="183"/>
  <c r="H1054" i="183"/>
  <c r="G1054" i="183"/>
  <c r="F1054" i="183"/>
  <c r="E1054" i="183"/>
  <c r="D1054" i="183"/>
  <c r="C1054" i="183"/>
  <c r="B1054" i="183" s="1"/>
  <c r="M1053" i="183"/>
  <c r="L1053" i="183"/>
  <c r="K1053" i="183"/>
  <c r="J1053" i="183"/>
  <c r="I1053" i="183"/>
  <c r="H1053" i="183"/>
  <c r="G1053" i="183"/>
  <c r="F1053" i="183"/>
  <c r="E1053" i="183"/>
  <c r="D1053" i="183"/>
  <c r="C1053" i="183"/>
  <c r="B1053" i="183" s="1"/>
  <c r="M1052" i="183"/>
  <c r="L1052" i="183"/>
  <c r="I1052" i="183"/>
  <c r="H1052" i="183"/>
  <c r="G1052" i="183"/>
  <c r="F1052" i="183"/>
  <c r="E1052" i="183"/>
  <c r="D1052" i="183"/>
  <c r="C1052" i="183"/>
  <c r="B1052" i="183" s="1"/>
  <c r="M1051" i="183"/>
  <c r="L1051" i="183"/>
  <c r="K1051" i="183"/>
  <c r="J1051" i="183"/>
  <c r="I1051" i="183"/>
  <c r="H1051" i="183"/>
  <c r="G1051" i="183"/>
  <c r="F1051" i="183"/>
  <c r="E1051" i="183"/>
  <c r="D1051" i="183"/>
  <c r="C1051" i="183"/>
  <c r="B1051" i="183" s="1"/>
  <c r="M1050" i="183"/>
  <c r="L1050" i="183"/>
  <c r="I1050" i="183"/>
  <c r="H1050" i="183"/>
  <c r="G1050" i="183"/>
  <c r="F1050" i="183"/>
  <c r="E1050" i="183"/>
  <c r="D1050" i="183"/>
  <c r="C1050" i="183"/>
  <c r="B1050" i="183" s="1"/>
  <c r="M1049" i="183"/>
  <c r="L1049" i="183"/>
  <c r="K1049" i="183"/>
  <c r="J1049" i="183"/>
  <c r="I1049" i="183"/>
  <c r="H1049" i="183"/>
  <c r="G1049" i="183"/>
  <c r="F1049" i="183"/>
  <c r="E1049" i="183"/>
  <c r="D1049" i="183"/>
  <c r="C1049" i="183"/>
  <c r="B1049" i="183" s="1"/>
  <c r="M1048" i="183"/>
  <c r="L1048" i="183"/>
  <c r="I1048" i="183"/>
  <c r="H1048" i="183"/>
  <c r="G1048" i="183"/>
  <c r="F1048" i="183"/>
  <c r="E1048" i="183"/>
  <c r="D1048" i="183"/>
  <c r="C1048" i="183"/>
  <c r="B1048" i="183" s="1"/>
  <c r="M1047" i="183"/>
  <c r="L1047" i="183"/>
  <c r="K1047" i="183"/>
  <c r="J1047" i="183"/>
  <c r="I1047" i="183"/>
  <c r="H1047" i="183"/>
  <c r="G1047" i="183"/>
  <c r="F1047" i="183"/>
  <c r="E1047" i="183"/>
  <c r="D1047" i="183"/>
  <c r="C1047" i="183"/>
  <c r="B1047" i="183" s="1"/>
  <c r="M1046" i="183"/>
  <c r="L1046" i="183"/>
  <c r="I1046" i="183"/>
  <c r="H1046" i="183"/>
  <c r="G1046" i="183"/>
  <c r="F1046" i="183"/>
  <c r="E1046" i="183"/>
  <c r="D1046" i="183"/>
  <c r="C1046" i="183"/>
  <c r="B1046" i="183" s="1"/>
  <c r="M1045" i="183"/>
  <c r="L1045" i="183"/>
  <c r="I1045" i="183"/>
  <c r="H1045" i="183"/>
  <c r="G1045" i="183"/>
  <c r="F1045" i="183"/>
  <c r="E1045" i="183"/>
  <c r="D1045" i="183"/>
  <c r="C1045" i="183"/>
  <c r="B1045" i="183" s="1"/>
  <c r="M1044" i="183"/>
  <c r="L1044" i="183"/>
  <c r="I1044" i="183"/>
  <c r="H1044" i="183"/>
  <c r="G1044" i="183"/>
  <c r="F1044" i="183"/>
  <c r="E1044" i="183"/>
  <c r="D1044" i="183"/>
  <c r="C1044" i="183"/>
  <c r="B1044" i="183" s="1"/>
  <c r="M1043" i="183"/>
  <c r="L1043" i="183"/>
  <c r="I1043" i="183"/>
  <c r="H1043" i="183"/>
  <c r="G1043" i="183"/>
  <c r="F1043" i="183"/>
  <c r="E1043" i="183"/>
  <c r="D1043" i="183"/>
  <c r="C1043" i="183"/>
  <c r="B1043" i="183" s="1"/>
  <c r="M1042" i="183"/>
  <c r="L1042" i="183"/>
  <c r="I1042" i="183"/>
  <c r="H1042" i="183"/>
  <c r="G1042" i="183"/>
  <c r="F1042" i="183"/>
  <c r="E1042" i="183"/>
  <c r="D1042" i="183"/>
  <c r="C1042" i="183"/>
  <c r="B1042" i="183" s="1"/>
  <c r="M1041" i="183"/>
  <c r="L1041" i="183"/>
  <c r="I1041" i="183"/>
  <c r="H1041" i="183"/>
  <c r="G1041" i="183"/>
  <c r="F1041" i="183"/>
  <c r="E1041" i="183"/>
  <c r="D1041" i="183"/>
  <c r="C1041" i="183"/>
  <c r="B1041" i="183" s="1"/>
  <c r="M1040" i="183"/>
  <c r="L1040" i="183"/>
  <c r="I1040" i="183"/>
  <c r="H1040" i="183"/>
  <c r="G1040" i="183"/>
  <c r="F1040" i="183"/>
  <c r="E1040" i="183"/>
  <c r="D1040" i="183"/>
  <c r="C1040" i="183"/>
  <c r="B1040" i="183" s="1"/>
  <c r="M1039" i="183"/>
  <c r="L1039" i="183"/>
  <c r="I1039" i="183"/>
  <c r="H1039" i="183"/>
  <c r="G1039" i="183"/>
  <c r="F1039" i="183"/>
  <c r="E1039" i="183"/>
  <c r="D1039" i="183"/>
  <c r="C1039" i="183"/>
  <c r="B1039" i="183" s="1"/>
  <c r="M1038" i="183"/>
  <c r="L1038" i="183"/>
  <c r="I1038" i="183"/>
  <c r="H1038" i="183"/>
  <c r="G1038" i="183"/>
  <c r="F1038" i="183"/>
  <c r="E1038" i="183"/>
  <c r="D1038" i="183"/>
  <c r="C1038" i="183"/>
  <c r="B1038" i="183" s="1"/>
  <c r="M1037" i="183"/>
  <c r="L1037" i="183"/>
  <c r="I1037" i="183"/>
  <c r="H1037" i="183"/>
  <c r="G1037" i="183"/>
  <c r="F1037" i="183"/>
  <c r="E1037" i="183"/>
  <c r="D1037" i="183"/>
  <c r="C1037" i="183"/>
  <c r="B1037" i="183" s="1"/>
  <c r="M1036" i="183"/>
  <c r="L1036" i="183"/>
  <c r="I1036" i="183"/>
  <c r="H1036" i="183"/>
  <c r="G1036" i="183"/>
  <c r="F1036" i="183"/>
  <c r="E1036" i="183"/>
  <c r="D1036" i="183"/>
  <c r="C1036" i="183"/>
  <c r="B1036" i="183" s="1"/>
  <c r="M1035" i="183"/>
  <c r="L1035" i="183"/>
  <c r="I1035" i="183"/>
  <c r="H1035" i="183"/>
  <c r="G1035" i="183"/>
  <c r="F1035" i="183"/>
  <c r="E1035" i="183"/>
  <c r="D1035" i="183"/>
  <c r="C1035" i="183"/>
  <c r="B1035" i="183" s="1"/>
  <c r="M1034" i="183"/>
  <c r="L1034" i="183"/>
  <c r="I1034" i="183"/>
  <c r="H1034" i="183"/>
  <c r="G1034" i="183"/>
  <c r="F1034" i="183"/>
  <c r="E1034" i="183"/>
  <c r="D1034" i="183"/>
  <c r="C1034" i="183"/>
  <c r="B1034" i="183" s="1"/>
  <c r="M1033" i="183"/>
  <c r="L1033" i="183"/>
  <c r="I1033" i="183"/>
  <c r="H1033" i="183"/>
  <c r="G1033" i="183"/>
  <c r="F1033" i="183"/>
  <c r="E1033" i="183"/>
  <c r="D1033" i="183"/>
  <c r="C1033" i="183"/>
  <c r="B1033" i="183" s="1"/>
  <c r="M1032" i="183"/>
  <c r="L1032" i="183"/>
  <c r="I1032" i="183"/>
  <c r="H1032" i="183"/>
  <c r="G1032" i="183"/>
  <c r="F1032" i="183"/>
  <c r="E1032" i="183"/>
  <c r="D1032" i="183"/>
  <c r="C1032" i="183"/>
  <c r="B1032" i="183" s="1"/>
  <c r="M1031" i="183"/>
  <c r="L1031" i="183"/>
  <c r="I1031" i="183"/>
  <c r="H1031" i="183"/>
  <c r="G1031" i="183"/>
  <c r="F1031" i="183"/>
  <c r="E1031" i="183"/>
  <c r="D1031" i="183"/>
  <c r="C1031" i="183"/>
  <c r="B1031" i="183" s="1"/>
  <c r="M1030" i="183"/>
  <c r="L1030" i="183"/>
  <c r="I1030" i="183"/>
  <c r="H1030" i="183"/>
  <c r="G1030" i="183"/>
  <c r="F1030" i="183"/>
  <c r="E1030" i="183"/>
  <c r="D1030" i="183"/>
  <c r="C1030" i="183"/>
  <c r="B1030" i="183" s="1"/>
  <c r="M1029" i="183"/>
  <c r="L1029" i="183"/>
  <c r="I1029" i="183"/>
  <c r="H1029" i="183"/>
  <c r="G1029" i="183"/>
  <c r="F1029" i="183"/>
  <c r="E1029" i="183"/>
  <c r="D1029" i="183"/>
  <c r="C1029" i="183"/>
  <c r="B1029" i="183" s="1"/>
  <c r="M1028" i="183"/>
  <c r="L1028" i="183"/>
  <c r="I1028" i="183"/>
  <c r="H1028" i="183"/>
  <c r="G1028" i="183"/>
  <c r="F1028" i="183"/>
  <c r="E1028" i="183"/>
  <c r="D1028" i="183"/>
  <c r="C1028" i="183"/>
  <c r="B1028" i="183" s="1"/>
  <c r="M1027" i="183"/>
  <c r="L1027" i="183"/>
  <c r="I1027" i="183"/>
  <c r="H1027" i="183"/>
  <c r="G1027" i="183"/>
  <c r="F1027" i="183"/>
  <c r="E1027" i="183"/>
  <c r="D1027" i="183"/>
  <c r="C1027" i="183"/>
  <c r="B1027" i="183" s="1"/>
  <c r="M1026" i="183"/>
  <c r="L1026" i="183"/>
  <c r="I1026" i="183"/>
  <c r="H1026" i="183"/>
  <c r="G1026" i="183"/>
  <c r="F1026" i="183"/>
  <c r="E1026" i="183"/>
  <c r="D1026" i="183"/>
  <c r="C1026" i="183"/>
  <c r="B1026" i="183" s="1"/>
  <c r="M1025" i="183"/>
  <c r="L1025" i="183"/>
  <c r="I1025" i="183"/>
  <c r="H1025" i="183"/>
  <c r="G1025" i="183"/>
  <c r="F1025" i="183"/>
  <c r="E1025" i="183"/>
  <c r="D1025" i="183"/>
  <c r="C1025" i="183"/>
  <c r="B1025" i="183" s="1"/>
  <c r="M1024" i="183"/>
  <c r="L1024" i="183"/>
  <c r="I1024" i="183"/>
  <c r="H1024" i="183"/>
  <c r="G1024" i="183"/>
  <c r="F1024" i="183"/>
  <c r="E1024" i="183"/>
  <c r="D1024" i="183"/>
  <c r="C1024" i="183"/>
  <c r="B1024" i="183" s="1"/>
  <c r="M1023" i="183"/>
  <c r="L1023" i="183"/>
  <c r="I1023" i="183"/>
  <c r="H1023" i="183"/>
  <c r="G1023" i="183"/>
  <c r="F1023" i="183"/>
  <c r="E1023" i="183"/>
  <c r="D1023" i="183"/>
  <c r="C1023" i="183"/>
  <c r="B1023" i="183" s="1"/>
  <c r="M1022" i="183"/>
  <c r="L1022" i="183"/>
  <c r="I1022" i="183"/>
  <c r="H1022" i="183"/>
  <c r="G1022" i="183"/>
  <c r="F1022" i="183"/>
  <c r="E1022" i="183"/>
  <c r="D1022" i="183"/>
  <c r="C1022" i="183"/>
  <c r="B1022" i="183" s="1"/>
  <c r="A1022" i="183"/>
  <c r="M1021" i="183"/>
  <c r="L1021" i="183"/>
  <c r="I1021" i="183"/>
  <c r="H1021" i="183"/>
  <c r="G1021" i="183"/>
  <c r="F1021" i="183"/>
  <c r="E1021" i="183"/>
  <c r="D1021" i="183"/>
  <c r="C1021" i="183"/>
  <c r="B1021" i="183" s="1"/>
  <c r="M1020" i="183"/>
  <c r="L1020" i="183"/>
  <c r="I1020" i="183"/>
  <c r="H1020" i="183"/>
  <c r="G1020" i="183"/>
  <c r="F1020" i="183"/>
  <c r="E1020" i="183"/>
  <c r="D1020" i="183"/>
  <c r="C1020" i="183"/>
  <c r="B1020" i="183" s="1"/>
  <c r="M1019" i="183"/>
  <c r="L1019" i="183"/>
  <c r="I1019" i="183"/>
  <c r="H1019" i="183"/>
  <c r="G1019" i="183"/>
  <c r="F1019" i="183"/>
  <c r="E1019" i="183"/>
  <c r="D1019" i="183"/>
  <c r="C1019" i="183"/>
  <c r="B1019" i="183" s="1"/>
  <c r="M1018" i="183"/>
  <c r="L1018" i="183"/>
  <c r="I1018" i="183"/>
  <c r="H1018" i="183"/>
  <c r="G1018" i="183"/>
  <c r="F1018" i="183"/>
  <c r="E1018" i="183"/>
  <c r="D1018" i="183"/>
  <c r="C1018" i="183"/>
  <c r="B1018" i="183" s="1"/>
  <c r="M1017" i="183"/>
  <c r="L1017" i="183"/>
  <c r="I1017" i="183"/>
  <c r="H1017" i="183"/>
  <c r="G1017" i="183"/>
  <c r="F1017" i="183"/>
  <c r="E1017" i="183"/>
  <c r="D1017" i="183"/>
  <c r="C1017" i="183"/>
  <c r="B1017" i="183" s="1"/>
  <c r="M1016" i="183"/>
  <c r="L1016" i="183"/>
  <c r="I1016" i="183"/>
  <c r="H1016" i="183"/>
  <c r="G1016" i="183"/>
  <c r="F1016" i="183"/>
  <c r="E1016" i="183"/>
  <c r="D1016" i="183"/>
  <c r="C1016" i="183"/>
  <c r="B1016" i="183" s="1"/>
  <c r="M1015" i="183"/>
  <c r="L1015" i="183"/>
  <c r="I1015" i="183"/>
  <c r="H1015" i="183"/>
  <c r="G1015" i="183"/>
  <c r="F1015" i="183"/>
  <c r="E1015" i="183"/>
  <c r="D1015" i="183"/>
  <c r="C1015" i="183"/>
  <c r="B1015" i="183" s="1"/>
  <c r="M1014" i="183"/>
  <c r="L1014" i="183"/>
  <c r="I1014" i="183"/>
  <c r="H1014" i="183"/>
  <c r="G1014" i="183"/>
  <c r="F1014" i="183"/>
  <c r="E1014" i="183"/>
  <c r="D1014" i="183"/>
  <c r="C1014" i="183"/>
  <c r="B1014" i="183" s="1"/>
  <c r="M1013" i="183"/>
  <c r="L1013" i="183"/>
  <c r="I1013" i="183"/>
  <c r="H1013" i="183"/>
  <c r="G1013" i="183"/>
  <c r="F1013" i="183"/>
  <c r="E1013" i="183"/>
  <c r="D1013" i="183"/>
  <c r="C1013" i="183"/>
  <c r="B1013" i="183" s="1"/>
  <c r="M1012" i="183"/>
  <c r="L1012" i="183"/>
  <c r="I1012" i="183"/>
  <c r="H1012" i="183"/>
  <c r="G1012" i="183"/>
  <c r="F1012" i="183"/>
  <c r="E1012" i="183"/>
  <c r="D1012" i="183"/>
  <c r="C1012" i="183"/>
  <c r="B1012" i="183" s="1"/>
  <c r="M1011" i="183"/>
  <c r="L1011" i="183"/>
  <c r="I1011" i="183"/>
  <c r="H1011" i="183"/>
  <c r="G1011" i="183"/>
  <c r="F1011" i="183"/>
  <c r="E1011" i="183"/>
  <c r="D1011" i="183"/>
  <c r="C1011" i="183"/>
  <c r="B1011" i="183" s="1"/>
  <c r="M1010" i="183"/>
  <c r="L1010" i="183"/>
  <c r="I1010" i="183"/>
  <c r="H1010" i="183"/>
  <c r="G1010" i="183"/>
  <c r="F1010" i="183"/>
  <c r="E1010" i="183"/>
  <c r="D1010" i="183"/>
  <c r="C1010" i="183"/>
  <c r="B1010" i="183" s="1"/>
  <c r="M1009" i="183"/>
  <c r="L1009" i="183"/>
  <c r="I1009" i="183"/>
  <c r="H1009" i="183"/>
  <c r="G1009" i="183"/>
  <c r="F1009" i="183"/>
  <c r="E1009" i="183"/>
  <c r="D1009" i="183"/>
  <c r="C1009" i="183"/>
  <c r="B1009" i="183" s="1"/>
  <c r="M1008" i="183"/>
  <c r="L1008" i="183"/>
  <c r="I1008" i="183"/>
  <c r="H1008" i="183"/>
  <c r="G1008" i="183"/>
  <c r="F1008" i="183"/>
  <c r="E1008" i="183"/>
  <c r="D1008" i="183"/>
  <c r="C1008" i="183"/>
  <c r="B1008" i="183" s="1"/>
  <c r="M1007" i="183"/>
  <c r="L1007" i="183"/>
  <c r="I1007" i="183"/>
  <c r="H1007" i="183"/>
  <c r="G1007" i="183"/>
  <c r="F1007" i="183"/>
  <c r="E1007" i="183"/>
  <c r="D1007" i="183"/>
  <c r="C1007" i="183"/>
  <c r="B1007" i="183" s="1"/>
  <c r="M1006" i="183"/>
  <c r="L1006" i="183"/>
  <c r="I1006" i="183"/>
  <c r="H1006" i="183"/>
  <c r="G1006" i="183"/>
  <c r="F1006" i="183"/>
  <c r="E1006" i="183"/>
  <c r="D1006" i="183"/>
  <c r="C1006" i="183"/>
  <c r="B1006" i="183" s="1"/>
  <c r="M1005" i="183"/>
  <c r="L1005" i="183"/>
  <c r="I1005" i="183"/>
  <c r="H1005" i="183"/>
  <c r="G1005" i="183"/>
  <c r="F1005" i="183"/>
  <c r="E1005" i="183"/>
  <c r="D1005" i="183"/>
  <c r="C1005" i="183"/>
  <c r="B1005" i="183" s="1"/>
  <c r="M1004" i="183"/>
  <c r="L1004" i="183"/>
  <c r="I1004" i="183"/>
  <c r="H1004" i="183"/>
  <c r="G1004" i="183"/>
  <c r="F1004" i="183"/>
  <c r="E1004" i="183"/>
  <c r="D1004" i="183"/>
  <c r="C1004" i="183"/>
  <c r="B1004" i="183" s="1"/>
  <c r="M1003" i="183"/>
  <c r="L1003" i="183"/>
  <c r="I1003" i="183"/>
  <c r="H1003" i="183"/>
  <c r="G1003" i="183"/>
  <c r="F1003" i="183"/>
  <c r="E1003" i="183"/>
  <c r="D1003" i="183"/>
  <c r="C1003" i="183"/>
  <c r="B1003" i="183" s="1"/>
  <c r="M1002" i="183"/>
  <c r="L1002" i="183"/>
  <c r="I1002" i="183"/>
  <c r="H1002" i="183"/>
  <c r="G1002" i="183"/>
  <c r="F1002" i="183"/>
  <c r="E1002" i="183"/>
  <c r="D1002" i="183"/>
  <c r="C1002" i="183"/>
  <c r="B1002" i="183" s="1"/>
  <c r="M1001" i="183"/>
  <c r="L1001" i="183"/>
  <c r="I1001" i="183"/>
  <c r="H1001" i="183"/>
  <c r="G1001" i="183"/>
  <c r="F1001" i="183"/>
  <c r="E1001" i="183"/>
  <c r="D1001" i="183"/>
  <c r="C1001" i="183"/>
  <c r="B1001" i="183" s="1"/>
  <c r="M1000" i="183"/>
  <c r="L1000" i="183"/>
  <c r="I1000" i="183"/>
  <c r="H1000" i="183"/>
  <c r="G1000" i="183"/>
  <c r="F1000" i="183"/>
  <c r="E1000" i="183"/>
  <c r="D1000" i="183"/>
  <c r="C1000" i="183"/>
  <c r="B1000" i="183" s="1"/>
  <c r="M999" i="183"/>
  <c r="L999" i="183"/>
  <c r="I999" i="183"/>
  <c r="H999" i="183"/>
  <c r="G999" i="183"/>
  <c r="F999" i="183"/>
  <c r="E999" i="183"/>
  <c r="D999" i="183"/>
  <c r="C999" i="183"/>
  <c r="B999" i="183" s="1"/>
  <c r="M998" i="183"/>
  <c r="L998" i="183"/>
  <c r="I998" i="183"/>
  <c r="H998" i="183"/>
  <c r="G998" i="183"/>
  <c r="F998" i="183"/>
  <c r="E998" i="183"/>
  <c r="D998" i="183"/>
  <c r="C998" i="183"/>
  <c r="B998" i="183" s="1"/>
  <c r="M997" i="183"/>
  <c r="L997" i="183"/>
  <c r="I997" i="183"/>
  <c r="H997" i="183"/>
  <c r="G997" i="183"/>
  <c r="F997" i="183"/>
  <c r="E997" i="183"/>
  <c r="D997" i="183"/>
  <c r="C997" i="183"/>
  <c r="B997" i="183" s="1"/>
  <c r="M996" i="183"/>
  <c r="L996" i="183"/>
  <c r="I996" i="183"/>
  <c r="H996" i="183"/>
  <c r="G996" i="183"/>
  <c r="F996" i="183"/>
  <c r="E996" i="183"/>
  <c r="D996" i="183"/>
  <c r="C996" i="183"/>
  <c r="B996" i="183" s="1"/>
  <c r="M995" i="183"/>
  <c r="L995" i="183"/>
  <c r="I995" i="183"/>
  <c r="H995" i="183"/>
  <c r="G995" i="183"/>
  <c r="F995" i="183"/>
  <c r="E995" i="183"/>
  <c r="D995" i="183"/>
  <c r="C995" i="183"/>
  <c r="B995" i="183" s="1"/>
  <c r="M994" i="183"/>
  <c r="L994" i="183"/>
  <c r="I994" i="183"/>
  <c r="H994" i="183"/>
  <c r="G994" i="183"/>
  <c r="F994" i="183"/>
  <c r="E994" i="183"/>
  <c r="D994" i="183"/>
  <c r="C994" i="183"/>
  <c r="B994" i="183" s="1"/>
  <c r="M993" i="183"/>
  <c r="L993" i="183"/>
  <c r="I993" i="183"/>
  <c r="H993" i="183"/>
  <c r="G993" i="183"/>
  <c r="F993" i="183"/>
  <c r="E993" i="183"/>
  <c r="D993" i="183"/>
  <c r="C993" i="183"/>
  <c r="B993" i="183" s="1"/>
  <c r="M992" i="183"/>
  <c r="L992" i="183"/>
  <c r="I992" i="183"/>
  <c r="H992" i="183"/>
  <c r="G992" i="183"/>
  <c r="F992" i="183"/>
  <c r="E992" i="183"/>
  <c r="D992" i="183"/>
  <c r="C992" i="183"/>
  <c r="B992" i="183" s="1"/>
  <c r="M991" i="183"/>
  <c r="L991" i="183"/>
  <c r="I991" i="183"/>
  <c r="H991" i="183"/>
  <c r="G991" i="183"/>
  <c r="F991" i="183"/>
  <c r="E991" i="183"/>
  <c r="D991" i="183"/>
  <c r="C991" i="183"/>
  <c r="B991" i="183" s="1"/>
  <c r="M990" i="183"/>
  <c r="L990" i="183"/>
  <c r="I990" i="183"/>
  <c r="H990" i="183"/>
  <c r="G990" i="183"/>
  <c r="F990" i="183"/>
  <c r="E990" i="183"/>
  <c r="D990" i="183"/>
  <c r="C990" i="183"/>
  <c r="B990" i="183" s="1"/>
  <c r="M989" i="183"/>
  <c r="L989" i="183"/>
  <c r="I989" i="183"/>
  <c r="H989" i="183"/>
  <c r="G989" i="183"/>
  <c r="F989" i="183"/>
  <c r="E989" i="183"/>
  <c r="D989" i="183"/>
  <c r="C989" i="183"/>
  <c r="B989" i="183" s="1"/>
  <c r="M988" i="183"/>
  <c r="L988" i="183"/>
  <c r="I988" i="183"/>
  <c r="H988" i="183"/>
  <c r="G988" i="183"/>
  <c r="F988" i="183"/>
  <c r="E988" i="183"/>
  <c r="D988" i="183"/>
  <c r="C988" i="183"/>
  <c r="B988" i="183" s="1"/>
  <c r="M987" i="183"/>
  <c r="L987" i="183"/>
  <c r="I987" i="183"/>
  <c r="H987" i="183"/>
  <c r="G987" i="183"/>
  <c r="F987" i="183"/>
  <c r="E987" i="183"/>
  <c r="D987" i="183"/>
  <c r="C987" i="183"/>
  <c r="B987" i="183" s="1"/>
  <c r="M986" i="183"/>
  <c r="L986" i="183"/>
  <c r="I986" i="183"/>
  <c r="H986" i="183"/>
  <c r="G986" i="183"/>
  <c r="F986" i="183"/>
  <c r="E986" i="183"/>
  <c r="D986" i="183"/>
  <c r="C986" i="183"/>
  <c r="B986" i="183" s="1"/>
  <c r="M985" i="183"/>
  <c r="L985" i="183"/>
  <c r="I985" i="183"/>
  <c r="H985" i="183"/>
  <c r="G985" i="183"/>
  <c r="F985" i="183"/>
  <c r="E985" i="183"/>
  <c r="D985" i="183"/>
  <c r="C985" i="183"/>
  <c r="B985" i="183" s="1"/>
  <c r="M984" i="183"/>
  <c r="L984" i="183"/>
  <c r="I984" i="183"/>
  <c r="H984" i="183"/>
  <c r="G984" i="183"/>
  <c r="F984" i="183"/>
  <c r="E984" i="183"/>
  <c r="D984" i="183"/>
  <c r="C984" i="183"/>
  <c r="B984" i="183" s="1"/>
  <c r="M983" i="183"/>
  <c r="L983" i="183"/>
  <c r="I983" i="183"/>
  <c r="H983" i="183"/>
  <c r="G983" i="183"/>
  <c r="F983" i="183"/>
  <c r="E983" i="183"/>
  <c r="D983" i="183"/>
  <c r="C983" i="183"/>
  <c r="B983" i="183" s="1"/>
  <c r="M982" i="183"/>
  <c r="L982" i="183"/>
  <c r="I982" i="183"/>
  <c r="H982" i="183"/>
  <c r="G982" i="183"/>
  <c r="F982" i="183"/>
  <c r="E982" i="183"/>
  <c r="D982" i="183"/>
  <c r="C982" i="183"/>
  <c r="B982" i="183" s="1"/>
  <c r="M981" i="183"/>
  <c r="L981" i="183"/>
  <c r="I981" i="183"/>
  <c r="H981" i="183"/>
  <c r="G981" i="183"/>
  <c r="F981" i="183"/>
  <c r="E981" i="183"/>
  <c r="D981" i="183"/>
  <c r="C981" i="183"/>
  <c r="B981" i="183" s="1"/>
  <c r="M980" i="183"/>
  <c r="L980" i="183"/>
  <c r="I980" i="183"/>
  <c r="H980" i="183"/>
  <c r="G980" i="183"/>
  <c r="F980" i="183"/>
  <c r="E980" i="183"/>
  <c r="D980" i="183"/>
  <c r="C980" i="183"/>
  <c r="B980" i="183" s="1"/>
  <c r="M979" i="183"/>
  <c r="L979" i="183"/>
  <c r="I979" i="183"/>
  <c r="H979" i="183"/>
  <c r="G979" i="183"/>
  <c r="F979" i="183"/>
  <c r="E979" i="183"/>
  <c r="D979" i="183"/>
  <c r="C979" i="183"/>
  <c r="B979" i="183" s="1"/>
  <c r="M978" i="183"/>
  <c r="L978" i="183"/>
  <c r="I978" i="183"/>
  <c r="H978" i="183"/>
  <c r="G978" i="183"/>
  <c r="F978" i="183"/>
  <c r="E978" i="183"/>
  <c r="D978" i="183"/>
  <c r="C978" i="183"/>
  <c r="B978" i="183" s="1"/>
  <c r="M977" i="183"/>
  <c r="L977" i="183"/>
  <c r="I977" i="183"/>
  <c r="H977" i="183"/>
  <c r="G977" i="183"/>
  <c r="F977" i="183"/>
  <c r="E977" i="183"/>
  <c r="D977" i="183"/>
  <c r="C977" i="183"/>
  <c r="B977" i="183" s="1"/>
  <c r="M976" i="183"/>
  <c r="L976" i="183"/>
  <c r="I976" i="183"/>
  <c r="H976" i="183"/>
  <c r="G976" i="183"/>
  <c r="F976" i="183"/>
  <c r="E976" i="183"/>
  <c r="D976" i="183"/>
  <c r="C976" i="183"/>
  <c r="B976" i="183" s="1"/>
  <c r="M975" i="183"/>
  <c r="L975" i="183"/>
  <c r="I975" i="183"/>
  <c r="H975" i="183"/>
  <c r="G975" i="183"/>
  <c r="F975" i="183"/>
  <c r="E975" i="183"/>
  <c r="D975" i="183"/>
  <c r="C975" i="183"/>
  <c r="B975" i="183" s="1"/>
  <c r="M974" i="183"/>
  <c r="L974" i="183"/>
  <c r="I974" i="183"/>
  <c r="H974" i="183"/>
  <c r="G974" i="183"/>
  <c r="F974" i="183"/>
  <c r="E974" i="183"/>
  <c r="D974" i="183"/>
  <c r="C974" i="183"/>
  <c r="B974" i="183" s="1"/>
  <c r="M973" i="183"/>
  <c r="L973" i="183"/>
  <c r="I973" i="183"/>
  <c r="H973" i="183"/>
  <c r="G973" i="183"/>
  <c r="F973" i="183"/>
  <c r="E973" i="183"/>
  <c r="D973" i="183"/>
  <c r="C973" i="183"/>
  <c r="B973" i="183" s="1"/>
  <c r="M972" i="183"/>
  <c r="L972" i="183"/>
  <c r="I972" i="183"/>
  <c r="H972" i="183"/>
  <c r="G972" i="183"/>
  <c r="F972" i="183"/>
  <c r="E972" i="183"/>
  <c r="D972" i="183"/>
  <c r="C972" i="183"/>
  <c r="B972" i="183" s="1"/>
  <c r="M971" i="183"/>
  <c r="L971" i="183"/>
  <c r="I971" i="183"/>
  <c r="H971" i="183"/>
  <c r="G971" i="183"/>
  <c r="F971" i="183"/>
  <c r="E971" i="183"/>
  <c r="D971" i="183"/>
  <c r="C971" i="183"/>
  <c r="B971" i="183" s="1"/>
  <c r="M970" i="183"/>
  <c r="L970" i="183"/>
  <c r="I970" i="183"/>
  <c r="H970" i="183"/>
  <c r="G970" i="183"/>
  <c r="F970" i="183"/>
  <c r="E970" i="183"/>
  <c r="D970" i="183"/>
  <c r="C970" i="183"/>
  <c r="B970" i="183" s="1"/>
  <c r="M969" i="183"/>
  <c r="L969" i="183"/>
  <c r="I969" i="183"/>
  <c r="H969" i="183"/>
  <c r="G969" i="183"/>
  <c r="F969" i="183"/>
  <c r="E969" i="183"/>
  <c r="D969" i="183"/>
  <c r="C969" i="183"/>
  <c r="B969" i="183" s="1"/>
  <c r="M968" i="183"/>
  <c r="L968" i="183"/>
  <c r="I968" i="183"/>
  <c r="H968" i="183"/>
  <c r="G968" i="183"/>
  <c r="F968" i="183"/>
  <c r="E968" i="183"/>
  <c r="D968" i="183"/>
  <c r="C968" i="183"/>
  <c r="B968" i="183" s="1"/>
  <c r="M967" i="183"/>
  <c r="L967" i="183"/>
  <c r="I967" i="183"/>
  <c r="H967" i="183"/>
  <c r="G967" i="183"/>
  <c r="F967" i="183"/>
  <c r="E967" i="183"/>
  <c r="D967" i="183"/>
  <c r="C967" i="183"/>
  <c r="B967" i="183" s="1"/>
  <c r="M966" i="183"/>
  <c r="L966" i="183"/>
  <c r="I966" i="183"/>
  <c r="H966" i="183"/>
  <c r="G966" i="183"/>
  <c r="F966" i="183"/>
  <c r="E966" i="183"/>
  <c r="D966" i="183"/>
  <c r="C966" i="183"/>
  <c r="B966" i="183" s="1"/>
  <c r="M965" i="183"/>
  <c r="L965" i="183"/>
  <c r="I965" i="183"/>
  <c r="H965" i="183"/>
  <c r="G965" i="183"/>
  <c r="F965" i="183"/>
  <c r="E965" i="183"/>
  <c r="D965" i="183"/>
  <c r="C965" i="183"/>
  <c r="B965" i="183" s="1"/>
  <c r="M964" i="183"/>
  <c r="L964" i="183"/>
  <c r="I964" i="183"/>
  <c r="H964" i="183"/>
  <c r="G964" i="183"/>
  <c r="F964" i="183"/>
  <c r="E964" i="183"/>
  <c r="D964" i="183"/>
  <c r="C964" i="183"/>
  <c r="B964" i="183" s="1"/>
  <c r="M963" i="183"/>
  <c r="L963" i="183"/>
  <c r="I963" i="183"/>
  <c r="H963" i="183"/>
  <c r="G963" i="183"/>
  <c r="F963" i="183"/>
  <c r="E963" i="183"/>
  <c r="D963" i="183"/>
  <c r="C963" i="183"/>
  <c r="B963" i="183" s="1"/>
  <c r="M962" i="183"/>
  <c r="L962" i="183"/>
  <c r="I962" i="183"/>
  <c r="H962" i="183"/>
  <c r="G962" i="183"/>
  <c r="F962" i="183"/>
  <c r="E962" i="183"/>
  <c r="D962" i="183"/>
  <c r="C962" i="183"/>
  <c r="B962" i="183" s="1"/>
  <c r="M961" i="183"/>
  <c r="L961" i="183"/>
  <c r="I961" i="183"/>
  <c r="H961" i="183"/>
  <c r="G961" i="183"/>
  <c r="F961" i="183"/>
  <c r="E961" i="183"/>
  <c r="D961" i="183"/>
  <c r="C961" i="183"/>
  <c r="B961" i="183" s="1"/>
  <c r="M960" i="183"/>
  <c r="L960" i="183"/>
  <c r="I960" i="183"/>
  <c r="H960" i="183"/>
  <c r="G960" i="183"/>
  <c r="F960" i="183"/>
  <c r="E960" i="183"/>
  <c r="D960" i="183"/>
  <c r="C960" i="183"/>
  <c r="B960" i="183" s="1"/>
  <c r="M959" i="183"/>
  <c r="L959" i="183"/>
  <c r="I959" i="183"/>
  <c r="H959" i="183"/>
  <c r="G959" i="183"/>
  <c r="F959" i="183"/>
  <c r="E959" i="183"/>
  <c r="D959" i="183"/>
  <c r="C959" i="183"/>
  <c r="B959" i="183" s="1"/>
  <c r="M958" i="183"/>
  <c r="L958" i="183"/>
  <c r="I958" i="183"/>
  <c r="H958" i="183"/>
  <c r="G958" i="183"/>
  <c r="F958" i="183"/>
  <c r="E958" i="183"/>
  <c r="D958" i="183"/>
  <c r="C958" i="183"/>
  <c r="B958" i="183" s="1"/>
  <c r="M957" i="183"/>
  <c r="L957" i="183"/>
  <c r="I957" i="183"/>
  <c r="H957" i="183"/>
  <c r="G957" i="183"/>
  <c r="F957" i="183"/>
  <c r="E957" i="183"/>
  <c r="D957" i="183"/>
  <c r="C957" i="183"/>
  <c r="B957" i="183" s="1"/>
  <c r="M956" i="183"/>
  <c r="L956" i="183"/>
  <c r="I956" i="183"/>
  <c r="H956" i="183"/>
  <c r="G956" i="183"/>
  <c r="F956" i="183"/>
  <c r="E956" i="183"/>
  <c r="D956" i="183"/>
  <c r="C956" i="183"/>
  <c r="B956" i="183" s="1"/>
  <c r="M955" i="183"/>
  <c r="L955" i="183"/>
  <c r="I955" i="183"/>
  <c r="H955" i="183"/>
  <c r="G955" i="183"/>
  <c r="F955" i="183"/>
  <c r="E955" i="183"/>
  <c r="D955" i="183"/>
  <c r="C955" i="183"/>
  <c r="B955" i="183" s="1"/>
  <c r="M954" i="183"/>
  <c r="L954" i="183"/>
  <c r="I954" i="183"/>
  <c r="H954" i="183"/>
  <c r="G954" i="183"/>
  <c r="F954" i="183"/>
  <c r="E954" i="183"/>
  <c r="D954" i="183"/>
  <c r="C954" i="183"/>
  <c r="B954" i="183" s="1"/>
  <c r="M953" i="183"/>
  <c r="L953" i="183"/>
  <c r="I953" i="183"/>
  <c r="H953" i="183"/>
  <c r="G953" i="183"/>
  <c r="F953" i="183"/>
  <c r="E953" i="183"/>
  <c r="D953" i="183"/>
  <c r="C953" i="183"/>
  <c r="B953" i="183" s="1"/>
  <c r="M952" i="183"/>
  <c r="L952" i="183"/>
  <c r="I952" i="183"/>
  <c r="H952" i="183"/>
  <c r="G952" i="183"/>
  <c r="F952" i="183"/>
  <c r="E952" i="183"/>
  <c r="D952" i="183"/>
  <c r="C952" i="183"/>
  <c r="B952" i="183" s="1"/>
  <c r="M951" i="183"/>
  <c r="L951" i="183"/>
  <c r="I951" i="183"/>
  <c r="H951" i="183"/>
  <c r="G951" i="183"/>
  <c r="F951" i="183"/>
  <c r="E951" i="183"/>
  <c r="D951" i="183"/>
  <c r="C951" i="183"/>
  <c r="B951" i="183" s="1"/>
  <c r="M950" i="183"/>
  <c r="L950" i="183"/>
  <c r="I950" i="183"/>
  <c r="H950" i="183"/>
  <c r="G950" i="183"/>
  <c r="F950" i="183"/>
  <c r="E950" i="183"/>
  <c r="D950" i="183"/>
  <c r="C950" i="183"/>
  <c r="B950" i="183" s="1"/>
  <c r="M949" i="183"/>
  <c r="L949" i="183"/>
  <c r="I949" i="183"/>
  <c r="H949" i="183"/>
  <c r="G949" i="183"/>
  <c r="F949" i="183"/>
  <c r="E949" i="183"/>
  <c r="D949" i="183"/>
  <c r="C949" i="183"/>
  <c r="B949" i="183" s="1"/>
  <c r="M948" i="183"/>
  <c r="L948" i="183"/>
  <c r="I948" i="183"/>
  <c r="H948" i="183"/>
  <c r="G948" i="183"/>
  <c r="F948" i="183"/>
  <c r="E948" i="183"/>
  <c r="D948" i="183"/>
  <c r="C948" i="183"/>
  <c r="B948" i="183" s="1"/>
  <c r="M947" i="183"/>
  <c r="L947" i="183"/>
  <c r="I947" i="183"/>
  <c r="H947" i="183"/>
  <c r="G947" i="183"/>
  <c r="F947" i="183"/>
  <c r="E947" i="183"/>
  <c r="D947" i="183"/>
  <c r="C947" i="183"/>
  <c r="B947" i="183" s="1"/>
  <c r="M946" i="183"/>
  <c r="L946" i="183"/>
  <c r="I946" i="183"/>
  <c r="H946" i="183"/>
  <c r="G946" i="183"/>
  <c r="F946" i="183"/>
  <c r="E946" i="183"/>
  <c r="D946" i="183"/>
  <c r="C946" i="183"/>
  <c r="B946" i="183" s="1"/>
  <c r="M945" i="183"/>
  <c r="L945" i="183"/>
  <c r="I945" i="183"/>
  <c r="H945" i="183"/>
  <c r="G945" i="183"/>
  <c r="F945" i="183"/>
  <c r="E945" i="183"/>
  <c r="D945" i="183"/>
  <c r="C945" i="183"/>
  <c r="B945" i="183" s="1"/>
  <c r="M944" i="183"/>
  <c r="L944" i="183"/>
  <c r="I944" i="183"/>
  <c r="H944" i="183"/>
  <c r="G944" i="183"/>
  <c r="F944" i="183"/>
  <c r="E944" i="183"/>
  <c r="D944" i="183"/>
  <c r="C944" i="183"/>
  <c r="B944" i="183" s="1"/>
  <c r="M943" i="183"/>
  <c r="L943" i="183"/>
  <c r="I943" i="183"/>
  <c r="H943" i="183"/>
  <c r="G943" i="183"/>
  <c r="F943" i="183"/>
  <c r="E943" i="183"/>
  <c r="D943" i="183"/>
  <c r="C943" i="183"/>
  <c r="B943" i="183" s="1"/>
  <c r="M942" i="183"/>
  <c r="L942" i="183"/>
  <c r="I942" i="183"/>
  <c r="H942" i="183"/>
  <c r="G942" i="183"/>
  <c r="F942" i="183"/>
  <c r="E942" i="183"/>
  <c r="D942" i="183"/>
  <c r="C942" i="183"/>
  <c r="B942" i="183" s="1"/>
  <c r="M941" i="183"/>
  <c r="L941" i="183"/>
  <c r="I941" i="183"/>
  <c r="H941" i="183"/>
  <c r="G941" i="183"/>
  <c r="F941" i="183"/>
  <c r="E941" i="183"/>
  <c r="D941" i="183"/>
  <c r="C941" i="183"/>
  <c r="B941" i="183" s="1"/>
  <c r="M940" i="183"/>
  <c r="L940" i="183"/>
  <c r="I940" i="183"/>
  <c r="H940" i="183"/>
  <c r="G940" i="183"/>
  <c r="F940" i="183"/>
  <c r="E940" i="183"/>
  <c r="D940" i="183"/>
  <c r="C940" i="183"/>
  <c r="B940" i="183" s="1"/>
  <c r="M939" i="183"/>
  <c r="L939" i="183"/>
  <c r="I939" i="183"/>
  <c r="H939" i="183"/>
  <c r="G939" i="183"/>
  <c r="F939" i="183"/>
  <c r="E939" i="183"/>
  <c r="D939" i="183"/>
  <c r="C939" i="183"/>
  <c r="B939" i="183" s="1"/>
  <c r="M938" i="183"/>
  <c r="L938" i="183"/>
  <c r="I938" i="183"/>
  <c r="H938" i="183"/>
  <c r="G938" i="183"/>
  <c r="F938" i="183"/>
  <c r="E938" i="183"/>
  <c r="D938" i="183"/>
  <c r="C938" i="183"/>
  <c r="B938" i="183" s="1"/>
  <c r="M937" i="183"/>
  <c r="L937" i="183"/>
  <c r="I937" i="183"/>
  <c r="H937" i="183"/>
  <c r="G937" i="183"/>
  <c r="F937" i="183"/>
  <c r="E937" i="183"/>
  <c r="D937" i="183"/>
  <c r="C937" i="183"/>
  <c r="B937" i="183" s="1"/>
  <c r="M936" i="183"/>
  <c r="L936" i="183"/>
  <c r="I936" i="183"/>
  <c r="H936" i="183"/>
  <c r="G936" i="183"/>
  <c r="F936" i="183"/>
  <c r="E936" i="183"/>
  <c r="D936" i="183"/>
  <c r="C936" i="183"/>
  <c r="B936" i="183" s="1"/>
  <c r="M935" i="183"/>
  <c r="L935" i="183"/>
  <c r="I935" i="183"/>
  <c r="H935" i="183"/>
  <c r="G935" i="183"/>
  <c r="F935" i="183"/>
  <c r="E935" i="183"/>
  <c r="D935" i="183"/>
  <c r="C935" i="183"/>
  <c r="B935" i="183" s="1"/>
  <c r="M934" i="183"/>
  <c r="L934" i="183"/>
  <c r="I934" i="183"/>
  <c r="H934" i="183"/>
  <c r="G934" i="183"/>
  <c r="F934" i="183"/>
  <c r="E934" i="183"/>
  <c r="D934" i="183"/>
  <c r="C934" i="183"/>
  <c r="B934" i="183" s="1"/>
  <c r="M933" i="183"/>
  <c r="L933" i="183"/>
  <c r="I933" i="183"/>
  <c r="H933" i="183"/>
  <c r="G933" i="183"/>
  <c r="F933" i="183"/>
  <c r="E933" i="183"/>
  <c r="D933" i="183"/>
  <c r="C933" i="183"/>
  <c r="B933" i="183" s="1"/>
  <c r="M932" i="183"/>
  <c r="L932" i="183"/>
  <c r="I932" i="183"/>
  <c r="H932" i="183"/>
  <c r="G932" i="183"/>
  <c r="F932" i="183"/>
  <c r="E932" i="183"/>
  <c r="D932" i="183"/>
  <c r="C932" i="183"/>
  <c r="B932" i="183" s="1"/>
  <c r="M931" i="183"/>
  <c r="L931" i="183"/>
  <c r="I931" i="183"/>
  <c r="H931" i="183"/>
  <c r="G931" i="183"/>
  <c r="F931" i="183"/>
  <c r="E931" i="183"/>
  <c r="D931" i="183"/>
  <c r="C931" i="183"/>
  <c r="B931" i="183" s="1"/>
  <c r="M930" i="183"/>
  <c r="L930" i="183"/>
  <c r="I930" i="183"/>
  <c r="H930" i="183"/>
  <c r="G930" i="183"/>
  <c r="F930" i="183"/>
  <c r="E930" i="183"/>
  <c r="D930" i="183"/>
  <c r="C930" i="183"/>
  <c r="B930" i="183" s="1"/>
  <c r="M929" i="183"/>
  <c r="L929" i="183"/>
  <c r="I929" i="183"/>
  <c r="H929" i="183"/>
  <c r="G929" i="183"/>
  <c r="F929" i="183"/>
  <c r="E929" i="183"/>
  <c r="D929" i="183"/>
  <c r="C929" i="183"/>
  <c r="B929" i="183" s="1"/>
  <c r="M928" i="183"/>
  <c r="L928" i="183"/>
  <c r="I928" i="183"/>
  <c r="H928" i="183"/>
  <c r="G928" i="183"/>
  <c r="F928" i="183"/>
  <c r="E928" i="183"/>
  <c r="D928" i="183"/>
  <c r="C928" i="183"/>
  <c r="B928" i="183" s="1"/>
  <c r="M927" i="183"/>
  <c r="L927" i="183"/>
  <c r="I927" i="183"/>
  <c r="H927" i="183"/>
  <c r="G927" i="183"/>
  <c r="F927" i="183"/>
  <c r="E927" i="183"/>
  <c r="D927" i="183"/>
  <c r="C927" i="183"/>
  <c r="B927" i="183" s="1"/>
  <c r="M926" i="183"/>
  <c r="L926" i="183"/>
  <c r="I926" i="183"/>
  <c r="H926" i="183"/>
  <c r="G926" i="183"/>
  <c r="F926" i="183"/>
  <c r="E926" i="183"/>
  <c r="D926" i="183"/>
  <c r="C926" i="183"/>
  <c r="B926" i="183" s="1"/>
  <c r="M925" i="183"/>
  <c r="L925" i="183"/>
  <c r="I925" i="183"/>
  <c r="H925" i="183"/>
  <c r="G925" i="183"/>
  <c r="F925" i="183"/>
  <c r="E925" i="183"/>
  <c r="D925" i="183"/>
  <c r="C925" i="183"/>
  <c r="B925" i="183" s="1"/>
  <c r="M924" i="183"/>
  <c r="L924" i="183"/>
  <c r="I924" i="183"/>
  <c r="H924" i="183"/>
  <c r="G924" i="183"/>
  <c r="F924" i="183"/>
  <c r="E924" i="183"/>
  <c r="D924" i="183"/>
  <c r="C924" i="183"/>
  <c r="B924" i="183" s="1"/>
  <c r="M923" i="183"/>
  <c r="L923" i="183"/>
  <c r="I923" i="183"/>
  <c r="H923" i="183"/>
  <c r="G923" i="183"/>
  <c r="F923" i="183"/>
  <c r="E923" i="183"/>
  <c r="D923" i="183"/>
  <c r="C923" i="183"/>
  <c r="B923" i="183" s="1"/>
  <c r="M922" i="183"/>
  <c r="L922" i="183"/>
  <c r="I922" i="183"/>
  <c r="H922" i="183"/>
  <c r="G922" i="183"/>
  <c r="F922" i="183"/>
  <c r="E922" i="183"/>
  <c r="D922" i="183"/>
  <c r="C922" i="183"/>
  <c r="B922" i="183" s="1"/>
  <c r="M921" i="183"/>
  <c r="L921" i="183"/>
  <c r="I921" i="183"/>
  <c r="H921" i="183"/>
  <c r="G921" i="183"/>
  <c r="F921" i="183"/>
  <c r="E921" i="183"/>
  <c r="D921" i="183"/>
  <c r="C921" i="183"/>
  <c r="B921" i="183" s="1"/>
  <c r="M920" i="183"/>
  <c r="L920" i="183"/>
  <c r="I920" i="183"/>
  <c r="H920" i="183"/>
  <c r="G920" i="183"/>
  <c r="F920" i="183"/>
  <c r="E920" i="183"/>
  <c r="D920" i="183"/>
  <c r="C920" i="183"/>
  <c r="B920" i="183" s="1"/>
  <c r="M919" i="183"/>
  <c r="L919" i="183"/>
  <c r="I919" i="183"/>
  <c r="H919" i="183"/>
  <c r="G919" i="183"/>
  <c r="F919" i="183"/>
  <c r="E919" i="183"/>
  <c r="D919" i="183"/>
  <c r="C919" i="183"/>
  <c r="B919" i="183" s="1"/>
  <c r="M918" i="183"/>
  <c r="L918" i="183"/>
  <c r="I918" i="183"/>
  <c r="H918" i="183"/>
  <c r="G918" i="183"/>
  <c r="F918" i="183"/>
  <c r="E918" i="183"/>
  <c r="D918" i="183"/>
  <c r="C918" i="183"/>
  <c r="B918" i="183" s="1"/>
  <c r="M917" i="183"/>
  <c r="L917" i="183"/>
  <c r="I917" i="183"/>
  <c r="H917" i="183"/>
  <c r="G917" i="183"/>
  <c r="F917" i="183"/>
  <c r="E917" i="183"/>
  <c r="D917" i="183"/>
  <c r="C917" i="183"/>
  <c r="B917" i="183" s="1"/>
  <c r="M916" i="183"/>
  <c r="L916" i="183"/>
  <c r="I916" i="183"/>
  <c r="H916" i="183"/>
  <c r="G916" i="183"/>
  <c r="F916" i="183"/>
  <c r="E916" i="183"/>
  <c r="D916" i="183"/>
  <c r="C916" i="183"/>
  <c r="B916" i="183" s="1"/>
  <c r="M915" i="183"/>
  <c r="L915" i="183"/>
  <c r="I915" i="183"/>
  <c r="H915" i="183"/>
  <c r="G915" i="183"/>
  <c r="F915" i="183"/>
  <c r="E915" i="183"/>
  <c r="D915" i="183"/>
  <c r="C915" i="183"/>
  <c r="B915" i="183" s="1"/>
  <c r="M914" i="183"/>
  <c r="L914" i="183"/>
  <c r="I914" i="183"/>
  <c r="H914" i="183"/>
  <c r="G914" i="183"/>
  <c r="F914" i="183"/>
  <c r="E914" i="183"/>
  <c r="D914" i="183"/>
  <c r="C914" i="183"/>
  <c r="B914" i="183" s="1"/>
  <c r="M913" i="183"/>
  <c r="L913" i="183"/>
  <c r="I913" i="183"/>
  <c r="H913" i="183"/>
  <c r="G913" i="183"/>
  <c r="F913" i="183"/>
  <c r="E913" i="183"/>
  <c r="D913" i="183"/>
  <c r="C913" i="183"/>
  <c r="B913" i="183" s="1"/>
  <c r="M912" i="183"/>
  <c r="L912" i="183"/>
  <c r="I912" i="183"/>
  <c r="H912" i="183"/>
  <c r="G912" i="183"/>
  <c r="F912" i="183"/>
  <c r="E912" i="183"/>
  <c r="D912" i="183"/>
  <c r="C912" i="183"/>
  <c r="B912" i="183" s="1"/>
  <c r="M911" i="183"/>
  <c r="L911" i="183"/>
  <c r="I911" i="183"/>
  <c r="H911" i="183"/>
  <c r="G911" i="183"/>
  <c r="F911" i="183"/>
  <c r="E911" i="183"/>
  <c r="D911" i="183"/>
  <c r="C911" i="183"/>
  <c r="B911" i="183" s="1"/>
  <c r="M910" i="183"/>
  <c r="L910" i="183"/>
  <c r="I910" i="183"/>
  <c r="H910" i="183"/>
  <c r="G910" i="183"/>
  <c r="F910" i="183"/>
  <c r="E910" i="183"/>
  <c r="D910" i="183"/>
  <c r="C910" i="183"/>
  <c r="B910" i="183" s="1"/>
  <c r="M909" i="183"/>
  <c r="L909" i="183"/>
  <c r="I909" i="183"/>
  <c r="H909" i="183"/>
  <c r="G909" i="183"/>
  <c r="F909" i="183"/>
  <c r="E909" i="183"/>
  <c r="D909" i="183"/>
  <c r="C909" i="183"/>
  <c r="B909" i="183" s="1"/>
  <c r="M908" i="183"/>
  <c r="L908" i="183"/>
  <c r="I908" i="183"/>
  <c r="H908" i="183"/>
  <c r="G908" i="183"/>
  <c r="F908" i="183"/>
  <c r="E908" i="183"/>
  <c r="D908" i="183"/>
  <c r="C908" i="183"/>
  <c r="B908" i="183" s="1"/>
  <c r="M907" i="183"/>
  <c r="L907" i="183"/>
  <c r="I907" i="183"/>
  <c r="H907" i="183"/>
  <c r="G907" i="183"/>
  <c r="F907" i="183"/>
  <c r="E907" i="183"/>
  <c r="D907" i="183"/>
  <c r="C907" i="183"/>
  <c r="B907" i="183" s="1"/>
  <c r="M906" i="183"/>
  <c r="L906" i="183"/>
  <c r="I906" i="183"/>
  <c r="H906" i="183"/>
  <c r="G906" i="183"/>
  <c r="F906" i="183"/>
  <c r="E906" i="183"/>
  <c r="D906" i="183"/>
  <c r="C906" i="183"/>
  <c r="B906" i="183" s="1"/>
  <c r="M905" i="183"/>
  <c r="L905" i="183"/>
  <c r="I905" i="183"/>
  <c r="H905" i="183"/>
  <c r="G905" i="183"/>
  <c r="F905" i="183"/>
  <c r="E905" i="183"/>
  <c r="D905" i="183"/>
  <c r="C905" i="183"/>
  <c r="B905" i="183" s="1"/>
  <c r="M904" i="183"/>
  <c r="L904" i="183"/>
  <c r="I904" i="183"/>
  <c r="H904" i="183"/>
  <c r="G904" i="183"/>
  <c r="F904" i="183"/>
  <c r="E904" i="183"/>
  <c r="D904" i="183"/>
  <c r="C904" i="183"/>
  <c r="B904" i="183" s="1"/>
  <c r="M903" i="183"/>
  <c r="L903" i="183"/>
  <c r="I903" i="183"/>
  <c r="H903" i="183"/>
  <c r="G903" i="183"/>
  <c r="F903" i="183"/>
  <c r="E903" i="183"/>
  <c r="D903" i="183"/>
  <c r="C903" i="183"/>
  <c r="B903" i="183" s="1"/>
  <c r="M902" i="183"/>
  <c r="L902" i="183"/>
  <c r="I902" i="183"/>
  <c r="H902" i="183"/>
  <c r="G902" i="183"/>
  <c r="F902" i="183"/>
  <c r="E902" i="183"/>
  <c r="D902" i="183"/>
  <c r="C902" i="183"/>
  <c r="B902" i="183" s="1"/>
  <c r="M901" i="183"/>
  <c r="L901" i="183"/>
  <c r="I901" i="183"/>
  <c r="H901" i="183"/>
  <c r="G901" i="183"/>
  <c r="F901" i="183"/>
  <c r="E901" i="183"/>
  <c r="D901" i="183"/>
  <c r="C901" i="183"/>
  <c r="B901" i="183" s="1"/>
  <c r="M900" i="183"/>
  <c r="L900" i="183"/>
  <c r="I900" i="183"/>
  <c r="H900" i="183"/>
  <c r="G900" i="183"/>
  <c r="F900" i="183"/>
  <c r="E900" i="183"/>
  <c r="D900" i="183"/>
  <c r="C900" i="183"/>
  <c r="B900" i="183" s="1"/>
  <c r="M899" i="183"/>
  <c r="L899" i="183"/>
  <c r="I899" i="183"/>
  <c r="H899" i="183"/>
  <c r="G899" i="183"/>
  <c r="F899" i="183"/>
  <c r="E899" i="183"/>
  <c r="D899" i="183"/>
  <c r="C899" i="183"/>
  <c r="B899" i="183" s="1"/>
  <c r="M898" i="183"/>
  <c r="L898" i="183"/>
  <c r="I898" i="183"/>
  <c r="H898" i="183"/>
  <c r="G898" i="183"/>
  <c r="F898" i="183"/>
  <c r="E898" i="183"/>
  <c r="D898" i="183"/>
  <c r="C898" i="183"/>
  <c r="B898" i="183" s="1"/>
  <c r="M897" i="183"/>
  <c r="L897" i="183"/>
  <c r="I897" i="183"/>
  <c r="H897" i="183"/>
  <c r="G897" i="183"/>
  <c r="F897" i="183"/>
  <c r="E897" i="183"/>
  <c r="D897" i="183"/>
  <c r="C897" i="183"/>
  <c r="B897" i="183" s="1"/>
  <c r="M896" i="183"/>
  <c r="L896" i="183"/>
  <c r="I896" i="183"/>
  <c r="H896" i="183"/>
  <c r="G896" i="183"/>
  <c r="F896" i="183"/>
  <c r="E896" i="183"/>
  <c r="D896" i="183"/>
  <c r="C896" i="183"/>
  <c r="B896" i="183" s="1"/>
  <c r="M895" i="183"/>
  <c r="L895" i="183"/>
  <c r="I895" i="183"/>
  <c r="H895" i="183"/>
  <c r="G895" i="183"/>
  <c r="F895" i="183"/>
  <c r="E895" i="183"/>
  <c r="D895" i="183"/>
  <c r="C895" i="183"/>
  <c r="B895" i="183" s="1"/>
  <c r="M894" i="183"/>
  <c r="L894" i="183"/>
  <c r="I894" i="183"/>
  <c r="H894" i="183"/>
  <c r="G894" i="183"/>
  <c r="F894" i="183"/>
  <c r="E894" i="183"/>
  <c r="D894" i="183"/>
  <c r="C894" i="183"/>
  <c r="B894" i="183" s="1"/>
  <c r="M893" i="183"/>
  <c r="L893" i="183"/>
  <c r="I893" i="183"/>
  <c r="H893" i="183"/>
  <c r="G893" i="183"/>
  <c r="F893" i="183"/>
  <c r="E893" i="183"/>
  <c r="D893" i="183"/>
  <c r="C893" i="183"/>
  <c r="B893" i="183" s="1"/>
  <c r="M892" i="183"/>
  <c r="L892" i="183"/>
  <c r="I892" i="183"/>
  <c r="H892" i="183"/>
  <c r="G892" i="183"/>
  <c r="F892" i="183"/>
  <c r="E892" i="183"/>
  <c r="D892" i="183"/>
  <c r="C892" i="183"/>
  <c r="B892" i="183" s="1"/>
  <c r="M891" i="183"/>
  <c r="L891" i="183"/>
  <c r="I891" i="183"/>
  <c r="H891" i="183"/>
  <c r="G891" i="183"/>
  <c r="F891" i="183"/>
  <c r="E891" i="183"/>
  <c r="D891" i="183"/>
  <c r="C891" i="183"/>
  <c r="B891" i="183" s="1"/>
  <c r="M890" i="183"/>
  <c r="L890" i="183"/>
  <c r="I890" i="183"/>
  <c r="H890" i="183"/>
  <c r="G890" i="183"/>
  <c r="F890" i="183"/>
  <c r="E890" i="183"/>
  <c r="D890" i="183"/>
  <c r="C890" i="183"/>
  <c r="B890" i="183" s="1"/>
  <c r="M889" i="183"/>
  <c r="L889" i="183"/>
  <c r="I889" i="183"/>
  <c r="H889" i="183"/>
  <c r="G889" i="183"/>
  <c r="F889" i="183"/>
  <c r="E889" i="183"/>
  <c r="D889" i="183"/>
  <c r="C889" i="183"/>
  <c r="B889" i="183" s="1"/>
  <c r="M888" i="183"/>
  <c r="L888" i="183"/>
  <c r="I888" i="183"/>
  <c r="H888" i="183"/>
  <c r="G888" i="183"/>
  <c r="F888" i="183"/>
  <c r="E888" i="183"/>
  <c r="D888" i="183"/>
  <c r="C888" i="183"/>
  <c r="B888" i="183" s="1"/>
  <c r="M887" i="183"/>
  <c r="L887" i="183"/>
  <c r="I887" i="183"/>
  <c r="H887" i="183"/>
  <c r="G887" i="183"/>
  <c r="F887" i="183"/>
  <c r="E887" i="183"/>
  <c r="D887" i="183"/>
  <c r="C887" i="183"/>
  <c r="B887" i="183" s="1"/>
  <c r="M886" i="183"/>
  <c r="L886" i="183"/>
  <c r="I886" i="183"/>
  <c r="H886" i="183"/>
  <c r="G886" i="183"/>
  <c r="F886" i="183"/>
  <c r="E886" i="183"/>
  <c r="D886" i="183"/>
  <c r="C886" i="183"/>
  <c r="B886" i="183" s="1"/>
  <c r="M885" i="183"/>
  <c r="L885" i="183"/>
  <c r="I885" i="183"/>
  <c r="H885" i="183"/>
  <c r="G885" i="183"/>
  <c r="F885" i="183"/>
  <c r="E885" i="183"/>
  <c r="D885" i="183"/>
  <c r="C885" i="183"/>
  <c r="B885" i="183" s="1"/>
  <c r="M884" i="183"/>
  <c r="L884" i="183"/>
  <c r="I884" i="183"/>
  <c r="H884" i="183"/>
  <c r="G884" i="183"/>
  <c r="F884" i="183"/>
  <c r="E884" i="183"/>
  <c r="D884" i="183"/>
  <c r="C884" i="183"/>
  <c r="B884" i="183" s="1"/>
  <c r="M883" i="183"/>
  <c r="L883" i="183"/>
  <c r="I883" i="183"/>
  <c r="H883" i="183"/>
  <c r="G883" i="183"/>
  <c r="F883" i="183"/>
  <c r="E883" i="183"/>
  <c r="D883" i="183"/>
  <c r="C883" i="183"/>
  <c r="B883" i="183" s="1"/>
  <c r="M882" i="183"/>
  <c r="L882" i="183"/>
  <c r="I882" i="183"/>
  <c r="H882" i="183"/>
  <c r="G882" i="183"/>
  <c r="F882" i="183"/>
  <c r="E882" i="183"/>
  <c r="D882" i="183"/>
  <c r="C882" i="183"/>
  <c r="B882" i="183" s="1"/>
  <c r="M881" i="183"/>
  <c r="L881" i="183"/>
  <c r="I881" i="183"/>
  <c r="H881" i="183"/>
  <c r="G881" i="183"/>
  <c r="F881" i="183"/>
  <c r="E881" i="183"/>
  <c r="D881" i="183"/>
  <c r="C881" i="183"/>
  <c r="B881" i="183" s="1"/>
  <c r="M880" i="183"/>
  <c r="L880" i="183"/>
  <c r="I880" i="183"/>
  <c r="H880" i="183"/>
  <c r="G880" i="183"/>
  <c r="F880" i="183"/>
  <c r="E880" i="183"/>
  <c r="D880" i="183"/>
  <c r="C880" i="183"/>
  <c r="B880" i="183" s="1"/>
  <c r="M879" i="183"/>
  <c r="L879" i="183"/>
  <c r="I879" i="183"/>
  <c r="H879" i="183"/>
  <c r="G879" i="183"/>
  <c r="F879" i="183"/>
  <c r="E879" i="183"/>
  <c r="D879" i="183"/>
  <c r="C879" i="183"/>
  <c r="B879" i="183" s="1"/>
  <c r="M878" i="183"/>
  <c r="L878" i="183"/>
  <c r="I878" i="183"/>
  <c r="H878" i="183"/>
  <c r="G878" i="183"/>
  <c r="F878" i="183"/>
  <c r="E878" i="183"/>
  <c r="D878" i="183"/>
  <c r="C878" i="183"/>
  <c r="B878" i="183" s="1"/>
  <c r="M877" i="183"/>
  <c r="L877" i="183"/>
  <c r="I877" i="183"/>
  <c r="H877" i="183"/>
  <c r="G877" i="183"/>
  <c r="F877" i="183"/>
  <c r="E877" i="183"/>
  <c r="D877" i="183"/>
  <c r="C877" i="183"/>
  <c r="B877" i="183" s="1"/>
  <c r="M876" i="183"/>
  <c r="L876" i="183"/>
  <c r="I876" i="183"/>
  <c r="H876" i="183"/>
  <c r="G876" i="183"/>
  <c r="F876" i="183"/>
  <c r="E876" i="183"/>
  <c r="D876" i="183"/>
  <c r="C876" i="183"/>
  <c r="B876" i="183" s="1"/>
  <c r="M875" i="183"/>
  <c r="L875" i="183"/>
  <c r="I875" i="183"/>
  <c r="H875" i="183"/>
  <c r="G875" i="183"/>
  <c r="F875" i="183"/>
  <c r="E875" i="183"/>
  <c r="D875" i="183"/>
  <c r="C875" i="183"/>
  <c r="B875" i="183" s="1"/>
  <c r="M874" i="183"/>
  <c r="L874" i="183"/>
  <c r="I874" i="183"/>
  <c r="H874" i="183"/>
  <c r="G874" i="183"/>
  <c r="F874" i="183"/>
  <c r="E874" i="183"/>
  <c r="D874" i="183"/>
  <c r="C874" i="183"/>
  <c r="B874" i="183" s="1"/>
  <c r="M873" i="183"/>
  <c r="L873" i="183"/>
  <c r="I873" i="183"/>
  <c r="H873" i="183"/>
  <c r="G873" i="183"/>
  <c r="F873" i="183"/>
  <c r="E873" i="183"/>
  <c r="D873" i="183"/>
  <c r="C873" i="183"/>
  <c r="B873" i="183" s="1"/>
  <c r="M872" i="183"/>
  <c r="L872" i="183"/>
  <c r="I872" i="183"/>
  <c r="H872" i="183"/>
  <c r="G872" i="183"/>
  <c r="F872" i="183"/>
  <c r="E872" i="183"/>
  <c r="D872" i="183"/>
  <c r="C872" i="183"/>
  <c r="B872" i="183" s="1"/>
  <c r="M871" i="183"/>
  <c r="L871" i="183"/>
  <c r="I871" i="183"/>
  <c r="H871" i="183"/>
  <c r="G871" i="183"/>
  <c r="F871" i="183"/>
  <c r="E871" i="183"/>
  <c r="D871" i="183"/>
  <c r="C871" i="183"/>
  <c r="B871" i="183" s="1"/>
  <c r="M870" i="183"/>
  <c r="L870" i="183"/>
  <c r="I870" i="183"/>
  <c r="H870" i="183"/>
  <c r="G870" i="183"/>
  <c r="F870" i="183"/>
  <c r="E870" i="183"/>
  <c r="D870" i="183"/>
  <c r="C870" i="183"/>
  <c r="B870" i="183" s="1"/>
  <c r="M869" i="183"/>
  <c r="L869" i="183"/>
  <c r="I869" i="183"/>
  <c r="H869" i="183"/>
  <c r="G869" i="183"/>
  <c r="F869" i="183"/>
  <c r="E869" i="183"/>
  <c r="D869" i="183"/>
  <c r="C869" i="183"/>
  <c r="B869" i="183" s="1"/>
  <c r="M868" i="183"/>
  <c r="L868" i="183"/>
  <c r="I868" i="183"/>
  <c r="H868" i="183"/>
  <c r="G868" i="183"/>
  <c r="F868" i="183"/>
  <c r="E868" i="183"/>
  <c r="D868" i="183"/>
  <c r="C868" i="183"/>
  <c r="B868" i="183" s="1"/>
  <c r="M867" i="183"/>
  <c r="L867" i="183"/>
  <c r="I867" i="183"/>
  <c r="H867" i="183"/>
  <c r="G867" i="183"/>
  <c r="F867" i="183"/>
  <c r="E867" i="183"/>
  <c r="D867" i="183"/>
  <c r="C867" i="183"/>
  <c r="B867" i="183" s="1"/>
  <c r="M866" i="183"/>
  <c r="L866" i="183"/>
  <c r="I866" i="183"/>
  <c r="H866" i="183"/>
  <c r="G866" i="183"/>
  <c r="F866" i="183"/>
  <c r="E866" i="183"/>
  <c r="D866" i="183"/>
  <c r="C866" i="183"/>
  <c r="B866" i="183" s="1"/>
  <c r="M865" i="183"/>
  <c r="L865" i="183"/>
  <c r="I865" i="183"/>
  <c r="H865" i="183"/>
  <c r="G865" i="183"/>
  <c r="F865" i="183"/>
  <c r="E865" i="183"/>
  <c r="D865" i="183"/>
  <c r="C865" i="183"/>
  <c r="B865" i="183" s="1"/>
  <c r="M864" i="183"/>
  <c r="L864" i="183"/>
  <c r="I864" i="183"/>
  <c r="H864" i="183"/>
  <c r="G864" i="183"/>
  <c r="F864" i="183"/>
  <c r="E864" i="183"/>
  <c r="D864" i="183"/>
  <c r="C864" i="183"/>
  <c r="B864" i="183" s="1"/>
  <c r="M863" i="183"/>
  <c r="L863" i="183"/>
  <c r="I863" i="183"/>
  <c r="H863" i="183"/>
  <c r="G863" i="183"/>
  <c r="F863" i="183"/>
  <c r="E863" i="183"/>
  <c r="D863" i="183"/>
  <c r="C863" i="183"/>
  <c r="B863" i="183" s="1"/>
  <c r="M862" i="183"/>
  <c r="L862" i="183"/>
  <c r="I862" i="183"/>
  <c r="H862" i="183"/>
  <c r="G862" i="183"/>
  <c r="F862" i="183"/>
  <c r="E862" i="183"/>
  <c r="D862" i="183"/>
  <c r="C862" i="183"/>
  <c r="B862" i="183" s="1"/>
  <c r="M861" i="183"/>
  <c r="L861" i="183"/>
  <c r="I861" i="183"/>
  <c r="H861" i="183"/>
  <c r="G861" i="183"/>
  <c r="F861" i="183"/>
  <c r="E861" i="183"/>
  <c r="D861" i="183"/>
  <c r="C861" i="183"/>
  <c r="B861" i="183" s="1"/>
  <c r="M860" i="183"/>
  <c r="L860" i="183"/>
  <c r="I860" i="183"/>
  <c r="H860" i="183"/>
  <c r="G860" i="183"/>
  <c r="F860" i="183"/>
  <c r="E860" i="183"/>
  <c r="D860" i="183"/>
  <c r="C860" i="183"/>
  <c r="B860" i="183" s="1"/>
  <c r="M859" i="183"/>
  <c r="L859" i="183"/>
  <c r="I859" i="183"/>
  <c r="H859" i="183"/>
  <c r="G859" i="183"/>
  <c r="F859" i="183"/>
  <c r="E859" i="183"/>
  <c r="D859" i="183"/>
  <c r="C859" i="183"/>
  <c r="B859" i="183" s="1"/>
  <c r="M858" i="183"/>
  <c r="L858" i="183"/>
  <c r="I858" i="183"/>
  <c r="H858" i="183"/>
  <c r="G858" i="183"/>
  <c r="F858" i="183"/>
  <c r="E858" i="183"/>
  <c r="D858" i="183"/>
  <c r="C858" i="183"/>
  <c r="B858" i="183" s="1"/>
  <c r="M857" i="183"/>
  <c r="L857" i="183"/>
  <c r="I857" i="183"/>
  <c r="H857" i="183"/>
  <c r="G857" i="183"/>
  <c r="F857" i="183"/>
  <c r="E857" i="183"/>
  <c r="D857" i="183"/>
  <c r="C857" i="183"/>
  <c r="B857" i="183" s="1"/>
  <c r="M856" i="183"/>
  <c r="L856" i="183"/>
  <c r="I856" i="183"/>
  <c r="H856" i="183"/>
  <c r="G856" i="183"/>
  <c r="F856" i="183"/>
  <c r="E856" i="183"/>
  <c r="D856" i="183"/>
  <c r="C856" i="183"/>
  <c r="B856" i="183" s="1"/>
  <c r="M855" i="183"/>
  <c r="L855" i="183"/>
  <c r="I855" i="183"/>
  <c r="H855" i="183"/>
  <c r="G855" i="183"/>
  <c r="F855" i="183"/>
  <c r="E855" i="183"/>
  <c r="D855" i="183"/>
  <c r="C855" i="183"/>
  <c r="B855" i="183" s="1"/>
  <c r="M854" i="183"/>
  <c r="L854" i="183"/>
  <c r="I854" i="183"/>
  <c r="H854" i="183"/>
  <c r="G854" i="183"/>
  <c r="F854" i="183"/>
  <c r="E854" i="183"/>
  <c r="D854" i="183"/>
  <c r="C854" i="183"/>
  <c r="B854" i="183" s="1"/>
  <c r="M853" i="183"/>
  <c r="L853" i="183"/>
  <c r="I853" i="183"/>
  <c r="H853" i="183"/>
  <c r="G853" i="183"/>
  <c r="F853" i="183"/>
  <c r="E853" i="183"/>
  <c r="D853" i="183"/>
  <c r="C853" i="183"/>
  <c r="B853" i="183" s="1"/>
  <c r="M852" i="183"/>
  <c r="L852" i="183"/>
  <c r="I852" i="183"/>
  <c r="H852" i="183"/>
  <c r="G852" i="183"/>
  <c r="F852" i="183"/>
  <c r="E852" i="183"/>
  <c r="D852" i="183"/>
  <c r="C852" i="183"/>
  <c r="B852" i="183" s="1"/>
  <c r="M851" i="183"/>
  <c r="L851" i="183"/>
  <c r="I851" i="183"/>
  <c r="H851" i="183"/>
  <c r="G851" i="183"/>
  <c r="F851" i="183"/>
  <c r="E851" i="183"/>
  <c r="D851" i="183"/>
  <c r="C851" i="183"/>
  <c r="B851" i="183" s="1"/>
  <c r="M850" i="183"/>
  <c r="L850" i="183"/>
  <c r="I850" i="183"/>
  <c r="H850" i="183"/>
  <c r="G850" i="183"/>
  <c r="F850" i="183"/>
  <c r="E850" i="183"/>
  <c r="D850" i="183"/>
  <c r="C850" i="183"/>
  <c r="B850" i="183" s="1"/>
  <c r="M849" i="183"/>
  <c r="L849" i="183"/>
  <c r="I849" i="183"/>
  <c r="H849" i="183"/>
  <c r="G849" i="183"/>
  <c r="F849" i="183"/>
  <c r="E849" i="183"/>
  <c r="D849" i="183"/>
  <c r="C849" i="183"/>
  <c r="B849" i="183" s="1"/>
  <c r="M848" i="183"/>
  <c r="L848" i="183"/>
  <c r="I848" i="183"/>
  <c r="H848" i="183"/>
  <c r="G848" i="183"/>
  <c r="F848" i="183"/>
  <c r="E848" i="183"/>
  <c r="D848" i="183"/>
  <c r="C848" i="183"/>
  <c r="B848" i="183" s="1"/>
  <c r="M847" i="183"/>
  <c r="L847" i="183"/>
  <c r="I847" i="183"/>
  <c r="H847" i="183"/>
  <c r="G847" i="183"/>
  <c r="F847" i="183"/>
  <c r="E847" i="183"/>
  <c r="D847" i="183"/>
  <c r="C847" i="183"/>
  <c r="B847" i="183" s="1"/>
  <c r="M846" i="183"/>
  <c r="L846" i="183"/>
  <c r="I846" i="183"/>
  <c r="H846" i="183"/>
  <c r="G846" i="183"/>
  <c r="F846" i="183"/>
  <c r="E846" i="183"/>
  <c r="D846" i="183"/>
  <c r="C846" i="183"/>
  <c r="B846" i="183" s="1"/>
  <c r="M845" i="183"/>
  <c r="L845" i="183"/>
  <c r="I845" i="183"/>
  <c r="H845" i="183"/>
  <c r="G845" i="183"/>
  <c r="F845" i="183"/>
  <c r="E845" i="183"/>
  <c r="D845" i="183"/>
  <c r="C845" i="183"/>
  <c r="B845" i="183" s="1"/>
  <c r="M844" i="183"/>
  <c r="L844" i="183"/>
  <c r="I844" i="183"/>
  <c r="H844" i="183"/>
  <c r="G844" i="183"/>
  <c r="F844" i="183"/>
  <c r="E844" i="183"/>
  <c r="D844" i="183"/>
  <c r="C844" i="183"/>
  <c r="B844" i="183" s="1"/>
  <c r="M843" i="183"/>
  <c r="L843" i="183"/>
  <c r="I843" i="183"/>
  <c r="H843" i="183"/>
  <c r="G843" i="183"/>
  <c r="F843" i="183"/>
  <c r="E843" i="183"/>
  <c r="D843" i="183"/>
  <c r="C843" i="183"/>
  <c r="B843" i="183" s="1"/>
  <c r="M842" i="183"/>
  <c r="L842" i="183"/>
  <c r="I842" i="183"/>
  <c r="H842" i="183"/>
  <c r="G842" i="183"/>
  <c r="F842" i="183"/>
  <c r="E842" i="183"/>
  <c r="D842" i="183"/>
  <c r="C842" i="183"/>
  <c r="B842" i="183" s="1"/>
  <c r="M841" i="183"/>
  <c r="L841" i="183"/>
  <c r="I841" i="183"/>
  <c r="H841" i="183"/>
  <c r="G841" i="183"/>
  <c r="F841" i="183"/>
  <c r="E841" i="183"/>
  <c r="D841" i="183"/>
  <c r="C841" i="183"/>
  <c r="B841" i="183" s="1"/>
  <c r="M840" i="183"/>
  <c r="L840" i="183"/>
  <c r="I840" i="183"/>
  <c r="H840" i="183"/>
  <c r="G840" i="183"/>
  <c r="F840" i="183"/>
  <c r="E840" i="183"/>
  <c r="D840" i="183"/>
  <c r="C840" i="183"/>
  <c r="B840" i="183" s="1"/>
  <c r="M839" i="183"/>
  <c r="L839" i="183"/>
  <c r="I839" i="183"/>
  <c r="H839" i="183"/>
  <c r="G839" i="183"/>
  <c r="F839" i="183"/>
  <c r="E839" i="183"/>
  <c r="D839" i="183"/>
  <c r="C839" i="183"/>
  <c r="B839" i="183" s="1"/>
  <c r="M838" i="183"/>
  <c r="L838" i="183"/>
  <c r="I838" i="183"/>
  <c r="H838" i="183"/>
  <c r="G838" i="183"/>
  <c r="F838" i="183"/>
  <c r="E838" i="183"/>
  <c r="D838" i="183"/>
  <c r="C838" i="183"/>
  <c r="B838" i="183" s="1"/>
  <c r="M837" i="183"/>
  <c r="L837" i="183"/>
  <c r="I837" i="183"/>
  <c r="H837" i="183"/>
  <c r="G837" i="183"/>
  <c r="F837" i="183"/>
  <c r="E837" i="183"/>
  <c r="D837" i="183"/>
  <c r="C837" i="183"/>
  <c r="B837" i="183" s="1"/>
  <c r="M836" i="183"/>
  <c r="L836" i="183"/>
  <c r="I836" i="183"/>
  <c r="H836" i="183"/>
  <c r="G836" i="183"/>
  <c r="F836" i="183"/>
  <c r="E836" i="183"/>
  <c r="D836" i="183"/>
  <c r="C836" i="183"/>
  <c r="B836" i="183" s="1"/>
  <c r="M835" i="183"/>
  <c r="L835" i="183"/>
  <c r="I835" i="183"/>
  <c r="H835" i="183"/>
  <c r="G835" i="183"/>
  <c r="F835" i="183"/>
  <c r="E835" i="183"/>
  <c r="D835" i="183"/>
  <c r="C835" i="183"/>
  <c r="B835" i="183" s="1"/>
  <c r="M834" i="183"/>
  <c r="L834" i="183"/>
  <c r="I834" i="183"/>
  <c r="H834" i="183"/>
  <c r="G834" i="183"/>
  <c r="F834" i="183"/>
  <c r="E834" i="183"/>
  <c r="D834" i="183"/>
  <c r="C834" i="183"/>
  <c r="B834" i="183" s="1"/>
  <c r="M833" i="183"/>
  <c r="L833" i="183"/>
  <c r="I833" i="183"/>
  <c r="H833" i="183"/>
  <c r="G833" i="183"/>
  <c r="F833" i="183"/>
  <c r="E833" i="183"/>
  <c r="D833" i="183"/>
  <c r="C833" i="183"/>
  <c r="B833" i="183" s="1"/>
  <c r="M832" i="183"/>
  <c r="L832" i="183"/>
  <c r="I832" i="183"/>
  <c r="H832" i="183"/>
  <c r="G832" i="183"/>
  <c r="F832" i="183"/>
  <c r="E832" i="183"/>
  <c r="D832" i="183"/>
  <c r="C832" i="183"/>
  <c r="B832" i="183" s="1"/>
  <c r="M831" i="183"/>
  <c r="L831" i="183"/>
  <c r="I831" i="183"/>
  <c r="H831" i="183"/>
  <c r="G831" i="183"/>
  <c r="F831" i="183"/>
  <c r="E831" i="183"/>
  <c r="D831" i="183"/>
  <c r="C831" i="183"/>
  <c r="B831" i="183" s="1"/>
  <c r="M830" i="183"/>
  <c r="L830" i="183"/>
  <c r="I830" i="183"/>
  <c r="H830" i="183"/>
  <c r="G830" i="183"/>
  <c r="F830" i="183"/>
  <c r="E830" i="183"/>
  <c r="D830" i="183"/>
  <c r="C830" i="183"/>
  <c r="B830" i="183" s="1"/>
  <c r="M829" i="183"/>
  <c r="L829" i="183"/>
  <c r="I829" i="183"/>
  <c r="H829" i="183"/>
  <c r="G829" i="183"/>
  <c r="F829" i="183"/>
  <c r="E829" i="183"/>
  <c r="D829" i="183"/>
  <c r="C829" i="183"/>
  <c r="B829" i="183" s="1"/>
  <c r="M828" i="183"/>
  <c r="L828" i="183"/>
  <c r="I828" i="183"/>
  <c r="H828" i="183"/>
  <c r="G828" i="183"/>
  <c r="F828" i="183"/>
  <c r="E828" i="183"/>
  <c r="D828" i="183"/>
  <c r="C828" i="183"/>
  <c r="B828" i="183" s="1"/>
  <c r="M827" i="183"/>
  <c r="L827" i="183"/>
  <c r="I827" i="183"/>
  <c r="H827" i="183"/>
  <c r="G827" i="183"/>
  <c r="F827" i="183"/>
  <c r="E827" i="183"/>
  <c r="D827" i="183"/>
  <c r="C827" i="183"/>
  <c r="B827" i="183" s="1"/>
  <c r="M826" i="183"/>
  <c r="L826" i="183"/>
  <c r="I826" i="183"/>
  <c r="H826" i="183"/>
  <c r="G826" i="183"/>
  <c r="F826" i="183"/>
  <c r="E826" i="183"/>
  <c r="D826" i="183"/>
  <c r="C826" i="183"/>
  <c r="B826" i="183" s="1"/>
  <c r="M825" i="183"/>
  <c r="L825" i="183"/>
  <c r="I825" i="183"/>
  <c r="H825" i="183"/>
  <c r="G825" i="183"/>
  <c r="F825" i="183"/>
  <c r="E825" i="183"/>
  <c r="D825" i="183"/>
  <c r="C825" i="183"/>
  <c r="B825" i="183" s="1"/>
  <c r="M824" i="183"/>
  <c r="L824" i="183"/>
  <c r="I824" i="183"/>
  <c r="H824" i="183"/>
  <c r="G824" i="183"/>
  <c r="F824" i="183"/>
  <c r="E824" i="183"/>
  <c r="D824" i="183"/>
  <c r="C824" i="183"/>
  <c r="B824" i="183" s="1"/>
  <c r="M823" i="183"/>
  <c r="L823" i="183"/>
  <c r="I823" i="183"/>
  <c r="H823" i="183"/>
  <c r="G823" i="183"/>
  <c r="F823" i="183"/>
  <c r="E823" i="183"/>
  <c r="D823" i="183"/>
  <c r="C823" i="183"/>
  <c r="B823" i="183" s="1"/>
  <c r="M822" i="183"/>
  <c r="L822" i="183"/>
  <c r="I822" i="183"/>
  <c r="H822" i="183"/>
  <c r="G822" i="183"/>
  <c r="F822" i="183"/>
  <c r="E822" i="183"/>
  <c r="D822" i="183"/>
  <c r="C822" i="183"/>
  <c r="B822" i="183" s="1"/>
  <c r="M821" i="183"/>
  <c r="L821" i="183"/>
  <c r="I821" i="183"/>
  <c r="H821" i="183"/>
  <c r="G821" i="183"/>
  <c r="F821" i="183"/>
  <c r="E821" i="183"/>
  <c r="D821" i="183"/>
  <c r="C821" i="183"/>
  <c r="B821" i="183" s="1"/>
  <c r="M820" i="183"/>
  <c r="L820" i="183"/>
  <c r="I820" i="183"/>
  <c r="H820" i="183"/>
  <c r="G820" i="183"/>
  <c r="F820" i="183"/>
  <c r="E820" i="183"/>
  <c r="D820" i="183"/>
  <c r="C820" i="183"/>
  <c r="B820" i="183" s="1"/>
  <c r="M819" i="183"/>
  <c r="L819" i="183"/>
  <c r="I819" i="183"/>
  <c r="H819" i="183"/>
  <c r="G819" i="183"/>
  <c r="F819" i="183"/>
  <c r="E819" i="183"/>
  <c r="D819" i="183"/>
  <c r="C819" i="183"/>
  <c r="B819" i="183" s="1"/>
  <c r="M818" i="183"/>
  <c r="L818" i="183"/>
  <c r="I818" i="183"/>
  <c r="H818" i="183"/>
  <c r="G818" i="183"/>
  <c r="F818" i="183"/>
  <c r="E818" i="183"/>
  <c r="D818" i="183"/>
  <c r="C818" i="183"/>
  <c r="B818" i="183" s="1"/>
  <c r="M817" i="183"/>
  <c r="L817" i="183"/>
  <c r="I817" i="183"/>
  <c r="H817" i="183"/>
  <c r="G817" i="183"/>
  <c r="F817" i="183"/>
  <c r="E817" i="183"/>
  <c r="D817" i="183"/>
  <c r="C817" i="183"/>
  <c r="B817" i="183" s="1"/>
  <c r="M816" i="183"/>
  <c r="L816" i="183"/>
  <c r="I816" i="183"/>
  <c r="H816" i="183"/>
  <c r="G816" i="183"/>
  <c r="F816" i="183"/>
  <c r="E816" i="183"/>
  <c r="D816" i="183"/>
  <c r="C816" i="183"/>
  <c r="B816" i="183" s="1"/>
  <c r="M815" i="183"/>
  <c r="L815" i="183"/>
  <c r="I815" i="183"/>
  <c r="H815" i="183"/>
  <c r="G815" i="183"/>
  <c r="F815" i="183"/>
  <c r="E815" i="183"/>
  <c r="D815" i="183"/>
  <c r="C815" i="183"/>
  <c r="B815" i="183" s="1"/>
  <c r="M814" i="183"/>
  <c r="L814" i="183"/>
  <c r="I814" i="183"/>
  <c r="H814" i="183"/>
  <c r="G814" i="183"/>
  <c r="F814" i="183"/>
  <c r="E814" i="183"/>
  <c r="D814" i="183"/>
  <c r="C814" i="183"/>
  <c r="B814" i="183" s="1"/>
  <c r="M813" i="183"/>
  <c r="L813" i="183"/>
  <c r="I813" i="183"/>
  <c r="H813" i="183"/>
  <c r="G813" i="183"/>
  <c r="F813" i="183"/>
  <c r="E813" i="183"/>
  <c r="D813" i="183"/>
  <c r="C813" i="183"/>
  <c r="B813" i="183" s="1"/>
  <c r="M812" i="183"/>
  <c r="L812" i="183"/>
  <c r="I812" i="183"/>
  <c r="H812" i="183"/>
  <c r="G812" i="183"/>
  <c r="F812" i="183"/>
  <c r="E812" i="183"/>
  <c r="D812" i="183"/>
  <c r="C812" i="183"/>
  <c r="B812" i="183" s="1"/>
  <c r="M811" i="183"/>
  <c r="L811" i="183"/>
  <c r="I811" i="183"/>
  <c r="H811" i="183"/>
  <c r="G811" i="183"/>
  <c r="F811" i="183"/>
  <c r="E811" i="183"/>
  <c r="D811" i="183"/>
  <c r="C811" i="183"/>
  <c r="B811" i="183" s="1"/>
  <c r="M810" i="183"/>
  <c r="L810" i="183"/>
  <c r="I810" i="183"/>
  <c r="H810" i="183"/>
  <c r="G810" i="183"/>
  <c r="F810" i="183"/>
  <c r="E810" i="183"/>
  <c r="D810" i="183"/>
  <c r="C810" i="183"/>
  <c r="B810" i="183" s="1"/>
  <c r="M809" i="183"/>
  <c r="L809" i="183"/>
  <c r="I809" i="183"/>
  <c r="H809" i="183"/>
  <c r="G809" i="183"/>
  <c r="F809" i="183"/>
  <c r="E809" i="183"/>
  <c r="D809" i="183"/>
  <c r="C809" i="183"/>
  <c r="B809" i="183" s="1"/>
  <c r="M808" i="183"/>
  <c r="L808" i="183"/>
  <c r="I808" i="183"/>
  <c r="H808" i="183"/>
  <c r="G808" i="183"/>
  <c r="F808" i="183"/>
  <c r="E808" i="183"/>
  <c r="D808" i="183"/>
  <c r="C808" i="183"/>
  <c r="B808" i="183" s="1"/>
  <c r="M807" i="183"/>
  <c r="L807" i="183"/>
  <c r="I807" i="183"/>
  <c r="H807" i="183"/>
  <c r="G807" i="183"/>
  <c r="F807" i="183"/>
  <c r="E807" i="183"/>
  <c r="D807" i="183"/>
  <c r="C807" i="183"/>
  <c r="B807" i="183" s="1"/>
  <c r="M806" i="183"/>
  <c r="L806" i="183"/>
  <c r="I806" i="183"/>
  <c r="H806" i="183"/>
  <c r="G806" i="183"/>
  <c r="F806" i="183"/>
  <c r="E806" i="183"/>
  <c r="D806" i="183"/>
  <c r="C806" i="183"/>
  <c r="B806" i="183" s="1"/>
  <c r="M805" i="183"/>
  <c r="L805" i="183"/>
  <c r="I805" i="183"/>
  <c r="H805" i="183"/>
  <c r="G805" i="183"/>
  <c r="F805" i="183"/>
  <c r="E805" i="183"/>
  <c r="D805" i="183"/>
  <c r="C805" i="183"/>
  <c r="B805" i="183" s="1"/>
  <c r="M804" i="183"/>
  <c r="L804" i="183"/>
  <c r="I804" i="183"/>
  <c r="H804" i="183"/>
  <c r="G804" i="183"/>
  <c r="F804" i="183"/>
  <c r="E804" i="183"/>
  <c r="D804" i="183"/>
  <c r="C804" i="183"/>
  <c r="B804" i="183" s="1"/>
  <c r="M803" i="183"/>
  <c r="L803" i="183"/>
  <c r="I803" i="183"/>
  <c r="H803" i="183"/>
  <c r="G803" i="183"/>
  <c r="F803" i="183"/>
  <c r="E803" i="183"/>
  <c r="D803" i="183"/>
  <c r="C803" i="183"/>
  <c r="B803" i="183" s="1"/>
  <c r="M802" i="183"/>
  <c r="L802" i="183"/>
  <c r="I802" i="183"/>
  <c r="H802" i="183"/>
  <c r="G802" i="183"/>
  <c r="F802" i="183"/>
  <c r="E802" i="183"/>
  <c r="D802" i="183"/>
  <c r="C802" i="183"/>
  <c r="B802" i="183" s="1"/>
  <c r="M801" i="183"/>
  <c r="L801" i="183"/>
  <c r="I801" i="183"/>
  <c r="H801" i="183"/>
  <c r="G801" i="183"/>
  <c r="F801" i="183"/>
  <c r="E801" i="183"/>
  <c r="D801" i="183"/>
  <c r="C801" i="183"/>
  <c r="B801" i="183" s="1"/>
  <c r="M800" i="183"/>
  <c r="L800" i="183"/>
  <c r="I800" i="183"/>
  <c r="H800" i="183"/>
  <c r="G800" i="183"/>
  <c r="F800" i="183"/>
  <c r="E800" i="183"/>
  <c r="D800" i="183"/>
  <c r="C800" i="183"/>
  <c r="B800" i="183" s="1"/>
  <c r="M799" i="183"/>
  <c r="L799" i="183"/>
  <c r="I799" i="183"/>
  <c r="H799" i="183"/>
  <c r="G799" i="183"/>
  <c r="F799" i="183"/>
  <c r="E799" i="183"/>
  <c r="D799" i="183"/>
  <c r="C799" i="183"/>
  <c r="B799" i="183" s="1"/>
  <c r="M798" i="183"/>
  <c r="L798" i="183"/>
  <c r="I798" i="183"/>
  <c r="H798" i="183"/>
  <c r="G798" i="183"/>
  <c r="F798" i="183"/>
  <c r="E798" i="183"/>
  <c r="D798" i="183"/>
  <c r="C798" i="183"/>
  <c r="B798" i="183" s="1"/>
  <c r="M797" i="183"/>
  <c r="L797" i="183"/>
  <c r="I797" i="183"/>
  <c r="H797" i="183"/>
  <c r="G797" i="183"/>
  <c r="F797" i="183"/>
  <c r="E797" i="183"/>
  <c r="D797" i="183"/>
  <c r="C797" i="183"/>
  <c r="B797" i="183" s="1"/>
  <c r="M796" i="183"/>
  <c r="L796" i="183"/>
  <c r="I796" i="183"/>
  <c r="H796" i="183"/>
  <c r="G796" i="183"/>
  <c r="F796" i="183"/>
  <c r="E796" i="183"/>
  <c r="D796" i="183"/>
  <c r="C796" i="183"/>
  <c r="B796" i="183" s="1"/>
  <c r="M795" i="183"/>
  <c r="L795" i="183"/>
  <c r="I795" i="183"/>
  <c r="H795" i="183"/>
  <c r="G795" i="183"/>
  <c r="F795" i="183"/>
  <c r="E795" i="183"/>
  <c r="D795" i="183"/>
  <c r="C795" i="183"/>
  <c r="B795" i="183" s="1"/>
  <c r="M794" i="183"/>
  <c r="L794" i="183"/>
  <c r="I794" i="183"/>
  <c r="H794" i="183"/>
  <c r="G794" i="183"/>
  <c r="F794" i="183"/>
  <c r="E794" i="183"/>
  <c r="D794" i="183"/>
  <c r="C794" i="183"/>
  <c r="B794" i="183" s="1"/>
  <c r="M793" i="183"/>
  <c r="L793" i="183"/>
  <c r="I793" i="183"/>
  <c r="H793" i="183"/>
  <c r="G793" i="183"/>
  <c r="F793" i="183"/>
  <c r="E793" i="183"/>
  <c r="D793" i="183"/>
  <c r="C793" i="183"/>
  <c r="B793" i="183" s="1"/>
  <c r="M792" i="183"/>
  <c r="L792" i="183"/>
  <c r="I792" i="183"/>
  <c r="H792" i="183"/>
  <c r="G792" i="183"/>
  <c r="F792" i="183"/>
  <c r="E792" i="183"/>
  <c r="D792" i="183"/>
  <c r="C792" i="183"/>
  <c r="B792" i="183" s="1"/>
  <c r="M791" i="183"/>
  <c r="L791" i="183"/>
  <c r="I791" i="183"/>
  <c r="H791" i="183"/>
  <c r="G791" i="183"/>
  <c r="F791" i="183"/>
  <c r="E791" i="183"/>
  <c r="D791" i="183"/>
  <c r="C791" i="183"/>
  <c r="B791" i="183" s="1"/>
  <c r="M790" i="183"/>
  <c r="L790" i="183"/>
  <c r="I790" i="183"/>
  <c r="H790" i="183"/>
  <c r="G790" i="183"/>
  <c r="F790" i="183"/>
  <c r="E790" i="183"/>
  <c r="D790" i="183"/>
  <c r="C790" i="183"/>
  <c r="B790" i="183" s="1"/>
  <c r="M789" i="183"/>
  <c r="L789" i="183"/>
  <c r="I789" i="183"/>
  <c r="H789" i="183"/>
  <c r="G789" i="183"/>
  <c r="F789" i="183"/>
  <c r="E789" i="183"/>
  <c r="D789" i="183"/>
  <c r="C789" i="183"/>
  <c r="B789" i="183" s="1"/>
  <c r="M788" i="183"/>
  <c r="L788" i="183"/>
  <c r="I788" i="183"/>
  <c r="H788" i="183"/>
  <c r="G788" i="183"/>
  <c r="F788" i="183"/>
  <c r="E788" i="183"/>
  <c r="D788" i="183"/>
  <c r="C788" i="183"/>
  <c r="B788" i="183" s="1"/>
  <c r="M787" i="183"/>
  <c r="L787" i="183"/>
  <c r="I787" i="183"/>
  <c r="H787" i="183"/>
  <c r="G787" i="183"/>
  <c r="F787" i="183"/>
  <c r="E787" i="183"/>
  <c r="D787" i="183"/>
  <c r="C787" i="183"/>
  <c r="B787" i="183" s="1"/>
  <c r="M786" i="183"/>
  <c r="L786" i="183"/>
  <c r="I786" i="183"/>
  <c r="H786" i="183"/>
  <c r="G786" i="183"/>
  <c r="F786" i="183"/>
  <c r="E786" i="183"/>
  <c r="D786" i="183"/>
  <c r="C786" i="183"/>
  <c r="B786" i="183" s="1"/>
  <c r="M785" i="183"/>
  <c r="L785" i="183"/>
  <c r="I785" i="183"/>
  <c r="H785" i="183"/>
  <c r="G785" i="183"/>
  <c r="F785" i="183"/>
  <c r="E785" i="183"/>
  <c r="D785" i="183"/>
  <c r="C785" i="183"/>
  <c r="B785" i="183" s="1"/>
  <c r="M784" i="183"/>
  <c r="L784" i="183"/>
  <c r="I784" i="183"/>
  <c r="H784" i="183"/>
  <c r="G784" i="183"/>
  <c r="F784" i="183"/>
  <c r="E784" i="183"/>
  <c r="D784" i="183"/>
  <c r="C784" i="183"/>
  <c r="B784" i="183" s="1"/>
  <c r="M783" i="183"/>
  <c r="L783" i="183"/>
  <c r="I783" i="183"/>
  <c r="H783" i="183"/>
  <c r="G783" i="183"/>
  <c r="F783" i="183"/>
  <c r="E783" i="183"/>
  <c r="D783" i="183"/>
  <c r="C783" i="183"/>
  <c r="B783" i="183" s="1"/>
  <c r="M782" i="183"/>
  <c r="L782" i="183"/>
  <c r="I782" i="183"/>
  <c r="H782" i="183"/>
  <c r="G782" i="183"/>
  <c r="F782" i="183"/>
  <c r="E782" i="183"/>
  <c r="D782" i="183"/>
  <c r="C782" i="183"/>
  <c r="B782" i="183" s="1"/>
  <c r="M781" i="183"/>
  <c r="L781" i="183"/>
  <c r="I781" i="183"/>
  <c r="H781" i="183"/>
  <c r="G781" i="183"/>
  <c r="F781" i="183"/>
  <c r="E781" i="183"/>
  <c r="D781" i="183"/>
  <c r="C781" i="183"/>
  <c r="B781" i="183" s="1"/>
  <c r="M780" i="183"/>
  <c r="L780" i="183"/>
  <c r="I780" i="183"/>
  <c r="H780" i="183"/>
  <c r="G780" i="183"/>
  <c r="F780" i="183"/>
  <c r="E780" i="183"/>
  <c r="D780" i="183"/>
  <c r="C780" i="183"/>
  <c r="B780" i="183" s="1"/>
  <c r="M779" i="183"/>
  <c r="L779" i="183"/>
  <c r="I779" i="183"/>
  <c r="H779" i="183"/>
  <c r="G779" i="183"/>
  <c r="F779" i="183"/>
  <c r="E779" i="183"/>
  <c r="D779" i="183"/>
  <c r="C779" i="183"/>
  <c r="B779" i="183" s="1"/>
  <c r="M778" i="183"/>
  <c r="L778" i="183"/>
  <c r="I778" i="183"/>
  <c r="H778" i="183"/>
  <c r="G778" i="183"/>
  <c r="F778" i="183"/>
  <c r="E778" i="183"/>
  <c r="D778" i="183"/>
  <c r="C778" i="183"/>
  <c r="B778" i="183" s="1"/>
  <c r="M777" i="183"/>
  <c r="L777" i="183"/>
  <c r="I777" i="183"/>
  <c r="H777" i="183"/>
  <c r="G777" i="183"/>
  <c r="F777" i="183"/>
  <c r="E777" i="183"/>
  <c r="D777" i="183"/>
  <c r="C777" i="183"/>
  <c r="B777" i="183" s="1"/>
  <c r="M776" i="183"/>
  <c r="L776" i="183"/>
  <c r="I776" i="183"/>
  <c r="H776" i="183"/>
  <c r="G776" i="183"/>
  <c r="F776" i="183"/>
  <c r="E776" i="183"/>
  <c r="D776" i="183"/>
  <c r="C776" i="183"/>
  <c r="B776" i="183" s="1"/>
  <c r="M775" i="183"/>
  <c r="L775" i="183"/>
  <c r="I775" i="183"/>
  <c r="H775" i="183"/>
  <c r="G775" i="183"/>
  <c r="F775" i="183"/>
  <c r="E775" i="183"/>
  <c r="D775" i="183"/>
  <c r="C775" i="183"/>
  <c r="B775" i="183" s="1"/>
  <c r="M774" i="183"/>
  <c r="L774" i="183"/>
  <c r="I774" i="183"/>
  <c r="H774" i="183"/>
  <c r="G774" i="183"/>
  <c r="F774" i="183"/>
  <c r="E774" i="183"/>
  <c r="D774" i="183"/>
  <c r="C774" i="183"/>
  <c r="B774" i="183" s="1"/>
  <c r="M773" i="183"/>
  <c r="L773" i="183"/>
  <c r="I773" i="183"/>
  <c r="H773" i="183"/>
  <c r="G773" i="183"/>
  <c r="F773" i="183"/>
  <c r="E773" i="183"/>
  <c r="D773" i="183"/>
  <c r="C773" i="183"/>
  <c r="B773" i="183" s="1"/>
  <c r="M772" i="183"/>
  <c r="L772" i="183"/>
  <c r="I772" i="183"/>
  <c r="H772" i="183"/>
  <c r="G772" i="183"/>
  <c r="F772" i="183"/>
  <c r="E772" i="183"/>
  <c r="D772" i="183"/>
  <c r="C772" i="183"/>
  <c r="B772" i="183" s="1"/>
  <c r="M771" i="183"/>
  <c r="L771" i="183"/>
  <c r="I771" i="183"/>
  <c r="H771" i="183"/>
  <c r="G771" i="183"/>
  <c r="F771" i="183"/>
  <c r="E771" i="183"/>
  <c r="D771" i="183"/>
  <c r="C771" i="183"/>
  <c r="B771" i="183" s="1"/>
  <c r="M770" i="183"/>
  <c r="L770" i="183"/>
  <c r="I770" i="183"/>
  <c r="H770" i="183"/>
  <c r="G770" i="183"/>
  <c r="F770" i="183"/>
  <c r="E770" i="183"/>
  <c r="D770" i="183"/>
  <c r="C770" i="183"/>
  <c r="B770" i="183" s="1"/>
  <c r="M769" i="183"/>
  <c r="L769" i="183"/>
  <c r="I769" i="183"/>
  <c r="H769" i="183"/>
  <c r="G769" i="183"/>
  <c r="F769" i="183"/>
  <c r="E769" i="183"/>
  <c r="D769" i="183"/>
  <c r="C769" i="183"/>
  <c r="B769" i="183" s="1"/>
  <c r="M768" i="183"/>
  <c r="L768" i="183"/>
  <c r="I768" i="183"/>
  <c r="H768" i="183"/>
  <c r="G768" i="183"/>
  <c r="F768" i="183"/>
  <c r="E768" i="183"/>
  <c r="D768" i="183"/>
  <c r="C768" i="183"/>
  <c r="B768" i="183" s="1"/>
  <c r="M767" i="183"/>
  <c r="L767" i="183"/>
  <c r="I767" i="183"/>
  <c r="H767" i="183"/>
  <c r="G767" i="183"/>
  <c r="F767" i="183"/>
  <c r="E767" i="183"/>
  <c r="D767" i="183"/>
  <c r="C767" i="183"/>
  <c r="B767" i="183" s="1"/>
  <c r="M766" i="183"/>
  <c r="L766" i="183"/>
  <c r="I766" i="183"/>
  <c r="H766" i="183"/>
  <c r="G766" i="183"/>
  <c r="F766" i="183"/>
  <c r="E766" i="183"/>
  <c r="D766" i="183"/>
  <c r="C766" i="183"/>
  <c r="B766" i="183" s="1"/>
  <c r="M765" i="183"/>
  <c r="L765" i="183"/>
  <c r="I765" i="183"/>
  <c r="H765" i="183"/>
  <c r="G765" i="183"/>
  <c r="F765" i="183"/>
  <c r="E765" i="183"/>
  <c r="D765" i="183"/>
  <c r="C765" i="183"/>
  <c r="B765" i="183" s="1"/>
  <c r="M764" i="183"/>
  <c r="L764" i="183"/>
  <c r="I764" i="183"/>
  <c r="H764" i="183"/>
  <c r="G764" i="183"/>
  <c r="F764" i="183"/>
  <c r="E764" i="183"/>
  <c r="D764" i="183"/>
  <c r="C764" i="183"/>
  <c r="B764" i="183" s="1"/>
  <c r="M763" i="183"/>
  <c r="L763" i="183"/>
  <c r="I763" i="183"/>
  <c r="H763" i="183"/>
  <c r="G763" i="183"/>
  <c r="F763" i="183"/>
  <c r="E763" i="183"/>
  <c r="D763" i="183"/>
  <c r="C763" i="183"/>
  <c r="B763" i="183" s="1"/>
  <c r="M762" i="183"/>
  <c r="L762" i="183"/>
  <c r="I762" i="183"/>
  <c r="H762" i="183"/>
  <c r="G762" i="183"/>
  <c r="F762" i="183"/>
  <c r="E762" i="183"/>
  <c r="D762" i="183"/>
  <c r="C762" i="183"/>
  <c r="B762" i="183" s="1"/>
  <c r="M761" i="183"/>
  <c r="L761" i="183"/>
  <c r="I761" i="183"/>
  <c r="H761" i="183"/>
  <c r="G761" i="183"/>
  <c r="F761" i="183"/>
  <c r="E761" i="183"/>
  <c r="D761" i="183"/>
  <c r="C761" i="183"/>
  <c r="B761" i="183" s="1"/>
  <c r="M760" i="183"/>
  <c r="L760" i="183"/>
  <c r="I760" i="183"/>
  <c r="H760" i="183"/>
  <c r="G760" i="183"/>
  <c r="F760" i="183"/>
  <c r="E760" i="183"/>
  <c r="D760" i="183"/>
  <c r="C760" i="183"/>
  <c r="B760" i="183" s="1"/>
  <c r="M759" i="183"/>
  <c r="L759" i="183"/>
  <c r="I759" i="183"/>
  <c r="H759" i="183"/>
  <c r="G759" i="183"/>
  <c r="F759" i="183"/>
  <c r="E759" i="183"/>
  <c r="D759" i="183"/>
  <c r="C759" i="183"/>
  <c r="B759" i="183" s="1"/>
  <c r="M758" i="183"/>
  <c r="L758" i="183"/>
  <c r="I758" i="183"/>
  <c r="H758" i="183"/>
  <c r="G758" i="183"/>
  <c r="F758" i="183"/>
  <c r="E758" i="183"/>
  <c r="D758" i="183"/>
  <c r="C758" i="183"/>
  <c r="B758" i="183" s="1"/>
  <c r="M757" i="183"/>
  <c r="L757" i="183"/>
  <c r="I757" i="183"/>
  <c r="H757" i="183"/>
  <c r="G757" i="183"/>
  <c r="F757" i="183"/>
  <c r="E757" i="183"/>
  <c r="D757" i="183"/>
  <c r="C757" i="183"/>
  <c r="B757" i="183" s="1"/>
  <c r="M756" i="183"/>
  <c r="L756" i="183"/>
  <c r="I756" i="183"/>
  <c r="H756" i="183"/>
  <c r="G756" i="183"/>
  <c r="F756" i="183"/>
  <c r="E756" i="183"/>
  <c r="D756" i="183"/>
  <c r="C756" i="183"/>
  <c r="B756" i="183" s="1"/>
  <c r="M755" i="183"/>
  <c r="L755" i="183"/>
  <c r="I755" i="183"/>
  <c r="H755" i="183"/>
  <c r="G755" i="183"/>
  <c r="F755" i="183"/>
  <c r="E755" i="183"/>
  <c r="D755" i="183"/>
  <c r="C755" i="183"/>
  <c r="B755" i="183" s="1"/>
  <c r="M754" i="183"/>
  <c r="L754" i="183"/>
  <c r="I754" i="183"/>
  <c r="H754" i="183"/>
  <c r="G754" i="183"/>
  <c r="F754" i="183"/>
  <c r="E754" i="183"/>
  <c r="D754" i="183"/>
  <c r="C754" i="183"/>
  <c r="B754" i="183" s="1"/>
  <c r="M753" i="183"/>
  <c r="L753" i="183"/>
  <c r="I753" i="183"/>
  <c r="H753" i="183"/>
  <c r="G753" i="183"/>
  <c r="F753" i="183"/>
  <c r="E753" i="183"/>
  <c r="D753" i="183"/>
  <c r="C753" i="183"/>
  <c r="B753" i="183" s="1"/>
  <c r="M752" i="183"/>
  <c r="L752" i="183"/>
  <c r="I752" i="183"/>
  <c r="H752" i="183"/>
  <c r="G752" i="183"/>
  <c r="F752" i="183"/>
  <c r="E752" i="183"/>
  <c r="D752" i="183"/>
  <c r="C752" i="183"/>
  <c r="B752" i="183" s="1"/>
  <c r="M751" i="183"/>
  <c r="L751" i="183"/>
  <c r="I751" i="183"/>
  <c r="H751" i="183"/>
  <c r="G751" i="183"/>
  <c r="F751" i="183"/>
  <c r="E751" i="183"/>
  <c r="D751" i="183"/>
  <c r="C751" i="183"/>
  <c r="B751" i="183" s="1"/>
  <c r="M750" i="183"/>
  <c r="L750" i="183"/>
  <c r="I750" i="183"/>
  <c r="H750" i="183"/>
  <c r="G750" i="183"/>
  <c r="F750" i="183"/>
  <c r="E750" i="183"/>
  <c r="D750" i="183"/>
  <c r="C750" i="183"/>
  <c r="B750" i="183" s="1"/>
  <c r="M749" i="183"/>
  <c r="L749" i="183"/>
  <c r="I749" i="183"/>
  <c r="H749" i="183"/>
  <c r="G749" i="183"/>
  <c r="F749" i="183"/>
  <c r="E749" i="183"/>
  <c r="D749" i="183"/>
  <c r="C749" i="183"/>
  <c r="B749" i="183" s="1"/>
  <c r="M748" i="183"/>
  <c r="L748" i="183"/>
  <c r="I748" i="183"/>
  <c r="H748" i="183"/>
  <c r="G748" i="183"/>
  <c r="F748" i="183"/>
  <c r="E748" i="183"/>
  <c r="D748" i="183"/>
  <c r="C748" i="183"/>
  <c r="B748" i="183" s="1"/>
  <c r="M747" i="183"/>
  <c r="L747" i="183"/>
  <c r="I747" i="183"/>
  <c r="H747" i="183"/>
  <c r="G747" i="183"/>
  <c r="F747" i="183"/>
  <c r="E747" i="183"/>
  <c r="D747" i="183"/>
  <c r="C747" i="183"/>
  <c r="B747" i="183" s="1"/>
  <c r="M746" i="183"/>
  <c r="L746" i="183"/>
  <c r="I746" i="183"/>
  <c r="H746" i="183"/>
  <c r="G746" i="183"/>
  <c r="F746" i="183"/>
  <c r="E746" i="183"/>
  <c r="D746" i="183"/>
  <c r="C746" i="183"/>
  <c r="B746" i="183" s="1"/>
  <c r="M745" i="183"/>
  <c r="L745" i="183"/>
  <c r="I745" i="183"/>
  <c r="H745" i="183"/>
  <c r="G745" i="183"/>
  <c r="F745" i="183"/>
  <c r="E745" i="183"/>
  <c r="D745" i="183"/>
  <c r="C745" i="183"/>
  <c r="B745" i="183" s="1"/>
  <c r="M744" i="183"/>
  <c r="L744" i="183"/>
  <c r="I744" i="183"/>
  <c r="H744" i="183"/>
  <c r="G744" i="183"/>
  <c r="F744" i="183"/>
  <c r="E744" i="183"/>
  <c r="D744" i="183"/>
  <c r="C744" i="183"/>
  <c r="B744" i="183" s="1"/>
  <c r="M743" i="183"/>
  <c r="L743" i="183"/>
  <c r="I743" i="183"/>
  <c r="H743" i="183"/>
  <c r="G743" i="183"/>
  <c r="F743" i="183"/>
  <c r="E743" i="183"/>
  <c r="D743" i="183"/>
  <c r="C743" i="183"/>
  <c r="B743" i="183" s="1"/>
  <c r="M742" i="183"/>
  <c r="L742" i="183"/>
  <c r="I742" i="183"/>
  <c r="H742" i="183"/>
  <c r="G742" i="183"/>
  <c r="F742" i="183"/>
  <c r="E742" i="183"/>
  <c r="D742" i="183"/>
  <c r="C742" i="183"/>
  <c r="B742" i="183" s="1"/>
  <c r="M741" i="183"/>
  <c r="L741" i="183"/>
  <c r="I741" i="183"/>
  <c r="H741" i="183"/>
  <c r="G741" i="183"/>
  <c r="F741" i="183"/>
  <c r="E741" i="183"/>
  <c r="D741" i="183"/>
  <c r="C741" i="183"/>
  <c r="B741" i="183" s="1"/>
  <c r="M740" i="183"/>
  <c r="L740" i="183"/>
  <c r="I740" i="183"/>
  <c r="H740" i="183"/>
  <c r="G740" i="183"/>
  <c r="F740" i="183"/>
  <c r="E740" i="183"/>
  <c r="D740" i="183"/>
  <c r="C740" i="183"/>
  <c r="B740" i="183" s="1"/>
  <c r="M739" i="183"/>
  <c r="L739" i="183"/>
  <c r="I739" i="183"/>
  <c r="H739" i="183"/>
  <c r="G739" i="183"/>
  <c r="F739" i="183"/>
  <c r="E739" i="183"/>
  <c r="D739" i="183"/>
  <c r="C739" i="183"/>
  <c r="B739" i="183" s="1"/>
  <c r="M738" i="183"/>
  <c r="L738" i="183"/>
  <c r="I738" i="183"/>
  <c r="H738" i="183"/>
  <c r="G738" i="183"/>
  <c r="F738" i="183"/>
  <c r="E738" i="183"/>
  <c r="D738" i="183"/>
  <c r="C738" i="183"/>
  <c r="B738" i="183" s="1"/>
  <c r="M737" i="183"/>
  <c r="L737" i="183"/>
  <c r="I737" i="183"/>
  <c r="H737" i="183"/>
  <c r="G737" i="183"/>
  <c r="F737" i="183"/>
  <c r="E737" i="183"/>
  <c r="D737" i="183"/>
  <c r="C737" i="183"/>
  <c r="B737" i="183" s="1"/>
  <c r="M736" i="183"/>
  <c r="L736" i="183"/>
  <c r="I736" i="183"/>
  <c r="H736" i="183"/>
  <c r="G736" i="183"/>
  <c r="F736" i="183"/>
  <c r="E736" i="183"/>
  <c r="D736" i="183"/>
  <c r="C736" i="183"/>
  <c r="B736" i="183" s="1"/>
  <c r="M735" i="183"/>
  <c r="L735" i="183"/>
  <c r="I735" i="183"/>
  <c r="H735" i="183"/>
  <c r="G735" i="183"/>
  <c r="F735" i="183"/>
  <c r="E735" i="183"/>
  <c r="D735" i="183"/>
  <c r="C735" i="183"/>
  <c r="B735" i="183" s="1"/>
  <c r="M734" i="183"/>
  <c r="L734" i="183"/>
  <c r="I734" i="183"/>
  <c r="H734" i="183"/>
  <c r="G734" i="183"/>
  <c r="F734" i="183"/>
  <c r="E734" i="183"/>
  <c r="D734" i="183"/>
  <c r="C734" i="183"/>
  <c r="B734" i="183" s="1"/>
  <c r="M733" i="183"/>
  <c r="L733" i="183"/>
  <c r="I733" i="183"/>
  <c r="H733" i="183"/>
  <c r="G733" i="183"/>
  <c r="F733" i="183"/>
  <c r="E733" i="183"/>
  <c r="D733" i="183"/>
  <c r="C733" i="183"/>
  <c r="B733" i="183" s="1"/>
  <c r="M732" i="183"/>
  <c r="L732" i="183"/>
  <c r="I732" i="183"/>
  <c r="H732" i="183"/>
  <c r="G732" i="183"/>
  <c r="F732" i="183"/>
  <c r="E732" i="183"/>
  <c r="D732" i="183"/>
  <c r="C732" i="183"/>
  <c r="B732" i="183" s="1"/>
  <c r="M731" i="183"/>
  <c r="L731" i="183"/>
  <c r="I731" i="183"/>
  <c r="H731" i="183"/>
  <c r="G731" i="183"/>
  <c r="F731" i="183"/>
  <c r="E731" i="183"/>
  <c r="D731" i="183"/>
  <c r="C731" i="183"/>
  <c r="B731" i="183" s="1"/>
  <c r="M730" i="183"/>
  <c r="L730" i="183"/>
  <c r="I730" i="183"/>
  <c r="H730" i="183"/>
  <c r="G730" i="183"/>
  <c r="F730" i="183"/>
  <c r="E730" i="183"/>
  <c r="D730" i="183"/>
  <c r="C730" i="183"/>
  <c r="B730" i="183" s="1"/>
  <c r="L729" i="183"/>
  <c r="I729" i="183"/>
  <c r="H729" i="183"/>
  <c r="G729" i="183"/>
  <c r="F729" i="183"/>
  <c r="E729" i="183"/>
  <c r="D729" i="183"/>
  <c r="C729" i="183"/>
  <c r="B729" i="183" s="1"/>
  <c r="L728" i="183"/>
  <c r="I728" i="183"/>
  <c r="H728" i="183"/>
  <c r="G728" i="183"/>
  <c r="F728" i="183"/>
  <c r="E728" i="183"/>
  <c r="D728" i="183"/>
  <c r="C728" i="183"/>
  <c r="B728" i="183" s="1"/>
  <c r="L727" i="183"/>
  <c r="I727" i="183"/>
  <c r="H727" i="183"/>
  <c r="G727" i="183"/>
  <c r="F727" i="183"/>
  <c r="E727" i="183"/>
  <c r="D727" i="183"/>
  <c r="C727" i="183"/>
  <c r="B727" i="183" s="1"/>
  <c r="L726" i="183"/>
  <c r="I726" i="183"/>
  <c r="H726" i="183"/>
  <c r="G726" i="183"/>
  <c r="F726" i="183"/>
  <c r="E726" i="183"/>
  <c r="D726" i="183"/>
  <c r="C726" i="183"/>
  <c r="B726" i="183" s="1"/>
  <c r="L725" i="183"/>
  <c r="I725" i="183"/>
  <c r="H725" i="183"/>
  <c r="G725" i="183"/>
  <c r="F725" i="183"/>
  <c r="E725" i="183"/>
  <c r="D725" i="183"/>
  <c r="C725" i="183"/>
  <c r="B725" i="183" s="1"/>
  <c r="L724" i="183"/>
  <c r="I724" i="183"/>
  <c r="H724" i="183"/>
  <c r="G724" i="183"/>
  <c r="F724" i="183"/>
  <c r="E724" i="183"/>
  <c r="D724" i="183"/>
  <c r="C724" i="183"/>
  <c r="B724" i="183" s="1"/>
  <c r="M723" i="183"/>
  <c r="L723" i="183"/>
  <c r="I723" i="183"/>
  <c r="H723" i="183"/>
  <c r="G723" i="183"/>
  <c r="F723" i="183"/>
  <c r="E723" i="183"/>
  <c r="D723" i="183"/>
  <c r="C723" i="183"/>
  <c r="B723" i="183" s="1"/>
  <c r="M722" i="183"/>
  <c r="L722" i="183"/>
  <c r="I722" i="183"/>
  <c r="H722" i="183"/>
  <c r="G722" i="183"/>
  <c r="F722" i="183"/>
  <c r="E722" i="183"/>
  <c r="D722" i="183"/>
  <c r="C722" i="183"/>
  <c r="B722" i="183" s="1"/>
  <c r="M721" i="183"/>
  <c r="L721" i="183"/>
  <c r="I721" i="183"/>
  <c r="H721" i="183"/>
  <c r="G721" i="183"/>
  <c r="F721" i="183"/>
  <c r="E721" i="183"/>
  <c r="D721" i="183"/>
  <c r="C721" i="183"/>
  <c r="B721" i="183" s="1"/>
  <c r="M720" i="183"/>
  <c r="L720" i="183"/>
  <c r="I720" i="183"/>
  <c r="H720" i="183"/>
  <c r="G720" i="183"/>
  <c r="F720" i="183"/>
  <c r="E720" i="183"/>
  <c r="D720" i="183"/>
  <c r="C720" i="183"/>
  <c r="B720" i="183" s="1"/>
  <c r="M719" i="183"/>
  <c r="L719" i="183"/>
  <c r="I719" i="183"/>
  <c r="H719" i="183"/>
  <c r="G719" i="183"/>
  <c r="F719" i="183"/>
  <c r="E719" i="183"/>
  <c r="D719" i="183"/>
  <c r="C719" i="183"/>
  <c r="B719" i="183" s="1"/>
  <c r="M718" i="183"/>
  <c r="L718" i="183"/>
  <c r="I718" i="183"/>
  <c r="H718" i="183"/>
  <c r="G718" i="183"/>
  <c r="F718" i="183"/>
  <c r="E718" i="183"/>
  <c r="D718" i="183"/>
  <c r="C718" i="183"/>
  <c r="B718" i="183" s="1"/>
  <c r="M717" i="183"/>
  <c r="L717" i="183"/>
  <c r="I717" i="183"/>
  <c r="H717" i="183"/>
  <c r="G717" i="183"/>
  <c r="F717" i="183"/>
  <c r="E717" i="183"/>
  <c r="D717" i="183"/>
  <c r="C717" i="183"/>
  <c r="B717" i="183" s="1"/>
  <c r="M716" i="183"/>
  <c r="L716" i="183"/>
  <c r="I716" i="183"/>
  <c r="H716" i="183"/>
  <c r="G716" i="183"/>
  <c r="F716" i="183"/>
  <c r="E716" i="183"/>
  <c r="D716" i="183"/>
  <c r="C716" i="183"/>
  <c r="B716" i="183" s="1"/>
  <c r="M715" i="183"/>
  <c r="L715" i="183"/>
  <c r="I715" i="183"/>
  <c r="H715" i="183"/>
  <c r="G715" i="183"/>
  <c r="F715" i="183"/>
  <c r="E715" i="183"/>
  <c r="D715" i="183"/>
  <c r="C715" i="183"/>
  <c r="B715" i="183" s="1"/>
  <c r="M714" i="183"/>
  <c r="L714" i="183"/>
  <c r="I714" i="183"/>
  <c r="H714" i="183"/>
  <c r="G714" i="183"/>
  <c r="F714" i="183"/>
  <c r="E714" i="183"/>
  <c r="D714" i="183"/>
  <c r="C714" i="183"/>
  <c r="B714" i="183" s="1"/>
  <c r="M713" i="183"/>
  <c r="L713" i="183"/>
  <c r="I713" i="183"/>
  <c r="H713" i="183"/>
  <c r="G713" i="183"/>
  <c r="F713" i="183"/>
  <c r="E713" i="183"/>
  <c r="D713" i="183"/>
  <c r="C713" i="183"/>
  <c r="B713" i="183" s="1"/>
  <c r="M712" i="183"/>
  <c r="L712" i="183"/>
  <c r="I712" i="183"/>
  <c r="H712" i="183"/>
  <c r="G712" i="183"/>
  <c r="F712" i="183"/>
  <c r="E712" i="183"/>
  <c r="D712" i="183"/>
  <c r="C712" i="183"/>
  <c r="B712" i="183" s="1"/>
  <c r="M711" i="183"/>
  <c r="L711" i="183"/>
  <c r="I711" i="183"/>
  <c r="H711" i="183"/>
  <c r="G711" i="183"/>
  <c r="F711" i="183"/>
  <c r="E711" i="183"/>
  <c r="D711" i="183"/>
  <c r="C711" i="183"/>
  <c r="B711" i="183" s="1"/>
  <c r="M710" i="183"/>
  <c r="L710" i="183"/>
  <c r="I710" i="183"/>
  <c r="H710" i="183"/>
  <c r="G710" i="183"/>
  <c r="F710" i="183"/>
  <c r="E710" i="183"/>
  <c r="D710" i="183"/>
  <c r="C710" i="183"/>
  <c r="B710" i="183" s="1"/>
  <c r="M709" i="183"/>
  <c r="L709" i="183"/>
  <c r="I709" i="183"/>
  <c r="H709" i="183"/>
  <c r="G709" i="183"/>
  <c r="F709" i="183"/>
  <c r="E709" i="183"/>
  <c r="D709" i="183"/>
  <c r="C709" i="183"/>
  <c r="B709" i="183" s="1"/>
  <c r="M708" i="183"/>
  <c r="L708" i="183"/>
  <c r="I708" i="183"/>
  <c r="H708" i="183"/>
  <c r="G708" i="183"/>
  <c r="F708" i="183"/>
  <c r="E708" i="183"/>
  <c r="D708" i="183"/>
  <c r="C708" i="183"/>
  <c r="B708" i="183" s="1"/>
  <c r="M707" i="183"/>
  <c r="L707" i="183"/>
  <c r="I707" i="183"/>
  <c r="H707" i="183"/>
  <c r="G707" i="183"/>
  <c r="F707" i="183"/>
  <c r="E707" i="183"/>
  <c r="D707" i="183"/>
  <c r="C707" i="183"/>
  <c r="B707" i="183" s="1"/>
  <c r="M706" i="183"/>
  <c r="L706" i="183"/>
  <c r="I706" i="183"/>
  <c r="H706" i="183"/>
  <c r="G706" i="183"/>
  <c r="F706" i="183"/>
  <c r="E706" i="183"/>
  <c r="D706" i="183"/>
  <c r="C706" i="183"/>
  <c r="B706" i="183" s="1"/>
  <c r="M705" i="183"/>
  <c r="L705" i="183"/>
  <c r="I705" i="183"/>
  <c r="H705" i="183"/>
  <c r="G705" i="183"/>
  <c r="F705" i="183"/>
  <c r="E705" i="183"/>
  <c r="D705" i="183"/>
  <c r="C705" i="183"/>
  <c r="B705" i="183" s="1"/>
  <c r="M704" i="183"/>
  <c r="L704" i="183"/>
  <c r="I704" i="183"/>
  <c r="H704" i="183"/>
  <c r="G704" i="183"/>
  <c r="F704" i="183"/>
  <c r="E704" i="183"/>
  <c r="D704" i="183"/>
  <c r="C704" i="183"/>
  <c r="B704" i="183" s="1"/>
  <c r="M703" i="183"/>
  <c r="L703" i="183"/>
  <c r="I703" i="183"/>
  <c r="H703" i="183"/>
  <c r="G703" i="183"/>
  <c r="F703" i="183"/>
  <c r="E703" i="183"/>
  <c r="D703" i="183"/>
  <c r="C703" i="183"/>
  <c r="B703" i="183" s="1"/>
  <c r="M702" i="183"/>
  <c r="L702" i="183"/>
  <c r="I702" i="183"/>
  <c r="H702" i="183"/>
  <c r="G702" i="183"/>
  <c r="F702" i="183"/>
  <c r="E702" i="183"/>
  <c r="D702" i="183"/>
  <c r="C702" i="183"/>
  <c r="B702" i="183" s="1"/>
  <c r="M701" i="183"/>
  <c r="L701" i="183"/>
  <c r="I701" i="183"/>
  <c r="H701" i="183"/>
  <c r="G701" i="183"/>
  <c r="F701" i="183"/>
  <c r="E701" i="183"/>
  <c r="D701" i="183"/>
  <c r="C701" i="183"/>
  <c r="B701" i="183" s="1"/>
  <c r="M700" i="183"/>
  <c r="L700" i="183"/>
  <c r="I700" i="183"/>
  <c r="H700" i="183"/>
  <c r="G700" i="183"/>
  <c r="F700" i="183"/>
  <c r="E700" i="183"/>
  <c r="D700" i="183"/>
  <c r="C700" i="183"/>
  <c r="B700" i="183" s="1"/>
  <c r="M699" i="183"/>
  <c r="L699" i="183"/>
  <c r="I699" i="183"/>
  <c r="H699" i="183"/>
  <c r="G699" i="183"/>
  <c r="F699" i="183"/>
  <c r="E699" i="183"/>
  <c r="D699" i="183"/>
  <c r="C699" i="183"/>
  <c r="B699" i="183" s="1"/>
  <c r="M698" i="183"/>
  <c r="L698" i="183"/>
  <c r="I698" i="183"/>
  <c r="H698" i="183"/>
  <c r="G698" i="183"/>
  <c r="F698" i="183"/>
  <c r="E698" i="183"/>
  <c r="D698" i="183"/>
  <c r="C698" i="183"/>
  <c r="B698" i="183" s="1"/>
  <c r="M697" i="183"/>
  <c r="L697" i="183"/>
  <c r="I697" i="183"/>
  <c r="H697" i="183"/>
  <c r="G697" i="183"/>
  <c r="F697" i="183"/>
  <c r="E697" i="183"/>
  <c r="D697" i="183"/>
  <c r="C697" i="183"/>
  <c r="B697" i="183" s="1"/>
  <c r="M696" i="183"/>
  <c r="L696" i="183"/>
  <c r="I696" i="183"/>
  <c r="H696" i="183"/>
  <c r="G696" i="183"/>
  <c r="F696" i="183"/>
  <c r="E696" i="183"/>
  <c r="D696" i="183"/>
  <c r="C696" i="183"/>
  <c r="B696" i="183" s="1"/>
  <c r="M695" i="183"/>
  <c r="L695" i="183"/>
  <c r="I695" i="183"/>
  <c r="H695" i="183"/>
  <c r="G695" i="183"/>
  <c r="F695" i="183"/>
  <c r="E695" i="183"/>
  <c r="D695" i="183"/>
  <c r="C695" i="183"/>
  <c r="B695" i="183" s="1"/>
  <c r="M694" i="183"/>
  <c r="L694" i="183"/>
  <c r="I694" i="183"/>
  <c r="H694" i="183"/>
  <c r="G694" i="183"/>
  <c r="F694" i="183"/>
  <c r="E694" i="183"/>
  <c r="D694" i="183"/>
  <c r="C694" i="183"/>
  <c r="B694" i="183" s="1"/>
  <c r="M693" i="183"/>
  <c r="L693" i="183"/>
  <c r="I693" i="183"/>
  <c r="H693" i="183"/>
  <c r="G693" i="183"/>
  <c r="F693" i="183"/>
  <c r="E693" i="183"/>
  <c r="D693" i="183"/>
  <c r="C693" i="183"/>
  <c r="B693" i="183" s="1"/>
  <c r="M692" i="183"/>
  <c r="L692" i="183"/>
  <c r="I692" i="183"/>
  <c r="H692" i="183"/>
  <c r="G692" i="183"/>
  <c r="F692" i="183"/>
  <c r="E692" i="183"/>
  <c r="D692" i="183"/>
  <c r="C692" i="183"/>
  <c r="B692" i="183" s="1"/>
  <c r="M691" i="183"/>
  <c r="L691" i="183"/>
  <c r="I691" i="183"/>
  <c r="H691" i="183"/>
  <c r="G691" i="183"/>
  <c r="F691" i="183"/>
  <c r="E691" i="183"/>
  <c r="D691" i="183"/>
  <c r="C691" i="183"/>
  <c r="B691" i="183" s="1"/>
  <c r="M690" i="183"/>
  <c r="L690" i="183"/>
  <c r="I690" i="183"/>
  <c r="H690" i="183"/>
  <c r="G690" i="183"/>
  <c r="F690" i="183"/>
  <c r="E690" i="183"/>
  <c r="D690" i="183"/>
  <c r="C690" i="183"/>
  <c r="B690" i="183" s="1"/>
  <c r="M689" i="183"/>
  <c r="L689" i="183"/>
  <c r="I689" i="183"/>
  <c r="H689" i="183"/>
  <c r="G689" i="183"/>
  <c r="F689" i="183"/>
  <c r="E689" i="183"/>
  <c r="D689" i="183"/>
  <c r="C689" i="183"/>
  <c r="B689" i="183" s="1"/>
  <c r="M688" i="183"/>
  <c r="L688" i="183"/>
  <c r="I688" i="183"/>
  <c r="H688" i="183"/>
  <c r="G688" i="183"/>
  <c r="F688" i="183"/>
  <c r="E688" i="183"/>
  <c r="D688" i="183"/>
  <c r="C688" i="183"/>
  <c r="B688" i="183" s="1"/>
  <c r="M687" i="183"/>
  <c r="L687" i="183"/>
  <c r="I687" i="183"/>
  <c r="H687" i="183"/>
  <c r="G687" i="183"/>
  <c r="F687" i="183"/>
  <c r="E687" i="183"/>
  <c r="D687" i="183"/>
  <c r="C687" i="183"/>
  <c r="B687" i="183" s="1"/>
  <c r="M686" i="183"/>
  <c r="L686" i="183"/>
  <c r="I686" i="183"/>
  <c r="H686" i="183"/>
  <c r="G686" i="183"/>
  <c r="F686" i="183"/>
  <c r="E686" i="183"/>
  <c r="D686" i="183"/>
  <c r="C686" i="183"/>
  <c r="B686" i="183" s="1"/>
  <c r="M685" i="183"/>
  <c r="L685" i="183"/>
  <c r="I685" i="183"/>
  <c r="H685" i="183"/>
  <c r="G685" i="183"/>
  <c r="F685" i="183"/>
  <c r="E685" i="183"/>
  <c r="D685" i="183"/>
  <c r="C685" i="183"/>
  <c r="B685" i="183" s="1"/>
  <c r="M684" i="183"/>
  <c r="L684" i="183"/>
  <c r="I684" i="183"/>
  <c r="H684" i="183"/>
  <c r="G684" i="183"/>
  <c r="F684" i="183"/>
  <c r="E684" i="183"/>
  <c r="D684" i="183"/>
  <c r="C684" i="183"/>
  <c r="B684" i="183" s="1"/>
  <c r="M683" i="183"/>
  <c r="L683" i="183"/>
  <c r="I683" i="183"/>
  <c r="H683" i="183"/>
  <c r="G683" i="183"/>
  <c r="F683" i="183"/>
  <c r="E683" i="183"/>
  <c r="D683" i="183"/>
  <c r="C683" i="183"/>
  <c r="B683" i="183" s="1"/>
  <c r="M682" i="183"/>
  <c r="L682" i="183"/>
  <c r="I682" i="183"/>
  <c r="H682" i="183"/>
  <c r="G682" i="183"/>
  <c r="F682" i="183"/>
  <c r="E682" i="183"/>
  <c r="D682" i="183"/>
  <c r="C682" i="183"/>
  <c r="B682" i="183" s="1"/>
  <c r="M681" i="183"/>
  <c r="L681" i="183"/>
  <c r="I681" i="183"/>
  <c r="H681" i="183"/>
  <c r="G681" i="183"/>
  <c r="F681" i="183"/>
  <c r="E681" i="183"/>
  <c r="D681" i="183"/>
  <c r="C681" i="183"/>
  <c r="B681" i="183" s="1"/>
  <c r="M680" i="183"/>
  <c r="L680" i="183"/>
  <c r="I680" i="183"/>
  <c r="H680" i="183"/>
  <c r="G680" i="183"/>
  <c r="F680" i="183"/>
  <c r="E680" i="183"/>
  <c r="D680" i="183"/>
  <c r="C680" i="183"/>
  <c r="B680" i="183" s="1"/>
  <c r="M679" i="183"/>
  <c r="L679" i="183"/>
  <c r="I679" i="183"/>
  <c r="H679" i="183"/>
  <c r="G679" i="183"/>
  <c r="F679" i="183"/>
  <c r="E679" i="183"/>
  <c r="D679" i="183"/>
  <c r="C679" i="183"/>
  <c r="B679" i="183" s="1"/>
  <c r="M678" i="183"/>
  <c r="L678" i="183"/>
  <c r="I678" i="183"/>
  <c r="H678" i="183"/>
  <c r="G678" i="183"/>
  <c r="F678" i="183"/>
  <c r="E678" i="183"/>
  <c r="D678" i="183"/>
  <c r="C678" i="183"/>
  <c r="B678" i="183" s="1"/>
  <c r="M677" i="183"/>
  <c r="L677" i="183"/>
  <c r="I677" i="183"/>
  <c r="H677" i="183"/>
  <c r="G677" i="183"/>
  <c r="F677" i="183"/>
  <c r="E677" i="183"/>
  <c r="D677" i="183"/>
  <c r="C677" i="183"/>
  <c r="B677" i="183" s="1"/>
  <c r="M676" i="183"/>
  <c r="L676" i="183"/>
  <c r="I676" i="183"/>
  <c r="H676" i="183"/>
  <c r="G676" i="183"/>
  <c r="F676" i="183"/>
  <c r="E676" i="183"/>
  <c r="D676" i="183"/>
  <c r="C676" i="183"/>
  <c r="B676" i="183" s="1"/>
  <c r="M675" i="183"/>
  <c r="L675" i="183"/>
  <c r="I675" i="183"/>
  <c r="H675" i="183"/>
  <c r="G675" i="183"/>
  <c r="F675" i="183"/>
  <c r="E675" i="183"/>
  <c r="D675" i="183"/>
  <c r="C675" i="183"/>
  <c r="B675" i="183" s="1"/>
  <c r="M674" i="183"/>
  <c r="L674" i="183"/>
  <c r="I674" i="183"/>
  <c r="H674" i="183"/>
  <c r="G674" i="183"/>
  <c r="F674" i="183"/>
  <c r="E674" i="183"/>
  <c r="D674" i="183"/>
  <c r="C674" i="183"/>
  <c r="B674" i="183" s="1"/>
  <c r="M673" i="183"/>
  <c r="L673" i="183"/>
  <c r="I673" i="183"/>
  <c r="H673" i="183"/>
  <c r="G673" i="183"/>
  <c r="F673" i="183"/>
  <c r="E673" i="183"/>
  <c r="D673" i="183"/>
  <c r="C673" i="183"/>
  <c r="B673" i="183" s="1"/>
  <c r="M672" i="183"/>
  <c r="L672" i="183"/>
  <c r="I672" i="183"/>
  <c r="H672" i="183"/>
  <c r="G672" i="183"/>
  <c r="F672" i="183"/>
  <c r="E672" i="183"/>
  <c r="D672" i="183"/>
  <c r="C672" i="183"/>
  <c r="B672" i="183" s="1"/>
  <c r="M671" i="183"/>
  <c r="L671" i="183"/>
  <c r="I671" i="183"/>
  <c r="H671" i="183"/>
  <c r="G671" i="183"/>
  <c r="F671" i="183"/>
  <c r="E671" i="183"/>
  <c r="D671" i="183"/>
  <c r="C671" i="183"/>
  <c r="B671" i="183" s="1"/>
  <c r="M670" i="183"/>
  <c r="L670" i="183"/>
  <c r="I670" i="183"/>
  <c r="H670" i="183"/>
  <c r="G670" i="183"/>
  <c r="F670" i="183"/>
  <c r="E670" i="183"/>
  <c r="D670" i="183"/>
  <c r="C670" i="183"/>
  <c r="B670" i="183" s="1"/>
  <c r="M669" i="183"/>
  <c r="L669" i="183"/>
  <c r="I669" i="183"/>
  <c r="H669" i="183"/>
  <c r="G669" i="183"/>
  <c r="F669" i="183"/>
  <c r="E669" i="183"/>
  <c r="D669" i="183"/>
  <c r="C669" i="183"/>
  <c r="B669" i="183" s="1"/>
  <c r="M668" i="183"/>
  <c r="L668" i="183"/>
  <c r="I668" i="183"/>
  <c r="H668" i="183"/>
  <c r="G668" i="183"/>
  <c r="F668" i="183"/>
  <c r="E668" i="183"/>
  <c r="D668" i="183"/>
  <c r="C668" i="183"/>
  <c r="B668" i="183" s="1"/>
  <c r="M667" i="183"/>
  <c r="L667" i="183"/>
  <c r="I667" i="183"/>
  <c r="H667" i="183"/>
  <c r="G667" i="183"/>
  <c r="F667" i="183"/>
  <c r="E667" i="183"/>
  <c r="D667" i="183"/>
  <c r="C667" i="183"/>
  <c r="B667" i="183" s="1"/>
  <c r="M666" i="183"/>
  <c r="L666" i="183"/>
  <c r="I666" i="183"/>
  <c r="H666" i="183"/>
  <c r="G666" i="183"/>
  <c r="F666" i="183"/>
  <c r="E666" i="183"/>
  <c r="D666" i="183"/>
  <c r="C666" i="183"/>
  <c r="B666" i="183" s="1"/>
  <c r="M665" i="183"/>
  <c r="L665" i="183"/>
  <c r="I665" i="183"/>
  <c r="H665" i="183"/>
  <c r="G665" i="183"/>
  <c r="F665" i="183"/>
  <c r="E665" i="183"/>
  <c r="D665" i="183"/>
  <c r="C665" i="183"/>
  <c r="B665" i="183" s="1"/>
  <c r="M664" i="183"/>
  <c r="L664" i="183"/>
  <c r="I664" i="183"/>
  <c r="H664" i="183"/>
  <c r="G664" i="183"/>
  <c r="F664" i="183"/>
  <c r="E664" i="183"/>
  <c r="D664" i="183"/>
  <c r="C664" i="183"/>
  <c r="B664" i="183" s="1"/>
  <c r="M663" i="183"/>
  <c r="L663" i="183"/>
  <c r="I663" i="183"/>
  <c r="H663" i="183"/>
  <c r="G663" i="183"/>
  <c r="F663" i="183"/>
  <c r="E663" i="183"/>
  <c r="D663" i="183"/>
  <c r="C663" i="183"/>
  <c r="B663" i="183" s="1"/>
  <c r="M662" i="183"/>
  <c r="L662" i="183"/>
  <c r="I662" i="183"/>
  <c r="H662" i="183"/>
  <c r="G662" i="183"/>
  <c r="F662" i="183"/>
  <c r="E662" i="183"/>
  <c r="D662" i="183"/>
  <c r="C662" i="183"/>
  <c r="B662" i="183" s="1"/>
  <c r="M661" i="183"/>
  <c r="L661" i="183"/>
  <c r="I661" i="183"/>
  <c r="H661" i="183"/>
  <c r="G661" i="183"/>
  <c r="F661" i="183"/>
  <c r="E661" i="183"/>
  <c r="D661" i="183"/>
  <c r="C661" i="183"/>
  <c r="B661" i="183" s="1"/>
  <c r="M660" i="183"/>
  <c r="L660" i="183"/>
  <c r="I660" i="183"/>
  <c r="H660" i="183"/>
  <c r="G660" i="183"/>
  <c r="F660" i="183"/>
  <c r="E660" i="183"/>
  <c r="D660" i="183"/>
  <c r="C660" i="183"/>
  <c r="B660" i="183" s="1"/>
  <c r="M659" i="183"/>
  <c r="L659" i="183"/>
  <c r="I659" i="183"/>
  <c r="H659" i="183"/>
  <c r="G659" i="183"/>
  <c r="F659" i="183"/>
  <c r="E659" i="183"/>
  <c r="D659" i="183"/>
  <c r="C659" i="183"/>
  <c r="B659" i="183" s="1"/>
  <c r="M658" i="183"/>
  <c r="L658" i="183"/>
  <c r="I658" i="183"/>
  <c r="H658" i="183"/>
  <c r="G658" i="183"/>
  <c r="F658" i="183"/>
  <c r="E658" i="183"/>
  <c r="D658" i="183"/>
  <c r="C658" i="183"/>
  <c r="B658" i="183" s="1"/>
  <c r="M657" i="183"/>
  <c r="L657" i="183"/>
  <c r="I657" i="183"/>
  <c r="H657" i="183"/>
  <c r="G657" i="183"/>
  <c r="F657" i="183"/>
  <c r="E657" i="183"/>
  <c r="D657" i="183"/>
  <c r="C657" i="183"/>
  <c r="B657" i="183" s="1"/>
  <c r="M656" i="183"/>
  <c r="L656" i="183"/>
  <c r="I656" i="183"/>
  <c r="H656" i="183"/>
  <c r="G656" i="183"/>
  <c r="F656" i="183"/>
  <c r="E656" i="183"/>
  <c r="D656" i="183"/>
  <c r="C656" i="183"/>
  <c r="B656" i="183" s="1"/>
  <c r="M655" i="183"/>
  <c r="L655" i="183"/>
  <c r="I655" i="183"/>
  <c r="H655" i="183"/>
  <c r="G655" i="183"/>
  <c r="F655" i="183"/>
  <c r="E655" i="183"/>
  <c r="D655" i="183"/>
  <c r="C655" i="183"/>
  <c r="B655" i="183" s="1"/>
  <c r="M654" i="183"/>
  <c r="L654" i="183"/>
  <c r="I654" i="183"/>
  <c r="H654" i="183"/>
  <c r="G654" i="183"/>
  <c r="F654" i="183"/>
  <c r="E654" i="183"/>
  <c r="D654" i="183"/>
  <c r="C654" i="183"/>
  <c r="B654" i="183" s="1"/>
  <c r="M653" i="183"/>
  <c r="L653" i="183"/>
  <c r="I653" i="183"/>
  <c r="H653" i="183"/>
  <c r="G653" i="183"/>
  <c r="F653" i="183"/>
  <c r="E653" i="183"/>
  <c r="D653" i="183"/>
  <c r="C653" i="183"/>
  <c r="B653" i="183" s="1"/>
  <c r="M652" i="183"/>
  <c r="L652" i="183"/>
  <c r="I652" i="183"/>
  <c r="H652" i="183"/>
  <c r="G652" i="183"/>
  <c r="F652" i="183"/>
  <c r="E652" i="183"/>
  <c r="D652" i="183"/>
  <c r="C652" i="183"/>
  <c r="B652" i="183" s="1"/>
  <c r="M651" i="183"/>
  <c r="L651" i="183"/>
  <c r="I651" i="183"/>
  <c r="H651" i="183"/>
  <c r="G651" i="183"/>
  <c r="F651" i="183"/>
  <c r="E651" i="183"/>
  <c r="D651" i="183"/>
  <c r="C651" i="183"/>
  <c r="B651" i="183" s="1"/>
  <c r="M650" i="183"/>
  <c r="L650" i="183"/>
  <c r="I650" i="183"/>
  <c r="H650" i="183"/>
  <c r="G650" i="183"/>
  <c r="F650" i="183"/>
  <c r="E650" i="183"/>
  <c r="D650" i="183"/>
  <c r="C650" i="183"/>
  <c r="B650" i="183" s="1"/>
  <c r="M649" i="183"/>
  <c r="L649" i="183"/>
  <c r="I649" i="183"/>
  <c r="H649" i="183"/>
  <c r="G649" i="183"/>
  <c r="F649" i="183"/>
  <c r="E649" i="183"/>
  <c r="D649" i="183"/>
  <c r="C649" i="183"/>
  <c r="B649" i="183" s="1"/>
  <c r="M648" i="183"/>
  <c r="L648" i="183"/>
  <c r="I648" i="183"/>
  <c r="H648" i="183"/>
  <c r="G648" i="183"/>
  <c r="F648" i="183"/>
  <c r="E648" i="183"/>
  <c r="D648" i="183"/>
  <c r="C648" i="183"/>
  <c r="B648" i="183" s="1"/>
  <c r="M647" i="183"/>
  <c r="L647" i="183"/>
  <c r="I647" i="183"/>
  <c r="H647" i="183"/>
  <c r="G647" i="183"/>
  <c r="F647" i="183"/>
  <c r="E647" i="183"/>
  <c r="D647" i="183"/>
  <c r="C647" i="183"/>
  <c r="B647" i="183" s="1"/>
  <c r="M646" i="183"/>
  <c r="L646" i="183"/>
  <c r="I646" i="183"/>
  <c r="H646" i="183"/>
  <c r="G646" i="183"/>
  <c r="F646" i="183"/>
  <c r="E646" i="183"/>
  <c r="D646" i="183"/>
  <c r="C646" i="183"/>
  <c r="B646" i="183" s="1"/>
  <c r="M645" i="183"/>
  <c r="L645" i="183"/>
  <c r="I645" i="183"/>
  <c r="H645" i="183"/>
  <c r="G645" i="183"/>
  <c r="F645" i="183"/>
  <c r="E645" i="183"/>
  <c r="D645" i="183"/>
  <c r="C645" i="183"/>
  <c r="B645" i="183" s="1"/>
  <c r="M644" i="183"/>
  <c r="L644" i="183"/>
  <c r="I644" i="183"/>
  <c r="H644" i="183"/>
  <c r="G644" i="183"/>
  <c r="F644" i="183"/>
  <c r="E644" i="183"/>
  <c r="D644" i="183"/>
  <c r="C644" i="183"/>
  <c r="B644" i="183" s="1"/>
  <c r="M643" i="183"/>
  <c r="L643" i="183"/>
  <c r="I643" i="183"/>
  <c r="H643" i="183"/>
  <c r="G643" i="183"/>
  <c r="F643" i="183"/>
  <c r="E643" i="183"/>
  <c r="D643" i="183"/>
  <c r="C643" i="183"/>
  <c r="B643" i="183" s="1"/>
  <c r="M642" i="183"/>
  <c r="L642" i="183"/>
  <c r="I642" i="183"/>
  <c r="H642" i="183"/>
  <c r="G642" i="183"/>
  <c r="F642" i="183"/>
  <c r="E642" i="183"/>
  <c r="D642" i="183"/>
  <c r="C642" i="183"/>
  <c r="B642" i="183" s="1"/>
  <c r="M641" i="183"/>
  <c r="L641" i="183"/>
  <c r="I641" i="183"/>
  <c r="H641" i="183"/>
  <c r="G641" i="183"/>
  <c r="F641" i="183"/>
  <c r="E641" i="183"/>
  <c r="D641" i="183"/>
  <c r="C641" i="183"/>
  <c r="B641" i="183" s="1"/>
  <c r="M640" i="183"/>
  <c r="L640" i="183"/>
  <c r="I640" i="183"/>
  <c r="H640" i="183"/>
  <c r="G640" i="183"/>
  <c r="F640" i="183"/>
  <c r="E640" i="183"/>
  <c r="D640" i="183"/>
  <c r="C640" i="183"/>
  <c r="B640" i="183" s="1"/>
  <c r="M639" i="183"/>
  <c r="L639" i="183"/>
  <c r="I639" i="183"/>
  <c r="H639" i="183"/>
  <c r="G639" i="183"/>
  <c r="F639" i="183"/>
  <c r="E639" i="183"/>
  <c r="D639" i="183"/>
  <c r="C639" i="183"/>
  <c r="B639" i="183" s="1"/>
  <c r="M638" i="183"/>
  <c r="L638" i="183"/>
  <c r="I638" i="183"/>
  <c r="H638" i="183"/>
  <c r="G638" i="183"/>
  <c r="F638" i="183"/>
  <c r="E638" i="183"/>
  <c r="D638" i="183"/>
  <c r="C638" i="183"/>
  <c r="B638" i="183" s="1"/>
  <c r="M637" i="183"/>
  <c r="L637" i="183"/>
  <c r="I637" i="183"/>
  <c r="H637" i="183"/>
  <c r="G637" i="183"/>
  <c r="F637" i="183"/>
  <c r="E637" i="183"/>
  <c r="D637" i="183"/>
  <c r="C637" i="183"/>
  <c r="B637" i="183" s="1"/>
  <c r="M636" i="183"/>
  <c r="L636" i="183"/>
  <c r="I636" i="183"/>
  <c r="H636" i="183"/>
  <c r="G636" i="183"/>
  <c r="F636" i="183"/>
  <c r="E636" i="183"/>
  <c r="D636" i="183"/>
  <c r="C636" i="183"/>
  <c r="B636" i="183" s="1"/>
  <c r="M635" i="183"/>
  <c r="L635" i="183"/>
  <c r="I635" i="183"/>
  <c r="H635" i="183"/>
  <c r="G635" i="183"/>
  <c r="F635" i="183"/>
  <c r="E635" i="183"/>
  <c r="D635" i="183"/>
  <c r="C635" i="183"/>
  <c r="B635" i="183" s="1"/>
  <c r="M634" i="183"/>
  <c r="L634" i="183"/>
  <c r="I634" i="183"/>
  <c r="H634" i="183"/>
  <c r="G634" i="183"/>
  <c r="F634" i="183"/>
  <c r="E634" i="183"/>
  <c r="D634" i="183"/>
  <c r="C634" i="183"/>
  <c r="B634" i="183" s="1"/>
  <c r="M633" i="183"/>
  <c r="L633" i="183"/>
  <c r="I633" i="183"/>
  <c r="H633" i="183"/>
  <c r="G633" i="183"/>
  <c r="F633" i="183"/>
  <c r="E633" i="183"/>
  <c r="D633" i="183"/>
  <c r="C633" i="183"/>
  <c r="B633" i="183" s="1"/>
  <c r="M632" i="183"/>
  <c r="L632" i="183"/>
  <c r="I632" i="183"/>
  <c r="H632" i="183"/>
  <c r="G632" i="183"/>
  <c r="F632" i="183"/>
  <c r="E632" i="183"/>
  <c r="D632" i="183"/>
  <c r="C632" i="183"/>
  <c r="B632" i="183" s="1"/>
  <c r="M631" i="183"/>
  <c r="L631" i="183"/>
  <c r="I631" i="183"/>
  <c r="H631" i="183"/>
  <c r="G631" i="183"/>
  <c r="F631" i="183"/>
  <c r="E631" i="183"/>
  <c r="D631" i="183"/>
  <c r="C631" i="183"/>
  <c r="B631" i="183"/>
  <c r="M630" i="183"/>
  <c r="L630" i="183"/>
  <c r="I630" i="183"/>
  <c r="H630" i="183"/>
  <c r="G630" i="183"/>
  <c r="F630" i="183"/>
  <c r="E630" i="183"/>
  <c r="D630" i="183"/>
  <c r="C630" i="183"/>
  <c r="B630" i="183" s="1"/>
  <c r="M629" i="183"/>
  <c r="L629" i="183"/>
  <c r="I629" i="183"/>
  <c r="H629" i="183"/>
  <c r="G629" i="183"/>
  <c r="F629" i="183"/>
  <c r="E629" i="183"/>
  <c r="D629" i="183"/>
  <c r="C629" i="183"/>
  <c r="B629" i="183" s="1"/>
  <c r="M628" i="183"/>
  <c r="L628" i="183"/>
  <c r="I628" i="183"/>
  <c r="H628" i="183"/>
  <c r="G628" i="183"/>
  <c r="F628" i="183"/>
  <c r="E628" i="183"/>
  <c r="D628" i="183"/>
  <c r="C628" i="183"/>
  <c r="B628" i="183" s="1"/>
  <c r="M627" i="183"/>
  <c r="L627" i="183"/>
  <c r="I627" i="183"/>
  <c r="H627" i="183"/>
  <c r="G627" i="183"/>
  <c r="F627" i="183"/>
  <c r="E627" i="183"/>
  <c r="D627" i="183"/>
  <c r="C627" i="183"/>
  <c r="B627" i="183" s="1"/>
  <c r="M626" i="183"/>
  <c r="L626" i="183"/>
  <c r="I626" i="183"/>
  <c r="H626" i="183"/>
  <c r="G626" i="183"/>
  <c r="F626" i="183"/>
  <c r="E626" i="183"/>
  <c r="D626" i="183"/>
  <c r="C626" i="183"/>
  <c r="B626" i="183" s="1"/>
  <c r="M625" i="183"/>
  <c r="L625" i="183"/>
  <c r="I625" i="183"/>
  <c r="H625" i="183"/>
  <c r="G625" i="183"/>
  <c r="F625" i="183"/>
  <c r="E625" i="183"/>
  <c r="D625" i="183"/>
  <c r="C625" i="183"/>
  <c r="B625" i="183" s="1"/>
  <c r="M624" i="183"/>
  <c r="L624" i="183"/>
  <c r="I624" i="183"/>
  <c r="H624" i="183"/>
  <c r="G624" i="183"/>
  <c r="F624" i="183"/>
  <c r="E624" i="183"/>
  <c r="D624" i="183"/>
  <c r="C624" i="183"/>
  <c r="B624" i="183"/>
  <c r="M623" i="183"/>
  <c r="L623" i="183"/>
  <c r="I623" i="183"/>
  <c r="H623" i="183"/>
  <c r="G623" i="183"/>
  <c r="F623" i="183"/>
  <c r="E623" i="183"/>
  <c r="D623" i="183"/>
  <c r="C623" i="183"/>
  <c r="B623" i="183" s="1"/>
  <c r="M622" i="183"/>
  <c r="L622" i="183"/>
  <c r="I622" i="183"/>
  <c r="H622" i="183"/>
  <c r="G622" i="183"/>
  <c r="F622" i="183"/>
  <c r="E622" i="183"/>
  <c r="D622" i="183"/>
  <c r="C622" i="183"/>
  <c r="B622" i="183" s="1"/>
  <c r="M621" i="183"/>
  <c r="L621" i="183"/>
  <c r="I621" i="183"/>
  <c r="H621" i="183"/>
  <c r="G621" i="183"/>
  <c r="F621" i="183"/>
  <c r="E621" i="183"/>
  <c r="D621" i="183"/>
  <c r="C621" i="183"/>
  <c r="B621" i="183" s="1"/>
  <c r="M620" i="183"/>
  <c r="L620" i="183"/>
  <c r="I620" i="183"/>
  <c r="H620" i="183"/>
  <c r="G620" i="183"/>
  <c r="F620" i="183"/>
  <c r="E620" i="183"/>
  <c r="D620" i="183"/>
  <c r="C620" i="183"/>
  <c r="B620" i="183" s="1"/>
  <c r="M619" i="183"/>
  <c r="L619" i="183"/>
  <c r="I619" i="183"/>
  <c r="H619" i="183"/>
  <c r="G619" i="183"/>
  <c r="F619" i="183"/>
  <c r="E619" i="183"/>
  <c r="D619" i="183"/>
  <c r="C619" i="183"/>
  <c r="B619" i="183" s="1"/>
  <c r="M618" i="183"/>
  <c r="L618" i="183"/>
  <c r="I618" i="183"/>
  <c r="H618" i="183"/>
  <c r="G618" i="183"/>
  <c r="F618" i="183"/>
  <c r="E618" i="183"/>
  <c r="D618" i="183"/>
  <c r="C618" i="183"/>
  <c r="B618" i="183" s="1"/>
  <c r="M617" i="183"/>
  <c r="L617" i="183"/>
  <c r="I617" i="183"/>
  <c r="H617" i="183"/>
  <c r="G617" i="183"/>
  <c r="F617" i="183"/>
  <c r="E617" i="183"/>
  <c r="D617" i="183"/>
  <c r="C617" i="183"/>
  <c r="B617" i="183"/>
  <c r="M616" i="183"/>
  <c r="L616" i="183"/>
  <c r="I616" i="183"/>
  <c r="H616" i="183"/>
  <c r="G616" i="183"/>
  <c r="F616" i="183"/>
  <c r="E616" i="183"/>
  <c r="D616" i="183"/>
  <c r="C616" i="183"/>
  <c r="B616" i="183" s="1"/>
  <c r="M615" i="183"/>
  <c r="L615" i="183"/>
  <c r="I615" i="183"/>
  <c r="H615" i="183"/>
  <c r="G615" i="183"/>
  <c r="F615" i="183"/>
  <c r="E615" i="183"/>
  <c r="D615" i="183"/>
  <c r="C615" i="183"/>
  <c r="B615" i="183" s="1"/>
  <c r="M614" i="183"/>
  <c r="L614" i="183"/>
  <c r="I614" i="183"/>
  <c r="H614" i="183"/>
  <c r="G614" i="183"/>
  <c r="F614" i="183"/>
  <c r="E614" i="183"/>
  <c r="D614" i="183"/>
  <c r="C614" i="183"/>
  <c r="B614" i="183" s="1"/>
  <c r="M613" i="183"/>
  <c r="L613" i="183"/>
  <c r="I613" i="183"/>
  <c r="H613" i="183"/>
  <c r="G613" i="183"/>
  <c r="F613" i="183"/>
  <c r="E613" i="183"/>
  <c r="D613" i="183"/>
  <c r="C613" i="183"/>
  <c r="B613" i="183" s="1"/>
  <c r="M612" i="183"/>
  <c r="L612" i="183"/>
  <c r="I612" i="183"/>
  <c r="H612" i="183"/>
  <c r="G612" i="183"/>
  <c r="F612" i="183"/>
  <c r="E612" i="183"/>
  <c r="D612" i="183"/>
  <c r="C612" i="183"/>
  <c r="B612" i="183" s="1"/>
  <c r="M611" i="183"/>
  <c r="L611" i="183"/>
  <c r="I611" i="183"/>
  <c r="H611" i="183"/>
  <c r="G611" i="183"/>
  <c r="F611" i="183"/>
  <c r="E611" i="183"/>
  <c r="D611" i="183"/>
  <c r="C611" i="183"/>
  <c r="B611" i="183" s="1"/>
  <c r="M610" i="183"/>
  <c r="L610" i="183"/>
  <c r="I610" i="183"/>
  <c r="H610" i="183"/>
  <c r="G610" i="183"/>
  <c r="F610" i="183"/>
  <c r="E610" i="183"/>
  <c r="D610" i="183"/>
  <c r="C610" i="183"/>
  <c r="B610" i="183" s="1"/>
  <c r="M609" i="183"/>
  <c r="L609" i="183"/>
  <c r="I609" i="183"/>
  <c r="H609" i="183"/>
  <c r="G609" i="183"/>
  <c r="F609" i="183"/>
  <c r="E609" i="183"/>
  <c r="D609" i="183"/>
  <c r="C609" i="183"/>
  <c r="B609" i="183" s="1"/>
  <c r="M608" i="183"/>
  <c r="L608" i="183"/>
  <c r="I608" i="183"/>
  <c r="H608" i="183"/>
  <c r="G608" i="183"/>
  <c r="F608" i="183"/>
  <c r="E608" i="183"/>
  <c r="D608" i="183"/>
  <c r="C608" i="183"/>
  <c r="B608" i="183" s="1"/>
  <c r="M607" i="183"/>
  <c r="L607" i="183"/>
  <c r="I607" i="183"/>
  <c r="H607" i="183"/>
  <c r="G607" i="183"/>
  <c r="F607" i="183"/>
  <c r="E607" i="183"/>
  <c r="D607" i="183"/>
  <c r="C607" i="183"/>
  <c r="B607" i="183" s="1"/>
  <c r="M606" i="183"/>
  <c r="L606" i="183"/>
  <c r="I606" i="183"/>
  <c r="H606" i="183"/>
  <c r="G606" i="183"/>
  <c r="F606" i="183"/>
  <c r="E606" i="183"/>
  <c r="D606" i="183"/>
  <c r="C606" i="183"/>
  <c r="B606" i="183" s="1"/>
  <c r="M605" i="183"/>
  <c r="L605" i="183"/>
  <c r="I605" i="183"/>
  <c r="H605" i="183"/>
  <c r="G605" i="183"/>
  <c r="F605" i="183"/>
  <c r="E605" i="183"/>
  <c r="D605" i="183"/>
  <c r="C605" i="183"/>
  <c r="B605" i="183" s="1"/>
  <c r="M604" i="183"/>
  <c r="L604" i="183"/>
  <c r="I604" i="183"/>
  <c r="H604" i="183"/>
  <c r="G604" i="183"/>
  <c r="F604" i="183"/>
  <c r="E604" i="183"/>
  <c r="D604" i="183"/>
  <c r="C604" i="183"/>
  <c r="B604" i="183" s="1"/>
  <c r="M603" i="183"/>
  <c r="L603" i="183"/>
  <c r="I603" i="183"/>
  <c r="H603" i="183"/>
  <c r="G603" i="183"/>
  <c r="F603" i="183"/>
  <c r="E603" i="183"/>
  <c r="D603" i="183"/>
  <c r="C603" i="183"/>
  <c r="B603" i="183" s="1"/>
  <c r="M602" i="183"/>
  <c r="L602" i="183"/>
  <c r="I602" i="183"/>
  <c r="H602" i="183"/>
  <c r="G602" i="183"/>
  <c r="F602" i="183"/>
  <c r="E602" i="183"/>
  <c r="D602" i="183"/>
  <c r="C602" i="183"/>
  <c r="B602" i="183" s="1"/>
  <c r="M601" i="183"/>
  <c r="L601" i="183"/>
  <c r="I601" i="183"/>
  <c r="H601" i="183"/>
  <c r="G601" i="183"/>
  <c r="F601" i="183"/>
  <c r="E601" i="183"/>
  <c r="D601" i="183"/>
  <c r="C601" i="183"/>
  <c r="B601" i="183" s="1"/>
  <c r="M600" i="183"/>
  <c r="L600" i="183"/>
  <c r="I600" i="183"/>
  <c r="H600" i="183"/>
  <c r="G600" i="183"/>
  <c r="F600" i="183"/>
  <c r="E600" i="183"/>
  <c r="D600" i="183"/>
  <c r="C600" i="183"/>
  <c r="B600" i="183" s="1"/>
  <c r="M599" i="183"/>
  <c r="L599" i="183"/>
  <c r="I599" i="183"/>
  <c r="H599" i="183"/>
  <c r="G599" i="183"/>
  <c r="F599" i="183"/>
  <c r="E599" i="183"/>
  <c r="D599" i="183"/>
  <c r="C599" i="183"/>
  <c r="B599" i="183" s="1"/>
  <c r="M598" i="183"/>
  <c r="L598" i="183"/>
  <c r="I598" i="183"/>
  <c r="H598" i="183"/>
  <c r="G598" i="183"/>
  <c r="F598" i="183"/>
  <c r="E598" i="183"/>
  <c r="D598" i="183"/>
  <c r="C598" i="183"/>
  <c r="B598" i="183" s="1"/>
  <c r="M597" i="183"/>
  <c r="L597" i="183"/>
  <c r="I597" i="183"/>
  <c r="H597" i="183"/>
  <c r="G597" i="183"/>
  <c r="F597" i="183"/>
  <c r="E597" i="183"/>
  <c r="D597" i="183"/>
  <c r="C597" i="183"/>
  <c r="B597" i="183" s="1"/>
  <c r="M596" i="183"/>
  <c r="L596" i="183"/>
  <c r="I596" i="183"/>
  <c r="H596" i="183"/>
  <c r="G596" i="183"/>
  <c r="F596" i="183"/>
  <c r="E596" i="183"/>
  <c r="D596" i="183"/>
  <c r="C596" i="183"/>
  <c r="B596" i="183" s="1"/>
  <c r="M595" i="183"/>
  <c r="L595" i="183"/>
  <c r="I595" i="183"/>
  <c r="H595" i="183"/>
  <c r="G595" i="183"/>
  <c r="F595" i="183"/>
  <c r="E595" i="183"/>
  <c r="D595" i="183"/>
  <c r="C595" i="183"/>
  <c r="B595" i="183" s="1"/>
  <c r="M594" i="183"/>
  <c r="L594" i="183"/>
  <c r="I594" i="183"/>
  <c r="H594" i="183"/>
  <c r="G594" i="183"/>
  <c r="F594" i="183"/>
  <c r="E594" i="183"/>
  <c r="D594" i="183"/>
  <c r="C594" i="183"/>
  <c r="B594" i="183" s="1"/>
  <c r="M593" i="183"/>
  <c r="L593" i="183"/>
  <c r="I593" i="183"/>
  <c r="H593" i="183"/>
  <c r="G593" i="183"/>
  <c r="F593" i="183"/>
  <c r="E593" i="183"/>
  <c r="D593" i="183"/>
  <c r="C593" i="183"/>
  <c r="B593" i="183" s="1"/>
  <c r="M592" i="183"/>
  <c r="L592" i="183"/>
  <c r="I592" i="183"/>
  <c r="H592" i="183"/>
  <c r="G592" i="183"/>
  <c r="F592" i="183"/>
  <c r="E592" i="183"/>
  <c r="D592" i="183"/>
  <c r="C592" i="183"/>
  <c r="B592" i="183" s="1"/>
  <c r="M591" i="183"/>
  <c r="L591" i="183"/>
  <c r="I591" i="183"/>
  <c r="H591" i="183"/>
  <c r="G591" i="183"/>
  <c r="F591" i="183"/>
  <c r="E591" i="183"/>
  <c r="D591" i="183"/>
  <c r="C591" i="183"/>
  <c r="B591" i="183" s="1"/>
  <c r="M590" i="183"/>
  <c r="L590" i="183"/>
  <c r="I590" i="183"/>
  <c r="H590" i="183"/>
  <c r="G590" i="183"/>
  <c r="F590" i="183"/>
  <c r="E590" i="183"/>
  <c r="D590" i="183"/>
  <c r="C590" i="183"/>
  <c r="B590" i="183" s="1"/>
  <c r="M589" i="183"/>
  <c r="L589" i="183"/>
  <c r="I589" i="183"/>
  <c r="H589" i="183"/>
  <c r="G589" i="183"/>
  <c r="F589" i="183"/>
  <c r="E589" i="183"/>
  <c r="D589" i="183"/>
  <c r="C589" i="183"/>
  <c r="B589" i="183" s="1"/>
  <c r="M588" i="183"/>
  <c r="L588" i="183"/>
  <c r="I588" i="183"/>
  <c r="H588" i="183"/>
  <c r="G588" i="183"/>
  <c r="F588" i="183"/>
  <c r="E588" i="183"/>
  <c r="D588" i="183"/>
  <c r="C588" i="183"/>
  <c r="B588" i="183" s="1"/>
  <c r="M587" i="183"/>
  <c r="L587" i="183"/>
  <c r="I587" i="183"/>
  <c r="H587" i="183"/>
  <c r="G587" i="183"/>
  <c r="F587" i="183"/>
  <c r="E587" i="183"/>
  <c r="D587" i="183"/>
  <c r="C587" i="183"/>
  <c r="B587" i="183" s="1"/>
  <c r="M586" i="183"/>
  <c r="L586" i="183"/>
  <c r="I586" i="183"/>
  <c r="H586" i="183"/>
  <c r="G586" i="183"/>
  <c r="F586" i="183"/>
  <c r="E586" i="183"/>
  <c r="D586" i="183"/>
  <c r="C586" i="183"/>
  <c r="B586" i="183" s="1"/>
  <c r="M585" i="183"/>
  <c r="L585" i="183"/>
  <c r="I585" i="183"/>
  <c r="H585" i="183"/>
  <c r="G585" i="183"/>
  <c r="F585" i="183"/>
  <c r="E585" i="183"/>
  <c r="D585" i="183"/>
  <c r="C585" i="183"/>
  <c r="B585" i="183" s="1"/>
  <c r="M584" i="183"/>
  <c r="L584" i="183"/>
  <c r="I584" i="183"/>
  <c r="H584" i="183"/>
  <c r="G584" i="183"/>
  <c r="F584" i="183"/>
  <c r="E584" i="183"/>
  <c r="D584" i="183"/>
  <c r="C584" i="183"/>
  <c r="B584" i="183" s="1"/>
  <c r="M583" i="183"/>
  <c r="L583" i="183"/>
  <c r="I583" i="183"/>
  <c r="H583" i="183"/>
  <c r="G583" i="183"/>
  <c r="F583" i="183"/>
  <c r="E583" i="183"/>
  <c r="D583" i="183"/>
  <c r="C583" i="183"/>
  <c r="B583" i="183" s="1"/>
  <c r="M582" i="183"/>
  <c r="L582" i="183"/>
  <c r="I582" i="183"/>
  <c r="H582" i="183"/>
  <c r="G582" i="183"/>
  <c r="F582" i="183"/>
  <c r="E582" i="183"/>
  <c r="D582" i="183"/>
  <c r="C582" i="183"/>
  <c r="B582" i="183" s="1"/>
  <c r="M581" i="183"/>
  <c r="L581" i="183"/>
  <c r="I581" i="183"/>
  <c r="H581" i="183"/>
  <c r="G581" i="183"/>
  <c r="F581" i="183"/>
  <c r="E581" i="183"/>
  <c r="D581" i="183"/>
  <c r="C581" i="183"/>
  <c r="B581" i="183" s="1"/>
  <c r="M580" i="183"/>
  <c r="L580" i="183"/>
  <c r="I580" i="183"/>
  <c r="H580" i="183"/>
  <c r="G580" i="183"/>
  <c r="F580" i="183"/>
  <c r="E580" i="183"/>
  <c r="D580" i="183"/>
  <c r="C580" i="183"/>
  <c r="B580" i="183" s="1"/>
  <c r="M579" i="183"/>
  <c r="L579" i="183"/>
  <c r="I579" i="183"/>
  <c r="H579" i="183"/>
  <c r="G579" i="183"/>
  <c r="F579" i="183"/>
  <c r="E579" i="183"/>
  <c r="D579" i="183"/>
  <c r="C579" i="183"/>
  <c r="B579" i="183" s="1"/>
  <c r="M578" i="183"/>
  <c r="L578" i="183"/>
  <c r="I578" i="183"/>
  <c r="H578" i="183"/>
  <c r="G578" i="183"/>
  <c r="F578" i="183"/>
  <c r="E578" i="183"/>
  <c r="D578" i="183"/>
  <c r="C578" i="183"/>
  <c r="B578" i="183" s="1"/>
  <c r="M577" i="183"/>
  <c r="L577" i="183"/>
  <c r="I577" i="183"/>
  <c r="H577" i="183"/>
  <c r="G577" i="183"/>
  <c r="F577" i="183"/>
  <c r="E577" i="183"/>
  <c r="D577" i="183"/>
  <c r="C577" i="183"/>
  <c r="B577" i="183" s="1"/>
  <c r="M576" i="183"/>
  <c r="L576" i="183"/>
  <c r="I576" i="183"/>
  <c r="H576" i="183"/>
  <c r="G576" i="183"/>
  <c r="F576" i="183"/>
  <c r="E576" i="183"/>
  <c r="D576" i="183"/>
  <c r="C576" i="183"/>
  <c r="B576" i="183" s="1"/>
  <c r="M575" i="183"/>
  <c r="L575" i="183"/>
  <c r="I575" i="183"/>
  <c r="H575" i="183"/>
  <c r="G575" i="183"/>
  <c r="F575" i="183"/>
  <c r="E575" i="183"/>
  <c r="D575" i="183"/>
  <c r="C575" i="183"/>
  <c r="B575" i="183" s="1"/>
  <c r="M574" i="183"/>
  <c r="L574" i="183"/>
  <c r="I574" i="183"/>
  <c r="H574" i="183"/>
  <c r="G574" i="183"/>
  <c r="F574" i="183"/>
  <c r="E574" i="183"/>
  <c r="D574" i="183"/>
  <c r="C574" i="183"/>
  <c r="B574" i="183" s="1"/>
  <c r="M573" i="183"/>
  <c r="L573" i="183"/>
  <c r="I573" i="183"/>
  <c r="H573" i="183"/>
  <c r="G573" i="183"/>
  <c r="F573" i="183"/>
  <c r="E573" i="183"/>
  <c r="D573" i="183"/>
  <c r="C573" i="183"/>
  <c r="B573" i="183" s="1"/>
  <c r="M572" i="183"/>
  <c r="L572" i="183"/>
  <c r="I572" i="183"/>
  <c r="H572" i="183"/>
  <c r="G572" i="183"/>
  <c r="F572" i="183"/>
  <c r="E572" i="183"/>
  <c r="D572" i="183"/>
  <c r="C572" i="183"/>
  <c r="B572" i="183" s="1"/>
  <c r="M571" i="183"/>
  <c r="L571" i="183"/>
  <c r="I571" i="183"/>
  <c r="H571" i="183"/>
  <c r="G571" i="183"/>
  <c r="F571" i="183"/>
  <c r="E571" i="183"/>
  <c r="D571" i="183"/>
  <c r="C571" i="183"/>
  <c r="B571" i="183" s="1"/>
  <c r="M570" i="183"/>
  <c r="L570" i="183"/>
  <c r="I570" i="183"/>
  <c r="H570" i="183"/>
  <c r="G570" i="183"/>
  <c r="F570" i="183"/>
  <c r="E570" i="183"/>
  <c r="D570" i="183"/>
  <c r="C570" i="183"/>
  <c r="B570" i="183" s="1"/>
  <c r="M569" i="183"/>
  <c r="L569" i="183"/>
  <c r="I569" i="183"/>
  <c r="H569" i="183"/>
  <c r="G569" i="183"/>
  <c r="F569" i="183"/>
  <c r="E569" i="183"/>
  <c r="D569" i="183"/>
  <c r="C569" i="183"/>
  <c r="B569" i="183" s="1"/>
  <c r="M568" i="183"/>
  <c r="L568" i="183"/>
  <c r="I568" i="183"/>
  <c r="H568" i="183"/>
  <c r="G568" i="183"/>
  <c r="F568" i="183"/>
  <c r="E568" i="183"/>
  <c r="D568" i="183"/>
  <c r="C568" i="183"/>
  <c r="B568" i="183" s="1"/>
  <c r="M567" i="183"/>
  <c r="L567" i="183"/>
  <c r="I567" i="183"/>
  <c r="H567" i="183"/>
  <c r="G567" i="183"/>
  <c r="F567" i="183"/>
  <c r="E567" i="183"/>
  <c r="D567" i="183"/>
  <c r="C567" i="183"/>
  <c r="B567" i="183" s="1"/>
  <c r="M566" i="183"/>
  <c r="L566" i="183"/>
  <c r="I566" i="183"/>
  <c r="H566" i="183"/>
  <c r="G566" i="183"/>
  <c r="F566" i="183"/>
  <c r="E566" i="183"/>
  <c r="D566" i="183"/>
  <c r="C566" i="183"/>
  <c r="B566" i="183" s="1"/>
  <c r="M565" i="183"/>
  <c r="L565" i="183"/>
  <c r="I565" i="183"/>
  <c r="H565" i="183"/>
  <c r="G565" i="183"/>
  <c r="F565" i="183"/>
  <c r="E565" i="183"/>
  <c r="D565" i="183"/>
  <c r="C565" i="183"/>
  <c r="B565" i="183" s="1"/>
  <c r="M564" i="183"/>
  <c r="L564" i="183"/>
  <c r="I564" i="183"/>
  <c r="H564" i="183"/>
  <c r="G564" i="183"/>
  <c r="F564" i="183"/>
  <c r="E564" i="183"/>
  <c r="D564" i="183"/>
  <c r="C564" i="183"/>
  <c r="B564" i="183" s="1"/>
  <c r="M563" i="183"/>
  <c r="L563" i="183"/>
  <c r="I563" i="183"/>
  <c r="H563" i="183"/>
  <c r="G563" i="183"/>
  <c r="F563" i="183"/>
  <c r="E563" i="183"/>
  <c r="D563" i="183"/>
  <c r="C563" i="183"/>
  <c r="B563" i="183" s="1"/>
  <c r="M562" i="183"/>
  <c r="L562" i="183"/>
  <c r="I562" i="183"/>
  <c r="H562" i="183"/>
  <c r="G562" i="183"/>
  <c r="F562" i="183"/>
  <c r="E562" i="183"/>
  <c r="D562" i="183"/>
  <c r="C562" i="183"/>
  <c r="B562" i="183" s="1"/>
  <c r="M561" i="183"/>
  <c r="L561" i="183"/>
  <c r="I561" i="183"/>
  <c r="H561" i="183"/>
  <c r="G561" i="183"/>
  <c r="F561" i="183"/>
  <c r="E561" i="183"/>
  <c r="D561" i="183"/>
  <c r="C561" i="183"/>
  <c r="B561" i="183" s="1"/>
  <c r="M560" i="183"/>
  <c r="L560" i="183"/>
  <c r="I560" i="183"/>
  <c r="H560" i="183"/>
  <c r="G560" i="183"/>
  <c r="F560" i="183"/>
  <c r="E560" i="183"/>
  <c r="D560" i="183"/>
  <c r="C560" i="183"/>
  <c r="B560" i="183" s="1"/>
  <c r="M559" i="183"/>
  <c r="L559" i="183"/>
  <c r="I559" i="183"/>
  <c r="H559" i="183"/>
  <c r="G559" i="183"/>
  <c r="F559" i="183"/>
  <c r="E559" i="183"/>
  <c r="D559" i="183"/>
  <c r="C559" i="183"/>
  <c r="B559" i="183" s="1"/>
  <c r="M558" i="183"/>
  <c r="L558" i="183"/>
  <c r="I558" i="183"/>
  <c r="H558" i="183"/>
  <c r="G558" i="183"/>
  <c r="F558" i="183"/>
  <c r="E558" i="183"/>
  <c r="D558" i="183"/>
  <c r="C558" i="183"/>
  <c r="B558" i="183" s="1"/>
  <c r="M557" i="183"/>
  <c r="L557" i="183"/>
  <c r="I557" i="183"/>
  <c r="H557" i="183"/>
  <c r="G557" i="183"/>
  <c r="F557" i="183"/>
  <c r="E557" i="183"/>
  <c r="D557" i="183"/>
  <c r="C557" i="183"/>
  <c r="B557" i="183" s="1"/>
  <c r="M556" i="183"/>
  <c r="L556" i="183"/>
  <c r="I556" i="183"/>
  <c r="H556" i="183"/>
  <c r="G556" i="183"/>
  <c r="F556" i="183"/>
  <c r="E556" i="183"/>
  <c r="D556" i="183"/>
  <c r="C556" i="183"/>
  <c r="B556" i="183" s="1"/>
  <c r="M555" i="183"/>
  <c r="L555" i="183"/>
  <c r="I555" i="183"/>
  <c r="H555" i="183"/>
  <c r="G555" i="183"/>
  <c r="F555" i="183"/>
  <c r="E555" i="183"/>
  <c r="D555" i="183"/>
  <c r="C555" i="183"/>
  <c r="B555" i="183" s="1"/>
  <c r="M554" i="183"/>
  <c r="L554" i="183"/>
  <c r="I554" i="183"/>
  <c r="H554" i="183"/>
  <c r="G554" i="183"/>
  <c r="F554" i="183"/>
  <c r="E554" i="183"/>
  <c r="D554" i="183"/>
  <c r="C554" i="183"/>
  <c r="B554" i="183" s="1"/>
  <c r="M553" i="183"/>
  <c r="L553" i="183"/>
  <c r="I553" i="183"/>
  <c r="H553" i="183"/>
  <c r="G553" i="183"/>
  <c r="F553" i="183"/>
  <c r="E553" i="183"/>
  <c r="D553" i="183"/>
  <c r="C553" i="183"/>
  <c r="B553" i="183" s="1"/>
  <c r="M552" i="183"/>
  <c r="L552" i="183"/>
  <c r="I552" i="183"/>
  <c r="H552" i="183"/>
  <c r="G552" i="183"/>
  <c r="F552" i="183"/>
  <c r="E552" i="183"/>
  <c r="D552" i="183"/>
  <c r="C552" i="183"/>
  <c r="B552" i="183" s="1"/>
  <c r="M551" i="183"/>
  <c r="L551" i="183"/>
  <c r="I551" i="183"/>
  <c r="H551" i="183"/>
  <c r="G551" i="183"/>
  <c r="F551" i="183"/>
  <c r="E551" i="183"/>
  <c r="D551" i="183"/>
  <c r="C551" i="183"/>
  <c r="B551" i="183" s="1"/>
  <c r="M550" i="183"/>
  <c r="L550" i="183"/>
  <c r="I550" i="183"/>
  <c r="H550" i="183"/>
  <c r="G550" i="183"/>
  <c r="F550" i="183"/>
  <c r="E550" i="183"/>
  <c r="D550" i="183"/>
  <c r="C550" i="183"/>
  <c r="B550" i="183" s="1"/>
  <c r="M549" i="183"/>
  <c r="L549" i="183"/>
  <c r="I549" i="183"/>
  <c r="H549" i="183"/>
  <c r="G549" i="183"/>
  <c r="F549" i="183"/>
  <c r="E549" i="183"/>
  <c r="D549" i="183"/>
  <c r="C549" i="183"/>
  <c r="B549" i="183" s="1"/>
  <c r="M548" i="183"/>
  <c r="L548" i="183"/>
  <c r="I548" i="183"/>
  <c r="H548" i="183"/>
  <c r="G548" i="183"/>
  <c r="F548" i="183"/>
  <c r="E548" i="183"/>
  <c r="D548" i="183"/>
  <c r="C548" i="183"/>
  <c r="B548" i="183" s="1"/>
  <c r="M547" i="183"/>
  <c r="L547" i="183"/>
  <c r="I547" i="183"/>
  <c r="H547" i="183"/>
  <c r="G547" i="183"/>
  <c r="F547" i="183"/>
  <c r="E547" i="183"/>
  <c r="D547" i="183"/>
  <c r="C547" i="183"/>
  <c r="B547" i="183" s="1"/>
  <c r="M546" i="183"/>
  <c r="L546" i="183"/>
  <c r="I546" i="183"/>
  <c r="H546" i="183"/>
  <c r="G546" i="183"/>
  <c r="F546" i="183"/>
  <c r="E546" i="183"/>
  <c r="D546" i="183"/>
  <c r="C546" i="183"/>
  <c r="B546" i="183" s="1"/>
  <c r="M545" i="183"/>
  <c r="L545" i="183"/>
  <c r="I545" i="183"/>
  <c r="H545" i="183"/>
  <c r="G545" i="183"/>
  <c r="F545" i="183"/>
  <c r="E545" i="183"/>
  <c r="D545" i="183"/>
  <c r="C545" i="183"/>
  <c r="B545" i="183" s="1"/>
  <c r="M544" i="183"/>
  <c r="L544" i="183"/>
  <c r="I544" i="183"/>
  <c r="H544" i="183"/>
  <c r="G544" i="183"/>
  <c r="F544" i="183"/>
  <c r="E544" i="183"/>
  <c r="D544" i="183"/>
  <c r="C544" i="183"/>
  <c r="B544" i="183" s="1"/>
  <c r="M543" i="183"/>
  <c r="L543" i="183"/>
  <c r="I543" i="183"/>
  <c r="H543" i="183"/>
  <c r="G543" i="183"/>
  <c r="F543" i="183"/>
  <c r="E543" i="183"/>
  <c r="D543" i="183"/>
  <c r="C543" i="183"/>
  <c r="B543" i="183" s="1"/>
  <c r="M542" i="183"/>
  <c r="L542" i="183"/>
  <c r="I542" i="183"/>
  <c r="H542" i="183"/>
  <c r="G542" i="183"/>
  <c r="F542" i="183"/>
  <c r="E542" i="183"/>
  <c r="D542" i="183"/>
  <c r="C542" i="183"/>
  <c r="B542" i="183" s="1"/>
  <c r="M541" i="183"/>
  <c r="L541" i="183"/>
  <c r="I541" i="183"/>
  <c r="H541" i="183"/>
  <c r="G541" i="183"/>
  <c r="F541" i="183"/>
  <c r="E541" i="183"/>
  <c r="D541" i="183"/>
  <c r="C541" i="183"/>
  <c r="B541" i="183" s="1"/>
  <c r="M540" i="183"/>
  <c r="L540" i="183"/>
  <c r="I540" i="183"/>
  <c r="H540" i="183"/>
  <c r="G540" i="183"/>
  <c r="F540" i="183"/>
  <c r="E540" i="183"/>
  <c r="D540" i="183"/>
  <c r="C540" i="183"/>
  <c r="B540" i="183" s="1"/>
  <c r="M539" i="183"/>
  <c r="L539" i="183"/>
  <c r="I539" i="183"/>
  <c r="H539" i="183"/>
  <c r="G539" i="183"/>
  <c r="F539" i="183"/>
  <c r="E539" i="183"/>
  <c r="D539" i="183"/>
  <c r="C539" i="183"/>
  <c r="B539" i="183" s="1"/>
  <c r="M538" i="183"/>
  <c r="L538" i="183"/>
  <c r="I538" i="183"/>
  <c r="H538" i="183"/>
  <c r="G538" i="183"/>
  <c r="F538" i="183"/>
  <c r="E538" i="183"/>
  <c r="D538" i="183"/>
  <c r="C538" i="183"/>
  <c r="B538" i="183" s="1"/>
  <c r="M537" i="183"/>
  <c r="L537" i="183"/>
  <c r="I537" i="183"/>
  <c r="H537" i="183"/>
  <c r="G537" i="183"/>
  <c r="F537" i="183"/>
  <c r="E537" i="183"/>
  <c r="D537" i="183"/>
  <c r="C537" i="183"/>
  <c r="B537" i="183" s="1"/>
  <c r="M536" i="183"/>
  <c r="L536" i="183"/>
  <c r="I536" i="183"/>
  <c r="H536" i="183"/>
  <c r="G536" i="183"/>
  <c r="F536" i="183"/>
  <c r="E536" i="183"/>
  <c r="D536" i="183"/>
  <c r="C536" i="183"/>
  <c r="B536" i="183" s="1"/>
  <c r="M535" i="183"/>
  <c r="L535" i="183"/>
  <c r="I535" i="183"/>
  <c r="H535" i="183"/>
  <c r="G535" i="183"/>
  <c r="F535" i="183"/>
  <c r="E535" i="183"/>
  <c r="D535" i="183"/>
  <c r="C535" i="183"/>
  <c r="B535" i="183" s="1"/>
  <c r="M534" i="183"/>
  <c r="L534" i="183"/>
  <c r="I534" i="183"/>
  <c r="H534" i="183"/>
  <c r="G534" i="183"/>
  <c r="F534" i="183"/>
  <c r="E534" i="183"/>
  <c r="D534" i="183"/>
  <c r="C534" i="183"/>
  <c r="B534" i="183" s="1"/>
  <c r="M533" i="183"/>
  <c r="L533" i="183"/>
  <c r="I533" i="183"/>
  <c r="H533" i="183"/>
  <c r="G533" i="183"/>
  <c r="F533" i="183"/>
  <c r="E533" i="183"/>
  <c r="D533" i="183"/>
  <c r="C533" i="183"/>
  <c r="B533" i="183" s="1"/>
  <c r="M532" i="183"/>
  <c r="L532" i="183"/>
  <c r="I532" i="183"/>
  <c r="H532" i="183"/>
  <c r="G532" i="183"/>
  <c r="F532" i="183"/>
  <c r="E532" i="183"/>
  <c r="D532" i="183"/>
  <c r="C532" i="183"/>
  <c r="B532" i="183" s="1"/>
  <c r="M531" i="183"/>
  <c r="L531" i="183"/>
  <c r="I531" i="183"/>
  <c r="H531" i="183"/>
  <c r="G531" i="183"/>
  <c r="F531" i="183"/>
  <c r="E531" i="183"/>
  <c r="D531" i="183"/>
  <c r="C531" i="183"/>
  <c r="B531" i="183" s="1"/>
  <c r="M530" i="183"/>
  <c r="L530" i="183"/>
  <c r="I530" i="183"/>
  <c r="H530" i="183"/>
  <c r="G530" i="183"/>
  <c r="F530" i="183"/>
  <c r="E530" i="183"/>
  <c r="D530" i="183"/>
  <c r="C530" i="183"/>
  <c r="B530" i="183" s="1"/>
  <c r="M529" i="183"/>
  <c r="L529" i="183"/>
  <c r="I529" i="183"/>
  <c r="H529" i="183"/>
  <c r="G529" i="183"/>
  <c r="F529" i="183"/>
  <c r="E529" i="183"/>
  <c r="D529" i="183"/>
  <c r="C529" i="183"/>
  <c r="B529" i="183" s="1"/>
  <c r="M528" i="183"/>
  <c r="L528" i="183"/>
  <c r="I528" i="183"/>
  <c r="H528" i="183"/>
  <c r="G528" i="183"/>
  <c r="F528" i="183"/>
  <c r="E528" i="183"/>
  <c r="D528" i="183"/>
  <c r="C528" i="183"/>
  <c r="B528" i="183" s="1"/>
  <c r="M527" i="183"/>
  <c r="L527" i="183"/>
  <c r="I527" i="183"/>
  <c r="H527" i="183"/>
  <c r="G527" i="183"/>
  <c r="F527" i="183"/>
  <c r="E527" i="183"/>
  <c r="D527" i="183"/>
  <c r="C527" i="183"/>
  <c r="B527" i="183" s="1"/>
  <c r="M526" i="183"/>
  <c r="L526" i="183"/>
  <c r="I526" i="183"/>
  <c r="H526" i="183"/>
  <c r="G526" i="183"/>
  <c r="F526" i="183"/>
  <c r="E526" i="183"/>
  <c r="D526" i="183"/>
  <c r="C526" i="183"/>
  <c r="B526" i="183" s="1"/>
  <c r="M525" i="183"/>
  <c r="L525" i="183"/>
  <c r="I525" i="183"/>
  <c r="H525" i="183"/>
  <c r="G525" i="183"/>
  <c r="F525" i="183"/>
  <c r="E525" i="183"/>
  <c r="D525" i="183"/>
  <c r="C525" i="183"/>
  <c r="B525" i="183" s="1"/>
  <c r="M524" i="183"/>
  <c r="L524" i="183"/>
  <c r="I524" i="183"/>
  <c r="H524" i="183"/>
  <c r="G524" i="183"/>
  <c r="F524" i="183"/>
  <c r="E524" i="183"/>
  <c r="D524" i="183"/>
  <c r="C524" i="183"/>
  <c r="B524" i="183" s="1"/>
  <c r="M523" i="183"/>
  <c r="L523" i="183"/>
  <c r="I523" i="183"/>
  <c r="H523" i="183"/>
  <c r="G523" i="183"/>
  <c r="F523" i="183"/>
  <c r="E523" i="183"/>
  <c r="D523" i="183"/>
  <c r="C523" i="183"/>
  <c r="B523" i="183" s="1"/>
  <c r="M522" i="183"/>
  <c r="L522" i="183"/>
  <c r="I522" i="183"/>
  <c r="H522" i="183"/>
  <c r="G522" i="183"/>
  <c r="F522" i="183"/>
  <c r="E522" i="183"/>
  <c r="D522" i="183"/>
  <c r="C522" i="183"/>
  <c r="B522" i="183" s="1"/>
  <c r="M521" i="183"/>
  <c r="L521" i="183"/>
  <c r="I521" i="183"/>
  <c r="H521" i="183"/>
  <c r="G521" i="183"/>
  <c r="F521" i="183"/>
  <c r="E521" i="183"/>
  <c r="D521" i="183"/>
  <c r="C521" i="183"/>
  <c r="B521" i="183" s="1"/>
  <c r="M520" i="183"/>
  <c r="L520" i="183"/>
  <c r="I520" i="183"/>
  <c r="H520" i="183"/>
  <c r="G520" i="183"/>
  <c r="F520" i="183"/>
  <c r="E520" i="183"/>
  <c r="D520" i="183"/>
  <c r="C520" i="183"/>
  <c r="B520" i="183" s="1"/>
  <c r="M519" i="183"/>
  <c r="L519" i="183"/>
  <c r="I519" i="183"/>
  <c r="H519" i="183"/>
  <c r="G519" i="183"/>
  <c r="F519" i="183"/>
  <c r="E519" i="183"/>
  <c r="D519" i="183"/>
  <c r="C519" i="183"/>
  <c r="B519" i="183" s="1"/>
  <c r="M518" i="183"/>
  <c r="L518" i="183"/>
  <c r="I518" i="183"/>
  <c r="H518" i="183"/>
  <c r="G518" i="183"/>
  <c r="F518" i="183"/>
  <c r="E518" i="183"/>
  <c r="D518" i="183"/>
  <c r="C518" i="183"/>
  <c r="B518" i="183" s="1"/>
  <c r="M517" i="183"/>
  <c r="L517" i="183"/>
  <c r="I517" i="183"/>
  <c r="H517" i="183"/>
  <c r="G517" i="183"/>
  <c r="F517" i="183"/>
  <c r="E517" i="183"/>
  <c r="D517" i="183"/>
  <c r="C517" i="183"/>
  <c r="B517" i="183" s="1"/>
  <c r="M516" i="183"/>
  <c r="L516" i="183"/>
  <c r="I516" i="183"/>
  <c r="H516" i="183"/>
  <c r="G516" i="183"/>
  <c r="F516" i="183"/>
  <c r="E516" i="183"/>
  <c r="D516" i="183"/>
  <c r="C516" i="183"/>
  <c r="B516" i="183" s="1"/>
  <c r="M515" i="183"/>
  <c r="L515" i="183"/>
  <c r="I515" i="183"/>
  <c r="H515" i="183"/>
  <c r="G515" i="183"/>
  <c r="F515" i="183"/>
  <c r="E515" i="183"/>
  <c r="D515" i="183"/>
  <c r="C515" i="183"/>
  <c r="B515" i="183" s="1"/>
  <c r="M514" i="183"/>
  <c r="L514" i="183"/>
  <c r="I514" i="183"/>
  <c r="H514" i="183"/>
  <c r="G514" i="183"/>
  <c r="F514" i="183"/>
  <c r="E514" i="183"/>
  <c r="D514" i="183"/>
  <c r="C514" i="183"/>
  <c r="B514" i="183" s="1"/>
  <c r="M513" i="183"/>
  <c r="L513" i="183"/>
  <c r="I513" i="183"/>
  <c r="H513" i="183"/>
  <c r="G513" i="183"/>
  <c r="F513" i="183"/>
  <c r="E513" i="183"/>
  <c r="D513" i="183"/>
  <c r="C513" i="183"/>
  <c r="B513" i="183" s="1"/>
  <c r="M512" i="183"/>
  <c r="L512" i="183"/>
  <c r="I512" i="183"/>
  <c r="H512" i="183"/>
  <c r="G512" i="183"/>
  <c r="F512" i="183"/>
  <c r="E512" i="183"/>
  <c r="D512" i="183"/>
  <c r="C512" i="183"/>
  <c r="B512" i="183" s="1"/>
  <c r="M511" i="183"/>
  <c r="L511" i="183"/>
  <c r="I511" i="183"/>
  <c r="H511" i="183"/>
  <c r="G511" i="183"/>
  <c r="F511" i="183"/>
  <c r="E511" i="183"/>
  <c r="D511" i="183"/>
  <c r="C511" i="183"/>
  <c r="B511" i="183" s="1"/>
  <c r="M510" i="183"/>
  <c r="L510" i="183"/>
  <c r="I510" i="183"/>
  <c r="H510" i="183"/>
  <c r="G510" i="183"/>
  <c r="F510" i="183"/>
  <c r="E510" i="183"/>
  <c r="D510" i="183"/>
  <c r="C510" i="183"/>
  <c r="B510" i="183" s="1"/>
  <c r="M509" i="183"/>
  <c r="L509" i="183"/>
  <c r="I509" i="183"/>
  <c r="H509" i="183"/>
  <c r="G509" i="183"/>
  <c r="F509" i="183"/>
  <c r="E509" i="183"/>
  <c r="D509" i="183"/>
  <c r="C509" i="183"/>
  <c r="B509" i="183" s="1"/>
  <c r="M508" i="183"/>
  <c r="L508" i="183"/>
  <c r="I508" i="183"/>
  <c r="H508" i="183"/>
  <c r="G508" i="183"/>
  <c r="F508" i="183"/>
  <c r="E508" i="183"/>
  <c r="D508" i="183"/>
  <c r="C508" i="183"/>
  <c r="B508" i="183" s="1"/>
  <c r="M507" i="183"/>
  <c r="L507" i="183"/>
  <c r="I507" i="183"/>
  <c r="H507" i="183"/>
  <c r="G507" i="183"/>
  <c r="F507" i="183"/>
  <c r="E507" i="183"/>
  <c r="D507" i="183"/>
  <c r="C507" i="183"/>
  <c r="B507" i="183" s="1"/>
  <c r="M506" i="183"/>
  <c r="L506" i="183"/>
  <c r="I506" i="183"/>
  <c r="H506" i="183"/>
  <c r="G506" i="183"/>
  <c r="F506" i="183"/>
  <c r="E506" i="183"/>
  <c r="D506" i="183"/>
  <c r="C506" i="183"/>
  <c r="B506" i="183" s="1"/>
  <c r="M505" i="183"/>
  <c r="L505" i="183"/>
  <c r="I505" i="183"/>
  <c r="H505" i="183"/>
  <c r="G505" i="183"/>
  <c r="F505" i="183"/>
  <c r="E505" i="183"/>
  <c r="D505" i="183"/>
  <c r="C505" i="183"/>
  <c r="B505" i="183" s="1"/>
  <c r="M504" i="183"/>
  <c r="L504" i="183"/>
  <c r="I504" i="183"/>
  <c r="H504" i="183"/>
  <c r="G504" i="183"/>
  <c r="F504" i="183"/>
  <c r="E504" i="183"/>
  <c r="D504" i="183"/>
  <c r="C504" i="183"/>
  <c r="B504" i="183" s="1"/>
  <c r="M503" i="183"/>
  <c r="L503" i="183"/>
  <c r="I503" i="183"/>
  <c r="H503" i="183"/>
  <c r="G503" i="183"/>
  <c r="F503" i="183"/>
  <c r="E503" i="183"/>
  <c r="D503" i="183"/>
  <c r="C503" i="183"/>
  <c r="B503" i="183" s="1"/>
  <c r="M502" i="183"/>
  <c r="L502" i="183"/>
  <c r="I502" i="183"/>
  <c r="H502" i="183"/>
  <c r="G502" i="183"/>
  <c r="F502" i="183"/>
  <c r="E502" i="183"/>
  <c r="D502" i="183"/>
  <c r="C502" i="183"/>
  <c r="B502" i="183" s="1"/>
  <c r="M501" i="183"/>
  <c r="L501" i="183"/>
  <c r="I501" i="183"/>
  <c r="H501" i="183"/>
  <c r="G501" i="183"/>
  <c r="F501" i="183"/>
  <c r="E501" i="183"/>
  <c r="D501" i="183"/>
  <c r="C501" i="183"/>
  <c r="B501" i="183" s="1"/>
  <c r="M500" i="183"/>
  <c r="L500" i="183"/>
  <c r="I500" i="183"/>
  <c r="H500" i="183"/>
  <c r="G500" i="183"/>
  <c r="F500" i="183"/>
  <c r="E500" i="183"/>
  <c r="D500" i="183"/>
  <c r="C500" i="183"/>
  <c r="B500" i="183" s="1"/>
  <c r="M499" i="183"/>
  <c r="L499" i="183"/>
  <c r="I499" i="183"/>
  <c r="H499" i="183"/>
  <c r="G499" i="183"/>
  <c r="F499" i="183"/>
  <c r="E499" i="183"/>
  <c r="D499" i="183"/>
  <c r="C499" i="183"/>
  <c r="B499" i="183" s="1"/>
  <c r="M498" i="183"/>
  <c r="L498" i="183"/>
  <c r="I498" i="183"/>
  <c r="H498" i="183"/>
  <c r="G498" i="183"/>
  <c r="F498" i="183"/>
  <c r="E498" i="183"/>
  <c r="D498" i="183"/>
  <c r="C498" i="183"/>
  <c r="B498" i="183" s="1"/>
  <c r="M497" i="183"/>
  <c r="L497" i="183"/>
  <c r="I497" i="183"/>
  <c r="H497" i="183"/>
  <c r="G497" i="183"/>
  <c r="F497" i="183"/>
  <c r="E497" i="183"/>
  <c r="D497" i="183"/>
  <c r="C497" i="183"/>
  <c r="B497" i="183" s="1"/>
  <c r="M496" i="183"/>
  <c r="L496" i="183"/>
  <c r="I496" i="183"/>
  <c r="H496" i="183"/>
  <c r="G496" i="183"/>
  <c r="F496" i="183"/>
  <c r="E496" i="183"/>
  <c r="D496" i="183"/>
  <c r="C496" i="183"/>
  <c r="B496" i="183" s="1"/>
  <c r="M495" i="183"/>
  <c r="L495" i="183"/>
  <c r="I495" i="183"/>
  <c r="H495" i="183"/>
  <c r="G495" i="183"/>
  <c r="F495" i="183"/>
  <c r="E495" i="183"/>
  <c r="D495" i="183"/>
  <c r="C495" i="183"/>
  <c r="B495" i="183" s="1"/>
  <c r="M494" i="183"/>
  <c r="L494" i="183"/>
  <c r="I494" i="183"/>
  <c r="H494" i="183"/>
  <c r="G494" i="183"/>
  <c r="F494" i="183"/>
  <c r="E494" i="183"/>
  <c r="D494" i="183"/>
  <c r="C494" i="183"/>
  <c r="B494" i="183" s="1"/>
  <c r="M493" i="183"/>
  <c r="L493" i="183"/>
  <c r="I493" i="183"/>
  <c r="H493" i="183"/>
  <c r="G493" i="183"/>
  <c r="F493" i="183"/>
  <c r="E493" i="183"/>
  <c r="D493" i="183"/>
  <c r="C493" i="183"/>
  <c r="B493" i="183" s="1"/>
  <c r="M492" i="183"/>
  <c r="L492" i="183"/>
  <c r="I492" i="183"/>
  <c r="H492" i="183"/>
  <c r="G492" i="183"/>
  <c r="F492" i="183"/>
  <c r="E492" i="183"/>
  <c r="D492" i="183"/>
  <c r="C492" i="183"/>
  <c r="B492" i="183" s="1"/>
  <c r="M491" i="183"/>
  <c r="L491" i="183"/>
  <c r="I491" i="183"/>
  <c r="H491" i="183"/>
  <c r="G491" i="183"/>
  <c r="F491" i="183"/>
  <c r="E491" i="183"/>
  <c r="D491" i="183"/>
  <c r="C491" i="183"/>
  <c r="B491" i="183" s="1"/>
  <c r="M490" i="183"/>
  <c r="L490" i="183"/>
  <c r="I490" i="183"/>
  <c r="H490" i="183"/>
  <c r="G490" i="183"/>
  <c r="F490" i="183"/>
  <c r="E490" i="183"/>
  <c r="D490" i="183"/>
  <c r="C490" i="183"/>
  <c r="B490" i="183" s="1"/>
  <c r="M489" i="183"/>
  <c r="L489" i="183"/>
  <c r="I489" i="183"/>
  <c r="H489" i="183"/>
  <c r="G489" i="183"/>
  <c r="F489" i="183"/>
  <c r="E489" i="183"/>
  <c r="D489" i="183"/>
  <c r="C489" i="183"/>
  <c r="B489" i="183" s="1"/>
  <c r="M488" i="183"/>
  <c r="L488" i="183"/>
  <c r="I488" i="183"/>
  <c r="H488" i="183"/>
  <c r="G488" i="183"/>
  <c r="F488" i="183"/>
  <c r="E488" i="183"/>
  <c r="D488" i="183"/>
  <c r="C488" i="183"/>
  <c r="B488" i="183" s="1"/>
  <c r="M487" i="183"/>
  <c r="L487" i="183"/>
  <c r="I487" i="183"/>
  <c r="H487" i="183"/>
  <c r="G487" i="183"/>
  <c r="F487" i="183"/>
  <c r="E487" i="183"/>
  <c r="D487" i="183"/>
  <c r="C487" i="183"/>
  <c r="B487" i="183" s="1"/>
  <c r="M486" i="183"/>
  <c r="L486" i="183"/>
  <c r="I486" i="183"/>
  <c r="H486" i="183"/>
  <c r="G486" i="183"/>
  <c r="F486" i="183"/>
  <c r="E486" i="183"/>
  <c r="D486" i="183"/>
  <c r="C486" i="183"/>
  <c r="B486" i="183" s="1"/>
  <c r="M485" i="183"/>
  <c r="L485" i="183"/>
  <c r="I485" i="183"/>
  <c r="H485" i="183"/>
  <c r="G485" i="183"/>
  <c r="F485" i="183"/>
  <c r="E485" i="183"/>
  <c r="D485" i="183"/>
  <c r="C485" i="183"/>
  <c r="B485" i="183" s="1"/>
  <c r="M484" i="183"/>
  <c r="L484" i="183"/>
  <c r="I484" i="183"/>
  <c r="H484" i="183"/>
  <c r="G484" i="183"/>
  <c r="F484" i="183"/>
  <c r="E484" i="183"/>
  <c r="D484" i="183"/>
  <c r="C484" i="183"/>
  <c r="B484" i="183"/>
  <c r="M483" i="183"/>
  <c r="L483" i="183"/>
  <c r="I483" i="183"/>
  <c r="H483" i="183"/>
  <c r="G483" i="183"/>
  <c r="F483" i="183"/>
  <c r="E483" i="183"/>
  <c r="D483" i="183"/>
  <c r="C483" i="183"/>
  <c r="B483" i="183" s="1"/>
  <c r="M482" i="183"/>
  <c r="L482" i="183"/>
  <c r="I482" i="183"/>
  <c r="H482" i="183"/>
  <c r="G482" i="183"/>
  <c r="F482" i="183"/>
  <c r="E482" i="183"/>
  <c r="D482" i="183"/>
  <c r="C482" i="183"/>
  <c r="B482" i="183" s="1"/>
  <c r="M481" i="183"/>
  <c r="L481" i="183"/>
  <c r="I481" i="183"/>
  <c r="H481" i="183"/>
  <c r="G481" i="183"/>
  <c r="F481" i="183"/>
  <c r="E481" i="183"/>
  <c r="D481" i="183"/>
  <c r="C481" i="183"/>
  <c r="B481" i="183" s="1"/>
  <c r="M480" i="183"/>
  <c r="L480" i="183"/>
  <c r="I480" i="183"/>
  <c r="H480" i="183"/>
  <c r="G480" i="183"/>
  <c r="F480" i="183"/>
  <c r="E480" i="183"/>
  <c r="D480" i="183"/>
  <c r="C480" i="183"/>
  <c r="B480" i="183" s="1"/>
  <c r="M479" i="183"/>
  <c r="L479" i="183"/>
  <c r="I479" i="183"/>
  <c r="H479" i="183"/>
  <c r="G479" i="183"/>
  <c r="F479" i="183"/>
  <c r="E479" i="183"/>
  <c r="D479" i="183"/>
  <c r="C479" i="183"/>
  <c r="B479" i="183" s="1"/>
  <c r="M478" i="183"/>
  <c r="L478" i="183"/>
  <c r="I478" i="183"/>
  <c r="H478" i="183"/>
  <c r="G478" i="183"/>
  <c r="F478" i="183"/>
  <c r="E478" i="183"/>
  <c r="D478" i="183"/>
  <c r="C478" i="183"/>
  <c r="B478" i="183" s="1"/>
  <c r="M477" i="183"/>
  <c r="L477" i="183"/>
  <c r="I477" i="183"/>
  <c r="H477" i="183"/>
  <c r="G477" i="183"/>
  <c r="F477" i="183"/>
  <c r="E477" i="183"/>
  <c r="D477" i="183"/>
  <c r="C477" i="183"/>
  <c r="B477" i="183" s="1"/>
  <c r="M476" i="183"/>
  <c r="L476" i="183"/>
  <c r="I476" i="183"/>
  <c r="H476" i="183"/>
  <c r="G476" i="183"/>
  <c r="F476" i="183"/>
  <c r="E476" i="183"/>
  <c r="D476" i="183"/>
  <c r="C476" i="183"/>
  <c r="B476" i="183" s="1"/>
  <c r="M475" i="183"/>
  <c r="L475" i="183"/>
  <c r="I475" i="183"/>
  <c r="H475" i="183"/>
  <c r="G475" i="183"/>
  <c r="F475" i="183"/>
  <c r="E475" i="183"/>
  <c r="D475" i="183"/>
  <c r="C475" i="183"/>
  <c r="B475" i="183" s="1"/>
  <c r="M474" i="183"/>
  <c r="L474" i="183"/>
  <c r="I474" i="183"/>
  <c r="H474" i="183"/>
  <c r="G474" i="183"/>
  <c r="F474" i="183"/>
  <c r="E474" i="183"/>
  <c r="D474" i="183"/>
  <c r="C474" i="183"/>
  <c r="B474" i="183" s="1"/>
  <c r="M473" i="183"/>
  <c r="L473" i="183"/>
  <c r="I473" i="183"/>
  <c r="H473" i="183"/>
  <c r="G473" i="183"/>
  <c r="F473" i="183"/>
  <c r="E473" i="183"/>
  <c r="D473" i="183"/>
  <c r="C473" i="183"/>
  <c r="B473" i="183" s="1"/>
  <c r="M472" i="183"/>
  <c r="L472" i="183"/>
  <c r="I472" i="183"/>
  <c r="H472" i="183"/>
  <c r="G472" i="183"/>
  <c r="F472" i="183"/>
  <c r="E472" i="183"/>
  <c r="D472" i="183"/>
  <c r="C472" i="183"/>
  <c r="B472" i="183" s="1"/>
  <c r="M471" i="183"/>
  <c r="L471" i="183"/>
  <c r="I471" i="183"/>
  <c r="H471" i="183"/>
  <c r="G471" i="183"/>
  <c r="F471" i="183"/>
  <c r="E471" i="183"/>
  <c r="D471" i="183"/>
  <c r="C471" i="183"/>
  <c r="B471" i="183" s="1"/>
  <c r="M470" i="183"/>
  <c r="L470" i="183"/>
  <c r="I470" i="183"/>
  <c r="H470" i="183"/>
  <c r="G470" i="183"/>
  <c r="F470" i="183"/>
  <c r="E470" i="183"/>
  <c r="D470" i="183"/>
  <c r="C470" i="183"/>
  <c r="B470" i="183" s="1"/>
  <c r="M469" i="183"/>
  <c r="L469" i="183"/>
  <c r="I469" i="183"/>
  <c r="H469" i="183"/>
  <c r="G469" i="183"/>
  <c r="F469" i="183"/>
  <c r="E469" i="183"/>
  <c r="D469" i="183"/>
  <c r="C469" i="183"/>
  <c r="B469" i="183" s="1"/>
  <c r="M468" i="183"/>
  <c r="L468" i="183"/>
  <c r="I468" i="183"/>
  <c r="H468" i="183"/>
  <c r="G468" i="183"/>
  <c r="F468" i="183"/>
  <c r="E468" i="183"/>
  <c r="D468" i="183"/>
  <c r="C468" i="183"/>
  <c r="B468" i="183" s="1"/>
  <c r="M467" i="183"/>
  <c r="L467" i="183"/>
  <c r="I467" i="183"/>
  <c r="H467" i="183"/>
  <c r="G467" i="183"/>
  <c r="F467" i="183"/>
  <c r="E467" i="183"/>
  <c r="D467" i="183"/>
  <c r="C467" i="183"/>
  <c r="B467" i="183" s="1"/>
  <c r="M466" i="183"/>
  <c r="L466" i="183"/>
  <c r="I466" i="183"/>
  <c r="H466" i="183"/>
  <c r="G466" i="183"/>
  <c r="F466" i="183"/>
  <c r="E466" i="183"/>
  <c r="D466" i="183"/>
  <c r="C466" i="183"/>
  <c r="B466" i="183" s="1"/>
  <c r="M465" i="183"/>
  <c r="L465" i="183"/>
  <c r="I465" i="183"/>
  <c r="H465" i="183"/>
  <c r="G465" i="183"/>
  <c r="F465" i="183"/>
  <c r="E465" i="183"/>
  <c r="D465" i="183"/>
  <c r="C465" i="183"/>
  <c r="B465" i="183" s="1"/>
  <c r="M464" i="183"/>
  <c r="L464" i="183"/>
  <c r="I464" i="183"/>
  <c r="H464" i="183"/>
  <c r="G464" i="183"/>
  <c r="F464" i="183"/>
  <c r="E464" i="183"/>
  <c r="D464" i="183"/>
  <c r="C464" i="183"/>
  <c r="B464" i="183" s="1"/>
  <c r="M463" i="183"/>
  <c r="L463" i="183"/>
  <c r="I463" i="183"/>
  <c r="H463" i="183"/>
  <c r="G463" i="183"/>
  <c r="F463" i="183"/>
  <c r="E463" i="183"/>
  <c r="D463" i="183"/>
  <c r="C463" i="183"/>
  <c r="B463" i="183" s="1"/>
  <c r="M462" i="183"/>
  <c r="L462" i="183"/>
  <c r="I462" i="183"/>
  <c r="H462" i="183"/>
  <c r="G462" i="183"/>
  <c r="F462" i="183"/>
  <c r="E462" i="183"/>
  <c r="D462" i="183"/>
  <c r="C462" i="183"/>
  <c r="B462" i="183" s="1"/>
  <c r="M461" i="183"/>
  <c r="L461" i="183"/>
  <c r="I461" i="183"/>
  <c r="H461" i="183"/>
  <c r="G461" i="183"/>
  <c r="F461" i="183"/>
  <c r="E461" i="183"/>
  <c r="D461" i="183"/>
  <c r="C461" i="183"/>
  <c r="B461" i="183" s="1"/>
  <c r="M460" i="183"/>
  <c r="L460" i="183"/>
  <c r="I460" i="183"/>
  <c r="H460" i="183"/>
  <c r="G460" i="183"/>
  <c r="F460" i="183"/>
  <c r="E460" i="183"/>
  <c r="D460" i="183"/>
  <c r="C460" i="183"/>
  <c r="B460" i="183" s="1"/>
  <c r="M459" i="183"/>
  <c r="L459" i="183"/>
  <c r="I459" i="183"/>
  <c r="H459" i="183"/>
  <c r="G459" i="183"/>
  <c r="F459" i="183"/>
  <c r="E459" i="183"/>
  <c r="D459" i="183"/>
  <c r="C459" i="183"/>
  <c r="B459" i="183" s="1"/>
  <c r="M458" i="183"/>
  <c r="L458" i="183"/>
  <c r="I458" i="183"/>
  <c r="H458" i="183"/>
  <c r="G458" i="183"/>
  <c r="F458" i="183"/>
  <c r="E458" i="183"/>
  <c r="D458" i="183"/>
  <c r="C458" i="183"/>
  <c r="B458" i="183" s="1"/>
  <c r="M457" i="183"/>
  <c r="L457" i="183"/>
  <c r="I457" i="183"/>
  <c r="H457" i="183"/>
  <c r="G457" i="183"/>
  <c r="F457" i="183"/>
  <c r="E457" i="183"/>
  <c r="D457" i="183"/>
  <c r="C457" i="183"/>
  <c r="B457" i="183" s="1"/>
  <c r="M456" i="183"/>
  <c r="L456" i="183"/>
  <c r="I456" i="183"/>
  <c r="H456" i="183"/>
  <c r="G456" i="183"/>
  <c r="F456" i="183"/>
  <c r="E456" i="183"/>
  <c r="D456" i="183"/>
  <c r="C456" i="183"/>
  <c r="B456" i="183" s="1"/>
  <c r="M455" i="183"/>
  <c r="L455" i="183"/>
  <c r="I455" i="183"/>
  <c r="H455" i="183"/>
  <c r="G455" i="183"/>
  <c r="F455" i="183"/>
  <c r="E455" i="183"/>
  <c r="D455" i="183"/>
  <c r="C455" i="183"/>
  <c r="B455" i="183" s="1"/>
  <c r="M454" i="183"/>
  <c r="L454" i="183"/>
  <c r="I454" i="183"/>
  <c r="H454" i="183"/>
  <c r="G454" i="183"/>
  <c r="F454" i="183"/>
  <c r="E454" i="183"/>
  <c r="D454" i="183"/>
  <c r="C454" i="183"/>
  <c r="B454" i="183" s="1"/>
  <c r="M453" i="183"/>
  <c r="L453" i="183"/>
  <c r="I453" i="183"/>
  <c r="H453" i="183"/>
  <c r="G453" i="183"/>
  <c r="F453" i="183"/>
  <c r="E453" i="183"/>
  <c r="D453" i="183"/>
  <c r="C453" i="183"/>
  <c r="B453" i="183" s="1"/>
  <c r="M452" i="183"/>
  <c r="L452" i="183"/>
  <c r="I452" i="183"/>
  <c r="H452" i="183"/>
  <c r="G452" i="183"/>
  <c r="F452" i="183"/>
  <c r="E452" i="183"/>
  <c r="D452" i="183"/>
  <c r="C452" i="183"/>
  <c r="B452" i="183" s="1"/>
  <c r="M451" i="183"/>
  <c r="L451" i="183"/>
  <c r="I451" i="183"/>
  <c r="H451" i="183"/>
  <c r="G451" i="183"/>
  <c r="F451" i="183"/>
  <c r="E451" i="183"/>
  <c r="D451" i="183"/>
  <c r="C451" i="183"/>
  <c r="B451" i="183" s="1"/>
  <c r="M450" i="183"/>
  <c r="L450" i="183"/>
  <c r="I450" i="183"/>
  <c r="H450" i="183"/>
  <c r="G450" i="183"/>
  <c r="F450" i="183"/>
  <c r="E450" i="183"/>
  <c r="D450" i="183"/>
  <c r="C450" i="183"/>
  <c r="B450" i="183" s="1"/>
  <c r="M449" i="183"/>
  <c r="L449" i="183"/>
  <c r="I449" i="183"/>
  <c r="H449" i="183"/>
  <c r="G449" i="183"/>
  <c r="F449" i="183"/>
  <c r="E449" i="183"/>
  <c r="D449" i="183"/>
  <c r="C449" i="183"/>
  <c r="B449" i="183" s="1"/>
  <c r="M448" i="183"/>
  <c r="L448" i="183"/>
  <c r="I448" i="183"/>
  <c r="H448" i="183"/>
  <c r="G448" i="183"/>
  <c r="F448" i="183"/>
  <c r="E448" i="183"/>
  <c r="D448" i="183"/>
  <c r="C448" i="183"/>
  <c r="B448" i="183" s="1"/>
  <c r="M447" i="183"/>
  <c r="L447" i="183"/>
  <c r="I447" i="183"/>
  <c r="H447" i="183"/>
  <c r="G447" i="183"/>
  <c r="F447" i="183"/>
  <c r="E447" i="183"/>
  <c r="D447" i="183"/>
  <c r="C447" i="183"/>
  <c r="B447" i="183" s="1"/>
  <c r="M446" i="183"/>
  <c r="L446" i="183"/>
  <c r="I446" i="183"/>
  <c r="H446" i="183"/>
  <c r="G446" i="183"/>
  <c r="F446" i="183"/>
  <c r="E446" i="183"/>
  <c r="D446" i="183"/>
  <c r="C446" i="183"/>
  <c r="B446" i="183" s="1"/>
  <c r="M445" i="183"/>
  <c r="L445" i="183"/>
  <c r="I445" i="183"/>
  <c r="H445" i="183"/>
  <c r="G445" i="183"/>
  <c r="F445" i="183"/>
  <c r="E445" i="183"/>
  <c r="D445" i="183"/>
  <c r="C445" i="183"/>
  <c r="B445" i="183" s="1"/>
  <c r="M444" i="183"/>
  <c r="L444" i="183"/>
  <c r="I444" i="183"/>
  <c r="H444" i="183"/>
  <c r="G444" i="183"/>
  <c r="F444" i="183"/>
  <c r="E444" i="183"/>
  <c r="D444" i="183"/>
  <c r="C444" i="183"/>
  <c r="B444" i="183" s="1"/>
  <c r="M443" i="183"/>
  <c r="L443" i="183"/>
  <c r="I443" i="183"/>
  <c r="H443" i="183"/>
  <c r="G443" i="183"/>
  <c r="F443" i="183"/>
  <c r="E443" i="183"/>
  <c r="D443" i="183"/>
  <c r="C443" i="183"/>
  <c r="B443" i="183" s="1"/>
  <c r="M442" i="183"/>
  <c r="L442" i="183"/>
  <c r="I442" i="183"/>
  <c r="H442" i="183"/>
  <c r="G442" i="183"/>
  <c r="F442" i="183"/>
  <c r="E442" i="183"/>
  <c r="D442" i="183"/>
  <c r="C442" i="183"/>
  <c r="B442" i="183" s="1"/>
  <c r="M441" i="183"/>
  <c r="L441" i="183"/>
  <c r="I441" i="183"/>
  <c r="H441" i="183"/>
  <c r="G441" i="183"/>
  <c r="F441" i="183"/>
  <c r="E441" i="183"/>
  <c r="D441" i="183"/>
  <c r="C441" i="183"/>
  <c r="B441" i="183" s="1"/>
  <c r="M440" i="183"/>
  <c r="L440" i="183"/>
  <c r="I440" i="183"/>
  <c r="H440" i="183"/>
  <c r="G440" i="183"/>
  <c r="F440" i="183"/>
  <c r="E440" i="183"/>
  <c r="D440" i="183"/>
  <c r="C440" i="183"/>
  <c r="B440" i="183" s="1"/>
  <c r="M439" i="183"/>
  <c r="L439" i="183"/>
  <c r="I439" i="183"/>
  <c r="H439" i="183"/>
  <c r="G439" i="183"/>
  <c r="F439" i="183"/>
  <c r="E439" i="183"/>
  <c r="D439" i="183"/>
  <c r="C439" i="183"/>
  <c r="B439" i="183" s="1"/>
  <c r="M438" i="183"/>
  <c r="L438" i="183"/>
  <c r="I438" i="183"/>
  <c r="H438" i="183"/>
  <c r="G438" i="183"/>
  <c r="F438" i="183"/>
  <c r="E438" i="183"/>
  <c r="D438" i="183"/>
  <c r="C438" i="183"/>
  <c r="B438" i="183" s="1"/>
  <c r="M437" i="183"/>
  <c r="L437" i="183"/>
  <c r="I437" i="183"/>
  <c r="H437" i="183"/>
  <c r="G437" i="183"/>
  <c r="F437" i="183"/>
  <c r="E437" i="183"/>
  <c r="D437" i="183"/>
  <c r="C437" i="183"/>
  <c r="B437" i="183" s="1"/>
  <c r="M436" i="183"/>
  <c r="L436" i="183"/>
  <c r="I436" i="183"/>
  <c r="H436" i="183"/>
  <c r="G436" i="183"/>
  <c r="F436" i="183"/>
  <c r="E436" i="183"/>
  <c r="D436" i="183"/>
  <c r="C436" i="183"/>
  <c r="B436" i="183" s="1"/>
  <c r="M435" i="183"/>
  <c r="L435" i="183"/>
  <c r="I435" i="183"/>
  <c r="H435" i="183"/>
  <c r="G435" i="183"/>
  <c r="F435" i="183"/>
  <c r="E435" i="183"/>
  <c r="D435" i="183"/>
  <c r="C435" i="183"/>
  <c r="B435" i="183" s="1"/>
  <c r="M434" i="183"/>
  <c r="L434" i="183"/>
  <c r="I434" i="183"/>
  <c r="H434" i="183"/>
  <c r="G434" i="183"/>
  <c r="F434" i="183"/>
  <c r="E434" i="183"/>
  <c r="D434" i="183"/>
  <c r="C434" i="183"/>
  <c r="B434" i="183" s="1"/>
  <c r="M433" i="183"/>
  <c r="L433" i="183"/>
  <c r="I433" i="183"/>
  <c r="H433" i="183"/>
  <c r="G433" i="183"/>
  <c r="F433" i="183"/>
  <c r="E433" i="183"/>
  <c r="D433" i="183"/>
  <c r="C433" i="183"/>
  <c r="B433" i="183" s="1"/>
  <c r="M432" i="183"/>
  <c r="L432" i="183"/>
  <c r="I432" i="183"/>
  <c r="H432" i="183"/>
  <c r="G432" i="183"/>
  <c r="F432" i="183"/>
  <c r="E432" i="183"/>
  <c r="D432" i="183"/>
  <c r="C432" i="183"/>
  <c r="B432" i="183" s="1"/>
  <c r="M431" i="183"/>
  <c r="L431" i="183"/>
  <c r="I431" i="183"/>
  <c r="H431" i="183"/>
  <c r="G431" i="183"/>
  <c r="F431" i="183"/>
  <c r="E431" i="183"/>
  <c r="D431" i="183"/>
  <c r="C431" i="183"/>
  <c r="B431" i="183" s="1"/>
  <c r="M430" i="183"/>
  <c r="L430" i="183"/>
  <c r="I430" i="183"/>
  <c r="H430" i="183"/>
  <c r="G430" i="183"/>
  <c r="F430" i="183"/>
  <c r="E430" i="183"/>
  <c r="D430" i="183"/>
  <c r="C430" i="183"/>
  <c r="B430" i="183" s="1"/>
  <c r="M429" i="183"/>
  <c r="L429" i="183"/>
  <c r="I429" i="183"/>
  <c r="H429" i="183"/>
  <c r="G429" i="183"/>
  <c r="F429" i="183"/>
  <c r="E429" i="183"/>
  <c r="D429" i="183"/>
  <c r="C429" i="183"/>
  <c r="B429" i="183" s="1"/>
  <c r="M428" i="183"/>
  <c r="L428" i="183"/>
  <c r="I428" i="183"/>
  <c r="H428" i="183"/>
  <c r="G428" i="183"/>
  <c r="F428" i="183"/>
  <c r="E428" i="183"/>
  <c r="D428" i="183"/>
  <c r="C428" i="183"/>
  <c r="B428" i="183" s="1"/>
  <c r="M427" i="183"/>
  <c r="L427" i="183"/>
  <c r="I427" i="183"/>
  <c r="H427" i="183"/>
  <c r="G427" i="183"/>
  <c r="F427" i="183"/>
  <c r="E427" i="183"/>
  <c r="D427" i="183"/>
  <c r="C427" i="183"/>
  <c r="B427" i="183" s="1"/>
  <c r="M426" i="183"/>
  <c r="L426" i="183"/>
  <c r="I426" i="183"/>
  <c r="H426" i="183"/>
  <c r="G426" i="183"/>
  <c r="F426" i="183"/>
  <c r="E426" i="183"/>
  <c r="D426" i="183"/>
  <c r="C426" i="183"/>
  <c r="B426" i="183" s="1"/>
  <c r="M425" i="183"/>
  <c r="L425" i="183"/>
  <c r="I425" i="183"/>
  <c r="H425" i="183"/>
  <c r="G425" i="183"/>
  <c r="F425" i="183"/>
  <c r="E425" i="183"/>
  <c r="D425" i="183"/>
  <c r="C425" i="183"/>
  <c r="B425" i="183" s="1"/>
  <c r="M424" i="183"/>
  <c r="L424" i="183"/>
  <c r="I424" i="183"/>
  <c r="H424" i="183"/>
  <c r="G424" i="183"/>
  <c r="F424" i="183"/>
  <c r="E424" i="183"/>
  <c r="D424" i="183"/>
  <c r="C424" i="183"/>
  <c r="B424" i="183" s="1"/>
  <c r="M423" i="183"/>
  <c r="L423" i="183"/>
  <c r="I423" i="183"/>
  <c r="H423" i="183"/>
  <c r="G423" i="183"/>
  <c r="F423" i="183"/>
  <c r="E423" i="183"/>
  <c r="D423" i="183"/>
  <c r="C423" i="183"/>
  <c r="B423" i="183" s="1"/>
  <c r="M422" i="183"/>
  <c r="L422" i="183"/>
  <c r="I422" i="183"/>
  <c r="H422" i="183"/>
  <c r="G422" i="183"/>
  <c r="F422" i="183"/>
  <c r="E422" i="183"/>
  <c r="D422" i="183"/>
  <c r="C422" i="183"/>
  <c r="B422" i="183" s="1"/>
  <c r="M421" i="183"/>
  <c r="L421" i="183"/>
  <c r="I421" i="183"/>
  <c r="H421" i="183"/>
  <c r="G421" i="183"/>
  <c r="F421" i="183"/>
  <c r="E421" i="183"/>
  <c r="D421" i="183"/>
  <c r="C421" i="183"/>
  <c r="B421" i="183" s="1"/>
  <c r="M420" i="183"/>
  <c r="L420" i="183"/>
  <c r="I420" i="183"/>
  <c r="H420" i="183"/>
  <c r="G420" i="183"/>
  <c r="F420" i="183"/>
  <c r="E420" i="183"/>
  <c r="D420" i="183"/>
  <c r="C420" i="183"/>
  <c r="B420" i="183" s="1"/>
  <c r="M419" i="183"/>
  <c r="L419" i="183"/>
  <c r="I419" i="183"/>
  <c r="H419" i="183"/>
  <c r="G419" i="183"/>
  <c r="F419" i="183"/>
  <c r="E419" i="183"/>
  <c r="D419" i="183"/>
  <c r="C419" i="183"/>
  <c r="B419" i="183" s="1"/>
  <c r="M418" i="183"/>
  <c r="L418" i="183"/>
  <c r="I418" i="183"/>
  <c r="H418" i="183"/>
  <c r="G418" i="183"/>
  <c r="F418" i="183"/>
  <c r="E418" i="183"/>
  <c r="D418" i="183"/>
  <c r="C418" i="183"/>
  <c r="B418" i="183" s="1"/>
  <c r="M417" i="183"/>
  <c r="L417" i="183"/>
  <c r="I417" i="183"/>
  <c r="H417" i="183"/>
  <c r="G417" i="183"/>
  <c r="F417" i="183"/>
  <c r="E417" i="183"/>
  <c r="D417" i="183"/>
  <c r="C417" i="183"/>
  <c r="B417" i="183" s="1"/>
  <c r="M416" i="183"/>
  <c r="L416" i="183"/>
  <c r="I416" i="183"/>
  <c r="H416" i="183"/>
  <c r="G416" i="183"/>
  <c r="F416" i="183"/>
  <c r="E416" i="183"/>
  <c r="D416" i="183"/>
  <c r="C416" i="183"/>
  <c r="B416" i="183" s="1"/>
  <c r="M415" i="183"/>
  <c r="L415" i="183"/>
  <c r="I415" i="183"/>
  <c r="H415" i="183"/>
  <c r="G415" i="183"/>
  <c r="F415" i="183"/>
  <c r="E415" i="183"/>
  <c r="D415" i="183"/>
  <c r="C415" i="183"/>
  <c r="B415" i="183" s="1"/>
  <c r="M414" i="183"/>
  <c r="L414" i="183"/>
  <c r="I414" i="183"/>
  <c r="H414" i="183"/>
  <c r="G414" i="183"/>
  <c r="F414" i="183"/>
  <c r="E414" i="183"/>
  <c r="D414" i="183"/>
  <c r="C414" i="183"/>
  <c r="B414" i="183" s="1"/>
  <c r="M413" i="183"/>
  <c r="L413" i="183"/>
  <c r="I413" i="183"/>
  <c r="H413" i="183"/>
  <c r="G413" i="183"/>
  <c r="F413" i="183"/>
  <c r="E413" i="183"/>
  <c r="D413" i="183"/>
  <c r="C413" i="183"/>
  <c r="B413" i="183" s="1"/>
  <c r="M412" i="183"/>
  <c r="L412" i="183"/>
  <c r="I412" i="183"/>
  <c r="H412" i="183"/>
  <c r="G412" i="183"/>
  <c r="F412" i="183"/>
  <c r="E412" i="183"/>
  <c r="D412" i="183"/>
  <c r="C412" i="183"/>
  <c r="B412" i="183" s="1"/>
  <c r="M411" i="183"/>
  <c r="L411" i="183"/>
  <c r="I411" i="183"/>
  <c r="H411" i="183"/>
  <c r="G411" i="183"/>
  <c r="F411" i="183"/>
  <c r="E411" i="183"/>
  <c r="D411" i="183"/>
  <c r="C411" i="183"/>
  <c r="B411" i="183" s="1"/>
  <c r="M410" i="183"/>
  <c r="L410" i="183"/>
  <c r="I410" i="183"/>
  <c r="H410" i="183"/>
  <c r="G410" i="183"/>
  <c r="F410" i="183"/>
  <c r="E410" i="183"/>
  <c r="D410" i="183"/>
  <c r="C410" i="183"/>
  <c r="B410" i="183" s="1"/>
  <c r="M409" i="183"/>
  <c r="L409" i="183"/>
  <c r="I409" i="183"/>
  <c r="H409" i="183"/>
  <c r="G409" i="183"/>
  <c r="F409" i="183"/>
  <c r="E409" i="183"/>
  <c r="D409" i="183"/>
  <c r="C409" i="183"/>
  <c r="B409" i="183" s="1"/>
  <c r="M408" i="183"/>
  <c r="L408" i="183"/>
  <c r="I408" i="183"/>
  <c r="H408" i="183"/>
  <c r="G408" i="183"/>
  <c r="F408" i="183"/>
  <c r="E408" i="183"/>
  <c r="D408" i="183"/>
  <c r="C408" i="183"/>
  <c r="B408" i="183" s="1"/>
  <c r="M407" i="183"/>
  <c r="L407" i="183"/>
  <c r="I407" i="183"/>
  <c r="H407" i="183"/>
  <c r="G407" i="183"/>
  <c r="F407" i="183"/>
  <c r="E407" i="183"/>
  <c r="D407" i="183"/>
  <c r="C407" i="183"/>
  <c r="B407" i="183" s="1"/>
  <c r="M406" i="183"/>
  <c r="L406" i="183"/>
  <c r="I406" i="183"/>
  <c r="H406" i="183"/>
  <c r="G406" i="183"/>
  <c r="F406" i="183"/>
  <c r="E406" i="183"/>
  <c r="D406" i="183"/>
  <c r="C406" i="183"/>
  <c r="B406" i="183" s="1"/>
  <c r="M405" i="183"/>
  <c r="L405" i="183"/>
  <c r="I405" i="183"/>
  <c r="H405" i="183"/>
  <c r="G405" i="183"/>
  <c r="F405" i="183"/>
  <c r="E405" i="183"/>
  <c r="D405" i="183"/>
  <c r="C405" i="183"/>
  <c r="B405" i="183" s="1"/>
  <c r="M404" i="183"/>
  <c r="L404" i="183"/>
  <c r="I404" i="183"/>
  <c r="H404" i="183"/>
  <c r="G404" i="183"/>
  <c r="F404" i="183"/>
  <c r="E404" i="183"/>
  <c r="D404" i="183"/>
  <c r="C404" i="183"/>
  <c r="B404" i="183" s="1"/>
  <c r="M403" i="183"/>
  <c r="L403" i="183"/>
  <c r="I403" i="183"/>
  <c r="H403" i="183"/>
  <c r="G403" i="183"/>
  <c r="F403" i="183"/>
  <c r="E403" i="183"/>
  <c r="D403" i="183"/>
  <c r="C403" i="183"/>
  <c r="B403" i="183" s="1"/>
  <c r="M402" i="183"/>
  <c r="L402" i="183"/>
  <c r="I402" i="183"/>
  <c r="H402" i="183"/>
  <c r="G402" i="183"/>
  <c r="F402" i="183"/>
  <c r="E402" i="183"/>
  <c r="D402" i="183"/>
  <c r="C402" i="183"/>
  <c r="B402" i="183" s="1"/>
  <c r="M401" i="183"/>
  <c r="L401" i="183"/>
  <c r="I401" i="183"/>
  <c r="H401" i="183"/>
  <c r="G401" i="183"/>
  <c r="F401" i="183"/>
  <c r="E401" i="183"/>
  <c r="D401" i="183"/>
  <c r="C401" i="183"/>
  <c r="B401" i="183" s="1"/>
  <c r="M400" i="183"/>
  <c r="L400" i="183"/>
  <c r="I400" i="183"/>
  <c r="H400" i="183"/>
  <c r="G400" i="183"/>
  <c r="F400" i="183"/>
  <c r="E400" i="183"/>
  <c r="D400" i="183"/>
  <c r="C400" i="183"/>
  <c r="B400" i="183" s="1"/>
  <c r="M399" i="183"/>
  <c r="L399" i="183"/>
  <c r="I399" i="183"/>
  <c r="H399" i="183"/>
  <c r="G399" i="183"/>
  <c r="F399" i="183"/>
  <c r="E399" i="183"/>
  <c r="D399" i="183"/>
  <c r="C399" i="183"/>
  <c r="B399" i="183" s="1"/>
  <c r="M398" i="183"/>
  <c r="L398" i="183"/>
  <c r="I398" i="183"/>
  <c r="H398" i="183"/>
  <c r="G398" i="183"/>
  <c r="F398" i="183"/>
  <c r="E398" i="183"/>
  <c r="D398" i="183"/>
  <c r="C398" i="183"/>
  <c r="B398" i="183" s="1"/>
  <c r="M397" i="183"/>
  <c r="L397" i="183"/>
  <c r="I397" i="183"/>
  <c r="H397" i="183"/>
  <c r="G397" i="183"/>
  <c r="F397" i="183"/>
  <c r="E397" i="183"/>
  <c r="D397" i="183"/>
  <c r="C397" i="183"/>
  <c r="B397" i="183" s="1"/>
  <c r="M396" i="183"/>
  <c r="L396" i="183"/>
  <c r="I396" i="183"/>
  <c r="H396" i="183"/>
  <c r="G396" i="183"/>
  <c r="F396" i="183"/>
  <c r="E396" i="183"/>
  <c r="D396" i="183"/>
  <c r="C396" i="183"/>
  <c r="B396" i="183" s="1"/>
  <c r="M395" i="183"/>
  <c r="L395" i="183"/>
  <c r="I395" i="183"/>
  <c r="H395" i="183"/>
  <c r="G395" i="183"/>
  <c r="F395" i="183"/>
  <c r="E395" i="183"/>
  <c r="D395" i="183"/>
  <c r="C395" i="183"/>
  <c r="B395" i="183" s="1"/>
  <c r="M394" i="183"/>
  <c r="L394" i="183"/>
  <c r="I394" i="183"/>
  <c r="H394" i="183"/>
  <c r="G394" i="183"/>
  <c r="F394" i="183"/>
  <c r="E394" i="183"/>
  <c r="D394" i="183"/>
  <c r="C394" i="183"/>
  <c r="B394" i="183" s="1"/>
  <c r="M393" i="183"/>
  <c r="L393" i="183"/>
  <c r="I393" i="183"/>
  <c r="H393" i="183"/>
  <c r="G393" i="183"/>
  <c r="F393" i="183"/>
  <c r="E393" i="183"/>
  <c r="D393" i="183"/>
  <c r="C393" i="183"/>
  <c r="B393" i="183" s="1"/>
  <c r="M392" i="183"/>
  <c r="L392" i="183"/>
  <c r="I392" i="183"/>
  <c r="H392" i="183"/>
  <c r="G392" i="183"/>
  <c r="F392" i="183"/>
  <c r="E392" i="183"/>
  <c r="D392" i="183"/>
  <c r="C392" i="183"/>
  <c r="B392" i="183" s="1"/>
  <c r="M391" i="183"/>
  <c r="L391" i="183"/>
  <c r="I391" i="183"/>
  <c r="H391" i="183"/>
  <c r="G391" i="183"/>
  <c r="F391" i="183"/>
  <c r="E391" i="183"/>
  <c r="D391" i="183"/>
  <c r="C391" i="183"/>
  <c r="B391" i="183" s="1"/>
  <c r="M390" i="183"/>
  <c r="L390" i="183"/>
  <c r="I390" i="183"/>
  <c r="H390" i="183"/>
  <c r="G390" i="183"/>
  <c r="F390" i="183"/>
  <c r="E390" i="183"/>
  <c r="D390" i="183"/>
  <c r="C390" i="183"/>
  <c r="B390" i="183" s="1"/>
  <c r="M389" i="183"/>
  <c r="L389" i="183"/>
  <c r="I389" i="183"/>
  <c r="H389" i="183"/>
  <c r="G389" i="183"/>
  <c r="F389" i="183"/>
  <c r="E389" i="183"/>
  <c r="D389" i="183"/>
  <c r="C389" i="183"/>
  <c r="B389" i="183" s="1"/>
  <c r="M388" i="183"/>
  <c r="L388" i="183"/>
  <c r="I388" i="183"/>
  <c r="H388" i="183"/>
  <c r="G388" i="183"/>
  <c r="F388" i="183"/>
  <c r="E388" i="183"/>
  <c r="D388" i="183"/>
  <c r="C388" i="183"/>
  <c r="B388" i="183" s="1"/>
  <c r="M387" i="183"/>
  <c r="L387" i="183"/>
  <c r="I387" i="183"/>
  <c r="H387" i="183"/>
  <c r="G387" i="183"/>
  <c r="F387" i="183"/>
  <c r="E387" i="183"/>
  <c r="D387" i="183"/>
  <c r="C387" i="183"/>
  <c r="B387" i="183" s="1"/>
  <c r="M386" i="183"/>
  <c r="L386" i="183"/>
  <c r="I386" i="183"/>
  <c r="H386" i="183"/>
  <c r="G386" i="183"/>
  <c r="F386" i="183"/>
  <c r="E386" i="183"/>
  <c r="D386" i="183"/>
  <c r="C386" i="183"/>
  <c r="B386" i="183" s="1"/>
  <c r="M385" i="183"/>
  <c r="L385" i="183"/>
  <c r="I385" i="183"/>
  <c r="H385" i="183"/>
  <c r="G385" i="183"/>
  <c r="F385" i="183"/>
  <c r="E385" i="183"/>
  <c r="D385" i="183"/>
  <c r="C385" i="183"/>
  <c r="B385" i="183" s="1"/>
  <c r="M384" i="183"/>
  <c r="L384" i="183"/>
  <c r="I384" i="183"/>
  <c r="H384" i="183"/>
  <c r="G384" i="183"/>
  <c r="F384" i="183"/>
  <c r="E384" i="183"/>
  <c r="D384" i="183"/>
  <c r="C384" i="183"/>
  <c r="B384" i="183" s="1"/>
  <c r="M383" i="183"/>
  <c r="L383" i="183"/>
  <c r="I383" i="183"/>
  <c r="H383" i="183"/>
  <c r="G383" i="183"/>
  <c r="F383" i="183"/>
  <c r="E383" i="183"/>
  <c r="D383" i="183"/>
  <c r="C383" i="183"/>
  <c r="B383" i="183" s="1"/>
  <c r="M382" i="183"/>
  <c r="L382" i="183"/>
  <c r="I382" i="183"/>
  <c r="H382" i="183"/>
  <c r="G382" i="183"/>
  <c r="F382" i="183"/>
  <c r="E382" i="183"/>
  <c r="D382" i="183"/>
  <c r="C382" i="183"/>
  <c r="B382" i="183" s="1"/>
  <c r="M381" i="183"/>
  <c r="L381" i="183"/>
  <c r="I381" i="183"/>
  <c r="H381" i="183"/>
  <c r="G381" i="183"/>
  <c r="F381" i="183"/>
  <c r="E381" i="183"/>
  <c r="D381" i="183"/>
  <c r="C381" i="183"/>
  <c r="B381" i="183" s="1"/>
  <c r="M380" i="183"/>
  <c r="L380" i="183"/>
  <c r="I380" i="183"/>
  <c r="H380" i="183"/>
  <c r="G380" i="183"/>
  <c r="F380" i="183"/>
  <c r="E380" i="183"/>
  <c r="D380" i="183"/>
  <c r="C380" i="183"/>
  <c r="B380" i="183" s="1"/>
  <c r="M379" i="183"/>
  <c r="L379" i="183"/>
  <c r="I379" i="183"/>
  <c r="H379" i="183"/>
  <c r="G379" i="183"/>
  <c r="F379" i="183"/>
  <c r="E379" i="183"/>
  <c r="D379" i="183"/>
  <c r="C379" i="183"/>
  <c r="B379" i="183" s="1"/>
  <c r="M378" i="183"/>
  <c r="L378" i="183"/>
  <c r="I378" i="183"/>
  <c r="H378" i="183"/>
  <c r="G378" i="183"/>
  <c r="F378" i="183"/>
  <c r="E378" i="183"/>
  <c r="D378" i="183"/>
  <c r="C378" i="183"/>
  <c r="B378" i="183" s="1"/>
  <c r="M377" i="183"/>
  <c r="L377" i="183"/>
  <c r="I377" i="183"/>
  <c r="H377" i="183"/>
  <c r="G377" i="183"/>
  <c r="F377" i="183"/>
  <c r="E377" i="183"/>
  <c r="D377" i="183"/>
  <c r="C377" i="183"/>
  <c r="B377" i="183" s="1"/>
  <c r="M376" i="183"/>
  <c r="L376" i="183"/>
  <c r="I376" i="183"/>
  <c r="H376" i="183"/>
  <c r="G376" i="183"/>
  <c r="F376" i="183"/>
  <c r="E376" i="183"/>
  <c r="D376" i="183"/>
  <c r="C376" i="183"/>
  <c r="B376" i="183" s="1"/>
  <c r="M375" i="183"/>
  <c r="L375" i="183"/>
  <c r="I375" i="183"/>
  <c r="H375" i="183"/>
  <c r="G375" i="183"/>
  <c r="F375" i="183"/>
  <c r="E375" i="183"/>
  <c r="D375" i="183"/>
  <c r="C375" i="183"/>
  <c r="B375" i="183" s="1"/>
  <c r="M374" i="183"/>
  <c r="L374" i="183"/>
  <c r="I374" i="183"/>
  <c r="H374" i="183"/>
  <c r="G374" i="183"/>
  <c r="F374" i="183"/>
  <c r="E374" i="183"/>
  <c r="D374" i="183"/>
  <c r="C374" i="183"/>
  <c r="B374" i="183" s="1"/>
  <c r="M373" i="183"/>
  <c r="L373" i="183"/>
  <c r="I373" i="183"/>
  <c r="H373" i="183"/>
  <c r="G373" i="183"/>
  <c r="F373" i="183"/>
  <c r="E373" i="183"/>
  <c r="D373" i="183"/>
  <c r="C373" i="183"/>
  <c r="B373" i="183" s="1"/>
  <c r="M372" i="183"/>
  <c r="L372" i="183"/>
  <c r="I372" i="183"/>
  <c r="H372" i="183"/>
  <c r="G372" i="183"/>
  <c r="F372" i="183"/>
  <c r="E372" i="183"/>
  <c r="D372" i="183"/>
  <c r="C372" i="183"/>
  <c r="B372" i="183" s="1"/>
  <c r="M371" i="183"/>
  <c r="L371" i="183"/>
  <c r="I371" i="183"/>
  <c r="H371" i="183"/>
  <c r="G371" i="183"/>
  <c r="F371" i="183"/>
  <c r="E371" i="183"/>
  <c r="D371" i="183"/>
  <c r="C371" i="183"/>
  <c r="B371" i="183" s="1"/>
  <c r="M370" i="183"/>
  <c r="L370" i="183"/>
  <c r="I370" i="183"/>
  <c r="H370" i="183"/>
  <c r="G370" i="183"/>
  <c r="F370" i="183"/>
  <c r="E370" i="183"/>
  <c r="D370" i="183"/>
  <c r="C370" i="183"/>
  <c r="B370" i="183" s="1"/>
  <c r="M369" i="183"/>
  <c r="L369" i="183"/>
  <c r="I369" i="183"/>
  <c r="H369" i="183"/>
  <c r="G369" i="183"/>
  <c r="F369" i="183"/>
  <c r="E369" i="183"/>
  <c r="D369" i="183"/>
  <c r="C369" i="183"/>
  <c r="B369" i="183" s="1"/>
  <c r="M368" i="183"/>
  <c r="L368" i="183"/>
  <c r="I368" i="183"/>
  <c r="H368" i="183"/>
  <c r="G368" i="183"/>
  <c r="F368" i="183"/>
  <c r="E368" i="183"/>
  <c r="D368" i="183"/>
  <c r="C368" i="183"/>
  <c r="B368" i="183"/>
  <c r="M367" i="183"/>
  <c r="L367" i="183"/>
  <c r="I367" i="183"/>
  <c r="H367" i="183"/>
  <c r="G367" i="183"/>
  <c r="F367" i="183"/>
  <c r="E367" i="183"/>
  <c r="D367" i="183"/>
  <c r="C367" i="183"/>
  <c r="B367" i="183" s="1"/>
  <c r="M366" i="183"/>
  <c r="L366" i="183"/>
  <c r="I366" i="183"/>
  <c r="H366" i="183"/>
  <c r="G366" i="183"/>
  <c r="F366" i="183"/>
  <c r="E366" i="183"/>
  <c r="D366" i="183"/>
  <c r="C366" i="183"/>
  <c r="B366" i="183" s="1"/>
  <c r="M365" i="183"/>
  <c r="L365" i="183"/>
  <c r="I365" i="183"/>
  <c r="H365" i="183"/>
  <c r="G365" i="183"/>
  <c r="F365" i="183"/>
  <c r="E365" i="183"/>
  <c r="D365" i="183"/>
  <c r="C365" i="183"/>
  <c r="B365" i="183" s="1"/>
  <c r="M364" i="183"/>
  <c r="L364" i="183"/>
  <c r="I364" i="183"/>
  <c r="H364" i="183"/>
  <c r="G364" i="183"/>
  <c r="F364" i="183"/>
  <c r="E364" i="183"/>
  <c r="D364" i="183"/>
  <c r="C364" i="183"/>
  <c r="B364" i="183" s="1"/>
  <c r="M363" i="183"/>
  <c r="L363" i="183"/>
  <c r="I363" i="183"/>
  <c r="H363" i="183"/>
  <c r="G363" i="183"/>
  <c r="F363" i="183"/>
  <c r="E363" i="183"/>
  <c r="D363" i="183"/>
  <c r="C363" i="183"/>
  <c r="B363" i="183" s="1"/>
  <c r="M362" i="183"/>
  <c r="L362" i="183"/>
  <c r="I362" i="183"/>
  <c r="H362" i="183"/>
  <c r="G362" i="183"/>
  <c r="F362" i="183"/>
  <c r="E362" i="183"/>
  <c r="D362" i="183"/>
  <c r="C362" i="183"/>
  <c r="B362" i="183" s="1"/>
  <c r="M361" i="183"/>
  <c r="L361" i="183"/>
  <c r="I361" i="183"/>
  <c r="H361" i="183"/>
  <c r="G361" i="183"/>
  <c r="F361" i="183"/>
  <c r="E361" i="183"/>
  <c r="D361" i="183"/>
  <c r="C361" i="183"/>
  <c r="B361" i="183" s="1"/>
  <c r="M360" i="183"/>
  <c r="L360" i="183"/>
  <c r="I360" i="183"/>
  <c r="H360" i="183"/>
  <c r="G360" i="183"/>
  <c r="F360" i="183"/>
  <c r="E360" i="183"/>
  <c r="D360" i="183"/>
  <c r="C360" i="183"/>
  <c r="B360" i="183" s="1"/>
  <c r="M359" i="183"/>
  <c r="L359" i="183"/>
  <c r="I359" i="183"/>
  <c r="H359" i="183"/>
  <c r="G359" i="183"/>
  <c r="F359" i="183"/>
  <c r="E359" i="183"/>
  <c r="D359" i="183"/>
  <c r="C359" i="183"/>
  <c r="B359" i="183" s="1"/>
  <c r="M358" i="183"/>
  <c r="L358" i="183"/>
  <c r="I358" i="183"/>
  <c r="H358" i="183"/>
  <c r="G358" i="183"/>
  <c r="F358" i="183"/>
  <c r="E358" i="183"/>
  <c r="D358" i="183"/>
  <c r="C358" i="183"/>
  <c r="B358" i="183" s="1"/>
  <c r="M357" i="183"/>
  <c r="L357" i="183"/>
  <c r="I357" i="183"/>
  <c r="H357" i="183"/>
  <c r="G357" i="183"/>
  <c r="F357" i="183"/>
  <c r="E357" i="183"/>
  <c r="D357" i="183"/>
  <c r="C357" i="183"/>
  <c r="B357" i="183" s="1"/>
  <c r="M356" i="183"/>
  <c r="L356" i="183"/>
  <c r="I356" i="183"/>
  <c r="H356" i="183"/>
  <c r="G356" i="183"/>
  <c r="F356" i="183"/>
  <c r="E356" i="183"/>
  <c r="D356" i="183"/>
  <c r="C356" i="183"/>
  <c r="B356" i="183" s="1"/>
  <c r="M355" i="183"/>
  <c r="L355" i="183"/>
  <c r="I355" i="183"/>
  <c r="H355" i="183"/>
  <c r="G355" i="183"/>
  <c r="F355" i="183"/>
  <c r="E355" i="183"/>
  <c r="D355" i="183"/>
  <c r="C355" i="183"/>
  <c r="B355" i="183" s="1"/>
  <c r="M354" i="183"/>
  <c r="L354" i="183"/>
  <c r="I354" i="183"/>
  <c r="H354" i="183"/>
  <c r="G354" i="183"/>
  <c r="F354" i="183"/>
  <c r="E354" i="183"/>
  <c r="D354" i="183"/>
  <c r="C354" i="183"/>
  <c r="B354" i="183" s="1"/>
  <c r="M353" i="183"/>
  <c r="L353" i="183"/>
  <c r="I353" i="183"/>
  <c r="H353" i="183"/>
  <c r="G353" i="183"/>
  <c r="F353" i="183"/>
  <c r="E353" i="183"/>
  <c r="D353" i="183"/>
  <c r="C353" i="183"/>
  <c r="B353" i="183" s="1"/>
  <c r="M352" i="183"/>
  <c r="L352" i="183"/>
  <c r="I352" i="183"/>
  <c r="H352" i="183"/>
  <c r="G352" i="183"/>
  <c r="F352" i="183"/>
  <c r="E352" i="183"/>
  <c r="D352" i="183"/>
  <c r="C352" i="183"/>
  <c r="B352" i="183" s="1"/>
  <c r="M351" i="183"/>
  <c r="L351" i="183"/>
  <c r="I351" i="183"/>
  <c r="H351" i="183"/>
  <c r="G351" i="183"/>
  <c r="F351" i="183"/>
  <c r="E351" i="183"/>
  <c r="D351" i="183"/>
  <c r="C351" i="183"/>
  <c r="B351" i="183" s="1"/>
  <c r="M350" i="183"/>
  <c r="L350" i="183"/>
  <c r="I350" i="183"/>
  <c r="H350" i="183"/>
  <c r="G350" i="183"/>
  <c r="F350" i="183"/>
  <c r="E350" i="183"/>
  <c r="D350" i="183"/>
  <c r="C350" i="183"/>
  <c r="B350" i="183" s="1"/>
  <c r="M349" i="183"/>
  <c r="L349" i="183"/>
  <c r="I349" i="183"/>
  <c r="H349" i="183"/>
  <c r="G349" i="183"/>
  <c r="F349" i="183"/>
  <c r="E349" i="183"/>
  <c r="D349" i="183"/>
  <c r="C349" i="183"/>
  <c r="B349" i="183" s="1"/>
  <c r="M348" i="183"/>
  <c r="L348" i="183"/>
  <c r="I348" i="183"/>
  <c r="H348" i="183"/>
  <c r="G348" i="183"/>
  <c r="F348" i="183"/>
  <c r="E348" i="183"/>
  <c r="D348" i="183"/>
  <c r="C348" i="183"/>
  <c r="B348" i="183" s="1"/>
  <c r="M347" i="183"/>
  <c r="L347" i="183"/>
  <c r="I347" i="183"/>
  <c r="H347" i="183"/>
  <c r="G347" i="183"/>
  <c r="F347" i="183"/>
  <c r="E347" i="183"/>
  <c r="D347" i="183"/>
  <c r="C347" i="183"/>
  <c r="B347" i="183" s="1"/>
  <c r="M346" i="183"/>
  <c r="L346" i="183"/>
  <c r="I346" i="183"/>
  <c r="H346" i="183"/>
  <c r="G346" i="183"/>
  <c r="F346" i="183"/>
  <c r="E346" i="183"/>
  <c r="D346" i="183"/>
  <c r="C346" i="183"/>
  <c r="B346" i="183" s="1"/>
  <c r="M345" i="183"/>
  <c r="L345" i="183"/>
  <c r="I345" i="183"/>
  <c r="H345" i="183"/>
  <c r="G345" i="183"/>
  <c r="F345" i="183"/>
  <c r="E345" i="183"/>
  <c r="D345" i="183"/>
  <c r="C345" i="183"/>
  <c r="B345" i="183" s="1"/>
  <c r="M344" i="183"/>
  <c r="L344" i="183"/>
  <c r="I344" i="183"/>
  <c r="H344" i="183"/>
  <c r="G344" i="183"/>
  <c r="F344" i="183"/>
  <c r="E344" i="183"/>
  <c r="D344" i="183"/>
  <c r="C344" i="183"/>
  <c r="B344" i="183" s="1"/>
  <c r="M343" i="183"/>
  <c r="L343" i="183"/>
  <c r="I343" i="183"/>
  <c r="H343" i="183"/>
  <c r="G343" i="183"/>
  <c r="F343" i="183"/>
  <c r="E343" i="183"/>
  <c r="D343" i="183"/>
  <c r="C343" i="183"/>
  <c r="B343" i="183" s="1"/>
  <c r="M342" i="183"/>
  <c r="L342" i="183"/>
  <c r="I342" i="183"/>
  <c r="H342" i="183"/>
  <c r="G342" i="183"/>
  <c r="F342" i="183"/>
  <c r="E342" i="183"/>
  <c r="D342" i="183"/>
  <c r="C342" i="183"/>
  <c r="B342" i="183" s="1"/>
  <c r="M341" i="183"/>
  <c r="L341" i="183"/>
  <c r="I341" i="183"/>
  <c r="H341" i="183"/>
  <c r="G341" i="183"/>
  <c r="F341" i="183"/>
  <c r="E341" i="183"/>
  <c r="D341" i="183"/>
  <c r="C341" i="183"/>
  <c r="B341" i="183" s="1"/>
  <c r="M340" i="183"/>
  <c r="L340" i="183"/>
  <c r="I340" i="183"/>
  <c r="H340" i="183"/>
  <c r="G340" i="183"/>
  <c r="F340" i="183"/>
  <c r="E340" i="183"/>
  <c r="D340" i="183"/>
  <c r="C340" i="183"/>
  <c r="B340" i="183" s="1"/>
  <c r="M339" i="183"/>
  <c r="L339" i="183"/>
  <c r="I339" i="183"/>
  <c r="H339" i="183"/>
  <c r="G339" i="183"/>
  <c r="F339" i="183"/>
  <c r="E339" i="183"/>
  <c r="D339" i="183"/>
  <c r="C339" i="183"/>
  <c r="B339" i="183" s="1"/>
  <c r="M338" i="183"/>
  <c r="L338" i="183"/>
  <c r="I338" i="183"/>
  <c r="H338" i="183"/>
  <c r="G338" i="183"/>
  <c r="F338" i="183"/>
  <c r="E338" i="183"/>
  <c r="D338" i="183"/>
  <c r="C338" i="183"/>
  <c r="B338" i="183" s="1"/>
  <c r="M337" i="183"/>
  <c r="L337" i="183"/>
  <c r="I337" i="183"/>
  <c r="H337" i="183"/>
  <c r="G337" i="183"/>
  <c r="F337" i="183"/>
  <c r="E337" i="183"/>
  <c r="D337" i="183"/>
  <c r="C337" i="183"/>
  <c r="B337" i="183" s="1"/>
  <c r="M336" i="183"/>
  <c r="L336" i="183"/>
  <c r="I336" i="183"/>
  <c r="H336" i="183"/>
  <c r="G336" i="183"/>
  <c r="F336" i="183"/>
  <c r="E336" i="183"/>
  <c r="D336" i="183"/>
  <c r="C336" i="183"/>
  <c r="B336" i="183" s="1"/>
  <c r="M335" i="183"/>
  <c r="L335" i="183"/>
  <c r="I335" i="183"/>
  <c r="H335" i="183"/>
  <c r="G335" i="183"/>
  <c r="F335" i="183"/>
  <c r="E335" i="183"/>
  <c r="D335" i="183"/>
  <c r="C335" i="183"/>
  <c r="B335" i="183" s="1"/>
  <c r="M334" i="183"/>
  <c r="L334" i="183"/>
  <c r="I334" i="183"/>
  <c r="H334" i="183"/>
  <c r="G334" i="183"/>
  <c r="F334" i="183"/>
  <c r="E334" i="183"/>
  <c r="D334" i="183"/>
  <c r="C334" i="183"/>
  <c r="B334" i="183" s="1"/>
  <c r="M333" i="183"/>
  <c r="L333" i="183"/>
  <c r="I333" i="183"/>
  <c r="H333" i="183"/>
  <c r="G333" i="183"/>
  <c r="F333" i="183"/>
  <c r="E333" i="183"/>
  <c r="D333" i="183"/>
  <c r="C333" i="183"/>
  <c r="B333" i="183" s="1"/>
  <c r="M332" i="183"/>
  <c r="L332" i="183"/>
  <c r="I332" i="183"/>
  <c r="H332" i="183"/>
  <c r="G332" i="183"/>
  <c r="F332" i="183"/>
  <c r="E332" i="183"/>
  <c r="D332" i="183"/>
  <c r="C332" i="183"/>
  <c r="B332" i="183" s="1"/>
  <c r="M331" i="183"/>
  <c r="L331" i="183"/>
  <c r="I331" i="183"/>
  <c r="H331" i="183"/>
  <c r="G331" i="183"/>
  <c r="F331" i="183"/>
  <c r="E331" i="183"/>
  <c r="D331" i="183"/>
  <c r="C331" i="183"/>
  <c r="B331" i="183" s="1"/>
  <c r="M330" i="183"/>
  <c r="L330" i="183"/>
  <c r="I330" i="183"/>
  <c r="H330" i="183"/>
  <c r="G330" i="183"/>
  <c r="F330" i="183"/>
  <c r="E330" i="183"/>
  <c r="D330" i="183"/>
  <c r="C330" i="183"/>
  <c r="B330" i="183" s="1"/>
  <c r="M329" i="183"/>
  <c r="L329" i="183"/>
  <c r="I329" i="183"/>
  <c r="H329" i="183"/>
  <c r="G329" i="183"/>
  <c r="F329" i="183"/>
  <c r="E329" i="183"/>
  <c r="D329" i="183"/>
  <c r="C329" i="183"/>
  <c r="B329" i="183" s="1"/>
  <c r="M328" i="183"/>
  <c r="L328" i="183"/>
  <c r="I328" i="183"/>
  <c r="H328" i="183"/>
  <c r="G328" i="183"/>
  <c r="F328" i="183"/>
  <c r="E328" i="183"/>
  <c r="D328" i="183"/>
  <c r="C328" i="183"/>
  <c r="B328" i="183" s="1"/>
  <c r="M327" i="183"/>
  <c r="L327" i="183"/>
  <c r="I327" i="183"/>
  <c r="H327" i="183"/>
  <c r="G327" i="183"/>
  <c r="F327" i="183"/>
  <c r="E327" i="183"/>
  <c r="D327" i="183"/>
  <c r="C327" i="183"/>
  <c r="B327" i="183" s="1"/>
  <c r="M326" i="183"/>
  <c r="L326" i="183"/>
  <c r="I326" i="183"/>
  <c r="H326" i="183"/>
  <c r="G326" i="183"/>
  <c r="F326" i="183"/>
  <c r="E326" i="183"/>
  <c r="D326" i="183"/>
  <c r="C326" i="183"/>
  <c r="B326" i="183" s="1"/>
  <c r="M325" i="183"/>
  <c r="L325" i="183"/>
  <c r="I325" i="183"/>
  <c r="H325" i="183"/>
  <c r="G325" i="183"/>
  <c r="F325" i="183"/>
  <c r="E325" i="183"/>
  <c r="D325" i="183"/>
  <c r="C325" i="183"/>
  <c r="B325" i="183" s="1"/>
  <c r="M324" i="183"/>
  <c r="L324" i="183"/>
  <c r="I324" i="183"/>
  <c r="H324" i="183"/>
  <c r="G324" i="183"/>
  <c r="F324" i="183"/>
  <c r="E324" i="183"/>
  <c r="D324" i="183"/>
  <c r="C324" i="183"/>
  <c r="B324" i="183" s="1"/>
  <c r="M323" i="183"/>
  <c r="L323" i="183"/>
  <c r="I323" i="183"/>
  <c r="H323" i="183"/>
  <c r="G323" i="183"/>
  <c r="F323" i="183"/>
  <c r="E323" i="183"/>
  <c r="D323" i="183"/>
  <c r="C323" i="183"/>
  <c r="B323" i="183" s="1"/>
  <c r="M322" i="183"/>
  <c r="L322" i="183"/>
  <c r="I322" i="183"/>
  <c r="H322" i="183"/>
  <c r="G322" i="183"/>
  <c r="F322" i="183"/>
  <c r="E322" i="183"/>
  <c r="D322" i="183"/>
  <c r="C322" i="183"/>
  <c r="B322" i="183" s="1"/>
  <c r="M321" i="183"/>
  <c r="L321" i="183"/>
  <c r="I321" i="183"/>
  <c r="H321" i="183"/>
  <c r="G321" i="183"/>
  <c r="F321" i="183"/>
  <c r="E321" i="183"/>
  <c r="D321" i="183"/>
  <c r="C321" i="183"/>
  <c r="B321" i="183" s="1"/>
  <c r="M320" i="183"/>
  <c r="L320" i="183"/>
  <c r="I320" i="183"/>
  <c r="H320" i="183"/>
  <c r="G320" i="183"/>
  <c r="F320" i="183"/>
  <c r="E320" i="183"/>
  <c r="D320" i="183"/>
  <c r="C320" i="183"/>
  <c r="B320" i="183" s="1"/>
  <c r="M319" i="183"/>
  <c r="L319" i="183"/>
  <c r="I319" i="183"/>
  <c r="H319" i="183"/>
  <c r="G319" i="183"/>
  <c r="F319" i="183"/>
  <c r="E319" i="183"/>
  <c r="D319" i="183"/>
  <c r="C319" i="183"/>
  <c r="B319" i="183" s="1"/>
  <c r="M318" i="183"/>
  <c r="L318" i="183"/>
  <c r="I318" i="183"/>
  <c r="H318" i="183"/>
  <c r="G318" i="183"/>
  <c r="F318" i="183"/>
  <c r="E318" i="183"/>
  <c r="D318" i="183"/>
  <c r="C318" i="183"/>
  <c r="B318" i="183" s="1"/>
  <c r="M317" i="183"/>
  <c r="L317" i="183"/>
  <c r="I317" i="183"/>
  <c r="H317" i="183"/>
  <c r="G317" i="183"/>
  <c r="F317" i="183"/>
  <c r="E317" i="183"/>
  <c r="D317" i="183"/>
  <c r="C317" i="183"/>
  <c r="B317" i="183" s="1"/>
  <c r="M316" i="183"/>
  <c r="L316" i="183"/>
  <c r="I316" i="183"/>
  <c r="H316" i="183"/>
  <c r="G316" i="183"/>
  <c r="F316" i="183"/>
  <c r="E316" i="183"/>
  <c r="D316" i="183"/>
  <c r="C316" i="183"/>
  <c r="B316" i="183" s="1"/>
  <c r="M315" i="183"/>
  <c r="L315" i="183"/>
  <c r="I315" i="183"/>
  <c r="H315" i="183"/>
  <c r="G315" i="183"/>
  <c r="F315" i="183"/>
  <c r="E315" i="183"/>
  <c r="D315" i="183"/>
  <c r="C315" i="183"/>
  <c r="B315" i="183" s="1"/>
  <c r="M314" i="183"/>
  <c r="L314" i="183"/>
  <c r="I314" i="183"/>
  <c r="H314" i="183"/>
  <c r="G314" i="183"/>
  <c r="F314" i="183"/>
  <c r="E314" i="183"/>
  <c r="D314" i="183"/>
  <c r="C314" i="183"/>
  <c r="B314" i="183" s="1"/>
  <c r="M313" i="183"/>
  <c r="L313" i="183"/>
  <c r="I313" i="183"/>
  <c r="H313" i="183"/>
  <c r="G313" i="183"/>
  <c r="F313" i="183"/>
  <c r="E313" i="183"/>
  <c r="D313" i="183"/>
  <c r="C313" i="183"/>
  <c r="B313" i="183" s="1"/>
  <c r="M312" i="183"/>
  <c r="L312" i="183"/>
  <c r="I312" i="183"/>
  <c r="H312" i="183"/>
  <c r="G312" i="183"/>
  <c r="F312" i="183"/>
  <c r="E312" i="183"/>
  <c r="D312" i="183"/>
  <c r="C312" i="183"/>
  <c r="B312" i="183" s="1"/>
  <c r="M311" i="183"/>
  <c r="L311" i="183"/>
  <c r="I311" i="183"/>
  <c r="H311" i="183"/>
  <c r="G311" i="183"/>
  <c r="F311" i="183"/>
  <c r="E311" i="183"/>
  <c r="D311" i="183"/>
  <c r="C311" i="183"/>
  <c r="B311" i="183" s="1"/>
  <c r="M310" i="183"/>
  <c r="L310" i="183"/>
  <c r="I310" i="183"/>
  <c r="H310" i="183"/>
  <c r="G310" i="183"/>
  <c r="F310" i="183"/>
  <c r="E310" i="183"/>
  <c r="D310" i="183"/>
  <c r="C310" i="183"/>
  <c r="B310" i="183" s="1"/>
  <c r="M309" i="183"/>
  <c r="L309" i="183"/>
  <c r="I309" i="183"/>
  <c r="H309" i="183"/>
  <c r="G309" i="183"/>
  <c r="F309" i="183"/>
  <c r="E309" i="183"/>
  <c r="D309" i="183"/>
  <c r="C309" i="183"/>
  <c r="B309" i="183" s="1"/>
  <c r="M308" i="183"/>
  <c r="L308" i="183"/>
  <c r="I308" i="183"/>
  <c r="H308" i="183"/>
  <c r="G308" i="183"/>
  <c r="F308" i="183"/>
  <c r="E308" i="183"/>
  <c r="D308" i="183"/>
  <c r="C308" i="183"/>
  <c r="B308" i="183" s="1"/>
  <c r="M307" i="183"/>
  <c r="L307" i="183"/>
  <c r="I307" i="183"/>
  <c r="H307" i="183"/>
  <c r="G307" i="183"/>
  <c r="F307" i="183"/>
  <c r="E307" i="183"/>
  <c r="D307" i="183"/>
  <c r="C307" i="183"/>
  <c r="B307" i="183" s="1"/>
  <c r="M306" i="183"/>
  <c r="L306" i="183"/>
  <c r="I306" i="183"/>
  <c r="H306" i="183"/>
  <c r="G306" i="183"/>
  <c r="F306" i="183"/>
  <c r="E306" i="183"/>
  <c r="D306" i="183"/>
  <c r="C306" i="183"/>
  <c r="B306" i="183" s="1"/>
  <c r="M305" i="183"/>
  <c r="L305" i="183"/>
  <c r="I305" i="183"/>
  <c r="H305" i="183"/>
  <c r="G305" i="183"/>
  <c r="F305" i="183"/>
  <c r="E305" i="183"/>
  <c r="D305" i="183"/>
  <c r="C305" i="183"/>
  <c r="B305" i="183" s="1"/>
  <c r="M304" i="183"/>
  <c r="L304" i="183"/>
  <c r="I304" i="183"/>
  <c r="H304" i="183"/>
  <c r="G304" i="183"/>
  <c r="F304" i="183"/>
  <c r="E304" i="183"/>
  <c r="D304" i="183"/>
  <c r="C304" i="183"/>
  <c r="B304" i="183" s="1"/>
  <c r="M303" i="183"/>
  <c r="L303" i="183"/>
  <c r="I303" i="183"/>
  <c r="H303" i="183"/>
  <c r="G303" i="183"/>
  <c r="F303" i="183"/>
  <c r="E303" i="183"/>
  <c r="D303" i="183"/>
  <c r="C303" i="183"/>
  <c r="B303" i="183" s="1"/>
  <c r="M302" i="183"/>
  <c r="L302" i="183"/>
  <c r="I302" i="183"/>
  <c r="H302" i="183"/>
  <c r="G302" i="183"/>
  <c r="F302" i="183"/>
  <c r="E302" i="183"/>
  <c r="D302" i="183"/>
  <c r="C302" i="183"/>
  <c r="B302" i="183" s="1"/>
  <c r="M301" i="183"/>
  <c r="L301" i="183"/>
  <c r="I301" i="183"/>
  <c r="H301" i="183"/>
  <c r="G301" i="183"/>
  <c r="F301" i="183"/>
  <c r="E301" i="183"/>
  <c r="D301" i="183"/>
  <c r="C301" i="183"/>
  <c r="B301" i="183" s="1"/>
  <c r="M300" i="183"/>
  <c r="L300" i="183"/>
  <c r="I300" i="183"/>
  <c r="H300" i="183"/>
  <c r="G300" i="183"/>
  <c r="F300" i="183"/>
  <c r="E300" i="183"/>
  <c r="D300" i="183"/>
  <c r="C300" i="183"/>
  <c r="B300" i="183" s="1"/>
  <c r="M299" i="183"/>
  <c r="L299" i="183"/>
  <c r="I299" i="183"/>
  <c r="H299" i="183"/>
  <c r="G299" i="183"/>
  <c r="F299" i="183"/>
  <c r="E299" i="183"/>
  <c r="D299" i="183"/>
  <c r="C299" i="183"/>
  <c r="B299" i="183" s="1"/>
  <c r="M298" i="183"/>
  <c r="L298" i="183"/>
  <c r="I298" i="183"/>
  <c r="H298" i="183"/>
  <c r="G298" i="183"/>
  <c r="F298" i="183"/>
  <c r="E298" i="183"/>
  <c r="D298" i="183"/>
  <c r="C298" i="183"/>
  <c r="B298" i="183"/>
  <c r="M297" i="183"/>
  <c r="L297" i="183"/>
  <c r="I297" i="183"/>
  <c r="H297" i="183"/>
  <c r="G297" i="183"/>
  <c r="F297" i="183"/>
  <c r="E297" i="183"/>
  <c r="D297" i="183"/>
  <c r="C297" i="183"/>
  <c r="B297" i="183" s="1"/>
  <c r="M296" i="183"/>
  <c r="L296" i="183"/>
  <c r="I296" i="183"/>
  <c r="H296" i="183"/>
  <c r="G296" i="183"/>
  <c r="F296" i="183"/>
  <c r="E296" i="183"/>
  <c r="D296" i="183"/>
  <c r="C296" i="183"/>
  <c r="B296" i="183" s="1"/>
  <c r="M295" i="183"/>
  <c r="L295" i="183"/>
  <c r="I295" i="183"/>
  <c r="H295" i="183"/>
  <c r="G295" i="183"/>
  <c r="F295" i="183"/>
  <c r="E295" i="183"/>
  <c r="D295" i="183"/>
  <c r="C295" i="183"/>
  <c r="B295" i="183" s="1"/>
  <c r="M294" i="183"/>
  <c r="L294" i="183"/>
  <c r="I294" i="183"/>
  <c r="H294" i="183"/>
  <c r="G294" i="183"/>
  <c r="F294" i="183"/>
  <c r="E294" i="183"/>
  <c r="D294" i="183"/>
  <c r="C294" i="183"/>
  <c r="B294" i="183" s="1"/>
  <c r="M293" i="183"/>
  <c r="L293" i="183"/>
  <c r="I293" i="183"/>
  <c r="H293" i="183"/>
  <c r="G293" i="183"/>
  <c r="F293" i="183"/>
  <c r="E293" i="183"/>
  <c r="D293" i="183"/>
  <c r="C293" i="183"/>
  <c r="B293" i="183" s="1"/>
  <c r="M292" i="183"/>
  <c r="L292" i="183"/>
  <c r="I292" i="183"/>
  <c r="H292" i="183"/>
  <c r="G292" i="183"/>
  <c r="F292" i="183"/>
  <c r="E292" i="183"/>
  <c r="D292" i="183"/>
  <c r="C292" i="183"/>
  <c r="B292" i="183" s="1"/>
  <c r="M291" i="183"/>
  <c r="L291" i="183"/>
  <c r="I291" i="183"/>
  <c r="H291" i="183"/>
  <c r="G291" i="183"/>
  <c r="F291" i="183"/>
  <c r="E291" i="183"/>
  <c r="D291" i="183"/>
  <c r="C291" i="183"/>
  <c r="B291" i="183" s="1"/>
  <c r="M290" i="183"/>
  <c r="L290" i="183"/>
  <c r="I290" i="183"/>
  <c r="H290" i="183"/>
  <c r="G290" i="183"/>
  <c r="F290" i="183"/>
  <c r="E290" i="183"/>
  <c r="D290" i="183"/>
  <c r="C290" i="183"/>
  <c r="B290" i="183" s="1"/>
  <c r="M289" i="183"/>
  <c r="L289" i="183"/>
  <c r="I289" i="183"/>
  <c r="H289" i="183"/>
  <c r="G289" i="183"/>
  <c r="F289" i="183"/>
  <c r="E289" i="183"/>
  <c r="D289" i="183"/>
  <c r="C289" i="183"/>
  <c r="B289" i="183"/>
  <c r="M288" i="183"/>
  <c r="L288" i="183"/>
  <c r="I288" i="183"/>
  <c r="H288" i="183"/>
  <c r="G288" i="183"/>
  <c r="F288" i="183"/>
  <c r="E288" i="183"/>
  <c r="D288" i="183"/>
  <c r="C288" i="183"/>
  <c r="B288" i="183" s="1"/>
  <c r="M287" i="183"/>
  <c r="L287" i="183"/>
  <c r="I287" i="183"/>
  <c r="H287" i="183"/>
  <c r="G287" i="183"/>
  <c r="F287" i="183"/>
  <c r="E287" i="183"/>
  <c r="D287" i="183"/>
  <c r="C287" i="183"/>
  <c r="B287" i="183" s="1"/>
  <c r="M286" i="183"/>
  <c r="L286" i="183"/>
  <c r="I286" i="183"/>
  <c r="H286" i="183"/>
  <c r="G286" i="183"/>
  <c r="F286" i="183"/>
  <c r="E286" i="183"/>
  <c r="D286" i="183"/>
  <c r="C286" i="183"/>
  <c r="B286" i="183" s="1"/>
  <c r="M285" i="183"/>
  <c r="L285" i="183"/>
  <c r="I285" i="183"/>
  <c r="H285" i="183"/>
  <c r="G285" i="183"/>
  <c r="F285" i="183"/>
  <c r="E285" i="183"/>
  <c r="D285" i="183"/>
  <c r="C285" i="183"/>
  <c r="B285" i="183" s="1"/>
  <c r="M284" i="183"/>
  <c r="L284" i="183"/>
  <c r="I284" i="183"/>
  <c r="H284" i="183"/>
  <c r="G284" i="183"/>
  <c r="F284" i="183"/>
  <c r="E284" i="183"/>
  <c r="D284" i="183"/>
  <c r="C284" i="183"/>
  <c r="B284" i="183" s="1"/>
  <c r="M283" i="183"/>
  <c r="L283" i="183"/>
  <c r="I283" i="183"/>
  <c r="H283" i="183"/>
  <c r="G283" i="183"/>
  <c r="F283" i="183"/>
  <c r="E283" i="183"/>
  <c r="D283" i="183"/>
  <c r="C283" i="183"/>
  <c r="B283" i="183" s="1"/>
  <c r="M282" i="183"/>
  <c r="L282" i="183"/>
  <c r="I282" i="183"/>
  <c r="H282" i="183"/>
  <c r="G282" i="183"/>
  <c r="F282" i="183"/>
  <c r="E282" i="183"/>
  <c r="D282" i="183"/>
  <c r="C282" i="183"/>
  <c r="B282" i="183" s="1"/>
  <c r="M281" i="183"/>
  <c r="L281" i="183"/>
  <c r="I281" i="183"/>
  <c r="H281" i="183"/>
  <c r="G281" i="183"/>
  <c r="F281" i="183"/>
  <c r="E281" i="183"/>
  <c r="D281" i="183"/>
  <c r="C281" i="183"/>
  <c r="B281" i="183" s="1"/>
  <c r="M280" i="183"/>
  <c r="L280" i="183"/>
  <c r="I280" i="183"/>
  <c r="H280" i="183"/>
  <c r="G280" i="183"/>
  <c r="F280" i="183"/>
  <c r="E280" i="183"/>
  <c r="D280" i="183"/>
  <c r="C280" i="183"/>
  <c r="B280" i="183" s="1"/>
  <c r="M279" i="183"/>
  <c r="L279" i="183"/>
  <c r="I279" i="183"/>
  <c r="H279" i="183"/>
  <c r="G279" i="183"/>
  <c r="F279" i="183"/>
  <c r="E279" i="183"/>
  <c r="D279" i="183"/>
  <c r="C279" i="183"/>
  <c r="B279" i="183" s="1"/>
  <c r="M278" i="183"/>
  <c r="L278" i="183"/>
  <c r="I278" i="183"/>
  <c r="H278" i="183"/>
  <c r="G278" i="183"/>
  <c r="F278" i="183"/>
  <c r="E278" i="183"/>
  <c r="D278" i="183"/>
  <c r="C278" i="183"/>
  <c r="B278" i="183" s="1"/>
  <c r="M277" i="183"/>
  <c r="L277" i="183"/>
  <c r="I277" i="183"/>
  <c r="H277" i="183"/>
  <c r="G277" i="183"/>
  <c r="F277" i="183"/>
  <c r="E277" i="183"/>
  <c r="D277" i="183"/>
  <c r="C277" i="183"/>
  <c r="B277" i="183" s="1"/>
  <c r="M276" i="183"/>
  <c r="L276" i="183"/>
  <c r="I276" i="183"/>
  <c r="H276" i="183"/>
  <c r="G276" i="183"/>
  <c r="F276" i="183"/>
  <c r="E276" i="183"/>
  <c r="D276" i="183"/>
  <c r="C276" i="183"/>
  <c r="B276" i="183" s="1"/>
  <c r="M275" i="183"/>
  <c r="L275" i="183"/>
  <c r="I275" i="183"/>
  <c r="H275" i="183"/>
  <c r="G275" i="183"/>
  <c r="F275" i="183"/>
  <c r="E275" i="183"/>
  <c r="D275" i="183"/>
  <c r="C275" i="183"/>
  <c r="B275" i="183" s="1"/>
  <c r="M274" i="183"/>
  <c r="L274" i="183"/>
  <c r="I274" i="183"/>
  <c r="H274" i="183"/>
  <c r="G274" i="183"/>
  <c r="F274" i="183"/>
  <c r="E274" i="183"/>
  <c r="D274" i="183"/>
  <c r="C274" i="183"/>
  <c r="B274" i="183" s="1"/>
  <c r="M273" i="183"/>
  <c r="L273" i="183"/>
  <c r="I273" i="183"/>
  <c r="H273" i="183"/>
  <c r="G273" i="183"/>
  <c r="F273" i="183"/>
  <c r="E273" i="183"/>
  <c r="D273" i="183"/>
  <c r="C273" i="183"/>
  <c r="B273" i="183" s="1"/>
  <c r="M272" i="183"/>
  <c r="L272" i="183"/>
  <c r="I272" i="183"/>
  <c r="H272" i="183"/>
  <c r="G272" i="183"/>
  <c r="F272" i="183"/>
  <c r="E272" i="183"/>
  <c r="D272" i="183"/>
  <c r="C272" i="183"/>
  <c r="B272" i="183" s="1"/>
  <c r="M271" i="183"/>
  <c r="L271" i="183"/>
  <c r="I271" i="183"/>
  <c r="H271" i="183"/>
  <c r="G271" i="183"/>
  <c r="F271" i="183"/>
  <c r="E271" i="183"/>
  <c r="D271" i="183"/>
  <c r="C271" i="183"/>
  <c r="B271" i="183" s="1"/>
  <c r="M270" i="183"/>
  <c r="L270" i="183"/>
  <c r="I270" i="183"/>
  <c r="H270" i="183"/>
  <c r="G270" i="183"/>
  <c r="F270" i="183"/>
  <c r="E270" i="183"/>
  <c r="D270" i="183"/>
  <c r="C270" i="183"/>
  <c r="B270" i="183" s="1"/>
  <c r="M269" i="183"/>
  <c r="L269" i="183"/>
  <c r="I269" i="183"/>
  <c r="H269" i="183"/>
  <c r="G269" i="183"/>
  <c r="F269" i="183"/>
  <c r="E269" i="183"/>
  <c r="D269" i="183"/>
  <c r="C269" i="183"/>
  <c r="B269" i="183" s="1"/>
  <c r="M268" i="183"/>
  <c r="L268" i="183"/>
  <c r="I268" i="183"/>
  <c r="H268" i="183"/>
  <c r="G268" i="183"/>
  <c r="F268" i="183"/>
  <c r="E268" i="183"/>
  <c r="D268" i="183"/>
  <c r="C268" i="183"/>
  <c r="B268" i="183" s="1"/>
  <c r="M267" i="183"/>
  <c r="L267" i="183"/>
  <c r="I267" i="183"/>
  <c r="H267" i="183"/>
  <c r="G267" i="183"/>
  <c r="F267" i="183"/>
  <c r="E267" i="183"/>
  <c r="D267" i="183"/>
  <c r="C267" i="183"/>
  <c r="B267" i="183" s="1"/>
  <c r="M266" i="183"/>
  <c r="L266" i="183"/>
  <c r="I266" i="183"/>
  <c r="H266" i="183"/>
  <c r="G266" i="183"/>
  <c r="F266" i="183"/>
  <c r="E266" i="183"/>
  <c r="D266" i="183"/>
  <c r="C266" i="183"/>
  <c r="B266" i="183" s="1"/>
  <c r="M265" i="183"/>
  <c r="L265" i="183"/>
  <c r="I265" i="183"/>
  <c r="H265" i="183"/>
  <c r="G265" i="183"/>
  <c r="F265" i="183"/>
  <c r="E265" i="183"/>
  <c r="D265" i="183"/>
  <c r="C265" i="183"/>
  <c r="B265" i="183" s="1"/>
  <c r="M264" i="183"/>
  <c r="L264" i="183"/>
  <c r="I264" i="183"/>
  <c r="H264" i="183"/>
  <c r="G264" i="183"/>
  <c r="F264" i="183"/>
  <c r="E264" i="183"/>
  <c r="D264" i="183"/>
  <c r="C264" i="183"/>
  <c r="B264" i="183" s="1"/>
  <c r="M263" i="183"/>
  <c r="L263" i="183"/>
  <c r="I263" i="183"/>
  <c r="H263" i="183"/>
  <c r="G263" i="183"/>
  <c r="F263" i="183"/>
  <c r="E263" i="183"/>
  <c r="D263" i="183"/>
  <c r="C263" i="183"/>
  <c r="B263" i="183" s="1"/>
  <c r="M262" i="183"/>
  <c r="L262" i="183"/>
  <c r="I262" i="183"/>
  <c r="H262" i="183"/>
  <c r="G262" i="183"/>
  <c r="F262" i="183"/>
  <c r="E262" i="183"/>
  <c r="D262" i="183"/>
  <c r="C262" i="183"/>
  <c r="B262" i="183" s="1"/>
  <c r="M261" i="183"/>
  <c r="L261" i="183"/>
  <c r="I261" i="183"/>
  <c r="H261" i="183"/>
  <c r="G261" i="183"/>
  <c r="F261" i="183"/>
  <c r="E261" i="183"/>
  <c r="D261" i="183"/>
  <c r="C261" i="183"/>
  <c r="B261" i="183" s="1"/>
  <c r="M260" i="183"/>
  <c r="L260" i="183"/>
  <c r="I260" i="183"/>
  <c r="H260" i="183"/>
  <c r="G260" i="183"/>
  <c r="F260" i="183"/>
  <c r="E260" i="183"/>
  <c r="D260" i="183"/>
  <c r="C260" i="183"/>
  <c r="B260" i="183" s="1"/>
  <c r="M259" i="183"/>
  <c r="L259" i="183"/>
  <c r="I259" i="183"/>
  <c r="H259" i="183"/>
  <c r="G259" i="183"/>
  <c r="F259" i="183"/>
  <c r="E259" i="183"/>
  <c r="D259" i="183"/>
  <c r="C259" i="183"/>
  <c r="B259" i="183" s="1"/>
  <c r="M258" i="183"/>
  <c r="L258" i="183"/>
  <c r="I258" i="183"/>
  <c r="H258" i="183"/>
  <c r="G258" i="183"/>
  <c r="F258" i="183"/>
  <c r="E258" i="183"/>
  <c r="D258" i="183"/>
  <c r="C258" i="183"/>
  <c r="B258" i="183" s="1"/>
  <c r="M257" i="183"/>
  <c r="L257" i="183"/>
  <c r="I257" i="183"/>
  <c r="H257" i="183"/>
  <c r="G257" i="183"/>
  <c r="F257" i="183"/>
  <c r="E257" i="183"/>
  <c r="D257" i="183"/>
  <c r="C257" i="183"/>
  <c r="B257" i="183" s="1"/>
  <c r="M256" i="183"/>
  <c r="L256" i="183"/>
  <c r="I256" i="183"/>
  <c r="H256" i="183"/>
  <c r="G256" i="183"/>
  <c r="F256" i="183"/>
  <c r="E256" i="183"/>
  <c r="D256" i="183"/>
  <c r="C256" i="183"/>
  <c r="B256" i="183"/>
  <c r="M255" i="183"/>
  <c r="L255" i="183"/>
  <c r="I255" i="183"/>
  <c r="H255" i="183"/>
  <c r="G255" i="183"/>
  <c r="F255" i="183"/>
  <c r="E255" i="183"/>
  <c r="D255" i="183"/>
  <c r="C255" i="183"/>
  <c r="B255" i="183" s="1"/>
  <c r="M254" i="183"/>
  <c r="L254" i="183"/>
  <c r="I254" i="183"/>
  <c r="H254" i="183"/>
  <c r="G254" i="183"/>
  <c r="F254" i="183"/>
  <c r="E254" i="183"/>
  <c r="D254" i="183"/>
  <c r="C254" i="183"/>
  <c r="B254" i="183" s="1"/>
  <c r="M253" i="183"/>
  <c r="L253" i="183"/>
  <c r="I253" i="183"/>
  <c r="H253" i="183"/>
  <c r="G253" i="183"/>
  <c r="F253" i="183"/>
  <c r="E253" i="183"/>
  <c r="D253" i="183"/>
  <c r="C253" i="183"/>
  <c r="B253" i="183" s="1"/>
  <c r="M252" i="183"/>
  <c r="L252" i="183"/>
  <c r="I252" i="183"/>
  <c r="H252" i="183"/>
  <c r="G252" i="183"/>
  <c r="F252" i="183"/>
  <c r="E252" i="183"/>
  <c r="D252" i="183"/>
  <c r="C252" i="183"/>
  <c r="B252" i="183" s="1"/>
  <c r="M251" i="183"/>
  <c r="L251" i="183"/>
  <c r="I251" i="183"/>
  <c r="H251" i="183"/>
  <c r="G251" i="183"/>
  <c r="F251" i="183"/>
  <c r="E251" i="183"/>
  <c r="D251" i="183"/>
  <c r="C251" i="183"/>
  <c r="B251" i="183" s="1"/>
  <c r="M250" i="183"/>
  <c r="L250" i="183"/>
  <c r="I250" i="183"/>
  <c r="H250" i="183"/>
  <c r="G250" i="183"/>
  <c r="F250" i="183"/>
  <c r="E250" i="183"/>
  <c r="D250" i="183"/>
  <c r="C250" i="183"/>
  <c r="B250" i="183" s="1"/>
  <c r="M249" i="183"/>
  <c r="L249" i="183"/>
  <c r="I249" i="183"/>
  <c r="H249" i="183"/>
  <c r="G249" i="183"/>
  <c r="F249" i="183"/>
  <c r="E249" i="183"/>
  <c r="D249" i="183"/>
  <c r="C249" i="183"/>
  <c r="B249" i="183" s="1"/>
  <c r="M248" i="183"/>
  <c r="L248" i="183"/>
  <c r="I248" i="183"/>
  <c r="H248" i="183"/>
  <c r="G248" i="183"/>
  <c r="F248" i="183"/>
  <c r="E248" i="183"/>
  <c r="D248" i="183"/>
  <c r="C248" i="183"/>
  <c r="B248" i="183" s="1"/>
  <c r="M247" i="183"/>
  <c r="L247" i="183"/>
  <c r="I247" i="183"/>
  <c r="H247" i="183"/>
  <c r="G247" i="183"/>
  <c r="F247" i="183"/>
  <c r="E247" i="183"/>
  <c r="D247" i="183"/>
  <c r="C247" i="183"/>
  <c r="B247" i="183" s="1"/>
  <c r="M246" i="183"/>
  <c r="L246" i="183"/>
  <c r="I246" i="183"/>
  <c r="H246" i="183"/>
  <c r="G246" i="183"/>
  <c r="F246" i="183"/>
  <c r="E246" i="183"/>
  <c r="D246" i="183"/>
  <c r="C246" i="183"/>
  <c r="B246" i="183" s="1"/>
  <c r="M245" i="183"/>
  <c r="L245" i="183"/>
  <c r="I245" i="183"/>
  <c r="H245" i="183"/>
  <c r="G245" i="183"/>
  <c r="F245" i="183"/>
  <c r="E245" i="183"/>
  <c r="D245" i="183"/>
  <c r="C245" i="183"/>
  <c r="B245" i="183" s="1"/>
  <c r="M244" i="183"/>
  <c r="L244" i="183"/>
  <c r="I244" i="183"/>
  <c r="H244" i="183"/>
  <c r="G244" i="183"/>
  <c r="F244" i="183"/>
  <c r="E244" i="183"/>
  <c r="D244" i="183"/>
  <c r="C244" i="183"/>
  <c r="B244" i="183" s="1"/>
  <c r="M243" i="183"/>
  <c r="L243" i="183"/>
  <c r="I243" i="183"/>
  <c r="H243" i="183"/>
  <c r="G243" i="183"/>
  <c r="F243" i="183"/>
  <c r="E243" i="183"/>
  <c r="D243" i="183"/>
  <c r="C243" i="183"/>
  <c r="B243" i="183" s="1"/>
  <c r="M242" i="183"/>
  <c r="L242" i="183"/>
  <c r="I242" i="183"/>
  <c r="H242" i="183"/>
  <c r="G242" i="183"/>
  <c r="F242" i="183"/>
  <c r="E242" i="183"/>
  <c r="D242" i="183"/>
  <c r="C242" i="183"/>
  <c r="B242" i="183" s="1"/>
  <c r="M241" i="183"/>
  <c r="L241" i="183"/>
  <c r="I241" i="183"/>
  <c r="H241" i="183"/>
  <c r="G241" i="183"/>
  <c r="F241" i="183"/>
  <c r="E241" i="183"/>
  <c r="D241" i="183"/>
  <c r="C241" i="183"/>
  <c r="B241" i="183" s="1"/>
  <c r="M240" i="183"/>
  <c r="L240" i="183"/>
  <c r="I240" i="183"/>
  <c r="H240" i="183"/>
  <c r="G240" i="183"/>
  <c r="F240" i="183"/>
  <c r="E240" i="183"/>
  <c r="D240" i="183"/>
  <c r="C240" i="183"/>
  <c r="B240" i="183" s="1"/>
  <c r="M239" i="183"/>
  <c r="L239" i="183"/>
  <c r="I239" i="183"/>
  <c r="H239" i="183"/>
  <c r="G239" i="183"/>
  <c r="F239" i="183"/>
  <c r="E239" i="183"/>
  <c r="D239" i="183"/>
  <c r="C239" i="183"/>
  <c r="B239" i="183" s="1"/>
  <c r="M238" i="183"/>
  <c r="L238" i="183"/>
  <c r="I238" i="183"/>
  <c r="H238" i="183"/>
  <c r="G238" i="183"/>
  <c r="F238" i="183"/>
  <c r="E238" i="183"/>
  <c r="D238" i="183"/>
  <c r="C238" i="183"/>
  <c r="B238" i="183" s="1"/>
  <c r="M237" i="183"/>
  <c r="L237" i="183"/>
  <c r="I237" i="183"/>
  <c r="H237" i="183"/>
  <c r="G237" i="183"/>
  <c r="F237" i="183"/>
  <c r="E237" i="183"/>
  <c r="D237" i="183"/>
  <c r="C237" i="183"/>
  <c r="B237" i="183" s="1"/>
  <c r="M236" i="183"/>
  <c r="L236" i="183"/>
  <c r="I236" i="183"/>
  <c r="H236" i="183"/>
  <c r="G236" i="183"/>
  <c r="F236" i="183"/>
  <c r="E236" i="183"/>
  <c r="D236" i="183"/>
  <c r="C236" i="183"/>
  <c r="B236" i="183" s="1"/>
  <c r="M235" i="183"/>
  <c r="L235" i="183"/>
  <c r="I235" i="183"/>
  <c r="H235" i="183"/>
  <c r="G235" i="183"/>
  <c r="F235" i="183"/>
  <c r="E235" i="183"/>
  <c r="D235" i="183"/>
  <c r="C235" i="183"/>
  <c r="B235" i="183" s="1"/>
  <c r="M234" i="183"/>
  <c r="L234" i="183"/>
  <c r="I234" i="183"/>
  <c r="H234" i="183"/>
  <c r="G234" i="183"/>
  <c r="F234" i="183"/>
  <c r="E234" i="183"/>
  <c r="D234" i="183"/>
  <c r="C234" i="183"/>
  <c r="B234" i="183" s="1"/>
  <c r="M233" i="183"/>
  <c r="L233" i="183"/>
  <c r="I233" i="183"/>
  <c r="H233" i="183"/>
  <c r="G233" i="183"/>
  <c r="F233" i="183"/>
  <c r="E233" i="183"/>
  <c r="D233" i="183"/>
  <c r="C233" i="183"/>
  <c r="B233" i="183" s="1"/>
  <c r="M232" i="183"/>
  <c r="L232" i="183"/>
  <c r="I232" i="183"/>
  <c r="H232" i="183"/>
  <c r="G232" i="183"/>
  <c r="F232" i="183"/>
  <c r="E232" i="183"/>
  <c r="D232" i="183"/>
  <c r="C232" i="183"/>
  <c r="B232" i="183" s="1"/>
  <c r="M231" i="183"/>
  <c r="L231" i="183"/>
  <c r="I231" i="183"/>
  <c r="H231" i="183"/>
  <c r="G231" i="183"/>
  <c r="F231" i="183"/>
  <c r="E231" i="183"/>
  <c r="D231" i="183"/>
  <c r="C231" i="183"/>
  <c r="B231" i="183" s="1"/>
  <c r="M230" i="183"/>
  <c r="L230" i="183"/>
  <c r="I230" i="183"/>
  <c r="H230" i="183"/>
  <c r="G230" i="183"/>
  <c r="F230" i="183"/>
  <c r="E230" i="183"/>
  <c r="D230" i="183"/>
  <c r="C230" i="183"/>
  <c r="B230" i="183" s="1"/>
  <c r="M229" i="183"/>
  <c r="L229" i="183"/>
  <c r="I229" i="183"/>
  <c r="H229" i="183"/>
  <c r="G229" i="183"/>
  <c r="F229" i="183"/>
  <c r="E229" i="183"/>
  <c r="D229" i="183"/>
  <c r="C229" i="183"/>
  <c r="B229" i="183" s="1"/>
  <c r="M228" i="183"/>
  <c r="L228" i="183"/>
  <c r="I228" i="183"/>
  <c r="H228" i="183"/>
  <c r="G228" i="183"/>
  <c r="F228" i="183"/>
  <c r="E228" i="183"/>
  <c r="D228" i="183"/>
  <c r="C228" i="183"/>
  <c r="B228" i="183" s="1"/>
  <c r="M227" i="183"/>
  <c r="L227" i="183"/>
  <c r="I227" i="183"/>
  <c r="H227" i="183"/>
  <c r="G227" i="183"/>
  <c r="F227" i="183"/>
  <c r="E227" i="183"/>
  <c r="D227" i="183"/>
  <c r="C227" i="183"/>
  <c r="B227" i="183" s="1"/>
  <c r="M226" i="183"/>
  <c r="L226" i="183"/>
  <c r="I226" i="183"/>
  <c r="H226" i="183"/>
  <c r="G226" i="183"/>
  <c r="F226" i="183"/>
  <c r="E226" i="183"/>
  <c r="D226" i="183"/>
  <c r="C226" i="183"/>
  <c r="B226" i="183" s="1"/>
  <c r="M225" i="183"/>
  <c r="L225" i="183"/>
  <c r="I225" i="183"/>
  <c r="H225" i="183"/>
  <c r="G225" i="183"/>
  <c r="F225" i="183"/>
  <c r="E225" i="183"/>
  <c r="D225" i="183"/>
  <c r="C225" i="183"/>
  <c r="B225" i="183" s="1"/>
  <c r="M224" i="183"/>
  <c r="L224" i="183"/>
  <c r="I224" i="183"/>
  <c r="H224" i="183"/>
  <c r="G224" i="183"/>
  <c r="F224" i="183"/>
  <c r="E224" i="183"/>
  <c r="D224" i="183"/>
  <c r="C224" i="183"/>
  <c r="B224" i="183" s="1"/>
  <c r="M223" i="183"/>
  <c r="L223" i="183"/>
  <c r="I223" i="183"/>
  <c r="H223" i="183"/>
  <c r="G223" i="183"/>
  <c r="F223" i="183"/>
  <c r="E223" i="183"/>
  <c r="D223" i="183"/>
  <c r="C223" i="183"/>
  <c r="B223" i="183" s="1"/>
  <c r="M222" i="183"/>
  <c r="L222" i="183"/>
  <c r="I222" i="183"/>
  <c r="H222" i="183"/>
  <c r="G222" i="183"/>
  <c r="F222" i="183"/>
  <c r="E222" i="183"/>
  <c r="D222" i="183"/>
  <c r="C222" i="183"/>
  <c r="B222" i="183" s="1"/>
  <c r="M221" i="183"/>
  <c r="L221" i="183"/>
  <c r="I221" i="183"/>
  <c r="H221" i="183"/>
  <c r="G221" i="183"/>
  <c r="F221" i="183"/>
  <c r="E221" i="183"/>
  <c r="D221" i="183"/>
  <c r="C221" i="183"/>
  <c r="B221" i="183" s="1"/>
  <c r="M220" i="183"/>
  <c r="L220" i="183"/>
  <c r="I220" i="183"/>
  <c r="H220" i="183"/>
  <c r="G220" i="183"/>
  <c r="F220" i="183"/>
  <c r="E220" i="183"/>
  <c r="D220" i="183"/>
  <c r="C220" i="183"/>
  <c r="B220" i="183" s="1"/>
  <c r="M219" i="183"/>
  <c r="L219" i="183"/>
  <c r="I219" i="183"/>
  <c r="H219" i="183"/>
  <c r="G219" i="183"/>
  <c r="F219" i="183"/>
  <c r="E219" i="183"/>
  <c r="D219" i="183"/>
  <c r="C219" i="183"/>
  <c r="B219" i="183" s="1"/>
  <c r="M218" i="183"/>
  <c r="L218" i="183"/>
  <c r="I218" i="183"/>
  <c r="H218" i="183"/>
  <c r="G218" i="183"/>
  <c r="F218" i="183"/>
  <c r="E218" i="183"/>
  <c r="D218" i="183"/>
  <c r="C218" i="183"/>
  <c r="B218" i="183" s="1"/>
  <c r="M217" i="183"/>
  <c r="L217" i="183"/>
  <c r="I217" i="183"/>
  <c r="H217" i="183"/>
  <c r="G217" i="183"/>
  <c r="F217" i="183"/>
  <c r="E217" i="183"/>
  <c r="D217" i="183"/>
  <c r="C217" i="183"/>
  <c r="B217" i="183" s="1"/>
  <c r="M216" i="183"/>
  <c r="L216" i="183"/>
  <c r="I216" i="183"/>
  <c r="H216" i="183"/>
  <c r="G216" i="183"/>
  <c r="F216" i="183"/>
  <c r="E216" i="183"/>
  <c r="D216" i="183"/>
  <c r="C216" i="183"/>
  <c r="B216" i="183" s="1"/>
  <c r="M215" i="183"/>
  <c r="L215" i="183"/>
  <c r="I215" i="183"/>
  <c r="H215" i="183"/>
  <c r="G215" i="183"/>
  <c r="F215" i="183"/>
  <c r="E215" i="183"/>
  <c r="D215" i="183"/>
  <c r="C215" i="183"/>
  <c r="B215" i="183" s="1"/>
  <c r="M214" i="183"/>
  <c r="L214" i="183"/>
  <c r="I214" i="183"/>
  <c r="H214" i="183"/>
  <c r="G214" i="183"/>
  <c r="F214" i="183"/>
  <c r="E214" i="183"/>
  <c r="D214" i="183"/>
  <c r="C214" i="183"/>
  <c r="B214" i="183" s="1"/>
  <c r="M213" i="183"/>
  <c r="L213" i="183"/>
  <c r="I213" i="183"/>
  <c r="H213" i="183"/>
  <c r="G213" i="183"/>
  <c r="F213" i="183"/>
  <c r="E213" i="183"/>
  <c r="D213" i="183"/>
  <c r="C213" i="183"/>
  <c r="B213" i="183" s="1"/>
  <c r="M212" i="183"/>
  <c r="L212" i="183"/>
  <c r="I212" i="183"/>
  <c r="H212" i="183"/>
  <c r="G212" i="183"/>
  <c r="F212" i="183"/>
  <c r="E212" i="183"/>
  <c r="D212" i="183"/>
  <c r="C212" i="183"/>
  <c r="B212" i="183" s="1"/>
  <c r="M211" i="183"/>
  <c r="L211" i="183"/>
  <c r="I211" i="183"/>
  <c r="H211" i="183"/>
  <c r="G211" i="183"/>
  <c r="F211" i="183"/>
  <c r="E211" i="183"/>
  <c r="D211" i="183"/>
  <c r="C211" i="183"/>
  <c r="B211" i="183" s="1"/>
  <c r="M210" i="183"/>
  <c r="L210" i="183"/>
  <c r="I210" i="183"/>
  <c r="H210" i="183"/>
  <c r="G210" i="183"/>
  <c r="F210" i="183"/>
  <c r="E210" i="183"/>
  <c r="D210" i="183"/>
  <c r="C210" i="183"/>
  <c r="B210" i="183" s="1"/>
  <c r="M209" i="183"/>
  <c r="L209" i="183"/>
  <c r="I209" i="183"/>
  <c r="H209" i="183"/>
  <c r="G209" i="183"/>
  <c r="F209" i="183"/>
  <c r="E209" i="183"/>
  <c r="D209" i="183"/>
  <c r="C209" i="183"/>
  <c r="B209" i="183" s="1"/>
  <c r="M208" i="183"/>
  <c r="L208" i="183"/>
  <c r="I208" i="183"/>
  <c r="H208" i="183"/>
  <c r="G208" i="183"/>
  <c r="F208" i="183"/>
  <c r="E208" i="183"/>
  <c r="D208" i="183"/>
  <c r="C208" i="183"/>
  <c r="B208" i="183" s="1"/>
  <c r="M207" i="183"/>
  <c r="L207" i="183"/>
  <c r="I207" i="183"/>
  <c r="H207" i="183"/>
  <c r="G207" i="183"/>
  <c r="F207" i="183"/>
  <c r="E207" i="183"/>
  <c r="D207" i="183"/>
  <c r="C207" i="183"/>
  <c r="B207" i="183" s="1"/>
  <c r="M206" i="183"/>
  <c r="L206" i="183"/>
  <c r="I206" i="183"/>
  <c r="H206" i="183"/>
  <c r="G206" i="183"/>
  <c r="F206" i="183"/>
  <c r="E206" i="183"/>
  <c r="D206" i="183"/>
  <c r="C206" i="183"/>
  <c r="B206" i="183" s="1"/>
  <c r="M205" i="183"/>
  <c r="L205" i="183"/>
  <c r="I205" i="183"/>
  <c r="H205" i="183"/>
  <c r="G205" i="183"/>
  <c r="F205" i="183"/>
  <c r="E205" i="183"/>
  <c r="D205" i="183"/>
  <c r="C205" i="183"/>
  <c r="B205" i="183" s="1"/>
  <c r="M204" i="183"/>
  <c r="L204" i="183"/>
  <c r="I204" i="183"/>
  <c r="H204" i="183"/>
  <c r="G204" i="183"/>
  <c r="F204" i="183"/>
  <c r="E204" i="183"/>
  <c r="D204" i="183"/>
  <c r="C204" i="183"/>
  <c r="B204" i="183" s="1"/>
  <c r="M203" i="183"/>
  <c r="L203" i="183"/>
  <c r="I203" i="183"/>
  <c r="H203" i="183"/>
  <c r="G203" i="183"/>
  <c r="F203" i="183"/>
  <c r="E203" i="183"/>
  <c r="D203" i="183"/>
  <c r="C203" i="183"/>
  <c r="B203" i="183" s="1"/>
  <c r="M202" i="183"/>
  <c r="L202" i="183"/>
  <c r="I202" i="183"/>
  <c r="H202" i="183"/>
  <c r="G202" i="183"/>
  <c r="F202" i="183"/>
  <c r="E202" i="183"/>
  <c r="D202" i="183"/>
  <c r="C202" i="183"/>
  <c r="B202" i="183" s="1"/>
  <c r="M201" i="183"/>
  <c r="L201" i="183"/>
  <c r="I201" i="183"/>
  <c r="H201" i="183"/>
  <c r="G201" i="183"/>
  <c r="F201" i="183"/>
  <c r="E201" i="183"/>
  <c r="D201" i="183"/>
  <c r="C201" i="183"/>
  <c r="B201" i="183" s="1"/>
  <c r="M200" i="183"/>
  <c r="L200" i="183"/>
  <c r="I200" i="183"/>
  <c r="H200" i="183"/>
  <c r="G200" i="183"/>
  <c r="F200" i="183"/>
  <c r="E200" i="183"/>
  <c r="D200" i="183"/>
  <c r="C200" i="183"/>
  <c r="B200" i="183" s="1"/>
  <c r="M199" i="183"/>
  <c r="L199" i="183"/>
  <c r="I199" i="183"/>
  <c r="H199" i="183"/>
  <c r="G199" i="183"/>
  <c r="F199" i="183"/>
  <c r="E199" i="183"/>
  <c r="D199" i="183"/>
  <c r="C199" i="183"/>
  <c r="B199" i="183" s="1"/>
  <c r="M198" i="183"/>
  <c r="L198" i="183"/>
  <c r="I198" i="183"/>
  <c r="H198" i="183"/>
  <c r="G198" i="183"/>
  <c r="F198" i="183"/>
  <c r="E198" i="183"/>
  <c r="D198" i="183"/>
  <c r="C198" i="183"/>
  <c r="B198" i="183" s="1"/>
  <c r="M197" i="183"/>
  <c r="L197" i="183"/>
  <c r="I197" i="183"/>
  <c r="H197" i="183"/>
  <c r="G197" i="183"/>
  <c r="F197" i="183"/>
  <c r="E197" i="183"/>
  <c r="D197" i="183"/>
  <c r="C197" i="183"/>
  <c r="B197" i="183" s="1"/>
  <c r="M196" i="183"/>
  <c r="L196" i="183"/>
  <c r="I196" i="183"/>
  <c r="H196" i="183"/>
  <c r="G196" i="183"/>
  <c r="F196" i="183"/>
  <c r="E196" i="183"/>
  <c r="D196" i="183"/>
  <c r="C196" i="183"/>
  <c r="B196" i="183" s="1"/>
  <c r="M195" i="183"/>
  <c r="L195" i="183"/>
  <c r="I195" i="183"/>
  <c r="H195" i="183"/>
  <c r="G195" i="183"/>
  <c r="F195" i="183"/>
  <c r="E195" i="183"/>
  <c r="D195" i="183"/>
  <c r="C195" i="183"/>
  <c r="B195" i="183" s="1"/>
  <c r="M194" i="183"/>
  <c r="L194" i="183"/>
  <c r="I194" i="183"/>
  <c r="H194" i="183"/>
  <c r="G194" i="183"/>
  <c r="F194" i="183"/>
  <c r="E194" i="183"/>
  <c r="D194" i="183"/>
  <c r="C194" i="183"/>
  <c r="B194" i="183" s="1"/>
  <c r="M193" i="183"/>
  <c r="L193" i="183"/>
  <c r="I193" i="183"/>
  <c r="H193" i="183"/>
  <c r="G193" i="183"/>
  <c r="F193" i="183"/>
  <c r="E193" i="183"/>
  <c r="D193" i="183"/>
  <c r="C193" i="183"/>
  <c r="B193" i="183" s="1"/>
  <c r="M192" i="183"/>
  <c r="L192" i="183"/>
  <c r="I192" i="183"/>
  <c r="H192" i="183"/>
  <c r="G192" i="183"/>
  <c r="F192" i="183"/>
  <c r="E192" i="183"/>
  <c r="D192" i="183"/>
  <c r="C192" i="183"/>
  <c r="B192" i="183" s="1"/>
  <c r="M191" i="183"/>
  <c r="L191" i="183"/>
  <c r="I191" i="183"/>
  <c r="H191" i="183"/>
  <c r="G191" i="183"/>
  <c r="F191" i="183"/>
  <c r="E191" i="183"/>
  <c r="D191" i="183"/>
  <c r="C191" i="183"/>
  <c r="B191" i="183" s="1"/>
  <c r="M190" i="183"/>
  <c r="L190" i="183"/>
  <c r="I190" i="183"/>
  <c r="H190" i="183"/>
  <c r="G190" i="183"/>
  <c r="F190" i="183"/>
  <c r="E190" i="183"/>
  <c r="D190" i="183"/>
  <c r="C190" i="183"/>
  <c r="B190" i="183" s="1"/>
  <c r="M189" i="183"/>
  <c r="L189" i="183"/>
  <c r="I189" i="183"/>
  <c r="H189" i="183"/>
  <c r="G189" i="183"/>
  <c r="F189" i="183"/>
  <c r="E189" i="183"/>
  <c r="D189" i="183"/>
  <c r="C189" i="183"/>
  <c r="B189" i="183" s="1"/>
  <c r="M188" i="183"/>
  <c r="L188" i="183"/>
  <c r="I188" i="183"/>
  <c r="H188" i="183"/>
  <c r="G188" i="183"/>
  <c r="F188" i="183"/>
  <c r="E188" i="183"/>
  <c r="D188" i="183"/>
  <c r="C188" i="183"/>
  <c r="B188" i="183" s="1"/>
  <c r="M187" i="183"/>
  <c r="L187" i="183"/>
  <c r="I187" i="183"/>
  <c r="H187" i="183"/>
  <c r="G187" i="183"/>
  <c r="F187" i="183"/>
  <c r="E187" i="183"/>
  <c r="D187" i="183"/>
  <c r="C187" i="183"/>
  <c r="B187" i="183" s="1"/>
  <c r="M186" i="183"/>
  <c r="L186" i="183"/>
  <c r="I186" i="183"/>
  <c r="H186" i="183"/>
  <c r="G186" i="183"/>
  <c r="F186" i="183"/>
  <c r="E186" i="183"/>
  <c r="D186" i="183"/>
  <c r="C186" i="183"/>
  <c r="B186" i="183" s="1"/>
  <c r="M185" i="183"/>
  <c r="L185" i="183"/>
  <c r="I185" i="183"/>
  <c r="H185" i="183"/>
  <c r="G185" i="183"/>
  <c r="F185" i="183"/>
  <c r="E185" i="183"/>
  <c r="D185" i="183"/>
  <c r="C185" i="183"/>
  <c r="B185" i="183" s="1"/>
  <c r="M184" i="183"/>
  <c r="L184" i="183"/>
  <c r="I184" i="183"/>
  <c r="H184" i="183"/>
  <c r="G184" i="183"/>
  <c r="F184" i="183"/>
  <c r="E184" i="183"/>
  <c r="D184" i="183"/>
  <c r="C184" i="183"/>
  <c r="B184" i="183" s="1"/>
  <c r="M183" i="183"/>
  <c r="L183" i="183"/>
  <c r="I183" i="183"/>
  <c r="H183" i="183"/>
  <c r="G183" i="183"/>
  <c r="F183" i="183"/>
  <c r="E183" i="183"/>
  <c r="D183" i="183"/>
  <c r="C183" i="183"/>
  <c r="B183" i="183" s="1"/>
  <c r="M182" i="183"/>
  <c r="L182" i="183"/>
  <c r="I182" i="183"/>
  <c r="H182" i="183"/>
  <c r="G182" i="183"/>
  <c r="F182" i="183"/>
  <c r="E182" i="183"/>
  <c r="D182" i="183"/>
  <c r="C182" i="183"/>
  <c r="B182" i="183" s="1"/>
  <c r="M181" i="183"/>
  <c r="L181" i="183"/>
  <c r="I181" i="183"/>
  <c r="H181" i="183"/>
  <c r="G181" i="183"/>
  <c r="F181" i="183"/>
  <c r="E181" i="183"/>
  <c r="D181" i="183"/>
  <c r="C181" i="183"/>
  <c r="B181" i="183" s="1"/>
  <c r="M180" i="183"/>
  <c r="L180" i="183"/>
  <c r="I180" i="183"/>
  <c r="H180" i="183"/>
  <c r="G180" i="183"/>
  <c r="F180" i="183"/>
  <c r="E180" i="183"/>
  <c r="D180" i="183"/>
  <c r="C180" i="183"/>
  <c r="B180" i="183" s="1"/>
  <c r="M179" i="183"/>
  <c r="L179" i="183"/>
  <c r="I179" i="183"/>
  <c r="H179" i="183"/>
  <c r="G179" i="183"/>
  <c r="F179" i="183"/>
  <c r="E179" i="183"/>
  <c r="D179" i="183"/>
  <c r="C179" i="183"/>
  <c r="B179" i="183" s="1"/>
  <c r="M178" i="183"/>
  <c r="L178" i="183"/>
  <c r="I178" i="183"/>
  <c r="H178" i="183"/>
  <c r="G178" i="183"/>
  <c r="F178" i="183"/>
  <c r="E178" i="183"/>
  <c r="D178" i="183"/>
  <c r="C178" i="183"/>
  <c r="B178" i="183" s="1"/>
  <c r="M177" i="183"/>
  <c r="L177" i="183"/>
  <c r="I177" i="183"/>
  <c r="H177" i="183"/>
  <c r="G177" i="183"/>
  <c r="F177" i="183"/>
  <c r="E177" i="183"/>
  <c r="D177" i="183"/>
  <c r="C177" i="183"/>
  <c r="B177" i="183" s="1"/>
  <c r="M176" i="183"/>
  <c r="L176" i="183"/>
  <c r="I176" i="183"/>
  <c r="H176" i="183"/>
  <c r="G176" i="183"/>
  <c r="F176" i="183"/>
  <c r="E176" i="183"/>
  <c r="D176" i="183"/>
  <c r="C176" i="183"/>
  <c r="B176" i="183" s="1"/>
  <c r="M175" i="183"/>
  <c r="L175" i="183"/>
  <c r="I175" i="183"/>
  <c r="H175" i="183"/>
  <c r="G175" i="183"/>
  <c r="F175" i="183"/>
  <c r="E175" i="183"/>
  <c r="D175" i="183"/>
  <c r="C175" i="183"/>
  <c r="B175" i="183" s="1"/>
  <c r="M174" i="183"/>
  <c r="L174" i="183"/>
  <c r="I174" i="183"/>
  <c r="H174" i="183"/>
  <c r="G174" i="183"/>
  <c r="F174" i="183"/>
  <c r="E174" i="183"/>
  <c r="D174" i="183"/>
  <c r="C174" i="183"/>
  <c r="B174" i="183" s="1"/>
  <c r="M173" i="183"/>
  <c r="L173" i="183"/>
  <c r="I173" i="183"/>
  <c r="H173" i="183"/>
  <c r="G173" i="183"/>
  <c r="F173" i="183"/>
  <c r="E173" i="183"/>
  <c r="D173" i="183"/>
  <c r="C173" i="183"/>
  <c r="B173" i="183" s="1"/>
  <c r="M172" i="183"/>
  <c r="L172" i="183"/>
  <c r="I172" i="183"/>
  <c r="H172" i="183"/>
  <c r="G172" i="183"/>
  <c r="F172" i="183"/>
  <c r="E172" i="183"/>
  <c r="D172" i="183"/>
  <c r="C172" i="183"/>
  <c r="B172" i="183" s="1"/>
  <c r="M171" i="183"/>
  <c r="L171" i="183"/>
  <c r="I171" i="183"/>
  <c r="H171" i="183"/>
  <c r="G171" i="183"/>
  <c r="F171" i="183"/>
  <c r="E171" i="183"/>
  <c r="D171" i="183"/>
  <c r="C171" i="183"/>
  <c r="B171" i="183" s="1"/>
  <c r="M170" i="183"/>
  <c r="L170" i="183"/>
  <c r="I170" i="183"/>
  <c r="H170" i="183"/>
  <c r="G170" i="183"/>
  <c r="F170" i="183"/>
  <c r="E170" i="183"/>
  <c r="D170" i="183"/>
  <c r="C170" i="183"/>
  <c r="B170" i="183" s="1"/>
  <c r="M169" i="183"/>
  <c r="L169" i="183"/>
  <c r="I169" i="183"/>
  <c r="H169" i="183"/>
  <c r="G169" i="183"/>
  <c r="F169" i="183"/>
  <c r="E169" i="183"/>
  <c r="D169" i="183"/>
  <c r="C169" i="183"/>
  <c r="B169" i="183" s="1"/>
  <c r="M168" i="183"/>
  <c r="L168" i="183"/>
  <c r="I168" i="183"/>
  <c r="H168" i="183"/>
  <c r="G168" i="183"/>
  <c r="F168" i="183"/>
  <c r="E168" i="183"/>
  <c r="D168" i="183"/>
  <c r="C168" i="183"/>
  <c r="B168" i="183" s="1"/>
  <c r="M167" i="183"/>
  <c r="L167" i="183"/>
  <c r="I167" i="183"/>
  <c r="H167" i="183"/>
  <c r="G167" i="183"/>
  <c r="F167" i="183"/>
  <c r="E167" i="183"/>
  <c r="D167" i="183"/>
  <c r="C167" i="183"/>
  <c r="B167" i="183" s="1"/>
  <c r="M166" i="183"/>
  <c r="L166" i="183"/>
  <c r="I166" i="183"/>
  <c r="H166" i="183"/>
  <c r="G166" i="183"/>
  <c r="F166" i="183"/>
  <c r="E166" i="183"/>
  <c r="D166" i="183"/>
  <c r="C166" i="183"/>
  <c r="B166" i="183" s="1"/>
  <c r="M165" i="183"/>
  <c r="L165" i="183"/>
  <c r="I165" i="183"/>
  <c r="H165" i="183"/>
  <c r="G165" i="183"/>
  <c r="F165" i="183"/>
  <c r="E165" i="183"/>
  <c r="D165" i="183"/>
  <c r="C165" i="183"/>
  <c r="B165" i="183" s="1"/>
  <c r="M164" i="183"/>
  <c r="L164" i="183"/>
  <c r="I164" i="183"/>
  <c r="H164" i="183"/>
  <c r="G164" i="183"/>
  <c r="F164" i="183"/>
  <c r="E164" i="183"/>
  <c r="D164" i="183"/>
  <c r="C164" i="183"/>
  <c r="B164" i="183" s="1"/>
  <c r="M163" i="183"/>
  <c r="L163" i="183"/>
  <c r="I163" i="183"/>
  <c r="H163" i="183"/>
  <c r="G163" i="183"/>
  <c r="F163" i="183"/>
  <c r="E163" i="183"/>
  <c r="D163" i="183"/>
  <c r="C163" i="183"/>
  <c r="B163" i="183" s="1"/>
  <c r="M162" i="183"/>
  <c r="L162" i="183"/>
  <c r="I162" i="183"/>
  <c r="H162" i="183"/>
  <c r="G162" i="183"/>
  <c r="F162" i="183"/>
  <c r="E162" i="183"/>
  <c r="D162" i="183"/>
  <c r="C162" i="183"/>
  <c r="B162" i="183" s="1"/>
  <c r="M161" i="183"/>
  <c r="L161" i="183"/>
  <c r="I161" i="183"/>
  <c r="H161" i="183"/>
  <c r="G161" i="183"/>
  <c r="F161" i="183"/>
  <c r="E161" i="183"/>
  <c r="D161" i="183"/>
  <c r="C161" i="183"/>
  <c r="B161" i="183" s="1"/>
  <c r="M160" i="183"/>
  <c r="L160" i="183"/>
  <c r="I160" i="183"/>
  <c r="H160" i="183"/>
  <c r="G160" i="183"/>
  <c r="F160" i="183"/>
  <c r="E160" i="183"/>
  <c r="D160" i="183"/>
  <c r="C160" i="183"/>
  <c r="B160" i="183" s="1"/>
  <c r="M159" i="183"/>
  <c r="L159" i="183"/>
  <c r="I159" i="183"/>
  <c r="H159" i="183"/>
  <c r="G159" i="183"/>
  <c r="F159" i="183"/>
  <c r="E159" i="183"/>
  <c r="D159" i="183"/>
  <c r="C159" i="183"/>
  <c r="B159" i="183" s="1"/>
  <c r="M158" i="183"/>
  <c r="L158" i="183"/>
  <c r="I158" i="183"/>
  <c r="H158" i="183"/>
  <c r="G158" i="183"/>
  <c r="F158" i="183"/>
  <c r="E158" i="183"/>
  <c r="D158" i="183"/>
  <c r="C158" i="183"/>
  <c r="B158" i="183" s="1"/>
  <c r="M157" i="183"/>
  <c r="L157" i="183"/>
  <c r="I157" i="183"/>
  <c r="H157" i="183"/>
  <c r="G157" i="183"/>
  <c r="F157" i="183"/>
  <c r="E157" i="183"/>
  <c r="D157" i="183"/>
  <c r="C157" i="183"/>
  <c r="B157" i="183" s="1"/>
  <c r="M156" i="183"/>
  <c r="L156" i="183"/>
  <c r="I156" i="183"/>
  <c r="H156" i="183"/>
  <c r="G156" i="183"/>
  <c r="F156" i="183"/>
  <c r="E156" i="183"/>
  <c r="D156" i="183"/>
  <c r="C156" i="183"/>
  <c r="B156" i="183" s="1"/>
  <c r="M155" i="183"/>
  <c r="L155" i="183"/>
  <c r="I155" i="183"/>
  <c r="H155" i="183"/>
  <c r="G155" i="183"/>
  <c r="F155" i="183"/>
  <c r="E155" i="183"/>
  <c r="D155" i="183"/>
  <c r="C155" i="183"/>
  <c r="B155" i="183" s="1"/>
  <c r="M154" i="183"/>
  <c r="L154" i="183"/>
  <c r="I154" i="183"/>
  <c r="H154" i="183"/>
  <c r="G154" i="183"/>
  <c r="F154" i="183"/>
  <c r="E154" i="183"/>
  <c r="D154" i="183"/>
  <c r="C154" i="183"/>
  <c r="B154" i="183" s="1"/>
  <c r="M153" i="183"/>
  <c r="L153" i="183"/>
  <c r="I153" i="183"/>
  <c r="H153" i="183"/>
  <c r="G153" i="183"/>
  <c r="F153" i="183"/>
  <c r="E153" i="183"/>
  <c r="D153" i="183"/>
  <c r="C153" i="183"/>
  <c r="B153" i="183" s="1"/>
  <c r="M152" i="183"/>
  <c r="L152" i="183"/>
  <c r="I152" i="183"/>
  <c r="H152" i="183"/>
  <c r="G152" i="183"/>
  <c r="F152" i="183"/>
  <c r="E152" i="183"/>
  <c r="D152" i="183"/>
  <c r="C152" i="183"/>
  <c r="B152" i="183" s="1"/>
  <c r="M151" i="183"/>
  <c r="L151" i="183"/>
  <c r="I151" i="183"/>
  <c r="H151" i="183"/>
  <c r="G151" i="183"/>
  <c r="F151" i="183"/>
  <c r="E151" i="183"/>
  <c r="D151" i="183"/>
  <c r="C151" i="183"/>
  <c r="B151" i="183" s="1"/>
  <c r="M150" i="183"/>
  <c r="L150" i="183"/>
  <c r="I150" i="183"/>
  <c r="H150" i="183"/>
  <c r="G150" i="183"/>
  <c r="F150" i="183"/>
  <c r="E150" i="183"/>
  <c r="D150" i="183"/>
  <c r="C150" i="183"/>
  <c r="B150" i="183" s="1"/>
  <c r="M149" i="183"/>
  <c r="L149" i="183"/>
  <c r="I149" i="183"/>
  <c r="H149" i="183"/>
  <c r="G149" i="183"/>
  <c r="F149" i="183"/>
  <c r="E149" i="183"/>
  <c r="D149" i="183"/>
  <c r="C149" i="183"/>
  <c r="B149" i="183" s="1"/>
  <c r="M148" i="183"/>
  <c r="L148" i="183"/>
  <c r="I148" i="183"/>
  <c r="H148" i="183"/>
  <c r="G148" i="183"/>
  <c r="F148" i="183"/>
  <c r="E148" i="183"/>
  <c r="D148" i="183"/>
  <c r="C148" i="183"/>
  <c r="B148" i="183" s="1"/>
  <c r="M147" i="183"/>
  <c r="L147" i="183"/>
  <c r="I147" i="183"/>
  <c r="H147" i="183"/>
  <c r="G147" i="183"/>
  <c r="F147" i="183"/>
  <c r="E147" i="183"/>
  <c r="D147" i="183"/>
  <c r="C147" i="183"/>
  <c r="B147" i="183" s="1"/>
  <c r="M146" i="183"/>
  <c r="L146" i="183"/>
  <c r="I146" i="183"/>
  <c r="H146" i="183"/>
  <c r="G146" i="183"/>
  <c r="F146" i="183"/>
  <c r="E146" i="183"/>
  <c r="D146" i="183"/>
  <c r="C146" i="183"/>
  <c r="B146" i="183" s="1"/>
  <c r="M145" i="183"/>
  <c r="L145" i="183"/>
  <c r="I145" i="183"/>
  <c r="H145" i="183"/>
  <c r="G145" i="183"/>
  <c r="F145" i="183"/>
  <c r="E145" i="183"/>
  <c r="D145" i="183"/>
  <c r="C145" i="183"/>
  <c r="B145" i="183" s="1"/>
  <c r="M144" i="183"/>
  <c r="L144" i="183"/>
  <c r="I144" i="183"/>
  <c r="H144" i="183"/>
  <c r="G144" i="183"/>
  <c r="F144" i="183"/>
  <c r="E144" i="183"/>
  <c r="D144" i="183"/>
  <c r="C144" i="183"/>
  <c r="B144" i="183" s="1"/>
  <c r="M143" i="183"/>
  <c r="L143" i="183"/>
  <c r="I143" i="183"/>
  <c r="H143" i="183"/>
  <c r="G143" i="183"/>
  <c r="F143" i="183"/>
  <c r="E143" i="183"/>
  <c r="D143" i="183"/>
  <c r="C143" i="183"/>
  <c r="B143" i="183" s="1"/>
  <c r="M142" i="183"/>
  <c r="L142" i="183"/>
  <c r="I142" i="183"/>
  <c r="H142" i="183"/>
  <c r="G142" i="183"/>
  <c r="F142" i="183"/>
  <c r="E142" i="183"/>
  <c r="D142" i="183"/>
  <c r="C142" i="183"/>
  <c r="B142" i="183" s="1"/>
  <c r="M141" i="183"/>
  <c r="L141" i="183"/>
  <c r="I141" i="183"/>
  <c r="H141" i="183"/>
  <c r="G141" i="183"/>
  <c r="F141" i="183"/>
  <c r="E141" i="183"/>
  <c r="D141" i="183"/>
  <c r="C141" i="183"/>
  <c r="B141" i="183" s="1"/>
  <c r="M140" i="183"/>
  <c r="L140" i="183"/>
  <c r="I140" i="183"/>
  <c r="H140" i="183"/>
  <c r="G140" i="183"/>
  <c r="F140" i="183"/>
  <c r="E140" i="183"/>
  <c r="D140" i="183"/>
  <c r="C140" i="183"/>
  <c r="B140" i="183" s="1"/>
  <c r="M139" i="183"/>
  <c r="L139" i="183"/>
  <c r="I139" i="183"/>
  <c r="H139" i="183"/>
  <c r="G139" i="183"/>
  <c r="F139" i="183"/>
  <c r="E139" i="183"/>
  <c r="D139" i="183"/>
  <c r="C139" i="183"/>
  <c r="B139" i="183" s="1"/>
  <c r="M138" i="183"/>
  <c r="L138" i="183"/>
  <c r="I138" i="183"/>
  <c r="H138" i="183"/>
  <c r="G138" i="183"/>
  <c r="F138" i="183"/>
  <c r="E138" i="183"/>
  <c r="D138" i="183"/>
  <c r="C138" i="183"/>
  <c r="B138" i="183" s="1"/>
  <c r="M137" i="183"/>
  <c r="L137" i="183"/>
  <c r="I137" i="183"/>
  <c r="H137" i="183"/>
  <c r="G137" i="183"/>
  <c r="F137" i="183"/>
  <c r="E137" i="183"/>
  <c r="D137" i="183"/>
  <c r="C137" i="183"/>
  <c r="B137" i="183" s="1"/>
  <c r="M136" i="183"/>
  <c r="L136" i="183"/>
  <c r="I136" i="183"/>
  <c r="H136" i="183"/>
  <c r="G136" i="183"/>
  <c r="F136" i="183"/>
  <c r="E136" i="183"/>
  <c r="D136" i="183"/>
  <c r="C136" i="183"/>
  <c r="B136" i="183" s="1"/>
  <c r="M135" i="183"/>
  <c r="L135" i="183"/>
  <c r="I135" i="183"/>
  <c r="H135" i="183"/>
  <c r="G135" i="183"/>
  <c r="F135" i="183"/>
  <c r="E135" i="183"/>
  <c r="D135" i="183"/>
  <c r="C135" i="183"/>
  <c r="B135" i="183" s="1"/>
  <c r="M134" i="183"/>
  <c r="L134" i="183"/>
  <c r="I134" i="183"/>
  <c r="H134" i="183"/>
  <c r="G134" i="183"/>
  <c r="F134" i="183"/>
  <c r="E134" i="183"/>
  <c r="D134" i="183"/>
  <c r="C134" i="183"/>
  <c r="B134" i="183" s="1"/>
  <c r="M133" i="183"/>
  <c r="L133" i="183"/>
  <c r="I133" i="183"/>
  <c r="H133" i="183"/>
  <c r="G133" i="183"/>
  <c r="F133" i="183"/>
  <c r="E133" i="183"/>
  <c r="D133" i="183"/>
  <c r="C133" i="183"/>
  <c r="B133" i="183" s="1"/>
  <c r="M132" i="183"/>
  <c r="L132" i="183"/>
  <c r="I132" i="183"/>
  <c r="H132" i="183"/>
  <c r="G132" i="183"/>
  <c r="F132" i="183"/>
  <c r="E132" i="183"/>
  <c r="D132" i="183"/>
  <c r="C132" i="183"/>
  <c r="B132" i="183" s="1"/>
  <c r="M131" i="183"/>
  <c r="L131" i="183"/>
  <c r="I131" i="183"/>
  <c r="H131" i="183"/>
  <c r="G131" i="183"/>
  <c r="F131" i="183"/>
  <c r="E131" i="183"/>
  <c r="D131" i="183"/>
  <c r="C131" i="183"/>
  <c r="B131" i="183" s="1"/>
  <c r="M130" i="183"/>
  <c r="L130" i="183"/>
  <c r="I130" i="183"/>
  <c r="H130" i="183"/>
  <c r="G130" i="183"/>
  <c r="F130" i="183"/>
  <c r="E130" i="183"/>
  <c r="D130" i="183"/>
  <c r="C130" i="183"/>
  <c r="B130" i="183" s="1"/>
  <c r="M129" i="183"/>
  <c r="L129" i="183"/>
  <c r="I129" i="183"/>
  <c r="H129" i="183"/>
  <c r="G129" i="183"/>
  <c r="F129" i="183"/>
  <c r="E129" i="183"/>
  <c r="D129" i="183"/>
  <c r="C129" i="183"/>
  <c r="B129" i="183" s="1"/>
  <c r="M128" i="183"/>
  <c r="L128" i="183"/>
  <c r="I128" i="183"/>
  <c r="H128" i="183"/>
  <c r="G128" i="183"/>
  <c r="F128" i="183"/>
  <c r="E128" i="183"/>
  <c r="D128" i="183"/>
  <c r="C128" i="183"/>
  <c r="B128" i="183" s="1"/>
  <c r="M127" i="183"/>
  <c r="L127" i="183"/>
  <c r="I127" i="183"/>
  <c r="H127" i="183"/>
  <c r="G127" i="183"/>
  <c r="F127" i="183"/>
  <c r="E127" i="183"/>
  <c r="D127" i="183"/>
  <c r="C127" i="183"/>
  <c r="B127" i="183" s="1"/>
  <c r="M126" i="183"/>
  <c r="L126" i="183"/>
  <c r="I126" i="183"/>
  <c r="H126" i="183"/>
  <c r="G126" i="183"/>
  <c r="F126" i="183"/>
  <c r="E126" i="183"/>
  <c r="D126" i="183"/>
  <c r="C126" i="183"/>
  <c r="B126" i="183" s="1"/>
  <c r="M125" i="183"/>
  <c r="L125" i="183"/>
  <c r="I125" i="183"/>
  <c r="H125" i="183"/>
  <c r="G125" i="183"/>
  <c r="F125" i="183"/>
  <c r="E125" i="183"/>
  <c r="D125" i="183"/>
  <c r="C125" i="183"/>
  <c r="B125" i="183" s="1"/>
  <c r="M124" i="183"/>
  <c r="L124" i="183"/>
  <c r="I124" i="183"/>
  <c r="H124" i="183"/>
  <c r="G124" i="183"/>
  <c r="F124" i="183"/>
  <c r="E124" i="183"/>
  <c r="D124" i="183"/>
  <c r="C124" i="183"/>
  <c r="B124" i="183" s="1"/>
  <c r="M123" i="183"/>
  <c r="L123" i="183"/>
  <c r="I123" i="183"/>
  <c r="H123" i="183"/>
  <c r="G123" i="183"/>
  <c r="F123" i="183"/>
  <c r="E123" i="183"/>
  <c r="D123" i="183"/>
  <c r="C123" i="183"/>
  <c r="B123" i="183" s="1"/>
  <c r="M122" i="183"/>
  <c r="L122" i="183"/>
  <c r="I122" i="183"/>
  <c r="H122" i="183"/>
  <c r="G122" i="183"/>
  <c r="F122" i="183"/>
  <c r="E122" i="183"/>
  <c r="D122" i="183"/>
  <c r="C122" i="183"/>
  <c r="B122" i="183" s="1"/>
  <c r="M121" i="183"/>
  <c r="L121" i="183"/>
  <c r="I121" i="183"/>
  <c r="H121" i="183"/>
  <c r="G121" i="183"/>
  <c r="F121" i="183"/>
  <c r="E121" i="183"/>
  <c r="D121" i="183"/>
  <c r="C121" i="183"/>
  <c r="B121" i="183" s="1"/>
  <c r="M120" i="183"/>
  <c r="L120" i="183"/>
  <c r="I120" i="183"/>
  <c r="H120" i="183"/>
  <c r="G120" i="183"/>
  <c r="F120" i="183"/>
  <c r="E120" i="183"/>
  <c r="D120" i="183"/>
  <c r="C120" i="183"/>
  <c r="B120" i="183" s="1"/>
  <c r="M119" i="183"/>
  <c r="L119" i="183"/>
  <c r="I119" i="183"/>
  <c r="H119" i="183"/>
  <c r="G119" i="183"/>
  <c r="F119" i="183"/>
  <c r="E119" i="183"/>
  <c r="D119" i="183"/>
  <c r="C119" i="183"/>
  <c r="B119" i="183" s="1"/>
  <c r="M118" i="183"/>
  <c r="L118" i="183"/>
  <c r="I118" i="183"/>
  <c r="H118" i="183"/>
  <c r="G118" i="183"/>
  <c r="F118" i="183"/>
  <c r="E118" i="183"/>
  <c r="D118" i="183"/>
  <c r="C118" i="183"/>
  <c r="B118" i="183" s="1"/>
  <c r="M117" i="183"/>
  <c r="L117" i="183"/>
  <c r="I117" i="183"/>
  <c r="H117" i="183"/>
  <c r="G117" i="183"/>
  <c r="F117" i="183"/>
  <c r="E117" i="183"/>
  <c r="D117" i="183"/>
  <c r="C117" i="183"/>
  <c r="B117" i="183" s="1"/>
  <c r="M116" i="183"/>
  <c r="L116" i="183"/>
  <c r="I116" i="183"/>
  <c r="H116" i="183"/>
  <c r="G116" i="183"/>
  <c r="F116" i="183"/>
  <c r="E116" i="183"/>
  <c r="D116" i="183"/>
  <c r="C116" i="183"/>
  <c r="B116" i="183" s="1"/>
  <c r="M115" i="183"/>
  <c r="L115" i="183"/>
  <c r="I115" i="183"/>
  <c r="H115" i="183"/>
  <c r="G115" i="183"/>
  <c r="F115" i="183"/>
  <c r="E115" i="183"/>
  <c r="D115" i="183"/>
  <c r="C115" i="183"/>
  <c r="B115" i="183" s="1"/>
  <c r="M114" i="183"/>
  <c r="L114" i="183"/>
  <c r="I114" i="183"/>
  <c r="H114" i="183"/>
  <c r="G114" i="183"/>
  <c r="F114" i="183"/>
  <c r="E114" i="183"/>
  <c r="D114" i="183"/>
  <c r="C114" i="183"/>
  <c r="B114" i="183" s="1"/>
  <c r="M113" i="183"/>
  <c r="L113" i="183"/>
  <c r="I113" i="183"/>
  <c r="H113" i="183"/>
  <c r="G113" i="183"/>
  <c r="F113" i="183"/>
  <c r="E113" i="183"/>
  <c r="D113" i="183"/>
  <c r="C113" i="183"/>
  <c r="B113" i="183" s="1"/>
  <c r="M112" i="183"/>
  <c r="L112" i="183"/>
  <c r="I112" i="183"/>
  <c r="H112" i="183"/>
  <c r="G112" i="183"/>
  <c r="F112" i="183"/>
  <c r="E112" i="183"/>
  <c r="D112" i="183"/>
  <c r="C112" i="183"/>
  <c r="B112" i="183" s="1"/>
  <c r="M111" i="183"/>
  <c r="L111" i="183"/>
  <c r="I111" i="183"/>
  <c r="H111" i="183"/>
  <c r="G111" i="183"/>
  <c r="F111" i="183"/>
  <c r="E111" i="183"/>
  <c r="D111" i="183"/>
  <c r="C111" i="183"/>
  <c r="B111" i="183" s="1"/>
  <c r="M110" i="183"/>
  <c r="L110" i="183"/>
  <c r="I110" i="183"/>
  <c r="H110" i="183"/>
  <c r="G110" i="183"/>
  <c r="F110" i="183"/>
  <c r="E110" i="183"/>
  <c r="D110" i="183"/>
  <c r="C110" i="183"/>
  <c r="B110" i="183" s="1"/>
  <c r="M109" i="183"/>
  <c r="L109" i="183"/>
  <c r="I109" i="183"/>
  <c r="H109" i="183"/>
  <c r="G109" i="183"/>
  <c r="F109" i="183"/>
  <c r="E109" i="183"/>
  <c r="D109" i="183"/>
  <c r="C109" i="183"/>
  <c r="B109" i="183" s="1"/>
  <c r="M108" i="183"/>
  <c r="L108" i="183"/>
  <c r="I108" i="183"/>
  <c r="H108" i="183"/>
  <c r="G108" i="183"/>
  <c r="F108" i="183"/>
  <c r="E108" i="183"/>
  <c r="D108" i="183"/>
  <c r="C108" i="183"/>
  <c r="B108" i="183" s="1"/>
  <c r="M107" i="183"/>
  <c r="L107" i="183"/>
  <c r="I107" i="183"/>
  <c r="H107" i="183"/>
  <c r="G107" i="183"/>
  <c r="F107" i="183"/>
  <c r="E107" i="183"/>
  <c r="D107" i="183"/>
  <c r="C107" i="183"/>
  <c r="B107" i="183" s="1"/>
  <c r="M106" i="183"/>
  <c r="L106" i="183"/>
  <c r="I106" i="183"/>
  <c r="H106" i="183"/>
  <c r="G106" i="183"/>
  <c r="F106" i="183"/>
  <c r="E106" i="183"/>
  <c r="D106" i="183"/>
  <c r="C106" i="183"/>
  <c r="B106" i="183" s="1"/>
  <c r="M105" i="183"/>
  <c r="L105" i="183"/>
  <c r="I105" i="183"/>
  <c r="H105" i="183"/>
  <c r="G105" i="183"/>
  <c r="F105" i="183"/>
  <c r="E105" i="183"/>
  <c r="D105" i="183"/>
  <c r="C105" i="183"/>
  <c r="B105" i="183" s="1"/>
  <c r="M104" i="183"/>
  <c r="L104" i="183"/>
  <c r="I104" i="183"/>
  <c r="H104" i="183"/>
  <c r="G104" i="183"/>
  <c r="F104" i="183"/>
  <c r="E104" i="183"/>
  <c r="D104" i="183"/>
  <c r="C104" i="183"/>
  <c r="B104" i="183" s="1"/>
  <c r="M103" i="183"/>
  <c r="L103" i="183"/>
  <c r="I103" i="183"/>
  <c r="H103" i="183"/>
  <c r="G103" i="183"/>
  <c r="F103" i="183"/>
  <c r="E103" i="183"/>
  <c r="D103" i="183"/>
  <c r="C103" i="183"/>
  <c r="B103" i="183" s="1"/>
  <c r="M102" i="183"/>
  <c r="L102" i="183"/>
  <c r="I102" i="183"/>
  <c r="H102" i="183"/>
  <c r="G102" i="183"/>
  <c r="F102" i="183"/>
  <c r="E102" i="183"/>
  <c r="D102" i="183"/>
  <c r="C102" i="183"/>
  <c r="B102" i="183" s="1"/>
  <c r="M101" i="183"/>
  <c r="L101" i="183"/>
  <c r="I101" i="183"/>
  <c r="H101" i="183"/>
  <c r="G101" i="183"/>
  <c r="F101" i="183"/>
  <c r="E101" i="183"/>
  <c r="D101" i="183"/>
  <c r="C101" i="183"/>
  <c r="B101" i="183" s="1"/>
  <c r="M100" i="183"/>
  <c r="L100" i="183"/>
  <c r="I100" i="183"/>
  <c r="H100" i="183"/>
  <c r="G100" i="183"/>
  <c r="F100" i="183"/>
  <c r="E100" i="183"/>
  <c r="D100" i="183"/>
  <c r="C100" i="183"/>
  <c r="B100" i="183" s="1"/>
  <c r="M99" i="183"/>
  <c r="L99" i="183"/>
  <c r="I99" i="183"/>
  <c r="H99" i="183"/>
  <c r="G99" i="183"/>
  <c r="F99" i="183"/>
  <c r="E99" i="183"/>
  <c r="D99" i="183"/>
  <c r="C99" i="183"/>
  <c r="B99" i="183" s="1"/>
  <c r="M98" i="183"/>
  <c r="L98" i="183"/>
  <c r="I98" i="183"/>
  <c r="H98" i="183"/>
  <c r="G98" i="183"/>
  <c r="F98" i="183"/>
  <c r="E98" i="183"/>
  <c r="D98" i="183"/>
  <c r="C98" i="183"/>
  <c r="B98" i="183" s="1"/>
  <c r="M97" i="183"/>
  <c r="L97" i="183"/>
  <c r="I97" i="183"/>
  <c r="H97" i="183"/>
  <c r="G97" i="183"/>
  <c r="F97" i="183"/>
  <c r="E97" i="183"/>
  <c r="D97" i="183"/>
  <c r="C97" i="183"/>
  <c r="B97" i="183"/>
  <c r="M96" i="183"/>
  <c r="L96" i="183"/>
  <c r="I96" i="183"/>
  <c r="H96" i="183"/>
  <c r="G96" i="183"/>
  <c r="F96" i="183"/>
  <c r="E96" i="183"/>
  <c r="D96" i="183"/>
  <c r="C96" i="183"/>
  <c r="B96" i="183" s="1"/>
  <c r="M95" i="183"/>
  <c r="L95" i="183"/>
  <c r="I95" i="183"/>
  <c r="H95" i="183"/>
  <c r="G95" i="183"/>
  <c r="F95" i="183"/>
  <c r="E95" i="183"/>
  <c r="D95" i="183"/>
  <c r="C95" i="183"/>
  <c r="B95" i="183" s="1"/>
  <c r="M94" i="183"/>
  <c r="L94" i="183"/>
  <c r="I94" i="183"/>
  <c r="H94" i="183"/>
  <c r="G94" i="183"/>
  <c r="F94" i="183"/>
  <c r="E94" i="183"/>
  <c r="D94" i="183"/>
  <c r="C94" i="183"/>
  <c r="B94" i="183" s="1"/>
  <c r="M93" i="183"/>
  <c r="L93" i="183"/>
  <c r="I93" i="183"/>
  <c r="H93" i="183"/>
  <c r="G93" i="183"/>
  <c r="F93" i="183"/>
  <c r="E93" i="183"/>
  <c r="D93" i="183"/>
  <c r="C93" i="183"/>
  <c r="B93" i="183" s="1"/>
  <c r="M92" i="183"/>
  <c r="L92" i="183"/>
  <c r="I92" i="183"/>
  <c r="H92" i="183"/>
  <c r="G92" i="183"/>
  <c r="F92" i="183"/>
  <c r="E92" i="183"/>
  <c r="D92" i="183"/>
  <c r="C92" i="183"/>
  <c r="B92" i="183" s="1"/>
  <c r="M91" i="183"/>
  <c r="L91" i="183"/>
  <c r="I91" i="183"/>
  <c r="H91" i="183"/>
  <c r="G91" i="183"/>
  <c r="F91" i="183"/>
  <c r="E91" i="183"/>
  <c r="D91" i="183"/>
  <c r="C91" i="183"/>
  <c r="B91" i="183" s="1"/>
  <c r="M90" i="183"/>
  <c r="L90" i="183"/>
  <c r="I90" i="183"/>
  <c r="H90" i="183"/>
  <c r="G90" i="183"/>
  <c r="F90" i="183"/>
  <c r="E90" i="183"/>
  <c r="D90" i="183"/>
  <c r="C90" i="183"/>
  <c r="B90" i="183" s="1"/>
  <c r="M89" i="183"/>
  <c r="L89" i="183"/>
  <c r="I89" i="183"/>
  <c r="H89" i="183"/>
  <c r="G89" i="183"/>
  <c r="F89" i="183"/>
  <c r="E89" i="183"/>
  <c r="D89" i="183"/>
  <c r="C89" i="183"/>
  <c r="B89" i="183" s="1"/>
  <c r="M88" i="183"/>
  <c r="L88" i="183"/>
  <c r="I88" i="183"/>
  <c r="H88" i="183"/>
  <c r="G88" i="183"/>
  <c r="F88" i="183"/>
  <c r="E88" i="183"/>
  <c r="D88" i="183"/>
  <c r="C88" i="183"/>
  <c r="B88" i="183" s="1"/>
  <c r="M87" i="183"/>
  <c r="L87" i="183"/>
  <c r="I87" i="183"/>
  <c r="H87" i="183"/>
  <c r="G87" i="183"/>
  <c r="F87" i="183"/>
  <c r="E87" i="183"/>
  <c r="D87" i="183"/>
  <c r="C87" i="183"/>
  <c r="B87" i="183" s="1"/>
  <c r="M86" i="183"/>
  <c r="L86" i="183"/>
  <c r="I86" i="183"/>
  <c r="H86" i="183"/>
  <c r="G86" i="183"/>
  <c r="F86" i="183"/>
  <c r="E86" i="183"/>
  <c r="D86" i="183"/>
  <c r="C86" i="183"/>
  <c r="B86" i="183" s="1"/>
  <c r="M85" i="183"/>
  <c r="L85" i="183"/>
  <c r="I85" i="183"/>
  <c r="H85" i="183"/>
  <c r="G85" i="183"/>
  <c r="F85" i="183"/>
  <c r="E85" i="183"/>
  <c r="D85" i="183"/>
  <c r="C85" i="183"/>
  <c r="B85" i="183" s="1"/>
  <c r="M84" i="183"/>
  <c r="L84" i="183"/>
  <c r="I84" i="183"/>
  <c r="H84" i="183"/>
  <c r="G84" i="183"/>
  <c r="F84" i="183"/>
  <c r="E84" i="183"/>
  <c r="D84" i="183"/>
  <c r="C84" i="183"/>
  <c r="B84" i="183" s="1"/>
  <c r="M83" i="183"/>
  <c r="L83" i="183"/>
  <c r="I83" i="183"/>
  <c r="H83" i="183"/>
  <c r="G83" i="183"/>
  <c r="F83" i="183"/>
  <c r="E83" i="183"/>
  <c r="D83" i="183"/>
  <c r="C83" i="183"/>
  <c r="B83" i="183" s="1"/>
  <c r="M82" i="183"/>
  <c r="L82" i="183"/>
  <c r="I82" i="183"/>
  <c r="H82" i="183"/>
  <c r="G82" i="183"/>
  <c r="F82" i="183"/>
  <c r="E82" i="183"/>
  <c r="D82" i="183"/>
  <c r="C82" i="183"/>
  <c r="B82" i="183" s="1"/>
  <c r="M81" i="183"/>
  <c r="L81" i="183"/>
  <c r="I81" i="183"/>
  <c r="H81" i="183"/>
  <c r="G81" i="183"/>
  <c r="F81" i="183"/>
  <c r="E81" i="183"/>
  <c r="D81" i="183"/>
  <c r="C81" i="183"/>
  <c r="B81" i="183" s="1"/>
  <c r="M80" i="183"/>
  <c r="L80" i="183"/>
  <c r="I80" i="183"/>
  <c r="H80" i="183"/>
  <c r="G80" i="183"/>
  <c r="F80" i="183"/>
  <c r="E80" i="183"/>
  <c r="D80" i="183"/>
  <c r="C80" i="183"/>
  <c r="B80" i="183" s="1"/>
  <c r="M79" i="183"/>
  <c r="L79" i="183"/>
  <c r="I79" i="183"/>
  <c r="H79" i="183"/>
  <c r="G79" i="183"/>
  <c r="F79" i="183"/>
  <c r="E79" i="183"/>
  <c r="D79" i="183"/>
  <c r="C79" i="183"/>
  <c r="B79" i="183" s="1"/>
  <c r="M78" i="183"/>
  <c r="L78" i="183"/>
  <c r="I78" i="183"/>
  <c r="H78" i="183"/>
  <c r="G78" i="183"/>
  <c r="F78" i="183"/>
  <c r="E78" i="183"/>
  <c r="D78" i="183"/>
  <c r="C78" i="183"/>
  <c r="B78" i="183" s="1"/>
  <c r="M77" i="183"/>
  <c r="L77" i="183"/>
  <c r="I77" i="183"/>
  <c r="H77" i="183"/>
  <c r="G77" i="183"/>
  <c r="F77" i="183"/>
  <c r="E77" i="183"/>
  <c r="D77" i="183"/>
  <c r="C77" i="183"/>
  <c r="B77" i="183" s="1"/>
  <c r="M76" i="183"/>
  <c r="L76" i="183"/>
  <c r="I76" i="183"/>
  <c r="H76" i="183"/>
  <c r="G76" i="183"/>
  <c r="F76" i="183"/>
  <c r="E76" i="183"/>
  <c r="D76" i="183"/>
  <c r="C76" i="183"/>
  <c r="B76" i="183" s="1"/>
  <c r="M75" i="183"/>
  <c r="L75" i="183"/>
  <c r="I75" i="183"/>
  <c r="H75" i="183"/>
  <c r="G75" i="183"/>
  <c r="F75" i="183"/>
  <c r="E75" i="183"/>
  <c r="D75" i="183"/>
  <c r="C75" i="183"/>
  <c r="B75" i="183" s="1"/>
  <c r="M74" i="183"/>
  <c r="L74" i="183"/>
  <c r="I74" i="183"/>
  <c r="H74" i="183"/>
  <c r="G74" i="183"/>
  <c r="F74" i="183"/>
  <c r="E74" i="183"/>
  <c r="D74" i="183"/>
  <c r="C74" i="183"/>
  <c r="B74" i="183" s="1"/>
  <c r="M73" i="183"/>
  <c r="L73" i="183"/>
  <c r="I73" i="183"/>
  <c r="H73" i="183"/>
  <c r="G73" i="183"/>
  <c r="F73" i="183"/>
  <c r="E73" i="183"/>
  <c r="D73" i="183"/>
  <c r="C73" i="183"/>
  <c r="B73" i="183" s="1"/>
  <c r="M72" i="183"/>
  <c r="L72" i="183"/>
  <c r="I72" i="183"/>
  <c r="H72" i="183"/>
  <c r="G72" i="183"/>
  <c r="F72" i="183"/>
  <c r="E72" i="183"/>
  <c r="D72" i="183"/>
  <c r="C72" i="183"/>
  <c r="B72" i="183" s="1"/>
  <c r="M71" i="183"/>
  <c r="L71" i="183"/>
  <c r="I71" i="183"/>
  <c r="H71" i="183"/>
  <c r="G71" i="183"/>
  <c r="F71" i="183"/>
  <c r="E71" i="183"/>
  <c r="D71" i="183"/>
  <c r="C71" i="183"/>
  <c r="B71" i="183" s="1"/>
  <c r="M70" i="183"/>
  <c r="L70" i="183"/>
  <c r="I70" i="183"/>
  <c r="H70" i="183"/>
  <c r="G70" i="183"/>
  <c r="F70" i="183"/>
  <c r="E70" i="183"/>
  <c r="D70" i="183"/>
  <c r="C70" i="183"/>
  <c r="B70" i="183" s="1"/>
  <c r="M69" i="183"/>
  <c r="L69" i="183"/>
  <c r="I69" i="183"/>
  <c r="H69" i="183"/>
  <c r="G69" i="183"/>
  <c r="F69" i="183"/>
  <c r="E69" i="183"/>
  <c r="D69" i="183"/>
  <c r="C69" i="183"/>
  <c r="B69" i="183" s="1"/>
  <c r="M68" i="183"/>
  <c r="L68" i="183"/>
  <c r="I68" i="183"/>
  <c r="H68" i="183"/>
  <c r="G68" i="183"/>
  <c r="F68" i="183"/>
  <c r="E68" i="183"/>
  <c r="D68" i="183"/>
  <c r="C68" i="183"/>
  <c r="B68" i="183" s="1"/>
  <c r="M67" i="183"/>
  <c r="L67" i="183"/>
  <c r="I67" i="183"/>
  <c r="H67" i="183"/>
  <c r="G67" i="183"/>
  <c r="F67" i="183"/>
  <c r="E67" i="183"/>
  <c r="D67" i="183"/>
  <c r="C67" i="183"/>
  <c r="B67" i="183" s="1"/>
  <c r="M66" i="183"/>
  <c r="L66" i="183"/>
  <c r="I66" i="183"/>
  <c r="H66" i="183"/>
  <c r="G66" i="183"/>
  <c r="F66" i="183"/>
  <c r="E66" i="183"/>
  <c r="D66" i="183"/>
  <c r="C66" i="183"/>
  <c r="B66" i="183" s="1"/>
  <c r="M65" i="183"/>
  <c r="L65" i="183"/>
  <c r="I65" i="183"/>
  <c r="H65" i="183"/>
  <c r="G65" i="183"/>
  <c r="F65" i="183"/>
  <c r="E65" i="183"/>
  <c r="D65" i="183"/>
  <c r="C65" i="183"/>
  <c r="B65" i="183" s="1"/>
  <c r="M64" i="183"/>
  <c r="L64" i="183"/>
  <c r="I64" i="183"/>
  <c r="H64" i="183"/>
  <c r="G64" i="183"/>
  <c r="F64" i="183"/>
  <c r="E64" i="183"/>
  <c r="D64" i="183"/>
  <c r="C64" i="183"/>
  <c r="B64" i="183" s="1"/>
  <c r="M63" i="183"/>
  <c r="L63" i="183"/>
  <c r="I63" i="183"/>
  <c r="H63" i="183"/>
  <c r="G63" i="183"/>
  <c r="F63" i="183"/>
  <c r="E63" i="183"/>
  <c r="D63" i="183"/>
  <c r="C63" i="183"/>
  <c r="B63" i="183" s="1"/>
  <c r="M62" i="183"/>
  <c r="L62" i="183"/>
  <c r="I62" i="183"/>
  <c r="H62" i="183"/>
  <c r="G62" i="183"/>
  <c r="F62" i="183"/>
  <c r="E62" i="183"/>
  <c r="D62" i="183"/>
  <c r="C62" i="183"/>
  <c r="B62" i="183" s="1"/>
  <c r="M61" i="183"/>
  <c r="L61" i="183"/>
  <c r="I61" i="183"/>
  <c r="H61" i="183"/>
  <c r="G61" i="183"/>
  <c r="F61" i="183"/>
  <c r="E61" i="183"/>
  <c r="D61" i="183"/>
  <c r="C61" i="183"/>
  <c r="B61" i="183" s="1"/>
  <c r="M60" i="183"/>
  <c r="L60" i="183"/>
  <c r="I60" i="183"/>
  <c r="H60" i="183"/>
  <c r="G60" i="183"/>
  <c r="F60" i="183"/>
  <c r="E60" i="183"/>
  <c r="D60" i="183"/>
  <c r="C60" i="183"/>
  <c r="B60" i="183" s="1"/>
  <c r="M59" i="183"/>
  <c r="L59" i="183"/>
  <c r="I59" i="183"/>
  <c r="H59" i="183"/>
  <c r="G59" i="183"/>
  <c r="F59" i="183"/>
  <c r="E59" i="183"/>
  <c r="D59" i="183"/>
  <c r="C59" i="183"/>
  <c r="B59" i="183" s="1"/>
  <c r="M58" i="183"/>
  <c r="L58" i="183"/>
  <c r="I58" i="183"/>
  <c r="H58" i="183"/>
  <c r="G58" i="183"/>
  <c r="F58" i="183"/>
  <c r="E58" i="183"/>
  <c r="D58" i="183"/>
  <c r="C58" i="183"/>
  <c r="B58" i="183" s="1"/>
  <c r="M57" i="183"/>
  <c r="L57" i="183"/>
  <c r="I57" i="183"/>
  <c r="H57" i="183"/>
  <c r="G57" i="183"/>
  <c r="F57" i="183"/>
  <c r="E57" i="183"/>
  <c r="D57" i="183"/>
  <c r="C57" i="183"/>
  <c r="B57" i="183" s="1"/>
  <c r="M56" i="183"/>
  <c r="L56" i="183"/>
  <c r="I56" i="183"/>
  <c r="H56" i="183"/>
  <c r="G56" i="183"/>
  <c r="F56" i="183"/>
  <c r="E56" i="183"/>
  <c r="D56" i="183"/>
  <c r="C56" i="183"/>
  <c r="B56" i="183" s="1"/>
  <c r="M55" i="183"/>
  <c r="L55" i="183"/>
  <c r="I55" i="183"/>
  <c r="H55" i="183"/>
  <c r="G55" i="183"/>
  <c r="F55" i="183"/>
  <c r="E55" i="183"/>
  <c r="D55" i="183"/>
  <c r="C55" i="183"/>
  <c r="B55" i="183" s="1"/>
  <c r="M54" i="183"/>
  <c r="L54" i="183"/>
  <c r="I54" i="183"/>
  <c r="H54" i="183"/>
  <c r="G54" i="183"/>
  <c r="F54" i="183"/>
  <c r="E54" i="183"/>
  <c r="D54" i="183"/>
  <c r="C54" i="183"/>
  <c r="B54" i="183" s="1"/>
  <c r="M53" i="183"/>
  <c r="L53" i="183"/>
  <c r="I53" i="183"/>
  <c r="H53" i="183"/>
  <c r="G53" i="183"/>
  <c r="F53" i="183"/>
  <c r="E53" i="183"/>
  <c r="D53" i="183"/>
  <c r="C53" i="183"/>
  <c r="B53" i="183" s="1"/>
  <c r="M52" i="183"/>
  <c r="L52" i="183"/>
  <c r="I52" i="183"/>
  <c r="H52" i="183"/>
  <c r="G52" i="183"/>
  <c r="F52" i="183"/>
  <c r="E52" i="183"/>
  <c r="D52" i="183"/>
  <c r="C52" i="183"/>
  <c r="B52" i="183" s="1"/>
  <c r="M51" i="183"/>
  <c r="L51" i="183"/>
  <c r="I51" i="183"/>
  <c r="H51" i="183"/>
  <c r="G51" i="183"/>
  <c r="F51" i="183"/>
  <c r="E51" i="183"/>
  <c r="D51" i="183"/>
  <c r="C51" i="183"/>
  <c r="B51" i="183" s="1"/>
  <c r="M50" i="183"/>
  <c r="L50" i="183"/>
  <c r="I50" i="183"/>
  <c r="H50" i="183"/>
  <c r="G50" i="183"/>
  <c r="F50" i="183"/>
  <c r="E50" i="183"/>
  <c r="D50" i="183"/>
  <c r="C50" i="183"/>
  <c r="B50" i="183" s="1"/>
  <c r="M49" i="183"/>
  <c r="L49" i="183"/>
  <c r="I49" i="183"/>
  <c r="H49" i="183"/>
  <c r="G49" i="183"/>
  <c r="F49" i="183"/>
  <c r="E49" i="183"/>
  <c r="D49" i="183"/>
  <c r="C49" i="183"/>
  <c r="B49" i="183" s="1"/>
  <c r="M48" i="183"/>
  <c r="L48" i="183"/>
  <c r="I48" i="183"/>
  <c r="H48" i="183"/>
  <c r="G48" i="183"/>
  <c r="F48" i="183"/>
  <c r="E48" i="183"/>
  <c r="D48" i="183"/>
  <c r="C48" i="183"/>
  <c r="B48" i="183" s="1"/>
  <c r="M47" i="183"/>
  <c r="L47" i="183"/>
  <c r="I47" i="183"/>
  <c r="H47" i="183"/>
  <c r="G47" i="183"/>
  <c r="F47" i="183"/>
  <c r="E47" i="183"/>
  <c r="D47" i="183"/>
  <c r="C47" i="183"/>
  <c r="B47" i="183" s="1"/>
  <c r="M46" i="183"/>
  <c r="L46" i="183"/>
  <c r="I46" i="183"/>
  <c r="H46" i="183"/>
  <c r="G46" i="183"/>
  <c r="F46" i="183"/>
  <c r="E46" i="183"/>
  <c r="D46" i="183"/>
  <c r="C46" i="183"/>
  <c r="B46" i="183" s="1"/>
  <c r="M45" i="183"/>
  <c r="L45" i="183"/>
  <c r="I45" i="183"/>
  <c r="H45" i="183"/>
  <c r="G45" i="183"/>
  <c r="F45" i="183"/>
  <c r="E45" i="183"/>
  <c r="D45" i="183"/>
  <c r="C45" i="183"/>
  <c r="B45" i="183" s="1"/>
  <c r="M44" i="183"/>
  <c r="L44" i="183"/>
  <c r="I44" i="183"/>
  <c r="H44" i="183"/>
  <c r="G44" i="183"/>
  <c r="F44" i="183"/>
  <c r="E44" i="183"/>
  <c r="D44" i="183"/>
  <c r="C44" i="183"/>
  <c r="B44" i="183" s="1"/>
  <c r="M43" i="183"/>
  <c r="L43" i="183"/>
  <c r="I43" i="183"/>
  <c r="H43" i="183"/>
  <c r="G43" i="183"/>
  <c r="F43" i="183"/>
  <c r="E43" i="183"/>
  <c r="D43" i="183"/>
  <c r="C43" i="183"/>
  <c r="B43" i="183" s="1"/>
  <c r="M42" i="183"/>
  <c r="L42" i="183"/>
  <c r="I42" i="183"/>
  <c r="H42" i="183"/>
  <c r="G42" i="183"/>
  <c r="F42" i="183"/>
  <c r="E42" i="183"/>
  <c r="D42" i="183"/>
  <c r="C42" i="183"/>
  <c r="B42" i="183" s="1"/>
  <c r="M41" i="183"/>
  <c r="L41" i="183"/>
  <c r="I41" i="183"/>
  <c r="H41" i="183"/>
  <c r="G41" i="183"/>
  <c r="F41" i="183"/>
  <c r="E41" i="183"/>
  <c r="D41" i="183"/>
  <c r="C41" i="183"/>
  <c r="B41" i="183" s="1"/>
  <c r="M40" i="183"/>
  <c r="L40" i="183"/>
  <c r="I40" i="183"/>
  <c r="H40" i="183"/>
  <c r="G40" i="183"/>
  <c r="F40" i="183"/>
  <c r="E40" i="183"/>
  <c r="D40" i="183"/>
  <c r="C40" i="183"/>
  <c r="B40" i="183" s="1"/>
  <c r="M39" i="183"/>
  <c r="L39" i="183"/>
  <c r="I39" i="183"/>
  <c r="H39" i="183"/>
  <c r="G39" i="183"/>
  <c r="F39" i="183"/>
  <c r="E39" i="183"/>
  <c r="D39" i="183"/>
  <c r="C39" i="183"/>
  <c r="B39" i="183" s="1"/>
  <c r="M38" i="183"/>
  <c r="L38" i="183"/>
  <c r="I38" i="183"/>
  <c r="H38" i="183"/>
  <c r="G38" i="183"/>
  <c r="F38" i="183"/>
  <c r="E38" i="183"/>
  <c r="D38" i="183"/>
  <c r="C38" i="183"/>
  <c r="B38" i="183" s="1"/>
  <c r="M37" i="183"/>
  <c r="L37" i="183"/>
  <c r="I37" i="183"/>
  <c r="H37" i="183"/>
  <c r="G37" i="183"/>
  <c r="F37" i="183"/>
  <c r="E37" i="183"/>
  <c r="D37" i="183"/>
  <c r="C37" i="183"/>
  <c r="B37" i="183" s="1"/>
  <c r="M36" i="183"/>
  <c r="L36" i="183"/>
  <c r="I36" i="183"/>
  <c r="H36" i="183"/>
  <c r="G36" i="183"/>
  <c r="F36" i="183"/>
  <c r="E36" i="183"/>
  <c r="D36" i="183"/>
  <c r="C36" i="183"/>
  <c r="B36" i="183" s="1"/>
  <c r="M35" i="183"/>
  <c r="L35" i="183"/>
  <c r="I35" i="183"/>
  <c r="H35" i="183"/>
  <c r="G35" i="183"/>
  <c r="F35" i="183"/>
  <c r="E35" i="183"/>
  <c r="D35" i="183"/>
  <c r="C35" i="183"/>
  <c r="B35" i="183" s="1"/>
  <c r="M34" i="183"/>
  <c r="L34" i="183"/>
  <c r="I34" i="183"/>
  <c r="H34" i="183"/>
  <c r="G34" i="183"/>
  <c r="F34" i="183"/>
  <c r="E34" i="183"/>
  <c r="D34" i="183"/>
  <c r="C34" i="183"/>
  <c r="B34" i="183" s="1"/>
  <c r="M33" i="183"/>
  <c r="L33" i="183"/>
  <c r="I33" i="183"/>
  <c r="H33" i="183"/>
  <c r="G33" i="183"/>
  <c r="F33" i="183"/>
  <c r="E33" i="183"/>
  <c r="D33" i="183"/>
  <c r="C33" i="183"/>
  <c r="B33" i="183" s="1"/>
  <c r="M32" i="183"/>
  <c r="L32" i="183"/>
  <c r="I32" i="183"/>
  <c r="H32" i="183"/>
  <c r="G32" i="183"/>
  <c r="F32" i="183"/>
  <c r="E32" i="183"/>
  <c r="D32" i="183"/>
  <c r="C32" i="183"/>
  <c r="B32" i="183" s="1"/>
  <c r="M31" i="183"/>
  <c r="L31" i="183"/>
  <c r="I31" i="183"/>
  <c r="H31" i="183"/>
  <c r="G31" i="183"/>
  <c r="F31" i="183"/>
  <c r="E31" i="183"/>
  <c r="D31" i="183"/>
  <c r="C31" i="183"/>
  <c r="B31" i="183" s="1"/>
  <c r="M30" i="183"/>
  <c r="L30" i="183"/>
  <c r="I30" i="183"/>
  <c r="H30" i="183"/>
  <c r="G30" i="183"/>
  <c r="F30" i="183"/>
  <c r="E30" i="183"/>
  <c r="D30" i="183"/>
  <c r="C30" i="183"/>
  <c r="B30" i="183" s="1"/>
  <c r="M29" i="183"/>
  <c r="L29" i="183"/>
  <c r="I29" i="183"/>
  <c r="H29" i="183"/>
  <c r="G29" i="183"/>
  <c r="F29" i="183"/>
  <c r="E29" i="183"/>
  <c r="D29" i="183"/>
  <c r="C29" i="183"/>
  <c r="B29" i="183" s="1"/>
  <c r="M28" i="183"/>
  <c r="L28" i="183"/>
  <c r="I28" i="183"/>
  <c r="H28" i="183"/>
  <c r="G28" i="183"/>
  <c r="F28" i="183"/>
  <c r="E28" i="183"/>
  <c r="D28" i="183"/>
  <c r="C28" i="183"/>
  <c r="B28" i="183" s="1"/>
  <c r="M27" i="183"/>
  <c r="L27" i="183"/>
  <c r="I27" i="183"/>
  <c r="H27" i="183"/>
  <c r="G27" i="183"/>
  <c r="F27" i="183"/>
  <c r="E27" i="183"/>
  <c r="D27" i="183"/>
  <c r="C27" i="183"/>
  <c r="B27" i="183" s="1"/>
  <c r="M26" i="183"/>
  <c r="L26" i="183"/>
  <c r="I26" i="183"/>
  <c r="H26" i="183"/>
  <c r="G26" i="183"/>
  <c r="F26" i="183"/>
  <c r="E26" i="183"/>
  <c r="D26" i="183"/>
  <c r="C26" i="183"/>
  <c r="B26" i="183" s="1"/>
  <c r="M25" i="183"/>
  <c r="L25" i="183"/>
  <c r="I25" i="183"/>
  <c r="H25" i="183"/>
  <c r="G25" i="183"/>
  <c r="F25" i="183"/>
  <c r="E25" i="183"/>
  <c r="D25" i="183"/>
  <c r="C25" i="183"/>
  <c r="B25" i="183" s="1"/>
  <c r="M24" i="183"/>
  <c r="L24" i="183"/>
  <c r="I24" i="183"/>
  <c r="H24" i="183"/>
  <c r="G24" i="183"/>
  <c r="F24" i="183"/>
  <c r="E24" i="183"/>
  <c r="D24" i="183"/>
  <c r="C24" i="183"/>
  <c r="B24" i="183" s="1"/>
  <c r="M23" i="183"/>
  <c r="L23" i="183"/>
  <c r="I23" i="183"/>
  <c r="H23" i="183"/>
  <c r="G23" i="183"/>
  <c r="F23" i="183"/>
  <c r="E23" i="183"/>
  <c r="D23" i="183"/>
  <c r="C23" i="183"/>
  <c r="B23" i="183" s="1"/>
  <c r="M22" i="183"/>
  <c r="L22" i="183"/>
  <c r="I22" i="183"/>
  <c r="H22" i="183"/>
  <c r="G22" i="183"/>
  <c r="F22" i="183"/>
  <c r="E22" i="183"/>
  <c r="D22" i="183"/>
  <c r="C22" i="183"/>
  <c r="B22" i="183" s="1"/>
  <c r="M21" i="183"/>
  <c r="L21" i="183"/>
  <c r="I21" i="183"/>
  <c r="H21" i="183"/>
  <c r="G21" i="183"/>
  <c r="F21" i="183"/>
  <c r="E21" i="183"/>
  <c r="D21" i="183"/>
  <c r="C21" i="183"/>
  <c r="B21" i="183" s="1"/>
  <c r="M20" i="183"/>
  <c r="L20" i="183"/>
  <c r="I20" i="183"/>
  <c r="H20" i="183"/>
  <c r="G20" i="183"/>
  <c r="F20" i="183"/>
  <c r="E20" i="183"/>
  <c r="D20" i="183"/>
  <c r="C20" i="183"/>
  <c r="B20" i="183" s="1"/>
  <c r="M19" i="183"/>
  <c r="L19" i="183"/>
  <c r="I19" i="183"/>
  <c r="H19" i="183"/>
  <c r="G19" i="183"/>
  <c r="F19" i="183"/>
  <c r="E19" i="183"/>
  <c r="D19" i="183"/>
  <c r="C19" i="183"/>
  <c r="B19" i="183" s="1"/>
  <c r="M18" i="183"/>
  <c r="L18" i="183"/>
  <c r="I18" i="183"/>
  <c r="H18" i="183"/>
  <c r="G18" i="183"/>
  <c r="F18" i="183"/>
  <c r="E18" i="183"/>
  <c r="D18" i="183"/>
  <c r="C18" i="183"/>
  <c r="B18" i="183" s="1"/>
  <c r="M17" i="183"/>
  <c r="L17" i="183"/>
  <c r="I17" i="183"/>
  <c r="H17" i="183"/>
  <c r="G17" i="183"/>
  <c r="F17" i="183"/>
  <c r="E17" i="183"/>
  <c r="D17" i="183"/>
  <c r="C17" i="183"/>
  <c r="B17" i="183" s="1"/>
  <c r="M16" i="183"/>
  <c r="L16" i="183"/>
  <c r="I16" i="183"/>
  <c r="H16" i="183"/>
  <c r="G16" i="183"/>
  <c r="F16" i="183"/>
  <c r="E16" i="183"/>
  <c r="D16" i="183"/>
  <c r="C16" i="183"/>
  <c r="B16" i="183" s="1"/>
  <c r="M15" i="183"/>
  <c r="L15" i="183"/>
  <c r="I15" i="183"/>
  <c r="H15" i="183"/>
  <c r="G15" i="183"/>
  <c r="F15" i="183"/>
  <c r="E15" i="183"/>
  <c r="D15" i="183"/>
  <c r="C15" i="183"/>
  <c r="B15" i="183" s="1"/>
  <c r="M14" i="183"/>
  <c r="L14" i="183"/>
  <c r="I14" i="183"/>
  <c r="H14" i="183"/>
  <c r="G14" i="183"/>
  <c r="F14" i="183"/>
  <c r="E14" i="183"/>
  <c r="D14" i="183"/>
  <c r="C14" i="183"/>
  <c r="B14" i="183" s="1"/>
  <c r="M13" i="183"/>
  <c r="L13" i="183"/>
  <c r="I13" i="183"/>
  <c r="H13" i="183"/>
  <c r="G13" i="183"/>
  <c r="F13" i="183"/>
  <c r="E13" i="183"/>
  <c r="D13" i="183"/>
  <c r="C13" i="183"/>
  <c r="B13" i="183" s="1"/>
  <c r="M12" i="183"/>
  <c r="L12" i="183"/>
  <c r="I12" i="183"/>
  <c r="H12" i="183"/>
  <c r="G12" i="183"/>
  <c r="F12" i="183"/>
  <c r="E12" i="183"/>
  <c r="D12" i="183"/>
  <c r="C12" i="183"/>
  <c r="B12" i="183" s="1"/>
  <c r="M11" i="183"/>
  <c r="L11" i="183"/>
  <c r="I11" i="183"/>
  <c r="H11" i="183"/>
  <c r="G11" i="183"/>
  <c r="F11" i="183"/>
  <c r="E11" i="183"/>
  <c r="D11" i="183"/>
  <c r="C11" i="183"/>
  <c r="B11" i="183" s="1"/>
  <c r="M10" i="183"/>
  <c r="L10" i="183"/>
  <c r="I10" i="183"/>
  <c r="H10" i="183"/>
  <c r="G10" i="183"/>
  <c r="F10" i="183"/>
  <c r="E10" i="183"/>
  <c r="D10" i="183"/>
  <c r="C10" i="183"/>
  <c r="B10" i="183" s="1"/>
  <c r="M9" i="183"/>
  <c r="L9" i="183"/>
  <c r="I9" i="183"/>
  <c r="H9" i="183"/>
  <c r="G9" i="183"/>
  <c r="F9" i="183"/>
  <c r="E9" i="183"/>
  <c r="D9" i="183"/>
  <c r="C9" i="183"/>
  <c r="B9" i="183" s="1"/>
  <c r="M8" i="183"/>
  <c r="L8" i="183"/>
  <c r="I8" i="183"/>
  <c r="H8" i="183"/>
  <c r="G8" i="183"/>
  <c r="F8" i="183"/>
  <c r="E8" i="183"/>
  <c r="D8" i="183"/>
  <c r="C8" i="183"/>
  <c r="B8" i="183" s="1"/>
  <c r="M7" i="183"/>
  <c r="L7" i="183"/>
  <c r="I7" i="183"/>
  <c r="H7" i="183"/>
  <c r="G7" i="183"/>
  <c r="F7" i="183"/>
  <c r="E7" i="183"/>
  <c r="D7" i="183"/>
  <c r="C7" i="183"/>
  <c r="B7" i="183" s="1"/>
  <c r="M6" i="183"/>
  <c r="L6" i="183"/>
  <c r="I6" i="183"/>
  <c r="H6" i="183"/>
  <c r="G6" i="183"/>
  <c r="F6" i="183"/>
  <c r="E6" i="183"/>
  <c r="D6" i="183"/>
  <c r="C6" i="183"/>
  <c r="B6" i="183" s="1"/>
  <c r="M5" i="183"/>
  <c r="L5" i="183"/>
  <c r="I5" i="183"/>
  <c r="H5" i="183"/>
  <c r="G5" i="183"/>
  <c r="F5" i="183"/>
  <c r="E5" i="183"/>
  <c r="D5" i="183"/>
  <c r="C5" i="183"/>
  <c r="B5" i="183"/>
  <c r="M4" i="183"/>
  <c r="L4" i="183"/>
  <c r="I4" i="183"/>
  <c r="H4" i="183"/>
  <c r="G4" i="183"/>
  <c r="F4" i="183"/>
  <c r="E4" i="183"/>
  <c r="D4" i="183"/>
  <c r="C4" i="183"/>
  <c r="B4" i="183" s="1"/>
  <c r="M3" i="183"/>
  <c r="L3" i="183"/>
  <c r="I3" i="183"/>
  <c r="H3" i="183"/>
  <c r="G3" i="183"/>
  <c r="F3" i="183"/>
  <c r="E3" i="183"/>
  <c r="D3" i="183"/>
  <c r="C3" i="183"/>
  <c r="B3" i="183" s="1"/>
  <c r="M2" i="183"/>
  <c r="L2" i="183"/>
  <c r="I2" i="183"/>
  <c r="H2" i="183"/>
  <c r="G2" i="183"/>
  <c r="F2" i="183"/>
  <c r="E2" i="183"/>
  <c r="D2" i="183"/>
  <c r="C2" i="183"/>
  <c r="B2" i="183" s="1"/>
  <c r="K1681" i="183"/>
  <c r="J1681" i="183"/>
  <c r="A1681" i="183"/>
  <c r="J1680" i="183"/>
  <c r="A1680" i="183"/>
  <c r="K1679" i="183"/>
  <c r="J1679" i="183"/>
  <c r="A1679" i="183"/>
  <c r="J1678" i="183"/>
  <c r="A1678" i="183"/>
  <c r="K1677" i="183"/>
  <c r="J1677" i="183"/>
  <c r="A1677" i="183"/>
  <c r="J1676" i="183"/>
  <c r="A1676" i="183"/>
  <c r="K1675" i="183"/>
  <c r="J1675" i="183"/>
  <c r="A1675" i="183"/>
  <c r="K1674" i="183"/>
  <c r="J1674" i="183"/>
  <c r="A1674" i="183"/>
  <c r="K1673" i="183"/>
  <c r="J1673" i="183"/>
  <c r="A1673" i="183"/>
  <c r="K1672" i="183"/>
  <c r="J1672" i="183"/>
  <c r="A1672" i="183"/>
  <c r="K1671" i="183"/>
  <c r="J1671" i="183"/>
  <c r="A1671" i="183"/>
  <c r="K1670" i="183"/>
  <c r="J1670" i="183"/>
  <c r="A1670" i="183"/>
  <c r="K1669" i="183"/>
  <c r="J1669" i="183"/>
  <c r="A1669" i="183"/>
  <c r="J1668" i="183"/>
  <c r="A1668" i="183"/>
  <c r="K1667" i="183"/>
  <c r="J1667" i="183"/>
  <c r="A1667" i="183"/>
  <c r="K1666" i="183"/>
  <c r="J1666" i="183"/>
  <c r="A1666" i="183"/>
  <c r="K1665" i="183"/>
  <c r="J1665" i="183"/>
  <c r="A1665" i="183"/>
  <c r="K1664" i="183"/>
  <c r="J1664" i="183"/>
  <c r="A1664" i="183"/>
  <c r="K1663" i="183"/>
  <c r="J1663" i="183"/>
  <c r="A1663" i="183"/>
  <c r="K1662" i="183"/>
  <c r="J1662" i="183"/>
  <c r="A1662" i="183"/>
  <c r="J1661" i="183"/>
  <c r="A1661" i="183"/>
  <c r="K1660" i="183"/>
  <c r="J1660" i="183"/>
  <c r="A1660" i="183"/>
  <c r="J1659" i="183"/>
  <c r="A1659" i="183"/>
  <c r="J1658" i="183"/>
  <c r="A1658" i="183"/>
  <c r="K1657" i="183"/>
  <c r="J1657" i="183"/>
  <c r="A1657" i="183"/>
  <c r="J1656" i="183"/>
  <c r="A1656" i="183"/>
  <c r="J1655" i="183"/>
  <c r="A1655" i="183"/>
  <c r="K1654" i="183"/>
  <c r="J1654" i="183"/>
  <c r="A1654" i="183"/>
  <c r="K1653" i="183"/>
  <c r="J1653" i="183"/>
  <c r="A1653" i="183"/>
  <c r="K1652" i="183"/>
  <c r="J1652" i="183"/>
  <c r="A1652" i="183"/>
  <c r="K1651" i="183"/>
  <c r="J1651" i="183"/>
  <c r="A1651" i="183"/>
  <c r="K1650" i="183"/>
  <c r="J1650" i="183"/>
  <c r="A1650" i="183"/>
  <c r="K1649" i="183"/>
  <c r="J1649" i="183"/>
  <c r="A1649" i="183"/>
  <c r="K1648" i="183"/>
  <c r="J1648" i="183"/>
  <c r="A1648" i="183"/>
  <c r="K1647" i="183"/>
  <c r="J1647" i="183"/>
  <c r="A1647" i="183"/>
  <c r="K1646" i="183"/>
  <c r="J1646" i="183"/>
  <c r="A1646" i="183"/>
  <c r="K1645" i="183"/>
  <c r="J1645" i="183"/>
  <c r="A1645" i="183"/>
  <c r="K1644" i="183"/>
  <c r="J1644" i="183"/>
  <c r="A1644" i="183"/>
  <c r="K1643" i="183"/>
  <c r="J1643" i="183"/>
  <c r="A1643" i="183"/>
  <c r="K1642" i="183"/>
  <c r="J1642" i="183"/>
  <c r="A1642" i="183"/>
  <c r="J1641" i="183"/>
  <c r="A1641" i="183"/>
  <c r="K1640" i="183"/>
  <c r="J1640" i="183"/>
  <c r="A1640" i="183"/>
  <c r="K1639" i="183"/>
  <c r="J1639" i="183"/>
  <c r="A1639" i="183"/>
  <c r="K1638" i="183"/>
  <c r="J1638" i="183"/>
  <c r="A1638" i="183"/>
  <c r="K1637" i="183"/>
  <c r="J1637" i="183"/>
  <c r="A1637" i="183"/>
  <c r="K1636" i="183"/>
  <c r="J1636" i="183"/>
  <c r="A1636" i="183"/>
  <c r="K1635" i="183"/>
  <c r="J1635" i="183"/>
  <c r="A1635" i="183"/>
  <c r="K1634" i="183"/>
  <c r="J1634" i="183"/>
  <c r="A1634" i="183"/>
  <c r="K1633" i="183"/>
  <c r="J1633" i="183"/>
  <c r="A1633" i="183"/>
  <c r="K1632" i="183"/>
  <c r="J1632" i="183"/>
  <c r="A1632" i="183"/>
  <c r="K1631" i="183"/>
  <c r="J1631" i="183"/>
  <c r="A1631" i="183"/>
  <c r="K1630" i="183"/>
  <c r="J1630" i="183"/>
  <c r="A1630" i="183"/>
  <c r="K1629" i="183"/>
  <c r="J1629" i="183"/>
  <c r="A1629" i="183"/>
  <c r="K1628" i="183"/>
  <c r="J1628" i="183"/>
  <c r="A1628" i="183"/>
  <c r="K1627" i="183"/>
  <c r="J1627" i="183"/>
  <c r="A1627" i="183"/>
  <c r="A1626" i="183"/>
  <c r="K1625" i="183"/>
  <c r="J1625" i="183"/>
  <c r="A1625" i="183"/>
  <c r="K1624" i="183"/>
  <c r="J1624" i="183"/>
  <c r="A1624" i="183"/>
  <c r="K1623" i="183"/>
  <c r="J1623" i="183"/>
  <c r="A1623" i="183"/>
  <c r="K1622" i="183"/>
  <c r="J1622" i="183"/>
  <c r="A1622" i="183"/>
  <c r="J1621" i="183"/>
  <c r="A1621" i="183"/>
  <c r="K1620" i="183"/>
  <c r="J1620" i="183"/>
  <c r="A1620" i="183"/>
  <c r="A1619" i="183"/>
  <c r="K1618" i="183"/>
  <c r="J1618" i="183"/>
  <c r="A1618" i="183"/>
  <c r="A1617" i="183"/>
  <c r="K1616" i="183"/>
  <c r="J1616" i="183"/>
  <c r="A1616" i="183"/>
  <c r="A1615" i="183"/>
  <c r="J1614" i="183"/>
  <c r="A1614" i="183"/>
  <c r="K1613" i="183"/>
  <c r="J1613" i="183"/>
  <c r="A1613" i="183"/>
  <c r="J1612" i="183"/>
  <c r="A1612" i="183"/>
  <c r="K1611" i="183"/>
  <c r="J1611" i="183"/>
  <c r="A1611" i="183"/>
  <c r="K1610" i="183"/>
  <c r="J1610" i="183"/>
  <c r="A1610" i="183"/>
  <c r="K1609" i="183"/>
  <c r="J1609" i="183"/>
  <c r="A1609" i="183"/>
  <c r="J1608" i="183"/>
  <c r="A1608" i="183"/>
  <c r="K1607" i="183"/>
  <c r="J1607" i="183"/>
  <c r="A1607" i="183"/>
  <c r="K1606" i="183"/>
  <c r="J1606" i="183"/>
  <c r="A1606" i="183"/>
  <c r="K1605" i="183"/>
  <c r="J1605" i="183"/>
  <c r="A1605" i="183"/>
  <c r="K1604" i="183"/>
  <c r="J1604" i="183"/>
  <c r="A1604" i="183"/>
  <c r="K1603" i="183"/>
  <c r="J1603" i="183"/>
  <c r="A1603" i="183"/>
  <c r="J1602" i="183"/>
  <c r="A1602" i="183"/>
  <c r="K1601" i="183"/>
  <c r="J1601" i="183"/>
  <c r="A1601" i="183"/>
  <c r="K1600" i="183"/>
  <c r="J1600" i="183"/>
  <c r="A1600" i="183"/>
  <c r="K1599" i="183"/>
  <c r="J1599" i="183"/>
  <c r="A1599" i="183"/>
  <c r="K1598" i="183"/>
  <c r="J1598" i="183"/>
  <c r="A1598" i="183"/>
  <c r="J1597" i="183"/>
  <c r="A1597" i="183"/>
  <c r="K1596" i="183"/>
  <c r="J1596" i="183"/>
  <c r="A1596" i="183"/>
  <c r="K1595" i="183"/>
  <c r="J1595" i="183"/>
  <c r="A1595" i="183"/>
  <c r="K1594" i="183"/>
  <c r="J1594" i="183"/>
  <c r="A1594" i="183"/>
  <c r="K1593" i="183"/>
  <c r="J1593" i="183"/>
  <c r="A1593" i="183"/>
  <c r="K1592" i="183"/>
  <c r="J1592" i="183"/>
  <c r="A1592" i="183"/>
  <c r="K1591" i="183"/>
  <c r="J1591" i="183"/>
  <c r="A1591" i="183"/>
  <c r="K1590" i="183"/>
  <c r="J1590" i="183"/>
  <c r="A1590" i="183"/>
  <c r="J1589" i="183"/>
  <c r="A1589" i="183"/>
  <c r="K1588" i="183"/>
  <c r="J1588" i="183"/>
  <c r="A1588" i="183"/>
  <c r="K1587" i="183"/>
  <c r="J1587" i="183"/>
  <c r="A1587" i="183"/>
  <c r="K1586" i="183"/>
  <c r="J1586" i="183"/>
  <c r="A1586" i="183"/>
  <c r="K1585" i="183"/>
  <c r="J1585" i="183"/>
  <c r="A1585" i="183"/>
  <c r="J1584" i="183"/>
  <c r="A1584" i="183"/>
  <c r="J1583" i="183"/>
  <c r="A1583" i="183"/>
  <c r="K1582" i="183"/>
  <c r="J1582" i="183"/>
  <c r="A1582" i="183"/>
  <c r="K1581" i="183"/>
  <c r="J1581" i="183"/>
  <c r="A1581" i="183"/>
  <c r="K1580" i="183"/>
  <c r="J1580" i="183"/>
  <c r="A1580" i="183"/>
  <c r="K1579" i="183"/>
  <c r="J1579" i="183"/>
  <c r="A1579" i="183"/>
  <c r="K1578" i="183"/>
  <c r="J1578" i="183"/>
  <c r="A1578" i="183"/>
  <c r="K1577" i="183"/>
  <c r="J1577" i="183"/>
  <c r="A1577" i="183"/>
  <c r="K1576" i="183"/>
  <c r="J1576" i="183"/>
  <c r="A1576" i="183"/>
  <c r="K1575" i="183"/>
  <c r="J1575" i="183"/>
  <c r="A1575" i="183"/>
  <c r="K1574" i="183"/>
  <c r="J1574" i="183"/>
  <c r="A1574" i="183"/>
  <c r="K1573" i="183"/>
  <c r="J1573" i="183"/>
  <c r="A1573" i="183"/>
  <c r="A1572" i="183"/>
  <c r="K1571" i="183"/>
  <c r="J1571" i="183"/>
  <c r="A1571" i="183"/>
  <c r="K1570" i="183"/>
  <c r="J1570" i="183"/>
  <c r="A1570" i="183"/>
  <c r="K1569" i="183"/>
  <c r="J1569" i="183"/>
  <c r="A1569" i="183"/>
  <c r="K1568" i="183"/>
  <c r="J1568" i="183"/>
  <c r="A1568" i="183"/>
  <c r="K1567" i="183"/>
  <c r="J1567" i="183"/>
  <c r="A1567" i="183"/>
  <c r="K1566" i="183"/>
  <c r="J1566" i="183"/>
  <c r="A1566" i="183"/>
  <c r="K1565" i="183"/>
  <c r="J1565" i="183"/>
  <c r="A1565" i="183"/>
  <c r="K1564" i="183"/>
  <c r="J1564" i="183"/>
  <c r="A1564" i="183"/>
  <c r="A1563" i="183"/>
  <c r="K1562" i="183"/>
  <c r="J1562" i="183"/>
  <c r="A1562" i="183"/>
  <c r="A1561" i="183"/>
  <c r="J1560" i="183"/>
  <c r="A1560" i="183"/>
  <c r="A1559" i="183"/>
  <c r="J1558" i="183"/>
  <c r="A1558" i="183"/>
  <c r="J1557" i="183"/>
  <c r="A1557" i="183"/>
  <c r="J1556" i="183"/>
  <c r="A1556" i="183"/>
  <c r="J1555" i="183"/>
  <c r="A1555" i="183"/>
  <c r="K1554" i="183"/>
  <c r="J1554" i="183"/>
  <c r="A1554" i="183"/>
  <c r="K1553" i="183"/>
  <c r="J1553" i="183"/>
  <c r="A1553" i="183"/>
  <c r="K1552" i="183"/>
  <c r="J1552" i="183"/>
  <c r="A1552" i="183"/>
  <c r="K1551" i="183"/>
  <c r="J1551" i="183"/>
  <c r="A1551" i="183"/>
  <c r="K1550" i="183"/>
  <c r="J1550" i="183"/>
  <c r="A1550" i="183"/>
  <c r="K1549" i="183"/>
  <c r="J1549" i="183"/>
  <c r="A1549" i="183"/>
  <c r="K1548" i="183"/>
  <c r="J1548" i="183"/>
  <c r="A1548" i="183"/>
  <c r="K1547" i="183"/>
  <c r="J1547" i="183"/>
  <c r="A1547" i="183"/>
  <c r="K1546" i="183"/>
  <c r="J1546" i="183"/>
  <c r="A1546" i="183"/>
  <c r="K1545" i="183"/>
  <c r="J1545" i="183"/>
  <c r="A1545" i="183"/>
  <c r="K1544" i="183"/>
  <c r="J1544" i="183"/>
  <c r="A1544" i="183"/>
  <c r="J1543" i="183"/>
  <c r="A1543" i="183"/>
  <c r="K1542" i="183"/>
  <c r="J1542" i="183"/>
  <c r="A1542" i="183"/>
  <c r="K1541" i="183"/>
  <c r="J1541" i="183"/>
  <c r="A1541" i="183"/>
  <c r="K1540" i="183"/>
  <c r="J1540" i="183"/>
  <c r="A1540" i="183"/>
  <c r="J1539" i="183"/>
  <c r="A1539" i="183"/>
  <c r="K1538" i="183"/>
  <c r="J1538" i="183"/>
  <c r="A1538" i="183"/>
  <c r="K1537" i="183"/>
  <c r="J1537" i="183"/>
  <c r="A1537" i="183"/>
  <c r="K1536" i="183"/>
  <c r="J1536" i="183"/>
  <c r="A1536" i="183"/>
  <c r="K1535" i="183"/>
  <c r="J1535" i="183"/>
  <c r="A1535" i="183"/>
  <c r="K1534" i="183"/>
  <c r="J1534" i="183"/>
  <c r="A1534" i="183"/>
  <c r="K1533" i="183"/>
  <c r="J1533" i="183"/>
  <c r="A1533" i="183"/>
  <c r="K1532" i="183"/>
  <c r="J1532" i="183"/>
  <c r="A1532" i="183"/>
  <c r="K1531" i="183"/>
  <c r="J1531" i="183"/>
  <c r="A1531" i="183"/>
  <c r="K1530" i="183"/>
  <c r="J1530" i="183"/>
  <c r="A1530" i="183"/>
  <c r="K1529" i="183"/>
  <c r="J1529" i="183"/>
  <c r="A1529" i="183"/>
  <c r="K1528" i="183"/>
  <c r="J1528" i="183"/>
  <c r="A1528" i="183"/>
  <c r="K1527" i="183"/>
  <c r="J1527" i="183"/>
  <c r="A1527" i="183"/>
  <c r="K1526" i="183"/>
  <c r="J1526" i="183"/>
  <c r="A1526" i="183"/>
  <c r="K1525" i="183"/>
  <c r="J1525" i="183"/>
  <c r="A1525" i="183"/>
  <c r="K1524" i="183"/>
  <c r="J1524" i="183"/>
  <c r="A1524" i="183"/>
  <c r="J1523" i="183"/>
  <c r="A1523" i="183"/>
  <c r="J1522" i="183"/>
  <c r="A1522" i="183"/>
  <c r="J1521" i="183"/>
  <c r="A1521" i="183"/>
  <c r="K1520" i="183"/>
  <c r="J1520" i="183"/>
  <c r="A1520" i="183"/>
  <c r="K1519" i="183"/>
  <c r="J1519" i="183"/>
  <c r="A1519" i="183"/>
  <c r="J1518" i="183"/>
  <c r="A1518" i="183"/>
  <c r="K1517" i="183"/>
  <c r="J1517" i="183"/>
  <c r="A1517" i="183"/>
  <c r="K1516" i="183"/>
  <c r="J1516" i="183"/>
  <c r="A1516" i="183"/>
  <c r="J1515" i="183"/>
  <c r="A1515" i="183"/>
  <c r="K1514" i="183"/>
  <c r="A1514" i="183"/>
  <c r="K1513" i="183"/>
  <c r="J1513" i="183"/>
  <c r="A1513" i="183"/>
  <c r="J1512" i="183"/>
  <c r="A1512" i="183"/>
  <c r="J1511" i="183"/>
  <c r="A1511" i="183"/>
  <c r="J1510" i="183"/>
  <c r="A1510" i="183"/>
  <c r="A1509" i="183"/>
  <c r="K1508" i="183"/>
  <c r="J1508" i="183"/>
  <c r="A1508" i="183"/>
  <c r="A1507" i="183"/>
  <c r="K1506" i="183"/>
  <c r="J1506" i="183"/>
  <c r="A1506" i="183"/>
  <c r="A1505" i="183"/>
  <c r="J1504" i="183"/>
  <c r="A1504" i="183"/>
  <c r="A1503" i="183"/>
  <c r="J1502" i="183"/>
  <c r="A1502" i="183"/>
  <c r="J1501" i="183"/>
  <c r="A1501" i="183"/>
  <c r="J1500" i="183"/>
  <c r="A1500" i="183"/>
  <c r="K1499" i="183"/>
  <c r="J1499" i="183"/>
  <c r="A1499" i="183"/>
  <c r="K1498" i="183"/>
  <c r="J1498" i="183"/>
  <c r="A1498" i="183"/>
  <c r="J1497" i="183"/>
  <c r="A1497" i="183"/>
  <c r="J1496" i="183"/>
  <c r="A1496" i="183"/>
  <c r="A1495" i="183"/>
  <c r="J1494" i="183"/>
  <c r="A1494" i="183"/>
  <c r="J1493" i="183"/>
  <c r="A1493" i="183"/>
  <c r="K1492" i="183"/>
  <c r="J1492" i="183"/>
  <c r="A1492" i="183"/>
  <c r="K1491" i="183"/>
  <c r="J1491" i="183"/>
  <c r="A1491" i="183"/>
  <c r="K1490" i="183"/>
  <c r="J1490" i="183"/>
  <c r="A1490" i="183"/>
  <c r="K1489" i="183"/>
  <c r="J1489" i="183"/>
  <c r="A1489" i="183"/>
  <c r="K1488" i="183"/>
  <c r="J1488" i="183"/>
  <c r="A1488" i="183"/>
  <c r="K1487" i="183"/>
  <c r="J1487" i="183"/>
  <c r="A1487" i="183"/>
  <c r="J1486" i="183"/>
  <c r="A1486" i="183"/>
  <c r="K1485" i="183"/>
  <c r="J1485" i="183"/>
  <c r="A1485" i="183"/>
  <c r="K1484" i="183"/>
  <c r="J1484" i="183"/>
  <c r="A1484" i="183"/>
  <c r="K1483" i="183"/>
  <c r="J1483" i="183"/>
  <c r="A1483" i="183"/>
  <c r="K1482" i="183"/>
  <c r="J1482" i="183"/>
  <c r="A1482" i="183"/>
  <c r="K1481" i="183"/>
  <c r="J1481" i="183"/>
  <c r="A1481" i="183"/>
  <c r="J1480" i="183"/>
  <c r="A1480" i="183"/>
  <c r="K1479" i="183"/>
  <c r="J1479" i="183"/>
  <c r="A1479" i="183"/>
  <c r="K1478" i="183"/>
  <c r="J1478" i="183"/>
  <c r="A1478" i="183"/>
  <c r="K1477" i="183"/>
  <c r="J1477" i="183"/>
  <c r="A1477" i="183"/>
  <c r="J1476" i="183"/>
  <c r="A1476" i="183"/>
  <c r="K1475" i="183"/>
  <c r="J1475" i="183"/>
  <c r="A1475" i="183"/>
  <c r="J1474" i="183"/>
  <c r="A1474" i="183"/>
  <c r="K1473" i="183"/>
  <c r="J1473" i="183"/>
  <c r="A1473" i="183"/>
  <c r="K1472" i="183"/>
  <c r="J1472" i="183"/>
  <c r="A1472" i="183"/>
  <c r="J1471" i="183"/>
  <c r="A1471" i="183"/>
  <c r="K1470" i="183"/>
  <c r="J1470" i="183"/>
  <c r="A1470" i="183"/>
  <c r="K1469" i="183"/>
  <c r="J1469" i="183"/>
  <c r="A1469" i="183"/>
  <c r="K1468" i="183"/>
  <c r="J1468" i="183"/>
  <c r="A1468" i="183"/>
  <c r="K1467" i="183"/>
  <c r="J1467" i="183"/>
  <c r="A1467" i="183"/>
  <c r="K1466" i="183"/>
  <c r="J1466" i="183"/>
  <c r="A1466" i="183"/>
  <c r="J1465" i="183"/>
  <c r="A1465" i="183"/>
  <c r="K1464" i="183"/>
  <c r="J1464" i="183"/>
  <c r="A1464" i="183"/>
  <c r="K1463" i="183"/>
  <c r="J1463" i="183"/>
  <c r="A1463" i="183"/>
  <c r="K1462" i="183"/>
  <c r="J1462" i="183"/>
  <c r="A1462" i="183"/>
  <c r="K1461" i="183"/>
  <c r="J1461" i="183"/>
  <c r="A1461" i="183"/>
  <c r="K1460" i="183"/>
  <c r="J1460" i="183"/>
  <c r="A1460" i="183"/>
  <c r="J1459" i="183"/>
  <c r="A1459" i="183"/>
  <c r="J1458" i="183"/>
  <c r="A1458" i="183"/>
  <c r="K1457" i="183"/>
  <c r="J1457" i="183"/>
  <c r="A1457" i="183"/>
  <c r="K1456" i="183"/>
  <c r="J1456" i="183"/>
  <c r="A1456" i="183"/>
  <c r="K1455" i="183"/>
  <c r="J1455" i="183"/>
  <c r="A1455" i="183"/>
  <c r="J1454" i="183"/>
  <c r="A1454" i="183"/>
  <c r="A1453" i="183"/>
  <c r="J1452" i="183"/>
  <c r="A1452" i="183"/>
  <c r="A1451" i="183"/>
  <c r="K1450" i="183"/>
  <c r="J1450" i="183"/>
  <c r="A1450" i="183"/>
  <c r="K1449" i="183"/>
  <c r="J1449" i="183"/>
  <c r="A1449" i="183"/>
  <c r="K1448" i="183"/>
  <c r="J1448" i="183"/>
  <c r="A1448" i="183"/>
  <c r="K1447" i="183"/>
  <c r="J1447" i="183"/>
  <c r="A1447" i="183"/>
  <c r="J1446" i="183"/>
  <c r="A1446" i="183"/>
  <c r="K1445" i="183"/>
  <c r="J1445" i="183"/>
  <c r="A1445" i="183"/>
  <c r="K1444" i="183"/>
  <c r="J1444" i="183"/>
  <c r="A1444" i="183"/>
  <c r="J1443" i="183"/>
  <c r="A1443" i="183"/>
  <c r="K1442" i="183"/>
  <c r="J1442" i="183"/>
  <c r="A1442" i="183"/>
  <c r="A1441" i="183"/>
  <c r="K1440" i="183"/>
  <c r="J1440" i="183"/>
  <c r="A1440" i="183"/>
  <c r="J1439" i="183"/>
  <c r="A1439" i="183"/>
  <c r="K1438" i="183"/>
  <c r="J1438" i="183"/>
  <c r="A1438" i="183"/>
  <c r="K1437" i="183"/>
  <c r="J1437" i="183"/>
  <c r="A1437" i="183"/>
  <c r="K1436" i="183"/>
  <c r="J1436" i="183"/>
  <c r="A1436" i="183"/>
  <c r="K1435" i="183"/>
  <c r="J1435" i="183"/>
  <c r="A1435" i="183"/>
  <c r="K1434" i="183"/>
  <c r="J1434" i="183"/>
  <c r="A1434" i="183"/>
  <c r="J1433" i="183"/>
  <c r="A1433" i="183"/>
  <c r="K1432" i="183"/>
  <c r="J1432" i="183"/>
  <c r="A1432" i="183"/>
  <c r="K1431" i="183"/>
  <c r="J1431" i="183"/>
  <c r="A1431" i="183"/>
  <c r="K1430" i="183"/>
  <c r="J1430" i="183"/>
  <c r="A1430" i="183"/>
  <c r="K1429" i="183"/>
  <c r="J1429" i="183"/>
  <c r="A1429" i="183"/>
  <c r="K1428" i="183"/>
  <c r="J1428" i="183"/>
  <c r="A1428" i="183"/>
  <c r="K1427" i="183"/>
  <c r="J1427" i="183"/>
  <c r="A1427" i="183"/>
  <c r="K1426" i="183"/>
  <c r="J1426" i="183"/>
  <c r="A1426" i="183"/>
  <c r="K1425" i="183"/>
  <c r="J1425" i="183"/>
  <c r="A1425" i="183"/>
  <c r="K1424" i="183"/>
  <c r="J1424" i="183"/>
  <c r="A1424" i="183"/>
  <c r="K1423" i="183"/>
  <c r="J1423" i="183"/>
  <c r="A1423" i="183"/>
  <c r="K1422" i="183"/>
  <c r="J1422" i="183"/>
  <c r="A1422" i="183"/>
  <c r="K1421" i="183"/>
  <c r="J1421" i="183"/>
  <c r="A1421" i="183"/>
  <c r="K1420" i="183"/>
  <c r="J1420" i="183"/>
  <c r="A1420" i="183"/>
  <c r="K1419" i="183"/>
  <c r="J1419" i="183"/>
  <c r="A1419" i="183"/>
  <c r="K1418" i="183"/>
  <c r="J1418" i="183"/>
  <c r="A1418" i="183"/>
  <c r="K1417" i="183"/>
  <c r="J1417" i="183"/>
  <c r="A1417" i="183"/>
  <c r="K1416" i="183"/>
  <c r="J1416" i="183"/>
  <c r="A1416" i="183"/>
  <c r="J1415" i="183"/>
  <c r="A1415" i="183"/>
  <c r="K1414" i="183"/>
  <c r="J1414" i="183"/>
  <c r="A1414" i="183"/>
  <c r="J1413" i="183"/>
  <c r="A1413" i="183"/>
  <c r="K1412" i="183"/>
  <c r="J1412" i="183"/>
  <c r="A1412" i="183"/>
  <c r="K1411" i="183"/>
  <c r="J1411" i="183"/>
  <c r="A1411" i="183"/>
  <c r="J1410" i="183"/>
  <c r="A1410" i="183"/>
  <c r="K1409" i="183"/>
  <c r="J1409" i="183"/>
  <c r="A1409" i="183"/>
  <c r="K1408" i="183"/>
  <c r="J1408" i="183"/>
  <c r="A1408" i="183"/>
  <c r="J1407" i="183"/>
  <c r="A1407" i="183"/>
  <c r="K1406" i="183"/>
  <c r="J1406" i="183"/>
  <c r="A1406" i="183"/>
  <c r="J1405" i="183"/>
  <c r="A1405" i="183"/>
  <c r="K1404" i="183"/>
  <c r="J1404" i="183"/>
  <c r="A1404" i="183"/>
  <c r="K1403" i="183"/>
  <c r="J1403" i="183"/>
  <c r="A1403" i="183"/>
  <c r="J1402" i="183"/>
  <c r="A1402" i="183"/>
  <c r="K1401" i="183"/>
  <c r="J1401" i="183"/>
  <c r="A1401" i="183"/>
  <c r="K1400" i="183"/>
  <c r="J1400" i="183"/>
  <c r="A1400" i="183"/>
  <c r="K1399" i="183"/>
  <c r="J1399" i="183"/>
  <c r="A1399" i="183"/>
  <c r="K1398" i="183"/>
  <c r="J1398" i="183"/>
  <c r="A1398" i="183"/>
  <c r="A1397" i="183"/>
  <c r="K1396" i="183"/>
  <c r="J1396" i="183"/>
  <c r="A1396" i="183"/>
  <c r="J1395" i="183"/>
  <c r="A1395" i="183"/>
  <c r="K1394" i="183"/>
  <c r="J1394" i="183"/>
  <c r="A1394" i="183"/>
  <c r="A1393" i="183"/>
  <c r="K1392" i="183"/>
  <c r="J1392" i="183"/>
  <c r="A1392" i="183"/>
  <c r="K1391" i="183"/>
  <c r="J1391" i="183"/>
  <c r="A1391" i="183"/>
  <c r="J1390" i="183"/>
  <c r="A1390" i="183"/>
  <c r="J1389" i="183"/>
  <c r="A1389" i="183"/>
  <c r="K1388" i="183"/>
  <c r="J1388" i="183"/>
  <c r="A1388" i="183"/>
  <c r="K1387" i="183"/>
  <c r="J1387" i="183"/>
  <c r="A1387" i="183"/>
  <c r="K1386" i="183"/>
  <c r="J1386" i="183"/>
  <c r="A1386" i="183"/>
  <c r="K1385" i="183"/>
  <c r="J1385" i="183"/>
  <c r="A1385" i="183"/>
  <c r="K1384" i="183"/>
  <c r="J1384" i="183"/>
  <c r="A1384" i="183"/>
  <c r="K1383" i="183"/>
  <c r="J1383" i="183"/>
  <c r="A1383" i="183"/>
  <c r="K1382" i="183"/>
  <c r="J1382" i="183"/>
  <c r="A1382" i="183"/>
  <c r="K1381" i="183"/>
  <c r="J1381" i="183"/>
  <c r="A1381" i="183"/>
  <c r="K1380" i="183"/>
  <c r="J1380" i="183"/>
  <c r="A1380" i="183"/>
  <c r="J1379" i="183"/>
  <c r="A1379" i="183"/>
  <c r="K1378" i="183"/>
  <c r="J1378" i="183"/>
  <c r="A1378" i="183"/>
  <c r="K1377" i="183"/>
  <c r="J1377" i="183"/>
  <c r="A1377" i="183"/>
  <c r="J1376" i="183"/>
  <c r="A1376" i="183"/>
  <c r="K1375" i="183"/>
  <c r="J1375" i="183"/>
  <c r="A1375" i="183"/>
  <c r="J1374" i="183"/>
  <c r="A1374" i="183"/>
  <c r="K1373" i="183"/>
  <c r="J1373" i="183"/>
  <c r="A1373" i="183"/>
  <c r="K1372" i="183"/>
  <c r="J1372" i="183"/>
  <c r="A1372" i="183"/>
  <c r="K1371" i="183"/>
  <c r="J1371" i="183"/>
  <c r="A1371" i="183"/>
  <c r="K1370" i="183"/>
  <c r="J1370" i="183"/>
  <c r="A1370" i="183"/>
  <c r="K1369" i="183"/>
  <c r="J1369" i="183"/>
  <c r="A1369" i="183"/>
  <c r="K1368" i="183"/>
  <c r="J1368" i="183"/>
  <c r="A1368" i="183"/>
  <c r="K1367" i="183"/>
  <c r="J1367" i="183"/>
  <c r="A1367" i="183"/>
  <c r="K1366" i="183"/>
  <c r="J1366" i="183"/>
  <c r="A1366" i="183"/>
  <c r="J1365" i="183"/>
  <c r="A1365" i="183"/>
  <c r="K1364" i="183"/>
  <c r="J1364" i="183"/>
  <c r="A1364" i="183"/>
  <c r="K1363" i="183"/>
  <c r="J1363" i="183"/>
  <c r="A1363" i="183"/>
  <c r="K1362" i="183"/>
  <c r="J1362" i="183"/>
  <c r="A1362" i="183"/>
  <c r="K1361" i="183"/>
  <c r="J1361" i="183"/>
  <c r="A1361" i="183"/>
  <c r="J1360" i="183"/>
  <c r="A1360" i="183"/>
  <c r="K1359" i="183"/>
  <c r="J1359" i="183"/>
  <c r="A1359" i="183"/>
  <c r="K1358" i="183"/>
  <c r="J1358" i="183"/>
  <c r="A1358" i="183"/>
  <c r="K1357" i="183"/>
  <c r="J1357" i="183"/>
  <c r="A1357" i="183"/>
  <c r="K1356" i="183"/>
  <c r="J1356" i="183"/>
  <c r="A1356" i="183"/>
  <c r="K1355" i="183"/>
  <c r="J1355" i="183"/>
  <c r="A1355" i="183"/>
  <c r="J1354" i="183"/>
  <c r="A1354" i="183"/>
  <c r="K1353" i="183"/>
  <c r="J1353" i="183"/>
  <c r="A1353" i="183"/>
  <c r="K1352" i="183"/>
  <c r="J1352" i="183"/>
  <c r="A1352" i="183"/>
  <c r="J1351" i="183"/>
  <c r="A1351" i="183"/>
  <c r="K1350" i="183"/>
  <c r="J1350" i="183"/>
  <c r="A1350" i="183"/>
  <c r="K1349" i="183"/>
  <c r="J1349" i="183"/>
  <c r="A1349" i="183"/>
  <c r="J1348" i="183"/>
  <c r="A1348" i="183"/>
  <c r="K1347" i="183"/>
  <c r="A1347" i="183"/>
  <c r="J1346" i="183"/>
  <c r="A1346" i="183"/>
  <c r="J1345" i="183"/>
  <c r="A1345" i="183"/>
  <c r="K1344" i="183"/>
  <c r="J1344" i="183"/>
  <c r="A1344" i="183"/>
  <c r="K1343" i="183"/>
  <c r="J1343" i="183"/>
  <c r="A1343" i="183"/>
  <c r="K1342" i="183"/>
  <c r="J1342" i="183"/>
  <c r="A1342" i="183"/>
  <c r="K1341" i="183"/>
  <c r="J1341" i="183"/>
  <c r="A1341" i="183"/>
  <c r="K1340" i="183"/>
  <c r="J1340" i="183"/>
  <c r="A1340" i="183"/>
  <c r="K1339" i="183"/>
  <c r="J1339" i="183"/>
  <c r="A1339" i="183"/>
  <c r="K1338" i="183"/>
  <c r="J1338" i="183"/>
  <c r="A1338" i="183"/>
  <c r="A1337" i="183"/>
  <c r="J1336" i="183"/>
  <c r="A1336" i="183"/>
  <c r="K1335" i="183"/>
  <c r="J1335" i="183"/>
  <c r="A1335" i="183"/>
  <c r="J1334" i="183"/>
  <c r="A1334" i="183"/>
  <c r="K1333" i="183"/>
  <c r="J1333" i="183"/>
  <c r="A1333" i="183"/>
  <c r="K1332" i="183"/>
  <c r="J1332" i="183"/>
  <c r="A1332" i="183"/>
  <c r="K1331" i="183"/>
  <c r="J1331" i="183"/>
  <c r="A1331" i="183"/>
  <c r="K1330" i="183"/>
  <c r="J1330" i="183"/>
  <c r="A1330" i="183"/>
  <c r="K1329" i="183"/>
  <c r="J1329" i="183"/>
  <c r="A1329" i="183"/>
  <c r="K1328" i="183"/>
  <c r="J1328" i="183"/>
  <c r="A1328" i="183"/>
  <c r="K1327" i="183"/>
  <c r="J1327" i="183"/>
  <c r="A1327" i="183"/>
  <c r="K1326" i="183"/>
  <c r="J1326" i="183"/>
  <c r="A1326" i="183"/>
  <c r="K1325" i="183"/>
  <c r="J1325" i="183"/>
  <c r="A1325" i="183"/>
  <c r="K1324" i="183"/>
  <c r="J1324" i="183"/>
  <c r="A1324" i="183"/>
  <c r="K1323" i="183"/>
  <c r="J1323" i="183"/>
  <c r="A1323" i="183"/>
  <c r="K1322" i="183"/>
  <c r="J1322" i="183"/>
  <c r="A1322" i="183"/>
  <c r="K1321" i="183"/>
  <c r="J1321" i="183"/>
  <c r="A1321" i="183"/>
  <c r="J1320" i="183"/>
  <c r="A1320" i="183"/>
  <c r="K1319" i="183"/>
  <c r="J1319" i="183"/>
  <c r="A1319" i="183"/>
  <c r="K1318" i="183"/>
  <c r="J1318" i="183"/>
  <c r="A1318" i="183"/>
  <c r="K1317" i="183"/>
  <c r="J1317" i="183"/>
  <c r="A1317" i="183"/>
  <c r="K1316" i="183"/>
  <c r="J1316" i="183"/>
  <c r="A1316" i="183"/>
  <c r="J1315" i="183"/>
  <c r="A1315" i="183"/>
  <c r="K1314" i="183"/>
  <c r="J1314" i="183"/>
  <c r="A1314" i="183"/>
  <c r="K1313" i="183"/>
  <c r="J1313" i="183"/>
  <c r="A1313" i="183"/>
  <c r="J1312" i="183"/>
  <c r="A1312" i="183"/>
  <c r="K1311" i="183"/>
  <c r="J1311" i="183"/>
  <c r="A1311" i="183"/>
  <c r="K1310" i="183"/>
  <c r="J1310" i="183"/>
  <c r="A1310" i="183"/>
  <c r="K1309" i="183"/>
  <c r="J1309" i="183"/>
  <c r="A1309" i="183"/>
  <c r="K1308" i="183"/>
  <c r="J1308" i="183"/>
  <c r="A1308" i="183"/>
  <c r="K1307" i="183"/>
  <c r="J1307" i="183"/>
  <c r="A1307" i="183"/>
  <c r="K1306" i="183"/>
  <c r="J1306" i="183"/>
  <c r="A1306" i="183"/>
  <c r="J1305" i="183"/>
  <c r="A1305" i="183"/>
  <c r="K1304" i="183"/>
  <c r="J1304" i="183"/>
  <c r="A1304" i="183"/>
  <c r="K1303" i="183"/>
  <c r="J1303" i="183"/>
  <c r="A1303" i="183"/>
  <c r="J1302" i="183"/>
  <c r="A1302" i="183"/>
  <c r="K1301" i="183"/>
  <c r="J1301" i="183"/>
  <c r="A1301" i="183"/>
  <c r="K1300" i="183"/>
  <c r="J1300" i="183"/>
  <c r="A1300" i="183"/>
  <c r="K1299" i="183"/>
  <c r="J1299" i="183"/>
  <c r="A1299" i="183"/>
  <c r="J1298" i="183"/>
  <c r="A1298" i="183"/>
  <c r="J1297" i="183"/>
  <c r="A1297" i="183"/>
  <c r="K1296" i="183"/>
  <c r="J1296" i="183"/>
  <c r="A1296" i="183"/>
  <c r="J1295" i="183"/>
  <c r="A1295" i="183"/>
  <c r="J1294" i="183"/>
  <c r="A1294" i="183"/>
  <c r="K1293" i="183"/>
  <c r="J1293" i="183"/>
  <c r="A1293" i="183"/>
  <c r="K1292" i="183"/>
  <c r="J1292" i="183"/>
  <c r="A1292" i="183"/>
  <c r="K1291" i="183"/>
  <c r="J1291" i="183"/>
  <c r="A1291" i="183"/>
  <c r="J1290" i="183"/>
  <c r="A1290" i="183"/>
  <c r="K1289" i="183"/>
  <c r="J1289" i="183"/>
  <c r="A1289" i="183"/>
  <c r="K1288" i="183"/>
  <c r="J1288" i="183"/>
  <c r="A1288" i="183"/>
  <c r="K1287" i="183"/>
  <c r="J1287" i="183"/>
  <c r="A1287" i="183"/>
  <c r="K1286" i="183"/>
  <c r="J1286" i="183"/>
  <c r="A1286" i="183"/>
  <c r="K1285" i="183"/>
  <c r="J1285" i="183"/>
  <c r="A1285" i="183"/>
  <c r="K1284" i="183"/>
  <c r="J1284" i="183"/>
  <c r="A1284" i="183"/>
  <c r="K1283" i="183"/>
  <c r="J1283" i="183"/>
  <c r="A1283" i="183"/>
  <c r="K1282" i="183"/>
  <c r="J1282" i="183"/>
  <c r="A1282" i="183"/>
  <c r="A1281" i="183"/>
  <c r="K1280" i="183"/>
  <c r="J1280" i="183"/>
  <c r="A1280" i="183"/>
  <c r="K1279" i="183"/>
  <c r="J1279" i="183"/>
  <c r="A1279" i="183"/>
  <c r="K1278" i="183"/>
  <c r="J1278" i="183"/>
  <c r="A1278" i="183"/>
  <c r="K1277" i="183"/>
  <c r="J1277" i="183"/>
  <c r="A1277" i="183"/>
  <c r="K1276" i="183"/>
  <c r="J1276" i="183"/>
  <c r="A1276" i="183"/>
  <c r="K1275" i="183"/>
  <c r="J1275" i="183"/>
  <c r="A1275" i="183"/>
  <c r="K1274" i="183"/>
  <c r="J1274" i="183"/>
  <c r="A1274" i="183"/>
  <c r="K1273" i="183"/>
  <c r="J1273" i="183"/>
  <c r="A1273" i="183"/>
  <c r="K1272" i="183"/>
  <c r="J1272" i="183"/>
  <c r="A1272" i="183"/>
  <c r="K1271" i="183"/>
  <c r="J1271" i="183"/>
  <c r="A1271" i="183"/>
  <c r="K1270" i="183"/>
  <c r="J1270" i="183"/>
  <c r="A1270" i="183"/>
  <c r="K1269" i="183"/>
  <c r="J1269" i="183"/>
  <c r="A1269" i="183"/>
  <c r="K1268" i="183"/>
  <c r="J1268" i="183"/>
  <c r="A1268" i="183"/>
  <c r="K1267" i="183"/>
  <c r="J1267" i="183"/>
  <c r="A1267" i="183"/>
  <c r="K1266" i="183"/>
  <c r="J1266" i="183"/>
  <c r="A1266" i="183"/>
  <c r="K1265" i="183"/>
  <c r="J1265" i="183"/>
  <c r="A1265" i="183"/>
  <c r="K1264" i="183"/>
  <c r="J1264" i="183"/>
  <c r="A1264" i="183"/>
  <c r="K1263" i="183"/>
  <c r="J1263" i="183"/>
  <c r="A1263" i="183"/>
  <c r="K1262" i="183"/>
  <c r="J1262" i="183"/>
  <c r="A1262" i="183"/>
  <c r="K1261" i="183"/>
  <c r="J1261" i="183"/>
  <c r="A1261" i="183"/>
  <c r="K1260" i="183"/>
  <c r="J1260" i="183"/>
  <c r="A1260" i="183"/>
  <c r="K1259" i="183"/>
  <c r="J1259" i="183"/>
  <c r="A1259" i="183"/>
  <c r="K1258" i="183"/>
  <c r="J1258" i="183"/>
  <c r="A1258" i="183"/>
  <c r="K1257" i="183"/>
  <c r="J1257" i="183"/>
  <c r="A1257" i="183"/>
  <c r="J1256" i="183"/>
  <c r="A1256" i="183"/>
  <c r="K1255" i="183"/>
  <c r="J1255" i="183"/>
  <c r="A1255" i="183"/>
  <c r="K1254" i="183"/>
  <c r="J1254" i="183"/>
  <c r="A1254" i="183"/>
  <c r="K1253" i="183"/>
  <c r="J1253" i="183"/>
  <c r="A1253" i="183"/>
  <c r="K1252" i="183"/>
  <c r="J1252" i="183"/>
  <c r="A1252" i="183"/>
  <c r="J1251" i="183"/>
  <c r="A1251" i="183"/>
  <c r="K1250" i="183"/>
  <c r="J1250" i="183"/>
  <c r="A1250" i="183"/>
  <c r="K1249" i="183"/>
  <c r="J1249" i="183"/>
  <c r="A1249" i="183"/>
  <c r="K1248" i="183"/>
  <c r="J1248" i="183"/>
  <c r="A1248" i="183"/>
  <c r="K1247" i="183"/>
  <c r="J1247" i="183"/>
  <c r="A1247" i="183"/>
  <c r="K1246" i="183"/>
  <c r="J1246" i="183"/>
  <c r="A1246" i="183"/>
  <c r="K1245" i="183"/>
  <c r="J1245" i="183"/>
  <c r="A1245" i="183"/>
  <c r="J1244" i="183"/>
  <c r="A1244" i="183"/>
  <c r="K1243" i="183"/>
  <c r="J1243" i="183"/>
  <c r="A1243" i="183"/>
  <c r="K1242" i="183"/>
  <c r="J1242" i="183"/>
  <c r="A1242" i="183"/>
  <c r="K1241" i="183"/>
  <c r="J1241" i="183"/>
  <c r="A1241" i="183"/>
  <c r="K1240" i="183"/>
  <c r="J1240" i="183"/>
  <c r="A1240" i="183"/>
  <c r="J1239" i="183"/>
  <c r="A1239" i="183"/>
  <c r="K1238" i="183"/>
  <c r="J1238" i="183"/>
  <c r="A1238" i="183"/>
  <c r="J1237" i="183"/>
  <c r="A1237" i="183"/>
  <c r="K1236" i="183"/>
  <c r="J1236" i="183"/>
  <c r="A1236" i="183"/>
  <c r="K1235" i="183"/>
  <c r="J1235" i="183"/>
  <c r="A1235" i="183"/>
  <c r="J1234" i="183"/>
  <c r="A1234" i="183"/>
  <c r="BZ65" i="174"/>
  <c r="BY65" i="174"/>
  <c r="BX65" i="174"/>
  <c r="BW65" i="174"/>
  <c r="BV65" i="174"/>
  <c r="BU65" i="174"/>
  <c r="BT65" i="174"/>
  <c r="BS65" i="174"/>
  <c r="BR65" i="174"/>
  <c r="BQ65" i="174"/>
  <c r="BP65" i="174"/>
  <c r="BO65" i="174"/>
  <c r="BI65" i="174"/>
  <c r="BJ1233" i="183" s="1"/>
  <c r="BB65" i="174"/>
  <c r="BC1233" i="183" s="1"/>
  <c r="AH65" i="174"/>
  <c r="J65" i="174"/>
  <c r="K1233" i="183" s="1"/>
  <c r="I65" i="174"/>
  <c r="J1233" i="183" s="1"/>
  <c r="A65" i="174"/>
  <c r="A1233" i="183" s="1"/>
  <c r="BZ64" i="174"/>
  <c r="BY64" i="174"/>
  <c r="BX64" i="174"/>
  <c r="BW64" i="174"/>
  <c r="BV64" i="174"/>
  <c r="BU64" i="174"/>
  <c r="BT64" i="174"/>
  <c r="BS64" i="174"/>
  <c r="BR64" i="174"/>
  <c r="BQ64" i="174"/>
  <c r="BP64" i="174"/>
  <c r="BO64" i="174"/>
  <c r="BI64" i="174"/>
  <c r="BJ1232" i="183" s="1"/>
  <c r="BB64" i="174"/>
  <c r="BC1232" i="183" s="1"/>
  <c r="AH64" i="174"/>
  <c r="AI1232" i="183" s="1"/>
  <c r="J64" i="174"/>
  <c r="I64" i="174"/>
  <c r="J1232" i="183" s="1"/>
  <c r="A64" i="174"/>
  <c r="A1232" i="183" s="1"/>
  <c r="BZ63" i="174"/>
  <c r="BY63" i="174"/>
  <c r="BX63" i="174"/>
  <c r="BW63" i="174"/>
  <c r="BV63" i="174"/>
  <c r="BU63" i="174"/>
  <c r="BT63" i="174"/>
  <c r="BS63" i="174"/>
  <c r="BR63" i="174"/>
  <c r="BQ63" i="174"/>
  <c r="BP63" i="174"/>
  <c r="BO63" i="174"/>
  <c r="BI63" i="174"/>
  <c r="BJ1231" i="183" s="1"/>
  <c r="BB63" i="174"/>
  <c r="BC1231" i="183" s="1"/>
  <c r="AH63" i="174"/>
  <c r="J63" i="174"/>
  <c r="K1231" i="183" s="1"/>
  <c r="I63" i="174"/>
  <c r="J1231" i="183" s="1"/>
  <c r="A63" i="174"/>
  <c r="A1231" i="183" s="1"/>
  <c r="BZ62" i="174"/>
  <c r="BY62" i="174"/>
  <c r="BX62" i="174"/>
  <c r="BW62" i="174"/>
  <c r="BV62" i="174"/>
  <c r="BU62" i="174"/>
  <c r="BT62" i="174"/>
  <c r="BS62" i="174"/>
  <c r="BR62" i="174"/>
  <c r="BQ62" i="174"/>
  <c r="BP62" i="174"/>
  <c r="BO62" i="174"/>
  <c r="BI62" i="174"/>
  <c r="BJ1230" i="183" s="1"/>
  <c r="BB62" i="174"/>
  <c r="BC1230" i="183" s="1"/>
  <c r="AH62" i="174"/>
  <c r="AI1230" i="183" s="1"/>
  <c r="J62" i="174"/>
  <c r="K1230" i="183" s="1"/>
  <c r="I62" i="174"/>
  <c r="J1230" i="183" s="1"/>
  <c r="A62" i="174"/>
  <c r="A1230" i="183" s="1"/>
  <c r="BZ61" i="174"/>
  <c r="BY61" i="174"/>
  <c r="BX61" i="174"/>
  <c r="BW61" i="174"/>
  <c r="BV61" i="174"/>
  <c r="BU61" i="174"/>
  <c r="BT61" i="174"/>
  <c r="BS61" i="174"/>
  <c r="BR61" i="174"/>
  <c r="BQ61" i="174"/>
  <c r="BP61" i="174"/>
  <c r="BO61" i="174"/>
  <c r="BI61" i="174"/>
  <c r="BJ1229" i="183" s="1"/>
  <c r="BB61" i="174"/>
  <c r="BC1229" i="183" s="1"/>
  <c r="AH61" i="174"/>
  <c r="A61" i="174"/>
  <c r="A1229" i="183" s="1"/>
  <c r="BZ60" i="174"/>
  <c r="BY60" i="174"/>
  <c r="BX60" i="174"/>
  <c r="BW60" i="174"/>
  <c r="BV60" i="174"/>
  <c r="BU60" i="174"/>
  <c r="BT60" i="174"/>
  <c r="BS60" i="174"/>
  <c r="BR60" i="174"/>
  <c r="BQ60" i="174"/>
  <c r="BP60" i="174"/>
  <c r="BO60" i="174"/>
  <c r="BI60" i="174"/>
  <c r="BJ1228" i="183" s="1"/>
  <c r="BB60" i="174"/>
  <c r="AH60" i="174"/>
  <c r="AI1228" i="183" s="1"/>
  <c r="J60" i="174"/>
  <c r="K1228" i="183" s="1"/>
  <c r="I60" i="174"/>
  <c r="J1228" i="183" s="1"/>
  <c r="A60" i="174"/>
  <c r="A1228" i="183" s="1"/>
  <c r="BZ59" i="174"/>
  <c r="BY59" i="174"/>
  <c r="BX59" i="174"/>
  <c r="BW59" i="174"/>
  <c r="BV59" i="174"/>
  <c r="BU59" i="174"/>
  <c r="BT59" i="174"/>
  <c r="BS59" i="174"/>
  <c r="BR59" i="174"/>
  <c r="BQ59" i="174"/>
  <c r="BP59" i="174"/>
  <c r="BO59" i="174"/>
  <c r="BI59" i="174"/>
  <c r="BJ1227" i="183" s="1"/>
  <c r="BB59" i="174"/>
  <c r="BC1227" i="183" s="1"/>
  <c r="AH59" i="174"/>
  <c r="AI1227" i="183" s="1"/>
  <c r="A59" i="174"/>
  <c r="A1227" i="183" s="1"/>
  <c r="BZ58" i="174"/>
  <c r="BY58" i="174"/>
  <c r="BX58" i="174"/>
  <c r="BW58" i="174"/>
  <c r="BV58" i="174"/>
  <c r="BU58" i="174"/>
  <c r="BT58" i="174"/>
  <c r="BS58" i="174"/>
  <c r="BR58" i="174"/>
  <c r="BQ58" i="174"/>
  <c r="BP58" i="174"/>
  <c r="BO58" i="174"/>
  <c r="BI58" i="174"/>
  <c r="BJ1226" i="183" s="1"/>
  <c r="BB58" i="174"/>
  <c r="AH58" i="174"/>
  <c r="AI1226" i="183" s="1"/>
  <c r="J58" i="174"/>
  <c r="K1226" i="183" s="1"/>
  <c r="I58" i="174"/>
  <c r="J1226" i="183" s="1"/>
  <c r="A58" i="174"/>
  <c r="A1226" i="183" s="1"/>
  <c r="BZ57" i="174"/>
  <c r="BY57" i="174"/>
  <c r="BX57" i="174"/>
  <c r="BW57" i="174"/>
  <c r="BV57" i="174"/>
  <c r="BU57" i="174"/>
  <c r="BT57" i="174"/>
  <c r="BS57" i="174"/>
  <c r="BR57" i="174"/>
  <c r="BQ57" i="174"/>
  <c r="BP57" i="174"/>
  <c r="BO57" i="174"/>
  <c r="BI57" i="174"/>
  <c r="BJ1225" i="183" s="1"/>
  <c r="BB57" i="174"/>
  <c r="BC1225" i="183" s="1"/>
  <c r="AH57" i="174"/>
  <c r="A57" i="174"/>
  <c r="A1225" i="183" s="1"/>
  <c r="BZ56" i="174"/>
  <c r="BY56" i="174"/>
  <c r="BX56" i="174"/>
  <c r="BW56" i="174"/>
  <c r="BV56" i="174"/>
  <c r="BU56" i="174"/>
  <c r="BT56" i="174"/>
  <c r="BS56" i="174"/>
  <c r="BR56" i="174"/>
  <c r="BQ56" i="174"/>
  <c r="BP56" i="174"/>
  <c r="BO56" i="174"/>
  <c r="BI56" i="174"/>
  <c r="BJ1224" i="183" s="1"/>
  <c r="BB56" i="174"/>
  <c r="BC1224" i="183" s="1"/>
  <c r="AH56" i="174"/>
  <c r="J56" i="174"/>
  <c r="K1224" i="183" s="1"/>
  <c r="I56" i="174"/>
  <c r="J1224" i="183" s="1"/>
  <c r="A56" i="174"/>
  <c r="A1224" i="183" s="1"/>
  <c r="BZ55" i="174"/>
  <c r="BY55" i="174"/>
  <c r="BX55" i="174"/>
  <c r="BW55" i="174"/>
  <c r="BV55" i="174"/>
  <c r="BU55" i="174"/>
  <c r="BT55" i="174"/>
  <c r="BS55" i="174"/>
  <c r="BR55" i="174"/>
  <c r="BQ55" i="174"/>
  <c r="BP55" i="174"/>
  <c r="BO55" i="174"/>
  <c r="BI55" i="174"/>
  <c r="BJ1223" i="183" s="1"/>
  <c r="BB55" i="174"/>
  <c r="BC1223" i="183" s="1"/>
  <c r="AH55" i="174"/>
  <c r="AI1223" i="183" s="1"/>
  <c r="A55" i="174"/>
  <c r="A1223" i="183" s="1"/>
  <c r="BZ54" i="174"/>
  <c r="BY54" i="174"/>
  <c r="BX54" i="174"/>
  <c r="BW54" i="174"/>
  <c r="BV54" i="174"/>
  <c r="BU54" i="174"/>
  <c r="BT54" i="174"/>
  <c r="BS54" i="174"/>
  <c r="BR54" i="174"/>
  <c r="BQ54" i="174"/>
  <c r="BP54" i="174"/>
  <c r="BO54" i="174"/>
  <c r="BI54" i="174"/>
  <c r="BJ1222" i="183" s="1"/>
  <c r="BB54" i="174"/>
  <c r="BC1222" i="183" s="1"/>
  <c r="AH54" i="174"/>
  <c r="AI1222" i="183" s="1"/>
  <c r="K1222" i="183"/>
  <c r="J1222" i="183"/>
  <c r="A54" i="174"/>
  <c r="A1222" i="183" s="1"/>
  <c r="BZ53" i="174"/>
  <c r="BY53" i="174"/>
  <c r="BX53" i="174"/>
  <c r="BW53" i="174"/>
  <c r="BV53" i="174"/>
  <c r="BU53" i="174"/>
  <c r="BT53" i="174"/>
  <c r="BS53" i="174"/>
  <c r="BR53" i="174"/>
  <c r="BQ53" i="174"/>
  <c r="BP53" i="174"/>
  <c r="BO53" i="174"/>
  <c r="BI53" i="174"/>
  <c r="BJ1221" i="183" s="1"/>
  <c r="BB53" i="174"/>
  <c r="BC1221" i="183" s="1"/>
  <c r="AH53" i="174"/>
  <c r="A53" i="174"/>
  <c r="A1221" i="183" s="1"/>
  <c r="BZ52" i="174"/>
  <c r="BY52" i="174"/>
  <c r="BX52" i="174"/>
  <c r="BW52" i="174"/>
  <c r="BV52" i="174"/>
  <c r="BU52" i="174"/>
  <c r="BT52" i="174"/>
  <c r="BS52" i="174"/>
  <c r="BR52" i="174"/>
  <c r="BQ52" i="174"/>
  <c r="BP52" i="174"/>
  <c r="BO52" i="174"/>
  <c r="BI52" i="174"/>
  <c r="BJ1220" i="183" s="1"/>
  <c r="BB52" i="174"/>
  <c r="BC1220" i="183" s="1"/>
  <c r="AH52" i="174"/>
  <c r="AI1220" i="183" s="1"/>
  <c r="J52" i="174"/>
  <c r="K1220" i="183" s="1"/>
  <c r="I52" i="174"/>
  <c r="J1220" i="183" s="1"/>
  <c r="A52" i="174"/>
  <c r="A1220" i="183" s="1"/>
  <c r="BZ51" i="174"/>
  <c r="BY51" i="174"/>
  <c r="BX51" i="174"/>
  <c r="BW51" i="174"/>
  <c r="BV51" i="174"/>
  <c r="BU51" i="174"/>
  <c r="BT51" i="174"/>
  <c r="BS51" i="174"/>
  <c r="BR51" i="174"/>
  <c r="BQ51" i="174"/>
  <c r="BP51" i="174"/>
  <c r="BO51" i="174"/>
  <c r="BI51" i="174"/>
  <c r="BJ1219" i="183" s="1"/>
  <c r="BB51" i="174"/>
  <c r="BC1219" i="183" s="1"/>
  <c r="AH51" i="174"/>
  <c r="AI1219" i="183" s="1"/>
  <c r="A51" i="174"/>
  <c r="A1219" i="183" s="1"/>
  <c r="BZ50" i="174"/>
  <c r="BY50" i="174"/>
  <c r="BX50" i="174"/>
  <c r="BW50" i="174"/>
  <c r="BV50" i="174"/>
  <c r="BU50" i="174"/>
  <c r="BT50" i="174"/>
  <c r="BS50" i="174"/>
  <c r="BR50" i="174"/>
  <c r="BQ50" i="174"/>
  <c r="BP50" i="174"/>
  <c r="BO50" i="174"/>
  <c r="BI50" i="174"/>
  <c r="BJ1218" i="183" s="1"/>
  <c r="BB50" i="174"/>
  <c r="BC1218" i="183" s="1"/>
  <c r="AH50" i="174"/>
  <c r="AI1218" i="183" s="1"/>
  <c r="J50" i="174"/>
  <c r="K1218" i="183" s="1"/>
  <c r="I50" i="174"/>
  <c r="J1218" i="183" s="1"/>
  <c r="A50" i="174"/>
  <c r="A1218" i="183" s="1"/>
  <c r="BZ49" i="174"/>
  <c r="BY49" i="174"/>
  <c r="BX49" i="174"/>
  <c r="BW49" i="174"/>
  <c r="BV49" i="174"/>
  <c r="BU49" i="174"/>
  <c r="BT49" i="174"/>
  <c r="BS49" i="174"/>
  <c r="BR49" i="174"/>
  <c r="BQ49" i="174"/>
  <c r="BP49" i="174"/>
  <c r="BO49" i="174"/>
  <c r="BI49" i="174"/>
  <c r="BJ1217" i="183" s="1"/>
  <c r="BB49" i="174"/>
  <c r="BC1217" i="183" s="1"/>
  <c r="AH49" i="174"/>
  <c r="K1217" i="183"/>
  <c r="J1217" i="183"/>
  <c r="A49" i="174"/>
  <c r="A1217" i="183" s="1"/>
  <c r="BZ48" i="174"/>
  <c r="BY48" i="174"/>
  <c r="BX48" i="174"/>
  <c r="BW48" i="174"/>
  <c r="BV48" i="174"/>
  <c r="BU48" i="174"/>
  <c r="BT48" i="174"/>
  <c r="BS48" i="174"/>
  <c r="BR48" i="174"/>
  <c r="BQ48" i="174"/>
  <c r="BP48" i="174"/>
  <c r="BO48" i="174"/>
  <c r="BI48" i="174"/>
  <c r="BJ1216" i="183" s="1"/>
  <c r="BB48" i="174"/>
  <c r="BC1216" i="183" s="1"/>
  <c r="AH48" i="174"/>
  <c r="AI1216" i="183" s="1"/>
  <c r="K1216" i="183"/>
  <c r="J1216" i="183"/>
  <c r="A48" i="174"/>
  <c r="A1216" i="183" s="1"/>
  <c r="BZ47" i="174"/>
  <c r="BY47" i="174"/>
  <c r="BX47" i="174"/>
  <c r="BW47" i="174"/>
  <c r="BV47" i="174"/>
  <c r="BU47" i="174"/>
  <c r="BT47" i="174"/>
  <c r="BS47" i="174"/>
  <c r="BR47" i="174"/>
  <c r="BQ47" i="174"/>
  <c r="BP47" i="174"/>
  <c r="BO47" i="174"/>
  <c r="BI47" i="174"/>
  <c r="BJ1215" i="183" s="1"/>
  <c r="BB47" i="174"/>
  <c r="BC1215" i="183" s="1"/>
  <c r="AH47" i="174"/>
  <c r="AI1215" i="183" s="1"/>
  <c r="A47" i="174"/>
  <c r="A1215" i="183" s="1"/>
  <c r="BZ46" i="174"/>
  <c r="BY46" i="174"/>
  <c r="BX46" i="174"/>
  <c r="BW46" i="174"/>
  <c r="BV46" i="174"/>
  <c r="BU46" i="174"/>
  <c r="BT46" i="174"/>
  <c r="BS46" i="174"/>
  <c r="BR46" i="174"/>
  <c r="BQ46" i="174"/>
  <c r="BP46" i="174"/>
  <c r="BO46" i="174"/>
  <c r="BI46" i="174"/>
  <c r="BJ1214" i="183" s="1"/>
  <c r="BB46" i="174"/>
  <c r="BC1214" i="183" s="1"/>
  <c r="AH46" i="174"/>
  <c r="AI1214" i="183" s="1"/>
  <c r="J46" i="174"/>
  <c r="K1214" i="183" s="1"/>
  <c r="I46" i="174"/>
  <c r="J1214" i="183" s="1"/>
  <c r="A46" i="174"/>
  <c r="A1214" i="183" s="1"/>
  <c r="BZ45" i="174"/>
  <c r="BY45" i="174"/>
  <c r="BX45" i="174"/>
  <c r="BW45" i="174"/>
  <c r="BV45" i="174"/>
  <c r="BU45" i="174"/>
  <c r="BT45" i="174"/>
  <c r="BS45" i="174"/>
  <c r="BR45" i="174"/>
  <c r="BQ45" i="174"/>
  <c r="BP45" i="174"/>
  <c r="BO45" i="174"/>
  <c r="BI45" i="174"/>
  <c r="BJ1213" i="183" s="1"/>
  <c r="BB45" i="174"/>
  <c r="BC1213" i="183" s="1"/>
  <c r="AH45" i="174"/>
  <c r="AI1213" i="183" s="1"/>
  <c r="J45" i="174"/>
  <c r="K1213" i="183" s="1"/>
  <c r="I45" i="174"/>
  <c r="J1213" i="183" s="1"/>
  <c r="A45" i="174"/>
  <c r="A1213" i="183" s="1"/>
  <c r="BZ44" i="174"/>
  <c r="BY44" i="174"/>
  <c r="BX44" i="174"/>
  <c r="BW44" i="174"/>
  <c r="BV44" i="174"/>
  <c r="BU44" i="174"/>
  <c r="BT44" i="174"/>
  <c r="BS44" i="174"/>
  <c r="BR44" i="174"/>
  <c r="BQ44" i="174"/>
  <c r="BP44" i="174"/>
  <c r="BO44" i="174"/>
  <c r="BI44" i="174"/>
  <c r="BJ1212" i="183" s="1"/>
  <c r="BB44" i="174"/>
  <c r="BC1212" i="183" s="1"/>
  <c r="AH44" i="174"/>
  <c r="J44" i="174"/>
  <c r="K1212" i="183" s="1"/>
  <c r="I44" i="174"/>
  <c r="J1212" i="183" s="1"/>
  <c r="A44" i="174"/>
  <c r="A1212" i="183" s="1"/>
  <c r="BZ43" i="174"/>
  <c r="BY43" i="174"/>
  <c r="BX43" i="174"/>
  <c r="BW43" i="174"/>
  <c r="BV43" i="174"/>
  <c r="BU43" i="174"/>
  <c r="BT43" i="174"/>
  <c r="BS43" i="174"/>
  <c r="BR43" i="174"/>
  <c r="BQ43" i="174"/>
  <c r="BP43" i="174"/>
  <c r="BO43" i="174"/>
  <c r="BI43" i="174"/>
  <c r="BJ1211" i="183" s="1"/>
  <c r="BB43" i="174"/>
  <c r="BC1211" i="183" s="1"/>
  <c r="AH43" i="174"/>
  <c r="AI1211" i="183" s="1"/>
  <c r="J43" i="174"/>
  <c r="I43" i="174"/>
  <c r="J1211" i="183" s="1"/>
  <c r="A43" i="174"/>
  <c r="A1211" i="183" s="1"/>
  <c r="BZ42" i="174"/>
  <c r="BY42" i="174"/>
  <c r="BX42" i="174"/>
  <c r="BW42" i="174"/>
  <c r="BV42" i="174"/>
  <c r="BU42" i="174"/>
  <c r="BT42" i="174"/>
  <c r="BS42" i="174"/>
  <c r="BR42" i="174"/>
  <c r="BQ42" i="174"/>
  <c r="BP42" i="174"/>
  <c r="BO42" i="174"/>
  <c r="BI42" i="174"/>
  <c r="BJ1210" i="183" s="1"/>
  <c r="BB42" i="174"/>
  <c r="BC1210" i="183" s="1"/>
  <c r="AH42" i="174"/>
  <c r="AI1210" i="183" s="1"/>
  <c r="J42" i="174"/>
  <c r="K1210" i="183" s="1"/>
  <c r="I42" i="174"/>
  <c r="J1210" i="183" s="1"/>
  <c r="A42" i="174"/>
  <c r="A1210" i="183" s="1"/>
  <c r="BZ41" i="174"/>
  <c r="BY41" i="174"/>
  <c r="BX41" i="174"/>
  <c r="BW41" i="174"/>
  <c r="BV41" i="174"/>
  <c r="BU41" i="174"/>
  <c r="BT41" i="174"/>
  <c r="BS41" i="174"/>
  <c r="BR41" i="174"/>
  <c r="BQ41" i="174"/>
  <c r="BP41" i="174"/>
  <c r="BO41" i="174"/>
  <c r="BI41" i="174"/>
  <c r="BJ1209" i="183" s="1"/>
  <c r="BB41" i="174"/>
  <c r="BC1209" i="183" s="1"/>
  <c r="AH41" i="174"/>
  <c r="J41" i="174"/>
  <c r="I41" i="174"/>
  <c r="J1209" i="183" s="1"/>
  <c r="A41" i="174"/>
  <c r="A1209" i="183" s="1"/>
  <c r="BZ40" i="174"/>
  <c r="BY40" i="174"/>
  <c r="BX40" i="174"/>
  <c r="BW40" i="174"/>
  <c r="BV40" i="174"/>
  <c r="BU40" i="174"/>
  <c r="BT40" i="174"/>
  <c r="BS40" i="174"/>
  <c r="BR40" i="174"/>
  <c r="BQ40" i="174"/>
  <c r="BP40" i="174"/>
  <c r="BO40" i="174"/>
  <c r="BI40" i="174"/>
  <c r="BJ1208" i="183" s="1"/>
  <c r="BB40" i="174"/>
  <c r="BC1208" i="183" s="1"/>
  <c r="AH40" i="174"/>
  <c r="AI1208" i="183" s="1"/>
  <c r="J40" i="174"/>
  <c r="K1208" i="183" s="1"/>
  <c r="I40" i="174"/>
  <c r="J1208" i="183" s="1"/>
  <c r="A40" i="174"/>
  <c r="A1208" i="183" s="1"/>
  <c r="BZ39" i="174"/>
  <c r="BY39" i="174"/>
  <c r="BX39" i="174"/>
  <c r="BW39" i="174"/>
  <c r="BV39" i="174"/>
  <c r="BU39" i="174"/>
  <c r="BT39" i="174"/>
  <c r="BS39" i="174"/>
  <c r="BR39" i="174"/>
  <c r="BQ39" i="174"/>
  <c r="BP39" i="174"/>
  <c r="BO39" i="174"/>
  <c r="BI39" i="174"/>
  <c r="BJ1207" i="183" s="1"/>
  <c r="BB39" i="174"/>
  <c r="BC1207" i="183" s="1"/>
  <c r="AH39" i="174"/>
  <c r="J39" i="174"/>
  <c r="K1207" i="183" s="1"/>
  <c r="I39" i="174"/>
  <c r="J1207" i="183" s="1"/>
  <c r="A39" i="174"/>
  <c r="A1207" i="183" s="1"/>
  <c r="BZ38" i="174"/>
  <c r="BY38" i="174"/>
  <c r="BX38" i="174"/>
  <c r="BW38" i="174"/>
  <c r="BV38" i="174"/>
  <c r="BU38" i="174"/>
  <c r="BT38" i="174"/>
  <c r="BS38" i="174"/>
  <c r="BR38" i="174"/>
  <c r="BQ38" i="174"/>
  <c r="BP38" i="174"/>
  <c r="BO38" i="174"/>
  <c r="BI38" i="174"/>
  <c r="BJ1206" i="183" s="1"/>
  <c r="BB38" i="174"/>
  <c r="BC1206" i="183" s="1"/>
  <c r="AH38" i="174"/>
  <c r="AI1206" i="183" s="1"/>
  <c r="J38" i="174"/>
  <c r="K1206" i="183" s="1"/>
  <c r="I38" i="174"/>
  <c r="J1206" i="183" s="1"/>
  <c r="A38" i="174"/>
  <c r="A1206" i="183" s="1"/>
  <c r="BZ37" i="174"/>
  <c r="BY37" i="174"/>
  <c r="BX37" i="174"/>
  <c r="BW37" i="174"/>
  <c r="BV37" i="174"/>
  <c r="BU37" i="174"/>
  <c r="BT37" i="174"/>
  <c r="BS37" i="174"/>
  <c r="BR37" i="174"/>
  <c r="BQ37" i="174"/>
  <c r="BP37" i="174"/>
  <c r="BO37" i="174"/>
  <c r="BI37" i="174"/>
  <c r="BJ1205" i="183" s="1"/>
  <c r="BB37" i="174"/>
  <c r="BC1205" i="183" s="1"/>
  <c r="AH37" i="174"/>
  <c r="AI1205" i="183" s="1"/>
  <c r="J37" i="174"/>
  <c r="K1205" i="183" s="1"/>
  <c r="I37" i="174"/>
  <c r="J1205" i="183" s="1"/>
  <c r="A37" i="174"/>
  <c r="A1205" i="183" s="1"/>
  <c r="BZ36" i="174"/>
  <c r="BY36" i="174"/>
  <c r="BX36" i="174"/>
  <c r="BW36" i="174"/>
  <c r="BV36" i="174"/>
  <c r="BU36" i="174"/>
  <c r="BT36" i="174"/>
  <c r="BS36" i="174"/>
  <c r="BR36" i="174"/>
  <c r="BQ36" i="174"/>
  <c r="BP36" i="174"/>
  <c r="BO36" i="174"/>
  <c r="BI36" i="174"/>
  <c r="BJ1204" i="183" s="1"/>
  <c r="BB36" i="174"/>
  <c r="BC1204" i="183" s="1"/>
  <c r="AH36" i="174"/>
  <c r="AI1204" i="183" s="1"/>
  <c r="J36" i="174"/>
  <c r="K1204" i="183" s="1"/>
  <c r="I36" i="174"/>
  <c r="J1204" i="183" s="1"/>
  <c r="A36" i="174"/>
  <c r="A1204" i="183" s="1"/>
  <c r="BZ35" i="174"/>
  <c r="BY35" i="174"/>
  <c r="BX35" i="174"/>
  <c r="BW35" i="174"/>
  <c r="BV35" i="174"/>
  <c r="BU35" i="174"/>
  <c r="BT35" i="174"/>
  <c r="BS35" i="174"/>
  <c r="BR35" i="174"/>
  <c r="BQ35" i="174"/>
  <c r="BP35" i="174"/>
  <c r="BO35" i="174"/>
  <c r="BI35" i="174"/>
  <c r="BJ1203" i="183" s="1"/>
  <c r="BB35" i="174"/>
  <c r="BC1203" i="183" s="1"/>
  <c r="AH35" i="174"/>
  <c r="AI1203" i="183" s="1"/>
  <c r="J35" i="174"/>
  <c r="I35" i="174"/>
  <c r="J1203" i="183" s="1"/>
  <c r="A35" i="174"/>
  <c r="A1203" i="183" s="1"/>
  <c r="BZ34" i="174"/>
  <c r="BY34" i="174"/>
  <c r="BX34" i="174"/>
  <c r="BW34" i="174"/>
  <c r="BV34" i="174"/>
  <c r="BU34" i="174"/>
  <c r="BT34" i="174"/>
  <c r="BS34" i="174"/>
  <c r="BR34" i="174"/>
  <c r="BQ34" i="174"/>
  <c r="BP34" i="174"/>
  <c r="BO34" i="174"/>
  <c r="BI34" i="174"/>
  <c r="BJ1202" i="183" s="1"/>
  <c r="BB34" i="174"/>
  <c r="BC1202" i="183" s="1"/>
  <c r="AH34" i="174"/>
  <c r="AI1202" i="183" s="1"/>
  <c r="J34" i="174"/>
  <c r="K1202" i="183" s="1"/>
  <c r="I34" i="174"/>
  <c r="J1202" i="183" s="1"/>
  <c r="A34" i="174"/>
  <c r="A1202" i="183" s="1"/>
  <c r="BZ33" i="174"/>
  <c r="BY33" i="174"/>
  <c r="BX33" i="174"/>
  <c r="BW33" i="174"/>
  <c r="BV33" i="174"/>
  <c r="BU33" i="174"/>
  <c r="BT33" i="174"/>
  <c r="BS33" i="174"/>
  <c r="BR33" i="174"/>
  <c r="BQ33" i="174"/>
  <c r="BP33" i="174"/>
  <c r="BO33" i="174"/>
  <c r="BI33" i="174"/>
  <c r="BJ1201" i="183" s="1"/>
  <c r="BB33" i="174"/>
  <c r="BC1201" i="183" s="1"/>
  <c r="AH33" i="174"/>
  <c r="AI1201" i="183" s="1"/>
  <c r="J33" i="174"/>
  <c r="K1201" i="183" s="1"/>
  <c r="I33" i="174"/>
  <c r="J1201" i="183" s="1"/>
  <c r="A33" i="174"/>
  <c r="A1201" i="183" s="1"/>
  <c r="BZ32" i="174"/>
  <c r="BY32" i="174"/>
  <c r="BX32" i="174"/>
  <c r="BW32" i="174"/>
  <c r="BV32" i="174"/>
  <c r="BU32" i="174"/>
  <c r="BT32" i="174"/>
  <c r="BS32" i="174"/>
  <c r="BR32" i="174"/>
  <c r="BQ32" i="174"/>
  <c r="BP32" i="174"/>
  <c r="BO32" i="174"/>
  <c r="BI32" i="174"/>
  <c r="BJ1200" i="183" s="1"/>
  <c r="BB32" i="174"/>
  <c r="BC1200" i="183" s="1"/>
  <c r="AH32" i="174"/>
  <c r="AI1200" i="183" s="1"/>
  <c r="J32" i="174"/>
  <c r="K1200" i="183" s="1"/>
  <c r="I32" i="174"/>
  <c r="J1200" i="183" s="1"/>
  <c r="A32" i="174"/>
  <c r="A1200" i="183" s="1"/>
  <c r="BZ31" i="174"/>
  <c r="BY31" i="174"/>
  <c r="BX31" i="174"/>
  <c r="BW31" i="174"/>
  <c r="BV31" i="174"/>
  <c r="BU31" i="174"/>
  <c r="BT31" i="174"/>
  <c r="BS31" i="174"/>
  <c r="BR31" i="174"/>
  <c r="BQ31" i="174"/>
  <c r="BP31" i="174"/>
  <c r="BO31" i="174"/>
  <c r="BI31" i="174"/>
  <c r="BJ1199" i="183" s="1"/>
  <c r="BB31" i="174"/>
  <c r="BC1199" i="183" s="1"/>
  <c r="AH31" i="174"/>
  <c r="AI1199" i="183" s="1"/>
  <c r="J31" i="174"/>
  <c r="K1199" i="183" s="1"/>
  <c r="I31" i="174"/>
  <c r="J1199" i="183" s="1"/>
  <c r="A31" i="174"/>
  <c r="A1199" i="183" s="1"/>
  <c r="BZ30" i="174"/>
  <c r="BY30" i="174"/>
  <c r="BX30" i="174"/>
  <c r="BW30" i="174"/>
  <c r="BV30" i="174"/>
  <c r="BU30" i="174"/>
  <c r="BT30" i="174"/>
  <c r="BS30" i="174"/>
  <c r="BR30" i="174"/>
  <c r="BQ30" i="174"/>
  <c r="BP30" i="174"/>
  <c r="BO30" i="174"/>
  <c r="BI30" i="174"/>
  <c r="BJ1198" i="183" s="1"/>
  <c r="BB30" i="174"/>
  <c r="BC1198" i="183" s="1"/>
  <c r="AH30" i="174"/>
  <c r="AI1198" i="183" s="1"/>
  <c r="J30" i="174"/>
  <c r="K1198" i="183" s="1"/>
  <c r="I30" i="174"/>
  <c r="J1198" i="183" s="1"/>
  <c r="A30" i="174"/>
  <c r="A1198" i="183" s="1"/>
  <c r="BZ29" i="174"/>
  <c r="BY29" i="174"/>
  <c r="BX29" i="174"/>
  <c r="BW29" i="174"/>
  <c r="BV29" i="174"/>
  <c r="BU29" i="174"/>
  <c r="BT29" i="174"/>
  <c r="BS29" i="174"/>
  <c r="BR29" i="174"/>
  <c r="BQ29" i="174"/>
  <c r="BP29" i="174"/>
  <c r="BO29" i="174"/>
  <c r="BI29" i="174"/>
  <c r="BJ1197" i="183" s="1"/>
  <c r="BB29" i="174"/>
  <c r="BC1197" i="183" s="1"/>
  <c r="AH29" i="174"/>
  <c r="AI1197" i="183" s="1"/>
  <c r="J29" i="174"/>
  <c r="K1197" i="183" s="1"/>
  <c r="I29" i="174"/>
  <c r="J1197" i="183" s="1"/>
  <c r="A29" i="174"/>
  <c r="A1197" i="183" s="1"/>
  <c r="BZ28" i="174"/>
  <c r="BY28" i="174"/>
  <c r="BX28" i="174"/>
  <c r="BW28" i="174"/>
  <c r="BV28" i="174"/>
  <c r="BU28" i="174"/>
  <c r="BT28" i="174"/>
  <c r="BS28" i="174"/>
  <c r="BR28" i="174"/>
  <c r="BQ28" i="174"/>
  <c r="BP28" i="174"/>
  <c r="BO28" i="174"/>
  <c r="BI28" i="174"/>
  <c r="BJ1196" i="183" s="1"/>
  <c r="BB28" i="174"/>
  <c r="BC1196" i="183" s="1"/>
  <c r="AH28" i="174"/>
  <c r="AI1196" i="183" s="1"/>
  <c r="J28" i="174"/>
  <c r="K1196" i="183" s="1"/>
  <c r="I28" i="174"/>
  <c r="J1196" i="183" s="1"/>
  <c r="A28" i="174"/>
  <c r="A1196" i="183" s="1"/>
  <c r="BZ27" i="174"/>
  <c r="BY27" i="174"/>
  <c r="BX27" i="174"/>
  <c r="BW27" i="174"/>
  <c r="BV27" i="174"/>
  <c r="BU27" i="174"/>
  <c r="BT27" i="174"/>
  <c r="BS27" i="174"/>
  <c r="BR27" i="174"/>
  <c r="BQ27" i="174"/>
  <c r="BP27" i="174"/>
  <c r="BO27" i="174"/>
  <c r="BI27" i="174"/>
  <c r="BJ1195" i="183" s="1"/>
  <c r="BB27" i="174"/>
  <c r="BC1195" i="183" s="1"/>
  <c r="AH27" i="174"/>
  <c r="AI1195" i="183" s="1"/>
  <c r="J27" i="174"/>
  <c r="K1195" i="183" s="1"/>
  <c r="I27" i="174"/>
  <c r="J1195" i="183" s="1"/>
  <c r="A27" i="174"/>
  <c r="A1195" i="183" s="1"/>
  <c r="BZ26" i="174"/>
  <c r="BY26" i="174"/>
  <c r="BX26" i="174"/>
  <c r="BW26" i="174"/>
  <c r="BV26" i="174"/>
  <c r="BU26" i="174"/>
  <c r="BT26" i="174"/>
  <c r="BS26" i="174"/>
  <c r="BR26" i="174"/>
  <c r="BQ26" i="174"/>
  <c r="BP26" i="174"/>
  <c r="BO26" i="174"/>
  <c r="BI26" i="174"/>
  <c r="BJ1194" i="183" s="1"/>
  <c r="BB26" i="174"/>
  <c r="BC1194" i="183" s="1"/>
  <c r="AH26" i="174"/>
  <c r="AI1194" i="183" s="1"/>
  <c r="J26" i="174"/>
  <c r="K1194" i="183" s="1"/>
  <c r="I26" i="174"/>
  <c r="J1194" i="183" s="1"/>
  <c r="A26" i="174"/>
  <c r="A1194" i="183" s="1"/>
  <c r="BZ25" i="174"/>
  <c r="BY25" i="174"/>
  <c r="BX25" i="174"/>
  <c r="BW25" i="174"/>
  <c r="BV25" i="174"/>
  <c r="BU25" i="174"/>
  <c r="BT25" i="174"/>
  <c r="BS25" i="174"/>
  <c r="BR25" i="174"/>
  <c r="BQ25" i="174"/>
  <c r="BP25" i="174"/>
  <c r="BO25" i="174"/>
  <c r="BI25" i="174"/>
  <c r="BJ1193" i="183" s="1"/>
  <c r="BB25" i="174"/>
  <c r="BC1193" i="183" s="1"/>
  <c r="AH25" i="174"/>
  <c r="AI1193" i="183" s="1"/>
  <c r="J25" i="174"/>
  <c r="K1193" i="183" s="1"/>
  <c r="I25" i="174"/>
  <c r="J1193" i="183" s="1"/>
  <c r="A25" i="174"/>
  <c r="A1193" i="183" s="1"/>
  <c r="BZ24" i="174"/>
  <c r="BY24" i="174"/>
  <c r="BX24" i="174"/>
  <c r="BW24" i="174"/>
  <c r="BV24" i="174"/>
  <c r="BU24" i="174"/>
  <c r="BT24" i="174"/>
  <c r="BS24" i="174"/>
  <c r="BR24" i="174"/>
  <c r="BQ24" i="174"/>
  <c r="BP24" i="174"/>
  <c r="BO24" i="174"/>
  <c r="BI24" i="174"/>
  <c r="BJ1192" i="183" s="1"/>
  <c r="BB24" i="174"/>
  <c r="BC1192" i="183" s="1"/>
  <c r="AH24" i="174"/>
  <c r="AI1192" i="183" s="1"/>
  <c r="J24" i="174"/>
  <c r="K1192" i="183" s="1"/>
  <c r="I24" i="174"/>
  <c r="J1192" i="183" s="1"/>
  <c r="A24" i="174"/>
  <c r="A1192" i="183" s="1"/>
  <c r="BZ23" i="174"/>
  <c r="BY23" i="174"/>
  <c r="BX23" i="174"/>
  <c r="BW23" i="174"/>
  <c r="BV23" i="174"/>
  <c r="BU23" i="174"/>
  <c r="BT23" i="174"/>
  <c r="BS23" i="174"/>
  <c r="BR23" i="174"/>
  <c r="BQ23" i="174"/>
  <c r="BP23" i="174"/>
  <c r="BO23" i="174"/>
  <c r="BI23" i="174"/>
  <c r="BJ1191" i="183" s="1"/>
  <c r="BB23" i="174"/>
  <c r="BC1191" i="183" s="1"/>
  <c r="AH23" i="174"/>
  <c r="AI1191" i="183" s="1"/>
  <c r="J23" i="174"/>
  <c r="K1191" i="183" s="1"/>
  <c r="I23" i="174"/>
  <c r="J1191" i="183" s="1"/>
  <c r="A23" i="174"/>
  <c r="A1191" i="183" s="1"/>
  <c r="BZ22" i="174"/>
  <c r="BY22" i="174"/>
  <c r="BX22" i="174"/>
  <c r="BW22" i="174"/>
  <c r="BV22" i="174"/>
  <c r="BU22" i="174"/>
  <c r="BT22" i="174"/>
  <c r="BS22" i="174"/>
  <c r="BR22" i="174"/>
  <c r="BQ22" i="174"/>
  <c r="BP22" i="174"/>
  <c r="BO22" i="174"/>
  <c r="BI22" i="174"/>
  <c r="BJ1190" i="183" s="1"/>
  <c r="BB22" i="174"/>
  <c r="BC1190" i="183" s="1"/>
  <c r="AH22" i="174"/>
  <c r="AI1190" i="183" s="1"/>
  <c r="J22" i="174"/>
  <c r="K1190" i="183" s="1"/>
  <c r="I22" i="174"/>
  <c r="J1190" i="183" s="1"/>
  <c r="A22" i="174"/>
  <c r="A1190" i="183" s="1"/>
  <c r="BZ21" i="174"/>
  <c r="BY21" i="174"/>
  <c r="BX21" i="174"/>
  <c r="BW21" i="174"/>
  <c r="BV21" i="174"/>
  <c r="BU21" i="174"/>
  <c r="BT21" i="174"/>
  <c r="BS21" i="174"/>
  <c r="BR21" i="174"/>
  <c r="BQ21" i="174"/>
  <c r="BP21" i="174"/>
  <c r="BO21" i="174"/>
  <c r="BI21" i="174"/>
  <c r="BJ1189" i="183" s="1"/>
  <c r="BB21" i="174"/>
  <c r="BC1189" i="183" s="1"/>
  <c r="AH21" i="174"/>
  <c r="AI1189" i="183" s="1"/>
  <c r="J21" i="174"/>
  <c r="K1189" i="183" s="1"/>
  <c r="I21" i="174"/>
  <c r="J1189" i="183" s="1"/>
  <c r="A21" i="174"/>
  <c r="A1189" i="183" s="1"/>
  <c r="BZ20" i="174"/>
  <c r="BY20" i="174"/>
  <c r="BX20" i="174"/>
  <c r="BW20" i="174"/>
  <c r="BV20" i="174"/>
  <c r="BU20" i="174"/>
  <c r="BT20" i="174"/>
  <c r="BS20" i="174"/>
  <c r="BR20" i="174"/>
  <c r="BQ20" i="174"/>
  <c r="BP20" i="174"/>
  <c r="BO20" i="174"/>
  <c r="BI20" i="174"/>
  <c r="BJ1188" i="183" s="1"/>
  <c r="BB20" i="174"/>
  <c r="BC1188" i="183" s="1"/>
  <c r="AH20" i="174"/>
  <c r="AI1188" i="183" s="1"/>
  <c r="J20" i="174"/>
  <c r="K1188" i="183" s="1"/>
  <c r="I20" i="174"/>
  <c r="J1188" i="183" s="1"/>
  <c r="A20" i="174"/>
  <c r="A1188" i="183" s="1"/>
  <c r="BZ19" i="174"/>
  <c r="BY19" i="174"/>
  <c r="BX19" i="174"/>
  <c r="BW19" i="174"/>
  <c r="BV19" i="174"/>
  <c r="BU19" i="174"/>
  <c r="BT19" i="174"/>
  <c r="BS19" i="174"/>
  <c r="BR19" i="174"/>
  <c r="BQ19" i="174"/>
  <c r="BP19" i="174"/>
  <c r="BO19" i="174"/>
  <c r="BI19" i="174"/>
  <c r="BB19" i="174"/>
  <c r="BC1187" i="183" s="1"/>
  <c r="AH19" i="174"/>
  <c r="AI1187" i="183" s="1"/>
  <c r="J19" i="174"/>
  <c r="K1187" i="183" s="1"/>
  <c r="I19" i="174"/>
  <c r="J1187" i="183" s="1"/>
  <c r="A19" i="174"/>
  <c r="A1187" i="183" s="1"/>
  <c r="BZ18" i="174"/>
  <c r="BY18" i="174"/>
  <c r="BX18" i="174"/>
  <c r="BW18" i="174"/>
  <c r="BV18" i="174"/>
  <c r="BU18" i="174"/>
  <c r="BT18" i="174"/>
  <c r="BS18" i="174"/>
  <c r="BR18" i="174"/>
  <c r="BQ18" i="174"/>
  <c r="BP18" i="174"/>
  <c r="BO18" i="174"/>
  <c r="BI18" i="174"/>
  <c r="BJ1186" i="183" s="1"/>
  <c r="BB18" i="174"/>
  <c r="BC1186" i="183" s="1"/>
  <c r="AH18" i="174"/>
  <c r="AI1186" i="183" s="1"/>
  <c r="J18" i="174"/>
  <c r="K1186" i="183" s="1"/>
  <c r="I18" i="174"/>
  <c r="J1186" i="183" s="1"/>
  <c r="A18" i="174"/>
  <c r="A1186" i="183" s="1"/>
  <c r="BZ17" i="174"/>
  <c r="BY17" i="174"/>
  <c r="BX17" i="174"/>
  <c r="BW17" i="174"/>
  <c r="BV17" i="174"/>
  <c r="BU17" i="174"/>
  <c r="BT17" i="174"/>
  <c r="BS17" i="174"/>
  <c r="BR17" i="174"/>
  <c r="BQ17" i="174"/>
  <c r="BP17" i="174"/>
  <c r="BO17" i="174"/>
  <c r="BI17" i="174"/>
  <c r="BJ1185" i="183" s="1"/>
  <c r="BB17" i="174"/>
  <c r="BC1185" i="183" s="1"/>
  <c r="AH17" i="174"/>
  <c r="AI1185" i="183" s="1"/>
  <c r="J17" i="174"/>
  <c r="K1185" i="183" s="1"/>
  <c r="I17" i="174"/>
  <c r="J1185" i="183" s="1"/>
  <c r="A17" i="174"/>
  <c r="A1185" i="183" s="1"/>
  <c r="BZ16" i="174"/>
  <c r="BY16" i="174"/>
  <c r="BX16" i="174"/>
  <c r="BW16" i="174"/>
  <c r="BV16" i="174"/>
  <c r="BU16" i="174"/>
  <c r="BT16" i="174"/>
  <c r="BS16" i="174"/>
  <c r="BR16" i="174"/>
  <c r="BQ16" i="174"/>
  <c r="BP16" i="174"/>
  <c r="BO16" i="174"/>
  <c r="BI16" i="174"/>
  <c r="BJ1184" i="183" s="1"/>
  <c r="BC16" i="174"/>
  <c r="BD1184" i="183" s="1"/>
  <c r="BB16" i="174"/>
  <c r="BC1184" i="183" s="1"/>
  <c r="AH16" i="174"/>
  <c r="AI1184" i="183" s="1"/>
  <c r="J16" i="174"/>
  <c r="K1184" i="183" s="1"/>
  <c r="I16" i="174"/>
  <c r="J1184" i="183" s="1"/>
  <c r="A16" i="174"/>
  <c r="A1184" i="183" s="1"/>
  <c r="BZ15" i="174"/>
  <c r="BY15" i="174"/>
  <c r="BX15" i="174"/>
  <c r="BW15" i="174"/>
  <c r="BV15" i="174"/>
  <c r="BU15" i="174"/>
  <c r="BT15" i="174"/>
  <c r="BS15" i="174"/>
  <c r="BR15" i="174"/>
  <c r="BQ15" i="174"/>
  <c r="BP15" i="174"/>
  <c r="BO15" i="174"/>
  <c r="BI15" i="174"/>
  <c r="BJ1183" i="183" s="1"/>
  <c r="BB15" i="174"/>
  <c r="BC1183" i="183" s="1"/>
  <c r="AH15" i="174"/>
  <c r="AI1183" i="183" s="1"/>
  <c r="J15" i="174"/>
  <c r="K1183" i="183" s="1"/>
  <c r="I15" i="174"/>
  <c r="J1183" i="183" s="1"/>
  <c r="A15" i="174"/>
  <c r="A1183" i="183" s="1"/>
  <c r="BZ14" i="174"/>
  <c r="BY14" i="174"/>
  <c r="BX14" i="174"/>
  <c r="BW14" i="174"/>
  <c r="BV14" i="174"/>
  <c r="BU14" i="174"/>
  <c r="BT14" i="174"/>
  <c r="BS14" i="174"/>
  <c r="BR14" i="174"/>
  <c r="BQ14" i="174"/>
  <c r="BP14" i="174"/>
  <c r="BO14" i="174"/>
  <c r="BI14" i="174"/>
  <c r="BJ1182" i="183" s="1"/>
  <c r="BB14" i="174"/>
  <c r="BC1182" i="183" s="1"/>
  <c r="AH14" i="174"/>
  <c r="AI1182" i="183" s="1"/>
  <c r="J14" i="174"/>
  <c r="I14" i="174"/>
  <c r="J1182" i="183" s="1"/>
  <c r="A14" i="174"/>
  <c r="A1182" i="183" s="1"/>
  <c r="BZ13" i="174"/>
  <c r="BY13" i="174"/>
  <c r="BX13" i="174"/>
  <c r="BW13" i="174"/>
  <c r="BV13" i="174"/>
  <c r="BU13" i="174"/>
  <c r="BT13" i="174"/>
  <c r="BS13" i="174"/>
  <c r="BR13" i="174"/>
  <c r="BQ13" i="174"/>
  <c r="BP13" i="174"/>
  <c r="BO13" i="174"/>
  <c r="BI13" i="174"/>
  <c r="BJ1181" i="183" s="1"/>
  <c r="BB13" i="174"/>
  <c r="BC1181" i="183" s="1"/>
  <c r="AH13" i="174"/>
  <c r="AI1181" i="183" s="1"/>
  <c r="J13" i="174"/>
  <c r="K1181" i="183" s="1"/>
  <c r="I13" i="174"/>
  <c r="J1181" i="183" s="1"/>
  <c r="A13" i="174"/>
  <c r="A1181" i="183" s="1"/>
  <c r="BZ12" i="174"/>
  <c r="BY12" i="174"/>
  <c r="BX12" i="174"/>
  <c r="BW12" i="174"/>
  <c r="BV12" i="174"/>
  <c r="BU12" i="174"/>
  <c r="BT12" i="174"/>
  <c r="BS12" i="174"/>
  <c r="BR12" i="174"/>
  <c r="BQ12" i="174"/>
  <c r="BP12" i="174"/>
  <c r="BO12" i="174"/>
  <c r="BI12" i="174"/>
  <c r="BJ1180" i="183" s="1"/>
  <c r="BB12" i="174"/>
  <c r="BC1180" i="183" s="1"/>
  <c r="AH12" i="174"/>
  <c r="AI1180" i="183" s="1"/>
  <c r="J12" i="174"/>
  <c r="I12" i="174"/>
  <c r="J1180" i="183" s="1"/>
  <c r="A12" i="174"/>
  <c r="A1180" i="183" s="1"/>
  <c r="BZ11" i="174"/>
  <c r="BY11" i="174"/>
  <c r="BX11" i="174"/>
  <c r="BW11" i="174"/>
  <c r="BV11" i="174"/>
  <c r="BU11" i="174"/>
  <c r="BT11" i="174"/>
  <c r="BS11" i="174"/>
  <c r="BR11" i="174"/>
  <c r="BQ11" i="174"/>
  <c r="BP11" i="174"/>
  <c r="BO11" i="174"/>
  <c r="BI11" i="174"/>
  <c r="BJ1179" i="183" s="1"/>
  <c r="BB11" i="174"/>
  <c r="BC1179" i="183" s="1"/>
  <c r="AH11" i="174"/>
  <c r="AI1179" i="183" s="1"/>
  <c r="J11" i="174"/>
  <c r="I11" i="174"/>
  <c r="J1179" i="183" s="1"/>
  <c r="A11" i="174"/>
  <c r="A1179" i="183" s="1"/>
  <c r="BZ10" i="174"/>
  <c r="BY10" i="174"/>
  <c r="BX10" i="174"/>
  <c r="BW10" i="174"/>
  <c r="BV10" i="174"/>
  <c r="BU10" i="174"/>
  <c r="BT10" i="174"/>
  <c r="BS10" i="174"/>
  <c r="BR10" i="174"/>
  <c r="BQ10" i="174"/>
  <c r="BP10" i="174"/>
  <c r="BO10" i="174"/>
  <c r="BI10" i="174"/>
  <c r="BJ1178" i="183" s="1"/>
  <c r="BB10" i="174"/>
  <c r="BC1178" i="183" s="1"/>
  <c r="AH10" i="174"/>
  <c r="AI1178" i="183" s="1"/>
  <c r="J10" i="174"/>
  <c r="K1178" i="183" s="1"/>
  <c r="I10" i="174"/>
  <c r="J1178" i="183" s="1"/>
  <c r="A10" i="174"/>
  <c r="A1178" i="183" s="1"/>
  <c r="BH6" i="174"/>
  <c r="BG6" i="174"/>
  <c r="BF6" i="174"/>
  <c r="BE6" i="174"/>
  <c r="BD6" i="174"/>
  <c r="BA6" i="174"/>
  <c r="AZ6" i="174"/>
  <c r="AY6" i="174"/>
  <c r="AX6" i="174"/>
  <c r="AW6" i="174"/>
  <c r="AO6" i="174"/>
  <c r="AN6" i="174"/>
  <c r="AI6" i="174"/>
  <c r="AG6" i="174"/>
  <c r="AE6" i="174"/>
  <c r="AD6" i="174"/>
  <c r="AC6" i="174"/>
  <c r="AB6" i="174"/>
  <c r="AA6" i="174"/>
  <c r="Z6" i="174"/>
  <c r="Y6" i="174"/>
  <c r="X6" i="174"/>
  <c r="W6" i="174"/>
  <c r="V6" i="174"/>
  <c r="R6" i="174"/>
  <c r="Q6" i="174"/>
  <c r="O6" i="174"/>
  <c r="N6" i="174"/>
  <c r="L6" i="174"/>
  <c r="K6" i="174"/>
  <c r="H6" i="174"/>
  <c r="G6" i="174"/>
  <c r="F6" i="174"/>
  <c r="E6" i="174"/>
  <c r="D6" i="174"/>
  <c r="C6" i="174"/>
  <c r="BH5" i="174"/>
  <c r="BG5" i="174"/>
  <c r="BF5" i="174"/>
  <c r="BE5" i="174"/>
  <c r="BD5" i="174"/>
  <c r="BA5" i="174"/>
  <c r="AZ5" i="174"/>
  <c r="AY5" i="174"/>
  <c r="AX5" i="174"/>
  <c r="AW5" i="174"/>
  <c r="AO5" i="174"/>
  <c r="AN5" i="174"/>
  <c r="AI5" i="174"/>
  <c r="AG5" i="174"/>
  <c r="AE5" i="174"/>
  <c r="AD5" i="174"/>
  <c r="AC5" i="174"/>
  <c r="AB5" i="174"/>
  <c r="AA5" i="174"/>
  <c r="Z5" i="174"/>
  <c r="Y5" i="174"/>
  <c r="X5" i="174"/>
  <c r="W5" i="174"/>
  <c r="V5" i="174"/>
  <c r="R5" i="174"/>
  <c r="Q5" i="174"/>
  <c r="O5" i="174"/>
  <c r="N5" i="174"/>
  <c r="L5" i="174"/>
  <c r="K5" i="174"/>
  <c r="H5" i="174"/>
  <c r="G5" i="174"/>
  <c r="F5" i="174"/>
  <c r="E5" i="174"/>
  <c r="D5" i="174"/>
  <c r="C5" i="174"/>
  <c r="BZ65" i="173"/>
  <c r="BY65" i="173"/>
  <c r="BX65" i="173"/>
  <c r="BW65" i="173"/>
  <c r="BV65" i="173"/>
  <c r="BU65" i="173"/>
  <c r="BT65" i="173"/>
  <c r="BS65" i="173"/>
  <c r="BR65" i="173"/>
  <c r="BQ65" i="173"/>
  <c r="BP65" i="173"/>
  <c r="BO65" i="173"/>
  <c r="BI65" i="173"/>
  <c r="BJ1177" i="183" s="1"/>
  <c r="BB65" i="173"/>
  <c r="BC1177" i="183" s="1"/>
  <c r="AH65" i="173"/>
  <c r="AI1177" i="183" s="1"/>
  <c r="U1177" i="183"/>
  <c r="S65" i="173"/>
  <c r="T1177" i="183" s="1"/>
  <c r="J65" i="173"/>
  <c r="K1177" i="183" s="1"/>
  <c r="I65" i="173"/>
  <c r="J1177" i="183" s="1"/>
  <c r="A65" i="173"/>
  <c r="A1177" i="183" s="1"/>
  <c r="BZ64" i="173"/>
  <c r="BY64" i="173"/>
  <c r="BX64" i="173"/>
  <c r="BW64" i="173"/>
  <c r="BV64" i="173"/>
  <c r="BU64" i="173"/>
  <c r="BT64" i="173"/>
  <c r="BS64" i="173"/>
  <c r="BR64" i="173"/>
  <c r="BQ64" i="173"/>
  <c r="BP64" i="173"/>
  <c r="BO64" i="173"/>
  <c r="BI64" i="173"/>
  <c r="BJ1176" i="183" s="1"/>
  <c r="BB64" i="173"/>
  <c r="BC1176" i="183" s="1"/>
  <c r="AH64" i="173"/>
  <c r="AI1176" i="183" s="1"/>
  <c r="U1176" i="183"/>
  <c r="S64" i="173"/>
  <c r="T1176" i="183" s="1"/>
  <c r="J64" i="173"/>
  <c r="K1176" i="183" s="1"/>
  <c r="I64" i="173"/>
  <c r="J1176" i="183" s="1"/>
  <c r="A64" i="173"/>
  <c r="A1176" i="183" s="1"/>
  <c r="BZ63" i="173"/>
  <c r="BY63" i="173"/>
  <c r="BX63" i="173"/>
  <c r="BW63" i="173"/>
  <c r="BV63" i="173"/>
  <c r="BU63" i="173"/>
  <c r="BT63" i="173"/>
  <c r="BS63" i="173"/>
  <c r="BR63" i="173"/>
  <c r="BQ63" i="173"/>
  <c r="BP63" i="173"/>
  <c r="BO63" i="173"/>
  <c r="BI63" i="173"/>
  <c r="BJ1175" i="183" s="1"/>
  <c r="BB63" i="173"/>
  <c r="BC1175" i="183" s="1"/>
  <c r="AH63" i="173"/>
  <c r="AI1175" i="183" s="1"/>
  <c r="U1175" i="183"/>
  <c r="S63" i="173"/>
  <c r="T1175" i="183" s="1"/>
  <c r="J63" i="173"/>
  <c r="K1175" i="183" s="1"/>
  <c r="I63" i="173"/>
  <c r="J1175" i="183" s="1"/>
  <c r="A63" i="173"/>
  <c r="A1175" i="183" s="1"/>
  <c r="BZ62" i="173"/>
  <c r="BY62" i="173"/>
  <c r="BX62" i="173"/>
  <c r="BW62" i="173"/>
  <c r="BV62" i="173"/>
  <c r="BU62" i="173"/>
  <c r="BT62" i="173"/>
  <c r="BS62" i="173"/>
  <c r="BR62" i="173"/>
  <c r="BQ62" i="173"/>
  <c r="BP62" i="173"/>
  <c r="BO62" i="173"/>
  <c r="BI62" i="173"/>
  <c r="BJ1174" i="183" s="1"/>
  <c r="BB62" i="173"/>
  <c r="AH62" i="173"/>
  <c r="AI1174" i="183" s="1"/>
  <c r="U1174" i="183"/>
  <c r="S62" i="173"/>
  <c r="T1174" i="183" s="1"/>
  <c r="J62" i="173"/>
  <c r="K1174" i="183" s="1"/>
  <c r="I62" i="173"/>
  <c r="J1174" i="183" s="1"/>
  <c r="A62" i="173"/>
  <c r="A1174" i="183" s="1"/>
  <c r="BZ61" i="173"/>
  <c r="BY61" i="173"/>
  <c r="BX61" i="173"/>
  <c r="BW61" i="173"/>
  <c r="BV61" i="173"/>
  <c r="BU61" i="173"/>
  <c r="BT61" i="173"/>
  <c r="BS61" i="173"/>
  <c r="BR61" i="173"/>
  <c r="BQ61" i="173"/>
  <c r="BP61" i="173"/>
  <c r="BO61" i="173"/>
  <c r="BI61" i="173"/>
  <c r="BJ1173" i="183" s="1"/>
  <c r="BB61" i="173"/>
  <c r="BC1173" i="183" s="1"/>
  <c r="AH61" i="173"/>
  <c r="AI1173" i="183" s="1"/>
  <c r="U1173" i="183"/>
  <c r="S61" i="173"/>
  <c r="T1173" i="183" s="1"/>
  <c r="A61" i="173"/>
  <c r="A1173" i="183" s="1"/>
  <c r="BZ60" i="173"/>
  <c r="BY60" i="173"/>
  <c r="BX60" i="173"/>
  <c r="BW60" i="173"/>
  <c r="BV60" i="173"/>
  <c r="BU60" i="173"/>
  <c r="BT60" i="173"/>
  <c r="BS60" i="173"/>
  <c r="BR60" i="173"/>
  <c r="BQ60" i="173"/>
  <c r="BP60" i="173"/>
  <c r="BO60" i="173"/>
  <c r="BI60" i="173"/>
  <c r="BJ1172" i="183" s="1"/>
  <c r="BB60" i="173"/>
  <c r="AH60" i="173"/>
  <c r="AI1172" i="183" s="1"/>
  <c r="U1172" i="183"/>
  <c r="S60" i="173"/>
  <c r="T1172" i="183" s="1"/>
  <c r="K1172" i="183"/>
  <c r="J1172" i="183"/>
  <c r="A60" i="173"/>
  <c r="A1172" i="183" s="1"/>
  <c r="BZ59" i="173"/>
  <c r="BY59" i="173"/>
  <c r="BX59" i="173"/>
  <c r="BW59" i="173"/>
  <c r="BV59" i="173"/>
  <c r="BU59" i="173"/>
  <c r="BT59" i="173"/>
  <c r="BS59" i="173"/>
  <c r="BR59" i="173"/>
  <c r="BQ59" i="173"/>
  <c r="BP59" i="173"/>
  <c r="BO59" i="173"/>
  <c r="BI59" i="173"/>
  <c r="BJ1171" i="183" s="1"/>
  <c r="BB59" i="173"/>
  <c r="AH59" i="173"/>
  <c r="AI1171" i="183" s="1"/>
  <c r="U1171" i="183"/>
  <c r="S59" i="173"/>
  <c r="T1171" i="183" s="1"/>
  <c r="A59" i="173"/>
  <c r="A1171" i="183" s="1"/>
  <c r="BZ58" i="173"/>
  <c r="BY58" i="173"/>
  <c r="BX58" i="173"/>
  <c r="BW58" i="173"/>
  <c r="BV58" i="173"/>
  <c r="BU58" i="173"/>
  <c r="BT58" i="173"/>
  <c r="BS58" i="173"/>
  <c r="BR58" i="173"/>
  <c r="BQ58" i="173"/>
  <c r="BP58" i="173"/>
  <c r="BO58" i="173"/>
  <c r="BI58" i="173"/>
  <c r="BJ1170" i="183" s="1"/>
  <c r="BB58" i="173"/>
  <c r="BC1170" i="183" s="1"/>
  <c r="AH58" i="173"/>
  <c r="AI1170" i="183" s="1"/>
  <c r="U1170" i="183"/>
  <c r="S58" i="173"/>
  <c r="T1170" i="183" s="1"/>
  <c r="J58" i="173"/>
  <c r="K1170" i="183" s="1"/>
  <c r="I58" i="173"/>
  <c r="J1170" i="183" s="1"/>
  <c r="A58" i="173"/>
  <c r="A1170" i="183" s="1"/>
  <c r="BZ57" i="173"/>
  <c r="BY57" i="173"/>
  <c r="BX57" i="173"/>
  <c r="BW57" i="173"/>
  <c r="BV57" i="173"/>
  <c r="BU57" i="173"/>
  <c r="BT57" i="173"/>
  <c r="BS57" i="173"/>
  <c r="BR57" i="173"/>
  <c r="BQ57" i="173"/>
  <c r="BP57" i="173"/>
  <c r="BO57" i="173"/>
  <c r="BI57" i="173"/>
  <c r="BJ1169" i="183" s="1"/>
  <c r="BB57" i="173"/>
  <c r="BC1169" i="183" s="1"/>
  <c r="AH57" i="173"/>
  <c r="AI1169" i="183" s="1"/>
  <c r="U1169" i="183"/>
  <c r="S57" i="173"/>
  <c r="T1169" i="183" s="1"/>
  <c r="A57" i="173"/>
  <c r="A1169" i="183" s="1"/>
  <c r="BZ56" i="173"/>
  <c r="BY56" i="173"/>
  <c r="BX56" i="173"/>
  <c r="BW56" i="173"/>
  <c r="BV56" i="173"/>
  <c r="BU56" i="173"/>
  <c r="BT56" i="173"/>
  <c r="BS56" i="173"/>
  <c r="BR56" i="173"/>
  <c r="BQ56" i="173"/>
  <c r="BP56" i="173"/>
  <c r="BO56" i="173"/>
  <c r="BI56" i="173"/>
  <c r="BJ1168" i="183" s="1"/>
  <c r="BB56" i="173"/>
  <c r="BC1168" i="183" s="1"/>
  <c r="AH56" i="173"/>
  <c r="U1168" i="183"/>
  <c r="S56" i="173"/>
  <c r="T1168" i="183" s="1"/>
  <c r="J56" i="173"/>
  <c r="K1168" i="183" s="1"/>
  <c r="I56" i="173"/>
  <c r="J1168" i="183" s="1"/>
  <c r="A56" i="173"/>
  <c r="A1168" i="183" s="1"/>
  <c r="BZ55" i="173"/>
  <c r="BY55" i="173"/>
  <c r="BX55" i="173"/>
  <c r="BW55" i="173"/>
  <c r="BV55" i="173"/>
  <c r="BU55" i="173"/>
  <c r="BT55" i="173"/>
  <c r="BS55" i="173"/>
  <c r="BR55" i="173"/>
  <c r="BQ55" i="173"/>
  <c r="BP55" i="173"/>
  <c r="BO55" i="173"/>
  <c r="BI55" i="173"/>
  <c r="BJ1167" i="183" s="1"/>
  <c r="BB55" i="173"/>
  <c r="BC1167" i="183" s="1"/>
  <c r="AH55" i="173"/>
  <c r="AI1167" i="183" s="1"/>
  <c r="S55" i="173"/>
  <c r="T1167" i="183" s="1"/>
  <c r="A55" i="173"/>
  <c r="A1167" i="183" s="1"/>
  <c r="BZ54" i="173"/>
  <c r="BY54" i="173"/>
  <c r="BX54" i="173"/>
  <c r="BW54" i="173"/>
  <c r="BV54" i="173"/>
  <c r="BU54" i="173"/>
  <c r="BT54" i="173"/>
  <c r="BS54" i="173"/>
  <c r="BR54" i="173"/>
  <c r="BQ54" i="173"/>
  <c r="BP54" i="173"/>
  <c r="BO54" i="173"/>
  <c r="BI54" i="173"/>
  <c r="BJ1166" i="183" s="1"/>
  <c r="BB54" i="173"/>
  <c r="AH54" i="173"/>
  <c r="AI1166" i="183" s="1"/>
  <c r="U1166" i="183"/>
  <c r="S54" i="173"/>
  <c r="T1166" i="183" s="1"/>
  <c r="J54" i="173"/>
  <c r="K1166" i="183" s="1"/>
  <c r="I54" i="173"/>
  <c r="J1166" i="183" s="1"/>
  <c r="A54" i="173"/>
  <c r="A1166" i="183" s="1"/>
  <c r="BZ53" i="173"/>
  <c r="BY53" i="173"/>
  <c r="BX53" i="173"/>
  <c r="BW53" i="173"/>
  <c r="BV53" i="173"/>
  <c r="BU53" i="173"/>
  <c r="BT53" i="173"/>
  <c r="BS53" i="173"/>
  <c r="BR53" i="173"/>
  <c r="BQ53" i="173"/>
  <c r="BP53" i="173"/>
  <c r="BO53" i="173"/>
  <c r="BI53" i="173"/>
  <c r="BJ1165" i="183" s="1"/>
  <c r="BB53" i="173"/>
  <c r="AH53" i="173"/>
  <c r="U1165" i="183"/>
  <c r="S53" i="173"/>
  <c r="T1165" i="183" s="1"/>
  <c r="K1165" i="183"/>
  <c r="J1165" i="183"/>
  <c r="A53" i="173"/>
  <c r="A1165" i="183" s="1"/>
  <c r="BZ52" i="173"/>
  <c r="BY52" i="173"/>
  <c r="BX52" i="173"/>
  <c r="BW52" i="173"/>
  <c r="BV52" i="173"/>
  <c r="BU52" i="173"/>
  <c r="BT52" i="173"/>
  <c r="BS52" i="173"/>
  <c r="BR52" i="173"/>
  <c r="BQ52" i="173"/>
  <c r="BP52" i="173"/>
  <c r="BO52" i="173"/>
  <c r="BI52" i="173"/>
  <c r="BJ1164" i="183" s="1"/>
  <c r="BB52" i="173"/>
  <c r="AH52" i="173"/>
  <c r="AI1164" i="183" s="1"/>
  <c r="U1164" i="183"/>
  <c r="S52" i="173"/>
  <c r="T1164" i="183" s="1"/>
  <c r="J52" i="173"/>
  <c r="I52" i="173"/>
  <c r="J1164" i="183" s="1"/>
  <c r="A52" i="173"/>
  <c r="A1164" i="183" s="1"/>
  <c r="BZ51" i="173"/>
  <c r="BY51" i="173"/>
  <c r="BX51" i="173"/>
  <c r="BW51" i="173"/>
  <c r="BV51" i="173"/>
  <c r="BU51" i="173"/>
  <c r="BT51" i="173"/>
  <c r="BS51" i="173"/>
  <c r="BR51" i="173"/>
  <c r="BQ51" i="173"/>
  <c r="BP51" i="173"/>
  <c r="BO51" i="173"/>
  <c r="BI51" i="173"/>
  <c r="BJ1163" i="183" s="1"/>
  <c r="BB51" i="173"/>
  <c r="AH51" i="173"/>
  <c r="U1163" i="183"/>
  <c r="S51" i="173"/>
  <c r="T1163" i="183" s="1"/>
  <c r="J1163" i="183"/>
  <c r="A51" i="173"/>
  <c r="A1163" i="183" s="1"/>
  <c r="BZ50" i="173"/>
  <c r="BY50" i="173"/>
  <c r="BX50" i="173"/>
  <c r="BW50" i="173"/>
  <c r="BV50" i="173"/>
  <c r="BU50" i="173"/>
  <c r="BT50" i="173"/>
  <c r="BS50" i="173"/>
  <c r="BR50" i="173"/>
  <c r="BQ50" i="173"/>
  <c r="BP50" i="173"/>
  <c r="BO50" i="173"/>
  <c r="BI50" i="173"/>
  <c r="BJ1162" i="183" s="1"/>
  <c r="BB50" i="173"/>
  <c r="BC1162" i="183" s="1"/>
  <c r="AH50" i="173"/>
  <c r="AI1162" i="183" s="1"/>
  <c r="U1162" i="183"/>
  <c r="S50" i="173"/>
  <c r="T1162" i="183" s="1"/>
  <c r="J50" i="173"/>
  <c r="K1162" i="183" s="1"/>
  <c r="I50" i="173"/>
  <c r="J1162" i="183" s="1"/>
  <c r="A50" i="173"/>
  <c r="A1162" i="183" s="1"/>
  <c r="BZ49" i="173"/>
  <c r="BY49" i="173"/>
  <c r="BX49" i="173"/>
  <c r="BW49" i="173"/>
  <c r="BV49" i="173"/>
  <c r="BU49" i="173"/>
  <c r="BT49" i="173"/>
  <c r="BS49" i="173"/>
  <c r="BR49" i="173"/>
  <c r="BQ49" i="173"/>
  <c r="BP49" i="173"/>
  <c r="BO49" i="173"/>
  <c r="BI49" i="173"/>
  <c r="BJ1161" i="183" s="1"/>
  <c r="BB49" i="173"/>
  <c r="BC1161" i="183" s="1"/>
  <c r="AH49" i="173"/>
  <c r="U1161" i="183"/>
  <c r="S49" i="173"/>
  <c r="T1161" i="183" s="1"/>
  <c r="K1161" i="183"/>
  <c r="J1161" i="183"/>
  <c r="A49" i="173"/>
  <c r="A1161" i="183" s="1"/>
  <c r="BZ48" i="173"/>
  <c r="BY48" i="173"/>
  <c r="BX48" i="173"/>
  <c r="BW48" i="173"/>
  <c r="BV48" i="173"/>
  <c r="BU48" i="173"/>
  <c r="BT48" i="173"/>
  <c r="BS48" i="173"/>
  <c r="BR48" i="173"/>
  <c r="BQ48" i="173"/>
  <c r="BP48" i="173"/>
  <c r="BO48" i="173"/>
  <c r="BI48" i="173"/>
  <c r="BJ1160" i="183" s="1"/>
  <c r="BB48" i="173"/>
  <c r="BC1160" i="183" s="1"/>
  <c r="AH48" i="173"/>
  <c r="AI1160" i="183" s="1"/>
  <c r="U1160" i="183"/>
  <c r="S48" i="173"/>
  <c r="T1160" i="183" s="1"/>
  <c r="J48" i="173"/>
  <c r="K1160" i="183" s="1"/>
  <c r="I48" i="173"/>
  <c r="J1160" i="183" s="1"/>
  <c r="A48" i="173"/>
  <c r="A1160" i="183" s="1"/>
  <c r="BZ47" i="173"/>
  <c r="BY47" i="173"/>
  <c r="BX47" i="173"/>
  <c r="BW47" i="173"/>
  <c r="BV47" i="173"/>
  <c r="BU47" i="173"/>
  <c r="BT47" i="173"/>
  <c r="BS47" i="173"/>
  <c r="BR47" i="173"/>
  <c r="BQ47" i="173"/>
  <c r="BP47" i="173"/>
  <c r="BO47" i="173"/>
  <c r="BI47" i="173"/>
  <c r="BJ1159" i="183" s="1"/>
  <c r="BB47" i="173"/>
  <c r="BC1159" i="183" s="1"/>
  <c r="AH47" i="173"/>
  <c r="AI1159" i="183" s="1"/>
  <c r="U1159" i="183"/>
  <c r="S47" i="173"/>
  <c r="T1159" i="183" s="1"/>
  <c r="J1159" i="183"/>
  <c r="A47" i="173"/>
  <c r="A1159" i="183" s="1"/>
  <c r="BZ46" i="173"/>
  <c r="BY46" i="173"/>
  <c r="BX46" i="173"/>
  <c r="BW46" i="173"/>
  <c r="BV46" i="173"/>
  <c r="BU46" i="173"/>
  <c r="BT46" i="173"/>
  <c r="BS46" i="173"/>
  <c r="BR46" i="173"/>
  <c r="BQ46" i="173"/>
  <c r="BP46" i="173"/>
  <c r="BO46" i="173"/>
  <c r="BI46" i="173"/>
  <c r="BJ1158" i="183" s="1"/>
  <c r="BB46" i="173"/>
  <c r="BC1158" i="183" s="1"/>
  <c r="AH46" i="173"/>
  <c r="AI1158" i="183" s="1"/>
  <c r="U1158" i="183"/>
  <c r="S46" i="173"/>
  <c r="T1158" i="183" s="1"/>
  <c r="J46" i="173"/>
  <c r="K1158" i="183" s="1"/>
  <c r="I46" i="173"/>
  <c r="J1158" i="183" s="1"/>
  <c r="A46" i="173"/>
  <c r="A1158" i="183" s="1"/>
  <c r="BZ45" i="173"/>
  <c r="BY45" i="173"/>
  <c r="BX45" i="173"/>
  <c r="BW45" i="173"/>
  <c r="BV45" i="173"/>
  <c r="BU45" i="173"/>
  <c r="BT45" i="173"/>
  <c r="BS45" i="173"/>
  <c r="BR45" i="173"/>
  <c r="BQ45" i="173"/>
  <c r="BP45" i="173"/>
  <c r="BO45" i="173"/>
  <c r="BI45" i="173"/>
  <c r="BJ1157" i="183" s="1"/>
  <c r="BB45" i="173"/>
  <c r="BC1157" i="183" s="1"/>
  <c r="AH45" i="173"/>
  <c r="U1157" i="183"/>
  <c r="S45" i="173"/>
  <c r="T1157" i="183" s="1"/>
  <c r="J45" i="173"/>
  <c r="K1157" i="183" s="1"/>
  <c r="I45" i="173"/>
  <c r="J1157" i="183" s="1"/>
  <c r="A45" i="173"/>
  <c r="A1157" i="183" s="1"/>
  <c r="BZ44" i="173"/>
  <c r="BY44" i="173"/>
  <c r="BX44" i="173"/>
  <c r="BW44" i="173"/>
  <c r="BV44" i="173"/>
  <c r="BU44" i="173"/>
  <c r="BT44" i="173"/>
  <c r="BS44" i="173"/>
  <c r="BR44" i="173"/>
  <c r="BQ44" i="173"/>
  <c r="BP44" i="173"/>
  <c r="BO44" i="173"/>
  <c r="BI44" i="173"/>
  <c r="BJ1156" i="183" s="1"/>
  <c r="BB44" i="173"/>
  <c r="BC1156" i="183" s="1"/>
  <c r="AH44" i="173"/>
  <c r="AI1156" i="183" s="1"/>
  <c r="U1156" i="183"/>
  <c r="S44" i="173"/>
  <c r="T1156" i="183" s="1"/>
  <c r="J44" i="173"/>
  <c r="K1156" i="183" s="1"/>
  <c r="I44" i="173"/>
  <c r="J1156" i="183" s="1"/>
  <c r="A44" i="173"/>
  <c r="A1156" i="183" s="1"/>
  <c r="BZ43" i="173"/>
  <c r="BY43" i="173"/>
  <c r="BX43" i="173"/>
  <c r="BW43" i="173"/>
  <c r="BV43" i="173"/>
  <c r="BU43" i="173"/>
  <c r="BT43" i="173"/>
  <c r="BS43" i="173"/>
  <c r="BR43" i="173"/>
  <c r="BQ43" i="173"/>
  <c r="BP43" i="173"/>
  <c r="BO43" i="173"/>
  <c r="BI43" i="173"/>
  <c r="BJ1155" i="183" s="1"/>
  <c r="BB43" i="173"/>
  <c r="BC1155" i="183" s="1"/>
  <c r="AH43" i="173"/>
  <c r="U1155" i="183"/>
  <c r="S43" i="173"/>
  <c r="T1155" i="183" s="1"/>
  <c r="J43" i="173"/>
  <c r="K1155" i="183" s="1"/>
  <c r="I43" i="173"/>
  <c r="J1155" i="183" s="1"/>
  <c r="A43" i="173"/>
  <c r="A1155" i="183" s="1"/>
  <c r="BZ42" i="173"/>
  <c r="BY42" i="173"/>
  <c r="BX42" i="173"/>
  <c r="BW42" i="173"/>
  <c r="BV42" i="173"/>
  <c r="BU42" i="173"/>
  <c r="BT42" i="173"/>
  <c r="BS42" i="173"/>
  <c r="BR42" i="173"/>
  <c r="BQ42" i="173"/>
  <c r="BP42" i="173"/>
  <c r="BO42" i="173"/>
  <c r="BI42" i="173"/>
  <c r="BJ1154" i="183" s="1"/>
  <c r="BB42" i="173"/>
  <c r="BC1154" i="183" s="1"/>
  <c r="AH42" i="173"/>
  <c r="AI1154" i="183" s="1"/>
  <c r="U1154" i="183"/>
  <c r="S42" i="173"/>
  <c r="T1154" i="183" s="1"/>
  <c r="J42" i="173"/>
  <c r="K1154" i="183" s="1"/>
  <c r="I42" i="173"/>
  <c r="J1154" i="183" s="1"/>
  <c r="A42" i="173"/>
  <c r="A1154" i="183" s="1"/>
  <c r="BZ41" i="173"/>
  <c r="BY41" i="173"/>
  <c r="BX41" i="173"/>
  <c r="BW41" i="173"/>
  <c r="BV41" i="173"/>
  <c r="BU41" i="173"/>
  <c r="BT41" i="173"/>
  <c r="BS41" i="173"/>
  <c r="BR41" i="173"/>
  <c r="BQ41" i="173"/>
  <c r="BP41" i="173"/>
  <c r="BO41" i="173"/>
  <c r="BI41" i="173"/>
  <c r="BJ1153" i="183" s="1"/>
  <c r="BB41" i="173"/>
  <c r="BC1153" i="183" s="1"/>
  <c r="AH41" i="173"/>
  <c r="AI1153" i="183" s="1"/>
  <c r="U1153" i="183"/>
  <c r="S41" i="173"/>
  <c r="T1153" i="183" s="1"/>
  <c r="J41" i="173"/>
  <c r="K1153" i="183" s="1"/>
  <c r="I41" i="173"/>
  <c r="J1153" i="183" s="1"/>
  <c r="A41" i="173"/>
  <c r="A1153" i="183" s="1"/>
  <c r="BZ40" i="173"/>
  <c r="BY40" i="173"/>
  <c r="BX40" i="173"/>
  <c r="BW40" i="173"/>
  <c r="BV40" i="173"/>
  <c r="BU40" i="173"/>
  <c r="BT40" i="173"/>
  <c r="BS40" i="173"/>
  <c r="BR40" i="173"/>
  <c r="BQ40" i="173"/>
  <c r="BP40" i="173"/>
  <c r="BO40" i="173"/>
  <c r="BI40" i="173"/>
  <c r="BJ1152" i="183" s="1"/>
  <c r="BB40" i="173"/>
  <c r="BC1152" i="183" s="1"/>
  <c r="AH40" i="173"/>
  <c r="AI1152" i="183" s="1"/>
  <c r="U1152" i="183"/>
  <c r="S40" i="173"/>
  <c r="T1152" i="183" s="1"/>
  <c r="J40" i="173"/>
  <c r="K1152" i="183" s="1"/>
  <c r="I40" i="173"/>
  <c r="J1152" i="183" s="1"/>
  <c r="A40" i="173"/>
  <c r="A1152" i="183" s="1"/>
  <c r="BZ39" i="173"/>
  <c r="BY39" i="173"/>
  <c r="BX39" i="173"/>
  <c r="BW39" i="173"/>
  <c r="BV39" i="173"/>
  <c r="BU39" i="173"/>
  <c r="BT39" i="173"/>
  <c r="BS39" i="173"/>
  <c r="BR39" i="173"/>
  <c r="BQ39" i="173"/>
  <c r="BP39" i="173"/>
  <c r="BO39" i="173"/>
  <c r="BI39" i="173"/>
  <c r="BJ1151" i="183" s="1"/>
  <c r="BB39" i="173"/>
  <c r="BC1151" i="183" s="1"/>
  <c r="AH39" i="173"/>
  <c r="AI1151" i="183" s="1"/>
  <c r="U1151" i="183"/>
  <c r="S39" i="173"/>
  <c r="T1151" i="183" s="1"/>
  <c r="J39" i="173"/>
  <c r="K1151" i="183" s="1"/>
  <c r="I39" i="173"/>
  <c r="J1151" i="183" s="1"/>
  <c r="A39" i="173"/>
  <c r="A1151" i="183" s="1"/>
  <c r="BZ38" i="173"/>
  <c r="BY38" i="173"/>
  <c r="BX38" i="173"/>
  <c r="BW38" i="173"/>
  <c r="BV38" i="173"/>
  <c r="BU38" i="173"/>
  <c r="BT38" i="173"/>
  <c r="BS38" i="173"/>
  <c r="BR38" i="173"/>
  <c r="BQ38" i="173"/>
  <c r="BP38" i="173"/>
  <c r="BO38" i="173"/>
  <c r="BI38" i="173"/>
  <c r="BJ1150" i="183" s="1"/>
  <c r="BB38" i="173"/>
  <c r="AH38" i="173"/>
  <c r="AI1150" i="183" s="1"/>
  <c r="U1150" i="183"/>
  <c r="S38" i="173"/>
  <c r="T1150" i="183" s="1"/>
  <c r="J38" i="173"/>
  <c r="K1150" i="183" s="1"/>
  <c r="I38" i="173"/>
  <c r="J1150" i="183" s="1"/>
  <c r="A38" i="173"/>
  <c r="A1150" i="183" s="1"/>
  <c r="BZ37" i="173"/>
  <c r="BY37" i="173"/>
  <c r="BX37" i="173"/>
  <c r="BW37" i="173"/>
  <c r="BV37" i="173"/>
  <c r="BU37" i="173"/>
  <c r="BT37" i="173"/>
  <c r="BS37" i="173"/>
  <c r="BR37" i="173"/>
  <c r="BQ37" i="173"/>
  <c r="BP37" i="173"/>
  <c r="BO37" i="173"/>
  <c r="BI37" i="173"/>
  <c r="BJ1149" i="183" s="1"/>
  <c r="BB37" i="173"/>
  <c r="BC1149" i="183" s="1"/>
  <c r="AH37" i="173"/>
  <c r="AI1149" i="183" s="1"/>
  <c r="U1149" i="183"/>
  <c r="S37" i="173"/>
  <c r="T1149" i="183" s="1"/>
  <c r="J37" i="173"/>
  <c r="K1149" i="183" s="1"/>
  <c r="I37" i="173"/>
  <c r="J1149" i="183" s="1"/>
  <c r="A37" i="173"/>
  <c r="A1149" i="183" s="1"/>
  <c r="BZ36" i="173"/>
  <c r="BY36" i="173"/>
  <c r="BX36" i="173"/>
  <c r="BW36" i="173"/>
  <c r="BV36" i="173"/>
  <c r="BU36" i="173"/>
  <c r="BT36" i="173"/>
  <c r="BS36" i="173"/>
  <c r="BR36" i="173"/>
  <c r="BQ36" i="173"/>
  <c r="BP36" i="173"/>
  <c r="BO36" i="173"/>
  <c r="BI36" i="173"/>
  <c r="BJ1148" i="183" s="1"/>
  <c r="BB36" i="173"/>
  <c r="AH36" i="173"/>
  <c r="AI1148" i="183" s="1"/>
  <c r="U1148" i="183"/>
  <c r="S36" i="173"/>
  <c r="T1148" i="183" s="1"/>
  <c r="J36" i="173"/>
  <c r="K1148" i="183" s="1"/>
  <c r="I36" i="173"/>
  <c r="J1148" i="183" s="1"/>
  <c r="A36" i="173"/>
  <c r="A1148" i="183" s="1"/>
  <c r="BZ35" i="173"/>
  <c r="BY35" i="173"/>
  <c r="BX35" i="173"/>
  <c r="BW35" i="173"/>
  <c r="BV35" i="173"/>
  <c r="BU35" i="173"/>
  <c r="BT35" i="173"/>
  <c r="BS35" i="173"/>
  <c r="BR35" i="173"/>
  <c r="BQ35" i="173"/>
  <c r="BP35" i="173"/>
  <c r="BO35" i="173"/>
  <c r="BI35" i="173"/>
  <c r="BJ1147" i="183" s="1"/>
  <c r="BB35" i="173"/>
  <c r="BC1147" i="183" s="1"/>
  <c r="AH35" i="173"/>
  <c r="AI1147" i="183" s="1"/>
  <c r="U1147" i="183"/>
  <c r="S35" i="173"/>
  <c r="T1147" i="183" s="1"/>
  <c r="J35" i="173"/>
  <c r="K1147" i="183" s="1"/>
  <c r="I35" i="173"/>
  <c r="J1147" i="183" s="1"/>
  <c r="A1147" i="183"/>
  <c r="BZ34" i="173"/>
  <c r="BY34" i="173"/>
  <c r="BX34" i="173"/>
  <c r="BW34" i="173"/>
  <c r="BV34" i="173"/>
  <c r="BU34" i="173"/>
  <c r="BT34" i="173"/>
  <c r="BS34" i="173"/>
  <c r="BR34" i="173"/>
  <c r="BQ34" i="173"/>
  <c r="BP34" i="173"/>
  <c r="BO34" i="173"/>
  <c r="BI34" i="173"/>
  <c r="BJ1146" i="183" s="1"/>
  <c r="BB34" i="173"/>
  <c r="BC1146" i="183" s="1"/>
  <c r="AH34" i="173"/>
  <c r="AI1146" i="183" s="1"/>
  <c r="U1146" i="183"/>
  <c r="S34" i="173"/>
  <c r="T1146" i="183" s="1"/>
  <c r="J34" i="173"/>
  <c r="I34" i="173"/>
  <c r="J1146" i="183" s="1"/>
  <c r="A1146" i="183"/>
  <c r="BZ33" i="173"/>
  <c r="BY33" i="173"/>
  <c r="BX33" i="173"/>
  <c r="BW33" i="173"/>
  <c r="BV33" i="173"/>
  <c r="BU33" i="173"/>
  <c r="BT33" i="173"/>
  <c r="BS33" i="173"/>
  <c r="BR33" i="173"/>
  <c r="BQ33" i="173"/>
  <c r="BP33" i="173"/>
  <c r="BO33" i="173"/>
  <c r="BI33" i="173"/>
  <c r="BJ1145" i="183" s="1"/>
  <c r="BB33" i="173"/>
  <c r="BC1145" i="183" s="1"/>
  <c r="AH33" i="173"/>
  <c r="AI1145" i="183" s="1"/>
  <c r="U1145" i="183"/>
  <c r="S33" i="173"/>
  <c r="T1145" i="183" s="1"/>
  <c r="J33" i="173"/>
  <c r="K1145" i="183" s="1"/>
  <c r="I33" i="173"/>
  <c r="J1145" i="183" s="1"/>
  <c r="A1145" i="183"/>
  <c r="BZ32" i="173"/>
  <c r="BY32" i="173"/>
  <c r="BX32" i="173"/>
  <c r="BW32" i="173"/>
  <c r="BV32" i="173"/>
  <c r="BU32" i="173"/>
  <c r="BT32" i="173"/>
  <c r="BS32" i="173"/>
  <c r="BR32" i="173"/>
  <c r="BQ32" i="173"/>
  <c r="BP32" i="173"/>
  <c r="BO32" i="173"/>
  <c r="BI32" i="173"/>
  <c r="BJ1144" i="183" s="1"/>
  <c r="BB32" i="173"/>
  <c r="BC1144" i="183" s="1"/>
  <c r="AH32" i="173"/>
  <c r="AI1144" i="183" s="1"/>
  <c r="U1144" i="183"/>
  <c r="S32" i="173"/>
  <c r="T1144" i="183" s="1"/>
  <c r="J32" i="173"/>
  <c r="K1144" i="183" s="1"/>
  <c r="I32" i="173"/>
  <c r="J1144" i="183" s="1"/>
  <c r="A1144" i="183"/>
  <c r="BZ31" i="173"/>
  <c r="BY31" i="173"/>
  <c r="BX31" i="173"/>
  <c r="BW31" i="173"/>
  <c r="BV31" i="173"/>
  <c r="BU31" i="173"/>
  <c r="BT31" i="173"/>
  <c r="BS31" i="173"/>
  <c r="BR31" i="173"/>
  <c r="BQ31" i="173"/>
  <c r="BP31" i="173"/>
  <c r="BO31" i="173"/>
  <c r="BI31" i="173"/>
  <c r="BJ1143" i="183" s="1"/>
  <c r="BB31" i="173"/>
  <c r="BC1143" i="183" s="1"/>
  <c r="AH31" i="173"/>
  <c r="AI1143" i="183" s="1"/>
  <c r="U1143" i="183"/>
  <c r="S31" i="173"/>
  <c r="T1143" i="183" s="1"/>
  <c r="J31" i="173"/>
  <c r="K1143" i="183" s="1"/>
  <c r="I31" i="173"/>
  <c r="J1143" i="183" s="1"/>
  <c r="A1143" i="183"/>
  <c r="BZ30" i="173"/>
  <c r="BY30" i="173"/>
  <c r="BX30" i="173"/>
  <c r="BW30" i="173"/>
  <c r="BV30" i="173"/>
  <c r="BU30" i="173"/>
  <c r="BT30" i="173"/>
  <c r="BS30" i="173"/>
  <c r="BR30" i="173"/>
  <c r="BQ30" i="173"/>
  <c r="BP30" i="173"/>
  <c r="BO30" i="173"/>
  <c r="BI30" i="173"/>
  <c r="BJ1142" i="183" s="1"/>
  <c r="BB30" i="173"/>
  <c r="BC1142" i="183" s="1"/>
  <c r="AH30" i="173"/>
  <c r="AI1142" i="183" s="1"/>
  <c r="U1142" i="183"/>
  <c r="S30" i="173"/>
  <c r="T1142" i="183" s="1"/>
  <c r="J30" i="173"/>
  <c r="K1142" i="183" s="1"/>
  <c r="I30" i="173"/>
  <c r="J1142" i="183" s="1"/>
  <c r="A1142" i="183"/>
  <c r="BZ29" i="173"/>
  <c r="BY29" i="173"/>
  <c r="BX29" i="173"/>
  <c r="BW29" i="173"/>
  <c r="BV29" i="173"/>
  <c r="BU29" i="173"/>
  <c r="BT29" i="173"/>
  <c r="BS29" i="173"/>
  <c r="BR29" i="173"/>
  <c r="BQ29" i="173"/>
  <c r="BP29" i="173"/>
  <c r="BO29" i="173"/>
  <c r="BI29" i="173"/>
  <c r="BJ1141" i="183" s="1"/>
  <c r="BB29" i="173"/>
  <c r="BC1141" i="183" s="1"/>
  <c r="AH29" i="173"/>
  <c r="AI1141" i="183" s="1"/>
  <c r="U1141" i="183"/>
  <c r="S29" i="173"/>
  <c r="T1141" i="183" s="1"/>
  <c r="J29" i="173"/>
  <c r="K1141" i="183" s="1"/>
  <c r="I29" i="173"/>
  <c r="J1141" i="183" s="1"/>
  <c r="A1141" i="183"/>
  <c r="BZ28" i="173"/>
  <c r="BY28" i="173"/>
  <c r="BX28" i="173"/>
  <c r="BW28" i="173"/>
  <c r="BV28" i="173"/>
  <c r="BU28" i="173"/>
  <c r="BT28" i="173"/>
  <c r="BS28" i="173"/>
  <c r="BR28" i="173"/>
  <c r="BQ28" i="173"/>
  <c r="BP28" i="173"/>
  <c r="BO28" i="173"/>
  <c r="BI28" i="173"/>
  <c r="BJ1140" i="183" s="1"/>
  <c r="BB28" i="173"/>
  <c r="BC1140" i="183" s="1"/>
  <c r="AH28" i="173"/>
  <c r="AI1140" i="183" s="1"/>
  <c r="U1140" i="183"/>
  <c r="S28" i="173"/>
  <c r="T1140" i="183" s="1"/>
  <c r="J28" i="173"/>
  <c r="K1140" i="183" s="1"/>
  <c r="I28" i="173"/>
  <c r="J1140" i="183" s="1"/>
  <c r="A1140" i="183"/>
  <c r="BZ27" i="173"/>
  <c r="BY27" i="173"/>
  <c r="BX27" i="173"/>
  <c r="BW27" i="173"/>
  <c r="BV27" i="173"/>
  <c r="BU27" i="173"/>
  <c r="BT27" i="173"/>
  <c r="BS27" i="173"/>
  <c r="BR27" i="173"/>
  <c r="BQ27" i="173"/>
  <c r="BP27" i="173"/>
  <c r="BO27" i="173"/>
  <c r="BI27" i="173"/>
  <c r="BJ1139" i="183" s="1"/>
  <c r="BB27" i="173"/>
  <c r="AH27" i="173"/>
  <c r="AI1139" i="183" s="1"/>
  <c r="U1139" i="183"/>
  <c r="S27" i="173"/>
  <c r="T1139" i="183" s="1"/>
  <c r="J27" i="173"/>
  <c r="K1139" i="183" s="1"/>
  <c r="I27" i="173"/>
  <c r="J1139" i="183" s="1"/>
  <c r="A27" i="173"/>
  <c r="A1139" i="183" s="1"/>
  <c r="BZ26" i="173"/>
  <c r="BY26" i="173"/>
  <c r="BX26" i="173"/>
  <c r="BW26" i="173"/>
  <c r="BV26" i="173"/>
  <c r="BU26" i="173"/>
  <c r="BT26" i="173"/>
  <c r="BS26" i="173"/>
  <c r="BR26" i="173"/>
  <c r="BQ26" i="173"/>
  <c r="BP26" i="173"/>
  <c r="BO26" i="173"/>
  <c r="BI26" i="173"/>
  <c r="BJ1138" i="183" s="1"/>
  <c r="BB26" i="173"/>
  <c r="BC1138" i="183" s="1"/>
  <c r="AH26" i="173"/>
  <c r="AI1138" i="183" s="1"/>
  <c r="U1138" i="183"/>
  <c r="S26" i="173"/>
  <c r="T1138" i="183" s="1"/>
  <c r="J26" i="173"/>
  <c r="K1138" i="183" s="1"/>
  <c r="I26" i="173"/>
  <c r="J1138" i="183" s="1"/>
  <c r="A26" i="173"/>
  <c r="A1138" i="183" s="1"/>
  <c r="BZ25" i="173"/>
  <c r="BY25" i="173"/>
  <c r="BX25" i="173"/>
  <c r="BW25" i="173"/>
  <c r="BV25" i="173"/>
  <c r="BU25" i="173"/>
  <c r="BT25" i="173"/>
  <c r="BS25" i="173"/>
  <c r="BR25" i="173"/>
  <c r="BQ25" i="173"/>
  <c r="BP25" i="173"/>
  <c r="BO25" i="173"/>
  <c r="BI25" i="173"/>
  <c r="BJ1137" i="183" s="1"/>
  <c r="BB25" i="173"/>
  <c r="BC1137" i="183" s="1"/>
  <c r="AH25" i="173"/>
  <c r="AI1137" i="183" s="1"/>
  <c r="U1137" i="183"/>
  <c r="S25" i="173"/>
  <c r="T1137" i="183" s="1"/>
  <c r="J25" i="173"/>
  <c r="K1137" i="183" s="1"/>
  <c r="I25" i="173"/>
  <c r="J1137" i="183" s="1"/>
  <c r="A25" i="173"/>
  <c r="A1137" i="183" s="1"/>
  <c r="BZ24" i="173"/>
  <c r="BY24" i="173"/>
  <c r="BX24" i="173"/>
  <c r="BW24" i="173"/>
  <c r="BV24" i="173"/>
  <c r="BU24" i="173"/>
  <c r="BT24" i="173"/>
  <c r="BS24" i="173"/>
  <c r="BR24" i="173"/>
  <c r="BQ24" i="173"/>
  <c r="BP24" i="173"/>
  <c r="BO24" i="173"/>
  <c r="BI24" i="173"/>
  <c r="BJ1136" i="183" s="1"/>
  <c r="BB24" i="173"/>
  <c r="BC1136" i="183" s="1"/>
  <c r="AH24" i="173"/>
  <c r="AI1136" i="183" s="1"/>
  <c r="U1136" i="183"/>
  <c r="S24" i="173"/>
  <c r="T1136" i="183" s="1"/>
  <c r="J24" i="173"/>
  <c r="K1136" i="183" s="1"/>
  <c r="I24" i="173"/>
  <c r="J1136" i="183" s="1"/>
  <c r="A24" i="173"/>
  <c r="A1136" i="183" s="1"/>
  <c r="BZ23" i="173"/>
  <c r="BY23" i="173"/>
  <c r="BX23" i="173"/>
  <c r="BW23" i="173"/>
  <c r="BV23" i="173"/>
  <c r="BU23" i="173"/>
  <c r="BT23" i="173"/>
  <c r="BS23" i="173"/>
  <c r="BR23" i="173"/>
  <c r="BQ23" i="173"/>
  <c r="BP23" i="173"/>
  <c r="BO23" i="173"/>
  <c r="BI23" i="173"/>
  <c r="BJ1135" i="183" s="1"/>
  <c r="BB23" i="173"/>
  <c r="AH23" i="173"/>
  <c r="AI1135" i="183" s="1"/>
  <c r="U1135" i="183"/>
  <c r="S23" i="173"/>
  <c r="T1135" i="183" s="1"/>
  <c r="J23" i="173"/>
  <c r="K1135" i="183" s="1"/>
  <c r="I23" i="173"/>
  <c r="J1135" i="183" s="1"/>
  <c r="A23" i="173"/>
  <c r="A1135" i="183" s="1"/>
  <c r="BZ22" i="173"/>
  <c r="BY22" i="173"/>
  <c r="BX22" i="173"/>
  <c r="BW22" i="173"/>
  <c r="BV22" i="173"/>
  <c r="BU22" i="173"/>
  <c r="BT22" i="173"/>
  <c r="BS22" i="173"/>
  <c r="BR22" i="173"/>
  <c r="BQ22" i="173"/>
  <c r="BP22" i="173"/>
  <c r="BO22" i="173"/>
  <c r="BI22" i="173"/>
  <c r="BJ1134" i="183" s="1"/>
  <c r="BB22" i="173"/>
  <c r="BC1134" i="183" s="1"/>
  <c r="AH22" i="173"/>
  <c r="AI1134" i="183" s="1"/>
  <c r="U1134" i="183"/>
  <c r="S22" i="173"/>
  <c r="T1134" i="183" s="1"/>
  <c r="J22" i="173"/>
  <c r="K1134" i="183" s="1"/>
  <c r="I22" i="173"/>
  <c r="J1134" i="183" s="1"/>
  <c r="A22" i="173"/>
  <c r="A1134" i="183" s="1"/>
  <c r="BZ21" i="173"/>
  <c r="BY21" i="173"/>
  <c r="BX21" i="173"/>
  <c r="BW21" i="173"/>
  <c r="BV21" i="173"/>
  <c r="BU21" i="173"/>
  <c r="BT21" i="173"/>
  <c r="BS21" i="173"/>
  <c r="BR21" i="173"/>
  <c r="BQ21" i="173"/>
  <c r="BP21" i="173"/>
  <c r="BO21" i="173"/>
  <c r="BI21" i="173"/>
  <c r="BJ1133" i="183" s="1"/>
  <c r="BB21" i="173"/>
  <c r="BC1133" i="183" s="1"/>
  <c r="AH21" i="173"/>
  <c r="AI1133" i="183" s="1"/>
  <c r="U1133" i="183"/>
  <c r="S21" i="173"/>
  <c r="T1133" i="183" s="1"/>
  <c r="J21" i="173"/>
  <c r="I21" i="173"/>
  <c r="J1133" i="183" s="1"/>
  <c r="A21" i="173"/>
  <c r="A1133" i="183" s="1"/>
  <c r="BZ20" i="173"/>
  <c r="BY20" i="173"/>
  <c r="BX20" i="173"/>
  <c r="BW20" i="173"/>
  <c r="BV20" i="173"/>
  <c r="BU20" i="173"/>
  <c r="BT20" i="173"/>
  <c r="BS20" i="173"/>
  <c r="BR20" i="173"/>
  <c r="BQ20" i="173"/>
  <c r="BP20" i="173"/>
  <c r="BO20" i="173"/>
  <c r="BI20" i="173"/>
  <c r="BJ1132" i="183" s="1"/>
  <c r="BC20" i="173"/>
  <c r="BB20" i="173"/>
  <c r="BC1132" i="183" s="1"/>
  <c r="AH20" i="173"/>
  <c r="AI1132" i="183" s="1"/>
  <c r="U1132" i="183"/>
  <c r="S20" i="173"/>
  <c r="T1132" i="183" s="1"/>
  <c r="J20" i="173"/>
  <c r="K1132" i="183" s="1"/>
  <c r="I20" i="173"/>
  <c r="J1132" i="183" s="1"/>
  <c r="A20" i="173"/>
  <c r="A1132" i="183" s="1"/>
  <c r="BZ19" i="173"/>
  <c r="BY19" i="173"/>
  <c r="BX19" i="173"/>
  <c r="BW19" i="173"/>
  <c r="BV19" i="173"/>
  <c r="BU19" i="173"/>
  <c r="BT19" i="173"/>
  <c r="BS19" i="173"/>
  <c r="BR19" i="173"/>
  <c r="BQ19" i="173"/>
  <c r="BP19" i="173"/>
  <c r="BO19" i="173"/>
  <c r="BI19" i="173"/>
  <c r="BJ1131" i="183" s="1"/>
  <c r="BB19" i="173"/>
  <c r="AH19" i="173"/>
  <c r="AI1131" i="183" s="1"/>
  <c r="U1131" i="183"/>
  <c r="S19" i="173"/>
  <c r="T1131" i="183" s="1"/>
  <c r="J19" i="173"/>
  <c r="K1131" i="183" s="1"/>
  <c r="I19" i="173"/>
  <c r="J1131" i="183" s="1"/>
  <c r="A19" i="173"/>
  <c r="A1131" i="183" s="1"/>
  <c r="BZ18" i="173"/>
  <c r="BY18" i="173"/>
  <c r="BX18" i="173"/>
  <c r="BW18" i="173"/>
  <c r="BV18" i="173"/>
  <c r="BU18" i="173"/>
  <c r="BT18" i="173"/>
  <c r="BS18" i="173"/>
  <c r="BR18" i="173"/>
  <c r="BQ18" i="173"/>
  <c r="BP18" i="173"/>
  <c r="BO18" i="173"/>
  <c r="BI18" i="173"/>
  <c r="BJ1130" i="183" s="1"/>
  <c r="BB18" i="173"/>
  <c r="BC1130" i="183" s="1"/>
  <c r="AH18" i="173"/>
  <c r="AI1130" i="183" s="1"/>
  <c r="U1130" i="183"/>
  <c r="S18" i="173"/>
  <c r="T1130" i="183" s="1"/>
  <c r="J18" i="173"/>
  <c r="K1130" i="183" s="1"/>
  <c r="I18" i="173"/>
  <c r="J1130" i="183" s="1"/>
  <c r="A18" i="173"/>
  <c r="A1130" i="183" s="1"/>
  <c r="BZ17" i="173"/>
  <c r="BY17" i="173"/>
  <c r="BX17" i="173"/>
  <c r="BW17" i="173"/>
  <c r="BV17" i="173"/>
  <c r="BU17" i="173"/>
  <c r="BT17" i="173"/>
  <c r="BS17" i="173"/>
  <c r="BR17" i="173"/>
  <c r="BQ17" i="173"/>
  <c r="BP17" i="173"/>
  <c r="BO17" i="173"/>
  <c r="BI17" i="173"/>
  <c r="BJ1129" i="183" s="1"/>
  <c r="BB17" i="173"/>
  <c r="BC1129" i="183" s="1"/>
  <c r="AH17" i="173"/>
  <c r="AI1129" i="183" s="1"/>
  <c r="U1129" i="183"/>
  <c r="S17" i="173"/>
  <c r="T1129" i="183" s="1"/>
  <c r="J17" i="173"/>
  <c r="K1129" i="183" s="1"/>
  <c r="I17" i="173"/>
  <c r="J1129" i="183" s="1"/>
  <c r="A17" i="173"/>
  <c r="A1129" i="183" s="1"/>
  <c r="BZ16" i="173"/>
  <c r="BY16" i="173"/>
  <c r="BX16" i="173"/>
  <c r="BW16" i="173"/>
  <c r="BV16" i="173"/>
  <c r="BU16" i="173"/>
  <c r="BT16" i="173"/>
  <c r="BS16" i="173"/>
  <c r="BR16" i="173"/>
  <c r="BQ16" i="173"/>
  <c r="BP16" i="173"/>
  <c r="BO16" i="173"/>
  <c r="BI16" i="173"/>
  <c r="BJ1128" i="183" s="1"/>
  <c r="BB16" i="173"/>
  <c r="BC1128" i="183" s="1"/>
  <c r="AH16" i="173"/>
  <c r="AI1128" i="183" s="1"/>
  <c r="U1128" i="183"/>
  <c r="S16" i="173"/>
  <c r="T1128" i="183" s="1"/>
  <c r="J16" i="173"/>
  <c r="K1128" i="183" s="1"/>
  <c r="I16" i="173"/>
  <c r="J1128" i="183" s="1"/>
  <c r="A16" i="173"/>
  <c r="A1128" i="183" s="1"/>
  <c r="BZ15" i="173"/>
  <c r="BY15" i="173"/>
  <c r="BX15" i="173"/>
  <c r="BW15" i="173"/>
  <c r="BV15" i="173"/>
  <c r="BU15" i="173"/>
  <c r="BT15" i="173"/>
  <c r="BS15" i="173"/>
  <c r="BR15" i="173"/>
  <c r="BQ15" i="173"/>
  <c r="BP15" i="173"/>
  <c r="BO15" i="173"/>
  <c r="BI15" i="173"/>
  <c r="BJ1127" i="183" s="1"/>
  <c r="BB15" i="173"/>
  <c r="AH15" i="173"/>
  <c r="AI1127" i="183" s="1"/>
  <c r="U1127" i="183"/>
  <c r="S15" i="173"/>
  <c r="T1127" i="183" s="1"/>
  <c r="J15" i="173"/>
  <c r="K1127" i="183" s="1"/>
  <c r="I15" i="173"/>
  <c r="J1127" i="183" s="1"/>
  <c r="A15" i="173"/>
  <c r="A1127" i="183" s="1"/>
  <c r="BZ14" i="173"/>
  <c r="BY14" i="173"/>
  <c r="BX14" i="173"/>
  <c r="BW14" i="173"/>
  <c r="BV14" i="173"/>
  <c r="BU14" i="173"/>
  <c r="BT14" i="173"/>
  <c r="BS14" i="173"/>
  <c r="BR14" i="173"/>
  <c r="BQ14" i="173"/>
  <c r="BP14" i="173"/>
  <c r="BO14" i="173"/>
  <c r="BI14" i="173"/>
  <c r="BJ1126" i="183" s="1"/>
  <c r="BB14" i="173"/>
  <c r="BC1126" i="183" s="1"/>
  <c r="AH14" i="173"/>
  <c r="AI1126" i="183" s="1"/>
  <c r="U1126" i="183"/>
  <c r="S14" i="173"/>
  <c r="T1126" i="183" s="1"/>
  <c r="J14" i="173"/>
  <c r="K1126" i="183" s="1"/>
  <c r="I14" i="173"/>
  <c r="J1126" i="183" s="1"/>
  <c r="A14" i="173"/>
  <c r="A1126" i="183" s="1"/>
  <c r="BZ13" i="173"/>
  <c r="BY13" i="173"/>
  <c r="BX13" i="173"/>
  <c r="BW13" i="173"/>
  <c r="BV13" i="173"/>
  <c r="BU13" i="173"/>
  <c r="BT13" i="173"/>
  <c r="BS13" i="173"/>
  <c r="BR13" i="173"/>
  <c r="BQ13" i="173"/>
  <c r="BP13" i="173"/>
  <c r="BO13" i="173"/>
  <c r="BI13" i="173"/>
  <c r="BJ1125" i="183" s="1"/>
  <c r="BB13" i="173"/>
  <c r="BC1125" i="183" s="1"/>
  <c r="AH13" i="173"/>
  <c r="AI1125" i="183" s="1"/>
  <c r="U1125" i="183"/>
  <c r="S13" i="173"/>
  <c r="T1125" i="183" s="1"/>
  <c r="J13" i="173"/>
  <c r="K1125" i="183" s="1"/>
  <c r="I13" i="173"/>
  <c r="J1125" i="183" s="1"/>
  <c r="A13" i="173"/>
  <c r="A1125" i="183" s="1"/>
  <c r="BZ12" i="173"/>
  <c r="BY12" i="173"/>
  <c r="BX12" i="173"/>
  <c r="BW12" i="173"/>
  <c r="BV12" i="173"/>
  <c r="BU12" i="173"/>
  <c r="BT12" i="173"/>
  <c r="BS12" i="173"/>
  <c r="BR12" i="173"/>
  <c r="BQ12" i="173"/>
  <c r="BP12" i="173"/>
  <c r="BO12" i="173"/>
  <c r="BI12" i="173"/>
  <c r="BJ1124" i="183" s="1"/>
  <c r="BB12" i="173"/>
  <c r="BC1124" i="183" s="1"/>
  <c r="AH12" i="173"/>
  <c r="AI1124" i="183" s="1"/>
  <c r="U1124" i="183"/>
  <c r="S12" i="173"/>
  <c r="T1124" i="183" s="1"/>
  <c r="J12" i="173"/>
  <c r="I12" i="173"/>
  <c r="J1124" i="183" s="1"/>
  <c r="A12" i="173"/>
  <c r="A1124" i="183" s="1"/>
  <c r="BZ11" i="173"/>
  <c r="BY11" i="173"/>
  <c r="BX11" i="173"/>
  <c r="BW11" i="173"/>
  <c r="BV11" i="173"/>
  <c r="BU11" i="173"/>
  <c r="BT11" i="173"/>
  <c r="BS11" i="173"/>
  <c r="BR11" i="173"/>
  <c r="BQ11" i="173"/>
  <c r="BP11" i="173"/>
  <c r="BO11" i="173"/>
  <c r="BI11" i="173"/>
  <c r="BJ1123" i="183" s="1"/>
  <c r="BB11" i="173"/>
  <c r="AH11" i="173"/>
  <c r="AI1123" i="183" s="1"/>
  <c r="U1123" i="183"/>
  <c r="S11" i="173"/>
  <c r="T1123" i="183" s="1"/>
  <c r="J11" i="173"/>
  <c r="I11" i="173"/>
  <c r="J1123" i="183" s="1"/>
  <c r="A11" i="173"/>
  <c r="A1123" i="183" s="1"/>
  <c r="BZ10" i="173"/>
  <c r="BY10" i="173"/>
  <c r="BX10" i="173"/>
  <c r="BW10" i="173"/>
  <c r="BV10" i="173"/>
  <c r="BU10" i="173"/>
  <c r="BT10" i="173"/>
  <c r="BS10" i="173"/>
  <c r="BR10" i="173"/>
  <c r="BQ10" i="173"/>
  <c r="BP10" i="173"/>
  <c r="BO10" i="173"/>
  <c r="BI10" i="173"/>
  <c r="BJ1122" i="183" s="1"/>
  <c r="BB10" i="173"/>
  <c r="BC1122" i="183" s="1"/>
  <c r="AH10" i="173"/>
  <c r="AI1122" i="183" s="1"/>
  <c r="U1122" i="183"/>
  <c r="S10" i="173"/>
  <c r="T1122" i="183" s="1"/>
  <c r="J10" i="173"/>
  <c r="K1122" i="183" s="1"/>
  <c r="I10" i="173"/>
  <c r="J1122" i="183" s="1"/>
  <c r="A10" i="173"/>
  <c r="A1122" i="183" s="1"/>
  <c r="BH6" i="173"/>
  <c r="BG6" i="173"/>
  <c r="BF6" i="173"/>
  <c r="BE6" i="173"/>
  <c r="BD6" i="173"/>
  <c r="BA6" i="173"/>
  <c r="AZ6" i="173"/>
  <c r="AY6" i="173"/>
  <c r="AX6" i="173"/>
  <c r="AW6" i="173"/>
  <c r="AO6" i="173"/>
  <c r="AN6" i="173"/>
  <c r="AI6" i="173"/>
  <c r="AG6" i="173"/>
  <c r="AE6" i="173"/>
  <c r="AD6" i="173"/>
  <c r="AC6" i="173"/>
  <c r="AB6" i="173"/>
  <c r="AA6" i="173"/>
  <c r="Z6" i="173"/>
  <c r="Y6" i="173"/>
  <c r="X6" i="173"/>
  <c r="W6" i="173"/>
  <c r="V6" i="173"/>
  <c r="R6" i="173"/>
  <c r="P6" i="173"/>
  <c r="O6" i="173"/>
  <c r="N6" i="173"/>
  <c r="L6" i="173"/>
  <c r="K6" i="173"/>
  <c r="H6" i="173"/>
  <c r="G6" i="173"/>
  <c r="F6" i="173"/>
  <c r="E6" i="173"/>
  <c r="D6" i="173"/>
  <c r="C6" i="173"/>
  <c r="BI5" i="173"/>
  <c r="BH5" i="173"/>
  <c r="BG5" i="173"/>
  <c r="BF5" i="173"/>
  <c r="BE5" i="173"/>
  <c r="BD5" i="173"/>
  <c r="BA5" i="173"/>
  <c r="AZ5" i="173"/>
  <c r="AY5" i="173"/>
  <c r="AX5" i="173"/>
  <c r="AW5" i="173"/>
  <c r="AO5" i="173"/>
  <c r="AN5" i="173"/>
  <c r="AI5" i="173"/>
  <c r="AG5" i="173"/>
  <c r="AE5" i="173"/>
  <c r="AD5" i="173"/>
  <c r="AC5" i="173"/>
  <c r="AB5" i="173"/>
  <c r="AA5" i="173"/>
  <c r="Z5" i="173"/>
  <c r="Y5" i="173"/>
  <c r="X5" i="173"/>
  <c r="W5" i="173"/>
  <c r="V5" i="173"/>
  <c r="R5" i="173"/>
  <c r="P5" i="173"/>
  <c r="O5" i="173"/>
  <c r="N5" i="173"/>
  <c r="L5" i="173"/>
  <c r="K5" i="173"/>
  <c r="H5" i="173"/>
  <c r="G5" i="173"/>
  <c r="F5" i="173"/>
  <c r="E5" i="173"/>
  <c r="D5" i="173"/>
  <c r="C5" i="173"/>
  <c r="BZ65" i="172"/>
  <c r="BY65" i="172"/>
  <c r="BX65" i="172"/>
  <c r="BW65" i="172"/>
  <c r="BV65" i="172"/>
  <c r="BU65" i="172"/>
  <c r="BT65" i="172"/>
  <c r="BS65" i="172"/>
  <c r="BR65" i="172"/>
  <c r="BQ65" i="172"/>
  <c r="BP65" i="172"/>
  <c r="BO65" i="172"/>
  <c r="BI65" i="172"/>
  <c r="BJ1121" i="183" s="1"/>
  <c r="BB65" i="172"/>
  <c r="AH65" i="172"/>
  <c r="AI1121" i="183" s="1"/>
  <c r="U1121" i="183"/>
  <c r="S65" i="172"/>
  <c r="T1121" i="183" s="1"/>
  <c r="J65" i="172"/>
  <c r="K1121" i="183" s="1"/>
  <c r="I65" i="172"/>
  <c r="J1121" i="183" s="1"/>
  <c r="A65" i="172"/>
  <c r="A1121" i="183" s="1"/>
  <c r="BZ64" i="172"/>
  <c r="BY64" i="172"/>
  <c r="BX64" i="172"/>
  <c r="BW64" i="172"/>
  <c r="BV64" i="172"/>
  <c r="BU64" i="172"/>
  <c r="BT64" i="172"/>
  <c r="BS64" i="172"/>
  <c r="BR64" i="172"/>
  <c r="BQ64" i="172"/>
  <c r="BP64" i="172"/>
  <c r="BO64" i="172"/>
  <c r="BI64" i="172"/>
  <c r="BJ1120" i="183" s="1"/>
  <c r="BB64" i="172"/>
  <c r="BC1120" i="183" s="1"/>
  <c r="AH64" i="172"/>
  <c r="AI1120" i="183" s="1"/>
  <c r="U1120" i="183"/>
  <c r="S64" i="172"/>
  <c r="T1120" i="183" s="1"/>
  <c r="J64" i="172"/>
  <c r="K1120" i="183" s="1"/>
  <c r="I64" i="172"/>
  <c r="J1120" i="183" s="1"/>
  <c r="A64" i="172"/>
  <c r="A1120" i="183" s="1"/>
  <c r="BZ63" i="172"/>
  <c r="BY63" i="172"/>
  <c r="BX63" i="172"/>
  <c r="BW63" i="172"/>
  <c r="BV63" i="172"/>
  <c r="BU63" i="172"/>
  <c r="BT63" i="172"/>
  <c r="BS63" i="172"/>
  <c r="BR63" i="172"/>
  <c r="BQ63" i="172"/>
  <c r="BP63" i="172"/>
  <c r="BO63" i="172"/>
  <c r="BI63" i="172"/>
  <c r="BJ1119" i="183" s="1"/>
  <c r="BB63" i="172"/>
  <c r="BC1119" i="183" s="1"/>
  <c r="AH63" i="172"/>
  <c r="AI1119" i="183" s="1"/>
  <c r="U1119" i="183"/>
  <c r="S63" i="172"/>
  <c r="T1119" i="183" s="1"/>
  <c r="J63" i="172"/>
  <c r="I63" i="172"/>
  <c r="J1119" i="183" s="1"/>
  <c r="A63" i="172"/>
  <c r="A1119" i="183" s="1"/>
  <c r="BZ62" i="172"/>
  <c r="BY62" i="172"/>
  <c r="BX62" i="172"/>
  <c r="BW62" i="172"/>
  <c r="BV62" i="172"/>
  <c r="BU62" i="172"/>
  <c r="BT62" i="172"/>
  <c r="BS62" i="172"/>
  <c r="BR62" i="172"/>
  <c r="BQ62" i="172"/>
  <c r="BP62" i="172"/>
  <c r="BO62" i="172"/>
  <c r="BI62" i="172"/>
  <c r="BJ1118" i="183" s="1"/>
  <c r="BB62" i="172"/>
  <c r="BC1118" i="183" s="1"/>
  <c r="AH62" i="172"/>
  <c r="AI1118" i="183" s="1"/>
  <c r="U1118" i="183"/>
  <c r="S62" i="172"/>
  <c r="T1118" i="183" s="1"/>
  <c r="J62" i="172"/>
  <c r="K1118" i="183" s="1"/>
  <c r="I62" i="172"/>
  <c r="J1118" i="183" s="1"/>
  <c r="A62" i="172"/>
  <c r="A1118" i="183" s="1"/>
  <c r="BZ61" i="172"/>
  <c r="BY61" i="172"/>
  <c r="BX61" i="172"/>
  <c r="BW61" i="172"/>
  <c r="BV61" i="172"/>
  <c r="BU61" i="172"/>
  <c r="BT61" i="172"/>
  <c r="BS61" i="172"/>
  <c r="BR61" i="172"/>
  <c r="BQ61" i="172"/>
  <c r="BP61" i="172"/>
  <c r="BO61" i="172"/>
  <c r="BI61" i="172"/>
  <c r="BJ1117" i="183" s="1"/>
  <c r="BB61" i="172"/>
  <c r="AH61" i="172"/>
  <c r="AI1117" i="183" s="1"/>
  <c r="U1117" i="183"/>
  <c r="S61" i="172"/>
  <c r="T1117" i="183" s="1"/>
  <c r="K1117" i="183"/>
  <c r="J1117" i="183"/>
  <c r="A61" i="172"/>
  <c r="A1117" i="183" s="1"/>
  <c r="BZ60" i="172"/>
  <c r="BY60" i="172"/>
  <c r="BX60" i="172"/>
  <c r="BW60" i="172"/>
  <c r="BV60" i="172"/>
  <c r="BU60" i="172"/>
  <c r="BT60" i="172"/>
  <c r="BS60" i="172"/>
  <c r="BR60" i="172"/>
  <c r="BQ60" i="172"/>
  <c r="BP60" i="172"/>
  <c r="BO60" i="172"/>
  <c r="BI60" i="172"/>
  <c r="BJ1116" i="183" s="1"/>
  <c r="BB60" i="172"/>
  <c r="BC1116" i="183" s="1"/>
  <c r="AH60" i="172"/>
  <c r="AI1116" i="183" s="1"/>
  <c r="U1116" i="183"/>
  <c r="S60" i="172"/>
  <c r="T1116" i="183" s="1"/>
  <c r="J60" i="172"/>
  <c r="K1116" i="183" s="1"/>
  <c r="I60" i="172"/>
  <c r="J1116" i="183" s="1"/>
  <c r="A60" i="172"/>
  <c r="A1116" i="183" s="1"/>
  <c r="BZ59" i="172"/>
  <c r="BY59" i="172"/>
  <c r="BX59" i="172"/>
  <c r="BW59" i="172"/>
  <c r="BV59" i="172"/>
  <c r="BU59" i="172"/>
  <c r="BT59" i="172"/>
  <c r="BS59" i="172"/>
  <c r="BR59" i="172"/>
  <c r="BQ59" i="172"/>
  <c r="BP59" i="172"/>
  <c r="BO59" i="172"/>
  <c r="BI59" i="172"/>
  <c r="BJ1115" i="183" s="1"/>
  <c r="BB59" i="172"/>
  <c r="BC1115" i="183" s="1"/>
  <c r="AH59" i="172"/>
  <c r="U1115" i="183"/>
  <c r="S59" i="172"/>
  <c r="T1115" i="183" s="1"/>
  <c r="K1115" i="183"/>
  <c r="J1115" i="183"/>
  <c r="A59" i="172"/>
  <c r="A1115" i="183" s="1"/>
  <c r="BZ58" i="172"/>
  <c r="BY58" i="172"/>
  <c r="BX58" i="172"/>
  <c r="BW58" i="172"/>
  <c r="BV58" i="172"/>
  <c r="BU58" i="172"/>
  <c r="BT58" i="172"/>
  <c r="BS58" i="172"/>
  <c r="BR58" i="172"/>
  <c r="BQ58" i="172"/>
  <c r="BP58" i="172"/>
  <c r="BO58" i="172"/>
  <c r="BI58" i="172"/>
  <c r="BJ1114" i="183" s="1"/>
  <c r="BB58" i="172"/>
  <c r="BC1114" i="183" s="1"/>
  <c r="AH58" i="172"/>
  <c r="AI1114" i="183" s="1"/>
  <c r="U1114" i="183"/>
  <c r="S58" i="172"/>
  <c r="T1114" i="183" s="1"/>
  <c r="J58" i="172"/>
  <c r="I58" i="172"/>
  <c r="J1114" i="183" s="1"/>
  <c r="A58" i="172"/>
  <c r="A1114" i="183" s="1"/>
  <c r="BZ57" i="172"/>
  <c r="BY57" i="172"/>
  <c r="BX57" i="172"/>
  <c r="BW57" i="172"/>
  <c r="BV57" i="172"/>
  <c r="BU57" i="172"/>
  <c r="BT57" i="172"/>
  <c r="BS57" i="172"/>
  <c r="BR57" i="172"/>
  <c r="BQ57" i="172"/>
  <c r="BP57" i="172"/>
  <c r="BO57" i="172"/>
  <c r="BI57" i="172"/>
  <c r="BJ1113" i="183" s="1"/>
  <c r="BB57" i="172"/>
  <c r="BC1113" i="183" s="1"/>
  <c r="AH57" i="172"/>
  <c r="AI1113" i="183" s="1"/>
  <c r="U1113" i="183"/>
  <c r="S57" i="172"/>
  <c r="T1113" i="183" s="1"/>
  <c r="J1113" i="183"/>
  <c r="A57" i="172"/>
  <c r="A1113" i="183" s="1"/>
  <c r="BZ56" i="172"/>
  <c r="BY56" i="172"/>
  <c r="BX56" i="172"/>
  <c r="BW56" i="172"/>
  <c r="BV56" i="172"/>
  <c r="BU56" i="172"/>
  <c r="BT56" i="172"/>
  <c r="BS56" i="172"/>
  <c r="BR56" i="172"/>
  <c r="BQ56" i="172"/>
  <c r="BP56" i="172"/>
  <c r="BO56" i="172"/>
  <c r="BI56" i="172"/>
  <c r="BJ1112" i="183" s="1"/>
  <c r="BB56" i="172"/>
  <c r="BC1112" i="183" s="1"/>
  <c r="AH56" i="172"/>
  <c r="U1112" i="183"/>
  <c r="S56" i="172"/>
  <c r="T1112" i="183" s="1"/>
  <c r="J56" i="172"/>
  <c r="K1112" i="183" s="1"/>
  <c r="I56" i="172"/>
  <c r="J1112" i="183" s="1"/>
  <c r="A56" i="172"/>
  <c r="A1112" i="183" s="1"/>
  <c r="BZ55" i="172"/>
  <c r="BY55" i="172"/>
  <c r="BX55" i="172"/>
  <c r="BW55" i="172"/>
  <c r="BV55" i="172"/>
  <c r="BU55" i="172"/>
  <c r="BT55" i="172"/>
  <c r="BS55" i="172"/>
  <c r="BR55" i="172"/>
  <c r="BQ55" i="172"/>
  <c r="BP55" i="172"/>
  <c r="BO55" i="172"/>
  <c r="BI55" i="172"/>
  <c r="BJ1111" i="183" s="1"/>
  <c r="BB55" i="172"/>
  <c r="BC1111" i="183" s="1"/>
  <c r="AH55" i="172"/>
  <c r="AI1111" i="183" s="1"/>
  <c r="U1111" i="183"/>
  <c r="S55" i="172"/>
  <c r="T1111" i="183" s="1"/>
  <c r="K1111" i="183"/>
  <c r="J1111" i="183"/>
  <c r="A55" i="172"/>
  <c r="A1111" i="183" s="1"/>
  <c r="BZ54" i="172"/>
  <c r="BY54" i="172"/>
  <c r="BX54" i="172"/>
  <c r="BW54" i="172"/>
  <c r="BV54" i="172"/>
  <c r="BU54" i="172"/>
  <c r="BT54" i="172"/>
  <c r="BS54" i="172"/>
  <c r="BR54" i="172"/>
  <c r="BQ54" i="172"/>
  <c r="BP54" i="172"/>
  <c r="BO54" i="172"/>
  <c r="BI54" i="172"/>
  <c r="BJ1110" i="183" s="1"/>
  <c r="BB54" i="172"/>
  <c r="BC1110" i="183" s="1"/>
  <c r="AH54" i="172"/>
  <c r="AI1110" i="183" s="1"/>
  <c r="U1110" i="183"/>
  <c r="S54" i="172"/>
  <c r="T1110" i="183" s="1"/>
  <c r="J54" i="172"/>
  <c r="K1110" i="183" s="1"/>
  <c r="I54" i="172"/>
  <c r="J1110" i="183" s="1"/>
  <c r="A54" i="172"/>
  <c r="A1110" i="183" s="1"/>
  <c r="BZ53" i="172"/>
  <c r="BY53" i="172"/>
  <c r="BX53" i="172"/>
  <c r="BW53" i="172"/>
  <c r="BV53" i="172"/>
  <c r="BU53" i="172"/>
  <c r="BT53" i="172"/>
  <c r="BS53" i="172"/>
  <c r="BR53" i="172"/>
  <c r="BQ53" i="172"/>
  <c r="BP53" i="172"/>
  <c r="BO53" i="172"/>
  <c r="BI53" i="172"/>
  <c r="BJ1109" i="183" s="1"/>
  <c r="BB53" i="172"/>
  <c r="BC1109" i="183" s="1"/>
  <c r="AH53" i="172"/>
  <c r="AI1109" i="183" s="1"/>
  <c r="U1109" i="183"/>
  <c r="S53" i="172"/>
  <c r="T1109" i="183" s="1"/>
  <c r="J1109" i="183"/>
  <c r="A53" i="172"/>
  <c r="A1109" i="183" s="1"/>
  <c r="BZ52" i="172"/>
  <c r="BY52" i="172"/>
  <c r="BX52" i="172"/>
  <c r="BW52" i="172"/>
  <c r="BV52" i="172"/>
  <c r="BU52" i="172"/>
  <c r="BT52" i="172"/>
  <c r="BS52" i="172"/>
  <c r="BR52" i="172"/>
  <c r="BQ52" i="172"/>
  <c r="BP52" i="172"/>
  <c r="BO52" i="172"/>
  <c r="BI52" i="172"/>
  <c r="BJ1108" i="183" s="1"/>
  <c r="BB52" i="172"/>
  <c r="BC1108" i="183" s="1"/>
  <c r="AH52" i="172"/>
  <c r="AI1108" i="183" s="1"/>
  <c r="U1108" i="183"/>
  <c r="S52" i="172"/>
  <c r="T1108" i="183" s="1"/>
  <c r="K1108" i="183"/>
  <c r="J1108" i="183"/>
  <c r="A52" i="172"/>
  <c r="A1108" i="183" s="1"/>
  <c r="BZ51" i="172"/>
  <c r="BY51" i="172"/>
  <c r="BX51" i="172"/>
  <c r="BW51" i="172"/>
  <c r="BV51" i="172"/>
  <c r="BU51" i="172"/>
  <c r="BT51" i="172"/>
  <c r="BS51" i="172"/>
  <c r="BR51" i="172"/>
  <c r="BQ51" i="172"/>
  <c r="BP51" i="172"/>
  <c r="BO51" i="172"/>
  <c r="BI51" i="172"/>
  <c r="BJ1107" i="183" s="1"/>
  <c r="BB51" i="172"/>
  <c r="BC1107" i="183" s="1"/>
  <c r="AH51" i="172"/>
  <c r="U1107" i="183"/>
  <c r="S51" i="172"/>
  <c r="T1107" i="183" s="1"/>
  <c r="K1107" i="183"/>
  <c r="J1107" i="183"/>
  <c r="A51" i="172"/>
  <c r="A1107" i="183" s="1"/>
  <c r="BZ50" i="172"/>
  <c r="BY50" i="172"/>
  <c r="BX50" i="172"/>
  <c r="BW50" i="172"/>
  <c r="BV50" i="172"/>
  <c r="BU50" i="172"/>
  <c r="BT50" i="172"/>
  <c r="BS50" i="172"/>
  <c r="BR50" i="172"/>
  <c r="BQ50" i="172"/>
  <c r="BP50" i="172"/>
  <c r="BO50" i="172"/>
  <c r="BI50" i="172"/>
  <c r="BJ1106" i="183" s="1"/>
  <c r="BB50" i="172"/>
  <c r="BC1106" i="183" s="1"/>
  <c r="AH50" i="172"/>
  <c r="AI1106" i="183" s="1"/>
  <c r="U1106" i="183"/>
  <c r="S50" i="172"/>
  <c r="T1106" i="183" s="1"/>
  <c r="J50" i="172"/>
  <c r="K1106" i="183" s="1"/>
  <c r="I50" i="172"/>
  <c r="J1106" i="183" s="1"/>
  <c r="A50" i="172"/>
  <c r="A1106" i="183" s="1"/>
  <c r="BZ49" i="172"/>
  <c r="BY49" i="172"/>
  <c r="BX49" i="172"/>
  <c r="BW49" i="172"/>
  <c r="BV49" i="172"/>
  <c r="BU49" i="172"/>
  <c r="BT49" i="172"/>
  <c r="BS49" i="172"/>
  <c r="BR49" i="172"/>
  <c r="BQ49" i="172"/>
  <c r="BP49" i="172"/>
  <c r="BO49" i="172"/>
  <c r="BI49" i="172"/>
  <c r="BJ1105" i="183" s="1"/>
  <c r="BB49" i="172"/>
  <c r="BC1105" i="183" s="1"/>
  <c r="AH49" i="172"/>
  <c r="AI1105" i="183" s="1"/>
  <c r="U1105" i="183"/>
  <c r="S49" i="172"/>
  <c r="T1105" i="183" s="1"/>
  <c r="K1105" i="183"/>
  <c r="J1105" i="183"/>
  <c r="A49" i="172"/>
  <c r="A1105" i="183" s="1"/>
  <c r="BZ48" i="172"/>
  <c r="BY48" i="172"/>
  <c r="BX48" i="172"/>
  <c r="BW48" i="172"/>
  <c r="BV48" i="172"/>
  <c r="BU48" i="172"/>
  <c r="BT48" i="172"/>
  <c r="BS48" i="172"/>
  <c r="BR48" i="172"/>
  <c r="BQ48" i="172"/>
  <c r="BP48" i="172"/>
  <c r="BO48" i="172"/>
  <c r="BI48" i="172"/>
  <c r="BJ1104" i="183" s="1"/>
  <c r="BB48" i="172"/>
  <c r="BC1104" i="183" s="1"/>
  <c r="AH48" i="172"/>
  <c r="AI1104" i="183" s="1"/>
  <c r="U1104" i="183"/>
  <c r="S48" i="172"/>
  <c r="T1104" i="183" s="1"/>
  <c r="J48" i="172"/>
  <c r="K1104" i="183" s="1"/>
  <c r="I48" i="172"/>
  <c r="J1104" i="183" s="1"/>
  <c r="A48" i="172"/>
  <c r="A1104" i="183" s="1"/>
  <c r="BZ47" i="172"/>
  <c r="BY47" i="172"/>
  <c r="BX47" i="172"/>
  <c r="BW47" i="172"/>
  <c r="BV47" i="172"/>
  <c r="BU47" i="172"/>
  <c r="BT47" i="172"/>
  <c r="BS47" i="172"/>
  <c r="BR47" i="172"/>
  <c r="BQ47" i="172"/>
  <c r="BP47" i="172"/>
  <c r="BO47" i="172"/>
  <c r="BI47" i="172"/>
  <c r="BJ1103" i="183" s="1"/>
  <c r="BB47" i="172"/>
  <c r="BC1103" i="183" s="1"/>
  <c r="AH47" i="172"/>
  <c r="AI1103" i="183" s="1"/>
  <c r="U1103" i="183"/>
  <c r="S47" i="172"/>
  <c r="T1103" i="183" s="1"/>
  <c r="K1103" i="183"/>
  <c r="J1103" i="183"/>
  <c r="A47" i="172"/>
  <c r="A1103" i="183" s="1"/>
  <c r="BZ46" i="172"/>
  <c r="BY46" i="172"/>
  <c r="BX46" i="172"/>
  <c r="BW46" i="172"/>
  <c r="BV46" i="172"/>
  <c r="BU46" i="172"/>
  <c r="BT46" i="172"/>
  <c r="BS46" i="172"/>
  <c r="BR46" i="172"/>
  <c r="BQ46" i="172"/>
  <c r="BP46" i="172"/>
  <c r="BO46" i="172"/>
  <c r="BI46" i="172"/>
  <c r="BJ1102" i="183" s="1"/>
  <c r="BB46" i="172"/>
  <c r="BC1102" i="183" s="1"/>
  <c r="AH46" i="172"/>
  <c r="U1102" i="183"/>
  <c r="S46" i="172"/>
  <c r="T1102" i="183" s="1"/>
  <c r="J46" i="172"/>
  <c r="I46" i="172"/>
  <c r="J1102" i="183" s="1"/>
  <c r="A46" i="172"/>
  <c r="A1102" i="183" s="1"/>
  <c r="BZ45" i="172"/>
  <c r="BY45" i="172"/>
  <c r="BX45" i="172"/>
  <c r="BW45" i="172"/>
  <c r="BV45" i="172"/>
  <c r="BU45" i="172"/>
  <c r="BT45" i="172"/>
  <c r="BS45" i="172"/>
  <c r="BR45" i="172"/>
  <c r="BQ45" i="172"/>
  <c r="BP45" i="172"/>
  <c r="BO45" i="172"/>
  <c r="BI45" i="172"/>
  <c r="BJ1101" i="183" s="1"/>
  <c r="BB45" i="172"/>
  <c r="BC1101" i="183" s="1"/>
  <c r="AH45" i="172"/>
  <c r="U1101" i="183"/>
  <c r="S45" i="172"/>
  <c r="T1101" i="183" s="1"/>
  <c r="J45" i="172"/>
  <c r="K1101" i="183" s="1"/>
  <c r="I45" i="172"/>
  <c r="J1101" i="183" s="1"/>
  <c r="A45" i="172"/>
  <c r="A1101" i="183" s="1"/>
  <c r="BZ44" i="172"/>
  <c r="BY44" i="172"/>
  <c r="BX44" i="172"/>
  <c r="BW44" i="172"/>
  <c r="BV44" i="172"/>
  <c r="BU44" i="172"/>
  <c r="BT44" i="172"/>
  <c r="BS44" i="172"/>
  <c r="BR44" i="172"/>
  <c r="BQ44" i="172"/>
  <c r="BP44" i="172"/>
  <c r="BO44" i="172"/>
  <c r="BI44" i="172"/>
  <c r="BJ1100" i="183" s="1"/>
  <c r="BB44" i="172"/>
  <c r="BC1100" i="183" s="1"/>
  <c r="AH44" i="172"/>
  <c r="AI1100" i="183" s="1"/>
  <c r="U1100" i="183"/>
  <c r="S44" i="172"/>
  <c r="T1100" i="183" s="1"/>
  <c r="J44" i="172"/>
  <c r="K1100" i="183" s="1"/>
  <c r="I44" i="172"/>
  <c r="J1100" i="183" s="1"/>
  <c r="A44" i="172"/>
  <c r="A1100" i="183" s="1"/>
  <c r="BZ43" i="172"/>
  <c r="BY43" i="172"/>
  <c r="BX43" i="172"/>
  <c r="BW43" i="172"/>
  <c r="BV43" i="172"/>
  <c r="BU43" i="172"/>
  <c r="BT43" i="172"/>
  <c r="BS43" i="172"/>
  <c r="BR43" i="172"/>
  <c r="BQ43" i="172"/>
  <c r="BP43" i="172"/>
  <c r="BO43" i="172"/>
  <c r="BI43" i="172"/>
  <c r="BJ1099" i="183" s="1"/>
  <c r="BB43" i="172"/>
  <c r="BC1099" i="183" s="1"/>
  <c r="AH43" i="172"/>
  <c r="AI1099" i="183" s="1"/>
  <c r="U1099" i="183"/>
  <c r="S43" i="172"/>
  <c r="T1099" i="183" s="1"/>
  <c r="J43" i="172"/>
  <c r="K1099" i="183" s="1"/>
  <c r="I43" i="172"/>
  <c r="J1099" i="183" s="1"/>
  <c r="A43" i="172"/>
  <c r="A1099" i="183" s="1"/>
  <c r="BZ42" i="172"/>
  <c r="BY42" i="172"/>
  <c r="BX42" i="172"/>
  <c r="BW42" i="172"/>
  <c r="BV42" i="172"/>
  <c r="BU42" i="172"/>
  <c r="BT42" i="172"/>
  <c r="BS42" i="172"/>
  <c r="BR42" i="172"/>
  <c r="BQ42" i="172"/>
  <c r="BP42" i="172"/>
  <c r="BO42" i="172"/>
  <c r="BI42" i="172"/>
  <c r="BJ1098" i="183" s="1"/>
  <c r="BB42" i="172"/>
  <c r="BC1098" i="183" s="1"/>
  <c r="AH42" i="172"/>
  <c r="AI1098" i="183" s="1"/>
  <c r="U1098" i="183"/>
  <c r="S42" i="172"/>
  <c r="T1098" i="183" s="1"/>
  <c r="J42" i="172"/>
  <c r="K1098" i="183" s="1"/>
  <c r="I42" i="172"/>
  <c r="J1098" i="183" s="1"/>
  <c r="A42" i="172"/>
  <c r="A1098" i="183" s="1"/>
  <c r="BZ41" i="172"/>
  <c r="BY41" i="172"/>
  <c r="BX41" i="172"/>
  <c r="BW41" i="172"/>
  <c r="BV41" i="172"/>
  <c r="BU41" i="172"/>
  <c r="BT41" i="172"/>
  <c r="BS41" i="172"/>
  <c r="BR41" i="172"/>
  <c r="BQ41" i="172"/>
  <c r="BP41" i="172"/>
  <c r="BO41" i="172"/>
  <c r="BI41" i="172"/>
  <c r="BJ1097" i="183" s="1"/>
  <c r="BB41" i="172"/>
  <c r="BC1097" i="183" s="1"/>
  <c r="AH41" i="172"/>
  <c r="AI1097" i="183" s="1"/>
  <c r="U1097" i="183"/>
  <c r="S41" i="172"/>
  <c r="T1097" i="183" s="1"/>
  <c r="J41" i="172"/>
  <c r="I41" i="172"/>
  <c r="J1097" i="183" s="1"/>
  <c r="A41" i="172"/>
  <c r="A1097" i="183" s="1"/>
  <c r="BZ40" i="172"/>
  <c r="BY40" i="172"/>
  <c r="BX40" i="172"/>
  <c r="BW40" i="172"/>
  <c r="BV40" i="172"/>
  <c r="BU40" i="172"/>
  <c r="BT40" i="172"/>
  <c r="BS40" i="172"/>
  <c r="BR40" i="172"/>
  <c r="BQ40" i="172"/>
  <c r="BP40" i="172"/>
  <c r="BO40" i="172"/>
  <c r="BI40" i="172"/>
  <c r="BJ1096" i="183" s="1"/>
  <c r="BB40" i="172"/>
  <c r="BC1096" i="183" s="1"/>
  <c r="AH40" i="172"/>
  <c r="AI1096" i="183" s="1"/>
  <c r="U1096" i="183"/>
  <c r="S40" i="172"/>
  <c r="T1096" i="183" s="1"/>
  <c r="J40" i="172"/>
  <c r="K1096" i="183" s="1"/>
  <c r="I40" i="172"/>
  <c r="J1096" i="183" s="1"/>
  <c r="A40" i="172"/>
  <c r="A1096" i="183" s="1"/>
  <c r="BZ39" i="172"/>
  <c r="BY39" i="172"/>
  <c r="BX39" i="172"/>
  <c r="BW39" i="172"/>
  <c r="BV39" i="172"/>
  <c r="BU39" i="172"/>
  <c r="BT39" i="172"/>
  <c r="BS39" i="172"/>
  <c r="BR39" i="172"/>
  <c r="BQ39" i="172"/>
  <c r="BP39" i="172"/>
  <c r="BO39" i="172"/>
  <c r="BI39" i="172"/>
  <c r="BJ1095" i="183" s="1"/>
  <c r="BB39" i="172"/>
  <c r="BC1095" i="183" s="1"/>
  <c r="AH39" i="172"/>
  <c r="AI1095" i="183" s="1"/>
  <c r="U1095" i="183"/>
  <c r="S39" i="172"/>
  <c r="T1095" i="183" s="1"/>
  <c r="J39" i="172"/>
  <c r="K1095" i="183" s="1"/>
  <c r="I39" i="172"/>
  <c r="J1095" i="183" s="1"/>
  <c r="A39" i="172"/>
  <c r="A1095" i="183" s="1"/>
  <c r="BZ38" i="172"/>
  <c r="BY38" i="172"/>
  <c r="BX38" i="172"/>
  <c r="BW38" i="172"/>
  <c r="BV38" i="172"/>
  <c r="BU38" i="172"/>
  <c r="BT38" i="172"/>
  <c r="BS38" i="172"/>
  <c r="BR38" i="172"/>
  <c r="BQ38" i="172"/>
  <c r="BP38" i="172"/>
  <c r="BO38" i="172"/>
  <c r="BI38" i="172"/>
  <c r="BJ1094" i="183" s="1"/>
  <c r="BB38" i="172"/>
  <c r="BC1094" i="183" s="1"/>
  <c r="AH38" i="172"/>
  <c r="U1094" i="183"/>
  <c r="S38" i="172"/>
  <c r="T1094" i="183" s="1"/>
  <c r="J38" i="172"/>
  <c r="K1094" i="183" s="1"/>
  <c r="I38" i="172"/>
  <c r="J1094" i="183" s="1"/>
  <c r="A38" i="172"/>
  <c r="A1094" i="183" s="1"/>
  <c r="BZ37" i="172"/>
  <c r="BY37" i="172"/>
  <c r="BX37" i="172"/>
  <c r="BW37" i="172"/>
  <c r="BV37" i="172"/>
  <c r="BU37" i="172"/>
  <c r="BT37" i="172"/>
  <c r="BS37" i="172"/>
  <c r="BR37" i="172"/>
  <c r="BQ37" i="172"/>
  <c r="BP37" i="172"/>
  <c r="BO37" i="172"/>
  <c r="BI37" i="172"/>
  <c r="BJ1093" i="183" s="1"/>
  <c r="BB37" i="172"/>
  <c r="BC1093" i="183" s="1"/>
  <c r="AH37" i="172"/>
  <c r="AI1093" i="183" s="1"/>
  <c r="U1093" i="183"/>
  <c r="S37" i="172"/>
  <c r="T1093" i="183" s="1"/>
  <c r="J37" i="172"/>
  <c r="K1093" i="183" s="1"/>
  <c r="I37" i="172"/>
  <c r="J1093" i="183" s="1"/>
  <c r="A37" i="172"/>
  <c r="A1093" i="183" s="1"/>
  <c r="BZ36" i="172"/>
  <c r="BY36" i="172"/>
  <c r="BX36" i="172"/>
  <c r="BW36" i="172"/>
  <c r="BV36" i="172"/>
  <c r="BU36" i="172"/>
  <c r="BT36" i="172"/>
  <c r="BS36" i="172"/>
  <c r="BR36" i="172"/>
  <c r="BQ36" i="172"/>
  <c r="BP36" i="172"/>
  <c r="BO36" i="172"/>
  <c r="BI36" i="172"/>
  <c r="BJ1092" i="183" s="1"/>
  <c r="BB36" i="172"/>
  <c r="BC1092" i="183" s="1"/>
  <c r="AH36" i="172"/>
  <c r="AI1092" i="183" s="1"/>
  <c r="U1092" i="183"/>
  <c r="S36" i="172"/>
  <c r="T1092" i="183" s="1"/>
  <c r="J36" i="172"/>
  <c r="K1092" i="183" s="1"/>
  <c r="I36" i="172"/>
  <c r="J1092" i="183" s="1"/>
  <c r="A36" i="172"/>
  <c r="A1092" i="183" s="1"/>
  <c r="BZ35" i="172"/>
  <c r="BY35" i="172"/>
  <c r="BX35" i="172"/>
  <c r="BW35" i="172"/>
  <c r="BV35" i="172"/>
  <c r="BU35" i="172"/>
  <c r="BT35" i="172"/>
  <c r="BS35" i="172"/>
  <c r="BR35" i="172"/>
  <c r="BQ35" i="172"/>
  <c r="BP35" i="172"/>
  <c r="BO35" i="172"/>
  <c r="BI35" i="172"/>
  <c r="BJ1091" i="183" s="1"/>
  <c r="BB35" i="172"/>
  <c r="BC1091" i="183" s="1"/>
  <c r="AH35" i="172"/>
  <c r="U1091" i="183"/>
  <c r="S35" i="172"/>
  <c r="T1091" i="183" s="1"/>
  <c r="J35" i="172"/>
  <c r="K1091" i="183" s="1"/>
  <c r="I35" i="172"/>
  <c r="J1091" i="183" s="1"/>
  <c r="A35" i="172"/>
  <c r="A1091" i="183" s="1"/>
  <c r="BZ34" i="172"/>
  <c r="BY34" i="172"/>
  <c r="BX34" i="172"/>
  <c r="BW34" i="172"/>
  <c r="BV34" i="172"/>
  <c r="BU34" i="172"/>
  <c r="BT34" i="172"/>
  <c r="BS34" i="172"/>
  <c r="BR34" i="172"/>
  <c r="BQ34" i="172"/>
  <c r="BP34" i="172"/>
  <c r="BO34" i="172"/>
  <c r="BI34" i="172"/>
  <c r="BJ1090" i="183" s="1"/>
  <c r="BB34" i="172"/>
  <c r="BC1090" i="183" s="1"/>
  <c r="AH34" i="172"/>
  <c r="AI1090" i="183" s="1"/>
  <c r="U1090" i="183"/>
  <c r="S34" i="172"/>
  <c r="T1090" i="183" s="1"/>
  <c r="J34" i="172"/>
  <c r="I34" i="172"/>
  <c r="J1090" i="183" s="1"/>
  <c r="A34" i="172"/>
  <c r="A1090" i="183" s="1"/>
  <c r="BZ33" i="172"/>
  <c r="BY33" i="172"/>
  <c r="BX33" i="172"/>
  <c r="BW33" i="172"/>
  <c r="BV33" i="172"/>
  <c r="BU33" i="172"/>
  <c r="BT33" i="172"/>
  <c r="BS33" i="172"/>
  <c r="BR33" i="172"/>
  <c r="BQ33" i="172"/>
  <c r="BP33" i="172"/>
  <c r="BO33" i="172"/>
  <c r="BI33" i="172"/>
  <c r="BJ1089" i="183" s="1"/>
  <c r="BB33" i="172"/>
  <c r="BC1089" i="183" s="1"/>
  <c r="AH33" i="172"/>
  <c r="AI1089" i="183" s="1"/>
  <c r="U1089" i="183"/>
  <c r="S33" i="172"/>
  <c r="T1089" i="183" s="1"/>
  <c r="J33" i="172"/>
  <c r="K1089" i="183" s="1"/>
  <c r="I33" i="172"/>
  <c r="J1089" i="183" s="1"/>
  <c r="A33" i="172"/>
  <c r="A1089" i="183" s="1"/>
  <c r="BZ32" i="172"/>
  <c r="BY32" i="172"/>
  <c r="BX32" i="172"/>
  <c r="BW32" i="172"/>
  <c r="BV32" i="172"/>
  <c r="BU32" i="172"/>
  <c r="BT32" i="172"/>
  <c r="BS32" i="172"/>
  <c r="BR32" i="172"/>
  <c r="BQ32" i="172"/>
  <c r="BP32" i="172"/>
  <c r="BO32" i="172"/>
  <c r="BI32" i="172"/>
  <c r="BJ1088" i="183" s="1"/>
  <c r="BB32" i="172"/>
  <c r="BC1088" i="183" s="1"/>
  <c r="AH32" i="172"/>
  <c r="AI1088" i="183" s="1"/>
  <c r="U1088" i="183"/>
  <c r="S32" i="172"/>
  <c r="T1088" i="183" s="1"/>
  <c r="J32" i="172"/>
  <c r="I32" i="172"/>
  <c r="J1088" i="183" s="1"/>
  <c r="A32" i="172"/>
  <c r="A1088" i="183" s="1"/>
  <c r="BZ31" i="172"/>
  <c r="BY31" i="172"/>
  <c r="BX31" i="172"/>
  <c r="BW31" i="172"/>
  <c r="BV31" i="172"/>
  <c r="BU31" i="172"/>
  <c r="BT31" i="172"/>
  <c r="BS31" i="172"/>
  <c r="BR31" i="172"/>
  <c r="BQ31" i="172"/>
  <c r="BP31" i="172"/>
  <c r="BO31" i="172"/>
  <c r="BI31" i="172"/>
  <c r="BJ1087" i="183" s="1"/>
  <c r="BB31" i="172"/>
  <c r="BC1087" i="183" s="1"/>
  <c r="AH31" i="172"/>
  <c r="AI1087" i="183" s="1"/>
  <c r="U1087" i="183"/>
  <c r="S31" i="172"/>
  <c r="T1087" i="183" s="1"/>
  <c r="J31" i="172"/>
  <c r="I31" i="172"/>
  <c r="J1087" i="183" s="1"/>
  <c r="A31" i="172"/>
  <c r="A1087" i="183" s="1"/>
  <c r="BZ30" i="172"/>
  <c r="BY30" i="172"/>
  <c r="BX30" i="172"/>
  <c r="BW30" i="172"/>
  <c r="BV30" i="172"/>
  <c r="BU30" i="172"/>
  <c r="BT30" i="172"/>
  <c r="BS30" i="172"/>
  <c r="BR30" i="172"/>
  <c r="BQ30" i="172"/>
  <c r="BP30" i="172"/>
  <c r="BO30" i="172"/>
  <c r="BI30" i="172"/>
  <c r="BJ1086" i="183" s="1"/>
  <c r="BB30" i="172"/>
  <c r="BC1086" i="183" s="1"/>
  <c r="AH30" i="172"/>
  <c r="AI1086" i="183" s="1"/>
  <c r="U1086" i="183"/>
  <c r="S30" i="172"/>
  <c r="T1086" i="183" s="1"/>
  <c r="J30" i="172"/>
  <c r="K1086" i="183" s="1"/>
  <c r="I30" i="172"/>
  <c r="J1086" i="183" s="1"/>
  <c r="A30" i="172"/>
  <c r="A1086" i="183" s="1"/>
  <c r="BZ29" i="172"/>
  <c r="BY29" i="172"/>
  <c r="BX29" i="172"/>
  <c r="BW29" i="172"/>
  <c r="BV29" i="172"/>
  <c r="BU29" i="172"/>
  <c r="BT29" i="172"/>
  <c r="BS29" i="172"/>
  <c r="BR29" i="172"/>
  <c r="BQ29" i="172"/>
  <c r="BP29" i="172"/>
  <c r="BO29" i="172"/>
  <c r="BI29" i="172"/>
  <c r="BJ1085" i="183" s="1"/>
  <c r="BB29" i="172"/>
  <c r="AH29" i="172"/>
  <c r="U1085" i="183"/>
  <c r="S29" i="172"/>
  <c r="T1085" i="183" s="1"/>
  <c r="J29" i="172"/>
  <c r="K1085" i="183" s="1"/>
  <c r="I29" i="172"/>
  <c r="J1085" i="183" s="1"/>
  <c r="A29" i="172"/>
  <c r="A1085" i="183" s="1"/>
  <c r="BZ28" i="172"/>
  <c r="BY28" i="172"/>
  <c r="BX28" i="172"/>
  <c r="BW28" i="172"/>
  <c r="BV28" i="172"/>
  <c r="BU28" i="172"/>
  <c r="BT28" i="172"/>
  <c r="BS28" i="172"/>
  <c r="BR28" i="172"/>
  <c r="BQ28" i="172"/>
  <c r="BP28" i="172"/>
  <c r="BO28" i="172"/>
  <c r="BI28" i="172"/>
  <c r="BJ1084" i="183" s="1"/>
  <c r="BB28" i="172"/>
  <c r="BC1084" i="183" s="1"/>
  <c r="AH28" i="172"/>
  <c r="AI1084" i="183" s="1"/>
  <c r="U1084" i="183"/>
  <c r="S28" i="172"/>
  <c r="T1084" i="183" s="1"/>
  <c r="J28" i="172"/>
  <c r="I28" i="172"/>
  <c r="J1084" i="183" s="1"/>
  <c r="A28" i="172"/>
  <c r="A1084" i="183" s="1"/>
  <c r="BZ27" i="172"/>
  <c r="BY27" i="172"/>
  <c r="BX27" i="172"/>
  <c r="BW27" i="172"/>
  <c r="BV27" i="172"/>
  <c r="BU27" i="172"/>
  <c r="BT27" i="172"/>
  <c r="BS27" i="172"/>
  <c r="BR27" i="172"/>
  <c r="BQ27" i="172"/>
  <c r="BP27" i="172"/>
  <c r="BO27" i="172"/>
  <c r="BI27" i="172"/>
  <c r="BJ1083" i="183" s="1"/>
  <c r="BB27" i="172"/>
  <c r="BC1083" i="183" s="1"/>
  <c r="AH27" i="172"/>
  <c r="AI1083" i="183" s="1"/>
  <c r="U1083" i="183"/>
  <c r="S27" i="172"/>
  <c r="T1083" i="183" s="1"/>
  <c r="J27" i="172"/>
  <c r="K1083" i="183" s="1"/>
  <c r="I27" i="172"/>
  <c r="J1083" i="183" s="1"/>
  <c r="A27" i="172"/>
  <c r="A1083" i="183" s="1"/>
  <c r="BZ26" i="172"/>
  <c r="BY26" i="172"/>
  <c r="BX26" i="172"/>
  <c r="BW26" i="172"/>
  <c r="BV26" i="172"/>
  <c r="BU26" i="172"/>
  <c r="BT26" i="172"/>
  <c r="BS26" i="172"/>
  <c r="BR26" i="172"/>
  <c r="BQ26" i="172"/>
  <c r="BP26" i="172"/>
  <c r="BO26" i="172"/>
  <c r="BI26" i="172"/>
  <c r="BJ1082" i="183" s="1"/>
  <c r="BB26" i="172"/>
  <c r="AH26" i="172"/>
  <c r="AI1082" i="183" s="1"/>
  <c r="U1082" i="183"/>
  <c r="S26" i="172"/>
  <c r="T1082" i="183" s="1"/>
  <c r="J26" i="172"/>
  <c r="K1082" i="183" s="1"/>
  <c r="I26" i="172"/>
  <c r="J1082" i="183" s="1"/>
  <c r="A26" i="172"/>
  <c r="A1082" i="183" s="1"/>
  <c r="BZ25" i="172"/>
  <c r="BY25" i="172"/>
  <c r="BX25" i="172"/>
  <c r="BW25" i="172"/>
  <c r="BV25" i="172"/>
  <c r="BU25" i="172"/>
  <c r="BT25" i="172"/>
  <c r="BS25" i="172"/>
  <c r="BR25" i="172"/>
  <c r="BQ25" i="172"/>
  <c r="BP25" i="172"/>
  <c r="BO25" i="172"/>
  <c r="BI25" i="172"/>
  <c r="BJ1081" i="183" s="1"/>
  <c r="BB25" i="172"/>
  <c r="AH25" i="172"/>
  <c r="AI1081" i="183" s="1"/>
  <c r="U1081" i="183"/>
  <c r="S25" i="172"/>
  <c r="T1081" i="183" s="1"/>
  <c r="J25" i="172"/>
  <c r="K1081" i="183" s="1"/>
  <c r="I25" i="172"/>
  <c r="J1081" i="183" s="1"/>
  <c r="A25" i="172"/>
  <c r="A1081" i="183" s="1"/>
  <c r="BZ24" i="172"/>
  <c r="BY24" i="172"/>
  <c r="BX24" i="172"/>
  <c r="BW24" i="172"/>
  <c r="BV24" i="172"/>
  <c r="BU24" i="172"/>
  <c r="BT24" i="172"/>
  <c r="BS24" i="172"/>
  <c r="BR24" i="172"/>
  <c r="BQ24" i="172"/>
  <c r="BP24" i="172"/>
  <c r="BO24" i="172"/>
  <c r="BI24" i="172"/>
  <c r="BJ1080" i="183" s="1"/>
  <c r="BB24" i="172"/>
  <c r="BC1080" i="183" s="1"/>
  <c r="AH24" i="172"/>
  <c r="AI1080" i="183" s="1"/>
  <c r="U1080" i="183"/>
  <c r="S24" i="172"/>
  <c r="T1080" i="183" s="1"/>
  <c r="J24" i="172"/>
  <c r="K1080" i="183" s="1"/>
  <c r="I24" i="172"/>
  <c r="J1080" i="183" s="1"/>
  <c r="A24" i="172"/>
  <c r="A1080" i="183" s="1"/>
  <c r="BZ23" i="172"/>
  <c r="BY23" i="172"/>
  <c r="BX23" i="172"/>
  <c r="BW23" i="172"/>
  <c r="BV23" i="172"/>
  <c r="BU23" i="172"/>
  <c r="BT23" i="172"/>
  <c r="BS23" i="172"/>
  <c r="BR23" i="172"/>
  <c r="BQ23" i="172"/>
  <c r="BP23" i="172"/>
  <c r="BO23" i="172"/>
  <c r="BI23" i="172"/>
  <c r="BJ1079" i="183" s="1"/>
  <c r="BB23" i="172"/>
  <c r="BC1079" i="183" s="1"/>
  <c r="AH23" i="172"/>
  <c r="AI1079" i="183" s="1"/>
  <c r="U1079" i="183"/>
  <c r="S23" i="172"/>
  <c r="T1079" i="183" s="1"/>
  <c r="J23" i="172"/>
  <c r="K1079" i="183" s="1"/>
  <c r="I23" i="172"/>
  <c r="J1079" i="183" s="1"/>
  <c r="A23" i="172"/>
  <c r="A1079" i="183" s="1"/>
  <c r="BZ22" i="172"/>
  <c r="BY22" i="172"/>
  <c r="BX22" i="172"/>
  <c r="BW22" i="172"/>
  <c r="BV22" i="172"/>
  <c r="BU22" i="172"/>
  <c r="BT22" i="172"/>
  <c r="BS22" i="172"/>
  <c r="BR22" i="172"/>
  <c r="BQ22" i="172"/>
  <c r="BP22" i="172"/>
  <c r="BO22" i="172"/>
  <c r="BI22" i="172"/>
  <c r="BJ1078" i="183" s="1"/>
  <c r="BB22" i="172"/>
  <c r="AH22" i="172"/>
  <c r="AI1078" i="183" s="1"/>
  <c r="U1078" i="183"/>
  <c r="S22" i="172"/>
  <c r="T1078" i="183" s="1"/>
  <c r="J22" i="172"/>
  <c r="K1078" i="183" s="1"/>
  <c r="I22" i="172"/>
  <c r="J1078" i="183" s="1"/>
  <c r="A22" i="172"/>
  <c r="A1078" i="183" s="1"/>
  <c r="BZ21" i="172"/>
  <c r="BY21" i="172"/>
  <c r="BX21" i="172"/>
  <c r="BW21" i="172"/>
  <c r="BV21" i="172"/>
  <c r="BU21" i="172"/>
  <c r="BT21" i="172"/>
  <c r="BS21" i="172"/>
  <c r="BR21" i="172"/>
  <c r="BQ21" i="172"/>
  <c r="BP21" i="172"/>
  <c r="BO21" i="172"/>
  <c r="BI21" i="172"/>
  <c r="BJ1077" i="183" s="1"/>
  <c r="BB21" i="172"/>
  <c r="AH21" i="172"/>
  <c r="AI1077" i="183" s="1"/>
  <c r="U1077" i="183"/>
  <c r="S21" i="172"/>
  <c r="T1077" i="183" s="1"/>
  <c r="J21" i="172"/>
  <c r="K1077" i="183" s="1"/>
  <c r="I21" i="172"/>
  <c r="J1077" i="183" s="1"/>
  <c r="A21" i="172"/>
  <c r="A1077" i="183" s="1"/>
  <c r="BZ20" i="172"/>
  <c r="BY20" i="172"/>
  <c r="BX20" i="172"/>
  <c r="BW20" i="172"/>
  <c r="BV20" i="172"/>
  <c r="BU20" i="172"/>
  <c r="BT20" i="172"/>
  <c r="BS20" i="172"/>
  <c r="BR20" i="172"/>
  <c r="BQ20" i="172"/>
  <c r="BP20" i="172"/>
  <c r="BO20" i="172"/>
  <c r="BI20" i="172"/>
  <c r="BJ1076" i="183" s="1"/>
  <c r="BB20" i="172"/>
  <c r="BC1076" i="183" s="1"/>
  <c r="AH20" i="172"/>
  <c r="AI1076" i="183" s="1"/>
  <c r="U1076" i="183"/>
  <c r="S20" i="172"/>
  <c r="T1076" i="183" s="1"/>
  <c r="J20" i="172"/>
  <c r="I20" i="172"/>
  <c r="J1076" i="183" s="1"/>
  <c r="A20" i="172"/>
  <c r="A1076" i="183" s="1"/>
  <c r="BZ19" i="172"/>
  <c r="BY19" i="172"/>
  <c r="BX19" i="172"/>
  <c r="BW19" i="172"/>
  <c r="BV19" i="172"/>
  <c r="BU19" i="172"/>
  <c r="BT19" i="172"/>
  <c r="BS19" i="172"/>
  <c r="BR19" i="172"/>
  <c r="BQ19" i="172"/>
  <c r="BP19" i="172"/>
  <c r="BO19" i="172"/>
  <c r="BI19" i="172"/>
  <c r="BJ1075" i="183" s="1"/>
  <c r="BB19" i="172"/>
  <c r="BC1075" i="183" s="1"/>
  <c r="AH19" i="172"/>
  <c r="AI1075" i="183" s="1"/>
  <c r="U1075" i="183"/>
  <c r="S19" i="172"/>
  <c r="T1075" i="183" s="1"/>
  <c r="J19" i="172"/>
  <c r="K1075" i="183" s="1"/>
  <c r="I19" i="172"/>
  <c r="J1075" i="183" s="1"/>
  <c r="A19" i="172"/>
  <c r="A1075" i="183" s="1"/>
  <c r="BZ18" i="172"/>
  <c r="BY18" i="172"/>
  <c r="BX18" i="172"/>
  <c r="BW18" i="172"/>
  <c r="BV18" i="172"/>
  <c r="BU18" i="172"/>
  <c r="BT18" i="172"/>
  <c r="BS18" i="172"/>
  <c r="BR18" i="172"/>
  <c r="BQ18" i="172"/>
  <c r="BP18" i="172"/>
  <c r="BO18" i="172"/>
  <c r="BI18" i="172"/>
  <c r="BJ1074" i="183" s="1"/>
  <c r="BB18" i="172"/>
  <c r="AH18" i="172"/>
  <c r="AI1074" i="183" s="1"/>
  <c r="U1074" i="183"/>
  <c r="S18" i="172"/>
  <c r="T1074" i="183" s="1"/>
  <c r="J18" i="172"/>
  <c r="K1074" i="183" s="1"/>
  <c r="I18" i="172"/>
  <c r="J1074" i="183" s="1"/>
  <c r="A18" i="172"/>
  <c r="A1074" i="183" s="1"/>
  <c r="BZ17" i="172"/>
  <c r="BY17" i="172"/>
  <c r="BX17" i="172"/>
  <c r="BW17" i="172"/>
  <c r="BV17" i="172"/>
  <c r="BU17" i="172"/>
  <c r="BT17" i="172"/>
  <c r="BS17" i="172"/>
  <c r="BR17" i="172"/>
  <c r="BQ17" i="172"/>
  <c r="BP17" i="172"/>
  <c r="BO17" i="172"/>
  <c r="BI17" i="172"/>
  <c r="BJ1073" i="183" s="1"/>
  <c r="BB17" i="172"/>
  <c r="AH17" i="172"/>
  <c r="AI1073" i="183" s="1"/>
  <c r="U1073" i="183"/>
  <c r="S17" i="172"/>
  <c r="T1073" i="183" s="1"/>
  <c r="J17" i="172"/>
  <c r="K1073" i="183" s="1"/>
  <c r="I17" i="172"/>
  <c r="J1073" i="183" s="1"/>
  <c r="A17" i="172"/>
  <c r="A1073" i="183" s="1"/>
  <c r="BZ16" i="172"/>
  <c r="BY16" i="172"/>
  <c r="BX16" i="172"/>
  <c r="BW16" i="172"/>
  <c r="BV16" i="172"/>
  <c r="BU16" i="172"/>
  <c r="BT16" i="172"/>
  <c r="BS16" i="172"/>
  <c r="BR16" i="172"/>
  <c r="BQ16" i="172"/>
  <c r="BP16" i="172"/>
  <c r="BO16" i="172"/>
  <c r="BI16" i="172"/>
  <c r="BJ1072" i="183" s="1"/>
  <c r="BB16" i="172"/>
  <c r="BC1072" i="183" s="1"/>
  <c r="AH16" i="172"/>
  <c r="AI1072" i="183" s="1"/>
  <c r="U1072" i="183"/>
  <c r="S16" i="172"/>
  <c r="T1072" i="183" s="1"/>
  <c r="J16" i="172"/>
  <c r="K1072" i="183" s="1"/>
  <c r="I16" i="172"/>
  <c r="J1072" i="183" s="1"/>
  <c r="A16" i="172"/>
  <c r="A1072" i="183" s="1"/>
  <c r="BZ15" i="172"/>
  <c r="BY15" i="172"/>
  <c r="BX15" i="172"/>
  <c r="BW15" i="172"/>
  <c r="BV15" i="172"/>
  <c r="BU15" i="172"/>
  <c r="BT15" i="172"/>
  <c r="BS15" i="172"/>
  <c r="BR15" i="172"/>
  <c r="BQ15" i="172"/>
  <c r="BP15" i="172"/>
  <c r="BO15" i="172"/>
  <c r="BI15" i="172"/>
  <c r="BJ1071" i="183" s="1"/>
  <c r="BB15" i="172"/>
  <c r="BC1071" i="183" s="1"/>
  <c r="AH15" i="172"/>
  <c r="AI1071" i="183" s="1"/>
  <c r="U1071" i="183"/>
  <c r="S15" i="172"/>
  <c r="T1071" i="183" s="1"/>
  <c r="J15" i="172"/>
  <c r="K1071" i="183" s="1"/>
  <c r="I15" i="172"/>
  <c r="J1071" i="183" s="1"/>
  <c r="A15" i="172"/>
  <c r="A1071" i="183" s="1"/>
  <c r="BZ14" i="172"/>
  <c r="BY14" i="172"/>
  <c r="BX14" i="172"/>
  <c r="BW14" i="172"/>
  <c r="BV14" i="172"/>
  <c r="BU14" i="172"/>
  <c r="BT14" i="172"/>
  <c r="BS14" i="172"/>
  <c r="BR14" i="172"/>
  <c r="BQ14" i="172"/>
  <c r="BP14" i="172"/>
  <c r="BO14" i="172"/>
  <c r="BI14" i="172"/>
  <c r="BJ1070" i="183" s="1"/>
  <c r="BB14" i="172"/>
  <c r="AH14" i="172"/>
  <c r="AI1070" i="183" s="1"/>
  <c r="U1070" i="183"/>
  <c r="S14" i="172"/>
  <c r="T1070" i="183" s="1"/>
  <c r="J14" i="172"/>
  <c r="K1070" i="183" s="1"/>
  <c r="I14" i="172"/>
  <c r="J1070" i="183" s="1"/>
  <c r="A14" i="172"/>
  <c r="A1070" i="183" s="1"/>
  <c r="BZ13" i="172"/>
  <c r="BY13" i="172"/>
  <c r="BX13" i="172"/>
  <c r="BW13" i="172"/>
  <c r="BV13" i="172"/>
  <c r="BU13" i="172"/>
  <c r="BT13" i="172"/>
  <c r="BS13" i="172"/>
  <c r="BR13" i="172"/>
  <c r="BQ13" i="172"/>
  <c r="BP13" i="172"/>
  <c r="BO13" i="172"/>
  <c r="BI13" i="172"/>
  <c r="BJ1069" i="183" s="1"/>
  <c r="BB13" i="172"/>
  <c r="AH13" i="172"/>
  <c r="AI1069" i="183" s="1"/>
  <c r="U1069" i="183"/>
  <c r="S13" i="172"/>
  <c r="T1069" i="183" s="1"/>
  <c r="J13" i="172"/>
  <c r="K1069" i="183" s="1"/>
  <c r="I13" i="172"/>
  <c r="J1069" i="183" s="1"/>
  <c r="A13" i="172"/>
  <c r="A1069" i="183" s="1"/>
  <c r="BZ12" i="172"/>
  <c r="BY12" i="172"/>
  <c r="BX12" i="172"/>
  <c r="BW12" i="172"/>
  <c r="BV12" i="172"/>
  <c r="BU12" i="172"/>
  <c r="BT12" i="172"/>
  <c r="BS12" i="172"/>
  <c r="BR12" i="172"/>
  <c r="BQ12" i="172"/>
  <c r="BP12" i="172"/>
  <c r="BO12" i="172"/>
  <c r="BI12" i="172"/>
  <c r="BJ1068" i="183" s="1"/>
  <c r="BB12" i="172"/>
  <c r="BC1068" i="183" s="1"/>
  <c r="AH12" i="172"/>
  <c r="AI1068" i="183" s="1"/>
  <c r="U1068" i="183"/>
  <c r="S12" i="172"/>
  <c r="T1068" i="183" s="1"/>
  <c r="J12" i="172"/>
  <c r="K1068" i="183" s="1"/>
  <c r="I12" i="172"/>
  <c r="J1068" i="183" s="1"/>
  <c r="A12" i="172"/>
  <c r="A1068" i="183" s="1"/>
  <c r="BZ11" i="172"/>
  <c r="BY11" i="172"/>
  <c r="BX11" i="172"/>
  <c r="BW11" i="172"/>
  <c r="BV11" i="172"/>
  <c r="BU11" i="172"/>
  <c r="BT11" i="172"/>
  <c r="BS11" i="172"/>
  <c r="BR11" i="172"/>
  <c r="BQ11" i="172"/>
  <c r="BP11" i="172"/>
  <c r="BO11" i="172"/>
  <c r="BI11" i="172"/>
  <c r="BB11" i="172"/>
  <c r="BC1067" i="183" s="1"/>
  <c r="AH11" i="172"/>
  <c r="AI1067" i="183" s="1"/>
  <c r="U1067" i="183"/>
  <c r="S11" i="172"/>
  <c r="T1067" i="183" s="1"/>
  <c r="J11" i="172"/>
  <c r="K1067" i="183" s="1"/>
  <c r="I11" i="172"/>
  <c r="J1067" i="183" s="1"/>
  <c r="A11" i="172"/>
  <c r="A1067" i="183" s="1"/>
  <c r="BZ10" i="172"/>
  <c r="BY10" i="172"/>
  <c r="BX10" i="172"/>
  <c r="BW10" i="172"/>
  <c r="BV10" i="172"/>
  <c r="BU10" i="172"/>
  <c r="BT10" i="172"/>
  <c r="BS10" i="172"/>
  <c r="BR10" i="172"/>
  <c r="BQ10" i="172"/>
  <c r="BP10" i="172"/>
  <c r="BO10" i="172"/>
  <c r="BI10" i="172"/>
  <c r="BJ1066" i="183" s="1"/>
  <c r="BB10" i="172"/>
  <c r="AH10" i="172"/>
  <c r="AI1066" i="183" s="1"/>
  <c r="U1066" i="183"/>
  <c r="S10" i="172"/>
  <c r="T1066" i="183" s="1"/>
  <c r="J10" i="172"/>
  <c r="K1066" i="183" s="1"/>
  <c r="I10" i="172"/>
  <c r="A10" i="172"/>
  <c r="A1066" i="183" s="1"/>
  <c r="BH6" i="172"/>
  <c r="BG6" i="172"/>
  <c r="BF6" i="172"/>
  <c r="BE6" i="172"/>
  <c r="BD6" i="172"/>
  <c r="BA6" i="172"/>
  <c r="AZ6" i="172"/>
  <c r="AY6" i="172"/>
  <c r="AX6" i="172"/>
  <c r="AW6" i="172"/>
  <c r="AO6" i="172"/>
  <c r="AN6" i="172"/>
  <c r="AI6" i="172"/>
  <c r="AG6" i="172"/>
  <c r="AE6" i="172"/>
  <c r="AD6" i="172"/>
  <c r="AC6" i="172"/>
  <c r="AB6" i="172"/>
  <c r="AA6" i="172"/>
  <c r="Z6" i="172"/>
  <c r="Y6" i="172"/>
  <c r="X6" i="172"/>
  <c r="W6" i="172"/>
  <c r="V6" i="172"/>
  <c r="R6" i="172"/>
  <c r="P6" i="172"/>
  <c r="O6" i="172"/>
  <c r="N6" i="172"/>
  <c r="L6" i="172"/>
  <c r="K6" i="172"/>
  <c r="H6" i="172"/>
  <c r="G6" i="172"/>
  <c r="F6" i="172"/>
  <c r="E6" i="172"/>
  <c r="D6" i="172"/>
  <c r="C6" i="172"/>
  <c r="BH5" i="172"/>
  <c r="BG5" i="172"/>
  <c r="BF5" i="172"/>
  <c r="BE5" i="172"/>
  <c r="BD5" i="172"/>
  <c r="BA5" i="172"/>
  <c r="AZ5" i="172"/>
  <c r="AY5" i="172"/>
  <c r="AX5" i="172"/>
  <c r="AW5" i="172"/>
  <c r="AO5" i="172"/>
  <c r="AN5" i="172"/>
  <c r="AI5" i="172"/>
  <c r="AG5" i="172"/>
  <c r="AE5" i="172"/>
  <c r="AD5" i="172"/>
  <c r="AC5" i="172"/>
  <c r="AB5" i="172"/>
  <c r="AA5" i="172"/>
  <c r="Z5" i="172"/>
  <c r="Y5" i="172"/>
  <c r="X5" i="172"/>
  <c r="W5" i="172"/>
  <c r="V5" i="172"/>
  <c r="R5" i="172"/>
  <c r="P5" i="172"/>
  <c r="O5" i="172"/>
  <c r="N5" i="172"/>
  <c r="L5" i="172"/>
  <c r="K5" i="172"/>
  <c r="H5" i="172"/>
  <c r="G5" i="172"/>
  <c r="F5" i="172"/>
  <c r="E5" i="172"/>
  <c r="D5" i="172"/>
  <c r="C5" i="172"/>
  <c r="BZ65" i="171"/>
  <c r="BY65" i="171"/>
  <c r="BX65" i="171"/>
  <c r="BW65" i="171"/>
  <c r="BV65" i="171"/>
  <c r="BU65" i="171"/>
  <c r="BT65" i="171"/>
  <c r="BS65" i="171"/>
  <c r="BR65" i="171"/>
  <c r="BQ65" i="171"/>
  <c r="BP65" i="171"/>
  <c r="BO65" i="171"/>
  <c r="BI65" i="171"/>
  <c r="BJ1065" i="183" s="1"/>
  <c r="BB65" i="171"/>
  <c r="BC1065" i="183" s="1"/>
  <c r="AH65" i="171"/>
  <c r="AI1065" i="183" s="1"/>
  <c r="U1065" i="183"/>
  <c r="S65" i="171"/>
  <c r="T1065" i="183" s="1"/>
  <c r="J65" i="171"/>
  <c r="K1065" i="183" s="1"/>
  <c r="I65" i="171"/>
  <c r="J1065" i="183" s="1"/>
  <c r="A65" i="171"/>
  <c r="A1065" i="183" s="1"/>
  <c r="BZ64" i="171"/>
  <c r="BY64" i="171"/>
  <c r="BX64" i="171"/>
  <c r="BW64" i="171"/>
  <c r="BV64" i="171"/>
  <c r="BU64" i="171"/>
  <c r="BT64" i="171"/>
  <c r="BS64" i="171"/>
  <c r="BR64" i="171"/>
  <c r="BQ64" i="171"/>
  <c r="BP64" i="171"/>
  <c r="BO64" i="171"/>
  <c r="BI64" i="171"/>
  <c r="BJ1064" i="183" s="1"/>
  <c r="BB64" i="171"/>
  <c r="BC1064" i="183" s="1"/>
  <c r="AH64" i="171"/>
  <c r="AI1064" i="183" s="1"/>
  <c r="U1064" i="183"/>
  <c r="S64" i="171"/>
  <c r="T1064" i="183" s="1"/>
  <c r="J64" i="171"/>
  <c r="K1064" i="183" s="1"/>
  <c r="I64" i="171"/>
  <c r="J1064" i="183" s="1"/>
  <c r="A64" i="171"/>
  <c r="A1064" i="183" s="1"/>
  <c r="BZ63" i="171"/>
  <c r="BY63" i="171"/>
  <c r="BX63" i="171"/>
  <c r="BW63" i="171"/>
  <c r="BV63" i="171"/>
  <c r="BU63" i="171"/>
  <c r="BT63" i="171"/>
  <c r="BS63" i="171"/>
  <c r="BR63" i="171"/>
  <c r="BQ63" i="171"/>
  <c r="BP63" i="171"/>
  <c r="BO63" i="171"/>
  <c r="BI63" i="171"/>
  <c r="BJ1063" i="183" s="1"/>
  <c r="BB63" i="171"/>
  <c r="AH63" i="171"/>
  <c r="AI1063" i="183" s="1"/>
  <c r="U1063" i="183"/>
  <c r="S63" i="171"/>
  <c r="T1063" i="183" s="1"/>
  <c r="J63" i="171"/>
  <c r="I63" i="171"/>
  <c r="J1063" i="183" s="1"/>
  <c r="A63" i="171"/>
  <c r="A1063" i="183" s="1"/>
  <c r="BZ62" i="171"/>
  <c r="BY62" i="171"/>
  <c r="BX62" i="171"/>
  <c r="BW62" i="171"/>
  <c r="BV62" i="171"/>
  <c r="BU62" i="171"/>
  <c r="BT62" i="171"/>
  <c r="BS62" i="171"/>
  <c r="BR62" i="171"/>
  <c r="BQ62" i="171"/>
  <c r="BP62" i="171"/>
  <c r="BO62" i="171"/>
  <c r="BI62" i="171"/>
  <c r="BJ1062" i="183" s="1"/>
  <c r="BB62" i="171"/>
  <c r="BC1062" i="183" s="1"/>
  <c r="AH62" i="171"/>
  <c r="AI1062" i="183" s="1"/>
  <c r="U1062" i="183"/>
  <c r="S62" i="171"/>
  <c r="T1062" i="183" s="1"/>
  <c r="J62" i="171"/>
  <c r="K1062" i="183" s="1"/>
  <c r="I62" i="171"/>
  <c r="J1062" i="183" s="1"/>
  <c r="A62" i="171"/>
  <c r="A1062" i="183" s="1"/>
  <c r="BZ61" i="171"/>
  <c r="BY61" i="171"/>
  <c r="BX61" i="171"/>
  <c r="BW61" i="171"/>
  <c r="BV61" i="171"/>
  <c r="BU61" i="171"/>
  <c r="BT61" i="171"/>
  <c r="BS61" i="171"/>
  <c r="BR61" i="171"/>
  <c r="BQ61" i="171"/>
  <c r="BP61" i="171"/>
  <c r="BO61" i="171"/>
  <c r="BI61" i="171"/>
  <c r="BJ1061" i="183" s="1"/>
  <c r="BB61" i="171"/>
  <c r="BC1061" i="183" s="1"/>
  <c r="AH61" i="171"/>
  <c r="AI1061" i="183" s="1"/>
  <c r="U1061" i="183"/>
  <c r="S61" i="171"/>
  <c r="T1061" i="183" s="1"/>
  <c r="J1061" i="183"/>
  <c r="A61" i="171"/>
  <c r="A1061" i="183" s="1"/>
  <c r="BZ60" i="171"/>
  <c r="BY60" i="171"/>
  <c r="BX60" i="171"/>
  <c r="BW60" i="171"/>
  <c r="BV60" i="171"/>
  <c r="BU60" i="171"/>
  <c r="BT60" i="171"/>
  <c r="BS60" i="171"/>
  <c r="BR60" i="171"/>
  <c r="BQ60" i="171"/>
  <c r="BP60" i="171"/>
  <c r="BO60" i="171"/>
  <c r="BI60" i="171"/>
  <c r="BJ1060" i="183" s="1"/>
  <c r="BB60" i="171"/>
  <c r="BC1060" i="183" s="1"/>
  <c r="AH60" i="171"/>
  <c r="AI1060" i="183" s="1"/>
  <c r="U1060" i="183"/>
  <c r="S60" i="171"/>
  <c r="T1060" i="183" s="1"/>
  <c r="J60" i="171"/>
  <c r="I60" i="171"/>
  <c r="J1060" i="183" s="1"/>
  <c r="A60" i="171"/>
  <c r="A1060" i="183" s="1"/>
  <c r="BZ59" i="171"/>
  <c r="BY59" i="171"/>
  <c r="BX59" i="171"/>
  <c r="BW59" i="171"/>
  <c r="BV59" i="171"/>
  <c r="BU59" i="171"/>
  <c r="BT59" i="171"/>
  <c r="BS59" i="171"/>
  <c r="BR59" i="171"/>
  <c r="BQ59" i="171"/>
  <c r="BP59" i="171"/>
  <c r="BO59" i="171"/>
  <c r="BI59" i="171"/>
  <c r="BJ1059" i="183" s="1"/>
  <c r="BB59" i="171"/>
  <c r="AH59" i="171"/>
  <c r="U1059" i="183"/>
  <c r="S59" i="171"/>
  <c r="T1059" i="183" s="1"/>
  <c r="K1059" i="183"/>
  <c r="J1059" i="183"/>
  <c r="A59" i="171"/>
  <c r="A1059" i="183" s="1"/>
  <c r="BZ58" i="171"/>
  <c r="BY58" i="171"/>
  <c r="BX58" i="171"/>
  <c r="BW58" i="171"/>
  <c r="BV58" i="171"/>
  <c r="BU58" i="171"/>
  <c r="BT58" i="171"/>
  <c r="BS58" i="171"/>
  <c r="BR58" i="171"/>
  <c r="BQ58" i="171"/>
  <c r="BP58" i="171"/>
  <c r="BO58" i="171"/>
  <c r="BI58" i="171"/>
  <c r="BJ1058" i="183" s="1"/>
  <c r="BB58" i="171"/>
  <c r="BC1058" i="183" s="1"/>
  <c r="AH58" i="171"/>
  <c r="AI1058" i="183" s="1"/>
  <c r="U1058" i="183"/>
  <c r="S58" i="171"/>
  <c r="T1058" i="183" s="1"/>
  <c r="J58" i="171"/>
  <c r="K1058" i="183" s="1"/>
  <c r="I58" i="171"/>
  <c r="J1058" i="183" s="1"/>
  <c r="A58" i="171"/>
  <c r="A1058" i="183" s="1"/>
  <c r="BZ57" i="171"/>
  <c r="BY57" i="171"/>
  <c r="BX57" i="171"/>
  <c r="BW57" i="171"/>
  <c r="BV57" i="171"/>
  <c r="BU57" i="171"/>
  <c r="BT57" i="171"/>
  <c r="BS57" i="171"/>
  <c r="BR57" i="171"/>
  <c r="BQ57" i="171"/>
  <c r="BP57" i="171"/>
  <c r="BO57" i="171"/>
  <c r="BI57" i="171"/>
  <c r="BJ1057" i="183" s="1"/>
  <c r="BB57" i="171"/>
  <c r="BC1057" i="183" s="1"/>
  <c r="AH57" i="171"/>
  <c r="AI1057" i="183" s="1"/>
  <c r="U1057" i="183"/>
  <c r="S57" i="171"/>
  <c r="T1057" i="183" s="1"/>
  <c r="J1057" i="183"/>
  <c r="A57" i="171"/>
  <c r="A1057" i="183" s="1"/>
  <c r="BZ56" i="171"/>
  <c r="BY56" i="171"/>
  <c r="BX56" i="171"/>
  <c r="BW56" i="171"/>
  <c r="BV56" i="171"/>
  <c r="BU56" i="171"/>
  <c r="BT56" i="171"/>
  <c r="BS56" i="171"/>
  <c r="BR56" i="171"/>
  <c r="BQ56" i="171"/>
  <c r="BP56" i="171"/>
  <c r="BO56" i="171"/>
  <c r="BI56" i="171"/>
  <c r="BJ1056" i="183" s="1"/>
  <c r="BB56" i="171"/>
  <c r="BC1056" i="183" s="1"/>
  <c r="AH56" i="171"/>
  <c r="AI1056" i="183" s="1"/>
  <c r="U1056" i="183"/>
  <c r="S56" i="171"/>
  <c r="T1056" i="183" s="1"/>
  <c r="J56" i="171"/>
  <c r="K1056" i="183" s="1"/>
  <c r="I56" i="171"/>
  <c r="J1056" i="183" s="1"/>
  <c r="BZ55" i="171"/>
  <c r="BY55" i="171"/>
  <c r="BX55" i="171"/>
  <c r="BW55" i="171"/>
  <c r="BV55" i="171"/>
  <c r="BU55" i="171"/>
  <c r="BT55" i="171"/>
  <c r="BS55" i="171"/>
  <c r="BR55" i="171"/>
  <c r="BQ55" i="171"/>
  <c r="BP55" i="171"/>
  <c r="BO55" i="171"/>
  <c r="BI55" i="171"/>
  <c r="BJ1055" i="183" s="1"/>
  <c r="BB55" i="171"/>
  <c r="AH55" i="171"/>
  <c r="AI1055" i="183" s="1"/>
  <c r="U1055" i="183"/>
  <c r="S55" i="171"/>
  <c r="T1055" i="183" s="1"/>
  <c r="K1055" i="183"/>
  <c r="J1055" i="183"/>
  <c r="A55" i="171"/>
  <c r="A1055" i="183" s="1"/>
  <c r="BZ54" i="171"/>
  <c r="BY54" i="171"/>
  <c r="BX54" i="171"/>
  <c r="BW54" i="171"/>
  <c r="BV54" i="171"/>
  <c r="BU54" i="171"/>
  <c r="BT54" i="171"/>
  <c r="BS54" i="171"/>
  <c r="BR54" i="171"/>
  <c r="BQ54" i="171"/>
  <c r="BP54" i="171"/>
  <c r="BO54" i="171"/>
  <c r="BI54" i="171"/>
  <c r="BJ1054" i="183" s="1"/>
  <c r="BB54" i="171"/>
  <c r="BC1054" i="183" s="1"/>
  <c r="K1054" i="183"/>
  <c r="J1054" i="183"/>
  <c r="A54" i="171"/>
  <c r="A1054" i="183" s="1"/>
  <c r="BZ53" i="171"/>
  <c r="BY53" i="171"/>
  <c r="BX53" i="171"/>
  <c r="BW53" i="171"/>
  <c r="BV53" i="171"/>
  <c r="BU53" i="171"/>
  <c r="BT53" i="171"/>
  <c r="BS53" i="171"/>
  <c r="BR53" i="171"/>
  <c r="BQ53" i="171"/>
  <c r="BP53" i="171"/>
  <c r="BO53" i="171"/>
  <c r="BI53" i="171"/>
  <c r="BJ1053" i="183" s="1"/>
  <c r="BB53" i="171"/>
  <c r="BC1053" i="183" s="1"/>
  <c r="AH53" i="171"/>
  <c r="AI1053" i="183" s="1"/>
  <c r="U1053" i="183"/>
  <c r="S53" i="171"/>
  <c r="T1053" i="183" s="1"/>
  <c r="A53" i="171"/>
  <c r="A1053" i="183" s="1"/>
  <c r="BZ52" i="171"/>
  <c r="BY52" i="171"/>
  <c r="BX52" i="171"/>
  <c r="BW52" i="171"/>
  <c r="BV52" i="171"/>
  <c r="BU52" i="171"/>
  <c r="BT52" i="171"/>
  <c r="BS52" i="171"/>
  <c r="BR52" i="171"/>
  <c r="BQ52" i="171"/>
  <c r="BP52" i="171"/>
  <c r="BO52" i="171"/>
  <c r="BI52" i="171"/>
  <c r="BJ1052" i="183" s="1"/>
  <c r="BB52" i="171"/>
  <c r="BC1052" i="183" s="1"/>
  <c r="AH52" i="171"/>
  <c r="AI1052" i="183" s="1"/>
  <c r="U1052" i="183"/>
  <c r="S52" i="171"/>
  <c r="T1052" i="183" s="1"/>
  <c r="J52" i="171"/>
  <c r="K1052" i="183" s="1"/>
  <c r="I52" i="171"/>
  <c r="J1052" i="183" s="1"/>
  <c r="A52" i="171"/>
  <c r="A1052" i="183" s="1"/>
  <c r="BZ51" i="171"/>
  <c r="BY51" i="171"/>
  <c r="BX51" i="171"/>
  <c r="BW51" i="171"/>
  <c r="BV51" i="171"/>
  <c r="BU51" i="171"/>
  <c r="BT51" i="171"/>
  <c r="BS51" i="171"/>
  <c r="BR51" i="171"/>
  <c r="BQ51" i="171"/>
  <c r="BP51" i="171"/>
  <c r="BO51" i="171"/>
  <c r="BI51" i="171"/>
  <c r="BJ1051" i="183" s="1"/>
  <c r="BB51" i="171"/>
  <c r="AH51" i="171"/>
  <c r="AI1051" i="183" s="1"/>
  <c r="U1051" i="183"/>
  <c r="S51" i="171"/>
  <c r="T1051" i="183" s="1"/>
  <c r="A51" i="171"/>
  <c r="A1051" i="183" s="1"/>
  <c r="BZ50" i="171"/>
  <c r="BY50" i="171"/>
  <c r="BX50" i="171"/>
  <c r="BW50" i="171"/>
  <c r="BV50" i="171"/>
  <c r="BU50" i="171"/>
  <c r="BT50" i="171"/>
  <c r="BS50" i="171"/>
  <c r="BR50" i="171"/>
  <c r="BQ50" i="171"/>
  <c r="BP50" i="171"/>
  <c r="BO50" i="171"/>
  <c r="BI50" i="171"/>
  <c r="BJ1050" i="183" s="1"/>
  <c r="BB50" i="171"/>
  <c r="BC1050" i="183" s="1"/>
  <c r="AH50" i="171"/>
  <c r="AI1050" i="183" s="1"/>
  <c r="U1050" i="183"/>
  <c r="S50" i="171"/>
  <c r="T1050" i="183" s="1"/>
  <c r="J50" i="171"/>
  <c r="I50" i="171"/>
  <c r="J1050" i="183" s="1"/>
  <c r="A50" i="171"/>
  <c r="A1050" i="183" s="1"/>
  <c r="BZ49" i="171"/>
  <c r="BY49" i="171"/>
  <c r="BX49" i="171"/>
  <c r="BW49" i="171"/>
  <c r="BV49" i="171"/>
  <c r="BU49" i="171"/>
  <c r="BT49" i="171"/>
  <c r="BS49" i="171"/>
  <c r="BR49" i="171"/>
  <c r="BQ49" i="171"/>
  <c r="BP49" i="171"/>
  <c r="BO49" i="171"/>
  <c r="BI49" i="171"/>
  <c r="BJ1049" i="183" s="1"/>
  <c r="BB49" i="171"/>
  <c r="BC1049" i="183" s="1"/>
  <c r="AH49" i="171"/>
  <c r="AI1049" i="183" s="1"/>
  <c r="U1049" i="183"/>
  <c r="S49" i="171"/>
  <c r="T1049" i="183" s="1"/>
  <c r="A49" i="171"/>
  <c r="A1049" i="183" s="1"/>
  <c r="BZ48" i="171"/>
  <c r="BY48" i="171"/>
  <c r="BX48" i="171"/>
  <c r="BW48" i="171"/>
  <c r="BV48" i="171"/>
  <c r="BU48" i="171"/>
  <c r="BT48" i="171"/>
  <c r="BS48" i="171"/>
  <c r="BR48" i="171"/>
  <c r="BQ48" i="171"/>
  <c r="BP48" i="171"/>
  <c r="BO48" i="171"/>
  <c r="BI48" i="171"/>
  <c r="BJ1048" i="183" s="1"/>
  <c r="BB48" i="171"/>
  <c r="BC1048" i="183" s="1"/>
  <c r="AH48" i="171"/>
  <c r="AI1048" i="183" s="1"/>
  <c r="U1048" i="183"/>
  <c r="S48" i="171"/>
  <c r="T1048" i="183" s="1"/>
  <c r="J48" i="171"/>
  <c r="K1048" i="183" s="1"/>
  <c r="I48" i="171"/>
  <c r="J1048" i="183" s="1"/>
  <c r="A48" i="171"/>
  <c r="A1048" i="183" s="1"/>
  <c r="BZ47" i="171"/>
  <c r="BY47" i="171"/>
  <c r="BX47" i="171"/>
  <c r="BW47" i="171"/>
  <c r="BV47" i="171"/>
  <c r="BU47" i="171"/>
  <c r="BT47" i="171"/>
  <c r="BS47" i="171"/>
  <c r="BR47" i="171"/>
  <c r="BQ47" i="171"/>
  <c r="BP47" i="171"/>
  <c r="BO47" i="171"/>
  <c r="BI47" i="171"/>
  <c r="BJ1047" i="183" s="1"/>
  <c r="BB47" i="171"/>
  <c r="AH47" i="171"/>
  <c r="U1047" i="183"/>
  <c r="S47" i="171"/>
  <c r="T1047" i="183" s="1"/>
  <c r="A47" i="171"/>
  <c r="A1047" i="183" s="1"/>
  <c r="BZ46" i="171"/>
  <c r="BY46" i="171"/>
  <c r="BX46" i="171"/>
  <c r="BW46" i="171"/>
  <c r="BV46" i="171"/>
  <c r="BU46" i="171"/>
  <c r="BT46" i="171"/>
  <c r="BS46" i="171"/>
  <c r="BR46" i="171"/>
  <c r="BQ46" i="171"/>
  <c r="BP46" i="171"/>
  <c r="BO46" i="171"/>
  <c r="BI46" i="171"/>
  <c r="BJ1046" i="183" s="1"/>
  <c r="BB46" i="171"/>
  <c r="BC1046" i="183" s="1"/>
  <c r="AH46" i="171"/>
  <c r="AI1046" i="183" s="1"/>
  <c r="U1046" i="183"/>
  <c r="S46" i="171"/>
  <c r="T1046" i="183" s="1"/>
  <c r="J46" i="171"/>
  <c r="K1046" i="183" s="1"/>
  <c r="I46" i="171"/>
  <c r="A46" i="171"/>
  <c r="A1046" i="183" s="1"/>
  <c r="BZ45" i="171"/>
  <c r="BY45" i="171"/>
  <c r="BX45" i="171"/>
  <c r="BW45" i="171"/>
  <c r="BV45" i="171"/>
  <c r="BU45" i="171"/>
  <c r="BT45" i="171"/>
  <c r="BS45" i="171"/>
  <c r="BR45" i="171"/>
  <c r="BQ45" i="171"/>
  <c r="BP45" i="171"/>
  <c r="BO45" i="171"/>
  <c r="BI45" i="171"/>
  <c r="BJ1045" i="183" s="1"/>
  <c r="BB45" i="171"/>
  <c r="BC1045" i="183" s="1"/>
  <c r="AH45" i="171"/>
  <c r="AI1045" i="183" s="1"/>
  <c r="U1045" i="183"/>
  <c r="S45" i="171"/>
  <c r="T1045" i="183" s="1"/>
  <c r="J45" i="171"/>
  <c r="I45" i="171"/>
  <c r="J1045" i="183" s="1"/>
  <c r="A45" i="171"/>
  <c r="A1045" i="183" s="1"/>
  <c r="BZ44" i="171"/>
  <c r="BY44" i="171"/>
  <c r="BX44" i="171"/>
  <c r="BW44" i="171"/>
  <c r="BV44" i="171"/>
  <c r="BU44" i="171"/>
  <c r="BT44" i="171"/>
  <c r="BS44" i="171"/>
  <c r="BR44" i="171"/>
  <c r="BQ44" i="171"/>
  <c r="BP44" i="171"/>
  <c r="BO44" i="171"/>
  <c r="BI44" i="171"/>
  <c r="BJ1044" i="183" s="1"/>
  <c r="BB44" i="171"/>
  <c r="BC1044" i="183" s="1"/>
  <c r="AH44" i="171"/>
  <c r="AI1044" i="183" s="1"/>
  <c r="U1044" i="183"/>
  <c r="S44" i="171"/>
  <c r="T1044" i="183" s="1"/>
  <c r="J44" i="171"/>
  <c r="I44" i="171"/>
  <c r="J1044" i="183" s="1"/>
  <c r="A44" i="171"/>
  <c r="A1044" i="183" s="1"/>
  <c r="BZ43" i="171"/>
  <c r="BY43" i="171"/>
  <c r="BX43" i="171"/>
  <c r="BW43" i="171"/>
  <c r="BV43" i="171"/>
  <c r="BU43" i="171"/>
  <c r="BT43" i="171"/>
  <c r="BS43" i="171"/>
  <c r="BR43" i="171"/>
  <c r="BQ43" i="171"/>
  <c r="BP43" i="171"/>
  <c r="BO43" i="171"/>
  <c r="BI43" i="171"/>
  <c r="BJ1043" i="183" s="1"/>
  <c r="BC43" i="171"/>
  <c r="BD1043" i="183" s="1"/>
  <c r="BB43" i="171"/>
  <c r="BC1043" i="183" s="1"/>
  <c r="AH43" i="171"/>
  <c r="U1043" i="183"/>
  <c r="S43" i="171"/>
  <c r="T1043" i="183" s="1"/>
  <c r="J43" i="171"/>
  <c r="K1043" i="183" s="1"/>
  <c r="I43" i="171"/>
  <c r="J1043" i="183" s="1"/>
  <c r="A43" i="171"/>
  <c r="A1043" i="183" s="1"/>
  <c r="BZ42" i="171"/>
  <c r="BY42" i="171"/>
  <c r="BX42" i="171"/>
  <c r="BW42" i="171"/>
  <c r="BV42" i="171"/>
  <c r="BU42" i="171"/>
  <c r="BT42" i="171"/>
  <c r="BS42" i="171"/>
  <c r="BR42" i="171"/>
  <c r="BQ42" i="171"/>
  <c r="BP42" i="171"/>
  <c r="BO42" i="171"/>
  <c r="BI42" i="171"/>
  <c r="BJ1042" i="183" s="1"/>
  <c r="BB42" i="171"/>
  <c r="BC1042" i="183" s="1"/>
  <c r="AH42" i="171"/>
  <c r="U1042" i="183"/>
  <c r="S42" i="171"/>
  <c r="T1042" i="183" s="1"/>
  <c r="J42" i="171"/>
  <c r="K1042" i="183" s="1"/>
  <c r="J1042" i="183"/>
  <c r="A42" i="171"/>
  <c r="A1042" i="183" s="1"/>
  <c r="BZ41" i="171"/>
  <c r="BY41" i="171"/>
  <c r="BX41" i="171"/>
  <c r="BW41" i="171"/>
  <c r="BV41" i="171"/>
  <c r="BU41" i="171"/>
  <c r="BT41" i="171"/>
  <c r="BS41" i="171"/>
  <c r="BR41" i="171"/>
  <c r="BQ41" i="171"/>
  <c r="BP41" i="171"/>
  <c r="BO41" i="171"/>
  <c r="BI41" i="171"/>
  <c r="BJ1041" i="183" s="1"/>
  <c r="BB41" i="171"/>
  <c r="BC1041" i="183" s="1"/>
  <c r="AH41" i="171"/>
  <c r="U1041" i="183"/>
  <c r="S41" i="171"/>
  <c r="T1041" i="183" s="1"/>
  <c r="J41" i="171"/>
  <c r="K1041" i="183" s="1"/>
  <c r="I41" i="171"/>
  <c r="J1041" i="183" s="1"/>
  <c r="A41" i="171"/>
  <c r="A1041" i="183" s="1"/>
  <c r="BZ40" i="171"/>
  <c r="BY40" i="171"/>
  <c r="BX40" i="171"/>
  <c r="BW40" i="171"/>
  <c r="BV40" i="171"/>
  <c r="BU40" i="171"/>
  <c r="BT40" i="171"/>
  <c r="BS40" i="171"/>
  <c r="BR40" i="171"/>
  <c r="BQ40" i="171"/>
  <c r="BP40" i="171"/>
  <c r="BO40" i="171"/>
  <c r="BI40" i="171"/>
  <c r="BJ1040" i="183" s="1"/>
  <c r="BC40" i="171"/>
  <c r="BD1040" i="183" s="1"/>
  <c r="BB40" i="171"/>
  <c r="BC1040" i="183" s="1"/>
  <c r="AH40" i="171"/>
  <c r="AI1040" i="183" s="1"/>
  <c r="U1040" i="183"/>
  <c r="S40" i="171"/>
  <c r="T1040" i="183" s="1"/>
  <c r="J40" i="171"/>
  <c r="K1040" i="183" s="1"/>
  <c r="I40" i="171"/>
  <c r="J1040" i="183" s="1"/>
  <c r="A40" i="171"/>
  <c r="A1040" i="183" s="1"/>
  <c r="BZ39" i="171"/>
  <c r="BY39" i="171"/>
  <c r="BX39" i="171"/>
  <c r="BW39" i="171"/>
  <c r="BV39" i="171"/>
  <c r="BU39" i="171"/>
  <c r="BT39" i="171"/>
  <c r="BS39" i="171"/>
  <c r="BR39" i="171"/>
  <c r="BQ39" i="171"/>
  <c r="BP39" i="171"/>
  <c r="BO39" i="171"/>
  <c r="BI39" i="171"/>
  <c r="BJ1039" i="183" s="1"/>
  <c r="BB39" i="171"/>
  <c r="BC1039" i="183" s="1"/>
  <c r="AH39" i="171"/>
  <c r="AI1039" i="183" s="1"/>
  <c r="U1039" i="183"/>
  <c r="S39" i="171"/>
  <c r="T1039" i="183" s="1"/>
  <c r="J39" i="171"/>
  <c r="K1039" i="183" s="1"/>
  <c r="I39" i="171"/>
  <c r="J1039" i="183" s="1"/>
  <c r="A39" i="171"/>
  <c r="A1039" i="183" s="1"/>
  <c r="BZ38" i="171"/>
  <c r="BY38" i="171"/>
  <c r="BX38" i="171"/>
  <c r="BW38" i="171"/>
  <c r="BV38" i="171"/>
  <c r="BU38" i="171"/>
  <c r="BT38" i="171"/>
  <c r="BS38" i="171"/>
  <c r="BR38" i="171"/>
  <c r="BQ38" i="171"/>
  <c r="BP38" i="171"/>
  <c r="BO38" i="171"/>
  <c r="BI38" i="171"/>
  <c r="BJ1038" i="183" s="1"/>
  <c r="BB38" i="171"/>
  <c r="BC1038" i="183" s="1"/>
  <c r="AH38" i="171"/>
  <c r="AI1038" i="183" s="1"/>
  <c r="U1038" i="183"/>
  <c r="S38" i="171"/>
  <c r="T1038" i="183" s="1"/>
  <c r="J38" i="171"/>
  <c r="I38" i="171"/>
  <c r="J1038" i="183" s="1"/>
  <c r="A38" i="171"/>
  <c r="A1038" i="183" s="1"/>
  <c r="BZ37" i="171"/>
  <c r="BY37" i="171"/>
  <c r="BX37" i="171"/>
  <c r="BW37" i="171"/>
  <c r="BV37" i="171"/>
  <c r="BU37" i="171"/>
  <c r="BT37" i="171"/>
  <c r="BS37" i="171"/>
  <c r="BR37" i="171"/>
  <c r="BQ37" i="171"/>
  <c r="BP37" i="171"/>
  <c r="BO37" i="171"/>
  <c r="BI37" i="171"/>
  <c r="BJ1037" i="183" s="1"/>
  <c r="BB37" i="171"/>
  <c r="BC1037" i="183" s="1"/>
  <c r="AH37" i="171"/>
  <c r="AI1037" i="183" s="1"/>
  <c r="U1037" i="183"/>
  <c r="S37" i="171"/>
  <c r="T1037" i="183" s="1"/>
  <c r="J37" i="171"/>
  <c r="K1037" i="183" s="1"/>
  <c r="I37" i="171"/>
  <c r="J1037" i="183" s="1"/>
  <c r="A37" i="171"/>
  <c r="A1037" i="183" s="1"/>
  <c r="BZ36" i="171"/>
  <c r="BY36" i="171"/>
  <c r="BX36" i="171"/>
  <c r="BW36" i="171"/>
  <c r="BV36" i="171"/>
  <c r="BU36" i="171"/>
  <c r="BT36" i="171"/>
  <c r="BS36" i="171"/>
  <c r="BR36" i="171"/>
  <c r="BQ36" i="171"/>
  <c r="BP36" i="171"/>
  <c r="BO36" i="171"/>
  <c r="BI36" i="171"/>
  <c r="BJ1036" i="183" s="1"/>
  <c r="BB36" i="171"/>
  <c r="BC1036" i="183" s="1"/>
  <c r="AH36" i="171"/>
  <c r="AI1036" i="183" s="1"/>
  <c r="U1036" i="183"/>
  <c r="S36" i="171"/>
  <c r="T1036" i="183" s="1"/>
  <c r="J36" i="171"/>
  <c r="I36" i="171"/>
  <c r="J1036" i="183" s="1"/>
  <c r="A36" i="171"/>
  <c r="A1036" i="183" s="1"/>
  <c r="BZ35" i="171"/>
  <c r="BY35" i="171"/>
  <c r="BX35" i="171"/>
  <c r="BW35" i="171"/>
  <c r="BV35" i="171"/>
  <c r="BU35" i="171"/>
  <c r="BT35" i="171"/>
  <c r="BS35" i="171"/>
  <c r="BR35" i="171"/>
  <c r="BQ35" i="171"/>
  <c r="BP35" i="171"/>
  <c r="BO35" i="171"/>
  <c r="BI35" i="171"/>
  <c r="BJ1035" i="183" s="1"/>
  <c r="BB35" i="171"/>
  <c r="AH35" i="171"/>
  <c r="AI1035" i="183" s="1"/>
  <c r="U1035" i="183"/>
  <c r="S35" i="171"/>
  <c r="T1035" i="183" s="1"/>
  <c r="J35" i="171"/>
  <c r="K1035" i="183" s="1"/>
  <c r="I35" i="171"/>
  <c r="J1035" i="183" s="1"/>
  <c r="A35" i="171"/>
  <c r="A1035" i="183" s="1"/>
  <c r="BZ34" i="171"/>
  <c r="BY34" i="171"/>
  <c r="BX34" i="171"/>
  <c r="BW34" i="171"/>
  <c r="BV34" i="171"/>
  <c r="BU34" i="171"/>
  <c r="BT34" i="171"/>
  <c r="BS34" i="171"/>
  <c r="BR34" i="171"/>
  <c r="BQ34" i="171"/>
  <c r="BP34" i="171"/>
  <c r="BO34" i="171"/>
  <c r="BI34" i="171"/>
  <c r="BJ1034" i="183" s="1"/>
  <c r="BB34" i="171"/>
  <c r="BC1034" i="183" s="1"/>
  <c r="AH34" i="171"/>
  <c r="AI1034" i="183" s="1"/>
  <c r="U1034" i="183"/>
  <c r="S34" i="171"/>
  <c r="T1034" i="183" s="1"/>
  <c r="J34" i="171"/>
  <c r="I34" i="171"/>
  <c r="J1034" i="183" s="1"/>
  <c r="A34" i="171"/>
  <c r="A1034" i="183" s="1"/>
  <c r="BZ33" i="171"/>
  <c r="BY33" i="171"/>
  <c r="BX33" i="171"/>
  <c r="BW33" i="171"/>
  <c r="BV33" i="171"/>
  <c r="BU33" i="171"/>
  <c r="BT33" i="171"/>
  <c r="BS33" i="171"/>
  <c r="BR33" i="171"/>
  <c r="BQ33" i="171"/>
  <c r="BP33" i="171"/>
  <c r="BO33" i="171"/>
  <c r="BI33" i="171"/>
  <c r="BJ1033" i="183" s="1"/>
  <c r="BB33" i="171"/>
  <c r="BC1033" i="183" s="1"/>
  <c r="AH33" i="171"/>
  <c r="AI1033" i="183" s="1"/>
  <c r="U1033" i="183"/>
  <c r="S33" i="171"/>
  <c r="T1033" i="183" s="1"/>
  <c r="J33" i="171"/>
  <c r="K1033" i="183" s="1"/>
  <c r="I33" i="171"/>
  <c r="J1033" i="183" s="1"/>
  <c r="A33" i="171"/>
  <c r="A1033" i="183" s="1"/>
  <c r="BZ32" i="171"/>
  <c r="BY32" i="171"/>
  <c r="BX32" i="171"/>
  <c r="BW32" i="171"/>
  <c r="BV32" i="171"/>
  <c r="BU32" i="171"/>
  <c r="BT32" i="171"/>
  <c r="BS32" i="171"/>
  <c r="BR32" i="171"/>
  <c r="BQ32" i="171"/>
  <c r="BP32" i="171"/>
  <c r="BO32" i="171"/>
  <c r="BI32" i="171"/>
  <c r="BJ1032" i="183" s="1"/>
  <c r="BB32" i="171"/>
  <c r="BC1032" i="183" s="1"/>
  <c r="AH32" i="171"/>
  <c r="AI1032" i="183" s="1"/>
  <c r="U1032" i="183"/>
  <c r="S32" i="171"/>
  <c r="T1032" i="183" s="1"/>
  <c r="J32" i="171"/>
  <c r="I32" i="171"/>
  <c r="J1032" i="183" s="1"/>
  <c r="A32" i="171"/>
  <c r="A1032" i="183" s="1"/>
  <c r="BZ31" i="171"/>
  <c r="BY31" i="171"/>
  <c r="BX31" i="171"/>
  <c r="BW31" i="171"/>
  <c r="BV31" i="171"/>
  <c r="BU31" i="171"/>
  <c r="BT31" i="171"/>
  <c r="BS31" i="171"/>
  <c r="BR31" i="171"/>
  <c r="BQ31" i="171"/>
  <c r="BP31" i="171"/>
  <c r="BO31" i="171"/>
  <c r="BI31" i="171"/>
  <c r="BJ1031" i="183" s="1"/>
  <c r="BB31" i="171"/>
  <c r="AH31" i="171"/>
  <c r="AI1031" i="183" s="1"/>
  <c r="U1031" i="183"/>
  <c r="S31" i="171"/>
  <c r="T1031" i="183" s="1"/>
  <c r="J31" i="171"/>
  <c r="K1031" i="183" s="1"/>
  <c r="I31" i="171"/>
  <c r="J1031" i="183" s="1"/>
  <c r="A31" i="171"/>
  <c r="A1031" i="183" s="1"/>
  <c r="BZ30" i="171"/>
  <c r="BY30" i="171"/>
  <c r="BX30" i="171"/>
  <c r="BW30" i="171"/>
  <c r="BV30" i="171"/>
  <c r="BU30" i="171"/>
  <c r="BT30" i="171"/>
  <c r="BS30" i="171"/>
  <c r="BR30" i="171"/>
  <c r="BQ30" i="171"/>
  <c r="BP30" i="171"/>
  <c r="BO30" i="171"/>
  <c r="BI30" i="171"/>
  <c r="BJ1030" i="183" s="1"/>
  <c r="BB30" i="171"/>
  <c r="AH30" i="171"/>
  <c r="AI1030" i="183" s="1"/>
  <c r="U1030" i="183"/>
  <c r="S30" i="171"/>
  <c r="T1030" i="183" s="1"/>
  <c r="J30" i="171"/>
  <c r="I30" i="171"/>
  <c r="J1030" i="183" s="1"/>
  <c r="A30" i="171"/>
  <c r="A1030" i="183" s="1"/>
  <c r="BZ29" i="171"/>
  <c r="BY29" i="171"/>
  <c r="BX29" i="171"/>
  <c r="BW29" i="171"/>
  <c r="BV29" i="171"/>
  <c r="BU29" i="171"/>
  <c r="BT29" i="171"/>
  <c r="BS29" i="171"/>
  <c r="BR29" i="171"/>
  <c r="BQ29" i="171"/>
  <c r="BP29" i="171"/>
  <c r="BO29" i="171"/>
  <c r="BI29" i="171"/>
  <c r="BJ1029" i="183" s="1"/>
  <c r="BB29" i="171"/>
  <c r="AH29" i="171"/>
  <c r="AI1029" i="183" s="1"/>
  <c r="U1029" i="183"/>
  <c r="S29" i="171"/>
  <c r="T1029" i="183" s="1"/>
  <c r="J29" i="171"/>
  <c r="K1029" i="183" s="1"/>
  <c r="I29" i="171"/>
  <c r="J1029" i="183" s="1"/>
  <c r="A29" i="171"/>
  <c r="A1029" i="183" s="1"/>
  <c r="BZ28" i="171"/>
  <c r="BY28" i="171"/>
  <c r="BX28" i="171"/>
  <c r="BW28" i="171"/>
  <c r="BV28" i="171"/>
  <c r="BU28" i="171"/>
  <c r="BT28" i="171"/>
  <c r="BS28" i="171"/>
  <c r="BR28" i="171"/>
  <c r="BQ28" i="171"/>
  <c r="BP28" i="171"/>
  <c r="BO28" i="171"/>
  <c r="BI28" i="171"/>
  <c r="BJ1028" i="183" s="1"/>
  <c r="BB28" i="171"/>
  <c r="BC1028" i="183" s="1"/>
  <c r="AH28" i="171"/>
  <c r="AI1028" i="183" s="1"/>
  <c r="U1028" i="183"/>
  <c r="S28" i="171"/>
  <c r="T1028" i="183" s="1"/>
  <c r="J28" i="171"/>
  <c r="I28" i="171"/>
  <c r="J1028" i="183" s="1"/>
  <c r="A28" i="171"/>
  <c r="A1028" i="183" s="1"/>
  <c r="BZ27" i="171"/>
  <c r="BY27" i="171"/>
  <c r="BX27" i="171"/>
  <c r="BW27" i="171"/>
  <c r="BV27" i="171"/>
  <c r="BU27" i="171"/>
  <c r="BT27" i="171"/>
  <c r="BS27" i="171"/>
  <c r="BR27" i="171"/>
  <c r="BQ27" i="171"/>
  <c r="BP27" i="171"/>
  <c r="BO27" i="171"/>
  <c r="BI27" i="171"/>
  <c r="BJ1027" i="183" s="1"/>
  <c r="BC27" i="171"/>
  <c r="BD1027" i="183" s="1"/>
  <c r="BB27" i="171"/>
  <c r="BC1027" i="183" s="1"/>
  <c r="AH27" i="171"/>
  <c r="AI1027" i="183" s="1"/>
  <c r="U1027" i="183"/>
  <c r="S27" i="171"/>
  <c r="T1027" i="183" s="1"/>
  <c r="J27" i="171"/>
  <c r="K1027" i="183" s="1"/>
  <c r="I27" i="171"/>
  <c r="J1027" i="183" s="1"/>
  <c r="A27" i="171"/>
  <c r="A1027" i="183" s="1"/>
  <c r="BZ26" i="171"/>
  <c r="BY26" i="171"/>
  <c r="BX26" i="171"/>
  <c r="BW26" i="171"/>
  <c r="BV26" i="171"/>
  <c r="BU26" i="171"/>
  <c r="BT26" i="171"/>
  <c r="BS26" i="171"/>
  <c r="BR26" i="171"/>
  <c r="BQ26" i="171"/>
  <c r="BP26" i="171"/>
  <c r="BO26" i="171"/>
  <c r="BI26" i="171"/>
  <c r="BJ1026" i="183" s="1"/>
  <c r="BB26" i="171"/>
  <c r="BC1026" i="183" s="1"/>
  <c r="AH26" i="171"/>
  <c r="AI1026" i="183" s="1"/>
  <c r="U1026" i="183"/>
  <c r="S26" i="171"/>
  <c r="T1026" i="183" s="1"/>
  <c r="J26" i="171"/>
  <c r="I26" i="171"/>
  <c r="J1026" i="183" s="1"/>
  <c r="A26" i="171"/>
  <c r="A1026" i="183" s="1"/>
  <c r="BZ25" i="171"/>
  <c r="BY25" i="171"/>
  <c r="BX25" i="171"/>
  <c r="BW25" i="171"/>
  <c r="BV25" i="171"/>
  <c r="BU25" i="171"/>
  <c r="BT25" i="171"/>
  <c r="BS25" i="171"/>
  <c r="BR25" i="171"/>
  <c r="BQ25" i="171"/>
  <c r="BP25" i="171"/>
  <c r="BO25" i="171"/>
  <c r="BI25" i="171"/>
  <c r="BJ1025" i="183" s="1"/>
  <c r="BB25" i="171"/>
  <c r="AH25" i="171"/>
  <c r="AI1025" i="183" s="1"/>
  <c r="U1025" i="183"/>
  <c r="S25" i="171"/>
  <c r="T1025" i="183" s="1"/>
  <c r="J25" i="171"/>
  <c r="K1025" i="183" s="1"/>
  <c r="I25" i="171"/>
  <c r="J1025" i="183" s="1"/>
  <c r="A25" i="171"/>
  <c r="A1025" i="183" s="1"/>
  <c r="BZ24" i="171"/>
  <c r="BY24" i="171"/>
  <c r="BX24" i="171"/>
  <c r="BW24" i="171"/>
  <c r="BV24" i="171"/>
  <c r="BU24" i="171"/>
  <c r="BT24" i="171"/>
  <c r="BS24" i="171"/>
  <c r="BR24" i="171"/>
  <c r="BQ24" i="171"/>
  <c r="BP24" i="171"/>
  <c r="BO24" i="171"/>
  <c r="BI24" i="171"/>
  <c r="BJ1024" i="183" s="1"/>
  <c r="BB24" i="171"/>
  <c r="BC1024" i="183" s="1"/>
  <c r="AH24" i="171"/>
  <c r="AI1024" i="183" s="1"/>
  <c r="U1024" i="183"/>
  <c r="S24" i="171"/>
  <c r="T1024" i="183" s="1"/>
  <c r="J24" i="171"/>
  <c r="I24" i="171"/>
  <c r="J1024" i="183" s="1"/>
  <c r="A24" i="171"/>
  <c r="A1024" i="183" s="1"/>
  <c r="BZ23" i="171"/>
  <c r="BY23" i="171"/>
  <c r="BX23" i="171"/>
  <c r="BW23" i="171"/>
  <c r="BV23" i="171"/>
  <c r="BU23" i="171"/>
  <c r="BT23" i="171"/>
  <c r="BS23" i="171"/>
  <c r="BR23" i="171"/>
  <c r="BQ23" i="171"/>
  <c r="BP23" i="171"/>
  <c r="BO23" i="171"/>
  <c r="BI23" i="171"/>
  <c r="BJ1023" i="183" s="1"/>
  <c r="BB23" i="171"/>
  <c r="BC1023" i="183" s="1"/>
  <c r="AH23" i="171"/>
  <c r="AI1023" i="183" s="1"/>
  <c r="U1023" i="183"/>
  <c r="S23" i="171"/>
  <c r="T1023" i="183" s="1"/>
  <c r="J23" i="171"/>
  <c r="K1023" i="183" s="1"/>
  <c r="I23" i="171"/>
  <c r="J1023" i="183" s="1"/>
  <c r="A23" i="171"/>
  <c r="A1023" i="183" s="1"/>
  <c r="BZ22" i="171"/>
  <c r="BY22" i="171"/>
  <c r="BX22" i="171"/>
  <c r="BW22" i="171"/>
  <c r="BV22" i="171"/>
  <c r="BU22" i="171"/>
  <c r="BT22" i="171"/>
  <c r="BS22" i="171"/>
  <c r="BR22" i="171"/>
  <c r="BQ22" i="171"/>
  <c r="BP22" i="171"/>
  <c r="BO22" i="171"/>
  <c r="BI22" i="171"/>
  <c r="BJ1022" i="183" s="1"/>
  <c r="BB22" i="171"/>
  <c r="AH22" i="171"/>
  <c r="AI1022" i="183" s="1"/>
  <c r="U1022" i="183"/>
  <c r="S22" i="171"/>
  <c r="T1022" i="183" s="1"/>
  <c r="J22" i="171"/>
  <c r="I22" i="171"/>
  <c r="J1022" i="183" s="1"/>
  <c r="BZ21" i="171"/>
  <c r="BY21" i="171"/>
  <c r="BX21" i="171"/>
  <c r="BW21" i="171"/>
  <c r="BV21" i="171"/>
  <c r="BU21" i="171"/>
  <c r="BT21" i="171"/>
  <c r="BS21" i="171"/>
  <c r="BR21" i="171"/>
  <c r="BQ21" i="171"/>
  <c r="BP21" i="171"/>
  <c r="BO21" i="171"/>
  <c r="BI21" i="171"/>
  <c r="BJ1021" i="183" s="1"/>
  <c r="BB21" i="171"/>
  <c r="AH21" i="171"/>
  <c r="AI1021" i="183" s="1"/>
  <c r="U1021" i="183"/>
  <c r="S21" i="171"/>
  <c r="T1021" i="183" s="1"/>
  <c r="J21" i="171"/>
  <c r="K1021" i="183" s="1"/>
  <c r="I21" i="171"/>
  <c r="J1021" i="183" s="1"/>
  <c r="A1021" i="183"/>
  <c r="BZ20" i="171"/>
  <c r="BY20" i="171"/>
  <c r="BX20" i="171"/>
  <c r="BW20" i="171"/>
  <c r="BV20" i="171"/>
  <c r="BU20" i="171"/>
  <c r="BT20" i="171"/>
  <c r="BS20" i="171"/>
  <c r="BR20" i="171"/>
  <c r="BQ20" i="171"/>
  <c r="BP20" i="171"/>
  <c r="BO20" i="171"/>
  <c r="BI20" i="171"/>
  <c r="BJ1020" i="183" s="1"/>
  <c r="BB20" i="171"/>
  <c r="BC1020" i="183" s="1"/>
  <c r="AH20" i="171"/>
  <c r="AI1020" i="183" s="1"/>
  <c r="U1020" i="183"/>
  <c r="S20" i="171"/>
  <c r="T1020" i="183" s="1"/>
  <c r="J20" i="171"/>
  <c r="I20" i="171"/>
  <c r="J1020" i="183" s="1"/>
  <c r="A20" i="171"/>
  <c r="A1020" i="183" s="1"/>
  <c r="BZ19" i="171"/>
  <c r="BY19" i="171"/>
  <c r="BX19" i="171"/>
  <c r="BW19" i="171"/>
  <c r="BV19" i="171"/>
  <c r="BU19" i="171"/>
  <c r="BT19" i="171"/>
  <c r="BS19" i="171"/>
  <c r="BR19" i="171"/>
  <c r="BQ19" i="171"/>
  <c r="BP19" i="171"/>
  <c r="BO19" i="171"/>
  <c r="BI19" i="171"/>
  <c r="BJ1019" i="183" s="1"/>
  <c r="BB19" i="171"/>
  <c r="BC1019" i="183" s="1"/>
  <c r="AH19" i="171"/>
  <c r="AI1019" i="183" s="1"/>
  <c r="U1019" i="183"/>
  <c r="S19" i="171"/>
  <c r="T1019" i="183" s="1"/>
  <c r="J19" i="171"/>
  <c r="K1019" i="183" s="1"/>
  <c r="I19" i="171"/>
  <c r="J1019" i="183" s="1"/>
  <c r="A19" i="171"/>
  <c r="A1019" i="183" s="1"/>
  <c r="BZ18" i="171"/>
  <c r="BY18" i="171"/>
  <c r="BX18" i="171"/>
  <c r="BW18" i="171"/>
  <c r="BV18" i="171"/>
  <c r="BU18" i="171"/>
  <c r="BT18" i="171"/>
  <c r="BS18" i="171"/>
  <c r="BR18" i="171"/>
  <c r="BQ18" i="171"/>
  <c r="BP18" i="171"/>
  <c r="BO18" i="171"/>
  <c r="BI18" i="171"/>
  <c r="BJ1018" i="183" s="1"/>
  <c r="BB18" i="171"/>
  <c r="AH18" i="171"/>
  <c r="AI1018" i="183" s="1"/>
  <c r="U1018" i="183"/>
  <c r="S18" i="171"/>
  <c r="T1018" i="183" s="1"/>
  <c r="J18" i="171"/>
  <c r="I18" i="171"/>
  <c r="J1018" i="183" s="1"/>
  <c r="A18" i="171"/>
  <c r="A1018" i="183" s="1"/>
  <c r="BZ17" i="171"/>
  <c r="BY17" i="171"/>
  <c r="BX17" i="171"/>
  <c r="BW17" i="171"/>
  <c r="BV17" i="171"/>
  <c r="BU17" i="171"/>
  <c r="BT17" i="171"/>
  <c r="BS17" i="171"/>
  <c r="BR17" i="171"/>
  <c r="BQ17" i="171"/>
  <c r="BP17" i="171"/>
  <c r="BO17" i="171"/>
  <c r="BI17" i="171"/>
  <c r="BJ1017" i="183" s="1"/>
  <c r="BB17" i="171"/>
  <c r="AH17" i="171"/>
  <c r="AI1017" i="183" s="1"/>
  <c r="U1017" i="183"/>
  <c r="S17" i="171"/>
  <c r="T1017" i="183" s="1"/>
  <c r="J17" i="171"/>
  <c r="K1017" i="183" s="1"/>
  <c r="I17" i="171"/>
  <c r="J1017" i="183" s="1"/>
  <c r="A17" i="171"/>
  <c r="A1017" i="183" s="1"/>
  <c r="BZ16" i="171"/>
  <c r="BY16" i="171"/>
  <c r="BX16" i="171"/>
  <c r="BW16" i="171"/>
  <c r="BV16" i="171"/>
  <c r="BU16" i="171"/>
  <c r="BT16" i="171"/>
  <c r="BS16" i="171"/>
  <c r="BR16" i="171"/>
  <c r="BQ16" i="171"/>
  <c r="BP16" i="171"/>
  <c r="BO16" i="171"/>
  <c r="BI16" i="171"/>
  <c r="BJ1016" i="183" s="1"/>
  <c r="BB16" i="171"/>
  <c r="BC1016" i="183" s="1"/>
  <c r="AH16" i="171"/>
  <c r="AI1016" i="183" s="1"/>
  <c r="U1016" i="183"/>
  <c r="S16" i="171"/>
  <c r="T1016" i="183" s="1"/>
  <c r="J16" i="171"/>
  <c r="I16" i="171"/>
  <c r="J1016" i="183" s="1"/>
  <c r="A16" i="171"/>
  <c r="A1016" i="183" s="1"/>
  <c r="BZ15" i="171"/>
  <c r="BY15" i="171"/>
  <c r="BX15" i="171"/>
  <c r="BW15" i="171"/>
  <c r="BV15" i="171"/>
  <c r="BU15" i="171"/>
  <c r="BT15" i="171"/>
  <c r="BS15" i="171"/>
  <c r="BR15" i="171"/>
  <c r="BQ15" i="171"/>
  <c r="BP15" i="171"/>
  <c r="BO15" i="171"/>
  <c r="BI15" i="171"/>
  <c r="BJ1015" i="183" s="1"/>
  <c r="BB15" i="171"/>
  <c r="BC1015" i="183" s="1"/>
  <c r="AH15" i="171"/>
  <c r="AI1015" i="183" s="1"/>
  <c r="U1015" i="183"/>
  <c r="S15" i="171"/>
  <c r="T1015" i="183" s="1"/>
  <c r="J15" i="171"/>
  <c r="K1015" i="183" s="1"/>
  <c r="I15" i="171"/>
  <c r="J1015" i="183" s="1"/>
  <c r="A15" i="171"/>
  <c r="A1015" i="183" s="1"/>
  <c r="BZ14" i="171"/>
  <c r="BY14" i="171"/>
  <c r="BX14" i="171"/>
  <c r="BW14" i="171"/>
  <c r="BV14" i="171"/>
  <c r="BU14" i="171"/>
  <c r="BT14" i="171"/>
  <c r="BS14" i="171"/>
  <c r="BR14" i="171"/>
  <c r="BQ14" i="171"/>
  <c r="BP14" i="171"/>
  <c r="BO14" i="171"/>
  <c r="BI14" i="171"/>
  <c r="BJ1014" i="183" s="1"/>
  <c r="BB14" i="171"/>
  <c r="AH14" i="171"/>
  <c r="AI1014" i="183" s="1"/>
  <c r="U1014" i="183"/>
  <c r="S14" i="171"/>
  <c r="T1014" i="183" s="1"/>
  <c r="J14" i="171"/>
  <c r="I14" i="171"/>
  <c r="J1014" i="183" s="1"/>
  <c r="A14" i="171"/>
  <c r="A1014" i="183" s="1"/>
  <c r="BZ13" i="171"/>
  <c r="BY13" i="171"/>
  <c r="BX13" i="171"/>
  <c r="BW13" i="171"/>
  <c r="BV13" i="171"/>
  <c r="BU13" i="171"/>
  <c r="BT13" i="171"/>
  <c r="BS13" i="171"/>
  <c r="BR13" i="171"/>
  <c r="BQ13" i="171"/>
  <c r="BP13" i="171"/>
  <c r="BO13" i="171"/>
  <c r="BI13" i="171"/>
  <c r="BJ1013" i="183" s="1"/>
  <c r="BB13" i="171"/>
  <c r="BC1013" i="183" s="1"/>
  <c r="AH13" i="171"/>
  <c r="AI1013" i="183" s="1"/>
  <c r="U1013" i="183"/>
  <c r="S13" i="171"/>
  <c r="T1013" i="183" s="1"/>
  <c r="J13" i="171"/>
  <c r="K1013" i="183" s="1"/>
  <c r="I13" i="171"/>
  <c r="J1013" i="183" s="1"/>
  <c r="A13" i="171"/>
  <c r="A1013" i="183" s="1"/>
  <c r="BZ12" i="171"/>
  <c r="BY12" i="171"/>
  <c r="BX12" i="171"/>
  <c r="BW12" i="171"/>
  <c r="BV12" i="171"/>
  <c r="BU12" i="171"/>
  <c r="BT12" i="171"/>
  <c r="BS12" i="171"/>
  <c r="BR12" i="171"/>
  <c r="BQ12" i="171"/>
  <c r="BP12" i="171"/>
  <c r="BO12" i="171"/>
  <c r="BI12" i="171"/>
  <c r="BJ1012" i="183" s="1"/>
  <c r="BB12" i="171"/>
  <c r="BC1012" i="183" s="1"/>
  <c r="AH12" i="171"/>
  <c r="AI1012" i="183" s="1"/>
  <c r="U1012" i="183"/>
  <c r="S12" i="171"/>
  <c r="T1012" i="183" s="1"/>
  <c r="J12" i="171"/>
  <c r="I12" i="171"/>
  <c r="J1012" i="183" s="1"/>
  <c r="A12" i="171"/>
  <c r="A1012" i="183" s="1"/>
  <c r="BZ11" i="171"/>
  <c r="BY11" i="171"/>
  <c r="BX11" i="171"/>
  <c r="BW11" i="171"/>
  <c r="BV11" i="171"/>
  <c r="BU11" i="171"/>
  <c r="BT11" i="171"/>
  <c r="BS11" i="171"/>
  <c r="BR11" i="171"/>
  <c r="BQ11" i="171"/>
  <c r="BP11" i="171"/>
  <c r="BO11" i="171"/>
  <c r="BI11" i="171"/>
  <c r="BJ1011" i="183" s="1"/>
  <c r="BB11" i="171"/>
  <c r="BC1011" i="183" s="1"/>
  <c r="AH11" i="171"/>
  <c r="AI1011" i="183" s="1"/>
  <c r="U1011" i="183"/>
  <c r="S11" i="171"/>
  <c r="T1011" i="183" s="1"/>
  <c r="J11" i="171"/>
  <c r="K1011" i="183" s="1"/>
  <c r="I11" i="171"/>
  <c r="J1011" i="183" s="1"/>
  <c r="A11" i="171"/>
  <c r="A1011" i="183" s="1"/>
  <c r="BZ10" i="171"/>
  <c r="BY10" i="171"/>
  <c r="BX10" i="171"/>
  <c r="BW10" i="171"/>
  <c r="BV10" i="171"/>
  <c r="BU10" i="171"/>
  <c r="BT10" i="171"/>
  <c r="BS10" i="171"/>
  <c r="BR10" i="171"/>
  <c r="BQ10" i="171"/>
  <c r="BP10" i="171"/>
  <c r="BO10" i="171"/>
  <c r="BI10" i="171"/>
  <c r="BJ1010" i="183" s="1"/>
  <c r="BB10" i="171"/>
  <c r="AH10" i="171"/>
  <c r="AI1010" i="183" s="1"/>
  <c r="U1010" i="183"/>
  <c r="S10" i="171"/>
  <c r="T1010" i="183" s="1"/>
  <c r="J10" i="171"/>
  <c r="I10" i="171"/>
  <c r="J1010" i="183" s="1"/>
  <c r="A10" i="171"/>
  <c r="A1010" i="183" s="1"/>
  <c r="BH6" i="171"/>
  <c r="BG6" i="171"/>
  <c r="BF6" i="171"/>
  <c r="BE6" i="171"/>
  <c r="BD6" i="171"/>
  <c r="BA6" i="171"/>
  <c r="AZ6" i="171"/>
  <c r="AY6" i="171"/>
  <c r="AX6" i="171"/>
  <c r="AW6" i="171"/>
  <c r="AO6" i="171"/>
  <c r="AN6" i="171"/>
  <c r="AI6" i="171"/>
  <c r="AG6" i="171"/>
  <c r="AE6" i="171"/>
  <c r="AD6" i="171"/>
  <c r="AC6" i="171"/>
  <c r="AB6" i="171"/>
  <c r="AA6" i="171"/>
  <c r="Z6" i="171"/>
  <c r="Y6" i="171"/>
  <c r="X6" i="171"/>
  <c r="W6" i="171"/>
  <c r="V6" i="171"/>
  <c r="R6" i="171"/>
  <c r="P6" i="171"/>
  <c r="O6" i="171"/>
  <c r="N6" i="171"/>
  <c r="L6" i="171"/>
  <c r="K6" i="171"/>
  <c r="H6" i="171"/>
  <c r="G6" i="171"/>
  <c r="F6" i="171"/>
  <c r="E6" i="171"/>
  <c r="D6" i="171"/>
  <c r="C6" i="171"/>
  <c r="BH5" i="171"/>
  <c r="BG5" i="171"/>
  <c r="BF5" i="171"/>
  <c r="BE5" i="171"/>
  <c r="BD5" i="171"/>
  <c r="BA5" i="171"/>
  <c r="AZ5" i="171"/>
  <c r="AY5" i="171"/>
  <c r="AX5" i="171"/>
  <c r="AW5" i="171"/>
  <c r="AO5" i="171"/>
  <c r="AN5" i="171"/>
  <c r="AI5" i="171"/>
  <c r="AG5" i="171"/>
  <c r="AE5" i="171"/>
  <c r="AD5" i="171"/>
  <c r="AC5" i="171"/>
  <c r="AB5" i="171"/>
  <c r="AA5" i="171"/>
  <c r="Z5" i="171"/>
  <c r="Y5" i="171"/>
  <c r="X5" i="171"/>
  <c r="W5" i="171"/>
  <c r="V5" i="171"/>
  <c r="R5" i="171"/>
  <c r="P5" i="171"/>
  <c r="O5" i="171"/>
  <c r="N5" i="171"/>
  <c r="L5" i="171"/>
  <c r="K5" i="171"/>
  <c r="H5" i="171"/>
  <c r="G5" i="171"/>
  <c r="F5" i="171"/>
  <c r="E5" i="171"/>
  <c r="D5" i="171"/>
  <c r="C5" i="171"/>
  <c r="BZ65" i="170"/>
  <c r="BY65" i="170"/>
  <c r="BX65" i="170"/>
  <c r="BW65" i="170"/>
  <c r="BV65" i="170"/>
  <c r="BU65" i="170"/>
  <c r="BT65" i="170"/>
  <c r="BS65" i="170"/>
  <c r="BR65" i="170"/>
  <c r="BQ65" i="170"/>
  <c r="BP65" i="170"/>
  <c r="BO65" i="170"/>
  <c r="BI65" i="170"/>
  <c r="BJ1009" i="183" s="1"/>
  <c r="BB65" i="170"/>
  <c r="BC1009" i="183" s="1"/>
  <c r="AH65" i="170"/>
  <c r="AI1009" i="183" s="1"/>
  <c r="U1009" i="183"/>
  <c r="S65" i="170"/>
  <c r="T1009" i="183" s="1"/>
  <c r="J65" i="170"/>
  <c r="K1009" i="183" s="1"/>
  <c r="I65" i="170"/>
  <c r="J1009" i="183" s="1"/>
  <c r="A65" i="170"/>
  <c r="A1009" i="183" s="1"/>
  <c r="BZ64" i="170"/>
  <c r="BY64" i="170"/>
  <c r="BX64" i="170"/>
  <c r="BW64" i="170"/>
  <c r="BV64" i="170"/>
  <c r="BU64" i="170"/>
  <c r="BT64" i="170"/>
  <c r="BS64" i="170"/>
  <c r="BR64" i="170"/>
  <c r="BQ64" i="170"/>
  <c r="BP64" i="170"/>
  <c r="BO64" i="170"/>
  <c r="BI64" i="170"/>
  <c r="BJ1008" i="183" s="1"/>
  <c r="BB64" i="170"/>
  <c r="BC1008" i="183" s="1"/>
  <c r="AH64" i="170"/>
  <c r="AI1008" i="183" s="1"/>
  <c r="U1008" i="183"/>
  <c r="S64" i="170"/>
  <c r="T1008" i="183" s="1"/>
  <c r="J64" i="170"/>
  <c r="K1008" i="183" s="1"/>
  <c r="I64" i="170"/>
  <c r="J1008" i="183" s="1"/>
  <c r="A64" i="170"/>
  <c r="A1008" i="183" s="1"/>
  <c r="BZ63" i="170"/>
  <c r="BY63" i="170"/>
  <c r="BX63" i="170"/>
  <c r="BW63" i="170"/>
  <c r="BV63" i="170"/>
  <c r="BU63" i="170"/>
  <c r="BT63" i="170"/>
  <c r="BS63" i="170"/>
  <c r="BR63" i="170"/>
  <c r="BQ63" i="170"/>
  <c r="BP63" i="170"/>
  <c r="BO63" i="170"/>
  <c r="BI63" i="170"/>
  <c r="BJ1007" i="183" s="1"/>
  <c r="BB63" i="170"/>
  <c r="BC1007" i="183" s="1"/>
  <c r="AH63" i="170"/>
  <c r="AI1007" i="183" s="1"/>
  <c r="U1007" i="183"/>
  <c r="S63" i="170"/>
  <c r="T1007" i="183" s="1"/>
  <c r="J63" i="170"/>
  <c r="I63" i="170"/>
  <c r="J1007" i="183" s="1"/>
  <c r="A63" i="170"/>
  <c r="A1007" i="183" s="1"/>
  <c r="BZ62" i="170"/>
  <c r="BY62" i="170"/>
  <c r="BX62" i="170"/>
  <c r="BW62" i="170"/>
  <c r="BV62" i="170"/>
  <c r="BU62" i="170"/>
  <c r="BT62" i="170"/>
  <c r="BS62" i="170"/>
  <c r="BR62" i="170"/>
  <c r="BQ62" i="170"/>
  <c r="BP62" i="170"/>
  <c r="BO62" i="170"/>
  <c r="BI62" i="170"/>
  <c r="BJ1006" i="183" s="1"/>
  <c r="BB62" i="170"/>
  <c r="AH62" i="170"/>
  <c r="AI1006" i="183" s="1"/>
  <c r="U1006" i="183"/>
  <c r="S62" i="170"/>
  <c r="T1006" i="183" s="1"/>
  <c r="J62" i="170"/>
  <c r="K1006" i="183" s="1"/>
  <c r="I62" i="170"/>
  <c r="J1006" i="183" s="1"/>
  <c r="A62" i="170"/>
  <c r="A1006" i="183" s="1"/>
  <c r="BZ61" i="170"/>
  <c r="BY61" i="170"/>
  <c r="BX61" i="170"/>
  <c r="BW61" i="170"/>
  <c r="BV61" i="170"/>
  <c r="BU61" i="170"/>
  <c r="BT61" i="170"/>
  <c r="BS61" i="170"/>
  <c r="BR61" i="170"/>
  <c r="BQ61" i="170"/>
  <c r="BP61" i="170"/>
  <c r="BO61" i="170"/>
  <c r="BI61" i="170"/>
  <c r="BJ1005" i="183" s="1"/>
  <c r="BB61" i="170"/>
  <c r="BC1005" i="183" s="1"/>
  <c r="AH61" i="170"/>
  <c r="AI1005" i="183" s="1"/>
  <c r="U1005" i="183"/>
  <c r="S61" i="170"/>
  <c r="T1005" i="183" s="1"/>
  <c r="K1005" i="183"/>
  <c r="J1005" i="183"/>
  <c r="A61" i="170"/>
  <c r="A1005" i="183" s="1"/>
  <c r="BZ60" i="170"/>
  <c r="BY60" i="170"/>
  <c r="BX60" i="170"/>
  <c r="BW60" i="170"/>
  <c r="BV60" i="170"/>
  <c r="BU60" i="170"/>
  <c r="BT60" i="170"/>
  <c r="BS60" i="170"/>
  <c r="BR60" i="170"/>
  <c r="BQ60" i="170"/>
  <c r="BP60" i="170"/>
  <c r="BO60" i="170"/>
  <c r="BI60" i="170"/>
  <c r="BJ1004" i="183" s="1"/>
  <c r="BB60" i="170"/>
  <c r="BC1004" i="183" s="1"/>
  <c r="AH60" i="170"/>
  <c r="AI1004" i="183" s="1"/>
  <c r="U1004" i="183"/>
  <c r="S60" i="170"/>
  <c r="T1004" i="183" s="1"/>
  <c r="J60" i="170"/>
  <c r="K1004" i="183" s="1"/>
  <c r="I60" i="170"/>
  <c r="J1004" i="183" s="1"/>
  <c r="A60" i="170"/>
  <c r="A1004" i="183" s="1"/>
  <c r="BZ59" i="170"/>
  <c r="BY59" i="170"/>
  <c r="BX59" i="170"/>
  <c r="BW59" i="170"/>
  <c r="BV59" i="170"/>
  <c r="BU59" i="170"/>
  <c r="BT59" i="170"/>
  <c r="BS59" i="170"/>
  <c r="BR59" i="170"/>
  <c r="BQ59" i="170"/>
  <c r="BP59" i="170"/>
  <c r="BO59" i="170"/>
  <c r="BI59" i="170"/>
  <c r="BJ1003" i="183" s="1"/>
  <c r="BB59" i="170"/>
  <c r="AH59" i="170"/>
  <c r="AI1003" i="183" s="1"/>
  <c r="U1003" i="183"/>
  <c r="S59" i="170"/>
  <c r="T1003" i="183" s="1"/>
  <c r="K1003" i="183"/>
  <c r="J1003" i="183"/>
  <c r="A59" i="170"/>
  <c r="A1003" i="183" s="1"/>
  <c r="BZ58" i="170"/>
  <c r="BY58" i="170"/>
  <c r="BX58" i="170"/>
  <c r="BW58" i="170"/>
  <c r="BV58" i="170"/>
  <c r="BU58" i="170"/>
  <c r="BT58" i="170"/>
  <c r="BS58" i="170"/>
  <c r="BR58" i="170"/>
  <c r="BQ58" i="170"/>
  <c r="BP58" i="170"/>
  <c r="BO58" i="170"/>
  <c r="BI58" i="170"/>
  <c r="BJ1002" i="183" s="1"/>
  <c r="BB58" i="170"/>
  <c r="AH58" i="170"/>
  <c r="AI1002" i="183" s="1"/>
  <c r="U1002" i="183"/>
  <c r="S58" i="170"/>
  <c r="T1002" i="183" s="1"/>
  <c r="J58" i="170"/>
  <c r="K1002" i="183" s="1"/>
  <c r="I58" i="170"/>
  <c r="J1002" i="183" s="1"/>
  <c r="A58" i="170"/>
  <c r="A1002" i="183" s="1"/>
  <c r="BZ57" i="170"/>
  <c r="BY57" i="170"/>
  <c r="BX57" i="170"/>
  <c r="BW57" i="170"/>
  <c r="BV57" i="170"/>
  <c r="BU57" i="170"/>
  <c r="BT57" i="170"/>
  <c r="BS57" i="170"/>
  <c r="BR57" i="170"/>
  <c r="BQ57" i="170"/>
  <c r="BP57" i="170"/>
  <c r="BO57" i="170"/>
  <c r="BI57" i="170"/>
  <c r="BJ1001" i="183" s="1"/>
  <c r="BB57" i="170"/>
  <c r="BC1001" i="183" s="1"/>
  <c r="AH57" i="170"/>
  <c r="AI1001" i="183" s="1"/>
  <c r="U1001" i="183"/>
  <c r="S57" i="170"/>
  <c r="T1001" i="183" s="1"/>
  <c r="K1001" i="183"/>
  <c r="J1001" i="183"/>
  <c r="A57" i="170"/>
  <c r="A1001" i="183" s="1"/>
  <c r="BZ56" i="170"/>
  <c r="BY56" i="170"/>
  <c r="BX56" i="170"/>
  <c r="BW56" i="170"/>
  <c r="BV56" i="170"/>
  <c r="BU56" i="170"/>
  <c r="BT56" i="170"/>
  <c r="BS56" i="170"/>
  <c r="BR56" i="170"/>
  <c r="BQ56" i="170"/>
  <c r="BP56" i="170"/>
  <c r="BO56" i="170"/>
  <c r="BI56" i="170"/>
  <c r="BJ1000" i="183" s="1"/>
  <c r="BB56" i="170"/>
  <c r="BC1000" i="183" s="1"/>
  <c r="AH56" i="170"/>
  <c r="AI1000" i="183" s="1"/>
  <c r="U1000" i="183"/>
  <c r="S56" i="170"/>
  <c r="T1000" i="183" s="1"/>
  <c r="K1000" i="183"/>
  <c r="J1000" i="183"/>
  <c r="A56" i="170"/>
  <c r="A1000" i="183" s="1"/>
  <c r="BZ55" i="170"/>
  <c r="BY55" i="170"/>
  <c r="BX55" i="170"/>
  <c r="BW55" i="170"/>
  <c r="BV55" i="170"/>
  <c r="BU55" i="170"/>
  <c r="BT55" i="170"/>
  <c r="BS55" i="170"/>
  <c r="BR55" i="170"/>
  <c r="BQ55" i="170"/>
  <c r="BP55" i="170"/>
  <c r="BO55" i="170"/>
  <c r="BI55" i="170"/>
  <c r="BJ999" i="183" s="1"/>
  <c r="BB55" i="170"/>
  <c r="BC999" i="183" s="1"/>
  <c r="AH55" i="170"/>
  <c r="AI999" i="183" s="1"/>
  <c r="U999" i="183"/>
  <c r="S55" i="170"/>
  <c r="T999" i="183" s="1"/>
  <c r="K999" i="183"/>
  <c r="J999" i="183"/>
  <c r="A55" i="170"/>
  <c r="A999" i="183" s="1"/>
  <c r="BZ54" i="170"/>
  <c r="BY54" i="170"/>
  <c r="BX54" i="170"/>
  <c r="BW54" i="170"/>
  <c r="BV54" i="170"/>
  <c r="BU54" i="170"/>
  <c r="BT54" i="170"/>
  <c r="BS54" i="170"/>
  <c r="BR54" i="170"/>
  <c r="BQ54" i="170"/>
  <c r="BP54" i="170"/>
  <c r="BO54" i="170"/>
  <c r="BI54" i="170"/>
  <c r="BJ998" i="183" s="1"/>
  <c r="BB54" i="170"/>
  <c r="AH54" i="170"/>
  <c r="AI998" i="183" s="1"/>
  <c r="U998" i="183"/>
  <c r="S54" i="170"/>
  <c r="T998" i="183" s="1"/>
  <c r="J54" i="170"/>
  <c r="K998" i="183" s="1"/>
  <c r="I54" i="170"/>
  <c r="J998" i="183" s="1"/>
  <c r="A54" i="170"/>
  <c r="A998" i="183" s="1"/>
  <c r="BZ53" i="170"/>
  <c r="BY53" i="170"/>
  <c r="BX53" i="170"/>
  <c r="BW53" i="170"/>
  <c r="BV53" i="170"/>
  <c r="BU53" i="170"/>
  <c r="BT53" i="170"/>
  <c r="BS53" i="170"/>
  <c r="BR53" i="170"/>
  <c r="BQ53" i="170"/>
  <c r="BP53" i="170"/>
  <c r="BO53" i="170"/>
  <c r="BI53" i="170"/>
  <c r="BJ997" i="183" s="1"/>
  <c r="BB53" i="170"/>
  <c r="AH53" i="170"/>
  <c r="AI997" i="183" s="1"/>
  <c r="U997" i="183"/>
  <c r="S53" i="170"/>
  <c r="T997" i="183" s="1"/>
  <c r="J53" i="170"/>
  <c r="K997" i="183" s="1"/>
  <c r="I53" i="170"/>
  <c r="J997" i="183" s="1"/>
  <c r="A53" i="170"/>
  <c r="A997" i="183" s="1"/>
  <c r="BZ52" i="170"/>
  <c r="BY52" i="170"/>
  <c r="BX52" i="170"/>
  <c r="BW52" i="170"/>
  <c r="BV52" i="170"/>
  <c r="BU52" i="170"/>
  <c r="BT52" i="170"/>
  <c r="BS52" i="170"/>
  <c r="BR52" i="170"/>
  <c r="BQ52" i="170"/>
  <c r="BP52" i="170"/>
  <c r="BO52" i="170"/>
  <c r="BI52" i="170"/>
  <c r="BJ996" i="183" s="1"/>
  <c r="BB52" i="170"/>
  <c r="BC996" i="183" s="1"/>
  <c r="AH52" i="170"/>
  <c r="AI996" i="183" s="1"/>
  <c r="U996" i="183"/>
  <c r="S52" i="170"/>
  <c r="T996" i="183" s="1"/>
  <c r="J52" i="170"/>
  <c r="K996" i="183" s="1"/>
  <c r="I52" i="170"/>
  <c r="J996" i="183" s="1"/>
  <c r="A52" i="170"/>
  <c r="A996" i="183" s="1"/>
  <c r="BZ51" i="170"/>
  <c r="BY51" i="170"/>
  <c r="BX51" i="170"/>
  <c r="BW51" i="170"/>
  <c r="BV51" i="170"/>
  <c r="BU51" i="170"/>
  <c r="BT51" i="170"/>
  <c r="BS51" i="170"/>
  <c r="BR51" i="170"/>
  <c r="BQ51" i="170"/>
  <c r="BP51" i="170"/>
  <c r="BO51" i="170"/>
  <c r="BI51" i="170"/>
  <c r="BJ995" i="183" s="1"/>
  <c r="BB51" i="170"/>
  <c r="BC995" i="183" s="1"/>
  <c r="AH51" i="170"/>
  <c r="AI995" i="183" s="1"/>
  <c r="U995" i="183"/>
  <c r="S51" i="170"/>
  <c r="T995" i="183" s="1"/>
  <c r="K995" i="183"/>
  <c r="J995" i="183"/>
  <c r="A51" i="170"/>
  <c r="A995" i="183" s="1"/>
  <c r="BZ50" i="170"/>
  <c r="BY50" i="170"/>
  <c r="BX50" i="170"/>
  <c r="BW50" i="170"/>
  <c r="BV50" i="170"/>
  <c r="BU50" i="170"/>
  <c r="BT50" i="170"/>
  <c r="BS50" i="170"/>
  <c r="BR50" i="170"/>
  <c r="BQ50" i="170"/>
  <c r="BP50" i="170"/>
  <c r="BO50" i="170"/>
  <c r="BI50" i="170"/>
  <c r="BJ994" i="183" s="1"/>
  <c r="BB50" i="170"/>
  <c r="AH50" i="170"/>
  <c r="AI994" i="183" s="1"/>
  <c r="U994" i="183"/>
  <c r="S50" i="170"/>
  <c r="T994" i="183" s="1"/>
  <c r="J50" i="170"/>
  <c r="K994" i="183" s="1"/>
  <c r="I50" i="170"/>
  <c r="J994" i="183" s="1"/>
  <c r="A50" i="170"/>
  <c r="A994" i="183" s="1"/>
  <c r="BZ49" i="170"/>
  <c r="BY49" i="170"/>
  <c r="BX49" i="170"/>
  <c r="BW49" i="170"/>
  <c r="BV49" i="170"/>
  <c r="BU49" i="170"/>
  <c r="BT49" i="170"/>
  <c r="BS49" i="170"/>
  <c r="BR49" i="170"/>
  <c r="BQ49" i="170"/>
  <c r="BP49" i="170"/>
  <c r="BO49" i="170"/>
  <c r="BI49" i="170"/>
  <c r="BJ993" i="183" s="1"/>
  <c r="BB49" i="170"/>
  <c r="BC993" i="183" s="1"/>
  <c r="AH49" i="170"/>
  <c r="AI993" i="183" s="1"/>
  <c r="U993" i="183"/>
  <c r="S49" i="170"/>
  <c r="T993" i="183" s="1"/>
  <c r="K993" i="183"/>
  <c r="J993" i="183"/>
  <c r="A49" i="170"/>
  <c r="A993" i="183" s="1"/>
  <c r="BZ48" i="170"/>
  <c r="BY48" i="170"/>
  <c r="BX48" i="170"/>
  <c r="BW48" i="170"/>
  <c r="BV48" i="170"/>
  <c r="BU48" i="170"/>
  <c r="BT48" i="170"/>
  <c r="BS48" i="170"/>
  <c r="BR48" i="170"/>
  <c r="BQ48" i="170"/>
  <c r="BP48" i="170"/>
  <c r="BO48" i="170"/>
  <c r="BI48" i="170"/>
  <c r="BJ992" i="183" s="1"/>
  <c r="BB48" i="170"/>
  <c r="BC992" i="183" s="1"/>
  <c r="AH48" i="170"/>
  <c r="AI992" i="183" s="1"/>
  <c r="U992" i="183"/>
  <c r="S48" i="170"/>
  <c r="T992" i="183" s="1"/>
  <c r="J48" i="170"/>
  <c r="K992" i="183" s="1"/>
  <c r="I48" i="170"/>
  <c r="J992" i="183" s="1"/>
  <c r="A48" i="170"/>
  <c r="A992" i="183" s="1"/>
  <c r="BZ47" i="170"/>
  <c r="BY47" i="170"/>
  <c r="BX47" i="170"/>
  <c r="BW47" i="170"/>
  <c r="BV47" i="170"/>
  <c r="BU47" i="170"/>
  <c r="BT47" i="170"/>
  <c r="BS47" i="170"/>
  <c r="BR47" i="170"/>
  <c r="BQ47" i="170"/>
  <c r="BP47" i="170"/>
  <c r="BO47" i="170"/>
  <c r="BI47" i="170"/>
  <c r="BJ991" i="183" s="1"/>
  <c r="BB47" i="170"/>
  <c r="BC991" i="183" s="1"/>
  <c r="AH47" i="170"/>
  <c r="AI991" i="183" s="1"/>
  <c r="U991" i="183"/>
  <c r="S47" i="170"/>
  <c r="T991" i="183" s="1"/>
  <c r="K991" i="183"/>
  <c r="J991" i="183"/>
  <c r="A47" i="170"/>
  <c r="A991" i="183" s="1"/>
  <c r="BZ46" i="170"/>
  <c r="BY46" i="170"/>
  <c r="BX46" i="170"/>
  <c r="BW46" i="170"/>
  <c r="BV46" i="170"/>
  <c r="BU46" i="170"/>
  <c r="BT46" i="170"/>
  <c r="BS46" i="170"/>
  <c r="BR46" i="170"/>
  <c r="BQ46" i="170"/>
  <c r="BP46" i="170"/>
  <c r="BO46" i="170"/>
  <c r="BI46" i="170"/>
  <c r="BJ990" i="183" s="1"/>
  <c r="BB46" i="170"/>
  <c r="BC990" i="183" s="1"/>
  <c r="AH46" i="170"/>
  <c r="AI990" i="183" s="1"/>
  <c r="U990" i="183"/>
  <c r="S46" i="170"/>
  <c r="T990" i="183" s="1"/>
  <c r="J46" i="170"/>
  <c r="K990" i="183" s="1"/>
  <c r="I46" i="170"/>
  <c r="J990" i="183" s="1"/>
  <c r="A46" i="170"/>
  <c r="A990" i="183" s="1"/>
  <c r="BZ45" i="170"/>
  <c r="BY45" i="170"/>
  <c r="BX45" i="170"/>
  <c r="BW45" i="170"/>
  <c r="BV45" i="170"/>
  <c r="BU45" i="170"/>
  <c r="BT45" i="170"/>
  <c r="BS45" i="170"/>
  <c r="BR45" i="170"/>
  <c r="BQ45" i="170"/>
  <c r="BP45" i="170"/>
  <c r="BO45" i="170"/>
  <c r="BI45" i="170"/>
  <c r="BJ989" i="183" s="1"/>
  <c r="BB45" i="170"/>
  <c r="BC989" i="183" s="1"/>
  <c r="AH45" i="170"/>
  <c r="AI989" i="183" s="1"/>
  <c r="U989" i="183"/>
  <c r="S45" i="170"/>
  <c r="T989" i="183" s="1"/>
  <c r="J45" i="170"/>
  <c r="K989" i="183" s="1"/>
  <c r="I45" i="170"/>
  <c r="J989" i="183" s="1"/>
  <c r="A45" i="170"/>
  <c r="A989" i="183" s="1"/>
  <c r="BZ44" i="170"/>
  <c r="BY44" i="170"/>
  <c r="BX44" i="170"/>
  <c r="BW44" i="170"/>
  <c r="BV44" i="170"/>
  <c r="BU44" i="170"/>
  <c r="BT44" i="170"/>
  <c r="BS44" i="170"/>
  <c r="BR44" i="170"/>
  <c r="BQ44" i="170"/>
  <c r="BP44" i="170"/>
  <c r="BO44" i="170"/>
  <c r="BI44" i="170"/>
  <c r="BJ988" i="183" s="1"/>
  <c r="BB44" i="170"/>
  <c r="BC988" i="183" s="1"/>
  <c r="AH44" i="170"/>
  <c r="AI988" i="183" s="1"/>
  <c r="U988" i="183"/>
  <c r="S44" i="170"/>
  <c r="T988" i="183" s="1"/>
  <c r="J44" i="170"/>
  <c r="K988" i="183" s="1"/>
  <c r="I44" i="170"/>
  <c r="J988" i="183" s="1"/>
  <c r="A44" i="170"/>
  <c r="A988" i="183" s="1"/>
  <c r="BZ43" i="170"/>
  <c r="BY43" i="170"/>
  <c r="BX43" i="170"/>
  <c r="BW43" i="170"/>
  <c r="BV43" i="170"/>
  <c r="BU43" i="170"/>
  <c r="BT43" i="170"/>
  <c r="BS43" i="170"/>
  <c r="BR43" i="170"/>
  <c r="BQ43" i="170"/>
  <c r="BP43" i="170"/>
  <c r="BO43" i="170"/>
  <c r="BI43" i="170"/>
  <c r="BJ987" i="183" s="1"/>
  <c r="BB43" i="170"/>
  <c r="BC987" i="183" s="1"/>
  <c r="AH43" i="170"/>
  <c r="AI987" i="183" s="1"/>
  <c r="U987" i="183"/>
  <c r="S43" i="170"/>
  <c r="T987" i="183" s="1"/>
  <c r="J43" i="170"/>
  <c r="K987" i="183" s="1"/>
  <c r="I43" i="170"/>
  <c r="J987" i="183" s="1"/>
  <c r="A43" i="170"/>
  <c r="A987" i="183" s="1"/>
  <c r="BZ42" i="170"/>
  <c r="BY42" i="170"/>
  <c r="BX42" i="170"/>
  <c r="BW42" i="170"/>
  <c r="BV42" i="170"/>
  <c r="BU42" i="170"/>
  <c r="BT42" i="170"/>
  <c r="BS42" i="170"/>
  <c r="BR42" i="170"/>
  <c r="BQ42" i="170"/>
  <c r="BP42" i="170"/>
  <c r="BO42" i="170"/>
  <c r="BI42" i="170"/>
  <c r="BJ986" i="183" s="1"/>
  <c r="BB42" i="170"/>
  <c r="AH42" i="170"/>
  <c r="AI986" i="183" s="1"/>
  <c r="U986" i="183"/>
  <c r="S42" i="170"/>
  <c r="T986" i="183" s="1"/>
  <c r="J42" i="170"/>
  <c r="K986" i="183" s="1"/>
  <c r="I42" i="170"/>
  <c r="J986" i="183" s="1"/>
  <c r="A42" i="170"/>
  <c r="A986" i="183" s="1"/>
  <c r="BZ41" i="170"/>
  <c r="BY41" i="170"/>
  <c r="BX41" i="170"/>
  <c r="BW41" i="170"/>
  <c r="BV41" i="170"/>
  <c r="BU41" i="170"/>
  <c r="BT41" i="170"/>
  <c r="BS41" i="170"/>
  <c r="BR41" i="170"/>
  <c r="BQ41" i="170"/>
  <c r="BP41" i="170"/>
  <c r="BO41" i="170"/>
  <c r="BI41" i="170"/>
  <c r="BJ985" i="183" s="1"/>
  <c r="BB41" i="170"/>
  <c r="BC985" i="183" s="1"/>
  <c r="AH41" i="170"/>
  <c r="AI985" i="183" s="1"/>
  <c r="U985" i="183"/>
  <c r="S41" i="170"/>
  <c r="T985" i="183" s="1"/>
  <c r="J41" i="170"/>
  <c r="K985" i="183" s="1"/>
  <c r="I41" i="170"/>
  <c r="J985" i="183" s="1"/>
  <c r="A41" i="170"/>
  <c r="A985" i="183" s="1"/>
  <c r="BZ40" i="170"/>
  <c r="BY40" i="170"/>
  <c r="BX40" i="170"/>
  <c r="BW40" i="170"/>
  <c r="BV40" i="170"/>
  <c r="BU40" i="170"/>
  <c r="BT40" i="170"/>
  <c r="BS40" i="170"/>
  <c r="BR40" i="170"/>
  <c r="BQ40" i="170"/>
  <c r="BP40" i="170"/>
  <c r="BO40" i="170"/>
  <c r="BI40" i="170"/>
  <c r="BJ984" i="183" s="1"/>
  <c r="BB40" i="170"/>
  <c r="BC984" i="183" s="1"/>
  <c r="AH40" i="170"/>
  <c r="AI984" i="183" s="1"/>
  <c r="U984" i="183"/>
  <c r="S40" i="170"/>
  <c r="T984" i="183" s="1"/>
  <c r="J40" i="170"/>
  <c r="K984" i="183" s="1"/>
  <c r="I40" i="170"/>
  <c r="J984" i="183" s="1"/>
  <c r="A40" i="170"/>
  <c r="A984" i="183" s="1"/>
  <c r="BZ39" i="170"/>
  <c r="BY39" i="170"/>
  <c r="BX39" i="170"/>
  <c r="BW39" i="170"/>
  <c r="BV39" i="170"/>
  <c r="BU39" i="170"/>
  <c r="BT39" i="170"/>
  <c r="BS39" i="170"/>
  <c r="BR39" i="170"/>
  <c r="BQ39" i="170"/>
  <c r="BP39" i="170"/>
  <c r="BO39" i="170"/>
  <c r="BI39" i="170"/>
  <c r="BJ983" i="183" s="1"/>
  <c r="BB39" i="170"/>
  <c r="BC983" i="183" s="1"/>
  <c r="AH39" i="170"/>
  <c r="AI983" i="183" s="1"/>
  <c r="U983" i="183"/>
  <c r="S39" i="170"/>
  <c r="T983" i="183" s="1"/>
  <c r="J39" i="170"/>
  <c r="I39" i="170"/>
  <c r="J983" i="183" s="1"/>
  <c r="A39" i="170"/>
  <c r="A983" i="183" s="1"/>
  <c r="BZ38" i="170"/>
  <c r="BY38" i="170"/>
  <c r="BX38" i="170"/>
  <c r="BW38" i="170"/>
  <c r="BV38" i="170"/>
  <c r="BU38" i="170"/>
  <c r="BT38" i="170"/>
  <c r="BS38" i="170"/>
  <c r="BR38" i="170"/>
  <c r="BQ38" i="170"/>
  <c r="BP38" i="170"/>
  <c r="BO38" i="170"/>
  <c r="BI38" i="170"/>
  <c r="BJ982" i="183" s="1"/>
  <c r="BB38" i="170"/>
  <c r="BC982" i="183" s="1"/>
  <c r="AH38" i="170"/>
  <c r="AI982" i="183" s="1"/>
  <c r="U982" i="183"/>
  <c r="S38" i="170"/>
  <c r="T982" i="183" s="1"/>
  <c r="J38" i="170"/>
  <c r="K982" i="183" s="1"/>
  <c r="I38" i="170"/>
  <c r="J982" i="183" s="1"/>
  <c r="A38" i="170"/>
  <c r="A982" i="183" s="1"/>
  <c r="BZ37" i="170"/>
  <c r="BY37" i="170"/>
  <c r="BX37" i="170"/>
  <c r="BW37" i="170"/>
  <c r="BV37" i="170"/>
  <c r="BU37" i="170"/>
  <c r="BT37" i="170"/>
  <c r="BS37" i="170"/>
  <c r="BR37" i="170"/>
  <c r="BQ37" i="170"/>
  <c r="BP37" i="170"/>
  <c r="BO37" i="170"/>
  <c r="BI37" i="170"/>
  <c r="BJ981" i="183" s="1"/>
  <c r="BB37" i="170"/>
  <c r="BC981" i="183" s="1"/>
  <c r="AH37" i="170"/>
  <c r="AI981" i="183" s="1"/>
  <c r="U981" i="183"/>
  <c r="S37" i="170"/>
  <c r="T981" i="183" s="1"/>
  <c r="J37" i="170"/>
  <c r="K981" i="183" s="1"/>
  <c r="I37" i="170"/>
  <c r="J981" i="183" s="1"/>
  <c r="A37" i="170"/>
  <c r="A981" i="183" s="1"/>
  <c r="BZ36" i="170"/>
  <c r="BY36" i="170"/>
  <c r="BX36" i="170"/>
  <c r="BW36" i="170"/>
  <c r="BV36" i="170"/>
  <c r="BU36" i="170"/>
  <c r="BT36" i="170"/>
  <c r="BS36" i="170"/>
  <c r="BR36" i="170"/>
  <c r="BQ36" i="170"/>
  <c r="BP36" i="170"/>
  <c r="BO36" i="170"/>
  <c r="BI36" i="170"/>
  <c r="BJ980" i="183" s="1"/>
  <c r="BB36" i="170"/>
  <c r="BC980" i="183" s="1"/>
  <c r="AH36" i="170"/>
  <c r="AI980" i="183" s="1"/>
  <c r="U980" i="183"/>
  <c r="S36" i="170"/>
  <c r="T980" i="183" s="1"/>
  <c r="J36" i="170"/>
  <c r="K980" i="183" s="1"/>
  <c r="I36" i="170"/>
  <c r="J980" i="183" s="1"/>
  <c r="A36" i="170"/>
  <c r="A980" i="183" s="1"/>
  <c r="BZ35" i="170"/>
  <c r="BY35" i="170"/>
  <c r="BX35" i="170"/>
  <c r="BW35" i="170"/>
  <c r="BV35" i="170"/>
  <c r="BU35" i="170"/>
  <c r="BT35" i="170"/>
  <c r="BS35" i="170"/>
  <c r="BR35" i="170"/>
  <c r="BQ35" i="170"/>
  <c r="BP35" i="170"/>
  <c r="BO35" i="170"/>
  <c r="BI35" i="170"/>
  <c r="BJ979" i="183" s="1"/>
  <c r="BB35" i="170"/>
  <c r="BC979" i="183" s="1"/>
  <c r="AH35" i="170"/>
  <c r="AI979" i="183" s="1"/>
  <c r="U979" i="183"/>
  <c r="S35" i="170"/>
  <c r="T979" i="183" s="1"/>
  <c r="J35" i="170"/>
  <c r="K979" i="183" s="1"/>
  <c r="I35" i="170"/>
  <c r="J979" i="183" s="1"/>
  <c r="A35" i="170"/>
  <c r="A979" i="183" s="1"/>
  <c r="BZ34" i="170"/>
  <c r="BY34" i="170"/>
  <c r="BX34" i="170"/>
  <c r="BW34" i="170"/>
  <c r="BV34" i="170"/>
  <c r="BU34" i="170"/>
  <c r="BT34" i="170"/>
  <c r="BS34" i="170"/>
  <c r="BR34" i="170"/>
  <c r="BQ34" i="170"/>
  <c r="BP34" i="170"/>
  <c r="BO34" i="170"/>
  <c r="BI34" i="170"/>
  <c r="BJ978" i="183" s="1"/>
  <c r="BB34" i="170"/>
  <c r="AH34" i="170"/>
  <c r="AI978" i="183" s="1"/>
  <c r="U978" i="183"/>
  <c r="S34" i="170"/>
  <c r="T978" i="183" s="1"/>
  <c r="J34" i="170"/>
  <c r="K978" i="183" s="1"/>
  <c r="I34" i="170"/>
  <c r="J978" i="183" s="1"/>
  <c r="A34" i="170"/>
  <c r="A978" i="183" s="1"/>
  <c r="BZ33" i="170"/>
  <c r="BY33" i="170"/>
  <c r="BX33" i="170"/>
  <c r="BW33" i="170"/>
  <c r="BV33" i="170"/>
  <c r="BU33" i="170"/>
  <c r="BT33" i="170"/>
  <c r="BS33" i="170"/>
  <c r="BR33" i="170"/>
  <c r="BQ33" i="170"/>
  <c r="BP33" i="170"/>
  <c r="BO33" i="170"/>
  <c r="BI33" i="170"/>
  <c r="BJ977" i="183" s="1"/>
  <c r="BB33" i="170"/>
  <c r="BC977" i="183" s="1"/>
  <c r="AH33" i="170"/>
  <c r="AI977" i="183" s="1"/>
  <c r="U977" i="183"/>
  <c r="S33" i="170"/>
  <c r="T977" i="183" s="1"/>
  <c r="J33" i="170"/>
  <c r="K977" i="183" s="1"/>
  <c r="I33" i="170"/>
  <c r="J977" i="183" s="1"/>
  <c r="A33" i="170"/>
  <c r="A977" i="183" s="1"/>
  <c r="BZ32" i="170"/>
  <c r="BY32" i="170"/>
  <c r="BX32" i="170"/>
  <c r="BW32" i="170"/>
  <c r="BV32" i="170"/>
  <c r="BU32" i="170"/>
  <c r="BT32" i="170"/>
  <c r="BS32" i="170"/>
  <c r="BR32" i="170"/>
  <c r="BQ32" i="170"/>
  <c r="BP32" i="170"/>
  <c r="BO32" i="170"/>
  <c r="BI32" i="170"/>
  <c r="BJ976" i="183" s="1"/>
  <c r="BB32" i="170"/>
  <c r="BC976" i="183" s="1"/>
  <c r="AH32" i="170"/>
  <c r="AI976" i="183" s="1"/>
  <c r="U976" i="183"/>
  <c r="S32" i="170"/>
  <c r="T976" i="183" s="1"/>
  <c r="J32" i="170"/>
  <c r="K976" i="183" s="1"/>
  <c r="I32" i="170"/>
  <c r="J976" i="183" s="1"/>
  <c r="A32" i="170"/>
  <c r="A976" i="183" s="1"/>
  <c r="BZ31" i="170"/>
  <c r="BY31" i="170"/>
  <c r="BX31" i="170"/>
  <c r="BW31" i="170"/>
  <c r="BV31" i="170"/>
  <c r="BU31" i="170"/>
  <c r="BT31" i="170"/>
  <c r="BS31" i="170"/>
  <c r="BR31" i="170"/>
  <c r="BQ31" i="170"/>
  <c r="BP31" i="170"/>
  <c r="BO31" i="170"/>
  <c r="BI31" i="170"/>
  <c r="BJ975" i="183" s="1"/>
  <c r="BB31" i="170"/>
  <c r="BC975" i="183" s="1"/>
  <c r="AH31" i="170"/>
  <c r="AI975" i="183" s="1"/>
  <c r="U975" i="183"/>
  <c r="S31" i="170"/>
  <c r="T975" i="183" s="1"/>
  <c r="J31" i="170"/>
  <c r="K975" i="183" s="1"/>
  <c r="I31" i="170"/>
  <c r="J975" i="183" s="1"/>
  <c r="A31" i="170"/>
  <c r="A975" i="183" s="1"/>
  <c r="BZ30" i="170"/>
  <c r="BY30" i="170"/>
  <c r="BX30" i="170"/>
  <c r="BW30" i="170"/>
  <c r="BV30" i="170"/>
  <c r="BU30" i="170"/>
  <c r="BT30" i="170"/>
  <c r="BS30" i="170"/>
  <c r="BR30" i="170"/>
  <c r="BQ30" i="170"/>
  <c r="BP30" i="170"/>
  <c r="BO30" i="170"/>
  <c r="BI30" i="170"/>
  <c r="BJ974" i="183" s="1"/>
  <c r="BC30" i="170"/>
  <c r="BD974" i="183" s="1"/>
  <c r="BB30" i="170"/>
  <c r="BC974" i="183" s="1"/>
  <c r="AH30" i="170"/>
  <c r="AI974" i="183" s="1"/>
  <c r="U974" i="183"/>
  <c r="S30" i="170"/>
  <c r="T974" i="183" s="1"/>
  <c r="J30" i="170"/>
  <c r="K974" i="183" s="1"/>
  <c r="I30" i="170"/>
  <c r="J974" i="183" s="1"/>
  <c r="A30" i="170"/>
  <c r="A974" i="183" s="1"/>
  <c r="BZ29" i="170"/>
  <c r="BY29" i="170"/>
  <c r="BX29" i="170"/>
  <c r="BW29" i="170"/>
  <c r="BV29" i="170"/>
  <c r="BU29" i="170"/>
  <c r="BT29" i="170"/>
  <c r="BS29" i="170"/>
  <c r="BR29" i="170"/>
  <c r="BQ29" i="170"/>
  <c r="BP29" i="170"/>
  <c r="BO29" i="170"/>
  <c r="BI29" i="170"/>
  <c r="BJ973" i="183" s="1"/>
  <c r="BB29" i="170"/>
  <c r="BC973" i="183" s="1"/>
  <c r="AH29" i="170"/>
  <c r="AI973" i="183" s="1"/>
  <c r="U973" i="183"/>
  <c r="S29" i="170"/>
  <c r="T973" i="183" s="1"/>
  <c r="J29" i="170"/>
  <c r="K973" i="183" s="1"/>
  <c r="I29" i="170"/>
  <c r="J973" i="183" s="1"/>
  <c r="A29" i="170"/>
  <c r="A973" i="183" s="1"/>
  <c r="BZ28" i="170"/>
  <c r="BY28" i="170"/>
  <c r="BX28" i="170"/>
  <c r="BW28" i="170"/>
  <c r="BV28" i="170"/>
  <c r="BU28" i="170"/>
  <c r="BT28" i="170"/>
  <c r="BS28" i="170"/>
  <c r="BR28" i="170"/>
  <c r="BQ28" i="170"/>
  <c r="BP28" i="170"/>
  <c r="BO28" i="170"/>
  <c r="BI28" i="170"/>
  <c r="BJ972" i="183" s="1"/>
  <c r="BB28" i="170"/>
  <c r="BC972" i="183" s="1"/>
  <c r="AH28" i="170"/>
  <c r="AI972" i="183" s="1"/>
  <c r="U972" i="183"/>
  <c r="S28" i="170"/>
  <c r="T972" i="183" s="1"/>
  <c r="J28" i="170"/>
  <c r="K972" i="183" s="1"/>
  <c r="I28" i="170"/>
  <c r="J972" i="183" s="1"/>
  <c r="A28" i="170"/>
  <c r="A972" i="183" s="1"/>
  <c r="BZ27" i="170"/>
  <c r="BY27" i="170"/>
  <c r="BX27" i="170"/>
  <c r="BW27" i="170"/>
  <c r="BV27" i="170"/>
  <c r="BU27" i="170"/>
  <c r="BT27" i="170"/>
  <c r="BS27" i="170"/>
  <c r="BR27" i="170"/>
  <c r="BQ27" i="170"/>
  <c r="BP27" i="170"/>
  <c r="BO27" i="170"/>
  <c r="BI27" i="170"/>
  <c r="BJ971" i="183" s="1"/>
  <c r="BB27" i="170"/>
  <c r="BC971" i="183" s="1"/>
  <c r="AH27" i="170"/>
  <c r="AI971" i="183" s="1"/>
  <c r="U971" i="183"/>
  <c r="S27" i="170"/>
  <c r="T971" i="183" s="1"/>
  <c r="J27" i="170"/>
  <c r="K971" i="183" s="1"/>
  <c r="I27" i="170"/>
  <c r="J971" i="183" s="1"/>
  <c r="A27" i="170"/>
  <c r="A971" i="183" s="1"/>
  <c r="BZ26" i="170"/>
  <c r="BY26" i="170"/>
  <c r="BX26" i="170"/>
  <c r="BW26" i="170"/>
  <c r="BV26" i="170"/>
  <c r="BU26" i="170"/>
  <c r="BT26" i="170"/>
  <c r="BS26" i="170"/>
  <c r="BR26" i="170"/>
  <c r="BQ26" i="170"/>
  <c r="BP26" i="170"/>
  <c r="BO26" i="170"/>
  <c r="BI26" i="170"/>
  <c r="BJ970" i="183" s="1"/>
  <c r="BB26" i="170"/>
  <c r="AH26" i="170"/>
  <c r="AI970" i="183" s="1"/>
  <c r="U970" i="183"/>
  <c r="S26" i="170"/>
  <c r="T970" i="183" s="1"/>
  <c r="J26" i="170"/>
  <c r="K970" i="183" s="1"/>
  <c r="I26" i="170"/>
  <c r="J970" i="183" s="1"/>
  <c r="A26" i="170"/>
  <c r="A970" i="183" s="1"/>
  <c r="BZ25" i="170"/>
  <c r="BY25" i="170"/>
  <c r="BX25" i="170"/>
  <c r="BW25" i="170"/>
  <c r="BV25" i="170"/>
  <c r="BU25" i="170"/>
  <c r="BT25" i="170"/>
  <c r="BS25" i="170"/>
  <c r="BR25" i="170"/>
  <c r="BQ25" i="170"/>
  <c r="BP25" i="170"/>
  <c r="BO25" i="170"/>
  <c r="BI25" i="170"/>
  <c r="BJ969" i="183" s="1"/>
  <c r="BB25" i="170"/>
  <c r="BC969" i="183" s="1"/>
  <c r="AH25" i="170"/>
  <c r="AI969" i="183" s="1"/>
  <c r="U969" i="183"/>
  <c r="S25" i="170"/>
  <c r="T969" i="183" s="1"/>
  <c r="J25" i="170"/>
  <c r="K969" i="183" s="1"/>
  <c r="I25" i="170"/>
  <c r="J969" i="183" s="1"/>
  <c r="A25" i="170"/>
  <c r="A969" i="183" s="1"/>
  <c r="BZ24" i="170"/>
  <c r="BY24" i="170"/>
  <c r="BX24" i="170"/>
  <c r="BW24" i="170"/>
  <c r="BV24" i="170"/>
  <c r="BU24" i="170"/>
  <c r="BT24" i="170"/>
  <c r="BS24" i="170"/>
  <c r="BR24" i="170"/>
  <c r="BQ24" i="170"/>
  <c r="BP24" i="170"/>
  <c r="BO24" i="170"/>
  <c r="BI24" i="170"/>
  <c r="BJ968" i="183" s="1"/>
  <c r="BB24" i="170"/>
  <c r="BC968" i="183" s="1"/>
  <c r="AH24" i="170"/>
  <c r="AI968" i="183" s="1"/>
  <c r="U968" i="183"/>
  <c r="S24" i="170"/>
  <c r="T968" i="183" s="1"/>
  <c r="J24" i="170"/>
  <c r="K968" i="183" s="1"/>
  <c r="I24" i="170"/>
  <c r="J968" i="183" s="1"/>
  <c r="A24" i="170"/>
  <c r="A968" i="183" s="1"/>
  <c r="BZ23" i="170"/>
  <c r="BY23" i="170"/>
  <c r="BX23" i="170"/>
  <c r="BW23" i="170"/>
  <c r="BV23" i="170"/>
  <c r="BU23" i="170"/>
  <c r="BT23" i="170"/>
  <c r="BS23" i="170"/>
  <c r="BR23" i="170"/>
  <c r="BQ23" i="170"/>
  <c r="BP23" i="170"/>
  <c r="BO23" i="170"/>
  <c r="BI23" i="170"/>
  <c r="BJ967" i="183" s="1"/>
  <c r="BB23" i="170"/>
  <c r="BC967" i="183" s="1"/>
  <c r="AH23" i="170"/>
  <c r="AI967" i="183" s="1"/>
  <c r="U967" i="183"/>
  <c r="S23" i="170"/>
  <c r="T967" i="183" s="1"/>
  <c r="J23" i="170"/>
  <c r="K967" i="183" s="1"/>
  <c r="I23" i="170"/>
  <c r="J967" i="183" s="1"/>
  <c r="A23" i="170"/>
  <c r="A967" i="183" s="1"/>
  <c r="BZ22" i="170"/>
  <c r="BY22" i="170"/>
  <c r="BX22" i="170"/>
  <c r="BW22" i="170"/>
  <c r="BV22" i="170"/>
  <c r="BU22" i="170"/>
  <c r="BT22" i="170"/>
  <c r="BS22" i="170"/>
  <c r="BR22" i="170"/>
  <c r="BQ22" i="170"/>
  <c r="BP22" i="170"/>
  <c r="BO22" i="170"/>
  <c r="BI22" i="170"/>
  <c r="BJ966" i="183" s="1"/>
  <c r="BB22" i="170"/>
  <c r="BC966" i="183" s="1"/>
  <c r="AH22" i="170"/>
  <c r="AI966" i="183" s="1"/>
  <c r="U966" i="183"/>
  <c r="S22" i="170"/>
  <c r="T966" i="183" s="1"/>
  <c r="J22" i="170"/>
  <c r="K966" i="183" s="1"/>
  <c r="I22" i="170"/>
  <c r="J966" i="183" s="1"/>
  <c r="A22" i="170"/>
  <c r="A966" i="183" s="1"/>
  <c r="BZ21" i="170"/>
  <c r="BY21" i="170"/>
  <c r="BX21" i="170"/>
  <c r="BW21" i="170"/>
  <c r="BV21" i="170"/>
  <c r="BU21" i="170"/>
  <c r="BT21" i="170"/>
  <c r="BS21" i="170"/>
  <c r="BR21" i="170"/>
  <c r="BQ21" i="170"/>
  <c r="BP21" i="170"/>
  <c r="BO21" i="170"/>
  <c r="BI21" i="170"/>
  <c r="BJ965" i="183" s="1"/>
  <c r="BB21" i="170"/>
  <c r="AH21" i="170"/>
  <c r="AI965" i="183" s="1"/>
  <c r="U965" i="183"/>
  <c r="S21" i="170"/>
  <c r="T965" i="183" s="1"/>
  <c r="J21" i="170"/>
  <c r="K965" i="183" s="1"/>
  <c r="I21" i="170"/>
  <c r="J965" i="183" s="1"/>
  <c r="A21" i="170"/>
  <c r="A965" i="183" s="1"/>
  <c r="BZ20" i="170"/>
  <c r="BY20" i="170"/>
  <c r="BX20" i="170"/>
  <c r="BW20" i="170"/>
  <c r="BV20" i="170"/>
  <c r="BU20" i="170"/>
  <c r="BT20" i="170"/>
  <c r="BS20" i="170"/>
  <c r="BR20" i="170"/>
  <c r="BQ20" i="170"/>
  <c r="BP20" i="170"/>
  <c r="BO20" i="170"/>
  <c r="BI20" i="170"/>
  <c r="BJ964" i="183" s="1"/>
  <c r="BB20" i="170"/>
  <c r="AH20" i="170"/>
  <c r="AI964" i="183" s="1"/>
  <c r="U964" i="183"/>
  <c r="S20" i="170"/>
  <c r="T964" i="183" s="1"/>
  <c r="J20" i="170"/>
  <c r="K964" i="183" s="1"/>
  <c r="I20" i="170"/>
  <c r="J964" i="183" s="1"/>
  <c r="A20" i="170"/>
  <c r="A964" i="183" s="1"/>
  <c r="BZ19" i="170"/>
  <c r="BY19" i="170"/>
  <c r="BX19" i="170"/>
  <c r="BW19" i="170"/>
  <c r="BV19" i="170"/>
  <c r="BU19" i="170"/>
  <c r="BT19" i="170"/>
  <c r="BS19" i="170"/>
  <c r="BR19" i="170"/>
  <c r="BQ19" i="170"/>
  <c r="BP19" i="170"/>
  <c r="BO19" i="170"/>
  <c r="BI19" i="170"/>
  <c r="BJ963" i="183" s="1"/>
  <c r="BB19" i="170"/>
  <c r="BC963" i="183" s="1"/>
  <c r="AH19" i="170"/>
  <c r="AI963" i="183" s="1"/>
  <c r="U963" i="183"/>
  <c r="S19" i="170"/>
  <c r="T963" i="183" s="1"/>
  <c r="J19" i="170"/>
  <c r="K963" i="183" s="1"/>
  <c r="I19" i="170"/>
  <c r="J963" i="183" s="1"/>
  <c r="A19" i="170"/>
  <c r="A963" i="183" s="1"/>
  <c r="BZ18" i="170"/>
  <c r="BY18" i="170"/>
  <c r="BX18" i="170"/>
  <c r="BW18" i="170"/>
  <c r="BV18" i="170"/>
  <c r="BU18" i="170"/>
  <c r="BT18" i="170"/>
  <c r="BS18" i="170"/>
  <c r="BR18" i="170"/>
  <c r="BQ18" i="170"/>
  <c r="BP18" i="170"/>
  <c r="BO18" i="170"/>
  <c r="BI18" i="170"/>
  <c r="BJ962" i="183" s="1"/>
  <c r="BC18" i="170"/>
  <c r="BD962" i="183" s="1"/>
  <c r="BB18" i="170"/>
  <c r="BC962" i="183" s="1"/>
  <c r="AH18" i="170"/>
  <c r="AI962" i="183" s="1"/>
  <c r="U962" i="183"/>
  <c r="S18" i="170"/>
  <c r="T962" i="183" s="1"/>
  <c r="J18" i="170"/>
  <c r="K962" i="183" s="1"/>
  <c r="I18" i="170"/>
  <c r="J962" i="183" s="1"/>
  <c r="A18" i="170"/>
  <c r="A962" i="183" s="1"/>
  <c r="BZ17" i="170"/>
  <c r="BY17" i="170"/>
  <c r="BX17" i="170"/>
  <c r="BW17" i="170"/>
  <c r="BV17" i="170"/>
  <c r="BU17" i="170"/>
  <c r="BT17" i="170"/>
  <c r="BS17" i="170"/>
  <c r="BR17" i="170"/>
  <c r="BQ17" i="170"/>
  <c r="BP17" i="170"/>
  <c r="BO17" i="170"/>
  <c r="BI17" i="170"/>
  <c r="BJ961" i="183" s="1"/>
  <c r="BB17" i="170"/>
  <c r="AH17" i="170"/>
  <c r="AI961" i="183" s="1"/>
  <c r="U961" i="183"/>
  <c r="S17" i="170"/>
  <c r="T961" i="183" s="1"/>
  <c r="J17" i="170"/>
  <c r="K961" i="183" s="1"/>
  <c r="I17" i="170"/>
  <c r="J961" i="183" s="1"/>
  <c r="A17" i="170"/>
  <c r="A961" i="183" s="1"/>
  <c r="BZ16" i="170"/>
  <c r="BY16" i="170"/>
  <c r="BX16" i="170"/>
  <c r="BW16" i="170"/>
  <c r="BV16" i="170"/>
  <c r="BU16" i="170"/>
  <c r="BT16" i="170"/>
  <c r="BS16" i="170"/>
  <c r="BR16" i="170"/>
  <c r="BQ16" i="170"/>
  <c r="BP16" i="170"/>
  <c r="BO16" i="170"/>
  <c r="BI16" i="170"/>
  <c r="BJ960" i="183" s="1"/>
  <c r="BB16" i="170"/>
  <c r="BC960" i="183" s="1"/>
  <c r="AH16" i="170"/>
  <c r="AI960" i="183" s="1"/>
  <c r="U960" i="183"/>
  <c r="S16" i="170"/>
  <c r="T960" i="183" s="1"/>
  <c r="J16" i="170"/>
  <c r="K960" i="183" s="1"/>
  <c r="I16" i="170"/>
  <c r="J960" i="183" s="1"/>
  <c r="A16" i="170"/>
  <c r="A960" i="183" s="1"/>
  <c r="BZ15" i="170"/>
  <c r="BY15" i="170"/>
  <c r="BX15" i="170"/>
  <c r="BW15" i="170"/>
  <c r="BV15" i="170"/>
  <c r="BU15" i="170"/>
  <c r="BT15" i="170"/>
  <c r="BS15" i="170"/>
  <c r="BR15" i="170"/>
  <c r="BQ15" i="170"/>
  <c r="BP15" i="170"/>
  <c r="BO15" i="170"/>
  <c r="BI15" i="170"/>
  <c r="BJ959" i="183" s="1"/>
  <c r="BB15" i="170"/>
  <c r="AH15" i="170"/>
  <c r="AI959" i="183" s="1"/>
  <c r="U959" i="183"/>
  <c r="S15" i="170"/>
  <c r="T959" i="183" s="1"/>
  <c r="J15" i="170"/>
  <c r="K959" i="183" s="1"/>
  <c r="I15" i="170"/>
  <c r="J959" i="183" s="1"/>
  <c r="A15" i="170"/>
  <c r="A959" i="183" s="1"/>
  <c r="BZ14" i="170"/>
  <c r="BY14" i="170"/>
  <c r="BX14" i="170"/>
  <c r="BW14" i="170"/>
  <c r="BV14" i="170"/>
  <c r="BU14" i="170"/>
  <c r="BT14" i="170"/>
  <c r="BS14" i="170"/>
  <c r="BR14" i="170"/>
  <c r="BQ14" i="170"/>
  <c r="BP14" i="170"/>
  <c r="BO14" i="170"/>
  <c r="BI14" i="170"/>
  <c r="BJ958" i="183" s="1"/>
  <c r="BB14" i="170"/>
  <c r="BC958" i="183" s="1"/>
  <c r="AH14" i="170"/>
  <c r="AI958" i="183" s="1"/>
  <c r="U958" i="183"/>
  <c r="S14" i="170"/>
  <c r="T958" i="183" s="1"/>
  <c r="J14" i="170"/>
  <c r="K958" i="183" s="1"/>
  <c r="I14" i="170"/>
  <c r="J958" i="183" s="1"/>
  <c r="A14" i="170"/>
  <c r="A958" i="183" s="1"/>
  <c r="BZ13" i="170"/>
  <c r="BY13" i="170"/>
  <c r="BX13" i="170"/>
  <c r="BW13" i="170"/>
  <c r="BV13" i="170"/>
  <c r="BU13" i="170"/>
  <c r="BT13" i="170"/>
  <c r="BS13" i="170"/>
  <c r="BR13" i="170"/>
  <c r="BQ13" i="170"/>
  <c r="BP13" i="170"/>
  <c r="BO13" i="170"/>
  <c r="BI13" i="170"/>
  <c r="BJ957" i="183" s="1"/>
  <c r="BB13" i="170"/>
  <c r="BC957" i="183" s="1"/>
  <c r="AH13" i="170"/>
  <c r="AI957" i="183" s="1"/>
  <c r="U957" i="183"/>
  <c r="S13" i="170"/>
  <c r="T957" i="183" s="1"/>
  <c r="J13" i="170"/>
  <c r="K957" i="183" s="1"/>
  <c r="I13" i="170"/>
  <c r="J957" i="183" s="1"/>
  <c r="A13" i="170"/>
  <c r="A957" i="183" s="1"/>
  <c r="BZ12" i="170"/>
  <c r="BY12" i="170"/>
  <c r="BX12" i="170"/>
  <c r="BW12" i="170"/>
  <c r="BV12" i="170"/>
  <c r="BU12" i="170"/>
  <c r="BT12" i="170"/>
  <c r="BS12" i="170"/>
  <c r="BR12" i="170"/>
  <c r="BQ12" i="170"/>
  <c r="BP12" i="170"/>
  <c r="BO12" i="170"/>
  <c r="BI12" i="170"/>
  <c r="BJ956" i="183" s="1"/>
  <c r="BB12" i="170"/>
  <c r="AH12" i="170"/>
  <c r="AI956" i="183" s="1"/>
  <c r="U956" i="183"/>
  <c r="S12" i="170"/>
  <c r="T956" i="183" s="1"/>
  <c r="J12" i="170"/>
  <c r="K956" i="183" s="1"/>
  <c r="I12" i="170"/>
  <c r="J956" i="183" s="1"/>
  <c r="A12" i="170"/>
  <c r="A956" i="183" s="1"/>
  <c r="BZ11" i="170"/>
  <c r="BY11" i="170"/>
  <c r="BX11" i="170"/>
  <c r="BW11" i="170"/>
  <c r="BV11" i="170"/>
  <c r="BU11" i="170"/>
  <c r="BT11" i="170"/>
  <c r="BS11" i="170"/>
  <c r="BR11" i="170"/>
  <c r="BQ11" i="170"/>
  <c r="BP11" i="170"/>
  <c r="BO11" i="170"/>
  <c r="BI11" i="170"/>
  <c r="BJ955" i="183" s="1"/>
  <c r="BB11" i="170"/>
  <c r="BC955" i="183" s="1"/>
  <c r="AH11" i="170"/>
  <c r="AI955" i="183" s="1"/>
  <c r="U955" i="183"/>
  <c r="S11" i="170"/>
  <c r="T955" i="183" s="1"/>
  <c r="J11" i="170"/>
  <c r="K955" i="183" s="1"/>
  <c r="I11" i="170"/>
  <c r="J955" i="183" s="1"/>
  <c r="A11" i="170"/>
  <c r="A955" i="183" s="1"/>
  <c r="BZ10" i="170"/>
  <c r="BY10" i="170"/>
  <c r="BX10" i="170"/>
  <c r="BW10" i="170"/>
  <c r="BV10" i="170"/>
  <c r="BU10" i="170"/>
  <c r="BT10" i="170"/>
  <c r="BS10" i="170"/>
  <c r="BR10" i="170"/>
  <c r="BQ10" i="170"/>
  <c r="BP10" i="170"/>
  <c r="BO10" i="170"/>
  <c r="BI10" i="170"/>
  <c r="BJ954" i="183" s="1"/>
  <c r="BB10" i="170"/>
  <c r="AH10" i="170"/>
  <c r="AI954" i="183" s="1"/>
  <c r="U954" i="183"/>
  <c r="S10" i="170"/>
  <c r="T954" i="183" s="1"/>
  <c r="J10" i="170"/>
  <c r="K954" i="183" s="1"/>
  <c r="I10" i="170"/>
  <c r="A10" i="170"/>
  <c r="A954" i="183" s="1"/>
  <c r="BH6" i="170"/>
  <c r="BG6" i="170"/>
  <c r="BF6" i="170"/>
  <c r="BE6" i="170"/>
  <c r="BD6" i="170"/>
  <c r="BA6" i="170"/>
  <c r="AZ6" i="170"/>
  <c r="AY6" i="170"/>
  <c r="AX6" i="170"/>
  <c r="AW6" i="170"/>
  <c r="AO6" i="170"/>
  <c r="AN6" i="170"/>
  <c r="AI6" i="170"/>
  <c r="AG6" i="170"/>
  <c r="AE6" i="170"/>
  <c r="AD6" i="170"/>
  <c r="AC6" i="170"/>
  <c r="AB6" i="170"/>
  <c r="AA6" i="170"/>
  <c r="Z6" i="170"/>
  <c r="Y6" i="170"/>
  <c r="X6" i="170"/>
  <c r="W6" i="170"/>
  <c r="V6" i="170"/>
  <c r="R6" i="170"/>
  <c r="P6" i="170"/>
  <c r="O6" i="170"/>
  <c r="N6" i="170"/>
  <c r="L6" i="170"/>
  <c r="K6" i="170"/>
  <c r="H6" i="170"/>
  <c r="G6" i="170"/>
  <c r="F6" i="170"/>
  <c r="E6" i="170"/>
  <c r="D6" i="170"/>
  <c r="C6" i="170"/>
  <c r="BH5" i="170"/>
  <c r="BG5" i="170"/>
  <c r="BF5" i="170"/>
  <c r="BE5" i="170"/>
  <c r="BD5" i="170"/>
  <c r="BA5" i="170"/>
  <c r="AZ5" i="170"/>
  <c r="AY5" i="170"/>
  <c r="AX5" i="170"/>
  <c r="AW5" i="170"/>
  <c r="AO5" i="170"/>
  <c r="AN5" i="170"/>
  <c r="AI5" i="170"/>
  <c r="AG5" i="170"/>
  <c r="AE5" i="170"/>
  <c r="AD5" i="170"/>
  <c r="AC5" i="170"/>
  <c r="AB5" i="170"/>
  <c r="AA5" i="170"/>
  <c r="Z5" i="170"/>
  <c r="Y5" i="170"/>
  <c r="X5" i="170"/>
  <c r="W5" i="170"/>
  <c r="V5" i="170"/>
  <c r="R5" i="170"/>
  <c r="P5" i="170"/>
  <c r="O5" i="170"/>
  <c r="N5" i="170"/>
  <c r="L5" i="170"/>
  <c r="K5" i="170"/>
  <c r="H5" i="170"/>
  <c r="G5" i="170"/>
  <c r="F5" i="170"/>
  <c r="E5" i="170"/>
  <c r="D5" i="170"/>
  <c r="C5" i="170"/>
  <c r="BZ65" i="169"/>
  <c r="BY65" i="169"/>
  <c r="BX65" i="169"/>
  <c r="BW65" i="169"/>
  <c r="BV65" i="169"/>
  <c r="BU65" i="169"/>
  <c r="BT65" i="169"/>
  <c r="BS65" i="169"/>
  <c r="BR65" i="169"/>
  <c r="BQ65" i="169"/>
  <c r="BP65" i="169"/>
  <c r="BO65" i="169"/>
  <c r="BI65" i="169"/>
  <c r="BJ953" i="183" s="1"/>
  <c r="BB65" i="169"/>
  <c r="BC953" i="183" s="1"/>
  <c r="AH65" i="169"/>
  <c r="AI953" i="183" s="1"/>
  <c r="U953" i="183"/>
  <c r="S65" i="169"/>
  <c r="T953" i="183" s="1"/>
  <c r="J65" i="169"/>
  <c r="I65" i="169"/>
  <c r="J953" i="183" s="1"/>
  <c r="A65" i="169"/>
  <c r="A953" i="183" s="1"/>
  <c r="BZ64" i="169"/>
  <c r="BY64" i="169"/>
  <c r="BX64" i="169"/>
  <c r="BW64" i="169"/>
  <c r="BV64" i="169"/>
  <c r="BU64" i="169"/>
  <c r="BT64" i="169"/>
  <c r="BS64" i="169"/>
  <c r="BR64" i="169"/>
  <c r="BQ64" i="169"/>
  <c r="BP64" i="169"/>
  <c r="BO64" i="169"/>
  <c r="BI64" i="169"/>
  <c r="BJ952" i="183" s="1"/>
  <c r="BB64" i="169"/>
  <c r="BC952" i="183" s="1"/>
  <c r="AH64" i="169"/>
  <c r="AI952" i="183" s="1"/>
  <c r="U952" i="183"/>
  <c r="S64" i="169"/>
  <c r="T952" i="183" s="1"/>
  <c r="J64" i="169"/>
  <c r="K952" i="183" s="1"/>
  <c r="I64" i="169"/>
  <c r="J952" i="183" s="1"/>
  <c r="A64" i="169"/>
  <c r="A952" i="183" s="1"/>
  <c r="BZ63" i="169"/>
  <c r="BY63" i="169"/>
  <c r="BX63" i="169"/>
  <c r="BW63" i="169"/>
  <c r="BV63" i="169"/>
  <c r="BU63" i="169"/>
  <c r="BT63" i="169"/>
  <c r="BS63" i="169"/>
  <c r="BR63" i="169"/>
  <c r="BQ63" i="169"/>
  <c r="BP63" i="169"/>
  <c r="BO63" i="169"/>
  <c r="BI63" i="169"/>
  <c r="BJ951" i="183" s="1"/>
  <c r="BB63" i="169"/>
  <c r="BC951" i="183" s="1"/>
  <c r="AH63" i="169"/>
  <c r="AI951" i="183" s="1"/>
  <c r="U951" i="183"/>
  <c r="S63" i="169"/>
  <c r="T951" i="183" s="1"/>
  <c r="J63" i="169"/>
  <c r="I63" i="169"/>
  <c r="J951" i="183" s="1"/>
  <c r="A63" i="169"/>
  <c r="A951" i="183" s="1"/>
  <c r="BZ62" i="169"/>
  <c r="BY62" i="169"/>
  <c r="BX62" i="169"/>
  <c r="BW62" i="169"/>
  <c r="BV62" i="169"/>
  <c r="BU62" i="169"/>
  <c r="BT62" i="169"/>
  <c r="BS62" i="169"/>
  <c r="BR62" i="169"/>
  <c r="BQ62" i="169"/>
  <c r="BP62" i="169"/>
  <c r="BO62" i="169"/>
  <c r="BI62" i="169"/>
  <c r="BJ950" i="183" s="1"/>
  <c r="BB62" i="169"/>
  <c r="BC950" i="183" s="1"/>
  <c r="AH62" i="169"/>
  <c r="AI950" i="183" s="1"/>
  <c r="U950" i="183"/>
  <c r="S62" i="169"/>
  <c r="T950" i="183" s="1"/>
  <c r="J62" i="169"/>
  <c r="K950" i="183" s="1"/>
  <c r="I62" i="169"/>
  <c r="J950" i="183" s="1"/>
  <c r="A62" i="169"/>
  <c r="A950" i="183" s="1"/>
  <c r="BZ61" i="169"/>
  <c r="BY61" i="169"/>
  <c r="BX61" i="169"/>
  <c r="BW61" i="169"/>
  <c r="BV61" i="169"/>
  <c r="BU61" i="169"/>
  <c r="BT61" i="169"/>
  <c r="BS61" i="169"/>
  <c r="BR61" i="169"/>
  <c r="BQ61" i="169"/>
  <c r="BP61" i="169"/>
  <c r="BO61" i="169"/>
  <c r="BI61" i="169"/>
  <c r="BJ949" i="183" s="1"/>
  <c r="BB61" i="169"/>
  <c r="BC949" i="183" s="1"/>
  <c r="AH61" i="169"/>
  <c r="AI949" i="183" s="1"/>
  <c r="U949" i="183"/>
  <c r="S61" i="169"/>
  <c r="T949" i="183" s="1"/>
  <c r="J61" i="169"/>
  <c r="I61" i="169"/>
  <c r="J949" i="183" s="1"/>
  <c r="A61" i="169"/>
  <c r="A949" i="183" s="1"/>
  <c r="BZ60" i="169"/>
  <c r="BY60" i="169"/>
  <c r="BX60" i="169"/>
  <c r="BW60" i="169"/>
  <c r="BV60" i="169"/>
  <c r="BU60" i="169"/>
  <c r="BT60" i="169"/>
  <c r="BS60" i="169"/>
  <c r="BR60" i="169"/>
  <c r="BQ60" i="169"/>
  <c r="BP60" i="169"/>
  <c r="BO60" i="169"/>
  <c r="BI60" i="169"/>
  <c r="BJ948" i="183" s="1"/>
  <c r="BB60" i="169"/>
  <c r="BC948" i="183" s="1"/>
  <c r="AH60" i="169"/>
  <c r="AI948" i="183" s="1"/>
  <c r="U948" i="183"/>
  <c r="S60" i="169"/>
  <c r="T948" i="183" s="1"/>
  <c r="J60" i="169"/>
  <c r="K948" i="183" s="1"/>
  <c r="I60" i="169"/>
  <c r="J948" i="183" s="1"/>
  <c r="A60" i="169"/>
  <c r="A948" i="183" s="1"/>
  <c r="BZ59" i="169"/>
  <c r="BY59" i="169"/>
  <c r="BX59" i="169"/>
  <c r="BW59" i="169"/>
  <c r="BV59" i="169"/>
  <c r="BU59" i="169"/>
  <c r="BT59" i="169"/>
  <c r="BS59" i="169"/>
  <c r="BR59" i="169"/>
  <c r="BQ59" i="169"/>
  <c r="BP59" i="169"/>
  <c r="BO59" i="169"/>
  <c r="BI59" i="169"/>
  <c r="BJ947" i="183" s="1"/>
  <c r="BB59" i="169"/>
  <c r="BC947" i="183" s="1"/>
  <c r="AH59" i="169"/>
  <c r="AI947" i="183" s="1"/>
  <c r="U947" i="183"/>
  <c r="S59" i="169"/>
  <c r="T947" i="183" s="1"/>
  <c r="J947" i="183"/>
  <c r="A59" i="169"/>
  <c r="A947" i="183" s="1"/>
  <c r="BZ58" i="169"/>
  <c r="BY58" i="169"/>
  <c r="BX58" i="169"/>
  <c r="BW58" i="169"/>
  <c r="BV58" i="169"/>
  <c r="BU58" i="169"/>
  <c r="BT58" i="169"/>
  <c r="BS58" i="169"/>
  <c r="BR58" i="169"/>
  <c r="BQ58" i="169"/>
  <c r="BP58" i="169"/>
  <c r="BO58" i="169"/>
  <c r="BI58" i="169"/>
  <c r="BJ946" i="183" s="1"/>
  <c r="BB58" i="169"/>
  <c r="BC946" i="183" s="1"/>
  <c r="AH58" i="169"/>
  <c r="AI946" i="183" s="1"/>
  <c r="U946" i="183"/>
  <c r="S58" i="169"/>
  <c r="T946" i="183" s="1"/>
  <c r="J58" i="169"/>
  <c r="K946" i="183" s="1"/>
  <c r="I58" i="169"/>
  <c r="J946" i="183" s="1"/>
  <c r="A58" i="169"/>
  <c r="A946" i="183" s="1"/>
  <c r="BZ57" i="169"/>
  <c r="BY57" i="169"/>
  <c r="BX57" i="169"/>
  <c r="BW57" i="169"/>
  <c r="BV57" i="169"/>
  <c r="BU57" i="169"/>
  <c r="BT57" i="169"/>
  <c r="BS57" i="169"/>
  <c r="BR57" i="169"/>
  <c r="BQ57" i="169"/>
  <c r="BP57" i="169"/>
  <c r="BO57" i="169"/>
  <c r="BI57" i="169"/>
  <c r="BJ945" i="183" s="1"/>
  <c r="BB57" i="169"/>
  <c r="BC945" i="183" s="1"/>
  <c r="AH57" i="169"/>
  <c r="AI945" i="183" s="1"/>
  <c r="U945" i="183"/>
  <c r="S57" i="169"/>
  <c r="T945" i="183" s="1"/>
  <c r="J945" i="183"/>
  <c r="A57" i="169"/>
  <c r="A945" i="183" s="1"/>
  <c r="BZ56" i="169"/>
  <c r="BY56" i="169"/>
  <c r="BX56" i="169"/>
  <c r="BW56" i="169"/>
  <c r="BV56" i="169"/>
  <c r="BU56" i="169"/>
  <c r="BT56" i="169"/>
  <c r="BS56" i="169"/>
  <c r="BR56" i="169"/>
  <c r="BQ56" i="169"/>
  <c r="BP56" i="169"/>
  <c r="BO56" i="169"/>
  <c r="BI56" i="169"/>
  <c r="BJ944" i="183" s="1"/>
  <c r="BB56" i="169"/>
  <c r="BC944" i="183" s="1"/>
  <c r="AH56" i="169"/>
  <c r="AI944" i="183" s="1"/>
  <c r="U944" i="183"/>
  <c r="S56" i="169"/>
  <c r="T944" i="183" s="1"/>
  <c r="J56" i="169"/>
  <c r="K944" i="183" s="1"/>
  <c r="I56" i="169"/>
  <c r="J944" i="183" s="1"/>
  <c r="A56" i="169"/>
  <c r="A944" i="183" s="1"/>
  <c r="BZ55" i="169"/>
  <c r="BY55" i="169"/>
  <c r="BX55" i="169"/>
  <c r="BW55" i="169"/>
  <c r="BV55" i="169"/>
  <c r="BU55" i="169"/>
  <c r="BT55" i="169"/>
  <c r="BS55" i="169"/>
  <c r="BR55" i="169"/>
  <c r="BQ55" i="169"/>
  <c r="BP55" i="169"/>
  <c r="BO55" i="169"/>
  <c r="BI55" i="169"/>
  <c r="BJ943" i="183" s="1"/>
  <c r="BB55" i="169"/>
  <c r="BC943" i="183" s="1"/>
  <c r="AH55" i="169"/>
  <c r="AI943" i="183" s="1"/>
  <c r="U943" i="183"/>
  <c r="S55" i="169"/>
  <c r="T943" i="183" s="1"/>
  <c r="J943" i="183"/>
  <c r="A55" i="169"/>
  <c r="A943" i="183" s="1"/>
  <c r="BZ54" i="169"/>
  <c r="BY54" i="169"/>
  <c r="BX54" i="169"/>
  <c r="BW54" i="169"/>
  <c r="BV54" i="169"/>
  <c r="BU54" i="169"/>
  <c r="BT54" i="169"/>
  <c r="BS54" i="169"/>
  <c r="BR54" i="169"/>
  <c r="BQ54" i="169"/>
  <c r="BP54" i="169"/>
  <c r="BO54" i="169"/>
  <c r="BI54" i="169"/>
  <c r="BJ942" i="183" s="1"/>
  <c r="BB54" i="169"/>
  <c r="BC942" i="183" s="1"/>
  <c r="AH54" i="169"/>
  <c r="AI942" i="183" s="1"/>
  <c r="U942" i="183"/>
  <c r="S54" i="169"/>
  <c r="T942" i="183" s="1"/>
  <c r="J54" i="169"/>
  <c r="K942" i="183" s="1"/>
  <c r="I54" i="169"/>
  <c r="J942" i="183" s="1"/>
  <c r="A54" i="169"/>
  <c r="A942" i="183" s="1"/>
  <c r="BZ53" i="169"/>
  <c r="BY53" i="169"/>
  <c r="BX53" i="169"/>
  <c r="BW53" i="169"/>
  <c r="BV53" i="169"/>
  <c r="BU53" i="169"/>
  <c r="BT53" i="169"/>
  <c r="BS53" i="169"/>
  <c r="BR53" i="169"/>
  <c r="BQ53" i="169"/>
  <c r="BP53" i="169"/>
  <c r="BO53" i="169"/>
  <c r="BI53" i="169"/>
  <c r="BJ941" i="183" s="1"/>
  <c r="BB53" i="169"/>
  <c r="BC941" i="183" s="1"/>
  <c r="AH53" i="169"/>
  <c r="AI941" i="183" s="1"/>
  <c r="U941" i="183"/>
  <c r="S53" i="169"/>
  <c r="T941" i="183" s="1"/>
  <c r="J941" i="183"/>
  <c r="A53" i="169"/>
  <c r="A941" i="183" s="1"/>
  <c r="BZ52" i="169"/>
  <c r="BY52" i="169"/>
  <c r="BX52" i="169"/>
  <c r="BW52" i="169"/>
  <c r="BV52" i="169"/>
  <c r="BU52" i="169"/>
  <c r="BT52" i="169"/>
  <c r="BS52" i="169"/>
  <c r="BR52" i="169"/>
  <c r="BQ52" i="169"/>
  <c r="BP52" i="169"/>
  <c r="BO52" i="169"/>
  <c r="BI52" i="169"/>
  <c r="BJ940" i="183" s="1"/>
  <c r="BB52" i="169"/>
  <c r="BC940" i="183" s="1"/>
  <c r="AH52" i="169"/>
  <c r="AI940" i="183" s="1"/>
  <c r="U940" i="183"/>
  <c r="S52" i="169"/>
  <c r="T940" i="183" s="1"/>
  <c r="K940" i="183"/>
  <c r="I52" i="169"/>
  <c r="J940" i="183" s="1"/>
  <c r="A52" i="169"/>
  <c r="A940" i="183" s="1"/>
  <c r="BZ51" i="169"/>
  <c r="BY51" i="169"/>
  <c r="BX51" i="169"/>
  <c r="BW51" i="169"/>
  <c r="BV51" i="169"/>
  <c r="BU51" i="169"/>
  <c r="BT51" i="169"/>
  <c r="BS51" i="169"/>
  <c r="BR51" i="169"/>
  <c r="BQ51" i="169"/>
  <c r="BP51" i="169"/>
  <c r="BO51" i="169"/>
  <c r="BI51" i="169"/>
  <c r="BJ939" i="183" s="1"/>
  <c r="BB51" i="169"/>
  <c r="BC939" i="183" s="1"/>
  <c r="AH51" i="169"/>
  <c r="AI939" i="183" s="1"/>
  <c r="U939" i="183"/>
  <c r="S51" i="169"/>
  <c r="T939" i="183" s="1"/>
  <c r="J939" i="183"/>
  <c r="A51" i="169"/>
  <c r="A939" i="183" s="1"/>
  <c r="BZ50" i="169"/>
  <c r="BY50" i="169"/>
  <c r="BX50" i="169"/>
  <c r="BW50" i="169"/>
  <c r="BV50" i="169"/>
  <c r="BU50" i="169"/>
  <c r="BT50" i="169"/>
  <c r="BS50" i="169"/>
  <c r="BR50" i="169"/>
  <c r="BQ50" i="169"/>
  <c r="BP50" i="169"/>
  <c r="BO50" i="169"/>
  <c r="BI50" i="169"/>
  <c r="BJ938" i="183" s="1"/>
  <c r="BB50" i="169"/>
  <c r="BC938" i="183" s="1"/>
  <c r="AH50" i="169"/>
  <c r="AI938" i="183" s="1"/>
  <c r="U938" i="183"/>
  <c r="S50" i="169"/>
  <c r="T938" i="183" s="1"/>
  <c r="J50" i="169"/>
  <c r="K938" i="183" s="1"/>
  <c r="I50" i="169"/>
  <c r="J938" i="183" s="1"/>
  <c r="A50" i="169"/>
  <c r="A938" i="183" s="1"/>
  <c r="BZ49" i="169"/>
  <c r="BY49" i="169"/>
  <c r="BX49" i="169"/>
  <c r="BW49" i="169"/>
  <c r="BV49" i="169"/>
  <c r="BU49" i="169"/>
  <c r="BT49" i="169"/>
  <c r="BS49" i="169"/>
  <c r="BR49" i="169"/>
  <c r="BQ49" i="169"/>
  <c r="BP49" i="169"/>
  <c r="BO49" i="169"/>
  <c r="BI49" i="169"/>
  <c r="BJ937" i="183" s="1"/>
  <c r="BB49" i="169"/>
  <c r="BC937" i="183" s="1"/>
  <c r="AH49" i="169"/>
  <c r="AI937" i="183" s="1"/>
  <c r="U937" i="183"/>
  <c r="S49" i="169"/>
  <c r="T937" i="183" s="1"/>
  <c r="J937" i="183"/>
  <c r="A49" i="169"/>
  <c r="A937" i="183" s="1"/>
  <c r="BZ48" i="169"/>
  <c r="BY48" i="169"/>
  <c r="BX48" i="169"/>
  <c r="BW48" i="169"/>
  <c r="BV48" i="169"/>
  <c r="BU48" i="169"/>
  <c r="BT48" i="169"/>
  <c r="BS48" i="169"/>
  <c r="BR48" i="169"/>
  <c r="BQ48" i="169"/>
  <c r="BP48" i="169"/>
  <c r="BO48" i="169"/>
  <c r="BI48" i="169"/>
  <c r="BJ936" i="183" s="1"/>
  <c r="BB48" i="169"/>
  <c r="BC936" i="183" s="1"/>
  <c r="AH48" i="169"/>
  <c r="AI936" i="183" s="1"/>
  <c r="U936" i="183"/>
  <c r="S48" i="169"/>
  <c r="T936" i="183" s="1"/>
  <c r="J48" i="169"/>
  <c r="K936" i="183" s="1"/>
  <c r="I48" i="169"/>
  <c r="J936" i="183" s="1"/>
  <c r="A48" i="169"/>
  <c r="A936" i="183" s="1"/>
  <c r="BZ47" i="169"/>
  <c r="BY47" i="169"/>
  <c r="BX47" i="169"/>
  <c r="BW47" i="169"/>
  <c r="BV47" i="169"/>
  <c r="BU47" i="169"/>
  <c r="BT47" i="169"/>
  <c r="BS47" i="169"/>
  <c r="BR47" i="169"/>
  <c r="BQ47" i="169"/>
  <c r="BP47" i="169"/>
  <c r="BO47" i="169"/>
  <c r="BI47" i="169"/>
  <c r="BJ935" i="183" s="1"/>
  <c r="BB47" i="169"/>
  <c r="BC935" i="183" s="1"/>
  <c r="AH47" i="169"/>
  <c r="AI935" i="183" s="1"/>
  <c r="U935" i="183"/>
  <c r="S47" i="169"/>
  <c r="T935" i="183" s="1"/>
  <c r="J935" i="183"/>
  <c r="A47" i="169"/>
  <c r="A935" i="183" s="1"/>
  <c r="BZ46" i="169"/>
  <c r="BY46" i="169"/>
  <c r="BX46" i="169"/>
  <c r="BW46" i="169"/>
  <c r="BV46" i="169"/>
  <c r="BU46" i="169"/>
  <c r="BT46" i="169"/>
  <c r="BS46" i="169"/>
  <c r="BR46" i="169"/>
  <c r="BQ46" i="169"/>
  <c r="BP46" i="169"/>
  <c r="BO46" i="169"/>
  <c r="BI46" i="169"/>
  <c r="BJ934" i="183" s="1"/>
  <c r="BB46" i="169"/>
  <c r="BC934" i="183" s="1"/>
  <c r="AH46" i="169"/>
  <c r="AI934" i="183" s="1"/>
  <c r="U934" i="183"/>
  <c r="S46" i="169"/>
  <c r="T934" i="183" s="1"/>
  <c r="J46" i="169"/>
  <c r="K934" i="183" s="1"/>
  <c r="I46" i="169"/>
  <c r="J934" i="183" s="1"/>
  <c r="A46" i="169"/>
  <c r="A934" i="183" s="1"/>
  <c r="BZ45" i="169"/>
  <c r="BY45" i="169"/>
  <c r="BX45" i="169"/>
  <c r="BW45" i="169"/>
  <c r="BV45" i="169"/>
  <c r="BU45" i="169"/>
  <c r="BT45" i="169"/>
  <c r="BS45" i="169"/>
  <c r="BR45" i="169"/>
  <c r="BQ45" i="169"/>
  <c r="BP45" i="169"/>
  <c r="BO45" i="169"/>
  <c r="BI45" i="169"/>
  <c r="BJ933" i="183" s="1"/>
  <c r="BB45" i="169"/>
  <c r="BC933" i="183" s="1"/>
  <c r="AH45" i="169"/>
  <c r="AI933" i="183" s="1"/>
  <c r="U933" i="183"/>
  <c r="S45" i="169"/>
  <c r="T933" i="183" s="1"/>
  <c r="J45" i="169"/>
  <c r="I45" i="169"/>
  <c r="J933" i="183" s="1"/>
  <c r="A45" i="169"/>
  <c r="A933" i="183" s="1"/>
  <c r="BZ44" i="169"/>
  <c r="BY44" i="169"/>
  <c r="BX44" i="169"/>
  <c r="BW44" i="169"/>
  <c r="BV44" i="169"/>
  <c r="BU44" i="169"/>
  <c r="BT44" i="169"/>
  <c r="BS44" i="169"/>
  <c r="BR44" i="169"/>
  <c r="BQ44" i="169"/>
  <c r="BP44" i="169"/>
  <c r="BO44" i="169"/>
  <c r="BI44" i="169"/>
  <c r="BJ932" i="183" s="1"/>
  <c r="BB44" i="169"/>
  <c r="BC932" i="183" s="1"/>
  <c r="AH44" i="169"/>
  <c r="AI932" i="183" s="1"/>
  <c r="U932" i="183"/>
  <c r="S44" i="169"/>
  <c r="T932" i="183" s="1"/>
  <c r="J44" i="169"/>
  <c r="K932" i="183" s="1"/>
  <c r="I44" i="169"/>
  <c r="J932" i="183" s="1"/>
  <c r="A44" i="169"/>
  <c r="A932" i="183" s="1"/>
  <c r="BZ43" i="169"/>
  <c r="BY43" i="169"/>
  <c r="BX43" i="169"/>
  <c r="BW43" i="169"/>
  <c r="BV43" i="169"/>
  <c r="BU43" i="169"/>
  <c r="BT43" i="169"/>
  <c r="BS43" i="169"/>
  <c r="BR43" i="169"/>
  <c r="BQ43" i="169"/>
  <c r="BP43" i="169"/>
  <c r="BO43" i="169"/>
  <c r="BI43" i="169"/>
  <c r="BJ931" i="183" s="1"/>
  <c r="BB43" i="169"/>
  <c r="BC931" i="183" s="1"/>
  <c r="AH43" i="169"/>
  <c r="AI931" i="183" s="1"/>
  <c r="U931" i="183"/>
  <c r="S43" i="169"/>
  <c r="T931" i="183" s="1"/>
  <c r="J43" i="169"/>
  <c r="I43" i="169"/>
  <c r="J931" i="183" s="1"/>
  <c r="A43" i="169"/>
  <c r="A931" i="183" s="1"/>
  <c r="BZ42" i="169"/>
  <c r="BY42" i="169"/>
  <c r="BX42" i="169"/>
  <c r="BW42" i="169"/>
  <c r="BV42" i="169"/>
  <c r="BU42" i="169"/>
  <c r="BT42" i="169"/>
  <c r="BS42" i="169"/>
  <c r="BR42" i="169"/>
  <c r="BQ42" i="169"/>
  <c r="BP42" i="169"/>
  <c r="BO42" i="169"/>
  <c r="BI42" i="169"/>
  <c r="BJ930" i="183" s="1"/>
  <c r="BB42" i="169"/>
  <c r="BC930" i="183" s="1"/>
  <c r="AH42" i="169"/>
  <c r="AI930" i="183" s="1"/>
  <c r="U930" i="183"/>
  <c r="S42" i="169"/>
  <c r="T930" i="183" s="1"/>
  <c r="J42" i="169"/>
  <c r="K930" i="183" s="1"/>
  <c r="I42" i="169"/>
  <c r="J930" i="183" s="1"/>
  <c r="A42" i="169"/>
  <c r="A930" i="183" s="1"/>
  <c r="BZ41" i="169"/>
  <c r="BY41" i="169"/>
  <c r="BX41" i="169"/>
  <c r="BW41" i="169"/>
  <c r="BV41" i="169"/>
  <c r="BU41" i="169"/>
  <c r="BT41" i="169"/>
  <c r="BS41" i="169"/>
  <c r="BR41" i="169"/>
  <c r="BQ41" i="169"/>
  <c r="BP41" i="169"/>
  <c r="BO41" i="169"/>
  <c r="BI41" i="169"/>
  <c r="BJ929" i="183" s="1"/>
  <c r="BB41" i="169"/>
  <c r="BC929" i="183" s="1"/>
  <c r="AH41" i="169"/>
  <c r="AI929" i="183" s="1"/>
  <c r="U929" i="183"/>
  <c r="S41" i="169"/>
  <c r="T929" i="183" s="1"/>
  <c r="J41" i="169"/>
  <c r="I41" i="169"/>
  <c r="J929" i="183" s="1"/>
  <c r="A41" i="169"/>
  <c r="A929" i="183" s="1"/>
  <c r="BZ40" i="169"/>
  <c r="BY40" i="169"/>
  <c r="BX40" i="169"/>
  <c r="BW40" i="169"/>
  <c r="BV40" i="169"/>
  <c r="BU40" i="169"/>
  <c r="BT40" i="169"/>
  <c r="BS40" i="169"/>
  <c r="BR40" i="169"/>
  <c r="BQ40" i="169"/>
  <c r="BP40" i="169"/>
  <c r="BO40" i="169"/>
  <c r="BI40" i="169"/>
  <c r="BJ928" i="183" s="1"/>
  <c r="BB40" i="169"/>
  <c r="BC928" i="183" s="1"/>
  <c r="AH40" i="169"/>
  <c r="AI928" i="183" s="1"/>
  <c r="U928" i="183"/>
  <c r="S40" i="169"/>
  <c r="T928" i="183" s="1"/>
  <c r="J40" i="169"/>
  <c r="K928" i="183" s="1"/>
  <c r="I40" i="169"/>
  <c r="J928" i="183" s="1"/>
  <c r="A40" i="169"/>
  <c r="A928" i="183" s="1"/>
  <c r="BZ39" i="169"/>
  <c r="BY39" i="169"/>
  <c r="BX39" i="169"/>
  <c r="BW39" i="169"/>
  <c r="BV39" i="169"/>
  <c r="BU39" i="169"/>
  <c r="BT39" i="169"/>
  <c r="BS39" i="169"/>
  <c r="BR39" i="169"/>
  <c r="BQ39" i="169"/>
  <c r="BP39" i="169"/>
  <c r="BO39" i="169"/>
  <c r="BI39" i="169"/>
  <c r="BJ927" i="183" s="1"/>
  <c r="BC39" i="169"/>
  <c r="BD927" i="183" s="1"/>
  <c r="BB39" i="169"/>
  <c r="BC927" i="183" s="1"/>
  <c r="AH39" i="169"/>
  <c r="AI927" i="183" s="1"/>
  <c r="U927" i="183"/>
  <c r="S39" i="169"/>
  <c r="T927" i="183" s="1"/>
  <c r="J39" i="169"/>
  <c r="I39" i="169"/>
  <c r="J927" i="183" s="1"/>
  <c r="A39" i="169"/>
  <c r="A927" i="183" s="1"/>
  <c r="BZ38" i="169"/>
  <c r="BY38" i="169"/>
  <c r="BX38" i="169"/>
  <c r="BW38" i="169"/>
  <c r="BV38" i="169"/>
  <c r="BU38" i="169"/>
  <c r="BT38" i="169"/>
  <c r="BS38" i="169"/>
  <c r="BR38" i="169"/>
  <c r="BQ38" i="169"/>
  <c r="BP38" i="169"/>
  <c r="BO38" i="169"/>
  <c r="BI38" i="169"/>
  <c r="BJ926" i="183" s="1"/>
  <c r="BB38" i="169"/>
  <c r="BC926" i="183" s="1"/>
  <c r="AH38" i="169"/>
  <c r="AI926" i="183" s="1"/>
  <c r="U926" i="183"/>
  <c r="S38" i="169"/>
  <c r="T926" i="183" s="1"/>
  <c r="J38" i="169"/>
  <c r="K926" i="183" s="1"/>
  <c r="I38" i="169"/>
  <c r="J926" i="183" s="1"/>
  <c r="A38" i="169"/>
  <c r="A926" i="183" s="1"/>
  <c r="BZ37" i="169"/>
  <c r="BY37" i="169"/>
  <c r="BX37" i="169"/>
  <c r="BW37" i="169"/>
  <c r="BV37" i="169"/>
  <c r="BU37" i="169"/>
  <c r="BT37" i="169"/>
  <c r="BS37" i="169"/>
  <c r="BR37" i="169"/>
  <c r="BQ37" i="169"/>
  <c r="BP37" i="169"/>
  <c r="BO37" i="169"/>
  <c r="BI37" i="169"/>
  <c r="BJ925" i="183" s="1"/>
  <c r="BB37" i="169"/>
  <c r="BC925" i="183" s="1"/>
  <c r="AH37" i="169"/>
  <c r="AI925" i="183" s="1"/>
  <c r="U925" i="183"/>
  <c r="S37" i="169"/>
  <c r="T925" i="183" s="1"/>
  <c r="J37" i="169"/>
  <c r="I37" i="169"/>
  <c r="J925" i="183" s="1"/>
  <c r="A37" i="169"/>
  <c r="A925" i="183" s="1"/>
  <c r="BZ36" i="169"/>
  <c r="BY36" i="169"/>
  <c r="BX36" i="169"/>
  <c r="BW36" i="169"/>
  <c r="BV36" i="169"/>
  <c r="BU36" i="169"/>
  <c r="BT36" i="169"/>
  <c r="BS36" i="169"/>
  <c r="BR36" i="169"/>
  <c r="BQ36" i="169"/>
  <c r="BP36" i="169"/>
  <c r="BO36" i="169"/>
  <c r="BI36" i="169"/>
  <c r="BJ924" i="183" s="1"/>
  <c r="BB36" i="169"/>
  <c r="BC924" i="183" s="1"/>
  <c r="AH36" i="169"/>
  <c r="AI924" i="183" s="1"/>
  <c r="U924" i="183"/>
  <c r="S36" i="169"/>
  <c r="T924" i="183" s="1"/>
  <c r="J36" i="169"/>
  <c r="K924" i="183" s="1"/>
  <c r="I36" i="169"/>
  <c r="J924" i="183" s="1"/>
  <c r="A36" i="169"/>
  <c r="A924" i="183" s="1"/>
  <c r="BZ35" i="169"/>
  <c r="BY35" i="169"/>
  <c r="BX35" i="169"/>
  <c r="BW35" i="169"/>
  <c r="BV35" i="169"/>
  <c r="BU35" i="169"/>
  <c r="BT35" i="169"/>
  <c r="BS35" i="169"/>
  <c r="BR35" i="169"/>
  <c r="BQ35" i="169"/>
  <c r="BP35" i="169"/>
  <c r="BO35" i="169"/>
  <c r="BI35" i="169"/>
  <c r="BJ923" i="183" s="1"/>
  <c r="BB35" i="169"/>
  <c r="BC923" i="183" s="1"/>
  <c r="AH35" i="169"/>
  <c r="AI923" i="183" s="1"/>
  <c r="U923" i="183"/>
  <c r="S35" i="169"/>
  <c r="T923" i="183" s="1"/>
  <c r="J35" i="169"/>
  <c r="I35" i="169"/>
  <c r="J923" i="183" s="1"/>
  <c r="A35" i="169"/>
  <c r="A923" i="183" s="1"/>
  <c r="BZ34" i="169"/>
  <c r="BY34" i="169"/>
  <c r="BX34" i="169"/>
  <c r="BW34" i="169"/>
  <c r="BV34" i="169"/>
  <c r="BU34" i="169"/>
  <c r="BT34" i="169"/>
  <c r="BS34" i="169"/>
  <c r="BR34" i="169"/>
  <c r="BQ34" i="169"/>
  <c r="BP34" i="169"/>
  <c r="BO34" i="169"/>
  <c r="BI34" i="169"/>
  <c r="BJ922" i="183" s="1"/>
  <c r="BB34" i="169"/>
  <c r="BC922" i="183" s="1"/>
  <c r="AH34" i="169"/>
  <c r="AI922" i="183" s="1"/>
  <c r="U922" i="183"/>
  <c r="S34" i="169"/>
  <c r="T922" i="183" s="1"/>
  <c r="J34" i="169"/>
  <c r="K922" i="183" s="1"/>
  <c r="I34" i="169"/>
  <c r="J922" i="183" s="1"/>
  <c r="A34" i="169"/>
  <c r="A922" i="183" s="1"/>
  <c r="BZ33" i="169"/>
  <c r="BY33" i="169"/>
  <c r="BX33" i="169"/>
  <c r="BW33" i="169"/>
  <c r="BV33" i="169"/>
  <c r="BU33" i="169"/>
  <c r="BT33" i="169"/>
  <c r="BS33" i="169"/>
  <c r="BR33" i="169"/>
  <c r="BQ33" i="169"/>
  <c r="BP33" i="169"/>
  <c r="BO33" i="169"/>
  <c r="BI33" i="169"/>
  <c r="BJ921" i="183" s="1"/>
  <c r="BB33" i="169"/>
  <c r="BC921" i="183" s="1"/>
  <c r="AH33" i="169"/>
  <c r="AI921" i="183" s="1"/>
  <c r="U921" i="183"/>
  <c r="S33" i="169"/>
  <c r="T921" i="183" s="1"/>
  <c r="J33" i="169"/>
  <c r="I33" i="169"/>
  <c r="J921" i="183" s="1"/>
  <c r="A33" i="169"/>
  <c r="A921" i="183" s="1"/>
  <c r="BZ32" i="169"/>
  <c r="BY32" i="169"/>
  <c r="BX32" i="169"/>
  <c r="BW32" i="169"/>
  <c r="BV32" i="169"/>
  <c r="BU32" i="169"/>
  <c r="BT32" i="169"/>
  <c r="BS32" i="169"/>
  <c r="BR32" i="169"/>
  <c r="BQ32" i="169"/>
  <c r="BP32" i="169"/>
  <c r="BO32" i="169"/>
  <c r="BI32" i="169"/>
  <c r="BJ920" i="183" s="1"/>
  <c r="BB32" i="169"/>
  <c r="BC920" i="183" s="1"/>
  <c r="AH32" i="169"/>
  <c r="AI920" i="183" s="1"/>
  <c r="U920" i="183"/>
  <c r="S32" i="169"/>
  <c r="T920" i="183" s="1"/>
  <c r="J32" i="169"/>
  <c r="I32" i="169"/>
  <c r="J920" i="183" s="1"/>
  <c r="A32" i="169"/>
  <c r="A920" i="183" s="1"/>
  <c r="BZ31" i="169"/>
  <c r="BY31" i="169"/>
  <c r="BX31" i="169"/>
  <c r="BW31" i="169"/>
  <c r="BV31" i="169"/>
  <c r="BU31" i="169"/>
  <c r="BT31" i="169"/>
  <c r="BS31" i="169"/>
  <c r="BR31" i="169"/>
  <c r="BQ31" i="169"/>
  <c r="BP31" i="169"/>
  <c r="BO31" i="169"/>
  <c r="BI31" i="169"/>
  <c r="BJ919" i="183" s="1"/>
  <c r="BB31" i="169"/>
  <c r="BC919" i="183" s="1"/>
  <c r="AH31" i="169"/>
  <c r="AI919" i="183" s="1"/>
  <c r="U919" i="183"/>
  <c r="S31" i="169"/>
  <c r="T919" i="183" s="1"/>
  <c r="J31" i="169"/>
  <c r="I31" i="169"/>
  <c r="J919" i="183" s="1"/>
  <c r="A31" i="169"/>
  <c r="A919" i="183" s="1"/>
  <c r="BZ30" i="169"/>
  <c r="BY30" i="169"/>
  <c r="BX30" i="169"/>
  <c r="BW30" i="169"/>
  <c r="BV30" i="169"/>
  <c r="BU30" i="169"/>
  <c r="BT30" i="169"/>
  <c r="BS30" i="169"/>
  <c r="BR30" i="169"/>
  <c r="BQ30" i="169"/>
  <c r="BP30" i="169"/>
  <c r="BO30" i="169"/>
  <c r="BI30" i="169"/>
  <c r="BJ918" i="183" s="1"/>
  <c r="BB30" i="169"/>
  <c r="BC918" i="183" s="1"/>
  <c r="AH30" i="169"/>
  <c r="AI918" i="183" s="1"/>
  <c r="U918" i="183"/>
  <c r="S30" i="169"/>
  <c r="T918" i="183" s="1"/>
  <c r="J30" i="169"/>
  <c r="K918" i="183" s="1"/>
  <c r="I30" i="169"/>
  <c r="A30" i="169"/>
  <c r="A918" i="183" s="1"/>
  <c r="BZ29" i="169"/>
  <c r="BY29" i="169"/>
  <c r="BX29" i="169"/>
  <c r="BW29" i="169"/>
  <c r="BV29" i="169"/>
  <c r="BU29" i="169"/>
  <c r="BT29" i="169"/>
  <c r="BS29" i="169"/>
  <c r="BR29" i="169"/>
  <c r="BQ29" i="169"/>
  <c r="BP29" i="169"/>
  <c r="BO29" i="169"/>
  <c r="BI29" i="169"/>
  <c r="BJ917" i="183" s="1"/>
  <c r="BB29" i="169"/>
  <c r="BC917" i="183" s="1"/>
  <c r="AH29" i="169"/>
  <c r="AI917" i="183" s="1"/>
  <c r="U917" i="183"/>
  <c r="S29" i="169"/>
  <c r="T917" i="183" s="1"/>
  <c r="J29" i="169"/>
  <c r="I29" i="169"/>
  <c r="J917" i="183" s="1"/>
  <c r="A29" i="169"/>
  <c r="A917" i="183" s="1"/>
  <c r="BZ28" i="169"/>
  <c r="BY28" i="169"/>
  <c r="BX28" i="169"/>
  <c r="BW28" i="169"/>
  <c r="BV28" i="169"/>
  <c r="BU28" i="169"/>
  <c r="BT28" i="169"/>
  <c r="BS28" i="169"/>
  <c r="BR28" i="169"/>
  <c r="BQ28" i="169"/>
  <c r="BP28" i="169"/>
  <c r="BO28" i="169"/>
  <c r="BI28" i="169"/>
  <c r="BJ916" i="183" s="1"/>
  <c r="BB28" i="169"/>
  <c r="BC916" i="183" s="1"/>
  <c r="AH28" i="169"/>
  <c r="AI916" i="183" s="1"/>
  <c r="U916" i="183"/>
  <c r="S28" i="169"/>
  <c r="T916" i="183" s="1"/>
  <c r="J28" i="169"/>
  <c r="I28" i="169"/>
  <c r="J916" i="183" s="1"/>
  <c r="A28" i="169"/>
  <c r="A916" i="183" s="1"/>
  <c r="BZ27" i="169"/>
  <c r="BY27" i="169"/>
  <c r="BX27" i="169"/>
  <c r="BW27" i="169"/>
  <c r="BV27" i="169"/>
  <c r="BU27" i="169"/>
  <c r="BT27" i="169"/>
  <c r="BS27" i="169"/>
  <c r="BR27" i="169"/>
  <c r="BQ27" i="169"/>
  <c r="BP27" i="169"/>
  <c r="BO27" i="169"/>
  <c r="BI27" i="169"/>
  <c r="BJ915" i="183" s="1"/>
  <c r="BB27" i="169"/>
  <c r="BC915" i="183" s="1"/>
  <c r="AH27" i="169"/>
  <c r="AI915" i="183" s="1"/>
  <c r="U915" i="183"/>
  <c r="S27" i="169"/>
  <c r="T915" i="183" s="1"/>
  <c r="J27" i="169"/>
  <c r="K915" i="183" s="1"/>
  <c r="I27" i="169"/>
  <c r="J915" i="183" s="1"/>
  <c r="A27" i="169"/>
  <c r="A915" i="183" s="1"/>
  <c r="BZ26" i="169"/>
  <c r="BY26" i="169"/>
  <c r="BX26" i="169"/>
  <c r="BW26" i="169"/>
  <c r="BV26" i="169"/>
  <c r="BU26" i="169"/>
  <c r="BT26" i="169"/>
  <c r="BS26" i="169"/>
  <c r="BR26" i="169"/>
  <c r="BQ26" i="169"/>
  <c r="BP26" i="169"/>
  <c r="BO26" i="169"/>
  <c r="BI26" i="169"/>
  <c r="BJ914" i="183" s="1"/>
  <c r="BB26" i="169"/>
  <c r="BC914" i="183" s="1"/>
  <c r="AH26" i="169"/>
  <c r="AI914" i="183" s="1"/>
  <c r="U914" i="183"/>
  <c r="S26" i="169"/>
  <c r="T914" i="183" s="1"/>
  <c r="J26" i="169"/>
  <c r="I26" i="169"/>
  <c r="J914" i="183" s="1"/>
  <c r="A26" i="169"/>
  <c r="A914" i="183" s="1"/>
  <c r="BZ25" i="169"/>
  <c r="BY25" i="169"/>
  <c r="BX25" i="169"/>
  <c r="BW25" i="169"/>
  <c r="BV25" i="169"/>
  <c r="BU25" i="169"/>
  <c r="BT25" i="169"/>
  <c r="BS25" i="169"/>
  <c r="BR25" i="169"/>
  <c r="BQ25" i="169"/>
  <c r="BP25" i="169"/>
  <c r="BO25" i="169"/>
  <c r="BI25" i="169"/>
  <c r="BJ913" i="183" s="1"/>
  <c r="BB25" i="169"/>
  <c r="BC913" i="183" s="1"/>
  <c r="AH25" i="169"/>
  <c r="AI913" i="183" s="1"/>
  <c r="U913" i="183"/>
  <c r="S25" i="169"/>
  <c r="T913" i="183" s="1"/>
  <c r="J25" i="169"/>
  <c r="K913" i="183" s="1"/>
  <c r="I25" i="169"/>
  <c r="J913" i="183" s="1"/>
  <c r="A25" i="169"/>
  <c r="A913" i="183" s="1"/>
  <c r="BZ24" i="169"/>
  <c r="BY24" i="169"/>
  <c r="BX24" i="169"/>
  <c r="BW24" i="169"/>
  <c r="BV24" i="169"/>
  <c r="BU24" i="169"/>
  <c r="BT24" i="169"/>
  <c r="BS24" i="169"/>
  <c r="BR24" i="169"/>
  <c r="BQ24" i="169"/>
  <c r="BP24" i="169"/>
  <c r="BO24" i="169"/>
  <c r="BI24" i="169"/>
  <c r="BJ912" i="183" s="1"/>
  <c r="BB24" i="169"/>
  <c r="BC912" i="183" s="1"/>
  <c r="AH24" i="169"/>
  <c r="AI912" i="183" s="1"/>
  <c r="U912" i="183"/>
  <c r="S24" i="169"/>
  <c r="T912" i="183" s="1"/>
  <c r="J24" i="169"/>
  <c r="I24" i="169"/>
  <c r="J912" i="183" s="1"/>
  <c r="A24" i="169"/>
  <c r="A912" i="183" s="1"/>
  <c r="BZ23" i="169"/>
  <c r="BY23" i="169"/>
  <c r="BX23" i="169"/>
  <c r="BW23" i="169"/>
  <c r="BV23" i="169"/>
  <c r="BU23" i="169"/>
  <c r="BT23" i="169"/>
  <c r="BS23" i="169"/>
  <c r="BR23" i="169"/>
  <c r="BQ23" i="169"/>
  <c r="BP23" i="169"/>
  <c r="BO23" i="169"/>
  <c r="BI23" i="169"/>
  <c r="BJ911" i="183" s="1"/>
  <c r="BB23" i="169"/>
  <c r="AH23" i="169"/>
  <c r="AI911" i="183" s="1"/>
  <c r="U911" i="183"/>
  <c r="S23" i="169"/>
  <c r="T911" i="183" s="1"/>
  <c r="J23" i="169"/>
  <c r="K911" i="183" s="1"/>
  <c r="I23" i="169"/>
  <c r="J911" i="183" s="1"/>
  <c r="A23" i="169"/>
  <c r="A911" i="183" s="1"/>
  <c r="BZ22" i="169"/>
  <c r="BY22" i="169"/>
  <c r="BX22" i="169"/>
  <c r="BW22" i="169"/>
  <c r="BV22" i="169"/>
  <c r="BU22" i="169"/>
  <c r="BT22" i="169"/>
  <c r="BS22" i="169"/>
  <c r="BR22" i="169"/>
  <c r="BQ22" i="169"/>
  <c r="BP22" i="169"/>
  <c r="BO22" i="169"/>
  <c r="BI22" i="169"/>
  <c r="BJ910" i="183" s="1"/>
  <c r="BB22" i="169"/>
  <c r="BC910" i="183" s="1"/>
  <c r="AH22" i="169"/>
  <c r="AI910" i="183" s="1"/>
  <c r="U910" i="183"/>
  <c r="S22" i="169"/>
  <c r="T910" i="183" s="1"/>
  <c r="J22" i="169"/>
  <c r="I22" i="169"/>
  <c r="J910" i="183" s="1"/>
  <c r="A22" i="169"/>
  <c r="A910" i="183" s="1"/>
  <c r="BZ21" i="169"/>
  <c r="BY21" i="169"/>
  <c r="BX21" i="169"/>
  <c r="BW21" i="169"/>
  <c r="BV21" i="169"/>
  <c r="BU21" i="169"/>
  <c r="BT21" i="169"/>
  <c r="BS21" i="169"/>
  <c r="BR21" i="169"/>
  <c r="BQ21" i="169"/>
  <c r="BP21" i="169"/>
  <c r="BO21" i="169"/>
  <c r="BI21" i="169"/>
  <c r="BJ909" i="183" s="1"/>
  <c r="BB21" i="169"/>
  <c r="BC909" i="183" s="1"/>
  <c r="AH21" i="169"/>
  <c r="AI909" i="183" s="1"/>
  <c r="U909" i="183"/>
  <c r="S21" i="169"/>
  <c r="T909" i="183" s="1"/>
  <c r="J21" i="169"/>
  <c r="K909" i="183" s="1"/>
  <c r="I21" i="169"/>
  <c r="J909" i="183" s="1"/>
  <c r="A21" i="169"/>
  <c r="A909" i="183" s="1"/>
  <c r="BZ20" i="169"/>
  <c r="BY20" i="169"/>
  <c r="BX20" i="169"/>
  <c r="BW20" i="169"/>
  <c r="BV20" i="169"/>
  <c r="BU20" i="169"/>
  <c r="BT20" i="169"/>
  <c r="BS20" i="169"/>
  <c r="BR20" i="169"/>
  <c r="BQ20" i="169"/>
  <c r="BP20" i="169"/>
  <c r="BO20" i="169"/>
  <c r="BI20" i="169"/>
  <c r="BJ908" i="183" s="1"/>
  <c r="BC20" i="169"/>
  <c r="BD908" i="183" s="1"/>
  <c r="BB20" i="169"/>
  <c r="BC908" i="183" s="1"/>
  <c r="AH20" i="169"/>
  <c r="AI908" i="183" s="1"/>
  <c r="U908" i="183"/>
  <c r="S20" i="169"/>
  <c r="T908" i="183" s="1"/>
  <c r="J20" i="169"/>
  <c r="I20" i="169"/>
  <c r="J908" i="183" s="1"/>
  <c r="A20" i="169"/>
  <c r="A908" i="183" s="1"/>
  <c r="BZ19" i="169"/>
  <c r="BY19" i="169"/>
  <c r="BX19" i="169"/>
  <c r="BW19" i="169"/>
  <c r="BV19" i="169"/>
  <c r="BU19" i="169"/>
  <c r="BT19" i="169"/>
  <c r="BS19" i="169"/>
  <c r="BR19" i="169"/>
  <c r="BQ19" i="169"/>
  <c r="BP19" i="169"/>
  <c r="BO19" i="169"/>
  <c r="BI19" i="169"/>
  <c r="BJ907" i="183" s="1"/>
  <c r="BB19" i="169"/>
  <c r="BC907" i="183" s="1"/>
  <c r="AH19" i="169"/>
  <c r="AI907" i="183" s="1"/>
  <c r="U907" i="183"/>
  <c r="S19" i="169"/>
  <c r="T907" i="183" s="1"/>
  <c r="J19" i="169"/>
  <c r="K907" i="183" s="1"/>
  <c r="I19" i="169"/>
  <c r="J907" i="183" s="1"/>
  <c r="A19" i="169"/>
  <c r="A907" i="183" s="1"/>
  <c r="BZ18" i="169"/>
  <c r="BY18" i="169"/>
  <c r="BX18" i="169"/>
  <c r="BW18" i="169"/>
  <c r="BV18" i="169"/>
  <c r="BU18" i="169"/>
  <c r="BT18" i="169"/>
  <c r="BS18" i="169"/>
  <c r="BR18" i="169"/>
  <c r="BQ18" i="169"/>
  <c r="BP18" i="169"/>
  <c r="BO18" i="169"/>
  <c r="BI18" i="169"/>
  <c r="BJ906" i="183" s="1"/>
  <c r="BB18" i="169"/>
  <c r="BC906" i="183" s="1"/>
  <c r="AH18" i="169"/>
  <c r="AI906" i="183" s="1"/>
  <c r="U906" i="183"/>
  <c r="S18" i="169"/>
  <c r="T906" i="183" s="1"/>
  <c r="J18" i="169"/>
  <c r="I18" i="169"/>
  <c r="J906" i="183" s="1"/>
  <c r="A18" i="169"/>
  <c r="A906" i="183" s="1"/>
  <c r="BZ17" i="169"/>
  <c r="BY17" i="169"/>
  <c r="BX17" i="169"/>
  <c r="BW17" i="169"/>
  <c r="BV17" i="169"/>
  <c r="BU17" i="169"/>
  <c r="BT17" i="169"/>
  <c r="BS17" i="169"/>
  <c r="BR17" i="169"/>
  <c r="BQ17" i="169"/>
  <c r="BP17" i="169"/>
  <c r="BO17" i="169"/>
  <c r="BI17" i="169"/>
  <c r="BJ905" i="183" s="1"/>
  <c r="BB17" i="169"/>
  <c r="BC905" i="183" s="1"/>
  <c r="AH17" i="169"/>
  <c r="AI905" i="183" s="1"/>
  <c r="U905" i="183"/>
  <c r="S17" i="169"/>
  <c r="T905" i="183" s="1"/>
  <c r="J17" i="169"/>
  <c r="K905" i="183" s="1"/>
  <c r="I17" i="169"/>
  <c r="J905" i="183" s="1"/>
  <c r="A17" i="169"/>
  <c r="A905" i="183" s="1"/>
  <c r="BZ16" i="169"/>
  <c r="BY16" i="169"/>
  <c r="BX16" i="169"/>
  <c r="BW16" i="169"/>
  <c r="BV16" i="169"/>
  <c r="BU16" i="169"/>
  <c r="BT16" i="169"/>
  <c r="BS16" i="169"/>
  <c r="BR16" i="169"/>
  <c r="BQ16" i="169"/>
  <c r="BP16" i="169"/>
  <c r="BO16" i="169"/>
  <c r="BI16" i="169"/>
  <c r="BJ904" i="183" s="1"/>
  <c r="BB16" i="169"/>
  <c r="BC904" i="183" s="1"/>
  <c r="AH16" i="169"/>
  <c r="AI904" i="183" s="1"/>
  <c r="U904" i="183"/>
  <c r="S16" i="169"/>
  <c r="T904" i="183" s="1"/>
  <c r="J16" i="169"/>
  <c r="I16" i="169"/>
  <c r="J904" i="183" s="1"/>
  <c r="A16" i="169"/>
  <c r="A904" i="183" s="1"/>
  <c r="BZ15" i="169"/>
  <c r="BY15" i="169"/>
  <c r="BX15" i="169"/>
  <c r="BW15" i="169"/>
  <c r="BV15" i="169"/>
  <c r="BU15" i="169"/>
  <c r="BT15" i="169"/>
  <c r="BS15" i="169"/>
  <c r="BR15" i="169"/>
  <c r="BQ15" i="169"/>
  <c r="BP15" i="169"/>
  <c r="BO15" i="169"/>
  <c r="BI15" i="169"/>
  <c r="BJ903" i="183" s="1"/>
  <c r="BB15" i="169"/>
  <c r="BC903" i="183" s="1"/>
  <c r="AH15" i="169"/>
  <c r="AI903" i="183" s="1"/>
  <c r="U903" i="183"/>
  <c r="S15" i="169"/>
  <c r="T903" i="183" s="1"/>
  <c r="J15" i="169"/>
  <c r="K903" i="183" s="1"/>
  <c r="I15" i="169"/>
  <c r="J903" i="183" s="1"/>
  <c r="A15" i="169"/>
  <c r="A903" i="183" s="1"/>
  <c r="BZ14" i="169"/>
  <c r="BY14" i="169"/>
  <c r="BX14" i="169"/>
  <c r="BW14" i="169"/>
  <c r="BV14" i="169"/>
  <c r="BU14" i="169"/>
  <c r="BT14" i="169"/>
  <c r="BS14" i="169"/>
  <c r="BR14" i="169"/>
  <c r="BQ14" i="169"/>
  <c r="BP14" i="169"/>
  <c r="BO14" i="169"/>
  <c r="BI14" i="169"/>
  <c r="BJ902" i="183" s="1"/>
  <c r="BB14" i="169"/>
  <c r="BC902" i="183" s="1"/>
  <c r="AH14" i="169"/>
  <c r="AI902" i="183" s="1"/>
  <c r="U902" i="183"/>
  <c r="S14" i="169"/>
  <c r="T902" i="183" s="1"/>
  <c r="J14" i="169"/>
  <c r="I14" i="169"/>
  <c r="J902" i="183" s="1"/>
  <c r="A14" i="169"/>
  <c r="A902" i="183" s="1"/>
  <c r="BZ13" i="169"/>
  <c r="BY13" i="169"/>
  <c r="BX13" i="169"/>
  <c r="BW13" i="169"/>
  <c r="BV13" i="169"/>
  <c r="BU13" i="169"/>
  <c r="BT13" i="169"/>
  <c r="BS13" i="169"/>
  <c r="BR13" i="169"/>
  <c r="BQ13" i="169"/>
  <c r="BP13" i="169"/>
  <c r="BO13" i="169"/>
  <c r="BI13" i="169"/>
  <c r="BJ901" i="183" s="1"/>
  <c r="BB13" i="169"/>
  <c r="BC901" i="183" s="1"/>
  <c r="AH13" i="169"/>
  <c r="AI901" i="183" s="1"/>
  <c r="U901" i="183"/>
  <c r="S13" i="169"/>
  <c r="T901" i="183" s="1"/>
  <c r="J13" i="169"/>
  <c r="K901" i="183" s="1"/>
  <c r="I13" i="169"/>
  <c r="J901" i="183" s="1"/>
  <c r="A13" i="169"/>
  <c r="A901" i="183" s="1"/>
  <c r="BZ12" i="169"/>
  <c r="BY12" i="169"/>
  <c r="BX12" i="169"/>
  <c r="BW12" i="169"/>
  <c r="BV12" i="169"/>
  <c r="BU12" i="169"/>
  <c r="BT12" i="169"/>
  <c r="BS12" i="169"/>
  <c r="BR12" i="169"/>
  <c r="BQ12" i="169"/>
  <c r="BP12" i="169"/>
  <c r="BO12" i="169"/>
  <c r="BI12" i="169"/>
  <c r="BJ900" i="183" s="1"/>
  <c r="BB12" i="169"/>
  <c r="BC900" i="183" s="1"/>
  <c r="AH12" i="169"/>
  <c r="AI900" i="183" s="1"/>
  <c r="U900" i="183"/>
  <c r="S12" i="169"/>
  <c r="T900" i="183" s="1"/>
  <c r="J12" i="169"/>
  <c r="I12" i="169"/>
  <c r="J900" i="183" s="1"/>
  <c r="A12" i="169"/>
  <c r="A900" i="183" s="1"/>
  <c r="BZ11" i="169"/>
  <c r="BY11" i="169"/>
  <c r="BX11" i="169"/>
  <c r="BW11" i="169"/>
  <c r="BV11" i="169"/>
  <c r="BU11" i="169"/>
  <c r="BT11" i="169"/>
  <c r="BS11" i="169"/>
  <c r="BR11" i="169"/>
  <c r="BQ11" i="169"/>
  <c r="BP11" i="169"/>
  <c r="BO11" i="169"/>
  <c r="BI11" i="169"/>
  <c r="BJ899" i="183" s="1"/>
  <c r="BB11" i="169"/>
  <c r="BC899" i="183" s="1"/>
  <c r="AH11" i="169"/>
  <c r="AI899" i="183" s="1"/>
  <c r="U899" i="183"/>
  <c r="S11" i="169"/>
  <c r="T899" i="183" s="1"/>
  <c r="J11" i="169"/>
  <c r="K899" i="183" s="1"/>
  <c r="I11" i="169"/>
  <c r="J899" i="183" s="1"/>
  <c r="A11" i="169"/>
  <c r="A899" i="183" s="1"/>
  <c r="BZ10" i="169"/>
  <c r="BY10" i="169"/>
  <c r="BX10" i="169"/>
  <c r="BW10" i="169"/>
  <c r="BV10" i="169"/>
  <c r="BU10" i="169"/>
  <c r="BT10" i="169"/>
  <c r="BS10" i="169"/>
  <c r="BR10" i="169"/>
  <c r="BQ10" i="169"/>
  <c r="BP10" i="169"/>
  <c r="BO10" i="169"/>
  <c r="BI10" i="169"/>
  <c r="BJ898" i="183" s="1"/>
  <c r="BB10" i="169"/>
  <c r="BC898" i="183" s="1"/>
  <c r="AH10" i="169"/>
  <c r="AI898" i="183" s="1"/>
  <c r="S10" i="169"/>
  <c r="T898" i="183" s="1"/>
  <c r="J10" i="169"/>
  <c r="I10" i="169"/>
  <c r="J898" i="183" s="1"/>
  <c r="A10" i="169"/>
  <c r="A898" i="183" s="1"/>
  <c r="BH6" i="169"/>
  <c r="BG6" i="169"/>
  <c r="BF6" i="169"/>
  <c r="BE6" i="169"/>
  <c r="BD6" i="169"/>
  <c r="BA6" i="169"/>
  <c r="AZ6" i="169"/>
  <c r="AY6" i="169"/>
  <c r="AX6" i="169"/>
  <c r="AW6" i="169"/>
  <c r="AO6" i="169"/>
  <c r="AN6" i="169"/>
  <c r="AI6" i="169"/>
  <c r="AG6" i="169"/>
  <c r="AE6" i="169"/>
  <c r="AD6" i="169"/>
  <c r="AC6" i="169"/>
  <c r="AB6" i="169"/>
  <c r="AA6" i="169"/>
  <c r="Z6" i="169"/>
  <c r="Y6" i="169"/>
  <c r="X6" i="169"/>
  <c r="W6" i="169"/>
  <c r="V6" i="169"/>
  <c r="R6" i="169"/>
  <c r="P6" i="169"/>
  <c r="O6" i="169"/>
  <c r="N6" i="169"/>
  <c r="L6" i="169"/>
  <c r="K6" i="169"/>
  <c r="H6" i="169"/>
  <c r="G6" i="169"/>
  <c r="F6" i="169"/>
  <c r="E6" i="169"/>
  <c r="D6" i="169"/>
  <c r="C6" i="169"/>
  <c r="BH5" i="169"/>
  <c r="BG5" i="169"/>
  <c r="BF5" i="169"/>
  <c r="BE5" i="169"/>
  <c r="BD5" i="169"/>
  <c r="BA5" i="169"/>
  <c r="AZ5" i="169"/>
  <c r="AY5" i="169"/>
  <c r="AX5" i="169"/>
  <c r="AW5" i="169"/>
  <c r="AO5" i="169"/>
  <c r="AN5" i="169"/>
  <c r="AI5" i="169"/>
  <c r="AG5" i="169"/>
  <c r="AE5" i="169"/>
  <c r="AD5" i="169"/>
  <c r="AC5" i="169"/>
  <c r="AB5" i="169"/>
  <c r="AA5" i="169"/>
  <c r="Z5" i="169"/>
  <c r="Y5" i="169"/>
  <c r="X5" i="169"/>
  <c r="W5" i="169"/>
  <c r="V5" i="169"/>
  <c r="R5" i="169"/>
  <c r="P5" i="169"/>
  <c r="O5" i="169"/>
  <c r="N5" i="169"/>
  <c r="L5" i="169"/>
  <c r="K5" i="169"/>
  <c r="H5" i="169"/>
  <c r="G5" i="169"/>
  <c r="F5" i="169"/>
  <c r="E5" i="169"/>
  <c r="D5" i="169"/>
  <c r="C5" i="169"/>
  <c r="BZ65" i="153"/>
  <c r="BY65" i="153"/>
  <c r="BX65" i="153"/>
  <c r="BW65" i="153"/>
  <c r="BV65" i="153"/>
  <c r="BU65" i="153"/>
  <c r="BT65" i="153"/>
  <c r="BS65" i="153"/>
  <c r="BR65" i="153"/>
  <c r="BQ65" i="153"/>
  <c r="BP65" i="153"/>
  <c r="BO65" i="153"/>
  <c r="BI65" i="153"/>
  <c r="BJ897" i="183" s="1"/>
  <c r="BB65" i="153"/>
  <c r="BC897" i="183" s="1"/>
  <c r="AH65" i="153"/>
  <c r="AI897" i="183" s="1"/>
  <c r="U897" i="183"/>
  <c r="S65" i="153"/>
  <c r="T897" i="183" s="1"/>
  <c r="J65" i="153"/>
  <c r="I65" i="153"/>
  <c r="J897" i="183" s="1"/>
  <c r="A65" i="153"/>
  <c r="A897" i="183" s="1"/>
  <c r="BZ64" i="153"/>
  <c r="BY64" i="153"/>
  <c r="BX64" i="153"/>
  <c r="BW64" i="153"/>
  <c r="BV64" i="153"/>
  <c r="BU64" i="153"/>
  <c r="BT64" i="153"/>
  <c r="BS64" i="153"/>
  <c r="BR64" i="153"/>
  <c r="BQ64" i="153"/>
  <c r="BP64" i="153"/>
  <c r="BO64" i="153"/>
  <c r="BI64" i="153"/>
  <c r="BJ896" i="183" s="1"/>
  <c r="BB64" i="153"/>
  <c r="BC896" i="183" s="1"/>
  <c r="AH64" i="153"/>
  <c r="AI896" i="183" s="1"/>
  <c r="U896" i="183"/>
  <c r="S64" i="153"/>
  <c r="T896" i="183" s="1"/>
  <c r="J64" i="153"/>
  <c r="K896" i="183" s="1"/>
  <c r="I64" i="153"/>
  <c r="J896" i="183" s="1"/>
  <c r="A64" i="153"/>
  <c r="A896" i="183" s="1"/>
  <c r="BZ63" i="153"/>
  <c r="BY63" i="153"/>
  <c r="BX63" i="153"/>
  <c r="BW63" i="153"/>
  <c r="BV63" i="153"/>
  <c r="BU63" i="153"/>
  <c r="BT63" i="153"/>
  <c r="BS63" i="153"/>
  <c r="BR63" i="153"/>
  <c r="BQ63" i="153"/>
  <c r="BP63" i="153"/>
  <c r="BO63" i="153"/>
  <c r="BI63" i="153"/>
  <c r="BJ895" i="183" s="1"/>
  <c r="BB63" i="153"/>
  <c r="BC895" i="183" s="1"/>
  <c r="AH63" i="153"/>
  <c r="AI895" i="183" s="1"/>
  <c r="U895" i="183"/>
  <c r="S63" i="153"/>
  <c r="T895" i="183" s="1"/>
  <c r="J63" i="153"/>
  <c r="I63" i="153"/>
  <c r="J895" i="183" s="1"/>
  <c r="A63" i="153"/>
  <c r="A895" i="183" s="1"/>
  <c r="BZ62" i="153"/>
  <c r="BY62" i="153"/>
  <c r="BX62" i="153"/>
  <c r="BW62" i="153"/>
  <c r="BV62" i="153"/>
  <c r="BU62" i="153"/>
  <c r="BT62" i="153"/>
  <c r="BS62" i="153"/>
  <c r="BR62" i="153"/>
  <c r="BQ62" i="153"/>
  <c r="BP62" i="153"/>
  <c r="BO62" i="153"/>
  <c r="BI62" i="153"/>
  <c r="BJ894" i="183" s="1"/>
  <c r="BB62" i="153"/>
  <c r="BC894" i="183" s="1"/>
  <c r="AH62" i="153"/>
  <c r="AI894" i="183" s="1"/>
  <c r="U894" i="183"/>
  <c r="S62" i="153"/>
  <c r="T894" i="183" s="1"/>
  <c r="J62" i="153"/>
  <c r="K894" i="183" s="1"/>
  <c r="I62" i="153"/>
  <c r="J894" i="183" s="1"/>
  <c r="A62" i="153"/>
  <c r="A894" i="183" s="1"/>
  <c r="BZ61" i="153"/>
  <c r="BY61" i="153"/>
  <c r="BX61" i="153"/>
  <c r="BW61" i="153"/>
  <c r="BV61" i="153"/>
  <c r="BU61" i="153"/>
  <c r="BT61" i="153"/>
  <c r="BS61" i="153"/>
  <c r="BR61" i="153"/>
  <c r="BQ61" i="153"/>
  <c r="BP61" i="153"/>
  <c r="BO61" i="153"/>
  <c r="BI61" i="153"/>
  <c r="BJ893" i="183" s="1"/>
  <c r="BB61" i="153"/>
  <c r="BC893" i="183" s="1"/>
  <c r="AH61" i="153"/>
  <c r="AI893" i="183" s="1"/>
  <c r="U893" i="183"/>
  <c r="S61" i="153"/>
  <c r="T893" i="183" s="1"/>
  <c r="J893" i="183"/>
  <c r="A61" i="153"/>
  <c r="A893" i="183" s="1"/>
  <c r="BZ60" i="153"/>
  <c r="BY60" i="153"/>
  <c r="BX60" i="153"/>
  <c r="BW60" i="153"/>
  <c r="BV60" i="153"/>
  <c r="BU60" i="153"/>
  <c r="BT60" i="153"/>
  <c r="BS60" i="153"/>
  <c r="BR60" i="153"/>
  <c r="BQ60" i="153"/>
  <c r="BP60" i="153"/>
  <c r="BO60" i="153"/>
  <c r="BI60" i="153"/>
  <c r="BJ892" i="183" s="1"/>
  <c r="BB60" i="153"/>
  <c r="BC892" i="183" s="1"/>
  <c r="AH60" i="153"/>
  <c r="AI892" i="183" s="1"/>
  <c r="U892" i="183"/>
  <c r="S60" i="153"/>
  <c r="T892" i="183" s="1"/>
  <c r="J60" i="153"/>
  <c r="K892" i="183" s="1"/>
  <c r="I60" i="153"/>
  <c r="J892" i="183" s="1"/>
  <c r="A60" i="153"/>
  <c r="A892" i="183" s="1"/>
  <c r="BZ59" i="153"/>
  <c r="BY59" i="153"/>
  <c r="BX59" i="153"/>
  <c r="BW59" i="153"/>
  <c r="BV59" i="153"/>
  <c r="BU59" i="153"/>
  <c r="BT59" i="153"/>
  <c r="BS59" i="153"/>
  <c r="BR59" i="153"/>
  <c r="BQ59" i="153"/>
  <c r="BP59" i="153"/>
  <c r="BO59" i="153"/>
  <c r="BI59" i="153"/>
  <c r="BJ891" i="183" s="1"/>
  <c r="BB59" i="153"/>
  <c r="BC891" i="183" s="1"/>
  <c r="AH59" i="153"/>
  <c r="AI891" i="183" s="1"/>
  <c r="U891" i="183"/>
  <c r="S59" i="153"/>
  <c r="T891" i="183" s="1"/>
  <c r="J891" i="183"/>
  <c r="A59" i="153"/>
  <c r="A891" i="183" s="1"/>
  <c r="BZ58" i="153"/>
  <c r="BY58" i="153"/>
  <c r="BX58" i="153"/>
  <c r="BW58" i="153"/>
  <c r="BV58" i="153"/>
  <c r="BU58" i="153"/>
  <c r="BT58" i="153"/>
  <c r="BS58" i="153"/>
  <c r="BR58" i="153"/>
  <c r="BQ58" i="153"/>
  <c r="BP58" i="153"/>
  <c r="BO58" i="153"/>
  <c r="BI58" i="153"/>
  <c r="BJ890" i="183" s="1"/>
  <c r="BB58" i="153"/>
  <c r="BC890" i="183" s="1"/>
  <c r="AH58" i="153"/>
  <c r="AI890" i="183" s="1"/>
  <c r="U890" i="183"/>
  <c r="S58" i="153"/>
  <c r="T890" i="183" s="1"/>
  <c r="J58" i="153"/>
  <c r="K890" i="183" s="1"/>
  <c r="I58" i="153"/>
  <c r="J890" i="183" s="1"/>
  <c r="A58" i="153"/>
  <c r="A890" i="183" s="1"/>
  <c r="BZ57" i="153"/>
  <c r="BY57" i="153"/>
  <c r="BX57" i="153"/>
  <c r="BW57" i="153"/>
  <c r="BV57" i="153"/>
  <c r="BU57" i="153"/>
  <c r="BT57" i="153"/>
  <c r="BS57" i="153"/>
  <c r="BR57" i="153"/>
  <c r="BQ57" i="153"/>
  <c r="BP57" i="153"/>
  <c r="BO57" i="153"/>
  <c r="BI57" i="153"/>
  <c r="BJ889" i="183" s="1"/>
  <c r="BB57" i="153"/>
  <c r="BC889" i="183" s="1"/>
  <c r="AH57" i="153"/>
  <c r="AI889" i="183" s="1"/>
  <c r="U889" i="183"/>
  <c r="S57" i="153"/>
  <c r="T889" i="183" s="1"/>
  <c r="J889" i="183"/>
  <c r="A57" i="153"/>
  <c r="A889" i="183" s="1"/>
  <c r="BZ56" i="153"/>
  <c r="BY56" i="153"/>
  <c r="BX56" i="153"/>
  <c r="BW56" i="153"/>
  <c r="BV56" i="153"/>
  <c r="BU56" i="153"/>
  <c r="BT56" i="153"/>
  <c r="BS56" i="153"/>
  <c r="BR56" i="153"/>
  <c r="BQ56" i="153"/>
  <c r="BP56" i="153"/>
  <c r="BO56" i="153"/>
  <c r="BI56" i="153"/>
  <c r="BJ888" i="183" s="1"/>
  <c r="BB56" i="153"/>
  <c r="BC888" i="183" s="1"/>
  <c r="AH56" i="153"/>
  <c r="AI888" i="183" s="1"/>
  <c r="U888" i="183"/>
  <c r="S56" i="153"/>
  <c r="T888" i="183" s="1"/>
  <c r="J56" i="153"/>
  <c r="K888" i="183" s="1"/>
  <c r="I56" i="153"/>
  <c r="J888" i="183" s="1"/>
  <c r="A56" i="153"/>
  <c r="A888" i="183" s="1"/>
  <c r="BZ55" i="153"/>
  <c r="BY55" i="153"/>
  <c r="BX55" i="153"/>
  <c r="BW55" i="153"/>
  <c r="BV55" i="153"/>
  <c r="BU55" i="153"/>
  <c r="BT55" i="153"/>
  <c r="BS55" i="153"/>
  <c r="BR55" i="153"/>
  <c r="BQ55" i="153"/>
  <c r="BP55" i="153"/>
  <c r="BO55" i="153"/>
  <c r="BI55" i="153"/>
  <c r="BJ887" i="183" s="1"/>
  <c r="BB55" i="153"/>
  <c r="BC887" i="183" s="1"/>
  <c r="AH55" i="153"/>
  <c r="AI887" i="183" s="1"/>
  <c r="U887" i="183"/>
  <c r="S55" i="153"/>
  <c r="T887" i="183" s="1"/>
  <c r="J887" i="183"/>
  <c r="A55" i="153"/>
  <c r="A887" i="183" s="1"/>
  <c r="BZ54" i="153"/>
  <c r="BY54" i="153"/>
  <c r="BX54" i="153"/>
  <c r="BW54" i="153"/>
  <c r="BV54" i="153"/>
  <c r="BU54" i="153"/>
  <c r="BT54" i="153"/>
  <c r="BS54" i="153"/>
  <c r="BR54" i="153"/>
  <c r="BQ54" i="153"/>
  <c r="BP54" i="153"/>
  <c r="BO54" i="153"/>
  <c r="BI54" i="153"/>
  <c r="BJ886" i="183" s="1"/>
  <c r="BB54" i="153"/>
  <c r="BC886" i="183" s="1"/>
  <c r="AH54" i="153"/>
  <c r="AI886" i="183" s="1"/>
  <c r="U886" i="183"/>
  <c r="S54" i="153"/>
  <c r="T886" i="183" s="1"/>
  <c r="J54" i="153"/>
  <c r="K886" i="183" s="1"/>
  <c r="I54" i="153"/>
  <c r="J886" i="183" s="1"/>
  <c r="A54" i="153"/>
  <c r="A886" i="183" s="1"/>
  <c r="BZ53" i="153"/>
  <c r="BY53" i="153"/>
  <c r="BX53" i="153"/>
  <c r="BW53" i="153"/>
  <c r="BV53" i="153"/>
  <c r="BU53" i="153"/>
  <c r="BT53" i="153"/>
  <c r="BS53" i="153"/>
  <c r="BR53" i="153"/>
  <c r="BQ53" i="153"/>
  <c r="BP53" i="153"/>
  <c r="BO53" i="153"/>
  <c r="BI53" i="153"/>
  <c r="BJ885" i="183" s="1"/>
  <c r="BB53" i="153"/>
  <c r="BC885" i="183" s="1"/>
  <c r="AH53" i="153"/>
  <c r="AI885" i="183" s="1"/>
  <c r="U885" i="183"/>
  <c r="S53" i="153"/>
  <c r="T885" i="183" s="1"/>
  <c r="J885" i="183"/>
  <c r="A53" i="153"/>
  <c r="A885" i="183" s="1"/>
  <c r="BZ52" i="153"/>
  <c r="BY52" i="153"/>
  <c r="BX52" i="153"/>
  <c r="BW52" i="153"/>
  <c r="BV52" i="153"/>
  <c r="BU52" i="153"/>
  <c r="BT52" i="153"/>
  <c r="BS52" i="153"/>
  <c r="BR52" i="153"/>
  <c r="BQ52" i="153"/>
  <c r="BP52" i="153"/>
  <c r="BO52" i="153"/>
  <c r="BI52" i="153"/>
  <c r="BJ884" i="183" s="1"/>
  <c r="BB52" i="153"/>
  <c r="BC884" i="183" s="1"/>
  <c r="AH52" i="153"/>
  <c r="AI884" i="183" s="1"/>
  <c r="U884" i="183"/>
  <c r="S52" i="153"/>
  <c r="T884" i="183" s="1"/>
  <c r="J52" i="153"/>
  <c r="K884" i="183" s="1"/>
  <c r="I52" i="153"/>
  <c r="J884" i="183" s="1"/>
  <c r="A52" i="153"/>
  <c r="A884" i="183" s="1"/>
  <c r="BZ51" i="153"/>
  <c r="BY51" i="153"/>
  <c r="BX51" i="153"/>
  <c r="BW51" i="153"/>
  <c r="BV51" i="153"/>
  <c r="BU51" i="153"/>
  <c r="BT51" i="153"/>
  <c r="BS51" i="153"/>
  <c r="BR51" i="153"/>
  <c r="BQ51" i="153"/>
  <c r="BP51" i="153"/>
  <c r="BO51" i="153"/>
  <c r="BI51" i="153"/>
  <c r="BJ883" i="183" s="1"/>
  <c r="BB51" i="153"/>
  <c r="BC883" i="183" s="1"/>
  <c r="AH51" i="153"/>
  <c r="AI883" i="183" s="1"/>
  <c r="U883" i="183"/>
  <c r="S51" i="153"/>
  <c r="T883" i="183" s="1"/>
  <c r="J883" i="183"/>
  <c r="A51" i="153"/>
  <c r="A883" i="183" s="1"/>
  <c r="BZ50" i="153"/>
  <c r="BY50" i="153"/>
  <c r="BX50" i="153"/>
  <c r="BW50" i="153"/>
  <c r="BV50" i="153"/>
  <c r="BU50" i="153"/>
  <c r="BT50" i="153"/>
  <c r="BS50" i="153"/>
  <c r="BR50" i="153"/>
  <c r="BQ50" i="153"/>
  <c r="BP50" i="153"/>
  <c r="BO50" i="153"/>
  <c r="BI50" i="153"/>
  <c r="BJ882" i="183" s="1"/>
  <c r="BB50" i="153"/>
  <c r="BC882" i="183" s="1"/>
  <c r="AH50" i="153"/>
  <c r="AI882" i="183" s="1"/>
  <c r="U882" i="183"/>
  <c r="S50" i="153"/>
  <c r="T882" i="183" s="1"/>
  <c r="J50" i="153"/>
  <c r="K882" i="183" s="1"/>
  <c r="I50" i="153"/>
  <c r="J882" i="183" s="1"/>
  <c r="A50" i="153"/>
  <c r="A882" i="183" s="1"/>
  <c r="BZ49" i="153"/>
  <c r="BY49" i="153"/>
  <c r="BX49" i="153"/>
  <c r="BW49" i="153"/>
  <c r="BV49" i="153"/>
  <c r="BU49" i="153"/>
  <c r="BT49" i="153"/>
  <c r="BS49" i="153"/>
  <c r="BR49" i="153"/>
  <c r="BQ49" i="153"/>
  <c r="BP49" i="153"/>
  <c r="BO49" i="153"/>
  <c r="BI49" i="153"/>
  <c r="BJ881" i="183" s="1"/>
  <c r="BB49" i="153"/>
  <c r="BC881" i="183" s="1"/>
  <c r="AH49" i="153"/>
  <c r="AI881" i="183" s="1"/>
  <c r="U881" i="183"/>
  <c r="S49" i="153"/>
  <c r="T881" i="183" s="1"/>
  <c r="J49" i="153"/>
  <c r="I49" i="153"/>
  <c r="J881" i="183" s="1"/>
  <c r="A49" i="153"/>
  <c r="A881" i="183" s="1"/>
  <c r="BZ48" i="153"/>
  <c r="BY48" i="153"/>
  <c r="BX48" i="153"/>
  <c r="BW48" i="153"/>
  <c r="BV48" i="153"/>
  <c r="BU48" i="153"/>
  <c r="BT48" i="153"/>
  <c r="BS48" i="153"/>
  <c r="BR48" i="153"/>
  <c r="BQ48" i="153"/>
  <c r="BP48" i="153"/>
  <c r="BO48" i="153"/>
  <c r="BI48" i="153"/>
  <c r="BJ880" i="183" s="1"/>
  <c r="BB48" i="153"/>
  <c r="BC880" i="183" s="1"/>
  <c r="AH48" i="153"/>
  <c r="AI880" i="183" s="1"/>
  <c r="U880" i="183"/>
  <c r="S48" i="153"/>
  <c r="T880" i="183" s="1"/>
  <c r="J48" i="153"/>
  <c r="K880" i="183" s="1"/>
  <c r="I48" i="153"/>
  <c r="J880" i="183" s="1"/>
  <c r="A48" i="153"/>
  <c r="A880" i="183" s="1"/>
  <c r="BZ47" i="153"/>
  <c r="BY47" i="153"/>
  <c r="BX47" i="153"/>
  <c r="BW47" i="153"/>
  <c r="BV47" i="153"/>
  <c r="BU47" i="153"/>
  <c r="BT47" i="153"/>
  <c r="BS47" i="153"/>
  <c r="BR47" i="153"/>
  <c r="BQ47" i="153"/>
  <c r="BP47" i="153"/>
  <c r="BO47" i="153"/>
  <c r="BI47" i="153"/>
  <c r="BJ879" i="183" s="1"/>
  <c r="BB47" i="153"/>
  <c r="BC879" i="183" s="1"/>
  <c r="AH47" i="153"/>
  <c r="AI879" i="183" s="1"/>
  <c r="U879" i="183"/>
  <c r="S47" i="153"/>
  <c r="T879" i="183" s="1"/>
  <c r="J879" i="183"/>
  <c r="A47" i="153"/>
  <c r="A879" i="183" s="1"/>
  <c r="BZ46" i="153"/>
  <c r="BY46" i="153"/>
  <c r="BX46" i="153"/>
  <c r="BW46" i="153"/>
  <c r="BV46" i="153"/>
  <c r="BU46" i="153"/>
  <c r="BT46" i="153"/>
  <c r="BS46" i="153"/>
  <c r="BR46" i="153"/>
  <c r="BQ46" i="153"/>
  <c r="BP46" i="153"/>
  <c r="BO46" i="153"/>
  <c r="BI46" i="153"/>
  <c r="BJ878" i="183" s="1"/>
  <c r="BB46" i="153"/>
  <c r="BC878" i="183" s="1"/>
  <c r="AH46" i="153"/>
  <c r="AI878" i="183" s="1"/>
  <c r="U878" i="183"/>
  <c r="S46" i="153"/>
  <c r="T878" i="183" s="1"/>
  <c r="J46" i="153"/>
  <c r="K878" i="183" s="1"/>
  <c r="I46" i="153"/>
  <c r="J878" i="183" s="1"/>
  <c r="A46" i="153"/>
  <c r="A878" i="183" s="1"/>
  <c r="BZ45" i="153"/>
  <c r="BY45" i="153"/>
  <c r="BX45" i="153"/>
  <c r="BW45" i="153"/>
  <c r="BV45" i="153"/>
  <c r="BU45" i="153"/>
  <c r="BT45" i="153"/>
  <c r="BS45" i="153"/>
  <c r="BR45" i="153"/>
  <c r="BQ45" i="153"/>
  <c r="BP45" i="153"/>
  <c r="BO45" i="153"/>
  <c r="BI45" i="153"/>
  <c r="BJ877" i="183" s="1"/>
  <c r="BB45" i="153"/>
  <c r="BC877" i="183" s="1"/>
  <c r="AH45" i="153"/>
  <c r="AI877" i="183" s="1"/>
  <c r="U877" i="183"/>
  <c r="S45" i="153"/>
  <c r="T877" i="183" s="1"/>
  <c r="J45" i="153"/>
  <c r="I45" i="153"/>
  <c r="J877" i="183" s="1"/>
  <c r="A45" i="153"/>
  <c r="A877" i="183" s="1"/>
  <c r="BZ44" i="153"/>
  <c r="BY44" i="153"/>
  <c r="BX44" i="153"/>
  <c r="BW44" i="153"/>
  <c r="BV44" i="153"/>
  <c r="BU44" i="153"/>
  <c r="BT44" i="153"/>
  <c r="BS44" i="153"/>
  <c r="BR44" i="153"/>
  <c r="BQ44" i="153"/>
  <c r="BP44" i="153"/>
  <c r="BO44" i="153"/>
  <c r="BI44" i="153"/>
  <c r="BJ876" i="183" s="1"/>
  <c r="BB44" i="153"/>
  <c r="BC876" i="183" s="1"/>
  <c r="AH44" i="153"/>
  <c r="AI876" i="183" s="1"/>
  <c r="U876" i="183"/>
  <c r="S44" i="153"/>
  <c r="T876" i="183" s="1"/>
  <c r="J44" i="153"/>
  <c r="K876" i="183" s="1"/>
  <c r="I44" i="153"/>
  <c r="J876" i="183" s="1"/>
  <c r="A44" i="153"/>
  <c r="A876" i="183" s="1"/>
  <c r="BZ43" i="153"/>
  <c r="BY43" i="153"/>
  <c r="BX43" i="153"/>
  <c r="BW43" i="153"/>
  <c r="BV43" i="153"/>
  <c r="BU43" i="153"/>
  <c r="BT43" i="153"/>
  <c r="BS43" i="153"/>
  <c r="BR43" i="153"/>
  <c r="BQ43" i="153"/>
  <c r="BP43" i="153"/>
  <c r="BO43" i="153"/>
  <c r="BI43" i="153"/>
  <c r="BJ875" i="183" s="1"/>
  <c r="BB43" i="153"/>
  <c r="BC875" i="183" s="1"/>
  <c r="AH43" i="153"/>
  <c r="AI875" i="183" s="1"/>
  <c r="U875" i="183"/>
  <c r="S43" i="153"/>
  <c r="T875" i="183" s="1"/>
  <c r="J43" i="153"/>
  <c r="I43" i="153"/>
  <c r="J875" i="183" s="1"/>
  <c r="A43" i="153"/>
  <c r="A875" i="183" s="1"/>
  <c r="BZ42" i="153"/>
  <c r="BY42" i="153"/>
  <c r="BX42" i="153"/>
  <c r="BW42" i="153"/>
  <c r="BV42" i="153"/>
  <c r="BU42" i="153"/>
  <c r="BT42" i="153"/>
  <c r="BS42" i="153"/>
  <c r="BR42" i="153"/>
  <c r="BQ42" i="153"/>
  <c r="BP42" i="153"/>
  <c r="BO42" i="153"/>
  <c r="BI42" i="153"/>
  <c r="BJ874" i="183" s="1"/>
  <c r="BB42" i="153"/>
  <c r="BC874" i="183" s="1"/>
  <c r="AH42" i="153"/>
  <c r="AI874" i="183" s="1"/>
  <c r="U874" i="183"/>
  <c r="S42" i="153"/>
  <c r="T874" i="183" s="1"/>
  <c r="J42" i="153"/>
  <c r="K874" i="183" s="1"/>
  <c r="I42" i="153"/>
  <c r="J874" i="183" s="1"/>
  <c r="A42" i="153"/>
  <c r="A874" i="183" s="1"/>
  <c r="BZ41" i="153"/>
  <c r="BY41" i="153"/>
  <c r="BX41" i="153"/>
  <c r="BW41" i="153"/>
  <c r="BV41" i="153"/>
  <c r="BU41" i="153"/>
  <c r="BT41" i="153"/>
  <c r="BS41" i="153"/>
  <c r="BR41" i="153"/>
  <c r="BQ41" i="153"/>
  <c r="BP41" i="153"/>
  <c r="BO41" i="153"/>
  <c r="BI41" i="153"/>
  <c r="BJ873" i="183" s="1"/>
  <c r="BB41" i="153"/>
  <c r="BC873" i="183" s="1"/>
  <c r="AH41" i="153"/>
  <c r="AI873" i="183" s="1"/>
  <c r="U873" i="183"/>
  <c r="S41" i="153"/>
  <c r="T873" i="183" s="1"/>
  <c r="J41" i="153"/>
  <c r="I41" i="153"/>
  <c r="J873" i="183" s="1"/>
  <c r="A41" i="153"/>
  <c r="A873" i="183" s="1"/>
  <c r="BZ40" i="153"/>
  <c r="BY40" i="153"/>
  <c r="BX40" i="153"/>
  <c r="BW40" i="153"/>
  <c r="BV40" i="153"/>
  <c r="BU40" i="153"/>
  <c r="BT40" i="153"/>
  <c r="BS40" i="153"/>
  <c r="BR40" i="153"/>
  <c r="BQ40" i="153"/>
  <c r="BP40" i="153"/>
  <c r="BO40" i="153"/>
  <c r="BI40" i="153"/>
  <c r="BJ872" i="183" s="1"/>
  <c r="BB40" i="153"/>
  <c r="BC872" i="183" s="1"/>
  <c r="AH40" i="153"/>
  <c r="AI872" i="183" s="1"/>
  <c r="U872" i="183"/>
  <c r="S40" i="153"/>
  <c r="T872" i="183" s="1"/>
  <c r="J40" i="153"/>
  <c r="K872" i="183" s="1"/>
  <c r="I40" i="153"/>
  <c r="J872" i="183" s="1"/>
  <c r="A40" i="153"/>
  <c r="A872" i="183" s="1"/>
  <c r="BZ39" i="153"/>
  <c r="BY39" i="153"/>
  <c r="BX39" i="153"/>
  <c r="BW39" i="153"/>
  <c r="BV39" i="153"/>
  <c r="BU39" i="153"/>
  <c r="BT39" i="153"/>
  <c r="BS39" i="153"/>
  <c r="BR39" i="153"/>
  <c r="BQ39" i="153"/>
  <c r="BP39" i="153"/>
  <c r="BO39" i="153"/>
  <c r="BI39" i="153"/>
  <c r="BJ871" i="183" s="1"/>
  <c r="BB39" i="153"/>
  <c r="BC871" i="183" s="1"/>
  <c r="AH39" i="153"/>
  <c r="AI871" i="183" s="1"/>
  <c r="U871" i="183"/>
  <c r="S39" i="153"/>
  <c r="T871" i="183" s="1"/>
  <c r="J39" i="153"/>
  <c r="I39" i="153"/>
  <c r="J871" i="183" s="1"/>
  <c r="A39" i="153"/>
  <c r="A871" i="183" s="1"/>
  <c r="BZ38" i="153"/>
  <c r="BY38" i="153"/>
  <c r="BX38" i="153"/>
  <c r="BW38" i="153"/>
  <c r="BV38" i="153"/>
  <c r="BU38" i="153"/>
  <c r="BT38" i="153"/>
  <c r="BS38" i="153"/>
  <c r="BR38" i="153"/>
  <c r="BQ38" i="153"/>
  <c r="BP38" i="153"/>
  <c r="BO38" i="153"/>
  <c r="BI38" i="153"/>
  <c r="BJ870" i="183" s="1"/>
  <c r="BB38" i="153"/>
  <c r="BC870" i="183" s="1"/>
  <c r="AH38" i="153"/>
  <c r="AI870" i="183" s="1"/>
  <c r="U870" i="183"/>
  <c r="S38" i="153"/>
  <c r="T870" i="183" s="1"/>
  <c r="J38" i="153"/>
  <c r="K870" i="183" s="1"/>
  <c r="I38" i="153"/>
  <c r="J870" i="183" s="1"/>
  <c r="A38" i="153"/>
  <c r="A870" i="183" s="1"/>
  <c r="BZ37" i="153"/>
  <c r="BY37" i="153"/>
  <c r="BX37" i="153"/>
  <c r="BW37" i="153"/>
  <c r="BV37" i="153"/>
  <c r="BU37" i="153"/>
  <c r="BT37" i="153"/>
  <c r="BS37" i="153"/>
  <c r="BR37" i="153"/>
  <c r="BQ37" i="153"/>
  <c r="BP37" i="153"/>
  <c r="BO37" i="153"/>
  <c r="BI37" i="153"/>
  <c r="BJ869" i="183" s="1"/>
  <c r="BB37" i="153"/>
  <c r="AH37" i="153"/>
  <c r="AI869" i="183" s="1"/>
  <c r="U869" i="183"/>
  <c r="S37" i="153"/>
  <c r="T869" i="183" s="1"/>
  <c r="J37" i="153"/>
  <c r="I37" i="153"/>
  <c r="J869" i="183" s="1"/>
  <c r="A37" i="153"/>
  <c r="A869" i="183" s="1"/>
  <c r="BZ36" i="153"/>
  <c r="BY36" i="153"/>
  <c r="BX36" i="153"/>
  <c r="BW36" i="153"/>
  <c r="BV36" i="153"/>
  <c r="BU36" i="153"/>
  <c r="BT36" i="153"/>
  <c r="BS36" i="153"/>
  <c r="BR36" i="153"/>
  <c r="BQ36" i="153"/>
  <c r="BP36" i="153"/>
  <c r="BO36" i="153"/>
  <c r="BI36" i="153"/>
  <c r="BJ868" i="183" s="1"/>
  <c r="BB36" i="153"/>
  <c r="BC868" i="183" s="1"/>
  <c r="AH36" i="153"/>
  <c r="AI868" i="183" s="1"/>
  <c r="U868" i="183"/>
  <c r="S36" i="153"/>
  <c r="T868" i="183" s="1"/>
  <c r="J36" i="153"/>
  <c r="K868" i="183" s="1"/>
  <c r="I36" i="153"/>
  <c r="J868" i="183" s="1"/>
  <c r="A36" i="153"/>
  <c r="A868" i="183" s="1"/>
  <c r="BZ35" i="153"/>
  <c r="BY35" i="153"/>
  <c r="BX35" i="153"/>
  <c r="BW35" i="153"/>
  <c r="BV35" i="153"/>
  <c r="BU35" i="153"/>
  <c r="BT35" i="153"/>
  <c r="BS35" i="153"/>
  <c r="BR35" i="153"/>
  <c r="BQ35" i="153"/>
  <c r="BP35" i="153"/>
  <c r="BO35" i="153"/>
  <c r="BI35" i="153"/>
  <c r="BJ867" i="183" s="1"/>
  <c r="BB35" i="153"/>
  <c r="AH35" i="153"/>
  <c r="AI867" i="183" s="1"/>
  <c r="U867" i="183"/>
  <c r="S35" i="153"/>
  <c r="T867" i="183" s="1"/>
  <c r="J35" i="153"/>
  <c r="I35" i="153"/>
  <c r="J867" i="183" s="1"/>
  <c r="A35" i="153"/>
  <c r="A867" i="183" s="1"/>
  <c r="BZ34" i="153"/>
  <c r="BY34" i="153"/>
  <c r="BX34" i="153"/>
  <c r="BW34" i="153"/>
  <c r="BV34" i="153"/>
  <c r="BU34" i="153"/>
  <c r="BT34" i="153"/>
  <c r="BS34" i="153"/>
  <c r="BR34" i="153"/>
  <c r="BQ34" i="153"/>
  <c r="BP34" i="153"/>
  <c r="BO34" i="153"/>
  <c r="BI34" i="153"/>
  <c r="BJ866" i="183" s="1"/>
  <c r="BB34" i="153"/>
  <c r="BC866" i="183" s="1"/>
  <c r="AH34" i="153"/>
  <c r="AI866" i="183" s="1"/>
  <c r="U866" i="183"/>
  <c r="S34" i="153"/>
  <c r="T866" i="183" s="1"/>
  <c r="J34" i="153"/>
  <c r="K866" i="183" s="1"/>
  <c r="I34" i="153"/>
  <c r="J866" i="183" s="1"/>
  <c r="A34" i="153"/>
  <c r="A866" i="183" s="1"/>
  <c r="BZ33" i="153"/>
  <c r="BY33" i="153"/>
  <c r="BX33" i="153"/>
  <c r="BW33" i="153"/>
  <c r="BV33" i="153"/>
  <c r="BU33" i="153"/>
  <c r="BT33" i="153"/>
  <c r="BS33" i="153"/>
  <c r="BR33" i="153"/>
  <c r="BQ33" i="153"/>
  <c r="BP33" i="153"/>
  <c r="BO33" i="153"/>
  <c r="BI33" i="153"/>
  <c r="BJ865" i="183" s="1"/>
  <c r="BB33" i="153"/>
  <c r="AH33" i="153"/>
  <c r="AI865" i="183" s="1"/>
  <c r="U865" i="183"/>
  <c r="S33" i="153"/>
  <c r="T865" i="183" s="1"/>
  <c r="J865" i="183"/>
  <c r="A33" i="153"/>
  <c r="A865" i="183" s="1"/>
  <c r="BZ32" i="153"/>
  <c r="BY32" i="153"/>
  <c r="BX32" i="153"/>
  <c r="BW32" i="153"/>
  <c r="BV32" i="153"/>
  <c r="BU32" i="153"/>
  <c r="BT32" i="153"/>
  <c r="BS32" i="153"/>
  <c r="BR32" i="153"/>
  <c r="BQ32" i="153"/>
  <c r="BP32" i="153"/>
  <c r="BO32" i="153"/>
  <c r="BI32" i="153"/>
  <c r="BJ864" i="183" s="1"/>
  <c r="BB32" i="153"/>
  <c r="BC864" i="183" s="1"/>
  <c r="AH32" i="153"/>
  <c r="AI864" i="183" s="1"/>
  <c r="U864" i="183"/>
  <c r="S32" i="153"/>
  <c r="T864" i="183" s="1"/>
  <c r="K864" i="183"/>
  <c r="J864" i="183"/>
  <c r="A32" i="153"/>
  <c r="A864" i="183" s="1"/>
  <c r="BZ31" i="153"/>
  <c r="BY31" i="153"/>
  <c r="BX31" i="153"/>
  <c r="BW31" i="153"/>
  <c r="BV31" i="153"/>
  <c r="BU31" i="153"/>
  <c r="BT31" i="153"/>
  <c r="BS31" i="153"/>
  <c r="BR31" i="153"/>
  <c r="BQ31" i="153"/>
  <c r="BP31" i="153"/>
  <c r="BO31" i="153"/>
  <c r="BI31" i="153"/>
  <c r="BJ863" i="183" s="1"/>
  <c r="BB31" i="153"/>
  <c r="AH31" i="153"/>
  <c r="AI863" i="183" s="1"/>
  <c r="U863" i="183"/>
  <c r="S31" i="153"/>
  <c r="T863" i="183" s="1"/>
  <c r="J863" i="183"/>
  <c r="A31" i="153"/>
  <c r="A863" i="183" s="1"/>
  <c r="BZ30" i="153"/>
  <c r="BY30" i="153"/>
  <c r="BX30" i="153"/>
  <c r="BW30" i="153"/>
  <c r="BV30" i="153"/>
  <c r="BU30" i="153"/>
  <c r="BT30" i="153"/>
  <c r="BS30" i="153"/>
  <c r="BR30" i="153"/>
  <c r="BQ30" i="153"/>
  <c r="BP30" i="153"/>
  <c r="BO30" i="153"/>
  <c r="BI30" i="153"/>
  <c r="BJ862" i="183" s="1"/>
  <c r="BB30" i="153"/>
  <c r="BC862" i="183" s="1"/>
  <c r="AH30" i="153"/>
  <c r="AI862" i="183" s="1"/>
  <c r="U862" i="183"/>
  <c r="S30" i="153"/>
  <c r="T862" i="183" s="1"/>
  <c r="K862" i="183"/>
  <c r="J862" i="183"/>
  <c r="A30" i="153"/>
  <c r="A862" i="183" s="1"/>
  <c r="BZ29" i="153"/>
  <c r="BY29" i="153"/>
  <c r="BX29" i="153"/>
  <c r="BW29" i="153"/>
  <c r="BV29" i="153"/>
  <c r="BU29" i="153"/>
  <c r="BT29" i="153"/>
  <c r="BS29" i="153"/>
  <c r="BR29" i="153"/>
  <c r="BQ29" i="153"/>
  <c r="BP29" i="153"/>
  <c r="BO29" i="153"/>
  <c r="BI29" i="153"/>
  <c r="BJ861" i="183" s="1"/>
  <c r="BB29" i="153"/>
  <c r="AH29" i="153"/>
  <c r="AI861" i="183" s="1"/>
  <c r="U861" i="183"/>
  <c r="S29" i="153"/>
  <c r="T861" i="183" s="1"/>
  <c r="J861" i="183"/>
  <c r="A29" i="153"/>
  <c r="A861" i="183" s="1"/>
  <c r="BZ28" i="153"/>
  <c r="BY28" i="153"/>
  <c r="BX28" i="153"/>
  <c r="BW28" i="153"/>
  <c r="BV28" i="153"/>
  <c r="BU28" i="153"/>
  <c r="BT28" i="153"/>
  <c r="BS28" i="153"/>
  <c r="BR28" i="153"/>
  <c r="BQ28" i="153"/>
  <c r="BP28" i="153"/>
  <c r="BO28" i="153"/>
  <c r="BI28" i="153"/>
  <c r="BJ860" i="183" s="1"/>
  <c r="BB28" i="153"/>
  <c r="BC860" i="183" s="1"/>
  <c r="AH28" i="153"/>
  <c r="AI860" i="183" s="1"/>
  <c r="U860" i="183"/>
  <c r="S28" i="153"/>
  <c r="T860" i="183" s="1"/>
  <c r="K860" i="183"/>
  <c r="J860" i="183"/>
  <c r="A28" i="153"/>
  <c r="A860" i="183" s="1"/>
  <c r="BZ27" i="153"/>
  <c r="BY27" i="153"/>
  <c r="BX27" i="153"/>
  <c r="BW27" i="153"/>
  <c r="BV27" i="153"/>
  <c r="BU27" i="153"/>
  <c r="BT27" i="153"/>
  <c r="BS27" i="153"/>
  <c r="BR27" i="153"/>
  <c r="BQ27" i="153"/>
  <c r="BP27" i="153"/>
  <c r="BO27" i="153"/>
  <c r="BI27" i="153"/>
  <c r="BJ859" i="183" s="1"/>
  <c r="BB27" i="153"/>
  <c r="BC859" i="183" s="1"/>
  <c r="AH27" i="153"/>
  <c r="AI859" i="183" s="1"/>
  <c r="U859" i="183"/>
  <c r="S27" i="153"/>
  <c r="T859" i="183" s="1"/>
  <c r="J27" i="153"/>
  <c r="I27" i="153"/>
  <c r="J859" i="183" s="1"/>
  <c r="A27" i="153"/>
  <c r="A859" i="183" s="1"/>
  <c r="BZ26" i="153"/>
  <c r="BY26" i="153"/>
  <c r="BX26" i="153"/>
  <c r="BW26" i="153"/>
  <c r="BV26" i="153"/>
  <c r="BU26" i="153"/>
  <c r="BT26" i="153"/>
  <c r="BS26" i="153"/>
  <c r="BR26" i="153"/>
  <c r="BQ26" i="153"/>
  <c r="BP26" i="153"/>
  <c r="BO26" i="153"/>
  <c r="BI26" i="153"/>
  <c r="BJ858" i="183" s="1"/>
  <c r="BB26" i="153"/>
  <c r="BC858" i="183" s="1"/>
  <c r="AH26" i="153"/>
  <c r="AI858" i="183" s="1"/>
  <c r="U858" i="183"/>
  <c r="S26" i="153"/>
  <c r="T858" i="183" s="1"/>
  <c r="J26" i="153"/>
  <c r="K858" i="183" s="1"/>
  <c r="I26" i="153"/>
  <c r="J858" i="183" s="1"/>
  <c r="A26" i="153"/>
  <c r="A858" i="183" s="1"/>
  <c r="BZ25" i="153"/>
  <c r="BY25" i="153"/>
  <c r="BX25" i="153"/>
  <c r="BW25" i="153"/>
  <c r="BV25" i="153"/>
  <c r="BU25" i="153"/>
  <c r="BT25" i="153"/>
  <c r="BS25" i="153"/>
  <c r="BR25" i="153"/>
  <c r="BQ25" i="153"/>
  <c r="BP25" i="153"/>
  <c r="BO25" i="153"/>
  <c r="BI25" i="153"/>
  <c r="BJ857" i="183" s="1"/>
  <c r="BB25" i="153"/>
  <c r="BC857" i="183" s="1"/>
  <c r="AH25" i="153"/>
  <c r="AI857" i="183" s="1"/>
  <c r="U857" i="183"/>
  <c r="S25" i="153"/>
  <c r="T857" i="183" s="1"/>
  <c r="J25" i="153"/>
  <c r="I25" i="153"/>
  <c r="J857" i="183" s="1"/>
  <c r="A25" i="153"/>
  <c r="A857" i="183" s="1"/>
  <c r="BZ24" i="153"/>
  <c r="BY24" i="153"/>
  <c r="BX24" i="153"/>
  <c r="BW24" i="153"/>
  <c r="BV24" i="153"/>
  <c r="BU24" i="153"/>
  <c r="BT24" i="153"/>
  <c r="BS24" i="153"/>
  <c r="BR24" i="153"/>
  <c r="BQ24" i="153"/>
  <c r="BP24" i="153"/>
  <c r="BO24" i="153"/>
  <c r="BI24" i="153"/>
  <c r="BJ856" i="183" s="1"/>
  <c r="BB24" i="153"/>
  <c r="BC856" i="183" s="1"/>
  <c r="AH24" i="153"/>
  <c r="AI856" i="183" s="1"/>
  <c r="U856" i="183"/>
  <c r="S24" i="153"/>
  <c r="T856" i="183" s="1"/>
  <c r="J24" i="153"/>
  <c r="K856" i="183" s="1"/>
  <c r="I24" i="153"/>
  <c r="J856" i="183" s="1"/>
  <c r="A24" i="153"/>
  <c r="A856" i="183" s="1"/>
  <c r="BZ23" i="153"/>
  <c r="BY23" i="153"/>
  <c r="BX23" i="153"/>
  <c r="BW23" i="153"/>
  <c r="BV23" i="153"/>
  <c r="BU23" i="153"/>
  <c r="BT23" i="153"/>
  <c r="BS23" i="153"/>
  <c r="BR23" i="153"/>
  <c r="BQ23" i="153"/>
  <c r="BP23" i="153"/>
  <c r="BO23" i="153"/>
  <c r="BI23" i="153"/>
  <c r="BJ855" i="183" s="1"/>
  <c r="BB23" i="153"/>
  <c r="AH23" i="153"/>
  <c r="AI855" i="183" s="1"/>
  <c r="U855" i="183"/>
  <c r="S23" i="153"/>
  <c r="T855" i="183" s="1"/>
  <c r="J23" i="153"/>
  <c r="I23" i="153"/>
  <c r="J855" i="183" s="1"/>
  <c r="A23" i="153"/>
  <c r="A855" i="183" s="1"/>
  <c r="BZ22" i="153"/>
  <c r="BY22" i="153"/>
  <c r="BX22" i="153"/>
  <c r="BW22" i="153"/>
  <c r="BV22" i="153"/>
  <c r="BU22" i="153"/>
  <c r="BT22" i="153"/>
  <c r="BS22" i="153"/>
  <c r="BR22" i="153"/>
  <c r="BQ22" i="153"/>
  <c r="BP22" i="153"/>
  <c r="BO22" i="153"/>
  <c r="BI22" i="153"/>
  <c r="BJ854" i="183" s="1"/>
  <c r="BB22" i="153"/>
  <c r="BC854" i="183" s="1"/>
  <c r="AH22" i="153"/>
  <c r="AI854" i="183" s="1"/>
  <c r="U854" i="183"/>
  <c r="S22" i="153"/>
  <c r="T854" i="183" s="1"/>
  <c r="J22" i="153"/>
  <c r="K854" i="183" s="1"/>
  <c r="I22" i="153"/>
  <c r="J854" i="183" s="1"/>
  <c r="A22" i="153"/>
  <c r="A854" i="183" s="1"/>
  <c r="BZ21" i="153"/>
  <c r="BY21" i="153"/>
  <c r="BX21" i="153"/>
  <c r="BW21" i="153"/>
  <c r="BV21" i="153"/>
  <c r="BU21" i="153"/>
  <c r="BT21" i="153"/>
  <c r="BS21" i="153"/>
  <c r="BR21" i="153"/>
  <c r="BQ21" i="153"/>
  <c r="BP21" i="153"/>
  <c r="BO21" i="153"/>
  <c r="BI21" i="153"/>
  <c r="BJ853" i="183" s="1"/>
  <c r="BB21" i="153"/>
  <c r="BC853" i="183" s="1"/>
  <c r="AH21" i="153"/>
  <c r="AI853" i="183" s="1"/>
  <c r="U853" i="183"/>
  <c r="S21" i="153"/>
  <c r="T853" i="183" s="1"/>
  <c r="J21" i="153"/>
  <c r="I21" i="153"/>
  <c r="J853" i="183" s="1"/>
  <c r="A21" i="153"/>
  <c r="A853" i="183" s="1"/>
  <c r="BZ20" i="153"/>
  <c r="BY20" i="153"/>
  <c r="BX20" i="153"/>
  <c r="BW20" i="153"/>
  <c r="BV20" i="153"/>
  <c r="BU20" i="153"/>
  <c r="BT20" i="153"/>
  <c r="BS20" i="153"/>
  <c r="BR20" i="153"/>
  <c r="BQ20" i="153"/>
  <c r="BP20" i="153"/>
  <c r="BO20" i="153"/>
  <c r="BI20" i="153"/>
  <c r="BJ852" i="183" s="1"/>
  <c r="BB20" i="153"/>
  <c r="BC852" i="183" s="1"/>
  <c r="AH20" i="153"/>
  <c r="AI852" i="183" s="1"/>
  <c r="U852" i="183"/>
  <c r="S20" i="153"/>
  <c r="T852" i="183" s="1"/>
  <c r="J20" i="153"/>
  <c r="K852" i="183" s="1"/>
  <c r="I20" i="153"/>
  <c r="J852" i="183" s="1"/>
  <c r="A20" i="153"/>
  <c r="A852" i="183" s="1"/>
  <c r="BZ19" i="153"/>
  <c r="BY19" i="153"/>
  <c r="BX19" i="153"/>
  <c r="BW19" i="153"/>
  <c r="BV19" i="153"/>
  <c r="BU19" i="153"/>
  <c r="BT19" i="153"/>
  <c r="BS19" i="153"/>
  <c r="BR19" i="153"/>
  <c r="BQ19" i="153"/>
  <c r="BP19" i="153"/>
  <c r="BO19" i="153"/>
  <c r="BI19" i="153"/>
  <c r="BJ851" i="183" s="1"/>
  <c r="BB19" i="153"/>
  <c r="BC851" i="183" s="1"/>
  <c r="AH19" i="153"/>
  <c r="AI851" i="183" s="1"/>
  <c r="U851" i="183"/>
  <c r="S19" i="153"/>
  <c r="T851" i="183" s="1"/>
  <c r="J19" i="153"/>
  <c r="I19" i="153"/>
  <c r="J851" i="183" s="1"/>
  <c r="A19" i="153"/>
  <c r="A851" i="183" s="1"/>
  <c r="BZ18" i="153"/>
  <c r="BY18" i="153"/>
  <c r="BX18" i="153"/>
  <c r="BW18" i="153"/>
  <c r="BV18" i="153"/>
  <c r="BU18" i="153"/>
  <c r="BT18" i="153"/>
  <c r="BS18" i="153"/>
  <c r="BR18" i="153"/>
  <c r="BQ18" i="153"/>
  <c r="BP18" i="153"/>
  <c r="BO18" i="153"/>
  <c r="BI18" i="153"/>
  <c r="BJ850" i="183" s="1"/>
  <c r="BB18" i="153"/>
  <c r="BC850" i="183" s="1"/>
  <c r="AH18" i="153"/>
  <c r="AI850" i="183" s="1"/>
  <c r="U850" i="183"/>
  <c r="S18" i="153"/>
  <c r="T850" i="183" s="1"/>
  <c r="J18" i="153"/>
  <c r="K850" i="183" s="1"/>
  <c r="I18" i="153"/>
  <c r="J850" i="183" s="1"/>
  <c r="A18" i="153"/>
  <c r="A850" i="183" s="1"/>
  <c r="BZ17" i="153"/>
  <c r="BY17" i="153"/>
  <c r="BX17" i="153"/>
  <c r="BW17" i="153"/>
  <c r="BV17" i="153"/>
  <c r="BU17" i="153"/>
  <c r="BT17" i="153"/>
  <c r="BS17" i="153"/>
  <c r="BR17" i="153"/>
  <c r="BQ17" i="153"/>
  <c r="BP17" i="153"/>
  <c r="BO17" i="153"/>
  <c r="BI17" i="153"/>
  <c r="BJ849" i="183" s="1"/>
  <c r="BB17" i="153"/>
  <c r="BC849" i="183" s="1"/>
  <c r="AH17" i="153"/>
  <c r="AI849" i="183" s="1"/>
  <c r="U849" i="183"/>
  <c r="S17" i="153"/>
  <c r="T849" i="183" s="1"/>
  <c r="J17" i="153"/>
  <c r="I17" i="153"/>
  <c r="J849" i="183" s="1"/>
  <c r="A17" i="153"/>
  <c r="A849" i="183" s="1"/>
  <c r="BZ16" i="153"/>
  <c r="BY16" i="153"/>
  <c r="BX16" i="153"/>
  <c r="BW16" i="153"/>
  <c r="BV16" i="153"/>
  <c r="BU16" i="153"/>
  <c r="BT16" i="153"/>
  <c r="BS16" i="153"/>
  <c r="BR16" i="153"/>
  <c r="BQ16" i="153"/>
  <c r="BP16" i="153"/>
  <c r="BO16" i="153"/>
  <c r="BI16" i="153"/>
  <c r="BJ848" i="183" s="1"/>
  <c r="BB16" i="153"/>
  <c r="BC848" i="183" s="1"/>
  <c r="AH16" i="153"/>
  <c r="AI848" i="183" s="1"/>
  <c r="U848" i="183"/>
  <c r="S16" i="153"/>
  <c r="T848" i="183" s="1"/>
  <c r="J16" i="153"/>
  <c r="K848" i="183" s="1"/>
  <c r="I16" i="153"/>
  <c r="J848" i="183" s="1"/>
  <c r="A16" i="153"/>
  <c r="A848" i="183" s="1"/>
  <c r="BZ15" i="153"/>
  <c r="BY15" i="153"/>
  <c r="BX15" i="153"/>
  <c r="BW15" i="153"/>
  <c r="BV15" i="153"/>
  <c r="BU15" i="153"/>
  <c r="BT15" i="153"/>
  <c r="BS15" i="153"/>
  <c r="BR15" i="153"/>
  <c r="BQ15" i="153"/>
  <c r="BP15" i="153"/>
  <c r="BO15" i="153"/>
  <c r="BI15" i="153"/>
  <c r="BJ847" i="183" s="1"/>
  <c r="BB15" i="153"/>
  <c r="BC847" i="183" s="1"/>
  <c r="AH15" i="153"/>
  <c r="AI847" i="183" s="1"/>
  <c r="U847" i="183"/>
  <c r="S15" i="153"/>
  <c r="T847" i="183" s="1"/>
  <c r="J15" i="153"/>
  <c r="I15" i="153"/>
  <c r="J847" i="183" s="1"/>
  <c r="A15" i="153"/>
  <c r="A847" i="183" s="1"/>
  <c r="BZ14" i="153"/>
  <c r="BY14" i="153"/>
  <c r="BX14" i="153"/>
  <c r="BW14" i="153"/>
  <c r="BV14" i="153"/>
  <c r="BU14" i="153"/>
  <c r="BT14" i="153"/>
  <c r="BS14" i="153"/>
  <c r="BR14" i="153"/>
  <c r="BQ14" i="153"/>
  <c r="BP14" i="153"/>
  <c r="BO14" i="153"/>
  <c r="BI14" i="153"/>
  <c r="BJ846" i="183" s="1"/>
  <c r="BB14" i="153"/>
  <c r="BC846" i="183" s="1"/>
  <c r="AH14" i="153"/>
  <c r="AI846" i="183" s="1"/>
  <c r="U846" i="183"/>
  <c r="S14" i="153"/>
  <c r="T846" i="183" s="1"/>
  <c r="J14" i="153"/>
  <c r="K846" i="183" s="1"/>
  <c r="I14" i="153"/>
  <c r="J846" i="183" s="1"/>
  <c r="A14" i="153"/>
  <c r="A846" i="183" s="1"/>
  <c r="BZ13" i="153"/>
  <c r="BY13" i="153"/>
  <c r="BX13" i="153"/>
  <c r="BW13" i="153"/>
  <c r="BV13" i="153"/>
  <c r="BU13" i="153"/>
  <c r="BT13" i="153"/>
  <c r="BS13" i="153"/>
  <c r="BR13" i="153"/>
  <c r="BQ13" i="153"/>
  <c r="BP13" i="153"/>
  <c r="BO13" i="153"/>
  <c r="BI13" i="153"/>
  <c r="BJ845" i="183" s="1"/>
  <c r="BB13" i="153"/>
  <c r="BC845" i="183" s="1"/>
  <c r="AH13" i="153"/>
  <c r="AI845" i="183" s="1"/>
  <c r="U845" i="183"/>
  <c r="S13" i="153"/>
  <c r="T845" i="183" s="1"/>
  <c r="J13" i="153"/>
  <c r="I13" i="153"/>
  <c r="J845" i="183" s="1"/>
  <c r="A13" i="153"/>
  <c r="A845" i="183" s="1"/>
  <c r="BZ12" i="153"/>
  <c r="BY12" i="153"/>
  <c r="BX12" i="153"/>
  <c r="BW12" i="153"/>
  <c r="BV12" i="153"/>
  <c r="BU12" i="153"/>
  <c r="BT12" i="153"/>
  <c r="BS12" i="153"/>
  <c r="BR12" i="153"/>
  <c r="BQ12" i="153"/>
  <c r="BP12" i="153"/>
  <c r="BO12" i="153"/>
  <c r="BI12" i="153"/>
  <c r="BJ844" i="183" s="1"/>
  <c r="BB12" i="153"/>
  <c r="BC844" i="183" s="1"/>
  <c r="AH12" i="153"/>
  <c r="AI844" i="183" s="1"/>
  <c r="U844" i="183"/>
  <c r="S12" i="153"/>
  <c r="T844" i="183" s="1"/>
  <c r="J12" i="153"/>
  <c r="K844" i="183" s="1"/>
  <c r="I12" i="153"/>
  <c r="J844" i="183" s="1"/>
  <c r="A12" i="153"/>
  <c r="A844" i="183" s="1"/>
  <c r="BZ11" i="153"/>
  <c r="BY11" i="153"/>
  <c r="BX11" i="153"/>
  <c r="BW11" i="153"/>
  <c r="BV11" i="153"/>
  <c r="BU11" i="153"/>
  <c r="BT11" i="153"/>
  <c r="BS11" i="153"/>
  <c r="BR11" i="153"/>
  <c r="BQ11" i="153"/>
  <c r="BP11" i="153"/>
  <c r="BO11" i="153"/>
  <c r="BI11" i="153"/>
  <c r="BJ843" i="183" s="1"/>
  <c r="BB11" i="153"/>
  <c r="BC843" i="183" s="1"/>
  <c r="AH11" i="153"/>
  <c r="AI843" i="183" s="1"/>
  <c r="U843" i="183"/>
  <c r="S11" i="153"/>
  <c r="T843" i="183" s="1"/>
  <c r="J11" i="153"/>
  <c r="I11" i="153"/>
  <c r="J843" i="183" s="1"/>
  <c r="A11" i="153"/>
  <c r="A843" i="183" s="1"/>
  <c r="BZ10" i="153"/>
  <c r="BY10" i="153"/>
  <c r="BX10" i="153"/>
  <c r="BW10" i="153"/>
  <c r="BV10" i="153"/>
  <c r="BU10" i="153"/>
  <c r="BT10" i="153"/>
  <c r="BS10" i="153"/>
  <c r="BR10" i="153"/>
  <c r="BQ10" i="153"/>
  <c r="BP10" i="153"/>
  <c r="BO10" i="153"/>
  <c r="BI10" i="153"/>
  <c r="BJ842" i="183" s="1"/>
  <c r="BB10" i="153"/>
  <c r="AH10" i="153"/>
  <c r="AI842" i="183" s="1"/>
  <c r="U842" i="183"/>
  <c r="S10" i="153"/>
  <c r="T842" i="183" s="1"/>
  <c r="J10" i="153"/>
  <c r="K842" i="183" s="1"/>
  <c r="I10" i="153"/>
  <c r="J842" i="183" s="1"/>
  <c r="A10" i="153"/>
  <c r="A842" i="183" s="1"/>
  <c r="BH6" i="153"/>
  <c r="BG6" i="153"/>
  <c r="BF6" i="153"/>
  <c r="BE6" i="153"/>
  <c r="BD6" i="153"/>
  <c r="BA6" i="153"/>
  <c r="AZ6" i="153"/>
  <c r="AY6" i="153"/>
  <c r="AX6" i="153"/>
  <c r="AW6" i="153"/>
  <c r="AO6" i="153"/>
  <c r="AN6" i="153"/>
  <c r="AI6" i="153"/>
  <c r="AG6" i="153"/>
  <c r="AE6" i="153"/>
  <c r="AD6" i="153"/>
  <c r="AC6" i="153"/>
  <c r="AB6" i="153"/>
  <c r="AA6" i="153"/>
  <c r="Z6" i="153"/>
  <c r="Y6" i="153"/>
  <c r="X6" i="153"/>
  <c r="W6" i="153"/>
  <c r="V6" i="153"/>
  <c r="R6" i="153"/>
  <c r="P6" i="153"/>
  <c r="O6" i="153"/>
  <c r="N6" i="153"/>
  <c r="L6" i="153"/>
  <c r="K6" i="153"/>
  <c r="H6" i="153"/>
  <c r="G6" i="153"/>
  <c r="F6" i="153"/>
  <c r="E6" i="153"/>
  <c r="D6" i="153"/>
  <c r="C6" i="153"/>
  <c r="BH5" i="153"/>
  <c r="BG5" i="153"/>
  <c r="BF5" i="153"/>
  <c r="BE5" i="153"/>
  <c r="BD5" i="153"/>
  <c r="BA5" i="153"/>
  <c r="AZ5" i="153"/>
  <c r="AY5" i="153"/>
  <c r="AX5" i="153"/>
  <c r="AW5" i="153"/>
  <c r="AO5" i="153"/>
  <c r="AN5" i="153"/>
  <c r="AI5" i="153"/>
  <c r="AG5" i="153"/>
  <c r="AE5" i="153"/>
  <c r="AD5" i="153"/>
  <c r="AC5" i="153"/>
  <c r="AB5" i="153"/>
  <c r="AA5" i="153"/>
  <c r="Z5" i="153"/>
  <c r="Y5" i="153"/>
  <c r="X5" i="153"/>
  <c r="W5" i="153"/>
  <c r="V5" i="153"/>
  <c r="R5" i="153"/>
  <c r="P5" i="153"/>
  <c r="O5" i="153"/>
  <c r="N5" i="153"/>
  <c r="L5" i="153"/>
  <c r="K5" i="153"/>
  <c r="H5" i="153"/>
  <c r="G5" i="153"/>
  <c r="F5" i="153"/>
  <c r="E5" i="153"/>
  <c r="D5" i="153"/>
  <c r="C5" i="153"/>
  <c r="BZ65" i="168"/>
  <c r="BY65" i="168"/>
  <c r="BX65" i="168"/>
  <c r="BW65" i="168"/>
  <c r="BV65" i="168"/>
  <c r="BU65" i="168"/>
  <c r="BT65" i="168"/>
  <c r="BS65" i="168"/>
  <c r="BR65" i="168"/>
  <c r="BQ65" i="168"/>
  <c r="BP65" i="168"/>
  <c r="BO65" i="168"/>
  <c r="BI65" i="168"/>
  <c r="BJ841" i="183" s="1"/>
  <c r="BB65" i="168"/>
  <c r="BC841" i="183" s="1"/>
  <c r="AH65" i="168"/>
  <c r="AI841" i="183" s="1"/>
  <c r="U841" i="183"/>
  <c r="S65" i="168"/>
  <c r="T841" i="183" s="1"/>
  <c r="J65" i="168"/>
  <c r="I65" i="168"/>
  <c r="J841" i="183" s="1"/>
  <c r="A65" i="168"/>
  <c r="A841" i="183" s="1"/>
  <c r="BZ64" i="168"/>
  <c r="BY64" i="168"/>
  <c r="BX64" i="168"/>
  <c r="BW64" i="168"/>
  <c r="BV64" i="168"/>
  <c r="BU64" i="168"/>
  <c r="BT64" i="168"/>
  <c r="BS64" i="168"/>
  <c r="BR64" i="168"/>
  <c r="BQ64" i="168"/>
  <c r="BP64" i="168"/>
  <c r="BO64" i="168"/>
  <c r="BI64" i="168"/>
  <c r="BJ840" i="183" s="1"/>
  <c r="BB64" i="168"/>
  <c r="AH64" i="168"/>
  <c r="AI840" i="183" s="1"/>
  <c r="U840" i="183"/>
  <c r="S64" i="168"/>
  <c r="T840" i="183" s="1"/>
  <c r="J64" i="168"/>
  <c r="K840" i="183" s="1"/>
  <c r="I64" i="168"/>
  <c r="J840" i="183" s="1"/>
  <c r="A64" i="168"/>
  <c r="A840" i="183" s="1"/>
  <c r="BZ63" i="168"/>
  <c r="BY63" i="168"/>
  <c r="BX63" i="168"/>
  <c r="BW63" i="168"/>
  <c r="BV63" i="168"/>
  <c r="BU63" i="168"/>
  <c r="BT63" i="168"/>
  <c r="BS63" i="168"/>
  <c r="BR63" i="168"/>
  <c r="BQ63" i="168"/>
  <c r="BP63" i="168"/>
  <c r="BO63" i="168"/>
  <c r="BI63" i="168"/>
  <c r="BJ839" i="183" s="1"/>
  <c r="BB63" i="168"/>
  <c r="BC839" i="183" s="1"/>
  <c r="AH63" i="168"/>
  <c r="AI839" i="183" s="1"/>
  <c r="U839" i="183"/>
  <c r="S63" i="168"/>
  <c r="T839" i="183" s="1"/>
  <c r="J63" i="168"/>
  <c r="I63" i="168"/>
  <c r="J839" i="183" s="1"/>
  <c r="A63" i="168"/>
  <c r="A839" i="183" s="1"/>
  <c r="BZ62" i="168"/>
  <c r="BY62" i="168"/>
  <c r="BX62" i="168"/>
  <c r="BW62" i="168"/>
  <c r="BV62" i="168"/>
  <c r="BU62" i="168"/>
  <c r="BT62" i="168"/>
  <c r="BS62" i="168"/>
  <c r="BR62" i="168"/>
  <c r="BQ62" i="168"/>
  <c r="BP62" i="168"/>
  <c r="BO62" i="168"/>
  <c r="BI62" i="168"/>
  <c r="BJ838" i="183" s="1"/>
  <c r="BB62" i="168"/>
  <c r="BC838" i="183" s="1"/>
  <c r="AH62" i="168"/>
  <c r="AI838" i="183" s="1"/>
  <c r="U838" i="183"/>
  <c r="S62" i="168"/>
  <c r="T838" i="183" s="1"/>
  <c r="J62" i="168"/>
  <c r="K838" i="183" s="1"/>
  <c r="I62" i="168"/>
  <c r="J838" i="183" s="1"/>
  <c r="A62" i="168"/>
  <c r="A838" i="183" s="1"/>
  <c r="BZ61" i="168"/>
  <c r="BY61" i="168"/>
  <c r="BX61" i="168"/>
  <c r="BW61" i="168"/>
  <c r="BV61" i="168"/>
  <c r="BU61" i="168"/>
  <c r="BT61" i="168"/>
  <c r="BS61" i="168"/>
  <c r="BR61" i="168"/>
  <c r="BQ61" i="168"/>
  <c r="BP61" i="168"/>
  <c r="BO61" i="168"/>
  <c r="BI61" i="168"/>
  <c r="BJ837" i="183" s="1"/>
  <c r="BB61" i="168"/>
  <c r="BC837" i="183" s="1"/>
  <c r="AH61" i="168"/>
  <c r="AI837" i="183" s="1"/>
  <c r="U837" i="183"/>
  <c r="S61" i="168"/>
  <c r="T837" i="183" s="1"/>
  <c r="J837" i="183"/>
  <c r="A61" i="168"/>
  <c r="A837" i="183" s="1"/>
  <c r="BZ60" i="168"/>
  <c r="BY60" i="168"/>
  <c r="BX60" i="168"/>
  <c r="BW60" i="168"/>
  <c r="BV60" i="168"/>
  <c r="BU60" i="168"/>
  <c r="BT60" i="168"/>
  <c r="BS60" i="168"/>
  <c r="BR60" i="168"/>
  <c r="BQ60" i="168"/>
  <c r="BP60" i="168"/>
  <c r="BO60" i="168"/>
  <c r="BI60" i="168"/>
  <c r="BJ836" i="183" s="1"/>
  <c r="BB60" i="168"/>
  <c r="BC836" i="183" s="1"/>
  <c r="AH60" i="168"/>
  <c r="AI836" i="183" s="1"/>
  <c r="U836" i="183"/>
  <c r="S60" i="168"/>
  <c r="T836" i="183" s="1"/>
  <c r="J60" i="168"/>
  <c r="K836" i="183" s="1"/>
  <c r="I60" i="168"/>
  <c r="J836" i="183" s="1"/>
  <c r="A60" i="168"/>
  <c r="A836" i="183" s="1"/>
  <c r="BZ59" i="168"/>
  <c r="BY59" i="168"/>
  <c r="BX59" i="168"/>
  <c r="BW59" i="168"/>
  <c r="BV59" i="168"/>
  <c r="BU59" i="168"/>
  <c r="BT59" i="168"/>
  <c r="BS59" i="168"/>
  <c r="BR59" i="168"/>
  <c r="BQ59" i="168"/>
  <c r="BP59" i="168"/>
  <c r="BO59" i="168"/>
  <c r="BI59" i="168"/>
  <c r="BJ835" i="183" s="1"/>
  <c r="BB59" i="168"/>
  <c r="AH59" i="168"/>
  <c r="AI835" i="183" s="1"/>
  <c r="U835" i="183"/>
  <c r="S59" i="168"/>
  <c r="T835" i="183" s="1"/>
  <c r="J835" i="183"/>
  <c r="A59" i="168"/>
  <c r="A835" i="183" s="1"/>
  <c r="BZ58" i="168"/>
  <c r="BY58" i="168"/>
  <c r="BX58" i="168"/>
  <c r="BW58" i="168"/>
  <c r="BV58" i="168"/>
  <c r="BU58" i="168"/>
  <c r="BT58" i="168"/>
  <c r="BS58" i="168"/>
  <c r="BR58" i="168"/>
  <c r="BQ58" i="168"/>
  <c r="BP58" i="168"/>
  <c r="BO58" i="168"/>
  <c r="BI58" i="168"/>
  <c r="BJ834" i="183" s="1"/>
  <c r="BB58" i="168"/>
  <c r="AH58" i="168"/>
  <c r="AI834" i="183" s="1"/>
  <c r="U834" i="183"/>
  <c r="S58" i="168"/>
  <c r="T834" i="183" s="1"/>
  <c r="J58" i="168"/>
  <c r="K834" i="183" s="1"/>
  <c r="I58" i="168"/>
  <c r="J834" i="183" s="1"/>
  <c r="A58" i="168"/>
  <c r="A834" i="183" s="1"/>
  <c r="BZ57" i="168"/>
  <c r="BY57" i="168"/>
  <c r="BX57" i="168"/>
  <c r="BW57" i="168"/>
  <c r="BV57" i="168"/>
  <c r="BU57" i="168"/>
  <c r="BT57" i="168"/>
  <c r="BS57" i="168"/>
  <c r="BR57" i="168"/>
  <c r="BQ57" i="168"/>
  <c r="BP57" i="168"/>
  <c r="BO57" i="168"/>
  <c r="BI57" i="168"/>
  <c r="BJ833" i="183" s="1"/>
  <c r="BB57" i="168"/>
  <c r="AH57" i="168"/>
  <c r="AI833" i="183" s="1"/>
  <c r="U833" i="183"/>
  <c r="S57" i="168"/>
  <c r="T833" i="183" s="1"/>
  <c r="J833" i="183"/>
  <c r="A57" i="168"/>
  <c r="A833" i="183" s="1"/>
  <c r="BZ56" i="168"/>
  <c r="BY56" i="168"/>
  <c r="BX56" i="168"/>
  <c r="BW56" i="168"/>
  <c r="BV56" i="168"/>
  <c r="BU56" i="168"/>
  <c r="BT56" i="168"/>
  <c r="BS56" i="168"/>
  <c r="BR56" i="168"/>
  <c r="BQ56" i="168"/>
  <c r="BP56" i="168"/>
  <c r="BO56" i="168"/>
  <c r="BI56" i="168"/>
  <c r="BJ832" i="183" s="1"/>
  <c r="BB56" i="168"/>
  <c r="AH56" i="168"/>
  <c r="AI832" i="183" s="1"/>
  <c r="U832" i="183"/>
  <c r="S56" i="168"/>
  <c r="T832" i="183" s="1"/>
  <c r="J56" i="168"/>
  <c r="K832" i="183" s="1"/>
  <c r="I56" i="168"/>
  <c r="J832" i="183" s="1"/>
  <c r="A56" i="168"/>
  <c r="A832" i="183" s="1"/>
  <c r="BZ55" i="168"/>
  <c r="BY55" i="168"/>
  <c r="BX55" i="168"/>
  <c r="BW55" i="168"/>
  <c r="BV55" i="168"/>
  <c r="BU55" i="168"/>
  <c r="BT55" i="168"/>
  <c r="BS55" i="168"/>
  <c r="BR55" i="168"/>
  <c r="BQ55" i="168"/>
  <c r="BP55" i="168"/>
  <c r="BO55" i="168"/>
  <c r="BI55" i="168"/>
  <c r="BJ831" i="183" s="1"/>
  <c r="BB55" i="168"/>
  <c r="BC831" i="183" s="1"/>
  <c r="AH55" i="168"/>
  <c r="AI831" i="183" s="1"/>
  <c r="U831" i="183"/>
  <c r="S55" i="168"/>
  <c r="T831" i="183" s="1"/>
  <c r="J831" i="183"/>
  <c r="A55" i="168"/>
  <c r="A831" i="183" s="1"/>
  <c r="BZ54" i="168"/>
  <c r="BY54" i="168"/>
  <c r="BX54" i="168"/>
  <c r="BW54" i="168"/>
  <c r="BV54" i="168"/>
  <c r="BU54" i="168"/>
  <c r="BT54" i="168"/>
  <c r="BS54" i="168"/>
  <c r="BR54" i="168"/>
  <c r="BQ54" i="168"/>
  <c r="BP54" i="168"/>
  <c r="BO54" i="168"/>
  <c r="BI54" i="168"/>
  <c r="BJ830" i="183" s="1"/>
  <c r="BB54" i="168"/>
  <c r="AH54" i="168"/>
  <c r="AI830" i="183" s="1"/>
  <c r="U830" i="183"/>
  <c r="S54" i="168"/>
  <c r="T830" i="183" s="1"/>
  <c r="J54" i="168"/>
  <c r="K830" i="183" s="1"/>
  <c r="I54" i="168"/>
  <c r="J830" i="183" s="1"/>
  <c r="A54" i="168"/>
  <c r="A830" i="183" s="1"/>
  <c r="BZ53" i="168"/>
  <c r="BY53" i="168"/>
  <c r="BX53" i="168"/>
  <c r="BW53" i="168"/>
  <c r="BV53" i="168"/>
  <c r="BU53" i="168"/>
  <c r="BT53" i="168"/>
  <c r="BS53" i="168"/>
  <c r="BR53" i="168"/>
  <c r="BQ53" i="168"/>
  <c r="BP53" i="168"/>
  <c r="BO53" i="168"/>
  <c r="BI53" i="168"/>
  <c r="BJ829" i="183" s="1"/>
  <c r="BB53" i="168"/>
  <c r="BC829" i="183" s="1"/>
  <c r="AH53" i="168"/>
  <c r="AI829" i="183" s="1"/>
  <c r="U829" i="183"/>
  <c r="S53" i="168"/>
  <c r="T829" i="183" s="1"/>
  <c r="J829" i="183"/>
  <c r="A53" i="168"/>
  <c r="A829" i="183" s="1"/>
  <c r="BZ52" i="168"/>
  <c r="BY52" i="168"/>
  <c r="BX52" i="168"/>
  <c r="BW52" i="168"/>
  <c r="BV52" i="168"/>
  <c r="BU52" i="168"/>
  <c r="BT52" i="168"/>
  <c r="BS52" i="168"/>
  <c r="BR52" i="168"/>
  <c r="BQ52" i="168"/>
  <c r="BP52" i="168"/>
  <c r="BO52" i="168"/>
  <c r="BI52" i="168"/>
  <c r="BJ828" i="183" s="1"/>
  <c r="BB52" i="168"/>
  <c r="AH52" i="168"/>
  <c r="AI828" i="183" s="1"/>
  <c r="U828" i="183"/>
  <c r="S52" i="168"/>
  <c r="T828" i="183" s="1"/>
  <c r="K828" i="183"/>
  <c r="J828" i="183"/>
  <c r="A52" i="168"/>
  <c r="A828" i="183" s="1"/>
  <c r="BZ51" i="168"/>
  <c r="BY51" i="168"/>
  <c r="BX51" i="168"/>
  <c r="BW51" i="168"/>
  <c r="BV51" i="168"/>
  <c r="BU51" i="168"/>
  <c r="BT51" i="168"/>
  <c r="BS51" i="168"/>
  <c r="BR51" i="168"/>
  <c r="BQ51" i="168"/>
  <c r="BP51" i="168"/>
  <c r="BO51" i="168"/>
  <c r="BI51" i="168"/>
  <c r="BJ827" i="183" s="1"/>
  <c r="BB51" i="168"/>
  <c r="BC827" i="183" s="1"/>
  <c r="AH51" i="168"/>
  <c r="AI827" i="183" s="1"/>
  <c r="U827" i="183"/>
  <c r="S51" i="168"/>
  <c r="T827" i="183" s="1"/>
  <c r="J827" i="183"/>
  <c r="A51" i="168"/>
  <c r="A827" i="183" s="1"/>
  <c r="BZ50" i="168"/>
  <c r="BY50" i="168"/>
  <c r="BX50" i="168"/>
  <c r="BW50" i="168"/>
  <c r="BV50" i="168"/>
  <c r="BU50" i="168"/>
  <c r="BT50" i="168"/>
  <c r="BS50" i="168"/>
  <c r="BR50" i="168"/>
  <c r="BQ50" i="168"/>
  <c r="BP50" i="168"/>
  <c r="BO50" i="168"/>
  <c r="BI50" i="168"/>
  <c r="BJ826" i="183" s="1"/>
  <c r="BB50" i="168"/>
  <c r="AH50" i="168"/>
  <c r="AI826" i="183" s="1"/>
  <c r="U826" i="183"/>
  <c r="S50" i="168"/>
  <c r="T826" i="183" s="1"/>
  <c r="J50" i="168"/>
  <c r="K826" i="183" s="1"/>
  <c r="I50" i="168"/>
  <c r="J826" i="183" s="1"/>
  <c r="A50" i="168"/>
  <c r="A826" i="183" s="1"/>
  <c r="BZ49" i="168"/>
  <c r="BY49" i="168"/>
  <c r="BX49" i="168"/>
  <c r="BW49" i="168"/>
  <c r="BV49" i="168"/>
  <c r="BU49" i="168"/>
  <c r="BT49" i="168"/>
  <c r="BS49" i="168"/>
  <c r="BR49" i="168"/>
  <c r="BQ49" i="168"/>
  <c r="BP49" i="168"/>
  <c r="BO49" i="168"/>
  <c r="BI49" i="168"/>
  <c r="BJ825" i="183" s="1"/>
  <c r="BB49" i="168"/>
  <c r="BC825" i="183" s="1"/>
  <c r="AH49" i="168"/>
  <c r="AI825" i="183" s="1"/>
  <c r="U825" i="183"/>
  <c r="S49" i="168"/>
  <c r="T825" i="183" s="1"/>
  <c r="J825" i="183"/>
  <c r="A49" i="168"/>
  <c r="A825" i="183" s="1"/>
  <c r="BZ48" i="168"/>
  <c r="BY48" i="168"/>
  <c r="BX48" i="168"/>
  <c r="BW48" i="168"/>
  <c r="BV48" i="168"/>
  <c r="BU48" i="168"/>
  <c r="BT48" i="168"/>
  <c r="BS48" i="168"/>
  <c r="BR48" i="168"/>
  <c r="BQ48" i="168"/>
  <c r="BP48" i="168"/>
  <c r="BO48" i="168"/>
  <c r="BI48" i="168"/>
  <c r="BJ824" i="183" s="1"/>
  <c r="BB48" i="168"/>
  <c r="BC824" i="183" s="1"/>
  <c r="AH48" i="168"/>
  <c r="AI824" i="183" s="1"/>
  <c r="U824" i="183"/>
  <c r="S48" i="168"/>
  <c r="T824" i="183" s="1"/>
  <c r="J48" i="168"/>
  <c r="K824" i="183" s="1"/>
  <c r="I48" i="168"/>
  <c r="J824" i="183" s="1"/>
  <c r="A48" i="168"/>
  <c r="A824" i="183" s="1"/>
  <c r="BZ47" i="168"/>
  <c r="BY47" i="168"/>
  <c r="BX47" i="168"/>
  <c r="BW47" i="168"/>
  <c r="BV47" i="168"/>
  <c r="BU47" i="168"/>
  <c r="BT47" i="168"/>
  <c r="BS47" i="168"/>
  <c r="BR47" i="168"/>
  <c r="BQ47" i="168"/>
  <c r="BP47" i="168"/>
  <c r="BO47" i="168"/>
  <c r="BI47" i="168"/>
  <c r="BJ823" i="183" s="1"/>
  <c r="BB47" i="168"/>
  <c r="BC823" i="183" s="1"/>
  <c r="AH47" i="168"/>
  <c r="AI823" i="183" s="1"/>
  <c r="U823" i="183"/>
  <c r="S47" i="168"/>
  <c r="T823" i="183" s="1"/>
  <c r="J823" i="183"/>
  <c r="A47" i="168"/>
  <c r="A823" i="183" s="1"/>
  <c r="BZ46" i="168"/>
  <c r="BY46" i="168"/>
  <c r="BX46" i="168"/>
  <c r="BW46" i="168"/>
  <c r="BV46" i="168"/>
  <c r="BU46" i="168"/>
  <c r="BT46" i="168"/>
  <c r="BS46" i="168"/>
  <c r="BR46" i="168"/>
  <c r="BQ46" i="168"/>
  <c r="BP46" i="168"/>
  <c r="BO46" i="168"/>
  <c r="BI46" i="168"/>
  <c r="BJ822" i="183" s="1"/>
  <c r="BB46" i="168"/>
  <c r="BC822" i="183" s="1"/>
  <c r="AH46" i="168"/>
  <c r="AI822" i="183" s="1"/>
  <c r="U822" i="183"/>
  <c r="S46" i="168"/>
  <c r="T822" i="183" s="1"/>
  <c r="J46" i="168"/>
  <c r="K822" i="183" s="1"/>
  <c r="I46" i="168"/>
  <c r="J822" i="183" s="1"/>
  <c r="A46" i="168"/>
  <c r="A822" i="183" s="1"/>
  <c r="BZ45" i="168"/>
  <c r="BY45" i="168"/>
  <c r="BX45" i="168"/>
  <c r="BW45" i="168"/>
  <c r="BV45" i="168"/>
  <c r="BU45" i="168"/>
  <c r="BT45" i="168"/>
  <c r="BS45" i="168"/>
  <c r="BR45" i="168"/>
  <c r="BQ45" i="168"/>
  <c r="BP45" i="168"/>
  <c r="BO45" i="168"/>
  <c r="BI45" i="168"/>
  <c r="BJ821" i="183" s="1"/>
  <c r="BB45" i="168"/>
  <c r="BC821" i="183" s="1"/>
  <c r="AH45" i="168"/>
  <c r="AI821" i="183" s="1"/>
  <c r="U821" i="183"/>
  <c r="S45" i="168"/>
  <c r="T821" i="183" s="1"/>
  <c r="J45" i="168"/>
  <c r="I45" i="168"/>
  <c r="J821" i="183" s="1"/>
  <c r="A45" i="168"/>
  <c r="A821" i="183" s="1"/>
  <c r="BZ44" i="168"/>
  <c r="BY44" i="168"/>
  <c r="BX44" i="168"/>
  <c r="BW44" i="168"/>
  <c r="BV44" i="168"/>
  <c r="BU44" i="168"/>
  <c r="BT44" i="168"/>
  <c r="BS44" i="168"/>
  <c r="BR44" i="168"/>
  <c r="BQ44" i="168"/>
  <c r="BP44" i="168"/>
  <c r="BO44" i="168"/>
  <c r="BI44" i="168"/>
  <c r="BJ820" i="183" s="1"/>
  <c r="BB44" i="168"/>
  <c r="BC820" i="183" s="1"/>
  <c r="AH44" i="168"/>
  <c r="AI820" i="183" s="1"/>
  <c r="U820" i="183"/>
  <c r="S44" i="168"/>
  <c r="T820" i="183" s="1"/>
  <c r="J44" i="168"/>
  <c r="K820" i="183" s="1"/>
  <c r="I44" i="168"/>
  <c r="J820" i="183" s="1"/>
  <c r="A44" i="168"/>
  <c r="A820" i="183" s="1"/>
  <c r="BZ43" i="168"/>
  <c r="BY43" i="168"/>
  <c r="BX43" i="168"/>
  <c r="BW43" i="168"/>
  <c r="BV43" i="168"/>
  <c r="BU43" i="168"/>
  <c r="BT43" i="168"/>
  <c r="BS43" i="168"/>
  <c r="BR43" i="168"/>
  <c r="BQ43" i="168"/>
  <c r="BP43" i="168"/>
  <c r="BO43" i="168"/>
  <c r="BI43" i="168"/>
  <c r="BJ819" i="183" s="1"/>
  <c r="BB43" i="168"/>
  <c r="BC819" i="183" s="1"/>
  <c r="AH43" i="168"/>
  <c r="AI819" i="183" s="1"/>
  <c r="U819" i="183"/>
  <c r="S43" i="168"/>
  <c r="T819" i="183" s="1"/>
  <c r="J43" i="168"/>
  <c r="I43" i="168"/>
  <c r="J819" i="183" s="1"/>
  <c r="A43" i="168"/>
  <c r="A819" i="183" s="1"/>
  <c r="BZ42" i="168"/>
  <c r="BY42" i="168"/>
  <c r="BX42" i="168"/>
  <c r="BW42" i="168"/>
  <c r="BV42" i="168"/>
  <c r="BU42" i="168"/>
  <c r="BT42" i="168"/>
  <c r="BS42" i="168"/>
  <c r="BR42" i="168"/>
  <c r="BQ42" i="168"/>
  <c r="BP42" i="168"/>
  <c r="BO42" i="168"/>
  <c r="BI42" i="168"/>
  <c r="BJ818" i="183" s="1"/>
  <c r="BB42" i="168"/>
  <c r="BC818" i="183" s="1"/>
  <c r="AH42" i="168"/>
  <c r="AI818" i="183" s="1"/>
  <c r="U818" i="183"/>
  <c r="S42" i="168"/>
  <c r="T818" i="183" s="1"/>
  <c r="J42" i="168"/>
  <c r="K818" i="183" s="1"/>
  <c r="I42" i="168"/>
  <c r="J818" i="183" s="1"/>
  <c r="A42" i="168"/>
  <c r="A818" i="183" s="1"/>
  <c r="BZ41" i="168"/>
  <c r="BY41" i="168"/>
  <c r="BX41" i="168"/>
  <c r="BW41" i="168"/>
  <c r="BV41" i="168"/>
  <c r="BU41" i="168"/>
  <c r="BT41" i="168"/>
  <c r="BS41" i="168"/>
  <c r="BR41" i="168"/>
  <c r="BQ41" i="168"/>
  <c r="BP41" i="168"/>
  <c r="BO41" i="168"/>
  <c r="BI41" i="168"/>
  <c r="BJ817" i="183" s="1"/>
  <c r="BB41" i="168"/>
  <c r="BC817" i="183" s="1"/>
  <c r="AH41" i="168"/>
  <c r="AI817" i="183" s="1"/>
  <c r="U817" i="183"/>
  <c r="S41" i="168"/>
  <c r="T817" i="183" s="1"/>
  <c r="J41" i="168"/>
  <c r="I41" i="168"/>
  <c r="J817" i="183" s="1"/>
  <c r="A41" i="168"/>
  <c r="A817" i="183" s="1"/>
  <c r="BZ40" i="168"/>
  <c r="BY40" i="168"/>
  <c r="BX40" i="168"/>
  <c r="BW40" i="168"/>
  <c r="BV40" i="168"/>
  <c r="BU40" i="168"/>
  <c r="BT40" i="168"/>
  <c r="BS40" i="168"/>
  <c r="BR40" i="168"/>
  <c r="BQ40" i="168"/>
  <c r="BP40" i="168"/>
  <c r="BO40" i="168"/>
  <c r="BI40" i="168"/>
  <c r="BJ816" i="183" s="1"/>
  <c r="BB40" i="168"/>
  <c r="BC816" i="183" s="1"/>
  <c r="AH40" i="168"/>
  <c r="AI816" i="183" s="1"/>
  <c r="U816" i="183"/>
  <c r="S40" i="168"/>
  <c r="T816" i="183" s="1"/>
  <c r="J40" i="168"/>
  <c r="K816" i="183" s="1"/>
  <c r="I40" i="168"/>
  <c r="J816" i="183" s="1"/>
  <c r="A40" i="168"/>
  <c r="A816" i="183" s="1"/>
  <c r="BZ39" i="168"/>
  <c r="BY39" i="168"/>
  <c r="BX39" i="168"/>
  <c r="BW39" i="168"/>
  <c r="BV39" i="168"/>
  <c r="BU39" i="168"/>
  <c r="BT39" i="168"/>
  <c r="BS39" i="168"/>
  <c r="BR39" i="168"/>
  <c r="BQ39" i="168"/>
  <c r="BP39" i="168"/>
  <c r="BO39" i="168"/>
  <c r="BI39" i="168"/>
  <c r="BJ815" i="183" s="1"/>
  <c r="BB39" i="168"/>
  <c r="AH39" i="168"/>
  <c r="AI815" i="183" s="1"/>
  <c r="U815" i="183"/>
  <c r="S39" i="168"/>
  <c r="T815" i="183" s="1"/>
  <c r="J39" i="168"/>
  <c r="I39" i="168"/>
  <c r="J815" i="183" s="1"/>
  <c r="A39" i="168"/>
  <c r="A815" i="183" s="1"/>
  <c r="BZ38" i="168"/>
  <c r="BY38" i="168"/>
  <c r="BX38" i="168"/>
  <c r="BW38" i="168"/>
  <c r="BV38" i="168"/>
  <c r="BU38" i="168"/>
  <c r="BT38" i="168"/>
  <c r="BS38" i="168"/>
  <c r="BR38" i="168"/>
  <c r="BQ38" i="168"/>
  <c r="BP38" i="168"/>
  <c r="BO38" i="168"/>
  <c r="BI38" i="168"/>
  <c r="BJ814" i="183" s="1"/>
  <c r="BB38" i="168"/>
  <c r="AH38" i="168"/>
  <c r="AI814" i="183" s="1"/>
  <c r="U814" i="183"/>
  <c r="S38" i="168"/>
  <c r="T814" i="183" s="1"/>
  <c r="J38" i="168"/>
  <c r="K814" i="183" s="1"/>
  <c r="I38" i="168"/>
  <c r="J814" i="183" s="1"/>
  <c r="A38" i="168"/>
  <c r="A814" i="183" s="1"/>
  <c r="BZ37" i="168"/>
  <c r="BY37" i="168"/>
  <c r="BX37" i="168"/>
  <c r="BW37" i="168"/>
  <c r="BV37" i="168"/>
  <c r="BU37" i="168"/>
  <c r="BT37" i="168"/>
  <c r="BS37" i="168"/>
  <c r="BR37" i="168"/>
  <c r="BQ37" i="168"/>
  <c r="BP37" i="168"/>
  <c r="BO37" i="168"/>
  <c r="BI37" i="168"/>
  <c r="BJ813" i="183" s="1"/>
  <c r="BC37" i="168"/>
  <c r="BB37" i="168"/>
  <c r="BC813" i="183" s="1"/>
  <c r="AH37" i="168"/>
  <c r="AI813" i="183" s="1"/>
  <c r="U813" i="183"/>
  <c r="S37" i="168"/>
  <c r="T813" i="183" s="1"/>
  <c r="J37" i="168"/>
  <c r="I37" i="168"/>
  <c r="J813" i="183" s="1"/>
  <c r="A37" i="168"/>
  <c r="A813" i="183" s="1"/>
  <c r="BZ36" i="168"/>
  <c r="BY36" i="168"/>
  <c r="BX36" i="168"/>
  <c r="BW36" i="168"/>
  <c r="BV36" i="168"/>
  <c r="BU36" i="168"/>
  <c r="BT36" i="168"/>
  <c r="BS36" i="168"/>
  <c r="BR36" i="168"/>
  <c r="BQ36" i="168"/>
  <c r="BP36" i="168"/>
  <c r="BO36" i="168"/>
  <c r="BI36" i="168"/>
  <c r="BJ812" i="183" s="1"/>
  <c r="BB36" i="168"/>
  <c r="AH36" i="168"/>
  <c r="AI812" i="183" s="1"/>
  <c r="U812" i="183"/>
  <c r="S36" i="168"/>
  <c r="T812" i="183" s="1"/>
  <c r="J36" i="168"/>
  <c r="K812" i="183" s="1"/>
  <c r="I36" i="168"/>
  <c r="J812" i="183" s="1"/>
  <c r="A36" i="168"/>
  <c r="A812" i="183" s="1"/>
  <c r="BZ35" i="168"/>
  <c r="BY35" i="168"/>
  <c r="BX35" i="168"/>
  <c r="BW35" i="168"/>
  <c r="BV35" i="168"/>
  <c r="BU35" i="168"/>
  <c r="BT35" i="168"/>
  <c r="BS35" i="168"/>
  <c r="BR35" i="168"/>
  <c r="BQ35" i="168"/>
  <c r="BP35" i="168"/>
  <c r="BO35" i="168"/>
  <c r="BI35" i="168"/>
  <c r="BJ811" i="183" s="1"/>
  <c r="BB35" i="168"/>
  <c r="BC811" i="183" s="1"/>
  <c r="AH35" i="168"/>
  <c r="AI811" i="183" s="1"/>
  <c r="U811" i="183"/>
  <c r="S35" i="168"/>
  <c r="T811" i="183" s="1"/>
  <c r="J35" i="168"/>
  <c r="I35" i="168"/>
  <c r="J811" i="183" s="1"/>
  <c r="A35" i="168"/>
  <c r="A811" i="183" s="1"/>
  <c r="BZ34" i="168"/>
  <c r="BY34" i="168"/>
  <c r="BX34" i="168"/>
  <c r="BW34" i="168"/>
  <c r="BV34" i="168"/>
  <c r="BU34" i="168"/>
  <c r="BT34" i="168"/>
  <c r="BS34" i="168"/>
  <c r="BR34" i="168"/>
  <c r="BQ34" i="168"/>
  <c r="BP34" i="168"/>
  <c r="BO34" i="168"/>
  <c r="BI34" i="168"/>
  <c r="BJ810" i="183" s="1"/>
  <c r="BB34" i="168"/>
  <c r="BC810" i="183" s="1"/>
  <c r="AH34" i="168"/>
  <c r="AI810" i="183" s="1"/>
  <c r="U810" i="183"/>
  <c r="S34" i="168"/>
  <c r="T810" i="183" s="1"/>
  <c r="J34" i="168"/>
  <c r="K810" i="183" s="1"/>
  <c r="I34" i="168"/>
  <c r="J810" i="183" s="1"/>
  <c r="A34" i="168"/>
  <c r="A810" i="183" s="1"/>
  <c r="BZ33" i="168"/>
  <c r="BY33" i="168"/>
  <c r="BX33" i="168"/>
  <c r="BW33" i="168"/>
  <c r="BV33" i="168"/>
  <c r="BU33" i="168"/>
  <c r="BT33" i="168"/>
  <c r="BS33" i="168"/>
  <c r="BR33" i="168"/>
  <c r="BQ33" i="168"/>
  <c r="BP33" i="168"/>
  <c r="BO33" i="168"/>
  <c r="BI33" i="168"/>
  <c r="BJ809" i="183" s="1"/>
  <c r="BB33" i="168"/>
  <c r="BC809" i="183" s="1"/>
  <c r="AH33" i="168"/>
  <c r="AI809" i="183" s="1"/>
  <c r="U809" i="183"/>
  <c r="S33" i="168"/>
  <c r="T809" i="183" s="1"/>
  <c r="J33" i="168"/>
  <c r="I33" i="168"/>
  <c r="J809" i="183" s="1"/>
  <c r="A33" i="168"/>
  <c r="A809" i="183" s="1"/>
  <c r="BZ32" i="168"/>
  <c r="BY32" i="168"/>
  <c r="BX32" i="168"/>
  <c r="BW32" i="168"/>
  <c r="BV32" i="168"/>
  <c r="BU32" i="168"/>
  <c r="BT32" i="168"/>
  <c r="BS32" i="168"/>
  <c r="BR32" i="168"/>
  <c r="BQ32" i="168"/>
  <c r="BP32" i="168"/>
  <c r="BO32" i="168"/>
  <c r="BI32" i="168"/>
  <c r="BJ808" i="183" s="1"/>
  <c r="BB32" i="168"/>
  <c r="BC808" i="183" s="1"/>
  <c r="AH32" i="168"/>
  <c r="AI808" i="183" s="1"/>
  <c r="U808" i="183"/>
  <c r="S32" i="168"/>
  <c r="T808" i="183" s="1"/>
  <c r="J32" i="168"/>
  <c r="K808" i="183" s="1"/>
  <c r="I32" i="168"/>
  <c r="J808" i="183" s="1"/>
  <c r="A32" i="168"/>
  <c r="A808" i="183" s="1"/>
  <c r="BZ31" i="168"/>
  <c r="BY31" i="168"/>
  <c r="BX31" i="168"/>
  <c r="BW31" i="168"/>
  <c r="BV31" i="168"/>
  <c r="BU31" i="168"/>
  <c r="BT31" i="168"/>
  <c r="BS31" i="168"/>
  <c r="BR31" i="168"/>
  <c r="BQ31" i="168"/>
  <c r="BP31" i="168"/>
  <c r="BO31" i="168"/>
  <c r="BI31" i="168"/>
  <c r="BJ807" i="183" s="1"/>
  <c r="BB31" i="168"/>
  <c r="BC807" i="183" s="1"/>
  <c r="AH31" i="168"/>
  <c r="AI807" i="183" s="1"/>
  <c r="U807" i="183"/>
  <c r="S31" i="168"/>
  <c r="T807" i="183" s="1"/>
  <c r="J31" i="168"/>
  <c r="I31" i="168"/>
  <c r="J807" i="183" s="1"/>
  <c r="A31" i="168"/>
  <c r="A807" i="183" s="1"/>
  <c r="BZ30" i="168"/>
  <c r="BY30" i="168"/>
  <c r="BX30" i="168"/>
  <c r="BW30" i="168"/>
  <c r="BV30" i="168"/>
  <c r="BU30" i="168"/>
  <c r="BT30" i="168"/>
  <c r="BS30" i="168"/>
  <c r="BR30" i="168"/>
  <c r="BQ30" i="168"/>
  <c r="BP30" i="168"/>
  <c r="BO30" i="168"/>
  <c r="BI30" i="168"/>
  <c r="BJ806" i="183" s="1"/>
  <c r="BB30" i="168"/>
  <c r="BC806" i="183" s="1"/>
  <c r="AH30" i="168"/>
  <c r="AI806" i="183" s="1"/>
  <c r="U806" i="183"/>
  <c r="S30" i="168"/>
  <c r="T806" i="183" s="1"/>
  <c r="J30" i="168"/>
  <c r="K806" i="183" s="1"/>
  <c r="I30" i="168"/>
  <c r="J806" i="183" s="1"/>
  <c r="A30" i="168"/>
  <c r="A806" i="183" s="1"/>
  <c r="BZ29" i="168"/>
  <c r="BY29" i="168"/>
  <c r="BX29" i="168"/>
  <c r="BW29" i="168"/>
  <c r="BV29" i="168"/>
  <c r="BU29" i="168"/>
  <c r="BT29" i="168"/>
  <c r="BS29" i="168"/>
  <c r="BR29" i="168"/>
  <c r="BQ29" i="168"/>
  <c r="BP29" i="168"/>
  <c r="BO29" i="168"/>
  <c r="BI29" i="168"/>
  <c r="BJ805" i="183" s="1"/>
  <c r="BB29" i="168"/>
  <c r="AH29" i="168"/>
  <c r="AI805" i="183" s="1"/>
  <c r="U805" i="183"/>
  <c r="S29" i="168"/>
  <c r="T805" i="183" s="1"/>
  <c r="J29" i="168"/>
  <c r="I29" i="168"/>
  <c r="J805" i="183" s="1"/>
  <c r="A29" i="168"/>
  <c r="A805" i="183" s="1"/>
  <c r="BZ28" i="168"/>
  <c r="BY28" i="168"/>
  <c r="BX28" i="168"/>
  <c r="BW28" i="168"/>
  <c r="BV28" i="168"/>
  <c r="BU28" i="168"/>
  <c r="BT28" i="168"/>
  <c r="BS28" i="168"/>
  <c r="BR28" i="168"/>
  <c r="BQ28" i="168"/>
  <c r="BP28" i="168"/>
  <c r="BO28" i="168"/>
  <c r="BI28" i="168"/>
  <c r="BJ804" i="183" s="1"/>
  <c r="BB28" i="168"/>
  <c r="BC804" i="183" s="1"/>
  <c r="AH28" i="168"/>
  <c r="AI804" i="183" s="1"/>
  <c r="U804" i="183"/>
  <c r="S28" i="168"/>
  <c r="T804" i="183" s="1"/>
  <c r="J28" i="168"/>
  <c r="K804" i="183" s="1"/>
  <c r="I28" i="168"/>
  <c r="J804" i="183" s="1"/>
  <c r="A28" i="168"/>
  <c r="A804" i="183" s="1"/>
  <c r="BZ27" i="168"/>
  <c r="BY27" i="168"/>
  <c r="BX27" i="168"/>
  <c r="BW27" i="168"/>
  <c r="BV27" i="168"/>
  <c r="BU27" i="168"/>
  <c r="BT27" i="168"/>
  <c r="BS27" i="168"/>
  <c r="BR27" i="168"/>
  <c r="BQ27" i="168"/>
  <c r="BP27" i="168"/>
  <c r="BO27" i="168"/>
  <c r="BI27" i="168"/>
  <c r="BJ803" i="183" s="1"/>
  <c r="BB27" i="168"/>
  <c r="AH27" i="168"/>
  <c r="AI803" i="183" s="1"/>
  <c r="U803" i="183"/>
  <c r="S27" i="168"/>
  <c r="T803" i="183" s="1"/>
  <c r="J27" i="168"/>
  <c r="I27" i="168"/>
  <c r="J803" i="183" s="1"/>
  <c r="A27" i="168"/>
  <c r="A803" i="183" s="1"/>
  <c r="BZ26" i="168"/>
  <c r="BY26" i="168"/>
  <c r="BX26" i="168"/>
  <c r="BW26" i="168"/>
  <c r="BV26" i="168"/>
  <c r="BU26" i="168"/>
  <c r="BT26" i="168"/>
  <c r="BS26" i="168"/>
  <c r="BR26" i="168"/>
  <c r="BQ26" i="168"/>
  <c r="BP26" i="168"/>
  <c r="BO26" i="168"/>
  <c r="BI26" i="168"/>
  <c r="BJ802" i="183" s="1"/>
  <c r="BB26" i="168"/>
  <c r="BC802" i="183" s="1"/>
  <c r="AH26" i="168"/>
  <c r="AI802" i="183" s="1"/>
  <c r="U802" i="183"/>
  <c r="S26" i="168"/>
  <c r="T802" i="183" s="1"/>
  <c r="J26" i="168"/>
  <c r="K802" i="183" s="1"/>
  <c r="I26" i="168"/>
  <c r="J802" i="183" s="1"/>
  <c r="A26" i="168"/>
  <c r="A802" i="183" s="1"/>
  <c r="BZ25" i="168"/>
  <c r="BY25" i="168"/>
  <c r="BX25" i="168"/>
  <c r="BW25" i="168"/>
  <c r="BV25" i="168"/>
  <c r="BU25" i="168"/>
  <c r="BT25" i="168"/>
  <c r="BS25" i="168"/>
  <c r="BR25" i="168"/>
  <c r="BQ25" i="168"/>
  <c r="BP25" i="168"/>
  <c r="BO25" i="168"/>
  <c r="BI25" i="168"/>
  <c r="BJ801" i="183" s="1"/>
  <c r="BB25" i="168"/>
  <c r="AH25" i="168"/>
  <c r="AI801" i="183" s="1"/>
  <c r="U801" i="183"/>
  <c r="S25" i="168"/>
  <c r="T801" i="183" s="1"/>
  <c r="J25" i="168"/>
  <c r="I25" i="168"/>
  <c r="J801" i="183" s="1"/>
  <c r="A25" i="168"/>
  <c r="A801" i="183" s="1"/>
  <c r="BZ24" i="168"/>
  <c r="BY24" i="168"/>
  <c r="BX24" i="168"/>
  <c r="BW24" i="168"/>
  <c r="BV24" i="168"/>
  <c r="BU24" i="168"/>
  <c r="BT24" i="168"/>
  <c r="BS24" i="168"/>
  <c r="BR24" i="168"/>
  <c r="BQ24" i="168"/>
  <c r="BP24" i="168"/>
  <c r="BO24" i="168"/>
  <c r="BI24" i="168"/>
  <c r="BJ800" i="183" s="1"/>
  <c r="BB24" i="168"/>
  <c r="BC800" i="183" s="1"/>
  <c r="AH24" i="168"/>
  <c r="AI800" i="183" s="1"/>
  <c r="U800" i="183"/>
  <c r="S24" i="168"/>
  <c r="T800" i="183" s="1"/>
  <c r="J24" i="168"/>
  <c r="K800" i="183" s="1"/>
  <c r="I24" i="168"/>
  <c r="J800" i="183" s="1"/>
  <c r="A24" i="168"/>
  <c r="A800" i="183" s="1"/>
  <c r="BZ23" i="168"/>
  <c r="BY23" i="168"/>
  <c r="BX23" i="168"/>
  <c r="BW23" i="168"/>
  <c r="BV23" i="168"/>
  <c r="BU23" i="168"/>
  <c r="BT23" i="168"/>
  <c r="BS23" i="168"/>
  <c r="BR23" i="168"/>
  <c r="BQ23" i="168"/>
  <c r="BP23" i="168"/>
  <c r="BO23" i="168"/>
  <c r="BI23" i="168"/>
  <c r="BJ799" i="183" s="1"/>
  <c r="BB23" i="168"/>
  <c r="AH23" i="168"/>
  <c r="AI799" i="183" s="1"/>
  <c r="U799" i="183"/>
  <c r="S23" i="168"/>
  <c r="T799" i="183" s="1"/>
  <c r="J23" i="168"/>
  <c r="I23" i="168"/>
  <c r="J799" i="183" s="1"/>
  <c r="A23" i="168"/>
  <c r="A799" i="183" s="1"/>
  <c r="BZ22" i="168"/>
  <c r="BY22" i="168"/>
  <c r="BX22" i="168"/>
  <c r="BW22" i="168"/>
  <c r="BV22" i="168"/>
  <c r="BU22" i="168"/>
  <c r="BT22" i="168"/>
  <c r="BS22" i="168"/>
  <c r="BR22" i="168"/>
  <c r="BQ22" i="168"/>
  <c r="BP22" i="168"/>
  <c r="BO22" i="168"/>
  <c r="BI22" i="168"/>
  <c r="BJ798" i="183" s="1"/>
  <c r="BB22" i="168"/>
  <c r="AH22" i="168"/>
  <c r="AI798" i="183" s="1"/>
  <c r="U798" i="183"/>
  <c r="S22" i="168"/>
  <c r="T798" i="183" s="1"/>
  <c r="J22" i="168"/>
  <c r="K798" i="183" s="1"/>
  <c r="I22" i="168"/>
  <c r="J798" i="183" s="1"/>
  <c r="A22" i="168"/>
  <c r="A798" i="183" s="1"/>
  <c r="BZ21" i="168"/>
  <c r="BY21" i="168"/>
  <c r="BX21" i="168"/>
  <c r="BW21" i="168"/>
  <c r="BV21" i="168"/>
  <c r="BU21" i="168"/>
  <c r="BT21" i="168"/>
  <c r="BS21" i="168"/>
  <c r="BR21" i="168"/>
  <c r="BQ21" i="168"/>
  <c r="BP21" i="168"/>
  <c r="BO21" i="168"/>
  <c r="BI21" i="168"/>
  <c r="BJ797" i="183" s="1"/>
  <c r="BB21" i="168"/>
  <c r="AH21" i="168"/>
  <c r="AI797" i="183" s="1"/>
  <c r="U797" i="183"/>
  <c r="S21" i="168"/>
  <c r="T797" i="183" s="1"/>
  <c r="J21" i="168"/>
  <c r="I21" i="168"/>
  <c r="J797" i="183" s="1"/>
  <c r="A21" i="168"/>
  <c r="A797" i="183" s="1"/>
  <c r="BZ20" i="168"/>
  <c r="BY20" i="168"/>
  <c r="BX20" i="168"/>
  <c r="BW20" i="168"/>
  <c r="BV20" i="168"/>
  <c r="BU20" i="168"/>
  <c r="BT20" i="168"/>
  <c r="BS20" i="168"/>
  <c r="BR20" i="168"/>
  <c r="BQ20" i="168"/>
  <c r="BP20" i="168"/>
  <c r="BO20" i="168"/>
  <c r="BI20" i="168"/>
  <c r="BJ796" i="183" s="1"/>
  <c r="BB20" i="168"/>
  <c r="BC796" i="183" s="1"/>
  <c r="AH20" i="168"/>
  <c r="AI796" i="183" s="1"/>
  <c r="U796" i="183"/>
  <c r="S20" i="168"/>
  <c r="T796" i="183" s="1"/>
  <c r="J20" i="168"/>
  <c r="K796" i="183" s="1"/>
  <c r="I20" i="168"/>
  <c r="J796" i="183" s="1"/>
  <c r="A20" i="168"/>
  <c r="A796" i="183" s="1"/>
  <c r="BZ19" i="168"/>
  <c r="BY19" i="168"/>
  <c r="BX19" i="168"/>
  <c r="BW19" i="168"/>
  <c r="BV19" i="168"/>
  <c r="BU19" i="168"/>
  <c r="BT19" i="168"/>
  <c r="BS19" i="168"/>
  <c r="BR19" i="168"/>
  <c r="BQ19" i="168"/>
  <c r="BP19" i="168"/>
  <c r="BO19" i="168"/>
  <c r="BI19" i="168"/>
  <c r="BJ795" i="183" s="1"/>
  <c r="BB19" i="168"/>
  <c r="AH19" i="168"/>
  <c r="AI795" i="183" s="1"/>
  <c r="U795" i="183"/>
  <c r="S19" i="168"/>
  <c r="T795" i="183" s="1"/>
  <c r="J19" i="168"/>
  <c r="I19" i="168"/>
  <c r="J795" i="183" s="1"/>
  <c r="A19" i="168"/>
  <c r="A795" i="183" s="1"/>
  <c r="BZ18" i="168"/>
  <c r="BY18" i="168"/>
  <c r="BX18" i="168"/>
  <c r="BW18" i="168"/>
  <c r="BV18" i="168"/>
  <c r="BU18" i="168"/>
  <c r="BT18" i="168"/>
  <c r="BS18" i="168"/>
  <c r="BR18" i="168"/>
  <c r="BQ18" i="168"/>
  <c r="BP18" i="168"/>
  <c r="BO18" i="168"/>
  <c r="BI18" i="168"/>
  <c r="BJ794" i="183" s="1"/>
  <c r="BB18" i="168"/>
  <c r="BC794" i="183" s="1"/>
  <c r="AH18" i="168"/>
  <c r="AI794" i="183" s="1"/>
  <c r="U794" i="183"/>
  <c r="S18" i="168"/>
  <c r="T794" i="183" s="1"/>
  <c r="J18" i="168"/>
  <c r="K794" i="183" s="1"/>
  <c r="I18" i="168"/>
  <c r="J794" i="183" s="1"/>
  <c r="A18" i="168"/>
  <c r="A794" i="183" s="1"/>
  <c r="BZ17" i="168"/>
  <c r="BY17" i="168"/>
  <c r="BX17" i="168"/>
  <c r="BW17" i="168"/>
  <c r="BV17" i="168"/>
  <c r="BU17" i="168"/>
  <c r="BT17" i="168"/>
  <c r="BS17" i="168"/>
  <c r="BR17" i="168"/>
  <c r="BQ17" i="168"/>
  <c r="BP17" i="168"/>
  <c r="BO17" i="168"/>
  <c r="BI17" i="168"/>
  <c r="BJ793" i="183" s="1"/>
  <c r="BB17" i="168"/>
  <c r="AH17" i="168"/>
  <c r="AI793" i="183" s="1"/>
  <c r="U793" i="183"/>
  <c r="S17" i="168"/>
  <c r="T793" i="183" s="1"/>
  <c r="J17" i="168"/>
  <c r="I17" i="168"/>
  <c r="J793" i="183" s="1"/>
  <c r="A17" i="168"/>
  <c r="A793" i="183" s="1"/>
  <c r="BZ16" i="168"/>
  <c r="BY16" i="168"/>
  <c r="BX16" i="168"/>
  <c r="BW16" i="168"/>
  <c r="BV16" i="168"/>
  <c r="BU16" i="168"/>
  <c r="BT16" i="168"/>
  <c r="BS16" i="168"/>
  <c r="BR16" i="168"/>
  <c r="BQ16" i="168"/>
  <c r="BP16" i="168"/>
  <c r="BO16" i="168"/>
  <c r="BI16" i="168"/>
  <c r="BJ792" i="183" s="1"/>
  <c r="BB16" i="168"/>
  <c r="BC792" i="183" s="1"/>
  <c r="AH16" i="168"/>
  <c r="AI792" i="183" s="1"/>
  <c r="U792" i="183"/>
  <c r="S16" i="168"/>
  <c r="T792" i="183" s="1"/>
  <c r="J16" i="168"/>
  <c r="K792" i="183" s="1"/>
  <c r="I16" i="168"/>
  <c r="J792" i="183" s="1"/>
  <c r="A16" i="168"/>
  <c r="A792" i="183" s="1"/>
  <c r="BZ15" i="168"/>
  <c r="BY15" i="168"/>
  <c r="BX15" i="168"/>
  <c r="BW15" i="168"/>
  <c r="BV15" i="168"/>
  <c r="BU15" i="168"/>
  <c r="BT15" i="168"/>
  <c r="BS15" i="168"/>
  <c r="BR15" i="168"/>
  <c r="BQ15" i="168"/>
  <c r="BP15" i="168"/>
  <c r="BO15" i="168"/>
  <c r="BI15" i="168"/>
  <c r="BJ791" i="183" s="1"/>
  <c r="BB15" i="168"/>
  <c r="AH15" i="168"/>
  <c r="AI791" i="183" s="1"/>
  <c r="U791" i="183"/>
  <c r="S15" i="168"/>
  <c r="T791" i="183" s="1"/>
  <c r="J15" i="168"/>
  <c r="I15" i="168"/>
  <c r="J791" i="183" s="1"/>
  <c r="A15" i="168"/>
  <c r="A791" i="183" s="1"/>
  <c r="BZ14" i="168"/>
  <c r="BY14" i="168"/>
  <c r="BX14" i="168"/>
  <c r="BW14" i="168"/>
  <c r="BV14" i="168"/>
  <c r="BU14" i="168"/>
  <c r="BT14" i="168"/>
  <c r="BS14" i="168"/>
  <c r="BR14" i="168"/>
  <c r="BQ14" i="168"/>
  <c r="BP14" i="168"/>
  <c r="BO14" i="168"/>
  <c r="BI14" i="168"/>
  <c r="BJ790" i="183" s="1"/>
  <c r="BB14" i="168"/>
  <c r="BC790" i="183" s="1"/>
  <c r="AH14" i="168"/>
  <c r="AI790" i="183" s="1"/>
  <c r="U790" i="183"/>
  <c r="S14" i="168"/>
  <c r="T790" i="183" s="1"/>
  <c r="J14" i="168"/>
  <c r="K790" i="183" s="1"/>
  <c r="I14" i="168"/>
  <c r="J790" i="183" s="1"/>
  <c r="A14" i="168"/>
  <c r="A790" i="183" s="1"/>
  <c r="BZ13" i="168"/>
  <c r="BY13" i="168"/>
  <c r="BX13" i="168"/>
  <c r="BW13" i="168"/>
  <c r="BV13" i="168"/>
  <c r="BU13" i="168"/>
  <c r="BT13" i="168"/>
  <c r="BS13" i="168"/>
  <c r="BR13" i="168"/>
  <c r="BQ13" i="168"/>
  <c r="BP13" i="168"/>
  <c r="BO13" i="168"/>
  <c r="BI13" i="168"/>
  <c r="BJ789" i="183" s="1"/>
  <c r="BB13" i="168"/>
  <c r="AH13" i="168"/>
  <c r="AI789" i="183" s="1"/>
  <c r="U789" i="183"/>
  <c r="S13" i="168"/>
  <c r="T789" i="183" s="1"/>
  <c r="J13" i="168"/>
  <c r="I13" i="168"/>
  <c r="J789" i="183" s="1"/>
  <c r="A13" i="168"/>
  <c r="A789" i="183" s="1"/>
  <c r="BZ12" i="168"/>
  <c r="BY12" i="168"/>
  <c r="BX12" i="168"/>
  <c r="BW12" i="168"/>
  <c r="BV12" i="168"/>
  <c r="BU12" i="168"/>
  <c r="BT12" i="168"/>
  <c r="BS12" i="168"/>
  <c r="BR12" i="168"/>
  <c r="BQ12" i="168"/>
  <c r="BP12" i="168"/>
  <c r="BO12" i="168"/>
  <c r="BI12" i="168"/>
  <c r="BJ788" i="183" s="1"/>
  <c r="BB12" i="168"/>
  <c r="BC788" i="183" s="1"/>
  <c r="AH12" i="168"/>
  <c r="AI788" i="183" s="1"/>
  <c r="U788" i="183"/>
  <c r="S12" i="168"/>
  <c r="T788" i="183" s="1"/>
  <c r="J12" i="168"/>
  <c r="K788" i="183" s="1"/>
  <c r="I12" i="168"/>
  <c r="J788" i="183" s="1"/>
  <c r="A12" i="168"/>
  <c r="A788" i="183" s="1"/>
  <c r="BZ11" i="168"/>
  <c r="BY11" i="168"/>
  <c r="BX11" i="168"/>
  <c r="BW11" i="168"/>
  <c r="BV11" i="168"/>
  <c r="BU11" i="168"/>
  <c r="BT11" i="168"/>
  <c r="BS11" i="168"/>
  <c r="BR11" i="168"/>
  <c r="BQ11" i="168"/>
  <c r="BP11" i="168"/>
  <c r="BO11" i="168"/>
  <c r="BI11" i="168"/>
  <c r="BJ787" i="183" s="1"/>
  <c r="BB11" i="168"/>
  <c r="AH11" i="168"/>
  <c r="AI787" i="183" s="1"/>
  <c r="U787" i="183"/>
  <c r="S11" i="168"/>
  <c r="T787" i="183" s="1"/>
  <c r="J11" i="168"/>
  <c r="I11" i="168"/>
  <c r="J787" i="183" s="1"/>
  <c r="A11" i="168"/>
  <c r="A787" i="183" s="1"/>
  <c r="BZ10" i="168"/>
  <c r="BY10" i="168"/>
  <c r="BX10" i="168"/>
  <c r="BW10" i="168"/>
  <c r="BV10" i="168"/>
  <c r="BU10" i="168"/>
  <c r="BT10" i="168"/>
  <c r="BS10" i="168"/>
  <c r="BR10" i="168"/>
  <c r="BQ10" i="168"/>
  <c r="BP10" i="168"/>
  <c r="BO10" i="168"/>
  <c r="BI10" i="168"/>
  <c r="BJ786" i="183" s="1"/>
  <c r="BB10" i="168"/>
  <c r="BC786" i="183" s="1"/>
  <c r="AH10" i="168"/>
  <c r="AI786" i="183" s="1"/>
  <c r="U786" i="183"/>
  <c r="S10" i="168"/>
  <c r="T786" i="183" s="1"/>
  <c r="J10" i="168"/>
  <c r="K786" i="183" s="1"/>
  <c r="I10" i="168"/>
  <c r="J786" i="183" s="1"/>
  <c r="A10" i="168"/>
  <c r="A786" i="183" s="1"/>
  <c r="BH6" i="168"/>
  <c r="BG6" i="168"/>
  <c r="BF6" i="168"/>
  <c r="BE6" i="168"/>
  <c r="BD6" i="168"/>
  <c r="BA6" i="168"/>
  <c r="AZ6" i="168"/>
  <c r="AY6" i="168"/>
  <c r="AX6" i="168"/>
  <c r="AW6" i="168"/>
  <c r="AO6" i="168"/>
  <c r="AN6" i="168"/>
  <c r="AI6" i="168"/>
  <c r="AG6" i="168"/>
  <c r="AE6" i="168"/>
  <c r="AD6" i="168"/>
  <c r="AC6" i="168"/>
  <c r="AB6" i="168"/>
  <c r="AA6" i="168"/>
  <c r="Z6" i="168"/>
  <c r="Y6" i="168"/>
  <c r="X6" i="168"/>
  <c r="W6" i="168"/>
  <c r="V6" i="168"/>
  <c r="R6" i="168"/>
  <c r="P6" i="168"/>
  <c r="O6" i="168"/>
  <c r="N6" i="168"/>
  <c r="L6" i="168"/>
  <c r="K6" i="168"/>
  <c r="H6" i="168"/>
  <c r="G6" i="168"/>
  <c r="F6" i="168"/>
  <c r="E6" i="168"/>
  <c r="D6" i="168"/>
  <c r="C6" i="168"/>
  <c r="BH5" i="168"/>
  <c r="BG5" i="168"/>
  <c r="BF5" i="168"/>
  <c r="BE5" i="168"/>
  <c r="BD5" i="168"/>
  <c r="BA5" i="168"/>
  <c r="AZ5" i="168"/>
  <c r="AY5" i="168"/>
  <c r="AX5" i="168"/>
  <c r="AW5" i="168"/>
  <c r="AO5" i="168"/>
  <c r="AN5" i="168"/>
  <c r="AI5" i="168"/>
  <c r="AG5" i="168"/>
  <c r="AE5" i="168"/>
  <c r="AD5" i="168"/>
  <c r="AC5" i="168"/>
  <c r="AB5" i="168"/>
  <c r="AA5" i="168"/>
  <c r="Z5" i="168"/>
  <c r="Y5" i="168"/>
  <c r="X5" i="168"/>
  <c r="W5" i="168"/>
  <c r="V5" i="168"/>
  <c r="R5" i="168"/>
  <c r="P5" i="168"/>
  <c r="O5" i="168"/>
  <c r="N5" i="168"/>
  <c r="L5" i="168"/>
  <c r="K5" i="168"/>
  <c r="H5" i="168"/>
  <c r="G5" i="168"/>
  <c r="F5" i="168"/>
  <c r="E5" i="168"/>
  <c r="D5" i="168"/>
  <c r="C5" i="168"/>
  <c r="BZ65" i="167"/>
  <c r="BY65" i="167"/>
  <c r="BX65" i="167"/>
  <c r="BW65" i="167"/>
  <c r="BV65" i="167"/>
  <c r="BU65" i="167"/>
  <c r="BT65" i="167"/>
  <c r="BS65" i="167"/>
  <c r="BR65" i="167"/>
  <c r="BQ65" i="167"/>
  <c r="BP65" i="167"/>
  <c r="BO65" i="167"/>
  <c r="BI65" i="167"/>
  <c r="BJ785" i="183" s="1"/>
  <c r="BB65" i="167"/>
  <c r="AH65" i="167"/>
  <c r="AI785" i="183" s="1"/>
  <c r="U785" i="183"/>
  <c r="S65" i="167"/>
  <c r="T785" i="183" s="1"/>
  <c r="J65" i="167"/>
  <c r="I65" i="167"/>
  <c r="J785" i="183" s="1"/>
  <c r="A65" i="167"/>
  <c r="A785" i="183" s="1"/>
  <c r="BZ64" i="167"/>
  <c r="BY64" i="167"/>
  <c r="BX64" i="167"/>
  <c r="BW64" i="167"/>
  <c r="BV64" i="167"/>
  <c r="BU64" i="167"/>
  <c r="BT64" i="167"/>
  <c r="BS64" i="167"/>
  <c r="BR64" i="167"/>
  <c r="BQ64" i="167"/>
  <c r="BP64" i="167"/>
  <c r="BO64" i="167"/>
  <c r="BI64" i="167"/>
  <c r="BJ784" i="183" s="1"/>
  <c r="BB64" i="167"/>
  <c r="BC784" i="183" s="1"/>
  <c r="AH64" i="167"/>
  <c r="AI784" i="183" s="1"/>
  <c r="U784" i="183"/>
  <c r="S64" i="167"/>
  <c r="T784" i="183" s="1"/>
  <c r="J64" i="167"/>
  <c r="K784" i="183" s="1"/>
  <c r="I64" i="167"/>
  <c r="J784" i="183" s="1"/>
  <c r="A64" i="167"/>
  <c r="A784" i="183" s="1"/>
  <c r="BZ63" i="167"/>
  <c r="BY63" i="167"/>
  <c r="BX63" i="167"/>
  <c r="BW63" i="167"/>
  <c r="BV63" i="167"/>
  <c r="BU63" i="167"/>
  <c r="BT63" i="167"/>
  <c r="BS63" i="167"/>
  <c r="BR63" i="167"/>
  <c r="BQ63" i="167"/>
  <c r="BP63" i="167"/>
  <c r="BO63" i="167"/>
  <c r="BI63" i="167"/>
  <c r="BJ783" i="183" s="1"/>
  <c r="BB63" i="167"/>
  <c r="BC783" i="183" s="1"/>
  <c r="AH63" i="167"/>
  <c r="AI783" i="183" s="1"/>
  <c r="U783" i="183"/>
  <c r="S63" i="167"/>
  <c r="T783" i="183" s="1"/>
  <c r="J63" i="167"/>
  <c r="I63" i="167"/>
  <c r="J783" i="183" s="1"/>
  <c r="A63" i="167"/>
  <c r="A783" i="183" s="1"/>
  <c r="BZ62" i="167"/>
  <c r="BY62" i="167"/>
  <c r="BX62" i="167"/>
  <c r="BW62" i="167"/>
  <c r="BV62" i="167"/>
  <c r="BU62" i="167"/>
  <c r="BT62" i="167"/>
  <c r="BS62" i="167"/>
  <c r="BR62" i="167"/>
  <c r="BQ62" i="167"/>
  <c r="BP62" i="167"/>
  <c r="BO62" i="167"/>
  <c r="BI62" i="167"/>
  <c r="BJ782" i="183" s="1"/>
  <c r="BB62" i="167"/>
  <c r="BC782" i="183" s="1"/>
  <c r="AH62" i="167"/>
  <c r="AI782" i="183" s="1"/>
  <c r="U782" i="183"/>
  <c r="S62" i="167"/>
  <c r="T782" i="183" s="1"/>
  <c r="J62" i="167"/>
  <c r="K782" i="183" s="1"/>
  <c r="I62" i="167"/>
  <c r="J782" i="183" s="1"/>
  <c r="A62" i="167"/>
  <c r="A782" i="183" s="1"/>
  <c r="BZ61" i="167"/>
  <c r="BY61" i="167"/>
  <c r="BX61" i="167"/>
  <c r="BW61" i="167"/>
  <c r="BV61" i="167"/>
  <c r="BU61" i="167"/>
  <c r="BT61" i="167"/>
  <c r="BS61" i="167"/>
  <c r="BR61" i="167"/>
  <c r="BQ61" i="167"/>
  <c r="BP61" i="167"/>
  <c r="BO61" i="167"/>
  <c r="BI61" i="167"/>
  <c r="BJ781" i="183" s="1"/>
  <c r="BB61" i="167"/>
  <c r="BC781" i="183" s="1"/>
  <c r="AH61" i="167"/>
  <c r="AI781" i="183" s="1"/>
  <c r="U781" i="183"/>
  <c r="S61" i="167"/>
  <c r="T781" i="183" s="1"/>
  <c r="J781" i="183"/>
  <c r="A61" i="167"/>
  <c r="A781" i="183" s="1"/>
  <c r="BZ60" i="167"/>
  <c r="BY60" i="167"/>
  <c r="BX60" i="167"/>
  <c r="BW60" i="167"/>
  <c r="BV60" i="167"/>
  <c r="BU60" i="167"/>
  <c r="BT60" i="167"/>
  <c r="BS60" i="167"/>
  <c r="BR60" i="167"/>
  <c r="BQ60" i="167"/>
  <c r="BP60" i="167"/>
  <c r="BO60" i="167"/>
  <c r="BI60" i="167"/>
  <c r="BJ780" i="183" s="1"/>
  <c r="BB60" i="167"/>
  <c r="BC780" i="183" s="1"/>
  <c r="AH60" i="167"/>
  <c r="AI780" i="183" s="1"/>
  <c r="U780" i="183"/>
  <c r="S60" i="167"/>
  <c r="T780" i="183" s="1"/>
  <c r="J60" i="167"/>
  <c r="K780" i="183" s="1"/>
  <c r="I60" i="167"/>
  <c r="J780" i="183" s="1"/>
  <c r="A60" i="167"/>
  <c r="A780" i="183" s="1"/>
  <c r="BZ59" i="167"/>
  <c r="BY59" i="167"/>
  <c r="BX59" i="167"/>
  <c r="BW59" i="167"/>
  <c r="BV59" i="167"/>
  <c r="BU59" i="167"/>
  <c r="BT59" i="167"/>
  <c r="BS59" i="167"/>
  <c r="BR59" i="167"/>
  <c r="BQ59" i="167"/>
  <c r="BP59" i="167"/>
  <c r="BO59" i="167"/>
  <c r="BI59" i="167"/>
  <c r="BJ779" i="183" s="1"/>
  <c r="BB59" i="167"/>
  <c r="BC779" i="183" s="1"/>
  <c r="AH59" i="167"/>
  <c r="AI779" i="183" s="1"/>
  <c r="U779" i="183"/>
  <c r="S59" i="167"/>
  <c r="T779" i="183" s="1"/>
  <c r="J779" i="183"/>
  <c r="A59" i="167"/>
  <c r="A779" i="183" s="1"/>
  <c r="BZ58" i="167"/>
  <c r="BY58" i="167"/>
  <c r="BX58" i="167"/>
  <c r="BW58" i="167"/>
  <c r="BV58" i="167"/>
  <c r="BU58" i="167"/>
  <c r="BT58" i="167"/>
  <c r="BS58" i="167"/>
  <c r="BR58" i="167"/>
  <c r="BQ58" i="167"/>
  <c r="BP58" i="167"/>
  <c r="BO58" i="167"/>
  <c r="BI58" i="167"/>
  <c r="BJ778" i="183" s="1"/>
  <c r="BB58" i="167"/>
  <c r="BC778" i="183" s="1"/>
  <c r="AH58" i="167"/>
  <c r="AI778" i="183" s="1"/>
  <c r="U778" i="183"/>
  <c r="S58" i="167"/>
  <c r="T778" i="183" s="1"/>
  <c r="J58" i="167"/>
  <c r="K778" i="183" s="1"/>
  <c r="I58" i="167"/>
  <c r="J778" i="183" s="1"/>
  <c r="A58" i="167"/>
  <c r="A778" i="183" s="1"/>
  <c r="BZ57" i="167"/>
  <c r="BY57" i="167"/>
  <c r="BX57" i="167"/>
  <c r="BW57" i="167"/>
  <c r="BV57" i="167"/>
  <c r="BU57" i="167"/>
  <c r="BT57" i="167"/>
  <c r="BS57" i="167"/>
  <c r="BR57" i="167"/>
  <c r="BQ57" i="167"/>
  <c r="BP57" i="167"/>
  <c r="BO57" i="167"/>
  <c r="BI57" i="167"/>
  <c r="BJ777" i="183" s="1"/>
  <c r="BB57" i="167"/>
  <c r="BC777" i="183" s="1"/>
  <c r="AH57" i="167"/>
  <c r="AI777" i="183" s="1"/>
  <c r="U777" i="183"/>
  <c r="S57" i="167"/>
  <c r="T777" i="183" s="1"/>
  <c r="J777" i="183"/>
  <c r="A57" i="167"/>
  <c r="A777" i="183" s="1"/>
  <c r="BZ56" i="167"/>
  <c r="BY56" i="167"/>
  <c r="BX56" i="167"/>
  <c r="BW56" i="167"/>
  <c r="BV56" i="167"/>
  <c r="BU56" i="167"/>
  <c r="BT56" i="167"/>
  <c r="BS56" i="167"/>
  <c r="BR56" i="167"/>
  <c r="BQ56" i="167"/>
  <c r="BP56" i="167"/>
  <c r="BO56" i="167"/>
  <c r="BI56" i="167"/>
  <c r="BJ776" i="183" s="1"/>
  <c r="BB56" i="167"/>
  <c r="BC776" i="183" s="1"/>
  <c r="AH56" i="167"/>
  <c r="AI776" i="183" s="1"/>
  <c r="U776" i="183"/>
  <c r="S56" i="167"/>
  <c r="T776" i="183" s="1"/>
  <c r="K776" i="183"/>
  <c r="J776" i="183"/>
  <c r="A56" i="167"/>
  <c r="A776" i="183" s="1"/>
  <c r="BZ55" i="167"/>
  <c r="BY55" i="167"/>
  <c r="BX55" i="167"/>
  <c r="BW55" i="167"/>
  <c r="BV55" i="167"/>
  <c r="BU55" i="167"/>
  <c r="BT55" i="167"/>
  <c r="BS55" i="167"/>
  <c r="BR55" i="167"/>
  <c r="BQ55" i="167"/>
  <c r="BP55" i="167"/>
  <c r="BO55" i="167"/>
  <c r="BI55" i="167"/>
  <c r="BJ775" i="183" s="1"/>
  <c r="BB55" i="167"/>
  <c r="AH55" i="167"/>
  <c r="AI775" i="183" s="1"/>
  <c r="U775" i="183"/>
  <c r="S55" i="167"/>
  <c r="T775" i="183" s="1"/>
  <c r="J775" i="183"/>
  <c r="A55" i="167"/>
  <c r="A775" i="183" s="1"/>
  <c r="BZ54" i="167"/>
  <c r="BY54" i="167"/>
  <c r="BX54" i="167"/>
  <c r="BW54" i="167"/>
  <c r="BV54" i="167"/>
  <c r="BU54" i="167"/>
  <c r="BT54" i="167"/>
  <c r="BS54" i="167"/>
  <c r="BR54" i="167"/>
  <c r="BQ54" i="167"/>
  <c r="BP54" i="167"/>
  <c r="BO54" i="167"/>
  <c r="BI54" i="167"/>
  <c r="BJ774" i="183" s="1"/>
  <c r="BB54" i="167"/>
  <c r="BC774" i="183" s="1"/>
  <c r="AH54" i="167"/>
  <c r="AI774" i="183" s="1"/>
  <c r="U774" i="183"/>
  <c r="S54" i="167"/>
  <c r="T774" i="183" s="1"/>
  <c r="J54" i="167"/>
  <c r="K774" i="183" s="1"/>
  <c r="I54" i="167"/>
  <c r="J774" i="183" s="1"/>
  <c r="A54" i="167"/>
  <c r="A774" i="183" s="1"/>
  <c r="BZ53" i="167"/>
  <c r="BY53" i="167"/>
  <c r="BX53" i="167"/>
  <c r="BW53" i="167"/>
  <c r="BV53" i="167"/>
  <c r="BU53" i="167"/>
  <c r="BT53" i="167"/>
  <c r="BS53" i="167"/>
  <c r="BR53" i="167"/>
  <c r="BQ53" i="167"/>
  <c r="BP53" i="167"/>
  <c r="BO53" i="167"/>
  <c r="BI53" i="167"/>
  <c r="BJ773" i="183" s="1"/>
  <c r="BB53" i="167"/>
  <c r="AH53" i="167"/>
  <c r="AI773" i="183" s="1"/>
  <c r="U773" i="183"/>
  <c r="S53" i="167"/>
  <c r="T773" i="183" s="1"/>
  <c r="J773" i="183"/>
  <c r="A53" i="167"/>
  <c r="A773" i="183" s="1"/>
  <c r="BZ52" i="167"/>
  <c r="BY52" i="167"/>
  <c r="BX52" i="167"/>
  <c r="BW52" i="167"/>
  <c r="BV52" i="167"/>
  <c r="BU52" i="167"/>
  <c r="BT52" i="167"/>
  <c r="BS52" i="167"/>
  <c r="BR52" i="167"/>
  <c r="BQ52" i="167"/>
  <c r="BP52" i="167"/>
  <c r="BO52" i="167"/>
  <c r="BI52" i="167"/>
  <c r="BJ772" i="183" s="1"/>
  <c r="BB52" i="167"/>
  <c r="BC772" i="183" s="1"/>
  <c r="AH52" i="167"/>
  <c r="AI772" i="183" s="1"/>
  <c r="U772" i="183"/>
  <c r="S52" i="167"/>
  <c r="T772" i="183" s="1"/>
  <c r="J52" i="167"/>
  <c r="K772" i="183" s="1"/>
  <c r="I52" i="167"/>
  <c r="J772" i="183" s="1"/>
  <c r="A52" i="167"/>
  <c r="A772" i="183" s="1"/>
  <c r="BZ51" i="167"/>
  <c r="BY51" i="167"/>
  <c r="BX51" i="167"/>
  <c r="BW51" i="167"/>
  <c r="BV51" i="167"/>
  <c r="BU51" i="167"/>
  <c r="BT51" i="167"/>
  <c r="BS51" i="167"/>
  <c r="BR51" i="167"/>
  <c r="BQ51" i="167"/>
  <c r="BP51" i="167"/>
  <c r="BO51" i="167"/>
  <c r="BI51" i="167"/>
  <c r="BJ771" i="183" s="1"/>
  <c r="BB51" i="167"/>
  <c r="AH51" i="167"/>
  <c r="AI771" i="183" s="1"/>
  <c r="U771" i="183"/>
  <c r="S51" i="167"/>
  <c r="T771" i="183" s="1"/>
  <c r="J771" i="183"/>
  <c r="A51" i="167"/>
  <c r="A771" i="183" s="1"/>
  <c r="BZ50" i="167"/>
  <c r="BY50" i="167"/>
  <c r="BX50" i="167"/>
  <c r="BW50" i="167"/>
  <c r="BV50" i="167"/>
  <c r="BU50" i="167"/>
  <c r="BT50" i="167"/>
  <c r="BS50" i="167"/>
  <c r="BR50" i="167"/>
  <c r="BQ50" i="167"/>
  <c r="BP50" i="167"/>
  <c r="BO50" i="167"/>
  <c r="BI50" i="167"/>
  <c r="BJ770" i="183" s="1"/>
  <c r="BB50" i="167"/>
  <c r="BC770" i="183" s="1"/>
  <c r="AH50" i="167"/>
  <c r="AI770" i="183" s="1"/>
  <c r="U770" i="183"/>
  <c r="S50" i="167"/>
  <c r="T770" i="183" s="1"/>
  <c r="J50" i="167"/>
  <c r="K770" i="183" s="1"/>
  <c r="I50" i="167"/>
  <c r="J770" i="183" s="1"/>
  <c r="A50" i="167"/>
  <c r="A770" i="183" s="1"/>
  <c r="BZ49" i="167"/>
  <c r="BY49" i="167"/>
  <c r="BX49" i="167"/>
  <c r="BW49" i="167"/>
  <c r="BV49" i="167"/>
  <c r="BU49" i="167"/>
  <c r="BT49" i="167"/>
  <c r="BS49" i="167"/>
  <c r="BR49" i="167"/>
  <c r="BQ49" i="167"/>
  <c r="BP49" i="167"/>
  <c r="BO49" i="167"/>
  <c r="BI49" i="167"/>
  <c r="BJ769" i="183" s="1"/>
  <c r="BB49" i="167"/>
  <c r="BC769" i="183" s="1"/>
  <c r="AH49" i="167"/>
  <c r="AI769" i="183" s="1"/>
  <c r="U769" i="183"/>
  <c r="S49" i="167"/>
  <c r="T769" i="183" s="1"/>
  <c r="J769" i="183"/>
  <c r="A49" i="167"/>
  <c r="A769" i="183" s="1"/>
  <c r="BZ48" i="167"/>
  <c r="BY48" i="167"/>
  <c r="BX48" i="167"/>
  <c r="BW48" i="167"/>
  <c r="BV48" i="167"/>
  <c r="BU48" i="167"/>
  <c r="BT48" i="167"/>
  <c r="BS48" i="167"/>
  <c r="BR48" i="167"/>
  <c r="BQ48" i="167"/>
  <c r="BP48" i="167"/>
  <c r="BO48" i="167"/>
  <c r="BI48" i="167"/>
  <c r="BJ768" i="183" s="1"/>
  <c r="BB48" i="167"/>
  <c r="BC768" i="183" s="1"/>
  <c r="AH48" i="167"/>
  <c r="AI768" i="183" s="1"/>
  <c r="U768" i="183"/>
  <c r="S48" i="167"/>
  <c r="T768" i="183" s="1"/>
  <c r="J48" i="167"/>
  <c r="K768" i="183" s="1"/>
  <c r="I48" i="167"/>
  <c r="J768" i="183" s="1"/>
  <c r="A48" i="167"/>
  <c r="A768" i="183" s="1"/>
  <c r="BZ47" i="167"/>
  <c r="BY47" i="167"/>
  <c r="BX47" i="167"/>
  <c r="BW47" i="167"/>
  <c r="BV47" i="167"/>
  <c r="BU47" i="167"/>
  <c r="BT47" i="167"/>
  <c r="BS47" i="167"/>
  <c r="BR47" i="167"/>
  <c r="BQ47" i="167"/>
  <c r="BP47" i="167"/>
  <c r="BO47" i="167"/>
  <c r="BI47" i="167"/>
  <c r="BJ767" i="183" s="1"/>
  <c r="BB47" i="167"/>
  <c r="BC767" i="183" s="1"/>
  <c r="AH47" i="167"/>
  <c r="AI767" i="183" s="1"/>
  <c r="U767" i="183"/>
  <c r="S47" i="167"/>
  <c r="T767" i="183" s="1"/>
  <c r="J767" i="183"/>
  <c r="A47" i="167"/>
  <c r="A767" i="183" s="1"/>
  <c r="BZ46" i="167"/>
  <c r="BY46" i="167"/>
  <c r="BX46" i="167"/>
  <c r="BW46" i="167"/>
  <c r="BV46" i="167"/>
  <c r="BU46" i="167"/>
  <c r="BT46" i="167"/>
  <c r="BS46" i="167"/>
  <c r="BR46" i="167"/>
  <c r="BQ46" i="167"/>
  <c r="BP46" i="167"/>
  <c r="BO46" i="167"/>
  <c r="BI46" i="167"/>
  <c r="BJ766" i="183" s="1"/>
  <c r="BB46" i="167"/>
  <c r="BC766" i="183" s="1"/>
  <c r="AH46" i="167"/>
  <c r="AI766" i="183" s="1"/>
  <c r="U766" i="183"/>
  <c r="S46" i="167"/>
  <c r="T766" i="183" s="1"/>
  <c r="J46" i="167"/>
  <c r="K766" i="183" s="1"/>
  <c r="I46" i="167"/>
  <c r="J766" i="183" s="1"/>
  <c r="A46" i="167"/>
  <c r="A766" i="183" s="1"/>
  <c r="BZ45" i="167"/>
  <c r="BY45" i="167"/>
  <c r="BX45" i="167"/>
  <c r="BW45" i="167"/>
  <c r="BV45" i="167"/>
  <c r="BU45" i="167"/>
  <c r="BT45" i="167"/>
  <c r="BS45" i="167"/>
  <c r="BR45" i="167"/>
  <c r="BQ45" i="167"/>
  <c r="BP45" i="167"/>
  <c r="BO45" i="167"/>
  <c r="BI45" i="167"/>
  <c r="BJ765" i="183" s="1"/>
  <c r="BB45" i="167"/>
  <c r="BC765" i="183" s="1"/>
  <c r="AH45" i="167"/>
  <c r="AI765" i="183" s="1"/>
  <c r="U765" i="183"/>
  <c r="S45" i="167"/>
  <c r="T765" i="183" s="1"/>
  <c r="J45" i="167"/>
  <c r="I45" i="167"/>
  <c r="J765" i="183" s="1"/>
  <c r="A45" i="167"/>
  <c r="A765" i="183" s="1"/>
  <c r="BZ44" i="167"/>
  <c r="BY44" i="167"/>
  <c r="BX44" i="167"/>
  <c r="BW44" i="167"/>
  <c r="BV44" i="167"/>
  <c r="BU44" i="167"/>
  <c r="BT44" i="167"/>
  <c r="BS44" i="167"/>
  <c r="BR44" i="167"/>
  <c r="BQ44" i="167"/>
  <c r="BP44" i="167"/>
  <c r="BO44" i="167"/>
  <c r="BI44" i="167"/>
  <c r="BJ764" i="183" s="1"/>
  <c r="BB44" i="167"/>
  <c r="BC764" i="183" s="1"/>
  <c r="AH44" i="167"/>
  <c r="AI764" i="183" s="1"/>
  <c r="U764" i="183"/>
  <c r="S44" i="167"/>
  <c r="T764" i="183" s="1"/>
  <c r="J44" i="167"/>
  <c r="K764" i="183" s="1"/>
  <c r="I44" i="167"/>
  <c r="J764" i="183" s="1"/>
  <c r="A44" i="167"/>
  <c r="A764" i="183" s="1"/>
  <c r="BZ43" i="167"/>
  <c r="BY43" i="167"/>
  <c r="BX43" i="167"/>
  <c r="BW43" i="167"/>
  <c r="BV43" i="167"/>
  <c r="BU43" i="167"/>
  <c r="BT43" i="167"/>
  <c r="BS43" i="167"/>
  <c r="BR43" i="167"/>
  <c r="BQ43" i="167"/>
  <c r="BP43" i="167"/>
  <c r="BO43" i="167"/>
  <c r="BI43" i="167"/>
  <c r="BJ763" i="183" s="1"/>
  <c r="BB43" i="167"/>
  <c r="BC763" i="183" s="1"/>
  <c r="AH43" i="167"/>
  <c r="AI763" i="183" s="1"/>
  <c r="U763" i="183"/>
  <c r="S43" i="167"/>
  <c r="T763" i="183" s="1"/>
  <c r="J43" i="167"/>
  <c r="I43" i="167"/>
  <c r="J763" i="183" s="1"/>
  <c r="A43" i="167"/>
  <c r="A763" i="183" s="1"/>
  <c r="BZ42" i="167"/>
  <c r="BY42" i="167"/>
  <c r="BX42" i="167"/>
  <c r="BW42" i="167"/>
  <c r="BV42" i="167"/>
  <c r="BU42" i="167"/>
  <c r="BT42" i="167"/>
  <c r="BS42" i="167"/>
  <c r="BR42" i="167"/>
  <c r="BQ42" i="167"/>
  <c r="BP42" i="167"/>
  <c r="BO42" i="167"/>
  <c r="BI42" i="167"/>
  <c r="BJ762" i="183" s="1"/>
  <c r="BB42" i="167"/>
  <c r="BC762" i="183" s="1"/>
  <c r="AH42" i="167"/>
  <c r="AI762" i="183" s="1"/>
  <c r="U762" i="183"/>
  <c r="S42" i="167"/>
  <c r="T762" i="183" s="1"/>
  <c r="J42" i="167"/>
  <c r="K762" i="183" s="1"/>
  <c r="I42" i="167"/>
  <c r="J762" i="183" s="1"/>
  <c r="A42" i="167"/>
  <c r="A762" i="183" s="1"/>
  <c r="BZ41" i="167"/>
  <c r="BY41" i="167"/>
  <c r="BX41" i="167"/>
  <c r="BW41" i="167"/>
  <c r="BV41" i="167"/>
  <c r="BU41" i="167"/>
  <c r="BT41" i="167"/>
  <c r="BS41" i="167"/>
  <c r="BR41" i="167"/>
  <c r="BQ41" i="167"/>
  <c r="BP41" i="167"/>
  <c r="BO41" i="167"/>
  <c r="BI41" i="167"/>
  <c r="BJ761" i="183" s="1"/>
  <c r="BB41" i="167"/>
  <c r="BC761" i="183" s="1"/>
  <c r="AH41" i="167"/>
  <c r="AI761" i="183" s="1"/>
  <c r="U761" i="183"/>
  <c r="S41" i="167"/>
  <c r="T761" i="183" s="1"/>
  <c r="J41" i="167"/>
  <c r="I41" i="167"/>
  <c r="J761" i="183" s="1"/>
  <c r="A41" i="167"/>
  <c r="A761" i="183" s="1"/>
  <c r="BZ40" i="167"/>
  <c r="BY40" i="167"/>
  <c r="BX40" i="167"/>
  <c r="BW40" i="167"/>
  <c r="BV40" i="167"/>
  <c r="BU40" i="167"/>
  <c r="BT40" i="167"/>
  <c r="BS40" i="167"/>
  <c r="BR40" i="167"/>
  <c r="BQ40" i="167"/>
  <c r="BP40" i="167"/>
  <c r="BO40" i="167"/>
  <c r="BI40" i="167"/>
  <c r="BJ760" i="183" s="1"/>
  <c r="BB40" i="167"/>
  <c r="BC760" i="183" s="1"/>
  <c r="AH40" i="167"/>
  <c r="AI760" i="183" s="1"/>
  <c r="U760" i="183"/>
  <c r="S40" i="167"/>
  <c r="T760" i="183" s="1"/>
  <c r="J40" i="167"/>
  <c r="K760" i="183" s="1"/>
  <c r="I40" i="167"/>
  <c r="J760" i="183" s="1"/>
  <c r="A40" i="167"/>
  <c r="A760" i="183" s="1"/>
  <c r="BZ39" i="167"/>
  <c r="BY39" i="167"/>
  <c r="BX39" i="167"/>
  <c r="BW39" i="167"/>
  <c r="BV39" i="167"/>
  <c r="BU39" i="167"/>
  <c r="BT39" i="167"/>
  <c r="BS39" i="167"/>
  <c r="BR39" i="167"/>
  <c r="BQ39" i="167"/>
  <c r="BP39" i="167"/>
  <c r="BO39" i="167"/>
  <c r="BI39" i="167"/>
  <c r="BJ759" i="183" s="1"/>
  <c r="BB39" i="167"/>
  <c r="AH39" i="167"/>
  <c r="AI759" i="183" s="1"/>
  <c r="U759" i="183"/>
  <c r="S39" i="167"/>
  <c r="T759" i="183" s="1"/>
  <c r="J39" i="167"/>
  <c r="I39" i="167"/>
  <c r="J759" i="183" s="1"/>
  <c r="A39" i="167"/>
  <c r="A759" i="183" s="1"/>
  <c r="BZ38" i="167"/>
  <c r="BY38" i="167"/>
  <c r="BX38" i="167"/>
  <c r="BW38" i="167"/>
  <c r="BV38" i="167"/>
  <c r="BU38" i="167"/>
  <c r="BT38" i="167"/>
  <c r="BS38" i="167"/>
  <c r="BR38" i="167"/>
  <c r="BQ38" i="167"/>
  <c r="BP38" i="167"/>
  <c r="BO38" i="167"/>
  <c r="BI38" i="167"/>
  <c r="BJ758" i="183" s="1"/>
  <c r="BB38" i="167"/>
  <c r="BC758" i="183" s="1"/>
  <c r="AH38" i="167"/>
  <c r="AI758" i="183" s="1"/>
  <c r="U758" i="183"/>
  <c r="S38" i="167"/>
  <c r="T758" i="183" s="1"/>
  <c r="J38" i="167"/>
  <c r="K758" i="183" s="1"/>
  <c r="I38" i="167"/>
  <c r="J758" i="183" s="1"/>
  <c r="A38" i="167"/>
  <c r="A758" i="183" s="1"/>
  <c r="BZ37" i="167"/>
  <c r="BY37" i="167"/>
  <c r="BX37" i="167"/>
  <c r="BW37" i="167"/>
  <c r="BV37" i="167"/>
  <c r="BU37" i="167"/>
  <c r="BT37" i="167"/>
  <c r="BS37" i="167"/>
  <c r="BR37" i="167"/>
  <c r="BQ37" i="167"/>
  <c r="BP37" i="167"/>
  <c r="BO37" i="167"/>
  <c r="BI37" i="167"/>
  <c r="BJ757" i="183" s="1"/>
  <c r="BB37" i="167"/>
  <c r="BC757" i="183" s="1"/>
  <c r="AH37" i="167"/>
  <c r="AI757" i="183" s="1"/>
  <c r="U757" i="183"/>
  <c r="S37" i="167"/>
  <c r="T757" i="183" s="1"/>
  <c r="J37" i="167"/>
  <c r="I37" i="167"/>
  <c r="J757" i="183" s="1"/>
  <c r="A37" i="167"/>
  <c r="A757" i="183" s="1"/>
  <c r="BZ36" i="167"/>
  <c r="BY36" i="167"/>
  <c r="BX36" i="167"/>
  <c r="BW36" i="167"/>
  <c r="BV36" i="167"/>
  <c r="BU36" i="167"/>
  <c r="BT36" i="167"/>
  <c r="BS36" i="167"/>
  <c r="BR36" i="167"/>
  <c r="BQ36" i="167"/>
  <c r="BP36" i="167"/>
  <c r="BO36" i="167"/>
  <c r="BI36" i="167"/>
  <c r="BJ756" i="183" s="1"/>
  <c r="BB36" i="167"/>
  <c r="BC756" i="183" s="1"/>
  <c r="AH36" i="167"/>
  <c r="AI756" i="183" s="1"/>
  <c r="U756" i="183"/>
  <c r="S36" i="167"/>
  <c r="T756" i="183" s="1"/>
  <c r="J36" i="167"/>
  <c r="K756" i="183" s="1"/>
  <c r="I36" i="167"/>
  <c r="J756" i="183" s="1"/>
  <c r="A36" i="167"/>
  <c r="A756" i="183" s="1"/>
  <c r="BZ35" i="167"/>
  <c r="BY35" i="167"/>
  <c r="BX35" i="167"/>
  <c r="BW35" i="167"/>
  <c r="BV35" i="167"/>
  <c r="BU35" i="167"/>
  <c r="BT35" i="167"/>
  <c r="BS35" i="167"/>
  <c r="BR35" i="167"/>
  <c r="BQ35" i="167"/>
  <c r="BP35" i="167"/>
  <c r="BO35" i="167"/>
  <c r="BI35" i="167"/>
  <c r="BJ755" i="183" s="1"/>
  <c r="BB35" i="167"/>
  <c r="BC755" i="183" s="1"/>
  <c r="AH35" i="167"/>
  <c r="AI755" i="183" s="1"/>
  <c r="U755" i="183"/>
  <c r="S35" i="167"/>
  <c r="T755" i="183" s="1"/>
  <c r="J35" i="167"/>
  <c r="I35" i="167"/>
  <c r="J755" i="183" s="1"/>
  <c r="A35" i="167"/>
  <c r="A755" i="183" s="1"/>
  <c r="BZ34" i="167"/>
  <c r="BY34" i="167"/>
  <c r="BX34" i="167"/>
  <c r="BW34" i="167"/>
  <c r="BV34" i="167"/>
  <c r="BU34" i="167"/>
  <c r="BT34" i="167"/>
  <c r="BS34" i="167"/>
  <c r="BR34" i="167"/>
  <c r="BQ34" i="167"/>
  <c r="BP34" i="167"/>
  <c r="BO34" i="167"/>
  <c r="BI34" i="167"/>
  <c r="BJ754" i="183" s="1"/>
  <c r="BB34" i="167"/>
  <c r="BC754" i="183" s="1"/>
  <c r="AH34" i="167"/>
  <c r="AI754" i="183" s="1"/>
  <c r="U754" i="183"/>
  <c r="S34" i="167"/>
  <c r="T754" i="183" s="1"/>
  <c r="J34" i="167"/>
  <c r="K754" i="183" s="1"/>
  <c r="I34" i="167"/>
  <c r="J754" i="183" s="1"/>
  <c r="A34" i="167"/>
  <c r="A754" i="183" s="1"/>
  <c r="BZ33" i="167"/>
  <c r="BY33" i="167"/>
  <c r="BX33" i="167"/>
  <c r="BW33" i="167"/>
  <c r="BV33" i="167"/>
  <c r="BU33" i="167"/>
  <c r="BT33" i="167"/>
  <c r="BS33" i="167"/>
  <c r="BR33" i="167"/>
  <c r="BQ33" i="167"/>
  <c r="BP33" i="167"/>
  <c r="BO33" i="167"/>
  <c r="BI33" i="167"/>
  <c r="BJ753" i="183" s="1"/>
  <c r="BB33" i="167"/>
  <c r="BC753" i="183" s="1"/>
  <c r="AH33" i="167"/>
  <c r="AI753" i="183" s="1"/>
  <c r="U753" i="183"/>
  <c r="S33" i="167"/>
  <c r="T753" i="183" s="1"/>
  <c r="J33" i="167"/>
  <c r="I33" i="167"/>
  <c r="J753" i="183" s="1"/>
  <c r="A33" i="167"/>
  <c r="A753" i="183" s="1"/>
  <c r="BZ32" i="167"/>
  <c r="BY32" i="167"/>
  <c r="BX32" i="167"/>
  <c r="BW32" i="167"/>
  <c r="BV32" i="167"/>
  <c r="BU32" i="167"/>
  <c r="BT32" i="167"/>
  <c r="BS32" i="167"/>
  <c r="BR32" i="167"/>
  <c r="BQ32" i="167"/>
  <c r="BP32" i="167"/>
  <c r="BO32" i="167"/>
  <c r="BI32" i="167"/>
  <c r="BJ752" i="183" s="1"/>
  <c r="BB32" i="167"/>
  <c r="BC752" i="183" s="1"/>
  <c r="AH32" i="167"/>
  <c r="AI752" i="183" s="1"/>
  <c r="U752" i="183"/>
  <c r="S32" i="167"/>
  <c r="T752" i="183" s="1"/>
  <c r="J32" i="167"/>
  <c r="K752" i="183" s="1"/>
  <c r="I32" i="167"/>
  <c r="J752" i="183" s="1"/>
  <c r="A32" i="167"/>
  <c r="A752" i="183" s="1"/>
  <c r="BZ31" i="167"/>
  <c r="BY31" i="167"/>
  <c r="BX31" i="167"/>
  <c r="BW31" i="167"/>
  <c r="BV31" i="167"/>
  <c r="BU31" i="167"/>
  <c r="BT31" i="167"/>
  <c r="BS31" i="167"/>
  <c r="BR31" i="167"/>
  <c r="BQ31" i="167"/>
  <c r="BP31" i="167"/>
  <c r="BO31" i="167"/>
  <c r="BI31" i="167"/>
  <c r="BJ751" i="183" s="1"/>
  <c r="BB31" i="167"/>
  <c r="BC751" i="183" s="1"/>
  <c r="AH31" i="167"/>
  <c r="AI751" i="183" s="1"/>
  <c r="U751" i="183"/>
  <c r="S31" i="167"/>
  <c r="T751" i="183" s="1"/>
  <c r="J31" i="167"/>
  <c r="I31" i="167"/>
  <c r="J751" i="183" s="1"/>
  <c r="A31" i="167"/>
  <c r="A751" i="183" s="1"/>
  <c r="BZ30" i="167"/>
  <c r="BY30" i="167"/>
  <c r="BX30" i="167"/>
  <c r="BW30" i="167"/>
  <c r="BV30" i="167"/>
  <c r="BU30" i="167"/>
  <c r="BT30" i="167"/>
  <c r="BS30" i="167"/>
  <c r="BR30" i="167"/>
  <c r="BQ30" i="167"/>
  <c r="BP30" i="167"/>
  <c r="BO30" i="167"/>
  <c r="BI30" i="167"/>
  <c r="BJ750" i="183" s="1"/>
  <c r="BB30" i="167"/>
  <c r="BC750" i="183" s="1"/>
  <c r="AH30" i="167"/>
  <c r="AI750" i="183" s="1"/>
  <c r="U750" i="183"/>
  <c r="S30" i="167"/>
  <c r="T750" i="183" s="1"/>
  <c r="J30" i="167"/>
  <c r="K750" i="183" s="1"/>
  <c r="I30" i="167"/>
  <c r="J750" i="183" s="1"/>
  <c r="A30" i="167"/>
  <c r="A750" i="183" s="1"/>
  <c r="BZ29" i="167"/>
  <c r="BY29" i="167"/>
  <c r="BX29" i="167"/>
  <c r="BW29" i="167"/>
  <c r="BV29" i="167"/>
  <c r="BU29" i="167"/>
  <c r="BT29" i="167"/>
  <c r="BS29" i="167"/>
  <c r="BR29" i="167"/>
  <c r="BQ29" i="167"/>
  <c r="BP29" i="167"/>
  <c r="BO29" i="167"/>
  <c r="BI29" i="167"/>
  <c r="BJ749" i="183" s="1"/>
  <c r="BB29" i="167"/>
  <c r="BC749" i="183" s="1"/>
  <c r="AH29" i="167"/>
  <c r="AI749" i="183" s="1"/>
  <c r="U749" i="183"/>
  <c r="S29" i="167"/>
  <c r="T749" i="183" s="1"/>
  <c r="J29" i="167"/>
  <c r="I29" i="167"/>
  <c r="J749" i="183" s="1"/>
  <c r="A29" i="167"/>
  <c r="A749" i="183" s="1"/>
  <c r="BZ28" i="167"/>
  <c r="BY28" i="167"/>
  <c r="BX28" i="167"/>
  <c r="BW28" i="167"/>
  <c r="BV28" i="167"/>
  <c r="BU28" i="167"/>
  <c r="BT28" i="167"/>
  <c r="BS28" i="167"/>
  <c r="BR28" i="167"/>
  <c r="BQ28" i="167"/>
  <c r="BP28" i="167"/>
  <c r="BO28" i="167"/>
  <c r="BI28" i="167"/>
  <c r="BJ748" i="183" s="1"/>
  <c r="BB28" i="167"/>
  <c r="BC748" i="183" s="1"/>
  <c r="AH28" i="167"/>
  <c r="AI748" i="183" s="1"/>
  <c r="U748" i="183"/>
  <c r="S28" i="167"/>
  <c r="T748" i="183" s="1"/>
  <c r="J28" i="167"/>
  <c r="K748" i="183" s="1"/>
  <c r="I28" i="167"/>
  <c r="J748" i="183" s="1"/>
  <c r="A28" i="167"/>
  <c r="A748" i="183" s="1"/>
  <c r="BZ27" i="167"/>
  <c r="BY27" i="167"/>
  <c r="BX27" i="167"/>
  <c r="BW27" i="167"/>
  <c r="BV27" i="167"/>
  <c r="BU27" i="167"/>
  <c r="BT27" i="167"/>
  <c r="BS27" i="167"/>
  <c r="BR27" i="167"/>
  <c r="BQ27" i="167"/>
  <c r="BP27" i="167"/>
  <c r="BO27" i="167"/>
  <c r="BI27" i="167"/>
  <c r="BJ747" i="183" s="1"/>
  <c r="BB27" i="167"/>
  <c r="AH27" i="167"/>
  <c r="AI747" i="183" s="1"/>
  <c r="U747" i="183"/>
  <c r="S27" i="167"/>
  <c r="T747" i="183" s="1"/>
  <c r="J27" i="167"/>
  <c r="I27" i="167"/>
  <c r="J747" i="183" s="1"/>
  <c r="A27" i="167"/>
  <c r="A747" i="183" s="1"/>
  <c r="BZ26" i="167"/>
  <c r="BY26" i="167"/>
  <c r="BX26" i="167"/>
  <c r="BW26" i="167"/>
  <c r="BV26" i="167"/>
  <c r="BU26" i="167"/>
  <c r="BT26" i="167"/>
  <c r="BS26" i="167"/>
  <c r="BR26" i="167"/>
  <c r="BQ26" i="167"/>
  <c r="BP26" i="167"/>
  <c r="BO26" i="167"/>
  <c r="BI26" i="167"/>
  <c r="BJ746" i="183" s="1"/>
  <c r="BB26" i="167"/>
  <c r="BC746" i="183" s="1"/>
  <c r="AH26" i="167"/>
  <c r="AI746" i="183" s="1"/>
  <c r="U746" i="183"/>
  <c r="S26" i="167"/>
  <c r="T746" i="183" s="1"/>
  <c r="J26" i="167"/>
  <c r="K746" i="183" s="1"/>
  <c r="I26" i="167"/>
  <c r="J746" i="183" s="1"/>
  <c r="A26" i="167"/>
  <c r="A746" i="183" s="1"/>
  <c r="BZ25" i="167"/>
  <c r="BY25" i="167"/>
  <c r="BX25" i="167"/>
  <c r="BW25" i="167"/>
  <c r="BV25" i="167"/>
  <c r="BU25" i="167"/>
  <c r="BT25" i="167"/>
  <c r="BS25" i="167"/>
  <c r="BR25" i="167"/>
  <c r="BQ25" i="167"/>
  <c r="BP25" i="167"/>
  <c r="BO25" i="167"/>
  <c r="BI25" i="167"/>
  <c r="BJ745" i="183" s="1"/>
  <c r="BB25" i="167"/>
  <c r="AH25" i="167"/>
  <c r="AI745" i="183" s="1"/>
  <c r="U745" i="183"/>
  <c r="S25" i="167"/>
  <c r="T745" i="183" s="1"/>
  <c r="J25" i="167"/>
  <c r="I25" i="167"/>
  <c r="J745" i="183" s="1"/>
  <c r="A25" i="167"/>
  <c r="A745" i="183" s="1"/>
  <c r="BZ24" i="167"/>
  <c r="BY24" i="167"/>
  <c r="BX24" i="167"/>
  <c r="BW24" i="167"/>
  <c r="BV24" i="167"/>
  <c r="BU24" i="167"/>
  <c r="BT24" i="167"/>
  <c r="BS24" i="167"/>
  <c r="BR24" i="167"/>
  <c r="BQ24" i="167"/>
  <c r="BP24" i="167"/>
  <c r="BO24" i="167"/>
  <c r="BI24" i="167"/>
  <c r="BJ744" i="183" s="1"/>
  <c r="BB24" i="167"/>
  <c r="BC744" i="183" s="1"/>
  <c r="AH24" i="167"/>
  <c r="AI744" i="183" s="1"/>
  <c r="U744" i="183"/>
  <c r="S24" i="167"/>
  <c r="T744" i="183" s="1"/>
  <c r="J24" i="167"/>
  <c r="K744" i="183" s="1"/>
  <c r="I24" i="167"/>
  <c r="J744" i="183" s="1"/>
  <c r="A24" i="167"/>
  <c r="A744" i="183" s="1"/>
  <c r="BZ23" i="167"/>
  <c r="BY23" i="167"/>
  <c r="BX23" i="167"/>
  <c r="BW23" i="167"/>
  <c r="BV23" i="167"/>
  <c r="BU23" i="167"/>
  <c r="BT23" i="167"/>
  <c r="BS23" i="167"/>
  <c r="BR23" i="167"/>
  <c r="BQ23" i="167"/>
  <c r="BP23" i="167"/>
  <c r="BO23" i="167"/>
  <c r="BI23" i="167"/>
  <c r="BJ743" i="183" s="1"/>
  <c r="BB23" i="167"/>
  <c r="BC743" i="183" s="1"/>
  <c r="AH23" i="167"/>
  <c r="AI743" i="183" s="1"/>
  <c r="U743" i="183"/>
  <c r="S23" i="167"/>
  <c r="T743" i="183" s="1"/>
  <c r="J23" i="167"/>
  <c r="I23" i="167"/>
  <c r="J743" i="183" s="1"/>
  <c r="A23" i="167"/>
  <c r="A743" i="183" s="1"/>
  <c r="BZ22" i="167"/>
  <c r="BY22" i="167"/>
  <c r="BX22" i="167"/>
  <c r="BW22" i="167"/>
  <c r="BV22" i="167"/>
  <c r="BU22" i="167"/>
  <c r="BT22" i="167"/>
  <c r="BS22" i="167"/>
  <c r="BR22" i="167"/>
  <c r="BQ22" i="167"/>
  <c r="BP22" i="167"/>
  <c r="BO22" i="167"/>
  <c r="BI22" i="167"/>
  <c r="BJ742" i="183" s="1"/>
  <c r="BB22" i="167"/>
  <c r="BC742" i="183" s="1"/>
  <c r="AH22" i="167"/>
  <c r="AI742" i="183" s="1"/>
  <c r="U742" i="183"/>
  <c r="S22" i="167"/>
  <c r="T742" i="183" s="1"/>
  <c r="J22" i="167"/>
  <c r="K742" i="183" s="1"/>
  <c r="I22" i="167"/>
  <c r="J742" i="183" s="1"/>
  <c r="A22" i="167"/>
  <c r="A742" i="183" s="1"/>
  <c r="BZ21" i="167"/>
  <c r="BY21" i="167"/>
  <c r="BX21" i="167"/>
  <c r="BW21" i="167"/>
  <c r="BV21" i="167"/>
  <c r="BU21" i="167"/>
  <c r="BT21" i="167"/>
  <c r="BS21" i="167"/>
  <c r="BR21" i="167"/>
  <c r="BQ21" i="167"/>
  <c r="BP21" i="167"/>
  <c r="BO21" i="167"/>
  <c r="BI21" i="167"/>
  <c r="BJ741" i="183" s="1"/>
  <c r="BB21" i="167"/>
  <c r="BC741" i="183" s="1"/>
  <c r="AH21" i="167"/>
  <c r="AI741" i="183" s="1"/>
  <c r="J741" i="183"/>
  <c r="A21" i="167"/>
  <c r="A741" i="183" s="1"/>
  <c r="BZ20" i="167"/>
  <c r="BY20" i="167"/>
  <c r="BX20" i="167"/>
  <c r="BW20" i="167"/>
  <c r="BV20" i="167"/>
  <c r="BU20" i="167"/>
  <c r="BT20" i="167"/>
  <c r="BS20" i="167"/>
  <c r="BR20" i="167"/>
  <c r="BQ20" i="167"/>
  <c r="BP20" i="167"/>
  <c r="BO20" i="167"/>
  <c r="BI20" i="167"/>
  <c r="BJ740" i="183" s="1"/>
  <c r="BC20" i="167"/>
  <c r="BD740" i="183" s="1"/>
  <c r="BB20" i="167"/>
  <c r="BC740" i="183" s="1"/>
  <c r="AH20" i="167"/>
  <c r="AI740" i="183" s="1"/>
  <c r="K740" i="183"/>
  <c r="J740" i="183"/>
  <c r="A20" i="167"/>
  <c r="A740" i="183" s="1"/>
  <c r="BZ19" i="167"/>
  <c r="BY19" i="167"/>
  <c r="BX19" i="167"/>
  <c r="BW19" i="167"/>
  <c r="BV19" i="167"/>
  <c r="BU19" i="167"/>
  <c r="BT19" i="167"/>
  <c r="BS19" i="167"/>
  <c r="BR19" i="167"/>
  <c r="BQ19" i="167"/>
  <c r="BP19" i="167"/>
  <c r="BO19" i="167"/>
  <c r="BI19" i="167"/>
  <c r="BJ739" i="183" s="1"/>
  <c r="BB19" i="167"/>
  <c r="BC739" i="183" s="1"/>
  <c r="AH19" i="167"/>
  <c r="AI739" i="183" s="1"/>
  <c r="J739" i="183"/>
  <c r="A19" i="167"/>
  <c r="A739" i="183" s="1"/>
  <c r="BZ18" i="167"/>
  <c r="BY18" i="167"/>
  <c r="BX18" i="167"/>
  <c r="BW18" i="167"/>
  <c r="BV18" i="167"/>
  <c r="BU18" i="167"/>
  <c r="BT18" i="167"/>
  <c r="BS18" i="167"/>
  <c r="BR18" i="167"/>
  <c r="BQ18" i="167"/>
  <c r="BP18" i="167"/>
  <c r="BO18" i="167"/>
  <c r="BI18" i="167"/>
  <c r="BJ738" i="183" s="1"/>
  <c r="BB18" i="167"/>
  <c r="BC738" i="183" s="1"/>
  <c r="AH18" i="167"/>
  <c r="AI738" i="183" s="1"/>
  <c r="K738" i="183"/>
  <c r="J738" i="183"/>
  <c r="A18" i="167"/>
  <c r="A738" i="183" s="1"/>
  <c r="BZ17" i="167"/>
  <c r="BY17" i="167"/>
  <c r="BX17" i="167"/>
  <c r="BW17" i="167"/>
  <c r="BV17" i="167"/>
  <c r="BU17" i="167"/>
  <c r="BT17" i="167"/>
  <c r="BS17" i="167"/>
  <c r="BR17" i="167"/>
  <c r="BQ17" i="167"/>
  <c r="BP17" i="167"/>
  <c r="BO17" i="167"/>
  <c r="BI17" i="167"/>
  <c r="BJ737" i="183" s="1"/>
  <c r="BB17" i="167"/>
  <c r="BC737" i="183" s="1"/>
  <c r="AH17" i="167"/>
  <c r="AI737" i="183" s="1"/>
  <c r="J737" i="183"/>
  <c r="A17" i="167"/>
  <c r="A737" i="183" s="1"/>
  <c r="BZ16" i="167"/>
  <c r="BY16" i="167"/>
  <c r="BX16" i="167"/>
  <c r="BW16" i="167"/>
  <c r="BV16" i="167"/>
  <c r="BU16" i="167"/>
  <c r="BT16" i="167"/>
  <c r="BS16" i="167"/>
  <c r="BR16" i="167"/>
  <c r="BQ16" i="167"/>
  <c r="BP16" i="167"/>
  <c r="BO16" i="167"/>
  <c r="BI16" i="167"/>
  <c r="BJ736" i="183" s="1"/>
  <c r="BB16" i="167"/>
  <c r="BC736" i="183" s="1"/>
  <c r="AH16" i="167"/>
  <c r="AI736" i="183" s="1"/>
  <c r="K736" i="183"/>
  <c r="J736" i="183"/>
  <c r="A16" i="167"/>
  <c r="A736" i="183" s="1"/>
  <c r="BZ15" i="167"/>
  <c r="BY15" i="167"/>
  <c r="BX15" i="167"/>
  <c r="BW15" i="167"/>
  <c r="BV15" i="167"/>
  <c r="BU15" i="167"/>
  <c r="BT15" i="167"/>
  <c r="BS15" i="167"/>
  <c r="BR15" i="167"/>
  <c r="BQ15" i="167"/>
  <c r="BP15" i="167"/>
  <c r="BO15" i="167"/>
  <c r="BI15" i="167"/>
  <c r="BJ735" i="183" s="1"/>
  <c r="BB15" i="167"/>
  <c r="BC735" i="183" s="1"/>
  <c r="AH15" i="167"/>
  <c r="AI735" i="183" s="1"/>
  <c r="J735" i="183"/>
  <c r="A15" i="167"/>
  <c r="A735" i="183" s="1"/>
  <c r="BZ14" i="167"/>
  <c r="BY14" i="167"/>
  <c r="BX14" i="167"/>
  <c r="BW14" i="167"/>
  <c r="BV14" i="167"/>
  <c r="BU14" i="167"/>
  <c r="BT14" i="167"/>
  <c r="BS14" i="167"/>
  <c r="BR14" i="167"/>
  <c r="BQ14" i="167"/>
  <c r="BP14" i="167"/>
  <c r="BO14" i="167"/>
  <c r="BI14" i="167"/>
  <c r="BJ734" i="183" s="1"/>
  <c r="BB14" i="167"/>
  <c r="BC734" i="183" s="1"/>
  <c r="AH14" i="167"/>
  <c r="AI734" i="183" s="1"/>
  <c r="K734" i="183"/>
  <c r="J734" i="183"/>
  <c r="A14" i="167"/>
  <c r="A734" i="183" s="1"/>
  <c r="BZ13" i="167"/>
  <c r="BY13" i="167"/>
  <c r="BX13" i="167"/>
  <c r="BW13" i="167"/>
  <c r="BV13" i="167"/>
  <c r="BU13" i="167"/>
  <c r="BT13" i="167"/>
  <c r="BS13" i="167"/>
  <c r="BR13" i="167"/>
  <c r="BQ13" i="167"/>
  <c r="BP13" i="167"/>
  <c r="BO13" i="167"/>
  <c r="BI13" i="167"/>
  <c r="BJ733" i="183" s="1"/>
  <c r="BB13" i="167"/>
  <c r="BC733" i="183" s="1"/>
  <c r="AH13" i="167"/>
  <c r="AI733" i="183" s="1"/>
  <c r="J733" i="183"/>
  <c r="A13" i="167"/>
  <c r="A733" i="183" s="1"/>
  <c r="BZ12" i="167"/>
  <c r="BY12" i="167"/>
  <c r="BX12" i="167"/>
  <c r="BW12" i="167"/>
  <c r="BV12" i="167"/>
  <c r="BU12" i="167"/>
  <c r="BT12" i="167"/>
  <c r="BS12" i="167"/>
  <c r="BR12" i="167"/>
  <c r="BQ12" i="167"/>
  <c r="BP12" i="167"/>
  <c r="BO12" i="167"/>
  <c r="BI12" i="167"/>
  <c r="BJ732" i="183" s="1"/>
  <c r="BB12" i="167"/>
  <c r="BC732" i="183" s="1"/>
  <c r="AH12" i="167"/>
  <c r="AI732" i="183" s="1"/>
  <c r="K732" i="183"/>
  <c r="J732" i="183"/>
  <c r="A12" i="167"/>
  <c r="A732" i="183" s="1"/>
  <c r="BZ11" i="167"/>
  <c r="BY11" i="167"/>
  <c r="BX11" i="167"/>
  <c r="BW11" i="167"/>
  <c r="BV11" i="167"/>
  <c r="BU11" i="167"/>
  <c r="BT11" i="167"/>
  <c r="BS11" i="167"/>
  <c r="BR11" i="167"/>
  <c r="BQ11" i="167"/>
  <c r="BP11" i="167"/>
  <c r="BO11" i="167"/>
  <c r="BI11" i="167"/>
  <c r="BJ731" i="183" s="1"/>
  <c r="BB11" i="167"/>
  <c r="BC731" i="183" s="1"/>
  <c r="AH11" i="167"/>
  <c r="AI731" i="183" s="1"/>
  <c r="J731" i="183"/>
  <c r="A11" i="167"/>
  <c r="A731" i="183" s="1"/>
  <c r="BZ10" i="167"/>
  <c r="BY10" i="167"/>
  <c r="BX10" i="167"/>
  <c r="BW10" i="167"/>
  <c r="BV10" i="167"/>
  <c r="BU10" i="167"/>
  <c r="BT10" i="167"/>
  <c r="BS10" i="167"/>
  <c r="BR10" i="167"/>
  <c r="BQ10" i="167"/>
  <c r="BP10" i="167"/>
  <c r="BO10" i="167"/>
  <c r="BI10" i="167"/>
  <c r="BJ730" i="183" s="1"/>
  <c r="BB10" i="167"/>
  <c r="BC730" i="183" s="1"/>
  <c r="AH10" i="167"/>
  <c r="AI730" i="183" s="1"/>
  <c r="K730" i="183"/>
  <c r="J730" i="183"/>
  <c r="A10" i="167"/>
  <c r="A730" i="183" s="1"/>
  <c r="BH6" i="167"/>
  <c r="BG6" i="167"/>
  <c r="BF6" i="167"/>
  <c r="BE6" i="167"/>
  <c r="BD6" i="167"/>
  <c r="BA6" i="167"/>
  <c r="AZ6" i="167"/>
  <c r="AY6" i="167"/>
  <c r="AX6" i="167"/>
  <c r="AW6" i="167"/>
  <c r="AO6" i="167"/>
  <c r="AN6" i="167"/>
  <c r="AI6" i="167"/>
  <c r="AG6" i="167"/>
  <c r="AE6" i="167"/>
  <c r="AD6" i="167"/>
  <c r="AC6" i="167"/>
  <c r="AB6" i="167"/>
  <c r="AA6" i="167"/>
  <c r="Z6" i="167"/>
  <c r="Y6" i="167"/>
  <c r="X6" i="167"/>
  <c r="W6" i="167"/>
  <c r="V6" i="167"/>
  <c r="R6" i="167"/>
  <c r="P6" i="167"/>
  <c r="O6" i="167"/>
  <c r="N6" i="167"/>
  <c r="L6" i="167"/>
  <c r="K6" i="167"/>
  <c r="H6" i="167"/>
  <c r="G6" i="167"/>
  <c r="F6" i="167"/>
  <c r="E6" i="167"/>
  <c r="D6" i="167"/>
  <c r="C6" i="167"/>
  <c r="BH5" i="167"/>
  <c r="BG5" i="167"/>
  <c r="BF5" i="167"/>
  <c r="BE5" i="167"/>
  <c r="BD5" i="167"/>
  <c r="BA5" i="167"/>
  <c r="AZ5" i="167"/>
  <c r="AY5" i="167"/>
  <c r="AX5" i="167"/>
  <c r="AW5" i="167"/>
  <c r="AO5" i="167"/>
  <c r="AN5" i="167"/>
  <c r="AI5" i="167"/>
  <c r="AG5" i="167"/>
  <c r="AE5" i="167"/>
  <c r="AD5" i="167"/>
  <c r="AC5" i="167"/>
  <c r="AB5" i="167"/>
  <c r="AA5" i="167"/>
  <c r="Z5" i="167"/>
  <c r="Y5" i="167"/>
  <c r="X5" i="167"/>
  <c r="W5" i="167"/>
  <c r="V5" i="167"/>
  <c r="R5" i="167"/>
  <c r="P5" i="167"/>
  <c r="O5" i="167"/>
  <c r="N5" i="167"/>
  <c r="L5" i="167"/>
  <c r="K5" i="167"/>
  <c r="H5" i="167"/>
  <c r="G5" i="167"/>
  <c r="F5" i="167"/>
  <c r="E5" i="167"/>
  <c r="D5" i="167"/>
  <c r="C5" i="167"/>
  <c r="BZ65" i="166"/>
  <c r="BY65" i="166"/>
  <c r="BX65" i="166"/>
  <c r="BW65" i="166"/>
  <c r="BV65" i="166"/>
  <c r="BU65" i="166"/>
  <c r="BT65" i="166"/>
  <c r="BS65" i="166"/>
  <c r="BR65" i="166"/>
  <c r="BQ65" i="166"/>
  <c r="BP65" i="166"/>
  <c r="BO65" i="166"/>
  <c r="BI65" i="166"/>
  <c r="BJ729" i="183" s="1"/>
  <c r="BB65" i="166"/>
  <c r="BC729" i="183" s="1"/>
  <c r="AH65" i="166"/>
  <c r="AI729" i="183" s="1"/>
  <c r="U729" i="183"/>
  <c r="S65" i="166"/>
  <c r="T729" i="183" s="1"/>
  <c r="J65" i="166"/>
  <c r="I65" i="166"/>
  <c r="J729" i="183" s="1"/>
  <c r="A65" i="166"/>
  <c r="A729" i="183" s="1"/>
  <c r="BZ64" i="166"/>
  <c r="BY64" i="166"/>
  <c r="BX64" i="166"/>
  <c r="BW64" i="166"/>
  <c r="BV64" i="166"/>
  <c r="BU64" i="166"/>
  <c r="BT64" i="166"/>
  <c r="BS64" i="166"/>
  <c r="BR64" i="166"/>
  <c r="BQ64" i="166"/>
  <c r="BP64" i="166"/>
  <c r="BO64" i="166"/>
  <c r="BI64" i="166"/>
  <c r="BJ728" i="183" s="1"/>
  <c r="BB64" i="166"/>
  <c r="BC728" i="183" s="1"/>
  <c r="AH64" i="166"/>
  <c r="AI728" i="183" s="1"/>
  <c r="U728" i="183"/>
  <c r="S64" i="166"/>
  <c r="T728" i="183" s="1"/>
  <c r="J64" i="166"/>
  <c r="K728" i="183" s="1"/>
  <c r="I64" i="166"/>
  <c r="J728" i="183" s="1"/>
  <c r="A64" i="166"/>
  <c r="A728" i="183" s="1"/>
  <c r="BZ63" i="166"/>
  <c r="BY63" i="166"/>
  <c r="BX63" i="166"/>
  <c r="BW63" i="166"/>
  <c r="BV63" i="166"/>
  <c r="BU63" i="166"/>
  <c r="BT63" i="166"/>
  <c r="BS63" i="166"/>
  <c r="BR63" i="166"/>
  <c r="BQ63" i="166"/>
  <c r="BP63" i="166"/>
  <c r="BO63" i="166"/>
  <c r="BI63" i="166"/>
  <c r="BJ727" i="183" s="1"/>
  <c r="BB63" i="166"/>
  <c r="BC727" i="183" s="1"/>
  <c r="AH63" i="166"/>
  <c r="AI727" i="183" s="1"/>
  <c r="U727" i="183"/>
  <c r="S63" i="166"/>
  <c r="T727" i="183" s="1"/>
  <c r="J63" i="166"/>
  <c r="I63" i="166"/>
  <c r="J727" i="183" s="1"/>
  <c r="A63" i="166"/>
  <c r="A727" i="183" s="1"/>
  <c r="BZ62" i="166"/>
  <c r="BY62" i="166"/>
  <c r="BX62" i="166"/>
  <c r="BW62" i="166"/>
  <c r="BV62" i="166"/>
  <c r="BU62" i="166"/>
  <c r="BT62" i="166"/>
  <c r="BS62" i="166"/>
  <c r="BR62" i="166"/>
  <c r="BQ62" i="166"/>
  <c r="BP62" i="166"/>
  <c r="BO62" i="166"/>
  <c r="BI62" i="166"/>
  <c r="BJ726" i="183" s="1"/>
  <c r="BC62" i="166"/>
  <c r="BD726" i="183" s="1"/>
  <c r="BB62" i="166"/>
  <c r="BC726" i="183" s="1"/>
  <c r="AH62" i="166"/>
  <c r="AI726" i="183" s="1"/>
  <c r="U726" i="183"/>
  <c r="T726" i="183"/>
  <c r="J62" i="166"/>
  <c r="K726" i="183" s="1"/>
  <c r="I62" i="166"/>
  <c r="J726" i="183" s="1"/>
  <c r="A62" i="166"/>
  <c r="A726" i="183" s="1"/>
  <c r="BZ61" i="166"/>
  <c r="BY61" i="166"/>
  <c r="BX61" i="166"/>
  <c r="BW61" i="166"/>
  <c r="BV61" i="166"/>
  <c r="BU61" i="166"/>
  <c r="BT61" i="166"/>
  <c r="BS61" i="166"/>
  <c r="BR61" i="166"/>
  <c r="BQ61" i="166"/>
  <c r="BP61" i="166"/>
  <c r="BO61" i="166"/>
  <c r="BI61" i="166"/>
  <c r="BJ725" i="183" s="1"/>
  <c r="BB61" i="166"/>
  <c r="BC725" i="183" s="1"/>
  <c r="AH61" i="166"/>
  <c r="AI725" i="183" s="1"/>
  <c r="U725" i="183"/>
  <c r="S61" i="166"/>
  <c r="T725" i="183" s="1"/>
  <c r="J61" i="166"/>
  <c r="I61" i="166"/>
  <c r="J725" i="183" s="1"/>
  <c r="A61" i="166"/>
  <c r="A725" i="183" s="1"/>
  <c r="BZ60" i="166"/>
  <c r="BY60" i="166"/>
  <c r="BX60" i="166"/>
  <c r="BW60" i="166"/>
  <c r="BV60" i="166"/>
  <c r="BU60" i="166"/>
  <c r="BT60" i="166"/>
  <c r="BS60" i="166"/>
  <c r="BR60" i="166"/>
  <c r="BQ60" i="166"/>
  <c r="BP60" i="166"/>
  <c r="BO60" i="166"/>
  <c r="BI60" i="166"/>
  <c r="BJ724" i="183" s="1"/>
  <c r="BB60" i="166"/>
  <c r="BC724" i="183" s="1"/>
  <c r="AH60" i="166"/>
  <c r="AI724" i="183" s="1"/>
  <c r="U724" i="183"/>
  <c r="S60" i="166"/>
  <c r="T724" i="183" s="1"/>
  <c r="J60" i="166"/>
  <c r="K724" i="183" s="1"/>
  <c r="I60" i="166"/>
  <c r="J724" i="183" s="1"/>
  <c r="A60" i="166"/>
  <c r="A724" i="183" s="1"/>
  <c r="BZ59" i="166"/>
  <c r="BY59" i="166"/>
  <c r="BX59" i="166"/>
  <c r="BW59" i="166"/>
  <c r="BV59" i="166"/>
  <c r="BU59" i="166"/>
  <c r="BT59" i="166"/>
  <c r="BS59" i="166"/>
  <c r="BR59" i="166"/>
  <c r="BQ59" i="166"/>
  <c r="BP59" i="166"/>
  <c r="BO59" i="166"/>
  <c r="BI59" i="166"/>
  <c r="BJ723" i="183" s="1"/>
  <c r="BB59" i="166"/>
  <c r="BC723" i="183" s="1"/>
  <c r="AH59" i="166"/>
  <c r="AI723" i="183" s="1"/>
  <c r="U723" i="183"/>
  <c r="S59" i="166"/>
  <c r="T723" i="183" s="1"/>
  <c r="J59" i="166"/>
  <c r="I59" i="166"/>
  <c r="J723" i="183" s="1"/>
  <c r="A59" i="166"/>
  <c r="A723" i="183" s="1"/>
  <c r="BZ58" i="166"/>
  <c r="BY58" i="166"/>
  <c r="BX58" i="166"/>
  <c r="BW58" i="166"/>
  <c r="BV58" i="166"/>
  <c r="BU58" i="166"/>
  <c r="BT58" i="166"/>
  <c r="BS58" i="166"/>
  <c r="BR58" i="166"/>
  <c r="BQ58" i="166"/>
  <c r="BP58" i="166"/>
  <c r="BO58" i="166"/>
  <c r="BI58" i="166"/>
  <c r="BJ722" i="183" s="1"/>
  <c r="BB58" i="166"/>
  <c r="BC722" i="183" s="1"/>
  <c r="AH58" i="166"/>
  <c r="AI722" i="183" s="1"/>
  <c r="U722" i="183"/>
  <c r="S58" i="166"/>
  <c r="T722" i="183" s="1"/>
  <c r="J58" i="166"/>
  <c r="K722" i="183" s="1"/>
  <c r="I58" i="166"/>
  <c r="J722" i="183" s="1"/>
  <c r="A58" i="166"/>
  <c r="A722" i="183" s="1"/>
  <c r="BZ57" i="166"/>
  <c r="BY57" i="166"/>
  <c r="BX57" i="166"/>
  <c r="BW57" i="166"/>
  <c r="BV57" i="166"/>
  <c r="BU57" i="166"/>
  <c r="BT57" i="166"/>
  <c r="BS57" i="166"/>
  <c r="BR57" i="166"/>
  <c r="BQ57" i="166"/>
  <c r="BP57" i="166"/>
  <c r="BO57" i="166"/>
  <c r="BI57" i="166"/>
  <c r="BJ721" i="183" s="1"/>
  <c r="BB57" i="166"/>
  <c r="BC721" i="183" s="1"/>
  <c r="AH57" i="166"/>
  <c r="AI721" i="183" s="1"/>
  <c r="U721" i="183"/>
  <c r="S57" i="166"/>
  <c r="T721" i="183" s="1"/>
  <c r="J721" i="183"/>
  <c r="A57" i="166"/>
  <c r="A721" i="183" s="1"/>
  <c r="BZ56" i="166"/>
  <c r="BY56" i="166"/>
  <c r="BX56" i="166"/>
  <c r="BW56" i="166"/>
  <c r="BV56" i="166"/>
  <c r="BU56" i="166"/>
  <c r="BT56" i="166"/>
  <c r="BS56" i="166"/>
  <c r="BR56" i="166"/>
  <c r="BQ56" i="166"/>
  <c r="BP56" i="166"/>
  <c r="BO56" i="166"/>
  <c r="BI56" i="166"/>
  <c r="BJ720" i="183" s="1"/>
  <c r="BB56" i="166"/>
  <c r="BC720" i="183" s="1"/>
  <c r="AH56" i="166"/>
  <c r="AI720" i="183" s="1"/>
  <c r="U720" i="183"/>
  <c r="S56" i="166"/>
  <c r="T720" i="183" s="1"/>
  <c r="J56" i="166"/>
  <c r="K720" i="183" s="1"/>
  <c r="I56" i="166"/>
  <c r="J720" i="183" s="1"/>
  <c r="A56" i="166"/>
  <c r="A720" i="183" s="1"/>
  <c r="BZ55" i="166"/>
  <c r="BY55" i="166"/>
  <c r="BX55" i="166"/>
  <c r="BW55" i="166"/>
  <c r="BV55" i="166"/>
  <c r="BU55" i="166"/>
  <c r="BT55" i="166"/>
  <c r="BS55" i="166"/>
  <c r="BR55" i="166"/>
  <c r="BQ55" i="166"/>
  <c r="BP55" i="166"/>
  <c r="BO55" i="166"/>
  <c r="BI55" i="166"/>
  <c r="BJ719" i="183" s="1"/>
  <c r="BB55" i="166"/>
  <c r="BC719" i="183" s="1"/>
  <c r="AH55" i="166"/>
  <c r="AI719" i="183" s="1"/>
  <c r="U719" i="183"/>
  <c r="S55" i="166"/>
  <c r="T719" i="183" s="1"/>
  <c r="J719" i="183"/>
  <c r="A55" i="166"/>
  <c r="A719" i="183" s="1"/>
  <c r="BZ54" i="166"/>
  <c r="BY54" i="166"/>
  <c r="BX54" i="166"/>
  <c r="BW54" i="166"/>
  <c r="BV54" i="166"/>
  <c r="BU54" i="166"/>
  <c r="BT54" i="166"/>
  <c r="BS54" i="166"/>
  <c r="BR54" i="166"/>
  <c r="BQ54" i="166"/>
  <c r="BP54" i="166"/>
  <c r="BO54" i="166"/>
  <c r="BI54" i="166"/>
  <c r="BJ718" i="183" s="1"/>
  <c r="BB54" i="166"/>
  <c r="BC718" i="183" s="1"/>
  <c r="AH54" i="166"/>
  <c r="AI718" i="183" s="1"/>
  <c r="U718" i="183"/>
  <c r="S54" i="166"/>
  <c r="T718" i="183" s="1"/>
  <c r="J54" i="166"/>
  <c r="K718" i="183" s="1"/>
  <c r="I54" i="166"/>
  <c r="J718" i="183" s="1"/>
  <c r="A54" i="166"/>
  <c r="A718" i="183" s="1"/>
  <c r="BZ53" i="166"/>
  <c r="BY53" i="166"/>
  <c r="BX53" i="166"/>
  <c r="BW53" i="166"/>
  <c r="BV53" i="166"/>
  <c r="BU53" i="166"/>
  <c r="BT53" i="166"/>
  <c r="BS53" i="166"/>
  <c r="BR53" i="166"/>
  <c r="BQ53" i="166"/>
  <c r="BP53" i="166"/>
  <c r="BO53" i="166"/>
  <c r="BI53" i="166"/>
  <c r="BJ717" i="183" s="1"/>
  <c r="BB53" i="166"/>
  <c r="BC717" i="183" s="1"/>
  <c r="AH53" i="166"/>
  <c r="AI717" i="183" s="1"/>
  <c r="U717" i="183"/>
  <c r="S53" i="166"/>
  <c r="T717" i="183" s="1"/>
  <c r="J717" i="183"/>
  <c r="A53" i="166"/>
  <c r="A717" i="183" s="1"/>
  <c r="BZ52" i="166"/>
  <c r="BY52" i="166"/>
  <c r="BX52" i="166"/>
  <c r="BW52" i="166"/>
  <c r="BV52" i="166"/>
  <c r="BU52" i="166"/>
  <c r="BT52" i="166"/>
  <c r="BS52" i="166"/>
  <c r="BR52" i="166"/>
  <c r="BQ52" i="166"/>
  <c r="BP52" i="166"/>
  <c r="BO52" i="166"/>
  <c r="BI52" i="166"/>
  <c r="BJ716" i="183" s="1"/>
  <c r="BB52" i="166"/>
  <c r="BC716" i="183" s="1"/>
  <c r="AH52" i="166"/>
  <c r="AI716" i="183" s="1"/>
  <c r="U716" i="183"/>
  <c r="S52" i="166"/>
  <c r="T716" i="183" s="1"/>
  <c r="K716" i="183"/>
  <c r="J716" i="183"/>
  <c r="A52" i="166"/>
  <c r="A716" i="183" s="1"/>
  <c r="BZ51" i="166"/>
  <c r="BY51" i="166"/>
  <c r="BX51" i="166"/>
  <c r="BW51" i="166"/>
  <c r="BV51" i="166"/>
  <c r="BU51" i="166"/>
  <c r="BT51" i="166"/>
  <c r="BS51" i="166"/>
  <c r="BR51" i="166"/>
  <c r="BQ51" i="166"/>
  <c r="BP51" i="166"/>
  <c r="BO51" i="166"/>
  <c r="BI51" i="166"/>
  <c r="BJ715" i="183" s="1"/>
  <c r="BB51" i="166"/>
  <c r="BC715" i="183" s="1"/>
  <c r="AH51" i="166"/>
  <c r="AI715" i="183" s="1"/>
  <c r="U715" i="183"/>
  <c r="S51" i="166"/>
  <c r="T715" i="183" s="1"/>
  <c r="J715" i="183"/>
  <c r="A51" i="166"/>
  <c r="A715" i="183" s="1"/>
  <c r="BZ50" i="166"/>
  <c r="BY50" i="166"/>
  <c r="BX50" i="166"/>
  <c r="BW50" i="166"/>
  <c r="BV50" i="166"/>
  <c r="BU50" i="166"/>
  <c r="BT50" i="166"/>
  <c r="BS50" i="166"/>
  <c r="BR50" i="166"/>
  <c r="BQ50" i="166"/>
  <c r="BP50" i="166"/>
  <c r="BO50" i="166"/>
  <c r="BI50" i="166"/>
  <c r="BJ714" i="183" s="1"/>
  <c r="BB50" i="166"/>
  <c r="BC714" i="183" s="1"/>
  <c r="AH50" i="166"/>
  <c r="AI714" i="183" s="1"/>
  <c r="U714" i="183"/>
  <c r="S50" i="166"/>
  <c r="T714" i="183" s="1"/>
  <c r="J50" i="166"/>
  <c r="K714" i="183" s="1"/>
  <c r="I50" i="166"/>
  <c r="J714" i="183" s="1"/>
  <c r="A50" i="166"/>
  <c r="A714" i="183" s="1"/>
  <c r="BZ49" i="166"/>
  <c r="BY49" i="166"/>
  <c r="BX49" i="166"/>
  <c r="BW49" i="166"/>
  <c r="BV49" i="166"/>
  <c r="BU49" i="166"/>
  <c r="BT49" i="166"/>
  <c r="BS49" i="166"/>
  <c r="BR49" i="166"/>
  <c r="BQ49" i="166"/>
  <c r="BP49" i="166"/>
  <c r="BO49" i="166"/>
  <c r="BI49" i="166"/>
  <c r="BJ713" i="183" s="1"/>
  <c r="BB49" i="166"/>
  <c r="BC713" i="183" s="1"/>
  <c r="AH49" i="166"/>
  <c r="AI713" i="183" s="1"/>
  <c r="U713" i="183"/>
  <c r="S49" i="166"/>
  <c r="T713" i="183" s="1"/>
  <c r="J713" i="183"/>
  <c r="A49" i="166"/>
  <c r="A713" i="183" s="1"/>
  <c r="BZ48" i="166"/>
  <c r="BY48" i="166"/>
  <c r="BX48" i="166"/>
  <c r="BW48" i="166"/>
  <c r="BV48" i="166"/>
  <c r="BU48" i="166"/>
  <c r="BT48" i="166"/>
  <c r="BS48" i="166"/>
  <c r="BR48" i="166"/>
  <c r="BQ48" i="166"/>
  <c r="BP48" i="166"/>
  <c r="BO48" i="166"/>
  <c r="BI48" i="166"/>
  <c r="BJ712" i="183" s="1"/>
  <c r="BB48" i="166"/>
  <c r="BC712" i="183" s="1"/>
  <c r="AH48" i="166"/>
  <c r="AI712" i="183" s="1"/>
  <c r="U712" i="183"/>
  <c r="S48" i="166"/>
  <c r="T712" i="183" s="1"/>
  <c r="K712" i="183"/>
  <c r="J712" i="183"/>
  <c r="A48" i="166"/>
  <c r="A712" i="183" s="1"/>
  <c r="BZ47" i="166"/>
  <c r="BY47" i="166"/>
  <c r="BX47" i="166"/>
  <c r="BW47" i="166"/>
  <c r="BV47" i="166"/>
  <c r="BU47" i="166"/>
  <c r="BT47" i="166"/>
  <c r="BS47" i="166"/>
  <c r="BR47" i="166"/>
  <c r="BQ47" i="166"/>
  <c r="BP47" i="166"/>
  <c r="BO47" i="166"/>
  <c r="BI47" i="166"/>
  <c r="BJ711" i="183" s="1"/>
  <c r="BB47" i="166"/>
  <c r="BC711" i="183" s="1"/>
  <c r="AH47" i="166"/>
  <c r="AI711" i="183" s="1"/>
  <c r="U711" i="183"/>
  <c r="S47" i="166"/>
  <c r="T711" i="183" s="1"/>
  <c r="J711" i="183"/>
  <c r="A47" i="166"/>
  <c r="A711" i="183" s="1"/>
  <c r="BZ46" i="166"/>
  <c r="BY46" i="166"/>
  <c r="BX46" i="166"/>
  <c r="BW46" i="166"/>
  <c r="BV46" i="166"/>
  <c r="BU46" i="166"/>
  <c r="BT46" i="166"/>
  <c r="BS46" i="166"/>
  <c r="BR46" i="166"/>
  <c r="BQ46" i="166"/>
  <c r="BP46" i="166"/>
  <c r="BO46" i="166"/>
  <c r="BI46" i="166"/>
  <c r="BJ710" i="183" s="1"/>
  <c r="BB46" i="166"/>
  <c r="AH46" i="166"/>
  <c r="AI710" i="183" s="1"/>
  <c r="U710" i="183"/>
  <c r="S46" i="166"/>
  <c r="T710" i="183" s="1"/>
  <c r="J46" i="166"/>
  <c r="K710" i="183" s="1"/>
  <c r="I46" i="166"/>
  <c r="J710" i="183" s="1"/>
  <c r="A46" i="166"/>
  <c r="A710" i="183" s="1"/>
  <c r="BZ45" i="166"/>
  <c r="BY45" i="166"/>
  <c r="BX45" i="166"/>
  <c r="BW45" i="166"/>
  <c r="BV45" i="166"/>
  <c r="BU45" i="166"/>
  <c r="BT45" i="166"/>
  <c r="BS45" i="166"/>
  <c r="BR45" i="166"/>
  <c r="BQ45" i="166"/>
  <c r="BP45" i="166"/>
  <c r="BO45" i="166"/>
  <c r="BI45" i="166"/>
  <c r="BJ709" i="183" s="1"/>
  <c r="BB45" i="166"/>
  <c r="BC709" i="183" s="1"/>
  <c r="AH45" i="166"/>
  <c r="AI709" i="183" s="1"/>
  <c r="U709" i="183"/>
  <c r="S45" i="166"/>
  <c r="T709" i="183" s="1"/>
  <c r="J45" i="166"/>
  <c r="I45" i="166"/>
  <c r="J709" i="183" s="1"/>
  <c r="A45" i="166"/>
  <c r="A709" i="183" s="1"/>
  <c r="BZ44" i="166"/>
  <c r="BY44" i="166"/>
  <c r="BX44" i="166"/>
  <c r="BW44" i="166"/>
  <c r="BV44" i="166"/>
  <c r="BU44" i="166"/>
  <c r="BT44" i="166"/>
  <c r="BS44" i="166"/>
  <c r="BR44" i="166"/>
  <c r="BQ44" i="166"/>
  <c r="BP44" i="166"/>
  <c r="BO44" i="166"/>
  <c r="BI44" i="166"/>
  <c r="BJ708" i="183" s="1"/>
  <c r="BB44" i="166"/>
  <c r="BC708" i="183" s="1"/>
  <c r="AH44" i="166"/>
  <c r="AI708" i="183" s="1"/>
  <c r="U708" i="183"/>
  <c r="S44" i="166"/>
  <c r="T708" i="183" s="1"/>
  <c r="J44" i="166"/>
  <c r="K708" i="183" s="1"/>
  <c r="I44" i="166"/>
  <c r="J708" i="183" s="1"/>
  <c r="A44" i="166"/>
  <c r="A708" i="183" s="1"/>
  <c r="BZ43" i="166"/>
  <c r="BY43" i="166"/>
  <c r="BX43" i="166"/>
  <c r="BW43" i="166"/>
  <c r="BV43" i="166"/>
  <c r="BU43" i="166"/>
  <c r="BT43" i="166"/>
  <c r="BS43" i="166"/>
  <c r="BR43" i="166"/>
  <c r="BQ43" i="166"/>
  <c r="BP43" i="166"/>
  <c r="BO43" i="166"/>
  <c r="BI43" i="166"/>
  <c r="BJ707" i="183" s="1"/>
  <c r="BB43" i="166"/>
  <c r="BC707" i="183" s="1"/>
  <c r="AH43" i="166"/>
  <c r="AI707" i="183" s="1"/>
  <c r="U707" i="183"/>
  <c r="S43" i="166"/>
  <c r="T707" i="183" s="1"/>
  <c r="J43" i="166"/>
  <c r="I43" i="166"/>
  <c r="J707" i="183" s="1"/>
  <c r="A43" i="166"/>
  <c r="A707" i="183" s="1"/>
  <c r="BZ42" i="166"/>
  <c r="BY42" i="166"/>
  <c r="BX42" i="166"/>
  <c r="BW42" i="166"/>
  <c r="BV42" i="166"/>
  <c r="BU42" i="166"/>
  <c r="BT42" i="166"/>
  <c r="BS42" i="166"/>
  <c r="BR42" i="166"/>
  <c r="BQ42" i="166"/>
  <c r="BP42" i="166"/>
  <c r="BO42" i="166"/>
  <c r="BI42" i="166"/>
  <c r="BJ706" i="183" s="1"/>
  <c r="BB42" i="166"/>
  <c r="BC706" i="183" s="1"/>
  <c r="AH42" i="166"/>
  <c r="AI706" i="183" s="1"/>
  <c r="U706" i="183"/>
  <c r="S42" i="166"/>
  <c r="T706" i="183" s="1"/>
  <c r="J42" i="166"/>
  <c r="K706" i="183" s="1"/>
  <c r="I42" i="166"/>
  <c r="J706" i="183" s="1"/>
  <c r="A42" i="166"/>
  <c r="A706" i="183" s="1"/>
  <c r="BZ41" i="166"/>
  <c r="BY41" i="166"/>
  <c r="BX41" i="166"/>
  <c r="BW41" i="166"/>
  <c r="BV41" i="166"/>
  <c r="BU41" i="166"/>
  <c r="BT41" i="166"/>
  <c r="BS41" i="166"/>
  <c r="BR41" i="166"/>
  <c r="BQ41" i="166"/>
  <c r="BP41" i="166"/>
  <c r="BO41" i="166"/>
  <c r="BI41" i="166"/>
  <c r="BJ705" i="183" s="1"/>
  <c r="BB41" i="166"/>
  <c r="BC705" i="183" s="1"/>
  <c r="AH41" i="166"/>
  <c r="AI705" i="183" s="1"/>
  <c r="U705" i="183"/>
  <c r="S41" i="166"/>
  <c r="T705" i="183" s="1"/>
  <c r="J41" i="166"/>
  <c r="I41" i="166"/>
  <c r="J705" i="183" s="1"/>
  <c r="A41" i="166"/>
  <c r="A705" i="183" s="1"/>
  <c r="BZ40" i="166"/>
  <c r="BY40" i="166"/>
  <c r="BX40" i="166"/>
  <c r="BW40" i="166"/>
  <c r="BV40" i="166"/>
  <c r="BU40" i="166"/>
  <c r="BT40" i="166"/>
  <c r="BS40" i="166"/>
  <c r="BR40" i="166"/>
  <c r="BQ40" i="166"/>
  <c r="BP40" i="166"/>
  <c r="BO40" i="166"/>
  <c r="BI40" i="166"/>
  <c r="BJ704" i="183" s="1"/>
  <c r="BB40" i="166"/>
  <c r="BC704" i="183" s="1"/>
  <c r="AH40" i="166"/>
  <c r="AI704" i="183" s="1"/>
  <c r="U704" i="183"/>
  <c r="S40" i="166"/>
  <c r="T704" i="183" s="1"/>
  <c r="J40" i="166"/>
  <c r="K704" i="183" s="1"/>
  <c r="I40" i="166"/>
  <c r="J704" i="183" s="1"/>
  <c r="A40" i="166"/>
  <c r="A704" i="183" s="1"/>
  <c r="BZ39" i="166"/>
  <c r="BY39" i="166"/>
  <c r="BX39" i="166"/>
  <c r="BW39" i="166"/>
  <c r="BV39" i="166"/>
  <c r="BU39" i="166"/>
  <c r="BT39" i="166"/>
  <c r="BS39" i="166"/>
  <c r="BR39" i="166"/>
  <c r="BQ39" i="166"/>
  <c r="BP39" i="166"/>
  <c r="BO39" i="166"/>
  <c r="BI39" i="166"/>
  <c r="BJ703" i="183" s="1"/>
  <c r="BB39" i="166"/>
  <c r="BC703" i="183" s="1"/>
  <c r="AH39" i="166"/>
  <c r="AI703" i="183" s="1"/>
  <c r="U703" i="183"/>
  <c r="S39" i="166"/>
  <c r="T703" i="183" s="1"/>
  <c r="J39" i="166"/>
  <c r="I39" i="166"/>
  <c r="J703" i="183" s="1"/>
  <c r="A39" i="166"/>
  <c r="A703" i="183" s="1"/>
  <c r="BZ38" i="166"/>
  <c r="BY38" i="166"/>
  <c r="BX38" i="166"/>
  <c r="BW38" i="166"/>
  <c r="BV38" i="166"/>
  <c r="BU38" i="166"/>
  <c r="BT38" i="166"/>
  <c r="BS38" i="166"/>
  <c r="BR38" i="166"/>
  <c r="BQ38" i="166"/>
  <c r="BP38" i="166"/>
  <c r="BO38" i="166"/>
  <c r="BI38" i="166"/>
  <c r="BJ702" i="183" s="1"/>
  <c r="BB38" i="166"/>
  <c r="AH38" i="166"/>
  <c r="AI702" i="183" s="1"/>
  <c r="U702" i="183"/>
  <c r="S38" i="166"/>
  <c r="T702" i="183" s="1"/>
  <c r="J38" i="166"/>
  <c r="K702" i="183" s="1"/>
  <c r="I38" i="166"/>
  <c r="J702" i="183" s="1"/>
  <c r="A38" i="166"/>
  <c r="A702" i="183" s="1"/>
  <c r="BZ37" i="166"/>
  <c r="BY37" i="166"/>
  <c r="BX37" i="166"/>
  <c r="BW37" i="166"/>
  <c r="BV37" i="166"/>
  <c r="BU37" i="166"/>
  <c r="BT37" i="166"/>
  <c r="BS37" i="166"/>
  <c r="BR37" i="166"/>
  <c r="BQ37" i="166"/>
  <c r="BP37" i="166"/>
  <c r="BO37" i="166"/>
  <c r="BI37" i="166"/>
  <c r="BJ701" i="183" s="1"/>
  <c r="BB37" i="166"/>
  <c r="BC701" i="183" s="1"/>
  <c r="AH37" i="166"/>
  <c r="AI701" i="183" s="1"/>
  <c r="U701" i="183"/>
  <c r="S37" i="166"/>
  <c r="T701" i="183" s="1"/>
  <c r="J37" i="166"/>
  <c r="I37" i="166"/>
  <c r="J701" i="183" s="1"/>
  <c r="A37" i="166"/>
  <c r="A701" i="183" s="1"/>
  <c r="BZ36" i="166"/>
  <c r="BY36" i="166"/>
  <c r="BX36" i="166"/>
  <c r="BW36" i="166"/>
  <c r="BV36" i="166"/>
  <c r="BU36" i="166"/>
  <c r="BT36" i="166"/>
  <c r="BS36" i="166"/>
  <c r="BR36" i="166"/>
  <c r="BQ36" i="166"/>
  <c r="BP36" i="166"/>
  <c r="BO36" i="166"/>
  <c r="BI36" i="166"/>
  <c r="BJ700" i="183" s="1"/>
  <c r="BB36" i="166"/>
  <c r="BC700" i="183" s="1"/>
  <c r="AH36" i="166"/>
  <c r="AI700" i="183" s="1"/>
  <c r="U700" i="183"/>
  <c r="S36" i="166"/>
  <c r="T700" i="183" s="1"/>
  <c r="J36" i="166"/>
  <c r="K700" i="183" s="1"/>
  <c r="I36" i="166"/>
  <c r="J700" i="183" s="1"/>
  <c r="A36" i="166"/>
  <c r="A700" i="183" s="1"/>
  <c r="BZ35" i="166"/>
  <c r="BY35" i="166"/>
  <c r="BX35" i="166"/>
  <c r="BW35" i="166"/>
  <c r="BV35" i="166"/>
  <c r="BU35" i="166"/>
  <c r="BT35" i="166"/>
  <c r="BS35" i="166"/>
  <c r="BR35" i="166"/>
  <c r="BQ35" i="166"/>
  <c r="BP35" i="166"/>
  <c r="BO35" i="166"/>
  <c r="BI35" i="166"/>
  <c r="BJ699" i="183" s="1"/>
  <c r="BB35" i="166"/>
  <c r="BC699" i="183" s="1"/>
  <c r="AH35" i="166"/>
  <c r="AI699" i="183" s="1"/>
  <c r="U699" i="183"/>
  <c r="S35" i="166"/>
  <c r="T699" i="183" s="1"/>
  <c r="J35" i="166"/>
  <c r="I35" i="166"/>
  <c r="J699" i="183" s="1"/>
  <c r="A35" i="166"/>
  <c r="A699" i="183" s="1"/>
  <c r="BZ34" i="166"/>
  <c r="BY34" i="166"/>
  <c r="BX34" i="166"/>
  <c r="BW34" i="166"/>
  <c r="BV34" i="166"/>
  <c r="BU34" i="166"/>
  <c r="BT34" i="166"/>
  <c r="BS34" i="166"/>
  <c r="BR34" i="166"/>
  <c r="BQ34" i="166"/>
  <c r="BP34" i="166"/>
  <c r="BO34" i="166"/>
  <c r="BI34" i="166"/>
  <c r="BJ698" i="183" s="1"/>
  <c r="BB34" i="166"/>
  <c r="BC698" i="183" s="1"/>
  <c r="AH34" i="166"/>
  <c r="AI698" i="183" s="1"/>
  <c r="U698" i="183"/>
  <c r="S34" i="166"/>
  <c r="T698" i="183" s="1"/>
  <c r="J34" i="166"/>
  <c r="K698" i="183" s="1"/>
  <c r="I34" i="166"/>
  <c r="J698" i="183" s="1"/>
  <c r="A34" i="166"/>
  <c r="A698" i="183" s="1"/>
  <c r="BZ33" i="166"/>
  <c r="BY33" i="166"/>
  <c r="BX33" i="166"/>
  <c r="BW33" i="166"/>
  <c r="BV33" i="166"/>
  <c r="BU33" i="166"/>
  <c r="BT33" i="166"/>
  <c r="BS33" i="166"/>
  <c r="BR33" i="166"/>
  <c r="BQ33" i="166"/>
  <c r="BP33" i="166"/>
  <c r="BO33" i="166"/>
  <c r="BI33" i="166"/>
  <c r="BJ697" i="183" s="1"/>
  <c r="BB33" i="166"/>
  <c r="BC697" i="183" s="1"/>
  <c r="AH33" i="166"/>
  <c r="AI697" i="183" s="1"/>
  <c r="U697" i="183"/>
  <c r="S33" i="166"/>
  <c r="T697" i="183" s="1"/>
  <c r="J33" i="166"/>
  <c r="I33" i="166"/>
  <c r="J697" i="183" s="1"/>
  <c r="A33" i="166"/>
  <c r="A697" i="183" s="1"/>
  <c r="BZ32" i="166"/>
  <c r="BY32" i="166"/>
  <c r="BX32" i="166"/>
  <c r="BW32" i="166"/>
  <c r="BV32" i="166"/>
  <c r="BU32" i="166"/>
  <c r="BT32" i="166"/>
  <c r="BS32" i="166"/>
  <c r="BR32" i="166"/>
  <c r="BQ32" i="166"/>
  <c r="BP32" i="166"/>
  <c r="BO32" i="166"/>
  <c r="BI32" i="166"/>
  <c r="BJ696" i="183" s="1"/>
  <c r="BB32" i="166"/>
  <c r="BC696" i="183" s="1"/>
  <c r="AH32" i="166"/>
  <c r="AI696" i="183" s="1"/>
  <c r="U696" i="183"/>
  <c r="S32" i="166"/>
  <c r="T696" i="183" s="1"/>
  <c r="J32" i="166"/>
  <c r="K696" i="183" s="1"/>
  <c r="I32" i="166"/>
  <c r="J696" i="183" s="1"/>
  <c r="A32" i="166"/>
  <c r="A696" i="183" s="1"/>
  <c r="BZ31" i="166"/>
  <c r="BY31" i="166"/>
  <c r="BX31" i="166"/>
  <c r="BW31" i="166"/>
  <c r="BV31" i="166"/>
  <c r="BU31" i="166"/>
  <c r="BT31" i="166"/>
  <c r="BS31" i="166"/>
  <c r="BR31" i="166"/>
  <c r="BQ31" i="166"/>
  <c r="BP31" i="166"/>
  <c r="BO31" i="166"/>
  <c r="BI31" i="166"/>
  <c r="BJ695" i="183" s="1"/>
  <c r="BB31" i="166"/>
  <c r="BC695" i="183" s="1"/>
  <c r="AH31" i="166"/>
  <c r="AI695" i="183" s="1"/>
  <c r="U695" i="183"/>
  <c r="S31" i="166"/>
  <c r="T695" i="183" s="1"/>
  <c r="J31" i="166"/>
  <c r="I31" i="166"/>
  <c r="J695" i="183" s="1"/>
  <c r="A31" i="166"/>
  <c r="A695" i="183" s="1"/>
  <c r="BZ30" i="166"/>
  <c r="BY30" i="166"/>
  <c r="BX30" i="166"/>
  <c r="BW30" i="166"/>
  <c r="BV30" i="166"/>
  <c r="BU30" i="166"/>
  <c r="BT30" i="166"/>
  <c r="BS30" i="166"/>
  <c r="BR30" i="166"/>
  <c r="BQ30" i="166"/>
  <c r="BP30" i="166"/>
  <c r="BO30" i="166"/>
  <c r="BI30" i="166"/>
  <c r="BJ694" i="183" s="1"/>
  <c r="BB30" i="166"/>
  <c r="AH30" i="166"/>
  <c r="AI694" i="183" s="1"/>
  <c r="U694" i="183"/>
  <c r="S30" i="166"/>
  <c r="T694" i="183" s="1"/>
  <c r="K694" i="183"/>
  <c r="J694" i="183"/>
  <c r="A30" i="166"/>
  <c r="A694" i="183" s="1"/>
  <c r="BZ29" i="166"/>
  <c r="BY29" i="166"/>
  <c r="BX29" i="166"/>
  <c r="BW29" i="166"/>
  <c r="BV29" i="166"/>
  <c r="BU29" i="166"/>
  <c r="BT29" i="166"/>
  <c r="BS29" i="166"/>
  <c r="BR29" i="166"/>
  <c r="BQ29" i="166"/>
  <c r="BP29" i="166"/>
  <c r="BO29" i="166"/>
  <c r="BI29" i="166"/>
  <c r="BJ693" i="183" s="1"/>
  <c r="BB29" i="166"/>
  <c r="BC693" i="183" s="1"/>
  <c r="AH29" i="166"/>
  <c r="AI693" i="183" s="1"/>
  <c r="U693" i="183"/>
  <c r="S29" i="166"/>
  <c r="T693" i="183" s="1"/>
  <c r="J29" i="166"/>
  <c r="I29" i="166"/>
  <c r="J693" i="183" s="1"/>
  <c r="A29" i="166"/>
  <c r="A693" i="183" s="1"/>
  <c r="BZ28" i="166"/>
  <c r="BY28" i="166"/>
  <c r="BX28" i="166"/>
  <c r="BW28" i="166"/>
  <c r="BV28" i="166"/>
  <c r="BU28" i="166"/>
  <c r="BT28" i="166"/>
  <c r="BS28" i="166"/>
  <c r="BR28" i="166"/>
  <c r="BQ28" i="166"/>
  <c r="BP28" i="166"/>
  <c r="BO28" i="166"/>
  <c r="BI28" i="166"/>
  <c r="BJ692" i="183" s="1"/>
  <c r="BB28" i="166"/>
  <c r="BC692" i="183" s="1"/>
  <c r="AH28" i="166"/>
  <c r="AI692" i="183" s="1"/>
  <c r="U692" i="183"/>
  <c r="S28" i="166"/>
  <c r="T692" i="183" s="1"/>
  <c r="J28" i="166"/>
  <c r="K692" i="183" s="1"/>
  <c r="I28" i="166"/>
  <c r="J692" i="183" s="1"/>
  <c r="A28" i="166"/>
  <c r="A692" i="183" s="1"/>
  <c r="BZ27" i="166"/>
  <c r="BY27" i="166"/>
  <c r="BX27" i="166"/>
  <c r="BW27" i="166"/>
  <c r="BV27" i="166"/>
  <c r="BU27" i="166"/>
  <c r="BT27" i="166"/>
  <c r="BS27" i="166"/>
  <c r="BR27" i="166"/>
  <c r="BQ27" i="166"/>
  <c r="BP27" i="166"/>
  <c r="BO27" i="166"/>
  <c r="BI27" i="166"/>
  <c r="BJ691" i="183" s="1"/>
  <c r="BB27" i="166"/>
  <c r="BC691" i="183" s="1"/>
  <c r="AH27" i="166"/>
  <c r="AI691" i="183" s="1"/>
  <c r="U691" i="183"/>
  <c r="S27" i="166"/>
  <c r="T691" i="183" s="1"/>
  <c r="J27" i="166"/>
  <c r="I27" i="166"/>
  <c r="J691" i="183" s="1"/>
  <c r="A27" i="166"/>
  <c r="A691" i="183" s="1"/>
  <c r="BZ26" i="166"/>
  <c r="BY26" i="166"/>
  <c r="BX26" i="166"/>
  <c r="BW26" i="166"/>
  <c r="BV26" i="166"/>
  <c r="BU26" i="166"/>
  <c r="BT26" i="166"/>
  <c r="BS26" i="166"/>
  <c r="BR26" i="166"/>
  <c r="BQ26" i="166"/>
  <c r="BP26" i="166"/>
  <c r="BO26" i="166"/>
  <c r="BI26" i="166"/>
  <c r="BJ690" i="183" s="1"/>
  <c r="BB26" i="166"/>
  <c r="BC690" i="183" s="1"/>
  <c r="AH26" i="166"/>
  <c r="AI690" i="183" s="1"/>
  <c r="U690" i="183"/>
  <c r="S26" i="166"/>
  <c r="T690" i="183" s="1"/>
  <c r="J26" i="166"/>
  <c r="K690" i="183" s="1"/>
  <c r="I26" i="166"/>
  <c r="J690" i="183" s="1"/>
  <c r="A26" i="166"/>
  <c r="A690" i="183" s="1"/>
  <c r="BZ25" i="166"/>
  <c r="BY25" i="166"/>
  <c r="BX25" i="166"/>
  <c r="BW25" i="166"/>
  <c r="BV25" i="166"/>
  <c r="BU25" i="166"/>
  <c r="BT25" i="166"/>
  <c r="BS25" i="166"/>
  <c r="BR25" i="166"/>
  <c r="BQ25" i="166"/>
  <c r="BP25" i="166"/>
  <c r="BO25" i="166"/>
  <c r="BI25" i="166"/>
  <c r="BJ689" i="183" s="1"/>
  <c r="BB25" i="166"/>
  <c r="BC689" i="183" s="1"/>
  <c r="AH25" i="166"/>
  <c r="AI689" i="183" s="1"/>
  <c r="U689" i="183"/>
  <c r="S25" i="166"/>
  <c r="T689" i="183" s="1"/>
  <c r="J25" i="166"/>
  <c r="I25" i="166"/>
  <c r="J689" i="183" s="1"/>
  <c r="A25" i="166"/>
  <c r="A689" i="183" s="1"/>
  <c r="BZ24" i="166"/>
  <c r="BY24" i="166"/>
  <c r="BX24" i="166"/>
  <c r="BW24" i="166"/>
  <c r="BV24" i="166"/>
  <c r="BU24" i="166"/>
  <c r="BT24" i="166"/>
  <c r="BS24" i="166"/>
  <c r="BR24" i="166"/>
  <c r="BQ24" i="166"/>
  <c r="BP24" i="166"/>
  <c r="BO24" i="166"/>
  <c r="BI24" i="166"/>
  <c r="BJ688" i="183" s="1"/>
  <c r="BB24" i="166"/>
  <c r="AH24" i="166"/>
  <c r="AI688" i="183" s="1"/>
  <c r="U688" i="183"/>
  <c r="S24" i="166"/>
  <c r="T688" i="183" s="1"/>
  <c r="J24" i="166"/>
  <c r="K688" i="183" s="1"/>
  <c r="I24" i="166"/>
  <c r="J688" i="183" s="1"/>
  <c r="A24" i="166"/>
  <c r="A688" i="183" s="1"/>
  <c r="BZ23" i="166"/>
  <c r="BY23" i="166"/>
  <c r="BX23" i="166"/>
  <c r="BW23" i="166"/>
  <c r="BV23" i="166"/>
  <c r="BU23" i="166"/>
  <c r="BT23" i="166"/>
  <c r="BS23" i="166"/>
  <c r="BR23" i="166"/>
  <c r="BQ23" i="166"/>
  <c r="BP23" i="166"/>
  <c r="BO23" i="166"/>
  <c r="BI23" i="166"/>
  <c r="BJ687" i="183" s="1"/>
  <c r="BB23" i="166"/>
  <c r="BC687" i="183" s="1"/>
  <c r="AH23" i="166"/>
  <c r="AI687" i="183" s="1"/>
  <c r="U687" i="183"/>
  <c r="S23" i="166"/>
  <c r="T687" i="183" s="1"/>
  <c r="J23" i="166"/>
  <c r="I23" i="166"/>
  <c r="J687" i="183" s="1"/>
  <c r="A23" i="166"/>
  <c r="A687" i="183" s="1"/>
  <c r="BZ22" i="166"/>
  <c r="BY22" i="166"/>
  <c r="BX22" i="166"/>
  <c r="BW22" i="166"/>
  <c r="BV22" i="166"/>
  <c r="BU22" i="166"/>
  <c r="BT22" i="166"/>
  <c r="BS22" i="166"/>
  <c r="BR22" i="166"/>
  <c r="BQ22" i="166"/>
  <c r="BP22" i="166"/>
  <c r="BO22" i="166"/>
  <c r="BI22" i="166"/>
  <c r="BJ686" i="183" s="1"/>
  <c r="BB22" i="166"/>
  <c r="AH22" i="166"/>
  <c r="AI686" i="183" s="1"/>
  <c r="U686" i="183"/>
  <c r="S22" i="166"/>
  <c r="T686" i="183" s="1"/>
  <c r="J22" i="166"/>
  <c r="K686" i="183" s="1"/>
  <c r="I22" i="166"/>
  <c r="J686" i="183" s="1"/>
  <c r="A22" i="166"/>
  <c r="A686" i="183" s="1"/>
  <c r="BZ21" i="166"/>
  <c r="BY21" i="166"/>
  <c r="BX21" i="166"/>
  <c r="BW21" i="166"/>
  <c r="BV21" i="166"/>
  <c r="BU21" i="166"/>
  <c r="BT21" i="166"/>
  <c r="BS21" i="166"/>
  <c r="BR21" i="166"/>
  <c r="BQ21" i="166"/>
  <c r="BP21" i="166"/>
  <c r="BO21" i="166"/>
  <c r="BI21" i="166"/>
  <c r="BJ685" i="183" s="1"/>
  <c r="BB21" i="166"/>
  <c r="BC685" i="183" s="1"/>
  <c r="AH21" i="166"/>
  <c r="AI685" i="183" s="1"/>
  <c r="U685" i="183"/>
  <c r="S21" i="166"/>
  <c r="T685" i="183" s="1"/>
  <c r="J21" i="166"/>
  <c r="I21" i="166"/>
  <c r="J685" i="183" s="1"/>
  <c r="A21" i="166"/>
  <c r="A685" i="183" s="1"/>
  <c r="BZ20" i="166"/>
  <c r="BY20" i="166"/>
  <c r="BX20" i="166"/>
  <c r="BW20" i="166"/>
  <c r="BV20" i="166"/>
  <c r="BU20" i="166"/>
  <c r="BT20" i="166"/>
  <c r="BS20" i="166"/>
  <c r="BR20" i="166"/>
  <c r="BQ20" i="166"/>
  <c r="BP20" i="166"/>
  <c r="BO20" i="166"/>
  <c r="BI20" i="166"/>
  <c r="BJ684" i="183" s="1"/>
  <c r="BB20" i="166"/>
  <c r="BC684" i="183" s="1"/>
  <c r="AH20" i="166"/>
  <c r="AI684" i="183" s="1"/>
  <c r="U684" i="183"/>
  <c r="S20" i="166"/>
  <c r="T684" i="183" s="1"/>
  <c r="J20" i="166"/>
  <c r="K684" i="183" s="1"/>
  <c r="I20" i="166"/>
  <c r="J684" i="183" s="1"/>
  <c r="A20" i="166"/>
  <c r="A684" i="183" s="1"/>
  <c r="BZ19" i="166"/>
  <c r="BY19" i="166"/>
  <c r="BX19" i="166"/>
  <c r="BW19" i="166"/>
  <c r="BV19" i="166"/>
  <c r="BU19" i="166"/>
  <c r="BT19" i="166"/>
  <c r="BS19" i="166"/>
  <c r="BR19" i="166"/>
  <c r="BQ19" i="166"/>
  <c r="BP19" i="166"/>
  <c r="BO19" i="166"/>
  <c r="BI19" i="166"/>
  <c r="BJ683" i="183" s="1"/>
  <c r="BB19" i="166"/>
  <c r="AH19" i="166"/>
  <c r="AI683" i="183" s="1"/>
  <c r="U683" i="183"/>
  <c r="S19" i="166"/>
  <c r="T683" i="183" s="1"/>
  <c r="J19" i="166"/>
  <c r="I19" i="166"/>
  <c r="J683" i="183" s="1"/>
  <c r="A19" i="166"/>
  <c r="A683" i="183" s="1"/>
  <c r="BZ18" i="166"/>
  <c r="BY18" i="166"/>
  <c r="BX18" i="166"/>
  <c r="BW18" i="166"/>
  <c r="BV18" i="166"/>
  <c r="BU18" i="166"/>
  <c r="BT18" i="166"/>
  <c r="BS18" i="166"/>
  <c r="BR18" i="166"/>
  <c r="BQ18" i="166"/>
  <c r="BP18" i="166"/>
  <c r="BO18" i="166"/>
  <c r="BI18" i="166"/>
  <c r="BJ682" i="183" s="1"/>
  <c r="BB18" i="166"/>
  <c r="BC682" i="183" s="1"/>
  <c r="AH18" i="166"/>
  <c r="AI682" i="183" s="1"/>
  <c r="U682" i="183"/>
  <c r="S18" i="166"/>
  <c r="T682" i="183" s="1"/>
  <c r="J18" i="166"/>
  <c r="K682" i="183" s="1"/>
  <c r="I18" i="166"/>
  <c r="J682" i="183" s="1"/>
  <c r="A18" i="166"/>
  <c r="A682" i="183" s="1"/>
  <c r="BZ17" i="166"/>
  <c r="BY17" i="166"/>
  <c r="BX17" i="166"/>
  <c r="BW17" i="166"/>
  <c r="BV17" i="166"/>
  <c r="BU17" i="166"/>
  <c r="BT17" i="166"/>
  <c r="BS17" i="166"/>
  <c r="BR17" i="166"/>
  <c r="BQ17" i="166"/>
  <c r="BP17" i="166"/>
  <c r="BO17" i="166"/>
  <c r="BI17" i="166"/>
  <c r="BJ681" i="183" s="1"/>
  <c r="BB17" i="166"/>
  <c r="BC681" i="183" s="1"/>
  <c r="AH17" i="166"/>
  <c r="AI681" i="183" s="1"/>
  <c r="U681" i="183"/>
  <c r="S17" i="166"/>
  <c r="T681" i="183" s="1"/>
  <c r="J17" i="166"/>
  <c r="I17" i="166"/>
  <c r="J681" i="183" s="1"/>
  <c r="A17" i="166"/>
  <c r="A681" i="183" s="1"/>
  <c r="BZ16" i="166"/>
  <c r="BY16" i="166"/>
  <c r="BX16" i="166"/>
  <c r="BW16" i="166"/>
  <c r="BV16" i="166"/>
  <c r="BU16" i="166"/>
  <c r="BT16" i="166"/>
  <c r="BS16" i="166"/>
  <c r="BR16" i="166"/>
  <c r="BQ16" i="166"/>
  <c r="BP16" i="166"/>
  <c r="BO16" i="166"/>
  <c r="BI16" i="166"/>
  <c r="BJ680" i="183" s="1"/>
  <c r="BB16" i="166"/>
  <c r="BC680" i="183" s="1"/>
  <c r="AH16" i="166"/>
  <c r="AI680" i="183" s="1"/>
  <c r="U680" i="183"/>
  <c r="S16" i="166"/>
  <c r="T680" i="183" s="1"/>
  <c r="J16" i="166"/>
  <c r="K680" i="183" s="1"/>
  <c r="I16" i="166"/>
  <c r="J680" i="183" s="1"/>
  <c r="A16" i="166"/>
  <c r="A680" i="183" s="1"/>
  <c r="BZ15" i="166"/>
  <c r="BY15" i="166"/>
  <c r="BX15" i="166"/>
  <c r="BW15" i="166"/>
  <c r="BV15" i="166"/>
  <c r="BU15" i="166"/>
  <c r="BT15" i="166"/>
  <c r="BS15" i="166"/>
  <c r="BR15" i="166"/>
  <c r="BQ15" i="166"/>
  <c r="BP15" i="166"/>
  <c r="BO15" i="166"/>
  <c r="BI15" i="166"/>
  <c r="BJ679" i="183" s="1"/>
  <c r="BB15" i="166"/>
  <c r="BC679" i="183" s="1"/>
  <c r="AH15" i="166"/>
  <c r="AI679" i="183" s="1"/>
  <c r="U679" i="183"/>
  <c r="S15" i="166"/>
  <c r="T679" i="183" s="1"/>
  <c r="J15" i="166"/>
  <c r="I15" i="166"/>
  <c r="J679" i="183" s="1"/>
  <c r="A15" i="166"/>
  <c r="A679" i="183" s="1"/>
  <c r="BZ14" i="166"/>
  <c r="BY14" i="166"/>
  <c r="BX14" i="166"/>
  <c r="BW14" i="166"/>
  <c r="BV14" i="166"/>
  <c r="BU14" i="166"/>
  <c r="BT14" i="166"/>
  <c r="BS14" i="166"/>
  <c r="BR14" i="166"/>
  <c r="BQ14" i="166"/>
  <c r="BP14" i="166"/>
  <c r="BO14" i="166"/>
  <c r="BI14" i="166"/>
  <c r="BJ678" i="183" s="1"/>
  <c r="BB14" i="166"/>
  <c r="BC678" i="183" s="1"/>
  <c r="AH14" i="166"/>
  <c r="AI678" i="183" s="1"/>
  <c r="U678" i="183"/>
  <c r="S14" i="166"/>
  <c r="T678" i="183" s="1"/>
  <c r="J14" i="166"/>
  <c r="K678" i="183" s="1"/>
  <c r="I14" i="166"/>
  <c r="J678" i="183" s="1"/>
  <c r="A14" i="166"/>
  <c r="A678" i="183" s="1"/>
  <c r="BZ13" i="166"/>
  <c r="BY13" i="166"/>
  <c r="BX13" i="166"/>
  <c r="BW13" i="166"/>
  <c r="BV13" i="166"/>
  <c r="BU13" i="166"/>
  <c r="BT13" i="166"/>
  <c r="BS13" i="166"/>
  <c r="BR13" i="166"/>
  <c r="BQ13" i="166"/>
  <c r="BP13" i="166"/>
  <c r="BO13" i="166"/>
  <c r="BI13" i="166"/>
  <c r="BJ677" i="183" s="1"/>
  <c r="BB13" i="166"/>
  <c r="BC677" i="183" s="1"/>
  <c r="AH13" i="166"/>
  <c r="AI677" i="183" s="1"/>
  <c r="U677" i="183"/>
  <c r="S13" i="166"/>
  <c r="T677" i="183" s="1"/>
  <c r="J13" i="166"/>
  <c r="I13" i="166"/>
  <c r="J677" i="183" s="1"/>
  <c r="A13" i="166"/>
  <c r="A677" i="183" s="1"/>
  <c r="BZ12" i="166"/>
  <c r="BY12" i="166"/>
  <c r="BX12" i="166"/>
  <c r="BW12" i="166"/>
  <c r="BV12" i="166"/>
  <c r="BU12" i="166"/>
  <c r="BT12" i="166"/>
  <c r="BS12" i="166"/>
  <c r="BR12" i="166"/>
  <c r="BQ12" i="166"/>
  <c r="BP12" i="166"/>
  <c r="BO12" i="166"/>
  <c r="BI12" i="166"/>
  <c r="BJ676" i="183" s="1"/>
  <c r="BB12" i="166"/>
  <c r="BC676" i="183" s="1"/>
  <c r="AH12" i="166"/>
  <c r="AI676" i="183" s="1"/>
  <c r="U676" i="183"/>
  <c r="S12" i="166"/>
  <c r="T676" i="183" s="1"/>
  <c r="J12" i="166"/>
  <c r="K676" i="183" s="1"/>
  <c r="I12" i="166"/>
  <c r="J676" i="183" s="1"/>
  <c r="A12" i="166"/>
  <c r="A676" i="183" s="1"/>
  <c r="BZ11" i="166"/>
  <c r="BY11" i="166"/>
  <c r="BX11" i="166"/>
  <c r="BW11" i="166"/>
  <c r="BV11" i="166"/>
  <c r="BU11" i="166"/>
  <c r="BT11" i="166"/>
  <c r="BS11" i="166"/>
  <c r="BR11" i="166"/>
  <c r="BQ11" i="166"/>
  <c r="BP11" i="166"/>
  <c r="BO11" i="166"/>
  <c r="BI11" i="166"/>
  <c r="BJ675" i="183" s="1"/>
  <c r="BB11" i="166"/>
  <c r="BC675" i="183" s="1"/>
  <c r="AH11" i="166"/>
  <c r="AI675" i="183" s="1"/>
  <c r="U675" i="183"/>
  <c r="S11" i="166"/>
  <c r="T675" i="183" s="1"/>
  <c r="J11" i="166"/>
  <c r="I11" i="166"/>
  <c r="J675" i="183" s="1"/>
  <c r="A11" i="166"/>
  <c r="A675" i="183" s="1"/>
  <c r="BZ10" i="166"/>
  <c r="BY10" i="166"/>
  <c r="BX10" i="166"/>
  <c r="BW10" i="166"/>
  <c r="BV10" i="166"/>
  <c r="BU10" i="166"/>
  <c r="BT10" i="166"/>
  <c r="BS10" i="166"/>
  <c r="BR10" i="166"/>
  <c r="BQ10" i="166"/>
  <c r="BP10" i="166"/>
  <c r="BO10" i="166"/>
  <c r="BI10" i="166"/>
  <c r="BJ674" i="183" s="1"/>
  <c r="BB10" i="166"/>
  <c r="AH10" i="166"/>
  <c r="AI674" i="183" s="1"/>
  <c r="U674" i="183"/>
  <c r="S10" i="166"/>
  <c r="T674" i="183" s="1"/>
  <c r="J10" i="166"/>
  <c r="K674" i="183" s="1"/>
  <c r="I10" i="166"/>
  <c r="J674" i="183" s="1"/>
  <c r="A10" i="166"/>
  <c r="A674" i="183" s="1"/>
  <c r="BH6" i="166"/>
  <c r="BG6" i="166"/>
  <c r="BF6" i="166"/>
  <c r="BE6" i="166"/>
  <c r="BD6" i="166"/>
  <c r="BA6" i="166"/>
  <c r="AZ6" i="166"/>
  <c r="AY6" i="166"/>
  <c r="AX6" i="166"/>
  <c r="AW6" i="166"/>
  <c r="AO6" i="166"/>
  <c r="AN6" i="166"/>
  <c r="AI6" i="166"/>
  <c r="AG6" i="166"/>
  <c r="AE6" i="166"/>
  <c r="AD6" i="166"/>
  <c r="AC6" i="166"/>
  <c r="AB6" i="166"/>
  <c r="AA6" i="166"/>
  <c r="Z6" i="166"/>
  <c r="Y6" i="166"/>
  <c r="X6" i="166"/>
  <c r="W6" i="166"/>
  <c r="V6" i="166"/>
  <c r="R6" i="166"/>
  <c r="P6" i="166"/>
  <c r="O6" i="166"/>
  <c r="N6" i="166"/>
  <c r="L6" i="166"/>
  <c r="K6" i="166"/>
  <c r="H6" i="166"/>
  <c r="G6" i="166"/>
  <c r="F6" i="166"/>
  <c r="E6" i="166"/>
  <c r="D6" i="166"/>
  <c r="C6" i="166"/>
  <c r="BH5" i="166"/>
  <c r="BG5" i="166"/>
  <c r="BF5" i="166"/>
  <c r="BE5" i="166"/>
  <c r="BD5" i="166"/>
  <c r="BA5" i="166"/>
  <c r="AZ5" i="166"/>
  <c r="AY5" i="166"/>
  <c r="AX5" i="166"/>
  <c r="AW5" i="166"/>
  <c r="AO5" i="166"/>
  <c r="AN5" i="166"/>
  <c r="AI5" i="166"/>
  <c r="AG5" i="166"/>
  <c r="AE5" i="166"/>
  <c r="AD5" i="166"/>
  <c r="AC5" i="166"/>
  <c r="AB5" i="166"/>
  <c r="AA5" i="166"/>
  <c r="Z5" i="166"/>
  <c r="Y5" i="166"/>
  <c r="X5" i="166"/>
  <c r="W5" i="166"/>
  <c r="V5" i="166"/>
  <c r="R5" i="166"/>
  <c r="P5" i="166"/>
  <c r="O5" i="166"/>
  <c r="N5" i="166"/>
  <c r="L5" i="166"/>
  <c r="K5" i="166"/>
  <c r="H5" i="166"/>
  <c r="G5" i="166"/>
  <c r="F5" i="166"/>
  <c r="E5" i="166"/>
  <c r="D5" i="166"/>
  <c r="C5" i="166"/>
  <c r="BZ65" i="165"/>
  <c r="BY65" i="165"/>
  <c r="BX65" i="165"/>
  <c r="BW65" i="165"/>
  <c r="BV65" i="165"/>
  <c r="BU65" i="165"/>
  <c r="BT65" i="165"/>
  <c r="BS65" i="165"/>
  <c r="BR65" i="165"/>
  <c r="BQ65" i="165"/>
  <c r="BP65" i="165"/>
  <c r="BO65" i="165"/>
  <c r="BI65" i="165"/>
  <c r="BJ673" i="183" s="1"/>
  <c r="BB65" i="165"/>
  <c r="BC673" i="183" s="1"/>
  <c r="AI673" i="183"/>
  <c r="J673" i="183"/>
  <c r="A65" i="165"/>
  <c r="A673" i="183" s="1"/>
  <c r="BZ64" i="165"/>
  <c r="BY64" i="165"/>
  <c r="BX64" i="165"/>
  <c r="BW64" i="165"/>
  <c r="BV64" i="165"/>
  <c r="BU64" i="165"/>
  <c r="BT64" i="165"/>
  <c r="BS64" i="165"/>
  <c r="BR64" i="165"/>
  <c r="BQ64" i="165"/>
  <c r="BP64" i="165"/>
  <c r="BO64" i="165"/>
  <c r="BI64" i="165"/>
  <c r="BJ672" i="183" s="1"/>
  <c r="BB64" i="165"/>
  <c r="BC672" i="183" s="1"/>
  <c r="AI672" i="183"/>
  <c r="K672" i="183"/>
  <c r="J672" i="183"/>
  <c r="A64" i="165"/>
  <c r="A672" i="183" s="1"/>
  <c r="BZ63" i="165"/>
  <c r="BY63" i="165"/>
  <c r="BX63" i="165"/>
  <c r="BW63" i="165"/>
  <c r="BV63" i="165"/>
  <c r="BU63" i="165"/>
  <c r="BT63" i="165"/>
  <c r="BS63" i="165"/>
  <c r="BR63" i="165"/>
  <c r="BQ63" i="165"/>
  <c r="BP63" i="165"/>
  <c r="BO63" i="165"/>
  <c r="BI63" i="165"/>
  <c r="BJ671" i="183" s="1"/>
  <c r="BB63" i="165"/>
  <c r="BC671" i="183" s="1"/>
  <c r="AI671" i="183"/>
  <c r="J671" i="183"/>
  <c r="A63" i="165"/>
  <c r="A671" i="183" s="1"/>
  <c r="BZ62" i="165"/>
  <c r="BY62" i="165"/>
  <c r="BX62" i="165"/>
  <c r="BW62" i="165"/>
  <c r="BV62" i="165"/>
  <c r="BU62" i="165"/>
  <c r="BT62" i="165"/>
  <c r="BS62" i="165"/>
  <c r="BR62" i="165"/>
  <c r="BQ62" i="165"/>
  <c r="BP62" i="165"/>
  <c r="BO62" i="165"/>
  <c r="BI62" i="165"/>
  <c r="BJ670" i="183" s="1"/>
  <c r="BB62" i="165"/>
  <c r="BC670" i="183" s="1"/>
  <c r="AI670" i="183"/>
  <c r="K670" i="183"/>
  <c r="J670" i="183"/>
  <c r="A62" i="165"/>
  <c r="A670" i="183" s="1"/>
  <c r="BZ61" i="165"/>
  <c r="BY61" i="165"/>
  <c r="BX61" i="165"/>
  <c r="BW61" i="165"/>
  <c r="BV61" i="165"/>
  <c r="BU61" i="165"/>
  <c r="BT61" i="165"/>
  <c r="BS61" i="165"/>
  <c r="BR61" i="165"/>
  <c r="BQ61" i="165"/>
  <c r="BP61" i="165"/>
  <c r="BO61" i="165"/>
  <c r="BI61" i="165"/>
  <c r="BJ669" i="183" s="1"/>
  <c r="BB61" i="165"/>
  <c r="BC669" i="183" s="1"/>
  <c r="AI669" i="183"/>
  <c r="J669" i="183"/>
  <c r="A61" i="165"/>
  <c r="A669" i="183" s="1"/>
  <c r="BZ60" i="165"/>
  <c r="BY60" i="165"/>
  <c r="BX60" i="165"/>
  <c r="BW60" i="165"/>
  <c r="BV60" i="165"/>
  <c r="BU60" i="165"/>
  <c r="BT60" i="165"/>
  <c r="BS60" i="165"/>
  <c r="BR60" i="165"/>
  <c r="BQ60" i="165"/>
  <c r="BP60" i="165"/>
  <c r="BO60" i="165"/>
  <c r="BI60" i="165"/>
  <c r="BJ668" i="183" s="1"/>
  <c r="BB60" i="165"/>
  <c r="BC668" i="183" s="1"/>
  <c r="AI668" i="183"/>
  <c r="K668" i="183"/>
  <c r="J668" i="183"/>
  <c r="A60" i="165"/>
  <c r="A668" i="183" s="1"/>
  <c r="BZ59" i="165"/>
  <c r="BY59" i="165"/>
  <c r="BX59" i="165"/>
  <c r="BW59" i="165"/>
  <c r="BV59" i="165"/>
  <c r="BU59" i="165"/>
  <c r="BT59" i="165"/>
  <c r="BS59" i="165"/>
  <c r="BR59" i="165"/>
  <c r="BQ59" i="165"/>
  <c r="BP59" i="165"/>
  <c r="BO59" i="165"/>
  <c r="BI59" i="165"/>
  <c r="BJ667" i="183" s="1"/>
  <c r="BB59" i="165"/>
  <c r="BC667" i="183" s="1"/>
  <c r="AI667" i="183"/>
  <c r="J667" i="183"/>
  <c r="A59" i="165"/>
  <c r="A667" i="183" s="1"/>
  <c r="BZ58" i="165"/>
  <c r="BY58" i="165"/>
  <c r="BX58" i="165"/>
  <c r="BW58" i="165"/>
  <c r="BV58" i="165"/>
  <c r="BU58" i="165"/>
  <c r="BT58" i="165"/>
  <c r="BS58" i="165"/>
  <c r="BR58" i="165"/>
  <c r="BQ58" i="165"/>
  <c r="BP58" i="165"/>
  <c r="BO58" i="165"/>
  <c r="BI58" i="165"/>
  <c r="BJ666" i="183" s="1"/>
  <c r="BB58" i="165"/>
  <c r="BC666" i="183" s="1"/>
  <c r="AI666" i="183"/>
  <c r="K666" i="183"/>
  <c r="J666" i="183"/>
  <c r="A58" i="165"/>
  <c r="A666" i="183" s="1"/>
  <c r="BZ57" i="165"/>
  <c r="BY57" i="165"/>
  <c r="BX57" i="165"/>
  <c r="BW57" i="165"/>
  <c r="BV57" i="165"/>
  <c r="BU57" i="165"/>
  <c r="BT57" i="165"/>
  <c r="BS57" i="165"/>
  <c r="BR57" i="165"/>
  <c r="BQ57" i="165"/>
  <c r="BP57" i="165"/>
  <c r="BO57" i="165"/>
  <c r="BI57" i="165"/>
  <c r="BJ665" i="183" s="1"/>
  <c r="BB57" i="165"/>
  <c r="BC665" i="183" s="1"/>
  <c r="AI665" i="183"/>
  <c r="J665" i="183"/>
  <c r="A57" i="165"/>
  <c r="A665" i="183" s="1"/>
  <c r="BZ56" i="165"/>
  <c r="BY56" i="165"/>
  <c r="BX56" i="165"/>
  <c r="BW56" i="165"/>
  <c r="BV56" i="165"/>
  <c r="BU56" i="165"/>
  <c r="BT56" i="165"/>
  <c r="BS56" i="165"/>
  <c r="BR56" i="165"/>
  <c r="BQ56" i="165"/>
  <c r="BP56" i="165"/>
  <c r="BO56" i="165"/>
  <c r="BI56" i="165"/>
  <c r="BJ664" i="183" s="1"/>
  <c r="BB56" i="165"/>
  <c r="BC664" i="183" s="1"/>
  <c r="AI664" i="183"/>
  <c r="K664" i="183"/>
  <c r="J664" i="183"/>
  <c r="A56" i="165"/>
  <c r="A664" i="183" s="1"/>
  <c r="BZ55" i="165"/>
  <c r="BY55" i="165"/>
  <c r="BX55" i="165"/>
  <c r="BW55" i="165"/>
  <c r="BV55" i="165"/>
  <c r="BU55" i="165"/>
  <c r="BT55" i="165"/>
  <c r="BS55" i="165"/>
  <c r="BR55" i="165"/>
  <c r="BQ55" i="165"/>
  <c r="BP55" i="165"/>
  <c r="BO55" i="165"/>
  <c r="BI55" i="165"/>
  <c r="BJ663" i="183" s="1"/>
  <c r="BB55" i="165"/>
  <c r="BC663" i="183" s="1"/>
  <c r="AI663" i="183"/>
  <c r="J663" i="183"/>
  <c r="A55" i="165"/>
  <c r="A663" i="183" s="1"/>
  <c r="BZ54" i="165"/>
  <c r="BY54" i="165"/>
  <c r="BX54" i="165"/>
  <c r="BW54" i="165"/>
  <c r="BV54" i="165"/>
  <c r="BU54" i="165"/>
  <c r="BT54" i="165"/>
  <c r="BS54" i="165"/>
  <c r="BR54" i="165"/>
  <c r="BQ54" i="165"/>
  <c r="BP54" i="165"/>
  <c r="BO54" i="165"/>
  <c r="BI54" i="165"/>
  <c r="BJ662" i="183" s="1"/>
  <c r="BB54" i="165"/>
  <c r="AI662" i="183"/>
  <c r="K662" i="183"/>
  <c r="J662" i="183"/>
  <c r="A54" i="165"/>
  <c r="A662" i="183" s="1"/>
  <c r="BZ53" i="165"/>
  <c r="BY53" i="165"/>
  <c r="BX53" i="165"/>
  <c r="BW53" i="165"/>
  <c r="BV53" i="165"/>
  <c r="BU53" i="165"/>
  <c r="BT53" i="165"/>
  <c r="BS53" i="165"/>
  <c r="BR53" i="165"/>
  <c r="BQ53" i="165"/>
  <c r="BP53" i="165"/>
  <c r="BO53" i="165"/>
  <c r="BI53" i="165"/>
  <c r="BJ661" i="183" s="1"/>
  <c r="BB53" i="165"/>
  <c r="AI661" i="183"/>
  <c r="J661" i="183"/>
  <c r="A53" i="165"/>
  <c r="A661" i="183" s="1"/>
  <c r="BZ52" i="165"/>
  <c r="BY52" i="165"/>
  <c r="BX52" i="165"/>
  <c r="BW52" i="165"/>
  <c r="BV52" i="165"/>
  <c r="BU52" i="165"/>
  <c r="BT52" i="165"/>
  <c r="BS52" i="165"/>
  <c r="BR52" i="165"/>
  <c r="BQ52" i="165"/>
  <c r="BP52" i="165"/>
  <c r="BO52" i="165"/>
  <c r="BI52" i="165"/>
  <c r="BJ660" i="183" s="1"/>
  <c r="BB52" i="165"/>
  <c r="BC660" i="183" s="1"/>
  <c r="AI660" i="183"/>
  <c r="K660" i="183"/>
  <c r="J660" i="183"/>
  <c r="A52" i="165"/>
  <c r="A660" i="183" s="1"/>
  <c r="BZ51" i="165"/>
  <c r="BY51" i="165"/>
  <c r="BX51" i="165"/>
  <c r="BW51" i="165"/>
  <c r="BV51" i="165"/>
  <c r="BU51" i="165"/>
  <c r="BT51" i="165"/>
  <c r="BS51" i="165"/>
  <c r="BR51" i="165"/>
  <c r="BQ51" i="165"/>
  <c r="BP51" i="165"/>
  <c r="BO51" i="165"/>
  <c r="BI51" i="165"/>
  <c r="BJ659" i="183" s="1"/>
  <c r="BB51" i="165"/>
  <c r="AI659" i="183"/>
  <c r="J659" i="183"/>
  <c r="A51" i="165"/>
  <c r="A659" i="183" s="1"/>
  <c r="BZ50" i="165"/>
  <c r="BY50" i="165"/>
  <c r="BX50" i="165"/>
  <c r="BW50" i="165"/>
  <c r="BV50" i="165"/>
  <c r="BU50" i="165"/>
  <c r="BT50" i="165"/>
  <c r="BS50" i="165"/>
  <c r="BR50" i="165"/>
  <c r="BQ50" i="165"/>
  <c r="BP50" i="165"/>
  <c r="BO50" i="165"/>
  <c r="BI50" i="165"/>
  <c r="BJ658" i="183" s="1"/>
  <c r="BB50" i="165"/>
  <c r="BC658" i="183" s="1"/>
  <c r="AI658" i="183"/>
  <c r="K658" i="183"/>
  <c r="J658" i="183"/>
  <c r="A50" i="165"/>
  <c r="A658" i="183" s="1"/>
  <c r="BZ49" i="165"/>
  <c r="BY49" i="165"/>
  <c r="BX49" i="165"/>
  <c r="BW49" i="165"/>
  <c r="BV49" i="165"/>
  <c r="BU49" i="165"/>
  <c r="BT49" i="165"/>
  <c r="BS49" i="165"/>
  <c r="BR49" i="165"/>
  <c r="BQ49" i="165"/>
  <c r="BP49" i="165"/>
  <c r="BO49" i="165"/>
  <c r="BI49" i="165"/>
  <c r="BJ657" i="183" s="1"/>
  <c r="BB49" i="165"/>
  <c r="BC657" i="183" s="1"/>
  <c r="AI657" i="183"/>
  <c r="J657" i="183"/>
  <c r="A49" i="165"/>
  <c r="A657" i="183" s="1"/>
  <c r="BZ48" i="165"/>
  <c r="BY48" i="165"/>
  <c r="BX48" i="165"/>
  <c r="BW48" i="165"/>
  <c r="BV48" i="165"/>
  <c r="BU48" i="165"/>
  <c r="BT48" i="165"/>
  <c r="BS48" i="165"/>
  <c r="BR48" i="165"/>
  <c r="BQ48" i="165"/>
  <c r="BP48" i="165"/>
  <c r="BO48" i="165"/>
  <c r="BI48" i="165"/>
  <c r="BJ656" i="183" s="1"/>
  <c r="BB48" i="165"/>
  <c r="BC656" i="183" s="1"/>
  <c r="AI656" i="183"/>
  <c r="K656" i="183"/>
  <c r="J656" i="183"/>
  <c r="A48" i="165"/>
  <c r="A656" i="183" s="1"/>
  <c r="BZ47" i="165"/>
  <c r="BY47" i="165"/>
  <c r="BX47" i="165"/>
  <c r="BW47" i="165"/>
  <c r="BV47" i="165"/>
  <c r="BU47" i="165"/>
  <c r="BT47" i="165"/>
  <c r="BS47" i="165"/>
  <c r="BR47" i="165"/>
  <c r="BQ47" i="165"/>
  <c r="BP47" i="165"/>
  <c r="BO47" i="165"/>
  <c r="BI47" i="165"/>
  <c r="BJ655" i="183" s="1"/>
  <c r="BB47" i="165"/>
  <c r="BC655" i="183" s="1"/>
  <c r="AI655" i="183"/>
  <c r="J655" i="183"/>
  <c r="A47" i="165"/>
  <c r="A655" i="183" s="1"/>
  <c r="BZ46" i="165"/>
  <c r="BY46" i="165"/>
  <c r="BX46" i="165"/>
  <c r="BW46" i="165"/>
  <c r="BV46" i="165"/>
  <c r="BU46" i="165"/>
  <c r="BT46" i="165"/>
  <c r="BS46" i="165"/>
  <c r="BR46" i="165"/>
  <c r="BQ46" i="165"/>
  <c r="BP46" i="165"/>
  <c r="BO46" i="165"/>
  <c r="BI46" i="165"/>
  <c r="BJ654" i="183" s="1"/>
  <c r="BB46" i="165"/>
  <c r="BC654" i="183" s="1"/>
  <c r="AI654" i="183"/>
  <c r="U654" i="183"/>
  <c r="T654" i="183"/>
  <c r="K654" i="183"/>
  <c r="J654" i="183"/>
  <c r="A46" i="165"/>
  <c r="A654" i="183" s="1"/>
  <c r="BZ45" i="165"/>
  <c r="BY45" i="165"/>
  <c r="BX45" i="165"/>
  <c r="BW45" i="165"/>
  <c r="BV45" i="165"/>
  <c r="BU45" i="165"/>
  <c r="BT45" i="165"/>
  <c r="BS45" i="165"/>
  <c r="BR45" i="165"/>
  <c r="BQ45" i="165"/>
  <c r="BP45" i="165"/>
  <c r="BO45" i="165"/>
  <c r="BI45" i="165"/>
  <c r="BJ653" i="183" s="1"/>
  <c r="BB45" i="165"/>
  <c r="BC653" i="183" s="1"/>
  <c r="AI653" i="183"/>
  <c r="U653" i="183"/>
  <c r="T653" i="183"/>
  <c r="J653" i="183"/>
  <c r="A45" i="165"/>
  <c r="A653" i="183" s="1"/>
  <c r="BZ44" i="165"/>
  <c r="BY44" i="165"/>
  <c r="BX44" i="165"/>
  <c r="BW44" i="165"/>
  <c r="BV44" i="165"/>
  <c r="BU44" i="165"/>
  <c r="BT44" i="165"/>
  <c r="BS44" i="165"/>
  <c r="BR44" i="165"/>
  <c r="BQ44" i="165"/>
  <c r="BP44" i="165"/>
  <c r="BO44" i="165"/>
  <c r="BI44" i="165"/>
  <c r="BJ652" i="183" s="1"/>
  <c r="BB44" i="165"/>
  <c r="BC652" i="183" s="1"/>
  <c r="AI652" i="183"/>
  <c r="U652" i="183"/>
  <c r="T652" i="183"/>
  <c r="K652" i="183"/>
  <c r="J652" i="183"/>
  <c r="A44" i="165"/>
  <c r="A652" i="183" s="1"/>
  <c r="BZ43" i="165"/>
  <c r="BY43" i="165"/>
  <c r="BX43" i="165"/>
  <c r="BW43" i="165"/>
  <c r="BV43" i="165"/>
  <c r="BU43" i="165"/>
  <c r="BT43" i="165"/>
  <c r="BS43" i="165"/>
  <c r="BR43" i="165"/>
  <c r="BQ43" i="165"/>
  <c r="BP43" i="165"/>
  <c r="BO43" i="165"/>
  <c r="BI43" i="165"/>
  <c r="BJ651" i="183" s="1"/>
  <c r="BB43" i="165"/>
  <c r="BC651" i="183" s="1"/>
  <c r="AI651" i="183"/>
  <c r="U651" i="183"/>
  <c r="T651" i="183"/>
  <c r="J651" i="183"/>
  <c r="A43" i="165"/>
  <c r="A651" i="183" s="1"/>
  <c r="BZ42" i="165"/>
  <c r="BY42" i="165"/>
  <c r="BX42" i="165"/>
  <c r="BW42" i="165"/>
  <c r="BV42" i="165"/>
  <c r="BU42" i="165"/>
  <c r="BT42" i="165"/>
  <c r="BS42" i="165"/>
  <c r="BR42" i="165"/>
  <c r="BQ42" i="165"/>
  <c r="BP42" i="165"/>
  <c r="BO42" i="165"/>
  <c r="BI42" i="165"/>
  <c r="BJ650" i="183" s="1"/>
  <c r="BB42" i="165"/>
  <c r="BC650" i="183" s="1"/>
  <c r="AI650" i="183"/>
  <c r="U650" i="183"/>
  <c r="T650" i="183"/>
  <c r="K650" i="183"/>
  <c r="J650" i="183"/>
  <c r="A42" i="165"/>
  <c r="A650" i="183" s="1"/>
  <c r="BZ41" i="165"/>
  <c r="BY41" i="165"/>
  <c r="BX41" i="165"/>
  <c r="BW41" i="165"/>
  <c r="BV41" i="165"/>
  <c r="BU41" i="165"/>
  <c r="BT41" i="165"/>
  <c r="BS41" i="165"/>
  <c r="BR41" i="165"/>
  <c r="BQ41" i="165"/>
  <c r="BP41" i="165"/>
  <c r="BO41" i="165"/>
  <c r="BI41" i="165"/>
  <c r="BJ649" i="183" s="1"/>
  <c r="BB41" i="165"/>
  <c r="BC649" i="183" s="1"/>
  <c r="AI649" i="183"/>
  <c r="U649" i="183"/>
  <c r="T649" i="183"/>
  <c r="J649" i="183"/>
  <c r="A41" i="165"/>
  <c r="A649" i="183" s="1"/>
  <c r="BZ40" i="165"/>
  <c r="BY40" i="165"/>
  <c r="BX40" i="165"/>
  <c r="BW40" i="165"/>
  <c r="BV40" i="165"/>
  <c r="BU40" i="165"/>
  <c r="BT40" i="165"/>
  <c r="BS40" i="165"/>
  <c r="BR40" i="165"/>
  <c r="BQ40" i="165"/>
  <c r="BP40" i="165"/>
  <c r="BO40" i="165"/>
  <c r="BI40" i="165"/>
  <c r="BJ648" i="183" s="1"/>
  <c r="BB40" i="165"/>
  <c r="BC648" i="183" s="1"/>
  <c r="AI648" i="183"/>
  <c r="U648" i="183"/>
  <c r="T648" i="183"/>
  <c r="K648" i="183"/>
  <c r="J648" i="183"/>
  <c r="A40" i="165"/>
  <c r="A648" i="183" s="1"/>
  <c r="BZ39" i="165"/>
  <c r="BY39" i="165"/>
  <c r="BX39" i="165"/>
  <c r="BW39" i="165"/>
  <c r="BV39" i="165"/>
  <c r="BU39" i="165"/>
  <c r="BT39" i="165"/>
  <c r="BS39" i="165"/>
  <c r="BR39" i="165"/>
  <c r="BQ39" i="165"/>
  <c r="BP39" i="165"/>
  <c r="BO39" i="165"/>
  <c r="BI39" i="165"/>
  <c r="BJ647" i="183" s="1"/>
  <c r="BB39" i="165"/>
  <c r="BC647" i="183" s="1"/>
  <c r="AI647" i="183"/>
  <c r="U647" i="183"/>
  <c r="T647" i="183"/>
  <c r="J647" i="183"/>
  <c r="A39" i="165"/>
  <c r="A647" i="183" s="1"/>
  <c r="BZ38" i="165"/>
  <c r="BY38" i="165"/>
  <c r="BX38" i="165"/>
  <c r="BW38" i="165"/>
  <c r="BV38" i="165"/>
  <c r="BU38" i="165"/>
  <c r="BT38" i="165"/>
  <c r="BS38" i="165"/>
  <c r="BR38" i="165"/>
  <c r="BQ38" i="165"/>
  <c r="BP38" i="165"/>
  <c r="BO38" i="165"/>
  <c r="BI38" i="165"/>
  <c r="BJ646" i="183" s="1"/>
  <c r="BB38" i="165"/>
  <c r="AI646" i="183"/>
  <c r="U646" i="183"/>
  <c r="T646" i="183"/>
  <c r="K646" i="183"/>
  <c r="J646" i="183"/>
  <c r="A38" i="165"/>
  <c r="A646" i="183" s="1"/>
  <c r="BZ37" i="165"/>
  <c r="BY37" i="165"/>
  <c r="BX37" i="165"/>
  <c r="BW37" i="165"/>
  <c r="BV37" i="165"/>
  <c r="BU37" i="165"/>
  <c r="BT37" i="165"/>
  <c r="BS37" i="165"/>
  <c r="BR37" i="165"/>
  <c r="BQ37" i="165"/>
  <c r="BP37" i="165"/>
  <c r="BO37" i="165"/>
  <c r="BI37" i="165"/>
  <c r="BJ645" i="183" s="1"/>
  <c r="BB37" i="165"/>
  <c r="AI645" i="183"/>
  <c r="U645" i="183"/>
  <c r="T645" i="183"/>
  <c r="J645" i="183"/>
  <c r="A37" i="165"/>
  <c r="A645" i="183" s="1"/>
  <c r="BZ36" i="165"/>
  <c r="BY36" i="165"/>
  <c r="BX36" i="165"/>
  <c r="BW36" i="165"/>
  <c r="BV36" i="165"/>
  <c r="BU36" i="165"/>
  <c r="BT36" i="165"/>
  <c r="BS36" i="165"/>
  <c r="BR36" i="165"/>
  <c r="BQ36" i="165"/>
  <c r="BP36" i="165"/>
  <c r="BO36" i="165"/>
  <c r="BI36" i="165"/>
  <c r="BJ644" i="183" s="1"/>
  <c r="BB36" i="165"/>
  <c r="AI644" i="183"/>
  <c r="U644" i="183"/>
  <c r="T644" i="183"/>
  <c r="K644" i="183"/>
  <c r="J644" i="183"/>
  <c r="A36" i="165"/>
  <c r="A644" i="183" s="1"/>
  <c r="BZ35" i="165"/>
  <c r="BY35" i="165"/>
  <c r="BX35" i="165"/>
  <c r="BW35" i="165"/>
  <c r="BV35" i="165"/>
  <c r="BU35" i="165"/>
  <c r="BT35" i="165"/>
  <c r="BS35" i="165"/>
  <c r="BR35" i="165"/>
  <c r="BQ35" i="165"/>
  <c r="BP35" i="165"/>
  <c r="BO35" i="165"/>
  <c r="BI35" i="165"/>
  <c r="BJ643" i="183" s="1"/>
  <c r="BB35" i="165"/>
  <c r="AI643" i="183"/>
  <c r="U643" i="183"/>
  <c r="T643" i="183"/>
  <c r="J643" i="183"/>
  <c r="A35" i="165"/>
  <c r="A643" i="183" s="1"/>
  <c r="BZ34" i="165"/>
  <c r="BY34" i="165"/>
  <c r="BX34" i="165"/>
  <c r="BW34" i="165"/>
  <c r="BV34" i="165"/>
  <c r="BU34" i="165"/>
  <c r="BT34" i="165"/>
  <c r="BS34" i="165"/>
  <c r="BR34" i="165"/>
  <c r="BQ34" i="165"/>
  <c r="BP34" i="165"/>
  <c r="BO34" i="165"/>
  <c r="BI34" i="165"/>
  <c r="BJ642" i="183" s="1"/>
  <c r="BB34" i="165"/>
  <c r="BC642" i="183" s="1"/>
  <c r="AI642" i="183"/>
  <c r="U642" i="183"/>
  <c r="T642" i="183"/>
  <c r="K642" i="183"/>
  <c r="J642" i="183"/>
  <c r="A34" i="165"/>
  <c r="A642" i="183" s="1"/>
  <c r="BZ33" i="165"/>
  <c r="BY33" i="165"/>
  <c r="BX33" i="165"/>
  <c r="BW33" i="165"/>
  <c r="BV33" i="165"/>
  <c r="BU33" i="165"/>
  <c r="BT33" i="165"/>
  <c r="BS33" i="165"/>
  <c r="BR33" i="165"/>
  <c r="BQ33" i="165"/>
  <c r="BP33" i="165"/>
  <c r="BO33" i="165"/>
  <c r="BI33" i="165"/>
  <c r="BJ641" i="183" s="1"/>
  <c r="BB33" i="165"/>
  <c r="BC641" i="183" s="1"/>
  <c r="AI641" i="183"/>
  <c r="U641" i="183"/>
  <c r="T641" i="183"/>
  <c r="J641" i="183"/>
  <c r="A33" i="165"/>
  <c r="A641" i="183" s="1"/>
  <c r="BZ32" i="165"/>
  <c r="BY32" i="165"/>
  <c r="BX32" i="165"/>
  <c r="BW32" i="165"/>
  <c r="BV32" i="165"/>
  <c r="BU32" i="165"/>
  <c r="BT32" i="165"/>
  <c r="BS32" i="165"/>
  <c r="BR32" i="165"/>
  <c r="BQ32" i="165"/>
  <c r="BP32" i="165"/>
  <c r="BO32" i="165"/>
  <c r="BI32" i="165"/>
  <c r="BJ640" i="183" s="1"/>
  <c r="BB32" i="165"/>
  <c r="BC640" i="183" s="1"/>
  <c r="AI640" i="183"/>
  <c r="U640" i="183"/>
  <c r="T640" i="183"/>
  <c r="K640" i="183"/>
  <c r="J640" i="183"/>
  <c r="A32" i="165"/>
  <c r="A640" i="183" s="1"/>
  <c r="BZ31" i="165"/>
  <c r="BY31" i="165"/>
  <c r="BX31" i="165"/>
  <c r="BW31" i="165"/>
  <c r="BV31" i="165"/>
  <c r="BU31" i="165"/>
  <c r="BT31" i="165"/>
  <c r="BS31" i="165"/>
  <c r="BR31" i="165"/>
  <c r="BQ31" i="165"/>
  <c r="BP31" i="165"/>
  <c r="BO31" i="165"/>
  <c r="BI31" i="165"/>
  <c r="BJ639" i="183" s="1"/>
  <c r="BB31" i="165"/>
  <c r="BC639" i="183" s="1"/>
  <c r="AI639" i="183"/>
  <c r="U639" i="183"/>
  <c r="T639" i="183"/>
  <c r="J639" i="183"/>
  <c r="A31" i="165"/>
  <c r="A639" i="183" s="1"/>
  <c r="BZ30" i="165"/>
  <c r="BY30" i="165"/>
  <c r="BX30" i="165"/>
  <c r="BW30" i="165"/>
  <c r="BV30" i="165"/>
  <c r="BU30" i="165"/>
  <c r="BT30" i="165"/>
  <c r="BS30" i="165"/>
  <c r="BR30" i="165"/>
  <c r="BQ30" i="165"/>
  <c r="BP30" i="165"/>
  <c r="BO30" i="165"/>
  <c r="BI30" i="165"/>
  <c r="BJ638" i="183" s="1"/>
  <c r="BB30" i="165"/>
  <c r="BC638" i="183" s="1"/>
  <c r="AI638" i="183"/>
  <c r="U638" i="183"/>
  <c r="T638" i="183"/>
  <c r="K638" i="183"/>
  <c r="J638" i="183"/>
  <c r="A30" i="165"/>
  <c r="A638" i="183" s="1"/>
  <c r="BZ29" i="165"/>
  <c r="BY29" i="165"/>
  <c r="BX29" i="165"/>
  <c r="BW29" i="165"/>
  <c r="BV29" i="165"/>
  <c r="BU29" i="165"/>
  <c r="BT29" i="165"/>
  <c r="BS29" i="165"/>
  <c r="BR29" i="165"/>
  <c r="BQ29" i="165"/>
  <c r="BP29" i="165"/>
  <c r="BO29" i="165"/>
  <c r="BI29" i="165"/>
  <c r="BJ637" i="183" s="1"/>
  <c r="BB29" i="165"/>
  <c r="BC637" i="183" s="1"/>
  <c r="AI637" i="183"/>
  <c r="U637" i="183"/>
  <c r="T637" i="183"/>
  <c r="J637" i="183"/>
  <c r="A29" i="165"/>
  <c r="A637" i="183" s="1"/>
  <c r="BZ28" i="165"/>
  <c r="BY28" i="165"/>
  <c r="BX28" i="165"/>
  <c r="BW28" i="165"/>
  <c r="BV28" i="165"/>
  <c r="BU28" i="165"/>
  <c r="BT28" i="165"/>
  <c r="BS28" i="165"/>
  <c r="BR28" i="165"/>
  <c r="BQ28" i="165"/>
  <c r="BP28" i="165"/>
  <c r="BO28" i="165"/>
  <c r="BI28" i="165"/>
  <c r="BJ636" i="183" s="1"/>
  <c r="BB28" i="165"/>
  <c r="BC636" i="183" s="1"/>
  <c r="AI636" i="183"/>
  <c r="U636" i="183"/>
  <c r="T636" i="183"/>
  <c r="K636" i="183"/>
  <c r="J636" i="183"/>
  <c r="A28" i="165"/>
  <c r="A636" i="183" s="1"/>
  <c r="BZ27" i="165"/>
  <c r="BY27" i="165"/>
  <c r="BX27" i="165"/>
  <c r="BW27" i="165"/>
  <c r="BV27" i="165"/>
  <c r="BU27" i="165"/>
  <c r="BT27" i="165"/>
  <c r="BS27" i="165"/>
  <c r="BR27" i="165"/>
  <c r="BQ27" i="165"/>
  <c r="BP27" i="165"/>
  <c r="BO27" i="165"/>
  <c r="BI27" i="165"/>
  <c r="BJ635" i="183" s="1"/>
  <c r="BB27" i="165"/>
  <c r="BC635" i="183" s="1"/>
  <c r="AI635" i="183"/>
  <c r="U635" i="183"/>
  <c r="T635" i="183"/>
  <c r="J635" i="183"/>
  <c r="A27" i="165"/>
  <c r="A635" i="183" s="1"/>
  <c r="BZ26" i="165"/>
  <c r="BY26" i="165"/>
  <c r="BX26" i="165"/>
  <c r="BW26" i="165"/>
  <c r="BV26" i="165"/>
  <c r="BU26" i="165"/>
  <c r="BT26" i="165"/>
  <c r="BS26" i="165"/>
  <c r="BR26" i="165"/>
  <c r="BQ26" i="165"/>
  <c r="BP26" i="165"/>
  <c r="BO26" i="165"/>
  <c r="BI26" i="165"/>
  <c r="BJ634" i="183" s="1"/>
  <c r="BB26" i="165"/>
  <c r="BC634" i="183" s="1"/>
  <c r="AI634" i="183"/>
  <c r="U634" i="183"/>
  <c r="T634" i="183"/>
  <c r="K634" i="183"/>
  <c r="J634" i="183"/>
  <c r="A26" i="165"/>
  <c r="A634" i="183" s="1"/>
  <c r="BZ25" i="165"/>
  <c r="BY25" i="165"/>
  <c r="BX25" i="165"/>
  <c r="BW25" i="165"/>
  <c r="BV25" i="165"/>
  <c r="BU25" i="165"/>
  <c r="BT25" i="165"/>
  <c r="BS25" i="165"/>
  <c r="BR25" i="165"/>
  <c r="BQ25" i="165"/>
  <c r="BP25" i="165"/>
  <c r="BO25" i="165"/>
  <c r="BI25" i="165"/>
  <c r="BJ633" i="183" s="1"/>
  <c r="BB25" i="165"/>
  <c r="BC633" i="183" s="1"/>
  <c r="AI633" i="183"/>
  <c r="U633" i="183"/>
  <c r="T633" i="183"/>
  <c r="J633" i="183"/>
  <c r="A25" i="165"/>
  <c r="A633" i="183" s="1"/>
  <c r="BZ24" i="165"/>
  <c r="BY24" i="165"/>
  <c r="BX24" i="165"/>
  <c r="BW24" i="165"/>
  <c r="BV24" i="165"/>
  <c r="BU24" i="165"/>
  <c r="BT24" i="165"/>
  <c r="BS24" i="165"/>
  <c r="BR24" i="165"/>
  <c r="BQ24" i="165"/>
  <c r="BP24" i="165"/>
  <c r="BO24" i="165"/>
  <c r="BI24" i="165"/>
  <c r="BJ632" i="183" s="1"/>
  <c r="BB24" i="165"/>
  <c r="AI632" i="183"/>
  <c r="U632" i="183"/>
  <c r="T632" i="183"/>
  <c r="K632" i="183"/>
  <c r="J632" i="183"/>
  <c r="A24" i="165"/>
  <c r="A632" i="183" s="1"/>
  <c r="BZ23" i="165"/>
  <c r="BY23" i="165"/>
  <c r="BX23" i="165"/>
  <c r="BW23" i="165"/>
  <c r="BV23" i="165"/>
  <c r="BU23" i="165"/>
  <c r="BT23" i="165"/>
  <c r="BS23" i="165"/>
  <c r="BR23" i="165"/>
  <c r="BQ23" i="165"/>
  <c r="BP23" i="165"/>
  <c r="BO23" i="165"/>
  <c r="BI23" i="165"/>
  <c r="BJ631" i="183" s="1"/>
  <c r="BB23" i="165"/>
  <c r="BC631" i="183" s="1"/>
  <c r="AI631" i="183"/>
  <c r="U631" i="183"/>
  <c r="T631" i="183"/>
  <c r="J631" i="183"/>
  <c r="A23" i="165"/>
  <c r="A631" i="183" s="1"/>
  <c r="BZ22" i="165"/>
  <c r="BY22" i="165"/>
  <c r="BX22" i="165"/>
  <c r="BW22" i="165"/>
  <c r="BV22" i="165"/>
  <c r="BU22" i="165"/>
  <c r="BT22" i="165"/>
  <c r="BS22" i="165"/>
  <c r="BR22" i="165"/>
  <c r="BQ22" i="165"/>
  <c r="BP22" i="165"/>
  <c r="BO22" i="165"/>
  <c r="BI22" i="165"/>
  <c r="BJ630" i="183" s="1"/>
  <c r="BB22" i="165"/>
  <c r="AI630" i="183"/>
  <c r="U630" i="183"/>
  <c r="T630" i="183"/>
  <c r="K630" i="183"/>
  <c r="J630" i="183"/>
  <c r="A22" i="165"/>
  <c r="A630" i="183" s="1"/>
  <c r="BZ21" i="165"/>
  <c r="BY21" i="165"/>
  <c r="BX21" i="165"/>
  <c r="BW21" i="165"/>
  <c r="BV21" i="165"/>
  <c r="BU21" i="165"/>
  <c r="BT21" i="165"/>
  <c r="BS21" i="165"/>
  <c r="BR21" i="165"/>
  <c r="BQ21" i="165"/>
  <c r="BP21" i="165"/>
  <c r="BO21" i="165"/>
  <c r="BI21" i="165"/>
  <c r="BJ629" i="183" s="1"/>
  <c r="BB21" i="165"/>
  <c r="BC629" i="183" s="1"/>
  <c r="AI629" i="183"/>
  <c r="U629" i="183"/>
  <c r="T629" i="183"/>
  <c r="J629" i="183"/>
  <c r="A21" i="165"/>
  <c r="A629" i="183" s="1"/>
  <c r="BZ20" i="165"/>
  <c r="BY20" i="165"/>
  <c r="BX20" i="165"/>
  <c r="BW20" i="165"/>
  <c r="BV20" i="165"/>
  <c r="BU20" i="165"/>
  <c r="BT20" i="165"/>
  <c r="BS20" i="165"/>
  <c r="BR20" i="165"/>
  <c r="BQ20" i="165"/>
  <c r="BP20" i="165"/>
  <c r="BO20" i="165"/>
  <c r="BI20" i="165"/>
  <c r="BJ628" i="183" s="1"/>
  <c r="BB20" i="165"/>
  <c r="BC628" i="183" s="1"/>
  <c r="AI628" i="183"/>
  <c r="U628" i="183"/>
  <c r="T628" i="183"/>
  <c r="K628" i="183"/>
  <c r="J628" i="183"/>
  <c r="A20" i="165"/>
  <c r="A628" i="183" s="1"/>
  <c r="BZ19" i="165"/>
  <c r="BY19" i="165"/>
  <c r="BX19" i="165"/>
  <c r="BW19" i="165"/>
  <c r="BV19" i="165"/>
  <c r="BU19" i="165"/>
  <c r="BT19" i="165"/>
  <c r="BS19" i="165"/>
  <c r="BR19" i="165"/>
  <c r="BQ19" i="165"/>
  <c r="BP19" i="165"/>
  <c r="BO19" i="165"/>
  <c r="BI19" i="165"/>
  <c r="BJ627" i="183" s="1"/>
  <c r="BB19" i="165"/>
  <c r="BC627" i="183" s="1"/>
  <c r="AI627" i="183"/>
  <c r="U627" i="183"/>
  <c r="T627" i="183"/>
  <c r="J627" i="183"/>
  <c r="A19" i="165"/>
  <c r="A627" i="183" s="1"/>
  <c r="BZ18" i="165"/>
  <c r="BY18" i="165"/>
  <c r="BX18" i="165"/>
  <c r="BW18" i="165"/>
  <c r="BV18" i="165"/>
  <c r="BU18" i="165"/>
  <c r="BT18" i="165"/>
  <c r="BS18" i="165"/>
  <c r="BR18" i="165"/>
  <c r="BQ18" i="165"/>
  <c r="BP18" i="165"/>
  <c r="BO18" i="165"/>
  <c r="BI18" i="165"/>
  <c r="BJ626" i="183" s="1"/>
  <c r="BB18" i="165"/>
  <c r="AI626" i="183"/>
  <c r="U626" i="183"/>
  <c r="T626" i="183"/>
  <c r="K626" i="183"/>
  <c r="J626" i="183"/>
  <c r="A18" i="165"/>
  <c r="A626" i="183" s="1"/>
  <c r="BZ17" i="165"/>
  <c r="BY17" i="165"/>
  <c r="BX17" i="165"/>
  <c r="BW17" i="165"/>
  <c r="BV17" i="165"/>
  <c r="BU17" i="165"/>
  <c r="BT17" i="165"/>
  <c r="BS17" i="165"/>
  <c r="BR17" i="165"/>
  <c r="BQ17" i="165"/>
  <c r="BP17" i="165"/>
  <c r="BO17" i="165"/>
  <c r="BI17" i="165"/>
  <c r="BJ625" i="183" s="1"/>
  <c r="BB17" i="165"/>
  <c r="BC625" i="183" s="1"/>
  <c r="AI625" i="183"/>
  <c r="U625" i="183"/>
  <c r="T625" i="183"/>
  <c r="J625" i="183"/>
  <c r="A17" i="165"/>
  <c r="A625" i="183" s="1"/>
  <c r="BZ16" i="165"/>
  <c r="BY16" i="165"/>
  <c r="BX16" i="165"/>
  <c r="BW16" i="165"/>
  <c r="BV16" i="165"/>
  <c r="BU16" i="165"/>
  <c r="BT16" i="165"/>
  <c r="BS16" i="165"/>
  <c r="BR16" i="165"/>
  <c r="BQ16" i="165"/>
  <c r="BP16" i="165"/>
  <c r="BO16" i="165"/>
  <c r="BJ16" i="165"/>
  <c r="BI16" i="165"/>
  <c r="BJ624" i="183" s="1"/>
  <c r="BC16" i="165"/>
  <c r="BD624" i="183" s="1"/>
  <c r="BB16" i="165"/>
  <c r="BC624" i="183" s="1"/>
  <c r="AI624" i="183"/>
  <c r="U624" i="183"/>
  <c r="T624" i="183"/>
  <c r="K624" i="183"/>
  <c r="J624" i="183"/>
  <c r="A16" i="165"/>
  <c r="A624" i="183" s="1"/>
  <c r="BZ15" i="165"/>
  <c r="BY15" i="165"/>
  <c r="BX15" i="165"/>
  <c r="BW15" i="165"/>
  <c r="BV15" i="165"/>
  <c r="BU15" i="165"/>
  <c r="BT15" i="165"/>
  <c r="BS15" i="165"/>
  <c r="BR15" i="165"/>
  <c r="BQ15" i="165"/>
  <c r="BP15" i="165"/>
  <c r="BO15" i="165"/>
  <c r="BI15" i="165"/>
  <c r="BJ623" i="183" s="1"/>
  <c r="BB15" i="165"/>
  <c r="AI623" i="183"/>
  <c r="U623" i="183"/>
  <c r="T623" i="183"/>
  <c r="J623" i="183"/>
  <c r="A15" i="165"/>
  <c r="A623" i="183" s="1"/>
  <c r="BZ14" i="165"/>
  <c r="BY14" i="165"/>
  <c r="BX14" i="165"/>
  <c r="BW14" i="165"/>
  <c r="BV14" i="165"/>
  <c r="BU14" i="165"/>
  <c r="BT14" i="165"/>
  <c r="BS14" i="165"/>
  <c r="BR14" i="165"/>
  <c r="BQ14" i="165"/>
  <c r="BP14" i="165"/>
  <c r="BO14" i="165"/>
  <c r="BI14" i="165"/>
  <c r="BJ622" i="183" s="1"/>
  <c r="BC14" i="165"/>
  <c r="BB14" i="165"/>
  <c r="BC622" i="183" s="1"/>
  <c r="AI622" i="183"/>
  <c r="U622" i="183"/>
  <c r="T622" i="183"/>
  <c r="K622" i="183"/>
  <c r="J622" i="183"/>
  <c r="A14" i="165"/>
  <c r="A622" i="183" s="1"/>
  <c r="BZ13" i="165"/>
  <c r="BY13" i="165"/>
  <c r="BX13" i="165"/>
  <c r="BW13" i="165"/>
  <c r="BV13" i="165"/>
  <c r="BU13" i="165"/>
  <c r="BT13" i="165"/>
  <c r="BS13" i="165"/>
  <c r="BR13" i="165"/>
  <c r="BQ13" i="165"/>
  <c r="BP13" i="165"/>
  <c r="BO13" i="165"/>
  <c r="BI13" i="165"/>
  <c r="BJ621" i="183" s="1"/>
  <c r="BB13" i="165"/>
  <c r="BC621" i="183" s="1"/>
  <c r="AI621" i="183"/>
  <c r="U621" i="183"/>
  <c r="T621" i="183"/>
  <c r="J621" i="183"/>
  <c r="A13" i="165"/>
  <c r="A621" i="183" s="1"/>
  <c r="BZ12" i="165"/>
  <c r="BY12" i="165"/>
  <c r="BX12" i="165"/>
  <c r="BW12" i="165"/>
  <c r="BV12" i="165"/>
  <c r="BU12" i="165"/>
  <c r="BT12" i="165"/>
  <c r="BS12" i="165"/>
  <c r="BR12" i="165"/>
  <c r="BQ12" i="165"/>
  <c r="BP12" i="165"/>
  <c r="BO12" i="165"/>
  <c r="BI12" i="165"/>
  <c r="BJ620" i="183" s="1"/>
  <c r="BC12" i="165"/>
  <c r="BD620" i="183" s="1"/>
  <c r="BB12" i="165"/>
  <c r="BC620" i="183" s="1"/>
  <c r="AI620" i="183"/>
  <c r="U620" i="183"/>
  <c r="T620" i="183"/>
  <c r="K620" i="183"/>
  <c r="J620" i="183"/>
  <c r="A12" i="165"/>
  <c r="A620" i="183" s="1"/>
  <c r="BZ11" i="165"/>
  <c r="BY11" i="165"/>
  <c r="BX11" i="165"/>
  <c r="BW11" i="165"/>
  <c r="BV11" i="165"/>
  <c r="BU11" i="165"/>
  <c r="BT11" i="165"/>
  <c r="BS11" i="165"/>
  <c r="BR11" i="165"/>
  <c r="BQ11" i="165"/>
  <c r="BP11" i="165"/>
  <c r="BO11" i="165"/>
  <c r="BI11" i="165"/>
  <c r="BJ619" i="183" s="1"/>
  <c r="BB11" i="165"/>
  <c r="AI619" i="183"/>
  <c r="U619" i="183"/>
  <c r="T619" i="183"/>
  <c r="J619" i="183"/>
  <c r="A11" i="165"/>
  <c r="A619" i="183" s="1"/>
  <c r="BZ10" i="165"/>
  <c r="BY10" i="165"/>
  <c r="BX10" i="165"/>
  <c r="BW10" i="165"/>
  <c r="BV10" i="165"/>
  <c r="BU10" i="165"/>
  <c r="BT10" i="165"/>
  <c r="BS10" i="165"/>
  <c r="BR10" i="165"/>
  <c r="BQ10" i="165"/>
  <c r="BP10" i="165"/>
  <c r="BO10" i="165"/>
  <c r="BI10" i="165"/>
  <c r="BJ618" i="183" s="1"/>
  <c r="BC10" i="165"/>
  <c r="BD618" i="183" s="1"/>
  <c r="BB10" i="165"/>
  <c r="BC618" i="183" s="1"/>
  <c r="AI618" i="183"/>
  <c r="U618" i="183"/>
  <c r="T618" i="183"/>
  <c r="K618" i="183"/>
  <c r="J618" i="183"/>
  <c r="A10" i="165"/>
  <c r="A618" i="183" s="1"/>
  <c r="BH6" i="165"/>
  <c r="BG6" i="165"/>
  <c r="BF6" i="165"/>
  <c r="BE6" i="165"/>
  <c r="BD6" i="165"/>
  <c r="BA6" i="165"/>
  <c r="AZ6" i="165"/>
  <c r="AY6" i="165"/>
  <c r="AX6" i="165"/>
  <c r="AW6" i="165"/>
  <c r="AO6" i="165"/>
  <c r="AN6" i="165"/>
  <c r="AI6" i="165"/>
  <c r="AG6" i="165"/>
  <c r="AE6" i="165"/>
  <c r="AD6" i="165"/>
  <c r="AC6" i="165"/>
  <c r="AB6" i="165"/>
  <c r="AA6" i="165"/>
  <c r="Z6" i="165"/>
  <c r="Y6" i="165"/>
  <c r="X6" i="165"/>
  <c r="W6" i="165"/>
  <c r="V6" i="165"/>
  <c r="R6" i="165"/>
  <c r="P6" i="165"/>
  <c r="O6" i="165"/>
  <c r="N6" i="165"/>
  <c r="L6" i="165"/>
  <c r="K6" i="165"/>
  <c r="H6" i="165"/>
  <c r="G6" i="165"/>
  <c r="F6" i="165"/>
  <c r="E6" i="165"/>
  <c r="D6" i="165"/>
  <c r="C6" i="165"/>
  <c r="BI5" i="165"/>
  <c r="BH5" i="165"/>
  <c r="BG5" i="165"/>
  <c r="BF5" i="165"/>
  <c r="BE5" i="165"/>
  <c r="BD5" i="165"/>
  <c r="BA5" i="165"/>
  <c r="AZ5" i="165"/>
  <c r="AY5" i="165"/>
  <c r="AX5" i="165"/>
  <c r="AW5" i="165"/>
  <c r="AO5" i="165"/>
  <c r="AN5" i="165"/>
  <c r="AI5" i="165"/>
  <c r="AG5" i="165"/>
  <c r="AE5" i="165"/>
  <c r="AD5" i="165"/>
  <c r="AC5" i="165"/>
  <c r="AB5" i="165"/>
  <c r="AA5" i="165"/>
  <c r="Z5" i="165"/>
  <c r="Y5" i="165"/>
  <c r="X5" i="165"/>
  <c r="W5" i="165"/>
  <c r="V5" i="165"/>
  <c r="R5" i="165"/>
  <c r="P5" i="165"/>
  <c r="O5" i="165"/>
  <c r="N5" i="165"/>
  <c r="L5" i="165"/>
  <c r="K5" i="165"/>
  <c r="H5" i="165"/>
  <c r="G5" i="165"/>
  <c r="F5" i="165"/>
  <c r="E5" i="165"/>
  <c r="D5" i="165"/>
  <c r="C5" i="165"/>
  <c r="BZ65" i="164"/>
  <c r="BY65" i="164"/>
  <c r="BX65" i="164"/>
  <c r="BW65" i="164"/>
  <c r="BV65" i="164"/>
  <c r="BU65" i="164"/>
  <c r="BT65" i="164"/>
  <c r="BS65" i="164"/>
  <c r="BR65" i="164"/>
  <c r="BQ65" i="164"/>
  <c r="BP65" i="164"/>
  <c r="BO65" i="164"/>
  <c r="BI65" i="164"/>
  <c r="BJ617" i="183" s="1"/>
  <c r="BB65" i="164"/>
  <c r="BC617" i="183" s="1"/>
  <c r="AI617" i="183"/>
  <c r="U617" i="183"/>
  <c r="T617" i="183"/>
  <c r="J617" i="183"/>
  <c r="A65" i="164"/>
  <c r="A617" i="183" s="1"/>
  <c r="BZ64" i="164"/>
  <c r="BY64" i="164"/>
  <c r="BX64" i="164"/>
  <c r="BW64" i="164"/>
  <c r="BV64" i="164"/>
  <c r="BU64" i="164"/>
  <c r="BT64" i="164"/>
  <c r="BS64" i="164"/>
  <c r="BR64" i="164"/>
  <c r="BQ64" i="164"/>
  <c r="BP64" i="164"/>
  <c r="BO64" i="164"/>
  <c r="BI64" i="164"/>
  <c r="BJ616" i="183" s="1"/>
  <c r="BB64" i="164"/>
  <c r="BC616" i="183" s="1"/>
  <c r="AI616" i="183"/>
  <c r="U616" i="183"/>
  <c r="T616" i="183"/>
  <c r="K616" i="183"/>
  <c r="J616" i="183"/>
  <c r="A64" i="164"/>
  <c r="A616" i="183" s="1"/>
  <c r="BZ63" i="164"/>
  <c r="BY63" i="164"/>
  <c r="BX63" i="164"/>
  <c r="BW63" i="164"/>
  <c r="BV63" i="164"/>
  <c r="BU63" i="164"/>
  <c r="BT63" i="164"/>
  <c r="BS63" i="164"/>
  <c r="BR63" i="164"/>
  <c r="BQ63" i="164"/>
  <c r="BP63" i="164"/>
  <c r="BO63" i="164"/>
  <c r="BI63" i="164"/>
  <c r="BJ615" i="183" s="1"/>
  <c r="BB63" i="164"/>
  <c r="BC615" i="183" s="1"/>
  <c r="AI615" i="183"/>
  <c r="U615" i="183"/>
  <c r="T615" i="183"/>
  <c r="J615" i="183"/>
  <c r="A63" i="164"/>
  <c r="A615" i="183" s="1"/>
  <c r="BZ62" i="164"/>
  <c r="BY62" i="164"/>
  <c r="BX62" i="164"/>
  <c r="BW62" i="164"/>
  <c r="BV62" i="164"/>
  <c r="BU62" i="164"/>
  <c r="BT62" i="164"/>
  <c r="BS62" i="164"/>
  <c r="BR62" i="164"/>
  <c r="BQ62" i="164"/>
  <c r="BP62" i="164"/>
  <c r="BO62" i="164"/>
  <c r="BI62" i="164"/>
  <c r="BJ614" i="183" s="1"/>
  <c r="BB62" i="164"/>
  <c r="BC614" i="183" s="1"/>
  <c r="AI614" i="183"/>
  <c r="U614" i="183"/>
  <c r="T614" i="183"/>
  <c r="K614" i="183"/>
  <c r="J614" i="183"/>
  <c r="A62" i="164"/>
  <c r="A614" i="183" s="1"/>
  <c r="BZ61" i="164"/>
  <c r="BY61" i="164"/>
  <c r="BX61" i="164"/>
  <c r="BW61" i="164"/>
  <c r="BV61" i="164"/>
  <c r="BU61" i="164"/>
  <c r="BT61" i="164"/>
  <c r="BS61" i="164"/>
  <c r="BR61" i="164"/>
  <c r="BQ61" i="164"/>
  <c r="BP61" i="164"/>
  <c r="BO61" i="164"/>
  <c r="BI61" i="164"/>
  <c r="BJ613" i="183" s="1"/>
  <c r="BB61" i="164"/>
  <c r="BC613" i="183" s="1"/>
  <c r="AI613" i="183"/>
  <c r="U613" i="183"/>
  <c r="T613" i="183"/>
  <c r="J613" i="183"/>
  <c r="A61" i="164"/>
  <c r="A613" i="183" s="1"/>
  <c r="BZ60" i="164"/>
  <c r="BY60" i="164"/>
  <c r="BX60" i="164"/>
  <c r="BW60" i="164"/>
  <c r="BV60" i="164"/>
  <c r="BU60" i="164"/>
  <c r="BT60" i="164"/>
  <c r="BS60" i="164"/>
  <c r="BR60" i="164"/>
  <c r="BQ60" i="164"/>
  <c r="BP60" i="164"/>
  <c r="BO60" i="164"/>
  <c r="BI60" i="164"/>
  <c r="BJ612" i="183" s="1"/>
  <c r="BB60" i="164"/>
  <c r="BC612" i="183" s="1"/>
  <c r="AI612" i="183"/>
  <c r="U612" i="183"/>
  <c r="T612" i="183"/>
  <c r="K612" i="183"/>
  <c r="J612" i="183"/>
  <c r="A60" i="164"/>
  <c r="A612" i="183" s="1"/>
  <c r="BZ59" i="164"/>
  <c r="BY59" i="164"/>
  <c r="BX59" i="164"/>
  <c r="BW59" i="164"/>
  <c r="BV59" i="164"/>
  <c r="BU59" i="164"/>
  <c r="BT59" i="164"/>
  <c r="BS59" i="164"/>
  <c r="BR59" i="164"/>
  <c r="BQ59" i="164"/>
  <c r="BP59" i="164"/>
  <c r="BO59" i="164"/>
  <c r="BI59" i="164"/>
  <c r="BJ611" i="183" s="1"/>
  <c r="BB59" i="164"/>
  <c r="BC611" i="183" s="1"/>
  <c r="AI611" i="183"/>
  <c r="U611" i="183"/>
  <c r="T611" i="183"/>
  <c r="J611" i="183"/>
  <c r="A59" i="164"/>
  <c r="A611" i="183" s="1"/>
  <c r="BZ58" i="164"/>
  <c r="BY58" i="164"/>
  <c r="BX58" i="164"/>
  <c r="BW58" i="164"/>
  <c r="BV58" i="164"/>
  <c r="BU58" i="164"/>
  <c r="BT58" i="164"/>
  <c r="BS58" i="164"/>
  <c r="BR58" i="164"/>
  <c r="BQ58" i="164"/>
  <c r="BP58" i="164"/>
  <c r="BO58" i="164"/>
  <c r="BI58" i="164"/>
  <c r="BJ610" i="183" s="1"/>
  <c r="BB58" i="164"/>
  <c r="BC610" i="183" s="1"/>
  <c r="AI610" i="183"/>
  <c r="U610" i="183"/>
  <c r="T610" i="183"/>
  <c r="K610" i="183"/>
  <c r="J610" i="183"/>
  <c r="A58" i="164"/>
  <c r="A610" i="183" s="1"/>
  <c r="BZ57" i="164"/>
  <c r="BY57" i="164"/>
  <c r="BX57" i="164"/>
  <c r="BW57" i="164"/>
  <c r="BV57" i="164"/>
  <c r="BU57" i="164"/>
  <c r="BT57" i="164"/>
  <c r="BS57" i="164"/>
  <c r="BR57" i="164"/>
  <c r="BQ57" i="164"/>
  <c r="BP57" i="164"/>
  <c r="BO57" i="164"/>
  <c r="BI57" i="164"/>
  <c r="BJ609" i="183" s="1"/>
  <c r="BB57" i="164"/>
  <c r="BC609" i="183" s="1"/>
  <c r="AI609" i="183"/>
  <c r="U609" i="183"/>
  <c r="T609" i="183"/>
  <c r="J609" i="183"/>
  <c r="A57" i="164"/>
  <c r="A609" i="183" s="1"/>
  <c r="BZ56" i="164"/>
  <c r="BY56" i="164"/>
  <c r="BX56" i="164"/>
  <c r="BW56" i="164"/>
  <c r="BV56" i="164"/>
  <c r="BU56" i="164"/>
  <c r="BT56" i="164"/>
  <c r="BS56" i="164"/>
  <c r="BR56" i="164"/>
  <c r="BQ56" i="164"/>
  <c r="BP56" i="164"/>
  <c r="BO56" i="164"/>
  <c r="BI56" i="164"/>
  <c r="BJ608" i="183" s="1"/>
  <c r="BB56" i="164"/>
  <c r="BC608" i="183" s="1"/>
  <c r="AI608" i="183"/>
  <c r="U608" i="183"/>
  <c r="T608" i="183"/>
  <c r="K608" i="183"/>
  <c r="J608" i="183"/>
  <c r="A56" i="164"/>
  <c r="A608" i="183" s="1"/>
  <c r="BZ55" i="164"/>
  <c r="BY55" i="164"/>
  <c r="BX55" i="164"/>
  <c r="BW55" i="164"/>
  <c r="BV55" i="164"/>
  <c r="BU55" i="164"/>
  <c r="BT55" i="164"/>
  <c r="BS55" i="164"/>
  <c r="BR55" i="164"/>
  <c r="BQ55" i="164"/>
  <c r="BP55" i="164"/>
  <c r="BO55" i="164"/>
  <c r="BI55" i="164"/>
  <c r="BJ607" i="183" s="1"/>
  <c r="BB55" i="164"/>
  <c r="BC607" i="183" s="1"/>
  <c r="AI607" i="183"/>
  <c r="U607" i="183"/>
  <c r="T607" i="183"/>
  <c r="J607" i="183"/>
  <c r="A55" i="164"/>
  <c r="A607" i="183" s="1"/>
  <c r="BZ54" i="164"/>
  <c r="BY54" i="164"/>
  <c r="BX54" i="164"/>
  <c r="BW54" i="164"/>
  <c r="BV54" i="164"/>
  <c r="BU54" i="164"/>
  <c r="BT54" i="164"/>
  <c r="BS54" i="164"/>
  <c r="BR54" i="164"/>
  <c r="BQ54" i="164"/>
  <c r="BP54" i="164"/>
  <c r="BO54" i="164"/>
  <c r="BI54" i="164"/>
  <c r="BJ606" i="183" s="1"/>
  <c r="BB54" i="164"/>
  <c r="BC606" i="183" s="1"/>
  <c r="AI606" i="183"/>
  <c r="U606" i="183"/>
  <c r="T606" i="183"/>
  <c r="K606" i="183"/>
  <c r="J606" i="183"/>
  <c r="A54" i="164"/>
  <c r="A606" i="183" s="1"/>
  <c r="BZ53" i="164"/>
  <c r="BY53" i="164"/>
  <c r="BX53" i="164"/>
  <c r="BW53" i="164"/>
  <c r="BV53" i="164"/>
  <c r="BU53" i="164"/>
  <c r="BT53" i="164"/>
  <c r="BS53" i="164"/>
  <c r="BR53" i="164"/>
  <c r="BQ53" i="164"/>
  <c r="BP53" i="164"/>
  <c r="BO53" i="164"/>
  <c r="BI53" i="164"/>
  <c r="BJ605" i="183" s="1"/>
  <c r="BB53" i="164"/>
  <c r="BC605" i="183" s="1"/>
  <c r="AI605" i="183"/>
  <c r="U605" i="183"/>
  <c r="T605" i="183"/>
  <c r="J605" i="183"/>
  <c r="A53" i="164"/>
  <c r="A605" i="183" s="1"/>
  <c r="BZ52" i="164"/>
  <c r="BY52" i="164"/>
  <c r="BX52" i="164"/>
  <c r="BW52" i="164"/>
  <c r="BV52" i="164"/>
  <c r="BU52" i="164"/>
  <c r="BT52" i="164"/>
  <c r="BS52" i="164"/>
  <c r="BR52" i="164"/>
  <c r="BQ52" i="164"/>
  <c r="BP52" i="164"/>
  <c r="BO52" i="164"/>
  <c r="BI52" i="164"/>
  <c r="BJ604" i="183" s="1"/>
  <c r="BB52" i="164"/>
  <c r="BC604" i="183" s="1"/>
  <c r="AI604" i="183"/>
  <c r="U604" i="183"/>
  <c r="T604" i="183"/>
  <c r="K604" i="183"/>
  <c r="J604" i="183"/>
  <c r="A52" i="164"/>
  <c r="A604" i="183" s="1"/>
  <c r="BZ51" i="164"/>
  <c r="BY51" i="164"/>
  <c r="BX51" i="164"/>
  <c r="BW51" i="164"/>
  <c r="BV51" i="164"/>
  <c r="BU51" i="164"/>
  <c r="BT51" i="164"/>
  <c r="BS51" i="164"/>
  <c r="BR51" i="164"/>
  <c r="BQ51" i="164"/>
  <c r="BP51" i="164"/>
  <c r="BO51" i="164"/>
  <c r="BI51" i="164"/>
  <c r="BJ603" i="183" s="1"/>
  <c r="BB51" i="164"/>
  <c r="AI603" i="183"/>
  <c r="U603" i="183"/>
  <c r="T603" i="183"/>
  <c r="J603" i="183"/>
  <c r="A51" i="164"/>
  <c r="A603" i="183" s="1"/>
  <c r="BZ50" i="164"/>
  <c r="BY50" i="164"/>
  <c r="BX50" i="164"/>
  <c r="BW50" i="164"/>
  <c r="BV50" i="164"/>
  <c r="BU50" i="164"/>
  <c r="BT50" i="164"/>
  <c r="BS50" i="164"/>
  <c r="BR50" i="164"/>
  <c r="BQ50" i="164"/>
  <c r="BP50" i="164"/>
  <c r="BO50" i="164"/>
  <c r="BI50" i="164"/>
  <c r="BJ602" i="183" s="1"/>
  <c r="BB50" i="164"/>
  <c r="BC602" i="183" s="1"/>
  <c r="AI602" i="183"/>
  <c r="U602" i="183"/>
  <c r="T602" i="183"/>
  <c r="K602" i="183"/>
  <c r="J602" i="183"/>
  <c r="A50" i="164"/>
  <c r="A602" i="183" s="1"/>
  <c r="BZ49" i="164"/>
  <c r="BY49" i="164"/>
  <c r="BX49" i="164"/>
  <c r="BW49" i="164"/>
  <c r="BV49" i="164"/>
  <c r="BU49" i="164"/>
  <c r="BT49" i="164"/>
  <c r="BS49" i="164"/>
  <c r="BR49" i="164"/>
  <c r="BQ49" i="164"/>
  <c r="BP49" i="164"/>
  <c r="BO49" i="164"/>
  <c r="BI49" i="164"/>
  <c r="BJ601" i="183" s="1"/>
  <c r="BB49" i="164"/>
  <c r="AI601" i="183"/>
  <c r="U601" i="183"/>
  <c r="T601" i="183"/>
  <c r="J601" i="183"/>
  <c r="A49" i="164"/>
  <c r="A601" i="183" s="1"/>
  <c r="BZ48" i="164"/>
  <c r="BY48" i="164"/>
  <c r="BX48" i="164"/>
  <c r="BW48" i="164"/>
  <c r="BV48" i="164"/>
  <c r="BU48" i="164"/>
  <c r="BT48" i="164"/>
  <c r="BS48" i="164"/>
  <c r="BR48" i="164"/>
  <c r="BQ48" i="164"/>
  <c r="BP48" i="164"/>
  <c r="BO48" i="164"/>
  <c r="BI48" i="164"/>
  <c r="BJ600" i="183" s="1"/>
  <c r="BB48" i="164"/>
  <c r="BC600" i="183" s="1"/>
  <c r="AI600" i="183"/>
  <c r="U600" i="183"/>
  <c r="T600" i="183"/>
  <c r="K600" i="183"/>
  <c r="J600" i="183"/>
  <c r="A48" i="164"/>
  <c r="A600" i="183" s="1"/>
  <c r="BZ47" i="164"/>
  <c r="BY47" i="164"/>
  <c r="BX47" i="164"/>
  <c r="BW47" i="164"/>
  <c r="BV47" i="164"/>
  <c r="BU47" i="164"/>
  <c r="BT47" i="164"/>
  <c r="BS47" i="164"/>
  <c r="BR47" i="164"/>
  <c r="BQ47" i="164"/>
  <c r="BP47" i="164"/>
  <c r="BO47" i="164"/>
  <c r="BI47" i="164"/>
  <c r="BJ599" i="183" s="1"/>
  <c r="BB47" i="164"/>
  <c r="BC599" i="183" s="1"/>
  <c r="AI599" i="183"/>
  <c r="U599" i="183"/>
  <c r="T599" i="183"/>
  <c r="J599" i="183"/>
  <c r="A47" i="164"/>
  <c r="A599" i="183" s="1"/>
  <c r="BZ46" i="164"/>
  <c r="BY46" i="164"/>
  <c r="BX46" i="164"/>
  <c r="BW46" i="164"/>
  <c r="BV46" i="164"/>
  <c r="BU46" i="164"/>
  <c r="BT46" i="164"/>
  <c r="BS46" i="164"/>
  <c r="BR46" i="164"/>
  <c r="BQ46" i="164"/>
  <c r="BP46" i="164"/>
  <c r="BO46" i="164"/>
  <c r="BI46" i="164"/>
  <c r="BJ598" i="183" s="1"/>
  <c r="BB46" i="164"/>
  <c r="BC598" i="183" s="1"/>
  <c r="AI598" i="183"/>
  <c r="U598" i="183"/>
  <c r="T598" i="183"/>
  <c r="K598" i="183"/>
  <c r="J598" i="183"/>
  <c r="A46" i="164"/>
  <c r="A598" i="183" s="1"/>
  <c r="BZ45" i="164"/>
  <c r="BY45" i="164"/>
  <c r="BX45" i="164"/>
  <c r="BW45" i="164"/>
  <c r="BV45" i="164"/>
  <c r="BU45" i="164"/>
  <c r="BT45" i="164"/>
  <c r="BS45" i="164"/>
  <c r="BR45" i="164"/>
  <c r="BQ45" i="164"/>
  <c r="BP45" i="164"/>
  <c r="BO45" i="164"/>
  <c r="BI45" i="164"/>
  <c r="BJ597" i="183" s="1"/>
  <c r="BB45" i="164"/>
  <c r="BC597" i="183" s="1"/>
  <c r="AI597" i="183"/>
  <c r="U597" i="183"/>
  <c r="T597" i="183"/>
  <c r="J597" i="183"/>
  <c r="A45" i="164"/>
  <c r="A597" i="183" s="1"/>
  <c r="BZ44" i="164"/>
  <c r="BY44" i="164"/>
  <c r="BX44" i="164"/>
  <c r="BW44" i="164"/>
  <c r="BV44" i="164"/>
  <c r="BU44" i="164"/>
  <c r="BT44" i="164"/>
  <c r="BS44" i="164"/>
  <c r="BR44" i="164"/>
  <c r="BQ44" i="164"/>
  <c r="BP44" i="164"/>
  <c r="BO44" i="164"/>
  <c r="BI44" i="164"/>
  <c r="BJ596" i="183" s="1"/>
  <c r="BB44" i="164"/>
  <c r="BC596" i="183" s="1"/>
  <c r="AI596" i="183"/>
  <c r="U596" i="183"/>
  <c r="T596" i="183"/>
  <c r="K596" i="183"/>
  <c r="J596" i="183"/>
  <c r="A44" i="164"/>
  <c r="A596" i="183" s="1"/>
  <c r="BZ43" i="164"/>
  <c r="BY43" i="164"/>
  <c r="BX43" i="164"/>
  <c r="BW43" i="164"/>
  <c r="BV43" i="164"/>
  <c r="BU43" i="164"/>
  <c r="BT43" i="164"/>
  <c r="BS43" i="164"/>
  <c r="BR43" i="164"/>
  <c r="BQ43" i="164"/>
  <c r="BP43" i="164"/>
  <c r="BO43" i="164"/>
  <c r="BI43" i="164"/>
  <c r="BJ595" i="183" s="1"/>
  <c r="BB43" i="164"/>
  <c r="BC595" i="183" s="1"/>
  <c r="AI595" i="183"/>
  <c r="U595" i="183"/>
  <c r="T595" i="183"/>
  <c r="J595" i="183"/>
  <c r="A43" i="164"/>
  <c r="A595" i="183" s="1"/>
  <c r="BZ42" i="164"/>
  <c r="BY42" i="164"/>
  <c r="BX42" i="164"/>
  <c r="BW42" i="164"/>
  <c r="BV42" i="164"/>
  <c r="BU42" i="164"/>
  <c r="BT42" i="164"/>
  <c r="BS42" i="164"/>
  <c r="BR42" i="164"/>
  <c r="BQ42" i="164"/>
  <c r="BP42" i="164"/>
  <c r="BO42" i="164"/>
  <c r="BI42" i="164"/>
  <c r="BJ594" i="183" s="1"/>
  <c r="BB42" i="164"/>
  <c r="BC594" i="183" s="1"/>
  <c r="AI594" i="183"/>
  <c r="U594" i="183"/>
  <c r="T594" i="183"/>
  <c r="K594" i="183"/>
  <c r="J594" i="183"/>
  <c r="A42" i="164"/>
  <c r="A594" i="183" s="1"/>
  <c r="BZ41" i="164"/>
  <c r="BY41" i="164"/>
  <c r="BX41" i="164"/>
  <c r="BW41" i="164"/>
  <c r="BV41" i="164"/>
  <c r="BU41" i="164"/>
  <c r="BT41" i="164"/>
  <c r="BS41" i="164"/>
  <c r="BR41" i="164"/>
  <c r="BQ41" i="164"/>
  <c r="BP41" i="164"/>
  <c r="BO41" i="164"/>
  <c r="BI41" i="164"/>
  <c r="BJ593" i="183" s="1"/>
  <c r="BB41" i="164"/>
  <c r="BC593" i="183" s="1"/>
  <c r="AI593" i="183"/>
  <c r="U593" i="183"/>
  <c r="T593" i="183"/>
  <c r="J593" i="183"/>
  <c r="A41" i="164"/>
  <c r="A593" i="183" s="1"/>
  <c r="BZ40" i="164"/>
  <c r="BY40" i="164"/>
  <c r="BX40" i="164"/>
  <c r="BW40" i="164"/>
  <c r="BV40" i="164"/>
  <c r="BU40" i="164"/>
  <c r="BT40" i="164"/>
  <c r="BS40" i="164"/>
  <c r="BR40" i="164"/>
  <c r="BQ40" i="164"/>
  <c r="BP40" i="164"/>
  <c r="BO40" i="164"/>
  <c r="BI40" i="164"/>
  <c r="BJ592" i="183" s="1"/>
  <c r="BB40" i="164"/>
  <c r="BC592" i="183" s="1"/>
  <c r="AI592" i="183"/>
  <c r="U592" i="183"/>
  <c r="T592" i="183"/>
  <c r="K592" i="183"/>
  <c r="J592" i="183"/>
  <c r="A40" i="164"/>
  <c r="A592" i="183" s="1"/>
  <c r="BZ39" i="164"/>
  <c r="BY39" i="164"/>
  <c r="BX39" i="164"/>
  <c r="BW39" i="164"/>
  <c r="BV39" i="164"/>
  <c r="BU39" i="164"/>
  <c r="BT39" i="164"/>
  <c r="BS39" i="164"/>
  <c r="BR39" i="164"/>
  <c r="BQ39" i="164"/>
  <c r="BP39" i="164"/>
  <c r="BO39" i="164"/>
  <c r="BI39" i="164"/>
  <c r="BJ591" i="183" s="1"/>
  <c r="BB39" i="164"/>
  <c r="BC591" i="183" s="1"/>
  <c r="AI591" i="183"/>
  <c r="U591" i="183"/>
  <c r="T591" i="183"/>
  <c r="J591" i="183"/>
  <c r="A39" i="164"/>
  <c r="A591" i="183" s="1"/>
  <c r="BZ38" i="164"/>
  <c r="BY38" i="164"/>
  <c r="BX38" i="164"/>
  <c r="BW38" i="164"/>
  <c r="BV38" i="164"/>
  <c r="BU38" i="164"/>
  <c r="BT38" i="164"/>
  <c r="BS38" i="164"/>
  <c r="BR38" i="164"/>
  <c r="BQ38" i="164"/>
  <c r="BP38" i="164"/>
  <c r="BO38" i="164"/>
  <c r="BI38" i="164"/>
  <c r="BJ590" i="183" s="1"/>
  <c r="BB38" i="164"/>
  <c r="BC590" i="183" s="1"/>
  <c r="AI590" i="183"/>
  <c r="U590" i="183"/>
  <c r="T590" i="183"/>
  <c r="K590" i="183"/>
  <c r="J590" i="183"/>
  <c r="A38" i="164"/>
  <c r="A590" i="183" s="1"/>
  <c r="BZ37" i="164"/>
  <c r="BY37" i="164"/>
  <c r="BX37" i="164"/>
  <c r="BW37" i="164"/>
  <c r="BV37" i="164"/>
  <c r="BU37" i="164"/>
  <c r="BT37" i="164"/>
  <c r="BS37" i="164"/>
  <c r="BR37" i="164"/>
  <c r="BQ37" i="164"/>
  <c r="BP37" i="164"/>
  <c r="BO37" i="164"/>
  <c r="BI37" i="164"/>
  <c r="BJ589" i="183" s="1"/>
  <c r="BB37" i="164"/>
  <c r="BC589" i="183" s="1"/>
  <c r="AI589" i="183"/>
  <c r="U589" i="183"/>
  <c r="T589" i="183"/>
  <c r="J589" i="183"/>
  <c r="A37" i="164"/>
  <c r="A589" i="183" s="1"/>
  <c r="BZ36" i="164"/>
  <c r="BY36" i="164"/>
  <c r="BX36" i="164"/>
  <c r="BW36" i="164"/>
  <c r="BV36" i="164"/>
  <c r="BU36" i="164"/>
  <c r="BT36" i="164"/>
  <c r="BS36" i="164"/>
  <c r="BR36" i="164"/>
  <c r="BQ36" i="164"/>
  <c r="BP36" i="164"/>
  <c r="BO36" i="164"/>
  <c r="BI36" i="164"/>
  <c r="BJ588" i="183" s="1"/>
  <c r="BB36" i="164"/>
  <c r="BC588" i="183" s="1"/>
  <c r="AI588" i="183"/>
  <c r="U588" i="183"/>
  <c r="T588" i="183"/>
  <c r="J588" i="183"/>
  <c r="A36" i="164"/>
  <c r="A588" i="183" s="1"/>
  <c r="BZ35" i="164"/>
  <c r="BY35" i="164"/>
  <c r="BX35" i="164"/>
  <c r="BW35" i="164"/>
  <c r="BV35" i="164"/>
  <c r="BU35" i="164"/>
  <c r="BT35" i="164"/>
  <c r="BS35" i="164"/>
  <c r="BR35" i="164"/>
  <c r="BQ35" i="164"/>
  <c r="BP35" i="164"/>
  <c r="BO35" i="164"/>
  <c r="BI35" i="164"/>
  <c r="BJ587" i="183" s="1"/>
  <c r="BC35" i="164"/>
  <c r="BD587" i="183" s="1"/>
  <c r="BB35" i="164"/>
  <c r="BC587" i="183" s="1"/>
  <c r="AI587" i="183"/>
  <c r="U587" i="183"/>
  <c r="T587" i="183"/>
  <c r="J587" i="183"/>
  <c r="A35" i="164"/>
  <c r="A587" i="183" s="1"/>
  <c r="BZ34" i="164"/>
  <c r="BY34" i="164"/>
  <c r="BX34" i="164"/>
  <c r="BW34" i="164"/>
  <c r="BV34" i="164"/>
  <c r="BU34" i="164"/>
  <c r="BT34" i="164"/>
  <c r="BS34" i="164"/>
  <c r="BR34" i="164"/>
  <c r="BQ34" i="164"/>
  <c r="BP34" i="164"/>
  <c r="BO34" i="164"/>
  <c r="BI34" i="164"/>
  <c r="BJ586" i="183" s="1"/>
  <c r="BB34" i="164"/>
  <c r="BC586" i="183" s="1"/>
  <c r="AI586" i="183"/>
  <c r="U586" i="183"/>
  <c r="T586" i="183"/>
  <c r="J586" i="183"/>
  <c r="A34" i="164"/>
  <c r="A586" i="183" s="1"/>
  <c r="BZ33" i="164"/>
  <c r="BY33" i="164"/>
  <c r="BX33" i="164"/>
  <c r="BW33" i="164"/>
  <c r="BV33" i="164"/>
  <c r="BU33" i="164"/>
  <c r="BT33" i="164"/>
  <c r="BS33" i="164"/>
  <c r="BR33" i="164"/>
  <c r="BQ33" i="164"/>
  <c r="BP33" i="164"/>
  <c r="BO33" i="164"/>
  <c r="BI33" i="164"/>
  <c r="BJ585" i="183" s="1"/>
  <c r="BB33" i="164"/>
  <c r="BC585" i="183" s="1"/>
  <c r="AI585" i="183"/>
  <c r="U585" i="183"/>
  <c r="T585" i="183"/>
  <c r="J585" i="183"/>
  <c r="A33" i="164"/>
  <c r="A585" i="183" s="1"/>
  <c r="BZ32" i="164"/>
  <c r="BY32" i="164"/>
  <c r="BX32" i="164"/>
  <c r="BW32" i="164"/>
  <c r="BV32" i="164"/>
  <c r="BU32" i="164"/>
  <c r="BT32" i="164"/>
  <c r="BS32" i="164"/>
  <c r="BR32" i="164"/>
  <c r="BQ32" i="164"/>
  <c r="BP32" i="164"/>
  <c r="BO32" i="164"/>
  <c r="BI32" i="164"/>
  <c r="BJ584" i="183" s="1"/>
  <c r="BB32" i="164"/>
  <c r="BC584" i="183" s="1"/>
  <c r="AI584" i="183"/>
  <c r="U584" i="183"/>
  <c r="T584" i="183"/>
  <c r="J584" i="183"/>
  <c r="A32" i="164"/>
  <c r="A584" i="183" s="1"/>
  <c r="BZ31" i="164"/>
  <c r="BY31" i="164"/>
  <c r="BX31" i="164"/>
  <c r="BW31" i="164"/>
  <c r="BV31" i="164"/>
  <c r="BU31" i="164"/>
  <c r="BT31" i="164"/>
  <c r="BS31" i="164"/>
  <c r="BR31" i="164"/>
  <c r="BQ31" i="164"/>
  <c r="BP31" i="164"/>
  <c r="BO31" i="164"/>
  <c r="BI31" i="164"/>
  <c r="BJ583" i="183" s="1"/>
  <c r="BB31" i="164"/>
  <c r="BC583" i="183" s="1"/>
  <c r="AI583" i="183"/>
  <c r="U583" i="183"/>
  <c r="T583" i="183"/>
  <c r="J583" i="183"/>
  <c r="A31" i="164"/>
  <c r="A583" i="183" s="1"/>
  <c r="BZ30" i="164"/>
  <c r="BY30" i="164"/>
  <c r="BX30" i="164"/>
  <c r="BW30" i="164"/>
  <c r="BV30" i="164"/>
  <c r="BU30" i="164"/>
  <c r="BT30" i="164"/>
  <c r="BS30" i="164"/>
  <c r="BR30" i="164"/>
  <c r="BQ30" i="164"/>
  <c r="BP30" i="164"/>
  <c r="BO30" i="164"/>
  <c r="BI30" i="164"/>
  <c r="BJ582" i="183" s="1"/>
  <c r="BB30" i="164"/>
  <c r="BC582" i="183" s="1"/>
  <c r="AI582" i="183"/>
  <c r="U582" i="183"/>
  <c r="T582" i="183"/>
  <c r="J582" i="183"/>
  <c r="A30" i="164"/>
  <c r="A582" i="183" s="1"/>
  <c r="BZ29" i="164"/>
  <c r="BY29" i="164"/>
  <c r="BX29" i="164"/>
  <c r="BW29" i="164"/>
  <c r="BV29" i="164"/>
  <c r="BU29" i="164"/>
  <c r="BT29" i="164"/>
  <c r="BS29" i="164"/>
  <c r="BR29" i="164"/>
  <c r="BQ29" i="164"/>
  <c r="BP29" i="164"/>
  <c r="BO29" i="164"/>
  <c r="BI29" i="164"/>
  <c r="BJ581" i="183" s="1"/>
  <c r="BB29" i="164"/>
  <c r="BC581" i="183" s="1"/>
  <c r="AI581" i="183"/>
  <c r="U581" i="183"/>
  <c r="T581" i="183"/>
  <c r="J581" i="183"/>
  <c r="A29" i="164"/>
  <c r="A581" i="183" s="1"/>
  <c r="BZ28" i="164"/>
  <c r="BY28" i="164"/>
  <c r="BX28" i="164"/>
  <c r="BW28" i="164"/>
  <c r="BV28" i="164"/>
  <c r="BU28" i="164"/>
  <c r="BT28" i="164"/>
  <c r="BS28" i="164"/>
  <c r="BR28" i="164"/>
  <c r="BQ28" i="164"/>
  <c r="BP28" i="164"/>
  <c r="BO28" i="164"/>
  <c r="BI28" i="164"/>
  <c r="BJ580" i="183" s="1"/>
  <c r="BB28" i="164"/>
  <c r="BC580" i="183" s="1"/>
  <c r="AI580" i="183"/>
  <c r="U580" i="183"/>
  <c r="T580" i="183"/>
  <c r="J580" i="183"/>
  <c r="A28" i="164"/>
  <c r="A580" i="183" s="1"/>
  <c r="BZ27" i="164"/>
  <c r="BY27" i="164"/>
  <c r="BX27" i="164"/>
  <c r="BW27" i="164"/>
  <c r="BV27" i="164"/>
  <c r="BU27" i="164"/>
  <c r="BT27" i="164"/>
  <c r="BS27" i="164"/>
  <c r="BR27" i="164"/>
  <c r="BQ27" i="164"/>
  <c r="BP27" i="164"/>
  <c r="BO27" i="164"/>
  <c r="BI27" i="164"/>
  <c r="BJ579" i="183" s="1"/>
  <c r="BB27" i="164"/>
  <c r="BC579" i="183" s="1"/>
  <c r="AI579" i="183"/>
  <c r="U579" i="183"/>
  <c r="T579" i="183"/>
  <c r="J579" i="183"/>
  <c r="A27" i="164"/>
  <c r="A579" i="183" s="1"/>
  <c r="BZ26" i="164"/>
  <c r="BY26" i="164"/>
  <c r="BX26" i="164"/>
  <c r="BW26" i="164"/>
  <c r="BV26" i="164"/>
  <c r="BU26" i="164"/>
  <c r="BT26" i="164"/>
  <c r="BS26" i="164"/>
  <c r="BR26" i="164"/>
  <c r="BQ26" i="164"/>
  <c r="BP26" i="164"/>
  <c r="BO26" i="164"/>
  <c r="BI26" i="164"/>
  <c r="BJ578" i="183" s="1"/>
  <c r="BB26" i="164"/>
  <c r="BC578" i="183" s="1"/>
  <c r="AI578" i="183"/>
  <c r="U578" i="183"/>
  <c r="T578" i="183"/>
  <c r="J578" i="183"/>
  <c r="A26" i="164"/>
  <c r="A578" i="183" s="1"/>
  <c r="BZ25" i="164"/>
  <c r="BY25" i="164"/>
  <c r="BX25" i="164"/>
  <c r="BW25" i="164"/>
  <c r="BV25" i="164"/>
  <c r="BU25" i="164"/>
  <c r="BT25" i="164"/>
  <c r="BS25" i="164"/>
  <c r="BR25" i="164"/>
  <c r="BQ25" i="164"/>
  <c r="BP25" i="164"/>
  <c r="BO25" i="164"/>
  <c r="BI25" i="164"/>
  <c r="BJ577" i="183" s="1"/>
  <c r="BC25" i="164"/>
  <c r="BD577" i="183" s="1"/>
  <c r="BB25" i="164"/>
  <c r="BC577" i="183" s="1"/>
  <c r="AI577" i="183"/>
  <c r="U577" i="183"/>
  <c r="T577" i="183"/>
  <c r="J577" i="183"/>
  <c r="A25" i="164"/>
  <c r="A577" i="183" s="1"/>
  <c r="BZ24" i="164"/>
  <c r="BY24" i="164"/>
  <c r="BX24" i="164"/>
  <c r="BW24" i="164"/>
  <c r="BV24" i="164"/>
  <c r="BU24" i="164"/>
  <c r="BT24" i="164"/>
  <c r="BS24" i="164"/>
  <c r="BR24" i="164"/>
  <c r="BQ24" i="164"/>
  <c r="BP24" i="164"/>
  <c r="BO24" i="164"/>
  <c r="BI24" i="164"/>
  <c r="BJ576" i="183" s="1"/>
  <c r="BB24" i="164"/>
  <c r="AI576" i="183"/>
  <c r="U576" i="183"/>
  <c r="T576" i="183"/>
  <c r="J576" i="183"/>
  <c r="A24" i="164"/>
  <c r="A576" i="183" s="1"/>
  <c r="BZ23" i="164"/>
  <c r="BY23" i="164"/>
  <c r="BX23" i="164"/>
  <c r="BW23" i="164"/>
  <c r="BV23" i="164"/>
  <c r="BU23" i="164"/>
  <c r="BT23" i="164"/>
  <c r="BS23" i="164"/>
  <c r="BR23" i="164"/>
  <c r="BQ23" i="164"/>
  <c r="BP23" i="164"/>
  <c r="BO23" i="164"/>
  <c r="BI23" i="164"/>
  <c r="BJ575" i="183" s="1"/>
  <c r="BB23" i="164"/>
  <c r="BC575" i="183" s="1"/>
  <c r="AI575" i="183"/>
  <c r="U575" i="183"/>
  <c r="T575" i="183"/>
  <c r="J575" i="183"/>
  <c r="A23" i="164"/>
  <c r="A575" i="183" s="1"/>
  <c r="BZ22" i="164"/>
  <c r="BY22" i="164"/>
  <c r="BX22" i="164"/>
  <c r="BW22" i="164"/>
  <c r="BV22" i="164"/>
  <c r="BU22" i="164"/>
  <c r="BT22" i="164"/>
  <c r="BS22" i="164"/>
  <c r="BR22" i="164"/>
  <c r="BQ22" i="164"/>
  <c r="BP22" i="164"/>
  <c r="BO22" i="164"/>
  <c r="BI22" i="164"/>
  <c r="BJ574" i="183" s="1"/>
  <c r="BC22" i="164"/>
  <c r="BD574" i="183" s="1"/>
  <c r="BB22" i="164"/>
  <c r="BC574" i="183" s="1"/>
  <c r="AI574" i="183"/>
  <c r="U574" i="183"/>
  <c r="T574" i="183"/>
  <c r="J574" i="183"/>
  <c r="A22" i="164"/>
  <c r="A574" i="183" s="1"/>
  <c r="BZ21" i="164"/>
  <c r="BY21" i="164"/>
  <c r="BX21" i="164"/>
  <c r="BW21" i="164"/>
  <c r="BV21" i="164"/>
  <c r="BU21" i="164"/>
  <c r="BT21" i="164"/>
  <c r="BS21" i="164"/>
  <c r="BR21" i="164"/>
  <c r="BQ21" i="164"/>
  <c r="BP21" i="164"/>
  <c r="BO21" i="164"/>
  <c r="BI21" i="164"/>
  <c r="BJ573" i="183" s="1"/>
  <c r="BB21" i="164"/>
  <c r="BC573" i="183" s="1"/>
  <c r="AI573" i="183"/>
  <c r="U573" i="183"/>
  <c r="T573" i="183"/>
  <c r="J573" i="183"/>
  <c r="A21" i="164"/>
  <c r="A573" i="183" s="1"/>
  <c r="BZ20" i="164"/>
  <c r="BY20" i="164"/>
  <c r="BX20" i="164"/>
  <c r="BW20" i="164"/>
  <c r="BV20" i="164"/>
  <c r="BU20" i="164"/>
  <c r="BT20" i="164"/>
  <c r="BS20" i="164"/>
  <c r="BR20" i="164"/>
  <c r="BQ20" i="164"/>
  <c r="BP20" i="164"/>
  <c r="BO20" i="164"/>
  <c r="BI20" i="164"/>
  <c r="BJ572" i="183" s="1"/>
  <c r="BB20" i="164"/>
  <c r="BC572" i="183" s="1"/>
  <c r="AI572" i="183"/>
  <c r="U572" i="183"/>
  <c r="T572" i="183"/>
  <c r="J572" i="183"/>
  <c r="A20" i="164"/>
  <c r="A572" i="183" s="1"/>
  <c r="BZ19" i="164"/>
  <c r="BY19" i="164"/>
  <c r="BX19" i="164"/>
  <c r="BW19" i="164"/>
  <c r="BV19" i="164"/>
  <c r="BU19" i="164"/>
  <c r="BT19" i="164"/>
  <c r="BS19" i="164"/>
  <c r="BR19" i="164"/>
  <c r="BQ19" i="164"/>
  <c r="BP19" i="164"/>
  <c r="BO19" i="164"/>
  <c r="BI19" i="164"/>
  <c r="BJ571" i="183" s="1"/>
  <c r="BB19" i="164"/>
  <c r="BC571" i="183" s="1"/>
  <c r="AI571" i="183"/>
  <c r="U571" i="183"/>
  <c r="T571" i="183"/>
  <c r="J571" i="183"/>
  <c r="A19" i="164"/>
  <c r="A571" i="183" s="1"/>
  <c r="BZ18" i="164"/>
  <c r="BY18" i="164"/>
  <c r="BX18" i="164"/>
  <c r="BW18" i="164"/>
  <c r="BV18" i="164"/>
  <c r="BU18" i="164"/>
  <c r="BT18" i="164"/>
  <c r="BS18" i="164"/>
  <c r="BR18" i="164"/>
  <c r="BQ18" i="164"/>
  <c r="BP18" i="164"/>
  <c r="BO18" i="164"/>
  <c r="BI18" i="164"/>
  <c r="BJ570" i="183" s="1"/>
  <c r="BB18" i="164"/>
  <c r="BC570" i="183" s="1"/>
  <c r="AI570" i="183"/>
  <c r="U570" i="183"/>
  <c r="T570" i="183"/>
  <c r="J570" i="183"/>
  <c r="A18" i="164"/>
  <c r="A570" i="183" s="1"/>
  <c r="BZ17" i="164"/>
  <c r="BY17" i="164"/>
  <c r="BX17" i="164"/>
  <c r="BW17" i="164"/>
  <c r="BV17" i="164"/>
  <c r="BU17" i="164"/>
  <c r="BT17" i="164"/>
  <c r="BS17" i="164"/>
  <c r="BR17" i="164"/>
  <c r="BQ17" i="164"/>
  <c r="BP17" i="164"/>
  <c r="BO17" i="164"/>
  <c r="BI17" i="164"/>
  <c r="BJ569" i="183" s="1"/>
  <c r="BB17" i="164"/>
  <c r="BC569" i="183" s="1"/>
  <c r="AI569" i="183"/>
  <c r="U569" i="183"/>
  <c r="T569" i="183"/>
  <c r="J569" i="183"/>
  <c r="A17" i="164"/>
  <c r="A569" i="183" s="1"/>
  <c r="BZ16" i="164"/>
  <c r="BY16" i="164"/>
  <c r="BX16" i="164"/>
  <c r="BW16" i="164"/>
  <c r="BV16" i="164"/>
  <c r="BU16" i="164"/>
  <c r="BT16" i="164"/>
  <c r="BS16" i="164"/>
  <c r="BR16" i="164"/>
  <c r="BQ16" i="164"/>
  <c r="BP16" i="164"/>
  <c r="BO16" i="164"/>
  <c r="BI16" i="164"/>
  <c r="BJ568" i="183" s="1"/>
  <c r="BB16" i="164"/>
  <c r="BC568" i="183" s="1"/>
  <c r="AI568" i="183"/>
  <c r="U568" i="183"/>
  <c r="T568" i="183"/>
  <c r="J568" i="183"/>
  <c r="A16" i="164"/>
  <c r="A568" i="183" s="1"/>
  <c r="BZ15" i="164"/>
  <c r="BY15" i="164"/>
  <c r="BX15" i="164"/>
  <c r="BW15" i="164"/>
  <c r="BV15" i="164"/>
  <c r="BU15" i="164"/>
  <c r="BT15" i="164"/>
  <c r="BS15" i="164"/>
  <c r="BR15" i="164"/>
  <c r="BQ15" i="164"/>
  <c r="BP15" i="164"/>
  <c r="BO15" i="164"/>
  <c r="BI15" i="164"/>
  <c r="BJ567" i="183" s="1"/>
  <c r="BB15" i="164"/>
  <c r="BC567" i="183" s="1"/>
  <c r="AI567" i="183"/>
  <c r="U567" i="183"/>
  <c r="T567" i="183"/>
  <c r="J567" i="183"/>
  <c r="A15" i="164"/>
  <c r="A567" i="183" s="1"/>
  <c r="BZ14" i="164"/>
  <c r="BY14" i="164"/>
  <c r="BX14" i="164"/>
  <c r="BW14" i="164"/>
  <c r="BV14" i="164"/>
  <c r="BU14" i="164"/>
  <c r="BT14" i="164"/>
  <c r="BS14" i="164"/>
  <c r="BR14" i="164"/>
  <c r="BQ14" i="164"/>
  <c r="BP14" i="164"/>
  <c r="BO14" i="164"/>
  <c r="BI14" i="164"/>
  <c r="BJ566" i="183" s="1"/>
  <c r="BB14" i="164"/>
  <c r="BC566" i="183" s="1"/>
  <c r="AI566" i="183"/>
  <c r="U566" i="183"/>
  <c r="T566" i="183"/>
  <c r="J566" i="183"/>
  <c r="A14" i="164"/>
  <c r="A566" i="183" s="1"/>
  <c r="BZ13" i="164"/>
  <c r="BY13" i="164"/>
  <c r="BX13" i="164"/>
  <c r="BW13" i="164"/>
  <c r="BV13" i="164"/>
  <c r="BU13" i="164"/>
  <c r="BT13" i="164"/>
  <c r="BS13" i="164"/>
  <c r="BR13" i="164"/>
  <c r="BQ13" i="164"/>
  <c r="BP13" i="164"/>
  <c r="BO13" i="164"/>
  <c r="BI13" i="164"/>
  <c r="BJ565" i="183" s="1"/>
  <c r="BC13" i="164"/>
  <c r="BD565" i="183" s="1"/>
  <c r="BB13" i="164"/>
  <c r="BC565" i="183" s="1"/>
  <c r="AI565" i="183"/>
  <c r="U565" i="183"/>
  <c r="T565" i="183"/>
  <c r="J565" i="183"/>
  <c r="A13" i="164"/>
  <c r="A565" i="183" s="1"/>
  <c r="BZ12" i="164"/>
  <c r="BY12" i="164"/>
  <c r="BX12" i="164"/>
  <c r="BW12" i="164"/>
  <c r="BV12" i="164"/>
  <c r="BU12" i="164"/>
  <c r="BT12" i="164"/>
  <c r="BS12" i="164"/>
  <c r="BR12" i="164"/>
  <c r="BQ12" i="164"/>
  <c r="BP12" i="164"/>
  <c r="BO12" i="164"/>
  <c r="BI12" i="164"/>
  <c r="BJ564" i="183" s="1"/>
  <c r="BB12" i="164"/>
  <c r="BC564" i="183" s="1"/>
  <c r="AI564" i="183"/>
  <c r="U564" i="183"/>
  <c r="T564" i="183"/>
  <c r="J564" i="183"/>
  <c r="A12" i="164"/>
  <c r="A564" i="183" s="1"/>
  <c r="BZ11" i="164"/>
  <c r="BY11" i="164"/>
  <c r="BX11" i="164"/>
  <c r="BW11" i="164"/>
  <c r="BV11" i="164"/>
  <c r="BU11" i="164"/>
  <c r="BT11" i="164"/>
  <c r="BS11" i="164"/>
  <c r="BR11" i="164"/>
  <c r="BQ11" i="164"/>
  <c r="BP11" i="164"/>
  <c r="BO11" i="164"/>
  <c r="BI11" i="164"/>
  <c r="BJ563" i="183" s="1"/>
  <c r="BB11" i="164"/>
  <c r="BC563" i="183" s="1"/>
  <c r="AI563" i="183"/>
  <c r="U563" i="183"/>
  <c r="T563" i="183"/>
  <c r="J563" i="183"/>
  <c r="A11" i="164"/>
  <c r="A563" i="183" s="1"/>
  <c r="BZ10" i="164"/>
  <c r="BY10" i="164"/>
  <c r="BX10" i="164"/>
  <c r="BW10" i="164"/>
  <c r="BV10" i="164"/>
  <c r="BU10" i="164"/>
  <c r="BT10" i="164"/>
  <c r="BS10" i="164"/>
  <c r="BR10" i="164"/>
  <c r="BQ10" i="164"/>
  <c r="BP10" i="164"/>
  <c r="BO10" i="164"/>
  <c r="BI10" i="164"/>
  <c r="BJ562" i="183" s="1"/>
  <c r="BB10" i="164"/>
  <c r="AI562" i="183"/>
  <c r="U562" i="183"/>
  <c r="T562" i="183"/>
  <c r="J562" i="183"/>
  <c r="A10" i="164"/>
  <c r="A562" i="183" s="1"/>
  <c r="BH6" i="164"/>
  <c r="BG6" i="164"/>
  <c r="BF6" i="164"/>
  <c r="BE6" i="164"/>
  <c r="BD6" i="164"/>
  <c r="BA6" i="164"/>
  <c r="AZ6" i="164"/>
  <c r="AY6" i="164"/>
  <c r="AX6" i="164"/>
  <c r="AW6" i="164"/>
  <c r="AO6" i="164"/>
  <c r="AN6" i="164"/>
  <c r="AI6" i="164"/>
  <c r="AG6" i="164"/>
  <c r="AE6" i="164"/>
  <c r="AD6" i="164"/>
  <c r="AC6" i="164"/>
  <c r="AB6" i="164"/>
  <c r="AA6" i="164"/>
  <c r="Z6" i="164"/>
  <c r="Y6" i="164"/>
  <c r="X6" i="164"/>
  <c r="W6" i="164"/>
  <c r="V6" i="164"/>
  <c r="R6" i="164"/>
  <c r="P6" i="164"/>
  <c r="O6" i="164"/>
  <c r="N6" i="164"/>
  <c r="L6" i="164"/>
  <c r="K6" i="164"/>
  <c r="H6" i="164"/>
  <c r="G6" i="164"/>
  <c r="F6" i="164"/>
  <c r="E6" i="164"/>
  <c r="D6" i="164"/>
  <c r="C6" i="164"/>
  <c r="BH5" i="164"/>
  <c r="BG5" i="164"/>
  <c r="BF5" i="164"/>
  <c r="BE5" i="164"/>
  <c r="BD5" i="164"/>
  <c r="BA5" i="164"/>
  <c r="AZ5" i="164"/>
  <c r="AY5" i="164"/>
  <c r="AX5" i="164"/>
  <c r="AW5" i="164"/>
  <c r="AO5" i="164"/>
  <c r="AN5" i="164"/>
  <c r="AI5" i="164"/>
  <c r="AG5" i="164"/>
  <c r="AE5" i="164"/>
  <c r="AD5" i="164"/>
  <c r="AC5" i="164"/>
  <c r="AB5" i="164"/>
  <c r="AA5" i="164"/>
  <c r="Z5" i="164"/>
  <c r="Y5" i="164"/>
  <c r="X5" i="164"/>
  <c r="W5" i="164"/>
  <c r="V5" i="164"/>
  <c r="R5" i="164"/>
  <c r="P5" i="164"/>
  <c r="O5" i="164"/>
  <c r="N5" i="164"/>
  <c r="L5" i="164"/>
  <c r="K5" i="164"/>
  <c r="H5" i="164"/>
  <c r="G5" i="164"/>
  <c r="F5" i="164"/>
  <c r="E5" i="164"/>
  <c r="D5" i="164"/>
  <c r="C5" i="164"/>
  <c r="BZ65" i="163"/>
  <c r="BY65" i="163"/>
  <c r="BX65" i="163"/>
  <c r="BW65" i="163"/>
  <c r="BV65" i="163"/>
  <c r="BU65" i="163"/>
  <c r="BT65" i="163"/>
  <c r="BS65" i="163"/>
  <c r="BR65" i="163"/>
  <c r="BQ65" i="163"/>
  <c r="BP65" i="163"/>
  <c r="BO65" i="163"/>
  <c r="BI65" i="163"/>
  <c r="BJ561" i="183" s="1"/>
  <c r="BB65" i="163"/>
  <c r="BC561" i="183" s="1"/>
  <c r="AI561" i="183"/>
  <c r="U561" i="183"/>
  <c r="T561" i="183"/>
  <c r="J561" i="183"/>
  <c r="A65" i="163"/>
  <c r="A561" i="183" s="1"/>
  <c r="BZ64" i="163"/>
  <c r="BY64" i="163"/>
  <c r="BX64" i="163"/>
  <c r="BW64" i="163"/>
  <c r="BV64" i="163"/>
  <c r="BU64" i="163"/>
  <c r="BT64" i="163"/>
  <c r="BS64" i="163"/>
  <c r="BR64" i="163"/>
  <c r="BQ64" i="163"/>
  <c r="BP64" i="163"/>
  <c r="BO64" i="163"/>
  <c r="BI64" i="163"/>
  <c r="BJ560" i="183" s="1"/>
  <c r="BB64" i="163"/>
  <c r="BC560" i="183" s="1"/>
  <c r="AI560" i="183"/>
  <c r="U560" i="183"/>
  <c r="T560" i="183"/>
  <c r="K560" i="183"/>
  <c r="J560" i="183"/>
  <c r="A64" i="163"/>
  <c r="A560" i="183" s="1"/>
  <c r="BZ63" i="163"/>
  <c r="BY63" i="163"/>
  <c r="BX63" i="163"/>
  <c r="BW63" i="163"/>
  <c r="BV63" i="163"/>
  <c r="BU63" i="163"/>
  <c r="BT63" i="163"/>
  <c r="BS63" i="163"/>
  <c r="BR63" i="163"/>
  <c r="BQ63" i="163"/>
  <c r="BP63" i="163"/>
  <c r="BO63" i="163"/>
  <c r="BI63" i="163"/>
  <c r="BJ559" i="183" s="1"/>
  <c r="BB63" i="163"/>
  <c r="BC559" i="183" s="1"/>
  <c r="AI559" i="183"/>
  <c r="U559" i="183"/>
  <c r="T559" i="183"/>
  <c r="J559" i="183"/>
  <c r="A63" i="163"/>
  <c r="A559" i="183" s="1"/>
  <c r="BZ62" i="163"/>
  <c r="BY62" i="163"/>
  <c r="BX62" i="163"/>
  <c r="BW62" i="163"/>
  <c r="BV62" i="163"/>
  <c r="BU62" i="163"/>
  <c r="BT62" i="163"/>
  <c r="BS62" i="163"/>
  <c r="BR62" i="163"/>
  <c r="BQ62" i="163"/>
  <c r="BP62" i="163"/>
  <c r="BO62" i="163"/>
  <c r="BI62" i="163"/>
  <c r="BJ558" i="183" s="1"/>
  <c r="BB62" i="163"/>
  <c r="BC558" i="183" s="1"/>
  <c r="AI558" i="183"/>
  <c r="U558" i="183"/>
  <c r="T558" i="183"/>
  <c r="K558" i="183"/>
  <c r="J558" i="183"/>
  <c r="A62" i="163"/>
  <c r="A558" i="183" s="1"/>
  <c r="BZ61" i="163"/>
  <c r="BY61" i="163"/>
  <c r="BX61" i="163"/>
  <c r="BW61" i="163"/>
  <c r="BV61" i="163"/>
  <c r="BU61" i="163"/>
  <c r="BT61" i="163"/>
  <c r="BS61" i="163"/>
  <c r="BR61" i="163"/>
  <c r="BQ61" i="163"/>
  <c r="BP61" i="163"/>
  <c r="BO61" i="163"/>
  <c r="BI61" i="163"/>
  <c r="BJ557" i="183" s="1"/>
  <c r="BB61" i="163"/>
  <c r="BC557" i="183" s="1"/>
  <c r="AI557" i="183"/>
  <c r="U557" i="183"/>
  <c r="T557" i="183"/>
  <c r="J557" i="183"/>
  <c r="A61" i="163"/>
  <c r="A557" i="183" s="1"/>
  <c r="BZ60" i="163"/>
  <c r="BY60" i="163"/>
  <c r="BX60" i="163"/>
  <c r="BW60" i="163"/>
  <c r="BV60" i="163"/>
  <c r="BU60" i="163"/>
  <c r="BT60" i="163"/>
  <c r="BS60" i="163"/>
  <c r="BR60" i="163"/>
  <c r="BQ60" i="163"/>
  <c r="BP60" i="163"/>
  <c r="BO60" i="163"/>
  <c r="BI60" i="163"/>
  <c r="BJ556" i="183" s="1"/>
  <c r="BB60" i="163"/>
  <c r="BC556" i="183" s="1"/>
  <c r="AI556" i="183"/>
  <c r="U556" i="183"/>
  <c r="T556" i="183"/>
  <c r="K556" i="183"/>
  <c r="J556" i="183"/>
  <c r="A60" i="163"/>
  <c r="A556" i="183" s="1"/>
  <c r="BZ59" i="163"/>
  <c r="BY59" i="163"/>
  <c r="BX59" i="163"/>
  <c r="BW59" i="163"/>
  <c r="BV59" i="163"/>
  <c r="BU59" i="163"/>
  <c r="BT59" i="163"/>
  <c r="BS59" i="163"/>
  <c r="BR59" i="163"/>
  <c r="BQ59" i="163"/>
  <c r="BP59" i="163"/>
  <c r="BO59" i="163"/>
  <c r="BI59" i="163"/>
  <c r="BJ555" i="183" s="1"/>
  <c r="BB59" i="163"/>
  <c r="BC555" i="183" s="1"/>
  <c r="AI555" i="183"/>
  <c r="U555" i="183"/>
  <c r="T555" i="183"/>
  <c r="J555" i="183"/>
  <c r="A59" i="163"/>
  <c r="A555" i="183" s="1"/>
  <c r="BZ58" i="163"/>
  <c r="BY58" i="163"/>
  <c r="BX58" i="163"/>
  <c r="BW58" i="163"/>
  <c r="BV58" i="163"/>
  <c r="BU58" i="163"/>
  <c r="BT58" i="163"/>
  <c r="BS58" i="163"/>
  <c r="BR58" i="163"/>
  <c r="BQ58" i="163"/>
  <c r="BP58" i="163"/>
  <c r="BO58" i="163"/>
  <c r="BI58" i="163"/>
  <c r="BJ554" i="183" s="1"/>
  <c r="BB58" i="163"/>
  <c r="BC554" i="183" s="1"/>
  <c r="AI554" i="183"/>
  <c r="U554" i="183"/>
  <c r="T554" i="183"/>
  <c r="K554" i="183"/>
  <c r="J554" i="183"/>
  <c r="A58" i="163"/>
  <c r="A554" i="183" s="1"/>
  <c r="BZ57" i="163"/>
  <c r="BY57" i="163"/>
  <c r="BX57" i="163"/>
  <c r="BW57" i="163"/>
  <c r="BV57" i="163"/>
  <c r="BU57" i="163"/>
  <c r="BT57" i="163"/>
  <c r="BS57" i="163"/>
  <c r="BR57" i="163"/>
  <c r="BQ57" i="163"/>
  <c r="BP57" i="163"/>
  <c r="BO57" i="163"/>
  <c r="BI57" i="163"/>
  <c r="BJ553" i="183" s="1"/>
  <c r="BB57" i="163"/>
  <c r="BC553" i="183" s="1"/>
  <c r="AI553" i="183"/>
  <c r="U553" i="183"/>
  <c r="T553" i="183"/>
  <c r="J553" i="183"/>
  <c r="A57" i="163"/>
  <c r="A553" i="183" s="1"/>
  <c r="BZ56" i="163"/>
  <c r="BY56" i="163"/>
  <c r="BX56" i="163"/>
  <c r="BW56" i="163"/>
  <c r="BV56" i="163"/>
  <c r="BU56" i="163"/>
  <c r="BT56" i="163"/>
  <c r="BS56" i="163"/>
  <c r="BR56" i="163"/>
  <c r="BQ56" i="163"/>
  <c r="BP56" i="163"/>
  <c r="BO56" i="163"/>
  <c r="BI56" i="163"/>
  <c r="BJ552" i="183" s="1"/>
  <c r="BB56" i="163"/>
  <c r="BC552" i="183" s="1"/>
  <c r="AI552" i="183"/>
  <c r="U552" i="183"/>
  <c r="T552" i="183"/>
  <c r="K552" i="183"/>
  <c r="J552" i="183"/>
  <c r="A56" i="163"/>
  <c r="A552" i="183" s="1"/>
  <c r="BZ55" i="163"/>
  <c r="BY55" i="163"/>
  <c r="BX55" i="163"/>
  <c r="BW55" i="163"/>
  <c r="BV55" i="163"/>
  <c r="BU55" i="163"/>
  <c r="BT55" i="163"/>
  <c r="BS55" i="163"/>
  <c r="BR55" i="163"/>
  <c r="BQ55" i="163"/>
  <c r="BP55" i="163"/>
  <c r="BO55" i="163"/>
  <c r="BI55" i="163"/>
  <c r="BJ551" i="183" s="1"/>
  <c r="BB55" i="163"/>
  <c r="BC551" i="183" s="1"/>
  <c r="AI551" i="183"/>
  <c r="U551" i="183"/>
  <c r="T551" i="183"/>
  <c r="J551" i="183"/>
  <c r="A55" i="163"/>
  <c r="A551" i="183" s="1"/>
  <c r="BZ54" i="163"/>
  <c r="BY54" i="163"/>
  <c r="BX54" i="163"/>
  <c r="BW54" i="163"/>
  <c r="BV54" i="163"/>
  <c r="BU54" i="163"/>
  <c r="BT54" i="163"/>
  <c r="BS54" i="163"/>
  <c r="BR54" i="163"/>
  <c r="BQ54" i="163"/>
  <c r="BP54" i="163"/>
  <c r="BO54" i="163"/>
  <c r="BI54" i="163"/>
  <c r="BJ550" i="183" s="1"/>
  <c r="BB54" i="163"/>
  <c r="BC550" i="183" s="1"/>
  <c r="AI550" i="183"/>
  <c r="U550" i="183"/>
  <c r="T550" i="183"/>
  <c r="K550" i="183"/>
  <c r="J550" i="183"/>
  <c r="A54" i="163"/>
  <c r="A550" i="183" s="1"/>
  <c r="BZ53" i="163"/>
  <c r="BY53" i="163"/>
  <c r="BX53" i="163"/>
  <c r="BW53" i="163"/>
  <c r="BV53" i="163"/>
  <c r="BU53" i="163"/>
  <c r="BT53" i="163"/>
  <c r="BS53" i="163"/>
  <c r="BR53" i="163"/>
  <c r="BQ53" i="163"/>
  <c r="BP53" i="163"/>
  <c r="BO53" i="163"/>
  <c r="BI53" i="163"/>
  <c r="BJ549" i="183" s="1"/>
  <c r="BB53" i="163"/>
  <c r="AI549" i="183"/>
  <c r="U549" i="183"/>
  <c r="T549" i="183"/>
  <c r="J549" i="183"/>
  <c r="A53" i="163"/>
  <c r="A549" i="183" s="1"/>
  <c r="BZ52" i="163"/>
  <c r="BY52" i="163"/>
  <c r="BX52" i="163"/>
  <c r="BW52" i="163"/>
  <c r="BV52" i="163"/>
  <c r="BU52" i="163"/>
  <c r="BT52" i="163"/>
  <c r="BS52" i="163"/>
  <c r="BR52" i="163"/>
  <c r="BQ52" i="163"/>
  <c r="BP52" i="163"/>
  <c r="BO52" i="163"/>
  <c r="BI52" i="163"/>
  <c r="BJ548" i="183" s="1"/>
  <c r="BB52" i="163"/>
  <c r="BC548" i="183" s="1"/>
  <c r="AI548" i="183"/>
  <c r="U548" i="183"/>
  <c r="T548" i="183"/>
  <c r="J548" i="183"/>
  <c r="A52" i="163"/>
  <c r="A548" i="183" s="1"/>
  <c r="BZ51" i="163"/>
  <c r="BY51" i="163"/>
  <c r="BX51" i="163"/>
  <c r="BW51" i="163"/>
  <c r="BV51" i="163"/>
  <c r="BU51" i="163"/>
  <c r="BT51" i="163"/>
  <c r="BS51" i="163"/>
  <c r="BR51" i="163"/>
  <c r="BQ51" i="163"/>
  <c r="BP51" i="163"/>
  <c r="BO51" i="163"/>
  <c r="BI51" i="163"/>
  <c r="BJ547" i="183" s="1"/>
  <c r="BB51" i="163"/>
  <c r="AI547" i="183"/>
  <c r="U547" i="183"/>
  <c r="T547" i="183"/>
  <c r="J547" i="183"/>
  <c r="A51" i="163"/>
  <c r="A547" i="183" s="1"/>
  <c r="BZ50" i="163"/>
  <c r="BY50" i="163"/>
  <c r="BX50" i="163"/>
  <c r="BW50" i="163"/>
  <c r="BV50" i="163"/>
  <c r="BU50" i="163"/>
  <c r="BT50" i="163"/>
  <c r="BS50" i="163"/>
  <c r="BR50" i="163"/>
  <c r="BQ50" i="163"/>
  <c r="BP50" i="163"/>
  <c r="BO50" i="163"/>
  <c r="BI50" i="163"/>
  <c r="BJ546" i="183" s="1"/>
  <c r="BB50" i="163"/>
  <c r="AI546" i="183"/>
  <c r="U546" i="183"/>
  <c r="T546" i="183"/>
  <c r="K546" i="183"/>
  <c r="J546" i="183"/>
  <c r="A50" i="163"/>
  <c r="A546" i="183" s="1"/>
  <c r="BZ49" i="163"/>
  <c r="BY49" i="163"/>
  <c r="BX49" i="163"/>
  <c r="BW49" i="163"/>
  <c r="BV49" i="163"/>
  <c r="BU49" i="163"/>
  <c r="BT49" i="163"/>
  <c r="BS49" i="163"/>
  <c r="BR49" i="163"/>
  <c r="BQ49" i="163"/>
  <c r="BP49" i="163"/>
  <c r="BO49" i="163"/>
  <c r="BI49" i="163"/>
  <c r="BJ545" i="183" s="1"/>
  <c r="BB49" i="163"/>
  <c r="AI545" i="183"/>
  <c r="U545" i="183"/>
  <c r="T545" i="183"/>
  <c r="J545" i="183"/>
  <c r="A49" i="163"/>
  <c r="A545" i="183" s="1"/>
  <c r="BZ48" i="163"/>
  <c r="BY48" i="163"/>
  <c r="BX48" i="163"/>
  <c r="BW48" i="163"/>
  <c r="BV48" i="163"/>
  <c r="BU48" i="163"/>
  <c r="BT48" i="163"/>
  <c r="BS48" i="163"/>
  <c r="BR48" i="163"/>
  <c r="BQ48" i="163"/>
  <c r="BP48" i="163"/>
  <c r="BO48" i="163"/>
  <c r="BI48" i="163"/>
  <c r="BJ544" i="183" s="1"/>
  <c r="BB48" i="163"/>
  <c r="BC544" i="183" s="1"/>
  <c r="AI544" i="183"/>
  <c r="U544" i="183"/>
  <c r="T544" i="183"/>
  <c r="K544" i="183"/>
  <c r="J544" i="183"/>
  <c r="A48" i="163"/>
  <c r="A544" i="183" s="1"/>
  <c r="BZ47" i="163"/>
  <c r="BY47" i="163"/>
  <c r="BX47" i="163"/>
  <c r="BW47" i="163"/>
  <c r="BV47" i="163"/>
  <c r="BU47" i="163"/>
  <c r="BT47" i="163"/>
  <c r="BS47" i="163"/>
  <c r="BR47" i="163"/>
  <c r="BQ47" i="163"/>
  <c r="BP47" i="163"/>
  <c r="BO47" i="163"/>
  <c r="BI47" i="163"/>
  <c r="BJ543" i="183" s="1"/>
  <c r="BB47" i="163"/>
  <c r="BC543" i="183" s="1"/>
  <c r="AI543" i="183"/>
  <c r="U543" i="183"/>
  <c r="T543" i="183"/>
  <c r="J543" i="183"/>
  <c r="A47" i="163"/>
  <c r="A543" i="183" s="1"/>
  <c r="BZ46" i="163"/>
  <c r="BY46" i="163"/>
  <c r="BX46" i="163"/>
  <c r="BW46" i="163"/>
  <c r="BV46" i="163"/>
  <c r="BU46" i="163"/>
  <c r="BT46" i="163"/>
  <c r="BS46" i="163"/>
  <c r="BR46" i="163"/>
  <c r="BQ46" i="163"/>
  <c r="BP46" i="163"/>
  <c r="BO46" i="163"/>
  <c r="BI46" i="163"/>
  <c r="BJ542" i="183" s="1"/>
  <c r="BB46" i="163"/>
  <c r="BC542" i="183" s="1"/>
  <c r="AI542" i="183"/>
  <c r="U542" i="183"/>
  <c r="T542" i="183"/>
  <c r="K542" i="183"/>
  <c r="J542" i="183"/>
  <c r="A46" i="163"/>
  <c r="A542" i="183" s="1"/>
  <c r="BZ45" i="163"/>
  <c r="BY45" i="163"/>
  <c r="BX45" i="163"/>
  <c r="BW45" i="163"/>
  <c r="BV45" i="163"/>
  <c r="BU45" i="163"/>
  <c r="BT45" i="163"/>
  <c r="BS45" i="163"/>
  <c r="BR45" i="163"/>
  <c r="BQ45" i="163"/>
  <c r="BP45" i="163"/>
  <c r="BO45" i="163"/>
  <c r="BI45" i="163"/>
  <c r="BJ541" i="183" s="1"/>
  <c r="BB45" i="163"/>
  <c r="BC541" i="183" s="1"/>
  <c r="AI541" i="183"/>
  <c r="U541" i="183"/>
  <c r="T541" i="183"/>
  <c r="K541" i="183"/>
  <c r="J541" i="183"/>
  <c r="A45" i="163"/>
  <c r="A541" i="183" s="1"/>
  <c r="BZ44" i="163"/>
  <c r="BY44" i="163"/>
  <c r="BX44" i="163"/>
  <c r="BW44" i="163"/>
  <c r="BV44" i="163"/>
  <c r="BU44" i="163"/>
  <c r="BT44" i="163"/>
  <c r="BS44" i="163"/>
  <c r="BR44" i="163"/>
  <c r="BQ44" i="163"/>
  <c r="BP44" i="163"/>
  <c r="BO44" i="163"/>
  <c r="BI44" i="163"/>
  <c r="BJ540" i="183" s="1"/>
  <c r="BB44" i="163"/>
  <c r="BC540" i="183" s="1"/>
  <c r="AI540" i="183"/>
  <c r="U540" i="183"/>
  <c r="T540" i="183"/>
  <c r="K540" i="183"/>
  <c r="J540" i="183"/>
  <c r="A44" i="163"/>
  <c r="A540" i="183" s="1"/>
  <c r="BZ43" i="163"/>
  <c r="BY43" i="163"/>
  <c r="BX43" i="163"/>
  <c r="BW43" i="163"/>
  <c r="BV43" i="163"/>
  <c r="BU43" i="163"/>
  <c r="BT43" i="163"/>
  <c r="BS43" i="163"/>
  <c r="BR43" i="163"/>
  <c r="BQ43" i="163"/>
  <c r="BP43" i="163"/>
  <c r="BO43" i="163"/>
  <c r="BI43" i="163"/>
  <c r="BJ539" i="183" s="1"/>
  <c r="BB43" i="163"/>
  <c r="BC539" i="183" s="1"/>
  <c r="AI539" i="183"/>
  <c r="U539" i="183"/>
  <c r="T539" i="183"/>
  <c r="K539" i="183"/>
  <c r="J539" i="183"/>
  <c r="A43" i="163"/>
  <c r="A539" i="183" s="1"/>
  <c r="BZ42" i="163"/>
  <c r="BY42" i="163"/>
  <c r="BX42" i="163"/>
  <c r="BW42" i="163"/>
  <c r="BV42" i="163"/>
  <c r="BU42" i="163"/>
  <c r="BT42" i="163"/>
  <c r="BS42" i="163"/>
  <c r="BR42" i="163"/>
  <c r="BQ42" i="163"/>
  <c r="BP42" i="163"/>
  <c r="BO42" i="163"/>
  <c r="BI42" i="163"/>
  <c r="BJ538" i="183" s="1"/>
  <c r="BB42" i="163"/>
  <c r="BC538" i="183" s="1"/>
  <c r="AI538" i="183"/>
  <c r="U538" i="183"/>
  <c r="T538" i="183"/>
  <c r="K538" i="183"/>
  <c r="J538" i="183"/>
  <c r="A42" i="163"/>
  <c r="A538" i="183" s="1"/>
  <c r="BZ41" i="163"/>
  <c r="BY41" i="163"/>
  <c r="BX41" i="163"/>
  <c r="BW41" i="163"/>
  <c r="BV41" i="163"/>
  <c r="BU41" i="163"/>
  <c r="BT41" i="163"/>
  <c r="BS41" i="163"/>
  <c r="BR41" i="163"/>
  <c r="BQ41" i="163"/>
  <c r="BP41" i="163"/>
  <c r="BO41" i="163"/>
  <c r="BI41" i="163"/>
  <c r="BJ537" i="183" s="1"/>
  <c r="BB41" i="163"/>
  <c r="BC537" i="183" s="1"/>
  <c r="AI537" i="183"/>
  <c r="U537" i="183"/>
  <c r="T537" i="183"/>
  <c r="K537" i="183"/>
  <c r="J537" i="183"/>
  <c r="A41" i="163"/>
  <c r="A537" i="183" s="1"/>
  <c r="BZ40" i="163"/>
  <c r="BY40" i="163"/>
  <c r="BX40" i="163"/>
  <c r="BW40" i="163"/>
  <c r="BV40" i="163"/>
  <c r="BU40" i="163"/>
  <c r="BT40" i="163"/>
  <c r="BS40" i="163"/>
  <c r="BR40" i="163"/>
  <c r="BQ40" i="163"/>
  <c r="BP40" i="163"/>
  <c r="BO40" i="163"/>
  <c r="BI40" i="163"/>
  <c r="BJ536" i="183" s="1"/>
  <c r="BB40" i="163"/>
  <c r="BC536" i="183" s="1"/>
  <c r="AI536" i="183"/>
  <c r="U536" i="183"/>
  <c r="T536" i="183"/>
  <c r="K536" i="183"/>
  <c r="J536" i="183"/>
  <c r="A40" i="163"/>
  <c r="A536" i="183" s="1"/>
  <c r="BZ39" i="163"/>
  <c r="BY39" i="163"/>
  <c r="BX39" i="163"/>
  <c r="BW39" i="163"/>
  <c r="BV39" i="163"/>
  <c r="BU39" i="163"/>
  <c r="BT39" i="163"/>
  <c r="BS39" i="163"/>
  <c r="BR39" i="163"/>
  <c r="BQ39" i="163"/>
  <c r="BP39" i="163"/>
  <c r="BO39" i="163"/>
  <c r="BI39" i="163"/>
  <c r="BJ535" i="183" s="1"/>
  <c r="BB39" i="163"/>
  <c r="BC535" i="183" s="1"/>
  <c r="AI535" i="183"/>
  <c r="U535" i="183"/>
  <c r="T535" i="183"/>
  <c r="K535" i="183"/>
  <c r="J535" i="183"/>
  <c r="A39" i="163"/>
  <c r="A535" i="183" s="1"/>
  <c r="BZ38" i="163"/>
  <c r="BY38" i="163"/>
  <c r="BX38" i="163"/>
  <c r="BW38" i="163"/>
  <c r="BV38" i="163"/>
  <c r="BU38" i="163"/>
  <c r="BT38" i="163"/>
  <c r="BS38" i="163"/>
  <c r="BR38" i="163"/>
  <c r="BQ38" i="163"/>
  <c r="BP38" i="163"/>
  <c r="BO38" i="163"/>
  <c r="BI38" i="163"/>
  <c r="BJ534" i="183" s="1"/>
  <c r="BB38" i="163"/>
  <c r="BC534" i="183" s="1"/>
  <c r="AI534" i="183"/>
  <c r="U534" i="183"/>
  <c r="T534" i="183"/>
  <c r="K534" i="183"/>
  <c r="J534" i="183"/>
  <c r="A38" i="163"/>
  <c r="A534" i="183" s="1"/>
  <c r="BZ37" i="163"/>
  <c r="BY37" i="163"/>
  <c r="BX37" i="163"/>
  <c r="BW37" i="163"/>
  <c r="BV37" i="163"/>
  <c r="BU37" i="163"/>
  <c r="BT37" i="163"/>
  <c r="BS37" i="163"/>
  <c r="BR37" i="163"/>
  <c r="BQ37" i="163"/>
  <c r="BP37" i="163"/>
  <c r="BO37" i="163"/>
  <c r="BI37" i="163"/>
  <c r="BJ533" i="183" s="1"/>
  <c r="BB37" i="163"/>
  <c r="BC533" i="183" s="1"/>
  <c r="AI533" i="183"/>
  <c r="U533" i="183"/>
  <c r="T533" i="183"/>
  <c r="K533" i="183"/>
  <c r="J533" i="183"/>
  <c r="A37" i="163"/>
  <c r="A533" i="183" s="1"/>
  <c r="BZ36" i="163"/>
  <c r="BY36" i="163"/>
  <c r="BX36" i="163"/>
  <c r="BW36" i="163"/>
  <c r="BV36" i="163"/>
  <c r="BU36" i="163"/>
  <c r="BT36" i="163"/>
  <c r="BS36" i="163"/>
  <c r="BR36" i="163"/>
  <c r="BQ36" i="163"/>
  <c r="BP36" i="163"/>
  <c r="BO36" i="163"/>
  <c r="BI36" i="163"/>
  <c r="BJ532" i="183" s="1"/>
  <c r="BB36" i="163"/>
  <c r="BC532" i="183" s="1"/>
  <c r="AI532" i="183"/>
  <c r="U532" i="183"/>
  <c r="T532" i="183"/>
  <c r="K532" i="183"/>
  <c r="J532" i="183"/>
  <c r="A36" i="163"/>
  <c r="A532" i="183" s="1"/>
  <c r="BZ35" i="163"/>
  <c r="BY35" i="163"/>
  <c r="BX35" i="163"/>
  <c r="BW35" i="163"/>
  <c r="BV35" i="163"/>
  <c r="BU35" i="163"/>
  <c r="BT35" i="163"/>
  <c r="BS35" i="163"/>
  <c r="BR35" i="163"/>
  <c r="BQ35" i="163"/>
  <c r="BP35" i="163"/>
  <c r="BO35" i="163"/>
  <c r="BI35" i="163"/>
  <c r="BJ531" i="183" s="1"/>
  <c r="BB35" i="163"/>
  <c r="BC531" i="183" s="1"/>
  <c r="AI531" i="183"/>
  <c r="U531" i="183"/>
  <c r="T531" i="183"/>
  <c r="K531" i="183"/>
  <c r="J531" i="183"/>
  <c r="A35" i="163"/>
  <c r="A531" i="183" s="1"/>
  <c r="BZ34" i="163"/>
  <c r="BY34" i="163"/>
  <c r="BX34" i="163"/>
  <c r="BW34" i="163"/>
  <c r="BV34" i="163"/>
  <c r="BU34" i="163"/>
  <c r="BT34" i="163"/>
  <c r="BS34" i="163"/>
  <c r="BR34" i="163"/>
  <c r="BQ34" i="163"/>
  <c r="BP34" i="163"/>
  <c r="BO34" i="163"/>
  <c r="BI34" i="163"/>
  <c r="BJ530" i="183" s="1"/>
  <c r="BB34" i="163"/>
  <c r="BC530" i="183" s="1"/>
  <c r="AI530" i="183"/>
  <c r="U530" i="183"/>
  <c r="T530" i="183"/>
  <c r="K530" i="183"/>
  <c r="J530" i="183"/>
  <c r="A34" i="163"/>
  <c r="A530" i="183" s="1"/>
  <c r="BZ33" i="163"/>
  <c r="BY33" i="163"/>
  <c r="BX33" i="163"/>
  <c r="BW33" i="163"/>
  <c r="BV33" i="163"/>
  <c r="BU33" i="163"/>
  <c r="BT33" i="163"/>
  <c r="BS33" i="163"/>
  <c r="BR33" i="163"/>
  <c r="BQ33" i="163"/>
  <c r="BP33" i="163"/>
  <c r="BO33" i="163"/>
  <c r="BI33" i="163"/>
  <c r="BJ529" i="183" s="1"/>
  <c r="BB33" i="163"/>
  <c r="BC529" i="183" s="1"/>
  <c r="AI529" i="183"/>
  <c r="U529" i="183"/>
  <c r="T529" i="183"/>
  <c r="K529" i="183"/>
  <c r="J529" i="183"/>
  <c r="A33" i="163"/>
  <c r="A529" i="183" s="1"/>
  <c r="BZ32" i="163"/>
  <c r="BY32" i="163"/>
  <c r="BX32" i="163"/>
  <c r="BW32" i="163"/>
  <c r="BV32" i="163"/>
  <c r="BU32" i="163"/>
  <c r="BT32" i="163"/>
  <c r="BS32" i="163"/>
  <c r="BR32" i="163"/>
  <c r="BQ32" i="163"/>
  <c r="BP32" i="163"/>
  <c r="BO32" i="163"/>
  <c r="BI32" i="163"/>
  <c r="BJ528" i="183" s="1"/>
  <c r="BB32" i="163"/>
  <c r="BC528" i="183" s="1"/>
  <c r="AI528" i="183"/>
  <c r="U528" i="183"/>
  <c r="T528" i="183"/>
  <c r="K528" i="183"/>
  <c r="J528" i="183"/>
  <c r="A32" i="163"/>
  <c r="A528" i="183" s="1"/>
  <c r="BZ31" i="163"/>
  <c r="BY31" i="163"/>
  <c r="BX31" i="163"/>
  <c r="BW31" i="163"/>
  <c r="BV31" i="163"/>
  <c r="BU31" i="163"/>
  <c r="BT31" i="163"/>
  <c r="BS31" i="163"/>
  <c r="BR31" i="163"/>
  <c r="BQ31" i="163"/>
  <c r="BP31" i="163"/>
  <c r="BO31" i="163"/>
  <c r="BI31" i="163"/>
  <c r="BJ527" i="183" s="1"/>
  <c r="BB31" i="163"/>
  <c r="BC527" i="183" s="1"/>
  <c r="AI527" i="183"/>
  <c r="U527" i="183"/>
  <c r="T527" i="183"/>
  <c r="K527" i="183"/>
  <c r="J527" i="183"/>
  <c r="A31" i="163"/>
  <c r="A527" i="183" s="1"/>
  <c r="BZ30" i="163"/>
  <c r="BY30" i="163"/>
  <c r="BX30" i="163"/>
  <c r="BW30" i="163"/>
  <c r="BV30" i="163"/>
  <c r="BU30" i="163"/>
  <c r="BT30" i="163"/>
  <c r="BS30" i="163"/>
  <c r="BR30" i="163"/>
  <c r="BQ30" i="163"/>
  <c r="BP30" i="163"/>
  <c r="BO30" i="163"/>
  <c r="BI30" i="163"/>
  <c r="BJ526" i="183" s="1"/>
  <c r="BB30" i="163"/>
  <c r="BC526" i="183" s="1"/>
  <c r="AI526" i="183"/>
  <c r="U526" i="183"/>
  <c r="T526" i="183"/>
  <c r="K526" i="183"/>
  <c r="J526" i="183"/>
  <c r="A30" i="163"/>
  <c r="A526" i="183" s="1"/>
  <c r="BZ29" i="163"/>
  <c r="BY29" i="163"/>
  <c r="BX29" i="163"/>
  <c r="BW29" i="163"/>
  <c r="BV29" i="163"/>
  <c r="BU29" i="163"/>
  <c r="BT29" i="163"/>
  <c r="BS29" i="163"/>
  <c r="BR29" i="163"/>
  <c r="BQ29" i="163"/>
  <c r="BP29" i="163"/>
  <c r="BO29" i="163"/>
  <c r="BI29" i="163"/>
  <c r="BJ525" i="183" s="1"/>
  <c r="BB29" i="163"/>
  <c r="BC525" i="183" s="1"/>
  <c r="AI525" i="183"/>
  <c r="U525" i="183"/>
  <c r="T525" i="183"/>
  <c r="K525" i="183"/>
  <c r="J525" i="183"/>
  <c r="A29" i="163"/>
  <c r="A525" i="183" s="1"/>
  <c r="BZ28" i="163"/>
  <c r="BY28" i="163"/>
  <c r="BX28" i="163"/>
  <c r="BW28" i="163"/>
  <c r="BV28" i="163"/>
  <c r="BU28" i="163"/>
  <c r="BT28" i="163"/>
  <c r="BS28" i="163"/>
  <c r="BR28" i="163"/>
  <c r="BQ28" i="163"/>
  <c r="BP28" i="163"/>
  <c r="BO28" i="163"/>
  <c r="BI28" i="163"/>
  <c r="BJ524" i="183" s="1"/>
  <c r="BB28" i="163"/>
  <c r="BC524" i="183" s="1"/>
  <c r="AI524" i="183"/>
  <c r="U524" i="183"/>
  <c r="T524" i="183"/>
  <c r="K524" i="183"/>
  <c r="J524" i="183"/>
  <c r="A28" i="163"/>
  <c r="A524" i="183" s="1"/>
  <c r="BZ27" i="163"/>
  <c r="BY27" i="163"/>
  <c r="BX27" i="163"/>
  <c r="BW27" i="163"/>
  <c r="BV27" i="163"/>
  <c r="BU27" i="163"/>
  <c r="BT27" i="163"/>
  <c r="BS27" i="163"/>
  <c r="BR27" i="163"/>
  <c r="BQ27" i="163"/>
  <c r="BP27" i="163"/>
  <c r="BO27" i="163"/>
  <c r="BI27" i="163"/>
  <c r="BJ523" i="183" s="1"/>
  <c r="BB27" i="163"/>
  <c r="BC523" i="183" s="1"/>
  <c r="AI523" i="183"/>
  <c r="U523" i="183"/>
  <c r="T523" i="183"/>
  <c r="K523" i="183"/>
  <c r="J523" i="183"/>
  <c r="A27" i="163"/>
  <c r="A523" i="183" s="1"/>
  <c r="BZ26" i="163"/>
  <c r="BY26" i="163"/>
  <c r="BX26" i="163"/>
  <c r="BW26" i="163"/>
  <c r="BV26" i="163"/>
  <c r="BU26" i="163"/>
  <c r="BT26" i="163"/>
  <c r="BS26" i="163"/>
  <c r="BR26" i="163"/>
  <c r="BQ26" i="163"/>
  <c r="BP26" i="163"/>
  <c r="BO26" i="163"/>
  <c r="BI26" i="163"/>
  <c r="BJ522" i="183" s="1"/>
  <c r="BB26" i="163"/>
  <c r="BC522" i="183" s="1"/>
  <c r="AI522" i="183"/>
  <c r="U522" i="183"/>
  <c r="T522" i="183"/>
  <c r="K522" i="183"/>
  <c r="J522" i="183"/>
  <c r="A26" i="163"/>
  <c r="A522" i="183" s="1"/>
  <c r="BZ25" i="163"/>
  <c r="BY25" i="163"/>
  <c r="BX25" i="163"/>
  <c r="BW25" i="163"/>
  <c r="BV25" i="163"/>
  <c r="BU25" i="163"/>
  <c r="BT25" i="163"/>
  <c r="BS25" i="163"/>
  <c r="BR25" i="163"/>
  <c r="BQ25" i="163"/>
  <c r="BP25" i="163"/>
  <c r="BO25" i="163"/>
  <c r="BI25" i="163"/>
  <c r="BJ521" i="183" s="1"/>
  <c r="BB25" i="163"/>
  <c r="BC521" i="183" s="1"/>
  <c r="AI521" i="183"/>
  <c r="U521" i="183"/>
  <c r="T521" i="183"/>
  <c r="K521" i="183"/>
  <c r="J521" i="183"/>
  <c r="A25" i="163"/>
  <c r="A521" i="183" s="1"/>
  <c r="BZ24" i="163"/>
  <c r="BY24" i="163"/>
  <c r="BX24" i="163"/>
  <c r="BW24" i="163"/>
  <c r="BV24" i="163"/>
  <c r="BU24" i="163"/>
  <c r="BT24" i="163"/>
  <c r="BS24" i="163"/>
  <c r="BR24" i="163"/>
  <c r="BQ24" i="163"/>
  <c r="BP24" i="163"/>
  <c r="BO24" i="163"/>
  <c r="BI24" i="163"/>
  <c r="BJ520" i="183" s="1"/>
  <c r="BB24" i="163"/>
  <c r="BC520" i="183" s="1"/>
  <c r="AI520" i="183"/>
  <c r="U520" i="183"/>
  <c r="T520" i="183"/>
  <c r="K520" i="183"/>
  <c r="J520" i="183"/>
  <c r="A24" i="163"/>
  <c r="A520" i="183" s="1"/>
  <c r="BZ23" i="163"/>
  <c r="BY23" i="163"/>
  <c r="BX23" i="163"/>
  <c r="BW23" i="163"/>
  <c r="BV23" i="163"/>
  <c r="BU23" i="163"/>
  <c r="BT23" i="163"/>
  <c r="BS23" i="163"/>
  <c r="BR23" i="163"/>
  <c r="BQ23" i="163"/>
  <c r="BP23" i="163"/>
  <c r="BO23" i="163"/>
  <c r="BI23" i="163"/>
  <c r="BJ519" i="183" s="1"/>
  <c r="BB23" i="163"/>
  <c r="BC519" i="183" s="1"/>
  <c r="AI519" i="183"/>
  <c r="U519" i="183"/>
  <c r="T519" i="183"/>
  <c r="K519" i="183"/>
  <c r="J519" i="183"/>
  <c r="A23" i="163"/>
  <c r="A519" i="183" s="1"/>
  <c r="BZ22" i="163"/>
  <c r="BY22" i="163"/>
  <c r="BX22" i="163"/>
  <c r="BW22" i="163"/>
  <c r="BV22" i="163"/>
  <c r="BU22" i="163"/>
  <c r="BT22" i="163"/>
  <c r="BS22" i="163"/>
  <c r="BR22" i="163"/>
  <c r="BQ22" i="163"/>
  <c r="BP22" i="163"/>
  <c r="BO22" i="163"/>
  <c r="BI22" i="163"/>
  <c r="BJ518" i="183" s="1"/>
  <c r="BB22" i="163"/>
  <c r="AI518" i="183"/>
  <c r="U518" i="183"/>
  <c r="T518" i="183"/>
  <c r="K518" i="183"/>
  <c r="J518" i="183"/>
  <c r="A22" i="163"/>
  <c r="A518" i="183" s="1"/>
  <c r="BZ21" i="163"/>
  <c r="BY21" i="163"/>
  <c r="BX21" i="163"/>
  <c r="BW21" i="163"/>
  <c r="BV21" i="163"/>
  <c r="BU21" i="163"/>
  <c r="BT21" i="163"/>
  <c r="BS21" i="163"/>
  <c r="BR21" i="163"/>
  <c r="BQ21" i="163"/>
  <c r="BP21" i="163"/>
  <c r="BO21" i="163"/>
  <c r="BI21" i="163"/>
  <c r="BJ517" i="183" s="1"/>
  <c r="BB21" i="163"/>
  <c r="BC517" i="183" s="1"/>
  <c r="AI517" i="183"/>
  <c r="U517" i="183"/>
  <c r="T517" i="183"/>
  <c r="K517" i="183"/>
  <c r="J517" i="183"/>
  <c r="A21" i="163"/>
  <c r="A517" i="183" s="1"/>
  <c r="BZ20" i="163"/>
  <c r="BY20" i="163"/>
  <c r="BX20" i="163"/>
  <c r="BW20" i="163"/>
  <c r="BV20" i="163"/>
  <c r="BU20" i="163"/>
  <c r="BT20" i="163"/>
  <c r="BS20" i="163"/>
  <c r="BR20" i="163"/>
  <c r="BQ20" i="163"/>
  <c r="BP20" i="163"/>
  <c r="BO20" i="163"/>
  <c r="BI20" i="163"/>
  <c r="BJ516" i="183" s="1"/>
  <c r="BC20" i="163"/>
  <c r="BD516" i="183" s="1"/>
  <c r="BB20" i="163"/>
  <c r="BC516" i="183" s="1"/>
  <c r="AI516" i="183"/>
  <c r="U516" i="183"/>
  <c r="T516" i="183"/>
  <c r="K516" i="183"/>
  <c r="J516" i="183"/>
  <c r="A20" i="163"/>
  <c r="A516" i="183" s="1"/>
  <c r="BZ19" i="163"/>
  <c r="BY19" i="163"/>
  <c r="BX19" i="163"/>
  <c r="BW19" i="163"/>
  <c r="BV19" i="163"/>
  <c r="BU19" i="163"/>
  <c r="BT19" i="163"/>
  <c r="BS19" i="163"/>
  <c r="BR19" i="163"/>
  <c r="BQ19" i="163"/>
  <c r="BP19" i="163"/>
  <c r="BO19" i="163"/>
  <c r="BI19" i="163"/>
  <c r="BJ515" i="183" s="1"/>
  <c r="BB19" i="163"/>
  <c r="BC515" i="183" s="1"/>
  <c r="AI515" i="183"/>
  <c r="U515" i="183"/>
  <c r="T515" i="183"/>
  <c r="K515" i="183"/>
  <c r="J515" i="183"/>
  <c r="A19" i="163"/>
  <c r="A515" i="183" s="1"/>
  <c r="BZ18" i="163"/>
  <c r="BY18" i="163"/>
  <c r="BX18" i="163"/>
  <c r="BW18" i="163"/>
  <c r="BV18" i="163"/>
  <c r="BU18" i="163"/>
  <c r="BT18" i="163"/>
  <c r="BS18" i="163"/>
  <c r="BR18" i="163"/>
  <c r="BQ18" i="163"/>
  <c r="BP18" i="163"/>
  <c r="BO18" i="163"/>
  <c r="BI18" i="163"/>
  <c r="BJ514" i="183" s="1"/>
  <c r="BB18" i="163"/>
  <c r="BC514" i="183" s="1"/>
  <c r="AI514" i="183"/>
  <c r="U514" i="183"/>
  <c r="T514" i="183"/>
  <c r="K514" i="183"/>
  <c r="J514" i="183"/>
  <c r="A18" i="163"/>
  <c r="A514" i="183" s="1"/>
  <c r="BZ17" i="163"/>
  <c r="BY17" i="163"/>
  <c r="BX17" i="163"/>
  <c r="BW17" i="163"/>
  <c r="BV17" i="163"/>
  <c r="BU17" i="163"/>
  <c r="BT17" i="163"/>
  <c r="BS17" i="163"/>
  <c r="BR17" i="163"/>
  <c r="BQ17" i="163"/>
  <c r="BP17" i="163"/>
  <c r="BO17" i="163"/>
  <c r="BI17" i="163"/>
  <c r="BJ513" i="183" s="1"/>
  <c r="BB17" i="163"/>
  <c r="BC513" i="183" s="1"/>
  <c r="AI513" i="183"/>
  <c r="U513" i="183"/>
  <c r="T513" i="183"/>
  <c r="K513" i="183"/>
  <c r="J513" i="183"/>
  <c r="A17" i="163"/>
  <c r="A513" i="183" s="1"/>
  <c r="BZ16" i="163"/>
  <c r="BY16" i="163"/>
  <c r="BX16" i="163"/>
  <c r="BW16" i="163"/>
  <c r="BV16" i="163"/>
  <c r="BU16" i="163"/>
  <c r="BT16" i="163"/>
  <c r="BS16" i="163"/>
  <c r="BR16" i="163"/>
  <c r="BQ16" i="163"/>
  <c r="BP16" i="163"/>
  <c r="BO16" i="163"/>
  <c r="BI16" i="163"/>
  <c r="BJ512" i="183" s="1"/>
  <c r="BB16" i="163"/>
  <c r="BC512" i="183" s="1"/>
  <c r="AI512" i="183"/>
  <c r="U512" i="183"/>
  <c r="T512" i="183"/>
  <c r="K512" i="183"/>
  <c r="J512" i="183"/>
  <c r="A16" i="163"/>
  <c r="A512" i="183" s="1"/>
  <c r="BZ15" i="163"/>
  <c r="BY15" i="163"/>
  <c r="BX15" i="163"/>
  <c r="BW15" i="163"/>
  <c r="BV15" i="163"/>
  <c r="BU15" i="163"/>
  <c r="BT15" i="163"/>
  <c r="BS15" i="163"/>
  <c r="BR15" i="163"/>
  <c r="BQ15" i="163"/>
  <c r="BP15" i="163"/>
  <c r="BO15" i="163"/>
  <c r="BI15" i="163"/>
  <c r="BJ511" i="183" s="1"/>
  <c r="BB15" i="163"/>
  <c r="BC511" i="183" s="1"/>
  <c r="AI511" i="183"/>
  <c r="U511" i="183"/>
  <c r="T511" i="183"/>
  <c r="K511" i="183"/>
  <c r="J511" i="183"/>
  <c r="A15" i="163"/>
  <c r="A511" i="183" s="1"/>
  <c r="BZ14" i="163"/>
  <c r="BY14" i="163"/>
  <c r="BX14" i="163"/>
  <c r="BW14" i="163"/>
  <c r="BV14" i="163"/>
  <c r="BU14" i="163"/>
  <c r="BT14" i="163"/>
  <c r="BS14" i="163"/>
  <c r="BR14" i="163"/>
  <c r="BQ14" i="163"/>
  <c r="BP14" i="163"/>
  <c r="BO14" i="163"/>
  <c r="BI14" i="163"/>
  <c r="BJ510" i="183" s="1"/>
  <c r="BB14" i="163"/>
  <c r="BC510" i="183" s="1"/>
  <c r="AI510" i="183"/>
  <c r="U510" i="183"/>
  <c r="T510" i="183"/>
  <c r="K510" i="183"/>
  <c r="J510" i="183"/>
  <c r="A14" i="163"/>
  <c r="A510" i="183" s="1"/>
  <c r="BZ13" i="163"/>
  <c r="BY13" i="163"/>
  <c r="BX13" i="163"/>
  <c r="BW13" i="163"/>
  <c r="BV13" i="163"/>
  <c r="BU13" i="163"/>
  <c r="BT13" i="163"/>
  <c r="BS13" i="163"/>
  <c r="BR13" i="163"/>
  <c r="BQ13" i="163"/>
  <c r="BP13" i="163"/>
  <c r="BO13" i="163"/>
  <c r="BI13" i="163"/>
  <c r="BJ509" i="183" s="1"/>
  <c r="BB13" i="163"/>
  <c r="BC509" i="183" s="1"/>
  <c r="AI509" i="183"/>
  <c r="U509" i="183"/>
  <c r="T509" i="183"/>
  <c r="K509" i="183"/>
  <c r="J509" i="183"/>
  <c r="A13" i="163"/>
  <c r="A509" i="183" s="1"/>
  <c r="BZ12" i="163"/>
  <c r="BY12" i="163"/>
  <c r="BX12" i="163"/>
  <c r="BW12" i="163"/>
  <c r="BV12" i="163"/>
  <c r="BU12" i="163"/>
  <c r="BT12" i="163"/>
  <c r="BS12" i="163"/>
  <c r="BR12" i="163"/>
  <c r="BQ12" i="163"/>
  <c r="BP12" i="163"/>
  <c r="BO12" i="163"/>
  <c r="BI12" i="163"/>
  <c r="BB12" i="163"/>
  <c r="BC508" i="183" s="1"/>
  <c r="AI508" i="183"/>
  <c r="U508" i="183"/>
  <c r="T508" i="183"/>
  <c r="K508" i="183"/>
  <c r="J508" i="183"/>
  <c r="A12" i="163"/>
  <c r="A508" i="183" s="1"/>
  <c r="BZ11" i="163"/>
  <c r="BY11" i="163"/>
  <c r="BX11" i="163"/>
  <c r="BW11" i="163"/>
  <c r="BV11" i="163"/>
  <c r="BU11" i="163"/>
  <c r="BT11" i="163"/>
  <c r="BS11" i="163"/>
  <c r="BR11" i="163"/>
  <c r="BQ11" i="163"/>
  <c r="BP11" i="163"/>
  <c r="BO11" i="163"/>
  <c r="BI11" i="163"/>
  <c r="BJ507" i="183" s="1"/>
  <c r="BB11" i="163"/>
  <c r="BC507" i="183" s="1"/>
  <c r="AI507" i="183"/>
  <c r="U507" i="183"/>
  <c r="T507" i="183"/>
  <c r="K507" i="183"/>
  <c r="J507" i="183"/>
  <c r="A11" i="163"/>
  <c r="A507" i="183" s="1"/>
  <c r="BZ10" i="163"/>
  <c r="BY10" i="163"/>
  <c r="BX10" i="163"/>
  <c r="BW10" i="163"/>
  <c r="BV10" i="163"/>
  <c r="BU10" i="163"/>
  <c r="BT10" i="163"/>
  <c r="BS10" i="163"/>
  <c r="BR10" i="163"/>
  <c r="BQ10" i="163"/>
  <c r="BP10" i="163"/>
  <c r="BO10" i="163"/>
  <c r="BI10" i="163"/>
  <c r="BJ506" i="183" s="1"/>
  <c r="BB10" i="163"/>
  <c r="BC506" i="183" s="1"/>
  <c r="AI506" i="183"/>
  <c r="U506" i="183"/>
  <c r="T506" i="183"/>
  <c r="K506" i="183"/>
  <c r="J506" i="183"/>
  <c r="A10" i="163"/>
  <c r="A506" i="183" s="1"/>
  <c r="BH6" i="163"/>
  <c r="BG6" i="163"/>
  <c r="BF6" i="163"/>
  <c r="BE6" i="163"/>
  <c r="BD6" i="163"/>
  <c r="BA6" i="163"/>
  <c r="AZ6" i="163"/>
  <c r="AY6" i="163"/>
  <c r="AX6" i="163"/>
  <c r="AW6" i="163"/>
  <c r="AO6" i="163"/>
  <c r="AN6" i="163"/>
  <c r="AI6" i="163"/>
  <c r="AG6" i="163"/>
  <c r="AE6" i="163"/>
  <c r="AD6" i="163"/>
  <c r="AC6" i="163"/>
  <c r="AB6" i="163"/>
  <c r="AA6" i="163"/>
  <c r="Z6" i="163"/>
  <c r="Y6" i="163"/>
  <c r="X6" i="163"/>
  <c r="W6" i="163"/>
  <c r="V6" i="163"/>
  <c r="R6" i="163"/>
  <c r="P6" i="163"/>
  <c r="O6" i="163"/>
  <c r="N6" i="163"/>
  <c r="L6" i="163"/>
  <c r="K6" i="163"/>
  <c r="H6" i="163"/>
  <c r="G6" i="163"/>
  <c r="F6" i="163"/>
  <c r="E6" i="163"/>
  <c r="D6" i="163"/>
  <c r="C6" i="163"/>
  <c r="BH5" i="163"/>
  <c r="BG5" i="163"/>
  <c r="BF5" i="163"/>
  <c r="BE5" i="163"/>
  <c r="BD5" i="163"/>
  <c r="BA5" i="163"/>
  <c r="AZ5" i="163"/>
  <c r="AY5" i="163"/>
  <c r="AX5" i="163"/>
  <c r="AW5" i="163"/>
  <c r="AO5" i="163"/>
  <c r="AN5" i="163"/>
  <c r="AI5" i="163"/>
  <c r="AG5" i="163"/>
  <c r="AE5" i="163"/>
  <c r="AD5" i="163"/>
  <c r="AC5" i="163"/>
  <c r="AB5" i="163"/>
  <c r="AA5" i="163"/>
  <c r="Z5" i="163"/>
  <c r="Y5" i="163"/>
  <c r="X5" i="163"/>
  <c r="W5" i="163"/>
  <c r="V5" i="163"/>
  <c r="R5" i="163"/>
  <c r="P5" i="163"/>
  <c r="O5" i="163"/>
  <c r="N5" i="163"/>
  <c r="L5" i="163"/>
  <c r="K5" i="163"/>
  <c r="H5" i="163"/>
  <c r="G5" i="163"/>
  <c r="F5" i="163"/>
  <c r="E5" i="163"/>
  <c r="D5" i="163"/>
  <c r="C5" i="163"/>
  <c r="BZ65" i="162"/>
  <c r="BY65" i="162"/>
  <c r="BX65" i="162"/>
  <c r="BW65" i="162"/>
  <c r="BV65" i="162"/>
  <c r="BU65" i="162"/>
  <c r="BT65" i="162"/>
  <c r="BS65" i="162"/>
  <c r="BR65" i="162"/>
  <c r="BQ65" i="162"/>
  <c r="BP65" i="162"/>
  <c r="BO65" i="162"/>
  <c r="BI65" i="162"/>
  <c r="BJ505" i="183" s="1"/>
  <c r="BB65" i="162"/>
  <c r="BC505" i="183" s="1"/>
  <c r="AI505" i="183"/>
  <c r="U505" i="183"/>
  <c r="T505" i="183"/>
  <c r="K505" i="183"/>
  <c r="J505" i="183"/>
  <c r="A65" i="162"/>
  <c r="A505" i="183" s="1"/>
  <c r="BZ64" i="162"/>
  <c r="BY64" i="162"/>
  <c r="BX64" i="162"/>
  <c r="BW64" i="162"/>
  <c r="BV64" i="162"/>
  <c r="BU64" i="162"/>
  <c r="BT64" i="162"/>
  <c r="BS64" i="162"/>
  <c r="BR64" i="162"/>
  <c r="BQ64" i="162"/>
  <c r="BP64" i="162"/>
  <c r="BO64" i="162"/>
  <c r="BI64" i="162"/>
  <c r="BJ504" i="183" s="1"/>
  <c r="BB64" i="162"/>
  <c r="BC504" i="183" s="1"/>
  <c r="AI504" i="183"/>
  <c r="U504" i="183"/>
  <c r="T504" i="183"/>
  <c r="K504" i="183"/>
  <c r="J504" i="183"/>
  <c r="A64" i="162"/>
  <c r="A504" i="183" s="1"/>
  <c r="BZ63" i="162"/>
  <c r="BY63" i="162"/>
  <c r="BX63" i="162"/>
  <c r="BW63" i="162"/>
  <c r="BV63" i="162"/>
  <c r="BU63" i="162"/>
  <c r="BT63" i="162"/>
  <c r="BS63" i="162"/>
  <c r="BR63" i="162"/>
  <c r="BQ63" i="162"/>
  <c r="BP63" i="162"/>
  <c r="BO63" i="162"/>
  <c r="BI63" i="162"/>
  <c r="BJ503" i="183" s="1"/>
  <c r="BB63" i="162"/>
  <c r="AI503" i="183"/>
  <c r="U503" i="183"/>
  <c r="T503" i="183"/>
  <c r="K503" i="183"/>
  <c r="J503" i="183"/>
  <c r="A63" i="162"/>
  <c r="A503" i="183" s="1"/>
  <c r="BZ62" i="162"/>
  <c r="BY62" i="162"/>
  <c r="BX62" i="162"/>
  <c r="BW62" i="162"/>
  <c r="BV62" i="162"/>
  <c r="BU62" i="162"/>
  <c r="BT62" i="162"/>
  <c r="BS62" i="162"/>
  <c r="BR62" i="162"/>
  <c r="BQ62" i="162"/>
  <c r="BP62" i="162"/>
  <c r="BO62" i="162"/>
  <c r="BI62" i="162"/>
  <c r="BJ502" i="183" s="1"/>
  <c r="BB62" i="162"/>
  <c r="BC502" i="183" s="1"/>
  <c r="AI502" i="183"/>
  <c r="U502" i="183"/>
  <c r="T502" i="183"/>
  <c r="K502" i="183"/>
  <c r="J502" i="183"/>
  <c r="A62" i="162"/>
  <c r="A502" i="183" s="1"/>
  <c r="BZ61" i="162"/>
  <c r="BY61" i="162"/>
  <c r="BX61" i="162"/>
  <c r="BW61" i="162"/>
  <c r="BV61" i="162"/>
  <c r="BU61" i="162"/>
  <c r="BT61" i="162"/>
  <c r="BS61" i="162"/>
  <c r="BR61" i="162"/>
  <c r="BQ61" i="162"/>
  <c r="BP61" i="162"/>
  <c r="BO61" i="162"/>
  <c r="BI61" i="162"/>
  <c r="BJ501" i="183" s="1"/>
  <c r="BB61" i="162"/>
  <c r="BC501" i="183" s="1"/>
  <c r="AI501" i="183"/>
  <c r="U501" i="183"/>
  <c r="T501" i="183"/>
  <c r="K501" i="183"/>
  <c r="J501" i="183"/>
  <c r="A61" i="162"/>
  <c r="A501" i="183" s="1"/>
  <c r="BZ60" i="162"/>
  <c r="BY60" i="162"/>
  <c r="BX60" i="162"/>
  <c r="BW60" i="162"/>
  <c r="BV60" i="162"/>
  <c r="BU60" i="162"/>
  <c r="BT60" i="162"/>
  <c r="BS60" i="162"/>
  <c r="BR60" i="162"/>
  <c r="BQ60" i="162"/>
  <c r="BP60" i="162"/>
  <c r="BO60" i="162"/>
  <c r="BI60" i="162"/>
  <c r="BJ500" i="183" s="1"/>
  <c r="BB60" i="162"/>
  <c r="BC500" i="183" s="1"/>
  <c r="AI500" i="183"/>
  <c r="U500" i="183"/>
  <c r="T500" i="183"/>
  <c r="K500" i="183"/>
  <c r="J500" i="183"/>
  <c r="A60" i="162"/>
  <c r="A500" i="183" s="1"/>
  <c r="BZ59" i="162"/>
  <c r="BY59" i="162"/>
  <c r="BX59" i="162"/>
  <c r="BW59" i="162"/>
  <c r="BV59" i="162"/>
  <c r="BU59" i="162"/>
  <c r="BT59" i="162"/>
  <c r="BS59" i="162"/>
  <c r="BR59" i="162"/>
  <c r="BQ59" i="162"/>
  <c r="BP59" i="162"/>
  <c r="BO59" i="162"/>
  <c r="BI59" i="162"/>
  <c r="BJ499" i="183" s="1"/>
  <c r="BB59" i="162"/>
  <c r="AI499" i="183"/>
  <c r="U499" i="183"/>
  <c r="T499" i="183"/>
  <c r="K499" i="183"/>
  <c r="J499" i="183"/>
  <c r="A59" i="162"/>
  <c r="A499" i="183" s="1"/>
  <c r="BZ58" i="162"/>
  <c r="BY58" i="162"/>
  <c r="BX58" i="162"/>
  <c r="BW58" i="162"/>
  <c r="BV58" i="162"/>
  <c r="BU58" i="162"/>
  <c r="BT58" i="162"/>
  <c r="BS58" i="162"/>
  <c r="BR58" i="162"/>
  <c r="BQ58" i="162"/>
  <c r="BP58" i="162"/>
  <c r="BO58" i="162"/>
  <c r="BI58" i="162"/>
  <c r="BJ498" i="183" s="1"/>
  <c r="BB58" i="162"/>
  <c r="BC498" i="183" s="1"/>
  <c r="AI498" i="183"/>
  <c r="U498" i="183"/>
  <c r="T498" i="183"/>
  <c r="K498" i="183"/>
  <c r="J498" i="183"/>
  <c r="A58" i="162"/>
  <c r="A498" i="183" s="1"/>
  <c r="BZ57" i="162"/>
  <c r="BY57" i="162"/>
  <c r="BX57" i="162"/>
  <c r="BW57" i="162"/>
  <c r="BV57" i="162"/>
  <c r="BU57" i="162"/>
  <c r="BT57" i="162"/>
  <c r="BS57" i="162"/>
  <c r="BR57" i="162"/>
  <c r="BQ57" i="162"/>
  <c r="BP57" i="162"/>
  <c r="BO57" i="162"/>
  <c r="BI57" i="162"/>
  <c r="BJ497" i="183" s="1"/>
  <c r="BB57" i="162"/>
  <c r="BC497" i="183" s="1"/>
  <c r="AI497" i="183"/>
  <c r="U497" i="183"/>
  <c r="T497" i="183"/>
  <c r="K497" i="183"/>
  <c r="J497" i="183"/>
  <c r="A57" i="162"/>
  <c r="A497" i="183" s="1"/>
  <c r="BZ56" i="162"/>
  <c r="BY56" i="162"/>
  <c r="BX56" i="162"/>
  <c r="BW56" i="162"/>
  <c r="BV56" i="162"/>
  <c r="BU56" i="162"/>
  <c r="BT56" i="162"/>
  <c r="BS56" i="162"/>
  <c r="BR56" i="162"/>
  <c r="BQ56" i="162"/>
  <c r="BP56" i="162"/>
  <c r="BO56" i="162"/>
  <c r="BI56" i="162"/>
  <c r="BJ496" i="183" s="1"/>
  <c r="BC56" i="162"/>
  <c r="BD496" i="183" s="1"/>
  <c r="BB56" i="162"/>
  <c r="BC496" i="183" s="1"/>
  <c r="AI496" i="183"/>
  <c r="U496" i="183"/>
  <c r="T496" i="183"/>
  <c r="K496" i="183"/>
  <c r="J496" i="183"/>
  <c r="A56" i="162"/>
  <c r="A496" i="183" s="1"/>
  <c r="BZ55" i="162"/>
  <c r="BY55" i="162"/>
  <c r="BX55" i="162"/>
  <c r="BW55" i="162"/>
  <c r="BV55" i="162"/>
  <c r="BU55" i="162"/>
  <c r="BT55" i="162"/>
  <c r="BS55" i="162"/>
  <c r="BR55" i="162"/>
  <c r="BQ55" i="162"/>
  <c r="BP55" i="162"/>
  <c r="BO55" i="162"/>
  <c r="BI55" i="162"/>
  <c r="BJ495" i="183" s="1"/>
  <c r="BB55" i="162"/>
  <c r="BC495" i="183" s="1"/>
  <c r="AI495" i="183"/>
  <c r="U495" i="183"/>
  <c r="T495" i="183"/>
  <c r="K495" i="183"/>
  <c r="J495" i="183"/>
  <c r="A55" i="162"/>
  <c r="A495" i="183" s="1"/>
  <c r="BZ54" i="162"/>
  <c r="BY54" i="162"/>
  <c r="BX54" i="162"/>
  <c r="BW54" i="162"/>
  <c r="BV54" i="162"/>
  <c r="BU54" i="162"/>
  <c r="BT54" i="162"/>
  <c r="BS54" i="162"/>
  <c r="BR54" i="162"/>
  <c r="BQ54" i="162"/>
  <c r="BP54" i="162"/>
  <c r="BO54" i="162"/>
  <c r="BI54" i="162"/>
  <c r="BJ494" i="183" s="1"/>
  <c r="BB54" i="162"/>
  <c r="BC494" i="183" s="1"/>
  <c r="AI494" i="183"/>
  <c r="U494" i="183"/>
  <c r="T494" i="183"/>
  <c r="K494" i="183"/>
  <c r="J494" i="183"/>
  <c r="A54" i="162"/>
  <c r="A494" i="183" s="1"/>
  <c r="BZ53" i="162"/>
  <c r="BY53" i="162"/>
  <c r="BX53" i="162"/>
  <c r="BW53" i="162"/>
  <c r="BV53" i="162"/>
  <c r="BU53" i="162"/>
  <c r="BT53" i="162"/>
  <c r="BS53" i="162"/>
  <c r="BR53" i="162"/>
  <c r="BQ53" i="162"/>
  <c r="BP53" i="162"/>
  <c r="BO53" i="162"/>
  <c r="BI53" i="162"/>
  <c r="BJ493" i="183" s="1"/>
  <c r="BB53" i="162"/>
  <c r="BC493" i="183" s="1"/>
  <c r="AI493" i="183"/>
  <c r="U493" i="183"/>
  <c r="T493" i="183"/>
  <c r="K493" i="183"/>
  <c r="J493" i="183"/>
  <c r="A53" i="162"/>
  <c r="A493" i="183" s="1"/>
  <c r="BZ52" i="162"/>
  <c r="BY52" i="162"/>
  <c r="BX52" i="162"/>
  <c r="BW52" i="162"/>
  <c r="BV52" i="162"/>
  <c r="BU52" i="162"/>
  <c r="BT52" i="162"/>
  <c r="BS52" i="162"/>
  <c r="BR52" i="162"/>
  <c r="BQ52" i="162"/>
  <c r="BP52" i="162"/>
  <c r="BO52" i="162"/>
  <c r="BI52" i="162"/>
  <c r="BJ492" i="183" s="1"/>
  <c r="BB52" i="162"/>
  <c r="BC492" i="183" s="1"/>
  <c r="AI492" i="183"/>
  <c r="U492" i="183"/>
  <c r="T492" i="183"/>
  <c r="K492" i="183"/>
  <c r="J492" i="183"/>
  <c r="A52" i="162"/>
  <c r="A492" i="183" s="1"/>
  <c r="BZ51" i="162"/>
  <c r="BY51" i="162"/>
  <c r="BX51" i="162"/>
  <c r="BW51" i="162"/>
  <c r="BV51" i="162"/>
  <c r="BU51" i="162"/>
  <c r="BT51" i="162"/>
  <c r="BS51" i="162"/>
  <c r="BR51" i="162"/>
  <c r="BQ51" i="162"/>
  <c r="BP51" i="162"/>
  <c r="BO51" i="162"/>
  <c r="BI51" i="162"/>
  <c r="BJ491" i="183" s="1"/>
  <c r="BB51" i="162"/>
  <c r="BC491" i="183" s="1"/>
  <c r="AI491" i="183"/>
  <c r="U491" i="183"/>
  <c r="T491" i="183"/>
  <c r="K491" i="183"/>
  <c r="J491" i="183"/>
  <c r="A51" i="162"/>
  <c r="A491" i="183" s="1"/>
  <c r="BZ50" i="162"/>
  <c r="BY50" i="162"/>
  <c r="BX50" i="162"/>
  <c r="BW50" i="162"/>
  <c r="BV50" i="162"/>
  <c r="BU50" i="162"/>
  <c r="BT50" i="162"/>
  <c r="BS50" i="162"/>
  <c r="BR50" i="162"/>
  <c r="BQ50" i="162"/>
  <c r="BP50" i="162"/>
  <c r="BO50" i="162"/>
  <c r="BI50" i="162"/>
  <c r="BJ490" i="183" s="1"/>
  <c r="BB50" i="162"/>
  <c r="BC490" i="183" s="1"/>
  <c r="AI490" i="183"/>
  <c r="U490" i="183"/>
  <c r="T490" i="183"/>
  <c r="K490" i="183"/>
  <c r="J490" i="183"/>
  <c r="A50" i="162"/>
  <c r="A490" i="183" s="1"/>
  <c r="BZ49" i="162"/>
  <c r="BY49" i="162"/>
  <c r="BX49" i="162"/>
  <c r="BW49" i="162"/>
  <c r="BV49" i="162"/>
  <c r="BU49" i="162"/>
  <c r="BT49" i="162"/>
  <c r="BS49" i="162"/>
  <c r="BR49" i="162"/>
  <c r="BQ49" i="162"/>
  <c r="BP49" i="162"/>
  <c r="BO49" i="162"/>
  <c r="BI49" i="162"/>
  <c r="BJ489" i="183" s="1"/>
  <c r="BB49" i="162"/>
  <c r="BC489" i="183" s="1"/>
  <c r="AI489" i="183"/>
  <c r="U489" i="183"/>
  <c r="T489" i="183"/>
  <c r="K489" i="183"/>
  <c r="J489" i="183"/>
  <c r="A49" i="162"/>
  <c r="A489" i="183" s="1"/>
  <c r="BZ48" i="162"/>
  <c r="BY48" i="162"/>
  <c r="BX48" i="162"/>
  <c r="BW48" i="162"/>
  <c r="BV48" i="162"/>
  <c r="BU48" i="162"/>
  <c r="BT48" i="162"/>
  <c r="BS48" i="162"/>
  <c r="BR48" i="162"/>
  <c r="BQ48" i="162"/>
  <c r="BP48" i="162"/>
  <c r="BO48" i="162"/>
  <c r="BI48" i="162"/>
  <c r="BJ488" i="183" s="1"/>
  <c r="BB48" i="162"/>
  <c r="BC488" i="183" s="1"/>
  <c r="AI488" i="183"/>
  <c r="U488" i="183"/>
  <c r="T488" i="183"/>
  <c r="J488" i="183"/>
  <c r="A48" i="162"/>
  <c r="A488" i="183" s="1"/>
  <c r="BZ47" i="162"/>
  <c r="BY47" i="162"/>
  <c r="BX47" i="162"/>
  <c r="BW47" i="162"/>
  <c r="BV47" i="162"/>
  <c r="BU47" i="162"/>
  <c r="BT47" i="162"/>
  <c r="BS47" i="162"/>
  <c r="BR47" i="162"/>
  <c r="BQ47" i="162"/>
  <c r="BP47" i="162"/>
  <c r="BO47" i="162"/>
  <c r="BI47" i="162"/>
  <c r="BJ487" i="183" s="1"/>
  <c r="BB47" i="162"/>
  <c r="BC487" i="183" s="1"/>
  <c r="AI487" i="183"/>
  <c r="U487" i="183"/>
  <c r="T487" i="183"/>
  <c r="K487" i="183"/>
  <c r="J487" i="183"/>
  <c r="A47" i="162"/>
  <c r="A487" i="183" s="1"/>
  <c r="BZ46" i="162"/>
  <c r="BY46" i="162"/>
  <c r="BX46" i="162"/>
  <c r="BW46" i="162"/>
  <c r="BV46" i="162"/>
  <c r="BU46" i="162"/>
  <c r="BT46" i="162"/>
  <c r="BS46" i="162"/>
  <c r="BR46" i="162"/>
  <c r="BQ46" i="162"/>
  <c r="BP46" i="162"/>
  <c r="BO46" i="162"/>
  <c r="BI46" i="162"/>
  <c r="BJ486" i="183" s="1"/>
  <c r="BB46" i="162"/>
  <c r="BC486" i="183" s="1"/>
  <c r="AI486" i="183"/>
  <c r="U486" i="183"/>
  <c r="T486" i="183"/>
  <c r="K486" i="183"/>
  <c r="J486" i="183"/>
  <c r="A46" i="162"/>
  <c r="A486" i="183" s="1"/>
  <c r="BZ45" i="162"/>
  <c r="BY45" i="162"/>
  <c r="BX45" i="162"/>
  <c r="BW45" i="162"/>
  <c r="BV45" i="162"/>
  <c r="BU45" i="162"/>
  <c r="BT45" i="162"/>
  <c r="BS45" i="162"/>
  <c r="BR45" i="162"/>
  <c r="BQ45" i="162"/>
  <c r="BP45" i="162"/>
  <c r="BO45" i="162"/>
  <c r="BI45" i="162"/>
  <c r="BJ485" i="183" s="1"/>
  <c r="BB45" i="162"/>
  <c r="BC485" i="183" s="1"/>
  <c r="AI485" i="183"/>
  <c r="U485" i="183"/>
  <c r="T485" i="183"/>
  <c r="K485" i="183"/>
  <c r="J485" i="183"/>
  <c r="A45" i="162"/>
  <c r="A485" i="183" s="1"/>
  <c r="BZ44" i="162"/>
  <c r="BY44" i="162"/>
  <c r="BX44" i="162"/>
  <c r="BW44" i="162"/>
  <c r="BV44" i="162"/>
  <c r="BU44" i="162"/>
  <c r="BT44" i="162"/>
  <c r="BS44" i="162"/>
  <c r="BR44" i="162"/>
  <c r="BQ44" i="162"/>
  <c r="BP44" i="162"/>
  <c r="BO44" i="162"/>
  <c r="BI44" i="162"/>
  <c r="BJ484" i="183" s="1"/>
  <c r="BB44" i="162"/>
  <c r="BC484" i="183" s="1"/>
  <c r="AI484" i="183"/>
  <c r="U484" i="183"/>
  <c r="T484" i="183"/>
  <c r="K484" i="183"/>
  <c r="J484" i="183"/>
  <c r="A44" i="162"/>
  <c r="A484" i="183" s="1"/>
  <c r="BZ43" i="162"/>
  <c r="BY43" i="162"/>
  <c r="BX43" i="162"/>
  <c r="BW43" i="162"/>
  <c r="BV43" i="162"/>
  <c r="BU43" i="162"/>
  <c r="BT43" i="162"/>
  <c r="BS43" i="162"/>
  <c r="BR43" i="162"/>
  <c r="BQ43" i="162"/>
  <c r="BP43" i="162"/>
  <c r="BO43" i="162"/>
  <c r="BI43" i="162"/>
  <c r="BJ483" i="183" s="1"/>
  <c r="BB43" i="162"/>
  <c r="BC483" i="183" s="1"/>
  <c r="AI483" i="183"/>
  <c r="U483" i="183"/>
  <c r="T483" i="183"/>
  <c r="K483" i="183"/>
  <c r="J483" i="183"/>
  <c r="A43" i="162"/>
  <c r="A483" i="183" s="1"/>
  <c r="BZ42" i="162"/>
  <c r="BY42" i="162"/>
  <c r="BX42" i="162"/>
  <c r="BW42" i="162"/>
  <c r="BV42" i="162"/>
  <c r="BU42" i="162"/>
  <c r="BT42" i="162"/>
  <c r="BS42" i="162"/>
  <c r="BR42" i="162"/>
  <c r="BQ42" i="162"/>
  <c r="BP42" i="162"/>
  <c r="BO42" i="162"/>
  <c r="BI42" i="162"/>
  <c r="BJ482" i="183" s="1"/>
  <c r="BB42" i="162"/>
  <c r="BC482" i="183" s="1"/>
  <c r="AI482" i="183"/>
  <c r="U482" i="183"/>
  <c r="T482" i="183"/>
  <c r="K482" i="183"/>
  <c r="J482" i="183"/>
  <c r="A42" i="162"/>
  <c r="A482" i="183" s="1"/>
  <c r="BZ41" i="162"/>
  <c r="BY41" i="162"/>
  <c r="BX41" i="162"/>
  <c r="BW41" i="162"/>
  <c r="BV41" i="162"/>
  <c r="BU41" i="162"/>
  <c r="BT41" i="162"/>
  <c r="BS41" i="162"/>
  <c r="BR41" i="162"/>
  <c r="BQ41" i="162"/>
  <c r="BP41" i="162"/>
  <c r="BO41" i="162"/>
  <c r="BI41" i="162"/>
  <c r="BJ481" i="183" s="1"/>
  <c r="BB41" i="162"/>
  <c r="BC481" i="183" s="1"/>
  <c r="AI481" i="183"/>
  <c r="U481" i="183"/>
  <c r="T481" i="183"/>
  <c r="K481" i="183"/>
  <c r="J481" i="183"/>
  <c r="A41" i="162"/>
  <c r="A481" i="183" s="1"/>
  <c r="BZ40" i="162"/>
  <c r="BY40" i="162"/>
  <c r="BX40" i="162"/>
  <c r="BW40" i="162"/>
  <c r="BV40" i="162"/>
  <c r="BU40" i="162"/>
  <c r="BT40" i="162"/>
  <c r="BS40" i="162"/>
  <c r="BR40" i="162"/>
  <c r="BQ40" i="162"/>
  <c r="BP40" i="162"/>
  <c r="BO40" i="162"/>
  <c r="BI40" i="162"/>
  <c r="BJ480" i="183" s="1"/>
  <c r="BB40" i="162"/>
  <c r="BC480" i="183" s="1"/>
  <c r="AI480" i="183"/>
  <c r="U480" i="183"/>
  <c r="T480" i="183"/>
  <c r="K480" i="183"/>
  <c r="J480" i="183"/>
  <c r="A40" i="162"/>
  <c r="A480" i="183" s="1"/>
  <c r="BZ39" i="162"/>
  <c r="BY39" i="162"/>
  <c r="BX39" i="162"/>
  <c r="BW39" i="162"/>
  <c r="BV39" i="162"/>
  <c r="BU39" i="162"/>
  <c r="BT39" i="162"/>
  <c r="BS39" i="162"/>
  <c r="BR39" i="162"/>
  <c r="BQ39" i="162"/>
  <c r="BP39" i="162"/>
  <c r="BO39" i="162"/>
  <c r="BI39" i="162"/>
  <c r="BJ479" i="183" s="1"/>
  <c r="BB39" i="162"/>
  <c r="BC479" i="183" s="1"/>
  <c r="AI479" i="183"/>
  <c r="U479" i="183"/>
  <c r="T479" i="183"/>
  <c r="K479" i="183"/>
  <c r="J479" i="183"/>
  <c r="A39" i="162"/>
  <c r="A479" i="183" s="1"/>
  <c r="BZ38" i="162"/>
  <c r="BY38" i="162"/>
  <c r="BX38" i="162"/>
  <c r="BW38" i="162"/>
  <c r="BV38" i="162"/>
  <c r="BU38" i="162"/>
  <c r="BT38" i="162"/>
  <c r="BS38" i="162"/>
  <c r="BR38" i="162"/>
  <c r="BQ38" i="162"/>
  <c r="BP38" i="162"/>
  <c r="BO38" i="162"/>
  <c r="BI38" i="162"/>
  <c r="BJ478" i="183" s="1"/>
  <c r="BB38" i="162"/>
  <c r="BC478" i="183" s="1"/>
  <c r="AI478" i="183"/>
  <c r="U478" i="183"/>
  <c r="T478" i="183"/>
  <c r="K478" i="183"/>
  <c r="J478" i="183"/>
  <c r="A38" i="162"/>
  <c r="A478" i="183" s="1"/>
  <c r="BZ37" i="162"/>
  <c r="BY37" i="162"/>
  <c r="BX37" i="162"/>
  <c r="BW37" i="162"/>
  <c r="BV37" i="162"/>
  <c r="BU37" i="162"/>
  <c r="BT37" i="162"/>
  <c r="BS37" i="162"/>
  <c r="BR37" i="162"/>
  <c r="BQ37" i="162"/>
  <c r="BP37" i="162"/>
  <c r="BO37" i="162"/>
  <c r="BI37" i="162"/>
  <c r="BJ477" i="183" s="1"/>
  <c r="BB37" i="162"/>
  <c r="BC477" i="183" s="1"/>
  <c r="AI477" i="183"/>
  <c r="U477" i="183"/>
  <c r="T477" i="183"/>
  <c r="K477" i="183"/>
  <c r="J477" i="183"/>
  <c r="A37" i="162"/>
  <c r="A477" i="183" s="1"/>
  <c r="BZ36" i="162"/>
  <c r="BY36" i="162"/>
  <c r="BX36" i="162"/>
  <c r="BW36" i="162"/>
  <c r="BV36" i="162"/>
  <c r="BU36" i="162"/>
  <c r="BT36" i="162"/>
  <c r="BS36" i="162"/>
  <c r="BR36" i="162"/>
  <c r="BQ36" i="162"/>
  <c r="BP36" i="162"/>
  <c r="BO36" i="162"/>
  <c r="BI36" i="162"/>
  <c r="BJ476" i="183" s="1"/>
  <c r="BB36" i="162"/>
  <c r="BC476" i="183" s="1"/>
  <c r="AI476" i="183"/>
  <c r="U476" i="183"/>
  <c r="T476" i="183"/>
  <c r="K476" i="183"/>
  <c r="J476" i="183"/>
  <c r="A36" i="162"/>
  <c r="A476" i="183" s="1"/>
  <c r="BZ35" i="162"/>
  <c r="BY35" i="162"/>
  <c r="BX35" i="162"/>
  <c r="BW35" i="162"/>
  <c r="BV35" i="162"/>
  <c r="BU35" i="162"/>
  <c r="BT35" i="162"/>
  <c r="BS35" i="162"/>
  <c r="BR35" i="162"/>
  <c r="BQ35" i="162"/>
  <c r="BP35" i="162"/>
  <c r="BO35" i="162"/>
  <c r="BI35" i="162"/>
  <c r="BJ475" i="183" s="1"/>
  <c r="BB35" i="162"/>
  <c r="BC475" i="183" s="1"/>
  <c r="AI475" i="183"/>
  <c r="U475" i="183"/>
  <c r="T475" i="183"/>
  <c r="K475" i="183"/>
  <c r="J475" i="183"/>
  <c r="A35" i="162"/>
  <c r="A475" i="183" s="1"/>
  <c r="BZ34" i="162"/>
  <c r="BY34" i="162"/>
  <c r="BX34" i="162"/>
  <c r="BW34" i="162"/>
  <c r="BV34" i="162"/>
  <c r="BU34" i="162"/>
  <c r="BT34" i="162"/>
  <c r="BS34" i="162"/>
  <c r="BR34" i="162"/>
  <c r="BQ34" i="162"/>
  <c r="BP34" i="162"/>
  <c r="BO34" i="162"/>
  <c r="BI34" i="162"/>
  <c r="BJ474" i="183" s="1"/>
  <c r="BB34" i="162"/>
  <c r="BC474" i="183" s="1"/>
  <c r="AI474" i="183"/>
  <c r="U474" i="183"/>
  <c r="T474" i="183"/>
  <c r="K474" i="183"/>
  <c r="J474" i="183"/>
  <c r="A34" i="162"/>
  <c r="A474" i="183" s="1"/>
  <c r="BZ33" i="162"/>
  <c r="BY33" i="162"/>
  <c r="BX33" i="162"/>
  <c r="BW33" i="162"/>
  <c r="BV33" i="162"/>
  <c r="BU33" i="162"/>
  <c r="BT33" i="162"/>
  <c r="BS33" i="162"/>
  <c r="BR33" i="162"/>
  <c r="BQ33" i="162"/>
  <c r="BP33" i="162"/>
  <c r="BO33" i="162"/>
  <c r="BI33" i="162"/>
  <c r="BJ473" i="183" s="1"/>
  <c r="BB33" i="162"/>
  <c r="BC473" i="183" s="1"/>
  <c r="AI473" i="183"/>
  <c r="U473" i="183"/>
  <c r="T473" i="183"/>
  <c r="K473" i="183"/>
  <c r="J473" i="183"/>
  <c r="A33" i="162"/>
  <c r="A473" i="183" s="1"/>
  <c r="BZ32" i="162"/>
  <c r="BY32" i="162"/>
  <c r="BX32" i="162"/>
  <c r="BW32" i="162"/>
  <c r="BV32" i="162"/>
  <c r="BU32" i="162"/>
  <c r="BT32" i="162"/>
  <c r="BS32" i="162"/>
  <c r="BR32" i="162"/>
  <c r="BQ32" i="162"/>
  <c r="BP32" i="162"/>
  <c r="BO32" i="162"/>
  <c r="BI32" i="162"/>
  <c r="BJ472" i="183" s="1"/>
  <c r="BB32" i="162"/>
  <c r="BC472" i="183" s="1"/>
  <c r="AI472" i="183"/>
  <c r="U472" i="183"/>
  <c r="T472" i="183"/>
  <c r="K472" i="183"/>
  <c r="J472" i="183"/>
  <c r="A32" i="162"/>
  <c r="A472" i="183" s="1"/>
  <c r="BZ31" i="162"/>
  <c r="BY31" i="162"/>
  <c r="BX31" i="162"/>
  <c r="BW31" i="162"/>
  <c r="BV31" i="162"/>
  <c r="BU31" i="162"/>
  <c r="BT31" i="162"/>
  <c r="BS31" i="162"/>
  <c r="BR31" i="162"/>
  <c r="BQ31" i="162"/>
  <c r="BP31" i="162"/>
  <c r="BO31" i="162"/>
  <c r="BI31" i="162"/>
  <c r="BJ471" i="183" s="1"/>
  <c r="BB31" i="162"/>
  <c r="BC471" i="183" s="1"/>
  <c r="AI471" i="183"/>
  <c r="U471" i="183"/>
  <c r="T471" i="183"/>
  <c r="K471" i="183"/>
  <c r="J471" i="183"/>
  <c r="A31" i="162"/>
  <c r="A471" i="183" s="1"/>
  <c r="BZ30" i="162"/>
  <c r="BY30" i="162"/>
  <c r="BX30" i="162"/>
  <c r="BW30" i="162"/>
  <c r="BV30" i="162"/>
  <c r="BU30" i="162"/>
  <c r="BT30" i="162"/>
  <c r="BS30" i="162"/>
  <c r="BR30" i="162"/>
  <c r="BQ30" i="162"/>
  <c r="BP30" i="162"/>
  <c r="BO30" i="162"/>
  <c r="BI30" i="162"/>
  <c r="BJ470" i="183" s="1"/>
  <c r="BB30" i="162"/>
  <c r="BC470" i="183" s="1"/>
  <c r="AI470" i="183"/>
  <c r="U470" i="183"/>
  <c r="T470" i="183"/>
  <c r="K470" i="183"/>
  <c r="J470" i="183"/>
  <c r="A30" i="162"/>
  <c r="A470" i="183" s="1"/>
  <c r="BZ29" i="162"/>
  <c r="BY29" i="162"/>
  <c r="BX29" i="162"/>
  <c r="BW29" i="162"/>
  <c r="BV29" i="162"/>
  <c r="BU29" i="162"/>
  <c r="BT29" i="162"/>
  <c r="BS29" i="162"/>
  <c r="BR29" i="162"/>
  <c r="BQ29" i="162"/>
  <c r="BP29" i="162"/>
  <c r="BO29" i="162"/>
  <c r="BI29" i="162"/>
  <c r="BJ469" i="183" s="1"/>
  <c r="BB29" i="162"/>
  <c r="BC469" i="183" s="1"/>
  <c r="AI469" i="183"/>
  <c r="U469" i="183"/>
  <c r="T469" i="183"/>
  <c r="K469" i="183"/>
  <c r="J469" i="183"/>
  <c r="A29" i="162"/>
  <c r="A469" i="183" s="1"/>
  <c r="BZ28" i="162"/>
  <c r="BY28" i="162"/>
  <c r="BX28" i="162"/>
  <c r="BW28" i="162"/>
  <c r="BV28" i="162"/>
  <c r="BU28" i="162"/>
  <c r="BT28" i="162"/>
  <c r="BS28" i="162"/>
  <c r="BR28" i="162"/>
  <c r="BQ28" i="162"/>
  <c r="BP28" i="162"/>
  <c r="BO28" i="162"/>
  <c r="BI28" i="162"/>
  <c r="BJ468" i="183" s="1"/>
  <c r="BB28" i="162"/>
  <c r="BC468" i="183" s="1"/>
  <c r="AI468" i="183"/>
  <c r="U468" i="183"/>
  <c r="T468" i="183"/>
  <c r="K468" i="183"/>
  <c r="J468" i="183"/>
  <c r="A28" i="162"/>
  <c r="A468" i="183" s="1"/>
  <c r="BZ27" i="162"/>
  <c r="BY27" i="162"/>
  <c r="BX27" i="162"/>
  <c r="BW27" i="162"/>
  <c r="BV27" i="162"/>
  <c r="BU27" i="162"/>
  <c r="BT27" i="162"/>
  <c r="BS27" i="162"/>
  <c r="BR27" i="162"/>
  <c r="BQ27" i="162"/>
  <c r="BP27" i="162"/>
  <c r="BO27" i="162"/>
  <c r="BI27" i="162"/>
  <c r="BJ467" i="183" s="1"/>
  <c r="BB27" i="162"/>
  <c r="BC467" i="183" s="1"/>
  <c r="AI467" i="183"/>
  <c r="U467" i="183"/>
  <c r="T467" i="183"/>
  <c r="K467" i="183"/>
  <c r="J467" i="183"/>
  <c r="A27" i="162"/>
  <c r="A467" i="183" s="1"/>
  <c r="BZ26" i="162"/>
  <c r="BY26" i="162"/>
  <c r="BX26" i="162"/>
  <c r="BW26" i="162"/>
  <c r="BV26" i="162"/>
  <c r="BU26" i="162"/>
  <c r="BT26" i="162"/>
  <c r="BS26" i="162"/>
  <c r="BR26" i="162"/>
  <c r="BQ26" i="162"/>
  <c r="BP26" i="162"/>
  <c r="BO26" i="162"/>
  <c r="BI26" i="162"/>
  <c r="BJ466" i="183" s="1"/>
  <c r="BB26" i="162"/>
  <c r="BC466" i="183" s="1"/>
  <c r="AI466" i="183"/>
  <c r="U466" i="183"/>
  <c r="T466" i="183"/>
  <c r="K466" i="183"/>
  <c r="J466" i="183"/>
  <c r="A26" i="162"/>
  <c r="A466" i="183" s="1"/>
  <c r="BZ25" i="162"/>
  <c r="BY25" i="162"/>
  <c r="BX25" i="162"/>
  <c r="BW25" i="162"/>
  <c r="BV25" i="162"/>
  <c r="BU25" i="162"/>
  <c r="BT25" i="162"/>
  <c r="BS25" i="162"/>
  <c r="BR25" i="162"/>
  <c r="BQ25" i="162"/>
  <c r="BP25" i="162"/>
  <c r="BO25" i="162"/>
  <c r="BI25" i="162"/>
  <c r="BJ465" i="183" s="1"/>
  <c r="BB25" i="162"/>
  <c r="BC465" i="183" s="1"/>
  <c r="AI465" i="183"/>
  <c r="U465" i="183"/>
  <c r="T465" i="183"/>
  <c r="K465" i="183"/>
  <c r="J465" i="183"/>
  <c r="A25" i="162"/>
  <c r="A465" i="183" s="1"/>
  <c r="BZ24" i="162"/>
  <c r="BY24" i="162"/>
  <c r="BX24" i="162"/>
  <c r="BW24" i="162"/>
  <c r="BV24" i="162"/>
  <c r="BU24" i="162"/>
  <c r="BT24" i="162"/>
  <c r="BS24" i="162"/>
  <c r="BR24" i="162"/>
  <c r="BQ24" i="162"/>
  <c r="BP24" i="162"/>
  <c r="BO24" i="162"/>
  <c r="BI24" i="162"/>
  <c r="BJ464" i="183" s="1"/>
  <c r="BC24" i="162"/>
  <c r="BD464" i="183" s="1"/>
  <c r="BB24" i="162"/>
  <c r="BC464" i="183" s="1"/>
  <c r="AI464" i="183"/>
  <c r="U464" i="183"/>
  <c r="T464" i="183"/>
  <c r="K464" i="183"/>
  <c r="J464" i="183"/>
  <c r="A24" i="162"/>
  <c r="A464" i="183" s="1"/>
  <c r="BZ23" i="162"/>
  <c r="BY23" i="162"/>
  <c r="BX23" i="162"/>
  <c r="BW23" i="162"/>
  <c r="BV23" i="162"/>
  <c r="BU23" i="162"/>
  <c r="BT23" i="162"/>
  <c r="BS23" i="162"/>
  <c r="BR23" i="162"/>
  <c r="BQ23" i="162"/>
  <c r="BP23" i="162"/>
  <c r="BO23" i="162"/>
  <c r="BI23" i="162"/>
  <c r="BJ463" i="183" s="1"/>
  <c r="BB23" i="162"/>
  <c r="BC463" i="183" s="1"/>
  <c r="AI463" i="183"/>
  <c r="U463" i="183"/>
  <c r="T463" i="183"/>
  <c r="K463" i="183"/>
  <c r="J463" i="183"/>
  <c r="A23" i="162"/>
  <c r="A463" i="183" s="1"/>
  <c r="BZ22" i="162"/>
  <c r="BY22" i="162"/>
  <c r="BX22" i="162"/>
  <c r="BW22" i="162"/>
  <c r="BV22" i="162"/>
  <c r="BU22" i="162"/>
  <c r="BT22" i="162"/>
  <c r="BS22" i="162"/>
  <c r="BR22" i="162"/>
  <c r="BQ22" i="162"/>
  <c r="BP22" i="162"/>
  <c r="BO22" i="162"/>
  <c r="BI22" i="162"/>
  <c r="BJ462" i="183" s="1"/>
  <c r="BB22" i="162"/>
  <c r="BC462" i="183" s="1"/>
  <c r="AI462" i="183"/>
  <c r="U462" i="183"/>
  <c r="T462" i="183"/>
  <c r="K462" i="183"/>
  <c r="J462" i="183"/>
  <c r="A22" i="162"/>
  <c r="A462" i="183" s="1"/>
  <c r="BZ21" i="162"/>
  <c r="BY21" i="162"/>
  <c r="BX21" i="162"/>
  <c r="BW21" i="162"/>
  <c r="BV21" i="162"/>
  <c r="BU21" i="162"/>
  <c r="BT21" i="162"/>
  <c r="BS21" i="162"/>
  <c r="BR21" i="162"/>
  <c r="BQ21" i="162"/>
  <c r="BP21" i="162"/>
  <c r="BO21" i="162"/>
  <c r="BI21" i="162"/>
  <c r="BJ461" i="183" s="1"/>
  <c r="BB21" i="162"/>
  <c r="BC461" i="183" s="1"/>
  <c r="AI461" i="183"/>
  <c r="U461" i="183"/>
  <c r="T461" i="183"/>
  <c r="K461" i="183"/>
  <c r="J461" i="183"/>
  <c r="A21" i="162"/>
  <c r="A461" i="183" s="1"/>
  <c r="BZ20" i="162"/>
  <c r="BY20" i="162"/>
  <c r="BX20" i="162"/>
  <c r="BW20" i="162"/>
  <c r="BV20" i="162"/>
  <c r="BU20" i="162"/>
  <c r="BT20" i="162"/>
  <c r="BS20" i="162"/>
  <c r="BR20" i="162"/>
  <c r="BQ20" i="162"/>
  <c r="BP20" i="162"/>
  <c r="BO20" i="162"/>
  <c r="BI20" i="162"/>
  <c r="BJ460" i="183" s="1"/>
  <c r="BC20" i="162"/>
  <c r="BD460" i="183" s="1"/>
  <c r="BB20" i="162"/>
  <c r="BC460" i="183" s="1"/>
  <c r="AI460" i="183"/>
  <c r="U460" i="183"/>
  <c r="T460" i="183"/>
  <c r="K460" i="183"/>
  <c r="J460" i="183"/>
  <c r="A20" i="162"/>
  <c r="A460" i="183" s="1"/>
  <c r="BZ19" i="162"/>
  <c r="BY19" i="162"/>
  <c r="BX19" i="162"/>
  <c r="BW19" i="162"/>
  <c r="BV19" i="162"/>
  <c r="BU19" i="162"/>
  <c r="BT19" i="162"/>
  <c r="BS19" i="162"/>
  <c r="BR19" i="162"/>
  <c r="BQ19" i="162"/>
  <c r="BP19" i="162"/>
  <c r="BO19" i="162"/>
  <c r="BI19" i="162"/>
  <c r="BJ459" i="183" s="1"/>
  <c r="BC19" i="162"/>
  <c r="BD459" i="183" s="1"/>
  <c r="BB19" i="162"/>
  <c r="BC459" i="183" s="1"/>
  <c r="AI459" i="183"/>
  <c r="U459" i="183"/>
  <c r="T459" i="183"/>
  <c r="K459" i="183"/>
  <c r="J459" i="183"/>
  <c r="A19" i="162"/>
  <c r="A459" i="183" s="1"/>
  <c r="BZ18" i="162"/>
  <c r="BY18" i="162"/>
  <c r="BX18" i="162"/>
  <c r="BW18" i="162"/>
  <c r="BV18" i="162"/>
  <c r="BU18" i="162"/>
  <c r="BT18" i="162"/>
  <c r="BS18" i="162"/>
  <c r="BR18" i="162"/>
  <c r="BQ18" i="162"/>
  <c r="BP18" i="162"/>
  <c r="BO18" i="162"/>
  <c r="BI18" i="162"/>
  <c r="BJ458" i="183" s="1"/>
  <c r="BB18" i="162"/>
  <c r="BC458" i="183" s="1"/>
  <c r="AI458" i="183"/>
  <c r="U458" i="183"/>
  <c r="T458" i="183"/>
  <c r="K458" i="183"/>
  <c r="J458" i="183"/>
  <c r="A18" i="162"/>
  <c r="A458" i="183" s="1"/>
  <c r="BZ17" i="162"/>
  <c r="BY17" i="162"/>
  <c r="BX17" i="162"/>
  <c r="BW17" i="162"/>
  <c r="BV17" i="162"/>
  <c r="BU17" i="162"/>
  <c r="BT17" i="162"/>
  <c r="BS17" i="162"/>
  <c r="BR17" i="162"/>
  <c r="BQ17" i="162"/>
  <c r="BP17" i="162"/>
  <c r="BO17" i="162"/>
  <c r="BI17" i="162"/>
  <c r="BJ457" i="183" s="1"/>
  <c r="BB17" i="162"/>
  <c r="BC457" i="183" s="1"/>
  <c r="AI457" i="183"/>
  <c r="U457" i="183"/>
  <c r="T457" i="183"/>
  <c r="K457" i="183"/>
  <c r="J457" i="183"/>
  <c r="A17" i="162"/>
  <c r="A457" i="183" s="1"/>
  <c r="BZ16" i="162"/>
  <c r="BY16" i="162"/>
  <c r="BX16" i="162"/>
  <c r="BW16" i="162"/>
  <c r="BV16" i="162"/>
  <c r="BU16" i="162"/>
  <c r="BT16" i="162"/>
  <c r="BS16" i="162"/>
  <c r="BR16" i="162"/>
  <c r="BQ16" i="162"/>
  <c r="BP16" i="162"/>
  <c r="BO16" i="162"/>
  <c r="BI16" i="162"/>
  <c r="BJ456" i="183" s="1"/>
  <c r="BB16" i="162"/>
  <c r="BC456" i="183" s="1"/>
  <c r="AI456" i="183"/>
  <c r="U456" i="183"/>
  <c r="T456" i="183"/>
  <c r="K456" i="183"/>
  <c r="J456" i="183"/>
  <c r="A16" i="162"/>
  <c r="A456" i="183" s="1"/>
  <c r="BZ15" i="162"/>
  <c r="BY15" i="162"/>
  <c r="BX15" i="162"/>
  <c r="BW15" i="162"/>
  <c r="BV15" i="162"/>
  <c r="BU15" i="162"/>
  <c r="BT15" i="162"/>
  <c r="BS15" i="162"/>
  <c r="BR15" i="162"/>
  <c r="BQ15" i="162"/>
  <c r="BP15" i="162"/>
  <c r="BO15" i="162"/>
  <c r="BJ15" i="162"/>
  <c r="BI15" i="162"/>
  <c r="BJ455" i="183" s="1"/>
  <c r="BC15" i="162"/>
  <c r="BD455" i="183" s="1"/>
  <c r="BB15" i="162"/>
  <c r="BC455" i="183" s="1"/>
  <c r="AI455" i="183"/>
  <c r="U455" i="183"/>
  <c r="T455" i="183"/>
  <c r="J455" i="183"/>
  <c r="A15" i="162"/>
  <c r="A455" i="183" s="1"/>
  <c r="BZ14" i="162"/>
  <c r="BY14" i="162"/>
  <c r="BX14" i="162"/>
  <c r="BW14" i="162"/>
  <c r="BV14" i="162"/>
  <c r="BU14" i="162"/>
  <c r="BT14" i="162"/>
  <c r="BS14" i="162"/>
  <c r="BR14" i="162"/>
  <c r="BQ14" i="162"/>
  <c r="BP14" i="162"/>
  <c r="BO14" i="162"/>
  <c r="BI14" i="162"/>
  <c r="BJ454" i="183" s="1"/>
  <c r="BB14" i="162"/>
  <c r="AI454" i="183"/>
  <c r="U454" i="183"/>
  <c r="T454" i="183"/>
  <c r="K454" i="183"/>
  <c r="J454" i="183"/>
  <c r="A14" i="162"/>
  <c r="A454" i="183" s="1"/>
  <c r="BZ13" i="162"/>
  <c r="BY13" i="162"/>
  <c r="BX13" i="162"/>
  <c r="BW13" i="162"/>
  <c r="BV13" i="162"/>
  <c r="BU13" i="162"/>
  <c r="BT13" i="162"/>
  <c r="BS13" i="162"/>
  <c r="BR13" i="162"/>
  <c r="BQ13" i="162"/>
  <c r="BP13" i="162"/>
  <c r="BO13" i="162"/>
  <c r="BI13" i="162"/>
  <c r="BJ453" i="183" s="1"/>
  <c r="BB13" i="162"/>
  <c r="BC453" i="183" s="1"/>
  <c r="AI453" i="183"/>
  <c r="U453" i="183"/>
  <c r="T453" i="183"/>
  <c r="K453" i="183"/>
  <c r="J453" i="183"/>
  <c r="A13" i="162"/>
  <c r="A453" i="183" s="1"/>
  <c r="BZ12" i="162"/>
  <c r="BY12" i="162"/>
  <c r="BX12" i="162"/>
  <c r="BW12" i="162"/>
  <c r="BV12" i="162"/>
  <c r="BU12" i="162"/>
  <c r="BT12" i="162"/>
  <c r="BS12" i="162"/>
  <c r="BR12" i="162"/>
  <c r="BQ12" i="162"/>
  <c r="BP12" i="162"/>
  <c r="BO12" i="162"/>
  <c r="BI12" i="162"/>
  <c r="BJ452" i="183" s="1"/>
  <c r="BB12" i="162"/>
  <c r="BC452" i="183" s="1"/>
  <c r="AI452" i="183"/>
  <c r="U452" i="183"/>
  <c r="T452" i="183"/>
  <c r="K452" i="183"/>
  <c r="J452" i="183"/>
  <c r="A12" i="162"/>
  <c r="A452" i="183" s="1"/>
  <c r="BZ11" i="162"/>
  <c r="BY11" i="162"/>
  <c r="BX11" i="162"/>
  <c r="BW11" i="162"/>
  <c r="BV11" i="162"/>
  <c r="BU11" i="162"/>
  <c r="BT11" i="162"/>
  <c r="BS11" i="162"/>
  <c r="BR11" i="162"/>
  <c r="BQ11" i="162"/>
  <c r="BP11" i="162"/>
  <c r="BO11" i="162"/>
  <c r="BI11" i="162"/>
  <c r="BJ451" i="183" s="1"/>
  <c r="BC11" i="162"/>
  <c r="BD451" i="183" s="1"/>
  <c r="BB11" i="162"/>
  <c r="BC451" i="183" s="1"/>
  <c r="AI451" i="183"/>
  <c r="U451" i="183"/>
  <c r="T451" i="183"/>
  <c r="K451" i="183"/>
  <c r="J451" i="183"/>
  <c r="A11" i="162"/>
  <c r="A451" i="183" s="1"/>
  <c r="BZ10" i="162"/>
  <c r="BY10" i="162"/>
  <c r="BX10" i="162"/>
  <c r="BW10" i="162"/>
  <c r="BV10" i="162"/>
  <c r="BU10" i="162"/>
  <c r="BT10" i="162"/>
  <c r="BS10" i="162"/>
  <c r="BR10" i="162"/>
  <c r="BQ10" i="162"/>
  <c r="BP10" i="162"/>
  <c r="BO10" i="162"/>
  <c r="BI10" i="162"/>
  <c r="BJ450" i="183" s="1"/>
  <c r="BB10" i="162"/>
  <c r="AI450" i="183"/>
  <c r="U450" i="183"/>
  <c r="T450" i="183"/>
  <c r="K450" i="183"/>
  <c r="J450" i="183"/>
  <c r="A10" i="162"/>
  <c r="A450" i="183" s="1"/>
  <c r="BH6" i="162"/>
  <c r="BG6" i="162"/>
  <c r="BF6" i="162"/>
  <c r="BE6" i="162"/>
  <c r="BD6" i="162"/>
  <c r="BA6" i="162"/>
  <c r="AZ6" i="162"/>
  <c r="AY6" i="162"/>
  <c r="AX6" i="162"/>
  <c r="AW6" i="162"/>
  <c r="AO6" i="162"/>
  <c r="AN6" i="162"/>
  <c r="AI6" i="162"/>
  <c r="AG6" i="162"/>
  <c r="AE6" i="162"/>
  <c r="AD6" i="162"/>
  <c r="AC6" i="162"/>
  <c r="AB6" i="162"/>
  <c r="AA6" i="162"/>
  <c r="Z6" i="162"/>
  <c r="Y6" i="162"/>
  <c r="X6" i="162"/>
  <c r="W6" i="162"/>
  <c r="V6" i="162"/>
  <c r="R6" i="162"/>
  <c r="P6" i="162"/>
  <c r="O6" i="162"/>
  <c r="N6" i="162"/>
  <c r="L6" i="162"/>
  <c r="K6" i="162"/>
  <c r="H6" i="162"/>
  <c r="G6" i="162"/>
  <c r="F6" i="162"/>
  <c r="E6" i="162"/>
  <c r="D6" i="162"/>
  <c r="C6" i="162"/>
  <c r="BH5" i="162"/>
  <c r="BG5" i="162"/>
  <c r="BF5" i="162"/>
  <c r="BE5" i="162"/>
  <c r="BD5" i="162"/>
  <c r="BA5" i="162"/>
  <c r="AZ5" i="162"/>
  <c r="AY5" i="162"/>
  <c r="AX5" i="162"/>
  <c r="AW5" i="162"/>
  <c r="AO5" i="162"/>
  <c r="AN5" i="162"/>
  <c r="AI5" i="162"/>
  <c r="AG5" i="162"/>
  <c r="AE5" i="162"/>
  <c r="AD5" i="162"/>
  <c r="AC5" i="162"/>
  <c r="AB5" i="162"/>
  <c r="AA5" i="162"/>
  <c r="Z5" i="162"/>
  <c r="Y5" i="162"/>
  <c r="X5" i="162"/>
  <c r="W5" i="162"/>
  <c r="V5" i="162"/>
  <c r="R5" i="162"/>
  <c r="P5" i="162"/>
  <c r="O5" i="162"/>
  <c r="N5" i="162"/>
  <c r="L5" i="162"/>
  <c r="K5" i="162"/>
  <c r="H5" i="162"/>
  <c r="G5" i="162"/>
  <c r="F5" i="162"/>
  <c r="E5" i="162"/>
  <c r="D5" i="162"/>
  <c r="C5" i="162"/>
  <c r="BI65" i="161"/>
  <c r="BJ449" i="183" s="1"/>
  <c r="BB65" i="161"/>
  <c r="BC449" i="183" s="1"/>
  <c r="AI449" i="183"/>
  <c r="U449" i="183"/>
  <c r="T449" i="183"/>
  <c r="K449" i="183"/>
  <c r="J449" i="183"/>
  <c r="A65" i="161"/>
  <c r="A449" i="183" s="1"/>
  <c r="BI64" i="161"/>
  <c r="BJ448" i="183" s="1"/>
  <c r="BB64" i="161"/>
  <c r="BC448" i="183" s="1"/>
  <c r="AI448" i="183"/>
  <c r="U448" i="183"/>
  <c r="T448" i="183"/>
  <c r="K448" i="183"/>
  <c r="J448" i="183"/>
  <c r="A64" i="161"/>
  <c r="A448" i="183" s="1"/>
  <c r="BI63" i="161"/>
  <c r="BJ447" i="183" s="1"/>
  <c r="BB63" i="161"/>
  <c r="AI447" i="183"/>
  <c r="U447" i="183"/>
  <c r="T447" i="183"/>
  <c r="K447" i="183"/>
  <c r="J447" i="183"/>
  <c r="A63" i="161"/>
  <c r="A447" i="183" s="1"/>
  <c r="BI62" i="161"/>
  <c r="BJ446" i="183" s="1"/>
  <c r="BB62" i="161"/>
  <c r="BC446" i="183" s="1"/>
  <c r="AI446" i="183"/>
  <c r="U446" i="183"/>
  <c r="T446" i="183"/>
  <c r="K446" i="183"/>
  <c r="J446" i="183"/>
  <c r="A62" i="161"/>
  <c r="A446" i="183" s="1"/>
  <c r="BI61" i="161"/>
  <c r="BJ445" i="183" s="1"/>
  <c r="BB61" i="161"/>
  <c r="BC445" i="183" s="1"/>
  <c r="AI445" i="183"/>
  <c r="U445" i="183"/>
  <c r="T445" i="183"/>
  <c r="K445" i="183"/>
  <c r="J445" i="183"/>
  <c r="A61" i="161"/>
  <c r="A445" i="183" s="1"/>
  <c r="BI60" i="161"/>
  <c r="BJ444" i="183" s="1"/>
  <c r="BB60" i="161"/>
  <c r="BC444" i="183" s="1"/>
  <c r="AI444" i="183"/>
  <c r="U444" i="183"/>
  <c r="T444" i="183"/>
  <c r="K444" i="183"/>
  <c r="J444" i="183"/>
  <c r="A60" i="161"/>
  <c r="A444" i="183" s="1"/>
  <c r="BI59" i="161"/>
  <c r="BJ443" i="183" s="1"/>
  <c r="BB59" i="161"/>
  <c r="BC443" i="183" s="1"/>
  <c r="AI443" i="183"/>
  <c r="U443" i="183"/>
  <c r="T443" i="183"/>
  <c r="K443" i="183"/>
  <c r="J443" i="183"/>
  <c r="A59" i="161"/>
  <c r="A443" i="183" s="1"/>
  <c r="BI58" i="161"/>
  <c r="BJ442" i="183" s="1"/>
  <c r="BB58" i="161"/>
  <c r="BC442" i="183" s="1"/>
  <c r="AI442" i="183"/>
  <c r="U442" i="183"/>
  <c r="T442" i="183"/>
  <c r="K442" i="183"/>
  <c r="J442" i="183"/>
  <c r="A58" i="161"/>
  <c r="A442" i="183" s="1"/>
  <c r="BI57" i="161"/>
  <c r="BJ441" i="183" s="1"/>
  <c r="BB57" i="161"/>
  <c r="BC441" i="183" s="1"/>
  <c r="AI441" i="183"/>
  <c r="U441" i="183"/>
  <c r="T441" i="183"/>
  <c r="K441" i="183"/>
  <c r="J441" i="183"/>
  <c r="A57" i="161"/>
  <c r="A441" i="183" s="1"/>
  <c r="BI56" i="161"/>
  <c r="BJ440" i="183" s="1"/>
  <c r="BB56" i="161"/>
  <c r="AI440" i="183"/>
  <c r="U440" i="183"/>
  <c r="T440" i="183"/>
  <c r="K440" i="183"/>
  <c r="J440" i="183"/>
  <c r="A56" i="161"/>
  <c r="A440" i="183" s="1"/>
  <c r="BI55" i="161"/>
  <c r="BJ439" i="183" s="1"/>
  <c r="BB55" i="161"/>
  <c r="AI439" i="183"/>
  <c r="U439" i="183"/>
  <c r="T439" i="183"/>
  <c r="K439" i="183"/>
  <c r="J439" i="183"/>
  <c r="A55" i="161"/>
  <c r="A439" i="183" s="1"/>
  <c r="BI54" i="161"/>
  <c r="BJ438" i="183" s="1"/>
  <c r="BB54" i="161"/>
  <c r="BC438" i="183" s="1"/>
  <c r="AI438" i="183"/>
  <c r="U438" i="183"/>
  <c r="T438" i="183"/>
  <c r="K438" i="183"/>
  <c r="J438" i="183"/>
  <c r="A54" i="161"/>
  <c r="A438" i="183" s="1"/>
  <c r="BI53" i="161"/>
  <c r="BJ437" i="183" s="1"/>
  <c r="BB53" i="161"/>
  <c r="BC437" i="183" s="1"/>
  <c r="AI437" i="183"/>
  <c r="U437" i="183"/>
  <c r="T437" i="183"/>
  <c r="K437" i="183"/>
  <c r="J437" i="183"/>
  <c r="A53" i="161"/>
  <c r="A437" i="183" s="1"/>
  <c r="BI52" i="161"/>
  <c r="BJ436" i="183" s="1"/>
  <c r="BB52" i="161"/>
  <c r="BC436" i="183" s="1"/>
  <c r="AI436" i="183"/>
  <c r="U436" i="183"/>
  <c r="T436" i="183"/>
  <c r="K436" i="183"/>
  <c r="J436" i="183"/>
  <c r="A52" i="161"/>
  <c r="A436" i="183" s="1"/>
  <c r="BI51" i="161"/>
  <c r="BJ435" i="183" s="1"/>
  <c r="BB51" i="161"/>
  <c r="BC435" i="183" s="1"/>
  <c r="AI435" i="183"/>
  <c r="U435" i="183"/>
  <c r="K435" i="183"/>
  <c r="J435" i="183"/>
  <c r="A51" i="161"/>
  <c r="A435" i="183" s="1"/>
  <c r="BI50" i="161"/>
  <c r="BJ434" i="183" s="1"/>
  <c r="BB50" i="161"/>
  <c r="AI434" i="183"/>
  <c r="U434" i="183"/>
  <c r="T434" i="183"/>
  <c r="K434" i="183"/>
  <c r="J434" i="183"/>
  <c r="A50" i="161"/>
  <c r="A434" i="183" s="1"/>
  <c r="BI49" i="161"/>
  <c r="BJ433" i="183" s="1"/>
  <c r="BB49" i="161"/>
  <c r="AI433" i="183"/>
  <c r="U433" i="183"/>
  <c r="T433" i="183"/>
  <c r="K433" i="183"/>
  <c r="J433" i="183"/>
  <c r="A49" i="161"/>
  <c r="A433" i="183" s="1"/>
  <c r="BI48" i="161"/>
  <c r="BJ432" i="183" s="1"/>
  <c r="BB48" i="161"/>
  <c r="BC432" i="183" s="1"/>
  <c r="AI432" i="183"/>
  <c r="U432" i="183"/>
  <c r="T432" i="183"/>
  <c r="K432" i="183"/>
  <c r="J432" i="183"/>
  <c r="A48" i="161"/>
  <c r="A432" i="183" s="1"/>
  <c r="BI47" i="161"/>
  <c r="BJ431" i="183" s="1"/>
  <c r="BB47" i="161"/>
  <c r="BC431" i="183" s="1"/>
  <c r="AI431" i="183"/>
  <c r="U431" i="183"/>
  <c r="T431" i="183"/>
  <c r="K431" i="183"/>
  <c r="J431" i="183"/>
  <c r="A47" i="161"/>
  <c r="A431" i="183" s="1"/>
  <c r="BI46" i="161"/>
  <c r="BJ430" i="183" s="1"/>
  <c r="BB46" i="161"/>
  <c r="AI430" i="183"/>
  <c r="U430" i="183"/>
  <c r="T430" i="183"/>
  <c r="K430" i="183"/>
  <c r="J430" i="183"/>
  <c r="A46" i="161"/>
  <c r="A430" i="183" s="1"/>
  <c r="BI45" i="161"/>
  <c r="BJ429" i="183" s="1"/>
  <c r="BB45" i="161"/>
  <c r="AI429" i="183"/>
  <c r="U429" i="183"/>
  <c r="T429" i="183"/>
  <c r="K429" i="183"/>
  <c r="J429" i="183"/>
  <c r="A45" i="161"/>
  <c r="A429" i="183" s="1"/>
  <c r="BI44" i="161"/>
  <c r="BJ428" i="183" s="1"/>
  <c r="BB44" i="161"/>
  <c r="BC428" i="183" s="1"/>
  <c r="AI428" i="183"/>
  <c r="U428" i="183"/>
  <c r="T428" i="183"/>
  <c r="K428" i="183"/>
  <c r="J428" i="183"/>
  <c r="A44" i="161"/>
  <c r="A428" i="183" s="1"/>
  <c r="BI43" i="161"/>
  <c r="BJ427" i="183" s="1"/>
  <c r="BB43" i="161"/>
  <c r="BC427" i="183" s="1"/>
  <c r="AI427" i="183"/>
  <c r="U427" i="183"/>
  <c r="T427" i="183"/>
  <c r="K427" i="183"/>
  <c r="J427" i="183"/>
  <c r="A43" i="161"/>
  <c r="A427" i="183" s="1"/>
  <c r="BI42" i="161"/>
  <c r="BJ426" i="183" s="1"/>
  <c r="BB42" i="161"/>
  <c r="AI426" i="183"/>
  <c r="U426" i="183"/>
  <c r="T426" i="183"/>
  <c r="K426" i="183"/>
  <c r="J426" i="183"/>
  <c r="A42" i="161"/>
  <c r="A426" i="183" s="1"/>
  <c r="BI41" i="161"/>
  <c r="BJ425" i="183" s="1"/>
  <c r="BB41" i="161"/>
  <c r="AI425" i="183"/>
  <c r="U425" i="183"/>
  <c r="T425" i="183"/>
  <c r="K425" i="183"/>
  <c r="J425" i="183"/>
  <c r="A41" i="161"/>
  <c r="A425" i="183" s="1"/>
  <c r="BI40" i="161"/>
  <c r="BJ424" i="183" s="1"/>
  <c r="BB40" i="161"/>
  <c r="BC424" i="183" s="1"/>
  <c r="AI424" i="183"/>
  <c r="U424" i="183"/>
  <c r="T424" i="183"/>
  <c r="K424" i="183"/>
  <c r="J424" i="183"/>
  <c r="A40" i="161"/>
  <c r="A424" i="183" s="1"/>
  <c r="BI39" i="161"/>
  <c r="BJ423" i="183" s="1"/>
  <c r="BB39" i="161"/>
  <c r="BC423" i="183" s="1"/>
  <c r="AI423" i="183"/>
  <c r="U423" i="183"/>
  <c r="T423" i="183"/>
  <c r="K423" i="183"/>
  <c r="J423" i="183"/>
  <c r="A39" i="161"/>
  <c r="A423" i="183" s="1"/>
  <c r="BI38" i="161"/>
  <c r="BJ422" i="183" s="1"/>
  <c r="BB38" i="161"/>
  <c r="AI422" i="183"/>
  <c r="U422" i="183"/>
  <c r="T422" i="183"/>
  <c r="K422" i="183"/>
  <c r="J422" i="183"/>
  <c r="A38" i="161"/>
  <c r="A422" i="183" s="1"/>
  <c r="BI37" i="161"/>
  <c r="BJ421" i="183" s="1"/>
  <c r="BB37" i="161"/>
  <c r="AI421" i="183"/>
  <c r="U421" i="183"/>
  <c r="T421" i="183"/>
  <c r="K421" i="183"/>
  <c r="J421" i="183"/>
  <c r="A37" i="161"/>
  <c r="A421" i="183" s="1"/>
  <c r="BI36" i="161"/>
  <c r="BJ420" i="183" s="1"/>
  <c r="BB36" i="161"/>
  <c r="BC420" i="183" s="1"/>
  <c r="AI420" i="183"/>
  <c r="U420" i="183"/>
  <c r="T420" i="183"/>
  <c r="K420" i="183"/>
  <c r="J420" i="183"/>
  <c r="A36" i="161"/>
  <c r="A420" i="183" s="1"/>
  <c r="BI35" i="161"/>
  <c r="BJ419" i="183" s="1"/>
  <c r="BB35" i="161"/>
  <c r="BC419" i="183" s="1"/>
  <c r="AI419" i="183"/>
  <c r="U419" i="183"/>
  <c r="T419" i="183"/>
  <c r="K419" i="183"/>
  <c r="J419" i="183"/>
  <c r="A35" i="161"/>
  <c r="A419" i="183" s="1"/>
  <c r="BI34" i="161"/>
  <c r="BJ418" i="183" s="1"/>
  <c r="BB34" i="161"/>
  <c r="AI418" i="183"/>
  <c r="U418" i="183"/>
  <c r="T418" i="183"/>
  <c r="K418" i="183"/>
  <c r="J418" i="183"/>
  <c r="A34" i="161"/>
  <c r="A418" i="183" s="1"/>
  <c r="BI33" i="161"/>
  <c r="BJ417" i="183" s="1"/>
  <c r="BB33" i="161"/>
  <c r="BC417" i="183" s="1"/>
  <c r="AI417" i="183"/>
  <c r="U417" i="183"/>
  <c r="T417" i="183"/>
  <c r="K417" i="183"/>
  <c r="J417" i="183"/>
  <c r="A33" i="161"/>
  <c r="A417" i="183" s="1"/>
  <c r="BI32" i="161"/>
  <c r="BJ416" i="183" s="1"/>
  <c r="BB32" i="161"/>
  <c r="BC416" i="183" s="1"/>
  <c r="AI416" i="183"/>
  <c r="U416" i="183"/>
  <c r="T416" i="183"/>
  <c r="K416" i="183"/>
  <c r="J416" i="183"/>
  <c r="A32" i="161"/>
  <c r="A416" i="183" s="1"/>
  <c r="BI31" i="161"/>
  <c r="BJ415" i="183" s="1"/>
  <c r="BB31" i="161"/>
  <c r="BC415" i="183" s="1"/>
  <c r="AI415" i="183"/>
  <c r="U415" i="183"/>
  <c r="T415" i="183"/>
  <c r="K415" i="183"/>
  <c r="J415" i="183"/>
  <c r="A31" i="161"/>
  <c r="A415" i="183" s="1"/>
  <c r="BI30" i="161"/>
  <c r="BJ414" i="183" s="1"/>
  <c r="BB30" i="161"/>
  <c r="BC414" i="183" s="1"/>
  <c r="AI414" i="183"/>
  <c r="U414" i="183"/>
  <c r="T414" i="183"/>
  <c r="K414" i="183"/>
  <c r="J414" i="183"/>
  <c r="A30" i="161"/>
  <c r="A414" i="183" s="1"/>
  <c r="BI29" i="161"/>
  <c r="BJ413" i="183" s="1"/>
  <c r="BB29" i="161"/>
  <c r="BC413" i="183" s="1"/>
  <c r="AI413" i="183"/>
  <c r="U413" i="183"/>
  <c r="T413" i="183"/>
  <c r="K413" i="183"/>
  <c r="J413" i="183"/>
  <c r="A29" i="161"/>
  <c r="A413" i="183" s="1"/>
  <c r="BI28" i="161"/>
  <c r="BJ412" i="183" s="1"/>
  <c r="BB28" i="161"/>
  <c r="BC412" i="183" s="1"/>
  <c r="AI412" i="183"/>
  <c r="U412" i="183"/>
  <c r="T412" i="183"/>
  <c r="K412" i="183"/>
  <c r="J412" i="183"/>
  <c r="A28" i="161"/>
  <c r="A412" i="183" s="1"/>
  <c r="BI27" i="161"/>
  <c r="BJ411" i="183" s="1"/>
  <c r="BB27" i="161"/>
  <c r="BC411" i="183" s="1"/>
  <c r="AI411" i="183"/>
  <c r="U411" i="183"/>
  <c r="T411" i="183"/>
  <c r="K411" i="183"/>
  <c r="J411" i="183"/>
  <c r="A27" i="161"/>
  <c r="A411" i="183" s="1"/>
  <c r="BI26" i="161"/>
  <c r="BJ410" i="183" s="1"/>
  <c r="BB26" i="161"/>
  <c r="BC410" i="183" s="1"/>
  <c r="AI410" i="183"/>
  <c r="U410" i="183"/>
  <c r="T410" i="183"/>
  <c r="K410" i="183"/>
  <c r="J410" i="183"/>
  <c r="A26" i="161"/>
  <c r="A410" i="183" s="1"/>
  <c r="BI25" i="161"/>
  <c r="BJ409" i="183" s="1"/>
  <c r="BB25" i="161"/>
  <c r="BC409" i="183" s="1"/>
  <c r="AI409" i="183"/>
  <c r="U409" i="183"/>
  <c r="T409" i="183"/>
  <c r="K409" i="183"/>
  <c r="J409" i="183"/>
  <c r="A25" i="161"/>
  <c r="A409" i="183" s="1"/>
  <c r="BI24" i="161"/>
  <c r="BJ408" i="183" s="1"/>
  <c r="BB24" i="161"/>
  <c r="AI408" i="183"/>
  <c r="U408" i="183"/>
  <c r="T408" i="183"/>
  <c r="K408" i="183"/>
  <c r="J408" i="183"/>
  <c r="A24" i="161"/>
  <c r="A408" i="183" s="1"/>
  <c r="BI23" i="161"/>
  <c r="BJ407" i="183" s="1"/>
  <c r="BB23" i="161"/>
  <c r="BC407" i="183" s="1"/>
  <c r="AI407" i="183"/>
  <c r="U407" i="183"/>
  <c r="T407" i="183"/>
  <c r="K407" i="183"/>
  <c r="J407" i="183"/>
  <c r="A23" i="161"/>
  <c r="A407" i="183" s="1"/>
  <c r="BI22" i="161"/>
  <c r="BJ406" i="183" s="1"/>
  <c r="BB22" i="161"/>
  <c r="AI406" i="183"/>
  <c r="U406" i="183"/>
  <c r="T406" i="183"/>
  <c r="K406" i="183"/>
  <c r="J406" i="183"/>
  <c r="A22" i="161"/>
  <c r="A406" i="183" s="1"/>
  <c r="BI21" i="161"/>
  <c r="BJ405" i="183" s="1"/>
  <c r="BB21" i="161"/>
  <c r="BC405" i="183" s="1"/>
  <c r="AI405" i="183"/>
  <c r="U405" i="183"/>
  <c r="T405" i="183"/>
  <c r="K405" i="183"/>
  <c r="J405" i="183"/>
  <c r="A21" i="161"/>
  <c r="A405" i="183" s="1"/>
  <c r="BI20" i="161"/>
  <c r="BJ404" i="183" s="1"/>
  <c r="BB20" i="161"/>
  <c r="AI404" i="183"/>
  <c r="U404" i="183"/>
  <c r="T404" i="183"/>
  <c r="K404" i="183"/>
  <c r="J404" i="183"/>
  <c r="A20" i="161"/>
  <c r="A404" i="183" s="1"/>
  <c r="BI19" i="161"/>
  <c r="BJ403" i="183" s="1"/>
  <c r="BB19" i="161"/>
  <c r="BC403" i="183" s="1"/>
  <c r="AI403" i="183"/>
  <c r="U403" i="183"/>
  <c r="T403" i="183"/>
  <c r="K403" i="183"/>
  <c r="J403" i="183"/>
  <c r="A19" i="161"/>
  <c r="A403" i="183" s="1"/>
  <c r="BI18" i="161"/>
  <c r="BJ402" i="183" s="1"/>
  <c r="BB18" i="161"/>
  <c r="BC402" i="183" s="1"/>
  <c r="AI402" i="183"/>
  <c r="U402" i="183"/>
  <c r="T402" i="183"/>
  <c r="K402" i="183"/>
  <c r="J402" i="183"/>
  <c r="A18" i="161"/>
  <c r="A402" i="183" s="1"/>
  <c r="BI17" i="161"/>
  <c r="BJ401" i="183" s="1"/>
  <c r="BB17" i="161"/>
  <c r="BC401" i="183" s="1"/>
  <c r="AI401" i="183"/>
  <c r="U401" i="183"/>
  <c r="T401" i="183"/>
  <c r="K401" i="183"/>
  <c r="J401" i="183"/>
  <c r="A17" i="161"/>
  <c r="A401" i="183" s="1"/>
  <c r="BI16" i="161"/>
  <c r="BJ400" i="183" s="1"/>
  <c r="BC16" i="161"/>
  <c r="BD400" i="183" s="1"/>
  <c r="BB16" i="161"/>
  <c r="BC400" i="183" s="1"/>
  <c r="AI400" i="183"/>
  <c r="U400" i="183"/>
  <c r="T400" i="183"/>
  <c r="K400" i="183"/>
  <c r="J400" i="183"/>
  <c r="A16" i="161"/>
  <c r="A400" i="183" s="1"/>
  <c r="BI15" i="161"/>
  <c r="BJ399" i="183" s="1"/>
  <c r="BB15" i="161"/>
  <c r="BC399" i="183" s="1"/>
  <c r="AI399" i="183"/>
  <c r="U399" i="183"/>
  <c r="T399" i="183"/>
  <c r="K399" i="183"/>
  <c r="J399" i="183"/>
  <c r="A15" i="161"/>
  <c r="A399" i="183" s="1"/>
  <c r="BI14" i="161"/>
  <c r="BJ398" i="183" s="1"/>
  <c r="BB14" i="161"/>
  <c r="BC398" i="183" s="1"/>
  <c r="AI398" i="183"/>
  <c r="U398" i="183"/>
  <c r="T398" i="183"/>
  <c r="K398" i="183"/>
  <c r="J398" i="183"/>
  <c r="A14" i="161"/>
  <c r="A398" i="183" s="1"/>
  <c r="BI13" i="161"/>
  <c r="BJ397" i="183" s="1"/>
  <c r="BB13" i="161"/>
  <c r="BC397" i="183" s="1"/>
  <c r="AI397" i="183"/>
  <c r="U397" i="183"/>
  <c r="T397" i="183"/>
  <c r="K397" i="183"/>
  <c r="J397" i="183"/>
  <c r="A13" i="161"/>
  <c r="A397" i="183" s="1"/>
  <c r="BI12" i="161"/>
  <c r="BJ396" i="183" s="1"/>
  <c r="BB12" i="161"/>
  <c r="AI396" i="183"/>
  <c r="U396" i="183"/>
  <c r="T396" i="183"/>
  <c r="K396" i="183"/>
  <c r="J396" i="183"/>
  <c r="A12" i="161"/>
  <c r="A396" i="183" s="1"/>
  <c r="BI11" i="161"/>
  <c r="BJ395" i="183" s="1"/>
  <c r="BB11" i="161"/>
  <c r="BC395" i="183" s="1"/>
  <c r="AI395" i="183"/>
  <c r="U395" i="183"/>
  <c r="T395" i="183"/>
  <c r="K395" i="183"/>
  <c r="J395" i="183"/>
  <c r="A11" i="161"/>
  <c r="A395" i="183" s="1"/>
  <c r="BZ10" i="161"/>
  <c r="BY10" i="161"/>
  <c r="BX10" i="161"/>
  <c r="BW10" i="161"/>
  <c r="BW67" i="161" s="1"/>
  <c r="BV10" i="161"/>
  <c r="BU10" i="161"/>
  <c r="BT10" i="161"/>
  <c r="BS10" i="161"/>
  <c r="BR10" i="161"/>
  <c r="BQ10" i="161"/>
  <c r="BP10" i="161"/>
  <c r="BO10" i="161"/>
  <c r="BI10" i="161"/>
  <c r="BJ394" i="183" s="1"/>
  <c r="BB10" i="161"/>
  <c r="BC394" i="183" s="1"/>
  <c r="AI394" i="183"/>
  <c r="U394" i="183"/>
  <c r="T394" i="183"/>
  <c r="K394" i="183"/>
  <c r="J394" i="183"/>
  <c r="A10" i="161"/>
  <c r="A394" i="183" s="1"/>
  <c r="BH6" i="161"/>
  <c r="BG6" i="161"/>
  <c r="BF6" i="161"/>
  <c r="BE6" i="161"/>
  <c r="BD6" i="161"/>
  <c r="BA6" i="161"/>
  <c r="AZ6" i="161"/>
  <c r="AY6" i="161"/>
  <c r="AX6" i="161"/>
  <c r="AW6" i="161"/>
  <c r="AO6" i="161"/>
  <c r="AN6" i="161"/>
  <c r="AI6" i="161"/>
  <c r="AG6" i="161"/>
  <c r="AE6" i="161"/>
  <c r="AD6" i="161"/>
  <c r="AC6" i="161"/>
  <c r="AB6" i="161"/>
  <c r="AA6" i="161"/>
  <c r="Z6" i="161"/>
  <c r="Y6" i="161"/>
  <c r="X6" i="161"/>
  <c r="W6" i="161"/>
  <c r="V6" i="161"/>
  <c r="R6" i="161"/>
  <c r="P6" i="161"/>
  <c r="O6" i="161"/>
  <c r="N6" i="161"/>
  <c r="L6" i="161"/>
  <c r="K6" i="161"/>
  <c r="H6" i="161"/>
  <c r="G6" i="161"/>
  <c r="F6" i="161"/>
  <c r="E6" i="161"/>
  <c r="D6" i="161"/>
  <c r="C6" i="161"/>
  <c r="BH5" i="161"/>
  <c r="BG5" i="161"/>
  <c r="BF5" i="161"/>
  <c r="BE5" i="161"/>
  <c r="BD5" i="161"/>
  <c r="BA5" i="161"/>
  <c r="AZ5" i="161"/>
  <c r="AY5" i="161"/>
  <c r="AX5" i="161"/>
  <c r="AW5" i="161"/>
  <c r="AO5" i="161"/>
  <c r="AN5" i="161"/>
  <c r="AI5" i="161"/>
  <c r="AG5" i="161"/>
  <c r="AE5" i="161"/>
  <c r="AD5" i="161"/>
  <c r="AC5" i="161"/>
  <c r="AB5" i="161"/>
  <c r="AA5" i="161"/>
  <c r="Z5" i="161"/>
  <c r="Y5" i="161"/>
  <c r="X5" i="161"/>
  <c r="W5" i="161"/>
  <c r="V5" i="161"/>
  <c r="R5" i="161"/>
  <c r="P5" i="161"/>
  <c r="O5" i="161"/>
  <c r="N5" i="161"/>
  <c r="L5" i="161"/>
  <c r="K5" i="161"/>
  <c r="H5" i="161"/>
  <c r="G5" i="161"/>
  <c r="F5" i="161"/>
  <c r="E5" i="161"/>
  <c r="D5" i="161"/>
  <c r="C5" i="161"/>
  <c r="BZ65" i="160"/>
  <c r="BY65" i="160"/>
  <c r="BX65" i="160"/>
  <c r="BW65" i="160"/>
  <c r="BV65" i="160"/>
  <c r="BU65" i="160"/>
  <c r="BT65" i="160"/>
  <c r="BS65" i="160"/>
  <c r="BR65" i="160"/>
  <c r="BQ65" i="160"/>
  <c r="BP65" i="160"/>
  <c r="BO65" i="160"/>
  <c r="BI65" i="160"/>
  <c r="BJ393" i="183" s="1"/>
  <c r="BB65" i="160"/>
  <c r="AI393" i="183"/>
  <c r="U393" i="183"/>
  <c r="T393" i="183"/>
  <c r="K393" i="183"/>
  <c r="J393" i="183"/>
  <c r="A65" i="160"/>
  <c r="A393" i="183" s="1"/>
  <c r="BZ64" i="160"/>
  <c r="BY64" i="160"/>
  <c r="BX64" i="160"/>
  <c r="BW64" i="160"/>
  <c r="BV64" i="160"/>
  <c r="BU64" i="160"/>
  <c r="BT64" i="160"/>
  <c r="BS64" i="160"/>
  <c r="BR64" i="160"/>
  <c r="BQ64" i="160"/>
  <c r="BP64" i="160"/>
  <c r="BO64" i="160"/>
  <c r="BI64" i="160"/>
  <c r="BJ392" i="183" s="1"/>
  <c r="BB64" i="160"/>
  <c r="AI392" i="183"/>
  <c r="U392" i="183"/>
  <c r="T392" i="183"/>
  <c r="K392" i="183"/>
  <c r="J392" i="183"/>
  <c r="A64" i="160"/>
  <c r="A392" i="183" s="1"/>
  <c r="BZ63" i="160"/>
  <c r="BY63" i="160"/>
  <c r="BX63" i="160"/>
  <c r="BW63" i="160"/>
  <c r="BV63" i="160"/>
  <c r="BU63" i="160"/>
  <c r="BT63" i="160"/>
  <c r="BS63" i="160"/>
  <c r="BR63" i="160"/>
  <c r="BQ63" i="160"/>
  <c r="BP63" i="160"/>
  <c r="BO63" i="160"/>
  <c r="BI63" i="160"/>
  <c r="BJ391" i="183" s="1"/>
  <c r="BB63" i="160"/>
  <c r="AI391" i="183"/>
  <c r="U391" i="183"/>
  <c r="T391" i="183"/>
  <c r="K391" i="183"/>
  <c r="J391" i="183"/>
  <c r="A63" i="160"/>
  <c r="A391" i="183" s="1"/>
  <c r="BZ62" i="160"/>
  <c r="BY62" i="160"/>
  <c r="BX62" i="160"/>
  <c r="BW62" i="160"/>
  <c r="BV62" i="160"/>
  <c r="BU62" i="160"/>
  <c r="BT62" i="160"/>
  <c r="BS62" i="160"/>
  <c r="BR62" i="160"/>
  <c r="BQ62" i="160"/>
  <c r="BP62" i="160"/>
  <c r="BO62" i="160"/>
  <c r="BI62" i="160"/>
  <c r="BJ390" i="183" s="1"/>
  <c r="BB62" i="160"/>
  <c r="AI390" i="183"/>
  <c r="U390" i="183"/>
  <c r="T390" i="183"/>
  <c r="K390" i="183"/>
  <c r="J390" i="183"/>
  <c r="A62" i="160"/>
  <c r="A390" i="183" s="1"/>
  <c r="BZ61" i="160"/>
  <c r="BY61" i="160"/>
  <c r="BX61" i="160"/>
  <c r="BW61" i="160"/>
  <c r="BV61" i="160"/>
  <c r="BU61" i="160"/>
  <c r="BT61" i="160"/>
  <c r="BS61" i="160"/>
  <c r="BR61" i="160"/>
  <c r="BQ61" i="160"/>
  <c r="BP61" i="160"/>
  <c r="BO61" i="160"/>
  <c r="BI61" i="160"/>
  <c r="BJ389" i="183" s="1"/>
  <c r="BB61" i="160"/>
  <c r="BC389" i="183" s="1"/>
  <c r="AI389" i="183"/>
  <c r="U389" i="183"/>
  <c r="T389" i="183"/>
  <c r="K389" i="183"/>
  <c r="J389" i="183"/>
  <c r="A61" i="160"/>
  <c r="A389" i="183" s="1"/>
  <c r="BZ60" i="160"/>
  <c r="BY60" i="160"/>
  <c r="BX60" i="160"/>
  <c r="BW60" i="160"/>
  <c r="BV60" i="160"/>
  <c r="BU60" i="160"/>
  <c r="BT60" i="160"/>
  <c r="BS60" i="160"/>
  <c r="BR60" i="160"/>
  <c r="BQ60" i="160"/>
  <c r="BP60" i="160"/>
  <c r="BO60" i="160"/>
  <c r="BI60" i="160"/>
  <c r="BJ388" i="183" s="1"/>
  <c r="BB60" i="160"/>
  <c r="BC388" i="183" s="1"/>
  <c r="AI388" i="183"/>
  <c r="U388" i="183"/>
  <c r="T388" i="183"/>
  <c r="K388" i="183"/>
  <c r="J388" i="183"/>
  <c r="A60" i="160"/>
  <c r="A388" i="183" s="1"/>
  <c r="BZ59" i="160"/>
  <c r="BY59" i="160"/>
  <c r="BX59" i="160"/>
  <c r="BW59" i="160"/>
  <c r="BV59" i="160"/>
  <c r="BU59" i="160"/>
  <c r="BT59" i="160"/>
  <c r="BS59" i="160"/>
  <c r="BR59" i="160"/>
  <c r="BQ59" i="160"/>
  <c r="BP59" i="160"/>
  <c r="BO59" i="160"/>
  <c r="BI59" i="160"/>
  <c r="BJ387" i="183" s="1"/>
  <c r="BB59" i="160"/>
  <c r="BC387" i="183" s="1"/>
  <c r="AI387" i="183"/>
  <c r="U387" i="183"/>
  <c r="T387" i="183"/>
  <c r="K387" i="183"/>
  <c r="J387" i="183"/>
  <c r="A59" i="160"/>
  <c r="A387" i="183" s="1"/>
  <c r="BZ58" i="160"/>
  <c r="BY58" i="160"/>
  <c r="BX58" i="160"/>
  <c r="BW58" i="160"/>
  <c r="BV58" i="160"/>
  <c r="BU58" i="160"/>
  <c r="BT58" i="160"/>
  <c r="BS58" i="160"/>
  <c r="BR58" i="160"/>
  <c r="BQ58" i="160"/>
  <c r="BP58" i="160"/>
  <c r="BO58" i="160"/>
  <c r="BI58" i="160"/>
  <c r="BJ386" i="183" s="1"/>
  <c r="BB58" i="160"/>
  <c r="BC386" i="183" s="1"/>
  <c r="AI386" i="183"/>
  <c r="U386" i="183"/>
  <c r="T386" i="183"/>
  <c r="K386" i="183"/>
  <c r="J386" i="183"/>
  <c r="A58" i="160"/>
  <c r="A386" i="183" s="1"/>
  <c r="BZ57" i="160"/>
  <c r="BY57" i="160"/>
  <c r="BX57" i="160"/>
  <c r="BW57" i="160"/>
  <c r="BV57" i="160"/>
  <c r="BU57" i="160"/>
  <c r="BT57" i="160"/>
  <c r="BS57" i="160"/>
  <c r="BR57" i="160"/>
  <c r="BQ57" i="160"/>
  <c r="BP57" i="160"/>
  <c r="BO57" i="160"/>
  <c r="BI57" i="160"/>
  <c r="BJ385" i="183" s="1"/>
  <c r="BB57" i="160"/>
  <c r="BC385" i="183" s="1"/>
  <c r="AI385" i="183"/>
  <c r="U385" i="183"/>
  <c r="T385" i="183"/>
  <c r="K385" i="183"/>
  <c r="J385" i="183"/>
  <c r="A57" i="160"/>
  <c r="A385" i="183" s="1"/>
  <c r="BZ56" i="160"/>
  <c r="BY56" i="160"/>
  <c r="BX56" i="160"/>
  <c r="BW56" i="160"/>
  <c r="BV56" i="160"/>
  <c r="BU56" i="160"/>
  <c r="BT56" i="160"/>
  <c r="BS56" i="160"/>
  <c r="BR56" i="160"/>
  <c r="BQ56" i="160"/>
  <c r="BP56" i="160"/>
  <c r="BO56" i="160"/>
  <c r="BI56" i="160"/>
  <c r="BJ384" i="183" s="1"/>
  <c r="BB56" i="160"/>
  <c r="BC384" i="183" s="1"/>
  <c r="AI384" i="183"/>
  <c r="U384" i="183"/>
  <c r="T384" i="183"/>
  <c r="K384" i="183"/>
  <c r="J384" i="183"/>
  <c r="A56" i="160"/>
  <c r="A384" i="183" s="1"/>
  <c r="BZ55" i="160"/>
  <c r="BY55" i="160"/>
  <c r="BX55" i="160"/>
  <c r="BW55" i="160"/>
  <c r="BV55" i="160"/>
  <c r="BU55" i="160"/>
  <c r="BT55" i="160"/>
  <c r="BS55" i="160"/>
  <c r="BR55" i="160"/>
  <c r="BQ55" i="160"/>
  <c r="BP55" i="160"/>
  <c r="BO55" i="160"/>
  <c r="BI55" i="160"/>
  <c r="BJ383" i="183" s="1"/>
  <c r="BB55" i="160"/>
  <c r="AI383" i="183"/>
  <c r="U383" i="183"/>
  <c r="T383" i="183"/>
  <c r="K383" i="183"/>
  <c r="J383" i="183"/>
  <c r="A55" i="160"/>
  <c r="A383" i="183" s="1"/>
  <c r="BZ54" i="160"/>
  <c r="BY54" i="160"/>
  <c r="BX54" i="160"/>
  <c r="BW54" i="160"/>
  <c r="BV54" i="160"/>
  <c r="BU54" i="160"/>
  <c r="BT54" i="160"/>
  <c r="BS54" i="160"/>
  <c r="BR54" i="160"/>
  <c r="BQ54" i="160"/>
  <c r="BP54" i="160"/>
  <c r="BO54" i="160"/>
  <c r="BI54" i="160"/>
  <c r="BJ382" i="183" s="1"/>
  <c r="BB54" i="160"/>
  <c r="AI382" i="183"/>
  <c r="U382" i="183"/>
  <c r="T382" i="183"/>
  <c r="K382" i="183"/>
  <c r="J382" i="183"/>
  <c r="A54" i="160"/>
  <c r="A382" i="183" s="1"/>
  <c r="BZ53" i="160"/>
  <c r="BY53" i="160"/>
  <c r="BX53" i="160"/>
  <c r="BW53" i="160"/>
  <c r="BV53" i="160"/>
  <c r="BU53" i="160"/>
  <c r="BT53" i="160"/>
  <c r="BS53" i="160"/>
  <c r="BR53" i="160"/>
  <c r="BQ53" i="160"/>
  <c r="BP53" i="160"/>
  <c r="BO53" i="160"/>
  <c r="BI53" i="160"/>
  <c r="BJ381" i="183" s="1"/>
  <c r="BB53" i="160"/>
  <c r="BC381" i="183" s="1"/>
  <c r="AI381" i="183"/>
  <c r="U381" i="183"/>
  <c r="T381" i="183"/>
  <c r="K381" i="183"/>
  <c r="J381" i="183"/>
  <c r="A53" i="160"/>
  <c r="A381" i="183" s="1"/>
  <c r="BZ52" i="160"/>
  <c r="BY52" i="160"/>
  <c r="BX52" i="160"/>
  <c r="BW52" i="160"/>
  <c r="BV52" i="160"/>
  <c r="BU52" i="160"/>
  <c r="BT52" i="160"/>
  <c r="BS52" i="160"/>
  <c r="BR52" i="160"/>
  <c r="BQ52" i="160"/>
  <c r="BP52" i="160"/>
  <c r="BO52" i="160"/>
  <c r="BI52" i="160"/>
  <c r="BJ380" i="183" s="1"/>
  <c r="BB52" i="160"/>
  <c r="BC380" i="183" s="1"/>
  <c r="AI380" i="183"/>
  <c r="U380" i="183"/>
  <c r="T380" i="183"/>
  <c r="K380" i="183"/>
  <c r="J380" i="183"/>
  <c r="A52" i="160"/>
  <c r="A380" i="183" s="1"/>
  <c r="BZ51" i="160"/>
  <c r="BY51" i="160"/>
  <c r="BX51" i="160"/>
  <c r="BW51" i="160"/>
  <c r="BV51" i="160"/>
  <c r="BU51" i="160"/>
  <c r="BT51" i="160"/>
  <c r="BS51" i="160"/>
  <c r="BR51" i="160"/>
  <c r="BQ51" i="160"/>
  <c r="BP51" i="160"/>
  <c r="BO51" i="160"/>
  <c r="BI51" i="160"/>
  <c r="BJ379" i="183" s="1"/>
  <c r="BB51" i="160"/>
  <c r="AI379" i="183"/>
  <c r="U379" i="183"/>
  <c r="T379" i="183"/>
  <c r="K379" i="183"/>
  <c r="J379" i="183"/>
  <c r="A51" i="160"/>
  <c r="A379" i="183" s="1"/>
  <c r="BZ50" i="160"/>
  <c r="BY50" i="160"/>
  <c r="BX50" i="160"/>
  <c r="BW50" i="160"/>
  <c r="BV50" i="160"/>
  <c r="BU50" i="160"/>
  <c r="BT50" i="160"/>
  <c r="BS50" i="160"/>
  <c r="BR50" i="160"/>
  <c r="BQ50" i="160"/>
  <c r="BP50" i="160"/>
  <c r="BO50" i="160"/>
  <c r="BI50" i="160"/>
  <c r="BJ378" i="183" s="1"/>
  <c r="BB50" i="160"/>
  <c r="AI378" i="183"/>
  <c r="U378" i="183"/>
  <c r="T378" i="183"/>
  <c r="K378" i="183"/>
  <c r="J378" i="183"/>
  <c r="A50" i="160"/>
  <c r="A378" i="183" s="1"/>
  <c r="BZ49" i="160"/>
  <c r="BY49" i="160"/>
  <c r="BX49" i="160"/>
  <c r="BW49" i="160"/>
  <c r="BV49" i="160"/>
  <c r="BU49" i="160"/>
  <c r="BT49" i="160"/>
  <c r="BS49" i="160"/>
  <c r="BR49" i="160"/>
  <c r="BQ49" i="160"/>
  <c r="BP49" i="160"/>
  <c r="BO49" i="160"/>
  <c r="BI49" i="160"/>
  <c r="BJ377" i="183" s="1"/>
  <c r="BB49" i="160"/>
  <c r="AI377" i="183"/>
  <c r="U377" i="183"/>
  <c r="T377" i="183"/>
  <c r="K377" i="183"/>
  <c r="J377" i="183"/>
  <c r="A49" i="160"/>
  <c r="A377" i="183" s="1"/>
  <c r="BZ48" i="160"/>
  <c r="BY48" i="160"/>
  <c r="BX48" i="160"/>
  <c r="BW48" i="160"/>
  <c r="BV48" i="160"/>
  <c r="BU48" i="160"/>
  <c r="BT48" i="160"/>
  <c r="BS48" i="160"/>
  <c r="BR48" i="160"/>
  <c r="BQ48" i="160"/>
  <c r="BP48" i="160"/>
  <c r="BO48" i="160"/>
  <c r="BI48" i="160"/>
  <c r="BJ376" i="183" s="1"/>
  <c r="BB48" i="160"/>
  <c r="AI376" i="183"/>
  <c r="U376" i="183"/>
  <c r="T376" i="183"/>
  <c r="K376" i="183"/>
  <c r="J376" i="183"/>
  <c r="A48" i="160"/>
  <c r="A376" i="183" s="1"/>
  <c r="BZ47" i="160"/>
  <c r="BY47" i="160"/>
  <c r="BX47" i="160"/>
  <c r="BW47" i="160"/>
  <c r="BV47" i="160"/>
  <c r="BU47" i="160"/>
  <c r="BT47" i="160"/>
  <c r="BS47" i="160"/>
  <c r="BR47" i="160"/>
  <c r="BQ47" i="160"/>
  <c r="BP47" i="160"/>
  <c r="BO47" i="160"/>
  <c r="BI47" i="160"/>
  <c r="BJ375" i="183" s="1"/>
  <c r="BB47" i="160"/>
  <c r="AI375" i="183"/>
  <c r="U375" i="183"/>
  <c r="T375" i="183"/>
  <c r="K375" i="183"/>
  <c r="J375" i="183"/>
  <c r="A47" i="160"/>
  <c r="A375" i="183" s="1"/>
  <c r="BZ46" i="160"/>
  <c r="BY46" i="160"/>
  <c r="BX46" i="160"/>
  <c r="BW46" i="160"/>
  <c r="BV46" i="160"/>
  <c r="BU46" i="160"/>
  <c r="BT46" i="160"/>
  <c r="BS46" i="160"/>
  <c r="BR46" i="160"/>
  <c r="BQ46" i="160"/>
  <c r="BP46" i="160"/>
  <c r="BO46" i="160"/>
  <c r="BI46" i="160"/>
  <c r="BJ374" i="183" s="1"/>
  <c r="BB46" i="160"/>
  <c r="AI374" i="183"/>
  <c r="U374" i="183"/>
  <c r="T374" i="183"/>
  <c r="K374" i="183"/>
  <c r="J374" i="183"/>
  <c r="A46" i="160"/>
  <c r="A374" i="183" s="1"/>
  <c r="BZ45" i="160"/>
  <c r="BY45" i="160"/>
  <c r="BX45" i="160"/>
  <c r="BW45" i="160"/>
  <c r="BV45" i="160"/>
  <c r="BU45" i="160"/>
  <c r="BT45" i="160"/>
  <c r="BS45" i="160"/>
  <c r="BR45" i="160"/>
  <c r="BQ45" i="160"/>
  <c r="BP45" i="160"/>
  <c r="BO45" i="160"/>
  <c r="BI45" i="160"/>
  <c r="BJ373" i="183" s="1"/>
  <c r="BB45" i="160"/>
  <c r="BC373" i="183" s="1"/>
  <c r="AI373" i="183"/>
  <c r="U373" i="183"/>
  <c r="T373" i="183"/>
  <c r="K373" i="183"/>
  <c r="J373" i="183"/>
  <c r="A45" i="160"/>
  <c r="A373" i="183" s="1"/>
  <c r="BZ44" i="160"/>
  <c r="BY44" i="160"/>
  <c r="BX44" i="160"/>
  <c r="BW44" i="160"/>
  <c r="BV44" i="160"/>
  <c r="BU44" i="160"/>
  <c r="BT44" i="160"/>
  <c r="BS44" i="160"/>
  <c r="BR44" i="160"/>
  <c r="BQ44" i="160"/>
  <c r="BP44" i="160"/>
  <c r="BO44" i="160"/>
  <c r="BI44" i="160"/>
  <c r="BJ372" i="183" s="1"/>
  <c r="BB44" i="160"/>
  <c r="BC372" i="183" s="1"/>
  <c r="AI372" i="183"/>
  <c r="U372" i="183"/>
  <c r="T372" i="183"/>
  <c r="K372" i="183"/>
  <c r="J372" i="183"/>
  <c r="A44" i="160"/>
  <c r="A372" i="183" s="1"/>
  <c r="BZ43" i="160"/>
  <c r="BY43" i="160"/>
  <c r="BX43" i="160"/>
  <c r="BW43" i="160"/>
  <c r="BV43" i="160"/>
  <c r="BU43" i="160"/>
  <c r="BT43" i="160"/>
  <c r="BS43" i="160"/>
  <c r="BR43" i="160"/>
  <c r="BQ43" i="160"/>
  <c r="BP43" i="160"/>
  <c r="BO43" i="160"/>
  <c r="BI43" i="160"/>
  <c r="BJ371" i="183" s="1"/>
  <c r="BB43" i="160"/>
  <c r="BC371" i="183" s="1"/>
  <c r="AI371" i="183"/>
  <c r="U371" i="183"/>
  <c r="T371" i="183"/>
  <c r="K371" i="183"/>
  <c r="J371" i="183"/>
  <c r="A43" i="160"/>
  <c r="A371" i="183" s="1"/>
  <c r="BZ42" i="160"/>
  <c r="BY42" i="160"/>
  <c r="BX42" i="160"/>
  <c r="BW42" i="160"/>
  <c r="BV42" i="160"/>
  <c r="BU42" i="160"/>
  <c r="BT42" i="160"/>
  <c r="BS42" i="160"/>
  <c r="BR42" i="160"/>
  <c r="BQ42" i="160"/>
  <c r="BP42" i="160"/>
  <c r="BO42" i="160"/>
  <c r="BI42" i="160"/>
  <c r="BJ370" i="183" s="1"/>
  <c r="BC42" i="160"/>
  <c r="BD370" i="183" s="1"/>
  <c r="BB42" i="160"/>
  <c r="BC370" i="183" s="1"/>
  <c r="AI370" i="183"/>
  <c r="U370" i="183"/>
  <c r="T370" i="183"/>
  <c r="K370" i="183"/>
  <c r="J370" i="183"/>
  <c r="A42" i="160"/>
  <c r="A370" i="183" s="1"/>
  <c r="BZ41" i="160"/>
  <c r="BY41" i="160"/>
  <c r="BX41" i="160"/>
  <c r="BW41" i="160"/>
  <c r="BV41" i="160"/>
  <c r="BU41" i="160"/>
  <c r="BT41" i="160"/>
  <c r="BS41" i="160"/>
  <c r="BR41" i="160"/>
  <c r="BQ41" i="160"/>
  <c r="BP41" i="160"/>
  <c r="BO41" i="160"/>
  <c r="BI41" i="160"/>
  <c r="BJ369" i="183" s="1"/>
  <c r="BB41" i="160"/>
  <c r="BC369" i="183" s="1"/>
  <c r="AI369" i="183"/>
  <c r="U369" i="183"/>
  <c r="T369" i="183"/>
  <c r="K369" i="183"/>
  <c r="J369" i="183"/>
  <c r="A41" i="160"/>
  <c r="A369" i="183" s="1"/>
  <c r="BZ40" i="160"/>
  <c r="BY40" i="160"/>
  <c r="BX40" i="160"/>
  <c r="BW40" i="160"/>
  <c r="BV40" i="160"/>
  <c r="BU40" i="160"/>
  <c r="BT40" i="160"/>
  <c r="BS40" i="160"/>
  <c r="BR40" i="160"/>
  <c r="BQ40" i="160"/>
  <c r="BP40" i="160"/>
  <c r="BO40" i="160"/>
  <c r="BI40" i="160"/>
  <c r="BJ368" i="183" s="1"/>
  <c r="BB40" i="160"/>
  <c r="BC368" i="183" s="1"/>
  <c r="AI368" i="183"/>
  <c r="U368" i="183"/>
  <c r="T368" i="183"/>
  <c r="K368" i="183"/>
  <c r="J368" i="183"/>
  <c r="A40" i="160"/>
  <c r="A368" i="183" s="1"/>
  <c r="BZ39" i="160"/>
  <c r="BY39" i="160"/>
  <c r="BX39" i="160"/>
  <c r="BW39" i="160"/>
  <c r="BV39" i="160"/>
  <c r="BU39" i="160"/>
  <c r="BT39" i="160"/>
  <c r="BS39" i="160"/>
  <c r="BR39" i="160"/>
  <c r="BQ39" i="160"/>
  <c r="BP39" i="160"/>
  <c r="BO39" i="160"/>
  <c r="BI39" i="160"/>
  <c r="BJ367" i="183" s="1"/>
  <c r="BB39" i="160"/>
  <c r="BC367" i="183" s="1"/>
  <c r="AI367" i="183"/>
  <c r="U367" i="183"/>
  <c r="T367" i="183"/>
  <c r="K367" i="183"/>
  <c r="J367" i="183"/>
  <c r="A39" i="160"/>
  <c r="A367" i="183" s="1"/>
  <c r="BZ38" i="160"/>
  <c r="BY38" i="160"/>
  <c r="BX38" i="160"/>
  <c r="BW38" i="160"/>
  <c r="BV38" i="160"/>
  <c r="BU38" i="160"/>
  <c r="BT38" i="160"/>
  <c r="BS38" i="160"/>
  <c r="BR38" i="160"/>
  <c r="BQ38" i="160"/>
  <c r="BP38" i="160"/>
  <c r="BO38" i="160"/>
  <c r="BI38" i="160"/>
  <c r="BJ366" i="183" s="1"/>
  <c r="BB38" i="160"/>
  <c r="BC366" i="183" s="1"/>
  <c r="AI366" i="183"/>
  <c r="U366" i="183"/>
  <c r="T366" i="183"/>
  <c r="K366" i="183"/>
  <c r="J366" i="183"/>
  <c r="A38" i="160"/>
  <c r="A366" i="183" s="1"/>
  <c r="BZ37" i="160"/>
  <c r="BY37" i="160"/>
  <c r="BX37" i="160"/>
  <c r="BW37" i="160"/>
  <c r="BV37" i="160"/>
  <c r="BU37" i="160"/>
  <c r="BT37" i="160"/>
  <c r="BS37" i="160"/>
  <c r="BR37" i="160"/>
  <c r="BQ37" i="160"/>
  <c r="BP37" i="160"/>
  <c r="BO37" i="160"/>
  <c r="BI37" i="160"/>
  <c r="BJ365" i="183" s="1"/>
  <c r="BB37" i="160"/>
  <c r="BC365" i="183" s="1"/>
  <c r="AI365" i="183"/>
  <c r="U365" i="183"/>
  <c r="T365" i="183"/>
  <c r="K365" i="183"/>
  <c r="J365" i="183"/>
  <c r="A37" i="160"/>
  <c r="A365" i="183" s="1"/>
  <c r="BZ36" i="160"/>
  <c r="BY36" i="160"/>
  <c r="BX36" i="160"/>
  <c r="BW36" i="160"/>
  <c r="BV36" i="160"/>
  <c r="BU36" i="160"/>
  <c r="BT36" i="160"/>
  <c r="BS36" i="160"/>
  <c r="BR36" i="160"/>
  <c r="BQ36" i="160"/>
  <c r="BP36" i="160"/>
  <c r="BO36" i="160"/>
  <c r="BI36" i="160"/>
  <c r="BJ364" i="183" s="1"/>
  <c r="BB36" i="160"/>
  <c r="BC364" i="183" s="1"/>
  <c r="AI364" i="183"/>
  <c r="U364" i="183"/>
  <c r="T364" i="183"/>
  <c r="K364" i="183"/>
  <c r="J364" i="183"/>
  <c r="A36" i="160"/>
  <c r="A364" i="183" s="1"/>
  <c r="BZ35" i="160"/>
  <c r="BY35" i="160"/>
  <c r="BX35" i="160"/>
  <c r="BW35" i="160"/>
  <c r="BV35" i="160"/>
  <c r="BU35" i="160"/>
  <c r="BT35" i="160"/>
  <c r="BS35" i="160"/>
  <c r="BR35" i="160"/>
  <c r="BQ35" i="160"/>
  <c r="BP35" i="160"/>
  <c r="BO35" i="160"/>
  <c r="BI35" i="160"/>
  <c r="BJ363" i="183" s="1"/>
  <c r="BB35" i="160"/>
  <c r="AI363" i="183"/>
  <c r="U363" i="183"/>
  <c r="T363" i="183"/>
  <c r="K363" i="183"/>
  <c r="J363" i="183"/>
  <c r="A35" i="160"/>
  <c r="A363" i="183" s="1"/>
  <c r="BZ34" i="160"/>
  <c r="BY34" i="160"/>
  <c r="BX34" i="160"/>
  <c r="BW34" i="160"/>
  <c r="BV34" i="160"/>
  <c r="BU34" i="160"/>
  <c r="BT34" i="160"/>
  <c r="BS34" i="160"/>
  <c r="BR34" i="160"/>
  <c r="BQ34" i="160"/>
  <c r="BP34" i="160"/>
  <c r="BO34" i="160"/>
  <c r="BI34" i="160"/>
  <c r="BJ362" i="183" s="1"/>
  <c r="BB34" i="160"/>
  <c r="BC362" i="183" s="1"/>
  <c r="AI362" i="183"/>
  <c r="U362" i="183"/>
  <c r="T362" i="183"/>
  <c r="K362" i="183"/>
  <c r="J362" i="183"/>
  <c r="A34" i="160"/>
  <c r="A362" i="183" s="1"/>
  <c r="BZ33" i="160"/>
  <c r="BY33" i="160"/>
  <c r="BX33" i="160"/>
  <c r="BW33" i="160"/>
  <c r="BV33" i="160"/>
  <c r="BU33" i="160"/>
  <c r="BT33" i="160"/>
  <c r="BS33" i="160"/>
  <c r="BR33" i="160"/>
  <c r="BQ33" i="160"/>
  <c r="BP33" i="160"/>
  <c r="BO33" i="160"/>
  <c r="BI33" i="160"/>
  <c r="BJ361" i="183" s="1"/>
  <c r="BB33" i="160"/>
  <c r="BC361" i="183" s="1"/>
  <c r="AI361" i="183"/>
  <c r="U361" i="183"/>
  <c r="T361" i="183"/>
  <c r="K361" i="183"/>
  <c r="J361" i="183"/>
  <c r="A33" i="160"/>
  <c r="A361" i="183" s="1"/>
  <c r="BZ32" i="160"/>
  <c r="BY32" i="160"/>
  <c r="BX32" i="160"/>
  <c r="BW32" i="160"/>
  <c r="BV32" i="160"/>
  <c r="BU32" i="160"/>
  <c r="BT32" i="160"/>
  <c r="BS32" i="160"/>
  <c r="BR32" i="160"/>
  <c r="BQ32" i="160"/>
  <c r="BP32" i="160"/>
  <c r="BO32" i="160"/>
  <c r="BI32" i="160"/>
  <c r="BJ360" i="183" s="1"/>
  <c r="BB32" i="160"/>
  <c r="AI360" i="183"/>
  <c r="U360" i="183"/>
  <c r="T360" i="183"/>
  <c r="K360" i="183"/>
  <c r="J360" i="183"/>
  <c r="A32" i="160"/>
  <c r="A360" i="183" s="1"/>
  <c r="BZ31" i="160"/>
  <c r="BY31" i="160"/>
  <c r="BX31" i="160"/>
  <c r="BW31" i="160"/>
  <c r="BV31" i="160"/>
  <c r="BU31" i="160"/>
  <c r="BT31" i="160"/>
  <c r="BS31" i="160"/>
  <c r="BR31" i="160"/>
  <c r="BQ31" i="160"/>
  <c r="BP31" i="160"/>
  <c r="BO31" i="160"/>
  <c r="BI31" i="160"/>
  <c r="BJ359" i="183" s="1"/>
  <c r="BB31" i="160"/>
  <c r="BC359" i="183" s="1"/>
  <c r="AI359" i="183"/>
  <c r="U359" i="183"/>
  <c r="T359" i="183"/>
  <c r="K359" i="183"/>
  <c r="J359" i="183"/>
  <c r="A31" i="160"/>
  <c r="A359" i="183" s="1"/>
  <c r="BZ30" i="160"/>
  <c r="BY30" i="160"/>
  <c r="BX30" i="160"/>
  <c r="BW30" i="160"/>
  <c r="BV30" i="160"/>
  <c r="BU30" i="160"/>
  <c r="BT30" i="160"/>
  <c r="BS30" i="160"/>
  <c r="BR30" i="160"/>
  <c r="BQ30" i="160"/>
  <c r="BP30" i="160"/>
  <c r="BO30" i="160"/>
  <c r="BI30" i="160"/>
  <c r="BJ358" i="183" s="1"/>
  <c r="BB30" i="160"/>
  <c r="AI358" i="183"/>
  <c r="U358" i="183"/>
  <c r="T358" i="183"/>
  <c r="K358" i="183"/>
  <c r="J358" i="183"/>
  <c r="A30" i="160"/>
  <c r="A358" i="183" s="1"/>
  <c r="BZ29" i="160"/>
  <c r="BY29" i="160"/>
  <c r="BX29" i="160"/>
  <c r="BW29" i="160"/>
  <c r="BV29" i="160"/>
  <c r="BU29" i="160"/>
  <c r="BT29" i="160"/>
  <c r="BS29" i="160"/>
  <c r="BR29" i="160"/>
  <c r="BQ29" i="160"/>
  <c r="BP29" i="160"/>
  <c r="BO29" i="160"/>
  <c r="BI29" i="160"/>
  <c r="BJ357" i="183" s="1"/>
  <c r="BB29" i="160"/>
  <c r="BC357" i="183" s="1"/>
  <c r="AI357" i="183"/>
  <c r="U357" i="183"/>
  <c r="T357" i="183"/>
  <c r="K357" i="183"/>
  <c r="J357" i="183"/>
  <c r="A29" i="160"/>
  <c r="A357" i="183" s="1"/>
  <c r="BZ28" i="160"/>
  <c r="BY28" i="160"/>
  <c r="BX28" i="160"/>
  <c r="BW28" i="160"/>
  <c r="BV28" i="160"/>
  <c r="BU28" i="160"/>
  <c r="BT28" i="160"/>
  <c r="BS28" i="160"/>
  <c r="BR28" i="160"/>
  <c r="BQ28" i="160"/>
  <c r="BP28" i="160"/>
  <c r="BO28" i="160"/>
  <c r="BI28" i="160"/>
  <c r="BJ356" i="183" s="1"/>
  <c r="BC28" i="160"/>
  <c r="BD356" i="183" s="1"/>
  <c r="BB28" i="160"/>
  <c r="BC356" i="183" s="1"/>
  <c r="AI356" i="183"/>
  <c r="U356" i="183"/>
  <c r="T356" i="183"/>
  <c r="K356" i="183"/>
  <c r="J356" i="183"/>
  <c r="A28" i="160"/>
  <c r="A356" i="183" s="1"/>
  <c r="BZ27" i="160"/>
  <c r="BY27" i="160"/>
  <c r="BX27" i="160"/>
  <c r="BW27" i="160"/>
  <c r="BV27" i="160"/>
  <c r="BU27" i="160"/>
  <c r="BT27" i="160"/>
  <c r="BS27" i="160"/>
  <c r="BR27" i="160"/>
  <c r="BQ27" i="160"/>
  <c r="BP27" i="160"/>
  <c r="BO27" i="160"/>
  <c r="BI27" i="160"/>
  <c r="BJ355" i="183" s="1"/>
  <c r="BB27" i="160"/>
  <c r="AI355" i="183"/>
  <c r="U355" i="183"/>
  <c r="T355" i="183"/>
  <c r="K355" i="183"/>
  <c r="J355" i="183"/>
  <c r="A27" i="160"/>
  <c r="A355" i="183" s="1"/>
  <c r="BZ26" i="160"/>
  <c r="BY26" i="160"/>
  <c r="BX26" i="160"/>
  <c r="BW26" i="160"/>
  <c r="BV26" i="160"/>
  <c r="BU26" i="160"/>
  <c r="BT26" i="160"/>
  <c r="BS26" i="160"/>
  <c r="BR26" i="160"/>
  <c r="BQ26" i="160"/>
  <c r="BP26" i="160"/>
  <c r="BO26" i="160"/>
  <c r="BI26" i="160"/>
  <c r="BJ354" i="183" s="1"/>
  <c r="BB26" i="160"/>
  <c r="AI354" i="183"/>
  <c r="U354" i="183"/>
  <c r="T354" i="183"/>
  <c r="K354" i="183"/>
  <c r="J354" i="183"/>
  <c r="A26" i="160"/>
  <c r="A354" i="183" s="1"/>
  <c r="BZ25" i="160"/>
  <c r="BY25" i="160"/>
  <c r="BX25" i="160"/>
  <c r="BW25" i="160"/>
  <c r="BV25" i="160"/>
  <c r="BU25" i="160"/>
  <c r="BT25" i="160"/>
  <c r="BS25" i="160"/>
  <c r="BR25" i="160"/>
  <c r="BQ25" i="160"/>
  <c r="BP25" i="160"/>
  <c r="BO25" i="160"/>
  <c r="BI25" i="160"/>
  <c r="BJ353" i="183" s="1"/>
  <c r="BB25" i="160"/>
  <c r="BC353" i="183" s="1"/>
  <c r="AI353" i="183"/>
  <c r="U353" i="183"/>
  <c r="T353" i="183"/>
  <c r="K353" i="183"/>
  <c r="J353" i="183"/>
  <c r="A25" i="160"/>
  <c r="A353" i="183" s="1"/>
  <c r="BZ24" i="160"/>
  <c r="BY24" i="160"/>
  <c r="BX24" i="160"/>
  <c r="BW24" i="160"/>
  <c r="BV24" i="160"/>
  <c r="BU24" i="160"/>
  <c r="BT24" i="160"/>
  <c r="BS24" i="160"/>
  <c r="BR24" i="160"/>
  <c r="BQ24" i="160"/>
  <c r="BP24" i="160"/>
  <c r="BO24" i="160"/>
  <c r="BI24" i="160"/>
  <c r="BJ352" i="183" s="1"/>
  <c r="BB24" i="160"/>
  <c r="BC352" i="183" s="1"/>
  <c r="AI352" i="183"/>
  <c r="U352" i="183"/>
  <c r="T352" i="183"/>
  <c r="K352" i="183"/>
  <c r="J352" i="183"/>
  <c r="A24" i="160"/>
  <c r="A352" i="183" s="1"/>
  <c r="BZ23" i="160"/>
  <c r="BY23" i="160"/>
  <c r="BX23" i="160"/>
  <c r="BW23" i="160"/>
  <c r="BV23" i="160"/>
  <c r="BU23" i="160"/>
  <c r="BT23" i="160"/>
  <c r="BS23" i="160"/>
  <c r="BR23" i="160"/>
  <c r="BQ23" i="160"/>
  <c r="BP23" i="160"/>
  <c r="BO23" i="160"/>
  <c r="BI23" i="160"/>
  <c r="BJ351" i="183" s="1"/>
  <c r="BB23" i="160"/>
  <c r="BC351" i="183" s="1"/>
  <c r="AI351" i="183"/>
  <c r="U351" i="183"/>
  <c r="T351" i="183"/>
  <c r="K351" i="183"/>
  <c r="J351" i="183"/>
  <c r="A23" i="160"/>
  <c r="A351" i="183" s="1"/>
  <c r="BZ22" i="160"/>
  <c r="BY22" i="160"/>
  <c r="BX22" i="160"/>
  <c r="BW22" i="160"/>
  <c r="BV22" i="160"/>
  <c r="BU22" i="160"/>
  <c r="BT22" i="160"/>
  <c r="BS22" i="160"/>
  <c r="BR22" i="160"/>
  <c r="BQ22" i="160"/>
  <c r="BP22" i="160"/>
  <c r="BO22" i="160"/>
  <c r="BI22" i="160"/>
  <c r="BJ350" i="183" s="1"/>
  <c r="BB22" i="160"/>
  <c r="BC350" i="183" s="1"/>
  <c r="AI350" i="183"/>
  <c r="U350" i="183"/>
  <c r="T350" i="183"/>
  <c r="K350" i="183"/>
  <c r="J350" i="183"/>
  <c r="A22" i="160"/>
  <c r="A350" i="183" s="1"/>
  <c r="BZ21" i="160"/>
  <c r="BY21" i="160"/>
  <c r="BX21" i="160"/>
  <c r="BW21" i="160"/>
  <c r="BV21" i="160"/>
  <c r="BU21" i="160"/>
  <c r="BT21" i="160"/>
  <c r="BS21" i="160"/>
  <c r="BR21" i="160"/>
  <c r="BQ21" i="160"/>
  <c r="BP21" i="160"/>
  <c r="BO21" i="160"/>
  <c r="BI21" i="160"/>
  <c r="BJ349" i="183" s="1"/>
  <c r="BB21" i="160"/>
  <c r="BC349" i="183" s="1"/>
  <c r="AI349" i="183"/>
  <c r="U349" i="183"/>
  <c r="T349" i="183"/>
  <c r="K349" i="183"/>
  <c r="J349" i="183"/>
  <c r="A21" i="160"/>
  <c r="A349" i="183" s="1"/>
  <c r="BZ20" i="160"/>
  <c r="BY20" i="160"/>
  <c r="BX20" i="160"/>
  <c r="BW20" i="160"/>
  <c r="BV20" i="160"/>
  <c r="BU20" i="160"/>
  <c r="BT20" i="160"/>
  <c r="BS20" i="160"/>
  <c r="BR20" i="160"/>
  <c r="BQ20" i="160"/>
  <c r="BP20" i="160"/>
  <c r="BO20" i="160"/>
  <c r="BI20" i="160"/>
  <c r="BJ348" i="183" s="1"/>
  <c r="BB20" i="160"/>
  <c r="BC348" i="183" s="1"/>
  <c r="AI348" i="183"/>
  <c r="U348" i="183"/>
  <c r="T348" i="183"/>
  <c r="K348" i="183"/>
  <c r="J348" i="183"/>
  <c r="A20" i="160"/>
  <c r="A348" i="183" s="1"/>
  <c r="BZ19" i="160"/>
  <c r="BY19" i="160"/>
  <c r="BX19" i="160"/>
  <c r="BW19" i="160"/>
  <c r="BV19" i="160"/>
  <c r="BU19" i="160"/>
  <c r="BT19" i="160"/>
  <c r="BS19" i="160"/>
  <c r="BR19" i="160"/>
  <c r="BQ19" i="160"/>
  <c r="BP19" i="160"/>
  <c r="BO19" i="160"/>
  <c r="BI19" i="160"/>
  <c r="BJ347" i="183" s="1"/>
  <c r="BB19" i="160"/>
  <c r="BC347" i="183" s="1"/>
  <c r="AI347" i="183"/>
  <c r="U347" i="183"/>
  <c r="T347" i="183"/>
  <c r="K347" i="183"/>
  <c r="J347" i="183"/>
  <c r="A19" i="160"/>
  <c r="A347" i="183" s="1"/>
  <c r="BZ18" i="160"/>
  <c r="BY18" i="160"/>
  <c r="BX18" i="160"/>
  <c r="BW18" i="160"/>
  <c r="BV18" i="160"/>
  <c r="BU18" i="160"/>
  <c r="BT18" i="160"/>
  <c r="BS18" i="160"/>
  <c r="BR18" i="160"/>
  <c r="BQ18" i="160"/>
  <c r="BP18" i="160"/>
  <c r="BO18" i="160"/>
  <c r="BI18" i="160"/>
  <c r="BJ346" i="183" s="1"/>
  <c r="BC18" i="160"/>
  <c r="BD346" i="183" s="1"/>
  <c r="BB18" i="160"/>
  <c r="BC346" i="183" s="1"/>
  <c r="AI346" i="183"/>
  <c r="U346" i="183"/>
  <c r="T346" i="183"/>
  <c r="K346" i="183"/>
  <c r="J346" i="183"/>
  <c r="A18" i="160"/>
  <c r="A346" i="183" s="1"/>
  <c r="BZ17" i="160"/>
  <c r="BY17" i="160"/>
  <c r="BX17" i="160"/>
  <c r="BW17" i="160"/>
  <c r="BV17" i="160"/>
  <c r="BU17" i="160"/>
  <c r="BT17" i="160"/>
  <c r="BS17" i="160"/>
  <c r="BR17" i="160"/>
  <c r="BQ17" i="160"/>
  <c r="BP17" i="160"/>
  <c r="BO17" i="160"/>
  <c r="BI17" i="160"/>
  <c r="BJ345" i="183" s="1"/>
  <c r="BB17" i="160"/>
  <c r="BC345" i="183" s="1"/>
  <c r="AI345" i="183"/>
  <c r="U345" i="183"/>
  <c r="T345" i="183"/>
  <c r="K345" i="183"/>
  <c r="J345" i="183"/>
  <c r="A17" i="160"/>
  <c r="A345" i="183" s="1"/>
  <c r="BZ16" i="160"/>
  <c r="BY16" i="160"/>
  <c r="BX16" i="160"/>
  <c r="BW16" i="160"/>
  <c r="BV16" i="160"/>
  <c r="BU16" i="160"/>
  <c r="BT16" i="160"/>
  <c r="BS16" i="160"/>
  <c r="BR16" i="160"/>
  <c r="BQ16" i="160"/>
  <c r="BP16" i="160"/>
  <c r="BO16" i="160"/>
  <c r="BJ16" i="160"/>
  <c r="BK344" i="183" s="1"/>
  <c r="BI16" i="160"/>
  <c r="BJ344" i="183" s="1"/>
  <c r="BC16" i="160"/>
  <c r="BD344" i="183" s="1"/>
  <c r="BB16" i="160"/>
  <c r="BC344" i="183" s="1"/>
  <c r="AI344" i="183"/>
  <c r="U344" i="183"/>
  <c r="T344" i="183"/>
  <c r="K344" i="183"/>
  <c r="J344" i="183"/>
  <c r="A16" i="160"/>
  <c r="A344" i="183" s="1"/>
  <c r="BZ15" i="160"/>
  <c r="BY15" i="160"/>
  <c r="BX15" i="160"/>
  <c r="BW15" i="160"/>
  <c r="BV15" i="160"/>
  <c r="BU15" i="160"/>
  <c r="BT15" i="160"/>
  <c r="BS15" i="160"/>
  <c r="BR15" i="160"/>
  <c r="BQ15" i="160"/>
  <c r="BP15" i="160"/>
  <c r="BO15" i="160"/>
  <c r="BI15" i="160"/>
  <c r="BJ343" i="183" s="1"/>
  <c r="BC15" i="160"/>
  <c r="BD343" i="183" s="1"/>
  <c r="BB15" i="160"/>
  <c r="BC343" i="183" s="1"/>
  <c r="AI343" i="183"/>
  <c r="U343" i="183"/>
  <c r="T343" i="183"/>
  <c r="K343" i="183"/>
  <c r="J343" i="183"/>
  <c r="A15" i="160"/>
  <c r="A343" i="183" s="1"/>
  <c r="BZ14" i="160"/>
  <c r="BY14" i="160"/>
  <c r="BX14" i="160"/>
  <c r="BW14" i="160"/>
  <c r="BV14" i="160"/>
  <c r="BU14" i="160"/>
  <c r="BT14" i="160"/>
  <c r="BS14" i="160"/>
  <c r="BR14" i="160"/>
  <c r="BQ14" i="160"/>
  <c r="BP14" i="160"/>
  <c r="BO14" i="160"/>
  <c r="BL14" i="160"/>
  <c r="BM342" i="183" s="1"/>
  <c r="BJ14" i="160"/>
  <c r="BK342" i="183" s="1"/>
  <c r="BI14" i="160"/>
  <c r="BJ342" i="183" s="1"/>
  <c r="BC14" i="160"/>
  <c r="BD342" i="183" s="1"/>
  <c r="BB14" i="160"/>
  <c r="BC342" i="183" s="1"/>
  <c r="AI342" i="183"/>
  <c r="U342" i="183"/>
  <c r="T342" i="183"/>
  <c r="K342" i="183"/>
  <c r="J342" i="183"/>
  <c r="A14" i="160"/>
  <c r="A342" i="183" s="1"/>
  <c r="BZ13" i="160"/>
  <c r="BY13" i="160"/>
  <c r="BX13" i="160"/>
  <c r="BW13" i="160"/>
  <c r="BV13" i="160"/>
  <c r="BU13" i="160"/>
  <c r="BT13" i="160"/>
  <c r="BS13" i="160"/>
  <c r="BR13" i="160"/>
  <c r="BQ13" i="160"/>
  <c r="BP13" i="160"/>
  <c r="BO13" i="160"/>
  <c r="BI13" i="160"/>
  <c r="BJ341" i="183" s="1"/>
  <c r="BB13" i="160"/>
  <c r="BC341" i="183" s="1"/>
  <c r="AI341" i="183"/>
  <c r="U341" i="183"/>
  <c r="T341" i="183"/>
  <c r="K341" i="183"/>
  <c r="J341" i="183"/>
  <c r="A13" i="160"/>
  <c r="A341" i="183" s="1"/>
  <c r="BZ12" i="160"/>
  <c r="BY12" i="160"/>
  <c r="BX12" i="160"/>
  <c r="BW12" i="160"/>
  <c r="BV12" i="160"/>
  <c r="BU12" i="160"/>
  <c r="BT12" i="160"/>
  <c r="BS12" i="160"/>
  <c r="BR12" i="160"/>
  <c r="BQ12" i="160"/>
  <c r="BP12" i="160"/>
  <c r="BO12" i="160"/>
  <c r="BI12" i="160"/>
  <c r="BJ340" i="183" s="1"/>
  <c r="BB12" i="160"/>
  <c r="BC340" i="183" s="1"/>
  <c r="AI340" i="183"/>
  <c r="U340" i="183"/>
  <c r="T340" i="183"/>
  <c r="K340" i="183"/>
  <c r="J340" i="183"/>
  <c r="A12" i="160"/>
  <c r="A340" i="183" s="1"/>
  <c r="BZ11" i="160"/>
  <c r="BY11" i="160"/>
  <c r="BX11" i="160"/>
  <c r="BW11" i="160"/>
  <c r="BV11" i="160"/>
  <c r="BU11" i="160"/>
  <c r="BT11" i="160"/>
  <c r="BS11" i="160"/>
  <c r="BR11" i="160"/>
  <c r="BQ11" i="160"/>
  <c r="BP11" i="160"/>
  <c r="BO11" i="160"/>
  <c r="BI11" i="160"/>
  <c r="BJ339" i="183" s="1"/>
  <c r="BB11" i="160"/>
  <c r="BC339" i="183" s="1"/>
  <c r="AI339" i="183"/>
  <c r="U339" i="183"/>
  <c r="T339" i="183"/>
  <c r="K339" i="183"/>
  <c r="J339" i="183"/>
  <c r="A11" i="160"/>
  <c r="A339" i="183" s="1"/>
  <c r="BZ10" i="160"/>
  <c r="BY10" i="160"/>
  <c r="BX10" i="160"/>
  <c r="BW10" i="160"/>
  <c r="BV10" i="160"/>
  <c r="BU10" i="160"/>
  <c r="BT10" i="160"/>
  <c r="BS10" i="160"/>
  <c r="BR10" i="160"/>
  <c r="BQ10" i="160"/>
  <c r="BP10" i="160"/>
  <c r="BO10" i="160"/>
  <c r="BI10" i="160"/>
  <c r="BJ338" i="183" s="1"/>
  <c r="BC10" i="160"/>
  <c r="BD338" i="183" s="1"/>
  <c r="BB10" i="160"/>
  <c r="BC338" i="183" s="1"/>
  <c r="AI338" i="183"/>
  <c r="U338" i="183"/>
  <c r="T338" i="183"/>
  <c r="K338" i="183"/>
  <c r="J338" i="183"/>
  <c r="A10" i="160"/>
  <c r="A338" i="183" s="1"/>
  <c r="BH6" i="160"/>
  <c r="BG6" i="160"/>
  <c r="BF6" i="160"/>
  <c r="BE6" i="160"/>
  <c r="BD6" i="160"/>
  <c r="BA6" i="160"/>
  <c r="AZ6" i="160"/>
  <c r="AY6" i="160"/>
  <c r="AX6" i="160"/>
  <c r="AW6" i="160"/>
  <c r="AO6" i="160"/>
  <c r="AN6" i="160"/>
  <c r="AI6" i="160"/>
  <c r="AG6" i="160"/>
  <c r="AE6" i="160"/>
  <c r="AD6" i="160"/>
  <c r="AC6" i="160"/>
  <c r="AB6" i="160"/>
  <c r="AA6" i="160"/>
  <c r="Z6" i="160"/>
  <c r="Y6" i="160"/>
  <c r="X6" i="160"/>
  <c r="W6" i="160"/>
  <c r="V6" i="160"/>
  <c r="R6" i="160"/>
  <c r="P6" i="160"/>
  <c r="O6" i="160"/>
  <c r="N6" i="160"/>
  <c r="L6" i="160"/>
  <c r="K6" i="160"/>
  <c r="H6" i="160"/>
  <c r="G6" i="160"/>
  <c r="F6" i="160"/>
  <c r="E6" i="160"/>
  <c r="D6" i="160"/>
  <c r="C6" i="160"/>
  <c r="BH5" i="160"/>
  <c r="BG5" i="160"/>
  <c r="BF5" i="160"/>
  <c r="BE5" i="160"/>
  <c r="BD5" i="160"/>
  <c r="BA5" i="160"/>
  <c r="AZ5" i="160"/>
  <c r="AY5" i="160"/>
  <c r="AX5" i="160"/>
  <c r="AW5" i="160"/>
  <c r="AO5" i="160"/>
  <c r="AN5" i="160"/>
  <c r="AI5" i="160"/>
  <c r="AG5" i="160"/>
  <c r="AE5" i="160"/>
  <c r="AD5" i="160"/>
  <c r="AC5" i="160"/>
  <c r="AB5" i="160"/>
  <c r="AA5" i="160"/>
  <c r="Z5" i="160"/>
  <c r="Y5" i="160"/>
  <c r="X5" i="160"/>
  <c r="W5" i="160"/>
  <c r="V5" i="160"/>
  <c r="R5" i="160"/>
  <c r="P5" i="160"/>
  <c r="O5" i="160"/>
  <c r="N5" i="160"/>
  <c r="L5" i="160"/>
  <c r="K5" i="160"/>
  <c r="H5" i="160"/>
  <c r="G5" i="160"/>
  <c r="F5" i="160"/>
  <c r="E5" i="160"/>
  <c r="D5" i="160"/>
  <c r="C5" i="160"/>
  <c r="BZ65" i="159"/>
  <c r="BY65" i="159"/>
  <c r="BX65" i="159"/>
  <c r="BW65" i="159"/>
  <c r="BV65" i="159"/>
  <c r="BU65" i="159"/>
  <c r="BT65" i="159"/>
  <c r="BS65" i="159"/>
  <c r="BR65" i="159"/>
  <c r="BQ65" i="159"/>
  <c r="BP65" i="159"/>
  <c r="BO65" i="159"/>
  <c r="BI65" i="159"/>
  <c r="BJ337" i="183" s="1"/>
  <c r="BB65" i="159"/>
  <c r="BC337" i="183" s="1"/>
  <c r="AI337" i="183"/>
  <c r="U337" i="183"/>
  <c r="T337" i="183"/>
  <c r="K337" i="183"/>
  <c r="J337" i="183"/>
  <c r="A65" i="159"/>
  <c r="A337" i="183" s="1"/>
  <c r="BZ64" i="159"/>
  <c r="BY64" i="159"/>
  <c r="BX64" i="159"/>
  <c r="BW64" i="159"/>
  <c r="BV64" i="159"/>
  <c r="BU64" i="159"/>
  <c r="BT64" i="159"/>
  <c r="BS64" i="159"/>
  <c r="BR64" i="159"/>
  <c r="BQ64" i="159"/>
  <c r="BP64" i="159"/>
  <c r="BO64" i="159"/>
  <c r="BI64" i="159"/>
  <c r="BJ336" i="183" s="1"/>
  <c r="BB64" i="159"/>
  <c r="AI336" i="183"/>
  <c r="U336" i="183"/>
  <c r="T336" i="183"/>
  <c r="K336" i="183"/>
  <c r="J336" i="183"/>
  <c r="A64" i="159"/>
  <c r="A336" i="183" s="1"/>
  <c r="BZ63" i="159"/>
  <c r="BY63" i="159"/>
  <c r="BX63" i="159"/>
  <c r="BW63" i="159"/>
  <c r="BV63" i="159"/>
  <c r="BU63" i="159"/>
  <c r="BT63" i="159"/>
  <c r="BS63" i="159"/>
  <c r="BR63" i="159"/>
  <c r="BQ63" i="159"/>
  <c r="BP63" i="159"/>
  <c r="BO63" i="159"/>
  <c r="BI63" i="159"/>
  <c r="BJ335" i="183" s="1"/>
  <c r="BB63" i="159"/>
  <c r="AI335" i="183"/>
  <c r="U335" i="183"/>
  <c r="T335" i="183"/>
  <c r="K335" i="183"/>
  <c r="J335" i="183"/>
  <c r="A63" i="159"/>
  <c r="A335" i="183" s="1"/>
  <c r="BZ62" i="159"/>
  <c r="BY62" i="159"/>
  <c r="BX62" i="159"/>
  <c r="BW62" i="159"/>
  <c r="BV62" i="159"/>
  <c r="BU62" i="159"/>
  <c r="BT62" i="159"/>
  <c r="BS62" i="159"/>
  <c r="BR62" i="159"/>
  <c r="BQ62" i="159"/>
  <c r="BP62" i="159"/>
  <c r="BO62" i="159"/>
  <c r="BI62" i="159"/>
  <c r="BJ334" i="183" s="1"/>
  <c r="BB62" i="159"/>
  <c r="AI334" i="183"/>
  <c r="U334" i="183"/>
  <c r="T334" i="183"/>
  <c r="K334" i="183"/>
  <c r="J334" i="183"/>
  <c r="A62" i="159"/>
  <c r="A334" i="183" s="1"/>
  <c r="BZ61" i="159"/>
  <c r="BY61" i="159"/>
  <c r="BX61" i="159"/>
  <c r="BW61" i="159"/>
  <c r="BV61" i="159"/>
  <c r="BU61" i="159"/>
  <c r="BT61" i="159"/>
  <c r="BS61" i="159"/>
  <c r="BR61" i="159"/>
  <c r="BQ61" i="159"/>
  <c r="BP61" i="159"/>
  <c r="BO61" i="159"/>
  <c r="BI61" i="159"/>
  <c r="BJ333" i="183" s="1"/>
  <c r="BB61" i="159"/>
  <c r="BC333" i="183" s="1"/>
  <c r="AI333" i="183"/>
  <c r="U333" i="183"/>
  <c r="T333" i="183"/>
  <c r="K333" i="183"/>
  <c r="J333" i="183"/>
  <c r="A61" i="159"/>
  <c r="A333" i="183" s="1"/>
  <c r="BZ60" i="159"/>
  <c r="BY60" i="159"/>
  <c r="BX60" i="159"/>
  <c r="BW60" i="159"/>
  <c r="BV60" i="159"/>
  <c r="BU60" i="159"/>
  <c r="BT60" i="159"/>
  <c r="BS60" i="159"/>
  <c r="BR60" i="159"/>
  <c r="BQ60" i="159"/>
  <c r="BP60" i="159"/>
  <c r="BO60" i="159"/>
  <c r="BI60" i="159"/>
  <c r="BJ332" i="183" s="1"/>
  <c r="BB60" i="159"/>
  <c r="AI332" i="183"/>
  <c r="U332" i="183"/>
  <c r="T332" i="183"/>
  <c r="K332" i="183"/>
  <c r="J332" i="183"/>
  <c r="A60" i="159"/>
  <c r="A332" i="183" s="1"/>
  <c r="BZ59" i="159"/>
  <c r="BY59" i="159"/>
  <c r="BX59" i="159"/>
  <c r="BW59" i="159"/>
  <c r="BV59" i="159"/>
  <c r="BU59" i="159"/>
  <c r="BT59" i="159"/>
  <c r="BS59" i="159"/>
  <c r="BR59" i="159"/>
  <c r="BQ59" i="159"/>
  <c r="BP59" i="159"/>
  <c r="BO59" i="159"/>
  <c r="BI59" i="159"/>
  <c r="BJ331" i="183" s="1"/>
  <c r="BB59" i="159"/>
  <c r="AI331" i="183"/>
  <c r="U331" i="183"/>
  <c r="T331" i="183"/>
  <c r="K331" i="183"/>
  <c r="J331" i="183"/>
  <c r="A59" i="159"/>
  <c r="A331" i="183" s="1"/>
  <c r="BZ58" i="159"/>
  <c r="BY58" i="159"/>
  <c r="BX58" i="159"/>
  <c r="BW58" i="159"/>
  <c r="BV58" i="159"/>
  <c r="BU58" i="159"/>
  <c r="BT58" i="159"/>
  <c r="BS58" i="159"/>
  <c r="BR58" i="159"/>
  <c r="BQ58" i="159"/>
  <c r="BP58" i="159"/>
  <c r="BO58" i="159"/>
  <c r="BI58" i="159"/>
  <c r="BJ330" i="183" s="1"/>
  <c r="BC58" i="159"/>
  <c r="BD330" i="183" s="1"/>
  <c r="BB58" i="159"/>
  <c r="BC330" i="183" s="1"/>
  <c r="AI330" i="183"/>
  <c r="U330" i="183"/>
  <c r="T330" i="183"/>
  <c r="K330" i="183"/>
  <c r="J330" i="183"/>
  <c r="A58" i="159"/>
  <c r="A330" i="183" s="1"/>
  <c r="BZ57" i="159"/>
  <c r="BY57" i="159"/>
  <c r="BX57" i="159"/>
  <c r="BW57" i="159"/>
  <c r="BV57" i="159"/>
  <c r="BU57" i="159"/>
  <c r="BT57" i="159"/>
  <c r="BS57" i="159"/>
  <c r="BR57" i="159"/>
  <c r="BQ57" i="159"/>
  <c r="BP57" i="159"/>
  <c r="BO57" i="159"/>
  <c r="BI57" i="159"/>
  <c r="BJ329" i="183" s="1"/>
  <c r="BB57" i="159"/>
  <c r="BC329" i="183" s="1"/>
  <c r="AI329" i="183"/>
  <c r="U329" i="183"/>
  <c r="T329" i="183"/>
  <c r="K329" i="183"/>
  <c r="J329" i="183"/>
  <c r="A57" i="159"/>
  <c r="A329" i="183" s="1"/>
  <c r="BZ56" i="159"/>
  <c r="BY56" i="159"/>
  <c r="BX56" i="159"/>
  <c r="BW56" i="159"/>
  <c r="BV56" i="159"/>
  <c r="BU56" i="159"/>
  <c r="BT56" i="159"/>
  <c r="BS56" i="159"/>
  <c r="BR56" i="159"/>
  <c r="BQ56" i="159"/>
  <c r="BP56" i="159"/>
  <c r="BO56" i="159"/>
  <c r="BI56" i="159"/>
  <c r="BJ328" i="183" s="1"/>
  <c r="BB56" i="159"/>
  <c r="BC328" i="183" s="1"/>
  <c r="AI328" i="183"/>
  <c r="U328" i="183"/>
  <c r="T328" i="183"/>
  <c r="K328" i="183"/>
  <c r="J328" i="183"/>
  <c r="A56" i="159"/>
  <c r="A328" i="183" s="1"/>
  <c r="BZ55" i="159"/>
  <c r="BY55" i="159"/>
  <c r="BX55" i="159"/>
  <c r="BW55" i="159"/>
  <c r="BV55" i="159"/>
  <c r="BU55" i="159"/>
  <c r="BT55" i="159"/>
  <c r="BS55" i="159"/>
  <c r="BR55" i="159"/>
  <c r="BQ55" i="159"/>
  <c r="BP55" i="159"/>
  <c r="BO55" i="159"/>
  <c r="BI55" i="159"/>
  <c r="BJ327" i="183" s="1"/>
  <c r="BB55" i="159"/>
  <c r="BC327" i="183" s="1"/>
  <c r="AI327" i="183"/>
  <c r="U327" i="183"/>
  <c r="T327" i="183"/>
  <c r="K327" i="183"/>
  <c r="J327" i="183"/>
  <c r="A55" i="159"/>
  <c r="A327" i="183" s="1"/>
  <c r="BZ54" i="159"/>
  <c r="BY54" i="159"/>
  <c r="BX54" i="159"/>
  <c r="BW54" i="159"/>
  <c r="BV54" i="159"/>
  <c r="BU54" i="159"/>
  <c r="BT54" i="159"/>
  <c r="BS54" i="159"/>
  <c r="BR54" i="159"/>
  <c r="BQ54" i="159"/>
  <c r="BP54" i="159"/>
  <c r="BO54" i="159"/>
  <c r="BI54" i="159"/>
  <c r="BJ326" i="183" s="1"/>
  <c r="BB54" i="159"/>
  <c r="BC326" i="183" s="1"/>
  <c r="AI326" i="183"/>
  <c r="U326" i="183"/>
  <c r="T326" i="183"/>
  <c r="K326" i="183"/>
  <c r="J326" i="183"/>
  <c r="A54" i="159"/>
  <c r="A326" i="183" s="1"/>
  <c r="BZ53" i="159"/>
  <c r="BY53" i="159"/>
  <c r="BX53" i="159"/>
  <c r="BW53" i="159"/>
  <c r="BV53" i="159"/>
  <c r="BU53" i="159"/>
  <c r="BT53" i="159"/>
  <c r="BS53" i="159"/>
  <c r="BR53" i="159"/>
  <c r="BQ53" i="159"/>
  <c r="BP53" i="159"/>
  <c r="BO53" i="159"/>
  <c r="BI53" i="159"/>
  <c r="BJ325" i="183" s="1"/>
  <c r="BB53" i="159"/>
  <c r="BC325" i="183" s="1"/>
  <c r="AI325" i="183"/>
  <c r="U325" i="183"/>
  <c r="T325" i="183"/>
  <c r="K325" i="183"/>
  <c r="J325" i="183"/>
  <c r="A53" i="159"/>
  <c r="A325" i="183" s="1"/>
  <c r="BZ52" i="159"/>
  <c r="BY52" i="159"/>
  <c r="BX52" i="159"/>
  <c r="BW52" i="159"/>
  <c r="BV52" i="159"/>
  <c r="BU52" i="159"/>
  <c r="BT52" i="159"/>
  <c r="BS52" i="159"/>
  <c r="BR52" i="159"/>
  <c r="BQ52" i="159"/>
  <c r="BP52" i="159"/>
  <c r="BO52" i="159"/>
  <c r="BI52" i="159"/>
  <c r="BJ324" i="183" s="1"/>
  <c r="BB52" i="159"/>
  <c r="BC324" i="183" s="1"/>
  <c r="AI324" i="183"/>
  <c r="U324" i="183"/>
  <c r="T324" i="183"/>
  <c r="K324" i="183"/>
  <c r="J324" i="183"/>
  <c r="A52" i="159"/>
  <c r="A324" i="183" s="1"/>
  <c r="BZ51" i="159"/>
  <c r="BY51" i="159"/>
  <c r="BX51" i="159"/>
  <c r="BW51" i="159"/>
  <c r="BV51" i="159"/>
  <c r="BU51" i="159"/>
  <c r="BT51" i="159"/>
  <c r="BS51" i="159"/>
  <c r="BR51" i="159"/>
  <c r="BQ51" i="159"/>
  <c r="BP51" i="159"/>
  <c r="BO51" i="159"/>
  <c r="BI51" i="159"/>
  <c r="BJ323" i="183" s="1"/>
  <c r="BB51" i="159"/>
  <c r="BC323" i="183" s="1"/>
  <c r="AI323" i="183"/>
  <c r="U323" i="183"/>
  <c r="T323" i="183"/>
  <c r="J323" i="183"/>
  <c r="A51" i="159"/>
  <c r="A323" i="183" s="1"/>
  <c r="BZ50" i="159"/>
  <c r="BY50" i="159"/>
  <c r="BX50" i="159"/>
  <c r="BW50" i="159"/>
  <c r="BV50" i="159"/>
  <c r="BU50" i="159"/>
  <c r="BT50" i="159"/>
  <c r="BS50" i="159"/>
  <c r="BR50" i="159"/>
  <c r="BQ50" i="159"/>
  <c r="BP50" i="159"/>
  <c r="BO50" i="159"/>
  <c r="BI50" i="159"/>
  <c r="BJ322" i="183" s="1"/>
  <c r="BB50" i="159"/>
  <c r="BC322" i="183" s="1"/>
  <c r="AI322" i="183"/>
  <c r="U322" i="183"/>
  <c r="T322" i="183"/>
  <c r="K322" i="183"/>
  <c r="J322" i="183"/>
  <c r="A50" i="159"/>
  <c r="A322" i="183" s="1"/>
  <c r="BZ49" i="159"/>
  <c r="BY49" i="159"/>
  <c r="BX49" i="159"/>
  <c r="BW49" i="159"/>
  <c r="BV49" i="159"/>
  <c r="BU49" i="159"/>
  <c r="BT49" i="159"/>
  <c r="BS49" i="159"/>
  <c r="BR49" i="159"/>
  <c r="BQ49" i="159"/>
  <c r="BP49" i="159"/>
  <c r="BO49" i="159"/>
  <c r="BI49" i="159"/>
  <c r="BJ321" i="183" s="1"/>
  <c r="BB49" i="159"/>
  <c r="BC321" i="183" s="1"/>
  <c r="AI321" i="183"/>
  <c r="U321" i="183"/>
  <c r="T321" i="183"/>
  <c r="K321" i="183"/>
  <c r="J321" i="183"/>
  <c r="A49" i="159"/>
  <c r="A321" i="183" s="1"/>
  <c r="BZ48" i="159"/>
  <c r="BY48" i="159"/>
  <c r="BX48" i="159"/>
  <c r="BW48" i="159"/>
  <c r="BV48" i="159"/>
  <c r="BU48" i="159"/>
  <c r="BT48" i="159"/>
  <c r="BS48" i="159"/>
  <c r="BR48" i="159"/>
  <c r="BQ48" i="159"/>
  <c r="BP48" i="159"/>
  <c r="BO48" i="159"/>
  <c r="BI48" i="159"/>
  <c r="BJ320" i="183" s="1"/>
  <c r="BB48" i="159"/>
  <c r="BC320" i="183" s="1"/>
  <c r="AI320" i="183"/>
  <c r="U320" i="183"/>
  <c r="T320" i="183"/>
  <c r="K320" i="183"/>
  <c r="J320" i="183"/>
  <c r="A48" i="159"/>
  <c r="A320" i="183" s="1"/>
  <c r="BZ47" i="159"/>
  <c r="BY47" i="159"/>
  <c r="BX47" i="159"/>
  <c r="BW47" i="159"/>
  <c r="BV47" i="159"/>
  <c r="BU47" i="159"/>
  <c r="BT47" i="159"/>
  <c r="BS47" i="159"/>
  <c r="BR47" i="159"/>
  <c r="BQ47" i="159"/>
  <c r="BP47" i="159"/>
  <c r="BO47" i="159"/>
  <c r="BI47" i="159"/>
  <c r="BJ319" i="183" s="1"/>
  <c r="BB47" i="159"/>
  <c r="BC319" i="183" s="1"/>
  <c r="AI319" i="183"/>
  <c r="U319" i="183"/>
  <c r="T319" i="183"/>
  <c r="K319" i="183"/>
  <c r="J319" i="183"/>
  <c r="A47" i="159"/>
  <c r="A319" i="183" s="1"/>
  <c r="BZ46" i="159"/>
  <c r="BY46" i="159"/>
  <c r="BX46" i="159"/>
  <c r="BW46" i="159"/>
  <c r="BV46" i="159"/>
  <c r="BU46" i="159"/>
  <c r="BT46" i="159"/>
  <c r="BS46" i="159"/>
  <c r="BR46" i="159"/>
  <c r="BQ46" i="159"/>
  <c r="BP46" i="159"/>
  <c r="BO46" i="159"/>
  <c r="BI46" i="159"/>
  <c r="BJ318" i="183" s="1"/>
  <c r="BB46" i="159"/>
  <c r="BC318" i="183" s="1"/>
  <c r="AI318" i="183"/>
  <c r="U318" i="183"/>
  <c r="T318" i="183"/>
  <c r="K318" i="183"/>
  <c r="J318" i="183"/>
  <c r="A46" i="159"/>
  <c r="A318" i="183" s="1"/>
  <c r="BZ45" i="159"/>
  <c r="BY45" i="159"/>
  <c r="BX45" i="159"/>
  <c r="BW45" i="159"/>
  <c r="BV45" i="159"/>
  <c r="BU45" i="159"/>
  <c r="BT45" i="159"/>
  <c r="BS45" i="159"/>
  <c r="BR45" i="159"/>
  <c r="BQ45" i="159"/>
  <c r="BP45" i="159"/>
  <c r="BO45" i="159"/>
  <c r="BI45" i="159"/>
  <c r="BJ317" i="183" s="1"/>
  <c r="BB45" i="159"/>
  <c r="BC317" i="183" s="1"/>
  <c r="AI317" i="183"/>
  <c r="U317" i="183"/>
  <c r="T317" i="183"/>
  <c r="K317" i="183"/>
  <c r="J317" i="183"/>
  <c r="A45" i="159"/>
  <c r="A317" i="183" s="1"/>
  <c r="BZ44" i="159"/>
  <c r="BY44" i="159"/>
  <c r="BX44" i="159"/>
  <c r="BW44" i="159"/>
  <c r="BV44" i="159"/>
  <c r="BU44" i="159"/>
  <c r="BT44" i="159"/>
  <c r="BS44" i="159"/>
  <c r="BR44" i="159"/>
  <c r="BQ44" i="159"/>
  <c r="BP44" i="159"/>
  <c r="BO44" i="159"/>
  <c r="BI44" i="159"/>
  <c r="BJ316" i="183" s="1"/>
  <c r="BB44" i="159"/>
  <c r="BC316" i="183" s="1"/>
  <c r="AI316" i="183"/>
  <c r="U316" i="183"/>
  <c r="T316" i="183"/>
  <c r="K316" i="183"/>
  <c r="J316" i="183"/>
  <c r="A44" i="159"/>
  <c r="A316" i="183" s="1"/>
  <c r="BZ43" i="159"/>
  <c r="BY43" i="159"/>
  <c r="BX43" i="159"/>
  <c r="BW43" i="159"/>
  <c r="BV43" i="159"/>
  <c r="BU43" i="159"/>
  <c r="BT43" i="159"/>
  <c r="BS43" i="159"/>
  <c r="BR43" i="159"/>
  <c r="BQ43" i="159"/>
  <c r="BP43" i="159"/>
  <c r="BO43" i="159"/>
  <c r="BI43" i="159"/>
  <c r="BJ315" i="183" s="1"/>
  <c r="BB43" i="159"/>
  <c r="BC315" i="183" s="1"/>
  <c r="AI315" i="183"/>
  <c r="U315" i="183"/>
  <c r="T315" i="183"/>
  <c r="K315" i="183"/>
  <c r="J315" i="183"/>
  <c r="A43" i="159"/>
  <c r="A315" i="183" s="1"/>
  <c r="BZ42" i="159"/>
  <c r="BY42" i="159"/>
  <c r="BX42" i="159"/>
  <c r="BW42" i="159"/>
  <c r="BV42" i="159"/>
  <c r="BU42" i="159"/>
  <c r="BT42" i="159"/>
  <c r="BS42" i="159"/>
  <c r="BR42" i="159"/>
  <c r="BQ42" i="159"/>
  <c r="BP42" i="159"/>
  <c r="BO42" i="159"/>
  <c r="BI42" i="159"/>
  <c r="BJ314" i="183" s="1"/>
  <c r="BB42" i="159"/>
  <c r="BC314" i="183" s="1"/>
  <c r="AI314" i="183"/>
  <c r="U314" i="183"/>
  <c r="T314" i="183"/>
  <c r="K314" i="183"/>
  <c r="J314" i="183"/>
  <c r="A42" i="159"/>
  <c r="A314" i="183" s="1"/>
  <c r="BZ41" i="159"/>
  <c r="BY41" i="159"/>
  <c r="BX41" i="159"/>
  <c r="BW41" i="159"/>
  <c r="BV41" i="159"/>
  <c r="BU41" i="159"/>
  <c r="BT41" i="159"/>
  <c r="BS41" i="159"/>
  <c r="BR41" i="159"/>
  <c r="BQ41" i="159"/>
  <c r="BP41" i="159"/>
  <c r="BO41" i="159"/>
  <c r="BI41" i="159"/>
  <c r="BJ313" i="183" s="1"/>
  <c r="BC41" i="159"/>
  <c r="BD313" i="183" s="1"/>
  <c r="BB41" i="159"/>
  <c r="BC313" i="183" s="1"/>
  <c r="AI313" i="183"/>
  <c r="U313" i="183"/>
  <c r="T313" i="183"/>
  <c r="K313" i="183"/>
  <c r="J313" i="183"/>
  <c r="A41" i="159"/>
  <c r="A313" i="183" s="1"/>
  <c r="BZ40" i="159"/>
  <c r="BY40" i="159"/>
  <c r="BX40" i="159"/>
  <c r="BW40" i="159"/>
  <c r="BV40" i="159"/>
  <c r="BU40" i="159"/>
  <c r="BT40" i="159"/>
  <c r="BS40" i="159"/>
  <c r="BR40" i="159"/>
  <c r="BQ40" i="159"/>
  <c r="BP40" i="159"/>
  <c r="BO40" i="159"/>
  <c r="BI40" i="159"/>
  <c r="BJ312" i="183" s="1"/>
  <c r="BB40" i="159"/>
  <c r="BC312" i="183" s="1"/>
  <c r="AI312" i="183"/>
  <c r="U312" i="183"/>
  <c r="T312" i="183"/>
  <c r="K312" i="183"/>
  <c r="J312" i="183"/>
  <c r="A40" i="159"/>
  <c r="A312" i="183" s="1"/>
  <c r="BZ39" i="159"/>
  <c r="BY39" i="159"/>
  <c r="BX39" i="159"/>
  <c r="BW39" i="159"/>
  <c r="BV39" i="159"/>
  <c r="BU39" i="159"/>
  <c r="BT39" i="159"/>
  <c r="BS39" i="159"/>
  <c r="BR39" i="159"/>
  <c r="BQ39" i="159"/>
  <c r="BP39" i="159"/>
  <c r="BO39" i="159"/>
  <c r="BI39" i="159"/>
  <c r="BJ311" i="183" s="1"/>
  <c r="BB39" i="159"/>
  <c r="BC311" i="183" s="1"/>
  <c r="AI311" i="183"/>
  <c r="U311" i="183"/>
  <c r="T311" i="183"/>
  <c r="K311" i="183"/>
  <c r="J311" i="183"/>
  <c r="A39" i="159"/>
  <c r="A311" i="183" s="1"/>
  <c r="BZ38" i="159"/>
  <c r="BY38" i="159"/>
  <c r="BX38" i="159"/>
  <c r="BW38" i="159"/>
  <c r="BV38" i="159"/>
  <c r="BU38" i="159"/>
  <c r="BT38" i="159"/>
  <c r="BS38" i="159"/>
  <c r="BR38" i="159"/>
  <c r="BQ38" i="159"/>
  <c r="BP38" i="159"/>
  <c r="BO38" i="159"/>
  <c r="BI38" i="159"/>
  <c r="BJ310" i="183" s="1"/>
  <c r="BB38" i="159"/>
  <c r="BC310" i="183" s="1"/>
  <c r="AI310" i="183"/>
  <c r="U310" i="183"/>
  <c r="T310" i="183"/>
  <c r="K310" i="183"/>
  <c r="J310" i="183"/>
  <c r="A38" i="159"/>
  <c r="A310" i="183" s="1"/>
  <c r="BZ37" i="159"/>
  <c r="BY37" i="159"/>
  <c r="BX37" i="159"/>
  <c r="BW37" i="159"/>
  <c r="BV37" i="159"/>
  <c r="BU37" i="159"/>
  <c r="BT37" i="159"/>
  <c r="BS37" i="159"/>
  <c r="BR37" i="159"/>
  <c r="BQ37" i="159"/>
  <c r="BP37" i="159"/>
  <c r="BO37" i="159"/>
  <c r="BI37" i="159"/>
  <c r="BJ309" i="183" s="1"/>
  <c r="BB37" i="159"/>
  <c r="BC309" i="183" s="1"/>
  <c r="AI309" i="183"/>
  <c r="U309" i="183"/>
  <c r="T309" i="183"/>
  <c r="K309" i="183"/>
  <c r="J309" i="183"/>
  <c r="A37" i="159"/>
  <c r="A309" i="183" s="1"/>
  <c r="BZ36" i="159"/>
  <c r="BY36" i="159"/>
  <c r="BX36" i="159"/>
  <c r="BW36" i="159"/>
  <c r="BV36" i="159"/>
  <c r="BU36" i="159"/>
  <c r="BT36" i="159"/>
  <c r="BS36" i="159"/>
  <c r="BR36" i="159"/>
  <c r="BQ36" i="159"/>
  <c r="BP36" i="159"/>
  <c r="BO36" i="159"/>
  <c r="BI36" i="159"/>
  <c r="BJ308" i="183" s="1"/>
  <c r="BB36" i="159"/>
  <c r="BC308" i="183" s="1"/>
  <c r="AI308" i="183"/>
  <c r="U308" i="183"/>
  <c r="T308" i="183"/>
  <c r="K308" i="183"/>
  <c r="J308" i="183"/>
  <c r="A36" i="159"/>
  <c r="A308" i="183" s="1"/>
  <c r="BZ35" i="159"/>
  <c r="BY35" i="159"/>
  <c r="BX35" i="159"/>
  <c r="BW35" i="159"/>
  <c r="BV35" i="159"/>
  <c r="BU35" i="159"/>
  <c r="BT35" i="159"/>
  <c r="BS35" i="159"/>
  <c r="BR35" i="159"/>
  <c r="BQ35" i="159"/>
  <c r="BP35" i="159"/>
  <c r="BO35" i="159"/>
  <c r="BI35" i="159"/>
  <c r="BJ307" i="183" s="1"/>
  <c r="BB35" i="159"/>
  <c r="BC307" i="183" s="1"/>
  <c r="AI307" i="183"/>
  <c r="U307" i="183"/>
  <c r="T307" i="183"/>
  <c r="K307" i="183"/>
  <c r="J307" i="183"/>
  <c r="A35" i="159"/>
  <c r="A307" i="183" s="1"/>
  <c r="BZ34" i="159"/>
  <c r="BY34" i="159"/>
  <c r="BX34" i="159"/>
  <c r="BW34" i="159"/>
  <c r="BV34" i="159"/>
  <c r="BU34" i="159"/>
  <c r="BT34" i="159"/>
  <c r="BS34" i="159"/>
  <c r="BR34" i="159"/>
  <c r="BQ34" i="159"/>
  <c r="BP34" i="159"/>
  <c r="BO34" i="159"/>
  <c r="BI34" i="159"/>
  <c r="BJ306" i="183" s="1"/>
  <c r="BB34" i="159"/>
  <c r="BC306" i="183" s="1"/>
  <c r="AJ34" i="159"/>
  <c r="AK306" i="183" s="1"/>
  <c r="AI306" i="183"/>
  <c r="U306" i="183"/>
  <c r="T306" i="183"/>
  <c r="K306" i="183"/>
  <c r="J306" i="183"/>
  <c r="A34" i="159"/>
  <c r="A306" i="183" s="1"/>
  <c r="BZ33" i="159"/>
  <c r="BY33" i="159"/>
  <c r="BX33" i="159"/>
  <c r="BW33" i="159"/>
  <c r="BV33" i="159"/>
  <c r="BU33" i="159"/>
  <c r="BT33" i="159"/>
  <c r="BS33" i="159"/>
  <c r="BR33" i="159"/>
  <c r="BQ33" i="159"/>
  <c r="BP33" i="159"/>
  <c r="BO33" i="159"/>
  <c r="BI33" i="159"/>
  <c r="BJ305" i="183" s="1"/>
  <c r="BC33" i="159"/>
  <c r="BD305" i="183" s="1"/>
  <c r="BB33" i="159"/>
  <c r="BC305" i="183" s="1"/>
  <c r="AI305" i="183"/>
  <c r="U305" i="183"/>
  <c r="T305" i="183"/>
  <c r="K305" i="183"/>
  <c r="J305" i="183"/>
  <c r="A33" i="159"/>
  <c r="A305" i="183" s="1"/>
  <c r="BZ32" i="159"/>
  <c r="BY32" i="159"/>
  <c r="BX32" i="159"/>
  <c r="BW32" i="159"/>
  <c r="BV32" i="159"/>
  <c r="BU32" i="159"/>
  <c r="BT32" i="159"/>
  <c r="BS32" i="159"/>
  <c r="BR32" i="159"/>
  <c r="BQ32" i="159"/>
  <c r="BP32" i="159"/>
  <c r="BO32" i="159"/>
  <c r="BI32" i="159"/>
  <c r="BJ304" i="183" s="1"/>
  <c r="BB32" i="159"/>
  <c r="BC304" i="183" s="1"/>
  <c r="AI304" i="183"/>
  <c r="U304" i="183"/>
  <c r="T304" i="183"/>
  <c r="K304" i="183"/>
  <c r="J304" i="183"/>
  <c r="A32" i="159"/>
  <c r="A304" i="183" s="1"/>
  <c r="BZ31" i="159"/>
  <c r="BY31" i="159"/>
  <c r="BX31" i="159"/>
  <c r="BW31" i="159"/>
  <c r="BV31" i="159"/>
  <c r="BU31" i="159"/>
  <c r="BT31" i="159"/>
  <c r="BS31" i="159"/>
  <c r="BR31" i="159"/>
  <c r="BQ31" i="159"/>
  <c r="BP31" i="159"/>
  <c r="BO31" i="159"/>
  <c r="BI31" i="159"/>
  <c r="BJ303" i="183" s="1"/>
  <c r="BB31" i="159"/>
  <c r="BC303" i="183" s="1"/>
  <c r="AI303" i="183"/>
  <c r="U303" i="183"/>
  <c r="T303" i="183"/>
  <c r="K303" i="183"/>
  <c r="J303" i="183"/>
  <c r="A31" i="159"/>
  <c r="A303" i="183" s="1"/>
  <c r="BZ30" i="159"/>
  <c r="BY30" i="159"/>
  <c r="BX30" i="159"/>
  <c r="BW30" i="159"/>
  <c r="BV30" i="159"/>
  <c r="BU30" i="159"/>
  <c r="BT30" i="159"/>
  <c r="BS30" i="159"/>
  <c r="BR30" i="159"/>
  <c r="BQ30" i="159"/>
  <c r="BP30" i="159"/>
  <c r="BO30" i="159"/>
  <c r="BI30" i="159"/>
  <c r="BJ302" i="183" s="1"/>
  <c r="BB30" i="159"/>
  <c r="BC302" i="183" s="1"/>
  <c r="AI302" i="183"/>
  <c r="U302" i="183"/>
  <c r="T302" i="183"/>
  <c r="K302" i="183"/>
  <c r="J302" i="183"/>
  <c r="A30" i="159"/>
  <c r="A302" i="183" s="1"/>
  <c r="BZ29" i="159"/>
  <c r="BY29" i="159"/>
  <c r="BX29" i="159"/>
  <c r="BW29" i="159"/>
  <c r="BV29" i="159"/>
  <c r="BU29" i="159"/>
  <c r="BT29" i="159"/>
  <c r="BS29" i="159"/>
  <c r="BR29" i="159"/>
  <c r="BQ29" i="159"/>
  <c r="BP29" i="159"/>
  <c r="BO29" i="159"/>
  <c r="BI29" i="159"/>
  <c r="BJ301" i="183" s="1"/>
  <c r="BB29" i="159"/>
  <c r="BC301" i="183" s="1"/>
  <c r="AI301" i="183"/>
  <c r="U301" i="183"/>
  <c r="T301" i="183"/>
  <c r="K301" i="183"/>
  <c r="J301" i="183"/>
  <c r="A29" i="159"/>
  <c r="A301" i="183" s="1"/>
  <c r="BZ28" i="159"/>
  <c r="BY28" i="159"/>
  <c r="BX28" i="159"/>
  <c r="BW28" i="159"/>
  <c r="BV28" i="159"/>
  <c r="BU28" i="159"/>
  <c r="BT28" i="159"/>
  <c r="BS28" i="159"/>
  <c r="BR28" i="159"/>
  <c r="BQ28" i="159"/>
  <c r="BP28" i="159"/>
  <c r="BO28" i="159"/>
  <c r="BI28" i="159"/>
  <c r="BJ300" i="183" s="1"/>
  <c r="BB28" i="159"/>
  <c r="BC300" i="183" s="1"/>
  <c r="AI300" i="183"/>
  <c r="U300" i="183"/>
  <c r="T300" i="183"/>
  <c r="K300" i="183"/>
  <c r="J300" i="183"/>
  <c r="A28" i="159"/>
  <c r="A300" i="183" s="1"/>
  <c r="BZ27" i="159"/>
  <c r="BY27" i="159"/>
  <c r="BX27" i="159"/>
  <c r="BW27" i="159"/>
  <c r="BV27" i="159"/>
  <c r="BU27" i="159"/>
  <c r="BT27" i="159"/>
  <c r="BS27" i="159"/>
  <c r="BR27" i="159"/>
  <c r="BQ27" i="159"/>
  <c r="BP27" i="159"/>
  <c r="BO27" i="159"/>
  <c r="BI27" i="159"/>
  <c r="BJ299" i="183" s="1"/>
  <c r="BC27" i="159"/>
  <c r="BD299" i="183" s="1"/>
  <c r="BB27" i="159"/>
  <c r="BC299" i="183" s="1"/>
  <c r="AI299" i="183"/>
  <c r="U299" i="183"/>
  <c r="T299" i="183"/>
  <c r="K299" i="183"/>
  <c r="J299" i="183"/>
  <c r="A27" i="159"/>
  <c r="A299" i="183" s="1"/>
  <c r="BZ26" i="159"/>
  <c r="BY26" i="159"/>
  <c r="BX26" i="159"/>
  <c r="BW26" i="159"/>
  <c r="BV26" i="159"/>
  <c r="BU26" i="159"/>
  <c r="BT26" i="159"/>
  <c r="BS26" i="159"/>
  <c r="BR26" i="159"/>
  <c r="BQ26" i="159"/>
  <c r="BP26" i="159"/>
  <c r="BO26" i="159"/>
  <c r="BI26" i="159"/>
  <c r="BJ298" i="183" s="1"/>
  <c r="BB26" i="159"/>
  <c r="BC298" i="183" s="1"/>
  <c r="AI298" i="183"/>
  <c r="U298" i="183"/>
  <c r="T298" i="183"/>
  <c r="K298" i="183"/>
  <c r="J298" i="183"/>
  <c r="A26" i="159"/>
  <c r="A298" i="183" s="1"/>
  <c r="BZ25" i="159"/>
  <c r="BY25" i="159"/>
  <c r="BX25" i="159"/>
  <c r="BW25" i="159"/>
  <c r="BV25" i="159"/>
  <c r="BU25" i="159"/>
  <c r="BT25" i="159"/>
  <c r="BS25" i="159"/>
  <c r="BR25" i="159"/>
  <c r="BQ25" i="159"/>
  <c r="BP25" i="159"/>
  <c r="BO25" i="159"/>
  <c r="BI25" i="159"/>
  <c r="BJ297" i="183" s="1"/>
  <c r="BB25" i="159"/>
  <c r="BC297" i="183" s="1"/>
  <c r="AI297" i="183"/>
  <c r="U297" i="183"/>
  <c r="T297" i="183"/>
  <c r="K297" i="183"/>
  <c r="J297" i="183"/>
  <c r="A25" i="159"/>
  <c r="A297" i="183" s="1"/>
  <c r="BZ24" i="159"/>
  <c r="BY24" i="159"/>
  <c r="BX24" i="159"/>
  <c r="BW24" i="159"/>
  <c r="BV24" i="159"/>
  <c r="BU24" i="159"/>
  <c r="BT24" i="159"/>
  <c r="BS24" i="159"/>
  <c r="BR24" i="159"/>
  <c r="BQ24" i="159"/>
  <c r="BP24" i="159"/>
  <c r="BO24" i="159"/>
  <c r="BI24" i="159"/>
  <c r="BJ296" i="183" s="1"/>
  <c r="BB24" i="159"/>
  <c r="BC296" i="183" s="1"/>
  <c r="AI296" i="183"/>
  <c r="U296" i="183"/>
  <c r="T296" i="183"/>
  <c r="K296" i="183"/>
  <c r="J296" i="183"/>
  <c r="A24" i="159"/>
  <c r="A296" i="183" s="1"/>
  <c r="BZ23" i="159"/>
  <c r="BY23" i="159"/>
  <c r="BX23" i="159"/>
  <c r="BW23" i="159"/>
  <c r="BV23" i="159"/>
  <c r="BU23" i="159"/>
  <c r="BT23" i="159"/>
  <c r="BS23" i="159"/>
  <c r="BR23" i="159"/>
  <c r="BQ23" i="159"/>
  <c r="BP23" i="159"/>
  <c r="BO23" i="159"/>
  <c r="BI23" i="159"/>
  <c r="BJ295" i="183" s="1"/>
  <c r="BB23" i="159"/>
  <c r="BC295" i="183" s="1"/>
  <c r="AI295" i="183"/>
  <c r="U295" i="183"/>
  <c r="T295" i="183"/>
  <c r="K295" i="183"/>
  <c r="J295" i="183"/>
  <c r="A23" i="159"/>
  <c r="A295" i="183" s="1"/>
  <c r="BZ22" i="159"/>
  <c r="BY22" i="159"/>
  <c r="BX22" i="159"/>
  <c r="BW22" i="159"/>
  <c r="BV22" i="159"/>
  <c r="BU22" i="159"/>
  <c r="BT22" i="159"/>
  <c r="BS22" i="159"/>
  <c r="BR22" i="159"/>
  <c r="BQ22" i="159"/>
  <c r="BP22" i="159"/>
  <c r="BO22" i="159"/>
  <c r="BI22" i="159"/>
  <c r="BJ294" i="183" s="1"/>
  <c r="BB22" i="159"/>
  <c r="BC294" i="183" s="1"/>
  <c r="AI294" i="183"/>
  <c r="U294" i="183"/>
  <c r="T294" i="183"/>
  <c r="K294" i="183"/>
  <c r="J294" i="183"/>
  <c r="A22" i="159"/>
  <c r="A294" i="183" s="1"/>
  <c r="BZ21" i="159"/>
  <c r="BY21" i="159"/>
  <c r="BX21" i="159"/>
  <c r="BW21" i="159"/>
  <c r="BV21" i="159"/>
  <c r="BU21" i="159"/>
  <c r="BT21" i="159"/>
  <c r="BS21" i="159"/>
  <c r="BR21" i="159"/>
  <c r="BQ21" i="159"/>
  <c r="BP21" i="159"/>
  <c r="BO21" i="159"/>
  <c r="BI21" i="159"/>
  <c r="BJ293" i="183" s="1"/>
  <c r="BC21" i="159"/>
  <c r="BD293" i="183" s="1"/>
  <c r="BB21" i="159"/>
  <c r="BC293" i="183" s="1"/>
  <c r="AI293" i="183"/>
  <c r="U293" i="183"/>
  <c r="T293" i="183"/>
  <c r="K293" i="183"/>
  <c r="J293" i="183"/>
  <c r="A21" i="159"/>
  <c r="A293" i="183" s="1"/>
  <c r="BZ20" i="159"/>
  <c r="BY20" i="159"/>
  <c r="BX20" i="159"/>
  <c r="BW20" i="159"/>
  <c r="BV20" i="159"/>
  <c r="BU20" i="159"/>
  <c r="BT20" i="159"/>
  <c r="BS20" i="159"/>
  <c r="BR20" i="159"/>
  <c r="BQ20" i="159"/>
  <c r="BP20" i="159"/>
  <c r="BO20" i="159"/>
  <c r="BI20" i="159"/>
  <c r="BJ292" i="183" s="1"/>
  <c r="BB20" i="159"/>
  <c r="BC292" i="183" s="1"/>
  <c r="AI292" i="183"/>
  <c r="U292" i="183"/>
  <c r="T292" i="183"/>
  <c r="K292" i="183"/>
  <c r="J292" i="183"/>
  <c r="A20" i="159"/>
  <c r="A292" i="183" s="1"/>
  <c r="BZ19" i="159"/>
  <c r="BY19" i="159"/>
  <c r="BX19" i="159"/>
  <c r="BW19" i="159"/>
  <c r="BV19" i="159"/>
  <c r="BU19" i="159"/>
  <c r="BT19" i="159"/>
  <c r="BS19" i="159"/>
  <c r="BR19" i="159"/>
  <c r="BQ19" i="159"/>
  <c r="BP19" i="159"/>
  <c r="BO19" i="159"/>
  <c r="BJ19" i="159"/>
  <c r="BK291" i="183" s="1"/>
  <c r="BI19" i="159"/>
  <c r="BJ291" i="183" s="1"/>
  <c r="BC19" i="159"/>
  <c r="BD291" i="183" s="1"/>
  <c r="BB19" i="159"/>
  <c r="BC291" i="183" s="1"/>
  <c r="AI291" i="183"/>
  <c r="U291" i="183"/>
  <c r="T291" i="183"/>
  <c r="K291" i="183"/>
  <c r="J291" i="183"/>
  <c r="A19" i="159"/>
  <c r="A291" i="183" s="1"/>
  <c r="BZ18" i="159"/>
  <c r="BY18" i="159"/>
  <c r="BX18" i="159"/>
  <c r="BW18" i="159"/>
  <c r="BV18" i="159"/>
  <c r="BU18" i="159"/>
  <c r="BT18" i="159"/>
  <c r="BS18" i="159"/>
  <c r="BR18" i="159"/>
  <c r="BQ18" i="159"/>
  <c r="BP18" i="159"/>
  <c r="BO18" i="159"/>
  <c r="BI18" i="159"/>
  <c r="BJ290" i="183" s="1"/>
  <c r="BC18" i="159"/>
  <c r="BD290" i="183" s="1"/>
  <c r="BB18" i="159"/>
  <c r="BC290" i="183" s="1"/>
  <c r="AI290" i="183"/>
  <c r="U290" i="183"/>
  <c r="T290" i="183"/>
  <c r="K290" i="183"/>
  <c r="J290" i="183"/>
  <c r="A18" i="159"/>
  <c r="A290" i="183" s="1"/>
  <c r="BZ17" i="159"/>
  <c r="BY17" i="159"/>
  <c r="BX17" i="159"/>
  <c r="BW17" i="159"/>
  <c r="BV17" i="159"/>
  <c r="BU17" i="159"/>
  <c r="BT17" i="159"/>
  <c r="BS17" i="159"/>
  <c r="BR17" i="159"/>
  <c r="BQ17" i="159"/>
  <c r="BP17" i="159"/>
  <c r="BO17" i="159"/>
  <c r="BL17" i="159"/>
  <c r="BM289" i="183" s="1"/>
  <c r="BJ17" i="159"/>
  <c r="BK289" i="183" s="1"/>
  <c r="BI17" i="159"/>
  <c r="BJ289" i="183" s="1"/>
  <c r="BC17" i="159"/>
  <c r="BD289" i="183" s="1"/>
  <c r="BB17" i="159"/>
  <c r="BC289" i="183" s="1"/>
  <c r="AI289" i="183"/>
  <c r="U289" i="183"/>
  <c r="T289" i="183"/>
  <c r="K289" i="183"/>
  <c r="J289" i="183"/>
  <c r="A17" i="159"/>
  <c r="A289" i="183" s="1"/>
  <c r="BZ16" i="159"/>
  <c r="BY16" i="159"/>
  <c r="BX16" i="159"/>
  <c r="BW16" i="159"/>
  <c r="BV16" i="159"/>
  <c r="BU16" i="159"/>
  <c r="BT16" i="159"/>
  <c r="BS16" i="159"/>
  <c r="BR16" i="159"/>
  <c r="BQ16" i="159"/>
  <c r="BP16" i="159"/>
  <c r="BO16" i="159"/>
  <c r="BI16" i="159"/>
  <c r="BJ288" i="183" s="1"/>
  <c r="BB16" i="159"/>
  <c r="BC288" i="183" s="1"/>
  <c r="AI288" i="183"/>
  <c r="U288" i="183"/>
  <c r="T288" i="183"/>
  <c r="K288" i="183"/>
  <c r="J288" i="183"/>
  <c r="A16" i="159"/>
  <c r="A288" i="183" s="1"/>
  <c r="BZ15" i="159"/>
  <c r="BY15" i="159"/>
  <c r="BX15" i="159"/>
  <c r="BW15" i="159"/>
  <c r="BV15" i="159"/>
  <c r="BU15" i="159"/>
  <c r="BT15" i="159"/>
  <c r="BS15" i="159"/>
  <c r="BR15" i="159"/>
  <c r="BQ15" i="159"/>
  <c r="BP15" i="159"/>
  <c r="BO15" i="159"/>
  <c r="BI15" i="159"/>
  <c r="BJ287" i="183" s="1"/>
  <c r="BB15" i="159"/>
  <c r="BC287" i="183" s="1"/>
  <c r="AI287" i="183"/>
  <c r="U287" i="183"/>
  <c r="T287" i="183"/>
  <c r="K287" i="183"/>
  <c r="J287" i="183"/>
  <c r="A15" i="159"/>
  <c r="A287" i="183" s="1"/>
  <c r="BZ14" i="159"/>
  <c r="BY14" i="159"/>
  <c r="BX14" i="159"/>
  <c r="BW14" i="159"/>
  <c r="BV14" i="159"/>
  <c r="BU14" i="159"/>
  <c r="BT14" i="159"/>
  <c r="BS14" i="159"/>
  <c r="BR14" i="159"/>
  <c r="BQ14" i="159"/>
  <c r="BP14" i="159"/>
  <c r="BO14" i="159"/>
  <c r="BI14" i="159"/>
  <c r="BJ286" i="183" s="1"/>
  <c r="BB14" i="159"/>
  <c r="BC286" i="183" s="1"/>
  <c r="AI286" i="183"/>
  <c r="U286" i="183"/>
  <c r="T286" i="183"/>
  <c r="K286" i="183"/>
  <c r="J286" i="183"/>
  <c r="A14" i="159"/>
  <c r="A286" i="183" s="1"/>
  <c r="BZ13" i="159"/>
  <c r="BY13" i="159"/>
  <c r="BX13" i="159"/>
  <c r="BW13" i="159"/>
  <c r="BV13" i="159"/>
  <c r="BU13" i="159"/>
  <c r="BT13" i="159"/>
  <c r="BS13" i="159"/>
  <c r="BR13" i="159"/>
  <c r="BQ13" i="159"/>
  <c r="BP13" i="159"/>
  <c r="BO13" i="159"/>
  <c r="BI13" i="159"/>
  <c r="BJ285" i="183" s="1"/>
  <c r="BC13" i="159"/>
  <c r="BD285" i="183" s="1"/>
  <c r="BB13" i="159"/>
  <c r="BC285" i="183" s="1"/>
  <c r="AI285" i="183"/>
  <c r="U285" i="183"/>
  <c r="T285" i="183"/>
  <c r="K285" i="183"/>
  <c r="J285" i="183"/>
  <c r="A13" i="159"/>
  <c r="A285" i="183" s="1"/>
  <c r="BZ12" i="159"/>
  <c r="BY12" i="159"/>
  <c r="BX12" i="159"/>
  <c r="BW12" i="159"/>
  <c r="BV12" i="159"/>
  <c r="BU12" i="159"/>
  <c r="BT12" i="159"/>
  <c r="BS12" i="159"/>
  <c r="BR12" i="159"/>
  <c r="BQ12" i="159"/>
  <c r="BP12" i="159"/>
  <c r="BO12" i="159"/>
  <c r="BI12" i="159"/>
  <c r="BJ284" i="183" s="1"/>
  <c r="BB12" i="159"/>
  <c r="BC284" i="183" s="1"/>
  <c r="AI284" i="183"/>
  <c r="U284" i="183"/>
  <c r="T284" i="183"/>
  <c r="K284" i="183"/>
  <c r="J284" i="183"/>
  <c r="A12" i="159"/>
  <c r="A284" i="183" s="1"/>
  <c r="BZ11" i="159"/>
  <c r="BY11" i="159"/>
  <c r="BX11" i="159"/>
  <c r="BW11" i="159"/>
  <c r="BV11" i="159"/>
  <c r="BU11" i="159"/>
  <c r="BT11" i="159"/>
  <c r="BS11" i="159"/>
  <c r="BR11" i="159"/>
  <c r="BQ11" i="159"/>
  <c r="BP11" i="159"/>
  <c r="BO11" i="159"/>
  <c r="BJ11" i="159"/>
  <c r="BK283" i="183" s="1"/>
  <c r="BI11" i="159"/>
  <c r="BJ283" i="183" s="1"/>
  <c r="BC11" i="159"/>
  <c r="BD283" i="183" s="1"/>
  <c r="BB11" i="159"/>
  <c r="BC283" i="183" s="1"/>
  <c r="AI283" i="183"/>
  <c r="U283" i="183"/>
  <c r="T283" i="183"/>
  <c r="K283" i="183"/>
  <c r="J283" i="183"/>
  <c r="A11" i="159"/>
  <c r="A283" i="183" s="1"/>
  <c r="BZ10" i="159"/>
  <c r="BY10" i="159"/>
  <c r="BX10" i="159"/>
  <c r="BW10" i="159"/>
  <c r="BV10" i="159"/>
  <c r="BU10" i="159"/>
  <c r="BT10" i="159"/>
  <c r="BS10" i="159"/>
  <c r="BR10" i="159"/>
  <c r="BQ10" i="159"/>
  <c r="BP10" i="159"/>
  <c r="BO10" i="159"/>
  <c r="BI10" i="159"/>
  <c r="BJ282" i="183" s="1"/>
  <c r="BC10" i="159"/>
  <c r="BD282" i="183" s="1"/>
  <c r="BB10" i="159"/>
  <c r="BC282" i="183" s="1"/>
  <c r="AI282" i="183"/>
  <c r="U282" i="183"/>
  <c r="T282" i="183"/>
  <c r="K282" i="183"/>
  <c r="J282" i="183"/>
  <c r="A10" i="159"/>
  <c r="A282" i="183" s="1"/>
  <c r="BH6" i="159"/>
  <c r="BG6" i="159"/>
  <c r="BF6" i="159"/>
  <c r="BE6" i="159"/>
  <c r="BD6" i="159"/>
  <c r="BA6" i="159"/>
  <c r="AZ6" i="159"/>
  <c r="AY6" i="159"/>
  <c r="AX6" i="159"/>
  <c r="AW6" i="159"/>
  <c r="AO6" i="159"/>
  <c r="AN6" i="159"/>
  <c r="AI6" i="159"/>
  <c r="AG6" i="159"/>
  <c r="AE6" i="159"/>
  <c r="AD6" i="159"/>
  <c r="AC6" i="159"/>
  <c r="AB6" i="159"/>
  <c r="AA6" i="159"/>
  <c r="Z6" i="159"/>
  <c r="Y6" i="159"/>
  <c r="X6" i="159"/>
  <c r="W6" i="159"/>
  <c r="V6" i="159"/>
  <c r="R6" i="159"/>
  <c r="P6" i="159"/>
  <c r="O6" i="159"/>
  <c r="N6" i="159"/>
  <c r="L6" i="159"/>
  <c r="K6" i="159"/>
  <c r="H6" i="159"/>
  <c r="G6" i="159"/>
  <c r="F6" i="159"/>
  <c r="E6" i="159"/>
  <c r="D6" i="159"/>
  <c r="C6" i="159"/>
  <c r="BH5" i="159"/>
  <c r="BG5" i="159"/>
  <c r="BF5" i="159"/>
  <c r="BE5" i="159"/>
  <c r="BD5" i="159"/>
  <c r="BA5" i="159"/>
  <c r="AZ5" i="159"/>
  <c r="AY5" i="159"/>
  <c r="AX5" i="159"/>
  <c r="AW5" i="159"/>
  <c r="AO5" i="159"/>
  <c r="AN5" i="159"/>
  <c r="AI5" i="159"/>
  <c r="AG5" i="159"/>
  <c r="AE5" i="159"/>
  <c r="AD5" i="159"/>
  <c r="AC5" i="159"/>
  <c r="AB5" i="159"/>
  <c r="AA5" i="159"/>
  <c r="Z5" i="159"/>
  <c r="Y5" i="159"/>
  <c r="X5" i="159"/>
  <c r="W5" i="159"/>
  <c r="V5" i="159"/>
  <c r="R5" i="159"/>
  <c r="P5" i="159"/>
  <c r="O5" i="159"/>
  <c r="N5" i="159"/>
  <c r="L5" i="159"/>
  <c r="K5" i="159"/>
  <c r="H5" i="159"/>
  <c r="G5" i="159"/>
  <c r="F5" i="159"/>
  <c r="E5" i="159"/>
  <c r="D5" i="159"/>
  <c r="C5" i="159"/>
  <c r="BZ65" i="158"/>
  <c r="BY65" i="158"/>
  <c r="BX65" i="158"/>
  <c r="BW65" i="158"/>
  <c r="BV65" i="158"/>
  <c r="BU65" i="158"/>
  <c r="BT65" i="158"/>
  <c r="BS65" i="158"/>
  <c r="BR65" i="158"/>
  <c r="BQ65" i="158"/>
  <c r="BP65" i="158"/>
  <c r="BO65" i="158"/>
  <c r="BI65" i="158"/>
  <c r="BJ281" i="183" s="1"/>
  <c r="BB65" i="158"/>
  <c r="BC281" i="183" s="1"/>
  <c r="AI281" i="183"/>
  <c r="U281" i="183"/>
  <c r="T281" i="183"/>
  <c r="K281" i="183"/>
  <c r="J281" i="183"/>
  <c r="A65" i="158"/>
  <c r="A281" i="183" s="1"/>
  <c r="BZ64" i="158"/>
  <c r="BY64" i="158"/>
  <c r="BX64" i="158"/>
  <c r="BW64" i="158"/>
  <c r="BV64" i="158"/>
  <c r="BU64" i="158"/>
  <c r="BT64" i="158"/>
  <c r="BS64" i="158"/>
  <c r="BR64" i="158"/>
  <c r="BQ64" i="158"/>
  <c r="BP64" i="158"/>
  <c r="BO64" i="158"/>
  <c r="BI64" i="158"/>
  <c r="BJ280" i="183" s="1"/>
  <c r="BB64" i="158"/>
  <c r="AI280" i="183"/>
  <c r="U280" i="183"/>
  <c r="T280" i="183"/>
  <c r="K280" i="183"/>
  <c r="J280" i="183"/>
  <c r="A64" i="158"/>
  <c r="A280" i="183" s="1"/>
  <c r="BZ63" i="158"/>
  <c r="BY63" i="158"/>
  <c r="BX63" i="158"/>
  <c r="BW63" i="158"/>
  <c r="BV63" i="158"/>
  <c r="BU63" i="158"/>
  <c r="BT63" i="158"/>
  <c r="BS63" i="158"/>
  <c r="BR63" i="158"/>
  <c r="BQ63" i="158"/>
  <c r="BP63" i="158"/>
  <c r="BO63" i="158"/>
  <c r="BI63" i="158"/>
  <c r="BJ279" i="183" s="1"/>
  <c r="BB63" i="158"/>
  <c r="AI279" i="183"/>
  <c r="U279" i="183"/>
  <c r="T279" i="183"/>
  <c r="K279" i="183"/>
  <c r="J279" i="183"/>
  <c r="A63" i="158"/>
  <c r="A279" i="183" s="1"/>
  <c r="BZ62" i="158"/>
  <c r="BY62" i="158"/>
  <c r="BX62" i="158"/>
  <c r="BW62" i="158"/>
  <c r="BV62" i="158"/>
  <c r="BU62" i="158"/>
  <c r="BT62" i="158"/>
  <c r="BS62" i="158"/>
  <c r="BR62" i="158"/>
  <c r="BQ62" i="158"/>
  <c r="BP62" i="158"/>
  <c r="BO62" i="158"/>
  <c r="BI62" i="158"/>
  <c r="BJ278" i="183" s="1"/>
  <c r="BB62" i="158"/>
  <c r="BC278" i="183" s="1"/>
  <c r="AI278" i="183"/>
  <c r="U278" i="183"/>
  <c r="T278" i="183"/>
  <c r="K278" i="183"/>
  <c r="J278" i="183"/>
  <c r="A62" i="158"/>
  <c r="A278" i="183" s="1"/>
  <c r="BZ61" i="158"/>
  <c r="BY61" i="158"/>
  <c r="BX61" i="158"/>
  <c r="BW61" i="158"/>
  <c r="BV61" i="158"/>
  <c r="BU61" i="158"/>
  <c r="BT61" i="158"/>
  <c r="BS61" i="158"/>
  <c r="BR61" i="158"/>
  <c r="BQ61" i="158"/>
  <c r="BP61" i="158"/>
  <c r="BO61" i="158"/>
  <c r="BI61" i="158"/>
  <c r="BJ277" i="183" s="1"/>
  <c r="BB61" i="158"/>
  <c r="BC277" i="183" s="1"/>
  <c r="AI277" i="183"/>
  <c r="U277" i="183"/>
  <c r="T277" i="183"/>
  <c r="K277" i="183"/>
  <c r="J277" i="183"/>
  <c r="A61" i="158"/>
  <c r="A277" i="183" s="1"/>
  <c r="BZ60" i="158"/>
  <c r="BY60" i="158"/>
  <c r="BX60" i="158"/>
  <c r="BW60" i="158"/>
  <c r="BV60" i="158"/>
  <c r="BU60" i="158"/>
  <c r="BT60" i="158"/>
  <c r="BS60" i="158"/>
  <c r="BR60" i="158"/>
  <c r="BQ60" i="158"/>
  <c r="BP60" i="158"/>
  <c r="BO60" i="158"/>
  <c r="BI60" i="158"/>
  <c r="BJ276" i="183" s="1"/>
  <c r="BB60" i="158"/>
  <c r="BC276" i="183" s="1"/>
  <c r="AI276" i="183"/>
  <c r="U276" i="183"/>
  <c r="T276" i="183"/>
  <c r="K276" i="183"/>
  <c r="J276" i="183"/>
  <c r="A60" i="158"/>
  <c r="A276" i="183" s="1"/>
  <c r="BZ59" i="158"/>
  <c r="BY59" i="158"/>
  <c r="BX59" i="158"/>
  <c r="BW59" i="158"/>
  <c r="BV59" i="158"/>
  <c r="BU59" i="158"/>
  <c r="BT59" i="158"/>
  <c r="BS59" i="158"/>
  <c r="BR59" i="158"/>
  <c r="BQ59" i="158"/>
  <c r="BP59" i="158"/>
  <c r="BO59" i="158"/>
  <c r="BI59" i="158"/>
  <c r="BJ275" i="183" s="1"/>
  <c r="BB59" i="158"/>
  <c r="AI275" i="183"/>
  <c r="U275" i="183"/>
  <c r="T275" i="183"/>
  <c r="K275" i="183"/>
  <c r="J275" i="183"/>
  <c r="A59" i="158"/>
  <c r="A275" i="183" s="1"/>
  <c r="BZ58" i="158"/>
  <c r="BY58" i="158"/>
  <c r="BX58" i="158"/>
  <c r="BW58" i="158"/>
  <c r="BV58" i="158"/>
  <c r="BU58" i="158"/>
  <c r="BT58" i="158"/>
  <c r="BS58" i="158"/>
  <c r="BR58" i="158"/>
  <c r="BQ58" i="158"/>
  <c r="BP58" i="158"/>
  <c r="BO58" i="158"/>
  <c r="BI58" i="158"/>
  <c r="BJ274" i="183" s="1"/>
  <c r="BB58" i="158"/>
  <c r="BC274" i="183" s="1"/>
  <c r="AI274" i="183"/>
  <c r="U274" i="183"/>
  <c r="T274" i="183"/>
  <c r="K274" i="183"/>
  <c r="J274" i="183"/>
  <c r="A58" i="158"/>
  <c r="A274" i="183" s="1"/>
  <c r="BZ57" i="158"/>
  <c r="BY57" i="158"/>
  <c r="BX57" i="158"/>
  <c r="BW57" i="158"/>
  <c r="BV57" i="158"/>
  <c r="BU57" i="158"/>
  <c r="BT57" i="158"/>
  <c r="BS57" i="158"/>
  <c r="BR57" i="158"/>
  <c r="BQ57" i="158"/>
  <c r="BP57" i="158"/>
  <c r="BO57" i="158"/>
  <c r="BI57" i="158"/>
  <c r="BJ273" i="183" s="1"/>
  <c r="BB57" i="158"/>
  <c r="BC273" i="183" s="1"/>
  <c r="AI273" i="183"/>
  <c r="U273" i="183"/>
  <c r="T273" i="183"/>
  <c r="K273" i="183"/>
  <c r="J273" i="183"/>
  <c r="A57" i="158"/>
  <c r="A273" i="183" s="1"/>
  <c r="BZ56" i="158"/>
  <c r="BY56" i="158"/>
  <c r="BX56" i="158"/>
  <c r="BW56" i="158"/>
  <c r="BV56" i="158"/>
  <c r="BU56" i="158"/>
  <c r="BT56" i="158"/>
  <c r="BS56" i="158"/>
  <c r="BR56" i="158"/>
  <c r="BQ56" i="158"/>
  <c r="BP56" i="158"/>
  <c r="BO56" i="158"/>
  <c r="BI56" i="158"/>
  <c r="BJ272" i="183" s="1"/>
  <c r="BB56" i="158"/>
  <c r="BC272" i="183" s="1"/>
  <c r="AI272" i="183"/>
  <c r="U272" i="183"/>
  <c r="T272" i="183"/>
  <c r="K272" i="183"/>
  <c r="J272" i="183"/>
  <c r="A56" i="158"/>
  <c r="A272" i="183" s="1"/>
  <c r="BZ55" i="158"/>
  <c r="BY55" i="158"/>
  <c r="BX55" i="158"/>
  <c r="BW55" i="158"/>
  <c r="BV55" i="158"/>
  <c r="BU55" i="158"/>
  <c r="BT55" i="158"/>
  <c r="BS55" i="158"/>
  <c r="BR55" i="158"/>
  <c r="BQ55" i="158"/>
  <c r="BP55" i="158"/>
  <c r="BO55" i="158"/>
  <c r="BI55" i="158"/>
  <c r="BJ271" i="183" s="1"/>
  <c r="BB55" i="158"/>
  <c r="AI271" i="183"/>
  <c r="U271" i="183"/>
  <c r="T271" i="183"/>
  <c r="K271" i="183"/>
  <c r="J271" i="183"/>
  <c r="A55" i="158"/>
  <c r="A271" i="183" s="1"/>
  <c r="BZ54" i="158"/>
  <c r="BY54" i="158"/>
  <c r="BX54" i="158"/>
  <c r="BW54" i="158"/>
  <c r="BV54" i="158"/>
  <c r="BU54" i="158"/>
  <c r="BT54" i="158"/>
  <c r="BS54" i="158"/>
  <c r="BR54" i="158"/>
  <c r="BQ54" i="158"/>
  <c r="BP54" i="158"/>
  <c r="BO54" i="158"/>
  <c r="BI54" i="158"/>
  <c r="BJ270" i="183" s="1"/>
  <c r="BB54" i="158"/>
  <c r="BC270" i="183" s="1"/>
  <c r="AI270" i="183"/>
  <c r="U270" i="183"/>
  <c r="T270" i="183"/>
  <c r="K270" i="183"/>
  <c r="J270" i="183"/>
  <c r="A54" i="158"/>
  <c r="A270" i="183" s="1"/>
  <c r="BZ53" i="158"/>
  <c r="BY53" i="158"/>
  <c r="BX53" i="158"/>
  <c r="BW53" i="158"/>
  <c r="BV53" i="158"/>
  <c r="BU53" i="158"/>
  <c r="BT53" i="158"/>
  <c r="BS53" i="158"/>
  <c r="BR53" i="158"/>
  <c r="BQ53" i="158"/>
  <c r="BP53" i="158"/>
  <c r="BO53" i="158"/>
  <c r="BI53" i="158"/>
  <c r="BJ269" i="183" s="1"/>
  <c r="BB53" i="158"/>
  <c r="BC269" i="183" s="1"/>
  <c r="AI269" i="183"/>
  <c r="U269" i="183"/>
  <c r="T269" i="183"/>
  <c r="K269" i="183"/>
  <c r="J269" i="183"/>
  <c r="A53" i="158"/>
  <c r="A269" i="183" s="1"/>
  <c r="BZ52" i="158"/>
  <c r="BY52" i="158"/>
  <c r="BX52" i="158"/>
  <c r="BW52" i="158"/>
  <c r="BV52" i="158"/>
  <c r="BU52" i="158"/>
  <c r="BT52" i="158"/>
  <c r="BS52" i="158"/>
  <c r="BR52" i="158"/>
  <c r="BQ52" i="158"/>
  <c r="BP52" i="158"/>
  <c r="BO52" i="158"/>
  <c r="BI52" i="158"/>
  <c r="BJ268" i="183" s="1"/>
  <c r="BB52" i="158"/>
  <c r="AI268" i="183"/>
  <c r="U268" i="183"/>
  <c r="T268" i="183"/>
  <c r="K268" i="183"/>
  <c r="J268" i="183"/>
  <c r="A52" i="158"/>
  <c r="A268" i="183" s="1"/>
  <c r="BZ51" i="158"/>
  <c r="BY51" i="158"/>
  <c r="BX51" i="158"/>
  <c r="BW51" i="158"/>
  <c r="BV51" i="158"/>
  <c r="BU51" i="158"/>
  <c r="BT51" i="158"/>
  <c r="BS51" i="158"/>
  <c r="BR51" i="158"/>
  <c r="BQ51" i="158"/>
  <c r="BP51" i="158"/>
  <c r="BO51" i="158"/>
  <c r="BI51" i="158"/>
  <c r="BJ267" i="183" s="1"/>
  <c r="BB51" i="158"/>
  <c r="BC267" i="183" s="1"/>
  <c r="AI267" i="183"/>
  <c r="U267" i="183"/>
  <c r="T267" i="183"/>
  <c r="K267" i="183"/>
  <c r="J267" i="183"/>
  <c r="A51" i="158"/>
  <c r="A267" i="183" s="1"/>
  <c r="BZ50" i="158"/>
  <c r="BY50" i="158"/>
  <c r="BX50" i="158"/>
  <c r="BW50" i="158"/>
  <c r="BV50" i="158"/>
  <c r="BU50" i="158"/>
  <c r="BT50" i="158"/>
  <c r="BS50" i="158"/>
  <c r="BR50" i="158"/>
  <c r="BQ50" i="158"/>
  <c r="BP50" i="158"/>
  <c r="BO50" i="158"/>
  <c r="BI50" i="158"/>
  <c r="BJ266" i="183" s="1"/>
  <c r="BB50" i="158"/>
  <c r="BC266" i="183" s="1"/>
  <c r="AI266" i="183"/>
  <c r="U266" i="183"/>
  <c r="T266" i="183"/>
  <c r="K266" i="183"/>
  <c r="J266" i="183"/>
  <c r="A50" i="158"/>
  <c r="A266" i="183" s="1"/>
  <c r="BZ49" i="158"/>
  <c r="BY49" i="158"/>
  <c r="BX49" i="158"/>
  <c r="BW49" i="158"/>
  <c r="BV49" i="158"/>
  <c r="BU49" i="158"/>
  <c r="BT49" i="158"/>
  <c r="BS49" i="158"/>
  <c r="BR49" i="158"/>
  <c r="BQ49" i="158"/>
  <c r="BP49" i="158"/>
  <c r="BO49" i="158"/>
  <c r="BI49" i="158"/>
  <c r="BJ265" i="183" s="1"/>
  <c r="BB49" i="158"/>
  <c r="BC265" i="183" s="1"/>
  <c r="AI265" i="183"/>
  <c r="U265" i="183"/>
  <c r="T265" i="183"/>
  <c r="K265" i="183"/>
  <c r="J265" i="183"/>
  <c r="A49" i="158"/>
  <c r="A265" i="183" s="1"/>
  <c r="BZ48" i="158"/>
  <c r="BY48" i="158"/>
  <c r="BX48" i="158"/>
  <c r="BW48" i="158"/>
  <c r="BV48" i="158"/>
  <c r="BU48" i="158"/>
  <c r="BT48" i="158"/>
  <c r="BS48" i="158"/>
  <c r="BR48" i="158"/>
  <c r="BQ48" i="158"/>
  <c r="BP48" i="158"/>
  <c r="BO48" i="158"/>
  <c r="BI48" i="158"/>
  <c r="BJ264" i="183" s="1"/>
  <c r="BB48" i="158"/>
  <c r="BC264" i="183" s="1"/>
  <c r="AI264" i="183"/>
  <c r="U264" i="183"/>
  <c r="T264" i="183"/>
  <c r="K264" i="183"/>
  <c r="J264" i="183"/>
  <c r="A48" i="158"/>
  <c r="A264" i="183" s="1"/>
  <c r="BZ47" i="158"/>
  <c r="BY47" i="158"/>
  <c r="BX47" i="158"/>
  <c r="BW47" i="158"/>
  <c r="BV47" i="158"/>
  <c r="BU47" i="158"/>
  <c r="BT47" i="158"/>
  <c r="BS47" i="158"/>
  <c r="BR47" i="158"/>
  <c r="BQ47" i="158"/>
  <c r="BP47" i="158"/>
  <c r="BO47" i="158"/>
  <c r="BI47" i="158"/>
  <c r="BJ263" i="183" s="1"/>
  <c r="BB47" i="158"/>
  <c r="AI263" i="183"/>
  <c r="U263" i="183"/>
  <c r="T263" i="183"/>
  <c r="K263" i="183"/>
  <c r="J263" i="183"/>
  <c r="A47" i="158"/>
  <c r="A263" i="183" s="1"/>
  <c r="BZ46" i="158"/>
  <c r="BY46" i="158"/>
  <c r="BX46" i="158"/>
  <c r="BW46" i="158"/>
  <c r="BV46" i="158"/>
  <c r="BU46" i="158"/>
  <c r="BT46" i="158"/>
  <c r="BS46" i="158"/>
  <c r="BR46" i="158"/>
  <c r="BQ46" i="158"/>
  <c r="BP46" i="158"/>
  <c r="BO46" i="158"/>
  <c r="BI46" i="158"/>
  <c r="BJ262" i="183" s="1"/>
  <c r="BB46" i="158"/>
  <c r="BC262" i="183" s="1"/>
  <c r="AI262" i="183"/>
  <c r="U262" i="183"/>
  <c r="T262" i="183"/>
  <c r="K262" i="183"/>
  <c r="J262" i="183"/>
  <c r="A46" i="158"/>
  <c r="A262" i="183" s="1"/>
  <c r="BZ45" i="158"/>
  <c r="BY45" i="158"/>
  <c r="BX45" i="158"/>
  <c r="BW45" i="158"/>
  <c r="BV45" i="158"/>
  <c r="BU45" i="158"/>
  <c r="BT45" i="158"/>
  <c r="BS45" i="158"/>
  <c r="BR45" i="158"/>
  <c r="BQ45" i="158"/>
  <c r="BP45" i="158"/>
  <c r="BO45" i="158"/>
  <c r="BI45" i="158"/>
  <c r="BJ261" i="183" s="1"/>
  <c r="BB45" i="158"/>
  <c r="BC261" i="183" s="1"/>
  <c r="AI261" i="183"/>
  <c r="U261" i="183"/>
  <c r="T261" i="183"/>
  <c r="K261" i="183"/>
  <c r="J261" i="183"/>
  <c r="A45" i="158"/>
  <c r="A261" i="183" s="1"/>
  <c r="BZ44" i="158"/>
  <c r="BY44" i="158"/>
  <c r="BX44" i="158"/>
  <c r="BW44" i="158"/>
  <c r="BV44" i="158"/>
  <c r="BU44" i="158"/>
  <c r="BT44" i="158"/>
  <c r="BS44" i="158"/>
  <c r="BR44" i="158"/>
  <c r="BQ44" i="158"/>
  <c r="BP44" i="158"/>
  <c r="BO44" i="158"/>
  <c r="BI44" i="158"/>
  <c r="BJ260" i="183" s="1"/>
  <c r="BB44" i="158"/>
  <c r="AI260" i="183"/>
  <c r="U260" i="183"/>
  <c r="T260" i="183"/>
  <c r="K260" i="183"/>
  <c r="J260" i="183"/>
  <c r="A44" i="158"/>
  <c r="A260" i="183" s="1"/>
  <c r="BZ43" i="158"/>
  <c r="BY43" i="158"/>
  <c r="BX43" i="158"/>
  <c r="BW43" i="158"/>
  <c r="BV43" i="158"/>
  <c r="BU43" i="158"/>
  <c r="BT43" i="158"/>
  <c r="BS43" i="158"/>
  <c r="BR43" i="158"/>
  <c r="BQ43" i="158"/>
  <c r="BP43" i="158"/>
  <c r="BO43" i="158"/>
  <c r="BI43" i="158"/>
  <c r="BJ259" i="183" s="1"/>
  <c r="BB43" i="158"/>
  <c r="BC259" i="183" s="1"/>
  <c r="AI259" i="183"/>
  <c r="U259" i="183"/>
  <c r="T259" i="183"/>
  <c r="K259" i="183"/>
  <c r="J259" i="183"/>
  <c r="A43" i="158"/>
  <c r="A259" i="183" s="1"/>
  <c r="BZ42" i="158"/>
  <c r="BY42" i="158"/>
  <c r="BX42" i="158"/>
  <c r="BW42" i="158"/>
  <c r="BV42" i="158"/>
  <c r="BU42" i="158"/>
  <c r="BT42" i="158"/>
  <c r="BS42" i="158"/>
  <c r="BR42" i="158"/>
  <c r="BQ42" i="158"/>
  <c r="BP42" i="158"/>
  <c r="BO42" i="158"/>
  <c r="BI42" i="158"/>
  <c r="BJ258" i="183" s="1"/>
  <c r="BB42" i="158"/>
  <c r="BC258" i="183" s="1"/>
  <c r="AI258" i="183"/>
  <c r="U258" i="183"/>
  <c r="T258" i="183"/>
  <c r="K258" i="183"/>
  <c r="J258" i="183"/>
  <c r="A42" i="158"/>
  <c r="A258" i="183" s="1"/>
  <c r="BZ41" i="158"/>
  <c r="BY41" i="158"/>
  <c r="BX41" i="158"/>
  <c r="BW41" i="158"/>
  <c r="BV41" i="158"/>
  <c r="BU41" i="158"/>
  <c r="BT41" i="158"/>
  <c r="BS41" i="158"/>
  <c r="BR41" i="158"/>
  <c r="BQ41" i="158"/>
  <c r="BP41" i="158"/>
  <c r="BO41" i="158"/>
  <c r="BI41" i="158"/>
  <c r="BJ257" i="183" s="1"/>
  <c r="BB41" i="158"/>
  <c r="BC257" i="183" s="1"/>
  <c r="AI257" i="183"/>
  <c r="U257" i="183"/>
  <c r="T257" i="183"/>
  <c r="K257" i="183"/>
  <c r="J257" i="183"/>
  <c r="A41" i="158"/>
  <c r="A257" i="183" s="1"/>
  <c r="BZ40" i="158"/>
  <c r="BY40" i="158"/>
  <c r="BX40" i="158"/>
  <c r="BW40" i="158"/>
  <c r="BV40" i="158"/>
  <c r="BU40" i="158"/>
  <c r="BT40" i="158"/>
  <c r="BS40" i="158"/>
  <c r="BR40" i="158"/>
  <c r="BQ40" i="158"/>
  <c r="BP40" i="158"/>
  <c r="BO40" i="158"/>
  <c r="BI40" i="158"/>
  <c r="BJ256" i="183" s="1"/>
  <c r="BB40" i="158"/>
  <c r="BC256" i="183" s="1"/>
  <c r="AI256" i="183"/>
  <c r="U256" i="183"/>
  <c r="T256" i="183"/>
  <c r="K256" i="183"/>
  <c r="J256" i="183"/>
  <c r="A40" i="158"/>
  <c r="A256" i="183" s="1"/>
  <c r="BZ39" i="158"/>
  <c r="BY39" i="158"/>
  <c r="BX39" i="158"/>
  <c r="BW39" i="158"/>
  <c r="BV39" i="158"/>
  <c r="BU39" i="158"/>
  <c r="BT39" i="158"/>
  <c r="BS39" i="158"/>
  <c r="BR39" i="158"/>
  <c r="BQ39" i="158"/>
  <c r="BP39" i="158"/>
  <c r="BO39" i="158"/>
  <c r="BI39" i="158"/>
  <c r="BJ255" i="183" s="1"/>
  <c r="BB39" i="158"/>
  <c r="BC255" i="183" s="1"/>
  <c r="AI255" i="183"/>
  <c r="U255" i="183"/>
  <c r="T255" i="183"/>
  <c r="K255" i="183"/>
  <c r="J255" i="183"/>
  <c r="A39" i="158"/>
  <c r="A255" i="183" s="1"/>
  <c r="BZ38" i="158"/>
  <c r="BY38" i="158"/>
  <c r="BX38" i="158"/>
  <c r="BW38" i="158"/>
  <c r="BV38" i="158"/>
  <c r="BU38" i="158"/>
  <c r="BT38" i="158"/>
  <c r="BS38" i="158"/>
  <c r="BR38" i="158"/>
  <c r="BQ38" i="158"/>
  <c r="BP38" i="158"/>
  <c r="BO38" i="158"/>
  <c r="BI38" i="158"/>
  <c r="BJ254" i="183" s="1"/>
  <c r="BB38" i="158"/>
  <c r="BC254" i="183" s="1"/>
  <c r="AI254" i="183"/>
  <c r="U254" i="183"/>
  <c r="T254" i="183"/>
  <c r="K254" i="183"/>
  <c r="J254" i="183"/>
  <c r="A38" i="158"/>
  <c r="A254" i="183" s="1"/>
  <c r="BZ37" i="158"/>
  <c r="BY37" i="158"/>
  <c r="BX37" i="158"/>
  <c r="BW37" i="158"/>
  <c r="BV37" i="158"/>
  <c r="BU37" i="158"/>
  <c r="BT37" i="158"/>
  <c r="BS37" i="158"/>
  <c r="BR37" i="158"/>
  <c r="BQ37" i="158"/>
  <c r="BP37" i="158"/>
  <c r="BO37" i="158"/>
  <c r="BI37" i="158"/>
  <c r="BJ253" i="183" s="1"/>
  <c r="BB37" i="158"/>
  <c r="BC253" i="183" s="1"/>
  <c r="AI253" i="183"/>
  <c r="U253" i="183"/>
  <c r="T253" i="183"/>
  <c r="K253" i="183"/>
  <c r="J253" i="183"/>
  <c r="A37" i="158"/>
  <c r="A253" i="183" s="1"/>
  <c r="BZ36" i="158"/>
  <c r="BY36" i="158"/>
  <c r="BX36" i="158"/>
  <c r="BW36" i="158"/>
  <c r="BV36" i="158"/>
  <c r="BU36" i="158"/>
  <c r="BT36" i="158"/>
  <c r="BS36" i="158"/>
  <c r="BR36" i="158"/>
  <c r="BQ36" i="158"/>
  <c r="BP36" i="158"/>
  <c r="BO36" i="158"/>
  <c r="BI36" i="158"/>
  <c r="BJ252" i="183" s="1"/>
  <c r="BB36" i="158"/>
  <c r="AI252" i="183"/>
  <c r="U252" i="183"/>
  <c r="T252" i="183"/>
  <c r="K252" i="183"/>
  <c r="J252" i="183"/>
  <c r="A36" i="158"/>
  <c r="A252" i="183" s="1"/>
  <c r="BZ35" i="158"/>
  <c r="BY35" i="158"/>
  <c r="BX35" i="158"/>
  <c r="BW35" i="158"/>
  <c r="BV35" i="158"/>
  <c r="BU35" i="158"/>
  <c r="BT35" i="158"/>
  <c r="BS35" i="158"/>
  <c r="BR35" i="158"/>
  <c r="BQ35" i="158"/>
  <c r="BP35" i="158"/>
  <c r="BO35" i="158"/>
  <c r="BI35" i="158"/>
  <c r="BJ251" i="183" s="1"/>
  <c r="BB35" i="158"/>
  <c r="BC251" i="183" s="1"/>
  <c r="AI251" i="183"/>
  <c r="U251" i="183"/>
  <c r="T251" i="183"/>
  <c r="K251" i="183"/>
  <c r="J251" i="183"/>
  <c r="A35" i="158"/>
  <c r="A251" i="183" s="1"/>
  <c r="BZ34" i="158"/>
  <c r="BY34" i="158"/>
  <c r="BX34" i="158"/>
  <c r="BW34" i="158"/>
  <c r="BV34" i="158"/>
  <c r="BU34" i="158"/>
  <c r="BT34" i="158"/>
  <c r="BS34" i="158"/>
  <c r="BR34" i="158"/>
  <c r="BQ34" i="158"/>
  <c r="BP34" i="158"/>
  <c r="BO34" i="158"/>
  <c r="BI34" i="158"/>
  <c r="BJ250" i="183" s="1"/>
  <c r="BB34" i="158"/>
  <c r="BC250" i="183" s="1"/>
  <c r="AI250" i="183"/>
  <c r="U250" i="183"/>
  <c r="T250" i="183"/>
  <c r="J250" i="183"/>
  <c r="A34" i="158"/>
  <c r="A250" i="183" s="1"/>
  <c r="BZ33" i="158"/>
  <c r="BY33" i="158"/>
  <c r="BX33" i="158"/>
  <c r="BW33" i="158"/>
  <c r="BV33" i="158"/>
  <c r="BU33" i="158"/>
  <c r="BT33" i="158"/>
  <c r="BS33" i="158"/>
  <c r="BR33" i="158"/>
  <c r="BQ33" i="158"/>
  <c r="BP33" i="158"/>
  <c r="BO33" i="158"/>
  <c r="BI33" i="158"/>
  <c r="BJ249" i="183" s="1"/>
  <c r="BB33" i="158"/>
  <c r="BC249" i="183" s="1"/>
  <c r="AI249" i="183"/>
  <c r="U249" i="183"/>
  <c r="T249" i="183"/>
  <c r="K249" i="183"/>
  <c r="J249" i="183"/>
  <c r="A33" i="158"/>
  <c r="A249" i="183" s="1"/>
  <c r="BZ32" i="158"/>
  <c r="BY32" i="158"/>
  <c r="BX32" i="158"/>
  <c r="BW32" i="158"/>
  <c r="BV32" i="158"/>
  <c r="BU32" i="158"/>
  <c r="BT32" i="158"/>
  <c r="BS32" i="158"/>
  <c r="BR32" i="158"/>
  <c r="BQ32" i="158"/>
  <c r="BP32" i="158"/>
  <c r="BO32" i="158"/>
  <c r="BI32" i="158"/>
  <c r="BJ248" i="183" s="1"/>
  <c r="BB32" i="158"/>
  <c r="BC248" i="183" s="1"/>
  <c r="AI248" i="183"/>
  <c r="U248" i="183"/>
  <c r="T248" i="183"/>
  <c r="K248" i="183"/>
  <c r="J248" i="183"/>
  <c r="A32" i="158"/>
  <c r="A248" i="183" s="1"/>
  <c r="BZ31" i="158"/>
  <c r="BY31" i="158"/>
  <c r="BX31" i="158"/>
  <c r="BW31" i="158"/>
  <c r="BV31" i="158"/>
  <c r="BU31" i="158"/>
  <c r="BT31" i="158"/>
  <c r="BS31" i="158"/>
  <c r="BR31" i="158"/>
  <c r="BQ31" i="158"/>
  <c r="BP31" i="158"/>
  <c r="BO31" i="158"/>
  <c r="BI31" i="158"/>
  <c r="BJ247" i="183" s="1"/>
  <c r="BB31" i="158"/>
  <c r="BC247" i="183" s="1"/>
  <c r="AI247" i="183"/>
  <c r="U247" i="183"/>
  <c r="T247" i="183"/>
  <c r="K247" i="183"/>
  <c r="J247" i="183"/>
  <c r="A31" i="158"/>
  <c r="A247" i="183" s="1"/>
  <c r="BZ30" i="158"/>
  <c r="BY30" i="158"/>
  <c r="BX30" i="158"/>
  <c r="BW30" i="158"/>
  <c r="BV30" i="158"/>
  <c r="BU30" i="158"/>
  <c r="BT30" i="158"/>
  <c r="BS30" i="158"/>
  <c r="BR30" i="158"/>
  <c r="BQ30" i="158"/>
  <c r="BP30" i="158"/>
  <c r="BO30" i="158"/>
  <c r="BI30" i="158"/>
  <c r="BJ246" i="183" s="1"/>
  <c r="BB30" i="158"/>
  <c r="BC246" i="183" s="1"/>
  <c r="AI246" i="183"/>
  <c r="U246" i="183"/>
  <c r="T246" i="183"/>
  <c r="K246" i="183"/>
  <c r="J246" i="183"/>
  <c r="A30" i="158"/>
  <c r="A246" i="183" s="1"/>
  <c r="BZ29" i="158"/>
  <c r="BY29" i="158"/>
  <c r="BX29" i="158"/>
  <c r="BW29" i="158"/>
  <c r="BV29" i="158"/>
  <c r="BU29" i="158"/>
  <c r="BT29" i="158"/>
  <c r="BS29" i="158"/>
  <c r="BR29" i="158"/>
  <c r="BQ29" i="158"/>
  <c r="BP29" i="158"/>
  <c r="BO29" i="158"/>
  <c r="BI29" i="158"/>
  <c r="BJ245" i="183" s="1"/>
  <c r="BB29" i="158"/>
  <c r="BC245" i="183" s="1"/>
  <c r="AI245" i="183"/>
  <c r="U245" i="183"/>
  <c r="T245" i="183"/>
  <c r="K245" i="183"/>
  <c r="J245" i="183"/>
  <c r="A29" i="158"/>
  <c r="A245" i="183" s="1"/>
  <c r="BZ28" i="158"/>
  <c r="BY28" i="158"/>
  <c r="BX28" i="158"/>
  <c r="BW28" i="158"/>
  <c r="BV28" i="158"/>
  <c r="BU28" i="158"/>
  <c r="BT28" i="158"/>
  <c r="BS28" i="158"/>
  <c r="BR28" i="158"/>
  <c r="BQ28" i="158"/>
  <c r="BP28" i="158"/>
  <c r="BO28" i="158"/>
  <c r="BI28" i="158"/>
  <c r="BJ244" i="183" s="1"/>
  <c r="BB28" i="158"/>
  <c r="BC244" i="183" s="1"/>
  <c r="AI244" i="183"/>
  <c r="U244" i="183"/>
  <c r="T244" i="183"/>
  <c r="K244" i="183"/>
  <c r="J244" i="183"/>
  <c r="A28" i="158"/>
  <c r="A244" i="183" s="1"/>
  <c r="BZ27" i="158"/>
  <c r="BY27" i="158"/>
  <c r="BX27" i="158"/>
  <c r="BW27" i="158"/>
  <c r="BV27" i="158"/>
  <c r="BU27" i="158"/>
  <c r="BT27" i="158"/>
  <c r="BS27" i="158"/>
  <c r="BR27" i="158"/>
  <c r="BQ27" i="158"/>
  <c r="BP27" i="158"/>
  <c r="BO27" i="158"/>
  <c r="BI27" i="158"/>
  <c r="BJ243" i="183" s="1"/>
  <c r="BB27" i="158"/>
  <c r="AI243" i="183"/>
  <c r="U243" i="183"/>
  <c r="T243" i="183"/>
  <c r="K243" i="183"/>
  <c r="J243" i="183"/>
  <c r="A27" i="158"/>
  <c r="A243" i="183" s="1"/>
  <c r="BZ26" i="158"/>
  <c r="BY26" i="158"/>
  <c r="BX26" i="158"/>
  <c r="BW26" i="158"/>
  <c r="BV26" i="158"/>
  <c r="BU26" i="158"/>
  <c r="BT26" i="158"/>
  <c r="BS26" i="158"/>
  <c r="BR26" i="158"/>
  <c r="BQ26" i="158"/>
  <c r="BP26" i="158"/>
  <c r="BO26" i="158"/>
  <c r="BI26" i="158"/>
  <c r="BJ242" i="183" s="1"/>
  <c r="BB26" i="158"/>
  <c r="AI242" i="183"/>
  <c r="U242" i="183"/>
  <c r="T242" i="183"/>
  <c r="K242" i="183"/>
  <c r="J242" i="183"/>
  <c r="A26" i="158"/>
  <c r="A242" i="183" s="1"/>
  <c r="BZ25" i="158"/>
  <c r="BY25" i="158"/>
  <c r="BX25" i="158"/>
  <c r="BW25" i="158"/>
  <c r="BV25" i="158"/>
  <c r="BU25" i="158"/>
  <c r="BT25" i="158"/>
  <c r="BS25" i="158"/>
  <c r="BR25" i="158"/>
  <c r="BQ25" i="158"/>
  <c r="BP25" i="158"/>
  <c r="BO25" i="158"/>
  <c r="BI25" i="158"/>
  <c r="BJ241" i="183" s="1"/>
  <c r="BB25" i="158"/>
  <c r="BC241" i="183" s="1"/>
  <c r="AI241" i="183"/>
  <c r="U241" i="183"/>
  <c r="T241" i="183"/>
  <c r="K241" i="183"/>
  <c r="J241" i="183"/>
  <c r="A25" i="158"/>
  <c r="A241" i="183" s="1"/>
  <c r="BZ24" i="158"/>
  <c r="BY24" i="158"/>
  <c r="BX24" i="158"/>
  <c r="BW24" i="158"/>
  <c r="BV24" i="158"/>
  <c r="BU24" i="158"/>
  <c r="BT24" i="158"/>
  <c r="BS24" i="158"/>
  <c r="BR24" i="158"/>
  <c r="BQ24" i="158"/>
  <c r="BP24" i="158"/>
  <c r="BO24" i="158"/>
  <c r="BI24" i="158"/>
  <c r="BJ240" i="183" s="1"/>
  <c r="BB24" i="158"/>
  <c r="BC240" i="183" s="1"/>
  <c r="AI240" i="183"/>
  <c r="U240" i="183"/>
  <c r="T240" i="183"/>
  <c r="K240" i="183"/>
  <c r="J240" i="183"/>
  <c r="A24" i="158"/>
  <c r="A240" i="183" s="1"/>
  <c r="BZ23" i="158"/>
  <c r="BY23" i="158"/>
  <c r="BX23" i="158"/>
  <c r="BW23" i="158"/>
  <c r="BV23" i="158"/>
  <c r="BU23" i="158"/>
  <c r="BT23" i="158"/>
  <c r="BS23" i="158"/>
  <c r="BR23" i="158"/>
  <c r="BQ23" i="158"/>
  <c r="BP23" i="158"/>
  <c r="BO23" i="158"/>
  <c r="BI23" i="158"/>
  <c r="BJ239" i="183" s="1"/>
  <c r="BB23" i="158"/>
  <c r="AI239" i="183"/>
  <c r="U239" i="183"/>
  <c r="T239" i="183"/>
  <c r="K239" i="183"/>
  <c r="J239" i="183"/>
  <c r="A23" i="158"/>
  <c r="A239" i="183" s="1"/>
  <c r="BZ22" i="158"/>
  <c r="BY22" i="158"/>
  <c r="BX22" i="158"/>
  <c r="BW22" i="158"/>
  <c r="BV22" i="158"/>
  <c r="BU22" i="158"/>
  <c r="BT22" i="158"/>
  <c r="BS22" i="158"/>
  <c r="BR22" i="158"/>
  <c r="BQ22" i="158"/>
  <c r="BP22" i="158"/>
  <c r="BO22" i="158"/>
  <c r="BI22" i="158"/>
  <c r="BJ238" i="183" s="1"/>
  <c r="BB22" i="158"/>
  <c r="AI238" i="183"/>
  <c r="U238" i="183"/>
  <c r="T238" i="183"/>
  <c r="K238" i="183"/>
  <c r="J238" i="183"/>
  <c r="A22" i="158"/>
  <c r="A238" i="183" s="1"/>
  <c r="BZ21" i="158"/>
  <c r="BY21" i="158"/>
  <c r="BX21" i="158"/>
  <c r="BW21" i="158"/>
  <c r="BV21" i="158"/>
  <c r="BU21" i="158"/>
  <c r="BT21" i="158"/>
  <c r="BS21" i="158"/>
  <c r="BR21" i="158"/>
  <c r="BQ21" i="158"/>
  <c r="BP21" i="158"/>
  <c r="BO21" i="158"/>
  <c r="BI21" i="158"/>
  <c r="BJ237" i="183" s="1"/>
  <c r="BB21" i="158"/>
  <c r="BC237" i="183" s="1"/>
  <c r="AI237" i="183"/>
  <c r="U237" i="183"/>
  <c r="T237" i="183"/>
  <c r="K237" i="183"/>
  <c r="J237" i="183"/>
  <c r="A21" i="158"/>
  <c r="A237" i="183" s="1"/>
  <c r="BZ20" i="158"/>
  <c r="BY20" i="158"/>
  <c r="BX20" i="158"/>
  <c r="BW20" i="158"/>
  <c r="BV20" i="158"/>
  <c r="BU20" i="158"/>
  <c r="BT20" i="158"/>
  <c r="BS20" i="158"/>
  <c r="BR20" i="158"/>
  <c r="BQ20" i="158"/>
  <c r="BP20" i="158"/>
  <c r="BO20" i="158"/>
  <c r="BI20" i="158"/>
  <c r="BJ236" i="183" s="1"/>
  <c r="BB20" i="158"/>
  <c r="BC236" i="183" s="1"/>
  <c r="AI236" i="183"/>
  <c r="U236" i="183"/>
  <c r="T236" i="183"/>
  <c r="K236" i="183"/>
  <c r="J236" i="183"/>
  <c r="A20" i="158"/>
  <c r="A236" i="183" s="1"/>
  <c r="BZ19" i="158"/>
  <c r="BY19" i="158"/>
  <c r="BX19" i="158"/>
  <c r="BW19" i="158"/>
  <c r="BV19" i="158"/>
  <c r="BU19" i="158"/>
  <c r="BT19" i="158"/>
  <c r="BS19" i="158"/>
  <c r="BR19" i="158"/>
  <c r="BQ19" i="158"/>
  <c r="BP19" i="158"/>
  <c r="BO19" i="158"/>
  <c r="BI19" i="158"/>
  <c r="BJ235" i="183" s="1"/>
  <c r="BB19" i="158"/>
  <c r="AI235" i="183"/>
  <c r="U235" i="183"/>
  <c r="T235" i="183"/>
  <c r="K235" i="183"/>
  <c r="J235" i="183"/>
  <c r="A19" i="158"/>
  <c r="A235" i="183" s="1"/>
  <c r="BZ18" i="158"/>
  <c r="BY18" i="158"/>
  <c r="BX18" i="158"/>
  <c r="BW18" i="158"/>
  <c r="BV18" i="158"/>
  <c r="BU18" i="158"/>
  <c r="BT18" i="158"/>
  <c r="BS18" i="158"/>
  <c r="BR18" i="158"/>
  <c r="BQ18" i="158"/>
  <c r="BP18" i="158"/>
  <c r="BO18" i="158"/>
  <c r="BI18" i="158"/>
  <c r="BJ234" i="183" s="1"/>
  <c r="BB18" i="158"/>
  <c r="AI234" i="183"/>
  <c r="U234" i="183"/>
  <c r="T234" i="183"/>
  <c r="K234" i="183"/>
  <c r="J234" i="183"/>
  <c r="A18" i="158"/>
  <c r="A234" i="183" s="1"/>
  <c r="BZ17" i="158"/>
  <c r="BY17" i="158"/>
  <c r="BX17" i="158"/>
  <c r="BW17" i="158"/>
  <c r="BV17" i="158"/>
  <c r="BU17" i="158"/>
  <c r="BT17" i="158"/>
  <c r="BS17" i="158"/>
  <c r="BR17" i="158"/>
  <c r="BQ17" i="158"/>
  <c r="BP17" i="158"/>
  <c r="BO17" i="158"/>
  <c r="BI17" i="158"/>
  <c r="BJ233" i="183" s="1"/>
  <c r="BB17" i="158"/>
  <c r="BC233" i="183" s="1"/>
  <c r="AI233" i="183"/>
  <c r="U233" i="183"/>
  <c r="T233" i="183"/>
  <c r="K233" i="183"/>
  <c r="J233" i="183"/>
  <c r="A17" i="158"/>
  <c r="A233" i="183" s="1"/>
  <c r="BZ16" i="158"/>
  <c r="BY16" i="158"/>
  <c r="BX16" i="158"/>
  <c r="BW16" i="158"/>
  <c r="BV16" i="158"/>
  <c r="BU16" i="158"/>
  <c r="BT16" i="158"/>
  <c r="BS16" i="158"/>
  <c r="BR16" i="158"/>
  <c r="BQ16" i="158"/>
  <c r="BP16" i="158"/>
  <c r="BO16" i="158"/>
  <c r="BI16" i="158"/>
  <c r="BJ232" i="183" s="1"/>
  <c r="BB16" i="158"/>
  <c r="BC232" i="183" s="1"/>
  <c r="AJ16" i="158"/>
  <c r="AK232" i="183" s="1"/>
  <c r="AI232" i="183"/>
  <c r="U232" i="183"/>
  <c r="T232" i="183"/>
  <c r="K232" i="183"/>
  <c r="J232" i="183"/>
  <c r="A16" i="158"/>
  <c r="A232" i="183" s="1"/>
  <c r="BZ15" i="158"/>
  <c r="BY15" i="158"/>
  <c r="BX15" i="158"/>
  <c r="BW15" i="158"/>
  <c r="BV15" i="158"/>
  <c r="BU15" i="158"/>
  <c r="BT15" i="158"/>
  <c r="BS15" i="158"/>
  <c r="BR15" i="158"/>
  <c r="BQ15" i="158"/>
  <c r="BP15" i="158"/>
  <c r="BO15" i="158"/>
  <c r="BI15" i="158"/>
  <c r="BJ231" i="183" s="1"/>
  <c r="BB15" i="158"/>
  <c r="AI231" i="183"/>
  <c r="U231" i="183"/>
  <c r="T231" i="183"/>
  <c r="K231" i="183"/>
  <c r="J231" i="183"/>
  <c r="A15" i="158"/>
  <c r="A231" i="183" s="1"/>
  <c r="BZ14" i="158"/>
  <c r="BY14" i="158"/>
  <c r="BX14" i="158"/>
  <c r="BW14" i="158"/>
  <c r="BV14" i="158"/>
  <c r="BU14" i="158"/>
  <c r="BT14" i="158"/>
  <c r="BS14" i="158"/>
  <c r="BR14" i="158"/>
  <c r="BQ14" i="158"/>
  <c r="BP14" i="158"/>
  <c r="BO14" i="158"/>
  <c r="BI14" i="158"/>
  <c r="BJ230" i="183" s="1"/>
  <c r="BB14" i="158"/>
  <c r="AI230" i="183"/>
  <c r="U230" i="183"/>
  <c r="T230" i="183"/>
  <c r="K230" i="183"/>
  <c r="J230" i="183"/>
  <c r="A14" i="158"/>
  <c r="A230" i="183" s="1"/>
  <c r="BZ13" i="158"/>
  <c r="BY13" i="158"/>
  <c r="BX13" i="158"/>
  <c r="BW13" i="158"/>
  <c r="BV13" i="158"/>
  <c r="BU13" i="158"/>
  <c r="BT13" i="158"/>
  <c r="BS13" i="158"/>
  <c r="BR13" i="158"/>
  <c r="BQ13" i="158"/>
  <c r="BP13" i="158"/>
  <c r="BO13" i="158"/>
  <c r="BI13" i="158"/>
  <c r="BJ229" i="183" s="1"/>
  <c r="BB13" i="158"/>
  <c r="BC229" i="183" s="1"/>
  <c r="AI229" i="183"/>
  <c r="U229" i="183"/>
  <c r="T229" i="183"/>
  <c r="K229" i="183"/>
  <c r="J229" i="183"/>
  <c r="A13" i="158"/>
  <c r="A229" i="183" s="1"/>
  <c r="BZ12" i="158"/>
  <c r="BY12" i="158"/>
  <c r="BX12" i="158"/>
  <c r="BW12" i="158"/>
  <c r="BV12" i="158"/>
  <c r="BU12" i="158"/>
  <c r="BT12" i="158"/>
  <c r="BS12" i="158"/>
  <c r="BR12" i="158"/>
  <c r="BQ12" i="158"/>
  <c r="BP12" i="158"/>
  <c r="BO12" i="158"/>
  <c r="BI12" i="158"/>
  <c r="BJ228" i="183" s="1"/>
  <c r="BB12" i="158"/>
  <c r="BC228" i="183" s="1"/>
  <c r="AI228" i="183"/>
  <c r="U228" i="183"/>
  <c r="T228" i="183"/>
  <c r="K228" i="183"/>
  <c r="J228" i="183"/>
  <c r="A12" i="158"/>
  <c r="A228" i="183" s="1"/>
  <c r="BZ11" i="158"/>
  <c r="BY11" i="158"/>
  <c r="BX11" i="158"/>
  <c r="BW11" i="158"/>
  <c r="BV11" i="158"/>
  <c r="BU11" i="158"/>
  <c r="BT11" i="158"/>
  <c r="BS11" i="158"/>
  <c r="BR11" i="158"/>
  <c r="BQ11" i="158"/>
  <c r="BP11" i="158"/>
  <c r="BO11" i="158"/>
  <c r="BI11" i="158"/>
  <c r="BJ227" i="183" s="1"/>
  <c r="BB11" i="158"/>
  <c r="AI227" i="183"/>
  <c r="U227" i="183"/>
  <c r="T227" i="183"/>
  <c r="K227" i="183"/>
  <c r="J227" i="183"/>
  <c r="A11" i="158"/>
  <c r="A227" i="183" s="1"/>
  <c r="BZ10" i="158"/>
  <c r="BY10" i="158"/>
  <c r="BX10" i="158"/>
  <c r="BW10" i="158"/>
  <c r="BV10" i="158"/>
  <c r="BU10" i="158"/>
  <c r="BT10" i="158"/>
  <c r="BS10" i="158"/>
  <c r="BR10" i="158"/>
  <c r="BQ10" i="158"/>
  <c r="BP10" i="158"/>
  <c r="BO10" i="158"/>
  <c r="BI10" i="158"/>
  <c r="BJ226" i="183" s="1"/>
  <c r="BB10" i="158"/>
  <c r="AI226" i="183"/>
  <c r="U226" i="183"/>
  <c r="T226" i="183"/>
  <c r="K226" i="183"/>
  <c r="J226" i="183"/>
  <c r="A10" i="158"/>
  <c r="A226" i="183" s="1"/>
  <c r="BI6" i="158"/>
  <c r="BH6" i="158"/>
  <c r="BG6" i="158"/>
  <c r="BF6" i="158"/>
  <c r="BE6" i="158"/>
  <c r="BD6" i="158"/>
  <c r="BA6" i="158"/>
  <c r="AZ6" i="158"/>
  <c r="AY6" i="158"/>
  <c r="AX6" i="158"/>
  <c r="AW6" i="158"/>
  <c r="AO6" i="158"/>
  <c r="AN6" i="158"/>
  <c r="AI6" i="158"/>
  <c r="AG6" i="158"/>
  <c r="AE6" i="158"/>
  <c r="AD6" i="158"/>
  <c r="AC6" i="158"/>
  <c r="AB6" i="158"/>
  <c r="AA6" i="158"/>
  <c r="Z6" i="158"/>
  <c r="Y6" i="158"/>
  <c r="X6" i="158"/>
  <c r="W6" i="158"/>
  <c r="V6" i="158"/>
  <c r="R6" i="158"/>
  <c r="P6" i="158"/>
  <c r="O6" i="158"/>
  <c r="N6" i="158"/>
  <c r="L6" i="158"/>
  <c r="K6" i="158"/>
  <c r="H6" i="158"/>
  <c r="G6" i="158"/>
  <c r="F6" i="158"/>
  <c r="E6" i="158"/>
  <c r="D6" i="158"/>
  <c r="C6" i="158"/>
  <c r="BH5" i="158"/>
  <c r="BG5" i="158"/>
  <c r="BF5" i="158"/>
  <c r="BE5" i="158"/>
  <c r="BD5" i="158"/>
  <c r="BA5" i="158"/>
  <c r="AZ5" i="158"/>
  <c r="AY5" i="158"/>
  <c r="AX5" i="158"/>
  <c r="AW5" i="158"/>
  <c r="AO5" i="158"/>
  <c r="AN5" i="158"/>
  <c r="AI5" i="158"/>
  <c r="AG5" i="158"/>
  <c r="AE5" i="158"/>
  <c r="AD5" i="158"/>
  <c r="AC5" i="158"/>
  <c r="AB5" i="158"/>
  <c r="AA5" i="158"/>
  <c r="Z5" i="158"/>
  <c r="Y5" i="158"/>
  <c r="X5" i="158"/>
  <c r="W5" i="158"/>
  <c r="V5" i="158"/>
  <c r="R5" i="158"/>
  <c r="P5" i="158"/>
  <c r="O5" i="158"/>
  <c r="N5" i="158"/>
  <c r="L5" i="158"/>
  <c r="K5" i="158"/>
  <c r="H5" i="158"/>
  <c r="G5" i="158"/>
  <c r="F5" i="158"/>
  <c r="E5" i="158"/>
  <c r="D5" i="158"/>
  <c r="C5" i="158"/>
  <c r="BZ65" i="157"/>
  <c r="BY65" i="157"/>
  <c r="BX65" i="157"/>
  <c r="BW65" i="157"/>
  <c r="BV65" i="157"/>
  <c r="BU65" i="157"/>
  <c r="BT65" i="157"/>
  <c r="BS65" i="157"/>
  <c r="BR65" i="157"/>
  <c r="BQ65" i="157"/>
  <c r="BP65" i="157"/>
  <c r="BO65" i="157"/>
  <c r="BI65" i="157"/>
  <c r="BJ225" i="183" s="1"/>
  <c r="BB65" i="157"/>
  <c r="BC225" i="183" s="1"/>
  <c r="AI225" i="183"/>
  <c r="U225" i="183"/>
  <c r="T225" i="183"/>
  <c r="K225" i="183"/>
  <c r="J225" i="183"/>
  <c r="A65" i="157"/>
  <c r="A225" i="183" s="1"/>
  <c r="BZ64" i="157"/>
  <c r="BY64" i="157"/>
  <c r="BX64" i="157"/>
  <c r="BW64" i="157"/>
  <c r="BV64" i="157"/>
  <c r="BU64" i="157"/>
  <c r="BT64" i="157"/>
  <c r="BS64" i="157"/>
  <c r="BR64" i="157"/>
  <c r="BQ64" i="157"/>
  <c r="BP64" i="157"/>
  <c r="BO64" i="157"/>
  <c r="BI64" i="157"/>
  <c r="BJ224" i="183" s="1"/>
  <c r="BB64" i="157"/>
  <c r="BC224" i="183" s="1"/>
  <c r="AI224" i="183"/>
  <c r="U224" i="183"/>
  <c r="T224" i="183"/>
  <c r="K224" i="183"/>
  <c r="J224" i="183"/>
  <c r="A64" i="157"/>
  <c r="A224" i="183" s="1"/>
  <c r="BZ63" i="157"/>
  <c r="BY63" i="157"/>
  <c r="BX63" i="157"/>
  <c r="BW63" i="157"/>
  <c r="BV63" i="157"/>
  <c r="BU63" i="157"/>
  <c r="BT63" i="157"/>
  <c r="BS63" i="157"/>
  <c r="BR63" i="157"/>
  <c r="BQ63" i="157"/>
  <c r="BP63" i="157"/>
  <c r="BO63" i="157"/>
  <c r="BI63" i="157"/>
  <c r="BJ223" i="183" s="1"/>
  <c r="BB63" i="157"/>
  <c r="BC223" i="183" s="1"/>
  <c r="AI223" i="183"/>
  <c r="U223" i="183"/>
  <c r="T223" i="183"/>
  <c r="K223" i="183"/>
  <c r="J223" i="183"/>
  <c r="A63" i="157"/>
  <c r="A223" i="183" s="1"/>
  <c r="BZ62" i="157"/>
  <c r="BY62" i="157"/>
  <c r="BX62" i="157"/>
  <c r="BW62" i="157"/>
  <c r="BV62" i="157"/>
  <c r="BU62" i="157"/>
  <c r="BT62" i="157"/>
  <c r="BS62" i="157"/>
  <c r="BR62" i="157"/>
  <c r="BQ62" i="157"/>
  <c r="BP62" i="157"/>
  <c r="BO62" i="157"/>
  <c r="BI62" i="157"/>
  <c r="BJ222" i="183" s="1"/>
  <c r="BB62" i="157"/>
  <c r="BC222" i="183" s="1"/>
  <c r="AI222" i="183"/>
  <c r="U222" i="183"/>
  <c r="T222" i="183"/>
  <c r="K222" i="183"/>
  <c r="J222" i="183"/>
  <c r="A62" i="157"/>
  <c r="A222" i="183" s="1"/>
  <c r="BZ61" i="157"/>
  <c r="BY61" i="157"/>
  <c r="BX61" i="157"/>
  <c r="BW61" i="157"/>
  <c r="BV61" i="157"/>
  <c r="BU61" i="157"/>
  <c r="BT61" i="157"/>
  <c r="BS61" i="157"/>
  <c r="BR61" i="157"/>
  <c r="BQ61" i="157"/>
  <c r="BP61" i="157"/>
  <c r="BO61" i="157"/>
  <c r="BI61" i="157"/>
  <c r="BJ221" i="183" s="1"/>
  <c r="BB61" i="157"/>
  <c r="BC221" i="183" s="1"/>
  <c r="AI221" i="183"/>
  <c r="U221" i="183"/>
  <c r="T221" i="183"/>
  <c r="K221" i="183"/>
  <c r="J221" i="183"/>
  <c r="A61" i="157"/>
  <c r="A221" i="183" s="1"/>
  <c r="BZ60" i="157"/>
  <c r="BY60" i="157"/>
  <c r="BX60" i="157"/>
  <c r="BW60" i="157"/>
  <c r="BV60" i="157"/>
  <c r="BU60" i="157"/>
  <c r="BT60" i="157"/>
  <c r="BS60" i="157"/>
  <c r="BR60" i="157"/>
  <c r="BQ60" i="157"/>
  <c r="BP60" i="157"/>
  <c r="BO60" i="157"/>
  <c r="BI60" i="157"/>
  <c r="BJ220" i="183" s="1"/>
  <c r="BB60" i="157"/>
  <c r="BC220" i="183" s="1"/>
  <c r="AI220" i="183"/>
  <c r="U220" i="183"/>
  <c r="T220" i="183"/>
  <c r="K220" i="183"/>
  <c r="J220" i="183"/>
  <c r="A60" i="157"/>
  <c r="A220" i="183" s="1"/>
  <c r="BZ59" i="157"/>
  <c r="BY59" i="157"/>
  <c r="BX59" i="157"/>
  <c r="BW59" i="157"/>
  <c r="BV59" i="157"/>
  <c r="BU59" i="157"/>
  <c r="BT59" i="157"/>
  <c r="BS59" i="157"/>
  <c r="BR59" i="157"/>
  <c r="BQ59" i="157"/>
  <c r="BP59" i="157"/>
  <c r="BO59" i="157"/>
  <c r="BI59" i="157"/>
  <c r="BJ219" i="183" s="1"/>
  <c r="BB59" i="157"/>
  <c r="BC219" i="183" s="1"/>
  <c r="AI219" i="183"/>
  <c r="U219" i="183"/>
  <c r="T219" i="183"/>
  <c r="K219" i="183"/>
  <c r="J219" i="183"/>
  <c r="A59" i="157"/>
  <c r="A219" i="183" s="1"/>
  <c r="BZ58" i="157"/>
  <c r="BY58" i="157"/>
  <c r="BX58" i="157"/>
  <c r="BW58" i="157"/>
  <c r="BV58" i="157"/>
  <c r="BU58" i="157"/>
  <c r="BT58" i="157"/>
  <c r="BS58" i="157"/>
  <c r="BR58" i="157"/>
  <c r="BQ58" i="157"/>
  <c r="BP58" i="157"/>
  <c r="BO58" i="157"/>
  <c r="BI58" i="157"/>
  <c r="BJ218" i="183" s="1"/>
  <c r="BB58" i="157"/>
  <c r="BC218" i="183" s="1"/>
  <c r="AI218" i="183"/>
  <c r="U218" i="183"/>
  <c r="T218" i="183"/>
  <c r="K218" i="183"/>
  <c r="J218" i="183"/>
  <c r="A58" i="157"/>
  <c r="A218" i="183" s="1"/>
  <c r="BZ57" i="157"/>
  <c r="BY57" i="157"/>
  <c r="BX57" i="157"/>
  <c r="BW57" i="157"/>
  <c r="BV57" i="157"/>
  <c r="BU57" i="157"/>
  <c r="BT57" i="157"/>
  <c r="BS57" i="157"/>
  <c r="BR57" i="157"/>
  <c r="BQ57" i="157"/>
  <c r="BP57" i="157"/>
  <c r="BO57" i="157"/>
  <c r="BI57" i="157"/>
  <c r="BJ217" i="183" s="1"/>
  <c r="BB57" i="157"/>
  <c r="BC217" i="183" s="1"/>
  <c r="AI217" i="183"/>
  <c r="U217" i="183"/>
  <c r="T217" i="183"/>
  <c r="K217" i="183"/>
  <c r="J217" i="183"/>
  <c r="A57" i="157"/>
  <c r="A217" i="183" s="1"/>
  <c r="BZ56" i="157"/>
  <c r="BY56" i="157"/>
  <c r="BX56" i="157"/>
  <c r="BW56" i="157"/>
  <c r="BV56" i="157"/>
  <c r="BU56" i="157"/>
  <c r="BT56" i="157"/>
  <c r="BS56" i="157"/>
  <c r="BR56" i="157"/>
  <c r="BQ56" i="157"/>
  <c r="BP56" i="157"/>
  <c r="BO56" i="157"/>
  <c r="BI56" i="157"/>
  <c r="BJ216" i="183" s="1"/>
  <c r="BB56" i="157"/>
  <c r="BC216" i="183" s="1"/>
  <c r="AI216" i="183"/>
  <c r="U216" i="183"/>
  <c r="T216" i="183"/>
  <c r="K216" i="183"/>
  <c r="J216" i="183"/>
  <c r="A56" i="157"/>
  <c r="A216" i="183" s="1"/>
  <c r="BZ55" i="157"/>
  <c r="BY55" i="157"/>
  <c r="BX55" i="157"/>
  <c r="BW55" i="157"/>
  <c r="BV55" i="157"/>
  <c r="BU55" i="157"/>
  <c r="BT55" i="157"/>
  <c r="BS55" i="157"/>
  <c r="BR55" i="157"/>
  <c r="BQ55" i="157"/>
  <c r="BP55" i="157"/>
  <c r="BO55" i="157"/>
  <c r="BI55" i="157"/>
  <c r="BJ215" i="183" s="1"/>
  <c r="BB55" i="157"/>
  <c r="AI215" i="183"/>
  <c r="U215" i="183"/>
  <c r="T215" i="183"/>
  <c r="K215" i="183"/>
  <c r="J215" i="183"/>
  <c r="A55" i="157"/>
  <c r="A215" i="183" s="1"/>
  <c r="BZ54" i="157"/>
  <c r="BY54" i="157"/>
  <c r="BX54" i="157"/>
  <c r="BW54" i="157"/>
  <c r="BV54" i="157"/>
  <c r="BU54" i="157"/>
  <c r="BT54" i="157"/>
  <c r="BS54" i="157"/>
  <c r="BR54" i="157"/>
  <c r="BQ54" i="157"/>
  <c r="BP54" i="157"/>
  <c r="BO54" i="157"/>
  <c r="BI54" i="157"/>
  <c r="BJ214" i="183" s="1"/>
  <c r="BB54" i="157"/>
  <c r="AI214" i="183"/>
  <c r="U214" i="183"/>
  <c r="T214" i="183"/>
  <c r="K214" i="183"/>
  <c r="J214" i="183"/>
  <c r="A54" i="157"/>
  <c r="A214" i="183" s="1"/>
  <c r="BZ53" i="157"/>
  <c r="BY53" i="157"/>
  <c r="BX53" i="157"/>
  <c r="BW53" i="157"/>
  <c r="BV53" i="157"/>
  <c r="BU53" i="157"/>
  <c r="BT53" i="157"/>
  <c r="BS53" i="157"/>
  <c r="BR53" i="157"/>
  <c r="BQ53" i="157"/>
  <c r="BP53" i="157"/>
  <c r="BO53" i="157"/>
  <c r="BI53" i="157"/>
  <c r="BJ213" i="183" s="1"/>
  <c r="BB53" i="157"/>
  <c r="AI213" i="183"/>
  <c r="U213" i="183"/>
  <c r="T213" i="183"/>
  <c r="K213" i="183"/>
  <c r="J213" i="183"/>
  <c r="A53" i="157"/>
  <c r="A213" i="183" s="1"/>
  <c r="BZ52" i="157"/>
  <c r="BY52" i="157"/>
  <c r="BX52" i="157"/>
  <c r="BW52" i="157"/>
  <c r="BV52" i="157"/>
  <c r="BU52" i="157"/>
  <c r="BT52" i="157"/>
  <c r="BS52" i="157"/>
  <c r="BR52" i="157"/>
  <c r="BQ52" i="157"/>
  <c r="BP52" i="157"/>
  <c r="BO52" i="157"/>
  <c r="BI52" i="157"/>
  <c r="BJ212" i="183" s="1"/>
  <c r="BB52" i="157"/>
  <c r="AI212" i="183"/>
  <c r="U212" i="183"/>
  <c r="T212" i="183"/>
  <c r="K212" i="183"/>
  <c r="J212" i="183"/>
  <c r="A52" i="157"/>
  <c r="A212" i="183" s="1"/>
  <c r="BZ51" i="157"/>
  <c r="BY51" i="157"/>
  <c r="BX51" i="157"/>
  <c r="BW51" i="157"/>
  <c r="BV51" i="157"/>
  <c r="BU51" i="157"/>
  <c r="BT51" i="157"/>
  <c r="BS51" i="157"/>
  <c r="BR51" i="157"/>
  <c r="BQ51" i="157"/>
  <c r="BP51" i="157"/>
  <c r="BO51" i="157"/>
  <c r="BI51" i="157"/>
  <c r="BJ211" i="183" s="1"/>
  <c r="BB51" i="157"/>
  <c r="BC211" i="183" s="1"/>
  <c r="AI211" i="183"/>
  <c r="U211" i="183"/>
  <c r="T211" i="183"/>
  <c r="K211" i="183"/>
  <c r="J211" i="183"/>
  <c r="A51" i="157"/>
  <c r="A211" i="183" s="1"/>
  <c r="BZ50" i="157"/>
  <c r="BY50" i="157"/>
  <c r="BX50" i="157"/>
  <c r="BW50" i="157"/>
  <c r="BV50" i="157"/>
  <c r="BU50" i="157"/>
  <c r="BT50" i="157"/>
  <c r="BS50" i="157"/>
  <c r="BR50" i="157"/>
  <c r="BQ50" i="157"/>
  <c r="BP50" i="157"/>
  <c r="BO50" i="157"/>
  <c r="BI50" i="157"/>
  <c r="BJ210" i="183" s="1"/>
  <c r="BB50" i="157"/>
  <c r="BC210" i="183" s="1"/>
  <c r="AI210" i="183"/>
  <c r="U210" i="183"/>
  <c r="T210" i="183"/>
  <c r="K210" i="183"/>
  <c r="J210" i="183"/>
  <c r="A50" i="157"/>
  <c r="A210" i="183" s="1"/>
  <c r="BZ49" i="157"/>
  <c r="BY49" i="157"/>
  <c r="BX49" i="157"/>
  <c r="BW49" i="157"/>
  <c r="BV49" i="157"/>
  <c r="BU49" i="157"/>
  <c r="BT49" i="157"/>
  <c r="BS49" i="157"/>
  <c r="BR49" i="157"/>
  <c r="BQ49" i="157"/>
  <c r="BP49" i="157"/>
  <c r="BO49" i="157"/>
  <c r="BI49" i="157"/>
  <c r="BJ209" i="183" s="1"/>
  <c r="BB49" i="157"/>
  <c r="BC209" i="183" s="1"/>
  <c r="AI209" i="183"/>
  <c r="U209" i="183"/>
  <c r="T209" i="183"/>
  <c r="K209" i="183"/>
  <c r="J209" i="183"/>
  <c r="A49" i="157"/>
  <c r="A209" i="183" s="1"/>
  <c r="BZ48" i="157"/>
  <c r="BY48" i="157"/>
  <c r="BX48" i="157"/>
  <c r="BW48" i="157"/>
  <c r="BV48" i="157"/>
  <c r="BU48" i="157"/>
  <c r="BT48" i="157"/>
  <c r="BS48" i="157"/>
  <c r="BR48" i="157"/>
  <c r="BQ48" i="157"/>
  <c r="BP48" i="157"/>
  <c r="BO48" i="157"/>
  <c r="BI48" i="157"/>
  <c r="BJ208" i="183" s="1"/>
  <c r="BB48" i="157"/>
  <c r="BC208" i="183" s="1"/>
  <c r="AI208" i="183"/>
  <c r="U208" i="183"/>
  <c r="T208" i="183"/>
  <c r="K208" i="183"/>
  <c r="J208" i="183"/>
  <c r="A48" i="157"/>
  <c r="A208" i="183" s="1"/>
  <c r="BZ47" i="157"/>
  <c r="BY47" i="157"/>
  <c r="BX47" i="157"/>
  <c r="BW47" i="157"/>
  <c r="BV47" i="157"/>
  <c r="BU47" i="157"/>
  <c r="BT47" i="157"/>
  <c r="BS47" i="157"/>
  <c r="BR47" i="157"/>
  <c r="BQ47" i="157"/>
  <c r="BP47" i="157"/>
  <c r="BO47" i="157"/>
  <c r="BI47" i="157"/>
  <c r="BJ207" i="183" s="1"/>
  <c r="BB47" i="157"/>
  <c r="BC207" i="183" s="1"/>
  <c r="AI207" i="183"/>
  <c r="U207" i="183"/>
  <c r="T207" i="183"/>
  <c r="K207" i="183"/>
  <c r="J207" i="183"/>
  <c r="A47" i="157"/>
  <c r="A207" i="183" s="1"/>
  <c r="BZ46" i="157"/>
  <c r="BY46" i="157"/>
  <c r="BX46" i="157"/>
  <c r="BW46" i="157"/>
  <c r="BV46" i="157"/>
  <c r="BU46" i="157"/>
  <c r="BT46" i="157"/>
  <c r="BS46" i="157"/>
  <c r="BR46" i="157"/>
  <c r="BQ46" i="157"/>
  <c r="BP46" i="157"/>
  <c r="BO46" i="157"/>
  <c r="BI46" i="157"/>
  <c r="BJ206" i="183" s="1"/>
  <c r="BB46" i="157"/>
  <c r="BC206" i="183" s="1"/>
  <c r="AI206" i="183"/>
  <c r="U206" i="183"/>
  <c r="T206" i="183"/>
  <c r="K206" i="183"/>
  <c r="J206" i="183"/>
  <c r="A46" i="157"/>
  <c r="A206" i="183" s="1"/>
  <c r="BZ45" i="157"/>
  <c r="BY45" i="157"/>
  <c r="BX45" i="157"/>
  <c r="BW45" i="157"/>
  <c r="BV45" i="157"/>
  <c r="BU45" i="157"/>
  <c r="BT45" i="157"/>
  <c r="BS45" i="157"/>
  <c r="BR45" i="157"/>
  <c r="BQ45" i="157"/>
  <c r="BP45" i="157"/>
  <c r="BO45" i="157"/>
  <c r="BI45" i="157"/>
  <c r="BJ205" i="183" s="1"/>
  <c r="BB45" i="157"/>
  <c r="BC205" i="183" s="1"/>
  <c r="AI205" i="183"/>
  <c r="U205" i="183"/>
  <c r="T205" i="183"/>
  <c r="K205" i="183"/>
  <c r="J205" i="183"/>
  <c r="A45" i="157"/>
  <c r="A205" i="183" s="1"/>
  <c r="BZ44" i="157"/>
  <c r="BY44" i="157"/>
  <c r="BX44" i="157"/>
  <c r="BW44" i="157"/>
  <c r="BV44" i="157"/>
  <c r="BU44" i="157"/>
  <c r="BT44" i="157"/>
  <c r="BS44" i="157"/>
  <c r="BR44" i="157"/>
  <c r="BQ44" i="157"/>
  <c r="BP44" i="157"/>
  <c r="BO44" i="157"/>
  <c r="BI44" i="157"/>
  <c r="BJ204" i="183" s="1"/>
  <c r="BB44" i="157"/>
  <c r="BC204" i="183" s="1"/>
  <c r="AI204" i="183"/>
  <c r="U204" i="183"/>
  <c r="T204" i="183"/>
  <c r="K204" i="183"/>
  <c r="J204" i="183"/>
  <c r="A44" i="157"/>
  <c r="A204" i="183" s="1"/>
  <c r="BZ43" i="157"/>
  <c r="BY43" i="157"/>
  <c r="BX43" i="157"/>
  <c r="BW43" i="157"/>
  <c r="BV43" i="157"/>
  <c r="BU43" i="157"/>
  <c r="BT43" i="157"/>
  <c r="BS43" i="157"/>
  <c r="BR43" i="157"/>
  <c r="BQ43" i="157"/>
  <c r="BP43" i="157"/>
  <c r="BO43" i="157"/>
  <c r="BI43" i="157"/>
  <c r="BJ203" i="183" s="1"/>
  <c r="BB43" i="157"/>
  <c r="BC203" i="183" s="1"/>
  <c r="AI203" i="183"/>
  <c r="U203" i="183"/>
  <c r="T203" i="183"/>
  <c r="K203" i="183"/>
  <c r="J203" i="183"/>
  <c r="A43" i="157"/>
  <c r="A203" i="183" s="1"/>
  <c r="BZ42" i="157"/>
  <c r="BY42" i="157"/>
  <c r="BX42" i="157"/>
  <c r="BW42" i="157"/>
  <c r="BV42" i="157"/>
  <c r="BU42" i="157"/>
  <c r="BT42" i="157"/>
  <c r="BS42" i="157"/>
  <c r="BR42" i="157"/>
  <c r="BQ42" i="157"/>
  <c r="BP42" i="157"/>
  <c r="BO42" i="157"/>
  <c r="BI42" i="157"/>
  <c r="BJ202" i="183" s="1"/>
  <c r="BB42" i="157"/>
  <c r="BC202" i="183" s="1"/>
  <c r="AI202" i="183"/>
  <c r="U202" i="183"/>
  <c r="T202" i="183"/>
  <c r="K202" i="183"/>
  <c r="J202" i="183"/>
  <c r="A42" i="157"/>
  <c r="A202" i="183" s="1"/>
  <c r="BZ41" i="157"/>
  <c r="BY41" i="157"/>
  <c r="BX41" i="157"/>
  <c r="BW41" i="157"/>
  <c r="BV41" i="157"/>
  <c r="BU41" i="157"/>
  <c r="BT41" i="157"/>
  <c r="BS41" i="157"/>
  <c r="BR41" i="157"/>
  <c r="BQ41" i="157"/>
  <c r="BP41" i="157"/>
  <c r="BO41" i="157"/>
  <c r="BI41" i="157"/>
  <c r="BJ201" i="183" s="1"/>
  <c r="BB41" i="157"/>
  <c r="BC201" i="183" s="1"/>
  <c r="AI201" i="183"/>
  <c r="U201" i="183"/>
  <c r="T201" i="183"/>
  <c r="K201" i="183"/>
  <c r="J201" i="183"/>
  <c r="A41" i="157"/>
  <c r="A201" i="183" s="1"/>
  <c r="BZ40" i="157"/>
  <c r="BY40" i="157"/>
  <c r="BX40" i="157"/>
  <c r="BW40" i="157"/>
  <c r="BV40" i="157"/>
  <c r="BU40" i="157"/>
  <c r="BT40" i="157"/>
  <c r="BS40" i="157"/>
  <c r="BR40" i="157"/>
  <c r="BQ40" i="157"/>
  <c r="BP40" i="157"/>
  <c r="BO40" i="157"/>
  <c r="BI40" i="157"/>
  <c r="BJ200" i="183" s="1"/>
  <c r="BB40" i="157"/>
  <c r="BC200" i="183" s="1"/>
  <c r="AI200" i="183"/>
  <c r="U200" i="183"/>
  <c r="T200" i="183"/>
  <c r="K200" i="183"/>
  <c r="J200" i="183"/>
  <c r="A40" i="157"/>
  <c r="A200" i="183" s="1"/>
  <c r="BZ39" i="157"/>
  <c r="BY39" i="157"/>
  <c r="BX39" i="157"/>
  <c r="BW39" i="157"/>
  <c r="BV39" i="157"/>
  <c r="BU39" i="157"/>
  <c r="BT39" i="157"/>
  <c r="BS39" i="157"/>
  <c r="BR39" i="157"/>
  <c r="BQ39" i="157"/>
  <c r="BP39" i="157"/>
  <c r="BO39" i="157"/>
  <c r="BI39" i="157"/>
  <c r="BJ199" i="183" s="1"/>
  <c r="BB39" i="157"/>
  <c r="BC199" i="183" s="1"/>
  <c r="AI199" i="183"/>
  <c r="U199" i="183"/>
  <c r="T199" i="183"/>
  <c r="K199" i="183"/>
  <c r="J199" i="183"/>
  <c r="A39" i="157"/>
  <c r="A199" i="183" s="1"/>
  <c r="BZ38" i="157"/>
  <c r="BY38" i="157"/>
  <c r="BX38" i="157"/>
  <c r="BW38" i="157"/>
  <c r="BV38" i="157"/>
  <c r="BU38" i="157"/>
  <c r="BT38" i="157"/>
  <c r="BS38" i="157"/>
  <c r="BR38" i="157"/>
  <c r="BQ38" i="157"/>
  <c r="BP38" i="157"/>
  <c r="BO38" i="157"/>
  <c r="BI38" i="157"/>
  <c r="BJ198" i="183" s="1"/>
  <c r="BB38" i="157"/>
  <c r="BC198" i="183" s="1"/>
  <c r="AI198" i="183"/>
  <c r="U198" i="183"/>
  <c r="T198" i="183"/>
  <c r="K198" i="183"/>
  <c r="J198" i="183"/>
  <c r="A38" i="157"/>
  <c r="A198" i="183" s="1"/>
  <c r="BZ37" i="157"/>
  <c r="BY37" i="157"/>
  <c r="BX37" i="157"/>
  <c r="BW37" i="157"/>
  <c r="BV37" i="157"/>
  <c r="BU37" i="157"/>
  <c r="BT37" i="157"/>
  <c r="BS37" i="157"/>
  <c r="BR37" i="157"/>
  <c r="BQ37" i="157"/>
  <c r="BP37" i="157"/>
  <c r="BO37" i="157"/>
  <c r="BI37" i="157"/>
  <c r="BJ197" i="183" s="1"/>
  <c r="BB37" i="157"/>
  <c r="BC197" i="183" s="1"/>
  <c r="AI197" i="183"/>
  <c r="U197" i="183"/>
  <c r="T197" i="183"/>
  <c r="K197" i="183"/>
  <c r="J197" i="183"/>
  <c r="A37" i="157"/>
  <c r="A197" i="183" s="1"/>
  <c r="BZ36" i="157"/>
  <c r="BY36" i="157"/>
  <c r="BX36" i="157"/>
  <c r="BW36" i="157"/>
  <c r="BV36" i="157"/>
  <c r="BU36" i="157"/>
  <c r="BT36" i="157"/>
  <c r="BS36" i="157"/>
  <c r="BR36" i="157"/>
  <c r="BQ36" i="157"/>
  <c r="BP36" i="157"/>
  <c r="BO36" i="157"/>
  <c r="BI36" i="157"/>
  <c r="BJ196" i="183" s="1"/>
  <c r="BB36" i="157"/>
  <c r="BC196" i="183" s="1"/>
  <c r="AI196" i="183"/>
  <c r="U196" i="183"/>
  <c r="T196" i="183"/>
  <c r="K196" i="183"/>
  <c r="J196" i="183"/>
  <c r="A36" i="157"/>
  <c r="A196" i="183" s="1"/>
  <c r="BZ35" i="157"/>
  <c r="BY35" i="157"/>
  <c r="BX35" i="157"/>
  <c r="BW35" i="157"/>
  <c r="BV35" i="157"/>
  <c r="BU35" i="157"/>
  <c r="BT35" i="157"/>
  <c r="BS35" i="157"/>
  <c r="BR35" i="157"/>
  <c r="BQ35" i="157"/>
  <c r="BP35" i="157"/>
  <c r="BO35" i="157"/>
  <c r="BI35" i="157"/>
  <c r="BJ195" i="183" s="1"/>
  <c r="BB35" i="157"/>
  <c r="BC195" i="183" s="1"/>
  <c r="AI195" i="183"/>
  <c r="U195" i="183"/>
  <c r="T195" i="183"/>
  <c r="K195" i="183"/>
  <c r="J195" i="183"/>
  <c r="A35" i="157"/>
  <c r="A195" i="183" s="1"/>
  <c r="BZ34" i="157"/>
  <c r="BY34" i="157"/>
  <c r="BX34" i="157"/>
  <c r="BW34" i="157"/>
  <c r="BV34" i="157"/>
  <c r="BU34" i="157"/>
  <c r="BT34" i="157"/>
  <c r="BS34" i="157"/>
  <c r="BR34" i="157"/>
  <c r="BQ34" i="157"/>
  <c r="BP34" i="157"/>
  <c r="BO34" i="157"/>
  <c r="BI34" i="157"/>
  <c r="BJ194" i="183" s="1"/>
  <c r="BB34" i="157"/>
  <c r="BC194" i="183" s="1"/>
  <c r="AI194" i="183"/>
  <c r="U194" i="183"/>
  <c r="T194" i="183"/>
  <c r="K194" i="183"/>
  <c r="J194" i="183"/>
  <c r="A34" i="157"/>
  <c r="A194" i="183" s="1"/>
  <c r="BZ33" i="157"/>
  <c r="BY33" i="157"/>
  <c r="BX33" i="157"/>
  <c r="BW33" i="157"/>
  <c r="BV33" i="157"/>
  <c r="BU33" i="157"/>
  <c r="BT33" i="157"/>
  <c r="BS33" i="157"/>
  <c r="BR33" i="157"/>
  <c r="BQ33" i="157"/>
  <c r="BP33" i="157"/>
  <c r="BO33" i="157"/>
  <c r="BI33" i="157"/>
  <c r="BJ193" i="183" s="1"/>
  <c r="BB33" i="157"/>
  <c r="BC193" i="183" s="1"/>
  <c r="AI193" i="183"/>
  <c r="U193" i="183"/>
  <c r="T193" i="183"/>
  <c r="K193" i="183"/>
  <c r="J193" i="183"/>
  <c r="A33" i="157"/>
  <c r="A193" i="183" s="1"/>
  <c r="BZ32" i="157"/>
  <c r="BY32" i="157"/>
  <c r="BX32" i="157"/>
  <c r="BW32" i="157"/>
  <c r="BV32" i="157"/>
  <c r="BU32" i="157"/>
  <c r="BT32" i="157"/>
  <c r="BS32" i="157"/>
  <c r="BR32" i="157"/>
  <c r="BQ32" i="157"/>
  <c r="BP32" i="157"/>
  <c r="BO32" i="157"/>
  <c r="BI32" i="157"/>
  <c r="BJ192" i="183" s="1"/>
  <c r="BB32" i="157"/>
  <c r="BC192" i="183" s="1"/>
  <c r="AI192" i="183"/>
  <c r="U192" i="183"/>
  <c r="T192" i="183"/>
  <c r="K192" i="183"/>
  <c r="J192" i="183"/>
  <c r="A32" i="157"/>
  <c r="A192" i="183" s="1"/>
  <c r="BZ31" i="157"/>
  <c r="BY31" i="157"/>
  <c r="BX31" i="157"/>
  <c r="BW31" i="157"/>
  <c r="BV31" i="157"/>
  <c r="BU31" i="157"/>
  <c r="BT31" i="157"/>
  <c r="BS31" i="157"/>
  <c r="BR31" i="157"/>
  <c r="BQ31" i="157"/>
  <c r="BP31" i="157"/>
  <c r="BO31" i="157"/>
  <c r="BI31" i="157"/>
  <c r="BJ191" i="183" s="1"/>
  <c r="BB31" i="157"/>
  <c r="BC191" i="183" s="1"/>
  <c r="AI191" i="183"/>
  <c r="U191" i="183"/>
  <c r="T191" i="183"/>
  <c r="K191" i="183"/>
  <c r="J191" i="183"/>
  <c r="A31" i="157"/>
  <c r="A191" i="183" s="1"/>
  <c r="BZ30" i="157"/>
  <c r="BY30" i="157"/>
  <c r="BX30" i="157"/>
  <c r="BW30" i="157"/>
  <c r="BV30" i="157"/>
  <c r="BU30" i="157"/>
  <c r="BT30" i="157"/>
  <c r="BS30" i="157"/>
  <c r="BR30" i="157"/>
  <c r="BQ30" i="157"/>
  <c r="BP30" i="157"/>
  <c r="BO30" i="157"/>
  <c r="BI30" i="157"/>
  <c r="BJ190" i="183" s="1"/>
  <c r="BB30" i="157"/>
  <c r="BC190" i="183" s="1"/>
  <c r="AI190" i="183"/>
  <c r="U190" i="183"/>
  <c r="T190" i="183"/>
  <c r="K190" i="183"/>
  <c r="J190" i="183"/>
  <c r="A30" i="157"/>
  <c r="A190" i="183" s="1"/>
  <c r="BZ29" i="157"/>
  <c r="BY29" i="157"/>
  <c r="BX29" i="157"/>
  <c r="BW29" i="157"/>
  <c r="BV29" i="157"/>
  <c r="BU29" i="157"/>
  <c r="BT29" i="157"/>
  <c r="BS29" i="157"/>
  <c r="BR29" i="157"/>
  <c r="BQ29" i="157"/>
  <c r="BP29" i="157"/>
  <c r="BO29" i="157"/>
  <c r="BI29" i="157"/>
  <c r="BJ189" i="183" s="1"/>
  <c r="BB29" i="157"/>
  <c r="BC189" i="183" s="1"/>
  <c r="AI189" i="183"/>
  <c r="U189" i="183"/>
  <c r="T189" i="183"/>
  <c r="K189" i="183"/>
  <c r="J189" i="183"/>
  <c r="A29" i="157"/>
  <c r="A189" i="183" s="1"/>
  <c r="BZ28" i="157"/>
  <c r="BY28" i="157"/>
  <c r="BX28" i="157"/>
  <c r="BW28" i="157"/>
  <c r="BV28" i="157"/>
  <c r="BU28" i="157"/>
  <c r="BT28" i="157"/>
  <c r="BS28" i="157"/>
  <c r="BR28" i="157"/>
  <c r="BQ28" i="157"/>
  <c r="BP28" i="157"/>
  <c r="BO28" i="157"/>
  <c r="BI28" i="157"/>
  <c r="BJ188" i="183" s="1"/>
  <c r="BB28" i="157"/>
  <c r="AI188" i="183"/>
  <c r="U188" i="183"/>
  <c r="T188" i="183"/>
  <c r="K188" i="183"/>
  <c r="J188" i="183"/>
  <c r="A28" i="157"/>
  <c r="A188" i="183" s="1"/>
  <c r="BZ27" i="157"/>
  <c r="BY27" i="157"/>
  <c r="BX27" i="157"/>
  <c r="BW27" i="157"/>
  <c r="BV27" i="157"/>
  <c r="BU27" i="157"/>
  <c r="BT27" i="157"/>
  <c r="BS27" i="157"/>
  <c r="BR27" i="157"/>
  <c r="BQ27" i="157"/>
  <c r="BP27" i="157"/>
  <c r="BO27" i="157"/>
  <c r="BI27" i="157"/>
  <c r="BJ187" i="183" s="1"/>
  <c r="BB27" i="157"/>
  <c r="BC187" i="183" s="1"/>
  <c r="AI187" i="183"/>
  <c r="U187" i="183"/>
  <c r="T187" i="183"/>
  <c r="K187" i="183"/>
  <c r="J187" i="183"/>
  <c r="A27" i="157"/>
  <c r="A187" i="183" s="1"/>
  <c r="BZ26" i="157"/>
  <c r="BY26" i="157"/>
  <c r="BX26" i="157"/>
  <c r="BW26" i="157"/>
  <c r="BV26" i="157"/>
  <c r="BU26" i="157"/>
  <c r="BT26" i="157"/>
  <c r="BS26" i="157"/>
  <c r="BR26" i="157"/>
  <c r="BQ26" i="157"/>
  <c r="BP26" i="157"/>
  <c r="BO26" i="157"/>
  <c r="BI26" i="157"/>
  <c r="BJ186" i="183" s="1"/>
  <c r="BB26" i="157"/>
  <c r="BC186" i="183" s="1"/>
  <c r="AI186" i="183"/>
  <c r="U186" i="183"/>
  <c r="T186" i="183"/>
  <c r="K186" i="183"/>
  <c r="J186" i="183"/>
  <c r="A26" i="157"/>
  <c r="A186" i="183" s="1"/>
  <c r="BZ25" i="157"/>
  <c r="BY25" i="157"/>
  <c r="BX25" i="157"/>
  <c r="BW25" i="157"/>
  <c r="BV25" i="157"/>
  <c r="BU25" i="157"/>
  <c r="BT25" i="157"/>
  <c r="BS25" i="157"/>
  <c r="BR25" i="157"/>
  <c r="BQ25" i="157"/>
  <c r="BP25" i="157"/>
  <c r="BO25" i="157"/>
  <c r="BI25" i="157"/>
  <c r="BJ185" i="183" s="1"/>
  <c r="BB25" i="157"/>
  <c r="BC185" i="183" s="1"/>
  <c r="AI185" i="183"/>
  <c r="U185" i="183"/>
  <c r="T185" i="183"/>
  <c r="K185" i="183"/>
  <c r="J185" i="183"/>
  <c r="A25" i="157"/>
  <c r="A185" i="183" s="1"/>
  <c r="BZ24" i="157"/>
  <c r="BY24" i="157"/>
  <c r="BX24" i="157"/>
  <c r="BW24" i="157"/>
  <c r="BV24" i="157"/>
  <c r="BU24" i="157"/>
  <c r="BT24" i="157"/>
  <c r="BS24" i="157"/>
  <c r="BR24" i="157"/>
  <c r="BQ24" i="157"/>
  <c r="BP24" i="157"/>
  <c r="BO24" i="157"/>
  <c r="BI24" i="157"/>
  <c r="BJ184" i="183" s="1"/>
  <c r="BB24" i="157"/>
  <c r="BC184" i="183" s="1"/>
  <c r="AI184" i="183"/>
  <c r="U184" i="183"/>
  <c r="T184" i="183"/>
  <c r="K184" i="183"/>
  <c r="J184" i="183"/>
  <c r="A24" i="157"/>
  <c r="A184" i="183" s="1"/>
  <c r="BZ23" i="157"/>
  <c r="BY23" i="157"/>
  <c r="BX23" i="157"/>
  <c r="BW23" i="157"/>
  <c r="BV23" i="157"/>
  <c r="BU23" i="157"/>
  <c r="BT23" i="157"/>
  <c r="BS23" i="157"/>
  <c r="BR23" i="157"/>
  <c r="BQ23" i="157"/>
  <c r="BP23" i="157"/>
  <c r="BO23" i="157"/>
  <c r="BI23" i="157"/>
  <c r="BJ183" i="183" s="1"/>
  <c r="BB23" i="157"/>
  <c r="AI183" i="183"/>
  <c r="U183" i="183"/>
  <c r="T183" i="183"/>
  <c r="K183" i="183"/>
  <c r="J183" i="183"/>
  <c r="A23" i="157"/>
  <c r="A183" i="183" s="1"/>
  <c r="BZ22" i="157"/>
  <c r="BY22" i="157"/>
  <c r="BX22" i="157"/>
  <c r="BW22" i="157"/>
  <c r="BV22" i="157"/>
  <c r="BU22" i="157"/>
  <c r="BT22" i="157"/>
  <c r="BS22" i="157"/>
  <c r="BR22" i="157"/>
  <c r="BQ22" i="157"/>
  <c r="BP22" i="157"/>
  <c r="BO22" i="157"/>
  <c r="BI22" i="157"/>
  <c r="BJ182" i="183" s="1"/>
  <c r="BB22" i="157"/>
  <c r="AI182" i="183"/>
  <c r="U182" i="183"/>
  <c r="T182" i="183"/>
  <c r="K182" i="183"/>
  <c r="J182" i="183"/>
  <c r="A22" i="157"/>
  <c r="A182" i="183" s="1"/>
  <c r="BZ21" i="157"/>
  <c r="BY21" i="157"/>
  <c r="BX21" i="157"/>
  <c r="BW21" i="157"/>
  <c r="BV21" i="157"/>
  <c r="BU21" i="157"/>
  <c r="BT21" i="157"/>
  <c r="BS21" i="157"/>
  <c r="BR21" i="157"/>
  <c r="BQ21" i="157"/>
  <c r="BP21" i="157"/>
  <c r="BO21" i="157"/>
  <c r="BI21" i="157"/>
  <c r="BJ181" i="183" s="1"/>
  <c r="BB21" i="157"/>
  <c r="BC181" i="183" s="1"/>
  <c r="AI181" i="183"/>
  <c r="U181" i="183"/>
  <c r="T181" i="183"/>
  <c r="K181" i="183"/>
  <c r="J181" i="183"/>
  <c r="A21" i="157"/>
  <c r="A181" i="183" s="1"/>
  <c r="BZ20" i="157"/>
  <c r="BY20" i="157"/>
  <c r="BX20" i="157"/>
  <c r="BW20" i="157"/>
  <c r="BV20" i="157"/>
  <c r="BU20" i="157"/>
  <c r="BT20" i="157"/>
  <c r="BS20" i="157"/>
  <c r="BR20" i="157"/>
  <c r="BQ20" i="157"/>
  <c r="BP20" i="157"/>
  <c r="BO20" i="157"/>
  <c r="BI20" i="157"/>
  <c r="BJ180" i="183" s="1"/>
  <c r="BB20" i="157"/>
  <c r="AI180" i="183"/>
  <c r="U180" i="183"/>
  <c r="T180" i="183"/>
  <c r="K180" i="183"/>
  <c r="J180" i="183"/>
  <c r="A20" i="157"/>
  <c r="A180" i="183" s="1"/>
  <c r="BZ19" i="157"/>
  <c r="BY19" i="157"/>
  <c r="BX19" i="157"/>
  <c r="BW19" i="157"/>
  <c r="BV19" i="157"/>
  <c r="BU19" i="157"/>
  <c r="BT19" i="157"/>
  <c r="BS19" i="157"/>
  <c r="BR19" i="157"/>
  <c r="BQ19" i="157"/>
  <c r="BP19" i="157"/>
  <c r="BO19" i="157"/>
  <c r="BI19" i="157"/>
  <c r="BJ179" i="183" s="1"/>
  <c r="BB19" i="157"/>
  <c r="BC179" i="183" s="1"/>
  <c r="AI179" i="183"/>
  <c r="U179" i="183"/>
  <c r="T179" i="183"/>
  <c r="K179" i="183"/>
  <c r="J179" i="183"/>
  <c r="A19" i="157"/>
  <c r="A179" i="183" s="1"/>
  <c r="BZ18" i="157"/>
  <c r="BY18" i="157"/>
  <c r="BX18" i="157"/>
  <c r="BW18" i="157"/>
  <c r="BV18" i="157"/>
  <c r="BU18" i="157"/>
  <c r="BT18" i="157"/>
  <c r="BS18" i="157"/>
  <c r="BR18" i="157"/>
  <c r="BQ18" i="157"/>
  <c r="BP18" i="157"/>
  <c r="BO18" i="157"/>
  <c r="BI18" i="157"/>
  <c r="BJ178" i="183" s="1"/>
  <c r="BB18" i="157"/>
  <c r="AI178" i="183"/>
  <c r="U178" i="183"/>
  <c r="T178" i="183"/>
  <c r="K178" i="183"/>
  <c r="J178" i="183"/>
  <c r="A18" i="157"/>
  <c r="A178" i="183" s="1"/>
  <c r="BZ17" i="157"/>
  <c r="BY17" i="157"/>
  <c r="BX17" i="157"/>
  <c r="BW17" i="157"/>
  <c r="BV17" i="157"/>
  <c r="BU17" i="157"/>
  <c r="BT17" i="157"/>
  <c r="BS17" i="157"/>
  <c r="BR17" i="157"/>
  <c r="BQ17" i="157"/>
  <c r="BP17" i="157"/>
  <c r="BO17" i="157"/>
  <c r="BI17" i="157"/>
  <c r="BJ177" i="183" s="1"/>
  <c r="BB17" i="157"/>
  <c r="BC177" i="183" s="1"/>
  <c r="AI177" i="183"/>
  <c r="U177" i="183"/>
  <c r="T177" i="183"/>
  <c r="K177" i="183"/>
  <c r="J177" i="183"/>
  <c r="A17" i="157"/>
  <c r="A177" i="183" s="1"/>
  <c r="BZ16" i="157"/>
  <c r="BY16" i="157"/>
  <c r="BX16" i="157"/>
  <c r="BW16" i="157"/>
  <c r="BV16" i="157"/>
  <c r="BU16" i="157"/>
  <c r="BT16" i="157"/>
  <c r="BS16" i="157"/>
  <c r="BR16" i="157"/>
  <c r="BQ16" i="157"/>
  <c r="BP16" i="157"/>
  <c r="BO16" i="157"/>
  <c r="BI16" i="157"/>
  <c r="BJ176" i="183" s="1"/>
  <c r="BB16" i="157"/>
  <c r="BC176" i="183" s="1"/>
  <c r="AI176" i="183"/>
  <c r="U176" i="183"/>
  <c r="T176" i="183"/>
  <c r="K176" i="183"/>
  <c r="J176" i="183"/>
  <c r="A16" i="157"/>
  <c r="A176" i="183" s="1"/>
  <c r="BZ15" i="157"/>
  <c r="BY15" i="157"/>
  <c r="BX15" i="157"/>
  <c r="BW15" i="157"/>
  <c r="BV15" i="157"/>
  <c r="BU15" i="157"/>
  <c r="BT15" i="157"/>
  <c r="BS15" i="157"/>
  <c r="BR15" i="157"/>
  <c r="BQ15" i="157"/>
  <c r="BP15" i="157"/>
  <c r="BO15" i="157"/>
  <c r="BI15" i="157"/>
  <c r="BJ175" i="183" s="1"/>
  <c r="BB15" i="157"/>
  <c r="AI175" i="183"/>
  <c r="U175" i="183"/>
  <c r="T175" i="183"/>
  <c r="K175" i="183"/>
  <c r="J175" i="183"/>
  <c r="A15" i="157"/>
  <c r="A175" i="183" s="1"/>
  <c r="BZ14" i="157"/>
  <c r="BY14" i="157"/>
  <c r="BX14" i="157"/>
  <c r="BW14" i="157"/>
  <c r="BV14" i="157"/>
  <c r="BU14" i="157"/>
  <c r="BT14" i="157"/>
  <c r="BS14" i="157"/>
  <c r="BR14" i="157"/>
  <c r="BQ14" i="157"/>
  <c r="BP14" i="157"/>
  <c r="BO14" i="157"/>
  <c r="BI14" i="157"/>
  <c r="BJ174" i="183" s="1"/>
  <c r="BB14" i="157"/>
  <c r="AI174" i="183"/>
  <c r="U174" i="183"/>
  <c r="T174" i="183"/>
  <c r="K174" i="183"/>
  <c r="J174" i="183"/>
  <c r="A14" i="157"/>
  <c r="A174" i="183" s="1"/>
  <c r="BZ13" i="157"/>
  <c r="BY13" i="157"/>
  <c r="BX13" i="157"/>
  <c r="BW13" i="157"/>
  <c r="BV13" i="157"/>
  <c r="BU13" i="157"/>
  <c r="BT13" i="157"/>
  <c r="BS13" i="157"/>
  <c r="BR13" i="157"/>
  <c r="BQ13" i="157"/>
  <c r="BP13" i="157"/>
  <c r="BO13" i="157"/>
  <c r="BI13" i="157"/>
  <c r="BJ173" i="183" s="1"/>
  <c r="BB13" i="157"/>
  <c r="BC173" i="183" s="1"/>
  <c r="AI173" i="183"/>
  <c r="U173" i="183"/>
  <c r="T173" i="183"/>
  <c r="K173" i="183"/>
  <c r="J173" i="183"/>
  <c r="A13" i="157"/>
  <c r="A173" i="183" s="1"/>
  <c r="BZ12" i="157"/>
  <c r="BY12" i="157"/>
  <c r="BX12" i="157"/>
  <c r="BW12" i="157"/>
  <c r="BV12" i="157"/>
  <c r="BU12" i="157"/>
  <c r="BT12" i="157"/>
  <c r="BS12" i="157"/>
  <c r="BR12" i="157"/>
  <c r="BQ12" i="157"/>
  <c r="BP12" i="157"/>
  <c r="BO12" i="157"/>
  <c r="BI12" i="157"/>
  <c r="BJ172" i="183" s="1"/>
  <c r="BB12" i="157"/>
  <c r="AI172" i="183"/>
  <c r="U172" i="183"/>
  <c r="T172" i="183"/>
  <c r="J172" i="183"/>
  <c r="A12" i="157"/>
  <c r="A172" i="183" s="1"/>
  <c r="BZ11" i="157"/>
  <c r="BY11" i="157"/>
  <c r="BX11" i="157"/>
  <c r="BW11" i="157"/>
  <c r="BV11" i="157"/>
  <c r="BU11" i="157"/>
  <c r="BT11" i="157"/>
  <c r="BS11" i="157"/>
  <c r="BR11" i="157"/>
  <c r="BQ11" i="157"/>
  <c r="BP11" i="157"/>
  <c r="BO11" i="157"/>
  <c r="BI11" i="157"/>
  <c r="BJ171" i="183" s="1"/>
  <c r="BB11" i="157"/>
  <c r="BC171" i="183" s="1"/>
  <c r="AI171" i="183"/>
  <c r="U171" i="183"/>
  <c r="T171" i="183"/>
  <c r="J171" i="183"/>
  <c r="A11" i="157"/>
  <c r="A171" i="183" s="1"/>
  <c r="BZ10" i="157"/>
  <c r="BY10" i="157"/>
  <c r="BX10" i="157"/>
  <c r="BW10" i="157"/>
  <c r="BV10" i="157"/>
  <c r="BU10" i="157"/>
  <c r="BT10" i="157"/>
  <c r="BS10" i="157"/>
  <c r="BR10" i="157"/>
  <c r="BQ10" i="157"/>
  <c r="BP10" i="157"/>
  <c r="BO10" i="157"/>
  <c r="BI10" i="157"/>
  <c r="BJ170" i="183" s="1"/>
  <c r="BB10" i="157"/>
  <c r="BC170" i="183" s="1"/>
  <c r="AI170" i="183"/>
  <c r="U170" i="183"/>
  <c r="T170" i="183"/>
  <c r="J170" i="183"/>
  <c r="A10" i="157"/>
  <c r="A170" i="183" s="1"/>
  <c r="BH6" i="157"/>
  <c r="BG6" i="157"/>
  <c r="BF6" i="157"/>
  <c r="BE6" i="157"/>
  <c r="BD6" i="157"/>
  <c r="BA6" i="157"/>
  <c r="AZ6" i="157"/>
  <c r="AY6" i="157"/>
  <c r="AX6" i="157"/>
  <c r="AW6" i="157"/>
  <c r="AO6" i="157"/>
  <c r="AN6" i="157"/>
  <c r="AI6" i="157"/>
  <c r="AG6" i="157"/>
  <c r="AF6" i="157"/>
  <c r="AE6" i="157"/>
  <c r="AD6" i="157"/>
  <c r="AC6" i="157"/>
  <c r="AB6" i="157"/>
  <c r="AA6" i="157"/>
  <c r="Z6" i="157"/>
  <c r="Y6" i="157"/>
  <c r="X6" i="157"/>
  <c r="W6" i="157"/>
  <c r="V6" i="157"/>
  <c r="R6" i="157"/>
  <c r="P6" i="157"/>
  <c r="O6" i="157"/>
  <c r="N6" i="157"/>
  <c r="L6" i="157"/>
  <c r="K6" i="157"/>
  <c r="H6" i="157"/>
  <c r="G6" i="157"/>
  <c r="F6" i="157"/>
  <c r="E6" i="157"/>
  <c r="D6" i="157"/>
  <c r="C6" i="157"/>
  <c r="BH5" i="157"/>
  <c r="BG5" i="157"/>
  <c r="BF5" i="157"/>
  <c r="BE5" i="157"/>
  <c r="BD5" i="157"/>
  <c r="BA5" i="157"/>
  <c r="AZ5" i="157"/>
  <c r="AY5" i="157"/>
  <c r="AX5" i="157"/>
  <c r="AW5" i="157"/>
  <c r="AO5" i="157"/>
  <c r="AN5" i="157"/>
  <c r="AI5" i="157"/>
  <c r="AG5" i="157"/>
  <c r="AF5" i="157"/>
  <c r="AE5" i="157"/>
  <c r="AD5" i="157"/>
  <c r="AC5" i="157"/>
  <c r="AB5" i="157"/>
  <c r="AA5" i="157"/>
  <c r="Z5" i="157"/>
  <c r="Y5" i="157"/>
  <c r="X5" i="157"/>
  <c r="W5" i="157"/>
  <c r="V5" i="157"/>
  <c r="R5" i="157"/>
  <c r="P5" i="157"/>
  <c r="O5" i="157"/>
  <c r="N5" i="157"/>
  <c r="L5" i="157"/>
  <c r="K5" i="157"/>
  <c r="H5" i="157"/>
  <c r="G5" i="157"/>
  <c r="F5" i="157"/>
  <c r="E5" i="157"/>
  <c r="D5" i="157"/>
  <c r="C5" i="157"/>
  <c r="BZ65" i="156"/>
  <c r="BY65" i="156"/>
  <c r="BX65" i="156"/>
  <c r="BW65" i="156"/>
  <c r="BV65" i="156"/>
  <c r="BU65" i="156"/>
  <c r="BT65" i="156"/>
  <c r="BS65" i="156"/>
  <c r="BR65" i="156"/>
  <c r="BQ65" i="156"/>
  <c r="BP65" i="156"/>
  <c r="BO65" i="156"/>
  <c r="BI65" i="156"/>
  <c r="BJ169" i="183" s="1"/>
  <c r="BB65" i="156"/>
  <c r="BC169" i="183" s="1"/>
  <c r="AI169" i="183"/>
  <c r="U169" i="183"/>
  <c r="T169" i="183"/>
  <c r="K169" i="183"/>
  <c r="J169" i="183"/>
  <c r="A65" i="156"/>
  <c r="A169" i="183" s="1"/>
  <c r="BZ64" i="156"/>
  <c r="BY64" i="156"/>
  <c r="BX64" i="156"/>
  <c r="BW64" i="156"/>
  <c r="BV64" i="156"/>
  <c r="BU64" i="156"/>
  <c r="BT64" i="156"/>
  <c r="BS64" i="156"/>
  <c r="BR64" i="156"/>
  <c r="BQ64" i="156"/>
  <c r="BP64" i="156"/>
  <c r="BO64" i="156"/>
  <c r="BI64" i="156"/>
  <c r="BJ168" i="183" s="1"/>
  <c r="BB64" i="156"/>
  <c r="AI168" i="183"/>
  <c r="U168" i="183"/>
  <c r="T168" i="183"/>
  <c r="K168" i="183"/>
  <c r="J168" i="183"/>
  <c r="A64" i="156"/>
  <c r="A168" i="183" s="1"/>
  <c r="BZ63" i="156"/>
  <c r="BY63" i="156"/>
  <c r="BX63" i="156"/>
  <c r="BW63" i="156"/>
  <c r="BV63" i="156"/>
  <c r="BU63" i="156"/>
  <c r="BT63" i="156"/>
  <c r="BS63" i="156"/>
  <c r="BR63" i="156"/>
  <c r="BQ63" i="156"/>
  <c r="BP63" i="156"/>
  <c r="BO63" i="156"/>
  <c r="BI63" i="156"/>
  <c r="BJ167" i="183" s="1"/>
  <c r="BB63" i="156"/>
  <c r="BC167" i="183" s="1"/>
  <c r="AI167" i="183"/>
  <c r="U167" i="183"/>
  <c r="T167" i="183"/>
  <c r="K167" i="183"/>
  <c r="J167" i="183"/>
  <c r="A63" i="156"/>
  <c r="A167" i="183" s="1"/>
  <c r="BZ62" i="156"/>
  <c r="BY62" i="156"/>
  <c r="BX62" i="156"/>
  <c r="BW62" i="156"/>
  <c r="BV62" i="156"/>
  <c r="BU62" i="156"/>
  <c r="BT62" i="156"/>
  <c r="BS62" i="156"/>
  <c r="BR62" i="156"/>
  <c r="BQ62" i="156"/>
  <c r="BP62" i="156"/>
  <c r="BO62" i="156"/>
  <c r="BI62" i="156"/>
  <c r="BJ166" i="183" s="1"/>
  <c r="BC62" i="156"/>
  <c r="BD166" i="183" s="1"/>
  <c r="BB62" i="156"/>
  <c r="BC166" i="183" s="1"/>
  <c r="AI166" i="183"/>
  <c r="U166" i="183"/>
  <c r="T166" i="183"/>
  <c r="J166" i="183"/>
  <c r="A62" i="156"/>
  <c r="A166" i="183" s="1"/>
  <c r="BZ61" i="156"/>
  <c r="BY61" i="156"/>
  <c r="BX61" i="156"/>
  <c r="BW61" i="156"/>
  <c r="BV61" i="156"/>
  <c r="BU61" i="156"/>
  <c r="BT61" i="156"/>
  <c r="BS61" i="156"/>
  <c r="BR61" i="156"/>
  <c r="BQ61" i="156"/>
  <c r="BP61" i="156"/>
  <c r="BO61" i="156"/>
  <c r="BI61" i="156"/>
  <c r="BJ165" i="183" s="1"/>
  <c r="BB61" i="156"/>
  <c r="BC165" i="183" s="1"/>
  <c r="AI165" i="183"/>
  <c r="U165" i="183"/>
  <c r="T165" i="183"/>
  <c r="J165" i="183"/>
  <c r="A61" i="156"/>
  <c r="A165" i="183" s="1"/>
  <c r="BZ60" i="156"/>
  <c r="BY60" i="156"/>
  <c r="BX60" i="156"/>
  <c r="BW60" i="156"/>
  <c r="BV60" i="156"/>
  <c r="BU60" i="156"/>
  <c r="BT60" i="156"/>
  <c r="BS60" i="156"/>
  <c r="BR60" i="156"/>
  <c r="BQ60" i="156"/>
  <c r="BP60" i="156"/>
  <c r="BO60" i="156"/>
  <c r="BI60" i="156"/>
  <c r="BJ164" i="183" s="1"/>
  <c r="BB60" i="156"/>
  <c r="BC164" i="183" s="1"/>
  <c r="AI164" i="183"/>
  <c r="U164" i="183"/>
  <c r="T164" i="183"/>
  <c r="K164" i="183"/>
  <c r="J164" i="183"/>
  <c r="A60" i="156"/>
  <c r="A164" i="183" s="1"/>
  <c r="BZ59" i="156"/>
  <c r="BY59" i="156"/>
  <c r="BX59" i="156"/>
  <c r="BW59" i="156"/>
  <c r="BV59" i="156"/>
  <c r="BU59" i="156"/>
  <c r="BT59" i="156"/>
  <c r="BS59" i="156"/>
  <c r="BR59" i="156"/>
  <c r="BQ59" i="156"/>
  <c r="BP59" i="156"/>
  <c r="BO59" i="156"/>
  <c r="BI59" i="156"/>
  <c r="BJ163" i="183" s="1"/>
  <c r="BB59" i="156"/>
  <c r="AI163" i="183"/>
  <c r="U163" i="183"/>
  <c r="T163" i="183"/>
  <c r="K163" i="183"/>
  <c r="J163" i="183"/>
  <c r="A59" i="156"/>
  <c r="A163" i="183" s="1"/>
  <c r="BZ58" i="156"/>
  <c r="BY58" i="156"/>
  <c r="BX58" i="156"/>
  <c r="BW58" i="156"/>
  <c r="BV58" i="156"/>
  <c r="BU58" i="156"/>
  <c r="BT58" i="156"/>
  <c r="BS58" i="156"/>
  <c r="BR58" i="156"/>
  <c r="BQ58" i="156"/>
  <c r="BP58" i="156"/>
  <c r="BO58" i="156"/>
  <c r="BI58" i="156"/>
  <c r="BJ162" i="183" s="1"/>
  <c r="BB58" i="156"/>
  <c r="BC162" i="183" s="1"/>
  <c r="AI162" i="183"/>
  <c r="U162" i="183"/>
  <c r="T162" i="183"/>
  <c r="K162" i="183"/>
  <c r="J162" i="183"/>
  <c r="A58" i="156"/>
  <c r="A162" i="183" s="1"/>
  <c r="BZ57" i="156"/>
  <c r="BY57" i="156"/>
  <c r="BX57" i="156"/>
  <c r="BW57" i="156"/>
  <c r="BV57" i="156"/>
  <c r="BU57" i="156"/>
  <c r="BT57" i="156"/>
  <c r="BS57" i="156"/>
  <c r="BR57" i="156"/>
  <c r="BQ57" i="156"/>
  <c r="BP57" i="156"/>
  <c r="BO57" i="156"/>
  <c r="BI57" i="156"/>
  <c r="BJ161" i="183" s="1"/>
  <c r="BB57" i="156"/>
  <c r="AI161" i="183"/>
  <c r="U161" i="183"/>
  <c r="T161" i="183"/>
  <c r="K161" i="183"/>
  <c r="J161" i="183"/>
  <c r="A57" i="156"/>
  <c r="A161" i="183" s="1"/>
  <c r="BZ56" i="156"/>
  <c r="BY56" i="156"/>
  <c r="BX56" i="156"/>
  <c r="BW56" i="156"/>
  <c r="BV56" i="156"/>
  <c r="BU56" i="156"/>
  <c r="BT56" i="156"/>
  <c r="BS56" i="156"/>
  <c r="BR56" i="156"/>
  <c r="BQ56" i="156"/>
  <c r="BP56" i="156"/>
  <c r="BO56" i="156"/>
  <c r="BI56" i="156"/>
  <c r="BJ160" i="183" s="1"/>
  <c r="BB56" i="156"/>
  <c r="BC160" i="183" s="1"/>
  <c r="AI160" i="183"/>
  <c r="U160" i="183"/>
  <c r="T160" i="183"/>
  <c r="K160" i="183"/>
  <c r="J160" i="183"/>
  <c r="A56" i="156"/>
  <c r="A160" i="183" s="1"/>
  <c r="BZ55" i="156"/>
  <c r="BY55" i="156"/>
  <c r="BX55" i="156"/>
  <c r="BW55" i="156"/>
  <c r="BV55" i="156"/>
  <c r="BU55" i="156"/>
  <c r="BT55" i="156"/>
  <c r="BS55" i="156"/>
  <c r="BR55" i="156"/>
  <c r="BQ55" i="156"/>
  <c r="BP55" i="156"/>
  <c r="BO55" i="156"/>
  <c r="BI55" i="156"/>
  <c r="BJ159" i="183" s="1"/>
  <c r="BB55" i="156"/>
  <c r="AI159" i="183"/>
  <c r="U159" i="183"/>
  <c r="T159" i="183"/>
  <c r="K159" i="183"/>
  <c r="J159" i="183"/>
  <c r="A55" i="156"/>
  <c r="A159" i="183" s="1"/>
  <c r="BZ54" i="156"/>
  <c r="BY54" i="156"/>
  <c r="BX54" i="156"/>
  <c r="BW54" i="156"/>
  <c r="BV54" i="156"/>
  <c r="BU54" i="156"/>
  <c r="BT54" i="156"/>
  <c r="BS54" i="156"/>
  <c r="BR54" i="156"/>
  <c r="BQ54" i="156"/>
  <c r="BP54" i="156"/>
  <c r="BO54" i="156"/>
  <c r="BI54" i="156"/>
  <c r="BJ158" i="183" s="1"/>
  <c r="BB54" i="156"/>
  <c r="BC158" i="183" s="1"/>
  <c r="AI158" i="183"/>
  <c r="U158" i="183"/>
  <c r="T158" i="183"/>
  <c r="K158" i="183"/>
  <c r="J158" i="183"/>
  <c r="A54" i="156"/>
  <c r="A158" i="183" s="1"/>
  <c r="BZ53" i="156"/>
  <c r="BY53" i="156"/>
  <c r="BX53" i="156"/>
  <c r="BW53" i="156"/>
  <c r="BV53" i="156"/>
  <c r="BU53" i="156"/>
  <c r="BT53" i="156"/>
  <c r="BS53" i="156"/>
  <c r="BR53" i="156"/>
  <c r="BQ53" i="156"/>
  <c r="BP53" i="156"/>
  <c r="BO53" i="156"/>
  <c r="BI53" i="156"/>
  <c r="BJ157" i="183" s="1"/>
  <c r="BB53" i="156"/>
  <c r="BC157" i="183" s="1"/>
  <c r="AI157" i="183"/>
  <c r="U157" i="183"/>
  <c r="T157" i="183"/>
  <c r="K157" i="183"/>
  <c r="J157" i="183"/>
  <c r="A53" i="156"/>
  <c r="A157" i="183" s="1"/>
  <c r="BZ52" i="156"/>
  <c r="BY52" i="156"/>
  <c r="BX52" i="156"/>
  <c r="BW52" i="156"/>
  <c r="BV52" i="156"/>
  <c r="BU52" i="156"/>
  <c r="BT52" i="156"/>
  <c r="BS52" i="156"/>
  <c r="BR52" i="156"/>
  <c r="BQ52" i="156"/>
  <c r="BP52" i="156"/>
  <c r="BO52" i="156"/>
  <c r="BI52" i="156"/>
  <c r="BJ156" i="183" s="1"/>
  <c r="BC52" i="156"/>
  <c r="BD156" i="183" s="1"/>
  <c r="BB52" i="156"/>
  <c r="BC156" i="183" s="1"/>
  <c r="AI156" i="183"/>
  <c r="U156" i="183"/>
  <c r="T156" i="183"/>
  <c r="K156" i="183"/>
  <c r="J156" i="183"/>
  <c r="A52" i="156"/>
  <c r="A156" i="183" s="1"/>
  <c r="BZ51" i="156"/>
  <c r="BY51" i="156"/>
  <c r="BX51" i="156"/>
  <c r="BW51" i="156"/>
  <c r="BV51" i="156"/>
  <c r="BU51" i="156"/>
  <c r="BT51" i="156"/>
  <c r="BS51" i="156"/>
  <c r="BR51" i="156"/>
  <c r="BQ51" i="156"/>
  <c r="BP51" i="156"/>
  <c r="BO51" i="156"/>
  <c r="BI51" i="156"/>
  <c r="BJ155" i="183" s="1"/>
  <c r="BB51" i="156"/>
  <c r="BC155" i="183" s="1"/>
  <c r="AI155" i="183"/>
  <c r="U155" i="183"/>
  <c r="T155" i="183"/>
  <c r="K155" i="183"/>
  <c r="J155" i="183"/>
  <c r="A51" i="156"/>
  <c r="A155" i="183" s="1"/>
  <c r="BZ50" i="156"/>
  <c r="BY50" i="156"/>
  <c r="BX50" i="156"/>
  <c r="BW50" i="156"/>
  <c r="BV50" i="156"/>
  <c r="BU50" i="156"/>
  <c r="BT50" i="156"/>
  <c r="BS50" i="156"/>
  <c r="BR50" i="156"/>
  <c r="BQ50" i="156"/>
  <c r="BP50" i="156"/>
  <c r="BO50" i="156"/>
  <c r="BI50" i="156"/>
  <c r="BJ154" i="183" s="1"/>
  <c r="BB50" i="156"/>
  <c r="BC154" i="183" s="1"/>
  <c r="AI154" i="183"/>
  <c r="U154" i="183"/>
  <c r="T154" i="183"/>
  <c r="K154" i="183"/>
  <c r="J154" i="183"/>
  <c r="A50" i="156"/>
  <c r="A154" i="183" s="1"/>
  <c r="BZ49" i="156"/>
  <c r="BY49" i="156"/>
  <c r="BX49" i="156"/>
  <c r="BW49" i="156"/>
  <c r="BV49" i="156"/>
  <c r="BU49" i="156"/>
  <c r="BT49" i="156"/>
  <c r="BS49" i="156"/>
  <c r="BR49" i="156"/>
  <c r="BQ49" i="156"/>
  <c r="BP49" i="156"/>
  <c r="BO49" i="156"/>
  <c r="BI49" i="156"/>
  <c r="BJ153" i="183" s="1"/>
  <c r="BB49" i="156"/>
  <c r="BC153" i="183" s="1"/>
  <c r="AI153" i="183"/>
  <c r="U153" i="183"/>
  <c r="T153" i="183"/>
  <c r="K153" i="183"/>
  <c r="J153" i="183"/>
  <c r="A49" i="156"/>
  <c r="A153" i="183" s="1"/>
  <c r="BZ48" i="156"/>
  <c r="BY48" i="156"/>
  <c r="BX48" i="156"/>
  <c r="BW48" i="156"/>
  <c r="BV48" i="156"/>
  <c r="BU48" i="156"/>
  <c r="BT48" i="156"/>
  <c r="BS48" i="156"/>
  <c r="BR48" i="156"/>
  <c r="BQ48" i="156"/>
  <c r="BP48" i="156"/>
  <c r="BO48" i="156"/>
  <c r="BI48" i="156"/>
  <c r="BJ152" i="183" s="1"/>
  <c r="BB48" i="156"/>
  <c r="BC152" i="183" s="1"/>
  <c r="AI152" i="183"/>
  <c r="U152" i="183"/>
  <c r="T152" i="183"/>
  <c r="K152" i="183"/>
  <c r="J152" i="183"/>
  <c r="A48" i="156"/>
  <c r="A152" i="183" s="1"/>
  <c r="BZ47" i="156"/>
  <c r="BY47" i="156"/>
  <c r="BX47" i="156"/>
  <c r="BW47" i="156"/>
  <c r="BV47" i="156"/>
  <c r="BU47" i="156"/>
  <c r="BT47" i="156"/>
  <c r="BS47" i="156"/>
  <c r="BR47" i="156"/>
  <c r="BQ47" i="156"/>
  <c r="BP47" i="156"/>
  <c r="BO47" i="156"/>
  <c r="BI47" i="156"/>
  <c r="BJ151" i="183" s="1"/>
  <c r="BB47" i="156"/>
  <c r="BC151" i="183" s="1"/>
  <c r="AI151" i="183"/>
  <c r="U151" i="183"/>
  <c r="T151" i="183"/>
  <c r="J151" i="183"/>
  <c r="A47" i="156"/>
  <c r="A151" i="183" s="1"/>
  <c r="BZ46" i="156"/>
  <c r="BY46" i="156"/>
  <c r="BX46" i="156"/>
  <c r="BW46" i="156"/>
  <c r="BV46" i="156"/>
  <c r="BU46" i="156"/>
  <c r="BT46" i="156"/>
  <c r="BS46" i="156"/>
  <c r="BR46" i="156"/>
  <c r="BQ46" i="156"/>
  <c r="BP46" i="156"/>
  <c r="BO46" i="156"/>
  <c r="BI46" i="156"/>
  <c r="BJ150" i="183" s="1"/>
  <c r="BB46" i="156"/>
  <c r="BC150" i="183" s="1"/>
  <c r="AI150" i="183"/>
  <c r="U150" i="183"/>
  <c r="T150" i="183"/>
  <c r="K150" i="183"/>
  <c r="J150" i="183"/>
  <c r="A46" i="156"/>
  <c r="A150" i="183" s="1"/>
  <c r="BZ45" i="156"/>
  <c r="BY45" i="156"/>
  <c r="BX45" i="156"/>
  <c r="BW45" i="156"/>
  <c r="BV45" i="156"/>
  <c r="BU45" i="156"/>
  <c r="BT45" i="156"/>
  <c r="BS45" i="156"/>
  <c r="BR45" i="156"/>
  <c r="BQ45" i="156"/>
  <c r="BP45" i="156"/>
  <c r="BO45" i="156"/>
  <c r="BI45" i="156"/>
  <c r="BJ149" i="183" s="1"/>
  <c r="BB45" i="156"/>
  <c r="BC149" i="183" s="1"/>
  <c r="AI149" i="183"/>
  <c r="U149" i="183"/>
  <c r="T149" i="183"/>
  <c r="K149" i="183"/>
  <c r="J149" i="183"/>
  <c r="A45" i="156"/>
  <c r="A149" i="183" s="1"/>
  <c r="BZ44" i="156"/>
  <c r="BY44" i="156"/>
  <c r="BX44" i="156"/>
  <c r="BW44" i="156"/>
  <c r="BV44" i="156"/>
  <c r="BU44" i="156"/>
  <c r="BT44" i="156"/>
  <c r="BS44" i="156"/>
  <c r="BR44" i="156"/>
  <c r="BQ44" i="156"/>
  <c r="BP44" i="156"/>
  <c r="BO44" i="156"/>
  <c r="BI44" i="156"/>
  <c r="BJ148" i="183" s="1"/>
  <c r="BB44" i="156"/>
  <c r="BC148" i="183" s="1"/>
  <c r="AI148" i="183"/>
  <c r="U148" i="183"/>
  <c r="T148" i="183"/>
  <c r="K148" i="183"/>
  <c r="J148" i="183"/>
  <c r="A44" i="156"/>
  <c r="A148" i="183" s="1"/>
  <c r="BZ43" i="156"/>
  <c r="BY43" i="156"/>
  <c r="BX43" i="156"/>
  <c r="BW43" i="156"/>
  <c r="BV43" i="156"/>
  <c r="BU43" i="156"/>
  <c r="BT43" i="156"/>
  <c r="BS43" i="156"/>
  <c r="BR43" i="156"/>
  <c r="BQ43" i="156"/>
  <c r="BP43" i="156"/>
  <c r="BO43" i="156"/>
  <c r="BI43" i="156"/>
  <c r="BJ147" i="183" s="1"/>
  <c r="BB43" i="156"/>
  <c r="BC147" i="183" s="1"/>
  <c r="AI147" i="183"/>
  <c r="U147" i="183"/>
  <c r="T147" i="183"/>
  <c r="J147" i="183"/>
  <c r="A43" i="156"/>
  <c r="A147" i="183" s="1"/>
  <c r="BZ42" i="156"/>
  <c r="BY42" i="156"/>
  <c r="BX42" i="156"/>
  <c r="BW42" i="156"/>
  <c r="BV42" i="156"/>
  <c r="BU42" i="156"/>
  <c r="BT42" i="156"/>
  <c r="BS42" i="156"/>
  <c r="BR42" i="156"/>
  <c r="BQ42" i="156"/>
  <c r="BP42" i="156"/>
  <c r="BO42" i="156"/>
  <c r="BI42" i="156"/>
  <c r="BJ146" i="183" s="1"/>
  <c r="BB42" i="156"/>
  <c r="BC146" i="183" s="1"/>
  <c r="AI146" i="183"/>
  <c r="U146" i="183"/>
  <c r="T146" i="183"/>
  <c r="K146" i="183"/>
  <c r="J146" i="183"/>
  <c r="A42" i="156"/>
  <c r="A146" i="183" s="1"/>
  <c r="BZ41" i="156"/>
  <c r="BY41" i="156"/>
  <c r="BX41" i="156"/>
  <c r="BW41" i="156"/>
  <c r="BV41" i="156"/>
  <c r="BU41" i="156"/>
  <c r="BT41" i="156"/>
  <c r="BS41" i="156"/>
  <c r="BR41" i="156"/>
  <c r="BQ41" i="156"/>
  <c r="BP41" i="156"/>
  <c r="BO41" i="156"/>
  <c r="BI41" i="156"/>
  <c r="BJ145" i="183" s="1"/>
  <c r="BB41" i="156"/>
  <c r="BC145" i="183" s="1"/>
  <c r="AI145" i="183"/>
  <c r="U145" i="183"/>
  <c r="T145" i="183"/>
  <c r="K145" i="183"/>
  <c r="J145" i="183"/>
  <c r="A41" i="156"/>
  <c r="A145" i="183" s="1"/>
  <c r="BZ40" i="156"/>
  <c r="BY40" i="156"/>
  <c r="BX40" i="156"/>
  <c r="BW40" i="156"/>
  <c r="BV40" i="156"/>
  <c r="BU40" i="156"/>
  <c r="BT40" i="156"/>
  <c r="BS40" i="156"/>
  <c r="BR40" i="156"/>
  <c r="BQ40" i="156"/>
  <c r="BP40" i="156"/>
  <c r="BO40" i="156"/>
  <c r="BI40" i="156"/>
  <c r="BJ144" i="183" s="1"/>
  <c r="BB40" i="156"/>
  <c r="BC144" i="183" s="1"/>
  <c r="AI144" i="183"/>
  <c r="U144" i="183"/>
  <c r="T144" i="183"/>
  <c r="K144" i="183"/>
  <c r="J144" i="183"/>
  <c r="A40" i="156"/>
  <c r="A144" i="183" s="1"/>
  <c r="BZ39" i="156"/>
  <c r="BY39" i="156"/>
  <c r="BX39" i="156"/>
  <c r="BW39" i="156"/>
  <c r="BV39" i="156"/>
  <c r="BU39" i="156"/>
  <c r="BT39" i="156"/>
  <c r="BS39" i="156"/>
  <c r="BR39" i="156"/>
  <c r="BQ39" i="156"/>
  <c r="BP39" i="156"/>
  <c r="BO39" i="156"/>
  <c r="BI39" i="156"/>
  <c r="BJ143" i="183" s="1"/>
  <c r="BB39" i="156"/>
  <c r="BC143" i="183" s="1"/>
  <c r="AI143" i="183"/>
  <c r="U143" i="183"/>
  <c r="T143" i="183"/>
  <c r="J143" i="183"/>
  <c r="A39" i="156"/>
  <c r="A143" i="183" s="1"/>
  <c r="BZ38" i="156"/>
  <c r="BY38" i="156"/>
  <c r="BX38" i="156"/>
  <c r="BW38" i="156"/>
  <c r="BV38" i="156"/>
  <c r="BU38" i="156"/>
  <c r="BT38" i="156"/>
  <c r="BS38" i="156"/>
  <c r="BR38" i="156"/>
  <c r="BQ38" i="156"/>
  <c r="BP38" i="156"/>
  <c r="BO38" i="156"/>
  <c r="BI38" i="156"/>
  <c r="BJ142" i="183" s="1"/>
  <c r="BB38" i="156"/>
  <c r="BC142" i="183" s="1"/>
  <c r="AI142" i="183"/>
  <c r="U142" i="183"/>
  <c r="T142" i="183"/>
  <c r="K142" i="183"/>
  <c r="J142" i="183"/>
  <c r="A38" i="156"/>
  <c r="A142" i="183" s="1"/>
  <c r="BZ37" i="156"/>
  <c r="BY37" i="156"/>
  <c r="BX37" i="156"/>
  <c r="BW37" i="156"/>
  <c r="BV37" i="156"/>
  <c r="BU37" i="156"/>
  <c r="BT37" i="156"/>
  <c r="BS37" i="156"/>
  <c r="BR37" i="156"/>
  <c r="BQ37" i="156"/>
  <c r="BP37" i="156"/>
  <c r="BO37" i="156"/>
  <c r="BI37" i="156"/>
  <c r="BJ141" i="183" s="1"/>
  <c r="BB37" i="156"/>
  <c r="BC141" i="183" s="1"/>
  <c r="AI141" i="183"/>
  <c r="U141" i="183"/>
  <c r="T141" i="183"/>
  <c r="K141" i="183"/>
  <c r="J141" i="183"/>
  <c r="A37" i="156"/>
  <c r="A141" i="183" s="1"/>
  <c r="BZ36" i="156"/>
  <c r="BY36" i="156"/>
  <c r="BX36" i="156"/>
  <c r="BW36" i="156"/>
  <c r="BV36" i="156"/>
  <c r="BU36" i="156"/>
  <c r="BT36" i="156"/>
  <c r="BS36" i="156"/>
  <c r="BR36" i="156"/>
  <c r="BQ36" i="156"/>
  <c r="BP36" i="156"/>
  <c r="BO36" i="156"/>
  <c r="BI36" i="156"/>
  <c r="BJ140" i="183" s="1"/>
  <c r="BB36" i="156"/>
  <c r="BC140" i="183" s="1"/>
  <c r="AI140" i="183"/>
  <c r="U140" i="183"/>
  <c r="T140" i="183"/>
  <c r="K140" i="183"/>
  <c r="J140" i="183"/>
  <c r="A36" i="156"/>
  <c r="A140" i="183" s="1"/>
  <c r="BZ35" i="156"/>
  <c r="BY35" i="156"/>
  <c r="BX35" i="156"/>
  <c r="BW35" i="156"/>
  <c r="BV35" i="156"/>
  <c r="BU35" i="156"/>
  <c r="BT35" i="156"/>
  <c r="BS35" i="156"/>
  <c r="BR35" i="156"/>
  <c r="BQ35" i="156"/>
  <c r="BP35" i="156"/>
  <c r="BO35" i="156"/>
  <c r="BI35" i="156"/>
  <c r="BJ139" i="183" s="1"/>
  <c r="BB35" i="156"/>
  <c r="BC139" i="183" s="1"/>
  <c r="AI139" i="183"/>
  <c r="U139" i="183"/>
  <c r="T139" i="183"/>
  <c r="K139" i="183"/>
  <c r="J139" i="183"/>
  <c r="A35" i="156"/>
  <c r="A139" i="183" s="1"/>
  <c r="BZ34" i="156"/>
  <c r="BY34" i="156"/>
  <c r="BX34" i="156"/>
  <c r="BW34" i="156"/>
  <c r="BV34" i="156"/>
  <c r="BU34" i="156"/>
  <c r="BT34" i="156"/>
  <c r="BS34" i="156"/>
  <c r="BR34" i="156"/>
  <c r="BQ34" i="156"/>
  <c r="BP34" i="156"/>
  <c r="BO34" i="156"/>
  <c r="BI34" i="156"/>
  <c r="BJ138" i="183" s="1"/>
  <c r="BC34" i="156"/>
  <c r="BD138" i="183" s="1"/>
  <c r="BB34" i="156"/>
  <c r="BC138" i="183" s="1"/>
  <c r="AI138" i="183"/>
  <c r="U138" i="183"/>
  <c r="T138" i="183"/>
  <c r="K138" i="183"/>
  <c r="J138" i="183"/>
  <c r="A34" i="156"/>
  <c r="A138" i="183" s="1"/>
  <c r="BZ33" i="156"/>
  <c r="BY33" i="156"/>
  <c r="BX33" i="156"/>
  <c r="BW33" i="156"/>
  <c r="BV33" i="156"/>
  <c r="BU33" i="156"/>
  <c r="BT33" i="156"/>
  <c r="BS33" i="156"/>
  <c r="BR33" i="156"/>
  <c r="BQ33" i="156"/>
  <c r="BP33" i="156"/>
  <c r="BO33" i="156"/>
  <c r="BI33" i="156"/>
  <c r="BJ137" i="183" s="1"/>
  <c r="BB33" i="156"/>
  <c r="AI137" i="183"/>
  <c r="U137" i="183"/>
  <c r="T137" i="183"/>
  <c r="K137" i="183"/>
  <c r="J137" i="183"/>
  <c r="A33" i="156"/>
  <c r="A137" i="183" s="1"/>
  <c r="BZ32" i="156"/>
  <c r="BY32" i="156"/>
  <c r="BX32" i="156"/>
  <c r="BW32" i="156"/>
  <c r="BV32" i="156"/>
  <c r="BU32" i="156"/>
  <c r="BT32" i="156"/>
  <c r="BS32" i="156"/>
  <c r="BR32" i="156"/>
  <c r="BQ32" i="156"/>
  <c r="BP32" i="156"/>
  <c r="BO32" i="156"/>
  <c r="BI32" i="156"/>
  <c r="BJ136" i="183" s="1"/>
  <c r="BB32" i="156"/>
  <c r="AI136" i="183"/>
  <c r="U136" i="183"/>
  <c r="T136" i="183"/>
  <c r="K136" i="183"/>
  <c r="J136" i="183"/>
  <c r="A32" i="156"/>
  <c r="A136" i="183" s="1"/>
  <c r="BZ31" i="156"/>
  <c r="BY31" i="156"/>
  <c r="BX31" i="156"/>
  <c r="BW31" i="156"/>
  <c r="BV31" i="156"/>
  <c r="BU31" i="156"/>
  <c r="BT31" i="156"/>
  <c r="BS31" i="156"/>
  <c r="BR31" i="156"/>
  <c r="BQ31" i="156"/>
  <c r="BP31" i="156"/>
  <c r="BO31" i="156"/>
  <c r="BI31" i="156"/>
  <c r="BJ135" i="183" s="1"/>
  <c r="BB31" i="156"/>
  <c r="BC135" i="183" s="1"/>
  <c r="AI135" i="183"/>
  <c r="U135" i="183"/>
  <c r="T135" i="183"/>
  <c r="K135" i="183"/>
  <c r="J135" i="183"/>
  <c r="A31" i="156"/>
  <c r="A135" i="183" s="1"/>
  <c r="BZ30" i="156"/>
  <c r="BY30" i="156"/>
  <c r="BX30" i="156"/>
  <c r="BW30" i="156"/>
  <c r="BV30" i="156"/>
  <c r="BU30" i="156"/>
  <c r="BT30" i="156"/>
  <c r="BS30" i="156"/>
  <c r="BR30" i="156"/>
  <c r="BQ30" i="156"/>
  <c r="BP30" i="156"/>
  <c r="BO30" i="156"/>
  <c r="BI30" i="156"/>
  <c r="BJ134" i="183" s="1"/>
  <c r="BC30" i="156"/>
  <c r="BD134" i="183" s="1"/>
  <c r="BB30" i="156"/>
  <c r="BC134" i="183" s="1"/>
  <c r="AI134" i="183"/>
  <c r="U134" i="183"/>
  <c r="T134" i="183"/>
  <c r="K134" i="183"/>
  <c r="J134" i="183"/>
  <c r="A30" i="156"/>
  <c r="A134" i="183" s="1"/>
  <c r="BZ29" i="156"/>
  <c r="BY29" i="156"/>
  <c r="BX29" i="156"/>
  <c r="BW29" i="156"/>
  <c r="BV29" i="156"/>
  <c r="BU29" i="156"/>
  <c r="BT29" i="156"/>
  <c r="BS29" i="156"/>
  <c r="BR29" i="156"/>
  <c r="BQ29" i="156"/>
  <c r="BP29" i="156"/>
  <c r="BO29" i="156"/>
  <c r="BI29" i="156"/>
  <c r="BJ133" i="183" s="1"/>
  <c r="BB29" i="156"/>
  <c r="BC133" i="183" s="1"/>
  <c r="AI133" i="183"/>
  <c r="U133" i="183"/>
  <c r="T133" i="183"/>
  <c r="K133" i="183"/>
  <c r="J133" i="183"/>
  <c r="A29" i="156"/>
  <c r="A133" i="183" s="1"/>
  <c r="BZ28" i="156"/>
  <c r="BY28" i="156"/>
  <c r="BX28" i="156"/>
  <c r="BW28" i="156"/>
  <c r="BV28" i="156"/>
  <c r="BU28" i="156"/>
  <c r="BT28" i="156"/>
  <c r="BS28" i="156"/>
  <c r="BR28" i="156"/>
  <c r="BQ28" i="156"/>
  <c r="BP28" i="156"/>
  <c r="BO28" i="156"/>
  <c r="BI28" i="156"/>
  <c r="BJ132" i="183" s="1"/>
  <c r="BB28" i="156"/>
  <c r="AI132" i="183"/>
  <c r="U132" i="183"/>
  <c r="T132" i="183"/>
  <c r="K132" i="183"/>
  <c r="J132" i="183"/>
  <c r="A28" i="156"/>
  <c r="A132" i="183" s="1"/>
  <c r="BZ27" i="156"/>
  <c r="BY27" i="156"/>
  <c r="BX27" i="156"/>
  <c r="BW27" i="156"/>
  <c r="BV27" i="156"/>
  <c r="BU27" i="156"/>
  <c r="BT27" i="156"/>
  <c r="BS27" i="156"/>
  <c r="BR27" i="156"/>
  <c r="BQ27" i="156"/>
  <c r="BP27" i="156"/>
  <c r="BO27" i="156"/>
  <c r="BI27" i="156"/>
  <c r="BJ131" i="183" s="1"/>
  <c r="BC27" i="156"/>
  <c r="BD131" i="183" s="1"/>
  <c r="BB27" i="156"/>
  <c r="BC131" i="183" s="1"/>
  <c r="AI131" i="183"/>
  <c r="U131" i="183"/>
  <c r="T131" i="183"/>
  <c r="K131" i="183"/>
  <c r="J131" i="183"/>
  <c r="A27" i="156"/>
  <c r="A131" i="183" s="1"/>
  <c r="BZ26" i="156"/>
  <c r="BY26" i="156"/>
  <c r="BX26" i="156"/>
  <c r="BW26" i="156"/>
  <c r="BV26" i="156"/>
  <c r="BU26" i="156"/>
  <c r="BT26" i="156"/>
  <c r="BS26" i="156"/>
  <c r="BR26" i="156"/>
  <c r="BQ26" i="156"/>
  <c r="BP26" i="156"/>
  <c r="BO26" i="156"/>
  <c r="BI26" i="156"/>
  <c r="BJ130" i="183" s="1"/>
  <c r="BB26" i="156"/>
  <c r="AI130" i="183"/>
  <c r="U130" i="183"/>
  <c r="T130" i="183"/>
  <c r="K130" i="183"/>
  <c r="J130" i="183"/>
  <c r="A26" i="156"/>
  <c r="A130" i="183" s="1"/>
  <c r="BZ25" i="156"/>
  <c r="BY25" i="156"/>
  <c r="BX25" i="156"/>
  <c r="BW25" i="156"/>
  <c r="BV25" i="156"/>
  <c r="BU25" i="156"/>
  <c r="BT25" i="156"/>
  <c r="BS25" i="156"/>
  <c r="BR25" i="156"/>
  <c r="BQ25" i="156"/>
  <c r="BP25" i="156"/>
  <c r="BO25" i="156"/>
  <c r="BI25" i="156"/>
  <c r="BJ129" i="183" s="1"/>
  <c r="BB25" i="156"/>
  <c r="BC129" i="183" s="1"/>
  <c r="AJ25" i="156"/>
  <c r="AK129" i="183" s="1"/>
  <c r="AI129" i="183"/>
  <c r="U129" i="183"/>
  <c r="T129" i="183"/>
  <c r="K129" i="183"/>
  <c r="J129" i="183"/>
  <c r="A25" i="156"/>
  <c r="A129" i="183" s="1"/>
  <c r="BZ24" i="156"/>
  <c r="BY24" i="156"/>
  <c r="BX24" i="156"/>
  <c r="BW24" i="156"/>
  <c r="BV24" i="156"/>
  <c r="BU24" i="156"/>
  <c r="BT24" i="156"/>
  <c r="BS24" i="156"/>
  <c r="BR24" i="156"/>
  <c r="BQ24" i="156"/>
  <c r="BP24" i="156"/>
  <c r="BO24" i="156"/>
  <c r="BI24" i="156"/>
  <c r="BJ128" i="183" s="1"/>
  <c r="BB24" i="156"/>
  <c r="BC128" i="183" s="1"/>
  <c r="AI128" i="183"/>
  <c r="U128" i="183"/>
  <c r="T128" i="183"/>
  <c r="K128" i="183"/>
  <c r="J128" i="183"/>
  <c r="A24" i="156"/>
  <c r="A128" i="183" s="1"/>
  <c r="BZ23" i="156"/>
  <c r="BY23" i="156"/>
  <c r="BX23" i="156"/>
  <c r="BW23" i="156"/>
  <c r="BV23" i="156"/>
  <c r="BU23" i="156"/>
  <c r="BT23" i="156"/>
  <c r="BS23" i="156"/>
  <c r="BR23" i="156"/>
  <c r="BQ23" i="156"/>
  <c r="BP23" i="156"/>
  <c r="BO23" i="156"/>
  <c r="BI23" i="156"/>
  <c r="BJ127" i="183" s="1"/>
  <c r="BB23" i="156"/>
  <c r="BC127" i="183" s="1"/>
  <c r="AJ23" i="156"/>
  <c r="AK127" i="183" s="1"/>
  <c r="AI127" i="183"/>
  <c r="U127" i="183"/>
  <c r="T127" i="183"/>
  <c r="J127" i="183"/>
  <c r="A23" i="156"/>
  <c r="A127" i="183" s="1"/>
  <c r="BZ22" i="156"/>
  <c r="BY22" i="156"/>
  <c r="BX22" i="156"/>
  <c r="BW22" i="156"/>
  <c r="BV22" i="156"/>
  <c r="BU22" i="156"/>
  <c r="BT22" i="156"/>
  <c r="BS22" i="156"/>
  <c r="BR22" i="156"/>
  <c r="BQ22" i="156"/>
  <c r="BP22" i="156"/>
  <c r="BO22" i="156"/>
  <c r="BI22" i="156"/>
  <c r="BJ126" i="183" s="1"/>
  <c r="BB22" i="156"/>
  <c r="BC126" i="183" s="1"/>
  <c r="AI126" i="183"/>
  <c r="U126" i="183"/>
  <c r="T126" i="183"/>
  <c r="K126" i="183"/>
  <c r="J126" i="183"/>
  <c r="A22" i="156"/>
  <c r="A126" i="183" s="1"/>
  <c r="BZ21" i="156"/>
  <c r="BY21" i="156"/>
  <c r="BX21" i="156"/>
  <c r="BW21" i="156"/>
  <c r="BV21" i="156"/>
  <c r="BU21" i="156"/>
  <c r="BT21" i="156"/>
  <c r="BS21" i="156"/>
  <c r="BR21" i="156"/>
  <c r="BQ21" i="156"/>
  <c r="BP21" i="156"/>
  <c r="BO21" i="156"/>
  <c r="BI21" i="156"/>
  <c r="BJ125" i="183" s="1"/>
  <c r="BB21" i="156"/>
  <c r="BC125" i="183" s="1"/>
  <c r="AI125" i="183"/>
  <c r="U125" i="183"/>
  <c r="T125" i="183"/>
  <c r="K125" i="183"/>
  <c r="J125" i="183"/>
  <c r="A21" i="156"/>
  <c r="A125" i="183" s="1"/>
  <c r="BZ20" i="156"/>
  <c r="BY20" i="156"/>
  <c r="BX20" i="156"/>
  <c r="BW20" i="156"/>
  <c r="BV20" i="156"/>
  <c r="BU20" i="156"/>
  <c r="BT20" i="156"/>
  <c r="BS20" i="156"/>
  <c r="BR20" i="156"/>
  <c r="BQ20" i="156"/>
  <c r="BP20" i="156"/>
  <c r="BO20" i="156"/>
  <c r="BI20" i="156"/>
  <c r="BJ124" i="183" s="1"/>
  <c r="BB20" i="156"/>
  <c r="BC124" i="183" s="1"/>
  <c r="AI124" i="183"/>
  <c r="U124" i="183"/>
  <c r="T124" i="183"/>
  <c r="K124" i="183"/>
  <c r="J124" i="183"/>
  <c r="A20" i="156"/>
  <c r="A124" i="183" s="1"/>
  <c r="BZ19" i="156"/>
  <c r="BY19" i="156"/>
  <c r="BX19" i="156"/>
  <c r="BW19" i="156"/>
  <c r="BV19" i="156"/>
  <c r="BU19" i="156"/>
  <c r="BT19" i="156"/>
  <c r="BS19" i="156"/>
  <c r="BR19" i="156"/>
  <c r="BQ19" i="156"/>
  <c r="BP19" i="156"/>
  <c r="BO19" i="156"/>
  <c r="BI19" i="156"/>
  <c r="BJ123" i="183" s="1"/>
  <c r="BB19" i="156"/>
  <c r="BC123" i="183" s="1"/>
  <c r="AI123" i="183"/>
  <c r="U123" i="183"/>
  <c r="T123" i="183"/>
  <c r="K123" i="183"/>
  <c r="J123" i="183"/>
  <c r="A19" i="156"/>
  <c r="A123" i="183" s="1"/>
  <c r="BZ18" i="156"/>
  <c r="BY18" i="156"/>
  <c r="BX18" i="156"/>
  <c r="BW18" i="156"/>
  <c r="BV18" i="156"/>
  <c r="BU18" i="156"/>
  <c r="BT18" i="156"/>
  <c r="BS18" i="156"/>
  <c r="BR18" i="156"/>
  <c r="BQ18" i="156"/>
  <c r="BP18" i="156"/>
  <c r="BO18" i="156"/>
  <c r="BI18" i="156"/>
  <c r="BJ122" i="183" s="1"/>
  <c r="BB18" i="156"/>
  <c r="BC122" i="183" s="1"/>
  <c r="AI122" i="183"/>
  <c r="U122" i="183"/>
  <c r="T122" i="183"/>
  <c r="K122" i="183"/>
  <c r="J122" i="183"/>
  <c r="A18" i="156"/>
  <c r="A122" i="183" s="1"/>
  <c r="BZ17" i="156"/>
  <c r="BY17" i="156"/>
  <c r="BX17" i="156"/>
  <c r="BW17" i="156"/>
  <c r="BV17" i="156"/>
  <c r="BU17" i="156"/>
  <c r="BT17" i="156"/>
  <c r="BS17" i="156"/>
  <c r="BR17" i="156"/>
  <c r="BQ17" i="156"/>
  <c r="BP17" i="156"/>
  <c r="BO17" i="156"/>
  <c r="BI17" i="156"/>
  <c r="BJ121" i="183" s="1"/>
  <c r="BC17" i="156"/>
  <c r="BD121" i="183" s="1"/>
  <c r="BB17" i="156"/>
  <c r="BC121" i="183" s="1"/>
  <c r="AI121" i="183"/>
  <c r="U121" i="183"/>
  <c r="T121" i="183"/>
  <c r="K121" i="183"/>
  <c r="J121" i="183"/>
  <c r="A17" i="156"/>
  <c r="A121" i="183" s="1"/>
  <c r="BZ16" i="156"/>
  <c r="BY16" i="156"/>
  <c r="BX16" i="156"/>
  <c r="BW16" i="156"/>
  <c r="BV16" i="156"/>
  <c r="BU16" i="156"/>
  <c r="BT16" i="156"/>
  <c r="BS16" i="156"/>
  <c r="BR16" i="156"/>
  <c r="BQ16" i="156"/>
  <c r="BP16" i="156"/>
  <c r="BO16" i="156"/>
  <c r="BI16" i="156"/>
  <c r="BJ120" i="183" s="1"/>
  <c r="BC16" i="156"/>
  <c r="BD120" i="183" s="1"/>
  <c r="BB16" i="156"/>
  <c r="BC120" i="183" s="1"/>
  <c r="AI120" i="183"/>
  <c r="U120" i="183"/>
  <c r="T120" i="183"/>
  <c r="K120" i="183"/>
  <c r="J120" i="183"/>
  <c r="A16" i="156"/>
  <c r="A120" i="183" s="1"/>
  <c r="BZ15" i="156"/>
  <c r="BY15" i="156"/>
  <c r="BX15" i="156"/>
  <c r="BW15" i="156"/>
  <c r="BV15" i="156"/>
  <c r="BU15" i="156"/>
  <c r="BT15" i="156"/>
  <c r="BS15" i="156"/>
  <c r="BR15" i="156"/>
  <c r="BQ15" i="156"/>
  <c r="BP15" i="156"/>
  <c r="BO15" i="156"/>
  <c r="BI15" i="156"/>
  <c r="BJ119" i="183" s="1"/>
  <c r="BB15" i="156"/>
  <c r="BC119" i="183" s="1"/>
  <c r="AI119" i="183"/>
  <c r="U119" i="183"/>
  <c r="T119" i="183"/>
  <c r="K119" i="183"/>
  <c r="J119" i="183"/>
  <c r="A15" i="156"/>
  <c r="A119" i="183" s="1"/>
  <c r="BZ14" i="156"/>
  <c r="BY14" i="156"/>
  <c r="BX14" i="156"/>
  <c r="BW14" i="156"/>
  <c r="BV14" i="156"/>
  <c r="BU14" i="156"/>
  <c r="BT14" i="156"/>
  <c r="BS14" i="156"/>
  <c r="BR14" i="156"/>
  <c r="BQ14" i="156"/>
  <c r="BP14" i="156"/>
  <c r="BO14" i="156"/>
  <c r="BI14" i="156"/>
  <c r="BJ118" i="183" s="1"/>
  <c r="BB14" i="156"/>
  <c r="AI118" i="183"/>
  <c r="U118" i="183"/>
  <c r="T118" i="183"/>
  <c r="K118" i="183"/>
  <c r="J118" i="183"/>
  <c r="A14" i="156"/>
  <c r="A118" i="183" s="1"/>
  <c r="BZ13" i="156"/>
  <c r="BY13" i="156"/>
  <c r="BX13" i="156"/>
  <c r="BW13" i="156"/>
  <c r="BV13" i="156"/>
  <c r="BU13" i="156"/>
  <c r="BT13" i="156"/>
  <c r="BS13" i="156"/>
  <c r="BR13" i="156"/>
  <c r="BQ13" i="156"/>
  <c r="BP13" i="156"/>
  <c r="BO13" i="156"/>
  <c r="BI13" i="156"/>
  <c r="BJ117" i="183" s="1"/>
  <c r="BB13" i="156"/>
  <c r="AI117" i="183"/>
  <c r="U117" i="183"/>
  <c r="T117" i="183"/>
  <c r="K117" i="183"/>
  <c r="J117" i="183"/>
  <c r="A13" i="156"/>
  <c r="A117" i="183" s="1"/>
  <c r="BZ12" i="156"/>
  <c r="BY12" i="156"/>
  <c r="BX12" i="156"/>
  <c r="BW12" i="156"/>
  <c r="BV12" i="156"/>
  <c r="BU12" i="156"/>
  <c r="BT12" i="156"/>
  <c r="BS12" i="156"/>
  <c r="BR12" i="156"/>
  <c r="BQ12" i="156"/>
  <c r="BP12" i="156"/>
  <c r="BO12" i="156"/>
  <c r="BI12" i="156"/>
  <c r="BJ116" i="183" s="1"/>
  <c r="BB12" i="156"/>
  <c r="BC116" i="183" s="1"/>
  <c r="AI116" i="183"/>
  <c r="U116" i="183"/>
  <c r="T116" i="183"/>
  <c r="K116" i="183"/>
  <c r="J116" i="183"/>
  <c r="A12" i="156"/>
  <c r="A116" i="183" s="1"/>
  <c r="BZ11" i="156"/>
  <c r="BY11" i="156"/>
  <c r="BX11" i="156"/>
  <c r="BW11" i="156"/>
  <c r="BV11" i="156"/>
  <c r="BU11" i="156"/>
  <c r="BT11" i="156"/>
  <c r="BS11" i="156"/>
  <c r="BR11" i="156"/>
  <c r="BQ11" i="156"/>
  <c r="BP11" i="156"/>
  <c r="BO11" i="156"/>
  <c r="BI11" i="156"/>
  <c r="BJ115" i="183" s="1"/>
  <c r="BB11" i="156"/>
  <c r="AI115" i="183"/>
  <c r="U115" i="183"/>
  <c r="T115" i="183"/>
  <c r="K115" i="183"/>
  <c r="J115" i="183"/>
  <c r="A11" i="156"/>
  <c r="A115" i="183" s="1"/>
  <c r="BZ10" i="156"/>
  <c r="BY10" i="156"/>
  <c r="BX10" i="156"/>
  <c r="BW10" i="156"/>
  <c r="BV10" i="156"/>
  <c r="BU10" i="156"/>
  <c r="BT10" i="156"/>
  <c r="BS10" i="156"/>
  <c r="BR10" i="156"/>
  <c r="BQ10" i="156"/>
  <c r="BP10" i="156"/>
  <c r="BO10" i="156"/>
  <c r="BI10" i="156"/>
  <c r="BJ114" i="183" s="1"/>
  <c r="BB10" i="156"/>
  <c r="BC114" i="183" s="1"/>
  <c r="AI114" i="183"/>
  <c r="U114" i="183"/>
  <c r="T114" i="183"/>
  <c r="K114" i="183"/>
  <c r="J114" i="183"/>
  <c r="A10" i="156"/>
  <c r="A114" i="183" s="1"/>
  <c r="BH6" i="156"/>
  <c r="BG6" i="156"/>
  <c r="BF6" i="156"/>
  <c r="BE6" i="156"/>
  <c r="BD6" i="156"/>
  <c r="BA6" i="156"/>
  <c r="AZ6" i="156"/>
  <c r="AY6" i="156"/>
  <c r="AX6" i="156"/>
  <c r="AW6" i="156"/>
  <c r="AO6" i="156"/>
  <c r="AN6" i="156"/>
  <c r="AI6" i="156"/>
  <c r="AG6" i="156"/>
  <c r="AE6" i="156"/>
  <c r="AD6" i="156"/>
  <c r="AC6" i="156"/>
  <c r="AB6" i="156"/>
  <c r="AA6" i="156"/>
  <c r="Z6" i="156"/>
  <c r="Y6" i="156"/>
  <c r="X6" i="156"/>
  <c r="W6" i="156"/>
  <c r="V6" i="156"/>
  <c r="R6" i="156"/>
  <c r="P6" i="156"/>
  <c r="O6" i="156"/>
  <c r="N6" i="156"/>
  <c r="L6" i="156"/>
  <c r="K6" i="156"/>
  <c r="H6" i="156"/>
  <c r="G6" i="156"/>
  <c r="F6" i="156"/>
  <c r="E6" i="156"/>
  <c r="D6" i="156"/>
  <c r="C6" i="156"/>
  <c r="BH5" i="156"/>
  <c r="BG5" i="156"/>
  <c r="BF5" i="156"/>
  <c r="BE5" i="156"/>
  <c r="BD5" i="156"/>
  <c r="BA5" i="156"/>
  <c r="AZ5" i="156"/>
  <c r="AY5" i="156"/>
  <c r="AX5" i="156"/>
  <c r="AW5" i="156"/>
  <c r="AO5" i="156"/>
  <c r="AN5" i="156"/>
  <c r="AI5" i="156"/>
  <c r="AG5" i="156"/>
  <c r="AE5" i="156"/>
  <c r="AD5" i="156"/>
  <c r="AC5" i="156"/>
  <c r="AB5" i="156"/>
  <c r="AA5" i="156"/>
  <c r="Z5" i="156"/>
  <c r="Y5" i="156"/>
  <c r="X5" i="156"/>
  <c r="W5" i="156"/>
  <c r="V5" i="156"/>
  <c r="R5" i="156"/>
  <c r="P5" i="156"/>
  <c r="O5" i="156"/>
  <c r="N5" i="156"/>
  <c r="L5" i="156"/>
  <c r="K5" i="156"/>
  <c r="H5" i="156"/>
  <c r="G5" i="156"/>
  <c r="F5" i="156"/>
  <c r="E5" i="156"/>
  <c r="D5" i="156"/>
  <c r="C5" i="156"/>
  <c r="BZ65" i="155"/>
  <c r="BY65" i="155"/>
  <c r="BX65" i="155"/>
  <c r="BW65" i="155"/>
  <c r="BV65" i="155"/>
  <c r="BU65" i="155"/>
  <c r="BT65" i="155"/>
  <c r="BS65" i="155"/>
  <c r="BR65" i="155"/>
  <c r="BQ65" i="155"/>
  <c r="BP65" i="155"/>
  <c r="BO65" i="155"/>
  <c r="BI65" i="155"/>
  <c r="BJ113" i="183" s="1"/>
  <c r="BB65" i="155"/>
  <c r="BC113" i="183" s="1"/>
  <c r="AJ65" i="155"/>
  <c r="AK113" i="183" s="1"/>
  <c r="AI113" i="183"/>
  <c r="U113" i="183"/>
  <c r="T113" i="183"/>
  <c r="K113" i="183"/>
  <c r="J113" i="183"/>
  <c r="A65" i="155"/>
  <c r="A113" i="183" s="1"/>
  <c r="BZ64" i="155"/>
  <c r="BY64" i="155"/>
  <c r="BX64" i="155"/>
  <c r="BW64" i="155"/>
  <c r="BV64" i="155"/>
  <c r="BU64" i="155"/>
  <c r="BT64" i="155"/>
  <c r="BS64" i="155"/>
  <c r="BR64" i="155"/>
  <c r="BQ64" i="155"/>
  <c r="BP64" i="155"/>
  <c r="BO64" i="155"/>
  <c r="BI64" i="155"/>
  <c r="BJ112" i="183" s="1"/>
  <c r="BB64" i="155"/>
  <c r="BC112" i="183" s="1"/>
  <c r="AI112" i="183"/>
  <c r="U112" i="183"/>
  <c r="T112" i="183"/>
  <c r="K112" i="183"/>
  <c r="J112" i="183"/>
  <c r="A64" i="155"/>
  <c r="A112" i="183" s="1"/>
  <c r="BZ63" i="155"/>
  <c r="BY63" i="155"/>
  <c r="BX63" i="155"/>
  <c r="BW63" i="155"/>
  <c r="BV63" i="155"/>
  <c r="BU63" i="155"/>
  <c r="BT63" i="155"/>
  <c r="BS63" i="155"/>
  <c r="BR63" i="155"/>
  <c r="BQ63" i="155"/>
  <c r="BP63" i="155"/>
  <c r="BO63" i="155"/>
  <c r="BI63" i="155"/>
  <c r="BJ111" i="183" s="1"/>
  <c r="BB63" i="155"/>
  <c r="BC111" i="183" s="1"/>
  <c r="AI111" i="183"/>
  <c r="U111" i="183"/>
  <c r="T111" i="183"/>
  <c r="K111" i="183"/>
  <c r="J111" i="183"/>
  <c r="A63" i="155"/>
  <c r="A111" i="183" s="1"/>
  <c r="BZ62" i="155"/>
  <c r="BY62" i="155"/>
  <c r="BX62" i="155"/>
  <c r="BW62" i="155"/>
  <c r="BV62" i="155"/>
  <c r="BU62" i="155"/>
  <c r="BT62" i="155"/>
  <c r="BS62" i="155"/>
  <c r="BR62" i="155"/>
  <c r="BQ62" i="155"/>
  <c r="BP62" i="155"/>
  <c r="BO62" i="155"/>
  <c r="BI62" i="155"/>
  <c r="BJ110" i="183" s="1"/>
  <c r="BB62" i="155"/>
  <c r="BC110" i="183" s="1"/>
  <c r="AI110" i="183"/>
  <c r="U110" i="183"/>
  <c r="T110" i="183"/>
  <c r="K110" i="183"/>
  <c r="J110" i="183"/>
  <c r="A62" i="155"/>
  <c r="A110" i="183" s="1"/>
  <c r="BZ61" i="155"/>
  <c r="BY61" i="155"/>
  <c r="BX61" i="155"/>
  <c r="BW61" i="155"/>
  <c r="BV61" i="155"/>
  <c r="BU61" i="155"/>
  <c r="BT61" i="155"/>
  <c r="BS61" i="155"/>
  <c r="BR61" i="155"/>
  <c r="BQ61" i="155"/>
  <c r="BP61" i="155"/>
  <c r="BO61" i="155"/>
  <c r="BI61" i="155"/>
  <c r="BJ109" i="183" s="1"/>
  <c r="BB61" i="155"/>
  <c r="BC109" i="183" s="1"/>
  <c r="AI109" i="183"/>
  <c r="U109" i="183"/>
  <c r="T109" i="183"/>
  <c r="K109" i="183"/>
  <c r="J109" i="183"/>
  <c r="A61" i="155"/>
  <c r="A109" i="183" s="1"/>
  <c r="BZ60" i="155"/>
  <c r="BY60" i="155"/>
  <c r="BX60" i="155"/>
  <c r="BW60" i="155"/>
  <c r="BV60" i="155"/>
  <c r="BU60" i="155"/>
  <c r="BT60" i="155"/>
  <c r="BS60" i="155"/>
  <c r="BR60" i="155"/>
  <c r="BQ60" i="155"/>
  <c r="BP60" i="155"/>
  <c r="BO60" i="155"/>
  <c r="BI60" i="155"/>
  <c r="BJ108" i="183" s="1"/>
  <c r="BB60" i="155"/>
  <c r="AI108" i="183"/>
  <c r="U108" i="183"/>
  <c r="T108" i="183"/>
  <c r="K108" i="183"/>
  <c r="J108" i="183"/>
  <c r="A60" i="155"/>
  <c r="A108" i="183" s="1"/>
  <c r="BZ59" i="155"/>
  <c r="BY59" i="155"/>
  <c r="BX59" i="155"/>
  <c r="BW59" i="155"/>
  <c r="BV59" i="155"/>
  <c r="BU59" i="155"/>
  <c r="BT59" i="155"/>
  <c r="BS59" i="155"/>
  <c r="BR59" i="155"/>
  <c r="BQ59" i="155"/>
  <c r="BP59" i="155"/>
  <c r="BO59" i="155"/>
  <c r="BI59" i="155"/>
  <c r="BJ107" i="183" s="1"/>
  <c r="BB59" i="155"/>
  <c r="AI107" i="183"/>
  <c r="U107" i="183"/>
  <c r="T107" i="183"/>
  <c r="K107" i="183"/>
  <c r="J107" i="183"/>
  <c r="A59" i="155"/>
  <c r="A107" i="183" s="1"/>
  <c r="BZ58" i="155"/>
  <c r="BY58" i="155"/>
  <c r="BX58" i="155"/>
  <c r="BW58" i="155"/>
  <c r="BV58" i="155"/>
  <c r="BU58" i="155"/>
  <c r="BT58" i="155"/>
  <c r="BS58" i="155"/>
  <c r="BR58" i="155"/>
  <c r="BQ58" i="155"/>
  <c r="BP58" i="155"/>
  <c r="BO58" i="155"/>
  <c r="BI58" i="155"/>
  <c r="BJ106" i="183" s="1"/>
  <c r="BB58" i="155"/>
  <c r="AI106" i="183"/>
  <c r="U106" i="183"/>
  <c r="T106" i="183"/>
  <c r="K106" i="183"/>
  <c r="J106" i="183"/>
  <c r="A58" i="155"/>
  <c r="A106" i="183" s="1"/>
  <c r="BZ57" i="155"/>
  <c r="BY57" i="155"/>
  <c r="BX57" i="155"/>
  <c r="BW57" i="155"/>
  <c r="BV57" i="155"/>
  <c r="BU57" i="155"/>
  <c r="BT57" i="155"/>
  <c r="BS57" i="155"/>
  <c r="BR57" i="155"/>
  <c r="BQ57" i="155"/>
  <c r="BP57" i="155"/>
  <c r="BO57" i="155"/>
  <c r="BI57" i="155"/>
  <c r="BJ105" i="183" s="1"/>
  <c r="BB57" i="155"/>
  <c r="BC105" i="183" s="1"/>
  <c r="AI105" i="183"/>
  <c r="U105" i="183"/>
  <c r="T105" i="183"/>
  <c r="K105" i="183"/>
  <c r="J105" i="183"/>
  <c r="A57" i="155"/>
  <c r="A105" i="183" s="1"/>
  <c r="BZ56" i="155"/>
  <c r="BY56" i="155"/>
  <c r="BX56" i="155"/>
  <c r="BW56" i="155"/>
  <c r="BV56" i="155"/>
  <c r="BU56" i="155"/>
  <c r="BT56" i="155"/>
  <c r="BS56" i="155"/>
  <c r="BR56" i="155"/>
  <c r="BQ56" i="155"/>
  <c r="BP56" i="155"/>
  <c r="BO56" i="155"/>
  <c r="BI56" i="155"/>
  <c r="BJ104" i="183" s="1"/>
  <c r="BB56" i="155"/>
  <c r="AI104" i="183"/>
  <c r="U104" i="183"/>
  <c r="T104" i="183"/>
  <c r="K104" i="183"/>
  <c r="J104" i="183"/>
  <c r="A56" i="155"/>
  <c r="A104" i="183" s="1"/>
  <c r="BZ55" i="155"/>
  <c r="BY55" i="155"/>
  <c r="BX55" i="155"/>
  <c r="BW55" i="155"/>
  <c r="BV55" i="155"/>
  <c r="BU55" i="155"/>
  <c r="BT55" i="155"/>
  <c r="BS55" i="155"/>
  <c r="BR55" i="155"/>
  <c r="BQ55" i="155"/>
  <c r="BP55" i="155"/>
  <c r="BO55" i="155"/>
  <c r="BI55" i="155"/>
  <c r="BJ103" i="183" s="1"/>
  <c r="BB55" i="155"/>
  <c r="BC103" i="183" s="1"/>
  <c r="AI103" i="183"/>
  <c r="U103" i="183"/>
  <c r="T103" i="183"/>
  <c r="K103" i="183"/>
  <c r="J103" i="183"/>
  <c r="A55" i="155"/>
  <c r="A103" i="183" s="1"/>
  <c r="BZ54" i="155"/>
  <c r="BY54" i="155"/>
  <c r="BX54" i="155"/>
  <c r="BW54" i="155"/>
  <c r="BV54" i="155"/>
  <c r="BU54" i="155"/>
  <c r="BT54" i="155"/>
  <c r="BS54" i="155"/>
  <c r="BR54" i="155"/>
  <c r="BQ54" i="155"/>
  <c r="BP54" i="155"/>
  <c r="BO54" i="155"/>
  <c r="BI54" i="155"/>
  <c r="BJ102" i="183" s="1"/>
  <c r="BB54" i="155"/>
  <c r="AI102" i="183"/>
  <c r="U102" i="183"/>
  <c r="T102" i="183"/>
  <c r="K102" i="183"/>
  <c r="J102" i="183"/>
  <c r="A54" i="155"/>
  <c r="A102" i="183" s="1"/>
  <c r="BZ53" i="155"/>
  <c r="BY53" i="155"/>
  <c r="BX53" i="155"/>
  <c r="BW53" i="155"/>
  <c r="BV53" i="155"/>
  <c r="BU53" i="155"/>
  <c r="BT53" i="155"/>
  <c r="BS53" i="155"/>
  <c r="BR53" i="155"/>
  <c r="BQ53" i="155"/>
  <c r="BP53" i="155"/>
  <c r="BO53" i="155"/>
  <c r="BI53" i="155"/>
  <c r="BJ101" i="183" s="1"/>
  <c r="BB53" i="155"/>
  <c r="BC101" i="183" s="1"/>
  <c r="AI101" i="183"/>
  <c r="U101" i="183"/>
  <c r="T101" i="183"/>
  <c r="K101" i="183"/>
  <c r="J101" i="183"/>
  <c r="A53" i="155"/>
  <c r="A101" i="183" s="1"/>
  <c r="BZ52" i="155"/>
  <c r="BY52" i="155"/>
  <c r="BX52" i="155"/>
  <c r="BW52" i="155"/>
  <c r="BV52" i="155"/>
  <c r="BU52" i="155"/>
  <c r="BT52" i="155"/>
  <c r="BS52" i="155"/>
  <c r="BR52" i="155"/>
  <c r="BQ52" i="155"/>
  <c r="BP52" i="155"/>
  <c r="BO52" i="155"/>
  <c r="BI52" i="155"/>
  <c r="BJ100" i="183" s="1"/>
  <c r="BB52" i="155"/>
  <c r="BC100" i="183" s="1"/>
  <c r="AJ52" i="155"/>
  <c r="AK100" i="183" s="1"/>
  <c r="AI100" i="183"/>
  <c r="U100" i="183"/>
  <c r="T100" i="183"/>
  <c r="K100" i="183"/>
  <c r="J100" i="183"/>
  <c r="A52" i="155"/>
  <c r="A100" i="183" s="1"/>
  <c r="BZ51" i="155"/>
  <c r="BY51" i="155"/>
  <c r="BX51" i="155"/>
  <c r="BW51" i="155"/>
  <c r="BV51" i="155"/>
  <c r="BU51" i="155"/>
  <c r="BT51" i="155"/>
  <c r="BS51" i="155"/>
  <c r="BR51" i="155"/>
  <c r="BQ51" i="155"/>
  <c r="BP51" i="155"/>
  <c r="BO51" i="155"/>
  <c r="BI51" i="155"/>
  <c r="BJ99" i="183" s="1"/>
  <c r="BB51" i="155"/>
  <c r="BC99" i="183" s="1"/>
  <c r="AI99" i="183"/>
  <c r="U99" i="183"/>
  <c r="T99" i="183"/>
  <c r="K99" i="183"/>
  <c r="J99" i="183"/>
  <c r="A51" i="155"/>
  <c r="A99" i="183" s="1"/>
  <c r="BZ50" i="155"/>
  <c r="BY50" i="155"/>
  <c r="BX50" i="155"/>
  <c r="BW50" i="155"/>
  <c r="BV50" i="155"/>
  <c r="BU50" i="155"/>
  <c r="BT50" i="155"/>
  <c r="BS50" i="155"/>
  <c r="BR50" i="155"/>
  <c r="BQ50" i="155"/>
  <c r="BP50" i="155"/>
  <c r="BO50" i="155"/>
  <c r="BI50" i="155"/>
  <c r="BJ98" i="183" s="1"/>
  <c r="BB50" i="155"/>
  <c r="BC98" i="183" s="1"/>
  <c r="AI98" i="183"/>
  <c r="U98" i="183"/>
  <c r="T98" i="183"/>
  <c r="K98" i="183"/>
  <c r="J98" i="183"/>
  <c r="A50" i="155"/>
  <c r="A98" i="183" s="1"/>
  <c r="BZ49" i="155"/>
  <c r="BY49" i="155"/>
  <c r="BX49" i="155"/>
  <c r="BW49" i="155"/>
  <c r="BV49" i="155"/>
  <c r="BU49" i="155"/>
  <c r="BT49" i="155"/>
  <c r="BS49" i="155"/>
  <c r="BR49" i="155"/>
  <c r="BQ49" i="155"/>
  <c r="BP49" i="155"/>
  <c r="BO49" i="155"/>
  <c r="BI49" i="155"/>
  <c r="BJ97" i="183" s="1"/>
  <c r="BB49" i="155"/>
  <c r="BC97" i="183" s="1"/>
  <c r="AI97" i="183"/>
  <c r="U97" i="183"/>
  <c r="T97" i="183"/>
  <c r="K97" i="183"/>
  <c r="J97" i="183"/>
  <c r="A49" i="155"/>
  <c r="A97" i="183" s="1"/>
  <c r="BZ48" i="155"/>
  <c r="BY48" i="155"/>
  <c r="BX48" i="155"/>
  <c r="BW48" i="155"/>
  <c r="BV48" i="155"/>
  <c r="BU48" i="155"/>
  <c r="BT48" i="155"/>
  <c r="BS48" i="155"/>
  <c r="BR48" i="155"/>
  <c r="BQ48" i="155"/>
  <c r="BP48" i="155"/>
  <c r="BO48" i="155"/>
  <c r="BI48" i="155"/>
  <c r="BJ96" i="183" s="1"/>
  <c r="BB48" i="155"/>
  <c r="BC96" i="183" s="1"/>
  <c r="AI96" i="183"/>
  <c r="U96" i="183"/>
  <c r="T96" i="183"/>
  <c r="K96" i="183"/>
  <c r="J96" i="183"/>
  <c r="A48" i="155"/>
  <c r="A96" i="183" s="1"/>
  <c r="BZ47" i="155"/>
  <c r="BY47" i="155"/>
  <c r="BX47" i="155"/>
  <c r="BW47" i="155"/>
  <c r="BV47" i="155"/>
  <c r="BU47" i="155"/>
  <c r="BT47" i="155"/>
  <c r="BS47" i="155"/>
  <c r="BR47" i="155"/>
  <c r="BQ47" i="155"/>
  <c r="BP47" i="155"/>
  <c r="BO47" i="155"/>
  <c r="BI47" i="155"/>
  <c r="BJ95" i="183" s="1"/>
  <c r="BB47" i="155"/>
  <c r="BC95" i="183" s="1"/>
  <c r="AI95" i="183"/>
  <c r="U95" i="183"/>
  <c r="T95" i="183"/>
  <c r="K95" i="183"/>
  <c r="J95" i="183"/>
  <c r="A47" i="155"/>
  <c r="A95" i="183" s="1"/>
  <c r="BZ46" i="155"/>
  <c r="BY46" i="155"/>
  <c r="BX46" i="155"/>
  <c r="BW46" i="155"/>
  <c r="BV46" i="155"/>
  <c r="BU46" i="155"/>
  <c r="BT46" i="155"/>
  <c r="BS46" i="155"/>
  <c r="BR46" i="155"/>
  <c r="BQ46" i="155"/>
  <c r="BP46" i="155"/>
  <c r="BO46" i="155"/>
  <c r="BI46" i="155"/>
  <c r="BJ94" i="183" s="1"/>
  <c r="BB46" i="155"/>
  <c r="BC94" i="183" s="1"/>
  <c r="AI94" i="183"/>
  <c r="U94" i="183"/>
  <c r="T94" i="183"/>
  <c r="K94" i="183"/>
  <c r="J94" i="183"/>
  <c r="A46" i="155"/>
  <c r="A94" i="183" s="1"/>
  <c r="BZ45" i="155"/>
  <c r="BY45" i="155"/>
  <c r="BX45" i="155"/>
  <c r="BW45" i="155"/>
  <c r="BV45" i="155"/>
  <c r="BU45" i="155"/>
  <c r="BT45" i="155"/>
  <c r="BS45" i="155"/>
  <c r="BR45" i="155"/>
  <c r="BQ45" i="155"/>
  <c r="BP45" i="155"/>
  <c r="BO45" i="155"/>
  <c r="BI45" i="155"/>
  <c r="BJ93" i="183" s="1"/>
  <c r="BC45" i="155"/>
  <c r="BD93" i="183" s="1"/>
  <c r="BB45" i="155"/>
  <c r="BC93" i="183" s="1"/>
  <c r="AI93" i="183"/>
  <c r="U93" i="183"/>
  <c r="T93" i="183"/>
  <c r="K93" i="183"/>
  <c r="J93" i="183"/>
  <c r="A45" i="155"/>
  <c r="A93" i="183" s="1"/>
  <c r="BZ44" i="155"/>
  <c r="BY44" i="155"/>
  <c r="BX44" i="155"/>
  <c r="BW44" i="155"/>
  <c r="BV44" i="155"/>
  <c r="BU44" i="155"/>
  <c r="BT44" i="155"/>
  <c r="BS44" i="155"/>
  <c r="BR44" i="155"/>
  <c r="BQ44" i="155"/>
  <c r="BP44" i="155"/>
  <c r="BO44" i="155"/>
  <c r="BI44" i="155"/>
  <c r="BJ92" i="183" s="1"/>
  <c r="BB44" i="155"/>
  <c r="BC92" i="183" s="1"/>
  <c r="AI92" i="183"/>
  <c r="U92" i="183"/>
  <c r="T92" i="183"/>
  <c r="K92" i="183"/>
  <c r="J92" i="183"/>
  <c r="A44" i="155"/>
  <c r="A92" i="183" s="1"/>
  <c r="BZ43" i="155"/>
  <c r="BY43" i="155"/>
  <c r="BX43" i="155"/>
  <c r="BW43" i="155"/>
  <c r="BV43" i="155"/>
  <c r="BU43" i="155"/>
  <c r="BT43" i="155"/>
  <c r="BS43" i="155"/>
  <c r="BR43" i="155"/>
  <c r="BQ43" i="155"/>
  <c r="BP43" i="155"/>
  <c r="BO43" i="155"/>
  <c r="BI43" i="155"/>
  <c r="BJ91" i="183" s="1"/>
  <c r="BB43" i="155"/>
  <c r="BC91" i="183" s="1"/>
  <c r="AI91" i="183"/>
  <c r="U91" i="183"/>
  <c r="T91" i="183"/>
  <c r="K91" i="183"/>
  <c r="J91" i="183"/>
  <c r="A43" i="155"/>
  <c r="A91" i="183" s="1"/>
  <c r="BZ42" i="155"/>
  <c r="BY42" i="155"/>
  <c r="BX42" i="155"/>
  <c r="BW42" i="155"/>
  <c r="BV42" i="155"/>
  <c r="BU42" i="155"/>
  <c r="BT42" i="155"/>
  <c r="BS42" i="155"/>
  <c r="BR42" i="155"/>
  <c r="BQ42" i="155"/>
  <c r="BP42" i="155"/>
  <c r="BO42" i="155"/>
  <c r="BI42" i="155"/>
  <c r="BJ90" i="183" s="1"/>
  <c r="BB42" i="155"/>
  <c r="BC90" i="183" s="1"/>
  <c r="AI90" i="183"/>
  <c r="U90" i="183"/>
  <c r="T90" i="183"/>
  <c r="K90" i="183"/>
  <c r="J90" i="183"/>
  <c r="A42" i="155"/>
  <c r="A90" i="183" s="1"/>
  <c r="BZ41" i="155"/>
  <c r="BY41" i="155"/>
  <c r="BX41" i="155"/>
  <c r="BW41" i="155"/>
  <c r="BV41" i="155"/>
  <c r="BU41" i="155"/>
  <c r="BT41" i="155"/>
  <c r="BS41" i="155"/>
  <c r="BR41" i="155"/>
  <c r="BQ41" i="155"/>
  <c r="BP41" i="155"/>
  <c r="BO41" i="155"/>
  <c r="BI41" i="155"/>
  <c r="BJ89" i="183" s="1"/>
  <c r="BB41" i="155"/>
  <c r="BC89" i="183" s="1"/>
  <c r="AI89" i="183"/>
  <c r="U89" i="183"/>
  <c r="T89" i="183"/>
  <c r="K89" i="183"/>
  <c r="J89" i="183"/>
  <c r="A41" i="155"/>
  <c r="A89" i="183" s="1"/>
  <c r="BZ40" i="155"/>
  <c r="BY40" i="155"/>
  <c r="BX40" i="155"/>
  <c r="BW40" i="155"/>
  <c r="BV40" i="155"/>
  <c r="BU40" i="155"/>
  <c r="BT40" i="155"/>
  <c r="BS40" i="155"/>
  <c r="BR40" i="155"/>
  <c r="BQ40" i="155"/>
  <c r="BP40" i="155"/>
  <c r="BO40" i="155"/>
  <c r="BI40" i="155"/>
  <c r="BJ88" i="183" s="1"/>
  <c r="BB40" i="155"/>
  <c r="BC88" i="183" s="1"/>
  <c r="AI88" i="183"/>
  <c r="U88" i="183"/>
  <c r="T88" i="183"/>
  <c r="K88" i="183"/>
  <c r="J88" i="183"/>
  <c r="A40" i="155"/>
  <c r="A88" i="183" s="1"/>
  <c r="BZ39" i="155"/>
  <c r="BY39" i="155"/>
  <c r="BX39" i="155"/>
  <c r="BW39" i="155"/>
  <c r="BV39" i="155"/>
  <c r="BU39" i="155"/>
  <c r="BT39" i="155"/>
  <c r="BS39" i="155"/>
  <c r="BR39" i="155"/>
  <c r="BQ39" i="155"/>
  <c r="BP39" i="155"/>
  <c r="BO39" i="155"/>
  <c r="BI39" i="155"/>
  <c r="BJ87" i="183" s="1"/>
  <c r="BC39" i="155"/>
  <c r="BD87" i="183" s="1"/>
  <c r="BB39" i="155"/>
  <c r="BC87" i="183" s="1"/>
  <c r="AI87" i="183"/>
  <c r="U87" i="183"/>
  <c r="T87" i="183"/>
  <c r="K87" i="183"/>
  <c r="J87" i="183"/>
  <c r="A39" i="155"/>
  <c r="A87" i="183" s="1"/>
  <c r="BZ38" i="155"/>
  <c r="BY38" i="155"/>
  <c r="BX38" i="155"/>
  <c r="BW38" i="155"/>
  <c r="BV38" i="155"/>
  <c r="BU38" i="155"/>
  <c r="BT38" i="155"/>
  <c r="BS38" i="155"/>
  <c r="BR38" i="155"/>
  <c r="BQ38" i="155"/>
  <c r="BP38" i="155"/>
  <c r="BO38" i="155"/>
  <c r="BI38" i="155"/>
  <c r="BJ86" i="183" s="1"/>
  <c r="BB38" i="155"/>
  <c r="BC86" i="183" s="1"/>
  <c r="AI86" i="183"/>
  <c r="U86" i="183"/>
  <c r="T86" i="183"/>
  <c r="K86" i="183"/>
  <c r="J86" i="183"/>
  <c r="A38" i="155"/>
  <c r="A86" i="183" s="1"/>
  <c r="BZ37" i="155"/>
  <c r="BY37" i="155"/>
  <c r="BX37" i="155"/>
  <c r="BW37" i="155"/>
  <c r="BV37" i="155"/>
  <c r="BU37" i="155"/>
  <c r="BT37" i="155"/>
  <c r="BS37" i="155"/>
  <c r="BR37" i="155"/>
  <c r="BQ37" i="155"/>
  <c r="BP37" i="155"/>
  <c r="BO37" i="155"/>
  <c r="BI37" i="155"/>
  <c r="BJ85" i="183" s="1"/>
  <c r="BB37" i="155"/>
  <c r="AI85" i="183"/>
  <c r="U85" i="183"/>
  <c r="T85" i="183"/>
  <c r="K85" i="183"/>
  <c r="J85" i="183"/>
  <c r="A37" i="155"/>
  <c r="A85" i="183" s="1"/>
  <c r="BZ36" i="155"/>
  <c r="BY36" i="155"/>
  <c r="BX36" i="155"/>
  <c r="BW36" i="155"/>
  <c r="BV36" i="155"/>
  <c r="BU36" i="155"/>
  <c r="BT36" i="155"/>
  <c r="BS36" i="155"/>
  <c r="BR36" i="155"/>
  <c r="BQ36" i="155"/>
  <c r="BP36" i="155"/>
  <c r="BO36" i="155"/>
  <c r="BI36" i="155"/>
  <c r="BJ84" i="183" s="1"/>
  <c r="BB36" i="155"/>
  <c r="BC84" i="183" s="1"/>
  <c r="AI84" i="183"/>
  <c r="U84" i="183"/>
  <c r="T84" i="183"/>
  <c r="K84" i="183"/>
  <c r="J84" i="183"/>
  <c r="A36" i="155"/>
  <c r="A84" i="183" s="1"/>
  <c r="BZ35" i="155"/>
  <c r="BY35" i="155"/>
  <c r="BX35" i="155"/>
  <c r="BW35" i="155"/>
  <c r="BV35" i="155"/>
  <c r="BU35" i="155"/>
  <c r="BT35" i="155"/>
  <c r="BS35" i="155"/>
  <c r="BR35" i="155"/>
  <c r="BQ35" i="155"/>
  <c r="BP35" i="155"/>
  <c r="BO35" i="155"/>
  <c r="BI35" i="155"/>
  <c r="BJ83" i="183" s="1"/>
  <c r="BB35" i="155"/>
  <c r="BC83" i="183" s="1"/>
  <c r="AI83" i="183"/>
  <c r="U83" i="183"/>
  <c r="T83" i="183"/>
  <c r="K83" i="183"/>
  <c r="J83" i="183"/>
  <c r="A35" i="155"/>
  <c r="A83" i="183" s="1"/>
  <c r="BZ34" i="155"/>
  <c r="BY34" i="155"/>
  <c r="BX34" i="155"/>
  <c r="BW34" i="155"/>
  <c r="BV34" i="155"/>
  <c r="BU34" i="155"/>
  <c r="BT34" i="155"/>
  <c r="BS34" i="155"/>
  <c r="BR34" i="155"/>
  <c r="BQ34" i="155"/>
  <c r="BP34" i="155"/>
  <c r="BO34" i="155"/>
  <c r="BI34" i="155"/>
  <c r="BJ82" i="183" s="1"/>
  <c r="BB34" i="155"/>
  <c r="BC82" i="183" s="1"/>
  <c r="AI82" i="183"/>
  <c r="U82" i="183"/>
  <c r="T82" i="183"/>
  <c r="K82" i="183"/>
  <c r="J82" i="183"/>
  <c r="A34" i="155"/>
  <c r="A82" i="183" s="1"/>
  <c r="BZ33" i="155"/>
  <c r="BY33" i="155"/>
  <c r="BX33" i="155"/>
  <c r="BW33" i="155"/>
  <c r="BV33" i="155"/>
  <c r="BU33" i="155"/>
  <c r="BT33" i="155"/>
  <c r="BS33" i="155"/>
  <c r="BR33" i="155"/>
  <c r="BQ33" i="155"/>
  <c r="BP33" i="155"/>
  <c r="BO33" i="155"/>
  <c r="BI33" i="155"/>
  <c r="BJ81" i="183" s="1"/>
  <c r="BB33" i="155"/>
  <c r="BC81" i="183" s="1"/>
  <c r="AI81" i="183"/>
  <c r="U81" i="183"/>
  <c r="T81" i="183"/>
  <c r="K81" i="183"/>
  <c r="J81" i="183"/>
  <c r="A33" i="155"/>
  <c r="A81" i="183" s="1"/>
  <c r="BZ32" i="155"/>
  <c r="BY32" i="155"/>
  <c r="BX32" i="155"/>
  <c r="BW32" i="155"/>
  <c r="BV32" i="155"/>
  <c r="BU32" i="155"/>
  <c r="BT32" i="155"/>
  <c r="BS32" i="155"/>
  <c r="BR32" i="155"/>
  <c r="BQ32" i="155"/>
  <c r="BP32" i="155"/>
  <c r="BO32" i="155"/>
  <c r="BI32" i="155"/>
  <c r="BJ80" i="183" s="1"/>
  <c r="BB32" i="155"/>
  <c r="BC80" i="183" s="1"/>
  <c r="AI80" i="183"/>
  <c r="U80" i="183"/>
  <c r="T80" i="183"/>
  <c r="K80" i="183"/>
  <c r="J80" i="183"/>
  <c r="A32" i="155"/>
  <c r="A80" i="183" s="1"/>
  <c r="BZ31" i="155"/>
  <c r="BY31" i="155"/>
  <c r="BX31" i="155"/>
  <c r="BW31" i="155"/>
  <c r="BV31" i="155"/>
  <c r="BU31" i="155"/>
  <c r="BT31" i="155"/>
  <c r="BS31" i="155"/>
  <c r="BR31" i="155"/>
  <c r="BQ31" i="155"/>
  <c r="BP31" i="155"/>
  <c r="BO31" i="155"/>
  <c r="BI31" i="155"/>
  <c r="BJ79" i="183" s="1"/>
  <c r="BB31" i="155"/>
  <c r="BC79" i="183" s="1"/>
  <c r="AI79" i="183"/>
  <c r="U79" i="183"/>
  <c r="T79" i="183"/>
  <c r="K79" i="183"/>
  <c r="J79" i="183"/>
  <c r="A31" i="155"/>
  <c r="A79" i="183" s="1"/>
  <c r="BZ30" i="155"/>
  <c r="BY30" i="155"/>
  <c r="BX30" i="155"/>
  <c r="BW30" i="155"/>
  <c r="BV30" i="155"/>
  <c r="BU30" i="155"/>
  <c r="BT30" i="155"/>
  <c r="BS30" i="155"/>
  <c r="BR30" i="155"/>
  <c r="BQ30" i="155"/>
  <c r="BP30" i="155"/>
  <c r="BO30" i="155"/>
  <c r="BI30" i="155"/>
  <c r="BJ78" i="183" s="1"/>
  <c r="BC30" i="155"/>
  <c r="BD78" i="183" s="1"/>
  <c r="BB30" i="155"/>
  <c r="BC78" i="183" s="1"/>
  <c r="AI78" i="183"/>
  <c r="U78" i="183"/>
  <c r="T78" i="183"/>
  <c r="K78" i="183"/>
  <c r="J78" i="183"/>
  <c r="A30" i="155"/>
  <c r="A78" i="183" s="1"/>
  <c r="BZ29" i="155"/>
  <c r="BY29" i="155"/>
  <c r="BX29" i="155"/>
  <c r="BW29" i="155"/>
  <c r="BV29" i="155"/>
  <c r="BU29" i="155"/>
  <c r="BT29" i="155"/>
  <c r="BS29" i="155"/>
  <c r="BR29" i="155"/>
  <c r="BQ29" i="155"/>
  <c r="BP29" i="155"/>
  <c r="BO29" i="155"/>
  <c r="BI29" i="155"/>
  <c r="BJ77" i="183" s="1"/>
  <c r="BB29" i="155"/>
  <c r="BC77" i="183" s="1"/>
  <c r="AI77" i="183"/>
  <c r="U77" i="183"/>
  <c r="T77" i="183"/>
  <c r="K77" i="183"/>
  <c r="J77" i="183"/>
  <c r="A29" i="155"/>
  <c r="A77" i="183" s="1"/>
  <c r="BZ28" i="155"/>
  <c r="BY28" i="155"/>
  <c r="BX28" i="155"/>
  <c r="BW28" i="155"/>
  <c r="BV28" i="155"/>
  <c r="BU28" i="155"/>
  <c r="BT28" i="155"/>
  <c r="BS28" i="155"/>
  <c r="BR28" i="155"/>
  <c r="BQ28" i="155"/>
  <c r="BP28" i="155"/>
  <c r="BO28" i="155"/>
  <c r="BI28" i="155"/>
  <c r="BJ76" i="183" s="1"/>
  <c r="BB28" i="155"/>
  <c r="BC76" i="183" s="1"/>
  <c r="AI76" i="183"/>
  <c r="U76" i="183"/>
  <c r="T76" i="183"/>
  <c r="K76" i="183"/>
  <c r="J76" i="183"/>
  <c r="A28" i="155"/>
  <c r="A76" i="183" s="1"/>
  <c r="BZ27" i="155"/>
  <c r="BY27" i="155"/>
  <c r="BX27" i="155"/>
  <c r="BW27" i="155"/>
  <c r="BV27" i="155"/>
  <c r="BU27" i="155"/>
  <c r="BT27" i="155"/>
  <c r="BS27" i="155"/>
  <c r="BR27" i="155"/>
  <c r="BQ27" i="155"/>
  <c r="BP27" i="155"/>
  <c r="BO27" i="155"/>
  <c r="BI27" i="155"/>
  <c r="BJ75" i="183" s="1"/>
  <c r="BB27" i="155"/>
  <c r="BC75" i="183" s="1"/>
  <c r="AI75" i="183"/>
  <c r="U75" i="183"/>
  <c r="T75" i="183"/>
  <c r="K75" i="183"/>
  <c r="J75" i="183"/>
  <c r="A27" i="155"/>
  <c r="A75" i="183" s="1"/>
  <c r="BZ26" i="155"/>
  <c r="BY26" i="155"/>
  <c r="BX26" i="155"/>
  <c r="BW26" i="155"/>
  <c r="BV26" i="155"/>
  <c r="BU26" i="155"/>
  <c r="BT26" i="155"/>
  <c r="BS26" i="155"/>
  <c r="BR26" i="155"/>
  <c r="BQ26" i="155"/>
  <c r="BP26" i="155"/>
  <c r="BO26" i="155"/>
  <c r="BI26" i="155"/>
  <c r="BJ74" i="183" s="1"/>
  <c r="BC26" i="155"/>
  <c r="BD74" i="183" s="1"/>
  <c r="BB26" i="155"/>
  <c r="BC74" i="183" s="1"/>
  <c r="AI74" i="183"/>
  <c r="U74" i="183"/>
  <c r="T74" i="183"/>
  <c r="K74" i="183"/>
  <c r="J74" i="183"/>
  <c r="A26" i="155"/>
  <c r="A74" i="183" s="1"/>
  <c r="BZ25" i="155"/>
  <c r="BY25" i="155"/>
  <c r="BX25" i="155"/>
  <c r="BW25" i="155"/>
  <c r="BV25" i="155"/>
  <c r="BU25" i="155"/>
  <c r="BT25" i="155"/>
  <c r="BS25" i="155"/>
  <c r="BR25" i="155"/>
  <c r="BQ25" i="155"/>
  <c r="BP25" i="155"/>
  <c r="BO25" i="155"/>
  <c r="BI25" i="155"/>
  <c r="BJ73" i="183" s="1"/>
  <c r="BC25" i="155"/>
  <c r="BD73" i="183" s="1"/>
  <c r="BB25" i="155"/>
  <c r="BC73" i="183" s="1"/>
  <c r="AI73" i="183"/>
  <c r="U73" i="183"/>
  <c r="T73" i="183"/>
  <c r="K73" i="183"/>
  <c r="J73" i="183"/>
  <c r="A25" i="155"/>
  <c r="A73" i="183" s="1"/>
  <c r="BZ24" i="155"/>
  <c r="BY24" i="155"/>
  <c r="BX24" i="155"/>
  <c r="BW24" i="155"/>
  <c r="BV24" i="155"/>
  <c r="BU24" i="155"/>
  <c r="BT24" i="155"/>
  <c r="BS24" i="155"/>
  <c r="BR24" i="155"/>
  <c r="BQ24" i="155"/>
  <c r="BP24" i="155"/>
  <c r="BO24" i="155"/>
  <c r="BI24" i="155"/>
  <c r="BJ72" i="183" s="1"/>
  <c r="BB24" i="155"/>
  <c r="BC72" i="183" s="1"/>
  <c r="AI72" i="183"/>
  <c r="U72" i="183"/>
  <c r="T72" i="183"/>
  <c r="K72" i="183"/>
  <c r="J72" i="183"/>
  <c r="A24" i="155"/>
  <c r="A72" i="183" s="1"/>
  <c r="BZ23" i="155"/>
  <c r="BY23" i="155"/>
  <c r="BX23" i="155"/>
  <c r="BW23" i="155"/>
  <c r="BV23" i="155"/>
  <c r="BU23" i="155"/>
  <c r="BT23" i="155"/>
  <c r="BS23" i="155"/>
  <c r="BR23" i="155"/>
  <c r="BQ23" i="155"/>
  <c r="BP23" i="155"/>
  <c r="BO23" i="155"/>
  <c r="BL23" i="155"/>
  <c r="BM71" i="183" s="1"/>
  <c r="BJ23" i="155"/>
  <c r="BK71" i="183" s="1"/>
  <c r="BI23" i="155"/>
  <c r="BJ71" i="183" s="1"/>
  <c r="BC23" i="155"/>
  <c r="BD71" i="183" s="1"/>
  <c r="BB23" i="155"/>
  <c r="BC71" i="183" s="1"/>
  <c r="AI71" i="183"/>
  <c r="U71" i="183"/>
  <c r="T71" i="183"/>
  <c r="K71" i="183"/>
  <c r="J71" i="183"/>
  <c r="A23" i="155"/>
  <c r="A71" i="183" s="1"/>
  <c r="BZ22" i="155"/>
  <c r="BY22" i="155"/>
  <c r="BX22" i="155"/>
  <c r="BW22" i="155"/>
  <c r="BV22" i="155"/>
  <c r="BU22" i="155"/>
  <c r="BT22" i="155"/>
  <c r="BS22" i="155"/>
  <c r="BR22" i="155"/>
  <c r="BQ22" i="155"/>
  <c r="BP22" i="155"/>
  <c r="BO22" i="155"/>
  <c r="BI22" i="155"/>
  <c r="BJ70" i="183" s="1"/>
  <c r="BB22" i="155"/>
  <c r="BC70" i="183" s="1"/>
  <c r="AI70" i="183"/>
  <c r="U70" i="183"/>
  <c r="T70" i="183"/>
  <c r="K70" i="183"/>
  <c r="J70" i="183"/>
  <c r="A22" i="155"/>
  <c r="A70" i="183" s="1"/>
  <c r="BZ21" i="155"/>
  <c r="BY21" i="155"/>
  <c r="BX21" i="155"/>
  <c r="BW21" i="155"/>
  <c r="BV21" i="155"/>
  <c r="BU21" i="155"/>
  <c r="BT21" i="155"/>
  <c r="BS21" i="155"/>
  <c r="BR21" i="155"/>
  <c r="BQ21" i="155"/>
  <c r="BP21" i="155"/>
  <c r="BO21" i="155"/>
  <c r="BI21" i="155"/>
  <c r="BJ69" i="183" s="1"/>
  <c r="BB21" i="155"/>
  <c r="BC69" i="183" s="1"/>
  <c r="AI69" i="183"/>
  <c r="U69" i="183"/>
  <c r="T69" i="183"/>
  <c r="K69" i="183"/>
  <c r="J69" i="183"/>
  <c r="A21" i="155"/>
  <c r="A69" i="183" s="1"/>
  <c r="BZ20" i="155"/>
  <c r="BY20" i="155"/>
  <c r="BX20" i="155"/>
  <c r="BW20" i="155"/>
  <c r="BV20" i="155"/>
  <c r="BU20" i="155"/>
  <c r="BT20" i="155"/>
  <c r="BS20" i="155"/>
  <c r="BR20" i="155"/>
  <c r="BQ20" i="155"/>
  <c r="BP20" i="155"/>
  <c r="BO20" i="155"/>
  <c r="BI20" i="155"/>
  <c r="BJ68" i="183" s="1"/>
  <c r="BB20" i="155"/>
  <c r="BC68" i="183" s="1"/>
  <c r="AI68" i="183"/>
  <c r="U68" i="183"/>
  <c r="T68" i="183"/>
  <c r="K68" i="183"/>
  <c r="J68" i="183"/>
  <c r="A20" i="155"/>
  <c r="A68" i="183" s="1"/>
  <c r="BZ19" i="155"/>
  <c r="BY19" i="155"/>
  <c r="BX19" i="155"/>
  <c r="BW19" i="155"/>
  <c r="BV19" i="155"/>
  <c r="BU19" i="155"/>
  <c r="BT19" i="155"/>
  <c r="BS19" i="155"/>
  <c r="BR19" i="155"/>
  <c r="BQ19" i="155"/>
  <c r="BP19" i="155"/>
  <c r="BO19" i="155"/>
  <c r="BI19" i="155"/>
  <c r="BJ67" i="183" s="1"/>
  <c r="BC19" i="155"/>
  <c r="BD67" i="183" s="1"/>
  <c r="BB19" i="155"/>
  <c r="BC67" i="183" s="1"/>
  <c r="AI67" i="183"/>
  <c r="U67" i="183"/>
  <c r="T67" i="183"/>
  <c r="K67" i="183"/>
  <c r="J67" i="183"/>
  <c r="A19" i="155"/>
  <c r="A67" i="183" s="1"/>
  <c r="BZ18" i="155"/>
  <c r="BY18" i="155"/>
  <c r="BX18" i="155"/>
  <c r="BW18" i="155"/>
  <c r="BV18" i="155"/>
  <c r="BU18" i="155"/>
  <c r="BT18" i="155"/>
  <c r="BS18" i="155"/>
  <c r="BR18" i="155"/>
  <c r="BQ18" i="155"/>
  <c r="BP18" i="155"/>
  <c r="BO18" i="155"/>
  <c r="BI18" i="155"/>
  <c r="BJ66" i="183" s="1"/>
  <c r="BB18" i="155"/>
  <c r="BC66" i="183" s="1"/>
  <c r="AI66" i="183"/>
  <c r="U66" i="183"/>
  <c r="T66" i="183"/>
  <c r="K66" i="183"/>
  <c r="J66" i="183"/>
  <c r="A18" i="155"/>
  <c r="A66" i="183" s="1"/>
  <c r="BZ17" i="155"/>
  <c r="BY17" i="155"/>
  <c r="BX17" i="155"/>
  <c r="BW17" i="155"/>
  <c r="BV17" i="155"/>
  <c r="BU17" i="155"/>
  <c r="BT17" i="155"/>
  <c r="BS17" i="155"/>
  <c r="BR17" i="155"/>
  <c r="BQ17" i="155"/>
  <c r="BP17" i="155"/>
  <c r="BO17" i="155"/>
  <c r="BJ17" i="155"/>
  <c r="BK65" i="183" s="1"/>
  <c r="BI17" i="155"/>
  <c r="BJ65" i="183" s="1"/>
  <c r="BC17" i="155"/>
  <c r="BD65" i="183" s="1"/>
  <c r="BB17" i="155"/>
  <c r="BC65" i="183" s="1"/>
  <c r="AJ17" i="155"/>
  <c r="AK65" i="183" s="1"/>
  <c r="AI65" i="183"/>
  <c r="U65" i="183"/>
  <c r="T65" i="183"/>
  <c r="K65" i="183"/>
  <c r="J65" i="183"/>
  <c r="A17" i="155"/>
  <c r="A65" i="183" s="1"/>
  <c r="BZ16" i="155"/>
  <c r="BY16" i="155"/>
  <c r="BX16" i="155"/>
  <c r="BW16" i="155"/>
  <c r="BV16" i="155"/>
  <c r="BU16" i="155"/>
  <c r="BT16" i="155"/>
  <c r="BS16" i="155"/>
  <c r="BR16" i="155"/>
  <c r="BQ16" i="155"/>
  <c r="BP16" i="155"/>
  <c r="BO16" i="155"/>
  <c r="BL16" i="155"/>
  <c r="BM64" i="183" s="1"/>
  <c r="BJ16" i="155"/>
  <c r="BK64" i="183" s="1"/>
  <c r="BI16" i="155"/>
  <c r="BJ64" i="183" s="1"/>
  <c r="BC16" i="155"/>
  <c r="BD64" i="183" s="1"/>
  <c r="BB16" i="155"/>
  <c r="BC64" i="183" s="1"/>
  <c r="AI64" i="183"/>
  <c r="U64" i="183"/>
  <c r="T64" i="183"/>
  <c r="K64" i="183"/>
  <c r="J64" i="183"/>
  <c r="A16" i="155"/>
  <c r="A64" i="183" s="1"/>
  <c r="BZ15" i="155"/>
  <c r="BY15" i="155"/>
  <c r="BX15" i="155"/>
  <c r="BW15" i="155"/>
  <c r="BV15" i="155"/>
  <c r="BU15" i="155"/>
  <c r="BT15" i="155"/>
  <c r="BS15" i="155"/>
  <c r="BR15" i="155"/>
  <c r="BQ15" i="155"/>
  <c r="BP15" i="155"/>
  <c r="BO15" i="155"/>
  <c r="BI15" i="155"/>
  <c r="BJ63" i="183" s="1"/>
  <c r="BB15" i="155"/>
  <c r="BC63" i="183" s="1"/>
  <c r="AI63" i="183"/>
  <c r="U63" i="183"/>
  <c r="T63" i="183"/>
  <c r="K63" i="183"/>
  <c r="J63" i="183"/>
  <c r="A15" i="155"/>
  <c r="A63" i="183" s="1"/>
  <c r="BZ14" i="155"/>
  <c r="BY14" i="155"/>
  <c r="BX14" i="155"/>
  <c r="BW14" i="155"/>
  <c r="BV14" i="155"/>
  <c r="BU14" i="155"/>
  <c r="BT14" i="155"/>
  <c r="BS14" i="155"/>
  <c r="BR14" i="155"/>
  <c r="BQ14" i="155"/>
  <c r="BP14" i="155"/>
  <c r="BO14" i="155"/>
  <c r="BI14" i="155"/>
  <c r="BJ62" i="183" s="1"/>
  <c r="BB14" i="155"/>
  <c r="BC62" i="183" s="1"/>
  <c r="AI62" i="183"/>
  <c r="U62" i="183"/>
  <c r="T62" i="183"/>
  <c r="K62" i="183"/>
  <c r="J62" i="183"/>
  <c r="A14" i="155"/>
  <c r="A62" i="183" s="1"/>
  <c r="BZ13" i="155"/>
  <c r="BY13" i="155"/>
  <c r="BX13" i="155"/>
  <c r="BW13" i="155"/>
  <c r="BV13" i="155"/>
  <c r="BU13" i="155"/>
  <c r="BT13" i="155"/>
  <c r="BS13" i="155"/>
  <c r="BR13" i="155"/>
  <c r="BQ13" i="155"/>
  <c r="BP13" i="155"/>
  <c r="BO13" i="155"/>
  <c r="BI13" i="155"/>
  <c r="BJ61" i="183" s="1"/>
  <c r="BB13" i="155"/>
  <c r="BC61" i="183" s="1"/>
  <c r="AI61" i="183"/>
  <c r="U61" i="183"/>
  <c r="T61" i="183"/>
  <c r="K61" i="183"/>
  <c r="J61" i="183"/>
  <c r="A13" i="155"/>
  <c r="A61" i="183" s="1"/>
  <c r="BZ12" i="155"/>
  <c r="BY12" i="155"/>
  <c r="BX12" i="155"/>
  <c r="BW12" i="155"/>
  <c r="BV12" i="155"/>
  <c r="BU12" i="155"/>
  <c r="BT12" i="155"/>
  <c r="BS12" i="155"/>
  <c r="BR12" i="155"/>
  <c r="BQ12" i="155"/>
  <c r="BP12" i="155"/>
  <c r="BO12" i="155"/>
  <c r="BI12" i="155"/>
  <c r="BJ60" i="183" s="1"/>
  <c r="BC12" i="155"/>
  <c r="BD60" i="183" s="1"/>
  <c r="BB12" i="155"/>
  <c r="BC60" i="183" s="1"/>
  <c r="AI60" i="183"/>
  <c r="U60" i="183"/>
  <c r="T60" i="183"/>
  <c r="K60" i="183"/>
  <c r="J60" i="183"/>
  <c r="A12" i="155"/>
  <c r="A60" i="183" s="1"/>
  <c r="BZ11" i="155"/>
  <c r="BY11" i="155"/>
  <c r="BX11" i="155"/>
  <c r="BW11" i="155"/>
  <c r="BV11" i="155"/>
  <c r="BU11" i="155"/>
  <c r="BT11" i="155"/>
  <c r="BS11" i="155"/>
  <c r="BR11" i="155"/>
  <c r="BQ11" i="155"/>
  <c r="BP11" i="155"/>
  <c r="BO11" i="155"/>
  <c r="BI11" i="155"/>
  <c r="BJ59" i="183" s="1"/>
  <c r="BB11" i="155"/>
  <c r="BC59" i="183" s="1"/>
  <c r="AI59" i="183"/>
  <c r="U59" i="183"/>
  <c r="T59" i="183"/>
  <c r="K59" i="183"/>
  <c r="J59" i="183"/>
  <c r="A11" i="155"/>
  <c r="A59" i="183" s="1"/>
  <c r="BZ10" i="155"/>
  <c r="BY10" i="155"/>
  <c r="BX10" i="155"/>
  <c r="BW10" i="155"/>
  <c r="BV10" i="155"/>
  <c r="BU10" i="155"/>
  <c r="BT10" i="155"/>
  <c r="BS10" i="155"/>
  <c r="BR10" i="155"/>
  <c r="BQ10" i="155"/>
  <c r="BP10" i="155"/>
  <c r="BO10" i="155"/>
  <c r="BJ10" i="155"/>
  <c r="BK58" i="183" s="1"/>
  <c r="BI10" i="155"/>
  <c r="BJ58" i="183" s="1"/>
  <c r="BC10" i="155"/>
  <c r="BD58" i="183" s="1"/>
  <c r="BB10" i="155"/>
  <c r="BC58" i="183" s="1"/>
  <c r="AI58" i="183"/>
  <c r="U58" i="183"/>
  <c r="T58" i="183"/>
  <c r="K58" i="183"/>
  <c r="J58" i="183"/>
  <c r="A10" i="155"/>
  <c r="A58" i="183" s="1"/>
  <c r="BH6" i="155"/>
  <c r="BG6" i="155"/>
  <c r="BF6" i="155"/>
  <c r="BE6" i="155"/>
  <c r="BD6" i="155"/>
  <c r="BA6" i="155"/>
  <c r="AZ6" i="155"/>
  <c r="AY6" i="155"/>
  <c r="AX6" i="155"/>
  <c r="AW6" i="155"/>
  <c r="AO6" i="155"/>
  <c r="AN6" i="155"/>
  <c r="AI6" i="155"/>
  <c r="AG6" i="155"/>
  <c r="AE6" i="155"/>
  <c r="AD6" i="155"/>
  <c r="AC6" i="155"/>
  <c r="AB6" i="155"/>
  <c r="AA6" i="155"/>
  <c r="Z6" i="155"/>
  <c r="Y6" i="155"/>
  <c r="X6" i="155"/>
  <c r="W6" i="155"/>
  <c r="V6" i="155"/>
  <c r="R6" i="155"/>
  <c r="P6" i="155"/>
  <c r="O6" i="155"/>
  <c r="N6" i="155"/>
  <c r="L6" i="155"/>
  <c r="K6" i="155"/>
  <c r="H6" i="155"/>
  <c r="G6" i="155"/>
  <c r="F6" i="155"/>
  <c r="E6" i="155"/>
  <c r="D6" i="155"/>
  <c r="C6" i="155"/>
  <c r="BI5" i="155"/>
  <c r="BH5" i="155"/>
  <c r="BG5" i="155"/>
  <c r="BF5" i="155"/>
  <c r="BE5" i="155"/>
  <c r="BD5" i="155"/>
  <c r="BA5" i="155"/>
  <c r="AZ5" i="155"/>
  <c r="AY5" i="155"/>
  <c r="AX5" i="155"/>
  <c r="AW5" i="155"/>
  <c r="AO5" i="155"/>
  <c r="AN5" i="155"/>
  <c r="AI5" i="155"/>
  <c r="AG5" i="155"/>
  <c r="AE5" i="155"/>
  <c r="AD5" i="155"/>
  <c r="AC5" i="155"/>
  <c r="AB5" i="155"/>
  <c r="AA5" i="155"/>
  <c r="Z5" i="155"/>
  <c r="Y5" i="155"/>
  <c r="X5" i="155"/>
  <c r="W5" i="155"/>
  <c r="V5" i="155"/>
  <c r="R5" i="155"/>
  <c r="P5" i="155"/>
  <c r="O5" i="155"/>
  <c r="N5" i="155"/>
  <c r="L5" i="155"/>
  <c r="K5" i="155"/>
  <c r="H5" i="155"/>
  <c r="G5" i="155"/>
  <c r="F5" i="155"/>
  <c r="E5" i="155"/>
  <c r="D5" i="155"/>
  <c r="C5" i="155"/>
  <c r="BZ65" i="154"/>
  <c r="BY65" i="154"/>
  <c r="BX65" i="154"/>
  <c r="BW65" i="154"/>
  <c r="BV65" i="154"/>
  <c r="BU65" i="154"/>
  <c r="BT65" i="154"/>
  <c r="BS65" i="154"/>
  <c r="BR65" i="154"/>
  <c r="BQ65" i="154"/>
  <c r="BP65" i="154"/>
  <c r="BO65" i="154"/>
  <c r="BI65" i="154"/>
  <c r="BJ57" i="183" s="1"/>
  <c r="BB65" i="154"/>
  <c r="BC57" i="183" s="1"/>
  <c r="AH65" i="154"/>
  <c r="AI57" i="183" s="1"/>
  <c r="U57" i="183"/>
  <c r="S65" i="154"/>
  <c r="T57" i="183" s="1"/>
  <c r="J65" i="154"/>
  <c r="I65" i="154"/>
  <c r="J57" i="183" s="1"/>
  <c r="A65" i="154"/>
  <c r="A57" i="183" s="1"/>
  <c r="BZ64" i="154"/>
  <c r="BY64" i="154"/>
  <c r="BX64" i="154"/>
  <c r="BW64" i="154"/>
  <c r="BV64" i="154"/>
  <c r="BU64" i="154"/>
  <c r="BT64" i="154"/>
  <c r="BS64" i="154"/>
  <c r="BR64" i="154"/>
  <c r="BQ64" i="154"/>
  <c r="BP64" i="154"/>
  <c r="BO64" i="154"/>
  <c r="BI64" i="154"/>
  <c r="BJ56" i="183" s="1"/>
  <c r="BB64" i="154"/>
  <c r="BC56" i="183" s="1"/>
  <c r="AH64" i="154"/>
  <c r="AI56" i="183" s="1"/>
  <c r="K56" i="183"/>
  <c r="J56" i="183"/>
  <c r="A64" i="154"/>
  <c r="A56" i="183" s="1"/>
  <c r="BZ63" i="154"/>
  <c r="BY63" i="154"/>
  <c r="BX63" i="154"/>
  <c r="BW63" i="154"/>
  <c r="BV63" i="154"/>
  <c r="BU63" i="154"/>
  <c r="BT63" i="154"/>
  <c r="BS63" i="154"/>
  <c r="BR63" i="154"/>
  <c r="BQ63" i="154"/>
  <c r="BP63" i="154"/>
  <c r="BO63" i="154"/>
  <c r="BI63" i="154"/>
  <c r="BJ55" i="183" s="1"/>
  <c r="BB63" i="154"/>
  <c r="BC55" i="183" s="1"/>
  <c r="AH63" i="154"/>
  <c r="AI55" i="183" s="1"/>
  <c r="K55" i="183"/>
  <c r="J55" i="183"/>
  <c r="A63" i="154"/>
  <c r="A55" i="183" s="1"/>
  <c r="BZ62" i="154"/>
  <c r="BY62" i="154"/>
  <c r="BX62" i="154"/>
  <c r="BW62" i="154"/>
  <c r="BV62" i="154"/>
  <c r="BU62" i="154"/>
  <c r="BT62" i="154"/>
  <c r="BS62" i="154"/>
  <c r="BR62" i="154"/>
  <c r="BQ62" i="154"/>
  <c r="BP62" i="154"/>
  <c r="BO62" i="154"/>
  <c r="BI62" i="154"/>
  <c r="BJ54" i="183" s="1"/>
  <c r="BB62" i="154"/>
  <c r="AH62" i="154"/>
  <c r="AI54" i="183" s="1"/>
  <c r="K54" i="183"/>
  <c r="J54" i="183"/>
  <c r="A62" i="154"/>
  <c r="A54" i="183" s="1"/>
  <c r="BZ61" i="154"/>
  <c r="BY61" i="154"/>
  <c r="BX61" i="154"/>
  <c r="BW61" i="154"/>
  <c r="BV61" i="154"/>
  <c r="BU61" i="154"/>
  <c r="BT61" i="154"/>
  <c r="BS61" i="154"/>
  <c r="BR61" i="154"/>
  <c r="BQ61" i="154"/>
  <c r="BP61" i="154"/>
  <c r="BO61" i="154"/>
  <c r="BI61" i="154"/>
  <c r="BJ53" i="183" s="1"/>
  <c r="BB61" i="154"/>
  <c r="BC53" i="183" s="1"/>
  <c r="AH61" i="154"/>
  <c r="AI53" i="183" s="1"/>
  <c r="K53" i="183"/>
  <c r="J53" i="183"/>
  <c r="A61" i="154"/>
  <c r="A53" i="183" s="1"/>
  <c r="BZ60" i="154"/>
  <c r="BY60" i="154"/>
  <c r="BX60" i="154"/>
  <c r="BW60" i="154"/>
  <c r="BV60" i="154"/>
  <c r="BU60" i="154"/>
  <c r="BT60" i="154"/>
  <c r="BS60" i="154"/>
  <c r="BR60" i="154"/>
  <c r="BQ60" i="154"/>
  <c r="BP60" i="154"/>
  <c r="BO60" i="154"/>
  <c r="BI60" i="154"/>
  <c r="BJ52" i="183" s="1"/>
  <c r="BC60" i="154"/>
  <c r="BB60" i="154"/>
  <c r="BC52" i="183" s="1"/>
  <c r="AH60" i="154"/>
  <c r="AI52" i="183" s="1"/>
  <c r="K52" i="183"/>
  <c r="J52" i="183"/>
  <c r="A60" i="154"/>
  <c r="A52" i="183" s="1"/>
  <c r="BZ59" i="154"/>
  <c r="BY59" i="154"/>
  <c r="BX59" i="154"/>
  <c r="BW59" i="154"/>
  <c r="BV59" i="154"/>
  <c r="BU59" i="154"/>
  <c r="BT59" i="154"/>
  <c r="BS59" i="154"/>
  <c r="BR59" i="154"/>
  <c r="BQ59" i="154"/>
  <c r="BP59" i="154"/>
  <c r="BO59" i="154"/>
  <c r="BI59" i="154"/>
  <c r="BJ51" i="183" s="1"/>
  <c r="BB59" i="154"/>
  <c r="BC51" i="183" s="1"/>
  <c r="AH59" i="154"/>
  <c r="AI51" i="183" s="1"/>
  <c r="K51" i="183"/>
  <c r="J51" i="183"/>
  <c r="A59" i="154"/>
  <c r="A51" i="183" s="1"/>
  <c r="BZ58" i="154"/>
  <c r="BY58" i="154"/>
  <c r="BX58" i="154"/>
  <c r="BW58" i="154"/>
  <c r="BV58" i="154"/>
  <c r="BU58" i="154"/>
  <c r="BT58" i="154"/>
  <c r="BS58" i="154"/>
  <c r="BR58" i="154"/>
  <c r="BQ58" i="154"/>
  <c r="BP58" i="154"/>
  <c r="BO58" i="154"/>
  <c r="BI58" i="154"/>
  <c r="BJ50" i="183" s="1"/>
  <c r="BB58" i="154"/>
  <c r="BC50" i="183" s="1"/>
  <c r="AH58" i="154"/>
  <c r="AI50" i="183" s="1"/>
  <c r="K50" i="183"/>
  <c r="J50" i="183"/>
  <c r="A58" i="154"/>
  <c r="A50" i="183" s="1"/>
  <c r="BZ57" i="154"/>
  <c r="BY57" i="154"/>
  <c r="BX57" i="154"/>
  <c r="BW57" i="154"/>
  <c r="BV57" i="154"/>
  <c r="BU57" i="154"/>
  <c r="BT57" i="154"/>
  <c r="BS57" i="154"/>
  <c r="BR57" i="154"/>
  <c r="BQ57" i="154"/>
  <c r="BP57" i="154"/>
  <c r="BO57" i="154"/>
  <c r="BI57" i="154"/>
  <c r="BJ49" i="183" s="1"/>
  <c r="BB57" i="154"/>
  <c r="BC49" i="183" s="1"/>
  <c r="AH57" i="154"/>
  <c r="AI49" i="183" s="1"/>
  <c r="K49" i="183"/>
  <c r="J49" i="183"/>
  <c r="A57" i="154"/>
  <c r="A49" i="183" s="1"/>
  <c r="BZ56" i="154"/>
  <c r="BY56" i="154"/>
  <c r="BX56" i="154"/>
  <c r="BW56" i="154"/>
  <c r="BV56" i="154"/>
  <c r="BU56" i="154"/>
  <c r="BT56" i="154"/>
  <c r="BS56" i="154"/>
  <c r="BR56" i="154"/>
  <c r="BQ56" i="154"/>
  <c r="BP56" i="154"/>
  <c r="BO56" i="154"/>
  <c r="BI56" i="154"/>
  <c r="BJ48" i="183" s="1"/>
  <c r="BB56" i="154"/>
  <c r="BC48" i="183" s="1"/>
  <c r="AH56" i="154"/>
  <c r="AI48" i="183" s="1"/>
  <c r="K48" i="183"/>
  <c r="J48" i="183"/>
  <c r="A56" i="154"/>
  <c r="A48" i="183" s="1"/>
  <c r="BZ55" i="154"/>
  <c r="BY55" i="154"/>
  <c r="BX55" i="154"/>
  <c r="BW55" i="154"/>
  <c r="BV55" i="154"/>
  <c r="BU55" i="154"/>
  <c r="BT55" i="154"/>
  <c r="BS55" i="154"/>
  <c r="BR55" i="154"/>
  <c r="BQ55" i="154"/>
  <c r="BP55" i="154"/>
  <c r="BO55" i="154"/>
  <c r="BI55" i="154"/>
  <c r="BJ47" i="183" s="1"/>
  <c r="BC55" i="154"/>
  <c r="BD47" i="183" s="1"/>
  <c r="BB55" i="154"/>
  <c r="BC47" i="183" s="1"/>
  <c r="AH55" i="154"/>
  <c r="AI47" i="183" s="1"/>
  <c r="K47" i="183"/>
  <c r="J47" i="183"/>
  <c r="A55" i="154"/>
  <c r="A47" i="183" s="1"/>
  <c r="BZ54" i="154"/>
  <c r="BY54" i="154"/>
  <c r="BX54" i="154"/>
  <c r="BW54" i="154"/>
  <c r="BV54" i="154"/>
  <c r="BU54" i="154"/>
  <c r="BT54" i="154"/>
  <c r="BS54" i="154"/>
  <c r="BR54" i="154"/>
  <c r="BQ54" i="154"/>
  <c r="BP54" i="154"/>
  <c r="BO54" i="154"/>
  <c r="BI54" i="154"/>
  <c r="BJ46" i="183" s="1"/>
  <c r="BB54" i="154"/>
  <c r="BC46" i="183" s="1"/>
  <c r="AH54" i="154"/>
  <c r="AI46" i="183" s="1"/>
  <c r="K46" i="183"/>
  <c r="J46" i="183"/>
  <c r="A54" i="154"/>
  <c r="A46" i="183" s="1"/>
  <c r="BZ53" i="154"/>
  <c r="BY53" i="154"/>
  <c r="BX53" i="154"/>
  <c r="BW53" i="154"/>
  <c r="BV53" i="154"/>
  <c r="BU53" i="154"/>
  <c r="BT53" i="154"/>
  <c r="BS53" i="154"/>
  <c r="BR53" i="154"/>
  <c r="BQ53" i="154"/>
  <c r="BP53" i="154"/>
  <c r="BO53" i="154"/>
  <c r="BI53" i="154"/>
  <c r="BJ45" i="183" s="1"/>
  <c r="BB53" i="154"/>
  <c r="BC45" i="183" s="1"/>
  <c r="AH53" i="154"/>
  <c r="AI45" i="183" s="1"/>
  <c r="K45" i="183"/>
  <c r="J45" i="183"/>
  <c r="A53" i="154"/>
  <c r="A45" i="183" s="1"/>
  <c r="BZ52" i="154"/>
  <c r="BY52" i="154"/>
  <c r="BX52" i="154"/>
  <c r="BW52" i="154"/>
  <c r="BV52" i="154"/>
  <c r="BU52" i="154"/>
  <c r="BT52" i="154"/>
  <c r="BS52" i="154"/>
  <c r="BR52" i="154"/>
  <c r="BQ52" i="154"/>
  <c r="BP52" i="154"/>
  <c r="BO52" i="154"/>
  <c r="BI52" i="154"/>
  <c r="BJ44" i="183" s="1"/>
  <c r="BB52" i="154"/>
  <c r="BC44" i="183" s="1"/>
  <c r="AH52" i="154"/>
  <c r="AI44" i="183" s="1"/>
  <c r="K44" i="183"/>
  <c r="J44" i="183"/>
  <c r="A52" i="154"/>
  <c r="A44" i="183" s="1"/>
  <c r="BZ51" i="154"/>
  <c r="BY51" i="154"/>
  <c r="BX51" i="154"/>
  <c r="BW51" i="154"/>
  <c r="BV51" i="154"/>
  <c r="BU51" i="154"/>
  <c r="BT51" i="154"/>
  <c r="BS51" i="154"/>
  <c r="BR51" i="154"/>
  <c r="BQ51" i="154"/>
  <c r="BP51" i="154"/>
  <c r="BO51" i="154"/>
  <c r="BI51" i="154"/>
  <c r="BJ43" i="183" s="1"/>
  <c r="BB51" i="154"/>
  <c r="BC43" i="183" s="1"/>
  <c r="AH51" i="154"/>
  <c r="AI43" i="183" s="1"/>
  <c r="K43" i="183"/>
  <c r="J43" i="183"/>
  <c r="A51" i="154"/>
  <c r="A43" i="183" s="1"/>
  <c r="BZ50" i="154"/>
  <c r="BY50" i="154"/>
  <c r="BX50" i="154"/>
  <c r="BW50" i="154"/>
  <c r="BV50" i="154"/>
  <c r="BU50" i="154"/>
  <c r="BT50" i="154"/>
  <c r="BS50" i="154"/>
  <c r="BR50" i="154"/>
  <c r="BQ50" i="154"/>
  <c r="BP50" i="154"/>
  <c r="BO50" i="154"/>
  <c r="BI50" i="154"/>
  <c r="BJ42" i="183" s="1"/>
  <c r="BB50" i="154"/>
  <c r="BC42" i="183" s="1"/>
  <c r="AH50" i="154"/>
  <c r="AI42" i="183" s="1"/>
  <c r="K42" i="183"/>
  <c r="J42" i="183"/>
  <c r="A50" i="154"/>
  <c r="A42" i="183" s="1"/>
  <c r="BZ49" i="154"/>
  <c r="BY49" i="154"/>
  <c r="BX49" i="154"/>
  <c r="BW49" i="154"/>
  <c r="BV49" i="154"/>
  <c r="BU49" i="154"/>
  <c r="BT49" i="154"/>
  <c r="BS49" i="154"/>
  <c r="BR49" i="154"/>
  <c r="BQ49" i="154"/>
  <c r="BP49" i="154"/>
  <c r="BO49" i="154"/>
  <c r="BI49" i="154"/>
  <c r="BJ41" i="183" s="1"/>
  <c r="BB49" i="154"/>
  <c r="BC41" i="183" s="1"/>
  <c r="AH49" i="154"/>
  <c r="AI41" i="183" s="1"/>
  <c r="K41" i="183"/>
  <c r="J41" i="183"/>
  <c r="A49" i="154"/>
  <c r="A41" i="183" s="1"/>
  <c r="BZ48" i="154"/>
  <c r="BY48" i="154"/>
  <c r="BX48" i="154"/>
  <c r="BW48" i="154"/>
  <c r="BV48" i="154"/>
  <c r="BU48" i="154"/>
  <c r="BT48" i="154"/>
  <c r="BS48" i="154"/>
  <c r="BR48" i="154"/>
  <c r="BQ48" i="154"/>
  <c r="BP48" i="154"/>
  <c r="BO48" i="154"/>
  <c r="BI48" i="154"/>
  <c r="BJ40" i="183" s="1"/>
  <c r="BB48" i="154"/>
  <c r="BC40" i="183" s="1"/>
  <c r="AH48" i="154"/>
  <c r="AI40" i="183" s="1"/>
  <c r="K40" i="183"/>
  <c r="J40" i="183"/>
  <c r="A48" i="154"/>
  <c r="A40" i="183" s="1"/>
  <c r="BZ47" i="154"/>
  <c r="BY47" i="154"/>
  <c r="BX47" i="154"/>
  <c r="BW47" i="154"/>
  <c r="BV47" i="154"/>
  <c r="BU47" i="154"/>
  <c r="BT47" i="154"/>
  <c r="BS47" i="154"/>
  <c r="BR47" i="154"/>
  <c r="BQ47" i="154"/>
  <c r="BP47" i="154"/>
  <c r="BO47" i="154"/>
  <c r="BI47" i="154"/>
  <c r="BJ39" i="183" s="1"/>
  <c r="BB47" i="154"/>
  <c r="BC39" i="183" s="1"/>
  <c r="AH47" i="154"/>
  <c r="AI39" i="183" s="1"/>
  <c r="K39" i="183"/>
  <c r="J39" i="183"/>
  <c r="A47" i="154"/>
  <c r="A39" i="183" s="1"/>
  <c r="BZ46" i="154"/>
  <c r="BY46" i="154"/>
  <c r="BX46" i="154"/>
  <c r="BW46" i="154"/>
  <c r="BV46" i="154"/>
  <c r="BU46" i="154"/>
  <c r="BT46" i="154"/>
  <c r="BS46" i="154"/>
  <c r="BR46" i="154"/>
  <c r="BQ46" i="154"/>
  <c r="BP46" i="154"/>
  <c r="BO46" i="154"/>
  <c r="BI46" i="154"/>
  <c r="BJ38" i="183" s="1"/>
  <c r="BB46" i="154"/>
  <c r="BC38" i="183" s="1"/>
  <c r="AH46" i="154"/>
  <c r="AI38" i="183" s="1"/>
  <c r="K38" i="183"/>
  <c r="J38" i="183"/>
  <c r="A46" i="154"/>
  <c r="A38" i="183" s="1"/>
  <c r="BZ45" i="154"/>
  <c r="BY45" i="154"/>
  <c r="BX45" i="154"/>
  <c r="BW45" i="154"/>
  <c r="BV45" i="154"/>
  <c r="BU45" i="154"/>
  <c r="BT45" i="154"/>
  <c r="BS45" i="154"/>
  <c r="BR45" i="154"/>
  <c r="BQ45" i="154"/>
  <c r="BP45" i="154"/>
  <c r="BO45" i="154"/>
  <c r="BI45" i="154"/>
  <c r="BJ37" i="183" s="1"/>
  <c r="BB45" i="154"/>
  <c r="BC37" i="183" s="1"/>
  <c r="AH45" i="154"/>
  <c r="AI37" i="183" s="1"/>
  <c r="K37" i="183"/>
  <c r="J37" i="183"/>
  <c r="A45" i="154"/>
  <c r="A37" i="183" s="1"/>
  <c r="BZ44" i="154"/>
  <c r="BY44" i="154"/>
  <c r="BX44" i="154"/>
  <c r="BW44" i="154"/>
  <c r="BV44" i="154"/>
  <c r="BU44" i="154"/>
  <c r="BT44" i="154"/>
  <c r="BS44" i="154"/>
  <c r="BR44" i="154"/>
  <c r="BQ44" i="154"/>
  <c r="BP44" i="154"/>
  <c r="BO44" i="154"/>
  <c r="BI44" i="154"/>
  <c r="BJ36" i="183" s="1"/>
  <c r="BB44" i="154"/>
  <c r="BC36" i="183" s="1"/>
  <c r="AH44" i="154"/>
  <c r="AI36" i="183" s="1"/>
  <c r="K36" i="183"/>
  <c r="J36" i="183"/>
  <c r="A44" i="154"/>
  <c r="A36" i="183" s="1"/>
  <c r="BZ43" i="154"/>
  <c r="BY43" i="154"/>
  <c r="BX43" i="154"/>
  <c r="BW43" i="154"/>
  <c r="BV43" i="154"/>
  <c r="BU43" i="154"/>
  <c r="BT43" i="154"/>
  <c r="BS43" i="154"/>
  <c r="BR43" i="154"/>
  <c r="BQ43" i="154"/>
  <c r="BP43" i="154"/>
  <c r="BO43" i="154"/>
  <c r="BI43" i="154"/>
  <c r="BJ35" i="183" s="1"/>
  <c r="BB43" i="154"/>
  <c r="BC35" i="183" s="1"/>
  <c r="AH43" i="154"/>
  <c r="AI35" i="183" s="1"/>
  <c r="K35" i="183"/>
  <c r="J35" i="183"/>
  <c r="A43" i="154"/>
  <c r="A35" i="183" s="1"/>
  <c r="BZ42" i="154"/>
  <c r="BY42" i="154"/>
  <c r="BX42" i="154"/>
  <c r="BW42" i="154"/>
  <c r="BV42" i="154"/>
  <c r="BU42" i="154"/>
  <c r="BT42" i="154"/>
  <c r="BS42" i="154"/>
  <c r="BR42" i="154"/>
  <c r="BQ42" i="154"/>
  <c r="BP42" i="154"/>
  <c r="BO42" i="154"/>
  <c r="BI42" i="154"/>
  <c r="BJ34" i="183" s="1"/>
  <c r="BB42" i="154"/>
  <c r="BC34" i="183" s="1"/>
  <c r="AH42" i="154"/>
  <c r="AI34" i="183" s="1"/>
  <c r="K34" i="183"/>
  <c r="J34" i="183"/>
  <c r="A42" i="154"/>
  <c r="A34" i="183" s="1"/>
  <c r="BZ41" i="154"/>
  <c r="BY41" i="154"/>
  <c r="BX41" i="154"/>
  <c r="BW41" i="154"/>
  <c r="BV41" i="154"/>
  <c r="BU41" i="154"/>
  <c r="BT41" i="154"/>
  <c r="BS41" i="154"/>
  <c r="BR41" i="154"/>
  <c r="BQ41" i="154"/>
  <c r="BP41" i="154"/>
  <c r="BO41" i="154"/>
  <c r="BI41" i="154"/>
  <c r="BJ33" i="183" s="1"/>
  <c r="BC41" i="154"/>
  <c r="BB41" i="154"/>
  <c r="BC33" i="183" s="1"/>
  <c r="AH41" i="154"/>
  <c r="AI33" i="183" s="1"/>
  <c r="K33" i="183"/>
  <c r="J33" i="183"/>
  <c r="A41" i="154"/>
  <c r="A33" i="183" s="1"/>
  <c r="BZ40" i="154"/>
  <c r="BY40" i="154"/>
  <c r="BX40" i="154"/>
  <c r="BW40" i="154"/>
  <c r="BV40" i="154"/>
  <c r="BU40" i="154"/>
  <c r="BT40" i="154"/>
  <c r="BS40" i="154"/>
  <c r="BR40" i="154"/>
  <c r="BQ40" i="154"/>
  <c r="BP40" i="154"/>
  <c r="BO40" i="154"/>
  <c r="BI40" i="154"/>
  <c r="BJ32" i="183" s="1"/>
  <c r="BB40" i="154"/>
  <c r="BC32" i="183" s="1"/>
  <c r="AH40" i="154"/>
  <c r="AI32" i="183" s="1"/>
  <c r="K32" i="183"/>
  <c r="J32" i="183"/>
  <c r="A40" i="154"/>
  <c r="A32" i="183" s="1"/>
  <c r="BZ39" i="154"/>
  <c r="BY39" i="154"/>
  <c r="BX39" i="154"/>
  <c r="BW39" i="154"/>
  <c r="BV39" i="154"/>
  <c r="BU39" i="154"/>
  <c r="BT39" i="154"/>
  <c r="BS39" i="154"/>
  <c r="BR39" i="154"/>
  <c r="BQ39" i="154"/>
  <c r="BP39" i="154"/>
  <c r="BO39" i="154"/>
  <c r="BI39" i="154"/>
  <c r="BJ31" i="183" s="1"/>
  <c r="BB39" i="154"/>
  <c r="BC31" i="183" s="1"/>
  <c r="AH39" i="154"/>
  <c r="AI31" i="183" s="1"/>
  <c r="K31" i="183"/>
  <c r="J31" i="183"/>
  <c r="A39" i="154"/>
  <c r="A31" i="183" s="1"/>
  <c r="BZ38" i="154"/>
  <c r="BY38" i="154"/>
  <c r="BX38" i="154"/>
  <c r="BW38" i="154"/>
  <c r="BV38" i="154"/>
  <c r="BU38" i="154"/>
  <c r="BT38" i="154"/>
  <c r="BS38" i="154"/>
  <c r="BR38" i="154"/>
  <c r="BQ38" i="154"/>
  <c r="BP38" i="154"/>
  <c r="BO38" i="154"/>
  <c r="BI38" i="154"/>
  <c r="BJ30" i="183" s="1"/>
  <c r="BC38" i="154"/>
  <c r="BD30" i="183" s="1"/>
  <c r="BB38" i="154"/>
  <c r="BC30" i="183" s="1"/>
  <c r="AH38" i="154"/>
  <c r="AI30" i="183" s="1"/>
  <c r="K30" i="183"/>
  <c r="J30" i="183"/>
  <c r="A38" i="154"/>
  <c r="A30" i="183" s="1"/>
  <c r="BZ37" i="154"/>
  <c r="BY37" i="154"/>
  <c r="BX37" i="154"/>
  <c r="BW37" i="154"/>
  <c r="BV37" i="154"/>
  <c r="BU37" i="154"/>
  <c r="BT37" i="154"/>
  <c r="BS37" i="154"/>
  <c r="BR37" i="154"/>
  <c r="BQ37" i="154"/>
  <c r="BP37" i="154"/>
  <c r="BO37" i="154"/>
  <c r="BI37" i="154"/>
  <c r="BJ29" i="183" s="1"/>
  <c r="BB37" i="154"/>
  <c r="BC29" i="183" s="1"/>
  <c r="AH37" i="154"/>
  <c r="AI29" i="183" s="1"/>
  <c r="K29" i="183"/>
  <c r="J29" i="183"/>
  <c r="A37" i="154"/>
  <c r="A29" i="183" s="1"/>
  <c r="BZ36" i="154"/>
  <c r="BY36" i="154"/>
  <c r="BX36" i="154"/>
  <c r="BW36" i="154"/>
  <c r="BV36" i="154"/>
  <c r="BU36" i="154"/>
  <c r="BT36" i="154"/>
  <c r="BS36" i="154"/>
  <c r="BR36" i="154"/>
  <c r="BQ36" i="154"/>
  <c r="BP36" i="154"/>
  <c r="BO36" i="154"/>
  <c r="BI36" i="154"/>
  <c r="BJ28" i="183" s="1"/>
  <c r="BB36" i="154"/>
  <c r="BC28" i="183" s="1"/>
  <c r="AH36" i="154"/>
  <c r="AI28" i="183" s="1"/>
  <c r="K28" i="183"/>
  <c r="J28" i="183"/>
  <c r="A36" i="154"/>
  <c r="A28" i="183" s="1"/>
  <c r="BZ35" i="154"/>
  <c r="BY35" i="154"/>
  <c r="BX35" i="154"/>
  <c r="BW35" i="154"/>
  <c r="BV35" i="154"/>
  <c r="BU35" i="154"/>
  <c r="BT35" i="154"/>
  <c r="BS35" i="154"/>
  <c r="BR35" i="154"/>
  <c r="BQ35" i="154"/>
  <c r="BP35" i="154"/>
  <c r="BO35" i="154"/>
  <c r="BI35" i="154"/>
  <c r="BJ27" i="183" s="1"/>
  <c r="BB35" i="154"/>
  <c r="BC27" i="183" s="1"/>
  <c r="AH35" i="154"/>
  <c r="AI27" i="183" s="1"/>
  <c r="K27" i="183"/>
  <c r="J27" i="183"/>
  <c r="A35" i="154"/>
  <c r="A27" i="183" s="1"/>
  <c r="BZ34" i="154"/>
  <c r="BY34" i="154"/>
  <c r="BX34" i="154"/>
  <c r="BW34" i="154"/>
  <c r="BV34" i="154"/>
  <c r="BU34" i="154"/>
  <c r="BT34" i="154"/>
  <c r="BS34" i="154"/>
  <c r="BR34" i="154"/>
  <c r="BQ34" i="154"/>
  <c r="BP34" i="154"/>
  <c r="BO34" i="154"/>
  <c r="BI34" i="154"/>
  <c r="BJ26" i="183" s="1"/>
  <c r="BB34" i="154"/>
  <c r="BC26" i="183" s="1"/>
  <c r="AH34" i="154"/>
  <c r="AI26" i="183" s="1"/>
  <c r="K26" i="183"/>
  <c r="J26" i="183"/>
  <c r="A34" i="154"/>
  <c r="A26" i="183" s="1"/>
  <c r="BZ33" i="154"/>
  <c r="BY33" i="154"/>
  <c r="BX33" i="154"/>
  <c r="BW33" i="154"/>
  <c r="BV33" i="154"/>
  <c r="BU33" i="154"/>
  <c r="BT33" i="154"/>
  <c r="BS33" i="154"/>
  <c r="BR33" i="154"/>
  <c r="BQ33" i="154"/>
  <c r="BP33" i="154"/>
  <c r="BO33" i="154"/>
  <c r="BI33" i="154"/>
  <c r="BJ25" i="183" s="1"/>
  <c r="BB33" i="154"/>
  <c r="BC25" i="183" s="1"/>
  <c r="AH33" i="154"/>
  <c r="AI25" i="183" s="1"/>
  <c r="K25" i="183"/>
  <c r="J25" i="183"/>
  <c r="A33" i="154"/>
  <c r="A25" i="183" s="1"/>
  <c r="BZ32" i="154"/>
  <c r="BY32" i="154"/>
  <c r="BX32" i="154"/>
  <c r="BW32" i="154"/>
  <c r="BV32" i="154"/>
  <c r="BU32" i="154"/>
  <c r="BT32" i="154"/>
  <c r="BS32" i="154"/>
  <c r="BR32" i="154"/>
  <c r="BQ32" i="154"/>
  <c r="BP32" i="154"/>
  <c r="BO32" i="154"/>
  <c r="BI32" i="154"/>
  <c r="BJ24" i="183" s="1"/>
  <c r="BB32" i="154"/>
  <c r="BC24" i="183" s="1"/>
  <c r="AH32" i="154"/>
  <c r="AI24" i="183" s="1"/>
  <c r="K24" i="183"/>
  <c r="J24" i="183"/>
  <c r="A32" i="154"/>
  <c r="A24" i="183" s="1"/>
  <c r="BZ31" i="154"/>
  <c r="BY31" i="154"/>
  <c r="BX31" i="154"/>
  <c r="BW31" i="154"/>
  <c r="BV31" i="154"/>
  <c r="BU31" i="154"/>
  <c r="BT31" i="154"/>
  <c r="BS31" i="154"/>
  <c r="BR31" i="154"/>
  <c r="BQ31" i="154"/>
  <c r="BP31" i="154"/>
  <c r="BO31" i="154"/>
  <c r="BI31" i="154"/>
  <c r="BJ23" i="183" s="1"/>
  <c r="BB31" i="154"/>
  <c r="BC23" i="183" s="1"/>
  <c r="AH31" i="154"/>
  <c r="AI23" i="183" s="1"/>
  <c r="K23" i="183"/>
  <c r="J23" i="183"/>
  <c r="A31" i="154"/>
  <c r="A23" i="183" s="1"/>
  <c r="BZ30" i="154"/>
  <c r="BY30" i="154"/>
  <c r="BX30" i="154"/>
  <c r="BW30" i="154"/>
  <c r="BV30" i="154"/>
  <c r="BU30" i="154"/>
  <c r="BT30" i="154"/>
  <c r="BS30" i="154"/>
  <c r="BR30" i="154"/>
  <c r="BQ30" i="154"/>
  <c r="BP30" i="154"/>
  <c r="BO30" i="154"/>
  <c r="BI30" i="154"/>
  <c r="BJ22" i="183" s="1"/>
  <c r="BB30" i="154"/>
  <c r="BC22" i="183" s="1"/>
  <c r="AH30" i="154"/>
  <c r="AI22" i="183" s="1"/>
  <c r="K22" i="183"/>
  <c r="J22" i="183"/>
  <c r="A30" i="154"/>
  <c r="A22" i="183" s="1"/>
  <c r="BZ29" i="154"/>
  <c r="BY29" i="154"/>
  <c r="BX29" i="154"/>
  <c r="BW29" i="154"/>
  <c r="BV29" i="154"/>
  <c r="BU29" i="154"/>
  <c r="BT29" i="154"/>
  <c r="BS29" i="154"/>
  <c r="BR29" i="154"/>
  <c r="BQ29" i="154"/>
  <c r="BP29" i="154"/>
  <c r="BO29" i="154"/>
  <c r="BI29" i="154"/>
  <c r="BJ21" i="183" s="1"/>
  <c r="BB29" i="154"/>
  <c r="BC21" i="183" s="1"/>
  <c r="AH29" i="154"/>
  <c r="AI21" i="183" s="1"/>
  <c r="K21" i="183"/>
  <c r="J21" i="183"/>
  <c r="A29" i="154"/>
  <c r="A21" i="183" s="1"/>
  <c r="BZ28" i="154"/>
  <c r="BY28" i="154"/>
  <c r="BX28" i="154"/>
  <c r="BW28" i="154"/>
  <c r="BV28" i="154"/>
  <c r="BU28" i="154"/>
  <c r="BT28" i="154"/>
  <c r="BS28" i="154"/>
  <c r="BR28" i="154"/>
  <c r="BQ28" i="154"/>
  <c r="BP28" i="154"/>
  <c r="BO28" i="154"/>
  <c r="BI28" i="154"/>
  <c r="BJ20" i="183" s="1"/>
  <c r="BB28" i="154"/>
  <c r="BC20" i="183" s="1"/>
  <c r="AH28" i="154"/>
  <c r="AI20" i="183" s="1"/>
  <c r="K20" i="183"/>
  <c r="J20" i="183"/>
  <c r="A28" i="154"/>
  <c r="A20" i="183" s="1"/>
  <c r="BZ27" i="154"/>
  <c r="BY27" i="154"/>
  <c r="BX27" i="154"/>
  <c r="BW27" i="154"/>
  <c r="BV27" i="154"/>
  <c r="BU27" i="154"/>
  <c r="BT27" i="154"/>
  <c r="BS27" i="154"/>
  <c r="BR27" i="154"/>
  <c r="BQ27" i="154"/>
  <c r="BP27" i="154"/>
  <c r="BO27" i="154"/>
  <c r="BI27" i="154"/>
  <c r="BJ19" i="183" s="1"/>
  <c r="BB27" i="154"/>
  <c r="AH27" i="154"/>
  <c r="AI19" i="183" s="1"/>
  <c r="K19" i="183"/>
  <c r="J19" i="183"/>
  <c r="A27" i="154"/>
  <c r="A19" i="183" s="1"/>
  <c r="BZ26" i="154"/>
  <c r="BY26" i="154"/>
  <c r="BX26" i="154"/>
  <c r="BW26" i="154"/>
  <c r="BV26" i="154"/>
  <c r="BU26" i="154"/>
  <c r="BT26" i="154"/>
  <c r="BS26" i="154"/>
  <c r="BR26" i="154"/>
  <c r="BQ26" i="154"/>
  <c r="BP26" i="154"/>
  <c r="BO26" i="154"/>
  <c r="BI26" i="154"/>
  <c r="BJ18" i="183" s="1"/>
  <c r="BB26" i="154"/>
  <c r="BC18" i="183" s="1"/>
  <c r="AH26" i="154"/>
  <c r="AI18" i="183" s="1"/>
  <c r="K18" i="183"/>
  <c r="J18" i="183"/>
  <c r="A26" i="154"/>
  <c r="A18" i="183" s="1"/>
  <c r="BZ25" i="154"/>
  <c r="BY25" i="154"/>
  <c r="BX25" i="154"/>
  <c r="BW25" i="154"/>
  <c r="BV25" i="154"/>
  <c r="BU25" i="154"/>
  <c r="BT25" i="154"/>
  <c r="BS25" i="154"/>
  <c r="BR25" i="154"/>
  <c r="BQ25" i="154"/>
  <c r="BP25" i="154"/>
  <c r="BO25" i="154"/>
  <c r="BI25" i="154"/>
  <c r="BJ17" i="183" s="1"/>
  <c r="BB25" i="154"/>
  <c r="AH25" i="154"/>
  <c r="AI17" i="183" s="1"/>
  <c r="K17" i="183"/>
  <c r="J17" i="183"/>
  <c r="A25" i="154"/>
  <c r="A17" i="183" s="1"/>
  <c r="BZ24" i="154"/>
  <c r="BY24" i="154"/>
  <c r="BX24" i="154"/>
  <c r="BW24" i="154"/>
  <c r="BV24" i="154"/>
  <c r="BU24" i="154"/>
  <c r="BT24" i="154"/>
  <c r="BS24" i="154"/>
  <c r="BR24" i="154"/>
  <c r="BQ24" i="154"/>
  <c r="BP24" i="154"/>
  <c r="BO24" i="154"/>
  <c r="BI24" i="154"/>
  <c r="BJ16" i="183" s="1"/>
  <c r="BB24" i="154"/>
  <c r="AH24" i="154"/>
  <c r="AI16" i="183" s="1"/>
  <c r="K16" i="183"/>
  <c r="J16" i="183"/>
  <c r="A24" i="154"/>
  <c r="A16" i="183" s="1"/>
  <c r="BZ23" i="154"/>
  <c r="BY23" i="154"/>
  <c r="BX23" i="154"/>
  <c r="BW23" i="154"/>
  <c r="BV23" i="154"/>
  <c r="BU23" i="154"/>
  <c r="BT23" i="154"/>
  <c r="BS23" i="154"/>
  <c r="BR23" i="154"/>
  <c r="BQ23" i="154"/>
  <c r="BP23" i="154"/>
  <c r="BO23" i="154"/>
  <c r="BI23" i="154"/>
  <c r="BJ15" i="183" s="1"/>
  <c r="BB23" i="154"/>
  <c r="BC15" i="183" s="1"/>
  <c r="AH23" i="154"/>
  <c r="AI15" i="183" s="1"/>
  <c r="K15" i="183"/>
  <c r="J15" i="183"/>
  <c r="A23" i="154"/>
  <c r="A15" i="183" s="1"/>
  <c r="BZ22" i="154"/>
  <c r="BY22" i="154"/>
  <c r="BX22" i="154"/>
  <c r="BW22" i="154"/>
  <c r="BV22" i="154"/>
  <c r="BU22" i="154"/>
  <c r="BT22" i="154"/>
  <c r="BS22" i="154"/>
  <c r="BR22" i="154"/>
  <c r="BQ22" i="154"/>
  <c r="BP22" i="154"/>
  <c r="BO22" i="154"/>
  <c r="BI22" i="154"/>
  <c r="BJ14" i="183" s="1"/>
  <c r="BB22" i="154"/>
  <c r="BC14" i="183" s="1"/>
  <c r="AH22" i="154"/>
  <c r="AI14" i="183" s="1"/>
  <c r="K14" i="183"/>
  <c r="J14" i="183"/>
  <c r="A22" i="154"/>
  <c r="A14" i="183" s="1"/>
  <c r="BZ21" i="154"/>
  <c r="BY21" i="154"/>
  <c r="BX21" i="154"/>
  <c r="BW21" i="154"/>
  <c r="BV21" i="154"/>
  <c r="BU21" i="154"/>
  <c r="BT21" i="154"/>
  <c r="BS21" i="154"/>
  <c r="BR21" i="154"/>
  <c r="BQ21" i="154"/>
  <c r="BP21" i="154"/>
  <c r="BO21" i="154"/>
  <c r="BI21" i="154"/>
  <c r="BJ13" i="183" s="1"/>
  <c r="BB21" i="154"/>
  <c r="BC13" i="183" s="1"/>
  <c r="AH21" i="154"/>
  <c r="AI13" i="183" s="1"/>
  <c r="U13" i="183"/>
  <c r="S21" i="154"/>
  <c r="T13" i="183" s="1"/>
  <c r="J21" i="154"/>
  <c r="K13" i="183" s="1"/>
  <c r="I21" i="154"/>
  <c r="J13" i="183" s="1"/>
  <c r="A21" i="154"/>
  <c r="A13" i="183" s="1"/>
  <c r="BZ20" i="154"/>
  <c r="BY20" i="154"/>
  <c r="BX20" i="154"/>
  <c r="BW20" i="154"/>
  <c r="BV20" i="154"/>
  <c r="BU20" i="154"/>
  <c r="BT20" i="154"/>
  <c r="BS20" i="154"/>
  <c r="BR20" i="154"/>
  <c r="BQ20" i="154"/>
  <c r="BP20" i="154"/>
  <c r="BO20" i="154"/>
  <c r="BI20" i="154"/>
  <c r="BJ12" i="183" s="1"/>
  <c r="BB20" i="154"/>
  <c r="BC12" i="183" s="1"/>
  <c r="AH20" i="154"/>
  <c r="AI12" i="183" s="1"/>
  <c r="U12" i="183"/>
  <c r="S20" i="154"/>
  <c r="T12" i="183" s="1"/>
  <c r="J20" i="154"/>
  <c r="K12" i="183" s="1"/>
  <c r="I20" i="154"/>
  <c r="J12" i="183" s="1"/>
  <c r="A20" i="154"/>
  <c r="A12" i="183" s="1"/>
  <c r="BZ19" i="154"/>
  <c r="BY19" i="154"/>
  <c r="BX19" i="154"/>
  <c r="BW19" i="154"/>
  <c r="BV19" i="154"/>
  <c r="BU19" i="154"/>
  <c r="BT19" i="154"/>
  <c r="BS19" i="154"/>
  <c r="BR19" i="154"/>
  <c r="BQ19" i="154"/>
  <c r="BP19" i="154"/>
  <c r="BO19" i="154"/>
  <c r="BI19" i="154"/>
  <c r="BJ11" i="183" s="1"/>
  <c r="BB19" i="154"/>
  <c r="BC11" i="183" s="1"/>
  <c r="AH19" i="154"/>
  <c r="AI11" i="183" s="1"/>
  <c r="U11" i="183"/>
  <c r="S19" i="154"/>
  <c r="T11" i="183" s="1"/>
  <c r="J19" i="154"/>
  <c r="K11" i="183" s="1"/>
  <c r="I19" i="154"/>
  <c r="J11" i="183" s="1"/>
  <c r="A19" i="154"/>
  <c r="A11" i="183" s="1"/>
  <c r="BZ18" i="154"/>
  <c r="BY18" i="154"/>
  <c r="BX18" i="154"/>
  <c r="BW18" i="154"/>
  <c r="BV18" i="154"/>
  <c r="BU18" i="154"/>
  <c r="BT18" i="154"/>
  <c r="BS18" i="154"/>
  <c r="BR18" i="154"/>
  <c r="BQ18" i="154"/>
  <c r="BP18" i="154"/>
  <c r="BO18" i="154"/>
  <c r="BI18" i="154"/>
  <c r="BJ10" i="183" s="1"/>
  <c r="BC18" i="154"/>
  <c r="BD10" i="183" s="1"/>
  <c r="BB18" i="154"/>
  <c r="BC10" i="183" s="1"/>
  <c r="AH18" i="154"/>
  <c r="AI10" i="183" s="1"/>
  <c r="U10" i="183"/>
  <c r="S18" i="154"/>
  <c r="T10" i="183" s="1"/>
  <c r="J18" i="154"/>
  <c r="K10" i="183" s="1"/>
  <c r="I18" i="154"/>
  <c r="J10" i="183" s="1"/>
  <c r="A18" i="154"/>
  <c r="A10" i="183" s="1"/>
  <c r="BZ17" i="154"/>
  <c r="BY17" i="154"/>
  <c r="BX17" i="154"/>
  <c r="BW17" i="154"/>
  <c r="BV17" i="154"/>
  <c r="BU17" i="154"/>
  <c r="BT17" i="154"/>
  <c r="BS17" i="154"/>
  <c r="BR17" i="154"/>
  <c r="BQ17" i="154"/>
  <c r="BP17" i="154"/>
  <c r="BO17" i="154"/>
  <c r="BI17" i="154"/>
  <c r="BJ9" i="183" s="1"/>
  <c r="BB17" i="154"/>
  <c r="BC9" i="183" s="1"/>
  <c r="AH17" i="154"/>
  <c r="AI9" i="183" s="1"/>
  <c r="U9" i="183"/>
  <c r="S17" i="154"/>
  <c r="T9" i="183" s="1"/>
  <c r="J17" i="154"/>
  <c r="K9" i="183" s="1"/>
  <c r="I17" i="154"/>
  <c r="J9" i="183" s="1"/>
  <c r="A17" i="154"/>
  <c r="A9" i="183" s="1"/>
  <c r="BZ16" i="154"/>
  <c r="BY16" i="154"/>
  <c r="BX16" i="154"/>
  <c r="BW16" i="154"/>
  <c r="BV16" i="154"/>
  <c r="BU16" i="154"/>
  <c r="BT16" i="154"/>
  <c r="BS16" i="154"/>
  <c r="BR16" i="154"/>
  <c r="BQ16" i="154"/>
  <c r="BP16" i="154"/>
  <c r="BO16" i="154"/>
  <c r="BJ16" i="154"/>
  <c r="BK8" i="183" s="1"/>
  <c r="BI16" i="154"/>
  <c r="BJ8" i="183" s="1"/>
  <c r="BC16" i="154"/>
  <c r="BD8" i="183" s="1"/>
  <c r="BB16" i="154"/>
  <c r="BC8" i="183" s="1"/>
  <c r="AH16" i="154"/>
  <c r="AI8" i="183" s="1"/>
  <c r="U8" i="183"/>
  <c r="S16" i="154"/>
  <c r="T8" i="183" s="1"/>
  <c r="J16" i="154"/>
  <c r="K8" i="183" s="1"/>
  <c r="I16" i="154"/>
  <c r="J8" i="183" s="1"/>
  <c r="A16" i="154"/>
  <c r="A8" i="183" s="1"/>
  <c r="BZ15" i="154"/>
  <c r="BY15" i="154"/>
  <c r="BX15" i="154"/>
  <c r="BW15" i="154"/>
  <c r="BV15" i="154"/>
  <c r="BU15" i="154"/>
  <c r="BT15" i="154"/>
  <c r="BS15" i="154"/>
  <c r="BR15" i="154"/>
  <c r="BQ15" i="154"/>
  <c r="BP15" i="154"/>
  <c r="BO15" i="154"/>
  <c r="BI15" i="154"/>
  <c r="BJ7" i="183" s="1"/>
  <c r="BC15" i="154"/>
  <c r="BD7" i="183" s="1"/>
  <c r="BB15" i="154"/>
  <c r="BC7" i="183" s="1"/>
  <c r="AH15" i="154"/>
  <c r="AI7" i="183" s="1"/>
  <c r="U7" i="183"/>
  <c r="S15" i="154"/>
  <c r="T7" i="183" s="1"/>
  <c r="J15" i="154"/>
  <c r="K7" i="183" s="1"/>
  <c r="I15" i="154"/>
  <c r="J7" i="183" s="1"/>
  <c r="A15" i="154"/>
  <c r="A7" i="183" s="1"/>
  <c r="BZ14" i="154"/>
  <c r="BY14" i="154"/>
  <c r="BX14" i="154"/>
  <c r="BW14" i="154"/>
  <c r="BV14" i="154"/>
  <c r="BU14" i="154"/>
  <c r="BT14" i="154"/>
  <c r="BS14" i="154"/>
  <c r="BR14" i="154"/>
  <c r="BQ14" i="154"/>
  <c r="BP14" i="154"/>
  <c r="BO14" i="154"/>
  <c r="BL14" i="154"/>
  <c r="BM6" i="183" s="1"/>
  <c r="BJ14" i="154"/>
  <c r="BK6" i="183" s="1"/>
  <c r="BI14" i="154"/>
  <c r="BJ6" i="183" s="1"/>
  <c r="BC14" i="154"/>
  <c r="BD6" i="183" s="1"/>
  <c r="BB14" i="154"/>
  <c r="BC6" i="183" s="1"/>
  <c r="AH14" i="154"/>
  <c r="AI6" i="183" s="1"/>
  <c r="U6" i="183"/>
  <c r="S14" i="154"/>
  <c r="T6" i="183" s="1"/>
  <c r="J14" i="154"/>
  <c r="K6" i="183" s="1"/>
  <c r="I14" i="154"/>
  <c r="J6" i="183" s="1"/>
  <c r="A14" i="154"/>
  <c r="A6" i="183" s="1"/>
  <c r="BZ13" i="154"/>
  <c r="BY13" i="154"/>
  <c r="BX13" i="154"/>
  <c r="BW13" i="154"/>
  <c r="BV13" i="154"/>
  <c r="BU13" i="154"/>
  <c r="BT13" i="154"/>
  <c r="BS13" i="154"/>
  <c r="BR13" i="154"/>
  <c r="BQ13" i="154"/>
  <c r="BP13" i="154"/>
  <c r="BO13" i="154"/>
  <c r="BI13" i="154"/>
  <c r="BJ5" i="183" s="1"/>
  <c r="BB13" i="154"/>
  <c r="BC5" i="183" s="1"/>
  <c r="AH13" i="154"/>
  <c r="AI5" i="183" s="1"/>
  <c r="U5" i="183"/>
  <c r="S13" i="154"/>
  <c r="T5" i="183" s="1"/>
  <c r="J13" i="154"/>
  <c r="K5" i="183" s="1"/>
  <c r="I13" i="154"/>
  <c r="J5" i="183" s="1"/>
  <c r="A13" i="154"/>
  <c r="A5" i="183" s="1"/>
  <c r="BZ12" i="154"/>
  <c r="BY12" i="154"/>
  <c r="BX12" i="154"/>
  <c r="BW12" i="154"/>
  <c r="BV12" i="154"/>
  <c r="BU12" i="154"/>
  <c r="BT12" i="154"/>
  <c r="BS12" i="154"/>
  <c r="BR12" i="154"/>
  <c r="BQ12" i="154"/>
  <c r="BP12" i="154"/>
  <c r="BO12" i="154"/>
  <c r="BI12" i="154"/>
  <c r="BJ4" i="183" s="1"/>
  <c r="BB12" i="154"/>
  <c r="BC4" i="183" s="1"/>
  <c r="AH12" i="154"/>
  <c r="AI4" i="183" s="1"/>
  <c r="U4" i="183"/>
  <c r="S12" i="154"/>
  <c r="T4" i="183" s="1"/>
  <c r="J12" i="154"/>
  <c r="K4" i="183" s="1"/>
  <c r="I12" i="154"/>
  <c r="J4" i="183" s="1"/>
  <c r="A12" i="154"/>
  <c r="A4" i="183" s="1"/>
  <c r="BZ11" i="154"/>
  <c r="BY11" i="154"/>
  <c r="BX11" i="154"/>
  <c r="BW11" i="154"/>
  <c r="BV11" i="154"/>
  <c r="BU11" i="154"/>
  <c r="BT11" i="154"/>
  <c r="BS11" i="154"/>
  <c r="BR11" i="154"/>
  <c r="BQ11" i="154"/>
  <c r="BP11" i="154"/>
  <c r="BO11" i="154"/>
  <c r="BI11" i="154"/>
  <c r="BJ3" i="183" s="1"/>
  <c r="BC11" i="154"/>
  <c r="BD3" i="183" s="1"/>
  <c r="BB11" i="154"/>
  <c r="BC3" i="183" s="1"/>
  <c r="AH11" i="154"/>
  <c r="AI3" i="183" s="1"/>
  <c r="U3" i="183"/>
  <c r="S11" i="154"/>
  <c r="T3" i="183" s="1"/>
  <c r="J11" i="154"/>
  <c r="K3" i="183" s="1"/>
  <c r="I11" i="154"/>
  <c r="J3" i="183" s="1"/>
  <c r="A11" i="154"/>
  <c r="A3" i="183" s="1"/>
  <c r="BZ10" i="154"/>
  <c r="BY10" i="154"/>
  <c r="BX10" i="154"/>
  <c r="BW10" i="154"/>
  <c r="BV10" i="154"/>
  <c r="BU10" i="154"/>
  <c r="BT10" i="154"/>
  <c r="BS10" i="154"/>
  <c r="BR10" i="154"/>
  <c r="BQ10" i="154"/>
  <c r="BP10" i="154"/>
  <c r="BO10" i="154"/>
  <c r="BI10" i="154"/>
  <c r="BJ2" i="183" s="1"/>
  <c r="BB10" i="154"/>
  <c r="BC2" i="183" s="1"/>
  <c r="AH10" i="154"/>
  <c r="AI2" i="183" s="1"/>
  <c r="U2" i="183"/>
  <c r="S10" i="154"/>
  <c r="T2" i="183" s="1"/>
  <c r="J10" i="154"/>
  <c r="K2" i="183" s="1"/>
  <c r="I10" i="154"/>
  <c r="J2" i="183" s="1"/>
  <c r="A10" i="154"/>
  <c r="A2" i="183" s="1"/>
  <c r="BH6" i="154"/>
  <c r="BG6" i="154"/>
  <c r="BF6" i="154"/>
  <c r="BE6" i="154"/>
  <c r="BD6" i="154"/>
  <c r="BA6" i="154"/>
  <c r="AZ6" i="154"/>
  <c r="AY6" i="154"/>
  <c r="AX6" i="154"/>
  <c r="AW6" i="154"/>
  <c r="AO6" i="154"/>
  <c r="AN6" i="154"/>
  <c r="AI6" i="154"/>
  <c r="AG6" i="154"/>
  <c r="AF6" i="154"/>
  <c r="AE6" i="154"/>
  <c r="AD6" i="154"/>
  <c r="AC6" i="154"/>
  <c r="AB6" i="154"/>
  <c r="AA6" i="154"/>
  <c r="Z6" i="154"/>
  <c r="Y6" i="154"/>
  <c r="X6" i="154"/>
  <c r="W6" i="154"/>
  <c r="V6" i="154"/>
  <c r="R6" i="154"/>
  <c r="P6" i="154"/>
  <c r="O6" i="154"/>
  <c r="N6" i="154"/>
  <c r="L6" i="154"/>
  <c r="K6" i="154"/>
  <c r="H6" i="154"/>
  <c r="G6" i="154"/>
  <c r="F6" i="154"/>
  <c r="E6" i="154"/>
  <c r="D6" i="154"/>
  <c r="C6" i="154"/>
  <c r="BI5" i="154"/>
  <c r="BH5" i="154"/>
  <c r="BG5" i="154"/>
  <c r="BF5" i="154"/>
  <c r="BE5" i="154"/>
  <c r="BD5" i="154"/>
  <c r="BA5" i="154"/>
  <c r="AZ5" i="154"/>
  <c r="AY5" i="154"/>
  <c r="AX5" i="154"/>
  <c r="AW5" i="154"/>
  <c r="AO5" i="154"/>
  <c r="AN5" i="154"/>
  <c r="AI5" i="154"/>
  <c r="AG5" i="154"/>
  <c r="AF5" i="154"/>
  <c r="AE5" i="154"/>
  <c r="AD5" i="154"/>
  <c r="AC5" i="154"/>
  <c r="AB5" i="154"/>
  <c r="AA5" i="154"/>
  <c r="Z5" i="154"/>
  <c r="Y5" i="154"/>
  <c r="X5" i="154"/>
  <c r="W5" i="154"/>
  <c r="V5" i="154"/>
  <c r="R5" i="154"/>
  <c r="P5" i="154"/>
  <c r="O5" i="154"/>
  <c r="N5" i="154"/>
  <c r="L5" i="154"/>
  <c r="K5" i="154"/>
  <c r="H5" i="154"/>
  <c r="G5" i="154"/>
  <c r="F5" i="154"/>
  <c r="E5" i="154"/>
  <c r="D5" i="154"/>
  <c r="C5" i="154"/>
  <c r="T38" i="61"/>
  <c r="R38" i="61"/>
  <c r="Q38" i="61"/>
  <c r="P38" i="61"/>
  <c r="O38" i="61"/>
  <c r="T37" i="61"/>
  <c r="R37" i="61"/>
  <c r="Q37" i="61"/>
  <c r="P37" i="61"/>
  <c r="O37" i="61"/>
  <c r="T36" i="61"/>
  <c r="R36" i="61"/>
  <c r="Q36" i="61"/>
  <c r="P36" i="61"/>
  <c r="O36" i="61"/>
  <c r="T35" i="61"/>
  <c r="R35" i="61"/>
  <c r="Q35" i="61"/>
  <c r="P35" i="61"/>
  <c r="O35" i="61"/>
  <c r="T34" i="61"/>
  <c r="R34" i="61"/>
  <c r="Q34" i="61"/>
  <c r="P34" i="61"/>
  <c r="O34" i="61"/>
  <c r="T33" i="61"/>
  <c r="R33" i="61"/>
  <c r="Q33" i="61"/>
  <c r="P33" i="61"/>
  <c r="O33" i="61"/>
  <c r="T32" i="61"/>
  <c r="R32" i="61"/>
  <c r="Q32" i="61"/>
  <c r="P32" i="61"/>
  <c r="O32" i="61"/>
  <c r="T31" i="61"/>
  <c r="R31" i="61"/>
  <c r="Q31" i="61"/>
  <c r="P31" i="61"/>
  <c r="O31" i="61"/>
  <c r="AB30" i="61"/>
  <c r="AA30" i="61"/>
  <c r="W30" i="61"/>
  <c r="V30" i="61"/>
  <c r="U30" i="61"/>
  <c r="T30" i="61"/>
  <c r="S30" i="61"/>
  <c r="R30" i="61"/>
  <c r="Q30" i="61"/>
  <c r="P30" i="61"/>
  <c r="O30" i="61"/>
  <c r="AB29" i="61"/>
  <c r="AA29" i="61"/>
  <c r="X29" i="61"/>
  <c r="W29" i="61"/>
  <c r="V29" i="61"/>
  <c r="U29" i="61"/>
  <c r="T29" i="61"/>
  <c r="S29" i="61"/>
  <c r="R29" i="61"/>
  <c r="Q29" i="61"/>
  <c r="P29" i="61"/>
  <c r="O29" i="61"/>
  <c r="AB28" i="61"/>
  <c r="AA28" i="61"/>
  <c r="X28" i="61"/>
  <c r="W28" i="61"/>
  <c r="V28" i="61"/>
  <c r="U28" i="61"/>
  <c r="T28" i="61"/>
  <c r="S28" i="61"/>
  <c r="R28" i="61"/>
  <c r="Q28" i="61"/>
  <c r="P28" i="61"/>
  <c r="O28" i="61"/>
  <c r="AB27" i="61"/>
  <c r="AA27" i="61"/>
  <c r="X27" i="61"/>
  <c r="W27" i="61"/>
  <c r="V27" i="61"/>
  <c r="U27" i="61"/>
  <c r="T27" i="61"/>
  <c r="S27" i="61"/>
  <c r="R27" i="61"/>
  <c r="Q27" i="61"/>
  <c r="P27" i="61"/>
  <c r="O27" i="61"/>
  <c r="AB26" i="61"/>
  <c r="AA26" i="61"/>
  <c r="X26" i="61"/>
  <c r="W26" i="61"/>
  <c r="V26" i="61"/>
  <c r="U26" i="61"/>
  <c r="T26" i="61"/>
  <c r="S26" i="61"/>
  <c r="R26" i="61"/>
  <c r="Q26" i="61"/>
  <c r="P26" i="61"/>
  <c r="O26" i="61"/>
  <c r="AB25" i="61"/>
  <c r="AA25" i="61"/>
  <c r="X25" i="61"/>
  <c r="W25" i="61"/>
  <c r="V25" i="61"/>
  <c r="U25" i="61"/>
  <c r="T25" i="61"/>
  <c r="S25" i="61"/>
  <c r="R25" i="61"/>
  <c r="Q25" i="61"/>
  <c r="P25" i="61"/>
  <c r="O25" i="61"/>
  <c r="AB24" i="61"/>
  <c r="AA24" i="61"/>
  <c r="X24" i="61"/>
  <c r="W24" i="61"/>
  <c r="V24" i="61"/>
  <c r="U24" i="61"/>
  <c r="T24" i="61"/>
  <c r="S24" i="61"/>
  <c r="R24" i="61"/>
  <c r="Q24" i="61"/>
  <c r="P24" i="61"/>
  <c r="O24" i="61"/>
  <c r="AB23" i="61"/>
  <c r="AA23" i="61"/>
  <c r="X23" i="61"/>
  <c r="W23" i="61"/>
  <c r="V23" i="61"/>
  <c r="U23" i="61"/>
  <c r="T23" i="61"/>
  <c r="S23" i="61"/>
  <c r="R23" i="61"/>
  <c r="Q23" i="61"/>
  <c r="P23" i="61"/>
  <c r="O23" i="61"/>
  <c r="AB22" i="61"/>
  <c r="AA22" i="61"/>
  <c r="X22" i="61"/>
  <c r="W22" i="61"/>
  <c r="V22" i="61"/>
  <c r="U22" i="61"/>
  <c r="T22" i="61"/>
  <c r="S22" i="61"/>
  <c r="R22" i="61"/>
  <c r="Q22" i="61"/>
  <c r="P22" i="61"/>
  <c r="O22" i="61"/>
  <c r="AB21" i="61"/>
  <c r="AA21" i="61"/>
  <c r="X21" i="61"/>
  <c r="W21" i="61"/>
  <c r="V21" i="61"/>
  <c r="U21" i="61"/>
  <c r="T21" i="61"/>
  <c r="S21" i="61"/>
  <c r="R21" i="61"/>
  <c r="Q21" i="61"/>
  <c r="P21" i="61"/>
  <c r="O21" i="61"/>
  <c r="AB20" i="61"/>
  <c r="AA20" i="61"/>
  <c r="X20" i="61"/>
  <c r="W20" i="61"/>
  <c r="V20" i="61"/>
  <c r="U20" i="61"/>
  <c r="T20" i="61"/>
  <c r="S20" i="61"/>
  <c r="R20" i="61"/>
  <c r="Q20" i="61"/>
  <c r="P20" i="61"/>
  <c r="O20" i="61"/>
  <c r="AB19" i="61"/>
  <c r="AA19" i="61"/>
  <c r="X19" i="61"/>
  <c r="W19" i="61"/>
  <c r="V19" i="61"/>
  <c r="U19" i="61"/>
  <c r="T19" i="61"/>
  <c r="S19" i="61"/>
  <c r="R19" i="61"/>
  <c r="Q19" i="61"/>
  <c r="P19" i="61"/>
  <c r="O19" i="61"/>
  <c r="AB18" i="61"/>
  <c r="AA18" i="61"/>
  <c r="X18" i="61"/>
  <c r="W18" i="61"/>
  <c r="V18" i="61"/>
  <c r="U18" i="61"/>
  <c r="T18" i="61"/>
  <c r="S18" i="61"/>
  <c r="R18" i="61"/>
  <c r="Q18" i="61"/>
  <c r="P18" i="61"/>
  <c r="O18" i="61"/>
  <c r="AB17" i="61"/>
  <c r="AA17" i="61"/>
  <c r="X17" i="61"/>
  <c r="W17" i="61"/>
  <c r="V17" i="61"/>
  <c r="U17" i="61"/>
  <c r="T17" i="61"/>
  <c r="S17" i="61"/>
  <c r="R17" i="61"/>
  <c r="Q17" i="61"/>
  <c r="P17" i="61"/>
  <c r="O17" i="61"/>
  <c r="AB16" i="61"/>
  <c r="AA16" i="61"/>
  <c r="X16" i="61"/>
  <c r="W16" i="61"/>
  <c r="V16" i="61"/>
  <c r="U16" i="61"/>
  <c r="T16" i="61"/>
  <c r="S16" i="61"/>
  <c r="R16" i="61"/>
  <c r="Q16" i="61"/>
  <c r="P16" i="61"/>
  <c r="O16" i="61"/>
  <c r="AB15" i="61"/>
  <c r="AA15" i="61"/>
  <c r="X15" i="61"/>
  <c r="W15" i="61"/>
  <c r="V15" i="61"/>
  <c r="U15" i="61"/>
  <c r="T15" i="61"/>
  <c r="S15" i="61"/>
  <c r="R15" i="61"/>
  <c r="Q15" i="61"/>
  <c r="P15" i="61"/>
  <c r="O15" i="61"/>
  <c r="AB14" i="61"/>
  <c r="AA14" i="61"/>
  <c r="X14" i="61"/>
  <c r="W14" i="61"/>
  <c r="V14" i="61"/>
  <c r="U14" i="61"/>
  <c r="T14" i="61"/>
  <c r="S14" i="61"/>
  <c r="R14" i="61"/>
  <c r="Q14" i="61"/>
  <c r="P14" i="61"/>
  <c r="O14" i="61"/>
  <c r="AB13" i="61"/>
  <c r="AA13" i="61"/>
  <c r="X13" i="61"/>
  <c r="W13" i="61"/>
  <c r="V13" i="61"/>
  <c r="U13" i="61"/>
  <c r="T13" i="61"/>
  <c r="S13" i="61"/>
  <c r="R13" i="61"/>
  <c r="Q13" i="61"/>
  <c r="P13" i="61"/>
  <c r="O13" i="61"/>
  <c r="AB12" i="61"/>
  <c r="AA12" i="61"/>
  <c r="X12" i="61"/>
  <c r="W12" i="61"/>
  <c r="V12" i="61"/>
  <c r="U12" i="61"/>
  <c r="T12" i="61"/>
  <c r="S12" i="61"/>
  <c r="R12" i="61"/>
  <c r="Q12" i="61"/>
  <c r="P12" i="61"/>
  <c r="O12" i="61"/>
  <c r="AB11" i="61"/>
  <c r="AA11" i="61"/>
  <c r="X11" i="61"/>
  <c r="W11" i="61"/>
  <c r="V11" i="61"/>
  <c r="U11" i="61"/>
  <c r="T11" i="61"/>
  <c r="S11" i="61"/>
  <c r="R11" i="61"/>
  <c r="Q11" i="61"/>
  <c r="P11" i="61"/>
  <c r="O11" i="61"/>
  <c r="AB10" i="61"/>
  <c r="AA10" i="61"/>
  <c r="X10" i="61"/>
  <c r="W10" i="61"/>
  <c r="V10" i="61"/>
  <c r="U10" i="61"/>
  <c r="T10" i="61"/>
  <c r="S10" i="61"/>
  <c r="R10" i="61"/>
  <c r="Q10" i="61"/>
  <c r="P10" i="61"/>
  <c r="O10" i="61"/>
  <c r="AB9" i="61"/>
  <c r="AA9" i="61"/>
  <c r="X9" i="61"/>
  <c r="W9" i="61"/>
  <c r="V9" i="61"/>
  <c r="U9" i="61"/>
  <c r="T9" i="61"/>
  <c r="S9" i="61"/>
  <c r="R9" i="61"/>
  <c r="Q9" i="61"/>
  <c r="P9" i="61"/>
  <c r="O9" i="61"/>
  <c r="Z5" i="61"/>
  <c r="Y5" i="61"/>
  <c r="BC54" i="160" l="1"/>
  <c r="BD382" i="183" s="1"/>
  <c r="BC382" i="183"/>
  <c r="BC19" i="154"/>
  <c r="BC23" i="154"/>
  <c r="BC13" i="155"/>
  <c r="BC20" i="155"/>
  <c r="BC36" i="155"/>
  <c r="BD84" i="183" s="1"/>
  <c r="BC33" i="156"/>
  <c r="BD137" i="183" s="1"/>
  <c r="BC137" i="183"/>
  <c r="BC64" i="158"/>
  <c r="BD280" i="183" s="1"/>
  <c r="BC280" i="183"/>
  <c r="BC11" i="160"/>
  <c r="BK16" i="160"/>
  <c r="BC19" i="160"/>
  <c r="BC12" i="163"/>
  <c r="BD508" i="183" s="1"/>
  <c r="BC35" i="163"/>
  <c r="BD531" i="183" s="1"/>
  <c r="BC41" i="168"/>
  <c r="BD817" i="183" s="1"/>
  <c r="BI5" i="170"/>
  <c r="BC19" i="173"/>
  <c r="BD1131" i="183" s="1"/>
  <c r="BC1131" i="183"/>
  <c r="BI6" i="154"/>
  <c r="BC22" i="157"/>
  <c r="BC182" i="183"/>
  <c r="BC20" i="161"/>
  <c r="BD404" i="183" s="1"/>
  <c r="BC404" i="183"/>
  <c r="BC41" i="161"/>
  <c r="BD425" i="183" s="1"/>
  <c r="BC425" i="183"/>
  <c r="BC46" i="161"/>
  <c r="BD430" i="183" s="1"/>
  <c r="BC430" i="183"/>
  <c r="BC50" i="161"/>
  <c r="BD434" i="183" s="1"/>
  <c r="BC434" i="183"/>
  <c r="BI6" i="164"/>
  <c r="BJ14" i="165"/>
  <c r="BK622" i="183" s="1"/>
  <c r="BD622" i="183"/>
  <c r="BC18" i="165"/>
  <c r="BD626" i="183" s="1"/>
  <c r="BC626" i="183"/>
  <c r="BC35" i="165"/>
  <c r="BD643" i="183" s="1"/>
  <c r="BC643" i="183"/>
  <c r="BI5" i="167"/>
  <c r="BI5" i="168"/>
  <c r="BI6" i="170"/>
  <c r="BJ20" i="173"/>
  <c r="BD1132" i="183"/>
  <c r="BC60" i="173"/>
  <c r="BD1172" i="183" s="1"/>
  <c r="BC1172" i="183"/>
  <c r="BI6" i="174"/>
  <c r="BC60" i="167"/>
  <c r="BJ60" i="167" s="1"/>
  <c r="BK780" i="183" s="1"/>
  <c r="BC33" i="171"/>
  <c r="BD1033" i="183" s="1"/>
  <c r="BI5" i="172"/>
  <c r="BJ1067" i="183"/>
  <c r="BC24" i="154"/>
  <c r="BD16" i="183" s="1"/>
  <c r="BC16" i="183"/>
  <c r="BC58" i="155"/>
  <c r="BD106" i="183" s="1"/>
  <c r="BC106" i="183"/>
  <c r="BC60" i="155"/>
  <c r="BD108" i="183" s="1"/>
  <c r="BC108" i="183"/>
  <c r="BC64" i="156"/>
  <c r="BD168" i="183" s="1"/>
  <c r="BC168" i="183"/>
  <c r="BC12" i="157"/>
  <c r="BD172" i="183" s="1"/>
  <c r="BC172" i="183"/>
  <c r="BC14" i="157"/>
  <c r="BD174" i="183" s="1"/>
  <c r="BC174" i="183"/>
  <c r="BC18" i="157"/>
  <c r="BD178" i="183" s="1"/>
  <c r="BC178" i="183"/>
  <c r="BC20" i="157"/>
  <c r="BD180" i="183" s="1"/>
  <c r="BC180" i="183"/>
  <c r="BC19" i="158"/>
  <c r="BD235" i="183" s="1"/>
  <c r="BC235" i="183"/>
  <c r="BC23" i="158"/>
  <c r="BD239" i="183" s="1"/>
  <c r="BC239" i="183"/>
  <c r="BC27" i="158"/>
  <c r="BD243" i="183" s="1"/>
  <c r="BC243" i="183"/>
  <c r="BC22" i="161"/>
  <c r="BD406" i="183" s="1"/>
  <c r="BC406" i="183"/>
  <c r="BC24" i="161"/>
  <c r="BD408" i="183" s="1"/>
  <c r="BC408" i="183"/>
  <c r="BC34" i="161"/>
  <c r="BD418" i="183" s="1"/>
  <c r="BC418" i="183"/>
  <c r="BC37" i="161"/>
  <c r="BD421" i="183" s="1"/>
  <c r="BC421" i="183"/>
  <c r="BC38" i="161"/>
  <c r="BD422" i="183" s="1"/>
  <c r="BC422" i="183"/>
  <c r="BC42" i="161"/>
  <c r="BD426" i="183" s="1"/>
  <c r="BC426" i="183"/>
  <c r="BC45" i="161"/>
  <c r="BD429" i="183" s="1"/>
  <c r="BC429" i="183"/>
  <c r="BC49" i="161"/>
  <c r="BD433" i="183" s="1"/>
  <c r="BC433" i="183"/>
  <c r="BK15" i="162"/>
  <c r="BL455" i="183" s="1"/>
  <c r="BK455" i="183"/>
  <c r="BC10" i="154"/>
  <c r="BK14" i="154"/>
  <c r="BJ15" i="154"/>
  <c r="BC17" i="154"/>
  <c r="BC42" i="154"/>
  <c r="BC49" i="154"/>
  <c r="BD41" i="183" s="1"/>
  <c r="BC56" i="154"/>
  <c r="BC11" i="155"/>
  <c r="BK16" i="155"/>
  <c r="BC18" i="155"/>
  <c r="BK23" i="155"/>
  <c r="BC41" i="155"/>
  <c r="BD89" i="183" s="1"/>
  <c r="BC14" i="156"/>
  <c r="BD118" i="183" s="1"/>
  <c r="BC118" i="183"/>
  <c r="BC60" i="156"/>
  <c r="BC28" i="157"/>
  <c r="BD188" i="183" s="1"/>
  <c r="BC188" i="183"/>
  <c r="BC52" i="157"/>
  <c r="BD212" i="183" s="1"/>
  <c r="BC212" i="183"/>
  <c r="BC54" i="157"/>
  <c r="BD214" i="183" s="1"/>
  <c r="BC214" i="183"/>
  <c r="BI5" i="159"/>
  <c r="BJ10" i="159"/>
  <c r="BC12" i="159"/>
  <c r="BK17" i="159"/>
  <c r="BJ18" i="159"/>
  <c r="BC20" i="159"/>
  <c r="BI6" i="160"/>
  <c r="BK14" i="160"/>
  <c r="BJ15" i="160"/>
  <c r="BC17" i="160"/>
  <c r="BC25" i="160"/>
  <c r="BD353" i="183" s="1"/>
  <c r="BC27" i="160"/>
  <c r="BD355" i="183" s="1"/>
  <c r="BC355" i="183"/>
  <c r="BC10" i="162"/>
  <c r="BD450" i="183" s="1"/>
  <c r="BC450" i="183"/>
  <c r="BC17" i="162"/>
  <c r="BD457" i="183" s="1"/>
  <c r="BJ20" i="162"/>
  <c r="BC51" i="163"/>
  <c r="BD547" i="183" s="1"/>
  <c r="BC547" i="183"/>
  <c r="BJ12" i="165"/>
  <c r="BC22" i="165"/>
  <c r="BD630" i="183" s="1"/>
  <c r="BC630" i="183"/>
  <c r="BC33" i="168"/>
  <c r="BI5" i="171"/>
  <c r="BC22" i="173"/>
  <c r="BD1134" i="183" s="1"/>
  <c r="BC36" i="173"/>
  <c r="BD1148" i="183" s="1"/>
  <c r="BC1148" i="183"/>
  <c r="BC38" i="173"/>
  <c r="BD1150" i="183" s="1"/>
  <c r="BC1150" i="183"/>
  <c r="BI5" i="174"/>
  <c r="BJ1187" i="183"/>
  <c r="BC49" i="163"/>
  <c r="BD545" i="183" s="1"/>
  <c r="BC545" i="183"/>
  <c r="BC11" i="173"/>
  <c r="BD1123" i="183" s="1"/>
  <c r="BC1123" i="183"/>
  <c r="BC15" i="173"/>
  <c r="BD1127" i="183" s="1"/>
  <c r="BC1127" i="183"/>
  <c r="BC59" i="173"/>
  <c r="BD1171" i="183" s="1"/>
  <c r="BC1171" i="183"/>
  <c r="BJ60" i="154"/>
  <c r="BK52" i="183" s="1"/>
  <c r="BD52" i="183"/>
  <c r="BC59" i="159"/>
  <c r="BD331" i="183" s="1"/>
  <c r="BC331" i="183"/>
  <c r="BC48" i="160"/>
  <c r="BD376" i="183" s="1"/>
  <c r="BC376" i="183"/>
  <c r="BC50" i="160"/>
  <c r="BD378" i="183" s="1"/>
  <c r="BC378" i="183"/>
  <c r="BC62" i="160"/>
  <c r="BD390" i="183" s="1"/>
  <c r="BC390" i="183"/>
  <c r="BC12" i="154"/>
  <c r="AJ14" i="154"/>
  <c r="AK6" i="183" s="1"/>
  <c r="BK17" i="155"/>
  <c r="BC57" i="156"/>
  <c r="BD161" i="183" s="1"/>
  <c r="BC161" i="183"/>
  <c r="BC59" i="156"/>
  <c r="BD163" i="183" s="1"/>
  <c r="BC163" i="183"/>
  <c r="BC15" i="157"/>
  <c r="BD175" i="183" s="1"/>
  <c r="BC175" i="183"/>
  <c r="BC18" i="158"/>
  <c r="BD234" i="183" s="1"/>
  <c r="BC234" i="183"/>
  <c r="BC22" i="158"/>
  <c r="BD238" i="183" s="1"/>
  <c r="BC238" i="183"/>
  <c r="BC26" i="158"/>
  <c r="BD242" i="183" s="1"/>
  <c r="BC242" i="183"/>
  <c r="BC15" i="159"/>
  <c r="BJ21" i="159"/>
  <c r="BJ10" i="160"/>
  <c r="BL16" i="160"/>
  <c r="BM344" i="183" s="1"/>
  <c r="BC33" i="160"/>
  <c r="BD361" i="183" s="1"/>
  <c r="BC35" i="160"/>
  <c r="BD363" i="183" s="1"/>
  <c r="BC363" i="183"/>
  <c r="BC16" i="162"/>
  <c r="BD456" i="183" s="1"/>
  <c r="BC14" i="163"/>
  <c r="BD510" i="183" s="1"/>
  <c r="BC24" i="164"/>
  <c r="BD576" i="183" s="1"/>
  <c r="BC576" i="183"/>
  <c r="BC19" i="165"/>
  <c r="BC37" i="171"/>
  <c r="BD1037" i="183" s="1"/>
  <c r="BC21" i="154"/>
  <c r="BC61" i="154"/>
  <c r="BD53" i="183" s="1"/>
  <c r="BC15" i="155"/>
  <c r="BC22" i="155"/>
  <c r="BC29" i="155"/>
  <c r="BD77" i="183" s="1"/>
  <c r="BC11" i="156"/>
  <c r="BD115" i="183" s="1"/>
  <c r="BC115" i="183"/>
  <c r="BC13" i="156"/>
  <c r="BD117" i="183" s="1"/>
  <c r="BC117" i="183"/>
  <c r="BC26" i="156"/>
  <c r="BD130" i="183" s="1"/>
  <c r="BC130" i="183"/>
  <c r="BC35" i="156"/>
  <c r="BD139" i="183" s="1"/>
  <c r="BC23" i="157"/>
  <c r="BD183" i="183" s="1"/>
  <c r="BC183" i="183"/>
  <c r="BC53" i="157"/>
  <c r="BD213" i="183" s="1"/>
  <c r="BC213" i="183"/>
  <c r="BC55" i="157"/>
  <c r="BD215" i="183" s="1"/>
  <c r="BC215" i="183"/>
  <c r="BC16" i="159"/>
  <c r="BC38" i="159"/>
  <c r="BD310" i="183" s="1"/>
  <c r="BC13" i="160"/>
  <c r="BC21" i="160"/>
  <c r="BC26" i="160"/>
  <c r="BD354" i="183" s="1"/>
  <c r="BC354" i="183"/>
  <c r="BC39" i="160"/>
  <c r="BD367" i="183" s="1"/>
  <c r="BI5" i="162"/>
  <c r="BC21" i="162"/>
  <c r="BD461" i="183" s="1"/>
  <c r="BC18" i="163"/>
  <c r="BD514" i="183" s="1"/>
  <c r="BC17" i="164"/>
  <c r="BC64" i="164"/>
  <c r="BD616" i="183" s="1"/>
  <c r="BC21" i="165"/>
  <c r="BC23" i="165"/>
  <c r="BI6" i="167"/>
  <c r="BC45" i="167"/>
  <c r="BD765" i="183" s="1"/>
  <c r="BI6" i="168"/>
  <c r="BC19" i="170"/>
  <c r="BD963" i="183" s="1"/>
  <c r="BC26" i="171"/>
  <c r="BD1026" i="183" s="1"/>
  <c r="BC39" i="171"/>
  <c r="BD1039" i="183" s="1"/>
  <c r="BC23" i="173"/>
  <c r="BD1135" i="183" s="1"/>
  <c r="BC1135" i="183"/>
  <c r="BC27" i="173"/>
  <c r="BD1139" i="183" s="1"/>
  <c r="BC1139" i="183"/>
  <c r="BC25" i="154"/>
  <c r="BD17" i="183" s="1"/>
  <c r="BC17" i="183"/>
  <c r="BC14" i="162"/>
  <c r="BD454" i="183" s="1"/>
  <c r="BC454" i="183"/>
  <c r="BC11" i="165"/>
  <c r="BD619" i="183" s="1"/>
  <c r="BC619" i="183"/>
  <c r="BK16" i="154"/>
  <c r="BC37" i="154"/>
  <c r="BC10" i="158"/>
  <c r="BD226" i="183" s="1"/>
  <c r="BC226" i="183"/>
  <c r="BC36" i="158"/>
  <c r="BD252" i="183" s="1"/>
  <c r="BC252" i="183"/>
  <c r="BC44" i="158"/>
  <c r="BD260" i="183" s="1"/>
  <c r="BC260" i="183"/>
  <c r="BC52" i="158"/>
  <c r="BD268" i="183" s="1"/>
  <c r="BC268" i="183"/>
  <c r="BC31" i="160"/>
  <c r="BD359" i="183" s="1"/>
  <c r="BC10" i="161"/>
  <c r="BD394" i="183" s="1"/>
  <c r="BC38" i="165"/>
  <c r="BD646" i="183" s="1"/>
  <c r="BC646" i="183"/>
  <c r="BJ11" i="154"/>
  <c r="BC13" i="154"/>
  <c r="BJ18" i="154"/>
  <c r="BC64" i="154"/>
  <c r="BD56" i="183" s="1"/>
  <c r="BJ12" i="155"/>
  <c r="BC14" i="155"/>
  <c r="BL17" i="155"/>
  <c r="BM65" i="183" s="1"/>
  <c r="BC57" i="155"/>
  <c r="BD105" i="183" s="1"/>
  <c r="BC59" i="155"/>
  <c r="BD107" i="183" s="1"/>
  <c r="BC107" i="183"/>
  <c r="BC20" i="156"/>
  <c r="BD124" i="183" s="1"/>
  <c r="BC53" i="156"/>
  <c r="BD157" i="183" s="1"/>
  <c r="BI6" i="157"/>
  <c r="BL11" i="159"/>
  <c r="BM283" i="183" s="1"/>
  <c r="BI5" i="160"/>
  <c r="BC12" i="160"/>
  <c r="BJ18" i="160"/>
  <c r="BC36" i="165"/>
  <c r="BD644" i="183" s="1"/>
  <c r="BC644" i="183"/>
  <c r="BC29" i="167"/>
  <c r="BD749" i="183" s="1"/>
  <c r="BC43" i="168"/>
  <c r="BD819" i="183" s="1"/>
  <c r="BC27" i="154"/>
  <c r="BD19" i="183" s="1"/>
  <c r="BC19" i="183"/>
  <c r="BJ41" i="154"/>
  <c r="BK33" i="183" s="1"/>
  <c r="BD33" i="183"/>
  <c r="BC28" i="156"/>
  <c r="BD132" i="183" s="1"/>
  <c r="BC132" i="183"/>
  <c r="BI6" i="159"/>
  <c r="BC60" i="159"/>
  <c r="BD332" i="183" s="1"/>
  <c r="BC332" i="183"/>
  <c r="BC62" i="159"/>
  <c r="BD334" i="183" s="1"/>
  <c r="BC334" i="183"/>
  <c r="BC64" i="159"/>
  <c r="BD336" i="183" s="1"/>
  <c r="BC336" i="183"/>
  <c r="BC30" i="160"/>
  <c r="BD358" i="183" s="1"/>
  <c r="BC358" i="183"/>
  <c r="BC47" i="160"/>
  <c r="BD375" i="183" s="1"/>
  <c r="BC375" i="183"/>
  <c r="BC49" i="160"/>
  <c r="BD377" i="183" s="1"/>
  <c r="BC377" i="183"/>
  <c r="BC51" i="160"/>
  <c r="BD379" i="183" s="1"/>
  <c r="BC379" i="183"/>
  <c r="BC55" i="160"/>
  <c r="BD383" i="183" s="1"/>
  <c r="BC383" i="183"/>
  <c r="BC63" i="160"/>
  <c r="BD391" i="183" s="1"/>
  <c r="BC391" i="183"/>
  <c r="BC65" i="160"/>
  <c r="BD393" i="183" s="1"/>
  <c r="BC393" i="183"/>
  <c r="BC59" i="162"/>
  <c r="BD499" i="183" s="1"/>
  <c r="BC499" i="183"/>
  <c r="BC63" i="162"/>
  <c r="BD503" i="183" s="1"/>
  <c r="BC503" i="183"/>
  <c r="BC22" i="163"/>
  <c r="BD518" i="183" s="1"/>
  <c r="BC518" i="183"/>
  <c r="BC50" i="163"/>
  <c r="BD546" i="183" s="1"/>
  <c r="BC546" i="183"/>
  <c r="BC10" i="164"/>
  <c r="BD562" i="183" s="1"/>
  <c r="BC562" i="183"/>
  <c r="BC51" i="164"/>
  <c r="BD603" i="183" s="1"/>
  <c r="BC603" i="183"/>
  <c r="BI5" i="153"/>
  <c r="BI5" i="169"/>
  <c r="BI6" i="171"/>
  <c r="BC62" i="173"/>
  <c r="BD1174" i="183" s="1"/>
  <c r="BC1174" i="183"/>
  <c r="BC63" i="159"/>
  <c r="BD335" i="183" s="1"/>
  <c r="BC335" i="183"/>
  <c r="BC46" i="160"/>
  <c r="BC374" i="183"/>
  <c r="BC64" i="160"/>
  <c r="BD392" i="183" s="1"/>
  <c r="BC392" i="183"/>
  <c r="BI6" i="162"/>
  <c r="BL16" i="165"/>
  <c r="BM624" i="183" s="1"/>
  <c r="BK624" i="183"/>
  <c r="BC24" i="165"/>
  <c r="BD632" i="183" s="1"/>
  <c r="BC632" i="183"/>
  <c r="BK10" i="155"/>
  <c r="BC14" i="158"/>
  <c r="BD230" i="183" s="1"/>
  <c r="BC230" i="183"/>
  <c r="BK11" i="159"/>
  <c r="BC14" i="159"/>
  <c r="BK19" i="159"/>
  <c r="BI5" i="164"/>
  <c r="BC15" i="165"/>
  <c r="BD623" i="183" s="1"/>
  <c r="BC623" i="183"/>
  <c r="BI6" i="153"/>
  <c r="BI6" i="169"/>
  <c r="BC51" i="173"/>
  <c r="BD1163" i="183" s="1"/>
  <c r="BC1163" i="183"/>
  <c r="BC53" i="173"/>
  <c r="BD1165" i="183" s="1"/>
  <c r="BC1165" i="183"/>
  <c r="BL16" i="154"/>
  <c r="BM8" i="183" s="1"/>
  <c r="BC20" i="154"/>
  <c r="BC22" i="154"/>
  <c r="BL10" i="155"/>
  <c r="BM58" i="183" s="1"/>
  <c r="BJ19" i="155"/>
  <c r="BC21" i="155"/>
  <c r="BJ25" i="155"/>
  <c r="BK73" i="183" s="1"/>
  <c r="BC55" i="156"/>
  <c r="BD159" i="183" s="1"/>
  <c r="BC159" i="183"/>
  <c r="BJ13" i="159"/>
  <c r="BL19" i="159"/>
  <c r="BM291" i="183" s="1"/>
  <c r="BC20" i="160"/>
  <c r="BI6" i="163"/>
  <c r="BJ508" i="183"/>
  <c r="BJ1684" i="183" s="1"/>
  <c r="BC37" i="163"/>
  <c r="BD533" i="183" s="1"/>
  <c r="BC62" i="154"/>
  <c r="BD54" i="183" s="1"/>
  <c r="BC54" i="183"/>
  <c r="BI6" i="155"/>
  <c r="BC37" i="155"/>
  <c r="BD85" i="183" s="1"/>
  <c r="BC85" i="183"/>
  <c r="BC54" i="155"/>
  <c r="BD102" i="183" s="1"/>
  <c r="BC102" i="183"/>
  <c r="BC56" i="155"/>
  <c r="BD104" i="183" s="1"/>
  <c r="BC104" i="183"/>
  <c r="BC32" i="156"/>
  <c r="BD136" i="183" s="1"/>
  <c r="BC136" i="183"/>
  <c r="BI5" i="158"/>
  <c r="BC11" i="158"/>
  <c r="BD227" i="183" s="1"/>
  <c r="BC227" i="183"/>
  <c r="BC15" i="158"/>
  <c r="BD231" i="183" s="1"/>
  <c r="BC231" i="183"/>
  <c r="BC47" i="158"/>
  <c r="BC263" i="183"/>
  <c r="BC55" i="158"/>
  <c r="BD271" i="183" s="1"/>
  <c r="BC271" i="183"/>
  <c r="BC59" i="158"/>
  <c r="BC275" i="183"/>
  <c r="BC63" i="158"/>
  <c r="BD279" i="183" s="1"/>
  <c r="BC279" i="183"/>
  <c r="BC32" i="160"/>
  <c r="BD360" i="183" s="1"/>
  <c r="BC360" i="183"/>
  <c r="BC12" i="161"/>
  <c r="BD396" i="183" s="1"/>
  <c r="BC396" i="183"/>
  <c r="BC55" i="161"/>
  <c r="BD439" i="183" s="1"/>
  <c r="BC439" i="183"/>
  <c r="BC56" i="161"/>
  <c r="BD440" i="183" s="1"/>
  <c r="BC440" i="183"/>
  <c r="BC63" i="161"/>
  <c r="BD447" i="183" s="1"/>
  <c r="BC447" i="183"/>
  <c r="BC53" i="163"/>
  <c r="BD549" i="183" s="1"/>
  <c r="BC549" i="183"/>
  <c r="BC49" i="164"/>
  <c r="BD601" i="183" s="1"/>
  <c r="BC601" i="183"/>
  <c r="BI6" i="165"/>
  <c r="BC37" i="165"/>
  <c r="BD645" i="183" s="1"/>
  <c r="BC645" i="183"/>
  <c r="BC21" i="169"/>
  <c r="BD909" i="183" s="1"/>
  <c r="BC37" i="170"/>
  <c r="BJ37" i="170" s="1"/>
  <c r="BC41" i="171"/>
  <c r="BD1041" i="183" s="1"/>
  <c r="BI6" i="173"/>
  <c r="BC18" i="173"/>
  <c r="BD1130" i="183" s="1"/>
  <c r="BC52" i="173"/>
  <c r="BD1164" i="183" s="1"/>
  <c r="BC1164" i="183"/>
  <c r="BC54" i="173"/>
  <c r="BD1166" i="183" s="1"/>
  <c r="BC1166" i="183"/>
  <c r="E1683" i="183"/>
  <c r="BC58" i="174"/>
  <c r="BD1226" i="183" s="1"/>
  <c r="BC1226" i="183"/>
  <c r="BC60" i="174"/>
  <c r="BD1228" i="183" s="1"/>
  <c r="BC1228" i="183"/>
  <c r="BC14" i="174"/>
  <c r="BD1182" i="183" s="1"/>
  <c r="BC26" i="172"/>
  <c r="BD1082" i="183" s="1"/>
  <c r="BC1082" i="183"/>
  <c r="BC22" i="172"/>
  <c r="BD1078" i="183" s="1"/>
  <c r="BC1078" i="183"/>
  <c r="BC25" i="172"/>
  <c r="BD1081" i="183" s="1"/>
  <c r="BC1081" i="183"/>
  <c r="BC29" i="172"/>
  <c r="BD1085" i="183" s="1"/>
  <c r="BC1085" i="183"/>
  <c r="BC61" i="172"/>
  <c r="BD1117" i="183" s="1"/>
  <c r="BC1117" i="183"/>
  <c r="BC65" i="172"/>
  <c r="BD1121" i="183" s="1"/>
  <c r="BC1121" i="183"/>
  <c r="BC13" i="172"/>
  <c r="BD1069" i="183" s="1"/>
  <c r="BC1069" i="183"/>
  <c r="BC18" i="172"/>
  <c r="BD1074" i="183" s="1"/>
  <c r="BC1074" i="183"/>
  <c r="BC10" i="172"/>
  <c r="BD1066" i="183" s="1"/>
  <c r="BC1066" i="183"/>
  <c r="BC14" i="172"/>
  <c r="BD1070" i="183" s="1"/>
  <c r="BC1070" i="183"/>
  <c r="BC17" i="172"/>
  <c r="BD1073" i="183" s="1"/>
  <c r="BC1073" i="183"/>
  <c r="BC21" i="172"/>
  <c r="BD1077" i="183" s="1"/>
  <c r="BC1077" i="183"/>
  <c r="BC29" i="171"/>
  <c r="BD1029" i="183" s="1"/>
  <c r="BC1029" i="183"/>
  <c r="BC30" i="171"/>
  <c r="BD1030" i="183" s="1"/>
  <c r="BC1030" i="183"/>
  <c r="BC31" i="171"/>
  <c r="BD1031" i="183" s="1"/>
  <c r="BC1031" i="183"/>
  <c r="BC59" i="171"/>
  <c r="BD1059" i="183" s="1"/>
  <c r="BC1059" i="183"/>
  <c r="BC63" i="171"/>
  <c r="BD1063" i="183" s="1"/>
  <c r="BC1063" i="183"/>
  <c r="BC32" i="171"/>
  <c r="BC60" i="171"/>
  <c r="BC22" i="171"/>
  <c r="BD1022" i="183" s="1"/>
  <c r="BC1022" i="183"/>
  <c r="BC25" i="171"/>
  <c r="BD1025" i="183" s="1"/>
  <c r="BC1025" i="183"/>
  <c r="BC35" i="171"/>
  <c r="BD1035" i="183" s="1"/>
  <c r="BC1035" i="183"/>
  <c r="BJ39" i="171"/>
  <c r="BK39" i="171" s="1"/>
  <c r="BL1039" i="183" s="1"/>
  <c r="BJ43" i="171"/>
  <c r="BL43" i="171" s="1"/>
  <c r="BM1043" i="183" s="1"/>
  <c r="BC55" i="171"/>
  <c r="BD1055" i="183" s="1"/>
  <c r="BC1055" i="183"/>
  <c r="BC14" i="171"/>
  <c r="BD1014" i="183" s="1"/>
  <c r="BC1014" i="183"/>
  <c r="BC17" i="171"/>
  <c r="BD1017" i="183" s="1"/>
  <c r="BC1017" i="183"/>
  <c r="BC18" i="171"/>
  <c r="BD1018" i="183" s="1"/>
  <c r="BC1018" i="183"/>
  <c r="BC21" i="171"/>
  <c r="BD1021" i="183" s="1"/>
  <c r="BC1021" i="183"/>
  <c r="BC47" i="171"/>
  <c r="BD1047" i="183" s="1"/>
  <c r="BC1047" i="183"/>
  <c r="BC51" i="171"/>
  <c r="BD1051" i="183" s="1"/>
  <c r="BC1051" i="183"/>
  <c r="BC10" i="171"/>
  <c r="BD1010" i="183" s="1"/>
  <c r="BC1010" i="183"/>
  <c r="BC13" i="170"/>
  <c r="BC58" i="170"/>
  <c r="BD1002" i="183" s="1"/>
  <c r="BC1002" i="183"/>
  <c r="BC59" i="170"/>
  <c r="BD1003" i="183" s="1"/>
  <c r="BC1003" i="183"/>
  <c r="BC62" i="170"/>
  <c r="BD1006" i="183" s="1"/>
  <c r="BC1006" i="183"/>
  <c r="BJ13" i="170"/>
  <c r="BK957" i="183" s="1"/>
  <c r="BD957" i="183"/>
  <c r="BC42" i="170"/>
  <c r="BD986" i="183" s="1"/>
  <c r="BC986" i="183"/>
  <c r="BC50" i="170"/>
  <c r="BD994" i="183" s="1"/>
  <c r="BC994" i="183"/>
  <c r="BC53" i="170"/>
  <c r="BC997" i="183"/>
  <c r="BC54" i="170"/>
  <c r="BD998" i="183" s="1"/>
  <c r="BC998" i="183"/>
  <c r="BC14" i="170"/>
  <c r="BC15" i="170"/>
  <c r="BD959" i="183" s="1"/>
  <c r="BC959" i="183"/>
  <c r="BJ18" i="170"/>
  <c r="BJ19" i="170"/>
  <c r="BK963" i="183" s="1"/>
  <c r="BC20" i="170"/>
  <c r="BD964" i="183" s="1"/>
  <c r="BC964" i="183"/>
  <c r="BC21" i="170"/>
  <c r="BD965" i="183" s="1"/>
  <c r="BC965" i="183"/>
  <c r="BC26" i="170"/>
  <c r="BD970" i="183" s="1"/>
  <c r="BC970" i="183"/>
  <c r="BC12" i="170"/>
  <c r="BD956" i="183" s="1"/>
  <c r="BC956" i="183"/>
  <c r="BC16" i="170"/>
  <c r="BC17" i="170"/>
  <c r="BD961" i="183" s="1"/>
  <c r="BC961" i="183"/>
  <c r="BC34" i="170"/>
  <c r="BD978" i="183" s="1"/>
  <c r="BC978" i="183"/>
  <c r="BC10" i="170"/>
  <c r="BD954" i="183" s="1"/>
  <c r="BC954" i="183"/>
  <c r="BC63" i="169"/>
  <c r="BD951" i="183" s="1"/>
  <c r="AJ34" i="153"/>
  <c r="AK866" i="183" s="1"/>
  <c r="BC14" i="169"/>
  <c r="BC23" i="169"/>
  <c r="BD911" i="183" s="1"/>
  <c r="BC911" i="183"/>
  <c r="BC11" i="169"/>
  <c r="BC18" i="169"/>
  <c r="BD906" i="183" s="1"/>
  <c r="BC30" i="169"/>
  <c r="BD918" i="183" s="1"/>
  <c r="BC19" i="169"/>
  <c r="BD907" i="183" s="1"/>
  <c r="BC23" i="153"/>
  <c r="BD855" i="183" s="1"/>
  <c r="BC855" i="183"/>
  <c r="BC29" i="153"/>
  <c r="BD861" i="183" s="1"/>
  <c r="BC861" i="183"/>
  <c r="BC31" i="153"/>
  <c r="BD863" i="183" s="1"/>
  <c r="BC863" i="183"/>
  <c r="BC33" i="153"/>
  <c r="BD865" i="183" s="1"/>
  <c r="BC865" i="183"/>
  <c r="BC35" i="153"/>
  <c r="BD867" i="183" s="1"/>
  <c r="BC867" i="183"/>
  <c r="BC37" i="153"/>
  <c r="BD869" i="183" s="1"/>
  <c r="BC869" i="183"/>
  <c r="BC10" i="153"/>
  <c r="BD842" i="183" s="1"/>
  <c r="BC842" i="183"/>
  <c r="BC16" i="167"/>
  <c r="BD736" i="183" s="1"/>
  <c r="BC21" i="167"/>
  <c r="BD741" i="183" s="1"/>
  <c r="BC64" i="167"/>
  <c r="BC13" i="167"/>
  <c r="BD733" i="183" s="1"/>
  <c r="BC17" i="167"/>
  <c r="BC37" i="167"/>
  <c r="BD757" i="183" s="1"/>
  <c r="BC12" i="167"/>
  <c r="BJ20" i="167"/>
  <c r="BK740" i="183" s="1"/>
  <c r="BC13" i="168"/>
  <c r="BD789" i="183" s="1"/>
  <c r="BC789" i="183"/>
  <c r="BC15" i="168"/>
  <c r="BD791" i="183" s="1"/>
  <c r="BC791" i="183"/>
  <c r="BC17" i="168"/>
  <c r="BC793" i="183"/>
  <c r="BC35" i="168"/>
  <c r="BC36" i="168"/>
  <c r="BD812" i="183" s="1"/>
  <c r="BC812" i="183"/>
  <c r="BC52" i="168"/>
  <c r="BD828" i="183" s="1"/>
  <c r="BC828" i="183"/>
  <c r="BC59" i="168"/>
  <c r="BD835" i="183" s="1"/>
  <c r="BC835" i="183"/>
  <c r="BC19" i="168"/>
  <c r="BC795" i="183"/>
  <c r="BJ37" i="168"/>
  <c r="BK813" i="183" s="1"/>
  <c r="BD813" i="183"/>
  <c r="BC38" i="168"/>
  <c r="BD814" i="183" s="1"/>
  <c r="BC814" i="183"/>
  <c r="BC39" i="168"/>
  <c r="BC815" i="183"/>
  <c r="BC50" i="168"/>
  <c r="BD826" i="183" s="1"/>
  <c r="BC826" i="183"/>
  <c r="BC57" i="168"/>
  <c r="BD833" i="183" s="1"/>
  <c r="BC833" i="183"/>
  <c r="BC58" i="168"/>
  <c r="BD834" i="183" s="1"/>
  <c r="BC834" i="183"/>
  <c r="BC21" i="168"/>
  <c r="BD797" i="183" s="1"/>
  <c r="BC797" i="183"/>
  <c r="BC22" i="168"/>
  <c r="BD798" i="183" s="1"/>
  <c r="BC798" i="183"/>
  <c r="BC23" i="168"/>
  <c r="BD799" i="183" s="1"/>
  <c r="BC799" i="183"/>
  <c r="BC25" i="168"/>
  <c r="BD801" i="183" s="1"/>
  <c r="BC801" i="183"/>
  <c r="BC27" i="168"/>
  <c r="BD803" i="183" s="1"/>
  <c r="BC803" i="183"/>
  <c r="BC29" i="168"/>
  <c r="BD805" i="183" s="1"/>
  <c r="BC805" i="183"/>
  <c r="BC56" i="168"/>
  <c r="BD832" i="183" s="1"/>
  <c r="BC832" i="183"/>
  <c r="BC11" i="168"/>
  <c r="BC787" i="183"/>
  <c r="BJ33" i="168"/>
  <c r="BK809" i="183" s="1"/>
  <c r="BD809" i="183"/>
  <c r="BC54" i="168"/>
  <c r="BD830" i="183" s="1"/>
  <c r="BC830" i="183"/>
  <c r="BC64" i="168"/>
  <c r="BD840" i="183" s="1"/>
  <c r="BC840" i="183"/>
  <c r="BC56" i="167"/>
  <c r="BD776" i="183" s="1"/>
  <c r="BC32" i="167"/>
  <c r="BD752" i="183" s="1"/>
  <c r="BC53" i="167"/>
  <c r="BD773" i="183" s="1"/>
  <c r="BC773" i="183"/>
  <c r="BJ64" i="167"/>
  <c r="BK784" i="183" s="1"/>
  <c r="BD784" i="183"/>
  <c r="BC55" i="167"/>
  <c r="BD775" i="183" s="1"/>
  <c r="BC775" i="183"/>
  <c r="BC39" i="167"/>
  <c r="BD759" i="183" s="1"/>
  <c r="BC759" i="183"/>
  <c r="BC51" i="167"/>
  <c r="BC771" i="183"/>
  <c r="BC40" i="167"/>
  <c r="BD760" i="183" s="1"/>
  <c r="BC52" i="167"/>
  <c r="BD772" i="183" s="1"/>
  <c r="BC65" i="167"/>
  <c r="BC785" i="183"/>
  <c r="BI5" i="166"/>
  <c r="BC11" i="167"/>
  <c r="BC14" i="167"/>
  <c r="BC19" i="167"/>
  <c r="BC10" i="167"/>
  <c r="BC15" i="167"/>
  <c r="BC18" i="167"/>
  <c r="BC22" i="167"/>
  <c r="BC23" i="167"/>
  <c r="BC25" i="167"/>
  <c r="BD745" i="183" s="1"/>
  <c r="BC745" i="183"/>
  <c r="BC27" i="167"/>
  <c r="BD747" i="183" s="1"/>
  <c r="BC747" i="183"/>
  <c r="BJ21" i="167"/>
  <c r="BI6" i="166"/>
  <c r="BJ1683" i="183"/>
  <c r="BC12" i="166"/>
  <c r="BD676" i="183" s="1"/>
  <c r="BC30" i="166"/>
  <c r="BD694" i="183" s="1"/>
  <c r="BC694" i="183"/>
  <c r="BC38" i="166"/>
  <c r="BD702" i="183" s="1"/>
  <c r="BC702" i="183"/>
  <c r="BC46" i="166"/>
  <c r="BD710" i="183" s="1"/>
  <c r="BC710" i="183"/>
  <c r="BC64" i="166"/>
  <c r="BD728" i="183" s="1"/>
  <c r="BJ12" i="166"/>
  <c r="BK676" i="183" s="1"/>
  <c r="BC19" i="166"/>
  <c r="BD683" i="183" s="1"/>
  <c r="BC683" i="183"/>
  <c r="BC22" i="166"/>
  <c r="BD686" i="183" s="1"/>
  <c r="BC686" i="183"/>
  <c r="BC24" i="166"/>
  <c r="BD688" i="183" s="1"/>
  <c r="BC688" i="183"/>
  <c r="BC10" i="166"/>
  <c r="BD674" i="183" s="1"/>
  <c r="BC674" i="183"/>
  <c r="BC53" i="165"/>
  <c r="BD661" i="183" s="1"/>
  <c r="BC661" i="183"/>
  <c r="BC51" i="165"/>
  <c r="BD659" i="183" s="1"/>
  <c r="BC659" i="183"/>
  <c r="BC54" i="165"/>
  <c r="BD662" i="183" s="1"/>
  <c r="BC662" i="183"/>
  <c r="AJ41" i="171"/>
  <c r="AK1041" i="183" s="1"/>
  <c r="AI1041" i="183"/>
  <c r="AJ59" i="172"/>
  <c r="AK1115" i="183" s="1"/>
  <c r="AI1115" i="183"/>
  <c r="AJ49" i="173"/>
  <c r="AK1161" i="183" s="1"/>
  <c r="AI1161" i="183"/>
  <c r="AJ44" i="174"/>
  <c r="AK1212" i="183" s="1"/>
  <c r="AI1212" i="183"/>
  <c r="AJ49" i="174"/>
  <c r="AI1217" i="183"/>
  <c r="AJ53" i="174"/>
  <c r="AI1221" i="183"/>
  <c r="AJ56" i="174"/>
  <c r="AI1224" i="183"/>
  <c r="AJ57" i="174"/>
  <c r="AK1225" i="183" s="1"/>
  <c r="AI1225" i="183"/>
  <c r="AJ61" i="174"/>
  <c r="AK1229" i="183" s="1"/>
  <c r="AI1229" i="183"/>
  <c r="AJ63" i="174"/>
  <c r="AK1231" i="183" s="1"/>
  <c r="AI1231" i="183"/>
  <c r="AJ65" i="174"/>
  <c r="AK1233" i="183" s="1"/>
  <c r="AI1233" i="183"/>
  <c r="AJ34" i="154"/>
  <c r="AK26" i="183" s="1"/>
  <c r="AJ58" i="155"/>
  <c r="AK106" i="183" s="1"/>
  <c r="AJ38" i="156"/>
  <c r="AK142" i="183" s="1"/>
  <c r="AJ23" i="157"/>
  <c r="AK183" i="183" s="1"/>
  <c r="AJ12" i="159"/>
  <c r="AK284" i="183" s="1"/>
  <c r="AJ22" i="159"/>
  <c r="AK294" i="183" s="1"/>
  <c r="AJ60" i="160"/>
  <c r="AK388" i="183" s="1"/>
  <c r="AJ14" i="166"/>
  <c r="AK678" i="183" s="1"/>
  <c r="AJ64" i="153"/>
  <c r="AK896" i="183" s="1"/>
  <c r="AJ25" i="170"/>
  <c r="AK969" i="183" s="1"/>
  <c r="AJ42" i="171"/>
  <c r="AK1042" i="183" s="1"/>
  <c r="AI1042" i="183"/>
  <c r="AJ43" i="171"/>
  <c r="AK1043" i="183" s="1"/>
  <c r="AI1043" i="183"/>
  <c r="AJ47" i="171"/>
  <c r="AK1047" i="183" s="1"/>
  <c r="AI1047" i="183"/>
  <c r="AJ56" i="172"/>
  <c r="AK1112" i="183" s="1"/>
  <c r="AI1112" i="183"/>
  <c r="AJ43" i="173"/>
  <c r="AK1155" i="183" s="1"/>
  <c r="AI1155" i="183"/>
  <c r="AJ45" i="173"/>
  <c r="AK1157" i="183" s="1"/>
  <c r="AI1157" i="183"/>
  <c r="AJ56" i="173"/>
  <c r="AK1168" i="183" s="1"/>
  <c r="AI1168" i="183"/>
  <c r="AJ36" i="154"/>
  <c r="AK28" i="183" s="1"/>
  <c r="AJ38" i="155"/>
  <c r="AK86" i="183" s="1"/>
  <c r="AJ50" i="155"/>
  <c r="AK98" i="183" s="1"/>
  <c r="AJ59" i="155"/>
  <c r="AK107" i="183" s="1"/>
  <c r="AJ59" i="171"/>
  <c r="AK1059" i="183" s="1"/>
  <c r="AI1059" i="183"/>
  <c r="AJ29" i="172"/>
  <c r="AK1085" i="183" s="1"/>
  <c r="AI1085" i="183"/>
  <c r="AJ35" i="172"/>
  <c r="AK1091" i="183" s="1"/>
  <c r="AI1091" i="183"/>
  <c r="AJ38" i="172"/>
  <c r="AK1094" i="183" s="1"/>
  <c r="AI1094" i="183"/>
  <c r="AJ45" i="172"/>
  <c r="AK1101" i="183" s="1"/>
  <c r="AI1101" i="183"/>
  <c r="AJ46" i="172"/>
  <c r="AK1102" i="183" s="1"/>
  <c r="AI1102" i="183"/>
  <c r="AJ51" i="172"/>
  <c r="AK1107" i="183" s="1"/>
  <c r="AI1107" i="183"/>
  <c r="AJ39" i="174"/>
  <c r="AI1207" i="183"/>
  <c r="AJ41" i="174"/>
  <c r="AK1209" i="183" s="1"/>
  <c r="AI1209" i="183"/>
  <c r="AJ17" i="159"/>
  <c r="AK289" i="183" s="1"/>
  <c r="AJ12" i="160"/>
  <c r="AK340" i="183" s="1"/>
  <c r="AJ15" i="160"/>
  <c r="AK343" i="183" s="1"/>
  <c r="AJ51" i="173"/>
  <c r="AK1163" i="183" s="1"/>
  <c r="AI1163" i="183"/>
  <c r="AJ53" i="173"/>
  <c r="AK1165" i="183" s="1"/>
  <c r="AI1165" i="183"/>
  <c r="V536" i="183"/>
  <c r="U55" i="173"/>
  <c r="AK55" i="173" s="1"/>
  <c r="U1167" i="183"/>
  <c r="V273" i="183"/>
  <c r="G1683" i="183"/>
  <c r="G1684" i="183"/>
  <c r="K57" i="183"/>
  <c r="U65" i="154"/>
  <c r="V57" i="183" s="1"/>
  <c r="K1211" i="183"/>
  <c r="U43" i="174"/>
  <c r="V1211" i="183" s="1"/>
  <c r="H1683" i="183"/>
  <c r="H1684" i="183"/>
  <c r="K170" i="183"/>
  <c r="V170" i="183"/>
  <c r="K171" i="183"/>
  <c r="V171" i="183"/>
  <c r="K172" i="183"/>
  <c r="V172" i="183"/>
  <c r="E1684" i="183"/>
  <c r="I1684" i="183"/>
  <c r="I1683" i="183"/>
  <c r="M1683" i="183"/>
  <c r="M1684" i="183"/>
  <c r="T1684" i="183"/>
  <c r="T1683" i="183"/>
  <c r="L1683" i="183"/>
  <c r="L1684" i="183"/>
  <c r="F1683" i="183"/>
  <c r="F1684" i="183"/>
  <c r="AJ24" i="174"/>
  <c r="AK1192" i="183" s="1"/>
  <c r="AJ38" i="174"/>
  <c r="AJ17" i="173"/>
  <c r="AK1129" i="183" s="1"/>
  <c r="AJ34" i="173"/>
  <c r="AK1146" i="183" s="1"/>
  <c r="AJ26" i="173"/>
  <c r="AK1138" i="183" s="1"/>
  <c r="AJ22" i="173"/>
  <c r="BC61" i="173"/>
  <c r="BC63" i="173"/>
  <c r="AJ11" i="172"/>
  <c r="AK1067" i="183" s="1"/>
  <c r="AJ22" i="172"/>
  <c r="AK1078" i="183" s="1"/>
  <c r="U46" i="172"/>
  <c r="V1102" i="183" s="1"/>
  <c r="BI6" i="172"/>
  <c r="AJ16" i="172"/>
  <c r="AK1072" i="183" s="1"/>
  <c r="BC44" i="171"/>
  <c r="BD1044" i="183" s="1"/>
  <c r="BC58" i="171"/>
  <c r="BD1058" i="183" s="1"/>
  <c r="BC48" i="171"/>
  <c r="BC64" i="171"/>
  <c r="AJ12" i="170"/>
  <c r="AK956" i="183" s="1"/>
  <c r="AJ14" i="170"/>
  <c r="AK958" i="183" s="1"/>
  <c r="AJ21" i="170"/>
  <c r="AK965" i="183" s="1"/>
  <c r="AJ19" i="170"/>
  <c r="AK963" i="183" s="1"/>
  <c r="BJ35" i="171"/>
  <c r="BK1035" i="183" s="1"/>
  <c r="BJ31" i="171"/>
  <c r="BL31" i="171" s="1"/>
  <c r="BM1031" i="183" s="1"/>
  <c r="BC36" i="171"/>
  <c r="BD1036" i="183" s="1"/>
  <c r="BC38" i="171"/>
  <c r="BD1038" i="183" s="1"/>
  <c r="BJ40" i="171"/>
  <c r="BK1040" i="183" s="1"/>
  <c r="BC42" i="171"/>
  <c r="BD1042" i="183" s="1"/>
  <c r="BC16" i="171"/>
  <c r="BC45" i="170"/>
  <c r="AJ32" i="170"/>
  <c r="AK976" i="183" s="1"/>
  <c r="AJ29" i="170"/>
  <c r="AK973" i="183" s="1"/>
  <c r="AJ21" i="169"/>
  <c r="AK909" i="183" s="1"/>
  <c r="AJ13" i="169"/>
  <c r="AK901" i="183" s="1"/>
  <c r="BJ17" i="170"/>
  <c r="BK961" i="183" s="1"/>
  <c r="BL19" i="170"/>
  <c r="BM963" i="183" s="1"/>
  <c r="BJ20" i="170"/>
  <c r="BK964" i="183" s="1"/>
  <c r="BJ15" i="170"/>
  <c r="BK959" i="183" s="1"/>
  <c r="BC11" i="170"/>
  <c r="BD955" i="183" s="1"/>
  <c r="BK18" i="170"/>
  <c r="BL962" i="183" s="1"/>
  <c r="BC29" i="170"/>
  <c r="BC38" i="170"/>
  <c r="BD982" i="183" s="1"/>
  <c r="BC26" i="169"/>
  <c r="BD914" i="183" s="1"/>
  <c r="BC55" i="169"/>
  <c r="BD943" i="183" s="1"/>
  <c r="BC42" i="169"/>
  <c r="BD930" i="183" s="1"/>
  <c r="BJ21" i="169"/>
  <c r="BK909" i="183" s="1"/>
  <c r="BC27" i="169"/>
  <c r="BD915" i="183" s="1"/>
  <c r="BC15" i="169"/>
  <c r="BD903" i="183" s="1"/>
  <c r="BC16" i="169"/>
  <c r="BD904" i="183" s="1"/>
  <c r="BC17" i="169"/>
  <c r="BD905" i="183" s="1"/>
  <c r="BC35" i="169"/>
  <c r="BD923" i="183" s="1"/>
  <c r="BC57" i="169"/>
  <c r="BD945" i="183" s="1"/>
  <c r="BC12" i="169"/>
  <c r="BD900" i="183" s="1"/>
  <c r="BC13" i="169"/>
  <c r="BD901" i="183" s="1"/>
  <c r="BJ20" i="169"/>
  <c r="BK908" i="183" s="1"/>
  <c r="BC22" i="169"/>
  <c r="BD910" i="183" s="1"/>
  <c r="BC25" i="169"/>
  <c r="BD913" i="183" s="1"/>
  <c r="BC31" i="169"/>
  <c r="BD919" i="183" s="1"/>
  <c r="BC38" i="169"/>
  <c r="BD926" i="183" s="1"/>
  <c r="BC28" i="169"/>
  <c r="BD916" i="183" s="1"/>
  <c r="BC34" i="169"/>
  <c r="BD922" i="183" s="1"/>
  <c r="BC43" i="169"/>
  <c r="BD931" i="183" s="1"/>
  <c r="BC47" i="169"/>
  <c r="BD935" i="183" s="1"/>
  <c r="BC51" i="169"/>
  <c r="BD939" i="183" s="1"/>
  <c r="BC10" i="169"/>
  <c r="BD898" i="183" s="1"/>
  <c r="AJ24" i="153"/>
  <c r="AK856" i="183" s="1"/>
  <c r="AJ42" i="153"/>
  <c r="AK874" i="183" s="1"/>
  <c r="AJ62" i="168"/>
  <c r="AK838" i="183" s="1"/>
  <c r="AJ18" i="168"/>
  <c r="AK794" i="183" s="1"/>
  <c r="AJ10" i="168"/>
  <c r="AK786" i="183" s="1"/>
  <c r="AJ18" i="167"/>
  <c r="AK738" i="183" s="1"/>
  <c r="AJ10" i="167"/>
  <c r="AK730" i="183" s="1"/>
  <c r="BC31" i="168"/>
  <c r="BC28" i="167"/>
  <c r="BD748" i="183" s="1"/>
  <c r="BJ32" i="167"/>
  <c r="BK752" i="183" s="1"/>
  <c r="BC33" i="167"/>
  <c r="BC36" i="167"/>
  <c r="BD756" i="183" s="1"/>
  <c r="BC41" i="167"/>
  <c r="BD761" i="183" s="1"/>
  <c r="BC44" i="167"/>
  <c r="BD764" i="183" s="1"/>
  <c r="BC26" i="167"/>
  <c r="BD746" i="183" s="1"/>
  <c r="BC31" i="167"/>
  <c r="BD751" i="183" s="1"/>
  <c r="BC34" i="167"/>
  <c r="BD754" i="183" s="1"/>
  <c r="BC42" i="167"/>
  <c r="BD762" i="183" s="1"/>
  <c r="BC24" i="167"/>
  <c r="BB6" i="167"/>
  <c r="BC30" i="167"/>
  <c r="BD750" i="183" s="1"/>
  <c r="BC35" i="167"/>
  <c r="BC38" i="167"/>
  <c r="BD758" i="183" s="1"/>
  <c r="BC43" i="167"/>
  <c r="BD763" i="183" s="1"/>
  <c r="BC48" i="167"/>
  <c r="BD768" i="183" s="1"/>
  <c r="AJ26" i="166"/>
  <c r="AK690" i="183" s="1"/>
  <c r="AJ22" i="166"/>
  <c r="AK686" i="183" s="1"/>
  <c r="AJ16" i="166"/>
  <c r="AK680" i="183" s="1"/>
  <c r="BC52" i="166"/>
  <c r="BD716" i="183" s="1"/>
  <c r="BC54" i="166"/>
  <c r="BD718" i="183" s="1"/>
  <c r="BC56" i="166"/>
  <c r="BD720" i="183" s="1"/>
  <c r="BC58" i="166"/>
  <c r="BD722" i="183" s="1"/>
  <c r="BC60" i="166"/>
  <c r="BD724" i="183" s="1"/>
  <c r="AJ24" i="165"/>
  <c r="AK632" i="183" s="1"/>
  <c r="AJ18" i="165"/>
  <c r="AK626" i="183" s="1"/>
  <c r="BB5" i="166"/>
  <c r="BC16" i="166"/>
  <c r="BD680" i="183" s="1"/>
  <c r="BC15" i="166"/>
  <c r="BC18" i="166"/>
  <c r="BC20" i="166"/>
  <c r="BD684" i="183" s="1"/>
  <c r="BJ22" i="166"/>
  <c r="BK686" i="183" s="1"/>
  <c r="BC11" i="166"/>
  <c r="BD675" i="183" s="1"/>
  <c r="BC14" i="166"/>
  <c r="BD678" i="183" s="1"/>
  <c r="BC17" i="166"/>
  <c r="BD681" i="183" s="1"/>
  <c r="BC21" i="166"/>
  <c r="BD685" i="183" s="1"/>
  <c r="BC13" i="166"/>
  <c r="BD677" i="183" s="1"/>
  <c r="BC23" i="166"/>
  <c r="BD687" i="183" s="1"/>
  <c r="BB6" i="166"/>
  <c r="BC46" i="165"/>
  <c r="BD654" i="183" s="1"/>
  <c r="BC56" i="165"/>
  <c r="BL14" i="165"/>
  <c r="BM622" i="183" s="1"/>
  <c r="BK14" i="165"/>
  <c r="BL622" i="183" s="1"/>
  <c r="BJ15" i="165"/>
  <c r="BK623" i="183" s="1"/>
  <c r="BJ18" i="165"/>
  <c r="BK626" i="183" s="1"/>
  <c r="BJ11" i="165"/>
  <c r="BK619" i="183" s="1"/>
  <c r="BC13" i="165"/>
  <c r="BD621" i="183" s="1"/>
  <c r="BC17" i="165"/>
  <c r="BD625" i="183" s="1"/>
  <c r="BC20" i="165"/>
  <c r="BD628" i="183" s="1"/>
  <c r="BK12" i="165"/>
  <c r="BL620" i="183" s="1"/>
  <c r="BK16" i="165"/>
  <c r="BL624" i="183" s="1"/>
  <c r="BC64" i="165"/>
  <c r="BJ10" i="165"/>
  <c r="BK618" i="183" s="1"/>
  <c r="AJ58" i="164"/>
  <c r="AK610" i="183" s="1"/>
  <c r="AJ15" i="163"/>
  <c r="AK511" i="183" s="1"/>
  <c r="AJ23" i="163"/>
  <c r="AK519" i="183" s="1"/>
  <c r="BC26" i="164"/>
  <c r="BD578" i="183" s="1"/>
  <c r="BC34" i="164"/>
  <c r="BD586" i="183" s="1"/>
  <c r="BC60" i="164"/>
  <c r="BD612" i="183" s="1"/>
  <c r="BC18" i="164"/>
  <c r="BD570" i="183" s="1"/>
  <c r="BJ13" i="164"/>
  <c r="BK565" i="183" s="1"/>
  <c r="BC14" i="164"/>
  <c r="BD566" i="183" s="1"/>
  <c r="BC21" i="164"/>
  <c r="BD573" i="183" s="1"/>
  <c r="BI5" i="163"/>
  <c r="AJ47" i="163"/>
  <c r="AK543" i="183" s="1"/>
  <c r="BC11" i="163"/>
  <c r="BD507" i="183" s="1"/>
  <c r="BC17" i="163"/>
  <c r="BD513" i="183" s="1"/>
  <c r="BC31" i="163"/>
  <c r="BD527" i="183" s="1"/>
  <c r="BC40" i="163"/>
  <c r="BD536" i="183" s="1"/>
  <c r="BC29" i="163"/>
  <c r="BC32" i="163"/>
  <c r="BD528" i="183" s="1"/>
  <c r="BC38" i="163"/>
  <c r="BD534" i="183" s="1"/>
  <c r="BC46" i="163"/>
  <c r="BC30" i="163"/>
  <c r="BD526" i="183" s="1"/>
  <c r="BC33" i="163"/>
  <c r="BD529" i="183" s="1"/>
  <c r="BC36" i="163"/>
  <c r="BD532" i="183" s="1"/>
  <c r="BC39" i="163"/>
  <c r="BD535" i="183" s="1"/>
  <c r="BC34" i="163"/>
  <c r="BD530" i="183" s="1"/>
  <c r="BC54" i="163"/>
  <c r="BD550" i="183" s="1"/>
  <c r="BC55" i="163"/>
  <c r="BD551" i="183" s="1"/>
  <c r="BC57" i="163"/>
  <c r="BD553" i="183" s="1"/>
  <c r="BC59" i="163"/>
  <c r="BD555" i="183" s="1"/>
  <c r="BC64" i="163"/>
  <c r="AJ33" i="162"/>
  <c r="AK473" i="183" s="1"/>
  <c r="BJ59" i="162"/>
  <c r="BK499" i="183" s="1"/>
  <c r="BC36" i="162"/>
  <c r="BD476" i="183" s="1"/>
  <c r="BC62" i="162"/>
  <c r="BD502" i="183" s="1"/>
  <c r="BC42" i="162"/>
  <c r="BD482" i="183" s="1"/>
  <c r="BC30" i="162"/>
  <c r="BD470" i="183" s="1"/>
  <c r="BC32" i="162"/>
  <c r="BD472" i="183" s="1"/>
  <c r="BC38" i="162"/>
  <c r="BD478" i="183" s="1"/>
  <c r="BC34" i="162"/>
  <c r="BD474" i="183" s="1"/>
  <c r="BC53" i="162"/>
  <c r="BC31" i="162"/>
  <c r="BD471" i="183" s="1"/>
  <c r="AJ21" i="161"/>
  <c r="AK405" i="183" s="1"/>
  <c r="AJ40" i="161"/>
  <c r="AK424" i="183" s="1"/>
  <c r="BC12" i="162"/>
  <c r="BD452" i="183" s="1"/>
  <c r="BC22" i="162"/>
  <c r="BD462" i="183" s="1"/>
  <c r="BJ19" i="162"/>
  <c r="BC18" i="162"/>
  <c r="BD458" i="183" s="1"/>
  <c r="BC28" i="162"/>
  <c r="BD468" i="183" s="1"/>
  <c r="BI6" i="161"/>
  <c r="BJ16" i="161"/>
  <c r="BC17" i="161"/>
  <c r="BC32" i="161"/>
  <c r="BD416" i="183" s="1"/>
  <c r="BC65" i="161"/>
  <c r="BC14" i="161"/>
  <c r="BD398" i="183" s="1"/>
  <c r="BC19" i="161"/>
  <c r="BD403" i="183" s="1"/>
  <c r="AJ56" i="161"/>
  <c r="AK440" i="183" s="1"/>
  <c r="V441" i="183"/>
  <c r="BJ34" i="161"/>
  <c r="BC11" i="161"/>
  <c r="BD395" i="183" s="1"/>
  <c r="BC15" i="161"/>
  <c r="BD399" i="183" s="1"/>
  <c r="AJ17" i="161"/>
  <c r="AK401" i="183" s="1"/>
  <c r="BC18" i="161"/>
  <c r="BD402" i="183" s="1"/>
  <c r="BC21" i="161"/>
  <c r="BD405" i="183" s="1"/>
  <c r="BC27" i="161"/>
  <c r="BD411" i="183" s="1"/>
  <c r="BC33" i="161"/>
  <c r="AJ42" i="161"/>
  <c r="AK426" i="183" s="1"/>
  <c r="BI5" i="161"/>
  <c r="BJ14" i="161"/>
  <c r="BK398" i="183" s="1"/>
  <c r="BC30" i="161"/>
  <c r="AJ32" i="161"/>
  <c r="AK416" i="183" s="1"/>
  <c r="AJ47" i="161"/>
  <c r="AK431" i="183" s="1"/>
  <c r="AJ62" i="161"/>
  <c r="AK446" i="183" s="1"/>
  <c r="BC13" i="161"/>
  <c r="BD397" i="183" s="1"/>
  <c r="AJ38" i="161"/>
  <c r="AK422" i="183" s="1"/>
  <c r="AJ53" i="161"/>
  <c r="AK437" i="183" s="1"/>
  <c r="AJ52" i="160"/>
  <c r="AK380" i="183" s="1"/>
  <c r="AJ50" i="160"/>
  <c r="AK378" i="183" s="1"/>
  <c r="BC23" i="161"/>
  <c r="BD407" i="183" s="1"/>
  <c r="BC25" i="161"/>
  <c r="BD409" i="183" s="1"/>
  <c r="BJ27" i="161"/>
  <c r="BK411" i="183" s="1"/>
  <c r="BC29" i="161"/>
  <c r="BD413" i="183" s="1"/>
  <c r="BC31" i="161"/>
  <c r="BD415" i="183" s="1"/>
  <c r="BJ22" i="161"/>
  <c r="BK406" i="183" s="1"/>
  <c r="V353" i="183"/>
  <c r="BJ26" i="160"/>
  <c r="BK354" i="183" s="1"/>
  <c r="BC36" i="160"/>
  <c r="BD364" i="183" s="1"/>
  <c r="BC43" i="160"/>
  <c r="BD371" i="183" s="1"/>
  <c r="BJ28" i="160"/>
  <c r="BK356" i="183" s="1"/>
  <c r="BC29" i="160"/>
  <c r="BD357" i="183" s="1"/>
  <c r="BC38" i="160"/>
  <c r="BD366" i="183" s="1"/>
  <c r="BC61" i="160"/>
  <c r="BC60" i="160"/>
  <c r="BD388" i="183" s="1"/>
  <c r="BC24" i="160"/>
  <c r="BD352" i="183" s="1"/>
  <c r="AJ64" i="159"/>
  <c r="AK336" i="183" s="1"/>
  <c r="AJ14" i="159"/>
  <c r="AK286" i="183" s="1"/>
  <c r="BC53" i="159"/>
  <c r="BD325" i="183" s="1"/>
  <c r="BC43" i="159"/>
  <c r="BD315" i="183" s="1"/>
  <c r="BC26" i="159"/>
  <c r="BC34" i="159"/>
  <c r="BD306" i="183" s="1"/>
  <c r="BC28" i="159"/>
  <c r="BD300" i="183" s="1"/>
  <c r="BC37" i="159"/>
  <c r="BD309" i="183" s="1"/>
  <c r="BC51" i="159"/>
  <c r="BD323" i="183" s="1"/>
  <c r="BC25" i="159"/>
  <c r="BD297" i="183" s="1"/>
  <c r="V292" i="183"/>
  <c r="AJ60" i="157"/>
  <c r="AK220" i="183" s="1"/>
  <c r="BC43" i="158"/>
  <c r="BD259" i="183" s="1"/>
  <c r="BC60" i="158"/>
  <c r="BD276" i="183" s="1"/>
  <c r="BC38" i="158"/>
  <c r="BD254" i="183" s="1"/>
  <c r="BJ52" i="158"/>
  <c r="BK268" i="183" s="1"/>
  <c r="V237" i="183"/>
  <c r="AJ64" i="156"/>
  <c r="AK168" i="183" s="1"/>
  <c r="BC61" i="156"/>
  <c r="BD165" i="183" s="1"/>
  <c r="AJ62" i="155"/>
  <c r="AK110" i="183" s="1"/>
  <c r="BC31" i="156"/>
  <c r="BD135" i="183" s="1"/>
  <c r="AJ15" i="156"/>
  <c r="AK119" i="183" s="1"/>
  <c r="AJ11" i="156"/>
  <c r="AK115" i="183" s="1"/>
  <c r="V110" i="183"/>
  <c r="AJ41" i="155"/>
  <c r="AK89" i="183" s="1"/>
  <c r="AJ34" i="155"/>
  <c r="AK82" i="183" s="1"/>
  <c r="BJ29" i="155"/>
  <c r="BK77" i="183" s="1"/>
  <c r="BC28" i="155"/>
  <c r="BD76" i="183" s="1"/>
  <c r="BC31" i="155"/>
  <c r="BD79" i="183" s="1"/>
  <c r="BC35" i="155"/>
  <c r="BC27" i="155"/>
  <c r="BD75" i="183" s="1"/>
  <c r="BC32" i="155"/>
  <c r="BD80" i="183" s="1"/>
  <c r="BJ39" i="155"/>
  <c r="BC40" i="155"/>
  <c r="BD88" i="183" s="1"/>
  <c r="BJ41" i="155"/>
  <c r="BK89" i="183" s="1"/>
  <c r="BC44" i="155"/>
  <c r="BD92" i="183" s="1"/>
  <c r="BC24" i="155"/>
  <c r="BD72" i="183" s="1"/>
  <c r="BC51" i="154"/>
  <c r="BD43" i="183" s="1"/>
  <c r="BC57" i="154"/>
  <c r="BC65" i="154"/>
  <c r="BD57" i="183" s="1"/>
  <c r="BC48" i="154"/>
  <c r="BD40" i="183" s="1"/>
  <c r="BC53" i="154"/>
  <c r="BD45" i="183" s="1"/>
  <c r="AJ27" i="156"/>
  <c r="AK131" i="183" s="1"/>
  <c r="AJ14" i="162"/>
  <c r="AK454" i="183" s="1"/>
  <c r="AJ26" i="165"/>
  <c r="AK634" i="183" s="1"/>
  <c r="AJ12" i="166"/>
  <c r="AK676" i="183" s="1"/>
  <c r="AJ16" i="170"/>
  <c r="AK960" i="183" s="1"/>
  <c r="AJ28" i="154"/>
  <c r="AK20" i="183" s="1"/>
  <c r="AJ26" i="155"/>
  <c r="AK74" i="183" s="1"/>
  <c r="AJ32" i="155"/>
  <c r="AK80" i="183" s="1"/>
  <c r="V92" i="183"/>
  <c r="AJ20" i="156"/>
  <c r="AK124" i="183" s="1"/>
  <c r="AJ22" i="154"/>
  <c r="AK14" i="183" s="1"/>
  <c r="AJ32" i="154"/>
  <c r="AK24" i="183" s="1"/>
  <c r="AJ25" i="155"/>
  <c r="AK73" i="183" s="1"/>
  <c r="AJ48" i="155"/>
  <c r="AK96" i="183" s="1"/>
  <c r="AJ16" i="156"/>
  <c r="AK120" i="183" s="1"/>
  <c r="AJ21" i="156"/>
  <c r="AK125" i="183" s="1"/>
  <c r="AJ30" i="156"/>
  <c r="AK134" i="183" s="1"/>
  <c r="AJ35" i="156"/>
  <c r="AK139" i="183" s="1"/>
  <c r="AJ13" i="159"/>
  <c r="AK285" i="183" s="1"/>
  <c r="AJ18" i="159"/>
  <c r="AK290" i="183" s="1"/>
  <c r="AJ21" i="159"/>
  <c r="AK293" i="183" s="1"/>
  <c r="AJ62" i="159"/>
  <c r="AK334" i="183" s="1"/>
  <c r="AJ44" i="160"/>
  <c r="AK372" i="183" s="1"/>
  <c r="AJ48" i="161"/>
  <c r="AK432" i="183" s="1"/>
  <c r="V433" i="183"/>
  <c r="V435" i="183"/>
  <c r="V458" i="183"/>
  <c r="AJ22" i="162"/>
  <c r="AK462" i="183" s="1"/>
  <c r="K488" i="183"/>
  <c r="V488" i="183"/>
  <c r="AJ51" i="162"/>
  <c r="AK491" i="183" s="1"/>
  <c r="AJ27" i="163"/>
  <c r="AK523" i="183" s="1"/>
  <c r="AJ32" i="163"/>
  <c r="AK528" i="183" s="1"/>
  <c r="K548" i="183"/>
  <c r="V548" i="183"/>
  <c r="AJ48" i="164"/>
  <c r="AK600" i="183" s="1"/>
  <c r="AJ16" i="165"/>
  <c r="AK624" i="183" s="1"/>
  <c r="AJ40" i="165"/>
  <c r="AK648" i="183" s="1"/>
  <c r="AJ42" i="165"/>
  <c r="AK650" i="183" s="1"/>
  <c r="AJ20" i="166"/>
  <c r="AK684" i="183" s="1"/>
  <c r="AJ30" i="153"/>
  <c r="AK862" i="183" s="1"/>
  <c r="AS64" i="153"/>
  <c r="AT896" i="183" s="1"/>
  <c r="AJ19" i="169"/>
  <c r="AK907" i="183" s="1"/>
  <c r="AS14" i="170"/>
  <c r="AT958" i="183" s="1"/>
  <c r="AJ18" i="170"/>
  <c r="AK962" i="183" s="1"/>
  <c r="AJ26" i="170"/>
  <c r="AK970" i="183" s="1"/>
  <c r="U38" i="170"/>
  <c r="V982" i="183" s="1"/>
  <c r="K1007" i="183"/>
  <c r="U63" i="170"/>
  <c r="V1007" i="183" s="1"/>
  <c r="AJ65" i="171"/>
  <c r="AK1065" i="183" s="1"/>
  <c r="AJ64" i="174"/>
  <c r="AK1232" i="183" s="1"/>
  <c r="AJ23" i="160"/>
  <c r="AK351" i="183" s="1"/>
  <c r="AJ28" i="167"/>
  <c r="AK748" i="183" s="1"/>
  <c r="AJ28" i="168"/>
  <c r="AK804" i="183" s="1"/>
  <c r="AJ20" i="153"/>
  <c r="AK852" i="183" s="1"/>
  <c r="AJ46" i="153"/>
  <c r="AK878" i="183" s="1"/>
  <c r="AJ25" i="169"/>
  <c r="AK913" i="183" s="1"/>
  <c r="U54" i="170"/>
  <c r="AS14" i="154"/>
  <c r="AT6" i="183" s="1"/>
  <c r="AJ30" i="155"/>
  <c r="AK78" i="183" s="1"/>
  <c r="AJ55" i="155"/>
  <c r="AK103" i="183" s="1"/>
  <c r="AJ10" i="154"/>
  <c r="AK2" i="183" s="1"/>
  <c r="AJ19" i="155"/>
  <c r="AK67" i="183" s="1"/>
  <c r="AJ17" i="156"/>
  <c r="AK121" i="183" s="1"/>
  <c r="K127" i="183"/>
  <c r="V127" i="183"/>
  <c r="AJ31" i="156"/>
  <c r="AK135" i="183" s="1"/>
  <c r="V232" i="183"/>
  <c r="AJ28" i="158"/>
  <c r="AK244" i="183" s="1"/>
  <c r="V249" i="183"/>
  <c r="V300" i="183"/>
  <c r="V311" i="183"/>
  <c r="K323" i="183"/>
  <c r="V323" i="183"/>
  <c r="V329" i="183"/>
  <c r="V350" i="183"/>
  <c r="AJ26" i="160"/>
  <c r="AK354" i="183" s="1"/>
  <c r="AJ50" i="161"/>
  <c r="AK434" i="183" s="1"/>
  <c r="AJ64" i="161"/>
  <c r="AK448" i="183" s="1"/>
  <c r="V482" i="183"/>
  <c r="AJ64" i="162"/>
  <c r="AK504" i="183" s="1"/>
  <c r="AJ14" i="165"/>
  <c r="AK622" i="183" s="1"/>
  <c r="AJ12" i="167"/>
  <c r="AK732" i="183" s="1"/>
  <c r="AJ30" i="167"/>
  <c r="AK750" i="183" s="1"/>
  <c r="AJ14" i="168"/>
  <c r="AK790" i="183" s="1"/>
  <c r="AJ24" i="168"/>
  <c r="AK800" i="183" s="1"/>
  <c r="AJ36" i="168"/>
  <c r="AK812" i="183" s="1"/>
  <c r="AJ14" i="153"/>
  <c r="AK846" i="183" s="1"/>
  <c r="AJ36" i="153"/>
  <c r="AK868" i="183" s="1"/>
  <c r="AJ48" i="153"/>
  <c r="AK880" i="183" s="1"/>
  <c r="U22" i="170"/>
  <c r="V966" i="183" s="1"/>
  <c r="AJ24" i="172"/>
  <c r="AJ28" i="174"/>
  <c r="AK1196" i="183" s="1"/>
  <c r="AJ20" i="167"/>
  <c r="AK740" i="183" s="1"/>
  <c r="AJ44" i="167"/>
  <c r="AK764" i="183" s="1"/>
  <c r="AJ13" i="156"/>
  <c r="AK117" i="183" s="1"/>
  <c r="AJ63" i="157"/>
  <c r="AK223" i="183" s="1"/>
  <c r="AJ55" i="159"/>
  <c r="AK327" i="183" s="1"/>
  <c r="AJ44" i="161"/>
  <c r="AK428" i="183" s="1"/>
  <c r="AJ56" i="153"/>
  <c r="AK888" i="183" s="1"/>
  <c r="AJ28" i="155"/>
  <c r="AK76" i="183" s="1"/>
  <c r="AJ56" i="155"/>
  <c r="AK104" i="183" s="1"/>
  <c r="AJ34" i="156"/>
  <c r="AK138" i="183" s="1"/>
  <c r="V161" i="183"/>
  <c r="K250" i="183"/>
  <c r="V250" i="183"/>
  <c r="AJ10" i="159"/>
  <c r="AK282" i="183" s="1"/>
  <c r="V301" i="183"/>
  <c r="V331" i="183"/>
  <c r="AJ16" i="160"/>
  <c r="AK344" i="183" s="1"/>
  <c r="AJ38" i="160"/>
  <c r="AK366" i="183" s="1"/>
  <c r="AJ43" i="160"/>
  <c r="AK371" i="183" s="1"/>
  <c r="AJ54" i="160"/>
  <c r="AK382" i="183" s="1"/>
  <c r="V385" i="183"/>
  <c r="V414" i="183"/>
  <c r="AJ31" i="161"/>
  <c r="AK415" i="183" s="1"/>
  <c r="AJ33" i="161"/>
  <c r="AK417" i="183" s="1"/>
  <c r="AJ36" i="161"/>
  <c r="AK420" i="183" s="1"/>
  <c r="AJ55" i="161"/>
  <c r="AK439" i="183" s="1"/>
  <c r="V440" i="183"/>
  <c r="AJ57" i="161"/>
  <c r="AK441" i="183" s="1"/>
  <c r="AJ59" i="161"/>
  <c r="AK443" i="183" s="1"/>
  <c r="K455" i="183"/>
  <c r="V455" i="183"/>
  <c r="AJ17" i="162"/>
  <c r="AK457" i="183" s="1"/>
  <c r="V462" i="183"/>
  <c r="AJ27" i="162"/>
  <c r="AK467" i="183" s="1"/>
  <c r="AJ45" i="162"/>
  <c r="AK485" i="183" s="1"/>
  <c r="AJ22" i="165"/>
  <c r="AK630" i="183" s="1"/>
  <c r="AJ62" i="165"/>
  <c r="AK670" i="183" s="1"/>
  <c r="AJ38" i="166"/>
  <c r="AK702" i="183" s="1"/>
  <c r="AJ26" i="167"/>
  <c r="AK746" i="183" s="1"/>
  <c r="AJ32" i="168"/>
  <c r="AK808" i="183" s="1"/>
  <c r="AJ11" i="169"/>
  <c r="AK899" i="183" s="1"/>
  <c r="AJ23" i="170"/>
  <c r="AK967" i="183" s="1"/>
  <c r="K983" i="183"/>
  <c r="U39" i="170"/>
  <c r="V983" i="183" s="1"/>
  <c r="AJ53" i="170"/>
  <c r="AJ63" i="170"/>
  <c r="AK1007" i="183" s="1"/>
  <c r="AJ29" i="173"/>
  <c r="AJ41" i="163"/>
  <c r="AK537" i="183" s="1"/>
  <c r="AJ51" i="163"/>
  <c r="AK547" i="183" s="1"/>
  <c r="AJ10" i="165"/>
  <c r="AK618" i="183" s="1"/>
  <c r="AJ12" i="165"/>
  <c r="AK620" i="183" s="1"/>
  <c r="AJ20" i="165"/>
  <c r="AK628" i="183" s="1"/>
  <c r="AJ30" i="165"/>
  <c r="AK638" i="183" s="1"/>
  <c r="AJ10" i="166"/>
  <c r="AK674" i="183" s="1"/>
  <c r="AJ18" i="166"/>
  <c r="AK682" i="183" s="1"/>
  <c r="AJ34" i="166"/>
  <c r="AK698" i="183" s="1"/>
  <c r="AJ54" i="166"/>
  <c r="AK718" i="183" s="1"/>
  <c r="AJ14" i="167"/>
  <c r="AK734" i="183" s="1"/>
  <c r="AJ24" i="167"/>
  <c r="AK744" i="183" s="1"/>
  <c r="AJ32" i="167"/>
  <c r="AK752" i="183" s="1"/>
  <c r="AJ46" i="167"/>
  <c r="AK766" i="183" s="1"/>
  <c r="AJ16" i="168"/>
  <c r="AK792" i="183" s="1"/>
  <c r="AJ20" i="168"/>
  <c r="AK796" i="183" s="1"/>
  <c r="AJ30" i="168"/>
  <c r="AK806" i="183" s="1"/>
  <c r="AJ42" i="168"/>
  <c r="AK818" i="183" s="1"/>
  <c r="AJ64" i="168"/>
  <c r="AK840" i="183" s="1"/>
  <c r="AJ10" i="153"/>
  <c r="AK842" i="183" s="1"/>
  <c r="AJ16" i="153"/>
  <c r="AK848" i="183" s="1"/>
  <c r="AJ22" i="153"/>
  <c r="AK854" i="183" s="1"/>
  <c r="AJ26" i="153"/>
  <c r="AK858" i="183" s="1"/>
  <c r="AJ32" i="153"/>
  <c r="AK864" i="183" s="1"/>
  <c r="AJ50" i="153"/>
  <c r="AK882" i="183" s="1"/>
  <c r="AJ52" i="153"/>
  <c r="AK884" i="183" s="1"/>
  <c r="AJ17" i="169"/>
  <c r="AK905" i="183" s="1"/>
  <c r="AJ27" i="169"/>
  <c r="AK915" i="183" s="1"/>
  <c r="AJ11" i="170"/>
  <c r="AK955" i="183" s="1"/>
  <c r="AJ13" i="170"/>
  <c r="AK957" i="183" s="1"/>
  <c r="AJ20" i="170"/>
  <c r="AK964" i="183" s="1"/>
  <c r="AJ24" i="170"/>
  <c r="AK968" i="183" s="1"/>
  <c r="U25" i="170"/>
  <c r="V969" i="183" s="1"/>
  <c r="AJ27" i="170"/>
  <c r="AJ30" i="170"/>
  <c r="AK974" i="183" s="1"/>
  <c r="AJ47" i="170"/>
  <c r="AK991" i="183" s="1"/>
  <c r="U49" i="170"/>
  <c r="V993" i="183" s="1"/>
  <c r="AJ65" i="170"/>
  <c r="AK1009" i="183" s="1"/>
  <c r="U39" i="171"/>
  <c r="V1039" i="183" s="1"/>
  <c r="AJ13" i="172"/>
  <c r="AJ19" i="172"/>
  <c r="AK1075" i="183" s="1"/>
  <c r="AJ25" i="172"/>
  <c r="AK1081" i="183" s="1"/>
  <c r="AJ64" i="172"/>
  <c r="AK1120" i="183" s="1"/>
  <c r="AJ11" i="173"/>
  <c r="AK1123" i="183" s="1"/>
  <c r="AJ20" i="173"/>
  <c r="AJ24" i="173"/>
  <c r="AK1136" i="183" s="1"/>
  <c r="AJ24" i="166"/>
  <c r="AK688" i="183" s="1"/>
  <c r="AJ36" i="166"/>
  <c r="AK700" i="183" s="1"/>
  <c r="AJ16" i="167"/>
  <c r="AK736" i="183" s="1"/>
  <c r="AJ22" i="167"/>
  <c r="AK742" i="183" s="1"/>
  <c r="AJ34" i="167"/>
  <c r="AJ36" i="167"/>
  <c r="AK756" i="183" s="1"/>
  <c r="AJ38" i="167"/>
  <c r="AK758" i="183" s="1"/>
  <c r="AJ12" i="168"/>
  <c r="AK788" i="183" s="1"/>
  <c r="AJ22" i="168"/>
  <c r="AK798" i="183" s="1"/>
  <c r="AJ26" i="168"/>
  <c r="AK802" i="183" s="1"/>
  <c r="AJ34" i="168"/>
  <c r="AK810" i="183" s="1"/>
  <c r="AJ38" i="168"/>
  <c r="AK814" i="183" s="1"/>
  <c r="AJ12" i="153"/>
  <c r="AK844" i="183" s="1"/>
  <c r="AJ18" i="153"/>
  <c r="AK850" i="183" s="1"/>
  <c r="AJ28" i="153"/>
  <c r="AK860" i="183" s="1"/>
  <c r="AJ38" i="153"/>
  <c r="AK870" i="183" s="1"/>
  <c r="AJ62" i="153"/>
  <c r="AK894" i="183" s="1"/>
  <c r="AJ15" i="169"/>
  <c r="AK903" i="183" s="1"/>
  <c r="AJ23" i="169"/>
  <c r="AK911" i="183" s="1"/>
  <c r="AJ10" i="170"/>
  <c r="AK954" i="183" s="1"/>
  <c r="AJ15" i="170"/>
  <c r="AK959" i="183" s="1"/>
  <c r="AJ17" i="170"/>
  <c r="AK961" i="183" s="1"/>
  <c r="AJ22" i="170"/>
  <c r="AK966" i="183" s="1"/>
  <c r="AJ28" i="170"/>
  <c r="AK972" i="183" s="1"/>
  <c r="U51" i="170"/>
  <c r="V995" i="183" s="1"/>
  <c r="AJ61" i="170"/>
  <c r="AK1005" i="183" s="1"/>
  <c r="AJ14" i="172"/>
  <c r="AK1070" i="183" s="1"/>
  <c r="AJ21" i="172"/>
  <c r="AK1077" i="183" s="1"/>
  <c r="AJ28" i="172"/>
  <c r="AJ65" i="172"/>
  <c r="AK1121" i="183" s="1"/>
  <c r="AJ16" i="173"/>
  <c r="AK1128" i="183" s="1"/>
  <c r="AJ25" i="173"/>
  <c r="AK1137" i="183" s="1"/>
  <c r="AJ17" i="174"/>
  <c r="AK1185" i="183" s="1"/>
  <c r="AJ24" i="154"/>
  <c r="AK16" i="183" s="1"/>
  <c r="AJ30" i="154"/>
  <c r="AK22" i="183" s="1"/>
  <c r="AJ26" i="154"/>
  <c r="AK18" i="183" s="1"/>
  <c r="AJ12" i="154"/>
  <c r="AK4" i="183" s="1"/>
  <c r="AJ20" i="154"/>
  <c r="AK12" i="183" s="1"/>
  <c r="AJ33" i="174"/>
  <c r="BC10" i="174"/>
  <c r="AJ12" i="174"/>
  <c r="AK1180" i="183" s="1"/>
  <c r="BC15" i="174"/>
  <c r="BD1183" i="183" s="1"/>
  <c r="AJ18" i="174"/>
  <c r="AK1186" i="183" s="1"/>
  <c r="BC20" i="174"/>
  <c r="BD1188" i="183" s="1"/>
  <c r="AJ25" i="174"/>
  <c r="AK1193" i="183" s="1"/>
  <c r="AJ29" i="174"/>
  <c r="AK1197" i="183" s="1"/>
  <c r="AJ43" i="174"/>
  <c r="AK1211" i="183" s="1"/>
  <c r="AJ14" i="174"/>
  <c r="AK1182" i="183" s="1"/>
  <c r="AJ16" i="174"/>
  <c r="AK1184" i="183" s="1"/>
  <c r="AJ26" i="174"/>
  <c r="AK1194" i="183" s="1"/>
  <c r="U50" i="174"/>
  <c r="V1218" i="183" s="1"/>
  <c r="AJ10" i="174"/>
  <c r="AK1178" i="183" s="1"/>
  <c r="BC19" i="174"/>
  <c r="BD1187" i="183" s="1"/>
  <c r="AJ20" i="174"/>
  <c r="BC22" i="174"/>
  <c r="BD1190" i="183" s="1"/>
  <c r="AJ27" i="174"/>
  <c r="AJ36" i="174"/>
  <c r="AK1204" i="183" s="1"/>
  <c r="AJ55" i="174"/>
  <c r="AK1223" i="183" s="1"/>
  <c r="U59" i="174"/>
  <c r="V1227" i="183" s="1"/>
  <c r="U53" i="174"/>
  <c r="V1221" i="183" s="1"/>
  <c r="BC41" i="174"/>
  <c r="BD1209" i="183" s="1"/>
  <c r="AJ35" i="173"/>
  <c r="AK1147" i="183" s="1"/>
  <c r="AJ41" i="173"/>
  <c r="AK1153" i="183" s="1"/>
  <c r="AJ38" i="173"/>
  <c r="AK1150" i="183" s="1"/>
  <c r="AJ30" i="173"/>
  <c r="U57" i="173"/>
  <c r="V1169" i="183" s="1"/>
  <c r="BC65" i="173"/>
  <c r="BC24" i="173"/>
  <c r="BC12" i="173"/>
  <c r="BD1124" i="183" s="1"/>
  <c r="BC16" i="173"/>
  <c r="BD1128" i="183" s="1"/>
  <c r="BC14" i="173"/>
  <c r="BD1126" i="183" s="1"/>
  <c r="BC26" i="173"/>
  <c r="BD1138" i="183" s="1"/>
  <c r="BC10" i="173"/>
  <c r="BD1122" i="183" s="1"/>
  <c r="AJ57" i="172"/>
  <c r="AK1113" i="183" s="1"/>
  <c r="U64" i="172"/>
  <c r="V1120" i="183" s="1"/>
  <c r="U62" i="172"/>
  <c r="U11" i="173"/>
  <c r="V1123" i="183" s="1"/>
  <c r="AJ49" i="172"/>
  <c r="AJ37" i="172"/>
  <c r="AK1093" i="183" s="1"/>
  <c r="AJ27" i="172"/>
  <c r="AK1083" i="183" s="1"/>
  <c r="AJ60" i="172"/>
  <c r="AK1116" i="183" s="1"/>
  <c r="U35" i="172"/>
  <c r="U26" i="172"/>
  <c r="V1082" i="183" s="1"/>
  <c r="AJ63" i="171"/>
  <c r="AK1063" i="183" s="1"/>
  <c r="AJ39" i="171"/>
  <c r="AK1039" i="183" s="1"/>
  <c r="AJ40" i="171"/>
  <c r="U23" i="172"/>
  <c r="U57" i="171"/>
  <c r="AJ58" i="171"/>
  <c r="AJ45" i="171"/>
  <c r="AJ51" i="171"/>
  <c r="AK1051" i="183" s="1"/>
  <c r="U43" i="171"/>
  <c r="V1043" i="183" s="1"/>
  <c r="BC54" i="171"/>
  <c r="BD1054" i="183" s="1"/>
  <c r="BC56" i="171"/>
  <c r="BC62" i="171"/>
  <c r="BD1062" i="183" s="1"/>
  <c r="BC50" i="171"/>
  <c r="BD1050" i="183" s="1"/>
  <c r="BC52" i="171"/>
  <c r="AJ37" i="170"/>
  <c r="AK981" i="183" s="1"/>
  <c r="AJ48" i="170"/>
  <c r="AK992" i="183" s="1"/>
  <c r="AJ64" i="170"/>
  <c r="AK1008" i="183" s="1"/>
  <c r="AJ42" i="170"/>
  <c r="AK986" i="183" s="1"/>
  <c r="AJ40" i="170"/>
  <c r="AK984" i="183" s="1"/>
  <c r="AJ36" i="170"/>
  <c r="AK980" i="183" s="1"/>
  <c r="AJ34" i="170"/>
  <c r="AK978" i="183" s="1"/>
  <c r="BJ30" i="171"/>
  <c r="BK1030" i="183" s="1"/>
  <c r="BC23" i="171"/>
  <c r="BD1023" i="183" s="1"/>
  <c r="BJ26" i="171"/>
  <c r="BC12" i="171"/>
  <c r="BC24" i="171"/>
  <c r="BC28" i="171"/>
  <c r="BC20" i="171"/>
  <c r="BC34" i="171"/>
  <c r="BD1034" i="183" s="1"/>
  <c r="BB5" i="171"/>
  <c r="BT67" i="171"/>
  <c r="AJ50" i="170"/>
  <c r="AK994" i="183" s="1"/>
  <c r="AJ51" i="170"/>
  <c r="AJ49" i="170"/>
  <c r="AK993" i="183" s="1"/>
  <c r="AJ52" i="170"/>
  <c r="AK996" i="183" s="1"/>
  <c r="AJ55" i="170"/>
  <c r="AK999" i="183" s="1"/>
  <c r="AJ57" i="170"/>
  <c r="AK1001" i="183" s="1"/>
  <c r="AJ59" i="170"/>
  <c r="AJ62" i="170"/>
  <c r="AK1006" i="183" s="1"/>
  <c r="AJ58" i="170"/>
  <c r="AK1002" i="183" s="1"/>
  <c r="AJ60" i="170"/>
  <c r="AK1004" i="183" s="1"/>
  <c r="AJ56" i="170"/>
  <c r="AK1000" i="183" s="1"/>
  <c r="AJ54" i="170"/>
  <c r="AK998" i="183" s="1"/>
  <c r="AJ46" i="170"/>
  <c r="AK990" i="183" s="1"/>
  <c r="AJ45" i="170"/>
  <c r="AK989" i="183" s="1"/>
  <c r="AJ44" i="170"/>
  <c r="AK988" i="183" s="1"/>
  <c r="AJ43" i="170"/>
  <c r="AK987" i="183" s="1"/>
  <c r="AJ41" i="170"/>
  <c r="AK985" i="183" s="1"/>
  <c r="AJ39" i="170"/>
  <c r="AK983" i="183" s="1"/>
  <c r="AJ38" i="170"/>
  <c r="AK982" i="183" s="1"/>
  <c r="AJ35" i="170"/>
  <c r="AK979" i="183" s="1"/>
  <c r="AJ33" i="170"/>
  <c r="AH5" i="170"/>
  <c r="BW67" i="170"/>
  <c r="AJ31" i="170"/>
  <c r="AK975" i="183" s="1"/>
  <c r="AH6" i="170"/>
  <c r="U55" i="170"/>
  <c r="V999" i="183" s="1"/>
  <c r="U61" i="170"/>
  <c r="V1005" i="183" s="1"/>
  <c r="U59" i="170"/>
  <c r="V1003" i="183" s="1"/>
  <c r="U57" i="170"/>
  <c r="V1001" i="183" s="1"/>
  <c r="U65" i="170"/>
  <c r="V1009" i="183" s="1"/>
  <c r="U64" i="170"/>
  <c r="U62" i="170"/>
  <c r="U60" i="170"/>
  <c r="U56" i="170"/>
  <c r="V1000" i="183" s="1"/>
  <c r="U53" i="170"/>
  <c r="V997" i="183" s="1"/>
  <c r="U52" i="170"/>
  <c r="V996" i="183" s="1"/>
  <c r="U50" i="170"/>
  <c r="V994" i="183" s="1"/>
  <c r="U47" i="170"/>
  <c r="V991" i="183" s="1"/>
  <c r="U48" i="170"/>
  <c r="V992" i="183" s="1"/>
  <c r="U46" i="170"/>
  <c r="V990" i="183" s="1"/>
  <c r="U45" i="170"/>
  <c r="V989" i="183" s="1"/>
  <c r="BJ21" i="171"/>
  <c r="BK1021" i="183" s="1"/>
  <c r="BJ22" i="171"/>
  <c r="BK1022" i="183" s="1"/>
  <c r="BJ14" i="171"/>
  <c r="BK1014" i="183" s="1"/>
  <c r="BJ25" i="171"/>
  <c r="BK1025" i="183" s="1"/>
  <c r="BJ29" i="171"/>
  <c r="BK1029" i="183" s="1"/>
  <c r="BJ17" i="171"/>
  <c r="BK1017" i="183" s="1"/>
  <c r="BC11" i="171"/>
  <c r="BD1011" i="183" s="1"/>
  <c r="BC15" i="171"/>
  <c r="BD1015" i="183" s="1"/>
  <c r="BC19" i="171"/>
  <c r="BD1019" i="183" s="1"/>
  <c r="BC13" i="171"/>
  <c r="BD1013" i="183" s="1"/>
  <c r="BK26" i="171"/>
  <c r="BL1026" i="183" s="1"/>
  <c r="BJ27" i="171"/>
  <c r="BK1027" i="183" s="1"/>
  <c r="BC57" i="170"/>
  <c r="BC63" i="170"/>
  <c r="BD1007" i="183" s="1"/>
  <c r="BC64" i="170"/>
  <c r="BD1008" i="183" s="1"/>
  <c r="BJ54" i="170"/>
  <c r="BK998" i="183" s="1"/>
  <c r="BC46" i="170"/>
  <c r="BD990" i="183" s="1"/>
  <c r="U44" i="170"/>
  <c r="V988" i="183" s="1"/>
  <c r="U43" i="170"/>
  <c r="V987" i="183" s="1"/>
  <c r="U42" i="170"/>
  <c r="U41" i="170"/>
  <c r="V985" i="183" s="1"/>
  <c r="U40" i="170"/>
  <c r="U37" i="170"/>
  <c r="V981" i="183" s="1"/>
  <c r="U36" i="170"/>
  <c r="V980" i="183" s="1"/>
  <c r="U35" i="170"/>
  <c r="V979" i="183" s="1"/>
  <c r="U34" i="170"/>
  <c r="V978" i="183" s="1"/>
  <c r="U33" i="170"/>
  <c r="V977" i="183" s="1"/>
  <c r="U32" i="170"/>
  <c r="V976" i="183" s="1"/>
  <c r="U31" i="170"/>
  <c r="V975" i="183" s="1"/>
  <c r="U30" i="170"/>
  <c r="V974" i="183" s="1"/>
  <c r="U29" i="170"/>
  <c r="V973" i="183" s="1"/>
  <c r="U28" i="170"/>
  <c r="V972" i="183" s="1"/>
  <c r="U27" i="170"/>
  <c r="V971" i="183" s="1"/>
  <c r="U26" i="170"/>
  <c r="V970" i="183" s="1"/>
  <c r="U23" i="170"/>
  <c r="V967" i="183" s="1"/>
  <c r="U24" i="170"/>
  <c r="V968" i="183" s="1"/>
  <c r="AH5" i="169"/>
  <c r="BJ34" i="170"/>
  <c r="BK978" i="183" s="1"/>
  <c r="BJ50" i="170"/>
  <c r="BK994" i="183" s="1"/>
  <c r="BJ26" i="170"/>
  <c r="BK970" i="183" s="1"/>
  <c r="BC23" i="170"/>
  <c r="BD967" i="183" s="1"/>
  <c r="BC24" i="170"/>
  <c r="BD968" i="183" s="1"/>
  <c r="BC31" i="170"/>
  <c r="BD975" i="183" s="1"/>
  <c r="BC32" i="170"/>
  <c r="BD976" i="183" s="1"/>
  <c r="BC39" i="170"/>
  <c r="BD983" i="183" s="1"/>
  <c r="BC40" i="170"/>
  <c r="BD984" i="183" s="1"/>
  <c r="BC47" i="170"/>
  <c r="BD991" i="183" s="1"/>
  <c r="BC48" i="170"/>
  <c r="BD992" i="183" s="1"/>
  <c r="BC51" i="170"/>
  <c r="BD995" i="183" s="1"/>
  <c r="BC61" i="170"/>
  <c r="BD1005" i="183" s="1"/>
  <c r="BJ62" i="170"/>
  <c r="BK1006" i="183" s="1"/>
  <c r="BC27" i="170"/>
  <c r="BD971" i="183" s="1"/>
  <c r="BC28" i="170"/>
  <c r="BD972" i="183" s="1"/>
  <c r="BC35" i="170"/>
  <c r="BD979" i="183" s="1"/>
  <c r="BC36" i="170"/>
  <c r="BD980" i="183" s="1"/>
  <c r="BC43" i="170"/>
  <c r="BD987" i="183" s="1"/>
  <c r="BC44" i="170"/>
  <c r="BD988" i="183" s="1"/>
  <c r="BJ58" i="170"/>
  <c r="BK1002" i="183" s="1"/>
  <c r="BC25" i="170"/>
  <c r="BD969" i="183" s="1"/>
  <c r="BJ30" i="170"/>
  <c r="BK974" i="183" s="1"/>
  <c r="BC33" i="170"/>
  <c r="BD977" i="183" s="1"/>
  <c r="BJ38" i="170"/>
  <c r="BK982" i="183" s="1"/>
  <c r="BC41" i="170"/>
  <c r="BD985" i="183" s="1"/>
  <c r="BJ46" i="170"/>
  <c r="BK990" i="183" s="1"/>
  <c r="BC49" i="170"/>
  <c r="BD993" i="183" s="1"/>
  <c r="BC55" i="170"/>
  <c r="BD999" i="183" s="1"/>
  <c r="BC56" i="170"/>
  <c r="BD1000" i="183" s="1"/>
  <c r="BC52" i="170"/>
  <c r="BD996" i="183" s="1"/>
  <c r="BC65" i="170"/>
  <c r="BD1009" i="183" s="1"/>
  <c r="BC60" i="170"/>
  <c r="BD1004" i="183" s="1"/>
  <c r="BB5" i="170"/>
  <c r="BB6" i="170"/>
  <c r="BC22" i="170"/>
  <c r="BD966" i="183" s="1"/>
  <c r="N26" i="61"/>
  <c r="T6" i="170"/>
  <c r="U11" i="170"/>
  <c r="V955" i="183" s="1"/>
  <c r="M26" i="61"/>
  <c r="T5" i="170"/>
  <c r="BQ67" i="170"/>
  <c r="U20" i="170"/>
  <c r="V964" i="183" s="1"/>
  <c r="U15" i="170"/>
  <c r="V959" i="183" s="1"/>
  <c r="U10" i="170"/>
  <c r="V954" i="183" s="1"/>
  <c r="U21" i="170"/>
  <c r="V965" i="183" s="1"/>
  <c r="U19" i="170"/>
  <c r="V963" i="183" s="1"/>
  <c r="U18" i="170"/>
  <c r="U17" i="170"/>
  <c r="V961" i="183" s="1"/>
  <c r="U16" i="170"/>
  <c r="V960" i="183" s="1"/>
  <c r="U14" i="170"/>
  <c r="V958" i="183" s="1"/>
  <c r="U13" i="170"/>
  <c r="V957" i="183" s="1"/>
  <c r="L26" i="61"/>
  <c r="U12" i="170"/>
  <c r="J5" i="170"/>
  <c r="BP66" i="170"/>
  <c r="BT67" i="170"/>
  <c r="BO67" i="170"/>
  <c r="BS67" i="170"/>
  <c r="BU67" i="170"/>
  <c r="BY67" i="170"/>
  <c r="BX67" i="170"/>
  <c r="AS12" i="170"/>
  <c r="AT956" i="183" s="1"/>
  <c r="BX66" i="170"/>
  <c r="BJ63" i="169"/>
  <c r="BC59" i="169"/>
  <c r="BD947" i="183" s="1"/>
  <c r="BC56" i="169"/>
  <c r="BD944" i="183" s="1"/>
  <c r="U30" i="169"/>
  <c r="V918" i="183" s="1"/>
  <c r="BJ56" i="169"/>
  <c r="BK944" i="183" s="1"/>
  <c r="BC58" i="169"/>
  <c r="BD946" i="183" s="1"/>
  <c r="BC29" i="169"/>
  <c r="BD917" i="183" s="1"/>
  <c r="BC54" i="169"/>
  <c r="BD942" i="183" s="1"/>
  <c r="BC44" i="169"/>
  <c r="BD932" i="183" s="1"/>
  <c r="BC45" i="169"/>
  <c r="BD933" i="183" s="1"/>
  <c r="BC46" i="169"/>
  <c r="BD934" i="183" s="1"/>
  <c r="BC60" i="169"/>
  <c r="BD948" i="183" s="1"/>
  <c r="BC61" i="169"/>
  <c r="BD949" i="183" s="1"/>
  <c r="BC62" i="169"/>
  <c r="BD950" i="183" s="1"/>
  <c r="BC32" i="169"/>
  <c r="BD920" i="183" s="1"/>
  <c r="BC36" i="169"/>
  <c r="BD924" i="183" s="1"/>
  <c r="BC40" i="169"/>
  <c r="BD928" i="183" s="1"/>
  <c r="BC52" i="169"/>
  <c r="BD940" i="183" s="1"/>
  <c r="BC53" i="169"/>
  <c r="BD941" i="183" s="1"/>
  <c r="BJ26" i="169"/>
  <c r="BK914" i="183" s="1"/>
  <c r="BC33" i="169"/>
  <c r="BD921" i="183" s="1"/>
  <c r="BJ35" i="169"/>
  <c r="BK923" i="183" s="1"/>
  <c r="BC37" i="169"/>
  <c r="BD925" i="183" s="1"/>
  <c r="BJ39" i="169"/>
  <c r="BK927" i="183" s="1"/>
  <c r="BC41" i="169"/>
  <c r="BD929" i="183" s="1"/>
  <c r="BJ43" i="169"/>
  <c r="BK931" i="183" s="1"/>
  <c r="BC48" i="169"/>
  <c r="BD936" i="183" s="1"/>
  <c r="BC49" i="169"/>
  <c r="BD937" i="183" s="1"/>
  <c r="BC50" i="169"/>
  <c r="BD938" i="183" s="1"/>
  <c r="BC64" i="169"/>
  <c r="BD952" i="183" s="1"/>
  <c r="BC65" i="169"/>
  <c r="BD953" i="183" s="1"/>
  <c r="BB5" i="169"/>
  <c r="BB6" i="169"/>
  <c r="BC24" i="169"/>
  <c r="BD912" i="183" s="1"/>
  <c r="AS17" i="169"/>
  <c r="AT905" i="183" s="1"/>
  <c r="AJ60" i="153"/>
  <c r="AK892" i="183" s="1"/>
  <c r="AJ58" i="153"/>
  <c r="AK890" i="183" s="1"/>
  <c r="AJ54" i="153"/>
  <c r="AK886" i="183" s="1"/>
  <c r="BW67" i="153"/>
  <c r="AH5" i="153"/>
  <c r="AH6" i="153"/>
  <c r="AJ44" i="153"/>
  <c r="AK876" i="183" s="1"/>
  <c r="AJ40" i="153"/>
  <c r="AK872" i="183" s="1"/>
  <c r="AS26" i="153"/>
  <c r="AT858" i="183" s="1"/>
  <c r="AS34" i="153"/>
  <c r="AT866" i="183" s="1"/>
  <c r="AS20" i="153"/>
  <c r="AT852" i="183" s="1"/>
  <c r="AS10" i="153"/>
  <c r="AT842" i="183" s="1"/>
  <c r="BJ23" i="153"/>
  <c r="BK855" i="183" s="1"/>
  <c r="BC62" i="153"/>
  <c r="BD894" i="183" s="1"/>
  <c r="BC11" i="153"/>
  <c r="BD843" i="183" s="1"/>
  <c r="BC13" i="153"/>
  <c r="BD845" i="183" s="1"/>
  <c r="BC15" i="153"/>
  <c r="BD847" i="183" s="1"/>
  <c r="BC17" i="153"/>
  <c r="BD849" i="183" s="1"/>
  <c r="BC19" i="153"/>
  <c r="BD851" i="183" s="1"/>
  <c r="BC21" i="153"/>
  <c r="BD853" i="183" s="1"/>
  <c r="BC25" i="153"/>
  <c r="BD857" i="183" s="1"/>
  <c r="BC27" i="153"/>
  <c r="BD859" i="183" s="1"/>
  <c r="BJ31" i="153"/>
  <c r="BK863" i="183" s="1"/>
  <c r="BJ33" i="153"/>
  <c r="BK865" i="183" s="1"/>
  <c r="BJ35" i="153"/>
  <c r="BK867" i="183" s="1"/>
  <c r="BC52" i="153"/>
  <c r="BD884" i="183" s="1"/>
  <c r="BC60" i="153"/>
  <c r="BD892" i="183" s="1"/>
  <c r="BC46" i="153"/>
  <c r="BD878" i="183" s="1"/>
  <c r="BC54" i="153"/>
  <c r="BD886" i="183" s="1"/>
  <c r="BB6" i="153"/>
  <c r="BC24" i="153"/>
  <c r="BD856" i="183" s="1"/>
  <c r="BC39" i="153"/>
  <c r="BD871" i="183" s="1"/>
  <c r="BC41" i="153"/>
  <c r="BD873" i="183" s="1"/>
  <c r="BC43" i="153"/>
  <c r="BD875" i="183" s="1"/>
  <c r="BC45" i="153"/>
  <c r="BD877" i="183" s="1"/>
  <c r="BC48" i="153"/>
  <c r="BD880" i="183" s="1"/>
  <c r="BC56" i="153"/>
  <c r="BD888" i="183" s="1"/>
  <c r="BC64" i="153"/>
  <c r="BD896" i="183" s="1"/>
  <c r="BB5" i="153"/>
  <c r="BC12" i="153"/>
  <c r="BD844" i="183" s="1"/>
  <c r="BC14" i="153"/>
  <c r="BD846" i="183" s="1"/>
  <c r="BC16" i="153"/>
  <c r="BD848" i="183" s="1"/>
  <c r="BC18" i="153"/>
  <c r="BD850" i="183" s="1"/>
  <c r="BC20" i="153"/>
  <c r="BD852" i="183" s="1"/>
  <c r="BC22" i="153"/>
  <c r="BD854" i="183" s="1"/>
  <c r="BC26" i="153"/>
  <c r="BD858" i="183" s="1"/>
  <c r="BC28" i="153"/>
  <c r="BD860" i="183" s="1"/>
  <c r="BC30" i="153"/>
  <c r="BD862" i="183" s="1"/>
  <c r="BC32" i="153"/>
  <c r="BD864" i="183" s="1"/>
  <c r="BC34" i="153"/>
  <c r="BD866" i="183" s="1"/>
  <c r="BC36" i="153"/>
  <c r="BD868" i="183" s="1"/>
  <c r="BC38" i="153"/>
  <c r="BD870" i="183" s="1"/>
  <c r="BC40" i="153"/>
  <c r="BD872" i="183" s="1"/>
  <c r="BC42" i="153"/>
  <c r="BD874" i="183" s="1"/>
  <c r="BC44" i="153"/>
  <c r="BD876" i="183" s="1"/>
  <c r="BC50" i="153"/>
  <c r="BD882" i="183" s="1"/>
  <c r="BC58" i="153"/>
  <c r="BD890" i="183" s="1"/>
  <c r="BC47" i="153"/>
  <c r="BD879" i="183" s="1"/>
  <c r="BC49" i="153"/>
  <c r="BD881" i="183" s="1"/>
  <c r="BC51" i="153"/>
  <c r="BD883" i="183" s="1"/>
  <c r="BC53" i="153"/>
  <c r="BD885" i="183" s="1"/>
  <c r="BC55" i="153"/>
  <c r="BD887" i="183" s="1"/>
  <c r="BC57" i="153"/>
  <c r="BD889" i="183" s="1"/>
  <c r="BC59" i="153"/>
  <c r="BD891" i="183" s="1"/>
  <c r="BC61" i="153"/>
  <c r="BD893" i="183" s="1"/>
  <c r="BC63" i="153"/>
  <c r="BD895" i="183" s="1"/>
  <c r="BC65" i="153"/>
  <c r="BD897" i="183" s="1"/>
  <c r="BJ10" i="153"/>
  <c r="BK842" i="183" s="1"/>
  <c r="M24" i="61"/>
  <c r="N24" i="61"/>
  <c r="BR67" i="153"/>
  <c r="K24" i="61"/>
  <c r="L24" i="61"/>
  <c r="BP67" i="153"/>
  <c r="BT67" i="153"/>
  <c r="BP5" i="153"/>
  <c r="AJ52" i="168"/>
  <c r="AK828" i="183" s="1"/>
  <c r="AJ60" i="168"/>
  <c r="AK836" i="183" s="1"/>
  <c r="AJ58" i="168"/>
  <c r="AK834" i="183" s="1"/>
  <c r="AJ54" i="168"/>
  <c r="AK830" i="183" s="1"/>
  <c r="AJ48" i="168"/>
  <c r="AK824" i="183" s="1"/>
  <c r="AJ46" i="168"/>
  <c r="AK822" i="183" s="1"/>
  <c r="AJ44" i="168"/>
  <c r="AK820" i="183" s="1"/>
  <c r="AJ40" i="168"/>
  <c r="AK816" i="183" s="1"/>
  <c r="BV67" i="153"/>
  <c r="BZ67" i="153"/>
  <c r="BX67" i="153"/>
  <c r="AH6" i="168"/>
  <c r="BW67" i="168"/>
  <c r="AH5" i="168"/>
  <c r="AJ56" i="168"/>
  <c r="AK832" i="183" s="1"/>
  <c r="AJ50" i="168"/>
  <c r="AK826" i="183" s="1"/>
  <c r="BJ50" i="168"/>
  <c r="BK826" i="183" s="1"/>
  <c r="BJ54" i="168"/>
  <c r="BK830" i="183" s="1"/>
  <c r="BJ58" i="168"/>
  <c r="BK834" i="183" s="1"/>
  <c r="BJ59" i="168"/>
  <c r="BK835" i="183" s="1"/>
  <c r="BJ52" i="168"/>
  <c r="BK828" i="183" s="1"/>
  <c r="BB6" i="168"/>
  <c r="BC48" i="168"/>
  <c r="BD824" i="183" s="1"/>
  <c r="BC49" i="168"/>
  <c r="BD825" i="183" s="1"/>
  <c r="BC51" i="168"/>
  <c r="BD827" i="183" s="1"/>
  <c r="BC53" i="168"/>
  <c r="BD829" i="183" s="1"/>
  <c r="BC55" i="168"/>
  <c r="BD831" i="183" s="1"/>
  <c r="BC61" i="168"/>
  <c r="BD837" i="183" s="1"/>
  <c r="BC63" i="168"/>
  <c r="BD839" i="183" s="1"/>
  <c r="BC65" i="168"/>
  <c r="BD841" i="183" s="1"/>
  <c r="BC47" i="168"/>
  <c r="BD823" i="183" s="1"/>
  <c r="BC60" i="168"/>
  <c r="BD836" i="183" s="1"/>
  <c r="BC62" i="168"/>
  <c r="BD838" i="183" s="1"/>
  <c r="BC45" i="168"/>
  <c r="AJ40" i="167"/>
  <c r="AK760" i="183" s="1"/>
  <c r="AJ62" i="167"/>
  <c r="AK782" i="183" s="1"/>
  <c r="AH5" i="167"/>
  <c r="AJ42" i="167"/>
  <c r="AK762" i="183" s="1"/>
  <c r="AH6" i="167"/>
  <c r="BL33" i="168"/>
  <c r="BM809" i="183" s="1"/>
  <c r="BK33" i="168"/>
  <c r="BL809" i="183" s="1"/>
  <c r="BJ38" i="168"/>
  <c r="BK814" i="183" s="1"/>
  <c r="BJ36" i="168"/>
  <c r="BK812" i="183" s="1"/>
  <c r="BC30" i="168"/>
  <c r="BD806" i="183" s="1"/>
  <c r="BC32" i="168"/>
  <c r="BD808" i="183" s="1"/>
  <c r="BC34" i="168"/>
  <c r="BD810" i="183" s="1"/>
  <c r="BC40" i="168"/>
  <c r="BD816" i="183" s="1"/>
  <c r="BC42" i="168"/>
  <c r="BD818" i="183" s="1"/>
  <c r="BC44" i="168"/>
  <c r="BD820" i="183" s="1"/>
  <c r="BC46" i="168"/>
  <c r="BD822" i="183" s="1"/>
  <c r="BJ41" i="168"/>
  <c r="BK817" i="183" s="1"/>
  <c r="BJ43" i="168"/>
  <c r="BK819" i="183" s="1"/>
  <c r="BJ22" i="168"/>
  <c r="BK798" i="183" s="1"/>
  <c r="AJ52" i="167"/>
  <c r="AK772" i="183" s="1"/>
  <c r="AJ58" i="167"/>
  <c r="AK778" i="183" s="1"/>
  <c r="AJ50" i="167"/>
  <c r="AK770" i="183" s="1"/>
  <c r="AJ54" i="167"/>
  <c r="AK774" i="183" s="1"/>
  <c r="AJ56" i="167"/>
  <c r="AK776" i="183" s="1"/>
  <c r="AJ60" i="167"/>
  <c r="AK780" i="183" s="1"/>
  <c r="AJ64" i="167"/>
  <c r="AK784" i="183" s="1"/>
  <c r="BW67" i="167"/>
  <c r="AJ48" i="167"/>
  <c r="AK768" i="183" s="1"/>
  <c r="BJ21" i="168"/>
  <c r="BK797" i="183" s="1"/>
  <c r="BJ25" i="168"/>
  <c r="BK801" i="183" s="1"/>
  <c r="BJ29" i="168"/>
  <c r="BK805" i="183" s="1"/>
  <c r="BB5" i="168"/>
  <c r="BC12" i="168"/>
  <c r="BD788" i="183" s="1"/>
  <c r="BJ15" i="168"/>
  <c r="BK791" i="183" s="1"/>
  <c r="BC20" i="168"/>
  <c r="BD796" i="183" s="1"/>
  <c r="BC16" i="168"/>
  <c r="BD792" i="183" s="1"/>
  <c r="BJ27" i="168"/>
  <c r="BK803" i="183" s="1"/>
  <c r="BC14" i="168"/>
  <c r="BD790" i="183" s="1"/>
  <c r="BC10" i="168"/>
  <c r="BD786" i="183" s="1"/>
  <c r="BC18" i="168"/>
  <c r="BD794" i="183" s="1"/>
  <c r="BC24" i="168"/>
  <c r="BD800" i="183" s="1"/>
  <c r="BC26" i="168"/>
  <c r="BD802" i="183" s="1"/>
  <c r="BC28" i="168"/>
  <c r="BD804" i="183" s="1"/>
  <c r="BC54" i="167"/>
  <c r="BD774" i="183" s="1"/>
  <c r="BC62" i="167"/>
  <c r="BC47" i="167"/>
  <c r="BD767" i="183" s="1"/>
  <c r="BC50" i="167"/>
  <c r="BC58" i="167"/>
  <c r="BD778" i="183" s="1"/>
  <c r="BC49" i="167"/>
  <c r="BD769" i="183" s="1"/>
  <c r="BC46" i="167"/>
  <c r="BD766" i="183" s="1"/>
  <c r="M22" i="61"/>
  <c r="N22" i="61"/>
  <c r="L22" i="61"/>
  <c r="K22" i="61"/>
  <c r="AJ50" i="166"/>
  <c r="AK714" i="183" s="1"/>
  <c r="BJ25" i="167"/>
  <c r="BK745" i="183" s="1"/>
  <c r="BJ56" i="167"/>
  <c r="BK776" i="183" s="1"/>
  <c r="BC57" i="167"/>
  <c r="BD777" i="183" s="1"/>
  <c r="BC59" i="167"/>
  <c r="BD779" i="183" s="1"/>
  <c r="BC61" i="167"/>
  <c r="BD781" i="183" s="1"/>
  <c r="BC63" i="167"/>
  <c r="BD783" i="183" s="1"/>
  <c r="BJ58" i="167"/>
  <c r="BK778" i="183" s="1"/>
  <c r="BB5" i="167"/>
  <c r="BJ29" i="167"/>
  <c r="BK749" i="183" s="1"/>
  <c r="BJ37" i="167"/>
  <c r="BK757" i="183" s="1"/>
  <c r="BJ39" i="167"/>
  <c r="BK759" i="183" s="1"/>
  <c r="BJ45" i="167"/>
  <c r="BK765" i="183" s="1"/>
  <c r="BJ53" i="167"/>
  <c r="BK773" i="183" s="1"/>
  <c r="AJ48" i="166"/>
  <c r="AK712" i="183" s="1"/>
  <c r="AJ64" i="166"/>
  <c r="AK728" i="183" s="1"/>
  <c r="AJ60" i="166"/>
  <c r="AK724" i="183" s="1"/>
  <c r="AJ40" i="166"/>
  <c r="AK704" i="183" s="1"/>
  <c r="BP67" i="167"/>
  <c r="BT67" i="167"/>
  <c r="BP5" i="167"/>
  <c r="BR67" i="167"/>
  <c r="BV67" i="167"/>
  <c r="BZ67" i="167"/>
  <c r="BO66" i="167"/>
  <c r="BS66" i="167"/>
  <c r="BR67" i="168"/>
  <c r="N23" i="61"/>
  <c r="M23" i="61"/>
  <c r="BP67" i="168"/>
  <c r="BT67" i="168"/>
  <c r="BP6" i="168"/>
  <c r="BP5" i="168"/>
  <c r="BO66" i="168"/>
  <c r="BS66" i="168"/>
  <c r="BX67" i="168"/>
  <c r="BV67" i="168"/>
  <c r="BZ67" i="168"/>
  <c r="AS10" i="167"/>
  <c r="AT730" i="183" s="1"/>
  <c r="BX67" i="167"/>
  <c r="AJ62" i="166"/>
  <c r="AK726" i="183" s="1"/>
  <c r="AJ58" i="166"/>
  <c r="AK722" i="183" s="1"/>
  <c r="AJ56" i="166"/>
  <c r="AK720" i="183" s="1"/>
  <c r="AJ52" i="166"/>
  <c r="AK716" i="183" s="1"/>
  <c r="AJ46" i="166"/>
  <c r="AK710" i="183" s="1"/>
  <c r="AJ44" i="166"/>
  <c r="AK708" i="183" s="1"/>
  <c r="AJ42" i="166"/>
  <c r="AK706" i="183" s="1"/>
  <c r="AH5" i="166"/>
  <c r="AJ32" i="166"/>
  <c r="AK696" i="183" s="1"/>
  <c r="AJ30" i="166"/>
  <c r="AK694" i="183" s="1"/>
  <c r="BW66" i="166"/>
  <c r="AH6" i="166"/>
  <c r="AJ28" i="166"/>
  <c r="AK692" i="183" s="1"/>
  <c r="AH5" i="161"/>
  <c r="AJ11" i="161"/>
  <c r="AK395" i="183" s="1"/>
  <c r="AJ19" i="161"/>
  <c r="AK403" i="183" s="1"/>
  <c r="AJ25" i="161"/>
  <c r="AK409" i="183" s="1"/>
  <c r="AJ34" i="161"/>
  <c r="AK418" i="183" s="1"/>
  <c r="AJ35" i="161"/>
  <c r="AK419" i="183" s="1"/>
  <c r="AJ39" i="161"/>
  <c r="AK423" i="183" s="1"/>
  <c r="AJ43" i="161"/>
  <c r="AK427" i="183" s="1"/>
  <c r="AJ49" i="161"/>
  <c r="AK433" i="183" s="1"/>
  <c r="AJ52" i="161"/>
  <c r="AK436" i="183" s="1"/>
  <c r="AJ58" i="161"/>
  <c r="AK442" i="183" s="1"/>
  <c r="AJ61" i="161"/>
  <c r="AK445" i="183" s="1"/>
  <c r="AJ65" i="161"/>
  <c r="AK449" i="183" s="1"/>
  <c r="AH6" i="161"/>
  <c r="AJ15" i="161"/>
  <c r="AK399" i="183" s="1"/>
  <c r="AJ23" i="161"/>
  <c r="AK407" i="183" s="1"/>
  <c r="AJ29" i="161"/>
  <c r="AK413" i="183" s="1"/>
  <c r="AJ30" i="161"/>
  <c r="AK414" i="183" s="1"/>
  <c r="AJ37" i="161"/>
  <c r="AK421" i="183" s="1"/>
  <c r="AJ41" i="161"/>
  <c r="AK425" i="183" s="1"/>
  <c r="AJ45" i="161"/>
  <c r="AK429" i="183" s="1"/>
  <c r="AJ54" i="161"/>
  <c r="AK438" i="183" s="1"/>
  <c r="AJ60" i="161"/>
  <c r="AK444" i="183" s="1"/>
  <c r="AJ63" i="161"/>
  <c r="AK447" i="183" s="1"/>
  <c r="AJ13" i="161"/>
  <c r="AK397" i="183" s="1"/>
  <c r="AJ27" i="161"/>
  <c r="AK411" i="183" s="1"/>
  <c r="AJ46" i="161"/>
  <c r="AK430" i="183" s="1"/>
  <c r="AJ51" i="161"/>
  <c r="AK435" i="183" s="1"/>
  <c r="AS16" i="166"/>
  <c r="AT680" i="183" s="1"/>
  <c r="AS18" i="166"/>
  <c r="AT682" i="183" s="1"/>
  <c r="AS14" i="166"/>
  <c r="AT678" i="183" s="1"/>
  <c r="BP66" i="166"/>
  <c r="BP5" i="166"/>
  <c r="BP6" i="166"/>
  <c r="N21" i="61"/>
  <c r="M21" i="61"/>
  <c r="BR66" i="166"/>
  <c r="BT66" i="166"/>
  <c r="BJ30" i="166"/>
  <c r="BK694" i="183" s="1"/>
  <c r="BJ38" i="166"/>
  <c r="BK702" i="183" s="1"/>
  <c r="BJ46" i="166"/>
  <c r="BK710" i="183" s="1"/>
  <c r="BC57" i="166"/>
  <c r="BD721" i="183" s="1"/>
  <c r="BJ58" i="166"/>
  <c r="BK722" i="183" s="1"/>
  <c r="BC65" i="166"/>
  <c r="BD729" i="183" s="1"/>
  <c r="BC43" i="166"/>
  <c r="BD707" i="183" s="1"/>
  <c r="BC45" i="166"/>
  <c r="BD709" i="183" s="1"/>
  <c r="BC47" i="166"/>
  <c r="BD711" i="183" s="1"/>
  <c r="BC49" i="166"/>
  <c r="BD713" i="183" s="1"/>
  <c r="BC51" i="166"/>
  <c r="BD715" i="183" s="1"/>
  <c r="BJ52" i="166"/>
  <c r="BK716" i="183" s="1"/>
  <c r="BC59" i="166"/>
  <c r="BD723" i="183" s="1"/>
  <c r="BJ60" i="166"/>
  <c r="BK724" i="183" s="1"/>
  <c r="BC26" i="166"/>
  <c r="BD690" i="183" s="1"/>
  <c r="BC28" i="166"/>
  <c r="BD692" i="183" s="1"/>
  <c r="BC32" i="166"/>
  <c r="BD696" i="183" s="1"/>
  <c r="BC34" i="166"/>
  <c r="BD698" i="183" s="1"/>
  <c r="BC36" i="166"/>
  <c r="BD700" i="183" s="1"/>
  <c r="BC40" i="166"/>
  <c r="BD704" i="183" s="1"/>
  <c r="BC42" i="166"/>
  <c r="BD706" i="183" s="1"/>
  <c r="BC44" i="166"/>
  <c r="BD708" i="183" s="1"/>
  <c r="BC48" i="166"/>
  <c r="BD712" i="183" s="1"/>
  <c r="BC50" i="166"/>
  <c r="BD714" i="183" s="1"/>
  <c r="BC53" i="166"/>
  <c r="BD717" i="183" s="1"/>
  <c r="BC61" i="166"/>
  <c r="BD725" i="183" s="1"/>
  <c r="BJ62" i="166"/>
  <c r="BK726" i="183" s="1"/>
  <c r="BC25" i="166"/>
  <c r="BD689" i="183" s="1"/>
  <c r="BC27" i="166"/>
  <c r="BD691" i="183" s="1"/>
  <c r="BC29" i="166"/>
  <c r="BD693" i="183" s="1"/>
  <c r="BC31" i="166"/>
  <c r="BD695" i="183" s="1"/>
  <c r="BC33" i="166"/>
  <c r="BD697" i="183" s="1"/>
  <c r="BC35" i="166"/>
  <c r="BD699" i="183" s="1"/>
  <c r="BC37" i="166"/>
  <c r="BD701" i="183" s="1"/>
  <c r="BC39" i="166"/>
  <c r="BD703" i="183" s="1"/>
  <c r="BC41" i="166"/>
  <c r="BD705" i="183" s="1"/>
  <c r="BC55" i="166"/>
  <c r="BD719" i="183" s="1"/>
  <c r="BC63" i="166"/>
  <c r="BD727" i="183" s="1"/>
  <c r="AJ64" i="165"/>
  <c r="AK672" i="183" s="1"/>
  <c r="AJ54" i="165"/>
  <c r="AK662" i="183" s="1"/>
  <c r="AJ46" i="165"/>
  <c r="AK654" i="183" s="1"/>
  <c r="BX66" i="166"/>
  <c r="BV66" i="166"/>
  <c r="BZ66" i="166"/>
  <c r="AJ56" i="165"/>
  <c r="AK664" i="183" s="1"/>
  <c r="AJ60" i="165"/>
  <c r="AK668" i="183" s="1"/>
  <c r="AJ58" i="165"/>
  <c r="AK666" i="183" s="1"/>
  <c r="AJ52" i="165"/>
  <c r="AK660" i="183" s="1"/>
  <c r="AJ50" i="165"/>
  <c r="AK658" i="183" s="1"/>
  <c r="AJ48" i="165"/>
  <c r="AK656" i="183" s="1"/>
  <c r="AJ44" i="165"/>
  <c r="AK652" i="183" s="1"/>
  <c r="BB5" i="165"/>
  <c r="BC58" i="165"/>
  <c r="BC47" i="165"/>
  <c r="BC62" i="165"/>
  <c r="BC60" i="165"/>
  <c r="BD668" i="183" s="1"/>
  <c r="AJ38" i="165"/>
  <c r="AK646" i="183" s="1"/>
  <c r="AJ36" i="165"/>
  <c r="AK644" i="183" s="1"/>
  <c r="AJ34" i="165"/>
  <c r="AK642" i="183" s="1"/>
  <c r="AH6" i="165"/>
  <c r="AJ32" i="165"/>
  <c r="AK640" i="183" s="1"/>
  <c r="AH5" i="165"/>
  <c r="AJ28" i="165"/>
  <c r="AK636" i="183" s="1"/>
  <c r="BW67" i="165"/>
  <c r="AS40" i="165"/>
  <c r="AT648" i="183" s="1"/>
  <c r="N20" i="61"/>
  <c r="BJ35" i="165"/>
  <c r="BK643" i="183" s="1"/>
  <c r="BJ38" i="165"/>
  <c r="BK646" i="183" s="1"/>
  <c r="BJ54" i="165"/>
  <c r="BK662" i="183" s="1"/>
  <c r="BB6" i="165"/>
  <c r="BC55" i="165"/>
  <c r="BD663" i="183" s="1"/>
  <c r="BC63" i="165"/>
  <c r="BD671" i="183" s="1"/>
  <c r="BC57" i="165"/>
  <c r="BD665" i="183" s="1"/>
  <c r="BC65" i="165"/>
  <c r="BD673" i="183" s="1"/>
  <c r="BC26" i="165"/>
  <c r="BD634" i="183" s="1"/>
  <c r="BC28" i="165"/>
  <c r="BD636" i="183" s="1"/>
  <c r="BC30" i="165"/>
  <c r="BD638" i="183" s="1"/>
  <c r="BC32" i="165"/>
  <c r="BD640" i="183" s="1"/>
  <c r="BC34" i="165"/>
  <c r="BD642" i="183" s="1"/>
  <c r="BC40" i="165"/>
  <c r="BD648" i="183" s="1"/>
  <c r="BC42" i="165"/>
  <c r="BD650" i="183" s="1"/>
  <c r="BC44" i="165"/>
  <c r="BD652" i="183" s="1"/>
  <c r="BC48" i="165"/>
  <c r="BD656" i="183" s="1"/>
  <c r="BC50" i="165"/>
  <c r="BD658" i="183" s="1"/>
  <c r="BC52" i="165"/>
  <c r="BD660" i="183" s="1"/>
  <c r="BC59" i="165"/>
  <c r="BD667" i="183" s="1"/>
  <c r="BC49" i="165"/>
  <c r="BD657" i="183" s="1"/>
  <c r="BC25" i="165"/>
  <c r="BD633" i="183" s="1"/>
  <c r="BC27" i="165"/>
  <c r="BD635" i="183" s="1"/>
  <c r="BC29" i="165"/>
  <c r="BD637" i="183" s="1"/>
  <c r="BC31" i="165"/>
  <c r="BD639" i="183" s="1"/>
  <c r="BC33" i="165"/>
  <c r="BD641" i="183" s="1"/>
  <c r="BC39" i="165"/>
  <c r="BD647" i="183" s="1"/>
  <c r="BC41" i="165"/>
  <c r="BD649" i="183" s="1"/>
  <c r="BC43" i="165"/>
  <c r="BD651" i="183" s="1"/>
  <c r="BC45" i="165"/>
  <c r="BD653" i="183" s="1"/>
  <c r="BJ51" i="165"/>
  <c r="BK659" i="183" s="1"/>
  <c r="BJ53" i="165"/>
  <c r="BK661" i="183" s="1"/>
  <c r="BC61" i="165"/>
  <c r="BD669" i="183" s="1"/>
  <c r="BJ24" i="165"/>
  <c r="BK632" i="183" s="1"/>
  <c r="AJ56" i="164"/>
  <c r="AK608" i="183" s="1"/>
  <c r="AJ40" i="164"/>
  <c r="AK592" i="183" s="1"/>
  <c r="AJ64" i="164"/>
  <c r="AK616" i="183" s="1"/>
  <c r="AH5" i="164"/>
  <c r="AS12" i="165"/>
  <c r="AT620" i="183" s="1"/>
  <c r="AS22" i="165"/>
  <c r="AT630" i="183" s="1"/>
  <c r="BZ67" i="165"/>
  <c r="M20" i="61"/>
  <c r="BR67" i="165"/>
  <c r="BV67" i="165"/>
  <c r="K20" i="61"/>
  <c r="L20" i="61"/>
  <c r="BP67" i="165"/>
  <c r="BT67" i="165"/>
  <c r="BX67" i="165"/>
  <c r="BP5" i="165"/>
  <c r="BO66" i="165"/>
  <c r="BS66" i="165"/>
  <c r="AS58" i="164"/>
  <c r="AT610" i="183" s="1"/>
  <c r="AJ54" i="164"/>
  <c r="AK606" i="183" s="1"/>
  <c r="AJ52" i="164"/>
  <c r="AK604" i="183" s="1"/>
  <c r="AJ46" i="164"/>
  <c r="AK598" i="183" s="1"/>
  <c r="AJ50" i="164"/>
  <c r="AK602" i="183" s="1"/>
  <c r="BC50" i="164"/>
  <c r="BD602" i="183" s="1"/>
  <c r="BC48" i="164"/>
  <c r="BD600" i="183" s="1"/>
  <c r="BC56" i="164"/>
  <c r="BD608" i="183" s="1"/>
  <c r="BC61" i="164"/>
  <c r="BD613" i="183" s="1"/>
  <c r="AJ44" i="164"/>
  <c r="AK596" i="183" s="1"/>
  <c r="AJ42" i="164"/>
  <c r="AK594" i="183" s="1"/>
  <c r="AH6" i="164"/>
  <c r="AJ38" i="164"/>
  <c r="AK590" i="183" s="1"/>
  <c r="AJ45" i="163"/>
  <c r="AK541" i="183" s="1"/>
  <c r="AJ49" i="163"/>
  <c r="AK545" i="183" s="1"/>
  <c r="AJ53" i="163"/>
  <c r="AK549" i="183" s="1"/>
  <c r="AJ61" i="163"/>
  <c r="AK557" i="183" s="1"/>
  <c r="AJ24" i="163"/>
  <c r="AK520" i="183" s="1"/>
  <c r="AJ42" i="163"/>
  <c r="AK538" i="183" s="1"/>
  <c r="AJ59" i="163"/>
  <c r="AK555" i="183" s="1"/>
  <c r="AJ19" i="163"/>
  <c r="AK515" i="183" s="1"/>
  <c r="BC30" i="164"/>
  <c r="BD582" i="183" s="1"/>
  <c r="BC46" i="164"/>
  <c r="BD598" i="183" s="1"/>
  <c r="BC54" i="164"/>
  <c r="BD606" i="183" s="1"/>
  <c r="BJ25" i="164"/>
  <c r="BK577" i="183" s="1"/>
  <c r="BC44" i="164"/>
  <c r="BC52" i="164"/>
  <c r="BD604" i="183" s="1"/>
  <c r="BJ60" i="164"/>
  <c r="BC29" i="164"/>
  <c r="BD581" i="183" s="1"/>
  <c r="BC42" i="164"/>
  <c r="BC58" i="164"/>
  <c r="BC62" i="164"/>
  <c r="BJ24" i="164"/>
  <c r="BK576" i="183" s="1"/>
  <c r="BJ51" i="164"/>
  <c r="BK603" i="183" s="1"/>
  <c r="BC59" i="164"/>
  <c r="BD611" i="183" s="1"/>
  <c r="BL13" i="164"/>
  <c r="BM565" i="183" s="1"/>
  <c r="BC41" i="164"/>
  <c r="BD593" i="183" s="1"/>
  <c r="BJ49" i="164"/>
  <c r="BK601" i="183" s="1"/>
  <c r="BJ50" i="164"/>
  <c r="BK602" i="183" s="1"/>
  <c r="BC57" i="164"/>
  <c r="BD609" i="183" s="1"/>
  <c r="BC63" i="164"/>
  <c r="BD615" i="183" s="1"/>
  <c r="BJ64" i="164"/>
  <c r="BK616" i="183" s="1"/>
  <c r="BC43" i="164"/>
  <c r="BD595" i="183" s="1"/>
  <c r="BB6" i="164"/>
  <c r="BC11" i="164"/>
  <c r="BD563" i="183" s="1"/>
  <c r="BC15" i="164"/>
  <c r="BD567" i="183" s="1"/>
  <c r="BC19" i="164"/>
  <c r="BD571" i="183" s="1"/>
  <c r="BC23" i="164"/>
  <c r="BD575" i="183" s="1"/>
  <c r="BC27" i="164"/>
  <c r="BD579" i="183" s="1"/>
  <c r="BC31" i="164"/>
  <c r="BD583" i="183" s="1"/>
  <c r="BC37" i="164"/>
  <c r="BD589" i="183" s="1"/>
  <c r="BC39" i="164"/>
  <c r="BD591" i="183" s="1"/>
  <c r="BC45" i="164"/>
  <c r="BD597" i="183" s="1"/>
  <c r="BC53" i="164"/>
  <c r="BD605" i="183" s="1"/>
  <c r="BJ35" i="164"/>
  <c r="BK587" i="183" s="1"/>
  <c r="BJ52" i="164"/>
  <c r="BK604" i="183" s="1"/>
  <c r="BC65" i="164"/>
  <c r="BD617" i="183" s="1"/>
  <c r="BB5" i="164"/>
  <c r="BC12" i="164"/>
  <c r="BD564" i="183" s="1"/>
  <c r="BK13" i="164"/>
  <c r="BL565" i="183" s="1"/>
  <c r="BC16" i="164"/>
  <c r="BD568" i="183" s="1"/>
  <c r="BJ18" i="164"/>
  <c r="BK570" i="183" s="1"/>
  <c r="BC20" i="164"/>
  <c r="BD572" i="183" s="1"/>
  <c r="BJ22" i="164"/>
  <c r="BK574" i="183" s="1"/>
  <c r="BC28" i="164"/>
  <c r="BD580" i="183" s="1"/>
  <c r="BJ30" i="164"/>
  <c r="BK582" i="183" s="1"/>
  <c r="BC32" i="164"/>
  <c r="BD584" i="183" s="1"/>
  <c r="BC33" i="164"/>
  <c r="BD585" i="183" s="1"/>
  <c r="BC36" i="164"/>
  <c r="BD588" i="183" s="1"/>
  <c r="BC38" i="164"/>
  <c r="BD590" i="183" s="1"/>
  <c r="BC40" i="164"/>
  <c r="BD592" i="183" s="1"/>
  <c r="BC47" i="164"/>
  <c r="BD599" i="183" s="1"/>
  <c r="BJ48" i="164"/>
  <c r="BK600" i="183" s="1"/>
  <c r="BC55" i="164"/>
  <c r="BD607" i="183" s="1"/>
  <c r="BJ56" i="164"/>
  <c r="BK608" i="183" s="1"/>
  <c r="BJ61" i="164"/>
  <c r="BK613" i="183" s="1"/>
  <c r="BJ10" i="164"/>
  <c r="BK562" i="183" s="1"/>
  <c r="AJ10" i="163"/>
  <c r="AK506" i="183" s="1"/>
  <c r="AJ12" i="163"/>
  <c r="AK508" i="183" s="1"/>
  <c r="AJ17" i="163"/>
  <c r="AK513" i="183" s="1"/>
  <c r="AJ37" i="163"/>
  <c r="AK533" i="183" s="1"/>
  <c r="AJ11" i="163"/>
  <c r="AK507" i="183" s="1"/>
  <c r="AJ16" i="163"/>
  <c r="AK512" i="183" s="1"/>
  <c r="AJ18" i="163"/>
  <c r="AK514" i="183" s="1"/>
  <c r="AJ25" i="163"/>
  <c r="AK521" i="183" s="1"/>
  <c r="AJ29" i="163"/>
  <c r="AK525" i="183" s="1"/>
  <c r="AJ34" i="163"/>
  <c r="AK530" i="183" s="1"/>
  <c r="AJ40" i="163"/>
  <c r="AK536" i="183" s="1"/>
  <c r="AJ44" i="163"/>
  <c r="AK540" i="183" s="1"/>
  <c r="AJ55" i="163"/>
  <c r="AK551" i="183" s="1"/>
  <c r="AJ13" i="163"/>
  <c r="AK509" i="183" s="1"/>
  <c r="AJ21" i="163"/>
  <c r="AK517" i="183" s="1"/>
  <c r="AJ26" i="163"/>
  <c r="AK522" i="183" s="1"/>
  <c r="AJ39" i="163"/>
  <c r="AK535" i="183" s="1"/>
  <c r="AJ57" i="163"/>
  <c r="AJ63" i="163"/>
  <c r="AK559" i="183" s="1"/>
  <c r="N19" i="61"/>
  <c r="BR67" i="164"/>
  <c r="M19" i="61"/>
  <c r="V560" i="183"/>
  <c r="V558" i="183"/>
  <c r="S6" i="164"/>
  <c r="BQ5" i="164"/>
  <c r="S5" i="164"/>
  <c r="BP6" i="164"/>
  <c r="BP67" i="164"/>
  <c r="BT67" i="164"/>
  <c r="BP5" i="164"/>
  <c r="AK62" i="163"/>
  <c r="AL558" i="183" s="1"/>
  <c r="V556" i="183"/>
  <c r="V554" i="183"/>
  <c r="I5" i="164"/>
  <c r="I6" i="164"/>
  <c r="AJ46" i="163"/>
  <c r="AK542" i="183" s="1"/>
  <c r="V552" i="183"/>
  <c r="V550" i="183"/>
  <c r="BZ67" i="164"/>
  <c r="BX67" i="164"/>
  <c r="V546" i="183"/>
  <c r="V544" i="183"/>
  <c r="V542" i="183"/>
  <c r="V541" i="183"/>
  <c r="BC56" i="163"/>
  <c r="BD552" i="183" s="1"/>
  <c r="BC62" i="163"/>
  <c r="BD558" i="183" s="1"/>
  <c r="BC65" i="163"/>
  <c r="BC48" i="163"/>
  <c r="BD544" i="183" s="1"/>
  <c r="BJ54" i="163"/>
  <c r="BK550" i="183" s="1"/>
  <c r="BC61" i="163"/>
  <c r="BC45" i="163"/>
  <c r="V540" i="183"/>
  <c r="V539" i="183"/>
  <c r="AJ43" i="163"/>
  <c r="AK539" i="183" s="1"/>
  <c r="AJ35" i="163"/>
  <c r="AK531" i="183" s="1"/>
  <c r="AJ33" i="163"/>
  <c r="AK529" i="183" s="1"/>
  <c r="AJ31" i="163"/>
  <c r="AK527" i="183" s="1"/>
  <c r="AJ38" i="163"/>
  <c r="AK534" i="183" s="1"/>
  <c r="AJ36" i="163"/>
  <c r="AK532" i="183" s="1"/>
  <c r="AH6" i="163"/>
  <c r="AH5" i="163"/>
  <c r="BW67" i="163"/>
  <c r="AJ30" i="163"/>
  <c r="AK526" i="183" s="1"/>
  <c r="AJ28" i="163"/>
  <c r="AK524" i="183" s="1"/>
  <c r="V537" i="183"/>
  <c r="V538" i="183"/>
  <c r="V534" i="183"/>
  <c r="V535" i="183"/>
  <c r="V530" i="183"/>
  <c r="V532" i="183"/>
  <c r="V531" i="183"/>
  <c r="V529" i="183"/>
  <c r="V528" i="183"/>
  <c r="V526" i="183"/>
  <c r="V522" i="183"/>
  <c r="V524" i="183"/>
  <c r="V520" i="183"/>
  <c r="AJ49" i="162"/>
  <c r="AK489" i="183" s="1"/>
  <c r="AJ63" i="162"/>
  <c r="AK503" i="183" s="1"/>
  <c r="AJ44" i="162"/>
  <c r="AK484" i="183" s="1"/>
  <c r="AJ37" i="162"/>
  <c r="AK477" i="183" s="1"/>
  <c r="AJ31" i="162"/>
  <c r="AK471" i="183" s="1"/>
  <c r="AJ24" i="162"/>
  <c r="AK464" i="183" s="1"/>
  <c r="AJ13" i="162"/>
  <c r="AK453" i="183" s="1"/>
  <c r="AJ35" i="162"/>
  <c r="AK475" i="183" s="1"/>
  <c r="AJ39" i="162"/>
  <c r="AK479" i="183" s="1"/>
  <c r="AJ42" i="162"/>
  <c r="AK482" i="183" s="1"/>
  <c r="AJ46" i="162"/>
  <c r="AK486" i="183" s="1"/>
  <c r="AJ61" i="162"/>
  <c r="AK501" i="183" s="1"/>
  <c r="AJ65" i="162"/>
  <c r="AK505" i="183" s="1"/>
  <c r="AJ11" i="162"/>
  <c r="AK451" i="183" s="1"/>
  <c r="AJ40" i="162"/>
  <c r="AK480" i="183" s="1"/>
  <c r="AJ55" i="162"/>
  <c r="AK495" i="183" s="1"/>
  <c r="BC25" i="163"/>
  <c r="BD521" i="183" s="1"/>
  <c r="BC26" i="163"/>
  <c r="BD522" i="183" s="1"/>
  <c r="BJ33" i="163"/>
  <c r="BK529" i="183" s="1"/>
  <c r="BJ34" i="163"/>
  <c r="BK530" i="183" s="1"/>
  <c r="BJ39" i="163"/>
  <c r="BK535" i="183" s="1"/>
  <c r="BJ40" i="163"/>
  <c r="BK536" i="183" s="1"/>
  <c r="BC41" i="163"/>
  <c r="BD537" i="183" s="1"/>
  <c r="BC63" i="163"/>
  <c r="BD559" i="183" s="1"/>
  <c r="BJ31" i="163"/>
  <c r="BK527" i="183" s="1"/>
  <c r="BJ32" i="163"/>
  <c r="BK528" i="183" s="1"/>
  <c r="BJ37" i="163"/>
  <c r="BK533" i="183" s="1"/>
  <c r="BJ38" i="163"/>
  <c r="BK534" i="183" s="1"/>
  <c r="BJ48" i="163"/>
  <c r="BK544" i="183" s="1"/>
  <c r="BJ51" i="163"/>
  <c r="BK547" i="183" s="1"/>
  <c r="BJ50" i="163"/>
  <c r="BK546" i="183" s="1"/>
  <c r="BC43" i="163"/>
  <c r="BD539" i="183" s="1"/>
  <c r="BC44" i="163"/>
  <c r="BD540" i="183" s="1"/>
  <c r="BC52" i="163"/>
  <c r="BD548" i="183" s="1"/>
  <c r="BL54" i="163"/>
  <c r="BM550" i="183" s="1"/>
  <c r="BK54" i="163"/>
  <c r="BL550" i="183" s="1"/>
  <c r="BC42" i="163"/>
  <c r="BD538" i="183" s="1"/>
  <c r="BC47" i="163"/>
  <c r="BD543" i="183" s="1"/>
  <c r="BC58" i="163"/>
  <c r="BD554" i="183" s="1"/>
  <c r="BC60" i="163"/>
  <c r="BD556" i="183" s="1"/>
  <c r="AJ18" i="162"/>
  <c r="AK458" i="183" s="1"/>
  <c r="AJ12" i="162"/>
  <c r="AK452" i="183" s="1"/>
  <c r="AJ16" i="162"/>
  <c r="AK456" i="183" s="1"/>
  <c r="AJ20" i="162"/>
  <c r="AK460" i="183" s="1"/>
  <c r="AJ21" i="162"/>
  <c r="AK461" i="183" s="1"/>
  <c r="AJ41" i="162"/>
  <c r="AK481" i="183" s="1"/>
  <c r="AJ43" i="162"/>
  <c r="AK483" i="183" s="1"/>
  <c r="AJ47" i="162"/>
  <c r="AK487" i="183" s="1"/>
  <c r="AJ53" i="162"/>
  <c r="AK493" i="183" s="1"/>
  <c r="AJ57" i="162"/>
  <c r="AK497" i="183" s="1"/>
  <c r="AJ15" i="162"/>
  <c r="AK455" i="183" s="1"/>
  <c r="AJ19" i="162"/>
  <c r="AK459" i="183" s="1"/>
  <c r="AJ23" i="162"/>
  <c r="AK463" i="183" s="1"/>
  <c r="AJ26" i="162"/>
  <c r="AK466" i="183" s="1"/>
  <c r="AJ32" i="162"/>
  <c r="AK472" i="183" s="1"/>
  <c r="AJ59" i="162"/>
  <c r="AK499" i="183" s="1"/>
  <c r="AJ10" i="162"/>
  <c r="AK450" i="183" s="1"/>
  <c r="BU66" i="163"/>
  <c r="V510" i="183"/>
  <c r="V512" i="183"/>
  <c r="BR5" i="163"/>
  <c r="V506" i="183"/>
  <c r="V518" i="183"/>
  <c r="T6" i="163"/>
  <c r="M18" i="61"/>
  <c r="T5" i="163"/>
  <c r="BR6" i="163"/>
  <c r="N18" i="61"/>
  <c r="BQ5" i="163"/>
  <c r="S6" i="163"/>
  <c r="BQ6" i="163"/>
  <c r="BQ67" i="163"/>
  <c r="S5" i="163"/>
  <c r="V514" i="183"/>
  <c r="V516" i="183"/>
  <c r="K18" i="61"/>
  <c r="V508" i="183"/>
  <c r="L18" i="61"/>
  <c r="J6" i="163"/>
  <c r="J5" i="163"/>
  <c r="BP6" i="163"/>
  <c r="BP5" i="163"/>
  <c r="I6" i="163"/>
  <c r="BO67" i="163"/>
  <c r="BS66" i="163"/>
  <c r="I5" i="163"/>
  <c r="AS64" i="162"/>
  <c r="AT504" i="183" s="1"/>
  <c r="AJ30" i="162"/>
  <c r="AK470" i="183" s="1"/>
  <c r="AJ28" i="162"/>
  <c r="AK468" i="183" s="1"/>
  <c r="AJ29" i="162"/>
  <c r="AK469" i="183" s="1"/>
  <c r="BW67" i="162"/>
  <c r="AH5" i="162"/>
  <c r="AJ25" i="162"/>
  <c r="AK465" i="183" s="1"/>
  <c r="AH6" i="162"/>
  <c r="V498" i="183"/>
  <c r="V500" i="183"/>
  <c r="V504" i="183"/>
  <c r="V502" i="183"/>
  <c r="V496" i="183"/>
  <c r="V494" i="183"/>
  <c r="V492" i="183"/>
  <c r="V490" i="183"/>
  <c r="V486" i="183"/>
  <c r="V484" i="183"/>
  <c r="V483" i="183"/>
  <c r="BB5" i="163"/>
  <c r="BC10" i="163"/>
  <c r="BD506" i="183" s="1"/>
  <c r="BB6" i="163"/>
  <c r="BC13" i="163"/>
  <c r="BD509" i="183" s="1"/>
  <c r="BC15" i="163"/>
  <c r="BD511" i="183" s="1"/>
  <c r="BC21" i="163"/>
  <c r="BD517" i="183" s="1"/>
  <c r="BC24" i="163"/>
  <c r="BD520" i="183" s="1"/>
  <c r="BC28" i="163"/>
  <c r="BD524" i="183" s="1"/>
  <c r="BC16" i="163"/>
  <c r="BD512" i="183" s="1"/>
  <c r="BC19" i="163"/>
  <c r="BD515" i="183" s="1"/>
  <c r="BC23" i="163"/>
  <c r="BD519" i="183" s="1"/>
  <c r="BC27" i="163"/>
  <c r="BD523" i="183" s="1"/>
  <c r="BJ20" i="163"/>
  <c r="BK516" i="183" s="1"/>
  <c r="BJ26" i="163"/>
  <c r="BK522" i="183" s="1"/>
  <c r="BC41" i="162"/>
  <c r="BD481" i="183" s="1"/>
  <c r="BC48" i="162"/>
  <c r="BD488" i="183" s="1"/>
  <c r="BC50" i="162"/>
  <c r="BC55" i="162"/>
  <c r="BD495" i="183" s="1"/>
  <c r="BC58" i="162"/>
  <c r="BC60" i="162"/>
  <c r="BD500" i="183" s="1"/>
  <c r="BC33" i="162"/>
  <c r="BD473" i="183" s="1"/>
  <c r="BC35" i="162"/>
  <c r="BD475" i="183" s="1"/>
  <c r="BC37" i="162"/>
  <c r="BD477" i="183" s="1"/>
  <c r="BC39" i="162"/>
  <c r="BD479" i="183" s="1"/>
  <c r="BC40" i="162"/>
  <c r="BD480" i="183" s="1"/>
  <c r="BC47" i="162"/>
  <c r="BD487" i="183" s="1"/>
  <c r="BC52" i="162"/>
  <c r="BD492" i="183" s="1"/>
  <c r="BC57" i="162"/>
  <c r="BD497" i="183" s="1"/>
  <c r="BC49" i="162"/>
  <c r="BD489" i="183" s="1"/>
  <c r="BC51" i="162"/>
  <c r="BD491" i="183" s="1"/>
  <c r="BC54" i="162"/>
  <c r="BJ63" i="162"/>
  <c r="BK503" i="183" s="1"/>
  <c r="BC65" i="162"/>
  <c r="BC46" i="162"/>
  <c r="BD486" i="183" s="1"/>
  <c r="AS44" i="162"/>
  <c r="AT484" i="183" s="1"/>
  <c r="V474" i="183"/>
  <c r="V470" i="183"/>
  <c r="V478" i="183"/>
  <c r="V480" i="183"/>
  <c r="V476" i="183"/>
  <c r="V468" i="183"/>
  <c r="V466" i="183"/>
  <c r="V472" i="183"/>
  <c r="V464" i="183"/>
  <c r="AS12" i="162"/>
  <c r="AT452" i="183" s="1"/>
  <c r="AS14" i="162"/>
  <c r="AT454" i="183" s="1"/>
  <c r="BU67" i="162"/>
  <c r="BK63" i="162"/>
  <c r="BL503" i="183" s="1"/>
  <c r="BC27" i="162"/>
  <c r="BD467" i="183" s="1"/>
  <c r="BC29" i="162"/>
  <c r="BD469" i="183" s="1"/>
  <c r="BC45" i="162"/>
  <c r="BD485" i="183" s="1"/>
  <c r="BJ24" i="162"/>
  <c r="BJ31" i="162"/>
  <c r="BK471" i="183" s="1"/>
  <c r="BJ32" i="162"/>
  <c r="BK472" i="183" s="1"/>
  <c r="BJ34" i="162"/>
  <c r="BK474" i="183" s="1"/>
  <c r="BJ36" i="162"/>
  <c r="BK476" i="183" s="1"/>
  <c r="BJ38" i="162"/>
  <c r="BK478" i="183" s="1"/>
  <c r="BJ56" i="162"/>
  <c r="BK496" i="183" s="1"/>
  <c r="BL59" i="162"/>
  <c r="BM499" i="183" s="1"/>
  <c r="BK59" i="162"/>
  <c r="BL499" i="183" s="1"/>
  <c r="BC23" i="162"/>
  <c r="BD463" i="183" s="1"/>
  <c r="BC25" i="162"/>
  <c r="BD465" i="183" s="1"/>
  <c r="BC26" i="162"/>
  <c r="BD466" i="183" s="1"/>
  <c r="BC43" i="162"/>
  <c r="BD483" i="183" s="1"/>
  <c r="BC44" i="162"/>
  <c r="BD484" i="183" s="1"/>
  <c r="BJ62" i="162"/>
  <c r="BK502" i="183" s="1"/>
  <c r="BC61" i="162"/>
  <c r="BD501" i="183" s="1"/>
  <c r="BC64" i="162"/>
  <c r="BD504" i="183" s="1"/>
  <c r="BR5" i="162"/>
  <c r="M17" i="61"/>
  <c r="N17" i="61"/>
  <c r="BR67" i="162"/>
  <c r="T5" i="162"/>
  <c r="T6" i="162"/>
  <c r="S6" i="162"/>
  <c r="BQ5" i="162"/>
  <c r="BQ6" i="162"/>
  <c r="BQ67" i="162"/>
  <c r="S5" i="162"/>
  <c r="BZ67" i="162"/>
  <c r="V453" i="183"/>
  <c r="V460" i="183"/>
  <c r="L17" i="61"/>
  <c r="V456" i="183"/>
  <c r="V454" i="183"/>
  <c r="J6" i="162"/>
  <c r="K17" i="61"/>
  <c r="J5" i="162"/>
  <c r="V452" i="183"/>
  <c r="BV67" i="162"/>
  <c r="BP67" i="162"/>
  <c r="BT67" i="162"/>
  <c r="BX67" i="162"/>
  <c r="V451" i="183"/>
  <c r="BP5" i="162"/>
  <c r="BP6" i="162"/>
  <c r="V450" i="183"/>
  <c r="I5" i="162"/>
  <c r="BO67" i="162"/>
  <c r="BS67" i="162"/>
  <c r="AS56" i="161"/>
  <c r="AT440" i="183" s="1"/>
  <c r="V445" i="183"/>
  <c r="V443" i="183"/>
  <c r="V449" i="183"/>
  <c r="V447" i="183"/>
  <c r="V446" i="183"/>
  <c r="V448" i="183"/>
  <c r="V444" i="183"/>
  <c r="V442" i="183"/>
  <c r="V439" i="183"/>
  <c r="V438" i="183"/>
  <c r="V437" i="183"/>
  <c r="V436" i="183"/>
  <c r="V432" i="183"/>
  <c r="V430" i="183"/>
  <c r="AT15" i="162"/>
  <c r="AU455" i="183" s="1"/>
  <c r="BJ10" i="162"/>
  <c r="BK450" i="183" s="1"/>
  <c r="BJ14" i="162"/>
  <c r="BK454" i="183" s="1"/>
  <c r="BJ11" i="162"/>
  <c r="BK451" i="183" s="1"/>
  <c r="BL15" i="162"/>
  <c r="BM455" i="183" s="1"/>
  <c r="BL19" i="162"/>
  <c r="BM459" i="183" s="1"/>
  <c r="BJ22" i="162"/>
  <c r="BK462" i="183" s="1"/>
  <c r="BL24" i="162"/>
  <c r="BM464" i="183" s="1"/>
  <c r="BJ25" i="162"/>
  <c r="BK465" i="183" s="1"/>
  <c r="BJ26" i="162"/>
  <c r="BK466" i="183" s="1"/>
  <c r="BB5" i="162"/>
  <c r="BC13" i="162"/>
  <c r="BD453" i="183" s="1"/>
  <c r="BB6" i="162"/>
  <c r="BC61" i="161"/>
  <c r="BD445" i="183" s="1"/>
  <c r="BC62" i="161"/>
  <c r="BD446" i="183" s="1"/>
  <c r="BC48" i="161"/>
  <c r="BD432" i="183" s="1"/>
  <c r="BC53" i="161"/>
  <c r="BD437" i="183" s="1"/>
  <c r="BC54" i="161"/>
  <c r="BD438" i="183" s="1"/>
  <c r="BC57" i="161"/>
  <c r="BD441" i="183" s="1"/>
  <c r="BC58" i="161"/>
  <c r="BD442" i="183" s="1"/>
  <c r="V426" i="183"/>
  <c r="V428" i="183"/>
  <c r="V424" i="183"/>
  <c r="V416" i="183"/>
  <c r="V420" i="183"/>
  <c r="V418" i="183"/>
  <c r="V422" i="183"/>
  <c r="V412" i="183"/>
  <c r="V410" i="183"/>
  <c r="V408" i="183"/>
  <c r="AS32" i="161"/>
  <c r="AT416" i="183" s="1"/>
  <c r="AS38" i="161"/>
  <c r="AT422" i="183" s="1"/>
  <c r="AS42" i="161"/>
  <c r="AT426" i="183" s="1"/>
  <c r="AJ13" i="160"/>
  <c r="AK341" i="183" s="1"/>
  <c r="AJ65" i="160"/>
  <c r="AK393" i="183" s="1"/>
  <c r="AJ63" i="160"/>
  <c r="AK391" i="183" s="1"/>
  <c r="AJ59" i="160"/>
  <c r="AK387" i="183" s="1"/>
  <c r="AJ64" i="160"/>
  <c r="AK392" i="183" s="1"/>
  <c r="AJ45" i="160"/>
  <c r="AK373" i="183" s="1"/>
  <c r="AJ28" i="160"/>
  <c r="AK356" i="183" s="1"/>
  <c r="AJ25" i="160"/>
  <c r="AK353" i="183" s="1"/>
  <c r="AJ24" i="160"/>
  <c r="AK352" i="183" s="1"/>
  <c r="AJ22" i="160"/>
  <c r="AK350" i="183" s="1"/>
  <c r="AJ21" i="160"/>
  <c r="AK349" i="183" s="1"/>
  <c r="AJ20" i="160"/>
  <c r="AK348" i="183" s="1"/>
  <c r="AJ18" i="160"/>
  <c r="AK346" i="183" s="1"/>
  <c r="AJ14" i="160"/>
  <c r="AK342" i="183" s="1"/>
  <c r="AJ10" i="160"/>
  <c r="AK338" i="183" s="1"/>
  <c r="BJ50" i="161"/>
  <c r="BK434" i="183" s="1"/>
  <c r="BJ63" i="161"/>
  <c r="BK447" i="183" s="1"/>
  <c r="BJ56" i="161"/>
  <c r="BK440" i="183" s="1"/>
  <c r="BJ55" i="161"/>
  <c r="BK439" i="183" s="1"/>
  <c r="BC51" i="161"/>
  <c r="BD435" i="183" s="1"/>
  <c r="BC52" i="161"/>
  <c r="BD436" i="183" s="1"/>
  <c r="BC59" i="161"/>
  <c r="BD443" i="183" s="1"/>
  <c r="BC60" i="161"/>
  <c r="BD444" i="183" s="1"/>
  <c r="BJ54" i="161"/>
  <c r="BK438" i="183" s="1"/>
  <c r="BC64" i="161"/>
  <c r="BD448" i="183" s="1"/>
  <c r="BC47" i="161"/>
  <c r="BJ31" i="161"/>
  <c r="BK415" i="183" s="1"/>
  <c r="BC39" i="161"/>
  <c r="BD423" i="183" s="1"/>
  <c r="BB5" i="161"/>
  <c r="BK27" i="161"/>
  <c r="BL411" i="183" s="1"/>
  <c r="BL27" i="161"/>
  <c r="BM411" i="183" s="1"/>
  <c r="BJ42" i="161"/>
  <c r="BK426" i="183" s="1"/>
  <c r="BC26" i="161"/>
  <c r="BD410" i="183" s="1"/>
  <c r="BC28" i="161"/>
  <c r="BD412" i="183" s="1"/>
  <c r="BJ32" i="161"/>
  <c r="BK416" i="183" s="1"/>
  <c r="BC35" i="161"/>
  <c r="BD419" i="183" s="1"/>
  <c r="BC36" i="161"/>
  <c r="BD420" i="183" s="1"/>
  <c r="BJ41" i="161"/>
  <c r="BK425" i="183" s="1"/>
  <c r="BC43" i="161"/>
  <c r="BD427" i="183" s="1"/>
  <c r="BC44" i="161"/>
  <c r="BD428" i="183" s="1"/>
  <c r="BC40" i="161"/>
  <c r="BD424" i="183" s="1"/>
  <c r="BJ45" i="161"/>
  <c r="BK429" i="183" s="1"/>
  <c r="BJ38" i="161"/>
  <c r="BK422" i="183" s="1"/>
  <c r="BJ46" i="161"/>
  <c r="BK430" i="183" s="1"/>
  <c r="BL34" i="161"/>
  <c r="BM418" i="183" s="1"/>
  <c r="BB6" i="161"/>
  <c r="BJ24" i="161"/>
  <c r="BK408" i="183" s="1"/>
  <c r="BU67" i="161"/>
  <c r="V406" i="183"/>
  <c r="BP67" i="161"/>
  <c r="J5" i="161"/>
  <c r="J6" i="161"/>
  <c r="V390" i="183"/>
  <c r="V400" i="183"/>
  <c r="V398" i="183"/>
  <c r="V396" i="183"/>
  <c r="V394" i="183"/>
  <c r="V392" i="183"/>
  <c r="V404" i="183"/>
  <c r="BR67" i="161"/>
  <c r="V402" i="183"/>
  <c r="BT67" i="161"/>
  <c r="N16" i="61"/>
  <c r="T5" i="161"/>
  <c r="T6" i="161"/>
  <c r="M16" i="61"/>
  <c r="V393" i="183"/>
  <c r="V391" i="183"/>
  <c r="BQ67" i="161"/>
  <c r="S6" i="161"/>
  <c r="BS67" i="161"/>
  <c r="S5" i="161"/>
  <c r="BY67" i="161"/>
  <c r="BX67" i="161"/>
  <c r="BZ67" i="161"/>
  <c r="K16" i="61"/>
  <c r="BV67" i="161"/>
  <c r="L16" i="61"/>
  <c r="I5" i="161"/>
  <c r="I6" i="161"/>
  <c r="BO67" i="161"/>
  <c r="V434" i="183"/>
  <c r="AJ62" i="160"/>
  <c r="AK390" i="183" s="1"/>
  <c r="AJ61" i="160"/>
  <c r="AK389" i="183" s="1"/>
  <c r="AJ57" i="160"/>
  <c r="AK385" i="183" s="1"/>
  <c r="AJ56" i="160"/>
  <c r="AK384" i="183" s="1"/>
  <c r="AJ48" i="160"/>
  <c r="AK376" i="183" s="1"/>
  <c r="V389" i="183"/>
  <c r="V388" i="183"/>
  <c r="AJ55" i="160"/>
  <c r="AK383" i="183" s="1"/>
  <c r="AJ51" i="160"/>
  <c r="AK379" i="183" s="1"/>
  <c r="AJ53" i="160"/>
  <c r="AK381" i="183" s="1"/>
  <c r="AJ47" i="160"/>
  <c r="AK375" i="183" s="1"/>
  <c r="AJ49" i="160"/>
  <c r="AK377" i="183" s="1"/>
  <c r="AJ58" i="160"/>
  <c r="AK386" i="183" s="1"/>
  <c r="AJ46" i="160"/>
  <c r="AK374" i="183" s="1"/>
  <c r="V387" i="183"/>
  <c r="V386" i="183"/>
  <c r="V384" i="183"/>
  <c r="V383" i="183"/>
  <c r="V381" i="183"/>
  <c r="V379" i="183"/>
  <c r="V377" i="183"/>
  <c r="V375" i="183"/>
  <c r="AJ39" i="160"/>
  <c r="AK367" i="183" s="1"/>
  <c r="AJ41" i="160"/>
  <c r="AK369" i="183" s="1"/>
  <c r="AS43" i="160"/>
  <c r="AT371" i="183" s="1"/>
  <c r="V373" i="183"/>
  <c r="AJ42" i="160"/>
  <c r="AK370" i="183" s="1"/>
  <c r="AJ40" i="160"/>
  <c r="AK368" i="183" s="1"/>
  <c r="AJ34" i="160"/>
  <c r="AK362" i="183" s="1"/>
  <c r="AJ36" i="160"/>
  <c r="AK364" i="183" s="1"/>
  <c r="AJ32" i="160"/>
  <c r="AK360" i="183" s="1"/>
  <c r="AH5" i="160"/>
  <c r="AJ30" i="160"/>
  <c r="AK358" i="183" s="1"/>
  <c r="AH6" i="160"/>
  <c r="BJ48" i="160"/>
  <c r="BK376" i="183" s="1"/>
  <c r="BJ50" i="160"/>
  <c r="BK378" i="183" s="1"/>
  <c r="BJ54" i="160"/>
  <c r="BK382" i="183" s="1"/>
  <c r="BJ65" i="160"/>
  <c r="BK393" i="183" s="1"/>
  <c r="BJ49" i="160"/>
  <c r="BK377" i="183" s="1"/>
  <c r="BJ51" i="160"/>
  <c r="BK379" i="183" s="1"/>
  <c r="BJ55" i="160"/>
  <c r="BK383" i="183" s="1"/>
  <c r="BC52" i="160"/>
  <c r="BD380" i="183" s="1"/>
  <c r="BC53" i="160"/>
  <c r="BD381" i="183" s="1"/>
  <c r="BC58" i="160"/>
  <c r="BD386" i="183" s="1"/>
  <c r="BC59" i="160"/>
  <c r="BD387" i="183" s="1"/>
  <c r="BC56" i="160"/>
  <c r="BD384" i="183" s="1"/>
  <c r="BC57" i="160"/>
  <c r="BD385" i="183" s="1"/>
  <c r="BJ60" i="160"/>
  <c r="BK388" i="183" s="1"/>
  <c r="V371" i="183"/>
  <c r="V369" i="183"/>
  <c r="V367" i="183"/>
  <c r="V366" i="183"/>
  <c r="V359" i="183"/>
  <c r="V357" i="183"/>
  <c r="V355" i="183"/>
  <c r="V352" i="183"/>
  <c r="V351" i="183"/>
  <c r="AJ11" i="159"/>
  <c r="AK283" i="183" s="1"/>
  <c r="AJ15" i="159"/>
  <c r="AK287" i="183" s="1"/>
  <c r="AJ19" i="159"/>
  <c r="AK291" i="183" s="1"/>
  <c r="AJ23" i="159"/>
  <c r="AK295" i="183" s="1"/>
  <c r="AJ25" i="159"/>
  <c r="AK297" i="183" s="1"/>
  <c r="AJ27" i="159"/>
  <c r="AK299" i="183" s="1"/>
  <c r="AJ29" i="159"/>
  <c r="AK301" i="183" s="1"/>
  <c r="AJ33" i="159"/>
  <c r="AK305" i="183" s="1"/>
  <c r="AJ39" i="159"/>
  <c r="AK311" i="183" s="1"/>
  <c r="AJ61" i="159"/>
  <c r="AK333" i="183" s="1"/>
  <c r="AJ63" i="159"/>
  <c r="AK335" i="183" s="1"/>
  <c r="AJ46" i="159"/>
  <c r="AK318" i="183" s="1"/>
  <c r="AJ38" i="159"/>
  <c r="AK310" i="183" s="1"/>
  <c r="AJ32" i="159"/>
  <c r="AK304" i="183" s="1"/>
  <c r="AJ26" i="159"/>
  <c r="AK298" i="183" s="1"/>
  <c r="AJ24" i="159"/>
  <c r="AK296" i="183" s="1"/>
  <c r="AJ20" i="159"/>
  <c r="AK292" i="183" s="1"/>
  <c r="AJ16" i="159"/>
  <c r="AK288" i="183" s="1"/>
  <c r="AS12" i="159"/>
  <c r="AT284" i="183" s="1"/>
  <c r="BJ25" i="160"/>
  <c r="BK353" i="183" s="1"/>
  <c r="BL28" i="160"/>
  <c r="BM356" i="183" s="1"/>
  <c r="BK28" i="160"/>
  <c r="BL356" i="183" s="1"/>
  <c r="BJ32" i="160"/>
  <c r="BK360" i="183" s="1"/>
  <c r="BJ29" i="160"/>
  <c r="BK357" i="183" s="1"/>
  <c r="BC34" i="160"/>
  <c r="BD362" i="183" s="1"/>
  <c r="BJ35" i="160"/>
  <c r="BK363" i="183" s="1"/>
  <c r="BJ27" i="160"/>
  <c r="BK355" i="183" s="1"/>
  <c r="BJ30" i="160"/>
  <c r="BK358" i="183" s="1"/>
  <c r="BJ33" i="160"/>
  <c r="BK361" i="183" s="1"/>
  <c r="BC37" i="160"/>
  <c r="BD365" i="183" s="1"/>
  <c r="BJ36" i="160"/>
  <c r="BK364" i="183" s="1"/>
  <c r="BJ38" i="160"/>
  <c r="BK366" i="183" s="1"/>
  <c r="BJ39" i="160"/>
  <c r="BK367" i="183" s="1"/>
  <c r="BC40" i="160"/>
  <c r="BD368" i="183" s="1"/>
  <c r="BC41" i="160"/>
  <c r="BD369" i="183" s="1"/>
  <c r="BJ42" i="160"/>
  <c r="BK370" i="183" s="1"/>
  <c r="BJ43" i="160"/>
  <c r="BK371" i="183" s="1"/>
  <c r="BC44" i="160"/>
  <c r="BD372" i="183" s="1"/>
  <c r="BC45" i="160"/>
  <c r="BD373" i="183" s="1"/>
  <c r="BB5" i="160"/>
  <c r="BB6" i="160"/>
  <c r="BC23" i="160"/>
  <c r="BD351" i="183" s="1"/>
  <c r="BC22" i="160"/>
  <c r="BD350" i="183" s="1"/>
  <c r="AS63" i="159"/>
  <c r="AT335" i="183" s="1"/>
  <c r="N15" i="61"/>
  <c r="T5" i="160"/>
  <c r="M15" i="61"/>
  <c r="T6" i="160"/>
  <c r="S5" i="160"/>
  <c r="S6" i="160"/>
  <c r="V344" i="183"/>
  <c r="J5" i="160"/>
  <c r="V341" i="183"/>
  <c r="V343" i="183"/>
  <c r="K15" i="61"/>
  <c r="L15" i="61"/>
  <c r="J6" i="160"/>
  <c r="V335" i="183"/>
  <c r="I5" i="160"/>
  <c r="I6" i="160"/>
  <c r="AJ60" i="159"/>
  <c r="AK332" i="183" s="1"/>
  <c r="AJ54" i="159"/>
  <c r="AK326" i="183" s="1"/>
  <c r="AJ49" i="159"/>
  <c r="AK321" i="183" s="1"/>
  <c r="AJ47" i="159"/>
  <c r="AK319" i="183" s="1"/>
  <c r="AJ45" i="159"/>
  <c r="AK317" i="183" s="1"/>
  <c r="AJ37" i="159"/>
  <c r="AK309" i="183" s="1"/>
  <c r="V333" i="183"/>
  <c r="AJ59" i="159"/>
  <c r="AK331" i="183" s="1"/>
  <c r="AJ56" i="159"/>
  <c r="AK328" i="183" s="1"/>
  <c r="AJ57" i="159"/>
  <c r="AK329" i="183" s="1"/>
  <c r="AJ53" i="159"/>
  <c r="AK325" i="183" s="1"/>
  <c r="AJ51" i="159"/>
  <c r="AK323" i="183" s="1"/>
  <c r="AJ58" i="159"/>
  <c r="AK330" i="183" s="1"/>
  <c r="AJ50" i="159"/>
  <c r="AK322" i="183" s="1"/>
  <c r="V330" i="183"/>
  <c r="V328" i="183"/>
  <c r="V327" i="183"/>
  <c r="V326" i="183"/>
  <c r="AJ52" i="159"/>
  <c r="AK324" i="183" s="1"/>
  <c r="BC47" i="159"/>
  <c r="BD319" i="183" s="1"/>
  <c r="BC50" i="159"/>
  <c r="BD322" i="183" s="1"/>
  <c r="BC57" i="159"/>
  <c r="BD329" i="183" s="1"/>
  <c r="BC65" i="159"/>
  <c r="BD337" i="183" s="1"/>
  <c r="BC48" i="159"/>
  <c r="BD320" i="183" s="1"/>
  <c r="BC56" i="159"/>
  <c r="BD328" i="183" s="1"/>
  <c r="BJ58" i="159"/>
  <c r="BC45" i="159"/>
  <c r="BD317" i="183" s="1"/>
  <c r="AJ43" i="159"/>
  <c r="AK315" i="183" s="1"/>
  <c r="AJ42" i="159"/>
  <c r="AK314" i="183" s="1"/>
  <c r="AJ41" i="159"/>
  <c r="AK313" i="183" s="1"/>
  <c r="AJ40" i="159"/>
  <c r="AK312" i="183" s="1"/>
  <c r="AJ36" i="159"/>
  <c r="AK308" i="183" s="1"/>
  <c r="AJ35" i="159"/>
  <c r="AK307" i="183" s="1"/>
  <c r="AJ31" i="159"/>
  <c r="AK303" i="183" s="1"/>
  <c r="AH6" i="159"/>
  <c r="AJ30" i="159"/>
  <c r="AK302" i="183" s="1"/>
  <c r="AJ28" i="159"/>
  <c r="AK300" i="183" s="1"/>
  <c r="AH5" i="159"/>
  <c r="BW67" i="159"/>
  <c r="V313" i="183"/>
  <c r="V312" i="183"/>
  <c r="V310" i="183"/>
  <c r="V309" i="183"/>
  <c r="AS30" i="159"/>
  <c r="AT302" i="183" s="1"/>
  <c r="V308" i="183"/>
  <c r="V306" i="183"/>
  <c r="V307" i="183"/>
  <c r="V305" i="183"/>
  <c r="V304" i="183"/>
  <c r="V303" i="183"/>
  <c r="V302" i="183"/>
  <c r="V299" i="183"/>
  <c r="V296" i="183"/>
  <c r="V298" i="183"/>
  <c r="V297" i="183"/>
  <c r="AJ56" i="158"/>
  <c r="AK272" i="183" s="1"/>
  <c r="AJ13" i="158"/>
  <c r="AK229" i="183" s="1"/>
  <c r="AJ62" i="158"/>
  <c r="AK278" i="183" s="1"/>
  <c r="AJ58" i="158"/>
  <c r="AK274" i="183" s="1"/>
  <c r="AJ50" i="158"/>
  <c r="AK266" i="183" s="1"/>
  <c r="AJ20" i="158"/>
  <c r="AK236" i="183" s="1"/>
  <c r="AJ42" i="158"/>
  <c r="AK258" i="183" s="1"/>
  <c r="AJ23" i="158"/>
  <c r="AK239" i="183" s="1"/>
  <c r="AJ34" i="158"/>
  <c r="AK250" i="183" s="1"/>
  <c r="AJ64" i="158"/>
  <c r="AK280" i="183" s="1"/>
  <c r="AJ10" i="158"/>
  <c r="AK226" i="183" s="1"/>
  <c r="AJ14" i="158"/>
  <c r="AK230" i="183" s="1"/>
  <c r="AJ17" i="158"/>
  <c r="AK233" i="183" s="1"/>
  <c r="AJ25" i="158"/>
  <c r="AK241" i="183" s="1"/>
  <c r="AJ32" i="158"/>
  <c r="AK248" i="183" s="1"/>
  <c r="AJ36" i="158"/>
  <c r="AK252" i="183" s="1"/>
  <c r="AJ46" i="158"/>
  <c r="AK262" i="183" s="1"/>
  <c r="AJ54" i="158"/>
  <c r="AK270" i="183" s="1"/>
  <c r="AJ59" i="158"/>
  <c r="AK275" i="183" s="1"/>
  <c r="AJ63" i="158"/>
  <c r="AK279" i="183" s="1"/>
  <c r="AJ11" i="158"/>
  <c r="AK227" i="183" s="1"/>
  <c r="AJ15" i="158"/>
  <c r="AK231" i="183" s="1"/>
  <c r="AJ18" i="158"/>
  <c r="AK234" i="183" s="1"/>
  <c r="AJ21" i="158"/>
  <c r="AK237" i="183" s="1"/>
  <c r="AJ26" i="158"/>
  <c r="AK242" i="183" s="1"/>
  <c r="AJ60" i="158"/>
  <c r="AK276" i="183" s="1"/>
  <c r="AJ12" i="158"/>
  <c r="AK228" i="183" s="1"/>
  <c r="AJ19" i="158"/>
  <c r="AK235" i="183" s="1"/>
  <c r="AJ22" i="158"/>
  <c r="AK238" i="183" s="1"/>
  <c r="AJ27" i="158"/>
  <c r="AK243" i="183" s="1"/>
  <c r="AS14" i="159"/>
  <c r="AT286" i="183" s="1"/>
  <c r="BC36" i="159"/>
  <c r="BD308" i="183" s="1"/>
  <c r="BC44" i="159"/>
  <c r="BD316" i="183" s="1"/>
  <c r="BC23" i="159"/>
  <c r="BD295" i="183" s="1"/>
  <c r="BC24" i="159"/>
  <c r="BD296" i="183" s="1"/>
  <c r="BJ25" i="159"/>
  <c r="BK297" i="183" s="1"/>
  <c r="BC31" i="159"/>
  <c r="BD303" i="183" s="1"/>
  <c r="BC32" i="159"/>
  <c r="BD304" i="183" s="1"/>
  <c r="BJ33" i="159"/>
  <c r="BK305" i="183" s="1"/>
  <c r="BC40" i="159"/>
  <c r="BD312" i="183" s="1"/>
  <c r="BJ41" i="159"/>
  <c r="BK313" i="183" s="1"/>
  <c r="BJ27" i="159"/>
  <c r="BK299" i="183" s="1"/>
  <c r="BJ28" i="159"/>
  <c r="BK300" i="183" s="1"/>
  <c r="BJ34" i="159"/>
  <c r="BK306" i="183" s="1"/>
  <c r="BC46" i="159"/>
  <c r="BD318" i="183" s="1"/>
  <c r="BC52" i="159"/>
  <c r="BD324" i="183" s="1"/>
  <c r="BJ53" i="159"/>
  <c r="BK325" i="183" s="1"/>
  <c r="BC55" i="159"/>
  <c r="BD327" i="183" s="1"/>
  <c r="BL58" i="159"/>
  <c r="BM330" i="183" s="1"/>
  <c r="BJ65" i="159"/>
  <c r="BK337" i="183" s="1"/>
  <c r="BC61" i="159"/>
  <c r="BD333" i="183" s="1"/>
  <c r="BC29" i="159"/>
  <c r="BD301" i="183" s="1"/>
  <c r="BC30" i="159"/>
  <c r="BD302" i="183" s="1"/>
  <c r="BC35" i="159"/>
  <c r="BD307" i="183" s="1"/>
  <c r="BC39" i="159"/>
  <c r="BD311" i="183" s="1"/>
  <c r="BC42" i="159"/>
  <c r="BD314" i="183" s="1"/>
  <c r="BC49" i="159"/>
  <c r="BD321" i="183" s="1"/>
  <c r="BC54" i="159"/>
  <c r="BD326" i="183" s="1"/>
  <c r="BJ56" i="159"/>
  <c r="BK328" i="183" s="1"/>
  <c r="BJ59" i="159"/>
  <c r="BK331" i="183" s="1"/>
  <c r="BJ62" i="159"/>
  <c r="BK334" i="183" s="1"/>
  <c r="BJ63" i="159"/>
  <c r="BK335" i="183" s="1"/>
  <c r="BJ64" i="159"/>
  <c r="BK336" i="183" s="1"/>
  <c r="BB5" i="159"/>
  <c r="BB6" i="159"/>
  <c r="BC22" i="159"/>
  <c r="BD294" i="183" s="1"/>
  <c r="V283" i="183"/>
  <c r="N14" i="61"/>
  <c r="BR67" i="159"/>
  <c r="V289" i="183"/>
  <c r="M14" i="61"/>
  <c r="T6" i="159"/>
  <c r="V282" i="183"/>
  <c r="T5" i="159"/>
  <c r="BQ67" i="159"/>
  <c r="S5" i="159"/>
  <c r="S6" i="159"/>
  <c r="V287" i="183"/>
  <c r="V294" i="183"/>
  <c r="V291" i="183"/>
  <c r="V290" i="183"/>
  <c r="L14" i="61"/>
  <c r="K14" i="61"/>
  <c r="V288" i="183"/>
  <c r="V286" i="183"/>
  <c r="V285" i="183"/>
  <c r="BP67" i="159"/>
  <c r="BT67" i="159"/>
  <c r="V284" i="183"/>
  <c r="J6" i="159"/>
  <c r="J5" i="159"/>
  <c r="V281" i="183"/>
  <c r="V279" i="183"/>
  <c r="BO67" i="159"/>
  <c r="BS67" i="159"/>
  <c r="I5" i="159"/>
  <c r="I6" i="159"/>
  <c r="BU67" i="159"/>
  <c r="AJ52" i="158"/>
  <c r="AK268" i="183" s="1"/>
  <c r="AJ33" i="158"/>
  <c r="AK249" i="183" s="1"/>
  <c r="AJ48" i="158"/>
  <c r="AK264" i="183" s="1"/>
  <c r="BV67" i="159"/>
  <c r="BZ67" i="159"/>
  <c r="BX67" i="159"/>
  <c r="BY67" i="159"/>
  <c r="BC53" i="158"/>
  <c r="AJ44" i="158"/>
  <c r="AK260" i="183" s="1"/>
  <c r="AJ40" i="158"/>
  <c r="AK256" i="183" s="1"/>
  <c r="AJ38" i="158"/>
  <c r="AK254" i="183" s="1"/>
  <c r="AJ30" i="158"/>
  <c r="AK246" i="183" s="1"/>
  <c r="AH6" i="158"/>
  <c r="AJ37" i="158"/>
  <c r="AK253" i="183" s="1"/>
  <c r="AJ35" i="158"/>
  <c r="AK251" i="183" s="1"/>
  <c r="AJ31" i="158"/>
  <c r="AK247" i="183" s="1"/>
  <c r="AJ29" i="158"/>
  <c r="AK245" i="183" s="1"/>
  <c r="AH5" i="158"/>
  <c r="V253" i="183"/>
  <c r="V251" i="183"/>
  <c r="V246" i="183"/>
  <c r="V238" i="183"/>
  <c r="V239" i="183"/>
  <c r="V240" i="183"/>
  <c r="BW67" i="158"/>
  <c r="AJ24" i="158"/>
  <c r="AK240" i="183" s="1"/>
  <c r="BU67" i="158"/>
  <c r="AJ65" i="157"/>
  <c r="AK225" i="183" s="1"/>
  <c r="AJ27" i="157"/>
  <c r="AK187" i="183" s="1"/>
  <c r="AJ21" i="157"/>
  <c r="AK181" i="183" s="1"/>
  <c r="AJ13" i="157"/>
  <c r="AK173" i="183" s="1"/>
  <c r="AJ42" i="157"/>
  <c r="AK202" i="183" s="1"/>
  <c r="AJ34" i="157"/>
  <c r="AK194" i="183" s="1"/>
  <c r="BJ55" i="158"/>
  <c r="BK271" i="183" s="1"/>
  <c r="BC35" i="158"/>
  <c r="BD251" i="183" s="1"/>
  <c r="BC41" i="158"/>
  <c r="BD257" i="183" s="1"/>
  <c r="BC48" i="158"/>
  <c r="BC50" i="158"/>
  <c r="BD266" i="183" s="1"/>
  <c r="BC65" i="158"/>
  <c r="BC33" i="158"/>
  <c r="BC37" i="158"/>
  <c r="BD253" i="183" s="1"/>
  <c r="BJ38" i="158"/>
  <c r="BC42" i="158"/>
  <c r="BD258" i="183" s="1"/>
  <c r="BC45" i="158"/>
  <c r="BD261" i="183" s="1"/>
  <c r="BC57" i="158"/>
  <c r="BD273" i="183" s="1"/>
  <c r="BC62" i="158"/>
  <c r="BD278" i="183" s="1"/>
  <c r="BJ36" i="158"/>
  <c r="BK252" i="183" s="1"/>
  <c r="BJ44" i="158"/>
  <c r="BK260" i="183" s="1"/>
  <c r="BC58" i="158"/>
  <c r="BD274" i="183" s="1"/>
  <c r="BJ63" i="158"/>
  <c r="BK279" i="183" s="1"/>
  <c r="BC32" i="158"/>
  <c r="BD248" i="183" s="1"/>
  <c r="BC56" i="158"/>
  <c r="BD272" i="183" s="1"/>
  <c r="BJ60" i="158"/>
  <c r="BK276" i="183" s="1"/>
  <c r="BC30" i="158"/>
  <c r="BD246" i="183" s="1"/>
  <c r="BC40" i="158"/>
  <c r="BD256" i="183" s="1"/>
  <c r="BJ43" i="158"/>
  <c r="BK259" i="183" s="1"/>
  <c r="BC51" i="158"/>
  <c r="BD267" i="183" s="1"/>
  <c r="BB5" i="158"/>
  <c r="BC46" i="158"/>
  <c r="BD262" i="183" s="1"/>
  <c r="BJ64" i="158"/>
  <c r="BK280" i="183" s="1"/>
  <c r="BC54" i="158"/>
  <c r="BD270" i="183" s="1"/>
  <c r="BC31" i="158"/>
  <c r="BD247" i="183" s="1"/>
  <c r="BC34" i="158"/>
  <c r="BD250" i="183" s="1"/>
  <c r="BC39" i="158"/>
  <c r="BD255" i="183" s="1"/>
  <c r="BC49" i="158"/>
  <c r="BD265" i="183" s="1"/>
  <c r="BC61" i="158"/>
  <c r="BD277" i="183" s="1"/>
  <c r="BB6" i="158"/>
  <c r="BZ67" i="158"/>
  <c r="V226" i="183"/>
  <c r="V233" i="183"/>
  <c r="BR67" i="158"/>
  <c r="V231" i="183"/>
  <c r="V228" i="183"/>
  <c r="M13" i="61"/>
  <c r="V227" i="183"/>
  <c r="N13" i="61"/>
  <c r="T5" i="158"/>
  <c r="T6" i="158"/>
  <c r="S6" i="158"/>
  <c r="BQ67" i="158"/>
  <c r="V236" i="183"/>
  <c r="V235" i="183"/>
  <c r="V230" i="183"/>
  <c r="V234" i="183"/>
  <c r="V229" i="183"/>
  <c r="BV67" i="158"/>
  <c r="BP67" i="158"/>
  <c r="BT67" i="158"/>
  <c r="BX67" i="158"/>
  <c r="BY67" i="158"/>
  <c r="V224" i="183"/>
  <c r="BO67" i="158"/>
  <c r="BS67" i="158"/>
  <c r="I6" i="158"/>
  <c r="AJ50" i="157"/>
  <c r="AK210" i="183" s="1"/>
  <c r="V221" i="183"/>
  <c r="AJ58" i="157"/>
  <c r="AK218" i="183" s="1"/>
  <c r="AJ55" i="157"/>
  <c r="AK215" i="183" s="1"/>
  <c r="AJ51" i="157"/>
  <c r="AK211" i="183" s="1"/>
  <c r="AJ47" i="157"/>
  <c r="AK207" i="183" s="1"/>
  <c r="V214" i="183"/>
  <c r="V211" i="183"/>
  <c r="V206" i="183"/>
  <c r="BJ18" i="158"/>
  <c r="BK234" i="183" s="1"/>
  <c r="BJ22" i="158"/>
  <c r="BK238" i="183" s="1"/>
  <c r="BJ11" i="158"/>
  <c r="BK227" i="183" s="1"/>
  <c r="BJ15" i="158"/>
  <c r="BK231" i="183" s="1"/>
  <c r="BJ19" i="158"/>
  <c r="BK235" i="183" s="1"/>
  <c r="BJ23" i="158"/>
  <c r="BK239" i="183" s="1"/>
  <c r="BJ26" i="158"/>
  <c r="BK242" i="183" s="1"/>
  <c r="BC13" i="158"/>
  <c r="BD229" i="183" s="1"/>
  <c r="BC17" i="158"/>
  <c r="BD233" i="183" s="1"/>
  <c r="BC21" i="158"/>
  <c r="BD237" i="183" s="1"/>
  <c r="BC12" i="158"/>
  <c r="BD228" i="183" s="1"/>
  <c r="BC16" i="158"/>
  <c r="BD232" i="183" s="1"/>
  <c r="BC20" i="158"/>
  <c r="BD236" i="183" s="1"/>
  <c r="BC24" i="158"/>
  <c r="BD240" i="183" s="1"/>
  <c r="BC28" i="158"/>
  <c r="BD244" i="183" s="1"/>
  <c r="BC25" i="158"/>
  <c r="BD241" i="183" s="1"/>
  <c r="BC29" i="158"/>
  <c r="BD245" i="183" s="1"/>
  <c r="AJ39" i="157"/>
  <c r="AK199" i="183" s="1"/>
  <c r="AJ30" i="157"/>
  <c r="AK190" i="183" s="1"/>
  <c r="V203" i="183"/>
  <c r="V198" i="183"/>
  <c r="V195" i="183"/>
  <c r="AH5" i="157"/>
  <c r="AJ10" i="157"/>
  <c r="AK170" i="183" s="1"/>
  <c r="BW67" i="157"/>
  <c r="BC11" i="157"/>
  <c r="BD171" i="183" s="1"/>
  <c r="AJ12" i="157"/>
  <c r="AK172" i="183" s="1"/>
  <c r="AJ15" i="157"/>
  <c r="AK175" i="183" s="1"/>
  <c r="AJ18" i="157"/>
  <c r="AK178" i="183" s="1"/>
  <c r="BC19" i="157"/>
  <c r="BD179" i="183" s="1"/>
  <c r="AJ20" i="157"/>
  <c r="AK180" i="183" s="1"/>
  <c r="AJ26" i="157"/>
  <c r="AK186" i="183" s="1"/>
  <c r="AJ29" i="157"/>
  <c r="AK189" i="183" s="1"/>
  <c r="AJ32" i="157"/>
  <c r="AK192" i="183" s="1"/>
  <c r="V193" i="183"/>
  <c r="V196" i="183"/>
  <c r="AJ37" i="157"/>
  <c r="AK197" i="183" s="1"/>
  <c r="AJ40" i="157"/>
  <c r="AK200" i="183" s="1"/>
  <c r="V201" i="183"/>
  <c r="V204" i="183"/>
  <c r="AJ45" i="157"/>
  <c r="AK205" i="183" s="1"/>
  <c r="AJ48" i="157"/>
  <c r="AK208" i="183" s="1"/>
  <c r="V209" i="183"/>
  <c r="V212" i="183"/>
  <c r="AJ53" i="157"/>
  <c r="AK213" i="183" s="1"/>
  <c r="AJ56" i="157"/>
  <c r="AK216" i="183" s="1"/>
  <c r="V217" i="183"/>
  <c r="V219" i="183"/>
  <c r="V222" i="183"/>
  <c r="BI5" i="157"/>
  <c r="BC10" i="157"/>
  <c r="BD170" i="183" s="1"/>
  <c r="AJ11" i="157"/>
  <c r="AK171" i="183" s="1"/>
  <c r="AJ16" i="157"/>
  <c r="AK176" i="183" s="1"/>
  <c r="AJ19" i="157"/>
  <c r="AK179" i="183" s="1"/>
  <c r="AJ22" i="157"/>
  <c r="AK182" i="183" s="1"/>
  <c r="AJ24" i="157"/>
  <c r="AK184" i="183" s="1"/>
  <c r="AJ31" i="157"/>
  <c r="AK191" i="183" s="1"/>
  <c r="AJ33" i="157"/>
  <c r="AK193" i="183" s="1"/>
  <c r="AJ36" i="157"/>
  <c r="AK196" i="183" s="1"/>
  <c r="V197" i="183"/>
  <c r="V200" i="183"/>
  <c r="AJ41" i="157"/>
  <c r="AK201" i="183" s="1"/>
  <c r="AJ44" i="157"/>
  <c r="AK204" i="183" s="1"/>
  <c r="V205" i="183"/>
  <c r="V208" i="183"/>
  <c r="AJ49" i="157"/>
  <c r="AK209" i="183" s="1"/>
  <c r="AJ52" i="157"/>
  <c r="AK212" i="183" s="1"/>
  <c r="V213" i="183"/>
  <c r="V216" i="183"/>
  <c r="AJ57" i="157"/>
  <c r="AK217" i="183" s="1"/>
  <c r="AJ59" i="157"/>
  <c r="AK219" i="183" s="1"/>
  <c r="AJ62" i="157"/>
  <c r="AK222" i="183" s="1"/>
  <c r="V223" i="183"/>
  <c r="AH6" i="157"/>
  <c r="AJ14" i="157"/>
  <c r="AK174" i="183" s="1"/>
  <c r="AJ17" i="157"/>
  <c r="AK177" i="183" s="1"/>
  <c r="V183" i="183"/>
  <c r="AJ25" i="157"/>
  <c r="AK185" i="183" s="1"/>
  <c r="AJ28" i="157"/>
  <c r="AK188" i="183" s="1"/>
  <c r="V194" i="183"/>
  <c r="AJ35" i="157"/>
  <c r="AK195" i="183" s="1"/>
  <c r="AJ38" i="157"/>
  <c r="AK198" i="183" s="1"/>
  <c r="V199" i="183"/>
  <c r="V202" i="183"/>
  <c r="AJ43" i="157"/>
  <c r="AK203" i="183" s="1"/>
  <c r="AJ46" i="157"/>
  <c r="AK206" i="183" s="1"/>
  <c r="V207" i="183"/>
  <c r="V210" i="183"/>
  <c r="AJ54" i="157"/>
  <c r="AK214" i="183" s="1"/>
  <c r="V215" i="183"/>
  <c r="V220" i="183"/>
  <c r="AJ61" i="157"/>
  <c r="AK221" i="183" s="1"/>
  <c r="AJ64" i="157"/>
  <c r="AK224" i="183" s="1"/>
  <c r="V225" i="183"/>
  <c r="V192" i="183"/>
  <c r="V191" i="183"/>
  <c r="V190" i="183"/>
  <c r="V189" i="183"/>
  <c r="V188" i="183"/>
  <c r="V187" i="183"/>
  <c r="V186" i="183"/>
  <c r="V184" i="183"/>
  <c r="V185" i="183"/>
  <c r="AJ63" i="156"/>
  <c r="AK167" i="183" s="1"/>
  <c r="AJ44" i="156"/>
  <c r="AK148" i="183" s="1"/>
  <c r="AJ40" i="156"/>
  <c r="AK144" i="183" s="1"/>
  <c r="AJ53" i="156"/>
  <c r="AK157" i="183" s="1"/>
  <c r="AJ62" i="156"/>
  <c r="AK166" i="183" s="1"/>
  <c r="BU67" i="157"/>
  <c r="AS25" i="157"/>
  <c r="AT185" i="183" s="1"/>
  <c r="BC36" i="157"/>
  <c r="BD196" i="183" s="1"/>
  <c r="BC37" i="157"/>
  <c r="BD197" i="183" s="1"/>
  <c r="BC56" i="157"/>
  <c r="BC57" i="157"/>
  <c r="BD217" i="183" s="1"/>
  <c r="BC59" i="157"/>
  <c r="BD219" i="183" s="1"/>
  <c r="BC62" i="157"/>
  <c r="BC63" i="157"/>
  <c r="BD223" i="183" s="1"/>
  <c r="BC44" i="157"/>
  <c r="BD204" i="183" s="1"/>
  <c r="BC58" i="157"/>
  <c r="BD218" i="183" s="1"/>
  <c r="BC48" i="157"/>
  <c r="BC49" i="157"/>
  <c r="BC26" i="157"/>
  <c r="BC27" i="157"/>
  <c r="BC32" i="157"/>
  <c r="BD192" i="183" s="1"/>
  <c r="BC33" i="157"/>
  <c r="BD193" i="183" s="1"/>
  <c r="BC40" i="157"/>
  <c r="BD200" i="183" s="1"/>
  <c r="BC41" i="157"/>
  <c r="BD201" i="183" s="1"/>
  <c r="BJ54" i="157"/>
  <c r="BK214" i="183" s="1"/>
  <c r="BJ55" i="157"/>
  <c r="BK215" i="183" s="1"/>
  <c r="BC30" i="157"/>
  <c r="BD190" i="183" s="1"/>
  <c r="BC31" i="157"/>
  <c r="BD191" i="183" s="1"/>
  <c r="BC38" i="157"/>
  <c r="BD198" i="183" s="1"/>
  <c r="BC39" i="157"/>
  <c r="BD199" i="183" s="1"/>
  <c r="BC46" i="157"/>
  <c r="BD206" i="183" s="1"/>
  <c r="BC47" i="157"/>
  <c r="BD207" i="183" s="1"/>
  <c r="BJ52" i="157"/>
  <c r="BK212" i="183" s="1"/>
  <c r="BC60" i="157"/>
  <c r="BD220" i="183" s="1"/>
  <c r="BC61" i="157"/>
  <c r="BD221" i="183" s="1"/>
  <c r="BC34" i="157"/>
  <c r="BD194" i="183" s="1"/>
  <c r="BC35" i="157"/>
  <c r="BD195" i="183" s="1"/>
  <c r="BC42" i="157"/>
  <c r="BD202" i="183" s="1"/>
  <c r="BC43" i="157"/>
  <c r="BD203" i="183" s="1"/>
  <c r="BJ53" i="157"/>
  <c r="BK213" i="183" s="1"/>
  <c r="BC50" i="157"/>
  <c r="BD210" i="183" s="1"/>
  <c r="BC51" i="157"/>
  <c r="BD211" i="183" s="1"/>
  <c r="BC64" i="157"/>
  <c r="BD224" i="183" s="1"/>
  <c r="BC65" i="157"/>
  <c r="BD225" i="183" s="1"/>
  <c r="BC45" i="157"/>
  <c r="BD205" i="183" s="1"/>
  <c r="BZ67" i="157"/>
  <c r="V178" i="183"/>
  <c r="BR67" i="157"/>
  <c r="T5" i="157"/>
  <c r="V174" i="183"/>
  <c r="N12" i="61"/>
  <c r="M12" i="61"/>
  <c r="T6" i="157"/>
  <c r="BQ67" i="157"/>
  <c r="V179" i="183"/>
  <c r="V173" i="183"/>
  <c r="V182" i="183"/>
  <c r="V181" i="183"/>
  <c r="V180" i="183"/>
  <c r="V177" i="183"/>
  <c r="V176" i="183"/>
  <c r="V175" i="183"/>
  <c r="BV67" i="157"/>
  <c r="BP67" i="157"/>
  <c r="BT67" i="157"/>
  <c r="BX67" i="157"/>
  <c r="BY67" i="157"/>
  <c r="BO67" i="157"/>
  <c r="BS67" i="157"/>
  <c r="AS23" i="157"/>
  <c r="AT183" i="183" s="1"/>
  <c r="AS21" i="157"/>
  <c r="AT181" i="183" s="1"/>
  <c r="AJ56" i="156"/>
  <c r="AK160" i="183" s="1"/>
  <c r="AJ50" i="156"/>
  <c r="AK154" i="183" s="1"/>
  <c r="AJ54" i="156"/>
  <c r="AK158" i="183" s="1"/>
  <c r="AJ61" i="156"/>
  <c r="AJ58" i="156"/>
  <c r="AK162" i="183" s="1"/>
  <c r="AJ46" i="156"/>
  <c r="AK150" i="183" s="1"/>
  <c r="V162" i="183"/>
  <c r="L12" i="61"/>
  <c r="J5" i="157"/>
  <c r="K12" i="61"/>
  <c r="J6" i="157"/>
  <c r="AJ49" i="156"/>
  <c r="AK153" i="183" s="1"/>
  <c r="V158" i="183"/>
  <c r="V157" i="183"/>
  <c r="V154" i="183"/>
  <c r="V153" i="183"/>
  <c r="BC16" i="157"/>
  <c r="BD176" i="183" s="1"/>
  <c r="BJ20" i="157"/>
  <c r="BK180" i="183" s="1"/>
  <c r="BJ23" i="157"/>
  <c r="BK183" i="183" s="1"/>
  <c r="BC17" i="157"/>
  <c r="BD177" i="183" s="1"/>
  <c r="BB5" i="157"/>
  <c r="BJ12" i="157"/>
  <c r="BK172" i="183" s="1"/>
  <c r="BJ14" i="157"/>
  <c r="BK174" i="183" s="1"/>
  <c r="BC24" i="157"/>
  <c r="BD184" i="183" s="1"/>
  <c r="BC25" i="157"/>
  <c r="BD185" i="183" s="1"/>
  <c r="BJ28" i="157"/>
  <c r="BK188" i="183" s="1"/>
  <c r="BB6" i="157"/>
  <c r="BC13" i="157"/>
  <c r="BD173" i="183" s="1"/>
  <c r="BC21" i="157"/>
  <c r="BD181" i="183" s="1"/>
  <c r="BC29" i="157"/>
  <c r="BD189" i="183" s="1"/>
  <c r="BB5" i="156"/>
  <c r="BC49" i="156"/>
  <c r="BD153" i="183" s="1"/>
  <c r="BC48" i="156"/>
  <c r="BD152" i="183" s="1"/>
  <c r="BJ52" i="156"/>
  <c r="BK156" i="183" s="1"/>
  <c r="BJ53" i="156"/>
  <c r="BK157" i="183" s="1"/>
  <c r="BC63" i="156"/>
  <c r="BD167" i="183" s="1"/>
  <c r="AJ42" i="156"/>
  <c r="AK146" i="183" s="1"/>
  <c r="AJ36" i="156"/>
  <c r="AK140" i="183" s="1"/>
  <c r="AJ32" i="156"/>
  <c r="AK136" i="183" s="1"/>
  <c r="AJ28" i="156"/>
  <c r="AK132" i="183" s="1"/>
  <c r="AS15" i="156"/>
  <c r="AT119" i="183" s="1"/>
  <c r="AJ18" i="156"/>
  <c r="AK122" i="183" s="1"/>
  <c r="BC22" i="156"/>
  <c r="K147" i="183"/>
  <c r="V147" i="183"/>
  <c r="BC43" i="156"/>
  <c r="BD147" i="183" s="1"/>
  <c r="BC46" i="156"/>
  <c r="BD150" i="183" s="1"/>
  <c r="AJ47" i="156"/>
  <c r="AK151" i="183" s="1"/>
  <c r="BI5" i="156"/>
  <c r="BJ17" i="156"/>
  <c r="BK121" i="183" s="1"/>
  <c r="AJ24" i="156"/>
  <c r="AK128" i="183" s="1"/>
  <c r="K151" i="183"/>
  <c r="V151" i="183"/>
  <c r="AH6" i="156"/>
  <c r="AJ12" i="156"/>
  <c r="AK116" i="183" s="1"/>
  <c r="AH5" i="156"/>
  <c r="BC23" i="156"/>
  <c r="BC29" i="156"/>
  <c r="BD133" i="183" s="1"/>
  <c r="AJ33" i="156"/>
  <c r="AK137" i="183" s="1"/>
  <c r="BC38" i="156"/>
  <c r="BD142" i="183" s="1"/>
  <c r="AJ39" i="156"/>
  <c r="AK143" i="183" s="1"/>
  <c r="BI6" i="156"/>
  <c r="K143" i="183"/>
  <c r="V143" i="183"/>
  <c r="BC39" i="156"/>
  <c r="BD143" i="183" s="1"/>
  <c r="BC42" i="156"/>
  <c r="BD146" i="183" s="1"/>
  <c r="AJ43" i="156"/>
  <c r="AK147" i="183" s="1"/>
  <c r="BJ55" i="156"/>
  <c r="BK159" i="183" s="1"/>
  <c r="BC58" i="156"/>
  <c r="BD162" i="183" s="1"/>
  <c r="BJ61" i="156"/>
  <c r="BK165" i="183" s="1"/>
  <c r="AJ10" i="156"/>
  <c r="AK114" i="183" s="1"/>
  <c r="AJ14" i="156"/>
  <c r="AK118" i="183" s="1"/>
  <c r="BC15" i="156"/>
  <c r="BD119" i="183" s="1"/>
  <c r="BC18" i="156"/>
  <c r="BD122" i="183" s="1"/>
  <c r="AJ19" i="156"/>
  <c r="AK123" i="183" s="1"/>
  <c r="AJ22" i="156"/>
  <c r="AK126" i="183" s="1"/>
  <c r="AS23" i="156"/>
  <c r="AT127" i="183" s="1"/>
  <c r="AJ26" i="156"/>
  <c r="AK130" i="183" s="1"/>
  <c r="AJ29" i="156"/>
  <c r="AK133" i="183" s="1"/>
  <c r="AJ37" i="156"/>
  <c r="AK141" i="183" s="1"/>
  <c r="BC37" i="156"/>
  <c r="BD141" i="183" s="1"/>
  <c r="BC40" i="156"/>
  <c r="BD144" i="183" s="1"/>
  <c r="AJ41" i="156"/>
  <c r="AK145" i="183" s="1"/>
  <c r="BC41" i="156"/>
  <c r="BD145" i="183" s="1"/>
  <c r="BC44" i="156"/>
  <c r="BD148" i="183" s="1"/>
  <c r="AJ45" i="156"/>
  <c r="AK149" i="183" s="1"/>
  <c r="BC45" i="156"/>
  <c r="BD149" i="183" s="1"/>
  <c r="V152" i="183"/>
  <c r="BC50" i="156"/>
  <c r="BD154" i="183" s="1"/>
  <c r="AJ51" i="156"/>
  <c r="AK155" i="183" s="1"/>
  <c r="BC51" i="156"/>
  <c r="BD155" i="183" s="1"/>
  <c r="AJ52" i="156"/>
  <c r="AK156" i="183" s="1"/>
  <c r="V159" i="183"/>
  <c r="V167" i="183"/>
  <c r="V168" i="183"/>
  <c r="V169" i="183"/>
  <c r="BJ62" i="156"/>
  <c r="BK166" i="183" s="1"/>
  <c r="V145" i="183"/>
  <c r="V149" i="183"/>
  <c r="BC47" i="156"/>
  <c r="BD151" i="183" s="1"/>
  <c r="AJ48" i="156"/>
  <c r="AK152" i="183" s="1"/>
  <c r="V155" i="183"/>
  <c r="V156" i="183"/>
  <c r="BC54" i="156"/>
  <c r="BD158" i="183" s="1"/>
  <c r="AJ55" i="156"/>
  <c r="AK159" i="183" s="1"/>
  <c r="V163" i="183"/>
  <c r="V164" i="183"/>
  <c r="BJ64" i="156"/>
  <c r="BK168" i="183" s="1"/>
  <c r="BW67" i="156"/>
  <c r="BL52" i="156"/>
  <c r="BM156" i="183" s="1"/>
  <c r="BJ57" i="156"/>
  <c r="BK161" i="183" s="1"/>
  <c r="AJ59" i="156"/>
  <c r="AK163" i="183" s="1"/>
  <c r="BJ59" i="156"/>
  <c r="BK163" i="183" s="1"/>
  <c r="AJ60" i="156"/>
  <c r="AK164" i="183" s="1"/>
  <c r="K165" i="183"/>
  <c r="V165" i="183"/>
  <c r="K166" i="183"/>
  <c r="V166" i="183"/>
  <c r="V160" i="183"/>
  <c r="BC56" i="156"/>
  <c r="BD160" i="183" s="1"/>
  <c r="AJ57" i="156"/>
  <c r="AK161" i="183" s="1"/>
  <c r="AJ65" i="156"/>
  <c r="AK169" i="183" s="1"/>
  <c r="BC65" i="156"/>
  <c r="BD169" i="183" s="1"/>
  <c r="V141" i="183"/>
  <c r="AS31" i="156"/>
  <c r="AT135" i="183" s="1"/>
  <c r="AS35" i="156"/>
  <c r="AT139" i="183" s="1"/>
  <c r="V139" i="183"/>
  <c r="V137" i="183"/>
  <c r="V135" i="183"/>
  <c r="V133" i="183"/>
  <c r="V132" i="183"/>
  <c r="V131" i="183"/>
  <c r="V130" i="183"/>
  <c r="V129" i="183"/>
  <c r="V128" i="183"/>
  <c r="AJ43" i="155"/>
  <c r="AK91" i="183" s="1"/>
  <c r="AJ45" i="155"/>
  <c r="AK93" i="183" s="1"/>
  <c r="AJ47" i="155"/>
  <c r="AK95" i="183" s="1"/>
  <c r="AJ57" i="155"/>
  <c r="AK105" i="183" s="1"/>
  <c r="AJ61" i="155"/>
  <c r="AK109" i="183" s="1"/>
  <c r="AJ63" i="155"/>
  <c r="AK111" i="183" s="1"/>
  <c r="AJ64" i="155"/>
  <c r="AK112" i="183" s="1"/>
  <c r="AJ54" i="155"/>
  <c r="AK102" i="183" s="1"/>
  <c r="AJ46" i="155"/>
  <c r="AK94" i="183" s="1"/>
  <c r="AJ44" i="155"/>
  <c r="AK92" i="183" s="1"/>
  <c r="AJ42" i="155"/>
  <c r="AK90" i="183" s="1"/>
  <c r="AJ40" i="155"/>
  <c r="AK88" i="183" s="1"/>
  <c r="AH5" i="155"/>
  <c r="AJ36" i="155"/>
  <c r="AK84" i="183" s="1"/>
  <c r="BJ11" i="156"/>
  <c r="BK115" i="183" s="1"/>
  <c r="BJ18" i="156"/>
  <c r="BK122" i="183" s="1"/>
  <c r="BJ31" i="156"/>
  <c r="BK135" i="183" s="1"/>
  <c r="BC12" i="156"/>
  <c r="BD116" i="183" s="1"/>
  <c r="BJ16" i="156"/>
  <c r="BK120" i="183" s="1"/>
  <c r="BJ28" i="156"/>
  <c r="BK132" i="183" s="1"/>
  <c r="BJ32" i="156"/>
  <c r="BK136" i="183" s="1"/>
  <c r="BJ14" i="156"/>
  <c r="BK118" i="183" s="1"/>
  <c r="BJ20" i="156"/>
  <c r="BK124" i="183" s="1"/>
  <c r="BJ26" i="156"/>
  <c r="BK130" i="183" s="1"/>
  <c r="BJ27" i="156"/>
  <c r="BK131" i="183" s="1"/>
  <c r="BJ13" i="156"/>
  <c r="BK117" i="183" s="1"/>
  <c r="BL17" i="156"/>
  <c r="BM121" i="183" s="1"/>
  <c r="BK17" i="156"/>
  <c r="BL121" i="183" s="1"/>
  <c r="BJ30" i="156"/>
  <c r="BK134" i="183" s="1"/>
  <c r="BJ34" i="156"/>
  <c r="BK138" i="183" s="1"/>
  <c r="BC19" i="156"/>
  <c r="BD123" i="183" s="1"/>
  <c r="BC21" i="156"/>
  <c r="BD125" i="183" s="1"/>
  <c r="BC25" i="156"/>
  <c r="BD129" i="183" s="1"/>
  <c r="BC36" i="156"/>
  <c r="BD140" i="183" s="1"/>
  <c r="BC24" i="156"/>
  <c r="BD128" i="183" s="1"/>
  <c r="BC10" i="156"/>
  <c r="BB6" i="156"/>
  <c r="M11" i="61"/>
  <c r="N11" i="61"/>
  <c r="T5" i="156"/>
  <c r="BR67" i="156"/>
  <c r="T6" i="156"/>
  <c r="BQ67" i="156"/>
  <c r="V125" i="183"/>
  <c r="V123" i="183"/>
  <c r="V121" i="183"/>
  <c r="V119" i="183"/>
  <c r="V118" i="183"/>
  <c r="V116" i="183"/>
  <c r="V126" i="183"/>
  <c r="V124" i="183"/>
  <c r="V122" i="183"/>
  <c r="V120" i="183"/>
  <c r="BP67" i="156"/>
  <c r="BT67" i="156"/>
  <c r="V117" i="183"/>
  <c r="L11" i="61"/>
  <c r="J5" i="156"/>
  <c r="V115" i="183"/>
  <c r="J6" i="156"/>
  <c r="K11" i="61"/>
  <c r="BO67" i="156"/>
  <c r="BS67" i="156"/>
  <c r="I5" i="156"/>
  <c r="BU67" i="156"/>
  <c r="BY67" i="156"/>
  <c r="BX67" i="156"/>
  <c r="BV67" i="156"/>
  <c r="BZ67" i="156"/>
  <c r="AS13" i="156"/>
  <c r="AT117" i="183" s="1"/>
  <c r="AS21" i="156"/>
  <c r="AT125" i="183" s="1"/>
  <c r="AS19" i="156"/>
  <c r="AT123" i="183" s="1"/>
  <c r="AS27" i="156"/>
  <c r="AT131" i="183" s="1"/>
  <c r="AS25" i="156"/>
  <c r="AT129" i="183" s="1"/>
  <c r="V112" i="183"/>
  <c r="V108" i="183"/>
  <c r="V105" i="183"/>
  <c r="BC47" i="155"/>
  <c r="BD95" i="183" s="1"/>
  <c r="BC52" i="155"/>
  <c r="BC51" i="155"/>
  <c r="BD99" i="183" s="1"/>
  <c r="BC48" i="155"/>
  <c r="BD96" i="183" s="1"/>
  <c r="BB6" i="155"/>
  <c r="BC46" i="155"/>
  <c r="BD94" i="183" s="1"/>
  <c r="V90" i="183"/>
  <c r="V77" i="183"/>
  <c r="V79" i="183"/>
  <c r="V75" i="183"/>
  <c r="AJ46" i="154"/>
  <c r="AK38" i="183" s="1"/>
  <c r="AJ40" i="154"/>
  <c r="AK32" i="183" s="1"/>
  <c r="AJ44" i="154"/>
  <c r="AK36" i="183" s="1"/>
  <c r="AJ42" i="154"/>
  <c r="AK34" i="183" s="1"/>
  <c r="BJ56" i="155"/>
  <c r="BK104" i="183" s="1"/>
  <c r="BJ54" i="155"/>
  <c r="BK102" i="183" s="1"/>
  <c r="BK29" i="155"/>
  <c r="BL77" i="183" s="1"/>
  <c r="BC33" i="155"/>
  <c r="BD81" i="183" s="1"/>
  <c r="BC38" i="155"/>
  <c r="BD86" i="183" s="1"/>
  <c r="BK41" i="155"/>
  <c r="BL89" i="183" s="1"/>
  <c r="BC42" i="155"/>
  <c r="BD90" i="183" s="1"/>
  <c r="BC50" i="155"/>
  <c r="BD98" i="183" s="1"/>
  <c r="BC53" i="155"/>
  <c r="BD101" i="183" s="1"/>
  <c r="BC55" i="155"/>
  <c r="BD103" i="183" s="1"/>
  <c r="BB5" i="155"/>
  <c r="BL25" i="155"/>
  <c r="BM73" i="183" s="1"/>
  <c r="BJ26" i="155"/>
  <c r="BK74" i="183" s="1"/>
  <c r="BJ28" i="155"/>
  <c r="BK76" i="183" s="1"/>
  <c r="BL29" i="155"/>
  <c r="BM77" i="183" s="1"/>
  <c r="BJ30" i="155"/>
  <c r="BK78" i="183" s="1"/>
  <c r="BJ32" i="155"/>
  <c r="BK80" i="183" s="1"/>
  <c r="BJ40" i="155"/>
  <c r="BK88" i="183" s="1"/>
  <c r="BJ45" i="155"/>
  <c r="BK93" i="183" s="1"/>
  <c r="BJ57" i="155"/>
  <c r="BK105" i="183" s="1"/>
  <c r="BJ58" i="155"/>
  <c r="BK106" i="183" s="1"/>
  <c r="BJ59" i="155"/>
  <c r="BK107" i="183" s="1"/>
  <c r="BC34" i="155"/>
  <c r="BD82" i="183" s="1"/>
  <c r="BC43" i="155"/>
  <c r="BD91" i="183" s="1"/>
  <c r="BC49" i="155"/>
  <c r="BD97" i="183" s="1"/>
  <c r="BC63" i="155"/>
  <c r="BD111" i="183" s="1"/>
  <c r="BC64" i="155"/>
  <c r="BD112" i="183" s="1"/>
  <c r="BC61" i="155"/>
  <c r="BD109" i="183" s="1"/>
  <c r="BC62" i="155"/>
  <c r="BD110" i="183" s="1"/>
  <c r="BC65" i="155"/>
  <c r="BD113" i="183" s="1"/>
  <c r="BJ24" i="155"/>
  <c r="BK72" i="183" s="1"/>
  <c r="BW67" i="154"/>
  <c r="AJ38" i="154"/>
  <c r="AK30" i="183" s="1"/>
  <c r="J6" i="155"/>
  <c r="I6" i="155"/>
  <c r="I5" i="155"/>
  <c r="M10" i="61"/>
  <c r="T6" i="155"/>
  <c r="S6" i="155"/>
  <c r="S5" i="155"/>
  <c r="AS17" i="155"/>
  <c r="AT65" i="183" s="1"/>
  <c r="BC46" i="154"/>
  <c r="BD38" i="183" s="1"/>
  <c r="BC50" i="154"/>
  <c r="BD42" i="183" s="1"/>
  <c r="BC59" i="154"/>
  <c r="BD51" i="183" s="1"/>
  <c r="BC63" i="154"/>
  <c r="BD55" i="183" s="1"/>
  <c r="BJ55" i="154"/>
  <c r="BK47" i="183" s="1"/>
  <c r="BC45" i="154"/>
  <c r="BD37" i="183" s="1"/>
  <c r="BU67" i="154"/>
  <c r="BP67" i="154"/>
  <c r="I5" i="154"/>
  <c r="I6" i="154"/>
  <c r="BO66" i="154"/>
  <c r="BL41" i="154"/>
  <c r="BM33" i="183" s="1"/>
  <c r="BK41" i="154"/>
  <c r="BL33" i="183" s="1"/>
  <c r="BJ65" i="154"/>
  <c r="BK57" i="183" s="1"/>
  <c r="BB5" i="154"/>
  <c r="BC40" i="154"/>
  <c r="BD32" i="183" s="1"/>
  <c r="BC43" i="154"/>
  <c r="BD35" i="183" s="1"/>
  <c r="BJ53" i="154"/>
  <c r="BK45" i="183" s="1"/>
  <c r="BC58" i="154"/>
  <c r="BD50" i="183" s="1"/>
  <c r="BC54" i="154"/>
  <c r="BD46" i="183" s="1"/>
  <c r="BC26" i="154"/>
  <c r="BD18" i="183" s="1"/>
  <c r="BC28" i="154"/>
  <c r="BD20" i="183" s="1"/>
  <c r="BC30" i="154"/>
  <c r="BD22" i="183" s="1"/>
  <c r="BC32" i="154"/>
  <c r="BD24" i="183" s="1"/>
  <c r="BC34" i="154"/>
  <c r="BD26" i="183" s="1"/>
  <c r="BC36" i="154"/>
  <c r="BD28" i="183" s="1"/>
  <c r="BC39" i="154"/>
  <c r="BD31" i="183" s="1"/>
  <c r="BC44" i="154"/>
  <c r="BD36" i="183" s="1"/>
  <c r="BC47" i="154"/>
  <c r="BD39" i="183" s="1"/>
  <c r="BJ49" i="154"/>
  <c r="BK41" i="183" s="1"/>
  <c r="BL55" i="154"/>
  <c r="BM47" i="183" s="1"/>
  <c r="BK55" i="154"/>
  <c r="BL47" i="183" s="1"/>
  <c r="BJ61" i="154"/>
  <c r="BK53" i="183" s="1"/>
  <c r="BL60" i="154"/>
  <c r="BM52" i="183" s="1"/>
  <c r="BC29" i="154"/>
  <c r="BD21" i="183" s="1"/>
  <c r="BC31" i="154"/>
  <c r="BD23" i="183" s="1"/>
  <c r="BC33" i="154"/>
  <c r="BD25" i="183" s="1"/>
  <c r="BC35" i="154"/>
  <c r="BD27" i="183" s="1"/>
  <c r="BJ38" i="154"/>
  <c r="BK30" i="183" s="1"/>
  <c r="BJ51" i="154"/>
  <c r="BK43" i="183" s="1"/>
  <c r="BJ62" i="154"/>
  <c r="BK54" i="183" s="1"/>
  <c r="BC52" i="154"/>
  <c r="BD44" i="183" s="1"/>
  <c r="BJ64" i="154"/>
  <c r="BK56" i="183" s="1"/>
  <c r="BJ24" i="154"/>
  <c r="BK16" i="183" s="1"/>
  <c r="BB6" i="154"/>
  <c r="BR67" i="154"/>
  <c r="BT67" i="154"/>
  <c r="N9" i="61"/>
  <c r="BQ67" i="154"/>
  <c r="S6" i="154"/>
  <c r="S5" i="154"/>
  <c r="BS67" i="154"/>
  <c r="BX67" i="154"/>
  <c r="BY67" i="154"/>
  <c r="BV67" i="154"/>
  <c r="BZ67" i="154"/>
  <c r="L13" i="61"/>
  <c r="L19" i="61"/>
  <c r="K26" i="61"/>
  <c r="BP6" i="165"/>
  <c r="BP6" i="167"/>
  <c r="BP6" i="153"/>
  <c r="U58" i="170"/>
  <c r="K13" i="61"/>
  <c r="K19" i="61"/>
  <c r="K21" i="61"/>
  <c r="K23" i="61"/>
  <c r="K25" i="61"/>
  <c r="J6" i="158"/>
  <c r="BY67" i="163"/>
  <c r="L21" i="61"/>
  <c r="L23" i="61"/>
  <c r="L25" i="61"/>
  <c r="J5" i="158"/>
  <c r="BY67" i="162"/>
  <c r="AK58" i="163"/>
  <c r="AL554" i="183" s="1"/>
  <c r="BV67" i="164"/>
  <c r="J6" i="170"/>
  <c r="BO67" i="154"/>
  <c r="BO67" i="155"/>
  <c r="BO66" i="155"/>
  <c r="M9" i="61"/>
  <c r="L10" i="61"/>
  <c r="J5" i="154"/>
  <c r="T5" i="154"/>
  <c r="AH6" i="154"/>
  <c r="U11" i="154"/>
  <c r="V3" i="183" s="1"/>
  <c r="U13" i="154"/>
  <c r="V5" i="183" s="1"/>
  <c r="U15" i="154"/>
  <c r="V7" i="183" s="1"/>
  <c r="AJ16" i="154"/>
  <c r="AK8" i="183" s="1"/>
  <c r="U17" i="154"/>
  <c r="V9" i="183" s="1"/>
  <c r="AJ18" i="154"/>
  <c r="AK10" i="183" s="1"/>
  <c r="U19" i="154"/>
  <c r="V11" i="183" s="1"/>
  <c r="U21" i="154"/>
  <c r="V13" i="183" s="1"/>
  <c r="AJ48" i="154"/>
  <c r="AK40" i="183" s="1"/>
  <c r="AJ50" i="154"/>
  <c r="AK42" i="183" s="1"/>
  <c r="AJ52" i="154"/>
  <c r="AK44" i="183" s="1"/>
  <c r="AJ54" i="154"/>
  <c r="AK46" i="183" s="1"/>
  <c r="AJ56" i="154"/>
  <c r="AK48" i="183" s="1"/>
  <c r="AJ58" i="154"/>
  <c r="AK50" i="183" s="1"/>
  <c r="AJ60" i="154"/>
  <c r="AK52" i="183" s="1"/>
  <c r="AJ62" i="154"/>
  <c r="AK54" i="183" s="1"/>
  <c r="AJ64" i="154"/>
  <c r="AK56" i="183" s="1"/>
  <c r="BR66" i="154"/>
  <c r="BV66" i="154"/>
  <c r="BZ66" i="154"/>
  <c r="J5" i="155"/>
  <c r="T5" i="155"/>
  <c r="V58" i="183"/>
  <c r="BR67" i="155"/>
  <c r="BR66" i="155"/>
  <c r="BV67" i="155"/>
  <c r="BV66" i="155"/>
  <c r="BZ67" i="155"/>
  <c r="BZ66" i="155"/>
  <c r="AJ11" i="155"/>
  <c r="AK59" i="183" s="1"/>
  <c r="V60" i="183"/>
  <c r="AJ13" i="155"/>
  <c r="AK61" i="183" s="1"/>
  <c r="V62" i="183"/>
  <c r="AJ15" i="155"/>
  <c r="AK63" i="183" s="1"/>
  <c r="V64" i="183"/>
  <c r="V66" i="183"/>
  <c r="V68" i="183"/>
  <c r="AJ21" i="155"/>
  <c r="AK69" i="183" s="1"/>
  <c r="V70" i="183"/>
  <c r="AJ23" i="155"/>
  <c r="AK71" i="183" s="1"/>
  <c r="V72" i="183"/>
  <c r="BW66" i="154"/>
  <c r="BS67" i="155"/>
  <c r="BS66" i="155"/>
  <c r="K9" i="61"/>
  <c r="N10" i="61"/>
  <c r="AH5" i="154"/>
  <c r="J6" i="154"/>
  <c r="T6" i="154"/>
  <c r="U10" i="154"/>
  <c r="V2" i="183" s="1"/>
  <c r="AJ11" i="154"/>
  <c r="AK3" i="183" s="1"/>
  <c r="U12" i="154"/>
  <c r="V4" i="183" s="1"/>
  <c r="AJ13" i="154"/>
  <c r="AK5" i="183" s="1"/>
  <c r="U14" i="154"/>
  <c r="V6" i="183" s="1"/>
  <c r="AJ15" i="154"/>
  <c r="AK7" i="183" s="1"/>
  <c r="U16" i="154"/>
  <c r="V8" i="183" s="1"/>
  <c r="AJ17" i="154"/>
  <c r="AK9" i="183" s="1"/>
  <c r="U18" i="154"/>
  <c r="V10" i="183" s="1"/>
  <c r="AJ19" i="154"/>
  <c r="AK11" i="183" s="1"/>
  <c r="U20" i="154"/>
  <c r="V12" i="183" s="1"/>
  <c r="AJ21" i="154"/>
  <c r="AK13" i="183" s="1"/>
  <c r="AJ23" i="154"/>
  <c r="AK15" i="183" s="1"/>
  <c r="AJ25" i="154"/>
  <c r="AK17" i="183" s="1"/>
  <c r="AJ27" i="154"/>
  <c r="AK19" i="183" s="1"/>
  <c r="AJ29" i="154"/>
  <c r="AK21" i="183" s="1"/>
  <c r="AJ31" i="154"/>
  <c r="AK23" i="183" s="1"/>
  <c r="AJ33" i="154"/>
  <c r="AK25" i="183" s="1"/>
  <c r="AJ35" i="154"/>
  <c r="AK27" i="183" s="1"/>
  <c r="AJ37" i="154"/>
  <c r="AK29" i="183" s="1"/>
  <c r="AJ39" i="154"/>
  <c r="AK31" i="183" s="1"/>
  <c r="AJ41" i="154"/>
  <c r="AK33" i="183" s="1"/>
  <c r="AJ43" i="154"/>
  <c r="AK35" i="183" s="1"/>
  <c r="AS44" i="154"/>
  <c r="AT36" i="183" s="1"/>
  <c r="AJ45" i="154"/>
  <c r="AK37" i="183" s="1"/>
  <c r="AJ47" i="154"/>
  <c r="AK39" i="183" s="1"/>
  <c r="AJ49" i="154"/>
  <c r="AK41" i="183" s="1"/>
  <c r="AJ51" i="154"/>
  <c r="AK43" i="183" s="1"/>
  <c r="AJ53" i="154"/>
  <c r="AK45" i="183" s="1"/>
  <c r="AJ55" i="154"/>
  <c r="AK47" i="183" s="1"/>
  <c r="AJ57" i="154"/>
  <c r="AK49" i="183" s="1"/>
  <c r="AJ59" i="154"/>
  <c r="AK51" i="183" s="1"/>
  <c r="AJ61" i="154"/>
  <c r="AK53" i="183" s="1"/>
  <c r="AJ63" i="154"/>
  <c r="AK55" i="183" s="1"/>
  <c r="AJ65" i="154"/>
  <c r="AK57" i="183" s="1"/>
  <c r="BP66" i="154"/>
  <c r="BT66" i="154"/>
  <c r="BX66" i="154"/>
  <c r="AH6" i="155"/>
  <c r="AJ10" i="155"/>
  <c r="AK58" i="183" s="1"/>
  <c r="BP67" i="155"/>
  <c r="BP66" i="155"/>
  <c r="BT67" i="155"/>
  <c r="BT66" i="155"/>
  <c r="BX67" i="155"/>
  <c r="BX66" i="155"/>
  <c r="V59" i="183"/>
  <c r="AJ12" i="155"/>
  <c r="AK60" i="183" s="1"/>
  <c r="V61" i="183"/>
  <c r="AJ14" i="155"/>
  <c r="AK62" i="183" s="1"/>
  <c r="V63" i="183"/>
  <c r="AJ16" i="155"/>
  <c r="AK64" i="183" s="1"/>
  <c r="V65" i="183"/>
  <c r="AJ18" i="155"/>
  <c r="AK66" i="183" s="1"/>
  <c r="V67" i="183"/>
  <c r="AJ20" i="155"/>
  <c r="AK68" i="183" s="1"/>
  <c r="V69" i="183"/>
  <c r="AJ22" i="155"/>
  <c r="AK70" i="183" s="1"/>
  <c r="V71" i="183"/>
  <c r="AJ24" i="155"/>
  <c r="AK72" i="183" s="1"/>
  <c r="V73" i="183"/>
  <c r="BS66" i="154"/>
  <c r="BW67" i="155"/>
  <c r="BW66" i="155"/>
  <c r="L9" i="61"/>
  <c r="K10" i="61"/>
  <c r="BQ66" i="154"/>
  <c r="BU66" i="154"/>
  <c r="BY66" i="154"/>
  <c r="BQ67" i="155"/>
  <c r="BQ66" i="155"/>
  <c r="BU67" i="155"/>
  <c r="BU66" i="155"/>
  <c r="BY67" i="155"/>
  <c r="BY66" i="155"/>
  <c r="V74" i="183"/>
  <c r="AK57" i="155"/>
  <c r="AL105" i="183" s="1"/>
  <c r="S5" i="156"/>
  <c r="AK16" i="156"/>
  <c r="AL120" i="183" s="1"/>
  <c r="AK20" i="156"/>
  <c r="AL124" i="183" s="1"/>
  <c r="AK28" i="156"/>
  <c r="AL132" i="183" s="1"/>
  <c r="AK58" i="156"/>
  <c r="AL162" i="183" s="1"/>
  <c r="BO66" i="156"/>
  <c r="BS66" i="156"/>
  <c r="BW66" i="156"/>
  <c r="I6" i="157"/>
  <c r="S6" i="157"/>
  <c r="AK14" i="157"/>
  <c r="AL174" i="183" s="1"/>
  <c r="AK18" i="157"/>
  <c r="AL178" i="183" s="1"/>
  <c r="BO66" i="157"/>
  <c r="BS66" i="157"/>
  <c r="BW66" i="157"/>
  <c r="AK17" i="158"/>
  <c r="AL233" i="183" s="1"/>
  <c r="AK21" i="158"/>
  <c r="AL237" i="183" s="1"/>
  <c r="AK33" i="158"/>
  <c r="AL249" i="183" s="1"/>
  <c r="AK57" i="158"/>
  <c r="AL273" i="183" s="1"/>
  <c r="BQ66" i="158"/>
  <c r="BU66" i="158"/>
  <c r="BY66" i="158"/>
  <c r="AK22" i="159"/>
  <c r="AL294" i="183" s="1"/>
  <c r="AK56" i="159"/>
  <c r="AL328" i="183" s="1"/>
  <c r="AK58" i="159"/>
  <c r="AL330" i="183" s="1"/>
  <c r="BO66" i="159"/>
  <c r="BS66" i="159"/>
  <c r="BW66" i="159"/>
  <c r="BO67" i="160"/>
  <c r="BO66" i="160"/>
  <c r="BS67" i="160"/>
  <c r="BS66" i="160"/>
  <c r="BW67" i="160"/>
  <c r="BW66" i="160"/>
  <c r="AK27" i="160"/>
  <c r="AL355" i="183" s="1"/>
  <c r="AK29" i="160"/>
  <c r="AL357" i="183" s="1"/>
  <c r="AK31" i="160"/>
  <c r="AL359" i="183" s="1"/>
  <c r="V81" i="183"/>
  <c r="V83" i="183"/>
  <c r="V85" i="183"/>
  <c r="V87" i="183"/>
  <c r="V89" i="183"/>
  <c r="AS41" i="155"/>
  <c r="AT89" i="183" s="1"/>
  <c r="V91" i="183"/>
  <c r="V93" i="183"/>
  <c r="V95" i="183"/>
  <c r="AS47" i="155"/>
  <c r="AT95" i="183" s="1"/>
  <c r="V97" i="183"/>
  <c r="V99" i="183"/>
  <c r="V101" i="183"/>
  <c r="V103" i="183"/>
  <c r="V107" i="183"/>
  <c r="AS59" i="155"/>
  <c r="AT107" i="183" s="1"/>
  <c r="AJ60" i="155"/>
  <c r="AK108" i="183" s="1"/>
  <c r="V109" i="183"/>
  <c r="AS61" i="155"/>
  <c r="AT109" i="183" s="1"/>
  <c r="V111" i="183"/>
  <c r="V113" i="183"/>
  <c r="AS65" i="155"/>
  <c r="AT113" i="183" s="1"/>
  <c r="I6" i="156"/>
  <c r="S6" i="156"/>
  <c r="V114" i="183"/>
  <c r="AS16" i="156"/>
  <c r="AT120" i="183" s="1"/>
  <c r="AS20" i="156"/>
  <c r="AT124" i="183" s="1"/>
  <c r="AS28" i="156"/>
  <c r="AT132" i="183" s="1"/>
  <c r="V134" i="183"/>
  <c r="V136" i="183"/>
  <c r="V138" i="183"/>
  <c r="V140" i="183"/>
  <c r="V142" i="183"/>
  <c r="V144" i="183"/>
  <c r="AS40" i="156"/>
  <c r="AT144" i="183" s="1"/>
  <c r="V146" i="183"/>
  <c r="V148" i="183"/>
  <c r="V150" i="183"/>
  <c r="AS64" i="156"/>
  <c r="AT168" i="183" s="1"/>
  <c r="BP66" i="156"/>
  <c r="BT66" i="156"/>
  <c r="BX66" i="156"/>
  <c r="AS12" i="157"/>
  <c r="AT172" i="183" s="1"/>
  <c r="AS50" i="157"/>
  <c r="AT210" i="183" s="1"/>
  <c r="AS60" i="157"/>
  <c r="AT220" i="183" s="1"/>
  <c r="BP66" i="157"/>
  <c r="BT66" i="157"/>
  <c r="BX66" i="157"/>
  <c r="V241" i="183"/>
  <c r="V243" i="183"/>
  <c r="V245" i="183"/>
  <c r="V247" i="183"/>
  <c r="AS33" i="158"/>
  <c r="AT249" i="183" s="1"/>
  <c r="V255" i="183"/>
  <c r="V257" i="183"/>
  <c r="V259" i="183"/>
  <c r="V261" i="183"/>
  <c r="V263" i="183"/>
  <c r="V265" i="183"/>
  <c r="V267" i="183"/>
  <c r="V269" i="183"/>
  <c r="V271" i="183"/>
  <c r="V275" i="183"/>
  <c r="V277" i="183"/>
  <c r="BR66" i="158"/>
  <c r="BV66" i="158"/>
  <c r="BZ66" i="158"/>
  <c r="AS34" i="159"/>
  <c r="AT306" i="183" s="1"/>
  <c r="AS38" i="159"/>
  <c r="AT310" i="183" s="1"/>
  <c r="V314" i="183"/>
  <c r="V316" i="183"/>
  <c r="V318" i="183"/>
  <c r="V320" i="183"/>
  <c r="V322" i="183"/>
  <c r="V324" i="183"/>
  <c r="AS58" i="159"/>
  <c r="AT330" i="183" s="1"/>
  <c r="V332" i="183"/>
  <c r="AS60" i="159"/>
  <c r="AT332" i="183" s="1"/>
  <c r="V334" i="183"/>
  <c r="V336" i="183"/>
  <c r="AS64" i="159"/>
  <c r="AT336" i="183" s="1"/>
  <c r="AJ65" i="159"/>
  <c r="AK337" i="183" s="1"/>
  <c r="BP66" i="159"/>
  <c r="BT66" i="159"/>
  <c r="BX66" i="159"/>
  <c r="BP67" i="160"/>
  <c r="BP66" i="160"/>
  <c r="BT67" i="160"/>
  <c r="BT66" i="160"/>
  <c r="BX67" i="160"/>
  <c r="BX66" i="160"/>
  <c r="V339" i="183"/>
  <c r="AS15" i="160"/>
  <c r="AT343" i="183" s="1"/>
  <c r="V345" i="183"/>
  <c r="V347" i="183"/>
  <c r="V349" i="183"/>
  <c r="V361" i="183"/>
  <c r="V363" i="183"/>
  <c r="V365" i="183"/>
  <c r="AK60" i="155"/>
  <c r="AL108" i="183" s="1"/>
  <c r="AK19" i="156"/>
  <c r="AL123" i="183" s="1"/>
  <c r="AK27" i="156"/>
  <c r="AL131" i="183" s="1"/>
  <c r="AK31" i="156"/>
  <c r="AL135" i="183" s="1"/>
  <c r="AK33" i="156"/>
  <c r="AL137" i="183" s="1"/>
  <c r="AK35" i="156"/>
  <c r="AL139" i="183" s="1"/>
  <c r="AK39" i="156"/>
  <c r="AL143" i="183" s="1"/>
  <c r="AK45" i="156"/>
  <c r="AL149" i="183" s="1"/>
  <c r="AK55" i="156"/>
  <c r="AL159" i="183" s="1"/>
  <c r="AK57" i="156"/>
  <c r="AL161" i="183" s="1"/>
  <c r="AK59" i="156"/>
  <c r="AL163" i="183" s="1"/>
  <c r="BQ66" i="156"/>
  <c r="BU66" i="156"/>
  <c r="BY66" i="156"/>
  <c r="I5" i="157"/>
  <c r="S5" i="157"/>
  <c r="AK39" i="157"/>
  <c r="AL199" i="183" s="1"/>
  <c r="AK49" i="157"/>
  <c r="AL209" i="183" s="1"/>
  <c r="AK53" i="157"/>
  <c r="AL213" i="183" s="1"/>
  <c r="AK59" i="157"/>
  <c r="AL219" i="183" s="1"/>
  <c r="BQ66" i="157"/>
  <c r="BU66" i="157"/>
  <c r="BY66" i="157"/>
  <c r="I5" i="158"/>
  <c r="S5" i="158"/>
  <c r="AK34" i="158"/>
  <c r="AL250" i="183" s="1"/>
  <c r="BO66" i="158"/>
  <c r="BS66" i="158"/>
  <c r="BW66" i="158"/>
  <c r="AK15" i="159"/>
  <c r="AL287" i="183" s="1"/>
  <c r="AK37" i="159"/>
  <c r="AL309" i="183" s="1"/>
  <c r="AK41" i="159"/>
  <c r="AL313" i="183" s="1"/>
  <c r="AK59" i="159"/>
  <c r="AL331" i="183" s="1"/>
  <c r="BQ66" i="159"/>
  <c r="BU66" i="159"/>
  <c r="BY66" i="159"/>
  <c r="BQ67" i="160"/>
  <c r="BQ66" i="160"/>
  <c r="BU67" i="160"/>
  <c r="BU66" i="160"/>
  <c r="BY67" i="160"/>
  <c r="BY66" i="160"/>
  <c r="AK16" i="160"/>
  <c r="AL344" i="183" s="1"/>
  <c r="AJ27" i="155"/>
  <c r="AK75" i="183" s="1"/>
  <c r="V76" i="183"/>
  <c r="AJ29" i="155"/>
  <c r="AK77" i="183" s="1"/>
  <c r="V78" i="183"/>
  <c r="AJ31" i="155"/>
  <c r="AK79" i="183" s="1"/>
  <c r="V80" i="183"/>
  <c r="AJ33" i="155"/>
  <c r="AK81" i="183" s="1"/>
  <c r="V82" i="183"/>
  <c r="AS34" i="155"/>
  <c r="AT82" i="183" s="1"/>
  <c r="AJ35" i="155"/>
  <c r="AK83" i="183" s="1"/>
  <c r="V84" i="183"/>
  <c r="AJ37" i="155"/>
  <c r="AK85" i="183" s="1"/>
  <c r="V86" i="183"/>
  <c r="AJ39" i="155"/>
  <c r="AK87" i="183" s="1"/>
  <c r="V88" i="183"/>
  <c r="AS42" i="155"/>
  <c r="AT90" i="183" s="1"/>
  <c r="V94" i="183"/>
  <c r="V96" i="183"/>
  <c r="AS48" i="155"/>
  <c r="AT96" i="183" s="1"/>
  <c r="AJ49" i="155"/>
  <c r="AK97" i="183" s="1"/>
  <c r="V98" i="183"/>
  <c r="AJ51" i="155"/>
  <c r="AK99" i="183" s="1"/>
  <c r="V100" i="183"/>
  <c r="AS52" i="155"/>
  <c r="AT100" i="183" s="1"/>
  <c r="AJ53" i="155"/>
  <c r="AK101" i="183" s="1"/>
  <c r="V102" i="183"/>
  <c r="V104" i="183"/>
  <c r="V106" i="183"/>
  <c r="AS58" i="155"/>
  <c r="AT106" i="183" s="1"/>
  <c r="BR66" i="156"/>
  <c r="BV66" i="156"/>
  <c r="BZ66" i="156"/>
  <c r="BR66" i="157"/>
  <c r="BV66" i="157"/>
  <c r="BZ66" i="157"/>
  <c r="AS16" i="158"/>
  <c r="AT232" i="183" s="1"/>
  <c r="V242" i="183"/>
  <c r="V244" i="183"/>
  <c r="V248" i="183"/>
  <c r="V252" i="183"/>
  <c r="V254" i="183"/>
  <c r="AJ39" i="158"/>
  <c r="AK255" i="183" s="1"/>
  <c r="V256" i="183"/>
  <c r="AJ41" i="158"/>
  <c r="AK257" i="183" s="1"/>
  <c r="V258" i="183"/>
  <c r="AJ43" i="158"/>
  <c r="AK259" i="183" s="1"/>
  <c r="V260" i="183"/>
  <c r="AJ45" i="158"/>
  <c r="AK261" i="183" s="1"/>
  <c r="V262" i="183"/>
  <c r="AS46" i="158"/>
  <c r="AT262" i="183" s="1"/>
  <c r="AJ47" i="158"/>
  <c r="AK263" i="183" s="1"/>
  <c r="V264" i="183"/>
  <c r="AJ49" i="158"/>
  <c r="AK265" i="183" s="1"/>
  <c r="V266" i="183"/>
  <c r="AJ51" i="158"/>
  <c r="AK267" i="183" s="1"/>
  <c r="V268" i="183"/>
  <c r="AJ53" i="158"/>
  <c r="AK269" i="183" s="1"/>
  <c r="V270" i="183"/>
  <c r="AJ55" i="158"/>
  <c r="AK271" i="183" s="1"/>
  <c r="V272" i="183"/>
  <c r="AJ57" i="158"/>
  <c r="AK273" i="183" s="1"/>
  <c r="V274" i="183"/>
  <c r="V276" i="183"/>
  <c r="AJ61" i="158"/>
  <c r="AK277" i="183" s="1"/>
  <c r="V278" i="183"/>
  <c r="V280" i="183"/>
  <c r="AJ65" i="158"/>
  <c r="AK281" i="183" s="1"/>
  <c r="BP66" i="158"/>
  <c r="BT66" i="158"/>
  <c r="BX66" i="158"/>
  <c r="AS11" i="159"/>
  <c r="AT283" i="183" s="1"/>
  <c r="AS17" i="159"/>
  <c r="AT289" i="183" s="1"/>
  <c r="AS19" i="159"/>
  <c r="AT291" i="183" s="1"/>
  <c r="V293" i="183"/>
  <c r="V295" i="183"/>
  <c r="AS25" i="159"/>
  <c r="AT297" i="183" s="1"/>
  <c r="AS37" i="159"/>
  <c r="AT309" i="183" s="1"/>
  <c r="AS39" i="159"/>
  <c r="AT311" i="183" s="1"/>
  <c r="V315" i="183"/>
  <c r="AJ44" i="159"/>
  <c r="AK316" i="183" s="1"/>
  <c r="V317" i="183"/>
  <c r="V319" i="183"/>
  <c r="AJ48" i="159"/>
  <c r="AK320" i="183" s="1"/>
  <c r="V321" i="183"/>
  <c r="V325" i="183"/>
  <c r="AS57" i="159"/>
  <c r="AT329" i="183" s="1"/>
  <c r="AS59" i="159"/>
  <c r="AT331" i="183" s="1"/>
  <c r="V337" i="183"/>
  <c r="BR66" i="159"/>
  <c r="BV66" i="159"/>
  <c r="BZ66" i="159"/>
  <c r="V338" i="183"/>
  <c r="BR67" i="160"/>
  <c r="BR66" i="160"/>
  <c r="BV67" i="160"/>
  <c r="BV66" i="160"/>
  <c r="BZ67" i="160"/>
  <c r="BZ66" i="160"/>
  <c r="AJ11" i="160"/>
  <c r="AK339" i="183" s="1"/>
  <c r="V340" i="183"/>
  <c r="AS12" i="160"/>
  <c r="AT340" i="183" s="1"/>
  <c r="V342" i="183"/>
  <c r="AS14" i="160"/>
  <c r="AT342" i="183" s="1"/>
  <c r="AS16" i="160"/>
  <c r="AT344" i="183" s="1"/>
  <c r="AJ17" i="160"/>
  <c r="AK345" i="183" s="1"/>
  <c r="V346" i="183"/>
  <c r="AJ19" i="160"/>
  <c r="AK347" i="183" s="1"/>
  <c r="V348" i="183"/>
  <c r="AS22" i="160"/>
  <c r="AT350" i="183" s="1"/>
  <c r="AS24" i="160"/>
  <c r="AT352" i="183" s="1"/>
  <c r="V354" i="183"/>
  <c r="AJ27" i="160"/>
  <c r="AK355" i="183" s="1"/>
  <c r="V356" i="183"/>
  <c r="AJ29" i="160"/>
  <c r="AK357" i="183" s="1"/>
  <c r="V358" i="183"/>
  <c r="AS30" i="160"/>
  <c r="AT358" i="183" s="1"/>
  <c r="AJ31" i="160"/>
  <c r="AK359" i="183" s="1"/>
  <c r="V360" i="183"/>
  <c r="AJ33" i="160"/>
  <c r="AK361" i="183" s="1"/>
  <c r="V362" i="183"/>
  <c r="AJ35" i="160"/>
  <c r="AK363" i="183" s="1"/>
  <c r="V364" i="183"/>
  <c r="AJ37" i="160"/>
  <c r="AK365" i="183" s="1"/>
  <c r="AK41" i="160"/>
  <c r="AL369" i="183" s="1"/>
  <c r="V368" i="183"/>
  <c r="V370" i="183"/>
  <c r="V372" i="183"/>
  <c r="AS44" i="160"/>
  <c r="AT372" i="183" s="1"/>
  <c r="V374" i="183"/>
  <c r="V376" i="183"/>
  <c r="V378" i="183"/>
  <c r="V380" i="183"/>
  <c r="V382" i="183"/>
  <c r="AJ10" i="161"/>
  <c r="AK394" i="183" s="1"/>
  <c r="V395" i="183"/>
  <c r="AS11" i="161"/>
  <c r="AT395" i="183" s="1"/>
  <c r="AJ12" i="161"/>
  <c r="AK396" i="183" s="1"/>
  <c r="V397" i="183"/>
  <c r="AS13" i="161"/>
  <c r="AT397" i="183" s="1"/>
  <c r="AJ14" i="161"/>
  <c r="AK398" i="183" s="1"/>
  <c r="V399" i="183"/>
  <c r="AJ16" i="161"/>
  <c r="AK400" i="183" s="1"/>
  <c r="V401" i="183"/>
  <c r="AJ18" i="161"/>
  <c r="AK402" i="183" s="1"/>
  <c r="V403" i="183"/>
  <c r="AJ20" i="161"/>
  <c r="AK404" i="183" s="1"/>
  <c r="V405" i="183"/>
  <c r="AS21" i="161"/>
  <c r="AT405" i="183" s="1"/>
  <c r="AJ22" i="161"/>
  <c r="AK406" i="183" s="1"/>
  <c r="V407" i="183"/>
  <c r="AJ24" i="161"/>
  <c r="V409" i="183"/>
  <c r="AJ26" i="161"/>
  <c r="AK410" i="183" s="1"/>
  <c r="V411" i="183"/>
  <c r="AS27" i="161"/>
  <c r="AT411" i="183" s="1"/>
  <c r="AJ28" i="161"/>
  <c r="AK412" i="183" s="1"/>
  <c r="V413" i="183"/>
  <c r="AS29" i="161"/>
  <c r="AT413" i="183" s="1"/>
  <c r="V415" i="183"/>
  <c r="V417" i="183"/>
  <c r="V419" i="183"/>
  <c r="AS35" i="161"/>
  <c r="AT419" i="183" s="1"/>
  <c r="V421" i="183"/>
  <c r="V423" i="183"/>
  <c r="V425" i="183"/>
  <c r="V427" i="183"/>
  <c r="V429" i="183"/>
  <c r="AS45" i="161"/>
  <c r="AT429" i="183" s="1"/>
  <c r="V431" i="183"/>
  <c r="AS49" i="161"/>
  <c r="AT433" i="183" s="1"/>
  <c r="AS53" i="161"/>
  <c r="AT437" i="183" s="1"/>
  <c r="AS59" i="161"/>
  <c r="AT443" i="183" s="1"/>
  <c r="AS65" i="161"/>
  <c r="AT449" i="183" s="1"/>
  <c r="BR66" i="161"/>
  <c r="BV66" i="161"/>
  <c r="BZ66" i="161"/>
  <c r="BR6" i="162"/>
  <c r="AS11" i="162"/>
  <c r="AT451" i="183" s="1"/>
  <c r="V457" i="183"/>
  <c r="V459" i="183"/>
  <c r="AS19" i="162"/>
  <c r="AT459" i="183" s="1"/>
  <c r="V461" i="183"/>
  <c r="V463" i="183"/>
  <c r="AS23" i="162"/>
  <c r="AT463" i="183" s="1"/>
  <c r="V465" i="183"/>
  <c r="V467" i="183"/>
  <c r="AS27" i="162"/>
  <c r="AT467" i="183" s="1"/>
  <c r="V469" i="183"/>
  <c r="V471" i="183"/>
  <c r="AS31" i="162"/>
  <c r="AT471" i="183" s="1"/>
  <c r="V473" i="183"/>
  <c r="AJ34" i="162"/>
  <c r="AK474" i="183" s="1"/>
  <c r="V475" i="183"/>
  <c r="AJ36" i="162"/>
  <c r="AK476" i="183" s="1"/>
  <c r="V477" i="183"/>
  <c r="AJ38" i="162"/>
  <c r="AK478" i="183" s="1"/>
  <c r="V479" i="183"/>
  <c r="V481" i="183"/>
  <c r="AS41" i="162"/>
  <c r="AT481" i="183" s="1"/>
  <c r="V485" i="183"/>
  <c r="AS45" i="162"/>
  <c r="AT485" i="183" s="1"/>
  <c r="V487" i="183"/>
  <c r="AJ48" i="162"/>
  <c r="AK488" i="183" s="1"/>
  <c r="V489" i="183"/>
  <c r="AS49" i="162"/>
  <c r="AT489" i="183" s="1"/>
  <c r="AJ50" i="162"/>
  <c r="AK490" i="183" s="1"/>
  <c r="V491" i="183"/>
  <c r="AJ52" i="162"/>
  <c r="AK492" i="183" s="1"/>
  <c r="V493" i="183"/>
  <c r="AJ54" i="162"/>
  <c r="AK494" i="183" s="1"/>
  <c r="V495" i="183"/>
  <c r="AJ56" i="162"/>
  <c r="AK496" i="183" s="1"/>
  <c r="V497" i="183"/>
  <c r="AJ58" i="162"/>
  <c r="AK498" i="183" s="1"/>
  <c r="V499" i="183"/>
  <c r="AJ60" i="162"/>
  <c r="AK500" i="183" s="1"/>
  <c r="V501" i="183"/>
  <c r="AJ62" i="162"/>
  <c r="AK502" i="183" s="1"/>
  <c r="V503" i="183"/>
  <c r="AS63" i="162"/>
  <c r="AT503" i="183" s="1"/>
  <c r="V505" i="183"/>
  <c r="BR66" i="162"/>
  <c r="BV66" i="162"/>
  <c r="BZ66" i="162"/>
  <c r="BP67" i="163"/>
  <c r="BP66" i="163"/>
  <c r="BT67" i="163"/>
  <c r="BT66" i="163"/>
  <c r="BX67" i="163"/>
  <c r="BX66" i="163"/>
  <c r="V507" i="183"/>
  <c r="V509" i="183"/>
  <c r="AJ14" i="163"/>
  <c r="AK510" i="183" s="1"/>
  <c r="V511" i="183"/>
  <c r="AS15" i="163"/>
  <c r="AT511" i="183" s="1"/>
  <c r="V513" i="183"/>
  <c r="AS17" i="163"/>
  <c r="AT513" i="183" s="1"/>
  <c r="V515" i="183"/>
  <c r="AJ20" i="163"/>
  <c r="AK516" i="183" s="1"/>
  <c r="V517" i="183"/>
  <c r="AJ22" i="163"/>
  <c r="AK518" i="183" s="1"/>
  <c r="V519" i="183"/>
  <c r="AS23" i="163"/>
  <c r="AT519" i="183" s="1"/>
  <c r="V521" i="183"/>
  <c r="V523" i="183"/>
  <c r="V525" i="183"/>
  <c r="AS29" i="163"/>
  <c r="AT525" i="183" s="1"/>
  <c r="V527" i="183"/>
  <c r="AS35" i="163"/>
  <c r="AT531" i="183" s="1"/>
  <c r="V533" i="183"/>
  <c r="AS37" i="163"/>
  <c r="AT533" i="183" s="1"/>
  <c r="AS41" i="163"/>
  <c r="AT537" i="183" s="1"/>
  <c r="AS45" i="163"/>
  <c r="AT541" i="183" s="1"/>
  <c r="K543" i="183"/>
  <c r="V543" i="183"/>
  <c r="K547" i="183"/>
  <c r="V547" i="183"/>
  <c r="AS51" i="163"/>
  <c r="AT547" i="183" s="1"/>
  <c r="K551" i="183"/>
  <c r="V551" i="183"/>
  <c r="K555" i="183"/>
  <c r="V555" i="183"/>
  <c r="K559" i="183"/>
  <c r="V559" i="183"/>
  <c r="AS63" i="163"/>
  <c r="AT559" i="183" s="1"/>
  <c r="BO66" i="163"/>
  <c r="BW66" i="163"/>
  <c r="BS67" i="163"/>
  <c r="T6" i="164"/>
  <c r="T5" i="164"/>
  <c r="BO66" i="164"/>
  <c r="BO67" i="164"/>
  <c r="BS66" i="164"/>
  <c r="BS67" i="164"/>
  <c r="BW67" i="164"/>
  <c r="BW66" i="164"/>
  <c r="AJ30" i="164"/>
  <c r="AK582" i="183" s="1"/>
  <c r="K583" i="183"/>
  <c r="V583" i="183"/>
  <c r="AK47" i="160"/>
  <c r="AL375" i="183" s="1"/>
  <c r="AK51" i="160"/>
  <c r="AL379" i="183" s="1"/>
  <c r="AK61" i="160"/>
  <c r="AL389" i="183" s="1"/>
  <c r="AK10" i="161"/>
  <c r="AL394" i="183" s="1"/>
  <c r="AK30" i="161"/>
  <c r="AL414" i="183" s="1"/>
  <c r="AK32" i="161"/>
  <c r="AL416" i="183" s="1"/>
  <c r="AK34" i="161"/>
  <c r="AL418" i="183" s="1"/>
  <c r="AK42" i="161"/>
  <c r="AL426" i="183" s="1"/>
  <c r="AK52" i="161"/>
  <c r="AL436" i="183" s="1"/>
  <c r="AK58" i="161"/>
  <c r="AL442" i="183" s="1"/>
  <c r="BO66" i="161"/>
  <c r="BS66" i="161"/>
  <c r="BW66" i="161"/>
  <c r="AK12" i="162"/>
  <c r="AL452" i="183" s="1"/>
  <c r="AK14" i="162"/>
  <c r="AL454" i="183" s="1"/>
  <c r="AK18" i="162"/>
  <c r="AL458" i="183" s="1"/>
  <c r="AK28" i="162"/>
  <c r="AL468" i="183" s="1"/>
  <c r="AK30" i="162"/>
  <c r="AL470" i="183" s="1"/>
  <c r="AK34" i="162"/>
  <c r="AL474" i="183" s="1"/>
  <c r="AK36" i="162"/>
  <c r="AL476" i="183" s="1"/>
  <c r="AK42" i="162"/>
  <c r="AL482" i="183" s="1"/>
  <c r="AK48" i="162"/>
  <c r="AL488" i="183" s="1"/>
  <c r="AK50" i="162"/>
  <c r="AL490" i="183" s="1"/>
  <c r="AK58" i="162"/>
  <c r="AL498" i="183" s="1"/>
  <c r="AK62" i="162"/>
  <c r="AL502" i="183" s="1"/>
  <c r="AK64" i="162"/>
  <c r="AL504" i="183" s="1"/>
  <c r="BO66" i="162"/>
  <c r="BS66" i="162"/>
  <c r="BW66" i="162"/>
  <c r="AK38" i="163"/>
  <c r="AL534" i="183" s="1"/>
  <c r="AK40" i="163"/>
  <c r="AL536" i="183" s="1"/>
  <c r="AK42" i="163"/>
  <c r="AL538" i="183" s="1"/>
  <c r="AK46" i="163"/>
  <c r="AL542" i="183" s="1"/>
  <c r="AJ50" i="163"/>
  <c r="AK546" i="183" s="1"/>
  <c r="AJ54" i="163"/>
  <c r="AK550" i="183" s="1"/>
  <c r="AJ58" i="163"/>
  <c r="AK554" i="183" s="1"/>
  <c r="AJ62" i="163"/>
  <c r="AK558" i="183" s="1"/>
  <c r="AJ65" i="163"/>
  <c r="AK561" i="183" s="1"/>
  <c r="BQ66" i="163"/>
  <c r="BY66" i="163"/>
  <c r="BU67" i="163"/>
  <c r="AJ10" i="164"/>
  <c r="AK562" i="183" s="1"/>
  <c r="AJ11" i="164"/>
  <c r="AK563" i="183" s="1"/>
  <c r="AJ12" i="164"/>
  <c r="AK564" i="183" s="1"/>
  <c r="AJ13" i="164"/>
  <c r="AK565" i="183" s="1"/>
  <c r="AJ14" i="164"/>
  <c r="AK566" i="183" s="1"/>
  <c r="AJ15" i="164"/>
  <c r="AK567" i="183" s="1"/>
  <c r="AJ16" i="164"/>
  <c r="AK568" i="183" s="1"/>
  <c r="AJ17" i="164"/>
  <c r="AK569" i="183" s="1"/>
  <c r="AJ18" i="164"/>
  <c r="AK570" i="183" s="1"/>
  <c r="AJ19" i="164"/>
  <c r="AK571" i="183" s="1"/>
  <c r="AJ20" i="164"/>
  <c r="AK572" i="183" s="1"/>
  <c r="AJ21" i="164"/>
  <c r="AK573" i="183" s="1"/>
  <c r="AJ22" i="164"/>
  <c r="AK574" i="183" s="1"/>
  <c r="AJ23" i="164"/>
  <c r="AK575" i="183" s="1"/>
  <c r="AJ24" i="164"/>
  <c r="AK576" i="183" s="1"/>
  <c r="AJ25" i="164"/>
  <c r="AK577" i="183" s="1"/>
  <c r="AJ26" i="164"/>
  <c r="AK578" i="183" s="1"/>
  <c r="AJ27" i="164"/>
  <c r="AK579" i="183" s="1"/>
  <c r="AJ28" i="164"/>
  <c r="AK580" i="183" s="1"/>
  <c r="AJ29" i="164"/>
  <c r="AK581" i="183" s="1"/>
  <c r="K582" i="183"/>
  <c r="V582" i="183"/>
  <c r="K586" i="183"/>
  <c r="V586" i="183"/>
  <c r="BP66" i="161"/>
  <c r="BT66" i="161"/>
  <c r="BX66" i="161"/>
  <c r="BP66" i="162"/>
  <c r="BT66" i="162"/>
  <c r="BX66" i="162"/>
  <c r="BR67" i="163"/>
  <c r="BR66" i="163"/>
  <c r="BV67" i="163"/>
  <c r="BV66" i="163"/>
  <c r="BZ67" i="163"/>
  <c r="BZ66" i="163"/>
  <c r="K545" i="183"/>
  <c r="V545" i="183"/>
  <c r="AS49" i="163"/>
  <c r="AT545" i="183" s="1"/>
  <c r="K549" i="183"/>
  <c r="V549" i="183"/>
  <c r="AS53" i="163"/>
  <c r="AT549" i="183" s="1"/>
  <c r="K553" i="183"/>
  <c r="V553" i="183"/>
  <c r="K557" i="183"/>
  <c r="V557" i="183"/>
  <c r="AS61" i="163"/>
  <c r="AT557" i="183" s="1"/>
  <c r="K561" i="183"/>
  <c r="V561" i="183"/>
  <c r="K562" i="183"/>
  <c r="V562" i="183"/>
  <c r="J6" i="164"/>
  <c r="J5" i="164"/>
  <c r="BQ67" i="164"/>
  <c r="BQ66" i="164"/>
  <c r="BU67" i="164"/>
  <c r="BU66" i="164"/>
  <c r="BY67" i="164"/>
  <c r="BY66" i="164"/>
  <c r="K563" i="183"/>
  <c r="V563" i="183"/>
  <c r="K564" i="183"/>
  <c r="V564" i="183"/>
  <c r="K565" i="183"/>
  <c r="V565" i="183"/>
  <c r="K566" i="183"/>
  <c r="V566" i="183"/>
  <c r="K567" i="183"/>
  <c r="V567" i="183"/>
  <c r="K568" i="183"/>
  <c r="V568" i="183"/>
  <c r="K569" i="183"/>
  <c r="V569" i="183"/>
  <c r="K570" i="183"/>
  <c r="V570" i="183"/>
  <c r="K571" i="183"/>
  <c r="V571" i="183"/>
  <c r="K572" i="183"/>
  <c r="V572" i="183"/>
  <c r="K573" i="183"/>
  <c r="V573" i="183"/>
  <c r="K574" i="183"/>
  <c r="V574" i="183"/>
  <c r="K575" i="183"/>
  <c r="V575" i="183"/>
  <c r="K576" i="183"/>
  <c r="V576" i="183"/>
  <c r="K577" i="183"/>
  <c r="V577" i="183"/>
  <c r="K578" i="183"/>
  <c r="V578" i="183"/>
  <c r="K579" i="183"/>
  <c r="V579" i="183"/>
  <c r="K580" i="183"/>
  <c r="V580" i="183"/>
  <c r="K581" i="183"/>
  <c r="V581" i="183"/>
  <c r="K585" i="183"/>
  <c r="V585" i="183"/>
  <c r="AK56" i="160"/>
  <c r="AL384" i="183" s="1"/>
  <c r="AK58" i="160"/>
  <c r="AL386" i="183" s="1"/>
  <c r="AK60" i="160"/>
  <c r="AL388" i="183" s="1"/>
  <c r="AK51" i="161"/>
  <c r="AL435" i="183" s="1"/>
  <c r="AK53" i="161"/>
  <c r="AL437" i="183" s="1"/>
  <c r="AK55" i="161"/>
  <c r="AL439" i="183" s="1"/>
  <c r="AK59" i="161"/>
  <c r="AL443" i="183" s="1"/>
  <c r="AK65" i="161"/>
  <c r="AL449" i="183" s="1"/>
  <c r="BQ66" i="161"/>
  <c r="BU66" i="161"/>
  <c r="BY66" i="161"/>
  <c r="I6" i="162"/>
  <c r="AK15" i="162"/>
  <c r="AL455" i="183" s="1"/>
  <c r="AK43" i="162"/>
  <c r="AL483" i="183" s="1"/>
  <c r="BQ66" i="162"/>
  <c r="BU66" i="162"/>
  <c r="BY66" i="162"/>
  <c r="AK33" i="163"/>
  <c r="AL529" i="183" s="1"/>
  <c r="AJ48" i="163"/>
  <c r="AK544" i="183" s="1"/>
  <c r="AJ52" i="163"/>
  <c r="AK548" i="183" s="1"/>
  <c r="AJ56" i="163"/>
  <c r="AK552" i="183" s="1"/>
  <c r="AJ60" i="163"/>
  <c r="AK556" i="183" s="1"/>
  <c r="AJ64" i="163"/>
  <c r="AK560" i="183" s="1"/>
  <c r="BQ6" i="164"/>
  <c r="AJ31" i="164"/>
  <c r="AK583" i="183" s="1"/>
  <c r="K584" i="183"/>
  <c r="V584" i="183"/>
  <c r="K587" i="183"/>
  <c r="V587" i="183"/>
  <c r="K588" i="183"/>
  <c r="V588" i="183"/>
  <c r="K589" i="183"/>
  <c r="V589" i="183"/>
  <c r="V590" i="183"/>
  <c r="AJ43" i="164"/>
  <c r="AK595" i="183" s="1"/>
  <c r="K597" i="183"/>
  <c r="V597" i="183"/>
  <c r="V598" i="183"/>
  <c r="AJ51" i="164"/>
  <c r="AK603" i="183" s="1"/>
  <c r="K605" i="183"/>
  <c r="V605" i="183"/>
  <c r="V606" i="183"/>
  <c r="AJ59" i="164"/>
  <c r="AK611" i="183" s="1"/>
  <c r="AJ11" i="165"/>
  <c r="AK619" i="183" s="1"/>
  <c r="K621" i="183"/>
  <c r="V621" i="183"/>
  <c r="V622" i="183"/>
  <c r="AJ19" i="165"/>
  <c r="AK627" i="183" s="1"/>
  <c r="K629" i="183"/>
  <c r="V629" i="183"/>
  <c r="V630" i="183"/>
  <c r="AJ27" i="165"/>
  <c r="AK635" i="183" s="1"/>
  <c r="K637" i="183"/>
  <c r="V637" i="183"/>
  <c r="V638" i="183"/>
  <c r="AJ35" i="165"/>
  <c r="AK643" i="183" s="1"/>
  <c r="K645" i="183"/>
  <c r="V645" i="183"/>
  <c r="V646" i="183"/>
  <c r="AJ43" i="165"/>
  <c r="AK651" i="183" s="1"/>
  <c r="K653" i="183"/>
  <c r="V653" i="183"/>
  <c r="V654" i="183"/>
  <c r="AJ51" i="165"/>
  <c r="AK659" i="183" s="1"/>
  <c r="K661" i="183"/>
  <c r="AJ59" i="165"/>
  <c r="AK667" i="183" s="1"/>
  <c r="K669" i="183"/>
  <c r="BW66" i="165"/>
  <c r="AJ11" i="166"/>
  <c r="AK675" i="183" s="1"/>
  <c r="K677" i="183"/>
  <c r="U13" i="166"/>
  <c r="V677" i="183" s="1"/>
  <c r="U14" i="166"/>
  <c r="V678" i="183" s="1"/>
  <c r="AJ19" i="166"/>
  <c r="AK683" i="183" s="1"/>
  <c r="K685" i="183"/>
  <c r="U21" i="166"/>
  <c r="V685" i="183" s="1"/>
  <c r="U22" i="166"/>
  <c r="V686" i="183" s="1"/>
  <c r="AJ27" i="166"/>
  <c r="AK691" i="183" s="1"/>
  <c r="K693" i="183"/>
  <c r="U29" i="166"/>
  <c r="V693" i="183" s="1"/>
  <c r="U30" i="166"/>
  <c r="V694" i="183" s="1"/>
  <c r="AJ35" i="166"/>
  <c r="AK699" i="183" s="1"/>
  <c r="K701" i="183"/>
  <c r="U37" i="166"/>
  <c r="V701" i="183" s="1"/>
  <c r="U38" i="166"/>
  <c r="V702" i="183" s="1"/>
  <c r="AJ43" i="166"/>
  <c r="AK707" i="183" s="1"/>
  <c r="K709" i="183"/>
  <c r="U45" i="166"/>
  <c r="V709" i="183" s="1"/>
  <c r="U46" i="166"/>
  <c r="V710" i="183" s="1"/>
  <c r="AJ51" i="166"/>
  <c r="AK715" i="183" s="1"/>
  <c r="K717" i="183"/>
  <c r="U53" i="166"/>
  <c r="V717" i="183" s="1"/>
  <c r="U54" i="166"/>
  <c r="V718" i="183" s="1"/>
  <c r="AJ59" i="166"/>
  <c r="AK723" i="183" s="1"/>
  <c r="K725" i="183"/>
  <c r="U61" i="166"/>
  <c r="V725" i="183" s="1"/>
  <c r="U62" i="166"/>
  <c r="V726" i="183" s="1"/>
  <c r="AJ11" i="167"/>
  <c r="AK731" i="183" s="1"/>
  <c r="K733" i="183"/>
  <c r="AJ19" i="167"/>
  <c r="AK739" i="183" s="1"/>
  <c r="K741" i="183"/>
  <c r="U22" i="167"/>
  <c r="V742" i="183" s="1"/>
  <c r="AJ27" i="167"/>
  <c r="AK747" i="183" s="1"/>
  <c r="K749" i="183"/>
  <c r="U29" i="167"/>
  <c r="V749" i="183" s="1"/>
  <c r="U30" i="167"/>
  <c r="V750" i="183" s="1"/>
  <c r="AJ35" i="167"/>
  <c r="AK755" i="183" s="1"/>
  <c r="K757" i="183"/>
  <c r="U37" i="167"/>
  <c r="V757" i="183" s="1"/>
  <c r="U38" i="167"/>
  <c r="V758" i="183" s="1"/>
  <c r="AJ43" i="167"/>
  <c r="AK763" i="183" s="1"/>
  <c r="K765" i="183"/>
  <c r="U45" i="167"/>
  <c r="V765" i="183" s="1"/>
  <c r="U46" i="167"/>
  <c r="V766" i="183" s="1"/>
  <c r="AJ51" i="167"/>
  <c r="AK771" i="183" s="1"/>
  <c r="K773" i="183"/>
  <c r="U53" i="167"/>
  <c r="V773" i="183" s="1"/>
  <c r="U54" i="167"/>
  <c r="V774" i="183" s="1"/>
  <c r="AJ59" i="167"/>
  <c r="AK779" i="183" s="1"/>
  <c r="K781" i="183"/>
  <c r="U61" i="167"/>
  <c r="V781" i="183" s="1"/>
  <c r="U62" i="167"/>
  <c r="V782" i="183" s="1"/>
  <c r="BW66" i="167"/>
  <c r="AJ11" i="168"/>
  <c r="AK787" i="183" s="1"/>
  <c r="K789" i="183"/>
  <c r="U13" i="168"/>
  <c r="V789" i="183" s="1"/>
  <c r="U14" i="168"/>
  <c r="V790" i="183" s="1"/>
  <c r="AJ19" i="168"/>
  <c r="AK795" i="183" s="1"/>
  <c r="K797" i="183"/>
  <c r="U21" i="168"/>
  <c r="V797" i="183" s="1"/>
  <c r="U22" i="168"/>
  <c r="V798" i="183" s="1"/>
  <c r="AJ27" i="168"/>
  <c r="AK803" i="183" s="1"/>
  <c r="K805" i="183"/>
  <c r="U29" i="168"/>
  <c r="V805" i="183" s="1"/>
  <c r="U30" i="168"/>
  <c r="V806" i="183" s="1"/>
  <c r="AJ35" i="168"/>
  <c r="AK811" i="183" s="1"/>
  <c r="K813" i="183"/>
  <c r="U37" i="168"/>
  <c r="V813" i="183" s="1"/>
  <c r="U38" i="168"/>
  <c r="V814" i="183" s="1"/>
  <c r="AJ43" i="168"/>
  <c r="AK819" i="183" s="1"/>
  <c r="K821" i="183"/>
  <c r="U45" i="168"/>
  <c r="V821" i="183" s="1"/>
  <c r="U46" i="168"/>
  <c r="V822" i="183" s="1"/>
  <c r="AJ51" i="168"/>
  <c r="AK827" i="183" s="1"/>
  <c r="K829" i="183"/>
  <c r="U53" i="168"/>
  <c r="V829" i="183" s="1"/>
  <c r="U54" i="168"/>
  <c r="V830" i="183" s="1"/>
  <c r="AJ59" i="168"/>
  <c r="AK835" i="183" s="1"/>
  <c r="K837" i="183"/>
  <c r="U61" i="168"/>
  <c r="V837" i="183" s="1"/>
  <c r="U62" i="168"/>
  <c r="V838" i="183" s="1"/>
  <c r="BW66" i="168"/>
  <c r="AJ11" i="153"/>
  <c r="AK843" i="183" s="1"/>
  <c r="K845" i="183"/>
  <c r="U13" i="153"/>
  <c r="V845" i="183" s="1"/>
  <c r="U14" i="153"/>
  <c r="V846" i="183" s="1"/>
  <c r="AJ19" i="153"/>
  <c r="AK851" i="183" s="1"/>
  <c r="K853" i="183"/>
  <c r="U21" i="153"/>
  <c r="V853" i="183" s="1"/>
  <c r="U22" i="153"/>
  <c r="V854" i="183" s="1"/>
  <c r="K861" i="183"/>
  <c r="U29" i="153"/>
  <c r="V861" i="183" s="1"/>
  <c r="U30" i="153"/>
  <c r="V862" i="183" s="1"/>
  <c r="AJ43" i="153"/>
  <c r="AK875" i="183" s="1"/>
  <c r="K893" i="183"/>
  <c r="U61" i="153"/>
  <c r="V893" i="183" s="1"/>
  <c r="U62" i="153"/>
  <c r="V894" i="183" s="1"/>
  <c r="K898" i="183"/>
  <c r="J5" i="169"/>
  <c r="J6" i="169"/>
  <c r="BO66" i="169"/>
  <c r="BO67" i="169"/>
  <c r="BS67" i="169"/>
  <c r="BS66" i="169"/>
  <c r="BW67" i="169"/>
  <c r="BW66" i="169"/>
  <c r="U11" i="169"/>
  <c r="V899" i="183" s="1"/>
  <c r="AJ24" i="169"/>
  <c r="AK912" i="183" s="1"/>
  <c r="AJ41" i="164"/>
  <c r="AK593" i="183" s="1"/>
  <c r="K595" i="183"/>
  <c r="V595" i="183"/>
  <c r="V596" i="183"/>
  <c r="AJ49" i="164"/>
  <c r="AK601" i="183" s="1"/>
  <c r="K603" i="183"/>
  <c r="V603" i="183"/>
  <c r="V604" i="183"/>
  <c r="AJ57" i="164"/>
  <c r="AK609" i="183" s="1"/>
  <c r="K611" i="183"/>
  <c r="V611" i="183"/>
  <c r="V612" i="183"/>
  <c r="AJ61" i="164"/>
  <c r="AK613" i="183" s="1"/>
  <c r="AJ65" i="164"/>
  <c r="AK617" i="183" s="1"/>
  <c r="BQ67" i="165"/>
  <c r="BQ66" i="165"/>
  <c r="BQ6" i="165"/>
  <c r="BQ5" i="165"/>
  <c r="BU67" i="165"/>
  <c r="BU66" i="165"/>
  <c r="BY67" i="165"/>
  <c r="BY66" i="165"/>
  <c r="K619" i="183"/>
  <c r="V619" i="183"/>
  <c r="J6" i="165"/>
  <c r="J5" i="165"/>
  <c r="V620" i="183"/>
  <c r="AJ17" i="165"/>
  <c r="AK625" i="183" s="1"/>
  <c r="K627" i="183"/>
  <c r="V627" i="183"/>
  <c r="V628" i="183"/>
  <c r="AJ25" i="165"/>
  <c r="AK633" i="183" s="1"/>
  <c r="K635" i="183"/>
  <c r="V635" i="183"/>
  <c r="V636" i="183"/>
  <c r="AJ33" i="165"/>
  <c r="AK641" i="183" s="1"/>
  <c r="K643" i="183"/>
  <c r="V643" i="183"/>
  <c r="V644" i="183"/>
  <c r="AJ41" i="165"/>
  <c r="AK649" i="183" s="1"/>
  <c r="K651" i="183"/>
  <c r="V651" i="183"/>
  <c r="V652" i="183"/>
  <c r="AJ49" i="165"/>
  <c r="AK657" i="183" s="1"/>
  <c r="K659" i="183"/>
  <c r="AJ57" i="165"/>
  <c r="AK665" i="183" s="1"/>
  <c r="K667" i="183"/>
  <c r="AJ65" i="165"/>
  <c r="AK673" i="183" s="1"/>
  <c r="BO67" i="165"/>
  <c r="BQ66" i="166"/>
  <c r="BQ6" i="166"/>
  <c r="BQ5" i="166"/>
  <c r="BU66" i="166"/>
  <c r="BY66" i="166"/>
  <c r="K675" i="183"/>
  <c r="U11" i="166"/>
  <c r="V675" i="183" s="1"/>
  <c r="J6" i="166"/>
  <c r="J5" i="166"/>
  <c r="U12" i="166"/>
  <c r="V676" i="183" s="1"/>
  <c r="AJ17" i="166"/>
  <c r="AK681" i="183" s="1"/>
  <c r="K683" i="183"/>
  <c r="U19" i="166"/>
  <c r="V683" i="183" s="1"/>
  <c r="U20" i="166"/>
  <c r="V684" i="183" s="1"/>
  <c r="AJ25" i="166"/>
  <c r="AK689" i="183" s="1"/>
  <c r="K691" i="183"/>
  <c r="U27" i="166"/>
  <c r="V691" i="183" s="1"/>
  <c r="U28" i="166"/>
  <c r="V692" i="183" s="1"/>
  <c r="AJ33" i="166"/>
  <c r="AK697" i="183" s="1"/>
  <c r="K699" i="183"/>
  <c r="U35" i="166"/>
  <c r="V699" i="183" s="1"/>
  <c r="U36" i="166"/>
  <c r="V700" i="183" s="1"/>
  <c r="AJ41" i="166"/>
  <c r="AK705" i="183" s="1"/>
  <c r="K707" i="183"/>
  <c r="U43" i="166"/>
  <c r="V707" i="183" s="1"/>
  <c r="U44" i="166"/>
  <c r="V708" i="183" s="1"/>
  <c r="AJ49" i="166"/>
  <c r="AK713" i="183" s="1"/>
  <c r="K715" i="183"/>
  <c r="U51" i="166"/>
  <c r="V715" i="183" s="1"/>
  <c r="U52" i="166"/>
  <c r="V716" i="183" s="1"/>
  <c r="AJ57" i="166"/>
  <c r="AK721" i="183" s="1"/>
  <c r="K723" i="183"/>
  <c r="U59" i="166"/>
  <c r="V723" i="183" s="1"/>
  <c r="U60" i="166"/>
  <c r="V724" i="183" s="1"/>
  <c r="AJ65" i="166"/>
  <c r="AK729" i="183" s="1"/>
  <c r="BO66" i="166"/>
  <c r="BQ67" i="167"/>
  <c r="BQ66" i="167"/>
  <c r="BQ6" i="167"/>
  <c r="BQ5" i="167"/>
  <c r="BU67" i="167"/>
  <c r="BU66" i="167"/>
  <c r="BY67" i="167"/>
  <c r="BY66" i="167"/>
  <c r="K731" i="183"/>
  <c r="J6" i="167"/>
  <c r="J5" i="167"/>
  <c r="AJ17" i="167"/>
  <c r="AK737" i="183" s="1"/>
  <c r="K739" i="183"/>
  <c r="AJ25" i="167"/>
  <c r="AK745" i="183" s="1"/>
  <c r="K747" i="183"/>
  <c r="U27" i="167"/>
  <c r="V747" i="183" s="1"/>
  <c r="U28" i="167"/>
  <c r="V748" i="183" s="1"/>
  <c r="AJ33" i="167"/>
  <c r="AK753" i="183" s="1"/>
  <c r="K755" i="183"/>
  <c r="U35" i="167"/>
  <c r="V755" i="183" s="1"/>
  <c r="U36" i="167"/>
  <c r="V756" i="183" s="1"/>
  <c r="AJ41" i="167"/>
  <c r="AK761" i="183" s="1"/>
  <c r="K763" i="183"/>
  <c r="U43" i="167"/>
  <c r="V763" i="183" s="1"/>
  <c r="U44" i="167"/>
  <c r="V764" i="183" s="1"/>
  <c r="AJ49" i="167"/>
  <c r="AK769" i="183" s="1"/>
  <c r="K771" i="183"/>
  <c r="U51" i="167"/>
  <c r="V771" i="183" s="1"/>
  <c r="U52" i="167"/>
  <c r="V772" i="183" s="1"/>
  <c r="AJ57" i="167"/>
  <c r="AK777" i="183" s="1"/>
  <c r="K779" i="183"/>
  <c r="U59" i="167"/>
  <c r="V779" i="183" s="1"/>
  <c r="U60" i="167"/>
  <c r="V780" i="183" s="1"/>
  <c r="AJ65" i="167"/>
  <c r="AK785" i="183" s="1"/>
  <c r="BO67" i="167"/>
  <c r="BQ67" i="168"/>
  <c r="BQ66" i="168"/>
  <c r="BQ6" i="168"/>
  <c r="BQ5" i="168"/>
  <c r="BU67" i="168"/>
  <c r="BU66" i="168"/>
  <c r="BY67" i="168"/>
  <c r="BY66" i="168"/>
  <c r="K787" i="183"/>
  <c r="U11" i="168"/>
  <c r="V787" i="183" s="1"/>
  <c r="J6" i="168"/>
  <c r="J5" i="168"/>
  <c r="U12" i="168"/>
  <c r="V788" i="183" s="1"/>
  <c r="AJ17" i="168"/>
  <c r="AK793" i="183" s="1"/>
  <c r="K795" i="183"/>
  <c r="U19" i="168"/>
  <c r="V795" i="183" s="1"/>
  <c r="U20" i="168"/>
  <c r="V796" i="183" s="1"/>
  <c r="AJ25" i="168"/>
  <c r="AK801" i="183" s="1"/>
  <c r="K803" i="183"/>
  <c r="U27" i="168"/>
  <c r="V803" i="183" s="1"/>
  <c r="U28" i="168"/>
  <c r="V804" i="183" s="1"/>
  <c r="AJ33" i="168"/>
  <c r="AK809" i="183" s="1"/>
  <c r="K811" i="183"/>
  <c r="U35" i="168"/>
  <c r="V811" i="183" s="1"/>
  <c r="U36" i="168"/>
  <c r="V812" i="183" s="1"/>
  <c r="AJ41" i="168"/>
  <c r="AK817" i="183" s="1"/>
  <c r="K819" i="183"/>
  <c r="U43" i="168"/>
  <c r="V819" i="183" s="1"/>
  <c r="U44" i="168"/>
  <c r="V820" i="183" s="1"/>
  <c r="AJ49" i="168"/>
  <c r="AK825" i="183" s="1"/>
  <c r="K827" i="183"/>
  <c r="U51" i="168"/>
  <c r="V827" i="183" s="1"/>
  <c r="U52" i="168"/>
  <c r="V828" i="183" s="1"/>
  <c r="AJ57" i="168"/>
  <c r="AK833" i="183" s="1"/>
  <c r="K835" i="183"/>
  <c r="U59" i="168"/>
  <c r="V835" i="183" s="1"/>
  <c r="U60" i="168"/>
  <c r="V836" i="183" s="1"/>
  <c r="AJ65" i="168"/>
  <c r="AK841" i="183" s="1"/>
  <c r="BO67" i="168"/>
  <c r="BQ67" i="153"/>
  <c r="BQ66" i="153"/>
  <c r="BQ6" i="153"/>
  <c r="BQ5" i="153"/>
  <c r="BU67" i="153"/>
  <c r="BU66" i="153"/>
  <c r="BY67" i="153"/>
  <c r="BY66" i="153"/>
  <c r="K843" i="183"/>
  <c r="U11" i="153"/>
  <c r="V843" i="183" s="1"/>
  <c r="J6" i="153"/>
  <c r="J5" i="153"/>
  <c r="BO67" i="153"/>
  <c r="BO66" i="153"/>
  <c r="BS66" i="153"/>
  <c r="BS67" i="153"/>
  <c r="U12" i="153"/>
  <c r="V844" i="183" s="1"/>
  <c r="AJ17" i="153"/>
  <c r="AK849" i="183" s="1"/>
  <c r="K851" i="183"/>
  <c r="U19" i="153"/>
  <c r="V851" i="183" s="1"/>
  <c r="U20" i="153"/>
  <c r="V852" i="183" s="1"/>
  <c r="AJ35" i="153"/>
  <c r="AK867" i="183" s="1"/>
  <c r="K885" i="183"/>
  <c r="U53" i="153"/>
  <c r="V885" i="183" s="1"/>
  <c r="U54" i="153"/>
  <c r="V886" i="183" s="1"/>
  <c r="BW66" i="153"/>
  <c r="AJ16" i="169"/>
  <c r="AK904" i="183" s="1"/>
  <c r="AJ39" i="164"/>
  <c r="AK591" i="183" s="1"/>
  <c r="K593" i="183"/>
  <c r="V593" i="183"/>
  <c r="V594" i="183"/>
  <c r="AJ47" i="164"/>
  <c r="AK599" i="183" s="1"/>
  <c r="K601" i="183"/>
  <c r="V601" i="183"/>
  <c r="V602" i="183"/>
  <c r="AJ55" i="164"/>
  <c r="AK607" i="183" s="1"/>
  <c r="K609" i="183"/>
  <c r="V609" i="183"/>
  <c r="V610" i="183"/>
  <c r="K613" i="183"/>
  <c r="V613" i="183"/>
  <c r="V614" i="183"/>
  <c r="AJ63" i="164"/>
  <c r="AK615" i="183" s="1"/>
  <c r="K617" i="183"/>
  <c r="V617" i="183"/>
  <c r="V618" i="183"/>
  <c r="T6" i="165"/>
  <c r="T5" i="165"/>
  <c r="AJ15" i="165"/>
  <c r="AK623" i="183" s="1"/>
  <c r="K625" i="183"/>
  <c r="V625" i="183"/>
  <c r="V626" i="183"/>
  <c r="AJ23" i="165"/>
  <c r="AK631" i="183" s="1"/>
  <c r="K633" i="183"/>
  <c r="V633" i="183"/>
  <c r="V634" i="183"/>
  <c r="AJ31" i="165"/>
  <c r="AK639" i="183" s="1"/>
  <c r="K641" i="183"/>
  <c r="V641" i="183"/>
  <c r="V642" i="183"/>
  <c r="AJ39" i="165"/>
  <c r="AK647" i="183" s="1"/>
  <c r="K649" i="183"/>
  <c r="V649" i="183"/>
  <c r="V650" i="183"/>
  <c r="AJ47" i="165"/>
  <c r="AK655" i="183" s="1"/>
  <c r="K657" i="183"/>
  <c r="AJ55" i="165"/>
  <c r="AK663" i="183" s="1"/>
  <c r="K665" i="183"/>
  <c r="AJ63" i="165"/>
  <c r="AK671" i="183" s="1"/>
  <c r="K673" i="183"/>
  <c r="BS67" i="165"/>
  <c r="U10" i="166"/>
  <c r="V674" i="183" s="1"/>
  <c r="T6" i="166"/>
  <c r="T5" i="166"/>
  <c r="AJ15" i="166"/>
  <c r="AK679" i="183" s="1"/>
  <c r="K681" i="183"/>
  <c r="U17" i="166"/>
  <c r="V681" i="183" s="1"/>
  <c r="U18" i="166"/>
  <c r="V682" i="183" s="1"/>
  <c r="AJ23" i="166"/>
  <c r="AK687" i="183" s="1"/>
  <c r="K689" i="183"/>
  <c r="U25" i="166"/>
  <c r="V689" i="183" s="1"/>
  <c r="U26" i="166"/>
  <c r="V690" i="183" s="1"/>
  <c r="AJ31" i="166"/>
  <c r="AK695" i="183" s="1"/>
  <c r="K697" i="183"/>
  <c r="U33" i="166"/>
  <c r="V697" i="183" s="1"/>
  <c r="U34" i="166"/>
  <c r="V698" i="183" s="1"/>
  <c r="AJ39" i="166"/>
  <c r="AK703" i="183" s="1"/>
  <c r="K705" i="183"/>
  <c r="U41" i="166"/>
  <c r="V705" i="183" s="1"/>
  <c r="U42" i="166"/>
  <c r="V706" i="183" s="1"/>
  <c r="AJ47" i="166"/>
  <c r="AK711" i="183" s="1"/>
  <c r="K713" i="183"/>
  <c r="U49" i="166"/>
  <c r="V713" i="183" s="1"/>
  <c r="U50" i="166"/>
  <c r="V714" i="183" s="1"/>
  <c r="AJ55" i="166"/>
  <c r="AK719" i="183" s="1"/>
  <c r="K721" i="183"/>
  <c r="U57" i="166"/>
  <c r="V721" i="183" s="1"/>
  <c r="U58" i="166"/>
  <c r="V722" i="183" s="1"/>
  <c r="AJ63" i="166"/>
  <c r="AK727" i="183" s="1"/>
  <c r="K729" i="183"/>
  <c r="U65" i="166"/>
  <c r="V729" i="183" s="1"/>
  <c r="BS66" i="166"/>
  <c r="T6" i="167"/>
  <c r="T5" i="167"/>
  <c r="AJ15" i="167"/>
  <c r="AK735" i="183" s="1"/>
  <c r="K737" i="183"/>
  <c r="AJ23" i="167"/>
  <c r="AK743" i="183" s="1"/>
  <c r="K745" i="183"/>
  <c r="U25" i="167"/>
  <c r="V745" i="183" s="1"/>
  <c r="U26" i="167"/>
  <c r="V746" i="183" s="1"/>
  <c r="AJ31" i="167"/>
  <c r="AK751" i="183" s="1"/>
  <c r="K753" i="183"/>
  <c r="U33" i="167"/>
  <c r="V753" i="183" s="1"/>
  <c r="U34" i="167"/>
  <c r="V754" i="183" s="1"/>
  <c r="AJ39" i="167"/>
  <c r="AK759" i="183" s="1"/>
  <c r="K761" i="183"/>
  <c r="U41" i="167"/>
  <c r="V761" i="183" s="1"/>
  <c r="U42" i="167"/>
  <c r="V762" i="183" s="1"/>
  <c r="AJ47" i="167"/>
  <c r="AK767" i="183" s="1"/>
  <c r="K769" i="183"/>
  <c r="U49" i="167"/>
  <c r="V769" i="183" s="1"/>
  <c r="U50" i="167"/>
  <c r="V770" i="183" s="1"/>
  <c r="AJ55" i="167"/>
  <c r="AK775" i="183" s="1"/>
  <c r="K777" i="183"/>
  <c r="U57" i="167"/>
  <c r="V777" i="183" s="1"/>
  <c r="U58" i="167"/>
  <c r="V778" i="183" s="1"/>
  <c r="AJ63" i="167"/>
  <c r="AK783" i="183" s="1"/>
  <c r="K785" i="183"/>
  <c r="U65" i="167"/>
  <c r="V785" i="183" s="1"/>
  <c r="BS67" i="167"/>
  <c r="U10" i="168"/>
  <c r="V786" i="183" s="1"/>
  <c r="T6" i="168"/>
  <c r="T5" i="168"/>
  <c r="AJ15" i="168"/>
  <c r="AK791" i="183" s="1"/>
  <c r="K793" i="183"/>
  <c r="U17" i="168"/>
  <c r="V793" i="183" s="1"/>
  <c r="U18" i="168"/>
  <c r="V794" i="183" s="1"/>
  <c r="AJ23" i="168"/>
  <c r="AK799" i="183" s="1"/>
  <c r="K801" i="183"/>
  <c r="U25" i="168"/>
  <c r="V801" i="183" s="1"/>
  <c r="U26" i="168"/>
  <c r="V802" i="183" s="1"/>
  <c r="AJ31" i="168"/>
  <c r="AK807" i="183" s="1"/>
  <c r="K809" i="183"/>
  <c r="U33" i="168"/>
  <c r="V809" i="183" s="1"/>
  <c r="U34" i="168"/>
  <c r="V810" i="183" s="1"/>
  <c r="AJ39" i="168"/>
  <c r="AK815" i="183" s="1"/>
  <c r="K817" i="183"/>
  <c r="U41" i="168"/>
  <c r="V817" i="183" s="1"/>
  <c r="U42" i="168"/>
  <c r="V818" i="183" s="1"/>
  <c r="AJ47" i="168"/>
  <c r="AK823" i="183" s="1"/>
  <c r="K825" i="183"/>
  <c r="U49" i="168"/>
  <c r="V825" i="183" s="1"/>
  <c r="U50" i="168"/>
  <c r="V826" i="183" s="1"/>
  <c r="AJ55" i="168"/>
  <c r="AK831" i="183" s="1"/>
  <c r="K833" i="183"/>
  <c r="U57" i="168"/>
  <c r="V833" i="183" s="1"/>
  <c r="U58" i="168"/>
  <c r="V834" i="183" s="1"/>
  <c r="AJ63" i="168"/>
  <c r="AK839" i="183" s="1"/>
  <c r="K841" i="183"/>
  <c r="U65" i="168"/>
  <c r="V841" i="183" s="1"/>
  <c r="BS67" i="168"/>
  <c r="U10" i="153"/>
  <c r="V842" i="183" s="1"/>
  <c r="T6" i="153"/>
  <c r="T5" i="153"/>
  <c r="AJ15" i="153"/>
  <c r="AK847" i="183" s="1"/>
  <c r="K849" i="183"/>
  <c r="U17" i="153"/>
  <c r="V849" i="183" s="1"/>
  <c r="U18" i="153"/>
  <c r="V850" i="183" s="1"/>
  <c r="AJ27" i="153"/>
  <c r="AK859" i="183" s="1"/>
  <c r="K877" i="183"/>
  <c r="U45" i="153"/>
  <c r="V877" i="183" s="1"/>
  <c r="U46" i="153"/>
  <c r="V878" i="183" s="1"/>
  <c r="AJ59" i="153"/>
  <c r="AK891" i="183" s="1"/>
  <c r="K914" i="183"/>
  <c r="U26" i="169"/>
  <c r="V914" i="183" s="1"/>
  <c r="U27" i="169"/>
  <c r="V915" i="183" s="1"/>
  <c r="AJ63" i="169"/>
  <c r="AK951" i="183" s="1"/>
  <c r="AJ32" i="164"/>
  <c r="AK584" i="183" s="1"/>
  <c r="AJ33" i="164"/>
  <c r="AK585" i="183" s="1"/>
  <c r="AJ34" i="164"/>
  <c r="AK586" i="183" s="1"/>
  <c r="AJ35" i="164"/>
  <c r="AK587" i="183" s="1"/>
  <c r="AJ36" i="164"/>
  <c r="AK588" i="183" s="1"/>
  <c r="AJ37" i="164"/>
  <c r="AK589" i="183" s="1"/>
  <c r="K591" i="183"/>
  <c r="V591" i="183"/>
  <c r="V592" i="183"/>
  <c r="AJ45" i="164"/>
  <c r="AK597" i="183" s="1"/>
  <c r="K599" i="183"/>
  <c r="V599" i="183"/>
  <c r="V600" i="183"/>
  <c r="AJ53" i="164"/>
  <c r="AK605" i="183" s="1"/>
  <c r="K607" i="183"/>
  <c r="V607" i="183"/>
  <c r="V608" i="183"/>
  <c r="K615" i="183"/>
  <c r="V615" i="183"/>
  <c r="V616" i="183"/>
  <c r="AJ13" i="165"/>
  <c r="AK621" i="183" s="1"/>
  <c r="K623" i="183"/>
  <c r="V623" i="183"/>
  <c r="V624" i="183"/>
  <c r="AJ21" i="165"/>
  <c r="AK629" i="183" s="1"/>
  <c r="K631" i="183"/>
  <c r="V631" i="183"/>
  <c r="V632" i="183"/>
  <c r="AJ29" i="165"/>
  <c r="AK637" i="183" s="1"/>
  <c r="K639" i="183"/>
  <c r="V639" i="183"/>
  <c r="V640" i="183"/>
  <c r="AJ37" i="165"/>
  <c r="AK645" i="183" s="1"/>
  <c r="K647" i="183"/>
  <c r="V647" i="183"/>
  <c r="V648" i="183"/>
  <c r="AJ45" i="165"/>
  <c r="AK653" i="183" s="1"/>
  <c r="K655" i="183"/>
  <c r="AJ53" i="165"/>
  <c r="AK661" i="183" s="1"/>
  <c r="K663" i="183"/>
  <c r="AJ61" i="165"/>
  <c r="AK669" i="183" s="1"/>
  <c r="K671" i="183"/>
  <c r="AJ13" i="166"/>
  <c r="AK677" i="183" s="1"/>
  <c r="K679" i="183"/>
  <c r="U15" i="166"/>
  <c r="V679" i="183" s="1"/>
  <c r="U16" i="166"/>
  <c r="V680" i="183" s="1"/>
  <c r="AJ21" i="166"/>
  <c r="AK685" i="183" s="1"/>
  <c r="K687" i="183"/>
  <c r="U23" i="166"/>
  <c r="V687" i="183" s="1"/>
  <c r="U24" i="166"/>
  <c r="V688" i="183" s="1"/>
  <c r="AJ29" i="166"/>
  <c r="AK693" i="183" s="1"/>
  <c r="K695" i="183"/>
  <c r="U31" i="166"/>
  <c r="V695" i="183" s="1"/>
  <c r="U32" i="166"/>
  <c r="V696" i="183" s="1"/>
  <c r="AJ37" i="166"/>
  <c r="AK701" i="183" s="1"/>
  <c r="K703" i="183"/>
  <c r="U39" i="166"/>
  <c r="V703" i="183" s="1"/>
  <c r="U40" i="166"/>
  <c r="V704" i="183" s="1"/>
  <c r="AJ45" i="166"/>
  <c r="AK709" i="183" s="1"/>
  <c r="K711" i="183"/>
  <c r="U47" i="166"/>
  <c r="V711" i="183" s="1"/>
  <c r="U48" i="166"/>
  <c r="V712" i="183" s="1"/>
  <c r="AJ53" i="166"/>
  <c r="AK717" i="183" s="1"/>
  <c r="K719" i="183"/>
  <c r="U55" i="166"/>
  <c r="V719" i="183" s="1"/>
  <c r="U56" i="166"/>
  <c r="V720" i="183" s="1"/>
  <c r="AJ61" i="166"/>
  <c r="AK725" i="183" s="1"/>
  <c r="K727" i="183"/>
  <c r="U63" i="166"/>
  <c r="V727" i="183" s="1"/>
  <c r="U64" i="166"/>
  <c r="V728" i="183" s="1"/>
  <c r="AJ13" i="167"/>
  <c r="AK733" i="183" s="1"/>
  <c r="K735" i="183"/>
  <c r="AJ21" i="167"/>
  <c r="AK741" i="183" s="1"/>
  <c r="K743" i="183"/>
  <c r="U23" i="167"/>
  <c r="V743" i="183" s="1"/>
  <c r="U24" i="167"/>
  <c r="V744" i="183" s="1"/>
  <c r="AJ29" i="167"/>
  <c r="AK749" i="183" s="1"/>
  <c r="K751" i="183"/>
  <c r="U31" i="167"/>
  <c r="V751" i="183" s="1"/>
  <c r="U32" i="167"/>
  <c r="V752" i="183" s="1"/>
  <c r="AJ37" i="167"/>
  <c r="AK757" i="183" s="1"/>
  <c r="K759" i="183"/>
  <c r="U39" i="167"/>
  <c r="V759" i="183" s="1"/>
  <c r="U40" i="167"/>
  <c r="V760" i="183" s="1"/>
  <c r="AJ45" i="167"/>
  <c r="AK765" i="183" s="1"/>
  <c r="K767" i="183"/>
  <c r="U47" i="167"/>
  <c r="V767" i="183" s="1"/>
  <c r="U48" i="167"/>
  <c r="V768" i="183" s="1"/>
  <c r="AJ53" i="167"/>
  <c r="AK773" i="183" s="1"/>
  <c r="K775" i="183"/>
  <c r="U55" i="167"/>
  <c r="V775" i="183" s="1"/>
  <c r="U56" i="167"/>
  <c r="V776" i="183" s="1"/>
  <c r="AJ61" i="167"/>
  <c r="AK781" i="183" s="1"/>
  <c r="K783" i="183"/>
  <c r="U63" i="167"/>
  <c r="V783" i="183" s="1"/>
  <c r="U64" i="167"/>
  <c r="V784" i="183" s="1"/>
  <c r="AJ13" i="168"/>
  <c r="AK789" i="183" s="1"/>
  <c r="K791" i="183"/>
  <c r="U15" i="168"/>
  <c r="V791" i="183" s="1"/>
  <c r="U16" i="168"/>
  <c r="V792" i="183" s="1"/>
  <c r="AJ21" i="168"/>
  <c r="AK797" i="183" s="1"/>
  <c r="K799" i="183"/>
  <c r="U23" i="168"/>
  <c r="V799" i="183" s="1"/>
  <c r="U24" i="168"/>
  <c r="V800" i="183" s="1"/>
  <c r="AJ29" i="168"/>
  <c r="AK805" i="183" s="1"/>
  <c r="K807" i="183"/>
  <c r="U31" i="168"/>
  <c r="V807" i="183" s="1"/>
  <c r="U32" i="168"/>
  <c r="V808" i="183" s="1"/>
  <c r="AJ37" i="168"/>
  <c r="AK813" i="183" s="1"/>
  <c r="K815" i="183"/>
  <c r="U39" i="168"/>
  <c r="V815" i="183" s="1"/>
  <c r="U40" i="168"/>
  <c r="V816" i="183" s="1"/>
  <c r="AJ45" i="168"/>
  <c r="AK821" i="183" s="1"/>
  <c r="K823" i="183"/>
  <c r="U47" i="168"/>
  <c r="V823" i="183" s="1"/>
  <c r="U48" i="168"/>
  <c r="V824" i="183" s="1"/>
  <c r="AJ53" i="168"/>
  <c r="AK829" i="183" s="1"/>
  <c r="K831" i="183"/>
  <c r="U55" i="168"/>
  <c r="V831" i="183" s="1"/>
  <c r="U56" i="168"/>
  <c r="V832" i="183" s="1"/>
  <c r="AJ61" i="168"/>
  <c r="AK837" i="183" s="1"/>
  <c r="K839" i="183"/>
  <c r="U63" i="168"/>
  <c r="V839" i="183" s="1"/>
  <c r="U64" i="168"/>
  <c r="V840" i="183" s="1"/>
  <c r="AJ13" i="153"/>
  <c r="AK845" i="183" s="1"/>
  <c r="K847" i="183"/>
  <c r="U15" i="153"/>
  <c r="V847" i="183" s="1"/>
  <c r="U16" i="153"/>
  <c r="V848" i="183" s="1"/>
  <c r="AJ21" i="153"/>
  <c r="AK853" i="183" s="1"/>
  <c r="K869" i="183"/>
  <c r="U37" i="153"/>
  <c r="V869" i="183" s="1"/>
  <c r="U38" i="153"/>
  <c r="V870" i="183" s="1"/>
  <c r="AJ51" i="153"/>
  <c r="AK883" i="183" s="1"/>
  <c r="K906" i="183"/>
  <c r="U18" i="169"/>
  <c r="V906" i="183" s="1"/>
  <c r="U19" i="169"/>
  <c r="V907" i="183" s="1"/>
  <c r="K933" i="183"/>
  <c r="U45" i="169"/>
  <c r="V933" i="183" s="1"/>
  <c r="AJ26" i="171"/>
  <c r="AK1026" i="183" s="1"/>
  <c r="AJ23" i="153"/>
  <c r="AK855" i="183" s="1"/>
  <c r="K857" i="183"/>
  <c r="U25" i="153"/>
  <c r="V857" i="183" s="1"/>
  <c r="U26" i="153"/>
  <c r="V858" i="183" s="1"/>
  <c r="AJ31" i="153"/>
  <c r="AK863" i="183" s="1"/>
  <c r="K865" i="183"/>
  <c r="U33" i="153"/>
  <c r="V865" i="183" s="1"/>
  <c r="U34" i="153"/>
  <c r="V866" i="183" s="1"/>
  <c r="AJ39" i="153"/>
  <c r="AK871" i="183" s="1"/>
  <c r="K873" i="183"/>
  <c r="U41" i="153"/>
  <c r="V873" i="183" s="1"/>
  <c r="U42" i="153"/>
  <c r="V874" i="183" s="1"/>
  <c r="AJ47" i="153"/>
  <c r="AK879" i="183" s="1"/>
  <c r="K881" i="183"/>
  <c r="U49" i="153"/>
  <c r="V881" i="183" s="1"/>
  <c r="U50" i="153"/>
  <c r="V882" i="183" s="1"/>
  <c r="AJ55" i="153"/>
  <c r="AK887" i="183" s="1"/>
  <c r="K889" i="183"/>
  <c r="U57" i="153"/>
  <c r="V889" i="183" s="1"/>
  <c r="U58" i="153"/>
  <c r="V890" i="183" s="1"/>
  <c r="AJ63" i="153"/>
  <c r="AK895" i="183" s="1"/>
  <c r="K897" i="183"/>
  <c r="U65" i="153"/>
  <c r="V897" i="183" s="1"/>
  <c r="AJ12" i="169"/>
  <c r="AK900" i="183" s="1"/>
  <c r="K902" i="183"/>
  <c r="U14" i="169"/>
  <c r="V902" i="183" s="1"/>
  <c r="U15" i="169"/>
  <c r="V903" i="183" s="1"/>
  <c r="AJ20" i="169"/>
  <c r="AK908" i="183" s="1"/>
  <c r="K910" i="183"/>
  <c r="U22" i="169"/>
  <c r="V910" i="183" s="1"/>
  <c r="U23" i="169"/>
  <c r="V911" i="183" s="1"/>
  <c r="AJ28" i="169"/>
  <c r="AK916" i="183" s="1"/>
  <c r="AJ47" i="169"/>
  <c r="AK935" i="183" s="1"/>
  <c r="K949" i="183"/>
  <c r="U61" i="169"/>
  <c r="V949" i="183" s="1"/>
  <c r="S6" i="170"/>
  <c r="AS13" i="170"/>
  <c r="AT957" i="183" s="1"/>
  <c r="AJ10" i="171"/>
  <c r="AK1010" i="183" s="1"/>
  <c r="K1024" i="183"/>
  <c r="U24" i="171"/>
  <c r="V1024" i="183" s="1"/>
  <c r="K1044" i="183"/>
  <c r="U44" i="171"/>
  <c r="V1044" i="183" s="1"/>
  <c r="U53" i="171"/>
  <c r="V1053" i="183" s="1"/>
  <c r="AJ10" i="172"/>
  <c r="AJ52" i="172"/>
  <c r="AK1108" i="183" s="1"/>
  <c r="AS11" i="173"/>
  <c r="AT1123" i="183" s="1"/>
  <c r="AJ12" i="173"/>
  <c r="AK1124" i="183" s="1"/>
  <c r="AJ19" i="173"/>
  <c r="AK1131" i="183" s="1"/>
  <c r="AJ36" i="173"/>
  <c r="AJ22" i="174"/>
  <c r="AK1190" i="183" s="1"/>
  <c r="AS25" i="174"/>
  <c r="AT1193" i="183" s="1"/>
  <c r="AJ30" i="174"/>
  <c r="AK1198" i="183" s="1"/>
  <c r="K1312" i="183"/>
  <c r="K855" i="183"/>
  <c r="U23" i="153"/>
  <c r="V855" i="183" s="1"/>
  <c r="U24" i="153"/>
  <c r="V856" i="183" s="1"/>
  <c r="AJ29" i="153"/>
  <c r="AK861" i="183" s="1"/>
  <c r="K863" i="183"/>
  <c r="U31" i="153"/>
  <c r="V863" i="183" s="1"/>
  <c r="U32" i="153"/>
  <c r="V864" i="183" s="1"/>
  <c r="AJ37" i="153"/>
  <c r="AK869" i="183" s="1"/>
  <c r="K871" i="183"/>
  <c r="U39" i="153"/>
  <c r="V871" i="183" s="1"/>
  <c r="U40" i="153"/>
  <c r="V872" i="183" s="1"/>
  <c r="AJ45" i="153"/>
  <c r="AK877" i="183" s="1"/>
  <c r="K879" i="183"/>
  <c r="U47" i="153"/>
  <c r="V879" i="183" s="1"/>
  <c r="U48" i="153"/>
  <c r="V880" i="183" s="1"/>
  <c r="AJ53" i="153"/>
  <c r="AK885" i="183" s="1"/>
  <c r="K887" i="183"/>
  <c r="U55" i="153"/>
  <c r="V887" i="183" s="1"/>
  <c r="U56" i="153"/>
  <c r="V888" i="183" s="1"/>
  <c r="AJ61" i="153"/>
  <c r="AK893" i="183" s="1"/>
  <c r="K895" i="183"/>
  <c r="U63" i="153"/>
  <c r="V895" i="183" s="1"/>
  <c r="U64" i="153"/>
  <c r="V896" i="183" s="1"/>
  <c r="AJ10" i="169"/>
  <c r="AK898" i="183" s="1"/>
  <c r="AH6" i="169"/>
  <c r="K900" i="183"/>
  <c r="U12" i="169"/>
  <c r="V900" i="183" s="1"/>
  <c r="U13" i="169"/>
  <c r="V901" i="183" s="1"/>
  <c r="AJ18" i="169"/>
  <c r="AK906" i="183" s="1"/>
  <c r="K908" i="183"/>
  <c r="U20" i="169"/>
  <c r="V908" i="183" s="1"/>
  <c r="U21" i="169"/>
  <c r="V909" i="183" s="1"/>
  <c r="AJ26" i="169"/>
  <c r="AK914" i="183" s="1"/>
  <c r="K916" i="183"/>
  <c r="U28" i="169"/>
  <c r="V916" i="183" s="1"/>
  <c r="J918" i="183"/>
  <c r="I6" i="169"/>
  <c r="K919" i="183"/>
  <c r="U31" i="169"/>
  <c r="V919" i="183" s="1"/>
  <c r="K921" i="183"/>
  <c r="U33" i="169"/>
  <c r="V921" i="183" s="1"/>
  <c r="AJ39" i="169"/>
  <c r="AK927" i="183" s="1"/>
  <c r="K941" i="183"/>
  <c r="U53" i="169"/>
  <c r="V941" i="183" s="1"/>
  <c r="AS25" i="170"/>
  <c r="AT969" i="183" s="1"/>
  <c r="AS41" i="170"/>
  <c r="AT985" i="183" s="1"/>
  <c r="K1016" i="183"/>
  <c r="U16" i="171"/>
  <c r="V1016" i="183" s="1"/>
  <c r="U17" i="171"/>
  <c r="V1017" i="183" s="1"/>
  <c r="AJ34" i="171"/>
  <c r="AK1034" i="183" s="1"/>
  <c r="K1493" i="183"/>
  <c r="K1439" i="183"/>
  <c r="AJ25" i="153"/>
  <c r="AK857" i="183" s="1"/>
  <c r="K859" i="183"/>
  <c r="U27" i="153"/>
  <c r="V859" i="183" s="1"/>
  <c r="U28" i="153"/>
  <c r="V860" i="183" s="1"/>
  <c r="AJ33" i="153"/>
  <c r="AK865" i="183" s="1"/>
  <c r="K867" i="183"/>
  <c r="U35" i="153"/>
  <c r="V867" i="183" s="1"/>
  <c r="U36" i="153"/>
  <c r="V868" i="183" s="1"/>
  <c r="AJ41" i="153"/>
  <c r="AK873" i="183" s="1"/>
  <c r="K875" i="183"/>
  <c r="U43" i="153"/>
  <c r="V875" i="183" s="1"/>
  <c r="U44" i="153"/>
  <c r="V876" i="183" s="1"/>
  <c r="AJ49" i="153"/>
  <c r="AK881" i="183" s="1"/>
  <c r="K883" i="183"/>
  <c r="U51" i="153"/>
  <c r="V883" i="183" s="1"/>
  <c r="U52" i="153"/>
  <c r="V884" i="183" s="1"/>
  <c r="AJ57" i="153"/>
  <c r="AK889" i="183" s="1"/>
  <c r="K891" i="183"/>
  <c r="U59" i="153"/>
  <c r="V891" i="183" s="1"/>
  <c r="U60" i="153"/>
  <c r="V892" i="183" s="1"/>
  <c r="AJ65" i="153"/>
  <c r="AK897" i="183" s="1"/>
  <c r="AJ14" i="169"/>
  <c r="AK902" i="183" s="1"/>
  <c r="K904" i="183"/>
  <c r="U16" i="169"/>
  <c r="V904" i="183" s="1"/>
  <c r="U17" i="169"/>
  <c r="V905" i="183" s="1"/>
  <c r="AJ22" i="169"/>
  <c r="AK910" i="183" s="1"/>
  <c r="K912" i="183"/>
  <c r="U24" i="169"/>
  <c r="V912" i="183" s="1"/>
  <c r="U25" i="169"/>
  <c r="V913" i="183" s="1"/>
  <c r="K920" i="183"/>
  <c r="U32" i="169"/>
  <c r="V920" i="183" s="1"/>
  <c r="K925" i="183"/>
  <c r="U37" i="169"/>
  <c r="V925" i="183" s="1"/>
  <c r="AJ55" i="169"/>
  <c r="AK943" i="183" s="1"/>
  <c r="AS49" i="170"/>
  <c r="AT993" i="183" s="1"/>
  <c r="AS65" i="170"/>
  <c r="AT1009" i="183" s="1"/>
  <c r="AJ18" i="171"/>
  <c r="AK1018" i="183" s="1"/>
  <c r="K1032" i="183"/>
  <c r="U32" i="171"/>
  <c r="V1032" i="183" s="1"/>
  <c r="K1602" i="183"/>
  <c r="BR5" i="164"/>
  <c r="BR6" i="164"/>
  <c r="AJ60" i="164"/>
  <c r="AK612" i="183" s="1"/>
  <c r="AJ62" i="164"/>
  <c r="AK614" i="183" s="1"/>
  <c r="BR66" i="164"/>
  <c r="BV66" i="164"/>
  <c r="BZ66" i="164"/>
  <c r="BR5" i="165"/>
  <c r="BR6" i="165"/>
  <c r="BR66" i="165"/>
  <c r="BV66" i="165"/>
  <c r="BZ66" i="165"/>
  <c r="BR5" i="166"/>
  <c r="BR6" i="166"/>
  <c r="BR5" i="167"/>
  <c r="BR6" i="167"/>
  <c r="BR66" i="167"/>
  <c r="BV66" i="167"/>
  <c r="BZ66" i="167"/>
  <c r="BR5" i="168"/>
  <c r="BR6" i="168"/>
  <c r="BR66" i="168"/>
  <c r="BV66" i="168"/>
  <c r="BZ66" i="168"/>
  <c r="BR5" i="153"/>
  <c r="BR6" i="153"/>
  <c r="BR66" i="153"/>
  <c r="BV66" i="153"/>
  <c r="BZ66" i="153"/>
  <c r="S6" i="169"/>
  <c r="BR67" i="169"/>
  <c r="BR66" i="169"/>
  <c r="BV67" i="169"/>
  <c r="BV66" i="169"/>
  <c r="BZ67" i="169"/>
  <c r="BZ66" i="169"/>
  <c r="AJ31" i="169"/>
  <c r="AK919" i="183" s="1"/>
  <c r="AJ32" i="169"/>
  <c r="AK920" i="183" s="1"/>
  <c r="AJ33" i="169"/>
  <c r="AK921" i="183" s="1"/>
  <c r="K923" i="183"/>
  <c r="U35" i="169"/>
  <c r="V923" i="183" s="1"/>
  <c r="AJ37" i="169"/>
  <c r="AK925" i="183" s="1"/>
  <c r="K931" i="183"/>
  <c r="U43" i="169"/>
  <c r="V931" i="183" s="1"/>
  <c r="AJ45" i="169"/>
  <c r="AK933" i="183" s="1"/>
  <c r="K939" i="183"/>
  <c r="U51" i="169"/>
  <c r="V939" i="183" s="1"/>
  <c r="AJ53" i="169"/>
  <c r="AK941" i="183" s="1"/>
  <c r="K947" i="183"/>
  <c r="U59" i="169"/>
  <c r="V947" i="183" s="1"/>
  <c r="AJ61" i="169"/>
  <c r="AK949" i="183" s="1"/>
  <c r="J954" i="183"/>
  <c r="I5" i="170"/>
  <c r="AK14" i="170"/>
  <c r="AL958" i="183" s="1"/>
  <c r="AK30" i="170"/>
  <c r="AL974" i="183" s="1"/>
  <c r="BT66" i="170"/>
  <c r="K1014" i="183"/>
  <c r="U14" i="171"/>
  <c r="V1014" i="183" s="1"/>
  <c r="U15" i="171"/>
  <c r="V1015" i="183" s="1"/>
  <c r="AJ16" i="171"/>
  <c r="AK1016" i="183" s="1"/>
  <c r="K1022" i="183"/>
  <c r="U22" i="171"/>
  <c r="V1022" i="183" s="1"/>
  <c r="U23" i="171"/>
  <c r="V1023" i="183" s="1"/>
  <c r="AJ24" i="171"/>
  <c r="AK1024" i="183" s="1"/>
  <c r="K1030" i="183"/>
  <c r="U30" i="171"/>
  <c r="V1030" i="183" s="1"/>
  <c r="AJ32" i="171"/>
  <c r="AK1032" i="183" s="1"/>
  <c r="AJ20" i="172"/>
  <c r="AK1076" i="183" s="1"/>
  <c r="AJ15" i="173"/>
  <c r="AK1127" i="183" s="1"/>
  <c r="U51" i="173"/>
  <c r="K1163" i="183"/>
  <c r="U56" i="173"/>
  <c r="AS12" i="174"/>
  <c r="AT1180" i="183" s="1"/>
  <c r="AJ13" i="174"/>
  <c r="AK1181" i="183" s="1"/>
  <c r="AJ19" i="174"/>
  <c r="AK1187" i="183" s="1"/>
  <c r="AJ48" i="174"/>
  <c r="AK1216" i="183" s="1"/>
  <c r="K1374" i="183"/>
  <c r="BP66" i="164"/>
  <c r="BT66" i="164"/>
  <c r="BX66" i="164"/>
  <c r="BP66" i="165"/>
  <c r="BT66" i="165"/>
  <c r="BX66" i="165"/>
  <c r="BP66" i="167"/>
  <c r="BT66" i="167"/>
  <c r="BX66" i="167"/>
  <c r="BP66" i="168"/>
  <c r="BT66" i="168"/>
  <c r="BX66" i="168"/>
  <c r="BP66" i="153"/>
  <c r="BT66" i="153"/>
  <c r="BX66" i="153"/>
  <c r="BP67" i="169"/>
  <c r="BP66" i="169"/>
  <c r="BT67" i="169"/>
  <c r="BT66" i="169"/>
  <c r="BX67" i="169"/>
  <c r="BX66" i="169"/>
  <c r="AJ30" i="169"/>
  <c r="AK918" i="183" s="1"/>
  <c r="K927" i="183"/>
  <c r="U39" i="169"/>
  <c r="V927" i="183" s="1"/>
  <c r="AJ41" i="169"/>
  <c r="AK929" i="183" s="1"/>
  <c r="K935" i="183"/>
  <c r="U47" i="169"/>
  <c r="V935" i="183" s="1"/>
  <c r="AJ49" i="169"/>
  <c r="AK937" i="183" s="1"/>
  <c r="K943" i="183"/>
  <c r="U55" i="169"/>
  <c r="V943" i="183" s="1"/>
  <c r="AJ57" i="169"/>
  <c r="AK945" i="183" s="1"/>
  <c r="K951" i="183"/>
  <c r="U63" i="169"/>
  <c r="V951" i="183" s="1"/>
  <c r="AJ65" i="169"/>
  <c r="AK953" i="183" s="1"/>
  <c r="AK32" i="170"/>
  <c r="AL976" i="183" s="1"/>
  <c r="AK48" i="170"/>
  <c r="AL992" i="183" s="1"/>
  <c r="AK52" i="170"/>
  <c r="AL996" i="183" s="1"/>
  <c r="BP67" i="170"/>
  <c r="K1010" i="183"/>
  <c r="U10" i="171"/>
  <c r="V1010" i="183" s="1"/>
  <c r="AJ12" i="171"/>
  <c r="AK1012" i="183" s="1"/>
  <c r="K1018" i="183"/>
  <c r="U18" i="171"/>
  <c r="V1018" i="183" s="1"/>
  <c r="U19" i="171"/>
  <c r="V1019" i="183" s="1"/>
  <c r="AJ20" i="171"/>
  <c r="AK1020" i="183" s="1"/>
  <c r="K1026" i="183"/>
  <c r="U26" i="171"/>
  <c r="V1026" i="183" s="1"/>
  <c r="AJ28" i="171"/>
  <c r="AK1028" i="183" s="1"/>
  <c r="K1034" i="183"/>
  <c r="U34" i="171"/>
  <c r="V1034" i="183" s="1"/>
  <c r="AJ36" i="171"/>
  <c r="AK1036" i="183" s="1"/>
  <c r="AJ38" i="171"/>
  <c r="AK1038" i="183" s="1"/>
  <c r="U49" i="171"/>
  <c r="U36" i="172"/>
  <c r="V1092" i="183" s="1"/>
  <c r="AJ15" i="174"/>
  <c r="AJ34" i="174"/>
  <c r="AK1202" i="183" s="1"/>
  <c r="AJ35" i="174"/>
  <c r="K1336" i="183"/>
  <c r="K1415" i="183"/>
  <c r="K1446" i="183"/>
  <c r="I5" i="165"/>
  <c r="S5" i="165"/>
  <c r="I6" i="165"/>
  <c r="S6" i="165"/>
  <c r="I5" i="166"/>
  <c r="S5" i="166"/>
  <c r="I6" i="166"/>
  <c r="S6" i="166"/>
  <c r="I5" i="167"/>
  <c r="S5" i="167"/>
  <c r="I6" i="167"/>
  <c r="S6" i="167"/>
  <c r="I5" i="168"/>
  <c r="S5" i="168"/>
  <c r="I6" i="168"/>
  <c r="S6" i="168"/>
  <c r="I5" i="153"/>
  <c r="S5" i="153"/>
  <c r="I6" i="153"/>
  <c r="S6" i="153"/>
  <c r="I5" i="169"/>
  <c r="S5" i="169"/>
  <c r="BQ67" i="169"/>
  <c r="BQ66" i="169"/>
  <c r="BU67" i="169"/>
  <c r="BU66" i="169"/>
  <c r="BY67" i="169"/>
  <c r="BY66" i="169"/>
  <c r="K917" i="183"/>
  <c r="U29" i="169"/>
  <c r="V917" i="183" s="1"/>
  <c r="AJ29" i="169"/>
  <c r="AK917" i="183" s="1"/>
  <c r="AJ35" i="169"/>
  <c r="AK923" i="183" s="1"/>
  <c r="K929" i="183"/>
  <c r="U41" i="169"/>
  <c r="V929" i="183" s="1"/>
  <c r="AJ43" i="169"/>
  <c r="AK931" i="183" s="1"/>
  <c r="K937" i="183"/>
  <c r="U49" i="169"/>
  <c r="V937" i="183" s="1"/>
  <c r="AJ51" i="169"/>
  <c r="AK939" i="183" s="1"/>
  <c r="K945" i="183"/>
  <c r="U57" i="169"/>
  <c r="V945" i="183" s="1"/>
  <c r="AJ59" i="169"/>
  <c r="AK947" i="183" s="1"/>
  <c r="K953" i="183"/>
  <c r="U65" i="169"/>
  <c r="V953" i="183" s="1"/>
  <c r="I6" i="170"/>
  <c r="BR67" i="170"/>
  <c r="BR66" i="170"/>
  <c r="BV67" i="170"/>
  <c r="BV66" i="170"/>
  <c r="BZ67" i="170"/>
  <c r="BZ66" i="170"/>
  <c r="AS15" i="170"/>
  <c r="AT959" i="183" s="1"/>
  <c r="AS23" i="170"/>
  <c r="AT967" i="183" s="1"/>
  <c r="AS31" i="170"/>
  <c r="AT975" i="183" s="1"/>
  <c r="AS35" i="170"/>
  <c r="AT979" i="183" s="1"/>
  <c r="AS43" i="170"/>
  <c r="AT987" i="183" s="1"/>
  <c r="AS47" i="170"/>
  <c r="AT991" i="183" s="1"/>
  <c r="AS55" i="170"/>
  <c r="AT999" i="183" s="1"/>
  <c r="AS63" i="170"/>
  <c r="AT1007" i="183" s="1"/>
  <c r="BP66" i="171"/>
  <c r="BT66" i="171"/>
  <c r="K1012" i="183"/>
  <c r="U12" i="171"/>
  <c r="V1012" i="183" s="1"/>
  <c r="U13" i="171"/>
  <c r="V1013" i="183" s="1"/>
  <c r="AJ14" i="171"/>
  <c r="AK1014" i="183" s="1"/>
  <c r="K1020" i="183"/>
  <c r="U20" i="171"/>
  <c r="V1020" i="183" s="1"/>
  <c r="U21" i="171"/>
  <c r="V1021" i="183" s="1"/>
  <c r="AJ22" i="171"/>
  <c r="AK1022" i="183" s="1"/>
  <c r="K1028" i="183"/>
  <c r="U28" i="171"/>
  <c r="V1028" i="183" s="1"/>
  <c r="AJ30" i="171"/>
  <c r="AK1030" i="183" s="1"/>
  <c r="K1036" i="183"/>
  <c r="U36" i="171"/>
  <c r="V1036" i="183" s="1"/>
  <c r="BY67" i="171"/>
  <c r="K1038" i="183"/>
  <c r="U38" i="171"/>
  <c r="V1038" i="183" s="1"/>
  <c r="U47" i="171"/>
  <c r="V1047" i="183" s="1"/>
  <c r="AJ12" i="172"/>
  <c r="AK1068" i="183" s="1"/>
  <c r="AJ17" i="172"/>
  <c r="AK1073" i="183" s="1"/>
  <c r="AJ33" i="172"/>
  <c r="AK1089" i="183" s="1"/>
  <c r="AJ61" i="172"/>
  <c r="AK1117" i="183" s="1"/>
  <c r="AJ13" i="173"/>
  <c r="AK1125" i="183" s="1"/>
  <c r="AJ31" i="173"/>
  <c r="AK1143" i="183" s="1"/>
  <c r="U61" i="173"/>
  <c r="V1173" i="183" s="1"/>
  <c r="AJ23" i="174"/>
  <c r="K1346" i="183"/>
  <c r="AJ34" i="169"/>
  <c r="AK922" i="183" s="1"/>
  <c r="AJ36" i="169"/>
  <c r="AK924" i="183" s="1"/>
  <c r="AJ38" i="169"/>
  <c r="AK926" i="183" s="1"/>
  <c r="AJ40" i="169"/>
  <c r="AK928" i="183" s="1"/>
  <c r="AJ42" i="169"/>
  <c r="AK930" i="183" s="1"/>
  <c r="AJ44" i="169"/>
  <c r="AK932" i="183" s="1"/>
  <c r="AJ46" i="169"/>
  <c r="AK934" i="183" s="1"/>
  <c r="AJ48" i="169"/>
  <c r="AK936" i="183" s="1"/>
  <c r="AJ50" i="169"/>
  <c r="AK938" i="183" s="1"/>
  <c r="AJ52" i="169"/>
  <c r="AK940" i="183" s="1"/>
  <c r="AJ54" i="169"/>
  <c r="AK942" i="183" s="1"/>
  <c r="AJ56" i="169"/>
  <c r="AK944" i="183" s="1"/>
  <c r="AJ58" i="169"/>
  <c r="AK946" i="183" s="1"/>
  <c r="AJ60" i="169"/>
  <c r="AK948" i="183" s="1"/>
  <c r="AJ62" i="169"/>
  <c r="AK950" i="183" s="1"/>
  <c r="AJ64" i="169"/>
  <c r="AK952" i="183" s="1"/>
  <c r="S5" i="170"/>
  <c r="BO66" i="170"/>
  <c r="BS66" i="170"/>
  <c r="BW66" i="170"/>
  <c r="AJ11" i="171"/>
  <c r="AK1011" i="183" s="1"/>
  <c r="AJ13" i="171"/>
  <c r="AK1013" i="183" s="1"/>
  <c r="AJ15" i="171"/>
  <c r="AK1015" i="183" s="1"/>
  <c r="AJ17" i="171"/>
  <c r="AK1017" i="183" s="1"/>
  <c r="AJ19" i="171"/>
  <c r="AK1019" i="183" s="1"/>
  <c r="AJ21" i="171"/>
  <c r="AK1021" i="183" s="1"/>
  <c r="AJ23" i="171"/>
  <c r="AK1023" i="183" s="1"/>
  <c r="AJ25" i="171"/>
  <c r="AK1025" i="183" s="1"/>
  <c r="AJ27" i="171"/>
  <c r="AK1027" i="183" s="1"/>
  <c r="AJ29" i="171"/>
  <c r="AK1029" i="183" s="1"/>
  <c r="AJ31" i="171"/>
  <c r="AK1031" i="183" s="1"/>
  <c r="AJ33" i="171"/>
  <c r="AK1033" i="183" s="1"/>
  <c r="AJ35" i="171"/>
  <c r="AK1035" i="183" s="1"/>
  <c r="AJ37" i="171"/>
  <c r="AK1037" i="183" s="1"/>
  <c r="BP67" i="171"/>
  <c r="U10" i="172"/>
  <c r="AJ11" i="174"/>
  <c r="AK1179" i="183" s="1"/>
  <c r="AS17" i="174"/>
  <c r="AT1185" i="183" s="1"/>
  <c r="AJ21" i="174"/>
  <c r="AK1189" i="183" s="1"/>
  <c r="AJ31" i="174"/>
  <c r="AJ37" i="174"/>
  <c r="AK1205" i="183" s="1"/>
  <c r="U39" i="174"/>
  <c r="V1207" i="183" s="1"/>
  <c r="U51" i="174"/>
  <c r="V1219" i="183" s="1"/>
  <c r="U52" i="174"/>
  <c r="U34" i="169"/>
  <c r="V922" i="183" s="1"/>
  <c r="U36" i="169"/>
  <c r="V924" i="183" s="1"/>
  <c r="U38" i="169"/>
  <c r="V926" i="183" s="1"/>
  <c r="U40" i="169"/>
  <c r="V928" i="183" s="1"/>
  <c r="U42" i="169"/>
  <c r="V930" i="183" s="1"/>
  <c r="U44" i="169"/>
  <c r="V932" i="183" s="1"/>
  <c r="U46" i="169"/>
  <c r="V934" i="183" s="1"/>
  <c r="U48" i="169"/>
  <c r="V936" i="183" s="1"/>
  <c r="U50" i="169"/>
  <c r="V938" i="183" s="1"/>
  <c r="U52" i="169"/>
  <c r="V940" i="183" s="1"/>
  <c r="U54" i="169"/>
  <c r="V942" i="183" s="1"/>
  <c r="U56" i="169"/>
  <c r="V944" i="183" s="1"/>
  <c r="U58" i="169"/>
  <c r="V946" i="183" s="1"/>
  <c r="U60" i="169"/>
  <c r="V948" i="183" s="1"/>
  <c r="U62" i="169"/>
  <c r="V950" i="183" s="1"/>
  <c r="U64" i="169"/>
  <c r="V952" i="183" s="1"/>
  <c r="AK31" i="170"/>
  <c r="AL975" i="183" s="1"/>
  <c r="AK41" i="170"/>
  <c r="AL985" i="183" s="1"/>
  <c r="AK57" i="170"/>
  <c r="AL1001" i="183" s="1"/>
  <c r="AK59" i="170"/>
  <c r="AL1003" i="183" s="1"/>
  <c r="AK61" i="170"/>
  <c r="AL1005" i="183" s="1"/>
  <c r="BQ66" i="170"/>
  <c r="BU66" i="170"/>
  <c r="BY66" i="170"/>
  <c r="U11" i="171"/>
  <c r="V1011" i="183" s="1"/>
  <c r="U25" i="171"/>
  <c r="V1025" i="183" s="1"/>
  <c r="U27" i="171"/>
  <c r="V1027" i="183" s="1"/>
  <c r="U29" i="171"/>
  <c r="V1029" i="183" s="1"/>
  <c r="U31" i="171"/>
  <c r="V1031" i="183" s="1"/>
  <c r="U33" i="171"/>
  <c r="V1033" i="183" s="1"/>
  <c r="U35" i="171"/>
  <c r="V1035" i="183" s="1"/>
  <c r="U37" i="171"/>
  <c r="V1037" i="183" s="1"/>
  <c r="BV67" i="171"/>
  <c r="U42" i="171"/>
  <c r="V1042" i="183" s="1"/>
  <c r="U55" i="172"/>
  <c r="AJ62" i="172"/>
  <c r="AK1118" i="183" s="1"/>
  <c r="U40" i="171"/>
  <c r="V1040" i="183" s="1"/>
  <c r="U41" i="171"/>
  <c r="V1041" i="183" s="1"/>
  <c r="U14" i="172"/>
  <c r="V1070" i="183" s="1"/>
  <c r="AJ15" i="172"/>
  <c r="AK1071" i="183" s="1"/>
  <c r="AJ18" i="172"/>
  <c r="AK1074" i="183" s="1"/>
  <c r="AJ23" i="172"/>
  <c r="AJ26" i="172"/>
  <c r="AK1082" i="183" s="1"/>
  <c r="U34" i="172"/>
  <c r="V1090" i="183" s="1"/>
  <c r="U39" i="172"/>
  <c r="V1095" i="183" s="1"/>
  <c r="U43" i="172"/>
  <c r="V1099" i="183" s="1"/>
  <c r="U53" i="172"/>
  <c r="V1109" i="183" s="1"/>
  <c r="K1109" i="183"/>
  <c r="U59" i="172"/>
  <c r="V1115" i="183" s="1"/>
  <c r="AJ10" i="173"/>
  <c r="AK1122" i="183" s="1"/>
  <c r="AJ14" i="173"/>
  <c r="AK1126" i="183" s="1"/>
  <c r="U16" i="173"/>
  <c r="V1128" i="183" s="1"/>
  <c r="AJ18" i="173"/>
  <c r="AK1130" i="183" s="1"/>
  <c r="AJ21" i="173"/>
  <c r="AK1133" i="183" s="1"/>
  <c r="AJ23" i="173"/>
  <c r="AK1135" i="183" s="1"/>
  <c r="U26" i="173"/>
  <c r="V1138" i="183" s="1"/>
  <c r="AJ28" i="173"/>
  <c r="AK1140" i="183" s="1"/>
  <c r="AJ32" i="173"/>
  <c r="AJ37" i="173"/>
  <c r="AK1149" i="183" s="1"/>
  <c r="AJ39" i="173"/>
  <c r="AK1151" i="183" s="1"/>
  <c r="U63" i="173"/>
  <c r="V1175" i="183" s="1"/>
  <c r="U29" i="174"/>
  <c r="V1197" i="183" s="1"/>
  <c r="U32" i="174"/>
  <c r="V1200" i="183" s="1"/>
  <c r="U38" i="174"/>
  <c r="V1206" i="183" s="1"/>
  <c r="K1668" i="183"/>
  <c r="K1656" i="183"/>
  <c r="K1659" i="183"/>
  <c r="K1680" i="183"/>
  <c r="K1676" i="183"/>
  <c r="K1658" i="183"/>
  <c r="K1655" i="183"/>
  <c r="K1661" i="183"/>
  <c r="K1678" i="183"/>
  <c r="K1641" i="183"/>
  <c r="L38" i="61"/>
  <c r="K38" i="61"/>
  <c r="K1626" i="183"/>
  <c r="J1626" i="183"/>
  <c r="M38" i="61"/>
  <c r="N38" i="61"/>
  <c r="K1621" i="183"/>
  <c r="K1614" i="183"/>
  <c r="K1612" i="183"/>
  <c r="K1608" i="183"/>
  <c r="K1597" i="183"/>
  <c r="K1589" i="183"/>
  <c r="K1584" i="183"/>
  <c r="K1583" i="183"/>
  <c r="K1572" i="183"/>
  <c r="K37" i="61"/>
  <c r="L37" i="61"/>
  <c r="J1572" i="183"/>
  <c r="N37" i="61"/>
  <c r="M37" i="61"/>
  <c r="K1560" i="183"/>
  <c r="K1558" i="183"/>
  <c r="K1557" i="183"/>
  <c r="K1556" i="183"/>
  <c r="K1555" i="183"/>
  <c r="K1543" i="183"/>
  <c r="K1539" i="183"/>
  <c r="N36" i="61"/>
  <c r="M36" i="61"/>
  <c r="K1521" i="183"/>
  <c r="K1523" i="183"/>
  <c r="K1522" i="183"/>
  <c r="K36" i="61"/>
  <c r="L36" i="61"/>
  <c r="K1518" i="183"/>
  <c r="K1515" i="183"/>
  <c r="J1514" i="183"/>
  <c r="K1512" i="183"/>
  <c r="K1511" i="183"/>
  <c r="K1510" i="183"/>
  <c r="K1504" i="183"/>
  <c r="K1502" i="183"/>
  <c r="K1501" i="183"/>
  <c r="K1500" i="183"/>
  <c r="K1497" i="183"/>
  <c r="K1496" i="183"/>
  <c r="K1494" i="183"/>
  <c r="K1486" i="183"/>
  <c r="K1480" i="183"/>
  <c r="K1476" i="183"/>
  <c r="K1474" i="183"/>
  <c r="K1471" i="183"/>
  <c r="N35" i="61"/>
  <c r="M35" i="61"/>
  <c r="K1458" i="183"/>
  <c r="K1465" i="183"/>
  <c r="K35" i="61"/>
  <c r="L35" i="61"/>
  <c r="K1459" i="183"/>
  <c r="K1454" i="183"/>
  <c r="K1452" i="183"/>
  <c r="K1443" i="183"/>
  <c r="K1433" i="183"/>
  <c r="N34" i="61"/>
  <c r="M34" i="61"/>
  <c r="K1413" i="183"/>
  <c r="K1410" i="183"/>
  <c r="K1407" i="183"/>
  <c r="K34" i="61"/>
  <c r="L34" i="61"/>
  <c r="K1405" i="183"/>
  <c r="K1402" i="183"/>
  <c r="K1389" i="183"/>
  <c r="K1390" i="183"/>
  <c r="K1379" i="183"/>
  <c r="K1376" i="183"/>
  <c r="K1365" i="183"/>
  <c r="K1360" i="183"/>
  <c r="N33" i="61"/>
  <c r="M33" i="61"/>
  <c r="K1351" i="183"/>
  <c r="K33" i="61"/>
  <c r="L33" i="61"/>
  <c r="K1354" i="183"/>
  <c r="K1348" i="183"/>
  <c r="J1347" i="183"/>
  <c r="K1345" i="183"/>
  <c r="K1334" i="183"/>
  <c r="K1320" i="183"/>
  <c r="K1315" i="183"/>
  <c r="K1305" i="183"/>
  <c r="M32" i="61"/>
  <c r="K1294" i="183"/>
  <c r="K1302" i="183"/>
  <c r="K1298" i="183"/>
  <c r="K1297" i="183"/>
  <c r="K32" i="61"/>
  <c r="K1295" i="183"/>
  <c r="L32" i="61"/>
  <c r="N32" i="61"/>
  <c r="K1290" i="183"/>
  <c r="K1256" i="183"/>
  <c r="K1251" i="183"/>
  <c r="AJ42" i="174"/>
  <c r="AK1210" i="183" s="1"/>
  <c r="AJ47" i="174"/>
  <c r="AS63" i="174"/>
  <c r="AT1231" i="183" s="1"/>
  <c r="AJ60" i="174"/>
  <c r="AK1228" i="183" s="1"/>
  <c r="AJ51" i="174"/>
  <c r="AK1219" i="183" s="1"/>
  <c r="AJ58" i="174"/>
  <c r="AJ59" i="174"/>
  <c r="U61" i="174"/>
  <c r="U64" i="174"/>
  <c r="V1232" i="183" s="1"/>
  <c r="N31" i="61"/>
  <c r="M31" i="61"/>
  <c r="U58" i="174"/>
  <c r="V1226" i="183" s="1"/>
  <c r="K1237" i="183"/>
  <c r="K1244" i="183"/>
  <c r="K1234" i="183"/>
  <c r="K1239" i="183"/>
  <c r="K31" i="61"/>
  <c r="L31" i="61"/>
  <c r="U65" i="174"/>
  <c r="K1232" i="183"/>
  <c r="U63" i="174"/>
  <c r="U62" i="174"/>
  <c r="U60" i="174"/>
  <c r="AS65" i="174"/>
  <c r="AT1233" i="183" s="1"/>
  <c r="AJ62" i="174"/>
  <c r="AK1230" i="183" s="1"/>
  <c r="AJ54" i="174"/>
  <c r="AK1222" i="183" s="1"/>
  <c r="AJ52" i="174"/>
  <c r="AJ50" i="174"/>
  <c r="AK1218" i="183" s="1"/>
  <c r="U57" i="174"/>
  <c r="U56" i="174"/>
  <c r="U55" i="174"/>
  <c r="U54" i="174"/>
  <c r="V1222" i="183" s="1"/>
  <c r="AS48" i="174"/>
  <c r="AT1216" i="183" s="1"/>
  <c r="U49" i="174"/>
  <c r="U48" i="174"/>
  <c r="U47" i="174"/>
  <c r="AJ46" i="174"/>
  <c r="AK1214" i="183" s="1"/>
  <c r="U46" i="174"/>
  <c r="U45" i="174"/>
  <c r="AJ45" i="174"/>
  <c r="AK1213" i="183" s="1"/>
  <c r="U42" i="174"/>
  <c r="U44" i="174"/>
  <c r="V1212" i="183" s="1"/>
  <c r="U41" i="174"/>
  <c r="V1209" i="183" s="1"/>
  <c r="K1209" i="183"/>
  <c r="BV66" i="174"/>
  <c r="AJ40" i="174"/>
  <c r="AK1208" i="183" s="1"/>
  <c r="BV67" i="174"/>
  <c r="AJ32" i="174"/>
  <c r="AK1200" i="183" s="1"/>
  <c r="AS36" i="174"/>
  <c r="AT1204" i="183" s="1"/>
  <c r="AS41" i="174"/>
  <c r="AT1209" i="183" s="1"/>
  <c r="U40" i="174"/>
  <c r="V1208" i="183" s="1"/>
  <c r="U36" i="174"/>
  <c r="V1204" i="183" s="1"/>
  <c r="U37" i="174"/>
  <c r="V1205" i="183" s="1"/>
  <c r="U35" i="174"/>
  <c r="V1203" i="183" s="1"/>
  <c r="K1203" i="183"/>
  <c r="U34" i="174"/>
  <c r="U33" i="174"/>
  <c r="U31" i="174"/>
  <c r="V1199" i="183" s="1"/>
  <c r="U30" i="174"/>
  <c r="U28" i="174"/>
  <c r="U27" i="174"/>
  <c r="V1195" i="183" s="1"/>
  <c r="U26" i="174"/>
  <c r="V1194" i="183" s="1"/>
  <c r="U25" i="174"/>
  <c r="U23" i="174"/>
  <c r="V1191" i="183" s="1"/>
  <c r="U24" i="174"/>
  <c r="V1192" i="183" s="1"/>
  <c r="U22" i="174"/>
  <c r="AJ64" i="173"/>
  <c r="AK1176" i="183" s="1"/>
  <c r="AJ62" i="173"/>
  <c r="AK1174" i="183" s="1"/>
  <c r="BC43" i="174"/>
  <c r="BD1211" i="183" s="1"/>
  <c r="BC44" i="174"/>
  <c r="BC11" i="174"/>
  <c r="BD1179" i="183" s="1"/>
  <c r="BB6" i="174"/>
  <c r="BB5" i="174"/>
  <c r="BC30" i="174"/>
  <c r="BD1198" i="183" s="1"/>
  <c r="BC38" i="174"/>
  <c r="BD1206" i="183" s="1"/>
  <c r="BC21" i="174"/>
  <c r="BD1189" i="183" s="1"/>
  <c r="BC24" i="174"/>
  <c r="BD1192" i="183" s="1"/>
  <c r="BC32" i="174"/>
  <c r="BD1200" i="183" s="1"/>
  <c r="BC40" i="174"/>
  <c r="BD1208" i="183" s="1"/>
  <c r="BJ16" i="174"/>
  <c r="BK1184" i="183" s="1"/>
  <c r="BC18" i="174"/>
  <c r="BD1186" i="183" s="1"/>
  <c r="BJ19" i="174"/>
  <c r="BK1187" i="183" s="1"/>
  <c r="BC26" i="174"/>
  <c r="BD1194" i="183" s="1"/>
  <c r="BC34" i="174"/>
  <c r="BD1202" i="183" s="1"/>
  <c r="BC13" i="174"/>
  <c r="BD1181" i="183" s="1"/>
  <c r="BJ14" i="174"/>
  <c r="BK1182" i="183" s="1"/>
  <c r="BC28" i="174"/>
  <c r="BD1196" i="183" s="1"/>
  <c r="BC36" i="174"/>
  <c r="BD1204" i="183" s="1"/>
  <c r="BC42" i="174"/>
  <c r="BD1210" i="183" s="1"/>
  <c r="BC12" i="174"/>
  <c r="BD1180" i="183" s="1"/>
  <c r="BC17" i="174"/>
  <c r="BD1185" i="183" s="1"/>
  <c r="BC23" i="174"/>
  <c r="BD1191" i="183" s="1"/>
  <c r="BC25" i="174"/>
  <c r="BD1193" i="183" s="1"/>
  <c r="BC27" i="174"/>
  <c r="BD1195" i="183" s="1"/>
  <c r="BC29" i="174"/>
  <c r="BD1197" i="183" s="1"/>
  <c r="BC31" i="174"/>
  <c r="BD1199" i="183" s="1"/>
  <c r="BC33" i="174"/>
  <c r="BD1201" i="183" s="1"/>
  <c r="BC35" i="174"/>
  <c r="BD1203" i="183" s="1"/>
  <c r="BC37" i="174"/>
  <c r="BD1205" i="183" s="1"/>
  <c r="BC39" i="174"/>
  <c r="BD1207" i="183" s="1"/>
  <c r="BC45" i="174"/>
  <c r="BD1213" i="183" s="1"/>
  <c r="BC47" i="174"/>
  <c r="BD1215" i="183" s="1"/>
  <c r="BC49" i="174"/>
  <c r="BD1217" i="183" s="1"/>
  <c r="BC51" i="174"/>
  <c r="BD1219" i="183" s="1"/>
  <c r="BC56" i="174"/>
  <c r="BD1224" i="183" s="1"/>
  <c r="BC64" i="174"/>
  <c r="BD1232" i="183" s="1"/>
  <c r="BJ41" i="174"/>
  <c r="BK1209" i="183" s="1"/>
  <c r="BJ43" i="174"/>
  <c r="BK1211" i="183" s="1"/>
  <c r="BC46" i="174"/>
  <c r="BD1214" i="183" s="1"/>
  <c r="BC48" i="174"/>
  <c r="BD1216" i="183" s="1"/>
  <c r="BC50" i="174"/>
  <c r="BD1218" i="183" s="1"/>
  <c r="BC52" i="174"/>
  <c r="BD1220" i="183" s="1"/>
  <c r="BJ60" i="174"/>
  <c r="BK1228" i="183" s="1"/>
  <c r="BC54" i="174"/>
  <c r="BD1222" i="183" s="1"/>
  <c r="BC62" i="174"/>
  <c r="BD1230" i="183" s="1"/>
  <c r="BC53" i="174"/>
  <c r="BD1221" i="183" s="1"/>
  <c r="BC55" i="174"/>
  <c r="BD1223" i="183" s="1"/>
  <c r="BC57" i="174"/>
  <c r="BD1225" i="183" s="1"/>
  <c r="BC59" i="174"/>
  <c r="BD1227" i="183" s="1"/>
  <c r="BC61" i="174"/>
  <c r="BD1229" i="183" s="1"/>
  <c r="BC63" i="174"/>
  <c r="BD1231" i="183" s="1"/>
  <c r="BC65" i="174"/>
  <c r="BD1233" i="183" s="1"/>
  <c r="AJ42" i="173"/>
  <c r="AK1154" i="183" s="1"/>
  <c r="AJ65" i="173"/>
  <c r="AK1177" i="183" s="1"/>
  <c r="AJ57" i="173"/>
  <c r="AK1169" i="183" s="1"/>
  <c r="AJ63" i="173"/>
  <c r="AK1175" i="183" s="1"/>
  <c r="AJ46" i="173"/>
  <c r="AK1158" i="183" s="1"/>
  <c r="AJ59" i="173"/>
  <c r="AK1171" i="183" s="1"/>
  <c r="AJ61" i="173"/>
  <c r="AK1173" i="183" s="1"/>
  <c r="AJ48" i="173"/>
  <c r="AK1160" i="183" s="1"/>
  <c r="U59" i="173"/>
  <c r="V1171" i="183" s="1"/>
  <c r="BQ66" i="174"/>
  <c r="U14" i="174"/>
  <c r="U13" i="174"/>
  <c r="U12" i="174"/>
  <c r="T5" i="174"/>
  <c r="T6" i="174"/>
  <c r="M30" i="61"/>
  <c r="U11" i="174"/>
  <c r="N30" i="61"/>
  <c r="BQ67" i="174"/>
  <c r="S6" i="174"/>
  <c r="BP67" i="174"/>
  <c r="BP66" i="174"/>
  <c r="S5" i="174"/>
  <c r="U20" i="174"/>
  <c r="U17" i="174"/>
  <c r="U16" i="174"/>
  <c r="BS66" i="174"/>
  <c r="J6" i="174"/>
  <c r="U64" i="173"/>
  <c r="V1176" i="183" s="1"/>
  <c r="U58" i="173"/>
  <c r="V1170" i="183" s="1"/>
  <c r="U18" i="174"/>
  <c r="U19" i="174"/>
  <c r="U21" i="174"/>
  <c r="L30" i="61"/>
  <c r="K30" i="61"/>
  <c r="U15" i="174"/>
  <c r="K1182" i="183"/>
  <c r="BO67" i="174"/>
  <c r="BS67" i="174"/>
  <c r="J5" i="174"/>
  <c r="K1180" i="183"/>
  <c r="K1179" i="183"/>
  <c r="BO66" i="174"/>
  <c r="U10" i="174"/>
  <c r="U65" i="173"/>
  <c r="V1177" i="183" s="1"/>
  <c r="U62" i="173"/>
  <c r="V1174" i="183" s="1"/>
  <c r="U60" i="173"/>
  <c r="V1172" i="183" s="1"/>
  <c r="BN67" i="174"/>
  <c r="BR67" i="174"/>
  <c r="BN66" i="174"/>
  <c r="BR66" i="174"/>
  <c r="I5" i="174"/>
  <c r="I6" i="174"/>
  <c r="BT67" i="174"/>
  <c r="BT66" i="174"/>
  <c r="BU67" i="174"/>
  <c r="BY67" i="174"/>
  <c r="BW67" i="174"/>
  <c r="AS16" i="174"/>
  <c r="AT1184" i="183" s="1"/>
  <c r="AS13" i="174"/>
  <c r="AT1181" i="183" s="1"/>
  <c r="AJ47" i="173"/>
  <c r="AJ54" i="173"/>
  <c r="AK1166" i="183" s="1"/>
  <c r="AS56" i="173"/>
  <c r="AT1168" i="183" s="1"/>
  <c r="AJ58" i="173"/>
  <c r="AK1170" i="183" s="1"/>
  <c r="AJ60" i="173"/>
  <c r="AK1172" i="183" s="1"/>
  <c r="AJ55" i="173"/>
  <c r="AK1167" i="183" s="1"/>
  <c r="AJ52" i="173"/>
  <c r="AJ50" i="173"/>
  <c r="AJ44" i="173"/>
  <c r="AK1156" i="183" s="1"/>
  <c r="AH6" i="173"/>
  <c r="AJ40" i="173"/>
  <c r="AH5" i="173"/>
  <c r="AJ33" i="173"/>
  <c r="AK1145" i="183" s="1"/>
  <c r="BW67" i="173"/>
  <c r="BW66" i="173"/>
  <c r="AJ27" i="173"/>
  <c r="AK1139" i="183" s="1"/>
  <c r="AS53" i="173"/>
  <c r="AT1165" i="183" s="1"/>
  <c r="U54" i="173"/>
  <c r="U53" i="173"/>
  <c r="U52" i="173"/>
  <c r="V1164" i="183" s="1"/>
  <c r="K1164" i="183"/>
  <c r="BX67" i="174"/>
  <c r="BU66" i="174"/>
  <c r="BY66" i="174"/>
  <c r="BW66" i="174"/>
  <c r="BX66" i="174"/>
  <c r="U50" i="173"/>
  <c r="V1162" i="183" s="1"/>
  <c r="U49" i="173"/>
  <c r="V1161" i="183" s="1"/>
  <c r="U48" i="173"/>
  <c r="V1160" i="183" s="1"/>
  <c r="U47" i="173"/>
  <c r="K1159" i="183"/>
  <c r="U45" i="173"/>
  <c r="U46" i="173"/>
  <c r="V1158" i="183" s="1"/>
  <c r="BJ62" i="173"/>
  <c r="BK1174" i="183" s="1"/>
  <c r="BJ60" i="173"/>
  <c r="BK1172" i="183" s="1"/>
  <c r="BC64" i="173"/>
  <c r="BD1176" i="183" s="1"/>
  <c r="U44" i="173"/>
  <c r="U43" i="173"/>
  <c r="V1155" i="183" s="1"/>
  <c r="U42" i="173"/>
  <c r="U41" i="173"/>
  <c r="AS41" i="173"/>
  <c r="AT1153" i="183" s="1"/>
  <c r="U40" i="173"/>
  <c r="U39" i="173"/>
  <c r="V1151" i="183" s="1"/>
  <c r="U38" i="173"/>
  <c r="V1150" i="183" s="1"/>
  <c r="U36" i="173"/>
  <c r="V1148" i="183" s="1"/>
  <c r="U37" i="173"/>
  <c r="V1149" i="183" s="1"/>
  <c r="U35" i="173"/>
  <c r="V1147" i="183" s="1"/>
  <c r="AS34" i="173"/>
  <c r="AT1146" i="183" s="1"/>
  <c r="U34" i="173"/>
  <c r="K1146" i="183"/>
  <c r="U33" i="173"/>
  <c r="V1145" i="183" s="1"/>
  <c r="U32" i="173"/>
  <c r="V1144" i="183" s="1"/>
  <c r="U31" i="173"/>
  <c r="U30" i="173"/>
  <c r="U28" i="173"/>
  <c r="U29" i="173"/>
  <c r="V1141" i="183" s="1"/>
  <c r="U27" i="173"/>
  <c r="V1139" i="183" s="1"/>
  <c r="W5" i="61"/>
  <c r="U23" i="173"/>
  <c r="V1135" i="183" s="1"/>
  <c r="U24" i="173"/>
  <c r="V1136" i="183" s="1"/>
  <c r="U25" i="173"/>
  <c r="V1137" i="183" s="1"/>
  <c r="AJ47" i="172"/>
  <c r="AK1103" i="183" s="1"/>
  <c r="AJ63" i="172"/>
  <c r="AK1119" i="183" s="1"/>
  <c r="AJ50" i="172"/>
  <c r="AS25" i="173"/>
  <c r="AT1137" i="183" s="1"/>
  <c r="U19" i="173"/>
  <c r="U13" i="173"/>
  <c r="BR66" i="173"/>
  <c r="U12" i="173"/>
  <c r="U17" i="173"/>
  <c r="V1129" i="183" s="1"/>
  <c r="AK16" i="173"/>
  <c r="AL1128" i="183" s="1"/>
  <c r="U21" i="173"/>
  <c r="M29" i="61"/>
  <c r="T6" i="173"/>
  <c r="BR67" i="173"/>
  <c r="T5" i="173"/>
  <c r="N29" i="61"/>
  <c r="S6" i="173"/>
  <c r="S5" i="173"/>
  <c r="BQ66" i="173"/>
  <c r="BQ67" i="173"/>
  <c r="BU67" i="173"/>
  <c r="BZ67" i="173"/>
  <c r="BJ36" i="173"/>
  <c r="BK1148" i="183" s="1"/>
  <c r="BJ38" i="173"/>
  <c r="BK1150" i="183" s="1"/>
  <c r="BC28" i="173"/>
  <c r="BD1140" i="183" s="1"/>
  <c r="BC31" i="173"/>
  <c r="BD1143" i="183" s="1"/>
  <c r="BC33" i="173"/>
  <c r="BD1145" i="183" s="1"/>
  <c r="BC35" i="173"/>
  <c r="BD1147" i="183" s="1"/>
  <c r="BC37" i="173"/>
  <c r="BD1149" i="183" s="1"/>
  <c r="BC39" i="173"/>
  <c r="BD1151" i="183" s="1"/>
  <c r="BC41" i="173"/>
  <c r="BD1153" i="183" s="1"/>
  <c r="BC43" i="173"/>
  <c r="BD1155" i="183" s="1"/>
  <c r="BC45" i="173"/>
  <c r="BD1157" i="183" s="1"/>
  <c r="BC47" i="173"/>
  <c r="BD1159" i="183" s="1"/>
  <c r="BC48" i="173"/>
  <c r="BD1160" i="183" s="1"/>
  <c r="BC50" i="173"/>
  <c r="BD1162" i="183" s="1"/>
  <c r="BC58" i="173"/>
  <c r="BD1170" i="183" s="1"/>
  <c r="BC56" i="173"/>
  <c r="BD1168" i="183" s="1"/>
  <c r="BB6" i="173"/>
  <c r="BJ51" i="173"/>
  <c r="BK1163" i="183" s="1"/>
  <c r="BJ52" i="173"/>
  <c r="BK1164" i="183" s="1"/>
  <c r="BJ59" i="173"/>
  <c r="BK1171" i="183" s="1"/>
  <c r="BC30" i="173"/>
  <c r="BD1142" i="183" s="1"/>
  <c r="BC32" i="173"/>
  <c r="BD1144" i="183" s="1"/>
  <c r="BC34" i="173"/>
  <c r="BD1146" i="183" s="1"/>
  <c r="BC40" i="173"/>
  <c r="BD1152" i="183" s="1"/>
  <c r="BC42" i="173"/>
  <c r="BD1154" i="183" s="1"/>
  <c r="BC44" i="173"/>
  <c r="BD1156" i="183" s="1"/>
  <c r="BC46" i="173"/>
  <c r="BD1158" i="183" s="1"/>
  <c r="BC49" i="173"/>
  <c r="BD1161" i="183" s="1"/>
  <c r="BJ53" i="173"/>
  <c r="BK1165" i="183" s="1"/>
  <c r="BJ54" i="173"/>
  <c r="BK1166" i="183" s="1"/>
  <c r="BC55" i="173"/>
  <c r="BD1167" i="183" s="1"/>
  <c r="BC57" i="173"/>
  <c r="BD1169" i="183" s="1"/>
  <c r="BB5" i="173"/>
  <c r="U20" i="173"/>
  <c r="U22" i="173"/>
  <c r="V1134" i="183" s="1"/>
  <c r="K1133" i="183"/>
  <c r="U18" i="173"/>
  <c r="V1130" i="183" s="1"/>
  <c r="U15" i="173"/>
  <c r="V1127" i="183" s="1"/>
  <c r="K29" i="61"/>
  <c r="U14" i="173"/>
  <c r="V1126" i="183" s="1"/>
  <c r="BP66" i="173"/>
  <c r="BT67" i="173"/>
  <c r="K1124" i="183"/>
  <c r="J6" i="173"/>
  <c r="BV66" i="173"/>
  <c r="L29" i="61"/>
  <c r="J5" i="173"/>
  <c r="K1123" i="183"/>
  <c r="BP67" i="173"/>
  <c r="U10" i="173"/>
  <c r="V1122" i="183" s="1"/>
  <c r="BT66" i="173"/>
  <c r="BO66" i="173"/>
  <c r="BS66" i="173"/>
  <c r="I5" i="173"/>
  <c r="I6" i="173"/>
  <c r="BO67" i="173"/>
  <c r="BS67" i="173"/>
  <c r="BX67" i="173"/>
  <c r="BU66" i="173"/>
  <c r="BY67" i="173"/>
  <c r="AS13" i="173"/>
  <c r="AT1125" i="183" s="1"/>
  <c r="AS65" i="172"/>
  <c r="AT1121" i="183" s="1"/>
  <c r="BY66" i="173"/>
  <c r="BZ66" i="173"/>
  <c r="BV67" i="173"/>
  <c r="BX66" i="173"/>
  <c r="U57" i="172"/>
  <c r="V1113" i="183" s="1"/>
  <c r="U63" i="172"/>
  <c r="V1119" i="183" s="1"/>
  <c r="U58" i="172"/>
  <c r="U61" i="172"/>
  <c r="V1117" i="183" s="1"/>
  <c r="U65" i="172"/>
  <c r="V1121" i="183" s="1"/>
  <c r="K1114" i="183"/>
  <c r="K1119" i="183"/>
  <c r="U60" i="172"/>
  <c r="V1116" i="183" s="1"/>
  <c r="AS59" i="172"/>
  <c r="AT1115" i="183" s="1"/>
  <c r="AJ58" i="172"/>
  <c r="AK1114" i="183" s="1"/>
  <c r="AS56" i="172"/>
  <c r="AT1112" i="183" s="1"/>
  <c r="AJ55" i="172"/>
  <c r="AK1111" i="183" s="1"/>
  <c r="AJ54" i="172"/>
  <c r="AK1110" i="183" s="1"/>
  <c r="AJ53" i="172"/>
  <c r="AK1109" i="183" s="1"/>
  <c r="AS51" i="172"/>
  <c r="AT1107" i="183" s="1"/>
  <c r="AJ48" i="172"/>
  <c r="AK1104" i="183" s="1"/>
  <c r="AS46" i="172"/>
  <c r="AT1102" i="183" s="1"/>
  <c r="AJ43" i="172"/>
  <c r="AK1099" i="183" s="1"/>
  <c r="AJ44" i="172"/>
  <c r="AK1100" i="183" s="1"/>
  <c r="AJ42" i="172"/>
  <c r="AJ41" i="172"/>
  <c r="AK1097" i="183" s="1"/>
  <c r="AJ40" i="172"/>
  <c r="AK1096" i="183" s="1"/>
  <c r="AJ39" i="172"/>
  <c r="AK1095" i="183" s="1"/>
  <c r="AH6" i="172"/>
  <c r="AJ36" i="172"/>
  <c r="AK1092" i="183" s="1"/>
  <c r="AJ34" i="172"/>
  <c r="AK1090" i="183" s="1"/>
  <c r="AJ32" i="172"/>
  <c r="AJ31" i="172"/>
  <c r="AK1087" i="183" s="1"/>
  <c r="AJ30" i="172"/>
  <c r="AK1086" i="183" s="1"/>
  <c r="BW67" i="172"/>
  <c r="AH5" i="172"/>
  <c r="BT66" i="172"/>
  <c r="K1113" i="183"/>
  <c r="U56" i="172"/>
  <c r="V1112" i="183" s="1"/>
  <c r="U54" i="172"/>
  <c r="V1110" i="183" s="1"/>
  <c r="U52" i="172"/>
  <c r="V1108" i="183" s="1"/>
  <c r="U51" i="172"/>
  <c r="U50" i="172"/>
  <c r="V1106" i="183" s="1"/>
  <c r="U49" i="172"/>
  <c r="V1105" i="183" s="1"/>
  <c r="U48" i="172"/>
  <c r="V1104" i="183" s="1"/>
  <c r="U47" i="172"/>
  <c r="V1103" i="183" s="1"/>
  <c r="K1102" i="183"/>
  <c r="AK46" i="172"/>
  <c r="AL1102" i="183" s="1"/>
  <c r="U45" i="172"/>
  <c r="V1101" i="183" s="1"/>
  <c r="BJ11" i="173"/>
  <c r="BK1123" i="183" s="1"/>
  <c r="BJ15" i="173"/>
  <c r="BK1127" i="183" s="1"/>
  <c r="BJ19" i="173"/>
  <c r="BK1131" i="183" s="1"/>
  <c r="BJ23" i="173"/>
  <c r="BK1135" i="183" s="1"/>
  <c r="BJ27" i="173"/>
  <c r="BK1139" i="183" s="1"/>
  <c r="BJ18" i="173"/>
  <c r="BK1130" i="183" s="1"/>
  <c r="BJ14" i="173"/>
  <c r="BK1126" i="183" s="1"/>
  <c r="BJ22" i="173"/>
  <c r="BK1134" i="183" s="1"/>
  <c r="BJ26" i="173"/>
  <c r="BK1138" i="183" s="1"/>
  <c r="BK20" i="173"/>
  <c r="BL1132" i="183" s="1"/>
  <c r="BJ28" i="173"/>
  <c r="BK1140" i="183" s="1"/>
  <c r="BC13" i="173"/>
  <c r="BD1125" i="183" s="1"/>
  <c r="BC17" i="173"/>
  <c r="BD1129" i="183" s="1"/>
  <c r="BC21" i="173"/>
  <c r="BD1133" i="183" s="1"/>
  <c r="BC25" i="173"/>
  <c r="BD1137" i="183" s="1"/>
  <c r="BC29" i="173"/>
  <c r="BD1141" i="183" s="1"/>
  <c r="U44" i="172"/>
  <c r="V1100" i="183" s="1"/>
  <c r="AS45" i="172"/>
  <c r="AT1101" i="183" s="1"/>
  <c r="AK43" i="172"/>
  <c r="AL1099" i="183" s="1"/>
  <c r="U42" i="172"/>
  <c r="V1098" i="183" s="1"/>
  <c r="U41" i="172"/>
  <c r="K1097" i="183"/>
  <c r="U40" i="172"/>
  <c r="V1096" i="183" s="1"/>
  <c r="U38" i="172"/>
  <c r="V1094" i="183" s="1"/>
  <c r="AS35" i="172"/>
  <c r="AT1091" i="183" s="1"/>
  <c r="U37" i="172"/>
  <c r="V1093" i="183" s="1"/>
  <c r="K1090" i="183"/>
  <c r="U33" i="172"/>
  <c r="V1089" i="183" s="1"/>
  <c r="U32" i="172"/>
  <c r="V1088" i="183" s="1"/>
  <c r="K1088" i="183"/>
  <c r="U31" i="172"/>
  <c r="V1087" i="183" s="1"/>
  <c r="K1087" i="183"/>
  <c r="U30" i="172"/>
  <c r="AS29" i="172"/>
  <c r="AT1085" i="183" s="1"/>
  <c r="U29" i="172"/>
  <c r="V1085" i="183" s="1"/>
  <c r="U28" i="172"/>
  <c r="K1084" i="183"/>
  <c r="U27" i="172"/>
  <c r="V1083" i="183" s="1"/>
  <c r="U25" i="172"/>
  <c r="V1081" i="183" s="1"/>
  <c r="U24" i="172"/>
  <c r="I6" i="172"/>
  <c r="AS27" i="172"/>
  <c r="AT1083" i="183" s="1"/>
  <c r="AJ52" i="171"/>
  <c r="AK1052" i="183" s="1"/>
  <c r="AJ49" i="171"/>
  <c r="AK1049" i="183" s="1"/>
  <c r="AJ46" i="171"/>
  <c r="AK1046" i="183" s="1"/>
  <c r="AS43" i="171"/>
  <c r="AT1043" i="183" s="1"/>
  <c r="AS42" i="171"/>
  <c r="AT1042" i="183" s="1"/>
  <c r="BW67" i="171"/>
  <c r="BW66" i="171"/>
  <c r="AS51" i="171"/>
  <c r="AT1051" i="183" s="1"/>
  <c r="AJ54" i="171"/>
  <c r="AK1054" i="183" s="1"/>
  <c r="AJ60" i="171"/>
  <c r="AK1060" i="183" s="1"/>
  <c r="AJ44" i="171"/>
  <c r="AK1044" i="183" s="1"/>
  <c r="AJ48" i="171"/>
  <c r="AK1048" i="183" s="1"/>
  <c r="AJ53" i="171"/>
  <c r="AK1053" i="183" s="1"/>
  <c r="AJ55" i="171"/>
  <c r="AK1055" i="183" s="1"/>
  <c r="AJ56" i="171"/>
  <c r="AK1056" i="183" s="1"/>
  <c r="AJ61" i="171"/>
  <c r="AK1061" i="183" s="1"/>
  <c r="AS63" i="171"/>
  <c r="AT1063" i="183" s="1"/>
  <c r="AH5" i="171"/>
  <c r="AS25" i="172"/>
  <c r="AT1081" i="183" s="1"/>
  <c r="AS19" i="172"/>
  <c r="AT1075" i="183" s="1"/>
  <c r="AS21" i="172"/>
  <c r="AT1077" i="183" s="1"/>
  <c r="BC63" i="172"/>
  <c r="BD1119" i="183" s="1"/>
  <c r="BC58" i="172"/>
  <c r="BD1114" i="183" s="1"/>
  <c r="BC59" i="172"/>
  <c r="BD1115" i="183" s="1"/>
  <c r="BC60" i="172"/>
  <c r="BD1116" i="183" s="1"/>
  <c r="M28" i="61"/>
  <c r="T6" i="172"/>
  <c r="U19" i="172"/>
  <c r="U20" i="172"/>
  <c r="U22" i="172"/>
  <c r="V1078" i="183" s="1"/>
  <c r="N28" i="61"/>
  <c r="U12" i="172"/>
  <c r="V1068" i="183" s="1"/>
  <c r="BN66" i="172"/>
  <c r="S5" i="172"/>
  <c r="U16" i="172"/>
  <c r="U15" i="172"/>
  <c r="V1071" i="183" s="1"/>
  <c r="U13" i="172"/>
  <c r="V1069" i="183" s="1"/>
  <c r="U21" i="172"/>
  <c r="V1077" i="183" s="1"/>
  <c r="U18" i="172"/>
  <c r="K28" i="61"/>
  <c r="U17" i="172"/>
  <c r="V1073" i="183" s="1"/>
  <c r="K1076" i="183"/>
  <c r="L28" i="61"/>
  <c r="BP67" i="172"/>
  <c r="BT67" i="172"/>
  <c r="BL66" i="172"/>
  <c r="AA5" i="61"/>
  <c r="AB5" i="61"/>
  <c r="R5" i="61"/>
  <c r="Q5" i="61"/>
  <c r="T5" i="61"/>
  <c r="AS59" i="171"/>
  <c r="AT1059" i="183" s="1"/>
  <c r="AH6" i="171"/>
  <c r="AJ50" i="171"/>
  <c r="AK1050" i="183" s="1"/>
  <c r="AJ62" i="171"/>
  <c r="AJ64" i="171"/>
  <c r="AK1064" i="183" s="1"/>
  <c r="AJ57" i="171"/>
  <c r="AK1057" i="183" s="1"/>
  <c r="V5" i="61"/>
  <c r="P5" i="61"/>
  <c r="O5" i="61"/>
  <c r="AS47" i="171"/>
  <c r="AT1047" i="183" s="1"/>
  <c r="U5" i="61"/>
  <c r="BX67" i="172"/>
  <c r="X5" i="61"/>
  <c r="U61" i="171"/>
  <c r="BO66" i="172"/>
  <c r="U11" i="172"/>
  <c r="V1067" i="183" s="1"/>
  <c r="BR67" i="172"/>
  <c r="T5" i="172"/>
  <c r="U65" i="171"/>
  <c r="V1065" i="183" s="1"/>
  <c r="U63" i="171"/>
  <c r="V1063" i="183" s="1"/>
  <c r="U60" i="171"/>
  <c r="BP66" i="172"/>
  <c r="BQ67" i="172"/>
  <c r="S6" i="172"/>
  <c r="J6" i="172"/>
  <c r="J5" i="172"/>
  <c r="BQ66" i="172"/>
  <c r="BM66" i="172"/>
  <c r="BO67" i="172"/>
  <c r="BS67" i="172"/>
  <c r="I5" i="172"/>
  <c r="J1066" i="183"/>
  <c r="U59" i="171"/>
  <c r="V1059" i="183" s="1"/>
  <c r="K1061" i="183"/>
  <c r="U58" i="171"/>
  <c r="V1058" i="183" s="1"/>
  <c r="U62" i="171"/>
  <c r="V1062" i="183" s="1"/>
  <c r="U64" i="171"/>
  <c r="K1063" i="183"/>
  <c r="K1060" i="183"/>
  <c r="BU67" i="172"/>
  <c r="BY67" i="172"/>
  <c r="BV67" i="172"/>
  <c r="BZ67" i="172"/>
  <c r="BR66" i="172"/>
  <c r="BV66" i="172"/>
  <c r="BS66" i="172"/>
  <c r="BW66" i="172"/>
  <c r="S5" i="61"/>
  <c r="BU66" i="172"/>
  <c r="K1057" i="183"/>
  <c r="U56" i="171"/>
  <c r="BU67" i="171"/>
  <c r="BU66" i="171"/>
  <c r="U55" i="171"/>
  <c r="U51" i="171"/>
  <c r="V1051" i="183" s="1"/>
  <c r="D1684" i="183"/>
  <c r="T5" i="171"/>
  <c r="U52" i="171"/>
  <c r="V1052" i="183" s="1"/>
  <c r="I6" i="171"/>
  <c r="U50" i="171"/>
  <c r="V1050" i="183" s="1"/>
  <c r="K1050" i="183"/>
  <c r="L27" i="61"/>
  <c r="BR67" i="171"/>
  <c r="N27" i="61"/>
  <c r="M27" i="61"/>
  <c r="T6" i="171"/>
  <c r="K27" i="61"/>
  <c r="J6" i="171"/>
  <c r="J5" i="171"/>
  <c r="U48" i="171"/>
  <c r="V1048" i="183" s="1"/>
  <c r="U46" i="171"/>
  <c r="V1046" i="183" s="1"/>
  <c r="K1045" i="183"/>
  <c r="BO67" i="171"/>
  <c r="BO66" i="171"/>
  <c r="BS66" i="171"/>
  <c r="J1046" i="183"/>
  <c r="I5" i="171"/>
  <c r="D1683" i="183"/>
  <c r="U45" i="171"/>
  <c r="V1045" i="183" s="1"/>
  <c r="BR66" i="171"/>
  <c r="BQ67" i="171"/>
  <c r="S6" i="171"/>
  <c r="BS67" i="171"/>
  <c r="S5" i="171"/>
  <c r="BQ66" i="171"/>
  <c r="BC34" i="172"/>
  <c r="BD1090" i="183" s="1"/>
  <c r="BC42" i="172"/>
  <c r="BD1098" i="183" s="1"/>
  <c r="BC50" i="172"/>
  <c r="BD1106" i="183" s="1"/>
  <c r="BC36" i="172"/>
  <c r="BD1092" i="183" s="1"/>
  <c r="BC52" i="172"/>
  <c r="BD1108" i="183" s="1"/>
  <c r="BC30" i="172"/>
  <c r="BD1086" i="183" s="1"/>
  <c r="BB6" i="172"/>
  <c r="BB5" i="172"/>
  <c r="BC38" i="172"/>
  <c r="BD1094" i="183" s="1"/>
  <c r="BC46" i="172"/>
  <c r="BD1102" i="183" s="1"/>
  <c r="BC54" i="172"/>
  <c r="BD1110" i="183" s="1"/>
  <c r="BC62" i="172"/>
  <c r="BD1118" i="183" s="1"/>
  <c r="BC44" i="172"/>
  <c r="BD1100" i="183" s="1"/>
  <c r="BC32" i="172"/>
  <c r="BD1088" i="183" s="1"/>
  <c r="BC40" i="172"/>
  <c r="BD1096" i="183" s="1"/>
  <c r="BC48" i="172"/>
  <c r="BD1104" i="183" s="1"/>
  <c r="BC56" i="172"/>
  <c r="BD1112" i="183" s="1"/>
  <c r="BC31" i="172"/>
  <c r="BD1087" i="183" s="1"/>
  <c r="BC33" i="172"/>
  <c r="BD1089" i="183" s="1"/>
  <c r="BC35" i="172"/>
  <c r="BD1091" i="183" s="1"/>
  <c r="BC37" i="172"/>
  <c r="BD1093" i="183" s="1"/>
  <c r="BC39" i="172"/>
  <c r="BD1095" i="183" s="1"/>
  <c r="BC41" i="172"/>
  <c r="BD1097" i="183" s="1"/>
  <c r="BC43" i="172"/>
  <c r="BD1099" i="183" s="1"/>
  <c r="BC45" i="172"/>
  <c r="BD1101" i="183" s="1"/>
  <c r="BC47" i="172"/>
  <c r="BD1103" i="183" s="1"/>
  <c r="BC49" i="172"/>
  <c r="BD1105" i="183" s="1"/>
  <c r="BC51" i="172"/>
  <c r="BD1107" i="183" s="1"/>
  <c r="BC53" i="172"/>
  <c r="BD1109" i="183" s="1"/>
  <c r="BC55" i="172"/>
  <c r="BD1111" i="183" s="1"/>
  <c r="BC57" i="172"/>
  <c r="BD1113" i="183" s="1"/>
  <c r="BJ61" i="172"/>
  <c r="BK1117" i="183" s="1"/>
  <c r="BC64" i="172"/>
  <c r="BD1120" i="183" s="1"/>
  <c r="BJ10" i="172"/>
  <c r="BK1066" i="183" s="1"/>
  <c r="BJ18" i="172"/>
  <c r="BK1074" i="183" s="1"/>
  <c r="BJ26" i="172"/>
  <c r="BK1082" i="183" s="1"/>
  <c r="BJ13" i="172"/>
  <c r="BK1069" i="183" s="1"/>
  <c r="BJ17" i="172"/>
  <c r="BK1073" i="183" s="1"/>
  <c r="BJ21" i="172"/>
  <c r="BK1077" i="183" s="1"/>
  <c r="BJ25" i="172"/>
  <c r="BK1081" i="183" s="1"/>
  <c r="BJ29" i="172"/>
  <c r="BK1085" i="183" s="1"/>
  <c r="BC12" i="172"/>
  <c r="BD1068" i="183" s="1"/>
  <c r="BC16" i="172"/>
  <c r="BD1072" i="183" s="1"/>
  <c r="BC20" i="172"/>
  <c r="BD1076" i="183" s="1"/>
  <c r="BC24" i="172"/>
  <c r="BD1080" i="183" s="1"/>
  <c r="BC28" i="172"/>
  <c r="BD1084" i="183" s="1"/>
  <c r="BC11" i="172"/>
  <c r="BD1067" i="183" s="1"/>
  <c r="BC15" i="172"/>
  <c r="BD1071" i="183" s="1"/>
  <c r="BC19" i="172"/>
  <c r="BD1075" i="183" s="1"/>
  <c r="BC23" i="172"/>
  <c r="BD1079" i="183" s="1"/>
  <c r="BC27" i="172"/>
  <c r="BD1083" i="183" s="1"/>
  <c r="BJ47" i="171"/>
  <c r="BK1047" i="183" s="1"/>
  <c r="BJ55" i="171"/>
  <c r="BK1055" i="183" s="1"/>
  <c r="BJ63" i="171"/>
  <c r="BK1063" i="183" s="1"/>
  <c r="BJ51" i="171"/>
  <c r="BK1051" i="183" s="1"/>
  <c r="BJ59" i="171"/>
  <c r="BK1059" i="183" s="1"/>
  <c r="BC49" i="171"/>
  <c r="BD1049" i="183" s="1"/>
  <c r="BJ50" i="171"/>
  <c r="BK1050" i="183" s="1"/>
  <c r="BC53" i="171"/>
  <c r="BD1053" i="183" s="1"/>
  <c r="BJ54" i="171"/>
  <c r="BK1054" i="183" s="1"/>
  <c r="BC57" i="171"/>
  <c r="BD1057" i="183" s="1"/>
  <c r="BC61" i="171"/>
  <c r="BD1061" i="183" s="1"/>
  <c r="BJ62" i="171"/>
  <c r="BK1062" i="183" s="1"/>
  <c r="BC65" i="171"/>
  <c r="BD1065" i="183" s="1"/>
  <c r="BB6" i="171"/>
  <c r="BC45" i="171"/>
  <c r="BD1045" i="183" s="1"/>
  <c r="BC46" i="171"/>
  <c r="BZ67" i="171"/>
  <c r="BX67" i="171"/>
  <c r="BX66" i="171"/>
  <c r="BY66" i="171"/>
  <c r="BV66" i="171"/>
  <c r="BZ66" i="171"/>
  <c r="BK981" i="183" l="1"/>
  <c r="BL37" i="170"/>
  <c r="BM981" i="183" s="1"/>
  <c r="BK37" i="170"/>
  <c r="BL981" i="183" s="1"/>
  <c r="AS50" i="160"/>
  <c r="AT378" i="183" s="1"/>
  <c r="AS22" i="158"/>
  <c r="AT238" i="183" s="1"/>
  <c r="BJ12" i="162"/>
  <c r="BK452" i="183" s="1"/>
  <c r="BJ23" i="171"/>
  <c r="BK1023" i="183" s="1"/>
  <c r="BJ35" i="155"/>
  <c r="BD83" i="183"/>
  <c r="BK12" i="166"/>
  <c r="BL676" i="183" s="1"/>
  <c r="BJ10" i="173"/>
  <c r="BK1122" i="183" s="1"/>
  <c r="AS39" i="173"/>
  <c r="AT1151" i="183" s="1"/>
  <c r="BJ58" i="174"/>
  <c r="BK1226" i="183" s="1"/>
  <c r="AK27" i="170"/>
  <c r="AL971" i="183" s="1"/>
  <c r="AS24" i="174"/>
  <c r="AT1192" i="183" s="1"/>
  <c r="AS33" i="161"/>
  <c r="AT417" i="183" s="1"/>
  <c r="AS38" i="156"/>
  <c r="AT142" i="183" s="1"/>
  <c r="BK60" i="154"/>
  <c r="BL52" i="183" s="1"/>
  <c r="BL41" i="155"/>
  <c r="BM89" i="183" s="1"/>
  <c r="BL53" i="156"/>
  <c r="BM157" i="183" s="1"/>
  <c r="BK53" i="156"/>
  <c r="BL157" i="183" s="1"/>
  <c r="BJ63" i="156"/>
  <c r="BK167" i="183" s="1"/>
  <c r="BJ10" i="158"/>
  <c r="BK226" i="183" s="1"/>
  <c r="BK58" i="159"/>
  <c r="BK330" i="183"/>
  <c r="BJ31" i="160"/>
  <c r="BK359" i="183" s="1"/>
  <c r="BJ37" i="161"/>
  <c r="BK421" i="183" s="1"/>
  <c r="BJ22" i="163"/>
  <c r="BK518" i="183" s="1"/>
  <c r="BJ49" i="163"/>
  <c r="AS18" i="165"/>
  <c r="AT626" i="183" s="1"/>
  <c r="BJ37" i="165"/>
  <c r="BK645" i="183" s="1"/>
  <c r="BJ64" i="166"/>
  <c r="BK728" i="183" s="1"/>
  <c r="BJ23" i="168"/>
  <c r="BK799" i="183" s="1"/>
  <c r="BJ64" i="168"/>
  <c r="BK840" i="183" s="1"/>
  <c r="AS38" i="168"/>
  <c r="AT814" i="183" s="1"/>
  <c r="BJ29" i="153"/>
  <c r="BK861" i="183" s="1"/>
  <c r="AS52" i="153"/>
  <c r="AT884" i="183" s="1"/>
  <c r="BJ57" i="169"/>
  <c r="BK945" i="183" s="1"/>
  <c r="AS26" i="170"/>
  <c r="AT970" i="183" s="1"/>
  <c r="BJ61" i="160"/>
  <c r="BD389" i="183"/>
  <c r="BJ10" i="161"/>
  <c r="BK394" i="183" s="1"/>
  <c r="BJ12" i="161"/>
  <c r="BL12" i="166"/>
  <c r="BM676" i="183" s="1"/>
  <c r="BJ23" i="169"/>
  <c r="BK911" i="183" s="1"/>
  <c r="BK13" i="170"/>
  <c r="BL957" i="183" s="1"/>
  <c r="BJ41" i="171"/>
  <c r="BK1041" i="183" s="1"/>
  <c r="BJ61" i="173"/>
  <c r="BD1173" i="183"/>
  <c r="BJ46" i="160"/>
  <c r="BD374" i="183"/>
  <c r="BD29" i="183"/>
  <c r="BJ37" i="154"/>
  <c r="BD9" i="183"/>
  <c r="BJ17" i="154"/>
  <c r="BD182" i="183"/>
  <c r="BJ22" i="157"/>
  <c r="BD347" i="183"/>
  <c r="BJ19" i="160"/>
  <c r="BD68" i="183"/>
  <c r="BJ20" i="155"/>
  <c r="BJ56" i="157"/>
  <c r="BK216" i="183" s="1"/>
  <c r="BD216" i="183"/>
  <c r="BJ65" i="173"/>
  <c r="BD1177" i="183"/>
  <c r="BJ57" i="154"/>
  <c r="BD49" i="183"/>
  <c r="BD14" i="183"/>
  <c r="BJ22" i="154"/>
  <c r="BK20" i="162"/>
  <c r="BK460" i="183"/>
  <c r="BJ52" i="155"/>
  <c r="BD100" i="183"/>
  <c r="BJ11" i="157"/>
  <c r="BK171" i="183" s="1"/>
  <c r="BJ48" i="157"/>
  <c r="BD208" i="183"/>
  <c r="BK285" i="183"/>
  <c r="BL13" i="159"/>
  <c r="BM285" i="183" s="1"/>
  <c r="BK13" i="159"/>
  <c r="BD12" i="183"/>
  <c r="BJ20" i="154"/>
  <c r="BL58" i="183"/>
  <c r="AT10" i="155"/>
  <c r="AU58" i="183" s="1"/>
  <c r="BK60" i="183"/>
  <c r="BL12" i="155"/>
  <c r="BM60" i="183" s="1"/>
  <c r="BK12" i="155"/>
  <c r="BD288" i="183"/>
  <c r="BJ16" i="159"/>
  <c r="BD63" i="183"/>
  <c r="BJ15" i="155"/>
  <c r="BL342" i="183"/>
  <c r="AT14" i="160"/>
  <c r="AU342" i="183" s="1"/>
  <c r="BD34" i="183"/>
  <c r="BJ42" i="154"/>
  <c r="BJ65" i="172"/>
  <c r="BK1121" i="183" s="1"/>
  <c r="AK25" i="170"/>
  <c r="AL969" i="183" s="1"/>
  <c r="AK26" i="170"/>
  <c r="AL970" i="183" s="1"/>
  <c r="AS55" i="162"/>
  <c r="AT495" i="183" s="1"/>
  <c r="AS48" i="160"/>
  <c r="AT376" i="183" s="1"/>
  <c r="AS49" i="159"/>
  <c r="AT321" i="183" s="1"/>
  <c r="BJ25" i="154"/>
  <c r="BK17" i="183" s="1"/>
  <c r="BJ33" i="156"/>
  <c r="BK137" i="183" s="1"/>
  <c r="BJ23" i="156"/>
  <c r="BD127" i="183"/>
  <c r="BJ18" i="157"/>
  <c r="BK178" i="183" s="1"/>
  <c r="BJ37" i="157"/>
  <c r="BK197" i="183" s="1"/>
  <c r="BJ27" i="158"/>
  <c r="BK243" i="183" s="1"/>
  <c r="BJ33" i="158"/>
  <c r="BK249" i="183" s="1"/>
  <c r="BD249" i="183"/>
  <c r="BJ53" i="158"/>
  <c r="BK269" i="183" s="1"/>
  <c r="BD269" i="183"/>
  <c r="BJ47" i="159"/>
  <c r="BK319" i="183" s="1"/>
  <c r="BJ43" i="159"/>
  <c r="BK315" i="183" s="1"/>
  <c r="BJ47" i="160"/>
  <c r="BK375" i="183" s="1"/>
  <c r="BJ21" i="162"/>
  <c r="BK461" i="183" s="1"/>
  <c r="BJ52" i="162"/>
  <c r="BK492" i="183" s="1"/>
  <c r="BK24" i="162"/>
  <c r="BK464" i="183"/>
  <c r="BJ45" i="163"/>
  <c r="BD541" i="183"/>
  <c r="BJ44" i="164"/>
  <c r="BD596" i="183"/>
  <c r="AS16" i="165"/>
  <c r="AT624" i="183" s="1"/>
  <c r="BJ57" i="168"/>
  <c r="BK833" i="183" s="1"/>
  <c r="AS16" i="170"/>
  <c r="AT960" i="183" s="1"/>
  <c r="BJ26" i="159"/>
  <c r="BK298" i="183" s="1"/>
  <c r="BD298" i="183"/>
  <c r="BJ22" i="165"/>
  <c r="BK630" i="183" s="1"/>
  <c r="BJ30" i="169"/>
  <c r="BK918" i="183" s="1"/>
  <c r="BJ18" i="169"/>
  <c r="BK906" i="183" s="1"/>
  <c r="BL13" i="170"/>
  <c r="BM957" i="183" s="1"/>
  <c r="BJ37" i="171"/>
  <c r="BK1037" i="183" s="1"/>
  <c r="BJ47" i="158"/>
  <c r="BD263" i="183"/>
  <c r="BK10" i="183"/>
  <c r="BL18" i="154"/>
  <c r="BM10" i="183" s="1"/>
  <c r="BK18" i="154"/>
  <c r="BL8" i="183"/>
  <c r="AT16" i="154"/>
  <c r="AU8" i="183" s="1"/>
  <c r="BD13" i="183"/>
  <c r="BJ21" i="154"/>
  <c r="BD292" i="183"/>
  <c r="BJ20" i="159"/>
  <c r="BL71" i="183"/>
  <c r="AT23" i="155"/>
  <c r="AU71" i="183" s="1"/>
  <c r="BK7" i="183"/>
  <c r="BL15" i="154"/>
  <c r="BM7" i="183" s="1"/>
  <c r="BK15" i="154"/>
  <c r="BL344" i="183"/>
  <c r="AT16" i="160"/>
  <c r="AU344" i="183" s="1"/>
  <c r="BD61" i="183"/>
  <c r="BJ13" i="155"/>
  <c r="BJ54" i="162"/>
  <c r="BK494" i="183" s="1"/>
  <c r="BD494" i="183"/>
  <c r="BJ30" i="161"/>
  <c r="BD414" i="183"/>
  <c r="BL16" i="161"/>
  <c r="BM400" i="183" s="1"/>
  <c r="BK400" i="183"/>
  <c r="BD70" i="183"/>
  <c r="BJ22" i="155"/>
  <c r="BJ22" i="156"/>
  <c r="BD126" i="183"/>
  <c r="BL38" i="158"/>
  <c r="BM254" i="183" s="1"/>
  <c r="BK254" i="183"/>
  <c r="BJ65" i="158"/>
  <c r="BK281" i="183" s="1"/>
  <c r="BD281" i="183"/>
  <c r="BJ18" i="163"/>
  <c r="BK514" i="183" s="1"/>
  <c r="AS18" i="168"/>
  <c r="AT794" i="183" s="1"/>
  <c r="AS32" i="168"/>
  <c r="AT808" i="183" s="1"/>
  <c r="BJ56" i="168"/>
  <c r="BK832" i="183" s="1"/>
  <c r="BJ36" i="155"/>
  <c r="BJ53" i="162"/>
  <c r="BK493" i="183" s="1"/>
  <c r="BD493" i="183"/>
  <c r="BJ29" i="163"/>
  <c r="BD525" i="183"/>
  <c r="BJ12" i="170"/>
  <c r="BK956" i="183" s="1"/>
  <c r="BL291" i="183"/>
  <c r="AT19" i="159"/>
  <c r="AU291" i="183" s="1"/>
  <c r="BD5" i="183"/>
  <c r="BJ13" i="154"/>
  <c r="BD631" i="183"/>
  <c r="BJ23" i="165"/>
  <c r="BK290" i="183"/>
  <c r="BL18" i="159"/>
  <c r="BM290" i="183" s="1"/>
  <c r="BK18" i="159"/>
  <c r="BD66" i="183"/>
  <c r="BJ18" i="155"/>
  <c r="BL6" i="183"/>
  <c r="AT14" i="154"/>
  <c r="AU6" i="183" s="1"/>
  <c r="BD339" i="183"/>
  <c r="BJ11" i="160"/>
  <c r="BD15" i="183"/>
  <c r="BJ23" i="154"/>
  <c r="BK343" i="183"/>
  <c r="BL15" i="160"/>
  <c r="BM343" i="183" s="1"/>
  <c r="BK15" i="160"/>
  <c r="BJ35" i="156"/>
  <c r="BK139" i="183" s="1"/>
  <c r="BK60" i="164"/>
  <c r="BL612" i="183" s="1"/>
  <c r="BK612" i="183"/>
  <c r="AK17" i="170"/>
  <c r="AL961" i="183" s="1"/>
  <c r="AS47" i="163"/>
  <c r="AT543" i="183" s="1"/>
  <c r="BL20" i="162"/>
  <c r="BM460" i="183" s="1"/>
  <c r="BJ42" i="162"/>
  <c r="BK482" i="183" s="1"/>
  <c r="BJ58" i="162"/>
  <c r="BK498" i="183" s="1"/>
  <c r="BD498" i="183"/>
  <c r="AS38" i="172"/>
  <c r="AT1094" i="183" s="1"/>
  <c r="AS57" i="172"/>
  <c r="AT1113" i="183" s="1"/>
  <c r="AS62" i="172"/>
  <c r="AT1118" i="183" s="1"/>
  <c r="AS43" i="174"/>
  <c r="AT1211" i="183" s="1"/>
  <c r="AS55" i="174"/>
  <c r="AT1223" i="183" s="1"/>
  <c r="AS47" i="162"/>
  <c r="AT487" i="183" s="1"/>
  <c r="AS17" i="162"/>
  <c r="AT457" i="183" s="1"/>
  <c r="AS23" i="159"/>
  <c r="AT295" i="183" s="1"/>
  <c r="AS28" i="158"/>
  <c r="AT244" i="183" s="1"/>
  <c r="AS48" i="157"/>
  <c r="AT208" i="183" s="1"/>
  <c r="BJ62" i="157"/>
  <c r="BK222" i="183" s="1"/>
  <c r="BD222" i="183"/>
  <c r="BL52" i="158"/>
  <c r="BM268" i="183" s="1"/>
  <c r="BJ50" i="159"/>
  <c r="BK322" i="183" s="1"/>
  <c r="BJ45" i="159"/>
  <c r="BK317" i="183" s="1"/>
  <c r="BJ37" i="159"/>
  <c r="BK309" i="183" s="1"/>
  <c r="AS23" i="160"/>
  <c r="AT351" i="183" s="1"/>
  <c r="BK26" i="160"/>
  <c r="BL354" i="183" s="1"/>
  <c r="BJ62" i="160"/>
  <c r="BK390" i="183" s="1"/>
  <c r="BJ49" i="161"/>
  <c r="BK433" i="183" s="1"/>
  <c r="BJ41" i="162"/>
  <c r="BK481" i="183" s="1"/>
  <c r="BJ14" i="163"/>
  <c r="BK510" i="183" s="1"/>
  <c r="BJ57" i="163"/>
  <c r="BK553" i="183" s="1"/>
  <c r="BJ59" i="163"/>
  <c r="BK555" i="183" s="1"/>
  <c r="BJ14" i="164"/>
  <c r="BK566" i="183" s="1"/>
  <c r="BJ62" i="164"/>
  <c r="BK614" i="183" s="1"/>
  <c r="BD614" i="183"/>
  <c r="BJ46" i="165"/>
  <c r="BK654" i="183" s="1"/>
  <c r="BJ36" i="165"/>
  <c r="BK644" i="183" s="1"/>
  <c r="AS20" i="168"/>
  <c r="AT796" i="183" s="1"/>
  <c r="BK37" i="168"/>
  <c r="BL813" i="183" s="1"/>
  <c r="BJ55" i="169"/>
  <c r="BK943" i="183" s="1"/>
  <c r="BJ33" i="161"/>
  <c r="BD417" i="183"/>
  <c r="BJ20" i="161"/>
  <c r="BK404" i="183" s="1"/>
  <c r="BJ65" i="161"/>
  <c r="BD449" i="183"/>
  <c r="BK19" i="162"/>
  <c r="BK459" i="183"/>
  <c r="BJ21" i="170"/>
  <c r="BK965" i="183" s="1"/>
  <c r="BL20" i="167"/>
  <c r="BM740" i="183" s="1"/>
  <c r="BD981" i="183"/>
  <c r="BD69" i="183"/>
  <c r="BJ21" i="155"/>
  <c r="BD286" i="183"/>
  <c r="BJ14" i="159"/>
  <c r="BK346" i="183"/>
  <c r="BL18" i="160"/>
  <c r="BM346" i="183" s="1"/>
  <c r="BK18" i="160"/>
  <c r="BK3" i="183"/>
  <c r="BL11" i="154"/>
  <c r="BM3" i="183" s="1"/>
  <c r="BK11" i="154"/>
  <c r="BJ21" i="165"/>
  <c r="BD629" i="183"/>
  <c r="BD627" i="183"/>
  <c r="BJ19" i="165"/>
  <c r="BL65" i="183"/>
  <c r="AT17" i="155"/>
  <c r="AU65" i="183" s="1"/>
  <c r="BL12" i="165"/>
  <c r="BM620" i="183" s="1"/>
  <c r="BK620" i="183"/>
  <c r="BL289" i="183"/>
  <c r="AT17" i="159"/>
  <c r="AU289" i="183" s="1"/>
  <c r="BL64" i="183"/>
  <c r="AT16" i="155"/>
  <c r="AU64" i="183" s="1"/>
  <c r="BD2" i="183"/>
  <c r="BJ10" i="154"/>
  <c r="BD11" i="183"/>
  <c r="BJ19" i="154"/>
  <c r="BJ49" i="157"/>
  <c r="BD209" i="183"/>
  <c r="BD62" i="183"/>
  <c r="BJ14" i="155"/>
  <c r="BD287" i="183"/>
  <c r="BJ15" i="159"/>
  <c r="BJ46" i="163"/>
  <c r="BD542" i="183"/>
  <c r="BJ63" i="173"/>
  <c r="BD1175" i="183"/>
  <c r="AS18" i="174"/>
  <c r="AT1186" i="183" s="1"/>
  <c r="AS28" i="155"/>
  <c r="AT76" i="183" s="1"/>
  <c r="AS52" i="156"/>
  <c r="AT156" i="183" s="1"/>
  <c r="AS24" i="154"/>
  <c r="AT16" i="183" s="1"/>
  <c r="BJ60" i="155"/>
  <c r="BK108" i="183" s="1"/>
  <c r="BJ14" i="158"/>
  <c r="BK230" i="183" s="1"/>
  <c r="BK38" i="158"/>
  <c r="BL254" i="183" s="1"/>
  <c r="BJ47" i="161"/>
  <c r="BD431" i="183"/>
  <c r="BJ61" i="163"/>
  <c r="BD557" i="183"/>
  <c r="AS15" i="169"/>
  <c r="AT903" i="183" s="1"/>
  <c r="BJ22" i="172"/>
  <c r="BK1078" i="183" s="1"/>
  <c r="AS41" i="171"/>
  <c r="AT1041" i="183" s="1"/>
  <c r="AS61" i="174"/>
  <c r="AT1229" i="183" s="1"/>
  <c r="AK53" i="170"/>
  <c r="AL997" i="183" s="1"/>
  <c r="AS45" i="170"/>
  <c r="AT989" i="183" s="1"/>
  <c r="AS19" i="163"/>
  <c r="AT515" i="183" s="1"/>
  <c r="AS11" i="163"/>
  <c r="AT507" i="183" s="1"/>
  <c r="AS60" i="160"/>
  <c r="AT388" i="183" s="1"/>
  <c r="AS56" i="158"/>
  <c r="AT272" i="183" s="1"/>
  <c r="AS59" i="158"/>
  <c r="AT275" i="183" s="1"/>
  <c r="AS17" i="158"/>
  <c r="AT233" i="183" s="1"/>
  <c r="AS22" i="157"/>
  <c r="AT182" i="183" s="1"/>
  <c r="AS40" i="160"/>
  <c r="AT368" i="183" s="1"/>
  <c r="BJ27" i="154"/>
  <c r="BK19" i="183" s="1"/>
  <c r="BK25" i="155"/>
  <c r="BL73" i="183" s="1"/>
  <c r="AS11" i="156"/>
  <c r="AT115" i="183" s="1"/>
  <c r="BJ10" i="156"/>
  <c r="BD114" i="183"/>
  <c r="BJ27" i="157"/>
  <c r="BK187" i="183" s="1"/>
  <c r="BD187" i="183"/>
  <c r="BJ15" i="157"/>
  <c r="BK52" i="158"/>
  <c r="BL268" i="183" s="1"/>
  <c r="BJ48" i="158"/>
  <c r="BK264" i="183" s="1"/>
  <c r="BD264" i="183"/>
  <c r="BJ38" i="159"/>
  <c r="BK310" i="183" s="1"/>
  <c r="BL26" i="160"/>
  <c r="BM354" i="183" s="1"/>
  <c r="BJ63" i="160"/>
  <c r="BK391" i="183" s="1"/>
  <c r="BJ62" i="161"/>
  <c r="BK446" i="183" s="1"/>
  <c r="BJ18" i="162"/>
  <c r="BK458" i="183" s="1"/>
  <c r="BJ65" i="162"/>
  <c r="BD505" i="183"/>
  <c r="BJ50" i="162"/>
  <c r="BK490" i="183" s="1"/>
  <c r="BD490" i="183"/>
  <c r="BJ12" i="163"/>
  <c r="BK508" i="183" s="1"/>
  <c r="BJ53" i="163"/>
  <c r="BK549" i="183" s="1"/>
  <c r="AS32" i="163"/>
  <c r="AT528" i="183" s="1"/>
  <c r="BJ26" i="164"/>
  <c r="BK578" i="183" s="1"/>
  <c r="BL25" i="164"/>
  <c r="BM577" i="183" s="1"/>
  <c r="BJ58" i="164"/>
  <c r="BK610" i="183" s="1"/>
  <c r="BD610" i="183"/>
  <c r="BJ54" i="167"/>
  <c r="BK774" i="183" s="1"/>
  <c r="BL37" i="168"/>
  <c r="BM813" i="183" s="1"/>
  <c r="BJ37" i="153"/>
  <c r="BK869" i="183" s="1"/>
  <c r="BJ10" i="171"/>
  <c r="BK1010" i="183" s="1"/>
  <c r="BJ33" i="171"/>
  <c r="BK1033" i="183" s="1"/>
  <c r="BJ24" i="173"/>
  <c r="BD1136" i="183"/>
  <c r="BL39" i="155"/>
  <c r="BM87" i="183" s="1"/>
  <c r="BK87" i="183"/>
  <c r="BK34" i="161"/>
  <c r="BK418" i="183"/>
  <c r="BJ16" i="162"/>
  <c r="BJ64" i="163"/>
  <c r="BD560" i="183"/>
  <c r="BJ35" i="163"/>
  <c r="BJ10" i="170"/>
  <c r="BK954" i="183" s="1"/>
  <c r="BJ16" i="167"/>
  <c r="BK736" i="183" s="1"/>
  <c r="BK20" i="167"/>
  <c r="BD780" i="183"/>
  <c r="BK67" i="183"/>
  <c r="BL19" i="155"/>
  <c r="BM67" i="183" s="1"/>
  <c r="BK19" i="155"/>
  <c r="BL283" i="183"/>
  <c r="AT11" i="159"/>
  <c r="AU283" i="183" s="1"/>
  <c r="BD340" i="183"/>
  <c r="BJ12" i="160"/>
  <c r="BD349" i="183"/>
  <c r="BJ21" i="160"/>
  <c r="BK338" i="183"/>
  <c r="BL10" i="160"/>
  <c r="BM338" i="183" s="1"/>
  <c r="BK10" i="160"/>
  <c r="BD284" i="183"/>
  <c r="BJ12" i="159"/>
  <c r="BD59" i="183"/>
  <c r="BJ11" i="155"/>
  <c r="BL20" i="173"/>
  <c r="BM1132" i="183" s="1"/>
  <c r="BK1132" i="183"/>
  <c r="AK57" i="173"/>
  <c r="AK47" i="170"/>
  <c r="AL991" i="183" s="1"/>
  <c r="AS13" i="162"/>
  <c r="AT453" i="183" s="1"/>
  <c r="AS26" i="160"/>
  <c r="AT354" i="183" s="1"/>
  <c r="AS21" i="159"/>
  <c r="AT293" i="183" s="1"/>
  <c r="AS26" i="158"/>
  <c r="AT242" i="183" s="1"/>
  <c r="AS11" i="158"/>
  <c r="AT227" i="183" s="1"/>
  <c r="AS30" i="156"/>
  <c r="AT134" i="183" s="1"/>
  <c r="AS55" i="155"/>
  <c r="AT103" i="183" s="1"/>
  <c r="BJ37" i="155"/>
  <c r="BK85" i="183" s="1"/>
  <c r="BJ26" i="157"/>
  <c r="BK186" i="183" s="1"/>
  <c r="BD186" i="183"/>
  <c r="BJ60" i="159"/>
  <c r="BK332" i="183" s="1"/>
  <c r="BJ24" i="160"/>
  <c r="BK352" i="183" s="1"/>
  <c r="BJ64" i="160"/>
  <c r="BK392" i="183" s="1"/>
  <c r="BJ17" i="162"/>
  <c r="BK457" i="183" s="1"/>
  <c r="BJ11" i="163"/>
  <c r="BK507" i="183" s="1"/>
  <c r="BJ55" i="163"/>
  <c r="BK551" i="183" s="1"/>
  <c r="BJ65" i="163"/>
  <c r="BD561" i="183"/>
  <c r="BK25" i="164"/>
  <c r="BL577" i="183" s="1"/>
  <c r="BJ42" i="164"/>
  <c r="BK594" i="183" s="1"/>
  <c r="BD594" i="183"/>
  <c r="AS30" i="166"/>
  <c r="AT694" i="183" s="1"/>
  <c r="BJ13" i="168"/>
  <c r="BK789" i="183" s="1"/>
  <c r="AS38" i="153"/>
  <c r="AT870" i="183" s="1"/>
  <c r="BJ42" i="170"/>
  <c r="BK986" i="183" s="1"/>
  <c r="BJ18" i="171"/>
  <c r="BK1018" i="183" s="1"/>
  <c r="AS24" i="173"/>
  <c r="AT1136" i="183" s="1"/>
  <c r="BJ17" i="161"/>
  <c r="BD401" i="183"/>
  <c r="BJ10" i="166"/>
  <c r="BK674" i="183" s="1"/>
  <c r="BJ40" i="167"/>
  <c r="BK19" i="170"/>
  <c r="BL963" i="183" s="1"/>
  <c r="BJ13" i="167"/>
  <c r="BK733" i="183" s="1"/>
  <c r="BJ59" i="158"/>
  <c r="BD275" i="183"/>
  <c r="BD348" i="183"/>
  <c r="BJ20" i="160"/>
  <c r="BD569" i="183"/>
  <c r="BJ17" i="164"/>
  <c r="BD341" i="183"/>
  <c r="BJ13" i="160"/>
  <c r="BK293" i="183"/>
  <c r="BL21" i="159"/>
  <c r="BM293" i="183" s="1"/>
  <c r="BK21" i="159"/>
  <c r="BD4" i="183"/>
  <c r="BJ12" i="154"/>
  <c r="BD345" i="183"/>
  <c r="BJ17" i="160"/>
  <c r="BK282" i="183"/>
  <c r="BK10" i="159"/>
  <c r="BL10" i="159"/>
  <c r="BM282" i="183" s="1"/>
  <c r="BJ60" i="156"/>
  <c r="BD164" i="183"/>
  <c r="BJ56" i="154"/>
  <c r="BD48" i="183"/>
  <c r="AS57" i="174"/>
  <c r="AT1225" i="183" s="1"/>
  <c r="AS44" i="174"/>
  <c r="AT1212" i="183" s="1"/>
  <c r="AS14" i="174"/>
  <c r="AT1182" i="183" s="1"/>
  <c r="BJ44" i="174"/>
  <c r="BK1212" i="183" s="1"/>
  <c r="BD1212" i="183"/>
  <c r="BJ10" i="174"/>
  <c r="BD1178" i="183"/>
  <c r="V1167" i="183"/>
  <c r="AS43" i="173"/>
  <c r="AT1155" i="183" s="1"/>
  <c r="AS26" i="173"/>
  <c r="AT1138" i="183" s="1"/>
  <c r="AS45" i="173"/>
  <c r="AT1157" i="183" s="1"/>
  <c r="AS49" i="173"/>
  <c r="AT1161" i="183" s="1"/>
  <c r="AK26" i="173"/>
  <c r="AL1138" i="183" s="1"/>
  <c r="AS17" i="173"/>
  <c r="AT1129" i="183" s="1"/>
  <c r="AI1683" i="183"/>
  <c r="AS37" i="172"/>
  <c r="AT1093" i="183" s="1"/>
  <c r="AS11" i="172"/>
  <c r="AT1067" i="183" s="1"/>
  <c r="AS16" i="172"/>
  <c r="AT1072" i="183" s="1"/>
  <c r="AS10" i="173"/>
  <c r="AT1122" i="183" s="1"/>
  <c r="BJ14" i="172"/>
  <c r="BK1070" i="183" s="1"/>
  <c r="J1683" i="183"/>
  <c r="AS29" i="170"/>
  <c r="AT973" i="183" s="1"/>
  <c r="AS37" i="170"/>
  <c r="AT981" i="183" s="1"/>
  <c r="AS50" i="170"/>
  <c r="AT994" i="183" s="1"/>
  <c r="AK56" i="170"/>
  <c r="AL1000" i="183" s="1"/>
  <c r="AS61" i="170"/>
  <c r="AT1005" i="183" s="1"/>
  <c r="BJ12" i="171"/>
  <c r="BD1012" i="183"/>
  <c r="BJ52" i="171"/>
  <c r="BD1052" i="183"/>
  <c r="BJ64" i="171"/>
  <c r="BD1064" i="183"/>
  <c r="BK43" i="171"/>
  <c r="BK1043" i="183"/>
  <c r="BJ60" i="171"/>
  <c r="BD1060" i="183"/>
  <c r="BJ46" i="171"/>
  <c r="BK1046" i="183" s="1"/>
  <c r="BD1046" i="183"/>
  <c r="BJ20" i="171"/>
  <c r="BD1020" i="183"/>
  <c r="BJ48" i="171"/>
  <c r="BD1048" i="183"/>
  <c r="BL39" i="171"/>
  <c r="BM1039" i="183" s="1"/>
  <c r="BK1039" i="183"/>
  <c r="BJ32" i="171"/>
  <c r="BD1032" i="183"/>
  <c r="BJ28" i="171"/>
  <c r="BL28" i="171" s="1"/>
  <c r="BM1028" i="183" s="1"/>
  <c r="BD1028" i="183"/>
  <c r="BJ16" i="171"/>
  <c r="BD1016" i="183"/>
  <c r="BK31" i="171"/>
  <c r="BK1031" i="183"/>
  <c r="BJ58" i="171"/>
  <c r="BK1058" i="183" s="1"/>
  <c r="BJ24" i="171"/>
  <c r="BD1024" i="183"/>
  <c r="BL26" i="171"/>
  <c r="BM1026" i="183" s="1"/>
  <c r="BK1026" i="183"/>
  <c r="BJ56" i="171"/>
  <c r="BD1056" i="183"/>
  <c r="AK38" i="170"/>
  <c r="AL982" i="183" s="1"/>
  <c r="AK28" i="170"/>
  <c r="AL972" i="183" s="1"/>
  <c r="AS32" i="170"/>
  <c r="AT976" i="183" s="1"/>
  <c r="AS24" i="170"/>
  <c r="AT968" i="183" s="1"/>
  <c r="AS19" i="170"/>
  <c r="AT963" i="183" s="1"/>
  <c r="AS17" i="170"/>
  <c r="AT961" i="183" s="1"/>
  <c r="BJ59" i="170"/>
  <c r="BK1003" i="183" s="1"/>
  <c r="BJ45" i="170"/>
  <c r="BD989" i="183"/>
  <c r="BL18" i="170"/>
  <c r="BM962" i="183" s="1"/>
  <c r="BK962" i="183"/>
  <c r="BJ29" i="170"/>
  <c r="BD973" i="183"/>
  <c r="BJ16" i="170"/>
  <c r="BD960" i="183"/>
  <c r="BJ57" i="170"/>
  <c r="BD1001" i="183"/>
  <c r="BD958" i="183"/>
  <c r="BJ14" i="170"/>
  <c r="BJ53" i="170"/>
  <c r="BD997" i="183"/>
  <c r="AK37" i="170"/>
  <c r="AL981" i="183" s="1"/>
  <c r="AK43" i="170"/>
  <c r="AL987" i="183" s="1"/>
  <c r="AK65" i="170"/>
  <c r="AL1009" i="183" s="1"/>
  <c r="AK55" i="170"/>
  <c r="AL999" i="183" s="1"/>
  <c r="AK50" i="170"/>
  <c r="AL994" i="183" s="1"/>
  <c r="AK10" i="170"/>
  <c r="AL954" i="183" s="1"/>
  <c r="AS30" i="153"/>
  <c r="AT862" i="183" s="1"/>
  <c r="BJ28" i="169"/>
  <c r="BK916" i="183" s="1"/>
  <c r="BJ19" i="169"/>
  <c r="BK907" i="183" s="1"/>
  <c r="BD899" i="183"/>
  <c r="BJ11" i="169"/>
  <c r="BK63" i="169"/>
  <c r="BL951" i="183" s="1"/>
  <c r="BK951" i="183"/>
  <c r="BK30" i="169"/>
  <c r="BL918" i="183" s="1"/>
  <c r="BL30" i="169"/>
  <c r="BM918" i="183" s="1"/>
  <c r="BJ51" i="169"/>
  <c r="BD902" i="183"/>
  <c r="BJ14" i="169"/>
  <c r="AS19" i="169"/>
  <c r="AT907" i="183" s="1"/>
  <c r="AS23" i="169"/>
  <c r="AT911" i="183" s="1"/>
  <c r="AS46" i="153"/>
  <c r="AT878" i="183" s="1"/>
  <c r="AS42" i="153"/>
  <c r="AT874" i="183" s="1"/>
  <c r="AS14" i="153"/>
  <c r="AT846" i="183" s="1"/>
  <c r="AS16" i="168"/>
  <c r="AT792" i="183" s="1"/>
  <c r="BD732" i="183"/>
  <c r="BJ12" i="167"/>
  <c r="BJ43" i="167"/>
  <c r="BK763" i="183" s="1"/>
  <c r="BJ31" i="167"/>
  <c r="BK751" i="183" s="1"/>
  <c r="BD737" i="183"/>
  <c r="BJ17" i="167"/>
  <c r="AS28" i="167"/>
  <c r="AT748" i="183" s="1"/>
  <c r="BJ39" i="168"/>
  <c r="BD815" i="183"/>
  <c r="BJ31" i="168"/>
  <c r="BD807" i="183"/>
  <c r="BJ35" i="168"/>
  <c r="BD811" i="183"/>
  <c r="BJ45" i="168"/>
  <c r="BD821" i="183"/>
  <c r="BD787" i="183"/>
  <c r="BJ11" i="168"/>
  <c r="BD795" i="183"/>
  <c r="BJ19" i="168"/>
  <c r="BD793" i="183"/>
  <c r="BJ17" i="168"/>
  <c r="BJ55" i="167"/>
  <c r="BK775" i="183" s="1"/>
  <c r="AS46" i="167"/>
  <c r="AT766" i="183" s="1"/>
  <c r="AS36" i="167"/>
  <c r="AT756" i="183" s="1"/>
  <c r="AS18" i="167"/>
  <c r="AT738" i="183" s="1"/>
  <c r="BJ52" i="167"/>
  <c r="BK772" i="183" s="1"/>
  <c r="BJ41" i="167"/>
  <c r="BK761" i="183" s="1"/>
  <c r="BK32" i="167"/>
  <c r="BL752" i="183" s="1"/>
  <c r="BL32" i="167"/>
  <c r="BM752" i="183" s="1"/>
  <c r="BJ48" i="167"/>
  <c r="BK48" i="167" s="1"/>
  <c r="BJ47" i="167"/>
  <c r="BK767" i="183" s="1"/>
  <c r="BJ27" i="167"/>
  <c r="BK747" i="183" s="1"/>
  <c r="BL64" i="167"/>
  <c r="BM784" i="183" s="1"/>
  <c r="BK60" i="167"/>
  <c r="BL780" i="183" s="1"/>
  <c r="BJ50" i="167"/>
  <c r="BD770" i="183"/>
  <c r="BJ35" i="167"/>
  <c r="BD755" i="183"/>
  <c r="BJ33" i="167"/>
  <c r="BD753" i="183"/>
  <c r="BJ65" i="167"/>
  <c r="BD785" i="183"/>
  <c r="BJ51" i="167"/>
  <c r="BD771" i="183"/>
  <c r="BL60" i="167"/>
  <c r="BM780" i="183" s="1"/>
  <c r="BK64" i="167"/>
  <c r="BL784" i="183" s="1"/>
  <c r="BK768" i="183"/>
  <c r="BJ62" i="167"/>
  <c r="BK782" i="183" s="1"/>
  <c r="BD782" i="183"/>
  <c r="BJ56" i="166"/>
  <c r="BK720" i="183" s="1"/>
  <c r="AS24" i="166"/>
  <c r="AT688" i="183" s="1"/>
  <c r="BC1684" i="183"/>
  <c r="BC1683" i="183"/>
  <c r="BD738" i="183"/>
  <c r="BJ18" i="167"/>
  <c r="BD730" i="183"/>
  <c r="BJ10" i="167"/>
  <c r="BJ24" i="167"/>
  <c r="BD744" i="183"/>
  <c r="BJ23" i="167"/>
  <c r="BD743" i="183"/>
  <c r="BD739" i="183"/>
  <c r="BJ19" i="167"/>
  <c r="BD742" i="183"/>
  <c r="BJ22" i="167"/>
  <c r="BD735" i="183"/>
  <c r="BJ15" i="167"/>
  <c r="BD734" i="183"/>
  <c r="BJ14" i="167"/>
  <c r="BK741" i="183"/>
  <c r="BL21" i="167"/>
  <c r="BM741" i="183" s="1"/>
  <c r="BK21" i="167"/>
  <c r="BL740" i="183"/>
  <c r="AT20" i="167"/>
  <c r="AU740" i="183" s="1"/>
  <c r="BD731" i="183"/>
  <c r="BJ11" i="167"/>
  <c r="BJ54" i="166"/>
  <c r="BK718" i="183" s="1"/>
  <c r="AS14" i="165"/>
  <c r="AT622" i="183" s="1"/>
  <c r="AS26" i="165"/>
  <c r="AT634" i="183" s="1"/>
  <c r="AS28" i="165"/>
  <c r="AT636" i="183" s="1"/>
  <c r="AS22" i="166"/>
  <c r="AT686" i="183" s="1"/>
  <c r="BJ19" i="166"/>
  <c r="BK683" i="183" s="1"/>
  <c r="BJ18" i="166"/>
  <c r="BD682" i="183"/>
  <c r="BJ24" i="166"/>
  <c r="BK688" i="183" s="1"/>
  <c r="BJ15" i="166"/>
  <c r="BD679" i="183"/>
  <c r="BJ47" i="165"/>
  <c r="BD655" i="183"/>
  <c r="BJ58" i="165"/>
  <c r="BK666" i="183" s="1"/>
  <c r="BD666" i="183"/>
  <c r="BJ64" i="165"/>
  <c r="BD672" i="183"/>
  <c r="BJ56" i="165"/>
  <c r="BK664" i="183" s="1"/>
  <c r="BD664" i="183"/>
  <c r="BJ62" i="165"/>
  <c r="BK670" i="183" s="1"/>
  <c r="BD670" i="183"/>
  <c r="AS42" i="165"/>
  <c r="AT650" i="183" s="1"/>
  <c r="AS24" i="165"/>
  <c r="AT632" i="183" s="1"/>
  <c r="AS37" i="162"/>
  <c r="AT477" i="183" s="1"/>
  <c r="AS61" i="162"/>
  <c r="AT501" i="183" s="1"/>
  <c r="AS43" i="162"/>
  <c r="AT483" i="183" s="1"/>
  <c r="AS35" i="162"/>
  <c r="AT475" i="183" s="1"/>
  <c r="AS63" i="161"/>
  <c r="AT447" i="183" s="1"/>
  <c r="AS51" i="161"/>
  <c r="AT435" i="183" s="1"/>
  <c r="AS23" i="161"/>
  <c r="AT407" i="183" s="1"/>
  <c r="AS25" i="161"/>
  <c r="AT409" i="183" s="1"/>
  <c r="AS61" i="161"/>
  <c r="AT445" i="183" s="1"/>
  <c r="AS40" i="161"/>
  <c r="AT424" i="183" s="1"/>
  <c r="AS46" i="161"/>
  <c r="AT430" i="183" s="1"/>
  <c r="AS41" i="161"/>
  <c r="AT425" i="183" s="1"/>
  <c r="AS17" i="161"/>
  <c r="AT401" i="183" s="1"/>
  <c r="AS50" i="161"/>
  <c r="AT434" i="183" s="1"/>
  <c r="AS52" i="160"/>
  <c r="AT380" i="183" s="1"/>
  <c r="AS18" i="160"/>
  <c r="AT346" i="183" s="1"/>
  <c r="AS38" i="160"/>
  <c r="AT366" i="183" s="1"/>
  <c r="AS64" i="160"/>
  <c r="AT392" i="183" s="1"/>
  <c r="AS36" i="160"/>
  <c r="AT364" i="183" s="1"/>
  <c r="AS20" i="160"/>
  <c r="AT348" i="183" s="1"/>
  <c r="AS13" i="160"/>
  <c r="AS29" i="159"/>
  <c r="AT301" i="183" s="1"/>
  <c r="AS55" i="159"/>
  <c r="AT327" i="183" s="1"/>
  <c r="AS27" i="159"/>
  <c r="AT299" i="183" s="1"/>
  <c r="AS15" i="159"/>
  <c r="AT287" i="183" s="1"/>
  <c r="AS13" i="159"/>
  <c r="AT285" i="183" s="1"/>
  <c r="AS54" i="159"/>
  <c r="AT326" i="183" s="1"/>
  <c r="AS64" i="158"/>
  <c r="AT280" i="183" s="1"/>
  <c r="AS13" i="158"/>
  <c r="AT229" i="183" s="1"/>
  <c r="AS40" i="158"/>
  <c r="AT256" i="183" s="1"/>
  <c r="AS20" i="158"/>
  <c r="AT236" i="183" s="1"/>
  <c r="AS30" i="158"/>
  <c r="AT246" i="183" s="1"/>
  <c r="AS14" i="157"/>
  <c r="AT174" i="183" s="1"/>
  <c r="K1683" i="183"/>
  <c r="AS20" i="157"/>
  <c r="AT180" i="183" s="1"/>
  <c r="AS32" i="156"/>
  <c r="AT136" i="183" s="1"/>
  <c r="K1684" i="183"/>
  <c r="AS36" i="156"/>
  <c r="AT140" i="183" s="1"/>
  <c r="AS54" i="155"/>
  <c r="AT102" i="183" s="1"/>
  <c r="AS30" i="155"/>
  <c r="AT78" i="183" s="1"/>
  <c r="AS57" i="155"/>
  <c r="AT105" i="183" s="1"/>
  <c r="AS62" i="155"/>
  <c r="AT110" i="183" s="1"/>
  <c r="AS56" i="155"/>
  <c r="AT104" i="183" s="1"/>
  <c r="AS50" i="155"/>
  <c r="AT98" i="183" s="1"/>
  <c r="AS26" i="155"/>
  <c r="AT74" i="183" s="1"/>
  <c r="AS25" i="155"/>
  <c r="AT73" i="183" s="1"/>
  <c r="AS36" i="154"/>
  <c r="AT28" i="183" s="1"/>
  <c r="AS34" i="154"/>
  <c r="AT26" i="183" s="1"/>
  <c r="AS42" i="154"/>
  <c r="AT34" i="183" s="1"/>
  <c r="AS10" i="154"/>
  <c r="AT2" i="183" s="1"/>
  <c r="AS22" i="154"/>
  <c r="AT14" i="183" s="1"/>
  <c r="AS51" i="173"/>
  <c r="AT1163" i="183" s="1"/>
  <c r="AS28" i="173"/>
  <c r="AT1140" i="183" s="1"/>
  <c r="AS39" i="170"/>
  <c r="AT983" i="183" s="1"/>
  <c r="AS22" i="172"/>
  <c r="AT1078" i="183" s="1"/>
  <c r="AS21" i="170"/>
  <c r="AT965" i="183" s="1"/>
  <c r="AS53" i="162"/>
  <c r="AT493" i="183" s="1"/>
  <c r="AS55" i="161"/>
  <c r="AT439" i="183" s="1"/>
  <c r="AS37" i="161"/>
  <c r="AT421" i="183" s="1"/>
  <c r="AS19" i="161"/>
  <c r="AT403" i="183" s="1"/>
  <c r="AS42" i="160"/>
  <c r="AT370" i="183" s="1"/>
  <c r="AS21" i="160"/>
  <c r="AT349" i="183" s="1"/>
  <c r="AU14" i="154"/>
  <c r="AV6" i="183" s="1"/>
  <c r="AS18" i="159"/>
  <c r="AS55" i="160"/>
  <c r="AT383" i="183" s="1"/>
  <c r="AS62" i="161"/>
  <c r="AT446" i="183" s="1"/>
  <c r="AS12" i="166"/>
  <c r="AT676" i="183" s="1"/>
  <c r="AS16" i="153"/>
  <c r="AT848" i="183" s="1"/>
  <c r="AS56" i="170"/>
  <c r="AT1000" i="183" s="1"/>
  <c r="AS29" i="174"/>
  <c r="AT1197" i="183" s="1"/>
  <c r="AS57" i="170"/>
  <c r="AT1001" i="183" s="1"/>
  <c r="AS13" i="163"/>
  <c r="AT509" i="183" s="1"/>
  <c r="AS25" i="162"/>
  <c r="AT465" i="183" s="1"/>
  <c r="AS56" i="160"/>
  <c r="AT384" i="183" s="1"/>
  <c r="AS10" i="160"/>
  <c r="AT338" i="183" s="1"/>
  <c r="AS34" i="156"/>
  <c r="AT138" i="183" s="1"/>
  <c r="AS18" i="156"/>
  <c r="AT122" i="183" s="1"/>
  <c r="AS19" i="155"/>
  <c r="AS64" i="161"/>
  <c r="AT448" i="183" s="1"/>
  <c r="AS22" i="162"/>
  <c r="AT462" i="183" s="1"/>
  <c r="AS48" i="164"/>
  <c r="AT600" i="183" s="1"/>
  <c r="AS50" i="166"/>
  <c r="AT714" i="183" s="1"/>
  <c r="AS50" i="153"/>
  <c r="AT882" i="183" s="1"/>
  <c r="AS10" i="168"/>
  <c r="AT786" i="183" s="1"/>
  <c r="AS35" i="173"/>
  <c r="AT1147" i="183" s="1"/>
  <c r="AS64" i="174"/>
  <c r="AT1232" i="183" s="1"/>
  <c r="AS26" i="174"/>
  <c r="AT1194" i="183" s="1"/>
  <c r="AS11" i="170"/>
  <c r="AT955" i="183" s="1"/>
  <c r="AS16" i="173"/>
  <c r="AT1128" i="183" s="1"/>
  <c r="AS14" i="172"/>
  <c r="AT1070" i="183" s="1"/>
  <c r="AS27" i="163"/>
  <c r="AT523" i="183" s="1"/>
  <c r="AS39" i="161"/>
  <c r="AT423" i="183" s="1"/>
  <c r="AS15" i="161"/>
  <c r="AT399" i="183" s="1"/>
  <c r="AS32" i="160"/>
  <c r="AT360" i="183" s="1"/>
  <c r="AS38" i="155"/>
  <c r="AT86" i="183" s="1"/>
  <c r="AS46" i="159"/>
  <c r="AT318" i="183" s="1"/>
  <c r="AS40" i="159"/>
  <c r="AT312" i="183" s="1"/>
  <c r="AS10" i="157"/>
  <c r="AT170" i="183" s="1"/>
  <c r="AS32" i="154"/>
  <c r="AT24" i="183" s="1"/>
  <c r="AS22" i="159"/>
  <c r="AT294" i="183" s="1"/>
  <c r="AS34" i="166"/>
  <c r="AT698" i="183" s="1"/>
  <c r="AS38" i="166"/>
  <c r="AT702" i="183" s="1"/>
  <c r="AS12" i="167"/>
  <c r="AT732" i="183" s="1"/>
  <c r="AS38" i="167"/>
  <c r="AT758" i="183" s="1"/>
  <c r="AS54" i="167"/>
  <c r="AT774" i="183" s="1"/>
  <c r="AS54" i="168"/>
  <c r="AT830" i="183" s="1"/>
  <c r="AS11" i="169"/>
  <c r="AT899" i="183" s="1"/>
  <c r="AS62" i="171"/>
  <c r="AT1062" i="183" s="1"/>
  <c r="AK1062" i="183"/>
  <c r="AS50" i="172"/>
  <c r="AT1106" i="183" s="1"/>
  <c r="AK1106" i="183"/>
  <c r="AS31" i="173"/>
  <c r="AT1143" i="183" s="1"/>
  <c r="AS40" i="173"/>
  <c r="AT1152" i="183" s="1"/>
  <c r="AK1152" i="183"/>
  <c r="AS47" i="173"/>
  <c r="AT1159" i="183" s="1"/>
  <c r="AK1159" i="183"/>
  <c r="AS52" i="174"/>
  <c r="AT1220" i="183" s="1"/>
  <c r="AK1220" i="183"/>
  <c r="AS59" i="174"/>
  <c r="AT1227" i="183" s="1"/>
  <c r="AK1227" i="183"/>
  <c r="AS35" i="174"/>
  <c r="AT1203" i="183" s="1"/>
  <c r="AK1203" i="183"/>
  <c r="AS36" i="173"/>
  <c r="AT1148" i="183" s="1"/>
  <c r="AK1148" i="183"/>
  <c r="AS26" i="156"/>
  <c r="AT130" i="183" s="1"/>
  <c r="AS30" i="161"/>
  <c r="AT414" i="183" s="1"/>
  <c r="AS24" i="163"/>
  <c r="AT520" i="183" s="1"/>
  <c r="AS20" i="166"/>
  <c r="AT684" i="183" s="1"/>
  <c r="AS20" i="167"/>
  <c r="AT740" i="183" s="1"/>
  <c r="AS62" i="167"/>
  <c r="AT782" i="183" s="1"/>
  <c r="AS42" i="168"/>
  <c r="AT818" i="183" s="1"/>
  <c r="AS62" i="153"/>
  <c r="AT894" i="183" s="1"/>
  <c r="AS28" i="170"/>
  <c r="AT972" i="183" s="1"/>
  <c r="AS44" i="170"/>
  <c r="AT988" i="183" s="1"/>
  <c r="AS52" i="170"/>
  <c r="AT996" i="183" s="1"/>
  <c r="AS30" i="170"/>
  <c r="AT974" i="183" s="1"/>
  <c r="AS51" i="170"/>
  <c r="AT995" i="183" s="1"/>
  <c r="AK995" i="183"/>
  <c r="AS58" i="171"/>
  <c r="AT1058" i="183" s="1"/>
  <c r="AK1058" i="183"/>
  <c r="AS20" i="174"/>
  <c r="AT1188" i="183" s="1"/>
  <c r="AK1188" i="183"/>
  <c r="AS20" i="173"/>
  <c r="AT1132" i="183" s="1"/>
  <c r="AK1132" i="183"/>
  <c r="AS53" i="170"/>
  <c r="AT997" i="183" s="1"/>
  <c r="AK997" i="183"/>
  <c r="AS42" i="172"/>
  <c r="AT1098" i="183" s="1"/>
  <c r="AK1098" i="183"/>
  <c r="AS50" i="173"/>
  <c r="AT1162" i="183" s="1"/>
  <c r="AK1162" i="183"/>
  <c r="AS58" i="174"/>
  <c r="AT1226" i="183" s="1"/>
  <c r="AK1226" i="183"/>
  <c r="AS47" i="174"/>
  <c r="AT1215" i="183" s="1"/>
  <c r="AK1215" i="183"/>
  <c r="AS31" i="174"/>
  <c r="AT1199" i="183" s="1"/>
  <c r="AK1199" i="183"/>
  <c r="AS23" i="174"/>
  <c r="AT1191" i="183" s="1"/>
  <c r="AK1191" i="183"/>
  <c r="AS24" i="156"/>
  <c r="AT128" i="183" s="1"/>
  <c r="AS12" i="156"/>
  <c r="AT116" i="183" s="1"/>
  <c r="AS45" i="155"/>
  <c r="AT93" i="183" s="1"/>
  <c r="AS32" i="159"/>
  <c r="AT304" i="183" s="1"/>
  <c r="AS45" i="160"/>
  <c r="AT373" i="183" s="1"/>
  <c r="AS57" i="160"/>
  <c r="AT385" i="183" s="1"/>
  <c r="AS42" i="162"/>
  <c r="AT482" i="183" s="1"/>
  <c r="AS28" i="163"/>
  <c r="AT524" i="183" s="1"/>
  <c r="AS38" i="165"/>
  <c r="AT646" i="183" s="1"/>
  <c r="AS10" i="166"/>
  <c r="AT674" i="183" s="1"/>
  <c r="AS54" i="166"/>
  <c r="AT718" i="183" s="1"/>
  <c r="AS36" i="168"/>
  <c r="AT812" i="183" s="1"/>
  <c r="AS21" i="169"/>
  <c r="AT909" i="183" s="1"/>
  <c r="AS13" i="169"/>
  <c r="AT901" i="183" s="1"/>
  <c r="AS20" i="170"/>
  <c r="AT964" i="183" s="1"/>
  <c r="AS40" i="170"/>
  <c r="AT984" i="183" s="1"/>
  <c r="AS33" i="170"/>
  <c r="AT977" i="183" s="1"/>
  <c r="AK977" i="183"/>
  <c r="AS30" i="173"/>
  <c r="AT1142" i="183" s="1"/>
  <c r="AK1142" i="183"/>
  <c r="AS13" i="172"/>
  <c r="AT1069" i="183" s="1"/>
  <c r="AK1069" i="183"/>
  <c r="AS29" i="173"/>
  <c r="AT1141" i="183" s="1"/>
  <c r="AK1141" i="183"/>
  <c r="AS24" i="153"/>
  <c r="AT856" i="183" s="1"/>
  <c r="AS26" i="166"/>
  <c r="AT690" i="183" s="1"/>
  <c r="AS24" i="172"/>
  <c r="AT1080" i="183" s="1"/>
  <c r="AK1080" i="183"/>
  <c r="AS53" i="174"/>
  <c r="AT1221" i="183" s="1"/>
  <c r="AK1221" i="183"/>
  <c r="AS32" i="172"/>
  <c r="AT1088" i="183" s="1"/>
  <c r="AK1088" i="183"/>
  <c r="AS52" i="173"/>
  <c r="AT1164" i="183" s="1"/>
  <c r="AK1164" i="183"/>
  <c r="AS32" i="173"/>
  <c r="AT1144" i="183" s="1"/>
  <c r="AK1144" i="183"/>
  <c r="AS23" i="172"/>
  <c r="AT1079" i="183" s="1"/>
  <c r="AK1079" i="183"/>
  <c r="AS15" i="174"/>
  <c r="AT1183" i="183" s="1"/>
  <c r="AK1183" i="183"/>
  <c r="AS24" i="161"/>
  <c r="AT408" i="183" s="1"/>
  <c r="AK408" i="183"/>
  <c r="AS57" i="163"/>
  <c r="AT553" i="183" s="1"/>
  <c r="AK553" i="183"/>
  <c r="AS27" i="174"/>
  <c r="AT1195" i="183" s="1"/>
  <c r="AK1195" i="183"/>
  <c r="AS28" i="172"/>
  <c r="AT1084" i="183" s="1"/>
  <c r="AK1084" i="183"/>
  <c r="AS34" i="167"/>
  <c r="AT754" i="183" s="1"/>
  <c r="AK754" i="183"/>
  <c r="AS22" i="173"/>
  <c r="AT1134" i="183" s="1"/>
  <c r="AK1134" i="183"/>
  <c r="AS38" i="174"/>
  <c r="AT1206" i="183" s="1"/>
  <c r="AK1206" i="183"/>
  <c r="AI1684" i="183"/>
  <c r="AS10" i="172"/>
  <c r="AT1066" i="183" s="1"/>
  <c r="AK1066" i="183"/>
  <c r="AS61" i="156"/>
  <c r="AT165" i="183" s="1"/>
  <c r="AK165" i="183"/>
  <c r="AS64" i="167"/>
  <c r="AT784" i="183" s="1"/>
  <c r="AS59" i="170"/>
  <c r="AT1003" i="183" s="1"/>
  <c r="AK1003" i="183"/>
  <c r="AS45" i="171"/>
  <c r="AT1045" i="183" s="1"/>
  <c r="AK1045" i="183"/>
  <c r="AS40" i="171"/>
  <c r="AT1040" i="183" s="1"/>
  <c r="AK1040" i="183"/>
  <c r="AS49" i="172"/>
  <c r="AT1105" i="183" s="1"/>
  <c r="AK1105" i="183"/>
  <c r="AS33" i="174"/>
  <c r="AT1201" i="183" s="1"/>
  <c r="AK1201" i="183"/>
  <c r="AS27" i="170"/>
  <c r="AT971" i="183" s="1"/>
  <c r="AK971" i="183"/>
  <c r="AS39" i="174"/>
  <c r="AT1207" i="183" s="1"/>
  <c r="AK1207" i="183"/>
  <c r="AS56" i="174"/>
  <c r="AT1224" i="183" s="1"/>
  <c r="AK1224" i="183"/>
  <c r="AS49" i="174"/>
  <c r="AT1217" i="183" s="1"/>
  <c r="AK1217" i="183"/>
  <c r="AL1167" i="183"/>
  <c r="AL55" i="173"/>
  <c r="V1180" i="183"/>
  <c r="AK12" i="174"/>
  <c r="AL1180" i="183" s="1"/>
  <c r="AK28" i="174"/>
  <c r="AL1196" i="183" s="1"/>
  <c r="V1196" i="183"/>
  <c r="AK42" i="174"/>
  <c r="AL1210" i="183" s="1"/>
  <c r="V1210" i="183"/>
  <c r="AK55" i="174"/>
  <c r="AL1223" i="183" s="1"/>
  <c r="V1223" i="183"/>
  <c r="AK60" i="174"/>
  <c r="AL1228" i="183" s="1"/>
  <c r="V1228" i="183"/>
  <c r="AK58" i="157"/>
  <c r="AL218" i="183" s="1"/>
  <c r="V218" i="183"/>
  <c r="AK56" i="171"/>
  <c r="AL56" i="171" s="1"/>
  <c r="V1056" i="183"/>
  <c r="AK30" i="172"/>
  <c r="AL1086" i="183" s="1"/>
  <c r="V1086" i="183"/>
  <c r="AK51" i="172"/>
  <c r="AL1107" i="183" s="1"/>
  <c r="V1107" i="183"/>
  <c r="AK20" i="173"/>
  <c r="V1132" i="183"/>
  <c r="AK12" i="173"/>
  <c r="AL1124" i="183" s="1"/>
  <c r="V1124" i="183"/>
  <c r="AK40" i="173"/>
  <c r="AL40" i="173" s="1"/>
  <c r="AP40" i="173" s="1"/>
  <c r="V1152" i="183"/>
  <c r="AK53" i="173"/>
  <c r="V1165" i="183"/>
  <c r="V1186" i="183"/>
  <c r="AK18" i="174"/>
  <c r="AL1186" i="183" s="1"/>
  <c r="V1182" i="183"/>
  <c r="AK14" i="174"/>
  <c r="AL1182" i="183" s="1"/>
  <c r="AK61" i="173"/>
  <c r="AK22" i="174"/>
  <c r="AL1190" i="183" s="1"/>
  <c r="V1190" i="183"/>
  <c r="AK30" i="174"/>
  <c r="AL1198" i="183" s="1"/>
  <c r="V1198" i="183"/>
  <c r="AK57" i="174"/>
  <c r="AL1225" i="183" s="1"/>
  <c r="V1225" i="183"/>
  <c r="AK63" i="174"/>
  <c r="AL1231" i="183" s="1"/>
  <c r="V1231" i="183"/>
  <c r="AK10" i="172"/>
  <c r="AL10" i="172" s="1"/>
  <c r="V1066" i="183"/>
  <c r="AK44" i="170"/>
  <c r="AL988" i="183" s="1"/>
  <c r="AK51" i="173"/>
  <c r="V1163" i="183"/>
  <c r="AK30" i="169"/>
  <c r="AL918" i="183" s="1"/>
  <c r="AK41" i="163"/>
  <c r="AL537" i="183" s="1"/>
  <c r="AK61" i="161"/>
  <c r="AL445" i="183" s="1"/>
  <c r="AK16" i="163"/>
  <c r="AL512" i="183" s="1"/>
  <c r="AK22" i="162"/>
  <c r="AL462" i="183" s="1"/>
  <c r="AK16" i="161"/>
  <c r="AL400" i="183" s="1"/>
  <c r="AK53" i="160"/>
  <c r="AL381" i="183" s="1"/>
  <c r="AK43" i="160"/>
  <c r="AL371" i="183" s="1"/>
  <c r="AK22" i="160"/>
  <c r="AL350" i="183" s="1"/>
  <c r="AK57" i="159"/>
  <c r="AL329" i="183" s="1"/>
  <c r="AK16" i="158"/>
  <c r="AL232" i="183" s="1"/>
  <c r="AK15" i="160"/>
  <c r="AL343" i="183" s="1"/>
  <c r="AK38" i="157"/>
  <c r="AL198" i="183" s="1"/>
  <c r="AK31" i="155"/>
  <c r="AL79" i="183" s="1"/>
  <c r="AK27" i="155"/>
  <c r="AL75" i="183" s="1"/>
  <c r="AK58" i="170"/>
  <c r="AL1002" i="183" s="1"/>
  <c r="V1002" i="183"/>
  <c r="AK12" i="170"/>
  <c r="AL956" i="183" s="1"/>
  <c r="V956" i="183"/>
  <c r="AK40" i="170"/>
  <c r="AL984" i="183" s="1"/>
  <c r="V984" i="183"/>
  <c r="AK60" i="170"/>
  <c r="AL1004" i="183" s="1"/>
  <c r="V1004" i="183"/>
  <c r="AK64" i="171"/>
  <c r="AL1064" i="183" s="1"/>
  <c r="V1064" i="183"/>
  <c r="AK60" i="171"/>
  <c r="AL1060" i="183" s="1"/>
  <c r="V1060" i="183"/>
  <c r="AK19" i="172"/>
  <c r="V1075" i="183"/>
  <c r="AK41" i="172"/>
  <c r="AL1097" i="183" s="1"/>
  <c r="V1097" i="183"/>
  <c r="AK13" i="173"/>
  <c r="V1125" i="183"/>
  <c r="AK30" i="173"/>
  <c r="AL1142" i="183" s="1"/>
  <c r="V1142" i="183"/>
  <c r="AK41" i="173"/>
  <c r="AL1153" i="183" s="1"/>
  <c r="V1153" i="183"/>
  <c r="V1189" i="183"/>
  <c r="AK21" i="174"/>
  <c r="AL1189" i="183" s="1"/>
  <c r="V1185" i="183"/>
  <c r="AK17" i="174"/>
  <c r="AL1185" i="183" s="1"/>
  <c r="V1179" i="183"/>
  <c r="AK11" i="174"/>
  <c r="AL1179" i="183" s="1"/>
  <c r="AK45" i="174"/>
  <c r="AL1213" i="183" s="1"/>
  <c r="V1213" i="183"/>
  <c r="AK65" i="174"/>
  <c r="AL1233" i="183" s="1"/>
  <c r="V1233" i="183"/>
  <c r="AK56" i="173"/>
  <c r="AL56" i="173" s="1"/>
  <c r="V1168" i="183"/>
  <c r="AK55" i="171"/>
  <c r="AL55" i="171" s="1"/>
  <c r="V1055" i="183"/>
  <c r="AK61" i="171"/>
  <c r="AL1061" i="183" s="1"/>
  <c r="V1061" i="183"/>
  <c r="AK20" i="172"/>
  <c r="AL20" i="172" s="1"/>
  <c r="V1076" i="183"/>
  <c r="AK24" i="172"/>
  <c r="AL1080" i="183" s="1"/>
  <c r="V1080" i="183"/>
  <c r="AK28" i="172"/>
  <c r="AL28" i="172" s="1"/>
  <c r="V1084" i="183"/>
  <c r="AK21" i="173"/>
  <c r="AL1133" i="183" s="1"/>
  <c r="V1133" i="183"/>
  <c r="AK28" i="173"/>
  <c r="AL28" i="173" s="1"/>
  <c r="AP28" i="173" s="1"/>
  <c r="V1140" i="183"/>
  <c r="AK44" i="173"/>
  <c r="AL1156" i="183" s="1"/>
  <c r="V1156" i="183"/>
  <c r="AK45" i="173"/>
  <c r="AL45" i="173" s="1"/>
  <c r="V1157" i="183"/>
  <c r="AK54" i="173"/>
  <c r="AL1166" i="183" s="1"/>
  <c r="V1166" i="183"/>
  <c r="V1184" i="183"/>
  <c r="AK16" i="174"/>
  <c r="AL1184" i="183" s="1"/>
  <c r="AK47" i="174"/>
  <c r="AL1215" i="183" s="1"/>
  <c r="V1215" i="183"/>
  <c r="AK61" i="174"/>
  <c r="AL1229" i="183" s="1"/>
  <c r="V1229" i="183"/>
  <c r="AK29" i="170"/>
  <c r="AL973" i="183" s="1"/>
  <c r="AK52" i="174"/>
  <c r="AL1220" i="183" s="1"/>
  <c r="V1220" i="183"/>
  <c r="AK49" i="171"/>
  <c r="AL1049" i="183" s="1"/>
  <c r="V1049" i="183"/>
  <c r="AK36" i="170"/>
  <c r="AL980" i="183" s="1"/>
  <c r="AK46" i="170"/>
  <c r="AL990" i="183" s="1"/>
  <c r="AK22" i="170"/>
  <c r="AL966" i="183" s="1"/>
  <c r="AK39" i="171"/>
  <c r="AL1039" i="183" s="1"/>
  <c r="AK48" i="161"/>
  <c r="AL432" i="183" s="1"/>
  <c r="AK56" i="163"/>
  <c r="AL552" i="183" s="1"/>
  <c r="AK38" i="160"/>
  <c r="AL366" i="183" s="1"/>
  <c r="AK55" i="159"/>
  <c r="AL327" i="183" s="1"/>
  <c r="AK27" i="159"/>
  <c r="AL299" i="183" s="1"/>
  <c r="AK20" i="159"/>
  <c r="AL292" i="183" s="1"/>
  <c r="AK34" i="157"/>
  <c r="AL194" i="183" s="1"/>
  <c r="AK62" i="170"/>
  <c r="AL1006" i="183" s="1"/>
  <c r="V1006" i="183"/>
  <c r="AK57" i="171"/>
  <c r="AL57" i="171" s="1"/>
  <c r="V1057" i="183"/>
  <c r="AK62" i="172"/>
  <c r="AL62" i="172" s="1"/>
  <c r="AP62" i="172" s="1"/>
  <c r="V1118" i="183"/>
  <c r="AL57" i="173"/>
  <c r="AL1169" i="183"/>
  <c r="AK33" i="174"/>
  <c r="AL1201" i="183" s="1"/>
  <c r="V1201" i="183"/>
  <c r="AK48" i="174"/>
  <c r="AL1216" i="183" s="1"/>
  <c r="V1216" i="183"/>
  <c r="AK18" i="170"/>
  <c r="AL962" i="183" s="1"/>
  <c r="V962" i="183"/>
  <c r="AK64" i="170"/>
  <c r="AL1008" i="183" s="1"/>
  <c r="V1008" i="183"/>
  <c r="AK23" i="172"/>
  <c r="V1079" i="183"/>
  <c r="J1684" i="183"/>
  <c r="AK18" i="172"/>
  <c r="V1074" i="183"/>
  <c r="AK16" i="172"/>
  <c r="V1072" i="183"/>
  <c r="AK64" i="172"/>
  <c r="AL1120" i="183" s="1"/>
  <c r="AK58" i="172"/>
  <c r="V1114" i="183"/>
  <c r="AK19" i="173"/>
  <c r="AL1131" i="183" s="1"/>
  <c r="V1131" i="183"/>
  <c r="AK31" i="173"/>
  <c r="V1143" i="183"/>
  <c r="AK34" i="173"/>
  <c r="AL1146" i="183" s="1"/>
  <c r="V1146" i="183"/>
  <c r="AK42" i="173"/>
  <c r="AL1154" i="183" s="1"/>
  <c r="V1154" i="183"/>
  <c r="AK47" i="173"/>
  <c r="AL1159" i="183" s="1"/>
  <c r="V1159" i="183"/>
  <c r="V1178" i="183"/>
  <c r="AK10" i="174"/>
  <c r="V1183" i="183"/>
  <c r="AK15" i="174"/>
  <c r="AL1183" i="183" s="1"/>
  <c r="V1187" i="183"/>
  <c r="AK19" i="174"/>
  <c r="AL1187" i="183" s="1"/>
  <c r="V1188" i="183"/>
  <c r="AK20" i="174"/>
  <c r="AL1188" i="183" s="1"/>
  <c r="V1181" i="183"/>
  <c r="AK13" i="174"/>
  <c r="AL1181" i="183" s="1"/>
  <c r="AK25" i="174"/>
  <c r="AL1193" i="183" s="1"/>
  <c r="V1193" i="183"/>
  <c r="AK34" i="174"/>
  <c r="AL1202" i="183" s="1"/>
  <c r="V1202" i="183"/>
  <c r="AK46" i="174"/>
  <c r="AL1214" i="183" s="1"/>
  <c r="V1214" i="183"/>
  <c r="AK49" i="174"/>
  <c r="AL1217" i="183" s="1"/>
  <c r="V1217" i="183"/>
  <c r="AK56" i="174"/>
  <c r="AL1224" i="183" s="1"/>
  <c r="V1224" i="183"/>
  <c r="AK62" i="174"/>
  <c r="AL1230" i="183" s="1"/>
  <c r="V1230" i="183"/>
  <c r="AK55" i="172"/>
  <c r="AL55" i="172" s="1"/>
  <c r="V1111" i="183"/>
  <c r="AK51" i="170"/>
  <c r="AL995" i="183" s="1"/>
  <c r="AK43" i="163"/>
  <c r="AL539" i="183" s="1"/>
  <c r="AK28" i="163"/>
  <c r="AL524" i="183" s="1"/>
  <c r="AK54" i="162"/>
  <c r="AL494" i="183" s="1"/>
  <c r="AK40" i="162"/>
  <c r="AL480" i="183" s="1"/>
  <c r="AK38" i="161"/>
  <c r="AL422" i="183" s="1"/>
  <c r="AK28" i="161"/>
  <c r="AL412" i="183" s="1"/>
  <c r="AK57" i="160"/>
  <c r="AL385" i="183" s="1"/>
  <c r="AK45" i="160"/>
  <c r="AL373" i="183" s="1"/>
  <c r="AK64" i="163"/>
  <c r="AL560" i="183" s="1"/>
  <c r="AK48" i="163"/>
  <c r="AL544" i="183" s="1"/>
  <c r="AK39" i="159"/>
  <c r="AL311" i="183" s="1"/>
  <c r="AK22" i="158"/>
  <c r="AL238" i="183" s="1"/>
  <c r="AK63" i="156"/>
  <c r="AL167" i="183" s="1"/>
  <c r="AK51" i="156"/>
  <c r="AL155" i="183" s="1"/>
  <c r="AK62" i="155"/>
  <c r="AL110" i="183" s="1"/>
  <c r="AK25" i="160"/>
  <c r="AL353" i="183" s="1"/>
  <c r="AK24" i="156"/>
  <c r="AL128" i="183" s="1"/>
  <c r="AK42" i="170"/>
  <c r="AL986" i="183" s="1"/>
  <c r="V986" i="183"/>
  <c r="AK35" i="172"/>
  <c r="AL1091" i="183" s="1"/>
  <c r="V1091" i="183"/>
  <c r="AK54" i="170"/>
  <c r="AL998" i="183" s="1"/>
  <c r="V998" i="183"/>
  <c r="AS10" i="174"/>
  <c r="AT1178" i="183" s="1"/>
  <c r="AK64" i="174"/>
  <c r="AL64" i="174" s="1"/>
  <c r="AP64" i="174" s="1"/>
  <c r="AK59" i="174"/>
  <c r="AL1227" i="183" s="1"/>
  <c r="AK58" i="174"/>
  <c r="AL1226" i="183" s="1"/>
  <c r="AK54" i="174"/>
  <c r="AL1222" i="183" s="1"/>
  <c r="AK53" i="174"/>
  <c r="AK51" i="174"/>
  <c r="AK50" i="174"/>
  <c r="AK43" i="174"/>
  <c r="AL1211" i="183" s="1"/>
  <c r="AK44" i="174"/>
  <c r="AL44" i="174" s="1"/>
  <c r="AP44" i="174" s="1"/>
  <c r="AK41" i="174"/>
  <c r="AL1209" i="183" s="1"/>
  <c r="AK39" i="174"/>
  <c r="AK40" i="174"/>
  <c r="AL1208" i="183" s="1"/>
  <c r="AK38" i="174"/>
  <c r="AL1206" i="183" s="1"/>
  <c r="AK37" i="174"/>
  <c r="AL1205" i="183" s="1"/>
  <c r="AK36" i="174"/>
  <c r="AL1204" i="183" s="1"/>
  <c r="AK35" i="174"/>
  <c r="AK32" i="174"/>
  <c r="AL1200" i="183" s="1"/>
  <c r="AK31" i="174"/>
  <c r="AK29" i="174"/>
  <c r="AS28" i="174"/>
  <c r="AT1196" i="183" s="1"/>
  <c r="AK27" i="174"/>
  <c r="AL1195" i="183" s="1"/>
  <c r="AK26" i="174"/>
  <c r="AL26" i="174" s="1"/>
  <c r="AP26" i="174" s="1"/>
  <c r="AK24" i="174"/>
  <c r="AL1192" i="183" s="1"/>
  <c r="AK23" i="174"/>
  <c r="AM1191" i="183" s="1"/>
  <c r="AS64" i="173"/>
  <c r="AT1176" i="183" s="1"/>
  <c r="AS63" i="173"/>
  <c r="AT1175" i="183" s="1"/>
  <c r="AS57" i="173"/>
  <c r="AT1169" i="183" s="1"/>
  <c r="AS59" i="173"/>
  <c r="AT1171" i="183" s="1"/>
  <c r="AS64" i="172"/>
  <c r="AT1120" i="183" s="1"/>
  <c r="AS17" i="172"/>
  <c r="AT1073" i="183" s="1"/>
  <c r="AK34" i="172"/>
  <c r="AL1090" i="183" s="1"/>
  <c r="AS15" i="172"/>
  <c r="AT1071" i="183" s="1"/>
  <c r="AS52" i="171"/>
  <c r="AT1052" i="183" s="1"/>
  <c r="AS65" i="171"/>
  <c r="AT1065" i="183" s="1"/>
  <c r="BJ60" i="172"/>
  <c r="BK1116" i="183" s="1"/>
  <c r="BJ44" i="171"/>
  <c r="BK1044" i="183" s="1"/>
  <c r="AK43" i="171"/>
  <c r="AS39" i="171"/>
  <c r="AT1039" i="183" s="1"/>
  <c r="AS46" i="170"/>
  <c r="AT990" i="183" s="1"/>
  <c r="BL37" i="171"/>
  <c r="BM1037" i="183" s="1"/>
  <c r="BK37" i="171"/>
  <c r="BL1037" i="183" s="1"/>
  <c r="BK40" i="171"/>
  <c r="BL1040" i="183" s="1"/>
  <c r="BL40" i="171"/>
  <c r="BM1040" i="183" s="1"/>
  <c r="BJ36" i="171"/>
  <c r="BK1036" i="183" s="1"/>
  <c r="AT39" i="171"/>
  <c r="AU1039" i="183" s="1"/>
  <c r="BJ38" i="171"/>
  <c r="BK1038" i="183" s="1"/>
  <c r="BJ42" i="171"/>
  <c r="BK1042" i="183" s="1"/>
  <c r="BL35" i="171"/>
  <c r="BM1035" i="183" s="1"/>
  <c r="BK35" i="171"/>
  <c r="BL1035" i="183" s="1"/>
  <c r="AK63" i="170"/>
  <c r="AS48" i="170"/>
  <c r="AT992" i="183" s="1"/>
  <c r="AK49" i="170"/>
  <c r="AK45" i="170"/>
  <c r="AL989" i="183" s="1"/>
  <c r="AK39" i="170"/>
  <c r="AL983" i="183" s="1"/>
  <c r="AJ5" i="170"/>
  <c r="AJ6" i="170"/>
  <c r="AK34" i="170"/>
  <c r="AL978" i="183" s="1"/>
  <c r="AK33" i="170"/>
  <c r="AL977" i="183" s="1"/>
  <c r="AK23" i="170"/>
  <c r="AL967" i="183" s="1"/>
  <c r="AK24" i="170"/>
  <c r="AL968" i="183" s="1"/>
  <c r="BL17" i="170"/>
  <c r="BM961" i="183" s="1"/>
  <c r="BK17" i="170"/>
  <c r="BL961" i="183" s="1"/>
  <c r="BJ11" i="170"/>
  <c r="BK955" i="183" s="1"/>
  <c r="BK15" i="170"/>
  <c r="BL959" i="183" s="1"/>
  <c r="BL15" i="170"/>
  <c r="BM959" i="183" s="1"/>
  <c r="BK21" i="170"/>
  <c r="BL965" i="183" s="1"/>
  <c r="BL21" i="170"/>
  <c r="BM965" i="183" s="1"/>
  <c r="AT19" i="170"/>
  <c r="AU963" i="183" s="1"/>
  <c r="AT13" i="170"/>
  <c r="AU957" i="183" s="1"/>
  <c r="BJ63" i="170"/>
  <c r="BK1007" i="183" s="1"/>
  <c r="AT18" i="170"/>
  <c r="AU962" i="183" s="1"/>
  <c r="BK20" i="170"/>
  <c r="BL964" i="183" s="1"/>
  <c r="BL20" i="170"/>
  <c r="BM964" i="183" s="1"/>
  <c r="AK16" i="170"/>
  <c r="AL960" i="183" s="1"/>
  <c r="AK15" i="170"/>
  <c r="AL959" i="183" s="1"/>
  <c r="AK13" i="170"/>
  <c r="AS27" i="169"/>
  <c r="AT915" i="183" s="1"/>
  <c r="BJ31" i="169"/>
  <c r="BK919" i="183" s="1"/>
  <c r="BJ34" i="169"/>
  <c r="BK922" i="183" s="1"/>
  <c r="BJ25" i="169"/>
  <c r="BK913" i="183" s="1"/>
  <c r="BK21" i="169"/>
  <c r="BL909" i="183" s="1"/>
  <c r="BL21" i="169"/>
  <c r="BM909" i="183" s="1"/>
  <c r="BJ42" i="169"/>
  <c r="BK930" i="183" s="1"/>
  <c r="BJ13" i="169"/>
  <c r="BK901" i="183" s="1"/>
  <c r="BJ17" i="169"/>
  <c r="BK905" i="183" s="1"/>
  <c r="BJ47" i="169"/>
  <c r="BK935" i="183" s="1"/>
  <c r="BJ38" i="169"/>
  <c r="BK926" i="183" s="1"/>
  <c r="BJ22" i="169"/>
  <c r="BK910" i="183" s="1"/>
  <c r="BJ12" i="169"/>
  <c r="BK900" i="183" s="1"/>
  <c r="BJ16" i="169"/>
  <c r="BK904" i="183" s="1"/>
  <c r="BJ27" i="169"/>
  <c r="BK915" i="183" s="1"/>
  <c r="BL23" i="169"/>
  <c r="BM911" i="183" s="1"/>
  <c r="BK23" i="169"/>
  <c r="BL911" i="183" s="1"/>
  <c r="BL20" i="169"/>
  <c r="BM908" i="183" s="1"/>
  <c r="BK20" i="169"/>
  <c r="BL908" i="183" s="1"/>
  <c r="BJ15" i="169"/>
  <c r="BK903" i="183" s="1"/>
  <c r="BK19" i="169"/>
  <c r="BL907" i="183" s="1"/>
  <c r="BL19" i="169"/>
  <c r="BM907" i="183" s="1"/>
  <c r="BK18" i="169"/>
  <c r="BL906" i="183" s="1"/>
  <c r="BL18" i="169"/>
  <c r="BM906" i="183" s="1"/>
  <c r="BJ10" i="169"/>
  <c r="BK898" i="183" s="1"/>
  <c r="AS58" i="153"/>
  <c r="AT890" i="183" s="1"/>
  <c r="AS56" i="153"/>
  <c r="AT888" i="183" s="1"/>
  <c r="AS48" i="153"/>
  <c r="AT880" i="183" s="1"/>
  <c r="AS62" i="168"/>
  <c r="AT838" i="183" s="1"/>
  <c r="AS14" i="168"/>
  <c r="AT790" i="183" s="1"/>
  <c r="BJ24" i="153"/>
  <c r="BK856" i="183" s="1"/>
  <c r="AS34" i="168"/>
  <c r="AT810" i="183" s="1"/>
  <c r="AS44" i="168"/>
  <c r="AT820" i="183" s="1"/>
  <c r="BK45" i="168"/>
  <c r="BL821" i="183" s="1"/>
  <c r="AS28" i="168"/>
  <c r="AT804" i="183" s="1"/>
  <c r="AS52" i="167"/>
  <c r="AT772" i="183" s="1"/>
  <c r="AS26" i="167"/>
  <c r="AT746" i="183" s="1"/>
  <c r="AS24" i="167"/>
  <c r="AT744" i="183" s="1"/>
  <c r="AS16" i="167"/>
  <c r="AT736" i="183" s="1"/>
  <c r="BJ42" i="167"/>
  <c r="BK762" i="183" s="1"/>
  <c r="BJ36" i="167"/>
  <c r="BK756" i="183" s="1"/>
  <c r="BK62" i="167"/>
  <c r="BL782" i="183" s="1"/>
  <c r="BJ30" i="167"/>
  <c r="BK750" i="183" s="1"/>
  <c r="BJ34" i="167"/>
  <c r="BK754" i="183" s="1"/>
  <c r="BJ44" i="167"/>
  <c r="BK764" i="183" s="1"/>
  <c r="BL62" i="167"/>
  <c r="BM782" i="183" s="1"/>
  <c r="BJ38" i="167"/>
  <c r="BK758" i="183" s="1"/>
  <c r="BJ26" i="167"/>
  <c r="BK746" i="183" s="1"/>
  <c r="BJ28" i="167"/>
  <c r="BK748" i="183" s="1"/>
  <c r="AS22" i="167"/>
  <c r="AT742" i="183" s="1"/>
  <c r="AS14" i="167"/>
  <c r="AT734" i="183" s="1"/>
  <c r="BC5" i="166"/>
  <c r="AS62" i="165"/>
  <c r="AT670" i="183" s="1"/>
  <c r="AS20" i="165"/>
  <c r="AT628" i="183" s="1"/>
  <c r="BC6" i="166"/>
  <c r="BJ16" i="166"/>
  <c r="BK680" i="183" s="1"/>
  <c r="BJ20" i="166"/>
  <c r="BK684" i="183" s="1"/>
  <c r="BJ13" i="166"/>
  <c r="BK677" i="183" s="1"/>
  <c r="BJ17" i="166"/>
  <c r="BK681" i="183" s="1"/>
  <c r="BL22" i="166"/>
  <c r="BM686" i="183" s="1"/>
  <c r="BK22" i="166"/>
  <c r="BL686" i="183" s="1"/>
  <c r="BJ14" i="166"/>
  <c r="BK678" i="183" s="1"/>
  <c r="BL10" i="166"/>
  <c r="BM674" i="183" s="1"/>
  <c r="BK10" i="166"/>
  <c r="BL674" i="183" s="1"/>
  <c r="AT12" i="166"/>
  <c r="AU676" i="183" s="1"/>
  <c r="BJ11" i="166"/>
  <c r="BK675" i="183" s="1"/>
  <c r="BJ21" i="166"/>
  <c r="BK685" i="183" s="1"/>
  <c r="BL19" i="166"/>
  <c r="BM683" i="183" s="1"/>
  <c r="BK19" i="166"/>
  <c r="BL683" i="183" s="1"/>
  <c r="BJ23" i="166"/>
  <c r="AS54" i="165"/>
  <c r="AT662" i="183" s="1"/>
  <c r="BJ60" i="165"/>
  <c r="BK668" i="183" s="1"/>
  <c r="AS32" i="165"/>
  <c r="AT640" i="183" s="1"/>
  <c r="BK64" i="165"/>
  <c r="BL672" i="183" s="1"/>
  <c r="BL47" i="165"/>
  <c r="BM655" i="183" s="1"/>
  <c r="AT16" i="165"/>
  <c r="AU624" i="183" s="1"/>
  <c r="BJ17" i="165"/>
  <c r="BK625" i="183" s="1"/>
  <c r="BK18" i="165"/>
  <c r="BL626" i="183" s="1"/>
  <c r="BL18" i="165"/>
  <c r="BM626" i="183" s="1"/>
  <c r="AT14" i="165"/>
  <c r="AU622" i="183" s="1"/>
  <c r="AT12" i="165"/>
  <c r="AU620" i="183" s="1"/>
  <c r="BJ13" i="165"/>
  <c r="BK621" i="183" s="1"/>
  <c r="BL11" i="165"/>
  <c r="BM619" i="183" s="1"/>
  <c r="BK11" i="165"/>
  <c r="BL619" i="183" s="1"/>
  <c r="BL15" i="165"/>
  <c r="BM623" i="183" s="1"/>
  <c r="BK15" i="165"/>
  <c r="BL623" i="183" s="1"/>
  <c r="BJ20" i="165"/>
  <c r="BK628" i="183" s="1"/>
  <c r="BK22" i="165"/>
  <c r="BL630" i="183" s="1"/>
  <c r="BK10" i="165"/>
  <c r="BL618" i="183" s="1"/>
  <c r="BL10" i="165"/>
  <c r="BM618" i="183" s="1"/>
  <c r="AS56" i="164"/>
  <c r="AT608" i="183" s="1"/>
  <c r="AS42" i="164"/>
  <c r="AT594" i="183" s="1"/>
  <c r="AS43" i="163"/>
  <c r="AT539" i="183" s="1"/>
  <c r="BJ34" i="164"/>
  <c r="BK586" i="183" s="1"/>
  <c r="BJ21" i="164"/>
  <c r="BK573" i="183" s="1"/>
  <c r="AK60" i="163"/>
  <c r="AL556" i="183" s="1"/>
  <c r="AL62" i="163"/>
  <c r="AK52" i="163"/>
  <c r="AL548" i="183" s="1"/>
  <c r="AK45" i="163"/>
  <c r="AL541" i="183" s="1"/>
  <c r="BK61" i="163"/>
  <c r="BL557" i="183" s="1"/>
  <c r="AS39" i="163"/>
  <c r="AT535" i="183" s="1"/>
  <c r="AK39" i="163"/>
  <c r="AK35" i="163"/>
  <c r="AL531" i="183" s="1"/>
  <c r="AK32" i="163"/>
  <c r="AL528" i="183" s="1"/>
  <c r="AS31" i="163"/>
  <c r="AT527" i="183" s="1"/>
  <c r="BJ17" i="163"/>
  <c r="BK513" i="183" s="1"/>
  <c r="AK30" i="163"/>
  <c r="AL526" i="183" s="1"/>
  <c r="AS25" i="163"/>
  <c r="AT521" i="183" s="1"/>
  <c r="AK26" i="163"/>
  <c r="AS51" i="162"/>
  <c r="AT491" i="183" s="1"/>
  <c r="AS33" i="162"/>
  <c r="AT473" i="183" s="1"/>
  <c r="BJ36" i="163"/>
  <c r="BK532" i="183" s="1"/>
  <c r="BJ30" i="163"/>
  <c r="BK526" i="183" s="1"/>
  <c r="AK14" i="163"/>
  <c r="AL510" i="183" s="1"/>
  <c r="AK12" i="163"/>
  <c r="AL508" i="183" s="1"/>
  <c r="AK56" i="162"/>
  <c r="AL496" i="183" s="1"/>
  <c r="AK44" i="162"/>
  <c r="AL484" i="183" s="1"/>
  <c r="AK38" i="162"/>
  <c r="AK13" i="162"/>
  <c r="AL453" i="183" s="1"/>
  <c r="AK11" i="162"/>
  <c r="AL451" i="183" s="1"/>
  <c r="AK20" i="162"/>
  <c r="AL460" i="183" s="1"/>
  <c r="AS31" i="161"/>
  <c r="AT415" i="183" s="1"/>
  <c r="AS44" i="161"/>
  <c r="AT428" i="183" s="1"/>
  <c r="BK53" i="162"/>
  <c r="BL493" i="183" s="1"/>
  <c r="BL53" i="162"/>
  <c r="BM493" i="183" s="1"/>
  <c r="BJ30" i="162"/>
  <c r="BK470" i="183" s="1"/>
  <c r="AS57" i="161"/>
  <c r="AT441" i="183" s="1"/>
  <c r="AS52" i="161"/>
  <c r="AT436" i="183" s="1"/>
  <c r="AS47" i="161"/>
  <c r="AT431" i="183" s="1"/>
  <c r="AK57" i="161"/>
  <c r="AL441" i="183" s="1"/>
  <c r="AK56" i="161"/>
  <c r="AL440" i="183" s="1"/>
  <c r="AS43" i="161"/>
  <c r="AT427" i="183" s="1"/>
  <c r="AK54" i="161"/>
  <c r="AL438" i="183" s="1"/>
  <c r="AK49" i="161"/>
  <c r="AL433" i="183" s="1"/>
  <c r="AK46" i="161"/>
  <c r="AL430" i="183" s="1"/>
  <c r="BL16" i="162"/>
  <c r="BM456" i="183" s="1"/>
  <c r="BJ28" i="162"/>
  <c r="BK468" i="183" s="1"/>
  <c r="BJ29" i="162"/>
  <c r="BK469" i="183" s="1"/>
  <c r="BJ61" i="161"/>
  <c r="BK445" i="183" s="1"/>
  <c r="BK65" i="161"/>
  <c r="BL449" i="183" s="1"/>
  <c r="BC6" i="161"/>
  <c r="BK16" i="161"/>
  <c r="BL400" i="183" s="1"/>
  <c r="BJ19" i="161"/>
  <c r="BK403" i="183" s="1"/>
  <c r="BJ18" i="161"/>
  <c r="BK402" i="183" s="1"/>
  <c r="AS36" i="161"/>
  <c r="AT420" i="183" s="1"/>
  <c r="AS58" i="161"/>
  <c r="AT442" i="183" s="1"/>
  <c r="AS48" i="161"/>
  <c r="AT432" i="183" s="1"/>
  <c r="BJ11" i="161"/>
  <c r="BK395" i="183" s="1"/>
  <c r="BJ53" i="161"/>
  <c r="BK437" i="183" s="1"/>
  <c r="BK14" i="161"/>
  <c r="BL398" i="183" s="1"/>
  <c r="BL14" i="161"/>
  <c r="BM398" i="183" s="1"/>
  <c r="BJ21" i="161"/>
  <c r="BK405" i="183" s="1"/>
  <c r="AT16" i="161"/>
  <c r="AU400" i="183" s="1"/>
  <c r="AS54" i="161"/>
  <c r="AT438" i="183" s="1"/>
  <c r="BJ13" i="161"/>
  <c r="BK397" i="183" s="1"/>
  <c r="BK10" i="161"/>
  <c r="BL394" i="183" s="1"/>
  <c r="BL10" i="161"/>
  <c r="BM394" i="183" s="1"/>
  <c r="BJ15" i="161"/>
  <c r="BK399" i="183" s="1"/>
  <c r="AS59" i="160"/>
  <c r="AT387" i="183" s="1"/>
  <c r="AS58" i="160"/>
  <c r="AT386" i="183" s="1"/>
  <c r="AS34" i="160"/>
  <c r="AT362" i="183" s="1"/>
  <c r="BJ25" i="161"/>
  <c r="BK409" i="183" s="1"/>
  <c r="BJ23" i="161"/>
  <c r="BK407" i="183" s="1"/>
  <c r="BJ29" i="161"/>
  <c r="BK413" i="183" s="1"/>
  <c r="BJ48" i="161"/>
  <c r="BK432" i="183" s="1"/>
  <c r="BL22" i="161"/>
  <c r="BM406" i="183" s="1"/>
  <c r="BK22" i="161"/>
  <c r="BL406" i="183" s="1"/>
  <c r="AK20" i="161"/>
  <c r="AL404" i="183" s="1"/>
  <c r="AK14" i="161"/>
  <c r="AK18" i="161"/>
  <c r="AS54" i="160"/>
  <c r="AT382" i="183" s="1"/>
  <c r="AK65" i="160"/>
  <c r="AL393" i="183" s="1"/>
  <c r="AK64" i="160"/>
  <c r="AK62" i="160"/>
  <c r="AL390" i="183" s="1"/>
  <c r="AK59" i="160"/>
  <c r="AL387" i="183" s="1"/>
  <c r="AK49" i="160"/>
  <c r="AL377" i="183" s="1"/>
  <c r="AK39" i="160"/>
  <c r="AL367" i="183" s="1"/>
  <c r="AS28" i="160"/>
  <c r="AT356" i="183" s="1"/>
  <c r="AK24" i="160"/>
  <c r="AK23" i="160"/>
  <c r="AL351" i="183" s="1"/>
  <c r="AK13" i="160"/>
  <c r="AL341" i="183" s="1"/>
  <c r="AK63" i="159"/>
  <c r="AL335" i="183" s="1"/>
  <c r="AS56" i="159"/>
  <c r="AT328" i="183" s="1"/>
  <c r="AS42" i="159"/>
  <c r="AT314" i="183" s="1"/>
  <c r="AS61" i="159"/>
  <c r="AT333" i="183" s="1"/>
  <c r="AS62" i="159"/>
  <c r="AT334" i="183" s="1"/>
  <c r="AS52" i="159"/>
  <c r="AT324" i="183" s="1"/>
  <c r="AK54" i="159"/>
  <c r="AL326" i="183" s="1"/>
  <c r="AK51" i="159"/>
  <c r="AL323" i="183" s="1"/>
  <c r="AS43" i="159"/>
  <c r="AT315" i="183" s="1"/>
  <c r="AK40" i="159"/>
  <c r="AL312" i="183" s="1"/>
  <c r="AK36" i="159"/>
  <c r="AL308" i="183" s="1"/>
  <c r="AK35" i="159"/>
  <c r="AL307" i="183" s="1"/>
  <c r="AK33" i="159"/>
  <c r="AL305" i="183" s="1"/>
  <c r="AK32" i="159"/>
  <c r="AL304" i="183" s="1"/>
  <c r="AK34" i="159"/>
  <c r="AL306" i="183" s="1"/>
  <c r="AK38" i="159"/>
  <c r="AL310" i="183" s="1"/>
  <c r="AK31" i="159"/>
  <c r="AK30" i="159"/>
  <c r="AL302" i="183" s="1"/>
  <c r="AS33" i="159"/>
  <c r="AT305" i="183" s="1"/>
  <c r="AK29" i="159"/>
  <c r="AL301" i="183" s="1"/>
  <c r="AK28" i="159"/>
  <c r="AK26" i="159"/>
  <c r="AL298" i="183" s="1"/>
  <c r="AK24" i="159"/>
  <c r="AS26" i="159"/>
  <c r="AT298" i="183" s="1"/>
  <c r="AS58" i="158"/>
  <c r="AT274" i="183" s="1"/>
  <c r="AS50" i="158"/>
  <c r="AT266" i="183" s="1"/>
  <c r="BJ48" i="159"/>
  <c r="BK320" i="183" s="1"/>
  <c r="BJ57" i="159"/>
  <c r="BK329" i="183" s="1"/>
  <c r="BJ51" i="159"/>
  <c r="AS10" i="159"/>
  <c r="AT282" i="183" s="1"/>
  <c r="AK19" i="159"/>
  <c r="AL291" i="183" s="1"/>
  <c r="AK18" i="159"/>
  <c r="AL290" i="183" s="1"/>
  <c r="AK16" i="159"/>
  <c r="AL288" i="183" s="1"/>
  <c r="AK14" i="159"/>
  <c r="AL286" i="183" s="1"/>
  <c r="AK10" i="159"/>
  <c r="AL282" i="183" s="1"/>
  <c r="AK65" i="158"/>
  <c r="AL281" i="183" s="1"/>
  <c r="AK63" i="158"/>
  <c r="AL279" i="183" s="1"/>
  <c r="AS62" i="158"/>
  <c r="AT278" i="183" s="1"/>
  <c r="BL55" i="158"/>
  <c r="BM271" i="183" s="1"/>
  <c r="AS44" i="158"/>
  <c r="AT260" i="183" s="1"/>
  <c r="AS42" i="158"/>
  <c r="AT258" i="183" s="1"/>
  <c r="AS31" i="158"/>
  <c r="AT247" i="183" s="1"/>
  <c r="AK37" i="158"/>
  <c r="AK35" i="158"/>
  <c r="AS34" i="158"/>
  <c r="AT250" i="183" s="1"/>
  <c r="AS32" i="158"/>
  <c r="AT248" i="183" s="1"/>
  <c r="AK30" i="158"/>
  <c r="AL246" i="183" s="1"/>
  <c r="AK23" i="158"/>
  <c r="AL239" i="183" s="1"/>
  <c r="AS62" i="157"/>
  <c r="AT222" i="183" s="1"/>
  <c r="AS46" i="157"/>
  <c r="AT206" i="183" s="1"/>
  <c r="AS18" i="158"/>
  <c r="AT234" i="183" s="1"/>
  <c r="AS23" i="158"/>
  <c r="AT239" i="183" s="1"/>
  <c r="AS12" i="158"/>
  <c r="AT228" i="183" s="1"/>
  <c r="AS10" i="158"/>
  <c r="AT226" i="183" s="1"/>
  <c r="BJ37" i="158"/>
  <c r="BK253" i="183" s="1"/>
  <c r="AK61" i="157"/>
  <c r="AK12" i="158"/>
  <c r="AL228" i="183" s="1"/>
  <c r="AK11" i="158"/>
  <c r="AL227" i="183" s="1"/>
  <c r="AK15" i="158"/>
  <c r="AK65" i="157"/>
  <c r="AL225" i="183" s="1"/>
  <c r="AK62" i="157"/>
  <c r="AL222" i="183" s="1"/>
  <c r="AK60" i="157"/>
  <c r="AL220" i="183" s="1"/>
  <c r="AK20" i="158"/>
  <c r="AL236" i="183" s="1"/>
  <c r="AK18" i="158"/>
  <c r="AL234" i="183" s="1"/>
  <c r="AK13" i="158"/>
  <c r="AL229" i="183" s="1"/>
  <c r="AK10" i="158"/>
  <c r="AL226" i="183" s="1"/>
  <c r="AS55" i="157"/>
  <c r="AT215" i="183" s="1"/>
  <c r="AS44" i="157"/>
  <c r="AT204" i="183" s="1"/>
  <c r="AS42" i="157"/>
  <c r="AT202" i="183" s="1"/>
  <c r="AK57" i="157"/>
  <c r="AL217" i="183" s="1"/>
  <c r="AK56" i="157"/>
  <c r="AK55" i="157"/>
  <c r="AS64" i="157"/>
  <c r="AT224" i="183" s="1"/>
  <c r="AS54" i="157"/>
  <c r="AT214" i="183" s="1"/>
  <c r="AS58" i="157"/>
  <c r="AT218" i="183" s="1"/>
  <c r="AK54" i="157"/>
  <c r="AL214" i="183" s="1"/>
  <c r="AK51" i="157"/>
  <c r="AL211" i="183" s="1"/>
  <c r="AK47" i="157"/>
  <c r="AL47" i="157" s="1"/>
  <c r="AK50" i="157"/>
  <c r="AL210" i="183" s="1"/>
  <c r="AK45" i="157"/>
  <c r="AL205" i="183" s="1"/>
  <c r="BJ63" i="157"/>
  <c r="BK223" i="183" s="1"/>
  <c r="AK44" i="157"/>
  <c r="AL204" i="183" s="1"/>
  <c r="AK43" i="157"/>
  <c r="AK42" i="157"/>
  <c r="AS38" i="157"/>
  <c r="AT198" i="183" s="1"/>
  <c r="AS34" i="157"/>
  <c r="AT194" i="183" s="1"/>
  <c r="AK41" i="157"/>
  <c r="AL201" i="183" s="1"/>
  <c r="AK37" i="157"/>
  <c r="AK35" i="157"/>
  <c r="AS32" i="157"/>
  <c r="AT192" i="183" s="1"/>
  <c r="AK33" i="157"/>
  <c r="AL193" i="183" s="1"/>
  <c r="AK32" i="157"/>
  <c r="AL192" i="183" s="1"/>
  <c r="AK31" i="157"/>
  <c r="AK29" i="157"/>
  <c r="AK28" i="157"/>
  <c r="AS30" i="157"/>
  <c r="AT190" i="183" s="1"/>
  <c r="AK27" i="157"/>
  <c r="AL187" i="183" s="1"/>
  <c r="AK26" i="157"/>
  <c r="AL186" i="183" s="1"/>
  <c r="AK23" i="157"/>
  <c r="AL183" i="183" s="1"/>
  <c r="AK24" i="157"/>
  <c r="AL184" i="183" s="1"/>
  <c r="AS62" i="156"/>
  <c r="AT166" i="183" s="1"/>
  <c r="BJ57" i="157"/>
  <c r="BK217" i="183" s="1"/>
  <c r="BJ36" i="157"/>
  <c r="BK196" i="183" s="1"/>
  <c r="BJ19" i="157"/>
  <c r="BK179" i="183" s="1"/>
  <c r="BJ10" i="157"/>
  <c r="BK170" i="183" s="1"/>
  <c r="AK13" i="157"/>
  <c r="AL173" i="183" s="1"/>
  <c r="AK17" i="157"/>
  <c r="AL177" i="183" s="1"/>
  <c r="AK22" i="157"/>
  <c r="AL182" i="183" s="1"/>
  <c r="AK19" i="157"/>
  <c r="AL179" i="183" s="1"/>
  <c r="AK20" i="157"/>
  <c r="AL180" i="183" s="1"/>
  <c r="AK61" i="156"/>
  <c r="AL165" i="183" s="1"/>
  <c r="AK65" i="156"/>
  <c r="AK64" i="156"/>
  <c r="AK12" i="157"/>
  <c r="AL172" i="183" s="1"/>
  <c r="AS11" i="157"/>
  <c r="AT171" i="183" s="1"/>
  <c r="AS16" i="157"/>
  <c r="AT176" i="183" s="1"/>
  <c r="AS24" i="157"/>
  <c r="AT184" i="183" s="1"/>
  <c r="AS27" i="157"/>
  <c r="AT187" i="183" s="1"/>
  <c r="AS48" i="156"/>
  <c r="AT152" i="183" s="1"/>
  <c r="AK52" i="156"/>
  <c r="AL156" i="183" s="1"/>
  <c r="AK56" i="156"/>
  <c r="AS58" i="156"/>
  <c r="AT162" i="183" s="1"/>
  <c r="AS49" i="156"/>
  <c r="AT153" i="183" s="1"/>
  <c r="AS56" i="156"/>
  <c r="AT160" i="183" s="1"/>
  <c r="AK54" i="156"/>
  <c r="AL158" i="183" s="1"/>
  <c r="AK53" i="156"/>
  <c r="AL157" i="183" s="1"/>
  <c r="AK49" i="156"/>
  <c r="AK43" i="156"/>
  <c r="AL147" i="183" s="1"/>
  <c r="AK47" i="156"/>
  <c r="AL151" i="183" s="1"/>
  <c r="BJ49" i="156"/>
  <c r="BK153" i="183" s="1"/>
  <c r="BK52" i="156"/>
  <c r="BL156" i="183" s="1"/>
  <c r="AK41" i="156"/>
  <c r="AL145" i="183" s="1"/>
  <c r="AS44" i="156"/>
  <c r="AT148" i="183" s="1"/>
  <c r="AK37" i="156"/>
  <c r="AL141" i="183" s="1"/>
  <c r="AS42" i="156"/>
  <c r="AT146" i="183" s="1"/>
  <c r="AS29" i="156"/>
  <c r="AT133" i="183" s="1"/>
  <c r="AK23" i="156"/>
  <c r="AL127" i="183" s="1"/>
  <c r="AK25" i="156"/>
  <c r="AL129" i="183" s="1"/>
  <c r="AK26" i="156"/>
  <c r="AL130" i="183" s="1"/>
  <c r="BJ29" i="156"/>
  <c r="BK133" i="183" s="1"/>
  <c r="AK15" i="156"/>
  <c r="AL119" i="183" s="1"/>
  <c r="AK11" i="156"/>
  <c r="AL115" i="183" s="1"/>
  <c r="AK17" i="156"/>
  <c r="AK14" i="156"/>
  <c r="AL118" i="183" s="1"/>
  <c r="AK12" i="156"/>
  <c r="AL116" i="183" s="1"/>
  <c r="AS10" i="156"/>
  <c r="AT114" i="183" s="1"/>
  <c r="AS22" i="156"/>
  <c r="AT126" i="183" s="1"/>
  <c r="AS14" i="156"/>
  <c r="AT118" i="183" s="1"/>
  <c r="AS17" i="156"/>
  <c r="AT121" i="183" s="1"/>
  <c r="AS63" i="155"/>
  <c r="AT111" i="183" s="1"/>
  <c r="AK42" i="155"/>
  <c r="AL90" i="183" s="1"/>
  <c r="AK44" i="155"/>
  <c r="AL92" i="183" s="1"/>
  <c r="AS44" i="155"/>
  <c r="AT92" i="183" s="1"/>
  <c r="AS43" i="155"/>
  <c r="AT91" i="183" s="1"/>
  <c r="AS46" i="155"/>
  <c r="AT94" i="183" s="1"/>
  <c r="AS36" i="155"/>
  <c r="AT84" i="183" s="1"/>
  <c r="AS40" i="155"/>
  <c r="AT88" i="183" s="1"/>
  <c r="AS32" i="155"/>
  <c r="AT80" i="183" s="1"/>
  <c r="AK29" i="155"/>
  <c r="BK39" i="155"/>
  <c r="BL87" i="183" s="1"/>
  <c r="BJ44" i="155"/>
  <c r="BK92" i="183" s="1"/>
  <c r="BJ31" i="155"/>
  <c r="BK79" i="183" s="1"/>
  <c r="BJ27" i="155"/>
  <c r="BK75" i="183" s="1"/>
  <c r="AS46" i="154"/>
  <c r="AT38" i="183" s="1"/>
  <c r="AS38" i="154"/>
  <c r="AT30" i="183" s="1"/>
  <c r="BJ48" i="154"/>
  <c r="BK40" i="183" s="1"/>
  <c r="AS28" i="154"/>
  <c r="AT20" i="183" s="1"/>
  <c r="AS65" i="157"/>
  <c r="AT225" i="183" s="1"/>
  <c r="AS13" i="157"/>
  <c r="AT173" i="183" s="1"/>
  <c r="AS10" i="170"/>
  <c r="AT954" i="183" s="1"/>
  <c r="AS12" i="168"/>
  <c r="AT788" i="183" s="1"/>
  <c r="AS64" i="168"/>
  <c r="AT840" i="183" s="1"/>
  <c r="AS10" i="165"/>
  <c r="AT618" i="183" s="1"/>
  <c r="AS63" i="157"/>
  <c r="AT223" i="183" s="1"/>
  <c r="AS24" i="168"/>
  <c r="AT800" i="183" s="1"/>
  <c r="AS30" i="167"/>
  <c r="AT750" i="183" s="1"/>
  <c r="AS25" i="169"/>
  <c r="AT913" i="183" s="1"/>
  <c r="AS63" i="156"/>
  <c r="AT167" i="183" s="1"/>
  <c r="AS15" i="157"/>
  <c r="AT175" i="183" s="1"/>
  <c r="AS56" i="165"/>
  <c r="AT664" i="183" s="1"/>
  <c r="AS22" i="170"/>
  <c r="AT966" i="183" s="1"/>
  <c r="AS28" i="153"/>
  <c r="AT860" i="183" s="1"/>
  <c r="AS22" i="153"/>
  <c r="AT854" i="183" s="1"/>
  <c r="AS30" i="165"/>
  <c r="AT638" i="183" s="1"/>
  <c r="AS18" i="153"/>
  <c r="AT850" i="183" s="1"/>
  <c r="AS26" i="168"/>
  <c r="AT802" i="183" s="1"/>
  <c r="AS36" i="166"/>
  <c r="AT700" i="183" s="1"/>
  <c r="AS30" i="168"/>
  <c r="AT806" i="183" s="1"/>
  <c r="AS32" i="167"/>
  <c r="AT752" i="183" s="1"/>
  <c r="AS44" i="167"/>
  <c r="AT764" i="183" s="1"/>
  <c r="AS36" i="153"/>
  <c r="AT868" i="183" s="1"/>
  <c r="AS18" i="170"/>
  <c r="AT962" i="183" s="1"/>
  <c r="AS12" i="153"/>
  <c r="AT844" i="183" s="1"/>
  <c r="AS22" i="168"/>
  <c r="AT798" i="183" s="1"/>
  <c r="AS32" i="153"/>
  <c r="AT864" i="183" s="1"/>
  <c r="AS12" i="154"/>
  <c r="AT4" i="183" s="1"/>
  <c r="AS20" i="154"/>
  <c r="AT12" i="183" s="1"/>
  <c r="AS26" i="154"/>
  <c r="AT18" i="183" s="1"/>
  <c r="AS30" i="154"/>
  <c r="AT22" i="183" s="1"/>
  <c r="AS40" i="154"/>
  <c r="AT32" i="183" s="1"/>
  <c r="BJ15" i="174"/>
  <c r="BK1183" i="183" s="1"/>
  <c r="BJ22" i="174"/>
  <c r="BK1190" i="183" s="1"/>
  <c r="BJ20" i="174"/>
  <c r="BK1188" i="183" s="1"/>
  <c r="AS34" i="174"/>
  <c r="AT1202" i="183" s="1"/>
  <c r="AS37" i="174"/>
  <c r="AT1205" i="183" s="1"/>
  <c r="AS61" i="173"/>
  <c r="AT1173" i="183" s="1"/>
  <c r="AK63" i="173"/>
  <c r="AL63" i="173" s="1"/>
  <c r="AK64" i="173"/>
  <c r="AL1176" i="183" s="1"/>
  <c r="AS38" i="173"/>
  <c r="AT1150" i="183" s="1"/>
  <c r="AK36" i="173"/>
  <c r="BJ16" i="173"/>
  <c r="BK1128" i="183" s="1"/>
  <c r="BJ12" i="173"/>
  <c r="BK1124" i="183" s="1"/>
  <c r="AS60" i="172"/>
  <c r="AT1116" i="183" s="1"/>
  <c r="AL16" i="173"/>
  <c r="AK59" i="172"/>
  <c r="AK11" i="173"/>
  <c r="AK63" i="172"/>
  <c r="AK57" i="172"/>
  <c r="AL1113" i="183" s="1"/>
  <c r="AS61" i="172"/>
  <c r="AT1117" i="183" s="1"/>
  <c r="AS33" i="172"/>
  <c r="AT1089" i="183" s="1"/>
  <c r="AK53" i="172"/>
  <c r="AL1109" i="183" s="1"/>
  <c r="AS52" i="172"/>
  <c r="AT1108" i="183" s="1"/>
  <c r="AK49" i="172"/>
  <c r="AK42" i="172"/>
  <c r="BJ59" i="172"/>
  <c r="BK1115" i="183" s="1"/>
  <c r="AS43" i="172"/>
  <c r="AT1099" i="183" s="1"/>
  <c r="AK39" i="172"/>
  <c r="AS36" i="172"/>
  <c r="AT1092" i="183" s="1"/>
  <c r="AK26" i="172"/>
  <c r="AK22" i="172"/>
  <c r="AL1078" i="183" s="1"/>
  <c r="AS60" i="171"/>
  <c r="AT1060" i="183" s="1"/>
  <c r="AK46" i="171"/>
  <c r="AS34" i="170"/>
  <c r="AT978" i="183" s="1"/>
  <c r="AS64" i="170"/>
  <c r="AT1008" i="183" s="1"/>
  <c r="AS42" i="170"/>
  <c r="AT986" i="183" s="1"/>
  <c r="AS36" i="170"/>
  <c r="AT980" i="183" s="1"/>
  <c r="BK24" i="171"/>
  <c r="BL1024" i="183" s="1"/>
  <c r="BJ34" i="171"/>
  <c r="BK1034" i="183" s="1"/>
  <c r="BL30" i="171"/>
  <c r="BM1030" i="183" s="1"/>
  <c r="BK30" i="171"/>
  <c r="BL1030" i="183" s="1"/>
  <c r="BL33" i="171"/>
  <c r="BM1033" i="183" s="1"/>
  <c r="BK33" i="171"/>
  <c r="BL1033" i="183" s="1"/>
  <c r="AS62" i="170"/>
  <c r="AT1006" i="183" s="1"/>
  <c r="AS58" i="170"/>
  <c r="AT1002" i="183" s="1"/>
  <c r="AS60" i="170"/>
  <c r="AT1004" i="183" s="1"/>
  <c r="AS54" i="170"/>
  <c r="AT998" i="183" s="1"/>
  <c r="AS38" i="170"/>
  <c r="AT982" i="183" s="1"/>
  <c r="AJ5" i="171"/>
  <c r="BK27" i="171"/>
  <c r="BL1027" i="183" s="1"/>
  <c r="BL27" i="171"/>
  <c r="BM1027" i="183" s="1"/>
  <c r="BJ11" i="171"/>
  <c r="BK1011" i="183" s="1"/>
  <c r="BL17" i="171"/>
  <c r="BM1017" i="183" s="1"/>
  <c r="BK17" i="171"/>
  <c r="BL1017" i="183" s="1"/>
  <c r="AT24" i="171"/>
  <c r="AU1024" i="183" s="1"/>
  <c r="BL22" i="171"/>
  <c r="BM1022" i="183" s="1"/>
  <c r="BK22" i="171"/>
  <c r="BL1022" i="183" s="1"/>
  <c r="BJ19" i="171"/>
  <c r="BK1019" i="183" s="1"/>
  <c r="BL10" i="171"/>
  <c r="BM1010" i="183" s="1"/>
  <c r="BK10" i="171"/>
  <c r="BL1010" i="183" s="1"/>
  <c r="BK18" i="171"/>
  <c r="BL1018" i="183" s="1"/>
  <c r="BL29" i="171"/>
  <c r="BM1029" i="183" s="1"/>
  <c r="BK29" i="171"/>
  <c r="BL1029" i="183" s="1"/>
  <c r="BK25" i="171"/>
  <c r="BL1025" i="183" s="1"/>
  <c r="BL25" i="171"/>
  <c r="BM1025" i="183" s="1"/>
  <c r="BL21" i="171"/>
  <c r="BM1021" i="183" s="1"/>
  <c r="BK21" i="171"/>
  <c r="BL1021" i="183" s="1"/>
  <c r="AT26" i="171"/>
  <c r="AU1026" i="183" s="1"/>
  <c r="BJ13" i="171"/>
  <c r="BK1013" i="183" s="1"/>
  <c r="BJ15" i="171"/>
  <c r="BK1015" i="183" s="1"/>
  <c r="BL14" i="171"/>
  <c r="BM1014" i="183" s="1"/>
  <c r="BK14" i="171"/>
  <c r="BL1014" i="183" s="1"/>
  <c r="BJ64" i="170"/>
  <c r="BK1008" i="183" s="1"/>
  <c r="BL54" i="170"/>
  <c r="BM998" i="183" s="1"/>
  <c r="BK54" i="170"/>
  <c r="BL998" i="183" s="1"/>
  <c r="AK35" i="170"/>
  <c r="AL35" i="170" s="1"/>
  <c r="BJ60" i="170"/>
  <c r="BK1004" i="183" s="1"/>
  <c r="BJ52" i="170"/>
  <c r="BK996" i="183" s="1"/>
  <c r="BL38" i="170"/>
  <c r="BM982" i="183" s="1"/>
  <c r="BK38" i="170"/>
  <c r="BL982" i="183" s="1"/>
  <c r="BJ43" i="170"/>
  <c r="BK987" i="183" s="1"/>
  <c r="BJ27" i="170"/>
  <c r="BK971" i="183" s="1"/>
  <c r="BK63" i="170"/>
  <c r="BL1007" i="183" s="1"/>
  <c r="BL63" i="170"/>
  <c r="BM1007" i="183" s="1"/>
  <c r="BJ47" i="170"/>
  <c r="BK991" i="183" s="1"/>
  <c r="BJ31" i="170"/>
  <c r="BK975" i="183" s="1"/>
  <c r="BJ56" i="170"/>
  <c r="BK1000" i="183" s="1"/>
  <c r="BJ49" i="170"/>
  <c r="BK993" i="183" s="1"/>
  <c r="BJ33" i="170"/>
  <c r="BK977" i="183" s="1"/>
  <c r="BJ36" i="170"/>
  <c r="BK980" i="183" s="1"/>
  <c r="BJ61" i="170"/>
  <c r="BK1005" i="183" s="1"/>
  <c r="BJ51" i="170"/>
  <c r="BK995" i="183" s="1"/>
  <c r="BJ40" i="170"/>
  <c r="BK984" i="183" s="1"/>
  <c r="BJ24" i="170"/>
  <c r="BK968" i="183" s="1"/>
  <c r="BL50" i="170"/>
  <c r="BM994" i="183" s="1"/>
  <c r="BK50" i="170"/>
  <c r="BL994" i="183" s="1"/>
  <c r="BL46" i="170"/>
  <c r="BM990" i="183" s="1"/>
  <c r="BK46" i="170"/>
  <c r="BL990" i="183" s="1"/>
  <c r="BL30" i="170"/>
  <c r="BM974" i="183" s="1"/>
  <c r="BK30" i="170"/>
  <c r="BL974" i="183" s="1"/>
  <c r="BJ35" i="170"/>
  <c r="BK979" i="183" s="1"/>
  <c r="BL62" i="170"/>
  <c r="BM1006" i="183" s="1"/>
  <c r="BK62" i="170"/>
  <c r="BL1006" i="183" s="1"/>
  <c r="BJ39" i="170"/>
  <c r="BK983" i="183" s="1"/>
  <c r="BJ23" i="170"/>
  <c r="BK967" i="183" s="1"/>
  <c r="BL42" i="170"/>
  <c r="BM986" i="183" s="1"/>
  <c r="BK42" i="170"/>
  <c r="BL986" i="183" s="1"/>
  <c r="BL34" i="170"/>
  <c r="BM978" i="183" s="1"/>
  <c r="BK34" i="170"/>
  <c r="BL978" i="183" s="1"/>
  <c r="BJ65" i="170"/>
  <c r="BK1009" i="183" s="1"/>
  <c r="BJ55" i="170"/>
  <c r="BK999" i="183" s="1"/>
  <c r="BJ41" i="170"/>
  <c r="BK985" i="183" s="1"/>
  <c r="BJ25" i="170"/>
  <c r="BK969" i="183" s="1"/>
  <c r="BK58" i="170"/>
  <c r="BL1002" i="183" s="1"/>
  <c r="BL58" i="170"/>
  <c r="BM1002" i="183" s="1"/>
  <c r="BJ44" i="170"/>
  <c r="BK988" i="183" s="1"/>
  <c r="BJ28" i="170"/>
  <c r="BK972" i="183" s="1"/>
  <c r="BJ48" i="170"/>
  <c r="BK992" i="183" s="1"/>
  <c r="BJ32" i="170"/>
  <c r="BK976" i="183" s="1"/>
  <c r="BL26" i="170"/>
  <c r="BM970" i="183" s="1"/>
  <c r="BK26" i="170"/>
  <c r="BL970" i="183" s="1"/>
  <c r="AT37" i="170"/>
  <c r="AU981" i="183" s="1"/>
  <c r="BJ22" i="170"/>
  <c r="BK966" i="183" s="1"/>
  <c r="BC6" i="170"/>
  <c r="BC5" i="170"/>
  <c r="AK11" i="170"/>
  <c r="AL955" i="183" s="1"/>
  <c r="AK20" i="170"/>
  <c r="AL964" i="183" s="1"/>
  <c r="AK19" i="170"/>
  <c r="AL963" i="183" s="1"/>
  <c r="AK21" i="170"/>
  <c r="BL63" i="169"/>
  <c r="BM951" i="183" s="1"/>
  <c r="BJ59" i="169"/>
  <c r="BK947" i="183" s="1"/>
  <c r="BJ65" i="169"/>
  <c r="BK953" i="183" s="1"/>
  <c r="BK57" i="169"/>
  <c r="BL945" i="183" s="1"/>
  <c r="BL57" i="169"/>
  <c r="BM945" i="183" s="1"/>
  <c r="BJ48" i="169"/>
  <c r="BK936" i="183" s="1"/>
  <c r="BJ41" i="169"/>
  <c r="BK929" i="183" s="1"/>
  <c r="BL35" i="169"/>
  <c r="BM923" i="183" s="1"/>
  <c r="BK35" i="169"/>
  <c r="BL923" i="183" s="1"/>
  <c r="AT30" i="169"/>
  <c r="AU918" i="183" s="1"/>
  <c r="BJ61" i="169"/>
  <c r="BK949" i="183" s="1"/>
  <c r="BJ58" i="169"/>
  <c r="BK946" i="183" s="1"/>
  <c r="BJ64" i="169"/>
  <c r="BK952" i="183" s="1"/>
  <c r="BJ50" i="169"/>
  <c r="BK938" i="183" s="1"/>
  <c r="BL39" i="169"/>
  <c r="BM927" i="183" s="1"/>
  <c r="BK39" i="169"/>
  <c r="BL927" i="183" s="1"/>
  <c r="BL28" i="169"/>
  <c r="BM916" i="183" s="1"/>
  <c r="BK28" i="169"/>
  <c r="BL916" i="183" s="1"/>
  <c r="BJ53" i="169"/>
  <c r="BK941" i="183" s="1"/>
  <c r="BJ40" i="169"/>
  <c r="BK928" i="183" s="1"/>
  <c r="BJ60" i="169"/>
  <c r="BK948" i="183" s="1"/>
  <c r="BJ45" i="169"/>
  <c r="BK933" i="183" s="1"/>
  <c r="BJ54" i="169"/>
  <c r="BK942" i="183" s="1"/>
  <c r="BK43" i="169"/>
  <c r="BL931" i="183" s="1"/>
  <c r="BL43" i="169"/>
  <c r="BM931" i="183" s="1"/>
  <c r="BJ33" i="169"/>
  <c r="BK921" i="183" s="1"/>
  <c r="BK26" i="169"/>
  <c r="BL914" i="183" s="1"/>
  <c r="BL26" i="169"/>
  <c r="BM914" i="183" s="1"/>
  <c r="BJ52" i="169"/>
  <c r="BK940" i="183" s="1"/>
  <c r="BJ36" i="169"/>
  <c r="BK924" i="183" s="1"/>
  <c r="BJ62" i="169"/>
  <c r="BK950" i="183" s="1"/>
  <c r="BK55" i="169"/>
  <c r="BL943" i="183" s="1"/>
  <c r="BL55" i="169"/>
  <c r="BM943" i="183" s="1"/>
  <c r="BJ44" i="169"/>
  <c r="BK932" i="183" s="1"/>
  <c r="BK56" i="169"/>
  <c r="BL944" i="183" s="1"/>
  <c r="BL56" i="169"/>
  <c r="BM944" i="183" s="1"/>
  <c r="BJ49" i="169"/>
  <c r="BK937" i="183" s="1"/>
  <c r="BJ37" i="169"/>
  <c r="BK925" i="183" s="1"/>
  <c r="AT63" i="169"/>
  <c r="AU951" i="183" s="1"/>
  <c r="BJ32" i="169"/>
  <c r="BK920" i="183" s="1"/>
  <c r="BJ46" i="169"/>
  <c r="BK934" i="183" s="1"/>
  <c r="BJ29" i="169"/>
  <c r="BK917" i="183" s="1"/>
  <c r="BJ24" i="169"/>
  <c r="BK912" i="183" s="1"/>
  <c r="BC5" i="169"/>
  <c r="BC6" i="169"/>
  <c r="AS60" i="153"/>
  <c r="AT892" i="183" s="1"/>
  <c r="AS54" i="153"/>
  <c r="AT886" i="183" s="1"/>
  <c r="AS44" i="153"/>
  <c r="AT876" i="183" s="1"/>
  <c r="AS40" i="153"/>
  <c r="AT872" i="183" s="1"/>
  <c r="AJ5" i="153"/>
  <c r="BC6" i="153"/>
  <c r="BJ61" i="153"/>
  <c r="BK893" i="183" s="1"/>
  <c r="BJ53" i="153"/>
  <c r="BK885" i="183" s="1"/>
  <c r="BJ38" i="153"/>
  <c r="BK870" i="183" s="1"/>
  <c r="BJ30" i="153"/>
  <c r="BK862" i="183" s="1"/>
  <c r="BJ20" i="153"/>
  <c r="BK852" i="183" s="1"/>
  <c r="BJ12" i="153"/>
  <c r="BK844" i="183" s="1"/>
  <c r="BJ56" i="153"/>
  <c r="BK888" i="183" s="1"/>
  <c r="BJ45" i="153"/>
  <c r="BK877" i="183" s="1"/>
  <c r="BJ41" i="153"/>
  <c r="BK873" i="183" s="1"/>
  <c r="BL35" i="153"/>
  <c r="BM867" i="183" s="1"/>
  <c r="BK35" i="153"/>
  <c r="BL867" i="183" s="1"/>
  <c r="BJ27" i="153"/>
  <c r="BK859" i="183" s="1"/>
  <c r="BJ17" i="153"/>
  <c r="BK849" i="183" s="1"/>
  <c r="BJ62" i="153"/>
  <c r="BK894" i="183" s="1"/>
  <c r="BJ59" i="153"/>
  <c r="BK891" i="183" s="1"/>
  <c r="BJ51" i="153"/>
  <c r="BK883" i="183" s="1"/>
  <c r="BJ58" i="153"/>
  <c r="BK890" i="183" s="1"/>
  <c r="BJ44" i="153"/>
  <c r="BK876" i="183" s="1"/>
  <c r="BJ36" i="153"/>
  <c r="BK868" i="183" s="1"/>
  <c r="BJ28" i="153"/>
  <c r="BK860" i="183" s="1"/>
  <c r="BJ18" i="153"/>
  <c r="BK850" i="183" s="1"/>
  <c r="BJ46" i="153"/>
  <c r="BK878" i="183" s="1"/>
  <c r="BJ52" i="153"/>
  <c r="BK884" i="183" s="1"/>
  <c r="BL33" i="153"/>
  <c r="BM865" i="183" s="1"/>
  <c r="BK33" i="153"/>
  <c r="BL865" i="183" s="1"/>
  <c r="BJ25" i="153"/>
  <c r="BK857" i="183" s="1"/>
  <c r="BJ15" i="153"/>
  <c r="BK847" i="183" s="1"/>
  <c r="BJ65" i="153"/>
  <c r="BK897" i="183" s="1"/>
  <c r="BJ57" i="153"/>
  <c r="BK889" i="183" s="1"/>
  <c r="BJ49" i="153"/>
  <c r="BK881" i="183" s="1"/>
  <c r="BJ42" i="153"/>
  <c r="BK874" i="183" s="1"/>
  <c r="BJ34" i="153"/>
  <c r="BK866" i="183" s="1"/>
  <c r="BJ26" i="153"/>
  <c r="BK858" i="183" s="1"/>
  <c r="BJ16" i="153"/>
  <c r="BK848" i="183" s="1"/>
  <c r="BJ64" i="153"/>
  <c r="BK896" i="183" s="1"/>
  <c r="BJ48" i="153"/>
  <c r="BK880" i="183" s="1"/>
  <c r="BJ43" i="153"/>
  <c r="BK875" i="183" s="1"/>
  <c r="BJ39" i="153"/>
  <c r="BK871" i="183" s="1"/>
  <c r="BL31" i="153"/>
  <c r="BM863" i="183" s="1"/>
  <c r="BK31" i="153"/>
  <c r="BL863" i="183" s="1"/>
  <c r="BJ21" i="153"/>
  <c r="BK853" i="183" s="1"/>
  <c r="BJ13" i="153"/>
  <c r="BK845" i="183" s="1"/>
  <c r="BK23" i="153"/>
  <c r="BL855" i="183" s="1"/>
  <c r="BL23" i="153"/>
  <c r="BM855" i="183" s="1"/>
  <c r="BC5" i="153"/>
  <c r="BJ63" i="153"/>
  <c r="BK895" i="183" s="1"/>
  <c r="BJ55" i="153"/>
  <c r="BK887" i="183" s="1"/>
  <c r="BJ47" i="153"/>
  <c r="BK879" i="183" s="1"/>
  <c r="BJ50" i="153"/>
  <c r="BK882" i="183" s="1"/>
  <c r="BJ40" i="153"/>
  <c r="BK872" i="183" s="1"/>
  <c r="BJ32" i="153"/>
  <c r="BK864" i="183" s="1"/>
  <c r="BJ22" i="153"/>
  <c r="BK854" i="183" s="1"/>
  <c r="BJ14" i="153"/>
  <c r="BK846" i="183" s="1"/>
  <c r="BJ54" i="153"/>
  <c r="BK886" i="183" s="1"/>
  <c r="BJ60" i="153"/>
  <c r="BK892" i="183" s="1"/>
  <c r="BL37" i="153"/>
  <c r="BM869" i="183" s="1"/>
  <c r="BK37" i="153"/>
  <c r="BL869" i="183" s="1"/>
  <c r="BL29" i="153"/>
  <c r="BM861" i="183" s="1"/>
  <c r="BK29" i="153"/>
  <c r="BL861" i="183" s="1"/>
  <c r="BJ19" i="153"/>
  <c r="BK851" i="183" s="1"/>
  <c r="BJ11" i="153"/>
  <c r="BK843" i="183" s="1"/>
  <c r="BK10" i="153"/>
  <c r="BL842" i="183" s="1"/>
  <c r="BL10" i="153"/>
  <c r="BM842" i="183" s="1"/>
  <c r="AS52" i="168"/>
  <c r="AT828" i="183" s="1"/>
  <c r="AS60" i="168"/>
  <c r="AT836" i="183" s="1"/>
  <c r="AS58" i="168"/>
  <c r="AT834" i="183" s="1"/>
  <c r="AS48" i="168"/>
  <c r="AT824" i="183" s="1"/>
  <c r="AS46" i="168"/>
  <c r="AT822" i="183" s="1"/>
  <c r="AS40" i="168"/>
  <c r="AT816" i="183" s="1"/>
  <c r="AS56" i="168"/>
  <c r="AT832" i="183" s="1"/>
  <c r="AS50" i="168"/>
  <c r="AT826" i="183" s="1"/>
  <c r="BJ61" i="168"/>
  <c r="BK837" i="183" s="1"/>
  <c r="BJ49" i="168"/>
  <c r="BK825" i="183" s="1"/>
  <c r="BL64" i="168"/>
  <c r="BM840" i="183" s="1"/>
  <c r="BK64" i="168"/>
  <c r="BL840" i="183" s="1"/>
  <c r="BL56" i="168"/>
  <c r="BM832" i="183" s="1"/>
  <c r="BK56" i="168"/>
  <c r="BL832" i="183" s="1"/>
  <c r="BK59" i="168"/>
  <c r="BL835" i="183" s="1"/>
  <c r="BL59" i="168"/>
  <c r="BM835" i="183" s="1"/>
  <c r="BJ55" i="168"/>
  <c r="BK831" i="183" s="1"/>
  <c r="BJ48" i="168"/>
  <c r="BK824" i="183" s="1"/>
  <c r="BL54" i="168"/>
  <c r="BM830" i="183" s="1"/>
  <c r="BK54" i="168"/>
  <c r="BL830" i="183" s="1"/>
  <c r="BJ62" i="168"/>
  <c r="BK838" i="183" s="1"/>
  <c r="BJ65" i="168"/>
  <c r="BK841" i="183" s="1"/>
  <c r="BJ53" i="168"/>
  <c r="BK829" i="183" s="1"/>
  <c r="BK57" i="168"/>
  <c r="BL833" i="183" s="1"/>
  <c r="BL57" i="168"/>
  <c r="BM833" i="183" s="1"/>
  <c r="BL58" i="168"/>
  <c r="BM834" i="183" s="1"/>
  <c r="BK58" i="168"/>
  <c r="BL834" i="183" s="1"/>
  <c r="BL50" i="168"/>
  <c r="BM826" i="183" s="1"/>
  <c r="BK50" i="168"/>
  <c r="BL826" i="183" s="1"/>
  <c r="BJ60" i="168"/>
  <c r="BK836" i="183" s="1"/>
  <c r="BJ47" i="168"/>
  <c r="BK823" i="183" s="1"/>
  <c r="BJ63" i="168"/>
  <c r="BK839" i="183" s="1"/>
  <c r="BJ51" i="168"/>
  <c r="BK827" i="183" s="1"/>
  <c r="BL52" i="168"/>
  <c r="BM828" i="183" s="1"/>
  <c r="BK52" i="168"/>
  <c r="BL828" i="183" s="1"/>
  <c r="AS40" i="167"/>
  <c r="AT760" i="183" s="1"/>
  <c r="AS42" i="167"/>
  <c r="AT762" i="183" s="1"/>
  <c r="BL41" i="168"/>
  <c r="BM817" i="183" s="1"/>
  <c r="BK41" i="168"/>
  <c r="BL817" i="183" s="1"/>
  <c r="BJ44" i="168"/>
  <c r="BK820" i="183" s="1"/>
  <c r="BJ32" i="168"/>
  <c r="BK808" i="183" s="1"/>
  <c r="AT33" i="168"/>
  <c r="AU809" i="183" s="1"/>
  <c r="BJ42" i="168"/>
  <c r="BK818" i="183" s="1"/>
  <c r="BJ30" i="168"/>
  <c r="BK806" i="183" s="1"/>
  <c r="BK36" i="168"/>
  <c r="BL812" i="183" s="1"/>
  <c r="BL36" i="168"/>
  <c r="BM812" i="183" s="1"/>
  <c r="AT37" i="168"/>
  <c r="AU813" i="183" s="1"/>
  <c r="BJ40" i="168"/>
  <c r="BK816" i="183" s="1"/>
  <c r="BK38" i="168"/>
  <c r="BL814" i="183" s="1"/>
  <c r="BL38" i="168"/>
  <c r="BM814" i="183" s="1"/>
  <c r="BL43" i="168"/>
  <c r="BM819" i="183" s="1"/>
  <c r="BK43" i="168"/>
  <c r="BL819" i="183" s="1"/>
  <c r="BJ46" i="168"/>
  <c r="BK822" i="183" s="1"/>
  <c r="BJ34" i="168"/>
  <c r="BK810" i="183" s="1"/>
  <c r="BL22" i="168"/>
  <c r="BM798" i="183" s="1"/>
  <c r="BK22" i="168"/>
  <c r="BL798" i="183" s="1"/>
  <c r="AS50" i="167"/>
  <c r="AT770" i="183" s="1"/>
  <c r="AS48" i="167"/>
  <c r="AT768" i="183" s="1"/>
  <c r="AS56" i="167"/>
  <c r="AT776" i="183" s="1"/>
  <c r="AS58" i="167"/>
  <c r="AT778" i="183" s="1"/>
  <c r="AS60" i="167"/>
  <c r="AT780" i="183" s="1"/>
  <c r="AJ6" i="168"/>
  <c r="BJ28" i="168"/>
  <c r="BK804" i="183" s="1"/>
  <c r="BJ18" i="168"/>
  <c r="BK794" i="183" s="1"/>
  <c r="BC6" i="168"/>
  <c r="BC5" i="168"/>
  <c r="BJ10" i="168"/>
  <c r="BK786" i="183" s="1"/>
  <c r="BJ14" i="168"/>
  <c r="BK790" i="183" s="1"/>
  <c r="BJ12" i="168"/>
  <c r="BK788" i="183" s="1"/>
  <c r="AT22" i="168"/>
  <c r="AU798" i="183" s="1"/>
  <c r="BL25" i="168"/>
  <c r="BM801" i="183" s="1"/>
  <c r="BK25" i="168"/>
  <c r="BL801" i="183" s="1"/>
  <c r="BL21" i="168"/>
  <c r="BM797" i="183" s="1"/>
  <c r="BK21" i="168"/>
  <c r="BL797" i="183" s="1"/>
  <c r="BJ20" i="168"/>
  <c r="BK796" i="183" s="1"/>
  <c r="BJ24" i="168"/>
  <c r="BK800" i="183" s="1"/>
  <c r="BL13" i="168"/>
  <c r="BM789" i="183" s="1"/>
  <c r="BK13" i="168"/>
  <c r="BL789" i="183" s="1"/>
  <c r="BL29" i="168"/>
  <c r="BM805" i="183" s="1"/>
  <c r="BK29" i="168"/>
  <c r="BL805" i="183" s="1"/>
  <c r="BL23" i="168"/>
  <c r="BM799" i="183" s="1"/>
  <c r="BK23" i="168"/>
  <c r="BL799" i="183" s="1"/>
  <c r="BJ26" i="168"/>
  <c r="BK802" i="183" s="1"/>
  <c r="BL27" i="168"/>
  <c r="BM803" i="183" s="1"/>
  <c r="BK27" i="168"/>
  <c r="BL803" i="183" s="1"/>
  <c r="BJ16" i="168"/>
  <c r="BK792" i="183" s="1"/>
  <c r="BL15" i="168"/>
  <c r="BM791" i="183" s="1"/>
  <c r="BK15" i="168"/>
  <c r="BL791" i="183" s="1"/>
  <c r="BL48" i="167"/>
  <c r="BM768" i="183" s="1"/>
  <c r="BJ49" i="167"/>
  <c r="BK769" i="183" s="1"/>
  <c r="BJ46" i="167"/>
  <c r="BK766" i="183" s="1"/>
  <c r="AS64" i="166"/>
  <c r="AT728" i="183" s="1"/>
  <c r="BL55" i="167"/>
  <c r="BM775" i="183" s="1"/>
  <c r="BK55" i="167"/>
  <c r="BL775" i="183" s="1"/>
  <c r="BL45" i="167"/>
  <c r="BM765" i="183" s="1"/>
  <c r="BK45" i="167"/>
  <c r="BL765" i="183" s="1"/>
  <c r="BL58" i="167"/>
  <c r="BM778" i="183" s="1"/>
  <c r="BK58" i="167"/>
  <c r="BL778" i="183" s="1"/>
  <c r="BJ59" i="167"/>
  <c r="BK779" i="183" s="1"/>
  <c r="BK25" i="167"/>
  <c r="BL745" i="183" s="1"/>
  <c r="BL25" i="167"/>
  <c r="BM745" i="183" s="1"/>
  <c r="BL53" i="167"/>
  <c r="BM773" i="183" s="1"/>
  <c r="BK53" i="167"/>
  <c r="BL773" i="183" s="1"/>
  <c r="BL31" i="167"/>
  <c r="BM751" i="183" s="1"/>
  <c r="BK31" i="167"/>
  <c r="BL751" i="183" s="1"/>
  <c r="BJ61" i="167"/>
  <c r="BK781" i="183" s="1"/>
  <c r="BL56" i="167"/>
  <c r="BM776" i="183" s="1"/>
  <c r="BK56" i="167"/>
  <c r="BL776" i="183" s="1"/>
  <c r="BK47" i="167"/>
  <c r="BL767" i="183" s="1"/>
  <c r="BK43" i="167"/>
  <c r="BL763" i="183" s="1"/>
  <c r="BL39" i="167"/>
  <c r="BM759" i="183" s="1"/>
  <c r="BK39" i="167"/>
  <c r="BL759" i="183" s="1"/>
  <c r="BJ63" i="167"/>
  <c r="BK783" i="183" s="1"/>
  <c r="BJ57" i="167"/>
  <c r="BK777" i="183" s="1"/>
  <c r="BC5" i="167"/>
  <c r="BL37" i="167"/>
  <c r="BM757" i="183" s="1"/>
  <c r="BK37" i="167"/>
  <c r="BL757" i="183" s="1"/>
  <c r="BL29" i="167"/>
  <c r="BM749" i="183" s="1"/>
  <c r="BK29" i="167"/>
  <c r="BL749" i="183" s="1"/>
  <c r="BC6" i="167"/>
  <c r="AS60" i="166"/>
  <c r="AT724" i="183" s="1"/>
  <c r="AS48" i="166"/>
  <c r="AT712" i="183" s="1"/>
  <c r="AS40" i="166"/>
  <c r="AT704" i="183" s="1"/>
  <c r="AS62" i="166"/>
  <c r="AT726" i="183" s="1"/>
  <c r="AS58" i="166"/>
  <c r="AT722" i="183" s="1"/>
  <c r="AS56" i="166"/>
  <c r="AT720" i="183" s="1"/>
  <c r="AS52" i="166"/>
  <c r="AT716" i="183" s="1"/>
  <c r="AS46" i="166"/>
  <c r="AT710" i="183" s="1"/>
  <c r="AS44" i="166"/>
  <c r="AT708" i="183" s="1"/>
  <c r="AS42" i="166"/>
  <c r="AT706" i="183" s="1"/>
  <c r="AS32" i="166"/>
  <c r="AT696" i="183" s="1"/>
  <c r="AS28" i="166"/>
  <c r="AT692" i="183" s="1"/>
  <c r="AS60" i="161"/>
  <c r="AT444" i="183" s="1"/>
  <c r="AS34" i="161"/>
  <c r="AT418" i="183" s="1"/>
  <c r="AJ6" i="166"/>
  <c r="BJ35" i="166"/>
  <c r="BK699" i="183" s="1"/>
  <c r="BJ44" i="166"/>
  <c r="BK708" i="183" s="1"/>
  <c r="BJ63" i="166"/>
  <c r="BK727" i="183" s="1"/>
  <c r="BJ55" i="166"/>
  <c r="BK719" i="183" s="1"/>
  <c r="BJ37" i="166"/>
  <c r="BK701" i="183" s="1"/>
  <c r="BJ29" i="166"/>
  <c r="BK693" i="183" s="1"/>
  <c r="BK62" i="166"/>
  <c r="BL726" i="183" s="1"/>
  <c r="BL62" i="166"/>
  <c r="BM726" i="183" s="1"/>
  <c r="BJ48" i="166"/>
  <c r="BK712" i="183" s="1"/>
  <c r="BJ36" i="166"/>
  <c r="BK700" i="183" s="1"/>
  <c r="BJ26" i="166"/>
  <c r="BK690" i="183" s="1"/>
  <c r="BK60" i="166"/>
  <c r="BL724" i="183" s="1"/>
  <c r="BL60" i="166"/>
  <c r="BM724" i="183" s="1"/>
  <c r="BK52" i="166"/>
  <c r="BL716" i="183" s="1"/>
  <c r="BL52" i="166"/>
  <c r="BM716" i="183" s="1"/>
  <c r="BJ49" i="166"/>
  <c r="BK713" i="183" s="1"/>
  <c r="BJ45" i="166"/>
  <c r="BK709" i="183" s="1"/>
  <c r="BJ65" i="166"/>
  <c r="BK729" i="183" s="1"/>
  <c r="BJ57" i="166"/>
  <c r="BK721" i="183" s="1"/>
  <c r="BL38" i="166"/>
  <c r="BM702" i="183" s="1"/>
  <c r="BK38" i="166"/>
  <c r="BL702" i="183" s="1"/>
  <c r="BJ53" i="166"/>
  <c r="BK717" i="183" s="1"/>
  <c r="BL56" i="166"/>
  <c r="BM720" i="183" s="1"/>
  <c r="BJ41" i="166"/>
  <c r="BK705" i="183" s="1"/>
  <c r="BJ33" i="166"/>
  <c r="BK697" i="183" s="1"/>
  <c r="BJ25" i="166"/>
  <c r="BK689" i="183" s="1"/>
  <c r="BJ42" i="166"/>
  <c r="BK706" i="183" s="1"/>
  <c r="BJ32" i="166"/>
  <c r="BK696" i="183" s="1"/>
  <c r="BJ59" i="166"/>
  <c r="BK723" i="183" s="1"/>
  <c r="BJ51" i="166"/>
  <c r="BK715" i="183" s="1"/>
  <c r="BJ47" i="166"/>
  <c r="BK711" i="183" s="1"/>
  <c r="BJ43" i="166"/>
  <c r="BK707" i="183" s="1"/>
  <c r="BL30" i="166"/>
  <c r="BM694" i="183" s="1"/>
  <c r="BK30" i="166"/>
  <c r="BL694" i="183" s="1"/>
  <c r="BJ27" i="166"/>
  <c r="BK691" i="183" s="1"/>
  <c r="BJ61" i="166"/>
  <c r="BK725" i="183" s="1"/>
  <c r="BJ34" i="166"/>
  <c r="BK698" i="183" s="1"/>
  <c r="BJ39" i="166"/>
  <c r="BK703" i="183" s="1"/>
  <c r="BJ31" i="166"/>
  <c r="BK695" i="183" s="1"/>
  <c r="BJ50" i="166"/>
  <c r="BK714" i="183" s="1"/>
  <c r="BJ40" i="166"/>
  <c r="BK704" i="183" s="1"/>
  <c r="BJ28" i="166"/>
  <c r="BK692" i="183" s="1"/>
  <c r="BK58" i="166"/>
  <c r="BL722" i="183" s="1"/>
  <c r="BL58" i="166"/>
  <c r="BM722" i="183" s="1"/>
  <c r="BL46" i="166"/>
  <c r="BM710" i="183" s="1"/>
  <c r="BK46" i="166"/>
  <c r="BL710" i="183" s="1"/>
  <c r="BK24" i="166"/>
  <c r="BL688" i="183" s="1"/>
  <c r="AS64" i="165"/>
  <c r="AT672" i="183" s="1"/>
  <c r="AS46" i="165"/>
  <c r="AT654" i="183" s="1"/>
  <c r="AS60" i="165"/>
  <c r="AT668" i="183" s="1"/>
  <c r="AS58" i="165"/>
  <c r="AT666" i="183" s="1"/>
  <c r="AS52" i="165"/>
  <c r="AT660" i="183" s="1"/>
  <c r="AS50" i="165"/>
  <c r="AT658" i="183" s="1"/>
  <c r="AS48" i="165"/>
  <c r="AT656" i="183" s="1"/>
  <c r="AS44" i="165"/>
  <c r="AT652" i="183" s="1"/>
  <c r="AS36" i="165"/>
  <c r="AT644" i="183" s="1"/>
  <c r="AS34" i="165"/>
  <c r="AT642" i="183" s="1"/>
  <c r="BJ61" i="165"/>
  <c r="BK669" i="183" s="1"/>
  <c r="BJ45" i="165"/>
  <c r="BK653" i="183" s="1"/>
  <c r="BJ33" i="165"/>
  <c r="BK641" i="183" s="1"/>
  <c r="BJ25" i="165"/>
  <c r="BK633" i="183" s="1"/>
  <c r="BJ44" i="165"/>
  <c r="BK652" i="183" s="1"/>
  <c r="BJ32" i="165"/>
  <c r="BK640" i="183" s="1"/>
  <c r="BJ57" i="165"/>
  <c r="BK665" i="183" s="1"/>
  <c r="BK56" i="165"/>
  <c r="BL664" i="183" s="1"/>
  <c r="BL56" i="165"/>
  <c r="BM664" i="183" s="1"/>
  <c r="BL54" i="165"/>
  <c r="BM662" i="183" s="1"/>
  <c r="BK54" i="165"/>
  <c r="BL662" i="183" s="1"/>
  <c r="BJ43" i="165"/>
  <c r="BK651" i="183" s="1"/>
  <c r="BJ31" i="165"/>
  <c r="BK639" i="183" s="1"/>
  <c r="BJ52" i="165"/>
  <c r="BK660" i="183" s="1"/>
  <c r="BJ42" i="165"/>
  <c r="BK650" i="183" s="1"/>
  <c r="BJ30" i="165"/>
  <c r="BK638" i="183" s="1"/>
  <c r="BL37" i="165"/>
  <c r="BM645" i="183" s="1"/>
  <c r="BC5" i="165"/>
  <c r="BL53" i="165"/>
  <c r="BM661" i="183" s="1"/>
  <c r="BK53" i="165"/>
  <c r="BL661" i="183" s="1"/>
  <c r="BJ41" i="165"/>
  <c r="BK649" i="183" s="1"/>
  <c r="BJ29" i="165"/>
  <c r="BK637" i="183" s="1"/>
  <c r="BJ49" i="165"/>
  <c r="BK657" i="183" s="1"/>
  <c r="BK60" i="165"/>
  <c r="BL668" i="183" s="1"/>
  <c r="BJ50" i="165"/>
  <c r="BK658" i="183" s="1"/>
  <c r="BJ40" i="165"/>
  <c r="BK648" i="183" s="1"/>
  <c r="BJ28" i="165"/>
  <c r="BK636" i="183" s="1"/>
  <c r="BK58" i="165"/>
  <c r="BL666" i="183" s="1"/>
  <c r="BL58" i="165"/>
  <c r="BM666" i="183" s="1"/>
  <c r="BJ55" i="165"/>
  <c r="BK663" i="183" s="1"/>
  <c r="BL36" i="165"/>
  <c r="BM644" i="183" s="1"/>
  <c r="BK36" i="165"/>
  <c r="BL644" i="183" s="1"/>
  <c r="BL35" i="165"/>
  <c r="BM643" i="183" s="1"/>
  <c r="BK35" i="165"/>
  <c r="BL643" i="183" s="1"/>
  <c r="BC6" i="165"/>
  <c r="BK62" i="165"/>
  <c r="BL670" i="183" s="1"/>
  <c r="BL62" i="165"/>
  <c r="BM670" i="183" s="1"/>
  <c r="BL51" i="165"/>
  <c r="BM659" i="183" s="1"/>
  <c r="BK51" i="165"/>
  <c r="BL659" i="183" s="1"/>
  <c r="BJ39" i="165"/>
  <c r="BK647" i="183" s="1"/>
  <c r="BJ27" i="165"/>
  <c r="BK635" i="183" s="1"/>
  <c r="BJ59" i="165"/>
  <c r="BK667" i="183" s="1"/>
  <c r="BJ48" i="165"/>
  <c r="BK656" i="183" s="1"/>
  <c r="BJ34" i="165"/>
  <c r="BK642" i="183" s="1"/>
  <c r="BJ26" i="165"/>
  <c r="BK634" i="183" s="1"/>
  <c r="BJ65" i="165"/>
  <c r="BK673" i="183" s="1"/>
  <c r="BK46" i="165"/>
  <c r="BL654" i="183" s="1"/>
  <c r="BL46" i="165"/>
  <c r="BM654" i="183" s="1"/>
  <c r="BJ63" i="165"/>
  <c r="BK671" i="183" s="1"/>
  <c r="BL38" i="165"/>
  <c r="BM646" i="183" s="1"/>
  <c r="BK38" i="165"/>
  <c r="BL646" i="183" s="1"/>
  <c r="BL24" i="165"/>
  <c r="BM632" i="183" s="1"/>
  <c r="BK24" i="165"/>
  <c r="BL632" i="183" s="1"/>
  <c r="AS40" i="164"/>
  <c r="AT592" i="183" s="1"/>
  <c r="AS64" i="164"/>
  <c r="AT616" i="183" s="1"/>
  <c r="AS52" i="164"/>
  <c r="AT604" i="183" s="1"/>
  <c r="AS54" i="164"/>
  <c r="AT606" i="183" s="1"/>
  <c r="AS46" i="164"/>
  <c r="AT598" i="183" s="1"/>
  <c r="AS50" i="164"/>
  <c r="AT602" i="183" s="1"/>
  <c r="BJ46" i="164"/>
  <c r="AS44" i="164"/>
  <c r="AT596" i="183" s="1"/>
  <c r="AS38" i="164"/>
  <c r="AT590" i="183" s="1"/>
  <c r="AS55" i="163"/>
  <c r="AT551" i="183" s="1"/>
  <c r="AS44" i="163"/>
  <c r="AT540" i="183" s="1"/>
  <c r="AS42" i="163"/>
  <c r="AT538" i="183" s="1"/>
  <c r="AS33" i="163"/>
  <c r="AT529" i="183" s="1"/>
  <c r="AS34" i="163"/>
  <c r="AT530" i="183" s="1"/>
  <c r="AS59" i="163"/>
  <c r="AT555" i="183" s="1"/>
  <c r="BL60" i="164"/>
  <c r="BM612" i="183" s="1"/>
  <c r="BJ29" i="164"/>
  <c r="BK581" i="183" s="1"/>
  <c r="BC5" i="164"/>
  <c r="BJ54" i="164"/>
  <c r="BK606" i="183" s="1"/>
  <c r="BK56" i="164"/>
  <c r="BL608" i="183" s="1"/>
  <c r="BL56" i="164"/>
  <c r="BM608" i="183" s="1"/>
  <c r="BK48" i="164"/>
  <c r="BL600" i="183" s="1"/>
  <c r="BL48" i="164"/>
  <c r="BM600" i="183" s="1"/>
  <c r="BJ33" i="164"/>
  <c r="BK585" i="183" s="1"/>
  <c r="BJ39" i="164"/>
  <c r="BK591" i="183" s="1"/>
  <c r="BJ15" i="164"/>
  <c r="BK567" i="183" s="1"/>
  <c r="BJ63" i="164"/>
  <c r="BK615" i="183" s="1"/>
  <c r="BL49" i="164"/>
  <c r="BM601" i="183" s="1"/>
  <c r="BK49" i="164"/>
  <c r="BL601" i="183" s="1"/>
  <c r="BJ41" i="164"/>
  <c r="BK593" i="183" s="1"/>
  <c r="BJ36" i="164"/>
  <c r="BK588" i="183" s="1"/>
  <c r="BL30" i="164"/>
  <c r="BM582" i="183" s="1"/>
  <c r="BK30" i="164"/>
  <c r="BL582" i="183" s="1"/>
  <c r="AT25" i="164"/>
  <c r="AU577" i="183" s="1"/>
  <c r="BK18" i="164"/>
  <c r="BL570" i="183" s="1"/>
  <c r="BL18" i="164"/>
  <c r="BM570" i="183" s="1"/>
  <c r="AT13" i="164"/>
  <c r="AU565" i="183" s="1"/>
  <c r="BJ65" i="164"/>
  <c r="BK617" i="183" s="1"/>
  <c r="BK35" i="164"/>
  <c r="BL587" i="183" s="1"/>
  <c r="BL35" i="164"/>
  <c r="BM587" i="183" s="1"/>
  <c r="BJ19" i="164"/>
  <c r="BK571" i="183" s="1"/>
  <c r="BJ43" i="164"/>
  <c r="BK595" i="183" s="1"/>
  <c r="BJ59" i="164"/>
  <c r="BK611" i="183" s="1"/>
  <c r="BJ12" i="164"/>
  <c r="BK564" i="183" s="1"/>
  <c r="BK54" i="164"/>
  <c r="BL606" i="183" s="1"/>
  <c r="BJ31" i="164"/>
  <c r="BK583" i="183" s="1"/>
  <c r="BJ57" i="164"/>
  <c r="BK609" i="183" s="1"/>
  <c r="BJ40" i="164"/>
  <c r="BK592" i="183" s="1"/>
  <c r="BJ28" i="164"/>
  <c r="BK580" i="183" s="1"/>
  <c r="BJ16" i="164"/>
  <c r="BK568" i="183" s="1"/>
  <c r="BK52" i="164"/>
  <c r="BL604" i="183" s="1"/>
  <c r="BL52" i="164"/>
  <c r="BM604" i="183" s="1"/>
  <c r="AT60" i="164"/>
  <c r="AU612" i="183" s="1"/>
  <c r="BJ27" i="164"/>
  <c r="BK579" i="183" s="1"/>
  <c r="BJ11" i="164"/>
  <c r="BK563" i="183" s="1"/>
  <c r="BL51" i="164"/>
  <c r="BM603" i="183" s="1"/>
  <c r="BK51" i="164"/>
  <c r="BL603" i="183" s="1"/>
  <c r="BL24" i="164"/>
  <c r="BM576" i="183" s="1"/>
  <c r="BK24" i="164"/>
  <c r="BL576" i="183" s="1"/>
  <c r="BK61" i="164"/>
  <c r="BL613" i="183" s="1"/>
  <c r="BL61" i="164"/>
  <c r="BM613" i="183" s="1"/>
  <c r="BL22" i="164"/>
  <c r="BM574" i="183" s="1"/>
  <c r="BK22" i="164"/>
  <c r="BL574" i="183" s="1"/>
  <c r="BC6" i="164"/>
  <c r="BJ55" i="164"/>
  <c r="BK607" i="183" s="1"/>
  <c r="BJ47" i="164"/>
  <c r="BK599" i="183" s="1"/>
  <c r="BJ38" i="164"/>
  <c r="BK590" i="183" s="1"/>
  <c r="BJ32" i="164"/>
  <c r="BK584" i="183" s="1"/>
  <c r="BL26" i="164"/>
  <c r="BM578" i="183" s="1"/>
  <c r="BK26" i="164"/>
  <c r="BL578" i="183" s="1"/>
  <c r="BJ20" i="164"/>
  <c r="BK572" i="183" s="1"/>
  <c r="BL14" i="164"/>
  <c r="BM566" i="183" s="1"/>
  <c r="BK14" i="164"/>
  <c r="BL566" i="183" s="1"/>
  <c r="BJ53" i="164"/>
  <c r="BK605" i="183" s="1"/>
  <c r="BJ45" i="164"/>
  <c r="BK597" i="183" s="1"/>
  <c r="BJ37" i="164"/>
  <c r="BK589" i="183" s="1"/>
  <c r="BJ23" i="164"/>
  <c r="BK575" i="183" s="1"/>
  <c r="BK64" i="164"/>
  <c r="BL616" i="183" s="1"/>
  <c r="BL64" i="164"/>
  <c r="BM616" i="183" s="1"/>
  <c r="BK58" i="164"/>
  <c r="BL610" i="183" s="1"/>
  <c r="BL58" i="164"/>
  <c r="BM610" i="183" s="1"/>
  <c r="BK50" i="164"/>
  <c r="BL602" i="183" s="1"/>
  <c r="BL50" i="164"/>
  <c r="BM602" i="183" s="1"/>
  <c r="BK42" i="164"/>
  <c r="BL594" i="183" s="1"/>
  <c r="BL42" i="164"/>
  <c r="BM594" i="183" s="1"/>
  <c r="BL10" i="164"/>
  <c r="BM562" i="183" s="1"/>
  <c r="BK10" i="164"/>
  <c r="BL562" i="183" s="1"/>
  <c r="AS26" i="163"/>
  <c r="AT522" i="183" s="1"/>
  <c r="AS18" i="163"/>
  <c r="AT514" i="183" s="1"/>
  <c r="AS21" i="163"/>
  <c r="AT517" i="183" s="1"/>
  <c r="AS30" i="163"/>
  <c r="AT526" i="183" s="1"/>
  <c r="AS16" i="163"/>
  <c r="AT512" i="183" s="1"/>
  <c r="AS12" i="163"/>
  <c r="AT508" i="183" s="1"/>
  <c r="AS40" i="163"/>
  <c r="AT536" i="183" s="1"/>
  <c r="AS10" i="163"/>
  <c r="AT506" i="183" s="1"/>
  <c r="AL58" i="163"/>
  <c r="AS46" i="163"/>
  <c r="AT542" i="183" s="1"/>
  <c r="AK54" i="163"/>
  <c r="AL550" i="183" s="1"/>
  <c r="AK50" i="163"/>
  <c r="AL546" i="183" s="1"/>
  <c r="BK49" i="163"/>
  <c r="BJ62" i="163"/>
  <c r="BK558" i="183" s="1"/>
  <c r="BJ56" i="163"/>
  <c r="BK552" i="183" s="1"/>
  <c r="BK45" i="163"/>
  <c r="AK44" i="163"/>
  <c r="AL540" i="183" s="1"/>
  <c r="AS38" i="163"/>
  <c r="AT534" i="183" s="1"/>
  <c r="AS36" i="163"/>
  <c r="AT532" i="183" s="1"/>
  <c r="AK34" i="163"/>
  <c r="AK36" i="163"/>
  <c r="AK24" i="163"/>
  <c r="AS57" i="162"/>
  <c r="AT497" i="183" s="1"/>
  <c r="AS29" i="162"/>
  <c r="AT469" i="183" s="1"/>
  <c r="AS26" i="162"/>
  <c r="AT466" i="183" s="1"/>
  <c r="AS24" i="162"/>
  <c r="AT464" i="183" s="1"/>
  <c r="AS46" i="162"/>
  <c r="AT486" i="183" s="1"/>
  <c r="AS16" i="162"/>
  <c r="AT456" i="183" s="1"/>
  <c r="AS40" i="162"/>
  <c r="AT480" i="183" s="1"/>
  <c r="AS65" i="162"/>
  <c r="AT505" i="183" s="1"/>
  <c r="AS39" i="162"/>
  <c r="AT479" i="183" s="1"/>
  <c r="AS15" i="162"/>
  <c r="AT455" i="183" s="1"/>
  <c r="AS32" i="162"/>
  <c r="AT472" i="183" s="1"/>
  <c r="BJ58" i="163"/>
  <c r="BK554" i="183" s="1"/>
  <c r="BJ44" i="163"/>
  <c r="BK540" i="183" s="1"/>
  <c r="BL51" i="163"/>
  <c r="BM547" i="183" s="1"/>
  <c r="BK51" i="163"/>
  <c r="BL547" i="183" s="1"/>
  <c r="BK38" i="163"/>
  <c r="BL534" i="183" s="1"/>
  <c r="BL38" i="163"/>
  <c r="BM534" i="183" s="1"/>
  <c r="BK32" i="163"/>
  <c r="BL528" i="183" s="1"/>
  <c r="BL32" i="163"/>
  <c r="BM528" i="183" s="1"/>
  <c r="BL53" i="163"/>
  <c r="BM549" i="183" s="1"/>
  <c r="BK53" i="163"/>
  <c r="BL549" i="183" s="1"/>
  <c r="BL39" i="163"/>
  <c r="BM535" i="183" s="1"/>
  <c r="BK39" i="163"/>
  <c r="BL535" i="183" s="1"/>
  <c r="BL33" i="163"/>
  <c r="BM529" i="183" s="1"/>
  <c r="BK33" i="163"/>
  <c r="BL529" i="183" s="1"/>
  <c r="BJ47" i="163"/>
  <c r="BK543" i="183" s="1"/>
  <c r="BK57" i="163"/>
  <c r="BL553" i="183" s="1"/>
  <c r="BL57" i="163"/>
  <c r="BM553" i="183" s="1"/>
  <c r="BL50" i="163"/>
  <c r="BM546" i="183" s="1"/>
  <c r="BK50" i="163"/>
  <c r="BL546" i="183" s="1"/>
  <c r="BK37" i="163"/>
  <c r="BL533" i="183" s="1"/>
  <c r="BL37" i="163"/>
  <c r="BM533" i="183" s="1"/>
  <c r="BK31" i="163"/>
  <c r="BL527" i="183" s="1"/>
  <c r="BL31" i="163"/>
  <c r="BM527" i="183" s="1"/>
  <c r="BJ42" i="163"/>
  <c r="BK538" i="183" s="1"/>
  <c r="BJ52" i="163"/>
  <c r="BK548" i="183" s="1"/>
  <c r="BJ43" i="163"/>
  <c r="BK539" i="183" s="1"/>
  <c r="BK59" i="163"/>
  <c r="BL555" i="183" s="1"/>
  <c r="BL59" i="163"/>
  <c r="BM555" i="183" s="1"/>
  <c r="BJ41" i="163"/>
  <c r="BK537" i="183" s="1"/>
  <c r="BK55" i="163"/>
  <c r="BL551" i="183" s="1"/>
  <c r="BL55" i="163"/>
  <c r="BM551" i="183" s="1"/>
  <c r="BJ60" i="163"/>
  <c r="BK556" i="183" s="1"/>
  <c r="AT54" i="163"/>
  <c r="AU550" i="183" s="1"/>
  <c r="BK48" i="163"/>
  <c r="BL544" i="183" s="1"/>
  <c r="BL48" i="163"/>
  <c r="BM544" i="183" s="1"/>
  <c r="BJ63" i="163"/>
  <c r="BK559" i="183" s="1"/>
  <c r="BL40" i="163"/>
  <c r="BM536" i="183" s="1"/>
  <c r="BK40" i="163"/>
  <c r="BL536" i="183" s="1"/>
  <c r="BL34" i="163"/>
  <c r="BM530" i="183" s="1"/>
  <c r="BK34" i="163"/>
  <c r="BL530" i="183" s="1"/>
  <c r="BJ25" i="163"/>
  <c r="BK521" i="183" s="1"/>
  <c r="AS20" i="162"/>
  <c r="AT460" i="183" s="1"/>
  <c r="AS21" i="162"/>
  <c r="AT461" i="183" s="1"/>
  <c r="AS59" i="162"/>
  <c r="AT499" i="183" s="1"/>
  <c r="AS18" i="162"/>
  <c r="AT458" i="183" s="1"/>
  <c r="AS10" i="162"/>
  <c r="AT450" i="183" s="1"/>
  <c r="AK18" i="163"/>
  <c r="AK22" i="163"/>
  <c r="AK10" i="163"/>
  <c r="AL506" i="183" s="1"/>
  <c r="AK20" i="163"/>
  <c r="AL516" i="183" s="1"/>
  <c r="AS30" i="162"/>
  <c r="AT470" i="183" s="1"/>
  <c r="AS28" i="162"/>
  <c r="AT468" i="183" s="1"/>
  <c r="AJ6" i="162"/>
  <c r="AK60" i="162"/>
  <c r="AK52" i="162"/>
  <c r="AL492" i="183" s="1"/>
  <c r="AK46" i="162"/>
  <c r="BL20" i="163"/>
  <c r="BM516" i="183" s="1"/>
  <c r="BK20" i="163"/>
  <c r="BL516" i="183" s="1"/>
  <c r="BL11" i="163"/>
  <c r="BM507" i="183" s="1"/>
  <c r="BK11" i="163"/>
  <c r="BL507" i="183" s="1"/>
  <c r="BJ23" i="163"/>
  <c r="BK519" i="183" s="1"/>
  <c r="BJ16" i="163"/>
  <c r="BK512" i="183" s="1"/>
  <c r="BJ24" i="163"/>
  <c r="BK520" i="183" s="1"/>
  <c r="BJ15" i="163"/>
  <c r="BK511" i="183" s="1"/>
  <c r="BL26" i="163"/>
  <c r="BM522" i="183" s="1"/>
  <c r="BK26" i="163"/>
  <c r="BL522" i="183" s="1"/>
  <c r="BL14" i="163"/>
  <c r="BM510" i="183" s="1"/>
  <c r="BK14" i="163"/>
  <c r="BL510" i="183" s="1"/>
  <c r="BJ10" i="163"/>
  <c r="BK506" i="183" s="1"/>
  <c r="BC5" i="163"/>
  <c r="BC6" i="163"/>
  <c r="BL22" i="163"/>
  <c r="BM518" i="183" s="1"/>
  <c r="BK22" i="163"/>
  <c r="BL518" i="183" s="1"/>
  <c r="BL12" i="163"/>
  <c r="BM508" i="183" s="1"/>
  <c r="BK12" i="163"/>
  <c r="BL508" i="183" s="1"/>
  <c r="BJ27" i="163"/>
  <c r="BK523" i="183" s="1"/>
  <c r="BJ19" i="163"/>
  <c r="BK515" i="183" s="1"/>
  <c r="BJ28" i="163"/>
  <c r="BK524" i="183" s="1"/>
  <c r="BJ21" i="163"/>
  <c r="BK517" i="183" s="1"/>
  <c r="BJ13" i="163"/>
  <c r="BK509" i="183" s="1"/>
  <c r="BL63" i="162"/>
  <c r="BM503" i="183" s="1"/>
  <c r="BJ60" i="162"/>
  <c r="BJ40" i="162"/>
  <c r="BK480" i="183" s="1"/>
  <c r="BJ57" i="162"/>
  <c r="BK497" i="183" s="1"/>
  <c r="BJ39" i="162"/>
  <c r="BK479" i="183" s="1"/>
  <c r="BJ55" i="162"/>
  <c r="BK495" i="183" s="1"/>
  <c r="BJ49" i="162"/>
  <c r="BJ37" i="162"/>
  <c r="BK477" i="183" s="1"/>
  <c r="BJ33" i="162"/>
  <c r="BK473" i="183" s="1"/>
  <c r="BK65" i="162"/>
  <c r="BL505" i="183" s="1"/>
  <c r="BJ48" i="162"/>
  <c r="BJ51" i="162"/>
  <c r="BK491" i="183" s="1"/>
  <c r="BJ47" i="162"/>
  <c r="BK487" i="183" s="1"/>
  <c r="BJ35" i="162"/>
  <c r="BK475" i="183" s="1"/>
  <c r="BJ46" i="162"/>
  <c r="BK486" i="183" s="1"/>
  <c r="AK24" i="162"/>
  <c r="AL24" i="162" s="1"/>
  <c r="AK32" i="162"/>
  <c r="AL472" i="183" s="1"/>
  <c r="AK26" i="162"/>
  <c r="BJ44" i="162"/>
  <c r="BK484" i="183" s="1"/>
  <c r="BK56" i="162"/>
  <c r="BL496" i="183" s="1"/>
  <c r="BL56" i="162"/>
  <c r="BM496" i="183" s="1"/>
  <c r="BK31" i="162"/>
  <c r="BL471" i="183" s="1"/>
  <c r="BL31" i="162"/>
  <c r="BM471" i="183" s="1"/>
  <c r="BJ64" i="162"/>
  <c r="BK504" i="183" s="1"/>
  <c r="BK52" i="162"/>
  <c r="BL492" i="183" s="1"/>
  <c r="BL52" i="162"/>
  <c r="BM492" i="183" s="1"/>
  <c r="BK41" i="162"/>
  <c r="BL481" i="183" s="1"/>
  <c r="BL41" i="162"/>
  <c r="BM481" i="183" s="1"/>
  <c r="BL60" i="162"/>
  <c r="BM500" i="183" s="1"/>
  <c r="BJ45" i="162"/>
  <c r="BK485" i="183" s="1"/>
  <c r="BJ27" i="162"/>
  <c r="BK467" i="183" s="1"/>
  <c r="AT63" i="162"/>
  <c r="AU503" i="183" s="1"/>
  <c r="BC6" i="162"/>
  <c r="BJ61" i="162"/>
  <c r="BK501" i="183" s="1"/>
  <c r="BK62" i="162"/>
  <c r="BL502" i="183" s="1"/>
  <c r="BL62" i="162"/>
  <c r="BM502" i="183" s="1"/>
  <c r="BK46" i="162"/>
  <c r="BL486" i="183" s="1"/>
  <c r="BL46" i="162"/>
  <c r="BM486" i="183" s="1"/>
  <c r="BK36" i="162"/>
  <c r="BL476" i="183" s="1"/>
  <c r="BL36" i="162"/>
  <c r="BM476" i="183" s="1"/>
  <c r="BK32" i="162"/>
  <c r="BL472" i="183" s="1"/>
  <c r="BL32" i="162"/>
  <c r="BM472" i="183" s="1"/>
  <c r="BJ23" i="162"/>
  <c r="BK463" i="183" s="1"/>
  <c r="BK58" i="162"/>
  <c r="BL498" i="183" s="1"/>
  <c r="BL58" i="162"/>
  <c r="BM498" i="183" s="1"/>
  <c r="BJ43" i="162"/>
  <c r="BK483" i="183" s="1"/>
  <c r="AT59" i="162"/>
  <c r="AU499" i="183" s="1"/>
  <c r="BK42" i="162"/>
  <c r="BL482" i="183" s="1"/>
  <c r="BL42" i="162"/>
  <c r="BM482" i="183" s="1"/>
  <c r="BK38" i="162"/>
  <c r="BL478" i="183" s="1"/>
  <c r="BL38" i="162"/>
  <c r="BM478" i="183" s="1"/>
  <c r="BK34" i="162"/>
  <c r="BL474" i="183" s="1"/>
  <c r="BL34" i="162"/>
  <c r="BM474" i="183" s="1"/>
  <c r="BK54" i="162"/>
  <c r="BL494" i="183" s="1"/>
  <c r="BL54" i="162"/>
  <c r="BM494" i="183" s="1"/>
  <c r="AK16" i="162"/>
  <c r="AL456" i="183" s="1"/>
  <c r="AK10" i="162"/>
  <c r="AL450" i="183" s="1"/>
  <c r="AK64" i="161"/>
  <c r="AL448" i="183" s="1"/>
  <c r="AK62" i="161"/>
  <c r="AK60" i="161"/>
  <c r="AK63" i="161"/>
  <c r="AL447" i="183" s="1"/>
  <c r="AK50" i="161"/>
  <c r="BK26" i="162"/>
  <c r="BL466" i="183" s="1"/>
  <c r="BL26" i="162"/>
  <c r="BM466" i="183" s="1"/>
  <c r="BL22" i="162"/>
  <c r="BM462" i="183" s="1"/>
  <c r="BK22" i="162"/>
  <c r="BL462" i="183" s="1"/>
  <c r="BL18" i="162"/>
  <c r="BM458" i="183" s="1"/>
  <c r="BK18" i="162"/>
  <c r="BL458" i="183" s="1"/>
  <c r="BK12" i="162"/>
  <c r="BL452" i="183" s="1"/>
  <c r="BL12" i="162"/>
  <c r="BM452" i="183" s="1"/>
  <c r="BJ13" i="162"/>
  <c r="BK453" i="183" s="1"/>
  <c r="BL29" i="162"/>
  <c r="BM469" i="183" s="1"/>
  <c r="BK29" i="162"/>
  <c r="BL469" i="183" s="1"/>
  <c r="BL25" i="162"/>
  <c r="BM465" i="183" s="1"/>
  <c r="BK25" i="162"/>
  <c r="BL465" i="183" s="1"/>
  <c r="BL21" i="162"/>
  <c r="BM461" i="183" s="1"/>
  <c r="BK21" i="162"/>
  <c r="BL461" i="183" s="1"/>
  <c r="BL17" i="162"/>
  <c r="BM457" i="183" s="1"/>
  <c r="BK17" i="162"/>
  <c r="BL457" i="183" s="1"/>
  <c r="BL11" i="162"/>
  <c r="BM451" i="183" s="1"/>
  <c r="BK11" i="162"/>
  <c r="BL451" i="183" s="1"/>
  <c r="BC5" i="162"/>
  <c r="BL10" i="162"/>
  <c r="BM450" i="183" s="1"/>
  <c r="BK10" i="162"/>
  <c r="BL450" i="183" s="1"/>
  <c r="BL14" i="162"/>
  <c r="BM454" i="183" s="1"/>
  <c r="BK14" i="162"/>
  <c r="BL454" i="183" s="1"/>
  <c r="BL47" i="161"/>
  <c r="BM431" i="183" s="1"/>
  <c r="BJ58" i="161"/>
  <c r="BK442" i="183" s="1"/>
  <c r="BJ57" i="161"/>
  <c r="BK441" i="183" s="1"/>
  <c r="AK44" i="161"/>
  <c r="AL44" i="161" s="1"/>
  <c r="AK40" i="161"/>
  <c r="AL424" i="183" s="1"/>
  <c r="AK36" i="161"/>
  <c r="AL420" i="183" s="1"/>
  <c r="AK24" i="161"/>
  <c r="AL408" i="183" s="1"/>
  <c r="AK26" i="161"/>
  <c r="AL410" i="183" s="1"/>
  <c r="AS65" i="160"/>
  <c r="AT393" i="183" s="1"/>
  <c r="AS63" i="160"/>
  <c r="AT391" i="183" s="1"/>
  <c r="AS62" i="160"/>
  <c r="AT390" i="183" s="1"/>
  <c r="AS25" i="160"/>
  <c r="AT353" i="183" s="1"/>
  <c r="BK48" i="161"/>
  <c r="BL432" i="183" s="1"/>
  <c r="BJ60" i="161"/>
  <c r="BK444" i="183" s="1"/>
  <c r="BJ52" i="161"/>
  <c r="BK436" i="183" s="1"/>
  <c r="BL49" i="161"/>
  <c r="BM433" i="183" s="1"/>
  <c r="BK49" i="161"/>
  <c r="BL433" i="183" s="1"/>
  <c r="BL63" i="161"/>
  <c r="BM447" i="183" s="1"/>
  <c r="BK63" i="161"/>
  <c r="BL447" i="183" s="1"/>
  <c r="BJ59" i="161"/>
  <c r="BK443" i="183" s="1"/>
  <c r="BJ51" i="161"/>
  <c r="BK435" i="183" s="1"/>
  <c r="BK62" i="161"/>
  <c r="BL446" i="183" s="1"/>
  <c r="BL62" i="161"/>
  <c r="BM446" i="183" s="1"/>
  <c r="BK54" i="161"/>
  <c r="BL438" i="183" s="1"/>
  <c r="BL54" i="161"/>
  <c r="BM438" i="183" s="1"/>
  <c r="BL55" i="161"/>
  <c r="BM439" i="183" s="1"/>
  <c r="BK55" i="161"/>
  <c r="BL439" i="183" s="1"/>
  <c r="BL56" i="161"/>
  <c r="BM440" i="183" s="1"/>
  <c r="BK56" i="161"/>
  <c r="BL440" i="183" s="1"/>
  <c r="BJ64" i="161"/>
  <c r="BK448" i="183" s="1"/>
  <c r="BK53" i="161"/>
  <c r="BL437" i="183" s="1"/>
  <c r="BL50" i="161"/>
  <c r="BM434" i="183" s="1"/>
  <c r="BK50" i="161"/>
  <c r="BL434" i="183" s="1"/>
  <c r="BJ40" i="161"/>
  <c r="BK424" i="183" s="1"/>
  <c r="BK41" i="161"/>
  <c r="BL425" i="183" s="1"/>
  <c r="BL41" i="161"/>
  <c r="BM425" i="183" s="1"/>
  <c r="BJ35" i="161"/>
  <c r="BK419" i="183" s="1"/>
  <c r="BJ39" i="161"/>
  <c r="BK423" i="183" s="1"/>
  <c r="BK38" i="161"/>
  <c r="BL422" i="183" s="1"/>
  <c r="BL38" i="161"/>
  <c r="BM422" i="183" s="1"/>
  <c r="BJ44" i="161"/>
  <c r="BK428" i="183" s="1"/>
  <c r="BK32" i="161"/>
  <c r="BL416" i="183" s="1"/>
  <c r="BL32" i="161"/>
  <c r="BM416" i="183" s="1"/>
  <c r="BK42" i="161"/>
  <c r="BL426" i="183" s="1"/>
  <c r="BL42" i="161"/>
  <c r="BM426" i="183" s="1"/>
  <c r="BK37" i="161"/>
  <c r="BL421" i="183" s="1"/>
  <c r="BL37" i="161"/>
  <c r="BM421" i="183" s="1"/>
  <c r="BJ43" i="161"/>
  <c r="BK427" i="183" s="1"/>
  <c r="BJ36" i="161"/>
  <c r="BK420" i="183" s="1"/>
  <c r="BJ28" i="161"/>
  <c r="BK412" i="183" s="1"/>
  <c r="AT27" i="161"/>
  <c r="AU411" i="183" s="1"/>
  <c r="BL31" i="161"/>
  <c r="BM415" i="183" s="1"/>
  <c r="BK31" i="161"/>
  <c r="BL415" i="183" s="1"/>
  <c r="BC5" i="161"/>
  <c r="BK46" i="161"/>
  <c r="BL430" i="183" s="1"/>
  <c r="BL46" i="161"/>
  <c r="BM430" i="183" s="1"/>
  <c r="BK45" i="161"/>
  <c r="BL429" i="183" s="1"/>
  <c r="BL45" i="161"/>
  <c r="BM429" i="183" s="1"/>
  <c r="BJ26" i="161"/>
  <c r="BK410" i="183" s="1"/>
  <c r="BK24" i="161"/>
  <c r="BL408" i="183" s="1"/>
  <c r="BL24" i="161"/>
  <c r="BM408" i="183" s="1"/>
  <c r="AK22" i="161"/>
  <c r="AK12" i="161"/>
  <c r="AK63" i="160"/>
  <c r="U6" i="161"/>
  <c r="AS61" i="160"/>
  <c r="AT389" i="183" s="1"/>
  <c r="AS46" i="160"/>
  <c r="AT374" i="183" s="1"/>
  <c r="AS53" i="160"/>
  <c r="AT381" i="183" s="1"/>
  <c r="AS51" i="160"/>
  <c r="AT379" i="183" s="1"/>
  <c r="AS49" i="160"/>
  <c r="AT377" i="183" s="1"/>
  <c r="AS47" i="160"/>
  <c r="AT375" i="183" s="1"/>
  <c r="AK55" i="160"/>
  <c r="AL383" i="183" s="1"/>
  <c r="AS39" i="160"/>
  <c r="AT367" i="183" s="1"/>
  <c r="AS41" i="160"/>
  <c r="AT369" i="183" s="1"/>
  <c r="BJ57" i="160"/>
  <c r="BK385" i="183" s="1"/>
  <c r="BJ59" i="160"/>
  <c r="BK387" i="183" s="1"/>
  <c r="BL64" i="160"/>
  <c r="BM392" i="183" s="1"/>
  <c r="BK64" i="160"/>
  <c r="BL392" i="183" s="1"/>
  <c r="BL50" i="160"/>
  <c r="BM378" i="183" s="1"/>
  <c r="BK50" i="160"/>
  <c r="BL378" i="183" s="1"/>
  <c r="BJ56" i="160"/>
  <c r="BK384" i="183" s="1"/>
  <c r="BJ58" i="160"/>
  <c r="BK386" i="183" s="1"/>
  <c r="BL55" i="160"/>
  <c r="BM383" i="183" s="1"/>
  <c r="BK55" i="160"/>
  <c r="BL383" i="183" s="1"/>
  <c r="BL65" i="160"/>
  <c r="BM393" i="183" s="1"/>
  <c r="BK65" i="160"/>
  <c r="BL393" i="183" s="1"/>
  <c r="BL63" i="160"/>
  <c r="BM391" i="183" s="1"/>
  <c r="BK63" i="160"/>
  <c r="BL391" i="183" s="1"/>
  <c r="BJ53" i="160"/>
  <c r="BK381" i="183" s="1"/>
  <c r="BL49" i="160"/>
  <c r="BM377" i="183" s="1"/>
  <c r="BK49" i="160"/>
  <c r="BL377" i="183" s="1"/>
  <c r="BL54" i="160"/>
  <c r="BM382" i="183" s="1"/>
  <c r="BK54" i="160"/>
  <c r="BL382" i="183" s="1"/>
  <c r="BK60" i="160"/>
  <c r="BL388" i="183" s="1"/>
  <c r="BL60" i="160"/>
  <c r="BM388" i="183" s="1"/>
  <c r="BJ52" i="160"/>
  <c r="BK380" i="183" s="1"/>
  <c r="BL51" i="160"/>
  <c r="BM379" i="183" s="1"/>
  <c r="BK51" i="160"/>
  <c r="BL379" i="183" s="1"/>
  <c r="BL47" i="160"/>
  <c r="BM375" i="183" s="1"/>
  <c r="BK47" i="160"/>
  <c r="BL375" i="183" s="1"/>
  <c r="BK62" i="160"/>
  <c r="BL390" i="183" s="1"/>
  <c r="BK48" i="160"/>
  <c r="BL376" i="183" s="1"/>
  <c r="BL48" i="160"/>
  <c r="BM376" i="183" s="1"/>
  <c r="AS31" i="159"/>
  <c r="AT303" i="183" s="1"/>
  <c r="AS35" i="159"/>
  <c r="AT307" i="183" s="1"/>
  <c r="AS41" i="159"/>
  <c r="AT313" i="183" s="1"/>
  <c r="AS45" i="159"/>
  <c r="AT317" i="183" s="1"/>
  <c r="AS51" i="159"/>
  <c r="AT323" i="183" s="1"/>
  <c r="AS50" i="159"/>
  <c r="AT322" i="183" s="1"/>
  <c r="AS24" i="159"/>
  <c r="AT296" i="183" s="1"/>
  <c r="AS20" i="159"/>
  <c r="AT292" i="183" s="1"/>
  <c r="AS16" i="159"/>
  <c r="AT288" i="183" s="1"/>
  <c r="BK29" i="160"/>
  <c r="BL357" i="183" s="1"/>
  <c r="BL29" i="160"/>
  <c r="BM357" i="183" s="1"/>
  <c r="BK43" i="160"/>
  <c r="BL371" i="183" s="1"/>
  <c r="BL43" i="160"/>
  <c r="BM371" i="183" s="1"/>
  <c r="BK39" i="160"/>
  <c r="BL367" i="183" s="1"/>
  <c r="BL39" i="160"/>
  <c r="BM367" i="183" s="1"/>
  <c r="BJ34" i="160"/>
  <c r="BK362" i="183" s="1"/>
  <c r="BK31" i="160"/>
  <c r="BL359" i="183" s="1"/>
  <c r="BL31" i="160"/>
  <c r="BM359" i="183" s="1"/>
  <c r="BJ44" i="160"/>
  <c r="BK372" i="183" s="1"/>
  <c r="BJ40" i="160"/>
  <c r="BK368" i="183" s="1"/>
  <c r="BL30" i="160"/>
  <c r="BM358" i="183" s="1"/>
  <c r="BK30" i="160"/>
  <c r="BL358" i="183" s="1"/>
  <c r="BK24" i="160"/>
  <c r="BL352" i="183" s="1"/>
  <c r="BL24" i="160"/>
  <c r="BM352" i="183" s="1"/>
  <c r="BL35" i="160"/>
  <c r="BM363" i="183" s="1"/>
  <c r="BK35" i="160"/>
  <c r="BL363" i="183" s="1"/>
  <c r="BL32" i="160"/>
  <c r="BM360" i="183" s="1"/>
  <c r="BK32" i="160"/>
  <c r="BL360" i="183" s="1"/>
  <c r="BK42" i="160"/>
  <c r="BL370" i="183" s="1"/>
  <c r="BL42" i="160"/>
  <c r="BM370" i="183" s="1"/>
  <c r="BK38" i="160"/>
  <c r="BL366" i="183" s="1"/>
  <c r="BL38" i="160"/>
  <c r="BM366" i="183" s="1"/>
  <c r="BJ37" i="160"/>
  <c r="BK365" i="183" s="1"/>
  <c r="BK27" i="160"/>
  <c r="BL355" i="183" s="1"/>
  <c r="BL27" i="160"/>
  <c r="BM355" i="183" s="1"/>
  <c r="AT28" i="160"/>
  <c r="AU356" i="183" s="1"/>
  <c r="BJ45" i="160"/>
  <c r="BK373" i="183" s="1"/>
  <c r="BJ41" i="160"/>
  <c r="BK369" i="183" s="1"/>
  <c r="BK36" i="160"/>
  <c r="BL364" i="183" s="1"/>
  <c r="BL36" i="160"/>
  <c r="BM364" i="183" s="1"/>
  <c r="BL33" i="160"/>
  <c r="BM361" i="183" s="1"/>
  <c r="BK33" i="160"/>
  <c r="BL361" i="183" s="1"/>
  <c r="BK25" i="160"/>
  <c r="BL353" i="183" s="1"/>
  <c r="BL25" i="160"/>
  <c r="BM353" i="183" s="1"/>
  <c r="BJ23" i="160"/>
  <c r="BK351" i="183" s="1"/>
  <c r="BC6" i="160"/>
  <c r="BC5" i="160"/>
  <c r="BJ22" i="160"/>
  <c r="BK350" i="183" s="1"/>
  <c r="AS47" i="159"/>
  <c r="AT319" i="183" s="1"/>
  <c r="AS53" i="159"/>
  <c r="AT325" i="183" s="1"/>
  <c r="AS36" i="159"/>
  <c r="AT308" i="183" s="1"/>
  <c r="AK61" i="159"/>
  <c r="AL61" i="159" s="1"/>
  <c r="AS28" i="159"/>
  <c r="AT300" i="183" s="1"/>
  <c r="AK25" i="159"/>
  <c r="AS48" i="158"/>
  <c r="AT264" i="183" s="1"/>
  <c r="AS19" i="158"/>
  <c r="AT235" i="183" s="1"/>
  <c r="AS14" i="158"/>
  <c r="AT230" i="183" s="1"/>
  <c r="AS63" i="158"/>
  <c r="AT279" i="183" s="1"/>
  <c r="AS36" i="158"/>
  <c r="AT252" i="183" s="1"/>
  <c r="AS21" i="158"/>
  <c r="AT237" i="183" s="1"/>
  <c r="AS52" i="158"/>
  <c r="AS25" i="158"/>
  <c r="AT241" i="183" s="1"/>
  <c r="AS60" i="158"/>
  <c r="AT276" i="183" s="1"/>
  <c r="AS54" i="158"/>
  <c r="AT270" i="183" s="1"/>
  <c r="AS38" i="158"/>
  <c r="AT254" i="183" s="1"/>
  <c r="AS35" i="158"/>
  <c r="AT251" i="183" s="1"/>
  <c r="AS27" i="158"/>
  <c r="AT243" i="183" s="1"/>
  <c r="AS15" i="158"/>
  <c r="AT231" i="183" s="1"/>
  <c r="AK11" i="159"/>
  <c r="AL283" i="183" s="1"/>
  <c r="BL60" i="159"/>
  <c r="BM332" i="183" s="1"/>
  <c r="BK60" i="159"/>
  <c r="BL332" i="183" s="1"/>
  <c r="BL63" i="159"/>
  <c r="BM335" i="183" s="1"/>
  <c r="BK63" i="159"/>
  <c r="BL335" i="183" s="1"/>
  <c r="BK50" i="159"/>
  <c r="BL322" i="183" s="1"/>
  <c r="BL50" i="159"/>
  <c r="BM322" i="183" s="1"/>
  <c r="BJ39" i="159"/>
  <c r="BK311" i="183" s="1"/>
  <c r="BK65" i="159"/>
  <c r="BL337" i="183" s="1"/>
  <c r="BL65" i="159"/>
  <c r="BM337" i="183" s="1"/>
  <c r="BL53" i="159"/>
  <c r="BM325" i="183" s="1"/>
  <c r="BK53" i="159"/>
  <c r="BL325" i="183" s="1"/>
  <c r="BJ46" i="159"/>
  <c r="BK318" i="183" s="1"/>
  <c r="BL28" i="159"/>
  <c r="BM300" i="183" s="1"/>
  <c r="BK28" i="159"/>
  <c r="BL300" i="183" s="1"/>
  <c r="BJ40" i="159"/>
  <c r="BK312" i="183" s="1"/>
  <c r="BJ32" i="159"/>
  <c r="BK304" i="183" s="1"/>
  <c r="BJ23" i="159"/>
  <c r="BK295" i="183" s="1"/>
  <c r="BK26" i="159"/>
  <c r="BL298" i="183" s="1"/>
  <c r="BL26" i="159"/>
  <c r="BM298" i="183" s="1"/>
  <c r="BL59" i="159"/>
  <c r="BM331" i="183" s="1"/>
  <c r="BK59" i="159"/>
  <c r="BL331" i="183" s="1"/>
  <c r="BJ49" i="159"/>
  <c r="BK321" i="183" s="1"/>
  <c r="BJ35" i="159"/>
  <c r="BK307" i="183" s="1"/>
  <c r="BJ61" i="159"/>
  <c r="BK333" i="183" s="1"/>
  <c r="BJ52" i="159"/>
  <c r="BK324" i="183" s="1"/>
  <c r="BL45" i="159"/>
  <c r="BM317" i="183" s="1"/>
  <c r="BK45" i="159"/>
  <c r="BL317" i="183" s="1"/>
  <c r="BL27" i="159"/>
  <c r="BM299" i="183" s="1"/>
  <c r="BK27" i="159"/>
  <c r="BL299" i="183" s="1"/>
  <c r="BK25" i="159"/>
  <c r="BL297" i="183" s="1"/>
  <c r="BL25" i="159"/>
  <c r="BM297" i="183" s="1"/>
  <c r="BK43" i="159"/>
  <c r="BL315" i="183" s="1"/>
  <c r="BL43" i="159"/>
  <c r="BM315" i="183" s="1"/>
  <c r="BL64" i="159"/>
  <c r="BM336" i="183" s="1"/>
  <c r="BK64" i="159"/>
  <c r="BL336" i="183" s="1"/>
  <c r="BL62" i="159"/>
  <c r="BM334" i="183" s="1"/>
  <c r="BK62" i="159"/>
  <c r="BL334" i="183" s="1"/>
  <c r="BK56" i="159"/>
  <c r="BL328" i="183" s="1"/>
  <c r="BL56" i="159"/>
  <c r="BM328" i="183" s="1"/>
  <c r="BJ30" i="159"/>
  <c r="BK302" i="183" s="1"/>
  <c r="BL57" i="159"/>
  <c r="BM329" i="183" s="1"/>
  <c r="BK57" i="159"/>
  <c r="BL329" i="183" s="1"/>
  <c r="BK38" i="159"/>
  <c r="BL310" i="183" s="1"/>
  <c r="BK41" i="159"/>
  <c r="BL313" i="183" s="1"/>
  <c r="BL41" i="159"/>
  <c r="BM313" i="183" s="1"/>
  <c r="BK33" i="159"/>
  <c r="BL305" i="183" s="1"/>
  <c r="BL33" i="159"/>
  <c r="BM305" i="183" s="1"/>
  <c r="BJ31" i="159"/>
  <c r="BK303" i="183" s="1"/>
  <c r="BJ24" i="159"/>
  <c r="BK296" i="183" s="1"/>
  <c r="BJ44" i="159"/>
  <c r="BK316" i="183" s="1"/>
  <c r="BJ36" i="159"/>
  <c r="BK308" i="183" s="1"/>
  <c r="BK37" i="159"/>
  <c r="BL309" i="183" s="1"/>
  <c r="BL37" i="159"/>
  <c r="BM309" i="183" s="1"/>
  <c r="BJ54" i="159"/>
  <c r="BK326" i="183" s="1"/>
  <c r="BJ42" i="159"/>
  <c r="BK314" i="183" s="1"/>
  <c r="BJ29" i="159"/>
  <c r="BK301" i="183" s="1"/>
  <c r="BJ55" i="159"/>
  <c r="BK327" i="183" s="1"/>
  <c r="BK47" i="159"/>
  <c r="BL319" i="183" s="1"/>
  <c r="BL34" i="159"/>
  <c r="BM306" i="183" s="1"/>
  <c r="BK34" i="159"/>
  <c r="BL306" i="183" s="1"/>
  <c r="BJ22" i="159"/>
  <c r="BK294" i="183" s="1"/>
  <c r="BC6" i="159"/>
  <c r="BC5" i="159"/>
  <c r="AK17" i="159"/>
  <c r="AK13" i="159"/>
  <c r="AL285" i="183" s="1"/>
  <c r="AK12" i="159"/>
  <c r="AL284" i="183" s="1"/>
  <c r="BK55" i="158"/>
  <c r="BL271" i="183" s="1"/>
  <c r="AS37" i="158"/>
  <c r="AT253" i="183" s="1"/>
  <c r="AS29" i="158"/>
  <c r="AT245" i="183" s="1"/>
  <c r="AK24" i="158"/>
  <c r="AS24" i="158"/>
  <c r="AT240" i="183" s="1"/>
  <c r="AS17" i="157"/>
  <c r="AT177" i="183" s="1"/>
  <c r="AS26" i="157"/>
  <c r="AT186" i="183" s="1"/>
  <c r="BJ45" i="158"/>
  <c r="BK45" i="158" s="1"/>
  <c r="BL261" i="183" s="1"/>
  <c r="BJ57" i="158"/>
  <c r="BK273" i="183" s="1"/>
  <c r="BJ41" i="158"/>
  <c r="BK257" i="183" s="1"/>
  <c r="BJ50" i="158"/>
  <c r="BK266" i="183" s="1"/>
  <c r="BJ35" i="158"/>
  <c r="BK251" i="183" s="1"/>
  <c r="BJ42" i="158"/>
  <c r="BK258" i="183" s="1"/>
  <c r="BJ62" i="158"/>
  <c r="BK278" i="183" s="1"/>
  <c r="BJ49" i="158"/>
  <c r="BK265" i="183" s="1"/>
  <c r="BJ39" i="158"/>
  <c r="BK255" i="183" s="1"/>
  <c r="BJ54" i="158"/>
  <c r="BK270" i="183" s="1"/>
  <c r="BL43" i="158"/>
  <c r="BM259" i="183" s="1"/>
  <c r="BK43" i="158"/>
  <c r="BL259" i="183" s="1"/>
  <c r="BJ32" i="158"/>
  <c r="BK248" i="183" s="1"/>
  <c r="BJ58" i="158"/>
  <c r="BK274" i="183" s="1"/>
  <c r="AT52" i="158"/>
  <c r="AU268" i="183" s="1"/>
  <c r="BJ34" i="158"/>
  <c r="BK250" i="183" s="1"/>
  <c r="BL64" i="158"/>
  <c r="BM280" i="183" s="1"/>
  <c r="BK64" i="158"/>
  <c r="BL280" i="183" s="1"/>
  <c r="BJ51" i="158"/>
  <c r="BK267" i="183" s="1"/>
  <c r="BJ40" i="158"/>
  <c r="BK256" i="183" s="1"/>
  <c r="BJ30" i="158"/>
  <c r="BK246" i="183" s="1"/>
  <c r="BJ56" i="158"/>
  <c r="BK272" i="183" s="1"/>
  <c r="BK44" i="158"/>
  <c r="BL260" i="183" s="1"/>
  <c r="BL44" i="158"/>
  <c r="BM260" i="183" s="1"/>
  <c r="BJ61" i="158"/>
  <c r="BK277" i="183" s="1"/>
  <c r="BJ31" i="158"/>
  <c r="BK247" i="183" s="1"/>
  <c r="BK33" i="158"/>
  <c r="BL249" i="183" s="1"/>
  <c r="BL33" i="158"/>
  <c r="BM249" i="183" s="1"/>
  <c r="BL48" i="158"/>
  <c r="BM264" i="183" s="1"/>
  <c r="BK48" i="158"/>
  <c r="BL264" i="183" s="1"/>
  <c r="BK36" i="158"/>
  <c r="BL252" i="183" s="1"/>
  <c r="BL36" i="158"/>
  <c r="BM252" i="183" s="1"/>
  <c r="BK65" i="158"/>
  <c r="BL281" i="183" s="1"/>
  <c r="BL65" i="158"/>
  <c r="BM281" i="183" s="1"/>
  <c r="BK53" i="158"/>
  <c r="BL269" i="183" s="1"/>
  <c r="BL53" i="158"/>
  <c r="BM269" i="183" s="1"/>
  <c r="BJ46" i="158"/>
  <c r="BK262" i="183" s="1"/>
  <c r="AT38" i="158"/>
  <c r="AU254" i="183" s="1"/>
  <c r="BL60" i="158"/>
  <c r="BM276" i="183" s="1"/>
  <c r="BK60" i="158"/>
  <c r="BL276" i="183" s="1"/>
  <c r="BK63" i="158"/>
  <c r="BL279" i="183" s="1"/>
  <c r="BL63" i="158"/>
  <c r="BM279" i="183" s="1"/>
  <c r="AK19" i="158"/>
  <c r="AL235" i="183" s="1"/>
  <c r="AK14" i="158"/>
  <c r="AL230" i="183" s="1"/>
  <c r="AK64" i="157"/>
  <c r="AL224" i="183" s="1"/>
  <c r="U5" i="158"/>
  <c r="AK63" i="157"/>
  <c r="AL223" i="183" s="1"/>
  <c r="AS47" i="157"/>
  <c r="AT207" i="183" s="1"/>
  <c r="AS56" i="157"/>
  <c r="AT216" i="183" s="1"/>
  <c r="AS52" i="157"/>
  <c r="AT212" i="183" s="1"/>
  <c r="AS51" i="157"/>
  <c r="AT211" i="183" s="1"/>
  <c r="AK52" i="157"/>
  <c r="AK48" i="157"/>
  <c r="AK46" i="157"/>
  <c r="AL206" i="183" s="1"/>
  <c r="BJ28" i="158"/>
  <c r="BK244" i="183" s="1"/>
  <c r="BJ12" i="158"/>
  <c r="BK228" i="183" s="1"/>
  <c r="BJ13" i="158"/>
  <c r="BK229" i="183" s="1"/>
  <c r="BJ16" i="158"/>
  <c r="BK232" i="183" s="1"/>
  <c r="BJ17" i="158"/>
  <c r="BK233" i="183" s="1"/>
  <c r="BL23" i="158"/>
  <c r="BM239" i="183" s="1"/>
  <c r="BK23" i="158"/>
  <c r="BL239" i="183" s="1"/>
  <c r="BL15" i="158"/>
  <c r="BM231" i="183" s="1"/>
  <c r="BK15" i="158"/>
  <c r="BL231" i="183" s="1"/>
  <c r="BL22" i="158"/>
  <c r="BM238" i="183" s="1"/>
  <c r="BK22" i="158"/>
  <c r="BL238" i="183" s="1"/>
  <c r="BC5" i="158"/>
  <c r="BL27" i="158"/>
  <c r="BM243" i="183" s="1"/>
  <c r="BK27" i="158"/>
  <c r="BL243" i="183" s="1"/>
  <c r="BK10" i="158"/>
  <c r="BL226" i="183" s="1"/>
  <c r="BJ29" i="158"/>
  <c r="BK245" i="183" s="1"/>
  <c r="BJ24" i="158"/>
  <c r="BK240" i="183" s="1"/>
  <c r="BL19" i="158"/>
  <c r="BM235" i="183" s="1"/>
  <c r="BK19" i="158"/>
  <c r="BL235" i="183" s="1"/>
  <c r="BL11" i="158"/>
  <c r="BM227" i="183" s="1"/>
  <c r="BK11" i="158"/>
  <c r="BL227" i="183" s="1"/>
  <c r="BL18" i="158"/>
  <c r="BM234" i="183" s="1"/>
  <c r="BK18" i="158"/>
  <c r="BL234" i="183" s="1"/>
  <c r="BL14" i="158"/>
  <c r="BM230" i="183" s="1"/>
  <c r="BK14" i="158"/>
  <c r="BL230" i="183" s="1"/>
  <c r="BJ25" i="158"/>
  <c r="BK241" i="183" s="1"/>
  <c r="BJ20" i="158"/>
  <c r="BK236" i="183" s="1"/>
  <c r="BJ21" i="158"/>
  <c r="BK237" i="183" s="1"/>
  <c r="BL26" i="158"/>
  <c r="BM242" i="183" s="1"/>
  <c r="BK26" i="158"/>
  <c r="BL242" i="183" s="1"/>
  <c r="BC6" i="158"/>
  <c r="AS39" i="157"/>
  <c r="AT199" i="183" s="1"/>
  <c r="AS40" i="157"/>
  <c r="AT200" i="183" s="1"/>
  <c r="AK40" i="157"/>
  <c r="AK36" i="157"/>
  <c r="AS36" i="157"/>
  <c r="AT196" i="183" s="1"/>
  <c r="AS29" i="157"/>
  <c r="AT189" i="183" s="1"/>
  <c r="AJ6" i="157"/>
  <c r="AJ5" i="157"/>
  <c r="AS28" i="157"/>
  <c r="AT188" i="183" s="1"/>
  <c r="AS18" i="157"/>
  <c r="AT178" i="183" s="1"/>
  <c r="AS19" i="157"/>
  <c r="AT179" i="183" s="1"/>
  <c r="AS61" i="157"/>
  <c r="AT221" i="183" s="1"/>
  <c r="AS59" i="157"/>
  <c r="AT219" i="183" s="1"/>
  <c r="AS33" i="157"/>
  <c r="AT193" i="183" s="1"/>
  <c r="AS53" i="157"/>
  <c r="AT213" i="183" s="1"/>
  <c r="AS57" i="157"/>
  <c r="AT217" i="183" s="1"/>
  <c r="AS31" i="157"/>
  <c r="AT191" i="183" s="1"/>
  <c r="AS45" i="157"/>
  <c r="AT205" i="183" s="1"/>
  <c r="AS37" i="157"/>
  <c r="AT197" i="183" s="1"/>
  <c r="AS49" i="157"/>
  <c r="AT209" i="183" s="1"/>
  <c r="BK48" i="157"/>
  <c r="BL208" i="183" s="1"/>
  <c r="AS43" i="157"/>
  <c r="AT203" i="183" s="1"/>
  <c r="AS35" i="157"/>
  <c r="AT195" i="183" s="1"/>
  <c r="AS41" i="157"/>
  <c r="AT201" i="183" s="1"/>
  <c r="AK30" i="157"/>
  <c r="AL190" i="183" s="1"/>
  <c r="AK25" i="157"/>
  <c r="AS54" i="156"/>
  <c r="AT158" i="183" s="1"/>
  <c r="AS53" i="156"/>
  <c r="AT157" i="183" s="1"/>
  <c r="AS46" i="156"/>
  <c r="AT150" i="183" s="1"/>
  <c r="AS50" i="156"/>
  <c r="AT154" i="183" s="1"/>
  <c r="BJ59" i="157"/>
  <c r="BK219" i="183" s="1"/>
  <c r="BK49" i="157"/>
  <c r="BL209" i="183" s="1"/>
  <c r="BJ44" i="157"/>
  <c r="BK204" i="183" s="1"/>
  <c r="BJ58" i="157"/>
  <c r="BK218" i="183" s="1"/>
  <c r="BJ64" i="157"/>
  <c r="BK224" i="183" s="1"/>
  <c r="BK63" i="157"/>
  <c r="BL223" i="183" s="1"/>
  <c r="BL63" i="157"/>
  <c r="BM223" i="183" s="1"/>
  <c r="BJ43" i="157"/>
  <c r="BK203" i="183" s="1"/>
  <c r="BJ47" i="157"/>
  <c r="BK207" i="183" s="1"/>
  <c r="BJ30" i="157"/>
  <c r="BK190" i="183" s="1"/>
  <c r="BJ41" i="157"/>
  <c r="BK201" i="183" s="1"/>
  <c r="BJ33" i="157"/>
  <c r="BK193" i="183" s="1"/>
  <c r="BJ51" i="157"/>
  <c r="BK211" i="183" s="1"/>
  <c r="BJ42" i="157"/>
  <c r="BK202" i="183" s="1"/>
  <c r="BJ61" i="157"/>
  <c r="BK221" i="183" s="1"/>
  <c r="BJ39" i="157"/>
  <c r="BK199" i="183" s="1"/>
  <c r="BL54" i="157"/>
  <c r="BM214" i="183" s="1"/>
  <c r="BK54" i="157"/>
  <c r="BL214" i="183" s="1"/>
  <c r="BJ32" i="157"/>
  <c r="BK192" i="183" s="1"/>
  <c r="BJ45" i="157"/>
  <c r="BK205" i="183" s="1"/>
  <c r="BJ50" i="157"/>
  <c r="BK210" i="183" s="1"/>
  <c r="BJ35" i="157"/>
  <c r="BK195" i="183" s="1"/>
  <c r="BJ46" i="157"/>
  <c r="BK206" i="183" s="1"/>
  <c r="BJ38" i="157"/>
  <c r="BK198" i="183" s="1"/>
  <c r="BL37" i="157"/>
  <c r="BM197" i="183" s="1"/>
  <c r="BK37" i="157"/>
  <c r="BL197" i="183" s="1"/>
  <c r="BL53" i="157"/>
  <c r="BM213" i="183" s="1"/>
  <c r="BK53" i="157"/>
  <c r="BL213" i="183" s="1"/>
  <c r="BL52" i="157"/>
  <c r="BM212" i="183" s="1"/>
  <c r="BK52" i="157"/>
  <c r="BL212" i="183" s="1"/>
  <c r="BK56" i="157"/>
  <c r="BL216" i="183" s="1"/>
  <c r="BL56" i="157"/>
  <c r="BM216" i="183" s="1"/>
  <c r="BJ40" i="157"/>
  <c r="BK200" i="183" s="1"/>
  <c r="BJ65" i="157"/>
  <c r="BK225" i="183" s="1"/>
  <c r="BJ34" i="157"/>
  <c r="BK194" i="183" s="1"/>
  <c r="BJ60" i="157"/>
  <c r="BK220" i="183" s="1"/>
  <c r="BK57" i="157"/>
  <c r="BL217" i="183" s="1"/>
  <c r="BL57" i="157"/>
  <c r="BM217" i="183" s="1"/>
  <c r="BJ31" i="157"/>
  <c r="BK191" i="183" s="1"/>
  <c r="BL55" i="157"/>
  <c r="BM215" i="183" s="1"/>
  <c r="BK55" i="157"/>
  <c r="BL215" i="183" s="1"/>
  <c r="BL36" i="157"/>
  <c r="BM196" i="183" s="1"/>
  <c r="AK15" i="157"/>
  <c r="AL175" i="183" s="1"/>
  <c r="AK11" i="157"/>
  <c r="AL171" i="183" s="1"/>
  <c r="AK21" i="157"/>
  <c r="AL21" i="157" s="1"/>
  <c r="AK16" i="157"/>
  <c r="AL176" i="183" s="1"/>
  <c r="U6" i="157"/>
  <c r="AK10" i="157"/>
  <c r="AL170" i="183" s="1"/>
  <c r="U5" i="157"/>
  <c r="AK60" i="156"/>
  <c r="AL164" i="183" s="1"/>
  <c r="AK62" i="156"/>
  <c r="AS60" i="156"/>
  <c r="AT164" i="183" s="1"/>
  <c r="AK50" i="156"/>
  <c r="AL154" i="183" s="1"/>
  <c r="AK48" i="156"/>
  <c r="AL152" i="183" s="1"/>
  <c r="BJ13" i="157"/>
  <c r="BK173" i="183" s="1"/>
  <c r="BL12" i="157"/>
  <c r="BM172" i="183" s="1"/>
  <c r="BK12" i="157"/>
  <c r="BL172" i="183" s="1"/>
  <c r="BK10" i="157"/>
  <c r="BL170" i="183" s="1"/>
  <c r="BL10" i="157"/>
  <c r="BM170" i="183" s="1"/>
  <c r="BK23" i="157"/>
  <c r="BL183" i="183" s="1"/>
  <c r="BL23" i="157"/>
  <c r="BM183" i="183" s="1"/>
  <c r="BL20" i="157"/>
  <c r="BM180" i="183" s="1"/>
  <c r="BK20" i="157"/>
  <c r="BL180" i="183" s="1"/>
  <c r="BK27" i="157"/>
  <c r="BL187" i="183" s="1"/>
  <c r="BL27" i="157"/>
  <c r="BM187" i="183" s="1"/>
  <c r="BK19" i="157"/>
  <c r="BL179" i="183" s="1"/>
  <c r="BL19" i="157"/>
  <c r="BM179" i="183" s="1"/>
  <c r="BJ16" i="157"/>
  <c r="BK176" i="183" s="1"/>
  <c r="BJ29" i="157"/>
  <c r="BK189" i="183" s="1"/>
  <c r="BK26" i="157"/>
  <c r="BL186" i="183" s="1"/>
  <c r="BL26" i="157"/>
  <c r="BM186" i="183" s="1"/>
  <c r="BJ24" i="157"/>
  <c r="BK184" i="183" s="1"/>
  <c r="BJ17" i="157"/>
  <c r="BK177" i="183" s="1"/>
  <c r="BK11" i="157"/>
  <c r="BL171" i="183" s="1"/>
  <c r="BL11" i="157"/>
  <c r="BM171" i="183" s="1"/>
  <c r="BJ21" i="157"/>
  <c r="BK181" i="183" s="1"/>
  <c r="BL28" i="157"/>
  <c r="BM188" i="183" s="1"/>
  <c r="BK28" i="157"/>
  <c r="BL188" i="183" s="1"/>
  <c r="BJ25" i="157"/>
  <c r="BK185" i="183" s="1"/>
  <c r="BL14" i="157"/>
  <c r="BM174" i="183" s="1"/>
  <c r="BK14" i="157"/>
  <c r="BL174" i="183" s="1"/>
  <c r="BC5" i="157"/>
  <c r="BC6" i="157"/>
  <c r="BK18" i="157"/>
  <c r="BL178" i="183" s="1"/>
  <c r="BL18" i="157"/>
  <c r="BM178" i="183" s="1"/>
  <c r="BJ48" i="156"/>
  <c r="BK152" i="183" s="1"/>
  <c r="BC6" i="156"/>
  <c r="AJ5" i="156"/>
  <c r="AJ6" i="156"/>
  <c r="AS33" i="156"/>
  <c r="AT137" i="183" s="1"/>
  <c r="BJ56" i="156"/>
  <c r="BK160" i="183" s="1"/>
  <c r="BL57" i="156"/>
  <c r="BM161" i="183" s="1"/>
  <c r="BK57" i="156"/>
  <c r="BL161" i="183" s="1"/>
  <c r="BK48" i="156"/>
  <c r="BL152" i="183" s="1"/>
  <c r="BK62" i="156"/>
  <c r="BL166" i="183" s="1"/>
  <c r="BL62" i="156"/>
  <c r="BM166" i="183" s="1"/>
  <c r="BJ51" i="156"/>
  <c r="BK155" i="183" s="1"/>
  <c r="BJ45" i="156"/>
  <c r="BK149" i="183" s="1"/>
  <c r="AS41" i="156"/>
  <c r="AT145" i="183" s="1"/>
  <c r="BJ58" i="156"/>
  <c r="BK162" i="183" s="1"/>
  <c r="AS39" i="156"/>
  <c r="AT143" i="183" s="1"/>
  <c r="AK29" i="156"/>
  <c r="AK21" i="156"/>
  <c r="AL125" i="183" s="1"/>
  <c r="AK13" i="156"/>
  <c r="AK18" i="156"/>
  <c r="BJ65" i="156"/>
  <c r="BK169" i="183" s="1"/>
  <c r="BL59" i="156"/>
  <c r="BM163" i="183" s="1"/>
  <c r="BK59" i="156"/>
  <c r="BL163" i="183" s="1"/>
  <c r="AS55" i="156"/>
  <c r="AT159" i="183" s="1"/>
  <c r="BJ47" i="156"/>
  <c r="BK151" i="183" s="1"/>
  <c r="AS51" i="156"/>
  <c r="AT155" i="183" s="1"/>
  <c r="AS45" i="156"/>
  <c r="AT149" i="183" s="1"/>
  <c r="BJ40" i="156"/>
  <c r="BK144" i="183" s="1"/>
  <c r="BK61" i="156"/>
  <c r="BL165" i="183" s="1"/>
  <c r="BL61" i="156"/>
  <c r="BM165" i="183" s="1"/>
  <c r="BJ46" i="156"/>
  <c r="BK150" i="183" s="1"/>
  <c r="AS65" i="156"/>
  <c r="AT169" i="183" s="1"/>
  <c r="AS59" i="156"/>
  <c r="AT163" i="183" s="1"/>
  <c r="BL64" i="156"/>
  <c r="BM168" i="183" s="1"/>
  <c r="BK64" i="156"/>
  <c r="BL168" i="183" s="1"/>
  <c r="BJ54" i="156"/>
  <c r="BK158" i="183" s="1"/>
  <c r="BJ50" i="156"/>
  <c r="BK154" i="183" s="1"/>
  <c r="BJ44" i="156"/>
  <c r="BK148" i="183" s="1"/>
  <c r="BJ37" i="156"/>
  <c r="BK141" i="183" s="1"/>
  <c r="BJ15" i="156"/>
  <c r="BK119" i="183" s="1"/>
  <c r="BK55" i="156"/>
  <c r="BL159" i="183" s="1"/>
  <c r="BL55" i="156"/>
  <c r="BM159" i="183" s="1"/>
  <c r="BJ42" i="156"/>
  <c r="BK146" i="183" s="1"/>
  <c r="BJ38" i="156"/>
  <c r="BK142" i="183" s="1"/>
  <c r="AS47" i="156"/>
  <c r="AT151" i="183" s="1"/>
  <c r="BJ43" i="156"/>
  <c r="BK147" i="183" s="1"/>
  <c r="AS57" i="156"/>
  <c r="AT161" i="183" s="1"/>
  <c r="AT53" i="156"/>
  <c r="AU157" i="183" s="1"/>
  <c r="BK63" i="156"/>
  <c r="BL167" i="183" s="1"/>
  <c r="BL63" i="156"/>
  <c r="BM167" i="183" s="1"/>
  <c r="BJ41" i="156"/>
  <c r="BK145" i="183" s="1"/>
  <c r="AS37" i="156"/>
  <c r="AT141" i="183" s="1"/>
  <c r="AS43" i="156"/>
  <c r="AT147" i="183" s="1"/>
  <c r="BJ39" i="156"/>
  <c r="BK143" i="183" s="1"/>
  <c r="AS64" i="155"/>
  <c r="AT112" i="183" s="1"/>
  <c r="BJ21" i="156"/>
  <c r="BK125" i="183" s="1"/>
  <c r="BK30" i="156"/>
  <c r="BL134" i="183" s="1"/>
  <c r="BL30" i="156"/>
  <c r="BM134" i="183" s="1"/>
  <c r="BL13" i="156"/>
  <c r="BM117" i="183" s="1"/>
  <c r="BK13" i="156"/>
  <c r="BL117" i="183" s="1"/>
  <c r="BK27" i="156"/>
  <c r="BL131" i="183" s="1"/>
  <c r="BL27" i="156"/>
  <c r="BM131" i="183" s="1"/>
  <c r="BK20" i="156"/>
  <c r="BL124" i="183" s="1"/>
  <c r="BL20" i="156"/>
  <c r="BM124" i="183" s="1"/>
  <c r="BK18" i="156"/>
  <c r="BL122" i="183" s="1"/>
  <c r="BL18" i="156"/>
  <c r="BM122" i="183" s="1"/>
  <c r="BJ24" i="156"/>
  <c r="BK128" i="183" s="1"/>
  <c r="BJ19" i="156"/>
  <c r="BK123" i="183" s="1"/>
  <c r="BL33" i="156"/>
  <c r="BM137" i="183" s="1"/>
  <c r="BK33" i="156"/>
  <c r="BL137" i="183" s="1"/>
  <c r="BJ12" i="156"/>
  <c r="BK116" i="183" s="1"/>
  <c r="BJ36" i="156"/>
  <c r="BK140" i="183" s="1"/>
  <c r="BK34" i="156"/>
  <c r="BL138" i="183" s="1"/>
  <c r="BL34" i="156"/>
  <c r="BM138" i="183" s="1"/>
  <c r="BK35" i="156"/>
  <c r="BL139" i="183" s="1"/>
  <c r="BL35" i="156"/>
  <c r="BM139" i="183" s="1"/>
  <c r="BL29" i="156"/>
  <c r="BM133" i="183" s="1"/>
  <c r="BK29" i="156"/>
  <c r="BL133" i="183" s="1"/>
  <c r="BL26" i="156"/>
  <c r="BM130" i="183" s="1"/>
  <c r="BK26" i="156"/>
  <c r="BL130" i="183" s="1"/>
  <c r="BL14" i="156"/>
  <c r="BM118" i="183" s="1"/>
  <c r="BK14" i="156"/>
  <c r="BL118" i="183" s="1"/>
  <c r="BL32" i="156"/>
  <c r="BM136" i="183" s="1"/>
  <c r="BK32" i="156"/>
  <c r="BL136" i="183" s="1"/>
  <c r="BK31" i="156"/>
  <c r="BL135" i="183" s="1"/>
  <c r="BL31" i="156"/>
  <c r="BM135" i="183" s="1"/>
  <c r="BL11" i="156"/>
  <c r="BM115" i="183" s="1"/>
  <c r="BK11" i="156"/>
  <c r="BL115" i="183" s="1"/>
  <c r="BJ25" i="156"/>
  <c r="BK129" i="183" s="1"/>
  <c r="AT17" i="156"/>
  <c r="AU121" i="183" s="1"/>
  <c r="BL28" i="156"/>
  <c r="BM132" i="183" s="1"/>
  <c r="BK28" i="156"/>
  <c r="BL132" i="183" s="1"/>
  <c r="BK16" i="156"/>
  <c r="BL120" i="183" s="1"/>
  <c r="BL16" i="156"/>
  <c r="BM120" i="183" s="1"/>
  <c r="BC5" i="156"/>
  <c r="AK22" i="156"/>
  <c r="AL126" i="183" s="1"/>
  <c r="AK64" i="155"/>
  <c r="BJ47" i="155"/>
  <c r="BJ51" i="155"/>
  <c r="BK99" i="183" s="1"/>
  <c r="BJ48" i="155"/>
  <c r="BK96" i="183" s="1"/>
  <c r="BC5" i="155"/>
  <c r="BJ46" i="155"/>
  <c r="BK94" i="183" s="1"/>
  <c r="BJ61" i="155"/>
  <c r="BK109" i="183" s="1"/>
  <c r="BK59" i="155"/>
  <c r="BL107" i="183" s="1"/>
  <c r="BL59" i="155"/>
  <c r="BM107" i="183" s="1"/>
  <c r="BK32" i="155"/>
  <c r="BL80" i="183" s="1"/>
  <c r="BL32" i="155"/>
  <c r="BM80" i="183" s="1"/>
  <c r="BK28" i="155"/>
  <c r="BL76" i="183" s="1"/>
  <c r="BL28" i="155"/>
  <c r="BM76" i="183" s="1"/>
  <c r="BJ53" i="155"/>
  <c r="BK101" i="183" s="1"/>
  <c r="AT39" i="155"/>
  <c r="AU87" i="183" s="1"/>
  <c r="BL37" i="155"/>
  <c r="BM85" i="183" s="1"/>
  <c r="BK37" i="155"/>
  <c r="BL85" i="183" s="1"/>
  <c r="BL56" i="155"/>
  <c r="BM104" i="183" s="1"/>
  <c r="BK56" i="155"/>
  <c r="BL104" i="183" s="1"/>
  <c r="BJ64" i="155"/>
  <c r="BK112" i="183" s="1"/>
  <c r="BJ49" i="155"/>
  <c r="BK97" i="183" s="1"/>
  <c r="BK57" i="155"/>
  <c r="BL105" i="183" s="1"/>
  <c r="BL57" i="155"/>
  <c r="BM105" i="183" s="1"/>
  <c r="BL47" i="155"/>
  <c r="BM95" i="183" s="1"/>
  <c r="BJ38" i="155"/>
  <c r="BK86" i="183" s="1"/>
  <c r="AT29" i="155"/>
  <c r="AU77" i="183" s="1"/>
  <c r="BJ65" i="155"/>
  <c r="BK113" i="183" s="1"/>
  <c r="BJ43" i="155"/>
  <c r="BK91" i="183" s="1"/>
  <c r="BK40" i="155"/>
  <c r="BL88" i="183" s="1"/>
  <c r="BL40" i="155"/>
  <c r="BM88" i="183" s="1"/>
  <c r="BK30" i="155"/>
  <c r="BL78" i="183" s="1"/>
  <c r="BL30" i="155"/>
  <c r="BM78" i="183" s="1"/>
  <c r="BK26" i="155"/>
  <c r="BL74" i="183" s="1"/>
  <c r="BL26" i="155"/>
  <c r="BM74" i="183" s="1"/>
  <c r="BJ50" i="155"/>
  <c r="BK98" i="183" s="1"/>
  <c r="BJ42" i="155"/>
  <c r="BK90" i="183" s="1"/>
  <c r="BL54" i="155"/>
  <c r="BM102" i="183" s="1"/>
  <c r="BK54" i="155"/>
  <c r="BL102" i="183" s="1"/>
  <c r="BC6" i="155"/>
  <c r="BJ62" i="155"/>
  <c r="BK110" i="183" s="1"/>
  <c r="BJ63" i="155"/>
  <c r="BK111" i="183" s="1"/>
  <c r="BJ34" i="155"/>
  <c r="BK82" i="183" s="1"/>
  <c r="BL58" i="155"/>
  <c r="BM106" i="183" s="1"/>
  <c r="BK58" i="155"/>
  <c r="BL106" i="183" s="1"/>
  <c r="BK45" i="155"/>
  <c r="BL93" i="183" s="1"/>
  <c r="BL45" i="155"/>
  <c r="BM93" i="183" s="1"/>
  <c r="BJ55" i="155"/>
  <c r="BK103" i="183" s="1"/>
  <c r="AT41" i="155"/>
  <c r="AU89" i="183" s="1"/>
  <c r="BJ33" i="155"/>
  <c r="BK81" i="183" s="1"/>
  <c r="AT25" i="155"/>
  <c r="AU73" i="183" s="1"/>
  <c r="BK24" i="155"/>
  <c r="BL72" i="183" s="1"/>
  <c r="BL24" i="155"/>
  <c r="BM72" i="183" s="1"/>
  <c r="BJ50" i="154"/>
  <c r="BJ63" i="154"/>
  <c r="BK55" i="183" s="1"/>
  <c r="BJ46" i="154"/>
  <c r="BK38" i="183" s="1"/>
  <c r="BJ59" i="154"/>
  <c r="BK51" i="183" s="1"/>
  <c r="BC5" i="154"/>
  <c r="BJ45" i="154"/>
  <c r="BK64" i="154"/>
  <c r="BL56" i="183" s="1"/>
  <c r="BL64" i="154"/>
  <c r="BM56" i="183" s="1"/>
  <c r="BJ29" i="154"/>
  <c r="BK21" i="183" s="1"/>
  <c r="BJ30" i="154"/>
  <c r="BK22" i="183" s="1"/>
  <c r="BJ35" i="154"/>
  <c r="BK27" i="183" s="1"/>
  <c r="BK49" i="154"/>
  <c r="BL41" i="183" s="1"/>
  <c r="BL49" i="154"/>
  <c r="BM41" i="183" s="1"/>
  <c r="BJ44" i="154"/>
  <c r="BK36" i="183" s="1"/>
  <c r="BJ36" i="154"/>
  <c r="BK28" i="183" s="1"/>
  <c r="BJ28" i="154"/>
  <c r="BK20" i="183" s="1"/>
  <c r="BK53" i="154"/>
  <c r="BL45" i="183" s="1"/>
  <c r="BL53" i="154"/>
  <c r="BM45" i="183" s="1"/>
  <c r="BL25" i="154"/>
  <c r="BM17" i="183" s="1"/>
  <c r="BK25" i="154"/>
  <c r="BL17" i="183" s="1"/>
  <c r="BC6" i="154"/>
  <c r="BJ52" i="154"/>
  <c r="BK44" i="183" s="1"/>
  <c r="BJ33" i="154"/>
  <c r="BK25" i="183" s="1"/>
  <c r="BK61" i="154"/>
  <c r="BL53" i="183" s="1"/>
  <c r="BL61" i="154"/>
  <c r="BM53" i="183" s="1"/>
  <c r="AT55" i="154"/>
  <c r="AU47" i="183" s="1"/>
  <c r="BJ34" i="154"/>
  <c r="BK26" i="183" s="1"/>
  <c r="BJ26" i="154"/>
  <c r="BK18" i="183" s="1"/>
  <c r="BJ54" i="154"/>
  <c r="BK46" i="183" s="1"/>
  <c r="BJ43" i="154"/>
  <c r="BK35" i="183" s="1"/>
  <c r="BL27" i="154"/>
  <c r="BM19" i="183" s="1"/>
  <c r="BK27" i="154"/>
  <c r="BL19" i="183" s="1"/>
  <c r="BL62" i="154"/>
  <c r="BM54" i="183" s="1"/>
  <c r="BK62" i="154"/>
  <c r="BL54" i="183" s="1"/>
  <c r="BK51" i="154"/>
  <c r="BL43" i="183" s="1"/>
  <c r="BL51" i="154"/>
  <c r="BM43" i="183" s="1"/>
  <c r="BL38" i="154"/>
  <c r="BM30" i="183" s="1"/>
  <c r="BK38" i="154"/>
  <c r="BL30" i="183" s="1"/>
  <c r="BJ31" i="154"/>
  <c r="BK23" i="183" s="1"/>
  <c r="AT60" i="154"/>
  <c r="AU52" i="183" s="1"/>
  <c r="BJ47" i="154"/>
  <c r="BK39" i="183" s="1"/>
  <c r="BJ39" i="154"/>
  <c r="BK31" i="183" s="1"/>
  <c r="BJ32" i="154"/>
  <c r="BK24" i="183" s="1"/>
  <c r="BJ58" i="154"/>
  <c r="BK50" i="183" s="1"/>
  <c r="BJ40" i="154"/>
  <c r="BK32" i="183" s="1"/>
  <c r="BK65" i="154"/>
  <c r="BL57" i="183" s="1"/>
  <c r="BL65" i="154"/>
  <c r="BM57" i="183" s="1"/>
  <c r="AT41" i="154"/>
  <c r="AU33" i="183" s="1"/>
  <c r="BK24" i="154"/>
  <c r="BL16" i="183" s="1"/>
  <c r="BL24" i="154"/>
  <c r="BM16" i="183" s="1"/>
  <c r="J26" i="61"/>
  <c r="I26" i="61"/>
  <c r="U5" i="170"/>
  <c r="U6" i="170"/>
  <c r="J12" i="61"/>
  <c r="I12" i="61"/>
  <c r="AS37" i="173"/>
  <c r="AT1149" i="183" s="1"/>
  <c r="AL41" i="170"/>
  <c r="AK48" i="169"/>
  <c r="AL936" i="183" s="1"/>
  <c r="AS33" i="171"/>
  <c r="AT1033" i="183" s="1"/>
  <c r="AS17" i="171"/>
  <c r="AT1017" i="183" s="1"/>
  <c r="AS50" i="169"/>
  <c r="AT938" i="183" s="1"/>
  <c r="AS34" i="169"/>
  <c r="AT922" i="183" s="1"/>
  <c r="AK28" i="171"/>
  <c r="AL1028" i="183" s="1"/>
  <c r="AS14" i="171"/>
  <c r="AT1014" i="183" s="1"/>
  <c r="AK29" i="169"/>
  <c r="AL917" i="183" s="1"/>
  <c r="AS62" i="164"/>
  <c r="AT614" i="183" s="1"/>
  <c r="AK64" i="153"/>
  <c r="AL896" i="183" s="1"/>
  <c r="AK48" i="153"/>
  <c r="AL880" i="183" s="1"/>
  <c r="AK32" i="153"/>
  <c r="AL864" i="183" s="1"/>
  <c r="AK23" i="153"/>
  <c r="AL855" i="183" s="1"/>
  <c r="AK57" i="168"/>
  <c r="AL833" i="183" s="1"/>
  <c r="AK41" i="168"/>
  <c r="AL817" i="183" s="1"/>
  <c r="AK25" i="168"/>
  <c r="AL801" i="183" s="1"/>
  <c r="AK10" i="168"/>
  <c r="AL786" i="183" s="1"/>
  <c r="U6" i="168"/>
  <c r="U5" i="168"/>
  <c r="J23" i="61"/>
  <c r="I23" i="61"/>
  <c r="AK65" i="166"/>
  <c r="AL729" i="183" s="1"/>
  <c r="AK42" i="166"/>
  <c r="AL706" i="183" s="1"/>
  <c r="AK53" i="153"/>
  <c r="AL885" i="183" s="1"/>
  <c r="AK20" i="153"/>
  <c r="AL852" i="183" s="1"/>
  <c r="AS17" i="153"/>
  <c r="AT849" i="183" s="1"/>
  <c r="AS57" i="167"/>
  <c r="AT777" i="183" s="1"/>
  <c r="AK44" i="167"/>
  <c r="AL764" i="183" s="1"/>
  <c r="AK35" i="167"/>
  <c r="AL755" i="183" s="1"/>
  <c r="AK28" i="167"/>
  <c r="AL748" i="183" s="1"/>
  <c r="AS25" i="167"/>
  <c r="AT745" i="183" s="1"/>
  <c r="AK19" i="167"/>
  <c r="AL739" i="183" s="1"/>
  <c r="AK12" i="167"/>
  <c r="AL732" i="183" s="1"/>
  <c r="AK11" i="167"/>
  <c r="AL731" i="183" s="1"/>
  <c r="AK52" i="165"/>
  <c r="AL660" i="183" s="1"/>
  <c r="AK36" i="165"/>
  <c r="AL644" i="183" s="1"/>
  <c r="AS65" i="164"/>
  <c r="AT617" i="183" s="1"/>
  <c r="AK51" i="164"/>
  <c r="AL603" i="183" s="1"/>
  <c r="AK61" i="153"/>
  <c r="AL893" i="183" s="1"/>
  <c r="AK22" i="153"/>
  <c r="AL854" i="183" s="1"/>
  <c r="AS19" i="153"/>
  <c r="AT851" i="183" s="1"/>
  <c r="AK62" i="167"/>
  <c r="AL782" i="183" s="1"/>
  <c r="AS43" i="167"/>
  <c r="AT763" i="183" s="1"/>
  <c r="AS27" i="167"/>
  <c r="AT747" i="183" s="1"/>
  <c r="AJ6" i="167"/>
  <c r="AJ5" i="167"/>
  <c r="AS11" i="167"/>
  <c r="AT731" i="183" s="1"/>
  <c r="AS51" i="165"/>
  <c r="AT659" i="183" s="1"/>
  <c r="AK38" i="165"/>
  <c r="AL646" i="183" s="1"/>
  <c r="AK22" i="165"/>
  <c r="AL630" i="183" s="1"/>
  <c r="AS59" i="164"/>
  <c r="AT611" i="183" s="1"/>
  <c r="AK46" i="164"/>
  <c r="AL598" i="183" s="1"/>
  <c r="AK37" i="164"/>
  <c r="AL589" i="183" s="1"/>
  <c r="AL59" i="161"/>
  <c r="AK33" i="164"/>
  <c r="AL585" i="183" s="1"/>
  <c r="AK26" i="164"/>
  <c r="AL578" i="183" s="1"/>
  <c r="AK20" i="164"/>
  <c r="AL572" i="183" s="1"/>
  <c r="AK61" i="163"/>
  <c r="AL557" i="183" s="1"/>
  <c r="AK53" i="163"/>
  <c r="AL549" i="183" s="1"/>
  <c r="AK30" i="164"/>
  <c r="AL582" i="183" s="1"/>
  <c r="AS26" i="164"/>
  <c r="AT578" i="183" s="1"/>
  <c r="AS22" i="164"/>
  <c r="AT574" i="183" s="1"/>
  <c r="AS18" i="164"/>
  <c r="AT570" i="183" s="1"/>
  <c r="AS16" i="164"/>
  <c r="AT568" i="183" s="1"/>
  <c r="AS12" i="164"/>
  <c r="AT564" i="183" s="1"/>
  <c r="AL36" i="162"/>
  <c r="AS30" i="164"/>
  <c r="AT582" i="183" s="1"/>
  <c r="AK37" i="163"/>
  <c r="AL533" i="183" s="1"/>
  <c r="AS22" i="163"/>
  <c r="AT518" i="183" s="1"/>
  <c r="AK17" i="163"/>
  <c r="AL513" i="183" s="1"/>
  <c r="AS60" i="162"/>
  <c r="AT500" i="183" s="1"/>
  <c r="AK47" i="162"/>
  <c r="AL487" i="183" s="1"/>
  <c r="AK33" i="161"/>
  <c r="AL417" i="183" s="1"/>
  <c r="AK25" i="161"/>
  <c r="AL409" i="183" s="1"/>
  <c r="AK18" i="160"/>
  <c r="AL346" i="183" s="1"/>
  <c r="AJ6" i="160"/>
  <c r="AJ5" i="160"/>
  <c r="AS11" i="160"/>
  <c r="AT339" i="183" s="1"/>
  <c r="AK49" i="159"/>
  <c r="AL321" i="183" s="1"/>
  <c r="AS61" i="158"/>
  <c r="AT277" i="183" s="1"/>
  <c r="AS47" i="158"/>
  <c r="AT263" i="183" s="1"/>
  <c r="AK42" i="158"/>
  <c r="AL258" i="183" s="1"/>
  <c r="AK52" i="155"/>
  <c r="AL100" i="183" s="1"/>
  <c r="AK40" i="155"/>
  <c r="AL88" i="183" s="1"/>
  <c r="AK32" i="155"/>
  <c r="AL80" i="183" s="1"/>
  <c r="AL18" i="158"/>
  <c r="AL59" i="156"/>
  <c r="AL43" i="156"/>
  <c r="AL19" i="156"/>
  <c r="AS65" i="159"/>
  <c r="AT337" i="183" s="1"/>
  <c r="AK48" i="159"/>
  <c r="AL320" i="183" s="1"/>
  <c r="AK55" i="158"/>
  <c r="AL271" i="183" s="1"/>
  <c r="AK39" i="158"/>
  <c r="AL255" i="183" s="1"/>
  <c r="AK31" i="158"/>
  <c r="AL247" i="183" s="1"/>
  <c r="AK36" i="156"/>
  <c r="AL140" i="183" s="1"/>
  <c r="AK59" i="155"/>
  <c r="AL107" i="183" s="1"/>
  <c r="AL34" i="159"/>
  <c r="AL65" i="158"/>
  <c r="AL19" i="158"/>
  <c r="AL58" i="157"/>
  <c r="AL18" i="157"/>
  <c r="AL20" i="156"/>
  <c r="AK21" i="155"/>
  <c r="AL69" i="183" s="1"/>
  <c r="AS63" i="154"/>
  <c r="AT55" i="183" s="1"/>
  <c r="AS55" i="154"/>
  <c r="AT47" i="183" s="1"/>
  <c r="AK42" i="154"/>
  <c r="AL34" i="183" s="1"/>
  <c r="AS21" i="155"/>
  <c r="AT69" i="183" s="1"/>
  <c r="AS64" i="154"/>
  <c r="AT56" i="183" s="1"/>
  <c r="AS60" i="154"/>
  <c r="AT52" i="183" s="1"/>
  <c r="AS48" i="154"/>
  <c r="AT40" i="183" s="1"/>
  <c r="AK41" i="154"/>
  <c r="AL33" i="183" s="1"/>
  <c r="AK35" i="154"/>
  <c r="AL27" i="183" s="1"/>
  <c r="AK31" i="154"/>
  <c r="AL23" i="183" s="1"/>
  <c r="AK27" i="154"/>
  <c r="AL19" i="183" s="1"/>
  <c r="AK23" i="154"/>
  <c r="AL15" i="183" s="1"/>
  <c r="AK19" i="154"/>
  <c r="AL11" i="183" s="1"/>
  <c r="AK15" i="154"/>
  <c r="AL7" i="183" s="1"/>
  <c r="AK11" i="154"/>
  <c r="AL3" i="183" s="1"/>
  <c r="AS49" i="171"/>
  <c r="AT1049" i="183" s="1"/>
  <c r="AS54" i="171"/>
  <c r="AT1054" i="183" s="1"/>
  <c r="AK12" i="172"/>
  <c r="AS48" i="171"/>
  <c r="AT1048" i="183" s="1"/>
  <c r="AS46" i="171"/>
  <c r="AT1046" i="183" s="1"/>
  <c r="AK36" i="172"/>
  <c r="AS39" i="172"/>
  <c r="AT1095" i="183" s="1"/>
  <c r="AS42" i="174"/>
  <c r="AT1210" i="183" s="1"/>
  <c r="AK42" i="171"/>
  <c r="AL1042" i="183" s="1"/>
  <c r="AK33" i="171"/>
  <c r="AL1033" i="183" s="1"/>
  <c r="AK25" i="171"/>
  <c r="AL1025" i="183" s="1"/>
  <c r="AL59" i="170"/>
  <c r="AL51" i="170"/>
  <c r="AL27" i="170"/>
  <c r="AK58" i="169"/>
  <c r="AL946" i="183" s="1"/>
  <c r="AK50" i="169"/>
  <c r="AL938" i="183" s="1"/>
  <c r="AK42" i="169"/>
  <c r="AL930" i="183" s="1"/>
  <c r="AK34" i="169"/>
  <c r="AL922" i="183" s="1"/>
  <c r="AS35" i="171"/>
  <c r="AT1035" i="183" s="1"/>
  <c r="AS27" i="171"/>
  <c r="AT1027" i="183" s="1"/>
  <c r="AS19" i="171"/>
  <c r="AT1019" i="183" s="1"/>
  <c r="AS11" i="171"/>
  <c r="AT1011" i="183" s="1"/>
  <c r="AS60" i="169"/>
  <c r="AT948" i="183" s="1"/>
  <c r="AS52" i="169"/>
  <c r="AT940" i="183" s="1"/>
  <c r="AS44" i="169"/>
  <c r="AT932" i="183" s="1"/>
  <c r="AS36" i="169"/>
  <c r="AT924" i="183" s="1"/>
  <c r="AK47" i="171"/>
  <c r="AL1047" i="183" s="1"/>
  <c r="AK65" i="169"/>
  <c r="AL953" i="183" s="1"/>
  <c r="AK57" i="169"/>
  <c r="AL945" i="183" s="1"/>
  <c r="AK49" i="169"/>
  <c r="AL937" i="183" s="1"/>
  <c r="AK41" i="169"/>
  <c r="AL929" i="183" s="1"/>
  <c r="AS29" i="169"/>
  <c r="AT917" i="183" s="1"/>
  <c r="AJ6" i="153"/>
  <c r="AL56" i="170"/>
  <c r="AL52" i="170"/>
  <c r="AL48" i="170"/>
  <c r="AL40" i="170"/>
  <c r="AL36" i="170"/>
  <c r="AL32" i="170"/>
  <c r="AL28" i="170"/>
  <c r="AK63" i="169"/>
  <c r="AL951" i="183" s="1"/>
  <c r="AK55" i="169"/>
  <c r="AL943" i="183" s="1"/>
  <c r="AK47" i="169"/>
  <c r="AL935" i="183" s="1"/>
  <c r="AK39" i="169"/>
  <c r="AL927" i="183" s="1"/>
  <c r="AS20" i="172"/>
  <c r="AT1076" i="183" s="1"/>
  <c r="AS32" i="171"/>
  <c r="AT1032" i="183" s="1"/>
  <c r="AS24" i="171"/>
  <c r="AT1024" i="183" s="1"/>
  <c r="AK22" i="171"/>
  <c r="AL1022" i="183" s="1"/>
  <c r="AK15" i="171"/>
  <c r="AL1015" i="183" s="1"/>
  <c r="AK59" i="169"/>
  <c r="AL947" i="183" s="1"/>
  <c r="AK51" i="169"/>
  <c r="AL939" i="183" s="1"/>
  <c r="AK43" i="169"/>
  <c r="AL931" i="183" s="1"/>
  <c r="AK35" i="169"/>
  <c r="AL923" i="183" s="1"/>
  <c r="AS32" i="169"/>
  <c r="AT920" i="183" s="1"/>
  <c r="AS18" i="171"/>
  <c r="AT1018" i="183" s="1"/>
  <c r="AK37" i="169"/>
  <c r="AL925" i="183" s="1"/>
  <c r="AK25" i="169"/>
  <c r="AL913" i="183" s="1"/>
  <c r="AS22" i="169"/>
  <c r="AT910" i="183" s="1"/>
  <c r="AK16" i="169"/>
  <c r="AL904" i="183" s="1"/>
  <c r="AS65" i="153"/>
  <c r="AT897" i="183" s="1"/>
  <c r="AK59" i="153"/>
  <c r="AL891" i="183" s="1"/>
  <c r="AK52" i="153"/>
  <c r="AL884" i="183" s="1"/>
  <c r="AS49" i="153"/>
  <c r="AT881" i="183" s="1"/>
  <c r="AK43" i="153"/>
  <c r="AL875" i="183" s="1"/>
  <c r="AK36" i="153"/>
  <c r="AL868" i="183" s="1"/>
  <c r="AS33" i="153"/>
  <c r="AT865" i="183" s="1"/>
  <c r="AK27" i="153"/>
  <c r="AL859" i="183" s="1"/>
  <c r="AS34" i="171"/>
  <c r="AT1034" i="183" s="1"/>
  <c r="AK16" i="171"/>
  <c r="AL1016" i="183" s="1"/>
  <c r="AK53" i="169"/>
  <c r="AL941" i="183" s="1"/>
  <c r="AK33" i="169"/>
  <c r="AL921" i="183" s="1"/>
  <c r="AK28" i="169"/>
  <c r="AL916" i="183" s="1"/>
  <c r="AK21" i="169"/>
  <c r="AL909" i="183" s="1"/>
  <c r="AS18" i="169"/>
  <c r="AT906" i="183" s="1"/>
  <c r="AK12" i="169"/>
  <c r="AL900" i="183" s="1"/>
  <c r="AU13" i="170"/>
  <c r="AV957" i="183" s="1"/>
  <c r="AK61" i="169"/>
  <c r="AL949" i="183" s="1"/>
  <c r="AS28" i="169"/>
  <c r="AT916" i="183" s="1"/>
  <c r="AK22" i="169"/>
  <c r="AL910" i="183" s="1"/>
  <c r="AK15" i="169"/>
  <c r="AL903" i="183" s="1"/>
  <c r="AS12" i="169"/>
  <c r="AT900" i="183" s="1"/>
  <c r="AS63" i="153"/>
  <c r="AT895" i="183" s="1"/>
  <c r="AK57" i="153"/>
  <c r="AL889" i="183" s="1"/>
  <c r="AK50" i="153"/>
  <c r="AL882" i="183" s="1"/>
  <c r="AS47" i="153"/>
  <c r="AT879" i="183" s="1"/>
  <c r="AK41" i="153"/>
  <c r="AL873" i="183" s="1"/>
  <c r="AK34" i="153"/>
  <c r="AL866" i="183" s="1"/>
  <c r="AS31" i="153"/>
  <c r="AT863" i="183" s="1"/>
  <c r="AK25" i="153"/>
  <c r="AL857" i="183" s="1"/>
  <c r="AS26" i="171"/>
  <c r="AT1026" i="183" s="1"/>
  <c r="AK45" i="169"/>
  <c r="AL933" i="183" s="1"/>
  <c r="AK18" i="169"/>
  <c r="AL906" i="183" s="1"/>
  <c r="AK38" i="153"/>
  <c r="AL870" i="183" s="1"/>
  <c r="AS21" i="153"/>
  <c r="AT853" i="183" s="1"/>
  <c r="AK15" i="153"/>
  <c r="AL847" i="183" s="1"/>
  <c r="AK64" i="168"/>
  <c r="AL840" i="183" s="1"/>
  <c r="AS61" i="168"/>
  <c r="AT837" i="183" s="1"/>
  <c r="AK55" i="168"/>
  <c r="AL831" i="183" s="1"/>
  <c r="AK48" i="168"/>
  <c r="AL824" i="183" s="1"/>
  <c r="AS45" i="168"/>
  <c r="AT821" i="183" s="1"/>
  <c r="AK39" i="168"/>
  <c r="AL815" i="183" s="1"/>
  <c r="AK32" i="168"/>
  <c r="AL808" i="183" s="1"/>
  <c r="AS29" i="168"/>
  <c r="AT805" i="183" s="1"/>
  <c r="AK23" i="168"/>
  <c r="AL799" i="183" s="1"/>
  <c r="AK16" i="168"/>
  <c r="AL792" i="183" s="1"/>
  <c r="AS13" i="168"/>
  <c r="AT789" i="183" s="1"/>
  <c r="AK63" i="167"/>
  <c r="AL783" i="183" s="1"/>
  <c r="AK56" i="167"/>
  <c r="AL776" i="183" s="1"/>
  <c r="AS53" i="167"/>
  <c r="AT773" i="183" s="1"/>
  <c r="AK47" i="167"/>
  <c r="AL767" i="183" s="1"/>
  <c r="AK40" i="167"/>
  <c r="AL760" i="183" s="1"/>
  <c r="AS37" i="167"/>
  <c r="AT757" i="183" s="1"/>
  <c r="AK31" i="167"/>
  <c r="AL751" i="183" s="1"/>
  <c r="AK24" i="167"/>
  <c r="AL744" i="183" s="1"/>
  <c r="AS21" i="167"/>
  <c r="AT741" i="183" s="1"/>
  <c r="AK15" i="167"/>
  <c r="AL735" i="183" s="1"/>
  <c r="AK64" i="166"/>
  <c r="AL728" i="183" s="1"/>
  <c r="AS61" i="166"/>
  <c r="AT725" i="183" s="1"/>
  <c r="AK55" i="166"/>
  <c r="AL719" i="183" s="1"/>
  <c r="AK48" i="166"/>
  <c r="AL712" i="183" s="1"/>
  <c r="AS45" i="166"/>
  <c r="AT709" i="183" s="1"/>
  <c r="AK39" i="166"/>
  <c r="AL703" i="183" s="1"/>
  <c r="AK32" i="166"/>
  <c r="AL696" i="183" s="1"/>
  <c r="AS29" i="166"/>
  <c r="AT693" i="183" s="1"/>
  <c r="AK23" i="166"/>
  <c r="AL687" i="183" s="1"/>
  <c r="AK16" i="166"/>
  <c r="AL680" i="183" s="1"/>
  <c r="AS13" i="166"/>
  <c r="AT677" i="183" s="1"/>
  <c r="AK63" i="165"/>
  <c r="AL671" i="183" s="1"/>
  <c r="AK56" i="165"/>
  <c r="AL664" i="183" s="1"/>
  <c r="AS53" i="165"/>
  <c r="AT661" i="183" s="1"/>
  <c r="AK47" i="165"/>
  <c r="AL655" i="183" s="1"/>
  <c r="AK40" i="165"/>
  <c r="AL648" i="183" s="1"/>
  <c r="AS37" i="165"/>
  <c r="AT645" i="183" s="1"/>
  <c r="AK31" i="165"/>
  <c r="AL639" i="183" s="1"/>
  <c r="AK24" i="165"/>
  <c r="AL632" i="183" s="1"/>
  <c r="AS21" i="165"/>
  <c r="AT629" i="183" s="1"/>
  <c r="AK15" i="165"/>
  <c r="AL623" i="183" s="1"/>
  <c r="AK64" i="164"/>
  <c r="AL616" i="183" s="1"/>
  <c r="AK56" i="164"/>
  <c r="AL608" i="183" s="1"/>
  <c r="AS53" i="164"/>
  <c r="AT605" i="183" s="1"/>
  <c r="AK47" i="164"/>
  <c r="AL599" i="183" s="1"/>
  <c r="AK40" i="164"/>
  <c r="AL592" i="183" s="1"/>
  <c r="AS37" i="164"/>
  <c r="AT589" i="183" s="1"/>
  <c r="AS35" i="164"/>
  <c r="AT587" i="183" s="1"/>
  <c r="AS33" i="164"/>
  <c r="AT585" i="183" s="1"/>
  <c r="AU37" i="170"/>
  <c r="AV981" i="183" s="1"/>
  <c r="AK27" i="169"/>
  <c r="AL915" i="183" s="1"/>
  <c r="AS59" i="153"/>
  <c r="AT891" i="183" s="1"/>
  <c r="AK45" i="153"/>
  <c r="AL877" i="183" s="1"/>
  <c r="AK18" i="153"/>
  <c r="AL850" i="183" s="1"/>
  <c r="AS15" i="153"/>
  <c r="AT847" i="183" s="1"/>
  <c r="AK10" i="153"/>
  <c r="AL842" i="183" s="1"/>
  <c r="U6" i="153"/>
  <c r="U5" i="153"/>
  <c r="I24" i="61"/>
  <c r="J24" i="61"/>
  <c r="AK65" i="167"/>
  <c r="AL785" i="183" s="1"/>
  <c r="AK58" i="167"/>
  <c r="AL778" i="183" s="1"/>
  <c r="AS55" i="167"/>
  <c r="AT775" i="183" s="1"/>
  <c r="AK49" i="167"/>
  <c r="AL769" i="183" s="1"/>
  <c r="AK42" i="167"/>
  <c r="AL762" i="183" s="1"/>
  <c r="AS39" i="167"/>
  <c r="AT759" i="183" s="1"/>
  <c r="AK33" i="167"/>
  <c r="AL753" i="183" s="1"/>
  <c r="AK26" i="167"/>
  <c r="AL746" i="183" s="1"/>
  <c r="AS23" i="167"/>
  <c r="AT743" i="183" s="1"/>
  <c r="AK17" i="167"/>
  <c r="AL737" i="183" s="1"/>
  <c r="AS63" i="165"/>
  <c r="AT671" i="183" s="1"/>
  <c r="AK57" i="165"/>
  <c r="AL665" i="183" s="1"/>
  <c r="AK50" i="165"/>
  <c r="AL658" i="183" s="1"/>
  <c r="AS47" i="165"/>
  <c r="AT655" i="183" s="1"/>
  <c r="AK41" i="165"/>
  <c r="AL649" i="183" s="1"/>
  <c r="AK34" i="165"/>
  <c r="AL642" i="183" s="1"/>
  <c r="AS31" i="165"/>
  <c r="AT639" i="183" s="1"/>
  <c r="AK25" i="165"/>
  <c r="AL633" i="183" s="1"/>
  <c r="AK18" i="165"/>
  <c r="AL626" i="183" s="1"/>
  <c r="AS15" i="165"/>
  <c r="AT623" i="183" s="1"/>
  <c r="AK10" i="165"/>
  <c r="AL618" i="183" s="1"/>
  <c r="U6" i="165"/>
  <c r="U5" i="165"/>
  <c r="I20" i="61"/>
  <c r="J20" i="61"/>
  <c r="AS63" i="164"/>
  <c r="AT615" i="183" s="1"/>
  <c r="AK61" i="164"/>
  <c r="AL613" i="183" s="1"/>
  <c r="AK57" i="164"/>
  <c r="AL609" i="183" s="1"/>
  <c r="AK50" i="164"/>
  <c r="AL602" i="183" s="1"/>
  <c r="AS47" i="164"/>
  <c r="AT599" i="183" s="1"/>
  <c r="AK41" i="164"/>
  <c r="AL593" i="183" s="1"/>
  <c r="AS16" i="169"/>
  <c r="AT904" i="183" s="1"/>
  <c r="AK60" i="168"/>
  <c r="AL836" i="183" s="1"/>
  <c r="AS57" i="168"/>
  <c r="AT833" i="183" s="1"/>
  <c r="AK51" i="168"/>
  <c r="AL827" i="183" s="1"/>
  <c r="AK44" i="168"/>
  <c r="AL820" i="183" s="1"/>
  <c r="AS41" i="168"/>
  <c r="AT817" i="183" s="1"/>
  <c r="AK35" i="168"/>
  <c r="AL811" i="183" s="1"/>
  <c r="AK28" i="168"/>
  <c r="AL804" i="183" s="1"/>
  <c r="AS25" i="168"/>
  <c r="AT801" i="183" s="1"/>
  <c r="AK19" i="168"/>
  <c r="AL795" i="183" s="1"/>
  <c r="AK12" i="168"/>
  <c r="AL788" i="183" s="1"/>
  <c r="AK11" i="168"/>
  <c r="AL787" i="183" s="1"/>
  <c r="AS65" i="166"/>
  <c r="AT729" i="183" s="1"/>
  <c r="AK59" i="166"/>
  <c r="AL723" i="183" s="1"/>
  <c r="AK52" i="166"/>
  <c r="AL716" i="183" s="1"/>
  <c r="AS49" i="166"/>
  <c r="AT713" i="183" s="1"/>
  <c r="AK43" i="166"/>
  <c r="AL707" i="183" s="1"/>
  <c r="AK36" i="166"/>
  <c r="AL700" i="183" s="1"/>
  <c r="AS33" i="166"/>
  <c r="AT697" i="183" s="1"/>
  <c r="AK27" i="166"/>
  <c r="AL691" i="183" s="1"/>
  <c r="AK20" i="166"/>
  <c r="AL684" i="183" s="1"/>
  <c r="AS17" i="166"/>
  <c r="AT681" i="183" s="1"/>
  <c r="AK61" i="168"/>
  <c r="AL837" i="183" s="1"/>
  <c r="AK54" i="168"/>
  <c r="AL830" i="183" s="1"/>
  <c r="AS51" i="168"/>
  <c r="AT827" i="183" s="1"/>
  <c r="AK45" i="168"/>
  <c r="AL821" i="183" s="1"/>
  <c r="AK38" i="168"/>
  <c r="AL814" i="183" s="1"/>
  <c r="AS35" i="168"/>
  <c r="AT811" i="183" s="1"/>
  <c r="AK29" i="168"/>
  <c r="AL805" i="183" s="1"/>
  <c r="AK22" i="168"/>
  <c r="AL798" i="183" s="1"/>
  <c r="AS19" i="168"/>
  <c r="AT795" i="183" s="1"/>
  <c r="AK13" i="168"/>
  <c r="AL789" i="183" s="1"/>
  <c r="AK62" i="166"/>
  <c r="AL726" i="183" s="1"/>
  <c r="AS59" i="166"/>
  <c r="AT723" i="183" s="1"/>
  <c r="AK53" i="166"/>
  <c r="AL717" i="183" s="1"/>
  <c r="AK46" i="166"/>
  <c r="AL710" i="183" s="1"/>
  <c r="AS43" i="166"/>
  <c r="AT707" i="183" s="1"/>
  <c r="AK37" i="166"/>
  <c r="AL701" i="183" s="1"/>
  <c r="AK30" i="166"/>
  <c r="AL694" i="183" s="1"/>
  <c r="AS27" i="166"/>
  <c r="AT691" i="183" s="1"/>
  <c r="AK21" i="166"/>
  <c r="AL685" i="183" s="1"/>
  <c r="AK14" i="166"/>
  <c r="AL678" i="183" s="1"/>
  <c r="AJ5" i="166"/>
  <c r="AS11" i="166"/>
  <c r="AT675" i="183" s="1"/>
  <c r="AS64" i="163"/>
  <c r="AT560" i="183" s="1"/>
  <c r="AS48" i="163"/>
  <c r="AT544" i="183" s="1"/>
  <c r="AL41" i="163"/>
  <c r="AL43" i="162"/>
  <c r="AL61" i="161"/>
  <c r="AL53" i="161"/>
  <c r="AL56" i="160"/>
  <c r="AS62" i="163"/>
  <c r="AS54" i="163"/>
  <c r="AT550" i="183" s="1"/>
  <c r="AL46" i="163"/>
  <c r="AL38" i="163"/>
  <c r="AL30" i="163"/>
  <c r="AL14" i="163"/>
  <c r="AL62" i="162"/>
  <c r="AL54" i="162"/>
  <c r="AL46" i="162"/>
  <c r="AL30" i="162"/>
  <c r="AL14" i="162"/>
  <c r="AL46" i="161"/>
  <c r="AL30" i="161"/>
  <c r="AL55" i="160"/>
  <c r="AL47" i="160"/>
  <c r="AL60" i="163"/>
  <c r="AK55" i="163"/>
  <c r="AL551" i="183" s="1"/>
  <c r="AK31" i="163"/>
  <c r="AL527" i="183" s="1"/>
  <c r="AK23" i="163"/>
  <c r="AL519" i="183" s="1"/>
  <c r="AS20" i="163"/>
  <c r="AT516" i="183" s="1"/>
  <c r="AK15" i="163"/>
  <c r="AL511" i="183" s="1"/>
  <c r="AU63" i="162"/>
  <c r="AV503" i="183" s="1"/>
  <c r="AK61" i="162"/>
  <c r="AL501" i="183" s="1"/>
  <c r="AS58" i="162"/>
  <c r="AT498" i="183" s="1"/>
  <c r="AK53" i="162"/>
  <c r="AL493" i="183" s="1"/>
  <c r="AS50" i="162"/>
  <c r="AT490" i="183" s="1"/>
  <c r="AK45" i="162"/>
  <c r="AL485" i="183" s="1"/>
  <c r="AK39" i="162"/>
  <c r="AL479" i="183" s="1"/>
  <c r="AS36" i="162"/>
  <c r="AT476" i="183" s="1"/>
  <c r="AK31" i="162"/>
  <c r="AL471" i="183" s="1"/>
  <c r="AK23" i="162"/>
  <c r="AL463" i="183" s="1"/>
  <c r="AK47" i="161"/>
  <c r="AL431" i="183" s="1"/>
  <c r="AK39" i="161"/>
  <c r="AL423" i="183" s="1"/>
  <c r="AK31" i="161"/>
  <c r="AL415" i="183" s="1"/>
  <c r="AS28" i="161"/>
  <c r="AT412" i="183" s="1"/>
  <c r="AK23" i="161"/>
  <c r="AL407" i="183" s="1"/>
  <c r="AS20" i="161"/>
  <c r="AT404" i="183" s="1"/>
  <c r="AK15" i="161"/>
  <c r="AL399" i="183" s="1"/>
  <c r="AS12" i="161"/>
  <c r="AT396" i="183" s="1"/>
  <c r="AK52" i="160"/>
  <c r="AL380" i="183" s="1"/>
  <c r="AK44" i="160"/>
  <c r="AL372" i="183" s="1"/>
  <c r="AK40" i="160"/>
  <c r="AL368" i="183" s="1"/>
  <c r="AK34" i="160"/>
  <c r="AL362" i="183" s="1"/>
  <c r="AS31" i="160"/>
  <c r="AT359" i="183" s="1"/>
  <c r="AK26" i="160"/>
  <c r="AL354" i="183" s="1"/>
  <c r="AU14" i="160"/>
  <c r="AV342" i="183" s="1"/>
  <c r="AK12" i="160"/>
  <c r="AL340" i="183" s="1"/>
  <c r="AK47" i="159"/>
  <c r="AL319" i="183" s="1"/>
  <c r="U6" i="159"/>
  <c r="AK21" i="159"/>
  <c r="AL293" i="183" s="1"/>
  <c r="U5" i="159"/>
  <c r="I14" i="61"/>
  <c r="J14" i="61"/>
  <c r="AU17" i="159"/>
  <c r="AV289" i="183" s="1"/>
  <c r="AK62" i="158"/>
  <c r="AL278" i="183" s="1"/>
  <c r="AK56" i="158"/>
  <c r="AL272" i="183" s="1"/>
  <c r="AS53" i="158"/>
  <c r="AT269" i="183" s="1"/>
  <c r="AK48" i="158"/>
  <c r="AL264" i="183" s="1"/>
  <c r="AS45" i="158"/>
  <c r="AT261" i="183" s="1"/>
  <c r="AK40" i="158"/>
  <c r="AL256" i="183" s="1"/>
  <c r="AK28" i="158"/>
  <c r="AL244" i="183" s="1"/>
  <c r="AK56" i="155"/>
  <c r="AL104" i="183" s="1"/>
  <c r="AK50" i="155"/>
  <c r="AL98" i="183" s="1"/>
  <c r="AK38" i="155"/>
  <c r="AL86" i="183" s="1"/>
  <c r="AS35" i="155"/>
  <c r="AT83" i="183" s="1"/>
  <c r="AK30" i="155"/>
  <c r="AL78" i="183" s="1"/>
  <c r="AS27" i="155"/>
  <c r="AT75" i="183" s="1"/>
  <c r="AL34" i="158"/>
  <c r="AL20" i="158"/>
  <c r="AL12" i="158"/>
  <c r="AL57" i="157"/>
  <c r="AL49" i="157"/>
  <c r="AL61" i="156"/>
  <c r="AL45" i="156"/>
  <c r="AL37" i="156"/>
  <c r="AL60" i="155"/>
  <c r="AK35" i="160"/>
  <c r="AL363" i="183" s="1"/>
  <c r="AK19" i="160"/>
  <c r="AL347" i="183" s="1"/>
  <c r="AK50" i="159"/>
  <c r="AL322" i="183" s="1"/>
  <c r="AK44" i="159"/>
  <c r="AL316" i="183" s="1"/>
  <c r="AK59" i="158"/>
  <c r="AL275" i="183" s="1"/>
  <c r="AK49" i="158"/>
  <c r="AL265" i="183" s="1"/>
  <c r="AK41" i="158"/>
  <c r="AL257" i="183" s="1"/>
  <c r="AK42" i="156"/>
  <c r="AL146" i="183" s="1"/>
  <c r="AK34" i="156"/>
  <c r="AL138" i="183" s="1"/>
  <c r="AK65" i="155"/>
  <c r="AL113" i="183" s="1"/>
  <c r="AK55" i="155"/>
  <c r="AL103" i="183" s="1"/>
  <c r="AK39" i="155"/>
  <c r="AL87" i="183" s="1"/>
  <c r="AL29" i="160"/>
  <c r="AL56" i="159"/>
  <c r="AL21" i="158"/>
  <c r="AL13" i="158"/>
  <c r="AL44" i="157"/>
  <c r="AL12" i="157"/>
  <c r="AL14" i="156"/>
  <c r="AL57" i="155"/>
  <c r="AS22" i="155"/>
  <c r="AT70" i="183" s="1"/>
  <c r="AS18" i="155"/>
  <c r="AT66" i="183" s="1"/>
  <c r="AS14" i="155"/>
  <c r="AT62" i="183" s="1"/>
  <c r="AK64" i="154"/>
  <c r="AL56" i="183" s="1"/>
  <c r="AK60" i="154"/>
  <c r="AL52" i="183" s="1"/>
  <c r="AK56" i="154"/>
  <c r="AL48" i="183" s="1"/>
  <c r="AK52" i="154"/>
  <c r="AL44" i="183" s="1"/>
  <c r="AK48" i="154"/>
  <c r="AL40" i="183" s="1"/>
  <c r="AS45" i="154"/>
  <c r="AT37" i="183" s="1"/>
  <c r="AK40" i="154"/>
  <c r="AL32" i="183" s="1"/>
  <c r="AS37" i="154"/>
  <c r="AT29" i="183" s="1"/>
  <c r="AS33" i="154"/>
  <c r="AT25" i="183" s="1"/>
  <c r="AS29" i="154"/>
  <c r="AT21" i="183" s="1"/>
  <c r="AS25" i="154"/>
  <c r="AT17" i="183" s="1"/>
  <c r="AS21" i="154"/>
  <c r="AT13" i="183" s="1"/>
  <c r="AS17" i="154"/>
  <c r="AT9" i="183" s="1"/>
  <c r="AS13" i="154"/>
  <c r="AT5" i="183" s="1"/>
  <c r="U6" i="154"/>
  <c r="AK10" i="154"/>
  <c r="AL2" i="183" s="1"/>
  <c r="U5" i="154"/>
  <c r="J9" i="61"/>
  <c r="I9" i="61"/>
  <c r="AK22" i="155"/>
  <c r="AL70" i="183" s="1"/>
  <c r="AK18" i="155"/>
  <c r="AL66" i="183" s="1"/>
  <c r="AK14" i="155"/>
  <c r="AL62" i="183" s="1"/>
  <c r="AK65" i="154"/>
  <c r="AL57" i="183" s="1"/>
  <c r="AK61" i="154"/>
  <c r="AL53" i="183" s="1"/>
  <c r="AK57" i="154"/>
  <c r="AL49" i="183" s="1"/>
  <c r="AK53" i="154"/>
  <c r="AL45" i="183" s="1"/>
  <c r="AK49" i="154"/>
  <c r="AL41" i="183" s="1"/>
  <c r="AK43" i="154"/>
  <c r="AL35" i="183" s="1"/>
  <c r="AS16" i="154"/>
  <c r="AT8" i="183" s="1"/>
  <c r="AS14" i="173"/>
  <c r="AT1126" i="183" s="1"/>
  <c r="AK31" i="171"/>
  <c r="AL1031" i="183" s="1"/>
  <c r="AL57" i="170"/>
  <c r="AK64" i="169"/>
  <c r="AL952" i="183" s="1"/>
  <c r="AK40" i="169"/>
  <c r="AL928" i="183" s="1"/>
  <c r="AK36" i="171"/>
  <c r="AL1036" i="183" s="1"/>
  <c r="AK55" i="153"/>
  <c r="AL887" i="183" s="1"/>
  <c r="AK50" i="168"/>
  <c r="AL826" i="183" s="1"/>
  <c r="AK34" i="168"/>
  <c r="AL810" i="183" s="1"/>
  <c r="AK18" i="168"/>
  <c r="AL794" i="183" s="1"/>
  <c r="AS15" i="168"/>
  <c r="AT791" i="183" s="1"/>
  <c r="AS55" i="166"/>
  <c r="AT719" i="183" s="1"/>
  <c r="AK51" i="167"/>
  <c r="AL771" i="183" s="1"/>
  <c r="AS65" i="165"/>
  <c r="AT673" i="183" s="1"/>
  <c r="AS49" i="165"/>
  <c r="AT657" i="183" s="1"/>
  <c r="AS33" i="165"/>
  <c r="AT641" i="183" s="1"/>
  <c r="AK20" i="165"/>
  <c r="AL628" i="183" s="1"/>
  <c r="AS17" i="165"/>
  <c r="AT625" i="183" s="1"/>
  <c r="AK53" i="167"/>
  <c r="AL773" i="183" s="1"/>
  <c r="AK37" i="167"/>
  <c r="AL757" i="183" s="1"/>
  <c r="AK21" i="167"/>
  <c r="AL741" i="183" s="1"/>
  <c r="AK61" i="165"/>
  <c r="AL669" i="183" s="1"/>
  <c r="AK45" i="165"/>
  <c r="AL653" i="183" s="1"/>
  <c r="AK29" i="165"/>
  <c r="AL637" i="183" s="1"/>
  <c r="AK13" i="165"/>
  <c r="AL621" i="183" s="1"/>
  <c r="AS43" i="164"/>
  <c r="AT595" i="183" s="1"/>
  <c r="AK35" i="164"/>
  <c r="AL587" i="183" s="1"/>
  <c r="AS52" i="163"/>
  <c r="AT548" i="183" s="1"/>
  <c r="AL15" i="162"/>
  <c r="AK10" i="164"/>
  <c r="AL562" i="183" s="1"/>
  <c r="U5" i="164"/>
  <c r="U6" i="164"/>
  <c r="J19" i="61"/>
  <c r="I19" i="61"/>
  <c r="AK51" i="163"/>
  <c r="AL547" i="183" s="1"/>
  <c r="AK25" i="163"/>
  <c r="AL521" i="183" s="1"/>
  <c r="AJ6" i="163"/>
  <c r="AJ5" i="163"/>
  <c r="AS14" i="163"/>
  <c r="AT510" i="183" s="1"/>
  <c r="AK55" i="162"/>
  <c r="AL495" i="183" s="1"/>
  <c r="AK41" i="162"/>
  <c r="AL481" i="183" s="1"/>
  <c r="AK25" i="162"/>
  <c r="AL465" i="183" s="1"/>
  <c r="AS22" i="161"/>
  <c r="AT406" i="183" s="1"/>
  <c r="AS14" i="161"/>
  <c r="AT398" i="183" s="1"/>
  <c r="AK46" i="160"/>
  <c r="AL374" i="183" s="1"/>
  <c r="AK36" i="160"/>
  <c r="AL364" i="183" s="1"/>
  <c r="AK28" i="160"/>
  <c r="AL356" i="183" s="1"/>
  <c r="AK14" i="160"/>
  <c r="AL342" i="183" s="1"/>
  <c r="AK10" i="160"/>
  <c r="AL338" i="183" s="1"/>
  <c r="U6" i="160"/>
  <c r="U5" i="160"/>
  <c r="J15" i="61"/>
  <c r="I15" i="61"/>
  <c r="AK43" i="159"/>
  <c r="AL315" i="183" s="1"/>
  <c r="AK64" i="158"/>
  <c r="AL280" i="183" s="1"/>
  <c r="AK58" i="158"/>
  <c r="AL274" i="183" s="1"/>
  <c r="AK50" i="158"/>
  <c r="AL266" i="183" s="1"/>
  <c r="AJ6" i="158"/>
  <c r="AS39" i="158"/>
  <c r="AT255" i="183" s="1"/>
  <c r="AK32" i="158"/>
  <c r="AL248" i="183" s="1"/>
  <c r="AK46" i="155"/>
  <c r="AL94" i="183" s="1"/>
  <c r="AL55" i="159"/>
  <c r="AL29" i="159"/>
  <c r="AL39" i="157"/>
  <c r="AL27" i="156"/>
  <c r="AL44" i="155"/>
  <c r="AK33" i="160"/>
  <c r="AL361" i="183" s="1"/>
  <c r="AK17" i="160"/>
  <c r="AL345" i="183" s="1"/>
  <c r="AK27" i="158"/>
  <c r="AL243" i="183" s="1"/>
  <c r="AK44" i="156"/>
  <c r="AL148" i="183" s="1"/>
  <c r="AK43" i="155"/>
  <c r="AL91" i="183" s="1"/>
  <c r="AL26" i="159"/>
  <c r="AL10" i="159"/>
  <c r="AL34" i="157"/>
  <c r="AL28" i="156"/>
  <c r="AS47" i="154"/>
  <c r="AT39" i="183" s="1"/>
  <c r="AS13" i="155"/>
  <c r="AT61" i="183" s="1"/>
  <c r="AS56" i="154"/>
  <c r="AT48" i="183" s="1"/>
  <c r="AK63" i="171"/>
  <c r="AL1063" i="183" s="1"/>
  <c r="AS26" i="172"/>
  <c r="AT1082" i="183" s="1"/>
  <c r="AS23" i="173"/>
  <c r="AT1135" i="183" s="1"/>
  <c r="AS27" i="173"/>
  <c r="AT1139" i="183" s="1"/>
  <c r="AS46" i="173"/>
  <c r="AT1158" i="183" s="1"/>
  <c r="AS62" i="173"/>
  <c r="AT1174" i="183" s="1"/>
  <c r="AS40" i="174"/>
  <c r="AT1208" i="183" s="1"/>
  <c r="AS21" i="173"/>
  <c r="AT1133" i="183" s="1"/>
  <c r="AK41" i="171"/>
  <c r="AL1041" i="183" s="1"/>
  <c r="AK37" i="171"/>
  <c r="AL1037" i="183" s="1"/>
  <c r="AK29" i="171"/>
  <c r="AL1029" i="183" s="1"/>
  <c r="AL55" i="170"/>
  <c r="AL47" i="170"/>
  <c r="AL31" i="170"/>
  <c r="AL15" i="170"/>
  <c r="AK62" i="169"/>
  <c r="AL950" i="183" s="1"/>
  <c r="AK54" i="169"/>
  <c r="AL942" i="183" s="1"/>
  <c r="AK46" i="169"/>
  <c r="AL934" i="183" s="1"/>
  <c r="AK38" i="169"/>
  <c r="AL926" i="183" s="1"/>
  <c r="AS11" i="174"/>
  <c r="AT1179" i="183" s="1"/>
  <c r="AS31" i="171"/>
  <c r="AT1031" i="183" s="1"/>
  <c r="AS23" i="171"/>
  <c r="AT1023" i="183" s="1"/>
  <c r="AS15" i="171"/>
  <c r="AT1015" i="183" s="1"/>
  <c r="AS64" i="169"/>
  <c r="AT952" i="183" s="1"/>
  <c r="AS56" i="169"/>
  <c r="AT944" i="183" s="1"/>
  <c r="AS48" i="169"/>
  <c r="AT936" i="183" s="1"/>
  <c r="AS40" i="169"/>
  <c r="AT928" i="183" s="1"/>
  <c r="AS12" i="172"/>
  <c r="AT1068" i="183" s="1"/>
  <c r="AK38" i="171"/>
  <c r="AL1038" i="183" s="1"/>
  <c r="AS59" i="169"/>
  <c r="AT947" i="183" s="1"/>
  <c r="AS51" i="169"/>
  <c r="AT939" i="183" s="1"/>
  <c r="AS43" i="169"/>
  <c r="AT931" i="183" s="1"/>
  <c r="AS35" i="169"/>
  <c r="AT923" i="183" s="1"/>
  <c r="AS65" i="169"/>
  <c r="AT953" i="183" s="1"/>
  <c r="AS57" i="169"/>
  <c r="AT945" i="183" s="1"/>
  <c r="AS49" i="169"/>
  <c r="AT937" i="183" s="1"/>
  <c r="AS41" i="169"/>
  <c r="AT929" i="183" s="1"/>
  <c r="AS30" i="169"/>
  <c r="AT918" i="183" s="1"/>
  <c r="AS19" i="174"/>
  <c r="AT1187" i="183" s="1"/>
  <c r="AS15" i="173"/>
  <c r="AT1127" i="183" s="1"/>
  <c r="AK30" i="171"/>
  <c r="AL1030" i="183" s="1"/>
  <c r="AK23" i="171"/>
  <c r="AL1023" i="183" s="1"/>
  <c r="AS16" i="171"/>
  <c r="AT1016" i="183" s="1"/>
  <c r="AK14" i="171"/>
  <c r="AL1014" i="183" s="1"/>
  <c r="AS61" i="169"/>
  <c r="AT949" i="183" s="1"/>
  <c r="AS53" i="169"/>
  <c r="AT941" i="183" s="1"/>
  <c r="AS45" i="169"/>
  <c r="AT933" i="183" s="1"/>
  <c r="AS37" i="169"/>
  <c r="AT925" i="183" s="1"/>
  <c r="AS33" i="169"/>
  <c r="AT921" i="183" s="1"/>
  <c r="AS31" i="169"/>
  <c r="AT919" i="183" s="1"/>
  <c r="AS60" i="164"/>
  <c r="AT612" i="183" s="1"/>
  <c r="AK32" i="171"/>
  <c r="AL1032" i="183" s="1"/>
  <c r="AS55" i="169"/>
  <c r="AT943" i="183" s="1"/>
  <c r="AK32" i="169"/>
  <c r="AL920" i="183" s="1"/>
  <c r="AK24" i="169"/>
  <c r="AL912" i="183" s="1"/>
  <c r="AK17" i="169"/>
  <c r="AL905" i="183" s="1"/>
  <c r="AS14" i="169"/>
  <c r="AT902" i="183" s="1"/>
  <c r="AK60" i="153"/>
  <c r="AL892" i="183" s="1"/>
  <c r="AS57" i="153"/>
  <c r="AT889" i="183" s="1"/>
  <c r="AK51" i="153"/>
  <c r="AL883" i="183" s="1"/>
  <c r="AK44" i="153"/>
  <c r="AL876" i="183" s="1"/>
  <c r="AS41" i="153"/>
  <c r="AT873" i="183" s="1"/>
  <c r="AK35" i="153"/>
  <c r="AL867" i="183" s="1"/>
  <c r="AK28" i="153"/>
  <c r="AL860" i="183" s="1"/>
  <c r="AS25" i="153"/>
  <c r="AT857" i="183" s="1"/>
  <c r="AK17" i="171"/>
  <c r="AL1017" i="183" s="1"/>
  <c r="AS39" i="169"/>
  <c r="AT927" i="183" s="1"/>
  <c r="AK31" i="169"/>
  <c r="AL919" i="183" s="1"/>
  <c r="AS26" i="169"/>
  <c r="AT914" i="183" s="1"/>
  <c r="AK20" i="169"/>
  <c r="AL908" i="183" s="1"/>
  <c r="AK13" i="169"/>
  <c r="AL901" i="183" s="1"/>
  <c r="AS47" i="169"/>
  <c r="AT935" i="183" s="1"/>
  <c r="AK23" i="169"/>
  <c r="AL911" i="183" s="1"/>
  <c r="AS20" i="169"/>
  <c r="AT908" i="183" s="1"/>
  <c r="AK14" i="169"/>
  <c r="AL902" i="183" s="1"/>
  <c r="AK65" i="153"/>
  <c r="AL897" i="183" s="1"/>
  <c r="AK58" i="153"/>
  <c r="AL890" i="183" s="1"/>
  <c r="AS55" i="153"/>
  <c r="AT887" i="183" s="1"/>
  <c r="AK49" i="153"/>
  <c r="AL881" i="183" s="1"/>
  <c r="AK42" i="153"/>
  <c r="AL874" i="183" s="1"/>
  <c r="AS39" i="153"/>
  <c r="AT871" i="183" s="1"/>
  <c r="AK33" i="153"/>
  <c r="AL865" i="183" s="1"/>
  <c r="AK26" i="153"/>
  <c r="AL858" i="183" s="1"/>
  <c r="AS23" i="153"/>
  <c r="AT855" i="183" s="1"/>
  <c r="AK19" i="169"/>
  <c r="AL907" i="183" s="1"/>
  <c r="AS51" i="153"/>
  <c r="AT883" i="183" s="1"/>
  <c r="AK37" i="153"/>
  <c r="AL869" i="183" s="1"/>
  <c r="AK16" i="153"/>
  <c r="AL848" i="183" s="1"/>
  <c r="AS13" i="153"/>
  <c r="AT845" i="183" s="1"/>
  <c r="AK63" i="168"/>
  <c r="AL839" i="183" s="1"/>
  <c r="AK56" i="168"/>
  <c r="AL832" i="183" s="1"/>
  <c r="AS53" i="168"/>
  <c r="AT829" i="183" s="1"/>
  <c r="AK47" i="168"/>
  <c r="AL823" i="183" s="1"/>
  <c r="AK40" i="168"/>
  <c r="AL816" i="183" s="1"/>
  <c r="AS37" i="168"/>
  <c r="AT813" i="183" s="1"/>
  <c r="AK31" i="168"/>
  <c r="AL807" i="183" s="1"/>
  <c r="AK24" i="168"/>
  <c r="AL800" i="183" s="1"/>
  <c r="AS21" i="168"/>
  <c r="AT797" i="183" s="1"/>
  <c r="AK15" i="168"/>
  <c r="AL791" i="183" s="1"/>
  <c r="AK64" i="167"/>
  <c r="AL784" i="183" s="1"/>
  <c r="AS61" i="167"/>
  <c r="AT781" i="183" s="1"/>
  <c r="AK55" i="167"/>
  <c r="AL775" i="183" s="1"/>
  <c r="AK48" i="167"/>
  <c r="AL768" i="183" s="1"/>
  <c r="AS45" i="167"/>
  <c r="AT765" i="183" s="1"/>
  <c r="AK39" i="167"/>
  <c r="AL759" i="183" s="1"/>
  <c r="AK32" i="167"/>
  <c r="AL752" i="183" s="1"/>
  <c r="AS29" i="167"/>
  <c r="AT749" i="183" s="1"/>
  <c r="AK23" i="167"/>
  <c r="AL743" i="183" s="1"/>
  <c r="AK16" i="167"/>
  <c r="AL736" i="183" s="1"/>
  <c r="AS13" i="167"/>
  <c r="AT733" i="183" s="1"/>
  <c r="AK63" i="166"/>
  <c r="AL727" i="183" s="1"/>
  <c r="AK56" i="166"/>
  <c r="AL720" i="183" s="1"/>
  <c r="AS53" i="166"/>
  <c r="AT717" i="183" s="1"/>
  <c r="AK47" i="166"/>
  <c r="AL711" i="183" s="1"/>
  <c r="AK40" i="166"/>
  <c r="AL704" i="183" s="1"/>
  <c r="AS37" i="166"/>
  <c r="AT701" i="183" s="1"/>
  <c r="AK31" i="166"/>
  <c r="AL695" i="183" s="1"/>
  <c r="AK24" i="166"/>
  <c r="AL688" i="183" s="1"/>
  <c r="AS21" i="166"/>
  <c r="AT685" i="183" s="1"/>
  <c r="AK15" i="166"/>
  <c r="AL679" i="183" s="1"/>
  <c r="AK64" i="165"/>
  <c r="AL672" i="183" s="1"/>
  <c r="AS61" i="165"/>
  <c r="AT669" i="183" s="1"/>
  <c r="AK55" i="165"/>
  <c r="AL663" i="183" s="1"/>
  <c r="AK48" i="165"/>
  <c r="AL656" i="183" s="1"/>
  <c r="AS45" i="165"/>
  <c r="AT653" i="183" s="1"/>
  <c r="AK39" i="165"/>
  <c r="AL647" i="183" s="1"/>
  <c r="AK32" i="165"/>
  <c r="AL640" i="183" s="1"/>
  <c r="AS29" i="165"/>
  <c r="AT637" i="183" s="1"/>
  <c r="AK23" i="165"/>
  <c r="AL631" i="183" s="1"/>
  <c r="AK16" i="165"/>
  <c r="AL624" i="183" s="1"/>
  <c r="AS13" i="165"/>
  <c r="AT621" i="183" s="1"/>
  <c r="AK63" i="164"/>
  <c r="AL615" i="183" s="1"/>
  <c r="AK55" i="164"/>
  <c r="AL607" i="183" s="1"/>
  <c r="AK48" i="164"/>
  <c r="AL600" i="183" s="1"/>
  <c r="AS45" i="164"/>
  <c r="AT597" i="183" s="1"/>
  <c r="AK39" i="164"/>
  <c r="AL591" i="183" s="1"/>
  <c r="AS36" i="164"/>
  <c r="AT588" i="183" s="1"/>
  <c r="AS34" i="164"/>
  <c r="AT586" i="183" s="1"/>
  <c r="AS32" i="164"/>
  <c r="AT584" i="183" s="1"/>
  <c r="AS63" i="169"/>
  <c r="AT951" i="183" s="1"/>
  <c r="AK26" i="169"/>
  <c r="AL914" i="183" s="1"/>
  <c r="AK46" i="153"/>
  <c r="AL878" i="183" s="1"/>
  <c r="AS27" i="153"/>
  <c r="AT859" i="183" s="1"/>
  <c r="AK17" i="153"/>
  <c r="AL849" i="183" s="1"/>
  <c r="AS63" i="167"/>
  <c r="AT783" i="183" s="1"/>
  <c r="AK57" i="167"/>
  <c r="AL777" i="183" s="1"/>
  <c r="AK50" i="167"/>
  <c r="AL770" i="183" s="1"/>
  <c r="AS47" i="167"/>
  <c r="AT767" i="183" s="1"/>
  <c r="AK41" i="167"/>
  <c r="AL761" i="183" s="1"/>
  <c r="AK34" i="167"/>
  <c r="AL754" i="183" s="1"/>
  <c r="AS31" i="167"/>
  <c r="AT751" i="183" s="1"/>
  <c r="AK25" i="167"/>
  <c r="AL745" i="183" s="1"/>
  <c r="AK18" i="167"/>
  <c r="AL738" i="183" s="1"/>
  <c r="AS15" i="167"/>
  <c r="AT735" i="183" s="1"/>
  <c r="AK10" i="167"/>
  <c r="AL730" i="183" s="1"/>
  <c r="U6" i="167"/>
  <c r="U5" i="167"/>
  <c r="J22" i="61"/>
  <c r="I22" i="61"/>
  <c r="AK65" i="165"/>
  <c r="AL673" i="183" s="1"/>
  <c r="AK58" i="165"/>
  <c r="AL666" i="183" s="1"/>
  <c r="AS55" i="165"/>
  <c r="AT663" i="183" s="1"/>
  <c r="AK49" i="165"/>
  <c r="AL657" i="183" s="1"/>
  <c r="AK42" i="165"/>
  <c r="AL650" i="183" s="1"/>
  <c r="AS39" i="165"/>
  <c r="AT647" i="183" s="1"/>
  <c r="AK33" i="165"/>
  <c r="AL641" i="183" s="1"/>
  <c r="AK26" i="165"/>
  <c r="AL634" i="183" s="1"/>
  <c r="AS23" i="165"/>
  <c r="AT631" i="183" s="1"/>
  <c r="AK17" i="165"/>
  <c r="AL625" i="183" s="1"/>
  <c r="AK65" i="164"/>
  <c r="AL617" i="183" s="1"/>
  <c r="AK62" i="164"/>
  <c r="AL614" i="183" s="1"/>
  <c r="AK58" i="164"/>
  <c r="AL610" i="183" s="1"/>
  <c r="AS55" i="164"/>
  <c r="AT607" i="183" s="1"/>
  <c r="AK49" i="164"/>
  <c r="AL601" i="183" s="1"/>
  <c r="AK42" i="164"/>
  <c r="AL594" i="183" s="1"/>
  <c r="AS39" i="164"/>
  <c r="AT591" i="183" s="1"/>
  <c r="AS65" i="168"/>
  <c r="AT841" i="183" s="1"/>
  <c r="AK59" i="168"/>
  <c r="AL835" i="183" s="1"/>
  <c r="AK52" i="168"/>
  <c r="AL828" i="183" s="1"/>
  <c r="AS49" i="168"/>
  <c r="AT825" i="183" s="1"/>
  <c r="AK43" i="168"/>
  <c r="AL819" i="183" s="1"/>
  <c r="AK36" i="168"/>
  <c r="AL812" i="183" s="1"/>
  <c r="AS33" i="168"/>
  <c r="AT809" i="183" s="1"/>
  <c r="AK27" i="168"/>
  <c r="AL803" i="183" s="1"/>
  <c r="AK20" i="168"/>
  <c r="AL796" i="183" s="1"/>
  <c r="AS17" i="168"/>
  <c r="AT793" i="183" s="1"/>
  <c r="AK60" i="166"/>
  <c r="AL724" i="183" s="1"/>
  <c r="AS57" i="166"/>
  <c r="AT721" i="183" s="1"/>
  <c r="AK51" i="166"/>
  <c r="AL715" i="183" s="1"/>
  <c r="AK44" i="166"/>
  <c r="AL708" i="183" s="1"/>
  <c r="AS41" i="166"/>
  <c r="AT705" i="183" s="1"/>
  <c r="AK35" i="166"/>
  <c r="AL699" i="183" s="1"/>
  <c r="AK28" i="166"/>
  <c r="AL692" i="183" s="1"/>
  <c r="AS25" i="166"/>
  <c r="AT689" i="183" s="1"/>
  <c r="AK19" i="166"/>
  <c r="AL683" i="183" s="1"/>
  <c r="AK12" i="166"/>
  <c r="AL676" i="183" s="1"/>
  <c r="AK11" i="166"/>
  <c r="AL675" i="183" s="1"/>
  <c r="AK62" i="168"/>
  <c r="AL838" i="183" s="1"/>
  <c r="AS59" i="168"/>
  <c r="AT835" i="183" s="1"/>
  <c r="AK53" i="168"/>
  <c r="AL829" i="183" s="1"/>
  <c r="AK46" i="168"/>
  <c r="AL822" i="183" s="1"/>
  <c r="AS43" i="168"/>
  <c r="AT819" i="183" s="1"/>
  <c r="AK37" i="168"/>
  <c r="AL813" i="183" s="1"/>
  <c r="AK30" i="168"/>
  <c r="AL806" i="183" s="1"/>
  <c r="AS27" i="168"/>
  <c r="AT803" i="183" s="1"/>
  <c r="AK21" i="168"/>
  <c r="AL797" i="183" s="1"/>
  <c r="AK14" i="168"/>
  <c r="AL790" i="183" s="1"/>
  <c r="AJ5" i="168"/>
  <c r="AS11" i="168"/>
  <c r="AT787" i="183" s="1"/>
  <c r="AK61" i="166"/>
  <c r="AL725" i="183" s="1"/>
  <c r="AK54" i="166"/>
  <c r="AL718" i="183" s="1"/>
  <c r="AS51" i="166"/>
  <c r="AT715" i="183" s="1"/>
  <c r="AK45" i="166"/>
  <c r="AL709" i="183" s="1"/>
  <c r="AK38" i="166"/>
  <c r="AL702" i="183" s="1"/>
  <c r="AS35" i="166"/>
  <c r="AT699" i="183" s="1"/>
  <c r="AK29" i="166"/>
  <c r="AL693" i="183" s="1"/>
  <c r="AK22" i="166"/>
  <c r="AL686" i="183" s="1"/>
  <c r="AS19" i="166"/>
  <c r="AT683" i="183" s="1"/>
  <c r="AK13" i="166"/>
  <c r="AL677" i="183" s="1"/>
  <c r="AS56" i="163"/>
  <c r="AT552" i="183" s="1"/>
  <c r="AL45" i="163"/>
  <c r="AL35" i="163"/>
  <c r="AL13" i="162"/>
  <c r="AL65" i="161"/>
  <c r="AL57" i="161"/>
  <c r="AL49" i="161"/>
  <c r="AL60" i="160"/>
  <c r="AS65" i="163"/>
  <c r="AT561" i="183" s="1"/>
  <c r="AS58" i="163"/>
  <c r="AT554" i="183" s="1"/>
  <c r="AS50" i="163"/>
  <c r="AT546" i="183" s="1"/>
  <c r="AL42" i="163"/>
  <c r="AL58" i="162"/>
  <c r="AL50" i="162"/>
  <c r="AL42" i="162"/>
  <c r="AL34" i="162"/>
  <c r="AL18" i="162"/>
  <c r="AL58" i="161"/>
  <c r="AL42" i="161"/>
  <c r="AL34" i="161"/>
  <c r="AL10" i="161"/>
  <c r="AL51" i="160"/>
  <c r="AL43" i="160"/>
  <c r="AK63" i="163"/>
  <c r="AL559" i="183" s="1"/>
  <c r="AL52" i="163"/>
  <c r="AK47" i="163"/>
  <c r="AL543" i="183" s="1"/>
  <c r="AK27" i="163"/>
  <c r="AL523" i="183" s="1"/>
  <c r="AK19" i="163"/>
  <c r="AL515" i="183" s="1"/>
  <c r="AK11" i="163"/>
  <c r="AL507" i="183" s="1"/>
  <c r="U5" i="163"/>
  <c r="I18" i="61"/>
  <c r="J18" i="61"/>
  <c r="AK65" i="162"/>
  <c r="AL505" i="183" s="1"/>
  <c r="AS62" i="162"/>
  <c r="AT502" i="183" s="1"/>
  <c r="AK57" i="162"/>
  <c r="AL497" i="183" s="1"/>
  <c r="AS54" i="162"/>
  <c r="AT494" i="183" s="1"/>
  <c r="AK49" i="162"/>
  <c r="AL489" i="183" s="1"/>
  <c r="AK35" i="162"/>
  <c r="AL475" i="183" s="1"/>
  <c r="AK27" i="162"/>
  <c r="AL467" i="183" s="1"/>
  <c r="AK19" i="162"/>
  <c r="AL459" i="183" s="1"/>
  <c r="AK43" i="161"/>
  <c r="AL427" i="183" s="1"/>
  <c r="AK35" i="161"/>
  <c r="AL419" i="183" s="1"/>
  <c r="AK27" i="161"/>
  <c r="AL411" i="183" s="1"/>
  <c r="AK19" i="161"/>
  <c r="AL403" i="183" s="1"/>
  <c r="AS16" i="161"/>
  <c r="AT400" i="183" s="1"/>
  <c r="AK11" i="161"/>
  <c r="AL395" i="183" s="1"/>
  <c r="I16" i="61"/>
  <c r="J16" i="61"/>
  <c r="AK48" i="160"/>
  <c r="AL376" i="183" s="1"/>
  <c r="AS35" i="160"/>
  <c r="AT363" i="183" s="1"/>
  <c r="AK30" i="160"/>
  <c r="AL358" i="183" s="1"/>
  <c r="AS27" i="160"/>
  <c r="AT355" i="183" s="1"/>
  <c r="AK20" i="160"/>
  <c r="AL348" i="183" s="1"/>
  <c r="AS17" i="160"/>
  <c r="AT345" i="183" s="1"/>
  <c r="AK53" i="159"/>
  <c r="AS48" i="159"/>
  <c r="AT320" i="183" s="1"/>
  <c r="AK45" i="159"/>
  <c r="AL317" i="183" s="1"/>
  <c r="AU19" i="159"/>
  <c r="AV291" i="183" s="1"/>
  <c r="AU11" i="159"/>
  <c r="AV283" i="183" s="1"/>
  <c r="AS57" i="158"/>
  <c r="AT273" i="183" s="1"/>
  <c r="AK52" i="158"/>
  <c r="AL268" i="183" s="1"/>
  <c r="AS49" i="158"/>
  <c r="AT265" i="183" s="1"/>
  <c r="AK44" i="158"/>
  <c r="AL260" i="183" s="1"/>
  <c r="AS41" i="158"/>
  <c r="AT257" i="183" s="1"/>
  <c r="AK36" i="158"/>
  <c r="AL252" i="183" s="1"/>
  <c r="AK26" i="158"/>
  <c r="AL242" i="183" s="1"/>
  <c r="AK58" i="155"/>
  <c r="AL106" i="183" s="1"/>
  <c r="AK54" i="155"/>
  <c r="AL102" i="183" s="1"/>
  <c r="AS51" i="155"/>
  <c r="AT99" i="183" s="1"/>
  <c r="AS39" i="155"/>
  <c r="AT87" i="183" s="1"/>
  <c r="AK34" i="155"/>
  <c r="AL82" i="183" s="1"/>
  <c r="AS31" i="155"/>
  <c r="AT79" i="183" s="1"/>
  <c r="AL22" i="160"/>
  <c r="AL27" i="159"/>
  <c r="AL15" i="159"/>
  <c r="AL24" i="158"/>
  <c r="AL16" i="158"/>
  <c r="AJ5" i="158"/>
  <c r="AL53" i="157"/>
  <c r="AL45" i="157"/>
  <c r="AL37" i="157"/>
  <c r="AL57" i="156"/>
  <c r="AL41" i="156"/>
  <c r="AL33" i="156"/>
  <c r="AK62" i="159"/>
  <c r="AL334" i="183" s="1"/>
  <c r="AK52" i="159"/>
  <c r="AK42" i="159"/>
  <c r="AL314" i="183" s="1"/>
  <c r="AK61" i="158"/>
  <c r="AL277" i="183" s="1"/>
  <c r="AK53" i="158"/>
  <c r="AL269" i="183" s="1"/>
  <c r="AK45" i="158"/>
  <c r="AL261" i="183" s="1"/>
  <c r="AK46" i="156"/>
  <c r="AL150" i="183" s="1"/>
  <c r="AK38" i="156"/>
  <c r="AL142" i="183" s="1"/>
  <c r="AK30" i="156"/>
  <c r="AL134" i="183" s="1"/>
  <c r="AK61" i="155"/>
  <c r="AL109" i="183" s="1"/>
  <c r="AK51" i="155"/>
  <c r="AL99" i="183" s="1"/>
  <c r="AK35" i="155"/>
  <c r="AL83" i="183" s="1"/>
  <c r="AL32" i="159"/>
  <c r="AL63" i="158"/>
  <c r="AL33" i="158"/>
  <c r="AL17" i="158"/>
  <c r="AL52" i="156"/>
  <c r="AS24" i="155"/>
  <c r="AT72" i="183" s="1"/>
  <c r="AS20" i="155"/>
  <c r="AT68" i="183" s="1"/>
  <c r="AS16" i="155"/>
  <c r="AT64" i="183" s="1"/>
  <c r="AS12" i="155"/>
  <c r="AT60" i="183" s="1"/>
  <c r="AJ5" i="155"/>
  <c r="AS10" i="155"/>
  <c r="AT58" i="183" s="1"/>
  <c r="AJ6" i="155"/>
  <c r="AK62" i="154"/>
  <c r="AL54" i="183" s="1"/>
  <c r="AK58" i="154"/>
  <c r="AL50" i="183" s="1"/>
  <c r="AK54" i="154"/>
  <c r="AL46" i="183" s="1"/>
  <c r="AK50" i="154"/>
  <c r="AL42" i="183" s="1"/>
  <c r="AK44" i="154"/>
  <c r="AL36" i="183" s="1"/>
  <c r="AS41" i="154"/>
  <c r="AT33" i="183" s="1"/>
  <c r="AS35" i="154"/>
  <c r="AT27" i="183" s="1"/>
  <c r="AS31" i="154"/>
  <c r="AT23" i="183" s="1"/>
  <c r="AS27" i="154"/>
  <c r="AT19" i="183" s="1"/>
  <c r="AS23" i="154"/>
  <c r="AT15" i="183" s="1"/>
  <c r="AS19" i="154"/>
  <c r="AT11" i="183" s="1"/>
  <c r="AS15" i="154"/>
  <c r="AT7" i="183" s="1"/>
  <c r="AJ6" i="154"/>
  <c r="AS11" i="154"/>
  <c r="AT3" i="183" s="1"/>
  <c r="AJ5" i="154"/>
  <c r="AK24" i="155"/>
  <c r="AL72" i="183" s="1"/>
  <c r="AK20" i="155"/>
  <c r="AL68" i="183" s="1"/>
  <c r="AK16" i="155"/>
  <c r="AL64" i="183" s="1"/>
  <c r="AK12" i="155"/>
  <c r="AL60" i="183" s="1"/>
  <c r="AK10" i="155"/>
  <c r="AL58" i="183" s="1"/>
  <c r="I10" i="61"/>
  <c r="U6" i="155"/>
  <c r="J10" i="61"/>
  <c r="U5" i="155"/>
  <c r="AK63" i="154"/>
  <c r="AL55" i="183" s="1"/>
  <c r="AK59" i="154"/>
  <c r="AL51" i="183" s="1"/>
  <c r="AK55" i="154"/>
  <c r="AL47" i="183" s="1"/>
  <c r="AK51" i="154"/>
  <c r="AL43" i="183" s="1"/>
  <c r="AK47" i="154"/>
  <c r="AL39" i="183" s="1"/>
  <c r="AK39" i="154"/>
  <c r="AL31" i="183" s="1"/>
  <c r="AS18" i="154"/>
  <c r="AT10" i="183" s="1"/>
  <c r="AK11" i="171"/>
  <c r="AL1011" i="183" s="1"/>
  <c r="AK56" i="169"/>
  <c r="AL944" i="183" s="1"/>
  <c r="AS25" i="171"/>
  <c r="AT1025" i="183" s="1"/>
  <c r="AS58" i="169"/>
  <c r="AT946" i="183" s="1"/>
  <c r="AS42" i="169"/>
  <c r="AT930" i="183" s="1"/>
  <c r="AK21" i="171"/>
  <c r="AL1021" i="183" s="1"/>
  <c r="AK12" i="171"/>
  <c r="AL1012" i="183" s="1"/>
  <c r="AS38" i="171"/>
  <c r="AT1038" i="183" s="1"/>
  <c r="AK34" i="171"/>
  <c r="AL1034" i="183" s="1"/>
  <c r="AK26" i="171"/>
  <c r="AL1026" i="183" s="1"/>
  <c r="AK19" i="171"/>
  <c r="AL1019" i="183" s="1"/>
  <c r="AS12" i="171"/>
  <c r="AT1012" i="183" s="1"/>
  <c r="AS61" i="153"/>
  <c r="AT893" i="183" s="1"/>
  <c r="AS45" i="153"/>
  <c r="AT877" i="183" s="1"/>
  <c r="AK39" i="153"/>
  <c r="AL871" i="183" s="1"/>
  <c r="AS29" i="153"/>
  <c r="AT861" i="183" s="1"/>
  <c r="AK24" i="171"/>
  <c r="AL1024" i="183" s="1"/>
  <c r="AS63" i="168"/>
  <c r="AT839" i="183" s="1"/>
  <c r="AS47" i="168"/>
  <c r="AT823" i="183" s="1"/>
  <c r="AS31" i="168"/>
  <c r="AT807" i="183" s="1"/>
  <c r="AK58" i="166"/>
  <c r="AL722" i="183" s="1"/>
  <c r="AK49" i="166"/>
  <c r="AL713" i="183" s="1"/>
  <c r="AS39" i="166"/>
  <c r="AT703" i="183" s="1"/>
  <c r="AK33" i="166"/>
  <c r="AL697" i="183" s="1"/>
  <c r="AK26" i="166"/>
  <c r="AL690" i="183" s="1"/>
  <c r="AS23" i="166"/>
  <c r="AT687" i="183" s="1"/>
  <c r="AK17" i="166"/>
  <c r="AL681" i="183" s="1"/>
  <c r="AK60" i="167"/>
  <c r="AL780" i="183" s="1"/>
  <c r="AS41" i="167"/>
  <c r="AT761" i="183" s="1"/>
  <c r="AK59" i="165"/>
  <c r="AL667" i="183" s="1"/>
  <c r="AK43" i="165"/>
  <c r="AL651" i="183" s="1"/>
  <c r="AK27" i="165"/>
  <c r="AL635" i="183" s="1"/>
  <c r="AK60" i="164"/>
  <c r="AL612" i="183" s="1"/>
  <c r="AS57" i="164"/>
  <c r="AT609" i="183" s="1"/>
  <c r="AK44" i="164"/>
  <c r="AL596" i="183" s="1"/>
  <c r="AS41" i="164"/>
  <c r="AT593" i="183" s="1"/>
  <c r="AK30" i="153"/>
  <c r="AL862" i="183" s="1"/>
  <c r="AK13" i="153"/>
  <c r="AL845" i="183" s="1"/>
  <c r="AS59" i="167"/>
  <c r="AT779" i="183" s="1"/>
  <c r="AK46" i="167"/>
  <c r="AL766" i="183" s="1"/>
  <c r="AK30" i="167"/>
  <c r="AL750" i="183" s="1"/>
  <c r="AK14" i="167"/>
  <c r="AK54" i="165"/>
  <c r="AL662" i="183" s="1"/>
  <c r="AS35" i="165"/>
  <c r="AT643" i="183" s="1"/>
  <c r="AS19" i="165"/>
  <c r="AT627" i="183" s="1"/>
  <c r="AK53" i="164"/>
  <c r="AL605" i="183" s="1"/>
  <c r="AS31" i="164"/>
  <c r="AT583" i="183" s="1"/>
  <c r="AL51" i="161"/>
  <c r="AK28" i="164"/>
  <c r="AL580" i="183" s="1"/>
  <c r="AK24" i="164"/>
  <c r="AL576" i="183" s="1"/>
  <c r="AK22" i="164"/>
  <c r="AL574" i="183" s="1"/>
  <c r="AK18" i="164"/>
  <c r="AL570" i="183" s="1"/>
  <c r="AK16" i="164"/>
  <c r="AL568" i="183" s="1"/>
  <c r="AK14" i="164"/>
  <c r="AL566" i="183" s="1"/>
  <c r="AK12" i="164"/>
  <c r="AL564" i="183" s="1"/>
  <c r="AS28" i="164"/>
  <c r="AT580" i="183" s="1"/>
  <c r="AS24" i="164"/>
  <c r="AT576" i="183" s="1"/>
  <c r="AS20" i="164"/>
  <c r="AT572" i="183" s="1"/>
  <c r="AS14" i="164"/>
  <c r="AT566" i="183" s="1"/>
  <c r="AS10" i="164"/>
  <c r="AT562" i="183" s="1"/>
  <c r="AJ6" i="164"/>
  <c r="AJ5" i="164"/>
  <c r="AL28" i="163"/>
  <c r="AL12" i="163"/>
  <c r="AL52" i="162"/>
  <c r="AL28" i="162"/>
  <c r="AL12" i="162"/>
  <c r="AL52" i="161"/>
  <c r="AL61" i="160"/>
  <c r="AK63" i="162"/>
  <c r="AL503" i="183" s="1"/>
  <c r="AS52" i="162"/>
  <c r="AT492" i="183" s="1"/>
  <c r="AS38" i="162"/>
  <c r="AT478" i="183" s="1"/>
  <c r="AK33" i="162"/>
  <c r="AL473" i="183" s="1"/>
  <c r="AK17" i="162"/>
  <c r="AL457" i="183" s="1"/>
  <c r="U5" i="162"/>
  <c r="I17" i="61"/>
  <c r="J17" i="61"/>
  <c r="AK41" i="161"/>
  <c r="AL425" i="183" s="1"/>
  <c r="AK17" i="161"/>
  <c r="AL401" i="183" s="1"/>
  <c r="AK54" i="160"/>
  <c r="AL382" i="183" s="1"/>
  <c r="AS33" i="160"/>
  <c r="AT361" i="183" s="1"/>
  <c r="AK65" i="159"/>
  <c r="AL337" i="183" s="1"/>
  <c r="AK23" i="159"/>
  <c r="AL295" i="183" s="1"/>
  <c r="AS55" i="158"/>
  <c r="AT271" i="183" s="1"/>
  <c r="AS49" i="155"/>
  <c r="AT97" i="183" s="1"/>
  <c r="AS37" i="155"/>
  <c r="AT85" i="183" s="1"/>
  <c r="AS29" i="155"/>
  <c r="AT77" i="183" s="1"/>
  <c r="AL63" i="159"/>
  <c r="AL37" i="159"/>
  <c r="AL35" i="156"/>
  <c r="AL11" i="156"/>
  <c r="AK60" i="159"/>
  <c r="AL332" i="183" s="1"/>
  <c r="AK47" i="158"/>
  <c r="AL263" i="183" s="1"/>
  <c r="AK53" i="155"/>
  <c r="AL101" i="183" s="1"/>
  <c r="AK47" i="155"/>
  <c r="AL95" i="183" s="1"/>
  <c r="AK37" i="155"/>
  <c r="AL85" i="183" s="1"/>
  <c r="AL27" i="160"/>
  <c r="AL13" i="160"/>
  <c r="AL54" i="159"/>
  <c r="AL54" i="156"/>
  <c r="AK25" i="155"/>
  <c r="AL73" i="183" s="1"/>
  <c r="AK17" i="155"/>
  <c r="AK13" i="155"/>
  <c r="AL61" i="183" s="1"/>
  <c r="AS59" i="154"/>
  <c r="AT51" i="183" s="1"/>
  <c r="AS51" i="154"/>
  <c r="AT43" i="183" s="1"/>
  <c r="AS39" i="154"/>
  <c r="AT31" i="183" s="1"/>
  <c r="AK36" i="154"/>
  <c r="AL28" i="183" s="1"/>
  <c r="AK32" i="154"/>
  <c r="AL24" i="183" s="1"/>
  <c r="AK28" i="154"/>
  <c r="AL20" i="183" s="1"/>
  <c r="AK24" i="154"/>
  <c r="AL16" i="183" s="1"/>
  <c r="AK20" i="154"/>
  <c r="AL12" i="183" s="1"/>
  <c r="AK16" i="154"/>
  <c r="AL8" i="183" s="1"/>
  <c r="AK12" i="154"/>
  <c r="AL4" i="183" s="1"/>
  <c r="AS52" i="154"/>
  <c r="AT44" i="183" s="1"/>
  <c r="AK53" i="171"/>
  <c r="AS55" i="171"/>
  <c r="AT1055" i="183" s="1"/>
  <c r="AK14" i="172"/>
  <c r="AL1070" i="183" s="1"/>
  <c r="AK31" i="172"/>
  <c r="AS47" i="172"/>
  <c r="AT1103" i="183" s="1"/>
  <c r="AS51" i="174"/>
  <c r="AT1219" i="183" s="1"/>
  <c r="AS18" i="173"/>
  <c r="AT1130" i="183" s="1"/>
  <c r="AS18" i="172"/>
  <c r="AT1074" i="183" s="1"/>
  <c r="AK40" i="171"/>
  <c r="AL1040" i="183" s="1"/>
  <c r="AK35" i="171"/>
  <c r="AL1035" i="183" s="1"/>
  <c r="AK27" i="171"/>
  <c r="AL1027" i="183" s="1"/>
  <c r="AL61" i="170"/>
  <c r="AL53" i="170"/>
  <c r="AL45" i="170"/>
  <c r="AL37" i="170"/>
  <c r="AL29" i="170"/>
  <c r="AK60" i="169"/>
  <c r="AL948" i="183" s="1"/>
  <c r="AK52" i="169"/>
  <c r="AL940" i="183" s="1"/>
  <c r="AK44" i="169"/>
  <c r="AL932" i="183" s="1"/>
  <c r="AK36" i="169"/>
  <c r="AL924" i="183" s="1"/>
  <c r="AS21" i="174"/>
  <c r="AT1189" i="183" s="1"/>
  <c r="AS37" i="171"/>
  <c r="AT1037" i="183" s="1"/>
  <c r="AS29" i="171"/>
  <c r="AT1029" i="183" s="1"/>
  <c r="AS21" i="171"/>
  <c r="AT1021" i="183" s="1"/>
  <c r="AS13" i="171"/>
  <c r="AT1013" i="183" s="1"/>
  <c r="AS62" i="169"/>
  <c r="AT950" i="183" s="1"/>
  <c r="AS54" i="169"/>
  <c r="AT942" i="183" s="1"/>
  <c r="AS46" i="169"/>
  <c r="AT934" i="183" s="1"/>
  <c r="AS38" i="169"/>
  <c r="AT926" i="183" s="1"/>
  <c r="AS30" i="171"/>
  <c r="AT1030" i="183" s="1"/>
  <c r="AS22" i="171"/>
  <c r="AT1022" i="183" s="1"/>
  <c r="AK20" i="171"/>
  <c r="AL1020" i="183" s="1"/>
  <c r="AK13" i="171"/>
  <c r="AL1013" i="183" s="1"/>
  <c r="AS36" i="171"/>
  <c r="AT1036" i="183" s="1"/>
  <c r="AS28" i="171"/>
  <c r="AT1028" i="183" s="1"/>
  <c r="AS20" i="171"/>
  <c r="AT1020" i="183" s="1"/>
  <c r="AK18" i="171"/>
  <c r="AL1018" i="183" s="1"/>
  <c r="AK10" i="171"/>
  <c r="AL1010" i="183" s="1"/>
  <c r="AL62" i="170"/>
  <c r="AL58" i="170"/>
  <c r="AL38" i="170"/>
  <c r="AL34" i="170"/>
  <c r="AL30" i="170"/>
  <c r="AL26" i="170"/>
  <c r="AL18" i="170"/>
  <c r="AL14" i="170"/>
  <c r="AJ5" i="169"/>
  <c r="AS10" i="169"/>
  <c r="AT898" i="183" s="1"/>
  <c r="AJ6" i="169"/>
  <c r="AK63" i="153"/>
  <c r="AL895" i="183" s="1"/>
  <c r="AK56" i="153"/>
  <c r="AL888" i="183" s="1"/>
  <c r="AS53" i="153"/>
  <c r="AT885" i="183" s="1"/>
  <c r="AK47" i="153"/>
  <c r="AL879" i="183" s="1"/>
  <c r="AK40" i="153"/>
  <c r="AL872" i="183" s="1"/>
  <c r="AS37" i="153"/>
  <c r="AT869" i="183" s="1"/>
  <c r="AK31" i="153"/>
  <c r="AL863" i="183" s="1"/>
  <c r="AK24" i="153"/>
  <c r="AL856" i="183" s="1"/>
  <c r="AS30" i="174"/>
  <c r="AT1198" i="183" s="1"/>
  <c r="AS22" i="174"/>
  <c r="AT1190" i="183" s="1"/>
  <c r="AS19" i="173"/>
  <c r="AT1131" i="183" s="1"/>
  <c r="AS12" i="173"/>
  <c r="AT1124" i="183" s="1"/>
  <c r="AK44" i="171"/>
  <c r="AL1044" i="183" s="1"/>
  <c r="AS10" i="171"/>
  <c r="AT1010" i="183" s="1"/>
  <c r="AK65" i="168"/>
  <c r="AL841" i="183" s="1"/>
  <c r="AK58" i="168"/>
  <c r="AL834" i="183" s="1"/>
  <c r="AS55" i="168"/>
  <c r="AT831" i="183" s="1"/>
  <c r="AK49" i="168"/>
  <c r="AL825" i="183" s="1"/>
  <c r="AK42" i="168"/>
  <c r="AL818" i="183" s="1"/>
  <c r="AS39" i="168"/>
  <c r="AT815" i="183" s="1"/>
  <c r="AK33" i="168"/>
  <c r="AL809" i="183" s="1"/>
  <c r="AK26" i="168"/>
  <c r="AL802" i="183" s="1"/>
  <c r="AS23" i="168"/>
  <c r="AT799" i="183" s="1"/>
  <c r="AK17" i="168"/>
  <c r="AL793" i="183" s="1"/>
  <c r="AS63" i="166"/>
  <c r="AT727" i="183" s="1"/>
  <c r="AK57" i="166"/>
  <c r="AL721" i="183" s="1"/>
  <c r="AK50" i="166"/>
  <c r="AL714" i="183" s="1"/>
  <c r="AS47" i="166"/>
  <c r="AT711" i="183" s="1"/>
  <c r="AK41" i="166"/>
  <c r="AL705" i="183" s="1"/>
  <c r="AK34" i="166"/>
  <c r="AL698" i="183" s="1"/>
  <c r="AS31" i="166"/>
  <c r="AT695" i="183" s="1"/>
  <c r="AK25" i="166"/>
  <c r="AL689" i="183" s="1"/>
  <c r="AK18" i="166"/>
  <c r="AL682" i="183" s="1"/>
  <c r="AS15" i="166"/>
  <c r="AT679" i="183" s="1"/>
  <c r="AK10" i="166"/>
  <c r="AL674" i="183" s="1"/>
  <c r="U6" i="166"/>
  <c r="U5" i="166"/>
  <c r="J21" i="61"/>
  <c r="I21" i="61"/>
  <c r="AK54" i="153"/>
  <c r="AL886" i="183" s="1"/>
  <c r="AS35" i="153"/>
  <c r="AT867" i="183" s="1"/>
  <c r="AK19" i="153"/>
  <c r="AL851" i="183" s="1"/>
  <c r="AK12" i="153"/>
  <c r="AL844" i="183" s="1"/>
  <c r="AK11" i="153"/>
  <c r="AL843" i="183" s="1"/>
  <c r="AS65" i="167"/>
  <c r="AT785" i="183" s="1"/>
  <c r="AK59" i="167"/>
  <c r="AL779" i="183" s="1"/>
  <c r="AK52" i="167"/>
  <c r="AL772" i="183" s="1"/>
  <c r="AS49" i="167"/>
  <c r="AT769" i="183" s="1"/>
  <c r="AK43" i="167"/>
  <c r="AL763" i="183" s="1"/>
  <c r="AK36" i="167"/>
  <c r="AL756" i="183" s="1"/>
  <c r="AS33" i="167"/>
  <c r="AT753" i="183" s="1"/>
  <c r="AK27" i="167"/>
  <c r="AL747" i="183" s="1"/>
  <c r="AK20" i="167"/>
  <c r="AL740" i="183" s="1"/>
  <c r="AS17" i="167"/>
  <c r="AT737" i="183" s="1"/>
  <c r="AK60" i="165"/>
  <c r="AL668" i="183" s="1"/>
  <c r="AS57" i="165"/>
  <c r="AT665" i="183" s="1"/>
  <c r="AK51" i="165"/>
  <c r="AL659" i="183" s="1"/>
  <c r="AK44" i="165"/>
  <c r="AL652" i="183" s="1"/>
  <c r="AS41" i="165"/>
  <c r="AT649" i="183" s="1"/>
  <c r="AK35" i="165"/>
  <c r="AL643" i="183" s="1"/>
  <c r="AK28" i="165"/>
  <c r="AL636" i="183" s="1"/>
  <c r="AS25" i="165"/>
  <c r="AT633" i="183" s="1"/>
  <c r="AK19" i="165"/>
  <c r="AL627" i="183" s="1"/>
  <c r="AK12" i="165"/>
  <c r="AL620" i="183" s="1"/>
  <c r="AK11" i="165"/>
  <c r="AL619" i="183" s="1"/>
  <c r="AS61" i="164"/>
  <c r="AT613" i="183" s="1"/>
  <c r="AK59" i="164"/>
  <c r="AL611" i="183" s="1"/>
  <c r="AK52" i="164"/>
  <c r="AL604" i="183" s="1"/>
  <c r="AS49" i="164"/>
  <c r="AT601" i="183" s="1"/>
  <c r="AK43" i="164"/>
  <c r="AL595" i="183" s="1"/>
  <c r="AS24" i="169"/>
  <c r="AT912" i="183" s="1"/>
  <c r="AK11" i="169"/>
  <c r="AL899" i="183" s="1"/>
  <c r="AK62" i="153"/>
  <c r="AL894" i="183" s="1"/>
  <c r="AS43" i="153"/>
  <c r="AT875" i="183" s="1"/>
  <c r="AK29" i="153"/>
  <c r="AL861" i="183" s="1"/>
  <c r="AK21" i="153"/>
  <c r="AL853" i="183" s="1"/>
  <c r="AK14" i="153"/>
  <c r="AL846" i="183" s="1"/>
  <c r="AS11" i="153"/>
  <c r="AT843" i="183" s="1"/>
  <c r="AK61" i="167"/>
  <c r="AL781" i="183" s="1"/>
  <c r="AK54" i="167"/>
  <c r="AL774" i="183" s="1"/>
  <c r="AS51" i="167"/>
  <c r="AT771" i="183" s="1"/>
  <c r="AK45" i="167"/>
  <c r="AL765" i="183" s="1"/>
  <c r="AK38" i="167"/>
  <c r="AL758" i="183" s="1"/>
  <c r="AS35" i="167"/>
  <c r="AT755" i="183" s="1"/>
  <c r="AK29" i="167"/>
  <c r="AL749" i="183" s="1"/>
  <c r="AK22" i="167"/>
  <c r="AL742" i="183" s="1"/>
  <c r="AS19" i="167"/>
  <c r="AT739" i="183" s="1"/>
  <c r="AK13" i="167"/>
  <c r="AL733" i="183" s="1"/>
  <c r="AK62" i="165"/>
  <c r="AL670" i="183" s="1"/>
  <c r="AS59" i="165"/>
  <c r="AT667" i="183" s="1"/>
  <c r="AK53" i="165"/>
  <c r="AL661" i="183" s="1"/>
  <c r="AK46" i="165"/>
  <c r="AL654" i="183" s="1"/>
  <c r="AS43" i="165"/>
  <c r="AT651" i="183" s="1"/>
  <c r="AK37" i="165"/>
  <c r="AL645" i="183" s="1"/>
  <c r="AK30" i="165"/>
  <c r="AL638" i="183" s="1"/>
  <c r="AS27" i="165"/>
  <c r="AT635" i="183" s="1"/>
  <c r="AK21" i="165"/>
  <c r="AL629" i="183" s="1"/>
  <c r="AK14" i="165"/>
  <c r="AL622" i="183" s="1"/>
  <c r="AJ6" i="165"/>
  <c r="AJ5" i="165"/>
  <c r="AS11" i="165"/>
  <c r="AT619" i="183" s="1"/>
  <c r="AK54" i="164"/>
  <c r="AL606" i="183" s="1"/>
  <c r="AS51" i="164"/>
  <c r="AT603" i="183" s="1"/>
  <c r="AK45" i="164"/>
  <c r="AL597" i="183" s="1"/>
  <c r="AK38" i="164"/>
  <c r="AL590" i="183" s="1"/>
  <c r="AK36" i="164"/>
  <c r="AL588" i="183" s="1"/>
  <c r="AK32" i="164"/>
  <c r="AL584" i="183" s="1"/>
  <c r="AS60" i="163"/>
  <c r="AT556" i="183" s="1"/>
  <c r="AL43" i="163"/>
  <c r="AL33" i="163"/>
  <c r="AL11" i="162"/>
  <c r="AL55" i="161"/>
  <c r="U5" i="161"/>
  <c r="AL58" i="160"/>
  <c r="AK29" i="164"/>
  <c r="AL581" i="183" s="1"/>
  <c r="AK27" i="164"/>
  <c r="AL579" i="183" s="1"/>
  <c r="AK25" i="164"/>
  <c r="AL577" i="183" s="1"/>
  <c r="AK23" i="164"/>
  <c r="AL575" i="183" s="1"/>
  <c r="AK21" i="164"/>
  <c r="AL573" i="183" s="1"/>
  <c r="AK19" i="164"/>
  <c r="AL571" i="183" s="1"/>
  <c r="AK17" i="164"/>
  <c r="AL569" i="183" s="1"/>
  <c r="AK15" i="164"/>
  <c r="AL567" i="183" s="1"/>
  <c r="AK13" i="164"/>
  <c r="AL565" i="183" s="1"/>
  <c r="AK11" i="164"/>
  <c r="AL563" i="183" s="1"/>
  <c r="AK65" i="163"/>
  <c r="AL561" i="183" s="1"/>
  <c r="AK57" i="163"/>
  <c r="AL553" i="183" s="1"/>
  <c r="AK49" i="163"/>
  <c r="AL545" i="183" s="1"/>
  <c r="AK34" i="164"/>
  <c r="AL586" i="183" s="1"/>
  <c r="AS29" i="164"/>
  <c r="AT581" i="183" s="1"/>
  <c r="AS27" i="164"/>
  <c r="AT579" i="183" s="1"/>
  <c r="AS25" i="164"/>
  <c r="AT577" i="183" s="1"/>
  <c r="AS23" i="164"/>
  <c r="AT575" i="183" s="1"/>
  <c r="AS21" i="164"/>
  <c r="AT573" i="183" s="1"/>
  <c r="AS19" i="164"/>
  <c r="AT571" i="183" s="1"/>
  <c r="AS17" i="164"/>
  <c r="AT569" i="183" s="1"/>
  <c r="AS15" i="164"/>
  <c r="AT567" i="183" s="1"/>
  <c r="AS13" i="164"/>
  <c r="AT565" i="183" s="1"/>
  <c r="AS11" i="164"/>
  <c r="AT563" i="183" s="1"/>
  <c r="AL40" i="163"/>
  <c r="AL32" i="163"/>
  <c r="AL16" i="163"/>
  <c r="U6" i="163"/>
  <c r="AL64" i="162"/>
  <c r="AL56" i="162"/>
  <c r="AL48" i="162"/>
  <c r="AL40" i="162"/>
  <c r="U6" i="162"/>
  <c r="AL64" i="161"/>
  <c r="AL56" i="161"/>
  <c r="AL48" i="161"/>
  <c r="AL32" i="161"/>
  <c r="AL65" i="160"/>
  <c r="AL49" i="160"/>
  <c r="AK31" i="164"/>
  <c r="AL583" i="183" s="1"/>
  <c r="AL64" i="163"/>
  <c r="AK59" i="163"/>
  <c r="AL555" i="183" s="1"/>
  <c r="AL48" i="163"/>
  <c r="AK29" i="163"/>
  <c r="AL525" i="183" s="1"/>
  <c r="AK21" i="163"/>
  <c r="AL517" i="183" s="1"/>
  <c r="AK13" i="163"/>
  <c r="AL509" i="183" s="1"/>
  <c r="AK59" i="162"/>
  <c r="AL499" i="183" s="1"/>
  <c r="AS56" i="162"/>
  <c r="AT496" i="183" s="1"/>
  <c r="AK51" i="162"/>
  <c r="AL491" i="183" s="1"/>
  <c r="AS48" i="162"/>
  <c r="AT488" i="183" s="1"/>
  <c r="AK37" i="162"/>
  <c r="AL477" i="183" s="1"/>
  <c r="AJ5" i="162"/>
  <c r="AS34" i="162"/>
  <c r="AT474" i="183" s="1"/>
  <c r="AK29" i="162"/>
  <c r="AL469" i="183" s="1"/>
  <c r="AK21" i="162"/>
  <c r="AL461" i="183" s="1"/>
  <c r="AK45" i="161"/>
  <c r="AL429" i="183" s="1"/>
  <c r="AK37" i="161"/>
  <c r="AL421" i="183" s="1"/>
  <c r="AK29" i="161"/>
  <c r="AL413" i="183" s="1"/>
  <c r="AS26" i="161"/>
  <c r="AT410" i="183" s="1"/>
  <c r="AK21" i="161"/>
  <c r="AL405" i="183" s="1"/>
  <c r="AS18" i="161"/>
  <c r="AT402" i="183" s="1"/>
  <c r="AK13" i="161"/>
  <c r="AL397" i="183" s="1"/>
  <c r="AS10" i="161"/>
  <c r="AT394" i="183" s="1"/>
  <c r="AJ6" i="161"/>
  <c r="AJ5" i="161"/>
  <c r="AK50" i="160"/>
  <c r="AL378" i="183" s="1"/>
  <c r="AK42" i="160"/>
  <c r="AL370" i="183" s="1"/>
  <c r="AL41" i="160"/>
  <c r="AS37" i="160"/>
  <c r="AT365" i="183" s="1"/>
  <c r="AK32" i="160"/>
  <c r="AL360" i="183" s="1"/>
  <c r="AS29" i="160"/>
  <c r="AT357" i="183" s="1"/>
  <c r="AS19" i="160"/>
  <c r="AT347" i="183" s="1"/>
  <c r="AU16" i="160"/>
  <c r="AV344" i="183" s="1"/>
  <c r="AS44" i="159"/>
  <c r="AT316" i="183" s="1"/>
  <c r="AJ6" i="159"/>
  <c r="AJ5" i="159"/>
  <c r="AS65" i="158"/>
  <c r="AT281" i="183" s="1"/>
  <c r="AK60" i="158"/>
  <c r="AL276" i="183" s="1"/>
  <c r="AK54" i="158"/>
  <c r="AL270" i="183" s="1"/>
  <c r="AS51" i="158"/>
  <c r="AT267" i="183" s="1"/>
  <c r="AK46" i="158"/>
  <c r="AL262" i="183" s="1"/>
  <c r="AS43" i="158"/>
  <c r="AT259" i="183" s="1"/>
  <c r="AK38" i="158"/>
  <c r="AL254" i="183" s="1"/>
  <c r="AS53" i="155"/>
  <c r="AT101" i="183" s="1"/>
  <c r="AK48" i="155"/>
  <c r="AL96" i="183" s="1"/>
  <c r="AK36" i="155"/>
  <c r="AL84" i="183" s="1"/>
  <c r="AS33" i="155"/>
  <c r="AT81" i="183" s="1"/>
  <c r="AK28" i="155"/>
  <c r="AL76" i="183" s="1"/>
  <c r="AL39" i="160"/>
  <c r="AL16" i="160"/>
  <c r="AL59" i="159"/>
  <c r="AL41" i="159"/>
  <c r="AL33" i="159"/>
  <c r="AL13" i="159"/>
  <c r="AL22" i="158"/>
  <c r="AL59" i="157"/>
  <c r="AL51" i="157"/>
  <c r="AL35" i="157"/>
  <c r="AL19" i="157"/>
  <c r="AL63" i="156"/>
  <c r="AL55" i="156"/>
  <c r="AL47" i="156"/>
  <c r="AL39" i="156"/>
  <c r="AL31" i="156"/>
  <c r="AL23" i="156"/>
  <c r="AL15" i="156"/>
  <c r="AL62" i="155"/>
  <c r="AK37" i="160"/>
  <c r="AL365" i="183" s="1"/>
  <c r="AK21" i="160"/>
  <c r="AL349" i="183" s="1"/>
  <c r="AK11" i="160"/>
  <c r="AL339" i="183" s="1"/>
  <c r="AK64" i="159"/>
  <c r="AL336" i="183" s="1"/>
  <c r="AK46" i="159"/>
  <c r="AL318" i="183" s="1"/>
  <c r="AK51" i="158"/>
  <c r="AL267" i="183" s="1"/>
  <c r="AK43" i="158"/>
  <c r="AL259" i="183" s="1"/>
  <c r="AK29" i="158"/>
  <c r="AL245" i="183" s="1"/>
  <c r="U6" i="158"/>
  <c r="AK25" i="158"/>
  <c r="AL241" i="183" s="1"/>
  <c r="J13" i="61"/>
  <c r="I13" i="61"/>
  <c r="AK40" i="156"/>
  <c r="AL144" i="183" s="1"/>
  <c r="AK32" i="156"/>
  <c r="AL136" i="183" s="1"/>
  <c r="U6" i="156"/>
  <c r="U5" i="156"/>
  <c r="AK10" i="156"/>
  <c r="AL114" i="183" s="1"/>
  <c r="J11" i="61"/>
  <c r="I11" i="61"/>
  <c r="AK63" i="155"/>
  <c r="AL111" i="183" s="1"/>
  <c r="AS60" i="155"/>
  <c r="AT108" i="183" s="1"/>
  <c r="AK49" i="155"/>
  <c r="AL97" i="183" s="1"/>
  <c r="AK45" i="155"/>
  <c r="AL93" i="183" s="1"/>
  <c r="AK41" i="155"/>
  <c r="AL89" i="183" s="1"/>
  <c r="AK33" i="155"/>
  <c r="AL81" i="183" s="1"/>
  <c r="AL31" i="160"/>
  <c r="AL23" i="160"/>
  <c r="AL58" i="159"/>
  <c r="AL38" i="159"/>
  <c r="AL22" i="159"/>
  <c r="AL57" i="158"/>
  <c r="AL62" i="157"/>
  <c r="AL54" i="157"/>
  <c r="AL14" i="157"/>
  <c r="AL58" i="156"/>
  <c r="AL24" i="156"/>
  <c r="AL16" i="156"/>
  <c r="AK26" i="155"/>
  <c r="AL74" i="183" s="1"/>
  <c r="AL27" i="155"/>
  <c r="AK23" i="155"/>
  <c r="AL71" i="183" s="1"/>
  <c r="AK19" i="155"/>
  <c r="AL67" i="183" s="1"/>
  <c r="AK15" i="155"/>
  <c r="AL63" i="183" s="1"/>
  <c r="AK11" i="155"/>
  <c r="AL59" i="183" s="1"/>
  <c r="AS65" i="154"/>
  <c r="AT57" i="183" s="1"/>
  <c r="AS61" i="154"/>
  <c r="AT53" i="183" s="1"/>
  <c r="AS57" i="154"/>
  <c r="AT49" i="183" s="1"/>
  <c r="AS53" i="154"/>
  <c r="AT45" i="183" s="1"/>
  <c r="AS49" i="154"/>
  <c r="AT41" i="183" s="1"/>
  <c r="AK46" i="154"/>
  <c r="AL38" i="183" s="1"/>
  <c r="AS43" i="154"/>
  <c r="AT35" i="183" s="1"/>
  <c r="AK38" i="154"/>
  <c r="AL30" i="183" s="1"/>
  <c r="AK34" i="154"/>
  <c r="AL26" i="183" s="1"/>
  <c r="AK30" i="154"/>
  <c r="AL22" i="183" s="1"/>
  <c r="AK26" i="154"/>
  <c r="AL18" i="183" s="1"/>
  <c r="AK22" i="154"/>
  <c r="AK18" i="154"/>
  <c r="AL10" i="183" s="1"/>
  <c r="AK14" i="154"/>
  <c r="AS23" i="155"/>
  <c r="AT71" i="183" s="1"/>
  <c r="AS15" i="155"/>
  <c r="AT63" i="183" s="1"/>
  <c r="AS11" i="155"/>
  <c r="AT59" i="183" s="1"/>
  <c r="AS62" i="154"/>
  <c r="AT54" i="183" s="1"/>
  <c r="AS58" i="154"/>
  <c r="AT50" i="183" s="1"/>
  <c r="AS54" i="154"/>
  <c r="AT46" i="183" s="1"/>
  <c r="AS50" i="154"/>
  <c r="AT42" i="183" s="1"/>
  <c r="AK45" i="154"/>
  <c r="AL37" i="183" s="1"/>
  <c r="AK37" i="154"/>
  <c r="AL29" i="183" s="1"/>
  <c r="AK33" i="154"/>
  <c r="AL25" i="183" s="1"/>
  <c r="AK29" i="154"/>
  <c r="AL21" i="183" s="1"/>
  <c r="AK25" i="154"/>
  <c r="AL17" i="183" s="1"/>
  <c r="AK21" i="154"/>
  <c r="AL13" i="183" s="1"/>
  <c r="AK17" i="154"/>
  <c r="AL9" i="183" s="1"/>
  <c r="AK13" i="154"/>
  <c r="AL5" i="183" s="1"/>
  <c r="AJ6" i="174"/>
  <c r="AS60" i="174"/>
  <c r="AT1228" i="183" s="1"/>
  <c r="AJ5" i="174"/>
  <c r="AS62" i="174"/>
  <c r="AT1230" i="183" s="1"/>
  <c r="AS54" i="174"/>
  <c r="AT1222" i="183" s="1"/>
  <c r="AS50" i="174"/>
  <c r="AT1218" i="183" s="1"/>
  <c r="AL54" i="174"/>
  <c r="AL50" i="174"/>
  <c r="AS46" i="174"/>
  <c r="AT1214" i="183" s="1"/>
  <c r="AS45" i="174"/>
  <c r="AT1213" i="183" s="1"/>
  <c r="AS32" i="174"/>
  <c r="AT1200" i="183" s="1"/>
  <c r="AS54" i="173"/>
  <c r="AT1166" i="183" s="1"/>
  <c r="BJ65" i="174"/>
  <c r="BK1233" i="183" s="1"/>
  <c r="BJ57" i="174"/>
  <c r="BK1225" i="183" s="1"/>
  <c r="BL60" i="174"/>
  <c r="BM1228" i="183" s="1"/>
  <c r="BK60" i="174"/>
  <c r="BL1228" i="183" s="1"/>
  <c r="BJ50" i="174"/>
  <c r="BK1218" i="183" s="1"/>
  <c r="BJ46" i="174"/>
  <c r="BK1214" i="183" s="1"/>
  <c r="BJ33" i="174"/>
  <c r="BK1201" i="183" s="1"/>
  <c r="BJ25" i="174"/>
  <c r="BK1193" i="183" s="1"/>
  <c r="BJ12" i="174"/>
  <c r="BK1180" i="183" s="1"/>
  <c r="BJ32" i="174"/>
  <c r="BK1200" i="183" s="1"/>
  <c r="BJ21" i="174"/>
  <c r="BK1189" i="183" s="1"/>
  <c r="BC5" i="174"/>
  <c r="BJ63" i="174"/>
  <c r="BK1231" i="183" s="1"/>
  <c r="BJ55" i="174"/>
  <c r="BK1223" i="183" s="1"/>
  <c r="BJ54" i="174"/>
  <c r="BK1222" i="183" s="1"/>
  <c r="BL58" i="174"/>
  <c r="BM1226" i="183" s="1"/>
  <c r="BK58" i="174"/>
  <c r="BL1226" i="183" s="1"/>
  <c r="BJ64" i="174"/>
  <c r="BK1232" i="183" s="1"/>
  <c r="BJ51" i="174"/>
  <c r="BK1219" i="183" s="1"/>
  <c r="BJ47" i="174"/>
  <c r="BK1215" i="183" s="1"/>
  <c r="BJ39" i="174"/>
  <c r="BK1207" i="183" s="1"/>
  <c r="BJ31" i="174"/>
  <c r="BK1199" i="183" s="1"/>
  <c r="BJ23" i="174"/>
  <c r="BK1191" i="183" s="1"/>
  <c r="BJ42" i="174"/>
  <c r="BK1210" i="183" s="1"/>
  <c r="BJ28" i="174"/>
  <c r="BK1196" i="183" s="1"/>
  <c r="BJ13" i="174"/>
  <c r="BK1181" i="183" s="1"/>
  <c r="BJ34" i="174"/>
  <c r="BK1202" i="183" s="1"/>
  <c r="BK19" i="174"/>
  <c r="BL1187" i="183" s="1"/>
  <c r="BL19" i="174"/>
  <c r="BM1187" i="183" s="1"/>
  <c r="BK16" i="174"/>
  <c r="BL1184" i="183" s="1"/>
  <c r="BL16" i="174"/>
  <c r="BM1184" i="183" s="1"/>
  <c r="BJ38" i="174"/>
  <c r="BK1206" i="183" s="1"/>
  <c r="BJ61" i="174"/>
  <c r="BK1229" i="183" s="1"/>
  <c r="BJ53" i="174"/>
  <c r="BK1221" i="183" s="1"/>
  <c r="BJ52" i="174"/>
  <c r="BK1220" i="183" s="1"/>
  <c r="BJ48" i="174"/>
  <c r="BK1216" i="183" s="1"/>
  <c r="BK43" i="174"/>
  <c r="BL1211" i="183" s="1"/>
  <c r="BL43" i="174"/>
  <c r="BM1211" i="183" s="1"/>
  <c r="BJ37" i="174"/>
  <c r="BK1205" i="183" s="1"/>
  <c r="BJ29" i="174"/>
  <c r="BK1197" i="183" s="1"/>
  <c r="BJ18" i="174"/>
  <c r="BK1186" i="183" s="1"/>
  <c r="BJ40" i="174"/>
  <c r="BK1208" i="183" s="1"/>
  <c r="BJ24" i="174"/>
  <c r="BK1192" i="183" s="1"/>
  <c r="BC6" i="174"/>
  <c r="BJ11" i="174"/>
  <c r="BK1179" i="183" s="1"/>
  <c r="BJ59" i="174"/>
  <c r="BK1227" i="183" s="1"/>
  <c r="BJ62" i="174"/>
  <c r="BK1230" i="183" s="1"/>
  <c r="BK41" i="174"/>
  <c r="BL1209" i="183" s="1"/>
  <c r="BL41" i="174"/>
  <c r="BM1209" i="183" s="1"/>
  <c r="BJ56" i="174"/>
  <c r="BK1224" i="183" s="1"/>
  <c r="BJ49" i="174"/>
  <c r="BK1217" i="183" s="1"/>
  <c r="BJ45" i="174"/>
  <c r="BK1213" i="183" s="1"/>
  <c r="BJ35" i="174"/>
  <c r="BK1203" i="183" s="1"/>
  <c r="BJ27" i="174"/>
  <c r="BK1195" i="183" s="1"/>
  <c r="BJ17" i="174"/>
  <c r="BK1185" i="183" s="1"/>
  <c r="BJ36" i="174"/>
  <c r="BK1204" i="183" s="1"/>
  <c r="BK14" i="174"/>
  <c r="BL1182" i="183" s="1"/>
  <c r="BL14" i="174"/>
  <c r="BM1182" i="183" s="1"/>
  <c r="BK44" i="174"/>
  <c r="BL1212" i="183" s="1"/>
  <c r="BL44" i="174"/>
  <c r="BM1212" i="183" s="1"/>
  <c r="BJ26" i="174"/>
  <c r="BK1194" i="183" s="1"/>
  <c r="BJ30" i="174"/>
  <c r="BK1198" i="183" s="1"/>
  <c r="AS42" i="173"/>
  <c r="AT1154" i="183" s="1"/>
  <c r="AS65" i="173"/>
  <c r="AT1177" i="183" s="1"/>
  <c r="AJ5" i="173"/>
  <c r="AS48" i="173"/>
  <c r="AT1160" i="183" s="1"/>
  <c r="AS55" i="173"/>
  <c r="AT1167" i="183" s="1"/>
  <c r="AS44" i="173"/>
  <c r="AT1156" i="183" s="1"/>
  <c r="AK59" i="173"/>
  <c r="AL1171" i="183" s="1"/>
  <c r="AL20" i="174"/>
  <c r="AK58" i="173"/>
  <c r="AL1170" i="183" s="1"/>
  <c r="U5" i="174"/>
  <c r="I30" i="61"/>
  <c r="U6" i="174"/>
  <c r="J30" i="61"/>
  <c r="AK65" i="173"/>
  <c r="AL1177" i="183" s="1"/>
  <c r="AK62" i="173"/>
  <c r="AL1174" i="183" s="1"/>
  <c r="AK60" i="173"/>
  <c r="AL1172" i="183" s="1"/>
  <c r="AJ6" i="173"/>
  <c r="AS58" i="173"/>
  <c r="AT1170" i="183" s="1"/>
  <c r="AS60" i="173"/>
  <c r="AT1172" i="183" s="1"/>
  <c r="AS33" i="173"/>
  <c r="AT1145" i="183" s="1"/>
  <c r="AL54" i="173"/>
  <c r="AK52" i="173"/>
  <c r="AK50" i="173"/>
  <c r="AL1162" i="183" s="1"/>
  <c r="AK49" i="173"/>
  <c r="AL1161" i="183" s="1"/>
  <c r="AK48" i="173"/>
  <c r="AL1160" i="183" s="1"/>
  <c r="AK46" i="173"/>
  <c r="AL1158" i="183" s="1"/>
  <c r="BL60" i="173"/>
  <c r="BM1172" i="183" s="1"/>
  <c r="BK60" i="173"/>
  <c r="BL1172" i="183" s="1"/>
  <c r="BJ64" i="173"/>
  <c r="BK1176" i="183" s="1"/>
  <c r="BL62" i="173"/>
  <c r="BM1174" i="183" s="1"/>
  <c r="BK62" i="173"/>
  <c r="BL1174" i="183" s="1"/>
  <c r="BC6" i="173"/>
  <c r="AL44" i="173"/>
  <c r="AK43" i="173"/>
  <c r="AL1155" i="183" s="1"/>
  <c r="AL42" i="173"/>
  <c r="AL41" i="173"/>
  <c r="AK39" i="173"/>
  <c r="AL1151" i="183" s="1"/>
  <c r="AK38" i="173"/>
  <c r="AL1150" i="183" s="1"/>
  <c r="AK37" i="173"/>
  <c r="AL1149" i="183" s="1"/>
  <c r="AK35" i="173"/>
  <c r="AL1147" i="183" s="1"/>
  <c r="AK33" i="173"/>
  <c r="AL1145" i="183" s="1"/>
  <c r="AK32" i="173"/>
  <c r="AK29" i="173"/>
  <c r="AL1141" i="183" s="1"/>
  <c r="AK27" i="173"/>
  <c r="AL1139" i="183" s="1"/>
  <c r="AL26" i="173"/>
  <c r="AK23" i="173"/>
  <c r="AL1135" i="183" s="1"/>
  <c r="AK24" i="173"/>
  <c r="AL1136" i="183" s="1"/>
  <c r="AK25" i="173"/>
  <c r="AL1137" i="183" s="1"/>
  <c r="AS63" i="172"/>
  <c r="AT1119" i="183" s="1"/>
  <c r="AK17" i="173"/>
  <c r="AL17" i="173" s="1"/>
  <c r="BL53" i="173"/>
  <c r="BM1165" i="183" s="1"/>
  <c r="BK53" i="173"/>
  <c r="BL1165" i="183" s="1"/>
  <c r="BJ46" i="173"/>
  <c r="BK1158" i="183" s="1"/>
  <c r="BJ34" i="173"/>
  <c r="BK1146" i="183" s="1"/>
  <c r="BJ58" i="173"/>
  <c r="BK1170" i="183" s="1"/>
  <c r="BJ48" i="173"/>
  <c r="BK1160" i="183" s="1"/>
  <c r="BJ43" i="173"/>
  <c r="BK1155" i="183" s="1"/>
  <c r="BJ35" i="173"/>
  <c r="BK1147" i="183" s="1"/>
  <c r="BL38" i="173"/>
  <c r="BM1150" i="183" s="1"/>
  <c r="BK38" i="173"/>
  <c r="BL1150" i="183" s="1"/>
  <c r="BJ44" i="173"/>
  <c r="BK1156" i="183" s="1"/>
  <c r="BJ32" i="173"/>
  <c r="BK1144" i="183" s="1"/>
  <c r="BJ41" i="173"/>
  <c r="BK1153" i="183" s="1"/>
  <c r="BJ57" i="173"/>
  <c r="BK1169" i="183" s="1"/>
  <c r="BJ42" i="173"/>
  <c r="BK1154" i="183" s="1"/>
  <c r="BJ30" i="173"/>
  <c r="BK1142" i="183" s="1"/>
  <c r="BL52" i="173"/>
  <c r="BM1164" i="183" s="1"/>
  <c r="BK52" i="173"/>
  <c r="BL1164" i="183" s="1"/>
  <c r="BJ56" i="173"/>
  <c r="BK1168" i="183" s="1"/>
  <c r="BJ50" i="173"/>
  <c r="BK1162" i="183" s="1"/>
  <c r="BJ47" i="173"/>
  <c r="BK1159" i="183" s="1"/>
  <c r="BJ39" i="173"/>
  <c r="BK1151" i="183" s="1"/>
  <c r="BJ31" i="173"/>
  <c r="BK1143" i="183" s="1"/>
  <c r="BL36" i="173"/>
  <c r="BM1148" i="183" s="1"/>
  <c r="BK36" i="173"/>
  <c r="BL1148" i="183" s="1"/>
  <c r="BJ33" i="173"/>
  <c r="BK1145" i="183" s="1"/>
  <c r="BJ55" i="173"/>
  <c r="BK1167" i="183" s="1"/>
  <c r="BL54" i="173"/>
  <c r="BM1166" i="183" s="1"/>
  <c r="BK54" i="173"/>
  <c r="BL1166" i="183" s="1"/>
  <c r="BJ49" i="173"/>
  <c r="BK1161" i="183" s="1"/>
  <c r="BJ40" i="173"/>
  <c r="BK1152" i="183" s="1"/>
  <c r="BL59" i="173"/>
  <c r="BM1171" i="183" s="1"/>
  <c r="BK59" i="173"/>
  <c r="BL1171" i="183" s="1"/>
  <c r="BL51" i="173"/>
  <c r="BM1163" i="183" s="1"/>
  <c r="BK51" i="173"/>
  <c r="BL1163" i="183" s="1"/>
  <c r="BJ45" i="173"/>
  <c r="BK1157" i="183" s="1"/>
  <c r="BJ37" i="173"/>
  <c r="BK1149" i="183" s="1"/>
  <c r="AK22" i="173"/>
  <c r="AL1134" i="183" s="1"/>
  <c r="AK18" i="173"/>
  <c r="AL1130" i="183" s="1"/>
  <c r="AK15" i="173"/>
  <c r="AL1127" i="183" s="1"/>
  <c r="AK14" i="173"/>
  <c r="AL1126" i="183" s="1"/>
  <c r="U5" i="173"/>
  <c r="J29" i="61"/>
  <c r="AK10" i="173"/>
  <c r="AL1122" i="183" s="1"/>
  <c r="U6" i="173"/>
  <c r="I29" i="61"/>
  <c r="AK61" i="172"/>
  <c r="AL1117" i="183" s="1"/>
  <c r="AK65" i="172"/>
  <c r="AL1121" i="183" s="1"/>
  <c r="AL64" i="172"/>
  <c r="AK60" i="172"/>
  <c r="AL1116" i="183" s="1"/>
  <c r="AS58" i="172"/>
  <c r="AT1114" i="183" s="1"/>
  <c r="AS55" i="172"/>
  <c r="AT1111" i="183" s="1"/>
  <c r="AS54" i="172"/>
  <c r="AT1110" i="183" s="1"/>
  <c r="AS53" i="172"/>
  <c r="AT1109" i="183" s="1"/>
  <c r="AS48" i="172"/>
  <c r="AT1104" i="183" s="1"/>
  <c r="AJ6" i="172"/>
  <c r="AS44" i="172"/>
  <c r="AT1100" i="183" s="1"/>
  <c r="AS41" i="172"/>
  <c r="AT1097" i="183" s="1"/>
  <c r="AS40" i="172"/>
  <c r="AT1096" i="183" s="1"/>
  <c r="AS34" i="172"/>
  <c r="AT1090" i="183" s="1"/>
  <c r="AS31" i="172"/>
  <c r="AT1087" i="183" s="1"/>
  <c r="AJ5" i="172"/>
  <c r="AS30" i="172"/>
  <c r="AT1086" i="183" s="1"/>
  <c r="AK56" i="172"/>
  <c r="AK54" i="172"/>
  <c r="AL1110" i="183" s="1"/>
  <c r="AK52" i="172"/>
  <c r="AL1108" i="183" s="1"/>
  <c r="AK50" i="172"/>
  <c r="AL1106" i="183" s="1"/>
  <c r="AK48" i="172"/>
  <c r="AK47" i="172"/>
  <c r="AL1103" i="183" s="1"/>
  <c r="AL46" i="172"/>
  <c r="AK45" i="172"/>
  <c r="AL1101" i="183" s="1"/>
  <c r="BJ29" i="173"/>
  <c r="BK1141" i="183" s="1"/>
  <c r="BJ13" i="173"/>
  <c r="BK1125" i="183" s="1"/>
  <c r="BK18" i="173"/>
  <c r="BL1130" i="183" s="1"/>
  <c r="BL18" i="173"/>
  <c r="BM1130" i="183" s="1"/>
  <c r="BL19" i="173"/>
  <c r="BM1131" i="183" s="1"/>
  <c r="BK19" i="173"/>
  <c r="BL1131" i="183" s="1"/>
  <c r="BJ25" i="173"/>
  <c r="BK1137" i="183" s="1"/>
  <c r="AT20" i="173"/>
  <c r="AU1132" i="183" s="1"/>
  <c r="BK22" i="173"/>
  <c r="BL1134" i="183" s="1"/>
  <c r="BL22" i="173"/>
  <c r="BM1134" i="183" s="1"/>
  <c r="BL15" i="173"/>
  <c r="BM1127" i="183" s="1"/>
  <c r="BK15" i="173"/>
  <c r="BL1127" i="183" s="1"/>
  <c r="BJ21" i="173"/>
  <c r="BK1133" i="183" s="1"/>
  <c r="BK28" i="173"/>
  <c r="BL1140" i="183" s="1"/>
  <c r="BL28" i="173"/>
  <c r="BM1140" i="183" s="1"/>
  <c r="BK10" i="173"/>
  <c r="BL1122" i="183" s="1"/>
  <c r="BL10" i="173"/>
  <c r="BM1122" i="183" s="1"/>
  <c r="BL27" i="173"/>
  <c r="BM1139" i="183" s="1"/>
  <c r="BK27" i="173"/>
  <c r="BL1139" i="183" s="1"/>
  <c r="BL11" i="173"/>
  <c r="BM1123" i="183" s="1"/>
  <c r="BK11" i="173"/>
  <c r="BL1123" i="183" s="1"/>
  <c r="BJ17" i="173"/>
  <c r="BK1129" i="183" s="1"/>
  <c r="BK26" i="173"/>
  <c r="BL1138" i="183" s="1"/>
  <c r="BL26" i="173"/>
  <c r="BM1138" i="183" s="1"/>
  <c r="BK14" i="173"/>
  <c r="BL1126" i="183" s="1"/>
  <c r="BL14" i="173"/>
  <c r="BM1126" i="183" s="1"/>
  <c r="BL23" i="173"/>
  <c r="BM1135" i="183" s="1"/>
  <c r="BK23" i="173"/>
  <c r="BL1135" i="183" s="1"/>
  <c r="BC5" i="173"/>
  <c r="AK44" i="172"/>
  <c r="AL43" i="172"/>
  <c r="AK40" i="172"/>
  <c r="AK38" i="172"/>
  <c r="AL1094" i="183" s="1"/>
  <c r="AK37" i="172"/>
  <c r="AL34" i="172"/>
  <c r="AK33" i="172"/>
  <c r="AL1089" i="183" s="1"/>
  <c r="AK32" i="172"/>
  <c r="AL1088" i="183" s="1"/>
  <c r="AL30" i="172"/>
  <c r="AL26" i="172"/>
  <c r="AK29" i="172"/>
  <c r="AK27" i="172"/>
  <c r="AK25" i="172"/>
  <c r="AL1081" i="183" s="1"/>
  <c r="AL24" i="172"/>
  <c r="AS57" i="171"/>
  <c r="AT1057" i="183" s="1"/>
  <c r="AS56" i="171"/>
  <c r="AT1056" i="183" s="1"/>
  <c r="AS44" i="171"/>
  <c r="AT1044" i="183" s="1"/>
  <c r="AS53" i="171"/>
  <c r="AT1053" i="183" s="1"/>
  <c r="AS61" i="171"/>
  <c r="AT1061" i="183" s="1"/>
  <c r="BC5" i="172"/>
  <c r="BJ58" i="172"/>
  <c r="BJ63" i="172"/>
  <c r="BK1119" i="183" s="1"/>
  <c r="AL19" i="172"/>
  <c r="AL16" i="172"/>
  <c r="AP16" i="172" s="1"/>
  <c r="AK15" i="172"/>
  <c r="AL1071" i="183" s="1"/>
  <c r="AK13" i="172"/>
  <c r="AL1069" i="183" s="1"/>
  <c r="AK21" i="172"/>
  <c r="AL1077" i="183" s="1"/>
  <c r="K5" i="61"/>
  <c r="AK17" i="172"/>
  <c r="AL1073" i="183" s="1"/>
  <c r="L5" i="61"/>
  <c r="I28" i="61"/>
  <c r="U5" i="172"/>
  <c r="J28" i="61"/>
  <c r="U6" i="172"/>
  <c r="AK11" i="172"/>
  <c r="AS64" i="171"/>
  <c r="AT1064" i="183" s="1"/>
  <c r="AL61" i="171"/>
  <c r="AS50" i="171"/>
  <c r="AT1050" i="183" s="1"/>
  <c r="AJ6" i="171"/>
  <c r="AK59" i="171"/>
  <c r="AK65" i="171"/>
  <c r="AL1065" i="183" s="1"/>
  <c r="AK58" i="171"/>
  <c r="AL1058" i="183" s="1"/>
  <c r="AK62" i="171"/>
  <c r="AL1062" i="183" s="1"/>
  <c r="AK54" i="171"/>
  <c r="AL1054" i="183" s="1"/>
  <c r="AK51" i="171"/>
  <c r="AL1051" i="183" s="1"/>
  <c r="AK52" i="171"/>
  <c r="AK50" i="171"/>
  <c r="AK48" i="171"/>
  <c r="AL1048" i="183" s="1"/>
  <c r="AK45" i="171"/>
  <c r="AL1045" i="183" s="1"/>
  <c r="U6" i="171"/>
  <c r="J27" i="61"/>
  <c r="U5" i="171"/>
  <c r="I27" i="61"/>
  <c r="BK65" i="172"/>
  <c r="BL1121" i="183" s="1"/>
  <c r="BL65" i="172"/>
  <c r="BM1121" i="183" s="1"/>
  <c r="BJ55" i="172"/>
  <c r="BK1111" i="183" s="1"/>
  <c r="BJ39" i="172"/>
  <c r="BK1095" i="183" s="1"/>
  <c r="BJ54" i="172"/>
  <c r="BK1110" i="183" s="1"/>
  <c r="BJ38" i="172"/>
  <c r="BK1094" i="183" s="1"/>
  <c r="BJ30" i="172"/>
  <c r="BK1086" i="183" s="1"/>
  <c r="BJ52" i="172"/>
  <c r="BK1108" i="183" s="1"/>
  <c r="BJ42" i="172"/>
  <c r="BK1098" i="183" s="1"/>
  <c r="BJ53" i="172"/>
  <c r="BK1109" i="183" s="1"/>
  <c r="BJ37" i="172"/>
  <c r="BK1093" i="183" s="1"/>
  <c r="BJ40" i="172"/>
  <c r="BK1096" i="183" s="1"/>
  <c r="BK61" i="172"/>
  <c r="BL1117" i="183" s="1"/>
  <c r="BL61" i="172"/>
  <c r="BM1117" i="183" s="1"/>
  <c r="BJ51" i="172"/>
  <c r="BK1107" i="183" s="1"/>
  <c r="BJ43" i="172"/>
  <c r="BK1099" i="183" s="1"/>
  <c r="BJ35" i="172"/>
  <c r="BK1091" i="183" s="1"/>
  <c r="BJ62" i="172"/>
  <c r="BK1118" i="183" s="1"/>
  <c r="BJ46" i="172"/>
  <c r="BK1102" i="183" s="1"/>
  <c r="BK60" i="172"/>
  <c r="BL1116" i="183" s="1"/>
  <c r="BJ36" i="172"/>
  <c r="BK1092" i="183" s="1"/>
  <c r="BJ50" i="172"/>
  <c r="BK1106" i="183" s="1"/>
  <c r="BJ34" i="172"/>
  <c r="BK1090" i="183" s="1"/>
  <c r="BJ47" i="172"/>
  <c r="BK1103" i="183" s="1"/>
  <c r="BJ31" i="172"/>
  <c r="BK1087" i="183" s="1"/>
  <c r="BJ45" i="172"/>
  <c r="BK1101" i="183" s="1"/>
  <c r="BJ56" i="172"/>
  <c r="BK1112" i="183" s="1"/>
  <c r="BJ44" i="172"/>
  <c r="BK1100" i="183" s="1"/>
  <c r="BJ64" i="172"/>
  <c r="BK1120" i="183" s="1"/>
  <c r="BJ57" i="172"/>
  <c r="BK1113" i="183" s="1"/>
  <c r="BJ49" i="172"/>
  <c r="BK1105" i="183" s="1"/>
  <c r="BJ41" i="172"/>
  <c r="BK1097" i="183" s="1"/>
  <c r="BJ33" i="172"/>
  <c r="BK1089" i="183" s="1"/>
  <c r="BJ48" i="172"/>
  <c r="BK1104" i="183" s="1"/>
  <c r="BJ32" i="172"/>
  <c r="BK1088" i="183" s="1"/>
  <c r="BJ19" i="172"/>
  <c r="BK1075" i="183" s="1"/>
  <c r="BJ28" i="172"/>
  <c r="BK1084" i="183" s="1"/>
  <c r="BJ12" i="172"/>
  <c r="BK1068" i="183" s="1"/>
  <c r="BL25" i="172"/>
  <c r="BM1081" i="183" s="1"/>
  <c r="BK25" i="172"/>
  <c r="BL1081" i="183" s="1"/>
  <c r="BL17" i="172"/>
  <c r="BM1073" i="183" s="1"/>
  <c r="BK17" i="172"/>
  <c r="BL1073" i="183" s="1"/>
  <c r="BJ15" i="172"/>
  <c r="BK1071" i="183" s="1"/>
  <c r="BJ24" i="172"/>
  <c r="BK1080" i="183" s="1"/>
  <c r="BL26" i="172"/>
  <c r="BM1082" i="183" s="1"/>
  <c r="BK26" i="172"/>
  <c r="BL1082" i="183" s="1"/>
  <c r="BL18" i="172"/>
  <c r="BM1074" i="183" s="1"/>
  <c r="BK18" i="172"/>
  <c r="BL1074" i="183" s="1"/>
  <c r="BJ27" i="172"/>
  <c r="BK1083" i="183" s="1"/>
  <c r="BJ11" i="172"/>
  <c r="BK1067" i="183" s="1"/>
  <c r="BJ20" i="172"/>
  <c r="BK1076" i="183" s="1"/>
  <c r="BL29" i="172"/>
  <c r="BM1085" i="183" s="1"/>
  <c r="BK29" i="172"/>
  <c r="BL1085" i="183" s="1"/>
  <c r="BL21" i="172"/>
  <c r="BM1077" i="183" s="1"/>
  <c r="BK21" i="172"/>
  <c r="BL1077" i="183" s="1"/>
  <c r="BL13" i="172"/>
  <c r="BM1069" i="183" s="1"/>
  <c r="BK13" i="172"/>
  <c r="BL1069" i="183" s="1"/>
  <c r="BC6" i="172"/>
  <c r="BJ23" i="172"/>
  <c r="BK1079" i="183" s="1"/>
  <c r="BJ16" i="172"/>
  <c r="BK1072" i="183" s="1"/>
  <c r="BL22" i="172"/>
  <c r="BM1078" i="183" s="1"/>
  <c r="BK22" i="172"/>
  <c r="BL1078" i="183" s="1"/>
  <c r="BL14" i="172"/>
  <c r="BM1070" i="183" s="1"/>
  <c r="BK14" i="172"/>
  <c r="BL1070" i="183" s="1"/>
  <c r="BL10" i="172"/>
  <c r="BM1066" i="183" s="1"/>
  <c r="BK10" i="172"/>
  <c r="BL1066" i="183" s="1"/>
  <c r="BK62" i="171"/>
  <c r="BL1062" i="183" s="1"/>
  <c r="BL62" i="171"/>
  <c r="BM1062" i="183" s="1"/>
  <c r="BK54" i="171"/>
  <c r="BL1054" i="183" s="1"/>
  <c r="BL54" i="171"/>
  <c r="BM1054" i="183" s="1"/>
  <c r="BL63" i="171"/>
  <c r="BM1063" i="183" s="1"/>
  <c r="BK63" i="171"/>
  <c r="BL1063" i="183" s="1"/>
  <c r="BJ61" i="171"/>
  <c r="BK1061" i="183" s="1"/>
  <c r="BJ53" i="171"/>
  <c r="BK1053" i="183" s="1"/>
  <c r="BL55" i="171"/>
  <c r="BM1055" i="183" s="1"/>
  <c r="BK55" i="171"/>
  <c r="BL1055" i="183" s="1"/>
  <c r="BK58" i="171"/>
  <c r="BL1058" i="183" s="1"/>
  <c r="BL58" i="171"/>
  <c r="BM1058" i="183" s="1"/>
  <c r="BK50" i="171"/>
  <c r="BL1050" i="183" s="1"/>
  <c r="BL50" i="171"/>
  <c r="BM1050" i="183" s="1"/>
  <c r="BL59" i="171"/>
  <c r="BM1059" i="183" s="1"/>
  <c r="BK59" i="171"/>
  <c r="BL1059" i="183" s="1"/>
  <c r="BL47" i="171"/>
  <c r="BM1047" i="183" s="1"/>
  <c r="BK47" i="171"/>
  <c r="BL1047" i="183" s="1"/>
  <c r="BJ65" i="171"/>
  <c r="BK1065" i="183" s="1"/>
  <c r="BJ57" i="171"/>
  <c r="BK1057" i="183" s="1"/>
  <c r="BJ49" i="171"/>
  <c r="BK1049" i="183" s="1"/>
  <c r="BL51" i="171"/>
  <c r="BM1051" i="183" s="1"/>
  <c r="BK51" i="171"/>
  <c r="BL1051" i="183" s="1"/>
  <c r="BJ45" i="171"/>
  <c r="BK1045" i="183" s="1"/>
  <c r="BC6" i="171"/>
  <c r="BC5" i="171"/>
  <c r="AM428" i="183" l="1"/>
  <c r="AP44" i="161"/>
  <c r="AM333" i="183"/>
  <c r="AP61" i="159"/>
  <c r="AM464" i="183"/>
  <c r="AP24" i="162"/>
  <c r="AQ464" i="183" s="1"/>
  <c r="AM1168" i="183"/>
  <c r="AP56" i="173"/>
  <c r="AM219" i="183"/>
  <c r="AP59" i="157"/>
  <c r="AQ219" i="183" s="1"/>
  <c r="AM350" i="183"/>
  <c r="AP22" i="160"/>
  <c r="AQ350" i="183" s="1"/>
  <c r="AM379" i="183"/>
  <c r="AP51" i="160"/>
  <c r="AQ379" i="183" s="1"/>
  <c r="AM229" i="183"/>
  <c r="AP13" i="158"/>
  <c r="AQ229" i="183" s="1"/>
  <c r="AM250" i="183"/>
  <c r="AP34" i="158"/>
  <c r="AQ250" i="183" s="1"/>
  <c r="AM414" i="183"/>
  <c r="AP30" i="161"/>
  <c r="AQ414" i="183" s="1"/>
  <c r="AM147" i="183"/>
  <c r="AP43" i="156"/>
  <c r="AQ147" i="183" s="1"/>
  <c r="AM1057" i="183"/>
  <c r="AP57" i="171"/>
  <c r="AQ1057" i="183" s="1"/>
  <c r="BK284" i="183"/>
  <c r="BL12" i="159"/>
  <c r="BM284" i="183" s="1"/>
  <c r="BK12" i="159"/>
  <c r="BL46" i="163"/>
  <c r="BM542" i="183" s="1"/>
  <c r="BK542" i="183"/>
  <c r="BK70" i="183"/>
  <c r="BL22" i="155"/>
  <c r="BM70" i="183" s="1"/>
  <c r="BK22" i="155"/>
  <c r="BK288" i="183"/>
  <c r="BL16" i="159"/>
  <c r="BM288" i="183" s="1"/>
  <c r="BK16" i="159"/>
  <c r="BK1177" i="183"/>
  <c r="BK65" i="173"/>
  <c r="BL65" i="173"/>
  <c r="BM1177" i="183" s="1"/>
  <c r="AM1154" i="183"/>
  <c r="AP42" i="173"/>
  <c r="AQ1154" i="183" s="1"/>
  <c r="AM222" i="183"/>
  <c r="AP62" i="157"/>
  <c r="AQ222" i="183" s="1"/>
  <c r="AM330" i="183"/>
  <c r="AP58" i="159"/>
  <c r="AQ330" i="183" s="1"/>
  <c r="AM135" i="183"/>
  <c r="AP31" i="156"/>
  <c r="AQ135" i="183" s="1"/>
  <c r="AM544" i="183"/>
  <c r="AP48" i="163"/>
  <c r="AQ544" i="183" s="1"/>
  <c r="AM439" i="183"/>
  <c r="AP55" i="161"/>
  <c r="AQ439" i="183" s="1"/>
  <c r="AM492" i="183"/>
  <c r="AP52" i="162"/>
  <c r="AQ492" i="183" s="1"/>
  <c r="AM137" i="183"/>
  <c r="AP33" i="156"/>
  <c r="AQ137" i="183" s="1"/>
  <c r="AM426" i="183"/>
  <c r="AP42" i="161"/>
  <c r="AQ426" i="183" s="1"/>
  <c r="AM92" i="183"/>
  <c r="AP44" i="155"/>
  <c r="AM199" i="183"/>
  <c r="AP39" i="157"/>
  <c r="AQ199" i="183" s="1"/>
  <c r="AM141" i="183"/>
  <c r="AP37" i="156"/>
  <c r="AQ141" i="183" s="1"/>
  <c r="AM209" i="183"/>
  <c r="AP49" i="157"/>
  <c r="AQ209" i="183" s="1"/>
  <c r="AM976" i="183"/>
  <c r="AP32" i="170"/>
  <c r="AQ976" i="183" s="1"/>
  <c r="BL47" i="159"/>
  <c r="BM319" i="183" s="1"/>
  <c r="BL38" i="159"/>
  <c r="BM310" i="183" s="1"/>
  <c r="BL62" i="160"/>
  <c r="BM390" i="183" s="1"/>
  <c r="BL49" i="162"/>
  <c r="BM489" i="183" s="1"/>
  <c r="BK489" i="183"/>
  <c r="AT45" i="163"/>
  <c r="AU541" i="183" s="1"/>
  <c r="BL541" i="183"/>
  <c r="AM554" i="183"/>
  <c r="AP58" i="163"/>
  <c r="AQ554" i="183" s="1"/>
  <c r="BL24" i="166"/>
  <c r="BM688" i="183" s="1"/>
  <c r="BL43" i="167"/>
  <c r="BM763" i="183" s="1"/>
  <c r="AM979" i="183"/>
  <c r="AP35" i="170"/>
  <c r="AQ979" i="183" s="1"/>
  <c r="BL18" i="171"/>
  <c r="BM1018" i="183" s="1"/>
  <c r="BK16" i="167"/>
  <c r="BK341" i="183"/>
  <c r="BL13" i="160"/>
  <c r="BM341" i="183" s="1"/>
  <c r="BK13" i="160"/>
  <c r="BK65" i="163"/>
  <c r="BK561" i="183"/>
  <c r="BK287" i="183"/>
  <c r="BK15" i="159"/>
  <c r="BL15" i="159"/>
  <c r="BM287" i="183" s="1"/>
  <c r="BK2" i="183"/>
  <c r="BK10" i="154"/>
  <c r="BL10" i="154"/>
  <c r="BM2" i="183" s="1"/>
  <c r="BK339" i="183"/>
  <c r="BL11" i="160"/>
  <c r="BM339" i="183" s="1"/>
  <c r="BK11" i="160"/>
  <c r="BK292" i="183"/>
  <c r="BL20" i="159"/>
  <c r="BM292" i="183" s="1"/>
  <c r="BK20" i="159"/>
  <c r="BL45" i="163"/>
  <c r="BM541" i="183" s="1"/>
  <c r="BK541" i="183"/>
  <c r="BK127" i="183"/>
  <c r="BL23" i="156"/>
  <c r="BM127" i="183" s="1"/>
  <c r="BK23" i="156"/>
  <c r="BL285" i="183"/>
  <c r="AT13" i="159"/>
  <c r="BK9" i="183"/>
  <c r="BK17" i="154"/>
  <c r="BL17" i="154"/>
  <c r="BM9" i="183" s="1"/>
  <c r="AM432" i="183"/>
  <c r="AP48" i="161"/>
  <c r="AQ432" i="183" s="1"/>
  <c r="AM512" i="183"/>
  <c r="AP16" i="163"/>
  <c r="AQ512" i="183" s="1"/>
  <c r="AM105" i="183"/>
  <c r="AP57" i="155"/>
  <c r="AQ105" i="183" s="1"/>
  <c r="AM542" i="183"/>
  <c r="AP46" i="163"/>
  <c r="AQ542" i="183" s="1"/>
  <c r="AM1111" i="183"/>
  <c r="AP55" i="172"/>
  <c r="AQ1111" i="183" s="1"/>
  <c r="AM1076" i="183"/>
  <c r="AP20" i="172"/>
  <c r="BK275" i="183"/>
  <c r="BK59" i="158"/>
  <c r="BL59" i="158"/>
  <c r="BM275" i="183" s="1"/>
  <c r="BL52" i="155"/>
  <c r="BM100" i="183" s="1"/>
  <c r="BK100" i="183"/>
  <c r="BK52" i="155"/>
  <c r="BK1173" i="183"/>
  <c r="BL61" i="173"/>
  <c r="BM1173" i="183" s="1"/>
  <c r="BK61" i="173"/>
  <c r="BL330" i="183"/>
  <c r="AT58" i="159"/>
  <c r="AM167" i="183"/>
  <c r="AP63" i="156"/>
  <c r="AQ167" i="183" s="1"/>
  <c r="AU26" i="160"/>
  <c r="AV354" i="183" s="1"/>
  <c r="AM488" i="183"/>
  <c r="AP48" i="162"/>
  <c r="AQ488" i="183" s="1"/>
  <c r="AL28" i="161"/>
  <c r="AM482" i="183"/>
  <c r="AP42" i="162"/>
  <c r="AQ482" i="183" s="1"/>
  <c r="AM235" i="183"/>
  <c r="AP19" i="158"/>
  <c r="AL17" i="170"/>
  <c r="AM1082" i="183"/>
  <c r="AP26" i="172"/>
  <c r="AM1188" i="183"/>
  <c r="AP20" i="174"/>
  <c r="AM1222" i="183"/>
  <c r="AP54" i="174"/>
  <c r="AM162" i="183"/>
  <c r="AP58" i="156"/>
  <c r="AQ162" i="183" s="1"/>
  <c r="AM238" i="183"/>
  <c r="AP22" i="158"/>
  <c r="AQ238" i="183" s="1"/>
  <c r="AM331" i="183"/>
  <c r="AP59" i="159"/>
  <c r="AQ331" i="183" s="1"/>
  <c r="AM393" i="183"/>
  <c r="AP65" i="160"/>
  <c r="AQ393" i="183" s="1"/>
  <c r="AM440" i="183"/>
  <c r="AP56" i="161"/>
  <c r="AQ440" i="183" s="1"/>
  <c r="AM528" i="183"/>
  <c r="AP32" i="163"/>
  <c r="AQ528" i="183" s="1"/>
  <c r="AM962" i="183"/>
  <c r="AP18" i="170"/>
  <c r="AQ962" i="183" s="1"/>
  <c r="AM982" i="183"/>
  <c r="AP38" i="170"/>
  <c r="AQ982" i="183" s="1"/>
  <c r="AM989" i="183"/>
  <c r="AP45" i="170"/>
  <c r="AQ989" i="183" s="1"/>
  <c r="AM326" i="183"/>
  <c r="AP54" i="159"/>
  <c r="AQ326" i="183" s="1"/>
  <c r="AL40" i="159"/>
  <c r="AM205" i="183"/>
  <c r="AP45" i="157"/>
  <c r="AQ205" i="183" s="1"/>
  <c r="AM287" i="183"/>
  <c r="AP15" i="159"/>
  <c r="AQ287" i="183" s="1"/>
  <c r="AL59" i="160"/>
  <c r="AM449" i="183"/>
  <c r="AP65" i="161"/>
  <c r="AQ449" i="183" s="1"/>
  <c r="AM298" i="183"/>
  <c r="AP26" i="159"/>
  <c r="AQ298" i="183" s="1"/>
  <c r="AL30" i="158"/>
  <c r="AU27" i="161"/>
  <c r="AV411" i="183" s="1"/>
  <c r="AL33" i="170"/>
  <c r="AM118" i="183"/>
  <c r="AP14" i="156"/>
  <c r="AQ118" i="183" s="1"/>
  <c r="AM237" i="183"/>
  <c r="AP21" i="158"/>
  <c r="AQ237" i="183" s="1"/>
  <c r="AM217" i="183"/>
  <c r="AP57" i="157"/>
  <c r="AM556" i="183"/>
  <c r="AP60" i="163"/>
  <c r="AQ556" i="183" s="1"/>
  <c r="AL38" i="161"/>
  <c r="AL22" i="162"/>
  <c r="AM510" i="183"/>
  <c r="AP14" i="163"/>
  <c r="AQ510" i="183" s="1"/>
  <c r="AM996" i="183"/>
  <c r="AP52" i="170"/>
  <c r="AQ996" i="183" s="1"/>
  <c r="AM281" i="183"/>
  <c r="AP65" i="158"/>
  <c r="AQ281" i="183" s="1"/>
  <c r="AM163" i="183"/>
  <c r="AP59" i="156"/>
  <c r="AQ163" i="183" s="1"/>
  <c r="BK50" i="154"/>
  <c r="BL42" i="183" s="1"/>
  <c r="BK42" i="183"/>
  <c r="BL49" i="156"/>
  <c r="BM153" i="183" s="1"/>
  <c r="BL37" i="158"/>
  <c r="BM253" i="183" s="1"/>
  <c r="AT26" i="160"/>
  <c r="AU354" i="183" s="1"/>
  <c r="AT65" i="161"/>
  <c r="AU449" i="183" s="1"/>
  <c r="BL65" i="163"/>
  <c r="BM561" i="183" s="1"/>
  <c r="BL62" i="164"/>
  <c r="BM614" i="183" s="1"/>
  <c r="BK56" i="166"/>
  <c r="BL720" i="183" s="1"/>
  <c r="BK31" i="169"/>
  <c r="BL919" i="183" s="1"/>
  <c r="BK46" i="163"/>
  <c r="BL12" i="170"/>
  <c r="BM956" i="183" s="1"/>
  <c r="AM1066" i="183"/>
  <c r="AP10" i="172"/>
  <c r="BL16" i="167"/>
  <c r="BM736" i="183" s="1"/>
  <c r="BK345" i="183"/>
  <c r="BL17" i="160"/>
  <c r="BM345" i="183" s="1"/>
  <c r="BK17" i="160"/>
  <c r="BL338" i="183"/>
  <c r="AT10" i="160"/>
  <c r="BK531" i="183"/>
  <c r="BK35" i="163"/>
  <c r="BL35" i="163"/>
  <c r="BM531" i="183" s="1"/>
  <c r="BL346" i="183"/>
  <c r="AT18" i="160"/>
  <c r="AU346" i="183" s="1"/>
  <c r="BK417" i="183"/>
  <c r="BK33" i="161"/>
  <c r="BL33" i="161"/>
  <c r="BM417" i="183" s="1"/>
  <c r="BL23" i="165"/>
  <c r="BM631" i="183" s="1"/>
  <c r="BK631" i="183"/>
  <c r="BK23" i="165"/>
  <c r="BK525" i="183"/>
  <c r="BL29" i="163"/>
  <c r="BM525" i="183" s="1"/>
  <c r="BK29" i="163"/>
  <c r="BK34" i="183"/>
  <c r="BK42" i="154"/>
  <c r="BL42" i="154"/>
  <c r="BM34" i="183" s="1"/>
  <c r="BL60" i="183"/>
  <c r="AT12" i="155"/>
  <c r="AU60" i="183" s="1"/>
  <c r="BL460" i="183"/>
  <c r="AT20" i="162"/>
  <c r="AU460" i="183" s="1"/>
  <c r="AM1153" i="183"/>
  <c r="AP41" i="173"/>
  <c r="AQ1153" i="183" s="1"/>
  <c r="AM1218" i="183"/>
  <c r="AP50" i="174"/>
  <c r="AM313" i="183"/>
  <c r="AP41" i="159"/>
  <c r="AQ313" i="183" s="1"/>
  <c r="AM197" i="183"/>
  <c r="AP37" i="157"/>
  <c r="AM441" i="183"/>
  <c r="AP57" i="161"/>
  <c r="AQ441" i="183" s="1"/>
  <c r="BL282" i="183"/>
  <c r="AT10" i="159"/>
  <c r="AU282" i="183" s="1"/>
  <c r="BK114" i="183"/>
  <c r="BK10" i="156"/>
  <c r="BK61" i="183"/>
  <c r="BL13" i="155"/>
  <c r="BM61" i="183" s="1"/>
  <c r="BK13" i="155"/>
  <c r="BK389" i="183"/>
  <c r="BL61" i="160"/>
  <c r="BM389" i="183" s="1"/>
  <c r="BK61" i="160"/>
  <c r="BK83" i="183"/>
  <c r="BK35" i="155"/>
  <c r="BL35" i="155"/>
  <c r="BM83" i="183" s="1"/>
  <c r="AM981" i="183"/>
  <c r="AP37" i="170"/>
  <c r="AQ981" i="183" s="1"/>
  <c r="AM158" i="183"/>
  <c r="AP54" i="156"/>
  <c r="AM309" i="183"/>
  <c r="AP37" i="159"/>
  <c r="AQ309" i="183" s="1"/>
  <c r="AM233" i="183"/>
  <c r="AP17" i="158"/>
  <c r="AQ233" i="183" s="1"/>
  <c r="AM975" i="183"/>
  <c r="AP31" i="170"/>
  <c r="AQ975" i="183" s="1"/>
  <c r="AL44" i="162"/>
  <c r="AM483" i="183"/>
  <c r="AP43" i="162"/>
  <c r="AQ483" i="183" s="1"/>
  <c r="AM443" i="183"/>
  <c r="AP59" i="161"/>
  <c r="AQ443" i="183" s="1"/>
  <c r="AM1075" i="183"/>
  <c r="AP19" i="172"/>
  <c r="AM1086" i="183"/>
  <c r="AP30" i="172"/>
  <c r="AQ1086" i="183" s="1"/>
  <c r="AL12" i="174"/>
  <c r="AM75" i="183"/>
  <c r="AP27" i="155"/>
  <c r="AQ75" i="183" s="1"/>
  <c r="AM351" i="183"/>
  <c r="AP23" i="160"/>
  <c r="AQ351" i="183" s="1"/>
  <c r="AM110" i="183"/>
  <c r="AP62" i="155"/>
  <c r="AQ110" i="183" s="1"/>
  <c r="AM143" i="183"/>
  <c r="AP39" i="156"/>
  <c r="AQ143" i="183" s="1"/>
  <c r="AM179" i="183"/>
  <c r="AP19" i="157"/>
  <c r="AQ179" i="183" s="1"/>
  <c r="AU15" i="162"/>
  <c r="AV455" i="183" s="1"/>
  <c r="AM448" i="183"/>
  <c r="AP64" i="161"/>
  <c r="AM496" i="183"/>
  <c r="AP56" i="162"/>
  <c r="AQ496" i="183" s="1"/>
  <c r="AM451" i="183"/>
  <c r="AP11" i="162"/>
  <c r="AQ451" i="183" s="1"/>
  <c r="AM335" i="183"/>
  <c r="AP63" i="159"/>
  <c r="AQ335" i="183" s="1"/>
  <c r="AM436" i="183"/>
  <c r="AP52" i="161"/>
  <c r="AQ436" i="183" s="1"/>
  <c r="AM508" i="183"/>
  <c r="AP12" i="163"/>
  <c r="AQ508" i="183" s="1"/>
  <c r="AM249" i="183"/>
  <c r="AP33" i="158"/>
  <c r="AQ249" i="183" s="1"/>
  <c r="AM145" i="183"/>
  <c r="AP41" i="156"/>
  <c r="AQ145" i="183" s="1"/>
  <c r="AM548" i="183"/>
  <c r="AP52" i="163"/>
  <c r="AQ548" i="183" s="1"/>
  <c r="AM442" i="183"/>
  <c r="AP58" i="161"/>
  <c r="AQ442" i="183" s="1"/>
  <c r="AM490" i="183"/>
  <c r="AP50" i="162"/>
  <c r="AQ490" i="183" s="1"/>
  <c r="AM991" i="183"/>
  <c r="AP47" i="170"/>
  <c r="AQ991" i="183" s="1"/>
  <c r="AM132" i="183"/>
  <c r="AP28" i="156"/>
  <c r="AQ132" i="183" s="1"/>
  <c r="AM131" i="183"/>
  <c r="AP27" i="156"/>
  <c r="AQ131" i="183" s="1"/>
  <c r="AM301" i="183"/>
  <c r="AP29" i="159"/>
  <c r="AM149" i="183"/>
  <c r="AP45" i="156"/>
  <c r="AQ149" i="183" s="1"/>
  <c r="AM384" i="183"/>
  <c r="AP56" i="160"/>
  <c r="AQ384" i="183" s="1"/>
  <c r="AM537" i="183"/>
  <c r="AP41" i="163"/>
  <c r="AQ537" i="183" s="1"/>
  <c r="AM980" i="183"/>
  <c r="AP36" i="170"/>
  <c r="AM971" i="183"/>
  <c r="AP27" i="170"/>
  <c r="AQ971" i="183" s="1"/>
  <c r="AM124" i="183"/>
  <c r="AP20" i="156"/>
  <c r="AQ124" i="183" s="1"/>
  <c r="AL63" i="157"/>
  <c r="AL20" i="162"/>
  <c r="AM985" i="183"/>
  <c r="AP41" i="170"/>
  <c r="AQ985" i="183" s="1"/>
  <c r="AU17" i="155"/>
  <c r="AV65" i="183" s="1"/>
  <c r="BK60" i="155"/>
  <c r="BL108" i="183" s="1"/>
  <c r="BK47" i="155"/>
  <c r="BL95" i="183" s="1"/>
  <c r="BK95" i="183"/>
  <c r="BK49" i="156"/>
  <c r="BL153" i="183" s="1"/>
  <c r="AT52" i="156"/>
  <c r="BK36" i="157"/>
  <c r="BL196" i="183" s="1"/>
  <c r="BL62" i="157"/>
  <c r="BM222" i="183" s="1"/>
  <c r="BK37" i="158"/>
  <c r="BL253" i="183" s="1"/>
  <c r="BL53" i="161"/>
  <c r="BM437" i="183" s="1"/>
  <c r="AT53" i="162"/>
  <c r="AU493" i="183" s="1"/>
  <c r="AT61" i="163"/>
  <c r="BK62" i="164"/>
  <c r="BL614" i="183" s="1"/>
  <c r="BK37" i="165"/>
  <c r="BL645" i="183" s="1"/>
  <c r="BL64" i="166"/>
  <c r="BM728" i="183" s="1"/>
  <c r="BL54" i="166"/>
  <c r="BM718" i="183" s="1"/>
  <c r="BL47" i="167"/>
  <c r="BM767" i="183" s="1"/>
  <c r="BK41" i="167"/>
  <c r="BL761" i="183" s="1"/>
  <c r="BL59" i="170"/>
  <c r="BM1003" i="183" s="1"/>
  <c r="AT54" i="170"/>
  <c r="AU998" i="183" s="1"/>
  <c r="AM1175" i="183"/>
  <c r="AP63" i="173"/>
  <c r="BK12" i="170"/>
  <c r="BL956" i="183" s="1"/>
  <c r="AM1167" i="183"/>
  <c r="AP55" i="173"/>
  <c r="AQ1167" i="183" s="1"/>
  <c r="BK569" i="183"/>
  <c r="BL17" i="164"/>
  <c r="BM569" i="183" s="1"/>
  <c r="BK17" i="164"/>
  <c r="BK760" i="183"/>
  <c r="BK40" i="167"/>
  <c r="BL40" i="167"/>
  <c r="BM760" i="183" s="1"/>
  <c r="BL67" i="183"/>
  <c r="AT19" i="155"/>
  <c r="AU67" i="183" s="1"/>
  <c r="BL24" i="173"/>
  <c r="BM1136" i="183" s="1"/>
  <c r="BK1136" i="183"/>
  <c r="BK24" i="173"/>
  <c r="BL65" i="162"/>
  <c r="BM505" i="183" s="1"/>
  <c r="BK505" i="183"/>
  <c r="BL61" i="163"/>
  <c r="BM557" i="183" s="1"/>
  <c r="BK557" i="183"/>
  <c r="BK62" i="183"/>
  <c r="BK14" i="155"/>
  <c r="BL14" i="155"/>
  <c r="BM62" i="183" s="1"/>
  <c r="BL19" i="165"/>
  <c r="BM627" i="183" s="1"/>
  <c r="BK627" i="183"/>
  <c r="BK19" i="165"/>
  <c r="BK13" i="183"/>
  <c r="BL21" i="154"/>
  <c r="BM13" i="183" s="1"/>
  <c r="BK21" i="154"/>
  <c r="BK263" i="183"/>
  <c r="BL47" i="158"/>
  <c r="BM263" i="183" s="1"/>
  <c r="BK47" i="158"/>
  <c r="BL464" i="183"/>
  <c r="AT24" i="162"/>
  <c r="AU464" i="183" s="1"/>
  <c r="BK14" i="183"/>
  <c r="BK22" i="154"/>
  <c r="BL22" i="154"/>
  <c r="BM14" i="183" s="1"/>
  <c r="BK68" i="183"/>
  <c r="BL20" i="155"/>
  <c r="BM68" i="183" s="1"/>
  <c r="BK20" i="155"/>
  <c r="BK29" i="183"/>
  <c r="BK37" i="154"/>
  <c r="BL37" i="154"/>
  <c r="BM29" i="183" s="1"/>
  <c r="BK545" i="183"/>
  <c r="BL49" i="163"/>
  <c r="BM545" i="183" s="1"/>
  <c r="AM377" i="183"/>
  <c r="AP49" i="160"/>
  <c r="AQ377" i="183" s="1"/>
  <c r="AM978" i="183"/>
  <c r="AP34" i="170"/>
  <c r="AQ978" i="183" s="1"/>
  <c r="AM304" i="183"/>
  <c r="AP32" i="159"/>
  <c r="AQ304" i="183" s="1"/>
  <c r="AM240" i="183"/>
  <c r="AP24" i="158"/>
  <c r="AQ240" i="183" s="1"/>
  <c r="AM541" i="183"/>
  <c r="AP45" i="163"/>
  <c r="AQ541" i="183" s="1"/>
  <c r="AM357" i="183"/>
  <c r="AP29" i="160"/>
  <c r="AQ357" i="183" s="1"/>
  <c r="AM502" i="183"/>
  <c r="AP62" i="162"/>
  <c r="AQ502" i="183" s="1"/>
  <c r="AM181" i="183"/>
  <c r="AP21" i="157"/>
  <c r="AM1061" i="183"/>
  <c r="AP61" i="171"/>
  <c r="AQ1061" i="183" s="1"/>
  <c r="AM1156" i="183"/>
  <c r="AP44" i="173"/>
  <c r="AQ1156" i="183" s="1"/>
  <c r="AM1166" i="183"/>
  <c r="AP54" i="173"/>
  <c r="AQ1166" i="183" s="1"/>
  <c r="AM174" i="183"/>
  <c r="AP14" i="157"/>
  <c r="AQ174" i="183" s="1"/>
  <c r="AM273" i="183"/>
  <c r="AP57" i="158"/>
  <c r="AQ273" i="183" s="1"/>
  <c r="AM195" i="183"/>
  <c r="AP35" i="157"/>
  <c r="AM285" i="183"/>
  <c r="AP13" i="159"/>
  <c r="AQ285" i="183" s="1"/>
  <c r="AM344" i="183"/>
  <c r="AP16" i="160"/>
  <c r="AQ344" i="183" s="1"/>
  <c r="AM560" i="183"/>
  <c r="AP64" i="163"/>
  <c r="AQ560" i="183" s="1"/>
  <c r="AL16" i="161"/>
  <c r="AM536" i="183"/>
  <c r="AP40" i="163"/>
  <c r="AQ536" i="183" s="1"/>
  <c r="AM970" i="183"/>
  <c r="AP26" i="170"/>
  <c r="AQ970" i="183" s="1"/>
  <c r="AL54" i="170"/>
  <c r="AM997" i="183"/>
  <c r="AP53" i="170"/>
  <c r="AQ997" i="183" s="1"/>
  <c r="AM341" i="183"/>
  <c r="AP13" i="160"/>
  <c r="AQ341" i="183" s="1"/>
  <c r="AM435" i="183"/>
  <c r="AP51" i="161"/>
  <c r="AQ435" i="183" s="1"/>
  <c r="AM213" i="183"/>
  <c r="AP53" i="157"/>
  <c r="AQ213" i="183" s="1"/>
  <c r="AM299" i="183"/>
  <c r="AP27" i="159"/>
  <c r="AQ299" i="183" s="1"/>
  <c r="AM394" i="183"/>
  <c r="AP10" i="161"/>
  <c r="AQ394" i="183" s="1"/>
  <c r="AM388" i="183"/>
  <c r="AP60" i="160"/>
  <c r="AQ388" i="183" s="1"/>
  <c r="AM453" i="183"/>
  <c r="AP13" i="162"/>
  <c r="AQ453" i="183" s="1"/>
  <c r="AM999" i="183"/>
  <c r="AP55" i="170"/>
  <c r="AL56" i="163"/>
  <c r="AM1001" i="183"/>
  <c r="AP57" i="170"/>
  <c r="AQ1001" i="183" s="1"/>
  <c r="AM172" i="183"/>
  <c r="AP12" i="157"/>
  <c r="AM375" i="183"/>
  <c r="AP47" i="160"/>
  <c r="AQ375" i="183" s="1"/>
  <c r="AM430" i="183"/>
  <c r="AP46" i="161"/>
  <c r="AQ430" i="183" s="1"/>
  <c r="AM470" i="183"/>
  <c r="AP30" i="162"/>
  <c r="AQ470" i="183" s="1"/>
  <c r="AM526" i="183"/>
  <c r="AP30" i="163"/>
  <c r="AQ526" i="183" s="1"/>
  <c r="AM984" i="183"/>
  <c r="AP40" i="170"/>
  <c r="AQ984" i="183" s="1"/>
  <c r="AM1000" i="183"/>
  <c r="AP56" i="170"/>
  <c r="AQ1000" i="183" s="1"/>
  <c r="AM306" i="183"/>
  <c r="AP34" i="159"/>
  <c r="AQ306" i="183" s="1"/>
  <c r="BL46" i="154"/>
  <c r="BM38" i="183" s="1"/>
  <c r="BL60" i="155"/>
  <c r="BM108" i="183" s="1"/>
  <c r="BL48" i="156"/>
  <c r="BM152" i="183" s="1"/>
  <c r="BK62" i="157"/>
  <c r="BL222" i="183" s="1"/>
  <c r="BK64" i="166"/>
  <c r="BL728" i="183" s="1"/>
  <c r="BK54" i="166"/>
  <c r="BL718" i="183" s="1"/>
  <c r="BL41" i="167"/>
  <c r="BM761" i="183" s="1"/>
  <c r="AM1128" i="183"/>
  <c r="AP16" i="173"/>
  <c r="AQ1128" i="183" s="1"/>
  <c r="AM1169" i="183"/>
  <c r="AP57" i="173"/>
  <c r="AQ1169" i="183" s="1"/>
  <c r="AM1157" i="183"/>
  <c r="AP45" i="173"/>
  <c r="AQ1157" i="183" s="1"/>
  <c r="AM1084" i="183"/>
  <c r="AP28" i="172"/>
  <c r="AM1055" i="183"/>
  <c r="AP55" i="171"/>
  <c r="AQ1055" i="183" s="1"/>
  <c r="BK48" i="183"/>
  <c r="BK56" i="154"/>
  <c r="BL56" i="154"/>
  <c r="BM48" i="183" s="1"/>
  <c r="BK4" i="183"/>
  <c r="BL12" i="154"/>
  <c r="BM4" i="183" s="1"/>
  <c r="BK12" i="154"/>
  <c r="BK560" i="183"/>
  <c r="BL64" i="163"/>
  <c r="BM560" i="183" s="1"/>
  <c r="BK64" i="163"/>
  <c r="BK175" i="183"/>
  <c r="BK15" i="157"/>
  <c r="BL15" i="157"/>
  <c r="BM175" i="183" s="1"/>
  <c r="BL343" i="183"/>
  <c r="AT15" i="160"/>
  <c r="BK5" i="183"/>
  <c r="BK13" i="154"/>
  <c r="BL13" i="154"/>
  <c r="BM5" i="183" s="1"/>
  <c r="BL7" i="183"/>
  <c r="AT15" i="154"/>
  <c r="AU7" i="183" s="1"/>
  <c r="BL48" i="159"/>
  <c r="BM320" i="183" s="1"/>
  <c r="BL61" i="161"/>
  <c r="BM445" i="183" s="1"/>
  <c r="AT65" i="162"/>
  <c r="AU505" i="183" s="1"/>
  <c r="BK48" i="162"/>
  <c r="BL488" i="183" s="1"/>
  <c r="BK488" i="183"/>
  <c r="BK18" i="163"/>
  <c r="BL514" i="183" s="1"/>
  <c r="AT49" i="163"/>
  <c r="AU545" i="183" s="1"/>
  <c r="BL545" i="183"/>
  <c r="BK54" i="167"/>
  <c r="BL774" i="183" s="1"/>
  <c r="BK24" i="153"/>
  <c r="BL856" i="183" s="1"/>
  <c r="BL59" i="169"/>
  <c r="BM947" i="183" s="1"/>
  <c r="BL23" i="171"/>
  <c r="BM1023" i="183" s="1"/>
  <c r="AM207" i="183"/>
  <c r="AP47" i="157"/>
  <c r="BK20" i="161"/>
  <c r="BL404" i="183" s="1"/>
  <c r="AM558" i="183"/>
  <c r="AP62" i="163"/>
  <c r="AQ558" i="183" s="1"/>
  <c r="BL41" i="171"/>
  <c r="BM1041" i="183" s="1"/>
  <c r="AM1056" i="183"/>
  <c r="AP56" i="171"/>
  <c r="BL13" i="167"/>
  <c r="BM733" i="183" s="1"/>
  <c r="BK348" i="183"/>
  <c r="BK20" i="160"/>
  <c r="BL20" i="160"/>
  <c r="BM348" i="183" s="1"/>
  <c r="BK349" i="183"/>
  <c r="BL21" i="160"/>
  <c r="BM349" i="183" s="1"/>
  <c r="BK21" i="160"/>
  <c r="BK16" i="162"/>
  <c r="BK456" i="183"/>
  <c r="BK47" i="161"/>
  <c r="BK431" i="183"/>
  <c r="BK286" i="183"/>
  <c r="BL14" i="159"/>
  <c r="BM286" i="183" s="1"/>
  <c r="BK14" i="159"/>
  <c r="BL459" i="183"/>
  <c r="AT19" i="162"/>
  <c r="BK66" i="183"/>
  <c r="BK18" i="155"/>
  <c r="BL18" i="155"/>
  <c r="BM66" i="183" s="1"/>
  <c r="BK84" i="183"/>
  <c r="BL36" i="155"/>
  <c r="BM84" i="183" s="1"/>
  <c r="BK36" i="155"/>
  <c r="BK414" i="183"/>
  <c r="BK30" i="161"/>
  <c r="BL30" i="161"/>
  <c r="BM414" i="183" s="1"/>
  <c r="BL48" i="157"/>
  <c r="BM208" i="183" s="1"/>
  <c r="BK208" i="183"/>
  <c r="BK347" i="183"/>
  <c r="BL19" i="160"/>
  <c r="BM347" i="183" s="1"/>
  <c r="BK19" i="160"/>
  <c r="BL12" i="161"/>
  <c r="BM396" i="183" s="1"/>
  <c r="BK396" i="183"/>
  <c r="BK12" i="161"/>
  <c r="AM958" i="183"/>
  <c r="AP14" i="170"/>
  <c r="AQ958" i="183" s="1"/>
  <c r="AM538" i="183"/>
  <c r="AP42" i="163"/>
  <c r="AQ538" i="183" s="1"/>
  <c r="AM1099" i="183"/>
  <c r="AP43" i="172"/>
  <c r="AQ1099" i="183" s="1"/>
  <c r="AM151" i="183"/>
  <c r="AP47" i="156"/>
  <c r="AQ151" i="183" s="1"/>
  <c r="AM369" i="183"/>
  <c r="AP41" i="160"/>
  <c r="AQ369" i="183" s="1"/>
  <c r="AM504" i="183"/>
  <c r="AP64" i="162"/>
  <c r="AQ504" i="183" s="1"/>
  <c r="AM529" i="183"/>
  <c r="AP33" i="163"/>
  <c r="AQ529" i="183" s="1"/>
  <c r="AM1002" i="183"/>
  <c r="AP58" i="170"/>
  <c r="AQ1002" i="183" s="1"/>
  <c r="AM355" i="183"/>
  <c r="AP27" i="160"/>
  <c r="AQ355" i="183" s="1"/>
  <c r="AL25" i="170"/>
  <c r="AM156" i="183"/>
  <c r="AP52" i="156"/>
  <c r="AM279" i="183"/>
  <c r="AP63" i="158"/>
  <c r="AQ279" i="183" s="1"/>
  <c r="AM458" i="183"/>
  <c r="AP18" i="162"/>
  <c r="AQ458" i="183" s="1"/>
  <c r="AM498" i="183"/>
  <c r="AP58" i="162"/>
  <c r="AQ498" i="183" s="1"/>
  <c r="AM194" i="183"/>
  <c r="AP34" i="157"/>
  <c r="AQ194" i="183" s="1"/>
  <c r="AL51" i="156"/>
  <c r="AL36" i="159"/>
  <c r="AM165" i="183"/>
  <c r="AP61" i="156"/>
  <c r="AQ165" i="183" s="1"/>
  <c r="AM228" i="183"/>
  <c r="AP12" i="158"/>
  <c r="AQ228" i="183" s="1"/>
  <c r="AM486" i="183"/>
  <c r="AP46" i="162"/>
  <c r="AM437" i="183"/>
  <c r="AP53" i="161"/>
  <c r="AQ437" i="183" s="1"/>
  <c r="BK46" i="154"/>
  <c r="BL38" i="183" s="1"/>
  <c r="AM1080" i="183"/>
  <c r="AP24" i="172"/>
  <c r="AQ1080" i="183" s="1"/>
  <c r="AM294" i="183"/>
  <c r="AP22" i="159"/>
  <c r="AQ294" i="183" s="1"/>
  <c r="AM211" i="183"/>
  <c r="AP51" i="157"/>
  <c r="AQ211" i="183" s="1"/>
  <c r="AM416" i="183"/>
  <c r="AP32" i="161"/>
  <c r="AQ416" i="183" s="1"/>
  <c r="AM1005" i="183"/>
  <c r="AP61" i="170"/>
  <c r="AQ1005" i="183" s="1"/>
  <c r="AM161" i="183"/>
  <c r="AP57" i="156"/>
  <c r="AQ161" i="183" s="1"/>
  <c r="AM371" i="183"/>
  <c r="AP43" i="160"/>
  <c r="AQ371" i="183" s="1"/>
  <c r="AM433" i="183"/>
  <c r="AP49" i="161"/>
  <c r="AQ433" i="183" s="1"/>
  <c r="AM531" i="183"/>
  <c r="AP35" i="163"/>
  <c r="AQ531" i="183" s="1"/>
  <c r="AL20" i="161"/>
  <c r="AM204" i="183"/>
  <c r="AP44" i="157"/>
  <c r="AM328" i="183"/>
  <c r="AP56" i="159"/>
  <c r="AQ328" i="183" s="1"/>
  <c r="AL17" i="157"/>
  <c r="AM236" i="183"/>
  <c r="AP20" i="158"/>
  <c r="AQ236" i="183" s="1"/>
  <c r="AM383" i="183"/>
  <c r="AP55" i="160"/>
  <c r="AQ383" i="183" s="1"/>
  <c r="AL54" i="161"/>
  <c r="AM494" i="183"/>
  <c r="AP54" i="162"/>
  <c r="AM534" i="183"/>
  <c r="AP38" i="163"/>
  <c r="AQ534" i="183" s="1"/>
  <c r="AL44" i="170"/>
  <c r="AM123" i="183"/>
  <c r="AP19" i="156"/>
  <c r="AQ123" i="183" s="1"/>
  <c r="BK48" i="159"/>
  <c r="BL320" i="183" s="1"/>
  <c r="BK61" i="161"/>
  <c r="BL445" i="183" s="1"/>
  <c r="BL50" i="162"/>
  <c r="BM490" i="183" s="1"/>
  <c r="BK60" i="162"/>
  <c r="BL500" i="183" s="1"/>
  <c r="BK500" i="183"/>
  <c r="BL18" i="163"/>
  <c r="BM514" i="183" s="1"/>
  <c r="AT64" i="165"/>
  <c r="AU672" i="183" s="1"/>
  <c r="BL54" i="167"/>
  <c r="BM774" i="183" s="1"/>
  <c r="BK52" i="167"/>
  <c r="BL772" i="183" s="1"/>
  <c r="BK23" i="171"/>
  <c r="BL1023" i="183" s="1"/>
  <c r="BL51" i="159"/>
  <c r="BM323" i="183" s="1"/>
  <c r="BK323" i="183"/>
  <c r="BL20" i="161"/>
  <c r="BM404" i="183" s="1"/>
  <c r="BL10" i="170"/>
  <c r="BM954" i="183" s="1"/>
  <c r="BK41" i="171"/>
  <c r="BL1041" i="183" s="1"/>
  <c r="AQ1125" i="183"/>
  <c r="BK13" i="167"/>
  <c r="BK164" i="183"/>
  <c r="BL60" i="156"/>
  <c r="BM164" i="183" s="1"/>
  <c r="BK60" i="156"/>
  <c r="BL293" i="183"/>
  <c r="AT21" i="159"/>
  <c r="BK401" i="183"/>
  <c r="BL17" i="161"/>
  <c r="BM401" i="183" s="1"/>
  <c r="BK17" i="161"/>
  <c r="BK59" i="183"/>
  <c r="BK11" i="155"/>
  <c r="BL11" i="155"/>
  <c r="BM59" i="183" s="1"/>
  <c r="BK1175" i="183"/>
  <c r="BL63" i="173"/>
  <c r="BM1175" i="183" s="1"/>
  <c r="BK63" i="173"/>
  <c r="BL49" i="157"/>
  <c r="BM209" i="183" s="1"/>
  <c r="BK209" i="183"/>
  <c r="BK629" i="183"/>
  <c r="BK21" i="165"/>
  <c r="BL21" i="165"/>
  <c r="BM629" i="183" s="1"/>
  <c r="BK63" i="183"/>
  <c r="BL15" i="155"/>
  <c r="BM63" i="183" s="1"/>
  <c r="BK15" i="155"/>
  <c r="BL57" i="154"/>
  <c r="BM49" i="183" s="1"/>
  <c r="BK49" i="183"/>
  <c r="BK57" i="154"/>
  <c r="BK374" i="183"/>
  <c r="BL46" i="160"/>
  <c r="BM374" i="183" s="1"/>
  <c r="BK46" i="160"/>
  <c r="AM128" i="183"/>
  <c r="AP24" i="156"/>
  <c r="AQ128" i="183" s="1"/>
  <c r="AM310" i="183"/>
  <c r="AP38" i="159"/>
  <c r="AM282" i="183"/>
  <c r="AP10" i="159"/>
  <c r="AQ282" i="183" s="1"/>
  <c r="AM454" i="183"/>
  <c r="AP14" i="162"/>
  <c r="AQ454" i="183" s="1"/>
  <c r="AM992" i="183"/>
  <c r="AP48" i="170"/>
  <c r="AQ992" i="183" s="1"/>
  <c r="BL45" i="158"/>
  <c r="BM261" i="183" s="1"/>
  <c r="BK261" i="183"/>
  <c r="BK46" i="164"/>
  <c r="BL598" i="183" s="1"/>
  <c r="BK598" i="183"/>
  <c r="AM1138" i="183"/>
  <c r="AP26" i="173"/>
  <c r="AQ1138" i="183" s="1"/>
  <c r="AM359" i="183"/>
  <c r="AP31" i="160"/>
  <c r="AQ359" i="183" s="1"/>
  <c r="AM119" i="183"/>
  <c r="AP15" i="156"/>
  <c r="AQ119" i="183" s="1"/>
  <c r="AM367" i="183"/>
  <c r="AP39" i="160"/>
  <c r="AM115" i="183"/>
  <c r="AP11" i="156"/>
  <c r="AQ115" i="183" s="1"/>
  <c r="AM452" i="183"/>
  <c r="AP12" i="162"/>
  <c r="AQ452" i="183" s="1"/>
  <c r="AM524" i="183"/>
  <c r="AP28" i="163"/>
  <c r="AQ524" i="183" s="1"/>
  <c r="AM327" i="183"/>
  <c r="AP55" i="159"/>
  <c r="AQ327" i="183" s="1"/>
  <c r="AM995" i="183"/>
  <c r="AP51" i="170"/>
  <c r="AQ995" i="183" s="1"/>
  <c r="AM178" i="183"/>
  <c r="AP18" i="157"/>
  <c r="AQ178" i="183" s="1"/>
  <c r="AM234" i="183"/>
  <c r="AP18" i="158"/>
  <c r="AQ234" i="183" s="1"/>
  <c r="AM476" i="183"/>
  <c r="AP36" i="162"/>
  <c r="AQ476" i="183" s="1"/>
  <c r="BK45" i="154"/>
  <c r="BL37" i="183" s="1"/>
  <c r="BK37" i="183"/>
  <c r="AM1120" i="183"/>
  <c r="AP64" i="172"/>
  <c r="AQ1120" i="183" s="1"/>
  <c r="AM120" i="183"/>
  <c r="AP16" i="156"/>
  <c r="AQ120" i="183" s="1"/>
  <c r="AM305" i="183"/>
  <c r="AP33" i="159"/>
  <c r="AQ305" i="183" s="1"/>
  <c r="AM386" i="183"/>
  <c r="AP58" i="160"/>
  <c r="AQ386" i="183" s="1"/>
  <c r="AM974" i="183"/>
  <c r="AP30" i="170"/>
  <c r="AQ974" i="183" s="1"/>
  <c r="AM1090" i="183"/>
  <c r="AP34" i="172"/>
  <c r="AQ1090" i="183" s="1"/>
  <c r="AM1102" i="183"/>
  <c r="AP46" i="172"/>
  <c r="AQ1102" i="183" s="1"/>
  <c r="AM1129" i="183"/>
  <c r="AP17" i="173"/>
  <c r="AL47" i="173"/>
  <c r="AM214" i="183"/>
  <c r="AP54" i="157"/>
  <c r="AQ214" i="183" s="1"/>
  <c r="AM127" i="183"/>
  <c r="AP23" i="156"/>
  <c r="AQ127" i="183" s="1"/>
  <c r="AM159" i="183"/>
  <c r="AP55" i="156"/>
  <c r="AQ159" i="183" s="1"/>
  <c r="AM480" i="183"/>
  <c r="AP40" i="162"/>
  <c r="AQ480" i="183" s="1"/>
  <c r="AM539" i="183"/>
  <c r="AP43" i="163"/>
  <c r="AQ539" i="183" s="1"/>
  <c r="AM1006" i="183"/>
  <c r="AP62" i="170"/>
  <c r="AQ1006" i="183" s="1"/>
  <c r="AM973" i="183"/>
  <c r="AP29" i="170"/>
  <c r="AM139" i="183"/>
  <c r="AP35" i="156"/>
  <c r="AQ139" i="183" s="1"/>
  <c r="AM389" i="183"/>
  <c r="AP61" i="160"/>
  <c r="AQ389" i="183" s="1"/>
  <c r="AM468" i="183"/>
  <c r="AP28" i="162"/>
  <c r="AQ468" i="183" s="1"/>
  <c r="AL25" i="156"/>
  <c r="AM232" i="183"/>
  <c r="AP16" i="158"/>
  <c r="AQ232" i="183" s="1"/>
  <c r="AM418" i="183"/>
  <c r="AP34" i="161"/>
  <c r="AQ418" i="183" s="1"/>
  <c r="AM474" i="183"/>
  <c r="AP34" i="162"/>
  <c r="AQ474" i="183" s="1"/>
  <c r="AM959" i="183"/>
  <c r="AP15" i="170"/>
  <c r="AL11" i="158"/>
  <c r="AL23" i="157"/>
  <c r="AM455" i="183"/>
  <c r="AP15" i="162"/>
  <c r="AQ455" i="183" s="1"/>
  <c r="AM108" i="183"/>
  <c r="AP60" i="155"/>
  <c r="AQ108" i="183" s="1"/>
  <c r="AL41" i="157"/>
  <c r="AM445" i="183"/>
  <c r="AP61" i="161"/>
  <c r="AQ445" i="183" s="1"/>
  <c r="AM972" i="183"/>
  <c r="AP28" i="170"/>
  <c r="AQ972" i="183" s="1"/>
  <c r="AM1003" i="183"/>
  <c r="AP59" i="170"/>
  <c r="AQ1003" i="183" s="1"/>
  <c r="AM218" i="183"/>
  <c r="AP58" i="157"/>
  <c r="AQ218" i="183" s="1"/>
  <c r="BL10" i="156"/>
  <c r="BM114" i="183" s="1"/>
  <c r="BL10" i="158"/>
  <c r="BM226" i="183" s="1"/>
  <c r="BK50" i="162"/>
  <c r="BL490" i="183" s="1"/>
  <c r="BL54" i="164"/>
  <c r="BM606" i="183" s="1"/>
  <c r="BL52" i="167"/>
  <c r="BM772" i="183" s="1"/>
  <c r="BL22" i="165"/>
  <c r="BM630" i="183" s="1"/>
  <c r="BK10" i="170"/>
  <c r="BL954" i="183" s="1"/>
  <c r="AQ1132" i="183"/>
  <c r="BK340" i="183"/>
  <c r="BK12" i="160"/>
  <c r="BL12" i="160"/>
  <c r="BM340" i="183" s="1"/>
  <c r="BL418" i="183"/>
  <c r="AT34" i="161"/>
  <c r="AU418" i="183" s="1"/>
  <c r="BK11" i="183"/>
  <c r="BL19" i="154"/>
  <c r="BM11" i="183" s="1"/>
  <c r="BK19" i="154"/>
  <c r="BL3" i="183"/>
  <c r="AT11" i="154"/>
  <c r="AU3" i="183" s="1"/>
  <c r="BK69" i="183"/>
  <c r="BK21" i="155"/>
  <c r="BL21" i="155"/>
  <c r="BM69" i="183" s="1"/>
  <c r="BL65" i="161"/>
  <c r="BM449" i="183" s="1"/>
  <c r="BK449" i="183"/>
  <c r="BK15" i="183"/>
  <c r="BL23" i="154"/>
  <c r="BM15" i="183" s="1"/>
  <c r="BK23" i="154"/>
  <c r="BL290" i="183"/>
  <c r="AT18" i="159"/>
  <c r="AU290" i="183" s="1"/>
  <c r="BK126" i="183"/>
  <c r="BL22" i="156"/>
  <c r="BM126" i="183" s="1"/>
  <c r="BK22" i="156"/>
  <c r="BL10" i="183"/>
  <c r="AT18" i="154"/>
  <c r="AU10" i="183" s="1"/>
  <c r="BK596" i="183"/>
  <c r="BL44" i="164"/>
  <c r="BM596" i="183" s="1"/>
  <c r="BK44" i="164"/>
  <c r="BK12" i="183"/>
  <c r="BK20" i="154"/>
  <c r="BL20" i="154"/>
  <c r="BM12" i="183" s="1"/>
  <c r="BK182" i="183"/>
  <c r="BL22" i="157"/>
  <c r="BM182" i="183" s="1"/>
  <c r="BK22" i="157"/>
  <c r="AL46" i="174"/>
  <c r="AL56" i="174"/>
  <c r="AL58" i="174"/>
  <c r="AL40" i="174"/>
  <c r="BK1178" i="183"/>
  <c r="BK10" i="174"/>
  <c r="BL10" i="174"/>
  <c r="BM1178" i="183" s="1"/>
  <c r="AL14" i="174"/>
  <c r="AL34" i="173"/>
  <c r="AL30" i="173"/>
  <c r="AL35" i="172"/>
  <c r="AL22" i="172"/>
  <c r="AP22" i="172" s="1"/>
  <c r="AQ1078" i="183" s="1"/>
  <c r="AL19" i="173"/>
  <c r="AL12" i="173"/>
  <c r="AL21" i="173"/>
  <c r="AL57" i="172"/>
  <c r="AL53" i="172"/>
  <c r="AL51" i="172"/>
  <c r="AL41" i="172"/>
  <c r="BL60" i="172"/>
  <c r="BM1116" i="183" s="1"/>
  <c r="BK58" i="172"/>
  <c r="BL1114" i="183" s="1"/>
  <c r="BK1114" i="183"/>
  <c r="AM19" i="172"/>
  <c r="AN1075" i="183" s="1"/>
  <c r="AL64" i="171"/>
  <c r="AL60" i="171"/>
  <c r="BK46" i="171"/>
  <c r="BL1046" i="183" s="1"/>
  <c r="BL46" i="171"/>
  <c r="BM1046" i="183" s="1"/>
  <c r="AL39" i="171"/>
  <c r="AP39" i="171" s="1"/>
  <c r="AQ1039" i="183" s="1"/>
  <c r="AL27" i="174"/>
  <c r="AL13" i="174"/>
  <c r="AL17" i="174"/>
  <c r="AL32" i="174"/>
  <c r="AL52" i="174"/>
  <c r="AM56" i="173"/>
  <c r="AN1168" i="183" s="1"/>
  <c r="AL49" i="171"/>
  <c r="AL16" i="170"/>
  <c r="AQ999" i="183"/>
  <c r="AL46" i="170"/>
  <c r="AL65" i="170"/>
  <c r="AL64" i="170"/>
  <c r="AL60" i="170"/>
  <c r="AL50" i="170"/>
  <c r="BK1056" i="183"/>
  <c r="BK56" i="171"/>
  <c r="BL56" i="171"/>
  <c r="BM1056" i="183" s="1"/>
  <c r="BL24" i="171"/>
  <c r="BM1024" i="183" s="1"/>
  <c r="BK1024" i="183"/>
  <c r="BK1016" i="183"/>
  <c r="BK16" i="171"/>
  <c r="BL16" i="171"/>
  <c r="BM1016" i="183" s="1"/>
  <c r="BK1032" i="183"/>
  <c r="BL32" i="171"/>
  <c r="BM1032" i="183" s="1"/>
  <c r="BK32" i="171"/>
  <c r="BK1048" i="183"/>
  <c r="BK48" i="171"/>
  <c r="BL48" i="171"/>
  <c r="BM1048" i="183" s="1"/>
  <c r="BL1043" i="183"/>
  <c r="AT43" i="171"/>
  <c r="BK1052" i="183"/>
  <c r="BK52" i="171"/>
  <c r="BL52" i="171"/>
  <c r="BM1052" i="183" s="1"/>
  <c r="BL1031" i="183"/>
  <c r="AT31" i="171"/>
  <c r="AU1031" i="183" s="1"/>
  <c r="BK28" i="171"/>
  <c r="BK1028" i="183"/>
  <c r="BK1020" i="183"/>
  <c r="BK20" i="171"/>
  <c r="BL20" i="171"/>
  <c r="BM1020" i="183" s="1"/>
  <c r="BK1060" i="183"/>
  <c r="BK60" i="171"/>
  <c r="BL60" i="171"/>
  <c r="BM1060" i="183" s="1"/>
  <c r="BK1064" i="183"/>
  <c r="BL64" i="171"/>
  <c r="BM1064" i="183" s="1"/>
  <c r="BK64" i="171"/>
  <c r="BK1012" i="183"/>
  <c r="BK12" i="171"/>
  <c r="BL12" i="171"/>
  <c r="BM1012" i="183" s="1"/>
  <c r="BK59" i="170"/>
  <c r="BL1003" i="183" s="1"/>
  <c r="AU19" i="170"/>
  <c r="AV963" i="183" s="1"/>
  <c r="AL39" i="170"/>
  <c r="AL42" i="170"/>
  <c r="AQ973" i="183"/>
  <c r="AL23" i="170"/>
  <c r="BL14" i="170"/>
  <c r="BM958" i="183" s="1"/>
  <c r="BK958" i="183"/>
  <c r="BK14" i="170"/>
  <c r="BK960" i="183"/>
  <c r="BL16" i="170"/>
  <c r="BM960" i="183" s="1"/>
  <c r="BK16" i="170"/>
  <c r="BK997" i="183"/>
  <c r="BL53" i="170"/>
  <c r="BM997" i="183" s="1"/>
  <c r="BK53" i="170"/>
  <c r="BL57" i="170"/>
  <c r="BM1001" i="183" s="1"/>
  <c r="BK1001" i="183"/>
  <c r="BK57" i="170"/>
  <c r="BK973" i="183"/>
  <c r="BL29" i="170"/>
  <c r="BM973" i="183" s="1"/>
  <c r="BK29" i="170"/>
  <c r="BK989" i="183"/>
  <c r="BL45" i="170"/>
  <c r="BM989" i="183" s="1"/>
  <c r="BK45" i="170"/>
  <c r="AL22" i="170"/>
  <c r="AL12" i="170"/>
  <c r="AL11" i="170"/>
  <c r="AL43" i="170"/>
  <c r="AQ959" i="183"/>
  <c r="AQ980" i="183"/>
  <c r="AL10" i="170"/>
  <c r="AL30" i="169"/>
  <c r="BK59" i="169"/>
  <c r="BL947" i="183" s="1"/>
  <c r="BL31" i="169"/>
  <c r="BM919" i="183" s="1"/>
  <c r="BK899" i="183"/>
  <c r="BL11" i="169"/>
  <c r="BM899" i="183" s="1"/>
  <c r="BK11" i="169"/>
  <c r="BL14" i="169"/>
  <c r="BM902" i="183" s="1"/>
  <c r="BK902" i="183"/>
  <c r="BK14" i="169"/>
  <c r="BL51" i="169"/>
  <c r="BM939" i="183" s="1"/>
  <c r="BK939" i="183"/>
  <c r="BK51" i="169"/>
  <c r="BL24" i="153"/>
  <c r="BM856" i="183" s="1"/>
  <c r="BK737" i="183"/>
  <c r="BK17" i="167"/>
  <c r="BL17" i="167"/>
  <c r="BM737" i="183" s="1"/>
  <c r="BK732" i="183"/>
  <c r="BK12" i="167"/>
  <c r="BL12" i="167"/>
  <c r="BM732" i="183" s="1"/>
  <c r="AT45" i="168"/>
  <c r="AU821" i="183" s="1"/>
  <c r="BL45" i="168"/>
  <c r="BM821" i="183" s="1"/>
  <c r="BK821" i="183"/>
  <c r="BK807" i="183"/>
  <c r="BK31" i="168"/>
  <c r="BL31" i="168"/>
  <c r="BM807" i="183" s="1"/>
  <c r="BK793" i="183"/>
  <c r="BL17" i="168"/>
  <c r="BM793" i="183" s="1"/>
  <c r="BK17" i="168"/>
  <c r="BK787" i="183"/>
  <c r="BL11" i="168"/>
  <c r="BM787" i="183" s="1"/>
  <c r="BK11" i="168"/>
  <c r="BK795" i="183"/>
  <c r="BL19" i="168"/>
  <c r="BM795" i="183" s="1"/>
  <c r="BK19" i="168"/>
  <c r="BK811" i="183"/>
  <c r="BL35" i="168"/>
  <c r="BM811" i="183" s="1"/>
  <c r="BK35" i="168"/>
  <c r="BK815" i="183"/>
  <c r="BL39" i="168"/>
  <c r="BM815" i="183" s="1"/>
  <c r="BK39" i="168"/>
  <c r="AU20" i="167"/>
  <c r="AV740" i="183" s="1"/>
  <c r="AT32" i="167"/>
  <c r="AU752" i="183" s="1"/>
  <c r="BK27" i="167"/>
  <c r="BL747" i="183" s="1"/>
  <c r="BL27" i="167"/>
  <c r="BM747" i="183" s="1"/>
  <c r="AT62" i="167"/>
  <c r="AU782" i="183" s="1"/>
  <c r="AT64" i="167"/>
  <c r="AU784" i="183" s="1"/>
  <c r="AT60" i="167"/>
  <c r="AU780" i="183" s="1"/>
  <c r="AT48" i="167"/>
  <c r="AU768" i="183" s="1"/>
  <c r="BL768" i="183"/>
  <c r="BK771" i="183"/>
  <c r="BK51" i="167"/>
  <c r="BL51" i="167"/>
  <c r="BM771" i="183" s="1"/>
  <c r="BK753" i="183"/>
  <c r="BK33" i="167"/>
  <c r="BL33" i="167"/>
  <c r="BM753" i="183" s="1"/>
  <c r="BL50" i="167"/>
  <c r="BM770" i="183" s="1"/>
  <c r="BK770" i="183"/>
  <c r="BK50" i="167"/>
  <c r="BK785" i="183"/>
  <c r="BL65" i="167"/>
  <c r="BM785" i="183" s="1"/>
  <c r="BK65" i="167"/>
  <c r="BK755" i="183"/>
  <c r="BL35" i="167"/>
  <c r="BM755" i="183" s="1"/>
  <c r="BK35" i="167"/>
  <c r="BK743" i="183"/>
  <c r="BK23" i="167"/>
  <c r="BL23" i="167"/>
  <c r="BM743" i="183" s="1"/>
  <c r="BL741" i="183"/>
  <c r="AT21" i="167"/>
  <c r="AU741" i="183" s="1"/>
  <c r="BK739" i="183"/>
  <c r="BK19" i="167"/>
  <c r="BL19" i="167"/>
  <c r="BM739" i="183" s="1"/>
  <c r="BK730" i="183"/>
  <c r="BK10" i="167"/>
  <c r="BL10" i="167"/>
  <c r="BM730" i="183" s="1"/>
  <c r="BK735" i="183"/>
  <c r="BK15" i="167"/>
  <c r="BL15" i="167"/>
  <c r="BM735" i="183" s="1"/>
  <c r="BL733" i="183"/>
  <c r="AT13" i="167"/>
  <c r="AU733" i="183" s="1"/>
  <c r="BK738" i="183"/>
  <c r="BL18" i="167"/>
  <c r="BM738" i="183" s="1"/>
  <c r="BK18" i="167"/>
  <c r="BL736" i="183"/>
  <c r="AT16" i="167"/>
  <c r="BD1684" i="183"/>
  <c r="BK731" i="183"/>
  <c r="BK11" i="167"/>
  <c r="BL11" i="167"/>
  <c r="BM731" i="183" s="1"/>
  <c r="BK734" i="183"/>
  <c r="BK14" i="167"/>
  <c r="BL14" i="167"/>
  <c r="BM734" i="183" s="1"/>
  <c r="BK742" i="183"/>
  <c r="BK22" i="167"/>
  <c r="BL22" i="167"/>
  <c r="BM742" i="183" s="1"/>
  <c r="BK744" i="183"/>
  <c r="BK24" i="167"/>
  <c r="BL24" i="167"/>
  <c r="BM744" i="183" s="1"/>
  <c r="BD1683" i="183"/>
  <c r="BK682" i="183"/>
  <c r="BK18" i="166"/>
  <c r="BL18" i="166"/>
  <c r="BM682" i="183" s="1"/>
  <c r="BK23" i="166"/>
  <c r="BL687" i="183" s="1"/>
  <c r="BK687" i="183"/>
  <c r="BK15" i="166"/>
  <c r="BK679" i="183"/>
  <c r="BL15" i="166"/>
  <c r="BM679" i="183" s="1"/>
  <c r="BL60" i="165"/>
  <c r="BM668" i="183" s="1"/>
  <c r="BL64" i="165"/>
  <c r="BM672" i="183" s="1"/>
  <c r="BK672" i="183"/>
  <c r="BK47" i="165"/>
  <c r="BK655" i="183"/>
  <c r="AQ494" i="183"/>
  <c r="AL57" i="160"/>
  <c r="AL25" i="160"/>
  <c r="AL53" i="160"/>
  <c r="AU18" i="160"/>
  <c r="AV346" i="183" s="1"/>
  <c r="AT341" i="183"/>
  <c r="AL62" i="160"/>
  <c r="AL45" i="160"/>
  <c r="AQ367" i="183"/>
  <c r="AL15" i="160"/>
  <c r="AL38" i="160"/>
  <c r="AQ310" i="183"/>
  <c r="AL51" i="159"/>
  <c r="AL11" i="159"/>
  <c r="AL39" i="159"/>
  <c r="AL35" i="159"/>
  <c r="AQ301" i="183"/>
  <c r="AL20" i="159"/>
  <c r="AL19" i="159"/>
  <c r="AL57" i="159"/>
  <c r="AL18" i="159"/>
  <c r="AL23" i="158"/>
  <c r="AU38" i="158"/>
  <c r="AV254" i="183" s="1"/>
  <c r="AL38" i="157"/>
  <c r="AL60" i="157"/>
  <c r="AQ217" i="183"/>
  <c r="AL13" i="157"/>
  <c r="AL20" i="157"/>
  <c r="AQ204" i="183"/>
  <c r="AL26" i="157"/>
  <c r="AL22" i="156"/>
  <c r="AL31" i="155"/>
  <c r="AL42" i="155"/>
  <c r="AT290" i="183"/>
  <c r="AT67" i="183"/>
  <c r="AU28" i="160"/>
  <c r="AV356" i="183" s="1"/>
  <c r="AK1683" i="183"/>
  <c r="AM57" i="173"/>
  <c r="AN1169" i="183" s="1"/>
  <c r="AM62" i="163"/>
  <c r="AN558" i="183" s="1"/>
  <c r="AT558" i="183"/>
  <c r="AK1684" i="183"/>
  <c r="AU52" i="158"/>
  <c r="AV268" i="183" s="1"/>
  <c r="AT268" i="183"/>
  <c r="AQ1188" i="183"/>
  <c r="AL59" i="174"/>
  <c r="AL1059" i="183"/>
  <c r="AM16" i="172"/>
  <c r="AN1072" i="183" s="1"/>
  <c r="AM1072" i="183"/>
  <c r="AM44" i="174"/>
  <c r="AN1212" i="183" s="1"/>
  <c r="AM1212" i="183"/>
  <c r="AQ14" i="154"/>
  <c r="AR6" i="183" s="1"/>
  <c r="AL6" i="183"/>
  <c r="AL29" i="156"/>
  <c r="AL133" i="183"/>
  <c r="AL200" i="183"/>
  <c r="AL48" i="157"/>
  <c r="AL208" i="183"/>
  <c r="AL391" i="183"/>
  <c r="AQ486" i="183"/>
  <c r="AL486" i="183"/>
  <c r="AL518" i="183"/>
  <c r="AL24" i="163"/>
  <c r="AL520" i="183"/>
  <c r="AQ1082" i="183"/>
  <c r="AL1082" i="183"/>
  <c r="AL36" i="173"/>
  <c r="AP36" i="173" s="1"/>
  <c r="AQ1148" i="183" s="1"/>
  <c r="AL1148" i="183"/>
  <c r="AL169" i="183"/>
  <c r="AQ197" i="183"/>
  <c r="AL197" i="183"/>
  <c r="AL42" i="157"/>
  <c r="AL202" i="183"/>
  <c r="AL55" i="157"/>
  <c r="AL215" i="183"/>
  <c r="AL61" i="157"/>
  <c r="AL221" i="183"/>
  <c r="AL251" i="183"/>
  <c r="AL392" i="183"/>
  <c r="AL14" i="161"/>
  <c r="AL398" i="183"/>
  <c r="AL478" i="183"/>
  <c r="AL535" i="183"/>
  <c r="AL1043" i="183"/>
  <c r="AQ1191" i="183"/>
  <c r="AL1191" i="183"/>
  <c r="AL35" i="174"/>
  <c r="AL1203" i="183"/>
  <c r="AL1111" i="183"/>
  <c r="AL18" i="172"/>
  <c r="AL1074" i="183"/>
  <c r="AL13" i="173"/>
  <c r="AP13" i="173" s="1"/>
  <c r="AL1125" i="183"/>
  <c r="AQ1075" i="183"/>
  <c r="AL1075" i="183"/>
  <c r="AQ1066" i="183"/>
  <c r="AL1066" i="183"/>
  <c r="AL1052" i="183"/>
  <c r="AL1085" i="183"/>
  <c r="AL40" i="172"/>
  <c r="AL1096" i="183"/>
  <c r="AL1104" i="183"/>
  <c r="AL56" i="172"/>
  <c r="AL1112" i="183"/>
  <c r="AQ1129" i="183"/>
  <c r="AL1129" i="183"/>
  <c r="AM40" i="173"/>
  <c r="AN1152" i="183" s="1"/>
  <c r="AM1152" i="183"/>
  <c r="AM26" i="174"/>
  <c r="AN1194" i="183" s="1"/>
  <c r="AM1194" i="183"/>
  <c r="AL53" i="171"/>
  <c r="AL1053" i="183"/>
  <c r="AL112" i="183"/>
  <c r="AL18" i="156"/>
  <c r="AL122" i="183"/>
  <c r="AQ181" i="183"/>
  <c r="AL181" i="183"/>
  <c r="AQ185" i="183"/>
  <c r="AL185" i="183"/>
  <c r="AL52" i="157"/>
  <c r="AL212" i="183"/>
  <c r="AL240" i="183"/>
  <c r="AQ333" i="183"/>
  <c r="AL333" i="183"/>
  <c r="AL12" i="161"/>
  <c r="AL396" i="183"/>
  <c r="AL444" i="183"/>
  <c r="AL464" i="183"/>
  <c r="AL18" i="163"/>
  <c r="AL514" i="183"/>
  <c r="AL532" i="183"/>
  <c r="AL965" i="183"/>
  <c r="AL979" i="183"/>
  <c r="AL42" i="172"/>
  <c r="AL1098" i="183"/>
  <c r="AL63" i="172"/>
  <c r="AL1119" i="183"/>
  <c r="AL29" i="155"/>
  <c r="AL77" i="183"/>
  <c r="AL121" i="183"/>
  <c r="AL49" i="156"/>
  <c r="AL153" i="183"/>
  <c r="AL28" i="157"/>
  <c r="AL188" i="183"/>
  <c r="AL203" i="183"/>
  <c r="AL56" i="157"/>
  <c r="AL216" i="183"/>
  <c r="AL15" i="158"/>
  <c r="AL231" i="183"/>
  <c r="AL37" i="158"/>
  <c r="AL253" i="183"/>
  <c r="AL24" i="159"/>
  <c r="AL296" i="183"/>
  <c r="AL522" i="183"/>
  <c r="AL957" i="183"/>
  <c r="AL63" i="170"/>
  <c r="AL1007" i="183"/>
  <c r="AM62" i="172"/>
  <c r="AN1118" i="183" s="1"/>
  <c r="AM1118" i="183"/>
  <c r="AL1197" i="183"/>
  <c r="AL39" i="174"/>
  <c r="AL1207" i="183"/>
  <c r="AQ1218" i="183"/>
  <c r="AL1218" i="183"/>
  <c r="AL1057" i="183"/>
  <c r="AL1157" i="183"/>
  <c r="AQ1140" i="183"/>
  <c r="AL1140" i="183"/>
  <c r="AQ1084" i="183"/>
  <c r="AL1084" i="183"/>
  <c r="AQ1076" i="183"/>
  <c r="AL1076" i="183"/>
  <c r="AL1055" i="183"/>
  <c r="AL1163" i="183"/>
  <c r="AQ1163" i="183"/>
  <c r="AL51" i="173"/>
  <c r="AP51" i="173" s="1"/>
  <c r="AL61" i="173"/>
  <c r="AP61" i="173" s="1"/>
  <c r="AQ1173" i="183" s="1"/>
  <c r="AL1173" i="183"/>
  <c r="AQ1152" i="183"/>
  <c r="AL1152" i="183"/>
  <c r="AL20" i="173"/>
  <c r="AP20" i="173" s="1"/>
  <c r="AL1132" i="183"/>
  <c r="AM22" i="172"/>
  <c r="AN1078" i="183" s="1"/>
  <c r="AM1078" i="183"/>
  <c r="AL1083" i="183"/>
  <c r="AL44" i="172"/>
  <c r="AL1100" i="183"/>
  <c r="AM28" i="173"/>
  <c r="AN1140" i="183" s="1"/>
  <c r="AM1140" i="183"/>
  <c r="AL32" i="173"/>
  <c r="AL1144" i="183"/>
  <c r="AL52" i="173"/>
  <c r="AL1164" i="183"/>
  <c r="AL14" i="183"/>
  <c r="AL31" i="172"/>
  <c r="AL1087" i="183"/>
  <c r="AQ17" i="155"/>
  <c r="AR65" i="183" s="1"/>
  <c r="AL65" i="183"/>
  <c r="AL12" i="172"/>
  <c r="AL1068" i="183"/>
  <c r="AL13" i="156"/>
  <c r="AL117" i="183"/>
  <c r="AL406" i="183"/>
  <c r="AQ428" i="183"/>
  <c r="AL428" i="183"/>
  <c r="AL446" i="183"/>
  <c r="AL60" i="162"/>
  <c r="AL500" i="183"/>
  <c r="AL34" i="163"/>
  <c r="AL530" i="183"/>
  <c r="AM39" i="171"/>
  <c r="AN1039" i="183" s="1"/>
  <c r="AM1039" i="183"/>
  <c r="AL1095" i="183"/>
  <c r="AL49" i="172"/>
  <c r="AL1105" i="183"/>
  <c r="AL1123" i="183"/>
  <c r="AL29" i="157"/>
  <c r="AL189" i="183"/>
  <c r="AQ207" i="183"/>
  <c r="AL207" i="183"/>
  <c r="AL24" i="160"/>
  <c r="AL352" i="183"/>
  <c r="AQ1194" i="183"/>
  <c r="AL1194" i="183"/>
  <c r="AL31" i="174"/>
  <c r="AL1199" i="183"/>
  <c r="AL51" i="174"/>
  <c r="AL1219" i="183"/>
  <c r="AL10" i="174"/>
  <c r="AP10" i="174" s="1"/>
  <c r="AL1178" i="183"/>
  <c r="AQ1072" i="183"/>
  <c r="AL1072" i="183"/>
  <c r="AL1067" i="183"/>
  <c r="AL50" i="171"/>
  <c r="AL1050" i="183"/>
  <c r="AL37" i="172"/>
  <c r="AL1093" i="183"/>
  <c r="AM64" i="174"/>
  <c r="AN1232" i="183" s="1"/>
  <c r="AM1232" i="183"/>
  <c r="AL734" i="183"/>
  <c r="AL52" i="159"/>
  <c r="AP52" i="159" s="1"/>
  <c r="AL324" i="183"/>
  <c r="AL53" i="159"/>
  <c r="AL325" i="183"/>
  <c r="AL36" i="172"/>
  <c r="AL1092" i="183"/>
  <c r="AL166" i="183"/>
  <c r="AL36" i="157"/>
  <c r="AL196" i="183"/>
  <c r="AL17" i="159"/>
  <c r="AL289" i="183"/>
  <c r="AL297" i="183"/>
  <c r="AL434" i="183"/>
  <c r="AL466" i="183"/>
  <c r="AQ1046" i="183"/>
  <c r="AL1046" i="183"/>
  <c r="AL1115" i="183"/>
  <c r="AQ1175" i="183"/>
  <c r="AL1175" i="183"/>
  <c r="AL160" i="183"/>
  <c r="AL64" i="156"/>
  <c r="AL168" i="183"/>
  <c r="AL191" i="183"/>
  <c r="AQ195" i="183"/>
  <c r="AL195" i="183"/>
  <c r="AL28" i="159"/>
  <c r="AL300" i="183"/>
  <c r="AL303" i="183"/>
  <c r="AL18" i="161"/>
  <c r="AL402" i="183"/>
  <c r="AL49" i="170"/>
  <c r="AL993" i="183"/>
  <c r="AQ1212" i="183"/>
  <c r="AL1212" i="183"/>
  <c r="AL53" i="174"/>
  <c r="AL1221" i="183"/>
  <c r="AQ1232" i="183"/>
  <c r="AL1232" i="183"/>
  <c r="AL31" i="173"/>
  <c r="AP31" i="173" s="1"/>
  <c r="AQ1143" i="183" s="1"/>
  <c r="AL1143" i="183"/>
  <c r="AL58" i="172"/>
  <c r="AL1114" i="183"/>
  <c r="AL23" i="172"/>
  <c r="AP23" i="172" s="1"/>
  <c r="AQ1079" i="183" s="1"/>
  <c r="AL1079" i="183"/>
  <c r="AQ1118" i="183"/>
  <c r="AL1118" i="183"/>
  <c r="AQ1168" i="183"/>
  <c r="AL1168" i="183"/>
  <c r="AL53" i="173"/>
  <c r="AP53" i="173" s="1"/>
  <c r="AQ1165" i="183" s="1"/>
  <c r="AL1165" i="183"/>
  <c r="AQ1056" i="183"/>
  <c r="AL1056" i="183"/>
  <c r="AL29" i="174"/>
  <c r="AL38" i="174"/>
  <c r="AM16" i="173"/>
  <c r="AN1128" i="183" s="1"/>
  <c r="AM19" i="173"/>
  <c r="AN1131" i="183" s="1"/>
  <c r="BL59" i="172"/>
  <c r="BM1115" i="183" s="1"/>
  <c r="BL58" i="172"/>
  <c r="BM1114" i="183" s="1"/>
  <c r="BK59" i="172"/>
  <c r="BL1115" i="183" s="1"/>
  <c r="AM60" i="171"/>
  <c r="AN1060" i="183" s="1"/>
  <c r="AL43" i="171"/>
  <c r="AM64" i="171"/>
  <c r="AN1064" i="183" s="1"/>
  <c r="BL44" i="171"/>
  <c r="BM1044" i="183" s="1"/>
  <c r="BK44" i="171"/>
  <c r="BL1044" i="183" s="1"/>
  <c r="AS6" i="170"/>
  <c r="AL24" i="170"/>
  <c r="AT35" i="171"/>
  <c r="AU1035" i="183" s="1"/>
  <c r="BK38" i="171"/>
  <c r="BL1038" i="183" s="1"/>
  <c r="BL38" i="171"/>
  <c r="BM1038" i="183" s="1"/>
  <c r="BK36" i="171"/>
  <c r="BL1036" i="183" s="1"/>
  <c r="BL36" i="171"/>
  <c r="BM1036" i="183" s="1"/>
  <c r="AT40" i="171"/>
  <c r="AU1040" i="183" s="1"/>
  <c r="AT37" i="171"/>
  <c r="AU1037" i="183" s="1"/>
  <c r="AU39" i="171"/>
  <c r="AV1039" i="183" s="1"/>
  <c r="BK42" i="171"/>
  <c r="BL1042" i="183" s="1"/>
  <c r="BL42" i="171"/>
  <c r="BM1042" i="183" s="1"/>
  <c r="D26" i="61"/>
  <c r="AS5" i="170"/>
  <c r="AT15" i="170"/>
  <c r="AU959" i="183" s="1"/>
  <c r="BL64" i="170"/>
  <c r="BM1008" i="183" s="1"/>
  <c r="AT20" i="170"/>
  <c r="AU964" i="183" s="1"/>
  <c r="AT21" i="170"/>
  <c r="AU965" i="183" s="1"/>
  <c r="BL11" i="170"/>
  <c r="BM955" i="183" s="1"/>
  <c r="BK11" i="170"/>
  <c r="BL955" i="183" s="1"/>
  <c r="BK64" i="170"/>
  <c r="BL1008" i="183" s="1"/>
  <c r="AT17" i="170"/>
  <c r="AU961" i="183" s="1"/>
  <c r="AT10" i="170"/>
  <c r="AU954" i="183" s="1"/>
  <c r="AL13" i="170"/>
  <c r="AP13" i="170" s="1"/>
  <c r="AQ957" i="183" s="1"/>
  <c r="AL20" i="170"/>
  <c r="AK5" i="170"/>
  <c r="BL15" i="169"/>
  <c r="BM903" i="183" s="1"/>
  <c r="BK15" i="169"/>
  <c r="BL903" i="183" s="1"/>
  <c r="AT23" i="169"/>
  <c r="AU911" i="183" s="1"/>
  <c r="BL12" i="169"/>
  <c r="BM900" i="183" s="1"/>
  <c r="BK12" i="169"/>
  <c r="BL900" i="183" s="1"/>
  <c r="BK25" i="169"/>
  <c r="BL913" i="183" s="1"/>
  <c r="BL25" i="169"/>
  <c r="BM913" i="183" s="1"/>
  <c r="AT19" i="169"/>
  <c r="AU907" i="183" s="1"/>
  <c r="AT20" i="169"/>
  <c r="AU908" i="183" s="1"/>
  <c r="BL16" i="169"/>
  <c r="BM904" i="183" s="1"/>
  <c r="BK16" i="169"/>
  <c r="BL904" i="183" s="1"/>
  <c r="BK47" i="169"/>
  <c r="BL935" i="183" s="1"/>
  <c r="BL47" i="169"/>
  <c r="BM935" i="183" s="1"/>
  <c r="BL17" i="169"/>
  <c r="BM905" i="183" s="1"/>
  <c r="BK17" i="169"/>
  <c r="BL905" i="183" s="1"/>
  <c r="BL13" i="169"/>
  <c r="BM901" i="183" s="1"/>
  <c r="BK13" i="169"/>
  <c r="BL901" i="183" s="1"/>
  <c r="BL22" i="169"/>
  <c r="BM910" i="183" s="1"/>
  <c r="BK22" i="169"/>
  <c r="BL910" i="183" s="1"/>
  <c r="BL34" i="169"/>
  <c r="BM922" i="183" s="1"/>
  <c r="BK34" i="169"/>
  <c r="BL922" i="183" s="1"/>
  <c r="AT18" i="169"/>
  <c r="AU906" i="183" s="1"/>
  <c r="BK27" i="169"/>
  <c r="BL915" i="183" s="1"/>
  <c r="BL27" i="169"/>
  <c r="BM915" i="183" s="1"/>
  <c r="BL38" i="169"/>
  <c r="BM926" i="183" s="1"/>
  <c r="BK38" i="169"/>
  <c r="BL926" i="183" s="1"/>
  <c r="BK42" i="169"/>
  <c r="BL930" i="183" s="1"/>
  <c r="BL42" i="169"/>
  <c r="BM930" i="183" s="1"/>
  <c r="AT21" i="169"/>
  <c r="AU909" i="183" s="1"/>
  <c r="BK10" i="169"/>
  <c r="BL898" i="183" s="1"/>
  <c r="BL10" i="169"/>
  <c r="BM898" i="183" s="1"/>
  <c r="BL28" i="167"/>
  <c r="BM748" i="183" s="1"/>
  <c r="BK28" i="167"/>
  <c r="BL748" i="183" s="1"/>
  <c r="BK38" i="167"/>
  <c r="BL758" i="183" s="1"/>
  <c r="BL38" i="167"/>
  <c r="BM758" i="183" s="1"/>
  <c r="BK36" i="167"/>
  <c r="BL756" i="183" s="1"/>
  <c r="BL36" i="167"/>
  <c r="BM756" i="183" s="1"/>
  <c r="BJ5" i="167"/>
  <c r="BK34" i="167"/>
  <c r="BL754" i="183" s="1"/>
  <c r="BL34" i="167"/>
  <c r="BM754" i="183" s="1"/>
  <c r="BK26" i="167"/>
  <c r="BL746" i="183" s="1"/>
  <c r="BL26" i="167"/>
  <c r="BM746" i="183" s="1"/>
  <c r="BL42" i="167"/>
  <c r="BM762" i="183" s="1"/>
  <c r="BK42" i="167"/>
  <c r="BL762" i="183" s="1"/>
  <c r="BK44" i="167"/>
  <c r="BL764" i="183" s="1"/>
  <c r="BL44" i="167"/>
  <c r="BM764" i="183" s="1"/>
  <c r="BL30" i="167"/>
  <c r="BM750" i="183" s="1"/>
  <c r="BK30" i="167"/>
  <c r="BL750" i="183" s="1"/>
  <c r="BL23" i="166"/>
  <c r="BM687" i="183" s="1"/>
  <c r="BL16" i="166"/>
  <c r="BM680" i="183" s="1"/>
  <c r="BK16" i="166"/>
  <c r="BL680" i="183" s="1"/>
  <c r="BL20" i="166"/>
  <c r="BM684" i="183" s="1"/>
  <c r="BK20" i="166"/>
  <c r="BL684" i="183" s="1"/>
  <c r="AT19" i="166"/>
  <c r="AU683" i="183" s="1"/>
  <c r="BK14" i="166"/>
  <c r="BL678" i="183" s="1"/>
  <c r="BL14" i="166"/>
  <c r="BM678" i="183" s="1"/>
  <c r="BK17" i="166"/>
  <c r="BL681" i="183" s="1"/>
  <c r="BL17" i="166"/>
  <c r="BM681" i="183" s="1"/>
  <c r="BK11" i="166"/>
  <c r="BL675" i="183" s="1"/>
  <c r="BL11" i="166"/>
  <c r="BM675" i="183" s="1"/>
  <c r="BK13" i="166"/>
  <c r="BL677" i="183" s="1"/>
  <c r="BL13" i="166"/>
  <c r="BM677" i="183" s="1"/>
  <c r="BK21" i="166"/>
  <c r="BL685" i="183" s="1"/>
  <c r="BL21" i="166"/>
  <c r="BM685" i="183" s="1"/>
  <c r="AU12" i="166"/>
  <c r="AV676" i="183" s="1"/>
  <c r="AT10" i="166"/>
  <c r="AU674" i="183" s="1"/>
  <c r="AT22" i="166"/>
  <c r="AU686" i="183" s="1"/>
  <c r="AT18" i="165"/>
  <c r="AU626" i="183" s="1"/>
  <c r="AT22" i="165"/>
  <c r="AU630" i="183" s="1"/>
  <c r="AU12" i="165"/>
  <c r="AV620" i="183" s="1"/>
  <c r="AU16" i="165"/>
  <c r="AV624" i="183" s="1"/>
  <c r="BK20" i="165"/>
  <c r="BL628" i="183" s="1"/>
  <c r="BL20" i="165"/>
  <c r="BM628" i="183" s="1"/>
  <c r="AU14" i="165"/>
  <c r="AV622" i="183" s="1"/>
  <c r="BK17" i="165"/>
  <c r="BL625" i="183" s="1"/>
  <c r="BL17" i="165"/>
  <c r="BM625" i="183" s="1"/>
  <c r="AT15" i="165"/>
  <c r="AU623" i="183" s="1"/>
  <c r="BK13" i="165"/>
  <c r="BL621" i="183" s="1"/>
  <c r="BL13" i="165"/>
  <c r="BM621" i="183" s="1"/>
  <c r="AT11" i="165"/>
  <c r="AU619" i="183" s="1"/>
  <c r="AT10" i="165"/>
  <c r="AU618" i="183" s="1"/>
  <c r="AL10" i="163"/>
  <c r="BL34" i="164"/>
  <c r="BM586" i="183" s="1"/>
  <c r="BK34" i="164"/>
  <c r="BL586" i="183" s="1"/>
  <c r="BL21" i="164"/>
  <c r="BM573" i="183" s="1"/>
  <c r="BK21" i="164"/>
  <c r="BL573" i="183" s="1"/>
  <c r="AL39" i="163"/>
  <c r="BK17" i="163"/>
  <c r="BL513" i="183" s="1"/>
  <c r="BL17" i="163"/>
  <c r="BM513" i="183" s="1"/>
  <c r="AL26" i="163"/>
  <c r="AL38" i="162"/>
  <c r="BL30" i="163"/>
  <c r="BM526" i="183" s="1"/>
  <c r="BK30" i="163"/>
  <c r="BL526" i="183" s="1"/>
  <c r="BL36" i="163"/>
  <c r="BM532" i="183" s="1"/>
  <c r="BK36" i="163"/>
  <c r="BL532" i="183" s="1"/>
  <c r="BL30" i="162"/>
  <c r="BM470" i="183" s="1"/>
  <c r="BK30" i="162"/>
  <c r="BL470" i="183" s="1"/>
  <c r="AL62" i="161"/>
  <c r="AM62" i="161" s="1"/>
  <c r="AN446" i="183" s="1"/>
  <c r="BK28" i="162"/>
  <c r="BL468" i="183" s="1"/>
  <c r="BL28" i="162"/>
  <c r="BM468" i="183" s="1"/>
  <c r="AL40" i="161"/>
  <c r="BL48" i="161"/>
  <c r="BM432" i="183" s="1"/>
  <c r="BL19" i="161"/>
  <c r="BM403" i="183" s="1"/>
  <c r="BK19" i="161"/>
  <c r="BL403" i="183" s="1"/>
  <c r="AL26" i="161"/>
  <c r="AP26" i="161" s="1"/>
  <c r="AU65" i="161"/>
  <c r="AL36" i="161"/>
  <c r="AP36" i="161" s="1"/>
  <c r="AQ420" i="183" s="1"/>
  <c r="BL15" i="161"/>
  <c r="BM399" i="183" s="1"/>
  <c r="BK15" i="161"/>
  <c r="BL399" i="183" s="1"/>
  <c r="AT20" i="161"/>
  <c r="AU404" i="183" s="1"/>
  <c r="AQ448" i="183"/>
  <c r="AL60" i="161"/>
  <c r="AT10" i="161"/>
  <c r="AU394" i="183" s="1"/>
  <c r="AT14" i="161"/>
  <c r="AU398" i="183" s="1"/>
  <c r="BL21" i="161"/>
  <c r="BM405" i="183" s="1"/>
  <c r="BK21" i="161"/>
  <c r="BL405" i="183" s="1"/>
  <c r="BL18" i="161"/>
  <c r="BM402" i="183" s="1"/>
  <c r="BK18" i="161"/>
  <c r="BL402" i="183" s="1"/>
  <c r="AL50" i="161"/>
  <c r="BL13" i="161"/>
  <c r="BM397" i="183" s="1"/>
  <c r="BK13" i="161"/>
  <c r="BL397" i="183" s="1"/>
  <c r="BL11" i="161"/>
  <c r="BM395" i="183" s="1"/>
  <c r="BK11" i="161"/>
  <c r="BL395" i="183" s="1"/>
  <c r="AL63" i="161"/>
  <c r="AL24" i="161"/>
  <c r="BK23" i="161"/>
  <c r="BL407" i="183" s="1"/>
  <c r="BL23" i="161"/>
  <c r="BM407" i="183" s="1"/>
  <c r="BK25" i="161"/>
  <c r="BL409" i="183" s="1"/>
  <c r="BL25" i="161"/>
  <c r="BM409" i="183" s="1"/>
  <c r="BK29" i="161"/>
  <c r="BL413" i="183" s="1"/>
  <c r="BL29" i="161"/>
  <c r="BM413" i="183" s="1"/>
  <c r="AT22" i="161"/>
  <c r="AU406" i="183" s="1"/>
  <c r="AL64" i="160"/>
  <c r="AL63" i="160"/>
  <c r="AL31" i="159"/>
  <c r="AQ302" i="183"/>
  <c r="AL30" i="159"/>
  <c r="AP30" i="159" s="1"/>
  <c r="AL25" i="159"/>
  <c r="AP25" i="159" s="1"/>
  <c r="AQ297" i="183" s="1"/>
  <c r="BK51" i="159"/>
  <c r="AL16" i="159"/>
  <c r="AL14" i="159"/>
  <c r="AL12" i="159"/>
  <c r="AL35" i="158"/>
  <c r="AL50" i="157"/>
  <c r="AL10" i="158"/>
  <c r="AL64" i="157"/>
  <c r="AL65" i="157"/>
  <c r="AL31" i="157"/>
  <c r="AL32" i="157"/>
  <c r="AL43" i="157"/>
  <c r="AQ187" i="183"/>
  <c r="AL27" i="157"/>
  <c r="AP27" i="157" s="1"/>
  <c r="AL30" i="157"/>
  <c r="AP30" i="157" s="1"/>
  <c r="AQ190" i="183" s="1"/>
  <c r="AL33" i="157"/>
  <c r="AL25" i="157"/>
  <c r="AP25" i="157" s="1"/>
  <c r="AL24" i="157"/>
  <c r="AQ156" i="183"/>
  <c r="AL56" i="156"/>
  <c r="AL62" i="156"/>
  <c r="AT48" i="157"/>
  <c r="AU208" i="183" s="1"/>
  <c r="AL22" i="157"/>
  <c r="AP22" i="157" s="1"/>
  <c r="AQ182" i="183"/>
  <c r="AL15" i="157"/>
  <c r="AL65" i="156"/>
  <c r="AQ171" i="183"/>
  <c r="AL11" i="157"/>
  <c r="AP11" i="157" s="1"/>
  <c r="AQ172" i="183"/>
  <c r="AQ158" i="183"/>
  <c r="AL53" i="156"/>
  <c r="AL26" i="156"/>
  <c r="AL64" i="155"/>
  <c r="AL17" i="156"/>
  <c r="AL12" i="156"/>
  <c r="AL21" i="156"/>
  <c r="AQ92" i="183"/>
  <c r="BK27" i="155"/>
  <c r="BL75" i="183" s="1"/>
  <c r="BL27" i="155"/>
  <c r="BM75" i="183" s="1"/>
  <c r="BK44" i="155"/>
  <c r="BL92" i="183" s="1"/>
  <c r="BL44" i="155"/>
  <c r="BM92" i="183" s="1"/>
  <c r="AU41" i="155"/>
  <c r="BL31" i="155"/>
  <c r="BM79" i="183" s="1"/>
  <c r="BK31" i="155"/>
  <c r="BL79" i="183" s="1"/>
  <c r="BL48" i="154"/>
  <c r="BM40" i="183" s="1"/>
  <c r="BK48" i="154"/>
  <c r="BL40" i="183" s="1"/>
  <c r="BL50" i="154"/>
  <c r="BM42" i="183" s="1"/>
  <c r="AU18" i="170"/>
  <c r="AV962" i="183" s="1"/>
  <c r="AM55" i="173"/>
  <c r="AN1167" i="183" s="1"/>
  <c r="BK20" i="174"/>
  <c r="BL1188" i="183" s="1"/>
  <c r="BL20" i="174"/>
  <c r="BM1188" i="183" s="1"/>
  <c r="BK15" i="174"/>
  <c r="BL1183" i="183" s="1"/>
  <c r="BL15" i="174"/>
  <c r="BM1183" i="183" s="1"/>
  <c r="BL22" i="174"/>
  <c r="BM1190" i="183" s="1"/>
  <c r="BK22" i="174"/>
  <c r="BL1190" i="183" s="1"/>
  <c r="AM59" i="174"/>
  <c r="AN1227" i="183" s="1"/>
  <c r="AM17" i="174"/>
  <c r="AN1185" i="183" s="1"/>
  <c r="AL64" i="173"/>
  <c r="BL12" i="173"/>
  <c r="BM1124" i="183" s="1"/>
  <c r="BK12" i="173"/>
  <c r="BL1124" i="183" s="1"/>
  <c r="BL16" i="173"/>
  <c r="BM1128" i="183" s="1"/>
  <c r="BK16" i="173"/>
  <c r="BL1128" i="183" s="1"/>
  <c r="AL59" i="172"/>
  <c r="AL11" i="173"/>
  <c r="AL39" i="172"/>
  <c r="AP39" i="172" s="1"/>
  <c r="AQ1095" i="183" s="1"/>
  <c r="AM20" i="172"/>
  <c r="AN1076" i="183" s="1"/>
  <c r="AL14" i="172"/>
  <c r="AL63" i="171"/>
  <c r="AP63" i="171" s="1"/>
  <c r="AQ1063" i="183"/>
  <c r="AM55" i="171"/>
  <c r="AN1055" i="183" s="1"/>
  <c r="AL46" i="171"/>
  <c r="AP46" i="171" s="1"/>
  <c r="AT33" i="171"/>
  <c r="AU1033" i="183" s="1"/>
  <c r="AT30" i="171"/>
  <c r="AU1030" i="183" s="1"/>
  <c r="BL34" i="171"/>
  <c r="BM1034" i="183" s="1"/>
  <c r="BK34" i="171"/>
  <c r="BL1034" i="183" s="1"/>
  <c r="AT10" i="171"/>
  <c r="AU1010" i="183" s="1"/>
  <c r="AT22" i="171"/>
  <c r="AU1022" i="183" s="1"/>
  <c r="BK15" i="171"/>
  <c r="BL1015" i="183" s="1"/>
  <c r="BL15" i="171"/>
  <c r="BM1015" i="183" s="1"/>
  <c r="AT18" i="171"/>
  <c r="AU1018" i="183" s="1"/>
  <c r="AT17" i="171"/>
  <c r="AU1017" i="183" s="1"/>
  <c r="AT14" i="171"/>
  <c r="AU1014" i="183" s="1"/>
  <c r="AT25" i="171"/>
  <c r="AU1025" i="183" s="1"/>
  <c r="BK19" i="171"/>
  <c r="BL1019" i="183" s="1"/>
  <c r="BL19" i="171"/>
  <c r="BM1019" i="183" s="1"/>
  <c r="AT23" i="171"/>
  <c r="AU1023" i="183" s="1"/>
  <c r="BL13" i="171"/>
  <c r="BM1013" i="183" s="1"/>
  <c r="BK13" i="171"/>
  <c r="BL1013" i="183" s="1"/>
  <c r="AT21" i="171"/>
  <c r="AU1021" i="183" s="1"/>
  <c r="AT29" i="171"/>
  <c r="BK11" i="171"/>
  <c r="BL1011" i="183" s="1"/>
  <c r="BL11" i="171"/>
  <c r="BM1011" i="183" s="1"/>
  <c r="AT27" i="171"/>
  <c r="AU1027" i="183" s="1"/>
  <c r="F26" i="61"/>
  <c r="C26" i="61"/>
  <c r="AT26" i="170"/>
  <c r="AU970" i="183" s="1"/>
  <c r="BL41" i="170"/>
  <c r="BM985" i="183" s="1"/>
  <c r="BK41" i="170"/>
  <c r="BL985" i="183" s="1"/>
  <c r="AT34" i="170"/>
  <c r="AU978" i="183" s="1"/>
  <c r="BK39" i="170"/>
  <c r="BL983" i="183" s="1"/>
  <c r="BL39" i="170"/>
  <c r="BM983" i="183" s="1"/>
  <c r="AT64" i="170"/>
  <c r="AU1008" i="183" s="1"/>
  <c r="AT59" i="170"/>
  <c r="AU1003" i="183" s="1"/>
  <c r="BK40" i="170"/>
  <c r="BL984" i="183" s="1"/>
  <c r="BL40" i="170"/>
  <c r="BM984" i="183" s="1"/>
  <c r="AU54" i="170"/>
  <c r="AV998" i="183" s="1"/>
  <c r="BL49" i="170"/>
  <c r="BM993" i="183" s="1"/>
  <c r="BK49" i="170"/>
  <c r="BL993" i="183" s="1"/>
  <c r="BK47" i="170"/>
  <c r="BL991" i="183" s="1"/>
  <c r="BL47" i="170"/>
  <c r="BM991" i="183" s="1"/>
  <c r="BK52" i="170"/>
  <c r="BL996" i="183" s="1"/>
  <c r="BL52" i="170"/>
  <c r="BM996" i="183" s="1"/>
  <c r="BK32" i="170"/>
  <c r="BL976" i="183" s="1"/>
  <c r="BL32" i="170"/>
  <c r="BM976" i="183" s="1"/>
  <c r="BL44" i="170"/>
  <c r="BM988" i="183" s="1"/>
  <c r="BK44" i="170"/>
  <c r="BL988" i="183" s="1"/>
  <c r="AT58" i="170"/>
  <c r="AU1002" i="183" s="1"/>
  <c r="BL35" i="170"/>
  <c r="BM979" i="183" s="1"/>
  <c r="BK35" i="170"/>
  <c r="BL979" i="183" s="1"/>
  <c r="AT46" i="170"/>
  <c r="AU990" i="183" s="1"/>
  <c r="BL61" i="170"/>
  <c r="BM1005" i="183" s="1"/>
  <c r="BK61" i="170"/>
  <c r="BL1005" i="183" s="1"/>
  <c r="BL27" i="170"/>
  <c r="BM971" i="183" s="1"/>
  <c r="BK27" i="170"/>
  <c r="BL971" i="183" s="1"/>
  <c r="AT38" i="170"/>
  <c r="AU982" i="183" s="1"/>
  <c r="BL25" i="170"/>
  <c r="BM969" i="183" s="1"/>
  <c r="BK25" i="170"/>
  <c r="BL969" i="183" s="1"/>
  <c r="BL55" i="170"/>
  <c r="BM999" i="183" s="1"/>
  <c r="BK55" i="170"/>
  <c r="BL999" i="183" s="1"/>
  <c r="BK23" i="170"/>
  <c r="BL967" i="183" s="1"/>
  <c r="BL23" i="170"/>
  <c r="BM967" i="183" s="1"/>
  <c r="AT30" i="170"/>
  <c r="AU974" i="183" s="1"/>
  <c r="BK24" i="170"/>
  <c r="BL968" i="183" s="1"/>
  <c r="BL24" i="170"/>
  <c r="BM968" i="183" s="1"/>
  <c r="BL51" i="170"/>
  <c r="BM995" i="183" s="1"/>
  <c r="BK51" i="170"/>
  <c r="BL995" i="183" s="1"/>
  <c r="BL36" i="170"/>
  <c r="BM980" i="183" s="1"/>
  <c r="BK36" i="170"/>
  <c r="BL980" i="183" s="1"/>
  <c r="BL33" i="170"/>
  <c r="BM977" i="183" s="1"/>
  <c r="BK33" i="170"/>
  <c r="BL977" i="183" s="1"/>
  <c r="BL56" i="170"/>
  <c r="BM1000" i="183" s="1"/>
  <c r="BK56" i="170"/>
  <c r="BL1000" i="183" s="1"/>
  <c r="BK31" i="170"/>
  <c r="BL975" i="183" s="1"/>
  <c r="BL31" i="170"/>
  <c r="BM975" i="183" s="1"/>
  <c r="BL60" i="170"/>
  <c r="BM1004" i="183" s="1"/>
  <c r="BK60" i="170"/>
  <c r="BL1004" i="183" s="1"/>
  <c r="BK48" i="170"/>
  <c r="BL992" i="183" s="1"/>
  <c r="BL48" i="170"/>
  <c r="BM992" i="183" s="1"/>
  <c r="BL28" i="170"/>
  <c r="BM972" i="183" s="1"/>
  <c r="BK28" i="170"/>
  <c r="BL972" i="183" s="1"/>
  <c r="BK65" i="170"/>
  <c r="BL1009" i="183" s="1"/>
  <c r="BL65" i="170"/>
  <c r="BM1009" i="183" s="1"/>
  <c r="AT42" i="170"/>
  <c r="AU986" i="183" s="1"/>
  <c r="AT62" i="170"/>
  <c r="AU1006" i="183" s="1"/>
  <c r="AT50" i="170"/>
  <c r="AU994" i="183" s="1"/>
  <c r="AT63" i="170"/>
  <c r="AU1007" i="183" s="1"/>
  <c r="BL43" i="170"/>
  <c r="BM987" i="183" s="1"/>
  <c r="BK43" i="170"/>
  <c r="BL987" i="183" s="1"/>
  <c r="BL22" i="170"/>
  <c r="BM966" i="183" s="1"/>
  <c r="BK22" i="170"/>
  <c r="BL966" i="183" s="1"/>
  <c r="BJ6" i="170"/>
  <c r="BJ5" i="170"/>
  <c r="E26" i="61"/>
  <c r="AL19" i="170"/>
  <c r="AK6" i="170"/>
  <c r="AL21" i="170"/>
  <c r="B26" i="61"/>
  <c r="BL29" i="169"/>
  <c r="BM917" i="183" s="1"/>
  <c r="BK29" i="169"/>
  <c r="BL917" i="183" s="1"/>
  <c r="BL32" i="169"/>
  <c r="BM920" i="183" s="1"/>
  <c r="BK32" i="169"/>
  <c r="BL920" i="183" s="1"/>
  <c r="AT55" i="169"/>
  <c r="AU943" i="183" s="1"/>
  <c r="BK36" i="169"/>
  <c r="BL924" i="183" s="1"/>
  <c r="BL36" i="169"/>
  <c r="BM924" i="183" s="1"/>
  <c r="AT43" i="169"/>
  <c r="AU931" i="183" s="1"/>
  <c r="BK45" i="169"/>
  <c r="BL933" i="183" s="1"/>
  <c r="BL45" i="169"/>
  <c r="BM933" i="183" s="1"/>
  <c r="BL40" i="169"/>
  <c r="BM928" i="183" s="1"/>
  <c r="BK40" i="169"/>
  <c r="BL928" i="183" s="1"/>
  <c r="AT28" i="169"/>
  <c r="AU916" i="183" s="1"/>
  <c r="BL50" i="169"/>
  <c r="BM938" i="183" s="1"/>
  <c r="BK50" i="169"/>
  <c r="BL938" i="183" s="1"/>
  <c r="BL58" i="169"/>
  <c r="BM946" i="183" s="1"/>
  <c r="BK58" i="169"/>
  <c r="BL946" i="183" s="1"/>
  <c r="AT35" i="169"/>
  <c r="AT57" i="169"/>
  <c r="AU945" i="183" s="1"/>
  <c r="BL37" i="169"/>
  <c r="BM925" i="183" s="1"/>
  <c r="BK37" i="169"/>
  <c r="BL925" i="183" s="1"/>
  <c r="BL49" i="169"/>
  <c r="BM937" i="183" s="1"/>
  <c r="BK49" i="169"/>
  <c r="BL937" i="183" s="1"/>
  <c r="BL44" i="169"/>
  <c r="BM932" i="183" s="1"/>
  <c r="BK44" i="169"/>
  <c r="BL932" i="183" s="1"/>
  <c r="AT26" i="169"/>
  <c r="AU914" i="183" s="1"/>
  <c r="AT39" i="169"/>
  <c r="AU927" i="183" s="1"/>
  <c r="BK48" i="169"/>
  <c r="BL936" i="183" s="1"/>
  <c r="BL48" i="169"/>
  <c r="BM936" i="183" s="1"/>
  <c r="BL46" i="169"/>
  <c r="BM934" i="183" s="1"/>
  <c r="BK46" i="169"/>
  <c r="BL934" i="183" s="1"/>
  <c r="AT31" i="169"/>
  <c r="AU919" i="183" s="1"/>
  <c r="BL62" i="169"/>
  <c r="BM950" i="183" s="1"/>
  <c r="BK62" i="169"/>
  <c r="BL950" i="183" s="1"/>
  <c r="BK52" i="169"/>
  <c r="BL940" i="183" s="1"/>
  <c r="BL52" i="169"/>
  <c r="BM940" i="183" s="1"/>
  <c r="BL54" i="169"/>
  <c r="BM942" i="183" s="1"/>
  <c r="BK54" i="169"/>
  <c r="BL942" i="183" s="1"/>
  <c r="BL60" i="169"/>
  <c r="BM948" i="183" s="1"/>
  <c r="BK60" i="169"/>
  <c r="BL948" i="183" s="1"/>
  <c r="BL53" i="169"/>
  <c r="BM941" i="183" s="1"/>
  <c r="BK53" i="169"/>
  <c r="BL941" i="183" s="1"/>
  <c r="BL64" i="169"/>
  <c r="BM952" i="183" s="1"/>
  <c r="BK64" i="169"/>
  <c r="BL952" i="183" s="1"/>
  <c r="BK61" i="169"/>
  <c r="BL949" i="183" s="1"/>
  <c r="BL61" i="169"/>
  <c r="BM949" i="183" s="1"/>
  <c r="BL65" i="169"/>
  <c r="BM953" i="183" s="1"/>
  <c r="BK65" i="169"/>
  <c r="BL953" i="183" s="1"/>
  <c r="AT56" i="169"/>
  <c r="AU944" i="183" s="1"/>
  <c r="BL33" i="169"/>
  <c r="BM921" i="183" s="1"/>
  <c r="BK33" i="169"/>
  <c r="BL921" i="183" s="1"/>
  <c r="BL41" i="169"/>
  <c r="BM929" i="183" s="1"/>
  <c r="BK41" i="169"/>
  <c r="BL929" i="183" s="1"/>
  <c r="BL24" i="169"/>
  <c r="BM912" i="183" s="1"/>
  <c r="BJ6" i="169"/>
  <c r="BK24" i="169"/>
  <c r="BL912" i="183" s="1"/>
  <c r="BJ5" i="169"/>
  <c r="AT37" i="153"/>
  <c r="BL43" i="153"/>
  <c r="BM875" i="183" s="1"/>
  <c r="BK43" i="153"/>
  <c r="BL875" i="183" s="1"/>
  <c r="BL64" i="153"/>
  <c r="BM896" i="183" s="1"/>
  <c r="BK64" i="153"/>
  <c r="BL896" i="183" s="1"/>
  <c r="BL26" i="153"/>
  <c r="BM858" i="183" s="1"/>
  <c r="BK26" i="153"/>
  <c r="BL858" i="183" s="1"/>
  <c r="BL42" i="153"/>
  <c r="BM874" i="183" s="1"/>
  <c r="BK42" i="153"/>
  <c r="BL874" i="183" s="1"/>
  <c r="BL57" i="153"/>
  <c r="BM889" i="183" s="1"/>
  <c r="BK57" i="153"/>
  <c r="BL889" i="183" s="1"/>
  <c r="BK15" i="153"/>
  <c r="BL847" i="183" s="1"/>
  <c r="BL15" i="153"/>
  <c r="BM847" i="183" s="1"/>
  <c r="AT33" i="153"/>
  <c r="AU865" i="183" s="1"/>
  <c r="BL45" i="153"/>
  <c r="BM877" i="183" s="1"/>
  <c r="BK45" i="153"/>
  <c r="BL877" i="183" s="1"/>
  <c r="BL12" i="153"/>
  <c r="BM844" i="183" s="1"/>
  <c r="BK12" i="153"/>
  <c r="BL844" i="183" s="1"/>
  <c r="BL30" i="153"/>
  <c r="BM862" i="183" s="1"/>
  <c r="BK30" i="153"/>
  <c r="BL862" i="183" s="1"/>
  <c r="BL53" i="153"/>
  <c r="BM885" i="183" s="1"/>
  <c r="BK53" i="153"/>
  <c r="BL885" i="183" s="1"/>
  <c r="BK11" i="153"/>
  <c r="BL843" i="183" s="1"/>
  <c r="BL11" i="153"/>
  <c r="BM843" i="183" s="1"/>
  <c r="AT29" i="153"/>
  <c r="AU861" i="183" s="1"/>
  <c r="BL54" i="153"/>
  <c r="BM886" i="183" s="1"/>
  <c r="BK54" i="153"/>
  <c r="BL886" i="183" s="1"/>
  <c r="BL22" i="153"/>
  <c r="BM854" i="183" s="1"/>
  <c r="BK22" i="153"/>
  <c r="BL854" i="183" s="1"/>
  <c r="BL40" i="153"/>
  <c r="BM872" i="183" s="1"/>
  <c r="BK40" i="153"/>
  <c r="BL872" i="183" s="1"/>
  <c r="BL47" i="153"/>
  <c r="BM879" i="183" s="1"/>
  <c r="BK47" i="153"/>
  <c r="BL879" i="183" s="1"/>
  <c r="BL63" i="153"/>
  <c r="BM895" i="183" s="1"/>
  <c r="BK63" i="153"/>
  <c r="BL895" i="183" s="1"/>
  <c r="AT23" i="153"/>
  <c r="AU855" i="183" s="1"/>
  <c r="BK21" i="153"/>
  <c r="BL853" i="183" s="1"/>
  <c r="BL21" i="153"/>
  <c r="BM853" i="183" s="1"/>
  <c r="BL46" i="153"/>
  <c r="BM878" i="183" s="1"/>
  <c r="BK46" i="153"/>
  <c r="BL878" i="183" s="1"/>
  <c r="BL28" i="153"/>
  <c r="BM860" i="183" s="1"/>
  <c r="BK28" i="153"/>
  <c r="BL860" i="183" s="1"/>
  <c r="BL44" i="153"/>
  <c r="BM876" i="183" s="1"/>
  <c r="BK44" i="153"/>
  <c r="BL876" i="183" s="1"/>
  <c r="BL51" i="153"/>
  <c r="BM883" i="183" s="1"/>
  <c r="BK51" i="153"/>
  <c r="BL883" i="183" s="1"/>
  <c r="BL62" i="153"/>
  <c r="BM894" i="183" s="1"/>
  <c r="BK62" i="153"/>
  <c r="BL894" i="183" s="1"/>
  <c r="BK27" i="153"/>
  <c r="BL859" i="183" s="1"/>
  <c r="BL27" i="153"/>
  <c r="BM859" i="183" s="1"/>
  <c r="BJ5" i="153"/>
  <c r="BL39" i="153"/>
  <c r="BM871" i="183" s="1"/>
  <c r="BK39" i="153"/>
  <c r="BL871" i="183" s="1"/>
  <c r="BL48" i="153"/>
  <c r="BM880" i="183" s="1"/>
  <c r="BK48" i="153"/>
  <c r="BL880" i="183" s="1"/>
  <c r="BL16" i="153"/>
  <c r="BM848" i="183" s="1"/>
  <c r="BK16" i="153"/>
  <c r="BL848" i="183" s="1"/>
  <c r="BL34" i="153"/>
  <c r="BM866" i="183" s="1"/>
  <c r="BK34" i="153"/>
  <c r="BL866" i="183" s="1"/>
  <c r="BL49" i="153"/>
  <c r="BM881" i="183" s="1"/>
  <c r="BK49" i="153"/>
  <c r="BL881" i="183" s="1"/>
  <c r="BL65" i="153"/>
  <c r="BM897" i="183" s="1"/>
  <c r="BK65" i="153"/>
  <c r="BL897" i="183" s="1"/>
  <c r="BK25" i="153"/>
  <c r="BL857" i="183" s="1"/>
  <c r="BL25" i="153"/>
  <c r="BM857" i="183" s="1"/>
  <c r="BL41" i="153"/>
  <c r="BM873" i="183" s="1"/>
  <c r="BK41" i="153"/>
  <c r="BL873" i="183" s="1"/>
  <c r="BL56" i="153"/>
  <c r="BM888" i="183" s="1"/>
  <c r="BK56" i="153"/>
  <c r="BL888" i="183" s="1"/>
  <c r="BL20" i="153"/>
  <c r="BM852" i="183" s="1"/>
  <c r="BK20" i="153"/>
  <c r="BL852" i="183" s="1"/>
  <c r="BL38" i="153"/>
  <c r="BM870" i="183" s="1"/>
  <c r="BK38" i="153"/>
  <c r="BL870" i="183" s="1"/>
  <c r="BL61" i="153"/>
  <c r="BM893" i="183" s="1"/>
  <c r="BK61" i="153"/>
  <c r="BL893" i="183" s="1"/>
  <c r="BJ6" i="153"/>
  <c r="BK19" i="153"/>
  <c r="BL851" i="183" s="1"/>
  <c r="BL19" i="153"/>
  <c r="BM851" i="183" s="1"/>
  <c r="BL60" i="153"/>
  <c r="BM892" i="183" s="1"/>
  <c r="BK60" i="153"/>
  <c r="BL892" i="183" s="1"/>
  <c r="BL14" i="153"/>
  <c r="BM846" i="183" s="1"/>
  <c r="BK14" i="153"/>
  <c r="BL846" i="183" s="1"/>
  <c r="BL32" i="153"/>
  <c r="BM864" i="183" s="1"/>
  <c r="BK32" i="153"/>
  <c r="BL864" i="183" s="1"/>
  <c r="BL50" i="153"/>
  <c r="BM882" i="183" s="1"/>
  <c r="BK50" i="153"/>
  <c r="BL882" i="183" s="1"/>
  <c r="BL55" i="153"/>
  <c r="BM887" i="183" s="1"/>
  <c r="BK55" i="153"/>
  <c r="BL887" i="183" s="1"/>
  <c r="BK13" i="153"/>
  <c r="BL845" i="183" s="1"/>
  <c r="BL13" i="153"/>
  <c r="BM845" i="183" s="1"/>
  <c r="AT31" i="153"/>
  <c r="AU863" i="183" s="1"/>
  <c r="BL52" i="153"/>
  <c r="BM884" i="183" s="1"/>
  <c r="BK52" i="153"/>
  <c r="BL884" i="183" s="1"/>
  <c r="BL18" i="153"/>
  <c r="BM850" i="183" s="1"/>
  <c r="BK18" i="153"/>
  <c r="BL850" i="183" s="1"/>
  <c r="BL36" i="153"/>
  <c r="BM868" i="183" s="1"/>
  <c r="BK36" i="153"/>
  <c r="BL868" i="183" s="1"/>
  <c r="BL58" i="153"/>
  <c r="BM890" i="183" s="1"/>
  <c r="BK58" i="153"/>
  <c r="BL890" i="183" s="1"/>
  <c r="BL59" i="153"/>
  <c r="BM891" i="183" s="1"/>
  <c r="BK59" i="153"/>
  <c r="BL891" i="183" s="1"/>
  <c r="BK17" i="153"/>
  <c r="BL849" i="183" s="1"/>
  <c r="BL17" i="153"/>
  <c r="BM849" i="183" s="1"/>
  <c r="AT35" i="153"/>
  <c r="AU867" i="183" s="1"/>
  <c r="AT10" i="153"/>
  <c r="AU842" i="183" s="1"/>
  <c r="AT24" i="153"/>
  <c r="AU856" i="183" s="1"/>
  <c r="BK63" i="168"/>
  <c r="BL839" i="183" s="1"/>
  <c r="BL63" i="168"/>
  <c r="BM839" i="183" s="1"/>
  <c r="BL60" i="168"/>
  <c r="BM836" i="183" s="1"/>
  <c r="BK60" i="168"/>
  <c r="BL836" i="183" s="1"/>
  <c r="AT58" i="168"/>
  <c r="AU834" i="183" s="1"/>
  <c r="BK65" i="168"/>
  <c r="BL841" i="183" s="1"/>
  <c r="BL65" i="168"/>
  <c r="BM841" i="183" s="1"/>
  <c r="AT54" i="168"/>
  <c r="AU830" i="183" s="1"/>
  <c r="BK49" i="168"/>
  <c r="BL825" i="183" s="1"/>
  <c r="BL49" i="168"/>
  <c r="BM825" i="183" s="1"/>
  <c r="BK51" i="168"/>
  <c r="BL827" i="183" s="1"/>
  <c r="BL51" i="168"/>
  <c r="BM827" i="183" s="1"/>
  <c r="AT57" i="168"/>
  <c r="AU833" i="183" s="1"/>
  <c r="BK55" i="168"/>
  <c r="BL831" i="183" s="1"/>
  <c r="BL55" i="168"/>
  <c r="BM831" i="183" s="1"/>
  <c r="AT59" i="168"/>
  <c r="AU835" i="183" s="1"/>
  <c r="AT64" i="168"/>
  <c r="AU840" i="183" s="1"/>
  <c r="AT52" i="168"/>
  <c r="AU828" i="183" s="1"/>
  <c r="BL47" i="168"/>
  <c r="BM823" i="183" s="1"/>
  <c r="BK47" i="168"/>
  <c r="BL823" i="183" s="1"/>
  <c r="AT50" i="168"/>
  <c r="AU826" i="183" s="1"/>
  <c r="BK53" i="168"/>
  <c r="BL829" i="183" s="1"/>
  <c r="BL53" i="168"/>
  <c r="BM829" i="183" s="1"/>
  <c r="AT56" i="168"/>
  <c r="AU832" i="183" s="1"/>
  <c r="BL62" i="168"/>
  <c r="BM838" i="183" s="1"/>
  <c r="BK62" i="168"/>
  <c r="BL838" i="183" s="1"/>
  <c r="BK48" i="168"/>
  <c r="BL824" i="183" s="1"/>
  <c r="BL48" i="168"/>
  <c r="BM824" i="183" s="1"/>
  <c r="BK61" i="168"/>
  <c r="BL837" i="183" s="1"/>
  <c r="BL61" i="168"/>
  <c r="BM837" i="183" s="1"/>
  <c r="BK40" i="168"/>
  <c r="BL816" i="183" s="1"/>
  <c r="BL40" i="168"/>
  <c r="BM816" i="183" s="1"/>
  <c r="BK30" i="168"/>
  <c r="BL806" i="183" s="1"/>
  <c r="BL30" i="168"/>
  <c r="BM806" i="183" s="1"/>
  <c r="BK44" i="168"/>
  <c r="BL820" i="183" s="1"/>
  <c r="BL44" i="168"/>
  <c r="BM820" i="183" s="1"/>
  <c r="BK46" i="168"/>
  <c r="BL822" i="183" s="1"/>
  <c r="BL46" i="168"/>
  <c r="BM822" i="183" s="1"/>
  <c r="AT38" i="168"/>
  <c r="AU814" i="183" s="1"/>
  <c r="BK42" i="168"/>
  <c r="BL818" i="183" s="1"/>
  <c r="BL42" i="168"/>
  <c r="BM818" i="183" s="1"/>
  <c r="AT41" i="168"/>
  <c r="AU817" i="183" s="1"/>
  <c r="BK34" i="168"/>
  <c r="BL810" i="183" s="1"/>
  <c r="BL34" i="168"/>
  <c r="BM810" i="183" s="1"/>
  <c r="AT43" i="168"/>
  <c r="AU819" i="183" s="1"/>
  <c r="AT36" i="168"/>
  <c r="AU812" i="183" s="1"/>
  <c r="BK32" i="168"/>
  <c r="BL808" i="183" s="1"/>
  <c r="BL32" i="168"/>
  <c r="BM808" i="183" s="1"/>
  <c r="AT27" i="168"/>
  <c r="AU803" i="183" s="1"/>
  <c r="AT25" i="168"/>
  <c r="AU801" i="183" s="1"/>
  <c r="BL10" i="168"/>
  <c r="BM786" i="183" s="1"/>
  <c r="BJ6" i="168"/>
  <c r="BJ5" i="168"/>
  <c r="BK10" i="168"/>
  <c r="BL786" i="183" s="1"/>
  <c r="BL18" i="168"/>
  <c r="BM794" i="183" s="1"/>
  <c r="BK18" i="168"/>
  <c r="BL794" i="183" s="1"/>
  <c r="BL24" i="168"/>
  <c r="BM800" i="183" s="1"/>
  <c r="BK24" i="168"/>
  <c r="BL800" i="183" s="1"/>
  <c r="BL20" i="168"/>
  <c r="BM796" i="183" s="1"/>
  <c r="BK20" i="168"/>
  <c r="BL796" i="183" s="1"/>
  <c r="AT21" i="168"/>
  <c r="AU797" i="183" s="1"/>
  <c r="BL12" i="168"/>
  <c r="BM788" i="183" s="1"/>
  <c r="BK12" i="168"/>
  <c r="BL788" i="183" s="1"/>
  <c r="BL16" i="168"/>
  <c r="BM792" i="183" s="1"/>
  <c r="BK16" i="168"/>
  <c r="BL792" i="183" s="1"/>
  <c r="AT13" i="168"/>
  <c r="AU789" i="183" s="1"/>
  <c r="AU22" i="168"/>
  <c r="AV798" i="183" s="1"/>
  <c r="BL14" i="168"/>
  <c r="BM790" i="183" s="1"/>
  <c r="BK14" i="168"/>
  <c r="BL790" i="183" s="1"/>
  <c r="AT15" i="168"/>
  <c r="AU791" i="183" s="1"/>
  <c r="BK26" i="168"/>
  <c r="BL802" i="183" s="1"/>
  <c r="BL26" i="168"/>
  <c r="BM802" i="183" s="1"/>
  <c r="AT23" i="168"/>
  <c r="AU799" i="183" s="1"/>
  <c r="AT29" i="168"/>
  <c r="AU805" i="183" s="1"/>
  <c r="BK28" i="168"/>
  <c r="BL804" i="183" s="1"/>
  <c r="BL28" i="168"/>
  <c r="BM804" i="183" s="1"/>
  <c r="BL49" i="167"/>
  <c r="BM769" i="183" s="1"/>
  <c r="BK49" i="167"/>
  <c r="BL769" i="183" s="1"/>
  <c r="BL46" i="167"/>
  <c r="BM766" i="183" s="1"/>
  <c r="BK46" i="167"/>
  <c r="BL766" i="183" s="1"/>
  <c r="AU62" i="167"/>
  <c r="AV782" i="183" s="1"/>
  <c r="AT29" i="167"/>
  <c r="AU749" i="183" s="1"/>
  <c r="BL57" i="167"/>
  <c r="BM777" i="183" s="1"/>
  <c r="BK57" i="167"/>
  <c r="BL777" i="183" s="1"/>
  <c r="AT47" i="167"/>
  <c r="AU767" i="183" s="1"/>
  <c r="AT52" i="167"/>
  <c r="AU772" i="183" s="1"/>
  <c r="AT53" i="167"/>
  <c r="AU773" i="183" s="1"/>
  <c r="AT25" i="167"/>
  <c r="AU745" i="183" s="1"/>
  <c r="BL59" i="167"/>
  <c r="BM779" i="183" s="1"/>
  <c r="BK59" i="167"/>
  <c r="BL779" i="183" s="1"/>
  <c r="AU32" i="167"/>
  <c r="AV752" i="183" s="1"/>
  <c r="AT55" i="167"/>
  <c r="AU775" i="183" s="1"/>
  <c r="AT54" i="167"/>
  <c r="AU774" i="183" s="1"/>
  <c r="AT43" i="167"/>
  <c r="AU763" i="183" s="1"/>
  <c r="AT31" i="167"/>
  <c r="AU751" i="183" s="1"/>
  <c r="AT45" i="167"/>
  <c r="AU765" i="183" s="1"/>
  <c r="BL63" i="167"/>
  <c r="BM783" i="183" s="1"/>
  <c r="BK63" i="167"/>
  <c r="BL783" i="183" s="1"/>
  <c r="AT39" i="167"/>
  <c r="AU759" i="183" s="1"/>
  <c r="AT58" i="167"/>
  <c r="AU778" i="183" s="1"/>
  <c r="AT41" i="167"/>
  <c r="AU761" i="183" s="1"/>
  <c r="AT37" i="167"/>
  <c r="AU757" i="183" s="1"/>
  <c r="AT56" i="167"/>
  <c r="AU776" i="183" s="1"/>
  <c r="BL61" i="167"/>
  <c r="BM781" i="183" s="1"/>
  <c r="BK61" i="167"/>
  <c r="BL781" i="183" s="1"/>
  <c r="BJ6" i="167"/>
  <c r="AL22" i="161"/>
  <c r="AU34" i="161"/>
  <c r="AV418" i="183" s="1"/>
  <c r="AT58" i="166"/>
  <c r="AU722" i="183" s="1"/>
  <c r="BL43" i="166"/>
  <c r="BM707" i="183" s="1"/>
  <c r="BK43" i="166"/>
  <c r="BL707" i="183" s="1"/>
  <c r="BL25" i="166"/>
  <c r="BM689" i="183" s="1"/>
  <c r="BK25" i="166"/>
  <c r="BL689" i="183" s="1"/>
  <c r="AT56" i="166"/>
  <c r="AU720" i="183" s="1"/>
  <c r="BL55" i="166"/>
  <c r="BM719" i="183" s="1"/>
  <c r="BK55" i="166"/>
  <c r="BL719" i="183" s="1"/>
  <c r="BJ6" i="166"/>
  <c r="AT46" i="166"/>
  <c r="AU710" i="183" s="1"/>
  <c r="BL40" i="166"/>
  <c r="BM704" i="183" s="1"/>
  <c r="BK40" i="166"/>
  <c r="BL704" i="183" s="1"/>
  <c r="BL31" i="166"/>
  <c r="BM695" i="183" s="1"/>
  <c r="BK31" i="166"/>
  <c r="BL695" i="183" s="1"/>
  <c r="BL34" i="166"/>
  <c r="BM698" i="183" s="1"/>
  <c r="BK34" i="166"/>
  <c r="BL698" i="183" s="1"/>
  <c r="BL27" i="166"/>
  <c r="BM691" i="183" s="1"/>
  <c r="BK27" i="166"/>
  <c r="BL691" i="183" s="1"/>
  <c r="BL59" i="166"/>
  <c r="BM723" i="183" s="1"/>
  <c r="BK59" i="166"/>
  <c r="BL723" i="183" s="1"/>
  <c r="BL42" i="166"/>
  <c r="BM706" i="183" s="1"/>
  <c r="BK42" i="166"/>
  <c r="BL706" i="183" s="1"/>
  <c r="AT64" i="166"/>
  <c r="AU728" i="183" s="1"/>
  <c r="AT38" i="166"/>
  <c r="AU702" i="183" s="1"/>
  <c r="AT52" i="166"/>
  <c r="AU716" i="183" s="1"/>
  <c r="BL26" i="166"/>
  <c r="BM690" i="183" s="1"/>
  <c r="BK26" i="166"/>
  <c r="BL690" i="183" s="1"/>
  <c r="BL48" i="166"/>
  <c r="BM712" i="183" s="1"/>
  <c r="BK48" i="166"/>
  <c r="BL712" i="183" s="1"/>
  <c r="AT54" i="166"/>
  <c r="AU718" i="183" s="1"/>
  <c r="BL44" i="166"/>
  <c r="BM708" i="183" s="1"/>
  <c r="BK44" i="166"/>
  <c r="BL708" i="183" s="1"/>
  <c r="BL32" i="166"/>
  <c r="BM696" i="183" s="1"/>
  <c r="BK32" i="166"/>
  <c r="BL696" i="183" s="1"/>
  <c r="BL65" i="166"/>
  <c r="BM729" i="183" s="1"/>
  <c r="BK65" i="166"/>
  <c r="BL729" i="183" s="1"/>
  <c r="BL29" i="166"/>
  <c r="BM693" i="183" s="1"/>
  <c r="BK29" i="166"/>
  <c r="BL693" i="183" s="1"/>
  <c r="BL28" i="166"/>
  <c r="BM692" i="183" s="1"/>
  <c r="BK28" i="166"/>
  <c r="BL692" i="183" s="1"/>
  <c r="BL39" i="166"/>
  <c r="BM703" i="183" s="1"/>
  <c r="BK39" i="166"/>
  <c r="BL703" i="183" s="1"/>
  <c r="BL51" i="166"/>
  <c r="BM715" i="183" s="1"/>
  <c r="BK51" i="166"/>
  <c r="BL715" i="183" s="1"/>
  <c r="BL53" i="166"/>
  <c r="BM717" i="183" s="1"/>
  <c r="BK53" i="166"/>
  <c r="BL717" i="183" s="1"/>
  <c r="BL36" i="166"/>
  <c r="BM700" i="183" s="1"/>
  <c r="BK36" i="166"/>
  <c r="BL700" i="183" s="1"/>
  <c r="BL35" i="166"/>
  <c r="BM699" i="183" s="1"/>
  <c r="BK35" i="166"/>
  <c r="BL699" i="183" s="1"/>
  <c r="BL41" i="166"/>
  <c r="BM705" i="183" s="1"/>
  <c r="BK41" i="166"/>
  <c r="BL705" i="183" s="1"/>
  <c r="BL49" i="166"/>
  <c r="BM713" i="183" s="1"/>
  <c r="BK49" i="166"/>
  <c r="BL713" i="183" s="1"/>
  <c r="BJ5" i="166"/>
  <c r="BL50" i="166"/>
  <c r="BM714" i="183" s="1"/>
  <c r="BK50" i="166"/>
  <c r="BL714" i="183" s="1"/>
  <c r="BL61" i="166"/>
  <c r="BM725" i="183" s="1"/>
  <c r="BK61" i="166"/>
  <c r="BL725" i="183" s="1"/>
  <c r="AT30" i="166"/>
  <c r="AU694" i="183" s="1"/>
  <c r="BL47" i="166"/>
  <c r="BM711" i="183" s="1"/>
  <c r="BK47" i="166"/>
  <c r="BL711" i="183" s="1"/>
  <c r="BL33" i="166"/>
  <c r="BM697" i="183" s="1"/>
  <c r="BK33" i="166"/>
  <c r="BL697" i="183" s="1"/>
  <c r="BL57" i="166"/>
  <c r="BM721" i="183" s="1"/>
  <c r="BK57" i="166"/>
  <c r="BL721" i="183" s="1"/>
  <c r="BL45" i="166"/>
  <c r="BM709" i="183" s="1"/>
  <c r="BK45" i="166"/>
  <c r="BL709" i="183" s="1"/>
  <c r="AT60" i="166"/>
  <c r="AU724" i="183" s="1"/>
  <c r="AT62" i="166"/>
  <c r="AU726" i="183" s="1"/>
  <c r="BL37" i="166"/>
  <c r="BM701" i="183" s="1"/>
  <c r="BK37" i="166"/>
  <c r="BL701" i="183" s="1"/>
  <c r="BL63" i="166"/>
  <c r="BM727" i="183" s="1"/>
  <c r="BK63" i="166"/>
  <c r="BL727" i="183" s="1"/>
  <c r="AT24" i="166"/>
  <c r="AU688" i="183" s="1"/>
  <c r="BJ6" i="165"/>
  <c r="AT46" i="165"/>
  <c r="AU654" i="183" s="1"/>
  <c r="BL26" i="165"/>
  <c r="BM634" i="183" s="1"/>
  <c r="BK26" i="165"/>
  <c r="BL634" i="183" s="1"/>
  <c r="BL27" i="165"/>
  <c r="BM635" i="183" s="1"/>
  <c r="BK27" i="165"/>
  <c r="BL635" i="183" s="1"/>
  <c r="AT51" i="165"/>
  <c r="AU659" i="183" s="1"/>
  <c r="AT62" i="165"/>
  <c r="AU670" i="183" s="1"/>
  <c r="AT35" i="165"/>
  <c r="AU643" i="183" s="1"/>
  <c r="AT58" i="165"/>
  <c r="AU666" i="183" s="1"/>
  <c r="BL40" i="165"/>
  <c r="BM648" i="183" s="1"/>
  <c r="BK40" i="165"/>
  <c r="BL648" i="183" s="1"/>
  <c r="BL30" i="165"/>
  <c r="BM638" i="183" s="1"/>
  <c r="BK30" i="165"/>
  <c r="BL638" i="183" s="1"/>
  <c r="BL43" i="165"/>
  <c r="BM651" i="183" s="1"/>
  <c r="BK43" i="165"/>
  <c r="BL651" i="183" s="1"/>
  <c r="BL32" i="165"/>
  <c r="BM640" i="183" s="1"/>
  <c r="BK32" i="165"/>
  <c r="BL640" i="183" s="1"/>
  <c r="BL25" i="165"/>
  <c r="BM633" i="183" s="1"/>
  <c r="BK25" i="165"/>
  <c r="BL633" i="183" s="1"/>
  <c r="BL45" i="165"/>
  <c r="BM653" i="183" s="1"/>
  <c r="BK45" i="165"/>
  <c r="BL653" i="183" s="1"/>
  <c r="BL48" i="165"/>
  <c r="BM656" i="183" s="1"/>
  <c r="BK48" i="165"/>
  <c r="BL656" i="183" s="1"/>
  <c r="BL55" i="165"/>
  <c r="BM663" i="183" s="1"/>
  <c r="BK55" i="165"/>
  <c r="BL663" i="183" s="1"/>
  <c r="AT60" i="165"/>
  <c r="AU668" i="183" s="1"/>
  <c r="BL29" i="165"/>
  <c r="BM637" i="183" s="1"/>
  <c r="BK29" i="165"/>
  <c r="BL637" i="183" s="1"/>
  <c r="AT53" i="165"/>
  <c r="AU661" i="183" s="1"/>
  <c r="BL52" i="165"/>
  <c r="BM660" i="183" s="1"/>
  <c r="BK52" i="165"/>
  <c r="BL660" i="183" s="1"/>
  <c r="AU64" i="165"/>
  <c r="AV672" i="183" s="1"/>
  <c r="AT38" i="165"/>
  <c r="AU646" i="183" s="1"/>
  <c r="BL63" i="165"/>
  <c r="BM671" i="183" s="1"/>
  <c r="BK63" i="165"/>
  <c r="BL671" i="183" s="1"/>
  <c r="BK34" i="165"/>
  <c r="BL642" i="183" s="1"/>
  <c r="BL34" i="165"/>
  <c r="BM642" i="183" s="1"/>
  <c r="BL59" i="165"/>
  <c r="BM667" i="183" s="1"/>
  <c r="BK59" i="165"/>
  <c r="BL667" i="183" s="1"/>
  <c r="BL39" i="165"/>
  <c r="BM647" i="183" s="1"/>
  <c r="BK39" i="165"/>
  <c r="BL647" i="183" s="1"/>
  <c r="BL28" i="165"/>
  <c r="BM636" i="183" s="1"/>
  <c r="BK28" i="165"/>
  <c r="BL636" i="183" s="1"/>
  <c r="AT37" i="165"/>
  <c r="AU645" i="183" s="1"/>
  <c r="BL42" i="165"/>
  <c r="BM650" i="183" s="1"/>
  <c r="BK42" i="165"/>
  <c r="BL650" i="183" s="1"/>
  <c r="AT54" i="165"/>
  <c r="AU662" i="183" s="1"/>
  <c r="AT56" i="165"/>
  <c r="AU664" i="183" s="1"/>
  <c r="BL57" i="165"/>
  <c r="BM665" i="183" s="1"/>
  <c r="BK57" i="165"/>
  <c r="BL665" i="183" s="1"/>
  <c r="BL44" i="165"/>
  <c r="BM652" i="183" s="1"/>
  <c r="BK44" i="165"/>
  <c r="BL652" i="183" s="1"/>
  <c r="BL33" i="165"/>
  <c r="BM641" i="183" s="1"/>
  <c r="BK33" i="165"/>
  <c r="BL641" i="183" s="1"/>
  <c r="BL61" i="165"/>
  <c r="BM669" i="183" s="1"/>
  <c r="BK61" i="165"/>
  <c r="BL669" i="183" s="1"/>
  <c r="BJ5" i="165"/>
  <c r="BL65" i="165"/>
  <c r="BM673" i="183" s="1"/>
  <c r="BK65" i="165"/>
  <c r="BL673" i="183" s="1"/>
  <c r="AT36" i="165"/>
  <c r="AU644" i="183" s="1"/>
  <c r="BL50" i="165"/>
  <c r="BM658" i="183" s="1"/>
  <c r="BK50" i="165"/>
  <c r="BL658" i="183" s="1"/>
  <c r="BL49" i="165"/>
  <c r="BM657" i="183" s="1"/>
  <c r="BK49" i="165"/>
  <c r="BL657" i="183" s="1"/>
  <c r="BL41" i="165"/>
  <c r="BM649" i="183" s="1"/>
  <c r="BK41" i="165"/>
  <c r="BL649" i="183" s="1"/>
  <c r="BL31" i="165"/>
  <c r="BM639" i="183" s="1"/>
  <c r="BK31" i="165"/>
  <c r="BL639" i="183" s="1"/>
  <c r="AT24" i="165"/>
  <c r="AU632" i="183" s="1"/>
  <c r="BL46" i="164"/>
  <c r="BM598" i="183" s="1"/>
  <c r="AL36" i="163"/>
  <c r="BJ6" i="164"/>
  <c r="BK29" i="164"/>
  <c r="BL581" i="183" s="1"/>
  <c r="BL29" i="164"/>
  <c r="BM581" i="183" s="1"/>
  <c r="AT14" i="164"/>
  <c r="BL47" i="164"/>
  <c r="BM599" i="183" s="1"/>
  <c r="BK47" i="164"/>
  <c r="BL599" i="183" s="1"/>
  <c r="BL65" i="164"/>
  <c r="BM617" i="183" s="1"/>
  <c r="BK65" i="164"/>
  <c r="BL617" i="183" s="1"/>
  <c r="AT58" i="164"/>
  <c r="AU610" i="183" s="1"/>
  <c r="BL20" i="164"/>
  <c r="BM572" i="183" s="1"/>
  <c r="BK20" i="164"/>
  <c r="BL572" i="183" s="1"/>
  <c r="AT22" i="164"/>
  <c r="AU574" i="183" s="1"/>
  <c r="BL27" i="164"/>
  <c r="BM579" i="183" s="1"/>
  <c r="BK27" i="164"/>
  <c r="BL579" i="183" s="1"/>
  <c r="AT54" i="164"/>
  <c r="AU606" i="183" s="1"/>
  <c r="BL59" i="164"/>
  <c r="BM611" i="183" s="1"/>
  <c r="BK59" i="164"/>
  <c r="BL611" i="183" s="1"/>
  <c r="BK19" i="164"/>
  <c r="BL571" i="183" s="1"/>
  <c r="BL19" i="164"/>
  <c r="BM571" i="183" s="1"/>
  <c r="BL63" i="164"/>
  <c r="BM615" i="183" s="1"/>
  <c r="BK63" i="164"/>
  <c r="BL615" i="183" s="1"/>
  <c r="BL39" i="164"/>
  <c r="BM591" i="183" s="1"/>
  <c r="BK39" i="164"/>
  <c r="BL591" i="183" s="1"/>
  <c r="BL33" i="164"/>
  <c r="BM585" i="183" s="1"/>
  <c r="BK33" i="164"/>
  <c r="BL585" i="183" s="1"/>
  <c r="AT50" i="164"/>
  <c r="AU602" i="183" s="1"/>
  <c r="BL45" i="164"/>
  <c r="BM597" i="183" s="1"/>
  <c r="BK45" i="164"/>
  <c r="BL597" i="183" s="1"/>
  <c r="BL32" i="164"/>
  <c r="BM584" i="183" s="1"/>
  <c r="BK32" i="164"/>
  <c r="BL584" i="183" s="1"/>
  <c r="AT51" i="164"/>
  <c r="AU603" i="183" s="1"/>
  <c r="BK40" i="164"/>
  <c r="BL592" i="183" s="1"/>
  <c r="BL40" i="164"/>
  <c r="BM592" i="183" s="1"/>
  <c r="AT49" i="164"/>
  <c r="AU601" i="183" s="1"/>
  <c r="AT42" i="164"/>
  <c r="AU594" i="183" s="1"/>
  <c r="AT26" i="164"/>
  <c r="AT46" i="164"/>
  <c r="AU598" i="183" s="1"/>
  <c r="AT24" i="164"/>
  <c r="AU576" i="183" s="1"/>
  <c r="BL11" i="164"/>
  <c r="BM563" i="183" s="1"/>
  <c r="BK11" i="164"/>
  <c r="BL563" i="183" s="1"/>
  <c r="BL12" i="164"/>
  <c r="BM564" i="183" s="1"/>
  <c r="BK12" i="164"/>
  <c r="BL564" i="183" s="1"/>
  <c r="BL43" i="164"/>
  <c r="BM595" i="183" s="1"/>
  <c r="BK43" i="164"/>
  <c r="BL595" i="183" s="1"/>
  <c r="AT18" i="164"/>
  <c r="AU570" i="183" s="1"/>
  <c r="AT30" i="164"/>
  <c r="AU582" i="183" s="1"/>
  <c r="BL15" i="164"/>
  <c r="BM567" i="183" s="1"/>
  <c r="BK15" i="164"/>
  <c r="BL567" i="183" s="1"/>
  <c r="AT56" i="164"/>
  <c r="AU608" i="183" s="1"/>
  <c r="BL23" i="164"/>
  <c r="BM575" i="183" s="1"/>
  <c r="BK23" i="164"/>
  <c r="BL575" i="183" s="1"/>
  <c r="AT61" i="164"/>
  <c r="AT52" i="164"/>
  <c r="AU604" i="183" s="1"/>
  <c r="BL31" i="164"/>
  <c r="BM583" i="183" s="1"/>
  <c r="BK31" i="164"/>
  <c r="BL583" i="183" s="1"/>
  <c r="BL36" i="164"/>
  <c r="BM588" i="183" s="1"/>
  <c r="BK36" i="164"/>
  <c r="BL588" i="183" s="1"/>
  <c r="BJ5" i="164"/>
  <c r="AT64" i="164"/>
  <c r="AU616" i="183" s="1"/>
  <c r="BL37" i="164"/>
  <c r="BM589" i="183" s="1"/>
  <c r="BK37" i="164"/>
  <c r="BL589" i="183" s="1"/>
  <c r="BL53" i="164"/>
  <c r="BM605" i="183" s="1"/>
  <c r="BK53" i="164"/>
  <c r="BL605" i="183" s="1"/>
  <c r="BL38" i="164"/>
  <c r="BM590" i="183" s="1"/>
  <c r="BK38" i="164"/>
  <c r="BL590" i="183" s="1"/>
  <c r="BL55" i="164"/>
  <c r="BM607" i="183" s="1"/>
  <c r="BK55" i="164"/>
  <c r="BL607" i="183" s="1"/>
  <c r="AT62" i="164"/>
  <c r="BL16" i="164"/>
  <c r="BM568" i="183" s="1"/>
  <c r="BK16" i="164"/>
  <c r="BL568" i="183" s="1"/>
  <c r="BL28" i="164"/>
  <c r="BM580" i="183" s="1"/>
  <c r="BK28" i="164"/>
  <c r="BL580" i="183" s="1"/>
  <c r="BL57" i="164"/>
  <c r="BM609" i="183" s="1"/>
  <c r="BK57" i="164"/>
  <c r="BL609" i="183" s="1"/>
  <c r="AT35" i="164"/>
  <c r="BL41" i="164"/>
  <c r="BM593" i="183" s="1"/>
  <c r="BK41" i="164"/>
  <c r="BL593" i="183" s="1"/>
  <c r="AT48" i="164"/>
  <c r="AU600" i="183" s="1"/>
  <c r="AT10" i="164"/>
  <c r="AU562" i="183" s="1"/>
  <c r="AL44" i="163"/>
  <c r="AL54" i="163"/>
  <c r="AS5" i="163"/>
  <c r="AL50" i="163"/>
  <c r="AU49" i="163"/>
  <c r="AV545" i="183" s="1"/>
  <c r="BL62" i="163"/>
  <c r="BM558" i="183" s="1"/>
  <c r="BK62" i="163"/>
  <c r="BL558" i="183" s="1"/>
  <c r="BL56" i="163"/>
  <c r="BM552" i="183" s="1"/>
  <c r="BK56" i="163"/>
  <c r="BL552" i="183" s="1"/>
  <c r="AU45" i="163"/>
  <c r="AU24" i="162"/>
  <c r="AV464" i="183" s="1"/>
  <c r="AL10" i="162"/>
  <c r="BL25" i="163"/>
  <c r="BM521" i="183" s="1"/>
  <c r="BK25" i="163"/>
  <c r="BL521" i="183" s="1"/>
  <c r="AT40" i="163"/>
  <c r="AU536" i="183" s="1"/>
  <c r="BL63" i="163"/>
  <c r="BM559" i="183" s="1"/>
  <c r="BK63" i="163"/>
  <c r="BL559" i="183" s="1"/>
  <c r="AT55" i="163"/>
  <c r="AU551" i="183" s="1"/>
  <c r="BL41" i="163"/>
  <c r="BM537" i="183" s="1"/>
  <c r="BK41" i="163"/>
  <c r="BL537" i="183" s="1"/>
  <c r="BL42" i="163"/>
  <c r="BM538" i="183" s="1"/>
  <c r="BK42" i="163"/>
  <c r="BL538" i="183" s="1"/>
  <c r="AT31" i="163"/>
  <c r="AU527" i="183" s="1"/>
  <c r="AT32" i="163"/>
  <c r="AU528" i="183" s="1"/>
  <c r="AT34" i="163"/>
  <c r="AU530" i="183" s="1"/>
  <c r="BL60" i="163"/>
  <c r="BM556" i="183" s="1"/>
  <c r="BK60" i="163"/>
  <c r="BL556" i="183" s="1"/>
  <c r="AT39" i="163"/>
  <c r="AU535" i="183" s="1"/>
  <c r="AT53" i="163"/>
  <c r="AU549" i="183" s="1"/>
  <c r="BL44" i="163"/>
  <c r="BM540" i="183" s="1"/>
  <c r="BK44" i="163"/>
  <c r="BL540" i="183" s="1"/>
  <c r="AT37" i="163"/>
  <c r="AU533" i="183" s="1"/>
  <c r="BL47" i="163"/>
  <c r="BM543" i="183" s="1"/>
  <c r="BK47" i="163"/>
  <c r="BL543" i="183" s="1"/>
  <c r="AT33" i="163"/>
  <c r="AU529" i="183" s="1"/>
  <c r="AT51" i="163"/>
  <c r="AU547" i="183" s="1"/>
  <c r="BL58" i="163"/>
  <c r="BM554" i="183" s="1"/>
  <c r="BK58" i="163"/>
  <c r="BL554" i="183" s="1"/>
  <c r="AT48" i="163"/>
  <c r="AU544" i="183" s="1"/>
  <c r="AT59" i="163"/>
  <c r="AU555" i="183" s="1"/>
  <c r="BL43" i="163"/>
  <c r="BM539" i="183" s="1"/>
  <c r="BK43" i="163"/>
  <c r="BL539" i="183" s="1"/>
  <c r="BL52" i="163"/>
  <c r="BM548" i="183" s="1"/>
  <c r="BK52" i="163"/>
  <c r="BL548" i="183" s="1"/>
  <c r="AT50" i="163"/>
  <c r="AT57" i="163"/>
  <c r="AU553" i="183" s="1"/>
  <c r="AT38" i="163"/>
  <c r="AU534" i="183" s="1"/>
  <c r="AL32" i="162"/>
  <c r="AU20" i="162"/>
  <c r="AV460" i="183" s="1"/>
  <c r="AL22" i="163"/>
  <c r="AP22" i="163" s="1"/>
  <c r="AQ518" i="183" s="1"/>
  <c r="AL20" i="163"/>
  <c r="B18" i="61"/>
  <c r="BL13" i="163"/>
  <c r="BM509" i="183" s="1"/>
  <c r="BK13" i="163"/>
  <c r="BL509" i="183" s="1"/>
  <c r="BL27" i="163"/>
  <c r="BM523" i="183" s="1"/>
  <c r="BK27" i="163"/>
  <c r="BL523" i="183" s="1"/>
  <c r="BJ5" i="163"/>
  <c r="BL10" i="163"/>
  <c r="BM506" i="183" s="1"/>
  <c r="BJ6" i="163"/>
  <c r="BK10" i="163"/>
  <c r="BL506" i="183" s="1"/>
  <c r="BL15" i="163"/>
  <c r="BM511" i="183" s="1"/>
  <c r="BK15" i="163"/>
  <c r="BL511" i="183" s="1"/>
  <c r="AT26" i="163"/>
  <c r="AU522" i="183" s="1"/>
  <c r="BL24" i="163"/>
  <c r="BM520" i="183" s="1"/>
  <c r="BK24" i="163"/>
  <c r="BL520" i="183" s="1"/>
  <c r="AT20" i="163"/>
  <c r="AU516" i="183" s="1"/>
  <c r="BL21" i="163"/>
  <c r="BM517" i="183" s="1"/>
  <c r="BK21" i="163"/>
  <c r="BL517" i="183" s="1"/>
  <c r="BL19" i="163"/>
  <c r="BM515" i="183" s="1"/>
  <c r="BK19" i="163"/>
  <c r="BL515" i="183" s="1"/>
  <c r="AT14" i="163"/>
  <c r="AU510" i="183" s="1"/>
  <c r="BL23" i="163"/>
  <c r="BM519" i="183" s="1"/>
  <c r="BK23" i="163"/>
  <c r="BL519" i="183" s="1"/>
  <c r="BL28" i="163"/>
  <c r="BM524" i="183" s="1"/>
  <c r="BK28" i="163"/>
  <c r="BL524" i="183" s="1"/>
  <c r="AT12" i="163"/>
  <c r="AU508" i="183" s="1"/>
  <c r="AT22" i="163"/>
  <c r="AU518" i="183" s="1"/>
  <c r="BL16" i="163"/>
  <c r="BM512" i="183" s="1"/>
  <c r="BK16" i="163"/>
  <c r="BL512" i="183" s="1"/>
  <c r="AT11" i="163"/>
  <c r="AU507" i="183" s="1"/>
  <c r="BK49" i="162"/>
  <c r="AU53" i="162"/>
  <c r="BL47" i="162"/>
  <c r="BM487" i="183" s="1"/>
  <c r="BK47" i="162"/>
  <c r="BL487" i="183" s="1"/>
  <c r="BL57" i="162"/>
  <c r="BM497" i="183" s="1"/>
  <c r="BK57" i="162"/>
  <c r="BL497" i="183" s="1"/>
  <c r="BL48" i="162"/>
  <c r="BM488" i="183" s="1"/>
  <c r="BL55" i="162"/>
  <c r="BM495" i="183" s="1"/>
  <c r="BK55" i="162"/>
  <c r="BL495" i="183" s="1"/>
  <c r="BJ5" i="162"/>
  <c r="BL35" i="162"/>
  <c r="BM475" i="183" s="1"/>
  <c r="BK35" i="162"/>
  <c r="BL475" i="183" s="1"/>
  <c r="BL51" i="162"/>
  <c r="BM491" i="183" s="1"/>
  <c r="BK51" i="162"/>
  <c r="BL491" i="183" s="1"/>
  <c r="BK33" i="162"/>
  <c r="BL473" i="183" s="1"/>
  <c r="BL33" i="162"/>
  <c r="BM473" i="183" s="1"/>
  <c r="BK39" i="162"/>
  <c r="BL479" i="183" s="1"/>
  <c r="BL39" i="162"/>
  <c r="BM479" i="183" s="1"/>
  <c r="BK40" i="162"/>
  <c r="BL480" i="183" s="1"/>
  <c r="BL40" i="162"/>
  <c r="BM480" i="183" s="1"/>
  <c r="BK37" i="162"/>
  <c r="BL477" i="183" s="1"/>
  <c r="BL37" i="162"/>
  <c r="BM477" i="183" s="1"/>
  <c r="AL26" i="162"/>
  <c r="AS5" i="162"/>
  <c r="AL16" i="162"/>
  <c r="AP16" i="162" s="1"/>
  <c r="AQ456" i="183" s="1"/>
  <c r="BL45" i="162"/>
  <c r="BM485" i="183" s="1"/>
  <c r="BK45" i="162"/>
  <c r="BL485" i="183" s="1"/>
  <c r="AU59" i="162"/>
  <c r="AV499" i="183" s="1"/>
  <c r="BJ6" i="162"/>
  <c r="AT48" i="162"/>
  <c r="AU488" i="183" s="1"/>
  <c r="AT42" i="162"/>
  <c r="AU482" i="183" s="1"/>
  <c r="AT46" i="162"/>
  <c r="AU486" i="183" s="1"/>
  <c r="AT60" i="162"/>
  <c r="AT56" i="162"/>
  <c r="AU496" i="183" s="1"/>
  <c r="AT62" i="162"/>
  <c r="AU502" i="183" s="1"/>
  <c r="BK27" i="162"/>
  <c r="BL467" i="183" s="1"/>
  <c r="BL27" i="162"/>
  <c r="BM467" i="183" s="1"/>
  <c r="AT50" i="162"/>
  <c r="AU490" i="183" s="1"/>
  <c r="AT38" i="162"/>
  <c r="AU478" i="183" s="1"/>
  <c r="BL43" i="162"/>
  <c r="BM483" i="183" s="1"/>
  <c r="BK43" i="162"/>
  <c r="BL483" i="183" s="1"/>
  <c r="AT58" i="162"/>
  <c r="AU498" i="183" s="1"/>
  <c r="BL61" i="162"/>
  <c r="BM501" i="183" s="1"/>
  <c r="BK61" i="162"/>
  <c r="BL501" i="183" s="1"/>
  <c r="AT31" i="162"/>
  <c r="AU471" i="183" s="1"/>
  <c r="BL44" i="162"/>
  <c r="BM484" i="183" s="1"/>
  <c r="BK44" i="162"/>
  <c r="BL484" i="183" s="1"/>
  <c r="AT54" i="162"/>
  <c r="AU494" i="183" s="1"/>
  <c r="AT32" i="162"/>
  <c r="AU472" i="183" s="1"/>
  <c r="AT34" i="162"/>
  <c r="AU474" i="183" s="1"/>
  <c r="BK23" i="162"/>
  <c r="BL463" i="183" s="1"/>
  <c r="BL23" i="162"/>
  <c r="BM463" i="183" s="1"/>
  <c r="AT36" i="162"/>
  <c r="AU476" i="183" s="1"/>
  <c r="AT41" i="162"/>
  <c r="AU481" i="183" s="1"/>
  <c r="AT52" i="162"/>
  <c r="AU492" i="183" s="1"/>
  <c r="BL64" i="162"/>
  <c r="BM504" i="183" s="1"/>
  <c r="BK64" i="162"/>
  <c r="BL504" i="183" s="1"/>
  <c r="F17" i="61"/>
  <c r="AT25" i="162"/>
  <c r="AU465" i="183" s="1"/>
  <c r="AT18" i="162"/>
  <c r="AU458" i="183" s="1"/>
  <c r="AT21" i="162"/>
  <c r="AU461" i="183" s="1"/>
  <c r="AT12" i="162"/>
  <c r="AU452" i="183" s="1"/>
  <c r="AT14" i="162"/>
  <c r="AU454" i="183" s="1"/>
  <c r="AT17" i="162"/>
  <c r="AU457" i="183" s="1"/>
  <c r="AT10" i="162"/>
  <c r="AU450" i="183" s="1"/>
  <c r="AT11" i="162"/>
  <c r="AU451" i="183" s="1"/>
  <c r="AT29" i="162"/>
  <c r="AU469" i="183" s="1"/>
  <c r="BL13" i="162"/>
  <c r="BM453" i="183" s="1"/>
  <c r="BK13" i="162"/>
  <c r="BL453" i="183" s="1"/>
  <c r="AT22" i="162"/>
  <c r="AU462" i="183" s="1"/>
  <c r="AT26" i="162"/>
  <c r="AU466" i="183" s="1"/>
  <c r="BK58" i="161"/>
  <c r="BL442" i="183" s="1"/>
  <c r="BL58" i="161"/>
  <c r="BM442" i="183" s="1"/>
  <c r="BK57" i="161"/>
  <c r="BL441" i="183" s="1"/>
  <c r="BL57" i="161"/>
  <c r="BM441" i="183" s="1"/>
  <c r="AQ410" i="183"/>
  <c r="AT50" i="161"/>
  <c r="AU434" i="183" s="1"/>
  <c r="BL64" i="161"/>
  <c r="BM448" i="183" s="1"/>
  <c r="BK64" i="161"/>
  <c r="BL448" i="183" s="1"/>
  <c r="BK51" i="161"/>
  <c r="BL435" i="183" s="1"/>
  <c r="BL51" i="161"/>
  <c r="BM435" i="183" s="1"/>
  <c r="AT56" i="161"/>
  <c r="AU440" i="183" s="1"/>
  <c r="AT55" i="161"/>
  <c r="AU439" i="183" s="1"/>
  <c r="BL59" i="161"/>
  <c r="BM443" i="183" s="1"/>
  <c r="BK59" i="161"/>
  <c r="BL443" i="183" s="1"/>
  <c r="AT61" i="161"/>
  <c r="AU445" i="183" s="1"/>
  <c r="AT62" i="161"/>
  <c r="AU446" i="183" s="1"/>
  <c r="BL52" i="161"/>
  <c r="BM436" i="183" s="1"/>
  <c r="BK52" i="161"/>
  <c r="BL436" i="183" s="1"/>
  <c r="AT53" i="161"/>
  <c r="AU437" i="183" s="1"/>
  <c r="AT54" i="161"/>
  <c r="AU438" i="183" s="1"/>
  <c r="AT63" i="161"/>
  <c r="AU447" i="183" s="1"/>
  <c r="AT49" i="161"/>
  <c r="AU433" i="183" s="1"/>
  <c r="BK60" i="161"/>
  <c r="BL444" i="183" s="1"/>
  <c r="BL60" i="161"/>
  <c r="BM444" i="183" s="1"/>
  <c r="AT48" i="161"/>
  <c r="AU432" i="183" s="1"/>
  <c r="AT46" i="161"/>
  <c r="AU430" i="183" s="1"/>
  <c r="AT32" i="161"/>
  <c r="AU416" i="183" s="1"/>
  <c r="AT38" i="161"/>
  <c r="AU422" i="183" s="1"/>
  <c r="BL26" i="161"/>
  <c r="BM410" i="183" s="1"/>
  <c r="BK26" i="161"/>
  <c r="BL410" i="183" s="1"/>
  <c r="AT45" i="161"/>
  <c r="AU429" i="183" s="1"/>
  <c r="BL39" i="161"/>
  <c r="BM423" i="183" s="1"/>
  <c r="BK39" i="161"/>
  <c r="BL423" i="183" s="1"/>
  <c r="AT41" i="161"/>
  <c r="AU425" i="183" s="1"/>
  <c r="BJ5" i="161"/>
  <c r="AT31" i="161"/>
  <c r="AU415" i="183" s="1"/>
  <c r="BL36" i="161"/>
  <c r="BM420" i="183" s="1"/>
  <c r="BK36" i="161"/>
  <c r="BL420" i="183" s="1"/>
  <c r="AT42" i="161"/>
  <c r="AU426" i="183" s="1"/>
  <c r="BL44" i="161"/>
  <c r="BM428" i="183" s="1"/>
  <c r="BK44" i="161"/>
  <c r="BL428" i="183" s="1"/>
  <c r="BL35" i="161"/>
  <c r="BM419" i="183" s="1"/>
  <c r="BK35" i="161"/>
  <c r="BL419" i="183" s="1"/>
  <c r="BL40" i="161"/>
  <c r="BM424" i="183" s="1"/>
  <c r="BK40" i="161"/>
  <c r="BL424" i="183" s="1"/>
  <c r="BJ6" i="161"/>
  <c r="BK28" i="161"/>
  <c r="BL412" i="183" s="1"/>
  <c r="BL28" i="161"/>
  <c r="BM412" i="183" s="1"/>
  <c r="BL43" i="161"/>
  <c r="BM427" i="183" s="1"/>
  <c r="BK43" i="161"/>
  <c r="BL427" i="183" s="1"/>
  <c r="AT37" i="161"/>
  <c r="AU421" i="183" s="1"/>
  <c r="AT24" i="161"/>
  <c r="AK5" i="161"/>
  <c r="D15" i="61"/>
  <c r="AT48" i="160"/>
  <c r="AU376" i="183" s="1"/>
  <c r="AT51" i="160"/>
  <c r="AU379" i="183" s="1"/>
  <c r="AT63" i="160"/>
  <c r="AU391" i="183" s="1"/>
  <c r="AT47" i="160"/>
  <c r="AU375" i="183" s="1"/>
  <c r="AT60" i="160"/>
  <c r="AU388" i="183" s="1"/>
  <c r="AT55" i="160"/>
  <c r="AU383" i="183" s="1"/>
  <c r="BL58" i="160"/>
  <c r="BM386" i="183" s="1"/>
  <c r="BK58" i="160"/>
  <c r="BL386" i="183" s="1"/>
  <c r="AT50" i="160"/>
  <c r="AU378" i="183" s="1"/>
  <c r="BK59" i="160"/>
  <c r="BL387" i="183" s="1"/>
  <c r="BL59" i="160"/>
  <c r="BM387" i="183" s="1"/>
  <c r="AT62" i="160"/>
  <c r="AU390" i="183" s="1"/>
  <c r="AT49" i="160"/>
  <c r="AU377" i="183" s="1"/>
  <c r="BK53" i="160"/>
  <c r="BL381" i="183" s="1"/>
  <c r="BL53" i="160"/>
  <c r="BM381" i="183" s="1"/>
  <c r="AT65" i="160"/>
  <c r="AU393" i="183" s="1"/>
  <c r="BL56" i="160"/>
  <c r="BM384" i="183" s="1"/>
  <c r="BK56" i="160"/>
  <c r="BL384" i="183" s="1"/>
  <c r="AT64" i="160"/>
  <c r="AU392" i="183" s="1"/>
  <c r="BL57" i="160"/>
  <c r="BM385" i="183" s="1"/>
  <c r="BK57" i="160"/>
  <c r="BL385" i="183" s="1"/>
  <c r="BK52" i="160"/>
  <c r="BL380" i="183" s="1"/>
  <c r="BL52" i="160"/>
  <c r="BM380" i="183" s="1"/>
  <c r="AT54" i="160"/>
  <c r="AU382" i="183" s="1"/>
  <c r="C15" i="61"/>
  <c r="AS5" i="159"/>
  <c r="AT42" i="160"/>
  <c r="AU370" i="183" s="1"/>
  <c r="AT30" i="160"/>
  <c r="AU358" i="183" s="1"/>
  <c r="AT27" i="160"/>
  <c r="AU355" i="183" s="1"/>
  <c r="AT35" i="160"/>
  <c r="AU363" i="183" s="1"/>
  <c r="AT39" i="160"/>
  <c r="AU367" i="183" s="1"/>
  <c r="AT25" i="160"/>
  <c r="AU353" i="183" s="1"/>
  <c r="AT33" i="160"/>
  <c r="AU361" i="183" s="1"/>
  <c r="AT36" i="160"/>
  <c r="AU364" i="183" s="1"/>
  <c r="BL45" i="160"/>
  <c r="BM373" i="183" s="1"/>
  <c r="BK45" i="160"/>
  <c r="BL373" i="183" s="1"/>
  <c r="AT38" i="160"/>
  <c r="AU366" i="183" s="1"/>
  <c r="AT24" i="160"/>
  <c r="AU352" i="183" s="1"/>
  <c r="BL40" i="160"/>
  <c r="BM368" i="183" s="1"/>
  <c r="BK40" i="160"/>
  <c r="BL368" i="183" s="1"/>
  <c r="BL34" i="160"/>
  <c r="BM362" i="183" s="1"/>
  <c r="BK34" i="160"/>
  <c r="BL362" i="183" s="1"/>
  <c r="BL44" i="160"/>
  <c r="BM372" i="183" s="1"/>
  <c r="BK44" i="160"/>
  <c r="BL372" i="183" s="1"/>
  <c r="AT31" i="160"/>
  <c r="AU359" i="183" s="1"/>
  <c r="BL41" i="160"/>
  <c r="BM369" i="183" s="1"/>
  <c r="BK41" i="160"/>
  <c r="BL369" i="183" s="1"/>
  <c r="BK37" i="160"/>
  <c r="BL365" i="183" s="1"/>
  <c r="BL37" i="160"/>
  <c r="BM365" i="183" s="1"/>
  <c r="AT32" i="160"/>
  <c r="AU360" i="183" s="1"/>
  <c r="AT43" i="160"/>
  <c r="AU371" i="183" s="1"/>
  <c r="AT29" i="160"/>
  <c r="AU357" i="183" s="1"/>
  <c r="BL23" i="160"/>
  <c r="BM351" i="183" s="1"/>
  <c r="BK23" i="160"/>
  <c r="BL351" i="183" s="1"/>
  <c r="BL22" i="160"/>
  <c r="BM350" i="183" s="1"/>
  <c r="BK22" i="160"/>
  <c r="BL350" i="183" s="1"/>
  <c r="BJ6" i="160"/>
  <c r="BJ5" i="160"/>
  <c r="C14" i="61"/>
  <c r="AQ235" i="183"/>
  <c r="AL14" i="158"/>
  <c r="B13" i="61"/>
  <c r="F14" i="61"/>
  <c r="AT34" i="159"/>
  <c r="AU306" i="183" s="1"/>
  <c r="BL29" i="159"/>
  <c r="BM301" i="183" s="1"/>
  <c r="BK29" i="159"/>
  <c r="BL301" i="183" s="1"/>
  <c r="BL54" i="159"/>
  <c r="BM326" i="183" s="1"/>
  <c r="BK54" i="159"/>
  <c r="BL326" i="183" s="1"/>
  <c r="BL44" i="159"/>
  <c r="BM316" i="183" s="1"/>
  <c r="BK44" i="159"/>
  <c r="BL316" i="183" s="1"/>
  <c r="BL31" i="159"/>
  <c r="BM303" i="183" s="1"/>
  <c r="BK31" i="159"/>
  <c r="BL303" i="183" s="1"/>
  <c r="BL30" i="159"/>
  <c r="BM302" i="183" s="1"/>
  <c r="BK30" i="159"/>
  <c r="BL302" i="183" s="1"/>
  <c r="AT27" i="159"/>
  <c r="AU299" i="183" s="1"/>
  <c r="BL23" i="159"/>
  <c r="BM295" i="183" s="1"/>
  <c r="BK23" i="159"/>
  <c r="BL295" i="183" s="1"/>
  <c r="AT50" i="159"/>
  <c r="AU322" i="183" s="1"/>
  <c r="BL24" i="159"/>
  <c r="BM296" i="183" s="1"/>
  <c r="BK24" i="159"/>
  <c r="BL296" i="183" s="1"/>
  <c r="AT41" i="159"/>
  <c r="AU313" i="183" s="1"/>
  <c r="AT57" i="159"/>
  <c r="AU329" i="183" s="1"/>
  <c r="AT62" i="159"/>
  <c r="AU334" i="183" s="1"/>
  <c r="BL61" i="159"/>
  <c r="BM333" i="183" s="1"/>
  <c r="BK61" i="159"/>
  <c r="BL333" i="183" s="1"/>
  <c r="BL49" i="159"/>
  <c r="BM321" i="183" s="1"/>
  <c r="BK49" i="159"/>
  <c r="BL321" i="183" s="1"/>
  <c r="BL40" i="159"/>
  <c r="BM312" i="183" s="1"/>
  <c r="BK40" i="159"/>
  <c r="BL312" i="183" s="1"/>
  <c r="BK46" i="159"/>
  <c r="BL318" i="183" s="1"/>
  <c r="BL46" i="159"/>
  <c r="BM318" i="183" s="1"/>
  <c r="BL39" i="159"/>
  <c r="BM311" i="183" s="1"/>
  <c r="BK39" i="159"/>
  <c r="BL311" i="183" s="1"/>
  <c r="BL42" i="159"/>
  <c r="BM314" i="183" s="1"/>
  <c r="BK42" i="159"/>
  <c r="BL314" i="183" s="1"/>
  <c r="BL36" i="159"/>
  <c r="BM308" i="183" s="1"/>
  <c r="BK36" i="159"/>
  <c r="BL308" i="183" s="1"/>
  <c r="AT33" i="159"/>
  <c r="AU305" i="183" s="1"/>
  <c r="AT56" i="159"/>
  <c r="AU328" i="183" s="1"/>
  <c r="AT25" i="159"/>
  <c r="AU297" i="183" s="1"/>
  <c r="BK52" i="159"/>
  <c r="BL324" i="183" s="1"/>
  <c r="BL52" i="159"/>
  <c r="BM324" i="183" s="1"/>
  <c r="BL35" i="159"/>
  <c r="BM307" i="183" s="1"/>
  <c r="BK35" i="159"/>
  <c r="BL307" i="183" s="1"/>
  <c r="AT59" i="159"/>
  <c r="AU331" i="183" s="1"/>
  <c r="AT26" i="159"/>
  <c r="AU298" i="183" s="1"/>
  <c r="AT28" i="159"/>
  <c r="AU300" i="183" s="1"/>
  <c r="AT63" i="159"/>
  <c r="AU335" i="183" s="1"/>
  <c r="AT60" i="159"/>
  <c r="AU332" i="183" s="1"/>
  <c r="AT47" i="159"/>
  <c r="AU319" i="183" s="1"/>
  <c r="BK55" i="159"/>
  <c r="BL327" i="183" s="1"/>
  <c r="BL55" i="159"/>
  <c r="BM327" i="183" s="1"/>
  <c r="AT37" i="159"/>
  <c r="AU309" i="183" s="1"/>
  <c r="AT38" i="159"/>
  <c r="AU310" i="183" s="1"/>
  <c r="AT48" i="159"/>
  <c r="AU320" i="183" s="1"/>
  <c r="AT64" i="159"/>
  <c r="AU336" i="183" s="1"/>
  <c r="AT43" i="159"/>
  <c r="AU315" i="183" s="1"/>
  <c r="AT45" i="159"/>
  <c r="AU317" i="183" s="1"/>
  <c r="BL32" i="159"/>
  <c r="BM304" i="183" s="1"/>
  <c r="BK32" i="159"/>
  <c r="BL304" i="183" s="1"/>
  <c r="AT53" i="159"/>
  <c r="AU325" i="183" s="1"/>
  <c r="AT65" i="159"/>
  <c r="AU337" i="183" s="1"/>
  <c r="BL22" i="159"/>
  <c r="BM294" i="183" s="1"/>
  <c r="BJ6" i="159"/>
  <c r="BJ5" i="159"/>
  <c r="BK22" i="159"/>
  <c r="BL294" i="183" s="1"/>
  <c r="AT55" i="158"/>
  <c r="AU271" i="183" s="1"/>
  <c r="BJ6" i="158"/>
  <c r="BL62" i="158"/>
  <c r="BM278" i="183" s="1"/>
  <c r="BK62" i="158"/>
  <c r="BL278" i="183" s="1"/>
  <c r="BL35" i="158"/>
  <c r="BM251" i="183" s="1"/>
  <c r="BK35" i="158"/>
  <c r="BL251" i="183" s="1"/>
  <c r="BK57" i="158"/>
  <c r="BL273" i="183" s="1"/>
  <c r="BL57" i="158"/>
  <c r="BM273" i="183" s="1"/>
  <c r="BL42" i="158"/>
  <c r="BM258" i="183" s="1"/>
  <c r="BK42" i="158"/>
  <c r="BL258" i="183" s="1"/>
  <c r="BL50" i="158"/>
  <c r="BM266" i="183" s="1"/>
  <c r="BK50" i="158"/>
  <c r="BL266" i="183" s="1"/>
  <c r="BL41" i="158"/>
  <c r="BM257" i="183" s="1"/>
  <c r="BK41" i="158"/>
  <c r="BL257" i="183" s="1"/>
  <c r="BL46" i="158"/>
  <c r="BM262" i="183" s="1"/>
  <c r="BK46" i="158"/>
  <c r="BL262" i="183" s="1"/>
  <c r="BK56" i="158"/>
  <c r="BL272" i="183" s="1"/>
  <c r="BL56" i="158"/>
  <c r="BM272" i="183" s="1"/>
  <c r="BL40" i="158"/>
  <c r="BM256" i="183" s="1"/>
  <c r="BK40" i="158"/>
  <c r="BL256" i="183" s="1"/>
  <c r="BL34" i="158"/>
  <c r="BM250" i="183" s="1"/>
  <c r="BK34" i="158"/>
  <c r="BL250" i="183" s="1"/>
  <c r="AT37" i="158"/>
  <c r="AU253" i="183" s="1"/>
  <c r="AT60" i="158"/>
  <c r="AU276" i="183" s="1"/>
  <c r="AT48" i="158"/>
  <c r="AU264" i="183" s="1"/>
  <c r="AT45" i="158"/>
  <c r="AU261" i="183" s="1"/>
  <c r="BL30" i="158"/>
  <c r="BM246" i="183" s="1"/>
  <c r="BK30" i="158"/>
  <c r="BL246" i="183" s="1"/>
  <c r="BK51" i="158"/>
  <c r="BL267" i="183" s="1"/>
  <c r="BL51" i="158"/>
  <c r="BM267" i="183" s="1"/>
  <c r="BL54" i="158"/>
  <c r="BM270" i="183" s="1"/>
  <c r="BK54" i="158"/>
  <c r="BL270" i="183" s="1"/>
  <c r="BL49" i="158"/>
  <c r="BM265" i="183" s="1"/>
  <c r="BK49" i="158"/>
  <c r="BL265" i="183" s="1"/>
  <c r="AT63" i="158"/>
  <c r="AU279" i="183" s="1"/>
  <c r="AT65" i="158"/>
  <c r="AU281" i="183" s="1"/>
  <c r="AT36" i="158"/>
  <c r="AU252" i="183" s="1"/>
  <c r="BL61" i="158"/>
  <c r="BM277" i="183" s="1"/>
  <c r="BK61" i="158"/>
  <c r="BL277" i="183" s="1"/>
  <c r="AT44" i="158"/>
  <c r="AU260" i="183" s="1"/>
  <c r="AT64" i="158"/>
  <c r="AU280" i="183" s="1"/>
  <c r="AT43" i="158"/>
  <c r="AU259" i="183" s="1"/>
  <c r="AT53" i="158"/>
  <c r="AU269" i="183" s="1"/>
  <c r="AT33" i="158"/>
  <c r="AU249" i="183" s="1"/>
  <c r="BL31" i="158"/>
  <c r="BM247" i="183" s="1"/>
  <c r="BK31" i="158"/>
  <c r="BL247" i="183" s="1"/>
  <c r="BK58" i="158"/>
  <c r="BL274" i="183" s="1"/>
  <c r="BL58" i="158"/>
  <c r="BM274" i="183" s="1"/>
  <c r="BL32" i="158"/>
  <c r="BM248" i="183" s="1"/>
  <c r="BK32" i="158"/>
  <c r="BL248" i="183" s="1"/>
  <c r="BL39" i="158"/>
  <c r="BM255" i="183" s="1"/>
  <c r="BK39" i="158"/>
  <c r="BL255" i="183" s="1"/>
  <c r="D12" i="61"/>
  <c r="AL46" i="157"/>
  <c r="AK5" i="157"/>
  <c r="BL20" i="158"/>
  <c r="BM236" i="183" s="1"/>
  <c r="BK20" i="158"/>
  <c r="BL236" i="183" s="1"/>
  <c r="AT18" i="158"/>
  <c r="AU234" i="183" s="1"/>
  <c r="BL24" i="158"/>
  <c r="BM240" i="183" s="1"/>
  <c r="BK24" i="158"/>
  <c r="BL240" i="183" s="1"/>
  <c r="AT15" i="158"/>
  <c r="AU231" i="183" s="1"/>
  <c r="BL16" i="158"/>
  <c r="BM232" i="183" s="1"/>
  <c r="BK16" i="158"/>
  <c r="BL232" i="183" s="1"/>
  <c r="BL12" i="158"/>
  <c r="BM228" i="183" s="1"/>
  <c r="BK12" i="158"/>
  <c r="BL228" i="183" s="1"/>
  <c r="AT14" i="158"/>
  <c r="AU230" i="183" s="1"/>
  <c r="AT19" i="158"/>
  <c r="AU235" i="183" s="1"/>
  <c r="AT11" i="158"/>
  <c r="AU227" i="183" s="1"/>
  <c r="AT10" i="158"/>
  <c r="AU226" i="183" s="1"/>
  <c r="AT27" i="158"/>
  <c r="AU243" i="183" s="1"/>
  <c r="AT22" i="158"/>
  <c r="AU238" i="183" s="1"/>
  <c r="BL28" i="158"/>
  <c r="BM244" i="183" s="1"/>
  <c r="BK28" i="158"/>
  <c r="BL244" i="183" s="1"/>
  <c r="AT26" i="158"/>
  <c r="AU242" i="183" s="1"/>
  <c r="BK21" i="158"/>
  <c r="BL237" i="183" s="1"/>
  <c r="BL21" i="158"/>
  <c r="BM237" i="183" s="1"/>
  <c r="BL25" i="158"/>
  <c r="BM241" i="183" s="1"/>
  <c r="BK25" i="158"/>
  <c r="BL241" i="183" s="1"/>
  <c r="BL29" i="158"/>
  <c r="BM245" i="183" s="1"/>
  <c r="BK29" i="158"/>
  <c r="BL245" i="183" s="1"/>
  <c r="BJ5" i="158"/>
  <c r="AT23" i="158"/>
  <c r="AU239" i="183" s="1"/>
  <c r="BK17" i="158"/>
  <c r="BL233" i="183" s="1"/>
  <c r="BL17" i="158"/>
  <c r="BM233" i="183" s="1"/>
  <c r="BK13" i="158"/>
  <c r="BL229" i="183" s="1"/>
  <c r="BL13" i="158"/>
  <c r="BM229" i="183" s="1"/>
  <c r="AL40" i="157"/>
  <c r="C12" i="61"/>
  <c r="AS5" i="157"/>
  <c r="AS6" i="157"/>
  <c r="AL10" i="157"/>
  <c r="AP10" i="157" s="1"/>
  <c r="AQ170" i="183" s="1"/>
  <c r="BK44" i="157"/>
  <c r="AL60" i="156"/>
  <c r="AT49" i="157"/>
  <c r="BL59" i="157"/>
  <c r="BM219" i="183" s="1"/>
  <c r="BK59" i="157"/>
  <c r="BL219" i="183" s="1"/>
  <c r="BL44" i="157"/>
  <c r="BM204" i="183" s="1"/>
  <c r="BL58" i="157"/>
  <c r="BM218" i="183" s="1"/>
  <c r="BK58" i="157"/>
  <c r="BL218" i="183" s="1"/>
  <c r="AT57" i="157"/>
  <c r="AU217" i="183" s="1"/>
  <c r="BL34" i="157"/>
  <c r="BM194" i="183" s="1"/>
  <c r="BK34" i="157"/>
  <c r="BL194" i="183" s="1"/>
  <c r="AT53" i="157"/>
  <c r="AU213" i="183" s="1"/>
  <c r="AT54" i="157"/>
  <c r="AU214" i="183" s="1"/>
  <c r="BL61" i="157"/>
  <c r="BM221" i="183" s="1"/>
  <c r="BK61" i="157"/>
  <c r="BL221" i="183" s="1"/>
  <c r="BK41" i="157"/>
  <c r="BL201" i="183" s="1"/>
  <c r="BL41" i="157"/>
  <c r="BM201" i="183" s="1"/>
  <c r="BL43" i="157"/>
  <c r="BM203" i="183" s="1"/>
  <c r="BK43" i="157"/>
  <c r="BL203" i="183" s="1"/>
  <c r="BJ6" i="157"/>
  <c r="BL60" i="157"/>
  <c r="BM220" i="183" s="1"/>
  <c r="BK60" i="157"/>
  <c r="BL220" i="183" s="1"/>
  <c r="BK65" i="157"/>
  <c r="BL225" i="183" s="1"/>
  <c r="BL65" i="157"/>
  <c r="BM225" i="183" s="1"/>
  <c r="AT56" i="157"/>
  <c r="AU216" i="183" s="1"/>
  <c r="AT37" i="157"/>
  <c r="AU197" i="183" s="1"/>
  <c r="BK50" i="157"/>
  <c r="BL210" i="183" s="1"/>
  <c r="BL50" i="157"/>
  <c r="BM210" i="183" s="1"/>
  <c r="BL39" i="157"/>
  <c r="BM199" i="183" s="1"/>
  <c r="BK39" i="157"/>
  <c r="BL199" i="183" s="1"/>
  <c r="BL42" i="157"/>
  <c r="BM202" i="183" s="1"/>
  <c r="BK42" i="157"/>
  <c r="BL202" i="183" s="1"/>
  <c r="BK33" i="157"/>
  <c r="BL193" i="183" s="1"/>
  <c r="BL33" i="157"/>
  <c r="BM193" i="183" s="1"/>
  <c r="BL30" i="157"/>
  <c r="BM190" i="183" s="1"/>
  <c r="BK30" i="157"/>
  <c r="BL190" i="183" s="1"/>
  <c r="BL47" i="157"/>
  <c r="BM207" i="183" s="1"/>
  <c r="BK47" i="157"/>
  <c r="BL207" i="183" s="1"/>
  <c r="BK64" i="157"/>
  <c r="BL224" i="183" s="1"/>
  <c r="BL64" i="157"/>
  <c r="BM224" i="183" s="1"/>
  <c r="BL31" i="157"/>
  <c r="BM191" i="183" s="1"/>
  <c r="BK31" i="157"/>
  <c r="BL191" i="183" s="1"/>
  <c r="AT62" i="157"/>
  <c r="AU222" i="183" s="1"/>
  <c r="AT52" i="157"/>
  <c r="AU212" i="183" s="1"/>
  <c r="BL38" i="157"/>
  <c r="BM198" i="183" s="1"/>
  <c r="BK38" i="157"/>
  <c r="BL198" i="183" s="1"/>
  <c r="BK32" i="157"/>
  <c r="BL192" i="183" s="1"/>
  <c r="BL32" i="157"/>
  <c r="BM192" i="183" s="1"/>
  <c r="BK51" i="157"/>
  <c r="BL211" i="183" s="1"/>
  <c r="BL51" i="157"/>
  <c r="BM211" i="183" s="1"/>
  <c r="AT55" i="157"/>
  <c r="AU215" i="183" s="1"/>
  <c r="BK40" i="157"/>
  <c r="BL200" i="183" s="1"/>
  <c r="BL40" i="157"/>
  <c r="BM200" i="183" s="1"/>
  <c r="BL46" i="157"/>
  <c r="BM206" i="183" s="1"/>
  <c r="BK46" i="157"/>
  <c r="BL206" i="183" s="1"/>
  <c r="BL35" i="157"/>
  <c r="BM195" i="183" s="1"/>
  <c r="BK35" i="157"/>
  <c r="BL195" i="183" s="1"/>
  <c r="BL45" i="157"/>
  <c r="BM205" i="183" s="1"/>
  <c r="BK45" i="157"/>
  <c r="BL205" i="183" s="1"/>
  <c r="AT63" i="157"/>
  <c r="AU223" i="183" s="1"/>
  <c r="E12" i="61"/>
  <c r="B12" i="61"/>
  <c r="F12" i="61"/>
  <c r="AK6" i="157"/>
  <c r="AL16" i="157"/>
  <c r="AQ154" i="183"/>
  <c r="D11" i="61"/>
  <c r="AL50" i="156"/>
  <c r="AP50" i="156" s="1"/>
  <c r="AL48" i="156"/>
  <c r="BL25" i="157"/>
  <c r="BM185" i="183" s="1"/>
  <c r="BK25" i="157"/>
  <c r="BL185" i="183" s="1"/>
  <c r="AT11" i="157"/>
  <c r="AU171" i="183" s="1"/>
  <c r="AT20" i="157"/>
  <c r="AU180" i="183" s="1"/>
  <c r="AT18" i="157"/>
  <c r="AU178" i="183" s="1"/>
  <c r="AT14" i="157"/>
  <c r="AU174" i="183" s="1"/>
  <c r="AT28" i="157"/>
  <c r="AU188" i="183" s="1"/>
  <c r="BL21" i="157"/>
  <c r="BM181" i="183" s="1"/>
  <c r="BK21" i="157"/>
  <c r="BL181" i="183" s="1"/>
  <c r="BL29" i="157"/>
  <c r="BM189" i="183" s="1"/>
  <c r="BK29" i="157"/>
  <c r="BL189" i="183" s="1"/>
  <c r="AT27" i="157"/>
  <c r="AU187" i="183" s="1"/>
  <c r="AT23" i="157"/>
  <c r="AU183" i="183" s="1"/>
  <c r="BL17" i="157"/>
  <c r="BM177" i="183" s="1"/>
  <c r="BK17" i="157"/>
  <c r="BL177" i="183" s="1"/>
  <c r="BL16" i="157"/>
  <c r="BM176" i="183" s="1"/>
  <c r="BK16" i="157"/>
  <c r="BL176" i="183" s="1"/>
  <c r="AT19" i="157"/>
  <c r="AU179" i="183" s="1"/>
  <c r="AT10" i="157"/>
  <c r="AU170" i="183" s="1"/>
  <c r="BL13" i="157"/>
  <c r="BM173" i="183" s="1"/>
  <c r="BK13" i="157"/>
  <c r="BL173" i="183" s="1"/>
  <c r="BL24" i="157"/>
  <c r="BM184" i="183" s="1"/>
  <c r="BK24" i="157"/>
  <c r="BL184" i="183" s="1"/>
  <c r="AT26" i="157"/>
  <c r="AU186" i="183" s="1"/>
  <c r="BJ5" i="157"/>
  <c r="AT12" i="157"/>
  <c r="AU172" i="183" s="1"/>
  <c r="AS6" i="156"/>
  <c r="AU53" i="156"/>
  <c r="AV157" i="183" s="1"/>
  <c r="BK37" i="156"/>
  <c r="BL141" i="183" s="1"/>
  <c r="BL37" i="156"/>
  <c r="BM141" i="183" s="1"/>
  <c r="BK50" i="156"/>
  <c r="BL154" i="183" s="1"/>
  <c r="BL50" i="156"/>
  <c r="BM154" i="183" s="1"/>
  <c r="AT61" i="156"/>
  <c r="AU165" i="183" s="1"/>
  <c r="BL47" i="156"/>
  <c r="BM151" i="183" s="1"/>
  <c r="BK47" i="156"/>
  <c r="BL151" i="183" s="1"/>
  <c r="AT59" i="156"/>
  <c r="AU163" i="183" s="1"/>
  <c r="BL39" i="156"/>
  <c r="BM143" i="183" s="1"/>
  <c r="BK39" i="156"/>
  <c r="BL143" i="183" s="1"/>
  <c r="BL42" i="156"/>
  <c r="BM146" i="183" s="1"/>
  <c r="BK42" i="156"/>
  <c r="BL146" i="183" s="1"/>
  <c r="AT55" i="156"/>
  <c r="AU159" i="183" s="1"/>
  <c r="AT64" i="156"/>
  <c r="AU168" i="183" s="1"/>
  <c r="BL46" i="156"/>
  <c r="BM150" i="183" s="1"/>
  <c r="BK46" i="156"/>
  <c r="BL150" i="183" s="1"/>
  <c r="BK51" i="156"/>
  <c r="BL155" i="183" s="1"/>
  <c r="BL51" i="156"/>
  <c r="BM155" i="183" s="1"/>
  <c r="AT62" i="156"/>
  <c r="AU166" i="183" s="1"/>
  <c r="AT48" i="156"/>
  <c r="AU152" i="183" s="1"/>
  <c r="BK15" i="156"/>
  <c r="BL119" i="183" s="1"/>
  <c r="BL15" i="156"/>
  <c r="BM119" i="183" s="1"/>
  <c r="BK44" i="156"/>
  <c r="BL148" i="183" s="1"/>
  <c r="BL44" i="156"/>
  <c r="BM148" i="183" s="1"/>
  <c r="BL54" i="156"/>
  <c r="BM158" i="183" s="1"/>
  <c r="BK54" i="156"/>
  <c r="BL158" i="183" s="1"/>
  <c r="BK40" i="156"/>
  <c r="BL144" i="183" s="1"/>
  <c r="BL40" i="156"/>
  <c r="BM144" i="183" s="1"/>
  <c r="AS5" i="156"/>
  <c r="BK41" i="156"/>
  <c r="BL145" i="183" s="1"/>
  <c r="BL41" i="156"/>
  <c r="BM145" i="183" s="1"/>
  <c r="AT63" i="156"/>
  <c r="AU167" i="183" s="1"/>
  <c r="AT49" i="156"/>
  <c r="AU153" i="183" s="1"/>
  <c r="BL43" i="156"/>
  <c r="BM147" i="183" s="1"/>
  <c r="BK43" i="156"/>
  <c r="BL147" i="183" s="1"/>
  <c r="BL38" i="156"/>
  <c r="BM142" i="183" s="1"/>
  <c r="BK38" i="156"/>
  <c r="BL142" i="183" s="1"/>
  <c r="BL65" i="156"/>
  <c r="BM169" i="183" s="1"/>
  <c r="BK65" i="156"/>
  <c r="BL169" i="183" s="1"/>
  <c r="BL58" i="156"/>
  <c r="BM162" i="183" s="1"/>
  <c r="BK58" i="156"/>
  <c r="BL162" i="183" s="1"/>
  <c r="BK45" i="156"/>
  <c r="BL149" i="183" s="1"/>
  <c r="BL45" i="156"/>
  <c r="BM149" i="183" s="1"/>
  <c r="AT57" i="156"/>
  <c r="AU161" i="183" s="1"/>
  <c r="BL56" i="156"/>
  <c r="BM160" i="183" s="1"/>
  <c r="BK56" i="156"/>
  <c r="BL160" i="183" s="1"/>
  <c r="C11" i="61"/>
  <c r="AT34" i="156"/>
  <c r="AU138" i="183" s="1"/>
  <c r="AT18" i="156"/>
  <c r="AU122" i="183" s="1"/>
  <c r="AT27" i="156"/>
  <c r="AU131" i="183" s="1"/>
  <c r="AT30" i="156"/>
  <c r="AU134" i="183" s="1"/>
  <c r="AT16" i="156"/>
  <c r="AU120" i="183" s="1"/>
  <c r="AU17" i="156"/>
  <c r="AV121" i="183" s="1"/>
  <c r="AT29" i="156"/>
  <c r="AU133" i="183" s="1"/>
  <c r="AT35" i="156"/>
  <c r="AU139" i="183" s="1"/>
  <c r="BL36" i="156"/>
  <c r="BM140" i="183" s="1"/>
  <c r="BK36" i="156"/>
  <c r="BL140" i="183" s="1"/>
  <c r="BL24" i="156"/>
  <c r="BM128" i="183" s="1"/>
  <c r="BK24" i="156"/>
  <c r="BL128" i="183" s="1"/>
  <c r="AT20" i="156"/>
  <c r="AU124" i="183" s="1"/>
  <c r="BL21" i="156"/>
  <c r="BM125" i="183" s="1"/>
  <c r="BK21" i="156"/>
  <c r="BL125" i="183" s="1"/>
  <c r="AT11" i="156"/>
  <c r="AU115" i="183" s="1"/>
  <c r="AT31" i="156"/>
  <c r="AU135" i="183" s="1"/>
  <c r="AT26" i="156"/>
  <c r="AU130" i="183" s="1"/>
  <c r="BL19" i="156"/>
  <c r="BM123" i="183" s="1"/>
  <c r="BK19" i="156"/>
  <c r="BL123" i="183" s="1"/>
  <c r="AT13" i="156"/>
  <c r="AU117" i="183" s="1"/>
  <c r="AT28" i="156"/>
  <c r="AU132" i="183" s="1"/>
  <c r="BL25" i="156"/>
  <c r="BM129" i="183" s="1"/>
  <c r="BK25" i="156"/>
  <c r="BL129" i="183" s="1"/>
  <c r="AT32" i="156"/>
  <c r="AU136" i="183" s="1"/>
  <c r="AT14" i="156"/>
  <c r="AU118" i="183" s="1"/>
  <c r="BK12" i="156"/>
  <c r="BL116" i="183" s="1"/>
  <c r="BL12" i="156"/>
  <c r="BM116" i="183" s="1"/>
  <c r="BJ5" i="156"/>
  <c r="AT33" i="156"/>
  <c r="AU137" i="183" s="1"/>
  <c r="BJ6" i="156"/>
  <c r="BK51" i="155"/>
  <c r="BL99" i="183" s="1"/>
  <c r="BL51" i="155"/>
  <c r="BM99" i="183" s="1"/>
  <c r="BL48" i="155"/>
  <c r="BM96" i="183" s="1"/>
  <c r="BK48" i="155"/>
  <c r="BL96" i="183" s="1"/>
  <c r="BJ5" i="155"/>
  <c r="BL46" i="155"/>
  <c r="BM94" i="183" s="1"/>
  <c r="BK46" i="155"/>
  <c r="BL94" i="183" s="1"/>
  <c r="BK33" i="155"/>
  <c r="BL81" i="183" s="1"/>
  <c r="BL33" i="155"/>
  <c r="BM81" i="183" s="1"/>
  <c r="AT45" i="155"/>
  <c r="AU93" i="183" s="1"/>
  <c r="BK38" i="155"/>
  <c r="BL86" i="183" s="1"/>
  <c r="BL38" i="155"/>
  <c r="BM86" i="183" s="1"/>
  <c r="AT56" i="155"/>
  <c r="AU104" i="183" s="1"/>
  <c r="AU25" i="155"/>
  <c r="AV73" i="183" s="1"/>
  <c r="BK55" i="155"/>
  <c r="BL103" i="183" s="1"/>
  <c r="BL55" i="155"/>
  <c r="BM103" i="183" s="1"/>
  <c r="BL34" i="155"/>
  <c r="BM82" i="183" s="1"/>
  <c r="BK34" i="155"/>
  <c r="BL82" i="183" s="1"/>
  <c r="BK62" i="155"/>
  <c r="BL110" i="183" s="1"/>
  <c r="BL62" i="155"/>
  <c r="BM110" i="183" s="1"/>
  <c r="BK42" i="155"/>
  <c r="BL90" i="183" s="1"/>
  <c r="BL42" i="155"/>
  <c r="BM90" i="183" s="1"/>
  <c r="AT30" i="155"/>
  <c r="AU78" i="183" s="1"/>
  <c r="AT40" i="155"/>
  <c r="AU88" i="183" s="1"/>
  <c r="BK65" i="155"/>
  <c r="BL113" i="183" s="1"/>
  <c r="BL65" i="155"/>
  <c r="BM113" i="183" s="1"/>
  <c r="BL64" i="155"/>
  <c r="BM112" i="183" s="1"/>
  <c r="BK64" i="155"/>
  <c r="BL112" i="183" s="1"/>
  <c r="AT32" i="155"/>
  <c r="AU80" i="183" s="1"/>
  <c r="AT59" i="155"/>
  <c r="AU107" i="183" s="1"/>
  <c r="AT58" i="155"/>
  <c r="AU106" i="183" s="1"/>
  <c r="AT26" i="155"/>
  <c r="AU74" i="183" s="1"/>
  <c r="BL43" i="155"/>
  <c r="BM91" i="183" s="1"/>
  <c r="BK43" i="155"/>
  <c r="BL91" i="183" s="1"/>
  <c r="AT47" i="155"/>
  <c r="AU95" i="183" s="1"/>
  <c r="AT57" i="155"/>
  <c r="AU105" i="183" s="1"/>
  <c r="AT28" i="155"/>
  <c r="AU76" i="183" s="1"/>
  <c r="BK61" i="155"/>
  <c r="BL109" i="183" s="1"/>
  <c r="BL61" i="155"/>
  <c r="BM109" i="183" s="1"/>
  <c r="BJ6" i="155"/>
  <c r="BL63" i="155"/>
  <c r="BM111" i="183" s="1"/>
  <c r="BK63" i="155"/>
  <c r="BL111" i="183" s="1"/>
  <c r="AT54" i="155"/>
  <c r="AU102" i="183" s="1"/>
  <c r="BL50" i="155"/>
  <c r="BM98" i="183" s="1"/>
  <c r="BK50" i="155"/>
  <c r="BL98" i="183" s="1"/>
  <c r="AT60" i="155"/>
  <c r="AU108" i="183" s="1"/>
  <c r="BL49" i="155"/>
  <c r="BM97" i="183" s="1"/>
  <c r="BK49" i="155"/>
  <c r="BL97" i="183" s="1"/>
  <c r="AT37" i="155"/>
  <c r="AU85" i="183" s="1"/>
  <c r="BK53" i="155"/>
  <c r="BL101" i="183" s="1"/>
  <c r="BL53" i="155"/>
  <c r="BM101" i="183" s="1"/>
  <c r="AT24" i="155"/>
  <c r="AU72" i="183" s="1"/>
  <c r="BK63" i="154"/>
  <c r="BL55" i="183" s="1"/>
  <c r="BL63" i="154"/>
  <c r="BM55" i="183" s="1"/>
  <c r="BK59" i="154"/>
  <c r="BL51" i="183" s="1"/>
  <c r="BL59" i="154"/>
  <c r="BM51" i="183" s="1"/>
  <c r="AT45" i="154"/>
  <c r="AU37" i="183" s="1"/>
  <c r="BJ5" i="154"/>
  <c r="BL45" i="154"/>
  <c r="BM37" i="183" s="1"/>
  <c r="AS6" i="154"/>
  <c r="AT65" i="154"/>
  <c r="BK39" i="154"/>
  <c r="BL31" i="183" s="1"/>
  <c r="BL39" i="154"/>
  <c r="BM31" i="183" s="1"/>
  <c r="AT38" i="154"/>
  <c r="AU30" i="183" s="1"/>
  <c r="AT51" i="154"/>
  <c r="AU43" i="183" s="1"/>
  <c r="BL26" i="154"/>
  <c r="BM18" i="183" s="1"/>
  <c r="BK26" i="154"/>
  <c r="BL18" i="183" s="1"/>
  <c r="AT61" i="154"/>
  <c r="AU53" i="183" s="1"/>
  <c r="BL28" i="154"/>
  <c r="BM20" i="183" s="1"/>
  <c r="BK28" i="154"/>
  <c r="BL20" i="183" s="1"/>
  <c r="BL44" i="154"/>
  <c r="BM36" i="183" s="1"/>
  <c r="BK44" i="154"/>
  <c r="BL36" i="183" s="1"/>
  <c r="AT46" i="154"/>
  <c r="AU38" i="183" s="1"/>
  <c r="BK30" i="154"/>
  <c r="BL22" i="183" s="1"/>
  <c r="BL30" i="154"/>
  <c r="BM22" i="183" s="1"/>
  <c r="BL29" i="154"/>
  <c r="BM21" i="183" s="1"/>
  <c r="BK29" i="154"/>
  <c r="BL21" i="183" s="1"/>
  <c r="BL58" i="154"/>
  <c r="BM50" i="183" s="1"/>
  <c r="BK58" i="154"/>
  <c r="BL50" i="183" s="1"/>
  <c r="AT27" i="154"/>
  <c r="AU19" i="183" s="1"/>
  <c r="BK43" i="154"/>
  <c r="BL35" i="183" s="1"/>
  <c r="BL43" i="154"/>
  <c r="BM35" i="183" s="1"/>
  <c r="BL33" i="154"/>
  <c r="BM25" i="183" s="1"/>
  <c r="BK33" i="154"/>
  <c r="BL25" i="183" s="1"/>
  <c r="BL35" i="154"/>
  <c r="BM27" i="183" s="1"/>
  <c r="BK35" i="154"/>
  <c r="BL27" i="183" s="1"/>
  <c r="BJ6" i="154"/>
  <c r="BK32" i="154"/>
  <c r="BL24" i="183" s="1"/>
  <c r="BL32" i="154"/>
  <c r="BM24" i="183" s="1"/>
  <c r="BK47" i="154"/>
  <c r="BL39" i="183" s="1"/>
  <c r="BL47" i="154"/>
  <c r="BM39" i="183" s="1"/>
  <c r="BL31" i="154"/>
  <c r="BM23" i="183" s="1"/>
  <c r="BK31" i="154"/>
  <c r="BL23" i="183" s="1"/>
  <c r="AT62" i="154"/>
  <c r="AU54" i="183" s="1"/>
  <c r="BL54" i="154"/>
  <c r="BM46" i="183" s="1"/>
  <c r="BK54" i="154"/>
  <c r="BL46" i="183" s="1"/>
  <c r="BL34" i="154"/>
  <c r="BM26" i="183" s="1"/>
  <c r="BK34" i="154"/>
  <c r="BL26" i="183" s="1"/>
  <c r="AT53" i="154"/>
  <c r="AU45" i="183" s="1"/>
  <c r="BL36" i="154"/>
  <c r="BM28" i="183" s="1"/>
  <c r="BK36" i="154"/>
  <c r="BL28" i="183" s="1"/>
  <c r="AT50" i="154"/>
  <c r="AU42" i="183" s="1"/>
  <c r="BK40" i="154"/>
  <c r="BL32" i="183" s="1"/>
  <c r="BL40" i="154"/>
  <c r="BM32" i="183" s="1"/>
  <c r="BK52" i="154"/>
  <c r="BL44" i="183" s="1"/>
  <c r="BL52" i="154"/>
  <c r="BM44" i="183" s="1"/>
  <c r="AT25" i="154"/>
  <c r="AU17" i="183" s="1"/>
  <c r="AT49" i="154"/>
  <c r="AU41" i="183" s="1"/>
  <c r="AT64" i="154"/>
  <c r="AT24" i="154"/>
  <c r="AU16" i="183" s="1"/>
  <c r="AL26" i="155"/>
  <c r="AM58" i="156"/>
  <c r="AN162" i="183" s="1"/>
  <c r="AM22" i="159"/>
  <c r="AN294" i="183" s="1"/>
  <c r="AM23" i="160"/>
  <c r="AN351" i="183" s="1"/>
  <c r="AL41" i="155"/>
  <c r="AL49" i="155"/>
  <c r="AK6" i="156"/>
  <c r="AL10" i="156"/>
  <c r="AK5" i="156"/>
  <c r="F11" i="61"/>
  <c r="B11" i="61"/>
  <c r="E11" i="61"/>
  <c r="AL40" i="156"/>
  <c r="AL25" i="158"/>
  <c r="AM62" i="155"/>
  <c r="AN110" i="183" s="1"/>
  <c r="AM39" i="156"/>
  <c r="AN143" i="183" s="1"/>
  <c r="AM47" i="156"/>
  <c r="AN151" i="183" s="1"/>
  <c r="AM19" i="157"/>
  <c r="AN179" i="183" s="1"/>
  <c r="AM51" i="157"/>
  <c r="AN211" i="183" s="1"/>
  <c r="AM13" i="159"/>
  <c r="AN285" i="183" s="1"/>
  <c r="AM59" i="159"/>
  <c r="AN331" i="183" s="1"/>
  <c r="AL28" i="155"/>
  <c r="AL48" i="155"/>
  <c r="AL38" i="158"/>
  <c r="AL54" i="158"/>
  <c r="AL60" i="158"/>
  <c r="AQ16" i="160"/>
  <c r="AR344" i="183" s="1"/>
  <c r="AU29" i="160"/>
  <c r="AV357" i="183" s="1"/>
  <c r="AM41" i="160"/>
  <c r="AN369" i="183" s="1"/>
  <c r="AL29" i="162"/>
  <c r="AU34" i="162"/>
  <c r="AV474" i="183" s="1"/>
  <c r="AL59" i="163"/>
  <c r="AM49" i="160"/>
  <c r="AN377" i="183" s="1"/>
  <c r="AM32" i="161"/>
  <c r="AN416" i="183" s="1"/>
  <c r="AM64" i="161"/>
  <c r="AN448" i="183" s="1"/>
  <c r="AM24" i="162"/>
  <c r="AN464" i="183" s="1"/>
  <c r="AM56" i="162"/>
  <c r="AN496" i="183" s="1"/>
  <c r="AM33" i="163"/>
  <c r="AN529" i="183" s="1"/>
  <c r="AL36" i="164"/>
  <c r="AL45" i="164"/>
  <c r="AL54" i="164"/>
  <c r="AL21" i="165"/>
  <c r="AL30" i="165"/>
  <c r="AL53" i="165"/>
  <c r="AL62" i="165"/>
  <c r="AL29" i="167"/>
  <c r="AL38" i="167"/>
  <c r="AL61" i="167"/>
  <c r="AL14" i="153"/>
  <c r="AL29" i="153"/>
  <c r="AL62" i="153"/>
  <c r="AU49" i="164"/>
  <c r="AV601" i="183" s="1"/>
  <c r="AL59" i="164"/>
  <c r="AL11" i="165"/>
  <c r="AL19" i="165"/>
  <c r="AL28" i="165"/>
  <c r="AL51" i="165"/>
  <c r="AL60" i="165"/>
  <c r="AL20" i="167"/>
  <c r="AL43" i="167"/>
  <c r="AL52" i="167"/>
  <c r="AL12" i="153"/>
  <c r="AU35" i="153"/>
  <c r="AV867" i="183" s="1"/>
  <c r="AL10" i="166"/>
  <c r="AK6" i="166"/>
  <c r="AK5" i="166"/>
  <c r="F21" i="61"/>
  <c r="B21" i="61"/>
  <c r="E21" i="61"/>
  <c r="AL18" i="166"/>
  <c r="AL41" i="166"/>
  <c r="AL50" i="166"/>
  <c r="AU23" i="168"/>
  <c r="AV799" i="183" s="1"/>
  <c r="AL33" i="168"/>
  <c r="AL42" i="168"/>
  <c r="AL65" i="168"/>
  <c r="AU10" i="171"/>
  <c r="AV1010" i="183" s="1"/>
  <c r="AS5" i="169"/>
  <c r="AS6" i="169"/>
  <c r="AM18" i="170"/>
  <c r="AN962" i="183" s="1"/>
  <c r="AM34" i="170"/>
  <c r="AN978" i="183" s="1"/>
  <c r="AL10" i="171"/>
  <c r="B27" i="61"/>
  <c r="AM29" i="170"/>
  <c r="AN973" i="183" s="1"/>
  <c r="AM61" i="170"/>
  <c r="AN1005" i="183" s="1"/>
  <c r="AL35" i="171"/>
  <c r="AL40" i="171"/>
  <c r="AM54" i="159"/>
  <c r="AN326" i="183" s="1"/>
  <c r="AM31" i="157"/>
  <c r="AN191" i="183" s="1"/>
  <c r="AM47" i="157"/>
  <c r="AN207" i="183" s="1"/>
  <c r="AU55" i="158"/>
  <c r="AV271" i="183" s="1"/>
  <c r="AL23" i="159"/>
  <c r="AL54" i="160"/>
  <c r="AL17" i="161"/>
  <c r="AL41" i="161"/>
  <c r="AM61" i="160"/>
  <c r="AN389" i="183" s="1"/>
  <c r="AM28" i="162"/>
  <c r="AN468" i="183" s="1"/>
  <c r="AL54" i="165"/>
  <c r="AL30" i="167"/>
  <c r="AL30" i="153"/>
  <c r="AL27" i="165"/>
  <c r="AL59" i="165"/>
  <c r="AL60" i="167"/>
  <c r="AL33" i="166"/>
  <c r="AL49" i="166"/>
  <c r="AL19" i="171"/>
  <c r="AL34" i="171"/>
  <c r="AL12" i="171"/>
  <c r="AU25" i="171"/>
  <c r="AV1025" i="183" s="1"/>
  <c r="AL56" i="169"/>
  <c r="AU11" i="154"/>
  <c r="AV3" i="183" s="1"/>
  <c r="AS5" i="155"/>
  <c r="AU10" i="155"/>
  <c r="AV58" i="183" s="1"/>
  <c r="AS6" i="155"/>
  <c r="AM52" i="156"/>
  <c r="AN156" i="183" s="1"/>
  <c r="AM17" i="158"/>
  <c r="AN233" i="183" s="1"/>
  <c r="AM32" i="159"/>
  <c r="AN304" i="183" s="1"/>
  <c r="AM33" i="156"/>
  <c r="AN137" i="183" s="1"/>
  <c r="AM65" i="156"/>
  <c r="AN169" i="183" s="1"/>
  <c r="AM37" i="157"/>
  <c r="AN197" i="183" s="1"/>
  <c r="AM15" i="159"/>
  <c r="AN287" i="183" s="1"/>
  <c r="AM61" i="159"/>
  <c r="AN333" i="183" s="1"/>
  <c r="AL19" i="163"/>
  <c r="AM52" i="163"/>
  <c r="AN548" i="183" s="1"/>
  <c r="AM43" i="160"/>
  <c r="AN371" i="183" s="1"/>
  <c r="B16" i="61"/>
  <c r="AM58" i="161"/>
  <c r="AN442" i="183" s="1"/>
  <c r="AM42" i="162"/>
  <c r="AN482" i="183" s="1"/>
  <c r="E18" i="61"/>
  <c r="AK6" i="163"/>
  <c r="AM57" i="161"/>
  <c r="AN441" i="183" s="1"/>
  <c r="AM45" i="163"/>
  <c r="AN541" i="183" s="1"/>
  <c r="AL21" i="168"/>
  <c r="AL30" i="168"/>
  <c r="AU43" i="168"/>
  <c r="AV819" i="183" s="1"/>
  <c r="AL53" i="168"/>
  <c r="AL62" i="168"/>
  <c r="AL12" i="166"/>
  <c r="AL35" i="166"/>
  <c r="AL44" i="166"/>
  <c r="AL27" i="168"/>
  <c r="AL36" i="168"/>
  <c r="AL59" i="168"/>
  <c r="AL42" i="164"/>
  <c r="AL62" i="164"/>
  <c r="AL17" i="165"/>
  <c r="AL26" i="165"/>
  <c r="AL49" i="165"/>
  <c r="AL58" i="165"/>
  <c r="AL10" i="167"/>
  <c r="AK6" i="167"/>
  <c r="AK5" i="167"/>
  <c r="F22" i="61"/>
  <c r="B22" i="61"/>
  <c r="E22" i="61"/>
  <c r="AL18" i="167"/>
  <c r="AL41" i="167"/>
  <c r="AL50" i="167"/>
  <c r="AL26" i="169"/>
  <c r="AL55" i="164"/>
  <c r="AL23" i="165"/>
  <c r="AL32" i="165"/>
  <c r="AL55" i="165"/>
  <c r="AL64" i="165"/>
  <c r="AL31" i="166"/>
  <c r="AL40" i="166"/>
  <c r="AL63" i="166"/>
  <c r="AL16" i="167"/>
  <c r="AU29" i="167"/>
  <c r="AV749" i="183" s="1"/>
  <c r="AL39" i="167"/>
  <c r="AL48" i="167"/>
  <c r="AL15" i="168"/>
  <c r="AL24" i="168"/>
  <c r="C23" i="61"/>
  <c r="AU37" i="168"/>
  <c r="AV813" i="183" s="1"/>
  <c r="AL47" i="168"/>
  <c r="D23" i="61"/>
  <c r="AL56" i="168"/>
  <c r="AL37" i="153"/>
  <c r="AL19" i="169"/>
  <c r="AU23" i="153"/>
  <c r="AV855" i="183" s="1"/>
  <c r="AL33" i="153"/>
  <c r="AL42" i="153"/>
  <c r="AL65" i="153"/>
  <c r="AU20" i="169"/>
  <c r="AV908" i="183" s="1"/>
  <c r="AL20" i="169"/>
  <c r="AL31" i="169"/>
  <c r="AL17" i="171"/>
  <c r="AL35" i="153"/>
  <c r="AL44" i="153"/>
  <c r="AL24" i="169"/>
  <c r="C25" i="61"/>
  <c r="AU60" i="164"/>
  <c r="AV612" i="183" s="1"/>
  <c r="AL14" i="171"/>
  <c r="AL23" i="171"/>
  <c r="AU30" i="169"/>
  <c r="AV918" i="183" s="1"/>
  <c r="AU43" i="169"/>
  <c r="AV931" i="183" s="1"/>
  <c r="AL38" i="169"/>
  <c r="AL54" i="169"/>
  <c r="AL37" i="171"/>
  <c r="AL41" i="171"/>
  <c r="AM28" i="156"/>
  <c r="AN132" i="183" s="1"/>
  <c r="B14" i="61"/>
  <c r="AK6" i="159"/>
  <c r="AL44" i="156"/>
  <c r="AL17" i="160"/>
  <c r="AM27" i="156"/>
  <c r="AN131" i="183" s="1"/>
  <c r="AM39" i="157"/>
  <c r="AN199" i="183" s="1"/>
  <c r="AK6" i="158"/>
  <c r="AM29" i="159"/>
  <c r="AN301" i="183" s="1"/>
  <c r="AL50" i="158"/>
  <c r="AL64" i="158"/>
  <c r="AL14" i="160"/>
  <c r="AL28" i="160"/>
  <c r="AU14" i="161"/>
  <c r="AV398" i="183" s="1"/>
  <c r="AQ27" i="161"/>
  <c r="AR411" i="183" s="1"/>
  <c r="AL41" i="162"/>
  <c r="AL55" i="162"/>
  <c r="AM44" i="162"/>
  <c r="AN484" i="183" s="1"/>
  <c r="AM15" i="162"/>
  <c r="AN455" i="183" s="1"/>
  <c r="AL35" i="164"/>
  <c r="AL13" i="165"/>
  <c r="AL45" i="165"/>
  <c r="AL21" i="167"/>
  <c r="AL53" i="167"/>
  <c r="AL20" i="165"/>
  <c r="AL51" i="167"/>
  <c r="AU15" i="168"/>
  <c r="AV791" i="183" s="1"/>
  <c r="AL34" i="168"/>
  <c r="AM14" i="156"/>
  <c r="AN118" i="183" s="1"/>
  <c r="AM64" i="156"/>
  <c r="AN168" i="183" s="1"/>
  <c r="AM36" i="157"/>
  <c r="AN196" i="183" s="1"/>
  <c r="AM13" i="158"/>
  <c r="AN229" i="183" s="1"/>
  <c r="AM20" i="159"/>
  <c r="AN292" i="183" s="1"/>
  <c r="AM15" i="160"/>
  <c r="AN343" i="183" s="1"/>
  <c r="AL39" i="155"/>
  <c r="AL65" i="155"/>
  <c r="AL42" i="156"/>
  <c r="AL49" i="158"/>
  <c r="AL50" i="159"/>
  <c r="AL19" i="160"/>
  <c r="AM45" i="156"/>
  <c r="AN149" i="183" s="1"/>
  <c r="AM57" i="157"/>
  <c r="AN217" i="183" s="1"/>
  <c r="AM34" i="158"/>
  <c r="AN250" i="183" s="1"/>
  <c r="AM47" i="160"/>
  <c r="AN375" i="183" s="1"/>
  <c r="AM54" i="161"/>
  <c r="AN438" i="183" s="1"/>
  <c r="AM30" i="162"/>
  <c r="AN470" i="183" s="1"/>
  <c r="AM62" i="162"/>
  <c r="AN502" i="183" s="1"/>
  <c r="AM38" i="163"/>
  <c r="AN534" i="183" s="1"/>
  <c r="AM41" i="163"/>
  <c r="AN537" i="183" s="1"/>
  <c r="AL14" i="166"/>
  <c r="AL37" i="166"/>
  <c r="AL46" i="166"/>
  <c r="AL13" i="168"/>
  <c r="AL22" i="168"/>
  <c r="AL45" i="168"/>
  <c r="AL54" i="168"/>
  <c r="AL27" i="166"/>
  <c r="AL36" i="166"/>
  <c r="AL59" i="166"/>
  <c r="AL11" i="168"/>
  <c r="AL19" i="168"/>
  <c r="AL28" i="168"/>
  <c r="AU41" i="168"/>
  <c r="AV817" i="183" s="1"/>
  <c r="AL51" i="168"/>
  <c r="AL60" i="168"/>
  <c r="AL41" i="164"/>
  <c r="AL50" i="164"/>
  <c r="AL61" i="164"/>
  <c r="AL10" i="165"/>
  <c r="AK6" i="165"/>
  <c r="AK5" i="165"/>
  <c r="E20" i="61"/>
  <c r="F20" i="61"/>
  <c r="B20" i="61"/>
  <c r="AL18" i="165"/>
  <c r="AL41" i="165"/>
  <c r="AL50" i="165"/>
  <c r="AL33" i="167"/>
  <c r="AL42" i="167"/>
  <c r="AL65" i="167"/>
  <c r="AL45" i="153"/>
  <c r="AL27" i="169"/>
  <c r="AL47" i="164"/>
  <c r="D19" i="61"/>
  <c r="AL56" i="164"/>
  <c r="AL15" i="165"/>
  <c r="AL24" i="165"/>
  <c r="C20" i="61"/>
  <c r="AU37" i="165"/>
  <c r="AV645" i="183" s="1"/>
  <c r="AL47" i="165"/>
  <c r="D20" i="61"/>
  <c r="AL56" i="165"/>
  <c r="AL23" i="166"/>
  <c r="AL32" i="166"/>
  <c r="AL55" i="166"/>
  <c r="AL64" i="166"/>
  <c r="AU21" i="167"/>
  <c r="AV741" i="183" s="1"/>
  <c r="AL31" i="167"/>
  <c r="AL40" i="167"/>
  <c r="AL63" i="167"/>
  <c r="AL16" i="168"/>
  <c r="AU29" i="168"/>
  <c r="AV805" i="183" s="1"/>
  <c r="AL39" i="168"/>
  <c r="AL48" i="168"/>
  <c r="AL15" i="153"/>
  <c r="AL38" i="153"/>
  <c r="AL45" i="169"/>
  <c r="AL25" i="153"/>
  <c r="AL34" i="153"/>
  <c r="AL57" i="153"/>
  <c r="AL22" i="169"/>
  <c r="AL61" i="169"/>
  <c r="AL12" i="169"/>
  <c r="AL21" i="169"/>
  <c r="AM30" i="169"/>
  <c r="AN918" i="183" s="1"/>
  <c r="AL27" i="153"/>
  <c r="AL36" i="153"/>
  <c r="AL59" i="153"/>
  <c r="AL16" i="169"/>
  <c r="AL25" i="169"/>
  <c r="AL43" i="169"/>
  <c r="AL59" i="169"/>
  <c r="AL22" i="171"/>
  <c r="AL39" i="169"/>
  <c r="AL55" i="169"/>
  <c r="AM12" i="170"/>
  <c r="AN956" i="183" s="1"/>
  <c r="AM32" i="170"/>
  <c r="AN976" i="183" s="1"/>
  <c r="AM48" i="170"/>
  <c r="AN992" i="183" s="1"/>
  <c r="AL49" i="169"/>
  <c r="AL65" i="169"/>
  <c r="AL42" i="169"/>
  <c r="AL58" i="169"/>
  <c r="AM35" i="170"/>
  <c r="AN979" i="183" s="1"/>
  <c r="AL15" i="154"/>
  <c r="AL23" i="154"/>
  <c r="AL31" i="154"/>
  <c r="AL41" i="154"/>
  <c r="AU60" i="154"/>
  <c r="AV52" i="183" s="1"/>
  <c r="AU55" i="154"/>
  <c r="AV47" i="183" s="1"/>
  <c r="AL21" i="155"/>
  <c r="AM18" i="157"/>
  <c r="AN178" i="183" s="1"/>
  <c r="AM19" i="158"/>
  <c r="AN235" i="183" s="1"/>
  <c r="AL59" i="155"/>
  <c r="AL36" i="156"/>
  <c r="AL31" i="158"/>
  <c r="AL55" i="158"/>
  <c r="AL48" i="159"/>
  <c r="AU65" i="159"/>
  <c r="AV337" i="183" s="1"/>
  <c r="AM63" i="157"/>
  <c r="AN223" i="183" s="1"/>
  <c r="AL33" i="161"/>
  <c r="AL47" i="162"/>
  <c r="D17" i="61"/>
  <c r="AL17" i="163"/>
  <c r="AU30" i="164"/>
  <c r="AV582" i="183" s="1"/>
  <c r="AM60" i="161"/>
  <c r="AN444" i="183" s="1"/>
  <c r="AL37" i="164"/>
  <c r="AL38" i="165"/>
  <c r="AS6" i="167"/>
  <c r="AS5" i="167"/>
  <c r="AL62" i="167"/>
  <c r="AL22" i="153"/>
  <c r="AL51" i="164"/>
  <c r="AL36" i="165"/>
  <c r="AL11" i="167"/>
  <c r="AL19" i="167"/>
  <c r="AL28" i="167"/>
  <c r="AL44" i="167"/>
  <c r="AL53" i="153"/>
  <c r="AL65" i="166"/>
  <c r="AL25" i="168"/>
  <c r="AL57" i="168"/>
  <c r="AL23" i="153"/>
  <c r="AL48" i="153"/>
  <c r="AM17" i="170"/>
  <c r="AN961" i="183" s="1"/>
  <c r="AL25" i="154"/>
  <c r="AL45" i="154"/>
  <c r="AU62" i="154"/>
  <c r="AV54" i="183" s="1"/>
  <c r="AU23" i="155"/>
  <c r="AV71" i="183" s="1"/>
  <c r="AL26" i="154"/>
  <c r="AM14" i="159"/>
  <c r="AN286" i="183" s="1"/>
  <c r="AS6" i="161"/>
  <c r="AS5" i="161"/>
  <c r="AL51" i="162"/>
  <c r="AM56" i="161"/>
  <c r="AN440" i="183" s="1"/>
  <c r="AM40" i="163"/>
  <c r="AN536" i="183" s="1"/>
  <c r="AL13" i="164"/>
  <c r="AL29" i="164"/>
  <c r="AM11" i="162"/>
  <c r="AN451" i="183" s="1"/>
  <c r="AL52" i="169"/>
  <c r="AL32" i="154"/>
  <c r="AL13" i="155"/>
  <c r="AL53" i="155"/>
  <c r="AL47" i="158"/>
  <c r="D13" i="61"/>
  <c r="AM35" i="156"/>
  <c r="AN139" i="183" s="1"/>
  <c r="AL17" i="162"/>
  <c r="AU52" i="162"/>
  <c r="AV492" i="183" s="1"/>
  <c r="AM28" i="163"/>
  <c r="AN524" i="183" s="1"/>
  <c r="AL18" i="164"/>
  <c r="AM51" i="161"/>
  <c r="AN435" i="183" s="1"/>
  <c r="AL51" i="154"/>
  <c r="AL59" i="154"/>
  <c r="F10" i="61"/>
  <c r="B10" i="61"/>
  <c r="AK6" i="155"/>
  <c r="E10" i="61"/>
  <c r="AL10" i="155"/>
  <c r="AK5" i="155"/>
  <c r="AL16" i="155"/>
  <c r="C10" i="61"/>
  <c r="AL24" i="155"/>
  <c r="AM26" i="156"/>
  <c r="AN130" i="183" s="1"/>
  <c r="AM29" i="157"/>
  <c r="AN189" i="183" s="1"/>
  <c r="AM16" i="158"/>
  <c r="AN232" i="183" s="1"/>
  <c r="AL34" i="155"/>
  <c r="AU39" i="155"/>
  <c r="AV87" i="183" s="1"/>
  <c r="AQ38" i="158"/>
  <c r="AR254" i="183" s="1"/>
  <c r="AL44" i="158"/>
  <c r="AU48" i="159"/>
  <c r="AV320" i="183" s="1"/>
  <c r="AL30" i="160"/>
  <c r="AU35" i="160"/>
  <c r="AV363" i="183" s="1"/>
  <c r="AU16" i="161"/>
  <c r="AV400" i="183" s="1"/>
  <c r="AL27" i="161"/>
  <c r="AL43" i="161"/>
  <c r="AL27" i="162"/>
  <c r="AM10" i="161"/>
  <c r="AN394" i="183" s="1"/>
  <c r="AM50" i="161"/>
  <c r="AN434" i="183" s="1"/>
  <c r="AM34" i="162"/>
  <c r="AN474" i="183" s="1"/>
  <c r="AM49" i="161"/>
  <c r="AN433" i="183" s="1"/>
  <c r="AU19" i="166"/>
  <c r="AV683" i="183" s="1"/>
  <c r="AL38" i="166"/>
  <c r="AM15" i="170"/>
  <c r="AN959" i="183" s="1"/>
  <c r="AM55" i="170"/>
  <c r="AN999" i="183" s="1"/>
  <c r="AM11" i="158"/>
  <c r="AN227" i="183" s="1"/>
  <c r="AM44" i="155"/>
  <c r="AN92" i="183" s="1"/>
  <c r="AM23" i="157"/>
  <c r="AN183" i="183" s="1"/>
  <c r="F13" i="61"/>
  <c r="AM17" i="159"/>
  <c r="AN289" i="183" s="1"/>
  <c r="AL32" i="158"/>
  <c r="AL25" i="163"/>
  <c r="AL51" i="163"/>
  <c r="AM44" i="161"/>
  <c r="AN428" i="183" s="1"/>
  <c r="AL36" i="171"/>
  <c r="AL40" i="169"/>
  <c r="AM57" i="170"/>
  <c r="AN1001" i="183" s="1"/>
  <c r="AU16" i="154"/>
  <c r="AV8" i="183" s="1"/>
  <c r="AL43" i="154"/>
  <c r="AL53" i="154"/>
  <c r="AL61" i="154"/>
  <c r="AL14" i="155"/>
  <c r="AL22" i="155"/>
  <c r="AL48" i="154"/>
  <c r="AL56" i="154"/>
  <c r="AL64" i="154"/>
  <c r="AM57" i="155"/>
  <c r="AN105" i="183" s="1"/>
  <c r="AM56" i="156"/>
  <c r="AN160" i="183" s="1"/>
  <c r="AM12" i="159"/>
  <c r="AN284" i="183" s="1"/>
  <c r="AM56" i="159"/>
  <c r="AN328" i="183" s="1"/>
  <c r="AM60" i="155"/>
  <c r="AN108" i="183" s="1"/>
  <c r="AM37" i="156"/>
  <c r="AN141" i="183" s="1"/>
  <c r="AM17" i="157"/>
  <c r="AN177" i="183" s="1"/>
  <c r="AM49" i="157"/>
  <c r="AN209" i="183" s="1"/>
  <c r="AM20" i="158"/>
  <c r="AN236" i="183" s="1"/>
  <c r="AM31" i="159"/>
  <c r="AN303" i="183" s="1"/>
  <c r="AL38" i="155"/>
  <c r="AL28" i="158"/>
  <c r="AL48" i="158"/>
  <c r="AU53" i="158"/>
  <c r="AV269" i="183" s="1"/>
  <c r="AQ17" i="159"/>
  <c r="AR289" i="183" s="1"/>
  <c r="AL12" i="160"/>
  <c r="AQ18" i="160"/>
  <c r="AR346" i="183" s="1"/>
  <c r="AL26" i="160"/>
  <c r="AU31" i="160"/>
  <c r="AV359" i="183" s="1"/>
  <c r="AL44" i="160"/>
  <c r="AL15" i="161"/>
  <c r="AL31" i="161"/>
  <c r="AL47" i="161"/>
  <c r="D16" i="61"/>
  <c r="AL23" i="162"/>
  <c r="AL39" i="162"/>
  <c r="AL45" i="162"/>
  <c r="AL61" i="162"/>
  <c r="AL23" i="163"/>
  <c r="AM60" i="163"/>
  <c r="AN556" i="183" s="1"/>
  <c r="AM14" i="161"/>
  <c r="AN398" i="183" s="1"/>
  <c r="AM46" i="161"/>
  <c r="AN430" i="183" s="1"/>
  <c r="AM22" i="162"/>
  <c r="AN462" i="183" s="1"/>
  <c r="AM54" i="162"/>
  <c r="AN494" i="183" s="1"/>
  <c r="AM30" i="163"/>
  <c r="AN526" i="183" s="1"/>
  <c r="AU54" i="163"/>
  <c r="AV550" i="183" s="1"/>
  <c r="AM56" i="160"/>
  <c r="AN384" i="183" s="1"/>
  <c r="AM43" i="162"/>
  <c r="AN483" i="183" s="1"/>
  <c r="AS5" i="166"/>
  <c r="AS6" i="166"/>
  <c r="AL53" i="169"/>
  <c r="AL16" i="171"/>
  <c r="AM28" i="170"/>
  <c r="AN972" i="183" s="1"/>
  <c r="AM44" i="170"/>
  <c r="AN988" i="183" s="1"/>
  <c r="AM27" i="170"/>
  <c r="AN971" i="183" s="1"/>
  <c r="AM59" i="170"/>
  <c r="AN1003" i="183" s="1"/>
  <c r="AL33" i="171"/>
  <c r="AM58" i="157"/>
  <c r="AN218" i="183" s="1"/>
  <c r="AM34" i="159"/>
  <c r="AN306" i="183" s="1"/>
  <c r="AM59" i="156"/>
  <c r="AN163" i="183" s="1"/>
  <c r="AL32" i="155"/>
  <c r="AL52" i="155"/>
  <c r="AL18" i="160"/>
  <c r="AL53" i="163"/>
  <c r="AL20" i="164"/>
  <c r="AL33" i="164"/>
  <c r="AL29" i="169"/>
  <c r="AU17" i="171"/>
  <c r="AV1017" i="183" s="1"/>
  <c r="AL48" i="169"/>
  <c r="AL34" i="154"/>
  <c r="AL19" i="155"/>
  <c r="AM58" i="159"/>
  <c r="AN330" i="183" s="1"/>
  <c r="AL11" i="160"/>
  <c r="AM22" i="158"/>
  <c r="AN238" i="183" s="1"/>
  <c r="AM41" i="159"/>
  <c r="AN313" i="183" s="1"/>
  <c r="AL50" i="160"/>
  <c r="AL37" i="161"/>
  <c r="AL13" i="163"/>
  <c r="AL29" i="163"/>
  <c r="AL31" i="164"/>
  <c r="AM16" i="161"/>
  <c r="AN400" i="183" s="1"/>
  <c r="AM48" i="162"/>
  <c r="AN488" i="183" s="1"/>
  <c r="C18" i="61"/>
  <c r="AU13" i="164"/>
  <c r="AV565" i="183" s="1"/>
  <c r="AL49" i="163"/>
  <c r="AL65" i="163"/>
  <c r="AL21" i="164"/>
  <c r="AL31" i="153"/>
  <c r="AM46" i="170"/>
  <c r="AN990" i="183" s="1"/>
  <c r="AM62" i="170"/>
  <c r="AN1006" i="183" s="1"/>
  <c r="AL36" i="169"/>
  <c r="AM53" i="170"/>
  <c r="AN997" i="183" s="1"/>
  <c r="AL16" i="154"/>
  <c r="AU38" i="162"/>
  <c r="AV478" i="183" s="1"/>
  <c r="AL63" i="162"/>
  <c r="AM12" i="162"/>
  <c r="AN452" i="183" s="1"/>
  <c r="AL14" i="164"/>
  <c r="AL24" i="164"/>
  <c r="C19" i="61"/>
  <c r="AL11" i="171"/>
  <c r="AL39" i="154"/>
  <c r="AU41" i="154"/>
  <c r="AV33" i="183" s="1"/>
  <c r="AL54" i="154"/>
  <c r="AL62" i="154"/>
  <c r="AU16" i="155"/>
  <c r="AV64" i="183" s="1"/>
  <c r="AU24" i="155"/>
  <c r="AV72" i="183" s="1"/>
  <c r="AM32" i="157"/>
  <c r="AN192" i="183" s="1"/>
  <c r="AM64" i="157"/>
  <c r="AN224" i="183" s="1"/>
  <c r="AM24" i="159"/>
  <c r="AN296" i="183" s="1"/>
  <c r="AL51" i="155"/>
  <c r="AL61" i="155"/>
  <c r="AL30" i="156"/>
  <c r="AL46" i="156"/>
  <c r="AL53" i="158"/>
  <c r="AM25" i="156"/>
  <c r="AN129" i="183" s="1"/>
  <c r="AM57" i="156"/>
  <c r="AN161" i="183" s="1"/>
  <c r="AM24" i="158"/>
  <c r="AN240" i="183" s="1"/>
  <c r="AL54" i="155"/>
  <c r="AL11" i="161"/>
  <c r="AL49" i="162"/>
  <c r="AU54" i="162"/>
  <c r="AV494" i="183" s="1"/>
  <c r="AL65" i="162"/>
  <c r="AL63" i="163"/>
  <c r="F16" i="61"/>
  <c r="AM18" i="161"/>
  <c r="AN402" i="183" s="1"/>
  <c r="AK5" i="162"/>
  <c r="AM35" i="163"/>
  <c r="AN531" i="183" s="1"/>
  <c r="AL29" i="166"/>
  <c r="AL61" i="166"/>
  <c r="AM61" i="171"/>
  <c r="AN1061" i="183" s="1"/>
  <c r="AM63" i="173"/>
  <c r="AN1175" i="183" s="1"/>
  <c r="AM16" i="156"/>
  <c r="AN120" i="183" s="1"/>
  <c r="AM24" i="156"/>
  <c r="AN128" i="183" s="1"/>
  <c r="AM54" i="157"/>
  <c r="AN214" i="183" s="1"/>
  <c r="AM57" i="158"/>
  <c r="AN273" i="183" s="1"/>
  <c r="AM38" i="159"/>
  <c r="AN310" i="183" s="1"/>
  <c r="AL33" i="155"/>
  <c r="AL45" i="155"/>
  <c r="AL63" i="155"/>
  <c r="AL32" i="156"/>
  <c r="AM23" i="156"/>
  <c r="AN127" i="183" s="1"/>
  <c r="AM63" i="156"/>
  <c r="AN167" i="183" s="1"/>
  <c r="AM35" i="157"/>
  <c r="AN195" i="183" s="1"/>
  <c r="AM33" i="159"/>
  <c r="AN305" i="183" s="1"/>
  <c r="AL36" i="155"/>
  <c r="AL46" i="158"/>
  <c r="AQ26" i="160"/>
  <c r="AR354" i="183" s="1"/>
  <c r="AL32" i="160"/>
  <c r="AQ15" i="162"/>
  <c r="AR455" i="183" s="1"/>
  <c r="AL21" i="162"/>
  <c r="AM64" i="163"/>
  <c r="AN560" i="183" s="1"/>
  <c r="AM65" i="160"/>
  <c r="AN393" i="183" s="1"/>
  <c r="AM48" i="161"/>
  <c r="AN432" i="183" s="1"/>
  <c r="C17" i="61"/>
  <c r="AM40" i="162"/>
  <c r="AN480" i="183" s="1"/>
  <c r="AM32" i="163"/>
  <c r="AN528" i="183" s="1"/>
  <c r="AL32" i="164"/>
  <c r="AL38" i="164"/>
  <c r="AU51" i="164"/>
  <c r="AV603" i="183" s="1"/>
  <c r="AU11" i="165"/>
  <c r="AV619" i="183" s="1"/>
  <c r="AS6" i="165"/>
  <c r="AS5" i="165"/>
  <c r="AL14" i="165"/>
  <c r="AL37" i="165"/>
  <c r="AL46" i="165"/>
  <c r="AL13" i="167"/>
  <c r="AL22" i="167"/>
  <c r="AL45" i="167"/>
  <c r="AL54" i="167"/>
  <c r="AS5" i="153"/>
  <c r="AS6" i="153"/>
  <c r="AL21" i="153"/>
  <c r="AL11" i="169"/>
  <c r="AL43" i="164"/>
  <c r="AL52" i="164"/>
  <c r="AL12" i="165"/>
  <c r="AL35" i="165"/>
  <c r="AL44" i="165"/>
  <c r="AL27" i="167"/>
  <c r="AL36" i="167"/>
  <c r="AL59" i="167"/>
  <c r="AL11" i="153"/>
  <c r="AL19" i="153"/>
  <c r="AL54" i="153"/>
  <c r="AL25" i="166"/>
  <c r="AL34" i="166"/>
  <c r="AL57" i="166"/>
  <c r="AL17" i="168"/>
  <c r="AL26" i="168"/>
  <c r="AL49" i="168"/>
  <c r="AL58" i="168"/>
  <c r="AL44" i="171"/>
  <c r="AM26" i="170"/>
  <c r="AN970" i="183" s="1"/>
  <c r="AM42" i="170"/>
  <c r="AN986" i="183" s="1"/>
  <c r="AM58" i="170"/>
  <c r="AN1002" i="183" s="1"/>
  <c r="AL18" i="171"/>
  <c r="AM45" i="170"/>
  <c r="AN989" i="183" s="1"/>
  <c r="AL27" i="171"/>
  <c r="AM27" i="160"/>
  <c r="AN355" i="183" s="1"/>
  <c r="AM11" i="156"/>
  <c r="AN115" i="183" s="1"/>
  <c r="AM63" i="159"/>
  <c r="AN335" i="183" s="1"/>
  <c r="AU29" i="155"/>
  <c r="AV77" i="183" s="1"/>
  <c r="AL65" i="159"/>
  <c r="AM52" i="161"/>
  <c r="AN436" i="183" s="1"/>
  <c r="AM12" i="163"/>
  <c r="AN508" i="183" s="1"/>
  <c r="AL53" i="164"/>
  <c r="AU35" i="165"/>
  <c r="AV643" i="183" s="1"/>
  <c r="AL14" i="167"/>
  <c r="AL46" i="167"/>
  <c r="AQ845" i="183"/>
  <c r="AL13" i="153"/>
  <c r="AP13" i="153" s="1"/>
  <c r="AL44" i="164"/>
  <c r="AL60" i="164"/>
  <c r="AL43" i="165"/>
  <c r="AL17" i="166"/>
  <c r="AL26" i="166"/>
  <c r="AL58" i="166"/>
  <c r="AL24" i="171"/>
  <c r="AL39" i="153"/>
  <c r="AL26" i="171"/>
  <c r="AL21" i="171"/>
  <c r="AM18" i="156"/>
  <c r="AN122" i="183" s="1"/>
  <c r="AM16" i="157"/>
  <c r="AN176" i="183" s="1"/>
  <c r="AM56" i="157"/>
  <c r="AN216" i="183" s="1"/>
  <c r="AM63" i="158"/>
  <c r="AN279" i="183" s="1"/>
  <c r="AM25" i="160"/>
  <c r="AN353" i="183" s="1"/>
  <c r="AM17" i="156"/>
  <c r="AN121" i="183" s="1"/>
  <c r="AM49" i="156"/>
  <c r="AN153" i="183" s="1"/>
  <c r="AM21" i="157"/>
  <c r="AN181" i="183" s="1"/>
  <c r="AM53" i="157"/>
  <c r="AN213" i="183" s="1"/>
  <c r="AM35" i="159"/>
  <c r="AN307" i="183" s="1"/>
  <c r="AS5" i="158"/>
  <c r="AS6" i="159"/>
  <c r="AL11" i="163"/>
  <c r="AL27" i="163"/>
  <c r="AL47" i="163"/>
  <c r="D18" i="61"/>
  <c r="E16" i="61"/>
  <c r="AK6" i="161"/>
  <c r="AM42" i="161"/>
  <c r="AN426" i="183" s="1"/>
  <c r="E17" i="61"/>
  <c r="AK6" i="162"/>
  <c r="AM58" i="162"/>
  <c r="AN498" i="183" s="1"/>
  <c r="F18" i="61"/>
  <c r="AM42" i="163"/>
  <c r="AN538" i="183" s="1"/>
  <c r="AM60" i="160"/>
  <c r="AN388" i="183" s="1"/>
  <c r="AM13" i="162"/>
  <c r="AN453" i="183" s="1"/>
  <c r="AL14" i="168"/>
  <c r="AU27" i="168"/>
  <c r="AV803" i="183" s="1"/>
  <c r="AL37" i="168"/>
  <c r="AL46" i="168"/>
  <c r="AU59" i="168"/>
  <c r="AV835" i="183" s="1"/>
  <c r="AL11" i="166"/>
  <c r="AL19" i="166"/>
  <c r="AL28" i="166"/>
  <c r="AL51" i="166"/>
  <c r="AL60" i="166"/>
  <c r="AL20" i="168"/>
  <c r="AU33" i="168"/>
  <c r="AV809" i="183" s="1"/>
  <c r="AL43" i="168"/>
  <c r="AL52" i="168"/>
  <c r="AL49" i="164"/>
  <c r="AL58" i="164"/>
  <c r="AL65" i="164"/>
  <c r="AL33" i="165"/>
  <c r="AL42" i="165"/>
  <c r="AL65" i="165"/>
  <c r="AL25" i="167"/>
  <c r="AL34" i="167"/>
  <c r="AL57" i="167"/>
  <c r="AL17" i="153"/>
  <c r="AL46" i="153"/>
  <c r="AU63" i="169"/>
  <c r="AV951" i="183" s="1"/>
  <c r="AL39" i="164"/>
  <c r="AL48" i="164"/>
  <c r="AL63" i="164"/>
  <c r="AL16" i="165"/>
  <c r="AL39" i="165"/>
  <c r="AL48" i="165"/>
  <c r="AL15" i="166"/>
  <c r="AL24" i="166"/>
  <c r="C21" i="61"/>
  <c r="AL47" i="166"/>
  <c r="D21" i="61"/>
  <c r="AL56" i="166"/>
  <c r="AU13" i="167"/>
  <c r="AV733" i="183" s="1"/>
  <c r="AL23" i="167"/>
  <c r="AL32" i="167"/>
  <c r="AU45" i="167"/>
  <c r="AV765" i="183" s="1"/>
  <c r="AL55" i="167"/>
  <c r="AL64" i="167"/>
  <c r="AU21" i="168"/>
  <c r="AV797" i="183" s="1"/>
  <c r="AL31" i="168"/>
  <c r="AL40" i="168"/>
  <c r="AL63" i="168"/>
  <c r="AL16" i="153"/>
  <c r="AL26" i="153"/>
  <c r="AL49" i="153"/>
  <c r="AL58" i="153"/>
  <c r="AL14" i="169"/>
  <c r="AL23" i="169"/>
  <c r="AL13" i="169"/>
  <c r="AL28" i="153"/>
  <c r="AL51" i="153"/>
  <c r="AL60" i="153"/>
  <c r="AL17" i="169"/>
  <c r="AL32" i="169"/>
  <c r="AL32" i="171"/>
  <c r="AL30" i="171"/>
  <c r="AU57" i="169"/>
  <c r="AV945" i="183" s="1"/>
  <c r="AL38" i="171"/>
  <c r="AU31" i="171"/>
  <c r="AV1031" i="183" s="1"/>
  <c r="AL46" i="169"/>
  <c r="AL62" i="169"/>
  <c r="AM47" i="170"/>
  <c r="AN991" i="183" s="1"/>
  <c r="AL29" i="171"/>
  <c r="AM50" i="157"/>
  <c r="AN210" i="183" s="1"/>
  <c r="AK5" i="159"/>
  <c r="AL43" i="155"/>
  <c r="AL27" i="158"/>
  <c r="AL33" i="160"/>
  <c r="AM15" i="157"/>
  <c r="AN175" i="183" s="1"/>
  <c r="E13" i="61"/>
  <c r="AK5" i="158"/>
  <c r="AM30" i="158"/>
  <c r="AN246" i="183" s="1"/>
  <c r="AL58" i="158"/>
  <c r="AL43" i="159"/>
  <c r="AL10" i="160"/>
  <c r="AK5" i="160"/>
  <c r="AK6" i="160"/>
  <c r="F15" i="61"/>
  <c r="B15" i="61"/>
  <c r="E15" i="61"/>
  <c r="AL36" i="160"/>
  <c r="AL46" i="160"/>
  <c r="AU22" i="161"/>
  <c r="AV406" i="183" s="1"/>
  <c r="AL25" i="162"/>
  <c r="AM20" i="161"/>
  <c r="AN404" i="183" s="1"/>
  <c r="AL29" i="165"/>
  <c r="AL61" i="165"/>
  <c r="AL37" i="167"/>
  <c r="AL18" i="168"/>
  <c r="AL50" i="168"/>
  <c r="AL55" i="153"/>
  <c r="AM33" i="170"/>
  <c r="AN977" i="183" s="1"/>
  <c r="AK6" i="154"/>
  <c r="AL10" i="154"/>
  <c r="B9" i="61"/>
  <c r="E9" i="61"/>
  <c r="AK5" i="154"/>
  <c r="F9" i="61"/>
  <c r="AM20" i="157"/>
  <c r="AN180" i="183" s="1"/>
  <c r="AM37" i="158"/>
  <c r="AN253" i="183" s="1"/>
  <c r="AM36" i="159"/>
  <c r="AN308" i="183" s="1"/>
  <c r="AL55" i="155"/>
  <c r="AL34" i="156"/>
  <c r="AL41" i="158"/>
  <c r="AL59" i="158"/>
  <c r="AL44" i="159"/>
  <c r="AL35" i="160"/>
  <c r="AM29" i="156"/>
  <c r="AN133" i="183" s="1"/>
  <c r="AM61" i="156"/>
  <c r="AN165" i="183" s="1"/>
  <c r="AM41" i="157"/>
  <c r="AN201" i="183" s="1"/>
  <c r="AM12" i="158"/>
  <c r="AN228" i="183" s="1"/>
  <c r="AM19" i="159"/>
  <c r="AN291" i="183" s="1"/>
  <c r="AL21" i="159"/>
  <c r="AS5" i="160"/>
  <c r="AM38" i="161"/>
  <c r="AN422" i="183" s="1"/>
  <c r="AM14" i="162"/>
  <c r="AN454" i="183" s="1"/>
  <c r="AM46" i="162"/>
  <c r="AN486" i="183" s="1"/>
  <c r="AM61" i="161"/>
  <c r="AN445" i="183" s="1"/>
  <c r="AL21" i="166"/>
  <c r="AL30" i="166"/>
  <c r="AL53" i="166"/>
  <c r="AL62" i="166"/>
  <c r="AL29" i="168"/>
  <c r="AL38" i="168"/>
  <c r="AL61" i="168"/>
  <c r="AL20" i="166"/>
  <c r="AL43" i="166"/>
  <c r="AL52" i="166"/>
  <c r="AL12" i="168"/>
  <c r="AU25" i="168"/>
  <c r="AV801" i="183" s="1"/>
  <c r="AL35" i="168"/>
  <c r="AL44" i="168"/>
  <c r="AU57" i="168"/>
  <c r="AV833" i="183" s="1"/>
  <c r="AL57" i="164"/>
  <c r="AU15" i="165"/>
  <c r="AV623" i="183" s="1"/>
  <c r="AL25" i="165"/>
  <c r="AL34" i="165"/>
  <c r="AL57" i="165"/>
  <c r="AL17" i="167"/>
  <c r="AL26" i="167"/>
  <c r="AU39" i="167"/>
  <c r="AV759" i="183" s="1"/>
  <c r="AL49" i="167"/>
  <c r="AL58" i="167"/>
  <c r="AL10" i="153"/>
  <c r="AK6" i="153"/>
  <c r="AK5" i="153"/>
  <c r="E24" i="61"/>
  <c r="F24" i="61"/>
  <c r="B24" i="61"/>
  <c r="AL18" i="153"/>
  <c r="AQ37" i="170"/>
  <c r="AR981" i="183" s="1"/>
  <c r="AL40" i="164"/>
  <c r="AL64" i="164"/>
  <c r="AL31" i="165"/>
  <c r="AL40" i="165"/>
  <c r="AL63" i="165"/>
  <c r="AL16" i="166"/>
  <c r="AL39" i="166"/>
  <c r="AL48" i="166"/>
  <c r="AL15" i="167"/>
  <c r="AL24" i="167"/>
  <c r="C22" i="61"/>
  <c r="AL47" i="167"/>
  <c r="D22" i="61"/>
  <c r="AL56" i="167"/>
  <c r="AU13" i="168"/>
  <c r="AV789" i="183" s="1"/>
  <c r="AL23" i="168"/>
  <c r="AL32" i="168"/>
  <c r="AU45" i="168"/>
  <c r="AV821" i="183" s="1"/>
  <c r="AL55" i="168"/>
  <c r="AL64" i="168"/>
  <c r="AL18" i="169"/>
  <c r="AU26" i="171"/>
  <c r="AV1026" i="183" s="1"/>
  <c r="AU31" i="153"/>
  <c r="AV863" i="183" s="1"/>
  <c r="AL41" i="153"/>
  <c r="AL50" i="153"/>
  <c r="AL15" i="169"/>
  <c r="AU28" i="169"/>
  <c r="AV916" i="183" s="1"/>
  <c r="AQ13" i="170"/>
  <c r="AR957" i="183" s="1"/>
  <c r="AU18" i="169"/>
  <c r="AV906" i="183" s="1"/>
  <c r="AL28" i="169"/>
  <c r="AU33" i="153"/>
  <c r="AV865" i="183" s="1"/>
  <c r="AL43" i="153"/>
  <c r="AL52" i="153"/>
  <c r="AL37" i="169"/>
  <c r="AL35" i="169"/>
  <c r="AL51" i="169"/>
  <c r="AM10" i="170"/>
  <c r="AN954" i="183" s="1"/>
  <c r="AL15" i="171"/>
  <c r="AU24" i="171"/>
  <c r="AV1024" i="183" s="1"/>
  <c r="AL47" i="169"/>
  <c r="D25" i="61"/>
  <c r="AL63" i="169"/>
  <c r="AM20" i="170"/>
  <c r="AN964" i="183" s="1"/>
  <c r="AM40" i="170"/>
  <c r="AN984" i="183" s="1"/>
  <c r="AM56" i="170"/>
  <c r="AN1000" i="183" s="1"/>
  <c r="AL41" i="169"/>
  <c r="AL57" i="169"/>
  <c r="AU35" i="171"/>
  <c r="AV1035" i="183" s="1"/>
  <c r="AL34" i="169"/>
  <c r="AL50" i="169"/>
  <c r="AM51" i="170"/>
  <c r="AN995" i="183" s="1"/>
  <c r="AL11" i="154"/>
  <c r="AL19" i="154"/>
  <c r="AL27" i="154"/>
  <c r="AL35" i="154"/>
  <c r="AL42" i="154"/>
  <c r="AM20" i="156"/>
  <c r="AN124" i="183" s="1"/>
  <c r="AM18" i="159"/>
  <c r="AN290" i="183" s="1"/>
  <c r="AL39" i="158"/>
  <c r="AM43" i="156"/>
  <c r="AN147" i="183" s="1"/>
  <c r="AL25" i="161"/>
  <c r="AU22" i="163"/>
  <c r="AV518" i="183" s="1"/>
  <c r="AL37" i="163"/>
  <c r="AM12" i="161"/>
  <c r="AN396" i="183" s="1"/>
  <c r="AM36" i="162"/>
  <c r="AN476" i="183" s="1"/>
  <c r="AM58" i="163"/>
  <c r="AN554" i="183" s="1"/>
  <c r="AL46" i="164"/>
  <c r="AL22" i="165"/>
  <c r="AU51" i="165"/>
  <c r="AV659" i="183" s="1"/>
  <c r="AL61" i="153"/>
  <c r="AL52" i="165"/>
  <c r="AL12" i="167"/>
  <c r="AL35" i="167"/>
  <c r="AL20" i="153"/>
  <c r="AL42" i="166"/>
  <c r="AL10" i="168"/>
  <c r="AK6" i="168"/>
  <c r="AK5" i="168"/>
  <c r="F23" i="61"/>
  <c r="B23" i="61"/>
  <c r="E23" i="61"/>
  <c r="AL41" i="168"/>
  <c r="AL32" i="153"/>
  <c r="AL64" i="153"/>
  <c r="AS6" i="162"/>
  <c r="AL17" i="154"/>
  <c r="AL33" i="154"/>
  <c r="AL18" i="154"/>
  <c r="AL46" i="154"/>
  <c r="AL11" i="155"/>
  <c r="AM27" i="155"/>
  <c r="AN75" i="183" s="1"/>
  <c r="AM62" i="157"/>
  <c r="AN222" i="183" s="1"/>
  <c r="AL51" i="158"/>
  <c r="AL37" i="160"/>
  <c r="AM31" i="156"/>
  <c r="AN135" i="183" s="1"/>
  <c r="AM39" i="160"/>
  <c r="AN367" i="183" s="1"/>
  <c r="AL21" i="161"/>
  <c r="AU25" i="164"/>
  <c r="AV577" i="183" s="1"/>
  <c r="AL57" i="163"/>
  <c r="AL17" i="164"/>
  <c r="AL25" i="164"/>
  <c r="AL40" i="153"/>
  <c r="AL63" i="153"/>
  <c r="AM14" i="170"/>
  <c r="AN958" i="183" s="1"/>
  <c r="AM30" i="170"/>
  <c r="AN974" i="183" s="1"/>
  <c r="AL20" i="171"/>
  <c r="AU21" i="171"/>
  <c r="AV1021" i="183" s="1"/>
  <c r="AL24" i="154"/>
  <c r="C9" i="61"/>
  <c r="AL25" i="155"/>
  <c r="AM54" i="156"/>
  <c r="AN158" i="183" s="1"/>
  <c r="AL37" i="155"/>
  <c r="AS6" i="164"/>
  <c r="AS5" i="164"/>
  <c r="AL13" i="154"/>
  <c r="AL21" i="154"/>
  <c r="AL29" i="154"/>
  <c r="AL37" i="154"/>
  <c r="AS5" i="154"/>
  <c r="AL14" i="154"/>
  <c r="AL22" i="154"/>
  <c r="AL30" i="154"/>
  <c r="AL38" i="154"/>
  <c r="AL15" i="155"/>
  <c r="AL23" i="155"/>
  <c r="AM14" i="157"/>
  <c r="AN174" i="183" s="1"/>
  <c r="AM23" i="158"/>
  <c r="AN239" i="183" s="1"/>
  <c r="AM31" i="160"/>
  <c r="AN359" i="183" s="1"/>
  <c r="AL29" i="158"/>
  <c r="AL43" i="158"/>
  <c r="AL46" i="159"/>
  <c r="AL64" i="159"/>
  <c r="AL21" i="160"/>
  <c r="AM15" i="156"/>
  <c r="AN119" i="183" s="1"/>
  <c r="AM55" i="156"/>
  <c r="AN159" i="183" s="1"/>
  <c r="AM59" i="157"/>
  <c r="AN219" i="183" s="1"/>
  <c r="AM16" i="160"/>
  <c r="AN344" i="183" s="1"/>
  <c r="AL42" i="160"/>
  <c r="AL13" i="161"/>
  <c r="AL29" i="161"/>
  <c r="AL45" i="161"/>
  <c r="AL37" i="162"/>
  <c r="AU48" i="162"/>
  <c r="AV488" i="183" s="1"/>
  <c r="AL59" i="162"/>
  <c r="AL21" i="163"/>
  <c r="AM48" i="163"/>
  <c r="AN544" i="183" s="1"/>
  <c r="C16" i="61"/>
  <c r="AM40" i="161"/>
  <c r="AN424" i="183" s="1"/>
  <c r="AM64" i="162"/>
  <c r="AN504" i="183" s="1"/>
  <c r="AM16" i="163"/>
  <c r="AN512" i="183" s="1"/>
  <c r="AM24" i="163"/>
  <c r="AN520" i="183" s="1"/>
  <c r="AL34" i="164"/>
  <c r="AL11" i="164"/>
  <c r="AL15" i="164"/>
  <c r="AL19" i="164"/>
  <c r="AL23" i="164"/>
  <c r="AL27" i="164"/>
  <c r="AM58" i="160"/>
  <c r="AN386" i="183" s="1"/>
  <c r="AM55" i="161"/>
  <c r="AN439" i="183" s="1"/>
  <c r="AM43" i="163"/>
  <c r="AN539" i="183" s="1"/>
  <c r="AL24" i="153"/>
  <c r="C24" i="61"/>
  <c r="AL47" i="153"/>
  <c r="D24" i="61"/>
  <c r="AL56" i="153"/>
  <c r="AQ20" i="167"/>
  <c r="AR740" i="183" s="1"/>
  <c r="AM38" i="170"/>
  <c r="AN982" i="183" s="1"/>
  <c r="AM54" i="170"/>
  <c r="AN998" i="183" s="1"/>
  <c r="AL13" i="171"/>
  <c r="AU22" i="171"/>
  <c r="AV1022" i="183" s="1"/>
  <c r="AL44" i="169"/>
  <c r="AL60" i="169"/>
  <c r="AM37" i="170"/>
  <c r="AN981" i="183" s="1"/>
  <c r="AM18" i="172"/>
  <c r="AN1074" i="183" s="1"/>
  <c r="AL12" i="154"/>
  <c r="AL20" i="154"/>
  <c r="AL28" i="154"/>
  <c r="AL36" i="154"/>
  <c r="AL17" i="155"/>
  <c r="AM31" i="155"/>
  <c r="AN79" i="183" s="1"/>
  <c r="AM13" i="160"/>
  <c r="AN341" i="183" s="1"/>
  <c r="AL47" i="155"/>
  <c r="D10" i="61"/>
  <c r="AL60" i="159"/>
  <c r="AM37" i="159"/>
  <c r="AN309" i="183" s="1"/>
  <c r="AL33" i="162"/>
  <c r="AM28" i="161"/>
  <c r="AN412" i="183" s="1"/>
  <c r="AM52" i="162"/>
  <c r="AN492" i="183" s="1"/>
  <c r="AU24" i="164"/>
  <c r="AV576" i="183" s="1"/>
  <c r="AL12" i="164"/>
  <c r="AL16" i="164"/>
  <c r="AL22" i="164"/>
  <c r="AL28" i="164"/>
  <c r="AM25" i="170"/>
  <c r="AN969" i="183" s="1"/>
  <c r="AU18" i="154"/>
  <c r="AV10" i="183" s="1"/>
  <c r="D9" i="61"/>
  <c r="AL47" i="154"/>
  <c r="AL55" i="154"/>
  <c r="AL63" i="154"/>
  <c r="AL12" i="155"/>
  <c r="AL20" i="155"/>
  <c r="AU15" i="154"/>
  <c r="AV7" i="183" s="1"/>
  <c r="AL44" i="154"/>
  <c r="AL50" i="154"/>
  <c r="AL58" i="154"/>
  <c r="AU12" i="155"/>
  <c r="AV60" i="183" s="1"/>
  <c r="AM29" i="155"/>
  <c r="AN77" i="183" s="1"/>
  <c r="AM48" i="157"/>
  <c r="AN208" i="183" s="1"/>
  <c r="AM33" i="158"/>
  <c r="AN249" i="183" s="1"/>
  <c r="AM40" i="159"/>
  <c r="AN312" i="183" s="1"/>
  <c r="AL35" i="155"/>
  <c r="AL38" i="156"/>
  <c r="AL45" i="158"/>
  <c r="AL61" i="158"/>
  <c r="AL42" i="159"/>
  <c r="AQ324" i="183"/>
  <c r="AL62" i="159"/>
  <c r="AM64" i="155"/>
  <c r="AN112" i="183" s="1"/>
  <c r="AM41" i="156"/>
  <c r="AN145" i="183" s="1"/>
  <c r="AM13" i="157"/>
  <c r="AN173" i="183" s="1"/>
  <c r="AM45" i="157"/>
  <c r="AN205" i="183" s="1"/>
  <c r="C13" i="61"/>
  <c r="AM27" i="159"/>
  <c r="AN299" i="183" s="1"/>
  <c r="AM22" i="160"/>
  <c r="AN350" i="183" s="1"/>
  <c r="AL58" i="155"/>
  <c r="AS6" i="158"/>
  <c r="AL26" i="158"/>
  <c r="AL36" i="158"/>
  <c r="AL52" i="158"/>
  <c r="AQ11" i="159"/>
  <c r="AR283" i="183" s="1"/>
  <c r="AQ19" i="159"/>
  <c r="AR291" i="183" s="1"/>
  <c r="AL45" i="159"/>
  <c r="AL20" i="160"/>
  <c r="AU27" i="160"/>
  <c r="AV355" i="183" s="1"/>
  <c r="AL48" i="160"/>
  <c r="AL19" i="161"/>
  <c r="AL35" i="161"/>
  <c r="AL19" i="162"/>
  <c r="AL35" i="162"/>
  <c r="AL57" i="162"/>
  <c r="AU62" i="162"/>
  <c r="AV502" i="183" s="1"/>
  <c r="AM51" i="160"/>
  <c r="AN379" i="183" s="1"/>
  <c r="AM34" i="161"/>
  <c r="AN418" i="183" s="1"/>
  <c r="B17" i="61"/>
  <c r="AM18" i="162"/>
  <c r="AN458" i="183" s="1"/>
  <c r="AM50" i="162"/>
  <c r="AN490" i="183" s="1"/>
  <c r="AK5" i="163"/>
  <c r="AM34" i="163"/>
  <c r="AN530" i="183" s="1"/>
  <c r="AM65" i="161"/>
  <c r="AN449" i="183" s="1"/>
  <c r="AL13" i="166"/>
  <c r="AL22" i="166"/>
  <c r="AL45" i="166"/>
  <c r="AL54" i="166"/>
  <c r="AS5" i="168"/>
  <c r="AS6" i="168"/>
  <c r="AM31" i="170"/>
  <c r="AN975" i="183" s="1"/>
  <c r="AM34" i="157"/>
  <c r="AN194" i="183" s="1"/>
  <c r="E14" i="61"/>
  <c r="AM10" i="159"/>
  <c r="AN282" i="183" s="1"/>
  <c r="AM26" i="159"/>
  <c r="AN298" i="183" s="1"/>
  <c r="AM51" i="156"/>
  <c r="AN155" i="183" s="1"/>
  <c r="AM55" i="157"/>
  <c r="AN215" i="183" s="1"/>
  <c r="AM55" i="159"/>
  <c r="AN327" i="183" s="1"/>
  <c r="AL46" i="155"/>
  <c r="AU14" i="163"/>
  <c r="AV510" i="183" s="1"/>
  <c r="AM56" i="163"/>
  <c r="AN552" i="183" s="1"/>
  <c r="AM53" i="160"/>
  <c r="AN381" i="183" s="1"/>
  <c r="AL10" i="164"/>
  <c r="AK6" i="164"/>
  <c r="AK5" i="164"/>
  <c r="F19" i="61"/>
  <c r="B19" i="61"/>
  <c r="E19" i="61"/>
  <c r="AL64" i="169"/>
  <c r="AL31" i="171"/>
  <c r="AL49" i="154"/>
  <c r="AL57" i="154"/>
  <c r="AL65" i="154"/>
  <c r="AL18" i="155"/>
  <c r="AU25" i="154"/>
  <c r="AV17" i="183" s="1"/>
  <c r="AL40" i="154"/>
  <c r="AL52" i="154"/>
  <c r="AL60" i="154"/>
  <c r="AM22" i="156"/>
  <c r="AN126" i="183" s="1"/>
  <c r="AM12" i="157"/>
  <c r="AN172" i="183" s="1"/>
  <c r="AM44" i="157"/>
  <c r="AN204" i="183" s="1"/>
  <c r="AM21" i="158"/>
  <c r="AN237" i="183" s="1"/>
  <c r="AM28" i="159"/>
  <c r="AN300" i="183" s="1"/>
  <c r="AM29" i="160"/>
  <c r="AN357" i="183" s="1"/>
  <c r="AM21" i="156"/>
  <c r="AN125" i="183" s="1"/>
  <c r="AM53" i="156"/>
  <c r="AN157" i="183" s="1"/>
  <c r="AM11" i="159"/>
  <c r="AN283" i="183" s="1"/>
  <c r="AM57" i="159"/>
  <c r="AN329" i="183" s="1"/>
  <c r="AL30" i="155"/>
  <c r="AL50" i="155"/>
  <c r="AL56" i="155"/>
  <c r="AL40" i="158"/>
  <c r="AL56" i="158"/>
  <c r="AL62" i="158"/>
  <c r="AL47" i="159"/>
  <c r="D14" i="61"/>
  <c r="AS6" i="160"/>
  <c r="AQ14" i="160"/>
  <c r="AR342" i="183" s="1"/>
  <c r="AQ28" i="160"/>
  <c r="AR356" i="183" s="1"/>
  <c r="AL34" i="160"/>
  <c r="AL40" i="160"/>
  <c r="AL52" i="160"/>
  <c r="AL23" i="161"/>
  <c r="AL39" i="161"/>
  <c r="AL31" i="162"/>
  <c r="AL53" i="162"/>
  <c r="AQ63" i="162"/>
  <c r="AR503" i="183" s="1"/>
  <c r="AL15" i="163"/>
  <c r="AU20" i="163"/>
  <c r="AV516" i="183" s="1"/>
  <c r="AL31" i="163"/>
  <c r="AL55" i="163"/>
  <c r="AM55" i="160"/>
  <c r="AN383" i="183" s="1"/>
  <c r="AM30" i="161"/>
  <c r="AN414" i="183" s="1"/>
  <c r="AM38" i="162"/>
  <c r="AN478" i="183" s="1"/>
  <c r="AM14" i="163"/>
  <c r="AN510" i="183" s="1"/>
  <c r="AM46" i="163"/>
  <c r="AN542" i="183" s="1"/>
  <c r="AM53" i="161"/>
  <c r="AN437" i="183" s="1"/>
  <c r="AU48" i="163"/>
  <c r="AV544" i="183" s="1"/>
  <c r="AL33" i="169"/>
  <c r="AM16" i="170"/>
  <c r="AN960" i="183" s="1"/>
  <c r="AM36" i="170"/>
  <c r="AN980" i="183" s="1"/>
  <c r="AM52" i="170"/>
  <c r="AN996" i="183" s="1"/>
  <c r="AL47" i="171"/>
  <c r="AM11" i="170"/>
  <c r="AN955" i="183" s="1"/>
  <c r="AL25" i="171"/>
  <c r="AL42" i="171"/>
  <c r="AM65" i="158"/>
  <c r="AN281" i="183" s="1"/>
  <c r="AM19" i="156"/>
  <c r="AN123" i="183" s="1"/>
  <c r="AM18" i="158"/>
  <c r="AN234" i="183" s="1"/>
  <c r="AL40" i="155"/>
  <c r="AL42" i="158"/>
  <c r="AQ52" i="158"/>
  <c r="AR268" i="183" s="1"/>
  <c r="AL49" i="159"/>
  <c r="AM20" i="162"/>
  <c r="AN460" i="183" s="1"/>
  <c r="AM36" i="163"/>
  <c r="AN532" i="183" s="1"/>
  <c r="AU22" i="164"/>
  <c r="AV574" i="183" s="1"/>
  <c r="AL30" i="164"/>
  <c r="AL61" i="163"/>
  <c r="AL26" i="164"/>
  <c r="AM59" i="161"/>
  <c r="AN443" i="183" s="1"/>
  <c r="AL28" i="171"/>
  <c r="AU33" i="171"/>
  <c r="AV1033" i="183" s="1"/>
  <c r="AM41" i="170"/>
  <c r="AN985" i="183" s="1"/>
  <c r="AS6" i="163"/>
  <c r="D38" i="61"/>
  <c r="B38" i="61"/>
  <c r="D37" i="61"/>
  <c r="B37" i="61"/>
  <c r="D36" i="61"/>
  <c r="B36" i="61"/>
  <c r="D35" i="61"/>
  <c r="B35" i="61"/>
  <c r="D34" i="61"/>
  <c r="B34" i="61"/>
  <c r="D33" i="61"/>
  <c r="B33" i="61"/>
  <c r="D32" i="61"/>
  <c r="B32" i="61"/>
  <c r="D31" i="61"/>
  <c r="AL61" i="174"/>
  <c r="B31" i="61"/>
  <c r="AL65" i="174"/>
  <c r="AL63" i="174"/>
  <c r="AL62" i="174"/>
  <c r="AL60" i="174"/>
  <c r="AL57" i="174"/>
  <c r="AL55" i="174"/>
  <c r="AQ1222" i="183"/>
  <c r="AM54" i="174"/>
  <c r="AN1222" i="183" s="1"/>
  <c r="AM50" i="174"/>
  <c r="AN1218" i="183" s="1"/>
  <c r="AL49" i="174"/>
  <c r="AL48" i="174"/>
  <c r="D30" i="61"/>
  <c r="AL47" i="174"/>
  <c r="AM46" i="174"/>
  <c r="AN1214" i="183" s="1"/>
  <c r="AL45" i="174"/>
  <c r="AM40" i="174"/>
  <c r="AN1208" i="183" s="1"/>
  <c r="AL43" i="174"/>
  <c r="AP43" i="174" s="1"/>
  <c r="AQ1211" i="183" s="1"/>
  <c r="AL42" i="174"/>
  <c r="AQ1209" i="183"/>
  <c r="AL41" i="174"/>
  <c r="AP41" i="174" s="1"/>
  <c r="AL36" i="174"/>
  <c r="AS6" i="174"/>
  <c r="AS5" i="174"/>
  <c r="AL37" i="174"/>
  <c r="AL34" i="174"/>
  <c r="AL33" i="174"/>
  <c r="AM23" i="174"/>
  <c r="AN1191" i="183" s="1"/>
  <c r="AL30" i="174"/>
  <c r="AL28" i="174"/>
  <c r="AL25" i="174"/>
  <c r="C30" i="61"/>
  <c r="AL24" i="174"/>
  <c r="AL22" i="174"/>
  <c r="BL30" i="174"/>
  <c r="BM1198" i="183" s="1"/>
  <c r="BK30" i="174"/>
  <c r="BL1198" i="183" s="1"/>
  <c r="AT14" i="174"/>
  <c r="AU1182" i="183" s="1"/>
  <c r="BK17" i="174"/>
  <c r="BL1185" i="183" s="1"/>
  <c r="BL17" i="174"/>
  <c r="BM1185" i="183" s="1"/>
  <c r="BK35" i="174"/>
  <c r="BL1203" i="183" s="1"/>
  <c r="BL35" i="174"/>
  <c r="BM1203" i="183" s="1"/>
  <c r="BL49" i="174"/>
  <c r="BM1217" i="183" s="1"/>
  <c r="BK49" i="174"/>
  <c r="BL1217" i="183" s="1"/>
  <c r="BL40" i="174"/>
  <c r="BM1208" i="183" s="1"/>
  <c r="BK40" i="174"/>
  <c r="BL1208" i="183" s="1"/>
  <c r="BK29" i="174"/>
  <c r="BL1197" i="183" s="1"/>
  <c r="BL29" i="174"/>
  <c r="BM1197" i="183" s="1"/>
  <c r="BL47" i="174"/>
  <c r="BM1215" i="183" s="1"/>
  <c r="BK47" i="174"/>
  <c r="BL1215" i="183" s="1"/>
  <c r="BL54" i="174"/>
  <c r="BM1222" i="183" s="1"/>
  <c r="BK54" i="174"/>
  <c r="BL1222" i="183" s="1"/>
  <c r="BK57" i="174"/>
  <c r="BL1225" i="183" s="1"/>
  <c r="BL57" i="174"/>
  <c r="BM1225" i="183" s="1"/>
  <c r="AT44" i="174"/>
  <c r="AU1212" i="183" s="1"/>
  <c r="AT41" i="174"/>
  <c r="AU1209" i="183" s="1"/>
  <c r="BK59" i="174"/>
  <c r="BL1227" i="183" s="1"/>
  <c r="BL59" i="174"/>
  <c r="BM1227" i="183" s="1"/>
  <c r="AT43" i="174"/>
  <c r="AU1211" i="183" s="1"/>
  <c r="BL52" i="174"/>
  <c r="BM1220" i="183" s="1"/>
  <c r="BK52" i="174"/>
  <c r="BL1220" i="183" s="1"/>
  <c r="AT19" i="174"/>
  <c r="AU1187" i="183" s="1"/>
  <c r="BL34" i="174"/>
  <c r="BM1202" i="183" s="1"/>
  <c r="BK34" i="174"/>
  <c r="BL1202" i="183" s="1"/>
  <c r="BL28" i="174"/>
  <c r="BM1196" i="183" s="1"/>
  <c r="BK28" i="174"/>
  <c r="BL1196" i="183" s="1"/>
  <c r="BK39" i="174"/>
  <c r="BL1207" i="183" s="1"/>
  <c r="BL39" i="174"/>
  <c r="BM1207" i="183" s="1"/>
  <c r="BL51" i="174"/>
  <c r="BM1219" i="183" s="1"/>
  <c r="BK51" i="174"/>
  <c r="BL1219" i="183" s="1"/>
  <c r="AT58" i="174"/>
  <c r="AU1226" i="183" s="1"/>
  <c r="BK63" i="174"/>
  <c r="BL1231" i="183" s="1"/>
  <c r="BL63" i="174"/>
  <c r="BM1231" i="183" s="1"/>
  <c r="BL32" i="174"/>
  <c r="BM1200" i="183" s="1"/>
  <c r="BK32" i="174"/>
  <c r="BL1200" i="183" s="1"/>
  <c r="BK25" i="174"/>
  <c r="BL1193" i="183" s="1"/>
  <c r="BL25" i="174"/>
  <c r="BM1193" i="183" s="1"/>
  <c r="BL46" i="174"/>
  <c r="BM1214" i="183" s="1"/>
  <c r="BK46" i="174"/>
  <c r="BL1214" i="183" s="1"/>
  <c r="AT60" i="174"/>
  <c r="AU1228" i="183" s="1"/>
  <c r="BL26" i="174"/>
  <c r="BM1194" i="183" s="1"/>
  <c r="BK26" i="174"/>
  <c r="BL1194" i="183" s="1"/>
  <c r="BL36" i="174"/>
  <c r="BM1204" i="183" s="1"/>
  <c r="BK36" i="174"/>
  <c r="BL1204" i="183" s="1"/>
  <c r="BK27" i="174"/>
  <c r="BL1195" i="183" s="1"/>
  <c r="BL27" i="174"/>
  <c r="BM1195" i="183" s="1"/>
  <c r="BL56" i="174"/>
  <c r="BM1224" i="183" s="1"/>
  <c r="BK56" i="174"/>
  <c r="BL1224" i="183" s="1"/>
  <c r="BL24" i="174"/>
  <c r="BM1192" i="183" s="1"/>
  <c r="BK24" i="174"/>
  <c r="BL1192" i="183" s="1"/>
  <c r="BL18" i="174"/>
  <c r="BM1186" i="183" s="1"/>
  <c r="BK18" i="174"/>
  <c r="BL1186" i="183" s="1"/>
  <c r="BK37" i="174"/>
  <c r="BL1205" i="183" s="1"/>
  <c r="BL37" i="174"/>
  <c r="BM1205" i="183" s="1"/>
  <c r="BK61" i="174"/>
  <c r="BL1229" i="183" s="1"/>
  <c r="BL61" i="174"/>
  <c r="BM1229" i="183" s="1"/>
  <c r="AT16" i="174"/>
  <c r="AU1184" i="183" s="1"/>
  <c r="BK23" i="174"/>
  <c r="BL1191" i="183" s="1"/>
  <c r="BL23" i="174"/>
  <c r="BM1191" i="183" s="1"/>
  <c r="BK55" i="174"/>
  <c r="BL1223" i="183" s="1"/>
  <c r="BL55" i="174"/>
  <c r="BM1223" i="183" s="1"/>
  <c r="BK65" i="174"/>
  <c r="BL1233" i="183" s="1"/>
  <c r="BL65" i="174"/>
  <c r="BM1233" i="183" s="1"/>
  <c r="BL45" i="174"/>
  <c r="BM1213" i="183" s="1"/>
  <c r="BK45" i="174"/>
  <c r="BL1213" i="183" s="1"/>
  <c r="BL62" i="174"/>
  <c r="BM1230" i="183" s="1"/>
  <c r="BK62" i="174"/>
  <c r="BL1230" i="183" s="1"/>
  <c r="BL11" i="174"/>
  <c r="BM1179" i="183" s="1"/>
  <c r="BK11" i="174"/>
  <c r="BL1179" i="183" s="1"/>
  <c r="BJ6" i="174"/>
  <c r="BJ5" i="174"/>
  <c r="BL48" i="174"/>
  <c r="BM1216" i="183" s="1"/>
  <c r="BK48" i="174"/>
  <c r="BL1216" i="183" s="1"/>
  <c r="BK53" i="174"/>
  <c r="BL1221" i="183" s="1"/>
  <c r="BL53" i="174"/>
  <c r="BM1221" i="183" s="1"/>
  <c r="BL38" i="174"/>
  <c r="BM1206" i="183" s="1"/>
  <c r="BK38" i="174"/>
  <c r="BL1206" i="183" s="1"/>
  <c r="BL13" i="174"/>
  <c r="BM1181" i="183" s="1"/>
  <c r="BK13" i="174"/>
  <c r="BL1181" i="183" s="1"/>
  <c r="BL42" i="174"/>
  <c r="BM1210" i="183" s="1"/>
  <c r="BK42" i="174"/>
  <c r="BL1210" i="183" s="1"/>
  <c r="BK31" i="174"/>
  <c r="BL1199" i="183" s="1"/>
  <c r="BL31" i="174"/>
  <c r="BM1199" i="183" s="1"/>
  <c r="BL64" i="174"/>
  <c r="BM1232" i="183" s="1"/>
  <c r="BK64" i="174"/>
  <c r="BL1232" i="183" s="1"/>
  <c r="BL21" i="174"/>
  <c r="BM1189" i="183" s="1"/>
  <c r="BK21" i="174"/>
  <c r="BL1189" i="183" s="1"/>
  <c r="BK12" i="174"/>
  <c r="BL1180" i="183" s="1"/>
  <c r="BL12" i="174"/>
  <c r="BM1180" i="183" s="1"/>
  <c r="BK33" i="174"/>
  <c r="BL1201" i="183" s="1"/>
  <c r="BL33" i="174"/>
  <c r="BM1201" i="183" s="1"/>
  <c r="BL50" i="174"/>
  <c r="BM1218" i="183" s="1"/>
  <c r="BK50" i="174"/>
  <c r="BL1218" i="183" s="1"/>
  <c r="AS6" i="173"/>
  <c r="AS5" i="173"/>
  <c r="AL59" i="173"/>
  <c r="AM20" i="174"/>
  <c r="AN1188" i="183" s="1"/>
  <c r="AM12" i="174"/>
  <c r="AN1180" i="183" s="1"/>
  <c r="AL11" i="174"/>
  <c r="AL16" i="174"/>
  <c r="AL58" i="173"/>
  <c r="AL19" i="174"/>
  <c r="AL18" i="174"/>
  <c r="AL21" i="174"/>
  <c r="AL15" i="174"/>
  <c r="AQ1178" i="183"/>
  <c r="B30" i="61"/>
  <c r="AK5" i="174"/>
  <c r="AK6" i="174"/>
  <c r="F30" i="61"/>
  <c r="E30" i="61"/>
  <c r="AL65" i="173"/>
  <c r="AM64" i="173"/>
  <c r="AN1176" i="183" s="1"/>
  <c r="AL62" i="173"/>
  <c r="AL60" i="173"/>
  <c r="AM54" i="173"/>
  <c r="AN1166" i="183" s="1"/>
  <c r="D29" i="61"/>
  <c r="AM52" i="173"/>
  <c r="AN1164" i="183" s="1"/>
  <c r="AL50" i="173"/>
  <c r="AL49" i="173"/>
  <c r="AL48" i="173"/>
  <c r="AM47" i="173"/>
  <c r="AN1159" i="183" s="1"/>
  <c r="AM45" i="173"/>
  <c r="AN1157" i="183" s="1"/>
  <c r="AL46" i="173"/>
  <c r="AT62" i="173"/>
  <c r="AU1174" i="183" s="1"/>
  <c r="BL64" i="173"/>
  <c r="BM1176" i="183" s="1"/>
  <c r="BK64" i="173"/>
  <c r="BL1176" i="183" s="1"/>
  <c r="AT60" i="173"/>
  <c r="AU1172" i="183" s="1"/>
  <c r="AM44" i="173"/>
  <c r="AN1156" i="183" s="1"/>
  <c r="AL43" i="173"/>
  <c r="AM42" i="173"/>
  <c r="AN1154" i="183" s="1"/>
  <c r="AM41" i="173"/>
  <c r="AN1153" i="183" s="1"/>
  <c r="AL39" i="173"/>
  <c r="AL38" i="173"/>
  <c r="AL37" i="173"/>
  <c r="AL35" i="173"/>
  <c r="AM34" i="173"/>
  <c r="AN1146" i="183" s="1"/>
  <c r="AL33" i="173"/>
  <c r="AM26" i="173"/>
  <c r="AN1138" i="183" s="1"/>
  <c r="AL29" i="173"/>
  <c r="AL27" i="173"/>
  <c r="AL23" i="173"/>
  <c r="AL24" i="173"/>
  <c r="C29" i="61"/>
  <c r="AL25" i="173"/>
  <c r="BK33" i="173"/>
  <c r="BL1145" i="183" s="1"/>
  <c r="BL33" i="173"/>
  <c r="BM1145" i="183" s="1"/>
  <c r="BL50" i="173"/>
  <c r="BM1162" i="183" s="1"/>
  <c r="BK50" i="173"/>
  <c r="BL1162" i="183" s="1"/>
  <c r="BL42" i="173"/>
  <c r="BM1154" i="183" s="1"/>
  <c r="BK42" i="173"/>
  <c r="BL1154" i="183" s="1"/>
  <c r="BL41" i="173"/>
  <c r="BM1153" i="183" s="1"/>
  <c r="BK41" i="173"/>
  <c r="BL1153" i="183" s="1"/>
  <c r="BL44" i="173"/>
  <c r="BM1156" i="183" s="1"/>
  <c r="BK44" i="173"/>
  <c r="BL1156" i="183" s="1"/>
  <c r="BL58" i="173"/>
  <c r="BM1170" i="183" s="1"/>
  <c r="BK58" i="173"/>
  <c r="BL1170" i="183" s="1"/>
  <c r="BL37" i="173"/>
  <c r="BM1149" i="183" s="1"/>
  <c r="BK37" i="173"/>
  <c r="BL1149" i="183" s="1"/>
  <c r="AT51" i="173"/>
  <c r="AU1163" i="183" s="1"/>
  <c r="AT59" i="173"/>
  <c r="AU1171" i="183" s="1"/>
  <c r="BL49" i="173"/>
  <c r="BM1161" i="183" s="1"/>
  <c r="BK49" i="173"/>
  <c r="BL1161" i="183" s="1"/>
  <c r="BK31" i="173"/>
  <c r="BL1143" i="183" s="1"/>
  <c r="BL31" i="173"/>
  <c r="BM1143" i="183" s="1"/>
  <c r="BL47" i="173"/>
  <c r="BM1159" i="183" s="1"/>
  <c r="BK47" i="173"/>
  <c r="BL1159" i="183" s="1"/>
  <c r="BL35" i="173"/>
  <c r="BM1147" i="183" s="1"/>
  <c r="BK35" i="173"/>
  <c r="BL1147" i="183" s="1"/>
  <c r="BL34" i="173"/>
  <c r="BM1146" i="183" s="1"/>
  <c r="BK34" i="173"/>
  <c r="BL1146" i="183" s="1"/>
  <c r="AT53" i="173"/>
  <c r="AU1165" i="183" s="1"/>
  <c r="BJ5" i="173"/>
  <c r="AT36" i="173"/>
  <c r="AU1148" i="183" s="1"/>
  <c r="BL56" i="173"/>
  <c r="BM1168" i="183" s="1"/>
  <c r="BK56" i="173"/>
  <c r="BL1168" i="183" s="1"/>
  <c r="BL30" i="173"/>
  <c r="BM1142" i="183" s="1"/>
  <c r="BK30" i="173"/>
  <c r="BL1142" i="183" s="1"/>
  <c r="BL32" i="173"/>
  <c r="BM1144" i="183" s="1"/>
  <c r="BK32" i="173"/>
  <c r="BL1144" i="183" s="1"/>
  <c r="AT38" i="173"/>
  <c r="AU1150" i="183" s="1"/>
  <c r="BL48" i="173"/>
  <c r="BM1160" i="183" s="1"/>
  <c r="BK48" i="173"/>
  <c r="BL1160" i="183" s="1"/>
  <c r="BL45" i="173"/>
  <c r="BM1157" i="183" s="1"/>
  <c r="BK45" i="173"/>
  <c r="BL1157" i="183" s="1"/>
  <c r="BL40" i="173"/>
  <c r="BM1152" i="183" s="1"/>
  <c r="BK40" i="173"/>
  <c r="BL1152" i="183" s="1"/>
  <c r="AT54" i="173"/>
  <c r="AU1166" i="183" s="1"/>
  <c r="BL55" i="173"/>
  <c r="BM1167" i="183" s="1"/>
  <c r="BK55" i="173"/>
  <c r="BL1167" i="183" s="1"/>
  <c r="BL39" i="173"/>
  <c r="BM1151" i="183" s="1"/>
  <c r="BK39" i="173"/>
  <c r="BL1151" i="183" s="1"/>
  <c r="AT52" i="173"/>
  <c r="AU1164" i="183" s="1"/>
  <c r="BL57" i="173"/>
  <c r="BM1169" i="183" s="1"/>
  <c r="BK57" i="173"/>
  <c r="BL1169" i="183" s="1"/>
  <c r="BL43" i="173"/>
  <c r="BM1155" i="183" s="1"/>
  <c r="BK43" i="173"/>
  <c r="BL1155" i="183" s="1"/>
  <c r="BL46" i="173"/>
  <c r="BM1158" i="183" s="1"/>
  <c r="BK46" i="173"/>
  <c r="BL1158" i="183" s="1"/>
  <c r="AL22" i="173"/>
  <c r="AM21" i="173"/>
  <c r="AN1133" i="183" s="1"/>
  <c r="AL18" i="173"/>
  <c r="AM17" i="173"/>
  <c r="AN1129" i="183" s="1"/>
  <c r="AL15" i="173"/>
  <c r="AL14" i="173"/>
  <c r="AL10" i="173"/>
  <c r="F29" i="61"/>
  <c r="B29" i="61"/>
  <c r="AK6" i="173"/>
  <c r="AK5" i="173"/>
  <c r="E29" i="61"/>
  <c r="AL65" i="172"/>
  <c r="AM55" i="172"/>
  <c r="AN1111" i="183" s="1"/>
  <c r="AL61" i="172"/>
  <c r="AM64" i="172"/>
  <c r="AN1120" i="183" s="1"/>
  <c r="AL60" i="172"/>
  <c r="AS6" i="172"/>
  <c r="AS5" i="172"/>
  <c r="AM53" i="172"/>
  <c r="AN1109" i="183" s="1"/>
  <c r="AL54" i="172"/>
  <c r="AL52" i="172"/>
  <c r="AM51" i="172"/>
  <c r="AN1107" i="183" s="1"/>
  <c r="AL50" i="172"/>
  <c r="AM49" i="172"/>
  <c r="AN1105" i="183" s="1"/>
  <c r="AL48" i="172"/>
  <c r="D28" i="61"/>
  <c r="AL47" i="172"/>
  <c r="AP47" i="172" s="1"/>
  <c r="AQ1103" i="183"/>
  <c r="AM46" i="172"/>
  <c r="AN1102" i="183" s="1"/>
  <c r="AL45" i="172"/>
  <c r="AU20" i="173"/>
  <c r="AV1132" i="183" s="1"/>
  <c r="AT23" i="173"/>
  <c r="AU1135" i="183" s="1"/>
  <c r="BL17" i="173"/>
  <c r="BM1129" i="183" s="1"/>
  <c r="BK17" i="173"/>
  <c r="BL1129" i="183" s="1"/>
  <c r="BJ6" i="173"/>
  <c r="BL21" i="173"/>
  <c r="BM1133" i="183" s="1"/>
  <c r="BK21" i="173"/>
  <c r="BL1133" i="183" s="1"/>
  <c r="BL25" i="173"/>
  <c r="BM1137" i="183" s="1"/>
  <c r="BK25" i="173"/>
  <c r="BL1137" i="183" s="1"/>
  <c r="BL13" i="173"/>
  <c r="BM1125" i="183" s="1"/>
  <c r="BK13" i="173"/>
  <c r="BL1125" i="183" s="1"/>
  <c r="AT26" i="173"/>
  <c r="AU1138" i="183" s="1"/>
  <c r="AT27" i="173"/>
  <c r="AU1139" i="183" s="1"/>
  <c r="AT28" i="173"/>
  <c r="AU1140" i="183" s="1"/>
  <c r="AT22" i="173"/>
  <c r="AU1134" i="183" s="1"/>
  <c r="AT18" i="173"/>
  <c r="AU1130" i="183" s="1"/>
  <c r="BL29" i="173"/>
  <c r="BM1141" i="183" s="1"/>
  <c r="BK29" i="173"/>
  <c r="BL1141" i="183" s="1"/>
  <c r="AT14" i="173"/>
  <c r="AU1126" i="183" s="1"/>
  <c r="AT11" i="173"/>
  <c r="AU1123" i="183" s="1"/>
  <c r="AT10" i="173"/>
  <c r="AU1122" i="183" s="1"/>
  <c r="AT15" i="173"/>
  <c r="AU1127" i="183" s="1"/>
  <c r="AT19" i="173"/>
  <c r="AU1131" i="183" s="1"/>
  <c r="BJ6" i="172"/>
  <c r="AM44" i="172"/>
  <c r="AN1100" i="183" s="1"/>
  <c r="AM43" i="172"/>
  <c r="AN1099" i="183" s="1"/>
  <c r="AM42" i="172"/>
  <c r="AN1098" i="183" s="1"/>
  <c r="AM41" i="172"/>
  <c r="AN1097" i="183" s="1"/>
  <c r="AM40" i="172"/>
  <c r="AN1096" i="183" s="1"/>
  <c r="AL38" i="172"/>
  <c r="AM35" i="172"/>
  <c r="AN1091" i="183" s="1"/>
  <c r="AM34" i="172"/>
  <c r="AN1090" i="183" s="1"/>
  <c r="AL33" i="172"/>
  <c r="AL32" i="172"/>
  <c r="AM30" i="172"/>
  <c r="AN1086" i="183" s="1"/>
  <c r="AM26" i="172"/>
  <c r="AN1082" i="183" s="1"/>
  <c r="AL27" i="172"/>
  <c r="C28" i="61"/>
  <c r="AL29" i="172"/>
  <c r="AP29" i="172" s="1"/>
  <c r="AQ1085" i="183" s="1"/>
  <c r="AM28" i="172"/>
  <c r="AN1084" i="183" s="1"/>
  <c r="AM24" i="172"/>
  <c r="AN1080" i="183" s="1"/>
  <c r="AL25" i="172"/>
  <c r="AM57" i="171"/>
  <c r="AN1057" i="183" s="1"/>
  <c r="AM56" i="171"/>
  <c r="AN1056" i="183" s="1"/>
  <c r="AS6" i="171"/>
  <c r="BL63" i="172"/>
  <c r="BM1119" i="183" s="1"/>
  <c r="BK63" i="172"/>
  <c r="BL1119" i="183" s="1"/>
  <c r="AK5" i="172"/>
  <c r="AL15" i="172"/>
  <c r="AL13" i="172"/>
  <c r="B28" i="61"/>
  <c r="AL21" i="172"/>
  <c r="AL17" i="172"/>
  <c r="E28" i="61"/>
  <c r="AK6" i="172"/>
  <c r="AL11" i="172"/>
  <c r="F28" i="61"/>
  <c r="AS5" i="171"/>
  <c r="AM10" i="172"/>
  <c r="AN1066" i="183" s="1"/>
  <c r="AL59" i="171"/>
  <c r="AL65" i="171"/>
  <c r="AL58" i="171"/>
  <c r="AL62" i="171"/>
  <c r="AL52" i="171"/>
  <c r="AL54" i="171"/>
  <c r="AM53" i="171"/>
  <c r="AN1053" i="183" s="1"/>
  <c r="AL51" i="171"/>
  <c r="AK6" i="171"/>
  <c r="AL48" i="171"/>
  <c r="D27" i="61"/>
  <c r="E27" i="61"/>
  <c r="C27" i="61"/>
  <c r="F27" i="61"/>
  <c r="AK5" i="171"/>
  <c r="AL45" i="171"/>
  <c r="BL48" i="172"/>
  <c r="BM1104" i="183" s="1"/>
  <c r="BK48" i="172"/>
  <c r="BL1104" i="183" s="1"/>
  <c r="BK41" i="172"/>
  <c r="BL1097" i="183" s="1"/>
  <c r="BL41" i="172"/>
  <c r="BM1097" i="183" s="1"/>
  <c r="BK57" i="172"/>
  <c r="BL1113" i="183" s="1"/>
  <c r="BL57" i="172"/>
  <c r="BM1113" i="183" s="1"/>
  <c r="BL44" i="172"/>
  <c r="BM1100" i="183" s="1"/>
  <c r="BK44" i="172"/>
  <c r="BL1100" i="183" s="1"/>
  <c r="BK45" i="172"/>
  <c r="BL1101" i="183" s="1"/>
  <c r="BL45" i="172"/>
  <c r="BM1101" i="183" s="1"/>
  <c r="BK31" i="172"/>
  <c r="BL1087" i="183" s="1"/>
  <c r="BL31" i="172"/>
  <c r="BM1087" i="183" s="1"/>
  <c r="BL34" i="172"/>
  <c r="BM1090" i="183" s="1"/>
  <c r="BK34" i="172"/>
  <c r="BL1090" i="183" s="1"/>
  <c r="BL36" i="172"/>
  <c r="BM1092" i="183" s="1"/>
  <c r="BK36" i="172"/>
  <c r="BL1092" i="183" s="1"/>
  <c r="BL46" i="172"/>
  <c r="BM1102" i="183" s="1"/>
  <c r="BK46" i="172"/>
  <c r="BL1102" i="183" s="1"/>
  <c r="BK35" i="172"/>
  <c r="BL1091" i="183" s="1"/>
  <c r="BL35" i="172"/>
  <c r="BM1091" i="183" s="1"/>
  <c r="BK51" i="172"/>
  <c r="BL1107" i="183" s="1"/>
  <c r="BL51" i="172"/>
  <c r="BM1107" i="183" s="1"/>
  <c r="AT61" i="172"/>
  <c r="AU1117" i="183" s="1"/>
  <c r="BK37" i="172"/>
  <c r="BL1093" i="183" s="1"/>
  <c r="BL37" i="172"/>
  <c r="BM1093" i="183" s="1"/>
  <c r="BL42" i="172"/>
  <c r="BM1098" i="183" s="1"/>
  <c r="BK42" i="172"/>
  <c r="BL1098" i="183" s="1"/>
  <c r="BL30" i="172"/>
  <c r="BM1086" i="183" s="1"/>
  <c r="BK30" i="172"/>
  <c r="BL1086" i="183" s="1"/>
  <c r="BL54" i="172"/>
  <c r="BM1110" i="183" s="1"/>
  <c r="BK54" i="172"/>
  <c r="BL1110" i="183" s="1"/>
  <c r="BK39" i="172"/>
  <c r="BL1095" i="183" s="1"/>
  <c r="BL39" i="172"/>
  <c r="BM1095" i="183" s="1"/>
  <c r="BL32" i="172"/>
  <c r="BM1088" i="183" s="1"/>
  <c r="BK32" i="172"/>
  <c r="BL1088" i="183" s="1"/>
  <c r="BK33" i="172"/>
  <c r="BL1089" i="183" s="1"/>
  <c r="BL33" i="172"/>
  <c r="BM1089" i="183" s="1"/>
  <c r="BK49" i="172"/>
  <c r="BL1105" i="183" s="1"/>
  <c r="BL49" i="172"/>
  <c r="BM1105" i="183" s="1"/>
  <c r="BL64" i="172"/>
  <c r="BM1120" i="183" s="1"/>
  <c r="BK64" i="172"/>
  <c r="BL1120" i="183" s="1"/>
  <c r="BL56" i="172"/>
  <c r="BM1112" i="183" s="1"/>
  <c r="BK56" i="172"/>
  <c r="BL1112" i="183" s="1"/>
  <c r="AT59" i="172"/>
  <c r="AU1115" i="183" s="1"/>
  <c r="BK47" i="172"/>
  <c r="BL1103" i="183" s="1"/>
  <c r="BL47" i="172"/>
  <c r="BM1103" i="183" s="1"/>
  <c r="BL50" i="172"/>
  <c r="BM1106" i="183" s="1"/>
  <c r="BK50" i="172"/>
  <c r="BL1106" i="183" s="1"/>
  <c r="AT58" i="172"/>
  <c r="AU1114" i="183" s="1"/>
  <c r="AT60" i="172"/>
  <c r="AU1116" i="183" s="1"/>
  <c r="BL62" i="172"/>
  <c r="BM1118" i="183" s="1"/>
  <c r="BK62" i="172"/>
  <c r="BL1118" i="183" s="1"/>
  <c r="BK43" i="172"/>
  <c r="BL1099" i="183" s="1"/>
  <c r="BL43" i="172"/>
  <c r="BM1099" i="183" s="1"/>
  <c r="BL40" i="172"/>
  <c r="BM1096" i="183" s="1"/>
  <c r="BK40" i="172"/>
  <c r="BL1096" i="183" s="1"/>
  <c r="BK53" i="172"/>
  <c r="BL1109" i="183" s="1"/>
  <c r="BL53" i="172"/>
  <c r="BM1109" i="183" s="1"/>
  <c r="BL52" i="172"/>
  <c r="BM1108" i="183" s="1"/>
  <c r="BK52" i="172"/>
  <c r="BL1108" i="183" s="1"/>
  <c r="BL38" i="172"/>
  <c r="BM1094" i="183" s="1"/>
  <c r="BK38" i="172"/>
  <c r="BL1094" i="183" s="1"/>
  <c r="BK55" i="172"/>
  <c r="BL1111" i="183" s="1"/>
  <c r="BL55" i="172"/>
  <c r="BM1111" i="183" s="1"/>
  <c r="AT65" i="172"/>
  <c r="AU1121" i="183" s="1"/>
  <c r="AT10" i="172"/>
  <c r="AU1066" i="183" s="1"/>
  <c r="AT14" i="172"/>
  <c r="AU1070" i="183" s="1"/>
  <c r="AT13" i="172"/>
  <c r="AU1069" i="183" s="1"/>
  <c r="BL20" i="172"/>
  <c r="BM1076" i="183" s="1"/>
  <c r="BK20" i="172"/>
  <c r="BL1076" i="183" s="1"/>
  <c r="BL24" i="172"/>
  <c r="BM1080" i="183" s="1"/>
  <c r="BK24" i="172"/>
  <c r="BL1080" i="183" s="1"/>
  <c r="AT25" i="172"/>
  <c r="AU1081" i="183" s="1"/>
  <c r="BL28" i="172"/>
  <c r="BM1084" i="183" s="1"/>
  <c r="BK28" i="172"/>
  <c r="BL1084" i="183" s="1"/>
  <c r="BL23" i="172"/>
  <c r="BM1079" i="183" s="1"/>
  <c r="BK23" i="172"/>
  <c r="BL1079" i="183" s="1"/>
  <c r="BL27" i="172"/>
  <c r="BM1083" i="183" s="1"/>
  <c r="BK27" i="172"/>
  <c r="BL1083" i="183" s="1"/>
  <c r="AT26" i="172"/>
  <c r="AU1082" i="183" s="1"/>
  <c r="AT17" i="172"/>
  <c r="AU1073" i="183" s="1"/>
  <c r="BL16" i="172"/>
  <c r="BM1072" i="183" s="1"/>
  <c r="BK16" i="172"/>
  <c r="BL1072" i="183" s="1"/>
  <c r="AT29" i="172"/>
  <c r="AU1085" i="183" s="1"/>
  <c r="AT18" i="172"/>
  <c r="AU1074" i="183" s="1"/>
  <c r="BL12" i="172"/>
  <c r="BM1068" i="183" s="1"/>
  <c r="BK12" i="172"/>
  <c r="BL1068" i="183" s="1"/>
  <c r="BJ5" i="172"/>
  <c r="AT22" i="172"/>
  <c r="AU1078" i="183" s="1"/>
  <c r="AT21" i="172"/>
  <c r="AU1077" i="183" s="1"/>
  <c r="BL11" i="172"/>
  <c r="BM1067" i="183" s="1"/>
  <c r="BK11" i="172"/>
  <c r="BL1067" i="183" s="1"/>
  <c r="BL15" i="172"/>
  <c r="BM1071" i="183" s="1"/>
  <c r="BK15" i="172"/>
  <c r="BL1071" i="183" s="1"/>
  <c r="BL19" i="172"/>
  <c r="BM1075" i="183" s="1"/>
  <c r="BK19" i="172"/>
  <c r="BL1075" i="183" s="1"/>
  <c r="AT51" i="171"/>
  <c r="AU1051" i="183" s="1"/>
  <c r="BL57" i="171"/>
  <c r="BM1057" i="183" s="1"/>
  <c r="BK57" i="171"/>
  <c r="BL1057" i="183" s="1"/>
  <c r="AT54" i="171"/>
  <c r="AU1054" i="183" s="1"/>
  <c r="AT47" i="171"/>
  <c r="AU1047" i="183" s="1"/>
  <c r="AT58" i="171"/>
  <c r="AU1058" i="183" s="1"/>
  <c r="BL61" i="171"/>
  <c r="BM1061" i="183" s="1"/>
  <c r="BK61" i="171"/>
  <c r="BL1061" i="183" s="1"/>
  <c r="BL49" i="171"/>
  <c r="BM1049" i="183" s="1"/>
  <c r="BK49" i="171"/>
  <c r="BL1049" i="183" s="1"/>
  <c r="BL65" i="171"/>
  <c r="BM1065" i="183" s="1"/>
  <c r="BK65" i="171"/>
  <c r="BL1065" i="183" s="1"/>
  <c r="AT59" i="171"/>
  <c r="AU1059" i="183" s="1"/>
  <c r="AT50" i="171"/>
  <c r="AU1050" i="183" s="1"/>
  <c r="AT63" i="171"/>
  <c r="AU1063" i="183" s="1"/>
  <c r="AT55" i="171"/>
  <c r="AU1055" i="183" s="1"/>
  <c r="BL53" i="171"/>
  <c r="BM1053" i="183" s="1"/>
  <c r="BK53" i="171"/>
  <c r="BL1053" i="183" s="1"/>
  <c r="AT62" i="171"/>
  <c r="AU1062" i="183" s="1"/>
  <c r="BL45" i="171"/>
  <c r="BM1045" i="183" s="1"/>
  <c r="BK45" i="171"/>
  <c r="BL1045" i="183" s="1"/>
  <c r="BJ6" i="171"/>
  <c r="BJ5" i="171"/>
  <c r="AT46" i="171"/>
  <c r="AU1046" i="183" s="1"/>
  <c r="AM637" i="183" l="1"/>
  <c r="AP29" i="165"/>
  <c r="AQ637" i="183" s="1"/>
  <c r="AM905" i="183"/>
  <c r="AP17" i="169"/>
  <c r="AQ905" i="183" s="1"/>
  <c r="AM1026" i="183"/>
  <c r="AP26" i="171"/>
  <c r="AQ1026" i="183" s="1"/>
  <c r="AM501" i="183"/>
  <c r="AP61" i="162"/>
  <c r="AQ501" i="183" s="1"/>
  <c r="AM340" i="183"/>
  <c r="AP12" i="160"/>
  <c r="AQ340" i="183" s="1"/>
  <c r="AM649" i="183"/>
  <c r="AP41" i="165"/>
  <c r="AQ649" i="183" s="1"/>
  <c r="AM695" i="183"/>
  <c r="AP31" i="166"/>
  <c r="AQ695" i="183" s="1"/>
  <c r="AM662" i="183"/>
  <c r="AP54" i="165"/>
  <c r="AQ662" i="183" s="1"/>
  <c r="AM749" i="183"/>
  <c r="AP29" i="167"/>
  <c r="AQ749" i="183" s="1"/>
  <c r="AU869" i="183"/>
  <c r="AU37" i="153"/>
  <c r="AV869" i="183" s="1"/>
  <c r="AU923" i="183"/>
  <c r="AU35" i="169"/>
  <c r="AV923" i="183" s="1"/>
  <c r="AM166" i="183"/>
  <c r="AP62" i="156"/>
  <c r="AQ166" i="183" s="1"/>
  <c r="AM1174" i="183"/>
  <c r="AP62" i="173"/>
  <c r="AQ1174" i="183" s="1"/>
  <c r="AM1233" i="183"/>
  <c r="AP65" i="174"/>
  <c r="AQ1233" i="183" s="1"/>
  <c r="AM578" i="183"/>
  <c r="AP26" i="164"/>
  <c r="AQ578" i="183" s="1"/>
  <c r="AM1025" i="183"/>
  <c r="AP25" i="171"/>
  <c r="AQ1025" i="183" s="1"/>
  <c r="AM551" i="183"/>
  <c r="AP55" i="163"/>
  <c r="AQ551" i="183" s="1"/>
  <c r="AM423" i="183"/>
  <c r="AP39" i="161"/>
  <c r="AQ423" i="183" s="1"/>
  <c r="AM42" i="183"/>
  <c r="AP50" i="154"/>
  <c r="AQ42" i="183" s="1"/>
  <c r="AM47" i="183"/>
  <c r="AP55" i="154"/>
  <c r="AQ47" i="183" s="1"/>
  <c r="AM568" i="183"/>
  <c r="AP16" i="164"/>
  <c r="AQ568" i="183" s="1"/>
  <c r="AM630" i="183"/>
  <c r="AP22" i="165"/>
  <c r="AQ630" i="183" s="1"/>
  <c r="AM929" i="183"/>
  <c r="AP41" i="169"/>
  <c r="AQ929" i="183" s="1"/>
  <c r="AM609" i="183"/>
  <c r="AP57" i="164"/>
  <c r="AQ609" i="183" s="1"/>
  <c r="AM716" i="183"/>
  <c r="AP52" i="166"/>
  <c r="AQ716" i="183" s="1"/>
  <c r="AM694" i="183"/>
  <c r="AP30" i="166"/>
  <c r="AQ694" i="183" s="1"/>
  <c r="AM624" i="183"/>
  <c r="AP16" i="165"/>
  <c r="AQ624" i="183" s="1"/>
  <c r="AM698" i="183"/>
  <c r="AP34" i="166"/>
  <c r="AQ698" i="183" s="1"/>
  <c r="AM595" i="183"/>
  <c r="AP43" i="164"/>
  <c r="AQ595" i="183" s="1"/>
  <c r="AM485" i="183"/>
  <c r="AP45" i="162"/>
  <c r="AQ485" i="183" s="1"/>
  <c r="AM521" i="183"/>
  <c r="AP25" i="163"/>
  <c r="AQ521" i="183" s="1"/>
  <c r="AM427" i="183"/>
  <c r="AP43" i="161"/>
  <c r="AQ427" i="183" s="1"/>
  <c r="AM581" i="183"/>
  <c r="AP29" i="164"/>
  <c r="AQ581" i="183" s="1"/>
  <c r="AM930" i="183"/>
  <c r="AP42" i="169"/>
  <c r="AQ930" i="183" s="1"/>
  <c r="AM910" i="183"/>
  <c r="AP22" i="169"/>
  <c r="AQ910" i="183" s="1"/>
  <c r="AM728" i="183"/>
  <c r="AP64" i="166"/>
  <c r="AQ728" i="183" s="1"/>
  <c r="AM915" i="183"/>
  <c r="AP27" i="169"/>
  <c r="AQ915" i="183" s="1"/>
  <c r="AM795" i="183"/>
  <c r="AP19" i="168"/>
  <c r="AQ795" i="183" s="1"/>
  <c r="AM342" i="183"/>
  <c r="AP14" i="160"/>
  <c r="AQ342" i="183" s="1"/>
  <c r="AM876" i="183"/>
  <c r="AP44" i="153"/>
  <c r="AQ876" i="183" s="1"/>
  <c r="AM809" i="183"/>
  <c r="AP33" i="168"/>
  <c r="AQ809" i="183" s="1"/>
  <c r="AM611" i="183"/>
  <c r="AP59" i="164"/>
  <c r="AQ611" i="183" s="1"/>
  <c r="AM670" i="183"/>
  <c r="AP62" i="165"/>
  <c r="AQ670" i="183" s="1"/>
  <c r="AM203" i="183"/>
  <c r="AP43" i="157"/>
  <c r="AQ203" i="183" s="1"/>
  <c r="AM1062" i="183"/>
  <c r="AP62" i="171"/>
  <c r="AQ1062" i="183" s="1"/>
  <c r="AM718" i="183"/>
  <c r="AP54" i="166"/>
  <c r="AQ718" i="183" s="1"/>
  <c r="AM932" i="183"/>
  <c r="AP44" i="169"/>
  <c r="AQ932" i="183" s="1"/>
  <c r="AM30" i="183"/>
  <c r="AP38" i="154"/>
  <c r="AQ30" i="183" s="1"/>
  <c r="AM786" i="183"/>
  <c r="AP10" i="168"/>
  <c r="AQ786" i="183" s="1"/>
  <c r="AM776" i="183"/>
  <c r="AP56" i="167"/>
  <c r="AQ776" i="183" s="1"/>
  <c r="AM717" i="183"/>
  <c r="AP53" i="166"/>
  <c r="AQ717" i="183" s="1"/>
  <c r="AM403" i="183"/>
  <c r="AP19" i="161"/>
  <c r="AQ403" i="183" s="1"/>
  <c r="AM571" i="183"/>
  <c r="AP19" i="164"/>
  <c r="AQ571" i="183" s="1"/>
  <c r="AM1038" i="183"/>
  <c r="AP38" i="171"/>
  <c r="AQ1038" i="183" s="1"/>
  <c r="AM740" i="183"/>
  <c r="AP20" i="167"/>
  <c r="AQ740" i="183" s="1"/>
  <c r="AM76" i="183"/>
  <c r="AP28" i="155"/>
  <c r="AQ76" i="183" s="1"/>
  <c r="AU56" i="183"/>
  <c r="AU64" i="154"/>
  <c r="AV56" i="183" s="1"/>
  <c r="AM1141" i="183"/>
  <c r="AP29" i="173"/>
  <c r="AQ1141" i="183" s="1"/>
  <c r="AM1229" i="183"/>
  <c r="AP61" i="174"/>
  <c r="AQ1229" i="183" s="1"/>
  <c r="AM319" i="183"/>
  <c r="AP47" i="159"/>
  <c r="AQ319" i="183" s="1"/>
  <c r="AM952" i="183"/>
  <c r="AP64" i="169"/>
  <c r="AQ952" i="183" s="1"/>
  <c r="AM677" i="183"/>
  <c r="AP13" i="166"/>
  <c r="AQ677" i="183" s="1"/>
  <c r="AM268" i="183"/>
  <c r="AP52" i="158"/>
  <c r="AQ268" i="183" s="1"/>
  <c r="AM12" i="183"/>
  <c r="AP20" i="154"/>
  <c r="AQ12" i="183" s="1"/>
  <c r="AM349" i="183"/>
  <c r="AP21" i="160"/>
  <c r="AQ349" i="183" s="1"/>
  <c r="AM755" i="183"/>
  <c r="AP35" i="167"/>
  <c r="AQ755" i="183" s="1"/>
  <c r="AM257" i="183"/>
  <c r="AP41" i="158"/>
  <c r="AQ257" i="183" s="1"/>
  <c r="AM84" i="183"/>
  <c r="AP36" i="155"/>
  <c r="AQ84" i="183" s="1"/>
  <c r="AM731" i="183"/>
  <c r="AP11" i="167"/>
  <c r="AQ731" i="183" s="1"/>
  <c r="AM937" i="183"/>
  <c r="AP49" i="169"/>
  <c r="AQ937" i="183" s="1"/>
  <c r="AM866" i="183"/>
  <c r="AP34" i="153"/>
  <c r="AQ866" i="183" s="1"/>
  <c r="AM785" i="183"/>
  <c r="AP65" i="167"/>
  <c r="AQ785" i="183" s="1"/>
  <c r="AM789" i="183"/>
  <c r="AP13" i="168"/>
  <c r="AQ789" i="183" s="1"/>
  <c r="AM265" i="183"/>
  <c r="AP49" i="158"/>
  <c r="AQ265" i="183" s="1"/>
  <c r="AM657" i="183"/>
  <c r="AP49" i="165"/>
  <c r="AQ657" i="183" s="1"/>
  <c r="AM829" i="183"/>
  <c r="AP53" i="168"/>
  <c r="AQ829" i="183" s="1"/>
  <c r="AM144" i="183"/>
  <c r="AP40" i="156"/>
  <c r="AQ144" i="183" s="1"/>
  <c r="AM200" i="183"/>
  <c r="AP40" i="157"/>
  <c r="AQ200" i="183" s="1"/>
  <c r="AU614" i="183"/>
  <c r="AU62" i="164"/>
  <c r="AV614" i="183" s="1"/>
  <c r="AU613" i="183"/>
  <c r="AU61" i="164"/>
  <c r="AV613" i="183" s="1"/>
  <c r="AU578" i="183"/>
  <c r="AU26" i="164"/>
  <c r="AV578" i="183" s="1"/>
  <c r="AU566" i="183"/>
  <c r="AU14" i="164"/>
  <c r="AV566" i="183" s="1"/>
  <c r="AM406" i="183"/>
  <c r="AP22" i="161"/>
  <c r="AQ406" i="183" s="1"/>
  <c r="AM879" i="183"/>
  <c r="AP47" i="153"/>
  <c r="AQ879" i="183" s="1"/>
  <c r="AM899" i="183"/>
  <c r="AP11" i="169"/>
  <c r="AQ899" i="183" s="1"/>
  <c r="AM35" i="183"/>
  <c r="AP43" i="154"/>
  <c r="AQ35" i="183" s="1"/>
  <c r="AM855" i="183"/>
  <c r="AP23" i="153"/>
  <c r="AQ855" i="183" s="1"/>
  <c r="AM815" i="183"/>
  <c r="AP39" i="168"/>
  <c r="AQ815" i="183" s="1"/>
  <c r="AU57" i="183"/>
  <c r="AU65" i="154"/>
  <c r="AV57" i="183" s="1"/>
  <c r="AM1094" i="183"/>
  <c r="AP38" i="172"/>
  <c r="AQ1094" i="183" s="1"/>
  <c r="AM1108" i="183"/>
  <c r="AP52" i="172"/>
  <c r="AQ1108" i="183" s="1"/>
  <c r="AM1158" i="183"/>
  <c r="AP46" i="173"/>
  <c r="AQ1158" i="183" s="1"/>
  <c r="AM856" i="183"/>
  <c r="AP24" i="153"/>
  <c r="AQ856" i="183" s="1"/>
  <c r="AM365" i="183"/>
  <c r="AP37" i="160"/>
  <c r="AQ365" i="183" s="1"/>
  <c r="AM25" i="183"/>
  <c r="AP33" i="154"/>
  <c r="AQ25" i="183" s="1"/>
  <c r="AM732" i="183"/>
  <c r="AP12" i="167"/>
  <c r="AQ732" i="183" s="1"/>
  <c r="AM837" i="183"/>
  <c r="AP61" i="168"/>
  <c r="AQ837" i="183" s="1"/>
  <c r="AM1029" i="183"/>
  <c r="AP29" i="171"/>
  <c r="AQ1029" i="183" s="1"/>
  <c r="AM688" i="183"/>
  <c r="AP24" i="166"/>
  <c r="AQ688" i="183" s="1"/>
  <c r="AM715" i="183"/>
  <c r="AP51" i="166"/>
  <c r="AQ715" i="183" s="1"/>
  <c r="AM652" i="183"/>
  <c r="AP44" i="165"/>
  <c r="AQ652" i="183" s="1"/>
  <c r="AM81" i="183"/>
  <c r="AP33" i="155"/>
  <c r="AQ81" i="183" s="1"/>
  <c r="AM150" i="183"/>
  <c r="AP46" i="156"/>
  <c r="AQ150" i="183" s="1"/>
  <c r="AM549" i="183"/>
  <c r="AP53" i="163"/>
  <c r="AQ549" i="183" s="1"/>
  <c r="AM40" i="183"/>
  <c r="AP48" i="154"/>
  <c r="AQ40" i="183" s="1"/>
  <c r="AM644" i="183"/>
  <c r="AP36" i="165"/>
  <c r="AQ644" i="183" s="1"/>
  <c r="AM107" i="183"/>
  <c r="AP59" i="155"/>
  <c r="AQ107" i="183" s="1"/>
  <c r="AM15" i="183"/>
  <c r="AP23" i="154"/>
  <c r="AQ15" i="183" s="1"/>
  <c r="AM931" i="183"/>
  <c r="AP43" i="169"/>
  <c r="AQ931" i="183" s="1"/>
  <c r="AM481" i="183"/>
  <c r="AP41" i="162"/>
  <c r="AQ481" i="183" s="1"/>
  <c r="AM1023" i="183"/>
  <c r="AP23" i="171"/>
  <c r="AQ1023" i="183" s="1"/>
  <c r="AM634" i="183"/>
  <c r="AP26" i="165"/>
  <c r="AQ634" i="183" s="1"/>
  <c r="AM659" i="183"/>
  <c r="AP51" i="165"/>
  <c r="AQ659" i="183" s="1"/>
  <c r="AM861" i="183"/>
  <c r="AP29" i="153"/>
  <c r="AQ861" i="183" s="1"/>
  <c r="AM629" i="183"/>
  <c r="AP21" i="165"/>
  <c r="AQ629" i="183" s="1"/>
  <c r="AU49" i="157"/>
  <c r="AV209" i="183" s="1"/>
  <c r="AU209" i="183"/>
  <c r="AU587" i="183"/>
  <c r="AU35" i="164"/>
  <c r="AV587" i="183" s="1"/>
  <c r="AM764" i="183"/>
  <c r="AP44" i="167"/>
  <c r="AQ764" i="183" s="1"/>
  <c r="AM817" i="183"/>
  <c r="AP41" i="168"/>
  <c r="AQ817" i="183" s="1"/>
  <c r="AM863" i="183"/>
  <c r="AP31" i="153"/>
  <c r="AQ863" i="183" s="1"/>
  <c r="AM761" i="183"/>
  <c r="AP41" i="167"/>
  <c r="AQ761" i="183" s="1"/>
  <c r="AU546" i="183"/>
  <c r="AU50" i="163"/>
  <c r="AV546" i="183" s="1"/>
  <c r="AM1077" i="183"/>
  <c r="AP21" i="172"/>
  <c r="AQ1077" i="183" s="1"/>
  <c r="AM1134" i="183"/>
  <c r="AP22" i="173"/>
  <c r="AQ1134" i="183" s="1"/>
  <c r="AM368" i="183"/>
  <c r="AP40" i="160"/>
  <c r="AQ368" i="183" s="1"/>
  <c r="AM272" i="183"/>
  <c r="AP56" i="158"/>
  <c r="AQ272" i="183" s="1"/>
  <c r="AM497" i="183"/>
  <c r="AP57" i="162"/>
  <c r="AQ497" i="183" s="1"/>
  <c r="AM517" i="183"/>
  <c r="AP21" i="163"/>
  <c r="AQ517" i="183" s="1"/>
  <c r="AM397" i="183"/>
  <c r="AP13" i="161"/>
  <c r="AQ397" i="183" s="1"/>
  <c r="AM923" i="183"/>
  <c r="AP35" i="169"/>
  <c r="AQ923" i="183" s="1"/>
  <c r="AM850" i="183"/>
  <c r="AP18" i="153"/>
  <c r="AQ850" i="183" s="1"/>
  <c r="AM814" i="183"/>
  <c r="AP38" i="168"/>
  <c r="AQ814" i="183" s="1"/>
  <c r="AM901" i="183"/>
  <c r="AP13" i="169"/>
  <c r="AQ901" i="183" s="1"/>
  <c r="AM745" i="183"/>
  <c r="AP25" i="167"/>
  <c r="AQ745" i="183" s="1"/>
  <c r="AM692" i="183"/>
  <c r="AP28" i="166"/>
  <c r="AQ692" i="183" s="1"/>
  <c r="AM590" i="183"/>
  <c r="AP38" i="164"/>
  <c r="AQ590" i="183" s="1"/>
  <c r="AM509" i="183"/>
  <c r="AP13" i="163"/>
  <c r="AQ509" i="183" s="1"/>
  <c r="AM26" i="183"/>
  <c r="AP34" i="154"/>
  <c r="AQ26" i="183" s="1"/>
  <c r="AM70" i="183"/>
  <c r="AP22" i="155"/>
  <c r="AQ70" i="183" s="1"/>
  <c r="AM913" i="183"/>
  <c r="AP25" i="169"/>
  <c r="AQ913" i="183" s="1"/>
  <c r="AM933" i="183"/>
  <c r="AP45" i="169"/>
  <c r="AQ933" i="183" s="1"/>
  <c r="AM783" i="183"/>
  <c r="AP63" i="167"/>
  <c r="AQ783" i="183" s="1"/>
  <c r="AM623" i="183"/>
  <c r="AP15" i="165"/>
  <c r="AQ623" i="183" s="1"/>
  <c r="AM631" i="183"/>
  <c r="AP23" i="165"/>
  <c r="AQ631" i="183" s="1"/>
  <c r="AU29" i="153"/>
  <c r="AV861" i="183" s="1"/>
  <c r="AM1035" i="183"/>
  <c r="AP35" i="171"/>
  <c r="AQ1035" i="183" s="1"/>
  <c r="AM846" i="183"/>
  <c r="AP14" i="153"/>
  <c r="AQ846" i="183" s="1"/>
  <c r="AM606" i="183"/>
  <c r="AP54" i="164"/>
  <c r="AQ606" i="183" s="1"/>
  <c r="AM193" i="183"/>
  <c r="AP33" i="157"/>
  <c r="AQ193" i="183" s="1"/>
  <c r="AM1147" i="183"/>
  <c r="AP35" i="173"/>
  <c r="AQ1147" i="183" s="1"/>
  <c r="AM1213" i="183"/>
  <c r="AP45" i="174"/>
  <c r="AQ1213" i="183" s="1"/>
  <c r="AM895" i="183"/>
  <c r="AP63" i="153"/>
  <c r="AQ895" i="183" s="1"/>
  <c r="AM896" i="183"/>
  <c r="AP64" i="153"/>
  <c r="AQ896" i="183" s="1"/>
  <c r="AM1150" i="183"/>
  <c r="AP38" i="173"/>
  <c r="AQ1150" i="183" s="1"/>
  <c r="AM407" i="183"/>
  <c r="AP23" i="161"/>
  <c r="AQ407" i="183" s="1"/>
  <c r="AM255" i="183"/>
  <c r="AP39" i="158"/>
  <c r="AQ255" i="183" s="1"/>
  <c r="AM784" i="183"/>
  <c r="AP64" i="167"/>
  <c r="AQ784" i="183" s="1"/>
  <c r="AM507" i="183"/>
  <c r="AP11" i="163"/>
  <c r="AQ507" i="183" s="1"/>
  <c r="AM241" i="183"/>
  <c r="AP25" i="158"/>
  <c r="AQ241" i="183" s="1"/>
  <c r="AM1217" i="183"/>
  <c r="AP49" i="174"/>
  <c r="AQ1217" i="183" s="1"/>
  <c r="AM261" i="183"/>
  <c r="AP45" i="158"/>
  <c r="AQ261" i="183" s="1"/>
  <c r="AM586" i="183"/>
  <c r="AP34" i="164"/>
  <c r="AQ586" i="183" s="1"/>
  <c r="AM27" i="183"/>
  <c r="AP35" i="154"/>
  <c r="AQ27" i="183" s="1"/>
  <c r="AM839" i="183"/>
  <c r="AP63" i="168"/>
  <c r="AQ839" i="183" s="1"/>
  <c r="AM395" i="183"/>
  <c r="AP11" i="161"/>
  <c r="AQ395" i="183" s="1"/>
  <c r="AM421" i="183"/>
  <c r="AP37" i="161"/>
  <c r="AQ421" i="183" s="1"/>
  <c r="AM24" i="183"/>
  <c r="AP32" i="154"/>
  <c r="AQ24" i="183" s="1"/>
  <c r="AM760" i="183"/>
  <c r="AP40" i="167"/>
  <c r="AQ760" i="183" s="1"/>
  <c r="AM664" i="183"/>
  <c r="AP56" i="165"/>
  <c r="AQ664" i="183" s="1"/>
  <c r="AM608" i="183"/>
  <c r="AP56" i="164"/>
  <c r="AQ608" i="183" s="1"/>
  <c r="AM691" i="183"/>
  <c r="AP27" i="166"/>
  <c r="AQ691" i="183" s="1"/>
  <c r="AM1037" i="183"/>
  <c r="AP37" i="171"/>
  <c r="AQ1037" i="183" s="1"/>
  <c r="AM382" i="183"/>
  <c r="AP54" i="160"/>
  <c r="AQ382" i="183" s="1"/>
  <c r="AM682" i="183"/>
  <c r="AP18" i="166"/>
  <c r="AQ682" i="183" s="1"/>
  <c r="AT44" i="157"/>
  <c r="AU204" i="183" s="1"/>
  <c r="BL204" i="183"/>
  <c r="AU500" i="183"/>
  <c r="AU60" i="162"/>
  <c r="AV500" i="183" s="1"/>
  <c r="AM1070" i="183"/>
  <c r="AP14" i="172"/>
  <c r="AQ1070" i="183" s="1"/>
  <c r="AM1081" i="183"/>
  <c r="AP25" i="172"/>
  <c r="AQ1081" i="183" s="1"/>
  <c r="AM813" i="183"/>
  <c r="AP37" i="168"/>
  <c r="AQ813" i="183" s="1"/>
  <c r="AM823" i="183"/>
  <c r="AP47" i="168"/>
  <c r="AQ823" i="183" s="1"/>
  <c r="AM493" i="183"/>
  <c r="AP53" i="162"/>
  <c r="AQ493" i="183" s="1"/>
  <c r="AM49" i="183"/>
  <c r="AP57" i="154"/>
  <c r="AQ49" i="183" s="1"/>
  <c r="AM29" i="183"/>
  <c r="AP37" i="154"/>
  <c r="AQ29" i="183" s="1"/>
  <c r="AU43" i="167"/>
  <c r="AV763" i="183" s="1"/>
  <c r="AM935" i="183"/>
  <c r="AP47" i="169"/>
  <c r="AQ935" i="183" s="1"/>
  <c r="AM243" i="183"/>
  <c r="AP27" i="158"/>
  <c r="AQ243" i="183" s="1"/>
  <c r="AM816" i="183"/>
  <c r="AP40" i="168"/>
  <c r="AQ816" i="183" s="1"/>
  <c r="AM828" i="183"/>
  <c r="AP52" i="168"/>
  <c r="AQ828" i="183" s="1"/>
  <c r="AM793" i="183"/>
  <c r="AP17" i="168"/>
  <c r="AQ793" i="183" s="1"/>
  <c r="AM360" i="183"/>
  <c r="AP32" i="160"/>
  <c r="AQ360" i="183" s="1"/>
  <c r="AM102" i="183"/>
  <c r="AP54" i="155"/>
  <c r="AQ102" i="183" s="1"/>
  <c r="AM100" i="183"/>
  <c r="AP52" i="155"/>
  <c r="AQ100" i="183" s="1"/>
  <c r="AM72" i="183"/>
  <c r="AP24" i="155"/>
  <c r="AQ72" i="183" s="1"/>
  <c r="AM457" i="183"/>
  <c r="AP17" i="162"/>
  <c r="AQ457" i="183" s="1"/>
  <c r="AM17" i="183"/>
  <c r="AP25" i="154"/>
  <c r="AQ17" i="183" s="1"/>
  <c r="AM885" i="183"/>
  <c r="AP53" i="153"/>
  <c r="AQ885" i="183" s="1"/>
  <c r="AM320" i="183"/>
  <c r="AP48" i="159"/>
  <c r="AQ320" i="183" s="1"/>
  <c r="AM69" i="183"/>
  <c r="AP21" i="155"/>
  <c r="AQ69" i="183" s="1"/>
  <c r="AM943" i="183"/>
  <c r="AP55" i="169"/>
  <c r="AQ943" i="183" s="1"/>
  <c r="AM621" i="183"/>
  <c r="AP13" i="165"/>
  <c r="AQ621" i="183" s="1"/>
  <c r="AM869" i="183"/>
  <c r="AP37" i="153"/>
  <c r="AQ869" i="183" s="1"/>
  <c r="AM944" i="183"/>
  <c r="AP56" i="169"/>
  <c r="AQ944" i="183" s="1"/>
  <c r="AU1029" i="183"/>
  <c r="AU29" i="171"/>
  <c r="AV1029" i="183" s="1"/>
  <c r="AM1121" i="183"/>
  <c r="AP65" i="172"/>
  <c r="AQ1121" i="183" s="1"/>
  <c r="AM1126" i="183"/>
  <c r="AP14" i="173"/>
  <c r="AQ1126" i="183" s="1"/>
  <c r="AM1137" i="183"/>
  <c r="AP25" i="173"/>
  <c r="AQ1137" i="183" s="1"/>
  <c r="AM1160" i="183"/>
  <c r="AP48" i="173"/>
  <c r="AQ1160" i="183" s="1"/>
  <c r="AM1183" i="183"/>
  <c r="AP15" i="174"/>
  <c r="AQ1183" i="183" s="1"/>
  <c r="AM1225" i="183"/>
  <c r="AP57" i="174"/>
  <c r="AQ1225" i="183" s="1"/>
  <c r="AM1028" i="183"/>
  <c r="AP28" i="171"/>
  <c r="AQ1028" i="183" s="1"/>
  <c r="AM582" i="183"/>
  <c r="AP30" i="164"/>
  <c r="AQ582" i="183" s="1"/>
  <c r="AM258" i="183"/>
  <c r="AP42" i="158"/>
  <c r="AQ258" i="183" s="1"/>
  <c r="AM921" i="183"/>
  <c r="AP33" i="169"/>
  <c r="AQ921" i="183" s="1"/>
  <c r="AM511" i="183"/>
  <c r="AP15" i="163"/>
  <c r="AQ511" i="183" s="1"/>
  <c r="AM380" i="183"/>
  <c r="AP52" i="160"/>
  <c r="AQ380" i="183" s="1"/>
  <c r="AM52" i="183"/>
  <c r="AP60" i="154"/>
  <c r="AQ52" i="183" s="1"/>
  <c r="AM66" i="183"/>
  <c r="AP18" i="155"/>
  <c r="AQ66" i="183" s="1"/>
  <c r="AM94" i="183"/>
  <c r="AP46" i="155"/>
  <c r="AQ94" i="183" s="1"/>
  <c r="AM686" i="183"/>
  <c r="AP22" i="166"/>
  <c r="AQ686" i="183" s="1"/>
  <c r="AM459" i="183"/>
  <c r="AP19" i="162"/>
  <c r="AQ459" i="183" s="1"/>
  <c r="AM106" i="183"/>
  <c r="AP58" i="155"/>
  <c r="AQ106" i="183" s="1"/>
  <c r="AM60" i="183"/>
  <c r="AP12" i="155"/>
  <c r="AQ60" i="183" s="1"/>
  <c r="AM473" i="183"/>
  <c r="AP33" i="162"/>
  <c r="AQ473" i="183" s="1"/>
  <c r="AM429" i="183"/>
  <c r="AP45" i="161"/>
  <c r="AQ429" i="183" s="1"/>
  <c r="AM318" i="183"/>
  <c r="AP46" i="159"/>
  <c r="AQ318" i="183" s="1"/>
  <c r="AM13" i="183"/>
  <c r="AP21" i="154"/>
  <c r="AQ13" i="183" s="1"/>
  <c r="AM1020" i="183"/>
  <c r="AP20" i="171"/>
  <c r="AQ1020" i="183" s="1"/>
  <c r="AM577" i="183"/>
  <c r="AP25" i="164"/>
  <c r="AQ577" i="183" s="1"/>
  <c r="AM405" i="183"/>
  <c r="AP21" i="161"/>
  <c r="AQ405" i="183" s="1"/>
  <c r="AM852" i="183"/>
  <c r="AP20" i="153"/>
  <c r="AQ852" i="183" s="1"/>
  <c r="AM903" i="183"/>
  <c r="AP15" i="169"/>
  <c r="AQ903" i="183" s="1"/>
  <c r="AM799" i="183"/>
  <c r="AP23" i="168"/>
  <c r="AQ799" i="183" s="1"/>
  <c r="AM842" i="183"/>
  <c r="AP10" i="153"/>
  <c r="AQ842" i="183" s="1"/>
  <c r="AM737" i="183"/>
  <c r="AP17" i="167"/>
  <c r="AQ737" i="183" s="1"/>
  <c r="AM684" i="183"/>
  <c r="AP20" i="166"/>
  <c r="AQ684" i="183" s="1"/>
  <c r="AM726" i="183"/>
  <c r="AP62" i="166"/>
  <c r="AQ726" i="183" s="1"/>
  <c r="AM757" i="183"/>
  <c r="AP37" i="167"/>
  <c r="AQ757" i="183" s="1"/>
  <c r="AM465" i="183"/>
  <c r="AP25" i="162"/>
  <c r="AQ465" i="183" s="1"/>
  <c r="AM315" i="183"/>
  <c r="AP43" i="159"/>
  <c r="AQ315" i="183" s="1"/>
  <c r="AM848" i="183"/>
  <c r="AP16" i="153"/>
  <c r="AQ848" i="183" s="1"/>
  <c r="AM754" i="183"/>
  <c r="AP34" i="167"/>
  <c r="AQ754" i="183" s="1"/>
  <c r="AM724" i="183"/>
  <c r="AP60" i="166"/>
  <c r="AQ724" i="183" s="1"/>
  <c r="AM790" i="183"/>
  <c r="AP14" i="168"/>
  <c r="AQ790" i="183" s="1"/>
  <c r="AM1021" i="183"/>
  <c r="AP21" i="171"/>
  <c r="AQ1021" i="183" s="1"/>
  <c r="AM722" i="183"/>
  <c r="AP58" i="166"/>
  <c r="AQ722" i="183" s="1"/>
  <c r="AM612" i="183"/>
  <c r="AP60" i="164"/>
  <c r="AQ612" i="183" s="1"/>
  <c r="AM734" i="183"/>
  <c r="AP14" i="167"/>
  <c r="AQ734" i="183" s="1"/>
  <c r="AM825" i="183"/>
  <c r="AP49" i="168"/>
  <c r="AQ825" i="183" s="1"/>
  <c r="AM843" i="183"/>
  <c r="AP11" i="153"/>
  <c r="AQ843" i="183" s="1"/>
  <c r="AM604" i="183"/>
  <c r="AP52" i="164"/>
  <c r="AQ604" i="183" s="1"/>
  <c r="AM111" i="183"/>
  <c r="AP63" i="155"/>
  <c r="AQ111" i="183" s="1"/>
  <c r="AM99" i="183"/>
  <c r="AP51" i="155"/>
  <c r="AQ99" i="183" s="1"/>
  <c r="AM54" i="183"/>
  <c r="AP62" i="154"/>
  <c r="AQ54" i="183" s="1"/>
  <c r="AM1011" i="183"/>
  <c r="AP11" i="171"/>
  <c r="AQ1011" i="183" s="1"/>
  <c r="AM545" i="183"/>
  <c r="AP49" i="163"/>
  <c r="AQ545" i="183" s="1"/>
  <c r="AM346" i="183"/>
  <c r="AP18" i="160"/>
  <c r="AQ346" i="183" s="1"/>
  <c r="AM1016" i="183"/>
  <c r="AP16" i="171"/>
  <c r="AQ1016" i="183" s="1"/>
  <c r="AM463" i="183"/>
  <c r="AP23" i="162"/>
  <c r="AQ463" i="183" s="1"/>
  <c r="AM399" i="183"/>
  <c r="AP15" i="161"/>
  <c r="AQ399" i="183" s="1"/>
  <c r="AM244" i="183"/>
  <c r="AP28" i="158"/>
  <c r="AQ244" i="183" s="1"/>
  <c r="AM56" i="183"/>
  <c r="AP64" i="154"/>
  <c r="AQ56" i="183" s="1"/>
  <c r="AM702" i="183"/>
  <c r="AP38" i="166"/>
  <c r="AQ702" i="183" s="1"/>
  <c r="AM358" i="183"/>
  <c r="AP30" i="160"/>
  <c r="AQ358" i="183" s="1"/>
  <c r="AM51" i="183"/>
  <c r="AP59" i="154"/>
  <c r="AQ51" i="183" s="1"/>
  <c r="AM491" i="183"/>
  <c r="AP51" i="162"/>
  <c r="AQ491" i="183" s="1"/>
  <c r="AM880" i="183"/>
  <c r="AP48" i="153"/>
  <c r="AQ880" i="183" s="1"/>
  <c r="AM854" i="183"/>
  <c r="AP22" i="153"/>
  <c r="AQ854" i="183" s="1"/>
  <c r="AM417" i="183"/>
  <c r="AP33" i="161"/>
  <c r="AQ417" i="183" s="1"/>
  <c r="AM247" i="183"/>
  <c r="AP31" i="158"/>
  <c r="AQ247" i="183" s="1"/>
  <c r="AM900" i="183"/>
  <c r="AP12" i="169"/>
  <c r="AQ900" i="183" s="1"/>
  <c r="AM847" i="183"/>
  <c r="AP15" i="153"/>
  <c r="AQ847" i="183" s="1"/>
  <c r="AM792" i="183"/>
  <c r="AP16" i="168"/>
  <c r="AQ792" i="183" s="1"/>
  <c r="AM632" i="183"/>
  <c r="AP24" i="165"/>
  <c r="AQ632" i="183" s="1"/>
  <c r="AM753" i="183"/>
  <c r="AP33" i="167"/>
  <c r="AQ753" i="183" s="1"/>
  <c r="AM723" i="183"/>
  <c r="AP59" i="166"/>
  <c r="AQ723" i="183" s="1"/>
  <c r="AM821" i="183"/>
  <c r="AP45" i="168"/>
  <c r="AQ821" i="183" s="1"/>
  <c r="AM701" i="183"/>
  <c r="AP37" i="166"/>
  <c r="AQ701" i="183" s="1"/>
  <c r="AM810" i="183"/>
  <c r="AP34" i="168"/>
  <c r="AQ810" i="183" s="1"/>
  <c r="AM741" i="183"/>
  <c r="AP21" i="167"/>
  <c r="AQ741" i="183" s="1"/>
  <c r="AM266" i="183"/>
  <c r="AP50" i="158"/>
  <c r="AQ266" i="183" s="1"/>
  <c r="AM908" i="183"/>
  <c r="AP20" i="169"/>
  <c r="AQ908" i="183" s="1"/>
  <c r="AM727" i="183"/>
  <c r="AP63" i="166"/>
  <c r="AQ727" i="183" s="1"/>
  <c r="AM663" i="183"/>
  <c r="AP55" i="165"/>
  <c r="AQ663" i="183" s="1"/>
  <c r="AM914" i="183"/>
  <c r="AP26" i="169"/>
  <c r="AQ914" i="183" s="1"/>
  <c r="AM666" i="183"/>
  <c r="AP58" i="165"/>
  <c r="AQ666" i="183" s="1"/>
  <c r="AM614" i="183"/>
  <c r="AP62" i="164"/>
  <c r="AQ614" i="183" s="1"/>
  <c r="AM838" i="183"/>
  <c r="AP62" i="168"/>
  <c r="AQ838" i="183" s="1"/>
  <c r="AM1034" i="183"/>
  <c r="AP34" i="171"/>
  <c r="AQ1034" i="183" s="1"/>
  <c r="AM862" i="183"/>
  <c r="AP30" i="153"/>
  <c r="AQ862" i="183" s="1"/>
  <c r="AM425" i="183"/>
  <c r="AP41" i="161"/>
  <c r="AQ425" i="183" s="1"/>
  <c r="AM295" i="183"/>
  <c r="AP23" i="159"/>
  <c r="AQ295" i="183" s="1"/>
  <c r="AM818" i="183"/>
  <c r="AP42" i="168"/>
  <c r="AQ818" i="183" s="1"/>
  <c r="AM674" i="183"/>
  <c r="AP10" i="166"/>
  <c r="AQ674" i="183" s="1"/>
  <c r="AM627" i="183"/>
  <c r="AP19" i="165"/>
  <c r="AQ627" i="183" s="1"/>
  <c r="AM894" i="183"/>
  <c r="AP62" i="153"/>
  <c r="AQ894" i="183" s="1"/>
  <c r="AM758" i="183"/>
  <c r="AP38" i="167"/>
  <c r="AQ758" i="183" s="1"/>
  <c r="AM638" i="183"/>
  <c r="AP30" i="165"/>
  <c r="AQ638" i="183" s="1"/>
  <c r="AM588" i="183"/>
  <c r="AP36" i="164"/>
  <c r="AQ588" i="183" s="1"/>
  <c r="AM555" i="183"/>
  <c r="AP59" i="163"/>
  <c r="AQ555" i="183" s="1"/>
  <c r="AM276" i="183"/>
  <c r="AP60" i="158"/>
  <c r="AQ276" i="183" s="1"/>
  <c r="AM1115" i="183"/>
  <c r="AP59" i="172"/>
  <c r="AQ1115" i="183" s="1"/>
  <c r="AM130" i="183"/>
  <c r="AP26" i="156"/>
  <c r="AQ130" i="183" s="1"/>
  <c r="AM251" i="183"/>
  <c r="AP35" i="158"/>
  <c r="AQ251" i="183" s="1"/>
  <c r="AT51" i="159"/>
  <c r="AU323" i="183" s="1"/>
  <c r="BL323" i="183"/>
  <c r="AM391" i="183"/>
  <c r="AP63" i="160"/>
  <c r="AQ391" i="183" s="1"/>
  <c r="AM535" i="183"/>
  <c r="AP39" i="163"/>
  <c r="AQ535" i="183" s="1"/>
  <c r="AM964" i="183"/>
  <c r="AP20" i="170"/>
  <c r="AQ964" i="183" s="1"/>
  <c r="AM1199" i="183"/>
  <c r="AP31" i="174"/>
  <c r="AQ1199" i="183" s="1"/>
  <c r="AM189" i="183"/>
  <c r="AP29" i="157"/>
  <c r="AQ189" i="183" s="1"/>
  <c r="AM1007" i="183"/>
  <c r="AP63" i="170"/>
  <c r="AQ1007" i="183" s="1"/>
  <c r="AM253" i="183"/>
  <c r="AP37" i="158"/>
  <c r="AQ253" i="183" s="1"/>
  <c r="AM188" i="183"/>
  <c r="AP28" i="157"/>
  <c r="AQ188" i="183" s="1"/>
  <c r="AM1119" i="183"/>
  <c r="AP63" i="172"/>
  <c r="AQ1119" i="183" s="1"/>
  <c r="AM396" i="183"/>
  <c r="AP12" i="161"/>
  <c r="AQ396" i="183" s="1"/>
  <c r="AM1053" i="183"/>
  <c r="AP53" i="171"/>
  <c r="AQ1053" i="183" s="1"/>
  <c r="AM1112" i="183"/>
  <c r="AP56" i="172"/>
  <c r="AQ1112" i="183" s="1"/>
  <c r="AM1074" i="183"/>
  <c r="AP18" i="172"/>
  <c r="AQ1074" i="183" s="1"/>
  <c r="AM202" i="183"/>
  <c r="AP42" i="157"/>
  <c r="AQ202" i="183" s="1"/>
  <c r="AM1227" i="183"/>
  <c r="AP59" i="174"/>
  <c r="AQ1227" i="183" s="1"/>
  <c r="AM239" i="183"/>
  <c r="AP23" i="158"/>
  <c r="AQ239" i="183" s="1"/>
  <c r="AM291" i="183"/>
  <c r="AP19" i="159"/>
  <c r="AQ291" i="183" s="1"/>
  <c r="AM366" i="183"/>
  <c r="AP38" i="160"/>
  <c r="AQ366" i="183" s="1"/>
  <c r="AM390" i="183"/>
  <c r="AP62" i="160"/>
  <c r="AQ390" i="183" s="1"/>
  <c r="AM353" i="183"/>
  <c r="AP25" i="160"/>
  <c r="AQ353" i="183" s="1"/>
  <c r="AM983" i="183"/>
  <c r="AP39" i="170"/>
  <c r="AQ983" i="183" s="1"/>
  <c r="AM994" i="183"/>
  <c r="AP50" i="170"/>
  <c r="AQ994" i="183" s="1"/>
  <c r="AM1224" i="183"/>
  <c r="AP56" i="174"/>
  <c r="AQ1224" i="183" s="1"/>
  <c r="BL347" i="183"/>
  <c r="AT19" i="160"/>
  <c r="BL84" i="183"/>
  <c r="AT36" i="155"/>
  <c r="BL286" i="183"/>
  <c r="AT14" i="159"/>
  <c r="AU343" i="183"/>
  <c r="AU15" i="160"/>
  <c r="BL4" i="183"/>
  <c r="AT12" i="154"/>
  <c r="BL29" i="183"/>
  <c r="AT37" i="154"/>
  <c r="BL627" i="183"/>
  <c r="AT19" i="165"/>
  <c r="BL760" i="183"/>
  <c r="AT40" i="167"/>
  <c r="AM1180" i="183"/>
  <c r="AP12" i="174"/>
  <c r="AQ1180" i="183" s="1"/>
  <c r="BL389" i="183"/>
  <c r="AT61" i="160"/>
  <c r="AM422" i="183"/>
  <c r="AP38" i="161"/>
  <c r="AQ422" i="183" s="1"/>
  <c r="AM387" i="183"/>
  <c r="AP59" i="160"/>
  <c r="AQ387" i="183" s="1"/>
  <c r="AM961" i="183"/>
  <c r="AP17" i="170"/>
  <c r="AQ961" i="183" s="1"/>
  <c r="BL100" i="183"/>
  <c r="AT52" i="155"/>
  <c r="BL127" i="183"/>
  <c r="AT23" i="156"/>
  <c r="BL339" i="183"/>
  <c r="AT11" i="160"/>
  <c r="BL70" i="183"/>
  <c r="AT22" i="155"/>
  <c r="AM446" i="183"/>
  <c r="AP62" i="161"/>
  <c r="AQ446" i="183" s="1"/>
  <c r="AM1197" i="183"/>
  <c r="AP29" i="174"/>
  <c r="AQ1197" i="183" s="1"/>
  <c r="AM993" i="183"/>
  <c r="AP49" i="170"/>
  <c r="AQ993" i="183" s="1"/>
  <c r="AM1144" i="183"/>
  <c r="AP32" i="173"/>
  <c r="AQ1144" i="183" s="1"/>
  <c r="AM220" i="183"/>
  <c r="AP60" i="157"/>
  <c r="AQ220" i="183" s="1"/>
  <c r="AM290" i="183"/>
  <c r="AP18" i="159"/>
  <c r="AQ290" i="183" s="1"/>
  <c r="AM292" i="183"/>
  <c r="AP20" i="159"/>
  <c r="AQ292" i="183" s="1"/>
  <c r="AM343" i="183"/>
  <c r="AP15" i="160"/>
  <c r="AQ343" i="183" s="1"/>
  <c r="AM385" i="183"/>
  <c r="AP57" i="160"/>
  <c r="AQ385" i="183" s="1"/>
  <c r="AM1004" i="183"/>
  <c r="AP60" i="170"/>
  <c r="AQ1004" i="183" s="1"/>
  <c r="AM990" i="183"/>
  <c r="AP46" i="170"/>
  <c r="AQ990" i="183" s="1"/>
  <c r="AM1220" i="183"/>
  <c r="AP52" i="174"/>
  <c r="AQ1220" i="183" s="1"/>
  <c r="AM1091" i="183"/>
  <c r="AP35" i="172"/>
  <c r="AQ1091" i="183" s="1"/>
  <c r="BL596" i="183"/>
  <c r="AT44" i="164"/>
  <c r="BL69" i="183"/>
  <c r="AT21" i="155"/>
  <c r="AM1159" i="183"/>
  <c r="AP47" i="173"/>
  <c r="AQ1159" i="183" s="1"/>
  <c r="BL63" i="183"/>
  <c r="AT15" i="155"/>
  <c r="BL1175" i="183"/>
  <c r="AT63" i="173"/>
  <c r="AM404" i="183"/>
  <c r="AP20" i="161"/>
  <c r="AQ404" i="183" s="1"/>
  <c r="AM969" i="183"/>
  <c r="AP25" i="170"/>
  <c r="AQ969" i="183" s="1"/>
  <c r="AM552" i="183"/>
  <c r="AP56" i="163"/>
  <c r="AQ552" i="183" s="1"/>
  <c r="AM400" i="183"/>
  <c r="AP16" i="161"/>
  <c r="AQ400" i="183" s="1"/>
  <c r="AU156" i="183"/>
  <c r="AU52" i="156"/>
  <c r="AM460" i="183"/>
  <c r="AP20" i="162"/>
  <c r="AQ460" i="183" s="1"/>
  <c r="AM484" i="183"/>
  <c r="AP44" i="162"/>
  <c r="AQ484" i="183" s="1"/>
  <c r="BL34" i="183"/>
  <c r="AT42" i="154"/>
  <c r="AU338" i="183"/>
  <c r="AU10" i="160"/>
  <c r="AM977" i="183"/>
  <c r="AP33" i="170"/>
  <c r="AQ977" i="183" s="1"/>
  <c r="AM392" i="183"/>
  <c r="AP64" i="160"/>
  <c r="AQ392" i="183" s="1"/>
  <c r="AM1116" i="183"/>
  <c r="AP60" i="172"/>
  <c r="AQ1116" i="183" s="1"/>
  <c r="AM274" i="183"/>
  <c r="AP58" i="158"/>
  <c r="AQ274" i="183" s="1"/>
  <c r="AM356" i="183"/>
  <c r="AP28" i="160"/>
  <c r="AQ356" i="183" s="1"/>
  <c r="AM550" i="183"/>
  <c r="AP54" i="163"/>
  <c r="AQ550" i="183" s="1"/>
  <c r="AM157" i="183"/>
  <c r="AP53" i="156"/>
  <c r="AQ157" i="183" s="1"/>
  <c r="AM169" i="183"/>
  <c r="AP65" i="156"/>
  <c r="AQ169" i="183" s="1"/>
  <c r="AM226" i="183"/>
  <c r="AP10" i="158"/>
  <c r="AQ226" i="183" s="1"/>
  <c r="AM284" i="183"/>
  <c r="AP12" i="159"/>
  <c r="AQ284" i="183" s="1"/>
  <c r="AM444" i="183"/>
  <c r="AP60" i="161"/>
  <c r="AQ444" i="183" s="1"/>
  <c r="AU65" i="162"/>
  <c r="AT12" i="170"/>
  <c r="AU956" i="183" s="1"/>
  <c r="AM1207" i="183"/>
  <c r="AP39" i="174"/>
  <c r="AQ1207" i="183" s="1"/>
  <c r="AM231" i="183"/>
  <c r="AP15" i="158"/>
  <c r="AQ231" i="183" s="1"/>
  <c r="AM153" i="183"/>
  <c r="AP49" i="156"/>
  <c r="AQ153" i="183" s="1"/>
  <c r="AM1098" i="183"/>
  <c r="AP42" i="172"/>
  <c r="AQ1098" i="183" s="1"/>
  <c r="AM514" i="183"/>
  <c r="AP18" i="163"/>
  <c r="AQ514" i="183" s="1"/>
  <c r="AM520" i="183"/>
  <c r="AP24" i="163"/>
  <c r="AQ520" i="183" s="1"/>
  <c r="AM208" i="183"/>
  <c r="AP48" i="157"/>
  <c r="AQ208" i="183" s="1"/>
  <c r="AM79" i="183"/>
  <c r="AP31" i="155"/>
  <c r="AQ79" i="183" s="1"/>
  <c r="AM198" i="183"/>
  <c r="AP38" i="157"/>
  <c r="AQ198" i="183" s="1"/>
  <c r="AM987" i="183"/>
  <c r="AP43" i="170"/>
  <c r="AQ987" i="183" s="1"/>
  <c r="AM967" i="183"/>
  <c r="AP23" i="170"/>
  <c r="AQ967" i="183" s="1"/>
  <c r="AM1200" i="183"/>
  <c r="AP32" i="174"/>
  <c r="AQ1200" i="183" s="1"/>
  <c r="AM1097" i="183"/>
  <c r="AP41" i="172"/>
  <c r="AQ1097" i="183" s="1"/>
  <c r="AM1142" i="183"/>
  <c r="AP30" i="173"/>
  <c r="AQ1142" i="183" s="1"/>
  <c r="AM1214" i="183"/>
  <c r="AP46" i="174"/>
  <c r="AQ1214" i="183" s="1"/>
  <c r="AM183" i="183"/>
  <c r="AP23" i="157"/>
  <c r="AQ183" i="183" s="1"/>
  <c r="AU293" i="183"/>
  <c r="AU21" i="159"/>
  <c r="AM988" i="183"/>
  <c r="AP44" i="170"/>
  <c r="AQ988" i="183" s="1"/>
  <c r="BL68" i="183"/>
  <c r="AT20" i="155"/>
  <c r="BL263" i="183"/>
  <c r="AT47" i="158"/>
  <c r="BL1136" i="183"/>
  <c r="AT24" i="173"/>
  <c r="BL569" i="183"/>
  <c r="AT17" i="164"/>
  <c r="AM223" i="183"/>
  <c r="AP63" i="157"/>
  <c r="AQ223" i="183" s="1"/>
  <c r="BL417" i="183"/>
  <c r="AT33" i="161"/>
  <c r="BL561" i="183"/>
  <c r="AT65" i="163"/>
  <c r="AM1051" i="183"/>
  <c r="AP51" i="171"/>
  <c r="AQ1051" i="183" s="1"/>
  <c r="AM1067" i="183"/>
  <c r="AP11" i="172"/>
  <c r="AQ1067" i="183" s="1"/>
  <c r="AM1083" i="183"/>
  <c r="AP27" i="172"/>
  <c r="AQ1083" i="183" s="1"/>
  <c r="AM1127" i="183"/>
  <c r="AP15" i="173"/>
  <c r="AQ1127" i="183" s="1"/>
  <c r="AM1149" i="183"/>
  <c r="AP37" i="173"/>
  <c r="AQ1149" i="183" s="1"/>
  <c r="AM1161" i="183"/>
  <c r="AP49" i="173"/>
  <c r="AQ1161" i="183" s="1"/>
  <c r="AM1172" i="183"/>
  <c r="AP60" i="173"/>
  <c r="AQ1172" i="183" s="1"/>
  <c r="AM1189" i="183"/>
  <c r="AP21" i="174"/>
  <c r="AQ1189" i="183" s="1"/>
  <c r="AM1184" i="183"/>
  <c r="AP16" i="174"/>
  <c r="AQ1184" i="183" s="1"/>
  <c r="AM1201" i="183"/>
  <c r="AP33" i="174"/>
  <c r="AQ1201" i="183" s="1"/>
  <c r="AM1204" i="183"/>
  <c r="AP36" i="174"/>
  <c r="AQ1204" i="183" s="1"/>
  <c r="AM1228" i="183"/>
  <c r="AP60" i="174"/>
  <c r="AQ1228" i="183" s="1"/>
  <c r="AM88" i="183"/>
  <c r="AP40" i="155"/>
  <c r="AQ88" i="183" s="1"/>
  <c r="AM78" i="183"/>
  <c r="AP30" i="155"/>
  <c r="AQ78" i="183" s="1"/>
  <c r="AM44" i="183"/>
  <c r="AP52" i="154"/>
  <c r="AQ44" i="183" s="1"/>
  <c r="AM57" i="183"/>
  <c r="AP65" i="154"/>
  <c r="AQ57" i="183" s="1"/>
  <c r="AM1031" i="183"/>
  <c r="AP31" i="171"/>
  <c r="AQ1031" i="183" s="1"/>
  <c r="AM419" i="183"/>
  <c r="AP35" i="161"/>
  <c r="AQ419" i="183" s="1"/>
  <c r="AM348" i="183"/>
  <c r="AP20" i="160"/>
  <c r="AQ348" i="183" s="1"/>
  <c r="AM334" i="183"/>
  <c r="AP62" i="159"/>
  <c r="AQ334" i="183" s="1"/>
  <c r="AM55" i="183"/>
  <c r="AP63" i="154"/>
  <c r="AQ55" i="183" s="1"/>
  <c r="AM49" i="170"/>
  <c r="AN993" i="183" s="1"/>
  <c r="AM888" i="183"/>
  <c r="AP56" i="153"/>
  <c r="AQ888" i="183" s="1"/>
  <c r="AM413" i="183"/>
  <c r="AP29" i="161"/>
  <c r="AQ413" i="183" s="1"/>
  <c r="AM5" i="183"/>
  <c r="AP13" i="154"/>
  <c r="AQ5" i="183" s="1"/>
  <c r="AM569" i="183"/>
  <c r="AP17" i="164"/>
  <c r="AQ569" i="183" s="1"/>
  <c r="AM533" i="183"/>
  <c r="AP37" i="163"/>
  <c r="AQ533" i="183" s="1"/>
  <c r="AM916" i="183"/>
  <c r="AP28" i="169"/>
  <c r="AQ916" i="183" s="1"/>
  <c r="AM882" i="183"/>
  <c r="AP50" i="153"/>
  <c r="AQ882" i="183" s="1"/>
  <c r="AM840" i="183"/>
  <c r="AP64" i="168"/>
  <c r="AQ840" i="183" s="1"/>
  <c r="AM744" i="183"/>
  <c r="AP24" i="167"/>
  <c r="AQ744" i="183" s="1"/>
  <c r="AM680" i="183"/>
  <c r="AP16" i="166"/>
  <c r="AQ680" i="183" s="1"/>
  <c r="AM778" i="183"/>
  <c r="AP58" i="167"/>
  <c r="AQ778" i="183" s="1"/>
  <c r="AM665" i="183"/>
  <c r="AP57" i="165"/>
  <c r="AQ665" i="183" s="1"/>
  <c r="AM788" i="183"/>
  <c r="AP12" i="168"/>
  <c r="AQ788" i="183" s="1"/>
  <c r="AM887" i="183"/>
  <c r="AP55" i="153"/>
  <c r="AQ887" i="183" s="1"/>
  <c r="AM669" i="183"/>
  <c r="AP61" i="165"/>
  <c r="AQ669" i="183" s="1"/>
  <c r="AM920" i="183"/>
  <c r="AP32" i="169"/>
  <c r="AQ920" i="183" s="1"/>
  <c r="AM860" i="183"/>
  <c r="AP28" i="153"/>
  <c r="AQ860" i="183" s="1"/>
  <c r="AM890" i="183"/>
  <c r="AP58" i="153"/>
  <c r="AQ890" i="183" s="1"/>
  <c r="AM775" i="183"/>
  <c r="AP55" i="167"/>
  <c r="AQ775" i="183" s="1"/>
  <c r="AM679" i="183"/>
  <c r="AP15" i="166"/>
  <c r="AQ679" i="183" s="1"/>
  <c r="AM615" i="183"/>
  <c r="AP63" i="164"/>
  <c r="AQ615" i="183" s="1"/>
  <c r="AM878" i="183"/>
  <c r="AP46" i="153"/>
  <c r="AQ878" i="183" s="1"/>
  <c r="AM617" i="183"/>
  <c r="AP65" i="164"/>
  <c r="AQ617" i="183" s="1"/>
  <c r="AM819" i="183"/>
  <c r="AP43" i="168"/>
  <c r="AQ819" i="183" s="1"/>
  <c r="AM690" i="183"/>
  <c r="AP26" i="166"/>
  <c r="AQ690" i="183" s="1"/>
  <c r="AM596" i="183"/>
  <c r="AP44" i="164"/>
  <c r="AQ596" i="183" s="1"/>
  <c r="AM605" i="183"/>
  <c r="AP53" i="164"/>
  <c r="AQ605" i="183" s="1"/>
  <c r="AM689" i="183"/>
  <c r="AP25" i="166"/>
  <c r="AQ689" i="183" s="1"/>
  <c r="AM779" i="183"/>
  <c r="AP59" i="167"/>
  <c r="AQ779" i="183" s="1"/>
  <c r="AM643" i="183"/>
  <c r="AP35" i="165"/>
  <c r="AQ643" i="183" s="1"/>
  <c r="AM774" i="183"/>
  <c r="AP54" i="167"/>
  <c r="AQ774" i="183" s="1"/>
  <c r="AM654" i="183"/>
  <c r="AP46" i="165"/>
  <c r="AQ654" i="183" s="1"/>
  <c r="AM93" i="183"/>
  <c r="AP45" i="155"/>
  <c r="AQ93" i="183" s="1"/>
  <c r="AM489" i="183"/>
  <c r="AP49" i="162"/>
  <c r="AQ489" i="183" s="1"/>
  <c r="AM46" i="183"/>
  <c r="AP54" i="154"/>
  <c r="AQ46" i="183" s="1"/>
  <c r="AM339" i="183"/>
  <c r="AP11" i="160"/>
  <c r="AQ339" i="183" s="1"/>
  <c r="AM572" i="183"/>
  <c r="AP20" i="164"/>
  <c r="AQ572" i="183" s="1"/>
  <c r="AM941" i="183"/>
  <c r="AP53" i="169"/>
  <c r="AQ941" i="183" s="1"/>
  <c r="AM372" i="183"/>
  <c r="AP44" i="160"/>
  <c r="AQ372" i="183" s="1"/>
  <c r="AM86" i="183"/>
  <c r="AP38" i="155"/>
  <c r="AQ86" i="183" s="1"/>
  <c r="AM48" i="183"/>
  <c r="AP56" i="154"/>
  <c r="AQ48" i="183" s="1"/>
  <c r="AM58" i="183"/>
  <c r="AP10" i="155"/>
  <c r="AQ58" i="183" s="1"/>
  <c r="AM43" i="183"/>
  <c r="AP51" i="154"/>
  <c r="AQ43" i="183" s="1"/>
  <c r="AM61" i="183"/>
  <c r="AP13" i="155"/>
  <c r="AQ61" i="183" s="1"/>
  <c r="AU10" i="161"/>
  <c r="AV394" i="183" s="1"/>
  <c r="AM37" i="183"/>
  <c r="AP45" i="154"/>
  <c r="AQ37" i="183" s="1"/>
  <c r="AM782" i="183"/>
  <c r="AP62" i="167"/>
  <c r="AQ782" i="183" s="1"/>
  <c r="AM140" i="183"/>
  <c r="AP36" i="156"/>
  <c r="AQ140" i="183" s="1"/>
  <c r="AM953" i="183"/>
  <c r="AP65" i="169"/>
  <c r="AQ953" i="183" s="1"/>
  <c r="AM868" i="183"/>
  <c r="AP36" i="153"/>
  <c r="AQ868" i="183" s="1"/>
  <c r="AM949" i="183"/>
  <c r="AP61" i="169"/>
  <c r="AQ949" i="183" s="1"/>
  <c r="AM857" i="183"/>
  <c r="AP25" i="153"/>
  <c r="AQ857" i="183" s="1"/>
  <c r="AM719" i="183"/>
  <c r="AP55" i="166"/>
  <c r="AQ719" i="183" s="1"/>
  <c r="AM877" i="183"/>
  <c r="AP45" i="153"/>
  <c r="AQ877" i="183" s="1"/>
  <c r="AM602" i="183"/>
  <c r="AP50" i="164"/>
  <c r="AQ602" i="183" s="1"/>
  <c r="AM771" i="183"/>
  <c r="AP51" i="167"/>
  <c r="AQ771" i="183" s="1"/>
  <c r="AM653" i="183"/>
  <c r="AP45" i="165"/>
  <c r="AQ653" i="183" s="1"/>
  <c r="AM495" i="183"/>
  <c r="AP55" i="162"/>
  <c r="AQ495" i="183" s="1"/>
  <c r="AM1014" i="183"/>
  <c r="AP14" i="171"/>
  <c r="AQ1014" i="183" s="1"/>
  <c r="AM867" i="183"/>
  <c r="AP35" i="153"/>
  <c r="AQ867" i="183" s="1"/>
  <c r="AM768" i="183"/>
  <c r="AP48" i="167"/>
  <c r="AQ768" i="183" s="1"/>
  <c r="AM594" i="183"/>
  <c r="AP42" i="164"/>
  <c r="AQ594" i="183" s="1"/>
  <c r="AM708" i="183"/>
  <c r="AP44" i="166"/>
  <c r="AQ708" i="183" s="1"/>
  <c r="AM780" i="183"/>
  <c r="AP60" i="167"/>
  <c r="AQ780" i="183" s="1"/>
  <c r="AM750" i="183"/>
  <c r="AP30" i="167"/>
  <c r="AQ750" i="183" s="1"/>
  <c r="AM401" i="183"/>
  <c r="AP17" i="161"/>
  <c r="AQ401" i="183" s="1"/>
  <c r="AU37" i="155"/>
  <c r="AV85" i="183" s="1"/>
  <c r="AM619" i="183"/>
  <c r="AP11" i="165"/>
  <c r="AQ619" i="183" s="1"/>
  <c r="AM469" i="183"/>
  <c r="AP29" i="162"/>
  <c r="AQ469" i="183" s="1"/>
  <c r="AM270" i="183"/>
  <c r="AP54" i="158"/>
  <c r="AQ270" i="183" s="1"/>
  <c r="AM114" i="183"/>
  <c r="AP10" i="156"/>
  <c r="AQ114" i="183" s="1"/>
  <c r="AM176" i="183"/>
  <c r="AP16" i="157"/>
  <c r="AQ176" i="183" s="1"/>
  <c r="AM164" i="183"/>
  <c r="AP60" i="156"/>
  <c r="AQ164" i="183" s="1"/>
  <c r="AM516" i="183"/>
  <c r="AP20" i="163"/>
  <c r="AQ516" i="183" s="1"/>
  <c r="AM1058" i="183"/>
  <c r="AP58" i="171"/>
  <c r="AQ1058" i="183" s="1"/>
  <c r="AM1069" i="183"/>
  <c r="AP13" i="172"/>
  <c r="AQ1069" i="183" s="1"/>
  <c r="AM1104" i="183"/>
  <c r="AP48" i="172"/>
  <c r="AQ1104" i="183" s="1"/>
  <c r="AM1110" i="183"/>
  <c r="AP54" i="172"/>
  <c r="AQ1110" i="183" s="1"/>
  <c r="AM1136" i="183"/>
  <c r="AP24" i="173"/>
  <c r="AQ1136" i="183" s="1"/>
  <c r="AM1155" i="183"/>
  <c r="AP43" i="173"/>
  <c r="AQ1155" i="183" s="1"/>
  <c r="AM1162" i="183"/>
  <c r="AP50" i="173"/>
  <c r="AQ1162" i="183" s="1"/>
  <c r="AM1186" i="183"/>
  <c r="AP18" i="174"/>
  <c r="AQ1186" i="183" s="1"/>
  <c r="AM1179" i="183"/>
  <c r="AP11" i="174"/>
  <c r="AQ1179" i="183" s="1"/>
  <c r="AM1193" i="183"/>
  <c r="AP25" i="174"/>
  <c r="AQ1193" i="183" s="1"/>
  <c r="AM1202" i="183"/>
  <c r="AP34" i="174"/>
  <c r="AQ1202" i="183" s="1"/>
  <c r="AM1047" i="183"/>
  <c r="AP47" i="171"/>
  <c r="AQ1047" i="183" s="1"/>
  <c r="AU58" i="162"/>
  <c r="AV498" i="183" s="1"/>
  <c r="AM256" i="183"/>
  <c r="AP40" i="158"/>
  <c r="AQ256" i="183" s="1"/>
  <c r="AU45" i="154"/>
  <c r="AV37" i="183" s="1"/>
  <c r="AM562" i="183"/>
  <c r="AP10" i="164"/>
  <c r="AQ562" i="183" s="1"/>
  <c r="AM252" i="183"/>
  <c r="AP36" i="158"/>
  <c r="AQ252" i="183" s="1"/>
  <c r="AM142" i="183"/>
  <c r="AP38" i="156"/>
  <c r="AQ142" i="183" s="1"/>
  <c r="AM36" i="183"/>
  <c r="AP44" i="154"/>
  <c r="AQ36" i="183" s="1"/>
  <c r="AM564" i="183"/>
  <c r="AP12" i="164"/>
  <c r="AQ564" i="183" s="1"/>
  <c r="AM332" i="183"/>
  <c r="AP60" i="159"/>
  <c r="AQ332" i="183" s="1"/>
  <c r="AM65" i="183"/>
  <c r="AP17" i="155"/>
  <c r="AQ65" i="183" s="1"/>
  <c r="AM4" i="183"/>
  <c r="AP12" i="154"/>
  <c r="AQ4" i="183" s="1"/>
  <c r="AM567" i="183"/>
  <c r="AP15" i="164"/>
  <c r="AQ567" i="183" s="1"/>
  <c r="AM499" i="183"/>
  <c r="AP59" i="162"/>
  <c r="AQ499" i="183" s="1"/>
  <c r="AM259" i="183"/>
  <c r="AP43" i="158"/>
  <c r="AQ259" i="183" s="1"/>
  <c r="AM71" i="183"/>
  <c r="AP23" i="155"/>
  <c r="AQ71" i="183" s="1"/>
  <c r="AM22" i="183"/>
  <c r="AP30" i="154"/>
  <c r="AQ22" i="183" s="1"/>
  <c r="AU50" i="154"/>
  <c r="AV42" i="183" s="1"/>
  <c r="AM73" i="183"/>
  <c r="AP25" i="155"/>
  <c r="AQ73" i="183" s="1"/>
  <c r="AM59" i="183"/>
  <c r="AP11" i="155"/>
  <c r="AQ59" i="183" s="1"/>
  <c r="AM9" i="183"/>
  <c r="AP17" i="154"/>
  <c r="AQ9" i="183" s="1"/>
  <c r="AM864" i="183"/>
  <c r="AP32" i="153"/>
  <c r="AQ864" i="183" s="1"/>
  <c r="AM19" i="183"/>
  <c r="AP27" i="154"/>
  <c r="AQ19" i="183" s="1"/>
  <c r="AM938" i="183"/>
  <c r="AP50" i="169"/>
  <c r="AQ938" i="183" s="1"/>
  <c r="AM925" i="183"/>
  <c r="AP37" i="169"/>
  <c r="AQ925" i="183" s="1"/>
  <c r="AM873" i="183"/>
  <c r="AP41" i="153"/>
  <c r="AQ873" i="183" s="1"/>
  <c r="AM831" i="183"/>
  <c r="AP55" i="168"/>
  <c r="AQ831" i="183" s="1"/>
  <c r="AM735" i="183"/>
  <c r="AP15" i="167"/>
  <c r="AQ735" i="183" s="1"/>
  <c r="AM671" i="183"/>
  <c r="AP63" i="165"/>
  <c r="AQ671" i="183" s="1"/>
  <c r="AM616" i="183"/>
  <c r="AP64" i="164"/>
  <c r="AQ616" i="183" s="1"/>
  <c r="AM769" i="183"/>
  <c r="AP49" i="167"/>
  <c r="AQ769" i="183" s="1"/>
  <c r="AM363" i="183"/>
  <c r="AP35" i="160"/>
  <c r="AQ363" i="183" s="1"/>
  <c r="AM138" i="183"/>
  <c r="AP34" i="156"/>
  <c r="AQ138" i="183" s="1"/>
  <c r="AM374" i="183"/>
  <c r="AP46" i="160"/>
  <c r="AQ374" i="183" s="1"/>
  <c r="AM91" i="183"/>
  <c r="AP43" i="155"/>
  <c r="AQ91" i="183" s="1"/>
  <c r="AM39" i="170"/>
  <c r="AN983" i="183" s="1"/>
  <c r="AM881" i="183"/>
  <c r="AP49" i="153"/>
  <c r="AQ881" i="183" s="1"/>
  <c r="AM720" i="183"/>
  <c r="AP56" i="166"/>
  <c r="AQ720" i="183" s="1"/>
  <c r="AM849" i="183"/>
  <c r="AP17" i="153"/>
  <c r="AQ849" i="183" s="1"/>
  <c r="AM673" i="183"/>
  <c r="AP65" i="165"/>
  <c r="AQ673" i="183" s="1"/>
  <c r="AM822" i="183"/>
  <c r="AP46" i="168"/>
  <c r="AQ822" i="183" s="1"/>
  <c r="AM59" i="160"/>
  <c r="AN387" i="183" s="1"/>
  <c r="AM871" i="183"/>
  <c r="AP39" i="153"/>
  <c r="AQ871" i="183" s="1"/>
  <c r="AM681" i="183"/>
  <c r="AP17" i="166"/>
  <c r="AQ681" i="183" s="1"/>
  <c r="AM802" i="183"/>
  <c r="AP26" i="168"/>
  <c r="AQ802" i="183" s="1"/>
  <c r="AM765" i="183"/>
  <c r="AP45" i="167"/>
  <c r="AQ765" i="183" s="1"/>
  <c r="AM645" i="183"/>
  <c r="AP37" i="165"/>
  <c r="AQ645" i="183" s="1"/>
  <c r="AM134" i="183"/>
  <c r="AP30" i="156"/>
  <c r="AQ134" i="183" s="1"/>
  <c r="AM576" i="183"/>
  <c r="AP24" i="164"/>
  <c r="AQ576" i="183" s="1"/>
  <c r="AM8" i="183"/>
  <c r="AP16" i="154"/>
  <c r="AQ8" i="183" s="1"/>
  <c r="AM573" i="183"/>
  <c r="AP21" i="164"/>
  <c r="AQ573" i="183" s="1"/>
  <c r="AU56" i="162"/>
  <c r="AV496" i="183" s="1"/>
  <c r="AM936" i="183"/>
  <c r="AP48" i="169"/>
  <c r="AQ936" i="183" s="1"/>
  <c r="AM1033" i="183"/>
  <c r="AP33" i="171"/>
  <c r="AQ1033" i="183" s="1"/>
  <c r="AU50" i="162"/>
  <c r="AV490" i="183" s="1"/>
  <c r="AM431" i="183"/>
  <c r="AP47" i="161"/>
  <c r="AQ431" i="183" s="1"/>
  <c r="AM28" i="157"/>
  <c r="AN188" i="183" s="1"/>
  <c r="AM62" i="183"/>
  <c r="AP14" i="155"/>
  <c r="AQ62" i="183" s="1"/>
  <c r="AM547" i="183"/>
  <c r="AP51" i="163"/>
  <c r="AQ547" i="183" s="1"/>
  <c r="AM18" i="163"/>
  <c r="AN514" i="183" s="1"/>
  <c r="AM411" i="183"/>
  <c r="AP27" i="161"/>
  <c r="AQ411" i="183" s="1"/>
  <c r="AM260" i="183"/>
  <c r="AP44" i="158"/>
  <c r="AQ260" i="183" s="1"/>
  <c r="AU27" i="154"/>
  <c r="AV19" i="183" s="1"/>
  <c r="AM565" i="183"/>
  <c r="AP13" i="164"/>
  <c r="AQ565" i="183" s="1"/>
  <c r="AM833" i="183"/>
  <c r="AP57" i="168"/>
  <c r="AQ833" i="183" s="1"/>
  <c r="AM513" i="183"/>
  <c r="AP17" i="163"/>
  <c r="AQ513" i="183" s="1"/>
  <c r="AM7" i="183"/>
  <c r="AP15" i="154"/>
  <c r="AQ7" i="183" s="1"/>
  <c r="AM927" i="183"/>
  <c r="AP39" i="169"/>
  <c r="AQ927" i="183" s="1"/>
  <c r="AM859" i="183"/>
  <c r="AP27" i="153"/>
  <c r="AQ859" i="183" s="1"/>
  <c r="AM824" i="183"/>
  <c r="AP48" i="168"/>
  <c r="AQ824" i="183" s="1"/>
  <c r="AM655" i="183"/>
  <c r="AP47" i="165"/>
  <c r="AQ655" i="183" s="1"/>
  <c r="AM658" i="183"/>
  <c r="AP50" i="165"/>
  <c r="AQ658" i="183" s="1"/>
  <c r="AM593" i="183"/>
  <c r="AP41" i="164"/>
  <c r="AQ593" i="183" s="1"/>
  <c r="AM804" i="183"/>
  <c r="AP28" i="168"/>
  <c r="AQ804" i="183" s="1"/>
  <c r="AM700" i="183"/>
  <c r="AP36" i="166"/>
  <c r="AQ700" i="183" s="1"/>
  <c r="AM798" i="183"/>
  <c r="AP22" i="168"/>
  <c r="AQ798" i="183" s="1"/>
  <c r="AM678" i="183"/>
  <c r="AP14" i="166"/>
  <c r="AQ678" i="183" s="1"/>
  <c r="AM146" i="183"/>
  <c r="AP42" i="156"/>
  <c r="AQ146" i="183" s="1"/>
  <c r="AM35" i="158"/>
  <c r="AN251" i="183" s="1"/>
  <c r="AM942" i="183"/>
  <c r="AP54" i="169"/>
  <c r="AQ942" i="183" s="1"/>
  <c r="AM897" i="183"/>
  <c r="AP65" i="153"/>
  <c r="AQ897" i="183" s="1"/>
  <c r="AM907" i="183"/>
  <c r="AP19" i="169"/>
  <c r="AQ907" i="183" s="1"/>
  <c r="AM759" i="183"/>
  <c r="AP39" i="167"/>
  <c r="AQ759" i="183" s="1"/>
  <c r="AM704" i="183"/>
  <c r="AP40" i="166"/>
  <c r="AQ704" i="183" s="1"/>
  <c r="AM640" i="183"/>
  <c r="AP32" i="165"/>
  <c r="AQ640" i="183" s="1"/>
  <c r="AM770" i="183"/>
  <c r="AP50" i="167"/>
  <c r="AQ770" i="183" s="1"/>
  <c r="AM835" i="183"/>
  <c r="AP59" i="168"/>
  <c r="AQ835" i="183" s="1"/>
  <c r="AM699" i="183"/>
  <c r="AP35" i="166"/>
  <c r="AQ699" i="183" s="1"/>
  <c r="AM1019" i="183"/>
  <c r="AP19" i="171"/>
  <c r="AQ1019" i="183" s="1"/>
  <c r="AM667" i="183"/>
  <c r="AP59" i="165"/>
  <c r="AQ667" i="183" s="1"/>
  <c r="AM844" i="183"/>
  <c r="AP12" i="153"/>
  <c r="AQ844" i="183" s="1"/>
  <c r="AM668" i="183"/>
  <c r="AP60" i="165"/>
  <c r="AQ668" i="183" s="1"/>
  <c r="AU43" i="158"/>
  <c r="AV259" i="183" s="1"/>
  <c r="AM38" i="157"/>
  <c r="AN198" i="183" s="1"/>
  <c r="AT36" i="157"/>
  <c r="AU196" i="183" s="1"/>
  <c r="AM206" i="183"/>
  <c r="AP46" i="157"/>
  <c r="AQ206" i="183" s="1"/>
  <c r="AT49" i="162"/>
  <c r="AU489" i="183" s="1"/>
  <c r="BL489" i="183"/>
  <c r="AT18" i="163"/>
  <c r="AU514" i="183" s="1"/>
  <c r="AM540" i="183"/>
  <c r="AP44" i="163"/>
  <c r="AQ540" i="183" s="1"/>
  <c r="AU60" i="167"/>
  <c r="AV780" i="183" s="1"/>
  <c r="AU10" i="165"/>
  <c r="AV618" i="183" s="1"/>
  <c r="AM125" i="183"/>
  <c r="AP21" i="156"/>
  <c r="AQ125" i="183" s="1"/>
  <c r="AM160" i="183"/>
  <c r="AP56" i="156"/>
  <c r="AQ160" i="183" s="1"/>
  <c r="AM192" i="183"/>
  <c r="AP32" i="157"/>
  <c r="AQ192" i="183" s="1"/>
  <c r="AM408" i="183"/>
  <c r="AP24" i="161"/>
  <c r="AQ408" i="183" s="1"/>
  <c r="AM434" i="183"/>
  <c r="AP50" i="161"/>
  <c r="AQ434" i="183" s="1"/>
  <c r="AM1043" i="183"/>
  <c r="AP43" i="171"/>
  <c r="AQ1043" i="183" s="1"/>
  <c r="AM402" i="183"/>
  <c r="AP18" i="161"/>
  <c r="AQ402" i="183" s="1"/>
  <c r="AM1092" i="183"/>
  <c r="AP36" i="172"/>
  <c r="AQ1092" i="183" s="1"/>
  <c r="AM530" i="183"/>
  <c r="AP34" i="163"/>
  <c r="AQ530" i="183" s="1"/>
  <c r="AM1087" i="183"/>
  <c r="AP31" i="172"/>
  <c r="AQ1087" i="183" s="1"/>
  <c r="AU19" i="155"/>
  <c r="AM126" i="183"/>
  <c r="AP22" i="156"/>
  <c r="AQ126" i="183" s="1"/>
  <c r="AM307" i="183"/>
  <c r="AP35" i="159"/>
  <c r="AQ307" i="183" s="1"/>
  <c r="AM1008" i="183"/>
  <c r="AP64" i="170"/>
  <c r="AQ1008" i="183" s="1"/>
  <c r="AM960" i="183"/>
  <c r="AP16" i="170"/>
  <c r="AQ960" i="183" s="1"/>
  <c r="AM1185" i="183"/>
  <c r="AP17" i="174"/>
  <c r="AQ1185" i="183" s="1"/>
  <c r="AM1060" i="183"/>
  <c r="AP60" i="171"/>
  <c r="AQ1060" i="183" s="1"/>
  <c r="AM1133" i="183"/>
  <c r="AP21" i="173"/>
  <c r="AQ1133" i="183" s="1"/>
  <c r="BL182" i="183"/>
  <c r="AT22" i="157"/>
  <c r="BL15" i="183"/>
  <c r="AT23" i="154"/>
  <c r="BL340" i="183"/>
  <c r="AT12" i="160"/>
  <c r="AM227" i="183"/>
  <c r="AP11" i="158"/>
  <c r="AQ227" i="183" s="1"/>
  <c r="BL374" i="183"/>
  <c r="AT46" i="160"/>
  <c r="BL348" i="183"/>
  <c r="AT20" i="160"/>
  <c r="BL175" i="183"/>
  <c r="AT15" i="157"/>
  <c r="AU557" i="183"/>
  <c r="AU61" i="163"/>
  <c r="BL61" i="183"/>
  <c r="AT13" i="155"/>
  <c r="BL525" i="183"/>
  <c r="AT29" i="163"/>
  <c r="BL345" i="183"/>
  <c r="AT17" i="160"/>
  <c r="AM246" i="183"/>
  <c r="AP30" i="158"/>
  <c r="AQ246" i="183" s="1"/>
  <c r="AU330" i="183"/>
  <c r="AU58" i="159"/>
  <c r="BL341" i="183"/>
  <c r="AT13" i="160"/>
  <c r="BL1177" i="183"/>
  <c r="AT65" i="173"/>
  <c r="AU24" i="161"/>
  <c r="AV408" i="183" s="1"/>
  <c r="AU408" i="183"/>
  <c r="AM450" i="183"/>
  <c r="AP10" i="162"/>
  <c r="AQ450" i="183" s="1"/>
  <c r="AM175" i="183"/>
  <c r="AP15" i="157"/>
  <c r="AQ175" i="183" s="1"/>
  <c r="AM191" i="183"/>
  <c r="AP31" i="157"/>
  <c r="AQ191" i="183" s="1"/>
  <c r="AM210" i="183"/>
  <c r="AP50" i="157"/>
  <c r="AQ210" i="183" s="1"/>
  <c r="AM286" i="183"/>
  <c r="AP14" i="159"/>
  <c r="AQ286" i="183" s="1"/>
  <c r="AM478" i="183"/>
  <c r="AP38" i="162"/>
  <c r="AQ478" i="183" s="1"/>
  <c r="AT41" i="171"/>
  <c r="AU1041" i="183" s="1"/>
  <c r="AM968" i="183"/>
  <c r="AP24" i="170"/>
  <c r="AQ968" i="183" s="1"/>
  <c r="AM1093" i="183"/>
  <c r="AP37" i="172"/>
  <c r="AQ1093" i="183" s="1"/>
  <c r="AM352" i="183"/>
  <c r="AP24" i="160"/>
  <c r="AQ352" i="183" s="1"/>
  <c r="AM216" i="183"/>
  <c r="AP56" i="157"/>
  <c r="AQ216" i="183" s="1"/>
  <c r="AM122" i="183"/>
  <c r="AP18" i="156"/>
  <c r="AQ122" i="183" s="1"/>
  <c r="AM1096" i="183"/>
  <c r="AP40" i="172"/>
  <c r="AQ1096" i="183" s="1"/>
  <c r="AM1203" i="183"/>
  <c r="AP35" i="174"/>
  <c r="AQ1203" i="183" s="1"/>
  <c r="AM221" i="183"/>
  <c r="AP61" i="157"/>
  <c r="AQ221" i="183" s="1"/>
  <c r="AM186" i="183"/>
  <c r="AP26" i="157"/>
  <c r="AQ186" i="183" s="1"/>
  <c r="AM311" i="183"/>
  <c r="AP39" i="159"/>
  <c r="AQ311" i="183" s="1"/>
  <c r="AM918" i="183"/>
  <c r="AP30" i="169"/>
  <c r="AQ918" i="183" s="1"/>
  <c r="AM955" i="183"/>
  <c r="AP11" i="170"/>
  <c r="AQ955" i="183" s="1"/>
  <c r="AM1181" i="183"/>
  <c r="AP13" i="174"/>
  <c r="AQ1181" i="183" s="1"/>
  <c r="AM1107" i="183"/>
  <c r="AP51" i="172"/>
  <c r="AQ1107" i="183" s="1"/>
  <c r="AM1208" i="183"/>
  <c r="AP40" i="174"/>
  <c r="AQ1208" i="183" s="1"/>
  <c r="AM129" i="183"/>
  <c r="AP25" i="156"/>
  <c r="AQ129" i="183" s="1"/>
  <c r="BL164" i="183"/>
  <c r="AT60" i="156"/>
  <c r="AM177" i="183"/>
  <c r="AP17" i="157"/>
  <c r="AQ177" i="183" s="1"/>
  <c r="BL66" i="183"/>
  <c r="AT18" i="155"/>
  <c r="BL431" i="183"/>
  <c r="AT47" i="161"/>
  <c r="BL48" i="183"/>
  <c r="AT56" i="154"/>
  <c r="AM998" i="183"/>
  <c r="AP54" i="170"/>
  <c r="AQ998" i="183" s="1"/>
  <c r="BL62" i="183"/>
  <c r="AT14" i="155"/>
  <c r="BL542" i="183"/>
  <c r="AT46" i="163"/>
  <c r="BL275" i="183"/>
  <c r="AT59" i="158"/>
  <c r="BL9" i="183"/>
  <c r="AT17" i="154"/>
  <c r="BL2" i="183"/>
  <c r="AT10" i="154"/>
  <c r="AM841" i="183"/>
  <c r="AP65" i="168"/>
  <c r="AQ841" i="183" s="1"/>
  <c r="AM965" i="183"/>
  <c r="AP21" i="170"/>
  <c r="AQ965" i="183" s="1"/>
  <c r="AM116" i="183"/>
  <c r="AP12" i="156"/>
  <c r="AQ116" i="183" s="1"/>
  <c r="AM225" i="183"/>
  <c r="AP65" i="157"/>
  <c r="AQ225" i="183" s="1"/>
  <c r="AM288" i="183"/>
  <c r="AP16" i="159"/>
  <c r="AQ288" i="183" s="1"/>
  <c r="AM447" i="183"/>
  <c r="AP63" i="161"/>
  <c r="AQ447" i="183" s="1"/>
  <c r="AM522" i="183"/>
  <c r="AP26" i="163"/>
  <c r="AQ522" i="183" s="1"/>
  <c r="AM506" i="183"/>
  <c r="AP10" i="163"/>
  <c r="AQ506" i="183" s="1"/>
  <c r="AM1221" i="183"/>
  <c r="AP53" i="174"/>
  <c r="AQ1221" i="183" s="1"/>
  <c r="AM168" i="183"/>
  <c r="AP64" i="156"/>
  <c r="AQ168" i="183" s="1"/>
  <c r="AM289" i="183"/>
  <c r="AP17" i="159"/>
  <c r="AQ289" i="183" s="1"/>
  <c r="AM325" i="183"/>
  <c r="AP53" i="159"/>
  <c r="AQ325" i="183" s="1"/>
  <c r="AM1105" i="183"/>
  <c r="AP49" i="172"/>
  <c r="AQ1105" i="183" s="1"/>
  <c r="AM500" i="183"/>
  <c r="AP60" i="162"/>
  <c r="AQ500" i="183" s="1"/>
  <c r="AM117" i="183"/>
  <c r="AP13" i="156"/>
  <c r="AQ117" i="183" s="1"/>
  <c r="AM1100" i="183"/>
  <c r="AP44" i="172"/>
  <c r="AQ1100" i="183" s="1"/>
  <c r="AU18" i="159"/>
  <c r="AM283" i="183"/>
  <c r="AP11" i="159"/>
  <c r="AQ283" i="183" s="1"/>
  <c r="AM956" i="183"/>
  <c r="AP12" i="170"/>
  <c r="AQ956" i="183" s="1"/>
  <c r="AM1195" i="183"/>
  <c r="AP27" i="174"/>
  <c r="AQ1195" i="183" s="1"/>
  <c r="AM1064" i="183"/>
  <c r="AP64" i="171"/>
  <c r="AQ1064" i="183" s="1"/>
  <c r="AM1124" i="183"/>
  <c r="AP12" i="173"/>
  <c r="AQ1124" i="183" s="1"/>
  <c r="AM1146" i="183"/>
  <c r="AP34" i="173"/>
  <c r="AQ1146" i="183" s="1"/>
  <c r="BL11" i="183"/>
  <c r="AT19" i="154"/>
  <c r="AM201" i="183"/>
  <c r="AP41" i="157"/>
  <c r="AQ201" i="183" s="1"/>
  <c r="BL629" i="183"/>
  <c r="AT21" i="165"/>
  <c r="BL59" i="183"/>
  <c r="AT11" i="155"/>
  <c r="AM308" i="183"/>
  <c r="AP36" i="159"/>
  <c r="AQ308" i="183" s="1"/>
  <c r="BL396" i="183"/>
  <c r="AT12" i="161"/>
  <c r="BL560" i="183"/>
  <c r="AT64" i="163"/>
  <c r="BL13" i="183"/>
  <c r="AT21" i="154"/>
  <c r="AM312" i="183"/>
  <c r="AP40" i="159"/>
  <c r="AQ312" i="183" s="1"/>
  <c r="AM412" i="183"/>
  <c r="AP28" i="161"/>
  <c r="AQ412" i="183" s="1"/>
  <c r="BL1173" i="183"/>
  <c r="AT61" i="173"/>
  <c r="BL292" i="183"/>
  <c r="AT20" i="159"/>
  <c r="BL288" i="183"/>
  <c r="AT16" i="159"/>
  <c r="BL284" i="183"/>
  <c r="AT12" i="159"/>
  <c r="AM1101" i="183"/>
  <c r="AP45" i="172"/>
  <c r="AQ1101" i="183" s="1"/>
  <c r="AM1130" i="183"/>
  <c r="AP18" i="173"/>
  <c r="AQ1130" i="183" s="1"/>
  <c r="AM1135" i="183"/>
  <c r="AP23" i="173"/>
  <c r="AQ1135" i="183" s="1"/>
  <c r="AM1187" i="183"/>
  <c r="AP19" i="174"/>
  <c r="AQ1187" i="183" s="1"/>
  <c r="AM1190" i="183"/>
  <c r="AP22" i="174"/>
  <c r="AQ1190" i="183" s="1"/>
  <c r="AM1196" i="183"/>
  <c r="AP28" i="174"/>
  <c r="AQ1196" i="183" s="1"/>
  <c r="AM1210" i="183"/>
  <c r="AP42" i="174"/>
  <c r="AQ1210" i="183" s="1"/>
  <c r="AM1215" i="183"/>
  <c r="AP47" i="174"/>
  <c r="AQ1215" i="183" s="1"/>
  <c r="AM1230" i="183"/>
  <c r="AP62" i="174"/>
  <c r="AQ1230" i="183" s="1"/>
  <c r="AM321" i="183"/>
  <c r="AP49" i="159"/>
  <c r="AQ321" i="183" s="1"/>
  <c r="AM527" i="183"/>
  <c r="AP31" i="163"/>
  <c r="AQ527" i="183" s="1"/>
  <c r="AM104" i="183"/>
  <c r="AP56" i="155"/>
  <c r="AQ104" i="183" s="1"/>
  <c r="AM709" i="183"/>
  <c r="AP45" i="166"/>
  <c r="AQ709" i="183" s="1"/>
  <c r="AM317" i="183"/>
  <c r="AP45" i="159"/>
  <c r="AQ317" i="183" s="1"/>
  <c r="AM242" i="183"/>
  <c r="AP26" i="158"/>
  <c r="AQ242" i="183" s="1"/>
  <c r="AM314" i="183"/>
  <c r="AP42" i="159"/>
  <c r="AQ314" i="183" s="1"/>
  <c r="AM1013" i="183"/>
  <c r="AP13" i="171"/>
  <c r="AQ1013" i="183" s="1"/>
  <c r="AM579" i="183"/>
  <c r="AP27" i="164"/>
  <c r="AQ579" i="183" s="1"/>
  <c r="AM245" i="183"/>
  <c r="AP29" i="158"/>
  <c r="AQ245" i="183" s="1"/>
  <c r="AM63" i="183"/>
  <c r="AP15" i="155"/>
  <c r="AQ63" i="183" s="1"/>
  <c r="AM14" i="183"/>
  <c r="AP22" i="154"/>
  <c r="AQ14" i="183" s="1"/>
  <c r="AM553" i="183"/>
  <c r="AP57" i="163"/>
  <c r="AQ553" i="183" s="1"/>
  <c r="AM38" i="183"/>
  <c r="AP46" i="154"/>
  <c r="AQ38" i="183" s="1"/>
  <c r="AM11" i="183"/>
  <c r="AP19" i="154"/>
  <c r="AQ11" i="183" s="1"/>
  <c r="AM642" i="183"/>
  <c r="AP34" i="165"/>
  <c r="AQ642" i="183" s="1"/>
  <c r="AM707" i="183"/>
  <c r="AP43" i="166"/>
  <c r="AQ707" i="183" s="1"/>
  <c r="AM685" i="183"/>
  <c r="AP21" i="166"/>
  <c r="AQ685" i="183" s="1"/>
  <c r="AM103" i="183"/>
  <c r="AP55" i="155"/>
  <c r="AQ103" i="183" s="1"/>
  <c r="AM950" i="183"/>
  <c r="AP62" i="169"/>
  <c r="AQ950" i="183" s="1"/>
  <c r="AM656" i="183"/>
  <c r="AP48" i="165"/>
  <c r="AQ656" i="183" s="1"/>
  <c r="AM683" i="183"/>
  <c r="AP19" i="166"/>
  <c r="AQ683" i="183" s="1"/>
  <c r="AM1024" i="183"/>
  <c r="AP24" i="171"/>
  <c r="AQ1024" i="183" s="1"/>
  <c r="AM1027" i="183"/>
  <c r="AP27" i="171"/>
  <c r="AQ1027" i="183" s="1"/>
  <c r="AM886" i="183"/>
  <c r="AP54" i="153"/>
  <c r="AQ886" i="183" s="1"/>
  <c r="AM620" i="183"/>
  <c r="AP12" i="165"/>
  <c r="AQ620" i="183" s="1"/>
  <c r="AM31" i="183"/>
  <c r="AP39" i="154"/>
  <c r="AQ31" i="183" s="1"/>
  <c r="AM561" i="183"/>
  <c r="AP65" i="163"/>
  <c r="AQ561" i="183" s="1"/>
  <c r="AM415" i="183"/>
  <c r="AP31" i="161"/>
  <c r="AQ415" i="183" s="1"/>
  <c r="AM53" i="183"/>
  <c r="AP61" i="154"/>
  <c r="AQ53" i="183" s="1"/>
  <c r="AM263" i="183"/>
  <c r="AP47" i="158"/>
  <c r="AQ263" i="183" s="1"/>
  <c r="AM603" i="183"/>
  <c r="AP51" i="164"/>
  <c r="AQ603" i="183" s="1"/>
  <c r="AM33" i="183"/>
  <c r="AP41" i="154"/>
  <c r="AQ33" i="183" s="1"/>
  <c r="AM696" i="183"/>
  <c r="AP32" i="166"/>
  <c r="AQ696" i="183" s="1"/>
  <c r="AM347" i="183"/>
  <c r="AP19" i="160"/>
  <c r="AQ347" i="183" s="1"/>
  <c r="AM113" i="183"/>
  <c r="AP65" i="155"/>
  <c r="AQ113" i="183" s="1"/>
  <c r="AM628" i="183"/>
  <c r="AP20" i="165"/>
  <c r="AQ628" i="183" s="1"/>
  <c r="AM345" i="183"/>
  <c r="AP17" i="160"/>
  <c r="AQ345" i="183" s="1"/>
  <c r="AM515" i="183"/>
  <c r="AP19" i="163"/>
  <c r="AQ515" i="183" s="1"/>
  <c r="AM713" i="183"/>
  <c r="AP49" i="166"/>
  <c r="AQ713" i="183" s="1"/>
  <c r="AM635" i="183"/>
  <c r="AP27" i="165"/>
  <c r="AQ635" i="183" s="1"/>
  <c r="AM1010" i="183"/>
  <c r="AP10" i="171"/>
  <c r="AQ1010" i="183" s="1"/>
  <c r="AM714" i="183"/>
  <c r="AP50" i="166"/>
  <c r="AQ714" i="183" s="1"/>
  <c r="AM466" i="183"/>
  <c r="AP26" i="162"/>
  <c r="AQ466" i="183" s="1"/>
  <c r="AM532" i="183"/>
  <c r="AP36" i="163"/>
  <c r="AQ532" i="183" s="1"/>
  <c r="AM1054" i="183"/>
  <c r="AP54" i="171"/>
  <c r="AQ1054" i="183" s="1"/>
  <c r="AM1059" i="183"/>
  <c r="AP59" i="171"/>
  <c r="AQ1059" i="183" s="1"/>
  <c r="AM1073" i="183"/>
  <c r="AP17" i="172"/>
  <c r="AQ1073" i="183" s="1"/>
  <c r="AM1145" i="183"/>
  <c r="AP33" i="173"/>
  <c r="AQ1145" i="183" s="1"/>
  <c r="AM1205" i="183"/>
  <c r="AP37" i="174"/>
  <c r="AQ1205" i="183" s="1"/>
  <c r="AM1223" i="183"/>
  <c r="AP55" i="174"/>
  <c r="AQ1223" i="183" s="1"/>
  <c r="AM1231" i="183"/>
  <c r="AP63" i="174"/>
  <c r="AQ1231" i="183" s="1"/>
  <c r="AM557" i="183"/>
  <c r="AP61" i="163"/>
  <c r="AQ557" i="183" s="1"/>
  <c r="AU36" i="162"/>
  <c r="AV476" i="183" s="1"/>
  <c r="AM362" i="183"/>
  <c r="AP34" i="160"/>
  <c r="AQ362" i="183" s="1"/>
  <c r="AM41" i="183"/>
  <c r="AP49" i="154"/>
  <c r="AQ41" i="183" s="1"/>
  <c r="AM475" i="183"/>
  <c r="AP35" i="162"/>
  <c r="AQ475" i="183" s="1"/>
  <c r="AM376" i="183"/>
  <c r="AP48" i="160"/>
  <c r="AQ376" i="183" s="1"/>
  <c r="AM83" i="183"/>
  <c r="AP35" i="155"/>
  <c r="AQ83" i="183" s="1"/>
  <c r="AM68" i="183"/>
  <c r="AP20" i="155"/>
  <c r="AQ68" i="183" s="1"/>
  <c r="AM39" i="183"/>
  <c r="AP47" i="154"/>
  <c r="AQ39" i="183" s="1"/>
  <c r="AM95" i="183"/>
  <c r="AP47" i="155"/>
  <c r="AQ95" i="183" s="1"/>
  <c r="AM477" i="183"/>
  <c r="AP37" i="162"/>
  <c r="AQ477" i="183" s="1"/>
  <c r="AM370" i="183"/>
  <c r="AP42" i="160"/>
  <c r="AQ370" i="183" s="1"/>
  <c r="AM336" i="183"/>
  <c r="AP64" i="159"/>
  <c r="AQ336" i="183" s="1"/>
  <c r="AM21" i="183"/>
  <c r="AP29" i="154"/>
  <c r="AQ21" i="183" s="1"/>
  <c r="AU10" i="164"/>
  <c r="AV562" i="183" s="1"/>
  <c r="AM16" i="183"/>
  <c r="AP24" i="154"/>
  <c r="AQ16" i="183" s="1"/>
  <c r="AM267" i="183"/>
  <c r="AP51" i="158"/>
  <c r="AQ267" i="183" s="1"/>
  <c r="AQ22" i="168"/>
  <c r="AR798" i="183" s="1"/>
  <c r="AM706" i="183"/>
  <c r="AP42" i="166"/>
  <c r="AQ706" i="183" s="1"/>
  <c r="AM660" i="183"/>
  <c r="AP52" i="165"/>
  <c r="AQ660" i="183" s="1"/>
  <c r="AM598" i="183"/>
  <c r="AP46" i="164"/>
  <c r="AQ598" i="183" s="1"/>
  <c r="AM409" i="183"/>
  <c r="AP25" i="161"/>
  <c r="AQ409" i="183" s="1"/>
  <c r="AM951" i="183"/>
  <c r="AP63" i="169"/>
  <c r="AQ951" i="183" s="1"/>
  <c r="AM884" i="183"/>
  <c r="AP52" i="153"/>
  <c r="AQ884" i="183" s="1"/>
  <c r="AM767" i="183"/>
  <c r="AP47" i="167"/>
  <c r="AQ767" i="183" s="1"/>
  <c r="AM712" i="183"/>
  <c r="AP48" i="166"/>
  <c r="AQ712" i="183" s="1"/>
  <c r="AM648" i="183"/>
  <c r="AP40" i="165"/>
  <c r="AQ648" i="183" s="1"/>
  <c r="AM633" i="183"/>
  <c r="AP25" i="165"/>
  <c r="AQ633" i="183" s="1"/>
  <c r="AM811" i="183"/>
  <c r="AP35" i="168"/>
  <c r="AQ811" i="183" s="1"/>
  <c r="AM364" i="183"/>
  <c r="AP36" i="160"/>
  <c r="AQ364" i="183" s="1"/>
  <c r="AM338" i="183"/>
  <c r="AP10" i="160"/>
  <c r="AQ338" i="183" s="1"/>
  <c r="AM892" i="183"/>
  <c r="AP60" i="153"/>
  <c r="AQ892" i="183" s="1"/>
  <c r="AM911" i="183"/>
  <c r="AP23" i="169"/>
  <c r="AQ911" i="183" s="1"/>
  <c r="AM858" i="183"/>
  <c r="AP26" i="153"/>
  <c r="AQ858" i="183" s="1"/>
  <c r="AM752" i="183"/>
  <c r="AP32" i="167"/>
  <c r="AQ752" i="183" s="1"/>
  <c r="AM647" i="183"/>
  <c r="AP39" i="165"/>
  <c r="AQ647" i="183" s="1"/>
  <c r="AM591" i="183"/>
  <c r="AP39" i="164"/>
  <c r="AQ591" i="183" s="1"/>
  <c r="AM650" i="183"/>
  <c r="AP42" i="165"/>
  <c r="AQ650" i="183" s="1"/>
  <c r="AM601" i="183"/>
  <c r="AP49" i="164"/>
  <c r="AQ601" i="183" s="1"/>
  <c r="AM796" i="183"/>
  <c r="AP20" i="168"/>
  <c r="AQ796" i="183" s="1"/>
  <c r="AM543" i="183"/>
  <c r="AP47" i="163"/>
  <c r="AQ543" i="183" s="1"/>
  <c r="AM766" i="183"/>
  <c r="AP46" i="167"/>
  <c r="AQ766" i="183" s="1"/>
  <c r="AM721" i="183"/>
  <c r="AP57" i="166"/>
  <c r="AQ721" i="183" s="1"/>
  <c r="AM851" i="183"/>
  <c r="AP19" i="153"/>
  <c r="AQ851" i="183" s="1"/>
  <c r="AM747" i="183"/>
  <c r="AP27" i="167"/>
  <c r="AQ747" i="183" s="1"/>
  <c r="AM742" i="183"/>
  <c r="AP22" i="167"/>
  <c r="AQ742" i="183" s="1"/>
  <c r="AM622" i="183"/>
  <c r="AP14" i="165"/>
  <c r="AQ622" i="183" s="1"/>
  <c r="AM584" i="183"/>
  <c r="AP32" i="164"/>
  <c r="AQ584" i="183" s="1"/>
  <c r="AM136" i="183"/>
  <c r="AP32" i="156"/>
  <c r="AQ136" i="183" s="1"/>
  <c r="AM559" i="183"/>
  <c r="AP63" i="163"/>
  <c r="AQ559" i="183" s="1"/>
  <c r="AM109" i="183"/>
  <c r="AP61" i="155"/>
  <c r="AQ109" i="183" s="1"/>
  <c r="AM924" i="183"/>
  <c r="AP36" i="169"/>
  <c r="AQ924" i="183" s="1"/>
  <c r="AM378" i="183"/>
  <c r="AP50" i="160"/>
  <c r="AQ378" i="183" s="1"/>
  <c r="AM67" i="183"/>
  <c r="AP19" i="155"/>
  <c r="AQ67" i="183" s="1"/>
  <c r="AM917" i="183"/>
  <c r="AP29" i="169"/>
  <c r="AQ917" i="183" s="1"/>
  <c r="AU18" i="164"/>
  <c r="AV570" i="183" s="1"/>
  <c r="AM80" i="183"/>
  <c r="AP32" i="155"/>
  <c r="AQ80" i="183" s="1"/>
  <c r="AM479" i="183"/>
  <c r="AP39" i="162"/>
  <c r="AQ479" i="183" s="1"/>
  <c r="AM354" i="183"/>
  <c r="AP26" i="160"/>
  <c r="AQ354" i="183" s="1"/>
  <c r="AM264" i="183"/>
  <c r="AP48" i="158"/>
  <c r="AQ264" i="183" s="1"/>
  <c r="AM928" i="183"/>
  <c r="AP40" i="169"/>
  <c r="AQ928" i="183" s="1"/>
  <c r="AM570" i="183"/>
  <c r="AP18" i="164"/>
  <c r="AQ570" i="183" s="1"/>
  <c r="AM940" i="183"/>
  <c r="AP52" i="169"/>
  <c r="AQ940" i="183" s="1"/>
  <c r="AM748" i="183"/>
  <c r="AP28" i="167"/>
  <c r="AQ748" i="183" s="1"/>
  <c r="AM646" i="183"/>
  <c r="AP38" i="165"/>
  <c r="AQ646" i="183" s="1"/>
  <c r="AM487" i="183"/>
  <c r="AP47" i="162"/>
  <c r="AQ487" i="183" s="1"/>
  <c r="AM271" i="183"/>
  <c r="AP55" i="158"/>
  <c r="AQ271" i="183" s="1"/>
  <c r="AM889" i="183"/>
  <c r="AP57" i="153"/>
  <c r="AQ889" i="183" s="1"/>
  <c r="AM687" i="183"/>
  <c r="AP23" i="166"/>
  <c r="AQ687" i="183" s="1"/>
  <c r="AM599" i="183"/>
  <c r="AP47" i="164"/>
  <c r="AQ599" i="183" s="1"/>
  <c r="AM618" i="183"/>
  <c r="AP10" i="165"/>
  <c r="AQ618" i="183" s="1"/>
  <c r="AM836" i="183"/>
  <c r="AP60" i="168"/>
  <c r="AQ836" i="183" s="1"/>
  <c r="AM787" i="183"/>
  <c r="AP11" i="168"/>
  <c r="AQ787" i="183" s="1"/>
  <c r="AM773" i="183"/>
  <c r="AP53" i="167"/>
  <c r="AQ773" i="183" s="1"/>
  <c r="AM587" i="183"/>
  <c r="AP35" i="164"/>
  <c r="AQ587" i="183" s="1"/>
  <c r="AM280" i="183"/>
  <c r="AP64" i="158"/>
  <c r="AQ280" i="183" s="1"/>
  <c r="AM912" i="183"/>
  <c r="AP24" i="169"/>
  <c r="AQ912" i="183" s="1"/>
  <c r="AM919" i="183"/>
  <c r="AP31" i="169"/>
  <c r="AQ919" i="183" s="1"/>
  <c r="AM874" i="183"/>
  <c r="AP42" i="153"/>
  <c r="AQ874" i="183" s="1"/>
  <c r="AM800" i="183"/>
  <c r="AP24" i="168"/>
  <c r="AQ800" i="183" s="1"/>
  <c r="AM607" i="183"/>
  <c r="AP55" i="164"/>
  <c r="AQ607" i="183" s="1"/>
  <c r="AM730" i="183"/>
  <c r="AP10" i="167"/>
  <c r="AQ730" i="183" s="1"/>
  <c r="AM812" i="183"/>
  <c r="AP36" i="168"/>
  <c r="AQ812" i="183" s="1"/>
  <c r="AM676" i="183"/>
  <c r="AP12" i="166"/>
  <c r="AQ676" i="183" s="1"/>
  <c r="AM797" i="183"/>
  <c r="AP21" i="168"/>
  <c r="AQ797" i="183" s="1"/>
  <c r="AM1012" i="183"/>
  <c r="AP12" i="171"/>
  <c r="AQ1012" i="183" s="1"/>
  <c r="AU33" i="160"/>
  <c r="AV361" i="183" s="1"/>
  <c r="AM1040" i="183"/>
  <c r="AP40" i="171"/>
  <c r="AQ1040" i="183" s="1"/>
  <c r="AM705" i="183"/>
  <c r="AP41" i="166"/>
  <c r="AQ705" i="183" s="1"/>
  <c r="AM763" i="183"/>
  <c r="AP43" i="167"/>
  <c r="AQ763" i="183" s="1"/>
  <c r="AM74" i="183"/>
  <c r="AP26" i="155"/>
  <c r="AQ74" i="183" s="1"/>
  <c r="AM152" i="183"/>
  <c r="AP48" i="156"/>
  <c r="AQ152" i="183" s="1"/>
  <c r="AM230" i="183"/>
  <c r="AP14" i="158"/>
  <c r="AQ230" i="183" s="1"/>
  <c r="AM53" i="159"/>
  <c r="AN325" i="183" s="1"/>
  <c r="AM472" i="183"/>
  <c r="AP32" i="162"/>
  <c r="AQ472" i="183" s="1"/>
  <c r="AM1123" i="183"/>
  <c r="AP11" i="173"/>
  <c r="AQ1123" i="183" s="1"/>
  <c r="AM121" i="183"/>
  <c r="AP17" i="156"/>
  <c r="AQ121" i="183" s="1"/>
  <c r="AM184" i="183"/>
  <c r="AP24" i="157"/>
  <c r="AQ184" i="183" s="1"/>
  <c r="AU10" i="159"/>
  <c r="AV282" i="183" s="1"/>
  <c r="AM303" i="183"/>
  <c r="AP31" i="159"/>
  <c r="AQ303" i="183" s="1"/>
  <c r="AM424" i="183"/>
  <c r="AP40" i="161"/>
  <c r="AQ424" i="183" s="1"/>
  <c r="AM1206" i="183"/>
  <c r="AP38" i="174"/>
  <c r="AQ1206" i="183" s="1"/>
  <c r="AM1050" i="183"/>
  <c r="AP50" i="171"/>
  <c r="AQ1050" i="183" s="1"/>
  <c r="AM1219" i="183"/>
  <c r="AP51" i="174"/>
  <c r="AQ1219" i="183" s="1"/>
  <c r="AM296" i="183"/>
  <c r="AP24" i="159"/>
  <c r="AQ296" i="183" s="1"/>
  <c r="AM77" i="183"/>
  <c r="AP29" i="155"/>
  <c r="AQ77" i="183" s="1"/>
  <c r="AM212" i="183"/>
  <c r="AP52" i="157"/>
  <c r="AQ212" i="183" s="1"/>
  <c r="AM398" i="183"/>
  <c r="AP14" i="161"/>
  <c r="AQ398" i="183" s="1"/>
  <c r="AM215" i="183"/>
  <c r="AP55" i="157"/>
  <c r="AQ215" i="183" s="1"/>
  <c r="AM133" i="183"/>
  <c r="AP29" i="156"/>
  <c r="AQ133" i="183" s="1"/>
  <c r="AM180" i="183"/>
  <c r="AP20" i="157"/>
  <c r="AQ180" i="183" s="1"/>
  <c r="AM323" i="183"/>
  <c r="AP51" i="159"/>
  <c r="AQ323" i="183" s="1"/>
  <c r="AM381" i="183"/>
  <c r="AP53" i="160"/>
  <c r="AQ381" i="183" s="1"/>
  <c r="AM954" i="183"/>
  <c r="AP10" i="170"/>
  <c r="AQ954" i="183" s="1"/>
  <c r="AM986" i="183"/>
  <c r="AP42" i="170"/>
  <c r="AQ986" i="183" s="1"/>
  <c r="AM1009" i="183"/>
  <c r="AP65" i="170"/>
  <c r="AQ1009" i="183" s="1"/>
  <c r="AM1049" i="183"/>
  <c r="AP49" i="171"/>
  <c r="AQ1049" i="183" s="1"/>
  <c r="AM1109" i="183"/>
  <c r="AP53" i="172"/>
  <c r="AQ1109" i="183" s="1"/>
  <c r="AM1226" i="183"/>
  <c r="AP58" i="174"/>
  <c r="AQ1226" i="183" s="1"/>
  <c r="BL126" i="183"/>
  <c r="AT22" i="156"/>
  <c r="BL49" i="183"/>
  <c r="AT57" i="154"/>
  <c r="AM155" i="183"/>
  <c r="AP51" i="156"/>
  <c r="AQ155" i="183" s="1"/>
  <c r="BL414" i="183"/>
  <c r="AT30" i="161"/>
  <c r="AU459" i="183"/>
  <c r="AU19" i="162"/>
  <c r="BL456" i="183"/>
  <c r="AT16" i="162"/>
  <c r="BL5" i="183"/>
  <c r="AT13" i="154"/>
  <c r="BL14" i="183"/>
  <c r="AT22" i="154"/>
  <c r="BL83" i="183"/>
  <c r="AT35" i="155"/>
  <c r="BL114" i="183"/>
  <c r="AT10" i="156"/>
  <c r="BL631" i="183"/>
  <c r="AT23" i="165"/>
  <c r="AU285" i="183"/>
  <c r="AU13" i="159"/>
  <c r="AM1065" i="183"/>
  <c r="AP65" i="171"/>
  <c r="AQ1065" i="183" s="1"/>
  <c r="AM1071" i="183"/>
  <c r="AP15" i="172"/>
  <c r="AQ1071" i="183" s="1"/>
  <c r="AM1088" i="183"/>
  <c r="AP32" i="172"/>
  <c r="AQ1088" i="183" s="1"/>
  <c r="AM1106" i="183"/>
  <c r="AP50" i="172"/>
  <c r="AQ1106" i="183" s="1"/>
  <c r="AM1117" i="183"/>
  <c r="AP61" i="172"/>
  <c r="AQ1117" i="183" s="1"/>
  <c r="AM32" i="183"/>
  <c r="AP40" i="154"/>
  <c r="AQ32" i="183" s="1"/>
  <c r="AM580" i="183"/>
  <c r="AP28" i="164"/>
  <c r="AQ580" i="183" s="1"/>
  <c r="AM28" i="183"/>
  <c r="AP36" i="154"/>
  <c r="AQ28" i="183" s="1"/>
  <c r="AM563" i="183"/>
  <c r="AP11" i="164"/>
  <c r="AQ563" i="183" s="1"/>
  <c r="AM922" i="183"/>
  <c r="AP34" i="169"/>
  <c r="AQ922" i="183" s="1"/>
  <c r="AM1015" i="183"/>
  <c r="AP15" i="171"/>
  <c r="AQ1015" i="183" s="1"/>
  <c r="AM592" i="183"/>
  <c r="AP40" i="164"/>
  <c r="AQ592" i="183" s="1"/>
  <c r="AM820" i="183"/>
  <c r="AP44" i="168"/>
  <c r="AQ820" i="183" s="1"/>
  <c r="AM805" i="183"/>
  <c r="AP29" i="168"/>
  <c r="AQ805" i="183" s="1"/>
  <c r="AM293" i="183"/>
  <c r="AP21" i="159"/>
  <c r="AQ293" i="183" s="1"/>
  <c r="AM316" i="183"/>
  <c r="AP44" i="159"/>
  <c r="AQ316" i="183" s="1"/>
  <c r="AM826" i="183"/>
  <c r="AP50" i="168"/>
  <c r="AQ826" i="183" s="1"/>
  <c r="AM1030" i="183"/>
  <c r="AP30" i="171"/>
  <c r="AQ1030" i="183" s="1"/>
  <c r="AM807" i="183"/>
  <c r="AP31" i="168"/>
  <c r="AQ807" i="183" s="1"/>
  <c r="AM711" i="183"/>
  <c r="AP47" i="166"/>
  <c r="AQ711" i="183" s="1"/>
  <c r="AM600" i="183"/>
  <c r="AP48" i="164"/>
  <c r="AQ600" i="183" s="1"/>
  <c r="AM777" i="183"/>
  <c r="AP57" i="167"/>
  <c r="AQ777" i="183" s="1"/>
  <c r="AM610" i="183"/>
  <c r="AP58" i="164"/>
  <c r="AQ610" i="183" s="1"/>
  <c r="AM651" i="183"/>
  <c r="AP43" i="165"/>
  <c r="AQ651" i="183" s="1"/>
  <c r="AM1044" i="183"/>
  <c r="AP44" i="171"/>
  <c r="AQ1044" i="183" s="1"/>
  <c r="AM756" i="183"/>
  <c r="AP36" i="167"/>
  <c r="AQ756" i="183" s="1"/>
  <c r="AM853" i="183"/>
  <c r="AP21" i="153"/>
  <c r="AQ853" i="183" s="1"/>
  <c r="AM461" i="183"/>
  <c r="AP21" i="162"/>
  <c r="AQ461" i="183" s="1"/>
  <c r="AM725" i="183"/>
  <c r="AP61" i="166"/>
  <c r="AQ725" i="183" s="1"/>
  <c r="AM566" i="183"/>
  <c r="AP14" i="164"/>
  <c r="AQ566" i="183" s="1"/>
  <c r="AM583" i="183"/>
  <c r="AP31" i="164"/>
  <c r="AQ583" i="183" s="1"/>
  <c r="AM801" i="183"/>
  <c r="AP25" i="168"/>
  <c r="AQ801" i="183" s="1"/>
  <c r="AM1022" i="183"/>
  <c r="AP22" i="171"/>
  <c r="AQ1022" i="183" s="1"/>
  <c r="AM904" i="183"/>
  <c r="AP16" i="169"/>
  <c r="AQ904" i="183" s="1"/>
  <c r="AM751" i="183"/>
  <c r="AP31" i="167"/>
  <c r="AQ751" i="183" s="1"/>
  <c r="AM926" i="183"/>
  <c r="AP38" i="169"/>
  <c r="AQ926" i="183" s="1"/>
  <c r="AM1017" i="183"/>
  <c r="AP17" i="171"/>
  <c r="AQ1017" i="183" s="1"/>
  <c r="AM625" i="183"/>
  <c r="AP17" i="165"/>
  <c r="AQ625" i="183" s="1"/>
  <c r="AM806" i="183"/>
  <c r="AP30" i="168"/>
  <c r="AQ806" i="183" s="1"/>
  <c r="AM772" i="183"/>
  <c r="AP52" i="167"/>
  <c r="AQ772" i="183" s="1"/>
  <c r="AM781" i="183"/>
  <c r="AP61" i="167"/>
  <c r="AQ781" i="183" s="1"/>
  <c r="AM661" i="183"/>
  <c r="AP53" i="165"/>
  <c r="AQ661" i="183" s="1"/>
  <c r="AM597" i="183"/>
  <c r="AP45" i="164"/>
  <c r="AQ597" i="183" s="1"/>
  <c r="AM254" i="183"/>
  <c r="AP38" i="158"/>
  <c r="AQ254" i="183" s="1"/>
  <c r="AM97" i="183"/>
  <c r="AP49" i="155"/>
  <c r="AQ97" i="183" s="1"/>
  <c r="AM1122" i="183"/>
  <c r="AP10" i="173"/>
  <c r="AQ1122" i="183" s="1"/>
  <c r="AM1045" i="183"/>
  <c r="AP45" i="171"/>
  <c r="AQ1045" i="183" s="1"/>
  <c r="AM1048" i="183"/>
  <c r="AP48" i="171"/>
  <c r="AQ1048" i="183" s="1"/>
  <c r="AM1052" i="183"/>
  <c r="AP52" i="171"/>
  <c r="AQ1052" i="183" s="1"/>
  <c r="AM1089" i="183"/>
  <c r="AP33" i="172"/>
  <c r="AQ1089" i="183" s="1"/>
  <c r="AM1139" i="183"/>
  <c r="AP27" i="173"/>
  <c r="AQ1139" i="183" s="1"/>
  <c r="AM1151" i="183"/>
  <c r="AP39" i="173"/>
  <c r="AQ1151" i="183" s="1"/>
  <c r="AM1177" i="183"/>
  <c r="AP65" i="173"/>
  <c r="AQ1177" i="183" s="1"/>
  <c r="AM1170" i="183"/>
  <c r="AP58" i="173"/>
  <c r="AQ1170" i="183" s="1"/>
  <c r="AM1171" i="183"/>
  <c r="AP59" i="173"/>
  <c r="AQ1171" i="183" s="1"/>
  <c r="AM1192" i="183"/>
  <c r="AP24" i="174"/>
  <c r="AQ1192" i="183" s="1"/>
  <c r="AM1198" i="183"/>
  <c r="AP30" i="174"/>
  <c r="AQ1198" i="183" s="1"/>
  <c r="AM1216" i="183"/>
  <c r="AP48" i="174"/>
  <c r="AQ1216" i="183" s="1"/>
  <c r="AM1042" i="183"/>
  <c r="AP42" i="171"/>
  <c r="AQ1042" i="183" s="1"/>
  <c r="AM471" i="183"/>
  <c r="AP31" i="162"/>
  <c r="AQ471" i="183" s="1"/>
  <c r="AM278" i="183"/>
  <c r="AP62" i="158"/>
  <c r="AQ278" i="183" s="1"/>
  <c r="AM98" i="183"/>
  <c r="AP50" i="155"/>
  <c r="AQ98" i="183" s="1"/>
  <c r="AM277" i="183"/>
  <c r="AP61" i="158"/>
  <c r="AQ277" i="183" s="1"/>
  <c r="AM50" i="183"/>
  <c r="AP58" i="154"/>
  <c r="AQ50" i="183" s="1"/>
  <c r="AM574" i="183"/>
  <c r="AP22" i="164"/>
  <c r="AQ574" i="183" s="1"/>
  <c r="AM20" i="183"/>
  <c r="AP28" i="154"/>
  <c r="AQ20" i="183" s="1"/>
  <c r="AM948" i="183"/>
  <c r="AP60" i="169"/>
  <c r="AQ948" i="183" s="1"/>
  <c r="AM575" i="183"/>
  <c r="AP23" i="164"/>
  <c r="AQ575" i="183" s="1"/>
  <c r="AM57" i="160"/>
  <c r="AN385" i="183" s="1"/>
  <c r="AM6" i="183"/>
  <c r="AP14" i="154"/>
  <c r="AQ6" i="183" s="1"/>
  <c r="AM85" i="183"/>
  <c r="AP37" i="155"/>
  <c r="AQ85" i="183" s="1"/>
  <c r="AM872" i="183"/>
  <c r="AP40" i="153"/>
  <c r="AQ872" i="183" s="1"/>
  <c r="AM10" i="183"/>
  <c r="AP18" i="154"/>
  <c r="AQ10" i="183" s="1"/>
  <c r="AM893" i="183"/>
  <c r="AP61" i="153"/>
  <c r="AQ893" i="183" s="1"/>
  <c r="AM34" i="183"/>
  <c r="AP42" i="154"/>
  <c r="AQ34" i="183" s="1"/>
  <c r="AM3" i="183"/>
  <c r="AP11" i="154"/>
  <c r="AQ3" i="183" s="1"/>
  <c r="AM945" i="183"/>
  <c r="AP57" i="169"/>
  <c r="AQ945" i="183" s="1"/>
  <c r="AM939" i="183"/>
  <c r="AP51" i="169"/>
  <c r="AQ939" i="183" s="1"/>
  <c r="AM875" i="183"/>
  <c r="AP43" i="153"/>
  <c r="AQ875" i="183" s="1"/>
  <c r="AM906" i="183"/>
  <c r="AP18" i="169"/>
  <c r="AQ906" i="183" s="1"/>
  <c r="AM808" i="183"/>
  <c r="AP32" i="168"/>
  <c r="AQ808" i="183" s="1"/>
  <c r="AM703" i="183"/>
  <c r="AP39" i="166"/>
  <c r="AQ703" i="183" s="1"/>
  <c r="AM639" i="183"/>
  <c r="AP31" i="165"/>
  <c r="AQ639" i="183" s="1"/>
  <c r="AM746" i="183"/>
  <c r="AP26" i="167"/>
  <c r="AQ746" i="183" s="1"/>
  <c r="AM275" i="183"/>
  <c r="AP59" i="158"/>
  <c r="AQ275" i="183" s="1"/>
  <c r="AM2" i="183"/>
  <c r="AP10" i="154"/>
  <c r="AQ2" i="183" s="1"/>
  <c r="AM794" i="183"/>
  <c r="AP18" i="168"/>
  <c r="AQ794" i="183" s="1"/>
  <c r="AM361" i="183"/>
  <c r="AP33" i="160"/>
  <c r="AQ361" i="183" s="1"/>
  <c r="AM934" i="183"/>
  <c r="AP46" i="169"/>
  <c r="AQ934" i="183" s="1"/>
  <c r="AM1032" i="183"/>
  <c r="AP32" i="171"/>
  <c r="AQ1032" i="183" s="1"/>
  <c r="AM883" i="183"/>
  <c r="AP51" i="153"/>
  <c r="AQ883" i="183" s="1"/>
  <c r="AM902" i="183"/>
  <c r="AP14" i="169"/>
  <c r="AQ902" i="183" s="1"/>
  <c r="AM743" i="183"/>
  <c r="AP23" i="167"/>
  <c r="AQ743" i="183" s="1"/>
  <c r="AM641" i="183"/>
  <c r="AP33" i="165"/>
  <c r="AQ641" i="183" s="1"/>
  <c r="AM675" i="183"/>
  <c r="AP11" i="166"/>
  <c r="AQ675" i="183" s="1"/>
  <c r="AM523" i="183"/>
  <c r="AP27" i="163"/>
  <c r="AQ523" i="183" s="1"/>
  <c r="AM337" i="183"/>
  <c r="AP65" i="159"/>
  <c r="AQ337" i="183" s="1"/>
  <c r="AM1018" i="183"/>
  <c r="AP18" i="171"/>
  <c r="AQ1018" i="183" s="1"/>
  <c r="AM834" i="183"/>
  <c r="AP58" i="168"/>
  <c r="AQ834" i="183" s="1"/>
  <c r="AM733" i="183"/>
  <c r="AP13" i="167"/>
  <c r="AQ733" i="183" s="1"/>
  <c r="AM262" i="183"/>
  <c r="AP46" i="158"/>
  <c r="AQ262" i="183" s="1"/>
  <c r="AM693" i="183"/>
  <c r="AP29" i="166"/>
  <c r="AQ693" i="183" s="1"/>
  <c r="AM505" i="183"/>
  <c r="AP65" i="162"/>
  <c r="AQ505" i="183" s="1"/>
  <c r="AM269" i="183"/>
  <c r="AP53" i="158"/>
  <c r="AQ269" i="183" s="1"/>
  <c r="AM503" i="183"/>
  <c r="AP63" i="162"/>
  <c r="AQ503" i="183" s="1"/>
  <c r="AM525" i="183"/>
  <c r="AP29" i="163"/>
  <c r="AQ525" i="183" s="1"/>
  <c r="AU61" i="154"/>
  <c r="AV53" i="183" s="1"/>
  <c r="AM585" i="183"/>
  <c r="AP33" i="164"/>
  <c r="AQ585" i="183" s="1"/>
  <c r="AM519" i="183"/>
  <c r="AP23" i="163"/>
  <c r="AQ519" i="183" s="1"/>
  <c r="AU20" i="161"/>
  <c r="AV404" i="183" s="1"/>
  <c r="AM45" i="183"/>
  <c r="AP53" i="154"/>
  <c r="AQ45" i="183" s="1"/>
  <c r="AM1036" i="183"/>
  <c r="AP36" i="171"/>
  <c r="AQ1036" i="183" s="1"/>
  <c r="AM248" i="183"/>
  <c r="AP32" i="158"/>
  <c r="AQ248" i="183" s="1"/>
  <c r="AM467" i="183"/>
  <c r="AP27" i="162"/>
  <c r="AQ467" i="183" s="1"/>
  <c r="AM82" i="183"/>
  <c r="AP34" i="155"/>
  <c r="AQ82" i="183" s="1"/>
  <c r="AM64" i="183"/>
  <c r="AP16" i="155"/>
  <c r="AQ64" i="183" s="1"/>
  <c r="AM101" i="183"/>
  <c r="AP53" i="155"/>
  <c r="AQ101" i="183" s="1"/>
  <c r="AU37" i="171"/>
  <c r="AV1037" i="183" s="1"/>
  <c r="AM18" i="183"/>
  <c r="AP26" i="154"/>
  <c r="AQ18" i="183" s="1"/>
  <c r="AM729" i="183"/>
  <c r="AP65" i="166"/>
  <c r="AQ729" i="183" s="1"/>
  <c r="AM739" i="183"/>
  <c r="AP19" i="167"/>
  <c r="AQ739" i="183" s="1"/>
  <c r="AM589" i="183"/>
  <c r="AP37" i="164"/>
  <c r="AQ589" i="183" s="1"/>
  <c r="AM23" i="183"/>
  <c r="AP31" i="154"/>
  <c r="AQ23" i="183" s="1"/>
  <c r="AM946" i="183"/>
  <c r="AP58" i="169"/>
  <c r="AQ946" i="183" s="1"/>
  <c r="AM947" i="183"/>
  <c r="AP59" i="169"/>
  <c r="AQ947" i="183" s="1"/>
  <c r="AM891" i="183"/>
  <c r="AP59" i="153"/>
  <c r="AQ891" i="183" s="1"/>
  <c r="AM909" i="183"/>
  <c r="AP21" i="169"/>
  <c r="AQ909" i="183" s="1"/>
  <c r="AM870" i="183"/>
  <c r="AP38" i="153"/>
  <c r="AQ870" i="183" s="1"/>
  <c r="AM762" i="183"/>
  <c r="AP42" i="167"/>
  <c r="AQ762" i="183" s="1"/>
  <c r="AM626" i="183"/>
  <c r="AP18" i="165"/>
  <c r="AQ626" i="183" s="1"/>
  <c r="AM613" i="183"/>
  <c r="AP61" i="164"/>
  <c r="AQ613" i="183" s="1"/>
  <c r="AM827" i="183"/>
  <c r="AP51" i="168"/>
  <c r="AQ827" i="183" s="1"/>
  <c r="AM830" i="183"/>
  <c r="AP54" i="168"/>
  <c r="AQ830" i="183" s="1"/>
  <c r="AM710" i="183"/>
  <c r="AP46" i="166"/>
  <c r="AQ710" i="183" s="1"/>
  <c r="AM322" i="183"/>
  <c r="AP50" i="159"/>
  <c r="AQ322" i="183" s="1"/>
  <c r="AM87" i="183"/>
  <c r="AP39" i="155"/>
  <c r="AQ87" i="183" s="1"/>
  <c r="AM148" i="183"/>
  <c r="AP44" i="156"/>
  <c r="AQ148" i="183" s="1"/>
  <c r="AM1041" i="183"/>
  <c r="AP41" i="171"/>
  <c r="AQ1041" i="183" s="1"/>
  <c r="AM865" i="183"/>
  <c r="AP33" i="153"/>
  <c r="AQ865" i="183" s="1"/>
  <c r="AM832" i="183"/>
  <c r="AP56" i="168"/>
  <c r="AQ832" i="183" s="1"/>
  <c r="AM791" i="183"/>
  <c r="AP15" i="168"/>
  <c r="AQ791" i="183" s="1"/>
  <c r="AM736" i="183"/>
  <c r="AP16" i="167"/>
  <c r="AQ736" i="183" s="1"/>
  <c r="AM672" i="183"/>
  <c r="AP64" i="165"/>
  <c r="AQ672" i="183" s="1"/>
  <c r="AM738" i="183"/>
  <c r="AP18" i="167"/>
  <c r="AQ738" i="183" s="1"/>
  <c r="AM803" i="183"/>
  <c r="AP27" i="168"/>
  <c r="AQ803" i="183" s="1"/>
  <c r="AM10" i="162"/>
  <c r="AN450" i="183" s="1"/>
  <c r="AM697" i="183"/>
  <c r="AP33" i="166"/>
  <c r="AQ697" i="183" s="1"/>
  <c r="AM50" i="170"/>
  <c r="AN994" i="183" s="1"/>
  <c r="AM636" i="183"/>
  <c r="AP28" i="165"/>
  <c r="AQ636" i="183" s="1"/>
  <c r="AM96" i="183"/>
  <c r="AP48" i="155"/>
  <c r="AQ96" i="183" s="1"/>
  <c r="AM89" i="183"/>
  <c r="AP41" i="155"/>
  <c r="AQ89" i="183" s="1"/>
  <c r="AM546" i="183"/>
  <c r="AP50" i="163"/>
  <c r="AQ546" i="183" s="1"/>
  <c r="AU64" i="167"/>
  <c r="AV784" i="183" s="1"/>
  <c r="AT27" i="167"/>
  <c r="AU747" i="183" s="1"/>
  <c r="AT59" i="169"/>
  <c r="AU947" i="183" s="1"/>
  <c r="AM963" i="183"/>
  <c r="AP19" i="170"/>
  <c r="AQ963" i="183" s="1"/>
  <c r="AM1176" i="183"/>
  <c r="AP64" i="173"/>
  <c r="AQ1176" i="183" s="1"/>
  <c r="AM112" i="183"/>
  <c r="AP64" i="155"/>
  <c r="AQ112" i="183" s="1"/>
  <c r="AM224" i="183"/>
  <c r="AP64" i="157"/>
  <c r="AQ224" i="183" s="1"/>
  <c r="AM1114" i="183"/>
  <c r="AP58" i="172"/>
  <c r="AQ1114" i="183" s="1"/>
  <c r="AM300" i="183"/>
  <c r="AP28" i="159"/>
  <c r="AQ300" i="183" s="1"/>
  <c r="AM196" i="183"/>
  <c r="AP36" i="157"/>
  <c r="AQ196" i="183" s="1"/>
  <c r="AM1068" i="183"/>
  <c r="AP12" i="172"/>
  <c r="AQ1068" i="183" s="1"/>
  <c r="AM1164" i="183"/>
  <c r="AP52" i="173"/>
  <c r="AQ1164" i="183" s="1"/>
  <c r="AM90" i="183"/>
  <c r="AP42" i="155"/>
  <c r="AQ90" i="183" s="1"/>
  <c r="AM173" i="183"/>
  <c r="AP13" i="157"/>
  <c r="AQ173" i="183" s="1"/>
  <c r="AM329" i="183"/>
  <c r="AP57" i="159"/>
  <c r="AQ329" i="183" s="1"/>
  <c r="AM373" i="183"/>
  <c r="AP45" i="160"/>
  <c r="AQ373" i="183" s="1"/>
  <c r="AM966" i="183"/>
  <c r="AP22" i="170"/>
  <c r="AQ966" i="183" s="1"/>
  <c r="AM1113" i="183"/>
  <c r="AP57" i="172"/>
  <c r="AQ1113" i="183" s="1"/>
  <c r="AM1131" i="183"/>
  <c r="AP19" i="173"/>
  <c r="AQ1131" i="183" s="1"/>
  <c r="AM1182" i="183"/>
  <c r="AP14" i="174"/>
  <c r="AQ1182" i="183" s="1"/>
  <c r="BL12" i="183"/>
  <c r="AT20" i="154"/>
  <c r="BL401" i="183"/>
  <c r="AT17" i="161"/>
  <c r="AM438" i="183"/>
  <c r="AP54" i="161"/>
  <c r="AQ438" i="183" s="1"/>
  <c r="BL349" i="183"/>
  <c r="AT21" i="160"/>
  <c r="BL531" i="183"/>
  <c r="AT35" i="163"/>
  <c r="AM462" i="183"/>
  <c r="AP22" i="162"/>
  <c r="AQ462" i="183" s="1"/>
  <c r="BL287" i="183"/>
  <c r="AT15" i="159"/>
  <c r="AM56" i="174"/>
  <c r="AN1224" i="183" s="1"/>
  <c r="AM53" i="174"/>
  <c r="AN1221" i="183" s="1"/>
  <c r="AM32" i="174"/>
  <c r="AN1200" i="183" s="1"/>
  <c r="AM29" i="174"/>
  <c r="AN1197" i="183" s="1"/>
  <c r="AM14" i="174"/>
  <c r="AN1182" i="183" s="1"/>
  <c r="AM58" i="174"/>
  <c r="AN1226" i="183" s="1"/>
  <c r="AM35" i="174"/>
  <c r="AN1203" i="183" s="1"/>
  <c r="BL1178" i="183"/>
  <c r="AT10" i="174"/>
  <c r="AM13" i="174"/>
  <c r="AN1181" i="183" s="1"/>
  <c r="AM32" i="173"/>
  <c r="AN1144" i="183" s="1"/>
  <c r="AM30" i="173"/>
  <c r="AN1142" i="183" s="1"/>
  <c r="AM57" i="172"/>
  <c r="AN1113" i="183" s="1"/>
  <c r="AM31" i="172"/>
  <c r="AN1087" i="183" s="1"/>
  <c r="AM12" i="173"/>
  <c r="AN1124" i="183" s="1"/>
  <c r="AM63" i="172"/>
  <c r="AN1119" i="183" s="1"/>
  <c r="AM58" i="172"/>
  <c r="AN1114" i="183" s="1"/>
  <c r="AM56" i="172"/>
  <c r="AN1112" i="183" s="1"/>
  <c r="AM59" i="172"/>
  <c r="AN1115" i="183" s="1"/>
  <c r="AM36" i="172"/>
  <c r="AN1092" i="183" s="1"/>
  <c r="AM37" i="172"/>
  <c r="AN1093" i="183" s="1"/>
  <c r="AM49" i="171"/>
  <c r="AN1049" i="183" s="1"/>
  <c r="AM50" i="171"/>
  <c r="AN1050" i="183" s="1"/>
  <c r="AM27" i="174"/>
  <c r="AN1195" i="183" s="1"/>
  <c r="AM52" i="174"/>
  <c r="AN1220" i="183" s="1"/>
  <c r="AM31" i="174"/>
  <c r="AN1199" i="183" s="1"/>
  <c r="AM44" i="171"/>
  <c r="AN1044" i="183" s="1"/>
  <c r="AQ19" i="170"/>
  <c r="AR963" i="183" s="1"/>
  <c r="AM24" i="170"/>
  <c r="AN968" i="183" s="1"/>
  <c r="AM43" i="170"/>
  <c r="AN987" i="183" s="1"/>
  <c r="AM63" i="170"/>
  <c r="AN1007" i="183" s="1"/>
  <c r="AM65" i="170"/>
  <c r="AN1009" i="183" s="1"/>
  <c r="AM60" i="170"/>
  <c r="AN1004" i="183" s="1"/>
  <c r="AM64" i="170"/>
  <c r="AN1008" i="183" s="1"/>
  <c r="BL6" i="171"/>
  <c r="BL1064" i="183"/>
  <c r="AT64" i="171"/>
  <c r="BL1060" i="183"/>
  <c r="AT60" i="171"/>
  <c r="AU1043" i="183"/>
  <c r="AU43" i="171"/>
  <c r="AU27" i="171"/>
  <c r="AV1027" i="183" s="1"/>
  <c r="AU23" i="171"/>
  <c r="AV1023" i="183" s="1"/>
  <c r="BL1032" i="183"/>
  <c r="AT32" i="171"/>
  <c r="BL1016" i="183"/>
  <c r="AT16" i="171"/>
  <c r="BL1012" i="183"/>
  <c r="AT12" i="171"/>
  <c r="BL1028" i="183"/>
  <c r="AT28" i="171"/>
  <c r="BL1052" i="183"/>
  <c r="AT52" i="171"/>
  <c r="BL1056" i="183"/>
  <c r="AT56" i="171"/>
  <c r="BL1020" i="183"/>
  <c r="AT20" i="171"/>
  <c r="BL1048" i="183"/>
  <c r="AT48" i="171"/>
  <c r="AM23" i="170"/>
  <c r="AN967" i="183" s="1"/>
  <c r="AM22" i="170"/>
  <c r="AN966" i="183" s="1"/>
  <c r="BL1001" i="183"/>
  <c r="AT57" i="170"/>
  <c r="BL973" i="183"/>
  <c r="AT29" i="170"/>
  <c r="BL958" i="183"/>
  <c r="AT14" i="170"/>
  <c r="BL989" i="183"/>
  <c r="AT45" i="170"/>
  <c r="BL960" i="183"/>
  <c r="AT16" i="170"/>
  <c r="BL997" i="183"/>
  <c r="AT53" i="170"/>
  <c r="AU10" i="170"/>
  <c r="AV954" i="183" s="1"/>
  <c r="AU55" i="169"/>
  <c r="AV943" i="183" s="1"/>
  <c r="BL899" i="183"/>
  <c r="AT11" i="169"/>
  <c r="BL902" i="183"/>
  <c r="AT14" i="169"/>
  <c r="BL939" i="183"/>
  <c r="AT51" i="169"/>
  <c r="AU25" i="167"/>
  <c r="AV745" i="183" s="1"/>
  <c r="AU55" i="167"/>
  <c r="AV775" i="183" s="1"/>
  <c r="BL737" i="183"/>
  <c r="AT17" i="167"/>
  <c r="BL732" i="183"/>
  <c r="AT12" i="167"/>
  <c r="BL787" i="183"/>
  <c r="AT11" i="168"/>
  <c r="BL795" i="183"/>
  <c r="AT19" i="168"/>
  <c r="BL811" i="183"/>
  <c r="AT35" i="168"/>
  <c r="BL815" i="183"/>
  <c r="AT39" i="168"/>
  <c r="BL793" i="183"/>
  <c r="AT17" i="168"/>
  <c r="BL807" i="183"/>
  <c r="AT31" i="168"/>
  <c r="AU47" i="167"/>
  <c r="AV767" i="183" s="1"/>
  <c r="AU37" i="167"/>
  <c r="AV757" i="183" s="1"/>
  <c r="AU53" i="167"/>
  <c r="AV773" i="183" s="1"/>
  <c r="AU31" i="167"/>
  <c r="AV751" i="183" s="1"/>
  <c r="BL771" i="183"/>
  <c r="AT51" i="167"/>
  <c r="BL755" i="183"/>
  <c r="AT35" i="167"/>
  <c r="BL770" i="183"/>
  <c r="AT50" i="167"/>
  <c r="BL753" i="183"/>
  <c r="AT33" i="167"/>
  <c r="AU41" i="167"/>
  <c r="AV761" i="183" s="1"/>
  <c r="AU48" i="167"/>
  <c r="BL785" i="183"/>
  <c r="AT65" i="167"/>
  <c r="BL734" i="183"/>
  <c r="AT14" i="167"/>
  <c r="BL742" i="183"/>
  <c r="AT22" i="167"/>
  <c r="BL738" i="183"/>
  <c r="AT18" i="167"/>
  <c r="BL739" i="183"/>
  <c r="AT19" i="167"/>
  <c r="BL744" i="183"/>
  <c r="AT24" i="167"/>
  <c r="BL730" i="183"/>
  <c r="AT10" i="167"/>
  <c r="BL743" i="183"/>
  <c r="AT23" i="167"/>
  <c r="BL731" i="183"/>
  <c r="AT11" i="167"/>
  <c r="AU736" i="183"/>
  <c r="AU16" i="167"/>
  <c r="BL735" i="183"/>
  <c r="AT15" i="167"/>
  <c r="AT23" i="166"/>
  <c r="AU687" i="183" s="1"/>
  <c r="BM1684" i="183"/>
  <c r="BL679" i="183"/>
  <c r="AT15" i="166"/>
  <c r="BL682" i="183"/>
  <c r="AT18" i="166"/>
  <c r="BM1683" i="183"/>
  <c r="BL655" i="183"/>
  <c r="AT47" i="165"/>
  <c r="BK1683" i="183"/>
  <c r="BK1684" i="183"/>
  <c r="AQ12" i="165"/>
  <c r="AR620" i="183" s="1"/>
  <c r="AM10" i="163"/>
  <c r="AN506" i="183" s="1"/>
  <c r="AM50" i="163"/>
  <c r="AN546" i="183" s="1"/>
  <c r="AM26" i="163"/>
  <c r="AN522" i="183" s="1"/>
  <c r="AM54" i="163"/>
  <c r="AN550" i="183" s="1"/>
  <c r="AM60" i="162"/>
  <c r="AN500" i="183" s="1"/>
  <c r="AM63" i="161"/>
  <c r="AN447" i="183" s="1"/>
  <c r="AM38" i="160"/>
  <c r="AN366" i="183" s="1"/>
  <c r="AM64" i="160"/>
  <c r="AN392" i="183" s="1"/>
  <c r="AM45" i="160"/>
  <c r="AN373" i="183" s="1"/>
  <c r="AM24" i="160"/>
  <c r="AN352" i="183" s="1"/>
  <c r="AM62" i="160"/>
  <c r="AN390" i="183" s="1"/>
  <c r="AM16" i="159"/>
  <c r="AN288" i="183" s="1"/>
  <c r="AM51" i="159"/>
  <c r="AN323" i="183" s="1"/>
  <c r="AM39" i="159"/>
  <c r="AN311" i="183" s="1"/>
  <c r="AM14" i="158"/>
  <c r="AN230" i="183" s="1"/>
  <c r="AM15" i="158"/>
  <c r="AN231" i="183" s="1"/>
  <c r="AM33" i="157"/>
  <c r="AN193" i="183" s="1"/>
  <c r="AM46" i="157"/>
  <c r="AN206" i="183" s="1"/>
  <c r="AM42" i="157"/>
  <c r="AN202" i="183" s="1"/>
  <c r="AM52" i="157"/>
  <c r="AN212" i="183" s="1"/>
  <c r="AM61" i="157"/>
  <c r="AN221" i="183" s="1"/>
  <c r="AM65" i="157"/>
  <c r="AN225" i="183" s="1"/>
  <c r="AM26" i="157"/>
  <c r="AN186" i="183" s="1"/>
  <c r="AM24" i="157"/>
  <c r="AN184" i="183" s="1"/>
  <c r="AM60" i="157"/>
  <c r="AN220" i="183" s="1"/>
  <c r="AM13" i="156"/>
  <c r="AN117" i="183" s="1"/>
  <c r="AM60" i="156"/>
  <c r="AN164" i="183" s="1"/>
  <c r="AM62" i="156"/>
  <c r="AN166" i="183" s="1"/>
  <c r="AM12" i="156"/>
  <c r="AN116" i="183" s="1"/>
  <c r="AM42" i="155"/>
  <c r="AN90" i="183" s="1"/>
  <c r="AV290" i="183"/>
  <c r="AQ18" i="159"/>
  <c r="AR290" i="183" s="1"/>
  <c r="AQ14" i="165"/>
  <c r="AR622" i="183" s="1"/>
  <c r="AT1684" i="183"/>
  <c r="AQ41" i="155"/>
  <c r="AR89" i="183" s="1"/>
  <c r="AV89" i="183"/>
  <c r="AM39" i="174"/>
  <c r="AN1207" i="183" s="1"/>
  <c r="AM51" i="174"/>
  <c r="AN1219" i="183" s="1"/>
  <c r="AQ45" i="163"/>
  <c r="AR541" i="183" s="1"/>
  <c r="AV541" i="183"/>
  <c r="AT1683" i="183"/>
  <c r="AQ53" i="162"/>
  <c r="AR493" i="183" s="1"/>
  <c r="AV493" i="183"/>
  <c r="AQ65" i="161"/>
  <c r="AR449" i="183" s="1"/>
  <c r="AV449" i="183"/>
  <c r="AM36" i="174"/>
  <c r="AN1204" i="183" s="1"/>
  <c r="AM41" i="174"/>
  <c r="AN1209" i="183" s="1"/>
  <c r="AM1209" i="183"/>
  <c r="AM43" i="174"/>
  <c r="AN1211" i="183" s="1"/>
  <c r="AM1211" i="183"/>
  <c r="AM13" i="153"/>
  <c r="AN845" i="183" s="1"/>
  <c r="AM845" i="183"/>
  <c r="AM22" i="163"/>
  <c r="AN518" i="183" s="1"/>
  <c r="AM518" i="183"/>
  <c r="AM46" i="171"/>
  <c r="AN1046" i="183" s="1"/>
  <c r="AM1046" i="183"/>
  <c r="AM22" i="157"/>
  <c r="AN182" i="183" s="1"/>
  <c r="AM182" i="183"/>
  <c r="AM30" i="157"/>
  <c r="AN190" i="183" s="1"/>
  <c r="AM190" i="183"/>
  <c r="AM26" i="161"/>
  <c r="AN410" i="183" s="1"/>
  <c r="AM410" i="183"/>
  <c r="AM1079" i="183"/>
  <c r="AM23" i="172"/>
  <c r="AN1079" i="183" s="1"/>
  <c r="AM1143" i="183"/>
  <c r="AM31" i="173"/>
  <c r="AN1143" i="183" s="1"/>
  <c r="AM52" i="159"/>
  <c r="AN324" i="183" s="1"/>
  <c r="AM324" i="183"/>
  <c r="AM1125" i="183"/>
  <c r="AM13" i="173"/>
  <c r="AN1125" i="183" s="1"/>
  <c r="AM10" i="157"/>
  <c r="AN170" i="183" s="1"/>
  <c r="AM170" i="183"/>
  <c r="AM16" i="162"/>
  <c r="AN456" i="183" s="1"/>
  <c r="AM456" i="183"/>
  <c r="AM39" i="172"/>
  <c r="AN1095" i="183" s="1"/>
  <c r="AM1095" i="183"/>
  <c r="AM25" i="157"/>
  <c r="AN185" i="183" s="1"/>
  <c r="AM185" i="183"/>
  <c r="AM1132" i="183"/>
  <c r="AM20" i="173"/>
  <c r="AN1132" i="183" s="1"/>
  <c r="AM1173" i="183"/>
  <c r="AM61" i="173"/>
  <c r="AN1173" i="183" s="1"/>
  <c r="AM1148" i="183"/>
  <c r="AM36" i="173"/>
  <c r="AN1148" i="183" s="1"/>
  <c r="AM12" i="172"/>
  <c r="AN1068" i="183" s="1"/>
  <c r="AM11" i="157"/>
  <c r="AN171" i="183" s="1"/>
  <c r="AM171" i="183"/>
  <c r="AM27" i="157"/>
  <c r="AN187" i="183" s="1"/>
  <c r="AM187" i="183"/>
  <c r="AM30" i="159"/>
  <c r="AN302" i="183" s="1"/>
  <c r="AM302" i="183"/>
  <c r="AM36" i="161"/>
  <c r="AN420" i="183" s="1"/>
  <c r="AM420" i="183"/>
  <c r="AM1165" i="183"/>
  <c r="AM53" i="173"/>
  <c r="AN1165" i="183" s="1"/>
  <c r="H30" i="61"/>
  <c r="AM1178" i="183"/>
  <c r="AM1163" i="183"/>
  <c r="AM51" i="173"/>
  <c r="AN1163" i="183" s="1"/>
  <c r="AM29" i="172"/>
  <c r="AN1085" i="183" s="1"/>
  <c r="AM1085" i="183"/>
  <c r="AM47" i="172"/>
  <c r="AN1103" i="183" s="1"/>
  <c r="AM1103" i="183"/>
  <c r="AM50" i="156"/>
  <c r="AN154" i="183" s="1"/>
  <c r="AM154" i="183"/>
  <c r="AM63" i="171"/>
  <c r="AN1063" i="183" s="1"/>
  <c r="AM1063" i="183"/>
  <c r="AM25" i="159"/>
  <c r="AN297" i="183" s="1"/>
  <c r="AM297" i="183"/>
  <c r="AM13" i="170"/>
  <c r="AN957" i="183" s="1"/>
  <c r="AM957" i="183"/>
  <c r="AM38" i="174"/>
  <c r="AN1206" i="183" s="1"/>
  <c r="AM11" i="173"/>
  <c r="AN1123" i="183" s="1"/>
  <c r="AM43" i="171"/>
  <c r="AN1043" i="183" s="1"/>
  <c r="AT44" i="171"/>
  <c r="AU1044" i="183" s="1"/>
  <c r="BK6" i="171"/>
  <c r="AQ39" i="171"/>
  <c r="AR1039" i="183" s="1"/>
  <c r="AU30" i="171"/>
  <c r="AV1030" i="183" s="1"/>
  <c r="AU41" i="171"/>
  <c r="AV1041" i="183" s="1"/>
  <c r="AU40" i="171"/>
  <c r="AV1040" i="183" s="1"/>
  <c r="AT36" i="171"/>
  <c r="AU1036" i="183" s="1"/>
  <c r="AT38" i="171"/>
  <c r="AU1038" i="183" s="1"/>
  <c r="AT42" i="171"/>
  <c r="AU1042" i="183" s="1"/>
  <c r="AU14" i="171"/>
  <c r="AV1014" i="183" s="1"/>
  <c r="AU18" i="171"/>
  <c r="AU21" i="170"/>
  <c r="AV965" i="183" s="1"/>
  <c r="AU12" i="170"/>
  <c r="AV956" i="183" s="1"/>
  <c r="AT11" i="170"/>
  <c r="AU955" i="183" s="1"/>
  <c r="AU15" i="170"/>
  <c r="AV959" i="183" s="1"/>
  <c r="AU20" i="170"/>
  <c r="AV964" i="183" s="1"/>
  <c r="AU17" i="170"/>
  <c r="AV961" i="183" s="1"/>
  <c r="AM19" i="170"/>
  <c r="AN963" i="183" s="1"/>
  <c r="G26" i="61"/>
  <c r="AM21" i="170"/>
  <c r="AN965" i="183" s="1"/>
  <c r="AL5" i="170"/>
  <c r="H26" i="61"/>
  <c r="AL6" i="170"/>
  <c r="AT27" i="169"/>
  <c r="AU915" i="183" s="1"/>
  <c r="AT34" i="169"/>
  <c r="AU922" i="183" s="1"/>
  <c r="AT13" i="169"/>
  <c r="AU901" i="183" s="1"/>
  <c r="AT12" i="169"/>
  <c r="AU900" i="183" s="1"/>
  <c r="AT42" i="169"/>
  <c r="AU930" i="183" s="1"/>
  <c r="AT16" i="169"/>
  <c r="AU904" i="183" s="1"/>
  <c r="AT15" i="169"/>
  <c r="AU903" i="183" s="1"/>
  <c r="AU21" i="169"/>
  <c r="AV909" i="183" s="1"/>
  <c r="AT38" i="169"/>
  <c r="AU926" i="183" s="1"/>
  <c r="AT22" i="169"/>
  <c r="AU910" i="183" s="1"/>
  <c r="AT17" i="169"/>
  <c r="AU905" i="183" s="1"/>
  <c r="AT47" i="169"/>
  <c r="AU935" i="183" s="1"/>
  <c r="AU19" i="169"/>
  <c r="AV907" i="183" s="1"/>
  <c r="AT25" i="169"/>
  <c r="AU913" i="183" s="1"/>
  <c r="AU23" i="169"/>
  <c r="AV911" i="183" s="1"/>
  <c r="AT10" i="169"/>
  <c r="AU898" i="183" s="1"/>
  <c r="BL6" i="153"/>
  <c r="AT38" i="167"/>
  <c r="AU758" i="183" s="1"/>
  <c r="AT42" i="167"/>
  <c r="AU762" i="183" s="1"/>
  <c r="AT34" i="167"/>
  <c r="AU754" i="183" s="1"/>
  <c r="AT36" i="167"/>
  <c r="AU756" i="183" s="1"/>
  <c r="AT28" i="167"/>
  <c r="AU748" i="183" s="1"/>
  <c r="AT26" i="167"/>
  <c r="AU746" i="183" s="1"/>
  <c r="AT30" i="167"/>
  <c r="AU750" i="183" s="1"/>
  <c r="AT44" i="167"/>
  <c r="AU764" i="183" s="1"/>
  <c r="BL6" i="166"/>
  <c r="AT16" i="166"/>
  <c r="AU680" i="183" s="1"/>
  <c r="AT20" i="166"/>
  <c r="AU684" i="183" s="1"/>
  <c r="AT21" i="166"/>
  <c r="AU685" i="183" s="1"/>
  <c r="AQ12" i="166"/>
  <c r="AR676" i="183" s="1"/>
  <c r="AT13" i="166"/>
  <c r="AU677" i="183" s="1"/>
  <c r="AT11" i="166"/>
  <c r="AU675" i="183" s="1"/>
  <c r="AT14" i="166"/>
  <c r="AU678" i="183" s="1"/>
  <c r="AU22" i="166"/>
  <c r="AV686" i="183" s="1"/>
  <c r="AU10" i="166"/>
  <c r="AV674" i="183" s="1"/>
  <c r="AT17" i="166"/>
  <c r="AU681" i="183" s="1"/>
  <c r="AU53" i="165"/>
  <c r="AV661" i="183" s="1"/>
  <c r="AT13" i="165"/>
  <c r="AU621" i="183" s="1"/>
  <c r="AQ16" i="165"/>
  <c r="AR624" i="183" s="1"/>
  <c r="AU22" i="165"/>
  <c r="AV630" i="183" s="1"/>
  <c r="AT17" i="165"/>
  <c r="AU625" i="183" s="1"/>
  <c r="AT20" i="165"/>
  <c r="AU628" i="183" s="1"/>
  <c r="AU18" i="165"/>
  <c r="AV626" i="183" s="1"/>
  <c r="AQ10" i="165"/>
  <c r="AR618" i="183" s="1"/>
  <c r="AT34" i="164"/>
  <c r="AU586" i="183" s="1"/>
  <c r="AT21" i="164"/>
  <c r="AU573" i="183" s="1"/>
  <c r="AM39" i="163"/>
  <c r="AN535" i="183" s="1"/>
  <c r="AM44" i="163"/>
  <c r="AN540" i="183" s="1"/>
  <c r="AT17" i="163"/>
  <c r="AU513" i="183" s="1"/>
  <c r="AT30" i="163"/>
  <c r="AU526" i="183" s="1"/>
  <c r="AT36" i="163"/>
  <c r="AU532" i="183" s="1"/>
  <c r="AM32" i="162"/>
  <c r="AN472" i="183" s="1"/>
  <c r="AM26" i="162"/>
  <c r="AN466" i="183" s="1"/>
  <c r="AT30" i="162"/>
  <c r="AU470" i="183" s="1"/>
  <c r="AT28" i="162"/>
  <c r="AU468" i="183" s="1"/>
  <c r="AT19" i="161"/>
  <c r="AU403" i="183" s="1"/>
  <c r="AM24" i="161"/>
  <c r="AN408" i="183" s="1"/>
  <c r="AT13" i="161"/>
  <c r="AU397" i="183" s="1"/>
  <c r="AT21" i="161"/>
  <c r="AU405" i="183" s="1"/>
  <c r="AT11" i="161"/>
  <c r="AU395" i="183" s="1"/>
  <c r="AT18" i="161"/>
  <c r="AU402" i="183" s="1"/>
  <c r="AT15" i="161"/>
  <c r="AU399" i="183" s="1"/>
  <c r="AM22" i="161"/>
  <c r="AN406" i="183" s="1"/>
  <c r="AT25" i="161"/>
  <c r="AU409" i="183" s="1"/>
  <c r="AT29" i="161"/>
  <c r="AU413" i="183" s="1"/>
  <c r="AT23" i="161"/>
  <c r="AU407" i="183" s="1"/>
  <c r="AM63" i="160"/>
  <c r="AN391" i="183" s="1"/>
  <c r="AQ10" i="159"/>
  <c r="AR282" i="183" s="1"/>
  <c r="AM43" i="157"/>
  <c r="AN203" i="183" s="1"/>
  <c r="AU45" i="158"/>
  <c r="AV261" i="183" s="1"/>
  <c r="AM10" i="158"/>
  <c r="AN226" i="183" s="1"/>
  <c r="AU48" i="157"/>
  <c r="AV208" i="183" s="1"/>
  <c r="AL5" i="157"/>
  <c r="AU59" i="156"/>
  <c r="AV163" i="183" s="1"/>
  <c r="AT31" i="155"/>
  <c r="AU79" i="183" s="1"/>
  <c r="AT27" i="155"/>
  <c r="AU75" i="183" s="1"/>
  <c r="AT44" i="155"/>
  <c r="AU92" i="183" s="1"/>
  <c r="AU51" i="154"/>
  <c r="AV43" i="183" s="1"/>
  <c r="BK6" i="154"/>
  <c r="AU53" i="154"/>
  <c r="AV45" i="183" s="1"/>
  <c r="AT48" i="154"/>
  <c r="AU40" i="183" s="1"/>
  <c r="AU49" i="154"/>
  <c r="AV41" i="183" s="1"/>
  <c r="AQ18" i="170"/>
  <c r="AR962" i="183" s="1"/>
  <c r="AM11" i="172"/>
  <c r="AN1067" i="183" s="1"/>
  <c r="H12" i="61"/>
  <c r="AL6" i="157"/>
  <c r="AM40" i="157"/>
  <c r="AN200" i="183" s="1"/>
  <c r="AQ24" i="162"/>
  <c r="AR464" i="183" s="1"/>
  <c r="G12" i="61"/>
  <c r="AQ10" i="170"/>
  <c r="AR954" i="183" s="1"/>
  <c r="AT22" i="174"/>
  <c r="AU1190" i="183" s="1"/>
  <c r="AT15" i="174"/>
  <c r="AU1183" i="183" s="1"/>
  <c r="AT20" i="174"/>
  <c r="AU1188" i="183" s="1"/>
  <c r="AT12" i="173"/>
  <c r="AU1124" i="183" s="1"/>
  <c r="AT16" i="173"/>
  <c r="AU1128" i="183" s="1"/>
  <c r="AM14" i="172"/>
  <c r="AN1070" i="183" s="1"/>
  <c r="BL5" i="171"/>
  <c r="BK5" i="171"/>
  <c r="AT34" i="171"/>
  <c r="AU1034" i="183" s="1"/>
  <c r="AT11" i="171"/>
  <c r="AU1011" i="183" s="1"/>
  <c r="AT19" i="171"/>
  <c r="AU1019" i="183" s="1"/>
  <c r="AT13" i="171"/>
  <c r="AU1013" i="183" s="1"/>
  <c r="AT15" i="171"/>
  <c r="AU1015" i="183" s="1"/>
  <c r="AU50" i="170"/>
  <c r="AV994" i="183" s="1"/>
  <c r="AU42" i="170"/>
  <c r="AV986" i="183" s="1"/>
  <c r="AT65" i="170"/>
  <c r="AU1009" i="183" s="1"/>
  <c r="AT33" i="170"/>
  <c r="AU977" i="183" s="1"/>
  <c r="AU30" i="170"/>
  <c r="AV974" i="183" s="1"/>
  <c r="AT25" i="170"/>
  <c r="AU969" i="183" s="1"/>
  <c r="AT61" i="170"/>
  <c r="AU1005" i="183" s="1"/>
  <c r="AU58" i="170"/>
  <c r="AV1002" i="183" s="1"/>
  <c r="AT47" i="170"/>
  <c r="AU991" i="183" s="1"/>
  <c r="AT40" i="170"/>
  <c r="AU984" i="183" s="1"/>
  <c r="AT28" i="170"/>
  <c r="AU972" i="183" s="1"/>
  <c r="AT48" i="170"/>
  <c r="AU992" i="183" s="1"/>
  <c r="AT56" i="170"/>
  <c r="AU1000" i="183" s="1"/>
  <c r="AT55" i="170"/>
  <c r="AU999" i="183" s="1"/>
  <c r="AT27" i="170"/>
  <c r="AU971" i="183" s="1"/>
  <c r="AT35" i="170"/>
  <c r="AU979" i="183" s="1"/>
  <c r="AT52" i="170"/>
  <c r="AU996" i="183" s="1"/>
  <c r="AQ54" i="170"/>
  <c r="AR998" i="183" s="1"/>
  <c r="AU64" i="170"/>
  <c r="AV1008" i="183" s="1"/>
  <c r="AU34" i="170"/>
  <c r="AV978" i="183" s="1"/>
  <c r="AU63" i="170"/>
  <c r="AV1007" i="183" s="1"/>
  <c r="AU62" i="170"/>
  <c r="AV1006" i="183" s="1"/>
  <c r="AT51" i="170"/>
  <c r="AU995" i="183" s="1"/>
  <c r="AT24" i="170"/>
  <c r="AU968" i="183" s="1"/>
  <c r="AT44" i="170"/>
  <c r="AU988" i="183" s="1"/>
  <c r="AT32" i="170"/>
  <c r="AU976" i="183" s="1"/>
  <c r="AT49" i="170"/>
  <c r="AU993" i="183" s="1"/>
  <c r="AU59" i="170"/>
  <c r="AV1003" i="183" s="1"/>
  <c r="AU26" i="170"/>
  <c r="AV970" i="183" s="1"/>
  <c r="AT43" i="170"/>
  <c r="AU987" i="183" s="1"/>
  <c r="AT60" i="170"/>
  <c r="AU1004" i="183" s="1"/>
  <c r="AT31" i="170"/>
  <c r="AU975" i="183" s="1"/>
  <c r="AT36" i="170"/>
  <c r="AU980" i="183" s="1"/>
  <c r="AT23" i="170"/>
  <c r="AU967" i="183" s="1"/>
  <c r="AU38" i="170"/>
  <c r="AV982" i="183" s="1"/>
  <c r="AU46" i="170"/>
  <c r="AV990" i="183" s="1"/>
  <c r="AT39" i="170"/>
  <c r="AU983" i="183" s="1"/>
  <c r="AT41" i="170"/>
  <c r="AU985" i="183" s="1"/>
  <c r="AT22" i="170"/>
  <c r="AU966" i="183" s="1"/>
  <c r="BK6" i="170"/>
  <c r="BK5" i="170"/>
  <c r="BL6" i="170"/>
  <c r="BL5" i="170"/>
  <c r="AU56" i="169"/>
  <c r="AV944" i="183" s="1"/>
  <c r="AU59" i="169"/>
  <c r="AT64" i="169"/>
  <c r="AU952" i="183" s="1"/>
  <c r="AT46" i="169"/>
  <c r="AU934" i="183" s="1"/>
  <c r="AT48" i="169"/>
  <c r="AU936" i="183" s="1"/>
  <c r="AT37" i="169"/>
  <c r="AU925" i="183" s="1"/>
  <c r="AT36" i="169"/>
  <c r="AU924" i="183" s="1"/>
  <c r="AU39" i="169"/>
  <c r="AV927" i="183" s="1"/>
  <c r="AT33" i="169"/>
  <c r="AU921" i="183" s="1"/>
  <c r="AT54" i="169"/>
  <c r="AU942" i="183" s="1"/>
  <c r="AT52" i="169"/>
  <c r="AU940" i="183" s="1"/>
  <c r="AT49" i="169"/>
  <c r="AU937" i="183" s="1"/>
  <c r="AT29" i="169"/>
  <c r="AU917" i="183" s="1"/>
  <c r="AT41" i="169"/>
  <c r="AU929" i="183" s="1"/>
  <c r="AT65" i="169"/>
  <c r="AU953" i="183" s="1"/>
  <c r="AT61" i="169"/>
  <c r="AU949" i="183" s="1"/>
  <c r="AT60" i="169"/>
  <c r="AU948" i="183" s="1"/>
  <c r="AT44" i="169"/>
  <c r="AU932" i="183" s="1"/>
  <c r="AT50" i="169"/>
  <c r="AU938" i="183" s="1"/>
  <c r="AT32" i="169"/>
  <c r="AU920" i="183" s="1"/>
  <c r="AU26" i="169"/>
  <c r="AV914" i="183" s="1"/>
  <c r="AU31" i="169"/>
  <c r="AV919" i="183" s="1"/>
  <c r="AT53" i="169"/>
  <c r="AU941" i="183" s="1"/>
  <c r="AT62" i="169"/>
  <c r="AU950" i="183" s="1"/>
  <c r="AT58" i="169"/>
  <c r="AU946" i="183" s="1"/>
  <c r="AT40" i="169"/>
  <c r="AU928" i="183" s="1"/>
  <c r="AT45" i="169"/>
  <c r="AU933" i="183" s="1"/>
  <c r="AT24" i="169"/>
  <c r="AU912" i="183" s="1"/>
  <c r="BK5" i="169"/>
  <c r="BK6" i="169"/>
  <c r="BL5" i="169"/>
  <c r="BL6" i="169"/>
  <c r="BL5" i="153"/>
  <c r="AT58" i="153"/>
  <c r="AU890" i="183" s="1"/>
  <c r="AT50" i="153"/>
  <c r="AU882" i="183" s="1"/>
  <c r="AT38" i="153"/>
  <c r="AU870" i="183" s="1"/>
  <c r="AT20" i="153"/>
  <c r="AU852" i="183" s="1"/>
  <c r="AT27" i="153"/>
  <c r="AU859" i="183" s="1"/>
  <c r="AT51" i="153"/>
  <c r="AU883" i="183" s="1"/>
  <c r="AT47" i="153"/>
  <c r="AU879" i="183" s="1"/>
  <c r="AT12" i="153"/>
  <c r="AU844" i="183" s="1"/>
  <c r="AT64" i="153"/>
  <c r="AU896" i="183" s="1"/>
  <c r="AT59" i="153"/>
  <c r="AU891" i="183" s="1"/>
  <c r="AT52" i="153"/>
  <c r="AU884" i="183" s="1"/>
  <c r="AT55" i="153"/>
  <c r="AU887" i="183" s="1"/>
  <c r="AT60" i="153"/>
  <c r="AU892" i="183" s="1"/>
  <c r="AT19" i="153"/>
  <c r="AU851" i="183" s="1"/>
  <c r="AT61" i="153"/>
  <c r="AU893" i="183" s="1"/>
  <c r="AT41" i="153"/>
  <c r="AU873" i="183" s="1"/>
  <c r="AT34" i="153"/>
  <c r="AU866" i="183" s="1"/>
  <c r="AT16" i="153"/>
  <c r="AU848" i="183" s="1"/>
  <c r="AT62" i="153"/>
  <c r="AU894" i="183" s="1"/>
  <c r="AT46" i="153"/>
  <c r="AU878" i="183" s="1"/>
  <c r="AT21" i="153"/>
  <c r="AU853" i="183" s="1"/>
  <c r="AT63" i="153"/>
  <c r="AU895" i="183" s="1"/>
  <c r="AT54" i="153"/>
  <c r="AU886" i="183" s="1"/>
  <c r="AT30" i="153"/>
  <c r="AU862" i="183" s="1"/>
  <c r="AT15" i="153"/>
  <c r="AU847" i="183" s="1"/>
  <c r="AT26" i="153"/>
  <c r="AU858" i="183" s="1"/>
  <c r="BK5" i="153"/>
  <c r="AT18" i="153"/>
  <c r="AU850" i="183" s="1"/>
  <c r="AT14" i="153"/>
  <c r="AU846" i="183" s="1"/>
  <c r="AT56" i="153"/>
  <c r="AU888" i="183" s="1"/>
  <c r="AT25" i="153"/>
  <c r="AU857" i="183" s="1"/>
  <c r="AT49" i="153"/>
  <c r="AU881" i="183" s="1"/>
  <c r="AT39" i="153"/>
  <c r="AU871" i="183" s="1"/>
  <c r="AT28" i="153"/>
  <c r="AU860" i="183" s="1"/>
  <c r="AT22" i="153"/>
  <c r="AU854" i="183" s="1"/>
  <c r="AT53" i="153"/>
  <c r="AU885" i="183" s="1"/>
  <c r="AT42" i="153"/>
  <c r="AU874" i="183" s="1"/>
  <c r="BK6" i="153"/>
  <c r="AT17" i="153"/>
  <c r="AU849" i="183" s="1"/>
  <c r="AT36" i="153"/>
  <c r="AU868" i="183" s="1"/>
  <c r="AT13" i="153"/>
  <c r="AU845" i="183" s="1"/>
  <c r="AT32" i="153"/>
  <c r="AU864" i="183" s="1"/>
  <c r="AT65" i="153"/>
  <c r="AU897" i="183" s="1"/>
  <c r="AT48" i="153"/>
  <c r="AU880" i="183" s="1"/>
  <c r="AT44" i="153"/>
  <c r="AU876" i="183" s="1"/>
  <c r="AT40" i="153"/>
  <c r="AU872" i="183" s="1"/>
  <c r="AT11" i="153"/>
  <c r="AU843" i="183" s="1"/>
  <c r="AT45" i="153"/>
  <c r="AU877" i="183" s="1"/>
  <c r="AT57" i="153"/>
  <c r="AU889" i="183" s="1"/>
  <c r="AT43" i="153"/>
  <c r="AU875" i="183" s="1"/>
  <c r="AU10" i="153"/>
  <c r="AV842" i="183" s="1"/>
  <c r="AU24" i="153"/>
  <c r="AV856" i="183" s="1"/>
  <c r="AT62" i="168"/>
  <c r="AU838" i="183" s="1"/>
  <c r="AU50" i="168"/>
  <c r="AV826" i="183" s="1"/>
  <c r="AU64" i="168"/>
  <c r="AV840" i="183" s="1"/>
  <c r="AU54" i="168"/>
  <c r="AV830" i="183" s="1"/>
  <c r="AU58" i="168"/>
  <c r="AV834" i="183" s="1"/>
  <c r="AU52" i="168"/>
  <c r="AV828" i="183" s="1"/>
  <c r="AT47" i="168"/>
  <c r="AU823" i="183" s="1"/>
  <c r="AT55" i="168"/>
  <c r="AU831" i="183" s="1"/>
  <c r="AT49" i="168"/>
  <c r="AU825" i="183" s="1"/>
  <c r="AT60" i="168"/>
  <c r="AU836" i="183" s="1"/>
  <c r="AT63" i="168"/>
  <c r="AU839" i="183" s="1"/>
  <c r="AT61" i="168"/>
  <c r="AU837" i="183" s="1"/>
  <c r="AT48" i="168"/>
  <c r="AU824" i="183" s="1"/>
  <c r="AU56" i="168"/>
  <c r="AV832" i="183" s="1"/>
  <c r="AT53" i="168"/>
  <c r="AU829" i="183" s="1"/>
  <c r="AT51" i="168"/>
  <c r="AU827" i="183" s="1"/>
  <c r="AT65" i="168"/>
  <c r="AU841" i="183" s="1"/>
  <c r="AT32" i="168"/>
  <c r="AU808" i="183" s="1"/>
  <c r="AT42" i="168"/>
  <c r="AU818" i="183" s="1"/>
  <c r="AT46" i="168"/>
  <c r="AU822" i="183" s="1"/>
  <c r="AU36" i="168"/>
  <c r="AV812" i="183" s="1"/>
  <c r="AU38" i="168"/>
  <c r="AV814" i="183" s="1"/>
  <c r="AT30" i="168"/>
  <c r="AU806" i="183" s="1"/>
  <c r="AT40" i="168"/>
  <c r="AU816" i="183" s="1"/>
  <c r="AT34" i="168"/>
  <c r="AU810" i="183" s="1"/>
  <c r="AT44" i="168"/>
  <c r="AU820" i="183" s="1"/>
  <c r="AT18" i="168"/>
  <c r="AU794" i="183" s="1"/>
  <c r="AT28" i="168"/>
  <c r="AU804" i="183" s="1"/>
  <c r="AT26" i="168"/>
  <c r="AU802" i="183" s="1"/>
  <c r="AT12" i="168"/>
  <c r="AU788" i="183" s="1"/>
  <c r="AT24" i="168"/>
  <c r="AU800" i="183" s="1"/>
  <c r="AT16" i="168"/>
  <c r="AU792" i="183" s="1"/>
  <c r="AT20" i="168"/>
  <c r="AU796" i="183" s="1"/>
  <c r="BL6" i="168"/>
  <c r="BL5" i="168"/>
  <c r="AT14" i="168"/>
  <c r="AU790" i="183" s="1"/>
  <c r="BK6" i="168"/>
  <c r="BK5" i="168"/>
  <c r="AT10" i="168"/>
  <c r="AU786" i="183" s="1"/>
  <c r="AT49" i="167"/>
  <c r="AU769" i="183" s="1"/>
  <c r="AT46" i="167"/>
  <c r="AU766" i="183" s="1"/>
  <c r="BK5" i="167"/>
  <c r="AQ32" i="167"/>
  <c r="AR752" i="183" s="1"/>
  <c r="AQ60" i="167"/>
  <c r="AR780" i="183" s="1"/>
  <c r="AQ64" i="167"/>
  <c r="AR784" i="183" s="1"/>
  <c r="AQ62" i="167"/>
  <c r="AR782" i="183" s="1"/>
  <c r="AT63" i="167"/>
  <c r="AU783" i="183" s="1"/>
  <c r="AT61" i="167"/>
  <c r="AU781" i="183" s="1"/>
  <c r="AT59" i="167"/>
  <c r="AU779" i="183" s="1"/>
  <c r="AU52" i="167"/>
  <c r="AV772" i="183" s="1"/>
  <c r="BL6" i="167"/>
  <c r="AU56" i="167"/>
  <c r="AV776" i="183" s="1"/>
  <c r="BL5" i="167"/>
  <c r="AU58" i="167"/>
  <c r="AV778" i="183" s="1"/>
  <c r="AU54" i="167"/>
  <c r="AV774" i="183" s="1"/>
  <c r="AT57" i="167"/>
  <c r="AU777" i="183" s="1"/>
  <c r="BK6" i="167"/>
  <c r="AQ34" i="161"/>
  <c r="AR418" i="183" s="1"/>
  <c r="AU30" i="166"/>
  <c r="AV694" i="183" s="1"/>
  <c r="AT41" i="166"/>
  <c r="AU705" i="183" s="1"/>
  <c r="AT26" i="166"/>
  <c r="AU690" i="183" s="1"/>
  <c r="AU46" i="166"/>
  <c r="AV710" i="183" s="1"/>
  <c r="BL5" i="166"/>
  <c r="BK6" i="166"/>
  <c r="AT57" i="166"/>
  <c r="AU721" i="183" s="1"/>
  <c r="AT35" i="166"/>
  <c r="AU699" i="183" s="1"/>
  <c r="AT39" i="166"/>
  <c r="AU703" i="183" s="1"/>
  <c r="AT29" i="166"/>
  <c r="AU693" i="183" s="1"/>
  <c r="AU52" i="166"/>
  <c r="AV716" i="183" s="1"/>
  <c r="AU64" i="166"/>
  <c r="AV728" i="183" s="1"/>
  <c r="AT27" i="166"/>
  <c r="AU691" i="183" s="1"/>
  <c r="AT25" i="166"/>
  <c r="AU689" i="183" s="1"/>
  <c r="AT45" i="166"/>
  <c r="AU709" i="183" s="1"/>
  <c r="AU54" i="166"/>
  <c r="AV718" i="183" s="1"/>
  <c r="AT37" i="166"/>
  <c r="AU701" i="183" s="1"/>
  <c r="AU62" i="166"/>
  <c r="AV726" i="183" s="1"/>
  <c r="AT47" i="166"/>
  <c r="AU711" i="183" s="1"/>
  <c r="AT50" i="166"/>
  <c r="AU714" i="183" s="1"/>
  <c r="AT49" i="166"/>
  <c r="AU713" i="183" s="1"/>
  <c r="AT53" i="166"/>
  <c r="AU717" i="183" s="1"/>
  <c r="AT32" i="166"/>
  <c r="AU696" i="183" s="1"/>
  <c r="AT48" i="166"/>
  <c r="AU712" i="183" s="1"/>
  <c r="AU38" i="166"/>
  <c r="AV702" i="183" s="1"/>
  <c r="AT42" i="166"/>
  <c r="AU706" i="183" s="1"/>
  <c r="AT31" i="166"/>
  <c r="AU695" i="183" s="1"/>
  <c r="AU56" i="166"/>
  <c r="AV720" i="183" s="1"/>
  <c r="AT51" i="166"/>
  <c r="AU715" i="183" s="1"/>
  <c r="AT44" i="166"/>
  <c r="AU708" i="183" s="1"/>
  <c r="AT59" i="166"/>
  <c r="AU723" i="183" s="1"/>
  <c r="AT40" i="166"/>
  <c r="AU704" i="183" s="1"/>
  <c r="BK5" i="166"/>
  <c r="AT63" i="166"/>
  <c r="AU727" i="183" s="1"/>
  <c r="AU60" i="166"/>
  <c r="AV724" i="183" s="1"/>
  <c r="AT33" i="166"/>
  <c r="AU697" i="183" s="1"/>
  <c r="AT61" i="166"/>
  <c r="AU725" i="183" s="1"/>
  <c r="AT36" i="166"/>
  <c r="AU700" i="183" s="1"/>
  <c r="AT28" i="166"/>
  <c r="AU692" i="183" s="1"/>
  <c r="AT65" i="166"/>
  <c r="AU729" i="183" s="1"/>
  <c r="AT34" i="166"/>
  <c r="AU698" i="183" s="1"/>
  <c r="AT55" i="166"/>
  <c r="AU719" i="183" s="1"/>
  <c r="AT43" i="166"/>
  <c r="AU707" i="183" s="1"/>
  <c r="AU58" i="166"/>
  <c r="AV722" i="183" s="1"/>
  <c r="AU24" i="166"/>
  <c r="AV688" i="183" s="1"/>
  <c r="BL5" i="165"/>
  <c r="BK6" i="165"/>
  <c r="AT50" i="165"/>
  <c r="AU658" i="183" s="1"/>
  <c r="AT33" i="165"/>
  <c r="AU641" i="183" s="1"/>
  <c r="AU54" i="165"/>
  <c r="AV662" i="183" s="1"/>
  <c r="AT59" i="165"/>
  <c r="AU667" i="183" s="1"/>
  <c r="AT34" i="165"/>
  <c r="AU642" i="183" s="1"/>
  <c r="AT32" i="165"/>
  <c r="AU640" i="183" s="1"/>
  <c r="AU58" i="165"/>
  <c r="AV666" i="183" s="1"/>
  <c r="AT27" i="165"/>
  <c r="AU635" i="183" s="1"/>
  <c r="AT49" i="165"/>
  <c r="AU657" i="183" s="1"/>
  <c r="AT65" i="165"/>
  <c r="AU673" i="183" s="1"/>
  <c r="AT61" i="165"/>
  <c r="AU669" i="183" s="1"/>
  <c r="AU56" i="165"/>
  <c r="AV664" i="183" s="1"/>
  <c r="AT42" i="165"/>
  <c r="AU650" i="183" s="1"/>
  <c r="AT39" i="165"/>
  <c r="AU647" i="183" s="1"/>
  <c r="AU38" i="165"/>
  <c r="AV646" i="183" s="1"/>
  <c r="AT52" i="165"/>
  <c r="AU660" i="183" s="1"/>
  <c r="AT25" i="165"/>
  <c r="AU633" i="183" s="1"/>
  <c r="AT40" i="165"/>
  <c r="AU648" i="183" s="1"/>
  <c r="AU62" i="165"/>
  <c r="AV670" i="183" s="1"/>
  <c r="BL6" i="165"/>
  <c r="AT41" i="165"/>
  <c r="AU649" i="183" s="1"/>
  <c r="AT57" i="165"/>
  <c r="AU665" i="183" s="1"/>
  <c r="AT28" i="165"/>
  <c r="AU636" i="183" s="1"/>
  <c r="AT63" i="165"/>
  <c r="AU671" i="183" s="1"/>
  <c r="AT29" i="165"/>
  <c r="AU637" i="183" s="1"/>
  <c r="AU60" i="165"/>
  <c r="AV668" i="183" s="1"/>
  <c r="AT48" i="165"/>
  <c r="AU656" i="183" s="1"/>
  <c r="AT45" i="165"/>
  <c r="AU653" i="183" s="1"/>
  <c r="AT30" i="165"/>
  <c r="AU638" i="183" s="1"/>
  <c r="BK5" i="165"/>
  <c r="AT31" i="165"/>
  <c r="AU639" i="183" s="1"/>
  <c r="AU36" i="165"/>
  <c r="AV644" i="183" s="1"/>
  <c r="AT44" i="165"/>
  <c r="AU652" i="183" s="1"/>
  <c r="AQ64" i="165"/>
  <c r="AR672" i="183" s="1"/>
  <c r="AT55" i="165"/>
  <c r="AU663" i="183" s="1"/>
  <c r="AT43" i="165"/>
  <c r="AU651" i="183" s="1"/>
  <c r="AT26" i="165"/>
  <c r="AU634" i="183" s="1"/>
  <c r="AU46" i="165"/>
  <c r="AV654" i="183" s="1"/>
  <c r="AU24" i="165"/>
  <c r="AV632" i="183" s="1"/>
  <c r="BK6" i="164"/>
  <c r="BL6" i="164"/>
  <c r="AT29" i="164"/>
  <c r="AU581" i="183" s="1"/>
  <c r="BL5" i="164"/>
  <c r="AT16" i="164"/>
  <c r="AU568" i="183" s="1"/>
  <c r="AT38" i="164"/>
  <c r="AU590" i="183" s="1"/>
  <c r="AT36" i="164"/>
  <c r="AU588" i="183" s="1"/>
  <c r="AT11" i="164"/>
  <c r="AU563" i="183" s="1"/>
  <c r="AU50" i="164"/>
  <c r="AV602" i="183" s="1"/>
  <c r="AT63" i="164"/>
  <c r="AU615" i="183" s="1"/>
  <c r="AT19" i="164"/>
  <c r="AU571" i="183" s="1"/>
  <c r="AT20" i="164"/>
  <c r="AU572" i="183" s="1"/>
  <c r="AT65" i="164"/>
  <c r="AU617" i="183" s="1"/>
  <c r="BK5" i="164"/>
  <c r="AU48" i="164"/>
  <c r="AV600" i="183" s="1"/>
  <c r="AT28" i="164"/>
  <c r="AU580" i="183" s="1"/>
  <c r="AT55" i="164"/>
  <c r="AU607" i="183" s="1"/>
  <c r="AU64" i="164"/>
  <c r="AV616" i="183" s="1"/>
  <c r="AU56" i="164"/>
  <c r="AV608" i="183" s="1"/>
  <c r="AT12" i="164"/>
  <c r="AU564" i="183" s="1"/>
  <c r="AU42" i="164"/>
  <c r="AV594" i="183" s="1"/>
  <c r="AT45" i="164"/>
  <c r="AU597" i="183" s="1"/>
  <c r="AT39" i="164"/>
  <c r="AU591" i="183" s="1"/>
  <c r="AU54" i="164"/>
  <c r="AV606" i="183" s="1"/>
  <c r="AT57" i="164"/>
  <c r="AU609" i="183" s="1"/>
  <c r="AT37" i="164"/>
  <c r="AU589" i="183" s="1"/>
  <c r="AU52" i="164"/>
  <c r="AV604" i="183" s="1"/>
  <c r="AT23" i="164"/>
  <c r="AU575" i="183" s="1"/>
  <c r="AT43" i="164"/>
  <c r="AU595" i="183" s="1"/>
  <c r="AU46" i="164"/>
  <c r="AV598" i="183" s="1"/>
  <c r="AT40" i="164"/>
  <c r="AU592" i="183" s="1"/>
  <c r="AT32" i="164"/>
  <c r="AU584" i="183" s="1"/>
  <c r="AT33" i="164"/>
  <c r="AU585" i="183" s="1"/>
  <c r="AT59" i="164"/>
  <c r="AU611" i="183" s="1"/>
  <c r="AT41" i="164"/>
  <c r="AU593" i="183" s="1"/>
  <c r="AT53" i="164"/>
  <c r="AU605" i="183" s="1"/>
  <c r="AT31" i="164"/>
  <c r="AU583" i="183" s="1"/>
  <c r="AT15" i="164"/>
  <c r="AU567" i="183" s="1"/>
  <c r="AT27" i="164"/>
  <c r="AU579" i="183" s="1"/>
  <c r="AU58" i="164"/>
  <c r="AV610" i="183" s="1"/>
  <c r="AT47" i="164"/>
  <c r="AU599" i="183" s="1"/>
  <c r="AQ49" i="163"/>
  <c r="AR545" i="183" s="1"/>
  <c r="AT56" i="163"/>
  <c r="AU552" i="183" s="1"/>
  <c r="AT62" i="163"/>
  <c r="AU558" i="183" s="1"/>
  <c r="AQ59" i="162"/>
  <c r="AR499" i="183" s="1"/>
  <c r="AU57" i="163"/>
  <c r="AV553" i="183" s="1"/>
  <c r="AT52" i="163"/>
  <c r="AU548" i="183" s="1"/>
  <c r="AU37" i="163"/>
  <c r="AV533" i="183" s="1"/>
  <c r="AT44" i="163"/>
  <c r="AU540" i="183" s="1"/>
  <c r="AU34" i="163"/>
  <c r="AV530" i="183" s="1"/>
  <c r="AU31" i="163"/>
  <c r="AV527" i="183" s="1"/>
  <c r="AT42" i="163"/>
  <c r="AU538" i="183" s="1"/>
  <c r="AT63" i="163"/>
  <c r="AU559" i="183" s="1"/>
  <c r="AU51" i="163"/>
  <c r="AV547" i="183" s="1"/>
  <c r="AT47" i="163"/>
  <c r="AU543" i="183" s="1"/>
  <c r="AU39" i="163"/>
  <c r="AV535" i="183" s="1"/>
  <c r="AT60" i="163"/>
  <c r="AU556" i="183" s="1"/>
  <c r="AT25" i="163"/>
  <c r="AU521" i="183" s="1"/>
  <c r="AU38" i="163"/>
  <c r="AV534" i="183" s="1"/>
  <c r="AU59" i="163"/>
  <c r="AV555" i="183" s="1"/>
  <c r="AT58" i="163"/>
  <c r="AU554" i="183" s="1"/>
  <c r="AU32" i="163"/>
  <c r="AV528" i="183" s="1"/>
  <c r="AU55" i="163"/>
  <c r="AV551" i="183" s="1"/>
  <c r="AT43" i="163"/>
  <c r="AU539" i="183" s="1"/>
  <c r="AU33" i="163"/>
  <c r="AV529" i="183" s="1"/>
  <c r="AU53" i="163"/>
  <c r="AV549" i="183" s="1"/>
  <c r="AT41" i="163"/>
  <c r="AU537" i="183" s="1"/>
  <c r="AU40" i="163"/>
  <c r="AV536" i="183" s="1"/>
  <c r="AQ20" i="162"/>
  <c r="AR460" i="183" s="1"/>
  <c r="AM20" i="163"/>
  <c r="AN516" i="183" s="1"/>
  <c r="G18" i="61"/>
  <c r="AT16" i="163"/>
  <c r="AU512" i="183" s="1"/>
  <c r="AT23" i="163"/>
  <c r="AU519" i="183" s="1"/>
  <c r="AT21" i="163"/>
  <c r="AU517" i="183" s="1"/>
  <c r="AU26" i="163"/>
  <c r="AV522" i="183" s="1"/>
  <c r="BL6" i="163"/>
  <c r="BL5" i="163"/>
  <c r="AU12" i="163"/>
  <c r="AV508" i="183" s="1"/>
  <c r="AT19" i="163"/>
  <c r="AU515" i="183" s="1"/>
  <c r="AT24" i="163"/>
  <c r="AU520" i="183" s="1"/>
  <c r="AT10" i="163"/>
  <c r="AU506" i="183" s="1"/>
  <c r="BK5" i="163"/>
  <c r="BK6" i="163"/>
  <c r="AT13" i="163"/>
  <c r="AU509" i="183" s="1"/>
  <c r="AU11" i="163"/>
  <c r="AV507" i="183" s="1"/>
  <c r="AU18" i="163"/>
  <c r="AV514" i="183" s="1"/>
  <c r="AT15" i="163"/>
  <c r="AU511" i="183" s="1"/>
  <c r="AT27" i="163"/>
  <c r="AU523" i="183" s="1"/>
  <c r="AT28" i="163"/>
  <c r="AU524" i="183" s="1"/>
  <c r="AT33" i="162"/>
  <c r="AU473" i="183" s="1"/>
  <c r="AT39" i="162"/>
  <c r="AU479" i="183" s="1"/>
  <c r="AT35" i="162"/>
  <c r="AU475" i="183" s="1"/>
  <c r="AT40" i="162"/>
  <c r="AU480" i="183" s="1"/>
  <c r="AT55" i="162"/>
  <c r="AU495" i="183" s="1"/>
  <c r="AT57" i="162"/>
  <c r="AU497" i="183" s="1"/>
  <c r="AT47" i="162"/>
  <c r="AU487" i="183" s="1"/>
  <c r="AT37" i="162"/>
  <c r="AU477" i="183" s="1"/>
  <c r="AT51" i="162"/>
  <c r="AU491" i="183" s="1"/>
  <c r="AU41" i="162"/>
  <c r="AV481" i="183" s="1"/>
  <c r="AU32" i="162"/>
  <c r="AV472" i="183" s="1"/>
  <c r="AT44" i="162"/>
  <c r="AU484" i="183" s="1"/>
  <c r="AT23" i="162"/>
  <c r="AU463" i="183" s="1"/>
  <c r="AT61" i="162"/>
  <c r="AU501" i="183" s="1"/>
  <c r="AU49" i="162"/>
  <c r="AV489" i="183" s="1"/>
  <c r="AT45" i="162"/>
  <c r="AU485" i="183" s="1"/>
  <c r="AT64" i="162"/>
  <c r="AU504" i="183" s="1"/>
  <c r="AT43" i="162"/>
  <c r="AU483" i="183" s="1"/>
  <c r="AT27" i="162"/>
  <c r="AU467" i="183" s="1"/>
  <c r="BK6" i="162"/>
  <c r="AU31" i="162"/>
  <c r="AV471" i="183" s="1"/>
  <c r="AU46" i="162"/>
  <c r="AV486" i="183" s="1"/>
  <c r="AU42" i="162"/>
  <c r="AV482" i="183" s="1"/>
  <c r="AL6" i="162"/>
  <c r="AU22" i="162"/>
  <c r="AV462" i="183" s="1"/>
  <c r="AU14" i="162"/>
  <c r="AV454" i="183" s="1"/>
  <c r="AU18" i="162"/>
  <c r="AV458" i="183" s="1"/>
  <c r="AU29" i="162"/>
  <c r="AV469" i="183" s="1"/>
  <c r="AU17" i="162"/>
  <c r="AV457" i="183" s="1"/>
  <c r="AU12" i="162"/>
  <c r="AV452" i="183" s="1"/>
  <c r="BL6" i="162"/>
  <c r="AU26" i="162"/>
  <c r="AV466" i="183" s="1"/>
  <c r="AT13" i="162"/>
  <c r="AU453" i="183" s="1"/>
  <c r="BK5" i="162"/>
  <c r="AU25" i="162"/>
  <c r="AV465" i="183" s="1"/>
  <c r="AU11" i="162"/>
  <c r="AV451" i="183" s="1"/>
  <c r="AU10" i="162"/>
  <c r="AV450" i="183" s="1"/>
  <c r="AU21" i="162"/>
  <c r="AV461" i="183" s="1"/>
  <c r="BL5" i="162"/>
  <c r="AT58" i="161"/>
  <c r="AU442" i="183" s="1"/>
  <c r="AT57" i="161"/>
  <c r="AU441" i="183" s="1"/>
  <c r="AU49" i="161"/>
  <c r="AV433" i="183" s="1"/>
  <c r="AU54" i="161"/>
  <c r="AV438" i="183" s="1"/>
  <c r="AU53" i="161"/>
  <c r="AV437" i="183" s="1"/>
  <c r="AU55" i="161"/>
  <c r="AV439" i="183" s="1"/>
  <c r="AU62" i="161"/>
  <c r="AV446" i="183" s="1"/>
  <c r="AT59" i="161"/>
  <c r="AU443" i="183" s="1"/>
  <c r="AT60" i="161"/>
  <c r="AU444" i="183" s="1"/>
  <c r="AU63" i="161"/>
  <c r="AV447" i="183" s="1"/>
  <c r="AT52" i="161"/>
  <c r="AU436" i="183" s="1"/>
  <c r="AU56" i="161"/>
  <c r="AV440" i="183" s="1"/>
  <c r="AT51" i="161"/>
  <c r="AU435" i="183" s="1"/>
  <c r="AU50" i="161"/>
  <c r="AV434" i="183" s="1"/>
  <c r="AU48" i="161"/>
  <c r="AV432" i="183" s="1"/>
  <c r="AU61" i="161"/>
  <c r="AV445" i="183" s="1"/>
  <c r="AT64" i="161"/>
  <c r="AU448" i="183" s="1"/>
  <c r="AU37" i="161"/>
  <c r="AV421" i="183" s="1"/>
  <c r="AT35" i="161"/>
  <c r="AU419" i="183" s="1"/>
  <c r="AT36" i="161"/>
  <c r="AU420" i="183" s="1"/>
  <c r="AT39" i="161"/>
  <c r="AU423" i="183" s="1"/>
  <c r="AU32" i="161"/>
  <c r="AV416" i="183" s="1"/>
  <c r="AT40" i="161"/>
  <c r="AU424" i="183" s="1"/>
  <c r="AT26" i="161"/>
  <c r="AU410" i="183" s="1"/>
  <c r="AU38" i="161"/>
  <c r="AV422" i="183" s="1"/>
  <c r="BK5" i="161"/>
  <c r="BL5" i="161"/>
  <c r="AT43" i="161"/>
  <c r="AU427" i="183" s="1"/>
  <c r="AT28" i="161"/>
  <c r="AU412" i="183" s="1"/>
  <c r="AU42" i="161"/>
  <c r="AV426" i="183" s="1"/>
  <c r="AU41" i="161"/>
  <c r="AV425" i="183" s="1"/>
  <c r="AU46" i="161"/>
  <c r="AV430" i="183" s="1"/>
  <c r="BK6" i="161"/>
  <c r="BL6" i="161"/>
  <c r="AT44" i="161"/>
  <c r="AU428" i="183" s="1"/>
  <c r="AU31" i="161"/>
  <c r="AV415" i="183" s="1"/>
  <c r="AU45" i="161"/>
  <c r="AV429" i="183" s="1"/>
  <c r="AT56" i="160"/>
  <c r="AU384" i="183" s="1"/>
  <c r="AU65" i="160"/>
  <c r="AV393" i="183" s="1"/>
  <c r="AU55" i="160"/>
  <c r="AV383" i="183" s="1"/>
  <c r="AU47" i="160"/>
  <c r="AV375" i="183" s="1"/>
  <c r="AU51" i="160"/>
  <c r="AV379" i="183" s="1"/>
  <c r="AU49" i="160"/>
  <c r="AV377" i="183" s="1"/>
  <c r="AT59" i="160"/>
  <c r="AU387" i="183" s="1"/>
  <c r="AT58" i="160"/>
  <c r="AU386" i="183" s="1"/>
  <c r="AU54" i="160"/>
  <c r="AV382" i="183" s="1"/>
  <c r="AT52" i="160"/>
  <c r="AU380" i="183" s="1"/>
  <c r="AU64" i="160"/>
  <c r="AV392" i="183" s="1"/>
  <c r="AU62" i="160"/>
  <c r="AV390" i="183" s="1"/>
  <c r="AU63" i="160"/>
  <c r="AV391" i="183" s="1"/>
  <c r="AT57" i="160"/>
  <c r="AU385" i="183" s="1"/>
  <c r="AT53" i="160"/>
  <c r="AU381" i="183" s="1"/>
  <c r="AU50" i="160"/>
  <c r="AV378" i="183" s="1"/>
  <c r="AU60" i="160"/>
  <c r="AV388" i="183" s="1"/>
  <c r="AU48" i="160"/>
  <c r="AV376" i="183" s="1"/>
  <c r="AU43" i="160"/>
  <c r="AV371" i="183" s="1"/>
  <c r="AT44" i="160"/>
  <c r="AU372" i="183" s="1"/>
  <c r="AU36" i="160"/>
  <c r="AV364" i="183" s="1"/>
  <c r="AU30" i="160"/>
  <c r="AV358" i="183" s="1"/>
  <c r="AU32" i="160"/>
  <c r="AV360" i="183" s="1"/>
  <c r="AT37" i="160"/>
  <c r="AU365" i="183" s="1"/>
  <c r="AT45" i="160"/>
  <c r="AU373" i="183" s="1"/>
  <c r="AU25" i="160"/>
  <c r="AV353" i="183" s="1"/>
  <c r="AT41" i="160"/>
  <c r="AU369" i="183" s="1"/>
  <c r="AT40" i="160"/>
  <c r="AU368" i="183" s="1"/>
  <c r="AU24" i="160"/>
  <c r="AV352" i="183" s="1"/>
  <c r="AU39" i="160"/>
  <c r="AV367" i="183" s="1"/>
  <c r="AT34" i="160"/>
  <c r="AU362" i="183" s="1"/>
  <c r="AU38" i="160"/>
  <c r="AV366" i="183" s="1"/>
  <c r="AU42" i="160"/>
  <c r="AV370" i="183" s="1"/>
  <c r="AT23" i="160"/>
  <c r="AU351" i="183" s="1"/>
  <c r="BK6" i="160"/>
  <c r="BK5" i="160"/>
  <c r="AT22" i="160"/>
  <c r="AU350" i="183" s="1"/>
  <c r="BL6" i="160"/>
  <c r="BL5" i="160"/>
  <c r="AU53" i="159"/>
  <c r="AV325" i="183" s="1"/>
  <c r="AU47" i="159"/>
  <c r="AV319" i="183" s="1"/>
  <c r="AU63" i="159"/>
  <c r="AV335" i="183" s="1"/>
  <c r="AT35" i="159"/>
  <c r="AU307" i="183" s="1"/>
  <c r="AT52" i="159"/>
  <c r="AU324" i="183" s="1"/>
  <c r="AU33" i="159"/>
  <c r="AV305" i="183" s="1"/>
  <c r="AT39" i="159"/>
  <c r="AU311" i="183" s="1"/>
  <c r="AT46" i="159"/>
  <c r="AU318" i="183" s="1"/>
  <c r="AT61" i="159"/>
  <c r="AU333" i="183" s="1"/>
  <c r="AT54" i="159"/>
  <c r="AU326" i="183" s="1"/>
  <c r="AU45" i="159"/>
  <c r="AV317" i="183" s="1"/>
  <c r="AU64" i="159"/>
  <c r="AV336" i="183" s="1"/>
  <c r="AU38" i="159"/>
  <c r="AV310" i="183" s="1"/>
  <c r="AU26" i="159"/>
  <c r="AV298" i="183" s="1"/>
  <c r="AU56" i="159"/>
  <c r="AV328" i="183" s="1"/>
  <c r="AT42" i="159"/>
  <c r="AU314" i="183" s="1"/>
  <c r="AT49" i="159"/>
  <c r="AU321" i="183" s="1"/>
  <c r="AU57" i="159"/>
  <c r="AV329" i="183" s="1"/>
  <c r="AT24" i="159"/>
  <c r="AU296" i="183" s="1"/>
  <c r="AU50" i="159"/>
  <c r="AV322" i="183" s="1"/>
  <c r="AU27" i="159"/>
  <c r="AV299" i="183" s="1"/>
  <c r="AT44" i="159"/>
  <c r="AU316" i="183" s="1"/>
  <c r="AT32" i="159"/>
  <c r="AU304" i="183" s="1"/>
  <c r="AT55" i="159"/>
  <c r="AU327" i="183" s="1"/>
  <c r="AU60" i="159"/>
  <c r="AV332" i="183" s="1"/>
  <c r="AU28" i="159"/>
  <c r="AV300" i="183" s="1"/>
  <c r="AU25" i="159"/>
  <c r="AV297" i="183" s="1"/>
  <c r="AU51" i="159"/>
  <c r="AV323" i="183" s="1"/>
  <c r="AT36" i="159"/>
  <c r="AU308" i="183" s="1"/>
  <c r="AT40" i="159"/>
  <c r="AU312" i="183" s="1"/>
  <c r="AT23" i="159"/>
  <c r="AU295" i="183" s="1"/>
  <c r="AT31" i="159"/>
  <c r="AU303" i="183" s="1"/>
  <c r="AU34" i="159"/>
  <c r="AV306" i="183" s="1"/>
  <c r="AU43" i="159"/>
  <c r="AV315" i="183" s="1"/>
  <c r="AU37" i="159"/>
  <c r="AV309" i="183" s="1"/>
  <c r="AU59" i="159"/>
  <c r="AV331" i="183" s="1"/>
  <c r="AU62" i="159"/>
  <c r="AV334" i="183" s="1"/>
  <c r="AU41" i="159"/>
  <c r="AV313" i="183" s="1"/>
  <c r="AT30" i="159"/>
  <c r="AU302" i="183" s="1"/>
  <c r="AT29" i="159"/>
  <c r="AU301" i="183" s="1"/>
  <c r="BL6" i="159"/>
  <c r="BL5" i="159"/>
  <c r="AT22" i="159"/>
  <c r="AU294" i="183" s="1"/>
  <c r="BK6" i="159"/>
  <c r="BK5" i="159"/>
  <c r="AT50" i="158"/>
  <c r="AU266" i="183" s="1"/>
  <c r="AT62" i="158"/>
  <c r="AU278" i="183" s="1"/>
  <c r="AT41" i="158"/>
  <c r="AU257" i="183" s="1"/>
  <c r="AT35" i="158"/>
  <c r="AU251" i="183" s="1"/>
  <c r="AT42" i="158"/>
  <c r="AU258" i="183" s="1"/>
  <c r="AT57" i="158"/>
  <c r="AU273" i="183" s="1"/>
  <c r="AT39" i="158"/>
  <c r="AU255" i="183" s="1"/>
  <c r="AU33" i="158"/>
  <c r="AV249" i="183" s="1"/>
  <c r="AU44" i="158"/>
  <c r="AV260" i="183" s="1"/>
  <c r="AT49" i="158"/>
  <c r="AU265" i="183" s="1"/>
  <c r="AU60" i="158"/>
  <c r="AV276" i="183" s="1"/>
  <c r="AT34" i="158"/>
  <c r="AU250" i="183" s="1"/>
  <c r="AT56" i="158"/>
  <c r="AU272" i="183" s="1"/>
  <c r="AT31" i="158"/>
  <c r="AU247" i="183" s="1"/>
  <c r="AU36" i="158"/>
  <c r="AV252" i="183" s="1"/>
  <c r="AT30" i="158"/>
  <c r="AU246" i="183" s="1"/>
  <c r="AT46" i="158"/>
  <c r="AU262" i="183" s="1"/>
  <c r="AU65" i="158"/>
  <c r="AU64" i="158"/>
  <c r="AV280" i="183" s="1"/>
  <c r="AT61" i="158"/>
  <c r="AU277" i="183" s="1"/>
  <c r="AU63" i="158"/>
  <c r="AV279" i="183" s="1"/>
  <c r="AU48" i="158"/>
  <c r="AV264" i="183" s="1"/>
  <c r="AU37" i="158"/>
  <c r="AV253" i="183" s="1"/>
  <c r="AT32" i="158"/>
  <c r="AU248" i="183" s="1"/>
  <c r="AT58" i="158"/>
  <c r="AU274" i="183" s="1"/>
  <c r="AT54" i="158"/>
  <c r="AU270" i="183" s="1"/>
  <c r="AT51" i="158"/>
  <c r="AU267" i="183" s="1"/>
  <c r="AT40" i="158"/>
  <c r="AU256" i="183" s="1"/>
  <c r="AP5" i="157"/>
  <c r="AP6" i="157"/>
  <c r="AT17" i="158"/>
  <c r="AU233" i="183" s="1"/>
  <c r="AT25" i="158"/>
  <c r="AU241" i="183" s="1"/>
  <c r="AT21" i="158"/>
  <c r="AU237" i="183" s="1"/>
  <c r="AT28" i="158"/>
  <c r="AU244" i="183" s="1"/>
  <c r="AU10" i="158"/>
  <c r="AV226" i="183" s="1"/>
  <c r="AT16" i="158"/>
  <c r="AU232" i="183" s="1"/>
  <c r="AT24" i="158"/>
  <c r="AU240" i="183" s="1"/>
  <c r="AT13" i="158"/>
  <c r="AU229" i="183" s="1"/>
  <c r="AT29" i="158"/>
  <c r="AU245" i="183" s="1"/>
  <c r="AU27" i="158"/>
  <c r="AV243" i="183" s="1"/>
  <c r="AU19" i="158"/>
  <c r="AV235" i="183" s="1"/>
  <c r="AT12" i="158"/>
  <c r="AU228" i="183" s="1"/>
  <c r="BL6" i="158"/>
  <c r="AT20" i="158"/>
  <c r="AU236" i="183" s="1"/>
  <c r="AU23" i="158"/>
  <c r="AV239" i="183" s="1"/>
  <c r="BK6" i="158"/>
  <c r="BL5" i="158"/>
  <c r="AU26" i="158"/>
  <c r="AV242" i="183" s="1"/>
  <c r="AU22" i="158"/>
  <c r="AV238" i="183" s="1"/>
  <c r="BK5" i="158"/>
  <c r="AU11" i="158"/>
  <c r="AV227" i="183" s="1"/>
  <c r="AU14" i="158"/>
  <c r="AV230" i="183" s="1"/>
  <c r="AU15" i="158"/>
  <c r="AV231" i="183" s="1"/>
  <c r="AU18" i="158"/>
  <c r="AV234" i="183" s="1"/>
  <c r="AT59" i="157"/>
  <c r="AU219" i="183" s="1"/>
  <c r="AT58" i="157"/>
  <c r="AU218" i="183" s="1"/>
  <c r="AT45" i="157"/>
  <c r="AU205" i="183" s="1"/>
  <c r="AU55" i="157"/>
  <c r="AV215" i="183" s="1"/>
  <c r="AT32" i="157"/>
  <c r="AU192" i="183" s="1"/>
  <c r="AT42" i="157"/>
  <c r="AU202" i="183" s="1"/>
  <c r="AT50" i="157"/>
  <c r="AU210" i="183" s="1"/>
  <c r="AT65" i="157"/>
  <c r="AU225" i="183" s="1"/>
  <c r="AT41" i="157"/>
  <c r="AU201" i="183" s="1"/>
  <c r="AU57" i="157"/>
  <c r="AV217" i="183" s="1"/>
  <c r="AU52" i="157"/>
  <c r="AV212" i="183" s="1"/>
  <c r="AT31" i="157"/>
  <c r="AU191" i="183" s="1"/>
  <c r="AT64" i="157"/>
  <c r="AU224" i="183" s="1"/>
  <c r="AQ49" i="157"/>
  <c r="AR209" i="183" s="1"/>
  <c r="AU56" i="157"/>
  <c r="AV216" i="183" s="1"/>
  <c r="AU54" i="157"/>
  <c r="AV214" i="183" s="1"/>
  <c r="AT34" i="157"/>
  <c r="AU194" i="183" s="1"/>
  <c r="BK5" i="157"/>
  <c r="AU63" i="157"/>
  <c r="AV223" i="183" s="1"/>
  <c r="AT46" i="157"/>
  <c r="AU206" i="183" s="1"/>
  <c r="AT40" i="157"/>
  <c r="AU200" i="183" s="1"/>
  <c r="AU44" i="157"/>
  <c r="AV204" i="183" s="1"/>
  <c r="AT51" i="157"/>
  <c r="AU211" i="183" s="1"/>
  <c r="AT38" i="157"/>
  <c r="AU198" i="183" s="1"/>
  <c r="AT30" i="157"/>
  <c r="AU190" i="183" s="1"/>
  <c r="AT33" i="157"/>
  <c r="AU193" i="183" s="1"/>
  <c r="AT60" i="157"/>
  <c r="AU220" i="183" s="1"/>
  <c r="AT43" i="157"/>
  <c r="AU203" i="183" s="1"/>
  <c r="AT61" i="157"/>
  <c r="AU221" i="183" s="1"/>
  <c r="AU36" i="157"/>
  <c r="AV196" i="183" s="1"/>
  <c r="AT35" i="157"/>
  <c r="AU195" i="183" s="1"/>
  <c r="AU62" i="157"/>
  <c r="AV222" i="183" s="1"/>
  <c r="AT47" i="157"/>
  <c r="AU207" i="183" s="1"/>
  <c r="AT39" i="157"/>
  <c r="AU199" i="183" s="1"/>
  <c r="AU37" i="157"/>
  <c r="AV197" i="183" s="1"/>
  <c r="AU53" i="157"/>
  <c r="AV213" i="183" s="1"/>
  <c r="AM48" i="156"/>
  <c r="AN152" i="183" s="1"/>
  <c r="BK6" i="157"/>
  <c r="BL6" i="157"/>
  <c r="AT21" i="157"/>
  <c r="AU181" i="183" s="1"/>
  <c r="AU18" i="157"/>
  <c r="AV178" i="183" s="1"/>
  <c r="AU12" i="157"/>
  <c r="AV172" i="183" s="1"/>
  <c r="AU26" i="157"/>
  <c r="AV186" i="183" s="1"/>
  <c r="AT13" i="157"/>
  <c r="AU173" i="183" s="1"/>
  <c r="BL5" i="157"/>
  <c r="AU19" i="157"/>
  <c r="AV179" i="183" s="1"/>
  <c r="AU23" i="157"/>
  <c r="AV183" i="183" s="1"/>
  <c r="AT29" i="157"/>
  <c r="AU189" i="183" s="1"/>
  <c r="AU14" i="157"/>
  <c r="AV174" i="183" s="1"/>
  <c r="AU20" i="157"/>
  <c r="AV180" i="183" s="1"/>
  <c r="AT25" i="157"/>
  <c r="AU185" i="183" s="1"/>
  <c r="AT24" i="157"/>
  <c r="AU184" i="183" s="1"/>
  <c r="AT17" i="157"/>
  <c r="AU177" i="183" s="1"/>
  <c r="AU10" i="157"/>
  <c r="AV170" i="183" s="1"/>
  <c r="AT16" i="157"/>
  <c r="AU176" i="183" s="1"/>
  <c r="AU27" i="157"/>
  <c r="AV187" i="183" s="1"/>
  <c r="AU28" i="157"/>
  <c r="AV188" i="183" s="1"/>
  <c r="AU11" i="157"/>
  <c r="AV171" i="183" s="1"/>
  <c r="AU55" i="156"/>
  <c r="AT56" i="156"/>
  <c r="AU160" i="183" s="1"/>
  <c r="AT58" i="156"/>
  <c r="AU162" i="183" s="1"/>
  <c r="AQ59" i="156"/>
  <c r="AR163" i="183" s="1"/>
  <c r="AU49" i="156"/>
  <c r="AV153" i="183" s="1"/>
  <c r="AT40" i="156"/>
  <c r="AU144" i="183" s="1"/>
  <c r="AU48" i="156"/>
  <c r="AV152" i="183" s="1"/>
  <c r="AT47" i="156"/>
  <c r="AU151" i="183" s="1"/>
  <c r="AT43" i="156"/>
  <c r="AU147" i="183" s="1"/>
  <c r="AT41" i="156"/>
  <c r="AU145" i="183" s="1"/>
  <c r="AT54" i="156"/>
  <c r="AU158" i="183" s="1"/>
  <c r="AT44" i="156"/>
  <c r="AU148" i="183" s="1"/>
  <c r="AT15" i="156"/>
  <c r="AU119" i="183" s="1"/>
  <c r="AT51" i="156"/>
  <c r="AU155" i="183" s="1"/>
  <c r="AU61" i="156"/>
  <c r="AV165" i="183" s="1"/>
  <c r="AT50" i="156"/>
  <c r="AU154" i="183" s="1"/>
  <c r="AQ53" i="156"/>
  <c r="AR157" i="183" s="1"/>
  <c r="AT38" i="156"/>
  <c r="AU142" i="183" s="1"/>
  <c r="AU63" i="156"/>
  <c r="AV167" i="183" s="1"/>
  <c r="AU62" i="156"/>
  <c r="AV166" i="183" s="1"/>
  <c r="AU64" i="156"/>
  <c r="AV168" i="183" s="1"/>
  <c r="AT42" i="156"/>
  <c r="AU146" i="183" s="1"/>
  <c r="AT45" i="156"/>
  <c r="AU149" i="183" s="1"/>
  <c r="AT65" i="156"/>
  <c r="AU169" i="183" s="1"/>
  <c r="AT46" i="156"/>
  <c r="AU150" i="183" s="1"/>
  <c r="AU57" i="156"/>
  <c r="AV161" i="183" s="1"/>
  <c r="AT39" i="156"/>
  <c r="AU143" i="183" s="1"/>
  <c r="AT37" i="156"/>
  <c r="AU141" i="183" s="1"/>
  <c r="BL6" i="156"/>
  <c r="AU14" i="156"/>
  <c r="AV118" i="183" s="1"/>
  <c r="AT25" i="156"/>
  <c r="AU129" i="183" s="1"/>
  <c r="AU11" i="156"/>
  <c r="AV115" i="183" s="1"/>
  <c r="AU18" i="156"/>
  <c r="AV122" i="183" s="1"/>
  <c r="AU26" i="156"/>
  <c r="AV130" i="183" s="1"/>
  <c r="AU20" i="156"/>
  <c r="AV124" i="183" s="1"/>
  <c r="AU35" i="156"/>
  <c r="AV139" i="183" s="1"/>
  <c r="AQ17" i="156"/>
  <c r="AR121" i="183" s="1"/>
  <c r="BL5" i="156"/>
  <c r="AU33" i="156"/>
  <c r="AV137" i="183" s="1"/>
  <c r="AU32" i="156"/>
  <c r="AV136" i="183" s="1"/>
  <c r="AU13" i="156"/>
  <c r="AV117" i="183" s="1"/>
  <c r="AU31" i="156"/>
  <c r="AV135" i="183" s="1"/>
  <c r="AT21" i="156"/>
  <c r="AU125" i="183" s="1"/>
  <c r="AT36" i="156"/>
  <c r="AU140" i="183" s="1"/>
  <c r="AU30" i="156"/>
  <c r="AV134" i="183" s="1"/>
  <c r="AU34" i="156"/>
  <c r="AV138" i="183" s="1"/>
  <c r="AT12" i="156"/>
  <c r="AU116" i="183" s="1"/>
  <c r="BK6" i="156"/>
  <c r="BK5" i="156"/>
  <c r="AU28" i="156"/>
  <c r="AV132" i="183" s="1"/>
  <c r="AT19" i="156"/>
  <c r="AU123" i="183" s="1"/>
  <c r="AT24" i="156"/>
  <c r="AU128" i="183" s="1"/>
  <c r="AU29" i="156"/>
  <c r="AV133" i="183" s="1"/>
  <c r="AU16" i="156"/>
  <c r="AV120" i="183" s="1"/>
  <c r="AU27" i="156"/>
  <c r="AV131" i="183" s="1"/>
  <c r="BK6" i="155"/>
  <c r="AT48" i="155"/>
  <c r="AU96" i="183" s="1"/>
  <c r="AT51" i="155"/>
  <c r="AU99" i="183" s="1"/>
  <c r="AU60" i="155"/>
  <c r="AV108" i="183" s="1"/>
  <c r="BL6" i="155"/>
  <c r="AT46" i="155"/>
  <c r="AU94" i="183" s="1"/>
  <c r="BL5" i="155"/>
  <c r="AT49" i="155"/>
  <c r="AU97" i="183" s="1"/>
  <c r="AU54" i="155"/>
  <c r="AV102" i="183" s="1"/>
  <c r="AT61" i="155"/>
  <c r="AU109" i="183" s="1"/>
  <c r="AU58" i="155"/>
  <c r="AV106" i="183" s="1"/>
  <c r="AU32" i="155"/>
  <c r="AV80" i="183" s="1"/>
  <c r="AU40" i="155"/>
  <c r="AV88" i="183" s="1"/>
  <c r="AQ25" i="155"/>
  <c r="AR73" i="183" s="1"/>
  <c r="AT53" i="155"/>
  <c r="AU101" i="183" s="1"/>
  <c r="AT50" i="155"/>
  <c r="AU98" i="183" s="1"/>
  <c r="AU28" i="155"/>
  <c r="AV76" i="183" s="1"/>
  <c r="AU47" i="155"/>
  <c r="AV95" i="183" s="1"/>
  <c r="AT42" i="155"/>
  <c r="AU90" i="183" s="1"/>
  <c r="AT62" i="155"/>
  <c r="AU110" i="183" s="1"/>
  <c r="BK5" i="155"/>
  <c r="AT63" i="155"/>
  <c r="AU111" i="183" s="1"/>
  <c r="AU26" i="155"/>
  <c r="AV74" i="183" s="1"/>
  <c r="AU59" i="155"/>
  <c r="AV107" i="183" s="1"/>
  <c r="AT64" i="155"/>
  <c r="AU112" i="183" s="1"/>
  <c r="AT65" i="155"/>
  <c r="AU113" i="183" s="1"/>
  <c r="AU30" i="155"/>
  <c r="AV78" i="183" s="1"/>
  <c r="AT34" i="155"/>
  <c r="AU82" i="183" s="1"/>
  <c r="AU56" i="155"/>
  <c r="AV104" i="183" s="1"/>
  <c r="AT38" i="155"/>
  <c r="AU86" i="183" s="1"/>
  <c r="AT33" i="155"/>
  <c r="AU81" i="183" s="1"/>
  <c r="AU57" i="155"/>
  <c r="AV105" i="183" s="1"/>
  <c r="AT43" i="155"/>
  <c r="AU91" i="183" s="1"/>
  <c r="AT55" i="155"/>
  <c r="AU103" i="183" s="1"/>
  <c r="AU45" i="155"/>
  <c r="AV93" i="183" s="1"/>
  <c r="AT63" i="154"/>
  <c r="AU55" i="183" s="1"/>
  <c r="AT59" i="154"/>
  <c r="AU51" i="183" s="1"/>
  <c r="BL6" i="154"/>
  <c r="AT34" i="154"/>
  <c r="AU26" i="183" s="1"/>
  <c r="AT31" i="154"/>
  <c r="AU23" i="183" s="1"/>
  <c r="AT47" i="154"/>
  <c r="AU39" i="183" s="1"/>
  <c r="AT29" i="154"/>
  <c r="AU21" i="183" s="1"/>
  <c r="AT30" i="154"/>
  <c r="AU22" i="183" s="1"/>
  <c r="AT44" i="154"/>
  <c r="AU36" i="183" s="1"/>
  <c r="AT26" i="154"/>
  <c r="AU18" i="183" s="1"/>
  <c r="AT39" i="154"/>
  <c r="AU31" i="183" s="1"/>
  <c r="AT52" i="154"/>
  <c r="AU44" i="183" s="1"/>
  <c r="AT33" i="154"/>
  <c r="AU25" i="183" s="1"/>
  <c r="AT43" i="154"/>
  <c r="AU35" i="183" s="1"/>
  <c r="AT58" i="154"/>
  <c r="AU50" i="183" s="1"/>
  <c r="BK5" i="154"/>
  <c r="BL5" i="154"/>
  <c r="AT35" i="154"/>
  <c r="AU27" i="183" s="1"/>
  <c r="AU46" i="154"/>
  <c r="AV38" i="183" s="1"/>
  <c r="AU38" i="154"/>
  <c r="AV30" i="183" s="1"/>
  <c r="AT40" i="154"/>
  <c r="AU32" i="183" s="1"/>
  <c r="AT36" i="154"/>
  <c r="AU28" i="183" s="1"/>
  <c r="AT54" i="154"/>
  <c r="AU46" i="183" s="1"/>
  <c r="AT32" i="154"/>
  <c r="AU24" i="183" s="1"/>
  <c r="AT28" i="154"/>
  <c r="AU20" i="183" s="1"/>
  <c r="AU24" i="154"/>
  <c r="AV16" i="183" s="1"/>
  <c r="AQ33" i="171"/>
  <c r="AR1033" i="183" s="1"/>
  <c r="AM28" i="171"/>
  <c r="AN1028" i="183" s="1"/>
  <c r="AM26" i="164"/>
  <c r="AN578" i="183" s="1"/>
  <c r="AM30" i="164"/>
  <c r="AN582" i="183" s="1"/>
  <c r="AM42" i="158"/>
  <c r="AN258" i="183" s="1"/>
  <c r="AM33" i="169"/>
  <c r="AN921" i="183" s="1"/>
  <c r="AM55" i="163"/>
  <c r="AN551" i="183" s="1"/>
  <c r="AM53" i="162"/>
  <c r="AN493" i="183" s="1"/>
  <c r="AM34" i="160"/>
  <c r="AN362" i="183" s="1"/>
  <c r="AM40" i="158"/>
  <c r="AN256" i="183" s="1"/>
  <c r="AM60" i="154"/>
  <c r="AN52" i="183" s="1"/>
  <c r="AM40" i="154"/>
  <c r="AN32" i="183" s="1"/>
  <c r="AQ25" i="154"/>
  <c r="AR17" i="183" s="1"/>
  <c r="AM18" i="155"/>
  <c r="AN66" i="183" s="1"/>
  <c r="AM64" i="169"/>
  <c r="AN952" i="183" s="1"/>
  <c r="AM54" i="166"/>
  <c r="AN718" i="183" s="1"/>
  <c r="AM22" i="166"/>
  <c r="AN686" i="183" s="1"/>
  <c r="AP5" i="162"/>
  <c r="AM35" i="162"/>
  <c r="AN475" i="183" s="1"/>
  <c r="AM48" i="160"/>
  <c r="AN376" i="183" s="1"/>
  <c r="AM45" i="159"/>
  <c r="AN317" i="183" s="1"/>
  <c r="AM36" i="158"/>
  <c r="AN252" i="183" s="1"/>
  <c r="AM62" i="159"/>
  <c r="AN334" i="183" s="1"/>
  <c r="AM45" i="158"/>
  <c r="AN261" i="183" s="1"/>
  <c r="AM58" i="154"/>
  <c r="AN50" i="183" s="1"/>
  <c r="AM20" i="155"/>
  <c r="AN68" i="183" s="1"/>
  <c r="AM47" i="154"/>
  <c r="AN39" i="183" s="1"/>
  <c r="AM16" i="164"/>
  <c r="AN568" i="183" s="1"/>
  <c r="AM60" i="159"/>
  <c r="AN332" i="183" s="1"/>
  <c r="AM28" i="154"/>
  <c r="AN20" i="183" s="1"/>
  <c r="AM60" i="169"/>
  <c r="AN948" i="183" s="1"/>
  <c r="AM13" i="171"/>
  <c r="AN1013" i="183" s="1"/>
  <c r="AM23" i="164"/>
  <c r="AN575" i="183" s="1"/>
  <c r="AQ48" i="162"/>
  <c r="AR488" i="183" s="1"/>
  <c r="AM29" i="161"/>
  <c r="AN413" i="183" s="1"/>
  <c r="AM42" i="160"/>
  <c r="AN370" i="183" s="1"/>
  <c r="AM21" i="160"/>
  <c r="AN349" i="183" s="1"/>
  <c r="AM46" i="159"/>
  <c r="AN318" i="183" s="1"/>
  <c r="AM29" i="158"/>
  <c r="AN245" i="183" s="1"/>
  <c r="AM38" i="154"/>
  <c r="AN30" i="183" s="1"/>
  <c r="AM13" i="154"/>
  <c r="AN5" i="183" s="1"/>
  <c r="AQ25" i="164"/>
  <c r="AR577" i="183" s="1"/>
  <c r="AM21" i="161"/>
  <c r="AN405" i="183" s="1"/>
  <c r="AM18" i="154"/>
  <c r="AN10" i="183" s="1"/>
  <c r="AM32" i="153"/>
  <c r="AN864" i="183" s="1"/>
  <c r="AM41" i="168"/>
  <c r="AN817" i="183" s="1"/>
  <c r="AP6" i="168"/>
  <c r="AP5" i="168"/>
  <c r="AM42" i="166"/>
  <c r="AN706" i="183" s="1"/>
  <c r="AM52" i="165"/>
  <c r="AN660" i="183" s="1"/>
  <c r="AM61" i="153"/>
  <c r="AN893" i="183" s="1"/>
  <c r="AM37" i="163"/>
  <c r="AN533" i="183" s="1"/>
  <c r="AQ60" i="162"/>
  <c r="AR500" i="183" s="1"/>
  <c r="AM11" i="154"/>
  <c r="AN3" i="183" s="1"/>
  <c r="AM34" i="169"/>
  <c r="AN922" i="183" s="1"/>
  <c r="AM57" i="169"/>
  <c r="AN945" i="183" s="1"/>
  <c r="AM43" i="153"/>
  <c r="AN875" i="183" s="1"/>
  <c r="AQ18" i="169"/>
  <c r="AR906" i="183" s="1"/>
  <c r="AQ28" i="169"/>
  <c r="AR916" i="183" s="1"/>
  <c r="AM50" i="153"/>
  <c r="AN882" i="183" s="1"/>
  <c r="AQ45" i="168"/>
  <c r="AR821" i="183" s="1"/>
  <c r="AQ13" i="168"/>
  <c r="AR789" i="183" s="1"/>
  <c r="AQ35" i="164"/>
  <c r="AR587" i="183" s="1"/>
  <c r="AM49" i="167"/>
  <c r="AN769" i="183" s="1"/>
  <c r="AM17" i="167"/>
  <c r="AN737" i="183" s="1"/>
  <c r="AM44" i="168"/>
  <c r="AN820" i="183" s="1"/>
  <c r="AM12" i="168"/>
  <c r="AN788" i="183" s="1"/>
  <c r="AM21" i="159"/>
  <c r="AN293" i="183" s="1"/>
  <c r="AM35" i="160"/>
  <c r="AN363" i="183" s="1"/>
  <c r="AM59" i="158"/>
  <c r="AN275" i="183" s="1"/>
  <c r="AM34" i="156"/>
  <c r="AN138" i="183" s="1"/>
  <c r="AM25" i="162"/>
  <c r="AN465" i="183" s="1"/>
  <c r="AM43" i="159"/>
  <c r="AN315" i="183" s="1"/>
  <c r="AM27" i="158"/>
  <c r="AN243" i="183" s="1"/>
  <c r="AM46" i="169"/>
  <c r="AN934" i="183" s="1"/>
  <c r="AQ57" i="169"/>
  <c r="AR945" i="183" s="1"/>
  <c r="AM30" i="171"/>
  <c r="AN1030" i="183" s="1"/>
  <c r="AM32" i="171"/>
  <c r="AN1032" i="183" s="1"/>
  <c r="AM60" i="153"/>
  <c r="AN892" i="183" s="1"/>
  <c r="AM28" i="153"/>
  <c r="AN860" i="183" s="1"/>
  <c r="AM13" i="169"/>
  <c r="AN901" i="183" s="1"/>
  <c r="AM16" i="153"/>
  <c r="AN848" i="183" s="1"/>
  <c r="AM40" i="168"/>
  <c r="AN816" i="183" s="1"/>
  <c r="AM64" i="167"/>
  <c r="AN784" i="183" s="1"/>
  <c r="AM32" i="167"/>
  <c r="AN752" i="183" s="1"/>
  <c r="AM56" i="166"/>
  <c r="AN720" i="183" s="1"/>
  <c r="AM15" i="166"/>
  <c r="AN679" i="183" s="1"/>
  <c r="AM39" i="165"/>
  <c r="AN647" i="183" s="1"/>
  <c r="AM63" i="164"/>
  <c r="AN615" i="183" s="1"/>
  <c r="AM48" i="164"/>
  <c r="AN600" i="183" s="1"/>
  <c r="AM17" i="153"/>
  <c r="AN849" i="183" s="1"/>
  <c r="AM65" i="165"/>
  <c r="AN673" i="183" s="1"/>
  <c r="AM33" i="165"/>
  <c r="AN641" i="183" s="1"/>
  <c r="AQ33" i="168"/>
  <c r="AR809" i="183" s="1"/>
  <c r="AM51" i="166"/>
  <c r="AN715" i="183" s="1"/>
  <c r="AM19" i="166"/>
  <c r="AN683" i="183" s="1"/>
  <c r="AM47" i="163"/>
  <c r="AN543" i="183" s="1"/>
  <c r="AM27" i="163"/>
  <c r="AN523" i="183" s="1"/>
  <c r="AM58" i="166"/>
  <c r="AN722" i="183" s="1"/>
  <c r="AM43" i="165"/>
  <c r="AN651" i="183" s="1"/>
  <c r="AM60" i="164"/>
  <c r="AN612" i="183" s="1"/>
  <c r="AM14" i="167"/>
  <c r="AN734" i="183" s="1"/>
  <c r="AM53" i="164"/>
  <c r="AN605" i="183" s="1"/>
  <c r="AM27" i="171"/>
  <c r="AN1027" i="183" s="1"/>
  <c r="AM34" i="166"/>
  <c r="AN698" i="183" s="1"/>
  <c r="AM54" i="153"/>
  <c r="AN886" i="183" s="1"/>
  <c r="AM59" i="167"/>
  <c r="AN779" i="183" s="1"/>
  <c r="AM27" i="167"/>
  <c r="AN747" i="183" s="1"/>
  <c r="AM44" i="165"/>
  <c r="AN652" i="183" s="1"/>
  <c r="AM12" i="165"/>
  <c r="AN620" i="183" s="1"/>
  <c r="AM38" i="164"/>
  <c r="AN590" i="183" s="1"/>
  <c r="AM36" i="155"/>
  <c r="AN84" i="183" s="1"/>
  <c r="AM32" i="156"/>
  <c r="AN136" i="183" s="1"/>
  <c r="AM45" i="155"/>
  <c r="AN93" i="183" s="1"/>
  <c r="AM65" i="162"/>
  <c r="AN505" i="183" s="1"/>
  <c r="AM11" i="161"/>
  <c r="AN395" i="183" s="1"/>
  <c r="AM54" i="155"/>
  <c r="AN102" i="183" s="1"/>
  <c r="AM30" i="156"/>
  <c r="AN134" i="183" s="1"/>
  <c r="AM63" i="162"/>
  <c r="AN503" i="183" s="1"/>
  <c r="AM16" i="154"/>
  <c r="AN8" i="183" s="1"/>
  <c r="AM21" i="164"/>
  <c r="AN573" i="183" s="1"/>
  <c r="AM31" i="164"/>
  <c r="AN583" i="183" s="1"/>
  <c r="AM29" i="169"/>
  <c r="AN917" i="183" s="1"/>
  <c r="AM18" i="160"/>
  <c r="AN346" i="183" s="1"/>
  <c r="AM32" i="155"/>
  <c r="AN80" i="183" s="1"/>
  <c r="AM23" i="163"/>
  <c r="AN519" i="183" s="1"/>
  <c r="AM45" i="162"/>
  <c r="AN485" i="183" s="1"/>
  <c r="AM23" i="162"/>
  <c r="AN463" i="183" s="1"/>
  <c r="AM44" i="160"/>
  <c r="AN372" i="183" s="1"/>
  <c r="AM26" i="160"/>
  <c r="AN354" i="183" s="1"/>
  <c r="AM48" i="158"/>
  <c r="AN264" i="183" s="1"/>
  <c r="AM14" i="155"/>
  <c r="AN62" i="183" s="1"/>
  <c r="AM36" i="171"/>
  <c r="AN1036" i="183" s="1"/>
  <c r="AL5" i="161"/>
  <c r="AQ16" i="161"/>
  <c r="AR400" i="183" s="1"/>
  <c r="AM44" i="158"/>
  <c r="AN260" i="183" s="1"/>
  <c r="AQ39" i="155"/>
  <c r="AR87" i="183" s="1"/>
  <c r="AP5" i="155"/>
  <c r="AP6" i="155"/>
  <c r="AM53" i="155"/>
  <c r="AN101" i="183" s="1"/>
  <c r="AM13" i="155"/>
  <c r="AN61" i="183" s="1"/>
  <c r="AQ37" i="171"/>
  <c r="AR1037" i="183" s="1"/>
  <c r="AM29" i="164"/>
  <c r="AN581" i="183" s="1"/>
  <c r="AQ23" i="155"/>
  <c r="AR71" i="183" s="1"/>
  <c r="AM45" i="154"/>
  <c r="AN37" i="183" s="1"/>
  <c r="AM65" i="166"/>
  <c r="AN729" i="183" s="1"/>
  <c r="AM28" i="167"/>
  <c r="AN748" i="183" s="1"/>
  <c r="AM17" i="163"/>
  <c r="AN513" i="183" s="1"/>
  <c r="AM33" i="161"/>
  <c r="AN417" i="183" s="1"/>
  <c r="AM55" i="158"/>
  <c r="AN271" i="183" s="1"/>
  <c r="AM36" i="156"/>
  <c r="AN140" i="183" s="1"/>
  <c r="AM15" i="154"/>
  <c r="AN7" i="183" s="1"/>
  <c r="AM42" i="169"/>
  <c r="AN930" i="183" s="1"/>
  <c r="AM22" i="171"/>
  <c r="AN1022" i="183" s="1"/>
  <c r="AM36" i="153"/>
  <c r="AN868" i="183" s="1"/>
  <c r="AM21" i="169"/>
  <c r="AN909" i="183" s="1"/>
  <c r="AM22" i="169"/>
  <c r="AN910" i="183" s="1"/>
  <c r="AM45" i="169"/>
  <c r="AN933" i="183" s="1"/>
  <c r="AM38" i="153"/>
  <c r="AN870" i="183" s="1"/>
  <c r="AM48" i="168"/>
  <c r="AN824" i="183" s="1"/>
  <c r="AM16" i="168"/>
  <c r="AN792" i="183" s="1"/>
  <c r="AM40" i="167"/>
  <c r="AN760" i="183" s="1"/>
  <c r="AM64" i="166"/>
  <c r="AN728" i="183" s="1"/>
  <c r="AM32" i="166"/>
  <c r="AN696" i="183" s="1"/>
  <c r="AM56" i="165"/>
  <c r="AN664" i="183" s="1"/>
  <c r="AM15" i="165"/>
  <c r="AN623" i="183" s="1"/>
  <c r="AM56" i="164"/>
  <c r="AN608" i="183" s="1"/>
  <c r="AM42" i="167"/>
  <c r="AN762" i="183" s="1"/>
  <c r="AM41" i="165"/>
  <c r="AN649" i="183" s="1"/>
  <c r="AM61" i="164"/>
  <c r="AN613" i="183" s="1"/>
  <c r="AM50" i="164"/>
  <c r="AN602" i="183" s="1"/>
  <c r="AM51" i="168"/>
  <c r="AN827" i="183" s="1"/>
  <c r="AM19" i="168"/>
  <c r="AN795" i="183" s="1"/>
  <c r="AM36" i="166"/>
  <c r="AN700" i="183" s="1"/>
  <c r="AM54" i="168"/>
  <c r="AN830" i="183" s="1"/>
  <c r="AM22" i="168"/>
  <c r="AN798" i="183" s="1"/>
  <c r="AM46" i="166"/>
  <c r="AN710" i="183" s="1"/>
  <c r="AM14" i="166"/>
  <c r="AN678" i="183" s="1"/>
  <c r="AM19" i="160"/>
  <c r="AN347" i="183" s="1"/>
  <c r="AQ15" i="168"/>
  <c r="AR791" i="183" s="1"/>
  <c r="AM20" i="165"/>
  <c r="AN628" i="183" s="1"/>
  <c r="AM45" i="165"/>
  <c r="AN653" i="183" s="1"/>
  <c r="AM64" i="158"/>
  <c r="AN280" i="183" s="1"/>
  <c r="AM17" i="160"/>
  <c r="AN345" i="183" s="1"/>
  <c r="AM41" i="171"/>
  <c r="AN1041" i="183" s="1"/>
  <c r="AM38" i="169"/>
  <c r="AN926" i="183" s="1"/>
  <c r="AQ23" i="171"/>
  <c r="AR1023" i="183" s="1"/>
  <c r="AQ30" i="169"/>
  <c r="AR918" i="183" s="1"/>
  <c r="AM20" i="169"/>
  <c r="AN908" i="183" s="1"/>
  <c r="AM47" i="168"/>
  <c r="AN823" i="183" s="1"/>
  <c r="AQ29" i="167"/>
  <c r="AR749" i="183" s="1"/>
  <c r="AQ31" i="167"/>
  <c r="AR751" i="183" s="1"/>
  <c r="AM49" i="165"/>
  <c r="AN657" i="183" s="1"/>
  <c r="AM17" i="165"/>
  <c r="AN625" i="183" s="1"/>
  <c r="AM62" i="164"/>
  <c r="AN614" i="183" s="1"/>
  <c r="AM62" i="168"/>
  <c r="AN838" i="183" s="1"/>
  <c r="AM30" i="168"/>
  <c r="AN806" i="183" s="1"/>
  <c r="H17" i="61"/>
  <c r="AQ10" i="155"/>
  <c r="AR58" i="183" s="1"/>
  <c r="AM56" i="169"/>
  <c r="AN944" i="183" s="1"/>
  <c r="AQ25" i="171"/>
  <c r="AR1025" i="183" s="1"/>
  <c r="AM12" i="171"/>
  <c r="AN1012" i="183" s="1"/>
  <c r="AQ29" i="153"/>
  <c r="AR861" i="183" s="1"/>
  <c r="AM27" i="165"/>
  <c r="AN635" i="183" s="1"/>
  <c r="AM30" i="153"/>
  <c r="AN862" i="183" s="1"/>
  <c r="AM54" i="165"/>
  <c r="AN662" i="183" s="1"/>
  <c r="AM41" i="161"/>
  <c r="AN425" i="183" s="1"/>
  <c r="AQ55" i="158"/>
  <c r="AR271" i="183" s="1"/>
  <c r="AQ10" i="171"/>
  <c r="AR1010" i="183" s="1"/>
  <c r="AM42" i="168"/>
  <c r="AN818" i="183" s="1"/>
  <c r="AM41" i="166"/>
  <c r="AN705" i="183" s="1"/>
  <c r="AQ35" i="153"/>
  <c r="AR867" i="183" s="1"/>
  <c r="AM52" i="167"/>
  <c r="AN772" i="183" s="1"/>
  <c r="AM20" i="167"/>
  <c r="AN740" i="183" s="1"/>
  <c r="AM11" i="165"/>
  <c r="AN619" i="183" s="1"/>
  <c r="AM59" i="163"/>
  <c r="AN555" i="183" s="1"/>
  <c r="AM29" i="162"/>
  <c r="AN469" i="183" s="1"/>
  <c r="AM60" i="158"/>
  <c r="AN276" i="183" s="1"/>
  <c r="AP6" i="156"/>
  <c r="AP5" i="156"/>
  <c r="AQ60" i="155"/>
  <c r="AR108" i="183" s="1"/>
  <c r="AM25" i="171"/>
  <c r="AN1025" i="183" s="1"/>
  <c r="AQ48" i="163"/>
  <c r="AR544" i="183" s="1"/>
  <c r="AM15" i="163"/>
  <c r="AN511" i="183" s="1"/>
  <c r="AM31" i="162"/>
  <c r="AN471" i="183" s="1"/>
  <c r="AM40" i="160"/>
  <c r="AN368" i="183" s="1"/>
  <c r="AM47" i="159"/>
  <c r="AN319" i="183" s="1"/>
  <c r="AM56" i="158"/>
  <c r="AN272" i="183" s="1"/>
  <c r="AQ45" i="158"/>
  <c r="AR261" i="183" s="1"/>
  <c r="AM30" i="155"/>
  <c r="AN78" i="183" s="1"/>
  <c r="AQ45" i="154"/>
  <c r="AR37" i="183" s="1"/>
  <c r="AM49" i="154"/>
  <c r="AN41" i="183" s="1"/>
  <c r="AM31" i="171"/>
  <c r="AN1031" i="183" s="1"/>
  <c r="AP6" i="164"/>
  <c r="AP5" i="164"/>
  <c r="AM46" i="155"/>
  <c r="AN94" i="183" s="1"/>
  <c r="G13" i="61"/>
  <c r="AL6" i="158"/>
  <c r="H14" i="61"/>
  <c r="AL6" i="159"/>
  <c r="AP6" i="162"/>
  <c r="AQ62" i="162"/>
  <c r="AR502" i="183" s="1"/>
  <c r="AM19" i="162"/>
  <c r="AN459" i="183" s="1"/>
  <c r="AM19" i="161"/>
  <c r="AN403" i="183" s="1"/>
  <c r="AM52" i="158"/>
  <c r="AN268" i="183" s="1"/>
  <c r="AM61" i="158"/>
  <c r="AN277" i="183" s="1"/>
  <c r="AQ12" i="155"/>
  <c r="AR60" i="183" s="1"/>
  <c r="AM55" i="154"/>
  <c r="AN47" i="183" s="1"/>
  <c r="AM22" i="164"/>
  <c r="AN574" i="183" s="1"/>
  <c r="AQ24" i="164"/>
  <c r="AR576" i="183" s="1"/>
  <c r="AM36" i="154"/>
  <c r="AN28" i="183" s="1"/>
  <c r="AQ29" i="171"/>
  <c r="AR1029" i="183" s="1"/>
  <c r="AQ22" i="171"/>
  <c r="AR1022" i="183" s="1"/>
  <c r="AQ37" i="153"/>
  <c r="AR869" i="183" s="1"/>
  <c r="AM24" i="153"/>
  <c r="AN856" i="183" s="1"/>
  <c r="AM27" i="164"/>
  <c r="AN579" i="183" s="1"/>
  <c r="AM11" i="164"/>
  <c r="AN563" i="183" s="1"/>
  <c r="AM34" i="164"/>
  <c r="AN586" i="183" s="1"/>
  <c r="AM43" i="158"/>
  <c r="AN259" i="183" s="1"/>
  <c r="AM15" i="155"/>
  <c r="AN63" i="183" s="1"/>
  <c r="AM14" i="154"/>
  <c r="AN6" i="183" s="1"/>
  <c r="AQ50" i="154"/>
  <c r="AR42" i="183" s="1"/>
  <c r="AM21" i="154"/>
  <c r="AN13" i="183" s="1"/>
  <c r="AM25" i="155"/>
  <c r="AN73" i="183" s="1"/>
  <c r="AM63" i="153"/>
  <c r="AN895" i="183" s="1"/>
  <c r="AM40" i="153"/>
  <c r="AN872" i="183" s="1"/>
  <c r="AM46" i="154"/>
  <c r="AN38" i="183" s="1"/>
  <c r="AM17" i="154"/>
  <c r="AN9" i="183" s="1"/>
  <c r="AM64" i="153"/>
  <c r="AN896" i="183" s="1"/>
  <c r="AM10" i="168"/>
  <c r="AN786" i="183" s="1"/>
  <c r="AL6" i="168"/>
  <c r="AL5" i="168"/>
  <c r="H23" i="61"/>
  <c r="G23" i="61"/>
  <c r="AM12" i="167"/>
  <c r="AN732" i="183" s="1"/>
  <c r="AQ43" i="167"/>
  <c r="AR763" i="183" s="1"/>
  <c r="AM46" i="164"/>
  <c r="AN598" i="183" s="1"/>
  <c r="AM42" i="154"/>
  <c r="AN34" i="183" s="1"/>
  <c r="AM19" i="154"/>
  <c r="AN11" i="183" s="1"/>
  <c r="AM50" i="169"/>
  <c r="AN938" i="183" s="1"/>
  <c r="AM35" i="169"/>
  <c r="AN923" i="183" s="1"/>
  <c r="AM28" i="169"/>
  <c r="AN916" i="183" s="1"/>
  <c r="AQ31" i="153"/>
  <c r="AR863" i="183" s="1"/>
  <c r="AM18" i="169"/>
  <c r="AN906" i="183" s="1"/>
  <c r="AM55" i="168"/>
  <c r="AN831" i="183" s="1"/>
  <c r="AM23" i="168"/>
  <c r="AN799" i="183" s="1"/>
  <c r="AQ37" i="167"/>
  <c r="AR757" i="183" s="1"/>
  <c r="AM24" i="167"/>
  <c r="AN744" i="183" s="1"/>
  <c r="AM48" i="166"/>
  <c r="AN712" i="183" s="1"/>
  <c r="AM16" i="166"/>
  <c r="AN680" i="183" s="1"/>
  <c r="AM40" i="165"/>
  <c r="AN648" i="183" s="1"/>
  <c r="AM64" i="164"/>
  <c r="AN616" i="183" s="1"/>
  <c r="AM34" i="165"/>
  <c r="AN642" i="183" s="1"/>
  <c r="AQ57" i="168"/>
  <c r="AR833" i="183" s="1"/>
  <c r="AQ25" i="168"/>
  <c r="AR801" i="183" s="1"/>
  <c r="AM52" i="166"/>
  <c r="AN716" i="183" s="1"/>
  <c r="AM20" i="166"/>
  <c r="AN684" i="183" s="1"/>
  <c r="AM38" i="168"/>
  <c r="AN814" i="183" s="1"/>
  <c r="AM62" i="166"/>
  <c r="AN726" i="183" s="1"/>
  <c r="AM30" i="166"/>
  <c r="AN694" i="183" s="1"/>
  <c r="AM44" i="159"/>
  <c r="AN316" i="183" s="1"/>
  <c r="AM55" i="155"/>
  <c r="AN103" i="183" s="1"/>
  <c r="AP5" i="154"/>
  <c r="AP6" i="154"/>
  <c r="AM18" i="168"/>
  <c r="AN794" i="183" s="1"/>
  <c r="AM29" i="165"/>
  <c r="AN637" i="183" s="1"/>
  <c r="AQ22" i="161"/>
  <c r="AR406" i="183" s="1"/>
  <c r="AL6" i="160"/>
  <c r="AM10" i="160"/>
  <c r="AN338" i="183" s="1"/>
  <c r="AL5" i="160"/>
  <c r="H15" i="61"/>
  <c r="G15" i="61"/>
  <c r="AM33" i="160"/>
  <c r="AN361" i="183" s="1"/>
  <c r="AM43" i="155"/>
  <c r="AN91" i="183" s="1"/>
  <c r="AM62" i="169"/>
  <c r="AN950" i="183" s="1"/>
  <c r="AM38" i="171"/>
  <c r="AN1038" i="183" s="1"/>
  <c r="AM17" i="169"/>
  <c r="AN905" i="183" s="1"/>
  <c r="AM14" i="169"/>
  <c r="AN902" i="183" s="1"/>
  <c r="AM58" i="153"/>
  <c r="AN890" i="183" s="1"/>
  <c r="AM26" i="153"/>
  <c r="AN858" i="183" s="1"/>
  <c r="AQ21" i="168"/>
  <c r="AR797" i="183" s="1"/>
  <c r="AQ45" i="167"/>
  <c r="AR765" i="183" s="1"/>
  <c r="AQ13" i="167"/>
  <c r="AR733" i="183" s="1"/>
  <c r="AM34" i="167"/>
  <c r="AN754" i="183" s="1"/>
  <c r="AM65" i="164"/>
  <c r="AN617" i="183" s="1"/>
  <c r="AM58" i="164"/>
  <c r="AN610" i="183" s="1"/>
  <c r="AM43" i="168"/>
  <c r="AN819" i="183" s="1"/>
  <c r="AM46" i="168"/>
  <c r="AN822" i="183" s="1"/>
  <c r="AM14" i="168"/>
  <c r="AN790" i="183" s="1"/>
  <c r="AL5" i="163"/>
  <c r="AM11" i="163"/>
  <c r="AN507" i="183" s="1"/>
  <c r="AM26" i="171"/>
  <c r="AN1026" i="183" s="1"/>
  <c r="AM26" i="166"/>
  <c r="AN690" i="183" s="1"/>
  <c r="AM46" i="167"/>
  <c r="AN766" i="183" s="1"/>
  <c r="AM58" i="168"/>
  <c r="AN834" i="183" s="1"/>
  <c r="AM26" i="168"/>
  <c r="AN802" i="183" s="1"/>
  <c r="AM11" i="153"/>
  <c r="AN843" i="183" s="1"/>
  <c r="AM52" i="164"/>
  <c r="AN604" i="183" s="1"/>
  <c r="AM45" i="167"/>
  <c r="AN765" i="183" s="1"/>
  <c r="AM13" i="167"/>
  <c r="AN733" i="183" s="1"/>
  <c r="AM37" i="165"/>
  <c r="AN645" i="183" s="1"/>
  <c r="AQ51" i="164"/>
  <c r="AR603" i="183" s="1"/>
  <c r="AM46" i="158"/>
  <c r="AN262" i="183" s="1"/>
  <c r="AM29" i="166"/>
  <c r="AN693" i="183" s="1"/>
  <c r="AQ54" i="162"/>
  <c r="AR494" i="183" s="1"/>
  <c r="AQ24" i="155"/>
  <c r="AR72" i="183" s="1"/>
  <c r="AM54" i="154"/>
  <c r="AN46" i="183" s="1"/>
  <c r="AQ41" i="154"/>
  <c r="AR33" i="183" s="1"/>
  <c r="AQ51" i="154"/>
  <c r="AR43" i="183" s="1"/>
  <c r="AM31" i="153"/>
  <c r="AN863" i="183" s="1"/>
  <c r="AQ13" i="164"/>
  <c r="AR565" i="183" s="1"/>
  <c r="AQ56" i="162"/>
  <c r="AR496" i="183" s="1"/>
  <c r="AM37" i="161"/>
  <c r="AN421" i="183" s="1"/>
  <c r="AQ61" i="154"/>
  <c r="AR53" i="183" s="1"/>
  <c r="AQ17" i="171"/>
  <c r="AR1017" i="183" s="1"/>
  <c r="AM53" i="163"/>
  <c r="AN549" i="183" s="1"/>
  <c r="AQ18" i="164"/>
  <c r="AR570" i="183" s="1"/>
  <c r="AM52" i="155"/>
  <c r="AN100" i="183" s="1"/>
  <c r="AM61" i="162"/>
  <c r="AN501" i="183" s="1"/>
  <c r="AM47" i="161"/>
  <c r="AN431" i="183" s="1"/>
  <c r="AM15" i="161"/>
  <c r="AN399" i="183" s="1"/>
  <c r="AQ31" i="160"/>
  <c r="AR359" i="183" s="1"/>
  <c r="AM12" i="160"/>
  <c r="AN340" i="183" s="1"/>
  <c r="AQ53" i="158"/>
  <c r="AR269" i="183" s="1"/>
  <c r="AM28" i="158"/>
  <c r="AN244" i="183" s="1"/>
  <c r="AM48" i="154"/>
  <c r="AN40" i="183" s="1"/>
  <c r="AM22" i="155"/>
  <c r="AN70" i="183" s="1"/>
  <c r="AM43" i="154"/>
  <c r="AN35" i="183" s="1"/>
  <c r="AQ16" i="154"/>
  <c r="AR8" i="183" s="1"/>
  <c r="AM38" i="166"/>
  <c r="AN702" i="183" s="1"/>
  <c r="H16" i="61"/>
  <c r="AM27" i="161"/>
  <c r="AN411" i="183" s="1"/>
  <c r="AM30" i="160"/>
  <c r="AN358" i="183" s="1"/>
  <c r="AQ27" i="154"/>
  <c r="AR19" i="183" s="1"/>
  <c r="AM51" i="154"/>
  <c r="AN43" i="183" s="1"/>
  <c r="AM47" i="158"/>
  <c r="AN263" i="183" s="1"/>
  <c r="AQ10" i="161"/>
  <c r="AR394" i="183" s="1"/>
  <c r="AM48" i="153"/>
  <c r="AN880" i="183" s="1"/>
  <c r="AM25" i="168"/>
  <c r="AN801" i="183" s="1"/>
  <c r="AM44" i="167"/>
  <c r="AN764" i="183" s="1"/>
  <c r="AM11" i="167"/>
  <c r="AN731" i="183" s="1"/>
  <c r="AM36" i="165"/>
  <c r="AN644" i="183" s="1"/>
  <c r="AM47" i="162"/>
  <c r="AN487" i="183" s="1"/>
  <c r="AM48" i="159"/>
  <c r="AN320" i="183" s="1"/>
  <c r="AQ55" i="154"/>
  <c r="AR47" i="183" s="1"/>
  <c r="AQ60" i="154"/>
  <c r="AR52" i="183" s="1"/>
  <c r="AM23" i="154"/>
  <c r="AN15" i="183" s="1"/>
  <c r="AM58" i="169"/>
  <c r="AN946" i="183" s="1"/>
  <c r="AM49" i="169"/>
  <c r="AN937" i="183" s="1"/>
  <c r="AM39" i="169"/>
  <c r="AN927" i="183" s="1"/>
  <c r="AM43" i="169"/>
  <c r="AN931" i="183" s="1"/>
  <c r="AM25" i="169"/>
  <c r="AN913" i="183" s="1"/>
  <c r="AM61" i="169"/>
  <c r="AN949" i="183" s="1"/>
  <c r="AM57" i="153"/>
  <c r="AN889" i="183" s="1"/>
  <c r="AM25" i="153"/>
  <c r="AN857" i="183" s="1"/>
  <c r="AQ29" i="168"/>
  <c r="AR805" i="183" s="1"/>
  <c r="AQ21" i="167"/>
  <c r="AR741" i="183" s="1"/>
  <c r="AM45" i="153"/>
  <c r="AN877" i="183" s="1"/>
  <c r="AQ55" i="167"/>
  <c r="AR775" i="183" s="1"/>
  <c r="AP6" i="165"/>
  <c r="AP5" i="165"/>
  <c r="AM50" i="159"/>
  <c r="AN322" i="183" s="1"/>
  <c r="AM42" i="156"/>
  <c r="AN146" i="183" s="1"/>
  <c r="AM39" i="155"/>
  <c r="AN87" i="183" s="1"/>
  <c r="AM21" i="167"/>
  <c r="AN741" i="183" s="1"/>
  <c r="AM14" i="160"/>
  <c r="AN342" i="183" s="1"/>
  <c r="AM44" i="156"/>
  <c r="AN148" i="183" s="1"/>
  <c r="AM54" i="169"/>
  <c r="AN942" i="183" s="1"/>
  <c r="AM14" i="171"/>
  <c r="AN1014" i="183" s="1"/>
  <c r="AM24" i="169"/>
  <c r="AN912" i="183" s="1"/>
  <c r="AM44" i="153"/>
  <c r="AN876" i="183" s="1"/>
  <c r="AM17" i="171"/>
  <c r="AN1017" i="183" s="1"/>
  <c r="AM31" i="169"/>
  <c r="AN919" i="183" s="1"/>
  <c r="AQ20" i="169"/>
  <c r="AR908" i="183" s="1"/>
  <c r="AM42" i="153"/>
  <c r="AN874" i="183" s="1"/>
  <c r="AM19" i="169"/>
  <c r="AN907" i="183" s="1"/>
  <c r="AM56" i="168"/>
  <c r="AN832" i="183" s="1"/>
  <c r="AM15" i="168"/>
  <c r="AN791" i="183" s="1"/>
  <c r="AM39" i="167"/>
  <c r="AN759" i="183" s="1"/>
  <c r="AM63" i="166"/>
  <c r="AN727" i="183" s="1"/>
  <c r="AM31" i="166"/>
  <c r="AN695" i="183" s="1"/>
  <c r="AM55" i="165"/>
  <c r="AN663" i="183" s="1"/>
  <c r="AM23" i="165"/>
  <c r="AN631" i="183" s="1"/>
  <c r="AM41" i="167"/>
  <c r="AN761" i="183" s="1"/>
  <c r="AM42" i="164"/>
  <c r="AN594" i="183" s="1"/>
  <c r="AM59" i="168"/>
  <c r="AN835" i="183" s="1"/>
  <c r="AM27" i="168"/>
  <c r="AN803" i="183" s="1"/>
  <c r="AM44" i="166"/>
  <c r="AN708" i="183" s="1"/>
  <c r="AM12" i="166"/>
  <c r="AN676" i="183" s="1"/>
  <c r="AQ43" i="168"/>
  <c r="AR819" i="183" s="1"/>
  <c r="AL5" i="162"/>
  <c r="AM34" i="171"/>
  <c r="AN1034" i="183" s="1"/>
  <c r="AM19" i="171"/>
  <c r="AN1019" i="183" s="1"/>
  <c r="AM33" i="166"/>
  <c r="AN697" i="183" s="1"/>
  <c r="AM59" i="165"/>
  <c r="AN667" i="183" s="1"/>
  <c r="AM30" i="167"/>
  <c r="AN750" i="183" s="1"/>
  <c r="AQ33" i="160"/>
  <c r="AR361" i="183" s="1"/>
  <c r="AQ23" i="168"/>
  <c r="AR799" i="183" s="1"/>
  <c r="AP6" i="166"/>
  <c r="AP5" i="166"/>
  <c r="AM51" i="165"/>
  <c r="AN659" i="183" s="1"/>
  <c r="AM19" i="165"/>
  <c r="AN627" i="183" s="1"/>
  <c r="AM29" i="153"/>
  <c r="AN861" i="183" s="1"/>
  <c r="AM14" i="153"/>
  <c r="AN846" i="183" s="1"/>
  <c r="AM38" i="167"/>
  <c r="AN758" i="183" s="1"/>
  <c r="AM62" i="165"/>
  <c r="AN670" i="183" s="1"/>
  <c r="AM30" i="165"/>
  <c r="AN638" i="183" s="1"/>
  <c r="AM45" i="164"/>
  <c r="AN597" i="183" s="1"/>
  <c r="AM36" i="164"/>
  <c r="AN588" i="183" s="1"/>
  <c r="AQ29" i="160"/>
  <c r="AR357" i="183" s="1"/>
  <c r="AM40" i="156"/>
  <c r="AN144" i="183" s="1"/>
  <c r="AM41" i="155"/>
  <c r="AN89" i="183" s="1"/>
  <c r="AQ22" i="164"/>
  <c r="AR574" i="183" s="1"/>
  <c r="AM42" i="171"/>
  <c r="AN1042" i="183" s="1"/>
  <c r="AM31" i="163"/>
  <c r="AN527" i="183" s="1"/>
  <c r="AQ58" i="162"/>
  <c r="AR498" i="183" s="1"/>
  <c r="AM23" i="161"/>
  <c r="AN407" i="183" s="1"/>
  <c r="AM62" i="158"/>
  <c r="AN278" i="183" s="1"/>
  <c r="AM50" i="155"/>
  <c r="AN98" i="183" s="1"/>
  <c r="AM57" i="154"/>
  <c r="AN49" i="183" s="1"/>
  <c r="AM10" i="164"/>
  <c r="AN562" i="183" s="1"/>
  <c r="AL6" i="164"/>
  <c r="AL5" i="164"/>
  <c r="H19" i="61"/>
  <c r="G19" i="61"/>
  <c r="AQ14" i="163"/>
  <c r="AR510" i="183" s="1"/>
  <c r="H13" i="61"/>
  <c r="G14" i="61"/>
  <c r="AM45" i="166"/>
  <c r="AN709" i="183" s="1"/>
  <c r="AM13" i="166"/>
  <c r="AN677" i="183" s="1"/>
  <c r="AP6" i="161"/>
  <c r="AM35" i="161"/>
  <c r="AN419" i="183" s="1"/>
  <c r="AM20" i="160"/>
  <c r="AN348" i="183" s="1"/>
  <c r="AM42" i="159"/>
  <c r="AN314" i="183" s="1"/>
  <c r="AM35" i="155"/>
  <c r="AN83" i="183" s="1"/>
  <c r="AM44" i="154"/>
  <c r="AN36" i="183" s="1"/>
  <c r="AQ15" i="154"/>
  <c r="AR7" i="183" s="1"/>
  <c r="AM63" i="154"/>
  <c r="AN55" i="183" s="1"/>
  <c r="AQ18" i="154"/>
  <c r="AR10" i="183" s="1"/>
  <c r="AM28" i="164"/>
  <c r="AN580" i="183" s="1"/>
  <c r="AM47" i="155"/>
  <c r="AN95" i="183" s="1"/>
  <c r="AM17" i="155"/>
  <c r="AN65" i="183" s="1"/>
  <c r="AM12" i="154"/>
  <c r="AN4" i="183" s="1"/>
  <c r="AM47" i="153"/>
  <c r="AN879" i="183" s="1"/>
  <c r="AM15" i="164"/>
  <c r="AN567" i="183" s="1"/>
  <c r="AM21" i="163"/>
  <c r="AN517" i="183" s="1"/>
  <c r="AM37" i="162"/>
  <c r="AN477" i="183" s="1"/>
  <c r="AM23" i="155"/>
  <c r="AN71" i="183" s="1"/>
  <c r="AM22" i="154"/>
  <c r="AN14" i="183" s="1"/>
  <c r="AM29" i="154"/>
  <c r="AN21" i="183" s="1"/>
  <c r="AM17" i="164"/>
  <c r="AN569" i="183" s="1"/>
  <c r="AM57" i="163"/>
  <c r="AN553" i="183" s="1"/>
  <c r="AM51" i="158"/>
  <c r="AN267" i="183" s="1"/>
  <c r="AM11" i="155"/>
  <c r="AN59" i="183" s="1"/>
  <c r="AM33" i="154"/>
  <c r="AN25" i="183" s="1"/>
  <c r="AQ62" i="164"/>
  <c r="AR614" i="183" s="1"/>
  <c r="AQ25" i="167"/>
  <c r="AR745" i="183" s="1"/>
  <c r="AM22" i="165"/>
  <c r="AN630" i="183" s="1"/>
  <c r="AM25" i="161"/>
  <c r="AN409" i="183" s="1"/>
  <c r="AM27" i="154"/>
  <c r="AN19" i="183" s="1"/>
  <c r="AQ35" i="171"/>
  <c r="AR1035" i="183" s="1"/>
  <c r="AM63" i="169"/>
  <c r="AN951" i="183" s="1"/>
  <c r="AM47" i="169"/>
  <c r="AN935" i="183" s="1"/>
  <c r="AM15" i="171"/>
  <c r="AN1015" i="183" s="1"/>
  <c r="AM51" i="169"/>
  <c r="AN939" i="183" s="1"/>
  <c r="AM37" i="169"/>
  <c r="AN925" i="183" s="1"/>
  <c r="AM52" i="153"/>
  <c r="AN884" i="183" s="1"/>
  <c r="AM41" i="153"/>
  <c r="AN873" i="183" s="1"/>
  <c r="AM47" i="167"/>
  <c r="AN767" i="183" s="1"/>
  <c r="AM40" i="164"/>
  <c r="AN592" i="183" s="1"/>
  <c r="AP6" i="153"/>
  <c r="AP5" i="153"/>
  <c r="AM58" i="167"/>
  <c r="AN778" i="183" s="1"/>
  <c r="AM26" i="167"/>
  <c r="AN746" i="183" s="1"/>
  <c r="AQ15" i="165"/>
  <c r="AR623" i="183" s="1"/>
  <c r="AM57" i="164"/>
  <c r="AN609" i="183" s="1"/>
  <c r="AM35" i="168"/>
  <c r="AN811" i="183" s="1"/>
  <c r="AM55" i="153"/>
  <c r="AN887" i="183" s="1"/>
  <c r="AM50" i="168"/>
  <c r="AN826" i="183" s="1"/>
  <c r="AM61" i="165"/>
  <c r="AN669" i="183" s="1"/>
  <c r="AM29" i="171"/>
  <c r="AN1029" i="183" s="1"/>
  <c r="AQ31" i="171"/>
  <c r="AR1031" i="183" s="1"/>
  <c r="AQ56" i="169"/>
  <c r="AR944" i="183" s="1"/>
  <c r="AQ35" i="169"/>
  <c r="AR923" i="183" s="1"/>
  <c r="AM32" i="169"/>
  <c r="AN920" i="183" s="1"/>
  <c r="AM51" i="153"/>
  <c r="AN883" i="183" s="1"/>
  <c r="AM63" i="168"/>
  <c r="AN839" i="183" s="1"/>
  <c r="AM31" i="168"/>
  <c r="AN807" i="183" s="1"/>
  <c r="AM55" i="167"/>
  <c r="AN775" i="183" s="1"/>
  <c r="AM23" i="167"/>
  <c r="AN743" i="183" s="1"/>
  <c r="AM24" i="166"/>
  <c r="AN688" i="183" s="1"/>
  <c r="AM48" i="165"/>
  <c r="AN656" i="183" s="1"/>
  <c r="AM16" i="165"/>
  <c r="AN624" i="183" s="1"/>
  <c r="AM39" i="164"/>
  <c r="AN591" i="183" s="1"/>
  <c r="AM46" i="153"/>
  <c r="AN878" i="183" s="1"/>
  <c r="AQ47" i="167"/>
  <c r="AR767" i="183" s="1"/>
  <c r="AM42" i="165"/>
  <c r="AN650" i="183" s="1"/>
  <c r="AM60" i="166"/>
  <c r="AN724" i="183" s="1"/>
  <c r="AM28" i="166"/>
  <c r="AN692" i="183" s="1"/>
  <c r="AQ59" i="168"/>
  <c r="AR835" i="183" s="1"/>
  <c r="AQ27" i="168"/>
  <c r="AR803" i="183" s="1"/>
  <c r="AL6" i="163"/>
  <c r="AM24" i="171"/>
  <c r="AN1024" i="183" s="1"/>
  <c r="AQ41" i="167"/>
  <c r="AR761" i="183" s="1"/>
  <c r="AQ35" i="165"/>
  <c r="AR643" i="183" s="1"/>
  <c r="AM65" i="159"/>
  <c r="AN337" i="183" s="1"/>
  <c r="AQ29" i="155"/>
  <c r="AR77" i="183" s="1"/>
  <c r="AM18" i="171"/>
  <c r="AN1018" i="183" s="1"/>
  <c r="AM57" i="166"/>
  <c r="AN721" i="183" s="1"/>
  <c r="AM25" i="166"/>
  <c r="AN689" i="183" s="1"/>
  <c r="AM19" i="153"/>
  <c r="AN851" i="183" s="1"/>
  <c r="AM36" i="167"/>
  <c r="AN756" i="183" s="1"/>
  <c r="AM35" i="165"/>
  <c r="AN643" i="183" s="1"/>
  <c r="AQ61" i="164"/>
  <c r="AR613" i="183" s="1"/>
  <c r="AM61" i="166"/>
  <c r="AN725" i="183" s="1"/>
  <c r="AP5" i="163"/>
  <c r="AM63" i="163"/>
  <c r="AN559" i="183" s="1"/>
  <c r="AM53" i="158"/>
  <c r="AN269" i="183" s="1"/>
  <c r="AM51" i="155"/>
  <c r="AN99" i="183" s="1"/>
  <c r="AM62" i="154"/>
  <c r="AN54" i="183" s="1"/>
  <c r="AM14" i="164"/>
  <c r="AN566" i="183" s="1"/>
  <c r="AM13" i="163"/>
  <c r="AN509" i="183" s="1"/>
  <c r="AM50" i="160"/>
  <c r="AN378" i="183" s="1"/>
  <c r="AM34" i="154"/>
  <c r="AN26" i="183" s="1"/>
  <c r="AM33" i="164"/>
  <c r="AN585" i="183" s="1"/>
  <c r="AM20" i="164"/>
  <c r="AN572" i="183" s="1"/>
  <c r="AM53" i="169"/>
  <c r="AN941" i="183" s="1"/>
  <c r="AQ54" i="163"/>
  <c r="AR550" i="183" s="1"/>
  <c r="AQ50" i="162"/>
  <c r="AR490" i="183" s="1"/>
  <c r="AM31" i="161"/>
  <c r="AN415" i="183" s="1"/>
  <c r="AM38" i="155"/>
  <c r="AN86" i="183" s="1"/>
  <c r="AM56" i="154"/>
  <c r="AN48" i="183" s="1"/>
  <c r="AM53" i="154"/>
  <c r="AN45" i="183" s="1"/>
  <c r="AM40" i="169"/>
  <c r="AN928" i="183" s="1"/>
  <c r="AM51" i="163"/>
  <c r="AN547" i="183" s="1"/>
  <c r="AM25" i="163"/>
  <c r="AN521" i="183" s="1"/>
  <c r="AM32" i="158"/>
  <c r="AN248" i="183" s="1"/>
  <c r="AP5" i="158"/>
  <c r="AP5" i="159"/>
  <c r="G16" i="61"/>
  <c r="AM43" i="161"/>
  <c r="AN427" i="183" s="1"/>
  <c r="AQ35" i="160"/>
  <c r="AR363" i="183" s="1"/>
  <c r="AM59" i="154"/>
  <c r="AN51" i="183" s="1"/>
  <c r="AM52" i="169"/>
  <c r="AN940" i="183" s="1"/>
  <c r="AM51" i="162"/>
  <c r="AN491" i="183" s="1"/>
  <c r="AM26" i="154"/>
  <c r="AN18" i="183" s="1"/>
  <c r="AQ62" i="154"/>
  <c r="AR54" i="183" s="1"/>
  <c r="AM57" i="168"/>
  <c r="AN833" i="183" s="1"/>
  <c r="AM19" i="167"/>
  <c r="AN739" i="183" s="1"/>
  <c r="AM62" i="167"/>
  <c r="AN782" i="183" s="1"/>
  <c r="AQ30" i="164"/>
  <c r="AR582" i="183" s="1"/>
  <c r="AM31" i="154"/>
  <c r="AN23" i="183" s="1"/>
  <c r="AQ27" i="171"/>
  <c r="AR1027" i="183" s="1"/>
  <c r="AM65" i="169"/>
  <c r="AN953" i="183" s="1"/>
  <c r="AM55" i="169"/>
  <c r="AN943" i="183" s="1"/>
  <c r="AM59" i="169"/>
  <c r="AN947" i="183" s="1"/>
  <c r="AM59" i="153"/>
  <c r="AN891" i="183" s="1"/>
  <c r="AM27" i="153"/>
  <c r="AN859" i="183" s="1"/>
  <c r="AM12" i="169"/>
  <c r="AN900" i="183" s="1"/>
  <c r="AM15" i="153"/>
  <c r="AN847" i="183" s="1"/>
  <c r="AM39" i="168"/>
  <c r="AN815" i="183" s="1"/>
  <c r="AM63" i="167"/>
  <c r="AN783" i="183" s="1"/>
  <c r="AM31" i="167"/>
  <c r="AN751" i="183" s="1"/>
  <c r="AM55" i="166"/>
  <c r="AN719" i="183" s="1"/>
  <c r="AM23" i="166"/>
  <c r="AN687" i="183" s="1"/>
  <c r="AQ37" i="165"/>
  <c r="AR645" i="183" s="1"/>
  <c r="AM24" i="165"/>
  <c r="AN632" i="183" s="1"/>
  <c r="AM65" i="167"/>
  <c r="AN785" i="183" s="1"/>
  <c r="AM33" i="167"/>
  <c r="AN753" i="183" s="1"/>
  <c r="AM50" i="165"/>
  <c r="AN658" i="183" s="1"/>
  <c r="AM18" i="165"/>
  <c r="AN626" i="183" s="1"/>
  <c r="AM10" i="165"/>
  <c r="AN618" i="183" s="1"/>
  <c r="AL6" i="165"/>
  <c r="AL5" i="165"/>
  <c r="H20" i="61"/>
  <c r="G20" i="61"/>
  <c r="AM41" i="164"/>
  <c r="AN593" i="183" s="1"/>
  <c r="AM60" i="168"/>
  <c r="AN836" i="183" s="1"/>
  <c r="AM28" i="168"/>
  <c r="AN804" i="183" s="1"/>
  <c r="AM59" i="166"/>
  <c r="AN723" i="183" s="1"/>
  <c r="AM27" i="166"/>
  <c r="AN691" i="183" s="1"/>
  <c r="AM45" i="168"/>
  <c r="AN821" i="183" s="1"/>
  <c r="AM13" i="168"/>
  <c r="AN789" i="183" s="1"/>
  <c r="AM37" i="166"/>
  <c r="AN701" i="183" s="1"/>
  <c r="AM49" i="158"/>
  <c r="AN265" i="183" s="1"/>
  <c r="AM65" i="155"/>
  <c r="AN113" i="183" s="1"/>
  <c r="AM34" i="168"/>
  <c r="AN810" i="183" s="1"/>
  <c r="AM51" i="167"/>
  <c r="AN771" i="183" s="1"/>
  <c r="AM53" i="167"/>
  <c r="AN773" i="183" s="1"/>
  <c r="AM35" i="164"/>
  <c r="AN587" i="183" s="1"/>
  <c r="AM41" i="162"/>
  <c r="AN481" i="183" s="1"/>
  <c r="AM28" i="160"/>
  <c r="AN356" i="183" s="1"/>
  <c r="AQ43" i="169"/>
  <c r="AR931" i="183" s="1"/>
  <c r="AQ60" i="164"/>
  <c r="AR612" i="183" s="1"/>
  <c r="AQ55" i="169"/>
  <c r="AR943" i="183" s="1"/>
  <c r="AQ23" i="153"/>
  <c r="AR855" i="183" s="1"/>
  <c r="AM55" i="164"/>
  <c r="AN607" i="183" s="1"/>
  <c r="AP6" i="167"/>
  <c r="AP5" i="167"/>
  <c r="AM58" i="165"/>
  <c r="AN666" i="183" s="1"/>
  <c r="AM26" i="165"/>
  <c r="AN634" i="183" s="1"/>
  <c r="AM53" i="168"/>
  <c r="AN829" i="183" s="1"/>
  <c r="AM21" i="168"/>
  <c r="AN797" i="183" s="1"/>
  <c r="AM19" i="163"/>
  <c r="AN515" i="183" s="1"/>
  <c r="AM49" i="166"/>
  <c r="AN713" i="183" s="1"/>
  <c r="AM54" i="160"/>
  <c r="AN382" i="183" s="1"/>
  <c r="AM23" i="159"/>
  <c r="AN295" i="183" s="1"/>
  <c r="AQ37" i="155"/>
  <c r="AR85" i="183" s="1"/>
  <c r="AM40" i="171"/>
  <c r="AN1040" i="183" s="1"/>
  <c r="AM10" i="171"/>
  <c r="AN1010" i="183" s="1"/>
  <c r="AM65" i="168"/>
  <c r="AN841" i="183" s="1"/>
  <c r="AM33" i="168"/>
  <c r="AN809" i="183" s="1"/>
  <c r="AM50" i="166"/>
  <c r="AN714" i="183" s="1"/>
  <c r="AM18" i="166"/>
  <c r="AN682" i="183" s="1"/>
  <c r="AM10" i="166"/>
  <c r="AN674" i="183" s="1"/>
  <c r="AL6" i="166"/>
  <c r="AL5" i="166"/>
  <c r="H21" i="61"/>
  <c r="G21" i="61"/>
  <c r="AM43" i="167"/>
  <c r="AN763" i="183" s="1"/>
  <c r="AQ49" i="164"/>
  <c r="AR601" i="183" s="1"/>
  <c r="AQ34" i="162"/>
  <c r="AR474" i="183" s="1"/>
  <c r="AM38" i="158"/>
  <c r="AN254" i="183" s="1"/>
  <c r="AM28" i="155"/>
  <c r="AN76" i="183" s="1"/>
  <c r="AM25" i="158"/>
  <c r="AN241" i="183" s="1"/>
  <c r="AL6" i="156"/>
  <c r="AM10" i="156"/>
  <c r="AN114" i="183" s="1"/>
  <c r="AL5" i="156"/>
  <c r="H11" i="61"/>
  <c r="G11" i="61"/>
  <c r="AM49" i="155"/>
  <c r="AN97" i="183" s="1"/>
  <c r="AM32" i="172"/>
  <c r="AN1088" i="183" s="1"/>
  <c r="AM61" i="163"/>
  <c r="AN557" i="183" s="1"/>
  <c r="AM49" i="159"/>
  <c r="AN321" i="183" s="1"/>
  <c r="AM40" i="155"/>
  <c r="AN88" i="183" s="1"/>
  <c r="AM47" i="171"/>
  <c r="AN1047" i="183" s="1"/>
  <c r="AQ20" i="163"/>
  <c r="AR516" i="183" s="1"/>
  <c r="AQ36" i="162"/>
  <c r="AR476" i="183" s="1"/>
  <c r="AM39" i="161"/>
  <c r="AN423" i="183" s="1"/>
  <c r="AM52" i="160"/>
  <c r="AN380" i="183" s="1"/>
  <c r="AM56" i="155"/>
  <c r="AN104" i="183" s="1"/>
  <c r="AM52" i="154"/>
  <c r="AN44" i="183" s="1"/>
  <c r="AM65" i="154"/>
  <c r="AN57" i="183" s="1"/>
  <c r="AL5" i="158"/>
  <c r="AL5" i="159"/>
  <c r="AP5" i="161"/>
  <c r="AM57" i="162"/>
  <c r="AN497" i="183" s="1"/>
  <c r="AQ24" i="161"/>
  <c r="AR408" i="183" s="1"/>
  <c r="AQ27" i="160"/>
  <c r="AR355" i="183" s="1"/>
  <c r="AM26" i="158"/>
  <c r="AN242" i="183" s="1"/>
  <c r="AM58" i="155"/>
  <c r="AN106" i="183" s="1"/>
  <c r="AM38" i="156"/>
  <c r="AN142" i="183" s="1"/>
  <c r="AM50" i="154"/>
  <c r="AN42" i="183" s="1"/>
  <c r="AM12" i="155"/>
  <c r="AN60" i="183" s="1"/>
  <c r="AM12" i="164"/>
  <c r="AN564" i="183" s="1"/>
  <c r="AQ14" i="164"/>
  <c r="AR566" i="183" s="1"/>
  <c r="AM33" i="162"/>
  <c r="AN473" i="183" s="1"/>
  <c r="AM20" i="154"/>
  <c r="AN12" i="183" s="1"/>
  <c r="AM44" i="169"/>
  <c r="AN932" i="183" s="1"/>
  <c r="AM56" i="153"/>
  <c r="AN888" i="183" s="1"/>
  <c r="AM19" i="164"/>
  <c r="AN571" i="183" s="1"/>
  <c r="AM59" i="162"/>
  <c r="AN499" i="183" s="1"/>
  <c r="AM45" i="161"/>
  <c r="AN429" i="183" s="1"/>
  <c r="AM13" i="161"/>
  <c r="AN397" i="183" s="1"/>
  <c r="AM64" i="159"/>
  <c r="AN336" i="183" s="1"/>
  <c r="AQ65" i="154"/>
  <c r="AR57" i="183" s="1"/>
  <c r="AQ49" i="154"/>
  <c r="AR41" i="183" s="1"/>
  <c r="AM30" i="154"/>
  <c r="AN22" i="183" s="1"/>
  <c r="AM37" i="154"/>
  <c r="AN29" i="183" s="1"/>
  <c r="AQ10" i="164"/>
  <c r="AR562" i="183" s="1"/>
  <c r="AM37" i="155"/>
  <c r="AN85" i="183" s="1"/>
  <c r="AM24" i="154"/>
  <c r="AN16" i="183" s="1"/>
  <c r="AQ21" i="171"/>
  <c r="AR1021" i="183" s="1"/>
  <c r="AM20" i="171"/>
  <c r="AN1020" i="183" s="1"/>
  <c r="AM25" i="164"/>
  <c r="AN577" i="183" s="1"/>
  <c r="AM37" i="160"/>
  <c r="AN365" i="183" s="1"/>
  <c r="AM20" i="153"/>
  <c r="AN852" i="183" s="1"/>
  <c r="AM35" i="167"/>
  <c r="AN755" i="183" s="1"/>
  <c r="AQ51" i="165"/>
  <c r="AR659" i="183" s="1"/>
  <c r="AQ22" i="163"/>
  <c r="AR518" i="183" s="1"/>
  <c r="AM39" i="158"/>
  <c r="AN255" i="183" s="1"/>
  <c r="AQ64" i="154"/>
  <c r="AR56" i="183" s="1"/>
  <c r="AM35" i="154"/>
  <c r="AN27" i="183" s="1"/>
  <c r="AM41" i="169"/>
  <c r="AN929" i="183" s="1"/>
  <c r="AQ24" i="171"/>
  <c r="AR1024" i="183" s="1"/>
  <c r="AQ33" i="153"/>
  <c r="AR865" i="183" s="1"/>
  <c r="AM15" i="169"/>
  <c r="AN903" i="183" s="1"/>
  <c r="AQ26" i="171"/>
  <c r="AR1026" i="183" s="1"/>
  <c r="AM64" i="168"/>
  <c r="AN840" i="183" s="1"/>
  <c r="AM32" i="168"/>
  <c r="AN808" i="183" s="1"/>
  <c r="AM56" i="167"/>
  <c r="AN776" i="183" s="1"/>
  <c r="AM15" i="167"/>
  <c r="AN735" i="183" s="1"/>
  <c r="AM39" i="166"/>
  <c r="AN703" i="183" s="1"/>
  <c r="AM63" i="165"/>
  <c r="AN671" i="183" s="1"/>
  <c r="AM31" i="165"/>
  <c r="AN639" i="183" s="1"/>
  <c r="AM18" i="153"/>
  <c r="AN850" i="183" s="1"/>
  <c r="AM10" i="153"/>
  <c r="AN842" i="183" s="1"/>
  <c r="AL6" i="153"/>
  <c r="AL5" i="153"/>
  <c r="G24" i="61"/>
  <c r="H24" i="61"/>
  <c r="AQ39" i="167"/>
  <c r="AR759" i="183" s="1"/>
  <c r="AM57" i="165"/>
  <c r="AN665" i="183" s="1"/>
  <c r="AM25" i="165"/>
  <c r="AN633" i="183" s="1"/>
  <c r="AM43" i="166"/>
  <c r="AN707" i="183" s="1"/>
  <c r="AM61" i="168"/>
  <c r="AN837" i="183" s="1"/>
  <c r="AM29" i="168"/>
  <c r="AN805" i="183" s="1"/>
  <c r="AM53" i="166"/>
  <c r="AN717" i="183" s="1"/>
  <c r="AM21" i="166"/>
  <c r="AN685" i="183" s="1"/>
  <c r="AM41" i="158"/>
  <c r="AN257" i="183" s="1"/>
  <c r="AM10" i="154"/>
  <c r="AN2" i="183" s="1"/>
  <c r="H9" i="61"/>
  <c r="AL5" i="154"/>
  <c r="G9" i="61"/>
  <c r="AL6" i="154"/>
  <c r="AM37" i="167"/>
  <c r="AN757" i="183" s="1"/>
  <c r="AM46" i="160"/>
  <c r="AN374" i="183" s="1"/>
  <c r="AM36" i="160"/>
  <c r="AN364" i="183" s="1"/>
  <c r="AP6" i="160"/>
  <c r="AP5" i="160"/>
  <c r="AM58" i="158"/>
  <c r="AN274" i="183" s="1"/>
  <c r="AQ39" i="169"/>
  <c r="AR927" i="183" s="1"/>
  <c r="AM23" i="169"/>
  <c r="AN911" i="183" s="1"/>
  <c r="AM49" i="153"/>
  <c r="AN881" i="183" s="1"/>
  <c r="AM47" i="166"/>
  <c r="AN711" i="183" s="1"/>
  <c r="AQ63" i="169"/>
  <c r="AR951" i="183" s="1"/>
  <c r="AM57" i="167"/>
  <c r="AN777" i="183" s="1"/>
  <c r="AM25" i="167"/>
  <c r="AN745" i="183" s="1"/>
  <c r="AM49" i="164"/>
  <c r="AN601" i="183" s="1"/>
  <c r="AM52" i="168"/>
  <c r="AN828" i="183" s="1"/>
  <c r="AM20" i="168"/>
  <c r="AN796" i="183" s="1"/>
  <c r="AM11" i="166"/>
  <c r="AN675" i="183" s="1"/>
  <c r="AM37" i="168"/>
  <c r="AN813" i="183" s="1"/>
  <c r="H18" i="61"/>
  <c r="AM21" i="171"/>
  <c r="AN1021" i="183" s="1"/>
  <c r="AM39" i="153"/>
  <c r="AN871" i="183" s="1"/>
  <c r="AM17" i="166"/>
  <c r="AN681" i="183" s="1"/>
  <c r="AM44" i="164"/>
  <c r="AN596" i="183" s="1"/>
  <c r="AM49" i="168"/>
  <c r="AN825" i="183" s="1"/>
  <c r="AM17" i="168"/>
  <c r="AN793" i="183" s="1"/>
  <c r="AM43" i="164"/>
  <c r="AN595" i="183" s="1"/>
  <c r="AM11" i="169"/>
  <c r="AN899" i="183" s="1"/>
  <c r="AM21" i="153"/>
  <c r="AN853" i="183" s="1"/>
  <c r="AM54" i="167"/>
  <c r="AN774" i="183" s="1"/>
  <c r="AM22" i="167"/>
  <c r="AN742" i="183" s="1"/>
  <c r="AM46" i="165"/>
  <c r="AN654" i="183" s="1"/>
  <c r="AM14" i="165"/>
  <c r="AN622" i="183" s="1"/>
  <c r="AQ11" i="165"/>
  <c r="AR619" i="183" s="1"/>
  <c r="AM32" i="164"/>
  <c r="AN584" i="183" s="1"/>
  <c r="AM21" i="162"/>
  <c r="AN461" i="183" s="1"/>
  <c r="AM32" i="160"/>
  <c r="AN360" i="183" s="1"/>
  <c r="AM63" i="155"/>
  <c r="AN111" i="183" s="1"/>
  <c r="AM33" i="155"/>
  <c r="AN81" i="183" s="1"/>
  <c r="AP6" i="163"/>
  <c r="AM49" i="162"/>
  <c r="AN489" i="183" s="1"/>
  <c r="AM46" i="156"/>
  <c r="AN150" i="183" s="1"/>
  <c r="AM61" i="155"/>
  <c r="AN109" i="183" s="1"/>
  <c r="AQ16" i="155"/>
  <c r="AR64" i="183" s="1"/>
  <c r="AM39" i="154"/>
  <c r="AN31" i="183" s="1"/>
  <c r="AM11" i="171"/>
  <c r="AN1011" i="183" s="1"/>
  <c r="AM24" i="164"/>
  <c r="AN576" i="183" s="1"/>
  <c r="AQ38" i="162"/>
  <c r="AR478" i="183" s="1"/>
  <c r="AM36" i="169"/>
  <c r="AN924" i="183" s="1"/>
  <c r="AM65" i="163"/>
  <c r="AN561" i="183" s="1"/>
  <c r="AM49" i="163"/>
  <c r="AN545" i="183" s="1"/>
  <c r="AM29" i="163"/>
  <c r="AN525" i="183" s="1"/>
  <c r="AM11" i="160"/>
  <c r="AN339" i="183" s="1"/>
  <c r="AM19" i="155"/>
  <c r="AN67" i="183" s="1"/>
  <c r="AQ53" i="154"/>
  <c r="AR45" i="183" s="1"/>
  <c r="AM48" i="169"/>
  <c r="AN936" i="183" s="1"/>
  <c r="AQ26" i="164"/>
  <c r="AR578" i="183" s="1"/>
  <c r="AM33" i="171"/>
  <c r="AN1033" i="183" s="1"/>
  <c r="AM16" i="171"/>
  <c r="AN1016" i="183" s="1"/>
  <c r="AM39" i="162"/>
  <c r="AN479" i="183" s="1"/>
  <c r="AQ20" i="161"/>
  <c r="AR404" i="183" s="1"/>
  <c r="AM64" i="154"/>
  <c r="AN56" i="183" s="1"/>
  <c r="AM61" i="154"/>
  <c r="AN53" i="183" s="1"/>
  <c r="AP6" i="158"/>
  <c r="AP6" i="159"/>
  <c r="AQ19" i="166"/>
  <c r="AR683" i="183" s="1"/>
  <c r="AL6" i="161"/>
  <c r="AM27" i="162"/>
  <c r="AN467" i="183" s="1"/>
  <c r="AQ48" i="159"/>
  <c r="AR320" i="183" s="1"/>
  <c r="AM34" i="155"/>
  <c r="AN82" i="183" s="1"/>
  <c r="AM24" i="155"/>
  <c r="AN72" i="183" s="1"/>
  <c r="AM16" i="155"/>
  <c r="AN64" i="183" s="1"/>
  <c r="G10" i="61"/>
  <c r="AM10" i="155"/>
  <c r="AN58" i="183" s="1"/>
  <c r="AL5" i="155"/>
  <c r="AL6" i="155"/>
  <c r="H10" i="61"/>
  <c r="AM18" i="164"/>
  <c r="AN570" i="183" s="1"/>
  <c r="AQ52" i="162"/>
  <c r="AR492" i="183" s="1"/>
  <c r="AM17" i="162"/>
  <c r="AN457" i="183" s="1"/>
  <c r="AM32" i="154"/>
  <c r="AN24" i="183" s="1"/>
  <c r="AM13" i="164"/>
  <c r="AN565" i="183" s="1"/>
  <c r="AM25" i="154"/>
  <c r="AN17" i="183" s="1"/>
  <c r="AM23" i="153"/>
  <c r="AN855" i="183" s="1"/>
  <c r="AM53" i="153"/>
  <c r="AN885" i="183" s="1"/>
  <c r="AM51" i="164"/>
  <c r="AN603" i="183" s="1"/>
  <c r="AM22" i="153"/>
  <c r="AN854" i="183" s="1"/>
  <c r="AM38" i="165"/>
  <c r="AN646" i="183" s="1"/>
  <c r="AM37" i="164"/>
  <c r="AN589" i="183" s="1"/>
  <c r="AQ65" i="159"/>
  <c r="AR337" i="183" s="1"/>
  <c r="AM31" i="158"/>
  <c r="AN247" i="183" s="1"/>
  <c r="AM59" i="155"/>
  <c r="AN107" i="183" s="1"/>
  <c r="AM21" i="155"/>
  <c r="AN69" i="183" s="1"/>
  <c r="AM41" i="154"/>
  <c r="AN33" i="183" s="1"/>
  <c r="AM16" i="169"/>
  <c r="AN904" i="183" s="1"/>
  <c r="AM34" i="153"/>
  <c r="AN866" i="183" s="1"/>
  <c r="AM47" i="165"/>
  <c r="AN655" i="183" s="1"/>
  <c r="AM47" i="164"/>
  <c r="AN599" i="183" s="1"/>
  <c r="AM27" i="169"/>
  <c r="AN915" i="183" s="1"/>
  <c r="AQ41" i="168"/>
  <c r="AR817" i="183" s="1"/>
  <c r="AM11" i="168"/>
  <c r="AN787" i="183" s="1"/>
  <c r="AM13" i="165"/>
  <c r="AN621" i="183" s="1"/>
  <c r="AM55" i="162"/>
  <c r="AN495" i="183" s="1"/>
  <c r="AQ14" i="161"/>
  <c r="AR398" i="183" s="1"/>
  <c r="AM50" i="158"/>
  <c r="AN266" i="183" s="1"/>
  <c r="AM37" i="171"/>
  <c r="AN1037" i="183" s="1"/>
  <c r="AM23" i="171"/>
  <c r="AN1023" i="183" s="1"/>
  <c r="AM35" i="153"/>
  <c r="AN867" i="183" s="1"/>
  <c r="AM65" i="153"/>
  <c r="AN897" i="183" s="1"/>
  <c r="AM33" i="153"/>
  <c r="AN865" i="183" s="1"/>
  <c r="AM37" i="153"/>
  <c r="AN869" i="183" s="1"/>
  <c r="AQ37" i="168"/>
  <c r="AR813" i="183" s="1"/>
  <c r="AM24" i="168"/>
  <c r="AN800" i="183" s="1"/>
  <c r="AM48" i="167"/>
  <c r="AN768" i="183" s="1"/>
  <c r="AM16" i="167"/>
  <c r="AN736" i="183" s="1"/>
  <c r="AM40" i="166"/>
  <c r="AN704" i="183" s="1"/>
  <c r="AM64" i="165"/>
  <c r="AN672" i="183" s="1"/>
  <c r="AM32" i="165"/>
  <c r="AN640" i="183" s="1"/>
  <c r="AM26" i="169"/>
  <c r="AN914" i="183" s="1"/>
  <c r="AM50" i="167"/>
  <c r="AN770" i="183" s="1"/>
  <c r="AM18" i="167"/>
  <c r="AN738" i="183" s="1"/>
  <c r="AM10" i="167"/>
  <c r="AN730" i="183" s="1"/>
  <c r="AL6" i="167"/>
  <c r="AL5" i="167"/>
  <c r="G22" i="61"/>
  <c r="H22" i="61"/>
  <c r="AM36" i="168"/>
  <c r="AN812" i="183" s="1"/>
  <c r="AM35" i="166"/>
  <c r="AN699" i="183" s="1"/>
  <c r="AQ50" i="163"/>
  <c r="AR546" i="183" s="1"/>
  <c r="G17" i="61"/>
  <c r="AQ11" i="154"/>
  <c r="AR3" i="183" s="1"/>
  <c r="AM60" i="167"/>
  <c r="AN780" i="183" s="1"/>
  <c r="AM17" i="161"/>
  <c r="AN401" i="183" s="1"/>
  <c r="AM35" i="171"/>
  <c r="AN1035" i="183" s="1"/>
  <c r="AM12" i="153"/>
  <c r="AN844" i="183" s="1"/>
  <c r="AM60" i="165"/>
  <c r="AN668" i="183" s="1"/>
  <c r="AM28" i="165"/>
  <c r="AN636" i="183" s="1"/>
  <c r="AM59" i="164"/>
  <c r="AN611" i="183" s="1"/>
  <c r="AM62" i="153"/>
  <c r="AN894" i="183" s="1"/>
  <c r="AM61" i="167"/>
  <c r="AN781" i="183" s="1"/>
  <c r="AM29" i="167"/>
  <c r="AN749" i="183" s="1"/>
  <c r="AM53" i="165"/>
  <c r="AN661" i="183" s="1"/>
  <c r="AM21" i="165"/>
  <c r="AN629" i="183" s="1"/>
  <c r="AM54" i="164"/>
  <c r="AN606" i="183" s="1"/>
  <c r="AM54" i="158"/>
  <c r="AN270" i="183" s="1"/>
  <c r="AQ43" i="158"/>
  <c r="AR259" i="183" s="1"/>
  <c r="AM48" i="155"/>
  <c r="AN96" i="183" s="1"/>
  <c r="AM26" i="155"/>
  <c r="AN74" i="183" s="1"/>
  <c r="AM61" i="174"/>
  <c r="AN1229" i="183" s="1"/>
  <c r="AM65" i="174"/>
  <c r="AN1233" i="183" s="1"/>
  <c r="AM63" i="174"/>
  <c r="AN1231" i="183" s="1"/>
  <c r="AM62" i="174"/>
  <c r="AN1230" i="183" s="1"/>
  <c r="AM60" i="174"/>
  <c r="AN1228" i="183" s="1"/>
  <c r="AM57" i="174"/>
  <c r="AN1225" i="183" s="1"/>
  <c r="AM55" i="174"/>
  <c r="AN1223" i="183" s="1"/>
  <c r="AM49" i="174"/>
  <c r="AN1217" i="183" s="1"/>
  <c r="AM48" i="174"/>
  <c r="AN1216" i="183" s="1"/>
  <c r="AM47" i="174"/>
  <c r="AN1215" i="183" s="1"/>
  <c r="AM45" i="174"/>
  <c r="AN1213" i="183" s="1"/>
  <c r="AM42" i="174"/>
  <c r="AN1210" i="183" s="1"/>
  <c r="AM37" i="174"/>
  <c r="AN1205" i="183" s="1"/>
  <c r="AM34" i="174"/>
  <c r="AN1202" i="183" s="1"/>
  <c r="AM33" i="174"/>
  <c r="AN1201" i="183" s="1"/>
  <c r="AM30" i="174"/>
  <c r="AN1198" i="183" s="1"/>
  <c r="AM28" i="174"/>
  <c r="AN1196" i="183" s="1"/>
  <c r="AM24" i="174"/>
  <c r="AN1192" i="183" s="1"/>
  <c r="AM25" i="174"/>
  <c r="AN1193" i="183" s="1"/>
  <c r="AM22" i="174"/>
  <c r="AN1190" i="183" s="1"/>
  <c r="AT50" i="174"/>
  <c r="AU1218" i="183" s="1"/>
  <c r="AT33" i="174"/>
  <c r="AU1201" i="183" s="1"/>
  <c r="AT64" i="174"/>
  <c r="AU1232" i="183" s="1"/>
  <c r="AT31" i="174"/>
  <c r="AU1199" i="183" s="1"/>
  <c r="AT48" i="174"/>
  <c r="AU1216" i="183" s="1"/>
  <c r="AT62" i="174"/>
  <c r="AU1230" i="183" s="1"/>
  <c r="AT65" i="174"/>
  <c r="AU1233" i="183" s="1"/>
  <c r="AT18" i="174"/>
  <c r="AU1186" i="183" s="1"/>
  <c r="AT56" i="174"/>
  <c r="AU1224" i="183" s="1"/>
  <c r="AT27" i="174"/>
  <c r="AU1195" i="183" s="1"/>
  <c r="AU60" i="174"/>
  <c r="AV1228" i="183" s="1"/>
  <c r="AT32" i="174"/>
  <c r="AU1200" i="183" s="1"/>
  <c r="AT63" i="174"/>
  <c r="AU1231" i="183" s="1"/>
  <c r="AT51" i="174"/>
  <c r="AU1219" i="183" s="1"/>
  <c r="AT39" i="174"/>
  <c r="AU1207" i="183" s="1"/>
  <c r="AU19" i="174"/>
  <c r="AV1187" i="183" s="1"/>
  <c r="AT59" i="174"/>
  <c r="AU1227" i="183" s="1"/>
  <c r="AU44" i="174"/>
  <c r="AV1212" i="183" s="1"/>
  <c r="AT40" i="174"/>
  <c r="AU1208" i="183" s="1"/>
  <c r="AT17" i="174"/>
  <c r="AU1185" i="183" s="1"/>
  <c r="AT30" i="174"/>
  <c r="AU1198" i="183" s="1"/>
  <c r="AT21" i="174"/>
  <c r="AU1189" i="183" s="1"/>
  <c r="AT13" i="174"/>
  <c r="AU1181" i="183" s="1"/>
  <c r="AT11" i="174"/>
  <c r="AU1179" i="183" s="1"/>
  <c r="BK5" i="174"/>
  <c r="BK6" i="174"/>
  <c r="AU16" i="174"/>
  <c r="AV1184" i="183" s="1"/>
  <c r="AT26" i="174"/>
  <c r="AU1194" i="183" s="1"/>
  <c r="AT34" i="174"/>
  <c r="AU1202" i="183" s="1"/>
  <c r="AU43" i="174"/>
  <c r="AV1211" i="183" s="1"/>
  <c r="AT57" i="174"/>
  <c r="AU1225" i="183" s="1"/>
  <c r="AT49" i="174"/>
  <c r="AU1217" i="183" s="1"/>
  <c r="AT35" i="174"/>
  <c r="AU1203" i="183" s="1"/>
  <c r="AT42" i="174"/>
  <c r="AU1210" i="183" s="1"/>
  <c r="AT38" i="174"/>
  <c r="AU1206" i="183" s="1"/>
  <c r="AT53" i="174"/>
  <c r="AU1221" i="183" s="1"/>
  <c r="BL5" i="174"/>
  <c r="BL6" i="174"/>
  <c r="AT23" i="174"/>
  <c r="AU1191" i="183" s="1"/>
  <c r="AT37" i="174"/>
  <c r="AU1205" i="183" s="1"/>
  <c r="AT36" i="174"/>
  <c r="AU1204" i="183" s="1"/>
  <c r="AT46" i="174"/>
  <c r="AU1214" i="183" s="1"/>
  <c r="AT25" i="174"/>
  <c r="AU1193" i="183" s="1"/>
  <c r="AU58" i="174"/>
  <c r="AV1226" i="183" s="1"/>
  <c r="AT28" i="174"/>
  <c r="AU1196" i="183" s="1"/>
  <c r="AT52" i="174"/>
  <c r="AU1220" i="183" s="1"/>
  <c r="AU41" i="174"/>
  <c r="AV1209" i="183" s="1"/>
  <c r="AT47" i="174"/>
  <c r="AU1215" i="183" s="1"/>
  <c r="AT29" i="174"/>
  <c r="AU1197" i="183" s="1"/>
  <c r="AU14" i="174"/>
  <c r="AV1182" i="183" s="1"/>
  <c r="AT12" i="174"/>
  <c r="AU1180" i="183" s="1"/>
  <c r="AT45" i="174"/>
  <c r="AU1213" i="183" s="1"/>
  <c r="AT55" i="174"/>
  <c r="AU1223" i="183" s="1"/>
  <c r="AT61" i="174"/>
  <c r="AU1229" i="183" s="1"/>
  <c r="AT24" i="174"/>
  <c r="AU1192" i="183" s="1"/>
  <c r="AT54" i="174"/>
  <c r="AU1222" i="183" s="1"/>
  <c r="AM59" i="173"/>
  <c r="AN1171" i="183" s="1"/>
  <c r="AM11" i="174"/>
  <c r="AN1179" i="183" s="1"/>
  <c r="AM58" i="173"/>
  <c r="AN1170" i="183" s="1"/>
  <c r="AM16" i="174"/>
  <c r="AN1184" i="183" s="1"/>
  <c r="AM60" i="173"/>
  <c r="AN1172" i="183" s="1"/>
  <c r="AM19" i="174"/>
  <c r="AN1187" i="183" s="1"/>
  <c r="AM18" i="174"/>
  <c r="AN1186" i="183" s="1"/>
  <c r="AM21" i="174"/>
  <c r="AN1189" i="183" s="1"/>
  <c r="AM15" i="174"/>
  <c r="AN1183" i="183" s="1"/>
  <c r="AL5" i="174"/>
  <c r="AM10" i="174"/>
  <c r="AN1178" i="183" s="1"/>
  <c r="AL6" i="174"/>
  <c r="G30" i="61"/>
  <c r="AP5" i="174"/>
  <c r="AP6" i="174"/>
  <c r="AM65" i="173"/>
  <c r="AN1177" i="183" s="1"/>
  <c r="AM62" i="173"/>
  <c r="AN1174" i="183" s="1"/>
  <c r="AM48" i="173"/>
  <c r="AN1160" i="183" s="1"/>
  <c r="AM50" i="173"/>
  <c r="AN1162" i="183" s="1"/>
  <c r="AM49" i="173"/>
  <c r="AN1161" i="183" s="1"/>
  <c r="AM46" i="173"/>
  <c r="AN1158" i="183" s="1"/>
  <c r="AT64" i="173"/>
  <c r="AU1176" i="183" s="1"/>
  <c r="AU62" i="173"/>
  <c r="AV1174" i="183" s="1"/>
  <c r="AU60" i="173"/>
  <c r="AV1172" i="183" s="1"/>
  <c r="BK6" i="173"/>
  <c r="AM43" i="173"/>
  <c r="AN1155" i="183" s="1"/>
  <c r="AM39" i="173"/>
  <c r="AN1151" i="183" s="1"/>
  <c r="AM38" i="173"/>
  <c r="AN1150" i="183" s="1"/>
  <c r="AM37" i="173"/>
  <c r="AN1149" i="183" s="1"/>
  <c r="AM35" i="173"/>
  <c r="AN1147" i="183" s="1"/>
  <c r="AM33" i="173"/>
  <c r="AN1145" i="183" s="1"/>
  <c r="AM29" i="173"/>
  <c r="AN1141" i="183" s="1"/>
  <c r="AM27" i="173"/>
  <c r="AN1139" i="183" s="1"/>
  <c r="AM23" i="173"/>
  <c r="AN1135" i="183" s="1"/>
  <c r="AM24" i="173"/>
  <c r="AN1136" i="183" s="1"/>
  <c r="AM25" i="173"/>
  <c r="AN1137" i="183" s="1"/>
  <c r="AT57" i="173"/>
  <c r="AU1169" i="183" s="1"/>
  <c r="AU52" i="173"/>
  <c r="AV1164" i="183" s="1"/>
  <c r="AT55" i="173"/>
  <c r="AU1167" i="183" s="1"/>
  <c r="AU54" i="173"/>
  <c r="AV1166" i="183" s="1"/>
  <c r="AT45" i="173"/>
  <c r="AU1157" i="183" s="1"/>
  <c r="AT32" i="173"/>
  <c r="AU1144" i="183" s="1"/>
  <c r="AU53" i="173"/>
  <c r="AV1165" i="183" s="1"/>
  <c r="AT47" i="173"/>
  <c r="AU1159" i="183" s="1"/>
  <c r="AT31" i="173"/>
  <c r="AU1143" i="183" s="1"/>
  <c r="AT58" i="173"/>
  <c r="AU1170" i="183" s="1"/>
  <c r="AT50" i="173"/>
  <c r="AU1162" i="183" s="1"/>
  <c r="AT33" i="173"/>
  <c r="AU1145" i="183" s="1"/>
  <c r="AT46" i="173"/>
  <c r="AU1158" i="183" s="1"/>
  <c r="AU38" i="173"/>
  <c r="AV1150" i="183" s="1"/>
  <c r="AT56" i="173"/>
  <c r="AU1168" i="183" s="1"/>
  <c r="AT34" i="173"/>
  <c r="AU1146" i="183" s="1"/>
  <c r="AT49" i="173"/>
  <c r="AU1161" i="183" s="1"/>
  <c r="AT41" i="173"/>
  <c r="AU1153" i="183" s="1"/>
  <c r="AT48" i="173"/>
  <c r="AU1160" i="183" s="1"/>
  <c r="AT30" i="173"/>
  <c r="AU1142" i="183" s="1"/>
  <c r="AU51" i="173"/>
  <c r="AV1163" i="183" s="1"/>
  <c r="AT44" i="173"/>
  <c r="AU1156" i="183" s="1"/>
  <c r="BK5" i="173"/>
  <c r="AT43" i="173"/>
  <c r="AU1155" i="183" s="1"/>
  <c r="AT39" i="173"/>
  <c r="AU1151" i="183" s="1"/>
  <c r="AT40" i="173"/>
  <c r="AU1152" i="183" s="1"/>
  <c r="AU36" i="173"/>
  <c r="AV1148" i="183" s="1"/>
  <c r="AT35" i="173"/>
  <c r="AU1147" i="183" s="1"/>
  <c r="AU59" i="173"/>
  <c r="AV1171" i="183" s="1"/>
  <c r="AT37" i="173"/>
  <c r="AU1149" i="183" s="1"/>
  <c r="AT42" i="173"/>
  <c r="AU1154" i="183" s="1"/>
  <c r="AM22" i="173"/>
  <c r="AN1134" i="183" s="1"/>
  <c r="AM18" i="173"/>
  <c r="AN1130" i="183" s="1"/>
  <c r="AM15" i="173"/>
  <c r="AN1127" i="183" s="1"/>
  <c r="AM14" i="173"/>
  <c r="AN1126" i="183" s="1"/>
  <c r="AM10" i="173"/>
  <c r="AN1122" i="183" s="1"/>
  <c r="G29" i="61"/>
  <c r="AL6" i="173"/>
  <c r="AL5" i="173"/>
  <c r="H29" i="61"/>
  <c r="AP6" i="173"/>
  <c r="AP5" i="173"/>
  <c r="AM65" i="172"/>
  <c r="AN1121" i="183" s="1"/>
  <c r="AM61" i="172"/>
  <c r="AN1117" i="183" s="1"/>
  <c r="AM60" i="172"/>
  <c r="AN1116" i="183" s="1"/>
  <c r="AM48" i="172"/>
  <c r="AN1104" i="183" s="1"/>
  <c r="AM54" i="172"/>
  <c r="AN1110" i="183" s="1"/>
  <c r="AM52" i="172"/>
  <c r="AN1108" i="183" s="1"/>
  <c r="AM50" i="172"/>
  <c r="AN1106" i="183" s="1"/>
  <c r="D5" i="61"/>
  <c r="AM45" i="172"/>
  <c r="AN1101" i="183" s="1"/>
  <c r="AU22" i="173"/>
  <c r="AV1134" i="183" s="1"/>
  <c r="AU27" i="173"/>
  <c r="AV1139" i="183" s="1"/>
  <c r="BL6" i="173"/>
  <c r="AU23" i="173"/>
  <c r="AV1135" i="183" s="1"/>
  <c r="AU19" i="173"/>
  <c r="AV1131" i="183" s="1"/>
  <c r="AU11" i="173"/>
  <c r="AV1123" i="183" s="1"/>
  <c r="AU14" i="173"/>
  <c r="AV1126" i="183" s="1"/>
  <c r="AT21" i="173"/>
  <c r="AU1133" i="183" s="1"/>
  <c r="AT17" i="173"/>
  <c r="AU1129" i="183" s="1"/>
  <c r="AU18" i="173"/>
  <c r="AV1130" i="183" s="1"/>
  <c r="AU26" i="173"/>
  <c r="AV1138" i="183" s="1"/>
  <c r="AT25" i="173"/>
  <c r="AU1137" i="183" s="1"/>
  <c r="AU15" i="173"/>
  <c r="AV1127" i="183" s="1"/>
  <c r="AU10" i="173"/>
  <c r="AV1122" i="183" s="1"/>
  <c r="AT29" i="173"/>
  <c r="AU1141" i="183" s="1"/>
  <c r="AU28" i="173"/>
  <c r="AV1140" i="183" s="1"/>
  <c r="BL5" i="173"/>
  <c r="AT13" i="173"/>
  <c r="AU1125" i="183" s="1"/>
  <c r="AQ20" i="173"/>
  <c r="AR1132" i="183" s="1"/>
  <c r="AM38" i="172"/>
  <c r="AN1094" i="183" s="1"/>
  <c r="AM33" i="172"/>
  <c r="AN1089" i="183" s="1"/>
  <c r="AM27" i="172"/>
  <c r="AN1083" i="183" s="1"/>
  <c r="C5" i="61"/>
  <c r="G28" i="61"/>
  <c r="AM25" i="172"/>
  <c r="AN1081" i="183" s="1"/>
  <c r="AT63" i="172"/>
  <c r="AU1119" i="183" s="1"/>
  <c r="H28" i="61"/>
  <c r="AL5" i="172"/>
  <c r="AM15" i="172"/>
  <c r="AN1071" i="183" s="1"/>
  <c r="AM13" i="172"/>
  <c r="AN1069" i="183" s="1"/>
  <c r="AL6" i="172"/>
  <c r="AM21" i="172"/>
  <c r="AN1077" i="183" s="1"/>
  <c r="AP5" i="172"/>
  <c r="AM17" i="172"/>
  <c r="AN1073" i="183" s="1"/>
  <c r="AP6" i="172"/>
  <c r="AM52" i="171"/>
  <c r="AN1052" i="183" s="1"/>
  <c r="AM59" i="171"/>
  <c r="AN1059" i="183" s="1"/>
  <c r="AM65" i="171"/>
  <c r="AN1065" i="183" s="1"/>
  <c r="AM58" i="171"/>
  <c r="AN1058" i="183" s="1"/>
  <c r="AM62" i="171"/>
  <c r="AN1062" i="183" s="1"/>
  <c r="AM54" i="171"/>
  <c r="AN1054" i="183" s="1"/>
  <c r="AM51" i="171"/>
  <c r="AN1051" i="183" s="1"/>
  <c r="AP5" i="171"/>
  <c r="AM48" i="171"/>
  <c r="AN1048" i="183" s="1"/>
  <c r="H27" i="61"/>
  <c r="G27" i="61"/>
  <c r="AL6" i="171"/>
  <c r="AM45" i="171"/>
  <c r="AN1045" i="183" s="1"/>
  <c r="AL5" i="171"/>
  <c r="AP6" i="171"/>
  <c r="AT52" i="172"/>
  <c r="AU1108" i="183" s="1"/>
  <c r="AT53" i="172"/>
  <c r="AU1109" i="183" s="1"/>
  <c r="AT62" i="172"/>
  <c r="AU1118" i="183" s="1"/>
  <c r="AT30" i="172"/>
  <c r="AU1086" i="183" s="1"/>
  <c r="AT51" i="172"/>
  <c r="AU1107" i="183" s="1"/>
  <c r="AT36" i="172"/>
  <c r="AU1092" i="183" s="1"/>
  <c r="AT44" i="172"/>
  <c r="AU1100" i="183" s="1"/>
  <c r="AT55" i="172"/>
  <c r="AU1111" i="183" s="1"/>
  <c r="AT38" i="172"/>
  <c r="AU1094" i="183" s="1"/>
  <c r="AU59" i="172"/>
  <c r="AV1115" i="183" s="1"/>
  <c r="AT33" i="172"/>
  <c r="AU1089" i="183" s="1"/>
  <c r="AT54" i="172"/>
  <c r="AU1110" i="183" s="1"/>
  <c r="AU61" i="172"/>
  <c r="AV1117" i="183" s="1"/>
  <c r="AT46" i="172"/>
  <c r="AU1102" i="183" s="1"/>
  <c r="AT57" i="172"/>
  <c r="AU1113" i="183" s="1"/>
  <c r="AT48" i="172"/>
  <c r="AU1104" i="183" s="1"/>
  <c r="AU65" i="172"/>
  <c r="AV1121" i="183" s="1"/>
  <c r="AT40" i="172"/>
  <c r="AU1096" i="183" s="1"/>
  <c r="AT43" i="172"/>
  <c r="AU1099" i="183" s="1"/>
  <c r="AU58" i="172"/>
  <c r="AV1114" i="183" s="1"/>
  <c r="AT64" i="172"/>
  <c r="AU1120" i="183" s="1"/>
  <c r="AT49" i="172"/>
  <c r="AU1105" i="183" s="1"/>
  <c r="AT45" i="172"/>
  <c r="AU1101" i="183" s="1"/>
  <c r="AU60" i="172"/>
  <c r="AV1116" i="183" s="1"/>
  <c r="AT50" i="172"/>
  <c r="AU1106" i="183" s="1"/>
  <c r="AT47" i="172"/>
  <c r="AU1103" i="183" s="1"/>
  <c r="AT56" i="172"/>
  <c r="AU1112" i="183" s="1"/>
  <c r="AT32" i="172"/>
  <c r="AU1088" i="183" s="1"/>
  <c r="AT39" i="172"/>
  <c r="AU1095" i="183" s="1"/>
  <c r="AT42" i="172"/>
  <c r="AU1098" i="183" s="1"/>
  <c r="AT37" i="172"/>
  <c r="AU1093" i="183" s="1"/>
  <c r="AT35" i="172"/>
  <c r="AU1091" i="183" s="1"/>
  <c r="AT34" i="172"/>
  <c r="AU1090" i="183" s="1"/>
  <c r="AT31" i="172"/>
  <c r="AU1087" i="183" s="1"/>
  <c r="AT41" i="172"/>
  <c r="AU1097" i="183" s="1"/>
  <c r="AT19" i="172"/>
  <c r="AU1075" i="183" s="1"/>
  <c r="AU22" i="172"/>
  <c r="AV1078" i="183" s="1"/>
  <c r="AU13" i="172"/>
  <c r="AV1069" i="183" s="1"/>
  <c r="AT11" i="172"/>
  <c r="AU1067" i="183" s="1"/>
  <c r="AU29" i="172"/>
  <c r="AV1085" i="183" s="1"/>
  <c r="AU26" i="172"/>
  <c r="AV1082" i="183" s="1"/>
  <c r="AT23" i="172"/>
  <c r="AU1079" i="183" s="1"/>
  <c r="AT24" i="172"/>
  <c r="AU1080" i="183" s="1"/>
  <c r="BK6" i="172"/>
  <c r="AT16" i="172"/>
  <c r="AU1072" i="183" s="1"/>
  <c r="AU25" i="172"/>
  <c r="AV1081" i="183" s="1"/>
  <c r="BK5" i="172"/>
  <c r="AU21" i="172"/>
  <c r="AV1077" i="183" s="1"/>
  <c r="BL5" i="172"/>
  <c r="AT12" i="172"/>
  <c r="AU1068" i="183" s="1"/>
  <c r="AU18" i="172"/>
  <c r="AV1074" i="183" s="1"/>
  <c r="AT28" i="172"/>
  <c r="AU1084" i="183" s="1"/>
  <c r="AT20" i="172"/>
  <c r="AU1076" i="183" s="1"/>
  <c r="AT15" i="172"/>
  <c r="AU1071" i="183" s="1"/>
  <c r="BL6" i="172"/>
  <c r="AU17" i="172"/>
  <c r="AV1073" i="183" s="1"/>
  <c r="AT27" i="172"/>
  <c r="AU1083" i="183" s="1"/>
  <c r="AU14" i="172"/>
  <c r="AV1070" i="183" s="1"/>
  <c r="AU10" i="172"/>
  <c r="AV1066" i="183" s="1"/>
  <c r="AU50" i="171"/>
  <c r="AV1050" i="183" s="1"/>
  <c r="AT65" i="171"/>
  <c r="AU1065" i="183" s="1"/>
  <c r="AU47" i="171"/>
  <c r="AV1047" i="183" s="1"/>
  <c r="AU62" i="171"/>
  <c r="AV1062" i="183" s="1"/>
  <c r="AU63" i="171"/>
  <c r="AV1063" i="183" s="1"/>
  <c r="AU58" i="171"/>
  <c r="AV1058" i="183" s="1"/>
  <c r="AU54" i="171"/>
  <c r="AV1054" i="183" s="1"/>
  <c r="AT61" i="171"/>
  <c r="AU1061" i="183" s="1"/>
  <c r="AT53" i="171"/>
  <c r="AU1053" i="183" s="1"/>
  <c r="AU55" i="171"/>
  <c r="AV1055" i="183" s="1"/>
  <c r="AU59" i="171"/>
  <c r="AV1059" i="183" s="1"/>
  <c r="AT49" i="171"/>
  <c r="AU1049" i="183" s="1"/>
  <c r="AT57" i="171"/>
  <c r="AU1057" i="183" s="1"/>
  <c r="AU51" i="171"/>
  <c r="AV1051" i="183" s="1"/>
  <c r="AT45" i="171"/>
  <c r="AU1045" i="183" s="1"/>
  <c r="AU46" i="171"/>
  <c r="AV1046" i="183" s="1"/>
  <c r="AU631" i="183" l="1"/>
  <c r="AU23" i="165"/>
  <c r="AU5" i="183"/>
  <c r="AU13" i="154"/>
  <c r="AU2" i="183"/>
  <c r="AU10" i="154"/>
  <c r="AU62" i="183"/>
  <c r="AU14" i="155"/>
  <c r="AU66" i="183"/>
  <c r="AU18" i="155"/>
  <c r="AU569" i="183"/>
  <c r="AU17" i="164"/>
  <c r="AU63" i="183"/>
  <c r="AU15" i="155"/>
  <c r="AU100" i="183"/>
  <c r="AU52" i="155"/>
  <c r="AU389" i="183"/>
  <c r="AU61" i="160"/>
  <c r="AU29" i="183"/>
  <c r="AU37" i="154"/>
  <c r="AU84" i="183"/>
  <c r="AU36" i="155"/>
  <c r="AU27" i="167"/>
  <c r="AU287" i="183"/>
  <c r="AU15" i="159"/>
  <c r="AU288" i="183"/>
  <c r="AU16" i="159"/>
  <c r="AU11" i="183"/>
  <c r="AU19" i="154"/>
  <c r="AV330" i="183"/>
  <c r="AQ58" i="159"/>
  <c r="AR330" i="183" s="1"/>
  <c r="AU61" i="183"/>
  <c r="AU13" i="155"/>
  <c r="AU374" i="183"/>
  <c r="AU46" i="160"/>
  <c r="AU182" i="183"/>
  <c r="AU22" i="157"/>
  <c r="AV67" i="183"/>
  <c r="AQ19" i="155"/>
  <c r="AR67" i="183" s="1"/>
  <c r="AU114" i="183"/>
  <c r="AU10" i="156"/>
  <c r="AU456" i="183"/>
  <c r="AU16" i="162"/>
  <c r="AU49" i="183"/>
  <c r="AU57" i="154"/>
  <c r="AU9" i="183"/>
  <c r="AU17" i="154"/>
  <c r="AU561" i="183"/>
  <c r="AU65" i="163"/>
  <c r="AU1136" i="183"/>
  <c r="AU24" i="173"/>
  <c r="AV293" i="183"/>
  <c r="AQ21" i="159"/>
  <c r="AR293" i="183" s="1"/>
  <c r="AU70" i="183"/>
  <c r="AU22" i="155"/>
  <c r="AU4" i="183"/>
  <c r="AU12" i="154"/>
  <c r="AU347" i="183"/>
  <c r="AU19" i="160"/>
  <c r="AU401" i="183"/>
  <c r="AU17" i="161"/>
  <c r="AU292" i="183"/>
  <c r="AU20" i="159"/>
  <c r="AU13" i="183"/>
  <c r="AU21" i="154"/>
  <c r="AU59" i="183"/>
  <c r="AU11" i="155"/>
  <c r="AV557" i="183"/>
  <c r="AQ61" i="163"/>
  <c r="AR557" i="183" s="1"/>
  <c r="AU83" i="183"/>
  <c r="AU35" i="155"/>
  <c r="AV459" i="183"/>
  <c r="AQ19" i="162"/>
  <c r="AR459" i="183" s="1"/>
  <c r="AU126" i="183"/>
  <c r="AU22" i="156"/>
  <c r="AU275" i="183"/>
  <c r="AU59" i="158"/>
  <c r="AU48" i="183"/>
  <c r="AU56" i="154"/>
  <c r="AU164" i="183"/>
  <c r="AU60" i="156"/>
  <c r="AU417" i="183"/>
  <c r="AU33" i="161"/>
  <c r="AU263" i="183"/>
  <c r="AU47" i="158"/>
  <c r="AV338" i="183"/>
  <c r="AQ10" i="160"/>
  <c r="AR338" i="183" s="1"/>
  <c r="AV156" i="183"/>
  <c r="AQ52" i="156"/>
  <c r="AR156" i="183" s="1"/>
  <c r="AU69" i="183"/>
  <c r="AU21" i="155"/>
  <c r="AU339" i="183"/>
  <c r="AU11" i="160"/>
  <c r="AU760" i="183"/>
  <c r="AU40" i="167"/>
  <c r="AV343" i="183"/>
  <c r="AQ15" i="160"/>
  <c r="AR343" i="183" s="1"/>
  <c r="AP6" i="170"/>
  <c r="AU531" i="183"/>
  <c r="AU35" i="163"/>
  <c r="AU12" i="183"/>
  <c r="AU20" i="154"/>
  <c r="AU1173" i="183"/>
  <c r="AU61" i="173"/>
  <c r="AU560" i="183"/>
  <c r="AU64" i="163"/>
  <c r="AU629" i="183"/>
  <c r="AU21" i="165"/>
  <c r="AU1177" i="183"/>
  <c r="AU65" i="173"/>
  <c r="AU345" i="183"/>
  <c r="AU17" i="160"/>
  <c r="AU175" i="183"/>
  <c r="AU15" i="157"/>
  <c r="AU340" i="183"/>
  <c r="AU12" i="160"/>
  <c r="AV505" i="183"/>
  <c r="AQ65" i="162"/>
  <c r="AR505" i="183" s="1"/>
  <c r="AP5" i="170"/>
  <c r="AV285" i="183"/>
  <c r="AQ13" i="159"/>
  <c r="AR285" i="183" s="1"/>
  <c r="AU14" i="183"/>
  <c r="AU22" i="154"/>
  <c r="AU414" i="183"/>
  <c r="AU30" i="161"/>
  <c r="AU542" i="183"/>
  <c r="AU46" i="163"/>
  <c r="AU431" i="183"/>
  <c r="AU47" i="161"/>
  <c r="AU68" i="183"/>
  <c r="AU20" i="155"/>
  <c r="AU34" i="183"/>
  <c r="AU42" i="154"/>
  <c r="AU1175" i="183"/>
  <c r="AU63" i="173"/>
  <c r="AU596" i="183"/>
  <c r="AU44" i="164"/>
  <c r="AU127" i="183"/>
  <c r="AU23" i="156"/>
  <c r="AU627" i="183"/>
  <c r="AU19" i="165"/>
  <c r="AU286" i="183"/>
  <c r="AU14" i="159"/>
  <c r="AQ26" i="169"/>
  <c r="AR914" i="183" s="1"/>
  <c r="AU349" i="183"/>
  <c r="AU21" i="160"/>
  <c r="AU284" i="183"/>
  <c r="AU12" i="159"/>
  <c r="AU396" i="183"/>
  <c r="AU12" i="161"/>
  <c r="AU341" i="183"/>
  <c r="AU13" i="160"/>
  <c r="AU525" i="183"/>
  <c r="AU29" i="163"/>
  <c r="AU348" i="183"/>
  <c r="AU20" i="160"/>
  <c r="AU15" i="183"/>
  <c r="AU23" i="154"/>
  <c r="AU1178" i="183"/>
  <c r="AU10" i="174"/>
  <c r="AQ30" i="171"/>
  <c r="AR1030" i="183" s="1"/>
  <c r="AQ14" i="171"/>
  <c r="AR1014" i="183" s="1"/>
  <c r="AU1020" i="183"/>
  <c r="AU20" i="171"/>
  <c r="AU1052" i="183"/>
  <c r="AU52" i="171"/>
  <c r="AU1012" i="183"/>
  <c r="AU12" i="171"/>
  <c r="AU1032" i="183"/>
  <c r="AU32" i="171"/>
  <c r="AV1043" i="183"/>
  <c r="AQ43" i="171"/>
  <c r="AR1043" i="183" s="1"/>
  <c r="AU1064" i="183"/>
  <c r="AU64" i="171"/>
  <c r="AU1048" i="183"/>
  <c r="AU48" i="171"/>
  <c r="AU1056" i="183"/>
  <c r="AU56" i="171"/>
  <c r="AU1028" i="183"/>
  <c r="AU28" i="171"/>
  <c r="AU1016" i="183"/>
  <c r="AU16" i="171"/>
  <c r="AU1060" i="183"/>
  <c r="AU60" i="171"/>
  <c r="AU997" i="183"/>
  <c r="AU53" i="170"/>
  <c r="AU989" i="183"/>
  <c r="AU45" i="170"/>
  <c r="AU973" i="183"/>
  <c r="AU29" i="170"/>
  <c r="AU960" i="183"/>
  <c r="AU16" i="170"/>
  <c r="AU958" i="183"/>
  <c r="AU14" i="170"/>
  <c r="AU1001" i="183"/>
  <c r="AU57" i="170"/>
  <c r="AM6" i="170"/>
  <c r="AU902" i="183"/>
  <c r="AU14" i="169"/>
  <c r="AU939" i="183"/>
  <c r="AU51" i="169"/>
  <c r="AU899" i="183"/>
  <c r="AU11" i="169"/>
  <c r="AU737" i="183"/>
  <c r="AU17" i="167"/>
  <c r="AU732" i="183"/>
  <c r="AU12" i="167"/>
  <c r="AU807" i="183"/>
  <c r="AU31" i="168"/>
  <c r="AU815" i="183"/>
  <c r="AU39" i="168"/>
  <c r="AU795" i="183"/>
  <c r="AU19" i="168"/>
  <c r="AU793" i="183"/>
  <c r="AU17" i="168"/>
  <c r="AU811" i="183"/>
  <c r="AU35" i="168"/>
  <c r="AU787" i="183"/>
  <c r="AU11" i="168"/>
  <c r="AQ53" i="167"/>
  <c r="AR773" i="183" s="1"/>
  <c r="AU785" i="183"/>
  <c r="AU65" i="167"/>
  <c r="AU753" i="183"/>
  <c r="AU33" i="167"/>
  <c r="AV768" i="183"/>
  <c r="AQ48" i="167"/>
  <c r="AR768" i="183" s="1"/>
  <c r="AU770" i="183"/>
  <c r="AU50" i="167"/>
  <c r="AU771" i="183"/>
  <c r="AU51" i="167"/>
  <c r="AU755" i="183"/>
  <c r="AU35" i="167"/>
  <c r="AU735" i="183"/>
  <c r="AU15" i="167"/>
  <c r="AU731" i="183"/>
  <c r="AU11" i="167"/>
  <c r="AU730" i="183"/>
  <c r="AU10" i="167"/>
  <c r="AU739" i="183"/>
  <c r="AU19" i="167"/>
  <c r="AU742" i="183"/>
  <c r="AU22" i="167"/>
  <c r="AV736" i="183"/>
  <c r="AQ16" i="167"/>
  <c r="AR736" i="183" s="1"/>
  <c r="AU743" i="183"/>
  <c r="AU23" i="167"/>
  <c r="AU744" i="183"/>
  <c r="AU24" i="167"/>
  <c r="AU738" i="183"/>
  <c r="AU18" i="167"/>
  <c r="AU734" i="183"/>
  <c r="AU14" i="167"/>
  <c r="AU23" i="166"/>
  <c r="AU682" i="183"/>
  <c r="AU18" i="166"/>
  <c r="AU679" i="183"/>
  <c r="AU15" i="166"/>
  <c r="AU655" i="183"/>
  <c r="AU47" i="165"/>
  <c r="BL1684" i="183"/>
  <c r="BL1683" i="183"/>
  <c r="AM5" i="170"/>
  <c r="AQ59" i="169"/>
  <c r="AR947" i="183" s="1"/>
  <c r="AV947" i="183"/>
  <c r="AQ53" i="165"/>
  <c r="AR661" i="183" s="1"/>
  <c r="AQ18" i="171"/>
  <c r="AR1018" i="183" s="1"/>
  <c r="AV1018" i="183"/>
  <c r="AQ55" i="156"/>
  <c r="AR159" i="183" s="1"/>
  <c r="AV159" i="183"/>
  <c r="AQ65" i="158"/>
  <c r="AR281" i="183" s="1"/>
  <c r="AV281" i="183"/>
  <c r="AM6" i="157"/>
  <c r="AM5" i="157"/>
  <c r="AU44" i="171"/>
  <c r="AV1044" i="183" s="1"/>
  <c r="AU38" i="171"/>
  <c r="AV1038" i="183" s="1"/>
  <c r="AQ40" i="171"/>
  <c r="AR1040" i="183" s="1"/>
  <c r="AT5" i="171"/>
  <c r="AU42" i="171"/>
  <c r="AV1042" i="183" s="1"/>
  <c r="AU36" i="171"/>
  <c r="AV1036" i="183" s="1"/>
  <c r="AQ41" i="171"/>
  <c r="AR1041" i="183" s="1"/>
  <c r="AQ20" i="170"/>
  <c r="AR964" i="183" s="1"/>
  <c r="AU11" i="170"/>
  <c r="AV955" i="183" s="1"/>
  <c r="AQ12" i="170"/>
  <c r="AR956" i="183" s="1"/>
  <c r="AQ17" i="170"/>
  <c r="AR961" i="183" s="1"/>
  <c r="AQ15" i="170"/>
  <c r="AR959" i="183" s="1"/>
  <c r="AQ21" i="170"/>
  <c r="AR965" i="183" s="1"/>
  <c r="AQ31" i="169"/>
  <c r="AR919" i="183" s="1"/>
  <c r="AU25" i="169"/>
  <c r="AV913" i="183" s="1"/>
  <c r="AU47" i="169"/>
  <c r="AV935" i="183" s="1"/>
  <c r="AQ21" i="169"/>
  <c r="AR909" i="183" s="1"/>
  <c r="AU16" i="169"/>
  <c r="AV904" i="183" s="1"/>
  <c r="AU34" i="169"/>
  <c r="AV922" i="183" s="1"/>
  <c r="AU22" i="169"/>
  <c r="AV910" i="183" s="1"/>
  <c r="AU12" i="169"/>
  <c r="AV900" i="183" s="1"/>
  <c r="AQ23" i="169"/>
  <c r="AR911" i="183" s="1"/>
  <c r="AQ19" i="169"/>
  <c r="AR907" i="183" s="1"/>
  <c r="AU17" i="169"/>
  <c r="AV905" i="183" s="1"/>
  <c r="AU42" i="169"/>
  <c r="AV930" i="183" s="1"/>
  <c r="AU13" i="169"/>
  <c r="AV901" i="183" s="1"/>
  <c r="AU27" i="169"/>
  <c r="AV915" i="183" s="1"/>
  <c r="AU38" i="169"/>
  <c r="AV926" i="183" s="1"/>
  <c r="AU15" i="169"/>
  <c r="AV903" i="183" s="1"/>
  <c r="AU10" i="169"/>
  <c r="AV898" i="183" s="1"/>
  <c r="AU26" i="167"/>
  <c r="AV746" i="183" s="1"/>
  <c r="AU42" i="167"/>
  <c r="AV762" i="183" s="1"/>
  <c r="AU44" i="167"/>
  <c r="AV764" i="183" s="1"/>
  <c r="AU30" i="167"/>
  <c r="AV750" i="183" s="1"/>
  <c r="AU28" i="167"/>
  <c r="AV748" i="183" s="1"/>
  <c r="AU38" i="167"/>
  <c r="AV758" i="183" s="1"/>
  <c r="AU36" i="167"/>
  <c r="AV756" i="183" s="1"/>
  <c r="AU34" i="167"/>
  <c r="AV754" i="183" s="1"/>
  <c r="AT5" i="166"/>
  <c r="AU20" i="166"/>
  <c r="AV684" i="183" s="1"/>
  <c r="AU16" i="166"/>
  <c r="AV680" i="183" s="1"/>
  <c r="AQ22" i="166"/>
  <c r="AR686" i="183" s="1"/>
  <c r="AU17" i="166"/>
  <c r="AV681" i="183" s="1"/>
  <c r="AU11" i="166"/>
  <c r="AV675" i="183" s="1"/>
  <c r="AQ10" i="166"/>
  <c r="AR674" i="183" s="1"/>
  <c r="AU14" i="166"/>
  <c r="AV678" i="183" s="1"/>
  <c r="AU13" i="166"/>
  <c r="AV677" i="183" s="1"/>
  <c r="AU21" i="166"/>
  <c r="AV685" i="183" s="1"/>
  <c r="AT5" i="165"/>
  <c r="AQ18" i="165"/>
  <c r="AR626" i="183" s="1"/>
  <c r="AU17" i="165"/>
  <c r="AV625" i="183" s="1"/>
  <c r="AU20" i="165"/>
  <c r="AV628" i="183" s="1"/>
  <c r="AQ22" i="165"/>
  <c r="AR630" i="183" s="1"/>
  <c r="AU13" i="165"/>
  <c r="AV621" i="183" s="1"/>
  <c r="AT6" i="164"/>
  <c r="AU34" i="164"/>
  <c r="AV586" i="183" s="1"/>
  <c r="AT5" i="164"/>
  <c r="AU21" i="164"/>
  <c r="AV573" i="183" s="1"/>
  <c r="AU17" i="163"/>
  <c r="AV513" i="183" s="1"/>
  <c r="AU36" i="163"/>
  <c r="AV532" i="183" s="1"/>
  <c r="AU30" i="163"/>
  <c r="AV526" i="183" s="1"/>
  <c r="AT5" i="162"/>
  <c r="AU30" i="162"/>
  <c r="AV470" i="183" s="1"/>
  <c r="AT6" i="162"/>
  <c r="AU28" i="162"/>
  <c r="AV468" i="183" s="1"/>
  <c r="AT6" i="161"/>
  <c r="AU19" i="161"/>
  <c r="AV403" i="183" s="1"/>
  <c r="AU18" i="161"/>
  <c r="AV402" i="183" s="1"/>
  <c r="AT5" i="161"/>
  <c r="AU21" i="161"/>
  <c r="AV405" i="183" s="1"/>
  <c r="AU15" i="161"/>
  <c r="AV399" i="183" s="1"/>
  <c r="AU11" i="161"/>
  <c r="AV395" i="183" s="1"/>
  <c r="AU13" i="161"/>
  <c r="AV397" i="183" s="1"/>
  <c r="AU29" i="161"/>
  <c r="AV413" i="183" s="1"/>
  <c r="AU23" i="161"/>
  <c r="AV407" i="183" s="1"/>
  <c r="AU25" i="161"/>
  <c r="AV409" i="183" s="1"/>
  <c r="AQ48" i="157"/>
  <c r="AR208" i="183" s="1"/>
  <c r="AU27" i="155"/>
  <c r="AV75" i="183" s="1"/>
  <c r="AU44" i="155"/>
  <c r="AV92" i="183" s="1"/>
  <c r="AU31" i="155"/>
  <c r="AV79" i="183" s="1"/>
  <c r="AT6" i="154"/>
  <c r="AU48" i="154"/>
  <c r="AV40" i="183" s="1"/>
  <c r="AU15" i="174"/>
  <c r="AV1183" i="183" s="1"/>
  <c r="AU20" i="174"/>
  <c r="AV1188" i="183" s="1"/>
  <c r="AU22" i="174"/>
  <c r="AV1190" i="183" s="1"/>
  <c r="AU16" i="173"/>
  <c r="AV1128" i="183" s="1"/>
  <c r="AT6" i="173"/>
  <c r="AU12" i="173"/>
  <c r="AV1124" i="183" s="1"/>
  <c r="AT6" i="171"/>
  <c r="AU34" i="171"/>
  <c r="AV1034" i="183" s="1"/>
  <c r="AU15" i="171"/>
  <c r="AV1015" i="183" s="1"/>
  <c r="AU19" i="171"/>
  <c r="AV1019" i="183" s="1"/>
  <c r="AU13" i="171"/>
  <c r="AV1013" i="183" s="1"/>
  <c r="AU11" i="171"/>
  <c r="AV1011" i="183" s="1"/>
  <c r="AU36" i="170"/>
  <c r="AV980" i="183" s="1"/>
  <c r="AU49" i="170"/>
  <c r="AV993" i="183" s="1"/>
  <c r="AQ64" i="170"/>
  <c r="AR1008" i="183" s="1"/>
  <c r="AU56" i="170"/>
  <c r="AV1000" i="183" s="1"/>
  <c r="AQ50" i="170"/>
  <c r="AR994" i="183" s="1"/>
  <c r="AU41" i="170"/>
  <c r="AV985" i="183" s="1"/>
  <c r="AQ46" i="170"/>
  <c r="AR990" i="183" s="1"/>
  <c r="AU23" i="170"/>
  <c r="AV967" i="183" s="1"/>
  <c r="AU31" i="170"/>
  <c r="AV975" i="183" s="1"/>
  <c r="AU43" i="170"/>
  <c r="AV987" i="183" s="1"/>
  <c r="AQ59" i="170"/>
  <c r="AR1003" i="183" s="1"/>
  <c r="AU32" i="170"/>
  <c r="AV976" i="183" s="1"/>
  <c r="AU24" i="170"/>
  <c r="AV968" i="183" s="1"/>
  <c r="AQ62" i="170"/>
  <c r="AR1006" i="183" s="1"/>
  <c r="AQ34" i="170"/>
  <c r="AR978" i="183" s="1"/>
  <c r="AU35" i="170"/>
  <c r="AV979" i="183" s="1"/>
  <c r="AU55" i="170"/>
  <c r="AV999" i="183" s="1"/>
  <c r="AU48" i="170"/>
  <c r="AV992" i="183" s="1"/>
  <c r="AU40" i="170"/>
  <c r="AV984" i="183" s="1"/>
  <c r="AQ58" i="170"/>
  <c r="AR1002" i="183" s="1"/>
  <c r="AU25" i="170"/>
  <c r="AV969" i="183" s="1"/>
  <c r="AU33" i="170"/>
  <c r="AV977" i="183" s="1"/>
  <c r="AQ42" i="170"/>
  <c r="AR986" i="183" s="1"/>
  <c r="AQ38" i="170"/>
  <c r="AR982" i="183" s="1"/>
  <c r="AQ26" i="170"/>
  <c r="AR970" i="183" s="1"/>
  <c r="AU51" i="170"/>
  <c r="AV995" i="183" s="1"/>
  <c r="AU52" i="170"/>
  <c r="AV996" i="183" s="1"/>
  <c r="AU28" i="170"/>
  <c r="AV972" i="183" s="1"/>
  <c r="AU39" i="170"/>
  <c r="AV983" i="183" s="1"/>
  <c r="AU60" i="170"/>
  <c r="AV1004" i="183" s="1"/>
  <c r="AU44" i="170"/>
  <c r="AV988" i="183" s="1"/>
  <c r="AQ63" i="170"/>
  <c r="AR1007" i="183" s="1"/>
  <c r="AU27" i="170"/>
  <c r="AV971" i="183" s="1"/>
  <c r="AU47" i="170"/>
  <c r="AV991" i="183" s="1"/>
  <c r="AQ30" i="170"/>
  <c r="AR974" i="183" s="1"/>
  <c r="AU61" i="170"/>
  <c r="AV1005" i="183" s="1"/>
  <c r="AU65" i="170"/>
  <c r="AV1009" i="183" s="1"/>
  <c r="AT6" i="170"/>
  <c r="AT5" i="170"/>
  <c r="AU22" i="170"/>
  <c r="AV966" i="183" s="1"/>
  <c r="AU46" i="169"/>
  <c r="AV934" i="183" s="1"/>
  <c r="AU45" i="169"/>
  <c r="AV933" i="183" s="1"/>
  <c r="AU58" i="169"/>
  <c r="AV946" i="183" s="1"/>
  <c r="AU53" i="169"/>
  <c r="AV941" i="183" s="1"/>
  <c r="AU32" i="169"/>
  <c r="AV920" i="183" s="1"/>
  <c r="AU44" i="169"/>
  <c r="AV932" i="183" s="1"/>
  <c r="AU61" i="169"/>
  <c r="AV949" i="183" s="1"/>
  <c r="AU41" i="169"/>
  <c r="AV929" i="183" s="1"/>
  <c r="AU49" i="169"/>
  <c r="AV937" i="183" s="1"/>
  <c r="AU54" i="169"/>
  <c r="AV942" i="183" s="1"/>
  <c r="AU37" i="169"/>
  <c r="AV925" i="183" s="1"/>
  <c r="AU36" i="169"/>
  <c r="AV924" i="183" s="1"/>
  <c r="AU48" i="169"/>
  <c r="AV936" i="183" s="1"/>
  <c r="AU64" i="169"/>
  <c r="AV952" i="183" s="1"/>
  <c r="AU40" i="169"/>
  <c r="AV928" i="183" s="1"/>
  <c r="AU62" i="169"/>
  <c r="AV950" i="183" s="1"/>
  <c r="AU50" i="169"/>
  <c r="AV938" i="183" s="1"/>
  <c r="AU60" i="169"/>
  <c r="AV948" i="183" s="1"/>
  <c r="AU65" i="169"/>
  <c r="AV953" i="183" s="1"/>
  <c r="AU29" i="169"/>
  <c r="AV917" i="183" s="1"/>
  <c r="AU52" i="169"/>
  <c r="AV940" i="183" s="1"/>
  <c r="AU33" i="169"/>
  <c r="AV921" i="183" s="1"/>
  <c r="AT5" i="169"/>
  <c r="AT6" i="169"/>
  <c r="AU24" i="169"/>
  <c r="AV912" i="183" s="1"/>
  <c r="AT5" i="153"/>
  <c r="AU53" i="153"/>
  <c r="AV885" i="183" s="1"/>
  <c r="AU28" i="153"/>
  <c r="AV860" i="183" s="1"/>
  <c r="AU49" i="153"/>
  <c r="AV881" i="183" s="1"/>
  <c r="AU56" i="153"/>
  <c r="AV888" i="183" s="1"/>
  <c r="AU18" i="153"/>
  <c r="AV850" i="183" s="1"/>
  <c r="AU43" i="153"/>
  <c r="AV875" i="183" s="1"/>
  <c r="AU45" i="153"/>
  <c r="AV877" i="183" s="1"/>
  <c r="AU40" i="153"/>
  <c r="AV872" i="183" s="1"/>
  <c r="AU48" i="153"/>
  <c r="AV880" i="183" s="1"/>
  <c r="AU32" i="153"/>
  <c r="AV864" i="183" s="1"/>
  <c r="AU36" i="153"/>
  <c r="AV868" i="183" s="1"/>
  <c r="AU15" i="153"/>
  <c r="AV847" i="183" s="1"/>
  <c r="AU54" i="153"/>
  <c r="AV886" i="183" s="1"/>
  <c r="AU21" i="153"/>
  <c r="AV853" i="183" s="1"/>
  <c r="AU62" i="153"/>
  <c r="AV894" i="183" s="1"/>
  <c r="AU34" i="153"/>
  <c r="AV866" i="183" s="1"/>
  <c r="AU61" i="153"/>
  <c r="AV893" i="183" s="1"/>
  <c r="AU60" i="153"/>
  <c r="AV892" i="183" s="1"/>
  <c r="AU52" i="153"/>
  <c r="AV884" i="183" s="1"/>
  <c r="AU64" i="153"/>
  <c r="AV896" i="183" s="1"/>
  <c r="AU47" i="153"/>
  <c r="AV879" i="183" s="1"/>
  <c r="AU27" i="153"/>
  <c r="AV859" i="183" s="1"/>
  <c r="AU38" i="153"/>
  <c r="AV870" i="183" s="1"/>
  <c r="AU58" i="153"/>
  <c r="AV890" i="183" s="1"/>
  <c r="AT6" i="153"/>
  <c r="AU42" i="153"/>
  <c r="AV874" i="183" s="1"/>
  <c r="AU22" i="153"/>
  <c r="AV854" i="183" s="1"/>
  <c r="AU39" i="153"/>
  <c r="AV871" i="183" s="1"/>
  <c r="AU25" i="153"/>
  <c r="AV857" i="183" s="1"/>
  <c r="AU14" i="153"/>
  <c r="AV846" i="183" s="1"/>
  <c r="AU57" i="153"/>
  <c r="AV889" i="183" s="1"/>
  <c r="AU11" i="153"/>
  <c r="AV843" i="183" s="1"/>
  <c r="AU44" i="153"/>
  <c r="AV876" i="183" s="1"/>
  <c r="AU65" i="153"/>
  <c r="AV897" i="183" s="1"/>
  <c r="AU13" i="153"/>
  <c r="AV845" i="183" s="1"/>
  <c r="AU17" i="153"/>
  <c r="AV849" i="183" s="1"/>
  <c r="AU26" i="153"/>
  <c r="AV858" i="183" s="1"/>
  <c r="AU30" i="153"/>
  <c r="AV862" i="183" s="1"/>
  <c r="AU63" i="153"/>
  <c r="AV895" i="183" s="1"/>
  <c r="AU46" i="153"/>
  <c r="AV878" i="183" s="1"/>
  <c r="AU16" i="153"/>
  <c r="AV848" i="183" s="1"/>
  <c r="AU41" i="153"/>
  <c r="AV873" i="183" s="1"/>
  <c r="AU19" i="153"/>
  <c r="AV851" i="183" s="1"/>
  <c r="AU55" i="153"/>
  <c r="AV887" i="183" s="1"/>
  <c r="AU59" i="153"/>
  <c r="AV891" i="183" s="1"/>
  <c r="AU12" i="153"/>
  <c r="AV844" i="183" s="1"/>
  <c r="AU51" i="153"/>
  <c r="AV883" i="183" s="1"/>
  <c r="AU20" i="153"/>
  <c r="AV852" i="183" s="1"/>
  <c r="AU50" i="153"/>
  <c r="AV882" i="183" s="1"/>
  <c r="AQ10" i="153"/>
  <c r="AR842" i="183" s="1"/>
  <c r="AQ24" i="153"/>
  <c r="AR856" i="183" s="1"/>
  <c r="AQ56" i="168"/>
  <c r="AR832" i="183" s="1"/>
  <c r="AU55" i="168"/>
  <c r="AV831" i="183" s="1"/>
  <c r="AQ52" i="168"/>
  <c r="AR828" i="183" s="1"/>
  <c r="AQ54" i="168"/>
  <c r="AR830" i="183" s="1"/>
  <c r="AQ50" i="168"/>
  <c r="AR826" i="183" s="1"/>
  <c r="AU51" i="168"/>
  <c r="AV827" i="183" s="1"/>
  <c r="AU61" i="168"/>
  <c r="AV837" i="183" s="1"/>
  <c r="AU60" i="168"/>
  <c r="AV836" i="183" s="1"/>
  <c r="AU53" i="168"/>
  <c r="AV829" i="183" s="1"/>
  <c r="AU63" i="168"/>
  <c r="AV839" i="183" s="1"/>
  <c r="AQ58" i="168"/>
  <c r="AR834" i="183" s="1"/>
  <c r="AQ64" i="168"/>
  <c r="AR840" i="183" s="1"/>
  <c r="AU65" i="168"/>
  <c r="AV841" i="183" s="1"/>
  <c r="AU48" i="168"/>
  <c r="AV824" i="183" s="1"/>
  <c r="AU49" i="168"/>
  <c r="AV825" i="183" s="1"/>
  <c r="AU47" i="168"/>
  <c r="AV823" i="183" s="1"/>
  <c r="AU62" i="168"/>
  <c r="AV838" i="183" s="1"/>
  <c r="AQ36" i="168"/>
  <c r="AR812" i="183" s="1"/>
  <c r="AU42" i="168"/>
  <c r="AV818" i="183" s="1"/>
  <c r="AU34" i="168"/>
  <c r="AV810" i="183" s="1"/>
  <c r="AU30" i="168"/>
  <c r="AV806" i="183" s="1"/>
  <c r="AU40" i="168"/>
  <c r="AV816" i="183" s="1"/>
  <c r="AQ38" i="168"/>
  <c r="AR814" i="183" s="1"/>
  <c r="AU44" i="168"/>
  <c r="AV820" i="183" s="1"/>
  <c r="AU46" i="168"/>
  <c r="AV822" i="183" s="1"/>
  <c r="AU32" i="168"/>
  <c r="AV808" i="183" s="1"/>
  <c r="AU16" i="168"/>
  <c r="AV792" i="183" s="1"/>
  <c r="AT6" i="168"/>
  <c r="AT5" i="168"/>
  <c r="AU10" i="168"/>
  <c r="AV786" i="183" s="1"/>
  <c r="AU14" i="168"/>
  <c r="AV790" i="183" s="1"/>
  <c r="AU28" i="168"/>
  <c r="AV804" i="183" s="1"/>
  <c r="AU20" i="168"/>
  <c r="AV796" i="183" s="1"/>
  <c r="AU24" i="168"/>
  <c r="AV800" i="183" s="1"/>
  <c r="AU26" i="168"/>
  <c r="AV802" i="183" s="1"/>
  <c r="AU18" i="168"/>
  <c r="AV794" i="183" s="1"/>
  <c r="AU12" i="168"/>
  <c r="AV788" i="183" s="1"/>
  <c r="AU49" i="167"/>
  <c r="AV769" i="183" s="1"/>
  <c r="AU46" i="167"/>
  <c r="AV766" i="183" s="1"/>
  <c r="AQ56" i="167"/>
  <c r="AR776" i="183" s="1"/>
  <c r="AQ58" i="167"/>
  <c r="AR778" i="183" s="1"/>
  <c r="AU59" i="167"/>
  <c r="AV779" i="183" s="1"/>
  <c r="AU63" i="167"/>
  <c r="AV783" i="183" s="1"/>
  <c r="AU57" i="167"/>
  <c r="AV777" i="183" s="1"/>
  <c r="AQ54" i="167"/>
  <c r="AR774" i="183" s="1"/>
  <c r="AQ52" i="167"/>
  <c r="AR772" i="183" s="1"/>
  <c r="AU61" i="167"/>
  <c r="AV781" i="183" s="1"/>
  <c r="AT6" i="167"/>
  <c r="AT5" i="167"/>
  <c r="AU55" i="166"/>
  <c r="AV719" i="183" s="1"/>
  <c r="AU65" i="166"/>
  <c r="AV729" i="183" s="1"/>
  <c r="AU63" i="166"/>
  <c r="AV727" i="183" s="1"/>
  <c r="AU51" i="166"/>
  <c r="AV715" i="183" s="1"/>
  <c r="AU31" i="166"/>
  <c r="AV695" i="183" s="1"/>
  <c r="AQ38" i="166"/>
  <c r="AR702" i="183" s="1"/>
  <c r="AU32" i="166"/>
  <c r="AV696" i="183" s="1"/>
  <c r="AU49" i="166"/>
  <c r="AV713" i="183" s="1"/>
  <c r="AU47" i="166"/>
  <c r="AV711" i="183" s="1"/>
  <c r="AU37" i="166"/>
  <c r="AV701" i="183" s="1"/>
  <c r="AU45" i="166"/>
  <c r="AV709" i="183" s="1"/>
  <c r="AU27" i="166"/>
  <c r="AV691" i="183" s="1"/>
  <c r="AQ52" i="166"/>
  <c r="AR716" i="183" s="1"/>
  <c r="AU39" i="166"/>
  <c r="AV703" i="183" s="1"/>
  <c r="AQ46" i="166"/>
  <c r="AR710" i="183" s="1"/>
  <c r="AU41" i="166"/>
  <c r="AV705" i="183" s="1"/>
  <c r="AU43" i="166"/>
  <c r="AV707" i="183" s="1"/>
  <c r="AU34" i="166"/>
  <c r="AV698" i="183" s="1"/>
  <c r="AU28" i="166"/>
  <c r="AV692" i="183" s="1"/>
  <c r="AQ60" i="166"/>
  <c r="AR724" i="183" s="1"/>
  <c r="AU59" i="166"/>
  <c r="AV723" i="183" s="1"/>
  <c r="AU57" i="166"/>
  <c r="AV721" i="183" s="1"/>
  <c r="AT6" i="166"/>
  <c r="AU61" i="166"/>
  <c r="AV725" i="183" s="1"/>
  <c r="AU40" i="166"/>
  <c r="AV704" i="183" s="1"/>
  <c r="AU44" i="166"/>
  <c r="AV708" i="183" s="1"/>
  <c r="AQ56" i="166"/>
  <c r="AR720" i="183" s="1"/>
  <c r="AU42" i="166"/>
  <c r="AV706" i="183" s="1"/>
  <c r="AU48" i="166"/>
  <c r="AV712" i="183" s="1"/>
  <c r="AQ62" i="166"/>
  <c r="AR726" i="183" s="1"/>
  <c r="AQ54" i="166"/>
  <c r="AR718" i="183" s="1"/>
  <c r="AU25" i="166"/>
  <c r="AV689" i="183" s="1"/>
  <c r="AQ64" i="166"/>
  <c r="AR728" i="183" s="1"/>
  <c r="AU29" i="166"/>
  <c r="AV693" i="183" s="1"/>
  <c r="AU35" i="166"/>
  <c r="AV699" i="183" s="1"/>
  <c r="AU26" i="166"/>
  <c r="AV690" i="183" s="1"/>
  <c r="AQ30" i="166"/>
  <c r="AR694" i="183" s="1"/>
  <c r="AQ58" i="166"/>
  <c r="AR722" i="183" s="1"/>
  <c r="AU36" i="166"/>
  <c r="AV700" i="183" s="1"/>
  <c r="AU33" i="166"/>
  <c r="AV697" i="183" s="1"/>
  <c r="AU53" i="166"/>
  <c r="AV717" i="183" s="1"/>
  <c r="AU50" i="166"/>
  <c r="AV714" i="183" s="1"/>
  <c r="AQ24" i="166"/>
  <c r="AR688" i="183" s="1"/>
  <c r="AT6" i="165"/>
  <c r="AU26" i="165"/>
  <c r="AV634" i="183" s="1"/>
  <c r="AU55" i="165"/>
  <c r="AV663" i="183" s="1"/>
  <c r="AU44" i="165"/>
  <c r="AV652" i="183" s="1"/>
  <c r="AU48" i="165"/>
  <c r="AV656" i="183" s="1"/>
  <c r="AU40" i="165"/>
  <c r="AV648" i="183" s="1"/>
  <c r="AU39" i="165"/>
  <c r="AV647" i="183" s="1"/>
  <c r="AQ56" i="165"/>
  <c r="AR664" i="183" s="1"/>
  <c r="AU27" i="165"/>
  <c r="AV635" i="183" s="1"/>
  <c r="AU32" i="165"/>
  <c r="AV640" i="183" s="1"/>
  <c r="AU59" i="165"/>
  <c r="AV667" i="183" s="1"/>
  <c r="AU33" i="165"/>
  <c r="AV641" i="183" s="1"/>
  <c r="AU31" i="165"/>
  <c r="AV639" i="183" s="1"/>
  <c r="AU45" i="165"/>
  <c r="AV653" i="183" s="1"/>
  <c r="AQ60" i="165"/>
  <c r="AR668" i="183" s="1"/>
  <c r="AU57" i="165"/>
  <c r="AV665" i="183" s="1"/>
  <c r="AU52" i="165"/>
  <c r="AV660" i="183" s="1"/>
  <c r="AU65" i="165"/>
  <c r="AV673" i="183" s="1"/>
  <c r="AQ46" i="165"/>
  <c r="AR654" i="183" s="1"/>
  <c r="AU43" i="165"/>
  <c r="AV651" i="183" s="1"/>
  <c r="AQ36" i="165"/>
  <c r="AR644" i="183" s="1"/>
  <c r="AU63" i="165"/>
  <c r="AV671" i="183" s="1"/>
  <c r="AQ62" i="165"/>
  <c r="AR670" i="183" s="1"/>
  <c r="AU25" i="165"/>
  <c r="AV633" i="183" s="1"/>
  <c r="AQ38" i="165"/>
  <c r="AR646" i="183" s="1"/>
  <c r="AU42" i="165"/>
  <c r="AV650" i="183" s="1"/>
  <c r="AU61" i="165"/>
  <c r="AV669" i="183" s="1"/>
  <c r="AU49" i="165"/>
  <c r="AV657" i="183" s="1"/>
  <c r="AQ58" i="165"/>
  <c r="AR666" i="183" s="1"/>
  <c r="AU34" i="165"/>
  <c r="AV642" i="183" s="1"/>
  <c r="AQ54" i="165"/>
  <c r="AR662" i="183" s="1"/>
  <c r="AU30" i="165"/>
  <c r="AV638" i="183" s="1"/>
  <c r="AU29" i="165"/>
  <c r="AV637" i="183" s="1"/>
  <c r="AU28" i="165"/>
  <c r="AV636" i="183" s="1"/>
  <c r="AU41" i="165"/>
  <c r="AV649" i="183" s="1"/>
  <c r="AU50" i="165"/>
  <c r="AV658" i="183" s="1"/>
  <c r="AQ24" i="165"/>
  <c r="AR632" i="183" s="1"/>
  <c r="AU29" i="164"/>
  <c r="AV581" i="183" s="1"/>
  <c r="AU45" i="164"/>
  <c r="AV597" i="183" s="1"/>
  <c r="AU65" i="164"/>
  <c r="AV617" i="183" s="1"/>
  <c r="AU19" i="164"/>
  <c r="AV571" i="183" s="1"/>
  <c r="AQ50" i="164"/>
  <c r="AR602" i="183" s="1"/>
  <c r="AU36" i="164"/>
  <c r="AV588" i="183" s="1"/>
  <c r="AU16" i="164"/>
  <c r="AV568" i="183" s="1"/>
  <c r="AU47" i="164"/>
  <c r="AV599" i="183" s="1"/>
  <c r="AU27" i="164"/>
  <c r="AV579" i="183" s="1"/>
  <c r="AU31" i="164"/>
  <c r="AV583" i="183" s="1"/>
  <c r="AU41" i="164"/>
  <c r="AV593" i="183" s="1"/>
  <c r="AU33" i="164"/>
  <c r="AV585" i="183" s="1"/>
  <c r="AU40" i="164"/>
  <c r="AV592" i="183" s="1"/>
  <c r="AU43" i="164"/>
  <c r="AV595" i="183" s="1"/>
  <c r="AQ52" i="164"/>
  <c r="AR604" i="183" s="1"/>
  <c r="AU57" i="164"/>
  <c r="AV609" i="183" s="1"/>
  <c r="AU39" i="164"/>
  <c r="AV591" i="183" s="1"/>
  <c r="AQ42" i="164"/>
  <c r="AR594" i="183" s="1"/>
  <c r="AQ56" i="164"/>
  <c r="AR608" i="183" s="1"/>
  <c r="AU55" i="164"/>
  <c r="AV607" i="183" s="1"/>
  <c r="AQ48" i="164"/>
  <c r="AR600" i="183" s="1"/>
  <c r="AU20" i="164"/>
  <c r="AV572" i="183" s="1"/>
  <c r="AU63" i="164"/>
  <c r="AV615" i="183" s="1"/>
  <c r="AU11" i="164"/>
  <c r="AV563" i="183" s="1"/>
  <c r="AU38" i="164"/>
  <c r="AV590" i="183" s="1"/>
  <c r="AQ58" i="164"/>
  <c r="AR610" i="183" s="1"/>
  <c r="AU15" i="164"/>
  <c r="AV567" i="183" s="1"/>
  <c r="AU53" i="164"/>
  <c r="AV605" i="183" s="1"/>
  <c r="AU59" i="164"/>
  <c r="AV611" i="183" s="1"/>
  <c r="AU32" i="164"/>
  <c r="AV584" i="183" s="1"/>
  <c r="AQ46" i="164"/>
  <c r="AR598" i="183" s="1"/>
  <c r="AU23" i="164"/>
  <c r="AV575" i="183" s="1"/>
  <c r="AU37" i="164"/>
  <c r="AV589" i="183" s="1"/>
  <c r="AQ54" i="164"/>
  <c r="AR606" i="183" s="1"/>
  <c r="AU12" i="164"/>
  <c r="AV564" i="183" s="1"/>
  <c r="AQ64" i="164"/>
  <c r="AR616" i="183" s="1"/>
  <c r="AU28" i="164"/>
  <c r="AV580" i="183" s="1"/>
  <c r="AU62" i="163"/>
  <c r="AV558" i="183" s="1"/>
  <c r="AU56" i="163"/>
  <c r="AV552" i="183" s="1"/>
  <c r="AQ40" i="163"/>
  <c r="AR536" i="183" s="1"/>
  <c r="AQ33" i="163"/>
  <c r="AR529" i="183" s="1"/>
  <c r="AQ55" i="163"/>
  <c r="AR551" i="183" s="1"/>
  <c r="AQ32" i="163"/>
  <c r="AR528" i="183" s="1"/>
  <c r="AU58" i="163"/>
  <c r="AV554" i="183" s="1"/>
  <c r="AQ38" i="163"/>
  <c r="AR534" i="183" s="1"/>
  <c r="AU47" i="163"/>
  <c r="AV543" i="183" s="1"/>
  <c r="AQ31" i="163"/>
  <c r="AR527" i="183" s="1"/>
  <c r="AU60" i="163"/>
  <c r="AV556" i="183" s="1"/>
  <c r="AU63" i="163"/>
  <c r="AV559" i="183" s="1"/>
  <c r="AU44" i="163"/>
  <c r="AV540" i="183" s="1"/>
  <c r="AU52" i="163"/>
  <c r="AV548" i="183" s="1"/>
  <c r="AQ53" i="163"/>
  <c r="AR549" i="183" s="1"/>
  <c r="AQ59" i="163"/>
  <c r="AR555" i="183" s="1"/>
  <c r="AU25" i="163"/>
  <c r="AV521" i="183" s="1"/>
  <c r="AQ39" i="163"/>
  <c r="AR535" i="183" s="1"/>
  <c r="AQ51" i="163"/>
  <c r="AR547" i="183" s="1"/>
  <c r="AQ34" i="163"/>
  <c r="AR530" i="183" s="1"/>
  <c r="AQ37" i="163"/>
  <c r="AR533" i="183" s="1"/>
  <c r="AQ57" i="163"/>
  <c r="AR553" i="183" s="1"/>
  <c r="AU41" i="163"/>
  <c r="AV537" i="183" s="1"/>
  <c r="AU43" i="163"/>
  <c r="AV539" i="183" s="1"/>
  <c r="AU42" i="163"/>
  <c r="AV538" i="183" s="1"/>
  <c r="AU15" i="163"/>
  <c r="AV511" i="183" s="1"/>
  <c r="AQ26" i="163"/>
  <c r="AR522" i="183" s="1"/>
  <c r="AQ18" i="163"/>
  <c r="AR514" i="183" s="1"/>
  <c r="AU23" i="163"/>
  <c r="AV519" i="183" s="1"/>
  <c r="AU27" i="163"/>
  <c r="AV523" i="183" s="1"/>
  <c r="AU13" i="163"/>
  <c r="AV509" i="183" s="1"/>
  <c r="AT6" i="163"/>
  <c r="AT5" i="163"/>
  <c r="AU10" i="163"/>
  <c r="AV506" i="183" s="1"/>
  <c r="AU19" i="163"/>
  <c r="AV515" i="183" s="1"/>
  <c r="AU16" i="163"/>
  <c r="AV512" i="183" s="1"/>
  <c r="AU28" i="163"/>
  <c r="AV524" i="183" s="1"/>
  <c r="AQ11" i="163"/>
  <c r="AR507" i="183" s="1"/>
  <c r="AU24" i="163"/>
  <c r="AV520" i="183" s="1"/>
  <c r="AQ12" i="163"/>
  <c r="AR508" i="183" s="1"/>
  <c r="AU21" i="163"/>
  <c r="AV517" i="183" s="1"/>
  <c r="AU57" i="162"/>
  <c r="AV497" i="183" s="1"/>
  <c r="AU39" i="162"/>
  <c r="AV479" i="183" s="1"/>
  <c r="AU37" i="162"/>
  <c r="AV477" i="183" s="1"/>
  <c r="AU40" i="162"/>
  <c r="AV480" i="183" s="1"/>
  <c r="AU47" i="162"/>
  <c r="AV487" i="183" s="1"/>
  <c r="AU33" i="162"/>
  <c r="AV473" i="183" s="1"/>
  <c r="AU51" i="162"/>
  <c r="AV491" i="183" s="1"/>
  <c r="AU55" i="162"/>
  <c r="AV495" i="183" s="1"/>
  <c r="AU35" i="162"/>
  <c r="AV475" i="183" s="1"/>
  <c r="AU43" i="162"/>
  <c r="AV483" i="183" s="1"/>
  <c r="AU45" i="162"/>
  <c r="AV485" i="183" s="1"/>
  <c r="AQ49" i="162"/>
  <c r="AR489" i="183" s="1"/>
  <c r="AU23" i="162"/>
  <c r="AV463" i="183" s="1"/>
  <c r="AQ32" i="162"/>
  <c r="AR472" i="183" s="1"/>
  <c r="AQ42" i="162"/>
  <c r="AR482" i="183" s="1"/>
  <c r="AU27" i="162"/>
  <c r="AV467" i="183" s="1"/>
  <c r="AU64" i="162"/>
  <c r="AV504" i="183" s="1"/>
  <c r="AU61" i="162"/>
  <c r="AV501" i="183" s="1"/>
  <c r="AU44" i="162"/>
  <c r="AV484" i="183" s="1"/>
  <c r="AQ41" i="162"/>
  <c r="AR481" i="183" s="1"/>
  <c r="AQ46" i="162"/>
  <c r="AR486" i="183" s="1"/>
  <c r="AQ31" i="162"/>
  <c r="AR471" i="183" s="1"/>
  <c r="AM6" i="162"/>
  <c r="AQ25" i="162"/>
  <c r="AR465" i="183" s="1"/>
  <c r="AU13" i="162"/>
  <c r="AV453" i="183" s="1"/>
  <c r="AQ12" i="162"/>
  <c r="AR452" i="183" s="1"/>
  <c r="AQ29" i="162"/>
  <c r="AR469" i="183" s="1"/>
  <c r="AQ14" i="162"/>
  <c r="AR454" i="183" s="1"/>
  <c r="AQ10" i="162"/>
  <c r="AR450" i="183" s="1"/>
  <c r="AQ11" i="162"/>
  <c r="AR451" i="183" s="1"/>
  <c r="AQ26" i="162"/>
  <c r="AR466" i="183" s="1"/>
  <c r="AQ17" i="162"/>
  <c r="AR457" i="183" s="1"/>
  <c r="AQ18" i="162"/>
  <c r="AR458" i="183" s="1"/>
  <c r="AQ22" i="162"/>
  <c r="AR462" i="183" s="1"/>
  <c r="AQ21" i="162"/>
  <c r="AR461" i="183" s="1"/>
  <c r="AU57" i="161"/>
  <c r="AV441" i="183" s="1"/>
  <c r="AU58" i="161"/>
  <c r="AV442" i="183" s="1"/>
  <c r="AU64" i="161"/>
  <c r="AV448" i="183" s="1"/>
  <c r="AQ48" i="161"/>
  <c r="AR432" i="183" s="1"/>
  <c r="AQ63" i="161"/>
  <c r="AR447" i="183" s="1"/>
  <c r="AU59" i="161"/>
  <c r="AV443" i="183" s="1"/>
  <c r="AQ55" i="161"/>
  <c r="AR439" i="183" s="1"/>
  <c r="AQ54" i="161"/>
  <c r="AR438" i="183" s="1"/>
  <c r="AU51" i="161"/>
  <c r="AV435" i="183" s="1"/>
  <c r="AU52" i="161"/>
  <c r="AV436" i="183" s="1"/>
  <c r="AQ61" i="161"/>
  <c r="AR445" i="183" s="1"/>
  <c r="AQ50" i="161"/>
  <c r="AR434" i="183" s="1"/>
  <c r="AQ56" i="161"/>
  <c r="AR440" i="183" s="1"/>
  <c r="AU60" i="161"/>
  <c r="AV444" i="183" s="1"/>
  <c r="AQ62" i="161"/>
  <c r="AR446" i="183" s="1"/>
  <c r="AQ53" i="161"/>
  <c r="AR437" i="183" s="1"/>
  <c r="AQ49" i="161"/>
  <c r="AR433" i="183" s="1"/>
  <c r="AQ31" i="161"/>
  <c r="AR415" i="183" s="1"/>
  <c r="AQ42" i="161"/>
  <c r="AR426" i="183" s="1"/>
  <c r="AU43" i="161"/>
  <c r="AV427" i="183" s="1"/>
  <c r="AQ38" i="161"/>
  <c r="AR422" i="183" s="1"/>
  <c r="AU39" i="161"/>
  <c r="AV423" i="183" s="1"/>
  <c r="AU35" i="161"/>
  <c r="AV419" i="183" s="1"/>
  <c r="AU40" i="161"/>
  <c r="AV424" i="183" s="1"/>
  <c r="AQ45" i="161"/>
  <c r="AR429" i="183" s="1"/>
  <c r="AQ46" i="161"/>
  <c r="AR430" i="183" s="1"/>
  <c r="AQ41" i="161"/>
  <c r="AR425" i="183" s="1"/>
  <c r="AU28" i="161"/>
  <c r="AV412" i="183" s="1"/>
  <c r="AU26" i="161"/>
  <c r="AV410" i="183" s="1"/>
  <c r="AQ32" i="161"/>
  <c r="AR416" i="183" s="1"/>
  <c r="AU36" i="161"/>
  <c r="AV420" i="183" s="1"/>
  <c r="AQ37" i="161"/>
  <c r="AR421" i="183" s="1"/>
  <c r="AU44" i="161"/>
  <c r="AV428" i="183" s="1"/>
  <c r="AQ60" i="160"/>
  <c r="AR388" i="183" s="1"/>
  <c r="AQ63" i="160"/>
  <c r="AR391" i="183" s="1"/>
  <c r="AQ64" i="160"/>
  <c r="AR392" i="183" s="1"/>
  <c r="AQ54" i="160"/>
  <c r="AR382" i="183" s="1"/>
  <c r="AQ51" i="160"/>
  <c r="AR379" i="183" s="1"/>
  <c r="AQ55" i="160"/>
  <c r="AR383" i="183" s="1"/>
  <c r="AU56" i="160"/>
  <c r="AV384" i="183" s="1"/>
  <c r="AU53" i="160"/>
  <c r="AV381" i="183" s="1"/>
  <c r="AU59" i="160"/>
  <c r="AV387" i="183" s="1"/>
  <c r="AQ48" i="160"/>
  <c r="AR376" i="183" s="1"/>
  <c r="AQ50" i="160"/>
  <c r="AR378" i="183" s="1"/>
  <c r="AU57" i="160"/>
  <c r="AV385" i="183" s="1"/>
  <c r="AQ62" i="160"/>
  <c r="AR390" i="183" s="1"/>
  <c r="AQ49" i="160"/>
  <c r="AR377" i="183" s="1"/>
  <c r="AQ47" i="160"/>
  <c r="AR375" i="183" s="1"/>
  <c r="AQ65" i="160"/>
  <c r="AR393" i="183" s="1"/>
  <c r="AU52" i="160"/>
  <c r="AV380" i="183" s="1"/>
  <c r="AU58" i="160"/>
  <c r="AV386" i="183" s="1"/>
  <c r="AQ38" i="160"/>
  <c r="AR366" i="183" s="1"/>
  <c r="AQ39" i="160"/>
  <c r="AR367" i="183" s="1"/>
  <c r="AU40" i="160"/>
  <c r="AV368" i="183" s="1"/>
  <c r="AQ25" i="160"/>
  <c r="AR353" i="183" s="1"/>
  <c r="AQ30" i="160"/>
  <c r="AR358" i="183" s="1"/>
  <c r="AU37" i="160"/>
  <c r="AV365" i="183" s="1"/>
  <c r="AU44" i="160"/>
  <c r="AV372" i="183" s="1"/>
  <c r="AQ42" i="160"/>
  <c r="AR370" i="183" s="1"/>
  <c r="AQ24" i="160"/>
  <c r="AR352" i="183" s="1"/>
  <c r="AU41" i="160"/>
  <c r="AV369" i="183" s="1"/>
  <c r="AU45" i="160"/>
  <c r="AV373" i="183" s="1"/>
  <c r="AQ32" i="160"/>
  <c r="AR360" i="183" s="1"/>
  <c r="AQ36" i="160"/>
  <c r="AR364" i="183" s="1"/>
  <c r="AQ43" i="160"/>
  <c r="AR371" i="183" s="1"/>
  <c r="AU34" i="160"/>
  <c r="AV362" i="183" s="1"/>
  <c r="AU23" i="160"/>
  <c r="AV351" i="183" s="1"/>
  <c r="AT6" i="160"/>
  <c r="AT5" i="160"/>
  <c r="AU22" i="160"/>
  <c r="AV350" i="183" s="1"/>
  <c r="AQ33" i="159"/>
  <c r="AR305" i="183" s="1"/>
  <c r="AU40" i="159"/>
  <c r="AV312" i="183" s="1"/>
  <c r="AU44" i="159"/>
  <c r="AV316" i="183" s="1"/>
  <c r="AU29" i="159"/>
  <c r="AV301" i="183" s="1"/>
  <c r="AQ41" i="159"/>
  <c r="AR313" i="183" s="1"/>
  <c r="AQ59" i="159"/>
  <c r="AR331" i="183" s="1"/>
  <c r="AQ43" i="159"/>
  <c r="AR315" i="183" s="1"/>
  <c r="AU31" i="159"/>
  <c r="AV303" i="183" s="1"/>
  <c r="AQ51" i="159"/>
  <c r="AR323" i="183" s="1"/>
  <c r="AQ28" i="159"/>
  <c r="AR300" i="183" s="1"/>
  <c r="AU55" i="159"/>
  <c r="AV327" i="183" s="1"/>
  <c r="AQ50" i="159"/>
  <c r="AR322" i="183" s="1"/>
  <c r="AQ57" i="159"/>
  <c r="AR329" i="183" s="1"/>
  <c r="AU42" i="159"/>
  <c r="AV314" i="183" s="1"/>
  <c r="AQ26" i="159"/>
  <c r="AR298" i="183" s="1"/>
  <c r="AQ64" i="159"/>
  <c r="AR336" i="183" s="1"/>
  <c r="AU54" i="159"/>
  <c r="AV326" i="183" s="1"/>
  <c r="AU46" i="159"/>
  <c r="AV318" i="183" s="1"/>
  <c r="AQ47" i="159"/>
  <c r="AR319" i="183" s="1"/>
  <c r="AU30" i="159"/>
  <c r="AV302" i="183" s="1"/>
  <c r="AQ62" i="159"/>
  <c r="AR334" i="183" s="1"/>
  <c r="AQ37" i="159"/>
  <c r="AR309" i="183" s="1"/>
  <c r="AQ34" i="159"/>
  <c r="AR306" i="183" s="1"/>
  <c r="AQ25" i="159"/>
  <c r="AR297" i="183" s="1"/>
  <c r="AQ60" i="159"/>
  <c r="AR332" i="183" s="1"/>
  <c r="AQ27" i="159"/>
  <c r="AR299" i="183" s="1"/>
  <c r="AU24" i="159"/>
  <c r="AV296" i="183" s="1"/>
  <c r="AU49" i="159"/>
  <c r="AV321" i="183" s="1"/>
  <c r="AQ56" i="159"/>
  <c r="AR328" i="183" s="1"/>
  <c r="AQ38" i="159"/>
  <c r="AR310" i="183" s="1"/>
  <c r="AQ45" i="159"/>
  <c r="AR317" i="183" s="1"/>
  <c r="AU39" i="159"/>
  <c r="AV311" i="183" s="1"/>
  <c r="AU52" i="159"/>
  <c r="AV324" i="183" s="1"/>
  <c r="AQ63" i="159"/>
  <c r="AR335" i="183" s="1"/>
  <c r="AQ53" i="159"/>
  <c r="AR325" i="183" s="1"/>
  <c r="AU35" i="159"/>
  <c r="AV307" i="183" s="1"/>
  <c r="AU23" i="159"/>
  <c r="AV295" i="183" s="1"/>
  <c r="AU36" i="159"/>
  <c r="AV308" i="183" s="1"/>
  <c r="AU32" i="159"/>
  <c r="AV304" i="183" s="1"/>
  <c r="AU61" i="159"/>
  <c r="AV333" i="183" s="1"/>
  <c r="AT6" i="159"/>
  <c r="AT5" i="159"/>
  <c r="AU22" i="159"/>
  <c r="AV294" i="183" s="1"/>
  <c r="AU57" i="158"/>
  <c r="AV273" i="183" s="1"/>
  <c r="AU35" i="158"/>
  <c r="AV251" i="183" s="1"/>
  <c r="AU62" i="158"/>
  <c r="AV278" i="183" s="1"/>
  <c r="AU50" i="158"/>
  <c r="AV266" i="183" s="1"/>
  <c r="AU42" i="158"/>
  <c r="AV258" i="183" s="1"/>
  <c r="AU41" i="158"/>
  <c r="AV257" i="183" s="1"/>
  <c r="AQ36" i="158"/>
  <c r="AR252" i="183" s="1"/>
  <c r="AQ60" i="158"/>
  <c r="AR276" i="183" s="1"/>
  <c r="AQ44" i="158"/>
  <c r="AR260" i="183" s="1"/>
  <c r="AU51" i="158"/>
  <c r="AV267" i="183" s="1"/>
  <c r="AU58" i="158"/>
  <c r="AV274" i="183" s="1"/>
  <c r="AU30" i="158"/>
  <c r="AV246" i="183" s="1"/>
  <c r="AU34" i="158"/>
  <c r="AV250" i="183" s="1"/>
  <c r="AU49" i="158"/>
  <c r="AV265" i="183" s="1"/>
  <c r="AQ33" i="158"/>
  <c r="AR249" i="183" s="1"/>
  <c r="AU40" i="158"/>
  <c r="AV256" i="183" s="1"/>
  <c r="AU54" i="158"/>
  <c r="AV270" i="183" s="1"/>
  <c r="AU32" i="158"/>
  <c r="AV248" i="183" s="1"/>
  <c r="AQ48" i="158"/>
  <c r="AR264" i="183" s="1"/>
  <c r="AU61" i="158"/>
  <c r="AV277" i="183" s="1"/>
  <c r="AU31" i="158"/>
  <c r="AV247" i="183" s="1"/>
  <c r="AU46" i="158"/>
  <c r="AV262" i="183" s="1"/>
  <c r="AU56" i="158"/>
  <c r="AV272" i="183" s="1"/>
  <c r="AT6" i="158"/>
  <c r="AQ37" i="158"/>
  <c r="AR253" i="183" s="1"/>
  <c r="AQ63" i="158"/>
  <c r="AR279" i="183" s="1"/>
  <c r="AQ64" i="158"/>
  <c r="AR280" i="183" s="1"/>
  <c r="AU39" i="158"/>
  <c r="AV255" i="183" s="1"/>
  <c r="AQ15" i="158"/>
  <c r="AR231" i="183" s="1"/>
  <c r="AQ11" i="158"/>
  <c r="AR227" i="183" s="1"/>
  <c r="AQ19" i="158"/>
  <c r="AR235" i="183" s="1"/>
  <c r="AU24" i="158"/>
  <c r="AV240" i="183" s="1"/>
  <c r="AQ10" i="158"/>
  <c r="AR226" i="183" s="1"/>
  <c r="AU28" i="158"/>
  <c r="AV244" i="183" s="1"/>
  <c r="AQ26" i="158"/>
  <c r="AR242" i="183" s="1"/>
  <c r="AQ23" i="158"/>
  <c r="AR239" i="183" s="1"/>
  <c r="AU29" i="158"/>
  <c r="AV245" i="183" s="1"/>
  <c r="AU25" i="158"/>
  <c r="AV241" i="183" s="1"/>
  <c r="AQ18" i="158"/>
  <c r="AR234" i="183" s="1"/>
  <c r="AQ14" i="158"/>
  <c r="AR230" i="183" s="1"/>
  <c r="AU12" i="158"/>
  <c r="AV228" i="183" s="1"/>
  <c r="AQ27" i="158"/>
  <c r="AR243" i="183" s="1"/>
  <c r="AU16" i="158"/>
  <c r="AV232" i="183" s="1"/>
  <c r="AT5" i="158"/>
  <c r="AQ22" i="158"/>
  <c r="AR238" i="183" s="1"/>
  <c r="AU20" i="158"/>
  <c r="AV236" i="183" s="1"/>
  <c r="AU13" i="158"/>
  <c r="AV229" i="183" s="1"/>
  <c r="AU21" i="158"/>
  <c r="AV237" i="183" s="1"/>
  <c r="AU17" i="158"/>
  <c r="AV233" i="183" s="1"/>
  <c r="AU59" i="157"/>
  <c r="AV219" i="183" s="1"/>
  <c r="AU58" i="157"/>
  <c r="AV218" i="183" s="1"/>
  <c r="AU34" i="157"/>
  <c r="AV194" i="183" s="1"/>
  <c r="AU31" i="157"/>
  <c r="AV191" i="183" s="1"/>
  <c r="AQ57" i="157"/>
  <c r="AR217" i="183" s="1"/>
  <c r="AU42" i="157"/>
  <c r="AV202" i="183" s="1"/>
  <c r="AQ55" i="157"/>
  <c r="AR215" i="183" s="1"/>
  <c r="AQ37" i="157"/>
  <c r="AR197" i="183" s="1"/>
  <c r="AU47" i="157"/>
  <c r="AV207" i="183" s="1"/>
  <c r="AU61" i="157"/>
  <c r="AV221" i="183" s="1"/>
  <c r="AU60" i="157"/>
  <c r="AV220" i="183" s="1"/>
  <c r="AU30" i="157"/>
  <c r="AV190" i="183" s="1"/>
  <c r="AU40" i="157"/>
  <c r="AV200" i="183" s="1"/>
  <c r="AQ63" i="157"/>
  <c r="AR223" i="183" s="1"/>
  <c r="AU65" i="157"/>
  <c r="AV225" i="183" s="1"/>
  <c r="AT5" i="157"/>
  <c r="AU35" i="157"/>
  <c r="AV195" i="183" s="1"/>
  <c r="AU51" i="157"/>
  <c r="AV211" i="183" s="1"/>
  <c r="AQ54" i="157"/>
  <c r="AR214" i="183" s="1"/>
  <c r="AQ56" i="157"/>
  <c r="AR216" i="183" s="1"/>
  <c r="AQ52" i="157"/>
  <c r="AR212" i="183" s="1"/>
  <c r="AU41" i="157"/>
  <c r="AV201" i="183" s="1"/>
  <c r="AU45" i="157"/>
  <c r="AV205" i="183" s="1"/>
  <c r="AQ53" i="157"/>
  <c r="AR213" i="183" s="1"/>
  <c r="AU39" i="157"/>
  <c r="AV199" i="183" s="1"/>
  <c r="AQ62" i="157"/>
  <c r="AR222" i="183" s="1"/>
  <c r="AQ36" i="157"/>
  <c r="AR196" i="183" s="1"/>
  <c r="AU43" i="157"/>
  <c r="AV203" i="183" s="1"/>
  <c r="AU33" i="157"/>
  <c r="AV193" i="183" s="1"/>
  <c r="AU38" i="157"/>
  <c r="AV198" i="183" s="1"/>
  <c r="AQ44" i="157"/>
  <c r="AR204" i="183" s="1"/>
  <c r="AU46" i="157"/>
  <c r="AV206" i="183" s="1"/>
  <c r="AU64" i="157"/>
  <c r="AV224" i="183" s="1"/>
  <c r="AU50" i="157"/>
  <c r="AV210" i="183" s="1"/>
  <c r="AU32" i="157"/>
  <c r="AV192" i="183" s="1"/>
  <c r="AU17" i="157"/>
  <c r="AV177" i="183" s="1"/>
  <c r="AU25" i="157"/>
  <c r="AV185" i="183" s="1"/>
  <c r="AQ12" i="157"/>
  <c r="AR172" i="183" s="1"/>
  <c r="AQ11" i="157"/>
  <c r="AR171" i="183" s="1"/>
  <c r="AQ27" i="157"/>
  <c r="AR187" i="183" s="1"/>
  <c r="AT6" i="157"/>
  <c r="AU24" i="157"/>
  <c r="AV184" i="183" s="1"/>
  <c r="AQ20" i="157"/>
  <c r="AR180" i="183" s="1"/>
  <c r="AQ19" i="157"/>
  <c r="AR179" i="183" s="1"/>
  <c r="AU13" i="157"/>
  <c r="AV173" i="183" s="1"/>
  <c r="AU21" i="157"/>
  <c r="AV181" i="183" s="1"/>
  <c r="AU29" i="157"/>
  <c r="AV189" i="183" s="1"/>
  <c r="AQ26" i="157"/>
  <c r="AR186" i="183" s="1"/>
  <c r="AQ18" i="157"/>
  <c r="AR178" i="183" s="1"/>
  <c r="AQ28" i="157"/>
  <c r="AR188" i="183" s="1"/>
  <c r="AU16" i="157"/>
  <c r="AV176" i="183" s="1"/>
  <c r="AQ10" i="157"/>
  <c r="AR170" i="183" s="1"/>
  <c r="AQ14" i="157"/>
  <c r="AR174" i="183" s="1"/>
  <c r="AQ23" i="157"/>
  <c r="AR183" i="183" s="1"/>
  <c r="AU42" i="156"/>
  <c r="AV146" i="183" s="1"/>
  <c r="AQ62" i="156"/>
  <c r="AR166" i="183" s="1"/>
  <c r="AQ63" i="156"/>
  <c r="AR167" i="183" s="1"/>
  <c r="AQ61" i="156"/>
  <c r="AR165" i="183" s="1"/>
  <c r="AU15" i="156"/>
  <c r="AV119" i="183" s="1"/>
  <c r="AU54" i="156"/>
  <c r="AV158" i="183" s="1"/>
  <c r="AU43" i="156"/>
  <c r="AV147" i="183" s="1"/>
  <c r="AQ48" i="156"/>
  <c r="AR152" i="183" s="1"/>
  <c r="AQ49" i="156"/>
  <c r="AR153" i="183" s="1"/>
  <c r="AU58" i="156"/>
  <c r="AV162" i="183" s="1"/>
  <c r="AU37" i="156"/>
  <c r="AV141" i="183" s="1"/>
  <c r="AQ57" i="156"/>
  <c r="AR161" i="183" s="1"/>
  <c r="AU65" i="156"/>
  <c r="AV169" i="183" s="1"/>
  <c r="AU46" i="156"/>
  <c r="AV150" i="183" s="1"/>
  <c r="AU45" i="156"/>
  <c r="AV149" i="183" s="1"/>
  <c r="AQ64" i="156"/>
  <c r="AR168" i="183" s="1"/>
  <c r="AU38" i="156"/>
  <c r="AV142" i="183" s="1"/>
  <c r="AU50" i="156"/>
  <c r="AV154" i="183" s="1"/>
  <c r="AU44" i="156"/>
  <c r="AV148" i="183" s="1"/>
  <c r="AU47" i="156"/>
  <c r="AV151" i="183" s="1"/>
  <c r="AU40" i="156"/>
  <c r="AV144" i="183" s="1"/>
  <c r="AU56" i="156"/>
  <c r="AV160" i="183" s="1"/>
  <c r="AU39" i="156"/>
  <c r="AV143" i="183" s="1"/>
  <c r="AU51" i="156"/>
  <c r="AV155" i="183" s="1"/>
  <c r="AU41" i="156"/>
  <c r="AV145" i="183" s="1"/>
  <c r="AQ16" i="156"/>
  <c r="AR120" i="183" s="1"/>
  <c r="AQ28" i="156"/>
  <c r="AR132" i="183" s="1"/>
  <c r="AU12" i="156"/>
  <c r="AV116" i="183" s="1"/>
  <c r="AT6" i="156"/>
  <c r="AT5" i="156"/>
  <c r="AQ30" i="156"/>
  <c r="AR134" i="183" s="1"/>
  <c r="AU21" i="156"/>
  <c r="AV125" i="183" s="1"/>
  <c r="AQ32" i="156"/>
  <c r="AR136" i="183" s="1"/>
  <c r="AU25" i="156"/>
  <c r="AV129" i="183" s="1"/>
  <c r="AU24" i="156"/>
  <c r="AV128" i="183" s="1"/>
  <c r="AQ20" i="156"/>
  <c r="AR124" i="183" s="1"/>
  <c r="AQ18" i="156"/>
  <c r="AR122" i="183" s="1"/>
  <c r="AQ11" i="156"/>
  <c r="AR115" i="183" s="1"/>
  <c r="AQ14" i="156"/>
  <c r="AR118" i="183" s="1"/>
  <c r="AQ27" i="156"/>
  <c r="AR131" i="183" s="1"/>
  <c r="AQ29" i="156"/>
  <c r="AR133" i="183" s="1"/>
  <c r="AU19" i="156"/>
  <c r="AV123" i="183" s="1"/>
  <c r="AQ34" i="156"/>
  <c r="AR138" i="183" s="1"/>
  <c r="AU36" i="156"/>
  <c r="AV140" i="183" s="1"/>
  <c r="AQ31" i="156"/>
  <c r="AR135" i="183" s="1"/>
  <c r="AQ13" i="156"/>
  <c r="AR117" i="183" s="1"/>
  <c r="AQ33" i="156"/>
  <c r="AR137" i="183" s="1"/>
  <c r="AQ35" i="156"/>
  <c r="AR139" i="183" s="1"/>
  <c r="AQ26" i="156"/>
  <c r="AR130" i="183" s="1"/>
  <c r="AU48" i="155"/>
  <c r="AV96" i="183" s="1"/>
  <c r="AT5" i="155"/>
  <c r="AU51" i="155"/>
  <c r="AV99" i="183" s="1"/>
  <c r="AU46" i="155"/>
  <c r="AV94" i="183" s="1"/>
  <c r="AQ45" i="155"/>
  <c r="AR93" i="183" s="1"/>
  <c r="AU43" i="155"/>
  <c r="AV91" i="183" s="1"/>
  <c r="AQ56" i="155"/>
  <c r="AR104" i="183" s="1"/>
  <c r="AQ30" i="155"/>
  <c r="AR78" i="183" s="1"/>
  <c r="AU64" i="155"/>
  <c r="AV112" i="183" s="1"/>
  <c r="AQ26" i="155"/>
  <c r="AR74" i="183" s="1"/>
  <c r="AU33" i="155"/>
  <c r="AV81" i="183" s="1"/>
  <c r="AU62" i="155"/>
  <c r="AV110" i="183" s="1"/>
  <c r="AQ47" i="155"/>
  <c r="AR95" i="183" s="1"/>
  <c r="AQ32" i="155"/>
  <c r="AR80" i="183" s="1"/>
  <c r="AU61" i="155"/>
  <c r="AV109" i="183" s="1"/>
  <c r="AU49" i="155"/>
  <c r="AV97" i="183" s="1"/>
  <c r="AU55" i="155"/>
  <c r="AV103" i="183" s="1"/>
  <c r="AQ57" i="155"/>
  <c r="AR105" i="183" s="1"/>
  <c r="AU38" i="155"/>
  <c r="AV86" i="183" s="1"/>
  <c r="AU34" i="155"/>
  <c r="AV82" i="183" s="1"/>
  <c r="AQ59" i="155"/>
  <c r="AR107" i="183" s="1"/>
  <c r="AU63" i="155"/>
  <c r="AV111" i="183" s="1"/>
  <c r="AU50" i="155"/>
  <c r="AV98" i="183" s="1"/>
  <c r="AT6" i="155"/>
  <c r="AU65" i="155"/>
  <c r="AV113" i="183" s="1"/>
  <c r="AU42" i="155"/>
  <c r="AV90" i="183" s="1"/>
  <c r="AQ28" i="155"/>
  <c r="AR76" i="183" s="1"/>
  <c r="AU53" i="155"/>
  <c r="AV101" i="183" s="1"/>
  <c r="AQ40" i="155"/>
  <c r="AR88" i="183" s="1"/>
  <c r="AQ58" i="155"/>
  <c r="AR106" i="183" s="1"/>
  <c r="AQ54" i="155"/>
  <c r="AR102" i="183" s="1"/>
  <c r="AU59" i="154"/>
  <c r="AV51" i="183" s="1"/>
  <c r="AT5" i="154"/>
  <c r="AU63" i="154"/>
  <c r="AV55" i="183" s="1"/>
  <c r="AU32" i="154"/>
  <c r="AV24" i="183" s="1"/>
  <c r="AU36" i="154"/>
  <c r="AV28" i="183" s="1"/>
  <c r="AQ38" i="154"/>
  <c r="AR30" i="183" s="1"/>
  <c r="AU35" i="154"/>
  <c r="AV27" i="183" s="1"/>
  <c r="AU33" i="154"/>
  <c r="AV25" i="183" s="1"/>
  <c r="AU39" i="154"/>
  <c r="AV31" i="183" s="1"/>
  <c r="AU44" i="154"/>
  <c r="AV36" i="183" s="1"/>
  <c r="AU29" i="154"/>
  <c r="AV21" i="183" s="1"/>
  <c r="AU31" i="154"/>
  <c r="AV23" i="183" s="1"/>
  <c r="AU58" i="154"/>
  <c r="AV50" i="183" s="1"/>
  <c r="AU28" i="154"/>
  <c r="AV20" i="183" s="1"/>
  <c r="AU54" i="154"/>
  <c r="AV46" i="183" s="1"/>
  <c r="AQ46" i="154"/>
  <c r="AR38" i="183" s="1"/>
  <c r="AU43" i="154"/>
  <c r="AV35" i="183" s="1"/>
  <c r="AU52" i="154"/>
  <c r="AV44" i="183" s="1"/>
  <c r="AU26" i="154"/>
  <c r="AV18" i="183" s="1"/>
  <c r="AU30" i="154"/>
  <c r="AV22" i="183" s="1"/>
  <c r="AU47" i="154"/>
  <c r="AV39" i="183" s="1"/>
  <c r="AU34" i="154"/>
  <c r="AV26" i="183" s="1"/>
  <c r="AU40" i="154"/>
  <c r="AV32" i="183" s="1"/>
  <c r="AQ24" i="154"/>
  <c r="AR16" i="183" s="1"/>
  <c r="AM5" i="158"/>
  <c r="AM5" i="162"/>
  <c r="AM6" i="167"/>
  <c r="AM5" i="167"/>
  <c r="AM6" i="153"/>
  <c r="AM5" i="153"/>
  <c r="AM5" i="156"/>
  <c r="AM6" i="156"/>
  <c r="AM6" i="165"/>
  <c r="AM5" i="165"/>
  <c r="AM5" i="161"/>
  <c r="AM6" i="168"/>
  <c r="AM5" i="168"/>
  <c r="AM6" i="159"/>
  <c r="AM6" i="158"/>
  <c r="AM5" i="163"/>
  <c r="AM6" i="166"/>
  <c r="AM5" i="166"/>
  <c r="AM6" i="161"/>
  <c r="AM5" i="159"/>
  <c r="AM6" i="155"/>
  <c r="AM5" i="155"/>
  <c r="AM6" i="163"/>
  <c r="AM5" i="154"/>
  <c r="AM6" i="154"/>
  <c r="AM6" i="164"/>
  <c r="AM5" i="164"/>
  <c r="AM6" i="160"/>
  <c r="AM5" i="160"/>
  <c r="AU53" i="174"/>
  <c r="AV1221" i="183" s="1"/>
  <c r="AU42" i="174"/>
  <c r="AV1210" i="183" s="1"/>
  <c r="AU49" i="174"/>
  <c r="AV1217" i="183" s="1"/>
  <c r="AQ43" i="174"/>
  <c r="AR1211" i="183" s="1"/>
  <c r="AU26" i="174"/>
  <c r="AV1194" i="183" s="1"/>
  <c r="AU13" i="174"/>
  <c r="AV1181" i="183" s="1"/>
  <c r="AU30" i="174"/>
  <c r="AV1198" i="183" s="1"/>
  <c r="AU40" i="174"/>
  <c r="AV1208" i="183" s="1"/>
  <c r="AU59" i="174"/>
  <c r="AV1227" i="183" s="1"/>
  <c r="AU39" i="174"/>
  <c r="AV1207" i="183" s="1"/>
  <c r="AU63" i="174"/>
  <c r="AV1231" i="183" s="1"/>
  <c r="AQ60" i="174"/>
  <c r="AR1228" i="183" s="1"/>
  <c r="AU56" i="174"/>
  <c r="AV1224" i="183" s="1"/>
  <c r="AU65" i="174"/>
  <c r="AV1233" i="183" s="1"/>
  <c r="AU48" i="174"/>
  <c r="AV1216" i="183" s="1"/>
  <c r="AU31" i="174"/>
  <c r="AV1199" i="183" s="1"/>
  <c r="AU33" i="174"/>
  <c r="AV1201" i="183" s="1"/>
  <c r="AU24" i="174"/>
  <c r="AV1192" i="183" s="1"/>
  <c r="AU55" i="174"/>
  <c r="AV1223" i="183" s="1"/>
  <c r="AU12" i="174"/>
  <c r="AV1180" i="183" s="1"/>
  <c r="AU29" i="174"/>
  <c r="AV1197" i="183" s="1"/>
  <c r="AQ41" i="174"/>
  <c r="AR1209" i="183" s="1"/>
  <c r="AU28" i="174"/>
  <c r="AV1196" i="183" s="1"/>
  <c r="AU25" i="174"/>
  <c r="AV1193" i="183" s="1"/>
  <c r="AU36" i="174"/>
  <c r="AV1204" i="183" s="1"/>
  <c r="AU37" i="174"/>
  <c r="AV1205" i="183" s="1"/>
  <c r="AU38" i="174"/>
  <c r="AV1206" i="183" s="1"/>
  <c r="AU35" i="174"/>
  <c r="AV1203" i="183" s="1"/>
  <c r="AU57" i="174"/>
  <c r="AV1225" i="183" s="1"/>
  <c r="AU34" i="174"/>
  <c r="AV1202" i="183" s="1"/>
  <c r="AQ16" i="174"/>
  <c r="AR1184" i="183" s="1"/>
  <c r="AU11" i="174"/>
  <c r="AV1179" i="183" s="1"/>
  <c r="AT5" i="174"/>
  <c r="AT6" i="174"/>
  <c r="AU21" i="174"/>
  <c r="AV1189" i="183" s="1"/>
  <c r="AU17" i="174"/>
  <c r="AV1185" i="183" s="1"/>
  <c r="AQ44" i="174"/>
  <c r="AR1212" i="183" s="1"/>
  <c r="AQ19" i="174"/>
  <c r="AR1187" i="183" s="1"/>
  <c r="AU51" i="174"/>
  <c r="AV1219" i="183" s="1"/>
  <c r="AU32" i="174"/>
  <c r="AV1200" i="183" s="1"/>
  <c r="AU27" i="174"/>
  <c r="AV1195" i="183" s="1"/>
  <c r="AU18" i="174"/>
  <c r="AV1186" i="183" s="1"/>
  <c r="AU62" i="174"/>
  <c r="AV1230" i="183" s="1"/>
  <c r="AU64" i="174"/>
  <c r="AV1232" i="183" s="1"/>
  <c r="AU50" i="174"/>
  <c r="AV1218" i="183" s="1"/>
  <c r="AU54" i="174"/>
  <c r="AV1222" i="183" s="1"/>
  <c r="AU61" i="174"/>
  <c r="AV1229" i="183" s="1"/>
  <c r="AU45" i="174"/>
  <c r="AV1213" i="183" s="1"/>
  <c r="AQ14" i="174"/>
  <c r="AR1182" i="183" s="1"/>
  <c r="AU47" i="174"/>
  <c r="AV1215" i="183" s="1"/>
  <c r="AU52" i="174"/>
  <c r="AV1220" i="183" s="1"/>
  <c r="AQ58" i="174"/>
  <c r="AR1226" i="183" s="1"/>
  <c r="AU46" i="174"/>
  <c r="AV1214" i="183" s="1"/>
  <c r="AU23" i="174"/>
  <c r="AV1191" i="183" s="1"/>
  <c r="AM5" i="174"/>
  <c r="AM6" i="174"/>
  <c r="AQ60" i="173"/>
  <c r="AR1172" i="183" s="1"/>
  <c r="AT5" i="173"/>
  <c r="AU64" i="173"/>
  <c r="AV1176" i="183" s="1"/>
  <c r="AQ62" i="173"/>
  <c r="AR1174" i="183" s="1"/>
  <c r="AQ59" i="173"/>
  <c r="AR1171" i="183" s="1"/>
  <c r="AU44" i="173"/>
  <c r="AV1156" i="183" s="1"/>
  <c r="AU30" i="173"/>
  <c r="AV1142" i="183" s="1"/>
  <c r="AU41" i="173"/>
  <c r="AV1153" i="183" s="1"/>
  <c r="AU34" i="173"/>
  <c r="AV1146" i="183" s="1"/>
  <c r="AQ38" i="173"/>
  <c r="AR1150" i="183" s="1"/>
  <c r="AU33" i="173"/>
  <c r="AV1145" i="183" s="1"/>
  <c r="AU58" i="173"/>
  <c r="AV1170" i="183" s="1"/>
  <c r="AU47" i="173"/>
  <c r="AV1159" i="183" s="1"/>
  <c r="AU32" i="173"/>
  <c r="AV1144" i="183" s="1"/>
  <c r="AU37" i="173"/>
  <c r="AV1149" i="183" s="1"/>
  <c r="AU35" i="173"/>
  <c r="AV1147" i="183" s="1"/>
  <c r="AU40" i="173"/>
  <c r="AV1152" i="183" s="1"/>
  <c r="AU43" i="173"/>
  <c r="AV1155" i="183" s="1"/>
  <c r="AQ54" i="173"/>
  <c r="AR1166" i="183" s="1"/>
  <c r="AQ52" i="173"/>
  <c r="AR1164" i="183" s="1"/>
  <c r="AQ51" i="173"/>
  <c r="AR1163" i="183" s="1"/>
  <c r="AU48" i="173"/>
  <c r="AV1160" i="183" s="1"/>
  <c r="AU49" i="173"/>
  <c r="AV1161" i="183" s="1"/>
  <c r="AU56" i="173"/>
  <c r="AV1168" i="183" s="1"/>
  <c r="AU46" i="173"/>
  <c r="AV1158" i="183" s="1"/>
  <c r="AU31" i="173"/>
  <c r="AV1143" i="183" s="1"/>
  <c r="AQ53" i="173"/>
  <c r="AR1165" i="183" s="1"/>
  <c r="AU45" i="173"/>
  <c r="AV1157" i="183" s="1"/>
  <c r="AU57" i="173"/>
  <c r="AV1169" i="183" s="1"/>
  <c r="AU42" i="173"/>
  <c r="AV1154" i="183" s="1"/>
  <c r="AQ36" i="173"/>
  <c r="AR1148" i="183" s="1"/>
  <c r="AU39" i="173"/>
  <c r="AV1151" i="183" s="1"/>
  <c r="AU50" i="173"/>
  <c r="AV1162" i="183" s="1"/>
  <c r="AU55" i="173"/>
  <c r="AV1167" i="183" s="1"/>
  <c r="AM6" i="173"/>
  <c r="AM5" i="173"/>
  <c r="AQ10" i="173"/>
  <c r="AR1122" i="183" s="1"/>
  <c r="AQ26" i="173"/>
  <c r="AR1138" i="183" s="1"/>
  <c r="AQ15" i="173"/>
  <c r="AR1127" i="183" s="1"/>
  <c r="AU21" i="173"/>
  <c r="AV1133" i="183" s="1"/>
  <c r="AQ19" i="173"/>
  <c r="AR1131" i="183" s="1"/>
  <c r="AQ22" i="173"/>
  <c r="AR1134" i="183" s="1"/>
  <c r="AQ18" i="173"/>
  <c r="AR1130" i="183" s="1"/>
  <c r="AQ27" i="173"/>
  <c r="AR1139" i="183" s="1"/>
  <c r="AU13" i="173"/>
  <c r="AV1125" i="183" s="1"/>
  <c r="AQ28" i="173"/>
  <c r="AR1140" i="183" s="1"/>
  <c r="AQ14" i="173"/>
  <c r="AR1126" i="183" s="1"/>
  <c r="AU29" i="173"/>
  <c r="AV1141" i="183" s="1"/>
  <c r="AU25" i="173"/>
  <c r="AV1137" i="183" s="1"/>
  <c r="AU17" i="173"/>
  <c r="AV1129" i="183" s="1"/>
  <c r="AQ11" i="173"/>
  <c r="AR1123" i="183" s="1"/>
  <c r="AQ23" i="173"/>
  <c r="AR1135" i="183" s="1"/>
  <c r="AU63" i="172"/>
  <c r="AV1119" i="183" s="1"/>
  <c r="AM6" i="172"/>
  <c r="AM5" i="172"/>
  <c r="AM6" i="171"/>
  <c r="AM5" i="171"/>
  <c r="AU34" i="172"/>
  <c r="AV1090" i="183" s="1"/>
  <c r="AU50" i="172"/>
  <c r="AV1106" i="183" s="1"/>
  <c r="AU46" i="172"/>
  <c r="AV1102" i="183" s="1"/>
  <c r="AU54" i="172"/>
  <c r="AV1110" i="183" s="1"/>
  <c r="AU30" i="172"/>
  <c r="AV1086" i="183" s="1"/>
  <c r="AU41" i="172"/>
  <c r="AV1097" i="183" s="1"/>
  <c r="AU37" i="172"/>
  <c r="AV1093" i="183" s="1"/>
  <c r="AU39" i="172"/>
  <c r="AV1095" i="183" s="1"/>
  <c r="AU56" i="172"/>
  <c r="AV1112" i="183" s="1"/>
  <c r="AU49" i="172"/>
  <c r="AV1105" i="183" s="1"/>
  <c r="AQ58" i="172"/>
  <c r="AR1114" i="183" s="1"/>
  <c r="AU40" i="172"/>
  <c r="AV1096" i="183" s="1"/>
  <c r="AU48" i="172"/>
  <c r="AV1104" i="183" s="1"/>
  <c r="AQ59" i="172"/>
  <c r="AR1115" i="183" s="1"/>
  <c r="AU55" i="172"/>
  <c r="AV1111" i="183" s="1"/>
  <c r="AU36" i="172"/>
  <c r="AV1092" i="183" s="1"/>
  <c r="AU53" i="172"/>
  <c r="AV1109" i="183" s="1"/>
  <c r="AU31" i="172"/>
  <c r="AV1087" i="183" s="1"/>
  <c r="AU35" i="172"/>
  <c r="AV1091" i="183" s="1"/>
  <c r="AU32" i="172"/>
  <c r="AV1088" i="183" s="1"/>
  <c r="AU47" i="172"/>
  <c r="AV1103" i="183" s="1"/>
  <c r="AQ60" i="172"/>
  <c r="AR1116" i="183" s="1"/>
  <c r="AU45" i="172"/>
  <c r="AV1101" i="183" s="1"/>
  <c r="AU64" i="172"/>
  <c r="AV1120" i="183" s="1"/>
  <c r="AU43" i="172"/>
  <c r="AV1099" i="183" s="1"/>
  <c r="AU57" i="172"/>
  <c r="AV1113" i="183" s="1"/>
  <c r="AQ61" i="172"/>
  <c r="AR1117" i="183" s="1"/>
  <c r="AU33" i="172"/>
  <c r="AV1089" i="183" s="1"/>
  <c r="AU44" i="172"/>
  <c r="AV1100" i="183" s="1"/>
  <c r="AU51" i="172"/>
  <c r="AV1107" i="183" s="1"/>
  <c r="AU52" i="172"/>
  <c r="AV1108" i="183" s="1"/>
  <c r="AT5" i="172"/>
  <c r="AU42" i="172"/>
  <c r="AV1098" i="183" s="1"/>
  <c r="AQ65" i="172"/>
  <c r="AR1121" i="183" s="1"/>
  <c r="AU38" i="172"/>
  <c r="AV1094" i="183" s="1"/>
  <c r="AU62" i="172"/>
  <c r="AV1118" i="183" s="1"/>
  <c r="AQ10" i="172"/>
  <c r="AR1066" i="183" s="1"/>
  <c r="AU15" i="172"/>
  <c r="AV1071" i="183" s="1"/>
  <c r="AU28" i="172"/>
  <c r="AV1084" i="183" s="1"/>
  <c r="AU12" i="172"/>
  <c r="AV1068" i="183" s="1"/>
  <c r="AU16" i="172"/>
  <c r="AV1072" i="183" s="1"/>
  <c r="AQ26" i="172"/>
  <c r="AR1082" i="183" s="1"/>
  <c r="AU23" i="172"/>
  <c r="AV1079" i="183" s="1"/>
  <c r="AQ29" i="172"/>
  <c r="AR1085" i="183" s="1"/>
  <c r="AQ22" i="172"/>
  <c r="AR1078" i="183" s="1"/>
  <c r="AQ17" i="172"/>
  <c r="AR1073" i="183" s="1"/>
  <c r="AQ14" i="172"/>
  <c r="AR1070" i="183" s="1"/>
  <c r="AU20" i="172"/>
  <c r="AV1076" i="183" s="1"/>
  <c r="AQ25" i="172"/>
  <c r="AR1081" i="183" s="1"/>
  <c r="AQ13" i="172"/>
  <c r="AR1069" i="183" s="1"/>
  <c r="AU19" i="172"/>
  <c r="AV1075" i="183" s="1"/>
  <c r="AT6" i="172"/>
  <c r="AU27" i="172"/>
  <c r="AV1083" i="183" s="1"/>
  <c r="AQ18" i="172"/>
  <c r="AR1074" i="183" s="1"/>
  <c r="AQ21" i="172"/>
  <c r="AR1077" i="183" s="1"/>
  <c r="AU24" i="172"/>
  <c r="AV1080" i="183" s="1"/>
  <c r="AU11" i="172"/>
  <c r="AV1067" i="183" s="1"/>
  <c r="AU57" i="171"/>
  <c r="AV1057" i="183" s="1"/>
  <c r="AU49" i="171"/>
  <c r="AV1049" i="183" s="1"/>
  <c r="AQ55" i="171"/>
  <c r="AR1055" i="183" s="1"/>
  <c r="AU61" i="171"/>
  <c r="AV1061" i="183" s="1"/>
  <c r="AQ63" i="171"/>
  <c r="AR1063" i="183" s="1"/>
  <c r="AQ47" i="171"/>
  <c r="AR1047" i="183" s="1"/>
  <c r="AU65" i="171"/>
  <c r="AV1065" i="183" s="1"/>
  <c r="AQ54" i="171"/>
  <c r="AR1054" i="183" s="1"/>
  <c r="AQ51" i="171"/>
  <c r="AR1051" i="183" s="1"/>
  <c r="AQ59" i="171"/>
  <c r="AR1059" i="183" s="1"/>
  <c r="AU53" i="171"/>
  <c r="AV1053" i="183" s="1"/>
  <c r="AQ58" i="171"/>
  <c r="AR1058" i="183" s="1"/>
  <c r="AQ62" i="171"/>
  <c r="AR1062" i="183" s="1"/>
  <c r="AQ50" i="171"/>
  <c r="AR1050" i="183" s="1"/>
  <c r="AU45" i="171"/>
  <c r="AV1045" i="183" s="1"/>
  <c r="AQ46" i="171"/>
  <c r="AR1046" i="183" s="1"/>
  <c r="AV396" i="183" l="1"/>
  <c r="AQ12" i="161"/>
  <c r="AR396" i="183" s="1"/>
  <c r="AV12" i="183"/>
  <c r="AQ20" i="154"/>
  <c r="AR12" i="183" s="1"/>
  <c r="AV341" i="183"/>
  <c r="AQ13" i="160"/>
  <c r="AR341" i="183" s="1"/>
  <c r="AV345" i="183"/>
  <c r="AQ17" i="160"/>
  <c r="AR345" i="183" s="1"/>
  <c r="AV1173" i="183"/>
  <c r="AQ61" i="173"/>
  <c r="AR1173" i="183" s="1"/>
  <c r="AV100" i="183"/>
  <c r="AQ52" i="155"/>
  <c r="AR100" i="183" s="1"/>
  <c r="AV62" i="183"/>
  <c r="AQ14" i="155"/>
  <c r="AR62" i="183" s="1"/>
  <c r="AV2" i="183"/>
  <c r="AQ10" i="154"/>
  <c r="AR2" i="183" s="1"/>
  <c r="AV286" i="183"/>
  <c r="AQ14" i="159"/>
  <c r="AR286" i="183" s="1"/>
  <c r="AV1175" i="183"/>
  <c r="AQ63" i="173"/>
  <c r="AR1175" i="183" s="1"/>
  <c r="AV542" i="183"/>
  <c r="AQ46" i="163"/>
  <c r="AR542" i="183" s="1"/>
  <c r="AV760" i="183"/>
  <c r="AQ40" i="167"/>
  <c r="AR760" i="183" s="1"/>
  <c r="AV48" i="183"/>
  <c r="AQ56" i="154"/>
  <c r="AR48" i="183" s="1"/>
  <c r="AV83" i="183"/>
  <c r="AQ35" i="155"/>
  <c r="AR83" i="183" s="1"/>
  <c r="AV292" i="183"/>
  <c r="AQ20" i="159"/>
  <c r="AR292" i="183" s="1"/>
  <c r="AV70" i="183"/>
  <c r="AQ22" i="155"/>
  <c r="AR70" i="183" s="1"/>
  <c r="AV9" i="183"/>
  <c r="AQ17" i="154"/>
  <c r="AR9" i="183" s="1"/>
  <c r="AV747" i="183"/>
  <c r="AQ27" i="167"/>
  <c r="AR747" i="183" s="1"/>
  <c r="AV15" i="183"/>
  <c r="AQ23" i="154"/>
  <c r="AR15" i="183" s="1"/>
  <c r="AV63" i="183"/>
  <c r="AQ15" i="155"/>
  <c r="AR63" i="183" s="1"/>
  <c r="AV627" i="183"/>
  <c r="AQ19" i="165"/>
  <c r="AR627" i="183" s="1"/>
  <c r="AV34" i="183"/>
  <c r="AQ42" i="154"/>
  <c r="AR34" i="183" s="1"/>
  <c r="AV414" i="183"/>
  <c r="AQ30" i="161"/>
  <c r="AR414" i="183" s="1"/>
  <c r="AV339" i="183"/>
  <c r="AQ11" i="160"/>
  <c r="AR339" i="183" s="1"/>
  <c r="AV263" i="183"/>
  <c r="AQ47" i="158"/>
  <c r="AR263" i="183" s="1"/>
  <c r="AV275" i="183"/>
  <c r="AQ59" i="158"/>
  <c r="AR275" i="183" s="1"/>
  <c r="AV401" i="183"/>
  <c r="AQ17" i="161"/>
  <c r="AR401" i="183" s="1"/>
  <c r="AV49" i="183"/>
  <c r="AQ57" i="154"/>
  <c r="AR49" i="183" s="1"/>
  <c r="AV182" i="183"/>
  <c r="AQ22" i="157"/>
  <c r="AR182" i="183" s="1"/>
  <c r="AV11" i="183"/>
  <c r="AQ19" i="154"/>
  <c r="AR11" i="183" s="1"/>
  <c r="AV84" i="183"/>
  <c r="AQ36" i="155"/>
  <c r="AR84" i="183" s="1"/>
  <c r="AV348" i="183"/>
  <c r="AQ20" i="160"/>
  <c r="AR348" i="183" s="1"/>
  <c r="AV284" i="183"/>
  <c r="AQ12" i="159"/>
  <c r="AR284" i="183" s="1"/>
  <c r="AV340" i="183"/>
  <c r="AQ12" i="160"/>
  <c r="AR340" i="183" s="1"/>
  <c r="AV629" i="183"/>
  <c r="AQ21" i="165"/>
  <c r="AR629" i="183" s="1"/>
  <c r="AV531" i="183"/>
  <c r="AQ35" i="163"/>
  <c r="AR531" i="183" s="1"/>
  <c r="AV29" i="183"/>
  <c r="AQ37" i="154"/>
  <c r="AR29" i="183" s="1"/>
  <c r="AV569" i="183"/>
  <c r="AQ17" i="164"/>
  <c r="AR569" i="183" s="1"/>
  <c r="AV5" i="183"/>
  <c r="AQ13" i="154"/>
  <c r="AR5" i="183" s="1"/>
  <c r="AV127" i="183"/>
  <c r="AQ23" i="156"/>
  <c r="AR127" i="183" s="1"/>
  <c r="AV68" i="183"/>
  <c r="AQ20" i="155"/>
  <c r="AR68" i="183" s="1"/>
  <c r="AV14" i="183"/>
  <c r="AQ22" i="154"/>
  <c r="AR14" i="183" s="1"/>
  <c r="AV69" i="183"/>
  <c r="AQ21" i="155"/>
  <c r="AR69" i="183" s="1"/>
  <c r="AV417" i="183"/>
  <c r="AQ33" i="161"/>
  <c r="AR417" i="183" s="1"/>
  <c r="AV126" i="183"/>
  <c r="AQ22" i="156"/>
  <c r="AR126" i="183" s="1"/>
  <c r="AV59" i="183"/>
  <c r="AQ11" i="155"/>
  <c r="AR59" i="183" s="1"/>
  <c r="AV347" i="183"/>
  <c r="AQ19" i="160"/>
  <c r="AR347" i="183" s="1"/>
  <c r="AV1136" i="183"/>
  <c r="AQ24" i="173"/>
  <c r="AR1136" i="183" s="1"/>
  <c r="AV456" i="183"/>
  <c r="AQ16" i="162"/>
  <c r="AR456" i="183" s="1"/>
  <c r="AV374" i="183"/>
  <c r="AQ46" i="160"/>
  <c r="AR374" i="183" s="1"/>
  <c r="AV288" i="183"/>
  <c r="AQ16" i="159"/>
  <c r="AR288" i="183" s="1"/>
  <c r="AV525" i="183"/>
  <c r="AQ29" i="163"/>
  <c r="AR525" i="183" s="1"/>
  <c r="AV349" i="183"/>
  <c r="AQ21" i="160"/>
  <c r="AR349" i="183" s="1"/>
  <c r="AV175" i="183"/>
  <c r="AQ15" i="157"/>
  <c r="AR175" i="183" s="1"/>
  <c r="AV560" i="183"/>
  <c r="AQ64" i="163"/>
  <c r="AR560" i="183" s="1"/>
  <c r="AV389" i="183"/>
  <c r="AQ61" i="160"/>
  <c r="AR389" i="183" s="1"/>
  <c r="AV66" i="183"/>
  <c r="AQ18" i="155"/>
  <c r="AR66" i="183" s="1"/>
  <c r="AV631" i="183"/>
  <c r="AQ23" i="165"/>
  <c r="AR631" i="183" s="1"/>
  <c r="AV1177" i="183"/>
  <c r="AQ65" i="173"/>
  <c r="AR1177" i="183" s="1"/>
  <c r="AV596" i="183"/>
  <c r="AQ44" i="164"/>
  <c r="AR596" i="183" s="1"/>
  <c r="AV431" i="183"/>
  <c r="AQ47" i="161"/>
  <c r="AR431" i="183" s="1"/>
  <c r="AQ60" i="156"/>
  <c r="AR164" i="183" s="1"/>
  <c r="AV164" i="183"/>
  <c r="AV13" i="183"/>
  <c r="AQ21" i="154"/>
  <c r="AR13" i="183" s="1"/>
  <c r="AV4" i="183"/>
  <c r="AQ12" i="154"/>
  <c r="AR4" i="183" s="1"/>
  <c r="AV561" i="183"/>
  <c r="AQ65" i="163"/>
  <c r="AR561" i="183" s="1"/>
  <c r="AV114" i="183"/>
  <c r="AQ10" i="156"/>
  <c r="AR114" i="183" s="1"/>
  <c r="AV61" i="183"/>
  <c r="AQ13" i="155"/>
  <c r="AR61" i="183" s="1"/>
  <c r="AV287" i="183"/>
  <c r="AQ15" i="159"/>
  <c r="AR287" i="183" s="1"/>
  <c r="AV1178" i="183"/>
  <c r="AQ10" i="174"/>
  <c r="AR1178" i="183" s="1"/>
  <c r="AV1064" i="183"/>
  <c r="AQ64" i="171"/>
  <c r="AR1064" i="183" s="1"/>
  <c r="AV1052" i="183"/>
  <c r="AQ52" i="171"/>
  <c r="AR1052" i="183" s="1"/>
  <c r="AV1060" i="183"/>
  <c r="AQ60" i="171"/>
  <c r="AR1060" i="183" s="1"/>
  <c r="AV1028" i="183"/>
  <c r="AQ28" i="171"/>
  <c r="AR1028" i="183" s="1"/>
  <c r="AV1048" i="183"/>
  <c r="AQ48" i="171"/>
  <c r="AR1048" i="183" s="1"/>
  <c r="AV1012" i="183"/>
  <c r="AQ12" i="171"/>
  <c r="AR1012" i="183" s="1"/>
  <c r="AV1020" i="183"/>
  <c r="AQ20" i="171"/>
  <c r="AR1020" i="183" s="1"/>
  <c r="AV1016" i="183"/>
  <c r="AQ16" i="171"/>
  <c r="AR1016" i="183" s="1"/>
  <c r="AV1056" i="183"/>
  <c r="AQ56" i="171"/>
  <c r="AR1056" i="183" s="1"/>
  <c r="AV1032" i="183"/>
  <c r="AQ32" i="171"/>
  <c r="AR1032" i="183" s="1"/>
  <c r="AV1001" i="183"/>
  <c r="AQ57" i="170"/>
  <c r="AR1001" i="183" s="1"/>
  <c r="AV960" i="183"/>
  <c r="AQ16" i="170"/>
  <c r="AR960" i="183" s="1"/>
  <c r="AV989" i="183"/>
  <c r="AQ45" i="170"/>
  <c r="AR989" i="183" s="1"/>
  <c r="AV958" i="183"/>
  <c r="AQ14" i="170"/>
  <c r="AR958" i="183" s="1"/>
  <c r="AV973" i="183"/>
  <c r="AQ29" i="170"/>
  <c r="AR973" i="183" s="1"/>
  <c r="AV997" i="183"/>
  <c r="AQ53" i="170"/>
  <c r="AR997" i="183" s="1"/>
  <c r="AV939" i="183"/>
  <c r="AQ51" i="169"/>
  <c r="AR939" i="183" s="1"/>
  <c r="AV899" i="183"/>
  <c r="AQ11" i="169"/>
  <c r="AR899" i="183" s="1"/>
  <c r="AV902" i="183"/>
  <c r="AQ14" i="169"/>
  <c r="AR902" i="183" s="1"/>
  <c r="AV732" i="183"/>
  <c r="AQ12" i="167"/>
  <c r="AR732" i="183" s="1"/>
  <c r="AV737" i="183"/>
  <c r="AQ17" i="167"/>
  <c r="AR737" i="183" s="1"/>
  <c r="AV787" i="183"/>
  <c r="AQ11" i="168"/>
  <c r="AR787" i="183" s="1"/>
  <c r="AV793" i="183"/>
  <c r="AQ17" i="168"/>
  <c r="AR793" i="183" s="1"/>
  <c r="AV815" i="183"/>
  <c r="AQ39" i="168"/>
  <c r="AR815" i="183" s="1"/>
  <c r="AV811" i="183"/>
  <c r="AQ35" i="168"/>
  <c r="AR811" i="183" s="1"/>
  <c r="AV795" i="183"/>
  <c r="AQ19" i="168"/>
  <c r="AR795" i="183" s="1"/>
  <c r="AV807" i="183"/>
  <c r="AQ31" i="168"/>
  <c r="AR807" i="183" s="1"/>
  <c r="AV755" i="183"/>
  <c r="AQ35" i="167"/>
  <c r="AR755" i="183" s="1"/>
  <c r="AV753" i="183"/>
  <c r="AQ33" i="167"/>
  <c r="AR753" i="183" s="1"/>
  <c r="AV770" i="183"/>
  <c r="AQ50" i="167"/>
  <c r="AR770" i="183" s="1"/>
  <c r="AV771" i="183"/>
  <c r="AQ51" i="167"/>
  <c r="AR771" i="183" s="1"/>
  <c r="AV785" i="183"/>
  <c r="AQ65" i="167"/>
  <c r="AR785" i="183" s="1"/>
  <c r="AV734" i="183"/>
  <c r="AQ14" i="167"/>
  <c r="AR734" i="183" s="1"/>
  <c r="AV744" i="183"/>
  <c r="AQ24" i="167"/>
  <c r="AR744" i="183" s="1"/>
  <c r="AV739" i="183"/>
  <c r="AQ19" i="167"/>
  <c r="AR739" i="183" s="1"/>
  <c r="AV731" i="183"/>
  <c r="AQ11" i="167"/>
  <c r="AR731" i="183" s="1"/>
  <c r="AV738" i="183"/>
  <c r="AQ18" i="167"/>
  <c r="AR738" i="183" s="1"/>
  <c r="AV743" i="183"/>
  <c r="AQ23" i="167"/>
  <c r="AR743" i="183" s="1"/>
  <c r="AV742" i="183"/>
  <c r="AQ22" i="167"/>
  <c r="AR742" i="183" s="1"/>
  <c r="AV730" i="183"/>
  <c r="AQ10" i="167"/>
  <c r="AR730" i="183" s="1"/>
  <c r="AV735" i="183"/>
  <c r="AQ15" i="167"/>
  <c r="AR735" i="183" s="1"/>
  <c r="AV687" i="183"/>
  <c r="AQ23" i="166"/>
  <c r="AR687" i="183" s="1"/>
  <c r="AV679" i="183"/>
  <c r="AQ15" i="166"/>
  <c r="AR679" i="183" s="1"/>
  <c r="AV682" i="183"/>
  <c r="AQ18" i="166"/>
  <c r="AR682" i="183" s="1"/>
  <c r="AV655" i="183"/>
  <c r="AQ47" i="165"/>
  <c r="AR655" i="183" s="1"/>
  <c r="AU1683" i="183"/>
  <c r="AU1684" i="183"/>
  <c r="AQ44" i="171"/>
  <c r="AR1044" i="183" s="1"/>
  <c r="AQ42" i="171"/>
  <c r="AR1042" i="183" s="1"/>
  <c r="AQ38" i="171"/>
  <c r="AR1038" i="183" s="1"/>
  <c r="AQ36" i="171"/>
  <c r="AR1036" i="183" s="1"/>
  <c r="AQ11" i="170"/>
  <c r="AR955" i="183" s="1"/>
  <c r="AQ38" i="169"/>
  <c r="AR926" i="183" s="1"/>
  <c r="AQ13" i="169"/>
  <c r="AR901" i="183" s="1"/>
  <c r="AQ17" i="169"/>
  <c r="AR905" i="183" s="1"/>
  <c r="AQ22" i="169"/>
  <c r="AR910" i="183" s="1"/>
  <c r="AQ16" i="169"/>
  <c r="AR904" i="183" s="1"/>
  <c r="AQ47" i="169"/>
  <c r="AR935" i="183" s="1"/>
  <c r="AQ15" i="169"/>
  <c r="AR903" i="183" s="1"/>
  <c r="AQ27" i="169"/>
  <c r="AR915" i="183" s="1"/>
  <c r="AQ42" i="169"/>
  <c r="AR930" i="183" s="1"/>
  <c r="AQ12" i="169"/>
  <c r="AR900" i="183" s="1"/>
  <c r="AQ34" i="169"/>
  <c r="AR922" i="183" s="1"/>
  <c r="AQ25" i="169"/>
  <c r="AR913" i="183" s="1"/>
  <c r="AQ34" i="167"/>
  <c r="AR754" i="183" s="1"/>
  <c r="AQ38" i="167"/>
  <c r="AR758" i="183" s="1"/>
  <c r="AQ30" i="167"/>
  <c r="AR750" i="183" s="1"/>
  <c r="AQ42" i="167"/>
  <c r="AR762" i="183" s="1"/>
  <c r="AQ36" i="167"/>
  <c r="AR756" i="183" s="1"/>
  <c r="AQ28" i="167"/>
  <c r="AR748" i="183" s="1"/>
  <c r="AQ26" i="167"/>
  <c r="AR746" i="183" s="1"/>
  <c r="AQ44" i="167"/>
  <c r="AR764" i="183" s="1"/>
  <c r="AQ20" i="166"/>
  <c r="AR684" i="183" s="1"/>
  <c r="AQ16" i="166"/>
  <c r="AR680" i="183" s="1"/>
  <c r="AQ13" i="166"/>
  <c r="AR677" i="183" s="1"/>
  <c r="AQ17" i="166"/>
  <c r="AR681" i="183" s="1"/>
  <c r="AQ21" i="166"/>
  <c r="AR685" i="183" s="1"/>
  <c r="AQ14" i="166"/>
  <c r="AR678" i="183" s="1"/>
  <c r="AQ11" i="166"/>
  <c r="AR675" i="183" s="1"/>
  <c r="AQ13" i="165"/>
  <c r="AR621" i="183" s="1"/>
  <c r="AQ20" i="165"/>
  <c r="AR628" i="183" s="1"/>
  <c r="AQ17" i="165"/>
  <c r="AR625" i="183" s="1"/>
  <c r="AQ34" i="164"/>
  <c r="AR586" i="183" s="1"/>
  <c r="AQ21" i="164"/>
  <c r="AR573" i="183" s="1"/>
  <c r="AQ17" i="163"/>
  <c r="AR513" i="183" s="1"/>
  <c r="AQ30" i="163"/>
  <c r="AR526" i="183" s="1"/>
  <c r="AQ36" i="163"/>
  <c r="AR532" i="183" s="1"/>
  <c r="AQ30" i="162"/>
  <c r="AR470" i="183" s="1"/>
  <c r="AQ28" i="162"/>
  <c r="AR468" i="183" s="1"/>
  <c r="AQ19" i="161"/>
  <c r="AR403" i="183" s="1"/>
  <c r="AQ13" i="161"/>
  <c r="AR397" i="183" s="1"/>
  <c r="AQ15" i="161"/>
  <c r="AR399" i="183" s="1"/>
  <c r="AQ18" i="161"/>
  <c r="AR402" i="183" s="1"/>
  <c r="AQ11" i="161"/>
  <c r="AR395" i="183" s="1"/>
  <c r="AQ21" i="161"/>
  <c r="AR405" i="183" s="1"/>
  <c r="AQ25" i="161"/>
  <c r="AR409" i="183" s="1"/>
  <c r="AQ29" i="161"/>
  <c r="AR413" i="183" s="1"/>
  <c r="AQ23" i="161"/>
  <c r="AR407" i="183" s="1"/>
  <c r="AQ44" i="155"/>
  <c r="AR92" i="183" s="1"/>
  <c r="AQ31" i="155"/>
  <c r="AR79" i="183" s="1"/>
  <c r="AQ27" i="155"/>
  <c r="AR75" i="183" s="1"/>
  <c r="AQ48" i="154"/>
  <c r="AR40" i="183" s="1"/>
  <c r="AQ22" i="174"/>
  <c r="AR1190" i="183" s="1"/>
  <c r="AQ15" i="174"/>
  <c r="AR1183" i="183" s="1"/>
  <c r="AQ20" i="174"/>
  <c r="AR1188" i="183" s="1"/>
  <c r="AQ12" i="173"/>
  <c r="AR1124" i="183" s="1"/>
  <c r="AQ16" i="173"/>
  <c r="AR1128" i="183" s="1"/>
  <c r="AQ34" i="171"/>
  <c r="AR1034" i="183" s="1"/>
  <c r="AQ11" i="171"/>
  <c r="AR1011" i="183" s="1"/>
  <c r="AQ19" i="171"/>
  <c r="AR1019" i="183" s="1"/>
  <c r="AQ13" i="171"/>
  <c r="AR1013" i="183" s="1"/>
  <c r="AQ15" i="171"/>
  <c r="AR1015" i="183" s="1"/>
  <c r="AQ61" i="170"/>
  <c r="AR1005" i="183" s="1"/>
  <c r="AQ47" i="170"/>
  <c r="AR991" i="183" s="1"/>
  <c r="AQ60" i="170"/>
  <c r="AR1004" i="183" s="1"/>
  <c r="AQ28" i="170"/>
  <c r="AR972" i="183" s="1"/>
  <c r="AQ51" i="170"/>
  <c r="AR995" i="183" s="1"/>
  <c r="AQ33" i="170"/>
  <c r="AR977" i="183" s="1"/>
  <c r="AQ48" i="170"/>
  <c r="AR992" i="183" s="1"/>
  <c r="AQ35" i="170"/>
  <c r="AR979" i="183" s="1"/>
  <c r="AQ32" i="170"/>
  <c r="AR976" i="183" s="1"/>
  <c r="AQ43" i="170"/>
  <c r="AR987" i="183" s="1"/>
  <c r="AQ23" i="170"/>
  <c r="AR967" i="183" s="1"/>
  <c r="AQ41" i="170"/>
  <c r="AR985" i="183" s="1"/>
  <c r="AQ56" i="170"/>
  <c r="AR1000" i="183" s="1"/>
  <c r="AQ49" i="170"/>
  <c r="AR993" i="183" s="1"/>
  <c r="AQ65" i="170"/>
  <c r="AR1009" i="183" s="1"/>
  <c r="AQ27" i="170"/>
  <c r="AR971" i="183" s="1"/>
  <c r="AQ44" i="170"/>
  <c r="AR988" i="183" s="1"/>
  <c r="AQ39" i="170"/>
  <c r="AR983" i="183" s="1"/>
  <c r="AQ52" i="170"/>
  <c r="AR996" i="183" s="1"/>
  <c r="AQ25" i="170"/>
  <c r="AR969" i="183" s="1"/>
  <c r="AQ40" i="170"/>
  <c r="AR984" i="183" s="1"/>
  <c r="AQ55" i="170"/>
  <c r="AR999" i="183" s="1"/>
  <c r="AQ24" i="170"/>
  <c r="AR968" i="183" s="1"/>
  <c r="AQ31" i="170"/>
  <c r="AR975" i="183" s="1"/>
  <c r="AQ36" i="170"/>
  <c r="AR980" i="183" s="1"/>
  <c r="AQ22" i="170"/>
  <c r="AR966" i="183" s="1"/>
  <c r="AU5" i="170"/>
  <c r="AU6" i="170"/>
  <c r="AQ53" i="169"/>
  <c r="AR941" i="183" s="1"/>
  <c r="AQ45" i="169"/>
  <c r="AR933" i="183" s="1"/>
  <c r="AQ52" i="169"/>
  <c r="AR940" i="183" s="1"/>
  <c r="AQ65" i="169"/>
  <c r="AR953" i="183" s="1"/>
  <c r="AQ50" i="169"/>
  <c r="AR938" i="183" s="1"/>
  <c r="AQ40" i="169"/>
  <c r="AR928" i="183" s="1"/>
  <c r="AQ48" i="169"/>
  <c r="AR936" i="183" s="1"/>
  <c r="AQ37" i="169"/>
  <c r="AR925" i="183" s="1"/>
  <c r="AQ49" i="169"/>
  <c r="AR937" i="183" s="1"/>
  <c r="AQ61" i="169"/>
  <c r="AR949" i="183" s="1"/>
  <c r="AQ32" i="169"/>
  <c r="AR920" i="183" s="1"/>
  <c r="AQ58" i="169"/>
  <c r="AR946" i="183" s="1"/>
  <c r="AQ46" i="169"/>
  <c r="AR934" i="183" s="1"/>
  <c r="AQ33" i="169"/>
  <c r="AR921" i="183" s="1"/>
  <c r="AQ29" i="169"/>
  <c r="AR917" i="183" s="1"/>
  <c r="AQ60" i="169"/>
  <c r="AR948" i="183" s="1"/>
  <c r="AQ62" i="169"/>
  <c r="AR950" i="183" s="1"/>
  <c r="AQ64" i="169"/>
  <c r="AR952" i="183" s="1"/>
  <c r="AQ36" i="169"/>
  <c r="AR924" i="183" s="1"/>
  <c r="AQ54" i="169"/>
  <c r="AR942" i="183" s="1"/>
  <c r="AQ41" i="169"/>
  <c r="AR929" i="183" s="1"/>
  <c r="AQ44" i="169"/>
  <c r="AR932" i="183" s="1"/>
  <c r="AU6" i="169"/>
  <c r="AU5" i="169"/>
  <c r="AQ24" i="169"/>
  <c r="AR912" i="183" s="1"/>
  <c r="AQ58" i="153"/>
  <c r="AR890" i="183" s="1"/>
  <c r="AQ27" i="153"/>
  <c r="AR859" i="183" s="1"/>
  <c r="AQ64" i="153"/>
  <c r="AR896" i="183" s="1"/>
  <c r="AQ60" i="153"/>
  <c r="AR892" i="183" s="1"/>
  <c r="AQ34" i="153"/>
  <c r="AR866" i="183" s="1"/>
  <c r="AQ21" i="153"/>
  <c r="AR853" i="183" s="1"/>
  <c r="AQ15" i="153"/>
  <c r="AR847" i="183" s="1"/>
  <c r="AQ32" i="153"/>
  <c r="AR864" i="183" s="1"/>
  <c r="AQ40" i="153"/>
  <c r="AR872" i="183" s="1"/>
  <c r="AQ43" i="153"/>
  <c r="AR875" i="183" s="1"/>
  <c r="AQ56" i="153"/>
  <c r="AR888" i="183" s="1"/>
  <c r="AQ28" i="153"/>
  <c r="AR860" i="183" s="1"/>
  <c r="AQ20" i="153"/>
  <c r="AR852" i="183" s="1"/>
  <c r="AQ12" i="153"/>
  <c r="AR844" i="183" s="1"/>
  <c r="AQ55" i="153"/>
  <c r="AR887" i="183" s="1"/>
  <c r="AQ41" i="153"/>
  <c r="AR873" i="183" s="1"/>
  <c r="AQ46" i="153"/>
  <c r="AR878" i="183" s="1"/>
  <c r="AQ30" i="153"/>
  <c r="AR862" i="183" s="1"/>
  <c r="AQ17" i="153"/>
  <c r="AR849" i="183" s="1"/>
  <c r="AQ65" i="153"/>
  <c r="AR897" i="183" s="1"/>
  <c r="AQ11" i="153"/>
  <c r="AR843" i="183" s="1"/>
  <c r="AU5" i="153"/>
  <c r="AU6" i="153"/>
  <c r="AQ14" i="153"/>
  <c r="AR846" i="183" s="1"/>
  <c r="AQ39" i="153"/>
  <c r="AR871" i="183" s="1"/>
  <c r="AQ42" i="153"/>
  <c r="AR874" i="183" s="1"/>
  <c r="AQ38" i="153"/>
  <c r="AR870" i="183" s="1"/>
  <c r="AQ47" i="153"/>
  <c r="AR879" i="183" s="1"/>
  <c r="AQ52" i="153"/>
  <c r="AR884" i="183" s="1"/>
  <c r="AQ61" i="153"/>
  <c r="AR893" i="183" s="1"/>
  <c r="AQ62" i="153"/>
  <c r="AR894" i="183" s="1"/>
  <c r="AQ54" i="153"/>
  <c r="AR886" i="183" s="1"/>
  <c r="AQ36" i="153"/>
  <c r="AR868" i="183" s="1"/>
  <c r="AQ48" i="153"/>
  <c r="AR880" i="183" s="1"/>
  <c r="AQ45" i="153"/>
  <c r="AR877" i="183" s="1"/>
  <c r="AQ18" i="153"/>
  <c r="AR850" i="183" s="1"/>
  <c r="AQ49" i="153"/>
  <c r="AR881" i="183" s="1"/>
  <c r="AQ53" i="153"/>
  <c r="AR885" i="183" s="1"/>
  <c r="AQ50" i="153"/>
  <c r="AR882" i="183" s="1"/>
  <c r="AQ51" i="153"/>
  <c r="AR883" i="183" s="1"/>
  <c r="AQ59" i="153"/>
  <c r="AR891" i="183" s="1"/>
  <c r="AQ19" i="153"/>
  <c r="AR851" i="183" s="1"/>
  <c r="AQ16" i="153"/>
  <c r="AR848" i="183" s="1"/>
  <c r="AQ63" i="153"/>
  <c r="AR895" i="183" s="1"/>
  <c r="AQ26" i="153"/>
  <c r="AR858" i="183" s="1"/>
  <c r="AQ13" i="153"/>
  <c r="AR845" i="183" s="1"/>
  <c r="AQ44" i="153"/>
  <c r="AR876" i="183" s="1"/>
  <c r="AQ57" i="153"/>
  <c r="AR889" i="183" s="1"/>
  <c r="AQ25" i="153"/>
  <c r="AR857" i="183" s="1"/>
  <c r="AQ22" i="153"/>
  <c r="AR854" i="183" s="1"/>
  <c r="AQ47" i="168"/>
  <c r="AR823" i="183" s="1"/>
  <c r="AQ48" i="168"/>
  <c r="AR824" i="183" s="1"/>
  <c r="AQ63" i="168"/>
  <c r="AR839" i="183" s="1"/>
  <c r="AQ60" i="168"/>
  <c r="AR836" i="183" s="1"/>
  <c r="AQ51" i="168"/>
  <c r="AR827" i="183" s="1"/>
  <c r="AQ55" i="168"/>
  <c r="AR831" i="183" s="1"/>
  <c r="AQ62" i="168"/>
  <c r="AR838" i="183" s="1"/>
  <c r="AQ49" i="168"/>
  <c r="AR825" i="183" s="1"/>
  <c r="AQ65" i="168"/>
  <c r="AR841" i="183" s="1"/>
  <c r="AQ53" i="168"/>
  <c r="AR829" i="183" s="1"/>
  <c r="AQ61" i="168"/>
  <c r="AR837" i="183" s="1"/>
  <c r="AQ46" i="168"/>
  <c r="AR822" i="183" s="1"/>
  <c r="AQ30" i="168"/>
  <c r="AR806" i="183" s="1"/>
  <c r="AQ42" i="168"/>
  <c r="AR818" i="183" s="1"/>
  <c r="AQ32" i="168"/>
  <c r="AR808" i="183" s="1"/>
  <c r="AQ44" i="168"/>
  <c r="AR820" i="183" s="1"/>
  <c r="AQ40" i="168"/>
  <c r="AR816" i="183" s="1"/>
  <c r="AQ34" i="168"/>
  <c r="AR810" i="183" s="1"/>
  <c r="AQ28" i="168"/>
  <c r="AR804" i="183" s="1"/>
  <c r="AQ12" i="168"/>
  <c r="AR788" i="183" s="1"/>
  <c r="AQ26" i="168"/>
  <c r="AR802" i="183" s="1"/>
  <c r="AQ20" i="168"/>
  <c r="AR796" i="183" s="1"/>
  <c r="AQ14" i="168"/>
  <c r="AR790" i="183" s="1"/>
  <c r="AQ18" i="168"/>
  <c r="AR794" i="183" s="1"/>
  <c r="AQ24" i="168"/>
  <c r="AR800" i="183" s="1"/>
  <c r="AQ10" i="168"/>
  <c r="AR786" i="183" s="1"/>
  <c r="AU5" i="168"/>
  <c r="AU6" i="168"/>
  <c r="AQ16" i="168"/>
  <c r="AR792" i="183" s="1"/>
  <c r="AQ49" i="167"/>
  <c r="AR769" i="183" s="1"/>
  <c r="AQ46" i="167"/>
  <c r="AR766" i="183" s="1"/>
  <c r="AQ61" i="167"/>
  <c r="AR781" i="183" s="1"/>
  <c r="AQ63" i="167"/>
  <c r="AR783" i="183" s="1"/>
  <c r="AU6" i="167"/>
  <c r="AU5" i="167"/>
  <c r="AQ57" i="167"/>
  <c r="AR777" i="183" s="1"/>
  <c r="AQ59" i="167"/>
  <c r="AR779" i="183" s="1"/>
  <c r="AQ57" i="166"/>
  <c r="AR721" i="183" s="1"/>
  <c r="AQ34" i="166"/>
  <c r="AR698" i="183" s="1"/>
  <c r="AQ41" i="166"/>
  <c r="AR705" i="183" s="1"/>
  <c r="AQ39" i="166"/>
  <c r="AR703" i="183" s="1"/>
  <c r="AQ27" i="166"/>
  <c r="AR691" i="183" s="1"/>
  <c r="AQ37" i="166"/>
  <c r="AR701" i="183" s="1"/>
  <c r="AQ49" i="166"/>
  <c r="AR713" i="183" s="1"/>
  <c r="AQ51" i="166"/>
  <c r="AR715" i="183" s="1"/>
  <c r="AQ65" i="166"/>
  <c r="AR729" i="183" s="1"/>
  <c r="AQ50" i="166"/>
  <c r="AR714" i="183" s="1"/>
  <c r="AQ33" i="166"/>
  <c r="AR697" i="183" s="1"/>
  <c r="AQ26" i="166"/>
  <c r="AR690" i="183" s="1"/>
  <c r="AQ29" i="166"/>
  <c r="AR693" i="183" s="1"/>
  <c r="AU5" i="166"/>
  <c r="AQ25" i="166"/>
  <c r="AR689" i="183" s="1"/>
  <c r="AU6" i="166"/>
  <c r="AQ42" i="166"/>
  <c r="AR706" i="183" s="1"/>
  <c r="AQ44" i="166"/>
  <c r="AR708" i="183" s="1"/>
  <c r="AQ61" i="166"/>
  <c r="AR725" i="183" s="1"/>
  <c r="AQ59" i="166"/>
  <c r="AR723" i="183" s="1"/>
  <c r="AQ28" i="166"/>
  <c r="AR692" i="183" s="1"/>
  <c r="AQ43" i="166"/>
  <c r="AR707" i="183" s="1"/>
  <c r="AQ45" i="166"/>
  <c r="AR709" i="183" s="1"/>
  <c r="AQ47" i="166"/>
  <c r="AR711" i="183" s="1"/>
  <c r="AQ32" i="166"/>
  <c r="AR696" i="183" s="1"/>
  <c r="AQ31" i="166"/>
  <c r="AR695" i="183" s="1"/>
  <c r="AQ63" i="166"/>
  <c r="AR727" i="183" s="1"/>
  <c r="AQ55" i="166"/>
  <c r="AR719" i="183" s="1"/>
  <c r="AQ53" i="166"/>
  <c r="AR717" i="183" s="1"/>
  <c r="AQ36" i="166"/>
  <c r="AR700" i="183" s="1"/>
  <c r="AQ35" i="166"/>
  <c r="AR699" i="183" s="1"/>
  <c r="AQ48" i="166"/>
  <c r="AR712" i="183" s="1"/>
  <c r="AQ40" i="166"/>
  <c r="AR704" i="183" s="1"/>
  <c r="AQ52" i="165"/>
  <c r="AR660" i="183" s="1"/>
  <c r="AQ31" i="165"/>
  <c r="AR639" i="183" s="1"/>
  <c r="AQ59" i="165"/>
  <c r="AR667" i="183" s="1"/>
  <c r="AQ27" i="165"/>
  <c r="AR635" i="183" s="1"/>
  <c r="AQ39" i="165"/>
  <c r="AR647" i="183" s="1"/>
  <c r="AQ48" i="165"/>
  <c r="AR656" i="183" s="1"/>
  <c r="AQ55" i="165"/>
  <c r="AR663" i="183" s="1"/>
  <c r="AQ50" i="165"/>
  <c r="AR658" i="183" s="1"/>
  <c r="AQ28" i="165"/>
  <c r="AR636" i="183" s="1"/>
  <c r="AQ30" i="165"/>
  <c r="AR638" i="183" s="1"/>
  <c r="AQ34" i="165"/>
  <c r="AR642" i="183" s="1"/>
  <c r="AQ49" i="165"/>
  <c r="AR657" i="183" s="1"/>
  <c r="AQ42" i="165"/>
  <c r="AR650" i="183" s="1"/>
  <c r="AU6" i="165"/>
  <c r="AQ25" i="165"/>
  <c r="AR633" i="183" s="1"/>
  <c r="AQ63" i="165"/>
  <c r="AR671" i="183" s="1"/>
  <c r="AQ43" i="165"/>
  <c r="AR651" i="183" s="1"/>
  <c r="AU5" i="165"/>
  <c r="AQ65" i="165"/>
  <c r="AR673" i="183" s="1"/>
  <c r="AQ57" i="165"/>
  <c r="AR665" i="183" s="1"/>
  <c r="AQ45" i="165"/>
  <c r="AR653" i="183" s="1"/>
  <c r="AQ33" i="165"/>
  <c r="AR641" i="183" s="1"/>
  <c r="AQ32" i="165"/>
  <c r="AR640" i="183" s="1"/>
  <c r="AQ40" i="165"/>
  <c r="AR648" i="183" s="1"/>
  <c r="AQ44" i="165"/>
  <c r="AR652" i="183" s="1"/>
  <c r="AQ26" i="165"/>
  <c r="AR634" i="183" s="1"/>
  <c r="AQ41" i="165"/>
  <c r="AR649" i="183" s="1"/>
  <c r="AQ29" i="165"/>
  <c r="AR637" i="183" s="1"/>
  <c r="AQ61" i="165"/>
  <c r="AR669" i="183" s="1"/>
  <c r="AQ29" i="164"/>
  <c r="AR581" i="183" s="1"/>
  <c r="AQ28" i="164"/>
  <c r="AR580" i="183" s="1"/>
  <c r="AQ12" i="164"/>
  <c r="AR564" i="183" s="1"/>
  <c r="AQ37" i="164"/>
  <c r="AR589" i="183" s="1"/>
  <c r="AQ59" i="164"/>
  <c r="AR611" i="183" s="1"/>
  <c r="AQ15" i="164"/>
  <c r="AR567" i="183" s="1"/>
  <c r="AQ38" i="164"/>
  <c r="AR590" i="183" s="1"/>
  <c r="AQ63" i="164"/>
  <c r="AR615" i="183" s="1"/>
  <c r="AQ39" i="164"/>
  <c r="AR591" i="183" s="1"/>
  <c r="AQ40" i="164"/>
  <c r="AR592" i="183" s="1"/>
  <c r="AQ41" i="164"/>
  <c r="AR593" i="183" s="1"/>
  <c r="AQ27" i="164"/>
  <c r="AR579" i="183" s="1"/>
  <c r="AQ16" i="164"/>
  <c r="AR568" i="183" s="1"/>
  <c r="AQ65" i="164"/>
  <c r="AR617" i="183" s="1"/>
  <c r="AQ23" i="164"/>
  <c r="AR575" i="183" s="1"/>
  <c r="AQ32" i="164"/>
  <c r="AR584" i="183" s="1"/>
  <c r="AQ53" i="164"/>
  <c r="AR605" i="183" s="1"/>
  <c r="AU5" i="164"/>
  <c r="AU6" i="164"/>
  <c r="AQ11" i="164"/>
  <c r="AR563" i="183" s="1"/>
  <c r="AQ20" i="164"/>
  <c r="AR572" i="183" s="1"/>
  <c r="AQ55" i="164"/>
  <c r="AR607" i="183" s="1"/>
  <c r="AQ57" i="164"/>
  <c r="AR609" i="183" s="1"/>
  <c r="AQ43" i="164"/>
  <c r="AR595" i="183" s="1"/>
  <c r="AQ33" i="164"/>
  <c r="AR585" i="183" s="1"/>
  <c r="AQ31" i="164"/>
  <c r="AR583" i="183" s="1"/>
  <c r="AQ47" i="164"/>
  <c r="AR599" i="183" s="1"/>
  <c r="AQ36" i="164"/>
  <c r="AR588" i="183" s="1"/>
  <c r="AQ19" i="164"/>
  <c r="AR571" i="183" s="1"/>
  <c r="AQ45" i="164"/>
  <c r="AR597" i="183" s="1"/>
  <c r="AQ56" i="163"/>
  <c r="AR552" i="183" s="1"/>
  <c r="AQ62" i="163"/>
  <c r="AR558" i="183" s="1"/>
  <c r="AQ43" i="163"/>
  <c r="AR539" i="183" s="1"/>
  <c r="AQ52" i="163"/>
  <c r="AR548" i="183" s="1"/>
  <c r="AQ63" i="163"/>
  <c r="AR559" i="183" s="1"/>
  <c r="AQ42" i="163"/>
  <c r="AR538" i="183" s="1"/>
  <c r="AQ41" i="163"/>
  <c r="AR537" i="183" s="1"/>
  <c r="AQ25" i="163"/>
  <c r="AR521" i="183" s="1"/>
  <c r="AQ44" i="163"/>
  <c r="AR540" i="183" s="1"/>
  <c r="AQ60" i="163"/>
  <c r="AR556" i="183" s="1"/>
  <c r="AQ47" i="163"/>
  <c r="AR543" i="183" s="1"/>
  <c r="AQ58" i="163"/>
  <c r="AR554" i="183" s="1"/>
  <c r="AQ16" i="163"/>
  <c r="AR512" i="183" s="1"/>
  <c r="AQ10" i="163"/>
  <c r="AR506" i="183" s="1"/>
  <c r="AU5" i="163"/>
  <c r="AU6" i="163"/>
  <c r="AQ13" i="163"/>
  <c r="AR509" i="183" s="1"/>
  <c r="AQ23" i="163"/>
  <c r="AR519" i="183" s="1"/>
  <c r="AQ21" i="163"/>
  <c r="AR517" i="183" s="1"/>
  <c r="AQ24" i="163"/>
  <c r="AR520" i="183" s="1"/>
  <c r="AQ28" i="163"/>
  <c r="AR524" i="183" s="1"/>
  <c r="AQ19" i="163"/>
  <c r="AR515" i="183" s="1"/>
  <c r="AQ27" i="163"/>
  <c r="AR523" i="183" s="1"/>
  <c r="AQ15" i="163"/>
  <c r="AR511" i="183" s="1"/>
  <c r="AQ55" i="162"/>
  <c r="AR495" i="183" s="1"/>
  <c r="AQ33" i="162"/>
  <c r="AR473" i="183" s="1"/>
  <c r="AQ40" i="162"/>
  <c r="AR480" i="183" s="1"/>
  <c r="AQ39" i="162"/>
  <c r="AR479" i="183" s="1"/>
  <c r="AQ35" i="162"/>
  <c r="AR475" i="183" s="1"/>
  <c r="AQ51" i="162"/>
  <c r="AR491" i="183" s="1"/>
  <c r="AQ47" i="162"/>
  <c r="AR487" i="183" s="1"/>
  <c r="AQ37" i="162"/>
  <c r="AR477" i="183" s="1"/>
  <c r="AQ57" i="162"/>
  <c r="AR497" i="183" s="1"/>
  <c r="AQ23" i="162"/>
  <c r="AR463" i="183" s="1"/>
  <c r="AQ44" i="162"/>
  <c r="AR484" i="183" s="1"/>
  <c r="AQ64" i="162"/>
  <c r="AR504" i="183" s="1"/>
  <c r="AQ45" i="162"/>
  <c r="AR485" i="183" s="1"/>
  <c r="AQ61" i="162"/>
  <c r="AR501" i="183" s="1"/>
  <c r="AQ27" i="162"/>
  <c r="AR467" i="183" s="1"/>
  <c r="AQ43" i="162"/>
  <c r="AR483" i="183" s="1"/>
  <c r="AQ13" i="162"/>
  <c r="AR453" i="183" s="1"/>
  <c r="AU5" i="162"/>
  <c r="AU6" i="162"/>
  <c r="AQ58" i="161"/>
  <c r="AR442" i="183" s="1"/>
  <c r="AQ57" i="161"/>
  <c r="AR441" i="183" s="1"/>
  <c r="AQ51" i="161"/>
  <c r="AR435" i="183" s="1"/>
  <c r="AQ64" i="161"/>
  <c r="AR448" i="183" s="1"/>
  <c r="AQ60" i="161"/>
  <c r="AR444" i="183" s="1"/>
  <c r="AQ52" i="161"/>
  <c r="AR436" i="183" s="1"/>
  <c r="AQ59" i="161"/>
  <c r="AR443" i="183" s="1"/>
  <c r="AQ44" i="161"/>
  <c r="AR428" i="183" s="1"/>
  <c r="AQ36" i="161"/>
  <c r="AR420" i="183" s="1"/>
  <c r="AQ35" i="161"/>
  <c r="AR419" i="183" s="1"/>
  <c r="AQ28" i="161"/>
  <c r="AR412" i="183" s="1"/>
  <c r="AQ40" i="161"/>
  <c r="AR424" i="183" s="1"/>
  <c r="AQ39" i="161"/>
  <c r="AR423" i="183" s="1"/>
  <c r="AQ43" i="161"/>
  <c r="AR427" i="183" s="1"/>
  <c r="AQ26" i="161"/>
  <c r="AR410" i="183" s="1"/>
  <c r="AU6" i="161"/>
  <c r="AU5" i="161"/>
  <c r="AQ58" i="160"/>
  <c r="AR386" i="183" s="1"/>
  <c r="AQ57" i="160"/>
  <c r="AR385" i="183" s="1"/>
  <c r="AQ53" i="160"/>
  <c r="AR381" i="183" s="1"/>
  <c r="AQ52" i="160"/>
  <c r="AR380" i="183" s="1"/>
  <c r="AQ59" i="160"/>
  <c r="AR387" i="183" s="1"/>
  <c r="AQ56" i="160"/>
  <c r="AR384" i="183" s="1"/>
  <c r="AQ41" i="160"/>
  <c r="AR369" i="183" s="1"/>
  <c r="AQ37" i="160"/>
  <c r="AR365" i="183" s="1"/>
  <c r="AQ34" i="160"/>
  <c r="AR362" i="183" s="1"/>
  <c r="AQ45" i="160"/>
  <c r="AR373" i="183" s="1"/>
  <c r="AQ44" i="160"/>
  <c r="AR372" i="183" s="1"/>
  <c r="AQ40" i="160"/>
  <c r="AR368" i="183" s="1"/>
  <c r="AQ23" i="160"/>
  <c r="AR351" i="183" s="1"/>
  <c r="AQ22" i="160"/>
  <c r="AR350" i="183" s="1"/>
  <c r="AU5" i="160"/>
  <c r="AU6" i="160"/>
  <c r="AQ61" i="159"/>
  <c r="AR333" i="183" s="1"/>
  <c r="AQ36" i="159"/>
  <c r="AR308" i="183" s="1"/>
  <c r="AQ35" i="159"/>
  <c r="AR307" i="183" s="1"/>
  <c r="AQ39" i="159"/>
  <c r="AR311" i="183" s="1"/>
  <c r="AQ49" i="159"/>
  <c r="AR321" i="183" s="1"/>
  <c r="AQ30" i="159"/>
  <c r="AR302" i="183" s="1"/>
  <c r="AQ46" i="159"/>
  <c r="AR318" i="183" s="1"/>
  <c r="AQ42" i="159"/>
  <c r="AR314" i="183" s="1"/>
  <c r="AQ31" i="159"/>
  <c r="AR303" i="183" s="1"/>
  <c r="AQ29" i="159"/>
  <c r="AR301" i="183" s="1"/>
  <c r="AQ40" i="159"/>
  <c r="AR312" i="183" s="1"/>
  <c r="AQ32" i="159"/>
  <c r="AR304" i="183" s="1"/>
  <c r="AQ23" i="159"/>
  <c r="AR295" i="183" s="1"/>
  <c r="AQ52" i="159"/>
  <c r="AR324" i="183" s="1"/>
  <c r="AQ24" i="159"/>
  <c r="AR296" i="183" s="1"/>
  <c r="AQ54" i="159"/>
  <c r="AR326" i="183" s="1"/>
  <c r="AQ55" i="159"/>
  <c r="AR327" i="183" s="1"/>
  <c r="AQ44" i="159"/>
  <c r="AR316" i="183" s="1"/>
  <c r="AQ22" i="159"/>
  <c r="AR294" i="183" s="1"/>
  <c r="AU5" i="159"/>
  <c r="AU6" i="159"/>
  <c r="AQ41" i="158"/>
  <c r="AR257" i="183" s="1"/>
  <c r="AQ50" i="158"/>
  <c r="AR266" i="183" s="1"/>
  <c r="AQ35" i="158"/>
  <c r="AR251" i="183" s="1"/>
  <c r="AQ42" i="158"/>
  <c r="AR258" i="183" s="1"/>
  <c r="AQ62" i="158"/>
  <c r="AR278" i="183" s="1"/>
  <c r="AQ57" i="158"/>
  <c r="AR273" i="183" s="1"/>
  <c r="AQ39" i="158"/>
  <c r="AR255" i="183" s="1"/>
  <c r="AQ31" i="158"/>
  <c r="AR247" i="183" s="1"/>
  <c r="AQ54" i="158"/>
  <c r="AR270" i="183" s="1"/>
  <c r="AQ34" i="158"/>
  <c r="AR250" i="183" s="1"/>
  <c r="AQ56" i="158"/>
  <c r="AR272" i="183" s="1"/>
  <c r="AQ58" i="158"/>
  <c r="AR274" i="183" s="1"/>
  <c r="AQ46" i="158"/>
  <c r="AR262" i="183" s="1"/>
  <c r="AQ61" i="158"/>
  <c r="AR277" i="183" s="1"/>
  <c r="AQ32" i="158"/>
  <c r="AR248" i="183" s="1"/>
  <c r="AQ40" i="158"/>
  <c r="AR256" i="183" s="1"/>
  <c r="AQ49" i="158"/>
  <c r="AR265" i="183" s="1"/>
  <c r="AQ30" i="158"/>
  <c r="AR246" i="183" s="1"/>
  <c r="AQ51" i="158"/>
  <c r="AR267" i="183" s="1"/>
  <c r="AQ21" i="158"/>
  <c r="AR237" i="183" s="1"/>
  <c r="AQ20" i="158"/>
  <c r="AR236" i="183" s="1"/>
  <c r="AQ25" i="158"/>
  <c r="AR241" i="183" s="1"/>
  <c r="AQ28" i="158"/>
  <c r="AR244" i="183" s="1"/>
  <c r="AQ24" i="158"/>
  <c r="AR240" i="183" s="1"/>
  <c r="AQ16" i="158"/>
  <c r="AR232" i="183" s="1"/>
  <c r="AQ12" i="158"/>
  <c r="AR228" i="183" s="1"/>
  <c r="AU5" i="158"/>
  <c r="AQ17" i="158"/>
  <c r="AR233" i="183" s="1"/>
  <c r="AQ13" i="158"/>
  <c r="AR229" i="183" s="1"/>
  <c r="AQ29" i="158"/>
  <c r="AR245" i="183" s="1"/>
  <c r="AU6" i="158"/>
  <c r="AQ59" i="157"/>
  <c r="AR219" i="183" s="1"/>
  <c r="AQ58" i="157"/>
  <c r="AR218" i="183" s="1"/>
  <c r="AQ61" i="157"/>
  <c r="AR221" i="183" s="1"/>
  <c r="AQ31" i="157"/>
  <c r="AR191" i="183" s="1"/>
  <c r="AQ50" i="157"/>
  <c r="AR210" i="183" s="1"/>
  <c r="AQ46" i="157"/>
  <c r="AR206" i="183" s="1"/>
  <c r="AQ38" i="157"/>
  <c r="AR198" i="183" s="1"/>
  <c r="AQ43" i="157"/>
  <c r="AR203" i="183" s="1"/>
  <c r="AQ41" i="157"/>
  <c r="AR201" i="183" s="1"/>
  <c r="AQ51" i="157"/>
  <c r="AR211" i="183" s="1"/>
  <c r="AQ42" i="157"/>
  <c r="AR202" i="183" s="1"/>
  <c r="AQ65" i="157"/>
  <c r="AR225" i="183" s="1"/>
  <c r="AQ40" i="157"/>
  <c r="AR200" i="183" s="1"/>
  <c r="AQ60" i="157"/>
  <c r="AR220" i="183" s="1"/>
  <c r="AQ47" i="157"/>
  <c r="AR207" i="183" s="1"/>
  <c r="AQ34" i="157"/>
  <c r="AR194" i="183" s="1"/>
  <c r="AQ30" i="157"/>
  <c r="AR190" i="183" s="1"/>
  <c r="AQ32" i="157"/>
  <c r="AR192" i="183" s="1"/>
  <c r="AQ64" i="157"/>
  <c r="AR224" i="183" s="1"/>
  <c r="AQ33" i="157"/>
  <c r="AR193" i="183" s="1"/>
  <c r="AQ39" i="157"/>
  <c r="AR199" i="183" s="1"/>
  <c r="AQ45" i="157"/>
  <c r="AR205" i="183" s="1"/>
  <c r="AQ35" i="157"/>
  <c r="AR195" i="183" s="1"/>
  <c r="AU5" i="157"/>
  <c r="AU6" i="157"/>
  <c r="AQ25" i="157"/>
  <c r="AR185" i="183" s="1"/>
  <c r="AQ16" i="157"/>
  <c r="AR176" i="183" s="1"/>
  <c r="AQ29" i="157"/>
  <c r="AR189" i="183" s="1"/>
  <c r="AQ13" i="157"/>
  <c r="AR173" i="183" s="1"/>
  <c r="AQ17" i="157"/>
  <c r="AR177" i="183" s="1"/>
  <c r="AQ21" i="157"/>
  <c r="AR181" i="183" s="1"/>
  <c r="AQ24" i="157"/>
  <c r="AR184" i="183" s="1"/>
  <c r="AQ51" i="156"/>
  <c r="AR155" i="183" s="1"/>
  <c r="AQ56" i="156"/>
  <c r="AR160" i="183" s="1"/>
  <c r="AQ47" i="156"/>
  <c r="AR151" i="183" s="1"/>
  <c r="AQ50" i="156"/>
  <c r="AR154" i="183" s="1"/>
  <c r="AQ46" i="156"/>
  <c r="AR150" i="183" s="1"/>
  <c r="AQ58" i="156"/>
  <c r="AR162" i="183" s="1"/>
  <c r="AQ54" i="156"/>
  <c r="AR158" i="183" s="1"/>
  <c r="AQ41" i="156"/>
  <c r="AR145" i="183" s="1"/>
  <c r="AQ39" i="156"/>
  <c r="AR143" i="183" s="1"/>
  <c r="AQ40" i="156"/>
  <c r="AR144" i="183" s="1"/>
  <c r="AQ44" i="156"/>
  <c r="AR148" i="183" s="1"/>
  <c r="AQ38" i="156"/>
  <c r="AR142" i="183" s="1"/>
  <c r="AQ45" i="156"/>
  <c r="AR149" i="183" s="1"/>
  <c r="AQ65" i="156"/>
  <c r="AR169" i="183" s="1"/>
  <c r="AQ37" i="156"/>
  <c r="AR141" i="183" s="1"/>
  <c r="AQ43" i="156"/>
  <c r="AR147" i="183" s="1"/>
  <c r="AQ42" i="156"/>
  <c r="AR146" i="183" s="1"/>
  <c r="AQ15" i="156"/>
  <c r="AR119" i="183" s="1"/>
  <c r="AQ25" i="156"/>
  <c r="AR129" i="183" s="1"/>
  <c r="AQ21" i="156"/>
  <c r="AR125" i="183" s="1"/>
  <c r="AQ36" i="156"/>
  <c r="AR140" i="183" s="1"/>
  <c r="AQ19" i="156"/>
  <c r="AR123" i="183" s="1"/>
  <c r="AU5" i="156"/>
  <c r="AQ24" i="156"/>
  <c r="AR128" i="183" s="1"/>
  <c r="AQ12" i="156"/>
  <c r="AR116" i="183" s="1"/>
  <c r="AU6" i="156"/>
  <c r="AQ48" i="155"/>
  <c r="AR96" i="183" s="1"/>
  <c r="AQ51" i="155"/>
  <c r="AR99" i="183" s="1"/>
  <c r="AQ46" i="155"/>
  <c r="AR94" i="183" s="1"/>
  <c r="AQ63" i="155"/>
  <c r="AR111" i="183" s="1"/>
  <c r="AQ34" i="155"/>
  <c r="AR82" i="183" s="1"/>
  <c r="AQ49" i="155"/>
  <c r="AR97" i="183" s="1"/>
  <c r="AQ62" i="155"/>
  <c r="AR110" i="183" s="1"/>
  <c r="AQ43" i="155"/>
  <c r="AR91" i="183" s="1"/>
  <c r="AQ53" i="155"/>
  <c r="AR101" i="183" s="1"/>
  <c r="AQ42" i="155"/>
  <c r="AR90" i="183" s="1"/>
  <c r="AQ50" i="155"/>
  <c r="AR98" i="183" s="1"/>
  <c r="AQ38" i="155"/>
  <c r="AR86" i="183" s="1"/>
  <c r="AQ55" i="155"/>
  <c r="AR103" i="183" s="1"/>
  <c r="AQ61" i="155"/>
  <c r="AR109" i="183" s="1"/>
  <c r="AQ33" i="155"/>
  <c r="AR81" i="183" s="1"/>
  <c r="AU5" i="155"/>
  <c r="AU6" i="155"/>
  <c r="AQ64" i="155"/>
  <c r="AR112" i="183" s="1"/>
  <c r="AQ65" i="155"/>
  <c r="AR113" i="183" s="1"/>
  <c r="AU6" i="154"/>
  <c r="AQ59" i="154"/>
  <c r="AR51" i="183" s="1"/>
  <c r="AQ63" i="154"/>
  <c r="AR55" i="183" s="1"/>
  <c r="AQ40" i="154"/>
  <c r="AR32" i="183" s="1"/>
  <c r="AQ47" i="154"/>
  <c r="AR39" i="183" s="1"/>
  <c r="AQ26" i="154"/>
  <c r="AR18" i="183" s="1"/>
  <c r="AU5" i="154"/>
  <c r="AQ43" i="154"/>
  <c r="AR35" i="183" s="1"/>
  <c r="AQ54" i="154"/>
  <c r="AR46" i="183" s="1"/>
  <c r="AQ58" i="154"/>
  <c r="AR50" i="183" s="1"/>
  <c r="AQ29" i="154"/>
  <c r="AR21" i="183" s="1"/>
  <c r="AQ39" i="154"/>
  <c r="AR31" i="183" s="1"/>
  <c r="AQ35" i="154"/>
  <c r="AR27" i="183" s="1"/>
  <c r="AQ36" i="154"/>
  <c r="AR28" i="183" s="1"/>
  <c r="AQ34" i="154"/>
  <c r="AR26" i="183" s="1"/>
  <c r="AQ30" i="154"/>
  <c r="AR22" i="183" s="1"/>
  <c r="AQ52" i="154"/>
  <c r="AR44" i="183" s="1"/>
  <c r="AQ28" i="154"/>
  <c r="AR20" i="183" s="1"/>
  <c r="AQ31" i="154"/>
  <c r="AR23" i="183" s="1"/>
  <c r="AQ44" i="154"/>
  <c r="AR36" i="183" s="1"/>
  <c r="AQ33" i="154"/>
  <c r="AR25" i="183" s="1"/>
  <c r="AQ32" i="154"/>
  <c r="AR24" i="183" s="1"/>
  <c r="AQ23" i="174"/>
  <c r="AR1191" i="183" s="1"/>
  <c r="AQ47" i="174"/>
  <c r="AR1215" i="183" s="1"/>
  <c r="AQ32" i="174"/>
  <c r="AR1200" i="183" s="1"/>
  <c r="AQ49" i="174"/>
  <c r="AR1217" i="183" s="1"/>
  <c r="AQ46" i="174"/>
  <c r="AR1214" i="183" s="1"/>
  <c r="AQ52" i="174"/>
  <c r="AR1220" i="183" s="1"/>
  <c r="AQ61" i="174"/>
  <c r="AR1229" i="183" s="1"/>
  <c r="AQ50" i="174"/>
  <c r="AR1218" i="183" s="1"/>
  <c r="AQ62" i="174"/>
  <c r="AR1230" i="183" s="1"/>
  <c r="AQ27" i="174"/>
  <c r="AR1195" i="183" s="1"/>
  <c r="AQ21" i="174"/>
  <c r="AR1189" i="183" s="1"/>
  <c r="AQ11" i="174"/>
  <c r="AR1179" i="183" s="1"/>
  <c r="AU5" i="174"/>
  <c r="AU6" i="174"/>
  <c r="AQ34" i="174"/>
  <c r="AR1202" i="183" s="1"/>
  <c r="AQ37" i="174"/>
  <c r="AR1205" i="183" s="1"/>
  <c r="AQ25" i="174"/>
  <c r="AR1193" i="183" s="1"/>
  <c r="AQ12" i="174"/>
  <c r="AR1180" i="183" s="1"/>
  <c r="AQ24" i="174"/>
  <c r="AR1192" i="183" s="1"/>
  <c r="AQ31" i="174"/>
  <c r="AR1199" i="183" s="1"/>
  <c r="AQ39" i="174"/>
  <c r="AR1207" i="183" s="1"/>
  <c r="AQ40" i="174"/>
  <c r="AR1208" i="183" s="1"/>
  <c r="AQ13" i="174"/>
  <c r="AR1181" i="183" s="1"/>
  <c r="AQ42" i="174"/>
  <c r="AR1210" i="183" s="1"/>
  <c r="AQ51" i="174"/>
  <c r="AR1219" i="183" s="1"/>
  <c r="AQ35" i="174"/>
  <c r="AR1203" i="183" s="1"/>
  <c r="AQ65" i="174"/>
  <c r="AR1233" i="183" s="1"/>
  <c r="AQ45" i="174"/>
  <c r="AR1213" i="183" s="1"/>
  <c r="AQ54" i="174"/>
  <c r="AR1222" i="183" s="1"/>
  <c r="AQ64" i="174"/>
  <c r="AR1232" i="183" s="1"/>
  <c r="AQ18" i="174"/>
  <c r="AR1186" i="183" s="1"/>
  <c r="AQ17" i="174"/>
  <c r="AR1185" i="183" s="1"/>
  <c r="AQ57" i="174"/>
  <c r="AR1225" i="183" s="1"/>
  <c r="AQ38" i="174"/>
  <c r="AR1206" i="183" s="1"/>
  <c r="AQ36" i="174"/>
  <c r="AR1204" i="183" s="1"/>
  <c r="AQ28" i="174"/>
  <c r="AR1196" i="183" s="1"/>
  <c r="AQ29" i="174"/>
  <c r="AR1197" i="183" s="1"/>
  <c r="AQ55" i="174"/>
  <c r="AR1223" i="183" s="1"/>
  <c r="AQ33" i="174"/>
  <c r="AR1201" i="183" s="1"/>
  <c r="AQ48" i="174"/>
  <c r="AR1216" i="183" s="1"/>
  <c r="AQ56" i="174"/>
  <c r="AR1224" i="183" s="1"/>
  <c r="AQ63" i="174"/>
  <c r="AR1231" i="183" s="1"/>
  <c r="AQ59" i="174"/>
  <c r="AR1227" i="183" s="1"/>
  <c r="AQ30" i="174"/>
  <c r="AR1198" i="183" s="1"/>
  <c r="AQ26" i="174"/>
  <c r="AR1194" i="183" s="1"/>
  <c r="AQ53" i="174"/>
  <c r="AR1221" i="183" s="1"/>
  <c r="AQ64" i="173"/>
  <c r="AR1176" i="183" s="1"/>
  <c r="AQ45" i="173"/>
  <c r="AR1157" i="183" s="1"/>
  <c r="AQ56" i="173"/>
  <c r="AR1168" i="183" s="1"/>
  <c r="AQ43" i="173"/>
  <c r="AR1155" i="183" s="1"/>
  <c r="AQ58" i="173"/>
  <c r="AR1170" i="183" s="1"/>
  <c r="AQ55" i="173"/>
  <c r="AR1167" i="183" s="1"/>
  <c r="AQ39" i="173"/>
  <c r="AR1151" i="183" s="1"/>
  <c r="AQ42" i="173"/>
  <c r="AR1154" i="183" s="1"/>
  <c r="AQ31" i="173"/>
  <c r="AR1143" i="183" s="1"/>
  <c r="AQ48" i="173"/>
  <c r="AR1160" i="183" s="1"/>
  <c r="AQ35" i="173"/>
  <c r="AR1147" i="183" s="1"/>
  <c r="AQ32" i="173"/>
  <c r="AR1144" i="183" s="1"/>
  <c r="AQ41" i="173"/>
  <c r="AR1153" i="183" s="1"/>
  <c r="AQ44" i="173"/>
  <c r="AR1156" i="183" s="1"/>
  <c r="AQ57" i="173"/>
  <c r="AR1169" i="183" s="1"/>
  <c r="AQ46" i="173"/>
  <c r="AR1158" i="183" s="1"/>
  <c r="AQ40" i="173"/>
  <c r="AR1152" i="183" s="1"/>
  <c r="AQ37" i="173"/>
  <c r="AR1149" i="183" s="1"/>
  <c r="AQ47" i="173"/>
  <c r="AR1159" i="183" s="1"/>
  <c r="AQ33" i="173"/>
  <c r="AR1145" i="183" s="1"/>
  <c r="AQ34" i="173"/>
  <c r="AR1146" i="183" s="1"/>
  <c r="AQ30" i="173"/>
  <c r="AR1142" i="183" s="1"/>
  <c r="AQ50" i="173"/>
  <c r="AR1162" i="183" s="1"/>
  <c r="AQ49" i="173"/>
  <c r="AR1161" i="183" s="1"/>
  <c r="AQ17" i="173"/>
  <c r="AR1129" i="183" s="1"/>
  <c r="AU6" i="173"/>
  <c r="AQ25" i="173"/>
  <c r="AR1137" i="183" s="1"/>
  <c r="AQ13" i="173"/>
  <c r="AR1125" i="183" s="1"/>
  <c r="AQ29" i="173"/>
  <c r="AR1141" i="183" s="1"/>
  <c r="AQ21" i="173"/>
  <c r="AR1133" i="183" s="1"/>
  <c r="AU5" i="173"/>
  <c r="AQ63" i="172"/>
  <c r="AR1119" i="183" s="1"/>
  <c r="AU5" i="171"/>
  <c r="AQ38" i="172"/>
  <c r="AR1094" i="183" s="1"/>
  <c r="AQ42" i="172"/>
  <c r="AR1098" i="183" s="1"/>
  <c r="AQ45" i="172"/>
  <c r="AR1101" i="183" s="1"/>
  <c r="AQ37" i="172"/>
  <c r="AR1093" i="183" s="1"/>
  <c r="AU5" i="172"/>
  <c r="AQ51" i="172"/>
  <c r="AR1107" i="183" s="1"/>
  <c r="AQ64" i="172"/>
  <c r="AR1120" i="183" s="1"/>
  <c r="AQ32" i="172"/>
  <c r="AR1088" i="183" s="1"/>
  <c r="AQ31" i="172"/>
  <c r="AR1087" i="183" s="1"/>
  <c r="AQ36" i="172"/>
  <c r="AR1092" i="183" s="1"/>
  <c r="AQ40" i="172"/>
  <c r="AR1096" i="183" s="1"/>
  <c r="AQ39" i="172"/>
  <c r="AR1095" i="183" s="1"/>
  <c r="AQ54" i="172"/>
  <c r="AR1110" i="183" s="1"/>
  <c r="AQ50" i="172"/>
  <c r="AR1106" i="183" s="1"/>
  <c r="AQ62" i="172"/>
  <c r="AR1118" i="183" s="1"/>
  <c r="AQ33" i="172"/>
  <c r="AR1089" i="183" s="1"/>
  <c r="AQ57" i="172"/>
  <c r="AR1113" i="183" s="1"/>
  <c r="AQ49" i="172"/>
  <c r="AR1105" i="183" s="1"/>
  <c r="AQ41" i="172"/>
  <c r="AR1097" i="183" s="1"/>
  <c r="AQ52" i="172"/>
  <c r="AR1108" i="183" s="1"/>
  <c r="AQ44" i="172"/>
  <c r="AR1100" i="183" s="1"/>
  <c r="AQ43" i="172"/>
  <c r="AR1099" i="183" s="1"/>
  <c r="AQ47" i="172"/>
  <c r="AR1103" i="183" s="1"/>
  <c r="AQ35" i="172"/>
  <c r="AR1091" i="183" s="1"/>
  <c r="AQ53" i="172"/>
  <c r="AR1109" i="183" s="1"/>
  <c r="AQ55" i="172"/>
  <c r="AR1111" i="183" s="1"/>
  <c r="AQ48" i="172"/>
  <c r="AR1104" i="183" s="1"/>
  <c r="AQ56" i="172"/>
  <c r="AR1112" i="183" s="1"/>
  <c r="AQ30" i="172"/>
  <c r="AR1086" i="183" s="1"/>
  <c r="AQ46" i="172"/>
  <c r="AR1102" i="183" s="1"/>
  <c r="AQ34" i="172"/>
  <c r="AR1090" i="183" s="1"/>
  <c r="AQ24" i="172"/>
  <c r="AR1080" i="183" s="1"/>
  <c r="AQ16" i="172"/>
  <c r="AR1072" i="183" s="1"/>
  <c r="AQ15" i="172"/>
  <c r="AR1071" i="183" s="1"/>
  <c r="AQ19" i="172"/>
  <c r="AR1075" i="183" s="1"/>
  <c r="AQ23" i="172"/>
  <c r="AR1079" i="183" s="1"/>
  <c r="AQ11" i="172"/>
  <c r="AR1067" i="183" s="1"/>
  <c r="AQ27" i="172"/>
  <c r="AR1083" i="183" s="1"/>
  <c r="AQ28" i="172"/>
  <c r="AR1084" i="183" s="1"/>
  <c r="AQ20" i="172"/>
  <c r="AR1076" i="183" s="1"/>
  <c r="AQ12" i="172"/>
  <c r="AR1068" i="183" s="1"/>
  <c r="AU6" i="172"/>
  <c r="AQ61" i="171"/>
  <c r="AR1061" i="183" s="1"/>
  <c r="AQ49" i="171"/>
  <c r="AR1049" i="183" s="1"/>
  <c r="AQ53" i="171"/>
  <c r="AR1053" i="183" s="1"/>
  <c r="AQ65" i="171"/>
  <c r="AR1065" i="183" s="1"/>
  <c r="AQ57" i="171"/>
  <c r="AR1057" i="183" s="1"/>
  <c r="AQ45" i="171"/>
  <c r="AR1045" i="183" s="1"/>
  <c r="AU6" i="171"/>
  <c r="AV1684" i="183" l="1"/>
  <c r="AV1683" i="183"/>
  <c r="AQ6" i="170"/>
  <c r="AQ5" i="170"/>
  <c r="AQ5" i="153"/>
  <c r="AQ6" i="153"/>
  <c r="AQ5" i="168"/>
  <c r="AQ6" i="168"/>
  <c r="AQ5" i="167"/>
  <c r="AQ6" i="167"/>
  <c r="AQ6" i="166"/>
  <c r="AQ5" i="166"/>
  <c r="AQ6" i="165"/>
  <c r="AQ5" i="165"/>
  <c r="AQ6" i="164"/>
  <c r="AQ5" i="164"/>
  <c r="AQ6" i="163"/>
  <c r="AQ5" i="163"/>
  <c r="AQ5" i="162"/>
  <c r="AQ6" i="162"/>
  <c r="AQ5" i="161"/>
  <c r="AQ6" i="161"/>
  <c r="AQ6" i="160"/>
  <c r="AQ5" i="160"/>
  <c r="AQ5" i="159"/>
  <c r="AQ6" i="159"/>
  <c r="AQ5" i="158"/>
  <c r="AQ6" i="158"/>
  <c r="AQ6" i="157"/>
  <c r="AQ5" i="157"/>
  <c r="AQ6" i="156"/>
  <c r="AQ5" i="156"/>
  <c r="AQ6" i="155"/>
  <c r="AQ5" i="155"/>
  <c r="AQ6" i="154"/>
  <c r="AQ5" i="154"/>
  <c r="AQ6" i="174"/>
  <c r="AQ5" i="174"/>
  <c r="AQ6" i="173"/>
  <c r="AQ5" i="173"/>
  <c r="AQ5" i="171"/>
  <c r="AQ5" i="172"/>
  <c r="AQ6" i="172"/>
  <c r="AQ6" i="171"/>
  <c r="T5" i="169"/>
  <c r="T6" i="169"/>
  <c r="N25" i="61"/>
  <c r="N5" i="61" s="1"/>
  <c r="U1684" i="183"/>
  <c r="U898" i="183"/>
  <c r="U1683" i="183"/>
  <c r="M25" i="61"/>
  <c r="M5" i="61" s="1"/>
  <c r="U10" i="169"/>
  <c r="V898" i="183" s="1"/>
  <c r="V1684" i="183" l="1"/>
  <c r="V1683" i="183"/>
  <c r="J25" i="61"/>
  <c r="J5" i="61" s="1"/>
  <c r="AK10" i="169"/>
  <c r="U6" i="169"/>
  <c r="U5" i="169"/>
  <c r="I25" i="61"/>
  <c r="I5" i="61" s="1"/>
  <c r="F25" i="61" l="1"/>
  <c r="F5" i="61" s="1"/>
  <c r="B25" i="61"/>
  <c r="B5" i="61" s="1"/>
  <c r="E25" i="61"/>
  <c r="E5" i="61" s="1"/>
  <c r="AK5" i="169"/>
  <c r="AQ10" i="169"/>
  <c r="AK6" i="169"/>
  <c r="AL898" i="183"/>
  <c r="AL10" i="169"/>
  <c r="AP10" i="169" s="1"/>
  <c r="AQ5" i="169" l="1"/>
  <c r="AQ6" i="169"/>
  <c r="AR898" i="183"/>
  <c r="AL1683" i="183"/>
  <c r="AL1684" i="183"/>
  <c r="AP6" i="169"/>
  <c r="AP5" i="169"/>
  <c r="AQ898" i="183"/>
  <c r="AM10" i="169"/>
  <c r="G25" i="61"/>
  <c r="G5" i="61" s="1"/>
  <c r="AL5" i="169"/>
  <c r="AL6" i="169"/>
  <c r="AM898" i="183"/>
  <c r="H25" i="61"/>
  <c r="H5" i="61" s="1"/>
  <c r="AM1683" i="183" l="1"/>
  <c r="AM1684" i="183"/>
  <c r="AM6" i="169"/>
  <c r="AN898" i="183"/>
  <c r="AM5" i="169"/>
  <c r="AQ1683" i="183"/>
  <c r="AQ1684" i="183"/>
  <c r="AR1683" i="183"/>
  <c r="AR1684" i="183"/>
  <c r="AN1683" i="183" l="1"/>
  <c r="AN1684" i="183"/>
</calcChain>
</file>

<file path=xl/sharedStrings.xml><?xml version="1.0" encoding="utf-8"?>
<sst xmlns="http://schemas.openxmlformats.org/spreadsheetml/2006/main" count="4575" uniqueCount="208">
  <si>
    <t>LOME</t>
  </si>
  <si>
    <t>HEURES</t>
  </si>
  <si>
    <t>LOME A</t>
  </si>
  <si>
    <t>LOME B</t>
  </si>
  <si>
    <t>ANFOIN (MW)</t>
  </si>
  <si>
    <t>ATAKPAME (MW)</t>
  </si>
  <si>
    <t>RELEVES DE CHARGES - ARRIVEES LOME ET INTERIEUR</t>
  </si>
  <si>
    <t>01H00</t>
  </si>
  <si>
    <t>02H00</t>
  </si>
  <si>
    <t>03H00</t>
  </si>
  <si>
    <t>04H00</t>
  </si>
  <si>
    <t>05H00</t>
  </si>
  <si>
    <t>06H00</t>
  </si>
  <si>
    <t>07H00</t>
  </si>
  <si>
    <t>08H00</t>
  </si>
  <si>
    <t>09H00</t>
  </si>
  <si>
    <t>10H00</t>
  </si>
  <si>
    <t>11H00</t>
  </si>
  <si>
    <t>12H00</t>
  </si>
  <si>
    <t>13H00</t>
  </si>
  <si>
    <t>14H00</t>
  </si>
  <si>
    <t>15H00</t>
  </si>
  <si>
    <t>16H00</t>
  </si>
  <si>
    <t>17H00</t>
  </si>
  <si>
    <t>18H00</t>
  </si>
  <si>
    <t>19H00</t>
  </si>
  <si>
    <t>20H00</t>
  </si>
  <si>
    <t>21H00</t>
  </si>
  <si>
    <t>22H00</t>
  </si>
  <si>
    <t>23H00</t>
  </si>
  <si>
    <t>07H30</t>
  </si>
  <si>
    <t>08H30</t>
  </si>
  <si>
    <t>09H30</t>
  </si>
  <si>
    <t>14H30</t>
  </si>
  <si>
    <t>15H30</t>
  </si>
  <si>
    <t>18H15</t>
  </si>
  <si>
    <t>18H30</t>
  </si>
  <si>
    <t>19H30</t>
  </si>
  <si>
    <t>00H30</t>
  </si>
  <si>
    <t>01H30</t>
  </si>
  <si>
    <t>02H30</t>
  </si>
  <si>
    <t>03H30</t>
  </si>
  <si>
    <t>04H30</t>
  </si>
  <si>
    <t>05H30</t>
  </si>
  <si>
    <t>06H30</t>
  </si>
  <si>
    <t>10H30</t>
  </si>
  <si>
    <t>11H30</t>
  </si>
  <si>
    <t>12H30</t>
  </si>
  <si>
    <t>13H30</t>
  </si>
  <si>
    <t>16H30</t>
  </si>
  <si>
    <t>17H30</t>
  </si>
  <si>
    <t>18H45</t>
  </si>
  <si>
    <t>19H15</t>
  </si>
  <si>
    <t>19H45</t>
  </si>
  <si>
    <t>20H15</t>
  </si>
  <si>
    <t>20H30</t>
  </si>
  <si>
    <t>20H45</t>
  </si>
  <si>
    <t>21H15</t>
  </si>
  <si>
    <t>21H30</t>
  </si>
  <si>
    <t>21H45</t>
  </si>
  <si>
    <t>22H30</t>
  </si>
  <si>
    <t>23H30</t>
  </si>
  <si>
    <t>ATAKPAME</t>
  </si>
  <si>
    <t>KARA</t>
  </si>
  <si>
    <t>MANGO</t>
  </si>
  <si>
    <t>MAXI</t>
  </si>
  <si>
    <t>MINI</t>
  </si>
  <si>
    <t>Jours</t>
  </si>
  <si>
    <t>ANFOIN</t>
  </si>
  <si>
    <t>DAPAONG</t>
  </si>
  <si>
    <t>00H-7H</t>
  </si>
  <si>
    <t>7H-18H</t>
  </si>
  <si>
    <t xml:space="preserve">DETAILS DES POINTES  JOURNALIERES CEET (en MW) </t>
  </si>
  <si>
    <t xml:space="preserve"> T6       (MW)
</t>
  </si>
  <si>
    <t>LOME A (MW)</t>
  </si>
  <si>
    <t>LOME B (MW)</t>
  </si>
  <si>
    <t>LOME B (A)</t>
  </si>
  <si>
    <t>LOME A (A)</t>
  </si>
  <si>
    <t>LOME (MW)</t>
  </si>
  <si>
    <t>KARA (MW)</t>
  </si>
  <si>
    <t>Arr. CGT (A)</t>
  </si>
  <si>
    <t>PRODUCTION</t>
  </si>
  <si>
    <t>LES ETATS</t>
  </si>
  <si>
    <t>PRODUCTION TOTALE           (MW)</t>
  </si>
  <si>
    <t>00H00</t>
  </si>
  <si>
    <t>18H-23H30</t>
  </si>
  <si>
    <t>00H-23H30(max)</t>
  </si>
  <si>
    <t>00H-23H30(min)</t>
  </si>
  <si>
    <t>00H-23H30</t>
  </si>
  <si>
    <t>Arr. CGT (MW)</t>
  </si>
  <si>
    <t>CONSOMMATIONS</t>
  </si>
  <si>
    <t>SULZER 
1
 (MW)</t>
  </si>
  <si>
    <t>SULZER
2
(MW)</t>
  </si>
  <si>
    <t>CTL
(MW)</t>
  </si>
  <si>
    <t>KARA
(MW)</t>
  </si>
  <si>
    <t>KPIME
(MW)</t>
  </si>
  <si>
    <t>TOTAL SANS CGT
(MW)</t>
  </si>
  <si>
    <t>CGT
(MW)</t>
  </si>
  <si>
    <t>TOTALE               (MW)</t>
  </si>
  <si>
    <t>LES DIPONIBILITES</t>
  </si>
  <si>
    <t>PRODUCTION CEET
(MW)</t>
  </si>
  <si>
    <t>T1-1
(A)</t>
  </si>
  <si>
    <t>T1-2
(A)</t>
  </si>
  <si>
    <t>T3
(A)</t>
  </si>
  <si>
    <t xml:space="preserve"> T1-1
(MW)</t>
  </si>
  <si>
    <t>T1-2 (MW)</t>
  </si>
  <si>
    <t>T3 (MW)</t>
  </si>
  <si>
    <t>T5
(A)</t>
  </si>
  <si>
    <t>T6
(A)</t>
  </si>
  <si>
    <t xml:space="preserve">T5 
(MW)
</t>
  </si>
  <si>
    <t>IMPORTATION INSTANTANEE (VUE PAR  CEET)</t>
  </si>
  <si>
    <t>CONSOMMATION TOTALE (MW)</t>
  </si>
  <si>
    <t>IMPORTATION INSTANTANEE (VUE PAR CEB)</t>
  </si>
  <si>
    <t>CHARGE DELESTEE 
(MW)</t>
  </si>
  <si>
    <t>DEMANDE TOTALE  
(MW)</t>
  </si>
  <si>
    <t>DEFICIT 
(MW)</t>
  </si>
  <si>
    <t>Part CEET 
clé de répartition 
(MW)</t>
  </si>
  <si>
    <t>VRA</t>
  </si>
  <si>
    <t>TCN</t>
  </si>
  <si>
    <t>TAG</t>
  </si>
  <si>
    <t xml:space="preserve"> PROD NANG</t>
  </si>
  <si>
    <t>TOTAL BRUT</t>
  </si>
  <si>
    <t>TOTAL NET</t>
  </si>
  <si>
    <t>WACEM</t>
  </si>
  <si>
    <t>CG</t>
  </si>
  <si>
    <t>SOURCES D'APPROVISIONNEMENT</t>
  </si>
  <si>
    <t>TOTAL PRIVEES 
+ NANG</t>
  </si>
  <si>
    <t>CONSOMMATION DES PRIVES CEB</t>
  </si>
  <si>
    <t>REPARTITION ENERGIE</t>
  </si>
  <si>
    <t>CEET
(48%)</t>
  </si>
  <si>
    <t>SBEE
(52%)</t>
  </si>
  <si>
    <t>TOTAL ENERGIE</t>
  </si>
  <si>
    <t>CEB</t>
  </si>
  <si>
    <t>LES DISPONIBILITES</t>
  </si>
  <si>
    <t>CEET
(47%)</t>
  </si>
  <si>
    <t>DISPO CEET</t>
  </si>
  <si>
    <t>DATE</t>
  </si>
  <si>
    <t>D_HEURES</t>
  </si>
  <si>
    <t>T1-1</t>
  </si>
  <si>
    <t>T1-2</t>
  </si>
  <si>
    <t>T3</t>
  </si>
  <si>
    <t xml:space="preserve"> Pce_T1-1</t>
  </si>
  <si>
    <t>Pce_T1-2</t>
  </si>
  <si>
    <t>Pce_T3</t>
  </si>
  <si>
    <t>LOMEA</t>
  </si>
  <si>
    <t>Pce_LOMEA</t>
  </si>
  <si>
    <t>T5</t>
  </si>
  <si>
    <t>T6</t>
  </si>
  <si>
    <t>Arr_CGT</t>
  </si>
  <si>
    <t xml:space="preserve">Pce_T5
</t>
  </si>
  <si>
    <t>Pce_T6</t>
  </si>
  <si>
    <t>LOMEB</t>
  </si>
  <si>
    <t>Pce_LOMEB</t>
  </si>
  <si>
    <t>SULZER1</t>
  </si>
  <si>
    <t>SULZER2</t>
  </si>
  <si>
    <t>CTL</t>
  </si>
  <si>
    <t>KPIME</t>
  </si>
  <si>
    <t>KARA_PROD</t>
  </si>
  <si>
    <t>TOTAL_SANS_CGT
(MW)</t>
  </si>
  <si>
    <t>CGT</t>
  </si>
  <si>
    <t>PRODUCTION_TOTALE</t>
  </si>
  <si>
    <t>CONSOMMATION_TOTALE</t>
  </si>
  <si>
    <t>IMPORTATION_INSTANTANEE</t>
  </si>
  <si>
    <t>IMPORTATION_INSTANTANEE(CEB)</t>
  </si>
  <si>
    <t>Mini</t>
  </si>
  <si>
    <t>Maxi</t>
  </si>
  <si>
    <t xml:space="preserve">REGLAGE </t>
  </si>
  <si>
    <t xml:space="preserve"> </t>
  </si>
  <si>
    <t>TABLIGBO (MW)</t>
  </si>
  <si>
    <t>DAPAONG (MW)</t>
  </si>
  <si>
    <t>CONSOMMATION TOTALE(Y COMPRRIS TABLI (MW)</t>
  </si>
  <si>
    <t>CONSOMMATION TOTALE (Y COMPRIS TABLIGBO ET DAPAONG ) (MW)</t>
  </si>
  <si>
    <t>SCAN</t>
  </si>
  <si>
    <t>IFG</t>
  </si>
  <si>
    <t>SCB</t>
  </si>
  <si>
    <t>NANG</t>
  </si>
  <si>
    <t>CONSOMMATION TOTALE ( Y COMPRIS TABLIGBO ET DAPAONG) (MW)</t>
  </si>
  <si>
    <t>TABLIGBO</t>
  </si>
  <si>
    <t>TOGO (sans Dapaong , Mango et Tabligbo)</t>
  </si>
  <si>
    <t>TOGO (avec Tabligbo et Dapaong)</t>
  </si>
  <si>
    <t>SOKODE (MW)</t>
  </si>
  <si>
    <t>SOKODE
(MW)</t>
  </si>
  <si>
    <t>SUIVI IMPORTATION/PRODUCTION SOMMET UA</t>
  </si>
  <si>
    <t>CONSIGNE</t>
  </si>
  <si>
    <t xml:space="preserve">  </t>
  </si>
  <si>
    <t>SOKODE</t>
  </si>
  <si>
    <t>T2
(A)</t>
  </si>
  <si>
    <t>PCE_LOMEA</t>
  </si>
  <si>
    <t>CHARGE_LOME A</t>
  </si>
  <si>
    <t>CHARGE_LOME B</t>
  </si>
  <si>
    <t>PCE_LOME B</t>
  </si>
  <si>
    <t xml:space="preserve">PCE_LOME </t>
  </si>
  <si>
    <t>CHARGE_LOME</t>
  </si>
  <si>
    <t>PCE_KARA</t>
  </si>
  <si>
    <t>PCE_CEB</t>
  </si>
  <si>
    <t>PCE_PROD</t>
  </si>
  <si>
    <t>PCE_TOGO</t>
  </si>
  <si>
    <t>PCE_D TOGO</t>
  </si>
  <si>
    <t>PCE_INTE_TOGO</t>
  </si>
  <si>
    <t>SOK_PROD</t>
  </si>
  <si>
    <t xml:space="preserve">DATE: </t>
  </si>
  <si>
    <t xml:space="preserve">DATE : </t>
  </si>
  <si>
    <t>CASSABLANCA</t>
  </si>
  <si>
    <t>T7
(A)</t>
  </si>
  <si>
    <t xml:space="preserve"> T7       (MW)
</t>
  </si>
  <si>
    <t>Pce_T7</t>
  </si>
  <si>
    <t>T7</t>
  </si>
  <si>
    <t>Mois:  Juin 2017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</si>
</sst>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* #,##0.00\ _F_-;\-* #,##0.00\ _F_-;_-* &quot;-&quot;??\ _F_-;_-@_-"/>
    <numFmt numFmtId="165" formatCode="_-* #,##0.00\ [$€]_-;\-* #,##0.00\ [$€]_-;_-* &quot;-&quot;??\ [$€]_-;_-@_-"/>
    <numFmt numFmtId="166" formatCode="[$-F400]h:mm:ss\ AM/PM"/>
    <numFmt numFmtId="167" formatCode="#,##0.0_ ;\-#,##0.0\ "/>
    <numFmt numFmtId="168" formatCode="#,##0.00_ ;\-#,##0.00\ "/>
  </numFmts>
  <fonts count="46"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Arial"/>
      <family val="2"/>
    </font>
    <font>
      <sz val="10"/>
      <name val="Arial"/>
      <family val="2"/>
    </font>
    <font>
      <sz val="10"/>
      <name val="Arial Black"/>
      <family val="2"/>
    </font>
    <font>
      <sz val="1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AcmeFont"/>
    </font>
    <font>
      <sz val="11"/>
      <color theme="1"/>
      <name val="Book Antiqua"/>
      <family val="1"/>
    </font>
    <font>
      <sz val="11"/>
      <color rgb="FFFF0000"/>
      <name val="AcmeFont"/>
    </font>
    <font>
      <sz val="10"/>
      <color theme="1"/>
      <name val="Arial Rounded MT Bold"/>
      <family val="2"/>
    </font>
    <font>
      <sz val="10"/>
      <color theme="6" tint="-0.249977111117893"/>
      <name val="Arial Black"/>
      <family val="2"/>
    </font>
    <font>
      <sz val="10"/>
      <color rgb="FFFF0000"/>
      <name val="Arial Black"/>
      <family val="2"/>
    </font>
    <font>
      <sz val="10"/>
      <color theme="1"/>
      <name val="Arial Black"/>
      <family val="2"/>
    </font>
    <font>
      <sz val="10"/>
      <color theme="4" tint="-0.249977111117893"/>
      <name val="Arial Black"/>
      <family val="2"/>
    </font>
    <font>
      <sz val="10"/>
      <color theme="1"/>
      <name val="Arial"/>
      <family val="2"/>
    </font>
    <font>
      <b/>
      <sz val="8"/>
      <color theme="1"/>
      <name val="Times New Roman"/>
      <family val="1"/>
    </font>
    <font>
      <sz val="11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Arial"/>
      <family val="2"/>
    </font>
    <font>
      <sz val="11"/>
      <color theme="1"/>
      <name val="Arial Black"/>
      <family val="2"/>
    </font>
    <font>
      <b/>
      <sz val="10"/>
      <color theme="6" tint="-0.249977111117893"/>
      <name val="Arial"/>
      <family val="2"/>
    </font>
    <font>
      <b/>
      <sz val="10"/>
      <color theme="1"/>
      <name val="Calibri"/>
      <family val="2"/>
      <scheme val="minor"/>
    </font>
    <font>
      <sz val="14"/>
      <color theme="1"/>
      <name val="Arial Black"/>
      <family val="2"/>
    </font>
    <font>
      <b/>
      <sz val="11"/>
      <color theme="1"/>
      <name val="Arial Narrow"/>
      <family val="2"/>
    </font>
    <font>
      <b/>
      <sz val="9"/>
      <color theme="4" tint="-0.249977111117893"/>
      <name val="Berlin Sans FB Demi"/>
      <family val="2"/>
    </font>
    <font>
      <b/>
      <sz val="14"/>
      <color theme="1"/>
      <name val="Calibri"/>
      <family val="2"/>
      <scheme val="minor"/>
    </font>
    <font>
      <b/>
      <sz val="9"/>
      <color rgb="FFFF0000"/>
      <name val="Arial Black"/>
      <family val="2"/>
    </font>
    <font>
      <sz val="8"/>
      <color theme="1"/>
      <name val="Arial Black"/>
      <family val="2"/>
    </font>
    <font>
      <b/>
      <sz val="10"/>
      <color theme="1"/>
      <name val="Arial Black"/>
      <family val="2"/>
    </font>
    <font>
      <sz val="8"/>
      <color rgb="FFFF0000"/>
      <name val="Arial Black"/>
      <family val="2"/>
    </font>
    <font>
      <sz val="9"/>
      <color theme="1"/>
      <name val="Arial Black"/>
      <family val="2"/>
    </font>
    <font>
      <sz val="16"/>
      <color theme="1"/>
      <name val="Arial Black"/>
      <family val="2"/>
    </font>
    <font>
      <b/>
      <sz val="9"/>
      <color theme="6" tint="-0.249977111117893"/>
      <name val="Berlin Sans FB Demi"/>
      <family val="2"/>
    </font>
    <font>
      <b/>
      <sz val="8"/>
      <color theme="6" tint="-0.249977111117893"/>
      <name val="Arial Black"/>
      <family val="2"/>
    </font>
    <font>
      <b/>
      <sz val="8"/>
      <color theme="1"/>
      <name val="Arial Black"/>
      <family val="2"/>
    </font>
    <font>
      <b/>
      <sz val="8"/>
      <color rgb="FFFF0000"/>
      <name val="Arial Black"/>
      <family val="2"/>
    </font>
    <font>
      <b/>
      <sz val="9"/>
      <color theme="1"/>
      <name val="Arial Black"/>
      <family val="2"/>
    </font>
    <font>
      <b/>
      <sz val="11"/>
      <color theme="1"/>
      <name val="AcmeFont"/>
    </font>
    <font>
      <b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9"/>
      <name val="Arial"/>
      <family val="2"/>
    </font>
    <font>
      <sz val="10"/>
      <name val="Arial"/>
      <family val="2"/>
    </font>
    <font>
      <sz val="10"/>
      <name val="Ariamok"/>
    </font>
  </fonts>
  <fills count="28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3F1AD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0" tint="-4.9989318521683403E-2"/>
        <bgColor indexed="64"/>
      </patternFill>
    </fill>
  </fills>
  <borders count="4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01">
    <xf numFmtId="165" fontId="0" fillId="0" borderId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1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2" fillId="0" borderId="0" applyFont="0" applyFill="0" applyBorder="0" applyAlignment="0" applyProtection="0"/>
    <xf numFmtId="164" fontId="1" fillId="0" borderId="0" applyFont="0" applyFill="0" applyBorder="0" applyAlignment="0" applyProtection="0"/>
    <xf numFmtId="164" fontId="1" fillId="0" borderId="0" applyFont="0" applyFill="0" applyBorder="0" applyAlignment="0" applyProtection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6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2" fillId="0" borderId="0"/>
    <xf numFmtId="165" fontId="1" fillId="0" borderId="0"/>
    <xf numFmtId="165" fontId="3" fillId="0" borderId="0"/>
    <xf numFmtId="165" fontId="1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6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165" fontId="2" fillId="0" borderId="0"/>
    <xf numFmtId="165" fontId="2" fillId="0" borderId="0"/>
    <xf numFmtId="165" fontId="1" fillId="0" borderId="0"/>
    <xf numFmtId="165" fontId="1" fillId="0" borderId="0"/>
    <xf numFmtId="9" fontId="2" fillId="0" borderId="0" applyFont="0" applyFill="0" applyBorder="0" applyAlignment="0" applyProtection="0"/>
    <xf numFmtId="9" fontId="1" fillId="0" borderId="0" applyFont="0" applyFill="0" applyBorder="0" applyAlignment="0" applyProtection="0"/>
    <xf numFmtId="0" fontId="44" fillId="0" borderId="0"/>
    <xf numFmtId="0" fontId="1" fillId="0" borderId="0"/>
  </cellStyleXfs>
  <cellXfs count="246">
    <xf numFmtId="165" fontId="0" fillId="0" borderId="0" xfId="0"/>
    <xf numFmtId="165" fontId="9" fillId="0" borderId="0" xfId="0" applyFont="1"/>
    <xf numFmtId="165" fontId="10" fillId="0" borderId="0" xfId="0" applyFont="1" applyAlignment="1">
      <alignment horizontal="center"/>
    </xf>
    <xf numFmtId="165" fontId="8" fillId="0" borderId="0" xfId="0" applyFont="1"/>
    <xf numFmtId="165" fontId="8" fillId="0" borderId="1" xfId="0" applyFon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165" fontId="8" fillId="0" borderId="2" xfId="0" applyFont="1" applyBorder="1" applyAlignment="1">
      <alignment horizontal="center" vertical="center"/>
    </xf>
    <xf numFmtId="165" fontId="9" fillId="0" borderId="3" xfId="0" applyFont="1" applyBorder="1" applyAlignment="1">
      <alignment horizontal="center" vertical="center"/>
    </xf>
    <xf numFmtId="165" fontId="11" fillId="0" borderId="3" xfId="0" applyFont="1" applyBorder="1" applyAlignment="1">
      <alignment horizontal="center" vertical="center"/>
    </xf>
    <xf numFmtId="2" fontId="0" fillId="0" borderId="4" xfId="0" applyNumberFormat="1" applyBorder="1" applyAlignment="1">
      <alignment horizontal="center" vertical="center"/>
    </xf>
    <xf numFmtId="2" fontId="7" fillId="0" borderId="4" xfId="0" applyNumberFormat="1" applyFont="1" applyBorder="1" applyAlignment="1">
      <alignment horizontal="center" vertical="center"/>
    </xf>
    <xf numFmtId="0" fontId="0" fillId="0" borderId="0" xfId="0" applyNumberFormat="1"/>
    <xf numFmtId="0" fontId="12" fillId="2" borderId="0" xfId="0" applyNumberFormat="1" applyFont="1" applyFill="1" applyProtection="1">
      <protection locked="0"/>
    </xf>
    <xf numFmtId="0" fontId="0" fillId="3" borderId="0" xfId="0" applyNumberFormat="1" applyFill="1"/>
    <xf numFmtId="0" fontId="1" fillId="0" borderId="1" xfId="0" applyNumberFormat="1" applyFont="1" applyBorder="1" applyAlignment="1" applyProtection="1">
      <alignment horizontal="center" vertical="center"/>
      <protection locked="0"/>
    </xf>
    <xf numFmtId="0" fontId="13" fillId="4" borderId="2" xfId="0" applyNumberFormat="1" applyFont="1" applyFill="1" applyBorder="1" applyAlignment="1">
      <alignment horizontal="center" vertical="center" wrapText="1"/>
    </xf>
    <xf numFmtId="0" fontId="14" fillId="5" borderId="2" xfId="0" applyNumberFormat="1" applyFont="1" applyFill="1" applyBorder="1" applyAlignment="1">
      <alignment horizontal="center" vertical="center" wrapText="1"/>
    </xf>
    <xf numFmtId="0" fontId="15" fillId="4" borderId="2" xfId="0" applyNumberFormat="1" applyFont="1" applyFill="1" applyBorder="1" applyAlignment="1">
      <alignment horizontal="center" vertical="center" wrapText="1"/>
    </xf>
    <xf numFmtId="0" fontId="4" fillId="4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>
      <alignment horizontal="center" vertical="center" wrapText="1"/>
    </xf>
    <xf numFmtId="0" fontId="16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16" fillId="4" borderId="2" xfId="0" applyNumberFormat="1" applyFont="1" applyFill="1" applyBorder="1" applyAlignment="1">
      <alignment horizontal="center" vertical="center" wrapText="1"/>
    </xf>
    <xf numFmtId="0" fontId="8" fillId="0" borderId="1" xfId="0" applyNumberFormat="1" applyFont="1" applyBorder="1" applyAlignment="1">
      <alignment horizontal="center" vertical="center"/>
    </xf>
    <xf numFmtId="0" fontId="17" fillId="0" borderId="1" xfId="0" applyNumberFormat="1" applyFont="1" applyBorder="1" applyAlignment="1" applyProtection="1">
      <alignment horizontal="center" vertical="center"/>
      <protection locked="0"/>
    </xf>
    <xf numFmtId="0" fontId="4" fillId="7" borderId="2" xfId="0" applyNumberFormat="1" applyFont="1" applyFill="1" applyBorder="1" applyAlignment="1" applyProtection="1">
      <alignment horizontal="center" vertical="center" wrapText="1"/>
      <protection locked="0"/>
    </xf>
    <xf numFmtId="0" fontId="0" fillId="6" borderId="7" xfId="0" applyNumberFormat="1" applyFill="1" applyBorder="1" applyAlignment="1">
      <alignment horizontal="center"/>
    </xf>
    <xf numFmtId="0" fontId="0" fillId="6" borderId="3" xfId="0" applyNumberFormat="1" applyFill="1" applyBorder="1" applyAlignment="1">
      <alignment horizontal="center"/>
    </xf>
    <xf numFmtId="0" fontId="0" fillId="8" borderId="7" xfId="0" applyNumberFormat="1" applyFill="1" applyBorder="1" applyAlignment="1">
      <alignment horizontal="center"/>
    </xf>
    <xf numFmtId="0" fontId="19" fillId="6" borderId="7" xfId="0" applyNumberFormat="1" applyFont="1" applyFill="1" applyBorder="1" applyAlignment="1">
      <alignment horizontal="center"/>
    </xf>
    <xf numFmtId="0" fontId="0" fillId="0" borderId="7" xfId="0" applyNumberFormat="1" applyBorder="1" applyAlignment="1">
      <alignment horizontal="center"/>
    </xf>
    <xf numFmtId="0" fontId="1" fillId="0" borderId="1" xfId="41" applyNumberFormat="1" applyBorder="1" applyAlignment="1" applyProtection="1">
      <alignment horizontal="center" vertical="center"/>
      <protection locked="0"/>
    </xf>
    <xf numFmtId="0" fontId="1" fillId="6" borderId="1" xfId="41" applyNumberFormat="1" applyFill="1" applyBorder="1" applyAlignment="1" applyProtection="1">
      <alignment horizontal="center" vertical="center"/>
      <protection locked="0"/>
    </xf>
    <xf numFmtId="0" fontId="20" fillId="6" borderId="1" xfId="0" applyNumberFormat="1" applyFont="1" applyFill="1" applyBorder="1" applyAlignment="1" applyProtection="1">
      <alignment horizontal="center" vertical="center"/>
      <protection locked="0"/>
    </xf>
    <xf numFmtId="0" fontId="17" fillId="4" borderId="2" xfId="0" applyNumberFormat="1" applyFont="1" applyFill="1" applyBorder="1" applyAlignment="1">
      <alignment horizontal="center" vertical="center"/>
    </xf>
    <xf numFmtId="0" fontId="17" fillId="6" borderId="2" xfId="0" applyNumberFormat="1" applyFont="1" applyFill="1" applyBorder="1" applyAlignment="1" applyProtection="1">
      <alignment horizontal="center" vertical="center"/>
      <protection locked="0"/>
    </xf>
    <xf numFmtId="0" fontId="21" fillId="5" borderId="2" xfId="0" applyNumberFormat="1" applyFont="1" applyFill="1" applyBorder="1" applyAlignment="1">
      <alignment horizontal="center" vertical="center"/>
    </xf>
    <xf numFmtId="0" fontId="17" fillId="0" borderId="2" xfId="0" applyNumberFormat="1" applyFont="1" applyBorder="1" applyAlignment="1" applyProtection="1">
      <alignment horizontal="center" vertical="center" wrapText="1"/>
      <protection locked="0"/>
    </xf>
    <xf numFmtId="0" fontId="17" fillId="0" borderId="2" xfId="0" applyNumberFormat="1" applyFont="1" applyBorder="1" applyAlignment="1" applyProtection="1">
      <alignment horizontal="center" vertical="center"/>
      <protection locked="0"/>
    </xf>
    <xf numFmtId="0" fontId="1" fillId="0" borderId="2" xfId="41" applyNumberFormat="1" applyBorder="1" applyAlignment="1" applyProtection="1">
      <alignment horizontal="center" vertical="center"/>
      <protection locked="0"/>
    </xf>
    <xf numFmtId="0" fontId="17" fillId="6" borderId="1" xfId="0" applyNumberFormat="1" applyFont="1" applyFill="1" applyBorder="1" applyAlignment="1" applyProtection="1">
      <alignment horizontal="center" vertical="center"/>
      <protection locked="0"/>
    </xf>
    <xf numFmtId="0" fontId="20" fillId="3" borderId="0" xfId="0" applyNumberFormat="1" applyFont="1" applyFill="1"/>
    <xf numFmtId="0" fontId="20" fillId="0" borderId="1" xfId="0" applyNumberFormat="1" applyFont="1" applyBorder="1" applyAlignment="1" applyProtection="1">
      <alignment horizontal="center" vertical="center"/>
      <protection locked="0"/>
    </xf>
    <xf numFmtId="0" fontId="16" fillId="9" borderId="2" xfId="0" applyNumberFormat="1" applyFont="1" applyFill="1" applyBorder="1" applyAlignment="1">
      <alignment horizontal="center" vertical="center" wrapText="1"/>
    </xf>
    <xf numFmtId="0" fontId="22" fillId="10" borderId="1" xfId="0" applyNumberFormat="1" applyFont="1" applyFill="1" applyBorder="1" applyAlignment="1">
      <alignment horizontal="center"/>
    </xf>
    <xf numFmtId="0" fontId="23" fillId="11" borderId="2" xfId="0" applyNumberFormat="1" applyFont="1" applyFill="1" applyBorder="1" applyAlignment="1">
      <alignment horizontal="center" vertical="center" wrapText="1"/>
    </xf>
    <xf numFmtId="0" fontId="23" fillId="11" borderId="2" xfId="0" applyNumberFormat="1" applyFont="1" applyFill="1" applyBorder="1" applyAlignment="1" applyProtection="1">
      <alignment horizontal="center" vertical="center" wrapText="1"/>
      <protection locked="0"/>
    </xf>
    <xf numFmtId="0" fontId="17" fillId="6" borderId="1" xfId="0" applyNumberFormat="1" applyFont="1" applyFill="1" applyBorder="1" applyAlignment="1" applyProtection="1">
      <alignment vertical="center"/>
      <protection locked="0"/>
    </xf>
    <xf numFmtId="165" fontId="0" fillId="13" borderId="0" xfId="0" applyFill="1"/>
    <xf numFmtId="0" fontId="4" fillId="6" borderId="2" xfId="0" applyNumberFormat="1" applyFont="1" applyFill="1" applyBorder="1" applyAlignment="1" applyProtection="1">
      <alignment horizontal="center" vertical="center" wrapText="1"/>
      <protection locked="0"/>
    </xf>
    <xf numFmtId="0" fontId="4" fillId="12" borderId="2" xfId="0" applyNumberFormat="1" applyFont="1" applyFill="1" applyBorder="1" applyAlignment="1">
      <alignment horizontal="center" vertical="center" wrapText="1"/>
    </xf>
    <xf numFmtId="0" fontId="4" fillId="5" borderId="2" xfId="0" applyNumberFormat="1" applyFont="1" applyFill="1" applyBorder="1" applyAlignment="1" applyProtection="1">
      <alignment horizontal="center" vertical="center" wrapText="1"/>
      <protection locked="0"/>
    </xf>
    <xf numFmtId="0" fontId="14" fillId="14" borderId="2" xfId="0" applyNumberFormat="1" applyFont="1" applyFill="1" applyBorder="1" applyAlignment="1">
      <alignment horizontal="center" vertical="center" wrapText="1"/>
    </xf>
    <xf numFmtId="165" fontId="0" fillId="0" borderId="12" xfId="0" applyBorder="1"/>
    <xf numFmtId="0" fontId="17" fillId="0" borderId="2" xfId="0" applyNumberFormat="1" applyFont="1" applyBorder="1" applyAlignment="1" applyProtection="1">
      <alignment horizontal="right" vertical="center" wrapText="1"/>
      <protection locked="0"/>
    </xf>
    <xf numFmtId="0" fontId="1" fillId="0" borderId="1" xfId="28" applyNumberFormat="1" applyFont="1" applyBorder="1" applyAlignment="1" applyProtection="1">
      <alignment horizontal="center" vertical="center"/>
      <protection locked="0"/>
    </xf>
    <xf numFmtId="0" fontId="18" fillId="0" borderId="1" xfId="0" applyNumberFormat="1" applyFont="1" applyBorder="1" applyAlignment="1">
      <alignment horizontal="center" vertical="top" wrapText="1"/>
    </xf>
    <xf numFmtId="0" fontId="8" fillId="0" borderId="29" xfId="0" applyNumberFormat="1" applyFont="1" applyBorder="1" applyAlignment="1">
      <alignment horizontal="center" vertical="center"/>
    </xf>
    <xf numFmtId="0" fontId="8" fillId="0" borderId="30" xfId="0" applyNumberFormat="1" applyFont="1" applyBorder="1" applyAlignment="1">
      <alignment horizontal="center" vertical="center"/>
    </xf>
    <xf numFmtId="0" fontId="18" fillId="0" borderId="30" xfId="0" applyNumberFormat="1" applyFont="1" applyBorder="1" applyAlignment="1">
      <alignment horizontal="center" vertical="center" wrapText="1"/>
    </xf>
    <xf numFmtId="0" fontId="18" fillId="0" borderId="30" xfId="0" applyNumberFormat="1" applyFont="1" applyBorder="1" applyAlignment="1">
      <alignment horizontal="center" vertical="top" wrapText="1"/>
    </xf>
    <xf numFmtId="0" fontId="18" fillId="9" borderId="30" xfId="0" applyNumberFormat="1" applyFont="1" applyFill="1" applyBorder="1" applyAlignment="1">
      <alignment horizontal="center" vertical="center" wrapText="1"/>
    </xf>
    <xf numFmtId="0" fontId="29" fillId="0" borderId="30" xfId="0" applyNumberFormat="1" applyFont="1" applyBorder="1" applyAlignment="1">
      <alignment vertical="center" wrapText="1"/>
    </xf>
    <xf numFmtId="0" fontId="37" fillId="0" borderId="30" xfId="0" applyNumberFormat="1" applyFont="1" applyBorder="1" applyAlignment="1">
      <alignment vertical="center" wrapText="1"/>
    </xf>
    <xf numFmtId="0" fontId="36" fillId="11" borderId="30" xfId="0" applyNumberFormat="1" applyFont="1" applyFill="1" applyBorder="1" applyAlignment="1">
      <alignment vertical="center" wrapText="1"/>
    </xf>
    <xf numFmtId="0" fontId="37" fillId="0" borderId="30" xfId="0" applyNumberFormat="1" applyFont="1" applyBorder="1" applyAlignment="1">
      <alignment horizontal="center" vertical="center" wrapText="1"/>
    </xf>
    <xf numFmtId="0" fontId="35" fillId="4" borderId="30" xfId="0" applyNumberFormat="1" applyFont="1" applyFill="1" applyBorder="1" applyAlignment="1">
      <alignment vertical="center" wrapText="1"/>
    </xf>
    <xf numFmtId="0" fontId="38" fillId="14" borderId="30" xfId="0" applyNumberFormat="1" applyFont="1" applyFill="1" applyBorder="1" applyAlignment="1">
      <alignment vertical="center" wrapText="1"/>
    </xf>
    <xf numFmtId="0" fontId="39" fillId="5" borderId="30" xfId="0" applyNumberFormat="1" applyFont="1" applyFill="1" applyBorder="1" applyAlignment="1">
      <alignment vertical="center" wrapText="1"/>
    </xf>
    <xf numFmtId="0" fontId="40" fillId="3" borderId="30" xfId="0" applyNumberFormat="1" applyFont="1" applyFill="1" applyBorder="1" applyAlignment="1">
      <alignment vertical="center"/>
    </xf>
    <xf numFmtId="0" fontId="27" fillId="15" borderId="30" xfId="0" applyNumberFormat="1" applyFont="1" applyFill="1" applyBorder="1" applyAlignment="1">
      <alignment vertical="center" wrapText="1"/>
    </xf>
    <xf numFmtId="165" fontId="8" fillId="13" borderId="30" xfId="0" applyFont="1" applyFill="1" applyBorder="1" applyAlignment="1">
      <alignment vertical="center"/>
    </xf>
    <xf numFmtId="0" fontId="8" fillId="0" borderId="30" xfId="0" applyNumberFormat="1" applyFont="1" applyBorder="1" applyAlignment="1">
      <alignment horizontal="center" vertical="center" wrapText="1"/>
    </xf>
    <xf numFmtId="0" fontId="8" fillId="9" borderId="30" xfId="0" applyNumberFormat="1" applyFont="1" applyFill="1" applyBorder="1" applyAlignment="1">
      <alignment horizontal="center" vertical="center" wrapText="1"/>
    </xf>
    <xf numFmtId="0" fontId="8" fillId="10" borderId="30" xfId="0" applyNumberFormat="1" applyFont="1" applyFill="1" applyBorder="1" applyAlignment="1">
      <alignment vertical="center" wrapText="1"/>
    </xf>
    <xf numFmtId="0" fontId="24" fillId="12" borderId="30" xfId="0" applyNumberFormat="1" applyFont="1" applyFill="1" applyBorder="1" applyAlignment="1">
      <alignment horizontal="center" vertical="center" wrapText="1"/>
    </xf>
    <xf numFmtId="0" fontId="8" fillId="7" borderId="30" xfId="0" applyNumberFormat="1" applyFont="1" applyFill="1" applyBorder="1" applyAlignment="1">
      <alignment horizontal="center" vertical="center" wrapText="1"/>
    </xf>
    <xf numFmtId="0" fontId="8" fillId="0" borderId="31" xfId="0" applyNumberFormat="1" applyFont="1" applyBorder="1" applyAlignment="1">
      <alignment horizontal="center" vertical="center" wrapText="1"/>
    </xf>
    <xf numFmtId="14" fontId="0" fillId="0" borderId="37" xfId="0" applyNumberFormat="1" applyBorder="1" applyAlignment="1">
      <alignment horizontal="center"/>
    </xf>
    <xf numFmtId="14" fontId="0" fillId="0" borderId="36" xfId="0" applyNumberFormat="1" applyBorder="1" applyAlignment="1">
      <alignment horizontal="center"/>
    </xf>
    <xf numFmtId="165" fontId="0" fillId="0" borderId="0" xfId="0" applyAlignment="1">
      <alignment horizontal="center"/>
    </xf>
    <xf numFmtId="166" fontId="0" fillId="0" borderId="8" xfId="0" applyNumberFormat="1" applyBorder="1"/>
    <xf numFmtId="0" fontId="1" fillId="0" borderId="8" xfId="41" applyNumberFormat="1" applyBorder="1" applyAlignment="1" applyProtection="1">
      <alignment horizontal="center" vertical="center"/>
      <protection locked="0"/>
    </xf>
    <xf numFmtId="166" fontId="0" fillId="0" borderId="1" xfId="0" applyNumberFormat="1" applyBorder="1"/>
    <xf numFmtId="165" fontId="0" fillId="24" borderId="1" xfId="0" applyFill="1" applyBorder="1"/>
    <xf numFmtId="0" fontId="0" fillId="6" borderId="32" xfId="0" applyNumberFormat="1" applyFill="1" applyBorder="1" applyAlignment="1">
      <alignment horizontal="center"/>
    </xf>
    <xf numFmtId="0" fontId="0" fillId="0" borderId="32" xfId="0" applyNumberFormat="1" applyBorder="1" applyAlignment="1">
      <alignment horizontal="center"/>
    </xf>
    <xf numFmtId="0" fontId="0" fillId="8" borderId="32" xfId="0" applyNumberFormat="1" applyFill="1" applyBorder="1" applyAlignment="1">
      <alignment horizontal="center"/>
    </xf>
    <xf numFmtId="0" fontId="19" fillId="6" borderId="32" xfId="0" applyNumberFormat="1" applyFont="1" applyFill="1" applyBorder="1" applyAlignment="1">
      <alignment horizontal="center"/>
    </xf>
    <xf numFmtId="0" fontId="7" fillId="0" borderId="3" xfId="0" applyNumberFormat="1" applyFont="1" applyBorder="1" applyAlignment="1">
      <alignment horizontal="center"/>
    </xf>
    <xf numFmtId="165" fontId="0" fillId="0" borderId="0" xfId="0" applyAlignment="1">
      <alignment horizontal="center" vertical="center"/>
    </xf>
    <xf numFmtId="0" fontId="12" fillId="2" borderId="23" xfId="0" applyNumberFormat="1" applyFont="1" applyFill="1" applyBorder="1" applyAlignment="1">
      <alignment horizontal="right"/>
    </xf>
    <xf numFmtId="0" fontId="41" fillId="0" borderId="0" xfId="0" applyNumberFormat="1" applyFont="1"/>
    <xf numFmtId="0" fontId="7" fillId="0" borderId="15" xfId="0" applyNumberFormat="1" applyFont="1" applyBorder="1" applyAlignment="1">
      <alignment horizontal="center"/>
    </xf>
    <xf numFmtId="0" fontId="42" fillId="0" borderId="15" xfId="0" applyNumberFormat="1" applyFont="1" applyBorder="1" applyAlignment="1">
      <alignment horizontal="center"/>
    </xf>
    <xf numFmtId="0" fontId="42" fillId="0" borderId="15" xfId="0" applyNumberFormat="1" applyFont="1" applyBorder="1"/>
    <xf numFmtId="165" fontId="42" fillId="0" borderId="15" xfId="0" applyFont="1" applyBorder="1"/>
    <xf numFmtId="0" fontId="14" fillId="25" borderId="2" xfId="0" applyNumberFormat="1" applyFont="1" applyFill="1" applyBorder="1" applyAlignment="1">
      <alignment horizontal="center" vertical="center" wrapText="1"/>
    </xf>
    <xf numFmtId="165" fontId="43" fillId="0" borderId="11" xfId="0" applyFont="1" applyBorder="1" applyAlignment="1" applyProtection="1">
      <alignment horizontal="center" vertical="center"/>
      <protection locked="0"/>
    </xf>
    <xf numFmtId="165" fontId="43" fillId="0" borderId="38" xfId="0" applyFont="1" applyBorder="1" applyAlignment="1" applyProtection="1">
      <alignment horizontal="center" vertical="center"/>
      <protection locked="0"/>
    </xf>
    <xf numFmtId="165" fontId="43" fillId="0" borderId="10" xfId="0" applyFont="1" applyBorder="1" applyAlignment="1" applyProtection="1">
      <alignment horizontal="center" vertical="center"/>
      <protection locked="0"/>
    </xf>
    <xf numFmtId="167" fontId="0" fillId="24" borderId="1" xfId="0" applyNumberFormat="1" applyFill="1" applyBorder="1" applyAlignment="1">
      <alignment horizontal="center"/>
    </xf>
    <xf numFmtId="1" fontId="0" fillId="0" borderId="1" xfId="0" applyNumberFormat="1" applyBorder="1" applyAlignment="1">
      <alignment horizontal="center" vertical="center"/>
    </xf>
    <xf numFmtId="2" fontId="7" fillId="7" borderId="4" xfId="0" applyNumberFormat="1" applyFont="1" applyFill="1" applyBorder="1" applyAlignment="1">
      <alignment horizontal="center" vertical="center"/>
    </xf>
    <xf numFmtId="0" fontId="1" fillId="0" borderId="2" xfId="0" applyNumberFormat="1" applyFont="1" applyBorder="1" applyAlignment="1" applyProtection="1">
      <alignment horizontal="center" vertical="center"/>
      <protection locked="0"/>
    </xf>
    <xf numFmtId="0" fontId="15" fillId="8" borderId="14" xfId="0" applyNumberFormat="1" applyFont="1" applyFill="1" applyBorder="1" applyAlignment="1">
      <alignment horizontal="center" vertical="center"/>
    </xf>
    <xf numFmtId="0" fontId="1" fillId="6" borderId="2" xfId="41" applyNumberFormat="1" applyFill="1" applyBorder="1" applyAlignment="1" applyProtection="1">
      <alignment horizontal="center" vertical="center"/>
      <protection locked="0"/>
    </xf>
    <xf numFmtId="0" fontId="20" fillId="6" borderId="2" xfId="0" applyNumberFormat="1" applyFont="1" applyFill="1" applyBorder="1" applyAlignment="1" applyProtection="1">
      <alignment horizontal="center"/>
      <protection locked="0"/>
    </xf>
    <xf numFmtId="0" fontId="20" fillId="6" borderId="2" xfId="0" applyNumberFormat="1" applyFont="1" applyFill="1" applyBorder="1" applyAlignment="1" applyProtection="1">
      <alignment horizontal="center" vertical="center"/>
      <protection locked="0"/>
    </xf>
    <xf numFmtId="0" fontId="18" fillId="0" borderId="36" xfId="0" applyNumberFormat="1" applyFont="1" applyBorder="1" applyAlignment="1">
      <alignment horizontal="center" vertical="top" wrapText="1"/>
    </xf>
    <xf numFmtId="0" fontId="18" fillId="9" borderId="1" xfId="0" applyNumberFormat="1" applyFont="1" applyFill="1" applyBorder="1" applyAlignment="1">
      <alignment horizontal="center" vertical="top" wrapText="1"/>
    </xf>
    <xf numFmtId="0" fontId="18" fillId="9" borderId="40" xfId="0" applyNumberFormat="1" applyFont="1" applyFill="1" applyBorder="1" applyAlignment="1">
      <alignment horizontal="center" vertical="top" wrapText="1"/>
    </xf>
    <xf numFmtId="0" fontId="9" fillId="3" borderId="42" xfId="0" applyNumberFormat="1" applyFont="1" applyFill="1" applyBorder="1"/>
    <xf numFmtId="165" fontId="0" fillId="13" borderId="42" xfId="0" applyFill="1" applyBorder="1"/>
    <xf numFmtId="0" fontId="0" fillId="0" borderId="36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/>
    </xf>
    <xf numFmtId="0" fontId="0" fillId="0" borderId="1" xfId="0" applyNumberFormat="1" applyBorder="1" applyAlignment="1">
      <alignment horizontal="center" vertical="center" wrapText="1"/>
    </xf>
    <xf numFmtId="0" fontId="8" fillId="9" borderId="40" xfId="0" applyNumberFormat="1" applyFont="1" applyFill="1" applyBorder="1" applyAlignment="1">
      <alignment horizontal="center" vertical="center" wrapText="1"/>
    </xf>
    <xf numFmtId="165" fontId="19" fillId="0" borderId="36" xfId="0" applyFont="1" applyBorder="1" applyAlignment="1" applyProtection="1">
      <alignment horizontal="center" vertical="center"/>
      <protection locked="0"/>
    </xf>
    <xf numFmtId="165" fontId="19" fillId="0" borderId="43" xfId="0" applyFont="1" applyBorder="1" applyAlignment="1" applyProtection="1">
      <alignment horizontal="center" vertical="center"/>
      <protection locked="0"/>
    </xf>
    <xf numFmtId="165" fontId="19" fillId="0" borderId="1" xfId="0" applyFont="1" applyBorder="1" applyAlignment="1" applyProtection="1">
      <alignment horizontal="center" vertical="center"/>
      <protection locked="0"/>
    </xf>
    <xf numFmtId="0" fontId="24" fillId="12" borderId="40" xfId="0" applyNumberFormat="1" applyFont="1" applyFill="1" applyBorder="1" applyAlignment="1">
      <alignment horizontal="center" vertical="center" wrapText="1"/>
    </xf>
    <xf numFmtId="0" fontId="8" fillId="0" borderId="36" xfId="0" applyNumberFormat="1" applyFont="1" applyBorder="1" applyAlignment="1">
      <alignment horizontal="center" vertical="center" wrapText="1"/>
    </xf>
    <xf numFmtId="0" fontId="8" fillId="7" borderId="1" xfId="0" applyNumberFormat="1" applyFont="1" applyFill="1" applyBorder="1" applyAlignment="1">
      <alignment horizontal="center" vertical="center" wrapText="1"/>
    </xf>
    <xf numFmtId="0" fontId="8" fillId="0" borderId="40" xfId="0" applyNumberFormat="1" applyFont="1" applyBorder="1" applyAlignment="1">
      <alignment horizontal="center" vertical="center" wrapText="1"/>
    </xf>
    <xf numFmtId="0" fontId="4" fillId="6" borderId="5" xfId="0" applyNumberFormat="1" applyFont="1" applyFill="1" applyBorder="1" applyAlignment="1" applyProtection="1">
      <alignment horizontal="center" vertical="center" wrapText="1"/>
      <protection locked="0"/>
    </xf>
    <xf numFmtId="165" fontId="0" fillId="0" borderId="6" xfId="0" applyBorder="1"/>
    <xf numFmtId="3" fontId="0" fillId="0" borderId="0" xfId="0" applyNumberFormat="1" applyAlignment="1">
      <alignment horizontal="center" vertical="center"/>
    </xf>
    <xf numFmtId="3" fontId="0" fillId="0" borderId="3" xfId="0" applyNumberFormat="1" applyBorder="1" applyAlignment="1">
      <alignment horizontal="center" vertical="center"/>
    </xf>
    <xf numFmtId="165" fontId="8" fillId="0" borderId="1" xfId="0" applyFont="1" applyBorder="1" applyAlignment="1">
      <alignment vertical="center"/>
    </xf>
    <xf numFmtId="168" fontId="0" fillId="0" borderId="1" xfId="0" applyNumberFormat="1" applyBorder="1" applyAlignment="1">
      <alignment horizontal="center"/>
    </xf>
    <xf numFmtId="168" fontId="8" fillId="26" borderId="1" xfId="0" applyNumberFormat="1" applyFont="1" applyFill="1" applyBorder="1" applyAlignment="1">
      <alignment horizontal="center"/>
    </xf>
    <xf numFmtId="165" fontId="8" fillId="26" borderId="1" xfId="0" applyFont="1" applyFill="1" applyBorder="1"/>
    <xf numFmtId="165" fontId="8" fillId="25" borderId="1" xfId="0" applyFont="1" applyFill="1" applyBorder="1" applyAlignment="1">
      <alignment vertical="center"/>
    </xf>
    <xf numFmtId="168" fontId="0" fillId="25" borderId="1" xfId="0" applyNumberFormat="1" applyFill="1" applyBorder="1" applyAlignment="1">
      <alignment horizontal="center"/>
    </xf>
    <xf numFmtId="168" fontId="8" fillId="25" borderId="1" xfId="0" applyNumberFormat="1" applyFont="1" applyFill="1" applyBorder="1" applyAlignment="1">
      <alignment horizontal="center"/>
    </xf>
    <xf numFmtId="0" fontId="17" fillId="27" borderId="2" xfId="0" applyNumberFormat="1" applyFont="1" applyFill="1" applyBorder="1" applyAlignment="1">
      <alignment horizontal="center" vertical="center"/>
    </xf>
    <xf numFmtId="0" fontId="0" fillId="0" borderId="18" xfId="0" applyNumberFormat="1" applyBorder="1" applyAlignment="1">
      <alignment horizontal="center" vertical="center"/>
    </xf>
    <xf numFmtId="0" fontId="5" fillId="0" borderId="42" xfId="41" applyNumberFormat="1" applyFont="1" applyBorder="1" applyAlignment="1">
      <alignment horizontal="center" vertical="center"/>
    </xf>
    <xf numFmtId="0" fontId="5" fillId="0" borderId="47" xfId="41" applyNumberFormat="1" applyFont="1" applyBorder="1" applyAlignment="1">
      <alignment horizontal="center" vertical="center"/>
    </xf>
    <xf numFmtId="0" fontId="5" fillId="0" borderId="0" xfId="41" applyNumberFormat="1" applyFont="1" applyAlignment="1">
      <alignment horizontal="center" vertical="center"/>
    </xf>
    <xf numFmtId="0" fontId="5" fillId="0" borderId="12" xfId="41" applyNumberFormat="1" applyFont="1" applyBorder="1" applyAlignment="1">
      <alignment horizontal="center" vertical="center"/>
    </xf>
    <xf numFmtId="0" fontId="5" fillId="0" borderId="43" xfId="41" applyNumberFormat="1" applyFont="1" applyBorder="1" applyAlignment="1">
      <alignment horizontal="center" vertical="center"/>
    </xf>
    <xf numFmtId="165" fontId="0" fillId="0" borderId="37" xfId="0" applyBorder="1" applyAlignment="1">
      <alignment vertical="center"/>
    </xf>
    <xf numFmtId="14" fontId="0" fillId="0" borderId="36" xfId="0" applyNumberFormat="1" applyBorder="1"/>
    <xf numFmtId="165" fontId="1" fillId="0" borderId="0" xfId="0" applyFont="1"/>
    <xf numFmtId="2" fontId="7" fillId="0" borderId="1" xfId="0" applyNumberFormat="1" applyFont="1" applyBorder="1" applyAlignment="1">
      <alignment horizontal="center" vertical="center"/>
    </xf>
    <xf numFmtId="0" fontId="45" fillId="0" borderId="2" xfId="41" applyNumberFormat="1" applyFont="1" applyBorder="1" applyAlignment="1" applyProtection="1">
      <alignment horizontal="center" vertical="center"/>
      <protection locked="0"/>
    </xf>
    <xf numFmtId="14" fontId="0" fillId="6" borderId="36" xfId="0" applyNumberFormat="1" applyFill="1" applyBorder="1"/>
    <xf numFmtId="0" fontId="5" fillId="6" borderId="47" xfId="41" applyNumberFormat="1" applyFont="1" applyFill="1" applyBorder="1" applyAlignment="1">
      <alignment horizontal="center" vertical="center"/>
    </xf>
    <xf numFmtId="0" fontId="1" fillId="0" borderId="1" xfId="0" applyNumberFormat="1" applyFont="1" applyBorder="1" applyAlignment="1" applyProtection="1">
      <alignment horizontal="center" vertical="top"/>
      <protection locked="0"/>
    </xf>
    <xf numFmtId="0" fontId="17" fillId="0" borderId="9" xfId="0" applyNumberFormat="1" applyFont="1" applyBorder="1" applyAlignment="1" applyProtection="1">
      <alignment horizontal="center" vertical="center"/>
      <protection locked="0"/>
    </xf>
    <xf numFmtId="0" fontId="1" fillId="0" borderId="9" xfId="0" applyNumberFormat="1" applyFont="1" applyBorder="1" applyAlignment="1" applyProtection="1">
      <alignment horizontal="center" vertical="center"/>
      <protection locked="0"/>
    </xf>
    <xf numFmtId="0" fontId="1" fillId="0" borderId="9" xfId="41" applyNumberFormat="1" applyBorder="1" applyAlignment="1" applyProtection="1">
      <alignment horizontal="center" vertical="center"/>
      <protection locked="0"/>
    </xf>
    <xf numFmtId="0" fontId="1" fillId="0" borderId="12" xfId="41" applyNumberFormat="1" applyBorder="1" applyAlignment="1" applyProtection="1">
      <alignment horizontal="center" vertical="center"/>
      <protection locked="0"/>
    </xf>
    <xf numFmtId="0" fontId="1" fillId="0" borderId="0" xfId="41" applyNumberFormat="1" applyAlignment="1" applyProtection="1">
      <alignment horizontal="center" vertical="center"/>
      <protection locked="0"/>
    </xf>
    <xf numFmtId="0" fontId="17" fillId="6" borderId="2" xfId="0" applyNumberFormat="1" applyFont="1" applyFill="1" applyBorder="1" applyAlignment="1">
      <alignment horizontal="center" vertical="center"/>
    </xf>
    <xf numFmtId="165" fontId="9" fillId="11" borderId="3" xfId="0" applyFont="1" applyFill="1" applyBorder="1" applyAlignment="1">
      <alignment horizontal="center" vertical="center"/>
    </xf>
    <xf numFmtId="165" fontId="9" fillId="18" borderId="3" xfId="0" applyFont="1" applyFill="1" applyBorder="1" applyAlignment="1">
      <alignment horizontal="center" vertical="center"/>
    </xf>
    <xf numFmtId="165" fontId="9" fillId="18" borderId="13" xfId="0" applyFont="1" applyFill="1" applyBorder="1" applyAlignment="1">
      <alignment horizontal="center" vertical="center"/>
    </xf>
    <xf numFmtId="165" fontId="9" fillId="18" borderId="15" xfId="0" applyFont="1" applyFill="1" applyBorder="1" applyAlignment="1">
      <alignment horizontal="center" vertical="center"/>
    </xf>
    <xf numFmtId="165" fontId="9" fillId="11" borderId="13" xfId="0" applyFont="1" applyFill="1" applyBorder="1" applyAlignment="1">
      <alignment horizontal="center" vertical="center"/>
    </xf>
    <xf numFmtId="165" fontId="9" fillId="11" borderId="15" xfId="0" applyFont="1" applyFill="1" applyBorder="1" applyAlignment="1">
      <alignment horizontal="center" vertical="center"/>
    </xf>
    <xf numFmtId="165" fontId="9" fillId="13" borderId="13" xfId="0" applyFont="1" applyFill="1" applyBorder="1" applyAlignment="1">
      <alignment horizontal="center" vertical="center"/>
    </xf>
    <xf numFmtId="165" fontId="9" fillId="13" borderId="15" xfId="0" applyFont="1" applyFill="1" applyBorder="1" applyAlignment="1">
      <alignment horizontal="center" vertical="center"/>
    </xf>
    <xf numFmtId="165" fontId="25" fillId="0" borderId="0" xfId="0" applyFont="1" applyAlignment="1">
      <alignment horizontal="center"/>
    </xf>
    <xf numFmtId="165" fontId="9" fillId="15" borderId="0" xfId="0" applyFont="1" applyFill="1" applyAlignment="1" applyProtection="1">
      <alignment horizontal="center"/>
      <protection locked="0"/>
    </xf>
    <xf numFmtId="165" fontId="11" fillId="0" borderId="13" xfId="0" applyFont="1" applyBorder="1" applyAlignment="1">
      <alignment horizontal="center" vertical="center"/>
    </xf>
    <xf numFmtId="165" fontId="11" fillId="0" borderId="14" xfId="0" applyFont="1" applyBorder="1" applyAlignment="1">
      <alignment horizontal="center" vertical="center"/>
    </xf>
    <xf numFmtId="165" fontId="11" fillId="0" borderId="15" xfId="0" applyFont="1" applyBorder="1" applyAlignment="1">
      <alignment horizontal="center" vertical="center"/>
    </xf>
    <xf numFmtId="165" fontId="9" fillId="16" borderId="13" xfId="0" applyFont="1" applyFill="1" applyBorder="1" applyAlignment="1">
      <alignment horizontal="center" vertical="center"/>
    </xf>
    <xf numFmtId="165" fontId="9" fillId="16" borderId="14" xfId="0" applyFont="1" applyFill="1" applyBorder="1" applyAlignment="1">
      <alignment horizontal="center" vertical="center"/>
    </xf>
    <xf numFmtId="165" fontId="9" fillId="16" borderId="15" xfId="0" applyFont="1" applyFill="1" applyBorder="1" applyAlignment="1">
      <alignment horizontal="center" vertical="center"/>
    </xf>
    <xf numFmtId="165" fontId="9" fillId="8" borderId="3" xfId="0" applyFont="1" applyFill="1" applyBorder="1" applyAlignment="1">
      <alignment horizontal="center" vertical="center"/>
    </xf>
    <xf numFmtId="165" fontId="9" fillId="17" borderId="3" xfId="0" applyFont="1" applyFill="1" applyBorder="1" applyAlignment="1">
      <alignment horizontal="center" vertical="center"/>
    </xf>
    <xf numFmtId="14" fontId="12" fillId="2" borderId="23" xfId="0" applyNumberFormat="1" applyFont="1" applyFill="1" applyBorder="1" applyAlignment="1">
      <alignment horizontal="center"/>
    </xf>
    <xf numFmtId="0" fontId="12" fillId="2" borderId="23" xfId="0" applyNumberFormat="1" applyFont="1" applyFill="1" applyBorder="1" applyAlignment="1">
      <alignment horizontal="center"/>
    </xf>
    <xf numFmtId="0" fontId="22" fillId="0" borderId="24" xfId="0" applyNumberFormat="1" applyFont="1" applyBorder="1" applyAlignment="1">
      <alignment horizontal="center" vertical="center"/>
    </xf>
    <xf numFmtId="0" fontId="22" fillId="0" borderId="2" xfId="0" applyNumberFormat="1" applyFont="1" applyBorder="1" applyAlignment="1">
      <alignment horizontal="center" vertical="center"/>
    </xf>
    <xf numFmtId="0" fontId="22" fillId="0" borderId="25" xfId="0" applyNumberFormat="1" applyFont="1" applyBorder="1" applyAlignment="1">
      <alignment horizontal="center" vertical="center"/>
    </xf>
    <xf numFmtId="0" fontId="29" fillId="0" borderId="26" xfId="0" applyNumberFormat="1" applyFont="1" applyBorder="1" applyAlignment="1">
      <alignment horizontal="center" vertical="top" wrapText="1"/>
    </xf>
    <xf numFmtId="0" fontId="29" fillId="0" borderId="39" xfId="0" applyNumberFormat="1" applyFont="1" applyBorder="1" applyAlignment="1">
      <alignment horizontal="center" vertical="top" wrapText="1"/>
    </xf>
    <xf numFmtId="0" fontId="30" fillId="0" borderId="9" xfId="0" applyNumberFormat="1" applyFont="1" applyBorder="1" applyAlignment="1">
      <alignment horizontal="center" vertical="top" wrapText="1"/>
    </xf>
    <xf numFmtId="0" fontId="30" fillId="0" borderId="2" xfId="0" applyNumberFormat="1" applyFont="1" applyBorder="1" applyAlignment="1">
      <alignment horizontal="center" vertical="top" wrapText="1"/>
    </xf>
    <xf numFmtId="0" fontId="30" fillId="0" borderId="20" xfId="0" applyNumberFormat="1" applyFont="1" applyBorder="1" applyAlignment="1">
      <alignment horizontal="center" vertical="top" wrapText="1"/>
    </xf>
    <xf numFmtId="0" fontId="30" fillId="0" borderId="44" xfId="0" applyNumberFormat="1" applyFont="1" applyBorder="1" applyAlignment="1">
      <alignment horizontal="center" vertical="top" wrapText="1"/>
    </xf>
    <xf numFmtId="0" fontId="30" fillId="0" borderId="5" xfId="0" applyNumberFormat="1" applyFont="1" applyBorder="1" applyAlignment="1">
      <alignment horizontal="center" vertical="top" wrapText="1"/>
    </xf>
    <xf numFmtId="0" fontId="30" fillId="0" borderId="26" xfId="0" applyNumberFormat="1" applyFont="1" applyBorder="1" applyAlignment="1">
      <alignment horizontal="center" vertical="top" wrapText="1"/>
    </xf>
    <xf numFmtId="0" fontId="30" fillId="0" borderId="39" xfId="0" applyNumberFormat="1" applyFont="1" applyBorder="1" applyAlignment="1">
      <alignment horizontal="center" vertical="top" wrapText="1"/>
    </xf>
    <xf numFmtId="0" fontId="34" fillId="0" borderId="0" xfId="0" applyNumberFormat="1" applyFont="1" applyAlignment="1">
      <alignment horizontal="center" vertical="center"/>
    </xf>
    <xf numFmtId="0" fontId="15" fillId="8" borderId="13" xfId="0" applyNumberFormat="1" applyFont="1" applyFill="1" applyBorder="1" applyAlignment="1">
      <alignment horizontal="center" vertical="center"/>
    </xf>
    <xf numFmtId="0" fontId="15" fillId="8" borderId="14" xfId="0" applyNumberFormat="1" applyFont="1" applyFill="1" applyBorder="1" applyAlignment="1">
      <alignment horizontal="center" vertical="center"/>
    </xf>
    <xf numFmtId="0" fontId="15" fillId="8" borderId="15" xfId="0" applyNumberFormat="1" applyFont="1" applyFill="1" applyBorder="1" applyAlignment="1">
      <alignment horizontal="center" vertical="center"/>
    </xf>
    <xf numFmtId="0" fontId="15" fillId="22" borderId="29" xfId="0" applyNumberFormat="1" applyFont="1" applyFill="1" applyBorder="1" applyAlignment="1">
      <alignment horizontal="center"/>
    </xf>
    <xf numFmtId="0" fontId="15" fillId="22" borderId="30" xfId="0" applyNumberFormat="1" applyFont="1" applyFill="1" applyBorder="1" applyAlignment="1">
      <alignment horizontal="center"/>
    </xf>
    <xf numFmtId="0" fontId="15" fillId="22" borderId="31" xfId="0" applyNumberFormat="1" applyFont="1" applyFill="1" applyBorder="1" applyAlignment="1">
      <alignment horizontal="center"/>
    </xf>
    <xf numFmtId="0" fontId="35" fillId="4" borderId="7" xfId="0" applyNumberFormat="1" applyFont="1" applyFill="1" applyBorder="1" applyAlignment="1">
      <alignment horizontal="center" vertical="center" wrapText="1"/>
    </xf>
    <xf numFmtId="0" fontId="35" fillId="4" borderId="32" xfId="0" applyNumberFormat="1" applyFont="1" applyFill="1" applyBorder="1" applyAlignment="1">
      <alignment horizontal="center" vertical="center" wrapText="1"/>
    </xf>
    <xf numFmtId="0" fontId="35" fillId="4" borderId="41" xfId="0" applyNumberFormat="1" applyFont="1" applyFill="1" applyBorder="1" applyAlignment="1">
      <alignment horizontal="center" vertical="center" wrapText="1"/>
    </xf>
    <xf numFmtId="0" fontId="15" fillId="23" borderId="33" xfId="0" applyNumberFormat="1" applyFont="1" applyFill="1" applyBorder="1" applyAlignment="1">
      <alignment horizontal="center" wrapText="1"/>
    </xf>
    <xf numFmtId="0" fontId="15" fillId="23" borderId="22" xfId="0" applyNumberFormat="1" applyFont="1" applyFill="1" applyBorder="1" applyAlignment="1">
      <alignment horizontal="center" wrapText="1"/>
    </xf>
    <xf numFmtId="0" fontId="15" fillId="23" borderId="34" xfId="0" applyNumberFormat="1" applyFont="1" applyFill="1" applyBorder="1" applyAlignment="1">
      <alignment horizontal="center" wrapText="1"/>
    </xf>
    <xf numFmtId="0" fontId="36" fillId="11" borderId="9" xfId="0" applyNumberFormat="1" applyFont="1" applyFill="1" applyBorder="1" applyAlignment="1">
      <alignment horizontal="center" vertical="top" wrapText="1"/>
    </xf>
    <xf numFmtId="0" fontId="36" fillId="11" borderId="2" xfId="0" applyNumberFormat="1" applyFont="1" applyFill="1" applyBorder="1" applyAlignment="1">
      <alignment horizontal="center" vertical="top" wrapText="1"/>
    </xf>
    <xf numFmtId="0" fontId="30" fillId="0" borderId="27" xfId="0" applyNumberFormat="1" applyFont="1" applyBorder="1" applyAlignment="1">
      <alignment horizontal="center" vertical="top" wrapText="1"/>
    </xf>
    <xf numFmtId="0" fontId="30" fillId="0" borderId="25" xfId="0" applyNumberFormat="1" applyFont="1" applyBorder="1" applyAlignment="1">
      <alignment horizontal="center" vertical="top" wrapText="1"/>
    </xf>
    <xf numFmtId="0" fontId="30" fillId="0" borderId="35" xfId="0" applyNumberFormat="1" applyFont="1" applyBorder="1" applyAlignment="1">
      <alignment horizontal="center" vertical="top" wrapText="1"/>
    </xf>
    <xf numFmtId="165" fontId="28" fillId="20" borderId="13" xfId="0" applyFont="1" applyFill="1" applyBorder="1" applyAlignment="1">
      <alignment horizontal="center"/>
    </xf>
    <xf numFmtId="165" fontId="28" fillId="20" borderId="14" xfId="0" applyFont="1" applyFill="1" applyBorder="1" applyAlignment="1">
      <alignment horizontal="center"/>
    </xf>
    <xf numFmtId="165" fontId="28" fillId="20" borderId="15" xfId="0" applyFont="1" applyFill="1" applyBorder="1" applyAlignment="1">
      <alignment horizontal="center"/>
    </xf>
    <xf numFmtId="0" fontId="31" fillId="21" borderId="13" xfId="0" applyNumberFormat="1" applyFont="1" applyFill="1" applyBorder="1" applyAlignment="1">
      <alignment horizontal="center"/>
    </xf>
    <xf numFmtId="0" fontId="31" fillId="21" borderId="14" xfId="0" applyNumberFormat="1" applyFont="1" applyFill="1" applyBorder="1" applyAlignment="1">
      <alignment horizontal="center"/>
    </xf>
    <xf numFmtId="0" fontId="31" fillId="21" borderId="15" xfId="0" applyNumberFormat="1" applyFont="1" applyFill="1" applyBorder="1" applyAlignment="1">
      <alignment horizontal="center"/>
    </xf>
    <xf numFmtId="0" fontId="32" fillId="14" borderId="11" xfId="0" applyNumberFormat="1" applyFont="1" applyFill="1" applyBorder="1" applyAlignment="1">
      <alignment horizontal="center" vertical="top" wrapText="1"/>
    </xf>
    <xf numFmtId="0" fontId="32" fillId="14" borderId="24" xfId="0" applyNumberFormat="1" applyFont="1" applyFill="1" applyBorder="1" applyAlignment="1">
      <alignment horizontal="center" vertical="top" wrapText="1"/>
    </xf>
    <xf numFmtId="0" fontId="33" fillId="5" borderId="10" xfId="0" applyNumberFormat="1" applyFont="1" applyFill="1" applyBorder="1" applyAlignment="1">
      <alignment horizontal="center" vertical="top" wrapText="1"/>
    </xf>
    <xf numFmtId="0" fontId="33" fillId="5" borderId="2" xfId="0" applyNumberFormat="1" applyFont="1" applyFill="1" applyBorder="1" applyAlignment="1">
      <alignment horizontal="center" vertical="top" wrapText="1"/>
    </xf>
    <xf numFmtId="0" fontId="30" fillId="0" borderId="10" xfId="0" applyNumberFormat="1" applyFont="1" applyBorder="1" applyAlignment="1">
      <alignment horizontal="center" vertical="top" wrapText="1"/>
    </xf>
    <xf numFmtId="0" fontId="32" fillId="25" borderId="11" xfId="0" applyNumberFormat="1" applyFont="1" applyFill="1" applyBorder="1" applyAlignment="1">
      <alignment horizontal="center" vertical="top" wrapText="1"/>
    </xf>
    <xf numFmtId="0" fontId="32" fillId="25" borderId="24" xfId="0" applyNumberFormat="1" applyFont="1" applyFill="1" applyBorder="1" applyAlignment="1">
      <alignment horizontal="center" vertical="top" wrapText="1"/>
    </xf>
    <xf numFmtId="165" fontId="26" fillId="19" borderId="16" xfId="0" applyFont="1" applyFill="1" applyBorder="1" applyAlignment="1">
      <alignment horizontal="center" vertical="center"/>
    </xf>
    <xf numFmtId="165" fontId="26" fillId="19" borderId="17" xfId="0" applyFont="1" applyFill="1" applyBorder="1" applyAlignment="1">
      <alignment horizontal="center" vertical="center"/>
    </xf>
    <xf numFmtId="165" fontId="26" fillId="19" borderId="18" xfId="0" applyFont="1" applyFill="1" applyBorder="1" applyAlignment="1">
      <alignment horizontal="center" vertical="center"/>
    </xf>
    <xf numFmtId="0" fontId="27" fillId="15" borderId="19" xfId="0" applyNumberFormat="1" applyFont="1" applyFill="1" applyBorder="1" applyAlignment="1">
      <alignment horizontal="center" vertical="center" wrapText="1"/>
    </xf>
    <xf numFmtId="0" fontId="27" fillId="15" borderId="24" xfId="0" applyNumberFormat="1" applyFont="1" applyFill="1" applyBorder="1" applyAlignment="1">
      <alignment horizontal="center" vertical="center" wrapText="1"/>
    </xf>
    <xf numFmtId="0" fontId="27" fillId="15" borderId="20" xfId="0" applyNumberFormat="1" applyFont="1" applyFill="1" applyBorder="1" applyAlignment="1">
      <alignment horizontal="center" vertical="center" wrapText="1"/>
    </xf>
    <xf numFmtId="0" fontId="27" fillId="15" borderId="2" xfId="0" applyNumberFormat="1" applyFont="1" applyFill="1" applyBorder="1" applyAlignment="1">
      <alignment horizontal="center" vertical="center" wrapText="1"/>
    </xf>
    <xf numFmtId="0" fontId="27" fillId="15" borderId="21" xfId="0" applyNumberFormat="1" applyFont="1" applyFill="1" applyBorder="1" applyAlignment="1">
      <alignment horizontal="center" vertical="center" wrapText="1"/>
    </xf>
    <xf numFmtId="0" fontId="27" fillId="15" borderId="25" xfId="0" applyNumberFormat="1" applyFont="1" applyFill="1" applyBorder="1" applyAlignment="1">
      <alignment horizontal="center" vertical="center" wrapText="1"/>
    </xf>
    <xf numFmtId="165" fontId="26" fillId="13" borderId="16" xfId="0" applyFont="1" applyFill="1" applyBorder="1" applyAlignment="1">
      <alignment horizontal="center" vertical="center"/>
    </xf>
    <xf numFmtId="165" fontId="26" fillId="13" borderId="17" xfId="0" applyFont="1" applyFill="1" applyBorder="1" applyAlignment="1">
      <alignment horizontal="center" vertical="center"/>
    </xf>
    <xf numFmtId="165" fontId="26" fillId="13" borderId="18" xfId="0" applyFont="1" applyFill="1" applyBorder="1" applyAlignment="1">
      <alignment horizontal="center" vertical="center"/>
    </xf>
    <xf numFmtId="0" fontId="8" fillId="10" borderId="22" xfId="0" applyNumberFormat="1" applyFont="1" applyFill="1" applyBorder="1" applyAlignment="1">
      <alignment horizontal="center" vertical="center" wrapText="1"/>
    </xf>
    <xf numFmtId="0" fontId="8" fillId="10" borderId="42" xfId="0" applyNumberFormat="1" applyFont="1" applyFill="1" applyBorder="1" applyAlignment="1">
      <alignment horizontal="center" vertical="center" wrapText="1"/>
    </xf>
    <xf numFmtId="165" fontId="26" fillId="12" borderId="16" xfId="0" applyFont="1" applyFill="1" applyBorder="1" applyAlignment="1">
      <alignment horizontal="center" vertical="center"/>
    </xf>
    <xf numFmtId="165" fontId="26" fillId="12" borderId="17" xfId="0" applyFont="1" applyFill="1" applyBorder="1" applyAlignment="1">
      <alignment horizontal="center" vertical="center"/>
    </xf>
    <xf numFmtId="165" fontId="26" fillId="12" borderId="18" xfId="0" applyFont="1" applyFill="1" applyBorder="1" applyAlignment="1">
      <alignment horizontal="center" vertical="center"/>
    </xf>
    <xf numFmtId="0" fontId="30" fillId="0" borderId="28" xfId="0" applyNumberFormat="1" applyFont="1" applyBorder="1" applyAlignment="1">
      <alignment horizontal="center" vertical="top" wrapText="1"/>
    </xf>
    <xf numFmtId="0" fontId="30" fillId="0" borderId="24" xfId="0" applyNumberFormat="1" applyFont="1" applyBorder="1" applyAlignment="1">
      <alignment horizontal="center" vertical="top" wrapText="1"/>
    </xf>
    <xf numFmtId="0" fontId="29" fillId="0" borderId="26" xfId="0" applyNumberFormat="1" applyFont="1" applyBorder="1" applyAlignment="1">
      <alignment horizontal="left" vertical="top" wrapText="1"/>
    </xf>
    <xf numFmtId="0" fontId="29" fillId="0" borderId="39" xfId="0" applyNumberFormat="1" applyFont="1" applyBorder="1" applyAlignment="1">
      <alignment horizontal="left" vertical="top" wrapText="1"/>
    </xf>
    <xf numFmtId="3" fontId="0" fillId="0" borderId="33" xfId="0" applyNumberFormat="1" applyBorder="1" applyAlignment="1">
      <alignment horizontal="center" vertical="center" wrapText="1"/>
    </xf>
    <xf numFmtId="3" fontId="0" fillId="0" borderId="22" xfId="0" applyNumberFormat="1" applyBorder="1" applyAlignment="1">
      <alignment horizontal="center" vertical="center" wrapText="1"/>
    </xf>
    <xf numFmtId="3" fontId="0" fillId="0" borderId="34" xfId="0" applyNumberFormat="1" applyBorder="1" applyAlignment="1">
      <alignment horizontal="center" vertical="center" wrapText="1"/>
    </xf>
    <xf numFmtId="3" fontId="0" fillId="0" borderId="45" xfId="0" applyNumberFormat="1" applyBorder="1" applyAlignment="1">
      <alignment horizontal="center" vertical="center" wrapText="1"/>
    </xf>
    <xf numFmtId="3" fontId="0" fillId="0" borderId="23" xfId="0" applyNumberFormat="1" applyBorder="1" applyAlignment="1">
      <alignment horizontal="center" vertical="center" wrapText="1"/>
    </xf>
    <xf numFmtId="3" fontId="0" fillId="0" borderId="46" xfId="0" applyNumberFormat="1" applyBorder="1" applyAlignment="1">
      <alignment horizontal="center" vertical="center" wrapText="1"/>
    </xf>
  </cellXfs>
  <cellStyles count="101">
    <cellStyle name="Euro" xfId="1" xr:uid="{00000000-0005-0000-0000-000000000000}"/>
    <cellStyle name="Euro 10" xfId="2" xr:uid="{00000000-0005-0000-0000-000001000000}"/>
    <cellStyle name="Euro 10 2" xfId="3" xr:uid="{00000000-0005-0000-0000-000002000000}"/>
    <cellStyle name="Euro 11" xfId="4" xr:uid="{00000000-0005-0000-0000-000003000000}"/>
    <cellStyle name="Euro 11 2" xfId="5" xr:uid="{00000000-0005-0000-0000-000004000000}"/>
    <cellStyle name="Euro 12" xfId="6" xr:uid="{00000000-0005-0000-0000-000005000000}"/>
    <cellStyle name="Euro 12 2" xfId="7" xr:uid="{00000000-0005-0000-0000-000006000000}"/>
    <cellStyle name="Euro 13" xfId="8" xr:uid="{00000000-0005-0000-0000-000007000000}"/>
    <cellStyle name="Euro 13 2" xfId="9" xr:uid="{00000000-0005-0000-0000-000008000000}"/>
    <cellStyle name="Euro 2" xfId="10" xr:uid="{00000000-0005-0000-0000-000009000000}"/>
    <cellStyle name="Euro 2 2" xfId="11" xr:uid="{00000000-0005-0000-0000-00000A000000}"/>
    <cellStyle name="Euro 3" xfId="12" xr:uid="{00000000-0005-0000-0000-00000B000000}"/>
    <cellStyle name="Euro 3 2" xfId="13" xr:uid="{00000000-0005-0000-0000-00000C000000}"/>
    <cellStyle name="Euro 4" xfId="14" xr:uid="{00000000-0005-0000-0000-00000D000000}"/>
    <cellStyle name="Euro 4 2" xfId="15" xr:uid="{00000000-0005-0000-0000-00000E000000}"/>
    <cellStyle name="Euro 5" xfId="16" xr:uid="{00000000-0005-0000-0000-00000F000000}"/>
    <cellStyle name="Euro 5 2" xfId="17" xr:uid="{00000000-0005-0000-0000-000010000000}"/>
    <cellStyle name="Euro 6" xfId="18" xr:uid="{00000000-0005-0000-0000-000011000000}"/>
    <cellStyle name="Euro 6 2" xfId="19" xr:uid="{00000000-0005-0000-0000-000012000000}"/>
    <cellStyle name="Euro 7" xfId="20" xr:uid="{00000000-0005-0000-0000-000013000000}"/>
    <cellStyle name="Euro 7 2" xfId="21" xr:uid="{00000000-0005-0000-0000-000014000000}"/>
    <cellStyle name="Euro 8" xfId="22" xr:uid="{00000000-0005-0000-0000-000015000000}"/>
    <cellStyle name="Euro 8 2" xfId="23" xr:uid="{00000000-0005-0000-0000-000016000000}"/>
    <cellStyle name="Euro 9" xfId="24" xr:uid="{00000000-0005-0000-0000-000017000000}"/>
    <cellStyle name="Euro 9 2" xfId="25" xr:uid="{00000000-0005-0000-0000-000018000000}"/>
    <cellStyle name="Milliers 2" xfId="26" xr:uid="{00000000-0005-0000-0000-000019000000}"/>
    <cellStyle name="Milliers 2 2" xfId="27" xr:uid="{00000000-0005-0000-0000-00001A000000}"/>
    <cellStyle name="Milliers 2 2 2" xfId="28" xr:uid="{00000000-0005-0000-0000-00001B000000}"/>
    <cellStyle name="Milliers 2 3" xfId="29" xr:uid="{00000000-0005-0000-0000-00001C000000}"/>
    <cellStyle name="Normal" xfId="0" builtinId="0"/>
    <cellStyle name="Normal 10" xfId="30" xr:uid="{00000000-0005-0000-0000-00001E000000}"/>
    <cellStyle name="Normal 10 2" xfId="31" xr:uid="{00000000-0005-0000-0000-00001F000000}"/>
    <cellStyle name="Normal 10 2 2" xfId="32" xr:uid="{00000000-0005-0000-0000-000020000000}"/>
    <cellStyle name="Normal 10 3" xfId="33" xr:uid="{00000000-0005-0000-0000-000021000000}"/>
    <cellStyle name="Normal 11 2" xfId="34" xr:uid="{00000000-0005-0000-0000-000022000000}"/>
    <cellStyle name="Normal 11 2 2" xfId="35" xr:uid="{00000000-0005-0000-0000-000023000000}"/>
    <cellStyle name="Normal 11 2 3" xfId="36" xr:uid="{00000000-0005-0000-0000-000024000000}"/>
    <cellStyle name="Normal 12 2" xfId="37" xr:uid="{00000000-0005-0000-0000-000025000000}"/>
    <cellStyle name="Normal 13 2" xfId="38" xr:uid="{00000000-0005-0000-0000-000026000000}"/>
    <cellStyle name="Normal 14 2" xfId="39" xr:uid="{00000000-0005-0000-0000-000027000000}"/>
    <cellStyle name="Normal 15 2" xfId="40" xr:uid="{00000000-0005-0000-0000-000028000000}"/>
    <cellStyle name="Normal 2" xfId="41" xr:uid="{00000000-0005-0000-0000-000029000000}"/>
    <cellStyle name="Normal 2 10" xfId="42" xr:uid="{00000000-0005-0000-0000-00002A000000}"/>
    <cellStyle name="Normal 2 10 2" xfId="43" xr:uid="{00000000-0005-0000-0000-00002B000000}"/>
    <cellStyle name="Normal 2 11" xfId="44" xr:uid="{00000000-0005-0000-0000-00002C000000}"/>
    <cellStyle name="Normal 2 11 2" xfId="45" xr:uid="{00000000-0005-0000-0000-00002D000000}"/>
    <cellStyle name="Normal 2 12" xfId="46" xr:uid="{00000000-0005-0000-0000-00002E000000}"/>
    <cellStyle name="Normal 2 12 2" xfId="47" xr:uid="{00000000-0005-0000-0000-00002F000000}"/>
    <cellStyle name="Normal 2 13" xfId="48" xr:uid="{00000000-0005-0000-0000-000030000000}"/>
    <cellStyle name="Normal 2 13 2" xfId="49" xr:uid="{00000000-0005-0000-0000-000031000000}"/>
    <cellStyle name="Normal 2 2" xfId="50" xr:uid="{00000000-0005-0000-0000-000032000000}"/>
    <cellStyle name="Normal 2 2 2" xfId="51" xr:uid="{00000000-0005-0000-0000-000033000000}"/>
    <cellStyle name="Normal 2 3" xfId="52" xr:uid="{00000000-0005-0000-0000-000034000000}"/>
    <cellStyle name="Normal 2 3 2" xfId="53" xr:uid="{00000000-0005-0000-0000-000035000000}"/>
    <cellStyle name="Normal 2 4" xfId="54" xr:uid="{00000000-0005-0000-0000-000036000000}"/>
    <cellStyle name="Normal 2 4 2" xfId="55" xr:uid="{00000000-0005-0000-0000-000037000000}"/>
    <cellStyle name="Normal 2 5" xfId="56" xr:uid="{00000000-0005-0000-0000-000038000000}"/>
    <cellStyle name="Normal 2 5 2" xfId="57" xr:uid="{00000000-0005-0000-0000-000039000000}"/>
    <cellStyle name="Normal 2 6" xfId="58" xr:uid="{00000000-0005-0000-0000-00003A000000}"/>
    <cellStyle name="Normal 2 6 2" xfId="59" xr:uid="{00000000-0005-0000-0000-00003B000000}"/>
    <cellStyle name="Normal 2 7" xfId="60" xr:uid="{00000000-0005-0000-0000-00003C000000}"/>
    <cellStyle name="Normal 2 7 2" xfId="61" xr:uid="{00000000-0005-0000-0000-00003D000000}"/>
    <cellStyle name="Normal 2 8" xfId="62" xr:uid="{00000000-0005-0000-0000-00003E000000}"/>
    <cellStyle name="Normal 2 8 2" xfId="63" xr:uid="{00000000-0005-0000-0000-00003F000000}"/>
    <cellStyle name="Normal 2 9" xfId="64" xr:uid="{00000000-0005-0000-0000-000040000000}"/>
    <cellStyle name="Normal 2 9 2" xfId="65" xr:uid="{00000000-0005-0000-0000-000041000000}"/>
    <cellStyle name="Normal 3" xfId="66" xr:uid="{00000000-0005-0000-0000-000042000000}"/>
    <cellStyle name="Normal 3 10" xfId="67" xr:uid="{00000000-0005-0000-0000-000043000000}"/>
    <cellStyle name="Normal 3 2" xfId="68" xr:uid="{00000000-0005-0000-0000-000044000000}"/>
    <cellStyle name="Normal 3 3" xfId="69" xr:uid="{00000000-0005-0000-0000-000045000000}"/>
    <cellStyle name="Normal 3 4" xfId="70" xr:uid="{00000000-0005-0000-0000-000046000000}"/>
    <cellStyle name="Normal 3 5" xfId="71" xr:uid="{00000000-0005-0000-0000-000047000000}"/>
    <cellStyle name="Normal 3 6" xfId="72" xr:uid="{00000000-0005-0000-0000-000048000000}"/>
    <cellStyle name="Normal 3 7" xfId="73" xr:uid="{00000000-0005-0000-0000-000049000000}"/>
    <cellStyle name="Normal 3 8" xfId="74" xr:uid="{00000000-0005-0000-0000-00004A000000}"/>
    <cellStyle name="Normal 3 9" xfId="75" xr:uid="{00000000-0005-0000-0000-00004B000000}"/>
    <cellStyle name="Normal 4" xfId="99" xr:uid="{00000000-0005-0000-0000-00004C000000}"/>
    <cellStyle name="Normal 4 2" xfId="76" xr:uid="{00000000-0005-0000-0000-00004D000000}"/>
    <cellStyle name="Normal 4 3" xfId="77" xr:uid="{00000000-0005-0000-0000-00004E000000}"/>
    <cellStyle name="Normal 4 4" xfId="78" xr:uid="{00000000-0005-0000-0000-00004F000000}"/>
    <cellStyle name="Normal 4 5" xfId="79" xr:uid="{00000000-0005-0000-0000-000050000000}"/>
    <cellStyle name="Normal 4 6" xfId="80" xr:uid="{00000000-0005-0000-0000-000051000000}"/>
    <cellStyle name="Normal 4 7" xfId="81" xr:uid="{00000000-0005-0000-0000-000052000000}"/>
    <cellStyle name="Normal 4 8" xfId="82" xr:uid="{00000000-0005-0000-0000-000053000000}"/>
    <cellStyle name="Normal 4 9" xfId="83" xr:uid="{00000000-0005-0000-0000-000054000000}"/>
    <cellStyle name="Normal 5" xfId="100" xr:uid="{00000000-0005-0000-0000-000055000000}"/>
    <cellStyle name="Normal 5 2" xfId="84" xr:uid="{00000000-0005-0000-0000-000056000000}"/>
    <cellStyle name="Normal 7" xfId="85" xr:uid="{00000000-0005-0000-0000-000057000000}"/>
    <cellStyle name="Normal 7 2" xfId="86" xr:uid="{00000000-0005-0000-0000-000058000000}"/>
    <cellStyle name="Normal 7 2 2" xfId="87" xr:uid="{00000000-0005-0000-0000-000059000000}"/>
    <cellStyle name="Normal 7 3" xfId="88" xr:uid="{00000000-0005-0000-0000-00005A000000}"/>
    <cellStyle name="Normal 8" xfId="89" xr:uid="{00000000-0005-0000-0000-00005B000000}"/>
    <cellStyle name="Normal 8 2" xfId="90" xr:uid="{00000000-0005-0000-0000-00005C000000}"/>
    <cellStyle name="Normal 8 2 2" xfId="91" xr:uid="{00000000-0005-0000-0000-00005D000000}"/>
    <cellStyle name="Normal 8 3" xfId="92" xr:uid="{00000000-0005-0000-0000-00005E000000}"/>
    <cellStyle name="Normal 9" xfId="93" xr:uid="{00000000-0005-0000-0000-00005F000000}"/>
    <cellStyle name="Normal 9 2" xfId="94" xr:uid="{00000000-0005-0000-0000-000060000000}"/>
    <cellStyle name="Normal 9 2 2" xfId="95" xr:uid="{00000000-0005-0000-0000-000061000000}"/>
    <cellStyle name="Normal 9 3" xfId="96" xr:uid="{00000000-0005-0000-0000-000062000000}"/>
    <cellStyle name="Pourcentage 2" xfId="97" xr:uid="{00000000-0005-0000-0000-000063000000}"/>
    <cellStyle name="Pourcentage 2 2" xfId="98" xr:uid="{00000000-0005-0000-0000-000064000000}"/>
  </cellStyles>
  <dxfs count="128"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0000CC"/>
      <color rgb="FFCC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Relationship Id="rId8" Type="http://schemas.openxmlformats.org/officeDocument/2006/relationships/worksheet" Target="worksheets/sheet8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eg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 algn="ctr">
              <a:defRPr/>
            </a:pPr>
            <a:r>
              <a:rPr lang="fr-FR" sz="1200">
                <a:latin typeface="Arial Black" pitchFamily="34" charset="0"/>
              </a:rPr>
              <a:t>EVOLUTION</a:t>
            </a:r>
            <a:r>
              <a:rPr lang="fr-FR" sz="1200" baseline="0">
                <a:latin typeface="Arial Black" pitchFamily="34" charset="0"/>
              </a:rPr>
              <a:t> DE LA CHARGE MENSUELLE Maxi et Mini (en MW)</a:t>
            </a:r>
            <a:endParaRPr lang="fr-FR" sz="1200">
              <a:latin typeface="Arial Black" pitchFamily="34" charset="0"/>
            </a:endParaRPr>
          </a:p>
        </c:rich>
      </c:tx>
      <c:layout>
        <c:manualLayout>
          <c:xMode val="edge"/>
          <c:yMode val="edge"/>
          <c:x val="0.21812724598924724"/>
          <c:y val="5.8908750150307113E-3"/>
        </c:manualLayout>
      </c:layout>
      <c:overlay val="1"/>
    </c:title>
    <c:autoTitleDeleted val="0"/>
    <c:plotArea>
      <c:layout>
        <c:manualLayout>
          <c:layoutTarget val="inner"/>
          <c:xMode val="edge"/>
          <c:yMode val="edge"/>
          <c:x val="0.11318223587149009"/>
          <c:y val="7.3510426581292754E-2"/>
          <c:w val="0.86741739590931544"/>
          <c:h val="0.78836068568352069"/>
        </c:manualLayout>
      </c:layout>
      <c:lineChart>
        <c:grouping val="standard"/>
        <c:varyColors val="0"/>
        <c:ser>
          <c:idx val="0"/>
          <c:order val="0"/>
          <c:tx>
            <c:strRef>
              <c:f>'DETAILS DES POINTES'!$B$8</c:f>
              <c:strCache>
                <c:ptCount val="1"/>
                <c:pt idx="0">
                  <c:v> 00H-7H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POINTES'!$B$9:$B$38</c:f>
              <c:numCache>
                <c:formatCode>0.00</c:formatCode>
                <c:ptCount val="30"/>
                <c:pt idx="0">
                  <c:v>122.16999999999999</c:v>
                </c:pt>
                <c:pt idx="1">
                  <c:v>140.18499999999997</c:v>
                </c:pt>
                <c:pt idx="2">
                  <c:v>137.32999999999998</c:v>
                </c:pt>
                <c:pt idx="3">
                  <c:v>118.41</c:v>
                </c:pt>
                <c:pt idx="4">
                  <c:v>105</c:v>
                </c:pt>
                <c:pt idx="5">
                  <c:v>118.34</c:v>
                </c:pt>
                <c:pt idx="6">
                  <c:v>129.22999999999999</c:v>
                </c:pt>
                <c:pt idx="7">
                  <c:v>129.55000000000001</c:v>
                </c:pt>
                <c:pt idx="8">
                  <c:v>125.72500000000001</c:v>
                </c:pt>
                <c:pt idx="9">
                  <c:v>142.04999999999998</c:v>
                </c:pt>
                <c:pt idx="10">
                  <c:v>133.93</c:v>
                </c:pt>
                <c:pt idx="11">
                  <c:v>126.21</c:v>
                </c:pt>
                <c:pt idx="12">
                  <c:v>113.77</c:v>
                </c:pt>
                <c:pt idx="13">
                  <c:v>127.85999999999999</c:v>
                </c:pt>
                <c:pt idx="14">
                  <c:v>126.94500000000001</c:v>
                </c:pt>
                <c:pt idx="15">
                  <c:v>124.05</c:v>
                </c:pt>
                <c:pt idx="16">
                  <c:v>120.905</c:v>
                </c:pt>
                <c:pt idx="17">
                  <c:v>108.45</c:v>
                </c:pt>
                <c:pt idx="18">
                  <c:v>112.72</c:v>
                </c:pt>
                <c:pt idx="19">
                  <c:v>128.09</c:v>
                </c:pt>
                <c:pt idx="20">
                  <c:v>118.94500000000001</c:v>
                </c:pt>
                <c:pt idx="21">
                  <c:v>118.97500000000001</c:v>
                </c:pt>
                <c:pt idx="22">
                  <c:v>60</c:v>
                </c:pt>
                <c:pt idx="23">
                  <c:v>75</c:v>
                </c:pt>
                <c:pt idx="24">
                  <c:v>60</c:v>
                </c:pt>
                <c:pt idx="25">
                  <c:v>60</c:v>
                </c:pt>
                <c:pt idx="26">
                  <c:v>45</c:v>
                </c:pt>
                <c:pt idx="27">
                  <c:v>75</c:v>
                </c:pt>
                <c:pt idx="28">
                  <c:v>60</c:v>
                </c:pt>
                <c:pt idx="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F8D-47B0-A500-1291489060BB}"/>
            </c:ext>
          </c:extLst>
        </c:ser>
        <c:ser>
          <c:idx val="1"/>
          <c:order val="1"/>
          <c:tx>
            <c:strRef>
              <c:f>'DETAILS DES POINTES'!$C$8</c:f>
              <c:strCache>
                <c:ptCount val="1"/>
                <c:pt idx="0">
                  <c:v> 7H-18H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POINTES'!$C$9:$C$38</c:f>
              <c:numCache>
                <c:formatCode>0.00</c:formatCode>
                <c:ptCount val="30"/>
                <c:pt idx="0">
                  <c:v>146.30500000000001</c:v>
                </c:pt>
                <c:pt idx="1">
                  <c:v>154.345</c:v>
                </c:pt>
                <c:pt idx="2">
                  <c:v>119.47999999999999</c:v>
                </c:pt>
                <c:pt idx="3">
                  <c:v>108.15</c:v>
                </c:pt>
                <c:pt idx="4">
                  <c:v>110.94999999999999</c:v>
                </c:pt>
                <c:pt idx="5">
                  <c:v>145.45000000000002</c:v>
                </c:pt>
                <c:pt idx="6">
                  <c:v>151.76500000000001</c:v>
                </c:pt>
                <c:pt idx="7">
                  <c:v>152.74999999999997</c:v>
                </c:pt>
                <c:pt idx="8">
                  <c:v>144.685</c:v>
                </c:pt>
                <c:pt idx="9">
                  <c:v>125.47499999999999</c:v>
                </c:pt>
                <c:pt idx="10">
                  <c:v>108.99999999999999</c:v>
                </c:pt>
                <c:pt idx="11">
                  <c:v>131.55500000000001</c:v>
                </c:pt>
                <c:pt idx="12">
                  <c:v>140.85499999999999</c:v>
                </c:pt>
                <c:pt idx="13">
                  <c:v>130.04500000000002</c:v>
                </c:pt>
                <c:pt idx="14">
                  <c:v>136.16999999999999</c:v>
                </c:pt>
                <c:pt idx="15">
                  <c:v>136.57499999999999</c:v>
                </c:pt>
                <c:pt idx="16">
                  <c:v>113.42999999999999</c:v>
                </c:pt>
                <c:pt idx="17">
                  <c:v>106.3</c:v>
                </c:pt>
                <c:pt idx="18">
                  <c:v>137.98000000000002</c:v>
                </c:pt>
                <c:pt idx="19">
                  <c:v>127.89999999999999</c:v>
                </c:pt>
                <c:pt idx="20">
                  <c:v>111.83999999999999</c:v>
                </c:pt>
                <c:pt idx="21">
                  <c:v>139.20000000000002</c:v>
                </c:pt>
                <c:pt idx="22">
                  <c:v>139.48499999999999</c:v>
                </c:pt>
                <c:pt idx="23">
                  <c:v>130.505</c:v>
                </c:pt>
                <c:pt idx="24">
                  <c:v>114.27500000000001</c:v>
                </c:pt>
                <c:pt idx="25">
                  <c:v>153.36999999999998</c:v>
                </c:pt>
                <c:pt idx="26">
                  <c:v>141.93499999999997</c:v>
                </c:pt>
                <c:pt idx="27">
                  <c:v>163.28499999999997</c:v>
                </c:pt>
                <c:pt idx="28">
                  <c:v>156.84499999999997</c:v>
                </c:pt>
                <c:pt idx="29">
                  <c:v>162.93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F8D-47B0-A500-1291489060BB}"/>
            </c:ext>
          </c:extLst>
        </c:ser>
        <c:ser>
          <c:idx val="2"/>
          <c:order val="2"/>
          <c:tx>
            <c:strRef>
              <c:f>'DETAILS DES POINTES'!$D$8</c:f>
              <c:strCache>
                <c:ptCount val="1"/>
                <c:pt idx="0">
                  <c:v> 18H-23H30 </c:v>
                </c:pt>
              </c:strCache>
            </c:strRef>
          </c:tx>
          <c:spPr>
            <a:ln>
              <a:solidFill>
                <a:schemeClr val="accent6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POINTES'!$D$9:$D$38</c:f>
              <c:numCache>
                <c:formatCode>0.00</c:formatCode>
                <c:ptCount val="30"/>
                <c:pt idx="0">
                  <c:v>167.17999999999998</c:v>
                </c:pt>
                <c:pt idx="1">
                  <c:v>169.01</c:v>
                </c:pt>
                <c:pt idx="2">
                  <c:v>155.18</c:v>
                </c:pt>
                <c:pt idx="3">
                  <c:v>135.35999999999999</c:v>
                </c:pt>
                <c:pt idx="4">
                  <c:v>146.465</c:v>
                </c:pt>
                <c:pt idx="5">
                  <c:v>166.83499999999998</c:v>
                </c:pt>
                <c:pt idx="6">
                  <c:v>172.50699999999998</c:v>
                </c:pt>
                <c:pt idx="7">
                  <c:v>130.33500000000001</c:v>
                </c:pt>
                <c:pt idx="8">
                  <c:v>152.66000000000003</c:v>
                </c:pt>
                <c:pt idx="9">
                  <c:v>162.25</c:v>
                </c:pt>
                <c:pt idx="10">
                  <c:v>152.11000000000001</c:v>
                </c:pt>
                <c:pt idx="11">
                  <c:v>155.065</c:v>
                </c:pt>
                <c:pt idx="12">
                  <c:v>163.48000000000005</c:v>
                </c:pt>
                <c:pt idx="13">
                  <c:v>156.73000000000002</c:v>
                </c:pt>
                <c:pt idx="14">
                  <c:v>156.71</c:v>
                </c:pt>
                <c:pt idx="15">
                  <c:v>152.60000000000002</c:v>
                </c:pt>
                <c:pt idx="16">
                  <c:v>140.52000000000001</c:v>
                </c:pt>
                <c:pt idx="17">
                  <c:v>140.55500000000001</c:v>
                </c:pt>
                <c:pt idx="18">
                  <c:v>159.6</c:v>
                </c:pt>
                <c:pt idx="19">
                  <c:v>151.87</c:v>
                </c:pt>
                <c:pt idx="20">
                  <c:v>148.745</c:v>
                </c:pt>
                <c:pt idx="21">
                  <c:v>157.17999999999998</c:v>
                </c:pt>
                <c:pt idx="22">
                  <c:v>75</c:v>
                </c:pt>
                <c:pt idx="23">
                  <c:v>75</c:v>
                </c:pt>
                <c:pt idx="24">
                  <c:v>60</c:v>
                </c:pt>
                <c:pt idx="25">
                  <c:v>60</c:v>
                </c:pt>
                <c:pt idx="26">
                  <c:v>90</c:v>
                </c:pt>
                <c:pt idx="27">
                  <c:v>60</c:v>
                </c:pt>
                <c:pt idx="28">
                  <c:v>60</c:v>
                </c:pt>
                <c:pt idx="29">
                  <c:v>60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F8D-47B0-A500-1291489060BB}"/>
            </c:ext>
          </c:extLst>
        </c:ser>
        <c:ser>
          <c:idx val="3"/>
          <c:order val="3"/>
          <c:tx>
            <c:strRef>
              <c:f>'DETAILS DES POINTES'!$E$8</c:f>
              <c:strCache>
                <c:ptCount val="1"/>
                <c:pt idx="0">
                  <c:v> 00H-23H30(max)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POINTES'!$E$9:$E$38</c:f>
              <c:numCache>
                <c:formatCode>0.00</c:formatCode>
                <c:ptCount val="30"/>
                <c:pt idx="0">
                  <c:v>167.17999999999998</c:v>
                </c:pt>
                <c:pt idx="1">
                  <c:v>169.01</c:v>
                </c:pt>
                <c:pt idx="2">
                  <c:v>155.18</c:v>
                </c:pt>
                <c:pt idx="3">
                  <c:v>135.35999999999999</c:v>
                </c:pt>
                <c:pt idx="4">
                  <c:v>146.465</c:v>
                </c:pt>
                <c:pt idx="5">
                  <c:v>166.83499999999998</c:v>
                </c:pt>
                <c:pt idx="6">
                  <c:v>172.50699999999998</c:v>
                </c:pt>
                <c:pt idx="7">
                  <c:v>152.74999999999997</c:v>
                </c:pt>
                <c:pt idx="8">
                  <c:v>152.66000000000003</c:v>
                </c:pt>
                <c:pt idx="9">
                  <c:v>162.25</c:v>
                </c:pt>
                <c:pt idx="10">
                  <c:v>152.11000000000001</c:v>
                </c:pt>
                <c:pt idx="11">
                  <c:v>155.065</c:v>
                </c:pt>
                <c:pt idx="12">
                  <c:v>163.48000000000005</c:v>
                </c:pt>
                <c:pt idx="13">
                  <c:v>156.73000000000002</c:v>
                </c:pt>
                <c:pt idx="14">
                  <c:v>156.71</c:v>
                </c:pt>
                <c:pt idx="15">
                  <c:v>152.60000000000002</c:v>
                </c:pt>
                <c:pt idx="16">
                  <c:v>140.52000000000001</c:v>
                </c:pt>
                <c:pt idx="17">
                  <c:v>140.55500000000001</c:v>
                </c:pt>
                <c:pt idx="18">
                  <c:v>159.6</c:v>
                </c:pt>
                <c:pt idx="19">
                  <c:v>151.87</c:v>
                </c:pt>
                <c:pt idx="20">
                  <c:v>148.745</c:v>
                </c:pt>
                <c:pt idx="21">
                  <c:v>157.17999999999998</c:v>
                </c:pt>
                <c:pt idx="22">
                  <c:v>158.69999999999999</c:v>
                </c:pt>
                <c:pt idx="23">
                  <c:v>150.41</c:v>
                </c:pt>
                <c:pt idx="24">
                  <c:v>141.10500000000002</c:v>
                </c:pt>
                <c:pt idx="25">
                  <c:v>156.47</c:v>
                </c:pt>
                <c:pt idx="26">
                  <c:v>155.07499999999999</c:v>
                </c:pt>
                <c:pt idx="27">
                  <c:v>163.28499999999997</c:v>
                </c:pt>
                <c:pt idx="28">
                  <c:v>159.10500000000002</c:v>
                </c:pt>
                <c:pt idx="29">
                  <c:v>162.93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F8D-47B0-A500-1291489060BB}"/>
            </c:ext>
          </c:extLst>
        </c:ser>
        <c:ser>
          <c:idx val="4"/>
          <c:order val="4"/>
          <c:tx>
            <c:strRef>
              <c:f>'DETAILS DES POINTES'!$F$8</c:f>
              <c:strCache>
                <c:ptCount val="1"/>
                <c:pt idx="0">
                  <c:v> 00H-23H30(min) </c:v>
                </c:pt>
              </c:strCache>
            </c:strRef>
          </c:tx>
          <c:marker>
            <c:symbol val="none"/>
          </c:marker>
          <c:cat>
            <c:numRef>
              <c:f>'DETAILS DES POINTES'!$A$9:$A$38</c:f>
              <c:numCache>
                <c:formatCode>General</c:formatCode>
                <c:ptCount val="30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</c:numCache>
            </c:numRef>
          </c:cat>
          <c:val>
            <c:numRef>
              <c:f>'DETAILS DES POINTES'!$F$9:$F$38</c:f>
              <c:numCache>
                <c:formatCode>0.00</c:formatCode>
                <c:ptCount val="30"/>
                <c:pt idx="0">
                  <c:v>109.295</c:v>
                </c:pt>
                <c:pt idx="1">
                  <c:v>106.66</c:v>
                </c:pt>
                <c:pt idx="2">
                  <c:v>98.63</c:v>
                </c:pt>
                <c:pt idx="3">
                  <c:v>54.51</c:v>
                </c:pt>
                <c:pt idx="4">
                  <c:v>84</c:v>
                </c:pt>
                <c:pt idx="5">
                  <c:v>103.28</c:v>
                </c:pt>
                <c:pt idx="6">
                  <c:v>110.32000000000001</c:v>
                </c:pt>
                <c:pt idx="7">
                  <c:v>22.35</c:v>
                </c:pt>
                <c:pt idx="8">
                  <c:v>78.399999999999991</c:v>
                </c:pt>
                <c:pt idx="9">
                  <c:v>106.3</c:v>
                </c:pt>
                <c:pt idx="10">
                  <c:v>100.46000000000001</c:v>
                </c:pt>
                <c:pt idx="11">
                  <c:v>42.774999999999999</c:v>
                </c:pt>
                <c:pt idx="12">
                  <c:v>105.26999999999998</c:v>
                </c:pt>
                <c:pt idx="13">
                  <c:v>109.185</c:v>
                </c:pt>
                <c:pt idx="14">
                  <c:v>109.545</c:v>
                </c:pt>
                <c:pt idx="15">
                  <c:v>56.65</c:v>
                </c:pt>
                <c:pt idx="16">
                  <c:v>92.08</c:v>
                </c:pt>
                <c:pt idx="17">
                  <c:v>88.4</c:v>
                </c:pt>
                <c:pt idx="18">
                  <c:v>73.8</c:v>
                </c:pt>
                <c:pt idx="19">
                  <c:v>99.399999999999991</c:v>
                </c:pt>
                <c:pt idx="20">
                  <c:v>93.594999999999999</c:v>
                </c:pt>
                <c:pt idx="21">
                  <c:v>103.68</c:v>
                </c:pt>
                <c:pt idx="22">
                  <c:v>110.39999999999999</c:v>
                </c:pt>
                <c:pt idx="23">
                  <c:v>51.609999999999992</c:v>
                </c:pt>
                <c:pt idx="24">
                  <c:v>85.575000000000003</c:v>
                </c:pt>
                <c:pt idx="25">
                  <c:v>61.65</c:v>
                </c:pt>
                <c:pt idx="26">
                  <c:v>79.674999999999997</c:v>
                </c:pt>
                <c:pt idx="27">
                  <c:v>108.625</c:v>
                </c:pt>
                <c:pt idx="28">
                  <c:v>108.13500000000001</c:v>
                </c:pt>
                <c:pt idx="29">
                  <c:v>104.28999999999999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F8D-47B0-A500-1291489060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03163824"/>
        <c:axId val="503157552"/>
      </c:lineChart>
      <c:catAx>
        <c:axId val="503163824"/>
        <c:scaling>
          <c:orientation val="minMax"/>
        </c:scaling>
        <c:delete val="0"/>
        <c:axPos val="b"/>
        <c:minorGridlines/>
        <c:title>
          <c:tx>
            <c:rich>
              <a:bodyPr/>
              <a:lstStyle/>
              <a:p>
                <a:pPr>
                  <a:defRPr/>
                </a:pPr>
                <a:r>
                  <a:rPr lang="en-US" sz="1800"/>
                  <a:t>Jours</a:t>
                </a:r>
              </a:p>
            </c:rich>
          </c:tx>
          <c:layout>
            <c:manualLayout>
              <c:xMode val="edge"/>
              <c:yMode val="edge"/>
              <c:x val="0.43291773516005944"/>
              <c:y val="0.9115269122165417"/>
            </c:manualLayout>
          </c:layout>
          <c:overlay val="0"/>
        </c:title>
        <c:numFmt formatCode="General" sourceLinked="1"/>
        <c:majorTickMark val="out"/>
        <c:minorTickMark val="none"/>
        <c:tickLblPos val="nextTo"/>
        <c:crossAx val="503157552"/>
        <c:crosses val="autoZero"/>
        <c:auto val="1"/>
        <c:lblAlgn val="ctr"/>
        <c:lblOffset val="100"/>
        <c:noMultiLvlLbl val="0"/>
      </c:catAx>
      <c:valAx>
        <c:axId val="503157552"/>
        <c:scaling>
          <c:orientation val="minMax"/>
        </c:scaling>
        <c:delete val="0"/>
        <c:axPos val="l"/>
        <c:minorGridlines/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en-US"/>
                  <a:t>Charge (MW)</a:t>
                </a:r>
              </a:p>
            </c:rich>
          </c:tx>
          <c:layout>
            <c:manualLayout>
              <c:xMode val="edge"/>
              <c:yMode val="edge"/>
              <c:x val="2.686458286233499E-2"/>
              <c:y val="0.40321462186895313"/>
            </c:manualLayout>
          </c:layout>
          <c:overlay val="0"/>
        </c:title>
        <c:numFmt formatCode="0.00" sourceLinked="1"/>
        <c:majorTickMark val="out"/>
        <c:minorTickMark val="none"/>
        <c:tickLblPos val="nextTo"/>
        <c:crossAx val="503163824"/>
        <c:crosses val="autoZero"/>
        <c:crossBetween val="between"/>
      </c:valAx>
      <c:spPr>
        <a:blipFill>
          <a:blip xmlns:r="http://schemas.openxmlformats.org/officeDocument/2006/relationships" r:embed="rId1"/>
          <a:tile tx="0" ty="0" sx="100000" sy="100000" flip="none" algn="tl"/>
        </a:blipFill>
      </c:spPr>
    </c:plotArea>
    <c:legend>
      <c:legendPos val="b"/>
      <c:layout>
        <c:manualLayout>
          <c:xMode val="edge"/>
          <c:yMode val="edge"/>
          <c:x val="0.21257715222020546"/>
          <c:y val="0.96066806815024897"/>
          <c:w val="0.55218144901698607"/>
          <c:h val="3.8089338358771492E-2"/>
        </c:manualLayout>
      </c:layout>
      <c:overlay val="0"/>
    </c:legend>
    <c:plotVisOnly val="1"/>
    <c:dispBlanksAs val="gap"/>
    <c:showDLblsOverMax val="0"/>
  </c:chart>
  <c:printSettings>
    <c:headerFooter/>
    <c:pageMargins b="0.75000000000001465" l="0.70000000000000062" r="0.70000000000000062" t="0.75000000000001465" header="0.30000000000000032" footer="0.30000000000000032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jpe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333375</xdr:colOff>
      <xdr:row>39</xdr:row>
      <xdr:rowOff>28575</xdr:rowOff>
    </xdr:from>
    <xdr:to>
      <xdr:col>20</xdr:col>
      <xdr:colOff>400050</xdr:colOff>
      <xdr:row>70</xdr:row>
      <xdr:rowOff>152400</xdr:rowOff>
    </xdr:to>
    <xdr:graphicFrame macro="">
      <xdr:nvGraphicFramePr>
        <xdr:cNvPr id="2292504" name="Graphique 1">
          <a:extLst>
            <a:ext uri="{FF2B5EF4-FFF2-40B4-BE49-F238E27FC236}">
              <a16:creationId xmlns:a16="http://schemas.microsoft.com/office/drawing/2014/main" id="{00000000-0008-0000-0000-000018FB22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1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100-00000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108938</xdr:colOff>
      <xdr:row>0</xdr:row>
      <xdr:rowOff>35719</xdr:rowOff>
    </xdr:from>
    <xdr:to>
      <xdr:col>0</xdr:col>
      <xdr:colOff>607218</xdr:colOff>
      <xdr:row>2</xdr:row>
      <xdr:rowOff>83344</xdr:rowOff>
    </xdr:to>
    <xdr:pic>
      <xdr:nvPicPr>
        <xdr:cNvPr id="1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100-00000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8938" y="35719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1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100-00001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1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1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1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47624</xdr:colOff>
      <xdr:row>0</xdr:row>
      <xdr:rowOff>23812</xdr:rowOff>
    </xdr:from>
    <xdr:to>
      <xdr:col>1</xdr:col>
      <xdr:colOff>545904</xdr:colOff>
      <xdr:row>2</xdr:row>
      <xdr:rowOff>71437</xdr:rowOff>
    </xdr:to>
    <xdr:pic>
      <xdr:nvPicPr>
        <xdr:cNvPr id="2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200-00001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2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200-00002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2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200-00002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2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200-00002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2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200-000027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2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200-000029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2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200-00002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4" name="Flèche droite 43">
          <a:extLst>
            <a:ext uri="{FF2B5EF4-FFF2-40B4-BE49-F238E27FC236}">
              <a16:creationId xmlns:a16="http://schemas.microsoft.com/office/drawing/2014/main" id="{00000000-0008-0000-0200-00002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200-00002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2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200-00003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200-00003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200-000033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200-00003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2</xdr:col>
      <xdr:colOff>268605</xdr:colOff>
      <xdr:row>6</xdr:row>
      <xdr:rowOff>100011</xdr:rowOff>
    </xdr:from>
    <xdr:to>
      <xdr:col>3</xdr:col>
      <xdr:colOff>93345</xdr:colOff>
      <xdr:row>6</xdr:row>
      <xdr:rowOff>145730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200-000035000000}"/>
            </a:ext>
          </a:extLst>
        </xdr:cNvPr>
        <xdr:cNvSpPr/>
      </xdr:nvSpPr>
      <xdr:spPr>
        <a:xfrm>
          <a:off x="897255" y="1404936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2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2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200-00003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0200-00003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2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2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2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2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2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2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2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2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2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2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2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02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2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2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200-00004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200-00004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200-00004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200-00004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2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2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200-00005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200-00005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200-00005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3" name="Flèche droite 82">
          <a:extLst>
            <a:ext uri="{FF2B5EF4-FFF2-40B4-BE49-F238E27FC236}">
              <a16:creationId xmlns:a16="http://schemas.microsoft.com/office/drawing/2014/main" id="{00000000-0008-0000-0200-00005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02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02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6" name="Flèche droite 85">
          <a:extLst>
            <a:ext uri="{FF2B5EF4-FFF2-40B4-BE49-F238E27FC236}">
              <a16:creationId xmlns:a16="http://schemas.microsoft.com/office/drawing/2014/main" id="{00000000-0008-0000-0200-00005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0200-00005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0200-00005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9" name="Flèche droite 88">
          <a:extLst>
            <a:ext uri="{FF2B5EF4-FFF2-40B4-BE49-F238E27FC236}">
              <a16:creationId xmlns:a16="http://schemas.microsoft.com/office/drawing/2014/main" id="{00000000-0008-0000-0200-00005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0200-00005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2" name="Flèche droite 91">
          <a:extLst>
            <a:ext uri="{FF2B5EF4-FFF2-40B4-BE49-F238E27FC236}">
              <a16:creationId xmlns:a16="http://schemas.microsoft.com/office/drawing/2014/main" id="{00000000-0008-0000-0200-00005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0200-00005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95" name="Flèche droite 94">
          <a:extLst>
            <a:ext uri="{FF2B5EF4-FFF2-40B4-BE49-F238E27FC236}">
              <a16:creationId xmlns:a16="http://schemas.microsoft.com/office/drawing/2014/main" id="{00000000-0008-0000-0200-00005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3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3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300-000016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300-00001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0300-000018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3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300-00001A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3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300-00001C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3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300-00001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3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1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300-00002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0300-00002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3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3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3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3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3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3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0300-00002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1" name="Flèche droite 40">
          <a:extLst>
            <a:ext uri="{FF2B5EF4-FFF2-40B4-BE49-F238E27FC236}">
              <a16:creationId xmlns:a16="http://schemas.microsoft.com/office/drawing/2014/main" id="{00000000-0008-0000-0300-00002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03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03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03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03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7" name="Flèche droite 46">
          <a:extLst>
            <a:ext uri="{FF2B5EF4-FFF2-40B4-BE49-F238E27FC236}">
              <a16:creationId xmlns:a16="http://schemas.microsoft.com/office/drawing/2014/main" id="{00000000-0008-0000-0300-00002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0300-00003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0300-00003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0" name="Flèche droite 49">
          <a:extLst>
            <a:ext uri="{FF2B5EF4-FFF2-40B4-BE49-F238E27FC236}">
              <a16:creationId xmlns:a16="http://schemas.microsoft.com/office/drawing/2014/main" id="{00000000-0008-0000-0300-00003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03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03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3" name="Flèche droite 52">
          <a:extLst>
            <a:ext uri="{FF2B5EF4-FFF2-40B4-BE49-F238E27FC236}">
              <a16:creationId xmlns:a16="http://schemas.microsoft.com/office/drawing/2014/main" id="{00000000-0008-0000-0300-00003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0300-00003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0300-00003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6" name="Flèche droite 55">
          <a:extLst>
            <a:ext uri="{FF2B5EF4-FFF2-40B4-BE49-F238E27FC236}">
              <a16:creationId xmlns:a16="http://schemas.microsoft.com/office/drawing/2014/main" id="{00000000-0008-0000-0300-00003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5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3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0300-00003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59" name="Flèche droite 58">
          <a:extLst>
            <a:ext uri="{FF2B5EF4-FFF2-40B4-BE49-F238E27FC236}">
              <a16:creationId xmlns:a16="http://schemas.microsoft.com/office/drawing/2014/main" id="{00000000-0008-0000-0300-00003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03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03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2" name="Flèche droite 61">
          <a:extLst>
            <a:ext uri="{FF2B5EF4-FFF2-40B4-BE49-F238E27FC236}">
              <a16:creationId xmlns:a16="http://schemas.microsoft.com/office/drawing/2014/main" id="{00000000-0008-0000-0300-00003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0300-00003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0300-00004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5" name="Flèche droite 64">
          <a:extLst>
            <a:ext uri="{FF2B5EF4-FFF2-40B4-BE49-F238E27FC236}">
              <a16:creationId xmlns:a16="http://schemas.microsoft.com/office/drawing/2014/main" id="{00000000-0008-0000-0300-00004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03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03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68" name="Flèche droite 67">
          <a:extLst>
            <a:ext uri="{FF2B5EF4-FFF2-40B4-BE49-F238E27FC236}">
              <a16:creationId xmlns:a16="http://schemas.microsoft.com/office/drawing/2014/main" id="{00000000-0008-0000-0300-00004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0300-00004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0</xdr:colOff>
      <xdr:row>0</xdr:row>
      <xdr:rowOff>0</xdr:rowOff>
    </xdr:from>
    <xdr:to>
      <xdr:col>1</xdr:col>
      <xdr:colOff>498280</xdr:colOff>
      <xdr:row>2</xdr:row>
      <xdr:rowOff>47625</xdr:rowOff>
    </xdr:to>
    <xdr:pic>
      <xdr:nvPicPr>
        <xdr:cNvPr id="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4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1" name="Flèche droite 70">
          <a:extLst>
            <a:ext uri="{FF2B5EF4-FFF2-40B4-BE49-F238E27FC236}">
              <a16:creationId xmlns:a16="http://schemas.microsoft.com/office/drawing/2014/main" id="{00000000-0008-0000-0300-00004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0300-00004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0300-00004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4" name="Flèche droite 73">
          <a:extLst>
            <a:ext uri="{FF2B5EF4-FFF2-40B4-BE49-F238E27FC236}">
              <a16:creationId xmlns:a16="http://schemas.microsoft.com/office/drawing/2014/main" id="{00000000-0008-0000-0300-00004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03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03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7" name="Flèche droite 76">
          <a:extLst>
            <a:ext uri="{FF2B5EF4-FFF2-40B4-BE49-F238E27FC236}">
              <a16:creationId xmlns:a16="http://schemas.microsoft.com/office/drawing/2014/main" id="{00000000-0008-0000-0300-00004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0300-00004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0300-00004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0" name="Flèche droite 79">
          <a:extLst>
            <a:ext uri="{FF2B5EF4-FFF2-40B4-BE49-F238E27FC236}">
              <a16:creationId xmlns:a16="http://schemas.microsoft.com/office/drawing/2014/main" id="{00000000-0008-0000-0300-00005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419100</xdr:colOff>
      <xdr:row>4</xdr:row>
      <xdr:rowOff>76200</xdr:rowOff>
    </xdr:from>
    <xdr:to>
      <xdr:col>1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03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411480</xdr:colOff>
      <xdr:row>5</xdr:row>
      <xdr:rowOff>76200</xdr:rowOff>
    </xdr:from>
    <xdr:to>
      <xdr:col>1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03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1</xdr:col>
      <xdr:colOff>11907</xdr:colOff>
      <xdr:row>0</xdr:row>
      <xdr:rowOff>0</xdr:rowOff>
    </xdr:from>
    <xdr:to>
      <xdr:col>1</xdr:col>
      <xdr:colOff>510187</xdr:colOff>
      <xdr:row>2</xdr:row>
      <xdr:rowOff>47625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3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73907" y="0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400-00000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400-00000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400-00000E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4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4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400-00001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0400-000012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400-00001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0400-000015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0400-00001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3" name="Flèche droite 22">
          <a:extLst>
            <a:ext uri="{FF2B5EF4-FFF2-40B4-BE49-F238E27FC236}">
              <a16:creationId xmlns:a16="http://schemas.microsoft.com/office/drawing/2014/main" id="{00000000-0008-0000-0400-00001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2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1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0400-00001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6" name="Flèche droit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9" name="Flèche droite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0400-00001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0400-00001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2" name="Flèche droite 31">
          <a:extLst>
            <a:ext uri="{FF2B5EF4-FFF2-40B4-BE49-F238E27FC236}">
              <a16:creationId xmlns:a16="http://schemas.microsoft.com/office/drawing/2014/main" id="{00000000-0008-0000-0400-00002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3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400-00002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0400-00002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5" name="Flèche droite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04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04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8" name="Flèche droite 37">
          <a:extLst>
            <a:ext uri="{FF2B5EF4-FFF2-40B4-BE49-F238E27FC236}">
              <a16:creationId xmlns:a16="http://schemas.microsoft.com/office/drawing/2014/main" id="{00000000-0008-0000-0400-00002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0400-00002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500-00000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5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500-00000B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5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5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5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5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500-000010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" name="Flèche droite 4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524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6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6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6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6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0600-00001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7" name="Flèche droite 16">
          <a:extLst>
            <a:ext uri="{FF2B5EF4-FFF2-40B4-BE49-F238E27FC236}">
              <a16:creationId xmlns:a16="http://schemas.microsoft.com/office/drawing/2014/main" id="{00000000-0008-0000-0600-000011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97032</xdr:colOff>
      <xdr:row>0</xdr:row>
      <xdr:rowOff>59532</xdr:rowOff>
    </xdr:from>
    <xdr:to>
      <xdr:col>0</xdr:col>
      <xdr:colOff>595312</xdr:colOff>
      <xdr:row>2</xdr:row>
      <xdr:rowOff>107157</xdr:rowOff>
    </xdr:to>
    <xdr:pic>
      <xdr:nvPicPr>
        <xdr:cNvPr id="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600-00001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97032" y="59532"/>
          <a:ext cx="498280" cy="547688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0600-00001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0" name="Flèche droite 19">
          <a:extLst>
            <a:ext uri="{FF2B5EF4-FFF2-40B4-BE49-F238E27FC236}">
              <a16:creationId xmlns:a16="http://schemas.microsoft.com/office/drawing/2014/main" id="{00000000-0008-0000-0600-000014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311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46B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107158</xdr:rowOff>
    </xdr:from>
    <xdr:to>
      <xdr:col>0</xdr:col>
      <xdr:colOff>498280</xdr:colOff>
      <xdr:row>2</xdr:row>
      <xdr:rowOff>130970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107158"/>
          <a:ext cx="498280" cy="5238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515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46C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0900-00000D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4" name="Flèche droite 13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0900-00000F000000}"/>
            </a:ext>
          </a:extLst>
        </xdr:cNvPr>
        <xdr:cNvSpPr/>
      </xdr:nvSpPr>
      <xdr:spPr>
        <a:xfrm>
          <a:off x="411480" y="1183481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202406</xdr:colOff>
      <xdr:row>0</xdr:row>
      <xdr:rowOff>102394</xdr:rowOff>
    </xdr:from>
    <xdr:to>
      <xdr:col>1</xdr:col>
      <xdr:colOff>50006</xdr:colOff>
      <xdr:row>3</xdr:row>
      <xdr:rowOff>102394</xdr:rowOff>
    </xdr:to>
    <xdr:pic>
      <xdr:nvPicPr>
        <xdr:cNvPr id="306618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46C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02406" y="102394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190500</xdr:colOff>
      <xdr:row>0</xdr:row>
      <xdr:rowOff>78582</xdr:rowOff>
    </xdr:from>
    <xdr:to>
      <xdr:col>1</xdr:col>
      <xdr:colOff>38100</xdr:colOff>
      <xdr:row>3</xdr:row>
      <xdr:rowOff>78582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78582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A00-000008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A00-000009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A00-00000A000000}"/>
            </a:ext>
          </a:extLst>
        </xdr:cNvPr>
        <xdr:cNvSpPr/>
      </xdr:nvSpPr>
      <xdr:spPr>
        <a:xfrm>
          <a:off x="317373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A00-00000B000000}"/>
            </a:ext>
          </a:extLst>
        </xdr:cNvPr>
        <xdr:cNvSpPr/>
      </xdr:nvSpPr>
      <xdr:spPr>
        <a:xfrm>
          <a:off x="317296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720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46C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B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B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B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B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823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46D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C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C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C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C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6925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46D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D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D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47624</xdr:colOff>
      <xdr:row>0</xdr:row>
      <xdr:rowOff>23813</xdr:rowOff>
    </xdr:from>
    <xdr:to>
      <xdr:col>0</xdr:col>
      <xdr:colOff>657224</xdr:colOff>
      <xdr:row>3</xdr:row>
      <xdr:rowOff>23813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E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7624" y="23813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E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E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E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E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130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46D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0F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0F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0F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0F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0F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0F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0F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23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46E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0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0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0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8" name="Flèche droite 7">
          <a:extLst>
            <a:ext uri="{FF2B5EF4-FFF2-40B4-BE49-F238E27FC236}">
              <a16:creationId xmlns:a16="http://schemas.microsoft.com/office/drawing/2014/main" id="{00000000-0008-0000-1000-000008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000-000009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419100</xdr:colOff>
      <xdr:row>4</xdr:row>
      <xdr:rowOff>76200</xdr:rowOff>
    </xdr:from>
    <xdr:to>
      <xdr:col>63</xdr:col>
      <xdr:colOff>624840</xdr:colOff>
      <xdr:row>4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000-00000A000000}"/>
            </a:ext>
          </a:extLst>
        </xdr:cNvPr>
        <xdr:cNvSpPr/>
      </xdr:nvSpPr>
      <xdr:spPr>
        <a:xfrm>
          <a:off x="31575375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63</xdr:col>
      <xdr:colOff>411480</xdr:colOff>
      <xdr:row>5</xdr:row>
      <xdr:rowOff>76200</xdr:rowOff>
    </xdr:from>
    <xdr:to>
      <xdr:col>63</xdr:col>
      <xdr:colOff>617220</xdr:colOff>
      <xdr:row>5</xdr:row>
      <xdr:rowOff>121919</xdr:rowOff>
    </xdr:to>
    <xdr:sp macro="" textlink="">
      <xdr:nvSpPr>
        <xdr:cNvPr id="11" name="Flèche droite 10">
          <a:extLst>
            <a:ext uri="{FF2B5EF4-FFF2-40B4-BE49-F238E27FC236}">
              <a16:creationId xmlns:a16="http://schemas.microsoft.com/office/drawing/2014/main" id="{00000000-0008-0000-1000-00000B000000}"/>
            </a:ext>
          </a:extLst>
        </xdr:cNvPr>
        <xdr:cNvSpPr/>
      </xdr:nvSpPr>
      <xdr:spPr>
        <a:xfrm>
          <a:off x="31567755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33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46E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1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1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1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1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1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43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46E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2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2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2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2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2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539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46E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3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3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3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3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3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642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46F1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4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4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4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4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4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744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46F5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5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5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5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523875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500-000006000000}"/>
            </a:ext>
          </a:extLst>
        </xdr:cNvPr>
        <xdr:cNvSpPr/>
      </xdr:nvSpPr>
      <xdr:spPr>
        <a:xfrm>
          <a:off x="419100" y="969169"/>
          <a:ext cx="100965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500-000007000000}"/>
            </a:ext>
          </a:extLst>
        </xdr:cNvPr>
        <xdr:cNvSpPr/>
      </xdr:nvSpPr>
      <xdr:spPr>
        <a:xfrm>
          <a:off x="411480" y="1171575"/>
          <a:ext cx="11049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847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46F9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6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6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600-000006000000}"/>
            </a:ext>
          </a:extLst>
        </xdr:cNvPr>
        <xdr:cNvSpPr/>
      </xdr:nvSpPr>
      <xdr:spPr>
        <a:xfrm>
          <a:off x="419100" y="97155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6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600-000009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600-00000A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600-00000C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600-00000D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6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6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6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6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6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6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6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6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6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6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6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6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6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6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6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6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6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7949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6FD2E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7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7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7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7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7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7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7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7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7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7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7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7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7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7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7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7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7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7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7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7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7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7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7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7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7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7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7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7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7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7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7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7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7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7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7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7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7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7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7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7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7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7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7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7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7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7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7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7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7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7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7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7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7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7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7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7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7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051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60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8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8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8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8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8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8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8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8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8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8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8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8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8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8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8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8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8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8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8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8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8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8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8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8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8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8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8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8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8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8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8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8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8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8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8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8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8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8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8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8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8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8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8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8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8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8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8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8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8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8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8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8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8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8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8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8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8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8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8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8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8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8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8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8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8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154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60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9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9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9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9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9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9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9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9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9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9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9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9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9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9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9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9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9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9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9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9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9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9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9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9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9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9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9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9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9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9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9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9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9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9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9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9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9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9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9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9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9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9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9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9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9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9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9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9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9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9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9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9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9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9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9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9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9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9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9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9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3" name="Flèche droite 92">
          <a:extLst>
            <a:ext uri="{FF2B5EF4-FFF2-40B4-BE49-F238E27FC236}">
              <a16:creationId xmlns:a16="http://schemas.microsoft.com/office/drawing/2014/main" id="{00000000-0008-0000-1900-00005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4" name="Flèche droite 93">
          <a:extLst>
            <a:ext uri="{FF2B5EF4-FFF2-40B4-BE49-F238E27FC236}">
              <a16:creationId xmlns:a16="http://schemas.microsoft.com/office/drawing/2014/main" id="{00000000-0008-0000-1900-00005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9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900-00005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6" name="Flèche droite 95">
          <a:extLst>
            <a:ext uri="{FF2B5EF4-FFF2-40B4-BE49-F238E27FC236}">
              <a16:creationId xmlns:a16="http://schemas.microsoft.com/office/drawing/2014/main" id="{00000000-0008-0000-1900-00006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7" name="Flèche droite 96">
          <a:extLst>
            <a:ext uri="{FF2B5EF4-FFF2-40B4-BE49-F238E27FC236}">
              <a16:creationId xmlns:a16="http://schemas.microsoft.com/office/drawing/2014/main" id="{00000000-0008-0000-1900-00006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256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60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A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A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A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A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A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A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A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A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A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A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A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A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A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A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A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A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A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A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A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A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A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A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A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A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A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A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A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A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A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A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A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A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A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A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A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A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A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A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A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A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A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A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A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A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A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A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A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A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A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A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A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A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A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A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A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A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A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A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A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A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A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8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359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60D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B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B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B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B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B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B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B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B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B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B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B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B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B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B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B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B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B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B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B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B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B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B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B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B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B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B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B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B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B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B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B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B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B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B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B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B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B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B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B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B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B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B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B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B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B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B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B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B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B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B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B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B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B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B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B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B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B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B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B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B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B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2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46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611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C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C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C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C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C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C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C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C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C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C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C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C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C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C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C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C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C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C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C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C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C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C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C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C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C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C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C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C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C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C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C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C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C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C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C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C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C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C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C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C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C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C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C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C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C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C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C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C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C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C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C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C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C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C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C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C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C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C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C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C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C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0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0856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615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53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D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D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690563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D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D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D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D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D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D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0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D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D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1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D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D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D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D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D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D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D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D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2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1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D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D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D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D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D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D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3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D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D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D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D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C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D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D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4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2F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D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D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D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D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5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D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D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8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D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D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5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B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D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D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3E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D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D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5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1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D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D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68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4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D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D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1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7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D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D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4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A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D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D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77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4D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D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D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0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0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D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D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3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3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D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D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6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6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D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D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0</xdr:colOff>
      <xdr:row>0</xdr:row>
      <xdr:rowOff>66675</xdr:rowOff>
    </xdr:from>
    <xdr:to>
      <xdr:col>0</xdr:col>
      <xdr:colOff>609600</xdr:colOff>
      <xdr:row>3</xdr:row>
      <xdr:rowOff>66675</xdr:rowOff>
    </xdr:to>
    <xdr:pic>
      <xdr:nvPicPr>
        <xdr:cNvPr id="89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D00-000059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66675"/>
          <a:ext cx="609600" cy="7048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D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D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drawings/drawing3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59532</xdr:colOff>
      <xdr:row>0</xdr:row>
      <xdr:rowOff>0</xdr:rowOff>
    </xdr:from>
    <xdr:to>
      <xdr:col>1</xdr:col>
      <xdr:colOff>38101</xdr:colOff>
      <xdr:row>3</xdr:row>
      <xdr:rowOff>0</xdr:rowOff>
    </xdr:to>
    <xdr:pic>
      <xdr:nvPicPr>
        <xdr:cNvPr id="3086662" name="Image 1" descr="C:\Documents and Settings\bcc.ceet\Mes documents\Mes images\ceet.jpg">
          <a:extLst>
            <a:ext uri="{FF2B5EF4-FFF2-40B4-BE49-F238E27FC236}">
              <a16:creationId xmlns:a16="http://schemas.microsoft.com/office/drawing/2014/main" id="{00000000-0008-0000-1E00-000046192F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9532" y="0"/>
          <a:ext cx="609600" cy="702469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" name="Flèche droite 2">
          <a:extLst>
            <a:ext uri="{FF2B5EF4-FFF2-40B4-BE49-F238E27FC236}">
              <a16:creationId xmlns:a16="http://schemas.microsoft.com/office/drawing/2014/main" id="{00000000-0008-0000-1E00-000003000000}"/>
            </a:ext>
          </a:extLst>
        </xdr:cNvPr>
        <xdr:cNvSpPr/>
      </xdr:nvSpPr>
      <xdr:spPr>
        <a:xfrm>
          <a:off x="419100" y="9525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" name="Flèche droite 3">
          <a:extLst>
            <a:ext uri="{FF2B5EF4-FFF2-40B4-BE49-F238E27FC236}">
              <a16:creationId xmlns:a16="http://schemas.microsoft.com/office/drawing/2014/main" id="{00000000-0008-0000-1E00-000004000000}"/>
            </a:ext>
          </a:extLst>
        </xdr:cNvPr>
        <xdr:cNvSpPr/>
      </xdr:nvSpPr>
      <xdr:spPr>
        <a:xfrm>
          <a:off x="411480" y="11430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" name="Flèche droite 5">
          <a:extLst>
            <a:ext uri="{FF2B5EF4-FFF2-40B4-BE49-F238E27FC236}">
              <a16:creationId xmlns:a16="http://schemas.microsoft.com/office/drawing/2014/main" id="{00000000-0008-0000-1E00-000006000000}"/>
            </a:ext>
          </a:extLst>
        </xdr:cNvPr>
        <xdr:cNvSpPr/>
      </xdr:nvSpPr>
      <xdr:spPr>
        <a:xfrm>
          <a:off x="419100" y="969169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" name="Flèche droite 6">
          <a:extLst>
            <a:ext uri="{FF2B5EF4-FFF2-40B4-BE49-F238E27FC236}">
              <a16:creationId xmlns:a16="http://schemas.microsoft.com/office/drawing/2014/main" id="{00000000-0008-0000-1E00-000007000000}"/>
            </a:ext>
          </a:extLst>
        </xdr:cNvPr>
        <xdr:cNvSpPr/>
      </xdr:nvSpPr>
      <xdr:spPr>
        <a:xfrm>
          <a:off x="411480" y="11715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" name="Flèche droite 8">
          <a:extLst>
            <a:ext uri="{FF2B5EF4-FFF2-40B4-BE49-F238E27FC236}">
              <a16:creationId xmlns:a16="http://schemas.microsoft.com/office/drawing/2014/main" id="{00000000-0008-0000-1E00-00000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0" name="Flèche droite 9">
          <a:extLst>
            <a:ext uri="{FF2B5EF4-FFF2-40B4-BE49-F238E27FC236}">
              <a16:creationId xmlns:a16="http://schemas.microsoft.com/office/drawing/2014/main" id="{00000000-0008-0000-1E00-00000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2" name="Flèche droite 11">
          <a:extLst>
            <a:ext uri="{FF2B5EF4-FFF2-40B4-BE49-F238E27FC236}">
              <a16:creationId xmlns:a16="http://schemas.microsoft.com/office/drawing/2014/main" id="{00000000-0008-0000-1E00-00000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3" name="Flèche droite 12">
          <a:extLst>
            <a:ext uri="{FF2B5EF4-FFF2-40B4-BE49-F238E27FC236}">
              <a16:creationId xmlns:a16="http://schemas.microsoft.com/office/drawing/2014/main" id="{00000000-0008-0000-1E00-00000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5" name="Flèche droite 14">
          <a:extLst>
            <a:ext uri="{FF2B5EF4-FFF2-40B4-BE49-F238E27FC236}">
              <a16:creationId xmlns:a16="http://schemas.microsoft.com/office/drawing/2014/main" id="{00000000-0008-0000-1E00-00000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6" name="Flèche droite 15">
          <a:extLst>
            <a:ext uri="{FF2B5EF4-FFF2-40B4-BE49-F238E27FC236}">
              <a16:creationId xmlns:a16="http://schemas.microsoft.com/office/drawing/2014/main" id="{00000000-0008-0000-1E00-00001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18" name="Flèche droite 17">
          <a:extLst>
            <a:ext uri="{FF2B5EF4-FFF2-40B4-BE49-F238E27FC236}">
              <a16:creationId xmlns:a16="http://schemas.microsoft.com/office/drawing/2014/main" id="{00000000-0008-0000-1E00-00001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19" name="Flèche droite 18">
          <a:extLst>
            <a:ext uri="{FF2B5EF4-FFF2-40B4-BE49-F238E27FC236}">
              <a16:creationId xmlns:a16="http://schemas.microsoft.com/office/drawing/2014/main" id="{00000000-0008-0000-1E00-00001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1" name="Flèche droite 20">
          <a:extLst>
            <a:ext uri="{FF2B5EF4-FFF2-40B4-BE49-F238E27FC236}">
              <a16:creationId xmlns:a16="http://schemas.microsoft.com/office/drawing/2014/main" id="{00000000-0008-0000-1E00-00001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2" name="Flèche droite 21">
          <a:extLst>
            <a:ext uri="{FF2B5EF4-FFF2-40B4-BE49-F238E27FC236}">
              <a16:creationId xmlns:a16="http://schemas.microsoft.com/office/drawing/2014/main" id="{00000000-0008-0000-1E00-00001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4" name="Flèche droite 23">
          <a:extLst>
            <a:ext uri="{FF2B5EF4-FFF2-40B4-BE49-F238E27FC236}">
              <a16:creationId xmlns:a16="http://schemas.microsoft.com/office/drawing/2014/main" id="{00000000-0008-0000-1E00-00001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5" name="Flèche droite 24">
          <a:extLst>
            <a:ext uri="{FF2B5EF4-FFF2-40B4-BE49-F238E27FC236}">
              <a16:creationId xmlns:a16="http://schemas.microsoft.com/office/drawing/2014/main" id="{00000000-0008-0000-1E00-00001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27" name="Flèche droite 26">
          <a:extLst>
            <a:ext uri="{FF2B5EF4-FFF2-40B4-BE49-F238E27FC236}">
              <a16:creationId xmlns:a16="http://schemas.microsoft.com/office/drawing/2014/main" id="{00000000-0008-0000-1E00-00001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28" name="Flèche droite 27">
          <a:extLst>
            <a:ext uri="{FF2B5EF4-FFF2-40B4-BE49-F238E27FC236}">
              <a16:creationId xmlns:a16="http://schemas.microsoft.com/office/drawing/2014/main" id="{00000000-0008-0000-1E00-00001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0" name="Flèche droite 29">
          <a:extLst>
            <a:ext uri="{FF2B5EF4-FFF2-40B4-BE49-F238E27FC236}">
              <a16:creationId xmlns:a16="http://schemas.microsoft.com/office/drawing/2014/main" id="{00000000-0008-0000-1E00-00001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1" name="Flèche droite 30">
          <a:extLst>
            <a:ext uri="{FF2B5EF4-FFF2-40B4-BE49-F238E27FC236}">
              <a16:creationId xmlns:a16="http://schemas.microsoft.com/office/drawing/2014/main" id="{00000000-0008-0000-1E00-00001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3" name="Flèche droite 32">
          <a:extLst>
            <a:ext uri="{FF2B5EF4-FFF2-40B4-BE49-F238E27FC236}">
              <a16:creationId xmlns:a16="http://schemas.microsoft.com/office/drawing/2014/main" id="{00000000-0008-0000-1E00-00002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4" name="Flèche droite 33">
          <a:extLst>
            <a:ext uri="{FF2B5EF4-FFF2-40B4-BE49-F238E27FC236}">
              <a16:creationId xmlns:a16="http://schemas.microsoft.com/office/drawing/2014/main" id="{00000000-0008-0000-1E00-00002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6" name="Flèche droite 35">
          <a:extLst>
            <a:ext uri="{FF2B5EF4-FFF2-40B4-BE49-F238E27FC236}">
              <a16:creationId xmlns:a16="http://schemas.microsoft.com/office/drawing/2014/main" id="{00000000-0008-0000-1E00-00002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37" name="Flèche droite 36">
          <a:extLst>
            <a:ext uri="{FF2B5EF4-FFF2-40B4-BE49-F238E27FC236}">
              <a16:creationId xmlns:a16="http://schemas.microsoft.com/office/drawing/2014/main" id="{00000000-0008-0000-1E00-00002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39" name="Flèche droite 38">
          <a:extLst>
            <a:ext uri="{FF2B5EF4-FFF2-40B4-BE49-F238E27FC236}">
              <a16:creationId xmlns:a16="http://schemas.microsoft.com/office/drawing/2014/main" id="{00000000-0008-0000-1E00-00002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0" name="Flèche droite 39">
          <a:extLst>
            <a:ext uri="{FF2B5EF4-FFF2-40B4-BE49-F238E27FC236}">
              <a16:creationId xmlns:a16="http://schemas.microsoft.com/office/drawing/2014/main" id="{00000000-0008-0000-1E00-00002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2" name="Flèche droite 41">
          <a:extLst>
            <a:ext uri="{FF2B5EF4-FFF2-40B4-BE49-F238E27FC236}">
              <a16:creationId xmlns:a16="http://schemas.microsoft.com/office/drawing/2014/main" id="{00000000-0008-0000-1E00-00002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3" name="Flèche droite 42">
          <a:extLst>
            <a:ext uri="{FF2B5EF4-FFF2-40B4-BE49-F238E27FC236}">
              <a16:creationId xmlns:a16="http://schemas.microsoft.com/office/drawing/2014/main" id="{00000000-0008-0000-1E00-00002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5" name="Flèche droite 44">
          <a:extLst>
            <a:ext uri="{FF2B5EF4-FFF2-40B4-BE49-F238E27FC236}">
              <a16:creationId xmlns:a16="http://schemas.microsoft.com/office/drawing/2014/main" id="{00000000-0008-0000-1E00-00002D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6" name="Flèche droite 45">
          <a:extLst>
            <a:ext uri="{FF2B5EF4-FFF2-40B4-BE49-F238E27FC236}">
              <a16:creationId xmlns:a16="http://schemas.microsoft.com/office/drawing/2014/main" id="{00000000-0008-0000-1E00-00002E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48" name="Flèche droite 47">
          <a:extLst>
            <a:ext uri="{FF2B5EF4-FFF2-40B4-BE49-F238E27FC236}">
              <a16:creationId xmlns:a16="http://schemas.microsoft.com/office/drawing/2014/main" id="{00000000-0008-0000-1E00-000030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49" name="Flèche droite 48">
          <a:extLst>
            <a:ext uri="{FF2B5EF4-FFF2-40B4-BE49-F238E27FC236}">
              <a16:creationId xmlns:a16="http://schemas.microsoft.com/office/drawing/2014/main" id="{00000000-0008-0000-1E00-000031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1" name="Flèche droite 50">
          <a:extLst>
            <a:ext uri="{FF2B5EF4-FFF2-40B4-BE49-F238E27FC236}">
              <a16:creationId xmlns:a16="http://schemas.microsoft.com/office/drawing/2014/main" id="{00000000-0008-0000-1E00-000033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2" name="Flèche droite 51">
          <a:extLst>
            <a:ext uri="{FF2B5EF4-FFF2-40B4-BE49-F238E27FC236}">
              <a16:creationId xmlns:a16="http://schemas.microsoft.com/office/drawing/2014/main" id="{00000000-0008-0000-1E00-000034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4" name="Flèche droite 53">
          <a:extLst>
            <a:ext uri="{FF2B5EF4-FFF2-40B4-BE49-F238E27FC236}">
              <a16:creationId xmlns:a16="http://schemas.microsoft.com/office/drawing/2014/main" id="{00000000-0008-0000-1E00-000036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5" name="Flèche droite 54">
          <a:extLst>
            <a:ext uri="{FF2B5EF4-FFF2-40B4-BE49-F238E27FC236}">
              <a16:creationId xmlns:a16="http://schemas.microsoft.com/office/drawing/2014/main" id="{00000000-0008-0000-1E00-000037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57" name="Flèche droite 56">
          <a:extLst>
            <a:ext uri="{FF2B5EF4-FFF2-40B4-BE49-F238E27FC236}">
              <a16:creationId xmlns:a16="http://schemas.microsoft.com/office/drawing/2014/main" id="{00000000-0008-0000-1E00-000039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58" name="Flèche droite 57">
          <a:extLst>
            <a:ext uri="{FF2B5EF4-FFF2-40B4-BE49-F238E27FC236}">
              <a16:creationId xmlns:a16="http://schemas.microsoft.com/office/drawing/2014/main" id="{00000000-0008-0000-1E00-00003A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0" name="Flèche droite 59">
          <a:extLst>
            <a:ext uri="{FF2B5EF4-FFF2-40B4-BE49-F238E27FC236}">
              <a16:creationId xmlns:a16="http://schemas.microsoft.com/office/drawing/2014/main" id="{00000000-0008-0000-1E00-00003C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1" name="Flèche droite 60">
          <a:extLst>
            <a:ext uri="{FF2B5EF4-FFF2-40B4-BE49-F238E27FC236}">
              <a16:creationId xmlns:a16="http://schemas.microsoft.com/office/drawing/2014/main" id="{00000000-0008-0000-1E00-00003D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3" name="Flèche droite 62">
          <a:extLst>
            <a:ext uri="{FF2B5EF4-FFF2-40B4-BE49-F238E27FC236}">
              <a16:creationId xmlns:a16="http://schemas.microsoft.com/office/drawing/2014/main" id="{00000000-0008-0000-1E00-00003F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4" name="Flèche droite 63">
          <a:extLst>
            <a:ext uri="{FF2B5EF4-FFF2-40B4-BE49-F238E27FC236}">
              <a16:creationId xmlns:a16="http://schemas.microsoft.com/office/drawing/2014/main" id="{00000000-0008-0000-1E00-000040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6" name="Flèche droite 65">
          <a:extLst>
            <a:ext uri="{FF2B5EF4-FFF2-40B4-BE49-F238E27FC236}">
              <a16:creationId xmlns:a16="http://schemas.microsoft.com/office/drawing/2014/main" id="{00000000-0008-0000-1E00-000042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67" name="Flèche droite 66">
          <a:extLst>
            <a:ext uri="{FF2B5EF4-FFF2-40B4-BE49-F238E27FC236}">
              <a16:creationId xmlns:a16="http://schemas.microsoft.com/office/drawing/2014/main" id="{00000000-0008-0000-1E00-000043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69" name="Flèche droite 68">
          <a:extLst>
            <a:ext uri="{FF2B5EF4-FFF2-40B4-BE49-F238E27FC236}">
              <a16:creationId xmlns:a16="http://schemas.microsoft.com/office/drawing/2014/main" id="{00000000-0008-0000-1E00-000045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0" name="Flèche droite 69">
          <a:extLst>
            <a:ext uri="{FF2B5EF4-FFF2-40B4-BE49-F238E27FC236}">
              <a16:creationId xmlns:a16="http://schemas.microsoft.com/office/drawing/2014/main" id="{00000000-0008-0000-1E00-000046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2" name="Flèche droite 71">
          <a:extLst>
            <a:ext uri="{FF2B5EF4-FFF2-40B4-BE49-F238E27FC236}">
              <a16:creationId xmlns:a16="http://schemas.microsoft.com/office/drawing/2014/main" id="{00000000-0008-0000-1E00-000048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3" name="Flèche droite 72">
          <a:extLst>
            <a:ext uri="{FF2B5EF4-FFF2-40B4-BE49-F238E27FC236}">
              <a16:creationId xmlns:a16="http://schemas.microsoft.com/office/drawing/2014/main" id="{00000000-0008-0000-1E00-000049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5" name="Flèche droite 74">
          <a:extLst>
            <a:ext uri="{FF2B5EF4-FFF2-40B4-BE49-F238E27FC236}">
              <a16:creationId xmlns:a16="http://schemas.microsoft.com/office/drawing/2014/main" id="{00000000-0008-0000-1E00-00004B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6" name="Flèche droite 75">
          <a:extLst>
            <a:ext uri="{FF2B5EF4-FFF2-40B4-BE49-F238E27FC236}">
              <a16:creationId xmlns:a16="http://schemas.microsoft.com/office/drawing/2014/main" id="{00000000-0008-0000-1E00-00004C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78" name="Flèche droite 77">
          <a:extLst>
            <a:ext uri="{FF2B5EF4-FFF2-40B4-BE49-F238E27FC236}">
              <a16:creationId xmlns:a16="http://schemas.microsoft.com/office/drawing/2014/main" id="{00000000-0008-0000-1E00-00004E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79" name="Flèche droite 78">
          <a:extLst>
            <a:ext uri="{FF2B5EF4-FFF2-40B4-BE49-F238E27FC236}">
              <a16:creationId xmlns:a16="http://schemas.microsoft.com/office/drawing/2014/main" id="{00000000-0008-0000-1E00-00004F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1" name="Flèche droite 80">
          <a:extLst>
            <a:ext uri="{FF2B5EF4-FFF2-40B4-BE49-F238E27FC236}">
              <a16:creationId xmlns:a16="http://schemas.microsoft.com/office/drawing/2014/main" id="{00000000-0008-0000-1E00-000051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2" name="Flèche droite 81">
          <a:extLst>
            <a:ext uri="{FF2B5EF4-FFF2-40B4-BE49-F238E27FC236}">
              <a16:creationId xmlns:a16="http://schemas.microsoft.com/office/drawing/2014/main" id="{00000000-0008-0000-1E00-000052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4" name="Flèche droite 83">
          <a:extLst>
            <a:ext uri="{FF2B5EF4-FFF2-40B4-BE49-F238E27FC236}">
              <a16:creationId xmlns:a16="http://schemas.microsoft.com/office/drawing/2014/main" id="{00000000-0008-0000-1E00-000054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5" name="Flèche droite 84">
          <a:extLst>
            <a:ext uri="{FF2B5EF4-FFF2-40B4-BE49-F238E27FC236}">
              <a16:creationId xmlns:a16="http://schemas.microsoft.com/office/drawing/2014/main" id="{00000000-0008-0000-1E00-000055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87" name="Flèche droite 86">
          <a:extLst>
            <a:ext uri="{FF2B5EF4-FFF2-40B4-BE49-F238E27FC236}">
              <a16:creationId xmlns:a16="http://schemas.microsoft.com/office/drawing/2014/main" id="{00000000-0008-0000-1E00-000057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88" name="Flèche droite 87">
          <a:extLst>
            <a:ext uri="{FF2B5EF4-FFF2-40B4-BE49-F238E27FC236}">
              <a16:creationId xmlns:a16="http://schemas.microsoft.com/office/drawing/2014/main" id="{00000000-0008-0000-1E00-000058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419100</xdr:colOff>
      <xdr:row>4</xdr:row>
      <xdr:rowOff>76200</xdr:rowOff>
    </xdr:from>
    <xdr:to>
      <xdr:col>0</xdr:col>
      <xdr:colOff>624840</xdr:colOff>
      <xdr:row>4</xdr:row>
      <xdr:rowOff>121919</xdr:rowOff>
    </xdr:to>
    <xdr:sp macro="" textlink="">
      <xdr:nvSpPr>
        <xdr:cNvPr id="90" name="Flèche droite 89">
          <a:extLst>
            <a:ext uri="{FF2B5EF4-FFF2-40B4-BE49-F238E27FC236}">
              <a16:creationId xmlns:a16="http://schemas.microsoft.com/office/drawing/2014/main" id="{00000000-0008-0000-1E00-00005A000000}"/>
            </a:ext>
          </a:extLst>
        </xdr:cNvPr>
        <xdr:cNvSpPr/>
      </xdr:nvSpPr>
      <xdr:spPr>
        <a:xfrm>
          <a:off x="419100" y="981075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  <xdr:twoCellAnchor>
    <xdr:from>
      <xdr:col>0</xdr:col>
      <xdr:colOff>411480</xdr:colOff>
      <xdr:row>5</xdr:row>
      <xdr:rowOff>76200</xdr:rowOff>
    </xdr:from>
    <xdr:to>
      <xdr:col>0</xdr:col>
      <xdr:colOff>617220</xdr:colOff>
      <xdr:row>5</xdr:row>
      <xdr:rowOff>121919</xdr:rowOff>
    </xdr:to>
    <xdr:sp macro="" textlink="">
      <xdr:nvSpPr>
        <xdr:cNvPr id="91" name="Flèche droite 90">
          <a:extLst>
            <a:ext uri="{FF2B5EF4-FFF2-40B4-BE49-F238E27FC236}">
              <a16:creationId xmlns:a16="http://schemas.microsoft.com/office/drawing/2014/main" id="{00000000-0008-0000-1E00-00005B000000}"/>
            </a:ext>
          </a:extLst>
        </xdr:cNvPr>
        <xdr:cNvSpPr/>
      </xdr:nvSpPr>
      <xdr:spPr>
        <a:xfrm>
          <a:off x="411480" y="1181100"/>
          <a:ext cx="205740" cy="45719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endParaRPr lang="fr-FR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4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5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6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7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18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19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0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1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2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3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9.xml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25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26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Feuil2"/>
  <dimension ref="A1:AB38"/>
  <sheetViews>
    <sheetView workbookViewId="0">
      <selection activeCell="A5" sqref="A5:XFD5"/>
    </sheetView>
  </sheetViews>
  <sheetFormatPr baseColWidth="10" defaultRowHeight="15"/>
  <cols>
    <col min="1" max="1" width="5.7109375" customWidth="1"/>
    <col min="2" max="4" width="11.85546875" customWidth="1"/>
    <col min="5" max="5" width="16.42578125" bestFit="1" customWidth="1"/>
    <col min="6" max="6" width="15.7109375" customWidth="1"/>
    <col min="7" max="8" width="17" customWidth="1"/>
    <col min="9" max="28" width="11.85546875" customWidth="1"/>
  </cols>
  <sheetData>
    <row r="1" spans="1:28">
      <c r="A1" s="164" t="s">
        <v>72</v>
      </c>
      <c r="B1" s="164"/>
      <c r="C1" s="164"/>
      <c r="D1" s="164"/>
      <c r="E1" s="164"/>
      <c r="F1" s="164"/>
      <c r="G1" s="164"/>
      <c r="H1" s="164"/>
      <c r="I1" s="164"/>
      <c r="J1" s="164"/>
      <c r="K1" s="164"/>
      <c r="L1" s="164"/>
      <c r="M1" s="164"/>
      <c r="N1" s="164"/>
      <c r="O1" s="164"/>
      <c r="P1" s="164"/>
      <c r="Q1" s="164"/>
      <c r="R1" s="164"/>
      <c r="S1" s="164"/>
      <c r="T1" s="164"/>
    </row>
    <row r="2" spans="1:28">
      <c r="A2" s="164"/>
      <c r="B2" s="164"/>
      <c r="C2" s="164"/>
      <c r="D2" s="164"/>
      <c r="E2" s="164"/>
      <c r="F2" s="164"/>
      <c r="G2" s="164"/>
      <c r="H2" s="164"/>
      <c r="I2" s="164"/>
      <c r="J2" s="164"/>
      <c r="K2" s="164"/>
      <c r="L2" s="164"/>
      <c r="M2" s="164"/>
      <c r="N2" s="164"/>
      <c r="O2" s="164"/>
      <c r="P2" s="164"/>
      <c r="Q2" s="164"/>
      <c r="R2" s="164"/>
      <c r="S2" s="164"/>
      <c r="T2" s="164"/>
    </row>
    <row r="4" spans="1:28" ht="16.5">
      <c r="B4" s="165" t="s">
        <v>207</v>
      </c>
      <c r="C4" s="165"/>
      <c r="D4" s="2"/>
    </row>
    <row r="5" spans="1:28" ht="15.75" thickBot="1">
      <c r="B5" s="9">
        <f>MAX(B9:B38)</f>
        <v>142.04999999999998</v>
      </c>
      <c r="C5" s="9">
        <f>MAX(C9:C38)</f>
        <v>163.28499999999997</v>
      </c>
      <c r="D5" s="9">
        <f>MAX(D9:D38)</f>
        <v>172.50699999999998</v>
      </c>
      <c r="E5" s="10">
        <f>MAX(E9:E38)</f>
        <v>172.50699999999998</v>
      </c>
      <c r="F5" s="9">
        <f>MIN(F9:F38)</f>
        <v>22.35</v>
      </c>
      <c r="G5" s="102">
        <f>MAX(G9:G38)</f>
        <v>179.20699999999997</v>
      </c>
      <c r="H5" s="102">
        <f>MIN(H9:H38)</f>
        <v>28.55</v>
      </c>
      <c r="I5" s="9">
        <f>MAX(I9:I38)</f>
        <v>140</v>
      </c>
      <c r="J5" s="9">
        <f>MIN(J9:J38)</f>
        <v>0</v>
      </c>
      <c r="K5" s="9">
        <f>MAX(K9:K38)</f>
        <v>95</v>
      </c>
      <c r="L5" s="9">
        <f>MIN(L9:L38)</f>
        <v>0</v>
      </c>
      <c r="M5" s="9">
        <f>MAX(M9:M38)</f>
        <v>48</v>
      </c>
      <c r="N5" s="9">
        <f>MIN(N9:N38)</f>
        <v>0</v>
      </c>
      <c r="O5" s="9">
        <f>MAX(O9:O38)</f>
        <v>10</v>
      </c>
      <c r="P5" s="9">
        <f>MIN(P9:P38)</f>
        <v>0</v>
      </c>
      <c r="Q5" s="9">
        <f>MAX(Q9:Q38)</f>
        <v>5.6</v>
      </c>
      <c r="R5" s="9">
        <f>MIN(R9:R38)</f>
        <v>0</v>
      </c>
      <c r="S5" s="9">
        <f>MAX(S9:S38)</f>
        <v>8.3000000000000007</v>
      </c>
      <c r="T5" s="9">
        <f>MIN(T9:T38)</f>
        <v>0</v>
      </c>
      <c r="U5" s="9">
        <f>MAX(U9:U38)</f>
        <v>6.91</v>
      </c>
      <c r="V5" s="9">
        <f>MIN(V9:V38)</f>
        <v>5.42</v>
      </c>
      <c r="W5" s="9">
        <f>MAX(W9:W38)</f>
        <v>3.5</v>
      </c>
      <c r="X5" s="9">
        <f>MIN(X9:X38)</f>
        <v>0</v>
      </c>
      <c r="Y5" s="9">
        <f>MAX(Y9:Y38)</f>
        <v>0</v>
      </c>
      <c r="Z5" s="9">
        <f>MIN(Z9:Z38)</f>
        <v>0</v>
      </c>
      <c r="AA5" s="9">
        <f>MAX(AA9:AA38)</f>
        <v>3.5</v>
      </c>
      <c r="AB5" s="9">
        <f>MIN(AB9:AB38)</f>
        <v>0</v>
      </c>
    </row>
    <row r="6" spans="1:28" ht="21.75" customHeight="1" thickBot="1">
      <c r="A6" s="1"/>
      <c r="B6" s="169" t="s">
        <v>178</v>
      </c>
      <c r="C6" s="170"/>
      <c r="D6" s="170"/>
      <c r="E6" s="170"/>
      <c r="F6" s="171"/>
      <c r="G6" s="169" t="s">
        <v>179</v>
      </c>
      <c r="H6" s="171"/>
      <c r="I6" s="157" t="s">
        <v>0</v>
      </c>
      <c r="J6" s="157"/>
      <c r="K6" s="158" t="s">
        <v>2</v>
      </c>
      <c r="L6" s="159"/>
      <c r="M6" s="158" t="s">
        <v>3</v>
      </c>
      <c r="N6" s="159"/>
      <c r="O6" s="172" t="s">
        <v>62</v>
      </c>
      <c r="P6" s="172"/>
      <c r="Q6" s="162" t="s">
        <v>185</v>
      </c>
      <c r="R6" s="163"/>
      <c r="S6" s="173" t="s">
        <v>63</v>
      </c>
      <c r="T6" s="173"/>
      <c r="U6" s="156" t="s">
        <v>68</v>
      </c>
      <c r="V6" s="156"/>
      <c r="W6" s="160" t="s">
        <v>177</v>
      </c>
      <c r="X6" s="161"/>
      <c r="Y6" s="156" t="s">
        <v>64</v>
      </c>
      <c r="Z6" s="156"/>
      <c r="AA6" s="156" t="s">
        <v>69</v>
      </c>
      <c r="AB6" s="156"/>
    </row>
    <row r="7" spans="1:28" ht="15.75" thickBot="1">
      <c r="A7" s="1"/>
      <c r="B7" s="166" t="s">
        <v>65</v>
      </c>
      <c r="C7" s="167"/>
      <c r="D7" s="167"/>
      <c r="E7" s="168"/>
      <c r="F7" s="7" t="s">
        <v>66</v>
      </c>
      <c r="G7" s="8" t="s">
        <v>65</v>
      </c>
      <c r="H7" s="7" t="s">
        <v>66</v>
      </c>
      <c r="I7" s="8" t="s">
        <v>65</v>
      </c>
      <c r="J7" s="7" t="s">
        <v>66</v>
      </c>
      <c r="K7" s="8" t="s">
        <v>65</v>
      </c>
      <c r="L7" s="7" t="s">
        <v>66</v>
      </c>
      <c r="M7" s="8" t="s">
        <v>65</v>
      </c>
      <c r="N7" s="7" t="s">
        <v>66</v>
      </c>
      <c r="O7" s="8" t="s">
        <v>65</v>
      </c>
      <c r="P7" s="7" t="s">
        <v>66</v>
      </c>
      <c r="Q7" s="8" t="s">
        <v>65</v>
      </c>
      <c r="R7" s="7" t="s">
        <v>66</v>
      </c>
      <c r="S7" s="8" t="s">
        <v>65</v>
      </c>
      <c r="T7" s="7" t="s">
        <v>66</v>
      </c>
      <c r="U7" s="8" t="s">
        <v>65</v>
      </c>
      <c r="V7" s="7" t="s">
        <v>66</v>
      </c>
      <c r="W7" s="8" t="s">
        <v>65</v>
      </c>
      <c r="X7" s="7" t="s">
        <v>66</v>
      </c>
      <c r="Y7" s="8" t="s">
        <v>65</v>
      </c>
      <c r="Z7" s="7" t="s">
        <v>66</v>
      </c>
      <c r="AA7" s="8" t="s">
        <v>65</v>
      </c>
      <c r="AB7" s="7" t="s">
        <v>66</v>
      </c>
    </row>
    <row r="8" spans="1:28" s="3" customFormat="1" ht="22.5" customHeight="1">
      <c r="A8" s="4" t="s">
        <v>67</v>
      </c>
      <c r="B8" s="6" t="s">
        <v>70</v>
      </c>
      <c r="C8" s="6" t="s">
        <v>71</v>
      </c>
      <c r="D8" s="6" t="s">
        <v>85</v>
      </c>
      <c r="E8" s="6" t="s">
        <v>86</v>
      </c>
      <c r="F8" s="6" t="s">
        <v>87</v>
      </c>
      <c r="G8" s="6" t="s">
        <v>86</v>
      </c>
      <c r="H8" s="6" t="s">
        <v>87</v>
      </c>
      <c r="I8" s="6" t="s">
        <v>88</v>
      </c>
      <c r="J8" s="6" t="s">
        <v>88</v>
      </c>
      <c r="K8" s="6" t="s">
        <v>88</v>
      </c>
      <c r="L8" s="6" t="s">
        <v>88</v>
      </c>
      <c r="M8" s="6" t="s">
        <v>88</v>
      </c>
      <c r="N8" s="6" t="s">
        <v>88</v>
      </c>
      <c r="O8" s="6" t="s">
        <v>88</v>
      </c>
      <c r="P8" s="6" t="s">
        <v>88</v>
      </c>
      <c r="Q8" s="6" t="s">
        <v>88</v>
      </c>
      <c r="R8" s="6" t="s">
        <v>88</v>
      </c>
      <c r="S8" s="6" t="s">
        <v>88</v>
      </c>
      <c r="T8" s="6" t="s">
        <v>88</v>
      </c>
      <c r="U8" s="6" t="s">
        <v>88</v>
      </c>
      <c r="V8" s="6" t="s">
        <v>88</v>
      </c>
      <c r="W8" s="6" t="s">
        <v>88</v>
      </c>
      <c r="X8" s="6" t="s">
        <v>88</v>
      </c>
      <c r="Y8" s="6" t="s">
        <v>88</v>
      </c>
      <c r="Z8" s="6" t="s">
        <v>88</v>
      </c>
      <c r="AA8" s="6" t="s">
        <v>88</v>
      </c>
      <c r="AB8" s="6" t="s">
        <v>88</v>
      </c>
    </row>
    <row r="9" spans="1:28">
      <c r="A9" s="22">
        <v>1</v>
      </c>
      <c r="B9" s="5">
        <f>MAX('1'!AK10:AK23)</f>
        <v>122.16999999999999</v>
      </c>
      <c r="C9" s="5">
        <f>MAX('1'!AK24:AK46)</f>
        <v>146.30500000000001</v>
      </c>
      <c r="D9" s="5">
        <f>MAX('1'!AK47:AK65)</f>
        <v>167.17999999999998</v>
      </c>
      <c r="E9" s="5">
        <f>MAX('1'!AK10:AK65)</f>
        <v>167.17999999999998</v>
      </c>
      <c r="F9" s="5">
        <f>MIN('1'!AK10:AK65)</f>
        <v>109.295</v>
      </c>
      <c r="G9" s="5">
        <f>MAX('1'!AL10:AL65)</f>
        <v>173.98</v>
      </c>
      <c r="H9" s="5">
        <f>MIN('1'!AL10:AL65)</f>
        <v>114.69500000000001</v>
      </c>
      <c r="I9" s="5">
        <f>MAX('1'!$U$10:$U$65)</f>
        <v>140</v>
      </c>
      <c r="J9" s="5">
        <f>MIN('1'!$U$10:$U$65)</f>
        <v>90</v>
      </c>
      <c r="K9" s="5">
        <f>MAX('1'!$J$10:$J$65)</f>
        <v>93</v>
      </c>
      <c r="L9" s="5">
        <f>MIN('1'!$J$10:$J$65)</f>
        <v>57</v>
      </c>
      <c r="M9" s="5">
        <f>MAX('1'!$T$10:$T$65)</f>
        <v>47</v>
      </c>
      <c r="N9" s="5">
        <f>MIN('1'!$T$10:$T$65)</f>
        <v>33</v>
      </c>
      <c r="O9" s="5">
        <f>MAX('1'!$X$10:$X$65)</f>
        <v>9.5</v>
      </c>
      <c r="P9" s="5">
        <f>MIN('1'!$X$10:$X$65)</f>
        <v>5</v>
      </c>
      <c r="Q9" s="5">
        <f>MAX('1'!$Y$10:$Y$65)</f>
        <v>5.3</v>
      </c>
      <c r="R9" s="5">
        <f>MIN('1'!$Y$10:$Y$65)</f>
        <v>2.7</v>
      </c>
      <c r="S9" s="5">
        <f>MAX('1'!$Z$10:$Z$65)</f>
        <v>7.9</v>
      </c>
      <c r="T9" s="5">
        <f>MIN('1'!$Z$10:$Z$65)</f>
        <v>4.4000000000000004</v>
      </c>
      <c r="U9" s="5">
        <f>MAX('1'!$V$10:$V$65)</f>
        <v>6.43</v>
      </c>
      <c r="V9" s="5">
        <f>MAX('1'!$V$10:$V$65)</f>
        <v>6.43</v>
      </c>
      <c r="W9" s="5">
        <f>MAX('1'!$W$10:$W$65)</f>
        <v>3.5</v>
      </c>
      <c r="X9" s="5">
        <f>MIN('1'!$W$10:$W$65)</f>
        <v>0</v>
      </c>
      <c r="Y9" s="5"/>
      <c r="Z9" s="5"/>
      <c r="AA9" s="5">
        <f>MAX('1'!$AA$10:$AA$65)</f>
        <v>3.3</v>
      </c>
      <c r="AB9" s="5">
        <f>MIN('1'!$AA$10:$AA$65)</f>
        <v>1.9</v>
      </c>
    </row>
    <row r="10" spans="1:28">
      <c r="A10" s="22">
        <v>2</v>
      </c>
      <c r="B10" s="5">
        <f>MAX('2'!AK10:AK23)</f>
        <v>140.18499999999997</v>
      </c>
      <c r="C10" s="5">
        <f>MAX('2'!AK24:AK46)</f>
        <v>154.345</v>
      </c>
      <c r="D10" s="5">
        <f>MAX('2'!AK47:AK65)</f>
        <v>169.01</v>
      </c>
      <c r="E10" s="5">
        <f>MAX('2'!AK10:AK65)</f>
        <v>169.01</v>
      </c>
      <c r="F10" s="5">
        <f>MIN('2'!AK10:AK65)</f>
        <v>106.66</v>
      </c>
      <c r="G10" s="5">
        <f>MAX('2'!AL10:AL65)</f>
        <v>175.70999999999998</v>
      </c>
      <c r="H10" s="5">
        <f>MIN('2'!AL10:AL65)</f>
        <v>112.16</v>
      </c>
      <c r="I10" s="5">
        <f>MAX('2'!$U$10:$U$65)</f>
        <v>139</v>
      </c>
      <c r="J10" s="5">
        <f>MIN('2'!$U$10:$U$65)</f>
        <v>89</v>
      </c>
      <c r="K10" s="5">
        <f>MAX('2'!$J$10:$J$65)</f>
        <v>92</v>
      </c>
      <c r="L10" s="5">
        <f>MIN('2'!$J$10:$J$65)</f>
        <v>61</v>
      </c>
      <c r="M10" s="5">
        <f>MAX('2'!$T$10:$T$65)</f>
        <v>48</v>
      </c>
      <c r="N10" s="5">
        <f>MIN('2'!$T$10:$T$65)</f>
        <v>28</v>
      </c>
      <c r="O10" s="5">
        <f>MAX('2'!$X$10:$X$65)</f>
        <v>10</v>
      </c>
      <c r="P10" s="5">
        <f>MIN('2'!$X$10:$X$65)</f>
        <v>4</v>
      </c>
      <c r="Q10" s="5">
        <f>MAX('2'!$Y$10:$Y$65)</f>
        <v>5.6</v>
      </c>
      <c r="R10" s="5">
        <f>MIN('2'!$Y$10:$Y$65)</f>
        <v>2.6</v>
      </c>
      <c r="S10" s="5">
        <f>MAX('2'!$Z$10:$Z$65)</f>
        <v>8.3000000000000007</v>
      </c>
      <c r="T10" s="5">
        <f>MIN('2'!$Z$10:$Z$65)</f>
        <v>4.8</v>
      </c>
      <c r="U10" s="5">
        <f>MAX('2'!$V$10:$V$65)</f>
        <v>5.51</v>
      </c>
      <c r="V10" s="5">
        <f>MAX('2'!$V$10:$V$65)</f>
        <v>5.51</v>
      </c>
      <c r="W10" s="5">
        <f>MAX('2'!$W$10:$W$65)</f>
        <v>3.5</v>
      </c>
      <c r="X10" s="5">
        <f>MIN('2'!$W$10:$W$65)</f>
        <v>3.5</v>
      </c>
      <c r="Y10" s="5"/>
      <c r="Z10" s="5"/>
      <c r="AA10" s="5">
        <f>MAX('2'!$AA$10:$AA$65)</f>
        <v>3.3</v>
      </c>
      <c r="AB10" s="5">
        <f>MIN('2'!$AA$10:$AA$65)</f>
        <v>0</v>
      </c>
    </row>
    <row r="11" spans="1:28">
      <c r="A11" s="22">
        <v>3</v>
      </c>
      <c r="B11" s="5">
        <f>MAX('3'!AK10:AK23)</f>
        <v>137.32999999999998</v>
      </c>
      <c r="C11" s="5">
        <f>MAX('3'!AK24:AK46)</f>
        <v>119.47999999999999</v>
      </c>
      <c r="D11" s="5">
        <f>MAX('3'!AK47:AK65)</f>
        <v>155.18</v>
      </c>
      <c r="E11" s="5">
        <f>MAX('3'!AK10:AK65)</f>
        <v>155.18</v>
      </c>
      <c r="F11" s="5">
        <f>MIN('3'!AK10:AK65)</f>
        <v>98.63</v>
      </c>
      <c r="G11" s="5">
        <f>MAX('3'!AL10:AL65)</f>
        <v>161.88</v>
      </c>
      <c r="H11" s="5">
        <f>MIN('3'!AL10:AL65)</f>
        <v>103.72999999999999</v>
      </c>
      <c r="I11" s="5">
        <f>MAX('3'!$U$10:$U$65)</f>
        <v>125</v>
      </c>
      <c r="J11" s="5">
        <f>MIN('3'!$U$10:$U$65)</f>
        <v>83</v>
      </c>
      <c r="K11" s="5">
        <f>MAX('3'!$J$10:$J$65)</f>
        <v>85</v>
      </c>
      <c r="L11" s="5">
        <f>MIN('3'!$J$10:$J$65)</f>
        <v>56</v>
      </c>
      <c r="M11" s="5">
        <f>MAX('3'!$T$10:$T$65)</f>
        <v>43</v>
      </c>
      <c r="N11" s="5">
        <f>MIN('3'!$T$10:$T$65)</f>
        <v>27</v>
      </c>
      <c r="O11" s="5">
        <f>MAX('3'!$X$10:$X$65)</f>
        <v>9.5</v>
      </c>
      <c r="P11" s="5">
        <f>MIN('3'!$X$10:$X$65)</f>
        <v>5.5</v>
      </c>
      <c r="Q11" s="5">
        <f>MAX('3'!$Y$10:$Y$65)</f>
        <v>5.5</v>
      </c>
      <c r="R11" s="5">
        <f>MIN('3'!$Y$10:$Y$65)</f>
        <v>1.9</v>
      </c>
      <c r="S11" s="5">
        <f>MAX('3'!$Z$10:$Z$65)</f>
        <v>7.7</v>
      </c>
      <c r="T11" s="5">
        <f>MIN('3'!$Z$10:$Z$65)</f>
        <v>3.5</v>
      </c>
      <c r="U11" s="5">
        <f>MAX('3'!$V$10:$V$65)</f>
        <v>6.83</v>
      </c>
      <c r="V11" s="5">
        <f>MAX('3'!$V$10:$V$65)</f>
        <v>6.83</v>
      </c>
      <c r="W11" s="5">
        <f>MAX('3'!$W$10:$W$65)</f>
        <v>3.5</v>
      </c>
      <c r="X11" s="5">
        <f>MIN('3'!$W$10:$W$65)</f>
        <v>3.5</v>
      </c>
      <c r="Y11" s="5"/>
      <c r="Z11" s="5"/>
      <c r="AA11" s="5">
        <f>MAX('3'!$AA$10:$AA$65)</f>
        <v>3.3</v>
      </c>
      <c r="AB11" s="5">
        <f>MIN('3'!$AA$10:$AA$65)</f>
        <v>0</v>
      </c>
    </row>
    <row r="12" spans="1:28">
      <c r="A12" s="22">
        <v>4</v>
      </c>
      <c r="B12" s="5">
        <f>MAX('4'!AK10:AK23)</f>
        <v>118.41</v>
      </c>
      <c r="C12" s="5">
        <f>MAX('4'!AK24:AK46)</f>
        <v>108.15</v>
      </c>
      <c r="D12" s="5">
        <f>MAX('4'!AK47:AK65)</f>
        <v>135.35999999999999</v>
      </c>
      <c r="E12" s="5">
        <f>MAX('4'!AK10:AK65)</f>
        <v>135.35999999999999</v>
      </c>
      <c r="F12" s="5">
        <f>MIN('4'!AK10:AK65)</f>
        <v>54.51</v>
      </c>
      <c r="G12" s="5">
        <f>MAX('4'!AL10:AL65)</f>
        <v>141.85999999999999</v>
      </c>
      <c r="H12" s="5">
        <f>MIN('4'!AL10:AL65)</f>
        <v>60.01</v>
      </c>
      <c r="I12" s="5">
        <f>MAX('4'!$U$10:$U$65)</f>
        <v>107</v>
      </c>
      <c r="J12" s="5">
        <f>MIN('4'!$U$10:$U$65)</f>
        <v>32</v>
      </c>
      <c r="K12" s="5">
        <f>MAX('4'!$J$10:$J$65)</f>
        <v>73</v>
      </c>
      <c r="L12" s="5">
        <f>MIN('4'!$J$10:$J$65)</f>
        <v>4</v>
      </c>
      <c r="M12" s="5">
        <f>MAX('4'!$T$10:$T$65)</f>
        <v>35</v>
      </c>
      <c r="N12" s="5">
        <f>MIN('4'!$T$10:$T$65)</f>
        <v>23</v>
      </c>
      <c r="O12" s="5">
        <f>MAX('4'!$X$10:$X$65)</f>
        <v>9.1999999999999993</v>
      </c>
      <c r="P12" s="5">
        <f>MIN('4'!$X$10:$X$65)</f>
        <v>3.5</v>
      </c>
      <c r="Q12" s="5">
        <f>MAX('4'!$Y$10:$Y$65)</f>
        <v>5.5</v>
      </c>
      <c r="R12" s="5">
        <f>MIN('4'!$Y$10:$Y$65)</f>
        <v>2.7</v>
      </c>
      <c r="S12" s="5">
        <f>MAX('4'!$Z$10:$Z$65)</f>
        <v>7.6</v>
      </c>
      <c r="T12" s="5">
        <f>MIN('4'!$Z$10:$Z$65)</f>
        <v>4.4000000000000004</v>
      </c>
      <c r="U12" s="5">
        <f>MAX('4'!$V$10:$V$65)</f>
        <v>5.91</v>
      </c>
      <c r="V12" s="5">
        <f>MAX('4'!$V$10:$V$65)</f>
        <v>5.91</v>
      </c>
      <c r="W12" s="5">
        <f>MAX('4'!$W$10:$W$65)</f>
        <v>3.5</v>
      </c>
      <c r="X12" s="5">
        <f>MIN('4'!$W$10:$W$65)</f>
        <v>3.5</v>
      </c>
      <c r="Y12" s="5"/>
      <c r="Z12" s="5"/>
      <c r="AA12" s="5">
        <f>MAX('4'!$AA$10:$AA$65)</f>
        <v>3</v>
      </c>
      <c r="AB12" s="5">
        <f>MIN('4'!$AA$10:$AA$65)</f>
        <v>1.6</v>
      </c>
    </row>
    <row r="13" spans="1:28">
      <c r="A13" s="22">
        <v>5</v>
      </c>
      <c r="B13" s="5">
        <f>MAX('5'!AK10:AK23)</f>
        <v>105</v>
      </c>
      <c r="C13" s="5">
        <f>MAX('5'!AK24:AK46)</f>
        <v>110.94999999999999</v>
      </c>
      <c r="D13" s="5">
        <f>MAX('5'!AK47:AK65)</f>
        <v>146.465</v>
      </c>
      <c r="E13" s="5">
        <f>MAX('5'!AK10:AK65)</f>
        <v>146.465</v>
      </c>
      <c r="F13" s="5">
        <f>MIN('5'!AK10:AK65)</f>
        <v>84</v>
      </c>
      <c r="G13" s="5">
        <f>MAX('5'!AL10:AL65)</f>
        <v>153.16499999999999</v>
      </c>
      <c r="H13" s="5">
        <f>MIN('5'!AL10:AL65)</f>
        <v>89.3</v>
      </c>
      <c r="I13" s="5">
        <f>MAX('5'!$U$10:$U$65)</f>
        <v>118</v>
      </c>
      <c r="J13" s="5">
        <f>MIN('5'!$U$10:$U$65)</f>
        <v>68</v>
      </c>
      <c r="K13" s="5">
        <f>MAX('5'!$J$10:$J$65)</f>
        <v>78</v>
      </c>
      <c r="L13" s="5">
        <f>MIN('5'!$J$10:$J$65)</f>
        <v>43</v>
      </c>
      <c r="M13" s="5">
        <f>MAX('5'!$T$10:$T$65)</f>
        <v>40</v>
      </c>
      <c r="N13" s="5">
        <f>MIN('5'!$T$10:$T$65)</f>
        <v>25</v>
      </c>
      <c r="O13" s="5">
        <f>MAX('5'!$X$10:$X$65)</f>
        <v>8.5</v>
      </c>
      <c r="P13" s="5">
        <f>MIN('5'!$X$10:$X$65)</f>
        <v>5</v>
      </c>
      <c r="Q13" s="5">
        <f>MAX('5'!$Y$10:$Y$65)</f>
        <v>5.3</v>
      </c>
      <c r="R13" s="5">
        <f>MIN('5'!$Y$10:$Y$65)</f>
        <v>2.7</v>
      </c>
      <c r="S13" s="5">
        <f>MAX('5'!$Z$10:$Z$65)</f>
        <v>7.9</v>
      </c>
      <c r="T13" s="5">
        <f>MIN('5'!$Z$10:$Z$65)</f>
        <v>4.3</v>
      </c>
      <c r="U13" s="5">
        <f>MAX('5'!$V$10:$V$65)</f>
        <v>6.54</v>
      </c>
      <c r="V13" s="5">
        <f>MAX('5'!$V$10:$V$65)</f>
        <v>6.54</v>
      </c>
      <c r="W13" s="5">
        <f>MAX('5'!$W$10:$W$65)</f>
        <v>3.5</v>
      </c>
      <c r="X13" s="5">
        <f>MIN('5'!$W$10:$W$65)</f>
        <v>3.5</v>
      </c>
      <c r="Y13" s="5"/>
      <c r="Z13" s="5"/>
      <c r="AA13" s="5">
        <f>MAX('5'!$AA$10:$AA$65)</f>
        <v>3.2</v>
      </c>
      <c r="AB13" s="5">
        <f>MIN('5'!$AA$10:$AA$65)</f>
        <v>1.8</v>
      </c>
    </row>
    <row r="14" spans="1:28">
      <c r="A14" s="22">
        <v>6</v>
      </c>
      <c r="B14" s="5">
        <f>MAX('6'!AK10:AK23)</f>
        <v>118.34</v>
      </c>
      <c r="C14" s="5">
        <f>MAX('6'!AK24:AK46)</f>
        <v>145.45000000000002</v>
      </c>
      <c r="D14" s="5">
        <f>MAX('6'!AK47:AK65)</f>
        <v>166.83499999999998</v>
      </c>
      <c r="E14" s="5">
        <f>MAX('6'!AK10:AK65)</f>
        <v>166.83499999999998</v>
      </c>
      <c r="F14" s="5">
        <f>MIN('6'!AK10:AK65)</f>
        <v>103.28</v>
      </c>
      <c r="G14" s="5">
        <f>MAX('6'!AL10:AL65)</f>
        <v>173.33499999999998</v>
      </c>
      <c r="H14" s="145">
        <f>MIN('6'!AL10:AL65)</f>
        <v>108.78</v>
      </c>
      <c r="I14" s="5">
        <f>MAX('6'!$U$10:$U$65)</f>
        <v>137</v>
      </c>
      <c r="J14" s="5">
        <f>MIN('6'!$U$10:$U$65)</f>
        <v>85</v>
      </c>
      <c r="K14" s="5">
        <f>MAX('6'!$J$10:$J$65)</f>
        <v>91</v>
      </c>
      <c r="L14" s="5">
        <f>MIN('6'!$J$10:$J$65)</f>
        <v>57</v>
      </c>
      <c r="M14" s="5">
        <f>MAX('6'!$T$10:$T$65)</f>
        <v>46</v>
      </c>
      <c r="N14" s="5">
        <f>MIN('6'!$T$10:$T$65)</f>
        <v>28</v>
      </c>
      <c r="O14" s="5">
        <f>MAX('6'!$X$10:$X$65)</f>
        <v>9.5</v>
      </c>
      <c r="P14" s="5">
        <f>MIN('6'!$X$10:$X$65)</f>
        <v>4.5</v>
      </c>
      <c r="Q14" s="5">
        <f>MAX('6'!$Y$10:$Y$65)</f>
        <v>5.2</v>
      </c>
      <c r="R14" s="5">
        <f>MIN('6'!$Y$10:$Y$65)</f>
        <v>2.5</v>
      </c>
      <c r="S14" s="5">
        <f>MAX('6'!$Z$10:$Z$65)</f>
        <v>7.7</v>
      </c>
      <c r="T14" s="5">
        <f>MIN('6'!$Z$10:$Z$65)</f>
        <v>4.9000000000000004</v>
      </c>
      <c r="U14" s="5">
        <f>MAX('6'!$V$10:$V$65)</f>
        <v>6.56</v>
      </c>
      <c r="V14" s="5">
        <f>MAX('6'!$V$10:$V$65)</f>
        <v>6.56</v>
      </c>
      <c r="W14" s="5">
        <f>MAX('6'!$W$10:$W$65)</f>
        <v>3.5</v>
      </c>
      <c r="X14" s="5">
        <f>MIN('6'!$W$10:$W$65)</f>
        <v>3.5</v>
      </c>
      <c r="Y14" s="5"/>
      <c r="Z14" s="5"/>
      <c r="AA14" s="5">
        <f>MAX('6'!$AA$10:$AA$65)</f>
        <v>3.2</v>
      </c>
      <c r="AB14" s="5">
        <f>MIN('6'!$AA$10:$AA$65)</f>
        <v>0</v>
      </c>
    </row>
    <row r="15" spans="1:28">
      <c r="A15" s="22">
        <v>7</v>
      </c>
      <c r="B15" s="5">
        <f>MAX('7'!AK10:AK23)</f>
        <v>129.22999999999999</v>
      </c>
      <c r="C15" s="5">
        <f>MAX('7'!AK24:AK46)</f>
        <v>151.76500000000001</v>
      </c>
      <c r="D15" s="5">
        <f>MAX('7'!AK47:AK65)</f>
        <v>172.50699999999998</v>
      </c>
      <c r="E15" s="5">
        <f>MAX('7'!AK10:AK65)</f>
        <v>172.50699999999998</v>
      </c>
      <c r="F15" s="5">
        <f>MIN('7'!AK10:AK65)</f>
        <v>110.32000000000001</v>
      </c>
      <c r="G15" s="5">
        <f>MAX('7'!AL10:AL65)</f>
        <v>179.20699999999997</v>
      </c>
      <c r="H15" s="5">
        <f>MIN('7'!AL10:AL65)</f>
        <v>115.82000000000001</v>
      </c>
      <c r="I15" s="5">
        <f>MAX('7'!$U$10:$U$65)</f>
        <v>134</v>
      </c>
      <c r="J15" s="5">
        <f>MIN('7'!$U$10:$U$65)</f>
        <v>92</v>
      </c>
      <c r="K15" s="5">
        <f>MAX('7'!$J$10:$J$65)</f>
        <v>95</v>
      </c>
      <c r="L15" s="5">
        <f>MIN('7'!$J$10:$J$65)</f>
        <v>58</v>
      </c>
      <c r="M15" s="5">
        <f>MAX('7'!$T$10:$T$65)</f>
        <v>46</v>
      </c>
      <c r="N15" s="5">
        <f>MIN('7'!$T$10:$T$65)</f>
        <v>34</v>
      </c>
      <c r="O15" s="101">
        <f>MAX('7'!$X$10:$X$65)</f>
        <v>9.5</v>
      </c>
      <c r="P15" s="5">
        <f>MIN('7'!$X$10:$X$65)</f>
        <v>5.8</v>
      </c>
      <c r="Q15" s="5">
        <f>MAX('7'!$Y$10:$Y$65)</f>
        <v>5.4</v>
      </c>
      <c r="R15" s="5">
        <f>MIN('7'!$Y$10:$Y$65)</f>
        <v>2.6</v>
      </c>
      <c r="S15" s="5">
        <f>MAX('7'!$Z$10:$Z$65)</f>
        <v>7.6</v>
      </c>
      <c r="T15" s="5">
        <f>MIN('7'!$Z$10:$Z$65)</f>
        <v>4.2</v>
      </c>
      <c r="U15" s="5">
        <f>MAX('7'!$V$10:$V$65)</f>
        <v>6.37</v>
      </c>
      <c r="V15" s="5">
        <f>MAX('7'!$V$10:$V$65)</f>
        <v>6.37</v>
      </c>
      <c r="W15" s="5">
        <f>MAX('7'!$W$10:$W$65)</f>
        <v>3.5</v>
      </c>
      <c r="X15" s="5">
        <f>MIN('7'!$W$10:$W$65)</f>
        <v>3.5</v>
      </c>
      <c r="Y15" s="5"/>
      <c r="Z15" s="5"/>
      <c r="AA15" s="5">
        <f>MAX('7'!$AA$10:$AA$65)</f>
        <v>3.2</v>
      </c>
      <c r="AB15" s="5">
        <f>MIN('7'!$AA$10:$AA$65)</f>
        <v>1.9</v>
      </c>
    </row>
    <row r="16" spans="1:28">
      <c r="A16" s="22">
        <v>8</v>
      </c>
      <c r="B16" s="5">
        <f>MAX('8'!AK10:AK23)</f>
        <v>129.55000000000001</v>
      </c>
      <c r="C16" s="5">
        <f>MAX('8'!AK24:AK46)</f>
        <v>152.74999999999997</v>
      </c>
      <c r="D16" s="5">
        <f>MAX('8'!AK47:AK65)</f>
        <v>130.33500000000001</v>
      </c>
      <c r="E16" s="5">
        <f>MAX('8'!AK10:AK65)</f>
        <v>152.74999999999997</v>
      </c>
      <c r="F16" s="5">
        <f>MIN('8'!AK10:AK65)</f>
        <v>22.35</v>
      </c>
      <c r="G16" s="5">
        <f>MAX('8'!AL10:AL65)</f>
        <v>158.94999999999996</v>
      </c>
      <c r="H16" s="5">
        <f>MIN('8'!AL10:AL65)</f>
        <v>28.55</v>
      </c>
      <c r="I16" s="5">
        <f>MAX('8'!$U$10:$U$65)</f>
        <v>131</v>
      </c>
      <c r="J16" s="5">
        <f>MIN('8'!$U$10:$U$65)</f>
        <v>0</v>
      </c>
      <c r="K16" s="5">
        <f>MAX('8'!$J$10:$J$65)</f>
        <v>88</v>
      </c>
      <c r="L16" s="5">
        <f>MIN('8'!$J$10:$J$65)</f>
        <v>0</v>
      </c>
      <c r="M16" s="5">
        <f>MAX('8'!$T$10:$T$65)</f>
        <v>44</v>
      </c>
      <c r="N16" s="5">
        <f>MIN('8'!$T$10:$T$65)</f>
        <v>0</v>
      </c>
      <c r="O16" s="5">
        <f>MAX('8'!$X$10:$X$65)</f>
        <v>9.5</v>
      </c>
      <c r="P16" s="5">
        <f>MIN('8'!$X$10:$X$65)</f>
        <v>5.5</v>
      </c>
      <c r="Q16" s="5">
        <f>MAX('8'!$Y$10:$Y$65)</f>
        <v>5.4</v>
      </c>
      <c r="R16" s="5">
        <f>MIN('8'!$Y$10:$Y$65)</f>
        <v>2.6</v>
      </c>
      <c r="S16" s="5">
        <f>MAX('8'!$Z$10:$Z$65)</f>
        <v>7.9</v>
      </c>
      <c r="T16" s="5">
        <f>MIN('8'!$Z$10:$Z$65)</f>
        <v>4.8</v>
      </c>
      <c r="U16" s="5">
        <f>MAX('8'!$V$10:$V$65)</f>
        <v>6.51</v>
      </c>
      <c r="V16" s="5">
        <f>MAX('8'!$V$10:$V$65)</f>
        <v>6.51</v>
      </c>
      <c r="W16" s="5">
        <f>MAX('8'!$W$10:$W$65)</f>
        <v>3.5</v>
      </c>
      <c r="X16" s="5">
        <f>MIN('8'!$W$10:$W$65)</f>
        <v>3.5</v>
      </c>
      <c r="Y16" s="5"/>
      <c r="Z16" s="5"/>
      <c r="AA16" s="5">
        <f>MAX('8'!$AA$10:$AA$65)</f>
        <v>3.4</v>
      </c>
      <c r="AB16" s="5">
        <f>MIN('8'!$AA$10:$AA$65)</f>
        <v>1.6</v>
      </c>
    </row>
    <row r="17" spans="1:28">
      <c r="A17" s="22">
        <v>9</v>
      </c>
      <c r="B17" s="5">
        <f>MAX('9'!AK10:AK23)</f>
        <v>125.72500000000001</v>
      </c>
      <c r="C17" s="5">
        <f>MAX('9'!AK24:AK46)</f>
        <v>144.685</v>
      </c>
      <c r="D17" s="5">
        <f>MAX('9'!AK47:AK65)</f>
        <v>152.66000000000003</v>
      </c>
      <c r="E17" s="5">
        <f>MAX('9'!AK10:AK65)</f>
        <v>152.66000000000003</v>
      </c>
      <c r="F17" s="5">
        <f>MIN('9'!AK10:AK65)</f>
        <v>78.399999999999991</v>
      </c>
      <c r="G17" s="5">
        <f>MAX('9'!AL10:AL65)</f>
        <v>159.46000000000004</v>
      </c>
      <c r="H17" s="5">
        <f>MIN('9'!AL10:AL65)</f>
        <v>84.6</v>
      </c>
      <c r="I17" s="5">
        <f>MAX('9'!$U$10:$U$65)</f>
        <v>127</v>
      </c>
      <c r="J17" s="5">
        <f>MIN('9'!$U$10:$U$65)</f>
        <v>61</v>
      </c>
      <c r="K17" s="5">
        <f>MAX('9'!$J$10:$J$65)</f>
        <v>89</v>
      </c>
      <c r="L17" s="5">
        <f>MIN('9'!$J$10:$J$65)</f>
        <v>51</v>
      </c>
      <c r="M17" s="5">
        <f>MAX('9'!$T$10:$T$65)</f>
        <v>47</v>
      </c>
      <c r="N17" s="5">
        <f>MIN('9'!$T$10:$T$65)</f>
        <v>0</v>
      </c>
      <c r="O17" s="5">
        <f>MAX('9'!$X$10:$X$65)</f>
        <v>7</v>
      </c>
      <c r="P17" s="5">
        <f>MIN('9'!$X$10:$X$65)</f>
        <v>0</v>
      </c>
      <c r="Q17" s="5">
        <f>MAX('9'!$Y$10:$Y$65)</f>
        <v>5.5</v>
      </c>
      <c r="R17" s="5">
        <f>MIN('9'!$Y$10:$Y$65)</f>
        <v>0</v>
      </c>
      <c r="S17" s="5">
        <f>MAX('9'!$Z$10:$Z$65)</f>
        <v>7.7</v>
      </c>
      <c r="T17" s="5">
        <f>MIN('9'!$Z$10:$Z$65)</f>
        <v>0</v>
      </c>
      <c r="U17" s="5">
        <f>MAX('9'!$V$10:$V$65)</f>
        <v>6.91</v>
      </c>
      <c r="V17" s="5">
        <f>MAX('9'!$V$10:$V$65)</f>
        <v>6.91</v>
      </c>
      <c r="W17" s="5">
        <f>MAX('9'!$W$10:$W$65)</f>
        <v>3.5</v>
      </c>
      <c r="X17" s="5">
        <f>MIN('9'!$W$10:$W$65)</f>
        <v>3.5</v>
      </c>
      <c r="Y17" s="5"/>
      <c r="Z17" s="5"/>
      <c r="AA17" s="5">
        <f>MAX('9'!$AA$10:$AA$65)</f>
        <v>3.4</v>
      </c>
      <c r="AB17" s="5">
        <f>MIN('9'!$AA$10:$AA$65)</f>
        <v>0</v>
      </c>
    </row>
    <row r="18" spans="1:28">
      <c r="A18" s="22">
        <v>10</v>
      </c>
      <c r="B18" s="5">
        <f>MAX('10'!AK10:AK23)</f>
        <v>142.04999999999998</v>
      </c>
      <c r="C18" s="5">
        <f>MAX('10'!AK24:AK46)</f>
        <v>125.47499999999999</v>
      </c>
      <c r="D18" s="5">
        <f>MAX('10'!AK47:AK65)</f>
        <v>162.25</v>
      </c>
      <c r="E18" s="5">
        <f>MAX('10'!AK10:AK65)</f>
        <v>162.25</v>
      </c>
      <c r="F18" s="5">
        <f>MIN('10'!AK10:AK65)</f>
        <v>106.3</v>
      </c>
      <c r="G18" s="5">
        <f>MAX('10'!AL10:AL65)</f>
        <v>169.25</v>
      </c>
      <c r="H18" s="5">
        <f>MIN('10'!AL10:AL65)</f>
        <v>110.925</v>
      </c>
      <c r="I18" s="5">
        <f>MAX('10'!$U$10:$U$65)</f>
        <v>133</v>
      </c>
      <c r="J18" s="5">
        <f>MIN('10'!$U$10:$U$65)</f>
        <v>87</v>
      </c>
      <c r="K18" s="5">
        <f>MAX('10'!$J$10:$J$65)</f>
        <v>90</v>
      </c>
      <c r="L18" s="5">
        <f>MIN('10'!$J$10:$J$65)</f>
        <v>60</v>
      </c>
      <c r="M18" s="5">
        <f>MAX('10'!$T$10:$T$65)</f>
        <v>43</v>
      </c>
      <c r="N18" s="5">
        <f>MIN('10'!$T$10:$T$65)</f>
        <v>22</v>
      </c>
      <c r="O18" s="5">
        <f>MAX('10'!$X$10:$X$65)</f>
        <v>9.5</v>
      </c>
      <c r="P18" s="5">
        <f>MIN('10'!$X$10:$X$65)</f>
        <v>3.7</v>
      </c>
      <c r="Q18" s="5">
        <f>MAX('10'!$Y$10:$Y$65)</f>
        <v>5.2</v>
      </c>
      <c r="R18" s="5">
        <f>MIN('10'!$Y$10:$Y$65)</f>
        <v>2.6</v>
      </c>
      <c r="S18" s="5">
        <f>MAX('10'!$Z$10:$Z$65)</f>
        <v>7.4</v>
      </c>
      <c r="T18" s="5">
        <f>MIN('10'!$Z$10:$Z$65)</f>
        <v>4.3</v>
      </c>
      <c r="U18" s="5">
        <f>MAX('10'!$V$10:$V$65)</f>
        <v>6.35</v>
      </c>
      <c r="V18" s="5">
        <f>MAX('10'!$V$10:$V$65)</f>
        <v>6.35</v>
      </c>
      <c r="W18" s="5">
        <f>MAX('10'!$W$10:$W$65)</f>
        <v>3.5</v>
      </c>
      <c r="X18" s="5">
        <f>MIN('10'!$W$10:$W$65)</f>
        <v>3.5</v>
      </c>
      <c r="Y18" s="5"/>
      <c r="Z18" s="5"/>
      <c r="AA18" s="5">
        <f>MAX('10'!$AA$10:$AA$65)</f>
        <v>3.5</v>
      </c>
      <c r="AB18" s="5">
        <f>MIN('10'!$AA$10:$AA$65)</f>
        <v>0</v>
      </c>
    </row>
    <row r="19" spans="1:28">
      <c r="A19" s="22">
        <v>11</v>
      </c>
      <c r="B19" s="5">
        <f>MAX('11'!AK10:AK23)</f>
        <v>133.93</v>
      </c>
      <c r="C19" s="5">
        <f>MAX('11'!AK24:AK46)</f>
        <v>108.99999999999999</v>
      </c>
      <c r="D19" s="5">
        <f>MAX('11'!AK47:AK65)</f>
        <v>152.11000000000001</v>
      </c>
      <c r="E19" s="5">
        <f>MAX('11'!AK10:AK65)</f>
        <v>152.11000000000001</v>
      </c>
      <c r="F19" s="5">
        <f>MIN('11'!AK10:AK65)</f>
        <v>100.46000000000001</v>
      </c>
      <c r="G19" s="5">
        <f>MAX('11'!AL10:AL65)</f>
        <v>159.01000000000002</v>
      </c>
      <c r="H19" s="5">
        <f>MIN('11'!AL10:AL65)</f>
        <v>105.67500000000001</v>
      </c>
      <c r="I19" s="5">
        <f>MAX('11'!$U$10:$U$65)</f>
        <v>123</v>
      </c>
      <c r="J19" s="5">
        <f>MIN('11'!$U$10:$U$65)</f>
        <v>84</v>
      </c>
      <c r="K19" s="5">
        <f>MAX('11'!$J$10:$J$65)</f>
        <v>86</v>
      </c>
      <c r="L19" s="5">
        <f>MIN('11'!$J$10:$J$65)</f>
        <v>53</v>
      </c>
      <c r="M19" s="5">
        <f>MAX('11'!$T$10:$T$65)</f>
        <v>37</v>
      </c>
      <c r="N19" s="5">
        <f>MIN('11'!$T$10:$T$65)</f>
        <v>28</v>
      </c>
      <c r="O19" s="5">
        <f>MAX('11'!$X$10:$X$65)</f>
        <v>9</v>
      </c>
      <c r="P19" s="5">
        <f>MIN('11'!$X$10:$X$65)</f>
        <v>5</v>
      </c>
      <c r="Q19" s="5">
        <f>MAX('11'!$Y$10:$Y$65)</f>
        <v>5.6</v>
      </c>
      <c r="R19" s="5">
        <f>MIN('11'!$Y$10:$Y$65)</f>
        <v>2.7</v>
      </c>
      <c r="S19" s="5">
        <f>MAX('11'!$Z$10:$Z$65)</f>
        <v>7.5</v>
      </c>
      <c r="T19" s="5">
        <f>MIN('11'!$Z$10:$Z$65)</f>
        <v>4.2</v>
      </c>
      <c r="U19" s="5">
        <f>MAX('11'!$V$10:$V$65)</f>
        <v>6.21</v>
      </c>
      <c r="V19" s="5">
        <f>MAX('11'!$V$10:$V$65)</f>
        <v>6.21</v>
      </c>
      <c r="W19" s="5">
        <f>MAX('11'!$W$10:$W$65)</f>
        <v>3.5</v>
      </c>
      <c r="X19" s="5">
        <f>MIN('11'!$W$10:$W$65)</f>
        <v>3.5</v>
      </c>
      <c r="Y19" s="5"/>
      <c r="Z19" s="5"/>
      <c r="AA19" s="5">
        <f>MAX('11'!$AA$10:$AA$65)</f>
        <v>3.4</v>
      </c>
      <c r="AB19" s="5">
        <f>MIN('11'!$AA$10:$AA$65)</f>
        <v>0</v>
      </c>
    </row>
    <row r="20" spans="1:28">
      <c r="A20" s="22">
        <v>12</v>
      </c>
      <c r="B20" s="5">
        <f>MAX('12'!AK10:AK23)</f>
        <v>126.21</v>
      </c>
      <c r="C20" s="5">
        <f>MAX('12'!AK24:AK46)</f>
        <v>131.55500000000001</v>
      </c>
      <c r="D20" s="5">
        <f>MAX('12'!AK47:AK65)</f>
        <v>155.065</v>
      </c>
      <c r="E20" s="5">
        <f>MAX('12'!AK10:AK65)</f>
        <v>155.065</v>
      </c>
      <c r="F20" s="5">
        <f>MIN('12'!AK10:AK65)</f>
        <v>42.774999999999999</v>
      </c>
      <c r="G20" s="5">
        <f>MAX('12'!AL10:AL65)</f>
        <v>161.565</v>
      </c>
      <c r="H20" s="5">
        <f>MIN('12'!AL10:AL65)</f>
        <v>45.975000000000001</v>
      </c>
      <c r="I20" s="5">
        <f>MAX('12'!$U$10:$U$65)</f>
        <v>127</v>
      </c>
      <c r="J20" s="5">
        <f>MIN('12'!$U$10:$U$65)</f>
        <v>42</v>
      </c>
      <c r="K20" s="5">
        <f>MAX('12'!$J$10:$J$65)</f>
        <v>84</v>
      </c>
      <c r="L20" s="5">
        <f>MIN('12'!$J$10:$J$65)</f>
        <v>0</v>
      </c>
      <c r="M20" s="5">
        <f>MAX('12'!$T$10:$T$65)</f>
        <v>43</v>
      </c>
      <c r="N20" s="5">
        <f>MIN('12'!$T$10:$T$65)</f>
        <v>0</v>
      </c>
      <c r="O20" s="5">
        <f>MAX('12'!$X$10:$X$65)</f>
        <v>9</v>
      </c>
      <c r="P20" s="5">
        <f>MIN('12'!$X$10:$X$65)</f>
        <v>0</v>
      </c>
      <c r="Q20" s="5">
        <f>MAX('12'!$Y$10:$Y$65)</f>
        <v>4.8</v>
      </c>
      <c r="R20" s="5">
        <f>MIN('12'!$Y$10:$Y$65)</f>
        <v>0</v>
      </c>
      <c r="S20" s="5">
        <f>MAX('12'!$Z$10:$Z$65)</f>
        <v>7.5</v>
      </c>
      <c r="T20" s="5">
        <f>MIN('12'!$Z$10:$Z$65)</f>
        <v>0</v>
      </c>
      <c r="U20" s="5">
        <f>MAX('12'!$V$10:$V$65)</f>
        <v>5.89</v>
      </c>
      <c r="V20" s="5">
        <f>MAX('12'!$V$10:$V$65)</f>
        <v>5.89</v>
      </c>
      <c r="W20" s="5">
        <f>MAX('12'!$W$10:$W$65)</f>
        <v>3.5</v>
      </c>
      <c r="X20" s="5">
        <f>MIN('12'!$W$10:$W$65)</f>
        <v>0</v>
      </c>
      <c r="Y20" s="5"/>
      <c r="Z20" s="5"/>
      <c r="AA20" s="5">
        <f>MAX('12'!$AA$10:$AA$65)</f>
        <v>3.3</v>
      </c>
      <c r="AB20" s="5">
        <f>MIN('12'!$AA$10:$AA$65)</f>
        <v>1.4</v>
      </c>
    </row>
    <row r="21" spans="1:28">
      <c r="A21" s="22">
        <v>13</v>
      </c>
      <c r="B21" s="5">
        <f>MAX('13'!AK10:AK23)</f>
        <v>113.77</v>
      </c>
      <c r="C21" s="5">
        <f>MAX('13'!AK24:AK46)</f>
        <v>140.85499999999999</v>
      </c>
      <c r="D21" s="5">
        <f>MAX('13'!AK47:AK65)</f>
        <v>163.48000000000005</v>
      </c>
      <c r="E21" s="5">
        <f>MAX('13'!AK10:AK65)</f>
        <v>163.48000000000005</v>
      </c>
      <c r="F21" s="5">
        <f>MIN('13'!AK10:AK65)</f>
        <v>105.26999999999998</v>
      </c>
      <c r="G21" s="5">
        <f>MAX('13'!AL10:AL65)</f>
        <v>170.38000000000005</v>
      </c>
      <c r="H21" s="5">
        <f>MIN('13'!AL10:AL65)</f>
        <v>110.76999999999998</v>
      </c>
      <c r="I21" s="5">
        <f>MAX('13'!$U$10:$U$65)</f>
        <v>122</v>
      </c>
      <c r="J21" s="5">
        <f>MIN('13'!$U$10:$U$65)</f>
        <v>88</v>
      </c>
      <c r="K21" s="5">
        <f>MAX('13'!$J$10:$J$65)</f>
        <v>83</v>
      </c>
      <c r="L21" s="5">
        <f>MIN('13'!$J$10:$J$65)</f>
        <v>54</v>
      </c>
      <c r="M21" s="5">
        <f>MAX('13'!$T$10:$T$65)</f>
        <v>44</v>
      </c>
      <c r="N21" s="5">
        <f>MIN('13'!$T$10:$T$65)</f>
        <v>31</v>
      </c>
      <c r="O21" s="5">
        <f>MAX('13'!$X$10:$X$65)</f>
        <v>9.5</v>
      </c>
      <c r="P21" s="5">
        <f>MIN('13'!$X$10:$X$65)</f>
        <v>4</v>
      </c>
      <c r="Q21" s="5">
        <f>MAX('13'!$Y$10:$Y$65)</f>
        <v>5.4</v>
      </c>
      <c r="R21" s="5">
        <f>MIN('13'!$Y$10:$Y$65)</f>
        <v>2.6</v>
      </c>
      <c r="S21" s="5">
        <f>MAX('13'!$Z$10:$Z$65)</f>
        <v>8</v>
      </c>
      <c r="T21" s="5">
        <f>MIN('13'!$Z$10:$Z$65)</f>
        <v>4.8</v>
      </c>
      <c r="U21" s="5">
        <f>MAX('13'!$V$10:$V$65)</f>
        <v>6.13</v>
      </c>
      <c r="V21" s="5">
        <f>MAX('13'!$V$10:$V$65)</f>
        <v>6.13</v>
      </c>
      <c r="W21" s="5">
        <f>MAX('13'!$W$10:$W$65)</f>
        <v>3.5</v>
      </c>
      <c r="X21" s="5">
        <f>MIN('13'!$W$10:$W$65)</f>
        <v>3.5</v>
      </c>
      <c r="Y21" s="5"/>
      <c r="Z21" s="5"/>
      <c r="AA21" s="5">
        <f>MAX('13'!$AA$10:$AA$65)</f>
        <v>3.4</v>
      </c>
      <c r="AB21" s="5">
        <f>MIN('13'!$AA$10:$AA$65)</f>
        <v>1.9</v>
      </c>
    </row>
    <row r="22" spans="1:28">
      <c r="A22" s="22">
        <v>14</v>
      </c>
      <c r="B22" s="5">
        <f>MAX('14'!AK10:AK23)</f>
        <v>127.85999999999999</v>
      </c>
      <c r="C22" s="5">
        <f>MAX('14'!AK24:AK46)</f>
        <v>130.04500000000002</v>
      </c>
      <c r="D22" s="5">
        <f>MAX('14'!AK47:AK65)</f>
        <v>156.73000000000002</v>
      </c>
      <c r="E22" s="5">
        <f>MAX('14'!AK10:AK65)</f>
        <v>156.73000000000002</v>
      </c>
      <c r="F22" s="5">
        <f>MIN('14'!AK10:AK65)</f>
        <v>109.185</v>
      </c>
      <c r="G22" s="5">
        <f>MAX('14'!AL10:AL65)</f>
        <v>163.43</v>
      </c>
      <c r="H22" s="5">
        <f>MIN('14'!AL10:AL65)</f>
        <v>114.685</v>
      </c>
      <c r="I22" s="5">
        <f>MAX('14'!$U$10:$U$65)</f>
        <v>124</v>
      </c>
      <c r="J22" s="5">
        <f>MIN('14'!$U$10:$U$65)</f>
        <v>90</v>
      </c>
      <c r="K22" s="5">
        <f>MAX('14'!$J$10:$J$65)</f>
        <v>82</v>
      </c>
      <c r="L22" s="5">
        <f>MIN('14'!$J$10:$J$65)</f>
        <v>55</v>
      </c>
      <c r="M22" s="5">
        <f>MAX('14'!$T$10:$T$65)</f>
        <v>44</v>
      </c>
      <c r="N22" s="5">
        <f>MIN('14'!$T$10:$T$65)</f>
        <v>27</v>
      </c>
      <c r="O22" s="5">
        <f>MAX('14'!$X$10:$X$65)</f>
        <v>9</v>
      </c>
      <c r="P22" s="5">
        <f>MIN('14'!$X$10:$X$65)</f>
        <v>5.5</v>
      </c>
      <c r="Q22" s="5">
        <f>MAX('14'!$Y$10:$Y$65)</f>
        <v>5.5</v>
      </c>
      <c r="R22" s="5">
        <f>MIN('14'!$Y$10:$Y$65)</f>
        <v>2.7</v>
      </c>
      <c r="S22" s="5">
        <f>MAX('14'!$Z$10:$Z$65)</f>
        <v>7.8</v>
      </c>
      <c r="T22" s="5">
        <f>MIN('14'!$Z$10:$Z$65)</f>
        <v>4.3</v>
      </c>
      <c r="U22" s="5">
        <f>MAX('14'!$V$10:$V$65)</f>
        <v>6.34</v>
      </c>
      <c r="V22" s="5">
        <f>MAX('14'!$V$10:$V$65)</f>
        <v>6.34</v>
      </c>
      <c r="W22" s="5">
        <f>MAX('14'!$W$10:$W$65)</f>
        <v>3.5</v>
      </c>
      <c r="X22" s="5">
        <f>MIN('14'!$W$10:$W$65)</f>
        <v>3.5</v>
      </c>
      <c r="Y22" s="5"/>
      <c r="Z22" s="5"/>
      <c r="AA22" s="5">
        <f>MAX('14'!$AA$10:$AA$65)</f>
        <v>3.2</v>
      </c>
      <c r="AB22" s="5">
        <f>MIN('14'!$AA$10:$AA$65)</f>
        <v>1</v>
      </c>
    </row>
    <row r="23" spans="1:28">
      <c r="A23" s="22">
        <v>15</v>
      </c>
      <c r="B23" s="5">
        <f>MAX('15'!AK10:AK23)</f>
        <v>126.94500000000001</v>
      </c>
      <c r="C23" s="5">
        <f>MAX('15'!AK24:AK46)</f>
        <v>136.16999999999999</v>
      </c>
      <c r="D23" s="5">
        <f>MAX('15'!AK47:AK65)</f>
        <v>156.71</v>
      </c>
      <c r="E23" s="5">
        <f>MAX('15'!AK10:AK65)</f>
        <v>156.71</v>
      </c>
      <c r="F23" s="5">
        <f>MIN('15'!AK10:AK65)</f>
        <v>109.545</v>
      </c>
      <c r="G23" s="5">
        <f>MAX('15'!AL10:AL65)</f>
        <v>163.01000000000002</v>
      </c>
      <c r="H23" s="5">
        <f>MIN('15'!AL10:AL65)</f>
        <v>114.845</v>
      </c>
      <c r="I23" s="5">
        <f>MAX('15'!$U$10:$U$65)</f>
        <v>120</v>
      </c>
      <c r="J23" s="5">
        <f>MIN('15'!$U$10:$U$65)</f>
        <v>91</v>
      </c>
      <c r="K23" s="5">
        <f>MAX('15'!$J$10:$J$65)</f>
        <v>78</v>
      </c>
      <c r="L23" s="5">
        <f>MIN('15'!$J$10:$J$65)</f>
        <v>59</v>
      </c>
      <c r="M23" s="5">
        <f>MAX('15'!$T$10:$T$65)</f>
        <v>42</v>
      </c>
      <c r="N23" s="5">
        <f>MIN('15'!$T$10:$T$65)</f>
        <v>23</v>
      </c>
      <c r="O23" s="5">
        <f>MAX('15'!$X$10:$X$65)</f>
        <v>8</v>
      </c>
      <c r="P23" s="5">
        <f>MIN('15'!$X$10:$X$65)</f>
        <v>4.8</v>
      </c>
      <c r="Q23" s="5">
        <f>MAX('15'!$Y$10:$Y$65)</f>
        <v>5.4</v>
      </c>
      <c r="R23" s="5">
        <f>MIN('15'!$Y$10:$Y$65)</f>
        <v>2.8</v>
      </c>
      <c r="S23" s="5">
        <f>MAX('15'!$Z$10:$Z$65)</f>
        <v>7.8</v>
      </c>
      <c r="T23" s="5">
        <f>MIN('15'!$Z$10:$Z$65)</f>
        <v>5</v>
      </c>
      <c r="U23" s="5">
        <f>MAX('15'!$V$10:$V$65)</f>
        <v>6.55</v>
      </c>
      <c r="V23" s="5">
        <f>MAX('15'!$V$10:$V$65)</f>
        <v>6.55</v>
      </c>
      <c r="W23" s="5">
        <f>MAX('15'!$W$10:$W$65)</f>
        <v>3.5</v>
      </c>
      <c r="X23" s="5">
        <f>MIN('15'!$W$10:$W$65)</f>
        <v>3.5</v>
      </c>
      <c r="Y23" s="5"/>
      <c r="Z23" s="5"/>
      <c r="AA23" s="5">
        <f>MAX('15'!$AA$10:$AA$65)</f>
        <v>3.2</v>
      </c>
      <c r="AB23" s="5">
        <f>MIN('15'!$AA$10:$AA$65)</f>
        <v>1.8</v>
      </c>
    </row>
    <row r="24" spans="1:28">
      <c r="A24" s="22">
        <v>16</v>
      </c>
      <c r="B24" s="5">
        <f>MAX('16'!AK10:AK23)</f>
        <v>124.05</v>
      </c>
      <c r="C24" s="5">
        <f>MAX('16'!AK24:AK46)</f>
        <v>136.57499999999999</v>
      </c>
      <c r="D24" s="5">
        <f>MAX('16'!AK47:AK65)</f>
        <v>152.60000000000002</v>
      </c>
      <c r="E24" s="5">
        <f>MAX('16'!AK10:AK65)</f>
        <v>152.60000000000002</v>
      </c>
      <c r="F24" s="5">
        <f>MIN('16'!AK10:AK65)</f>
        <v>56.65</v>
      </c>
      <c r="G24" s="5">
        <f>MAX('16'!AL10:AL65)</f>
        <v>159.10000000000002</v>
      </c>
      <c r="H24" s="5">
        <f>MIN('16'!AL10:AL65)</f>
        <v>62.449999999999996</v>
      </c>
      <c r="I24" s="5">
        <f>MAX('16'!$U$10:$U$65)</f>
        <v>122</v>
      </c>
      <c r="J24" s="5">
        <f>MIN('16'!$U$10:$U$65)</f>
        <v>35</v>
      </c>
      <c r="K24" s="5">
        <f>MAX('16'!$J$10:$J$65)</f>
        <v>82</v>
      </c>
      <c r="L24" s="5">
        <f>MIN('16'!$J$10:$J$65)</f>
        <v>0</v>
      </c>
      <c r="M24" s="5">
        <f>MAX('16'!$T$10:$T$65)</f>
        <v>44</v>
      </c>
      <c r="N24" s="5">
        <f>MIN('16'!$T$10:$T$65)</f>
        <v>19</v>
      </c>
      <c r="O24" s="5">
        <f>MAX('16'!$X$10:$X$66)</f>
        <v>9.5</v>
      </c>
      <c r="P24" s="5">
        <f>MIN('16'!$X$10:$X$66)</f>
        <v>5</v>
      </c>
      <c r="Q24" s="5">
        <f>MAX('16'!$Y$10:$Y$65)</f>
        <v>5.6</v>
      </c>
      <c r="R24" s="5">
        <f>MIN('16'!$Y$10:$Y$65)</f>
        <v>2.1</v>
      </c>
      <c r="S24" s="5">
        <f>MAX('16'!$Z$10:$Z$65)</f>
        <v>7.6</v>
      </c>
      <c r="T24" s="5">
        <f>MIN('16'!$Z$10:$Z$65)</f>
        <v>4.5999999999999996</v>
      </c>
      <c r="U24" s="5">
        <f>MAX('16'!$V$10:$V$65)</f>
        <v>6.52</v>
      </c>
      <c r="V24" s="5">
        <f>MAX('16'!$V$10:$V$65)</f>
        <v>6.52</v>
      </c>
      <c r="W24" s="5">
        <f>MAX('16'!$W$10:$W$65)</f>
        <v>3.5</v>
      </c>
      <c r="X24" s="5">
        <f>MIN('16'!$W$10:$W$65)</f>
        <v>3.5</v>
      </c>
      <c r="Y24" s="5"/>
      <c r="Z24" s="5"/>
      <c r="AA24" s="5">
        <f>MAX('16'!$AA$10:$AA$65)</f>
        <v>3.2</v>
      </c>
      <c r="AB24" s="5">
        <f>MIN('16'!$AA$10:$AA$65)</f>
        <v>1.9</v>
      </c>
    </row>
    <row r="25" spans="1:28">
      <c r="A25" s="22">
        <v>17</v>
      </c>
      <c r="B25" s="5">
        <f>MAX('17'!AK10:AK23)</f>
        <v>120.905</v>
      </c>
      <c r="C25" s="5">
        <f>MAX('17'!AK24:AK46)</f>
        <v>113.42999999999999</v>
      </c>
      <c r="D25" s="5">
        <f>MAX('17'!AK47:AK65)</f>
        <v>140.52000000000001</v>
      </c>
      <c r="E25" s="5">
        <f>MAX('17'!AK10:AK65)</f>
        <v>140.52000000000001</v>
      </c>
      <c r="F25" s="5">
        <f>MIN('17'!AK10:AK65)</f>
        <v>92.08</v>
      </c>
      <c r="G25" s="5">
        <f>MAX('17'!AL10:AL65)</f>
        <v>147.02000000000001</v>
      </c>
      <c r="H25" s="5">
        <f>MIN('17'!AL10:AL65)</f>
        <v>97.28</v>
      </c>
      <c r="I25" s="5">
        <f>MAX('17'!$U$10:$U$65)</f>
        <v>113</v>
      </c>
      <c r="J25" s="5">
        <f>MIN('17'!$U$10:$U$65)</f>
        <v>76</v>
      </c>
      <c r="K25" s="5">
        <f>MAX('17'!$J$10:$J$65)</f>
        <v>76</v>
      </c>
      <c r="L25" s="5">
        <f>MIN('17'!$J$10:$J$65)</f>
        <v>42</v>
      </c>
      <c r="M25" s="5">
        <f>MAX('17'!$T$10:$T$65)</f>
        <v>39</v>
      </c>
      <c r="N25" s="5">
        <f>MIN('17'!$T$10:$T$65)</f>
        <v>29</v>
      </c>
      <c r="O25" s="5">
        <f>MAX('17'!$X$10:$X$65)</f>
        <v>8.5</v>
      </c>
      <c r="P25" s="5">
        <f>MIN('17'!$X$10:$X$65)</f>
        <v>4.9000000000000004</v>
      </c>
      <c r="Q25" s="5">
        <f>MAX('17'!$Y$10:$Y$65)</f>
        <v>5.2</v>
      </c>
      <c r="R25" s="5">
        <f>MIN('17'!$Y$10:$Y$65)</f>
        <v>2.2999999999999998</v>
      </c>
      <c r="S25" s="5">
        <f>MAX('17'!$Z$10:$Z$65)</f>
        <v>7.3</v>
      </c>
      <c r="T25" s="5">
        <f>MIN('17'!$Z$10:$Z$65)</f>
        <v>3.6</v>
      </c>
      <c r="U25" s="5">
        <f>MAX('17'!$V$10:$V$65)</f>
        <v>5.92</v>
      </c>
      <c r="V25" s="5">
        <f>MAX('17'!$V$10:$V$65)</f>
        <v>5.92</v>
      </c>
      <c r="W25" s="5">
        <f>MAX('17'!$W$10:$W$65)</f>
        <v>3.5</v>
      </c>
      <c r="X25" s="5">
        <f>MIN('17'!$W$10:$W$65)</f>
        <v>3.5</v>
      </c>
      <c r="Y25" s="5"/>
      <c r="Z25" s="5"/>
      <c r="AA25" s="5">
        <f>MAX('17'!$AA$10:$AA$65)</f>
        <v>3</v>
      </c>
      <c r="AB25" s="5">
        <f>MIN('17'!$AA$10:$AA$65)</f>
        <v>0</v>
      </c>
    </row>
    <row r="26" spans="1:28">
      <c r="A26" s="22">
        <v>18</v>
      </c>
      <c r="B26" s="5">
        <f>MAX('18'!AK10:AK23)</f>
        <v>108.45</v>
      </c>
      <c r="C26" s="5">
        <f>MAX('18'!AK24:AK46)</f>
        <v>106.3</v>
      </c>
      <c r="D26" s="5">
        <f>MAX('18'!AK47:AK65)</f>
        <v>140.55500000000001</v>
      </c>
      <c r="E26" s="5">
        <f>MAX('18'!AK10:AK65)</f>
        <v>140.55500000000001</v>
      </c>
      <c r="F26" s="5">
        <f>MIN('18'!AK10:AK65)</f>
        <v>88.4</v>
      </c>
      <c r="G26" s="5">
        <f>MAX('18'!AL10:AL65)</f>
        <v>147.255</v>
      </c>
      <c r="H26" s="5">
        <f>MIN('18'!AL10:AL65)</f>
        <v>93.5</v>
      </c>
      <c r="I26" s="5">
        <f>MAX('18'!$U$10:$U$65)</f>
        <v>112</v>
      </c>
      <c r="J26" s="5">
        <f>MIN('18'!$U$10:$U$65)</f>
        <v>72</v>
      </c>
      <c r="K26" s="5">
        <f>MAX('18'!$J$10:$J$65)</f>
        <v>79</v>
      </c>
      <c r="L26" s="5">
        <f>MIN('18'!$J$10:$J$65)</f>
        <v>46</v>
      </c>
      <c r="M26" s="5">
        <f>MAX('18'!$T$10:$T$65)</f>
        <v>34</v>
      </c>
      <c r="N26" s="5">
        <f>MIN('18'!$T$10:$T$65)</f>
        <v>25</v>
      </c>
      <c r="O26" s="5">
        <f>MAX('18'!$X$10:$X$65)</f>
        <v>9</v>
      </c>
      <c r="P26" s="5">
        <f>MIN('18'!$X$10:$X$65)</f>
        <v>4.9000000000000004</v>
      </c>
      <c r="Q26" s="5">
        <f>MAX('18'!$Y$10:$Y$65)</f>
        <v>5.4</v>
      </c>
      <c r="R26" s="5">
        <f>MIN('18'!$Y$10:$Y$65)</f>
        <v>2.4</v>
      </c>
      <c r="S26" s="5">
        <f>MAX('18'!$Z$10:$Z$65)</f>
        <v>7.4</v>
      </c>
      <c r="T26" s="5">
        <f>MIN('18'!$Z$10:$Z$65)</f>
        <v>3.9</v>
      </c>
      <c r="U26" s="5">
        <f>MAX('18'!$V$10:$V$65)</f>
        <v>5.93</v>
      </c>
      <c r="V26" s="5">
        <f>MAX('18'!$V$10:$V$65)</f>
        <v>5.93</v>
      </c>
      <c r="W26" s="5">
        <f>MAX('18'!$W$10:$W$65)</f>
        <v>3.5</v>
      </c>
      <c r="X26" s="5">
        <f>MIN('18'!$W$10:$W$65)</f>
        <v>3.5</v>
      </c>
      <c r="Y26" s="5"/>
      <c r="Z26" s="5"/>
      <c r="AA26" s="5">
        <f>MAX('18'!$AA$10:$AA$65)</f>
        <v>3.2</v>
      </c>
      <c r="AB26" s="5">
        <f>MIN('18'!$AA$10:$AA$65)</f>
        <v>1.6</v>
      </c>
    </row>
    <row r="27" spans="1:28">
      <c r="A27" s="22">
        <v>19</v>
      </c>
      <c r="B27" s="5">
        <f>MAX('19'!AK10:AK23)</f>
        <v>112.72</v>
      </c>
      <c r="C27" s="5">
        <f>MAX('19'!AK24:AK46)</f>
        <v>137.98000000000002</v>
      </c>
      <c r="D27" s="5">
        <f>MAX('19'!AK47:AK65)</f>
        <v>159.6</v>
      </c>
      <c r="E27" s="5">
        <f>MAX('19'!AK10:AK65)</f>
        <v>159.6</v>
      </c>
      <c r="F27" s="5">
        <f>MIN('19'!AK10:AK65)</f>
        <v>73.8</v>
      </c>
      <c r="G27" s="5">
        <f>MAX('19'!AL10:AL65)</f>
        <v>166.5</v>
      </c>
      <c r="H27" s="5">
        <f>MIN('19'!AL10:AL65)</f>
        <v>76.3</v>
      </c>
      <c r="I27" s="5">
        <f>MAX('19'!$U$10:$U$65)</f>
        <v>132</v>
      </c>
      <c r="J27" s="5">
        <f>MIN('19'!$U$10:$U$65)</f>
        <v>73</v>
      </c>
      <c r="K27" s="5">
        <f>MAX('19'!$J$10:$J$65)</f>
        <v>88</v>
      </c>
      <c r="L27" s="5">
        <f>MIN('19'!$J$10:$J$65)</f>
        <v>50</v>
      </c>
      <c r="M27" s="5">
        <f>MAX('19'!$T$10:$T$65)</f>
        <v>46</v>
      </c>
      <c r="N27" s="5">
        <f>MIN('19'!$T$10:$T$65)</f>
        <v>0</v>
      </c>
      <c r="O27" s="5">
        <f>MAX('19'!$X$10:$X$65)</f>
        <v>9.1999999999999993</v>
      </c>
      <c r="P27" s="5">
        <f>MIN('19'!$X$10:$X$65)</f>
        <v>0</v>
      </c>
      <c r="Q27" s="5">
        <f>MAX('19'!$Y$10:$Y$65)</f>
        <v>5.3</v>
      </c>
      <c r="R27" s="5">
        <f>MIN('19'!$Y$10:$Y$65)</f>
        <v>0</v>
      </c>
      <c r="S27" s="5">
        <f>MAX('19'!$Z$10:$Z$65)</f>
        <v>6.7</v>
      </c>
      <c r="T27" s="5">
        <f>MIN('19'!$Z$10:$Z$65)</f>
        <v>0</v>
      </c>
      <c r="U27" s="5">
        <f>MAX('19'!$V$10:$V$65)</f>
        <v>5.9</v>
      </c>
      <c r="V27" s="5">
        <f>MAX('19'!$V$10:$V$65)</f>
        <v>5.9</v>
      </c>
      <c r="W27" s="5">
        <f>MAX('19'!$W$10:$W$65)</f>
        <v>3.5</v>
      </c>
      <c r="X27" s="5">
        <f>MIN('19'!$W$10:$W$65)</f>
        <v>0</v>
      </c>
      <c r="Y27" s="5"/>
      <c r="Z27" s="5"/>
      <c r="AA27" s="5">
        <f>MAX('19'!$AA$10:$AA$65)</f>
        <v>3.4</v>
      </c>
      <c r="AB27" s="5">
        <f>MIN('19'!$AA$10:$AA$65)</f>
        <v>1.9</v>
      </c>
    </row>
    <row r="28" spans="1:28">
      <c r="A28" s="22">
        <v>20</v>
      </c>
      <c r="B28" s="5">
        <f>MAX('20'!AK10:AK23)</f>
        <v>128.09</v>
      </c>
      <c r="C28" s="5">
        <f>MAX('20'!AK24:AK46)</f>
        <v>127.89999999999999</v>
      </c>
      <c r="D28" s="5">
        <f>MAX('20'!AK47:AK65)</f>
        <v>151.87</v>
      </c>
      <c r="E28" s="5">
        <f>MAX('20'!AK10:AK65)</f>
        <v>151.87</v>
      </c>
      <c r="F28" s="5">
        <f>MIN('20'!AK10:AK65)</f>
        <v>99.399999999999991</v>
      </c>
      <c r="G28" s="5">
        <f>MAX('20'!AL10:AL65)</f>
        <v>158.37</v>
      </c>
      <c r="H28" s="5">
        <f>MIN('20'!AL10:AL65)</f>
        <v>104.89999999999999</v>
      </c>
      <c r="I28" s="5">
        <f>MAX('20'!$U$10:$U$65)</f>
        <v>125</v>
      </c>
      <c r="J28" s="5">
        <f>MIN('20'!$U$10:$U$65)</f>
        <v>82</v>
      </c>
      <c r="K28" s="5">
        <f>MAX('20'!$J$10:$J$65)</f>
        <v>81</v>
      </c>
      <c r="L28" s="5">
        <f>MIN('20'!$J$10:$J$65)</f>
        <v>45</v>
      </c>
      <c r="M28" s="5">
        <f>MAX('20'!$T$10:$T$65)</f>
        <v>44</v>
      </c>
      <c r="N28" s="5">
        <f>MIN('20'!$T$10:$T$65)</f>
        <v>34</v>
      </c>
      <c r="O28" s="5">
        <f>MAX('20'!$X$10:$X$65)</f>
        <v>9.1999999999999993</v>
      </c>
      <c r="P28" s="5">
        <f>MIN('20'!$X$10:$X$65)</f>
        <v>4</v>
      </c>
      <c r="Q28" s="5">
        <f>MAX('20'!$Y$10:$Y$65)</f>
        <v>5</v>
      </c>
      <c r="R28" s="5">
        <f>MIN('20'!$Y$10:$Y$65)</f>
        <v>2.8</v>
      </c>
      <c r="S28" s="5">
        <f>MAX('20'!$Z$10:$Z$65)</f>
        <v>7</v>
      </c>
      <c r="T28" s="5">
        <f>MIN('20'!$Z$10:$Z$65)</f>
        <v>4.0999999999999996</v>
      </c>
      <c r="U28" s="5">
        <f>MAX('20'!$V$10:$V$65)</f>
        <v>5.42</v>
      </c>
      <c r="V28" s="5">
        <f>MAX('20'!$V$10:$V$65)</f>
        <v>5.42</v>
      </c>
      <c r="W28" s="5">
        <f>MAX('20'!$W$10:$W$65)</f>
        <v>3.5</v>
      </c>
      <c r="X28" s="5">
        <f>MIN('20'!$W$10:$W$65)</f>
        <v>3.5</v>
      </c>
      <c r="Y28" s="5"/>
      <c r="Z28" s="5"/>
      <c r="AA28" s="5">
        <f>MAX('20'!$AA$10:$AA$65)</f>
        <v>3</v>
      </c>
      <c r="AB28" s="5">
        <f>MIN('20'!$AA$10:$AA$65)</f>
        <v>1.9</v>
      </c>
    </row>
    <row r="29" spans="1:28">
      <c r="A29" s="22">
        <v>21</v>
      </c>
      <c r="B29" s="5">
        <f>MAX('21'!AK10:AK23)</f>
        <v>118.94500000000001</v>
      </c>
      <c r="C29" s="5">
        <f>MAX('21'!AK24:AK46)</f>
        <v>111.83999999999999</v>
      </c>
      <c r="D29" s="5">
        <f>MAX('21'!AK47:AK65)</f>
        <v>148.745</v>
      </c>
      <c r="E29" s="5">
        <f>MAX('21'!AK10:AK65)</f>
        <v>148.745</v>
      </c>
      <c r="F29" s="5">
        <f>MIN('21'!AK10:AK65)</f>
        <v>93.594999999999999</v>
      </c>
      <c r="G29" s="5">
        <f>MAX('21'!AL10:AL65)</f>
        <v>153.94499999999999</v>
      </c>
      <c r="H29" s="5">
        <f>MIN('21'!AL10:AL65)</f>
        <v>98.694999999999993</v>
      </c>
      <c r="I29" s="5">
        <f>MAX('21'!$U$10:$U$65)</f>
        <v>122</v>
      </c>
      <c r="J29" s="5">
        <f>MIN('21'!$U$10:$U$65)</f>
        <v>78</v>
      </c>
      <c r="K29" s="5">
        <f>MAX('21'!$J$10:$J$65)</f>
        <v>81</v>
      </c>
      <c r="L29" s="5">
        <f>MIN('21'!$J$10:$J$65)</f>
        <v>47</v>
      </c>
      <c r="M29" s="5">
        <f>MAX('21'!$T$10:$T$65)</f>
        <v>41</v>
      </c>
      <c r="N29" s="5">
        <f>MIN('21'!$T$10:$T$65)</f>
        <v>31</v>
      </c>
      <c r="O29" s="5">
        <f>MAX('21'!$X$10:$X$65)</f>
        <v>8.5</v>
      </c>
      <c r="P29" s="5">
        <f>MIN('21'!$X$10:$X$65)</f>
        <v>4.5</v>
      </c>
      <c r="Q29" s="5">
        <f>MAX('21'!$Y$10:$Y$65)</f>
        <v>5.3</v>
      </c>
      <c r="R29" s="5">
        <f>MIN('21'!$Y$10:$Y$65)</f>
        <v>2.5</v>
      </c>
      <c r="S29" s="5">
        <f>MAX('21'!$Z$10:$Z$65)</f>
        <v>7.3</v>
      </c>
      <c r="T29" s="5">
        <f>MIN('21'!$Z$10:$Z$65)</f>
        <v>3.7</v>
      </c>
      <c r="U29" s="5">
        <f>MAX('21'!$V$10:$V$65)</f>
        <v>5.42</v>
      </c>
      <c r="V29" s="5">
        <f>MAX('21'!$V$10:$V$65)</f>
        <v>5.42</v>
      </c>
      <c r="W29" s="5">
        <f>MAX('21'!$W$10:$W$65)</f>
        <v>3.5</v>
      </c>
      <c r="X29" s="5">
        <f>MIN('21'!$W$10:$W$65)</f>
        <v>3.5</v>
      </c>
      <c r="Y29" s="5"/>
      <c r="Z29" s="5"/>
      <c r="AA29" s="5">
        <f>MAX('21'!$AA$10:$AA$65)</f>
        <v>3</v>
      </c>
      <c r="AB29" s="5">
        <f>MIN('21'!$AA$10:$AA$65)</f>
        <v>1.6</v>
      </c>
    </row>
    <row r="30" spans="1:28">
      <c r="A30" s="22">
        <v>22</v>
      </c>
      <c r="B30" s="5">
        <f>MAX('22'!AK10:AK23)</f>
        <v>118.97500000000001</v>
      </c>
      <c r="C30" s="5">
        <f>MAX('22'!AK24:AK46)</f>
        <v>139.20000000000002</v>
      </c>
      <c r="D30" s="5">
        <f>MAX('22'!AK47:AK65)</f>
        <v>157.17999999999998</v>
      </c>
      <c r="E30" s="5">
        <f>MAX('22'!AK10:AK65)</f>
        <v>157.17999999999998</v>
      </c>
      <c r="F30" s="5">
        <f>MIN('22'!AK10:AK65)</f>
        <v>103.68</v>
      </c>
      <c r="G30" s="5">
        <f>MAX('22'!AL10:AL65)</f>
        <v>163.87999999999997</v>
      </c>
      <c r="H30" s="5">
        <f>MIN('22'!AL10:AL65)</f>
        <v>109.38</v>
      </c>
      <c r="I30" s="5">
        <f>MAX('22'!$U$10:$U$65)</f>
        <v>132</v>
      </c>
      <c r="J30" s="5">
        <f>MIN('22'!$U$10:$U$65)</f>
        <v>86</v>
      </c>
      <c r="K30" s="5">
        <f>MAX('22'!$J$10:$J$65)</f>
        <v>88</v>
      </c>
      <c r="L30" s="5">
        <f>MIN('22'!$J$10:$J$65)</f>
        <v>53</v>
      </c>
      <c r="M30" s="5">
        <f>MAX('22'!$T$10:$T$65)</f>
        <v>46</v>
      </c>
      <c r="N30" s="5">
        <f>MIN('22'!$T$10:$T$65)</f>
        <v>32</v>
      </c>
      <c r="O30" s="5">
        <f>MAX('22'!$X$10:$X$65)</f>
        <v>6.8</v>
      </c>
      <c r="P30" s="5">
        <f>MIN('22'!$X$10:$X$65)</f>
        <v>4</v>
      </c>
      <c r="Q30" s="5">
        <f>MAX('22'!$Y$10:$Y$65)</f>
        <v>5.5</v>
      </c>
      <c r="R30" s="5">
        <f>MIN('22'!$Y$10:$Y$65)</f>
        <v>2.6</v>
      </c>
      <c r="S30" s="5">
        <f>MAX('22'!$Z$10:$Z$65)</f>
        <v>7.6</v>
      </c>
      <c r="T30" s="5">
        <f>MIN('22'!$Z$10:$Z$65)</f>
        <v>4.2</v>
      </c>
      <c r="U30" s="5">
        <f>MAX('22'!$V$10:$V$65)</f>
        <v>6.38</v>
      </c>
      <c r="V30" s="5">
        <f>MAX('22'!$V$10:$V$65)</f>
        <v>6.38</v>
      </c>
      <c r="W30" s="5">
        <f>MAX('22'!$W$10:$W$65)</f>
        <v>3.5</v>
      </c>
      <c r="X30" s="5">
        <f>MIN('22'!$W$10:$W$65)</f>
        <v>3.5</v>
      </c>
      <c r="Y30" s="5"/>
      <c r="Z30" s="5"/>
      <c r="AA30" s="5">
        <f>MAX('22'!$AA$10:$AA$65)</f>
        <v>3.2</v>
      </c>
      <c r="AB30" s="5">
        <f>MIN('22'!$AA$10:$AA$65)</f>
        <v>1.6</v>
      </c>
    </row>
    <row r="31" spans="1:28">
      <c r="A31" s="22">
        <v>23</v>
      </c>
      <c r="B31" s="5">
        <f>MAX('23'!AI10:AI23)</f>
        <v>60</v>
      </c>
      <c r="C31" s="5">
        <f>MAX('23'!AK25:AK47)</f>
        <v>139.48499999999999</v>
      </c>
      <c r="D31" s="5">
        <f>MAX('23'!AI47:AI65)</f>
        <v>75</v>
      </c>
      <c r="E31" s="5">
        <f>MAX('23'!AK11:AK66)</f>
        <v>158.69999999999999</v>
      </c>
      <c r="F31" s="5">
        <f>MIN('23'!AK10:AK65)</f>
        <v>110.39999999999999</v>
      </c>
      <c r="G31" s="5">
        <f>MAX('23'!AL10:AL65)</f>
        <v>165.39999999999998</v>
      </c>
      <c r="H31" s="5">
        <f>MIN('23'!AL10:AL65)</f>
        <v>115.89999999999999</v>
      </c>
      <c r="I31" s="5">
        <f>MAX('23'!$U$10:$U$65)</f>
        <v>132</v>
      </c>
      <c r="J31" s="5">
        <f>MIN('23'!$U$10:$U$65)</f>
        <v>95</v>
      </c>
      <c r="K31" s="5">
        <f>MAX('23'!$J$10:$J$65)</f>
        <v>87</v>
      </c>
      <c r="L31" s="5">
        <f>MIN('23'!$J$10:$J$65)</f>
        <v>57</v>
      </c>
      <c r="M31" s="5">
        <f>MAX('23'!$R$10:$R$65)</f>
        <v>0</v>
      </c>
      <c r="N31" s="5">
        <f>MIN('23'!$R$10:$R$65)</f>
        <v>0</v>
      </c>
      <c r="O31" s="5">
        <f>MAX('23'!$V$10:$V$65)</f>
        <v>5.95</v>
      </c>
      <c r="P31" s="5">
        <f>MIN('23'!$V$10:$V$65)</f>
        <v>2.33</v>
      </c>
      <c r="Q31" s="5">
        <f>MAX('23'!$W$10:$W$65)</f>
        <v>3.5</v>
      </c>
      <c r="R31" s="5">
        <f>MIN('23'!$W$10:$W$65)</f>
        <v>3.5</v>
      </c>
      <c r="S31" s="5">
        <f>MAX('23'!$Z$10:$Z$65)</f>
        <v>7.5</v>
      </c>
      <c r="T31" s="5">
        <f>MIN('23'!$X$10:$X$65)</f>
        <v>3.5</v>
      </c>
      <c r="U31" s="5">
        <f>MAX('23'!$V$10:$V$65)</f>
        <v>5.95</v>
      </c>
      <c r="V31" s="5">
        <f>MAX('23'!$V$10:$V$65)</f>
        <v>5.95</v>
      </c>
      <c r="W31" s="5">
        <f>MAX('23'!$W$10:$W$65)</f>
        <v>3.5</v>
      </c>
      <c r="X31" s="5">
        <f>MIN('23'!$W$10:$W$65)</f>
        <v>3.5</v>
      </c>
      <c r="Y31" s="5"/>
      <c r="Z31" s="5"/>
      <c r="AA31" s="5">
        <f>MAX('23'!$AA$10:$AA$65)</f>
        <v>3.2</v>
      </c>
      <c r="AB31" s="5">
        <f>MIN('23'!$AA$10:$AA$65)</f>
        <v>2</v>
      </c>
    </row>
    <row r="32" spans="1:28">
      <c r="A32" s="22">
        <v>24</v>
      </c>
      <c r="B32" s="5">
        <f>MAX('24'!AI10:AI23)</f>
        <v>75</v>
      </c>
      <c r="C32" s="5">
        <f>MAX('24'!AK26:AK48)</f>
        <v>130.505</v>
      </c>
      <c r="D32" s="5">
        <f>MAX('24'!AI47:AI65)</f>
        <v>75</v>
      </c>
      <c r="E32" s="5">
        <f>MAX('24'!AK12:AK67)</f>
        <v>150.41</v>
      </c>
      <c r="F32" s="5">
        <f>MIN('24'!AK10:AK65)</f>
        <v>51.609999999999992</v>
      </c>
      <c r="G32" s="5">
        <f>MAX('24'!AL10:AL65)</f>
        <v>157.31</v>
      </c>
      <c r="H32" s="5">
        <f>MIN('24'!AL10:AL65)</f>
        <v>57.109999999999992</v>
      </c>
      <c r="I32" s="5">
        <f>MAX('24'!$U$10:$U$65)</f>
        <v>121</v>
      </c>
      <c r="J32" s="5">
        <f>MIN('24'!$U$10:$U$65)</f>
        <v>34</v>
      </c>
      <c r="K32" s="5">
        <f>MAX('24'!$J$10:$J$65)</f>
        <v>82</v>
      </c>
      <c r="L32" s="5">
        <f>MIN('24'!$J$10:$J$65)</f>
        <v>0</v>
      </c>
      <c r="M32" s="5">
        <f>MAX('24'!$R$10:$R$65)</f>
        <v>0</v>
      </c>
      <c r="N32" s="5">
        <f>MIN('24'!$R$10:$R$65)</f>
        <v>0</v>
      </c>
      <c r="O32" s="5">
        <f>MAX('24'!$V$10:$V$65)</f>
        <v>6.31</v>
      </c>
      <c r="P32" s="5">
        <f>MIN('24'!$V$10:$V$65)</f>
        <v>3.18</v>
      </c>
      <c r="Q32" s="5">
        <f>MAX('24'!$W$10:$W$65)</f>
        <v>3.5</v>
      </c>
      <c r="R32" s="5">
        <f>MIN('24'!$W$10:$W$65)</f>
        <v>3.5</v>
      </c>
      <c r="S32" s="5">
        <f>MAX('24'!$Z$10:$Z$65)</f>
        <v>7.5</v>
      </c>
      <c r="T32" s="5">
        <f>MIN('24'!$X$10:$X$65)</f>
        <v>4</v>
      </c>
      <c r="U32" s="5">
        <f>MAX('24'!$V$10:$V$65)</f>
        <v>6.31</v>
      </c>
      <c r="V32" s="5">
        <f>MAX('24'!$V$10:$V$65)</f>
        <v>6.31</v>
      </c>
      <c r="W32" s="5">
        <f>MAX('24'!$W$10:$W$65)</f>
        <v>3.5</v>
      </c>
      <c r="X32" s="5">
        <f>MIN('24'!$W$10:$W$65)</f>
        <v>3.5</v>
      </c>
      <c r="Y32" s="5"/>
      <c r="Z32" s="5"/>
      <c r="AA32" s="5">
        <f>MAX('24'!$AA$10:$AA$65)</f>
        <v>3.4</v>
      </c>
      <c r="AB32" s="5">
        <f>MIN('24'!$AA$10:$AA$65)</f>
        <v>0</v>
      </c>
    </row>
    <row r="33" spans="1:28">
      <c r="A33" s="22">
        <v>25</v>
      </c>
      <c r="B33" s="5">
        <f>MAX('25'!AI10:AI23)</f>
        <v>60</v>
      </c>
      <c r="C33" s="5">
        <f>MAX('25'!AK27:AK49)</f>
        <v>114.27500000000001</v>
      </c>
      <c r="D33" s="5">
        <f>MAX('25'!AI47:AI65)</f>
        <v>60</v>
      </c>
      <c r="E33" s="5">
        <f>MAX('25'!AK13:AK68)</f>
        <v>141.10500000000002</v>
      </c>
      <c r="F33" s="5">
        <f>MIN('25'!AK10:AK65)</f>
        <v>85.575000000000003</v>
      </c>
      <c r="G33" s="5">
        <f>MAX('25'!AL10:AL65)</f>
        <v>147.80500000000001</v>
      </c>
      <c r="H33" s="5">
        <f>MIN('25'!AL10:AL65)</f>
        <v>90.775000000000006</v>
      </c>
      <c r="I33" s="5">
        <f>MAX('25'!$U$10:$U$65)</f>
        <v>113</v>
      </c>
      <c r="J33" s="5">
        <f>MIN('25'!$U$10:$U$65)</f>
        <v>70</v>
      </c>
      <c r="K33" s="5">
        <f>MAX('25'!$J$10:$J$65)</f>
        <v>78</v>
      </c>
      <c r="L33" s="5">
        <f>MIN('25'!$J$10:$J$65)</f>
        <v>46</v>
      </c>
      <c r="M33" s="5">
        <f>MAX('25'!$R$10:$R$65)</f>
        <v>0</v>
      </c>
      <c r="N33" s="5">
        <f>MIN('25'!$R$10:$R$65)</f>
        <v>0</v>
      </c>
      <c r="O33" s="5">
        <f>MAX('25'!$V$10:$V$65)</f>
        <v>6.33</v>
      </c>
      <c r="P33" s="5">
        <f>MIN('25'!$V$10:$V$65)</f>
        <v>3.9</v>
      </c>
      <c r="Q33" s="5">
        <f>MAX('25'!$W$10:$W$65)</f>
        <v>3.5</v>
      </c>
      <c r="R33" s="5">
        <f>MIN('25'!$W$10:$W$65)</f>
        <v>3.5</v>
      </c>
      <c r="S33" s="5">
        <f>MAX('25'!$Z$10:$Z$65)</f>
        <v>7.2</v>
      </c>
      <c r="T33" s="5">
        <f>MIN('25'!$X$10:$X$65)</f>
        <v>4.5</v>
      </c>
      <c r="U33" s="5">
        <f>MAX('25'!$V$10:$V$65)</f>
        <v>6.33</v>
      </c>
      <c r="V33" s="5">
        <f>MAX('25'!$V$10:$V$65)</f>
        <v>6.33</v>
      </c>
      <c r="W33" s="5">
        <f>MAX('25'!$W$10:$W$65)</f>
        <v>3.5</v>
      </c>
      <c r="X33" s="5">
        <f>MIN('25'!$W$10:$W$65)</f>
        <v>3.5</v>
      </c>
      <c r="Y33" s="5"/>
      <c r="Z33" s="5"/>
      <c r="AA33" s="5">
        <f>MAX('25'!$AA$10:$AA$65)</f>
        <v>3.2</v>
      </c>
      <c r="AB33" s="5">
        <f>MIN('25'!$AA$10:$AA$65)</f>
        <v>1.7</v>
      </c>
    </row>
    <row r="34" spans="1:28">
      <c r="A34" s="22">
        <v>26</v>
      </c>
      <c r="B34" s="5">
        <f>MAX('26'!AI10:AI23)</f>
        <v>60</v>
      </c>
      <c r="C34" s="5">
        <f>MAX('26'!AK28:AK50)</f>
        <v>153.36999999999998</v>
      </c>
      <c r="D34" s="5">
        <f>MAX('26'!AI47:AI65)</f>
        <v>60</v>
      </c>
      <c r="E34" s="5">
        <f>MAX('26'!AK14:AK69)</f>
        <v>156.47</v>
      </c>
      <c r="F34" s="5">
        <f>MIN('26'!AK10:AK65)</f>
        <v>61.65</v>
      </c>
      <c r="G34" s="5">
        <f>MAX('26'!AL10:AL65)</f>
        <v>163.07</v>
      </c>
      <c r="H34" s="5">
        <f>MIN('26'!AL10:AL65)</f>
        <v>66.850000000000009</v>
      </c>
      <c r="I34" s="5">
        <f>MAX('26'!$U$10:$U$65)</f>
        <v>128</v>
      </c>
      <c r="J34" s="5">
        <f>MIN('26'!$U$10:$U$65)</f>
        <v>61</v>
      </c>
      <c r="K34" s="5">
        <f>MAX('26'!$J$10:$J$65)</f>
        <v>85</v>
      </c>
      <c r="L34" s="5">
        <f>MIN('26'!$J$10:$J$65)</f>
        <v>52</v>
      </c>
      <c r="M34" s="5">
        <f>MAX('26'!$R$10:$R$65)</f>
        <v>0</v>
      </c>
      <c r="N34" s="5">
        <f>MIN('26'!$R$10:$R$65)</f>
        <v>0</v>
      </c>
      <c r="O34" s="5">
        <f>MAX('26'!$V$10:$V$65)</f>
        <v>6.12</v>
      </c>
      <c r="P34" s="5">
        <f>MIN('26'!$V$10:$V$65)</f>
        <v>0</v>
      </c>
      <c r="Q34" s="5">
        <f>MAX('26'!$W$10:$W$65)</f>
        <v>3.5</v>
      </c>
      <c r="R34" s="5">
        <f>MIN('26'!$W$10:$W$65)</f>
        <v>3.5</v>
      </c>
      <c r="S34" s="5">
        <f>MAX('26'!$Z$10:$Z$65)</f>
        <v>7.7</v>
      </c>
      <c r="T34" s="5">
        <f>MIN('26'!$X$10:$X$65)</f>
        <v>0</v>
      </c>
      <c r="U34" s="5">
        <f>MAX('26'!$V$10:$V$65)</f>
        <v>6.12</v>
      </c>
      <c r="V34" s="5">
        <f>MAX('26'!$V$10:$V$65)</f>
        <v>6.12</v>
      </c>
      <c r="W34" s="5">
        <f>MAX('26'!$W$10:$W$65)</f>
        <v>3.5</v>
      </c>
      <c r="X34" s="5">
        <f>MIN('26'!$W$10:$W$65)</f>
        <v>3.5</v>
      </c>
      <c r="Y34" s="5"/>
      <c r="Z34" s="5"/>
      <c r="AA34" s="5">
        <f>MAX('26'!$AA$10:$AA$65)</f>
        <v>3.2</v>
      </c>
      <c r="AB34" s="5">
        <f>MIN('26'!$AA$10:$AA$65)</f>
        <v>1.5</v>
      </c>
    </row>
    <row r="35" spans="1:28">
      <c r="A35" s="22">
        <v>27</v>
      </c>
      <c r="B35" s="5">
        <f>MAX('27'!AI10:AI23)</f>
        <v>45</v>
      </c>
      <c r="C35" s="5">
        <f>MAX('27'!AK29:AK51)</f>
        <v>141.93499999999997</v>
      </c>
      <c r="D35" s="5">
        <f>MAX('27'!AI47:AI65)</f>
        <v>90</v>
      </c>
      <c r="E35" s="5">
        <f>MAX('27'!AK15:AK70)</f>
        <v>155.07499999999999</v>
      </c>
      <c r="F35" s="5">
        <f>MIN('27'!AK10:AK65)</f>
        <v>79.674999999999997</v>
      </c>
      <c r="G35" s="5">
        <f>MAX('27'!AL10:AL65)</f>
        <v>161.875</v>
      </c>
      <c r="H35" s="5">
        <f>MIN('27'!AL10:AL65)</f>
        <v>82.075000000000003</v>
      </c>
      <c r="I35" s="5">
        <f>MAX('27'!$U$10:$U$65)</f>
        <v>122</v>
      </c>
      <c r="J35" s="5">
        <f>MIN('27'!$U$10:$U$65)</f>
        <v>79</v>
      </c>
      <c r="K35" s="5">
        <f>MAX('27'!$J$10:$J$65)</f>
        <v>86</v>
      </c>
      <c r="L35" s="5">
        <f>MIN('27'!$J$10:$J$65)</f>
        <v>56</v>
      </c>
      <c r="M35" s="5">
        <f>MAX('27'!$R$10:$R$65)</f>
        <v>0</v>
      </c>
      <c r="N35" s="5">
        <f>MIN('27'!$R$10:$R$65)</f>
        <v>0</v>
      </c>
      <c r="O35" s="5">
        <f>MAX('27'!$V$10:$V$65)</f>
        <v>6.4</v>
      </c>
      <c r="P35" s="5">
        <f>MIN('27'!$V$10:$V$65)</f>
        <v>0</v>
      </c>
      <c r="Q35" s="5">
        <f>MAX('27'!$W$10:$W$65)</f>
        <v>3.5</v>
      </c>
      <c r="R35" s="5">
        <f>MIN('27'!$W$10:$W$65)</f>
        <v>0</v>
      </c>
      <c r="S35" s="5">
        <f>MAX('27'!$Z$10:$Z$65)</f>
        <v>7.6</v>
      </c>
      <c r="T35" s="5">
        <f>MIN('27'!$X$10:$X$65)</f>
        <v>0</v>
      </c>
      <c r="U35" s="5">
        <f>MAX('27'!$V$10:$V$65)</f>
        <v>6.4</v>
      </c>
      <c r="V35" s="5">
        <f>MAX('27'!$V$10:$V$65)</f>
        <v>6.4</v>
      </c>
      <c r="W35" s="5">
        <f>MAX('27'!$W$10:$W$65)</f>
        <v>3.5</v>
      </c>
      <c r="X35" s="5">
        <f>MIN('27'!$W$10:$W$65)</f>
        <v>0</v>
      </c>
      <c r="Y35" s="5"/>
      <c r="Z35" s="5"/>
      <c r="AA35" s="5">
        <f>MAX('27'!$AA$10:$AA$65)</f>
        <v>3.3</v>
      </c>
      <c r="AB35" s="5">
        <f>MIN('27'!$AA$10:$AA$65)</f>
        <v>1.5</v>
      </c>
    </row>
    <row r="36" spans="1:28">
      <c r="A36" s="22">
        <v>28</v>
      </c>
      <c r="B36" s="5">
        <f>MAX('28'!AI10:AI23)</f>
        <v>75</v>
      </c>
      <c r="C36" s="5">
        <f>MAX('28'!AK30:AK52)</f>
        <v>163.28499999999997</v>
      </c>
      <c r="D36" s="5">
        <f>MAX('28'!AI47:AI65)</f>
        <v>60</v>
      </c>
      <c r="E36" s="5">
        <f>MAX('28'!AK16:AK71)</f>
        <v>163.28499999999997</v>
      </c>
      <c r="F36" s="5">
        <f>MIN('28'!AK10:AK65)</f>
        <v>108.625</v>
      </c>
      <c r="G36" s="5">
        <f>MAX('28'!AL10:AL65)</f>
        <v>169.88499999999996</v>
      </c>
      <c r="H36" s="5">
        <f>MIN('28'!AL10:AL65)</f>
        <v>114.625</v>
      </c>
      <c r="I36" s="5">
        <f>MAX('28'!$U$10:$U$65)</f>
        <v>135</v>
      </c>
      <c r="J36" s="5">
        <f>MIN('28'!$U$10:$U$65)</f>
        <v>90</v>
      </c>
      <c r="K36" s="5">
        <f>MAX('28'!$J$10:$J$65)</f>
        <v>90</v>
      </c>
      <c r="L36" s="5">
        <f>MIN('28'!$J$10:$J$65)</f>
        <v>60</v>
      </c>
      <c r="M36" s="5">
        <f>MAX('28'!$R$10:$R$65)</f>
        <v>0</v>
      </c>
      <c r="N36" s="5">
        <f>MIN('28'!$R$10:$R$65)</f>
        <v>0</v>
      </c>
      <c r="O36" s="5">
        <f>MAX('28'!$V$10:$V$65)</f>
        <v>6.06</v>
      </c>
      <c r="P36" s="5">
        <f>MIN('28'!$V$10:$V$65)</f>
        <v>4</v>
      </c>
      <c r="Q36" s="5">
        <f>MAX('28'!$W$10:$W$65)</f>
        <v>3.5</v>
      </c>
      <c r="R36" s="5">
        <f>MIN('28'!$W$10:$W$65)</f>
        <v>3.5</v>
      </c>
      <c r="S36" s="5">
        <f>MAX('28'!$Z$10:$Z$65)</f>
        <v>7.2</v>
      </c>
      <c r="T36" s="5">
        <f>MIN('28'!$X$10:$X$65)</f>
        <v>4.5</v>
      </c>
      <c r="U36" s="5">
        <f>MAX('28'!$V$10:$V$65)</f>
        <v>6.06</v>
      </c>
      <c r="V36" s="5">
        <f>MAX('28'!$V$10:$V$65)</f>
        <v>6.06</v>
      </c>
      <c r="W36" s="5">
        <f>MAX('28'!$W$10:$W$65)</f>
        <v>3.5</v>
      </c>
      <c r="X36" s="5">
        <f>MIN('28'!$W$10:$W$65)</f>
        <v>3.5</v>
      </c>
      <c r="Y36" s="5"/>
      <c r="Z36" s="5"/>
      <c r="AA36" s="5">
        <f>MAX('28'!$AA$10:$AA$65)</f>
        <v>3.2</v>
      </c>
      <c r="AB36" s="5">
        <f>MIN('28'!$AA$10:$AA$65)</f>
        <v>0</v>
      </c>
    </row>
    <row r="37" spans="1:28">
      <c r="A37" s="22">
        <v>29</v>
      </c>
      <c r="B37" s="5">
        <f>MAX('29'!AI10:AI23)</f>
        <v>60</v>
      </c>
      <c r="C37" s="5">
        <f>MAX('29'!AK31:AK53)</f>
        <v>156.84499999999997</v>
      </c>
      <c r="D37" s="5">
        <f>MAX('29'!AI47:AI65)</f>
        <v>60</v>
      </c>
      <c r="E37" s="5">
        <f>MAX('29'!AK17:AK72)</f>
        <v>159.10500000000002</v>
      </c>
      <c r="F37" s="5">
        <f>MIN('29'!AK10:AK65)</f>
        <v>108.13500000000001</v>
      </c>
      <c r="G37" s="5">
        <f>MAX('29'!AL10:AL65)</f>
        <v>165.80500000000001</v>
      </c>
      <c r="H37" s="5">
        <f>MIN('29'!AL10:AL65)</f>
        <v>113.33500000000001</v>
      </c>
      <c r="I37" s="5">
        <f>MAX('29'!$U$10:$U$65)</f>
        <v>132</v>
      </c>
      <c r="J37" s="5">
        <f>MIN('29'!$U$10:$U$65)</f>
        <v>89</v>
      </c>
      <c r="K37" s="5">
        <f>MAX('29'!$J$10:$J$65)</f>
        <v>89</v>
      </c>
      <c r="L37" s="5">
        <f>MIN('29'!$J$10:$J$65)</f>
        <v>55</v>
      </c>
      <c r="M37" s="5">
        <f>MAX('29'!$R$10:$R$65)</f>
        <v>0</v>
      </c>
      <c r="N37" s="5">
        <f>MIN('29'!$R$10:$R$65)</f>
        <v>0</v>
      </c>
      <c r="O37" s="5">
        <f>MAX('29'!$V$10:$V$65)</f>
        <v>6.83</v>
      </c>
      <c r="P37" s="5">
        <f>MIN('29'!$V$10:$V$65)</f>
        <v>4.25</v>
      </c>
      <c r="Q37" s="5">
        <f>MAX('29'!$W$10:$W$65)</f>
        <v>3.5</v>
      </c>
      <c r="R37" s="5">
        <f>MIN('29'!$W$10:$W$65)</f>
        <v>3.5</v>
      </c>
      <c r="S37" s="5">
        <f>MAX('29'!$Z$10:$Z$65)</f>
        <v>7.9</v>
      </c>
      <c r="T37" s="5">
        <f>MIN('29'!$X$10:$X$65)</f>
        <v>4.5</v>
      </c>
      <c r="U37" s="5">
        <f>MAX('29'!$V$10:$V$65)</f>
        <v>6.83</v>
      </c>
      <c r="V37" s="5">
        <f>MAX('29'!$V$10:$V$65)</f>
        <v>6.83</v>
      </c>
      <c r="W37" s="5">
        <f>MAX('29'!$W$10:$W$65)</f>
        <v>3.5</v>
      </c>
      <c r="X37" s="5">
        <f>MIN('29'!$W$10:$W$65)</f>
        <v>3.5</v>
      </c>
      <c r="Y37" s="5"/>
      <c r="Z37" s="5"/>
      <c r="AA37" s="5">
        <f>MAX('29'!$AA$10:$AA$65)</f>
        <v>3.2</v>
      </c>
      <c r="AB37" s="5">
        <f>MIN('29'!$AA$10:$AA$65)</f>
        <v>1.2</v>
      </c>
    </row>
    <row r="38" spans="1:28">
      <c r="A38" s="22">
        <v>30</v>
      </c>
      <c r="B38" s="5">
        <f>MAX('30'!AI10:AI23)</f>
        <v>60</v>
      </c>
      <c r="C38" s="5">
        <f>MAX('30'!AK32:AK54)</f>
        <v>162.93</v>
      </c>
      <c r="D38" s="5">
        <f>MAX('30'!AI47:AI65)</f>
        <v>60</v>
      </c>
      <c r="E38" s="5">
        <f>MAX('30'!AK18:AK73)</f>
        <v>162.93</v>
      </c>
      <c r="F38" s="5">
        <f>MIN('30'!AK10:AK65)</f>
        <v>104.28999999999999</v>
      </c>
      <c r="G38" s="5">
        <f>MAX('30'!AL10:AL65)</f>
        <v>169.53</v>
      </c>
      <c r="H38" s="5">
        <f>MIN('30'!AL10:AL65)</f>
        <v>109.49</v>
      </c>
      <c r="I38" s="5">
        <f>MAX('30'!$U$10:$U$65)</f>
        <v>134</v>
      </c>
      <c r="J38" s="5">
        <f>MIN('30'!$U$10:$U$65)</f>
        <v>88</v>
      </c>
      <c r="K38" s="5">
        <f>MAX('30'!$J$10:$J$65)</f>
        <v>90</v>
      </c>
      <c r="L38" s="5">
        <f>MIN('30'!$J$10:$J$65)</f>
        <v>54</v>
      </c>
      <c r="M38" s="5">
        <f>MAX('30'!$R$10:$R$65)</f>
        <v>0</v>
      </c>
      <c r="N38" s="5">
        <f>MIN('30'!$R$10:$R$65)</f>
        <v>0</v>
      </c>
      <c r="O38" s="5">
        <f>MAX('30'!$V$10:$V$65)</f>
        <v>6.28</v>
      </c>
      <c r="P38" s="5">
        <f>MIN('30'!$V$10:$V$65)</f>
        <v>3.79</v>
      </c>
      <c r="Q38" s="5">
        <f>MAX('30'!$W$10:$W$65)</f>
        <v>3.5</v>
      </c>
      <c r="R38" s="5">
        <f>MIN('30'!$W$10:$W$65)</f>
        <v>3.5</v>
      </c>
      <c r="S38" s="5">
        <f>MAX('30'!$Z$10:$Z$65)</f>
        <v>7.7</v>
      </c>
      <c r="T38" s="5">
        <f>MIN('30'!$X$10:$X$65)</f>
        <v>3.7</v>
      </c>
      <c r="U38" s="5">
        <f>MAX('30'!$V$10:$V$65)</f>
        <v>6.28</v>
      </c>
      <c r="V38" s="5">
        <f>MAX('30'!$V$10:$V$65)</f>
        <v>6.28</v>
      </c>
      <c r="W38" s="5">
        <f>MAX('30'!$W$10:$W$65)</f>
        <v>3.5</v>
      </c>
      <c r="X38" s="5">
        <f>MIN('30'!$W$10:$W$65)</f>
        <v>3.5</v>
      </c>
      <c r="Y38" s="5"/>
      <c r="Z38" s="5"/>
      <c r="AA38" s="5">
        <f>MAX('30'!$AA$10:$AA$65)</f>
        <v>3.4</v>
      </c>
      <c r="AB38" s="5">
        <f>MIN('30'!$AA$10:$AA$65)</f>
        <v>1.7</v>
      </c>
    </row>
  </sheetData>
  <sheetProtection selectLockedCells="1" selectUnlockedCells="1"/>
  <mergeCells count="15">
    <mergeCell ref="A1:T2"/>
    <mergeCell ref="B4:C4"/>
    <mergeCell ref="B7:E7"/>
    <mergeCell ref="B6:F6"/>
    <mergeCell ref="O6:P6"/>
    <mergeCell ref="S6:T6"/>
    <mergeCell ref="G6:H6"/>
    <mergeCell ref="AA6:AB6"/>
    <mergeCell ref="I6:J6"/>
    <mergeCell ref="U6:V6"/>
    <mergeCell ref="Y6:Z6"/>
    <mergeCell ref="K6:L6"/>
    <mergeCell ref="M6:N6"/>
    <mergeCell ref="W6:X6"/>
    <mergeCell ref="Q6:R6"/>
  </mergeCells>
  <pageMargins left="0.7" right="0.7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Feuil3"/>
  <dimension ref="A1:BZ67"/>
  <sheetViews>
    <sheetView zoomScale="80" zoomScaleNormal="80" workbookViewId="0">
      <pane xSplit="2" ySplit="9" topLeftCell="AA41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P10" sqref="AP10:AP65"/>
    </sheetView>
  </sheetViews>
  <sheetFormatPr baseColWidth="10" defaultRowHeight="15"/>
  <cols>
    <col min="1" max="1" width="12.85546875" bestFit="1" customWidth="1"/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42887</v>
      </c>
      <c r="E3" s="174"/>
      <c r="F3" s="174"/>
      <c r="G3" s="90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2"/>
      <c r="AB3" s="174"/>
      <c r="AC3" s="175"/>
      <c r="AD3" s="175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P5" si="0">MAX(C10:C65)</f>
        <v>978</v>
      </c>
      <c r="D5" s="84">
        <f t="shared" si="0"/>
        <v>1000</v>
      </c>
      <c r="E5" s="84">
        <f t="shared" si="0"/>
        <v>691</v>
      </c>
      <c r="F5" s="85">
        <f t="shared" si="0"/>
        <v>69</v>
      </c>
      <c r="G5" s="85">
        <f t="shared" si="0"/>
        <v>0</v>
      </c>
      <c r="H5" s="85">
        <f t="shared" si="0"/>
        <v>24</v>
      </c>
      <c r="I5" s="84">
        <f t="shared" si="0"/>
        <v>2661</v>
      </c>
      <c r="J5" s="84">
        <f t="shared" si="0"/>
        <v>93</v>
      </c>
      <c r="K5" s="84">
        <f t="shared" si="0"/>
        <v>559</v>
      </c>
      <c r="L5" s="84">
        <f t="shared" si="0"/>
        <v>555</v>
      </c>
      <c r="M5" s="25">
        <f t="shared" si="0"/>
        <v>360</v>
      </c>
      <c r="N5" s="84">
        <f t="shared" si="0"/>
        <v>0</v>
      </c>
      <c r="O5" s="84">
        <f t="shared" si="0"/>
        <v>18</v>
      </c>
      <c r="P5" s="84">
        <f t="shared" si="0"/>
        <v>19</v>
      </c>
      <c r="Q5" s="84"/>
      <c r="R5" s="84">
        <f>MAX(P10:P65)</f>
        <v>19</v>
      </c>
      <c r="S5" s="84">
        <f t="shared" ref="S5:AG5" si="1">MAX(S10:S65)</f>
        <v>1095</v>
      </c>
      <c r="T5" s="84">
        <f t="shared" si="1"/>
        <v>47</v>
      </c>
      <c r="U5" s="84">
        <f t="shared" si="1"/>
        <v>140</v>
      </c>
      <c r="V5" s="84">
        <f t="shared" si="1"/>
        <v>6.43</v>
      </c>
      <c r="W5" s="84">
        <f>MAX(W10:W65)</f>
        <v>3.5</v>
      </c>
      <c r="X5" s="84">
        <f>MAX(X10:X65)</f>
        <v>9.5</v>
      </c>
      <c r="Y5" s="84">
        <f>MAX(Y10:Y65)</f>
        <v>5.3</v>
      </c>
      <c r="Z5" s="84">
        <f>MAX(Z10:Z65)</f>
        <v>7.9</v>
      </c>
      <c r="AA5" s="84">
        <f>MAX(AA10:AA65)</f>
        <v>3.3</v>
      </c>
      <c r="AB5" s="84">
        <f t="shared" si="1"/>
        <v>0</v>
      </c>
      <c r="AC5" s="85">
        <f t="shared" si="1"/>
        <v>0</v>
      </c>
      <c r="AD5" s="84">
        <f t="shared" si="1"/>
        <v>0</v>
      </c>
      <c r="AE5" s="84">
        <f t="shared" si="1"/>
        <v>0.85</v>
      </c>
      <c r="AF5" s="84">
        <f>MAX(AF10:AF65)</f>
        <v>0</v>
      </c>
      <c r="AG5" s="84">
        <f t="shared" si="1"/>
        <v>0</v>
      </c>
      <c r="AH5" s="84">
        <f>MAX(AH10:AH65)</f>
        <v>0.85</v>
      </c>
      <c r="AI5" s="84">
        <f t="shared" ref="AI5:AQ5" si="2">MAX(AI10:AI65)</f>
        <v>75</v>
      </c>
      <c r="AJ5" s="84">
        <f t="shared" si="2"/>
        <v>75.849999999999994</v>
      </c>
      <c r="AK5" s="84">
        <f t="shared" si="2"/>
        <v>167.17999999999998</v>
      </c>
      <c r="AL5" s="84">
        <f>MAX(AL10:AL65)</f>
        <v>173.98</v>
      </c>
      <c r="AM5" s="84">
        <f t="shared" si="2"/>
        <v>106.58000000000001</v>
      </c>
      <c r="AN5" s="84">
        <f t="shared" si="2"/>
        <v>0</v>
      </c>
      <c r="AO5" s="84">
        <f t="shared" si="2"/>
        <v>0</v>
      </c>
      <c r="AP5" s="86">
        <f t="shared" si="2"/>
        <v>173.98</v>
      </c>
      <c r="AQ5" s="87">
        <f t="shared" si="2"/>
        <v>30.632000000000005</v>
      </c>
      <c r="AR5" s="13"/>
      <c r="AS5" s="84">
        <f>MAX(AS10:AS65)</f>
        <v>75.849999999999994</v>
      </c>
      <c r="AT5" s="84">
        <f>MAX(AT10:AT65)</f>
        <v>108.31199999999998</v>
      </c>
      <c r="AU5" s="84">
        <f>MAX(AU10:AU65)</f>
        <v>180.05799999999999</v>
      </c>
      <c r="AV5" s="47"/>
      <c r="AW5" s="84">
        <f t="shared" ref="AW5:BL5" si="3">MAX(AW10:AW65)</f>
        <v>70</v>
      </c>
      <c r="AX5" s="84">
        <f t="shared" si="3"/>
        <v>200</v>
      </c>
      <c r="AY5" s="84">
        <f t="shared" si="3"/>
        <v>0</v>
      </c>
      <c r="AZ5" s="84">
        <f t="shared" si="3"/>
        <v>36</v>
      </c>
      <c r="BA5" s="84">
        <f t="shared" si="3"/>
        <v>40</v>
      </c>
      <c r="BB5" s="84">
        <f t="shared" si="3"/>
        <v>287</v>
      </c>
      <c r="BC5" s="84">
        <f t="shared" si="3"/>
        <v>272.64999999999998</v>
      </c>
      <c r="BD5" s="84">
        <f t="shared" si="3"/>
        <v>14</v>
      </c>
      <c r="BE5" s="84">
        <f>MAX(BE10:BE65)</f>
        <v>15</v>
      </c>
      <c r="BF5" s="84">
        <f>MAX(BF10:BF65)</f>
        <v>8</v>
      </c>
      <c r="BG5" s="84">
        <f t="shared" si="3"/>
        <v>9</v>
      </c>
      <c r="BH5" s="84">
        <f t="shared" si="3"/>
        <v>1</v>
      </c>
      <c r="BI5" s="84">
        <f t="shared" si="3"/>
        <v>47</v>
      </c>
      <c r="BJ5" s="84">
        <f t="shared" si="3"/>
        <v>225.64999999999998</v>
      </c>
      <c r="BK5" s="84">
        <f t="shared" si="3"/>
        <v>108.31199999999998</v>
      </c>
      <c r="BL5" s="84">
        <f t="shared" si="3"/>
        <v>117.33799999999999</v>
      </c>
    </row>
    <row r="6" spans="1:78" ht="15.75" thickBot="1">
      <c r="B6" s="11" t="s">
        <v>66</v>
      </c>
      <c r="C6" s="25">
        <f t="shared" ref="C6:P6" si="4">MIN(C10:C65)</f>
        <v>614</v>
      </c>
      <c r="D6" s="25">
        <f t="shared" si="4"/>
        <v>607</v>
      </c>
      <c r="E6" s="25">
        <f t="shared" si="4"/>
        <v>412</v>
      </c>
      <c r="F6" s="29">
        <f t="shared" si="4"/>
        <v>43</v>
      </c>
      <c r="G6" s="29">
        <f t="shared" si="4"/>
        <v>0</v>
      </c>
      <c r="H6" s="29">
        <f t="shared" si="4"/>
        <v>14</v>
      </c>
      <c r="I6" s="25">
        <f t="shared" si="4"/>
        <v>1668</v>
      </c>
      <c r="J6" s="25">
        <f t="shared" si="4"/>
        <v>57</v>
      </c>
      <c r="K6" s="25">
        <f t="shared" si="4"/>
        <v>265</v>
      </c>
      <c r="L6" s="25">
        <f t="shared" si="4"/>
        <v>390</v>
      </c>
      <c r="M6" s="25">
        <f>MIN(M10:M65)</f>
        <v>240</v>
      </c>
      <c r="N6" s="25">
        <f t="shared" si="4"/>
        <v>0</v>
      </c>
      <c r="O6" s="25">
        <f t="shared" si="4"/>
        <v>9</v>
      </c>
      <c r="P6" s="25">
        <f t="shared" si="4"/>
        <v>13</v>
      </c>
      <c r="Q6" s="25"/>
      <c r="R6" s="25">
        <f>MIN(P10:P65)</f>
        <v>13</v>
      </c>
      <c r="S6" s="25">
        <f t="shared" ref="S6:AG6" si="5">MIN(S10:S65)</f>
        <v>667</v>
      </c>
      <c r="T6" s="25">
        <f t="shared" si="5"/>
        <v>33</v>
      </c>
      <c r="U6" s="25">
        <f t="shared" si="5"/>
        <v>90</v>
      </c>
      <c r="V6" s="25">
        <f t="shared" si="5"/>
        <v>3.97</v>
      </c>
      <c r="W6" s="25">
        <f>MIN(W10:W65)</f>
        <v>0</v>
      </c>
      <c r="X6" s="25">
        <f>MIN(X10:X65)</f>
        <v>5</v>
      </c>
      <c r="Y6" s="25">
        <f>MIN(Y10:Y65)</f>
        <v>2.7</v>
      </c>
      <c r="Z6" s="25">
        <f>MIN(Z10:Z65)</f>
        <v>4.4000000000000004</v>
      </c>
      <c r="AA6" s="25">
        <f>MIN(AA10:AA65)</f>
        <v>1.9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0.75</v>
      </c>
      <c r="AF6" s="25">
        <f>MIN(AF10:AF65)</f>
        <v>0</v>
      </c>
      <c r="AG6" s="25">
        <f t="shared" si="5"/>
        <v>0</v>
      </c>
      <c r="AH6" s="25">
        <f>MIN(AH10:AH65)</f>
        <v>0</v>
      </c>
      <c r="AI6" s="25">
        <f t="shared" ref="AI6:AQ6" si="6">MIN(AI10:AI65)</f>
        <v>30</v>
      </c>
      <c r="AJ6" s="25">
        <f t="shared" si="6"/>
        <v>30</v>
      </c>
      <c r="AK6" s="25">
        <f t="shared" si="6"/>
        <v>109.295</v>
      </c>
      <c r="AL6" s="25">
        <f>MIN(AL10:AL65)</f>
        <v>114.69500000000001</v>
      </c>
      <c r="AM6" s="25">
        <f t="shared" si="6"/>
        <v>80.179999999999978</v>
      </c>
      <c r="AN6" s="25">
        <f t="shared" si="6"/>
        <v>0</v>
      </c>
      <c r="AO6" s="25">
        <f t="shared" si="6"/>
        <v>0</v>
      </c>
      <c r="AP6" s="27">
        <f t="shared" si="6"/>
        <v>114.69500000000001</v>
      </c>
      <c r="AQ6" s="28">
        <f t="shared" si="6"/>
        <v>3.7279999999999802</v>
      </c>
      <c r="AR6" s="13"/>
      <c r="AS6" s="26">
        <f>MIN(AS10:AS65)</f>
        <v>30</v>
      </c>
      <c r="AT6" s="26">
        <f>MIN(AT10:AT65)</f>
        <v>98.73599999999999</v>
      </c>
      <c r="AU6" s="26">
        <f>MIN(AU10:AU65)</f>
        <v>128.73599999999999</v>
      </c>
      <c r="AV6" s="47"/>
      <c r="AW6" s="26">
        <f t="shared" ref="AW6:BL6" si="7">MIN(AW10:AW65)</f>
        <v>30</v>
      </c>
      <c r="AX6" s="26">
        <f t="shared" si="7"/>
        <v>200</v>
      </c>
      <c r="AY6" s="26">
        <f t="shared" si="7"/>
        <v>0</v>
      </c>
      <c r="AZ6" s="26">
        <f t="shared" si="7"/>
        <v>0</v>
      </c>
      <c r="BA6" s="26">
        <f t="shared" si="7"/>
        <v>0</v>
      </c>
      <c r="BB6" s="26">
        <f t="shared" si="7"/>
        <v>266</v>
      </c>
      <c r="BC6" s="26">
        <f t="shared" si="7"/>
        <v>252.7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205.7</v>
      </c>
      <c r="BK6" s="26">
        <f t="shared" si="7"/>
        <v>98.73599999999999</v>
      </c>
      <c r="BL6" s="26">
        <f t="shared" si="7"/>
        <v>106.964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170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78">
        <f>$D$3</f>
        <v>42887</v>
      </c>
      <c r="B10" s="137" t="s">
        <v>84</v>
      </c>
      <c r="C10" s="38">
        <v>675</v>
      </c>
      <c r="D10" s="38">
        <v>699</v>
      </c>
      <c r="E10" s="105">
        <v>470</v>
      </c>
      <c r="F10" s="105">
        <v>46</v>
      </c>
      <c r="G10" s="106"/>
      <c r="H10" s="107">
        <v>16</v>
      </c>
      <c r="I10" s="33">
        <f t="shared" ref="I10:I21" si="8">C10+D10+E10</f>
        <v>1844</v>
      </c>
      <c r="J10" s="33">
        <f t="shared" ref="J10:J21" si="9">F10+G10+H10</f>
        <v>62</v>
      </c>
      <c r="K10" s="23">
        <v>428</v>
      </c>
      <c r="L10" s="14">
        <v>416</v>
      </c>
      <c r="M10" s="14">
        <v>280</v>
      </c>
      <c r="N10" s="14"/>
      <c r="O10" s="14">
        <v>14</v>
      </c>
      <c r="P10" s="14">
        <v>14</v>
      </c>
      <c r="Q10" s="14">
        <v>10</v>
      </c>
      <c r="R10" s="34"/>
      <c r="S10" s="33">
        <f t="shared" ref="S10:S21" si="10">SUM(K10+L10+N10)</f>
        <v>844</v>
      </c>
      <c r="T10" s="33">
        <f>O10+P10+Q10+R10</f>
        <v>38</v>
      </c>
      <c r="U10" s="35">
        <f>SUM(J10+T10)</f>
        <v>100</v>
      </c>
      <c r="V10" s="37">
        <v>4.57</v>
      </c>
      <c r="W10" s="23">
        <v>3.5</v>
      </c>
      <c r="X10" s="38">
        <v>6.8</v>
      </c>
      <c r="Y10" s="38">
        <v>4</v>
      </c>
      <c r="Z10" s="38">
        <v>6</v>
      </c>
      <c r="AA10" s="38">
        <v>2.7</v>
      </c>
      <c r="AB10" s="38"/>
      <c r="AC10" s="38"/>
      <c r="AD10" s="38"/>
      <c r="AE10" s="38">
        <v>0.8</v>
      </c>
      <c r="AF10" s="38"/>
      <c r="AG10" s="38"/>
      <c r="AH10" s="44">
        <f t="shared" ref="AH10:AH41" si="11">SUM(AB10:AG10)</f>
        <v>0.8</v>
      </c>
      <c r="AI10" s="53">
        <v>30</v>
      </c>
      <c r="AJ10" s="15">
        <f>AH10+AI10</f>
        <v>30.8</v>
      </c>
      <c r="AK10" s="51">
        <f>U10+V10+X10+Z10+AB10+AC10+AD10+AE10+AG10+Y10</f>
        <v>122.16999999999999</v>
      </c>
      <c r="AL10" s="96">
        <f>AK10+W10+AA10</f>
        <v>128.36999999999998</v>
      </c>
      <c r="AM10" s="16">
        <f>+AL10-AS10</f>
        <v>97.569999999999979</v>
      </c>
      <c r="AN10" s="50"/>
      <c r="AO10" s="46"/>
      <c r="AP10" s="17">
        <f>AL10+AO10</f>
        <v>128.36999999999998</v>
      </c>
      <c r="AQ10" s="18">
        <f t="shared" ref="AQ10:AQ64" si="12">AU10-AK10</f>
        <v>13.75</v>
      </c>
      <c r="AR10" s="40"/>
      <c r="AS10" s="19">
        <f t="shared" ref="AS10:AS64" si="13">AJ10</f>
        <v>30.8</v>
      </c>
      <c r="AT10" s="20">
        <f t="shared" ref="AT10:AT64" si="14">BK10</f>
        <v>105.11999999999999</v>
      </c>
      <c r="AU10" s="21">
        <f t="shared" ref="AU10:AU64" si="15">AS10+AT10</f>
        <v>135.91999999999999</v>
      </c>
      <c r="AV10" s="47"/>
      <c r="AW10" s="19">
        <v>40</v>
      </c>
      <c r="AX10" s="20">
        <v>200</v>
      </c>
      <c r="AY10" s="20">
        <v>0</v>
      </c>
      <c r="AZ10" s="20">
        <v>0</v>
      </c>
      <c r="BA10" s="20">
        <v>40</v>
      </c>
      <c r="BB10" s="42">
        <f t="shared" ref="BB10:BB65" si="16">SUM(AW10:BA10)</f>
        <v>280</v>
      </c>
      <c r="BC10" s="43">
        <f t="shared" ref="BC10:BC65" si="17">BB10*0.95</f>
        <v>266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8">SUM(BD10:BH10)</f>
        <v>47</v>
      </c>
      <c r="BJ10" s="48">
        <f t="shared" ref="BJ10:BJ64" si="19">BC10-BI10</f>
        <v>219</v>
      </c>
      <c r="BK10" s="24">
        <f t="shared" ref="BK10:BK64" si="20">BJ10*0.48</f>
        <v>105.11999999999999</v>
      </c>
      <c r="BL10" s="48">
        <f t="shared" ref="BL10:BL64" si="21">BJ10*0.52</f>
        <v>113.88000000000001</v>
      </c>
      <c r="BO10" s="129">
        <f>C10+D10+E10+((AB10+AC10)/0.033)</f>
        <v>1844</v>
      </c>
      <c r="BP10" s="129">
        <f>F10+G10+H10</f>
        <v>62</v>
      </c>
      <c r="BQ10" s="129">
        <f>K10+L10+N10+(AD10/0.033)</f>
        <v>844</v>
      </c>
      <c r="BR10" s="129">
        <f>O10+P10+R10+AD10</f>
        <v>28</v>
      </c>
      <c r="BS10" s="129">
        <f>C10+D10+E10+K10+L10+N10+((AB10+AC10)/0.033)+(AD10/0.033)</f>
        <v>2688</v>
      </c>
      <c r="BT10" s="129">
        <f>F10+G10+H10+O10+P10+R10+AB10+AC10+AD10</f>
        <v>90</v>
      </c>
      <c r="BU10" s="129">
        <f>Z10+AG10</f>
        <v>6</v>
      </c>
      <c r="BV10" s="129">
        <f>F10+G10+H10+O10+P10+R10+V10+W10+X10+Y10+Z10+AA10</f>
        <v>117.57</v>
      </c>
      <c r="BW10" s="129">
        <f>AB10+AC10+AD10+AE10+AF10+AG10</f>
        <v>0.8</v>
      </c>
      <c r="BX10" s="129">
        <f>F10+G10+H10+O10+P10+V10+W10+X10+Y10+Z10+AA10+AB10+AC10+AD10+AE10+AF10+AG10</f>
        <v>118.36999999999999</v>
      </c>
      <c r="BY10" s="133">
        <f>F10+G10+H10+O10+P10+R10+V10+W10+X10+Y10+Z10+AA10+AB10+AC10+AD10+AE10+AF10+AG10+AO10</f>
        <v>118.36999999999999</v>
      </c>
      <c r="BZ10" s="129">
        <f t="shared" ref="BZ10:BZ15" si="22">V10+W10+X10+Y10+Z10+AA10+AE10+AF10+AG10</f>
        <v>28.37</v>
      </c>
    </row>
    <row r="11" spans="1:78" ht="18.75">
      <c r="A11" s="78">
        <f t="shared" ref="A11:A65" si="23">$D$3</f>
        <v>42887</v>
      </c>
      <c r="B11" s="138" t="s">
        <v>38</v>
      </c>
      <c r="C11" s="30">
        <v>657</v>
      </c>
      <c r="D11" s="30">
        <v>690</v>
      </c>
      <c r="E11" s="30">
        <v>474</v>
      </c>
      <c r="F11" s="30">
        <v>46</v>
      </c>
      <c r="G11" s="30"/>
      <c r="H11" s="107">
        <v>16</v>
      </c>
      <c r="I11" s="33">
        <f t="shared" si="8"/>
        <v>1821</v>
      </c>
      <c r="J11" s="33">
        <f t="shared" si="9"/>
        <v>62</v>
      </c>
      <c r="K11" s="23">
        <v>418</v>
      </c>
      <c r="L11" s="14">
        <v>410</v>
      </c>
      <c r="M11" s="14">
        <v>300</v>
      </c>
      <c r="N11" s="14"/>
      <c r="O11" s="14">
        <v>14</v>
      </c>
      <c r="P11" s="14">
        <v>14</v>
      </c>
      <c r="Q11" s="14">
        <v>10</v>
      </c>
      <c r="R11" s="34"/>
      <c r="S11" s="33">
        <f t="shared" si="10"/>
        <v>828</v>
      </c>
      <c r="T11" s="33">
        <f t="shared" ref="T11:T65" si="24">O11+P11+Q11+R11</f>
        <v>38</v>
      </c>
      <c r="U11" s="35">
        <f t="shared" ref="U11:U21" si="25">SUM(J11+T11)</f>
        <v>100</v>
      </c>
      <c r="V11" s="37">
        <v>4.57</v>
      </c>
      <c r="W11" s="23">
        <v>3.5</v>
      </c>
      <c r="X11" s="38">
        <v>6.5</v>
      </c>
      <c r="Y11" s="38">
        <v>4</v>
      </c>
      <c r="Z11" s="38">
        <v>6</v>
      </c>
      <c r="AA11" s="38">
        <v>2.7</v>
      </c>
      <c r="AB11" s="38"/>
      <c r="AC11" s="38"/>
      <c r="AD11" s="38"/>
      <c r="AE11" s="38">
        <v>0.8</v>
      </c>
      <c r="AF11" s="38"/>
      <c r="AG11" s="38"/>
      <c r="AH11" s="44">
        <f t="shared" si="11"/>
        <v>0.8</v>
      </c>
      <c r="AI11" s="53">
        <v>30</v>
      </c>
      <c r="AJ11" s="15">
        <f>AH11+AI11</f>
        <v>30.8</v>
      </c>
      <c r="AK11" s="51">
        <f t="shared" ref="AK11:AK65" si="26">U11+V11+X11+Z11+AB11+AC11+AD11+AE11+AG11+Y11</f>
        <v>121.86999999999999</v>
      </c>
      <c r="AL11" s="96">
        <f t="shared" ref="AL11:AL65" si="27">AK11+W11+AA11</f>
        <v>128.07</v>
      </c>
      <c r="AM11" s="16">
        <f>+AL11-AS11</f>
        <v>97.27</v>
      </c>
      <c r="AN11" s="50"/>
      <c r="AO11" s="46"/>
      <c r="AP11" s="17">
        <f t="shared" ref="AP11:AP65" si="28">AL11+AO11</f>
        <v>128.07</v>
      </c>
      <c r="AQ11" s="18">
        <f t="shared" si="12"/>
        <v>14.049999999999997</v>
      </c>
      <c r="AR11" s="40"/>
      <c r="AS11" s="19">
        <f t="shared" si="13"/>
        <v>30.8</v>
      </c>
      <c r="AT11" s="20">
        <f t="shared" si="14"/>
        <v>105.11999999999999</v>
      </c>
      <c r="AU11" s="21">
        <f t="shared" si="15"/>
        <v>135.91999999999999</v>
      </c>
      <c r="AV11" s="47"/>
      <c r="AW11" s="19">
        <v>40</v>
      </c>
      <c r="AX11" s="20">
        <v>200</v>
      </c>
      <c r="AY11" s="20">
        <v>0</v>
      </c>
      <c r="AZ11" s="20">
        <v>0</v>
      </c>
      <c r="BA11" s="20">
        <v>40</v>
      </c>
      <c r="BB11" s="42">
        <f t="shared" si="16"/>
        <v>280</v>
      </c>
      <c r="BC11" s="43">
        <f t="shared" si="17"/>
        <v>266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8"/>
        <v>47</v>
      </c>
      <c r="BJ11" s="48">
        <f t="shared" si="19"/>
        <v>219</v>
      </c>
      <c r="BK11" s="24">
        <f t="shared" si="20"/>
        <v>105.11999999999999</v>
      </c>
      <c r="BL11" s="48">
        <f t="shared" si="21"/>
        <v>113.88000000000001</v>
      </c>
      <c r="BO11" s="129">
        <f t="shared" ref="BO11:BO65" si="29">C11+D11+E11+((AB11+AC11)/0.033)</f>
        <v>1821</v>
      </c>
      <c r="BP11" s="129">
        <f t="shared" ref="BP11:BP65" si="30">F11+G11+H11</f>
        <v>62</v>
      </c>
      <c r="BQ11" s="129">
        <f t="shared" ref="BQ11:BQ65" si="31">K11+L11+N11+(AD11/0.033)</f>
        <v>828</v>
      </c>
      <c r="BR11" s="129">
        <f t="shared" ref="BR11:BR65" si="32">O11+P11+R11+AD11</f>
        <v>28</v>
      </c>
      <c r="BS11" s="129">
        <f t="shared" ref="BS11:BS65" si="33">C11+D11+E11+K11+L11+N11+((AB11+AC11)/0.033)+(AD11/0.033)</f>
        <v>2649</v>
      </c>
      <c r="BT11" s="129">
        <f t="shared" ref="BT11:BT65" si="34">F11+G11+H11+O11+P11+R11+AB11+AC11+AD11</f>
        <v>90</v>
      </c>
      <c r="BU11" s="129">
        <f t="shared" ref="BU11:BU65" si="35">Z11+AG11</f>
        <v>6</v>
      </c>
      <c r="BV11" s="129">
        <f t="shared" ref="BV11:BV65" si="36">F11+G11+H11+O11+P11+R11+V11+W11+X11+Y11+Z11+AA11</f>
        <v>117.27</v>
      </c>
      <c r="BW11" s="129">
        <f t="shared" ref="BW11:BW65" si="37">AB11+AC11+AD11+AE11+AF11+AG11</f>
        <v>0.8</v>
      </c>
      <c r="BX11" s="129">
        <f t="shared" ref="BX11:BX65" si="38">F11+G11+H11+O11+P11+V11+W11+X11+Y11+Z11+AA11+AB11+AC11+AD11+AE11+AF11+AG11</f>
        <v>118.07</v>
      </c>
      <c r="BY11" s="133">
        <f t="shared" ref="BY11:BY65" si="39">F11+G11+H11+O11+P11+R11+V11+W11+X11+Y11+Z11+AA11+AB11+AC11+AD11+AE11+AF11+AG11+AO11</f>
        <v>118.07</v>
      </c>
      <c r="BZ11" s="129">
        <f t="shared" si="22"/>
        <v>28.07</v>
      </c>
    </row>
    <row r="12" spans="1:78" ht="18.75">
      <c r="A12" s="78">
        <f t="shared" si="23"/>
        <v>42887</v>
      </c>
      <c r="B12" s="137" t="s">
        <v>7</v>
      </c>
      <c r="C12" s="30">
        <v>643</v>
      </c>
      <c r="D12" s="31">
        <v>675</v>
      </c>
      <c r="E12" s="31">
        <v>457</v>
      </c>
      <c r="F12" s="30">
        <v>46</v>
      </c>
      <c r="G12" s="30"/>
      <c r="H12" s="107">
        <v>15</v>
      </c>
      <c r="I12" s="33">
        <f t="shared" si="8"/>
        <v>1775</v>
      </c>
      <c r="J12" s="33">
        <f t="shared" si="9"/>
        <v>61</v>
      </c>
      <c r="K12" s="23">
        <v>406</v>
      </c>
      <c r="L12" s="14">
        <v>405</v>
      </c>
      <c r="M12" s="14">
        <v>250</v>
      </c>
      <c r="N12" s="14"/>
      <c r="O12" s="14">
        <v>13</v>
      </c>
      <c r="P12" s="14">
        <v>13</v>
      </c>
      <c r="Q12" s="14">
        <v>9</v>
      </c>
      <c r="R12" s="34"/>
      <c r="S12" s="33">
        <f t="shared" si="10"/>
        <v>811</v>
      </c>
      <c r="T12" s="33">
        <f t="shared" si="24"/>
        <v>35</v>
      </c>
      <c r="U12" s="35">
        <f t="shared" si="25"/>
        <v>96</v>
      </c>
      <c r="V12" s="37">
        <v>4.57</v>
      </c>
      <c r="W12" s="23">
        <v>3.5</v>
      </c>
      <c r="X12" s="38">
        <v>6.5</v>
      </c>
      <c r="Y12" s="30">
        <v>3.8</v>
      </c>
      <c r="Z12" s="30">
        <v>4.9000000000000004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11"/>
        <v>0.8</v>
      </c>
      <c r="AI12" s="53">
        <v>30</v>
      </c>
      <c r="AJ12" s="15">
        <f>AH12+AI12</f>
        <v>30.8</v>
      </c>
      <c r="AK12" s="51">
        <f t="shared" si="26"/>
        <v>116.57</v>
      </c>
      <c r="AL12" s="96">
        <f t="shared" si="27"/>
        <v>122.66999999999999</v>
      </c>
      <c r="AM12" s="16">
        <f t="shared" ref="AM12:AM65" si="40">+AL12-AS12</f>
        <v>91.86999999999999</v>
      </c>
      <c r="AN12" s="50"/>
      <c r="AO12" s="46"/>
      <c r="AP12" s="17">
        <f t="shared" si="28"/>
        <v>122.66999999999999</v>
      </c>
      <c r="AQ12" s="18">
        <f t="shared" si="12"/>
        <v>19.349999999999994</v>
      </c>
      <c r="AR12" s="40"/>
      <c r="AS12" s="19">
        <f t="shared" si="13"/>
        <v>30.8</v>
      </c>
      <c r="AT12" s="20">
        <f t="shared" si="14"/>
        <v>105.11999999999999</v>
      </c>
      <c r="AU12" s="21">
        <f t="shared" si="15"/>
        <v>135.91999999999999</v>
      </c>
      <c r="AV12" s="47"/>
      <c r="AW12" s="19">
        <v>40</v>
      </c>
      <c r="AX12" s="20">
        <v>200</v>
      </c>
      <c r="AY12" s="20">
        <v>0</v>
      </c>
      <c r="AZ12" s="20">
        <v>0</v>
      </c>
      <c r="BA12" s="20">
        <v>40</v>
      </c>
      <c r="BB12" s="42">
        <f t="shared" si="16"/>
        <v>280</v>
      </c>
      <c r="BC12" s="43">
        <f t="shared" si="17"/>
        <v>266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8"/>
        <v>47</v>
      </c>
      <c r="BJ12" s="48">
        <f t="shared" si="19"/>
        <v>219</v>
      </c>
      <c r="BK12" s="24">
        <f t="shared" si="20"/>
        <v>105.11999999999999</v>
      </c>
      <c r="BL12" s="48">
        <f t="shared" si="21"/>
        <v>113.88000000000001</v>
      </c>
      <c r="BO12" s="129">
        <f t="shared" si="29"/>
        <v>1775</v>
      </c>
      <c r="BP12" s="129">
        <f t="shared" si="30"/>
        <v>61</v>
      </c>
      <c r="BQ12" s="129">
        <f t="shared" si="31"/>
        <v>811</v>
      </c>
      <c r="BR12" s="129">
        <f t="shared" si="32"/>
        <v>26</v>
      </c>
      <c r="BS12" s="129">
        <f t="shared" si="33"/>
        <v>2586</v>
      </c>
      <c r="BT12" s="129">
        <f t="shared" si="34"/>
        <v>87</v>
      </c>
      <c r="BU12" s="129">
        <f t="shared" si="35"/>
        <v>4.9000000000000004</v>
      </c>
      <c r="BV12" s="129">
        <f t="shared" si="36"/>
        <v>112.86999999999999</v>
      </c>
      <c r="BW12" s="129">
        <f t="shared" si="37"/>
        <v>0.8</v>
      </c>
      <c r="BX12" s="129">
        <f t="shared" si="38"/>
        <v>113.66999999999999</v>
      </c>
      <c r="BY12" s="133">
        <f t="shared" si="39"/>
        <v>113.66999999999999</v>
      </c>
      <c r="BZ12" s="129">
        <f t="shared" si="22"/>
        <v>26.670000000000005</v>
      </c>
    </row>
    <row r="13" spans="1:78" ht="18.75">
      <c r="A13" s="78">
        <f t="shared" si="23"/>
        <v>42887</v>
      </c>
      <c r="B13" s="137" t="s">
        <v>39</v>
      </c>
      <c r="C13" s="30">
        <v>635</v>
      </c>
      <c r="D13" s="30">
        <v>672</v>
      </c>
      <c r="E13" s="30">
        <v>446</v>
      </c>
      <c r="F13" s="30">
        <v>45</v>
      </c>
      <c r="G13" s="30"/>
      <c r="H13" s="107">
        <v>15</v>
      </c>
      <c r="I13" s="33">
        <f t="shared" si="8"/>
        <v>1753</v>
      </c>
      <c r="J13" s="33">
        <f t="shared" si="9"/>
        <v>60</v>
      </c>
      <c r="K13" s="23">
        <v>402</v>
      </c>
      <c r="L13" s="14">
        <v>402</v>
      </c>
      <c r="M13" s="14">
        <v>250</v>
      </c>
      <c r="N13" s="14"/>
      <c r="O13" s="14">
        <v>13</v>
      </c>
      <c r="P13" s="14">
        <v>13</v>
      </c>
      <c r="Q13" s="14">
        <v>9</v>
      </c>
      <c r="R13" s="34"/>
      <c r="S13" s="33">
        <f t="shared" si="10"/>
        <v>804</v>
      </c>
      <c r="T13" s="33">
        <f t="shared" si="24"/>
        <v>35</v>
      </c>
      <c r="U13" s="35">
        <f t="shared" si="25"/>
        <v>95</v>
      </c>
      <c r="V13" s="37">
        <v>4.57</v>
      </c>
      <c r="W13" s="23">
        <v>3.5</v>
      </c>
      <c r="X13" s="38">
        <v>6.5</v>
      </c>
      <c r="Y13" s="30">
        <v>3.8</v>
      </c>
      <c r="Z13" s="30">
        <v>4.9000000000000004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11"/>
        <v>0.8</v>
      </c>
      <c r="AI13" s="53">
        <v>30</v>
      </c>
      <c r="AJ13" s="15">
        <f t="shared" ref="AJ13:AJ65" si="41">AH13+AI13</f>
        <v>30.8</v>
      </c>
      <c r="AK13" s="51">
        <f t="shared" si="26"/>
        <v>115.57</v>
      </c>
      <c r="AL13" s="96">
        <f t="shared" si="27"/>
        <v>121.66999999999999</v>
      </c>
      <c r="AM13" s="16">
        <f t="shared" si="40"/>
        <v>90.86999999999999</v>
      </c>
      <c r="AN13" s="50"/>
      <c r="AO13" s="46"/>
      <c r="AP13" s="17">
        <f t="shared" si="28"/>
        <v>121.66999999999999</v>
      </c>
      <c r="AQ13" s="18">
        <f t="shared" si="12"/>
        <v>20.349999999999994</v>
      </c>
      <c r="AR13" s="40"/>
      <c r="AS13" s="19">
        <f t="shared" si="13"/>
        <v>30.8</v>
      </c>
      <c r="AT13" s="20">
        <f t="shared" si="14"/>
        <v>105.11999999999999</v>
      </c>
      <c r="AU13" s="21">
        <f t="shared" si="15"/>
        <v>135.91999999999999</v>
      </c>
      <c r="AV13" s="47"/>
      <c r="AW13" s="19">
        <v>40</v>
      </c>
      <c r="AX13" s="20">
        <v>200</v>
      </c>
      <c r="AY13" s="20">
        <v>0</v>
      </c>
      <c r="AZ13" s="20">
        <v>0</v>
      </c>
      <c r="BA13" s="20">
        <v>40</v>
      </c>
      <c r="BB13" s="42">
        <f t="shared" si="16"/>
        <v>280</v>
      </c>
      <c r="BC13" s="43">
        <f t="shared" si="17"/>
        <v>266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8"/>
        <v>47</v>
      </c>
      <c r="BJ13" s="48">
        <f t="shared" si="19"/>
        <v>219</v>
      </c>
      <c r="BK13" s="24">
        <f t="shared" si="20"/>
        <v>105.11999999999999</v>
      </c>
      <c r="BL13" s="48">
        <f t="shared" si="21"/>
        <v>113.88000000000001</v>
      </c>
      <c r="BO13" s="129">
        <f t="shared" si="29"/>
        <v>1753</v>
      </c>
      <c r="BP13" s="129">
        <f t="shared" si="30"/>
        <v>60</v>
      </c>
      <c r="BQ13" s="129">
        <f t="shared" si="31"/>
        <v>804</v>
      </c>
      <c r="BR13" s="129">
        <f t="shared" si="32"/>
        <v>26</v>
      </c>
      <c r="BS13" s="129">
        <f t="shared" si="33"/>
        <v>2557</v>
      </c>
      <c r="BT13" s="129">
        <f t="shared" si="34"/>
        <v>86</v>
      </c>
      <c r="BU13" s="129">
        <f t="shared" si="35"/>
        <v>4.9000000000000004</v>
      </c>
      <c r="BV13" s="129">
        <f t="shared" si="36"/>
        <v>111.86999999999999</v>
      </c>
      <c r="BW13" s="129">
        <f t="shared" si="37"/>
        <v>0.8</v>
      </c>
      <c r="BX13" s="129">
        <f t="shared" si="38"/>
        <v>112.66999999999999</v>
      </c>
      <c r="BY13" s="133">
        <f t="shared" si="39"/>
        <v>112.66999999999999</v>
      </c>
      <c r="BZ13" s="129">
        <f t="shared" si="22"/>
        <v>26.670000000000005</v>
      </c>
    </row>
    <row r="14" spans="1:78" ht="18.75">
      <c r="A14" s="78">
        <f t="shared" si="23"/>
        <v>42887</v>
      </c>
      <c r="B14" s="138" t="s">
        <v>8</v>
      </c>
      <c r="C14" s="30">
        <v>625</v>
      </c>
      <c r="D14" s="30">
        <v>664</v>
      </c>
      <c r="E14" s="30">
        <v>445</v>
      </c>
      <c r="F14" s="30">
        <v>45</v>
      </c>
      <c r="G14" s="30"/>
      <c r="H14" s="107">
        <v>15</v>
      </c>
      <c r="I14" s="33">
        <f t="shared" si="8"/>
        <v>1734</v>
      </c>
      <c r="J14" s="33">
        <f t="shared" si="9"/>
        <v>60</v>
      </c>
      <c r="K14" s="23">
        <v>400</v>
      </c>
      <c r="L14" s="14">
        <v>405</v>
      </c>
      <c r="M14" s="14">
        <v>250</v>
      </c>
      <c r="N14" s="14"/>
      <c r="O14" s="14">
        <v>13</v>
      </c>
      <c r="P14" s="14">
        <v>13</v>
      </c>
      <c r="Q14" s="14">
        <v>9</v>
      </c>
      <c r="R14" s="34"/>
      <c r="S14" s="33">
        <f t="shared" si="10"/>
        <v>805</v>
      </c>
      <c r="T14" s="33">
        <f t="shared" si="24"/>
        <v>35</v>
      </c>
      <c r="U14" s="35">
        <f t="shared" si="25"/>
        <v>95</v>
      </c>
      <c r="V14" s="37">
        <v>4.57</v>
      </c>
      <c r="W14" s="23">
        <v>3.5</v>
      </c>
      <c r="X14" s="38">
        <v>6</v>
      </c>
      <c r="Y14" s="30">
        <v>3.8</v>
      </c>
      <c r="Z14" s="30">
        <v>5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44">
        <f t="shared" si="11"/>
        <v>0.8</v>
      </c>
      <c r="AI14" s="53">
        <v>30</v>
      </c>
      <c r="AJ14" s="15">
        <f t="shared" si="41"/>
        <v>30.8</v>
      </c>
      <c r="AK14" s="51">
        <f t="shared" si="26"/>
        <v>115.16999999999999</v>
      </c>
      <c r="AL14" s="96">
        <f t="shared" si="27"/>
        <v>121.26999999999998</v>
      </c>
      <c r="AM14" s="16">
        <f t="shared" si="40"/>
        <v>90.469999999999985</v>
      </c>
      <c r="AN14" s="50"/>
      <c r="AO14" s="46"/>
      <c r="AP14" s="17">
        <f t="shared" si="28"/>
        <v>121.26999999999998</v>
      </c>
      <c r="AQ14" s="18">
        <f t="shared" si="12"/>
        <v>20.75</v>
      </c>
      <c r="AR14" s="40"/>
      <c r="AS14" s="19">
        <f t="shared" si="13"/>
        <v>30.8</v>
      </c>
      <c r="AT14" s="20">
        <f t="shared" si="14"/>
        <v>105.11999999999999</v>
      </c>
      <c r="AU14" s="21">
        <f t="shared" si="15"/>
        <v>135.91999999999999</v>
      </c>
      <c r="AV14" s="47"/>
      <c r="AW14" s="19">
        <v>40</v>
      </c>
      <c r="AX14" s="20">
        <v>200</v>
      </c>
      <c r="AY14" s="20">
        <v>0</v>
      </c>
      <c r="AZ14" s="20">
        <v>0</v>
      </c>
      <c r="BA14" s="20">
        <v>40</v>
      </c>
      <c r="BB14" s="42">
        <f t="shared" si="16"/>
        <v>280</v>
      </c>
      <c r="BC14" s="43">
        <f t="shared" si="17"/>
        <v>266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8"/>
        <v>47</v>
      </c>
      <c r="BJ14" s="48">
        <f t="shared" si="19"/>
        <v>219</v>
      </c>
      <c r="BK14" s="24">
        <f t="shared" si="20"/>
        <v>105.11999999999999</v>
      </c>
      <c r="BL14" s="48">
        <f t="shared" si="21"/>
        <v>113.88000000000001</v>
      </c>
      <c r="BO14" s="129">
        <f t="shared" si="29"/>
        <v>1734</v>
      </c>
      <c r="BP14" s="129">
        <f t="shared" si="30"/>
        <v>60</v>
      </c>
      <c r="BQ14" s="129">
        <f t="shared" si="31"/>
        <v>805</v>
      </c>
      <c r="BR14" s="129">
        <f t="shared" si="32"/>
        <v>26</v>
      </c>
      <c r="BS14" s="129">
        <f t="shared" si="33"/>
        <v>2539</v>
      </c>
      <c r="BT14" s="129">
        <f t="shared" si="34"/>
        <v>86</v>
      </c>
      <c r="BU14" s="129">
        <f t="shared" si="35"/>
        <v>5</v>
      </c>
      <c r="BV14" s="129">
        <f t="shared" si="36"/>
        <v>111.46999999999998</v>
      </c>
      <c r="BW14" s="129">
        <f t="shared" si="37"/>
        <v>0.8</v>
      </c>
      <c r="BX14" s="129">
        <f t="shared" si="38"/>
        <v>112.26999999999998</v>
      </c>
      <c r="BY14" s="133">
        <f t="shared" si="39"/>
        <v>112.26999999999998</v>
      </c>
      <c r="BZ14" s="129">
        <f t="shared" si="22"/>
        <v>26.270000000000003</v>
      </c>
    </row>
    <row r="15" spans="1:78" ht="18.75">
      <c r="A15" s="78">
        <f t="shared" si="23"/>
        <v>42887</v>
      </c>
      <c r="B15" s="138" t="s">
        <v>40</v>
      </c>
      <c r="C15" s="30">
        <v>626</v>
      </c>
      <c r="D15" s="30">
        <v>662</v>
      </c>
      <c r="E15" s="30">
        <v>450</v>
      </c>
      <c r="F15" s="30">
        <v>45</v>
      </c>
      <c r="G15" s="30"/>
      <c r="H15" s="107">
        <v>15</v>
      </c>
      <c r="I15" s="33">
        <f t="shared" si="8"/>
        <v>1738</v>
      </c>
      <c r="J15" s="33">
        <f t="shared" si="9"/>
        <v>60</v>
      </c>
      <c r="K15" s="23">
        <v>396</v>
      </c>
      <c r="L15" s="14">
        <v>406</v>
      </c>
      <c r="M15" s="14">
        <v>250</v>
      </c>
      <c r="N15" s="14"/>
      <c r="O15" s="14">
        <v>13</v>
      </c>
      <c r="P15" s="14">
        <v>13</v>
      </c>
      <c r="Q15" s="14">
        <v>9</v>
      </c>
      <c r="R15" s="34"/>
      <c r="S15" s="33">
        <f t="shared" si="10"/>
        <v>802</v>
      </c>
      <c r="T15" s="33">
        <f t="shared" si="24"/>
        <v>35</v>
      </c>
      <c r="U15" s="35">
        <f t="shared" si="25"/>
        <v>95</v>
      </c>
      <c r="V15" s="37">
        <v>4.57</v>
      </c>
      <c r="W15" s="23">
        <v>3.5</v>
      </c>
      <c r="X15" s="38">
        <v>6</v>
      </c>
      <c r="Y15" s="30">
        <v>3.8</v>
      </c>
      <c r="Z15" s="30">
        <v>5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44">
        <f t="shared" si="11"/>
        <v>0.8</v>
      </c>
      <c r="AI15" s="53">
        <v>30</v>
      </c>
      <c r="AJ15" s="15">
        <f t="shared" si="41"/>
        <v>30.8</v>
      </c>
      <c r="AK15" s="51">
        <f t="shared" si="26"/>
        <v>115.16999999999999</v>
      </c>
      <c r="AL15" s="96">
        <f t="shared" si="27"/>
        <v>121.26999999999998</v>
      </c>
      <c r="AM15" s="16">
        <f t="shared" si="40"/>
        <v>90.469999999999985</v>
      </c>
      <c r="AN15" s="50"/>
      <c r="AO15" s="46"/>
      <c r="AP15" s="17">
        <f t="shared" si="28"/>
        <v>121.26999999999998</v>
      </c>
      <c r="AQ15" s="18">
        <f t="shared" si="12"/>
        <v>20.75</v>
      </c>
      <c r="AR15" s="40"/>
      <c r="AS15" s="19">
        <f t="shared" si="13"/>
        <v>30.8</v>
      </c>
      <c r="AT15" s="20">
        <f t="shared" si="14"/>
        <v>105.11999999999999</v>
      </c>
      <c r="AU15" s="21">
        <f t="shared" si="15"/>
        <v>135.91999999999999</v>
      </c>
      <c r="AV15" s="47"/>
      <c r="AW15" s="19">
        <v>40</v>
      </c>
      <c r="AX15" s="20">
        <v>200</v>
      </c>
      <c r="AY15" s="20">
        <v>0</v>
      </c>
      <c r="AZ15" s="20">
        <v>0</v>
      </c>
      <c r="BA15" s="20">
        <v>40</v>
      </c>
      <c r="BB15" s="42">
        <f t="shared" si="16"/>
        <v>280</v>
      </c>
      <c r="BC15" s="43">
        <f t="shared" si="17"/>
        <v>266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8"/>
        <v>47</v>
      </c>
      <c r="BJ15" s="48">
        <f t="shared" si="19"/>
        <v>219</v>
      </c>
      <c r="BK15" s="24">
        <f t="shared" si="20"/>
        <v>105.11999999999999</v>
      </c>
      <c r="BL15" s="48">
        <f t="shared" si="21"/>
        <v>113.88000000000001</v>
      </c>
      <c r="BO15" s="129">
        <f t="shared" si="29"/>
        <v>1738</v>
      </c>
      <c r="BP15" s="129">
        <f t="shared" si="30"/>
        <v>60</v>
      </c>
      <c r="BQ15" s="129">
        <f t="shared" si="31"/>
        <v>802</v>
      </c>
      <c r="BR15" s="129">
        <f t="shared" si="32"/>
        <v>26</v>
      </c>
      <c r="BS15" s="129">
        <f t="shared" si="33"/>
        <v>2540</v>
      </c>
      <c r="BT15" s="129">
        <f t="shared" si="34"/>
        <v>86</v>
      </c>
      <c r="BU15" s="129">
        <f t="shared" si="35"/>
        <v>5</v>
      </c>
      <c r="BV15" s="129">
        <f t="shared" si="36"/>
        <v>111.46999999999998</v>
      </c>
      <c r="BW15" s="129">
        <f t="shared" si="37"/>
        <v>0.8</v>
      </c>
      <c r="BX15" s="129">
        <f t="shared" si="38"/>
        <v>112.26999999999998</v>
      </c>
      <c r="BY15" s="133">
        <f t="shared" si="39"/>
        <v>112.26999999999998</v>
      </c>
      <c r="BZ15" s="129">
        <f t="shared" si="22"/>
        <v>26.270000000000003</v>
      </c>
    </row>
    <row r="16" spans="1:78" ht="18.75">
      <c r="A16" s="78">
        <f t="shared" si="23"/>
        <v>42887</v>
      </c>
      <c r="B16" s="138" t="s">
        <v>9</v>
      </c>
      <c r="C16" s="30">
        <v>630</v>
      </c>
      <c r="D16" s="30">
        <v>660</v>
      </c>
      <c r="E16" s="30">
        <v>452</v>
      </c>
      <c r="F16" s="30">
        <v>45</v>
      </c>
      <c r="G16" s="30"/>
      <c r="H16" s="107">
        <v>15</v>
      </c>
      <c r="I16" s="33">
        <f t="shared" si="8"/>
        <v>1742</v>
      </c>
      <c r="J16" s="33">
        <f t="shared" si="9"/>
        <v>60</v>
      </c>
      <c r="K16" s="23">
        <v>390</v>
      </c>
      <c r="L16" s="14">
        <v>409</v>
      </c>
      <c r="M16" s="14">
        <v>250</v>
      </c>
      <c r="N16" s="14"/>
      <c r="O16" s="14">
        <v>13</v>
      </c>
      <c r="P16" s="14">
        <v>13</v>
      </c>
      <c r="Q16" s="14">
        <v>9</v>
      </c>
      <c r="R16" s="34"/>
      <c r="S16" s="33">
        <f t="shared" si="10"/>
        <v>799</v>
      </c>
      <c r="T16" s="33">
        <f t="shared" si="24"/>
        <v>35</v>
      </c>
      <c r="U16" s="35">
        <f t="shared" si="25"/>
        <v>95</v>
      </c>
      <c r="V16" s="37">
        <v>4.97</v>
      </c>
      <c r="W16" s="23">
        <v>3.5</v>
      </c>
      <c r="X16" s="38">
        <v>6</v>
      </c>
      <c r="Y16" s="30">
        <v>4.0999999999999996</v>
      </c>
      <c r="Z16" s="30">
        <v>4.9000000000000004</v>
      </c>
      <c r="AA16" s="38">
        <v>2.6</v>
      </c>
      <c r="AB16" s="38"/>
      <c r="AC16" s="38"/>
      <c r="AD16" s="38"/>
      <c r="AE16" s="38">
        <v>0.82499999999999996</v>
      </c>
      <c r="AF16" s="38"/>
      <c r="AG16" s="38"/>
      <c r="AH16" s="44">
        <f t="shared" si="11"/>
        <v>0.82499999999999996</v>
      </c>
      <c r="AI16" s="53">
        <v>30</v>
      </c>
      <c r="AJ16" s="15">
        <f t="shared" si="41"/>
        <v>30.824999999999999</v>
      </c>
      <c r="AK16" s="51">
        <f t="shared" si="26"/>
        <v>115.795</v>
      </c>
      <c r="AL16" s="96">
        <f t="shared" si="27"/>
        <v>121.895</v>
      </c>
      <c r="AM16" s="16">
        <f t="shared" si="40"/>
        <v>91.07</v>
      </c>
      <c r="AN16" s="50"/>
      <c r="AO16" s="46"/>
      <c r="AP16" s="17">
        <f t="shared" si="28"/>
        <v>121.895</v>
      </c>
      <c r="AQ16" s="18">
        <f t="shared" si="12"/>
        <v>20.149999999999991</v>
      </c>
      <c r="AR16" s="40"/>
      <c r="AS16" s="19">
        <f t="shared" si="13"/>
        <v>30.824999999999999</v>
      </c>
      <c r="AT16" s="20">
        <f t="shared" si="14"/>
        <v>105.11999999999999</v>
      </c>
      <c r="AU16" s="21">
        <f t="shared" si="15"/>
        <v>135.94499999999999</v>
      </c>
      <c r="AV16" s="47"/>
      <c r="AW16" s="19">
        <v>40</v>
      </c>
      <c r="AX16" s="20">
        <v>200</v>
      </c>
      <c r="AY16" s="20">
        <v>0</v>
      </c>
      <c r="AZ16" s="20">
        <v>0</v>
      </c>
      <c r="BA16" s="20">
        <v>40</v>
      </c>
      <c r="BB16" s="42">
        <f t="shared" si="16"/>
        <v>280</v>
      </c>
      <c r="BC16" s="43">
        <f t="shared" si="17"/>
        <v>266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8"/>
        <v>47</v>
      </c>
      <c r="BJ16" s="48">
        <f t="shared" si="19"/>
        <v>219</v>
      </c>
      <c r="BK16" s="24">
        <f t="shared" si="20"/>
        <v>105.11999999999999</v>
      </c>
      <c r="BL16" s="48">
        <f t="shared" si="21"/>
        <v>113.88000000000001</v>
      </c>
      <c r="BO16" s="129">
        <f t="shared" si="29"/>
        <v>1742</v>
      </c>
      <c r="BP16" s="129">
        <f t="shared" si="30"/>
        <v>60</v>
      </c>
      <c r="BQ16" s="129">
        <f t="shared" si="31"/>
        <v>799</v>
      </c>
      <c r="BR16" s="129">
        <f t="shared" si="32"/>
        <v>26</v>
      </c>
      <c r="BS16" s="129">
        <f t="shared" si="33"/>
        <v>2541</v>
      </c>
      <c r="BT16" s="129">
        <f t="shared" si="34"/>
        <v>86</v>
      </c>
      <c r="BU16" s="129">
        <f t="shared" si="35"/>
        <v>4.9000000000000004</v>
      </c>
      <c r="BV16" s="129">
        <f t="shared" si="36"/>
        <v>112.07</v>
      </c>
      <c r="BW16" s="129">
        <f t="shared" si="37"/>
        <v>0.82499999999999996</v>
      </c>
      <c r="BX16" s="129">
        <f t="shared" si="38"/>
        <v>112.895</v>
      </c>
      <c r="BY16" s="133">
        <f t="shared" si="39"/>
        <v>112.895</v>
      </c>
      <c r="BZ16" s="129">
        <f>V16+W16+X16+Y16+Z16+AA16+AE16+AF16+AG16</f>
        <v>26.895</v>
      </c>
    </row>
    <row r="17" spans="1:78" ht="18.75">
      <c r="A17" s="78">
        <f t="shared" si="23"/>
        <v>42887</v>
      </c>
      <c r="B17" s="138" t="s">
        <v>41</v>
      </c>
      <c r="C17" s="30">
        <v>618</v>
      </c>
      <c r="D17" s="30">
        <v>654</v>
      </c>
      <c r="E17" s="30">
        <v>442</v>
      </c>
      <c r="F17" s="30">
        <v>44</v>
      </c>
      <c r="G17" s="30"/>
      <c r="H17" s="107">
        <v>15</v>
      </c>
      <c r="I17" s="33">
        <f t="shared" si="8"/>
        <v>1714</v>
      </c>
      <c r="J17" s="33">
        <f t="shared" si="9"/>
        <v>59</v>
      </c>
      <c r="K17" s="23">
        <v>389</v>
      </c>
      <c r="L17" s="14">
        <v>401</v>
      </c>
      <c r="M17" s="14">
        <v>250</v>
      </c>
      <c r="N17" s="14"/>
      <c r="O17" s="14">
        <v>13</v>
      </c>
      <c r="P17" s="14">
        <v>13</v>
      </c>
      <c r="Q17" s="14">
        <v>9</v>
      </c>
      <c r="R17" s="34"/>
      <c r="S17" s="33">
        <f t="shared" si="10"/>
        <v>790</v>
      </c>
      <c r="T17" s="33">
        <f t="shared" si="24"/>
        <v>35</v>
      </c>
      <c r="U17" s="35">
        <f t="shared" si="25"/>
        <v>94</v>
      </c>
      <c r="V17" s="37">
        <v>4.97</v>
      </c>
      <c r="W17" s="23">
        <v>3.5</v>
      </c>
      <c r="X17" s="38">
        <v>6</v>
      </c>
      <c r="Y17" s="30">
        <v>4.0999999999999996</v>
      </c>
      <c r="Z17" s="30">
        <v>4.9000000000000004</v>
      </c>
      <c r="AA17" s="38">
        <v>2.6</v>
      </c>
      <c r="AB17" s="38"/>
      <c r="AC17" s="38"/>
      <c r="AD17" s="38"/>
      <c r="AE17" s="38">
        <v>0.82499999999999996</v>
      </c>
      <c r="AF17" s="38"/>
      <c r="AG17" s="38"/>
      <c r="AH17" s="44">
        <f t="shared" si="11"/>
        <v>0.82499999999999996</v>
      </c>
      <c r="AI17" s="53">
        <v>30</v>
      </c>
      <c r="AJ17" s="15">
        <f t="shared" si="41"/>
        <v>30.824999999999999</v>
      </c>
      <c r="AK17" s="51">
        <f t="shared" si="26"/>
        <v>114.795</v>
      </c>
      <c r="AL17" s="96">
        <f t="shared" si="27"/>
        <v>120.895</v>
      </c>
      <c r="AM17" s="16">
        <f t="shared" si="40"/>
        <v>90.07</v>
      </c>
      <c r="AN17" s="50"/>
      <c r="AO17" s="46"/>
      <c r="AP17" s="17">
        <f t="shared" si="28"/>
        <v>120.895</v>
      </c>
      <c r="AQ17" s="18">
        <f t="shared" si="12"/>
        <v>21.149999999999991</v>
      </c>
      <c r="AR17" s="40"/>
      <c r="AS17" s="19">
        <f t="shared" si="13"/>
        <v>30.824999999999999</v>
      </c>
      <c r="AT17" s="20">
        <f t="shared" si="14"/>
        <v>105.11999999999999</v>
      </c>
      <c r="AU17" s="21">
        <f t="shared" si="15"/>
        <v>135.94499999999999</v>
      </c>
      <c r="AV17" s="47"/>
      <c r="AW17" s="19">
        <v>40</v>
      </c>
      <c r="AX17" s="20">
        <v>200</v>
      </c>
      <c r="AY17" s="20">
        <v>0</v>
      </c>
      <c r="AZ17" s="20">
        <v>0</v>
      </c>
      <c r="BA17" s="20">
        <v>40</v>
      </c>
      <c r="BB17" s="42">
        <f t="shared" si="16"/>
        <v>280</v>
      </c>
      <c r="BC17" s="43">
        <f t="shared" si="17"/>
        <v>266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8"/>
        <v>47</v>
      </c>
      <c r="BJ17" s="48">
        <f t="shared" si="19"/>
        <v>219</v>
      </c>
      <c r="BK17" s="24">
        <f t="shared" si="20"/>
        <v>105.11999999999999</v>
      </c>
      <c r="BL17" s="48">
        <f t="shared" si="21"/>
        <v>113.88000000000001</v>
      </c>
      <c r="BO17" s="129">
        <f t="shared" si="29"/>
        <v>1714</v>
      </c>
      <c r="BP17" s="129">
        <f t="shared" si="30"/>
        <v>59</v>
      </c>
      <c r="BQ17" s="129">
        <f t="shared" si="31"/>
        <v>790</v>
      </c>
      <c r="BR17" s="129">
        <f t="shared" si="32"/>
        <v>26</v>
      </c>
      <c r="BS17" s="129">
        <f t="shared" si="33"/>
        <v>2504</v>
      </c>
      <c r="BT17" s="129">
        <f t="shared" si="34"/>
        <v>85</v>
      </c>
      <c r="BU17" s="129">
        <f t="shared" si="35"/>
        <v>4.9000000000000004</v>
      </c>
      <c r="BV17" s="129">
        <f t="shared" si="36"/>
        <v>111.07</v>
      </c>
      <c r="BW17" s="129">
        <f t="shared" si="37"/>
        <v>0.82499999999999996</v>
      </c>
      <c r="BX17" s="129">
        <f t="shared" si="38"/>
        <v>111.895</v>
      </c>
      <c r="BY17" s="133">
        <f t="shared" si="39"/>
        <v>111.895</v>
      </c>
      <c r="BZ17" s="129">
        <f>V17+W17+X17+Y17+Z17+AA17+AE17+AF17+AG17</f>
        <v>26.895</v>
      </c>
    </row>
    <row r="18" spans="1:78" ht="18.75">
      <c r="A18" s="78">
        <f t="shared" si="23"/>
        <v>42887</v>
      </c>
      <c r="B18" s="138" t="s">
        <v>10</v>
      </c>
      <c r="C18" s="30">
        <v>616</v>
      </c>
      <c r="D18" s="30">
        <v>662</v>
      </c>
      <c r="E18" s="30">
        <v>444</v>
      </c>
      <c r="F18" s="30">
        <v>44</v>
      </c>
      <c r="G18" s="30"/>
      <c r="H18" s="107">
        <v>15</v>
      </c>
      <c r="I18" s="33">
        <f t="shared" si="8"/>
        <v>1722</v>
      </c>
      <c r="J18" s="33">
        <f t="shared" si="9"/>
        <v>59</v>
      </c>
      <c r="K18" s="23">
        <v>390</v>
      </c>
      <c r="L18" s="14">
        <v>405</v>
      </c>
      <c r="M18" s="14">
        <v>310</v>
      </c>
      <c r="N18" s="14"/>
      <c r="O18" s="14">
        <v>13</v>
      </c>
      <c r="P18" s="14">
        <v>13</v>
      </c>
      <c r="Q18" s="14">
        <v>11</v>
      </c>
      <c r="R18" s="34"/>
      <c r="S18" s="33">
        <f t="shared" si="10"/>
        <v>795</v>
      </c>
      <c r="T18" s="33">
        <f t="shared" si="24"/>
        <v>37</v>
      </c>
      <c r="U18" s="35">
        <f t="shared" si="25"/>
        <v>96</v>
      </c>
      <c r="V18" s="37">
        <v>4.97</v>
      </c>
      <c r="W18" s="23">
        <v>3.5</v>
      </c>
      <c r="X18" s="38">
        <v>6</v>
      </c>
      <c r="Y18" s="30">
        <v>4.4000000000000004</v>
      </c>
      <c r="Z18" s="30">
        <v>5.2</v>
      </c>
      <c r="AA18" s="38">
        <v>2.5</v>
      </c>
      <c r="AB18" s="38"/>
      <c r="AC18" s="38"/>
      <c r="AD18" s="38"/>
      <c r="AE18" s="38">
        <v>0.8</v>
      </c>
      <c r="AF18" s="38"/>
      <c r="AG18" s="38"/>
      <c r="AH18" s="44">
        <f t="shared" si="11"/>
        <v>0.8</v>
      </c>
      <c r="AI18" s="53">
        <v>30</v>
      </c>
      <c r="AJ18" s="15">
        <f t="shared" si="41"/>
        <v>30.8</v>
      </c>
      <c r="AK18" s="51">
        <f t="shared" si="26"/>
        <v>117.37</v>
      </c>
      <c r="AL18" s="96">
        <f t="shared" si="27"/>
        <v>123.37</v>
      </c>
      <c r="AM18" s="16">
        <f t="shared" si="40"/>
        <v>92.570000000000007</v>
      </c>
      <c r="AN18" s="50"/>
      <c r="AO18" s="46"/>
      <c r="AP18" s="17">
        <f t="shared" si="28"/>
        <v>123.37</v>
      </c>
      <c r="AQ18" s="18">
        <f t="shared" si="12"/>
        <v>18.549999999999983</v>
      </c>
      <c r="AR18" s="40"/>
      <c r="AS18" s="19">
        <f t="shared" si="13"/>
        <v>30.8</v>
      </c>
      <c r="AT18" s="20">
        <f t="shared" si="14"/>
        <v>105.11999999999999</v>
      </c>
      <c r="AU18" s="21">
        <f t="shared" si="15"/>
        <v>135.91999999999999</v>
      </c>
      <c r="AV18" s="47"/>
      <c r="AW18" s="19">
        <v>40</v>
      </c>
      <c r="AX18" s="20">
        <v>200</v>
      </c>
      <c r="AY18" s="20">
        <v>0</v>
      </c>
      <c r="AZ18" s="20">
        <v>0</v>
      </c>
      <c r="BA18" s="20">
        <v>40</v>
      </c>
      <c r="BB18" s="42">
        <f t="shared" si="16"/>
        <v>280</v>
      </c>
      <c r="BC18" s="43">
        <f t="shared" si="17"/>
        <v>266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8"/>
        <v>47</v>
      </c>
      <c r="BJ18" s="48">
        <f t="shared" si="19"/>
        <v>219</v>
      </c>
      <c r="BK18" s="24">
        <f t="shared" si="20"/>
        <v>105.11999999999999</v>
      </c>
      <c r="BL18" s="48">
        <f t="shared" si="21"/>
        <v>113.88000000000001</v>
      </c>
      <c r="BO18" s="129">
        <f t="shared" si="29"/>
        <v>1722</v>
      </c>
      <c r="BP18" s="129">
        <f t="shared" si="30"/>
        <v>59</v>
      </c>
      <c r="BQ18" s="129">
        <f t="shared" si="31"/>
        <v>795</v>
      </c>
      <c r="BR18" s="129">
        <f t="shared" si="32"/>
        <v>26</v>
      </c>
      <c r="BS18" s="129">
        <f t="shared" si="33"/>
        <v>2517</v>
      </c>
      <c r="BT18" s="129">
        <f t="shared" si="34"/>
        <v>85</v>
      </c>
      <c r="BU18" s="129">
        <f t="shared" si="35"/>
        <v>5.2</v>
      </c>
      <c r="BV18" s="129">
        <f t="shared" si="36"/>
        <v>111.57000000000001</v>
      </c>
      <c r="BW18" s="129">
        <f t="shared" si="37"/>
        <v>0.8</v>
      </c>
      <c r="BX18" s="129">
        <f t="shared" si="38"/>
        <v>112.37</v>
      </c>
      <c r="BY18" s="133">
        <f t="shared" si="39"/>
        <v>112.37</v>
      </c>
      <c r="BZ18" s="129">
        <f t="shared" ref="BZ18:BZ65" si="42">V18+W18+X18+Y18+Z18+AA18+AB9+AE18+AF18+AG18</f>
        <v>27.369999999999997</v>
      </c>
    </row>
    <row r="19" spans="1:78" ht="18.75">
      <c r="A19" s="78">
        <f t="shared" si="23"/>
        <v>42887</v>
      </c>
      <c r="B19" s="138" t="s">
        <v>42</v>
      </c>
      <c r="C19" s="30">
        <v>614</v>
      </c>
      <c r="D19" s="30">
        <v>646</v>
      </c>
      <c r="E19" s="30">
        <v>452</v>
      </c>
      <c r="F19" s="30">
        <v>44</v>
      </c>
      <c r="G19" s="30"/>
      <c r="H19" s="107">
        <v>15</v>
      </c>
      <c r="I19" s="33">
        <f t="shared" si="8"/>
        <v>1712</v>
      </c>
      <c r="J19" s="33">
        <f t="shared" si="9"/>
        <v>59</v>
      </c>
      <c r="K19" s="23">
        <v>396</v>
      </c>
      <c r="L19" s="14">
        <v>401</v>
      </c>
      <c r="M19" s="14">
        <v>310</v>
      </c>
      <c r="N19" s="14"/>
      <c r="O19" s="14">
        <v>13</v>
      </c>
      <c r="P19" s="14">
        <v>13</v>
      </c>
      <c r="Q19" s="14">
        <v>11</v>
      </c>
      <c r="R19" s="34"/>
      <c r="S19" s="33">
        <f t="shared" si="10"/>
        <v>797</v>
      </c>
      <c r="T19" s="33">
        <f t="shared" si="24"/>
        <v>37</v>
      </c>
      <c r="U19" s="35">
        <f t="shared" si="25"/>
        <v>96</v>
      </c>
      <c r="V19" s="37">
        <v>4.97</v>
      </c>
      <c r="W19" s="23">
        <v>3.5</v>
      </c>
      <c r="X19" s="38">
        <v>6</v>
      </c>
      <c r="Y19" s="30">
        <v>4.4000000000000004</v>
      </c>
      <c r="Z19" s="30">
        <v>5.2</v>
      </c>
      <c r="AA19" s="38">
        <v>2.5</v>
      </c>
      <c r="AB19" s="38"/>
      <c r="AC19" s="38"/>
      <c r="AD19" s="38"/>
      <c r="AE19" s="38">
        <v>0.8</v>
      </c>
      <c r="AF19" s="38"/>
      <c r="AG19" s="38"/>
      <c r="AH19" s="44">
        <f t="shared" si="11"/>
        <v>0.8</v>
      </c>
      <c r="AI19" s="53">
        <v>30</v>
      </c>
      <c r="AJ19" s="15">
        <f t="shared" si="41"/>
        <v>30.8</v>
      </c>
      <c r="AK19" s="51">
        <f t="shared" si="26"/>
        <v>117.37</v>
      </c>
      <c r="AL19" s="96">
        <f t="shared" si="27"/>
        <v>123.37</v>
      </c>
      <c r="AM19" s="16">
        <f t="shared" si="40"/>
        <v>92.570000000000007</v>
      </c>
      <c r="AN19" s="50"/>
      <c r="AO19" s="46"/>
      <c r="AP19" s="17">
        <f t="shared" si="28"/>
        <v>123.37</v>
      </c>
      <c r="AQ19" s="18">
        <f t="shared" si="12"/>
        <v>18.549999999999983</v>
      </c>
      <c r="AR19" s="40"/>
      <c r="AS19" s="19">
        <f t="shared" si="13"/>
        <v>30.8</v>
      </c>
      <c r="AT19" s="20">
        <f t="shared" si="14"/>
        <v>105.11999999999999</v>
      </c>
      <c r="AU19" s="21">
        <f t="shared" si="15"/>
        <v>135.91999999999999</v>
      </c>
      <c r="AV19" s="47"/>
      <c r="AW19" s="19">
        <v>40</v>
      </c>
      <c r="AX19" s="20">
        <v>200</v>
      </c>
      <c r="AY19" s="20">
        <v>0</v>
      </c>
      <c r="AZ19" s="20">
        <v>0</v>
      </c>
      <c r="BA19" s="20">
        <v>40</v>
      </c>
      <c r="BB19" s="42">
        <f t="shared" si="16"/>
        <v>280</v>
      </c>
      <c r="BC19" s="43">
        <f t="shared" si="17"/>
        <v>266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8"/>
        <v>47</v>
      </c>
      <c r="BJ19" s="48">
        <f t="shared" si="19"/>
        <v>219</v>
      </c>
      <c r="BK19" s="24">
        <f t="shared" si="20"/>
        <v>105.11999999999999</v>
      </c>
      <c r="BL19" s="48">
        <f t="shared" si="21"/>
        <v>113.88000000000001</v>
      </c>
      <c r="BO19" s="129">
        <f t="shared" si="29"/>
        <v>1712</v>
      </c>
      <c r="BP19" s="129">
        <f t="shared" si="30"/>
        <v>59</v>
      </c>
      <c r="BQ19" s="129">
        <f t="shared" si="31"/>
        <v>797</v>
      </c>
      <c r="BR19" s="129">
        <f t="shared" si="32"/>
        <v>26</v>
      </c>
      <c r="BS19" s="129">
        <f t="shared" si="33"/>
        <v>2509</v>
      </c>
      <c r="BT19" s="129">
        <f t="shared" si="34"/>
        <v>85</v>
      </c>
      <c r="BU19" s="129">
        <f t="shared" si="35"/>
        <v>5.2</v>
      </c>
      <c r="BV19" s="129">
        <f t="shared" si="36"/>
        <v>111.57000000000001</v>
      </c>
      <c r="BW19" s="129">
        <f t="shared" si="37"/>
        <v>0.8</v>
      </c>
      <c r="BX19" s="129">
        <f t="shared" si="38"/>
        <v>112.37</v>
      </c>
      <c r="BY19" s="133">
        <f t="shared" si="39"/>
        <v>112.37</v>
      </c>
      <c r="BZ19" s="129">
        <f t="shared" si="42"/>
        <v>27.369999999999997</v>
      </c>
    </row>
    <row r="20" spans="1:78" ht="18.75">
      <c r="A20" s="78">
        <f t="shared" si="23"/>
        <v>42887</v>
      </c>
      <c r="B20" s="138" t="s">
        <v>11</v>
      </c>
      <c r="C20" s="30">
        <v>640</v>
      </c>
      <c r="D20" s="30">
        <v>672</v>
      </c>
      <c r="E20" s="30">
        <v>467</v>
      </c>
      <c r="F20" s="30">
        <v>46</v>
      </c>
      <c r="G20" s="30"/>
      <c r="H20" s="107">
        <v>15</v>
      </c>
      <c r="I20" s="33">
        <f t="shared" si="8"/>
        <v>1779</v>
      </c>
      <c r="J20" s="33">
        <f t="shared" si="9"/>
        <v>61</v>
      </c>
      <c r="K20" s="23">
        <v>389</v>
      </c>
      <c r="L20" s="14">
        <v>402</v>
      </c>
      <c r="M20" s="14">
        <v>310</v>
      </c>
      <c r="N20" s="14"/>
      <c r="O20" s="14">
        <v>13</v>
      </c>
      <c r="P20" s="14">
        <v>13</v>
      </c>
      <c r="Q20" s="14">
        <v>11</v>
      </c>
      <c r="R20" s="34"/>
      <c r="S20" s="33">
        <f t="shared" si="10"/>
        <v>791</v>
      </c>
      <c r="T20" s="33">
        <f t="shared" si="24"/>
        <v>37</v>
      </c>
      <c r="U20" s="35">
        <f t="shared" si="25"/>
        <v>98</v>
      </c>
      <c r="V20" s="37">
        <v>4.97</v>
      </c>
      <c r="W20" s="23">
        <v>3.5</v>
      </c>
      <c r="X20" s="38">
        <v>6.5</v>
      </c>
      <c r="Y20" s="30">
        <v>4.0999999999999996</v>
      </c>
      <c r="Z20" s="30">
        <v>5.5</v>
      </c>
      <c r="AA20" s="38">
        <v>2.7</v>
      </c>
      <c r="AB20" s="38"/>
      <c r="AC20" s="38"/>
      <c r="AD20" s="38"/>
      <c r="AE20" s="38">
        <v>0.82499999999999996</v>
      </c>
      <c r="AF20" s="38"/>
      <c r="AG20" s="38"/>
      <c r="AH20" s="44">
        <f t="shared" si="11"/>
        <v>0.82499999999999996</v>
      </c>
      <c r="AI20" s="53">
        <v>30</v>
      </c>
      <c r="AJ20" s="15">
        <f t="shared" si="41"/>
        <v>30.824999999999999</v>
      </c>
      <c r="AK20" s="51">
        <f t="shared" si="26"/>
        <v>119.895</v>
      </c>
      <c r="AL20" s="96">
        <f t="shared" si="27"/>
        <v>126.095</v>
      </c>
      <c r="AM20" s="16">
        <f t="shared" si="40"/>
        <v>95.27</v>
      </c>
      <c r="AN20" s="50"/>
      <c r="AO20" s="46"/>
      <c r="AP20" s="17">
        <f t="shared" si="28"/>
        <v>126.095</v>
      </c>
      <c r="AQ20" s="18">
        <f t="shared" si="12"/>
        <v>16.049999999999997</v>
      </c>
      <c r="AR20" s="40"/>
      <c r="AS20" s="19">
        <f t="shared" si="13"/>
        <v>30.824999999999999</v>
      </c>
      <c r="AT20" s="20">
        <f t="shared" si="14"/>
        <v>105.11999999999999</v>
      </c>
      <c r="AU20" s="21">
        <f t="shared" si="15"/>
        <v>135.94499999999999</v>
      </c>
      <c r="AV20" s="47"/>
      <c r="AW20" s="19">
        <v>40</v>
      </c>
      <c r="AX20" s="20">
        <v>200</v>
      </c>
      <c r="AY20" s="20">
        <v>0</v>
      </c>
      <c r="AZ20" s="20">
        <v>0</v>
      </c>
      <c r="BA20" s="20">
        <v>40</v>
      </c>
      <c r="BB20" s="42">
        <f t="shared" si="16"/>
        <v>280</v>
      </c>
      <c r="BC20" s="43">
        <f t="shared" si="17"/>
        <v>266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8"/>
        <v>47</v>
      </c>
      <c r="BJ20" s="48">
        <f t="shared" si="19"/>
        <v>219</v>
      </c>
      <c r="BK20" s="24">
        <f t="shared" si="20"/>
        <v>105.11999999999999</v>
      </c>
      <c r="BL20" s="48">
        <f t="shared" si="21"/>
        <v>113.88000000000001</v>
      </c>
      <c r="BO20" s="129">
        <f t="shared" si="29"/>
        <v>1779</v>
      </c>
      <c r="BP20" s="129">
        <f t="shared" si="30"/>
        <v>61</v>
      </c>
      <c r="BQ20" s="129">
        <f t="shared" si="31"/>
        <v>791</v>
      </c>
      <c r="BR20" s="129">
        <f t="shared" si="32"/>
        <v>26</v>
      </c>
      <c r="BS20" s="129">
        <f t="shared" si="33"/>
        <v>2570</v>
      </c>
      <c r="BT20" s="129">
        <f t="shared" si="34"/>
        <v>87</v>
      </c>
      <c r="BU20" s="129">
        <f t="shared" si="35"/>
        <v>5.5</v>
      </c>
      <c r="BV20" s="129">
        <f t="shared" si="36"/>
        <v>114.27</v>
      </c>
      <c r="BW20" s="129">
        <f t="shared" si="37"/>
        <v>0.82499999999999996</v>
      </c>
      <c r="BX20" s="129">
        <f t="shared" si="38"/>
        <v>115.095</v>
      </c>
      <c r="BY20" s="133">
        <f t="shared" si="39"/>
        <v>115.095</v>
      </c>
      <c r="BZ20" s="129">
        <f t="shared" si="42"/>
        <v>28.094999999999999</v>
      </c>
    </row>
    <row r="21" spans="1:78" ht="18.75">
      <c r="A21" s="78">
        <f t="shared" si="23"/>
        <v>42887</v>
      </c>
      <c r="B21" s="138" t="s">
        <v>43</v>
      </c>
      <c r="C21" s="30">
        <v>643</v>
      </c>
      <c r="D21" s="30">
        <v>664</v>
      </c>
      <c r="E21" s="30">
        <v>459</v>
      </c>
      <c r="F21" s="30">
        <v>45</v>
      </c>
      <c r="G21" s="30"/>
      <c r="H21" s="107">
        <v>15</v>
      </c>
      <c r="I21" s="33">
        <f t="shared" si="8"/>
        <v>1766</v>
      </c>
      <c r="J21" s="33">
        <f t="shared" si="9"/>
        <v>60</v>
      </c>
      <c r="K21" s="23">
        <v>387</v>
      </c>
      <c r="L21" s="14">
        <v>390</v>
      </c>
      <c r="M21" s="14">
        <v>310</v>
      </c>
      <c r="N21" s="14"/>
      <c r="O21" s="14">
        <v>13</v>
      </c>
      <c r="P21" s="14">
        <v>13</v>
      </c>
      <c r="Q21" s="14">
        <v>11</v>
      </c>
      <c r="R21" s="34"/>
      <c r="S21" s="33">
        <f t="shared" si="10"/>
        <v>777</v>
      </c>
      <c r="T21" s="33">
        <f t="shared" si="24"/>
        <v>37</v>
      </c>
      <c r="U21" s="35">
        <f t="shared" si="25"/>
        <v>97</v>
      </c>
      <c r="V21" s="37">
        <v>4.97</v>
      </c>
      <c r="W21" s="23">
        <v>3.5</v>
      </c>
      <c r="X21" s="38">
        <v>5.6</v>
      </c>
      <c r="Y21" s="30">
        <v>4.0999999999999996</v>
      </c>
      <c r="Z21" s="30">
        <v>5.5</v>
      </c>
      <c r="AA21" s="38">
        <v>2.7</v>
      </c>
      <c r="AB21" s="38"/>
      <c r="AC21" s="38"/>
      <c r="AD21" s="38"/>
      <c r="AE21" s="38">
        <v>0.82499999999999996</v>
      </c>
      <c r="AF21" s="38"/>
      <c r="AG21" s="38"/>
      <c r="AH21" s="44">
        <f t="shared" si="11"/>
        <v>0.82499999999999996</v>
      </c>
      <c r="AI21" s="53">
        <v>30</v>
      </c>
      <c r="AJ21" s="15">
        <f t="shared" si="41"/>
        <v>30.824999999999999</v>
      </c>
      <c r="AK21" s="51">
        <f t="shared" si="26"/>
        <v>117.99499999999999</v>
      </c>
      <c r="AL21" s="96">
        <f t="shared" si="27"/>
        <v>124.19499999999999</v>
      </c>
      <c r="AM21" s="16">
        <f t="shared" si="40"/>
        <v>93.36999999999999</v>
      </c>
      <c r="AN21" s="50"/>
      <c r="AO21" s="46"/>
      <c r="AP21" s="17">
        <f t="shared" si="28"/>
        <v>124.19499999999999</v>
      </c>
      <c r="AQ21" s="18">
        <f t="shared" si="12"/>
        <v>17.950000000000003</v>
      </c>
      <c r="AR21" s="40"/>
      <c r="AS21" s="19">
        <f t="shared" si="13"/>
        <v>30.824999999999999</v>
      </c>
      <c r="AT21" s="20">
        <f t="shared" si="14"/>
        <v>105.11999999999999</v>
      </c>
      <c r="AU21" s="21">
        <f t="shared" si="15"/>
        <v>135.94499999999999</v>
      </c>
      <c r="AV21" s="47"/>
      <c r="AW21" s="19">
        <v>40</v>
      </c>
      <c r="AX21" s="20">
        <v>200</v>
      </c>
      <c r="AY21" s="20">
        <v>0</v>
      </c>
      <c r="AZ21" s="20">
        <v>0</v>
      </c>
      <c r="BA21" s="20">
        <v>40</v>
      </c>
      <c r="BB21" s="42">
        <f t="shared" si="16"/>
        <v>280</v>
      </c>
      <c r="BC21" s="43">
        <f t="shared" si="17"/>
        <v>266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8"/>
        <v>47</v>
      </c>
      <c r="BJ21" s="48">
        <f t="shared" si="19"/>
        <v>219</v>
      </c>
      <c r="BK21" s="24">
        <f t="shared" si="20"/>
        <v>105.11999999999999</v>
      </c>
      <c r="BL21" s="48">
        <f t="shared" si="21"/>
        <v>113.88000000000001</v>
      </c>
      <c r="BO21" s="129">
        <f t="shared" si="29"/>
        <v>1766</v>
      </c>
      <c r="BP21" s="129">
        <f t="shared" si="30"/>
        <v>60</v>
      </c>
      <c r="BQ21" s="129">
        <f t="shared" si="31"/>
        <v>777</v>
      </c>
      <c r="BR21" s="129">
        <f t="shared" si="32"/>
        <v>26</v>
      </c>
      <c r="BS21" s="129">
        <f t="shared" si="33"/>
        <v>2543</v>
      </c>
      <c r="BT21" s="129">
        <f t="shared" si="34"/>
        <v>86</v>
      </c>
      <c r="BU21" s="129">
        <f t="shared" si="35"/>
        <v>5.5</v>
      </c>
      <c r="BV21" s="129">
        <f t="shared" si="36"/>
        <v>112.36999999999999</v>
      </c>
      <c r="BW21" s="129">
        <f t="shared" si="37"/>
        <v>0.82499999999999996</v>
      </c>
      <c r="BX21" s="129">
        <f t="shared" si="38"/>
        <v>113.19499999999999</v>
      </c>
      <c r="BY21" s="133">
        <f t="shared" si="39"/>
        <v>113.19499999999999</v>
      </c>
      <c r="BZ21" s="129">
        <f t="shared" si="42"/>
        <v>27.194999999999997</v>
      </c>
    </row>
    <row r="22" spans="1:78" ht="18.75">
      <c r="A22" s="78">
        <f t="shared" si="23"/>
        <v>42887</v>
      </c>
      <c r="B22" s="138" t="s">
        <v>12</v>
      </c>
      <c r="C22" s="30">
        <v>629</v>
      </c>
      <c r="D22" s="30">
        <v>607</v>
      </c>
      <c r="E22" s="30">
        <v>440</v>
      </c>
      <c r="F22" s="30">
        <v>43</v>
      </c>
      <c r="G22" s="30"/>
      <c r="H22" s="23">
        <v>15</v>
      </c>
      <c r="I22" s="33">
        <f t="shared" ref="I22:I64" si="43">C22+D22+E22</f>
        <v>1676</v>
      </c>
      <c r="J22" s="33">
        <f t="shared" ref="J22:J64" si="44">F22+G22+H22</f>
        <v>58</v>
      </c>
      <c r="K22" s="23">
        <v>268</v>
      </c>
      <c r="L22" s="14">
        <v>400</v>
      </c>
      <c r="M22" s="14">
        <v>310</v>
      </c>
      <c r="N22" s="14"/>
      <c r="O22" s="14">
        <v>9</v>
      </c>
      <c r="P22" s="14">
        <v>13</v>
      </c>
      <c r="Q22" s="14">
        <v>11</v>
      </c>
      <c r="R22" s="34"/>
      <c r="S22" s="33">
        <f t="shared" ref="S22:S64" si="45">SUM(K22+L22+N22)</f>
        <v>668</v>
      </c>
      <c r="T22" s="33">
        <f t="shared" si="24"/>
        <v>33</v>
      </c>
      <c r="U22" s="35">
        <f t="shared" ref="U22:U65" si="46">SUM(J22+T22)</f>
        <v>91</v>
      </c>
      <c r="V22" s="37">
        <v>4.97</v>
      </c>
      <c r="W22" s="23">
        <v>3.5</v>
      </c>
      <c r="X22" s="38">
        <v>5.5</v>
      </c>
      <c r="Y22" s="23">
        <v>3.2</v>
      </c>
      <c r="Z22" s="30">
        <v>4.7</v>
      </c>
      <c r="AA22" s="38">
        <v>1.9</v>
      </c>
      <c r="AB22" s="38"/>
      <c r="AC22" s="38"/>
      <c r="AD22" s="38"/>
      <c r="AE22" s="38">
        <v>0.82499999999999996</v>
      </c>
      <c r="AF22" s="38"/>
      <c r="AG22" s="38"/>
      <c r="AH22" s="44">
        <f t="shared" si="11"/>
        <v>0.82499999999999996</v>
      </c>
      <c r="AI22" s="53">
        <v>30</v>
      </c>
      <c r="AJ22" s="15">
        <f t="shared" si="41"/>
        <v>30.824999999999999</v>
      </c>
      <c r="AK22" s="51">
        <f t="shared" si="26"/>
        <v>110.19500000000001</v>
      </c>
      <c r="AL22" s="96">
        <f t="shared" si="27"/>
        <v>115.59500000000001</v>
      </c>
      <c r="AM22" s="16">
        <f t="shared" si="40"/>
        <v>84.77000000000001</v>
      </c>
      <c r="AN22" s="50"/>
      <c r="AO22" s="46"/>
      <c r="AP22" s="17">
        <f t="shared" si="28"/>
        <v>115.59500000000001</v>
      </c>
      <c r="AQ22" s="18">
        <f t="shared" si="12"/>
        <v>25.749999999999986</v>
      </c>
      <c r="AR22" s="40"/>
      <c r="AS22" s="19">
        <f t="shared" si="13"/>
        <v>30.824999999999999</v>
      </c>
      <c r="AT22" s="20">
        <f t="shared" si="14"/>
        <v>105.11999999999999</v>
      </c>
      <c r="AU22" s="21">
        <f t="shared" si="15"/>
        <v>135.94499999999999</v>
      </c>
      <c r="AV22" s="47"/>
      <c r="AW22" s="19">
        <v>40</v>
      </c>
      <c r="AX22" s="20">
        <v>200</v>
      </c>
      <c r="AY22" s="20">
        <v>0</v>
      </c>
      <c r="AZ22" s="20">
        <v>0</v>
      </c>
      <c r="BA22" s="20">
        <v>40</v>
      </c>
      <c r="BB22" s="42">
        <f t="shared" si="16"/>
        <v>280</v>
      </c>
      <c r="BC22" s="43">
        <f t="shared" si="17"/>
        <v>266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8"/>
        <v>47</v>
      </c>
      <c r="BJ22" s="48">
        <f t="shared" si="19"/>
        <v>219</v>
      </c>
      <c r="BK22" s="24">
        <f t="shared" si="20"/>
        <v>105.11999999999999</v>
      </c>
      <c r="BL22" s="48">
        <f t="shared" si="21"/>
        <v>113.88000000000001</v>
      </c>
      <c r="BO22" s="129">
        <f t="shared" si="29"/>
        <v>1676</v>
      </c>
      <c r="BP22" s="129">
        <f t="shared" si="30"/>
        <v>58</v>
      </c>
      <c r="BQ22" s="129">
        <f t="shared" si="31"/>
        <v>668</v>
      </c>
      <c r="BR22" s="129">
        <f t="shared" si="32"/>
        <v>22</v>
      </c>
      <c r="BS22" s="129">
        <f t="shared" si="33"/>
        <v>2344</v>
      </c>
      <c r="BT22" s="129">
        <f t="shared" si="34"/>
        <v>80</v>
      </c>
      <c r="BU22" s="129">
        <f t="shared" si="35"/>
        <v>4.7</v>
      </c>
      <c r="BV22" s="129">
        <f t="shared" si="36"/>
        <v>103.77000000000001</v>
      </c>
      <c r="BW22" s="129">
        <f t="shared" si="37"/>
        <v>0.82499999999999996</v>
      </c>
      <c r="BX22" s="129">
        <f t="shared" si="38"/>
        <v>104.59500000000001</v>
      </c>
      <c r="BY22" s="133">
        <f t="shared" si="39"/>
        <v>104.59500000000001</v>
      </c>
      <c r="BZ22" s="129">
        <f t="shared" si="42"/>
        <v>24.594999999999995</v>
      </c>
    </row>
    <row r="23" spans="1:78" ht="18.75">
      <c r="A23" s="78">
        <f t="shared" si="23"/>
        <v>42887</v>
      </c>
      <c r="B23" s="138" t="s">
        <v>44</v>
      </c>
      <c r="C23" s="30">
        <v>626</v>
      </c>
      <c r="D23" s="30">
        <v>619</v>
      </c>
      <c r="E23" s="30">
        <v>426</v>
      </c>
      <c r="F23" s="30">
        <v>43</v>
      </c>
      <c r="G23" s="30"/>
      <c r="H23" s="23">
        <v>14</v>
      </c>
      <c r="I23" s="33">
        <f t="shared" si="43"/>
        <v>1671</v>
      </c>
      <c r="J23" s="33">
        <f t="shared" si="44"/>
        <v>57</v>
      </c>
      <c r="K23" s="23">
        <v>265</v>
      </c>
      <c r="L23" s="14">
        <v>402</v>
      </c>
      <c r="M23" s="14">
        <v>310</v>
      </c>
      <c r="N23" s="14"/>
      <c r="O23" s="14">
        <v>9</v>
      </c>
      <c r="P23" s="14">
        <v>13</v>
      </c>
      <c r="Q23" s="14">
        <v>11</v>
      </c>
      <c r="R23" s="34"/>
      <c r="S23" s="33">
        <f t="shared" si="45"/>
        <v>667</v>
      </c>
      <c r="T23" s="33">
        <f t="shared" si="24"/>
        <v>33</v>
      </c>
      <c r="U23" s="35">
        <f t="shared" si="46"/>
        <v>90</v>
      </c>
      <c r="V23" s="37">
        <v>4.97</v>
      </c>
      <c r="W23" s="23">
        <v>3.5</v>
      </c>
      <c r="X23" s="30">
        <v>5.6</v>
      </c>
      <c r="Y23" s="23">
        <v>3.2</v>
      </c>
      <c r="Z23" s="30">
        <v>4.7</v>
      </c>
      <c r="AA23" s="38">
        <v>1.9</v>
      </c>
      <c r="AB23" s="38"/>
      <c r="AC23" s="38"/>
      <c r="AD23" s="38"/>
      <c r="AE23" s="38">
        <v>0.82499999999999996</v>
      </c>
      <c r="AF23" s="38"/>
      <c r="AG23" s="38"/>
      <c r="AH23" s="44">
        <f t="shared" si="11"/>
        <v>0.82499999999999996</v>
      </c>
      <c r="AI23" s="53">
        <v>30</v>
      </c>
      <c r="AJ23" s="15">
        <f t="shared" si="41"/>
        <v>30.824999999999999</v>
      </c>
      <c r="AK23" s="51">
        <f t="shared" si="26"/>
        <v>109.295</v>
      </c>
      <c r="AL23" s="96">
        <f t="shared" si="27"/>
        <v>114.69500000000001</v>
      </c>
      <c r="AM23" s="16">
        <f t="shared" si="40"/>
        <v>83.87</v>
      </c>
      <c r="AN23" s="50"/>
      <c r="AO23" s="46"/>
      <c r="AP23" s="17">
        <f t="shared" si="28"/>
        <v>114.69500000000001</v>
      </c>
      <c r="AQ23" s="18">
        <f t="shared" si="12"/>
        <v>23.914000000000001</v>
      </c>
      <c r="AR23" s="40"/>
      <c r="AS23" s="19">
        <f t="shared" si="13"/>
        <v>30.824999999999999</v>
      </c>
      <c r="AT23" s="20">
        <f t="shared" si="14"/>
        <v>102.384</v>
      </c>
      <c r="AU23" s="21">
        <f t="shared" si="15"/>
        <v>133.209</v>
      </c>
      <c r="AV23" s="47"/>
      <c r="AW23" s="19">
        <v>70</v>
      </c>
      <c r="AX23" s="20">
        <v>200</v>
      </c>
      <c r="AY23" s="20">
        <v>0</v>
      </c>
      <c r="AZ23" s="20">
        <v>0</v>
      </c>
      <c r="BA23" s="20">
        <v>4</v>
      </c>
      <c r="BB23" s="42">
        <f t="shared" si="16"/>
        <v>274</v>
      </c>
      <c r="BC23" s="43">
        <f t="shared" si="17"/>
        <v>260.3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8"/>
        <v>47</v>
      </c>
      <c r="BJ23" s="48">
        <f t="shared" si="19"/>
        <v>213.3</v>
      </c>
      <c r="BK23" s="24">
        <f t="shared" si="20"/>
        <v>102.384</v>
      </c>
      <c r="BL23" s="48">
        <f t="shared" si="21"/>
        <v>110.91600000000001</v>
      </c>
      <c r="BO23" s="129">
        <f t="shared" si="29"/>
        <v>1671</v>
      </c>
      <c r="BP23" s="129">
        <f t="shared" si="30"/>
        <v>57</v>
      </c>
      <c r="BQ23" s="129">
        <f t="shared" si="31"/>
        <v>667</v>
      </c>
      <c r="BR23" s="129">
        <f t="shared" si="32"/>
        <v>22</v>
      </c>
      <c r="BS23" s="129">
        <f t="shared" si="33"/>
        <v>2338</v>
      </c>
      <c r="BT23" s="129">
        <f t="shared" si="34"/>
        <v>79</v>
      </c>
      <c r="BU23" s="129">
        <f t="shared" si="35"/>
        <v>4.7</v>
      </c>
      <c r="BV23" s="129">
        <f t="shared" si="36"/>
        <v>102.87</v>
      </c>
      <c r="BW23" s="129">
        <f t="shared" si="37"/>
        <v>0.82499999999999996</v>
      </c>
      <c r="BX23" s="129">
        <f t="shared" si="38"/>
        <v>103.69500000000001</v>
      </c>
      <c r="BY23" s="133">
        <f t="shared" si="39"/>
        <v>103.69500000000001</v>
      </c>
      <c r="BZ23" s="129">
        <f t="shared" si="42"/>
        <v>24.694999999999997</v>
      </c>
    </row>
    <row r="24" spans="1:78" ht="18.75">
      <c r="A24" s="78">
        <f t="shared" si="23"/>
        <v>42887</v>
      </c>
      <c r="B24" s="139" t="s">
        <v>13</v>
      </c>
      <c r="C24" s="30">
        <v>623</v>
      </c>
      <c r="D24" s="30">
        <v>633</v>
      </c>
      <c r="E24" s="30">
        <v>412</v>
      </c>
      <c r="F24" s="30">
        <v>43</v>
      </c>
      <c r="G24" s="30"/>
      <c r="H24" s="23">
        <v>14</v>
      </c>
      <c r="I24" s="33">
        <f t="shared" si="43"/>
        <v>1668</v>
      </c>
      <c r="J24" s="33">
        <f t="shared" si="44"/>
        <v>57</v>
      </c>
      <c r="K24" s="23">
        <v>365</v>
      </c>
      <c r="L24" s="14">
        <v>402</v>
      </c>
      <c r="M24" s="14">
        <v>300</v>
      </c>
      <c r="N24" s="14"/>
      <c r="O24" s="14">
        <v>12</v>
      </c>
      <c r="P24" s="14">
        <v>13</v>
      </c>
      <c r="Q24" s="14">
        <v>11</v>
      </c>
      <c r="R24" s="34"/>
      <c r="S24" s="33">
        <f t="shared" si="45"/>
        <v>767</v>
      </c>
      <c r="T24" s="33">
        <f t="shared" si="24"/>
        <v>36</v>
      </c>
      <c r="U24" s="35">
        <f t="shared" si="46"/>
        <v>93</v>
      </c>
      <c r="V24" s="37">
        <v>3.97</v>
      </c>
      <c r="W24" s="23">
        <v>3.5</v>
      </c>
      <c r="X24" s="30">
        <v>5.6</v>
      </c>
      <c r="Y24" s="30">
        <v>2.7</v>
      </c>
      <c r="Z24" s="54">
        <v>4.4000000000000004</v>
      </c>
      <c r="AA24" s="38">
        <v>1.9</v>
      </c>
      <c r="AB24" s="38"/>
      <c r="AC24" s="38"/>
      <c r="AD24" s="38"/>
      <c r="AE24" s="38"/>
      <c r="AF24" s="38"/>
      <c r="AG24" s="38"/>
      <c r="AH24" s="44">
        <f t="shared" si="11"/>
        <v>0</v>
      </c>
      <c r="AI24" s="53">
        <v>30</v>
      </c>
      <c r="AJ24" s="15">
        <f t="shared" si="41"/>
        <v>30</v>
      </c>
      <c r="AK24" s="51">
        <f t="shared" si="26"/>
        <v>109.67</v>
      </c>
      <c r="AL24" s="96">
        <f t="shared" si="27"/>
        <v>115.07000000000001</v>
      </c>
      <c r="AM24" s="16">
        <f t="shared" si="40"/>
        <v>85.070000000000007</v>
      </c>
      <c r="AN24" s="50"/>
      <c r="AO24" s="46"/>
      <c r="AP24" s="17">
        <f t="shared" si="28"/>
        <v>115.07000000000001</v>
      </c>
      <c r="AQ24" s="18">
        <f t="shared" si="12"/>
        <v>19.065999999999988</v>
      </c>
      <c r="AR24" s="40"/>
      <c r="AS24" s="19">
        <f t="shared" si="13"/>
        <v>30</v>
      </c>
      <c r="AT24" s="20">
        <f t="shared" si="14"/>
        <v>98.73599999999999</v>
      </c>
      <c r="AU24" s="21">
        <f t="shared" si="15"/>
        <v>128.73599999999999</v>
      </c>
      <c r="AV24" s="47"/>
      <c r="AW24" s="19">
        <v>30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6"/>
        <v>266</v>
      </c>
      <c r="BC24" s="43">
        <f t="shared" si="17"/>
        <v>252.7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8"/>
        <v>47</v>
      </c>
      <c r="BJ24" s="48">
        <f t="shared" si="19"/>
        <v>205.7</v>
      </c>
      <c r="BK24" s="24">
        <f t="shared" si="20"/>
        <v>98.73599999999999</v>
      </c>
      <c r="BL24" s="48">
        <f t="shared" si="21"/>
        <v>106.964</v>
      </c>
      <c r="BO24" s="129">
        <f t="shared" si="29"/>
        <v>1668</v>
      </c>
      <c r="BP24" s="129">
        <f t="shared" si="30"/>
        <v>57</v>
      </c>
      <c r="BQ24" s="129">
        <f t="shared" si="31"/>
        <v>767</v>
      </c>
      <c r="BR24" s="129">
        <f t="shared" si="32"/>
        <v>25</v>
      </c>
      <c r="BS24" s="129">
        <f t="shared" si="33"/>
        <v>2435</v>
      </c>
      <c r="BT24" s="129">
        <f t="shared" si="34"/>
        <v>82</v>
      </c>
      <c r="BU24" s="129">
        <f t="shared" si="35"/>
        <v>4.4000000000000004</v>
      </c>
      <c r="BV24" s="129">
        <f t="shared" si="36"/>
        <v>104.07000000000001</v>
      </c>
      <c r="BW24" s="129">
        <f t="shared" si="37"/>
        <v>0</v>
      </c>
      <c r="BX24" s="129">
        <f t="shared" si="38"/>
        <v>104.07000000000001</v>
      </c>
      <c r="BY24" s="133">
        <f t="shared" si="39"/>
        <v>104.07000000000001</v>
      </c>
      <c r="BZ24" s="129">
        <f t="shared" si="42"/>
        <v>22.07</v>
      </c>
    </row>
    <row r="25" spans="1:78" ht="18.75">
      <c r="A25" s="78">
        <f t="shared" si="23"/>
        <v>42887</v>
      </c>
      <c r="B25" s="138" t="s">
        <v>30</v>
      </c>
      <c r="C25" s="30">
        <v>667</v>
      </c>
      <c r="D25" s="30">
        <v>726</v>
      </c>
      <c r="E25" s="30">
        <v>422</v>
      </c>
      <c r="F25" s="30">
        <v>47</v>
      </c>
      <c r="G25" s="30"/>
      <c r="H25" s="23">
        <v>15</v>
      </c>
      <c r="I25" s="33">
        <f t="shared" si="43"/>
        <v>1815</v>
      </c>
      <c r="J25" s="33">
        <f t="shared" si="44"/>
        <v>62</v>
      </c>
      <c r="K25" s="23">
        <v>369</v>
      </c>
      <c r="L25" s="14">
        <v>435</v>
      </c>
      <c r="M25" s="14">
        <v>310</v>
      </c>
      <c r="N25" s="14"/>
      <c r="O25" s="14">
        <v>12</v>
      </c>
      <c r="P25" s="14">
        <v>14</v>
      </c>
      <c r="Q25" s="14">
        <v>11</v>
      </c>
      <c r="R25" s="34"/>
      <c r="S25" s="33">
        <f t="shared" si="45"/>
        <v>804</v>
      </c>
      <c r="T25" s="33">
        <f t="shared" si="24"/>
        <v>37</v>
      </c>
      <c r="U25" s="35">
        <f t="shared" si="46"/>
        <v>99</v>
      </c>
      <c r="V25" s="37">
        <v>3.97</v>
      </c>
      <c r="W25" s="23">
        <v>3.5</v>
      </c>
      <c r="X25" s="30">
        <v>5.6</v>
      </c>
      <c r="Y25" s="30">
        <v>2.7</v>
      </c>
      <c r="Z25" s="54">
        <v>4.4000000000000004</v>
      </c>
      <c r="AA25" s="38">
        <v>1.9</v>
      </c>
      <c r="AB25" s="38"/>
      <c r="AC25" s="38"/>
      <c r="AD25" s="38"/>
      <c r="AE25" s="38"/>
      <c r="AF25" s="38"/>
      <c r="AG25" s="38"/>
      <c r="AH25" s="44">
        <f t="shared" si="11"/>
        <v>0</v>
      </c>
      <c r="AI25" s="53">
        <v>30</v>
      </c>
      <c r="AJ25" s="15">
        <f t="shared" si="41"/>
        <v>30</v>
      </c>
      <c r="AK25" s="51">
        <f t="shared" si="26"/>
        <v>115.67</v>
      </c>
      <c r="AL25" s="96">
        <f t="shared" si="27"/>
        <v>121.07000000000001</v>
      </c>
      <c r="AM25" s="16">
        <f t="shared" si="40"/>
        <v>91.070000000000007</v>
      </c>
      <c r="AN25" s="50"/>
      <c r="AO25" s="46"/>
      <c r="AP25" s="17">
        <f t="shared" si="28"/>
        <v>121.07000000000001</v>
      </c>
      <c r="AQ25" s="18">
        <f t="shared" si="12"/>
        <v>22.641999999999982</v>
      </c>
      <c r="AR25" s="40"/>
      <c r="AS25" s="19">
        <f t="shared" si="13"/>
        <v>30</v>
      </c>
      <c r="AT25" s="20">
        <f t="shared" si="14"/>
        <v>108.31199999999998</v>
      </c>
      <c r="AU25" s="21">
        <f t="shared" si="15"/>
        <v>138.31199999999998</v>
      </c>
      <c r="AV25" s="47"/>
      <c r="AW25" s="19">
        <v>70</v>
      </c>
      <c r="AX25" s="20">
        <v>200</v>
      </c>
      <c r="AY25" s="20">
        <v>0</v>
      </c>
      <c r="AZ25" s="20">
        <v>15</v>
      </c>
      <c r="BA25" s="20">
        <v>2</v>
      </c>
      <c r="BB25" s="42">
        <f t="shared" si="16"/>
        <v>287</v>
      </c>
      <c r="BC25" s="43">
        <f t="shared" si="17"/>
        <v>272.64999999999998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8"/>
        <v>47</v>
      </c>
      <c r="BJ25" s="48">
        <f t="shared" si="19"/>
        <v>225.64999999999998</v>
      </c>
      <c r="BK25" s="24">
        <f t="shared" si="20"/>
        <v>108.31199999999998</v>
      </c>
      <c r="BL25" s="48">
        <f t="shared" si="21"/>
        <v>117.33799999999999</v>
      </c>
      <c r="BO25" s="129">
        <f t="shared" si="29"/>
        <v>1815</v>
      </c>
      <c r="BP25" s="129">
        <f t="shared" si="30"/>
        <v>62</v>
      </c>
      <c r="BQ25" s="129">
        <f t="shared" si="31"/>
        <v>804</v>
      </c>
      <c r="BR25" s="129">
        <f t="shared" si="32"/>
        <v>26</v>
      </c>
      <c r="BS25" s="129">
        <f t="shared" si="33"/>
        <v>2619</v>
      </c>
      <c r="BT25" s="129">
        <f t="shared" si="34"/>
        <v>88</v>
      </c>
      <c r="BU25" s="129">
        <f t="shared" si="35"/>
        <v>4.4000000000000004</v>
      </c>
      <c r="BV25" s="129">
        <f t="shared" si="36"/>
        <v>110.07000000000001</v>
      </c>
      <c r="BW25" s="129">
        <f t="shared" si="37"/>
        <v>0</v>
      </c>
      <c r="BX25" s="129">
        <f t="shared" si="38"/>
        <v>110.07000000000001</v>
      </c>
      <c r="BY25" s="133">
        <f t="shared" si="39"/>
        <v>110.07000000000001</v>
      </c>
      <c r="BZ25" s="129">
        <f t="shared" si="42"/>
        <v>22.07</v>
      </c>
    </row>
    <row r="26" spans="1:78" ht="18.75">
      <c r="A26" s="78">
        <f t="shared" si="23"/>
        <v>42887</v>
      </c>
      <c r="B26" s="138" t="s">
        <v>14</v>
      </c>
      <c r="C26" s="30">
        <v>735</v>
      </c>
      <c r="D26" s="30">
        <v>758</v>
      </c>
      <c r="E26" s="30">
        <v>445</v>
      </c>
      <c r="F26" s="30">
        <v>50</v>
      </c>
      <c r="G26" s="30"/>
      <c r="H26" s="23">
        <v>15</v>
      </c>
      <c r="I26" s="33">
        <f t="shared" si="43"/>
        <v>1938</v>
      </c>
      <c r="J26" s="33">
        <f t="shared" si="44"/>
        <v>65</v>
      </c>
      <c r="K26" s="23">
        <v>374</v>
      </c>
      <c r="L26" s="14">
        <v>461</v>
      </c>
      <c r="M26" s="14">
        <v>310</v>
      </c>
      <c r="N26" s="14"/>
      <c r="O26" s="14">
        <v>13</v>
      </c>
      <c r="P26" s="14">
        <v>15</v>
      </c>
      <c r="Q26" s="14">
        <v>11</v>
      </c>
      <c r="R26" s="34"/>
      <c r="S26" s="33">
        <f t="shared" si="45"/>
        <v>835</v>
      </c>
      <c r="T26" s="33">
        <f t="shared" si="24"/>
        <v>39</v>
      </c>
      <c r="U26" s="35">
        <f t="shared" si="46"/>
        <v>104</v>
      </c>
      <c r="V26" s="37">
        <v>3.97</v>
      </c>
      <c r="W26" s="23">
        <v>0</v>
      </c>
      <c r="X26" s="30">
        <v>6.5</v>
      </c>
      <c r="Y26" s="30">
        <v>2.9</v>
      </c>
      <c r="Z26" s="54">
        <v>5</v>
      </c>
      <c r="AA26" s="38">
        <v>2.2999999999999998</v>
      </c>
      <c r="AB26" s="38"/>
      <c r="AC26" s="38"/>
      <c r="AD26" s="38"/>
      <c r="AE26" s="38"/>
      <c r="AF26" s="38"/>
      <c r="AG26" s="38"/>
      <c r="AH26" s="44">
        <f t="shared" si="11"/>
        <v>0</v>
      </c>
      <c r="AI26" s="53">
        <v>30</v>
      </c>
      <c r="AJ26" s="15">
        <f t="shared" si="41"/>
        <v>30</v>
      </c>
      <c r="AK26" s="51">
        <f t="shared" si="26"/>
        <v>122.37</v>
      </c>
      <c r="AL26" s="96">
        <f t="shared" si="27"/>
        <v>124.67</v>
      </c>
      <c r="AM26" s="16">
        <f t="shared" si="40"/>
        <v>94.67</v>
      </c>
      <c r="AN26" s="50"/>
      <c r="AO26" s="46"/>
      <c r="AP26" s="17">
        <f t="shared" si="28"/>
        <v>124.67</v>
      </c>
      <c r="AQ26" s="18">
        <f t="shared" si="12"/>
        <v>15.941999999999979</v>
      </c>
      <c r="AR26" s="40"/>
      <c r="AS26" s="19">
        <f t="shared" si="13"/>
        <v>30</v>
      </c>
      <c r="AT26" s="20">
        <f t="shared" si="14"/>
        <v>108.31199999999998</v>
      </c>
      <c r="AU26" s="21">
        <f t="shared" si="15"/>
        <v>138.31199999999998</v>
      </c>
      <c r="AV26" s="47"/>
      <c r="AW26" s="19">
        <v>70</v>
      </c>
      <c r="AX26" s="20">
        <v>200</v>
      </c>
      <c r="AY26" s="20">
        <v>0</v>
      </c>
      <c r="AZ26" s="20">
        <v>15</v>
      </c>
      <c r="BA26" s="20">
        <v>2</v>
      </c>
      <c r="BB26" s="42">
        <f t="shared" si="16"/>
        <v>287</v>
      </c>
      <c r="BC26" s="43">
        <f t="shared" si="17"/>
        <v>272.64999999999998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8"/>
        <v>47</v>
      </c>
      <c r="BJ26" s="48">
        <f t="shared" si="19"/>
        <v>225.64999999999998</v>
      </c>
      <c r="BK26" s="24">
        <f t="shared" si="20"/>
        <v>108.31199999999998</v>
      </c>
      <c r="BL26" s="48">
        <f t="shared" si="21"/>
        <v>117.33799999999999</v>
      </c>
      <c r="BO26" s="129">
        <f t="shared" si="29"/>
        <v>1938</v>
      </c>
      <c r="BP26" s="129">
        <f t="shared" si="30"/>
        <v>65</v>
      </c>
      <c r="BQ26" s="129">
        <f t="shared" si="31"/>
        <v>835</v>
      </c>
      <c r="BR26" s="129">
        <f t="shared" si="32"/>
        <v>28</v>
      </c>
      <c r="BS26" s="129">
        <f t="shared" si="33"/>
        <v>2773</v>
      </c>
      <c r="BT26" s="129">
        <f t="shared" si="34"/>
        <v>93</v>
      </c>
      <c r="BU26" s="129">
        <f t="shared" si="35"/>
        <v>5</v>
      </c>
      <c r="BV26" s="129">
        <f t="shared" si="36"/>
        <v>113.67</v>
      </c>
      <c r="BW26" s="129">
        <f t="shared" si="37"/>
        <v>0</v>
      </c>
      <c r="BX26" s="129">
        <f t="shared" si="38"/>
        <v>113.67</v>
      </c>
      <c r="BY26" s="133">
        <f t="shared" si="39"/>
        <v>113.67</v>
      </c>
      <c r="BZ26" s="129">
        <f t="shared" si="42"/>
        <v>20.67</v>
      </c>
    </row>
    <row r="27" spans="1:78" ht="18.75">
      <c r="A27" s="78">
        <f t="shared" si="23"/>
        <v>42887</v>
      </c>
      <c r="B27" s="138" t="s">
        <v>31</v>
      </c>
      <c r="C27" s="30">
        <v>784</v>
      </c>
      <c r="D27" s="30">
        <v>803</v>
      </c>
      <c r="E27" s="30">
        <v>484</v>
      </c>
      <c r="F27" s="30">
        <v>54</v>
      </c>
      <c r="G27" s="30"/>
      <c r="H27" s="23">
        <v>16</v>
      </c>
      <c r="I27" s="33">
        <f t="shared" si="43"/>
        <v>2071</v>
      </c>
      <c r="J27" s="33">
        <f t="shared" si="44"/>
        <v>70</v>
      </c>
      <c r="K27" s="23">
        <v>382</v>
      </c>
      <c r="L27" s="14">
        <v>513</v>
      </c>
      <c r="M27" s="14">
        <v>300</v>
      </c>
      <c r="N27" s="14"/>
      <c r="O27" s="14">
        <v>16</v>
      </c>
      <c r="P27" s="14">
        <v>17</v>
      </c>
      <c r="Q27" s="14">
        <v>11</v>
      </c>
      <c r="R27" s="34"/>
      <c r="S27" s="33">
        <f t="shared" si="45"/>
        <v>895</v>
      </c>
      <c r="T27" s="33">
        <f t="shared" si="24"/>
        <v>44</v>
      </c>
      <c r="U27" s="35">
        <f t="shared" si="46"/>
        <v>114</v>
      </c>
      <c r="V27" s="37">
        <v>3.97</v>
      </c>
      <c r="W27" s="23">
        <v>0</v>
      </c>
      <c r="X27" s="30">
        <v>6.5</v>
      </c>
      <c r="Y27" s="30">
        <v>2.9</v>
      </c>
      <c r="Z27" s="54">
        <v>5</v>
      </c>
      <c r="AA27" s="38">
        <v>2.2999999999999998</v>
      </c>
      <c r="AB27" s="38"/>
      <c r="AC27" s="38"/>
      <c r="AD27" s="38"/>
      <c r="AE27" s="38"/>
      <c r="AF27" s="38"/>
      <c r="AG27" s="38"/>
      <c r="AH27" s="44">
        <f t="shared" si="11"/>
        <v>0</v>
      </c>
      <c r="AI27" s="53">
        <v>45</v>
      </c>
      <c r="AJ27" s="15">
        <f t="shared" si="41"/>
        <v>45</v>
      </c>
      <c r="AK27" s="51">
        <f t="shared" si="26"/>
        <v>132.37</v>
      </c>
      <c r="AL27" s="96">
        <f t="shared" si="27"/>
        <v>134.67000000000002</v>
      </c>
      <c r="AM27" s="16">
        <f t="shared" si="40"/>
        <v>89.670000000000016</v>
      </c>
      <c r="AN27" s="50"/>
      <c r="AO27" s="46"/>
      <c r="AP27" s="17">
        <f t="shared" si="28"/>
        <v>134.67000000000002</v>
      </c>
      <c r="AQ27" s="18">
        <f t="shared" si="12"/>
        <v>20.941999999999979</v>
      </c>
      <c r="AR27" s="40"/>
      <c r="AS27" s="19">
        <f t="shared" si="13"/>
        <v>45</v>
      </c>
      <c r="AT27" s="20">
        <f t="shared" si="14"/>
        <v>108.31199999999998</v>
      </c>
      <c r="AU27" s="21">
        <f t="shared" si="15"/>
        <v>153.31199999999998</v>
      </c>
      <c r="AV27" s="47"/>
      <c r="AW27" s="19">
        <v>70</v>
      </c>
      <c r="AX27" s="20">
        <v>200</v>
      </c>
      <c r="AY27" s="20">
        <v>0</v>
      </c>
      <c r="AZ27" s="20">
        <v>15</v>
      </c>
      <c r="BA27" s="20">
        <v>2</v>
      </c>
      <c r="BB27" s="42">
        <f t="shared" si="16"/>
        <v>287</v>
      </c>
      <c r="BC27" s="43">
        <f t="shared" si="17"/>
        <v>272.64999999999998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8"/>
        <v>47</v>
      </c>
      <c r="BJ27" s="48">
        <f t="shared" si="19"/>
        <v>225.64999999999998</v>
      </c>
      <c r="BK27" s="24">
        <f t="shared" si="20"/>
        <v>108.31199999999998</v>
      </c>
      <c r="BL27" s="48">
        <f t="shared" si="21"/>
        <v>117.33799999999999</v>
      </c>
      <c r="BO27" s="129">
        <f t="shared" si="29"/>
        <v>2071</v>
      </c>
      <c r="BP27" s="129">
        <f t="shared" si="30"/>
        <v>70</v>
      </c>
      <c r="BQ27" s="129">
        <f t="shared" si="31"/>
        <v>895</v>
      </c>
      <c r="BR27" s="129">
        <f t="shared" si="32"/>
        <v>33</v>
      </c>
      <c r="BS27" s="129">
        <f t="shared" si="33"/>
        <v>2966</v>
      </c>
      <c r="BT27" s="129">
        <f t="shared" si="34"/>
        <v>103</v>
      </c>
      <c r="BU27" s="129">
        <f t="shared" si="35"/>
        <v>5</v>
      </c>
      <c r="BV27" s="129">
        <f t="shared" si="36"/>
        <v>123.67</v>
      </c>
      <c r="BW27" s="129">
        <f t="shared" si="37"/>
        <v>0</v>
      </c>
      <c r="BX27" s="129">
        <f t="shared" si="38"/>
        <v>123.67</v>
      </c>
      <c r="BY27" s="133">
        <f t="shared" si="39"/>
        <v>123.67</v>
      </c>
      <c r="BZ27" s="129">
        <f t="shared" si="42"/>
        <v>20.67</v>
      </c>
    </row>
    <row r="28" spans="1:78" ht="18.75">
      <c r="A28" s="78">
        <f t="shared" si="23"/>
        <v>42887</v>
      </c>
      <c r="B28" s="138" t="s">
        <v>15</v>
      </c>
      <c r="C28" s="30">
        <v>816</v>
      </c>
      <c r="D28" s="30">
        <v>839</v>
      </c>
      <c r="E28" s="30">
        <v>499</v>
      </c>
      <c r="F28" s="30">
        <v>57</v>
      </c>
      <c r="G28" s="30"/>
      <c r="H28" s="23">
        <v>16</v>
      </c>
      <c r="I28" s="33">
        <f t="shared" si="43"/>
        <v>2154</v>
      </c>
      <c r="J28" s="33">
        <f t="shared" si="44"/>
        <v>73</v>
      </c>
      <c r="K28" s="23">
        <v>491</v>
      </c>
      <c r="L28" s="14">
        <v>525</v>
      </c>
      <c r="M28" s="14">
        <v>360</v>
      </c>
      <c r="N28" s="14"/>
      <c r="O28" s="14">
        <v>13</v>
      </c>
      <c r="P28" s="14">
        <v>18</v>
      </c>
      <c r="Q28" s="14">
        <v>12</v>
      </c>
      <c r="R28" s="34"/>
      <c r="S28" s="33">
        <f t="shared" si="45"/>
        <v>1016</v>
      </c>
      <c r="T28" s="33">
        <f t="shared" si="24"/>
        <v>43</v>
      </c>
      <c r="U28" s="35">
        <f t="shared" si="46"/>
        <v>116</v>
      </c>
      <c r="V28" s="37">
        <v>3.97</v>
      </c>
      <c r="W28" s="23">
        <v>0</v>
      </c>
      <c r="X28" s="30">
        <v>6.5</v>
      </c>
      <c r="Y28" s="30">
        <v>3.3</v>
      </c>
      <c r="Z28" s="54">
        <v>5.6</v>
      </c>
      <c r="AA28" s="38">
        <v>2.2999999999999998</v>
      </c>
      <c r="AB28" s="38"/>
      <c r="AC28" s="38"/>
      <c r="AD28" s="38"/>
      <c r="AE28" s="38"/>
      <c r="AF28" s="38"/>
      <c r="AG28" s="38"/>
      <c r="AH28" s="44">
        <f t="shared" si="11"/>
        <v>0</v>
      </c>
      <c r="AI28" s="53">
        <v>45</v>
      </c>
      <c r="AJ28" s="15">
        <f t="shared" si="41"/>
        <v>45</v>
      </c>
      <c r="AK28" s="51">
        <f t="shared" si="26"/>
        <v>135.37</v>
      </c>
      <c r="AL28" s="96">
        <f t="shared" si="27"/>
        <v>137.67000000000002</v>
      </c>
      <c r="AM28" s="16">
        <f t="shared" si="40"/>
        <v>92.670000000000016</v>
      </c>
      <c r="AN28" s="50"/>
      <c r="AO28" s="46"/>
      <c r="AP28" s="17">
        <f t="shared" si="28"/>
        <v>137.67000000000002</v>
      </c>
      <c r="AQ28" s="18">
        <f t="shared" si="12"/>
        <v>17.941999999999979</v>
      </c>
      <c r="AR28" s="40"/>
      <c r="AS28" s="19">
        <f t="shared" si="13"/>
        <v>45</v>
      </c>
      <c r="AT28" s="20">
        <f t="shared" si="14"/>
        <v>108.31199999999998</v>
      </c>
      <c r="AU28" s="21">
        <f t="shared" si="15"/>
        <v>153.31199999999998</v>
      </c>
      <c r="AV28" s="47"/>
      <c r="AW28" s="19">
        <v>70</v>
      </c>
      <c r="AX28" s="20">
        <v>200</v>
      </c>
      <c r="AY28" s="20">
        <v>0</v>
      </c>
      <c r="AZ28" s="20">
        <v>15</v>
      </c>
      <c r="BA28" s="20">
        <v>2</v>
      </c>
      <c r="BB28" s="42">
        <f t="shared" si="16"/>
        <v>287</v>
      </c>
      <c r="BC28" s="43">
        <f t="shared" si="17"/>
        <v>272.64999999999998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8"/>
        <v>47</v>
      </c>
      <c r="BJ28" s="48">
        <f t="shared" si="19"/>
        <v>225.64999999999998</v>
      </c>
      <c r="BK28" s="24">
        <f t="shared" si="20"/>
        <v>108.31199999999998</v>
      </c>
      <c r="BL28" s="48">
        <f t="shared" si="21"/>
        <v>117.33799999999999</v>
      </c>
      <c r="BO28" s="129">
        <f t="shared" si="29"/>
        <v>2154</v>
      </c>
      <c r="BP28" s="129">
        <f t="shared" si="30"/>
        <v>73</v>
      </c>
      <c r="BQ28" s="129">
        <f t="shared" si="31"/>
        <v>1016</v>
      </c>
      <c r="BR28" s="129">
        <f t="shared" si="32"/>
        <v>31</v>
      </c>
      <c r="BS28" s="129">
        <f t="shared" si="33"/>
        <v>3170</v>
      </c>
      <c r="BT28" s="129">
        <f t="shared" si="34"/>
        <v>104</v>
      </c>
      <c r="BU28" s="129">
        <f t="shared" si="35"/>
        <v>5.6</v>
      </c>
      <c r="BV28" s="129">
        <f t="shared" si="36"/>
        <v>125.66999999999999</v>
      </c>
      <c r="BW28" s="129">
        <f t="shared" si="37"/>
        <v>0</v>
      </c>
      <c r="BX28" s="129">
        <f t="shared" si="38"/>
        <v>125.66999999999999</v>
      </c>
      <c r="BY28" s="133">
        <f t="shared" si="39"/>
        <v>125.66999999999999</v>
      </c>
      <c r="BZ28" s="129">
        <f t="shared" si="42"/>
        <v>21.669999999999998</v>
      </c>
    </row>
    <row r="29" spans="1:78" ht="18.75">
      <c r="A29" s="78">
        <f t="shared" si="23"/>
        <v>42887</v>
      </c>
      <c r="B29" s="138" t="s">
        <v>32</v>
      </c>
      <c r="C29" s="30">
        <v>825</v>
      </c>
      <c r="D29" s="30">
        <v>882</v>
      </c>
      <c r="E29" s="30">
        <v>502</v>
      </c>
      <c r="F29" s="30">
        <v>58</v>
      </c>
      <c r="G29" s="30"/>
      <c r="H29" s="23">
        <v>20</v>
      </c>
      <c r="I29" s="33">
        <f t="shared" si="43"/>
        <v>2209</v>
      </c>
      <c r="J29" s="33">
        <f t="shared" si="44"/>
        <v>78</v>
      </c>
      <c r="K29" s="23">
        <v>398</v>
      </c>
      <c r="L29" s="14">
        <v>528</v>
      </c>
      <c r="M29" s="14">
        <v>260</v>
      </c>
      <c r="N29" s="14"/>
      <c r="O29" s="14">
        <v>13</v>
      </c>
      <c r="P29" s="14">
        <v>18</v>
      </c>
      <c r="Q29" s="14">
        <v>8</v>
      </c>
      <c r="R29" s="34"/>
      <c r="S29" s="33">
        <f t="shared" si="45"/>
        <v>926</v>
      </c>
      <c r="T29" s="33">
        <f t="shared" si="24"/>
        <v>39</v>
      </c>
      <c r="U29" s="35">
        <f t="shared" si="46"/>
        <v>117</v>
      </c>
      <c r="V29" s="37">
        <v>3.97</v>
      </c>
      <c r="W29" s="23">
        <v>0</v>
      </c>
      <c r="X29" s="30">
        <v>6.5</v>
      </c>
      <c r="Y29" s="30">
        <v>3.3</v>
      </c>
      <c r="Z29" s="54">
        <v>5.6</v>
      </c>
      <c r="AA29" s="38">
        <v>2.2999999999999998</v>
      </c>
      <c r="AB29" s="38"/>
      <c r="AC29" s="38"/>
      <c r="AD29" s="38"/>
      <c r="AE29" s="38"/>
      <c r="AF29" s="38"/>
      <c r="AG29" s="38"/>
      <c r="AH29" s="44">
        <f t="shared" si="11"/>
        <v>0</v>
      </c>
      <c r="AI29" s="53">
        <v>45</v>
      </c>
      <c r="AJ29" s="15">
        <f>AH29+AI29</f>
        <v>45</v>
      </c>
      <c r="AK29" s="51">
        <f t="shared" si="26"/>
        <v>136.37</v>
      </c>
      <c r="AL29" s="96">
        <f t="shared" si="27"/>
        <v>138.67000000000002</v>
      </c>
      <c r="AM29" s="16">
        <f t="shared" si="40"/>
        <v>93.670000000000016</v>
      </c>
      <c r="AN29" s="50"/>
      <c r="AO29" s="46"/>
      <c r="AP29" s="17">
        <f t="shared" si="28"/>
        <v>138.67000000000002</v>
      </c>
      <c r="AQ29" s="18">
        <f t="shared" si="12"/>
        <v>16.941999999999979</v>
      </c>
      <c r="AR29" s="40"/>
      <c r="AS29" s="19">
        <f t="shared" si="13"/>
        <v>45</v>
      </c>
      <c r="AT29" s="20">
        <f t="shared" si="14"/>
        <v>108.31199999999998</v>
      </c>
      <c r="AU29" s="21">
        <f t="shared" si="15"/>
        <v>153.31199999999998</v>
      </c>
      <c r="AV29" s="47"/>
      <c r="AW29" s="19">
        <v>70</v>
      </c>
      <c r="AX29" s="20">
        <v>200</v>
      </c>
      <c r="AY29" s="20">
        <v>0</v>
      </c>
      <c r="AZ29" s="20">
        <v>15</v>
      </c>
      <c r="BA29" s="20">
        <v>2</v>
      </c>
      <c r="BB29" s="42">
        <f t="shared" si="16"/>
        <v>287</v>
      </c>
      <c r="BC29" s="43">
        <f t="shared" si="17"/>
        <v>272.64999999999998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8"/>
        <v>47</v>
      </c>
      <c r="BJ29" s="48">
        <f t="shared" si="19"/>
        <v>225.64999999999998</v>
      </c>
      <c r="BK29" s="24">
        <f t="shared" si="20"/>
        <v>108.31199999999998</v>
      </c>
      <c r="BL29" s="48">
        <f t="shared" si="21"/>
        <v>117.33799999999999</v>
      </c>
      <c r="BO29" s="129">
        <f t="shared" si="29"/>
        <v>2209</v>
      </c>
      <c r="BP29" s="129">
        <f t="shared" si="30"/>
        <v>78</v>
      </c>
      <c r="BQ29" s="129">
        <f t="shared" si="31"/>
        <v>926</v>
      </c>
      <c r="BR29" s="129">
        <f t="shared" si="32"/>
        <v>31</v>
      </c>
      <c r="BS29" s="129">
        <f t="shared" si="33"/>
        <v>3135</v>
      </c>
      <c r="BT29" s="129">
        <f t="shared" si="34"/>
        <v>109</v>
      </c>
      <c r="BU29" s="129">
        <f t="shared" si="35"/>
        <v>5.6</v>
      </c>
      <c r="BV29" s="129">
        <f t="shared" si="36"/>
        <v>130.67000000000002</v>
      </c>
      <c r="BW29" s="129">
        <f t="shared" si="37"/>
        <v>0</v>
      </c>
      <c r="BX29" s="129">
        <f t="shared" si="38"/>
        <v>130.67000000000002</v>
      </c>
      <c r="BY29" s="133">
        <f t="shared" si="39"/>
        <v>130.67000000000002</v>
      </c>
      <c r="BZ29" s="129">
        <f t="shared" si="42"/>
        <v>21.669999999999998</v>
      </c>
    </row>
    <row r="30" spans="1:78" ht="18.75">
      <c r="A30" s="78">
        <f t="shared" si="23"/>
        <v>42887</v>
      </c>
      <c r="B30" s="138" t="s">
        <v>16</v>
      </c>
      <c r="C30" s="30">
        <v>840</v>
      </c>
      <c r="D30" s="30">
        <v>839</v>
      </c>
      <c r="E30" s="30">
        <v>507</v>
      </c>
      <c r="F30" s="30">
        <v>58</v>
      </c>
      <c r="G30" s="30"/>
      <c r="H30" s="23">
        <v>17</v>
      </c>
      <c r="I30" s="33">
        <f t="shared" si="43"/>
        <v>2186</v>
      </c>
      <c r="J30" s="33">
        <f t="shared" si="44"/>
        <v>75</v>
      </c>
      <c r="K30" s="23">
        <v>394</v>
      </c>
      <c r="L30" s="14">
        <v>526</v>
      </c>
      <c r="M30" s="14">
        <v>310</v>
      </c>
      <c r="N30" s="14"/>
      <c r="O30" s="14">
        <v>13</v>
      </c>
      <c r="P30" s="14">
        <v>18</v>
      </c>
      <c r="Q30" s="14">
        <v>11</v>
      </c>
      <c r="R30" s="34"/>
      <c r="S30" s="33">
        <f t="shared" si="45"/>
        <v>920</v>
      </c>
      <c r="T30" s="33">
        <f t="shared" si="24"/>
        <v>42</v>
      </c>
      <c r="U30" s="35">
        <f t="shared" si="46"/>
        <v>117</v>
      </c>
      <c r="V30" s="37">
        <v>3.97</v>
      </c>
      <c r="W30" s="23">
        <v>0</v>
      </c>
      <c r="X30" s="30">
        <v>6.5</v>
      </c>
      <c r="Y30" s="30">
        <v>3.3</v>
      </c>
      <c r="Z30" s="54">
        <v>5.8</v>
      </c>
      <c r="AA30" s="38">
        <v>2.6</v>
      </c>
      <c r="AB30" s="38"/>
      <c r="AC30" s="38"/>
      <c r="AD30" s="38"/>
      <c r="AE30" s="38"/>
      <c r="AF30" s="38"/>
      <c r="AG30" s="38"/>
      <c r="AH30" s="44">
        <f t="shared" si="11"/>
        <v>0</v>
      </c>
      <c r="AI30" s="53">
        <v>45</v>
      </c>
      <c r="AJ30" s="15">
        <f t="shared" si="41"/>
        <v>45</v>
      </c>
      <c r="AK30" s="51">
        <f t="shared" si="26"/>
        <v>136.57000000000002</v>
      </c>
      <c r="AL30" s="96">
        <f t="shared" si="27"/>
        <v>139.17000000000002</v>
      </c>
      <c r="AM30" s="16">
        <f t="shared" si="40"/>
        <v>94.170000000000016</v>
      </c>
      <c r="AN30" s="50"/>
      <c r="AO30" s="46"/>
      <c r="AP30" s="17">
        <f t="shared" si="28"/>
        <v>139.17000000000002</v>
      </c>
      <c r="AQ30" s="18">
        <f t="shared" si="12"/>
        <v>16.741999999999962</v>
      </c>
      <c r="AR30" s="40"/>
      <c r="AS30" s="19">
        <f t="shared" si="13"/>
        <v>45</v>
      </c>
      <c r="AT30" s="20">
        <f t="shared" si="14"/>
        <v>108.31199999999998</v>
      </c>
      <c r="AU30" s="21">
        <f t="shared" si="15"/>
        <v>153.31199999999998</v>
      </c>
      <c r="AV30" s="47"/>
      <c r="AW30" s="19">
        <v>70</v>
      </c>
      <c r="AX30" s="20">
        <v>200</v>
      </c>
      <c r="AY30" s="20">
        <v>0</v>
      </c>
      <c r="AZ30" s="20">
        <v>15</v>
      </c>
      <c r="BA30" s="20">
        <v>2</v>
      </c>
      <c r="BB30" s="42">
        <f t="shared" si="16"/>
        <v>287</v>
      </c>
      <c r="BC30" s="43">
        <f t="shared" si="17"/>
        <v>272.64999999999998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8"/>
        <v>47</v>
      </c>
      <c r="BJ30" s="48">
        <f t="shared" si="19"/>
        <v>225.64999999999998</v>
      </c>
      <c r="BK30" s="24">
        <f t="shared" si="20"/>
        <v>108.31199999999998</v>
      </c>
      <c r="BL30" s="48">
        <f t="shared" si="21"/>
        <v>117.33799999999999</v>
      </c>
      <c r="BO30" s="129">
        <f t="shared" si="29"/>
        <v>2186</v>
      </c>
      <c r="BP30" s="129">
        <f t="shared" si="30"/>
        <v>75</v>
      </c>
      <c r="BQ30" s="129">
        <f t="shared" si="31"/>
        <v>920</v>
      </c>
      <c r="BR30" s="129">
        <f t="shared" si="32"/>
        <v>31</v>
      </c>
      <c r="BS30" s="129">
        <f t="shared" si="33"/>
        <v>3106</v>
      </c>
      <c r="BT30" s="129">
        <f t="shared" si="34"/>
        <v>106</v>
      </c>
      <c r="BU30" s="129">
        <f t="shared" si="35"/>
        <v>5.8</v>
      </c>
      <c r="BV30" s="129">
        <f t="shared" si="36"/>
        <v>128.16999999999999</v>
      </c>
      <c r="BW30" s="129">
        <f t="shared" si="37"/>
        <v>0</v>
      </c>
      <c r="BX30" s="129">
        <f t="shared" si="38"/>
        <v>128.16999999999999</v>
      </c>
      <c r="BY30" s="133">
        <f t="shared" si="39"/>
        <v>128.16999999999999</v>
      </c>
      <c r="BZ30" s="129">
        <f t="shared" si="42"/>
        <v>22.17</v>
      </c>
    </row>
    <row r="31" spans="1:78" ht="18.75">
      <c r="A31" s="78">
        <f t="shared" si="23"/>
        <v>42887</v>
      </c>
      <c r="B31" s="138" t="s">
        <v>45</v>
      </c>
      <c r="C31" s="30">
        <v>847</v>
      </c>
      <c r="D31" s="30">
        <v>900</v>
      </c>
      <c r="E31" s="30">
        <v>521</v>
      </c>
      <c r="F31" s="30">
        <v>59</v>
      </c>
      <c r="G31" s="30"/>
      <c r="H31" s="23">
        <v>17</v>
      </c>
      <c r="I31" s="33">
        <f t="shared" si="43"/>
        <v>2268</v>
      </c>
      <c r="J31" s="33">
        <f t="shared" si="44"/>
        <v>76</v>
      </c>
      <c r="K31" s="23">
        <v>407</v>
      </c>
      <c r="L31" s="14">
        <v>540</v>
      </c>
      <c r="M31" s="14">
        <v>310</v>
      </c>
      <c r="N31" s="14"/>
      <c r="O31" s="14">
        <v>13</v>
      </c>
      <c r="P31" s="14">
        <v>18</v>
      </c>
      <c r="Q31" s="14">
        <v>11</v>
      </c>
      <c r="R31" s="34"/>
      <c r="S31" s="33">
        <f t="shared" si="45"/>
        <v>947</v>
      </c>
      <c r="T31" s="33">
        <f t="shared" si="24"/>
        <v>42</v>
      </c>
      <c r="U31" s="35">
        <f t="shared" si="46"/>
        <v>118</v>
      </c>
      <c r="V31" s="37">
        <v>3.97</v>
      </c>
      <c r="W31" s="23">
        <v>0</v>
      </c>
      <c r="X31" s="30">
        <v>6.2</v>
      </c>
      <c r="Y31" s="30">
        <v>3.3</v>
      </c>
      <c r="Z31" s="54">
        <v>5.8</v>
      </c>
      <c r="AA31" s="38">
        <v>2.6</v>
      </c>
      <c r="AB31" s="38"/>
      <c r="AC31" s="38"/>
      <c r="AD31" s="38"/>
      <c r="AE31" s="38"/>
      <c r="AF31" s="38"/>
      <c r="AG31" s="38"/>
      <c r="AH31" s="44">
        <f t="shared" si="11"/>
        <v>0</v>
      </c>
      <c r="AI31" s="53">
        <v>45</v>
      </c>
      <c r="AJ31" s="15">
        <f t="shared" si="41"/>
        <v>45</v>
      </c>
      <c r="AK31" s="51">
        <f t="shared" si="26"/>
        <v>137.27000000000001</v>
      </c>
      <c r="AL31" s="96">
        <f t="shared" si="27"/>
        <v>139.87</v>
      </c>
      <c r="AM31" s="16">
        <f t="shared" si="40"/>
        <v>94.87</v>
      </c>
      <c r="AN31" s="50"/>
      <c r="AO31" s="46"/>
      <c r="AP31" s="17">
        <f t="shared" si="28"/>
        <v>139.87</v>
      </c>
      <c r="AQ31" s="18">
        <f t="shared" si="12"/>
        <v>16.041999999999973</v>
      </c>
      <c r="AR31" s="40"/>
      <c r="AS31" s="19">
        <f t="shared" si="13"/>
        <v>45</v>
      </c>
      <c r="AT31" s="20">
        <f t="shared" si="14"/>
        <v>108.31199999999998</v>
      </c>
      <c r="AU31" s="21">
        <f t="shared" si="15"/>
        <v>153.31199999999998</v>
      </c>
      <c r="AV31" s="47"/>
      <c r="AW31" s="19">
        <v>70</v>
      </c>
      <c r="AX31" s="20">
        <v>200</v>
      </c>
      <c r="AY31" s="20">
        <v>0</v>
      </c>
      <c r="AZ31" s="20">
        <v>15</v>
      </c>
      <c r="BA31" s="20">
        <v>2</v>
      </c>
      <c r="BB31" s="42">
        <f t="shared" si="16"/>
        <v>287</v>
      </c>
      <c r="BC31" s="43">
        <f t="shared" si="17"/>
        <v>272.64999999999998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8"/>
        <v>47</v>
      </c>
      <c r="BJ31" s="48">
        <f t="shared" si="19"/>
        <v>225.64999999999998</v>
      </c>
      <c r="BK31" s="24">
        <f t="shared" si="20"/>
        <v>108.31199999999998</v>
      </c>
      <c r="BL31" s="48">
        <f t="shared" si="21"/>
        <v>117.33799999999999</v>
      </c>
      <c r="BO31" s="129">
        <f t="shared" si="29"/>
        <v>2268</v>
      </c>
      <c r="BP31" s="129">
        <f t="shared" si="30"/>
        <v>76</v>
      </c>
      <c r="BQ31" s="129">
        <f t="shared" si="31"/>
        <v>947</v>
      </c>
      <c r="BR31" s="129">
        <f t="shared" si="32"/>
        <v>31</v>
      </c>
      <c r="BS31" s="129">
        <f t="shared" si="33"/>
        <v>3215</v>
      </c>
      <c r="BT31" s="129">
        <f t="shared" si="34"/>
        <v>107</v>
      </c>
      <c r="BU31" s="129">
        <f t="shared" si="35"/>
        <v>5.8</v>
      </c>
      <c r="BV31" s="129">
        <f t="shared" si="36"/>
        <v>128.87</v>
      </c>
      <c r="BW31" s="129">
        <f t="shared" si="37"/>
        <v>0</v>
      </c>
      <c r="BX31" s="129">
        <f t="shared" si="38"/>
        <v>128.87</v>
      </c>
      <c r="BY31" s="133">
        <f t="shared" si="39"/>
        <v>128.87</v>
      </c>
      <c r="BZ31" s="129">
        <f t="shared" si="42"/>
        <v>21.87</v>
      </c>
    </row>
    <row r="32" spans="1:78" ht="18.75">
      <c r="A32" s="78">
        <f t="shared" si="23"/>
        <v>42887</v>
      </c>
      <c r="B32" s="138" t="s">
        <v>17</v>
      </c>
      <c r="C32" s="30">
        <v>848</v>
      </c>
      <c r="D32" s="30">
        <v>915</v>
      </c>
      <c r="E32" s="30">
        <v>526</v>
      </c>
      <c r="F32" s="30">
        <v>60</v>
      </c>
      <c r="G32" s="30"/>
      <c r="H32" s="23">
        <v>17</v>
      </c>
      <c r="I32" s="33">
        <f t="shared" si="43"/>
        <v>2289</v>
      </c>
      <c r="J32" s="33">
        <f t="shared" si="44"/>
        <v>77</v>
      </c>
      <c r="K32" s="23">
        <v>413</v>
      </c>
      <c r="L32" s="14">
        <v>543</v>
      </c>
      <c r="M32" s="14">
        <v>330</v>
      </c>
      <c r="N32" s="14"/>
      <c r="O32" s="14">
        <v>13</v>
      </c>
      <c r="P32" s="14">
        <v>18</v>
      </c>
      <c r="Q32" s="14">
        <v>11</v>
      </c>
      <c r="R32" s="34"/>
      <c r="S32" s="33">
        <f t="shared" si="45"/>
        <v>956</v>
      </c>
      <c r="T32" s="33">
        <f t="shared" si="24"/>
        <v>42</v>
      </c>
      <c r="U32" s="35">
        <f t="shared" si="46"/>
        <v>119</v>
      </c>
      <c r="V32" s="37">
        <v>4.58</v>
      </c>
      <c r="W32" s="23">
        <v>0</v>
      </c>
      <c r="X32" s="30">
        <v>6.2</v>
      </c>
      <c r="Y32" s="30">
        <v>3.5</v>
      </c>
      <c r="Z32" s="54">
        <v>6.2</v>
      </c>
      <c r="AA32" s="38">
        <v>2.5</v>
      </c>
      <c r="AB32" s="38"/>
      <c r="AC32" s="38"/>
      <c r="AD32" s="38"/>
      <c r="AE32" s="38"/>
      <c r="AF32" s="38"/>
      <c r="AG32" s="38"/>
      <c r="AH32" s="44">
        <f t="shared" si="11"/>
        <v>0</v>
      </c>
      <c r="AI32" s="53">
        <v>45</v>
      </c>
      <c r="AJ32" s="15">
        <f t="shared" si="41"/>
        <v>45</v>
      </c>
      <c r="AK32" s="51">
        <f t="shared" si="26"/>
        <v>139.47999999999999</v>
      </c>
      <c r="AL32" s="96">
        <f t="shared" si="27"/>
        <v>141.97999999999999</v>
      </c>
      <c r="AM32" s="16">
        <f t="shared" si="40"/>
        <v>96.97999999999999</v>
      </c>
      <c r="AN32" s="50"/>
      <c r="AO32" s="46"/>
      <c r="AP32" s="17">
        <f t="shared" si="28"/>
        <v>141.97999999999999</v>
      </c>
      <c r="AQ32" s="18">
        <f t="shared" si="12"/>
        <v>13.831999999999994</v>
      </c>
      <c r="AR32" s="40"/>
      <c r="AS32" s="19">
        <f t="shared" si="13"/>
        <v>45</v>
      </c>
      <c r="AT32" s="20">
        <f t="shared" si="14"/>
        <v>108.31199999999998</v>
      </c>
      <c r="AU32" s="21">
        <f t="shared" si="15"/>
        <v>153.31199999999998</v>
      </c>
      <c r="AV32" s="47"/>
      <c r="AW32" s="19">
        <v>70</v>
      </c>
      <c r="AX32" s="20">
        <v>200</v>
      </c>
      <c r="AY32" s="20">
        <v>0</v>
      </c>
      <c r="AZ32" s="20">
        <v>15</v>
      </c>
      <c r="BA32" s="20">
        <v>2</v>
      </c>
      <c r="BB32" s="42">
        <f t="shared" si="16"/>
        <v>287</v>
      </c>
      <c r="BC32" s="43">
        <f t="shared" si="17"/>
        <v>272.64999999999998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8"/>
        <v>47</v>
      </c>
      <c r="BJ32" s="48">
        <f t="shared" si="19"/>
        <v>225.64999999999998</v>
      </c>
      <c r="BK32" s="24">
        <f t="shared" si="20"/>
        <v>108.31199999999998</v>
      </c>
      <c r="BL32" s="48">
        <f t="shared" si="21"/>
        <v>117.33799999999999</v>
      </c>
      <c r="BO32" s="129">
        <f t="shared" si="29"/>
        <v>2289</v>
      </c>
      <c r="BP32" s="129">
        <f t="shared" si="30"/>
        <v>77</v>
      </c>
      <c r="BQ32" s="129">
        <f t="shared" si="31"/>
        <v>956</v>
      </c>
      <c r="BR32" s="129">
        <f t="shared" si="32"/>
        <v>31</v>
      </c>
      <c r="BS32" s="129">
        <f t="shared" si="33"/>
        <v>3245</v>
      </c>
      <c r="BT32" s="129">
        <f t="shared" si="34"/>
        <v>108</v>
      </c>
      <c r="BU32" s="129">
        <f t="shared" si="35"/>
        <v>6.2</v>
      </c>
      <c r="BV32" s="129">
        <f t="shared" si="36"/>
        <v>130.97999999999999</v>
      </c>
      <c r="BW32" s="129">
        <f t="shared" si="37"/>
        <v>0</v>
      </c>
      <c r="BX32" s="129">
        <f t="shared" si="38"/>
        <v>130.97999999999999</v>
      </c>
      <c r="BY32" s="133">
        <f t="shared" si="39"/>
        <v>130.97999999999999</v>
      </c>
      <c r="BZ32" s="129">
        <f t="shared" si="42"/>
        <v>22.98</v>
      </c>
    </row>
    <row r="33" spans="1:78" ht="18.75">
      <c r="A33" s="78">
        <f t="shared" si="23"/>
        <v>42887</v>
      </c>
      <c r="B33" s="138" t="s">
        <v>46</v>
      </c>
      <c r="C33" s="30">
        <v>861</v>
      </c>
      <c r="D33" s="30">
        <v>916</v>
      </c>
      <c r="E33" s="30">
        <v>531</v>
      </c>
      <c r="F33" s="30">
        <v>61</v>
      </c>
      <c r="G33" s="30"/>
      <c r="H33" s="23">
        <v>18</v>
      </c>
      <c r="I33" s="33">
        <f t="shared" si="43"/>
        <v>2308</v>
      </c>
      <c r="J33" s="33">
        <f t="shared" si="44"/>
        <v>79</v>
      </c>
      <c r="K33" s="23">
        <v>412</v>
      </c>
      <c r="L33" s="14">
        <v>545</v>
      </c>
      <c r="M33" s="14">
        <v>320</v>
      </c>
      <c r="N33" s="14"/>
      <c r="O33" s="14">
        <v>13</v>
      </c>
      <c r="P33" s="14">
        <v>18</v>
      </c>
      <c r="Q33" s="14">
        <v>11</v>
      </c>
      <c r="R33" s="34"/>
      <c r="S33" s="33">
        <f t="shared" si="45"/>
        <v>957</v>
      </c>
      <c r="T33" s="33">
        <f t="shared" si="24"/>
        <v>42</v>
      </c>
      <c r="U33" s="35">
        <f t="shared" si="46"/>
        <v>121</v>
      </c>
      <c r="V33" s="37">
        <v>4.58</v>
      </c>
      <c r="W33" s="23">
        <v>0</v>
      </c>
      <c r="X33" s="30">
        <v>6.2</v>
      </c>
      <c r="Y33" s="30">
        <v>3.5</v>
      </c>
      <c r="Z33" s="54">
        <v>6.2</v>
      </c>
      <c r="AA33" s="38">
        <v>2.5</v>
      </c>
      <c r="AB33" s="38"/>
      <c r="AC33" s="38"/>
      <c r="AD33" s="38"/>
      <c r="AE33" s="38"/>
      <c r="AF33" s="38"/>
      <c r="AG33" s="38"/>
      <c r="AH33" s="44">
        <f t="shared" si="11"/>
        <v>0</v>
      </c>
      <c r="AI33" s="53">
        <v>60</v>
      </c>
      <c r="AJ33" s="15">
        <f t="shared" si="41"/>
        <v>60</v>
      </c>
      <c r="AK33" s="51">
        <f t="shared" si="26"/>
        <v>141.47999999999999</v>
      </c>
      <c r="AL33" s="96">
        <f t="shared" si="27"/>
        <v>143.97999999999999</v>
      </c>
      <c r="AM33" s="16">
        <f t="shared" si="40"/>
        <v>83.97999999999999</v>
      </c>
      <c r="AN33" s="50"/>
      <c r="AO33" s="46"/>
      <c r="AP33" s="17">
        <f t="shared" si="28"/>
        <v>143.97999999999999</v>
      </c>
      <c r="AQ33" s="18">
        <f t="shared" si="12"/>
        <v>26.831999999999994</v>
      </c>
      <c r="AR33" s="40"/>
      <c r="AS33" s="19">
        <f t="shared" si="13"/>
        <v>60</v>
      </c>
      <c r="AT33" s="20">
        <f t="shared" si="14"/>
        <v>108.31199999999998</v>
      </c>
      <c r="AU33" s="21">
        <f t="shared" si="15"/>
        <v>168.31199999999998</v>
      </c>
      <c r="AV33" s="47"/>
      <c r="AW33" s="19">
        <v>70</v>
      </c>
      <c r="AX33" s="20">
        <v>200</v>
      </c>
      <c r="AY33" s="20">
        <v>0</v>
      </c>
      <c r="AZ33" s="20">
        <v>15</v>
      </c>
      <c r="BA33" s="20">
        <v>2</v>
      </c>
      <c r="BB33" s="42">
        <f t="shared" si="16"/>
        <v>287</v>
      </c>
      <c r="BC33" s="43">
        <f t="shared" si="17"/>
        <v>272.64999999999998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8"/>
        <v>47</v>
      </c>
      <c r="BJ33" s="48">
        <f t="shared" si="19"/>
        <v>225.64999999999998</v>
      </c>
      <c r="BK33" s="24">
        <f t="shared" si="20"/>
        <v>108.31199999999998</v>
      </c>
      <c r="BL33" s="48">
        <f t="shared" si="21"/>
        <v>117.33799999999999</v>
      </c>
      <c r="BO33" s="129">
        <f t="shared" si="29"/>
        <v>2308</v>
      </c>
      <c r="BP33" s="129">
        <f t="shared" si="30"/>
        <v>79</v>
      </c>
      <c r="BQ33" s="129">
        <f t="shared" si="31"/>
        <v>957</v>
      </c>
      <c r="BR33" s="129">
        <f t="shared" si="32"/>
        <v>31</v>
      </c>
      <c r="BS33" s="129">
        <f t="shared" si="33"/>
        <v>3265</v>
      </c>
      <c r="BT33" s="129">
        <f t="shared" si="34"/>
        <v>110</v>
      </c>
      <c r="BU33" s="129">
        <f t="shared" si="35"/>
        <v>6.2</v>
      </c>
      <c r="BV33" s="129">
        <f t="shared" si="36"/>
        <v>132.97999999999999</v>
      </c>
      <c r="BW33" s="129">
        <f t="shared" si="37"/>
        <v>0</v>
      </c>
      <c r="BX33" s="129">
        <f t="shared" si="38"/>
        <v>132.97999999999999</v>
      </c>
      <c r="BY33" s="133">
        <f t="shared" si="39"/>
        <v>132.97999999999999</v>
      </c>
      <c r="BZ33" s="129">
        <f t="shared" si="42"/>
        <v>22.98</v>
      </c>
    </row>
    <row r="34" spans="1:78" ht="18.75">
      <c r="A34" s="78">
        <f t="shared" si="23"/>
        <v>42887</v>
      </c>
      <c r="B34" s="138" t="s">
        <v>18</v>
      </c>
      <c r="C34" s="30">
        <v>857</v>
      </c>
      <c r="D34" s="30">
        <v>886</v>
      </c>
      <c r="E34" s="41">
        <v>533</v>
      </c>
      <c r="F34" s="30">
        <v>60</v>
      </c>
      <c r="G34" s="30"/>
      <c r="H34" s="23">
        <v>18</v>
      </c>
      <c r="I34" s="33">
        <f t="shared" si="43"/>
        <v>2276</v>
      </c>
      <c r="J34" s="33">
        <f t="shared" si="44"/>
        <v>78</v>
      </c>
      <c r="K34" s="23">
        <v>405</v>
      </c>
      <c r="L34" s="14">
        <v>521</v>
      </c>
      <c r="M34" s="14">
        <v>330</v>
      </c>
      <c r="N34" s="14"/>
      <c r="O34" s="14">
        <v>13</v>
      </c>
      <c r="P34" s="14">
        <v>18</v>
      </c>
      <c r="Q34" s="14">
        <v>11</v>
      </c>
      <c r="R34" s="34"/>
      <c r="S34" s="33">
        <f t="shared" si="45"/>
        <v>926</v>
      </c>
      <c r="T34" s="33">
        <f t="shared" si="24"/>
        <v>42</v>
      </c>
      <c r="U34" s="35">
        <f t="shared" si="46"/>
        <v>120</v>
      </c>
      <c r="V34" s="37">
        <v>4.58</v>
      </c>
      <c r="W34" s="23">
        <v>0</v>
      </c>
      <c r="X34" s="30">
        <v>6.2</v>
      </c>
      <c r="Y34" s="30">
        <v>3.5</v>
      </c>
      <c r="Z34" s="54">
        <v>6.1</v>
      </c>
      <c r="AA34" s="38">
        <v>2.6</v>
      </c>
      <c r="AB34" s="38"/>
      <c r="AC34" s="38"/>
      <c r="AD34" s="38"/>
      <c r="AE34" s="38">
        <v>0.8</v>
      </c>
      <c r="AF34" s="38"/>
      <c r="AG34" s="38"/>
      <c r="AH34" s="44">
        <f t="shared" si="11"/>
        <v>0.8</v>
      </c>
      <c r="AI34" s="53">
        <v>60</v>
      </c>
      <c r="AJ34" s="15">
        <f t="shared" si="41"/>
        <v>60.8</v>
      </c>
      <c r="AK34" s="51">
        <f t="shared" si="26"/>
        <v>141.18</v>
      </c>
      <c r="AL34" s="96">
        <f t="shared" si="27"/>
        <v>143.78</v>
      </c>
      <c r="AM34" s="16">
        <f t="shared" si="40"/>
        <v>82.98</v>
      </c>
      <c r="AN34" s="50"/>
      <c r="AO34" s="46"/>
      <c r="AP34" s="17">
        <f t="shared" si="28"/>
        <v>143.78</v>
      </c>
      <c r="AQ34" s="18">
        <f t="shared" si="12"/>
        <v>27.93199999999996</v>
      </c>
      <c r="AR34" s="40"/>
      <c r="AS34" s="19">
        <f t="shared" si="13"/>
        <v>60.8</v>
      </c>
      <c r="AT34" s="20">
        <f t="shared" si="14"/>
        <v>108.31199999999998</v>
      </c>
      <c r="AU34" s="21">
        <f t="shared" si="15"/>
        <v>169.11199999999997</v>
      </c>
      <c r="AV34" s="47"/>
      <c r="AW34" s="19">
        <v>70</v>
      </c>
      <c r="AX34" s="20">
        <v>200</v>
      </c>
      <c r="AY34" s="20">
        <v>0</v>
      </c>
      <c r="AZ34" s="20">
        <v>15</v>
      </c>
      <c r="BA34" s="20">
        <v>2</v>
      </c>
      <c r="BB34" s="42">
        <f t="shared" si="16"/>
        <v>287</v>
      </c>
      <c r="BC34" s="43">
        <f t="shared" si="17"/>
        <v>272.64999999999998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8"/>
        <v>47</v>
      </c>
      <c r="BJ34" s="48">
        <f t="shared" si="19"/>
        <v>225.64999999999998</v>
      </c>
      <c r="BK34" s="24">
        <f t="shared" si="20"/>
        <v>108.31199999999998</v>
      </c>
      <c r="BL34" s="48">
        <f t="shared" si="21"/>
        <v>117.33799999999999</v>
      </c>
      <c r="BO34" s="129">
        <f t="shared" si="29"/>
        <v>2276</v>
      </c>
      <c r="BP34" s="129">
        <f t="shared" si="30"/>
        <v>78</v>
      </c>
      <c r="BQ34" s="129">
        <f t="shared" si="31"/>
        <v>926</v>
      </c>
      <c r="BR34" s="129">
        <f t="shared" si="32"/>
        <v>31</v>
      </c>
      <c r="BS34" s="129">
        <f t="shared" si="33"/>
        <v>3202</v>
      </c>
      <c r="BT34" s="129">
        <f t="shared" si="34"/>
        <v>109</v>
      </c>
      <c r="BU34" s="129">
        <f t="shared" si="35"/>
        <v>6.1</v>
      </c>
      <c r="BV34" s="129">
        <f t="shared" si="36"/>
        <v>131.97999999999999</v>
      </c>
      <c r="BW34" s="129">
        <f t="shared" si="37"/>
        <v>0.8</v>
      </c>
      <c r="BX34" s="129">
        <f t="shared" si="38"/>
        <v>132.78</v>
      </c>
      <c r="BY34" s="133">
        <f t="shared" si="39"/>
        <v>132.78</v>
      </c>
      <c r="BZ34" s="129">
        <f t="shared" si="42"/>
        <v>23.780000000000005</v>
      </c>
    </row>
    <row r="35" spans="1:78" ht="18.75">
      <c r="A35" s="78">
        <f t="shared" si="23"/>
        <v>42887</v>
      </c>
      <c r="B35" s="138" t="s">
        <v>47</v>
      </c>
      <c r="C35" s="30">
        <v>841</v>
      </c>
      <c r="D35" s="30">
        <v>882</v>
      </c>
      <c r="E35" s="41">
        <v>522</v>
      </c>
      <c r="F35" s="30">
        <v>60</v>
      </c>
      <c r="G35" s="30"/>
      <c r="H35" s="23">
        <v>18</v>
      </c>
      <c r="I35" s="33">
        <f t="shared" si="43"/>
        <v>2245</v>
      </c>
      <c r="J35" s="33">
        <f t="shared" si="44"/>
        <v>78</v>
      </c>
      <c r="K35" s="23">
        <v>399</v>
      </c>
      <c r="L35" s="14">
        <v>517</v>
      </c>
      <c r="M35" s="14">
        <v>310</v>
      </c>
      <c r="N35" s="14"/>
      <c r="O35" s="14">
        <v>13</v>
      </c>
      <c r="P35" s="14">
        <v>17</v>
      </c>
      <c r="Q35" s="14">
        <v>11</v>
      </c>
      <c r="R35" s="34"/>
      <c r="S35" s="33">
        <f t="shared" si="45"/>
        <v>916</v>
      </c>
      <c r="T35" s="33">
        <f t="shared" si="24"/>
        <v>41</v>
      </c>
      <c r="U35" s="35">
        <f t="shared" si="46"/>
        <v>119</v>
      </c>
      <c r="V35" s="37">
        <v>4.58</v>
      </c>
      <c r="W35" s="23">
        <v>0</v>
      </c>
      <c r="X35" s="30">
        <v>6.2</v>
      </c>
      <c r="Y35" s="30">
        <v>3.5</v>
      </c>
      <c r="Z35" s="54">
        <v>6.1</v>
      </c>
      <c r="AA35" s="38">
        <v>2.6</v>
      </c>
      <c r="AB35" s="38"/>
      <c r="AC35" s="38"/>
      <c r="AD35" s="38"/>
      <c r="AE35" s="38">
        <v>0.8</v>
      </c>
      <c r="AF35" s="38"/>
      <c r="AG35" s="38"/>
      <c r="AH35" s="44">
        <f t="shared" si="11"/>
        <v>0.8</v>
      </c>
      <c r="AI35" s="53">
        <v>60</v>
      </c>
      <c r="AJ35" s="15">
        <f t="shared" si="41"/>
        <v>60.8</v>
      </c>
      <c r="AK35" s="51">
        <f t="shared" si="26"/>
        <v>140.18</v>
      </c>
      <c r="AL35" s="96">
        <f t="shared" si="27"/>
        <v>142.78</v>
      </c>
      <c r="AM35" s="16">
        <f t="shared" si="40"/>
        <v>81.98</v>
      </c>
      <c r="AN35" s="50"/>
      <c r="AO35" s="46"/>
      <c r="AP35" s="17">
        <f t="shared" si="28"/>
        <v>142.78</v>
      </c>
      <c r="AQ35" s="18">
        <f t="shared" si="12"/>
        <v>28.93199999999996</v>
      </c>
      <c r="AR35" s="40"/>
      <c r="AS35" s="19">
        <f t="shared" si="13"/>
        <v>60.8</v>
      </c>
      <c r="AT35" s="20">
        <f t="shared" si="14"/>
        <v>108.31199999999998</v>
      </c>
      <c r="AU35" s="21">
        <f t="shared" si="15"/>
        <v>169.11199999999997</v>
      </c>
      <c r="AV35" s="47"/>
      <c r="AW35" s="19">
        <v>70</v>
      </c>
      <c r="AX35" s="20">
        <v>200</v>
      </c>
      <c r="AY35" s="20">
        <v>0</v>
      </c>
      <c r="AZ35" s="20">
        <v>15</v>
      </c>
      <c r="BA35" s="20">
        <v>2</v>
      </c>
      <c r="BB35" s="42">
        <f t="shared" si="16"/>
        <v>287</v>
      </c>
      <c r="BC35" s="43">
        <f t="shared" si="17"/>
        <v>272.64999999999998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8"/>
        <v>47</v>
      </c>
      <c r="BJ35" s="48">
        <f t="shared" si="19"/>
        <v>225.64999999999998</v>
      </c>
      <c r="BK35" s="24">
        <f t="shared" si="20"/>
        <v>108.31199999999998</v>
      </c>
      <c r="BL35" s="48">
        <f t="shared" si="21"/>
        <v>117.33799999999999</v>
      </c>
      <c r="BO35" s="129">
        <f t="shared" si="29"/>
        <v>2245</v>
      </c>
      <c r="BP35" s="129">
        <f t="shared" si="30"/>
        <v>78</v>
      </c>
      <c r="BQ35" s="129">
        <f t="shared" si="31"/>
        <v>916</v>
      </c>
      <c r="BR35" s="129">
        <f t="shared" si="32"/>
        <v>30</v>
      </c>
      <c r="BS35" s="129">
        <f t="shared" si="33"/>
        <v>3161</v>
      </c>
      <c r="BT35" s="129">
        <f t="shared" si="34"/>
        <v>108</v>
      </c>
      <c r="BU35" s="129">
        <f t="shared" si="35"/>
        <v>6.1</v>
      </c>
      <c r="BV35" s="129">
        <f t="shared" si="36"/>
        <v>130.97999999999999</v>
      </c>
      <c r="BW35" s="129">
        <f t="shared" si="37"/>
        <v>0.8</v>
      </c>
      <c r="BX35" s="129">
        <f t="shared" si="38"/>
        <v>131.78</v>
      </c>
      <c r="BY35" s="133">
        <f t="shared" si="39"/>
        <v>131.78</v>
      </c>
      <c r="BZ35" s="129">
        <f t="shared" si="42"/>
        <v>23.780000000000005</v>
      </c>
    </row>
    <row r="36" spans="1:78" ht="18.75">
      <c r="A36" s="78">
        <f t="shared" si="23"/>
        <v>42887</v>
      </c>
      <c r="B36" s="138" t="s">
        <v>19</v>
      </c>
      <c r="C36" s="30">
        <v>832</v>
      </c>
      <c r="D36" s="30">
        <v>860</v>
      </c>
      <c r="E36" s="41">
        <v>542</v>
      </c>
      <c r="F36" s="30">
        <v>59</v>
      </c>
      <c r="G36" s="30"/>
      <c r="H36" s="23">
        <v>18</v>
      </c>
      <c r="I36" s="33">
        <f t="shared" si="43"/>
        <v>2234</v>
      </c>
      <c r="J36" s="33">
        <f t="shared" si="44"/>
        <v>77</v>
      </c>
      <c r="K36" s="23">
        <v>400</v>
      </c>
      <c r="L36" s="23">
        <v>502</v>
      </c>
      <c r="M36" s="23">
        <v>340</v>
      </c>
      <c r="N36" s="23"/>
      <c r="O36" s="23">
        <v>13</v>
      </c>
      <c r="P36" s="23">
        <v>17</v>
      </c>
      <c r="Q36" s="23">
        <v>11</v>
      </c>
      <c r="R36" s="34"/>
      <c r="S36" s="33">
        <f t="shared" si="45"/>
        <v>902</v>
      </c>
      <c r="T36" s="33">
        <f t="shared" si="24"/>
        <v>41</v>
      </c>
      <c r="U36" s="35">
        <f t="shared" si="46"/>
        <v>118</v>
      </c>
      <c r="V36" s="37">
        <v>4.58</v>
      </c>
      <c r="W36" s="23">
        <v>0</v>
      </c>
      <c r="X36" s="30">
        <v>6</v>
      </c>
      <c r="Y36" s="30">
        <v>3.4</v>
      </c>
      <c r="Z36" s="54">
        <v>5.7</v>
      </c>
      <c r="AA36" s="38">
        <v>2.5</v>
      </c>
      <c r="AB36" s="38"/>
      <c r="AC36" s="38"/>
      <c r="AD36" s="38"/>
      <c r="AE36" s="38">
        <v>0.75</v>
      </c>
      <c r="AF36" s="38"/>
      <c r="AG36" s="38"/>
      <c r="AH36" s="44">
        <f t="shared" si="11"/>
        <v>0.75</v>
      </c>
      <c r="AI36" s="53">
        <v>60</v>
      </c>
      <c r="AJ36" s="15">
        <f t="shared" si="41"/>
        <v>60.75</v>
      </c>
      <c r="AK36" s="51">
        <f t="shared" si="26"/>
        <v>138.42999999999998</v>
      </c>
      <c r="AL36" s="96">
        <f t="shared" si="27"/>
        <v>140.92999999999998</v>
      </c>
      <c r="AM36" s="16">
        <f t="shared" si="40"/>
        <v>80.179999999999978</v>
      </c>
      <c r="AN36" s="50"/>
      <c r="AO36" s="46"/>
      <c r="AP36" s="17">
        <f t="shared" si="28"/>
        <v>140.92999999999998</v>
      </c>
      <c r="AQ36" s="18">
        <f t="shared" si="12"/>
        <v>30.632000000000005</v>
      </c>
      <c r="AR36" s="40"/>
      <c r="AS36" s="19">
        <f t="shared" si="13"/>
        <v>60.75</v>
      </c>
      <c r="AT36" s="20">
        <f t="shared" si="14"/>
        <v>108.31199999999998</v>
      </c>
      <c r="AU36" s="21">
        <f t="shared" si="15"/>
        <v>169.06199999999998</v>
      </c>
      <c r="AV36" s="47"/>
      <c r="AW36" s="19">
        <v>70</v>
      </c>
      <c r="AX36" s="20">
        <v>200</v>
      </c>
      <c r="AY36" s="20">
        <v>0</v>
      </c>
      <c r="AZ36" s="20">
        <v>15</v>
      </c>
      <c r="BA36" s="20">
        <v>2</v>
      </c>
      <c r="BB36" s="42">
        <f t="shared" si="16"/>
        <v>287</v>
      </c>
      <c r="BC36" s="43">
        <f t="shared" si="17"/>
        <v>272.64999999999998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8"/>
        <v>47</v>
      </c>
      <c r="BJ36" s="48">
        <f t="shared" si="19"/>
        <v>225.64999999999998</v>
      </c>
      <c r="BK36" s="24">
        <f t="shared" si="20"/>
        <v>108.31199999999998</v>
      </c>
      <c r="BL36" s="48">
        <f t="shared" si="21"/>
        <v>117.33799999999999</v>
      </c>
      <c r="BO36" s="129">
        <f t="shared" si="29"/>
        <v>2234</v>
      </c>
      <c r="BP36" s="129">
        <f t="shared" si="30"/>
        <v>77</v>
      </c>
      <c r="BQ36" s="129">
        <f t="shared" si="31"/>
        <v>902</v>
      </c>
      <c r="BR36" s="129">
        <f t="shared" si="32"/>
        <v>30</v>
      </c>
      <c r="BS36" s="129">
        <f t="shared" si="33"/>
        <v>3136</v>
      </c>
      <c r="BT36" s="129">
        <f t="shared" si="34"/>
        <v>107</v>
      </c>
      <c r="BU36" s="129">
        <f t="shared" si="35"/>
        <v>5.7</v>
      </c>
      <c r="BV36" s="129">
        <f t="shared" si="36"/>
        <v>129.18</v>
      </c>
      <c r="BW36" s="129">
        <f t="shared" si="37"/>
        <v>0.75</v>
      </c>
      <c r="BX36" s="129">
        <f t="shared" si="38"/>
        <v>129.93</v>
      </c>
      <c r="BY36" s="133">
        <f t="shared" si="39"/>
        <v>129.93</v>
      </c>
      <c r="BZ36" s="129">
        <f t="shared" si="42"/>
        <v>22.93</v>
      </c>
    </row>
    <row r="37" spans="1:78" ht="18.75">
      <c r="A37" s="78">
        <f t="shared" si="23"/>
        <v>42887</v>
      </c>
      <c r="B37" s="138" t="s">
        <v>48</v>
      </c>
      <c r="C37" s="30">
        <v>815</v>
      </c>
      <c r="D37" s="30">
        <v>870</v>
      </c>
      <c r="E37" s="41">
        <v>530</v>
      </c>
      <c r="F37" s="30">
        <v>58</v>
      </c>
      <c r="G37" s="30"/>
      <c r="H37" s="23">
        <v>18</v>
      </c>
      <c r="I37" s="33">
        <f t="shared" si="43"/>
        <v>2215</v>
      </c>
      <c r="J37" s="33">
        <f t="shared" si="44"/>
        <v>76</v>
      </c>
      <c r="K37" s="23">
        <v>413</v>
      </c>
      <c r="L37" s="14">
        <v>510</v>
      </c>
      <c r="M37" s="14">
        <v>350</v>
      </c>
      <c r="N37" s="14"/>
      <c r="O37" s="14">
        <v>14</v>
      </c>
      <c r="P37" s="14">
        <v>17</v>
      </c>
      <c r="Q37" s="14">
        <v>12</v>
      </c>
      <c r="R37" s="34"/>
      <c r="S37" s="33">
        <f t="shared" si="45"/>
        <v>923</v>
      </c>
      <c r="T37" s="33">
        <f t="shared" si="24"/>
        <v>43</v>
      </c>
      <c r="U37" s="35">
        <f t="shared" si="46"/>
        <v>119</v>
      </c>
      <c r="V37" s="37">
        <v>4.58</v>
      </c>
      <c r="W37" s="23">
        <v>0</v>
      </c>
      <c r="X37" s="30">
        <v>6</v>
      </c>
      <c r="Y37" s="30">
        <v>3.4</v>
      </c>
      <c r="Z37" s="54">
        <v>5.7</v>
      </c>
      <c r="AA37" s="38">
        <v>2.5</v>
      </c>
      <c r="AB37" s="38"/>
      <c r="AC37" s="38"/>
      <c r="AD37" s="38"/>
      <c r="AE37" s="38">
        <v>0.75</v>
      </c>
      <c r="AF37" s="38"/>
      <c r="AG37" s="38"/>
      <c r="AH37" s="44">
        <f t="shared" si="11"/>
        <v>0.75</v>
      </c>
      <c r="AI37" s="53">
        <v>60</v>
      </c>
      <c r="AJ37" s="15">
        <f t="shared" si="41"/>
        <v>60.75</v>
      </c>
      <c r="AK37" s="51">
        <f t="shared" si="26"/>
        <v>139.42999999999998</v>
      </c>
      <c r="AL37" s="96">
        <f t="shared" si="27"/>
        <v>141.92999999999998</v>
      </c>
      <c r="AM37" s="16">
        <f t="shared" si="40"/>
        <v>81.179999999999978</v>
      </c>
      <c r="AN37" s="50"/>
      <c r="AO37" s="46"/>
      <c r="AP37" s="17">
        <f t="shared" si="28"/>
        <v>141.92999999999998</v>
      </c>
      <c r="AQ37" s="18">
        <f t="shared" si="12"/>
        <v>29.632000000000005</v>
      </c>
      <c r="AR37" s="40"/>
      <c r="AS37" s="19">
        <f t="shared" si="13"/>
        <v>60.75</v>
      </c>
      <c r="AT37" s="20">
        <f t="shared" si="14"/>
        <v>108.31199999999998</v>
      </c>
      <c r="AU37" s="21">
        <f t="shared" si="15"/>
        <v>169.06199999999998</v>
      </c>
      <c r="AV37" s="47"/>
      <c r="AW37" s="19">
        <v>70</v>
      </c>
      <c r="AX37" s="20">
        <v>200</v>
      </c>
      <c r="AY37" s="20">
        <v>0</v>
      </c>
      <c r="AZ37" s="20">
        <v>15</v>
      </c>
      <c r="BA37" s="20">
        <v>2</v>
      </c>
      <c r="BB37" s="42">
        <f t="shared" si="16"/>
        <v>287</v>
      </c>
      <c r="BC37" s="43">
        <f t="shared" si="17"/>
        <v>272.64999999999998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8"/>
        <v>47</v>
      </c>
      <c r="BJ37" s="48">
        <f t="shared" si="19"/>
        <v>225.64999999999998</v>
      </c>
      <c r="BK37" s="24">
        <f t="shared" si="20"/>
        <v>108.31199999999998</v>
      </c>
      <c r="BL37" s="48">
        <f t="shared" si="21"/>
        <v>117.33799999999999</v>
      </c>
      <c r="BO37" s="129">
        <f t="shared" si="29"/>
        <v>2215</v>
      </c>
      <c r="BP37" s="129">
        <f t="shared" si="30"/>
        <v>76</v>
      </c>
      <c r="BQ37" s="129">
        <f t="shared" si="31"/>
        <v>923</v>
      </c>
      <c r="BR37" s="129">
        <f t="shared" si="32"/>
        <v>31</v>
      </c>
      <c r="BS37" s="129">
        <f t="shared" si="33"/>
        <v>3138</v>
      </c>
      <c r="BT37" s="129">
        <f t="shared" si="34"/>
        <v>107</v>
      </c>
      <c r="BU37" s="129">
        <f t="shared" si="35"/>
        <v>5.7</v>
      </c>
      <c r="BV37" s="129">
        <f t="shared" si="36"/>
        <v>129.18</v>
      </c>
      <c r="BW37" s="129">
        <f t="shared" si="37"/>
        <v>0.75</v>
      </c>
      <c r="BX37" s="129">
        <f t="shared" si="38"/>
        <v>129.93</v>
      </c>
      <c r="BY37" s="133">
        <f t="shared" si="39"/>
        <v>129.93</v>
      </c>
      <c r="BZ37" s="129">
        <f t="shared" si="42"/>
        <v>22.93</v>
      </c>
    </row>
    <row r="38" spans="1:78" ht="18.75">
      <c r="A38" s="78">
        <f t="shared" si="23"/>
        <v>42887</v>
      </c>
      <c r="B38" s="138" t="s">
        <v>20</v>
      </c>
      <c r="C38" s="30">
        <v>832</v>
      </c>
      <c r="D38" s="30">
        <v>860</v>
      </c>
      <c r="E38" s="41">
        <v>532</v>
      </c>
      <c r="F38" s="30">
        <v>59</v>
      </c>
      <c r="G38" s="30"/>
      <c r="H38" s="23">
        <v>18</v>
      </c>
      <c r="I38" s="33">
        <f t="shared" si="43"/>
        <v>2224</v>
      </c>
      <c r="J38" s="33">
        <f t="shared" si="44"/>
        <v>77</v>
      </c>
      <c r="K38" s="23">
        <v>411</v>
      </c>
      <c r="L38" s="14">
        <v>528</v>
      </c>
      <c r="M38" s="14">
        <v>290</v>
      </c>
      <c r="N38" s="14"/>
      <c r="O38" s="14">
        <v>14</v>
      </c>
      <c r="P38" s="14">
        <v>18</v>
      </c>
      <c r="Q38" s="14">
        <v>10</v>
      </c>
      <c r="R38" s="34"/>
      <c r="S38" s="33">
        <f t="shared" si="45"/>
        <v>939</v>
      </c>
      <c r="T38" s="33">
        <f t="shared" si="24"/>
        <v>42</v>
      </c>
      <c r="U38" s="35">
        <f t="shared" si="46"/>
        <v>119</v>
      </c>
      <c r="V38" s="37">
        <v>4.58</v>
      </c>
      <c r="W38" s="23">
        <v>0</v>
      </c>
      <c r="X38" s="30">
        <v>6</v>
      </c>
      <c r="Y38" s="30">
        <v>3.5</v>
      </c>
      <c r="Z38" s="54">
        <v>5.9</v>
      </c>
      <c r="AA38" s="38">
        <v>2.5</v>
      </c>
      <c r="AB38" s="38"/>
      <c r="AC38" s="38"/>
      <c r="AD38" s="38"/>
      <c r="AE38" s="38">
        <v>0.82499999999999996</v>
      </c>
      <c r="AF38" s="38"/>
      <c r="AG38" s="38"/>
      <c r="AH38" s="44">
        <f t="shared" si="11"/>
        <v>0.82499999999999996</v>
      </c>
      <c r="AI38" s="53">
        <v>60</v>
      </c>
      <c r="AJ38" s="15">
        <f t="shared" si="41"/>
        <v>60.825000000000003</v>
      </c>
      <c r="AK38" s="51">
        <f t="shared" si="26"/>
        <v>139.80499999999998</v>
      </c>
      <c r="AL38" s="96">
        <f t="shared" si="27"/>
        <v>142.30499999999998</v>
      </c>
      <c r="AM38" s="16">
        <f t="shared" si="40"/>
        <v>81.479999999999976</v>
      </c>
      <c r="AN38" s="50"/>
      <c r="AO38" s="46"/>
      <c r="AP38" s="17">
        <f t="shared" si="28"/>
        <v>142.30499999999998</v>
      </c>
      <c r="AQ38" s="18">
        <f t="shared" si="12"/>
        <v>29.332000000000022</v>
      </c>
      <c r="AR38" s="40"/>
      <c r="AS38" s="19">
        <f t="shared" si="13"/>
        <v>60.825000000000003</v>
      </c>
      <c r="AT38" s="20">
        <f t="shared" si="14"/>
        <v>108.31199999999998</v>
      </c>
      <c r="AU38" s="21">
        <f t="shared" si="15"/>
        <v>169.137</v>
      </c>
      <c r="AV38" s="47"/>
      <c r="AW38" s="19">
        <v>70</v>
      </c>
      <c r="AX38" s="20">
        <v>200</v>
      </c>
      <c r="AY38" s="20">
        <v>0</v>
      </c>
      <c r="AZ38" s="20">
        <v>15</v>
      </c>
      <c r="BA38" s="20">
        <v>2</v>
      </c>
      <c r="BB38" s="42">
        <f t="shared" si="16"/>
        <v>287</v>
      </c>
      <c r="BC38" s="43">
        <f t="shared" si="17"/>
        <v>272.64999999999998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8"/>
        <v>47</v>
      </c>
      <c r="BJ38" s="48">
        <f t="shared" si="19"/>
        <v>225.64999999999998</v>
      </c>
      <c r="BK38" s="24">
        <f t="shared" si="20"/>
        <v>108.31199999999998</v>
      </c>
      <c r="BL38" s="48">
        <f t="shared" si="21"/>
        <v>117.33799999999999</v>
      </c>
      <c r="BO38" s="129">
        <f t="shared" si="29"/>
        <v>2224</v>
      </c>
      <c r="BP38" s="129">
        <f t="shared" si="30"/>
        <v>77</v>
      </c>
      <c r="BQ38" s="129">
        <f t="shared" si="31"/>
        <v>939</v>
      </c>
      <c r="BR38" s="129">
        <f t="shared" si="32"/>
        <v>32</v>
      </c>
      <c r="BS38" s="129">
        <f t="shared" si="33"/>
        <v>3163</v>
      </c>
      <c r="BT38" s="129">
        <f t="shared" si="34"/>
        <v>109</v>
      </c>
      <c r="BU38" s="129">
        <f t="shared" si="35"/>
        <v>5.9</v>
      </c>
      <c r="BV38" s="129">
        <f t="shared" si="36"/>
        <v>131.47999999999999</v>
      </c>
      <c r="BW38" s="129">
        <f t="shared" si="37"/>
        <v>0.82499999999999996</v>
      </c>
      <c r="BX38" s="129">
        <f t="shared" si="38"/>
        <v>132.30499999999998</v>
      </c>
      <c r="BY38" s="133">
        <f t="shared" si="39"/>
        <v>132.30499999999998</v>
      </c>
      <c r="BZ38" s="129">
        <f t="shared" si="42"/>
        <v>23.305</v>
      </c>
    </row>
    <row r="39" spans="1:78" ht="18.75">
      <c r="A39" s="78">
        <f t="shared" si="23"/>
        <v>42887</v>
      </c>
      <c r="B39" s="138" t="s">
        <v>33</v>
      </c>
      <c r="C39" s="30">
        <v>868</v>
      </c>
      <c r="D39" s="30">
        <v>890</v>
      </c>
      <c r="E39" s="41">
        <v>553</v>
      </c>
      <c r="F39" s="30">
        <v>61</v>
      </c>
      <c r="G39" s="30"/>
      <c r="H39" s="23">
        <v>18</v>
      </c>
      <c r="I39" s="33">
        <f t="shared" si="43"/>
        <v>2311</v>
      </c>
      <c r="J39" s="33">
        <f t="shared" si="44"/>
        <v>79</v>
      </c>
      <c r="K39" s="23">
        <v>412</v>
      </c>
      <c r="L39" s="14">
        <v>524</v>
      </c>
      <c r="M39" s="14">
        <v>240</v>
      </c>
      <c r="N39" s="14"/>
      <c r="O39" s="14">
        <v>14</v>
      </c>
      <c r="P39" s="14">
        <v>18</v>
      </c>
      <c r="Q39" s="14">
        <v>8</v>
      </c>
      <c r="R39" s="34"/>
      <c r="S39" s="33">
        <f t="shared" si="45"/>
        <v>936</v>
      </c>
      <c r="T39" s="33">
        <f t="shared" si="24"/>
        <v>40</v>
      </c>
      <c r="U39" s="35">
        <f t="shared" si="46"/>
        <v>119</v>
      </c>
      <c r="V39" s="37">
        <v>4.58</v>
      </c>
      <c r="W39" s="23">
        <v>0</v>
      </c>
      <c r="X39" s="30">
        <v>6</v>
      </c>
      <c r="Y39" s="30">
        <v>3.5</v>
      </c>
      <c r="Z39" s="54">
        <v>5.9</v>
      </c>
      <c r="AA39" s="38">
        <v>2.5</v>
      </c>
      <c r="AB39" s="38"/>
      <c r="AC39" s="38"/>
      <c r="AD39" s="38"/>
      <c r="AE39" s="38">
        <v>0.82499999999999996</v>
      </c>
      <c r="AF39" s="38"/>
      <c r="AG39" s="38"/>
      <c r="AH39" s="44">
        <f t="shared" si="11"/>
        <v>0.82499999999999996</v>
      </c>
      <c r="AI39" s="53">
        <v>60</v>
      </c>
      <c r="AJ39" s="15">
        <f t="shared" si="41"/>
        <v>60.825000000000003</v>
      </c>
      <c r="AK39" s="51">
        <f t="shared" si="26"/>
        <v>139.80499999999998</v>
      </c>
      <c r="AL39" s="96">
        <f t="shared" si="27"/>
        <v>142.30499999999998</v>
      </c>
      <c r="AM39" s="16">
        <f t="shared" si="40"/>
        <v>81.479999999999976</v>
      </c>
      <c r="AN39" s="50"/>
      <c r="AO39" s="46"/>
      <c r="AP39" s="17">
        <f t="shared" si="28"/>
        <v>142.30499999999998</v>
      </c>
      <c r="AQ39" s="18">
        <f t="shared" si="12"/>
        <v>29.332000000000022</v>
      </c>
      <c r="AR39" s="40"/>
      <c r="AS39" s="19">
        <f t="shared" si="13"/>
        <v>60.825000000000003</v>
      </c>
      <c r="AT39" s="20">
        <f t="shared" si="14"/>
        <v>108.31199999999998</v>
      </c>
      <c r="AU39" s="21">
        <f t="shared" si="15"/>
        <v>169.137</v>
      </c>
      <c r="AV39" s="47"/>
      <c r="AW39" s="19">
        <v>70</v>
      </c>
      <c r="AX39" s="20">
        <v>200</v>
      </c>
      <c r="AY39" s="20">
        <v>0</v>
      </c>
      <c r="AZ39" s="20">
        <v>15</v>
      </c>
      <c r="BA39" s="20">
        <v>2</v>
      </c>
      <c r="BB39" s="42">
        <f t="shared" si="16"/>
        <v>287</v>
      </c>
      <c r="BC39" s="43">
        <f t="shared" si="17"/>
        <v>272.64999999999998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8"/>
        <v>47</v>
      </c>
      <c r="BJ39" s="48">
        <f t="shared" si="19"/>
        <v>225.64999999999998</v>
      </c>
      <c r="BK39" s="24">
        <f t="shared" si="20"/>
        <v>108.31199999999998</v>
      </c>
      <c r="BL39" s="48">
        <f t="shared" si="21"/>
        <v>117.33799999999999</v>
      </c>
      <c r="BO39" s="129">
        <f t="shared" si="29"/>
        <v>2311</v>
      </c>
      <c r="BP39" s="129">
        <f t="shared" si="30"/>
        <v>79</v>
      </c>
      <c r="BQ39" s="129">
        <f t="shared" si="31"/>
        <v>936</v>
      </c>
      <c r="BR39" s="129">
        <f t="shared" si="32"/>
        <v>32</v>
      </c>
      <c r="BS39" s="129">
        <f t="shared" si="33"/>
        <v>3247</v>
      </c>
      <c r="BT39" s="129">
        <f t="shared" si="34"/>
        <v>111</v>
      </c>
      <c r="BU39" s="129">
        <f t="shared" si="35"/>
        <v>5.9</v>
      </c>
      <c r="BV39" s="129">
        <f t="shared" si="36"/>
        <v>133.47999999999999</v>
      </c>
      <c r="BW39" s="129">
        <f t="shared" si="37"/>
        <v>0.82499999999999996</v>
      </c>
      <c r="BX39" s="129">
        <f t="shared" si="38"/>
        <v>134.30499999999998</v>
      </c>
      <c r="BY39" s="133">
        <f t="shared" si="39"/>
        <v>134.30499999999998</v>
      </c>
      <c r="BZ39" s="129">
        <f t="shared" si="42"/>
        <v>23.305</v>
      </c>
    </row>
    <row r="40" spans="1:78" ht="18.75">
      <c r="A40" s="78">
        <f t="shared" si="23"/>
        <v>42887</v>
      </c>
      <c r="B40" s="138" t="s">
        <v>21</v>
      </c>
      <c r="C40" s="30">
        <v>913</v>
      </c>
      <c r="D40" s="30">
        <v>925</v>
      </c>
      <c r="E40" s="41">
        <v>590</v>
      </c>
      <c r="F40" s="30">
        <v>64</v>
      </c>
      <c r="G40" s="30"/>
      <c r="H40" s="23">
        <v>19</v>
      </c>
      <c r="I40" s="33">
        <f t="shared" si="43"/>
        <v>2428</v>
      </c>
      <c r="J40" s="33">
        <f t="shared" si="44"/>
        <v>83</v>
      </c>
      <c r="K40" s="23">
        <v>417</v>
      </c>
      <c r="L40" s="14">
        <v>555</v>
      </c>
      <c r="M40" s="14">
        <v>290</v>
      </c>
      <c r="N40" s="14"/>
      <c r="O40" s="14">
        <v>14</v>
      </c>
      <c r="P40" s="14">
        <v>19</v>
      </c>
      <c r="Q40" s="14">
        <v>10</v>
      </c>
      <c r="R40" s="34"/>
      <c r="S40" s="33">
        <f t="shared" si="45"/>
        <v>972</v>
      </c>
      <c r="T40" s="33">
        <f t="shared" si="24"/>
        <v>43</v>
      </c>
      <c r="U40" s="35">
        <f t="shared" si="46"/>
        <v>126</v>
      </c>
      <c r="V40" s="37">
        <v>4.58</v>
      </c>
      <c r="W40" s="23">
        <v>0</v>
      </c>
      <c r="X40" s="30">
        <v>6</v>
      </c>
      <c r="Y40" s="30">
        <v>3</v>
      </c>
      <c r="Z40" s="54">
        <v>5.9</v>
      </c>
      <c r="AA40" s="38">
        <v>2.8</v>
      </c>
      <c r="AB40" s="38"/>
      <c r="AC40" s="38"/>
      <c r="AD40" s="38"/>
      <c r="AE40" s="38">
        <v>0.82499999999999996</v>
      </c>
      <c r="AF40" s="38"/>
      <c r="AG40" s="38"/>
      <c r="AH40" s="44">
        <f t="shared" si="11"/>
        <v>0.82499999999999996</v>
      </c>
      <c r="AI40" s="53">
        <v>60</v>
      </c>
      <c r="AJ40" s="15">
        <f t="shared" si="41"/>
        <v>60.825000000000003</v>
      </c>
      <c r="AK40" s="51">
        <f t="shared" si="26"/>
        <v>146.30500000000001</v>
      </c>
      <c r="AL40" s="96">
        <f t="shared" si="27"/>
        <v>149.10500000000002</v>
      </c>
      <c r="AM40" s="16">
        <f t="shared" si="40"/>
        <v>88.280000000000015</v>
      </c>
      <c r="AN40" s="50"/>
      <c r="AO40" s="46"/>
      <c r="AP40" s="17">
        <f t="shared" si="28"/>
        <v>149.10500000000002</v>
      </c>
      <c r="AQ40" s="18">
        <f t="shared" si="12"/>
        <v>22.831999999999994</v>
      </c>
      <c r="AR40" s="40"/>
      <c r="AS40" s="19">
        <f t="shared" si="13"/>
        <v>60.825000000000003</v>
      </c>
      <c r="AT40" s="20">
        <f t="shared" si="14"/>
        <v>108.31199999999998</v>
      </c>
      <c r="AU40" s="21">
        <f t="shared" si="15"/>
        <v>169.137</v>
      </c>
      <c r="AV40" s="47"/>
      <c r="AW40" s="19">
        <v>70</v>
      </c>
      <c r="AX40" s="20">
        <v>200</v>
      </c>
      <c r="AY40" s="20">
        <v>0</v>
      </c>
      <c r="AZ40" s="20">
        <v>15</v>
      </c>
      <c r="BA40" s="20">
        <v>2</v>
      </c>
      <c r="BB40" s="42">
        <f t="shared" si="16"/>
        <v>287</v>
      </c>
      <c r="BC40" s="43">
        <f t="shared" si="17"/>
        <v>272.64999999999998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8"/>
        <v>47</v>
      </c>
      <c r="BJ40" s="48">
        <f t="shared" si="19"/>
        <v>225.64999999999998</v>
      </c>
      <c r="BK40" s="24">
        <f t="shared" si="20"/>
        <v>108.31199999999998</v>
      </c>
      <c r="BL40" s="48">
        <f t="shared" si="21"/>
        <v>117.33799999999999</v>
      </c>
      <c r="BO40" s="129">
        <f t="shared" si="29"/>
        <v>2428</v>
      </c>
      <c r="BP40" s="129">
        <f t="shared" si="30"/>
        <v>83</v>
      </c>
      <c r="BQ40" s="129">
        <f t="shared" si="31"/>
        <v>972</v>
      </c>
      <c r="BR40" s="129">
        <f t="shared" si="32"/>
        <v>33</v>
      </c>
      <c r="BS40" s="129">
        <f t="shared" si="33"/>
        <v>3400</v>
      </c>
      <c r="BT40" s="129">
        <f t="shared" si="34"/>
        <v>116</v>
      </c>
      <c r="BU40" s="129">
        <f t="shared" si="35"/>
        <v>5.9</v>
      </c>
      <c r="BV40" s="129">
        <f t="shared" si="36"/>
        <v>138.28</v>
      </c>
      <c r="BW40" s="129">
        <f t="shared" si="37"/>
        <v>0.82499999999999996</v>
      </c>
      <c r="BX40" s="129">
        <f t="shared" si="38"/>
        <v>139.10499999999999</v>
      </c>
      <c r="BY40" s="133">
        <f t="shared" si="39"/>
        <v>139.10499999999999</v>
      </c>
      <c r="BZ40" s="129">
        <f t="shared" si="42"/>
        <v>23.105</v>
      </c>
    </row>
    <row r="41" spans="1:78" ht="18.75">
      <c r="A41" s="78">
        <f t="shared" si="23"/>
        <v>42887</v>
      </c>
      <c r="B41" s="138" t="s">
        <v>34</v>
      </c>
      <c r="C41" s="30">
        <v>922</v>
      </c>
      <c r="D41" s="30">
        <v>951</v>
      </c>
      <c r="E41" s="30">
        <v>582</v>
      </c>
      <c r="F41" s="30">
        <v>64</v>
      </c>
      <c r="G41" s="30"/>
      <c r="H41" s="23">
        <v>19</v>
      </c>
      <c r="I41" s="33">
        <f t="shared" si="43"/>
        <v>2455</v>
      </c>
      <c r="J41" s="33">
        <f t="shared" si="44"/>
        <v>83</v>
      </c>
      <c r="K41" s="30">
        <v>425</v>
      </c>
      <c r="L41" s="30">
        <v>554</v>
      </c>
      <c r="M41" s="30">
        <v>300</v>
      </c>
      <c r="N41" s="30"/>
      <c r="O41" s="30">
        <v>14</v>
      </c>
      <c r="P41" s="30">
        <v>19</v>
      </c>
      <c r="Q41" s="14">
        <v>10</v>
      </c>
      <c r="R41" s="34"/>
      <c r="S41" s="33">
        <f t="shared" si="45"/>
        <v>979</v>
      </c>
      <c r="T41" s="33">
        <f t="shared" si="24"/>
        <v>43</v>
      </c>
      <c r="U41" s="35">
        <f t="shared" si="46"/>
        <v>126</v>
      </c>
      <c r="V41" s="37">
        <v>4.58</v>
      </c>
      <c r="W41" s="23">
        <v>0</v>
      </c>
      <c r="X41" s="30">
        <v>6</v>
      </c>
      <c r="Y41" s="30">
        <v>3</v>
      </c>
      <c r="Z41" s="54">
        <v>5.9</v>
      </c>
      <c r="AA41" s="38">
        <v>2.8</v>
      </c>
      <c r="AB41" s="38"/>
      <c r="AC41" s="38"/>
      <c r="AD41" s="38"/>
      <c r="AE41" s="38">
        <v>0.82499999999999996</v>
      </c>
      <c r="AF41" s="38"/>
      <c r="AG41" s="38"/>
      <c r="AH41" s="44">
        <f t="shared" si="11"/>
        <v>0.82499999999999996</v>
      </c>
      <c r="AI41" s="53">
        <v>60</v>
      </c>
      <c r="AJ41" s="15">
        <f t="shared" si="41"/>
        <v>60.825000000000003</v>
      </c>
      <c r="AK41" s="51">
        <f t="shared" si="26"/>
        <v>146.30500000000001</v>
      </c>
      <c r="AL41" s="96">
        <f t="shared" si="27"/>
        <v>149.10500000000002</v>
      </c>
      <c r="AM41" s="16">
        <f t="shared" si="40"/>
        <v>88.280000000000015</v>
      </c>
      <c r="AN41" s="50"/>
      <c r="AO41" s="46"/>
      <c r="AP41" s="17">
        <f t="shared" si="28"/>
        <v>149.10500000000002</v>
      </c>
      <c r="AQ41" s="18">
        <f t="shared" si="12"/>
        <v>22.831999999999994</v>
      </c>
      <c r="AR41" s="40"/>
      <c r="AS41" s="19">
        <f t="shared" si="13"/>
        <v>60.825000000000003</v>
      </c>
      <c r="AT41" s="20">
        <f t="shared" si="14"/>
        <v>108.31199999999998</v>
      </c>
      <c r="AU41" s="21">
        <f t="shared" si="15"/>
        <v>169.137</v>
      </c>
      <c r="AV41" s="47"/>
      <c r="AW41" s="19">
        <v>70</v>
      </c>
      <c r="AX41" s="20">
        <v>200</v>
      </c>
      <c r="AY41" s="20">
        <v>0</v>
      </c>
      <c r="AZ41" s="20">
        <v>15</v>
      </c>
      <c r="BA41" s="20">
        <v>2</v>
      </c>
      <c r="BB41" s="42">
        <f t="shared" si="16"/>
        <v>287</v>
      </c>
      <c r="BC41" s="43">
        <f t="shared" si="17"/>
        <v>272.64999999999998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8"/>
        <v>47</v>
      </c>
      <c r="BJ41" s="48">
        <f t="shared" si="19"/>
        <v>225.64999999999998</v>
      </c>
      <c r="BK41" s="24">
        <f t="shared" si="20"/>
        <v>108.31199999999998</v>
      </c>
      <c r="BL41" s="48">
        <f t="shared" si="21"/>
        <v>117.33799999999999</v>
      </c>
      <c r="BO41" s="129">
        <f t="shared" si="29"/>
        <v>2455</v>
      </c>
      <c r="BP41" s="129">
        <f t="shared" si="30"/>
        <v>83</v>
      </c>
      <c r="BQ41" s="129">
        <f t="shared" si="31"/>
        <v>979</v>
      </c>
      <c r="BR41" s="129">
        <f t="shared" si="32"/>
        <v>33</v>
      </c>
      <c r="BS41" s="129">
        <f t="shared" si="33"/>
        <v>3434</v>
      </c>
      <c r="BT41" s="129">
        <f t="shared" si="34"/>
        <v>116</v>
      </c>
      <c r="BU41" s="129">
        <f t="shared" si="35"/>
        <v>5.9</v>
      </c>
      <c r="BV41" s="129">
        <f t="shared" si="36"/>
        <v>138.28</v>
      </c>
      <c r="BW41" s="129">
        <f t="shared" si="37"/>
        <v>0.82499999999999996</v>
      </c>
      <c r="BX41" s="129">
        <f t="shared" si="38"/>
        <v>139.10499999999999</v>
      </c>
      <c r="BY41" s="133">
        <f t="shared" si="39"/>
        <v>139.10499999999999</v>
      </c>
      <c r="BZ41" s="129">
        <f t="shared" si="42"/>
        <v>23.105</v>
      </c>
    </row>
    <row r="42" spans="1:78" ht="18.75">
      <c r="A42" s="78">
        <f t="shared" si="23"/>
        <v>42887</v>
      </c>
      <c r="B42" s="138" t="s">
        <v>22</v>
      </c>
      <c r="C42" s="30">
        <v>914</v>
      </c>
      <c r="D42" s="30">
        <v>828</v>
      </c>
      <c r="E42" s="41">
        <v>583</v>
      </c>
      <c r="F42" s="30">
        <v>59</v>
      </c>
      <c r="G42" s="30"/>
      <c r="H42" s="23">
        <v>19</v>
      </c>
      <c r="I42" s="33">
        <f t="shared" si="43"/>
        <v>2325</v>
      </c>
      <c r="J42" s="33">
        <f t="shared" si="44"/>
        <v>78</v>
      </c>
      <c r="K42" s="30">
        <v>426</v>
      </c>
      <c r="L42" s="30">
        <v>543</v>
      </c>
      <c r="M42" s="30">
        <v>330</v>
      </c>
      <c r="N42" s="30"/>
      <c r="O42" s="30">
        <v>14</v>
      </c>
      <c r="P42" s="30">
        <v>18</v>
      </c>
      <c r="Q42" s="14">
        <v>11</v>
      </c>
      <c r="R42" s="34"/>
      <c r="S42" s="33">
        <f t="shared" si="45"/>
        <v>969</v>
      </c>
      <c r="T42" s="33">
        <f t="shared" si="24"/>
        <v>43</v>
      </c>
      <c r="U42" s="35">
        <f t="shared" si="46"/>
        <v>121</v>
      </c>
      <c r="V42" s="37">
        <v>4.58</v>
      </c>
      <c r="W42" s="23">
        <v>3.5</v>
      </c>
      <c r="X42" s="30">
        <v>6</v>
      </c>
      <c r="Y42" s="30">
        <v>3.1</v>
      </c>
      <c r="Z42" s="54">
        <v>6.4</v>
      </c>
      <c r="AA42" s="38">
        <v>2.8</v>
      </c>
      <c r="AB42" s="38"/>
      <c r="AC42" s="38"/>
      <c r="AD42" s="38"/>
      <c r="AE42" s="38">
        <v>0.82499999999999996</v>
      </c>
      <c r="AF42" s="38"/>
      <c r="AG42" s="38"/>
      <c r="AH42" s="44">
        <f t="shared" ref="AH42:AH65" si="47">SUM(AB42:AG42)</f>
        <v>0.82499999999999996</v>
      </c>
      <c r="AI42" s="53">
        <v>60</v>
      </c>
      <c r="AJ42" s="15">
        <f t="shared" si="41"/>
        <v>60.825000000000003</v>
      </c>
      <c r="AK42" s="51">
        <f t="shared" si="26"/>
        <v>141.90499999999997</v>
      </c>
      <c r="AL42" s="96">
        <f t="shared" si="27"/>
        <v>148.20499999999998</v>
      </c>
      <c r="AM42" s="16">
        <f t="shared" si="40"/>
        <v>87.379999999999981</v>
      </c>
      <c r="AN42" s="50"/>
      <c r="AO42" s="46"/>
      <c r="AP42" s="17">
        <f t="shared" si="28"/>
        <v>148.20499999999998</v>
      </c>
      <c r="AQ42" s="18">
        <f t="shared" si="12"/>
        <v>27.232000000000028</v>
      </c>
      <c r="AR42" s="40"/>
      <c r="AS42" s="19">
        <f t="shared" si="13"/>
        <v>60.825000000000003</v>
      </c>
      <c r="AT42" s="20">
        <f t="shared" si="14"/>
        <v>108.31199999999998</v>
      </c>
      <c r="AU42" s="21">
        <f t="shared" si="15"/>
        <v>169.137</v>
      </c>
      <c r="AV42" s="47"/>
      <c r="AW42" s="19">
        <v>70</v>
      </c>
      <c r="AX42" s="20">
        <v>200</v>
      </c>
      <c r="AY42" s="20">
        <v>0</v>
      </c>
      <c r="AZ42" s="20">
        <v>15</v>
      </c>
      <c r="BA42" s="20">
        <v>2</v>
      </c>
      <c r="BB42" s="42">
        <f t="shared" si="16"/>
        <v>287</v>
      </c>
      <c r="BC42" s="43">
        <f t="shared" si="17"/>
        <v>272.64999999999998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8"/>
        <v>47</v>
      </c>
      <c r="BJ42" s="48">
        <f t="shared" si="19"/>
        <v>225.64999999999998</v>
      </c>
      <c r="BK42" s="24">
        <f t="shared" si="20"/>
        <v>108.31199999999998</v>
      </c>
      <c r="BL42" s="48">
        <f t="shared" si="21"/>
        <v>117.33799999999999</v>
      </c>
      <c r="BO42" s="129">
        <f t="shared" si="29"/>
        <v>2325</v>
      </c>
      <c r="BP42" s="129">
        <f t="shared" si="30"/>
        <v>78</v>
      </c>
      <c r="BQ42" s="129">
        <f t="shared" si="31"/>
        <v>969</v>
      </c>
      <c r="BR42" s="129">
        <f t="shared" si="32"/>
        <v>32</v>
      </c>
      <c r="BS42" s="129">
        <f t="shared" si="33"/>
        <v>3294</v>
      </c>
      <c r="BT42" s="129">
        <f t="shared" si="34"/>
        <v>110</v>
      </c>
      <c r="BU42" s="129">
        <f t="shared" si="35"/>
        <v>6.4</v>
      </c>
      <c r="BV42" s="129">
        <f t="shared" si="36"/>
        <v>136.38</v>
      </c>
      <c r="BW42" s="129">
        <f t="shared" si="37"/>
        <v>0.82499999999999996</v>
      </c>
      <c r="BX42" s="129">
        <f t="shared" si="38"/>
        <v>137.20499999999998</v>
      </c>
      <c r="BY42" s="133">
        <f t="shared" si="39"/>
        <v>137.20499999999998</v>
      </c>
      <c r="BZ42" s="129">
        <f t="shared" si="42"/>
        <v>27.204999999999998</v>
      </c>
    </row>
    <row r="43" spans="1:78" ht="18.75">
      <c r="A43" s="78">
        <f t="shared" si="23"/>
        <v>42887</v>
      </c>
      <c r="B43" s="138" t="s">
        <v>49</v>
      </c>
      <c r="C43" s="30">
        <v>918</v>
      </c>
      <c r="D43" s="30">
        <v>875</v>
      </c>
      <c r="E43" s="41">
        <v>587</v>
      </c>
      <c r="F43" s="30">
        <v>62</v>
      </c>
      <c r="G43" s="30"/>
      <c r="H43" s="23">
        <v>20</v>
      </c>
      <c r="I43" s="33">
        <f t="shared" si="43"/>
        <v>2380</v>
      </c>
      <c r="J43" s="33">
        <f t="shared" si="44"/>
        <v>82</v>
      </c>
      <c r="K43" s="23">
        <v>430</v>
      </c>
      <c r="L43" s="14">
        <v>532</v>
      </c>
      <c r="M43" s="14">
        <v>280</v>
      </c>
      <c r="N43" s="14"/>
      <c r="O43" s="14">
        <v>14</v>
      </c>
      <c r="P43" s="14">
        <v>18</v>
      </c>
      <c r="Q43" s="14">
        <v>10</v>
      </c>
      <c r="R43" s="34"/>
      <c r="S43" s="33">
        <f t="shared" si="45"/>
        <v>962</v>
      </c>
      <c r="T43" s="33">
        <f t="shared" si="24"/>
        <v>42</v>
      </c>
      <c r="U43" s="35">
        <f t="shared" si="46"/>
        <v>124</v>
      </c>
      <c r="V43" s="37">
        <v>4.58</v>
      </c>
      <c r="W43" s="23">
        <v>3.5</v>
      </c>
      <c r="X43" s="30">
        <v>6.5</v>
      </c>
      <c r="Y43" s="30">
        <v>3.1</v>
      </c>
      <c r="Z43" s="54">
        <v>6.4</v>
      </c>
      <c r="AA43" s="38">
        <v>2.8</v>
      </c>
      <c r="AB43" s="38"/>
      <c r="AC43" s="38"/>
      <c r="AD43" s="38"/>
      <c r="AE43" s="38">
        <v>0.82499999999999996</v>
      </c>
      <c r="AF43" s="38"/>
      <c r="AG43" s="38"/>
      <c r="AH43" s="44">
        <f t="shared" si="47"/>
        <v>0.82499999999999996</v>
      </c>
      <c r="AI43" s="53">
        <v>60</v>
      </c>
      <c r="AJ43" s="15">
        <f t="shared" si="41"/>
        <v>60.825000000000003</v>
      </c>
      <c r="AK43" s="51">
        <f t="shared" si="26"/>
        <v>145.405</v>
      </c>
      <c r="AL43" s="96">
        <f t="shared" si="27"/>
        <v>151.70500000000001</v>
      </c>
      <c r="AM43" s="16">
        <f t="shared" si="40"/>
        <v>90.88000000000001</v>
      </c>
      <c r="AN43" s="50"/>
      <c r="AO43" s="46"/>
      <c r="AP43" s="17">
        <f t="shared" si="28"/>
        <v>151.70500000000001</v>
      </c>
      <c r="AQ43" s="18">
        <f t="shared" si="12"/>
        <v>23.731999999999999</v>
      </c>
      <c r="AR43" s="40"/>
      <c r="AS43" s="19">
        <f t="shared" si="13"/>
        <v>60.825000000000003</v>
      </c>
      <c r="AT43" s="20">
        <f t="shared" si="14"/>
        <v>108.31199999999998</v>
      </c>
      <c r="AU43" s="21">
        <f t="shared" si="15"/>
        <v>169.137</v>
      </c>
      <c r="AV43" s="47"/>
      <c r="AW43" s="19">
        <v>70</v>
      </c>
      <c r="AX43" s="20">
        <v>200</v>
      </c>
      <c r="AY43" s="20">
        <v>0</v>
      </c>
      <c r="AZ43" s="20">
        <v>15</v>
      </c>
      <c r="BA43" s="20">
        <v>2</v>
      </c>
      <c r="BB43" s="42">
        <f t="shared" si="16"/>
        <v>287</v>
      </c>
      <c r="BC43" s="43">
        <f t="shared" si="17"/>
        <v>272.64999999999998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8"/>
        <v>47</v>
      </c>
      <c r="BJ43" s="48">
        <f t="shared" si="19"/>
        <v>225.64999999999998</v>
      </c>
      <c r="BK43" s="24">
        <f t="shared" si="20"/>
        <v>108.31199999999998</v>
      </c>
      <c r="BL43" s="48">
        <f t="shared" si="21"/>
        <v>117.33799999999999</v>
      </c>
      <c r="BO43" s="129">
        <f t="shared" si="29"/>
        <v>2380</v>
      </c>
      <c r="BP43" s="129">
        <f t="shared" si="30"/>
        <v>82</v>
      </c>
      <c r="BQ43" s="129">
        <f t="shared" si="31"/>
        <v>962</v>
      </c>
      <c r="BR43" s="129">
        <f t="shared" si="32"/>
        <v>32</v>
      </c>
      <c r="BS43" s="129">
        <f t="shared" si="33"/>
        <v>3342</v>
      </c>
      <c r="BT43" s="129">
        <f t="shared" si="34"/>
        <v>114</v>
      </c>
      <c r="BU43" s="129">
        <f t="shared" si="35"/>
        <v>6.4</v>
      </c>
      <c r="BV43" s="129">
        <f t="shared" si="36"/>
        <v>140.88</v>
      </c>
      <c r="BW43" s="129">
        <f t="shared" si="37"/>
        <v>0.82499999999999996</v>
      </c>
      <c r="BX43" s="129">
        <f t="shared" si="38"/>
        <v>141.70499999999998</v>
      </c>
      <c r="BY43" s="133">
        <f t="shared" si="39"/>
        <v>141.70499999999998</v>
      </c>
      <c r="BZ43" s="129">
        <f t="shared" si="42"/>
        <v>27.704999999999998</v>
      </c>
    </row>
    <row r="44" spans="1:78" ht="18.75">
      <c r="A44" s="78">
        <f t="shared" si="23"/>
        <v>42887</v>
      </c>
      <c r="B44" s="138" t="s">
        <v>23</v>
      </c>
      <c r="C44" s="30">
        <v>897</v>
      </c>
      <c r="D44" s="30">
        <v>900</v>
      </c>
      <c r="E44" s="41">
        <v>569</v>
      </c>
      <c r="F44" s="30">
        <v>62</v>
      </c>
      <c r="G44" s="30"/>
      <c r="H44" s="23">
        <v>19</v>
      </c>
      <c r="I44" s="33">
        <f t="shared" si="43"/>
        <v>2366</v>
      </c>
      <c r="J44" s="33">
        <f t="shared" si="44"/>
        <v>81</v>
      </c>
      <c r="K44" s="23">
        <v>421</v>
      </c>
      <c r="L44" s="14">
        <v>517</v>
      </c>
      <c r="M44" s="14">
        <v>300</v>
      </c>
      <c r="N44" s="14"/>
      <c r="O44" s="14">
        <v>14</v>
      </c>
      <c r="P44" s="14">
        <v>17</v>
      </c>
      <c r="Q44" s="14">
        <v>10</v>
      </c>
      <c r="R44" s="34"/>
      <c r="S44" s="33">
        <f t="shared" si="45"/>
        <v>938</v>
      </c>
      <c r="T44" s="33">
        <f t="shared" si="24"/>
        <v>41</v>
      </c>
      <c r="U44" s="35">
        <f t="shared" si="46"/>
        <v>122</v>
      </c>
      <c r="V44" s="37">
        <v>4.58</v>
      </c>
      <c r="W44" s="23">
        <v>3.5</v>
      </c>
      <c r="X44" s="30">
        <v>6.5</v>
      </c>
      <c r="Y44" s="30">
        <v>3.2</v>
      </c>
      <c r="Z44" s="54">
        <v>6.5</v>
      </c>
      <c r="AA44" s="38">
        <v>2.8</v>
      </c>
      <c r="AB44" s="38"/>
      <c r="AC44" s="38"/>
      <c r="AD44" s="38"/>
      <c r="AE44" s="38">
        <v>0.85</v>
      </c>
      <c r="AF44" s="38"/>
      <c r="AG44" s="38"/>
      <c r="AH44" s="44">
        <f t="shared" si="47"/>
        <v>0.85</v>
      </c>
      <c r="AI44" s="53">
        <v>60</v>
      </c>
      <c r="AJ44" s="15">
        <f t="shared" si="41"/>
        <v>60.85</v>
      </c>
      <c r="AK44" s="51">
        <f t="shared" si="26"/>
        <v>143.62999999999997</v>
      </c>
      <c r="AL44" s="96">
        <f t="shared" si="27"/>
        <v>149.92999999999998</v>
      </c>
      <c r="AM44" s="16">
        <f t="shared" si="40"/>
        <v>89.079999999999984</v>
      </c>
      <c r="AN44" s="50"/>
      <c r="AO44" s="46"/>
      <c r="AP44" s="17">
        <f t="shared" si="28"/>
        <v>149.92999999999998</v>
      </c>
      <c r="AQ44" s="18">
        <f t="shared" si="12"/>
        <v>25.532000000000011</v>
      </c>
      <c r="AR44" s="40"/>
      <c r="AS44" s="19">
        <f t="shared" si="13"/>
        <v>60.85</v>
      </c>
      <c r="AT44" s="20">
        <f t="shared" si="14"/>
        <v>108.31199999999998</v>
      </c>
      <c r="AU44" s="21">
        <f t="shared" si="15"/>
        <v>169.16199999999998</v>
      </c>
      <c r="AV44" s="47"/>
      <c r="AW44" s="19">
        <v>70</v>
      </c>
      <c r="AX44" s="20">
        <v>200</v>
      </c>
      <c r="AY44" s="20">
        <v>0</v>
      </c>
      <c r="AZ44" s="20">
        <v>15</v>
      </c>
      <c r="BA44" s="20">
        <v>2</v>
      </c>
      <c r="BB44" s="42">
        <f t="shared" si="16"/>
        <v>287</v>
      </c>
      <c r="BC44" s="43">
        <f t="shared" si="17"/>
        <v>272.64999999999998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8"/>
        <v>47</v>
      </c>
      <c r="BJ44" s="48">
        <f t="shared" si="19"/>
        <v>225.64999999999998</v>
      </c>
      <c r="BK44" s="24">
        <f t="shared" si="20"/>
        <v>108.31199999999998</v>
      </c>
      <c r="BL44" s="48">
        <f t="shared" si="21"/>
        <v>117.33799999999999</v>
      </c>
      <c r="BO44" s="129">
        <f t="shared" si="29"/>
        <v>2366</v>
      </c>
      <c r="BP44" s="129">
        <f t="shared" si="30"/>
        <v>81</v>
      </c>
      <c r="BQ44" s="129">
        <f t="shared" si="31"/>
        <v>938</v>
      </c>
      <c r="BR44" s="129">
        <f t="shared" si="32"/>
        <v>31</v>
      </c>
      <c r="BS44" s="129">
        <f t="shared" si="33"/>
        <v>3304</v>
      </c>
      <c r="BT44" s="129">
        <f t="shared" si="34"/>
        <v>112</v>
      </c>
      <c r="BU44" s="129">
        <f t="shared" si="35"/>
        <v>6.5</v>
      </c>
      <c r="BV44" s="129">
        <f t="shared" si="36"/>
        <v>139.08000000000001</v>
      </c>
      <c r="BW44" s="129">
        <f t="shared" si="37"/>
        <v>0.85</v>
      </c>
      <c r="BX44" s="129">
        <f t="shared" si="38"/>
        <v>139.93</v>
      </c>
      <c r="BY44" s="133">
        <f t="shared" si="39"/>
        <v>139.93</v>
      </c>
      <c r="BZ44" s="129">
        <f t="shared" si="42"/>
        <v>27.930000000000003</v>
      </c>
    </row>
    <row r="45" spans="1:78" ht="18.75">
      <c r="A45" s="78">
        <f t="shared" si="23"/>
        <v>42887</v>
      </c>
      <c r="B45" s="138" t="s">
        <v>50</v>
      </c>
      <c r="C45" s="30">
        <v>871</v>
      </c>
      <c r="D45" s="30">
        <v>880</v>
      </c>
      <c r="E45" s="41">
        <v>563</v>
      </c>
      <c r="F45" s="30">
        <v>60</v>
      </c>
      <c r="G45" s="30"/>
      <c r="H45" s="23">
        <v>19</v>
      </c>
      <c r="I45" s="33">
        <f t="shared" si="43"/>
        <v>2314</v>
      </c>
      <c r="J45" s="33">
        <f t="shared" si="44"/>
        <v>79</v>
      </c>
      <c r="K45" s="23">
        <v>417</v>
      </c>
      <c r="L45" s="14">
        <v>506</v>
      </c>
      <c r="M45" s="14">
        <v>320</v>
      </c>
      <c r="N45" s="14"/>
      <c r="O45" s="14">
        <v>14</v>
      </c>
      <c r="P45" s="14">
        <v>16</v>
      </c>
      <c r="Q45" s="14">
        <v>11</v>
      </c>
      <c r="R45" s="34"/>
      <c r="S45" s="33">
        <f t="shared" si="45"/>
        <v>923</v>
      </c>
      <c r="T45" s="33">
        <f t="shared" si="24"/>
        <v>41</v>
      </c>
      <c r="U45" s="35">
        <f t="shared" si="46"/>
        <v>120</v>
      </c>
      <c r="V45" s="37">
        <v>4.58</v>
      </c>
      <c r="W45" s="23">
        <v>3.5</v>
      </c>
      <c r="X45" s="30">
        <v>6.5</v>
      </c>
      <c r="Y45" s="30">
        <v>3.2</v>
      </c>
      <c r="Z45" s="54">
        <v>6.5</v>
      </c>
      <c r="AA45" s="38">
        <v>2.8</v>
      </c>
      <c r="AB45" s="38"/>
      <c r="AC45" s="38"/>
      <c r="AD45" s="38"/>
      <c r="AE45" s="38">
        <v>0.85</v>
      </c>
      <c r="AF45" s="38"/>
      <c r="AG45" s="38"/>
      <c r="AH45" s="44">
        <f t="shared" si="47"/>
        <v>0.85</v>
      </c>
      <c r="AI45" s="53">
        <v>60</v>
      </c>
      <c r="AJ45" s="15">
        <f t="shared" si="41"/>
        <v>60.85</v>
      </c>
      <c r="AK45" s="51">
        <f t="shared" si="26"/>
        <v>141.62999999999997</v>
      </c>
      <c r="AL45" s="96">
        <f t="shared" si="27"/>
        <v>147.92999999999998</v>
      </c>
      <c r="AM45" s="16">
        <f t="shared" si="40"/>
        <v>87.079999999999984</v>
      </c>
      <c r="AN45" s="50"/>
      <c r="AO45" s="46"/>
      <c r="AP45" s="17">
        <f t="shared" si="28"/>
        <v>147.92999999999998</v>
      </c>
      <c r="AQ45" s="18">
        <f t="shared" si="12"/>
        <v>23.428000000000026</v>
      </c>
      <c r="AR45" s="40"/>
      <c r="AS45" s="19">
        <f t="shared" si="13"/>
        <v>60.85</v>
      </c>
      <c r="AT45" s="20">
        <f t="shared" si="14"/>
        <v>104.20799999999998</v>
      </c>
      <c r="AU45" s="21">
        <f t="shared" si="15"/>
        <v>165.05799999999999</v>
      </c>
      <c r="AV45" s="47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2">
        <f t="shared" si="16"/>
        <v>278</v>
      </c>
      <c r="BC45" s="43">
        <f t="shared" si="17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8"/>
        <v>47</v>
      </c>
      <c r="BJ45" s="48">
        <f t="shared" si="19"/>
        <v>217.09999999999997</v>
      </c>
      <c r="BK45" s="24">
        <f t="shared" si="20"/>
        <v>104.20799999999998</v>
      </c>
      <c r="BL45" s="48">
        <f t="shared" si="21"/>
        <v>112.89199999999998</v>
      </c>
      <c r="BO45" s="129">
        <f t="shared" si="29"/>
        <v>2314</v>
      </c>
      <c r="BP45" s="129">
        <f t="shared" si="30"/>
        <v>79</v>
      </c>
      <c r="BQ45" s="129">
        <f t="shared" si="31"/>
        <v>923</v>
      </c>
      <c r="BR45" s="129">
        <f t="shared" si="32"/>
        <v>30</v>
      </c>
      <c r="BS45" s="129">
        <f t="shared" si="33"/>
        <v>3237</v>
      </c>
      <c r="BT45" s="129">
        <f t="shared" si="34"/>
        <v>109</v>
      </c>
      <c r="BU45" s="129">
        <f t="shared" si="35"/>
        <v>6.5</v>
      </c>
      <c r="BV45" s="129">
        <f t="shared" si="36"/>
        <v>136.08000000000001</v>
      </c>
      <c r="BW45" s="129">
        <f t="shared" si="37"/>
        <v>0.85</v>
      </c>
      <c r="BX45" s="129">
        <f t="shared" si="38"/>
        <v>136.93</v>
      </c>
      <c r="BY45" s="133">
        <f t="shared" si="39"/>
        <v>136.93</v>
      </c>
      <c r="BZ45" s="129">
        <f t="shared" si="42"/>
        <v>27.930000000000003</v>
      </c>
    </row>
    <row r="46" spans="1:78" ht="18.75">
      <c r="A46" s="78">
        <f t="shared" si="23"/>
        <v>42887</v>
      </c>
      <c r="B46" s="138" t="s">
        <v>24</v>
      </c>
      <c r="C46" s="30">
        <v>848</v>
      </c>
      <c r="D46" s="30">
        <v>889</v>
      </c>
      <c r="E46" s="30">
        <v>566</v>
      </c>
      <c r="F46" s="30">
        <v>59</v>
      </c>
      <c r="G46" s="30"/>
      <c r="H46" s="23">
        <v>19</v>
      </c>
      <c r="I46" s="33">
        <f t="shared" si="43"/>
        <v>2303</v>
      </c>
      <c r="J46" s="33">
        <f t="shared" si="44"/>
        <v>78</v>
      </c>
      <c r="K46" s="23">
        <v>441</v>
      </c>
      <c r="L46" s="14">
        <v>506</v>
      </c>
      <c r="M46" s="14">
        <v>341</v>
      </c>
      <c r="N46" s="14"/>
      <c r="O46" s="14">
        <v>15</v>
      </c>
      <c r="P46" s="14">
        <v>17</v>
      </c>
      <c r="Q46" s="14">
        <v>11</v>
      </c>
      <c r="R46" s="34"/>
      <c r="S46" s="33">
        <f t="shared" si="45"/>
        <v>947</v>
      </c>
      <c r="T46" s="33">
        <f t="shared" si="24"/>
        <v>43</v>
      </c>
      <c r="U46" s="35">
        <f t="shared" si="46"/>
        <v>121</v>
      </c>
      <c r="V46" s="37">
        <v>4.58</v>
      </c>
      <c r="W46" s="23">
        <v>3.5</v>
      </c>
      <c r="X46" s="30">
        <v>7</v>
      </c>
      <c r="Y46" s="30">
        <v>3.5</v>
      </c>
      <c r="Z46" s="30">
        <v>6.4</v>
      </c>
      <c r="AA46" s="38">
        <v>2.6</v>
      </c>
      <c r="AB46" s="38"/>
      <c r="AC46" s="38"/>
      <c r="AD46" s="38"/>
      <c r="AE46" s="38">
        <v>0.85</v>
      </c>
      <c r="AF46" s="38"/>
      <c r="AG46" s="38"/>
      <c r="AH46" s="44">
        <f t="shared" si="47"/>
        <v>0.85</v>
      </c>
      <c r="AI46" s="53">
        <v>60</v>
      </c>
      <c r="AJ46" s="15">
        <f t="shared" si="41"/>
        <v>60.85</v>
      </c>
      <c r="AK46" s="51">
        <f t="shared" si="26"/>
        <v>143.32999999999998</v>
      </c>
      <c r="AL46" s="96">
        <f t="shared" si="27"/>
        <v>149.42999999999998</v>
      </c>
      <c r="AM46" s="16">
        <f t="shared" si="40"/>
        <v>88.579999999999984</v>
      </c>
      <c r="AN46" s="50"/>
      <c r="AO46" s="46"/>
      <c r="AP46" s="17">
        <f t="shared" si="28"/>
        <v>149.42999999999998</v>
      </c>
      <c r="AQ46" s="18">
        <f t="shared" si="12"/>
        <v>21.728000000000009</v>
      </c>
      <c r="AR46" s="40"/>
      <c r="AS46" s="19">
        <f t="shared" si="13"/>
        <v>60.85</v>
      </c>
      <c r="AT46" s="20">
        <f t="shared" si="14"/>
        <v>104.20799999999998</v>
      </c>
      <c r="AU46" s="21">
        <f t="shared" si="15"/>
        <v>165.05799999999999</v>
      </c>
      <c r="AV46" s="47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2">
        <f t="shared" si="16"/>
        <v>278</v>
      </c>
      <c r="BC46" s="43">
        <f t="shared" si="17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8"/>
        <v>47</v>
      </c>
      <c r="BJ46" s="48">
        <f t="shared" si="19"/>
        <v>217.09999999999997</v>
      </c>
      <c r="BK46" s="24">
        <f t="shared" si="20"/>
        <v>104.20799999999998</v>
      </c>
      <c r="BL46" s="48">
        <f t="shared" si="21"/>
        <v>112.89199999999998</v>
      </c>
      <c r="BO46" s="129">
        <f t="shared" si="29"/>
        <v>2303</v>
      </c>
      <c r="BP46" s="129">
        <f t="shared" si="30"/>
        <v>78</v>
      </c>
      <c r="BQ46" s="129">
        <f t="shared" si="31"/>
        <v>947</v>
      </c>
      <c r="BR46" s="129">
        <f t="shared" si="32"/>
        <v>32</v>
      </c>
      <c r="BS46" s="129">
        <f t="shared" si="33"/>
        <v>3250</v>
      </c>
      <c r="BT46" s="129">
        <f t="shared" si="34"/>
        <v>110</v>
      </c>
      <c r="BU46" s="129">
        <f t="shared" si="35"/>
        <v>6.4</v>
      </c>
      <c r="BV46" s="129">
        <f t="shared" si="36"/>
        <v>137.57999999999998</v>
      </c>
      <c r="BW46" s="129">
        <f t="shared" si="37"/>
        <v>0.85</v>
      </c>
      <c r="BX46" s="129">
        <f t="shared" si="38"/>
        <v>138.42999999999998</v>
      </c>
      <c r="BY46" s="133">
        <f t="shared" si="39"/>
        <v>138.42999999999998</v>
      </c>
      <c r="BZ46" s="129">
        <f t="shared" si="42"/>
        <v>28.43</v>
      </c>
    </row>
    <row r="47" spans="1:78" ht="18.75">
      <c r="A47" s="78">
        <f t="shared" si="23"/>
        <v>42887</v>
      </c>
      <c r="B47" s="138" t="s">
        <v>35</v>
      </c>
      <c r="C47" s="30">
        <v>860</v>
      </c>
      <c r="D47" s="30">
        <v>908</v>
      </c>
      <c r="E47" s="30">
        <v>593</v>
      </c>
      <c r="F47" s="30">
        <v>61</v>
      </c>
      <c r="G47" s="30"/>
      <c r="H47" s="23">
        <v>20</v>
      </c>
      <c r="I47" s="33">
        <f>C47+D47+E47</f>
        <v>2361</v>
      </c>
      <c r="J47" s="33">
        <f>F47+G47+H47</f>
        <v>81</v>
      </c>
      <c r="K47" s="23">
        <v>471</v>
      </c>
      <c r="L47" s="14">
        <v>525</v>
      </c>
      <c r="M47" s="14">
        <v>330</v>
      </c>
      <c r="N47" s="14"/>
      <c r="O47" s="14">
        <v>16</v>
      </c>
      <c r="P47" s="14">
        <v>18</v>
      </c>
      <c r="Q47" s="14">
        <v>11</v>
      </c>
      <c r="R47" s="34"/>
      <c r="S47" s="33">
        <f t="shared" si="45"/>
        <v>996</v>
      </c>
      <c r="T47" s="33">
        <f t="shared" si="24"/>
        <v>45</v>
      </c>
      <c r="U47" s="35">
        <f t="shared" si="46"/>
        <v>126</v>
      </c>
      <c r="V47" s="37">
        <v>4.58</v>
      </c>
      <c r="W47" s="23">
        <v>3.5</v>
      </c>
      <c r="X47" s="30">
        <v>7</v>
      </c>
      <c r="Y47" s="30">
        <v>3.5</v>
      </c>
      <c r="Z47" s="30">
        <v>6.4</v>
      </c>
      <c r="AA47" s="38">
        <v>2.6</v>
      </c>
      <c r="AB47" s="38"/>
      <c r="AC47" s="38"/>
      <c r="AD47" s="38"/>
      <c r="AE47" s="38">
        <v>0.85</v>
      </c>
      <c r="AF47" s="38"/>
      <c r="AG47" s="38"/>
      <c r="AH47" s="44">
        <f t="shared" si="47"/>
        <v>0.85</v>
      </c>
      <c r="AI47" s="53">
        <v>60</v>
      </c>
      <c r="AJ47" s="15">
        <f t="shared" si="41"/>
        <v>60.85</v>
      </c>
      <c r="AK47" s="51">
        <f t="shared" si="26"/>
        <v>148.33000000000001</v>
      </c>
      <c r="AL47" s="96">
        <f t="shared" si="27"/>
        <v>154.43</v>
      </c>
      <c r="AM47" s="16">
        <f t="shared" si="40"/>
        <v>93.580000000000013</v>
      </c>
      <c r="AN47" s="50"/>
      <c r="AO47" s="46"/>
      <c r="AP47" s="17">
        <f t="shared" si="28"/>
        <v>154.43</v>
      </c>
      <c r="AQ47" s="18">
        <f t="shared" si="12"/>
        <v>16.72799999999998</v>
      </c>
      <c r="AR47" s="40"/>
      <c r="AS47" s="19">
        <f t="shared" si="13"/>
        <v>60.85</v>
      </c>
      <c r="AT47" s="20">
        <f t="shared" si="14"/>
        <v>104.20799999999998</v>
      </c>
      <c r="AU47" s="21">
        <f t="shared" si="15"/>
        <v>165.05799999999999</v>
      </c>
      <c r="AV47" s="47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2">
        <f t="shared" si="16"/>
        <v>278</v>
      </c>
      <c r="BC47" s="43">
        <f t="shared" si="17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8"/>
        <v>47</v>
      </c>
      <c r="BJ47" s="48">
        <f t="shared" si="19"/>
        <v>217.09999999999997</v>
      </c>
      <c r="BK47" s="24">
        <f t="shared" si="20"/>
        <v>104.20799999999998</v>
      </c>
      <c r="BL47" s="48">
        <f t="shared" si="21"/>
        <v>112.89199999999998</v>
      </c>
      <c r="BO47" s="129">
        <f t="shared" si="29"/>
        <v>2361</v>
      </c>
      <c r="BP47" s="129">
        <f t="shared" si="30"/>
        <v>81</v>
      </c>
      <c r="BQ47" s="129">
        <f t="shared" si="31"/>
        <v>996</v>
      </c>
      <c r="BR47" s="129">
        <f t="shared" si="32"/>
        <v>34</v>
      </c>
      <c r="BS47" s="129">
        <f t="shared" si="33"/>
        <v>3357</v>
      </c>
      <c r="BT47" s="129">
        <f t="shared" si="34"/>
        <v>115</v>
      </c>
      <c r="BU47" s="129">
        <f t="shared" si="35"/>
        <v>6.4</v>
      </c>
      <c r="BV47" s="129">
        <f t="shared" si="36"/>
        <v>142.57999999999998</v>
      </c>
      <c r="BW47" s="129">
        <f t="shared" si="37"/>
        <v>0.85</v>
      </c>
      <c r="BX47" s="129">
        <f t="shared" si="38"/>
        <v>143.42999999999998</v>
      </c>
      <c r="BY47" s="133">
        <f t="shared" si="39"/>
        <v>143.42999999999998</v>
      </c>
      <c r="BZ47" s="129">
        <f t="shared" si="42"/>
        <v>28.43</v>
      </c>
    </row>
    <row r="48" spans="1:78" ht="18.75">
      <c r="A48" s="78">
        <f t="shared" si="23"/>
        <v>42887</v>
      </c>
      <c r="B48" s="138" t="s">
        <v>36</v>
      </c>
      <c r="C48" s="30">
        <v>930</v>
      </c>
      <c r="D48" s="30">
        <v>961</v>
      </c>
      <c r="E48" s="30">
        <v>649</v>
      </c>
      <c r="F48" s="30">
        <v>65</v>
      </c>
      <c r="G48" s="30"/>
      <c r="H48" s="23">
        <v>22</v>
      </c>
      <c r="I48" s="33">
        <f t="shared" si="43"/>
        <v>2540</v>
      </c>
      <c r="J48" s="33">
        <f t="shared" si="44"/>
        <v>87</v>
      </c>
      <c r="K48" s="23">
        <v>512</v>
      </c>
      <c r="L48" s="14">
        <v>536</v>
      </c>
      <c r="M48" s="14">
        <v>310</v>
      </c>
      <c r="N48" s="14"/>
      <c r="O48" s="14">
        <v>17</v>
      </c>
      <c r="P48" s="14">
        <v>18</v>
      </c>
      <c r="Q48" s="14">
        <v>10</v>
      </c>
      <c r="R48" s="34"/>
      <c r="S48" s="33">
        <f t="shared" si="45"/>
        <v>1048</v>
      </c>
      <c r="T48" s="33">
        <f t="shared" si="24"/>
        <v>45</v>
      </c>
      <c r="U48" s="35">
        <f t="shared" si="46"/>
        <v>132</v>
      </c>
      <c r="V48" s="37">
        <v>4.58</v>
      </c>
      <c r="W48" s="23">
        <v>3.5</v>
      </c>
      <c r="X48" s="30">
        <v>9</v>
      </c>
      <c r="Y48" s="30">
        <v>3.5</v>
      </c>
      <c r="Z48" s="30">
        <v>6.4</v>
      </c>
      <c r="AA48" s="38">
        <v>2.6</v>
      </c>
      <c r="AB48" s="38"/>
      <c r="AC48" s="38"/>
      <c r="AD48" s="38"/>
      <c r="AE48" s="38">
        <v>0.85</v>
      </c>
      <c r="AF48" s="38"/>
      <c r="AG48" s="38"/>
      <c r="AH48" s="44">
        <f t="shared" si="47"/>
        <v>0.85</v>
      </c>
      <c r="AI48" s="53">
        <v>60</v>
      </c>
      <c r="AJ48" s="15">
        <f t="shared" si="41"/>
        <v>60.85</v>
      </c>
      <c r="AK48" s="51">
        <f t="shared" si="26"/>
        <v>156.33000000000001</v>
      </c>
      <c r="AL48" s="96">
        <f t="shared" si="27"/>
        <v>162.43</v>
      </c>
      <c r="AM48" s="16">
        <f t="shared" si="40"/>
        <v>101.58000000000001</v>
      </c>
      <c r="AN48" s="50"/>
      <c r="AO48" s="46"/>
      <c r="AP48" s="17">
        <f t="shared" si="28"/>
        <v>162.43</v>
      </c>
      <c r="AQ48" s="18">
        <f t="shared" si="12"/>
        <v>8.7279999999999802</v>
      </c>
      <c r="AR48" s="40"/>
      <c r="AS48" s="19">
        <f t="shared" si="13"/>
        <v>60.85</v>
      </c>
      <c r="AT48" s="20">
        <f t="shared" si="14"/>
        <v>104.20799999999998</v>
      </c>
      <c r="AU48" s="21">
        <f t="shared" si="15"/>
        <v>165.05799999999999</v>
      </c>
      <c r="AV48" s="47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2">
        <f t="shared" si="16"/>
        <v>278</v>
      </c>
      <c r="BC48" s="43">
        <f t="shared" si="17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8"/>
        <v>47</v>
      </c>
      <c r="BJ48" s="48">
        <f t="shared" si="19"/>
        <v>217.09999999999997</v>
      </c>
      <c r="BK48" s="24">
        <f t="shared" si="20"/>
        <v>104.20799999999998</v>
      </c>
      <c r="BL48" s="48">
        <f t="shared" si="21"/>
        <v>112.89199999999998</v>
      </c>
      <c r="BO48" s="129">
        <f t="shared" si="29"/>
        <v>2540</v>
      </c>
      <c r="BP48" s="129">
        <f t="shared" si="30"/>
        <v>87</v>
      </c>
      <c r="BQ48" s="129">
        <f t="shared" si="31"/>
        <v>1048</v>
      </c>
      <c r="BR48" s="129">
        <f t="shared" si="32"/>
        <v>35</v>
      </c>
      <c r="BS48" s="129">
        <f t="shared" si="33"/>
        <v>3588</v>
      </c>
      <c r="BT48" s="129">
        <f t="shared" si="34"/>
        <v>122</v>
      </c>
      <c r="BU48" s="129">
        <f t="shared" si="35"/>
        <v>6.4</v>
      </c>
      <c r="BV48" s="129">
        <f t="shared" si="36"/>
        <v>151.57999999999998</v>
      </c>
      <c r="BW48" s="129">
        <f t="shared" si="37"/>
        <v>0.85</v>
      </c>
      <c r="BX48" s="129">
        <f t="shared" si="38"/>
        <v>152.42999999999998</v>
      </c>
      <c r="BY48" s="133">
        <f t="shared" si="39"/>
        <v>152.42999999999998</v>
      </c>
      <c r="BZ48" s="129">
        <f t="shared" si="42"/>
        <v>30.43</v>
      </c>
    </row>
    <row r="49" spans="1:78" ht="18.75">
      <c r="A49" s="78">
        <f t="shared" si="23"/>
        <v>42887</v>
      </c>
      <c r="B49" s="138" t="s">
        <v>51</v>
      </c>
      <c r="C49" s="30">
        <v>978</v>
      </c>
      <c r="D49" s="30">
        <v>992</v>
      </c>
      <c r="E49" s="30">
        <v>691</v>
      </c>
      <c r="F49" s="30">
        <v>68</v>
      </c>
      <c r="G49" s="30"/>
      <c r="H49" s="23">
        <v>23</v>
      </c>
      <c r="I49" s="33">
        <f>C49+D49+E49</f>
        <v>2661</v>
      </c>
      <c r="J49" s="33">
        <f>F49+G49+H49</f>
        <v>91</v>
      </c>
      <c r="K49" s="23">
        <v>541</v>
      </c>
      <c r="L49" s="14">
        <v>536</v>
      </c>
      <c r="M49" s="14">
        <v>300</v>
      </c>
      <c r="N49" s="14"/>
      <c r="O49" s="14">
        <v>18</v>
      </c>
      <c r="P49" s="14">
        <v>18</v>
      </c>
      <c r="Q49" s="14">
        <v>10</v>
      </c>
      <c r="R49" s="34"/>
      <c r="S49" s="33">
        <f t="shared" si="45"/>
        <v>1077</v>
      </c>
      <c r="T49" s="33">
        <f t="shared" si="24"/>
        <v>46</v>
      </c>
      <c r="U49" s="35">
        <f t="shared" si="46"/>
        <v>137</v>
      </c>
      <c r="V49" s="37">
        <v>4.58</v>
      </c>
      <c r="W49" s="23">
        <v>3.5</v>
      </c>
      <c r="X49" s="30">
        <v>9</v>
      </c>
      <c r="Y49" s="30">
        <v>3.5</v>
      </c>
      <c r="Z49" s="30">
        <v>6.4</v>
      </c>
      <c r="AA49" s="38">
        <v>2.6</v>
      </c>
      <c r="AB49" s="38"/>
      <c r="AC49" s="38"/>
      <c r="AD49" s="38"/>
      <c r="AE49" s="38">
        <v>0.85</v>
      </c>
      <c r="AF49" s="38"/>
      <c r="AG49" s="38"/>
      <c r="AH49" s="44">
        <f t="shared" si="47"/>
        <v>0.85</v>
      </c>
      <c r="AI49" s="53">
        <v>60</v>
      </c>
      <c r="AJ49" s="15">
        <f t="shared" si="41"/>
        <v>60.85</v>
      </c>
      <c r="AK49" s="51">
        <f t="shared" si="26"/>
        <v>161.33000000000001</v>
      </c>
      <c r="AL49" s="96">
        <f t="shared" si="27"/>
        <v>167.43</v>
      </c>
      <c r="AM49" s="16">
        <f t="shared" si="40"/>
        <v>106.58000000000001</v>
      </c>
      <c r="AN49" s="50"/>
      <c r="AO49" s="46"/>
      <c r="AP49" s="17">
        <f t="shared" si="28"/>
        <v>167.43</v>
      </c>
      <c r="AQ49" s="18">
        <f t="shared" si="12"/>
        <v>3.7279999999999802</v>
      </c>
      <c r="AR49" s="40"/>
      <c r="AS49" s="19">
        <f t="shared" si="13"/>
        <v>60.85</v>
      </c>
      <c r="AT49" s="20">
        <f t="shared" si="14"/>
        <v>104.20799999999998</v>
      </c>
      <c r="AU49" s="21">
        <f t="shared" si="15"/>
        <v>165.05799999999999</v>
      </c>
      <c r="AV49" s="47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2">
        <f t="shared" si="16"/>
        <v>278</v>
      </c>
      <c r="BC49" s="43">
        <f t="shared" si="17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8"/>
        <v>47</v>
      </c>
      <c r="BJ49" s="48">
        <f t="shared" si="19"/>
        <v>217.09999999999997</v>
      </c>
      <c r="BK49" s="24">
        <f t="shared" si="20"/>
        <v>104.20799999999998</v>
      </c>
      <c r="BL49" s="48">
        <f t="shared" si="21"/>
        <v>112.89199999999998</v>
      </c>
      <c r="BO49" s="129">
        <f t="shared" si="29"/>
        <v>2661</v>
      </c>
      <c r="BP49" s="129">
        <f t="shared" si="30"/>
        <v>91</v>
      </c>
      <c r="BQ49" s="129">
        <f t="shared" si="31"/>
        <v>1077</v>
      </c>
      <c r="BR49" s="129">
        <f t="shared" si="32"/>
        <v>36</v>
      </c>
      <c r="BS49" s="129">
        <f t="shared" si="33"/>
        <v>3738</v>
      </c>
      <c r="BT49" s="129">
        <f t="shared" si="34"/>
        <v>127</v>
      </c>
      <c r="BU49" s="129">
        <f t="shared" si="35"/>
        <v>6.4</v>
      </c>
      <c r="BV49" s="129">
        <f t="shared" si="36"/>
        <v>156.58000000000001</v>
      </c>
      <c r="BW49" s="129">
        <f t="shared" si="37"/>
        <v>0.85</v>
      </c>
      <c r="BX49" s="129">
        <f t="shared" si="38"/>
        <v>157.43</v>
      </c>
      <c r="BY49" s="133">
        <f t="shared" si="39"/>
        <v>157.43</v>
      </c>
      <c r="BZ49" s="129">
        <f t="shared" si="42"/>
        <v>30.43</v>
      </c>
    </row>
    <row r="50" spans="1:78" ht="18.75">
      <c r="A50" s="78">
        <f t="shared" si="23"/>
        <v>42887</v>
      </c>
      <c r="B50" s="138" t="s">
        <v>25</v>
      </c>
      <c r="C50" s="30">
        <v>972</v>
      </c>
      <c r="D50" s="30">
        <v>1000</v>
      </c>
      <c r="E50" s="30">
        <v>685</v>
      </c>
      <c r="F50" s="30">
        <v>67</v>
      </c>
      <c r="G50" s="30"/>
      <c r="H50" s="23">
        <v>23</v>
      </c>
      <c r="I50" s="33">
        <f t="shared" si="43"/>
        <v>2657</v>
      </c>
      <c r="J50" s="33">
        <f t="shared" si="44"/>
        <v>90</v>
      </c>
      <c r="K50" s="23">
        <v>545</v>
      </c>
      <c r="L50" s="14">
        <v>540</v>
      </c>
      <c r="M50" s="14">
        <v>290</v>
      </c>
      <c r="N50" s="14"/>
      <c r="O50" s="14">
        <v>18</v>
      </c>
      <c r="P50" s="14">
        <v>18</v>
      </c>
      <c r="Q50" s="14">
        <v>10</v>
      </c>
      <c r="R50" s="34"/>
      <c r="S50" s="33">
        <f t="shared" si="45"/>
        <v>1085</v>
      </c>
      <c r="T50" s="33">
        <f t="shared" si="24"/>
        <v>46</v>
      </c>
      <c r="U50" s="35">
        <f t="shared" si="46"/>
        <v>136</v>
      </c>
      <c r="V50" s="23">
        <v>6.43</v>
      </c>
      <c r="W50" s="23">
        <v>3.5</v>
      </c>
      <c r="X50" s="30">
        <v>9.5</v>
      </c>
      <c r="Y50" s="38">
        <v>5.0999999999999996</v>
      </c>
      <c r="Z50" s="38">
        <v>7.9</v>
      </c>
      <c r="AA50" s="38">
        <v>3.1</v>
      </c>
      <c r="AB50" s="38"/>
      <c r="AC50" s="38"/>
      <c r="AD50" s="38"/>
      <c r="AE50" s="38">
        <v>0.85</v>
      </c>
      <c r="AF50" s="38"/>
      <c r="AG50" s="38"/>
      <c r="AH50" s="44">
        <f t="shared" si="47"/>
        <v>0.85</v>
      </c>
      <c r="AI50" s="53">
        <v>75</v>
      </c>
      <c r="AJ50" s="15">
        <f t="shared" si="41"/>
        <v>75.849999999999994</v>
      </c>
      <c r="AK50" s="51">
        <f t="shared" si="26"/>
        <v>165.78</v>
      </c>
      <c r="AL50" s="96">
        <f t="shared" si="27"/>
        <v>172.38</v>
      </c>
      <c r="AM50" s="16">
        <f t="shared" si="40"/>
        <v>96.53</v>
      </c>
      <c r="AN50" s="50"/>
      <c r="AO50" s="46"/>
      <c r="AP50" s="17">
        <f t="shared" si="28"/>
        <v>172.38</v>
      </c>
      <c r="AQ50" s="18">
        <f t="shared" si="12"/>
        <v>14.277999999999992</v>
      </c>
      <c r="AR50" s="40"/>
      <c r="AS50" s="19">
        <f t="shared" si="13"/>
        <v>75.849999999999994</v>
      </c>
      <c r="AT50" s="20">
        <f t="shared" si="14"/>
        <v>104.20799999999998</v>
      </c>
      <c r="AU50" s="21">
        <f t="shared" si="15"/>
        <v>180.05799999999999</v>
      </c>
      <c r="AV50" s="47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2">
        <f t="shared" si="16"/>
        <v>278</v>
      </c>
      <c r="BC50" s="43">
        <f t="shared" si="17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8"/>
        <v>47</v>
      </c>
      <c r="BJ50" s="48">
        <f t="shared" si="19"/>
        <v>217.09999999999997</v>
      </c>
      <c r="BK50" s="24">
        <f t="shared" si="20"/>
        <v>104.20799999999998</v>
      </c>
      <c r="BL50" s="48">
        <f t="shared" si="21"/>
        <v>112.89199999999998</v>
      </c>
      <c r="BO50" s="129">
        <f t="shared" si="29"/>
        <v>2657</v>
      </c>
      <c r="BP50" s="129">
        <f t="shared" si="30"/>
        <v>90</v>
      </c>
      <c r="BQ50" s="129">
        <f t="shared" si="31"/>
        <v>1085</v>
      </c>
      <c r="BR50" s="129">
        <f t="shared" si="32"/>
        <v>36</v>
      </c>
      <c r="BS50" s="129">
        <f t="shared" si="33"/>
        <v>3742</v>
      </c>
      <c r="BT50" s="129">
        <f t="shared" si="34"/>
        <v>126</v>
      </c>
      <c r="BU50" s="129">
        <f t="shared" si="35"/>
        <v>7.9</v>
      </c>
      <c r="BV50" s="129">
        <f t="shared" si="36"/>
        <v>161.53</v>
      </c>
      <c r="BW50" s="129">
        <f t="shared" si="37"/>
        <v>0.85</v>
      </c>
      <c r="BX50" s="129">
        <f t="shared" si="38"/>
        <v>162.38</v>
      </c>
      <c r="BY50" s="133">
        <f t="shared" si="39"/>
        <v>162.38</v>
      </c>
      <c r="BZ50" s="129">
        <f t="shared" si="42"/>
        <v>36.380000000000003</v>
      </c>
    </row>
    <row r="51" spans="1:78" ht="18.75">
      <c r="A51" s="78">
        <f t="shared" si="23"/>
        <v>42887</v>
      </c>
      <c r="B51" s="138" t="s">
        <v>52</v>
      </c>
      <c r="C51" s="30">
        <v>969</v>
      </c>
      <c r="D51" s="30">
        <v>964</v>
      </c>
      <c r="E51" s="30">
        <v>675</v>
      </c>
      <c r="F51" s="30">
        <v>67</v>
      </c>
      <c r="G51" s="30"/>
      <c r="H51" s="23">
        <v>23</v>
      </c>
      <c r="I51" s="33">
        <f>C51+D51+E51</f>
        <v>2608</v>
      </c>
      <c r="J51" s="33">
        <f>F51+G51+H51</f>
        <v>90</v>
      </c>
      <c r="K51" s="23">
        <v>539</v>
      </c>
      <c r="L51" s="14">
        <v>540</v>
      </c>
      <c r="M51" s="14">
        <v>290</v>
      </c>
      <c r="N51" s="14"/>
      <c r="O51" s="14">
        <v>18</v>
      </c>
      <c r="P51" s="14">
        <v>18</v>
      </c>
      <c r="Q51" s="14">
        <v>10</v>
      </c>
      <c r="R51" s="34"/>
      <c r="S51" s="33">
        <f t="shared" si="45"/>
        <v>1079</v>
      </c>
      <c r="T51" s="33">
        <f t="shared" si="24"/>
        <v>46</v>
      </c>
      <c r="U51" s="35">
        <f t="shared" si="46"/>
        <v>136</v>
      </c>
      <c r="V51" s="23">
        <v>6.43</v>
      </c>
      <c r="W51" s="23">
        <v>3.5</v>
      </c>
      <c r="X51" s="30">
        <v>9.5</v>
      </c>
      <c r="Y51" s="38">
        <v>5.0999999999999996</v>
      </c>
      <c r="Z51" s="38">
        <v>7.9</v>
      </c>
      <c r="AA51" s="38">
        <v>3.1</v>
      </c>
      <c r="AB51" s="38"/>
      <c r="AC51" s="38"/>
      <c r="AD51" s="38"/>
      <c r="AE51" s="38">
        <v>0.85</v>
      </c>
      <c r="AF51" s="38"/>
      <c r="AG51" s="38"/>
      <c r="AH51" s="44">
        <f t="shared" si="47"/>
        <v>0.85</v>
      </c>
      <c r="AI51" s="53">
        <v>75</v>
      </c>
      <c r="AJ51" s="15">
        <f t="shared" si="41"/>
        <v>75.849999999999994</v>
      </c>
      <c r="AK51" s="51">
        <f t="shared" si="26"/>
        <v>165.78</v>
      </c>
      <c r="AL51" s="96">
        <f t="shared" si="27"/>
        <v>172.38</v>
      </c>
      <c r="AM51" s="16">
        <f t="shared" si="40"/>
        <v>96.53</v>
      </c>
      <c r="AN51" s="50"/>
      <c r="AO51" s="46"/>
      <c r="AP51" s="17">
        <f t="shared" si="28"/>
        <v>172.38</v>
      </c>
      <c r="AQ51" s="18">
        <f t="shared" si="12"/>
        <v>14.277999999999992</v>
      </c>
      <c r="AR51" s="40"/>
      <c r="AS51" s="19">
        <f t="shared" si="13"/>
        <v>75.849999999999994</v>
      </c>
      <c r="AT51" s="20">
        <f t="shared" si="14"/>
        <v>104.20799999999998</v>
      </c>
      <c r="AU51" s="21">
        <f t="shared" si="15"/>
        <v>180.05799999999999</v>
      </c>
      <c r="AV51" s="47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2">
        <f t="shared" si="16"/>
        <v>278</v>
      </c>
      <c r="BC51" s="43">
        <f t="shared" si="17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8"/>
        <v>47</v>
      </c>
      <c r="BJ51" s="48">
        <f t="shared" si="19"/>
        <v>217.09999999999997</v>
      </c>
      <c r="BK51" s="24">
        <f t="shared" si="20"/>
        <v>104.20799999999998</v>
      </c>
      <c r="BL51" s="48">
        <f t="shared" si="21"/>
        <v>112.89199999999998</v>
      </c>
      <c r="BO51" s="129">
        <f t="shared" si="29"/>
        <v>2608</v>
      </c>
      <c r="BP51" s="129">
        <f t="shared" si="30"/>
        <v>90</v>
      </c>
      <c r="BQ51" s="129">
        <f t="shared" si="31"/>
        <v>1079</v>
      </c>
      <c r="BR51" s="129">
        <f t="shared" si="32"/>
        <v>36</v>
      </c>
      <c r="BS51" s="129">
        <f t="shared" si="33"/>
        <v>3687</v>
      </c>
      <c r="BT51" s="129">
        <f t="shared" si="34"/>
        <v>126</v>
      </c>
      <c r="BU51" s="129">
        <f t="shared" si="35"/>
        <v>7.9</v>
      </c>
      <c r="BV51" s="129">
        <f t="shared" si="36"/>
        <v>161.53</v>
      </c>
      <c r="BW51" s="129">
        <f t="shared" si="37"/>
        <v>0.85</v>
      </c>
      <c r="BX51" s="129">
        <f t="shared" si="38"/>
        <v>162.38</v>
      </c>
      <c r="BY51" s="133">
        <f t="shared" si="39"/>
        <v>162.38</v>
      </c>
      <c r="BZ51" s="129">
        <f t="shared" si="42"/>
        <v>36.380000000000003</v>
      </c>
    </row>
    <row r="52" spans="1:78" ht="18.75">
      <c r="A52" s="78">
        <f t="shared" si="23"/>
        <v>42887</v>
      </c>
      <c r="B52" s="138" t="s">
        <v>37</v>
      </c>
      <c r="C52" s="30">
        <v>974</v>
      </c>
      <c r="D52" s="30">
        <v>973</v>
      </c>
      <c r="E52" s="30">
        <v>685</v>
      </c>
      <c r="F52" s="30">
        <v>68</v>
      </c>
      <c r="G52" s="30"/>
      <c r="H52" s="23">
        <v>23</v>
      </c>
      <c r="I52" s="33">
        <f t="shared" si="43"/>
        <v>2632</v>
      </c>
      <c r="J52" s="33">
        <f t="shared" si="44"/>
        <v>91</v>
      </c>
      <c r="K52" s="23">
        <v>545</v>
      </c>
      <c r="L52" s="14">
        <v>543</v>
      </c>
      <c r="M52" s="14">
        <v>300</v>
      </c>
      <c r="N52" s="14"/>
      <c r="O52" s="14">
        <v>18</v>
      </c>
      <c r="P52" s="14">
        <v>18</v>
      </c>
      <c r="Q52" s="14">
        <v>10</v>
      </c>
      <c r="R52" s="34"/>
      <c r="S52" s="33">
        <f t="shared" si="45"/>
        <v>1088</v>
      </c>
      <c r="T52" s="33">
        <f t="shared" si="24"/>
        <v>46</v>
      </c>
      <c r="U52" s="35">
        <f t="shared" si="46"/>
        <v>137</v>
      </c>
      <c r="V52" s="23">
        <v>6.43</v>
      </c>
      <c r="W52" s="23">
        <v>3.5</v>
      </c>
      <c r="X52" s="30">
        <v>9.5</v>
      </c>
      <c r="Y52" s="38">
        <v>5.0999999999999996</v>
      </c>
      <c r="Z52" s="38">
        <v>7.9</v>
      </c>
      <c r="AA52" s="38">
        <v>3.1</v>
      </c>
      <c r="AB52" s="38"/>
      <c r="AC52" s="38"/>
      <c r="AD52" s="38"/>
      <c r="AE52" s="38">
        <v>0.85</v>
      </c>
      <c r="AF52" s="38"/>
      <c r="AG52" s="38"/>
      <c r="AH52" s="44">
        <f t="shared" si="47"/>
        <v>0.85</v>
      </c>
      <c r="AI52" s="53">
        <v>75</v>
      </c>
      <c r="AJ52" s="15">
        <f t="shared" si="41"/>
        <v>75.849999999999994</v>
      </c>
      <c r="AK52" s="51">
        <f t="shared" si="26"/>
        <v>166.78</v>
      </c>
      <c r="AL52" s="96">
        <f t="shared" si="27"/>
        <v>173.38</v>
      </c>
      <c r="AM52" s="16">
        <f t="shared" si="40"/>
        <v>97.53</v>
      </c>
      <c r="AN52" s="50"/>
      <c r="AO52" s="46"/>
      <c r="AP52" s="17">
        <f t="shared" si="28"/>
        <v>173.38</v>
      </c>
      <c r="AQ52" s="18">
        <f t="shared" si="12"/>
        <v>13.277999999999992</v>
      </c>
      <c r="AR52" s="40"/>
      <c r="AS52" s="19">
        <f t="shared" si="13"/>
        <v>75.849999999999994</v>
      </c>
      <c r="AT52" s="20">
        <f t="shared" si="14"/>
        <v>104.20799999999998</v>
      </c>
      <c r="AU52" s="21">
        <f t="shared" si="15"/>
        <v>180.05799999999999</v>
      </c>
      <c r="AV52" s="47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2">
        <f t="shared" si="16"/>
        <v>278</v>
      </c>
      <c r="BC52" s="43">
        <f t="shared" si="17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8"/>
        <v>47</v>
      </c>
      <c r="BJ52" s="48">
        <f t="shared" si="19"/>
        <v>217.09999999999997</v>
      </c>
      <c r="BK52" s="24">
        <f t="shared" si="20"/>
        <v>104.20799999999998</v>
      </c>
      <c r="BL52" s="48">
        <f t="shared" si="21"/>
        <v>112.89199999999998</v>
      </c>
      <c r="BO52" s="129">
        <f t="shared" si="29"/>
        <v>2632</v>
      </c>
      <c r="BP52" s="129">
        <f t="shared" si="30"/>
        <v>91</v>
      </c>
      <c r="BQ52" s="129">
        <f t="shared" si="31"/>
        <v>1088</v>
      </c>
      <c r="BR52" s="129">
        <f t="shared" si="32"/>
        <v>36</v>
      </c>
      <c r="BS52" s="129">
        <f t="shared" si="33"/>
        <v>3720</v>
      </c>
      <c r="BT52" s="129">
        <f t="shared" si="34"/>
        <v>127</v>
      </c>
      <c r="BU52" s="129">
        <f t="shared" si="35"/>
        <v>7.9</v>
      </c>
      <c r="BV52" s="129">
        <f t="shared" si="36"/>
        <v>162.53</v>
      </c>
      <c r="BW52" s="129">
        <f t="shared" si="37"/>
        <v>0.85</v>
      </c>
      <c r="BX52" s="129">
        <f t="shared" si="38"/>
        <v>163.38</v>
      </c>
      <c r="BY52" s="133">
        <f t="shared" si="39"/>
        <v>163.38</v>
      </c>
      <c r="BZ52" s="129">
        <f t="shared" si="42"/>
        <v>36.380000000000003</v>
      </c>
    </row>
    <row r="53" spans="1:78" ht="18.75">
      <c r="A53" s="78">
        <f t="shared" si="23"/>
        <v>42887</v>
      </c>
      <c r="B53" s="138" t="s">
        <v>53</v>
      </c>
      <c r="C53" s="30">
        <v>965</v>
      </c>
      <c r="D53" s="30">
        <v>985</v>
      </c>
      <c r="E53" s="30">
        <v>681</v>
      </c>
      <c r="F53" s="30">
        <v>68</v>
      </c>
      <c r="G53" s="30"/>
      <c r="H53" s="23">
        <v>23</v>
      </c>
      <c r="I53" s="33">
        <f>C53+D53+E53</f>
        <v>2631</v>
      </c>
      <c r="J53" s="33">
        <f>F53+G53+H53</f>
        <v>91</v>
      </c>
      <c r="K53" s="23">
        <v>549</v>
      </c>
      <c r="L53" s="14">
        <v>546</v>
      </c>
      <c r="M53" s="14">
        <v>300</v>
      </c>
      <c r="N53" s="14"/>
      <c r="O53" s="14">
        <v>18</v>
      </c>
      <c r="P53" s="14">
        <v>18</v>
      </c>
      <c r="Q53" s="14">
        <v>10</v>
      </c>
      <c r="R53" s="34"/>
      <c r="S53" s="33">
        <f t="shared" si="45"/>
        <v>1095</v>
      </c>
      <c r="T53" s="33">
        <f t="shared" si="24"/>
        <v>46</v>
      </c>
      <c r="U53" s="35">
        <f t="shared" si="46"/>
        <v>137</v>
      </c>
      <c r="V53" s="23">
        <v>6.43</v>
      </c>
      <c r="W53" s="23">
        <v>3.5</v>
      </c>
      <c r="X53" s="30">
        <v>9.5</v>
      </c>
      <c r="Y53" s="38">
        <v>5.0999999999999996</v>
      </c>
      <c r="Z53" s="38">
        <v>7.9</v>
      </c>
      <c r="AA53" s="38">
        <v>3.1</v>
      </c>
      <c r="AB53" s="38"/>
      <c r="AC53" s="38"/>
      <c r="AD53" s="38"/>
      <c r="AE53" s="38">
        <v>0.85</v>
      </c>
      <c r="AF53" s="38"/>
      <c r="AG53" s="38"/>
      <c r="AH53" s="44">
        <f t="shared" si="47"/>
        <v>0.85</v>
      </c>
      <c r="AI53" s="53">
        <v>75</v>
      </c>
      <c r="AJ53" s="15">
        <f t="shared" si="41"/>
        <v>75.849999999999994</v>
      </c>
      <c r="AK53" s="51">
        <f t="shared" si="26"/>
        <v>166.78</v>
      </c>
      <c r="AL53" s="96">
        <f t="shared" si="27"/>
        <v>173.38</v>
      </c>
      <c r="AM53" s="16">
        <f t="shared" si="40"/>
        <v>97.53</v>
      </c>
      <c r="AN53" s="50"/>
      <c r="AO53" s="46"/>
      <c r="AP53" s="17">
        <f t="shared" si="28"/>
        <v>173.38</v>
      </c>
      <c r="AQ53" s="18">
        <f t="shared" si="12"/>
        <v>13.277999999999992</v>
      </c>
      <c r="AR53" s="40"/>
      <c r="AS53" s="19">
        <f t="shared" si="13"/>
        <v>75.849999999999994</v>
      </c>
      <c r="AT53" s="20">
        <f t="shared" si="14"/>
        <v>104.20799999999998</v>
      </c>
      <c r="AU53" s="21">
        <f t="shared" si="15"/>
        <v>180.05799999999999</v>
      </c>
      <c r="AV53" s="47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2">
        <f t="shared" si="16"/>
        <v>278</v>
      </c>
      <c r="BC53" s="43">
        <f t="shared" si="17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8"/>
        <v>47</v>
      </c>
      <c r="BJ53" s="48">
        <f t="shared" si="19"/>
        <v>217.09999999999997</v>
      </c>
      <c r="BK53" s="24">
        <f t="shared" si="20"/>
        <v>104.20799999999998</v>
      </c>
      <c r="BL53" s="48">
        <f t="shared" si="21"/>
        <v>112.89199999999998</v>
      </c>
      <c r="BO53" s="129">
        <f t="shared" si="29"/>
        <v>2631</v>
      </c>
      <c r="BP53" s="129">
        <f t="shared" si="30"/>
        <v>91</v>
      </c>
      <c r="BQ53" s="129">
        <f t="shared" si="31"/>
        <v>1095</v>
      </c>
      <c r="BR53" s="129">
        <f t="shared" si="32"/>
        <v>36</v>
      </c>
      <c r="BS53" s="129">
        <f t="shared" si="33"/>
        <v>3726</v>
      </c>
      <c r="BT53" s="129">
        <f t="shared" si="34"/>
        <v>127</v>
      </c>
      <c r="BU53" s="129">
        <f t="shared" si="35"/>
        <v>7.9</v>
      </c>
      <c r="BV53" s="129">
        <f t="shared" si="36"/>
        <v>162.53</v>
      </c>
      <c r="BW53" s="129">
        <f t="shared" si="37"/>
        <v>0.85</v>
      </c>
      <c r="BX53" s="129">
        <f t="shared" si="38"/>
        <v>163.38</v>
      </c>
      <c r="BY53" s="133">
        <f t="shared" si="39"/>
        <v>163.38</v>
      </c>
      <c r="BZ53" s="129">
        <f t="shared" si="42"/>
        <v>36.380000000000003</v>
      </c>
    </row>
    <row r="54" spans="1:78" ht="18.75">
      <c r="A54" s="78">
        <f t="shared" si="23"/>
        <v>42887</v>
      </c>
      <c r="B54" s="138" t="s">
        <v>26</v>
      </c>
      <c r="C54" s="30">
        <v>968</v>
      </c>
      <c r="D54" s="30">
        <v>992</v>
      </c>
      <c r="E54" s="30">
        <v>676</v>
      </c>
      <c r="F54" s="30">
        <v>68</v>
      </c>
      <c r="G54" s="30"/>
      <c r="H54" s="23">
        <v>23</v>
      </c>
      <c r="I54" s="33">
        <f t="shared" si="43"/>
        <v>2636</v>
      </c>
      <c r="J54" s="33">
        <f t="shared" si="44"/>
        <v>91</v>
      </c>
      <c r="K54" s="23">
        <v>552</v>
      </c>
      <c r="L54" s="14">
        <v>536</v>
      </c>
      <c r="M54" s="14">
        <v>320</v>
      </c>
      <c r="N54" s="14"/>
      <c r="O54" s="14">
        <v>18</v>
      </c>
      <c r="P54" s="14">
        <v>18</v>
      </c>
      <c r="Q54" s="14">
        <v>11</v>
      </c>
      <c r="R54" s="34"/>
      <c r="S54" s="33">
        <f t="shared" si="45"/>
        <v>1088</v>
      </c>
      <c r="T54" s="33">
        <f t="shared" si="24"/>
        <v>47</v>
      </c>
      <c r="U54" s="35">
        <f t="shared" si="46"/>
        <v>138</v>
      </c>
      <c r="V54" s="23">
        <v>6.43</v>
      </c>
      <c r="W54" s="23">
        <v>3.5</v>
      </c>
      <c r="X54" s="30">
        <v>9</v>
      </c>
      <c r="Y54" s="38">
        <v>5.2</v>
      </c>
      <c r="Z54" s="38">
        <v>7.7</v>
      </c>
      <c r="AA54" s="38">
        <v>3.3</v>
      </c>
      <c r="AB54" s="38"/>
      <c r="AC54" s="38"/>
      <c r="AD54" s="38"/>
      <c r="AE54" s="38">
        <v>0.85</v>
      </c>
      <c r="AF54" s="38"/>
      <c r="AG54" s="38"/>
      <c r="AH54" s="44">
        <f t="shared" si="47"/>
        <v>0.85</v>
      </c>
      <c r="AI54" s="53">
        <v>75</v>
      </c>
      <c r="AJ54" s="15">
        <f t="shared" si="41"/>
        <v>75.849999999999994</v>
      </c>
      <c r="AK54" s="51">
        <f t="shared" si="26"/>
        <v>167.17999999999998</v>
      </c>
      <c r="AL54" s="96">
        <f t="shared" si="27"/>
        <v>173.98</v>
      </c>
      <c r="AM54" s="16">
        <f t="shared" si="40"/>
        <v>98.13</v>
      </c>
      <c r="AN54" s="50"/>
      <c r="AO54" s="46"/>
      <c r="AP54" s="17">
        <f t="shared" si="28"/>
        <v>173.98</v>
      </c>
      <c r="AQ54" s="18">
        <f t="shared" si="12"/>
        <v>12.878000000000014</v>
      </c>
      <c r="AR54" s="40"/>
      <c r="AS54" s="19">
        <f t="shared" si="13"/>
        <v>75.849999999999994</v>
      </c>
      <c r="AT54" s="20">
        <f t="shared" si="14"/>
        <v>104.20799999999998</v>
      </c>
      <c r="AU54" s="21">
        <f t="shared" si="15"/>
        <v>180.05799999999999</v>
      </c>
      <c r="AV54" s="47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2">
        <f t="shared" si="16"/>
        <v>278</v>
      </c>
      <c r="BC54" s="43">
        <f t="shared" si="17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8"/>
        <v>47</v>
      </c>
      <c r="BJ54" s="48">
        <f t="shared" si="19"/>
        <v>217.09999999999997</v>
      </c>
      <c r="BK54" s="24">
        <f t="shared" si="20"/>
        <v>104.20799999999998</v>
      </c>
      <c r="BL54" s="48">
        <f t="shared" si="21"/>
        <v>112.89199999999998</v>
      </c>
      <c r="BO54" s="129">
        <f t="shared" si="29"/>
        <v>2636</v>
      </c>
      <c r="BP54" s="129">
        <f t="shared" si="30"/>
        <v>91</v>
      </c>
      <c r="BQ54" s="129">
        <f t="shared" si="31"/>
        <v>1088</v>
      </c>
      <c r="BR54" s="129">
        <f t="shared" si="32"/>
        <v>36</v>
      </c>
      <c r="BS54" s="129">
        <f t="shared" si="33"/>
        <v>3724</v>
      </c>
      <c r="BT54" s="129">
        <f t="shared" si="34"/>
        <v>127</v>
      </c>
      <c r="BU54" s="129">
        <f t="shared" si="35"/>
        <v>7.7</v>
      </c>
      <c r="BV54" s="129">
        <f t="shared" si="36"/>
        <v>162.13</v>
      </c>
      <c r="BW54" s="129">
        <f t="shared" si="37"/>
        <v>0.85</v>
      </c>
      <c r="BX54" s="129">
        <f t="shared" si="38"/>
        <v>162.97999999999999</v>
      </c>
      <c r="BY54" s="133">
        <f t="shared" si="39"/>
        <v>162.97999999999999</v>
      </c>
      <c r="BZ54" s="129">
        <f t="shared" si="42"/>
        <v>35.979999999999997</v>
      </c>
    </row>
    <row r="55" spans="1:78" ht="18.75">
      <c r="A55" s="78">
        <f t="shared" si="23"/>
        <v>42887</v>
      </c>
      <c r="B55" s="138" t="s">
        <v>54</v>
      </c>
      <c r="C55" s="30">
        <v>968</v>
      </c>
      <c r="D55" s="30">
        <v>992</v>
      </c>
      <c r="E55" s="30">
        <v>676</v>
      </c>
      <c r="F55" s="30">
        <v>68</v>
      </c>
      <c r="G55" s="30"/>
      <c r="H55" s="23">
        <v>23</v>
      </c>
      <c r="I55" s="33">
        <f>C55+D55+E55</f>
        <v>2636</v>
      </c>
      <c r="J55" s="33">
        <f>F55+G55+H55</f>
        <v>91</v>
      </c>
      <c r="K55" s="23">
        <v>555</v>
      </c>
      <c r="L55" s="14">
        <v>536</v>
      </c>
      <c r="M55" s="14">
        <v>320</v>
      </c>
      <c r="N55" s="14"/>
      <c r="O55" s="14">
        <v>18</v>
      </c>
      <c r="P55" s="14">
        <v>18</v>
      </c>
      <c r="Q55" s="14">
        <v>11</v>
      </c>
      <c r="R55" s="34"/>
      <c r="S55" s="33">
        <f t="shared" si="45"/>
        <v>1091</v>
      </c>
      <c r="T55" s="33">
        <f t="shared" si="24"/>
        <v>47</v>
      </c>
      <c r="U55" s="35">
        <f t="shared" si="46"/>
        <v>138</v>
      </c>
      <c r="V55" s="23">
        <v>6.43</v>
      </c>
      <c r="W55" s="23">
        <v>3.5</v>
      </c>
      <c r="X55" s="30">
        <v>9</v>
      </c>
      <c r="Y55" s="38">
        <v>5.2</v>
      </c>
      <c r="Z55" s="38">
        <v>7.7</v>
      </c>
      <c r="AA55" s="38">
        <v>3.3</v>
      </c>
      <c r="AB55" s="38"/>
      <c r="AC55" s="38"/>
      <c r="AD55" s="38"/>
      <c r="AE55" s="38">
        <v>0.85</v>
      </c>
      <c r="AF55" s="38"/>
      <c r="AG55" s="38"/>
      <c r="AH55" s="44">
        <f t="shared" si="47"/>
        <v>0.85</v>
      </c>
      <c r="AI55" s="53">
        <v>75</v>
      </c>
      <c r="AJ55" s="15">
        <f t="shared" si="41"/>
        <v>75.849999999999994</v>
      </c>
      <c r="AK55" s="51">
        <f t="shared" si="26"/>
        <v>167.17999999999998</v>
      </c>
      <c r="AL55" s="96">
        <f t="shared" si="27"/>
        <v>173.98</v>
      </c>
      <c r="AM55" s="16">
        <f t="shared" si="40"/>
        <v>98.13</v>
      </c>
      <c r="AN55" s="50"/>
      <c r="AO55" s="46"/>
      <c r="AP55" s="17">
        <f t="shared" si="28"/>
        <v>173.98</v>
      </c>
      <c r="AQ55" s="18">
        <f t="shared" si="12"/>
        <v>12.878000000000014</v>
      </c>
      <c r="AR55" s="40"/>
      <c r="AS55" s="19">
        <f t="shared" si="13"/>
        <v>75.849999999999994</v>
      </c>
      <c r="AT55" s="20">
        <f t="shared" si="14"/>
        <v>104.20799999999998</v>
      </c>
      <c r="AU55" s="21">
        <f t="shared" si="15"/>
        <v>180.05799999999999</v>
      </c>
      <c r="AV55" s="47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2">
        <f t="shared" si="16"/>
        <v>278</v>
      </c>
      <c r="BC55" s="43">
        <f t="shared" si="17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8"/>
        <v>47</v>
      </c>
      <c r="BJ55" s="48">
        <f t="shared" si="19"/>
        <v>217.09999999999997</v>
      </c>
      <c r="BK55" s="24">
        <f t="shared" si="20"/>
        <v>104.20799999999998</v>
      </c>
      <c r="BL55" s="48">
        <f t="shared" si="21"/>
        <v>112.89199999999998</v>
      </c>
      <c r="BO55" s="129">
        <f t="shared" si="29"/>
        <v>2636</v>
      </c>
      <c r="BP55" s="129">
        <f t="shared" si="30"/>
        <v>91</v>
      </c>
      <c r="BQ55" s="129">
        <f t="shared" si="31"/>
        <v>1091</v>
      </c>
      <c r="BR55" s="129">
        <f t="shared" si="32"/>
        <v>36</v>
      </c>
      <c r="BS55" s="129">
        <f t="shared" si="33"/>
        <v>3727</v>
      </c>
      <c r="BT55" s="129">
        <f t="shared" si="34"/>
        <v>127</v>
      </c>
      <c r="BU55" s="129">
        <f t="shared" si="35"/>
        <v>7.7</v>
      </c>
      <c r="BV55" s="129">
        <f t="shared" si="36"/>
        <v>162.13</v>
      </c>
      <c r="BW55" s="129">
        <f t="shared" si="37"/>
        <v>0.85</v>
      </c>
      <c r="BX55" s="129">
        <f t="shared" si="38"/>
        <v>162.97999999999999</v>
      </c>
      <c r="BY55" s="133">
        <f t="shared" si="39"/>
        <v>162.97999999999999</v>
      </c>
      <c r="BZ55" s="129">
        <f t="shared" si="42"/>
        <v>35.979999999999997</v>
      </c>
    </row>
    <row r="56" spans="1:78" ht="18.75">
      <c r="A56" s="78">
        <f t="shared" si="23"/>
        <v>42887</v>
      </c>
      <c r="B56" s="138" t="s">
        <v>55</v>
      </c>
      <c r="C56" s="30">
        <v>959</v>
      </c>
      <c r="D56" s="30">
        <v>973</v>
      </c>
      <c r="E56" s="30">
        <v>681</v>
      </c>
      <c r="F56" s="30">
        <v>69</v>
      </c>
      <c r="G56" s="30"/>
      <c r="H56" s="23">
        <v>24</v>
      </c>
      <c r="I56" s="33">
        <f t="shared" si="43"/>
        <v>2613</v>
      </c>
      <c r="J56" s="33">
        <f t="shared" si="44"/>
        <v>93</v>
      </c>
      <c r="K56" s="23">
        <v>555</v>
      </c>
      <c r="L56" s="14">
        <v>536</v>
      </c>
      <c r="M56" s="14">
        <v>320</v>
      </c>
      <c r="N56" s="14"/>
      <c r="O56" s="14">
        <v>18</v>
      </c>
      <c r="P56" s="14">
        <v>18</v>
      </c>
      <c r="Q56" s="14">
        <v>11</v>
      </c>
      <c r="R56" s="34"/>
      <c r="S56" s="33">
        <f t="shared" si="45"/>
        <v>1091</v>
      </c>
      <c r="T56" s="33">
        <f t="shared" si="24"/>
        <v>47</v>
      </c>
      <c r="U56" s="35">
        <f t="shared" si="46"/>
        <v>140</v>
      </c>
      <c r="V56" s="23">
        <v>6.43</v>
      </c>
      <c r="W56" s="23">
        <v>3.5</v>
      </c>
      <c r="X56" s="30">
        <v>5</v>
      </c>
      <c r="Y56" s="38">
        <v>5.2</v>
      </c>
      <c r="Z56" s="38">
        <v>7.7</v>
      </c>
      <c r="AA56" s="38">
        <v>3.3</v>
      </c>
      <c r="AB56" s="38"/>
      <c r="AC56" s="38"/>
      <c r="AD56" s="38"/>
      <c r="AE56" s="38">
        <v>0.85</v>
      </c>
      <c r="AF56" s="38"/>
      <c r="AG56" s="38"/>
      <c r="AH56" s="44">
        <f t="shared" si="47"/>
        <v>0.85</v>
      </c>
      <c r="AI56" s="53">
        <v>75</v>
      </c>
      <c r="AJ56" s="15">
        <f t="shared" si="41"/>
        <v>75.849999999999994</v>
      </c>
      <c r="AK56" s="51">
        <f t="shared" si="26"/>
        <v>165.17999999999998</v>
      </c>
      <c r="AL56" s="96">
        <f t="shared" si="27"/>
        <v>171.98</v>
      </c>
      <c r="AM56" s="16">
        <f t="shared" si="40"/>
        <v>96.13</v>
      </c>
      <c r="AN56" s="50"/>
      <c r="AO56" s="46"/>
      <c r="AP56" s="17">
        <f t="shared" si="28"/>
        <v>171.98</v>
      </c>
      <c r="AQ56" s="18">
        <f t="shared" si="12"/>
        <v>14.878000000000014</v>
      </c>
      <c r="AR56" s="40"/>
      <c r="AS56" s="19">
        <f t="shared" si="13"/>
        <v>75.849999999999994</v>
      </c>
      <c r="AT56" s="20">
        <f t="shared" si="14"/>
        <v>104.20799999999998</v>
      </c>
      <c r="AU56" s="21">
        <f t="shared" si="15"/>
        <v>180.05799999999999</v>
      </c>
      <c r="AV56" s="47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2">
        <f t="shared" si="16"/>
        <v>278</v>
      </c>
      <c r="BC56" s="43">
        <f t="shared" si="17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8"/>
        <v>47</v>
      </c>
      <c r="BJ56" s="48">
        <f t="shared" si="19"/>
        <v>217.09999999999997</v>
      </c>
      <c r="BK56" s="24">
        <f t="shared" si="20"/>
        <v>104.20799999999998</v>
      </c>
      <c r="BL56" s="48">
        <f t="shared" si="21"/>
        <v>112.89199999999998</v>
      </c>
      <c r="BO56" s="129">
        <f t="shared" si="29"/>
        <v>2613</v>
      </c>
      <c r="BP56" s="129">
        <f t="shared" si="30"/>
        <v>93</v>
      </c>
      <c r="BQ56" s="129">
        <f t="shared" si="31"/>
        <v>1091</v>
      </c>
      <c r="BR56" s="129">
        <f t="shared" si="32"/>
        <v>36</v>
      </c>
      <c r="BS56" s="129">
        <f t="shared" si="33"/>
        <v>3704</v>
      </c>
      <c r="BT56" s="129">
        <f t="shared" si="34"/>
        <v>129</v>
      </c>
      <c r="BU56" s="129">
        <f t="shared" si="35"/>
        <v>7.7</v>
      </c>
      <c r="BV56" s="129">
        <f t="shared" si="36"/>
        <v>160.13</v>
      </c>
      <c r="BW56" s="129">
        <f t="shared" si="37"/>
        <v>0.85</v>
      </c>
      <c r="BX56" s="129">
        <f t="shared" si="38"/>
        <v>160.97999999999999</v>
      </c>
      <c r="BY56" s="133">
        <f t="shared" si="39"/>
        <v>160.97999999999999</v>
      </c>
      <c r="BZ56" s="129">
        <f t="shared" si="42"/>
        <v>31.98</v>
      </c>
    </row>
    <row r="57" spans="1:78" ht="18.75">
      <c r="A57" s="78">
        <f t="shared" si="23"/>
        <v>42887</v>
      </c>
      <c r="B57" s="138" t="s">
        <v>56</v>
      </c>
      <c r="C57" s="30">
        <v>959</v>
      </c>
      <c r="D57" s="30">
        <v>973</v>
      </c>
      <c r="E57" s="30">
        <v>681</v>
      </c>
      <c r="F57" s="30">
        <v>69</v>
      </c>
      <c r="G57" s="30"/>
      <c r="H57" s="23">
        <v>24</v>
      </c>
      <c r="I57" s="33">
        <f>C57+D57+E57</f>
        <v>2613</v>
      </c>
      <c r="J57" s="33">
        <f>F57+G57+H57</f>
        <v>93</v>
      </c>
      <c r="K57" s="23">
        <v>555</v>
      </c>
      <c r="L57" s="14">
        <v>536</v>
      </c>
      <c r="M57" s="14">
        <v>320</v>
      </c>
      <c r="N57" s="14"/>
      <c r="O57" s="14">
        <v>18</v>
      </c>
      <c r="P57" s="14">
        <v>18</v>
      </c>
      <c r="Q57" s="14">
        <v>11</v>
      </c>
      <c r="R57" s="34"/>
      <c r="S57" s="33">
        <f t="shared" si="45"/>
        <v>1091</v>
      </c>
      <c r="T57" s="33">
        <f t="shared" si="24"/>
        <v>47</v>
      </c>
      <c r="U57" s="35">
        <f t="shared" si="46"/>
        <v>140</v>
      </c>
      <c r="V57" s="23">
        <v>6.43</v>
      </c>
      <c r="W57" s="23">
        <v>3.5</v>
      </c>
      <c r="X57" s="30">
        <v>5</v>
      </c>
      <c r="Y57" s="38">
        <v>5.2</v>
      </c>
      <c r="Z57" s="38">
        <v>7.7</v>
      </c>
      <c r="AA57" s="38">
        <v>3.3</v>
      </c>
      <c r="AB57" s="38"/>
      <c r="AC57" s="38"/>
      <c r="AD57" s="38"/>
      <c r="AE57" s="38">
        <v>0.85</v>
      </c>
      <c r="AF57" s="38"/>
      <c r="AG57" s="38"/>
      <c r="AH57" s="44">
        <f t="shared" si="47"/>
        <v>0.85</v>
      </c>
      <c r="AI57" s="53">
        <v>75</v>
      </c>
      <c r="AJ57" s="15">
        <f t="shared" si="41"/>
        <v>75.849999999999994</v>
      </c>
      <c r="AK57" s="51">
        <f t="shared" si="26"/>
        <v>165.17999999999998</v>
      </c>
      <c r="AL57" s="96">
        <f t="shared" si="27"/>
        <v>171.98</v>
      </c>
      <c r="AM57" s="16">
        <f t="shared" si="40"/>
        <v>96.13</v>
      </c>
      <c r="AN57" s="50"/>
      <c r="AO57" s="46"/>
      <c r="AP57" s="17">
        <f t="shared" si="28"/>
        <v>171.98</v>
      </c>
      <c r="AQ57" s="18">
        <f t="shared" si="12"/>
        <v>14.878000000000014</v>
      </c>
      <c r="AR57" s="40"/>
      <c r="AS57" s="19">
        <f t="shared" si="13"/>
        <v>75.849999999999994</v>
      </c>
      <c r="AT57" s="20">
        <f t="shared" si="14"/>
        <v>104.20799999999998</v>
      </c>
      <c r="AU57" s="21">
        <f t="shared" si="15"/>
        <v>180.05799999999999</v>
      </c>
      <c r="AV57" s="47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2">
        <f t="shared" si="16"/>
        <v>278</v>
      </c>
      <c r="BC57" s="43">
        <f t="shared" si="17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8"/>
        <v>47</v>
      </c>
      <c r="BJ57" s="48">
        <f t="shared" si="19"/>
        <v>217.09999999999997</v>
      </c>
      <c r="BK57" s="24">
        <f t="shared" si="20"/>
        <v>104.20799999999998</v>
      </c>
      <c r="BL57" s="48">
        <f t="shared" si="21"/>
        <v>112.89199999999998</v>
      </c>
      <c r="BO57" s="129">
        <f t="shared" si="29"/>
        <v>2613</v>
      </c>
      <c r="BP57" s="129">
        <f t="shared" si="30"/>
        <v>93</v>
      </c>
      <c r="BQ57" s="129">
        <f t="shared" si="31"/>
        <v>1091</v>
      </c>
      <c r="BR57" s="129">
        <f t="shared" si="32"/>
        <v>36</v>
      </c>
      <c r="BS57" s="129">
        <f t="shared" si="33"/>
        <v>3704</v>
      </c>
      <c r="BT57" s="129">
        <f t="shared" si="34"/>
        <v>129</v>
      </c>
      <c r="BU57" s="129">
        <f t="shared" si="35"/>
        <v>7.7</v>
      </c>
      <c r="BV57" s="129">
        <f t="shared" si="36"/>
        <v>160.13</v>
      </c>
      <c r="BW57" s="129">
        <f t="shared" si="37"/>
        <v>0.85</v>
      </c>
      <c r="BX57" s="129">
        <f t="shared" si="38"/>
        <v>160.97999999999999</v>
      </c>
      <c r="BY57" s="133">
        <f t="shared" si="39"/>
        <v>160.97999999999999</v>
      </c>
      <c r="BZ57" s="129">
        <f t="shared" si="42"/>
        <v>31.98</v>
      </c>
    </row>
    <row r="58" spans="1:78" ht="18.75">
      <c r="A58" s="78">
        <f t="shared" si="23"/>
        <v>42887</v>
      </c>
      <c r="B58" s="138" t="s">
        <v>27</v>
      </c>
      <c r="C58" s="30">
        <v>963</v>
      </c>
      <c r="D58" s="30">
        <v>992</v>
      </c>
      <c r="E58" s="30">
        <v>677</v>
      </c>
      <c r="F58" s="30">
        <v>67</v>
      </c>
      <c r="G58" s="30"/>
      <c r="H58" s="23">
        <v>23</v>
      </c>
      <c r="I58" s="33">
        <f t="shared" si="43"/>
        <v>2632</v>
      </c>
      <c r="J58" s="33">
        <f t="shared" si="44"/>
        <v>90</v>
      </c>
      <c r="K58" s="23">
        <v>554</v>
      </c>
      <c r="L58" s="14">
        <v>528</v>
      </c>
      <c r="M58" s="14">
        <v>310</v>
      </c>
      <c r="N58" s="14"/>
      <c r="O58" s="14">
        <v>18</v>
      </c>
      <c r="P58" s="14">
        <v>18</v>
      </c>
      <c r="Q58" s="14">
        <v>10</v>
      </c>
      <c r="R58" s="34"/>
      <c r="S58" s="33">
        <f t="shared" si="45"/>
        <v>1082</v>
      </c>
      <c r="T58" s="33">
        <f t="shared" si="24"/>
        <v>46</v>
      </c>
      <c r="U58" s="35">
        <f t="shared" si="46"/>
        <v>136</v>
      </c>
      <c r="V58" s="23">
        <v>6.43</v>
      </c>
      <c r="W58" s="23">
        <v>3.5</v>
      </c>
      <c r="X58" s="30">
        <v>8.5</v>
      </c>
      <c r="Y58" s="38">
        <v>5.3</v>
      </c>
      <c r="Z58" s="38">
        <v>7.8</v>
      </c>
      <c r="AA58" s="38">
        <v>3.3</v>
      </c>
      <c r="AB58" s="38"/>
      <c r="AC58" s="38"/>
      <c r="AD58" s="38"/>
      <c r="AE58" s="38">
        <v>0.8</v>
      </c>
      <c r="AF58" s="38"/>
      <c r="AG58" s="38"/>
      <c r="AH58" s="44">
        <f t="shared" si="47"/>
        <v>0.8</v>
      </c>
      <c r="AI58" s="53">
        <v>75</v>
      </c>
      <c r="AJ58" s="15">
        <f t="shared" si="41"/>
        <v>75.8</v>
      </c>
      <c r="AK58" s="51">
        <f t="shared" si="26"/>
        <v>164.83000000000004</v>
      </c>
      <c r="AL58" s="96">
        <f t="shared" si="27"/>
        <v>171.63000000000005</v>
      </c>
      <c r="AM58" s="16">
        <f t="shared" si="40"/>
        <v>95.830000000000055</v>
      </c>
      <c r="AN58" s="50"/>
      <c r="AO58" s="46"/>
      <c r="AP58" s="17">
        <f t="shared" si="28"/>
        <v>171.63000000000005</v>
      </c>
      <c r="AQ58" s="18">
        <f t="shared" si="12"/>
        <v>15.17799999999994</v>
      </c>
      <c r="AR58" s="40"/>
      <c r="AS58" s="19">
        <f t="shared" si="13"/>
        <v>75.8</v>
      </c>
      <c r="AT58" s="20">
        <f t="shared" si="14"/>
        <v>104.20799999999998</v>
      </c>
      <c r="AU58" s="21">
        <f t="shared" si="15"/>
        <v>180.00799999999998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16"/>
        <v>278</v>
      </c>
      <c r="BC58" s="43">
        <f t="shared" si="17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8"/>
        <v>47</v>
      </c>
      <c r="BJ58" s="48">
        <f t="shared" si="19"/>
        <v>217.09999999999997</v>
      </c>
      <c r="BK58" s="24">
        <f t="shared" si="20"/>
        <v>104.20799999999998</v>
      </c>
      <c r="BL58" s="48">
        <f t="shared" si="21"/>
        <v>112.89199999999998</v>
      </c>
      <c r="BO58" s="129">
        <f t="shared" si="29"/>
        <v>2632</v>
      </c>
      <c r="BP58" s="129">
        <f t="shared" si="30"/>
        <v>90</v>
      </c>
      <c r="BQ58" s="129">
        <f t="shared" si="31"/>
        <v>1082</v>
      </c>
      <c r="BR58" s="129">
        <f t="shared" si="32"/>
        <v>36</v>
      </c>
      <c r="BS58" s="129">
        <f t="shared" si="33"/>
        <v>3714</v>
      </c>
      <c r="BT58" s="129">
        <f t="shared" si="34"/>
        <v>126</v>
      </c>
      <c r="BU58" s="129">
        <f t="shared" si="35"/>
        <v>7.8</v>
      </c>
      <c r="BV58" s="129">
        <f t="shared" si="36"/>
        <v>160.83000000000004</v>
      </c>
      <c r="BW58" s="129">
        <f t="shared" si="37"/>
        <v>0.8</v>
      </c>
      <c r="BX58" s="129">
        <f t="shared" si="38"/>
        <v>161.63000000000005</v>
      </c>
      <c r="BY58" s="133">
        <f t="shared" si="39"/>
        <v>161.63000000000005</v>
      </c>
      <c r="BZ58" s="129">
        <f t="shared" si="42"/>
        <v>35.629999999999995</v>
      </c>
    </row>
    <row r="59" spans="1:78" ht="18.75">
      <c r="A59" s="78">
        <f t="shared" si="23"/>
        <v>42887</v>
      </c>
      <c r="B59" s="138" t="s">
        <v>57</v>
      </c>
      <c r="C59" s="30">
        <v>963</v>
      </c>
      <c r="D59" s="30">
        <v>992</v>
      </c>
      <c r="E59" s="30">
        <v>677</v>
      </c>
      <c r="F59" s="30">
        <v>67</v>
      </c>
      <c r="G59" s="30"/>
      <c r="H59" s="23">
        <v>23</v>
      </c>
      <c r="I59" s="33">
        <f>C59+D59+E59</f>
        <v>2632</v>
      </c>
      <c r="J59" s="33">
        <f>F59+G59+H59</f>
        <v>90</v>
      </c>
      <c r="K59" s="23">
        <v>554</v>
      </c>
      <c r="L59" s="14">
        <v>528</v>
      </c>
      <c r="M59" s="14">
        <v>310</v>
      </c>
      <c r="N59" s="14"/>
      <c r="O59" s="14">
        <v>18</v>
      </c>
      <c r="P59" s="14">
        <v>18</v>
      </c>
      <c r="Q59" s="14">
        <v>10</v>
      </c>
      <c r="R59" s="34"/>
      <c r="S59" s="33">
        <f t="shared" si="45"/>
        <v>1082</v>
      </c>
      <c r="T59" s="33">
        <f t="shared" si="24"/>
        <v>46</v>
      </c>
      <c r="U59" s="35">
        <f t="shared" si="46"/>
        <v>136</v>
      </c>
      <c r="V59" s="23">
        <v>6.43</v>
      </c>
      <c r="W59" s="23">
        <v>3.5</v>
      </c>
      <c r="X59" s="30">
        <v>8.5</v>
      </c>
      <c r="Y59" s="38">
        <v>5.3</v>
      </c>
      <c r="Z59" s="38">
        <v>7.8</v>
      </c>
      <c r="AA59" s="38">
        <v>3.3</v>
      </c>
      <c r="AB59" s="38"/>
      <c r="AC59" s="38"/>
      <c r="AD59" s="38"/>
      <c r="AE59" s="38">
        <v>0.8</v>
      </c>
      <c r="AF59" s="38"/>
      <c r="AG59" s="38"/>
      <c r="AH59" s="44">
        <f t="shared" si="47"/>
        <v>0.8</v>
      </c>
      <c r="AI59" s="53">
        <v>75</v>
      </c>
      <c r="AJ59" s="15">
        <f t="shared" si="41"/>
        <v>75.8</v>
      </c>
      <c r="AK59" s="51">
        <f t="shared" si="26"/>
        <v>164.83000000000004</v>
      </c>
      <c r="AL59" s="96">
        <f t="shared" si="27"/>
        <v>171.63000000000005</v>
      </c>
      <c r="AM59" s="16">
        <f t="shared" si="40"/>
        <v>95.830000000000055</v>
      </c>
      <c r="AN59" s="50"/>
      <c r="AO59" s="46"/>
      <c r="AP59" s="17">
        <f t="shared" si="28"/>
        <v>171.63000000000005</v>
      </c>
      <c r="AQ59" s="18">
        <f t="shared" si="12"/>
        <v>15.17799999999994</v>
      </c>
      <c r="AR59" s="40"/>
      <c r="AS59" s="19">
        <f t="shared" si="13"/>
        <v>75.8</v>
      </c>
      <c r="AT59" s="20">
        <f t="shared" si="14"/>
        <v>104.20799999999998</v>
      </c>
      <c r="AU59" s="21">
        <f t="shared" si="15"/>
        <v>180.00799999999998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16"/>
        <v>278</v>
      </c>
      <c r="BC59" s="43">
        <f t="shared" si="17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8"/>
        <v>47</v>
      </c>
      <c r="BJ59" s="48">
        <f t="shared" si="19"/>
        <v>217.09999999999997</v>
      </c>
      <c r="BK59" s="24">
        <f t="shared" si="20"/>
        <v>104.20799999999998</v>
      </c>
      <c r="BL59" s="48">
        <f t="shared" si="21"/>
        <v>112.89199999999998</v>
      </c>
      <c r="BO59" s="129">
        <f t="shared" si="29"/>
        <v>2632</v>
      </c>
      <c r="BP59" s="129">
        <f t="shared" si="30"/>
        <v>90</v>
      </c>
      <c r="BQ59" s="129">
        <f t="shared" si="31"/>
        <v>1082</v>
      </c>
      <c r="BR59" s="129">
        <f t="shared" si="32"/>
        <v>36</v>
      </c>
      <c r="BS59" s="129">
        <f t="shared" si="33"/>
        <v>3714</v>
      </c>
      <c r="BT59" s="129">
        <f t="shared" si="34"/>
        <v>126</v>
      </c>
      <c r="BU59" s="129">
        <f t="shared" si="35"/>
        <v>7.8</v>
      </c>
      <c r="BV59" s="129">
        <f t="shared" si="36"/>
        <v>160.83000000000004</v>
      </c>
      <c r="BW59" s="129">
        <f t="shared" si="37"/>
        <v>0.8</v>
      </c>
      <c r="BX59" s="129">
        <f t="shared" si="38"/>
        <v>161.63000000000005</v>
      </c>
      <c r="BY59" s="133">
        <f t="shared" si="39"/>
        <v>161.63000000000005</v>
      </c>
      <c r="BZ59" s="129">
        <f t="shared" si="42"/>
        <v>35.629999999999995</v>
      </c>
    </row>
    <row r="60" spans="1:78" ht="18.75">
      <c r="A60" s="78">
        <f t="shared" si="23"/>
        <v>42887</v>
      </c>
      <c r="B60" s="138" t="s">
        <v>58</v>
      </c>
      <c r="C60" s="30">
        <v>959</v>
      </c>
      <c r="D60" s="30">
        <v>992</v>
      </c>
      <c r="E60" s="30">
        <v>666</v>
      </c>
      <c r="F60" s="30">
        <v>67</v>
      </c>
      <c r="G60" s="30"/>
      <c r="H60" s="23">
        <v>23</v>
      </c>
      <c r="I60" s="33">
        <f t="shared" si="43"/>
        <v>2617</v>
      </c>
      <c r="J60" s="33">
        <f t="shared" si="44"/>
        <v>90</v>
      </c>
      <c r="K60" s="23">
        <v>559</v>
      </c>
      <c r="L60" s="14">
        <v>521</v>
      </c>
      <c r="M60" s="14">
        <v>330</v>
      </c>
      <c r="N60" s="14"/>
      <c r="O60" s="14">
        <v>18</v>
      </c>
      <c r="P60" s="14">
        <v>18</v>
      </c>
      <c r="Q60" s="14">
        <v>11</v>
      </c>
      <c r="R60" s="34"/>
      <c r="S60" s="33">
        <f t="shared" si="45"/>
        <v>1080</v>
      </c>
      <c r="T60" s="33">
        <f t="shared" si="24"/>
        <v>47</v>
      </c>
      <c r="U60" s="35">
        <f t="shared" si="46"/>
        <v>137</v>
      </c>
      <c r="V60" s="23">
        <v>6.43</v>
      </c>
      <c r="W60" s="23">
        <v>3.5</v>
      </c>
      <c r="X60" s="30">
        <v>8.5</v>
      </c>
      <c r="Y60" s="38">
        <v>5.3</v>
      </c>
      <c r="Z60" s="38">
        <v>7.8</v>
      </c>
      <c r="AA60" s="38">
        <v>3.3</v>
      </c>
      <c r="AB60" s="30"/>
      <c r="AC60" s="30"/>
      <c r="AD60" s="38"/>
      <c r="AE60" s="38">
        <v>0.8</v>
      </c>
      <c r="AF60" s="38"/>
      <c r="AG60" s="30"/>
      <c r="AH60" s="45">
        <f t="shared" si="47"/>
        <v>0.8</v>
      </c>
      <c r="AI60" s="53">
        <v>75</v>
      </c>
      <c r="AJ60" s="15">
        <f t="shared" si="41"/>
        <v>75.8</v>
      </c>
      <c r="AK60" s="51">
        <f t="shared" si="26"/>
        <v>165.83000000000004</v>
      </c>
      <c r="AL60" s="96">
        <f t="shared" si="27"/>
        <v>172.63000000000005</v>
      </c>
      <c r="AM60" s="16">
        <f t="shared" si="40"/>
        <v>96.830000000000055</v>
      </c>
      <c r="AN60" s="50"/>
      <c r="AO60" s="46"/>
      <c r="AP60" s="17">
        <f t="shared" si="28"/>
        <v>172.63000000000005</v>
      </c>
      <c r="AQ60" s="18">
        <f t="shared" si="12"/>
        <v>14.17799999999994</v>
      </c>
      <c r="AR60" s="40"/>
      <c r="AS60" s="19">
        <f t="shared" si="13"/>
        <v>75.8</v>
      </c>
      <c r="AT60" s="20">
        <f t="shared" si="14"/>
        <v>104.20799999999998</v>
      </c>
      <c r="AU60" s="21">
        <f t="shared" si="15"/>
        <v>180.00799999999998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16"/>
        <v>278</v>
      </c>
      <c r="BC60" s="43">
        <f t="shared" si="17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8"/>
        <v>47</v>
      </c>
      <c r="BJ60" s="48">
        <f t="shared" si="19"/>
        <v>217.09999999999997</v>
      </c>
      <c r="BK60" s="24">
        <f t="shared" si="20"/>
        <v>104.20799999999998</v>
      </c>
      <c r="BL60" s="48">
        <f t="shared" si="21"/>
        <v>112.89199999999998</v>
      </c>
      <c r="BO60" s="129">
        <f t="shared" si="29"/>
        <v>2617</v>
      </c>
      <c r="BP60" s="129">
        <f t="shared" si="30"/>
        <v>90</v>
      </c>
      <c r="BQ60" s="129">
        <f t="shared" si="31"/>
        <v>1080</v>
      </c>
      <c r="BR60" s="129">
        <f t="shared" si="32"/>
        <v>36</v>
      </c>
      <c r="BS60" s="129">
        <f t="shared" si="33"/>
        <v>3697</v>
      </c>
      <c r="BT60" s="129">
        <f t="shared" si="34"/>
        <v>126</v>
      </c>
      <c r="BU60" s="129">
        <f t="shared" si="35"/>
        <v>7.8</v>
      </c>
      <c r="BV60" s="129">
        <f t="shared" si="36"/>
        <v>160.83000000000004</v>
      </c>
      <c r="BW60" s="129">
        <f t="shared" si="37"/>
        <v>0.8</v>
      </c>
      <c r="BX60" s="129">
        <f t="shared" si="38"/>
        <v>161.63000000000005</v>
      </c>
      <c r="BY60" s="133">
        <f t="shared" si="39"/>
        <v>161.63000000000005</v>
      </c>
      <c r="BZ60" s="129">
        <f t="shared" si="42"/>
        <v>35.629999999999995</v>
      </c>
    </row>
    <row r="61" spans="1:78" ht="18.75">
      <c r="A61" s="78">
        <f t="shared" si="23"/>
        <v>42887</v>
      </c>
      <c r="B61" s="138" t="s">
        <v>59</v>
      </c>
      <c r="C61" s="30">
        <v>959</v>
      </c>
      <c r="D61" s="30">
        <v>992</v>
      </c>
      <c r="E61" s="30">
        <v>666</v>
      </c>
      <c r="F61" s="30">
        <v>67</v>
      </c>
      <c r="G61" s="30"/>
      <c r="H61" s="23">
        <v>23</v>
      </c>
      <c r="I61" s="33">
        <f>C61+D61+E61</f>
        <v>2617</v>
      </c>
      <c r="J61" s="33">
        <f>F61+G61+H61</f>
        <v>90</v>
      </c>
      <c r="K61" s="23">
        <v>559</v>
      </c>
      <c r="L61" s="14">
        <v>521</v>
      </c>
      <c r="M61" s="14">
        <v>330</v>
      </c>
      <c r="N61" s="14"/>
      <c r="O61" s="14">
        <v>18</v>
      </c>
      <c r="P61" s="14">
        <v>18</v>
      </c>
      <c r="Q61" s="14">
        <v>11</v>
      </c>
      <c r="R61" s="34"/>
      <c r="S61" s="33">
        <f t="shared" si="45"/>
        <v>1080</v>
      </c>
      <c r="T61" s="33">
        <f t="shared" si="24"/>
        <v>47</v>
      </c>
      <c r="U61" s="35">
        <f t="shared" si="46"/>
        <v>137</v>
      </c>
      <c r="V61" s="23">
        <v>6.43</v>
      </c>
      <c r="W61" s="23">
        <v>3.5</v>
      </c>
      <c r="X61" s="30">
        <v>8.5</v>
      </c>
      <c r="Y61" s="38">
        <v>5.3</v>
      </c>
      <c r="Z61" s="38">
        <v>7.8</v>
      </c>
      <c r="AA61" s="38">
        <v>3.3</v>
      </c>
      <c r="AB61" s="30"/>
      <c r="AC61" s="30"/>
      <c r="AD61" s="38"/>
      <c r="AE61" s="38">
        <v>0.8</v>
      </c>
      <c r="AF61" s="38"/>
      <c r="AG61" s="30"/>
      <c r="AH61" s="45">
        <f t="shared" si="47"/>
        <v>0.8</v>
      </c>
      <c r="AI61" s="53">
        <v>75</v>
      </c>
      <c r="AJ61" s="15">
        <f t="shared" si="41"/>
        <v>75.8</v>
      </c>
      <c r="AK61" s="51">
        <f t="shared" si="26"/>
        <v>165.83000000000004</v>
      </c>
      <c r="AL61" s="96">
        <f t="shared" si="27"/>
        <v>172.63000000000005</v>
      </c>
      <c r="AM61" s="16">
        <f t="shared" si="40"/>
        <v>96.830000000000055</v>
      </c>
      <c r="AN61" s="50"/>
      <c r="AO61" s="46"/>
      <c r="AP61" s="17">
        <f t="shared" si="28"/>
        <v>172.63000000000005</v>
      </c>
      <c r="AQ61" s="18">
        <f t="shared" si="12"/>
        <v>14.17799999999994</v>
      </c>
      <c r="AR61" s="40"/>
      <c r="AS61" s="19">
        <f t="shared" si="13"/>
        <v>75.8</v>
      </c>
      <c r="AT61" s="20">
        <f t="shared" si="14"/>
        <v>104.20799999999998</v>
      </c>
      <c r="AU61" s="21">
        <f t="shared" si="15"/>
        <v>180.00799999999998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16"/>
        <v>278</v>
      </c>
      <c r="BC61" s="43">
        <f t="shared" si="17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8"/>
        <v>47</v>
      </c>
      <c r="BJ61" s="48">
        <f t="shared" si="19"/>
        <v>217.09999999999997</v>
      </c>
      <c r="BK61" s="24">
        <f t="shared" si="20"/>
        <v>104.20799999999998</v>
      </c>
      <c r="BL61" s="48">
        <f t="shared" si="21"/>
        <v>112.89199999999998</v>
      </c>
      <c r="BO61" s="129">
        <f t="shared" si="29"/>
        <v>2617</v>
      </c>
      <c r="BP61" s="129">
        <f t="shared" si="30"/>
        <v>90</v>
      </c>
      <c r="BQ61" s="129">
        <f t="shared" si="31"/>
        <v>1080</v>
      </c>
      <c r="BR61" s="129">
        <f t="shared" si="32"/>
        <v>36</v>
      </c>
      <c r="BS61" s="129">
        <f t="shared" si="33"/>
        <v>3697</v>
      </c>
      <c r="BT61" s="129">
        <f t="shared" si="34"/>
        <v>126</v>
      </c>
      <c r="BU61" s="129">
        <f t="shared" si="35"/>
        <v>7.8</v>
      </c>
      <c r="BV61" s="129">
        <f t="shared" si="36"/>
        <v>160.83000000000004</v>
      </c>
      <c r="BW61" s="129">
        <f t="shared" si="37"/>
        <v>0.8</v>
      </c>
      <c r="BX61" s="129">
        <f t="shared" si="38"/>
        <v>161.63000000000005</v>
      </c>
      <c r="BY61" s="133">
        <f t="shared" si="39"/>
        <v>161.63000000000005</v>
      </c>
      <c r="BZ61" s="129">
        <f t="shared" si="42"/>
        <v>35.629999999999995</v>
      </c>
    </row>
    <row r="62" spans="1:78" ht="18.75">
      <c r="A62" s="78">
        <f t="shared" si="23"/>
        <v>42887</v>
      </c>
      <c r="B62" s="138" t="s">
        <v>28</v>
      </c>
      <c r="C62" s="30">
        <v>949</v>
      </c>
      <c r="D62" s="30">
        <v>962</v>
      </c>
      <c r="E62" s="30">
        <v>666</v>
      </c>
      <c r="F62" s="30">
        <v>67</v>
      </c>
      <c r="G62" s="30"/>
      <c r="H62" s="23">
        <v>23</v>
      </c>
      <c r="I62" s="33">
        <f t="shared" si="43"/>
        <v>2577</v>
      </c>
      <c r="J62" s="33">
        <f t="shared" si="44"/>
        <v>90</v>
      </c>
      <c r="K62" s="23">
        <v>548</v>
      </c>
      <c r="L62" s="14">
        <v>517</v>
      </c>
      <c r="M62" s="14">
        <v>310</v>
      </c>
      <c r="N62" s="14"/>
      <c r="O62" s="14">
        <v>18</v>
      </c>
      <c r="P62" s="14">
        <v>17</v>
      </c>
      <c r="Q62" s="14">
        <v>10</v>
      </c>
      <c r="R62" s="34"/>
      <c r="S62" s="33">
        <f t="shared" si="45"/>
        <v>1065</v>
      </c>
      <c r="T62" s="33">
        <f t="shared" si="24"/>
        <v>45</v>
      </c>
      <c r="U62" s="35">
        <f t="shared" si="46"/>
        <v>135</v>
      </c>
      <c r="V62" s="23">
        <v>6.43</v>
      </c>
      <c r="W62" s="23">
        <v>3.5</v>
      </c>
      <c r="X62" s="30">
        <v>8.5</v>
      </c>
      <c r="Y62" s="30">
        <v>4.9000000000000004</v>
      </c>
      <c r="Z62" s="30">
        <v>7.4</v>
      </c>
      <c r="AA62" s="38">
        <v>3.2</v>
      </c>
      <c r="AB62" s="30"/>
      <c r="AC62" s="30"/>
      <c r="AD62" s="30"/>
      <c r="AE62" s="38">
        <v>0.77500000000000002</v>
      </c>
      <c r="AF62" s="30"/>
      <c r="AG62" s="30"/>
      <c r="AH62" s="45">
        <f t="shared" si="47"/>
        <v>0.77500000000000002</v>
      </c>
      <c r="AI62" s="53">
        <v>75</v>
      </c>
      <c r="AJ62" s="15">
        <f t="shared" si="41"/>
        <v>75.775000000000006</v>
      </c>
      <c r="AK62" s="51">
        <f t="shared" si="26"/>
        <v>163.00500000000002</v>
      </c>
      <c r="AL62" s="96">
        <f t="shared" si="27"/>
        <v>169.70500000000001</v>
      </c>
      <c r="AM62" s="16">
        <f t="shared" si="40"/>
        <v>93.93</v>
      </c>
      <c r="AN62" s="50"/>
      <c r="AO62" s="46"/>
      <c r="AP62" s="17">
        <f t="shared" si="28"/>
        <v>169.70500000000001</v>
      </c>
      <c r="AQ62" s="18">
        <f t="shared" si="12"/>
        <v>16.97799999999998</v>
      </c>
      <c r="AR62" s="40"/>
      <c r="AS62" s="19">
        <f t="shared" si="13"/>
        <v>75.775000000000006</v>
      </c>
      <c r="AT62" s="20">
        <f t="shared" si="14"/>
        <v>104.20799999999998</v>
      </c>
      <c r="AU62" s="21">
        <f t="shared" si="15"/>
        <v>179.983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16"/>
        <v>278</v>
      </c>
      <c r="BC62" s="43">
        <f t="shared" si="17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8"/>
        <v>47</v>
      </c>
      <c r="BJ62" s="48">
        <f t="shared" si="19"/>
        <v>217.09999999999997</v>
      </c>
      <c r="BK62" s="24">
        <f t="shared" si="20"/>
        <v>104.20799999999998</v>
      </c>
      <c r="BL62" s="48">
        <f t="shared" si="21"/>
        <v>112.89199999999998</v>
      </c>
      <c r="BO62" s="129">
        <f t="shared" si="29"/>
        <v>2577</v>
      </c>
      <c r="BP62" s="129">
        <f t="shared" si="30"/>
        <v>90</v>
      </c>
      <c r="BQ62" s="129">
        <f t="shared" si="31"/>
        <v>1065</v>
      </c>
      <c r="BR62" s="129">
        <f t="shared" si="32"/>
        <v>35</v>
      </c>
      <c r="BS62" s="129">
        <f t="shared" si="33"/>
        <v>3642</v>
      </c>
      <c r="BT62" s="129">
        <f t="shared" si="34"/>
        <v>125</v>
      </c>
      <c r="BU62" s="129">
        <f t="shared" si="35"/>
        <v>7.4</v>
      </c>
      <c r="BV62" s="129">
        <f t="shared" si="36"/>
        <v>158.93</v>
      </c>
      <c r="BW62" s="129">
        <f t="shared" si="37"/>
        <v>0.77500000000000002</v>
      </c>
      <c r="BX62" s="129">
        <f t="shared" si="38"/>
        <v>159.70500000000001</v>
      </c>
      <c r="BY62" s="133">
        <f t="shared" si="39"/>
        <v>159.70500000000001</v>
      </c>
      <c r="BZ62" s="129">
        <f t="shared" si="42"/>
        <v>34.704999999999998</v>
      </c>
    </row>
    <row r="63" spans="1:78" ht="18.75">
      <c r="A63" s="78">
        <f t="shared" si="23"/>
        <v>42887</v>
      </c>
      <c r="B63" s="140" t="s">
        <v>60</v>
      </c>
      <c r="C63" s="30">
        <v>940</v>
      </c>
      <c r="D63" s="30">
        <v>948</v>
      </c>
      <c r="E63" s="30">
        <v>666</v>
      </c>
      <c r="F63" s="30">
        <v>67</v>
      </c>
      <c r="G63" s="30"/>
      <c r="H63" s="23">
        <v>23</v>
      </c>
      <c r="I63" s="33">
        <f t="shared" si="43"/>
        <v>2554</v>
      </c>
      <c r="J63" s="33">
        <f t="shared" si="44"/>
        <v>90</v>
      </c>
      <c r="K63" s="23">
        <v>539</v>
      </c>
      <c r="L63" s="14">
        <v>495</v>
      </c>
      <c r="M63" s="14">
        <v>310</v>
      </c>
      <c r="N63" s="14"/>
      <c r="O63" s="14">
        <v>18</v>
      </c>
      <c r="P63" s="14">
        <v>17</v>
      </c>
      <c r="Q63" s="14">
        <v>10</v>
      </c>
      <c r="R63" s="34"/>
      <c r="S63" s="33">
        <f t="shared" si="45"/>
        <v>1034</v>
      </c>
      <c r="T63" s="33">
        <f t="shared" si="24"/>
        <v>45</v>
      </c>
      <c r="U63" s="35">
        <f t="shared" si="46"/>
        <v>135</v>
      </c>
      <c r="V63" s="23">
        <v>6.43</v>
      </c>
      <c r="W63" s="23">
        <v>3.5</v>
      </c>
      <c r="X63" s="30">
        <v>8.5</v>
      </c>
      <c r="Y63" s="30">
        <v>4.9000000000000004</v>
      </c>
      <c r="Z63" s="30">
        <v>7.4</v>
      </c>
      <c r="AA63" s="38">
        <v>3.2</v>
      </c>
      <c r="AB63" s="30"/>
      <c r="AC63" s="30"/>
      <c r="AD63" s="30"/>
      <c r="AE63" s="38">
        <v>0.77500000000000002</v>
      </c>
      <c r="AF63" s="30"/>
      <c r="AG63" s="30"/>
      <c r="AH63" s="45">
        <f t="shared" si="47"/>
        <v>0.77500000000000002</v>
      </c>
      <c r="AI63" s="53">
        <v>75</v>
      </c>
      <c r="AJ63" s="15">
        <f t="shared" si="41"/>
        <v>75.775000000000006</v>
      </c>
      <c r="AK63" s="51">
        <f t="shared" si="26"/>
        <v>163.00500000000002</v>
      </c>
      <c r="AL63" s="96">
        <f t="shared" si="27"/>
        <v>169.70500000000001</v>
      </c>
      <c r="AM63" s="16">
        <f t="shared" si="40"/>
        <v>93.93</v>
      </c>
      <c r="AN63" s="50"/>
      <c r="AO63" s="46"/>
      <c r="AP63" s="17">
        <f t="shared" si="28"/>
        <v>169.70500000000001</v>
      </c>
      <c r="AQ63" s="18">
        <f t="shared" si="12"/>
        <v>16.97799999999998</v>
      </c>
      <c r="AR63" s="40"/>
      <c r="AS63" s="19">
        <f t="shared" si="13"/>
        <v>75.775000000000006</v>
      </c>
      <c r="AT63" s="20">
        <f t="shared" si="14"/>
        <v>104.20799999999998</v>
      </c>
      <c r="AU63" s="21">
        <f t="shared" si="15"/>
        <v>179.983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16"/>
        <v>278</v>
      </c>
      <c r="BC63" s="43">
        <f t="shared" si="17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8"/>
        <v>47</v>
      </c>
      <c r="BJ63" s="48">
        <f t="shared" si="19"/>
        <v>217.09999999999997</v>
      </c>
      <c r="BK63" s="24">
        <f t="shared" si="20"/>
        <v>104.20799999999998</v>
      </c>
      <c r="BL63" s="48">
        <f t="shared" si="21"/>
        <v>112.89199999999998</v>
      </c>
      <c r="BO63" s="129">
        <f t="shared" si="29"/>
        <v>2554</v>
      </c>
      <c r="BP63" s="129">
        <f t="shared" si="30"/>
        <v>90</v>
      </c>
      <c r="BQ63" s="129">
        <f t="shared" si="31"/>
        <v>1034</v>
      </c>
      <c r="BR63" s="129">
        <f t="shared" si="32"/>
        <v>35</v>
      </c>
      <c r="BS63" s="129">
        <f t="shared" si="33"/>
        <v>3588</v>
      </c>
      <c r="BT63" s="129">
        <f t="shared" si="34"/>
        <v>125</v>
      </c>
      <c r="BU63" s="129">
        <f t="shared" si="35"/>
        <v>7.4</v>
      </c>
      <c r="BV63" s="129">
        <f t="shared" si="36"/>
        <v>158.93</v>
      </c>
      <c r="BW63" s="129">
        <f t="shared" si="37"/>
        <v>0.77500000000000002</v>
      </c>
      <c r="BX63" s="129">
        <f t="shared" si="38"/>
        <v>159.70500000000001</v>
      </c>
      <c r="BY63" s="133">
        <f t="shared" si="39"/>
        <v>159.70500000000001</v>
      </c>
      <c r="BZ63" s="129">
        <f t="shared" si="42"/>
        <v>34.704999999999998</v>
      </c>
    </row>
    <row r="64" spans="1:78" ht="18.75">
      <c r="A64" s="78">
        <f t="shared" si="23"/>
        <v>42887</v>
      </c>
      <c r="B64" s="140" t="s">
        <v>29</v>
      </c>
      <c r="C64" s="30">
        <v>892</v>
      </c>
      <c r="D64" s="30">
        <v>913</v>
      </c>
      <c r="E64" s="30">
        <v>645</v>
      </c>
      <c r="F64" s="30">
        <v>65</v>
      </c>
      <c r="G64" s="30"/>
      <c r="H64" s="23">
        <v>22</v>
      </c>
      <c r="I64" s="33">
        <f t="shared" si="43"/>
        <v>2450</v>
      </c>
      <c r="J64" s="33">
        <f t="shared" si="44"/>
        <v>87</v>
      </c>
      <c r="K64" s="23">
        <v>508</v>
      </c>
      <c r="L64" s="14">
        <v>476</v>
      </c>
      <c r="M64" s="14">
        <v>300</v>
      </c>
      <c r="N64" s="14"/>
      <c r="O64" s="14">
        <v>17</v>
      </c>
      <c r="P64" s="14">
        <v>16</v>
      </c>
      <c r="Q64" s="14">
        <v>10</v>
      </c>
      <c r="R64" s="39"/>
      <c r="S64" s="33">
        <f t="shared" si="45"/>
        <v>984</v>
      </c>
      <c r="T64" s="33">
        <f t="shared" si="24"/>
        <v>43</v>
      </c>
      <c r="U64" s="35">
        <f t="shared" si="46"/>
        <v>130</v>
      </c>
      <c r="V64" s="23">
        <v>5.81</v>
      </c>
      <c r="W64" s="23">
        <v>3.5</v>
      </c>
      <c r="X64" s="23">
        <v>8</v>
      </c>
      <c r="Y64" s="30">
        <v>4.5999999999999996</v>
      </c>
      <c r="Z64" s="30">
        <v>6.7</v>
      </c>
      <c r="AA64" s="38">
        <v>3</v>
      </c>
      <c r="AB64" s="30"/>
      <c r="AC64" s="30"/>
      <c r="AD64" s="30"/>
      <c r="AE64" s="38">
        <v>0.77500000000000002</v>
      </c>
      <c r="AF64" s="30"/>
      <c r="AG64" s="30"/>
      <c r="AH64" s="45">
        <f t="shared" si="47"/>
        <v>0.77500000000000002</v>
      </c>
      <c r="AI64" s="53">
        <v>75</v>
      </c>
      <c r="AJ64" s="15">
        <f t="shared" si="41"/>
        <v>75.775000000000006</v>
      </c>
      <c r="AK64" s="51">
        <f t="shared" si="26"/>
        <v>155.88499999999999</v>
      </c>
      <c r="AL64" s="96">
        <f t="shared" si="27"/>
        <v>162.38499999999999</v>
      </c>
      <c r="AM64" s="16">
        <f t="shared" si="40"/>
        <v>86.609999999999985</v>
      </c>
      <c r="AN64" s="50"/>
      <c r="AO64" s="46"/>
      <c r="AP64" s="17">
        <f t="shared" si="28"/>
        <v>162.38499999999999</v>
      </c>
      <c r="AQ64" s="18">
        <f t="shared" si="12"/>
        <v>24.098000000000013</v>
      </c>
      <c r="AR64" s="40"/>
      <c r="AS64" s="19">
        <f t="shared" si="13"/>
        <v>75.775000000000006</v>
      </c>
      <c r="AT64" s="20">
        <f t="shared" si="14"/>
        <v>104.20799999999998</v>
      </c>
      <c r="AU64" s="21">
        <f t="shared" si="15"/>
        <v>179.983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16"/>
        <v>278</v>
      </c>
      <c r="BC64" s="43">
        <f t="shared" si="17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8"/>
        <v>47</v>
      </c>
      <c r="BJ64" s="48">
        <f t="shared" si="19"/>
        <v>217.09999999999997</v>
      </c>
      <c r="BK64" s="24">
        <f t="shared" si="20"/>
        <v>104.20799999999998</v>
      </c>
      <c r="BL64" s="48">
        <f t="shared" si="21"/>
        <v>112.89199999999998</v>
      </c>
      <c r="BO64" s="129">
        <f t="shared" si="29"/>
        <v>2450</v>
      </c>
      <c r="BP64" s="129">
        <f t="shared" si="30"/>
        <v>87</v>
      </c>
      <c r="BQ64" s="129">
        <f t="shared" si="31"/>
        <v>984</v>
      </c>
      <c r="BR64" s="129">
        <f t="shared" si="32"/>
        <v>33</v>
      </c>
      <c r="BS64" s="129">
        <f t="shared" si="33"/>
        <v>3434</v>
      </c>
      <c r="BT64" s="129">
        <f t="shared" si="34"/>
        <v>120</v>
      </c>
      <c r="BU64" s="129">
        <f t="shared" si="35"/>
        <v>6.7</v>
      </c>
      <c r="BV64" s="129">
        <f t="shared" si="36"/>
        <v>151.60999999999999</v>
      </c>
      <c r="BW64" s="129">
        <f t="shared" si="37"/>
        <v>0.77500000000000002</v>
      </c>
      <c r="BX64" s="129">
        <f t="shared" si="38"/>
        <v>152.38499999999999</v>
      </c>
      <c r="BY64" s="133">
        <f t="shared" si="39"/>
        <v>152.38499999999999</v>
      </c>
      <c r="BZ64" s="129">
        <f t="shared" si="42"/>
        <v>32.384999999999998</v>
      </c>
    </row>
    <row r="65" spans="1:78" ht="18.75">
      <c r="A65" s="78">
        <f t="shared" si="23"/>
        <v>42887</v>
      </c>
      <c r="B65" s="141" t="s">
        <v>61</v>
      </c>
      <c r="C65" s="30">
        <v>867</v>
      </c>
      <c r="D65" s="30">
        <v>880</v>
      </c>
      <c r="E65" s="30">
        <v>622</v>
      </c>
      <c r="F65" s="30">
        <v>62</v>
      </c>
      <c r="G65" s="30"/>
      <c r="H65" s="23">
        <v>22</v>
      </c>
      <c r="I65" s="33">
        <f>C65+D65+E65</f>
        <v>2369</v>
      </c>
      <c r="J65" s="33">
        <f>F65+G65+H65</f>
        <v>84</v>
      </c>
      <c r="K65" s="23">
        <v>503</v>
      </c>
      <c r="L65" s="14">
        <v>475</v>
      </c>
      <c r="M65" s="14">
        <v>340</v>
      </c>
      <c r="N65" s="14"/>
      <c r="O65" s="14">
        <v>17</v>
      </c>
      <c r="P65" s="14">
        <v>16</v>
      </c>
      <c r="Q65" s="14">
        <v>11</v>
      </c>
      <c r="R65" s="39"/>
      <c r="S65" s="33">
        <f>SUM(K65+L65+N65)</f>
        <v>978</v>
      </c>
      <c r="T65" s="33">
        <f t="shared" si="24"/>
        <v>44</v>
      </c>
      <c r="U65" s="35">
        <f t="shared" si="46"/>
        <v>128</v>
      </c>
      <c r="V65" s="23">
        <v>5.81</v>
      </c>
      <c r="W65" s="23">
        <v>3.5</v>
      </c>
      <c r="X65" s="23">
        <v>8</v>
      </c>
      <c r="Y65" s="30">
        <v>4.5999999999999996</v>
      </c>
      <c r="Z65" s="30">
        <v>6.7</v>
      </c>
      <c r="AA65" s="38">
        <v>3</v>
      </c>
      <c r="AB65" s="30"/>
      <c r="AC65" s="30"/>
      <c r="AD65" s="30"/>
      <c r="AE65" s="38">
        <v>0.77500000000000002</v>
      </c>
      <c r="AF65" s="30"/>
      <c r="AG65" s="30"/>
      <c r="AH65" s="45">
        <f t="shared" si="47"/>
        <v>0.77500000000000002</v>
      </c>
      <c r="AI65" s="53">
        <v>60</v>
      </c>
      <c r="AJ65" s="15">
        <f t="shared" si="41"/>
        <v>60.774999999999999</v>
      </c>
      <c r="AK65" s="51">
        <f t="shared" si="26"/>
        <v>153.88499999999999</v>
      </c>
      <c r="AL65" s="96">
        <f t="shared" si="27"/>
        <v>160.38499999999999</v>
      </c>
      <c r="AM65" s="16">
        <f t="shared" si="40"/>
        <v>99.609999999999985</v>
      </c>
      <c r="AN65" s="50"/>
      <c r="AO65" s="46"/>
      <c r="AP65" s="17">
        <f t="shared" si="28"/>
        <v>160.38499999999999</v>
      </c>
      <c r="AQ65" s="18">
        <f>AU65-AK65</f>
        <v>11.097999999999985</v>
      </c>
      <c r="AR65" s="40"/>
      <c r="AS65" s="19">
        <f>AJ65</f>
        <v>60.774999999999999</v>
      </c>
      <c r="AT65" s="20">
        <f>BK65</f>
        <v>104.20799999999998</v>
      </c>
      <c r="AU65" s="21">
        <f>AS65+AT65</f>
        <v>164.98299999999998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16"/>
        <v>278</v>
      </c>
      <c r="BC65" s="43">
        <f t="shared" si="17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>BC65-BI65</f>
        <v>217.09999999999997</v>
      </c>
      <c r="BK65" s="24">
        <f>BJ65*0.48</f>
        <v>104.20799999999998</v>
      </c>
      <c r="BL65" s="48">
        <f>BJ65*0.52</f>
        <v>112.89199999999998</v>
      </c>
      <c r="BO65" s="129">
        <f t="shared" si="29"/>
        <v>2369</v>
      </c>
      <c r="BP65" s="129">
        <f t="shared" si="30"/>
        <v>84</v>
      </c>
      <c r="BQ65" s="129">
        <f t="shared" si="31"/>
        <v>978</v>
      </c>
      <c r="BR65" s="129">
        <f t="shared" si="32"/>
        <v>33</v>
      </c>
      <c r="BS65" s="129">
        <f t="shared" si="33"/>
        <v>3347</v>
      </c>
      <c r="BT65" s="129">
        <f t="shared" si="34"/>
        <v>117</v>
      </c>
      <c r="BU65" s="129">
        <f t="shared" si="35"/>
        <v>6.7</v>
      </c>
      <c r="BV65" s="129">
        <f t="shared" si="36"/>
        <v>148.60999999999999</v>
      </c>
      <c r="BW65" s="129">
        <f t="shared" si="37"/>
        <v>0.77500000000000002</v>
      </c>
      <c r="BX65" s="129">
        <f t="shared" si="38"/>
        <v>149.38499999999999</v>
      </c>
      <c r="BY65" s="133">
        <f t="shared" si="39"/>
        <v>149.38499999999999</v>
      </c>
      <c r="BZ65" s="129">
        <f t="shared" si="42"/>
        <v>32.384999999999998</v>
      </c>
    </row>
    <row r="66" spans="1:78">
      <c r="BN66" s="131" t="s">
        <v>65</v>
      </c>
      <c r="BO66" s="130">
        <f>MAX(BO10:BO65)</f>
        <v>2661</v>
      </c>
      <c r="BP66" s="130">
        <f t="shared" ref="BP66:BZ66" si="48">MAX(BP10:BP65)</f>
        <v>93</v>
      </c>
      <c r="BQ66" s="130">
        <f t="shared" si="48"/>
        <v>1095</v>
      </c>
      <c r="BR66" s="130">
        <f t="shared" si="48"/>
        <v>36</v>
      </c>
      <c r="BS66" s="130">
        <f t="shared" si="48"/>
        <v>3742</v>
      </c>
      <c r="BT66" s="130">
        <f t="shared" si="48"/>
        <v>129</v>
      </c>
      <c r="BU66" s="130">
        <f t="shared" si="48"/>
        <v>7.9</v>
      </c>
      <c r="BV66" s="130">
        <f t="shared" si="48"/>
        <v>162.53</v>
      </c>
      <c r="BW66" s="130">
        <f t="shared" si="48"/>
        <v>0.85</v>
      </c>
      <c r="BX66" s="130">
        <f t="shared" si="48"/>
        <v>163.38</v>
      </c>
      <c r="BY66" s="130">
        <f t="shared" si="48"/>
        <v>163.38</v>
      </c>
      <c r="BZ66" s="130">
        <f t="shared" si="48"/>
        <v>36.380000000000003</v>
      </c>
    </row>
    <row r="67" spans="1:78">
      <c r="BN67" s="131" t="s">
        <v>66</v>
      </c>
      <c r="BO67" s="130">
        <f>MIN(BO10:BO65)</f>
        <v>1668</v>
      </c>
      <c r="BP67" s="130">
        <f t="shared" ref="BP67:BZ67" si="49">MIN(BP10:BP65)</f>
        <v>57</v>
      </c>
      <c r="BQ67" s="130">
        <f t="shared" si="49"/>
        <v>667</v>
      </c>
      <c r="BR67" s="130">
        <f t="shared" si="49"/>
        <v>22</v>
      </c>
      <c r="BS67" s="130">
        <f t="shared" si="49"/>
        <v>2338</v>
      </c>
      <c r="BT67" s="130">
        <f t="shared" si="49"/>
        <v>79</v>
      </c>
      <c r="BU67" s="130">
        <f t="shared" si="49"/>
        <v>4.4000000000000004</v>
      </c>
      <c r="BV67" s="130">
        <f t="shared" si="49"/>
        <v>102.87</v>
      </c>
      <c r="BW67" s="130">
        <f t="shared" si="49"/>
        <v>0</v>
      </c>
      <c r="BX67" s="130">
        <f t="shared" si="49"/>
        <v>103.69500000000001</v>
      </c>
      <c r="BY67" s="130">
        <f t="shared" si="49"/>
        <v>103.69500000000001</v>
      </c>
      <c r="BZ67" s="130">
        <f t="shared" si="49"/>
        <v>20.67</v>
      </c>
    </row>
  </sheetData>
  <mergeCells count="40"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D3:F3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AB3:AD3"/>
    <mergeCell ref="K8:T8"/>
    <mergeCell ref="U8:U9"/>
    <mergeCell ref="V8:V9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127" priority="2" operator="greaterThan">
      <formula>1100</formula>
    </cfRule>
  </conditionalFormatting>
  <conditionalFormatting sqref="E46:E65">
    <cfRule type="cellIs" dxfId="126" priority="1" operator="greaterThan">
      <formula>900</formula>
    </cfRule>
  </conditionalFormatting>
  <conditionalFormatting sqref="AJ6">
    <cfRule type="cellIs" dxfId="125" priority="14" operator="greaterThan">
      <formula>0</formula>
    </cfRule>
  </conditionalFormatting>
  <conditionalFormatting sqref="AQ5:AQ6 AQ10:AQ65">
    <cfRule type="cellIs" dxfId="124" priority="1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Feuil4"/>
  <dimension ref="A1:BZ67"/>
  <sheetViews>
    <sheetView zoomScale="80" zoomScaleNormal="80" workbookViewId="0">
      <pane xSplit="2" ySplit="9" topLeftCell="P10" activePane="bottomRight" state="frozen"/>
      <selection activeCell="AI10" sqref="AI10:AI65"/>
      <selection pane="topRight" activeCell="AI10" sqref="AI10:AI65"/>
      <selection pane="bottomLeft" activeCell="AI10" sqref="AI10:AI65"/>
      <selection pane="bottomRight" activeCell="AP10" sqref="AP10:AP65"/>
    </sheetView>
  </sheetViews>
  <sheetFormatPr baseColWidth="10" defaultRowHeight="15"/>
  <cols>
    <col min="2" max="2" width="9.42578125" customWidth="1"/>
    <col min="3" max="3" width="5.7109375" customWidth="1"/>
    <col min="4" max="4" width="6" customWidth="1"/>
    <col min="5" max="5" width="5.7109375" customWidth="1"/>
    <col min="6" max="6" width="6.28515625" customWidth="1"/>
    <col min="7" max="7" width="6.140625" customWidth="1"/>
    <col min="8" max="8" width="6.42578125" customWidth="1"/>
    <col min="9" max="9" width="6.7109375" customWidth="1"/>
    <col min="10" max="10" width="6.85546875" customWidth="1"/>
    <col min="11" max="14" width="5.7109375" customWidth="1"/>
    <col min="15" max="15" width="6.28515625" customWidth="1"/>
    <col min="16" max="17" width="6.140625" customWidth="1"/>
    <col min="18" max="18" width="6.42578125" customWidth="1"/>
    <col min="19" max="23" width="6.7109375" customWidth="1"/>
    <col min="24" max="24" width="7.7109375" customWidth="1"/>
    <col min="25" max="25" width="6.85546875" customWidth="1"/>
    <col min="26" max="31" width="6.7109375" customWidth="1"/>
    <col min="32" max="32" width="8.140625" customWidth="1"/>
    <col min="33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85546875" bestFit="1" customWidth="1"/>
    <col min="68" max="68" width="13.42578125" customWidth="1"/>
    <col min="69" max="69" width="18.42578125" bestFit="1" customWidth="1"/>
    <col min="70" max="70" width="13.85546875" bestFit="1" customWidth="1"/>
    <col min="71" max="71" width="18.42578125" bestFit="1" customWidth="1"/>
    <col min="72" max="72" width="12.85546875" customWidth="1"/>
    <col min="77" max="77" width="14.28515625" bestFit="1" customWidth="1"/>
    <col min="78" max="78" width="18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42888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993</v>
      </c>
      <c r="D5" s="84">
        <f t="shared" si="0"/>
        <v>1020</v>
      </c>
      <c r="E5" s="84">
        <f t="shared" si="0"/>
        <v>678</v>
      </c>
      <c r="F5" s="85">
        <f t="shared" si="0"/>
        <v>69</v>
      </c>
      <c r="G5" s="85">
        <f t="shared" si="0"/>
        <v>0</v>
      </c>
      <c r="H5" s="85">
        <f t="shared" si="0"/>
        <v>23</v>
      </c>
      <c r="I5" s="84">
        <f t="shared" si="0"/>
        <v>2674</v>
      </c>
      <c r="J5" s="84">
        <f t="shared" si="0"/>
        <v>92</v>
      </c>
      <c r="K5" s="84">
        <f t="shared" si="0"/>
        <v>575</v>
      </c>
      <c r="L5" s="84">
        <f t="shared" si="0"/>
        <v>607</v>
      </c>
      <c r="M5" s="25">
        <f t="shared" si="0"/>
        <v>360</v>
      </c>
      <c r="N5" s="84">
        <f t="shared" si="0"/>
        <v>0</v>
      </c>
      <c r="O5" s="84">
        <f t="shared" si="0"/>
        <v>19</v>
      </c>
      <c r="P5" s="84">
        <f>MAX(P10:P65)</f>
        <v>20</v>
      </c>
      <c r="Q5" s="84"/>
      <c r="R5" s="84">
        <f>MAX(P10:P65)</f>
        <v>20</v>
      </c>
      <c r="S5" s="84">
        <f t="shared" si="0"/>
        <v>1415</v>
      </c>
      <c r="T5" s="84">
        <f t="shared" si="0"/>
        <v>48</v>
      </c>
      <c r="U5" s="84">
        <f t="shared" si="0"/>
        <v>139</v>
      </c>
      <c r="V5" s="84">
        <f t="shared" si="0"/>
        <v>5.51</v>
      </c>
      <c r="W5" s="84">
        <f>MAX(W10:W65)</f>
        <v>3.5</v>
      </c>
      <c r="X5" s="84">
        <f>MAX(X10:X65)</f>
        <v>10</v>
      </c>
      <c r="Y5" s="84">
        <f>MAX(Y10:Y65)</f>
        <v>5.6</v>
      </c>
      <c r="Z5" s="84">
        <f>MAX(Z10:Z65)</f>
        <v>8.3000000000000007</v>
      </c>
      <c r="AA5" s="84">
        <f>MAX(AA10:AA65)</f>
        <v>3.3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0.9</v>
      </c>
      <c r="AF5" s="84"/>
      <c r="AG5" s="84">
        <f t="shared" si="0"/>
        <v>0</v>
      </c>
      <c r="AH5" s="84">
        <f>MAX(AH10:AH65)</f>
        <v>0.9</v>
      </c>
      <c r="AI5" s="84">
        <f t="shared" si="0"/>
        <v>75</v>
      </c>
      <c r="AJ5" s="84">
        <f t="shared" si="0"/>
        <v>75.900000000000006</v>
      </c>
      <c r="AK5" s="84">
        <f>MAX(AK10:AK65)</f>
        <v>169.01</v>
      </c>
      <c r="AL5" s="84">
        <f>MAX(AL10:AL65)</f>
        <v>175.70999999999998</v>
      </c>
      <c r="AM5" s="84">
        <f>MAX(AM10:AM65)</f>
        <v>99.809999999999974</v>
      </c>
      <c r="AN5" s="84">
        <f>MAX(AN10:AN65)</f>
        <v>0</v>
      </c>
      <c r="AO5" s="84">
        <f>MAX(AO10:AO65)</f>
        <v>0</v>
      </c>
      <c r="AP5" s="86">
        <f t="shared" si="0"/>
        <v>175.70999999999998</v>
      </c>
      <c r="AQ5" s="87">
        <f t="shared" si="0"/>
        <v>62.450000000000017</v>
      </c>
      <c r="AR5" s="13"/>
      <c r="AS5" s="84">
        <f>MAX(AS10:AS65)</f>
        <v>75.900000000000006</v>
      </c>
      <c r="AT5" s="84">
        <f>MAX(AT10:AT65)</f>
        <v>123.36</v>
      </c>
      <c r="AU5" s="84">
        <f>MAX(AU10:AU65)</f>
        <v>199.13499999999999</v>
      </c>
      <c r="AV5" s="47"/>
      <c r="AW5" s="84">
        <f t="shared" ref="AW5:BL5" si="1">MAX(AW10:AW65)</f>
        <v>80</v>
      </c>
      <c r="AX5" s="84">
        <f t="shared" si="1"/>
        <v>200</v>
      </c>
      <c r="AY5" s="84">
        <f t="shared" si="1"/>
        <v>0</v>
      </c>
      <c r="AZ5" s="84">
        <f t="shared" si="1"/>
        <v>36</v>
      </c>
      <c r="BA5" s="84">
        <f t="shared" si="1"/>
        <v>40</v>
      </c>
      <c r="BB5" s="84">
        <f t="shared" si="1"/>
        <v>320</v>
      </c>
      <c r="BC5" s="84">
        <f t="shared" si="1"/>
        <v>304</v>
      </c>
      <c r="BD5" s="84">
        <f>MAX(BD10:BD65)</f>
        <v>14</v>
      </c>
      <c r="BE5" s="84">
        <f>MAX(BE10:BE65)</f>
        <v>15</v>
      </c>
      <c r="BF5" s="84">
        <f>MAX(BF10:BF65)</f>
        <v>8</v>
      </c>
      <c r="BG5" s="84">
        <f>MAX(BG10:BG65)</f>
        <v>9</v>
      </c>
      <c r="BH5" s="84">
        <f>MAX(BH10:BH65)</f>
        <v>1</v>
      </c>
      <c r="BI5" s="84">
        <f t="shared" si="1"/>
        <v>47</v>
      </c>
      <c r="BJ5" s="84">
        <f t="shared" si="1"/>
        <v>257</v>
      </c>
      <c r="BK5" s="84">
        <f t="shared" si="1"/>
        <v>123.36</v>
      </c>
      <c r="BL5" s="84">
        <f t="shared" si="1"/>
        <v>133.64000000000001</v>
      </c>
    </row>
    <row r="6" spans="1:78" ht="15.75" thickBot="1">
      <c r="B6" s="11" t="s">
        <v>66</v>
      </c>
      <c r="C6" s="25">
        <f t="shared" ref="C6:AQ6" si="2">MIN(C10:C65)</f>
        <v>654</v>
      </c>
      <c r="D6" s="25">
        <f t="shared" si="2"/>
        <v>648</v>
      </c>
      <c r="E6" s="25">
        <f t="shared" si="2"/>
        <v>449</v>
      </c>
      <c r="F6" s="29">
        <f t="shared" si="2"/>
        <v>46</v>
      </c>
      <c r="G6" s="29">
        <f t="shared" si="2"/>
        <v>0</v>
      </c>
      <c r="H6" s="29">
        <f t="shared" si="2"/>
        <v>15</v>
      </c>
      <c r="I6" s="25">
        <f t="shared" si="2"/>
        <v>1751</v>
      </c>
      <c r="J6" s="25">
        <f t="shared" si="2"/>
        <v>61</v>
      </c>
      <c r="K6" s="25">
        <f t="shared" si="2"/>
        <v>380</v>
      </c>
      <c r="L6" s="25">
        <f t="shared" si="2"/>
        <v>408</v>
      </c>
      <c r="M6" s="25">
        <f>MIN(M10:M65)</f>
        <v>70</v>
      </c>
      <c r="N6" s="25">
        <f t="shared" si="2"/>
        <v>0</v>
      </c>
      <c r="O6" s="25">
        <f t="shared" si="2"/>
        <v>13</v>
      </c>
      <c r="P6" s="25">
        <f>MIN(P10:P65)</f>
        <v>8</v>
      </c>
      <c r="Q6" s="25"/>
      <c r="R6" s="25">
        <f>MIN(P10:P65)</f>
        <v>8</v>
      </c>
      <c r="S6" s="25">
        <f t="shared" si="2"/>
        <v>866</v>
      </c>
      <c r="T6" s="25">
        <f t="shared" si="2"/>
        <v>28</v>
      </c>
      <c r="U6" s="25">
        <f t="shared" si="2"/>
        <v>89</v>
      </c>
      <c r="V6" s="25">
        <f t="shared" si="2"/>
        <v>3.37</v>
      </c>
      <c r="W6" s="25">
        <f>MIN(W10:W65)</f>
        <v>3.5</v>
      </c>
      <c r="X6" s="25">
        <f>MIN(X10:X65)</f>
        <v>4</v>
      </c>
      <c r="Y6" s="25">
        <f>MIN(Y10:Y65)</f>
        <v>2.6</v>
      </c>
      <c r="Z6" s="25">
        <f>MIN(Z10:Z65)</f>
        <v>4.8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 t="shared" si="2"/>
        <v>45</v>
      </c>
      <c r="AJ6" s="25">
        <f t="shared" si="2"/>
        <v>45.75</v>
      </c>
      <c r="AK6" s="25">
        <f>MIN(AK10:AK65)</f>
        <v>106.66</v>
      </c>
      <c r="AL6" s="25">
        <f>MIN(AL10:AL65)</f>
        <v>112.16</v>
      </c>
      <c r="AM6" s="25">
        <f>MIN(AM10:AM65)</f>
        <v>66.41</v>
      </c>
      <c r="AN6" s="25">
        <f>MIN(AN10:AN65)</f>
        <v>0</v>
      </c>
      <c r="AO6" s="25">
        <f>MIN(AO10:AO65)</f>
        <v>0</v>
      </c>
      <c r="AP6" s="27">
        <f t="shared" si="2"/>
        <v>112.16</v>
      </c>
      <c r="AQ6" s="28">
        <f t="shared" si="2"/>
        <v>9.8259999999999934</v>
      </c>
      <c r="AR6" s="13"/>
      <c r="AS6" s="26">
        <f>MIN(AS10:AS65)</f>
        <v>45.75</v>
      </c>
      <c r="AT6" s="26">
        <f>MIN(AT10:AT65)</f>
        <v>103.29599999999999</v>
      </c>
      <c r="AU6" s="26">
        <f>MIN(AU10:AU65)</f>
        <v>149.04599999999999</v>
      </c>
      <c r="AV6" s="47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276</v>
      </c>
      <c r="BC6" s="26">
        <f t="shared" si="3"/>
        <v>262.2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215.2</v>
      </c>
      <c r="BK6" s="26">
        <f t="shared" si="3"/>
        <v>103.29599999999999</v>
      </c>
      <c r="BL6" s="26">
        <f t="shared" si="3"/>
        <v>111.904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60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42888</v>
      </c>
      <c r="B10" s="137" t="s">
        <v>84</v>
      </c>
      <c r="C10" s="38">
        <v>794</v>
      </c>
      <c r="D10" s="38">
        <v>800</v>
      </c>
      <c r="E10" s="105">
        <v>570</v>
      </c>
      <c r="F10" s="105">
        <v>55</v>
      </c>
      <c r="G10" s="106"/>
      <c r="H10" s="107">
        <v>19</v>
      </c>
      <c r="I10" s="33">
        <f>C10+D10+E10</f>
        <v>2164</v>
      </c>
      <c r="J10" s="33">
        <f>F10+G10+H10</f>
        <v>74</v>
      </c>
      <c r="K10" s="23">
        <v>477</v>
      </c>
      <c r="L10" s="14">
        <v>476</v>
      </c>
      <c r="M10" s="14">
        <v>340</v>
      </c>
      <c r="N10" s="14"/>
      <c r="O10" s="14">
        <v>16</v>
      </c>
      <c r="P10" s="14">
        <v>16</v>
      </c>
      <c r="Q10" s="14">
        <v>11</v>
      </c>
      <c r="R10" s="34"/>
      <c r="S10" s="33">
        <f>K10+L10+M10+N10</f>
        <v>1293</v>
      </c>
      <c r="T10" s="33">
        <f>O10+P10+Q10+R10</f>
        <v>43</v>
      </c>
      <c r="U10" s="35">
        <f>SUM(J10+T10)</f>
        <v>117</v>
      </c>
      <c r="V10" s="37">
        <v>5.21</v>
      </c>
      <c r="W10" s="23">
        <v>3.5</v>
      </c>
      <c r="X10" s="38">
        <v>7</v>
      </c>
      <c r="Y10" s="38">
        <v>4</v>
      </c>
      <c r="Z10" s="38">
        <v>6.2</v>
      </c>
      <c r="AA10" s="38">
        <v>2.9</v>
      </c>
      <c r="AB10" s="38"/>
      <c r="AC10" s="38"/>
      <c r="AD10" s="38"/>
      <c r="AE10" s="38">
        <v>0.77500000000000002</v>
      </c>
      <c r="AF10" s="38"/>
      <c r="AG10" s="38"/>
      <c r="AH10" s="44">
        <f t="shared" ref="AH10:AH65" si="4">SUM(AB10:AG10)</f>
        <v>0.77500000000000002</v>
      </c>
      <c r="AI10" s="53">
        <v>75</v>
      </c>
      <c r="AJ10" s="15">
        <f>AH10+AI10</f>
        <v>75.775000000000006</v>
      </c>
      <c r="AK10" s="51">
        <f>U10+V10+X10+Z10+AB10+AC10+AD10+AE10+AG10+Y10</f>
        <v>140.18499999999997</v>
      </c>
      <c r="AL10" s="96">
        <f>AK10+W10+AA10</f>
        <v>146.58499999999998</v>
      </c>
      <c r="AM10" s="16">
        <f>+AL10-AS10</f>
        <v>70.809999999999974</v>
      </c>
      <c r="AN10" s="50"/>
      <c r="AO10" s="46"/>
      <c r="AP10" s="17">
        <f>AL10+AO10</f>
        <v>146.58499999999998</v>
      </c>
      <c r="AQ10" s="18">
        <f t="shared" ref="AQ10:AQ65" si="5">AU10-AK10</f>
        <v>58.950000000000017</v>
      </c>
      <c r="AR10" s="40"/>
      <c r="AS10" s="19">
        <f t="shared" ref="AS10:AS65" si="6">AJ10</f>
        <v>75.775000000000006</v>
      </c>
      <c r="AT10" s="20">
        <f t="shared" ref="AT10:AT65" si="7">BK10</f>
        <v>123.36</v>
      </c>
      <c r="AU10" s="21">
        <f t="shared" ref="AU10:AU65" si="8">AS10+AT10</f>
        <v>199.13499999999999</v>
      </c>
      <c r="AV10" s="47"/>
      <c r="AW10" s="19">
        <v>80</v>
      </c>
      <c r="AX10" s="20">
        <v>200</v>
      </c>
      <c r="AY10" s="20">
        <v>0</v>
      </c>
      <c r="AZ10" s="20">
        <v>0</v>
      </c>
      <c r="BA10" s="20">
        <v>40</v>
      </c>
      <c r="BB10" s="42">
        <f t="shared" ref="BB10:BB65" si="9">SUM(AW10:BA10)</f>
        <v>320</v>
      </c>
      <c r="BC10" s="43">
        <f t="shared" ref="BC10:BC65" si="10">BB10*0.95</f>
        <v>304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257</v>
      </c>
      <c r="BK10" s="24">
        <f t="shared" ref="BK10:BK65" si="13">BJ10*0.48</f>
        <v>123.36</v>
      </c>
      <c r="BL10" s="48">
        <f t="shared" ref="BL10:BL65" si="14">BJ10*0.52</f>
        <v>133.64000000000001</v>
      </c>
      <c r="BO10" s="129">
        <f>C10+D10+E10+((AB10+AC10)/0.033)</f>
        <v>2164</v>
      </c>
      <c r="BP10" s="129">
        <f>F10+G10+H10</f>
        <v>74</v>
      </c>
      <c r="BQ10" s="129">
        <f>K10+L10+N10+(AD10/0.033)</f>
        <v>953</v>
      </c>
      <c r="BR10" s="129">
        <f>O10+P10+R10+AD10</f>
        <v>32</v>
      </c>
      <c r="BS10" s="129">
        <f>C10+D10+E10+K10+L10+N10+((AB10+AC10)/0.033)+(AD10/0.033)</f>
        <v>3117</v>
      </c>
      <c r="BT10" s="129">
        <f>F10+G10+H10+O10+P10+R10+AB10+AC10+AD10</f>
        <v>106</v>
      </c>
      <c r="BU10" s="129">
        <f>Z10+AG10</f>
        <v>6.2</v>
      </c>
      <c r="BV10" s="129">
        <f>F10+G10+H10+O10+P10+R10+V10+W10+X10+Y10+Z10+AA10</f>
        <v>134.81</v>
      </c>
      <c r="BW10" s="129">
        <f>AB10+AC10+AD10+AE10+AF10+AG10</f>
        <v>0.77500000000000002</v>
      </c>
      <c r="BX10" s="129">
        <f>F10+G10+H10+O10+P10+V10+W10+X10+Y10+Z10+AA10+AB10+AC10+AD10+AE10+AF10+AG10</f>
        <v>135.58500000000001</v>
      </c>
      <c r="BY10" s="133">
        <f>F10+G10+H10+O10+P10+R10+V10+W10+X10+Y10+Z10+AA10+AB10+AC10+AD10+AE10+AF10+AG10+AO10</f>
        <v>135.58500000000001</v>
      </c>
      <c r="BZ10" s="129">
        <f t="shared" ref="BZ10:BZ15" si="15">V10+W10+X10+Y10+Z10+AA10+AE10+AF10+AG10</f>
        <v>29.584999999999997</v>
      </c>
    </row>
    <row r="11" spans="1:78" ht="18.75">
      <c r="A11" s="143">
        <f t="shared" ref="A11:A65" si="16">$D$3</f>
        <v>42888</v>
      </c>
      <c r="B11" s="138" t="s">
        <v>38</v>
      </c>
      <c r="C11" s="30">
        <v>761</v>
      </c>
      <c r="D11" s="30">
        <v>770</v>
      </c>
      <c r="E11" s="30">
        <v>542</v>
      </c>
      <c r="F11" s="30">
        <v>54</v>
      </c>
      <c r="G11" s="30"/>
      <c r="H11" s="107">
        <v>19</v>
      </c>
      <c r="I11" s="33">
        <f t="shared" ref="I11:I65" si="17">C11+D11+E11</f>
        <v>2073</v>
      </c>
      <c r="J11" s="33">
        <f t="shared" ref="J11:J65" si="18">F11+G11+H11</f>
        <v>73</v>
      </c>
      <c r="K11" s="23">
        <v>474</v>
      </c>
      <c r="L11" s="14">
        <v>450</v>
      </c>
      <c r="M11" s="14">
        <v>330</v>
      </c>
      <c r="N11" s="14"/>
      <c r="O11" s="14">
        <v>16</v>
      </c>
      <c r="P11" s="14">
        <v>15</v>
      </c>
      <c r="Q11" s="14">
        <v>11</v>
      </c>
      <c r="R11" s="34"/>
      <c r="S11" s="33">
        <f t="shared" ref="S11:S65" si="19">K11+L11+M11+N11</f>
        <v>1254</v>
      </c>
      <c r="T11" s="33">
        <f t="shared" ref="T11:T65" si="20">O11+P11+Q11+R11</f>
        <v>42</v>
      </c>
      <c r="U11" s="35">
        <f t="shared" ref="U11:U65" si="21">SUM(J11+T11)</f>
        <v>115</v>
      </c>
      <c r="V11" s="37">
        <v>5.21</v>
      </c>
      <c r="W11" s="23">
        <v>3.5</v>
      </c>
      <c r="X11" s="38">
        <v>7</v>
      </c>
      <c r="Y11" s="38">
        <v>4</v>
      </c>
      <c r="Z11" s="38">
        <v>6.2</v>
      </c>
      <c r="AA11" s="38">
        <v>2.9</v>
      </c>
      <c r="AB11" s="38"/>
      <c r="AC11" s="38"/>
      <c r="AD11" s="38"/>
      <c r="AE11" s="38">
        <v>0.77500000000000002</v>
      </c>
      <c r="AF11" s="38"/>
      <c r="AG11" s="38"/>
      <c r="AH11" s="44">
        <f t="shared" si="4"/>
        <v>0.77500000000000002</v>
      </c>
      <c r="AI11" s="53">
        <v>60</v>
      </c>
      <c r="AJ11" s="15">
        <f>AH11+AI11</f>
        <v>60.774999999999999</v>
      </c>
      <c r="AK11" s="51">
        <f t="shared" ref="AK11:AK65" si="22">U11+V11+X11+Z11+AB11+AC11+AD11+AE11+AG11+Y11</f>
        <v>138.185</v>
      </c>
      <c r="AL11" s="96">
        <f t="shared" ref="AL11:AL65" si="23">AK11+W11+AA11</f>
        <v>144.58500000000001</v>
      </c>
      <c r="AM11" s="16">
        <f>+AL11-AS11</f>
        <v>83.81</v>
      </c>
      <c r="AN11" s="50"/>
      <c r="AO11" s="46"/>
      <c r="AP11" s="17">
        <f t="shared" ref="AP11:AP65" si="24">AL11+AO11</f>
        <v>144.58500000000001</v>
      </c>
      <c r="AQ11" s="18">
        <f t="shared" si="5"/>
        <v>45.949999999999989</v>
      </c>
      <c r="AR11" s="40"/>
      <c r="AS11" s="19">
        <f t="shared" si="6"/>
        <v>60.774999999999999</v>
      </c>
      <c r="AT11" s="20">
        <f t="shared" si="7"/>
        <v>123.36</v>
      </c>
      <c r="AU11" s="21">
        <f t="shared" si="8"/>
        <v>184.13499999999999</v>
      </c>
      <c r="AV11" s="47"/>
      <c r="AW11" s="19">
        <v>80</v>
      </c>
      <c r="AX11" s="20">
        <v>200</v>
      </c>
      <c r="AY11" s="20">
        <v>0</v>
      </c>
      <c r="AZ11" s="20">
        <v>0</v>
      </c>
      <c r="BA11" s="20">
        <v>40</v>
      </c>
      <c r="BB11" s="42">
        <f t="shared" si="9"/>
        <v>320</v>
      </c>
      <c r="BC11" s="43">
        <f t="shared" si="10"/>
        <v>304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257</v>
      </c>
      <c r="BK11" s="24">
        <f t="shared" si="13"/>
        <v>123.36</v>
      </c>
      <c r="BL11" s="48">
        <f t="shared" si="14"/>
        <v>133.64000000000001</v>
      </c>
      <c r="BO11" s="129">
        <f t="shared" ref="BO11:BO65" si="25">C11+D11+E11+((AB11+AC11)/0.033)</f>
        <v>2073</v>
      </c>
      <c r="BP11" s="129">
        <f t="shared" ref="BP11:BP65" si="26">F11+G11+H11</f>
        <v>73</v>
      </c>
      <c r="BQ11" s="129">
        <f t="shared" ref="BQ11:BQ65" si="27">K11+L11+N11+(AD11/0.033)</f>
        <v>924</v>
      </c>
      <c r="BR11" s="129">
        <f t="shared" ref="BR11:BR65" si="28">O11+P11+R11+AD11</f>
        <v>31</v>
      </c>
      <c r="BS11" s="129">
        <f t="shared" ref="BS11:BS65" si="29">C11+D11+E11+K11+L11+N11+((AB11+AC11)/0.033)+(AD11/0.033)</f>
        <v>2997</v>
      </c>
      <c r="BT11" s="129">
        <f t="shared" ref="BT11:BT65" si="30">F11+G11+H11+O11+P11+R11+AB11+AC11+AD11</f>
        <v>104</v>
      </c>
      <c r="BU11" s="129">
        <f t="shared" ref="BU11:BU65" si="31">Z11+AG11</f>
        <v>6.2</v>
      </c>
      <c r="BV11" s="129">
        <f t="shared" ref="BV11:BV65" si="32">F11+G11+H11+O11+P11+R11+V11+W11+X11+Y11+Z11+AA11</f>
        <v>132.81</v>
      </c>
      <c r="BW11" s="129">
        <f t="shared" ref="BW11:BW65" si="33">AB11+AC11+AD11+AE11+AF11+AG11</f>
        <v>0.77500000000000002</v>
      </c>
      <c r="BX11" s="129">
        <f t="shared" ref="BX11:BX65" si="34">F11+G11+H11+O11+P11+V11+W11+X11+Y11+Z11+AA11+AB11+AC11+AD11+AE11+AF11+AG11</f>
        <v>133.58500000000001</v>
      </c>
      <c r="BY11" s="133">
        <f t="shared" ref="BY11:BY65" si="35">F11+G11+H11+O11+P11+R11+V11+W11+X11+Y11+Z11+AA11+AB11+AC11+AD11+AE11+AF11+AG11+AO11</f>
        <v>133.58500000000001</v>
      </c>
      <c r="BZ11" s="129">
        <f t="shared" si="15"/>
        <v>29.584999999999997</v>
      </c>
    </row>
    <row r="12" spans="1:78" ht="18.75">
      <c r="A12" s="143">
        <f t="shared" si="16"/>
        <v>42888</v>
      </c>
      <c r="B12" s="137" t="s">
        <v>7</v>
      </c>
      <c r="C12" s="30">
        <v>725</v>
      </c>
      <c r="D12" s="31">
        <v>753</v>
      </c>
      <c r="E12" s="31">
        <v>519</v>
      </c>
      <c r="F12" s="30">
        <v>52</v>
      </c>
      <c r="G12" s="30"/>
      <c r="H12" s="107">
        <v>18</v>
      </c>
      <c r="I12" s="33">
        <f t="shared" si="17"/>
        <v>1997</v>
      </c>
      <c r="J12" s="33">
        <f t="shared" si="18"/>
        <v>70</v>
      </c>
      <c r="K12" s="23">
        <v>462</v>
      </c>
      <c r="L12" s="14">
        <v>446</v>
      </c>
      <c r="M12" s="14">
        <v>350</v>
      </c>
      <c r="N12" s="14"/>
      <c r="O12" s="14">
        <v>15</v>
      </c>
      <c r="P12" s="14">
        <v>15</v>
      </c>
      <c r="Q12" s="14">
        <v>12</v>
      </c>
      <c r="R12" s="34"/>
      <c r="S12" s="33">
        <f t="shared" si="19"/>
        <v>1258</v>
      </c>
      <c r="T12" s="33">
        <f t="shared" si="20"/>
        <v>42</v>
      </c>
      <c r="U12" s="35">
        <f t="shared" si="21"/>
        <v>112</v>
      </c>
      <c r="V12" s="37">
        <v>5.21</v>
      </c>
      <c r="W12" s="23">
        <v>3.5</v>
      </c>
      <c r="X12" s="38">
        <v>7</v>
      </c>
      <c r="Y12" s="30">
        <v>3.9</v>
      </c>
      <c r="Z12" s="30">
        <v>5.8</v>
      </c>
      <c r="AA12" s="38">
        <v>2.8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134.71</v>
      </c>
      <c r="AL12" s="96">
        <f t="shared" si="23"/>
        <v>141.01000000000002</v>
      </c>
      <c r="AM12" s="16">
        <f t="shared" ref="AM12:AM65" si="36">+AL12-AS12</f>
        <v>95.210000000000022</v>
      </c>
      <c r="AN12" s="50"/>
      <c r="AO12" s="46"/>
      <c r="AP12" s="17">
        <f t="shared" si="24"/>
        <v>141.01000000000002</v>
      </c>
      <c r="AQ12" s="18">
        <f t="shared" si="5"/>
        <v>34.449999999999989</v>
      </c>
      <c r="AR12" s="40"/>
      <c r="AS12" s="19">
        <f t="shared" si="6"/>
        <v>45.8</v>
      </c>
      <c r="AT12" s="20">
        <f t="shared" si="7"/>
        <v>123.36</v>
      </c>
      <c r="AU12" s="21">
        <f t="shared" si="8"/>
        <v>169.16</v>
      </c>
      <c r="AV12" s="47"/>
      <c r="AW12" s="19">
        <v>80</v>
      </c>
      <c r="AX12" s="20">
        <v>200</v>
      </c>
      <c r="AY12" s="20">
        <v>0</v>
      </c>
      <c r="AZ12" s="20">
        <v>0</v>
      </c>
      <c r="BA12" s="20">
        <v>40</v>
      </c>
      <c r="BB12" s="42">
        <f t="shared" si="9"/>
        <v>320</v>
      </c>
      <c r="BC12" s="43">
        <f t="shared" si="10"/>
        <v>304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257</v>
      </c>
      <c r="BK12" s="24">
        <f t="shared" si="13"/>
        <v>123.36</v>
      </c>
      <c r="BL12" s="48">
        <f t="shared" si="14"/>
        <v>133.64000000000001</v>
      </c>
      <c r="BO12" s="129">
        <f t="shared" si="25"/>
        <v>1997</v>
      </c>
      <c r="BP12" s="129">
        <f t="shared" si="26"/>
        <v>70</v>
      </c>
      <c r="BQ12" s="129">
        <f t="shared" si="27"/>
        <v>908</v>
      </c>
      <c r="BR12" s="129">
        <f t="shared" si="28"/>
        <v>30</v>
      </c>
      <c r="BS12" s="129">
        <f t="shared" si="29"/>
        <v>2905</v>
      </c>
      <c r="BT12" s="129">
        <f t="shared" si="30"/>
        <v>100</v>
      </c>
      <c r="BU12" s="129">
        <f t="shared" si="31"/>
        <v>5.8</v>
      </c>
      <c r="BV12" s="129">
        <f t="shared" si="32"/>
        <v>128.21</v>
      </c>
      <c r="BW12" s="129">
        <f t="shared" si="33"/>
        <v>0.8</v>
      </c>
      <c r="BX12" s="129">
        <f t="shared" si="34"/>
        <v>129.01000000000002</v>
      </c>
      <c r="BY12" s="133">
        <f t="shared" si="35"/>
        <v>129.01000000000002</v>
      </c>
      <c r="BZ12" s="129">
        <f t="shared" si="15"/>
        <v>29.01</v>
      </c>
    </row>
    <row r="13" spans="1:78" ht="18.75">
      <c r="A13" s="143">
        <f>$D$3</f>
        <v>42888</v>
      </c>
      <c r="B13" s="137" t="s">
        <v>39</v>
      </c>
      <c r="C13" s="30">
        <v>717</v>
      </c>
      <c r="D13" s="30">
        <v>748</v>
      </c>
      <c r="E13" s="30">
        <v>541</v>
      </c>
      <c r="F13" s="30">
        <v>51</v>
      </c>
      <c r="G13" s="30"/>
      <c r="H13" s="107">
        <v>18</v>
      </c>
      <c r="I13" s="33">
        <f t="shared" si="17"/>
        <v>2006</v>
      </c>
      <c r="J13" s="33">
        <f t="shared" si="18"/>
        <v>69</v>
      </c>
      <c r="K13" s="23">
        <v>460</v>
      </c>
      <c r="L13" s="14">
        <v>442</v>
      </c>
      <c r="M13" s="14">
        <v>330</v>
      </c>
      <c r="N13" s="14"/>
      <c r="O13" s="14">
        <v>15</v>
      </c>
      <c r="P13" s="14">
        <v>15</v>
      </c>
      <c r="Q13" s="14">
        <v>11</v>
      </c>
      <c r="R13" s="34"/>
      <c r="S13" s="33">
        <f t="shared" si="19"/>
        <v>1232</v>
      </c>
      <c r="T13" s="33">
        <f t="shared" si="20"/>
        <v>41</v>
      </c>
      <c r="U13" s="35">
        <f t="shared" si="21"/>
        <v>110</v>
      </c>
      <c r="V13" s="37">
        <v>5.21</v>
      </c>
      <c r="W13" s="23">
        <v>3.5</v>
      </c>
      <c r="X13" s="38">
        <v>7</v>
      </c>
      <c r="Y13" s="30">
        <v>3.9</v>
      </c>
      <c r="Z13" s="30">
        <v>5.8</v>
      </c>
      <c r="AA13" s="38">
        <v>2.8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132.71</v>
      </c>
      <c r="AL13" s="96">
        <f t="shared" si="23"/>
        <v>139.01000000000002</v>
      </c>
      <c r="AM13" s="16">
        <f t="shared" si="36"/>
        <v>93.210000000000022</v>
      </c>
      <c r="AN13" s="50"/>
      <c r="AO13" s="46"/>
      <c r="AP13" s="17">
        <f t="shared" si="24"/>
        <v>139.01000000000002</v>
      </c>
      <c r="AQ13" s="18">
        <f t="shared" si="5"/>
        <v>36.449999999999989</v>
      </c>
      <c r="AR13" s="40"/>
      <c r="AS13" s="19">
        <f t="shared" si="6"/>
        <v>45.8</v>
      </c>
      <c r="AT13" s="20">
        <f t="shared" si="7"/>
        <v>123.36</v>
      </c>
      <c r="AU13" s="21">
        <f t="shared" si="8"/>
        <v>169.16</v>
      </c>
      <c r="AV13" s="47"/>
      <c r="AW13" s="19">
        <v>80</v>
      </c>
      <c r="AX13" s="20">
        <v>200</v>
      </c>
      <c r="AY13" s="20">
        <v>0</v>
      </c>
      <c r="AZ13" s="20">
        <v>0</v>
      </c>
      <c r="BA13" s="20">
        <v>40</v>
      </c>
      <c r="BB13" s="42">
        <f t="shared" si="9"/>
        <v>320</v>
      </c>
      <c r="BC13" s="43">
        <f t="shared" si="10"/>
        <v>304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257</v>
      </c>
      <c r="BK13" s="24">
        <f t="shared" si="13"/>
        <v>123.36</v>
      </c>
      <c r="BL13" s="48">
        <f t="shared" si="14"/>
        <v>133.64000000000001</v>
      </c>
      <c r="BO13" s="129">
        <f t="shared" si="25"/>
        <v>2006</v>
      </c>
      <c r="BP13" s="129">
        <f t="shared" si="26"/>
        <v>69</v>
      </c>
      <c r="BQ13" s="129">
        <f t="shared" si="27"/>
        <v>902</v>
      </c>
      <c r="BR13" s="129">
        <f t="shared" si="28"/>
        <v>30</v>
      </c>
      <c r="BS13" s="129">
        <f t="shared" si="29"/>
        <v>2908</v>
      </c>
      <c r="BT13" s="129">
        <f t="shared" si="30"/>
        <v>99</v>
      </c>
      <c r="BU13" s="129">
        <f t="shared" si="31"/>
        <v>5.8</v>
      </c>
      <c r="BV13" s="129">
        <f t="shared" si="32"/>
        <v>127.21</v>
      </c>
      <c r="BW13" s="129">
        <f t="shared" si="33"/>
        <v>0.8</v>
      </c>
      <c r="BX13" s="129">
        <f t="shared" si="34"/>
        <v>128.01</v>
      </c>
      <c r="BY13" s="133">
        <f t="shared" si="35"/>
        <v>128.01</v>
      </c>
      <c r="BZ13" s="129">
        <f t="shared" si="15"/>
        <v>29.01</v>
      </c>
    </row>
    <row r="14" spans="1:78" ht="18.75">
      <c r="A14" s="143">
        <f t="shared" si="16"/>
        <v>42888</v>
      </c>
      <c r="B14" s="138" t="s">
        <v>8</v>
      </c>
      <c r="C14" s="30">
        <v>713</v>
      </c>
      <c r="D14" s="30">
        <v>745</v>
      </c>
      <c r="E14" s="30">
        <v>509</v>
      </c>
      <c r="F14" s="30">
        <v>50</v>
      </c>
      <c r="G14" s="30"/>
      <c r="H14" s="107">
        <v>17</v>
      </c>
      <c r="I14" s="33">
        <f t="shared" si="17"/>
        <v>1967</v>
      </c>
      <c r="J14" s="33">
        <f t="shared" si="18"/>
        <v>67</v>
      </c>
      <c r="K14" s="23">
        <v>454</v>
      </c>
      <c r="L14" s="14">
        <v>436</v>
      </c>
      <c r="M14" s="14">
        <v>330</v>
      </c>
      <c r="N14" s="14"/>
      <c r="O14" s="14">
        <v>15</v>
      </c>
      <c r="P14" s="14">
        <v>15</v>
      </c>
      <c r="Q14" s="14">
        <v>11</v>
      </c>
      <c r="R14" s="34"/>
      <c r="S14" s="33">
        <f t="shared" si="19"/>
        <v>1220</v>
      </c>
      <c r="T14" s="33">
        <f t="shared" si="20"/>
        <v>41</v>
      </c>
      <c r="U14" s="35">
        <f t="shared" si="21"/>
        <v>108</v>
      </c>
      <c r="V14" s="37">
        <v>5.21</v>
      </c>
      <c r="W14" s="23">
        <v>3.5</v>
      </c>
      <c r="X14" s="38">
        <v>7</v>
      </c>
      <c r="Y14" s="30">
        <v>3.9</v>
      </c>
      <c r="Z14" s="30">
        <v>5.7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45</v>
      </c>
      <c r="AJ14" s="15">
        <f t="shared" si="37"/>
        <v>45.8</v>
      </c>
      <c r="AK14" s="51">
        <f t="shared" si="22"/>
        <v>130.60999999999999</v>
      </c>
      <c r="AL14" s="96">
        <f t="shared" si="23"/>
        <v>136.70999999999998</v>
      </c>
      <c r="AM14" s="16">
        <f t="shared" si="36"/>
        <v>90.909999999999982</v>
      </c>
      <c r="AN14" s="50"/>
      <c r="AO14" s="46"/>
      <c r="AP14" s="17">
        <f t="shared" si="24"/>
        <v>136.70999999999998</v>
      </c>
      <c r="AQ14" s="18">
        <f t="shared" si="5"/>
        <v>38.550000000000011</v>
      </c>
      <c r="AR14" s="40"/>
      <c r="AS14" s="19">
        <f t="shared" si="6"/>
        <v>45.8</v>
      </c>
      <c r="AT14" s="20">
        <f t="shared" si="7"/>
        <v>123.36</v>
      </c>
      <c r="AU14" s="21">
        <f t="shared" si="8"/>
        <v>169.16</v>
      </c>
      <c r="AV14" s="47"/>
      <c r="AW14" s="19">
        <v>80</v>
      </c>
      <c r="AX14" s="20">
        <v>200</v>
      </c>
      <c r="AY14" s="20">
        <v>0</v>
      </c>
      <c r="AZ14" s="20">
        <v>0</v>
      </c>
      <c r="BA14" s="20">
        <v>40</v>
      </c>
      <c r="BB14" s="42">
        <f t="shared" si="9"/>
        <v>320</v>
      </c>
      <c r="BC14" s="43">
        <f t="shared" si="10"/>
        <v>304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257</v>
      </c>
      <c r="BK14" s="24">
        <f t="shared" si="13"/>
        <v>123.36</v>
      </c>
      <c r="BL14" s="48">
        <f t="shared" si="14"/>
        <v>133.64000000000001</v>
      </c>
      <c r="BO14" s="129">
        <f t="shared" si="25"/>
        <v>1967</v>
      </c>
      <c r="BP14" s="129">
        <f t="shared" si="26"/>
        <v>67</v>
      </c>
      <c r="BQ14" s="129">
        <f t="shared" si="27"/>
        <v>890</v>
      </c>
      <c r="BR14" s="129">
        <f t="shared" si="28"/>
        <v>30</v>
      </c>
      <c r="BS14" s="129">
        <f t="shared" si="29"/>
        <v>2857</v>
      </c>
      <c r="BT14" s="129">
        <f t="shared" si="30"/>
        <v>97</v>
      </c>
      <c r="BU14" s="129">
        <f t="shared" si="31"/>
        <v>5.7</v>
      </c>
      <c r="BV14" s="129">
        <f t="shared" si="32"/>
        <v>124.91</v>
      </c>
      <c r="BW14" s="129">
        <f t="shared" si="33"/>
        <v>0.8</v>
      </c>
      <c r="BX14" s="129">
        <f t="shared" si="34"/>
        <v>125.71</v>
      </c>
      <c r="BY14" s="133">
        <f t="shared" si="35"/>
        <v>125.71</v>
      </c>
      <c r="BZ14" s="129">
        <f t="shared" si="15"/>
        <v>28.71</v>
      </c>
    </row>
    <row r="15" spans="1:78" ht="18.75">
      <c r="A15" s="143">
        <f t="shared" si="16"/>
        <v>42888</v>
      </c>
      <c r="B15" s="138" t="s">
        <v>40</v>
      </c>
      <c r="C15" s="30">
        <v>700</v>
      </c>
      <c r="D15" s="30">
        <v>738</v>
      </c>
      <c r="E15" s="30">
        <v>500</v>
      </c>
      <c r="F15" s="30">
        <v>50</v>
      </c>
      <c r="G15" s="30"/>
      <c r="H15" s="32">
        <v>17</v>
      </c>
      <c r="I15" s="33">
        <f t="shared" si="17"/>
        <v>1938</v>
      </c>
      <c r="J15" s="33">
        <f t="shared" si="18"/>
        <v>67</v>
      </c>
      <c r="K15" s="23">
        <v>451</v>
      </c>
      <c r="L15" s="14">
        <v>436</v>
      </c>
      <c r="M15" s="14">
        <v>330</v>
      </c>
      <c r="N15" s="14"/>
      <c r="O15" s="14">
        <v>15</v>
      </c>
      <c r="P15" s="14">
        <v>15</v>
      </c>
      <c r="Q15" s="14">
        <v>11</v>
      </c>
      <c r="R15" s="34"/>
      <c r="S15" s="33">
        <f t="shared" si="19"/>
        <v>1217</v>
      </c>
      <c r="T15" s="33">
        <f t="shared" si="20"/>
        <v>41</v>
      </c>
      <c r="U15" s="35">
        <f t="shared" si="21"/>
        <v>108</v>
      </c>
      <c r="V15" s="37">
        <v>5.21</v>
      </c>
      <c r="W15" s="23">
        <v>3.5</v>
      </c>
      <c r="X15" s="38">
        <v>7</v>
      </c>
      <c r="Y15" s="30">
        <v>3.9</v>
      </c>
      <c r="Z15" s="30">
        <v>5.7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45</v>
      </c>
      <c r="AJ15" s="15">
        <f t="shared" si="37"/>
        <v>45.8</v>
      </c>
      <c r="AK15" s="51">
        <f t="shared" si="22"/>
        <v>130.60999999999999</v>
      </c>
      <c r="AL15" s="96">
        <f t="shared" si="23"/>
        <v>136.70999999999998</v>
      </c>
      <c r="AM15" s="16">
        <f t="shared" si="36"/>
        <v>90.909999999999982</v>
      </c>
      <c r="AN15" s="50"/>
      <c r="AO15" s="46"/>
      <c r="AP15" s="17">
        <f t="shared" si="24"/>
        <v>136.70999999999998</v>
      </c>
      <c r="AQ15" s="18">
        <f t="shared" si="5"/>
        <v>38.550000000000011</v>
      </c>
      <c r="AR15" s="40"/>
      <c r="AS15" s="19">
        <f t="shared" si="6"/>
        <v>45.8</v>
      </c>
      <c r="AT15" s="20">
        <f t="shared" si="7"/>
        <v>123.36</v>
      </c>
      <c r="AU15" s="21">
        <f t="shared" si="8"/>
        <v>169.16</v>
      </c>
      <c r="AV15" s="47"/>
      <c r="AW15" s="19">
        <v>80</v>
      </c>
      <c r="AX15" s="20">
        <v>200</v>
      </c>
      <c r="AY15" s="20">
        <v>0</v>
      </c>
      <c r="AZ15" s="20">
        <v>0</v>
      </c>
      <c r="BA15" s="20">
        <v>40</v>
      </c>
      <c r="BB15" s="42">
        <f t="shared" si="9"/>
        <v>320</v>
      </c>
      <c r="BC15" s="43">
        <f t="shared" si="10"/>
        <v>304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257</v>
      </c>
      <c r="BK15" s="24">
        <f t="shared" si="13"/>
        <v>123.36</v>
      </c>
      <c r="BL15" s="48">
        <f t="shared" si="14"/>
        <v>133.64000000000001</v>
      </c>
      <c r="BO15" s="129">
        <f t="shared" si="25"/>
        <v>1938</v>
      </c>
      <c r="BP15" s="129">
        <f t="shared" si="26"/>
        <v>67</v>
      </c>
      <c r="BQ15" s="129">
        <f t="shared" si="27"/>
        <v>887</v>
      </c>
      <c r="BR15" s="129">
        <f t="shared" si="28"/>
        <v>30</v>
      </c>
      <c r="BS15" s="129">
        <f t="shared" si="29"/>
        <v>2825</v>
      </c>
      <c r="BT15" s="129">
        <f t="shared" si="30"/>
        <v>97</v>
      </c>
      <c r="BU15" s="129">
        <f t="shared" si="31"/>
        <v>5.7</v>
      </c>
      <c r="BV15" s="129">
        <f t="shared" si="32"/>
        <v>124.91</v>
      </c>
      <c r="BW15" s="129">
        <f t="shared" si="33"/>
        <v>0.8</v>
      </c>
      <c r="BX15" s="129">
        <f t="shared" si="34"/>
        <v>125.71</v>
      </c>
      <c r="BY15" s="133">
        <f t="shared" si="35"/>
        <v>125.71</v>
      </c>
      <c r="BZ15" s="129">
        <f t="shared" si="15"/>
        <v>28.71</v>
      </c>
    </row>
    <row r="16" spans="1:78" ht="18.75">
      <c r="A16" s="143">
        <f t="shared" si="16"/>
        <v>42888</v>
      </c>
      <c r="B16" s="138" t="s">
        <v>9</v>
      </c>
      <c r="C16" s="30">
        <v>691</v>
      </c>
      <c r="D16" s="30">
        <v>731</v>
      </c>
      <c r="E16" s="30">
        <v>494</v>
      </c>
      <c r="F16" s="30">
        <v>49</v>
      </c>
      <c r="G16" s="30"/>
      <c r="H16" s="32">
        <v>16</v>
      </c>
      <c r="I16" s="33">
        <f t="shared" si="17"/>
        <v>1916</v>
      </c>
      <c r="J16" s="33">
        <f t="shared" si="18"/>
        <v>65</v>
      </c>
      <c r="K16" s="23">
        <v>448</v>
      </c>
      <c r="L16" s="14">
        <v>436</v>
      </c>
      <c r="M16" s="14">
        <v>330</v>
      </c>
      <c r="N16" s="14"/>
      <c r="O16" s="14">
        <v>15</v>
      </c>
      <c r="P16" s="14">
        <v>15</v>
      </c>
      <c r="Q16" s="14">
        <v>11</v>
      </c>
      <c r="R16" s="34"/>
      <c r="S16" s="33">
        <f t="shared" si="19"/>
        <v>1214</v>
      </c>
      <c r="T16" s="33">
        <f t="shared" si="20"/>
        <v>41</v>
      </c>
      <c r="U16" s="35">
        <f t="shared" si="21"/>
        <v>106</v>
      </c>
      <c r="V16" s="37">
        <v>5.21</v>
      </c>
      <c r="W16" s="23">
        <v>3.5</v>
      </c>
      <c r="X16" s="38">
        <v>4</v>
      </c>
      <c r="Y16" s="30">
        <v>4.3</v>
      </c>
      <c r="Z16" s="30">
        <v>5.6</v>
      </c>
      <c r="AA16" s="38">
        <v>2.6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45</v>
      </c>
      <c r="AJ16" s="15">
        <f t="shared" si="37"/>
        <v>45.8</v>
      </c>
      <c r="AK16" s="51">
        <f t="shared" si="22"/>
        <v>125.90999999999998</v>
      </c>
      <c r="AL16" s="96">
        <f t="shared" si="23"/>
        <v>132.00999999999996</v>
      </c>
      <c r="AM16" s="16">
        <f t="shared" si="36"/>
        <v>86.209999999999965</v>
      </c>
      <c r="AN16" s="50"/>
      <c r="AO16" s="46"/>
      <c r="AP16" s="17">
        <f t="shared" si="24"/>
        <v>132.00999999999996</v>
      </c>
      <c r="AQ16" s="18">
        <f t="shared" si="5"/>
        <v>43.250000000000014</v>
      </c>
      <c r="AR16" s="40"/>
      <c r="AS16" s="19">
        <f t="shared" si="6"/>
        <v>45.8</v>
      </c>
      <c r="AT16" s="20">
        <f t="shared" si="7"/>
        <v>123.36</v>
      </c>
      <c r="AU16" s="21">
        <f t="shared" si="8"/>
        <v>169.16</v>
      </c>
      <c r="AV16" s="47"/>
      <c r="AW16" s="19">
        <v>80</v>
      </c>
      <c r="AX16" s="20">
        <v>200</v>
      </c>
      <c r="AY16" s="20">
        <v>0</v>
      </c>
      <c r="AZ16" s="20">
        <v>0</v>
      </c>
      <c r="BA16" s="20">
        <v>40</v>
      </c>
      <c r="BB16" s="42">
        <f t="shared" si="9"/>
        <v>320</v>
      </c>
      <c r="BC16" s="43">
        <f t="shared" si="10"/>
        <v>304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257</v>
      </c>
      <c r="BK16" s="24">
        <f t="shared" si="13"/>
        <v>123.36</v>
      </c>
      <c r="BL16" s="48">
        <f t="shared" si="14"/>
        <v>133.64000000000001</v>
      </c>
      <c r="BO16" s="129">
        <f t="shared" si="25"/>
        <v>1916</v>
      </c>
      <c r="BP16" s="129">
        <f t="shared" si="26"/>
        <v>65</v>
      </c>
      <c r="BQ16" s="129">
        <f t="shared" si="27"/>
        <v>884</v>
      </c>
      <c r="BR16" s="129">
        <f t="shared" si="28"/>
        <v>30</v>
      </c>
      <c r="BS16" s="129">
        <f t="shared" si="29"/>
        <v>2800</v>
      </c>
      <c r="BT16" s="129">
        <f t="shared" si="30"/>
        <v>95</v>
      </c>
      <c r="BU16" s="129">
        <f t="shared" si="31"/>
        <v>5.6</v>
      </c>
      <c r="BV16" s="129">
        <f t="shared" si="32"/>
        <v>120.20999999999998</v>
      </c>
      <c r="BW16" s="129">
        <f t="shared" si="33"/>
        <v>0.8</v>
      </c>
      <c r="BX16" s="129">
        <f t="shared" si="34"/>
        <v>121.00999999999998</v>
      </c>
      <c r="BY16" s="133">
        <f t="shared" si="35"/>
        <v>121.00999999999998</v>
      </c>
      <c r="BZ16" s="129">
        <f t="shared" ref="BZ16:BZ65" si="38">V16+W16+X16+Y16+Z16+AA16+AE16+AF16+AG16</f>
        <v>26.01</v>
      </c>
    </row>
    <row r="17" spans="1:78" ht="18.75">
      <c r="A17" s="143">
        <f t="shared" si="16"/>
        <v>42888</v>
      </c>
      <c r="B17" s="138" t="s">
        <v>41</v>
      </c>
      <c r="C17" s="30">
        <v>691</v>
      </c>
      <c r="D17" s="30">
        <v>731</v>
      </c>
      <c r="E17" s="30">
        <v>495</v>
      </c>
      <c r="F17" s="30">
        <v>49</v>
      </c>
      <c r="G17" s="30"/>
      <c r="H17" s="23">
        <v>17</v>
      </c>
      <c r="I17" s="33">
        <f t="shared" si="17"/>
        <v>1917</v>
      </c>
      <c r="J17" s="33">
        <f t="shared" si="18"/>
        <v>66</v>
      </c>
      <c r="K17" s="23">
        <v>444</v>
      </c>
      <c r="L17" s="14">
        <v>436</v>
      </c>
      <c r="M17" s="14">
        <v>330</v>
      </c>
      <c r="N17" s="14"/>
      <c r="O17" s="14">
        <v>15</v>
      </c>
      <c r="P17" s="14">
        <v>15</v>
      </c>
      <c r="Q17" s="14">
        <v>11</v>
      </c>
      <c r="R17" s="34"/>
      <c r="S17" s="33">
        <f t="shared" si="19"/>
        <v>1210</v>
      </c>
      <c r="T17" s="33">
        <f t="shared" si="20"/>
        <v>41</v>
      </c>
      <c r="U17" s="35">
        <f t="shared" si="21"/>
        <v>107</v>
      </c>
      <c r="V17" s="37">
        <v>5.21</v>
      </c>
      <c r="W17" s="23">
        <v>3.5</v>
      </c>
      <c r="X17" s="38">
        <v>5</v>
      </c>
      <c r="Y17" s="30">
        <v>4.3</v>
      </c>
      <c r="Z17" s="30">
        <v>5.6</v>
      </c>
      <c r="AA17" s="38">
        <v>2.6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45</v>
      </c>
      <c r="AJ17" s="15">
        <f t="shared" si="37"/>
        <v>45.8</v>
      </c>
      <c r="AK17" s="51">
        <f t="shared" si="22"/>
        <v>127.90999999999998</v>
      </c>
      <c r="AL17" s="96">
        <f t="shared" si="23"/>
        <v>134.00999999999996</v>
      </c>
      <c r="AM17" s="16">
        <f t="shared" si="36"/>
        <v>88.209999999999965</v>
      </c>
      <c r="AN17" s="50"/>
      <c r="AO17" s="46"/>
      <c r="AP17" s="17">
        <f t="shared" si="24"/>
        <v>134.00999999999996</v>
      </c>
      <c r="AQ17" s="18">
        <f t="shared" si="5"/>
        <v>41.250000000000014</v>
      </c>
      <c r="AR17" s="40"/>
      <c r="AS17" s="19">
        <f t="shared" si="6"/>
        <v>45.8</v>
      </c>
      <c r="AT17" s="20">
        <f t="shared" si="7"/>
        <v>123.36</v>
      </c>
      <c r="AU17" s="21">
        <f t="shared" si="8"/>
        <v>169.16</v>
      </c>
      <c r="AV17" s="47"/>
      <c r="AW17" s="19">
        <v>80</v>
      </c>
      <c r="AX17" s="20">
        <v>200</v>
      </c>
      <c r="AY17" s="20">
        <v>0</v>
      </c>
      <c r="AZ17" s="20">
        <v>0</v>
      </c>
      <c r="BA17" s="20">
        <v>40</v>
      </c>
      <c r="BB17" s="42">
        <f t="shared" si="9"/>
        <v>320</v>
      </c>
      <c r="BC17" s="43">
        <f t="shared" si="10"/>
        <v>304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257</v>
      </c>
      <c r="BK17" s="24">
        <f t="shared" si="13"/>
        <v>123.36</v>
      </c>
      <c r="BL17" s="48">
        <f t="shared" si="14"/>
        <v>133.64000000000001</v>
      </c>
      <c r="BO17" s="129">
        <f t="shared" si="25"/>
        <v>1917</v>
      </c>
      <c r="BP17" s="129">
        <f t="shared" si="26"/>
        <v>66</v>
      </c>
      <c r="BQ17" s="129">
        <f t="shared" si="27"/>
        <v>880</v>
      </c>
      <c r="BR17" s="129">
        <f t="shared" si="28"/>
        <v>30</v>
      </c>
      <c r="BS17" s="129">
        <f t="shared" si="29"/>
        <v>2797</v>
      </c>
      <c r="BT17" s="129">
        <f t="shared" si="30"/>
        <v>96</v>
      </c>
      <c r="BU17" s="129">
        <f t="shared" si="31"/>
        <v>5.6</v>
      </c>
      <c r="BV17" s="129">
        <f t="shared" si="32"/>
        <v>122.20999999999998</v>
      </c>
      <c r="BW17" s="129">
        <f t="shared" si="33"/>
        <v>0.8</v>
      </c>
      <c r="BX17" s="129">
        <f t="shared" si="34"/>
        <v>123.00999999999998</v>
      </c>
      <c r="BY17" s="133">
        <f t="shared" si="35"/>
        <v>123.00999999999998</v>
      </c>
      <c r="BZ17" s="129">
        <f t="shared" si="38"/>
        <v>27.01</v>
      </c>
    </row>
    <row r="18" spans="1:78" ht="18.75">
      <c r="A18" s="143">
        <f t="shared" si="16"/>
        <v>42888</v>
      </c>
      <c r="B18" s="138" t="s">
        <v>10</v>
      </c>
      <c r="C18" s="30">
        <v>690</v>
      </c>
      <c r="D18" s="30">
        <v>742</v>
      </c>
      <c r="E18" s="30">
        <v>497</v>
      </c>
      <c r="F18" s="30">
        <v>50</v>
      </c>
      <c r="G18" s="30"/>
      <c r="H18" s="23">
        <v>17</v>
      </c>
      <c r="I18" s="33">
        <f t="shared" si="17"/>
        <v>1929</v>
      </c>
      <c r="J18" s="33">
        <f t="shared" si="18"/>
        <v>67</v>
      </c>
      <c r="K18" s="23">
        <v>440</v>
      </c>
      <c r="L18" s="14">
        <v>435</v>
      </c>
      <c r="M18" s="14">
        <v>310</v>
      </c>
      <c r="N18" s="14"/>
      <c r="O18" s="14">
        <v>15</v>
      </c>
      <c r="P18" s="14">
        <v>15</v>
      </c>
      <c r="Q18" s="14">
        <v>10</v>
      </c>
      <c r="R18" s="34"/>
      <c r="S18" s="33">
        <f t="shared" si="19"/>
        <v>1185</v>
      </c>
      <c r="T18" s="33">
        <f t="shared" si="20"/>
        <v>40</v>
      </c>
      <c r="U18" s="35">
        <f t="shared" si="21"/>
        <v>107</v>
      </c>
      <c r="V18" s="37">
        <v>4.6100000000000003</v>
      </c>
      <c r="W18" s="23">
        <v>3.5</v>
      </c>
      <c r="X18" s="38">
        <v>5</v>
      </c>
      <c r="Y18" s="30">
        <v>4.5999999999999996</v>
      </c>
      <c r="Z18" s="30">
        <v>5.8</v>
      </c>
      <c r="AA18" s="38">
        <v>2.6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45</v>
      </c>
      <c r="AJ18" s="15">
        <f t="shared" si="37"/>
        <v>45.8</v>
      </c>
      <c r="AK18" s="51">
        <f t="shared" si="22"/>
        <v>127.80999999999999</v>
      </c>
      <c r="AL18" s="96">
        <f t="shared" si="23"/>
        <v>133.91</v>
      </c>
      <c r="AM18" s="16">
        <f t="shared" si="36"/>
        <v>88.11</v>
      </c>
      <c r="AN18" s="50"/>
      <c r="AO18" s="46"/>
      <c r="AP18" s="17">
        <f t="shared" si="24"/>
        <v>133.91</v>
      </c>
      <c r="AQ18" s="18">
        <f t="shared" si="5"/>
        <v>41.350000000000009</v>
      </c>
      <c r="AR18" s="40"/>
      <c r="AS18" s="19">
        <f t="shared" si="6"/>
        <v>45.8</v>
      </c>
      <c r="AT18" s="20">
        <f t="shared" si="7"/>
        <v>123.36</v>
      </c>
      <c r="AU18" s="21">
        <f t="shared" si="8"/>
        <v>169.16</v>
      </c>
      <c r="AV18" s="47"/>
      <c r="AW18" s="19">
        <v>80</v>
      </c>
      <c r="AX18" s="20">
        <v>200</v>
      </c>
      <c r="AY18" s="20">
        <v>0</v>
      </c>
      <c r="AZ18" s="20">
        <v>0</v>
      </c>
      <c r="BA18" s="20">
        <v>40</v>
      </c>
      <c r="BB18" s="42">
        <f t="shared" si="9"/>
        <v>320</v>
      </c>
      <c r="BC18" s="43">
        <f t="shared" si="10"/>
        <v>304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257</v>
      </c>
      <c r="BK18" s="24">
        <f t="shared" si="13"/>
        <v>123.36</v>
      </c>
      <c r="BL18" s="48">
        <f t="shared" si="14"/>
        <v>133.64000000000001</v>
      </c>
      <c r="BO18" s="129">
        <f t="shared" si="25"/>
        <v>1929</v>
      </c>
      <c r="BP18" s="129">
        <f t="shared" si="26"/>
        <v>67</v>
      </c>
      <c r="BQ18" s="129">
        <f t="shared" si="27"/>
        <v>875</v>
      </c>
      <c r="BR18" s="129">
        <f t="shared" si="28"/>
        <v>30</v>
      </c>
      <c r="BS18" s="129">
        <f t="shared" si="29"/>
        <v>2804</v>
      </c>
      <c r="BT18" s="129">
        <f t="shared" si="30"/>
        <v>97</v>
      </c>
      <c r="BU18" s="129">
        <f t="shared" si="31"/>
        <v>5.8</v>
      </c>
      <c r="BV18" s="129">
        <f t="shared" si="32"/>
        <v>123.10999999999999</v>
      </c>
      <c r="BW18" s="129">
        <f t="shared" si="33"/>
        <v>0.8</v>
      </c>
      <c r="BX18" s="129">
        <f t="shared" si="34"/>
        <v>123.90999999999998</v>
      </c>
      <c r="BY18" s="133">
        <f t="shared" si="35"/>
        <v>123.90999999999998</v>
      </c>
      <c r="BZ18" s="129">
        <f t="shared" si="38"/>
        <v>26.910000000000004</v>
      </c>
    </row>
    <row r="19" spans="1:78" ht="18.75">
      <c r="A19" s="143">
        <f t="shared" si="16"/>
        <v>42888</v>
      </c>
      <c r="B19" s="138" t="s">
        <v>42</v>
      </c>
      <c r="C19" s="30">
        <v>691</v>
      </c>
      <c r="D19" s="30">
        <v>735</v>
      </c>
      <c r="E19" s="30">
        <v>497</v>
      </c>
      <c r="F19" s="30">
        <v>48</v>
      </c>
      <c r="G19" s="30"/>
      <c r="H19" s="23">
        <v>17</v>
      </c>
      <c r="I19" s="33">
        <f t="shared" si="17"/>
        <v>1923</v>
      </c>
      <c r="J19" s="33">
        <f t="shared" si="18"/>
        <v>65</v>
      </c>
      <c r="K19" s="23">
        <v>438</v>
      </c>
      <c r="L19" s="14">
        <v>435</v>
      </c>
      <c r="M19" s="14">
        <v>310</v>
      </c>
      <c r="N19" s="14"/>
      <c r="O19" s="14">
        <v>15</v>
      </c>
      <c r="P19" s="14">
        <v>15</v>
      </c>
      <c r="Q19" s="14">
        <v>0</v>
      </c>
      <c r="R19" s="34"/>
      <c r="S19" s="33">
        <f t="shared" si="19"/>
        <v>1183</v>
      </c>
      <c r="T19" s="33">
        <f t="shared" si="20"/>
        <v>30</v>
      </c>
      <c r="U19" s="35">
        <f t="shared" si="21"/>
        <v>95</v>
      </c>
      <c r="V19" s="37">
        <v>4.6100000000000003</v>
      </c>
      <c r="W19" s="23">
        <v>3.5</v>
      </c>
      <c r="X19" s="38">
        <v>6.5</v>
      </c>
      <c r="Y19" s="30">
        <v>4.5999999999999996</v>
      </c>
      <c r="Z19" s="30">
        <v>5.8</v>
      </c>
      <c r="AA19" s="38">
        <v>2.6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45</v>
      </c>
      <c r="AJ19" s="15">
        <f t="shared" si="37"/>
        <v>45.8</v>
      </c>
      <c r="AK19" s="51">
        <f t="shared" si="22"/>
        <v>117.30999999999999</v>
      </c>
      <c r="AL19" s="96">
        <f t="shared" si="23"/>
        <v>123.40999999999998</v>
      </c>
      <c r="AM19" s="16">
        <f t="shared" si="36"/>
        <v>77.609999999999985</v>
      </c>
      <c r="AN19" s="50"/>
      <c r="AO19" s="46"/>
      <c r="AP19" s="17">
        <f t="shared" si="24"/>
        <v>123.40999999999998</v>
      </c>
      <c r="AQ19" s="18">
        <f t="shared" si="5"/>
        <v>51.850000000000009</v>
      </c>
      <c r="AR19" s="40"/>
      <c r="AS19" s="19">
        <f t="shared" si="6"/>
        <v>45.8</v>
      </c>
      <c r="AT19" s="20">
        <f t="shared" si="7"/>
        <v>123.36</v>
      </c>
      <c r="AU19" s="21">
        <f t="shared" si="8"/>
        <v>169.16</v>
      </c>
      <c r="AV19" s="47"/>
      <c r="AW19" s="19">
        <v>80</v>
      </c>
      <c r="AX19" s="20">
        <v>200</v>
      </c>
      <c r="AY19" s="20">
        <v>0</v>
      </c>
      <c r="AZ19" s="20">
        <v>0</v>
      </c>
      <c r="BA19" s="20">
        <v>40</v>
      </c>
      <c r="BB19" s="42">
        <f t="shared" si="9"/>
        <v>320</v>
      </c>
      <c r="BC19" s="43">
        <f t="shared" si="10"/>
        <v>304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257</v>
      </c>
      <c r="BK19" s="24">
        <f t="shared" si="13"/>
        <v>123.36</v>
      </c>
      <c r="BL19" s="48">
        <f t="shared" si="14"/>
        <v>133.64000000000001</v>
      </c>
      <c r="BO19" s="129">
        <f t="shared" si="25"/>
        <v>1923</v>
      </c>
      <c r="BP19" s="129">
        <f t="shared" si="26"/>
        <v>65</v>
      </c>
      <c r="BQ19" s="129">
        <f t="shared" si="27"/>
        <v>873</v>
      </c>
      <c r="BR19" s="129">
        <f t="shared" si="28"/>
        <v>30</v>
      </c>
      <c r="BS19" s="129">
        <f t="shared" si="29"/>
        <v>2796</v>
      </c>
      <c r="BT19" s="129">
        <f t="shared" si="30"/>
        <v>95</v>
      </c>
      <c r="BU19" s="129">
        <f t="shared" si="31"/>
        <v>5.8</v>
      </c>
      <c r="BV19" s="129">
        <f t="shared" si="32"/>
        <v>122.60999999999999</v>
      </c>
      <c r="BW19" s="129">
        <f t="shared" si="33"/>
        <v>0.8</v>
      </c>
      <c r="BX19" s="129">
        <f t="shared" si="34"/>
        <v>123.40999999999998</v>
      </c>
      <c r="BY19" s="133">
        <f t="shared" si="35"/>
        <v>123.40999999999998</v>
      </c>
      <c r="BZ19" s="129">
        <f t="shared" si="38"/>
        <v>28.410000000000004</v>
      </c>
    </row>
    <row r="20" spans="1:78" ht="18.75">
      <c r="A20" s="143">
        <f t="shared" si="16"/>
        <v>42888</v>
      </c>
      <c r="B20" s="138" t="s">
        <v>11</v>
      </c>
      <c r="C20" s="30">
        <v>691</v>
      </c>
      <c r="D20" s="30">
        <v>728</v>
      </c>
      <c r="E20" s="30">
        <v>493</v>
      </c>
      <c r="F20" s="30">
        <v>48</v>
      </c>
      <c r="G20" s="30"/>
      <c r="H20" s="23">
        <v>17</v>
      </c>
      <c r="I20" s="33">
        <f t="shared" si="17"/>
        <v>1912</v>
      </c>
      <c r="J20" s="33">
        <f t="shared" si="18"/>
        <v>65</v>
      </c>
      <c r="K20" s="23">
        <v>437</v>
      </c>
      <c r="L20" s="14">
        <v>435</v>
      </c>
      <c r="M20" s="14">
        <v>310</v>
      </c>
      <c r="N20" s="14"/>
      <c r="O20" s="14">
        <v>15</v>
      </c>
      <c r="P20" s="14">
        <v>15</v>
      </c>
      <c r="Q20" s="14">
        <v>10</v>
      </c>
      <c r="R20" s="34"/>
      <c r="S20" s="33">
        <f t="shared" si="19"/>
        <v>1182</v>
      </c>
      <c r="T20" s="33">
        <f t="shared" si="20"/>
        <v>40</v>
      </c>
      <c r="U20" s="35">
        <f t="shared" si="21"/>
        <v>105</v>
      </c>
      <c r="V20" s="37">
        <v>4.6100000000000003</v>
      </c>
      <c r="W20" s="23">
        <v>3.5</v>
      </c>
      <c r="X20" s="38">
        <v>7</v>
      </c>
      <c r="Y20" s="30">
        <v>4.2</v>
      </c>
      <c r="Z20" s="30">
        <v>5.9</v>
      </c>
      <c r="AA20" s="38">
        <v>2.6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45</v>
      </c>
      <c r="AJ20" s="15">
        <f t="shared" si="37"/>
        <v>45.8</v>
      </c>
      <c r="AK20" s="51">
        <f t="shared" si="22"/>
        <v>127.51</v>
      </c>
      <c r="AL20" s="96">
        <f t="shared" si="23"/>
        <v>133.60999999999999</v>
      </c>
      <c r="AM20" s="16">
        <f t="shared" si="36"/>
        <v>87.809999999999988</v>
      </c>
      <c r="AN20" s="50"/>
      <c r="AO20" s="46"/>
      <c r="AP20" s="17">
        <f t="shared" si="24"/>
        <v>133.60999999999999</v>
      </c>
      <c r="AQ20" s="18">
        <f t="shared" si="5"/>
        <v>41.649999999999991</v>
      </c>
      <c r="AR20" s="40"/>
      <c r="AS20" s="19">
        <f t="shared" si="6"/>
        <v>45.8</v>
      </c>
      <c r="AT20" s="20">
        <f t="shared" si="7"/>
        <v>123.36</v>
      </c>
      <c r="AU20" s="21">
        <f t="shared" si="8"/>
        <v>169.16</v>
      </c>
      <c r="AV20" s="47"/>
      <c r="AW20" s="19">
        <v>80</v>
      </c>
      <c r="AX20" s="20">
        <v>200</v>
      </c>
      <c r="AY20" s="20">
        <v>0</v>
      </c>
      <c r="AZ20" s="20">
        <v>0</v>
      </c>
      <c r="BA20" s="20">
        <v>40</v>
      </c>
      <c r="BB20" s="42">
        <f t="shared" si="9"/>
        <v>320</v>
      </c>
      <c r="BC20" s="43">
        <f t="shared" si="10"/>
        <v>304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257</v>
      </c>
      <c r="BK20" s="24">
        <f t="shared" si="13"/>
        <v>123.36</v>
      </c>
      <c r="BL20" s="48">
        <f t="shared" si="14"/>
        <v>133.64000000000001</v>
      </c>
      <c r="BO20" s="129">
        <f t="shared" si="25"/>
        <v>1912</v>
      </c>
      <c r="BP20" s="129">
        <f t="shared" si="26"/>
        <v>65</v>
      </c>
      <c r="BQ20" s="129">
        <f t="shared" si="27"/>
        <v>872</v>
      </c>
      <c r="BR20" s="129">
        <f t="shared" si="28"/>
        <v>30</v>
      </c>
      <c r="BS20" s="129">
        <f t="shared" si="29"/>
        <v>2784</v>
      </c>
      <c r="BT20" s="129">
        <f t="shared" si="30"/>
        <v>95</v>
      </c>
      <c r="BU20" s="129">
        <f t="shared" si="31"/>
        <v>5.9</v>
      </c>
      <c r="BV20" s="129">
        <f t="shared" si="32"/>
        <v>122.81</v>
      </c>
      <c r="BW20" s="129">
        <f t="shared" si="33"/>
        <v>0.8</v>
      </c>
      <c r="BX20" s="129">
        <f t="shared" si="34"/>
        <v>123.61</v>
      </c>
      <c r="BY20" s="133">
        <f t="shared" si="35"/>
        <v>123.61</v>
      </c>
      <c r="BZ20" s="129">
        <f t="shared" si="38"/>
        <v>28.610000000000003</v>
      </c>
    </row>
    <row r="21" spans="1:78" ht="18.75">
      <c r="A21" s="143">
        <f t="shared" si="16"/>
        <v>42888</v>
      </c>
      <c r="B21" s="138" t="s">
        <v>43</v>
      </c>
      <c r="C21" s="30">
        <v>687</v>
      </c>
      <c r="D21" s="30">
        <v>702</v>
      </c>
      <c r="E21" s="30">
        <v>489</v>
      </c>
      <c r="F21" s="30">
        <v>47</v>
      </c>
      <c r="G21" s="30"/>
      <c r="H21" s="23">
        <v>16</v>
      </c>
      <c r="I21" s="33">
        <f t="shared" si="17"/>
        <v>1878</v>
      </c>
      <c r="J21" s="33">
        <f t="shared" si="18"/>
        <v>63</v>
      </c>
      <c r="K21" s="23">
        <v>432</v>
      </c>
      <c r="L21" s="14">
        <v>431</v>
      </c>
      <c r="M21" s="14">
        <v>310</v>
      </c>
      <c r="N21" s="14"/>
      <c r="O21" s="14">
        <v>14</v>
      </c>
      <c r="P21" s="14">
        <v>14</v>
      </c>
      <c r="Q21" s="14">
        <v>10</v>
      </c>
      <c r="R21" s="34"/>
      <c r="S21" s="33">
        <f t="shared" si="19"/>
        <v>1173</v>
      </c>
      <c r="T21" s="33">
        <f t="shared" si="20"/>
        <v>38</v>
      </c>
      <c r="U21" s="35">
        <f t="shared" si="21"/>
        <v>101</v>
      </c>
      <c r="V21" s="37">
        <v>4.6100000000000003</v>
      </c>
      <c r="W21" s="23">
        <v>3.5</v>
      </c>
      <c r="X21" s="38">
        <v>7</v>
      </c>
      <c r="Y21" s="30">
        <v>4.2</v>
      </c>
      <c r="Z21" s="30">
        <v>5.9</v>
      </c>
      <c r="AA21" s="38">
        <v>2.6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45</v>
      </c>
      <c r="AJ21" s="15">
        <f t="shared" si="37"/>
        <v>45.8</v>
      </c>
      <c r="AK21" s="51">
        <f t="shared" si="22"/>
        <v>123.51</v>
      </c>
      <c r="AL21" s="96">
        <f t="shared" si="23"/>
        <v>129.61000000000001</v>
      </c>
      <c r="AM21" s="16">
        <f t="shared" si="36"/>
        <v>83.810000000000016</v>
      </c>
      <c r="AN21" s="50"/>
      <c r="AO21" s="46"/>
      <c r="AP21" s="17">
        <f t="shared" si="24"/>
        <v>129.61000000000001</v>
      </c>
      <c r="AQ21" s="18">
        <f t="shared" si="5"/>
        <v>45.649999999999991</v>
      </c>
      <c r="AR21" s="40"/>
      <c r="AS21" s="19">
        <f t="shared" si="6"/>
        <v>45.8</v>
      </c>
      <c r="AT21" s="20">
        <f t="shared" si="7"/>
        <v>123.36</v>
      </c>
      <c r="AU21" s="21">
        <f t="shared" si="8"/>
        <v>169.16</v>
      </c>
      <c r="AV21" s="47"/>
      <c r="AW21" s="19">
        <v>80</v>
      </c>
      <c r="AX21" s="20">
        <v>200</v>
      </c>
      <c r="AY21" s="20">
        <v>0</v>
      </c>
      <c r="AZ21" s="20">
        <v>0</v>
      </c>
      <c r="BA21" s="20">
        <v>40</v>
      </c>
      <c r="BB21" s="42">
        <f t="shared" si="9"/>
        <v>320</v>
      </c>
      <c r="BC21" s="43">
        <f t="shared" si="10"/>
        <v>304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257</v>
      </c>
      <c r="BK21" s="24">
        <f t="shared" si="13"/>
        <v>123.36</v>
      </c>
      <c r="BL21" s="48">
        <f t="shared" si="14"/>
        <v>133.64000000000001</v>
      </c>
      <c r="BO21" s="129">
        <f t="shared" si="25"/>
        <v>1878</v>
      </c>
      <c r="BP21" s="129">
        <f t="shared" si="26"/>
        <v>63</v>
      </c>
      <c r="BQ21" s="129">
        <f t="shared" si="27"/>
        <v>863</v>
      </c>
      <c r="BR21" s="129">
        <f t="shared" si="28"/>
        <v>28</v>
      </c>
      <c r="BS21" s="129">
        <f t="shared" si="29"/>
        <v>2741</v>
      </c>
      <c r="BT21" s="129">
        <f t="shared" si="30"/>
        <v>91</v>
      </c>
      <c r="BU21" s="129">
        <f t="shared" si="31"/>
        <v>5.9</v>
      </c>
      <c r="BV21" s="129">
        <f t="shared" si="32"/>
        <v>118.81</v>
      </c>
      <c r="BW21" s="129">
        <f t="shared" si="33"/>
        <v>0.8</v>
      </c>
      <c r="BX21" s="129">
        <f t="shared" si="34"/>
        <v>119.61</v>
      </c>
      <c r="BY21" s="133">
        <f t="shared" si="35"/>
        <v>119.61</v>
      </c>
      <c r="BZ21" s="129">
        <f t="shared" si="38"/>
        <v>28.610000000000003</v>
      </c>
    </row>
    <row r="22" spans="1:78" ht="18.75">
      <c r="A22" s="143">
        <f t="shared" si="16"/>
        <v>42888</v>
      </c>
      <c r="B22" s="138" t="s">
        <v>12</v>
      </c>
      <c r="C22" s="30">
        <v>663</v>
      </c>
      <c r="D22" s="30">
        <v>665</v>
      </c>
      <c r="E22" s="30">
        <v>464</v>
      </c>
      <c r="F22" s="30">
        <v>46</v>
      </c>
      <c r="G22" s="30"/>
      <c r="H22" s="23">
        <v>15</v>
      </c>
      <c r="I22" s="33">
        <f t="shared" si="17"/>
        <v>1792</v>
      </c>
      <c r="J22" s="33">
        <f t="shared" si="18"/>
        <v>61</v>
      </c>
      <c r="K22" s="23">
        <v>388</v>
      </c>
      <c r="L22" s="14">
        <v>408</v>
      </c>
      <c r="M22" s="14">
        <v>70</v>
      </c>
      <c r="N22" s="14"/>
      <c r="O22" s="14">
        <v>13</v>
      </c>
      <c r="P22" s="14">
        <v>13</v>
      </c>
      <c r="Q22" s="14">
        <v>2</v>
      </c>
      <c r="R22" s="34"/>
      <c r="S22" s="33">
        <f t="shared" si="19"/>
        <v>866</v>
      </c>
      <c r="T22" s="33">
        <f t="shared" si="20"/>
        <v>28</v>
      </c>
      <c r="U22" s="35">
        <f t="shared" si="21"/>
        <v>89</v>
      </c>
      <c r="V22" s="37">
        <v>4.6100000000000003</v>
      </c>
      <c r="W22" s="23">
        <v>3.5</v>
      </c>
      <c r="X22" s="38">
        <v>4</v>
      </c>
      <c r="Y22" s="23">
        <v>3.2</v>
      </c>
      <c r="Z22" s="30">
        <v>5.0999999999999996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4">
        <f t="shared" si="4"/>
        <v>0.75</v>
      </c>
      <c r="AI22" s="53">
        <v>45</v>
      </c>
      <c r="AJ22" s="15">
        <f t="shared" si="37"/>
        <v>45.75</v>
      </c>
      <c r="AK22" s="51">
        <f t="shared" si="22"/>
        <v>106.66</v>
      </c>
      <c r="AL22" s="96">
        <f t="shared" si="23"/>
        <v>112.16</v>
      </c>
      <c r="AM22" s="16">
        <f t="shared" si="36"/>
        <v>66.41</v>
      </c>
      <c r="AN22" s="50"/>
      <c r="AO22" s="46"/>
      <c r="AP22" s="17">
        <f t="shared" si="24"/>
        <v>112.16</v>
      </c>
      <c r="AQ22" s="18">
        <f t="shared" si="5"/>
        <v>62.450000000000017</v>
      </c>
      <c r="AR22" s="40"/>
      <c r="AS22" s="19">
        <f t="shared" si="6"/>
        <v>45.75</v>
      </c>
      <c r="AT22" s="20">
        <f t="shared" si="7"/>
        <v>123.36</v>
      </c>
      <c r="AU22" s="21">
        <f t="shared" si="8"/>
        <v>169.11</v>
      </c>
      <c r="AV22" s="47"/>
      <c r="AW22" s="19">
        <v>80</v>
      </c>
      <c r="AX22" s="20">
        <v>200</v>
      </c>
      <c r="AY22" s="20">
        <v>0</v>
      </c>
      <c r="AZ22" s="20">
        <v>0</v>
      </c>
      <c r="BA22" s="20">
        <v>40</v>
      </c>
      <c r="BB22" s="42">
        <f t="shared" si="9"/>
        <v>320</v>
      </c>
      <c r="BC22" s="43">
        <f t="shared" si="10"/>
        <v>304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257</v>
      </c>
      <c r="BK22" s="24">
        <f t="shared" si="13"/>
        <v>123.36</v>
      </c>
      <c r="BL22" s="48">
        <f t="shared" si="14"/>
        <v>133.64000000000001</v>
      </c>
      <c r="BO22" s="129">
        <f t="shared" si="25"/>
        <v>1792</v>
      </c>
      <c r="BP22" s="129">
        <f t="shared" si="26"/>
        <v>61</v>
      </c>
      <c r="BQ22" s="129">
        <f t="shared" si="27"/>
        <v>796</v>
      </c>
      <c r="BR22" s="129">
        <f t="shared" si="28"/>
        <v>26</v>
      </c>
      <c r="BS22" s="129">
        <f t="shared" si="29"/>
        <v>2588</v>
      </c>
      <c r="BT22" s="129">
        <f t="shared" si="30"/>
        <v>87</v>
      </c>
      <c r="BU22" s="129">
        <f t="shared" si="31"/>
        <v>5.0999999999999996</v>
      </c>
      <c r="BV22" s="129">
        <f t="shared" si="32"/>
        <v>109.41</v>
      </c>
      <c r="BW22" s="129">
        <f t="shared" si="33"/>
        <v>0.75</v>
      </c>
      <c r="BX22" s="129">
        <f t="shared" si="34"/>
        <v>110.16</v>
      </c>
      <c r="BY22" s="133">
        <f t="shared" si="35"/>
        <v>110.16</v>
      </c>
      <c r="BZ22" s="129">
        <f t="shared" si="38"/>
        <v>23.159999999999997</v>
      </c>
    </row>
    <row r="23" spans="1:78" ht="18.75">
      <c r="A23" s="143">
        <f t="shared" si="16"/>
        <v>42888</v>
      </c>
      <c r="B23" s="138" t="s">
        <v>44</v>
      </c>
      <c r="C23" s="30">
        <v>654</v>
      </c>
      <c r="D23" s="30">
        <v>648</v>
      </c>
      <c r="E23" s="30">
        <v>449</v>
      </c>
      <c r="F23" s="30">
        <v>46</v>
      </c>
      <c r="G23" s="30"/>
      <c r="H23" s="23">
        <v>15</v>
      </c>
      <c r="I23" s="33">
        <f t="shared" si="17"/>
        <v>1751</v>
      </c>
      <c r="J23" s="33">
        <f t="shared" si="18"/>
        <v>61</v>
      </c>
      <c r="K23" s="23">
        <v>385</v>
      </c>
      <c r="L23" s="14">
        <v>408</v>
      </c>
      <c r="M23" s="14">
        <v>120</v>
      </c>
      <c r="N23" s="14"/>
      <c r="O23" s="14">
        <v>13</v>
      </c>
      <c r="P23" s="14">
        <v>13</v>
      </c>
      <c r="Q23" s="14">
        <v>4</v>
      </c>
      <c r="R23" s="34"/>
      <c r="S23" s="33">
        <f t="shared" si="19"/>
        <v>913</v>
      </c>
      <c r="T23" s="33">
        <f t="shared" si="20"/>
        <v>30</v>
      </c>
      <c r="U23" s="35">
        <f t="shared" si="21"/>
        <v>91</v>
      </c>
      <c r="V23" s="37">
        <v>4.6100000000000003</v>
      </c>
      <c r="W23" s="23">
        <v>3.5</v>
      </c>
      <c r="X23" s="30">
        <v>5</v>
      </c>
      <c r="Y23" s="23">
        <v>3.2</v>
      </c>
      <c r="Z23" s="30">
        <v>5.0999999999999996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45</v>
      </c>
      <c r="AJ23" s="15">
        <f t="shared" si="37"/>
        <v>45.75</v>
      </c>
      <c r="AK23" s="51">
        <f t="shared" si="22"/>
        <v>109.66</v>
      </c>
      <c r="AL23" s="96">
        <f t="shared" si="23"/>
        <v>115.16</v>
      </c>
      <c r="AM23" s="16">
        <f t="shared" si="36"/>
        <v>69.41</v>
      </c>
      <c r="AN23" s="50"/>
      <c r="AO23" s="46"/>
      <c r="AP23" s="17">
        <f t="shared" si="24"/>
        <v>115.16</v>
      </c>
      <c r="AQ23" s="18">
        <f t="shared" si="5"/>
        <v>59.450000000000017</v>
      </c>
      <c r="AR23" s="40"/>
      <c r="AS23" s="19">
        <f t="shared" si="6"/>
        <v>45.75</v>
      </c>
      <c r="AT23" s="20">
        <f t="shared" si="7"/>
        <v>123.36</v>
      </c>
      <c r="AU23" s="21">
        <f t="shared" si="8"/>
        <v>169.11</v>
      </c>
      <c r="AV23" s="47"/>
      <c r="AW23" s="19">
        <v>80</v>
      </c>
      <c r="AX23" s="20">
        <v>200</v>
      </c>
      <c r="AY23" s="20">
        <v>0</v>
      </c>
      <c r="AZ23" s="20">
        <v>0</v>
      </c>
      <c r="BA23" s="20">
        <v>40</v>
      </c>
      <c r="BB23" s="42">
        <f t="shared" si="9"/>
        <v>320</v>
      </c>
      <c r="BC23" s="43">
        <f t="shared" si="10"/>
        <v>304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257</v>
      </c>
      <c r="BK23" s="24">
        <f t="shared" si="13"/>
        <v>123.36</v>
      </c>
      <c r="BL23" s="48">
        <f t="shared" si="14"/>
        <v>133.64000000000001</v>
      </c>
      <c r="BO23" s="129">
        <f t="shared" si="25"/>
        <v>1751</v>
      </c>
      <c r="BP23" s="129">
        <f t="shared" si="26"/>
        <v>61</v>
      </c>
      <c r="BQ23" s="129">
        <f t="shared" si="27"/>
        <v>793</v>
      </c>
      <c r="BR23" s="129">
        <f t="shared" si="28"/>
        <v>26</v>
      </c>
      <c r="BS23" s="129">
        <f t="shared" si="29"/>
        <v>2544</v>
      </c>
      <c r="BT23" s="129">
        <f t="shared" si="30"/>
        <v>87</v>
      </c>
      <c r="BU23" s="129">
        <f t="shared" si="31"/>
        <v>5.0999999999999996</v>
      </c>
      <c r="BV23" s="129">
        <f t="shared" si="32"/>
        <v>110.41</v>
      </c>
      <c r="BW23" s="129">
        <f t="shared" si="33"/>
        <v>0.75</v>
      </c>
      <c r="BX23" s="129">
        <f t="shared" si="34"/>
        <v>111.16</v>
      </c>
      <c r="BY23" s="133">
        <f t="shared" si="35"/>
        <v>111.16</v>
      </c>
      <c r="BZ23" s="129">
        <f t="shared" si="38"/>
        <v>24.159999999999997</v>
      </c>
    </row>
    <row r="24" spans="1:78" ht="18.75">
      <c r="A24" s="143">
        <f t="shared" si="16"/>
        <v>42888</v>
      </c>
      <c r="B24" s="139" t="s">
        <v>13</v>
      </c>
      <c r="C24" s="30">
        <v>694</v>
      </c>
      <c r="D24" s="30">
        <v>719</v>
      </c>
      <c r="E24" s="30">
        <v>463</v>
      </c>
      <c r="F24" s="30">
        <v>48</v>
      </c>
      <c r="G24" s="30"/>
      <c r="H24" s="23">
        <v>15</v>
      </c>
      <c r="I24" s="33">
        <f t="shared" si="17"/>
        <v>1876</v>
      </c>
      <c r="J24" s="33">
        <f t="shared" si="18"/>
        <v>63</v>
      </c>
      <c r="K24" s="23">
        <v>380</v>
      </c>
      <c r="L24" s="14">
        <v>423</v>
      </c>
      <c r="M24" s="14">
        <v>190</v>
      </c>
      <c r="N24" s="14"/>
      <c r="O24" s="14">
        <v>13</v>
      </c>
      <c r="P24" s="14">
        <v>14</v>
      </c>
      <c r="Q24" s="14">
        <v>7</v>
      </c>
      <c r="R24" s="34"/>
      <c r="S24" s="33">
        <f t="shared" si="19"/>
        <v>993</v>
      </c>
      <c r="T24" s="33">
        <f t="shared" si="20"/>
        <v>34</v>
      </c>
      <c r="U24" s="35">
        <f t="shared" si="21"/>
        <v>97</v>
      </c>
      <c r="V24" s="37">
        <v>4</v>
      </c>
      <c r="W24" s="23">
        <v>3.5</v>
      </c>
      <c r="X24" s="30">
        <v>5</v>
      </c>
      <c r="Y24" s="30">
        <v>2.6</v>
      </c>
      <c r="Z24" s="54">
        <v>4.8</v>
      </c>
      <c r="AA24" s="38">
        <v>2.2000000000000002</v>
      </c>
      <c r="AB24" s="38"/>
      <c r="AC24" s="38"/>
      <c r="AD24" s="38"/>
      <c r="AE24" s="38">
        <v>0.75</v>
      </c>
      <c r="AF24" s="38"/>
      <c r="AG24" s="38"/>
      <c r="AH24" s="44">
        <f t="shared" si="4"/>
        <v>0.75</v>
      </c>
      <c r="AI24" s="53">
        <v>45</v>
      </c>
      <c r="AJ24" s="15">
        <f t="shared" si="37"/>
        <v>45.75</v>
      </c>
      <c r="AK24" s="51">
        <f t="shared" si="22"/>
        <v>114.14999999999999</v>
      </c>
      <c r="AL24" s="96">
        <f t="shared" si="23"/>
        <v>119.85</v>
      </c>
      <c r="AM24" s="16">
        <f t="shared" si="36"/>
        <v>74.099999999999994</v>
      </c>
      <c r="AN24" s="50"/>
      <c r="AO24" s="46"/>
      <c r="AP24" s="17">
        <f t="shared" si="24"/>
        <v>119.85</v>
      </c>
      <c r="AQ24" s="18">
        <f t="shared" si="5"/>
        <v>34.896000000000001</v>
      </c>
      <c r="AR24" s="40"/>
      <c r="AS24" s="19">
        <f t="shared" si="6"/>
        <v>45.75</v>
      </c>
      <c r="AT24" s="20">
        <f t="shared" si="7"/>
        <v>103.29599999999999</v>
      </c>
      <c r="AU24" s="21">
        <f t="shared" si="8"/>
        <v>149.04599999999999</v>
      </c>
      <c r="AV24" s="47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9"/>
        <v>276</v>
      </c>
      <c r="BC24" s="43">
        <f t="shared" si="10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215.2</v>
      </c>
      <c r="BK24" s="24">
        <f t="shared" si="13"/>
        <v>103.29599999999999</v>
      </c>
      <c r="BL24" s="48">
        <f t="shared" si="14"/>
        <v>111.904</v>
      </c>
      <c r="BO24" s="129">
        <f t="shared" si="25"/>
        <v>1876</v>
      </c>
      <c r="BP24" s="129">
        <f t="shared" si="26"/>
        <v>63</v>
      </c>
      <c r="BQ24" s="129">
        <f t="shared" si="27"/>
        <v>803</v>
      </c>
      <c r="BR24" s="129">
        <f t="shared" si="28"/>
        <v>27</v>
      </c>
      <c r="BS24" s="129">
        <f t="shared" si="29"/>
        <v>2679</v>
      </c>
      <c r="BT24" s="129">
        <f t="shared" si="30"/>
        <v>90</v>
      </c>
      <c r="BU24" s="129">
        <f t="shared" si="31"/>
        <v>4.8</v>
      </c>
      <c r="BV24" s="129">
        <f t="shared" si="32"/>
        <v>112.1</v>
      </c>
      <c r="BW24" s="129">
        <f t="shared" si="33"/>
        <v>0.75</v>
      </c>
      <c r="BX24" s="129">
        <f t="shared" si="34"/>
        <v>112.85</v>
      </c>
      <c r="BY24" s="133">
        <f t="shared" si="35"/>
        <v>112.85</v>
      </c>
      <c r="BZ24" s="129">
        <f t="shared" si="38"/>
        <v>22.849999999999998</v>
      </c>
    </row>
    <row r="25" spans="1:78" ht="18.75">
      <c r="A25" s="143">
        <f t="shared" si="16"/>
        <v>42888</v>
      </c>
      <c r="B25" s="138" t="s">
        <v>30</v>
      </c>
      <c r="C25" s="30">
        <v>749</v>
      </c>
      <c r="D25" s="30">
        <v>768</v>
      </c>
      <c r="E25" s="30">
        <v>475</v>
      </c>
      <c r="F25" s="30">
        <v>52</v>
      </c>
      <c r="G25" s="30"/>
      <c r="H25" s="23">
        <v>16</v>
      </c>
      <c r="I25" s="33">
        <f t="shared" si="17"/>
        <v>1992</v>
      </c>
      <c r="J25" s="33">
        <f t="shared" si="18"/>
        <v>68</v>
      </c>
      <c r="K25" s="23">
        <v>392</v>
      </c>
      <c r="L25" s="14">
        <v>450</v>
      </c>
      <c r="M25" s="14">
        <v>210</v>
      </c>
      <c r="N25" s="14"/>
      <c r="O25" s="14">
        <v>13</v>
      </c>
      <c r="P25" s="14">
        <v>15</v>
      </c>
      <c r="Q25" s="14">
        <v>7</v>
      </c>
      <c r="R25" s="34"/>
      <c r="S25" s="33">
        <f t="shared" si="19"/>
        <v>1052</v>
      </c>
      <c r="T25" s="33">
        <f t="shared" si="20"/>
        <v>35</v>
      </c>
      <c r="U25" s="35">
        <f t="shared" si="21"/>
        <v>103</v>
      </c>
      <c r="V25" s="37">
        <v>4</v>
      </c>
      <c r="W25" s="23">
        <v>3.5</v>
      </c>
      <c r="X25" s="30">
        <v>5.5</v>
      </c>
      <c r="Y25" s="30">
        <v>2.6</v>
      </c>
      <c r="Z25" s="54">
        <v>4.8</v>
      </c>
      <c r="AA25" s="38">
        <v>2.2000000000000002</v>
      </c>
      <c r="AB25" s="38"/>
      <c r="AC25" s="38"/>
      <c r="AD25" s="38"/>
      <c r="AE25" s="38">
        <v>0.75</v>
      </c>
      <c r="AF25" s="38"/>
      <c r="AG25" s="38"/>
      <c r="AH25" s="44">
        <f t="shared" si="4"/>
        <v>0.75</v>
      </c>
      <c r="AI25" s="53">
        <v>45</v>
      </c>
      <c r="AJ25" s="15">
        <f t="shared" si="37"/>
        <v>45.75</v>
      </c>
      <c r="AK25" s="51">
        <f t="shared" si="22"/>
        <v>120.64999999999999</v>
      </c>
      <c r="AL25" s="96">
        <f t="shared" si="23"/>
        <v>126.35</v>
      </c>
      <c r="AM25" s="16">
        <f t="shared" si="36"/>
        <v>80.599999999999994</v>
      </c>
      <c r="AN25" s="50"/>
      <c r="AO25" s="46"/>
      <c r="AP25" s="17">
        <f t="shared" si="24"/>
        <v>126.35</v>
      </c>
      <c r="AQ25" s="18">
        <f t="shared" si="5"/>
        <v>28.396000000000001</v>
      </c>
      <c r="AR25" s="40"/>
      <c r="AS25" s="19">
        <f t="shared" si="6"/>
        <v>45.75</v>
      </c>
      <c r="AT25" s="20">
        <f t="shared" si="7"/>
        <v>103.29599999999999</v>
      </c>
      <c r="AU25" s="21">
        <f t="shared" si="8"/>
        <v>149.04599999999999</v>
      </c>
      <c r="AV25" s="47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9"/>
        <v>276</v>
      </c>
      <c r="BC25" s="43">
        <f t="shared" si="10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215.2</v>
      </c>
      <c r="BK25" s="24">
        <f t="shared" si="13"/>
        <v>103.29599999999999</v>
      </c>
      <c r="BL25" s="48">
        <f t="shared" si="14"/>
        <v>111.904</v>
      </c>
      <c r="BO25" s="129">
        <f t="shared" si="25"/>
        <v>1992</v>
      </c>
      <c r="BP25" s="129">
        <f t="shared" si="26"/>
        <v>68</v>
      </c>
      <c r="BQ25" s="129">
        <f t="shared" si="27"/>
        <v>842</v>
      </c>
      <c r="BR25" s="129">
        <f t="shared" si="28"/>
        <v>28</v>
      </c>
      <c r="BS25" s="129">
        <f t="shared" si="29"/>
        <v>2834</v>
      </c>
      <c r="BT25" s="129">
        <f t="shared" si="30"/>
        <v>96</v>
      </c>
      <c r="BU25" s="129">
        <f t="shared" si="31"/>
        <v>4.8</v>
      </c>
      <c r="BV25" s="129">
        <f t="shared" si="32"/>
        <v>118.6</v>
      </c>
      <c r="BW25" s="129">
        <f t="shared" si="33"/>
        <v>0.75</v>
      </c>
      <c r="BX25" s="129">
        <f t="shared" si="34"/>
        <v>119.35</v>
      </c>
      <c r="BY25" s="133">
        <f t="shared" si="35"/>
        <v>119.35</v>
      </c>
      <c r="BZ25" s="129">
        <f t="shared" si="38"/>
        <v>23.349999999999998</v>
      </c>
    </row>
    <row r="26" spans="1:78" ht="18.75">
      <c r="A26" s="143">
        <f t="shared" si="16"/>
        <v>42888</v>
      </c>
      <c r="B26" s="138" t="s">
        <v>14</v>
      </c>
      <c r="C26" s="30">
        <v>840</v>
      </c>
      <c r="D26" s="30">
        <v>823</v>
      </c>
      <c r="E26" s="30">
        <v>526</v>
      </c>
      <c r="F26" s="30">
        <v>56</v>
      </c>
      <c r="G26" s="30"/>
      <c r="H26" s="23">
        <v>17</v>
      </c>
      <c r="I26" s="33">
        <f t="shared" si="17"/>
        <v>2189</v>
      </c>
      <c r="J26" s="33">
        <f t="shared" si="18"/>
        <v>73</v>
      </c>
      <c r="K26" s="23">
        <v>405</v>
      </c>
      <c r="L26" s="14">
        <v>502</v>
      </c>
      <c r="M26" s="14">
        <v>260</v>
      </c>
      <c r="N26" s="14"/>
      <c r="O26" s="14">
        <v>14</v>
      </c>
      <c r="P26" s="14">
        <v>17</v>
      </c>
      <c r="Q26" s="14">
        <v>9</v>
      </c>
      <c r="R26" s="34"/>
      <c r="S26" s="33">
        <f t="shared" si="19"/>
        <v>1167</v>
      </c>
      <c r="T26" s="33">
        <f t="shared" si="20"/>
        <v>40</v>
      </c>
      <c r="U26" s="35">
        <f t="shared" si="21"/>
        <v>113</v>
      </c>
      <c r="V26" s="37">
        <v>4.6100000000000003</v>
      </c>
      <c r="W26" s="23">
        <v>3.5</v>
      </c>
      <c r="X26" s="30">
        <v>5.5</v>
      </c>
      <c r="Y26" s="30">
        <v>2.7</v>
      </c>
      <c r="Z26" s="54">
        <v>5.6</v>
      </c>
      <c r="AA26" s="38">
        <v>2.6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45</v>
      </c>
      <c r="AJ26" s="15">
        <f t="shared" si="37"/>
        <v>45.825000000000003</v>
      </c>
      <c r="AK26" s="51">
        <f t="shared" si="22"/>
        <v>132.23499999999999</v>
      </c>
      <c r="AL26" s="96">
        <f t="shared" si="23"/>
        <v>138.33499999999998</v>
      </c>
      <c r="AM26" s="16">
        <f t="shared" si="36"/>
        <v>92.509999999999977</v>
      </c>
      <c r="AN26" s="50"/>
      <c r="AO26" s="46"/>
      <c r="AP26" s="17">
        <f t="shared" si="24"/>
        <v>138.33499999999998</v>
      </c>
      <c r="AQ26" s="18">
        <f t="shared" si="5"/>
        <v>16.885999999999996</v>
      </c>
      <c r="AR26" s="40"/>
      <c r="AS26" s="19">
        <f t="shared" si="6"/>
        <v>45.825000000000003</v>
      </c>
      <c r="AT26" s="20">
        <f t="shared" si="7"/>
        <v>103.29599999999999</v>
      </c>
      <c r="AU26" s="21">
        <f t="shared" si="8"/>
        <v>149.12099999999998</v>
      </c>
      <c r="AV26" s="47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9"/>
        <v>276</v>
      </c>
      <c r="BC26" s="43">
        <f t="shared" si="10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215.2</v>
      </c>
      <c r="BK26" s="24">
        <f t="shared" si="13"/>
        <v>103.29599999999999</v>
      </c>
      <c r="BL26" s="48">
        <f t="shared" si="14"/>
        <v>111.904</v>
      </c>
      <c r="BO26" s="129">
        <f t="shared" si="25"/>
        <v>2189</v>
      </c>
      <c r="BP26" s="129">
        <f t="shared" si="26"/>
        <v>73</v>
      </c>
      <c r="BQ26" s="129">
        <f t="shared" si="27"/>
        <v>907</v>
      </c>
      <c r="BR26" s="129">
        <f t="shared" si="28"/>
        <v>31</v>
      </c>
      <c r="BS26" s="129">
        <f t="shared" si="29"/>
        <v>3096</v>
      </c>
      <c r="BT26" s="129">
        <f t="shared" si="30"/>
        <v>104</v>
      </c>
      <c r="BU26" s="129">
        <f t="shared" si="31"/>
        <v>5.6</v>
      </c>
      <c r="BV26" s="129">
        <f t="shared" si="32"/>
        <v>128.51</v>
      </c>
      <c r="BW26" s="129">
        <f t="shared" si="33"/>
        <v>0.82499999999999996</v>
      </c>
      <c r="BX26" s="129">
        <f t="shared" si="34"/>
        <v>129.33499999999998</v>
      </c>
      <c r="BY26" s="133">
        <f t="shared" si="35"/>
        <v>129.33499999999998</v>
      </c>
      <c r="BZ26" s="129">
        <f t="shared" si="38"/>
        <v>25.334999999999997</v>
      </c>
    </row>
    <row r="27" spans="1:78" ht="18.75">
      <c r="A27" s="143">
        <f t="shared" si="16"/>
        <v>42888</v>
      </c>
      <c r="B27" s="138" t="s">
        <v>31</v>
      </c>
      <c r="C27" s="30">
        <v>914</v>
      </c>
      <c r="D27" s="30">
        <v>866</v>
      </c>
      <c r="E27" s="30">
        <v>489</v>
      </c>
      <c r="F27" s="30">
        <v>60</v>
      </c>
      <c r="G27" s="30"/>
      <c r="H27" s="23">
        <v>16</v>
      </c>
      <c r="I27" s="33">
        <f t="shared" si="17"/>
        <v>2269</v>
      </c>
      <c r="J27" s="33">
        <f t="shared" si="18"/>
        <v>76</v>
      </c>
      <c r="K27" s="23">
        <v>418</v>
      </c>
      <c r="L27" s="14">
        <v>548</v>
      </c>
      <c r="M27" s="14">
        <v>300</v>
      </c>
      <c r="N27" s="14"/>
      <c r="O27" s="14">
        <v>14</v>
      </c>
      <c r="P27" s="14">
        <v>8</v>
      </c>
      <c r="Q27" s="14">
        <v>10</v>
      </c>
      <c r="R27" s="34"/>
      <c r="S27" s="33">
        <f t="shared" si="19"/>
        <v>1266</v>
      </c>
      <c r="T27" s="33">
        <f t="shared" si="20"/>
        <v>32</v>
      </c>
      <c r="U27" s="35">
        <f t="shared" si="21"/>
        <v>108</v>
      </c>
      <c r="V27" s="37">
        <v>4.6100000000000003</v>
      </c>
      <c r="W27" s="23">
        <v>3.5</v>
      </c>
      <c r="X27" s="30">
        <v>6</v>
      </c>
      <c r="Y27" s="30">
        <v>2.7</v>
      </c>
      <c r="Z27" s="54">
        <v>5.6</v>
      </c>
      <c r="AA27" s="38">
        <v>2.6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45</v>
      </c>
      <c r="AJ27" s="15">
        <f t="shared" si="37"/>
        <v>45.825000000000003</v>
      </c>
      <c r="AK27" s="51">
        <f t="shared" si="22"/>
        <v>127.735</v>
      </c>
      <c r="AL27" s="96">
        <f t="shared" si="23"/>
        <v>133.83500000000001</v>
      </c>
      <c r="AM27" s="16">
        <f t="shared" si="36"/>
        <v>88.01</v>
      </c>
      <c r="AN27" s="50"/>
      <c r="AO27" s="46"/>
      <c r="AP27" s="17">
        <f t="shared" si="24"/>
        <v>133.83500000000001</v>
      </c>
      <c r="AQ27" s="18">
        <f t="shared" si="5"/>
        <v>21.385999999999981</v>
      </c>
      <c r="AR27" s="40"/>
      <c r="AS27" s="19">
        <f t="shared" si="6"/>
        <v>45.825000000000003</v>
      </c>
      <c r="AT27" s="20">
        <f t="shared" si="7"/>
        <v>103.29599999999999</v>
      </c>
      <c r="AU27" s="21">
        <f t="shared" si="8"/>
        <v>149.12099999999998</v>
      </c>
      <c r="AV27" s="47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9"/>
        <v>276</v>
      </c>
      <c r="BC27" s="43">
        <f t="shared" si="10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215.2</v>
      </c>
      <c r="BK27" s="24">
        <f t="shared" si="13"/>
        <v>103.29599999999999</v>
      </c>
      <c r="BL27" s="48">
        <f t="shared" si="14"/>
        <v>111.904</v>
      </c>
      <c r="BO27" s="129">
        <f t="shared" si="25"/>
        <v>2269</v>
      </c>
      <c r="BP27" s="129">
        <f t="shared" si="26"/>
        <v>76</v>
      </c>
      <c r="BQ27" s="129">
        <f t="shared" si="27"/>
        <v>966</v>
      </c>
      <c r="BR27" s="129">
        <f t="shared" si="28"/>
        <v>22</v>
      </c>
      <c r="BS27" s="129">
        <f t="shared" si="29"/>
        <v>3235</v>
      </c>
      <c r="BT27" s="129">
        <f t="shared" si="30"/>
        <v>98</v>
      </c>
      <c r="BU27" s="129">
        <f t="shared" si="31"/>
        <v>5.6</v>
      </c>
      <c r="BV27" s="129">
        <f t="shared" si="32"/>
        <v>123.00999999999999</v>
      </c>
      <c r="BW27" s="129">
        <f t="shared" si="33"/>
        <v>0.82499999999999996</v>
      </c>
      <c r="BX27" s="129">
        <f t="shared" si="34"/>
        <v>123.83499999999999</v>
      </c>
      <c r="BY27" s="133">
        <f t="shared" si="35"/>
        <v>123.83499999999999</v>
      </c>
      <c r="BZ27" s="129">
        <f t="shared" si="38"/>
        <v>25.834999999999997</v>
      </c>
    </row>
    <row r="28" spans="1:78" ht="18.75">
      <c r="A28" s="143">
        <f t="shared" si="16"/>
        <v>42888</v>
      </c>
      <c r="B28" s="138" t="s">
        <v>15</v>
      </c>
      <c r="C28" s="30">
        <v>815</v>
      </c>
      <c r="D28" s="30">
        <v>884</v>
      </c>
      <c r="E28" s="30">
        <v>509</v>
      </c>
      <c r="F28" s="30">
        <v>59</v>
      </c>
      <c r="G28" s="30"/>
      <c r="H28" s="23">
        <v>17</v>
      </c>
      <c r="I28" s="33">
        <f t="shared" si="17"/>
        <v>2208</v>
      </c>
      <c r="J28" s="33">
        <f t="shared" si="18"/>
        <v>76</v>
      </c>
      <c r="K28" s="23">
        <v>430</v>
      </c>
      <c r="L28" s="14">
        <v>563</v>
      </c>
      <c r="M28" s="14">
        <v>330</v>
      </c>
      <c r="N28" s="14"/>
      <c r="O28" s="14">
        <v>14</v>
      </c>
      <c r="P28" s="14">
        <v>19</v>
      </c>
      <c r="Q28" s="14">
        <v>11</v>
      </c>
      <c r="R28" s="34"/>
      <c r="S28" s="33">
        <f t="shared" si="19"/>
        <v>1323</v>
      </c>
      <c r="T28" s="33">
        <f t="shared" si="20"/>
        <v>44</v>
      </c>
      <c r="U28" s="35">
        <f t="shared" si="21"/>
        <v>120</v>
      </c>
      <c r="V28" s="37">
        <v>4.6100000000000003</v>
      </c>
      <c r="W28" s="23">
        <v>3.5</v>
      </c>
      <c r="X28" s="30">
        <v>6</v>
      </c>
      <c r="Y28" s="30">
        <v>3</v>
      </c>
      <c r="Z28" s="54">
        <v>5.9</v>
      </c>
      <c r="AA28" s="38">
        <v>2.8</v>
      </c>
      <c r="AB28" s="38"/>
      <c r="AC28" s="38"/>
      <c r="AD28" s="38"/>
      <c r="AE28" s="38">
        <v>0.85</v>
      </c>
      <c r="AF28" s="38"/>
      <c r="AG28" s="38"/>
      <c r="AH28" s="44">
        <f t="shared" si="4"/>
        <v>0.85</v>
      </c>
      <c r="AI28" s="53">
        <v>60</v>
      </c>
      <c r="AJ28" s="15">
        <f t="shared" si="37"/>
        <v>60.85</v>
      </c>
      <c r="AK28" s="51">
        <f t="shared" si="22"/>
        <v>140.36000000000001</v>
      </c>
      <c r="AL28" s="96">
        <f t="shared" si="23"/>
        <v>146.66000000000003</v>
      </c>
      <c r="AM28" s="16">
        <f t="shared" si="36"/>
        <v>85.810000000000031</v>
      </c>
      <c r="AN28" s="50"/>
      <c r="AO28" s="46"/>
      <c r="AP28" s="17">
        <f t="shared" si="24"/>
        <v>146.66000000000003</v>
      </c>
      <c r="AQ28" s="18">
        <f t="shared" si="5"/>
        <v>23.785999999999973</v>
      </c>
      <c r="AR28" s="40"/>
      <c r="AS28" s="19">
        <f t="shared" si="6"/>
        <v>60.85</v>
      </c>
      <c r="AT28" s="20">
        <f t="shared" si="7"/>
        <v>103.29599999999999</v>
      </c>
      <c r="AU28" s="21">
        <f t="shared" si="8"/>
        <v>164.14599999999999</v>
      </c>
      <c r="AV28" s="47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9"/>
        <v>276</v>
      </c>
      <c r="BC28" s="43">
        <f t="shared" si="10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215.2</v>
      </c>
      <c r="BK28" s="24">
        <f t="shared" si="13"/>
        <v>103.29599999999999</v>
      </c>
      <c r="BL28" s="48">
        <f t="shared" si="14"/>
        <v>111.904</v>
      </c>
      <c r="BO28" s="129">
        <f t="shared" si="25"/>
        <v>2208</v>
      </c>
      <c r="BP28" s="129">
        <f t="shared" si="26"/>
        <v>76</v>
      </c>
      <c r="BQ28" s="129">
        <f t="shared" si="27"/>
        <v>993</v>
      </c>
      <c r="BR28" s="129">
        <f t="shared" si="28"/>
        <v>33</v>
      </c>
      <c r="BS28" s="129">
        <f t="shared" si="29"/>
        <v>3201</v>
      </c>
      <c r="BT28" s="129">
        <f t="shared" si="30"/>
        <v>109</v>
      </c>
      <c r="BU28" s="129">
        <f t="shared" si="31"/>
        <v>5.9</v>
      </c>
      <c r="BV28" s="129">
        <f t="shared" si="32"/>
        <v>134.81</v>
      </c>
      <c r="BW28" s="129">
        <f t="shared" si="33"/>
        <v>0.85</v>
      </c>
      <c r="BX28" s="129">
        <f t="shared" si="34"/>
        <v>135.66</v>
      </c>
      <c r="BY28" s="133">
        <f t="shared" si="35"/>
        <v>135.66</v>
      </c>
      <c r="BZ28" s="129">
        <f t="shared" si="38"/>
        <v>26.66</v>
      </c>
    </row>
    <row r="29" spans="1:78" ht="18.75">
      <c r="A29" s="143">
        <f t="shared" si="16"/>
        <v>42888</v>
      </c>
      <c r="B29" s="138" t="s">
        <v>32</v>
      </c>
      <c r="C29" s="30">
        <v>726</v>
      </c>
      <c r="D29" s="30">
        <v>896</v>
      </c>
      <c r="E29" s="30">
        <v>657</v>
      </c>
      <c r="F29" s="30">
        <v>59</v>
      </c>
      <c r="G29" s="30"/>
      <c r="H29" s="23">
        <v>22</v>
      </c>
      <c r="I29" s="33">
        <f t="shared" si="17"/>
        <v>2279</v>
      </c>
      <c r="J29" s="33">
        <f t="shared" si="18"/>
        <v>81</v>
      </c>
      <c r="K29" s="23">
        <v>421</v>
      </c>
      <c r="L29" s="14">
        <v>570</v>
      </c>
      <c r="M29" s="14">
        <v>340</v>
      </c>
      <c r="N29" s="14"/>
      <c r="O29" s="14">
        <v>14</v>
      </c>
      <c r="P29" s="14">
        <v>19</v>
      </c>
      <c r="Q29" s="14">
        <v>15</v>
      </c>
      <c r="R29" s="34"/>
      <c r="S29" s="33">
        <f t="shared" si="19"/>
        <v>1331</v>
      </c>
      <c r="T29" s="33">
        <f t="shared" si="20"/>
        <v>48</v>
      </c>
      <c r="U29" s="35">
        <f t="shared" si="21"/>
        <v>129</v>
      </c>
      <c r="V29" s="37">
        <v>4.6100000000000003</v>
      </c>
      <c r="W29" s="23">
        <v>3.5</v>
      </c>
      <c r="X29" s="30">
        <v>6</v>
      </c>
      <c r="Y29" s="30">
        <v>3</v>
      </c>
      <c r="Z29" s="54">
        <v>5.9</v>
      </c>
      <c r="AA29" s="38">
        <v>2.8</v>
      </c>
      <c r="AB29" s="38"/>
      <c r="AC29" s="38"/>
      <c r="AD29" s="38"/>
      <c r="AE29" s="38">
        <v>0.85</v>
      </c>
      <c r="AF29" s="38"/>
      <c r="AG29" s="38"/>
      <c r="AH29" s="44">
        <f t="shared" si="4"/>
        <v>0.85</v>
      </c>
      <c r="AI29" s="53">
        <v>60</v>
      </c>
      <c r="AJ29" s="15">
        <f>AH29+AI29</f>
        <v>60.85</v>
      </c>
      <c r="AK29" s="51">
        <f t="shared" si="22"/>
        <v>149.36000000000001</v>
      </c>
      <c r="AL29" s="96">
        <f t="shared" si="23"/>
        <v>155.66000000000003</v>
      </c>
      <c r="AM29" s="16">
        <f t="shared" si="36"/>
        <v>94.810000000000031</v>
      </c>
      <c r="AN29" s="50"/>
      <c r="AO29" s="46"/>
      <c r="AP29" s="17">
        <f t="shared" si="24"/>
        <v>155.66000000000003</v>
      </c>
      <c r="AQ29" s="18">
        <f t="shared" si="5"/>
        <v>14.785999999999973</v>
      </c>
      <c r="AR29" s="40"/>
      <c r="AS29" s="19">
        <f t="shared" si="6"/>
        <v>60.85</v>
      </c>
      <c r="AT29" s="20">
        <f t="shared" si="7"/>
        <v>103.29599999999999</v>
      </c>
      <c r="AU29" s="21">
        <f t="shared" si="8"/>
        <v>164.14599999999999</v>
      </c>
      <c r="AV29" s="47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9"/>
        <v>276</v>
      </c>
      <c r="BC29" s="43">
        <f t="shared" si="10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215.2</v>
      </c>
      <c r="BK29" s="24">
        <f t="shared" si="13"/>
        <v>103.29599999999999</v>
      </c>
      <c r="BL29" s="48">
        <f t="shared" si="14"/>
        <v>111.904</v>
      </c>
      <c r="BO29" s="129">
        <f t="shared" si="25"/>
        <v>2279</v>
      </c>
      <c r="BP29" s="129">
        <f t="shared" si="26"/>
        <v>81</v>
      </c>
      <c r="BQ29" s="129">
        <f t="shared" si="27"/>
        <v>991</v>
      </c>
      <c r="BR29" s="129">
        <f t="shared" si="28"/>
        <v>33</v>
      </c>
      <c r="BS29" s="129">
        <f t="shared" si="29"/>
        <v>3270</v>
      </c>
      <c r="BT29" s="129">
        <f t="shared" si="30"/>
        <v>114</v>
      </c>
      <c r="BU29" s="129">
        <f t="shared" si="31"/>
        <v>5.9</v>
      </c>
      <c r="BV29" s="129">
        <f t="shared" si="32"/>
        <v>139.81000000000003</v>
      </c>
      <c r="BW29" s="129">
        <f t="shared" si="33"/>
        <v>0.85</v>
      </c>
      <c r="BX29" s="129">
        <f t="shared" si="34"/>
        <v>140.66000000000003</v>
      </c>
      <c r="BY29" s="133">
        <f t="shared" si="35"/>
        <v>140.66000000000003</v>
      </c>
      <c r="BZ29" s="129">
        <f t="shared" si="38"/>
        <v>26.66</v>
      </c>
    </row>
    <row r="30" spans="1:78" ht="18.75">
      <c r="A30" s="143">
        <f t="shared" si="16"/>
        <v>42888</v>
      </c>
      <c r="B30" s="138" t="s">
        <v>16</v>
      </c>
      <c r="C30" s="30">
        <v>836</v>
      </c>
      <c r="D30" s="30">
        <v>924</v>
      </c>
      <c r="E30" s="30">
        <v>664</v>
      </c>
      <c r="F30" s="30">
        <v>60</v>
      </c>
      <c r="G30" s="30"/>
      <c r="H30" s="23">
        <v>22</v>
      </c>
      <c r="I30" s="33">
        <f t="shared" si="17"/>
        <v>2424</v>
      </c>
      <c r="J30" s="33">
        <f t="shared" si="18"/>
        <v>82</v>
      </c>
      <c r="K30" s="23">
        <v>425</v>
      </c>
      <c r="L30" s="14">
        <v>607</v>
      </c>
      <c r="M30" s="14">
        <v>340</v>
      </c>
      <c r="N30" s="14"/>
      <c r="O30" s="14">
        <v>14</v>
      </c>
      <c r="P30" s="14">
        <v>20</v>
      </c>
      <c r="Q30" s="14">
        <v>11</v>
      </c>
      <c r="R30" s="34"/>
      <c r="S30" s="33">
        <f t="shared" si="19"/>
        <v>1372</v>
      </c>
      <c r="T30" s="33">
        <f t="shared" si="20"/>
        <v>45</v>
      </c>
      <c r="U30" s="35">
        <f t="shared" si="21"/>
        <v>127</v>
      </c>
      <c r="V30" s="37">
        <v>3.37</v>
      </c>
      <c r="W30" s="23">
        <v>3.5</v>
      </c>
      <c r="X30" s="30">
        <v>6</v>
      </c>
      <c r="Y30" s="30">
        <v>3.2</v>
      </c>
      <c r="Z30" s="54">
        <v>6.1</v>
      </c>
      <c r="AA30" s="38">
        <v>2.8</v>
      </c>
      <c r="AB30" s="38"/>
      <c r="AC30" s="38"/>
      <c r="AD30" s="38"/>
      <c r="AE30" s="38">
        <v>0.82499999999999996</v>
      </c>
      <c r="AF30" s="38"/>
      <c r="AG30" s="38"/>
      <c r="AH30" s="44">
        <f t="shared" si="4"/>
        <v>0.82499999999999996</v>
      </c>
      <c r="AI30" s="53">
        <v>60</v>
      </c>
      <c r="AJ30" s="15">
        <f t="shared" si="37"/>
        <v>60.825000000000003</v>
      </c>
      <c r="AK30" s="51">
        <f t="shared" si="22"/>
        <v>146.49499999999998</v>
      </c>
      <c r="AL30" s="96">
        <f t="shared" si="23"/>
        <v>152.79499999999999</v>
      </c>
      <c r="AM30" s="16">
        <f t="shared" si="36"/>
        <v>91.969999999999985</v>
      </c>
      <c r="AN30" s="50"/>
      <c r="AO30" s="46"/>
      <c r="AP30" s="17">
        <f t="shared" si="24"/>
        <v>152.79499999999999</v>
      </c>
      <c r="AQ30" s="18">
        <f t="shared" si="5"/>
        <v>17.626000000000005</v>
      </c>
      <c r="AR30" s="40"/>
      <c r="AS30" s="19">
        <f t="shared" si="6"/>
        <v>60.825000000000003</v>
      </c>
      <c r="AT30" s="20">
        <f t="shared" si="7"/>
        <v>103.29599999999999</v>
      </c>
      <c r="AU30" s="21">
        <f t="shared" si="8"/>
        <v>164.12099999999998</v>
      </c>
      <c r="AV30" s="47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9"/>
        <v>276</v>
      </c>
      <c r="BC30" s="43">
        <f t="shared" si="10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215.2</v>
      </c>
      <c r="BK30" s="24">
        <f t="shared" si="13"/>
        <v>103.29599999999999</v>
      </c>
      <c r="BL30" s="48">
        <f t="shared" si="14"/>
        <v>111.904</v>
      </c>
      <c r="BO30" s="129">
        <f t="shared" si="25"/>
        <v>2424</v>
      </c>
      <c r="BP30" s="129">
        <f t="shared" si="26"/>
        <v>82</v>
      </c>
      <c r="BQ30" s="129">
        <f t="shared" si="27"/>
        <v>1032</v>
      </c>
      <c r="BR30" s="129">
        <f t="shared" si="28"/>
        <v>34</v>
      </c>
      <c r="BS30" s="129">
        <f t="shared" si="29"/>
        <v>3456</v>
      </c>
      <c r="BT30" s="129">
        <f t="shared" si="30"/>
        <v>116</v>
      </c>
      <c r="BU30" s="129">
        <f t="shared" si="31"/>
        <v>6.1</v>
      </c>
      <c r="BV30" s="129">
        <f t="shared" si="32"/>
        <v>140.97</v>
      </c>
      <c r="BW30" s="129">
        <f t="shared" si="33"/>
        <v>0.82499999999999996</v>
      </c>
      <c r="BX30" s="129">
        <f t="shared" si="34"/>
        <v>141.79499999999999</v>
      </c>
      <c r="BY30" s="133">
        <f t="shared" si="35"/>
        <v>141.79499999999999</v>
      </c>
      <c r="BZ30" s="129">
        <f t="shared" si="38"/>
        <v>25.795000000000002</v>
      </c>
    </row>
    <row r="31" spans="1:78" ht="18.75">
      <c r="A31" s="143">
        <f t="shared" si="16"/>
        <v>42888</v>
      </c>
      <c r="B31" s="138" t="s">
        <v>45</v>
      </c>
      <c r="C31" s="30">
        <v>835</v>
      </c>
      <c r="D31" s="30">
        <v>920</v>
      </c>
      <c r="E31" s="30">
        <v>678</v>
      </c>
      <c r="F31" s="30">
        <v>60</v>
      </c>
      <c r="G31" s="30"/>
      <c r="H31" s="23">
        <v>22</v>
      </c>
      <c r="I31" s="33">
        <f t="shared" si="17"/>
        <v>2433</v>
      </c>
      <c r="J31" s="33">
        <f t="shared" si="18"/>
        <v>82</v>
      </c>
      <c r="K31" s="23">
        <v>422</v>
      </c>
      <c r="L31" s="14">
        <v>601</v>
      </c>
      <c r="M31" s="14">
        <v>320</v>
      </c>
      <c r="N31" s="14"/>
      <c r="O31" s="14">
        <v>14</v>
      </c>
      <c r="P31" s="14">
        <v>20</v>
      </c>
      <c r="Q31" s="14">
        <v>11</v>
      </c>
      <c r="R31" s="34"/>
      <c r="S31" s="33">
        <f t="shared" si="19"/>
        <v>1343</v>
      </c>
      <c r="T31" s="33">
        <f t="shared" si="20"/>
        <v>45</v>
      </c>
      <c r="U31" s="35">
        <f t="shared" si="21"/>
        <v>127</v>
      </c>
      <c r="V31" s="37">
        <v>3.37</v>
      </c>
      <c r="W31" s="23">
        <v>3.5</v>
      </c>
      <c r="X31" s="30">
        <v>6.2</v>
      </c>
      <c r="Y31" s="30">
        <v>3.2</v>
      </c>
      <c r="Z31" s="54">
        <v>6.1</v>
      </c>
      <c r="AA31" s="38">
        <v>2.8</v>
      </c>
      <c r="AB31" s="38"/>
      <c r="AC31" s="38"/>
      <c r="AD31" s="38"/>
      <c r="AE31" s="38">
        <v>0.82499999999999996</v>
      </c>
      <c r="AF31" s="38"/>
      <c r="AG31" s="38"/>
      <c r="AH31" s="44">
        <f t="shared" si="4"/>
        <v>0.82499999999999996</v>
      </c>
      <c r="AI31" s="53">
        <v>60</v>
      </c>
      <c r="AJ31" s="15">
        <f t="shared" si="37"/>
        <v>60.825000000000003</v>
      </c>
      <c r="AK31" s="51">
        <f t="shared" si="22"/>
        <v>146.69499999999996</v>
      </c>
      <c r="AL31" s="96">
        <f t="shared" si="23"/>
        <v>152.99499999999998</v>
      </c>
      <c r="AM31" s="16">
        <f t="shared" si="36"/>
        <v>92.169999999999973</v>
      </c>
      <c r="AN31" s="50"/>
      <c r="AO31" s="46"/>
      <c r="AP31" s="17">
        <f t="shared" si="24"/>
        <v>152.99499999999998</v>
      </c>
      <c r="AQ31" s="18">
        <f t="shared" si="5"/>
        <v>17.426000000000016</v>
      </c>
      <c r="AR31" s="40"/>
      <c r="AS31" s="19">
        <f t="shared" si="6"/>
        <v>60.825000000000003</v>
      </c>
      <c r="AT31" s="20">
        <f t="shared" si="7"/>
        <v>103.29599999999999</v>
      </c>
      <c r="AU31" s="21">
        <f t="shared" si="8"/>
        <v>164.12099999999998</v>
      </c>
      <c r="AV31" s="47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9"/>
        <v>276</v>
      </c>
      <c r="BC31" s="43">
        <f t="shared" si="10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215.2</v>
      </c>
      <c r="BK31" s="24">
        <f t="shared" si="13"/>
        <v>103.29599999999999</v>
      </c>
      <c r="BL31" s="48">
        <f t="shared" si="14"/>
        <v>111.904</v>
      </c>
      <c r="BO31" s="129">
        <f t="shared" si="25"/>
        <v>2433</v>
      </c>
      <c r="BP31" s="129">
        <f t="shared" si="26"/>
        <v>82</v>
      </c>
      <c r="BQ31" s="129">
        <f t="shared" si="27"/>
        <v>1023</v>
      </c>
      <c r="BR31" s="129">
        <f t="shared" si="28"/>
        <v>34</v>
      </c>
      <c r="BS31" s="129">
        <f t="shared" si="29"/>
        <v>3456</v>
      </c>
      <c r="BT31" s="129">
        <f t="shared" si="30"/>
        <v>116</v>
      </c>
      <c r="BU31" s="129">
        <f t="shared" si="31"/>
        <v>6.1</v>
      </c>
      <c r="BV31" s="129">
        <f t="shared" si="32"/>
        <v>141.16999999999999</v>
      </c>
      <c r="BW31" s="129">
        <f t="shared" si="33"/>
        <v>0.82499999999999996</v>
      </c>
      <c r="BX31" s="129">
        <f t="shared" si="34"/>
        <v>141.99499999999998</v>
      </c>
      <c r="BY31" s="133">
        <f t="shared" si="35"/>
        <v>141.99499999999998</v>
      </c>
      <c r="BZ31" s="129">
        <f t="shared" si="38"/>
        <v>25.994999999999997</v>
      </c>
    </row>
    <row r="32" spans="1:78" ht="18.75">
      <c r="A32" s="143">
        <f t="shared" si="16"/>
        <v>42888</v>
      </c>
      <c r="B32" s="138" t="s">
        <v>17</v>
      </c>
      <c r="C32" s="30">
        <v>989</v>
      </c>
      <c r="D32" s="30">
        <v>925</v>
      </c>
      <c r="E32" s="30">
        <v>521</v>
      </c>
      <c r="F32" s="30">
        <v>65</v>
      </c>
      <c r="G32" s="30"/>
      <c r="H32" s="23">
        <v>17</v>
      </c>
      <c r="I32" s="33">
        <f t="shared" si="17"/>
        <v>2435</v>
      </c>
      <c r="J32" s="33">
        <f t="shared" si="18"/>
        <v>82</v>
      </c>
      <c r="K32" s="23">
        <v>421</v>
      </c>
      <c r="L32" s="14">
        <v>592</v>
      </c>
      <c r="M32" s="14">
        <v>320</v>
      </c>
      <c r="N32" s="14"/>
      <c r="O32" s="14">
        <v>14</v>
      </c>
      <c r="P32" s="14">
        <v>20</v>
      </c>
      <c r="Q32" s="14">
        <v>11</v>
      </c>
      <c r="R32" s="34"/>
      <c r="S32" s="33">
        <f t="shared" si="19"/>
        <v>1333</v>
      </c>
      <c r="T32" s="33">
        <f t="shared" si="20"/>
        <v>45</v>
      </c>
      <c r="U32" s="35">
        <f t="shared" si="21"/>
        <v>127</v>
      </c>
      <c r="V32" s="37">
        <v>3.37</v>
      </c>
      <c r="W32" s="23">
        <v>3.5</v>
      </c>
      <c r="X32" s="30">
        <v>6.2</v>
      </c>
      <c r="Y32" s="30">
        <v>3.2</v>
      </c>
      <c r="Z32" s="54">
        <v>5.9</v>
      </c>
      <c r="AA32" s="38">
        <v>2.6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53">
        <v>60</v>
      </c>
      <c r="AJ32" s="15">
        <f t="shared" si="37"/>
        <v>60.85</v>
      </c>
      <c r="AK32" s="51">
        <f t="shared" si="22"/>
        <v>146.51999999999998</v>
      </c>
      <c r="AL32" s="96">
        <f t="shared" si="23"/>
        <v>152.61999999999998</v>
      </c>
      <c r="AM32" s="16">
        <f t="shared" si="36"/>
        <v>91.769999999999982</v>
      </c>
      <c r="AN32" s="50"/>
      <c r="AO32" s="46"/>
      <c r="AP32" s="17">
        <f t="shared" si="24"/>
        <v>152.61999999999998</v>
      </c>
      <c r="AQ32" s="18">
        <f t="shared" si="5"/>
        <v>17.626000000000005</v>
      </c>
      <c r="AR32" s="40"/>
      <c r="AS32" s="19">
        <f t="shared" si="6"/>
        <v>60.85</v>
      </c>
      <c r="AT32" s="20">
        <f t="shared" si="7"/>
        <v>103.29599999999999</v>
      </c>
      <c r="AU32" s="21">
        <f t="shared" si="8"/>
        <v>164.14599999999999</v>
      </c>
      <c r="AV32" s="47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9"/>
        <v>276</v>
      </c>
      <c r="BC32" s="43">
        <f t="shared" si="10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215.2</v>
      </c>
      <c r="BK32" s="24">
        <f t="shared" si="13"/>
        <v>103.29599999999999</v>
      </c>
      <c r="BL32" s="48">
        <f t="shared" si="14"/>
        <v>111.904</v>
      </c>
      <c r="BO32" s="129">
        <f t="shared" si="25"/>
        <v>2435</v>
      </c>
      <c r="BP32" s="129">
        <f t="shared" si="26"/>
        <v>82</v>
      </c>
      <c r="BQ32" s="129">
        <f t="shared" si="27"/>
        <v>1013</v>
      </c>
      <c r="BR32" s="129">
        <f t="shared" si="28"/>
        <v>34</v>
      </c>
      <c r="BS32" s="129">
        <f t="shared" si="29"/>
        <v>3448</v>
      </c>
      <c r="BT32" s="129">
        <f t="shared" si="30"/>
        <v>116</v>
      </c>
      <c r="BU32" s="129">
        <f t="shared" si="31"/>
        <v>5.9</v>
      </c>
      <c r="BV32" s="129">
        <f t="shared" si="32"/>
        <v>140.76999999999998</v>
      </c>
      <c r="BW32" s="129">
        <f t="shared" si="33"/>
        <v>0.85</v>
      </c>
      <c r="BX32" s="129">
        <f t="shared" si="34"/>
        <v>141.61999999999998</v>
      </c>
      <c r="BY32" s="133">
        <f t="shared" si="35"/>
        <v>141.61999999999998</v>
      </c>
      <c r="BZ32" s="129">
        <f t="shared" si="38"/>
        <v>25.620000000000005</v>
      </c>
    </row>
    <row r="33" spans="1:78" ht="18.75">
      <c r="A33" s="143">
        <f t="shared" si="16"/>
        <v>42888</v>
      </c>
      <c r="B33" s="138" t="s">
        <v>46</v>
      </c>
      <c r="C33" s="30">
        <v>931</v>
      </c>
      <c r="D33" s="30">
        <v>917</v>
      </c>
      <c r="E33" s="30">
        <v>519</v>
      </c>
      <c r="F33" s="30">
        <v>64</v>
      </c>
      <c r="G33" s="30"/>
      <c r="H33" s="23">
        <v>17</v>
      </c>
      <c r="I33" s="33">
        <f t="shared" si="17"/>
        <v>2367</v>
      </c>
      <c r="J33" s="33">
        <f t="shared" si="18"/>
        <v>81</v>
      </c>
      <c r="K33" s="23">
        <v>430</v>
      </c>
      <c r="L33" s="14">
        <v>585</v>
      </c>
      <c r="M33" s="14">
        <v>320</v>
      </c>
      <c r="N33" s="14"/>
      <c r="O33" s="14">
        <v>14</v>
      </c>
      <c r="P33" s="14">
        <v>19</v>
      </c>
      <c r="Q33" s="14">
        <v>11</v>
      </c>
      <c r="R33" s="34"/>
      <c r="S33" s="33">
        <f t="shared" si="19"/>
        <v>1335</v>
      </c>
      <c r="T33" s="33">
        <f t="shared" si="20"/>
        <v>44</v>
      </c>
      <c r="U33" s="35">
        <f t="shared" si="21"/>
        <v>125</v>
      </c>
      <c r="V33" s="37">
        <v>3.37</v>
      </c>
      <c r="W33" s="23">
        <v>3.5</v>
      </c>
      <c r="X33" s="30">
        <v>6.5</v>
      </c>
      <c r="Y33" s="30">
        <v>3.2</v>
      </c>
      <c r="Z33" s="54">
        <v>5.9</v>
      </c>
      <c r="AA33" s="38">
        <v>2.6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53">
        <v>60</v>
      </c>
      <c r="AJ33" s="15">
        <f t="shared" si="37"/>
        <v>60.85</v>
      </c>
      <c r="AK33" s="51">
        <f t="shared" si="22"/>
        <v>144.82</v>
      </c>
      <c r="AL33" s="96">
        <f t="shared" si="23"/>
        <v>150.91999999999999</v>
      </c>
      <c r="AM33" s="16">
        <f t="shared" si="36"/>
        <v>90.07</v>
      </c>
      <c r="AN33" s="50"/>
      <c r="AO33" s="46"/>
      <c r="AP33" s="17">
        <f t="shared" si="24"/>
        <v>150.91999999999999</v>
      </c>
      <c r="AQ33" s="18">
        <f t="shared" si="5"/>
        <v>19.325999999999993</v>
      </c>
      <c r="AR33" s="40"/>
      <c r="AS33" s="19">
        <f t="shared" si="6"/>
        <v>60.85</v>
      </c>
      <c r="AT33" s="20">
        <f t="shared" si="7"/>
        <v>103.29599999999999</v>
      </c>
      <c r="AU33" s="21">
        <f t="shared" si="8"/>
        <v>164.14599999999999</v>
      </c>
      <c r="AV33" s="47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9"/>
        <v>276</v>
      </c>
      <c r="BC33" s="43">
        <f t="shared" si="10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215.2</v>
      </c>
      <c r="BK33" s="24">
        <f t="shared" si="13"/>
        <v>103.29599999999999</v>
      </c>
      <c r="BL33" s="48">
        <f t="shared" si="14"/>
        <v>111.904</v>
      </c>
      <c r="BO33" s="129">
        <f t="shared" si="25"/>
        <v>2367</v>
      </c>
      <c r="BP33" s="129">
        <f t="shared" si="26"/>
        <v>81</v>
      </c>
      <c r="BQ33" s="129">
        <f t="shared" si="27"/>
        <v>1015</v>
      </c>
      <c r="BR33" s="129">
        <f t="shared" si="28"/>
        <v>33</v>
      </c>
      <c r="BS33" s="129">
        <f t="shared" si="29"/>
        <v>3382</v>
      </c>
      <c r="BT33" s="129">
        <f t="shared" si="30"/>
        <v>114</v>
      </c>
      <c r="BU33" s="129">
        <f t="shared" si="31"/>
        <v>5.9</v>
      </c>
      <c r="BV33" s="129">
        <f t="shared" si="32"/>
        <v>139.07</v>
      </c>
      <c r="BW33" s="129">
        <f t="shared" si="33"/>
        <v>0.85</v>
      </c>
      <c r="BX33" s="129">
        <f t="shared" si="34"/>
        <v>139.91999999999999</v>
      </c>
      <c r="BY33" s="133">
        <f t="shared" si="35"/>
        <v>139.91999999999999</v>
      </c>
      <c r="BZ33" s="129">
        <f t="shared" si="38"/>
        <v>25.92</v>
      </c>
    </row>
    <row r="34" spans="1:78" ht="18.75">
      <c r="A34" s="143">
        <f t="shared" si="16"/>
        <v>42888</v>
      </c>
      <c r="B34" s="138" t="s">
        <v>18</v>
      </c>
      <c r="C34" s="30">
        <v>933</v>
      </c>
      <c r="D34" s="30">
        <v>914</v>
      </c>
      <c r="E34" s="41">
        <v>575</v>
      </c>
      <c r="F34" s="30">
        <v>64</v>
      </c>
      <c r="G34" s="30"/>
      <c r="H34" s="23">
        <v>19</v>
      </c>
      <c r="I34" s="33">
        <f t="shared" si="17"/>
        <v>2422</v>
      </c>
      <c r="J34" s="33">
        <f t="shared" si="18"/>
        <v>83</v>
      </c>
      <c r="K34" s="23">
        <v>424</v>
      </c>
      <c r="L34" s="14">
        <v>588</v>
      </c>
      <c r="M34" s="14">
        <v>320</v>
      </c>
      <c r="N34" s="14"/>
      <c r="O34" s="14">
        <v>14</v>
      </c>
      <c r="P34" s="14">
        <v>20</v>
      </c>
      <c r="Q34" s="14">
        <v>11</v>
      </c>
      <c r="R34" s="34"/>
      <c r="S34" s="33">
        <f t="shared" si="19"/>
        <v>1332</v>
      </c>
      <c r="T34" s="33">
        <f t="shared" si="20"/>
        <v>45</v>
      </c>
      <c r="U34" s="35">
        <f t="shared" si="21"/>
        <v>128</v>
      </c>
      <c r="V34" s="37">
        <v>3.37</v>
      </c>
      <c r="W34" s="23">
        <v>3.5</v>
      </c>
      <c r="X34" s="30">
        <v>6.5</v>
      </c>
      <c r="Y34" s="30">
        <v>3.1</v>
      </c>
      <c r="Z34" s="54">
        <v>5.7</v>
      </c>
      <c r="AA34" s="38">
        <v>2.6</v>
      </c>
      <c r="AB34" s="38"/>
      <c r="AC34" s="38"/>
      <c r="AD34" s="38"/>
      <c r="AE34" s="38">
        <v>0.85</v>
      </c>
      <c r="AF34" s="38"/>
      <c r="AG34" s="38"/>
      <c r="AH34" s="44">
        <f t="shared" si="4"/>
        <v>0.85</v>
      </c>
      <c r="AI34" s="53">
        <v>60</v>
      </c>
      <c r="AJ34" s="15">
        <f t="shared" si="37"/>
        <v>60.85</v>
      </c>
      <c r="AK34" s="51">
        <f t="shared" si="22"/>
        <v>147.51999999999998</v>
      </c>
      <c r="AL34" s="96">
        <f t="shared" si="23"/>
        <v>153.61999999999998</v>
      </c>
      <c r="AM34" s="16">
        <f t="shared" si="36"/>
        <v>92.769999999999982</v>
      </c>
      <c r="AN34" s="50"/>
      <c r="AO34" s="46"/>
      <c r="AP34" s="17">
        <f t="shared" si="24"/>
        <v>153.61999999999998</v>
      </c>
      <c r="AQ34" s="18">
        <f t="shared" si="5"/>
        <v>16.626000000000005</v>
      </c>
      <c r="AR34" s="40"/>
      <c r="AS34" s="19">
        <f t="shared" si="6"/>
        <v>60.85</v>
      </c>
      <c r="AT34" s="20">
        <f t="shared" si="7"/>
        <v>103.29599999999999</v>
      </c>
      <c r="AU34" s="21">
        <f t="shared" si="8"/>
        <v>164.14599999999999</v>
      </c>
      <c r="AV34" s="47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9"/>
        <v>276</v>
      </c>
      <c r="BC34" s="43">
        <f t="shared" si="10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215.2</v>
      </c>
      <c r="BK34" s="24">
        <f t="shared" si="13"/>
        <v>103.29599999999999</v>
      </c>
      <c r="BL34" s="48">
        <f t="shared" si="14"/>
        <v>111.904</v>
      </c>
      <c r="BO34" s="129">
        <f t="shared" si="25"/>
        <v>2422</v>
      </c>
      <c r="BP34" s="129">
        <f t="shared" si="26"/>
        <v>83</v>
      </c>
      <c r="BQ34" s="129">
        <f t="shared" si="27"/>
        <v>1012</v>
      </c>
      <c r="BR34" s="129">
        <f t="shared" si="28"/>
        <v>34</v>
      </c>
      <c r="BS34" s="129">
        <f t="shared" si="29"/>
        <v>3434</v>
      </c>
      <c r="BT34" s="129">
        <f t="shared" si="30"/>
        <v>117</v>
      </c>
      <c r="BU34" s="129">
        <f t="shared" si="31"/>
        <v>5.7</v>
      </c>
      <c r="BV34" s="129">
        <f t="shared" si="32"/>
        <v>141.76999999999998</v>
      </c>
      <c r="BW34" s="129">
        <f t="shared" si="33"/>
        <v>0.85</v>
      </c>
      <c r="BX34" s="129">
        <f t="shared" si="34"/>
        <v>142.61999999999998</v>
      </c>
      <c r="BY34" s="133">
        <f t="shared" si="35"/>
        <v>142.61999999999998</v>
      </c>
      <c r="BZ34" s="129">
        <f t="shared" si="38"/>
        <v>25.620000000000005</v>
      </c>
    </row>
    <row r="35" spans="1:78" ht="18.75">
      <c r="A35" s="143">
        <f t="shared" si="16"/>
        <v>42888</v>
      </c>
      <c r="B35" s="138" t="s">
        <v>47</v>
      </c>
      <c r="C35" s="30">
        <v>913</v>
      </c>
      <c r="D35" s="30">
        <v>893</v>
      </c>
      <c r="E35" s="41">
        <v>575</v>
      </c>
      <c r="F35" s="30">
        <v>63</v>
      </c>
      <c r="G35" s="30"/>
      <c r="H35" s="23">
        <v>19</v>
      </c>
      <c r="I35" s="33">
        <f t="shared" si="17"/>
        <v>2381</v>
      </c>
      <c r="J35" s="33">
        <f t="shared" si="18"/>
        <v>82</v>
      </c>
      <c r="K35" s="23">
        <v>423</v>
      </c>
      <c r="L35" s="14">
        <v>577</v>
      </c>
      <c r="M35" s="14">
        <v>310</v>
      </c>
      <c r="N35" s="14"/>
      <c r="O35" s="14">
        <v>14</v>
      </c>
      <c r="P35" s="14">
        <v>19</v>
      </c>
      <c r="Q35" s="14">
        <v>10</v>
      </c>
      <c r="R35" s="34"/>
      <c r="S35" s="33">
        <f t="shared" si="19"/>
        <v>1310</v>
      </c>
      <c r="T35" s="33">
        <f t="shared" si="20"/>
        <v>43</v>
      </c>
      <c r="U35" s="35">
        <f t="shared" si="21"/>
        <v>125</v>
      </c>
      <c r="V35" s="37">
        <v>3.37</v>
      </c>
      <c r="W35" s="23">
        <v>3.5</v>
      </c>
      <c r="X35" s="30">
        <v>6.5</v>
      </c>
      <c r="Y35" s="30">
        <v>3.1</v>
      </c>
      <c r="Z35" s="54">
        <v>5.7</v>
      </c>
      <c r="AA35" s="38">
        <v>2.6</v>
      </c>
      <c r="AB35" s="38"/>
      <c r="AC35" s="38"/>
      <c r="AD35" s="38"/>
      <c r="AE35" s="38">
        <v>0.85</v>
      </c>
      <c r="AF35" s="38"/>
      <c r="AG35" s="38"/>
      <c r="AH35" s="44">
        <f t="shared" si="4"/>
        <v>0.85</v>
      </c>
      <c r="AI35" s="53">
        <v>60</v>
      </c>
      <c r="AJ35" s="15">
        <f t="shared" si="37"/>
        <v>60.85</v>
      </c>
      <c r="AK35" s="51">
        <f t="shared" si="22"/>
        <v>144.51999999999998</v>
      </c>
      <c r="AL35" s="96">
        <f t="shared" si="23"/>
        <v>150.61999999999998</v>
      </c>
      <c r="AM35" s="16">
        <f t="shared" si="36"/>
        <v>89.769999999999982</v>
      </c>
      <c r="AN35" s="50"/>
      <c r="AO35" s="46"/>
      <c r="AP35" s="17">
        <f t="shared" si="24"/>
        <v>150.61999999999998</v>
      </c>
      <c r="AQ35" s="18">
        <f t="shared" si="5"/>
        <v>19.626000000000005</v>
      </c>
      <c r="AR35" s="40"/>
      <c r="AS35" s="19">
        <f t="shared" si="6"/>
        <v>60.85</v>
      </c>
      <c r="AT35" s="20">
        <f t="shared" si="7"/>
        <v>103.29599999999999</v>
      </c>
      <c r="AU35" s="21">
        <f t="shared" si="8"/>
        <v>164.14599999999999</v>
      </c>
      <c r="AV35" s="47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9"/>
        <v>276</v>
      </c>
      <c r="BC35" s="43">
        <f t="shared" si="10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215.2</v>
      </c>
      <c r="BK35" s="24">
        <f t="shared" si="13"/>
        <v>103.29599999999999</v>
      </c>
      <c r="BL35" s="48">
        <f t="shared" si="14"/>
        <v>111.904</v>
      </c>
      <c r="BO35" s="129">
        <f t="shared" si="25"/>
        <v>2381</v>
      </c>
      <c r="BP35" s="129">
        <f t="shared" si="26"/>
        <v>82</v>
      </c>
      <c r="BQ35" s="129">
        <f t="shared" si="27"/>
        <v>1000</v>
      </c>
      <c r="BR35" s="129">
        <f t="shared" si="28"/>
        <v>33</v>
      </c>
      <c r="BS35" s="129">
        <f t="shared" si="29"/>
        <v>3381</v>
      </c>
      <c r="BT35" s="129">
        <f t="shared" si="30"/>
        <v>115</v>
      </c>
      <c r="BU35" s="129">
        <f t="shared" si="31"/>
        <v>5.7</v>
      </c>
      <c r="BV35" s="129">
        <f t="shared" si="32"/>
        <v>139.76999999999998</v>
      </c>
      <c r="BW35" s="129">
        <f t="shared" si="33"/>
        <v>0.85</v>
      </c>
      <c r="BX35" s="129">
        <f t="shared" si="34"/>
        <v>140.61999999999998</v>
      </c>
      <c r="BY35" s="133">
        <f t="shared" si="35"/>
        <v>140.61999999999998</v>
      </c>
      <c r="BZ35" s="129">
        <f t="shared" si="38"/>
        <v>25.620000000000005</v>
      </c>
    </row>
    <row r="36" spans="1:78" ht="18.75">
      <c r="A36" s="143">
        <f t="shared" si="16"/>
        <v>42888</v>
      </c>
      <c r="B36" s="138" t="s">
        <v>19</v>
      </c>
      <c r="C36" s="30">
        <v>894</v>
      </c>
      <c r="D36" s="30">
        <v>899</v>
      </c>
      <c r="E36" s="41">
        <v>571</v>
      </c>
      <c r="F36" s="30">
        <v>62</v>
      </c>
      <c r="G36" s="30"/>
      <c r="H36" s="23">
        <v>19</v>
      </c>
      <c r="I36" s="33">
        <f t="shared" si="17"/>
        <v>2364</v>
      </c>
      <c r="J36" s="33">
        <f t="shared" si="18"/>
        <v>81</v>
      </c>
      <c r="K36" s="23">
        <v>407</v>
      </c>
      <c r="L36" s="14">
        <v>574</v>
      </c>
      <c r="M36" s="14">
        <v>340</v>
      </c>
      <c r="N36" s="14"/>
      <c r="O36" s="14">
        <v>13</v>
      </c>
      <c r="P36" s="14">
        <v>19</v>
      </c>
      <c r="Q36" s="14">
        <v>12</v>
      </c>
      <c r="R36" s="34"/>
      <c r="S36" s="33">
        <f t="shared" si="19"/>
        <v>1321</v>
      </c>
      <c r="T36" s="33">
        <f t="shared" si="20"/>
        <v>44</v>
      </c>
      <c r="U36" s="35">
        <f t="shared" si="21"/>
        <v>125</v>
      </c>
      <c r="V36" s="37">
        <v>3.37</v>
      </c>
      <c r="W36" s="23">
        <v>3.5</v>
      </c>
      <c r="X36" s="30">
        <v>6.2</v>
      </c>
      <c r="Y36" s="30">
        <v>3.1</v>
      </c>
      <c r="Z36" s="54">
        <v>5.9</v>
      </c>
      <c r="AA36" s="38">
        <v>2.4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60</v>
      </c>
      <c r="AJ36" s="15">
        <f t="shared" si="37"/>
        <v>60.85</v>
      </c>
      <c r="AK36" s="51">
        <f t="shared" si="22"/>
        <v>144.41999999999999</v>
      </c>
      <c r="AL36" s="96">
        <f t="shared" si="23"/>
        <v>150.32</v>
      </c>
      <c r="AM36" s="16">
        <f t="shared" si="36"/>
        <v>89.47</v>
      </c>
      <c r="AN36" s="50"/>
      <c r="AO36" s="46"/>
      <c r="AP36" s="17">
        <f t="shared" si="24"/>
        <v>150.32</v>
      </c>
      <c r="AQ36" s="18">
        <f t="shared" si="5"/>
        <v>19.725999999999999</v>
      </c>
      <c r="AR36" s="40"/>
      <c r="AS36" s="19">
        <f t="shared" si="6"/>
        <v>60.85</v>
      </c>
      <c r="AT36" s="20">
        <f t="shared" si="7"/>
        <v>103.29599999999999</v>
      </c>
      <c r="AU36" s="21">
        <f t="shared" si="8"/>
        <v>164.14599999999999</v>
      </c>
      <c r="AV36" s="47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9"/>
        <v>276</v>
      </c>
      <c r="BC36" s="43">
        <f t="shared" si="10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215.2</v>
      </c>
      <c r="BK36" s="24">
        <f t="shared" si="13"/>
        <v>103.29599999999999</v>
      </c>
      <c r="BL36" s="48">
        <f t="shared" si="14"/>
        <v>111.904</v>
      </c>
      <c r="BO36" s="129">
        <f t="shared" si="25"/>
        <v>2364</v>
      </c>
      <c r="BP36" s="129">
        <f t="shared" si="26"/>
        <v>81</v>
      </c>
      <c r="BQ36" s="129">
        <f t="shared" si="27"/>
        <v>981</v>
      </c>
      <c r="BR36" s="129">
        <f t="shared" si="28"/>
        <v>32</v>
      </c>
      <c r="BS36" s="129">
        <f t="shared" si="29"/>
        <v>3345</v>
      </c>
      <c r="BT36" s="129">
        <f t="shared" si="30"/>
        <v>113</v>
      </c>
      <c r="BU36" s="129">
        <f t="shared" si="31"/>
        <v>5.9</v>
      </c>
      <c r="BV36" s="129">
        <f t="shared" si="32"/>
        <v>137.47000000000003</v>
      </c>
      <c r="BW36" s="129">
        <f t="shared" si="33"/>
        <v>0.85</v>
      </c>
      <c r="BX36" s="129">
        <f t="shared" si="34"/>
        <v>138.32000000000002</v>
      </c>
      <c r="BY36" s="133">
        <f t="shared" si="35"/>
        <v>138.32000000000002</v>
      </c>
      <c r="BZ36" s="129">
        <f t="shared" si="38"/>
        <v>25.32</v>
      </c>
    </row>
    <row r="37" spans="1:78" ht="18.75">
      <c r="A37" s="143">
        <f t="shared" si="16"/>
        <v>42888</v>
      </c>
      <c r="B37" s="138" t="s">
        <v>48</v>
      </c>
      <c r="C37" s="30">
        <v>889</v>
      </c>
      <c r="D37" s="30">
        <v>902</v>
      </c>
      <c r="E37" s="41">
        <v>572</v>
      </c>
      <c r="F37" s="30">
        <v>63</v>
      </c>
      <c r="G37" s="30"/>
      <c r="H37" s="23">
        <v>19</v>
      </c>
      <c r="I37" s="33">
        <f t="shared" si="17"/>
        <v>2363</v>
      </c>
      <c r="J37" s="33">
        <f t="shared" si="18"/>
        <v>82</v>
      </c>
      <c r="K37" s="23">
        <v>405</v>
      </c>
      <c r="L37" s="14">
        <v>563</v>
      </c>
      <c r="M37" s="14">
        <v>340</v>
      </c>
      <c r="N37" s="14"/>
      <c r="O37" s="14">
        <v>13</v>
      </c>
      <c r="P37" s="14">
        <v>19</v>
      </c>
      <c r="Q37" s="14">
        <v>12</v>
      </c>
      <c r="R37" s="34"/>
      <c r="S37" s="33">
        <f t="shared" si="19"/>
        <v>1308</v>
      </c>
      <c r="T37" s="33">
        <f t="shared" si="20"/>
        <v>44</v>
      </c>
      <c r="U37" s="35">
        <f t="shared" si="21"/>
        <v>126</v>
      </c>
      <c r="V37" s="37">
        <v>3.37</v>
      </c>
      <c r="W37" s="23">
        <v>3.5</v>
      </c>
      <c r="X37" s="30">
        <v>6.2</v>
      </c>
      <c r="Y37" s="30">
        <v>3.1</v>
      </c>
      <c r="Z37" s="54">
        <v>5.9</v>
      </c>
      <c r="AA37" s="38">
        <v>2.4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60</v>
      </c>
      <c r="AJ37" s="15">
        <f t="shared" si="37"/>
        <v>60.85</v>
      </c>
      <c r="AK37" s="51">
        <f t="shared" si="22"/>
        <v>145.41999999999999</v>
      </c>
      <c r="AL37" s="96">
        <f t="shared" si="23"/>
        <v>151.32</v>
      </c>
      <c r="AM37" s="16">
        <f t="shared" si="36"/>
        <v>90.47</v>
      </c>
      <c r="AN37" s="50"/>
      <c r="AO37" s="46"/>
      <c r="AP37" s="17">
        <f t="shared" si="24"/>
        <v>151.32</v>
      </c>
      <c r="AQ37" s="18">
        <f t="shared" si="5"/>
        <v>18.725999999999999</v>
      </c>
      <c r="AR37" s="40"/>
      <c r="AS37" s="19">
        <f t="shared" si="6"/>
        <v>60.85</v>
      </c>
      <c r="AT37" s="20">
        <f t="shared" si="7"/>
        <v>103.29599999999999</v>
      </c>
      <c r="AU37" s="21">
        <f t="shared" si="8"/>
        <v>164.14599999999999</v>
      </c>
      <c r="AV37" s="47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9"/>
        <v>276</v>
      </c>
      <c r="BC37" s="43">
        <f t="shared" si="10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215.2</v>
      </c>
      <c r="BK37" s="24">
        <f t="shared" si="13"/>
        <v>103.29599999999999</v>
      </c>
      <c r="BL37" s="48">
        <f t="shared" si="14"/>
        <v>111.904</v>
      </c>
      <c r="BO37" s="129">
        <f t="shared" si="25"/>
        <v>2363</v>
      </c>
      <c r="BP37" s="129">
        <f t="shared" si="26"/>
        <v>82</v>
      </c>
      <c r="BQ37" s="129">
        <f t="shared" si="27"/>
        <v>968</v>
      </c>
      <c r="BR37" s="129">
        <f t="shared" si="28"/>
        <v>32</v>
      </c>
      <c r="BS37" s="129">
        <f t="shared" si="29"/>
        <v>3331</v>
      </c>
      <c r="BT37" s="129">
        <f t="shared" si="30"/>
        <v>114</v>
      </c>
      <c r="BU37" s="129">
        <f t="shared" si="31"/>
        <v>5.9</v>
      </c>
      <c r="BV37" s="129">
        <f t="shared" si="32"/>
        <v>138.47000000000003</v>
      </c>
      <c r="BW37" s="129">
        <f t="shared" si="33"/>
        <v>0.85</v>
      </c>
      <c r="BX37" s="129">
        <f t="shared" si="34"/>
        <v>139.32000000000002</v>
      </c>
      <c r="BY37" s="133">
        <f t="shared" si="35"/>
        <v>139.32000000000002</v>
      </c>
      <c r="BZ37" s="129">
        <f t="shared" si="38"/>
        <v>25.32</v>
      </c>
    </row>
    <row r="38" spans="1:78" ht="18.75">
      <c r="A38" s="143">
        <f t="shared" si="16"/>
        <v>42888</v>
      </c>
      <c r="B38" s="138" t="s">
        <v>20</v>
      </c>
      <c r="C38" s="30">
        <v>905</v>
      </c>
      <c r="D38" s="30">
        <v>874</v>
      </c>
      <c r="E38" s="41">
        <v>586</v>
      </c>
      <c r="F38" s="30">
        <v>62</v>
      </c>
      <c r="G38" s="30"/>
      <c r="H38" s="23">
        <v>20</v>
      </c>
      <c r="I38" s="33">
        <f t="shared" si="17"/>
        <v>2365</v>
      </c>
      <c r="J38" s="33">
        <f t="shared" si="18"/>
        <v>82</v>
      </c>
      <c r="K38" s="23">
        <v>432</v>
      </c>
      <c r="L38" s="14">
        <v>579</v>
      </c>
      <c r="M38" s="14">
        <v>340</v>
      </c>
      <c r="N38" s="14"/>
      <c r="O38" s="14">
        <v>14</v>
      </c>
      <c r="P38" s="14">
        <v>19</v>
      </c>
      <c r="Q38" s="14">
        <v>12</v>
      </c>
      <c r="R38" s="34"/>
      <c r="S38" s="33">
        <f t="shared" si="19"/>
        <v>1351</v>
      </c>
      <c r="T38" s="33">
        <f t="shared" si="20"/>
        <v>45</v>
      </c>
      <c r="U38" s="35">
        <f t="shared" si="21"/>
        <v>127</v>
      </c>
      <c r="V38" s="37">
        <v>3.37</v>
      </c>
      <c r="W38" s="23">
        <v>3.5</v>
      </c>
      <c r="X38" s="30">
        <v>6.2</v>
      </c>
      <c r="Y38" s="30">
        <v>3.6</v>
      </c>
      <c r="Z38" s="54">
        <v>6.2</v>
      </c>
      <c r="AA38" s="38">
        <v>2.6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60</v>
      </c>
      <c r="AJ38" s="15">
        <f t="shared" si="37"/>
        <v>60.85</v>
      </c>
      <c r="AK38" s="51">
        <f t="shared" si="22"/>
        <v>147.21999999999997</v>
      </c>
      <c r="AL38" s="96">
        <f t="shared" si="23"/>
        <v>153.31999999999996</v>
      </c>
      <c r="AM38" s="16">
        <f t="shared" si="36"/>
        <v>92.46999999999997</v>
      </c>
      <c r="AN38" s="50"/>
      <c r="AO38" s="46"/>
      <c r="AP38" s="17">
        <f t="shared" si="24"/>
        <v>153.31999999999996</v>
      </c>
      <c r="AQ38" s="18">
        <f t="shared" si="5"/>
        <v>16.926000000000016</v>
      </c>
      <c r="AR38" s="40"/>
      <c r="AS38" s="19">
        <f t="shared" si="6"/>
        <v>60.85</v>
      </c>
      <c r="AT38" s="20">
        <f t="shared" si="7"/>
        <v>103.29599999999999</v>
      </c>
      <c r="AU38" s="21">
        <f t="shared" si="8"/>
        <v>164.14599999999999</v>
      </c>
      <c r="AV38" s="47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9"/>
        <v>276</v>
      </c>
      <c r="BC38" s="43">
        <f t="shared" si="10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215.2</v>
      </c>
      <c r="BK38" s="24">
        <f t="shared" si="13"/>
        <v>103.29599999999999</v>
      </c>
      <c r="BL38" s="48">
        <f t="shared" si="14"/>
        <v>111.904</v>
      </c>
      <c r="BO38" s="129">
        <f t="shared" si="25"/>
        <v>2365</v>
      </c>
      <c r="BP38" s="129">
        <f t="shared" si="26"/>
        <v>82</v>
      </c>
      <c r="BQ38" s="129">
        <f t="shared" si="27"/>
        <v>1011</v>
      </c>
      <c r="BR38" s="129">
        <f t="shared" si="28"/>
        <v>33</v>
      </c>
      <c r="BS38" s="129">
        <f t="shared" si="29"/>
        <v>3376</v>
      </c>
      <c r="BT38" s="129">
        <f t="shared" si="30"/>
        <v>115</v>
      </c>
      <c r="BU38" s="129">
        <f t="shared" si="31"/>
        <v>6.2</v>
      </c>
      <c r="BV38" s="129">
        <f t="shared" si="32"/>
        <v>140.46999999999997</v>
      </c>
      <c r="BW38" s="129">
        <f t="shared" si="33"/>
        <v>0.85</v>
      </c>
      <c r="BX38" s="129">
        <f t="shared" si="34"/>
        <v>141.31999999999996</v>
      </c>
      <c r="BY38" s="133">
        <f t="shared" si="35"/>
        <v>141.31999999999996</v>
      </c>
      <c r="BZ38" s="129">
        <f t="shared" si="38"/>
        <v>26.320000000000004</v>
      </c>
    </row>
    <row r="39" spans="1:78" ht="18.75">
      <c r="A39" s="143">
        <f t="shared" si="16"/>
        <v>42888</v>
      </c>
      <c r="B39" s="138" t="s">
        <v>33</v>
      </c>
      <c r="C39" s="30">
        <v>924</v>
      </c>
      <c r="D39" s="30">
        <v>884</v>
      </c>
      <c r="E39" s="41">
        <v>587</v>
      </c>
      <c r="F39" s="30">
        <v>62</v>
      </c>
      <c r="G39" s="30"/>
      <c r="H39" s="23">
        <v>20</v>
      </c>
      <c r="I39" s="33">
        <f t="shared" si="17"/>
        <v>2395</v>
      </c>
      <c r="J39" s="33">
        <f t="shared" si="18"/>
        <v>82</v>
      </c>
      <c r="K39" s="23">
        <v>425</v>
      </c>
      <c r="L39" s="14">
        <v>574</v>
      </c>
      <c r="M39" s="14">
        <v>360</v>
      </c>
      <c r="N39" s="14"/>
      <c r="O39" s="14">
        <v>14</v>
      </c>
      <c r="P39" s="14">
        <v>19</v>
      </c>
      <c r="Q39" s="14">
        <v>13</v>
      </c>
      <c r="R39" s="34"/>
      <c r="S39" s="33">
        <f t="shared" si="19"/>
        <v>1359</v>
      </c>
      <c r="T39" s="33">
        <f t="shared" si="20"/>
        <v>46</v>
      </c>
      <c r="U39" s="35">
        <f t="shared" si="21"/>
        <v>128</v>
      </c>
      <c r="V39" s="37">
        <v>3.37</v>
      </c>
      <c r="W39" s="23">
        <v>3.5</v>
      </c>
      <c r="X39" s="30">
        <v>6.2</v>
      </c>
      <c r="Y39" s="30">
        <v>3.6</v>
      </c>
      <c r="Z39" s="54">
        <v>6.2</v>
      </c>
      <c r="AA39" s="38">
        <v>2.6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60</v>
      </c>
      <c r="AJ39" s="15">
        <f t="shared" si="37"/>
        <v>60.85</v>
      </c>
      <c r="AK39" s="51">
        <f t="shared" si="22"/>
        <v>148.21999999999997</v>
      </c>
      <c r="AL39" s="96">
        <f t="shared" si="23"/>
        <v>154.31999999999996</v>
      </c>
      <c r="AM39" s="16">
        <f t="shared" si="36"/>
        <v>93.46999999999997</v>
      </c>
      <c r="AN39" s="50"/>
      <c r="AO39" s="46"/>
      <c r="AP39" s="17">
        <f t="shared" si="24"/>
        <v>154.31999999999996</v>
      </c>
      <c r="AQ39" s="18">
        <f t="shared" si="5"/>
        <v>15.926000000000016</v>
      </c>
      <c r="AR39" s="40"/>
      <c r="AS39" s="19">
        <f t="shared" si="6"/>
        <v>60.85</v>
      </c>
      <c r="AT39" s="20">
        <f t="shared" si="7"/>
        <v>103.29599999999999</v>
      </c>
      <c r="AU39" s="21">
        <f t="shared" si="8"/>
        <v>164.14599999999999</v>
      </c>
      <c r="AV39" s="47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9"/>
        <v>276</v>
      </c>
      <c r="BC39" s="43">
        <f t="shared" si="10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215.2</v>
      </c>
      <c r="BK39" s="24">
        <f t="shared" si="13"/>
        <v>103.29599999999999</v>
      </c>
      <c r="BL39" s="48">
        <f t="shared" si="14"/>
        <v>111.904</v>
      </c>
      <c r="BO39" s="129">
        <f t="shared" si="25"/>
        <v>2395</v>
      </c>
      <c r="BP39" s="129">
        <f t="shared" si="26"/>
        <v>82</v>
      </c>
      <c r="BQ39" s="129">
        <f t="shared" si="27"/>
        <v>999</v>
      </c>
      <c r="BR39" s="129">
        <f t="shared" si="28"/>
        <v>33</v>
      </c>
      <c r="BS39" s="129">
        <f t="shared" si="29"/>
        <v>3394</v>
      </c>
      <c r="BT39" s="129">
        <f t="shared" si="30"/>
        <v>115</v>
      </c>
      <c r="BU39" s="129">
        <f t="shared" si="31"/>
        <v>6.2</v>
      </c>
      <c r="BV39" s="129">
        <f t="shared" si="32"/>
        <v>140.46999999999997</v>
      </c>
      <c r="BW39" s="129">
        <f t="shared" si="33"/>
        <v>0.85</v>
      </c>
      <c r="BX39" s="129">
        <f t="shared" si="34"/>
        <v>141.31999999999996</v>
      </c>
      <c r="BY39" s="133">
        <f t="shared" si="35"/>
        <v>141.31999999999996</v>
      </c>
      <c r="BZ39" s="129">
        <f t="shared" si="38"/>
        <v>26.320000000000004</v>
      </c>
    </row>
    <row r="40" spans="1:78" ht="18.75">
      <c r="A40" s="143">
        <f t="shared" si="16"/>
        <v>42888</v>
      </c>
      <c r="B40" s="138" t="s">
        <v>21</v>
      </c>
      <c r="C40" s="30">
        <v>957</v>
      </c>
      <c r="D40" s="30">
        <v>925</v>
      </c>
      <c r="E40" s="41">
        <v>585</v>
      </c>
      <c r="F40" s="30">
        <v>65</v>
      </c>
      <c r="G40" s="30"/>
      <c r="H40" s="23">
        <v>20</v>
      </c>
      <c r="I40" s="33">
        <f t="shared" si="17"/>
        <v>2467</v>
      </c>
      <c r="J40" s="33">
        <f t="shared" si="18"/>
        <v>85</v>
      </c>
      <c r="K40" s="23">
        <v>428</v>
      </c>
      <c r="L40" s="14">
        <v>581</v>
      </c>
      <c r="M40" s="14">
        <v>340</v>
      </c>
      <c r="N40" s="14"/>
      <c r="O40" s="14">
        <v>14</v>
      </c>
      <c r="P40" s="14">
        <v>19</v>
      </c>
      <c r="Q40" s="14">
        <v>12</v>
      </c>
      <c r="R40" s="34"/>
      <c r="S40" s="33">
        <f t="shared" si="19"/>
        <v>1349</v>
      </c>
      <c r="T40" s="33">
        <f t="shared" si="20"/>
        <v>45</v>
      </c>
      <c r="U40" s="35">
        <f t="shared" si="21"/>
        <v>130</v>
      </c>
      <c r="V40" s="37">
        <v>3.37</v>
      </c>
      <c r="W40" s="23">
        <v>3.5</v>
      </c>
      <c r="X40" s="30">
        <v>6.8</v>
      </c>
      <c r="Y40" s="30">
        <v>3.7</v>
      </c>
      <c r="Z40" s="54">
        <v>6.6</v>
      </c>
      <c r="AA40" s="38">
        <v>2.8</v>
      </c>
      <c r="AB40" s="38"/>
      <c r="AC40" s="38"/>
      <c r="AD40" s="38"/>
      <c r="AE40" s="38">
        <v>0.875</v>
      </c>
      <c r="AF40" s="38"/>
      <c r="AG40" s="38"/>
      <c r="AH40" s="44">
        <f t="shared" si="4"/>
        <v>0.875</v>
      </c>
      <c r="AI40" s="53">
        <v>60</v>
      </c>
      <c r="AJ40" s="15">
        <f t="shared" si="37"/>
        <v>60.875</v>
      </c>
      <c r="AK40" s="51">
        <f t="shared" si="22"/>
        <v>151.345</v>
      </c>
      <c r="AL40" s="96">
        <f t="shared" si="23"/>
        <v>157.64500000000001</v>
      </c>
      <c r="AM40" s="16">
        <f t="shared" si="36"/>
        <v>96.77000000000001</v>
      </c>
      <c r="AN40" s="50"/>
      <c r="AO40" s="46"/>
      <c r="AP40" s="17">
        <f t="shared" si="24"/>
        <v>157.64500000000001</v>
      </c>
      <c r="AQ40" s="18">
        <f t="shared" si="5"/>
        <v>12.825999999999993</v>
      </c>
      <c r="AR40" s="40"/>
      <c r="AS40" s="19">
        <f t="shared" si="6"/>
        <v>60.875</v>
      </c>
      <c r="AT40" s="20">
        <f t="shared" si="7"/>
        <v>103.29599999999999</v>
      </c>
      <c r="AU40" s="21">
        <f t="shared" si="8"/>
        <v>164.17099999999999</v>
      </c>
      <c r="AV40" s="47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9"/>
        <v>276</v>
      </c>
      <c r="BC40" s="43">
        <f t="shared" si="10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215.2</v>
      </c>
      <c r="BK40" s="24">
        <f t="shared" si="13"/>
        <v>103.29599999999999</v>
      </c>
      <c r="BL40" s="48">
        <f t="shared" si="14"/>
        <v>111.904</v>
      </c>
      <c r="BO40" s="129">
        <f t="shared" si="25"/>
        <v>2467</v>
      </c>
      <c r="BP40" s="129">
        <f t="shared" si="26"/>
        <v>85</v>
      </c>
      <c r="BQ40" s="129">
        <f t="shared" si="27"/>
        <v>1009</v>
      </c>
      <c r="BR40" s="129">
        <f t="shared" si="28"/>
        <v>33</v>
      </c>
      <c r="BS40" s="129">
        <f t="shared" si="29"/>
        <v>3476</v>
      </c>
      <c r="BT40" s="129">
        <f t="shared" si="30"/>
        <v>118</v>
      </c>
      <c r="BU40" s="129">
        <f t="shared" si="31"/>
        <v>6.6</v>
      </c>
      <c r="BV40" s="129">
        <f t="shared" si="32"/>
        <v>144.77000000000001</v>
      </c>
      <c r="BW40" s="129">
        <f t="shared" si="33"/>
        <v>0.875</v>
      </c>
      <c r="BX40" s="129">
        <f t="shared" si="34"/>
        <v>145.64500000000001</v>
      </c>
      <c r="BY40" s="133">
        <f t="shared" si="35"/>
        <v>145.64500000000001</v>
      </c>
      <c r="BZ40" s="129">
        <f t="shared" si="38"/>
        <v>27.645</v>
      </c>
    </row>
    <row r="41" spans="1:78" ht="18.75">
      <c r="A41" s="143">
        <f t="shared" si="16"/>
        <v>42888</v>
      </c>
      <c r="B41" s="138" t="s">
        <v>34</v>
      </c>
      <c r="C41" s="30">
        <v>960</v>
      </c>
      <c r="D41" s="30">
        <v>935</v>
      </c>
      <c r="E41" s="30">
        <v>587</v>
      </c>
      <c r="F41" s="30">
        <v>65</v>
      </c>
      <c r="G41" s="30"/>
      <c r="H41" s="23">
        <v>20</v>
      </c>
      <c r="I41" s="33">
        <f>C41+D41+E41</f>
        <v>2482</v>
      </c>
      <c r="J41" s="33">
        <f>F41+G41+H41</f>
        <v>85</v>
      </c>
      <c r="K41" s="30">
        <v>441</v>
      </c>
      <c r="L41" s="30">
        <v>592</v>
      </c>
      <c r="M41" s="30">
        <v>360</v>
      </c>
      <c r="N41" s="30"/>
      <c r="O41" s="30">
        <v>15</v>
      </c>
      <c r="P41" s="30">
        <v>20</v>
      </c>
      <c r="Q41" s="14">
        <v>13</v>
      </c>
      <c r="R41" s="34"/>
      <c r="S41" s="33">
        <f t="shared" si="19"/>
        <v>1393</v>
      </c>
      <c r="T41" s="33">
        <f t="shared" si="20"/>
        <v>48</v>
      </c>
      <c r="U41" s="35">
        <f t="shared" si="21"/>
        <v>133</v>
      </c>
      <c r="V41" s="37">
        <v>3.37</v>
      </c>
      <c r="W41" s="23">
        <v>3.5</v>
      </c>
      <c r="X41" s="30">
        <v>6.8</v>
      </c>
      <c r="Y41" s="30">
        <v>3.7</v>
      </c>
      <c r="Z41" s="54">
        <v>6.6</v>
      </c>
      <c r="AA41" s="38">
        <v>2.8</v>
      </c>
      <c r="AB41" s="38"/>
      <c r="AC41" s="38"/>
      <c r="AD41" s="38"/>
      <c r="AE41" s="38">
        <v>0.875</v>
      </c>
      <c r="AF41" s="38"/>
      <c r="AG41" s="38"/>
      <c r="AH41" s="44">
        <f t="shared" si="4"/>
        <v>0.875</v>
      </c>
      <c r="AI41" s="53">
        <v>60</v>
      </c>
      <c r="AJ41" s="15">
        <f t="shared" si="37"/>
        <v>60.875</v>
      </c>
      <c r="AK41" s="51">
        <f t="shared" si="22"/>
        <v>154.345</v>
      </c>
      <c r="AL41" s="96">
        <f t="shared" si="23"/>
        <v>160.64500000000001</v>
      </c>
      <c r="AM41" s="16">
        <f t="shared" si="36"/>
        <v>99.77000000000001</v>
      </c>
      <c r="AN41" s="50"/>
      <c r="AO41" s="46"/>
      <c r="AP41" s="17">
        <f t="shared" si="24"/>
        <v>160.64500000000001</v>
      </c>
      <c r="AQ41" s="18">
        <f t="shared" si="5"/>
        <v>9.8259999999999934</v>
      </c>
      <c r="AR41" s="40"/>
      <c r="AS41" s="19">
        <f t="shared" si="6"/>
        <v>60.875</v>
      </c>
      <c r="AT41" s="20">
        <f t="shared" si="7"/>
        <v>103.29599999999999</v>
      </c>
      <c r="AU41" s="21">
        <f t="shared" si="8"/>
        <v>164.17099999999999</v>
      </c>
      <c r="AV41" s="47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9"/>
        <v>276</v>
      </c>
      <c r="BC41" s="43">
        <f t="shared" si="10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215.2</v>
      </c>
      <c r="BK41" s="24">
        <f t="shared" si="13"/>
        <v>103.29599999999999</v>
      </c>
      <c r="BL41" s="48">
        <f t="shared" si="14"/>
        <v>111.904</v>
      </c>
      <c r="BO41" s="129">
        <f t="shared" si="25"/>
        <v>2482</v>
      </c>
      <c r="BP41" s="129">
        <f t="shared" si="26"/>
        <v>85</v>
      </c>
      <c r="BQ41" s="129">
        <f t="shared" si="27"/>
        <v>1033</v>
      </c>
      <c r="BR41" s="129">
        <f t="shared" si="28"/>
        <v>35</v>
      </c>
      <c r="BS41" s="129">
        <f t="shared" si="29"/>
        <v>3515</v>
      </c>
      <c r="BT41" s="129">
        <f t="shared" si="30"/>
        <v>120</v>
      </c>
      <c r="BU41" s="129">
        <f t="shared" si="31"/>
        <v>6.6</v>
      </c>
      <c r="BV41" s="129">
        <f t="shared" si="32"/>
        <v>146.77000000000001</v>
      </c>
      <c r="BW41" s="129">
        <f t="shared" si="33"/>
        <v>0.875</v>
      </c>
      <c r="BX41" s="129">
        <f t="shared" si="34"/>
        <v>147.64500000000001</v>
      </c>
      <c r="BY41" s="133">
        <f t="shared" si="35"/>
        <v>147.64500000000001</v>
      </c>
      <c r="BZ41" s="129">
        <f t="shared" si="38"/>
        <v>27.645</v>
      </c>
    </row>
    <row r="42" spans="1:78" ht="18.75">
      <c r="A42" s="143">
        <f t="shared" si="16"/>
        <v>42888</v>
      </c>
      <c r="B42" s="138" t="s">
        <v>22</v>
      </c>
      <c r="C42" s="30">
        <v>955</v>
      </c>
      <c r="D42" s="30">
        <v>945</v>
      </c>
      <c r="E42" s="41">
        <v>587</v>
      </c>
      <c r="F42" s="30">
        <v>65</v>
      </c>
      <c r="G42" s="30"/>
      <c r="H42" s="23">
        <v>20</v>
      </c>
      <c r="I42" s="33">
        <f>C42+D42+E42</f>
        <v>2487</v>
      </c>
      <c r="J42" s="33">
        <f>F42+G42+H42</f>
        <v>85</v>
      </c>
      <c r="K42" s="23">
        <v>444</v>
      </c>
      <c r="L42" s="14">
        <v>570</v>
      </c>
      <c r="M42" s="14">
        <v>330</v>
      </c>
      <c r="N42" s="14"/>
      <c r="O42" s="14">
        <v>15</v>
      </c>
      <c r="P42" s="14">
        <v>19</v>
      </c>
      <c r="Q42" s="14">
        <v>12</v>
      </c>
      <c r="R42" s="34"/>
      <c r="S42" s="33">
        <f t="shared" si="19"/>
        <v>1344</v>
      </c>
      <c r="T42" s="33">
        <f t="shared" si="20"/>
        <v>46</v>
      </c>
      <c r="U42" s="35">
        <f t="shared" si="21"/>
        <v>131</v>
      </c>
      <c r="V42" s="37">
        <v>3.98</v>
      </c>
      <c r="W42" s="23">
        <v>3.5</v>
      </c>
      <c r="X42" s="30">
        <v>7</v>
      </c>
      <c r="Y42" s="30">
        <v>3.9</v>
      </c>
      <c r="Z42" s="54">
        <v>6.9</v>
      </c>
      <c r="AA42" s="38">
        <v>3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60</v>
      </c>
      <c r="AJ42" s="15">
        <f t="shared" si="37"/>
        <v>60.85</v>
      </c>
      <c r="AK42" s="51">
        <f t="shared" si="22"/>
        <v>153.63</v>
      </c>
      <c r="AL42" s="96">
        <f t="shared" si="23"/>
        <v>160.13</v>
      </c>
      <c r="AM42" s="16">
        <f t="shared" si="36"/>
        <v>99.28</v>
      </c>
      <c r="AN42" s="50"/>
      <c r="AO42" s="46"/>
      <c r="AP42" s="17">
        <f t="shared" si="24"/>
        <v>160.13</v>
      </c>
      <c r="AQ42" s="18">
        <f t="shared" si="5"/>
        <v>10.515999999999991</v>
      </c>
      <c r="AR42" s="40"/>
      <c r="AS42" s="19">
        <f t="shared" si="6"/>
        <v>60.85</v>
      </c>
      <c r="AT42" s="20">
        <f t="shared" si="7"/>
        <v>103.29599999999999</v>
      </c>
      <c r="AU42" s="21">
        <f t="shared" si="8"/>
        <v>164.14599999999999</v>
      </c>
      <c r="AV42" s="47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9"/>
        <v>276</v>
      </c>
      <c r="BC42" s="43">
        <f t="shared" si="10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215.2</v>
      </c>
      <c r="BK42" s="24">
        <f t="shared" si="13"/>
        <v>103.29599999999999</v>
      </c>
      <c r="BL42" s="48">
        <f t="shared" si="14"/>
        <v>111.904</v>
      </c>
      <c r="BO42" s="129">
        <f t="shared" si="25"/>
        <v>2487</v>
      </c>
      <c r="BP42" s="129">
        <f t="shared" si="26"/>
        <v>85</v>
      </c>
      <c r="BQ42" s="129">
        <f t="shared" si="27"/>
        <v>1014</v>
      </c>
      <c r="BR42" s="129">
        <f t="shared" si="28"/>
        <v>34</v>
      </c>
      <c r="BS42" s="129">
        <f t="shared" si="29"/>
        <v>3501</v>
      </c>
      <c r="BT42" s="129">
        <f t="shared" si="30"/>
        <v>119</v>
      </c>
      <c r="BU42" s="129">
        <f t="shared" si="31"/>
        <v>6.9</v>
      </c>
      <c r="BV42" s="129">
        <f t="shared" si="32"/>
        <v>147.28000000000003</v>
      </c>
      <c r="BW42" s="129">
        <f t="shared" si="33"/>
        <v>0.85</v>
      </c>
      <c r="BX42" s="129">
        <f t="shared" si="34"/>
        <v>148.13000000000002</v>
      </c>
      <c r="BY42" s="133">
        <f t="shared" si="35"/>
        <v>148.13000000000002</v>
      </c>
      <c r="BZ42" s="129">
        <f t="shared" si="38"/>
        <v>29.130000000000003</v>
      </c>
    </row>
    <row r="43" spans="1:78" ht="18.75">
      <c r="A43" s="143">
        <f t="shared" si="16"/>
        <v>42888</v>
      </c>
      <c r="B43" s="138" t="s">
        <v>49</v>
      </c>
      <c r="C43" s="30">
        <v>953</v>
      </c>
      <c r="D43" s="30">
        <v>941</v>
      </c>
      <c r="E43" s="41">
        <v>583</v>
      </c>
      <c r="F43" s="30">
        <v>65</v>
      </c>
      <c r="G43" s="30"/>
      <c r="H43" s="23">
        <v>19</v>
      </c>
      <c r="I43" s="33">
        <f>C43+D43+E43</f>
        <v>2477</v>
      </c>
      <c r="J43" s="33">
        <f>F43+G43+H43</f>
        <v>84</v>
      </c>
      <c r="K43" s="23">
        <v>438</v>
      </c>
      <c r="L43" s="14">
        <v>560</v>
      </c>
      <c r="M43" s="14">
        <v>330</v>
      </c>
      <c r="N43" s="14"/>
      <c r="O43" s="14">
        <v>14</v>
      </c>
      <c r="P43" s="14">
        <v>19</v>
      </c>
      <c r="Q43" s="14">
        <v>12</v>
      </c>
      <c r="R43" s="34"/>
      <c r="S43" s="33">
        <f t="shared" si="19"/>
        <v>1328</v>
      </c>
      <c r="T43" s="33">
        <f t="shared" si="20"/>
        <v>45</v>
      </c>
      <c r="U43" s="35">
        <f t="shared" si="21"/>
        <v>129</v>
      </c>
      <c r="V43" s="37">
        <v>3.98</v>
      </c>
      <c r="W43" s="23">
        <v>3.5</v>
      </c>
      <c r="X43" s="30">
        <v>7</v>
      </c>
      <c r="Y43" s="30">
        <v>3.9</v>
      </c>
      <c r="Z43" s="54">
        <v>6.9</v>
      </c>
      <c r="AA43" s="38">
        <v>3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60</v>
      </c>
      <c r="AJ43" s="15">
        <f t="shared" si="37"/>
        <v>60.85</v>
      </c>
      <c r="AK43" s="51">
        <f t="shared" si="22"/>
        <v>151.63</v>
      </c>
      <c r="AL43" s="96">
        <f t="shared" si="23"/>
        <v>158.13</v>
      </c>
      <c r="AM43" s="16">
        <f t="shared" si="36"/>
        <v>97.28</v>
      </c>
      <c r="AN43" s="50"/>
      <c r="AO43" s="46"/>
      <c r="AP43" s="17">
        <f t="shared" si="24"/>
        <v>158.13</v>
      </c>
      <c r="AQ43" s="18">
        <f t="shared" si="5"/>
        <v>12.515999999999991</v>
      </c>
      <c r="AR43" s="40"/>
      <c r="AS43" s="19">
        <f t="shared" si="6"/>
        <v>60.85</v>
      </c>
      <c r="AT43" s="20">
        <f t="shared" si="7"/>
        <v>103.29599999999999</v>
      </c>
      <c r="AU43" s="21">
        <f t="shared" si="8"/>
        <v>164.14599999999999</v>
      </c>
      <c r="AV43" s="47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9"/>
        <v>276</v>
      </c>
      <c r="BC43" s="43">
        <f t="shared" si="10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215.2</v>
      </c>
      <c r="BK43" s="24">
        <f t="shared" si="13"/>
        <v>103.29599999999999</v>
      </c>
      <c r="BL43" s="48">
        <f t="shared" si="14"/>
        <v>111.904</v>
      </c>
      <c r="BO43" s="129">
        <f t="shared" si="25"/>
        <v>2477</v>
      </c>
      <c r="BP43" s="129">
        <f t="shared" si="26"/>
        <v>84</v>
      </c>
      <c r="BQ43" s="129">
        <f t="shared" si="27"/>
        <v>998</v>
      </c>
      <c r="BR43" s="129">
        <f t="shared" si="28"/>
        <v>33</v>
      </c>
      <c r="BS43" s="129">
        <f t="shared" si="29"/>
        <v>3475</v>
      </c>
      <c r="BT43" s="129">
        <f t="shared" si="30"/>
        <v>117</v>
      </c>
      <c r="BU43" s="129">
        <f t="shared" si="31"/>
        <v>6.9</v>
      </c>
      <c r="BV43" s="129">
        <f t="shared" si="32"/>
        <v>145.28000000000003</v>
      </c>
      <c r="BW43" s="129">
        <f t="shared" si="33"/>
        <v>0.85</v>
      </c>
      <c r="BX43" s="129">
        <f t="shared" si="34"/>
        <v>146.13000000000002</v>
      </c>
      <c r="BY43" s="133">
        <f t="shared" si="35"/>
        <v>146.13000000000002</v>
      </c>
      <c r="BZ43" s="129">
        <f t="shared" si="38"/>
        <v>29.130000000000003</v>
      </c>
    </row>
    <row r="44" spans="1:78" ht="18.75">
      <c r="A44" s="143">
        <f t="shared" si="16"/>
        <v>42888</v>
      </c>
      <c r="B44" s="138" t="s">
        <v>23</v>
      </c>
      <c r="C44" s="30">
        <v>916</v>
      </c>
      <c r="D44" s="30">
        <v>916</v>
      </c>
      <c r="E44" s="41">
        <v>564</v>
      </c>
      <c r="F44" s="30">
        <v>64</v>
      </c>
      <c r="G44" s="30"/>
      <c r="H44" s="23">
        <v>19</v>
      </c>
      <c r="I44" s="33">
        <f>C44+D44+E44</f>
        <v>2396</v>
      </c>
      <c r="J44" s="33">
        <f>F44+G44+H44</f>
        <v>83</v>
      </c>
      <c r="K44" s="23">
        <v>431</v>
      </c>
      <c r="L44" s="14">
        <v>540</v>
      </c>
      <c r="M44" s="14">
        <v>340</v>
      </c>
      <c r="N44" s="14"/>
      <c r="O44" s="14">
        <v>14</v>
      </c>
      <c r="P44" s="14">
        <v>18</v>
      </c>
      <c r="Q44" s="14">
        <v>11</v>
      </c>
      <c r="R44" s="34"/>
      <c r="S44" s="33">
        <f t="shared" si="19"/>
        <v>1311</v>
      </c>
      <c r="T44" s="33">
        <f t="shared" si="20"/>
        <v>43</v>
      </c>
      <c r="U44" s="35">
        <f t="shared" si="21"/>
        <v>126</v>
      </c>
      <c r="V44" s="37">
        <v>3.98</v>
      </c>
      <c r="W44" s="23">
        <v>3.5</v>
      </c>
      <c r="X44" s="30">
        <v>7</v>
      </c>
      <c r="Y44" s="30">
        <v>3.6</v>
      </c>
      <c r="Z44" s="54">
        <v>7.2</v>
      </c>
      <c r="AA44" s="38">
        <v>3</v>
      </c>
      <c r="AB44" s="38"/>
      <c r="AC44" s="38"/>
      <c r="AD44" s="38"/>
      <c r="AE44" s="38">
        <v>0.9</v>
      </c>
      <c r="AF44" s="38"/>
      <c r="AG44" s="38"/>
      <c r="AH44" s="44">
        <f t="shared" si="4"/>
        <v>0.9</v>
      </c>
      <c r="AI44" s="53">
        <v>60</v>
      </c>
      <c r="AJ44" s="15">
        <f t="shared" si="37"/>
        <v>60.9</v>
      </c>
      <c r="AK44" s="51">
        <f t="shared" si="22"/>
        <v>148.67999999999998</v>
      </c>
      <c r="AL44" s="96">
        <f t="shared" si="23"/>
        <v>155.17999999999998</v>
      </c>
      <c r="AM44" s="16">
        <f t="shared" si="36"/>
        <v>94.279999999999973</v>
      </c>
      <c r="AN44" s="50"/>
      <c r="AO44" s="46"/>
      <c r="AP44" s="17">
        <f t="shared" si="24"/>
        <v>155.17999999999998</v>
      </c>
      <c r="AQ44" s="18">
        <f t="shared" si="5"/>
        <v>15.51600000000002</v>
      </c>
      <c r="AR44" s="40"/>
      <c r="AS44" s="19">
        <f t="shared" si="6"/>
        <v>60.9</v>
      </c>
      <c r="AT44" s="20">
        <f t="shared" si="7"/>
        <v>103.29599999999999</v>
      </c>
      <c r="AU44" s="21">
        <f t="shared" si="8"/>
        <v>164.196</v>
      </c>
      <c r="AV44" s="47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9"/>
        <v>276</v>
      </c>
      <c r="BC44" s="43">
        <f t="shared" si="10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215.2</v>
      </c>
      <c r="BK44" s="24">
        <f t="shared" si="13"/>
        <v>103.29599999999999</v>
      </c>
      <c r="BL44" s="48">
        <f t="shared" si="14"/>
        <v>111.904</v>
      </c>
      <c r="BO44" s="129">
        <f t="shared" si="25"/>
        <v>2396</v>
      </c>
      <c r="BP44" s="129">
        <f t="shared" si="26"/>
        <v>83</v>
      </c>
      <c r="BQ44" s="129">
        <f t="shared" si="27"/>
        <v>971</v>
      </c>
      <c r="BR44" s="129">
        <f t="shared" si="28"/>
        <v>32</v>
      </c>
      <c r="BS44" s="129">
        <f t="shared" si="29"/>
        <v>3367</v>
      </c>
      <c r="BT44" s="129">
        <f t="shared" si="30"/>
        <v>115</v>
      </c>
      <c r="BU44" s="129">
        <f t="shared" si="31"/>
        <v>7.2</v>
      </c>
      <c r="BV44" s="129">
        <f t="shared" si="32"/>
        <v>143.28</v>
      </c>
      <c r="BW44" s="129">
        <f t="shared" si="33"/>
        <v>0.9</v>
      </c>
      <c r="BX44" s="129">
        <f t="shared" si="34"/>
        <v>144.18</v>
      </c>
      <c r="BY44" s="133">
        <f t="shared" si="35"/>
        <v>144.18</v>
      </c>
      <c r="BZ44" s="129">
        <f t="shared" si="38"/>
        <v>29.18</v>
      </c>
    </row>
    <row r="45" spans="1:78" ht="18.75">
      <c r="A45" s="143">
        <f t="shared" si="16"/>
        <v>42888</v>
      </c>
      <c r="B45" s="138" t="s">
        <v>50</v>
      </c>
      <c r="C45" s="30">
        <v>880</v>
      </c>
      <c r="D45" s="30">
        <v>893</v>
      </c>
      <c r="E45" s="41">
        <v>547</v>
      </c>
      <c r="F45" s="30">
        <v>61</v>
      </c>
      <c r="G45" s="30"/>
      <c r="H45" s="23">
        <v>18</v>
      </c>
      <c r="I45" s="33">
        <f>C45+D45+E45</f>
        <v>2320</v>
      </c>
      <c r="J45" s="33">
        <f>F45+G45+H45</f>
        <v>79</v>
      </c>
      <c r="K45" s="23">
        <v>427</v>
      </c>
      <c r="L45" s="14">
        <v>517</v>
      </c>
      <c r="M45" s="14">
        <v>290</v>
      </c>
      <c r="N45" s="14"/>
      <c r="O45" s="14">
        <v>14</v>
      </c>
      <c r="P45" s="14">
        <v>17</v>
      </c>
      <c r="Q45" s="14">
        <v>10</v>
      </c>
      <c r="R45" s="34"/>
      <c r="S45" s="33">
        <f t="shared" si="19"/>
        <v>1234</v>
      </c>
      <c r="T45" s="33">
        <f t="shared" si="20"/>
        <v>41</v>
      </c>
      <c r="U45" s="35">
        <f t="shared" si="21"/>
        <v>120</v>
      </c>
      <c r="V45" s="37">
        <v>3.98</v>
      </c>
      <c r="W45" s="23">
        <v>3.5</v>
      </c>
      <c r="X45" s="30">
        <v>6.5</v>
      </c>
      <c r="Y45" s="30">
        <v>3.6</v>
      </c>
      <c r="Z45" s="54">
        <v>7.2</v>
      </c>
      <c r="AA45" s="38">
        <v>3</v>
      </c>
      <c r="AB45" s="38"/>
      <c r="AC45" s="38"/>
      <c r="AD45" s="38"/>
      <c r="AE45" s="38">
        <v>0.9</v>
      </c>
      <c r="AF45" s="38"/>
      <c r="AG45" s="38"/>
      <c r="AH45" s="44">
        <f t="shared" si="4"/>
        <v>0.9</v>
      </c>
      <c r="AI45" s="53">
        <v>60</v>
      </c>
      <c r="AJ45" s="15">
        <f t="shared" si="37"/>
        <v>60.9</v>
      </c>
      <c r="AK45" s="51">
        <f t="shared" si="22"/>
        <v>142.18</v>
      </c>
      <c r="AL45" s="96">
        <f t="shared" si="23"/>
        <v>148.68</v>
      </c>
      <c r="AM45" s="16">
        <f t="shared" si="36"/>
        <v>87.78</v>
      </c>
      <c r="AN45" s="50"/>
      <c r="AO45" s="46"/>
      <c r="AP45" s="17">
        <f t="shared" si="24"/>
        <v>148.68</v>
      </c>
      <c r="AQ45" s="18">
        <f t="shared" si="5"/>
        <v>22.015999999999991</v>
      </c>
      <c r="AR45" s="40"/>
      <c r="AS45" s="19">
        <f t="shared" si="6"/>
        <v>60.9</v>
      </c>
      <c r="AT45" s="20">
        <f t="shared" si="7"/>
        <v>103.29599999999999</v>
      </c>
      <c r="AU45" s="21">
        <f t="shared" si="8"/>
        <v>164.196</v>
      </c>
      <c r="AV45" s="47"/>
      <c r="AW45" s="19">
        <v>40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9"/>
        <v>276</v>
      </c>
      <c r="BC45" s="43">
        <f t="shared" si="10"/>
        <v>262.2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215.2</v>
      </c>
      <c r="BK45" s="24">
        <f t="shared" si="13"/>
        <v>103.29599999999999</v>
      </c>
      <c r="BL45" s="48">
        <f t="shared" si="14"/>
        <v>111.904</v>
      </c>
      <c r="BO45" s="129">
        <f t="shared" si="25"/>
        <v>2320</v>
      </c>
      <c r="BP45" s="129">
        <f t="shared" si="26"/>
        <v>79</v>
      </c>
      <c r="BQ45" s="129">
        <f t="shared" si="27"/>
        <v>944</v>
      </c>
      <c r="BR45" s="129">
        <f t="shared" si="28"/>
        <v>31</v>
      </c>
      <c r="BS45" s="129">
        <f t="shared" si="29"/>
        <v>3264</v>
      </c>
      <c r="BT45" s="129">
        <f t="shared" si="30"/>
        <v>110</v>
      </c>
      <c r="BU45" s="129">
        <f t="shared" si="31"/>
        <v>7.2</v>
      </c>
      <c r="BV45" s="129">
        <f t="shared" si="32"/>
        <v>137.78</v>
      </c>
      <c r="BW45" s="129">
        <f t="shared" si="33"/>
        <v>0.9</v>
      </c>
      <c r="BX45" s="129">
        <f t="shared" si="34"/>
        <v>138.68</v>
      </c>
      <c r="BY45" s="133">
        <f t="shared" si="35"/>
        <v>138.68</v>
      </c>
      <c r="BZ45" s="129">
        <f t="shared" si="38"/>
        <v>28.68</v>
      </c>
    </row>
    <row r="46" spans="1:78" ht="18.75">
      <c r="A46" s="143">
        <f t="shared" si="16"/>
        <v>42888</v>
      </c>
      <c r="B46" s="138" t="s">
        <v>24</v>
      </c>
      <c r="C46" s="30">
        <v>874</v>
      </c>
      <c r="D46" s="30">
        <v>912</v>
      </c>
      <c r="E46" s="30">
        <v>568</v>
      </c>
      <c r="F46" s="30">
        <v>62</v>
      </c>
      <c r="G46" s="30"/>
      <c r="H46" s="23">
        <v>19</v>
      </c>
      <c r="I46" s="33">
        <f t="shared" si="17"/>
        <v>2354</v>
      </c>
      <c r="J46" s="33">
        <f t="shared" si="18"/>
        <v>81</v>
      </c>
      <c r="K46" s="23">
        <v>449</v>
      </c>
      <c r="L46" s="14">
        <v>525</v>
      </c>
      <c r="M46" s="14">
        <v>280</v>
      </c>
      <c r="N46" s="14"/>
      <c r="O46" s="14">
        <v>15</v>
      </c>
      <c r="P46" s="14">
        <v>18</v>
      </c>
      <c r="Q46" s="14">
        <v>10</v>
      </c>
      <c r="R46" s="34"/>
      <c r="S46" s="33">
        <f t="shared" si="19"/>
        <v>1254</v>
      </c>
      <c r="T46" s="33">
        <f t="shared" si="20"/>
        <v>43</v>
      </c>
      <c r="U46" s="35">
        <f t="shared" si="21"/>
        <v>124</v>
      </c>
      <c r="V46" s="23">
        <v>3.58</v>
      </c>
      <c r="W46" s="23">
        <v>3.5</v>
      </c>
      <c r="X46" s="30">
        <v>7</v>
      </c>
      <c r="Y46" s="30">
        <v>3.7</v>
      </c>
      <c r="Z46" s="30">
        <v>6.6</v>
      </c>
      <c r="AA46" s="38">
        <v>2.8</v>
      </c>
      <c r="AB46" s="38"/>
      <c r="AC46" s="38"/>
      <c r="AD46" s="38"/>
      <c r="AE46" s="38">
        <v>0.9</v>
      </c>
      <c r="AF46" s="38"/>
      <c r="AG46" s="38"/>
      <c r="AH46" s="44">
        <f t="shared" si="4"/>
        <v>0.9</v>
      </c>
      <c r="AI46" s="53">
        <v>60</v>
      </c>
      <c r="AJ46" s="15">
        <f t="shared" si="37"/>
        <v>60.9</v>
      </c>
      <c r="AK46" s="51">
        <f t="shared" si="22"/>
        <v>145.77999999999997</v>
      </c>
      <c r="AL46" s="96">
        <f t="shared" si="23"/>
        <v>152.07999999999998</v>
      </c>
      <c r="AM46" s="16">
        <f t="shared" si="36"/>
        <v>91.179999999999978</v>
      </c>
      <c r="AN46" s="50"/>
      <c r="AO46" s="46"/>
      <c r="AP46" s="17">
        <f t="shared" si="24"/>
        <v>152.07999999999998</v>
      </c>
      <c r="AQ46" s="18">
        <f t="shared" si="5"/>
        <v>19.328000000000003</v>
      </c>
      <c r="AR46" s="40"/>
      <c r="AS46" s="19">
        <f t="shared" si="6"/>
        <v>60.9</v>
      </c>
      <c r="AT46" s="20">
        <f t="shared" si="7"/>
        <v>104.20799999999998</v>
      </c>
      <c r="AU46" s="21">
        <f t="shared" si="8"/>
        <v>165.10799999999998</v>
      </c>
      <c r="AV46" s="47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2">
        <f t="shared" si="9"/>
        <v>278</v>
      </c>
      <c r="BC46" s="43">
        <f t="shared" si="10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217.09999999999997</v>
      </c>
      <c r="BK46" s="24">
        <f t="shared" si="13"/>
        <v>104.20799999999998</v>
      </c>
      <c r="BL46" s="48">
        <f t="shared" si="14"/>
        <v>112.89199999999998</v>
      </c>
      <c r="BO46" s="129">
        <f t="shared" si="25"/>
        <v>2354</v>
      </c>
      <c r="BP46" s="129">
        <f t="shared" si="26"/>
        <v>81</v>
      </c>
      <c r="BQ46" s="129">
        <f t="shared" si="27"/>
        <v>974</v>
      </c>
      <c r="BR46" s="129">
        <f t="shared" si="28"/>
        <v>33</v>
      </c>
      <c r="BS46" s="129">
        <f t="shared" si="29"/>
        <v>3328</v>
      </c>
      <c r="BT46" s="129">
        <f t="shared" si="30"/>
        <v>114</v>
      </c>
      <c r="BU46" s="129">
        <f t="shared" si="31"/>
        <v>6.6</v>
      </c>
      <c r="BV46" s="129">
        <f t="shared" si="32"/>
        <v>141.17999999999998</v>
      </c>
      <c r="BW46" s="129">
        <f t="shared" si="33"/>
        <v>0.9</v>
      </c>
      <c r="BX46" s="129">
        <f t="shared" si="34"/>
        <v>142.07999999999998</v>
      </c>
      <c r="BY46" s="133">
        <f t="shared" si="35"/>
        <v>142.07999999999998</v>
      </c>
      <c r="BZ46" s="129">
        <f t="shared" si="38"/>
        <v>28.080000000000002</v>
      </c>
    </row>
    <row r="47" spans="1:78" ht="18.75">
      <c r="A47" s="143">
        <f t="shared" si="16"/>
        <v>42888</v>
      </c>
      <c r="B47" s="138" t="s">
        <v>35</v>
      </c>
      <c r="C47" s="30">
        <v>911</v>
      </c>
      <c r="D47" s="30">
        <v>943</v>
      </c>
      <c r="E47" s="30">
        <v>602</v>
      </c>
      <c r="F47" s="30">
        <v>63</v>
      </c>
      <c r="G47" s="30"/>
      <c r="H47" s="23">
        <v>20</v>
      </c>
      <c r="I47" s="33">
        <f t="shared" si="17"/>
        <v>2456</v>
      </c>
      <c r="J47" s="33">
        <f t="shared" si="18"/>
        <v>83</v>
      </c>
      <c r="K47" s="23">
        <v>467</v>
      </c>
      <c r="L47" s="14">
        <v>528</v>
      </c>
      <c r="M47" s="14">
        <v>300</v>
      </c>
      <c r="N47" s="14"/>
      <c r="O47" s="14">
        <v>15</v>
      </c>
      <c r="P47" s="14">
        <v>18</v>
      </c>
      <c r="Q47" s="14">
        <v>10</v>
      </c>
      <c r="R47" s="34"/>
      <c r="S47" s="33">
        <f t="shared" si="19"/>
        <v>1295</v>
      </c>
      <c r="T47" s="33">
        <f t="shared" si="20"/>
        <v>43</v>
      </c>
      <c r="U47" s="35">
        <f t="shared" si="21"/>
        <v>126</v>
      </c>
      <c r="V47" s="23">
        <v>3.58</v>
      </c>
      <c r="W47" s="23">
        <v>3.5</v>
      </c>
      <c r="X47" s="30">
        <v>7</v>
      </c>
      <c r="Y47" s="30">
        <v>3.7</v>
      </c>
      <c r="Z47" s="30">
        <v>6.6</v>
      </c>
      <c r="AA47" s="38">
        <v>2.8</v>
      </c>
      <c r="AB47" s="38"/>
      <c r="AC47" s="38"/>
      <c r="AD47" s="38"/>
      <c r="AE47" s="38">
        <v>0.9</v>
      </c>
      <c r="AF47" s="38"/>
      <c r="AG47" s="38"/>
      <c r="AH47" s="44">
        <f t="shared" si="4"/>
        <v>0.9</v>
      </c>
      <c r="AI47" s="53">
        <v>60</v>
      </c>
      <c r="AJ47" s="15">
        <f t="shared" si="37"/>
        <v>60.9</v>
      </c>
      <c r="AK47" s="51">
        <f t="shared" si="22"/>
        <v>147.78</v>
      </c>
      <c r="AL47" s="96">
        <f t="shared" si="23"/>
        <v>154.08000000000001</v>
      </c>
      <c r="AM47" s="16">
        <f t="shared" si="36"/>
        <v>93.18</v>
      </c>
      <c r="AN47" s="50"/>
      <c r="AO47" s="46"/>
      <c r="AP47" s="17">
        <f t="shared" si="24"/>
        <v>154.08000000000001</v>
      </c>
      <c r="AQ47" s="18">
        <f t="shared" si="5"/>
        <v>17.327999999999975</v>
      </c>
      <c r="AR47" s="40"/>
      <c r="AS47" s="19">
        <f t="shared" si="6"/>
        <v>60.9</v>
      </c>
      <c r="AT47" s="20">
        <f t="shared" si="7"/>
        <v>104.20799999999998</v>
      </c>
      <c r="AU47" s="21">
        <f t="shared" si="8"/>
        <v>165.10799999999998</v>
      </c>
      <c r="AV47" s="47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2">
        <f t="shared" si="9"/>
        <v>278</v>
      </c>
      <c r="BC47" s="43">
        <f t="shared" si="10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217.09999999999997</v>
      </c>
      <c r="BK47" s="24">
        <f t="shared" si="13"/>
        <v>104.20799999999998</v>
      </c>
      <c r="BL47" s="48">
        <f t="shared" si="14"/>
        <v>112.89199999999998</v>
      </c>
      <c r="BO47" s="129">
        <f t="shared" si="25"/>
        <v>2456</v>
      </c>
      <c r="BP47" s="129">
        <f t="shared" si="26"/>
        <v>83</v>
      </c>
      <c r="BQ47" s="129">
        <f t="shared" si="27"/>
        <v>995</v>
      </c>
      <c r="BR47" s="129">
        <f t="shared" si="28"/>
        <v>33</v>
      </c>
      <c r="BS47" s="129">
        <f t="shared" si="29"/>
        <v>3451</v>
      </c>
      <c r="BT47" s="129">
        <f t="shared" si="30"/>
        <v>116</v>
      </c>
      <c r="BU47" s="129">
        <f t="shared" si="31"/>
        <v>6.6</v>
      </c>
      <c r="BV47" s="129">
        <f t="shared" si="32"/>
        <v>143.17999999999998</v>
      </c>
      <c r="BW47" s="129">
        <f t="shared" si="33"/>
        <v>0.9</v>
      </c>
      <c r="BX47" s="129">
        <f t="shared" si="34"/>
        <v>144.07999999999998</v>
      </c>
      <c r="BY47" s="133">
        <f t="shared" si="35"/>
        <v>144.07999999999998</v>
      </c>
      <c r="BZ47" s="129">
        <f t="shared" si="38"/>
        <v>28.080000000000002</v>
      </c>
    </row>
    <row r="48" spans="1:78" ht="18.75">
      <c r="A48" s="143">
        <f t="shared" si="16"/>
        <v>42888</v>
      </c>
      <c r="B48" s="138" t="s">
        <v>36</v>
      </c>
      <c r="C48" s="30">
        <v>945</v>
      </c>
      <c r="D48" s="30">
        <v>960</v>
      </c>
      <c r="E48" s="30">
        <v>633</v>
      </c>
      <c r="F48" s="30">
        <v>66</v>
      </c>
      <c r="G48" s="30"/>
      <c r="H48" s="23">
        <v>21</v>
      </c>
      <c r="I48" s="33">
        <f>C48+D48+E48</f>
        <v>2538</v>
      </c>
      <c r="J48" s="33">
        <f>F48+G48+H48</f>
        <v>87</v>
      </c>
      <c r="K48" s="23">
        <v>494</v>
      </c>
      <c r="L48" s="14">
        <v>536</v>
      </c>
      <c r="M48" s="14">
        <v>290</v>
      </c>
      <c r="N48" s="14"/>
      <c r="O48" s="14">
        <v>17</v>
      </c>
      <c r="P48" s="14">
        <v>18</v>
      </c>
      <c r="Q48" s="14">
        <v>10</v>
      </c>
      <c r="R48" s="34"/>
      <c r="S48" s="33">
        <f t="shared" si="19"/>
        <v>1320</v>
      </c>
      <c r="T48" s="33">
        <f t="shared" si="20"/>
        <v>45</v>
      </c>
      <c r="U48" s="35">
        <f t="shared" si="21"/>
        <v>132</v>
      </c>
      <c r="V48" s="23">
        <v>3.58</v>
      </c>
      <c r="W48" s="23">
        <v>3.5</v>
      </c>
      <c r="X48" s="30">
        <v>8.5</v>
      </c>
      <c r="Y48" s="30">
        <v>3.7</v>
      </c>
      <c r="Z48" s="30">
        <v>6.6</v>
      </c>
      <c r="AA48" s="38">
        <v>2.8</v>
      </c>
      <c r="AB48" s="38"/>
      <c r="AC48" s="38"/>
      <c r="AD48" s="38"/>
      <c r="AE48" s="38">
        <v>0.9</v>
      </c>
      <c r="AF48" s="38"/>
      <c r="AG48" s="38"/>
      <c r="AH48" s="44">
        <f t="shared" si="4"/>
        <v>0.9</v>
      </c>
      <c r="AI48" s="53">
        <v>75</v>
      </c>
      <c r="AJ48" s="15">
        <f t="shared" si="37"/>
        <v>75.900000000000006</v>
      </c>
      <c r="AK48" s="51">
        <f t="shared" si="22"/>
        <v>155.28</v>
      </c>
      <c r="AL48" s="96">
        <f t="shared" si="23"/>
        <v>161.58000000000001</v>
      </c>
      <c r="AM48" s="16">
        <f t="shared" si="36"/>
        <v>85.68</v>
      </c>
      <c r="AN48" s="50"/>
      <c r="AO48" s="46"/>
      <c r="AP48" s="17">
        <f t="shared" si="24"/>
        <v>161.58000000000001</v>
      </c>
      <c r="AQ48" s="18">
        <f t="shared" si="5"/>
        <v>24.828000000000003</v>
      </c>
      <c r="AR48" s="40"/>
      <c r="AS48" s="19">
        <f t="shared" si="6"/>
        <v>75.900000000000006</v>
      </c>
      <c r="AT48" s="20">
        <f t="shared" si="7"/>
        <v>104.20799999999998</v>
      </c>
      <c r="AU48" s="21">
        <f t="shared" si="8"/>
        <v>180.108</v>
      </c>
      <c r="AV48" s="47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2">
        <f t="shared" si="9"/>
        <v>278</v>
      </c>
      <c r="BC48" s="43">
        <f t="shared" si="10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217.09999999999997</v>
      </c>
      <c r="BK48" s="24">
        <f t="shared" si="13"/>
        <v>104.20799999999998</v>
      </c>
      <c r="BL48" s="48">
        <f t="shared" si="14"/>
        <v>112.89199999999998</v>
      </c>
      <c r="BO48" s="129">
        <f t="shared" si="25"/>
        <v>2538</v>
      </c>
      <c r="BP48" s="129">
        <f t="shared" si="26"/>
        <v>87</v>
      </c>
      <c r="BQ48" s="129">
        <f t="shared" si="27"/>
        <v>1030</v>
      </c>
      <c r="BR48" s="129">
        <f t="shared" si="28"/>
        <v>35</v>
      </c>
      <c r="BS48" s="129">
        <f t="shared" si="29"/>
        <v>3568</v>
      </c>
      <c r="BT48" s="129">
        <f t="shared" si="30"/>
        <v>122</v>
      </c>
      <c r="BU48" s="129">
        <f t="shared" si="31"/>
        <v>6.6</v>
      </c>
      <c r="BV48" s="129">
        <f t="shared" si="32"/>
        <v>150.67999999999998</v>
      </c>
      <c r="BW48" s="129">
        <f t="shared" si="33"/>
        <v>0.9</v>
      </c>
      <c r="BX48" s="129">
        <f t="shared" si="34"/>
        <v>151.57999999999998</v>
      </c>
      <c r="BY48" s="133">
        <f t="shared" si="35"/>
        <v>151.57999999999998</v>
      </c>
      <c r="BZ48" s="129">
        <f t="shared" si="38"/>
        <v>29.580000000000002</v>
      </c>
    </row>
    <row r="49" spans="1:78" ht="18.75">
      <c r="A49" s="143">
        <f t="shared" si="16"/>
        <v>42888</v>
      </c>
      <c r="B49" s="138" t="s">
        <v>51</v>
      </c>
      <c r="C49" s="30">
        <v>991</v>
      </c>
      <c r="D49" s="30">
        <v>1010</v>
      </c>
      <c r="E49" s="30">
        <v>673</v>
      </c>
      <c r="F49" s="30">
        <v>69</v>
      </c>
      <c r="G49" s="30"/>
      <c r="H49" s="23">
        <v>22</v>
      </c>
      <c r="I49" s="33">
        <f>C49+D49+E49</f>
        <v>2674</v>
      </c>
      <c r="J49" s="33">
        <f>F49+G49+H49</f>
        <v>91</v>
      </c>
      <c r="K49" s="23">
        <v>535</v>
      </c>
      <c r="L49" s="14">
        <v>540</v>
      </c>
      <c r="M49" s="14">
        <v>330</v>
      </c>
      <c r="N49" s="14"/>
      <c r="O49" s="14">
        <v>18</v>
      </c>
      <c r="P49" s="14">
        <v>18</v>
      </c>
      <c r="Q49" s="14">
        <v>12</v>
      </c>
      <c r="R49" s="34"/>
      <c r="S49" s="33">
        <f t="shared" si="19"/>
        <v>1405</v>
      </c>
      <c r="T49" s="33">
        <f t="shared" si="20"/>
        <v>48</v>
      </c>
      <c r="U49" s="35">
        <f t="shared" si="21"/>
        <v>139</v>
      </c>
      <c r="V49" s="23">
        <v>3.58</v>
      </c>
      <c r="W49" s="23">
        <v>3.5</v>
      </c>
      <c r="X49" s="30">
        <v>8.5</v>
      </c>
      <c r="Y49" s="30">
        <v>3.7</v>
      </c>
      <c r="Z49" s="30">
        <v>6.6</v>
      </c>
      <c r="AA49" s="38">
        <v>2.8</v>
      </c>
      <c r="AB49" s="38"/>
      <c r="AC49" s="38"/>
      <c r="AD49" s="38"/>
      <c r="AE49" s="38">
        <v>0.9</v>
      </c>
      <c r="AF49" s="38"/>
      <c r="AG49" s="38"/>
      <c r="AH49" s="44">
        <f t="shared" si="4"/>
        <v>0.9</v>
      </c>
      <c r="AI49" s="53">
        <v>75</v>
      </c>
      <c r="AJ49" s="15">
        <f t="shared" si="37"/>
        <v>75.900000000000006</v>
      </c>
      <c r="AK49" s="51">
        <f t="shared" si="22"/>
        <v>162.28</v>
      </c>
      <c r="AL49" s="96">
        <f t="shared" si="23"/>
        <v>168.58</v>
      </c>
      <c r="AM49" s="16">
        <f t="shared" si="36"/>
        <v>92.68</v>
      </c>
      <c r="AN49" s="50"/>
      <c r="AO49" s="46"/>
      <c r="AP49" s="17">
        <f t="shared" si="24"/>
        <v>168.58</v>
      </c>
      <c r="AQ49" s="18">
        <f t="shared" si="5"/>
        <v>17.828000000000003</v>
      </c>
      <c r="AR49" s="40"/>
      <c r="AS49" s="19">
        <f t="shared" si="6"/>
        <v>75.900000000000006</v>
      </c>
      <c r="AT49" s="20">
        <f t="shared" si="7"/>
        <v>104.20799999999998</v>
      </c>
      <c r="AU49" s="21">
        <f t="shared" si="8"/>
        <v>180.108</v>
      </c>
      <c r="AV49" s="47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2">
        <f t="shared" si="9"/>
        <v>278</v>
      </c>
      <c r="BC49" s="43">
        <f t="shared" si="10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217.09999999999997</v>
      </c>
      <c r="BK49" s="24">
        <f t="shared" si="13"/>
        <v>104.20799999999998</v>
      </c>
      <c r="BL49" s="48">
        <f t="shared" si="14"/>
        <v>112.89199999999998</v>
      </c>
      <c r="BO49" s="129">
        <f t="shared" si="25"/>
        <v>2674</v>
      </c>
      <c r="BP49" s="129">
        <f t="shared" si="26"/>
        <v>91</v>
      </c>
      <c r="BQ49" s="129">
        <f t="shared" si="27"/>
        <v>1075</v>
      </c>
      <c r="BR49" s="129">
        <f t="shared" si="28"/>
        <v>36</v>
      </c>
      <c r="BS49" s="129">
        <f t="shared" si="29"/>
        <v>3749</v>
      </c>
      <c r="BT49" s="129">
        <f t="shared" si="30"/>
        <v>127</v>
      </c>
      <c r="BU49" s="129">
        <f t="shared" si="31"/>
        <v>6.6</v>
      </c>
      <c r="BV49" s="129">
        <f t="shared" si="32"/>
        <v>155.68</v>
      </c>
      <c r="BW49" s="129">
        <f t="shared" si="33"/>
        <v>0.9</v>
      </c>
      <c r="BX49" s="129">
        <f t="shared" si="34"/>
        <v>156.58000000000001</v>
      </c>
      <c r="BY49" s="133">
        <f t="shared" si="35"/>
        <v>156.58000000000001</v>
      </c>
      <c r="BZ49" s="129">
        <f t="shared" si="38"/>
        <v>29.580000000000002</v>
      </c>
    </row>
    <row r="50" spans="1:78" ht="18.75">
      <c r="A50" s="143">
        <f t="shared" si="16"/>
        <v>42888</v>
      </c>
      <c r="B50" s="138" t="s">
        <v>25</v>
      </c>
      <c r="C50" s="30">
        <v>993</v>
      </c>
      <c r="D50" s="30">
        <v>1000</v>
      </c>
      <c r="E50" s="30">
        <v>663</v>
      </c>
      <c r="F50" s="30">
        <v>68</v>
      </c>
      <c r="G50" s="30"/>
      <c r="H50" s="23">
        <v>23</v>
      </c>
      <c r="I50" s="33">
        <f t="shared" si="17"/>
        <v>2656</v>
      </c>
      <c r="J50" s="33">
        <f t="shared" si="18"/>
        <v>91</v>
      </c>
      <c r="K50" s="23">
        <v>542</v>
      </c>
      <c r="L50" s="14">
        <v>538</v>
      </c>
      <c r="M50" s="14">
        <v>310</v>
      </c>
      <c r="N50" s="14"/>
      <c r="O50" s="14">
        <v>18</v>
      </c>
      <c r="P50" s="14">
        <v>18</v>
      </c>
      <c r="Q50" s="14">
        <v>11</v>
      </c>
      <c r="R50" s="34"/>
      <c r="S50" s="33">
        <f t="shared" si="19"/>
        <v>1390</v>
      </c>
      <c r="T50" s="33">
        <f t="shared" si="20"/>
        <v>47</v>
      </c>
      <c r="U50" s="35">
        <f t="shared" si="21"/>
        <v>138</v>
      </c>
      <c r="V50" s="23">
        <v>5.51</v>
      </c>
      <c r="W50" s="23">
        <v>3.5</v>
      </c>
      <c r="X50" s="30">
        <v>9.5</v>
      </c>
      <c r="Y50" s="38">
        <v>5.4</v>
      </c>
      <c r="Z50" s="38">
        <v>8.1999999999999993</v>
      </c>
      <c r="AA50" s="38">
        <v>3.2</v>
      </c>
      <c r="AB50" s="38"/>
      <c r="AC50" s="38"/>
      <c r="AD50" s="38"/>
      <c r="AE50" s="38">
        <v>0.9</v>
      </c>
      <c r="AF50" s="38"/>
      <c r="AG50" s="38"/>
      <c r="AH50" s="44">
        <f t="shared" si="4"/>
        <v>0.9</v>
      </c>
      <c r="AI50" s="53">
        <v>75</v>
      </c>
      <c r="AJ50" s="15">
        <f t="shared" si="37"/>
        <v>75.900000000000006</v>
      </c>
      <c r="AK50" s="51">
        <f t="shared" si="22"/>
        <v>167.51</v>
      </c>
      <c r="AL50" s="96">
        <f t="shared" si="23"/>
        <v>174.20999999999998</v>
      </c>
      <c r="AM50" s="16">
        <f t="shared" si="36"/>
        <v>98.309999999999974</v>
      </c>
      <c r="AN50" s="50"/>
      <c r="AO50" s="46"/>
      <c r="AP50" s="17">
        <f t="shared" si="24"/>
        <v>174.20999999999998</v>
      </c>
      <c r="AQ50" s="18">
        <f t="shared" si="5"/>
        <v>12.598000000000013</v>
      </c>
      <c r="AR50" s="40"/>
      <c r="AS50" s="19">
        <f t="shared" si="6"/>
        <v>75.900000000000006</v>
      </c>
      <c r="AT50" s="20">
        <f t="shared" si="7"/>
        <v>104.20799999999998</v>
      </c>
      <c r="AU50" s="21">
        <f t="shared" si="8"/>
        <v>180.108</v>
      </c>
      <c r="AV50" s="47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2">
        <f t="shared" si="9"/>
        <v>278</v>
      </c>
      <c r="BC50" s="43">
        <f t="shared" si="10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217.09999999999997</v>
      </c>
      <c r="BK50" s="24">
        <f t="shared" si="13"/>
        <v>104.20799999999998</v>
      </c>
      <c r="BL50" s="48">
        <f t="shared" si="14"/>
        <v>112.89199999999998</v>
      </c>
      <c r="BO50" s="129">
        <f t="shared" si="25"/>
        <v>2656</v>
      </c>
      <c r="BP50" s="129">
        <f t="shared" si="26"/>
        <v>91</v>
      </c>
      <c r="BQ50" s="129">
        <f t="shared" si="27"/>
        <v>1080</v>
      </c>
      <c r="BR50" s="129">
        <f t="shared" si="28"/>
        <v>36</v>
      </c>
      <c r="BS50" s="129">
        <f t="shared" si="29"/>
        <v>3736</v>
      </c>
      <c r="BT50" s="129">
        <f t="shared" si="30"/>
        <v>127</v>
      </c>
      <c r="BU50" s="129">
        <f t="shared" si="31"/>
        <v>8.1999999999999993</v>
      </c>
      <c r="BV50" s="129">
        <f t="shared" si="32"/>
        <v>162.30999999999997</v>
      </c>
      <c r="BW50" s="129">
        <f t="shared" si="33"/>
        <v>0.9</v>
      </c>
      <c r="BX50" s="129">
        <f t="shared" si="34"/>
        <v>163.20999999999998</v>
      </c>
      <c r="BY50" s="133">
        <f t="shared" si="35"/>
        <v>163.20999999999998</v>
      </c>
      <c r="BZ50" s="129">
        <f t="shared" si="38"/>
        <v>36.21</v>
      </c>
    </row>
    <row r="51" spans="1:78" ht="18.75">
      <c r="A51" s="143">
        <f t="shared" si="16"/>
        <v>42888</v>
      </c>
      <c r="B51" s="138" t="s">
        <v>52</v>
      </c>
      <c r="C51" s="30">
        <v>978</v>
      </c>
      <c r="D51" s="30">
        <v>1020</v>
      </c>
      <c r="E51" s="30">
        <v>664</v>
      </c>
      <c r="F51" s="30">
        <v>68</v>
      </c>
      <c r="G51" s="30"/>
      <c r="H51" s="23">
        <v>22</v>
      </c>
      <c r="I51" s="33">
        <f>C51+D51+E51</f>
        <v>2662</v>
      </c>
      <c r="J51" s="33">
        <f>F51+G51+H51</f>
        <v>90</v>
      </c>
      <c r="K51" s="23">
        <v>553</v>
      </c>
      <c r="L51" s="14">
        <v>532</v>
      </c>
      <c r="M51" s="14">
        <v>330</v>
      </c>
      <c r="N51" s="14"/>
      <c r="O51" s="14">
        <v>19</v>
      </c>
      <c r="P51" s="14">
        <v>18</v>
      </c>
      <c r="Q51" s="14">
        <v>11</v>
      </c>
      <c r="R51" s="34"/>
      <c r="S51" s="33">
        <f t="shared" si="19"/>
        <v>1415</v>
      </c>
      <c r="T51" s="33">
        <f t="shared" si="20"/>
        <v>48</v>
      </c>
      <c r="U51" s="35">
        <f t="shared" si="21"/>
        <v>138</v>
      </c>
      <c r="V51" s="23">
        <v>5.51</v>
      </c>
      <c r="W51" s="23">
        <v>3.5</v>
      </c>
      <c r="X51" s="30">
        <v>9.5</v>
      </c>
      <c r="Y51" s="38">
        <v>5.4</v>
      </c>
      <c r="Z51" s="38">
        <v>8.1999999999999993</v>
      </c>
      <c r="AA51" s="38">
        <v>3.2</v>
      </c>
      <c r="AB51" s="38"/>
      <c r="AC51" s="38"/>
      <c r="AD51" s="38"/>
      <c r="AE51" s="38">
        <v>0.9</v>
      </c>
      <c r="AF51" s="38"/>
      <c r="AG51" s="38"/>
      <c r="AH51" s="44">
        <f t="shared" si="4"/>
        <v>0.9</v>
      </c>
      <c r="AI51" s="53">
        <v>75</v>
      </c>
      <c r="AJ51" s="15">
        <f t="shared" si="37"/>
        <v>75.900000000000006</v>
      </c>
      <c r="AK51" s="51">
        <f t="shared" si="22"/>
        <v>167.51</v>
      </c>
      <c r="AL51" s="96">
        <f t="shared" si="23"/>
        <v>174.20999999999998</v>
      </c>
      <c r="AM51" s="16">
        <f t="shared" si="36"/>
        <v>98.309999999999974</v>
      </c>
      <c r="AN51" s="50"/>
      <c r="AO51" s="46"/>
      <c r="AP51" s="17">
        <f t="shared" si="24"/>
        <v>174.20999999999998</v>
      </c>
      <c r="AQ51" s="18">
        <f t="shared" si="5"/>
        <v>12.598000000000013</v>
      </c>
      <c r="AR51" s="40"/>
      <c r="AS51" s="19">
        <f t="shared" si="6"/>
        <v>75.900000000000006</v>
      </c>
      <c r="AT51" s="20">
        <f t="shared" si="7"/>
        <v>104.20799999999998</v>
      </c>
      <c r="AU51" s="21">
        <f t="shared" si="8"/>
        <v>180.108</v>
      </c>
      <c r="AV51" s="47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2">
        <f t="shared" si="9"/>
        <v>278</v>
      </c>
      <c r="BC51" s="43">
        <f t="shared" si="10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217.09999999999997</v>
      </c>
      <c r="BK51" s="24">
        <f t="shared" si="13"/>
        <v>104.20799999999998</v>
      </c>
      <c r="BL51" s="48">
        <f t="shared" si="14"/>
        <v>112.89199999999998</v>
      </c>
      <c r="BO51" s="129">
        <f t="shared" si="25"/>
        <v>2662</v>
      </c>
      <c r="BP51" s="129">
        <f t="shared" si="26"/>
        <v>90</v>
      </c>
      <c r="BQ51" s="129">
        <f t="shared" si="27"/>
        <v>1085</v>
      </c>
      <c r="BR51" s="129">
        <f t="shared" si="28"/>
        <v>37</v>
      </c>
      <c r="BS51" s="129">
        <f t="shared" si="29"/>
        <v>3747</v>
      </c>
      <c r="BT51" s="129">
        <f t="shared" si="30"/>
        <v>127</v>
      </c>
      <c r="BU51" s="129">
        <f t="shared" si="31"/>
        <v>8.1999999999999993</v>
      </c>
      <c r="BV51" s="129">
        <f t="shared" si="32"/>
        <v>162.30999999999997</v>
      </c>
      <c r="BW51" s="129">
        <f t="shared" si="33"/>
        <v>0.9</v>
      </c>
      <c r="BX51" s="129">
        <f t="shared" si="34"/>
        <v>163.20999999999998</v>
      </c>
      <c r="BY51" s="133">
        <f t="shared" si="35"/>
        <v>163.20999999999998</v>
      </c>
      <c r="BZ51" s="129">
        <f t="shared" si="38"/>
        <v>36.21</v>
      </c>
    </row>
    <row r="52" spans="1:78" ht="18.75">
      <c r="A52" s="143">
        <f t="shared" si="16"/>
        <v>42888</v>
      </c>
      <c r="B52" s="138" t="s">
        <v>37</v>
      </c>
      <c r="C52" s="30">
        <v>985</v>
      </c>
      <c r="D52" s="30">
        <v>1000</v>
      </c>
      <c r="E52" s="30">
        <v>656</v>
      </c>
      <c r="F52" s="30">
        <v>69</v>
      </c>
      <c r="G52" s="30"/>
      <c r="H52" s="23">
        <v>22</v>
      </c>
      <c r="I52" s="33">
        <f>C52+D52+E52</f>
        <v>2641</v>
      </c>
      <c r="J52" s="33">
        <f>F52+G52+H52</f>
        <v>91</v>
      </c>
      <c r="K52" s="23">
        <v>558</v>
      </c>
      <c r="L52" s="14">
        <v>525</v>
      </c>
      <c r="M52" s="14">
        <v>300</v>
      </c>
      <c r="N52" s="14"/>
      <c r="O52" s="14">
        <v>18</v>
      </c>
      <c r="P52" s="14">
        <v>18</v>
      </c>
      <c r="Q52" s="14">
        <v>10</v>
      </c>
      <c r="R52" s="34"/>
      <c r="S52" s="33">
        <f t="shared" si="19"/>
        <v>1383</v>
      </c>
      <c r="T52" s="33">
        <f t="shared" si="20"/>
        <v>46</v>
      </c>
      <c r="U52" s="35">
        <f t="shared" si="21"/>
        <v>137</v>
      </c>
      <c r="V52" s="23">
        <v>5.51</v>
      </c>
      <c r="W52" s="23">
        <v>3.5</v>
      </c>
      <c r="X52" s="30">
        <v>10</v>
      </c>
      <c r="Y52" s="38">
        <v>5.4</v>
      </c>
      <c r="Z52" s="38">
        <v>8.1999999999999993</v>
      </c>
      <c r="AA52" s="38">
        <v>3.2</v>
      </c>
      <c r="AB52" s="38"/>
      <c r="AC52" s="38"/>
      <c r="AD52" s="38"/>
      <c r="AE52" s="38">
        <v>0.9</v>
      </c>
      <c r="AF52" s="38"/>
      <c r="AG52" s="38"/>
      <c r="AH52" s="44">
        <f t="shared" si="4"/>
        <v>0.9</v>
      </c>
      <c r="AI52" s="53">
        <v>75</v>
      </c>
      <c r="AJ52" s="15">
        <f t="shared" si="37"/>
        <v>75.900000000000006</v>
      </c>
      <c r="AK52" s="51">
        <f t="shared" si="22"/>
        <v>167.01</v>
      </c>
      <c r="AL52" s="96">
        <f t="shared" si="23"/>
        <v>173.70999999999998</v>
      </c>
      <c r="AM52" s="16">
        <f t="shared" si="36"/>
        <v>97.809999999999974</v>
      </c>
      <c r="AN52" s="50"/>
      <c r="AO52" s="46"/>
      <c r="AP52" s="17">
        <f t="shared" si="24"/>
        <v>173.70999999999998</v>
      </c>
      <c r="AQ52" s="18">
        <f t="shared" si="5"/>
        <v>13.098000000000013</v>
      </c>
      <c r="AR52" s="40"/>
      <c r="AS52" s="19">
        <f t="shared" si="6"/>
        <v>75.900000000000006</v>
      </c>
      <c r="AT52" s="20">
        <f t="shared" si="7"/>
        <v>104.20799999999998</v>
      </c>
      <c r="AU52" s="21">
        <f t="shared" si="8"/>
        <v>180.108</v>
      </c>
      <c r="AV52" s="47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2">
        <f t="shared" si="9"/>
        <v>278</v>
      </c>
      <c r="BC52" s="43">
        <f t="shared" si="10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217.09999999999997</v>
      </c>
      <c r="BK52" s="24">
        <f t="shared" si="13"/>
        <v>104.20799999999998</v>
      </c>
      <c r="BL52" s="48">
        <f t="shared" si="14"/>
        <v>112.89199999999998</v>
      </c>
      <c r="BO52" s="129">
        <f t="shared" si="25"/>
        <v>2641</v>
      </c>
      <c r="BP52" s="129">
        <f t="shared" si="26"/>
        <v>91</v>
      </c>
      <c r="BQ52" s="129">
        <f t="shared" si="27"/>
        <v>1083</v>
      </c>
      <c r="BR52" s="129">
        <f t="shared" si="28"/>
        <v>36</v>
      </c>
      <c r="BS52" s="129">
        <f t="shared" si="29"/>
        <v>3724</v>
      </c>
      <c r="BT52" s="129">
        <f t="shared" si="30"/>
        <v>127</v>
      </c>
      <c r="BU52" s="129">
        <f t="shared" si="31"/>
        <v>8.1999999999999993</v>
      </c>
      <c r="BV52" s="129">
        <f t="shared" si="32"/>
        <v>162.80999999999997</v>
      </c>
      <c r="BW52" s="129">
        <f t="shared" si="33"/>
        <v>0.9</v>
      </c>
      <c r="BX52" s="129">
        <f t="shared" si="34"/>
        <v>163.70999999999998</v>
      </c>
      <c r="BY52" s="133">
        <f t="shared" si="35"/>
        <v>163.70999999999998</v>
      </c>
      <c r="BZ52" s="129">
        <f t="shared" si="38"/>
        <v>36.71</v>
      </c>
    </row>
    <row r="53" spans="1:78" ht="18.75">
      <c r="A53" s="143">
        <f t="shared" si="16"/>
        <v>42888</v>
      </c>
      <c r="B53" s="138" t="s">
        <v>53</v>
      </c>
      <c r="C53" s="30">
        <v>975</v>
      </c>
      <c r="D53" s="30">
        <v>1010</v>
      </c>
      <c r="E53" s="30">
        <v>660</v>
      </c>
      <c r="F53" s="30">
        <v>69</v>
      </c>
      <c r="G53" s="30"/>
      <c r="H53" s="23">
        <v>23</v>
      </c>
      <c r="I53" s="33">
        <f>C53+D53+E53</f>
        <v>2645</v>
      </c>
      <c r="J53" s="33">
        <f>F53+G53+H53</f>
        <v>92</v>
      </c>
      <c r="K53" s="23">
        <v>560</v>
      </c>
      <c r="L53" s="14">
        <v>534</v>
      </c>
      <c r="M53" s="14">
        <v>290</v>
      </c>
      <c r="N53" s="14"/>
      <c r="O53" s="14">
        <v>19</v>
      </c>
      <c r="P53" s="14">
        <v>18</v>
      </c>
      <c r="Q53" s="14">
        <v>10</v>
      </c>
      <c r="R53" s="34"/>
      <c r="S53" s="33">
        <f t="shared" si="19"/>
        <v>1384</v>
      </c>
      <c r="T53" s="33">
        <f t="shared" si="20"/>
        <v>47</v>
      </c>
      <c r="U53" s="35">
        <f t="shared" si="21"/>
        <v>139</v>
      </c>
      <c r="V53" s="23">
        <v>5.51</v>
      </c>
      <c r="W53" s="23">
        <v>3.5</v>
      </c>
      <c r="X53" s="30">
        <v>10</v>
      </c>
      <c r="Y53" s="38">
        <v>5.4</v>
      </c>
      <c r="Z53" s="38">
        <v>8.1999999999999993</v>
      </c>
      <c r="AA53" s="38">
        <v>3.2</v>
      </c>
      <c r="AB53" s="38"/>
      <c r="AC53" s="38"/>
      <c r="AD53" s="38"/>
      <c r="AE53" s="38">
        <v>0.9</v>
      </c>
      <c r="AF53" s="38"/>
      <c r="AG53" s="38"/>
      <c r="AH53" s="44">
        <f t="shared" si="4"/>
        <v>0.9</v>
      </c>
      <c r="AI53" s="53">
        <v>75</v>
      </c>
      <c r="AJ53" s="15">
        <f t="shared" si="37"/>
        <v>75.900000000000006</v>
      </c>
      <c r="AK53" s="51">
        <f t="shared" si="22"/>
        <v>169.01</v>
      </c>
      <c r="AL53" s="96">
        <f t="shared" si="23"/>
        <v>175.70999999999998</v>
      </c>
      <c r="AM53" s="16">
        <f t="shared" si="36"/>
        <v>99.809999999999974</v>
      </c>
      <c r="AN53" s="50"/>
      <c r="AO53" s="46"/>
      <c r="AP53" s="17">
        <f t="shared" si="24"/>
        <v>175.70999999999998</v>
      </c>
      <c r="AQ53" s="18">
        <f t="shared" si="5"/>
        <v>11.098000000000013</v>
      </c>
      <c r="AR53" s="40"/>
      <c r="AS53" s="19">
        <f t="shared" si="6"/>
        <v>75.900000000000006</v>
      </c>
      <c r="AT53" s="20">
        <f t="shared" si="7"/>
        <v>104.20799999999998</v>
      </c>
      <c r="AU53" s="21">
        <f t="shared" si="8"/>
        <v>180.108</v>
      </c>
      <c r="AV53" s="47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2">
        <f t="shared" si="9"/>
        <v>278</v>
      </c>
      <c r="BC53" s="43">
        <f t="shared" si="10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217.09999999999997</v>
      </c>
      <c r="BK53" s="24">
        <f t="shared" si="13"/>
        <v>104.20799999999998</v>
      </c>
      <c r="BL53" s="48">
        <f t="shared" si="14"/>
        <v>112.89199999999998</v>
      </c>
      <c r="BO53" s="129">
        <f t="shared" si="25"/>
        <v>2645</v>
      </c>
      <c r="BP53" s="129">
        <f t="shared" si="26"/>
        <v>92</v>
      </c>
      <c r="BQ53" s="129">
        <f t="shared" si="27"/>
        <v>1094</v>
      </c>
      <c r="BR53" s="129">
        <f t="shared" si="28"/>
        <v>37</v>
      </c>
      <c r="BS53" s="129">
        <f t="shared" si="29"/>
        <v>3739</v>
      </c>
      <c r="BT53" s="129">
        <f t="shared" si="30"/>
        <v>129</v>
      </c>
      <c r="BU53" s="129">
        <f t="shared" si="31"/>
        <v>8.1999999999999993</v>
      </c>
      <c r="BV53" s="129">
        <f t="shared" si="32"/>
        <v>164.80999999999997</v>
      </c>
      <c r="BW53" s="129">
        <f t="shared" si="33"/>
        <v>0.9</v>
      </c>
      <c r="BX53" s="129">
        <f t="shared" si="34"/>
        <v>165.70999999999998</v>
      </c>
      <c r="BY53" s="133">
        <f t="shared" si="35"/>
        <v>165.70999999999998</v>
      </c>
      <c r="BZ53" s="129">
        <f t="shared" si="38"/>
        <v>36.71</v>
      </c>
    </row>
    <row r="54" spans="1:78" ht="18.75">
      <c r="A54" s="143">
        <f t="shared" si="16"/>
        <v>42888</v>
      </c>
      <c r="B54" s="138" t="s">
        <v>26</v>
      </c>
      <c r="C54" s="30">
        <v>975</v>
      </c>
      <c r="D54" s="30">
        <v>1010</v>
      </c>
      <c r="E54" s="30">
        <v>661</v>
      </c>
      <c r="F54" s="30">
        <v>69</v>
      </c>
      <c r="G54" s="30"/>
      <c r="H54" s="23">
        <v>23</v>
      </c>
      <c r="I54" s="33">
        <f t="shared" si="17"/>
        <v>2646</v>
      </c>
      <c r="J54" s="33">
        <f t="shared" si="18"/>
        <v>92</v>
      </c>
      <c r="K54" s="23">
        <v>556</v>
      </c>
      <c r="L54" s="14">
        <v>521</v>
      </c>
      <c r="M54" s="14">
        <v>310</v>
      </c>
      <c r="N54" s="14"/>
      <c r="O54" s="14">
        <v>18</v>
      </c>
      <c r="P54" s="14">
        <v>18</v>
      </c>
      <c r="Q54" s="14">
        <v>10</v>
      </c>
      <c r="R54" s="34"/>
      <c r="S54" s="33">
        <f t="shared" si="19"/>
        <v>1387</v>
      </c>
      <c r="T54" s="33">
        <f t="shared" si="20"/>
        <v>46</v>
      </c>
      <c r="U54" s="35">
        <f t="shared" si="21"/>
        <v>138</v>
      </c>
      <c r="V54" s="23">
        <v>5.51</v>
      </c>
      <c r="W54" s="23">
        <v>3.5</v>
      </c>
      <c r="X54" s="30">
        <v>9.5</v>
      </c>
      <c r="Y54" s="38">
        <v>5.6</v>
      </c>
      <c r="Z54" s="38">
        <v>8.3000000000000007</v>
      </c>
      <c r="AA54" s="38">
        <v>3.2</v>
      </c>
      <c r="AB54" s="38"/>
      <c r="AC54" s="38"/>
      <c r="AD54" s="38"/>
      <c r="AE54" s="38">
        <v>0.85</v>
      </c>
      <c r="AF54" s="38"/>
      <c r="AG54" s="38"/>
      <c r="AH54" s="44">
        <f t="shared" si="4"/>
        <v>0.85</v>
      </c>
      <c r="AI54" s="53">
        <v>75</v>
      </c>
      <c r="AJ54" s="15">
        <f t="shared" si="37"/>
        <v>75.849999999999994</v>
      </c>
      <c r="AK54" s="51">
        <f t="shared" si="22"/>
        <v>167.76</v>
      </c>
      <c r="AL54" s="96">
        <f t="shared" si="23"/>
        <v>174.45999999999998</v>
      </c>
      <c r="AM54" s="16">
        <f t="shared" si="36"/>
        <v>98.609999999999985</v>
      </c>
      <c r="AN54" s="50"/>
      <c r="AO54" s="46"/>
      <c r="AP54" s="17">
        <f t="shared" si="24"/>
        <v>174.45999999999998</v>
      </c>
      <c r="AQ54" s="18">
        <f t="shared" si="5"/>
        <v>12.298000000000002</v>
      </c>
      <c r="AR54" s="40"/>
      <c r="AS54" s="19">
        <f t="shared" si="6"/>
        <v>75.849999999999994</v>
      </c>
      <c r="AT54" s="20">
        <f t="shared" si="7"/>
        <v>104.20799999999998</v>
      </c>
      <c r="AU54" s="21">
        <f t="shared" si="8"/>
        <v>180.05799999999999</v>
      </c>
      <c r="AV54" s="47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2">
        <f t="shared" si="9"/>
        <v>278</v>
      </c>
      <c r="BC54" s="43">
        <f t="shared" si="10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217.09999999999997</v>
      </c>
      <c r="BK54" s="24">
        <f t="shared" si="13"/>
        <v>104.20799999999998</v>
      </c>
      <c r="BL54" s="48">
        <f t="shared" si="14"/>
        <v>112.89199999999998</v>
      </c>
      <c r="BO54" s="129">
        <f t="shared" si="25"/>
        <v>2646</v>
      </c>
      <c r="BP54" s="129">
        <f t="shared" si="26"/>
        <v>92</v>
      </c>
      <c r="BQ54" s="129">
        <f t="shared" si="27"/>
        <v>1077</v>
      </c>
      <c r="BR54" s="129">
        <f t="shared" si="28"/>
        <v>36</v>
      </c>
      <c r="BS54" s="129">
        <f t="shared" si="29"/>
        <v>3723</v>
      </c>
      <c r="BT54" s="129">
        <f t="shared" si="30"/>
        <v>128</v>
      </c>
      <c r="BU54" s="129">
        <f t="shared" si="31"/>
        <v>8.3000000000000007</v>
      </c>
      <c r="BV54" s="129">
        <f t="shared" si="32"/>
        <v>163.60999999999999</v>
      </c>
      <c r="BW54" s="129">
        <f t="shared" si="33"/>
        <v>0.85</v>
      </c>
      <c r="BX54" s="129">
        <f t="shared" si="34"/>
        <v>164.45999999999998</v>
      </c>
      <c r="BY54" s="133">
        <f t="shared" si="35"/>
        <v>164.45999999999998</v>
      </c>
      <c r="BZ54" s="129">
        <f t="shared" si="38"/>
        <v>36.46</v>
      </c>
    </row>
    <row r="55" spans="1:78" ht="18.75">
      <c r="A55" s="143">
        <f t="shared" si="16"/>
        <v>42888</v>
      </c>
      <c r="B55" s="138" t="s">
        <v>54</v>
      </c>
      <c r="C55" s="30">
        <v>975</v>
      </c>
      <c r="D55" s="30">
        <v>1010</v>
      </c>
      <c r="E55" s="30">
        <v>661</v>
      </c>
      <c r="F55" s="30">
        <v>69</v>
      </c>
      <c r="G55" s="30"/>
      <c r="H55" s="23">
        <v>23</v>
      </c>
      <c r="I55" s="33">
        <f>C55+D55+E55</f>
        <v>2646</v>
      </c>
      <c r="J55" s="33">
        <f>F55+G55+H55</f>
        <v>92</v>
      </c>
      <c r="K55" s="23">
        <v>556</v>
      </c>
      <c r="L55" s="14">
        <v>521</v>
      </c>
      <c r="M55" s="14">
        <v>310</v>
      </c>
      <c r="N55" s="14"/>
      <c r="O55" s="14">
        <v>18</v>
      </c>
      <c r="P55" s="14">
        <v>18</v>
      </c>
      <c r="Q55" s="14">
        <v>10</v>
      </c>
      <c r="R55" s="34"/>
      <c r="S55" s="33">
        <f t="shared" si="19"/>
        <v>1387</v>
      </c>
      <c r="T55" s="33">
        <f t="shared" si="20"/>
        <v>46</v>
      </c>
      <c r="U55" s="35">
        <f t="shared" si="21"/>
        <v>138</v>
      </c>
      <c r="V55" s="23">
        <v>5.51</v>
      </c>
      <c r="W55" s="23">
        <v>3.5</v>
      </c>
      <c r="X55" s="30">
        <v>9.5</v>
      </c>
      <c r="Y55" s="38">
        <v>5.6</v>
      </c>
      <c r="Z55" s="38">
        <v>8.3000000000000007</v>
      </c>
      <c r="AA55" s="38">
        <v>3.2</v>
      </c>
      <c r="AB55" s="38"/>
      <c r="AC55" s="38"/>
      <c r="AD55" s="38"/>
      <c r="AE55" s="38">
        <v>0.85</v>
      </c>
      <c r="AF55" s="38"/>
      <c r="AG55" s="38"/>
      <c r="AH55" s="44">
        <f t="shared" si="4"/>
        <v>0.85</v>
      </c>
      <c r="AI55" s="53">
        <v>75</v>
      </c>
      <c r="AJ55" s="15">
        <f t="shared" si="37"/>
        <v>75.849999999999994</v>
      </c>
      <c r="AK55" s="51">
        <f t="shared" si="22"/>
        <v>167.76</v>
      </c>
      <c r="AL55" s="96">
        <f t="shared" si="23"/>
        <v>174.45999999999998</v>
      </c>
      <c r="AM55" s="16">
        <f t="shared" si="36"/>
        <v>98.609999999999985</v>
      </c>
      <c r="AN55" s="50"/>
      <c r="AO55" s="46"/>
      <c r="AP55" s="17">
        <f t="shared" si="24"/>
        <v>174.45999999999998</v>
      </c>
      <c r="AQ55" s="18">
        <f t="shared" si="5"/>
        <v>12.298000000000002</v>
      </c>
      <c r="AR55" s="40"/>
      <c r="AS55" s="19">
        <f t="shared" si="6"/>
        <v>75.849999999999994</v>
      </c>
      <c r="AT55" s="20">
        <f t="shared" si="7"/>
        <v>104.20799999999998</v>
      </c>
      <c r="AU55" s="21">
        <f t="shared" si="8"/>
        <v>180.05799999999999</v>
      </c>
      <c r="AV55" s="47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2">
        <f t="shared" si="9"/>
        <v>278</v>
      </c>
      <c r="BC55" s="43">
        <f t="shared" si="10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217.09999999999997</v>
      </c>
      <c r="BK55" s="24">
        <f t="shared" si="13"/>
        <v>104.20799999999998</v>
      </c>
      <c r="BL55" s="48">
        <f t="shared" si="14"/>
        <v>112.89199999999998</v>
      </c>
      <c r="BO55" s="129">
        <f t="shared" si="25"/>
        <v>2646</v>
      </c>
      <c r="BP55" s="129">
        <f t="shared" si="26"/>
        <v>92</v>
      </c>
      <c r="BQ55" s="129">
        <f t="shared" si="27"/>
        <v>1077</v>
      </c>
      <c r="BR55" s="129">
        <f t="shared" si="28"/>
        <v>36</v>
      </c>
      <c r="BS55" s="129">
        <f t="shared" si="29"/>
        <v>3723</v>
      </c>
      <c r="BT55" s="129">
        <f t="shared" si="30"/>
        <v>128</v>
      </c>
      <c r="BU55" s="129">
        <f t="shared" si="31"/>
        <v>8.3000000000000007</v>
      </c>
      <c r="BV55" s="129">
        <f t="shared" si="32"/>
        <v>163.60999999999999</v>
      </c>
      <c r="BW55" s="129">
        <f t="shared" si="33"/>
        <v>0.85</v>
      </c>
      <c r="BX55" s="129">
        <f t="shared" si="34"/>
        <v>164.45999999999998</v>
      </c>
      <c r="BY55" s="133">
        <f t="shared" si="35"/>
        <v>164.45999999999998</v>
      </c>
      <c r="BZ55" s="129">
        <f t="shared" si="38"/>
        <v>36.46</v>
      </c>
    </row>
    <row r="56" spans="1:78" ht="18.75">
      <c r="A56" s="143">
        <f t="shared" si="16"/>
        <v>42888</v>
      </c>
      <c r="B56" s="138" t="s">
        <v>55</v>
      </c>
      <c r="C56" s="30">
        <v>978</v>
      </c>
      <c r="D56" s="30">
        <v>1010</v>
      </c>
      <c r="E56" s="30">
        <v>665</v>
      </c>
      <c r="F56" s="30">
        <v>69</v>
      </c>
      <c r="G56" s="30"/>
      <c r="H56" s="23">
        <v>23</v>
      </c>
      <c r="I56" s="33">
        <f t="shared" si="17"/>
        <v>2653</v>
      </c>
      <c r="J56" s="33">
        <f t="shared" si="18"/>
        <v>92</v>
      </c>
      <c r="K56" s="23">
        <v>575</v>
      </c>
      <c r="L56" s="14">
        <v>517</v>
      </c>
      <c r="M56" s="14">
        <v>270</v>
      </c>
      <c r="N56" s="14"/>
      <c r="O56" s="14">
        <v>19</v>
      </c>
      <c r="P56" s="14">
        <v>17</v>
      </c>
      <c r="Q56" s="14">
        <v>9</v>
      </c>
      <c r="R56" s="34"/>
      <c r="S56" s="33">
        <f t="shared" si="19"/>
        <v>1362</v>
      </c>
      <c r="T56" s="33">
        <f t="shared" si="20"/>
        <v>45</v>
      </c>
      <c r="U56" s="35">
        <f t="shared" si="21"/>
        <v>137</v>
      </c>
      <c r="V56" s="23">
        <v>5.51</v>
      </c>
      <c r="W56" s="23">
        <v>3.5</v>
      </c>
      <c r="X56" s="30">
        <v>9.5</v>
      </c>
      <c r="Y56" s="38">
        <v>5.6</v>
      </c>
      <c r="Z56" s="38">
        <v>8.3000000000000007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44">
        <f t="shared" si="4"/>
        <v>0.85</v>
      </c>
      <c r="AI56" s="53">
        <v>75</v>
      </c>
      <c r="AJ56" s="15">
        <f t="shared" si="37"/>
        <v>75.849999999999994</v>
      </c>
      <c r="AK56" s="51">
        <f t="shared" si="22"/>
        <v>166.76</v>
      </c>
      <c r="AL56" s="96">
        <f t="shared" si="23"/>
        <v>173.45999999999998</v>
      </c>
      <c r="AM56" s="16">
        <f t="shared" si="36"/>
        <v>97.609999999999985</v>
      </c>
      <c r="AN56" s="50"/>
      <c r="AO56" s="46"/>
      <c r="AP56" s="17">
        <f t="shared" si="24"/>
        <v>173.45999999999998</v>
      </c>
      <c r="AQ56" s="18">
        <f t="shared" si="5"/>
        <v>13.298000000000002</v>
      </c>
      <c r="AR56" s="40"/>
      <c r="AS56" s="19">
        <f t="shared" si="6"/>
        <v>75.849999999999994</v>
      </c>
      <c r="AT56" s="20">
        <f t="shared" si="7"/>
        <v>104.20799999999998</v>
      </c>
      <c r="AU56" s="21">
        <f t="shared" si="8"/>
        <v>180.05799999999999</v>
      </c>
      <c r="AV56" s="47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2">
        <f t="shared" si="9"/>
        <v>278</v>
      </c>
      <c r="BC56" s="43">
        <f t="shared" si="10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217.09999999999997</v>
      </c>
      <c r="BK56" s="24">
        <f t="shared" si="13"/>
        <v>104.20799999999998</v>
      </c>
      <c r="BL56" s="48">
        <f t="shared" si="14"/>
        <v>112.89199999999998</v>
      </c>
      <c r="BO56" s="129">
        <f t="shared" si="25"/>
        <v>2653</v>
      </c>
      <c r="BP56" s="129">
        <f t="shared" si="26"/>
        <v>92</v>
      </c>
      <c r="BQ56" s="129">
        <f t="shared" si="27"/>
        <v>1092</v>
      </c>
      <c r="BR56" s="129">
        <f t="shared" si="28"/>
        <v>36</v>
      </c>
      <c r="BS56" s="129">
        <f t="shared" si="29"/>
        <v>3745</v>
      </c>
      <c r="BT56" s="129">
        <f t="shared" si="30"/>
        <v>128</v>
      </c>
      <c r="BU56" s="129">
        <f t="shared" si="31"/>
        <v>8.3000000000000007</v>
      </c>
      <c r="BV56" s="129">
        <f t="shared" si="32"/>
        <v>163.60999999999999</v>
      </c>
      <c r="BW56" s="129">
        <f t="shared" si="33"/>
        <v>0.85</v>
      </c>
      <c r="BX56" s="129">
        <f t="shared" si="34"/>
        <v>164.45999999999998</v>
      </c>
      <c r="BY56" s="133">
        <f t="shared" si="35"/>
        <v>164.45999999999998</v>
      </c>
      <c r="BZ56" s="129">
        <f t="shared" si="38"/>
        <v>36.46</v>
      </c>
    </row>
    <row r="57" spans="1:78" ht="18.75">
      <c r="A57" s="143">
        <f t="shared" si="16"/>
        <v>42888</v>
      </c>
      <c r="B57" s="138" t="s">
        <v>56</v>
      </c>
      <c r="C57" s="30">
        <v>978</v>
      </c>
      <c r="D57" s="30">
        <v>1010</v>
      </c>
      <c r="E57" s="30">
        <v>665</v>
      </c>
      <c r="F57" s="30">
        <v>69</v>
      </c>
      <c r="G57" s="30"/>
      <c r="H57" s="23">
        <v>23</v>
      </c>
      <c r="I57" s="33">
        <f t="shared" si="17"/>
        <v>2653</v>
      </c>
      <c r="J57" s="33">
        <f t="shared" si="18"/>
        <v>92</v>
      </c>
      <c r="K57" s="23">
        <v>575</v>
      </c>
      <c r="L57" s="14">
        <v>517</v>
      </c>
      <c r="M57" s="14">
        <v>270</v>
      </c>
      <c r="N57" s="14"/>
      <c r="O57" s="14">
        <v>19</v>
      </c>
      <c r="P57" s="14">
        <v>17</v>
      </c>
      <c r="Q57" s="14">
        <v>9</v>
      </c>
      <c r="R57" s="34"/>
      <c r="S57" s="33">
        <f t="shared" si="19"/>
        <v>1362</v>
      </c>
      <c r="T57" s="33">
        <f t="shared" si="20"/>
        <v>45</v>
      </c>
      <c r="U57" s="35">
        <f t="shared" si="21"/>
        <v>137</v>
      </c>
      <c r="V57" s="23">
        <v>5.51</v>
      </c>
      <c r="W57" s="23">
        <v>3.5</v>
      </c>
      <c r="X57" s="30">
        <v>9.5</v>
      </c>
      <c r="Y57" s="38">
        <v>5.6</v>
      </c>
      <c r="Z57" s="38">
        <v>8.3000000000000007</v>
      </c>
      <c r="AA57" s="38">
        <v>3.2</v>
      </c>
      <c r="AB57" s="38"/>
      <c r="AC57" s="38"/>
      <c r="AD57" s="38"/>
      <c r="AE57" s="38">
        <v>0.85</v>
      </c>
      <c r="AF57" s="38"/>
      <c r="AG57" s="38"/>
      <c r="AH57" s="44">
        <f t="shared" si="4"/>
        <v>0.85</v>
      </c>
      <c r="AI57" s="53">
        <v>75</v>
      </c>
      <c r="AJ57" s="15">
        <f t="shared" si="37"/>
        <v>75.849999999999994</v>
      </c>
      <c r="AK57" s="51">
        <f t="shared" si="22"/>
        <v>166.76</v>
      </c>
      <c r="AL57" s="96">
        <f t="shared" si="23"/>
        <v>173.45999999999998</v>
      </c>
      <c r="AM57" s="16">
        <f t="shared" si="36"/>
        <v>97.609999999999985</v>
      </c>
      <c r="AN57" s="50"/>
      <c r="AO57" s="46"/>
      <c r="AP57" s="17">
        <f t="shared" si="24"/>
        <v>173.45999999999998</v>
      </c>
      <c r="AQ57" s="18">
        <f t="shared" si="5"/>
        <v>13.298000000000002</v>
      </c>
      <c r="AR57" s="40"/>
      <c r="AS57" s="19">
        <f t="shared" si="6"/>
        <v>75.849999999999994</v>
      </c>
      <c r="AT57" s="20">
        <f t="shared" si="7"/>
        <v>104.20799999999998</v>
      </c>
      <c r="AU57" s="21">
        <f t="shared" si="8"/>
        <v>180.05799999999999</v>
      </c>
      <c r="AV57" s="47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2">
        <f t="shared" si="9"/>
        <v>278</v>
      </c>
      <c r="BC57" s="43">
        <f t="shared" si="10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217.09999999999997</v>
      </c>
      <c r="BK57" s="24">
        <f t="shared" si="13"/>
        <v>104.20799999999998</v>
      </c>
      <c r="BL57" s="48">
        <f t="shared" si="14"/>
        <v>112.89199999999998</v>
      </c>
      <c r="BO57" s="129">
        <f t="shared" si="25"/>
        <v>2653</v>
      </c>
      <c r="BP57" s="129">
        <f t="shared" si="26"/>
        <v>92</v>
      </c>
      <c r="BQ57" s="129">
        <f t="shared" si="27"/>
        <v>1092</v>
      </c>
      <c r="BR57" s="129">
        <f t="shared" si="28"/>
        <v>36</v>
      </c>
      <c r="BS57" s="129">
        <f t="shared" si="29"/>
        <v>3745</v>
      </c>
      <c r="BT57" s="129">
        <f t="shared" si="30"/>
        <v>128</v>
      </c>
      <c r="BU57" s="129">
        <f t="shared" si="31"/>
        <v>8.3000000000000007</v>
      </c>
      <c r="BV57" s="129">
        <f t="shared" si="32"/>
        <v>163.60999999999999</v>
      </c>
      <c r="BW57" s="129">
        <f t="shared" si="33"/>
        <v>0.85</v>
      </c>
      <c r="BX57" s="129">
        <f t="shared" si="34"/>
        <v>164.45999999999998</v>
      </c>
      <c r="BY57" s="133">
        <f t="shared" si="35"/>
        <v>164.45999999999998</v>
      </c>
      <c r="BZ57" s="129">
        <f t="shared" si="38"/>
        <v>36.46</v>
      </c>
    </row>
    <row r="58" spans="1:78" ht="18.75">
      <c r="A58" s="143">
        <f t="shared" si="16"/>
        <v>42888</v>
      </c>
      <c r="B58" s="138" t="s">
        <v>27</v>
      </c>
      <c r="C58" s="30">
        <v>969</v>
      </c>
      <c r="D58" s="30">
        <v>942</v>
      </c>
      <c r="E58" s="30">
        <v>668</v>
      </c>
      <c r="F58" s="30">
        <v>67</v>
      </c>
      <c r="G58" s="30"/>
      <c r="H58" s="23">
        <v>23</v>
      </c>
      <c r="I58" s="33">
        <f t="shared" si="17"/>
        <v>2579</v>
      </c>
      <c r="J58" s="33">
        <f t="shared" si="18"/>
        <v>90</v>
      </c>
      <c r="K58" s="23">
        <v>563</v>
      </c>
      <c r="L58" s="14">
        <v>506</v>
      </c>
      <c r="M58" s="14">
        <v>240</v>
      </c>
      <c r="N58" s="14"/>
      <c r="O58" s="14">
        <v>19</v>
      </c>
      <c r="P58" s="14">
        <v>17</v>
      </c>
      <c r="Q58" s="14">
        <v>9</v>
      </c>
      <c r="R58" s="34"/>
      <c r="S58" s="33">
        <f t="shared" si="19"/>
        <v>1309</v>
      </c>
      <c r="T58" s="33">
        <f t="shared" si="20"/>
        <v>45</v>
      </c>
      <c r="U58" s="35">
        <f t="shared" si="21"/>
        <v>135</v>
      </c>
      <c r="V58" s="23">
        <v>5.51</v>
      </c>
      <c r="W58" s="23">
        <v>3.5</v>
      </c>
      <c r="X58" s="30">
        <v>9.5</v>
      </c>
      <c r="Y58" s="38">
        <v>5.6</v>
      </c>
      <c r="Z58" s="38">
        <v>8.1999999999999993</v>
      </c>
      <c r="AA58" s="38">
        <v>3.3</v>
      </c>
      <c r="AB58" s="38"/>
      <c r="AC58" s="38"/>
      <c r="AD58" s="38"/>
      <c r="AE58" s="38">
        <v>0.875</v>
      </c>
      <c r="AF58" s="38"/>
      <c r="AG58" s="38"/>
      <c r="AH58" s="44">
        <f t="shared" si="4"/>
        <v>0.875</v>
      </c>
      <c r="AI58" s="53">
        <v>75</v>
      </c>
      <c r="AJ58" s="15">
        <f t="shared" si="37"/>
        <v>75.875</v>
      </c>
      <c r="AK58" s="51">
        <f t="shared" si="22"/>
        <v>164.68499999999997</v>
      </c>
      <c r="AL58" s="96">
        <f t="shared" si="23"/>
        <v>171.48499999999999</v>
      </c>
      <c r="AM58" s="16">
        <f t="shared" si="36"/>
        <v>95.609999999999985</v>
      </c>
      <c r="AN58" s="50"/>
      <c r="AO58" s="46"/>
      <c r="AP58" s="17">
        <f t="shared" si="24"/>
        <v>171.48499999999999</v>
      </c>
      <c r="AQ58" s="18">
        <f t="shared" si="5"/>
        <v>15.397999999999996</v>
      </c>
      <c r="AR58" s="40"/>
      <c r="AS58" s="19">
        <f t="shared" si="6"/>
        <v>75.875</v>
      </c>
      <c r="AT58" s="20">
        <f t="shared" si="7"/>
        <v>104.20799999999998</v>
      </c>
      <c r="AU58" s="21">
        <f t="shared" si="8"/>
        <v>180.08299999999997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9"/>
        <v>278</v>
      </c>
      <c r="BC58" s="43">
        <f t="shared" si="10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217.09999999999997</v>
      </c>
      <c r="BK58" s="24">
        <f t="shared" si="13"/>
        <v>104.20799999999998</v>
      </c>
      <c r="BL58" s="48">
        <f t="shared" si="14"/>
        <v>112.89199999999998</v>
      </c>
      <c r="BO58" s="129">
        <f t="shared" si="25"/>
        <v>2579</v>
      </c>
      <c r="BP58" s="129">
        <f t="shared" si="26"/>
        <v>90</v>
      </c>
      <c r="BQ58" s="129">
        <f t="shared" si="27"/>
        <v>1069</v>
      </c>
      <c r="BR58" s="129">
        <f t="shared" si="28"/>
        <v>36</v>
      </c>
      <c r="BS58" s="129">
        <f t="shared" si="29"/>
        <v>3648</v>
      </c>
      <c r="BT58" s="129">
        <f t="shared" si="30"/>
        <v>126</v>
      </c>
      <c r="BU58" s="129">
        <f t="shared" si="31"/>
        <v>8.1999999999999993</v>
      </c>
      <c r="BV58" s="129">
        <f t="shared" si="32"/>
        <v>161.60999999999999</v>
      </c>
      <c r="BW58" s="129">
        <f t="shared" si="33"/>
        <v>0.875</v>
      </c>
      <c r="BX58" s="129">
        <f t="shared" si="34"/>
        <v>162.48499999999999</v>
      </c>
      <c r="BY58" s="133">
        <f t="shared" si="35"/>
        <v>162.48499999999999</v>
      </c>
      <c r="BZ58" s="129">
        <f t="shared" si="38"/>
        <v>36.484999999999999</v>
      </c>
    </row>
    <row r="59" spans="1:78" ht="18.75">
      <c r="A59" s="143">
        <f t="shared" si="16"/>
        <v>42888</v>
      </c>
      <c r="B59" s="138" t="s">
        <v>57</v>
      </c>
      <c r="C59" s="30">
        <v>969</v>
      </c>
      <c r="D59" s="30">
        <v>942</v>
      </c>
      <c r="E59" s="30">
        <v>668</v>
      </c>
      <c r="F59" s="30">
        <v>67</v>
      </c>
      <c r="G59" s="30"/>
      <c r="H59" s="23">
        <v>23</v>
      </c>
      <c r="I59" s="33">
        <f>C59+D59+E59</f>
        <v>2579</v>
      </c>
      <c r="J59" s="33">
        <f>F59+G59+H59</f>
        <v>90</v>
      </c>
      <c r="K59" s="23">
        <v>563</v>
      </c>
      <c r="L59" s="14">
        <v>506</v>
      </c>
      <c r="M59" s="14">
        <v>240</v>
      </c>
      <c r="N59" s="14"/>
      <c r="O59" s="14">
        <v>19</v>
      </c>
      <c r="P59" s="14">
        <v>17</v>
      </c>
      <c r="Q59" s="14">
        <v>9</v>
      </c>
      <c r="R59" s="34"/>
      <c r="S59" s="33">
        <f t="shared" si="19"/>
        <v>1309</v>
      </c>
      <c r="T59" s="33">
        <f t="shared" si="20"/>
        <v>45</v>
      </c>
      <c r="U59" s="35">
        <f t="shared" si="21"/>
        <v>135</v>
      </c>
      <c r="V59" s="23">
        <v>5.51</v>
      </c>
      <c r="W59" s="23">
        <v>3.5</v>
      </c>
      <c r="X59" s="30">
        <v>9.5</v>
      </c>
      <c r="Y59" s="38">
        <v>5.6</v>
      </c>
      <c r="Z59" s="38">
        <v>8.1999999999999993</v>
      </c>
      <c r="AA59" s="38">
        <v>3.3</v>
      </c>
      <c r="AB59" s="38"/>
      <c r="AC59" s="38"/>
      <c r="AD59" s="38"/>
      <c r="AE59" s="38">
        <v>0.875</v>
      </c>
      <c r="AF59" s="38"/>
      <c r="AG59" s="38"/>
      <c r="AH59" s="44">
        <f t="shared" si="4"/>
        <v>0.875</v>
      </c>
      <c r="AI59" s="53">
        <v>75</v>
      </c>
      <c r="AJ59" s="15">
        <f t="shared" si="37"/>
        <v>75.875</v>
      </c>
      <c r="AK59" s="51">
        <f t="shared" si="22"/>
        <v>164.68499999999997</v>
      </c>
      <c r="AL59" s="96">
        <f t="shared" si="23"/>
        <v>171.48499999999999</v>
      </c>
      <c r="AM59" s="16">
        <f t="shared" si="36"/>
        <v>95.609999999999985</v>
      </c>
      <c r="AN59" s="50"/>
      <c r="AO59" s="46"/>
      <c r="AP59" s="17">
        <f t="shared" si="24"/>
        <v>171.48499999999999</v>
      </c>
      <c r="AQ59" s="18">
        <f t="shared" si="5"/>
        <v>15.397999999999996</v>
      </c>
      <c r="AR59" s="40"/>
      <c r="AS59" s="19">
        <f t="shared" si="6"/>
        <v>75.875</v>
      </c>
      <c r="AT59" s="20">
        <f t="shared" si="7"/>
        <v>104.20799999999998</v>
      </c>
      <c r="AU59" s="21">
        <f t="shared" si="8"/>
        <v>180.08299999999997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9"/>
        <v>278</v>
      </c>
      <c r="BC59" s="43">
        <f t="shared" si="10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217.09999999999997</v>
      </c>
      <c r="BK59" s="24">
        <f t="shared" si="13"/>
        <v>104.20799999999998</v>
      </c>
      <c r="BL59" s="48">
        <f t="shared" si="14"/>
        <v>112.89199999999998</v>
      </c>
      <c r="BO59" s="129">
        <f t="shared" si="25"/>
        <v>2579</v>
      </c>
      <c r="BP59" s="129">
        <f t="shared" si="26"/>
        <v>90</v>
      </c>
      <c r="BQ59" s="129">
        <f t="shared" si="27"/>
        <v>1069</v>
      </c>
      <c r="BR59" s="129">
        <f t="shared" si="28"/>
        <v>36</v>
      </c>
      <c r="BS59" s="129">
        <f t="shared" si="29"/>
        <v>3648</v>
      </c>
      <c r="BT59" s="129">
        <f t="shared" si="30"/>
        <v>126</v>
      </c>
      <c r="BU59" s="129">
        <f t="shared" si="31"/>
        <v>8.1999999999999993</v>
      </c>
      <c r="BV59" s="129">
        <f t="shared" si="32"/>
        <v>161.60999999999999</v>
      </c>
      <c r="BW59" s="129">
        <f t="shared" si="33"/>
        <v>0.875</v>
      </c>
      <c r="BX59" s="129">
        <f t="shared" si="34"/>
        <v>162.48499999999999</v>
      </c>
      <c r="BY59" s="133">
        <f t="shared" si="35"/>
        <v>162.48499999999999</v>
      </c>
      <c r="BZ59" s="129">
        <f t="shared" si="38"/>
        <v>36.484999999999999</v>
      </c>
    </row>
    <row r="60" spans="1:78" ht="18.75">
      <c r="A60" s="143">
        <f t="shared" si="16"/>
        <v>42888</v>
      </c>
      <c r="B60" s="138" t="s">
        <v>58</v>
      </c>
      <c r="C60" s="30">
        <v>964</v>
      </c>
      <c r="D60" s="30">
        <v>950</v>
      </c>
      <c r="E60" s="30">
        <v>651</v>
      </c>
      <c r="F60" s="30">
        <v>67</v>
      </c>
      <c r="G60" s="30"/>
      <c r="H60" s="23">
        <v>22</v>
      </c>
      <c r="I60" s="33">
        <f t="shared" si="17"/>
        <v>2565</v>
      </c>
      <c r="J60" s="33">
        <f t="shared" si="18"/>
        <v>89</v>
      </c>
      <c r="K60" s="23">
        <v>566</v>
      </c>
      <c r="L60" s="14">
        <v>598</v>
      </c>
      <c r="M60" s="14">
        <v>250</v>
      </c>
      <c r="N60" s="14"/>
      <c r="O60" s="14">
        <v>19</v>
      </c>
      <c r="P60" s="14">
        <v>17</v>
      </c>
      <c r="Q60" s="14">
        <v>9</v>
      </c>
      <c r="R60" s="34"/>
      <c r="S60" s="33">
        <f t="shared" si="19"/>
        <v>1414</v>
      </c>
      <c r="T60" s="33">
        <f t="shared" si="20"/>
        <v>45</v>
      </c>
      <c r="U60" s="35">
        <f t="shared" si="21"/>
        <v>134</v>
      </c>
      <c r="V60" s="23">
        <v>5.51</v>
      </c>
      <c r="W60" s="23">
        <v>3.5</v>
      </c>
      <c r="X60" s="30">
        <v>9.5</v>
      </c>
      <c r="Y60" s="38">
        <v>5.6</v>
      </c>
      <c r="Z60" s="38">
        <v>8.1999999999999993</v>
      </c>
      <c r="AA60" s="38">
        <v>3.3</v>
      </c>
      <c r="AB60" s="30"/>
      <c r="AC60" s="30"/>
      <c r="AD60" s="38"/>
      <c r="AE60" s="38">
        <v>0.875</v>
      </c>
      <c r="AF60" s="38"/>
      <c r="AG60" s="30"/>
      <c r="AH60" s="45">
        <f t="shared" si="4"/>
        <v>0.875</v>
      </c>
      <c r="AI60" s="53">
        <v>75</v>
      </c>
      <c r="AJ60" s="15">
        <f t="shared" si="37"/>
        <v>75.875</v>
      </c>
      <c r="AK60" s="51">
        <f t="shared" si="22"/>
        <v>163.68499999999997</v>
      </c>
      <c r="AL60" s="96">
        <f t="shared" si="23"/>
        <v>170.48499999999999</v>
      </c>
      <c r="AM60" s="16">
        <f t="shared" si="36"/>
        <v>94.609999999999985</v>
      </c>
      <c r="AN60" s="50"/>
      <c r="AO60" s="46"/>
      <c r="AP60" s="17">
        <f t="shared" si="24"/>
        <v>170.48499999999999</v>
      </c>
      <c r="AQ60" s="18">
        <f t="shared" si="5"/>
        <v>16.397999999999996</v>
      </c>
      <c r="AR60" s="40"/>
      <c r="AS60" s="19">
        <f t="shared" si="6"/>
        <v>75.875</v>
      </c>
      <c r="AT60" s="20">
        <f t="shared" si="7"/>
        <v>104.20799999999998</v>
      </c>
      <c r="AU60" s="21">
        <f t="shared" si="8"/>
        <v>180.08299999999997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9"/>
        <v>278</v>
      </c>
      <c r="BC60" s="43">
        <f t="shared" si="10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217.09999999999997</v>
      </c>
      <c r="BK60" s="24">
        <f t="shared" si="13"/>
        <v>104.20799999999998</v>
      </c>
      <c r="BL60" s="48">
        <f t="shared" si="14"/>
        <v>112.89199999999998</v>
      </c>
      <c r="BO60" s="129">
        <f t="shared" si="25"/>
        <v>2565</v>
      </c>
      <c r="BP60" s="129">
        <f t="shared" si="26"/>
        <v>89</v>
      </c>
      <c r="BQ60" s="129">
        <f t="shared" si="27"/>
        <v>1164</v>
      </c>
      <c r="BR60" s="129">
        <f t="shared" si="28"/>
        <v>36</v>
      </c>
      <c r="BS60" s="129">
        <f t="shared" si="29"/>
        <v>3729</v>
      </c>
      <c r="BT60" s="129">
        <f t="shared" si="30"/>
        <v>125</v>
      </c>
      <c r="BU60" s="129">
        <f t="shared" si="31"/>
        <v>8.1999999999999993</v>
      </c>
      <c r="BV60" s="129">
        <f t="shared" si="32"/>
        <v>160.60999999999999</v>
      </c>
      <c r="BW60" s="129">
        <f t="shared" si="33"/>
        <v>0.875</v>
      </c>
      <c r="BX60" s="129">
        <f t="shared" si="34"/>
        <v>161.48499999999999</v>
      </c>
      <c r="BY60" s="133">
        <f t="shared" si="35"/>
        <v>161.48499999999999</v>
      </c>
      <c r="BZ60" s="129">
        <f t="shared" si="38"/>
        <v>36.484999999999999</v>
      </c>
    </row>
    <row r="61" spans="1:78" ht="18.75">
      <c r="A61" s="143">
        <f t="shared" si="16"/>
        <v>42888</v>
      </c>
      <c r="B61" s="138" t="s">
        <v>59</v>
      </c>
      <c r="C61" s="30">
        <v>964</v>
      </c>
      <c r="D61" s="30">
        <v>950</v>
      </c>
      <c r="E61" s="30">
        <v>651</v>
      </c>
      <c r="F61" s="30">
        <v>67</v>
      </c>
      <c r="G61" s="30"/>
      <c r="H61" s="23">
        <v>22</v>
      </c>
      <c r="I61" s="33">
        <f>C61+D61+E61</f>
        <v>2565</v>
      </c>
      <c r="J61" s="33">
        <f>F61+G61+H61</f>
        <v>89</v>
      </c>
      <c r="K61" s="23">
        <v>566</v>
      </c>
      <c r="L61" s="14">
        <v>598</v>
      </c>
      <c r="M61" s="14">
        <v>250</v>
      </c>
      <c r="N61" s="14"/>
      <c r="O61" s="14">
        <v>19</v>
      </c>
      <c r="P61" s="14">
        <v>17</v>
      </c>
      <c r="Q61" s="14">
        <v>9</v>
      </c>
      <c r="R61" s="34"/>
      <c r="S61" s="33">
        <f t="shared" si="19"/>
        <v>1414</v>
      </c>
      <c r="T61" s="33">
        <f t="shared" si="20"/>
        <v>45</v>
      </c>
      <c r="U61" s="35">
        <f t="shared" si="21"/>
        <v>134</v>
      </c>
      <c r="V61" s="23">
        <v>5.51</v>
      </c>
      <c r="W61" s="23">
        <v>3.5</v>
      </c>
      <c r="X61" s="30">
        <v>9.5</v>
      </c>
      <c r="Y61" s="38">
        <v>5.6</v>
      </c>
      <c r="Z61" s="38">
        <v>8.1999999999999993</v>
      </c>
      <c r="AA61" s="38">
        <v>3.3</v>
      </c>
      <c r="AB61" s="30"/>
      <c r="AC61" s="30"/>
      <c r="AD61" s="38"/>
      <c r="AE61" s="38">
        <v>0.875</v>
      </c>
      <c r="AF61" s="38"/>
      <c r="AG61" s="30"/>
      <c r="AH61" s="45">
        <f t="shared" si="4"/>
        <v>0.875</v>
      </c>
      <c r="AI61" s="53">
        <v>75</v>
      </c>
      <c r="AJ61" s="15">
        <f t="shared" si="37"/>
        <v>75.875</v>
      </c>
      <c r="AK61" s="51">
        <f t="shared" si="22"/>
        <v>163.68499999999997</v>
      </c>
      <c r="AL61" s="96">
        <f t="shared" si="23"/>
        <v>170.48499999999999</v>
      </c>
      <c r="AM61" s="16">
        <f t="shared" si="36"/>
        <v>94.609999999999985</v>
      </c>
      <c r="AN61" s="50"/>
      <c r="AO61" s="46"/>
      <c r="AP61" s="17">
        <f t="shared" si="24"/>
        <v>170.48499999999999</v>
      </c>
      <c r="AQ61" s="18">
        <f t="shared" si="5"/>
        <v>16.397999999999996</v>
      </c>
      <c r="AR61" s="40"/>
      <c r="AS61" s="19">
        <f t="shared" si="6"/>
        <v>75.875</v>
      </c>
      <c r="AT61" s="20">
        <f t="shared" si="7"/>
        <v>104.20799999999998</v>
      </c>
      <c r="AU61" s="21">
        <f t="shared" si="8"/>
        <v>180.08299999999997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9"/>
        <v>278</v>
      </c>
      <c r="BC61" s="43">
        <f t="shared" si="10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217.09999999999997</v>
      </c>
      <c r="BK61" s="24">
        <f t="shared" si="13"/>
        <v>104.20799999999998</v>
      </c>
      <c r="BL61" s="48">
        <f t="shared" si="14"/>
        <v>112.89199999999998</v>
      </c>
      <c r="BO61" s="129">
        <f t="shared" si="25"/>
        <v>2565</v>
      </c>
      <c r="BP61" s="129">
        <f t="shared" si="26"/>
        <v>89</v>
      </c>
      <c r="BQ61" s="129">
        <f t="shared" si="27"/>
        <v>1164</v>
      </c>
      <c r="BR61" s="129">
        <f t="shared" si="28"/>
        <v>36</v>
      </c>
      <c r="BS61" s="129">
        <f t="shared" si="29"/>
        <v>3729</v>
      </c>
      <c r="BT61" s="129">
        <f t="shared" si="30"/>
        <v>125</v>
      </c>
      <c r="BU61" s="129">
        <f t="shared" si="31"/>
        <v>8.1999999999999993</v>
      </c>
      <c r="BV61" s="129">
        <f t="shared" si="32"/>
        <v>160.60999999999999</v>
      </c>
      <c r="BW61" s="129">
        <f t="shared" si="33"/>
        <v>0.875</v>
      </c>
      <c r="BX61" s="129">
        <f t="shared" si="34"/>
        <v>161.48499999999999</v>
      </c>
      <c r="BY61" s="133">
        <f t="shared" si="35"/>
        <v>161.48499999999999</v>
      </c>
      <c r="BZ61" s="129">
        <f t="shared" si="38"/>
        <v>36.484999999999999</v>
      </c>
    </row>
    <row r="62" spans="1:78" ht="18.75">
      <c r="A62" s="143">
        <f t="shared" si="16"/>
        <v>42888</v>
      </c>
      <c r="B62" s="138" t="s">
        <v>28</v>
      </c>
      <c r="C62" s="30">
        <v>945</v>
      </c>
      <c r="D62" s="30">
        <v>940</v>
      </c>
      <c r="E62" s="30">
        <v>650</v>
      </c>
      <c r="F62" s="30">
        <v>67</v>
      </c>
      <c r="G62" s="30"/>
      <c r="H62" s="23">
        <v>22</v>
      </c>
      <c r="I62" s="33">
        <f t="shared" si="17"/>
        <v>2535</v>
      </c>
      <c r="J62" s="33">
        <f t="shared" si="18"/>
        <v>89</v>
      </c>
      <c r="K62" s="23">
        <v>547</v>
      </c>
      <c r="L62" s="14">
        <v>487</v>
      </c>
      <c r="M62" s="14">
        <v>310</v>
      </c>
      <c r="N62" s="14"/>
      <c r="O62" s="14">
        <v>18</v>
      </c>
      <c r="P62" s="14">
        <v>16</v>
      </c>
      <c r="Q62" s="14">
        <v>10</v>
      </c>
      <c r="R62" s="34"/>
      <c r="S62" s="33">
        <f t="shared" si="19"/>
        <v>1344</v>
      </c>
      <c r="T62" s="33">
        <f t="shared" si="20"/>
        <v>44</v>
      </c>
      <c r="U62" s="35">
        <f t="shared" si="21"/>
        <v>133</v>
      </c>
      <c r="V62" s="23">
        <v>5.51</v>
      </c>
      <c r="W62" s="23">
        <v>3.5</v>
      </c>
      <c r="X62" s="30">
        <v>9</v>
      </c>
      <c r="Y62" s="30">
        <v>5</v>
      </c>
      <c r="Z62" s="30">
        <v>7.5</v>
      </c>
      <c r="AA62" s="38">
        <v>3.2</v>
      </c>
      <c r="AB62" s="30"/>
      <c r="AC62" s="30"/>
      <c r="AD62" s="30"/>
      <c r="AE62" s="38">
        <v>0.9</v>
      </c>
      <c r="AF62" s="30"/>
      <c r="AG62" s="30"/>
      <c r="AH62" s="45">
        <f t="shared" si="4"/>
        <v>0.9</v>
      </c>
      <c r="AI62" s="53">
        <v>75</v>
      </c>
      <c r="AJ62" s="15">
        <f t="shared" si="37"/>
        <v>75.900000000000006</v>
      </c>
      <c r="AK62" s="51">
        <f t="shared" si="22"/>
        <v>160.91</v>
      </c>
      <c r="AL62" s="96">
        <f t="shared" si="23"/>
        <v>167.60999999999999</v>
      </c>
      <c r="AM62" s="16">
        <f t="shared" si="36"/>
        <v>91.70999999999998</v>
      </c>
      <c r="AN62" s="50"/>
      <c r="AO62" s="46"/>
      <c r="AP62" s="17">
        <f t="shared" si="24"/>
        <v>167.60999999999999</v>
      </c>
      <c r="AQ62" s="18">
        <f t="shared" si="5"/>
        <v>19.198000000000008</v>
      </c>
      <c r="AR62" s="40"/>
      <c r="AS62" s="19">
        <f t="shared" si="6"/>
        <v>75.900000000000006</v>
      </c>
      <c r="AT62" s="20">
        <f t="shared" si="7"/>
        <v>104.20799999999998</v>
      </c>
      <c r="AU62" s="21">
        <f t="shared" si="8"/>
        <v>180.108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9"/>
        <v>278</v>
      </c>
      <c r="BC62" s="43">
        <f t="shared" si="10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217.09999999999997</v>
      </c>
      <c r="BK62" s="24">
        <f t="shared" si="13"/>
        <v>104.20799999999998</v>
      </c>
      <c r="BL62" s="48">
        <f t="shared" si="14"/>
        <v>112.89199999999998</v>
      </c>
      <c r="BO62" s="129">
        <f t="shared" si="25"/>
        <v>2535</v>
      </c>
      <c r="BP62" s="129">
        <f t="shared" si="26"/>
        <v>89</v>
      </c>
      <c r="BQ62" s="129">
        <f t="shared" si="27"/>
        <v>1034</v>
      </c>
      <c r="BR62" s="129">
        <f t="shared" si="28"/>
        <v>34</v>
      </c>
      <c r="BS62" s="129">
        <f t="shared" si="29"/>
        <v>3569</v>
      </c>
      <c r="BT62" s="129">
        <f t="shared" si="30"/>
        <v>123</v>
      </c>
      <c r="BU62" s="129">
        <f t="shared" si="31"/>
        <v>7.5</v>
      </c>
      <c r="BV62" s="129">
        <f t="shared" si="32"/>
        <v>156.70999999999998</v>
      </c>
      <c r="BW62" s="129">
        <f t="shared" si="33"/>
        <v>0.9</v>
      </c>
      <c r="BX62" s="129">
        <f t="shared" si="34"/>
        <v>157.60999999999999</v>
      </c>
      <c r="BY62" s="133">
        <f t="shared" si="35"/>
        <v>157.60999999999999</v>
      </c>
      <c r="BZ62" s="129">
        <f t="shared" si="38"/>
        <v>34.61</v>
      </c>
    </row>
    <row r="63" spans="1:78" ht="18.75">
      <c r="A63" s="143">
        <f t="shared" si="16"/>
        <v>42888</v>
      </c>
      <c r="B63" s="140" t="s">
        <v>60</v>
      </c>
      <c r="C63" s="30">
        <v>916</v>
      </c>
      <c r="D63" s="30">
        <v>913</v>
      </c>
      <c r="E63" s="30">
        <v>631</v>
      </c>
      <c r="F63" s="30">
        <v>64</v>
      </c>
      <c r="G63" s="30"/>
      <c r="H63" s="23">
        <v>22</v>
      </c>
      <c r="I63" s="33">
        <f t="shared" si="17"/>
        <v>2460</v>
      </c>
      <c r="J63" s="33">
        <f t="shared" si="18"/>
        <v>86</v>
      </c>
      <c r="K63" s="23">
        <v>545</v>
      </c>
      <c r="L63" s="14">
        <v>483</v>
      </c>
      <c r="M63" s="14">
        <v>300</v>
      </c>
      <c r="N63" s="14"/>
      <c r="O63" s="14">
        <v>18</v>
      </c>
      <c r="P63" s="14">
        <v>16</v>
      </c>
      <c r="Q63" s="14">
        <v>10</v>
      </c>
      <c r="R63" s="34"/>
      <c r="S63" s="33">
        <f t="shared" si="19"/>
        <v>1328</v>
      </c>
      <c r="T63" s="33">
        <f t="shared" si="20"/>
        <v>44</v>
      </c>
      <c r="U63" s="35">
        <f t="shared" si="21"/>
        <v>130</v>
      </c>
      <c r="V63" s="23">
        <v>5.51</v>
      </c>
      <c r="W63" s="23">
        <v>3.5</v>
      </c>
      <c r="X63" s="30">
        <v>9</v>
      </c>
      <c r="Y63" s="30">
        <v>5</v>
      </c>
      <c r="Z63" s="30">
        <v>7.5</v>
      </c>
      <c r="AA63" s="38">
        <v>3.2</v>
      </c>
      <c r="AB63" s="30"/>
      <c r="AC63" s="30"/>
      <c r="AD63" s="30"/>
      <c r="AE63" s="38">
        <v>0.9</v>
      </c>
      <c r="AF63" s="30"/>
      <c r="AG63" s="30"/>
      <c r="AH63" s="45">
        <f t="shared" si="4"/>
        <v>0.9</v>
      </c>
      <c r="AI63" s="53">
        <v>75</v>
      </c>
      <c r="AJ63" s="15">
        <f t="shared" si="37"/>
        <v>75.900000000000006</v>
      </c>
      <c r="AK63" s="51">
        <f t="shared" si="22"/>
        <v>157.91</v>
      </c>
      <c r="AL63" s="96">
        <f t="shared" si="23"/>
        <v>164.60999999999999</v>
      </c>
      <c r="AM63" s="16">
        <f t="shared" si="36"/>
        <v>88.70999999999998</v>
      </c>
      <c r="AN63" s="50"/>
      <c r="AO63" s="46"/>
      <c r="AP63" s="17">
        <f t="shared" si="24"/>
        <v>164.60999999999999</v>
      </c>
      <c r="AQ63" s="18">
        <f t="shared" si="5"/>
        <v>22.198000000000008</v>
      </c>
      <c r="AR63" s="40"/>
      <c r="AS63" s="19">
        <f t="shared" si="6"/>
        <v>75.900000000000006</v>
      </c>
      <c r="AT63" s="20">
        <f t="shared" si="7"/>
        <v>104.20799999999998</v>
      </c>
      <c r="AU63" s="21">
        <f t="shared" si="8"/>
        <v>180.108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9"/>
        <v>278</v>
      </c>
      <c r="BC63" s="43">
        <f t="shared" si="10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217.09999999999997</v>
      </c>
      <c r="BK63" s="24">
        <f t="shared" si="13"/>
        <v>104.20799999999998</v>
      </c>
      <c r="BL63" s="48">
        <f t="shared" si="14"/>
        <v>112.89199999999998</v>
      </c>
      <c r="BO63" s="129">
        <f t="shared" si="25"/>
        <v>2460</v>
      </c>
      <c r="BP63" s="129">
        <f t="shared" si="26"/>
        <v>86</v>
      </c>
      <c r="BQ63" s="129">
        <f t="shared" si="27"/>
        <v>1028</v>
      </c>
      <c r="BR63" s="129">
        <f t="shared" si="28"/>
        <v>34</v>
      </c>
      <c r="BS63" s="129">
        <f t="shared" si="29"/>
        <v>3488</v>
      </c>
      <c r="BT63" s="129">
        <f t="shared" si="30"/>
        <v>120</v>
      </c>
      <c r="BU63" s="129">
        <f t="shared" si="31"/>
        <v>7.5</v>
      </c>
      <c r="BV63" s="129">
        <f t="shared" si="32"/>
        <v>153.70999999999998</v>
      </c>
      <c r="BW63" s="129">
        <f t="shared" si="33"/>
        <v>0.9</v>
      </c>
      <c r="BX63" s="129">
        <f t="shared" si="34"/>
        <v>154.60999999999999</v>
      </c>
      <c r="BY63" s="133">
        <f t="shared" si="35"/>
        <v>154.60999999999999</v>
      </c>
      <c r="BZ63" s="129">
        <f t="shared" si="38"/>
        <v>34.61</v>
      </c>
    </row>
    <row r="64" spans="1:78" ht="18.75">
      <c r="A64" s="143">
        <f t="shared" si="16"/>
        <v>42888</v>
      </c>
      <c r="B64" s="140" t="s">
        <v>29</v>
      </c>
      <c r="C64" s="30">
        <v>892</v>
      </c>
      <c r="D64" s="30">
        <v>858</v>
      </c>
      <c r="E64" s="30">
        <v>596</v>
      </c>
      <c r="F64" s="30">
        <v>61</v>
      </c>
      <c r="G64" s="30"/>
      <c r="H64" s="23">
        <v>20</v>
      </c>
      <c r="I64" s="33">
        <f t="shared" si="17"/>
        <v>2346</v>
      </c>
      <c r="J64" s="33">
        <f t="shared" si="18"/>
        <v>81</v>
      </c>
      <c r="K64" s="23">
        <v>530</v>
      </c>
      <c r="L64" s="14">
        <v>465</v>
      </c>
      <c r="M64" s="14">
        <v>300</v>
      </c>
      <c r="N64" s="14"/>
      <c r="O64" s="14">
        <v>18</v>
      </c>
      <c r="P64" s="14">
        <v>16</v>
      </c>
      <c r="Q64" s="14">
        <v>10</v>
      </c>
      <c r="R64" s="34"/>
      <c r="S64" s="33">
        <f t="shared" si="19"/>
        <v>1295</v>
      </c>
      <c r="T64" s="33">
        <f t="shared" si="20"/>
        <v>44</v>
      </c>
      <c r="U64" s="35">
        <f t="shared" si="21"/>
        <v>125</v>
      </c>
      <c r="V64" s="23">
        <v>5.51</v>
      </c>
      <c r="W64" s="23">
        <v>3.5</v>
      </c>
      <c r="X64" s="30">
        <v>9</v>
      </c>
      <c r="Y64" s="30">
        <v>4.4000000000000004</v>
      </c>
      <c r="Z64" s="30">
        <v>5.4</v>
      </c>
      <c r="AA64" s="38">
        <v>0</v>
      </c>
      <c r="AB64" s="30"/>
      <c r="AC64" s="30"/>
      <c r="AD64" s="30"/>
      <c r="AE64" s="38">
        <v>0.9</v>
      </c>
      <c r="AF64" s="30"/>
      <c r="AG64" s="30"/>
      <c r="AH64" s="45">
        <f t="shared" si="4"/>
        <v>0.9</v>
      </c>
      <c r="AI64" s="53">
        <v>75</v>
      </c>
      <c r="AJ64" s="15">
        <f t="shared" si="37"/>
        <v>75.900000000000006</v>
      </c>
      <c r="AK64" s="51">
        <f t="shared" si="22"/>
        <v>150.21</v>
      </c>
      <c r="AL64" s="96">
        <f t="shared" si="23"/>
        <v>153.71</v>
      </c>
      <c r="AM64" s="16">
        <f t="shared" si="36"/>
        <v>77.81</v>
      </c>
      <c r="AN64" s="50"/>
      <c r="AO64" s="46"/>
      <c r="AP64" s="17">
        <f t="shared" si="24"/>
        <v>153.71</v>
      </c>
      <c r="AQ64" s="18">
        <f t="shared" si="5"/>
        <v>29.897999999999996</v>
      </c>
      <c r="AR64" s="40"/>
      <c r="AS64" s="19">
        <f t="shared" si="6"/>
        <v>75.900000000000006</v>
      </c>
      <c r="AT64" s="20">
        <f t="shared" si="7"/>
        <v>104.20799999999998</v>
      </c>
      <c r="AU64" s="21">
        <f t="shared" si="8"/>
        <v>180.108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9"/>
        <v>278</v>
      </c>
      <c r="BC64" s="43">
        <f t="shared" si="10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217.09999999999997</v>
      </c>
      <c r="BK64" s="24">
        <f t="shared" si="13"/>
        <v>104.20799999999998</v>
      </c>
      <c r="BL64" s="48">
        <f t="shared" si="14"/>
        <v>112.89199999999998</v>
      </c>
      <c r="BO64" s="129">
        <f t="shared" si="25"/>
        <v>2346</v>
      </c>
      <c r="BP64" s="129">
        <f t="shared" si="26"/>
        <v>81</v>
      </c>
      <c r="BQ64" s="129">
        <f t="shared" si="27"/>
        <v>995</v>
      </c>
      <c r="BR64" s="129">
        <f t="shared" si="28"/>
        <v>34</v>
      </c>
      <c r="BS64" s="129">
        <f t="shared" si="29"/>
        <v>3341</v>
      </c>
      <c r="BT64" s="129">
        <f t="shared" si="30"/>
        <v>115</v>
      </c>
      <c r="BU64" s="129">
        <f t="shared" si="31"/>
        <v>5.4</v>
      </c>
      <c r="BV64" s="129">
        <f t="shared" si="32"/>
        <v>142.81</v>
      </c>
      <c r="BW64" s="129">
        <f t="shared" si="33"/>
        <v>0.9</v>
      </c>
      <c r="BX64" s="129">
        <f t="shared" si="34"/>
        <v>143.71</v>
      </c>
      <c r="BY64" s="133">
        <f t="shared" si="35"/>
        <v>143.71</v>
      </c>
      <c r="BZ64" s="129">
        <f t="shared" si="38"/>
        <v>28.709999999999994</v>
      </c>
    </row>
    <row r="65" spans="1:78" ht="18.75">
      <c r="A65" s="143">
        <f t="shared" si="16"/>
        <v>42888</v>
      </c>
      <c r="B65" s="141" t="s">
        <v>61</v>
      </c>
      <c r="C65" s="30">
        <v>855</v>
      </c>
      <c r="D65" s="30">
        <v>843</v>
      </c>
      <c r="E65" s="30">
        <v>588</v>
      </c>
      <c r="F65" s="30">
        <v>60</v>
      </c>
      <c r="G65" s="30"/>
      <c r="H65" s="23">
        <v>20</v>
      </c>
      <c r="I65" s="33">
        <f t="shared" si="17"/>
        <v>2286</v>
      </c>
      <c r="J65" s="33">
        <f t="shared" si="18"/>
        <v>80</v>
      </c>
      <c r="K65" s="23">
        <v>496</v>
      </c>
      <c r="L65" s="14">
        <v>472</v>
      </c>
      <c r="M65" s="14">
        <v>310</v>
      </c>
      <c r="N65" s="14"/>
      <c r="O65" s="14">
        <v>17</v>
      </c>
      <c r="P65" s="14">
        <v>16</v>
      </c>
      <c r="Q65" s="14">
        <v>10</v>
      </c>
      <c r="R65" s="34"/>
      <c r="S65" s="33">
        <f t="shared" si="19"/>
        <v>1278</v>
      </c>
      <c r="T65" s="33">
        <f t="shared" si="20"/>
        <v>43</v>
      </c>
      <c r="U65" s="35">
        <f t="shared" si="21"/>
        <v>123</v>
      </c>
      <c r="V65" s="23">
        <v>5.51</v>
      </c>
      <c r="W65" s="23">
        <v>3.5</v>
      </c>
      <c r="X65" s="23">
        <v>8.5</v>
      </c>
      <c r="Y65" s="30">
        <v>4.4000000000000004</v>
      </c>
      <c r="Z65" s="30">
        <v>5.4</v>
      </c>
      <c r="AA65" s="38">
        <v>0</v>
      </c>
      <c r="AB65" s="30"/>
      <c r="AC65" s="30"/>
      <c r="AD65" s="30"/>
      <c r="AE65" s="38">
        <v>0.9</v>
      </c>
      <c r="AF65" s="30"/>
      <c r="AG65" s="30"/>
      <c r="AH65" s="45">
        <f t="shared" si="4"/>
        <v>0.9</v>
      </c>
      <c r="AI65" s="53">
        <v>75</v>
      </c>
      <c r="AJ65" s="15">
        <f t="shared" si="37"/>
        <v>75.900000000000006</v>
      </c>
      <c r="AK65" s="51">
        <f t="shared" si="22"/>
        <v>147.71</v>
      </c>
      <c r="AL65" s="96">
        <f t="shared" si="23"/>
        <v>151.21</v>
      </c>
      <c r="AM65" s="16">
        <f t="shared" si="36"/>
        <v>75.31</v>
      </c>
      <c r="AN65" s="50"/>
      <c r="AO65" s="46"/>
      <c r="AP65" s="17">
        <f t="shared" si="24"/>
        <v>151.21</v>
      </c>
      <c r="AQ65" s="18">
        <f t="shared" si="5"/>
        <v>32.397999999999996</v>
      </c>
      <c r="AR65" s="40"/>
      <c r="AS65" s="19">
        <f t="shared" si="6"/>
        <v>75.900000000000006</v>
      </c>
      <c r="AT65" s="20">
        <f t="shared" si="7"/>
        <v>104.20799999999998</v>
      </c>
      <c r="AU65" s="21">
        <f t="shared" si="8"/>
        <v>180.108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9"/>
        <v>278</v>
      </c>
      <c r="BC65" s="43">
        <f t="shared" si="10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217.09999999999997</v>
      </c>
      <c r="BK65" s="24">
        <f t="shared" si="13"/>
        <v>104.20799999999998</v>
      </c>
      <c r="BL65" s="48">
        <f t="shared" si="14"/>
        <v>112.89199999999998</v>
      </c>
      <c r="BO65" s="129">
        <f t="shared" si="25"/>
        <v>2286</v>
      </c>
      <c r="BP65" s="129">
        <f t="shared" si="26"/>
        <v>80</v>
      </c>
      <c r="BQ65" s="129">
        <f t="shared" si="27"/>
        <v>968</v>
      </c>
      <c r="BR65" s="129">
        <f t="shared" si="28"/>
        <v>33</v>
      </c>
      <c r="BS65" s="129">
        <f t="shared" si="29"/>
        <v>3254</v>
      </c>
      <c r="BT65" s="129">
        <f t="shared" si="30"/>
        <v>113</v>
      </c>
      <c r="BU65" s="129">
        <f t="shared" si="31"/>
        <v>5.4</v>
      </c>
      <c r="BV65" s="129">
        <f t="shared" si="32"/>
        <v>140.31</v>
      </c>
      <c r="BW65" s="129">
        <f t="shared" si="33"/>
        <v>0.9</v>
      </c>
      <c r="BX65" s="129">
        <f t="shared" si="34"/>
        <v>141.21</v>
      </c>
      <c r="BY65" s="133">
        <f t="shared" si="35"/>
        <v>141.21</v>
      </c>
      <c r="BZ65" s="129">
        <f t="shared" si="38"/>
        <v>28.209999999999994</v>
      </c>
    </row>
    <row r="66" spans="1:78">
      <c r="BN66" s="131" t="s">
        <v>65</v>
      </c>
      <c r="BO66" s="130">
        <f>MAX(BO10:BO65)</f>
        <v>2674</v>
      </c>
      <c r="BP66" s="130">
        <f t="shared" ref="BP66:BZ66" si="39">MAX(BP10:BP65)</f>
        <v>92</v>
      </c>
      <c r="BQ66" s="130">
        <f t="shared" si="39"/>
        <v>1164</v>
      </c>
      <c r="BR66" s="130">
        <f t="shared" si="39"/>
        <v>37</v>
      </c>
      <c r="BS66" s="130">
        <f t="shared" si="39"/>
        <v>3749</v>
      </c>
      <c r="BT66" s="130">
        <f t="shared" si="39"/>
        <v>129</v>
      </c>
      <c r="BU66" s="130">
        <f t="shared" si="39"/>
        <v>8.3000000000000007</v>
      </c>
      <c r="BV66" s="130">
        <f t="shared" si="39"/>
        <v>164.80999999999997</v>
      </c>
      <c r="BW66" s="130">
        <f t="shared" si="39"/>
        <v>0.9</v>
      </c>
      <c r="BX66" s="130">
        <f t="shared" si="39"/>
        <v>165.70999999999998</v>
      </c>
      <c r="BY66" s="130">
        <f t="shared" si="39"/>
        <v>165.70999999999998</v>
      </c>
      <c r="BZ66" s="130">
        <f t="shared" si="39"/>
        <v>36.71</v>
      </c>
    </row>
    <row r="67" spans="1:78">
      <c r="BN67" s="131" t="s">
        <v>66</v>
      </c>
      <c r="BO67" s="130">
        <f>MIN(BO10:BO65)</f>
        <v>1751</v>
      </c>
      <c r="BP67" s="130">
        <f t="shared" ref="BP67:BZ67" si="40">MIN(BP10:BP65)</f>
        <v>61</v>
      </c>
      <c r="BQ67" s="130">
        <f t="shared" si="40"/>
        <v>793</v>
      </c>
      <c r="BR67" s="130">
        <f t="shared" si="40"/>
        <v>22</v>
      </c>
      <c r="BS67" s="130">
        <f t="shared" si="40"/>
        <v>2544</v>
      </c>
      <c r="BT67" s="130">
        <f t="shared" si="40"/>
        <v>87</v>
      </c>
      <c r="BU67" s="130">
        <f t="shared" si="40"/>
        <v>4.8</v>
      </c>
      <c r="BV67" s="130">
        <f t="shared" si="40"/>
        <v>109.41</v>
      </c>
      <c r="BW67" s="130">
        <f t="shared" si="40"/>
        <v>0.75</v>
      </c>
      <c r="BX67" s="130">
        <f t="shared" si="40"/>
        <v>110.16</v>
      </c>
      <c r="BY67" s="130">
        <f t="shared" si="40"/>
        <v>110.16</v>
      </c>
      <c r="BZ67" s="130">
        <f t="shared" si="40"/>
        <v>22.849999999999998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23" priority="2" operator="greaterThan">
      <formula>1100</formula>
    </cfRule>
  </conditionalFormatting>
  <conditionalFormatting sqref="E46:E65">
    <cfRule type="cellIs" dxfId="122" priority="1" operator="greaterThan">
      <formula>900</formula>
    </cfRule>
  </conditionalFormatting>
  <conditionalFormatting sqref="AJ6">
    <cfRule type="cellIs" dxfId="121" priority="15" operator="greaterThan">
      <formula>0</formula>
    </cfRule>
  </conditionalFormatting>
  <conditionalFormatting sqref="AQ5:AQ6">
    <cfRule type="cellIs" dxfId="120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Feuil5"/>
  <dimension ref="A1:BZ67"/>
  <sheetViews>
    <sheetView zoomScale="80" zoomScaleNormal="80" workbookViewId="0">
      <pane xSplit="2" ySplit="9" topLeftCell="C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5703125" customWidth="1"/>
    <col min="4" max="5" width="6.42578125" customWidth="1"/>
    <col min="6" max="6" width="6.85546875" customWidth="1"/>
    <col min="7" max="7" width="6.42578125" customWidth="1"/>
    <col min="8" max="8" width="6.140625" customWidth="1"/>
    <col min="9" max="9" width="6.7109375" customWidth="1"/>
    <col min="10" max="10" width="9.140625" customWidth="1"/>
    <col min="11" max="14" width="5.7109375" customWidth="1"/>
    <col min="15" max="15" width="6.140625" customWidth="1"/>
    <col min="16" max="17" width="6.28515625" customWidth="1"/>
    <col min="18" max="18" width="7.28515625" customWidth="1"/>
    <col min="19" max="19" width="8.5703125" customWidth="1"/>
    <col min="20" max="20" width="8.7109375" customWidth="1"/>
    <col min="21" max="23" width="6.7109375" customWidth="1"/>
    <col min="24" max="25" width="7.7109375" customWidth="1"/>
    <col min="26" max="27" width="6.7109375" customWidth="1"/>
    <col min="28" max="28" width="9.140625" customWidth="1"/>
    <col min="29" max="29" width="8.28515625" customWidth="1"/>
    <col min="30" max="31" width="6.7109375" customWidth="1"/>
    <col min="32" max="32" width="7.85546875" customWidth="1"/>
    <col min="33" max="33" width="6.7109375" customWidth="1"/>
    <col min="34" max="35" width="7.7109375" customWidth="1"/>
    <col min="37" max="37" width="12.7109375" customWidth="1"/>
    <col min="38" max="38" width="16.5703125" customWidth="1"/>
    <col min="39" max="39" width="15.85546875" customWidth="1"/>
    <col min="40" max="40" width="15.42578125" customWidth="1"/>
    <col min="41" max="41" width="10.42578125" customWidth="1"/>
    <col min="42" max="42" width="11.140625" customWidth="1"/>
    <col min="43" max="43" width="8.7109375" customWidth="1"/>
    <col min="44" max="44" width="0.85546875" customWidth="1"/>
    <col min="45" max="45" width="11.7109375" customWidth="1"/>
    <col min="46" max="46" width="12.7109375" customWidth="1"/>
    <col min="47" max="47" width="8.85546875" customWidth="1"/>
    <col min="48" max="48" width="2.2851562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201</v>
      </c>
      <c r="D3" s="174">
        <v>42889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891</v>
      </c>
      <c r="D5" s="84">
        <f t="shared" si="0"/>
        <v>884</v>
      </c>
      <c r="E5" s="84">
        <f t="shared" si="0"/>
        <v>623</v>
      </c>
      <c r="F5" s="85">
        <f t="shared" si="0"/>
        <v>64</v>
      </c>
      <c r="G5" s="85">
        <f t="shared" si="0"/>
        <v>0</v>
      </c>
      <c r="H5" s="85">
        <f t="shared" si="0"/>
        <v>21</v>
      </c>
      <c r="I5" s="84">
        <f t="shared" si="0"/>
        <v>2373</v>
      </c>
      <c r="J5" s="84">
        <f t="shared" si="0"/>
        <v>85</v>
      </c>
      <c r="K5" s="84">
        <f t="shared" si="0"/>
        <v>495</v>
      </c>
      <c r="L5" s="84">
        <f t="shared" si="0"/>
        <v>513</v>
      </c>
      <c r="M5" s="25">
        <f t="shared" si="0"/>
        <v>300</v>
      </c>
      <c r="N5" s="84">
        <f t="shared" si="0"/>
        <v>0</v>
      </c>
      <c r="O5" s="84">
        <f t="shared" si="0"/>
        <v>17</v>
      </c>
      <c r="P5" s="84">
        <f>MAX(P10:P65)</f>
        <v>17</v>
      </c>
      <c r="Q5" s="84"/>
      <c r="R5" s="84">
        <f>MAX(P10:P65)</f>
        <v>17</v>
      </c>
      <c r="S5" s="84">
        <f t="shared" si="0"/>
        <v>1253</v>
      </c>
      <c r="T5" s="84">
        <f t="shared" si="0"/>
        <v>43</v>
      </c>
      <c r="U5" s="84">
        <f t="shared" si="0"/>
        <v>125</v>
      </c>
      <c r="V5" s="84">
        <f t="shared" si="0"/>
        <v>6.83</v>
      </c>
      <c r="W5" s="84">
        <f>MAX(W10:W65)</f>
        <v>3.5</v>
      </c>
      <c r="X5" s="84">
        <f>MAX(X10:X65)</f>
        <v>9.5</v>
      </c>
      <c r="Y5" s="84">
        <f>MAX(Y10:Y65)</f>
        <v>5.5</v>
      </c>
      <c r="Z5" s="84">
        <f>MAX(Z10:Z65)</f>
        <v>7.7</v>
      </c>
      <c r="AA5" s="84">
        <f>MAX(AA10:AA65)</f>
        <v>3.3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0.85</v>
      </c>
      <c r="AF5" s="84"/>
      <c r="AG5" s="84">
        <f t="shared" si="0"/>
        <v>0</v>
      </c>
      <c r="AH5" s="84">
        <f>MAX(AH10:AH65)</f>
        <v>0.85</v>
      </c>
      <c r="AI5" s="84">
        <f t="shared" si="0"/>
        <v>75</v>
      </c>
      <c r="AJ5" s="84">
        <f t="shared" si="0"/>
        <v>75</v>
      </c>
      <c r="AK5" s="84">
        <f>MAX(AK10:AK65)</f>
        <v>155.18</v>
      </c>
      <c r="AL5" s="84">
        <f>MAX(AL10:AL65)</f>
        <v>161.88</v>
      </c>
      <c r="AM5" s="84">
        <f>MAX(AM10:AM65)</f>
        <v>112.63</v>
      </c>
      <c r="AN5" s="84">
        <f>MAX(AN10:AN65)</f>
        <v>0</v>
      </c>
      <c r="AO5" s="84">
        <f>MAX(AO10:AO65)</f>
        <v>0</v>
      </c>
      <c r="AP5" s="86">
        <f t="shared" si="0"/>
        <v>161.88</v>
      </c>
      <c r="AQ5" s="87">
        <f t="shared" si="0"/>
        <v>70.396000000000001</v>
      </c>
      <c r="AR5" s="13"/>
      <c r="AS5" s="84">
        <f>MAX(AS10:AS65)</f>
        <v>75</v>
      </c>
      <c r="AT5" s="84">
        <f>MAX(AT10:AT65)</f>
        <v>116.97599999999998</v>
      </c>
      <c r="AU5" s="84">
        <f>MAX(AU10:AU65)</f>
        <v>191.976</v>
      </c>
      <c r="AV5" s="47"/>
      <c r="AW5" s="84">
        <f t="shared" ref="AW5:BL5" si="1">MAX(AW10:AW65)</f>
        <v>70</v>
      </c>
      <c r="AX5" s="84">
        <f t="shared" si="1"/>
        <v>200</v>
      </c>
      <c r="AY5" s="84">
        <f t="shared" si="1"/>
        <v>0</v>
      </c>
      <c r="AZ5" s="84">
        <f t="shared" si="1"/>
        <v>36</v>
      </c>
      <c r="BA5" s="84">
        <f t="shared" si="1"/>
        <v>30</v>
      </c>
      <c r="BB5" s="84">
        <f t="shared" si="1"/>
        <v>306</v>
      </c>
      <c r="BC5" s="84">
        <f t="shared" si="1"/>
        <v>290.7</v>
      </c>
      <c r="BD5" s="84">
        <f>MAX(BD10:BD65)</f>
        <v>14</v>
      </c>
      <c r="BE5" s="84">
        <f>MAX(BE10:BE65)</f>
        <v>15</v>
      </c>
      <c r="BF5" s="84">
        <f>MAX(BF10:BF65)</f>
        <v>8</v>
      </c>
      <c r="BG5" s="84">
        <f>MAX(BG10:BG65)</f>
        <v>9</v>
      </c>
      <c r="BH5" s="84">
        <f>MAX(BH10:BH65)</f>
        <v>1</v>
      </c>
      <c r="BI5" s="84">
        <f t="shared" si="1"/>
        <v>47</v>
      </c>
      <c r="BJ5" s="84">
        <f t="shared" si="1"/>
        <v>243.7</v>
      </c>
      <c r="BK5" s="84">
        <f t="shared" si="1"/>
        <v>116.97599999999998</v>
      </c>
      <c r="BL5" s="84">
        <f t="shared" si="1"/>
        <v>126.724</v>
      </c>
    </row>
    <row r="6" spans="1:78" ht="15.75" thickBot="1">
      <c r="B6" s="11" t="s">
        <v>66</v>
      </c>
      <c r="C6" s="25">
        <f t="shared" ref="C6:AQ6" si="2">MIN(C10:C65)</f>
        <v>608</v>
      </c>
      <c r="D6" s="25">
        <f t="shared" si="2"/>
        <v>587</v>
      </c>
      <c r="E6" s="25">
        <f t="shared" si="2"/>
        <v>418</v>
      </c>
      <c r="F6" s="29">
        <f t="shared" si="2"/>
        <v>42</v>
      </c>
      <c r="G6" s="29">
        <f t="shared" si="2"/>
        <v>0</v>
      </c>
      <c r="H6" s="29">
        <f t="shared" si="2"/>
        <v>14</v>
      </c>
      <c r="I6" s="25">
        <f t="shared" si="2"/>
        <v>1624</v>
      </c>
      <c r="J6" s="25">
        <f t="shared" si="2"/>
        <v>56</v>
      </c>
      <c r="K6" s="25">
        <f t="shared" si="2"/>
        <v>233</v>
      </c>
      <c r="L6" s="25">
        <f t="shared" si="2"/>
        <v>356</v>
      </c>
      <c r="M6" s="25">
        <f>MIN(M10:M65)</f>
        <v>170</v>
      </c>
      <c r="N6" s="25">
        <f t="shared" si="2"/>
        <v>0</v>
      </c>
      <c r="O6" s="25">
        <f t="shared" si="2"/>
        <v>7</v>
      </c>
      <c r="P6" s="25">
        <f>MIN(P10:P65)</f>
        <v>12</v>
      </c>
      <c r="Q6" s="25"/>
      <c r="R6" s="25">
        <f>MIN(P10:P65)</f>
        <v>12</v>
      </c>
      <c r="S6" s="25">
        <f t="shared" si="2"/>
        <v>829</v>
      </c>
      <c r="T6" s="25">
        <f t="shared" si="2"/>
        <v>27</v>
      </c>
      <c r="U6" s="25">
        <f t="shared" si="2"/>
        <v>83</v>
      </c>
      <c r="V6" s="25">
        <f t="shared" si="2"/>
        <v>1.98</v>
      </c>
      <c r="W6" s="25">
        <f>MIN(W10:W65)</f>
        <v>3.5</v>
      </c>
      <c r="X6" s="25">
        <f>MIN(X10:X65)</f>
        <v>5.5</v>
      </c>
      <c r="Y6" s="25">
        <f>MIN(Y10:Y65)</f>
        <v>1.9</v>
      </c>
      <c r="Z6" s="25">
        <f>MIN(Z10:Z65)</f>
        <v>3.5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>
        <f>MIN(AH10:AH65)</f>
        <v>0</v>
      </c>
      <c r="AI6" s="25">
        <f t="shared" si="2"/>
        <v>30</v>
      </c>
      <c r="AJ6" s="25">
        <f t="shared" si="2"/>
        <v>30</v>
      </c>
      <c r="AK6" s="25">
        <f>MIN(AK10:AK65)</f>
        <v>98.63</v>
      </c>
      <c r="AL6" s="25">
        <f>MIN(AL10:AL65)</f>
        <v>103.72999999999999</v>
      </c>
      <c r="AM6" s="25">
        <f>MIN(AM10:AM65)</f>
        <v>51.679999999999993</v>
      </c>
      <c r="AN6" s="25">
        <f>MIN(AN10:AN65)</f>
        <v>0</v>
      </c>
      <c r="AO6" s="25">
        <f>MIN(AO10:AO65)</f>
        <v>0</v>
      </c>
      <c r="AP6" s="27">
        <f t="shared" si="2"/>
        <v>103.72999999999999</v>
      </c>
      <c r="AQ6" s="28">
        <f t="shared" si="2"/>
        <v>-10.030000000000001</v>
      </c>
      <c r="AR6" s="13"/>
      <c r="AS6" s="26">
        <f>MIN(AS10:AS65)</f>
        <v>30</v>
      </c>
      <c r="AT6" s="26">
        <f>MIN(AT10:AT65)</f>
        <v>96</v>
      </c>
      <c r="AU6" s="26">
        <f>MIN(AU10:AU65)</f>
        <v>133.29599999999999</v>
      </c>
      <c r="AV6" s="47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18</v>
      </c>
      <c r="BA6" s="26">
        <f t="shared" si="3"/>
        <v>0</v>
      </c>
      <c r="BB6" s="26">
        <f t="shared" si="3"/>
        <v>260</v>
      </c>
      <c r="BC6" s="26">
        <f t="shared" si="3"/>
        <v>247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200</v>
      </c>
      <c r="BK6" s="26">
        <f t="shared" si="3"/>
        <v>96</v>
      </c>
      <c r="BL6" s="26">
        <f t="shared" si="3"/>
        <v>104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59.25" customHeight="1">
      <c r="A9" s="142" t="s">
        <v>136</v>
      </c>
      <c r="B9" s="136" t="s">
        <v>1</v>
      </c>
      <c r="C9" s="108" t="s">
        <v>101</v>
      </c>
      <c r="D9" s="55" t="s">
        <v>186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42889</v>
      </c>
      <c r="B10" s="137" t="s">
        <v>84</v>
      </c>
      <c r="C10" s="38">
        <v>813</v>
      </c>
      <c r="D10" s="38">
        <v>807</v>
      </c>
      <c r="E10" s="105">
        <v>520</v>
      </c>
      <c r="F10" s="105">
        <v>56</v>
      </c>
      <c r="G10" s="106"/>
      <c r="H10" s="107">
        <v>18</v>
      </c>
      <c r="I10" s="33">
        <f>C10+D10+E10</f>
        <v>2140</v>
      </c>
      <c r="J10" s="33">
        <f>F10+G10+H10</f>
        <v>74</v>
      </c>
      <c r="K10" s="150">
        <v>492</v>
      </c>
      <c r="L10" s="151">
        <v>461</v>
      </c>
      <c r="M10" s="151">
        <v>300</v>
      </c>
      <c r="O10" s="151">
        <v>17</v>
      </c>
      <c r="P10" s="14">
        <v>16</v>
      </c>
      <c r="Q10" s="14">
        <v>10</v>
      </c>
      <c r="R10" s="34"/>
      <c r="S10" s="33">
        <f>K10+L10+M10+N10</f>
        <v>1253</v>
      </c>
      <c r="T10" s="33">
        <f>O10+P10+Q10+R10</f>
        <v>43</v>
      </c>
      <c r="U10" s="35">
        <f>SUM(J10+T10)</f>
        <v>117</v>
      </c>
      <c r="V10" s="37">
        <v>4.63</v>
      </c>
      <c r="W10" s="23">
        <v>3.5</v>
      </c>
      <c r="X10" s="38">
        <v>8</v>
      </c>
      <c r="Y10" s="38">
        <v>4.2</v>
      </c>
      <c r="Z10" s="38">
        <v>3.5</v>
      </c>
      <c r="AA10" s="38">
        <v>0</v>
      </c>
      <c r="AB10" s="38"/>
      <c r="AC10" s="38"/>
      <c r="AD10" s="38"/>
      <c r="AE10" s="38"/>
      <c r="AF10" s="38"/>
      <c r="AG10" s="38"/>
      <c r="AH10" s="44">
        <f t="shared" ref="AH10:AH65" si="4">SUM(AB10:AG10)</f>
        <v>0</v>
      </c>
      <c r="AI10" s="53">
        <v>75</v>
      </c>
      <c r="AJ10" s="15">
        <f>AH10+AI10</f>
        <v>75</v>
      </c>
      <c r="AK10" s="51">
        <f>U10+V10+X10+Z10+AB10+AC10+AD10+AE10+AG10+Y10</f>
        <v>137.32999999999998</v>
      </c>
      <c r="AL10" s="96">
        <f>AK10+W10+AA10</f>
        <v>140.82999999999998</v>
      </c>
      <c r="AM10" s="16">
        <f>+AL10-AS10</f>
        <v>65.829999999999984</v>
      </c>
      <c r="AN10" s="50"/>
      <c r="AO10" s="46"/>
      <c r="AP10" s="17">
        <f>AL10+AO10</f>
        <v>140.82999999999998</v>
      </c>
      <c r="AQ10" s="18">
        <f t="shared" ref="AQ10:AQ65" si="5">AU10-AK10</f>
        <v>54.646000000000015</v>
      </c>
      <c r="AR10" s="40"/>
      <c r="AS10" s="19">
        <f t="shared" ref="AS10:AS65" si="6">AJ10</f>
        <v>75</v>
      </c>
      <c r="AT10" s="20">
        <f t="shared" ref="AT10:AT65" si="7">BK10</f>
        <v>116.97599999999998</v>
      </c>
      <c r="AU10" s="21">
        <f t="shared" ref="AU10:AU65" si="8">AS10+AT10</f>
        <v>191.976</v>
      </c>
      <c r="AV10" s="47"/>
      <c r="AW10" s="19">
        <v>70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9">SUM(AW10:BA10)</f>
        <v>306</v>
      </c>
      <c r="BC10" s="43">
        <f t="shared" ref="BC10:BC65" si="10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243.7</v>
      </c>
      <c r="BK10" s="24">
        <f t="shared" ref="BK10:BK65" si="13">BJ10*0.48</f>
        <v>116.97599999999998</v>
      </c>
      <c r="BL10" s="124">
        <f t="shared" ref="BL10:BL65" si="14">BJ10*0.52</f>
        <v>126.724</v>
      </c>
      <c r="BM10" s="125"/>
      <c r="BO10" s="129">
        <f>C10+D10+E10+((AB10+AC10)/0.033)</f>
        <v>2140</v>
      </c>
      <c r="BP10" s="129">
        <f>F10+G10+H10</f>
        <v>74</v>
      </c>
      <c r="BQ10" s="129">
        <f>K10+L10+N10+(AD10/0.033)</f>
        <v>953</v>
      </c>
      <c r="BR10" s="129">
        <f>O10+P10+R10+AD10</f>
        <v>33</v>
      </c>
      <c r="BS10" s="129">
        <f>C10+D10+E10+K10+L10+N10+((AB10+AC10)/0.033)+(AD10/0.033)</f>
        <v>3093</v>
      </c>
      <c r="BT10" s="129">
        <f>F10+G10+H10+O10+P10+R10+AB10+AC10+AD10</f>
        <v>107</v>
      </c>
      <c r="BU10" s="129">
        <f>Z10+AG10</f>
        <v>3.5</v>
      </c>
      <c r="BV10" s="129">
        <f>F10+G10+H10+O10+P10+R10+V10+W10+X10+Y10+Z10+AA10</f>
        <v>130.82999999999998</v>
      </c>
      <c r="BW10" s="129">
        <f>AB10+AC10+AD10+AE10+AF10+AG10</f>
        <v>0</v>
      </c>
      <c r="BX10" s="129">
        <f>F10+G10+H10+O10+P10+V10+W10+X10+Y10+Z10+AA10+AB10+AC10+AD10+AE10+AF10+AG10</f>
        <v>130.82999999999998</v>
      </c>
      <c r="BY10" s="133">
        <f>F10+G10+H10+O10+P10+R10+V10+W10+X10+Y10+Z10+AA10+AB10+AC10+AD10+AE10+AF10+AG10+AO10</f>
        <v>130.82999999999998</v>
      </c>
      <c r="BZ10" s="129">
        <f t="shared" ref="BZ10:BZ65" si="15">V10+W10+X10+Y10+Z10+AA10+AE10+AF10+AG10</f>
        <v>23.83</v>
      </c>
    </row>
    <row r="11" spans="1:78" ht="18.75">
      <c r="A11" s="143">
        <f t="shared" ref="A11:A65" si="16">$D$3</f>
        <v>42889</v>
      </c>
      <c r="B11" s="138" t="s">
        <v>38</v>
      </c>
      <c r="C11" s="30">
        <v>891</v>
      </c>
      <c r="D11" s="30">
        <v>800</v>
      </c>
      <c r="E11" s="30">
        <v>528</v>
      </c>
      <c r="F11" s="30">
        <v>55</v>
      </c>
      <c r="G11" s="30"/>
      <c r="H11" s="107">
        <v>18</v>
      </c>
      <c r="I11" s="33">
        <f t="shared" ref="I11:I65" si="17">C11+D11+E11</f>
        <v>2219</v>
      </c>
      <c r="J11" s="33">
        <f t="shared" ref="J11:J65" si="18">F11+G11+H11</f>
        <v>73</v>
      </c>
      <c r="K11" s="23">
        <v>495</v>
      </c>
      <c r="L11" s="14">
        <v>457</v>
      </c>
      <c r="M11" s="14">
        <v>280</v>
      </c>
      <c r="N11" s="14"/>
      <c r="O11" s="14">
        <v>17</v>
      </c>
      <c r="P11" s="14">
        <v>15</v>
      </c>
      <c r="Q11" s="14">
        <v>10</v>
      </c>
      <c r="R11" s="34"/>
      <c r="S11" s="33">
        <f t="shared" ref="S11:S65" si="19">K11+L11+M11+N11</f>
        <v>1232</v>
      </c>
      <c r="T11" s="33">
        <f t="shared" ref="T11:T65" si="20">O11+P11+Q11+R11</f>
        <v>42</v>
      </c>
      <c r="U11" s="35">
        <f t="shared" ref="U11:U65" si="21">SUM(J11+T11)</f>
        <v>115</v>
      </c>
      <c r="V11" s="37">
        <v>4.63</v>
      </c>
      <c r="W11" s="23">
        <v>3.5</v>
      </c>
      <c r="X11" s="38">
        <v>8</v>
      </c>
      <c r="Y11" s="38">
        <v>4.2</v>
      </c>
      <c r="Z11" s="38">
        <v>3.5</v>
      </c>
      <c r="AA11" s="38">
        <v>0</v>
      </c>
      <c r="AB11" s="38"/>
      <c r="AC11" s="38"/>
      <c r="AD11" s="38"/>
      <c r="AE11" s="38"/>
      <c r="AF11" s="38"/>
      <c r="AG11" s="38"/>
      <c r="AH11" s="44">
        <f t="shared" si="4"/>
        <v>0</v>
      </c>
      <c r="AI11" s="53">
        <v>75</v>
      </c>
      <c r="AJ11" s="15">
        <f>AH11+AI11</f>
        <v>75</v>
      </c>
      <c r="AK11" s="51">
        <f t="shared" ref="AK11:AK65" si="22">U11+V11+X11+Z11+AB11+AC11+AD11+AE11+AG11+Y11</f>
        <v>135.32999999999998</v>
      </c>
      <c r="AL11" s="96">
        <f t="shared" ref="AL11:AL65" si="23">AK11+W11+AA11</f>
        <v>138.82999999999998</v>
      </c>
      <c r="AM11" s="16">
        <f>+AL11-AS11</f>
        <v>63.829999999999984</v>
      </c>
      <c r="AN11" s="50"/>
      <c r="AO11" s="46"/>
      <c r="AP11" s="17">
        <f t="shared" ref="AP11:AP65" si="24">AL11+AO11</f>
        <v>138.82999999999998</v>
      </c>
      <c r="AQ11" s="18">
        <f t="shared" si="5"/>
        <v>56.646000000000015</v>
      </c>
      <c r="AR11" s="40"/>
      <c r="AS11" s="19">
        <f t="shared" si="6"/>
        <v>75</v>
      </c>
      <c r="AT11" s="20">
        <f t="shared" si="7"/>
        <v>116.97599999999998</v>
      </c>
      <c r="AU11" s="21">
        <f t="shared" si="8"/>
        <v>191.976</v>
      </c>
      <c r="AV11" s="47"/>
      <c r="AW11" s="19">
        <v>70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9"/>
        <v>306</v>
      </c>
      <c r="BC11" s="43">
        <f t="shared" si="10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243.7</v>
      </c>
      <c r="BK11" s="24">
        <f t="shared" si="13"/>
        <v>116.97599999999998</v>
      </c>
      <c r="BL11" s="124">
        <f t="shared" si="14"/>
        <v>126.724</v>
      </c>
      <c r="BM11" s="125"/>
      <c r="BO11" s="129">
        <f t="shared" ref="BO11:BO65" si="25">C11+D11+E11+((AB11+AC11)/0.033)</f>
        <v>2219</v>
      </c>
      <c r="BP11" s="129">
        <f t="shared" ref="BP11:BP65" si="26">F11+G11+H11</f>
        <v>73</v>
      </c>
      <c r="BQ11" s="129">
        <f t="shared" ref="BQ11:BQ65" si="27">K11+L11+N11+(AD11/0.033)</f>
        <v>952</v>
      </c>
      <c r="BR11" s="129">
        <f t="shared" ref="BR11:BR65" si="28">O11+P11+R11+AD11</f>
        <v>32</v>
      </c>
      <c r="BS11" s="129">
        <f t="shared" ref="BS11:BS65" si="29">C11+D11+E11+K11+L11+N11+((AB11+AC11)/0.033)+(AD11/0.033)</f>
        <v>3171</v>
      </c>
      <c r="BT11" s="129">
        <f t="shared" ref="BT11:BT65" si="30">F11+G11+H11+O11+P11+R11+AB11+AC11+AD11</f>
        <v>105</v>
      </c>
      <c r="BU11" s="129">
        <f t="shared" ref="BU11:BU65" si="31">Z11+AG11</f>
        <v>3.5</v>
      </c>
      <c r="BV11" s="129">
        <f t="shared" ref="BV11:BV65" si="32">F11+G11+H11+O11+P11+R11+V11+W11+X11+Y11+Z11+AA11</f>
        <v>128.82999999999998</v>
      </c>
      <c r="BW11" s="129">
        <f t="shared" ref="BW11:BW65" si="33">AB11+AC11+AD11+AE11+AF11+AG11</f>
        <v>0</v>
      </c>
      <c r="BX11" s="129">
        <f t="shared" ref="BX11:BX65" si="34">F11+G11+H11+O11+P11+V11+W11+X11+Y11+Z11+AA11+AB11+AC11+AD11+AE11+AF11+AG11</f>
        <v>128.82999999999998</v>
      </c>
      <c r="BY11" s="133">
        <f t="shared" ref="BY11:BY65" si="35">F11+G11+H11+O11+P11+R11+V11+W11+X11+Y11+Z11+AA11+AB11+AC11+AD11+AE11+AF11+AG11+AO11</f>
        <v>128.82999999999998</v>
      </c>
      <c r="BZ11" s="129">
        <f t="shared" si="15"/>
        <v>23.83</v>
      </c>
    </row>
    <row r="12" spans="1:78" ht="18.75">
      <c r="A12" s="143">
        <f t="shared" si="16"/>
        <v>42889</v>
      </c>
      <c r="B12" s="137" t="s">
        <v>7</v>
      </c>
      <c r="C12" s="30">
        <v>771</v>
      </c>
      <c r="D12" s="31">
        <v>782</v>
      </c>
      <c r="E12" s="31">
        <v>517</v>
      </c>
      <c r="F12" s="30">
        <v>54</v>
      </c>
      <c r="G12" s="30"/>
      <c r="H12" s="107">
        <v>17</v>
      </c>
      <c r="I12" s="33">
        <f t="shared" si="17"/>
        <v>2070</v>
      </c>
      <c r="J12" s="33">
        <f t="shared" si="18"/>
        <v>71</v>
      </c>
      <c r="K12" s="23">
        <v>482</v>
      </c>
      <c r="L12" s="14">
        <v>455</v>
      </c>
      <c r="M12" s="14">
        <v>260</v>
      </c>
      <c r="N12" s="14"/>
      <c r="O12" s="14">
        <v>16</v>
      </c>
      <c r="P12" s="14">
        <v>15</v>
      </c>
      <c r="Q12" s="14">
        <v>9</v>
      </c>
      <c r="R12" s="34"/>
      <c r="S12" s="33">
        <f t="shared" si="19"/>
        <v>1197</v>
      </c>
      <c r="T12" s="33">
        <f t="shared" si="20"/>
        <v>40</v>
      </c>
      <c r="U12" s="35">
        <f t="shared" si="21"/>
        <v>111</v>
      </c>
      <c r="V12" s="37">
        <v>4.63</v>
      </c>
      <c r="W12" s="23">
        <v>3.5</v>
      </c>
      <c r="X12" s="38">
        <v>8</v>
      </c>
      <c r="Y12" s="30">
        <v>4.0999999999999996</v>
      </c>
      <c r="Z12" s="30">
        <v>4.5</v>
      </c>
      <c r="AA12" s="38">
        <v>2.2000000000000002</v>
      </c>
      <c r="AB12" s="38"/>
      <c r="AC12" s="38"/>
      <c r="AD12" s="38"/>
      <c r="AE12" s="38"/>
      <c r="AF12" s="38"/>
      <c r="AG12" s="38"/>
      <c r="AH12" s="44">
        <f t="shared" si="4"/>
        <v>0</v>
      </c>
      <c r="AI12" s="53">
        <v>75</v>
      </c>
      <c r="AJ12" s="15">
        <f>AH12+AI12</f>
        <v>75</v>
      </c>
      <c r="AK12" s="51">
        <f t="shared" si="22"/>
        <v>132.22999999999999</v>
      </c>
      <c r="AL12" s="96">
        <f t="shared" si="23"/>
        <v>137.92999999999998</v>
      </c>
      <c r="AM12" s="16">
        <f t="shared" ref="AM12:AM65" si="36">+AL12-AS12</f>
        <v>62.929999999999978</v>
      </c>
      <c r="AN12" s="50"/>
      <c r="AO12" s="46"/>
      <c r="AP12" s="17">
        <f t="shared" si="24"/>
        <v>137.92999999999998</v>
      </c>
      <c r="AQ12" s="18">
        <f t="shared" si="5"/>
        <v>59.746000000000009</v>
      </c>
      <c r="AR12" s="40"/>
      <c r="AS12" s="19">
        <f t="shared" si="6"/>
        <v>75</v>
      </c>
      <c r="AT12" s="20">
        <f t="shared" si="7"/>
        <v>116.97599999999998</v>
      </c>
      <c r="AU12" s="21">
        <f t="shared" si="8"/>
        <v>191.976</v>
      </c>
      <c r="AV12" s="47"/>
      <c r="AW12" s="19">
        <v>70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9"/>
        <v>306</v>
      </c>
      <c r="BC12" s="43">
        <f t="shared" si="10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243.7</v>
      </c>
      <c r="BK12" s="24">
        <f t="shared" si="13"/>
        <v>116.97599999999998</v>
      </c>
      <c r="BL12" s="124">
        <f t="shared" si="14"/>
        <v>126.724</v>
      </c>
      <c r="BM12" s="125"/>
      <c r="BO12" s="129">
        <f t="shared" si="25"/>
        <v>2070</v>
      </c>
      <c r="BP12" s="129">
        <f t="shared" si="26"/>
        <v>71</v>
      </c>
      <c r="BQ12" s="129">
        <f t="shared" si="27"/>
        <v>937</v>
      </c>
      <c r="BR12" s="129">
        <f t="shared" si="28"/>
        <v>31</v>
      </c>
      <c r="BS12" s="129">
        <f t="shared" si="29"/>
        <v>3007</v>
      </c>
      <c r="BT12" s="129">
        <f t="shared" si="30"/>
        <v>102</v>
      </c>
      <c r="BU12" s="129">
        <f t="shared" si="31"/>
        <v>4.5</v>
      </c>
      <c r="BV12" s="129">
        <f t="shared" si="32"/>
        <v>128.92999999999998</v>
      </c>
      <c r="BW12" s="129">
        <f t="shared" si="33"/>
        <v>0</v>
      </c>
      <c r="BX12" s="129">
        <f t="shared" si="34"/>
        <v>128.92999999999998</v>
      </c>
      <c r="BY12" s="133">
        <f t="shared" si="35"/>
        <v>128.92999999999998</v>
      </c>
      <c r="BZ12" s="129">
        <f t="shared" si="15"/>
        <v>26.929999999999996</v>
      </c>
    </row>
    <row r="13" spans="1:78" ht="18.75">
      <c r="A13" s="143">
        <f t="shared" si="16"/>
        <v>42889</v>
      </c>
      <c r="B13" s="137" t="s">
        <v>39</v>
      </c>
      <c r="C13" s="30">
        <v>766</v>
      </c>
      <c r="D13" s="30">
        <v>764</v>
      </c>
      <c r="E13" s="30">
        <v>508</v>
      </c>
      <c r="F13" s="30">
        <v>53</v>
      </c>
      <c r="G13" s="30"/>
      <c r="H13" s="107">
        <v>17</v>
      </c>
      <c r="I13" s="33">
        <f t="shared" si="17"/>
        <v>2038</v>
      </c>
      <c r="J13" s="33">
        <f t="shared" si="18"/>
        <v>70</v>
      </c>
      <c r="K13" s="23">
        <v>468</v>
      </c>
      <c r="L13" s="14">
        <v>453</v>
      </c>
      <c r="M13" s="14">
        <v>240</v>
      </c>
      <c r="N13" s="14"/>
      <c r="O13" s="14">
        <v>16</v>
      </c>
      <c r="P13" s="14">
        <v>15</v>
      </c>
      <c r="Q13" s="14">
        <v>9</v>
      </c>
      <c r="R13" s="34"/>
      <c r="S13" s="33">
        <f t="shared" si="19"/>
        <v>1161</v>
      </c>
      <c r="T13" s="33">
        <f t="shared" si="20"/>
        <v>40</v>
      </c>
      <c r="U13" s="35">
        <f t="shared" si="21"/>
        <v>110</v>
      </c>
      <c r="V13" s="37">
        <v>4.63</v>
      </c>
      <c r="W13" s="23">
        <v>3.5</v>
      </c>
      <c r="X13" s="38">
        <v>8</v>
      </c>
      <c r="Y13" s="30">
        <v>4.0999999999999996</v>
      </c>
      <c r="Z13" s="30">
        <v>4.5</v>
      </c>
      <c r="AA13" s="38">
        <v>2.2000000000000002</v>
      </c>
      <c r="AB13" s="38"/>
      <c r="AC13" s="38"/>
      <c r="AD13" s="38"/>
      <c r="AE13" s="38"/>
      <c r="AF13" s="38"/>
      <c r="AG13" s="38"/>
      <c r="AH13" s="44">
        <f t="shared" si="4"/>
        <v>0</v>
      </c>
      <c r="AI13" s="53">
        <v>75</v>
      </c>
      <c r="AJ13" s="15">
        <f t="shared" ref="AJ13:AJ28" si="37">AH13+AI13</f>
        <v>75</v>
      </c>
      <c r="AK13" s="51">
        <f t="shared" si="22"/>
        <v>131.22999999999999</v>
      </c>
      <c r="AL13" s="96">
        <f t="shared" si="23"/>
        <v>136.92999999999998</v>
      </c>
      <c r="AM13" s="16">
        <f t="shared" si="36"/>
        <v>61.929999999999978</v>
      </c>
      <c r="AN13" s="50"/>
      <c r="AO13" s="46"/>
      <c r="AP13" s="17">
        <f t="shared" si="24"/>
        <v>136.92999999999998</v>
      </c>
      <c r="AQ13" s="18">
        <f t="shared" si="5"/>
        <v>60.746000000000009</v>
      </c>
      <c r="AR13" s="40"/>
      <c r="AS13" s="19">
        <f t="shared" si="6"/>
        <v>75</v>
      </c>
      <c r="AT13" s="20">
        <f t="shared" si="7"/>
        <v>116.97599999999998</v>
      </c>
      <c r="AU13" s="21">
        <f t="shared" si="8"/>
        <v>191.976</v>
      </c>
      <c r="AV13" s="47"/>
      <c r="AW13" s="19">
        <v>70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9"/>
        <v>306</v>
      </c>
      <c r="BC13" s="43">
        <f t="shared" si="10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243.7</v>
      </c>
      <c r="BK13" s="24">
        <f t="shared" si="13"/>
        <v>116.97599999999998</v>
      </c>
      <c r="BL13" s="124">
        <f t="shared" si="14"/>
        <v>126.724</v>
      </c>
      <c r="BM13" s="125"/>
      <c r="BO13" s="129">
        <f t="shared" si="25"/>
        <v>2038</v>
      </c>
      <c r="BP13" s="129">
        <f t="shared" si="26"/>
        <v>70</v>
      </c>
      <c r="BQ13" s="129">
        <f t="shared" si="27"/>
        <v>921</v>
      </c>
      <c r="BR13" s="129">
        <f t="shared" si="28"/>
        <v>31</v>
      </c>
      <c r="BS13" s="129">
        <f t="shared" si="29"/>
        <v>2959</v>
      </c>
      <c r="BT13" s="129">
        <f t="shared" si="30"/>
        <v>101</v>
      </c>
      <c r="BU13" s="129">
        <f t="shared" si="31"/>
        <v>4.5</v>
      </c>
      <c r="BV13" s="129">
        <f t="shared" si="32"/>
        <v>127.92999999999999</v>
      </c>
      <c r="BW13" s="129">
        <f t="shared" si="33"/>
        <v>0</v>
      </c>
      <c r="BX13" s="129">
        <f t="shared" si="34"/>
        <v>127.92999999999999</v>
      </c>
      <c r="BY13" s="133">
        <f t="shared" si="35"/>
        <v>127.92999999999999</v>
      </c>
      <c r="BZ13" s="129">
        <f t="shared" si="15"/>
        <v>26.929999999999996</v>
      </c>
    </row>
    <row r="14" spans="1:78" ht="18.75">
      <c r="A14" s="143">
        <f t="shared" si="16"/>
        <v>42889</v>
      </c>
      <c r="B14" s="138" t="s">
        <v>8</v>
      </c>
      <c r="C14" s="30">
        <v>738</v>
      </c>
      <c r="D14" s="30">
        <v>741</v>
      </c>
      <c r="E14" s="30">
        <v>495</v>
      </c>
      <c r="F14" s="30">
        <v>52</v>
      </c>
      <c r="G14" s="30"/>
      <c r="H14" s="107">
        <v>17</v>
      </c>
      <c r="I14" s="33">
        <f t="shared" si="17"/>
        <v>1974</v>
      </c>
      <c r="J14" s="33">
        <f t="shared" si="18"/>
        <v>69</v>
      </c>
      <c r="K14" s="23">
        <v>456</v>
      </c>
      <c r="L14" s="14">
        <v>450</v>
      </c>
      <c r="M14" s="14">
        <v>240</v>
      </c>
      <c r="N14" s="14"/>
      <c r="O14" s="14">
        <v>15</v>
      </c>
      <c r="P14" s="14">
        <v>15</v>
      </c>
      <c r="Q14" s="14">
        <v>8</v>
      </c>
      <c r="R14" s="34"/>
      <c r="S14" s="33">
        <f t="shared" si="19"/>
        <v>1146</v>
      </c>
      <c r="T14" s="33">
        <f t="shared" si="20"/>
        <v>38</v>
      </c>
      <c r="U14" s="35">
        <f t="shared" si="21"/>
        <v>107</v>
      </c>
      <c r="V14" s="37">
        <v>4.63</v>
      </c>
      <c r="W14" s="23">
        <v>3.5</v>
      </c>
      <c r="X14" s="38">
        <v>7.5</v>
      </c>
      <c r="Y14" s="30">
        <v>3.9</v>
      </c>
      <c r="Z14" s="30">
        <v>4.5999999999999996</v>
      </c>
      <c r="AA14" s="38">
        <v>2.1</v>
      </c>
      <c r="AB14" s="38"/>
      <c r="AC14" s="38"/>
      <c r="AD14" s="38"/>
      <c r="AE14" s="38"/>
      <c r="AF14" s="38"/>
      <c r="AG14" s="38"/>
      <c r="AH14" s="44">
        <f t="shared" si="4"/>
        <v>0</v>
      </c>
      <c r="AI14" s="53">
        <v>60</v>
      </c>
      <c r="AJ14" s="15">
        <f t="shared" si="37"/>
        <v>60</v>
      </c>
      <c r="AK14" s="51">
        <f t="shared" si="22"/>
        <v>127.63</v>
      </c>
      <c r="AL14" s="96">
        <f t="shared" si="23"/>
        <v>133.22999999999999</v>
      </c>
      <c r="AM14" s="16">
        <f t="shared" si="36"/>
        <v>73.22999999999999</v>
      </c>
      <c r="AN14" s="50"/>
      <c r="AO14" s="46"/>
      <c r="AP14" s="17">
        <f t="shared" si="24"/>
        <v>133.22999999999999</v>
      </c>
      <c r="AQ14" s="18">
        <f t="shared" si="5"/>
        <v>49.346000000000004</v>
      </c>
      <c r="AR14" s="40"/>
      <c r="AS14" s="19">
        <f t="shared" si="6"/>
        <v>60</v>
      </c>
      <c r="AT14" s="20">
        <f t="shared" si="7"/>
        <v>116.97599999999998</v>
      </c>
      <c r="AU14" s="21">
        <f t="shared" si="8"/>
        <v>176.976</v>
      </c>
      <c r="AV14" s="47"/>
      <c r="AW14" s="19">
        <v>70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9"/>
        <v>306</v>
      </c>
      <c r="BC14" s="43">
        <f t="shared" si="10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243.7</v>
      </c>
      <c r="BK14" s="24">
        <f t="shared" si="13"/>
        <v>116.97599999999998</v>
      </c>
      <c r="BL14" s="124">
        <f t="shared" si="14"/>
        <v>126.724</v>
      </c>
      <c r="BM14" s="125"/>
      <c r="BO14" s="129">
        <f t="shared" si="25"/>
        <v>1974</v>
      </c>
      <c r="BP14" s="129">
        <f t="shared" si="26"/>
        <v>69</v>
      </c>
      <c r="BQ14" s="129">
        <f t="shared" si="27"/>
        <v>906</v>
      </c>
      <c r="BR14" s="129">
        <f t="shared" si="28"/>
        <v>30</v>
      </c>
      <c r="BS14" s="129">
        <f t="shared" si="29"/>
        <v>2880</v>
      </c>
      <c r="BT14" s="129">
        <f t="shared" si="30"/>
        <v>99</v>
      </c>
      <c r="BU14" s="129">
        <f t="shared" si="31"/>
        <v>4.5999999999999996</v>
      </c>
      <c r="BV14" s="129">
        <f t="shared" si="32"/>
        <v>125.22999999999999</v>
      </c>
      <c r="BW14" s="129">
        <f t="shared" si="33"/>
        <v>0</v>
      </c>
      <c r="BX14" s="129">
        <f t="shared" si="34"/>
        <v>125.22999999999999</v>
      </c>
      <c r="BY14" s="133">
        <f t="shared" si="35"/>
        <v>125.22999999999999</v>
      </c>
      <c r="BZ14" s="129">
        <f t="shared" si="15"/>
        <v>26.229999999999997</v>
      </c>
    </row>
    <row r="15" spans="1:78" ht="18.75">
      <c r="A15" s="143">
        <f t="shared" si="16"/>
        <v>42889</v>
      </c>
      <c r="B15" s="138" t="s">
        <v>40</v>
      </c>
      <c r="C15" s="30">
        <v>731</v>
      </c>
      <c r="D15" s="30">
        <v>744</v>
      </c>
      <c r="E15" s="30">
        <v>487</v>
      </c>
      <c r="F15" s="30">
        <v>52</v>
      </c>
      <c r="G15" s="30"/>
      <c r="H15" s="32">
        <v>16</v>
      </c>
      <c r="I15" s="33">
        <f t="shared" si="17"/>
        <v>1962</v>
      </c>
      <c r="J15" s="33">
        <f t="shared" si="18"/>
        <v>68</v>
      </c>
      <c r="K15" s="23">
        <v>452</v>
      </c>
      <c r="L15" s="14">
        <v>448</v>
      </c>
      <c r="M15" s="14">
        <v>240</v>
      </c>
      <c r="N15" s="14"/>
      <c r="O15" s="14">
        <v>15</v>
      </c>
      <c r="P15" s="14">
        <v>15</v>
      </c>
      <c r="Q15" s="14">
        <v>8</v>
      </c>
      <c r="R15" s="34"/>
      <c r="S15" s="33">
        <f t="shared" si="19"/>
        <v>1140</v>
      </c>
      <c r="T15" s="33">
        <f t="shared" si="20"/>
        <v>38</v>
      </c>
      <c r="U15" s="35">
        <f t="shared" si="21"/>
        <v>106</v>
      </c>
      <c r="V15" s="37">
        <v>4.63</v>
      </c>
      <c r="W15" s="23">
        <v>3.5</v>
      </c>
      <c r="X15" s="38">
        <v>7.5</v>
      </c>
      <c r="Y15" s="30">
        <v>3.9</v>
      </c>
      <c r="Z15" s="30">
        <v>4.5999999999999996</v>
      </c>
      <c r="AA15" s="38">
        <v>2.1</v>
      </c>
      <c r="AB15" s="38"/>
      <c r="AC15" s="38"/>
      <c r="AD15" s="38"/>
      <c r="AE15" s="38"/>
      <c r="AF15" s="38"/>
      <c r="AG15" s="38"/>
      <c r="AH15" s="44">
        <f t="shared" si="4"/>
        <v>0</v>
      </c>
      <c r="AI15" s="53">
        <v>60</v>
      </c>
      <c r="AJ15" s="15">
        <f t="shared" si="37"/>
        <v>60</v>
      </c>
      <c r="AK15" s="51">
        <f t="shared" si="22"/>
        <v>126.63</v>
      </c>
      <c r="AL15" s="96">
        <f t="shared" si="23"/>
        <v>132.22999999999999</v>
      </c>
      <c r="AM15" s="16">
        <f t="shared" si="36"/>
        <v>72.22999999999999</v>
      </c>
      <c r="AN15" s="50"/>
      <c r="AO15" s="46"/>
      <c r="AP15" s="17">
        <f t="shared" si="24"/>
        <v>132.22999999999999</v>
      </c>
      <c r="AQ15" s="18">
        <f t="shared" si="5"/>
        <v>50.346000000000004</v>
      </c>
      <c r="AR15" s="40"/>
      <c r="AS15" s="19">
        <f t="shared" si="6"/>
        <v>60</v>
      </c>
      <c r="AT15" s="20">
        <f t="shared" si="7"/>
        <v>116.97599999999998</v>
      </c>
      <c r="AU15" s="21">
        <f t="shared" si="8"/>
        <v>176.976</v>
      </c>
      <c r="AV15" s="47"/>
      <c r="AW15" s="19">
        <v>70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9"/>
        <v>306</v>
      </c>
      <c r="BC15" s="43">
        <f t="shared" si="10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243.7</v>
      </c>
      <c r="BK15" s="24">
        <f t="shared" si="13"/>
        <v>116.97599999999998</v>
      </c>
      <c r="BL15" s="124">
        <f t="shared" si="14"/>
        <v>126.724</v>
      </c>
      <c r="BM15" s="125"/>
      <c r="BO15" s="129">
        <f t="shared" si="25"/>
        <v>1962</v>
      </c>
      <c r="BP15" s="129">
        <f t="shared" si="26"/>
        <v>68</v>
      </c>
      <c r="BQ15" s="129">
        <f t="shared" si="27"/>
        <v>900</v>
      </c>
      <c r="BR15" s="129">
        <f t="shared" si="28"/>
        <v>30</v>
      </c>
      <c r="BS15" s="129">
        <f t="shared" si="29"/>
        <v>2862</v>
      </c>
      <c r="BT15" s="129">
        <f t="shared" si="30"/>
        <v>98</v>
      </c>
      <c r="BU15" s="129">
        <f t="shared" si="31"/>
        <v>4.5999999999999996</v>
      </c>
      <c r="BV15" s="129">
        <f t="shared" si="32"/>
        <v>124.22999999999999</v>
      </c>
      <c r="BW15" s="129">
        <f t="shared" si="33"/>
        <v>0</v>
      </c>
      <c r="BX15" s="129">
        <f t="shared" si="34"/>
        <v>124.22999999999999</v>
      </c>
      <c r="BY15" s="133">
        <f t="shared" si="35"/>
        <v>124.22999999999999</v>
      </c>
      <c r="BZ15" s="129">
        <f t="shared" si="15"/>
        <v>26.229999999999997</v>
      </c>
    </row>
    <row r="16" spans="1:78" ht="18.75">
      <c r="A16" s="143">
        <f t="shared" si="16"/>
        <v>42889</v>
      </c>
      <c r="B16" s="138" t="s">
        <v>9</v>
      </c>
      <c r="C16" s="30">
        <v>724</v>
      </c>
      <c r="D16" s="30">
        <v>728</v>
      </c>
      <c r="E16" s="30">
        <v>484</v>
      </c>
      <c r="F16" s="30">
        <v>51</v>
      </c>
      <c r="G16" s="30"/>
      <c r="H16" s="32">
        <v>16</v>
      </c>
      <c r="I16" s="33">
        <f t="shared" si="17"/>
        <v>1936</v>
      </c>
      <c r="J16" s="33">
        <f t="shared" si="18"/>
        <v>67</v>
      </c>
      <c r="K16" s="23">
        <v>440</v>
      </c>
      <c r="L16" s="14">
        <v>446</v>
      </c>
      <c r="M16" s="14">
        <v>240</v>
      </c>
      <c r="N16" s="14"/>
      <c r="O16" s="14">
        <v>15</v>
      </c>
      <c r="P16" s="14">
        <v>15</v>
      </c>
      <c r="Q16" s="14">
        <v>8</v>
      </c>
      <c r="R16" s="34"/>
      <c r="S16" s="33">
        <f t="shared" si="19"/>
        <v>1126</v>
      </c>
      <c r="T16" s="33">
        <f t="shared" si="20"/>
        <v>38</v>
      </c>
      <c r="U16" s="35">
        <f t="shared" si="21"/>
        <v>105</v>
      </c>
      <c r="V16" s="37">
        <v>1.98</v>
      </c>
      <c r="W16" s="23">
        <v>3.5</v>
      </c>
      <c r="X16" s="38">
        <v>7.5</v>
      </c>
      <c r="Y16" s="30">
        <v>2.1</v>
      </c>
      <c r="Z16" s="30">
        <v>3.8</v>
      </c>
      <c r="AA16" s="38">
        <v>2.2000000000000002</v>
      </c>
      <c r="AB16" s="38"/>
      <c r="AC16" s="38"/>
      <c r="AD16" s="38"/>
      <c r="AE16" s="38"/>
      <c r="AF16" s="38"/>
      <c r="AG16" s="38"/>
      <c r="AH16" s="44">
        <f t="shared" si="4"/>
        <v>0</v>
      </c>
      <c r="AI16" s="53">
        <v>60</v>
      </c>
      <c r="AJ16" s="15">
        <f t="shared" si="37"/>
        <v>60</v>
      </c>
      <c r="AK16" s="51">
        <f t="shared" si="22"/>
        <v>120.38</v>
      </c>
      <c r="AL16" s="96">
        <f t="shared" si="23"/>
        <v>126.08</v>
      </c>
      <c r="AM16" s="16">
        <f t="shared" si="36"/>
        <v>66.08</v>
      </c>
      <c r="AN16" s="50"/>
      <c r="AO16" s="46"/>
      <c r="AP16" s="17">
        <f t="shared" si="24"/>
        <v>126.08</v>
      </c>
      <c r="AQ16" s="18">
        <f t="shared" si="5"/>
        <v>56.596000000000004</v>
      </c>
      <c r="AR16" s="40"/>
      <c r="AS16" s="19">
        <f t="shared" si="6"/>
        <v>60</v>
      </c>
      <c r="AT16" s="20">
        <f t="shared" si="7"/>
        <v>116.97599999999998</v>
      </c>
      <c r="AU16" s="21">
        <f t="shared" si="8"/>
        <v>176.976</v>
      </c>
      <c r="AV16" s="47"/>
      <c r="AW16" s="19">
        <v>70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9"/>
        <v>306</v>
      </c>
      <c r="BC16" s="43">
        <f t="shared" si="10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243.7</v>
      </c>
      <c r="BK16" s="24">
        <f t="shared" si="13"/>
        <v>116.97599999999998</v>
      </c>
      <c r="BL16" s="124">
        <f t="shared" si="14"/>
        <v>126.724</v>
      </c>
      <c r="BM16" s="125"/>
      <c r="BO16" s="129">
        <f t="shared" si="25"/>
        <v>1936</v>
      </c>
      <c r="BP16" s="129">
        <f t="shared" si="26"/>
        <v>67</v>
      </c>
      <c r="BQ16" s="129">
        <f t="shared" si="27"/>
        <v>886</v>
      </c>
      <c r="BR16" s="129">
        <f t="shared" si="28"/>
        <v>30</v>
      </c>
      <c r="BS16" s="129">
        <f t="shared" si="29"/>
        <v>2822</v>
      </c>
      <c r="BT16" s="129">
        <f t="shared" si="30"/>
        <v>97</v>
      </c>
      <c r="BU16" s="129">
        <f t="shared" si="31"/>
        <v>3.8</v>
      </c>
      <c r="BV16" s="129">
        <f t="shared" si="32"/>
        <v>118.08</v>
      </c>
      <c r="BW16" s="129">
        <f t="shared" si="33"/>
        <v>0</v>
      </c>
      <c r="BX16" s="129">
        <f t="shared" si="34"/>
        <v>118.08</v>
      </c>
      <c r="BY16" s="133">
        <f t="shared" si="35"/>
        <v>118.08</v>
      </c>
      <c r="BZ16" s="129">
        <f t="shared" si="15"/>
        <v>21.08</v>
      </c>
    </row>
    <row r="17" spans="1:78" ht="18.75">
      <c r="A17" s="143">
        <f t="shared" si="16"/>
        <v>42889</v>
      </c>
      <c r="B17" s="138" t="s">
        <v>41</v>
      </c>
      <c r="C17" s="30">
        <v>715</v>
      </c>
      <c r="D17" s="30">
        <v>730</v>
      </c>
      <c r="E17" s="30">
        <v>480</v>
      </c>
      <c r="F17" s="30">
        <v>51</v>
      </c>
      <c r="G17" s="30"/>
      <c r="H17" s="23">
        <v>16</v>
      </c>
      <c r="I17" s="33">
        <f t="shared" si="17"/>
        <v>1925</v>
      </c>
      <c r="J17" s="33">
        <f t="shared" si="18"/>
        <v>67</v>
      </c>
      <c r="K17" s="23">
        <v>444</v>
      </c>
      <c r="L17" s="14">
        <v>443</v>
      </c>
      <c r="M17" s="14">
        <v>240</v>
      </c>
      <c r="N17" s="14"/>
      <c r="O17" s="14">
        <v>15</v>
      </c>
      <c r="P17" s="14">
        <v>15</v>
      </c>
      <c r="Q17" s="14">
        <v>8</v>
      </c>
      <c r="R17" s="34"/>
      <c r="S17" s="33">
        <f t="shared" si="19"/>
        <v>1127</v>
      </c>
      <c r="T17" s="33">
        <f t="shared" si="20"/>
        <v>38</v>
      </c>
      <c r="U17" s="35">
        <f t="shared" si="21"/>
        <v>105</v>
      </c>
      <c r="V17" s="37">
        <v>1.98</v>
      </c>
      <c r="W17" s="23">
        <v>3.5</v>
      </c>
      <c r="X17" s="38">
        <v>7.5</v>
      </c>
      <c r="Y17" s="30">
        <v>2.1</v>
      </c>
      <c r="Z17" s="30">
        <v>3.8</v>
      </c>
      <c r="AA17" s="38">
        <v>2.2000000000000002</v>
      </c>
      <c r="AB17" s="38"/>
      <c r="AC17" s="38"/>
      <c r="AD17" s="38"/>
      <c r="AE17" s="38"/>
      <c r="AF17" s="38"/>
      <c r="AG17" s="38"/>
      <c r="AH17" s="44">
        <f t="shared" si="4"/>
        <v>0</v>
      </c>
      <c r="AI17" s="53">
        <v>60</v>
      </c>
      <c r="AJ17" s="15">
        <f t="shared" si="37"/>
        <v>60</v>
      </c>
      <c r="AK17" s="51">
        <f t="shared" si="22"/>
        <v>120.38</v>
      </c>
      <c r="AL17" s="96">
        <f t="shared" si="23"/>
        <v>126.08</v>
      </c>
      <c r="AM17" s="16">
        <f t="shared" si="36"/>
        <v>66.08</v>
      </c>
      <c r="AN17" s="50"/>
      <c r="AO17" s="46"/>
      <c r="AP17" s="17">
        <f t="shared" si="24"/>
        <v>126.08</v>
      </c>
      <c r="AQ17" s="18">
        <f t="shared" si="5"/>
        <v>56.596000000000004</v>
      </c>
      <c r="AR17" s="40"/>
      <c r="AS17" s="19">
        <f t="shared" si="6"/>
        <v>60</v>
      </c>
      <c r="AT17" s="20">
        <f t="shared" si="7"/>
        <v>116.97599999999998</v>
      </c>
      <c r="AU17" s="21">
        <f t="shared" si="8"/>
        <v>176.976</v>
      </c>
      <c r="AV17" s="47"/>
      <c r="AW17" s="19">
        <v>70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9"/>
        <v>306</v>
      </c>
      <c r="BC17" s="43">
        <f t="shared" si="10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243.7</v>
      </c>
      <c r="BK17" s="24">
        <f t="shared" si="13"/>
        <v>116.97599999999998</v>
      </c>
      <c r="BL17" s="124">
        <f t="shared" si="14"/>
        <v>126.724</v>
      </c>
      <c r="BM17" s="125"/>
      <c r="BO17" s="129">
        <f t="shared" si="25"/>
        <v>1925</v>
      </c>
      <c r="BP17" s="129">
        <f t="shared" si="26"/>
        <v>67</v>
      </c>
      <c r="BQ17" s="129">
        <f t="shared" si="27"/>
        <v>887</v>
      </c>
      <c r="BR17" s="129">
        <f t="shared" si="28"/>
        <v>30</v>
      </c>
      <c r="BS17" s="129">
        <f t="shared" si="29"/>
        <v>2812</v>
      </c>
      <c r="BT17" s="129">
        <f t="shared" si="30"/>
        <v>97</v>
      </c>
      <c r="BU17" s="129">
        <f t="shared" si="31"/>
        <v>3.8</v>
      </c>
      <c r="BV17" s="129">
        <f t="shared" si="32"/>
        <v>118.08</v>
      </c>
      <c r="BW17" s="129">
        <f t="shared" si="33"/>
        <v>0</v>
      </c>
      <c r="BX17" s="129">
        <f t="shared" si="34"/>
        <v>118.08</v>
      </c>
      <c r="BY17" s="133">
        <f t="shared" si="35"/>
        <v>118.08</v>
      </c>
      <c r="BZ17" s="129">
        <f t="shared" si="15"/>
        <v>21.08</v>
      </c>
    </row>
    <row r="18" spans="1:78" ht="18.75">
      <c r="A18" s="143">
        <f t="shared" si="16"/>
        <v>42889</v>
      </c>
      <c r="B18" s="138" t="s">
        <v>10</v>
      </c>
      <c r="C18" s="30">
        <v>709</v>
      </c>
      <c r="D18" s="30">
        <v>739</v>
      </c>
      <c r="E18" s="30">
        <v>485</v>
      </c>
      <c r="F18" s="30">
        <v>50</v>
      </c>
      <c r="G18" s="30"/>
      <c r="H18" s="23">
        <v>16</v>
      </c>
      <c r="I18" s="33">
        <f t="shared" si="17"/>
        <v>1933</v>
      </c>
      <c r="J18" s="33">
        <f t="shared" si="18"/>
        <v>66</v>
      </c>
      <c r="K18" s="23">
        <v>441</v>
      </c>
      <c r="L18" s="14">
        <v>439</v>
      </c>
      <c r="M18" s="14">
        <v>240</v>
      </c>
      <c r="N18" s="14"/>
      <c r="O18" s="14">
        <v>15</v>
      </c>
      <c r="P18" s="14">
        <v>15</v>
      </c>
      <c r="Q18" s="14">
        <v>8</v>
      </c>
      <c r="R18" s="34"/>
      <c r="S18" s="33">
        <f t="shared" si="19"/>
        <v>1120</v>
      </c>
      <c r="T18" s="33">
        <f t="shared" si="20"/>
        <v>38</v>
      </c>
      <c r="U18" s="35">
        <f t="shared" si="21"/>
        <v>104</v>
      </c>
      <c r="V18" s="37">
        <v>4.18</v>
      </c>
      <c r="W18" s="23">
        <v>3.5</v>
      </c>
      <c r="X18" s="38">
        <v>7.5</v>
      </c>
      <c r="Y18" s="30">
        <v>2</v>
      </c>
      <c r="Z18" s="30">
        <v>4.4000000000000004</v>
      </c>
      <c r="AA18" s="38">
        <v>2</v>
      </c>
      <c r="AB18" s="38"/>
      <c r="AC18" s="38"/>
      <c r="AD18" s="38"/>
      <c r="AE18" s="38"/>
      <c r="AF18" s="38"/>
      <c r="AG18" s="38"/>
      <c r="AH18" s="44">
        <f t="shared" si="4"/>
        <v>0</v>
      </c>
      <c r="AI18" s="53">
        <v>60</v>
      </c>
      <c r="AJ18" s="15">
        <f t="shared" si="37"/>
        <v>60</v>
      </c>
      <c r="AK18" s="51">
        <f t="shared" si="22"/>
        <v>122.08000000000001</v>
      </c>
      <c r="AL18" s="96">
        <f t="shared" si="23"/>
        <v>127.58000000000001</v>
      </c>
      <c r="AM18" s="16">
        <f t="shared" si="36"/>
        <v>67.580000000000013</v>
      </c>
      <c r="AN18" s="50"/>
      <c r="AO18" s="46"/>
      <c r="AP18" s="17">
        <f t="shared" si="24"/>
        <v>127.58000000000001</v>
      </c>
      <c r="AQ18" s="18">
        <f t="shared" si="5"/>
        <v>54.895999999999987</v>
      </c>
      <c r="AR18" s="40"/>
      <c r="AS18" s="19">
        <f t="shared" si="6"/>
        <v>60</v>
      </c>
      <c r="AT18" s="20">
        <f t="shared" si="7"/>
        <v>116.97599999999998</v>
      </c>
      <c r="AU18" s="21">
        <f t="shared" si="8"/>
        <v>176.976</v>
      </c>
      <c r="AV18" s="47"/>
      <c r="AW18" s="19">
        <v>70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9"/>
        <v>306</v>
      </c>
      <c r="BC18" s="43">
        <f t="shared" si="10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243.7</v>
      </c>
      <c r="BK18" s="24">
        <f t="shared" si="13"/>
        <v>116.97599999999998</v>
      </c>
      <c r="BL18" s="124">
        <f t="shared" si="14"/>
        <v>126.724</v>
      </c>
      <c r="BM18" s="125"/>
      <c r="BO18" s="129">
        <f t="shared" si="25"/>
        <v>1933</v>
      </c>
      <c r="BP18" s="129">
        <f t="shared" si="26"/>
        <v>66</v>
      </c>
      <c r="BQ18" s="129">
        <f t="shared" si="27"/>
        <v>880</v>
      </c>
      <c r="BR18" s="129">
        <f t="shared" si="28"/>
        <v>30</v>
      </c>
      <c r="BS18" s="129">
        <f t="shared" si="29"/>
        <v>2813</v>
      </c>
      <c r="BT18" s="129">
        <f t="shared" si="30"/>
        <v>96</v>
      </c>
      <c r="BU18" s="129">
        <f t="shared" si="31"/>
        <v>4.4000000000000004</v>
      </c>
      <c r="BV18" s="129">
        <f t="shared" si="32"/>
        <v>119.58000000000001</v>
      </c>
      <c r="BW18" s="129">
        <f t="shared" si="33"/>
        <v>0</v>
      </c>
      <c r="BX18" s="129">
        <f t="shared" si="34"/>
        <v>119.58000000000001</v>
      </c>
      <c r="BY18" s="133">
        <f t="shared" si="35"/>
        <v>119.58000000000001</v>
      </c>
      <c r="BZ18" s="129">
        <f t="shared" si="15"/>
        <v>23.58</v>
      </c>
    </row>
    <row r="19" spans="1:78" ht="18.75">
      <c r="A19" s="143">
        <f t="shared" si="16"/>
        <v>42889</v>
      </c>
      <c r="B19" s="138" t="s">
        <v>42</v>
      </c>
      <c r="C19" s="30">
        <v>690</v>
      </c>
      <c r="D19" s="30">
        <v>700</v>
      </c>
      <c r="E19" s="30">
        <v>453</v>
      </c>
      <c r="F19" s="30">
        <v>48</v>
      </c>
      <c r="G19" s="30"/>
      <c r="H19" s="23">
        <v>15</v>
      </c>
      <c r="I19" s="33">
        <f t="shared" si="17"/>
        <v>1843</v>
      </c>
      <c r="J19" s="33">
        <f t="shared" si="18"/>
        <v>63</v>
      </c>
      <c r="K19" s="23">
        <v>435</v>
      </c>
      <c r="L19" s="14">
        <v>437</v>
      </c>
      <c r="M19" s="14">
        <v>240</v>
      </c>
      <c r="N19" s="14"/>
      <c r="O19" s="14">
        <v>15</v>
      </c>
      <c r="P19" s="14">
        <v>15</v>
      </c>
      <c r="Q19" s="14">
        <v>8</v>
      </c>
      <c r="R19" s="34"/>
      <c r="S19" s="33">
        <f t="shared" si="19"/>
        <v>1112</v>
      </c>
      <c r="T19" s="33">
        <f t="shared" si="20"/>
        <v>38</v>
      </c>
      <c r="U19" s="35">
        <f t="shared" si="21"/>
        <v>101</v>
      </c>
      <c r="V19" s="37">
        <v>4.18</v>
      </c>
      <c r="W19" s="23">
        <v>3.5</v>
      </c>
      <c r="X19" s="38">
        <v>7.5</v>
      </c>
      <c r="Y19" s="30">
        <v>2</v>
      </c>
      <c r="Z19" s="30">
        <v>4.4000000000000004</v>
      </c>
      <c r="AA19" s="38">
        <v>2</v>
      </c>
      <c r="AB19" s="38"/>
      <c r="AC19" s="38"/>
      <c r="AD19" s="38"/>
      <c r="AE19" s="38"/>
      <c r="AF19" s="38"/>
      <c r="AG19" s="38"/>
      <c r="AH19" s="44">
        <f t="shared" si="4"/>
        <v>0</v>
      </c>
      <c r="AI19" s="53">
        <v>60</v>
      </c>
      <c r="AJ19" s="15">
        <f t="shared" si="37"/>
        <v>60</v>
      </c>
      <c r="AK19" s="51">
        <f t="shared" si="22"/>
        <v>119.08000000000001</v>
      </c>
      <c r="AL19" s="96">
        <f t="shared" si="23"/>
        <v>124.58000000000001</v>
      </c>
      <c r="AM19" s="16">
        <f t="shared" si="36"/>
        <v>64.580000000000013</v>
      </c>
      <c r="AN19" s="50"/>
      <c r="AO19" s="46"/>
      <c r="AP19" s="17">
        <f t="shared" si="24"/>
        <v>124.58000000000001</v>
      </c>
      <c r="AQ19" s="18">
        <f t="shared" si="5"/>
        <v>57.895999999999987</v>
      </c>
      <c r="AR19" s="40"/>
      <c r="AS19" s="19">
        <f t="shared" si="6"/>
        <v>60</v>
      </c>
      <c r="AT19" s="20">
        <f t="shared" si="7"/>
        <v>116.97599999999998</v>
      </c>
      <c r="AU19" s="21">
        <f t="shared" si="8"/>
        <v>176.976</v>
      </c>
      <c r="AV19" s="47"/>
      <c r="AW19" s="19">
        <v>70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9"/>
        <v>306</v>
      </c>
      <c r="BC19" s="43">
        <f t="shared" si="10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243.7</v>
      </c>
      <c r="BK19" s="24">
        <f t="shared" si="13"/>
        <v>116.97599999999998</v>
      </c>
      <c r="BL19" s="124">
        <f t="shared" si="14"/>
        <v>126.724</v>
      </c>
      <c r="BM19" s="125"/>
      <c r="BO19" s="129">
        <f t="shared" si="25"/>
        <v>1843</v>
      </c>
      <c r="BP19" s="129">
        <f t="shared" si="26"/>
        <v>63</v>
      </c>
      <c r="BQ19" s="129">
        <f t="shared" si="27"/>
        <v>872</v>
      </c>
      <c r="BR19" s="129">
        <f t="shared" si="28"/>
        <v>30</v>
      </c>
      <c r="BS19" s="129">
        <f t="shared" si="29"/>
        <v>2715</v>
      </c>
      <c r="BT19" s="129">
        <f t="shared" si="30"/>
        <v>93</v>
      </c>
      <c r="BU19" s="129">
        <f t="shared" si="31"/>
        <v>4.4000000000000004</v>
      </c>
      <c r="BV19" s="129">
        <f t="shared" si="32"/>
        <v>116.58000000000001</v>
      </c>
      <c r="BW19" s="129">
        <f t="shared" si="33"/>
        <v>0</v>
      </c>
      <c r="BX19" s="129">
        <f t="shared" si="34"/>
        <v>116.58000000000001</v>
      </c>
      <c r="BY19" s="133">
        <f t="shared" si="35"/>
        <v>116.58000000000001</v>
      </c>
      <c r="BZ19" s="129">
        <f t="shared" si="15"/>
        <v>23.58</v>
      </c>
    </row>
    <row r="20" spans="1:78" ht="18.75">
      <c r="A20" s="143">
        <f t="shared" si="16"/>
        <v>42889</v>
      </c>
      <c r="B20" s="138" t="s">
        <v>11</v>
      </c>
      <c r="C20" s="30">
        <v>684</v>
      </c>
      <c r="D20" s="30">
        <v>676</v>
      </c>
      <c r="E20" s="30">
        <v>459</v>
      </c>
      <c r="F20" s="30">
        <v>47</v>
      </c>
      <c r="G20" s="30"/>
      <c r="H20" s="23">
        <v>15</v>
      </c>
      <c r="I20" s="33">
        <f t="shared" si="17"/>
        <v>1819</v>
      </c>
      <c r="J20" s="33">
        <f t="shared" si="18"/>
        <v>62</v>
      </c>
      <c r="K20" s="23">
        <v>429</v>
      </c>
      <c r="L20" s="14">
        <v>435</v>
      </c>
      <c r="M20" s="14">
        <v>240</v>
      </c>
      <c r="N20" s="14"/>
      <c r="O20" s="14">
        <v>14</v>
      </c>
      <c r="P20" s="14">
        <v>15</v>
      </c>
      <c r="Q20" s="14">
        <v>8</v>
      </c>
      <c r="R20" s="34"/>
      <c r="S20" s="33">
        <f t="shared" si="19"/>
        <v>1104</v>
      </c>
      <c r="T20" s="33">
        <f t="shared" si="20"/>
        <v>37</v>
      </c>
      <c r="U20" s="35">
        <f t="shared" si="21"/>
        <v>99</v>
      </c>
      <c r="V20" s="37">
        <v>5.08</v>
      </c>
      <c r="W20" s="23">
        <v>3.5</v>
      </c>
      <c r="X20" s="38">
        <v>7.5</v>
      </c>
      <c r="Y20" s="30">
        <v>1.9</v>
      </c>
      <c r="Z20" s="30">
        <v>4.7</v>
      </c>
      <c r="AA20" s="38">
        <v>2</v>
      </c>
      <c r="AB20" s="38"/>
      <c r="AC20" s="38"/>
      <c r="AD20" s="38"/>
      <c r="AE20" s="38"/>
      <c r="AF20" s="38"/>
      <c r="AG20" s="38"/>
      <c r="AH20" s="44">
        <f t="shared" si="4"/>
        <v>0</v>
      </c>
      <c r="AI20" s="53">
        <v>60</v>
      </c>
      <c r="AJ20" s="15">
        <f t="shared" si="37"/>
        <v>60</v>
      </c>
      <c r="AK20" s="51">
        <f t="shared" si="22"/>
        <v>118.18</v>
      </c>
      <c r="AL20" s="96">
        <f t="shared" si="23"/>
        <v>123.68</v>
      </c>
      <c r="AM20" s="16">
        <f t="shared" si="36"/>
        <v>63.680000000000007</v>
      </c>
      <c r="AN20" s="50"/>
      <c r="AO20" s="46"/>
      <c r="AP20" s="17">
        <f t="shared" si="24"/>
        <v>123.68</v>
      </c>
      <c r="AQ20" s="18">
        <f t="shared" si="5"/>
        <v>58.795999999999992</v>
      </c>
      <c r="AR20" s="40"/>
      <c r="AS20" s="19">
        <f t="shared" si="6"/>
        <v>60</v>
      </c>
      <c r="AT20" s="20">
        <f t="shared" si="7"/>
        <v>116.97599999999998</v>
      </c>
      <c r="AU20" s="21">
        <f t="shared" si="8"/>
        <v>176.976</v>
      </c>
      <c r="AV20" s="47"/>
      <c r="AW20" s="19">
        <v>70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9"/>
        <v>306</v>
      </c>
      <c r="BC20" s="43">
        <f t="shared" si="10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243.7</v>
      </c>
      <c r="BK20" s="24">
        <f t="shared" si="13"/>
        <v>116.97599999999998</v>
      </c>
      <c r="BL20" s="124">
        <f t="shared" si="14"/>
        <v>126.724</v>
      </c>
      <c r="BM20" s="125"/>
      <c r="BO20" s="129">
        <f t="shared" si="25"/>
        <v>1819</v>
      </c>
      <c r="BP20" s="129">
        <f t="shared" si="26"/>
        <v>62</v>
      </c>
      <c r="BQ20" s="129">
        <f t="shared" si="27"/>
        <v>864</v>
      </c>
      <c r="BR20" s="129">
        <f t="shared" si="28"/>
        <v>29</v>
      </c>
      <c r="BS20" s="129">
        <f t="shared" si="29"/>
        <v>2683</v>
      </c>
      <c r="BT20" s="129">
        <f t="shared" si="30"/>
        <v>91</v>
      </c>
      <c r="BU20" s="129">
        <f t="shared" si="31"/>
        <v>4.7</v>
      </c>
      <c r="BV20" s="129">
        <f t="shared" si="32"/>
        <v>115.68</v>
      </c>
      <c r="BW20" s="129">
        <f t="shared" si="33"/>
        <v>0</v>
      </c>
      <c r="BX20" s="129">
        <f t="shared" si="34"/>
        <v>115.68</v>
      </c>
      <c r="BY20" s="133">
        <f t="shared" si="35"/>
        <v>115.68</v>
      </c>
      <c r="BZ20" s="129">
        <f t="shared" si="15"/>
        <v>24.679999999999996</v>
      </c>
    </row>
    <row r="21" spans="1:78" ht="18.75">
      <c r="A21" s="143">
        <f t="shared" si="16"/>
        <v>42889</v>
      </c>
      <c r="B21" s="138" t="s">
        <v>43</v>
      </c>
      <c r="C21" s="30">
        <v>680</v>
      </c>
      <c r="D21" s="30">
        <v>670</v>
      </c>
      <c r="E21" s="30">
        <v>450</v>
      </c>
      <c r="F21" s="30">
        <v>47</v>
      </c>
      <c r="G21" s="30"/>
      <c r="H21" s="23">
        <v>15</v>
      </c>
      <c r="I21" s="33">
        <f t="shared" si="17"/>
        <v>1800</v>
      </c>
      <c r="J21" s="33">
        <f t="shared" si="18"/>
        <v>62</v>
      </c>
      <c r="K21" s="23">
        <v>416</v>
      </c>
      <c r="L21" s="14">
        <v>431</v>
      </c>
      <c r="M21" s="14">
        <v>240</v>
      </c>
      <c r="N21" s="14"/>
      <c r="O21" s="14">
        <v>14</v>
      </c>
      <c r="P21" s="14">
        <v>14</v>
      </c>
      <c r="Q21" s="14">
        <v>8</v>
      </c>
      <c r="R21" s="34"/>
      <c r="S21" s="33">
        <f t="shared" si="19"/>
        <v>1087</v>
      </c>
      <c r="T21" s="33">
        <f t="shared" si="20"/>
        <v>36</v>
      </c>
      <c r="U21" s="35">
        <f t="shared" si="21"/>
        <v>98</v>
      </c>
      <c r="V21" s="37">
        <v>5.08</v>
      </c>
      <c r="W21" s="23">
        <v>3.5</v>
      </c>
      <c r="X21" s="38">
        <v>7</v>
      </c>
      <c r="Y21" s="30">
        <v>1.9</v>
      </c>
      <c r="Z21" s="30">
        <v>4.7</v>
      </c>
      <c r="AA21" s="38">
        <v>2</v>
      </c>
      <c r="AB21" s="38"/>
      <c r="AC21" s="38"/>
      <c r="AD21" s="38"/>
      <c r="AE21" s="38"/>
      <c r="AF21" s="38"/>
      <c r="AG21" s="38"/>
      <c r="AH21" s="44">
        <f t="shared" si="4"/>
        <v>0</v>
      </c>
      <c r="AI21" s="53">
        <v>60</v>
      </c>
      <c r="AJ21" s="15">
        <f t="shared" si="37"/>
        <v>60</v>
      </c>
      <c r="AK21" s="51">
        <f t="shared" si="22"/>
        <v>116.68</v>
      </c>
      <c r="AL21" s="96">
        <f t="shared" si="23"/>
        <v>122.18</v>
      </c>
      <c r="AM21" s="16">
        <f t="shared" si="36"/>
        <v>62.180000000000007</v>
      </c>
      <c r="AN21" s="50"/>
      <c r="AO21" s="46"/>
      <c r="AP21" s="17">
        <f t="shared" si="24"/>
        <v>122.18</v>
      </c>
      <c r="AQ21" s="18">
        <f t="shared" si="5"/>
        <v>60.295999999999992</v>
      </c>
      <c r="AR21" s="40"/>
      <c r="AS21" s="19">
        <f t="shared" si="6"/>
        <v>60</v>
      </c>
      <c r="AT21" s="20">
        <f t="shared" si="7"/>
        <v>116.97599999999998</v>
      </c>
      <c r="AU21" s="21">
        <f t="shared" si="8"/>
        <v>176.976</v>
      </c>
      <c r="AV21" s="47"/>
      <c r="AW21" s="19">
        <v>70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9"/>
        <v>306</v>
      </c>
      <c r="BC21" s="43">
        <f t="shared" si="10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243.7</v>
      </c>
      <c r="BK21" s="24">
        <f t="shared" si="13"/>
        <v>116.97599999999998</v>
      </c>
      <c r="BL21" s="124">
        <f t="shared" si="14"/>
        <v>126.724</v>
      </c>
      <c r="BM21" s="125"/>
      <c r="BO21" s="129">
        <f t="shared" si="25"/>
        <v>1800</v>
      </c>
      <c r="BP21" s="129">
        <f t="shared" si="26"/>
        <v>62</v>
      </c>
      <c r="BQ21" s="129">
        <f t="shared" si="27"/>
        <v>847</v>
      </c>
      <c r="BR21" s="129">
        <f t="shared" si="28"/>
        <v>28</v>
      </c>
      <c r="BS21" s="129">
        <f t="shared" si="29"/>
        <v>2647</v>
      </c>
      <c r="BT21" s="129">
        <f t="shared" si="30"/>
        <v>90</v>
      </c>
      <c r="BU21" s="129">
        <f t="shared" si="31"/>
        <v>4.7</v>
      </c>
      <c r="BV21" s="129">
        <f t="shared" si="32"/>
        <v>114.18</v>
      </c>
      <c r="BW21" s="129">
        <f t="shared" si="33"/>
        <v>0</v>
      </c>
      <c r="BX21" s="129">
        <f t="shared" si="34"/>
        <v>114.18</v>
      </c>
      <c r="BY21" s="133">
        <f t="shared" si="35"/>
        <v>114.18</v>
      </c>
      <c r="BZ21" s="129">
        <f t="shared" si="15"/>
        <v>24.18</v>
      </c>
    </row>
    <row r="22" spans="1:78" ht="18.75">
      <c r="A22" s="143">
        <f t="shared" si="16"/>
        <v>42889</v>
      </c>
      <c r="B22" s="138" t="s">
        <v>12</v>
      </c>
      <c r="C22" s="30">
        <v>628</v>
      </c>
      <c r="D22" s="30">
        <v>592</v>
      </c>
      <c r="E22" s="30">
        <v>418</v>
      </c>
      <c r="F22" s="30">
        <v>43</v>
      </c>
      <c r="G22" s="30"/>
      <c r="H22" s="23">
        <v>14</v>
      </c>
      <c r="I22" s="33">
        <f t="shared" si="17"/>
        <v>1638</v>
      </c>
      <c r="J22" s="33">
        <f t="shared" si="18"/>
        <v>57</v>
      </c>
      <c r="K22" s="23">
        <v>368</v>
      </c>
      <c r="L22" s="14">
        <v>379</v>
      </c>
      <c r="M22" s="14">
        <v>220</v>
      </c>
      <c r="N22" s="14"/>
      <c r="O22" s="14">
        <v>12</v>
      </c>
      <c r="P22" s="14">
        <v>13</v>
      </c>
      <c r="Q22" s="14">
        <v>7</v>
      </c>
      <c r="R22" s="34"/>
      <c r="S22" s="33">
        <f t="shared" si="19"/>
        <v>967</v>
      </c>
      <c r="T22" s="33">
        <f t="shared" si="20"/>
        <v>32</v>
      </c>
      <c r="U22" s="35">
        <f t="shared" si="21"/>
        <v>89</v>
      </c>
      <c r="V22" s="37">
        <v>5.08</v>
      </c>
      <c r="W22" s="23">
        <v>3.5</v>
      </c>
      <c r="X22" s="38">
        <v>6.5</v>
      </c>
      <c r="Y22" s="23">
        <v>2.5</v>
      </c>
      <c r="Z22" s="30">
        <v>4</v>
      </c>
      <c r="AA22" s="38">
        <v>1.6</v>
      </c>
      <c r="AB22" s="38"/>
      <c r="AC22" s="38"/>
      <c r="AD22" s="38"/>
      <c r="AE22" s="38"/>
      <c r="AF22" s="38"/>
      <c r="AG22" s="38"/>
      <c r="AH22" s="44">
        <f t="shared" si="4"/>
        <v>0</v>
      </c>
      <c r="AI22" s="53">
        <v>60</v>
      </c>
      <c r="AJ22" s="15">
        <f t="shared" si="37"/>
        <v>60</v>
      </c>
      <c r="AK22" s="51">
        <f t="shared" si="22"/>
        <v>107.08</v>
      </c>
      <c r="AL22" s="96">
        <f t="shared" si="23"/>
        <v>112.17999999999999</v>
      </c>
      <c r="AM22" s="16">
        <f t="shared" si="36"/>
        <v>52.179999999999993</v>
      </c>
      <c r="AN22" s="50"/>
      <c r="AO22" s="46"/>
      <c r="AP22" s="17">
        <f t="shared" si="24"/>
        <v>112.17999999999999</v>
      </c>
      <c r="AQ22" s="18">
        <f t="shared" si="5"/>
        <v>69.896000000000001</v>
      </c>
      <c r="AR22" s="40"/>
      <c r="AS22" s="19">
        <f t="shared" si="6"/>
        <v>60</v>
      </c>
      <c r="AT22" s="20">
        <f t="shared" si="7"/>
        <v>116.97599999999998</v>
      </c>
      <c r="AU22" s="21">
        <f t="shared" si="8"/>
        <v>176.976</v>
      </c>
      <c r="AV22" s="47"/>
      <c r="AW22" s="19">
        <v>70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9"/>
        <v>306</v>
      </c>
      <c r="BC22" s="43">
        <f t="shared" si="10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243.7</v>
      </c>
      <c r="BK22" s="24">
        <f t="shared" si="13"/>
        <v>116.97599999999998</v>
      </c>
      <c r="BL22" s="124">
        <f t="shared" si="14"/>
        <v>126.724</v>
      </c>
      <c r="BM22" s="125"/>
      <c r="BO22" s="129">
        <f t="shared" si="25"/>
        <v>1638</v>
      </c>
      <c r="BP22" s="129">
        <f t="shared" si="26"/>
        <v>57</v>
      </c>
      <c r="BQ22" s="129">
        <f t="shared" si="27"/>
        <v>747</v>
      </c>
      <c r="BR22" s="129">
        <f t="shared" si="28"/>
        <v>25</v>
      </c>
      <c r="BS22" s="129">
        <f t="shared" si="29"/>
        <v>2385</v>
      </c>
      <c r="BT22" s="129">
        <f t="shared" si="30"/>
        <v>82</v>
      </c>
      <c r="BU22" s="129">
        <f t="shared" si="31"/>
        <v>4</v>
      </c>
      <c r="BV22" s="129">
        <f t="shared" si="32"/>
        <v>105.17999999999999</v>
      </c>
      <c r="BW22" s="129">
        <f t="shared" si="33"/>
        <v>0</v>
      </c>
      <c r="BX22" s="129">
        <f t="shared" si="34"/>
        <v>105.17999999999999</v>
      </c>
      <c r="BY22" s="133">
        <f t="shared" si="35"/>
        <v>105.17999999999999</v>
      </c>
      <c r="BZ22" s="129">
        <f t="shared" si="15"/>
        <v>23.18</v>
      </c>
    </row>
    <row r="23" spans="1:78" ht="18.75">
      <c r="A23" s="143">
        <f t="shared" si="16"/>
        <v>42889</v>
      </c>
      <c r="B23" s="138" t="s">
        <v>44</v>
      </c>
      <c r="C23" s="30">
        <v>617</v>
      </c>
      <c r="D23" s="30">
        <v>587</v>
      </c>
      <c r="E23" s="30">
        <v>420</v>
      </c>
      <c r="F23" s="30">
        <v>42</v>
      </c>
      <c r="G23" s="30"/>
      <c r="H23" s="23">
        <v>14</v>
      </c>
      <c r="I23" s="33">
        <f t="shared" si="17"/>
        <v>1624</v>
      </c>
      <c r="J23" s="33">
        <f t="shared" si="18"/>
        <v>56</v>
      </c>
      <c r="K23" s="23">
        <v>342</v>
      </c>
      <c r="L23" s="14">
        <v>370</v>
      </c>
      <c r="M23" s="14">
        <v>270</v>
      </c>
      <c r="N23" s="14"/>
      <c r="O23" s="14">
        <v>11</v>
      </c>
      <c r="P23" s="14">
        <v>13</v>
      </c>
      <c r="Q23" s="14">
        <v>9</v>
      </c>
      <c r="R23" s="34"/>
      <c r="S23" s="33">
        <f t="shared" si="19"/>
        <v>982</v>
      </c>
      <c r="T23" s="33">
        <f t="shared" si="20"/>
        <v>33</v>
      </c>
      <c r="U23" s="35">
        <f t="shared" si="21"/>
        <v>89</v>
      </c>
      <c r="V23" s="37">
        <v>5.08</v>
      </c>
      <c r="W23" s="23">
        <v>3.5</v>
      </c>
      <c r="X23" s="30">
        <v>6</v>
      </c>
      <c r="Y23" s="23">
        <v>2.5</v>
      </c>
      <c r="Z23" s="30">
        <v>4</v>
      </c>
      <c r="AA23" s="38">
        <v>1.6</v>
      </c>
      <c r="AB23" s="38"/>
      <c r="AC23" s="38"/>
      <c r="AD23" s="38"/>
      <c r="AE23" s="38"/>
      <c r="AF23" s="38"/>
      <c r="AG23" s="38"/>
      <c r="AH23" s="44">
        <f t="shared" si="4"/>
        <v>0</v>
      </c>
      <c r="AI23" s="53">
        <v>60</v>
      </c>
      <c r="AJ23" s="15">
        <f t="shared" si="37"/>
        <v>60</v>
      </c>
      <c r="AK23" s="51">
        <f t="shared" si="22"/>
        <v>106.58</v>
      </c>
      <c r="AL23" s="96">
        <f t="shared" si="23"/>
        <v>111.67999999999999</v>
      </c>
      <c r="AM23" s="16">
        <f t="shared" si="36"/>
        <v>51.679999999999993</v>
      </c>
      <c r="AN23" s="50"/>
      <c r="AO23" s="46"/>
      <c r="AP23" s="17">
        <f t="shared" si="24"/>
        <v>111.67999999999999</v>
      </c>
      <c r="AQ23" s="18">
        <f t="shared" si="5"/>
        <v>70.396000000000001</v>
      </c>
      <c r="AR23" s="40"/>
      <c r="AS23" s="19">
        <f t="shared" si="6"/>
        <v>60</v>
      </c>
      <c r="AT23" s="20">
        <f t="shared" si="7"/>
        <v>116.97599999999998</v>
      </c>
      <c r="AU23" s="21">
        <f t="shared" si="8"/>
        <v>176.976</v>
      </c>
      <c r="AV23" s="47"/>
      <c r="AW23" s="19">
        <v>70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9"/>
        <v>306</v>
      </c>
      <c r="BC23" s="43">
        <f t="shared" si="10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243.7</v>
      </c>
      <c r="BK23" s="24">
        <f t="shared" si="13"/>
        <v>116.97599999999998</v>
      </c>
      <c r="BL23" s="124">
        <f t="shared" si="14"/>
        <v>126.724</v>
      </c>
      <c r="BM23" s="125"/>
      <c r="BO23" s="129">
        <f t="shared" si="25"/>
        <v>1624</v>
      </c>
      <c r="BP23" s="129">
        <f t="shared" si="26"/>
        <v>56</v>
      </c>
      <c r="BQ23" s="129">
        <f t="shared" si="27"/>
        <v>712</v>
      </c>
      <c r="BR23" s="129">
        <f t="shared" si="28"/>
        <v>24</v>
      </c>
      <c r="BS23" s="129">
        <f t="shared" si="29"/>
        <v>2336</v>
      </c>
      <c r="BT23" s="129">
        <f t="shared" si="30"/>
        <v>80</v>
      </c>
      <c r="BU23" s="129">
        <f t="shared" si="31"/>
        <v>4</v>
      </c>
      <c r="BV23" s="129">
        <f t="shared" si="32"/>
        <v>102.67999999999999</v>
      </c>
      <c r="BW23" s="129">
        <f t="shared" si="33"/>
        <v>0</v>
      </c>
      <c r="BX23" s="129">
        <f t="shared" si="34"/>
        <v>102.67999999999999</v>
      </c>
      <c r="BY23" s="133">
        <f t="shared" si="35"/>
        <v>102.67999999999999</v>
      </c>
      <c r="BZ23" s="129">
        <f t="shared" si="15"/>
        <v>22.68</v>
      </c>
    </row>
    <row r="24" spans="1:78" ht="18.75">
      <c r="A24" s="143">
        <f t="shared" si="16"/>
        <v>42889</v>
      </c>
      <c r="B24" s="139" t="s">
        <v>13</v>
      </c>
      <c r="C24" s="30">
        <v>620</v>
      </c>
      <c r="D24" s="30">
        <v>603</v>
      </c>
      <c r="E24" s="30">
        <v>430</v>
      </c>
      <c r="F24" s="30">
        <v>42</v>
      </c>
      <c r="G24" s="30"/>
      <c r="H24" s="23">
        <v>14</v>
      </c>
      <c r="I24" s="33">
        <f t="shared" si="17"/>
        <v>1653</v>
      </c>
      <c r="J24" s="33">
        <f t="shared" si="18"/>
        <v>56</v>
      </c>
      <c r="K24" s="23">
        <v>234</v>
      </c>
      <c r="L24" s="14">
        <v>367</v>
      </c>
      <c r="M24" s="14">
        <v>240</v>
      </c>
      <c r="N24" s="14"/>
      <c r="O24" s="14">
        <v>7</v>
      </c>
      <c r="P24" s="14">
        <v>12</v>
      </c>
      <c r="Q24" s="14">
        <v>8</v>
      </c>
      <c r="R24" s="34"/>
      <c r="S24" s="33">
        <f t="shared" si="19"/>
        <v>841</v>
      </c>
      <c r="T24" s="33">
        <f t="shared" si="20"/>
        <v>27</v>
      </c>
      <c r="U24" s="35">
        <f t="shared" si="21"/>
        <v>83</v>
      </c>
      <c r="V24" s="37">
        <v>3.13</v>
      </c>
      <c r="W24" s="23">
        <v>3.5</v>
      </c>
      <c r="X24" s="30">
        <v>6</v>
      </c>
      <c r="Y24" s="30">
        <v>2.6</v>
      </c>
      <c r="Z24" s="54">
        <v>3.9</v>
      </c>
      <c r="AA24" s="38">
        <v>1.6</v>
      </c>
      <c r="AB24" s="38"/>
      <c r="AC24" s="38"/>
      <c r="AD24" s="38"/>
      <c r="AE24" s="38"/>
      <c r="AF24" s="38"/>
      <c r="AG24" s="38"/>
      <c r="AH24" s="44">
        <f t="shared" si="4"/>
        <v>0</v>
      </c>
      <c r="AI24" s="53">
        <v>30</v>
      </c>
      <c r="AJ24" s="15">
        <f t="shared" si="37"/>
        <v>30</v>
      </c>
      <c r="AK24" s="51">
        <f t="shared" si="22"/>
        <v>98.63</v>
      </c>
      <c r="AL24" s="96">
        <f t="shared" si="23"/>
        <v>103.72999999999999</v>
      </c>
      <c r="AM24" s="16">
        <f t="shared" si="36"/>
        <v>73.72999999999999</v>
      </c>
      <c r="AN24" s="50"/>
      <c r="AO24" s="46"/>
      <c r="AP24" s="17">
        <f t="shared" si="24"/>
        <v>103.72999999999999</v>
      </c>
      <c r="AQ24" s="18">
        <f t="shared" si="5"/>
        <v>34.665999999999997</v>
      </c>
      <c r="AR24" s="40"/>
      <c r="AS24" s="19">
        <f t="shared" si="6"/>
        <v>30</v>
      </c>
      <c r="AT24" s="20">
        <f t="shared" si="7"/>
        <v>103.29599999999999</v>
      </c>
      <c r="AU24" s="21">
        <f t="shared" si="8"/>
        <v>133.29599999999999</v>
      </c>
      <c r="AV24" s="47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9"/>
        <v>276</v>
      </c>
      <c r="BC24" s="43">
        <f t="shared" si="10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215.2</v>
      </c>
      <c r="BK24" s="24">
        <f t="shared" si="13"/>
        <v>103.29599999999999</v>
      </c>
      <c r="BL24" s="124">
        <f t="shared" si="14"/>
        <v>111.904</v>
      </c>
      <c r="BM24" s="125"/>
      <c r="BO24" s="129">
        <f t="shared" si="25"/>
        <v>1653</v>
      </c>
      <c r="BP24" s="129">
        <f t="shared" si="26"/>
        <v>56</v>
      </c>
      <c r="BQ24" s="129">
        <f t="shared" si="27"/>
        <v>601</v>
      </c>
      <c r="BR24" s="129">
        <f t="shared" si="28"/>
        <v>19</v>
      </c>
      <c r="BS24" s="129">
        <f t="shared" si="29"/>
        <v>2254</v>
      </c>
      <c r="BT24" s="129">
        <f t="shared" si="30"/>
        <v>75</v>
      </c>
      <c r="BU24" s="129">
        <f t="shared" si="31"/>
        <v>3.9</v>
      </c>
      <c r="BV24" s="129">
        <f t="shared" si="32"/>
        <v>95.72999999999999</v>
      </c>
      <c r="BW24" s="129">
        <f t="shared" si="33"/>
        <v>0</v>
      </c>
      <c r="BX24" s="129">
        <f t="shared" si="34"/>
        <v>95.72999999999999</v>
      </c>
      <c r="BY24" s="133">
        <f t="shared" si="35"/>
        <v>95.72999999999999</v>
      </c>
      <c r="BZ24" s="129">
        <f t="shared" si="15"/>
        <v>20.73</v>
      </c>
    </row>
    <row r="25" spans="1:78" ht="18.75">
      <c r="A25" s="143">
        <f t="shared" si="16"/>
        <v>42889</v>
      </c>
      <c r="B25" s="138" t="s">
        <v>30</v>
      </c>
      <c r="C25" s="30">
        <v>613</v>
      </c>
      <c r="D25" s="30">
        <v>606</v>
      </c>
      <c r="E25" s="30">
        <v>428</v>
      </c>
      <c r="F25" s="30">
        <v>42</v>
      </c>
      <c r="G25" s="30"/>
      <c r="H25" s="23">
        <v>14</v>
      </c>
      <c r="I25" s="33">
        <f t="shared" si="17"/>
        <v>1647</v>
      </c>
      <c r="J25" s="33">
        <f t="shared" si="18"/>
        <v>56</v>
      </c>
      <c r="K25" s="23">
        <v>233</v>
      </c>
      <c r="L25" s="14">
        <v>356</v>
      </c>
      <c r="M25" s="14">
        <v>240</v>
      </c>
      <c r="N25" s="14"/>
      <c r="O25" s="14">
        <v>7</v>
      </c>
      <c r="P25" s="14">
        <v>12</v>
      </c>
      <c r="Q25" s="14">
        <v>8</v>
      </c>
      <c r="R25" s="34"/>
      <c r="S25" s="33">
        <f t="shared" si="19"/>
        <v>829</v>
      </c>
      <c r="T25" s="33">
        <f t="shared" si="20"/>
        <v>27</v>
      </c>
      <c r="U25" s="35">
        <f t="shared" si="21"/>
        <v>83</v>
      </c>
      <c r="V25" s="37">
        <v>3.13</v>
      </c>
      <c r="W25" s="23">
        <v>3.5</v>
      </c>
      <c r="X25" s="30">
        <v>6</v>
      </c>
      <c r="Y25" s="30">
        <v>2.6</v>
      </c>
      <c r="Z25" s="54">
        <v>3.9</v>
      </c>
      <c r="AA25" s="38">
        <v>1.6</v>
      </c>
      <c r="AB25" s="38"/>
      <c r="AC25" s="38"/>
      <c r="AD25" s="38"/>
      <c r="AE25" s="38"/>
      <c r="AF25" s="38"/>
      <c r="AG25" s="38"/>
      <c r="AH25" s="44">
        <f t="shared" si="4"/>
        <v>0</v>
      </c>
      <c r="AI25" s="53">
        <v>30</v>
      </c>
      <c r="AJ25" s="15">
        <f t="shared" si="37"/>
        <v>30</v>
      </c>
      <c r="AK25" s="51">
        <f t="shared" si="22"/>
        <v>98.63</v>
      </c>
      <c r="AL25" s="96">
        <f t="shared" si="23"/>
        <v>103.72999999999999</v>
      </c>
      <c r="AM25" s="16">
        <f t="shared" si="36"/>
        <v>73.72999999999999</v>
      </c>
      <c r="AN25" s="50"/>
      <c r="AO25" s="46"/>
      <c r="AP25" s="17">
        <f t="shared" si="24"/>
        <v>103.72999999999999</v>
      </c>
      <c r="AQ25" s="18">
        <f t="shared" si="5"/>
        <v>34.665999999999997</v>
      </c>
      <c r="AR25" s="40"/>
      <c r="AS25" s="19">
        <f t="shared" si="6"/>
        <v>30</v>
      </c>
      <c r="AT25" s="20">
        <f t="shared" si="7"/>
        <v>103.29599999999999</v>
      </c>
      <c r="AU25" s="21">
        <f t="shared" si="8"/>
        <v>133.29599999999999</v>
      </c>
      <c r="AV25" s="47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9"/>
        <v>276</v>
      </c>
      <c r="BC25" s="43">
        <f t="shared" si="10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215.2</v>
      </c>
      <c r="BK25" s="24">
        <f t="shared" si="13"/>
        <v>103.29599999999999</v>
      </c>
      <c r="BL25" s="124">
        <f t="shared" si="14"/>
        <v>111.904</v>
      </c>
      <c r="BM25" s="125"/>
      <c r="BO25" s="129">
        <f t="shared" si="25"/>
        <v>1647</v>
      </c>
      <c r="BP25" s="129">
        <f t="shared" si="26"/>
        <v>56</v>
      </c>
      <c r="BQ25" s="129">
        <f t="shared" si="27"/>
        <v>589</v>
      </c>
      <c r="BR25" s="129">
        <f t="shared" si="28"/>
        <v>19</v>
      </c>
      <c r="BS25" s="129">
        <f t="shared" si="29"/>
        <v>2236</v>
      </c>
      <c r="BT25" s="129">
        <f t="shared" si="30"/>
        <v>75</v>
      </c>
      <c r="BU25" s="129">
        <f t="shared" si="31"/>
        <v>3.9</v>
      </c>
      <c r="BV25" s="129">
        <f t="shared" si="32"/>
        <v>95.72999999999999</v>
      </c>
      <c r="BW25" s="129">
        <f t="shared" si="33"/>
        <v>0</v>
      </c>
      <c r="BX25" s="129">
        <f t="shared" si="34"/>
        <v>95.72999999999999</v>
      </c>
      <c r="BY25" s="133">
        <f t="shared" si="35"/>
        <v>95.72999999999999</v>
      </c>
      <c r="BZ25" s="129">
        <f t="shared" si="15"/>
        <v>20.73</v>
      </c>
    </row>
    <row r="26" spans="1:78" ht="18.75">
      <c r="A26" s="143">
        <f t="shared" si="16"/>
        <v>42889</v>
      </c>
      <c r="B26" s="138" t="s">
        <v>14</v>
      </c>
      <c r="C26" s="30">
        <v>608</v>
      </c>
      <c r="D26" s="30">
        <v>618</v>
      </c>
      <c r="E26" s="30">
        <v>425</v>
      </c>
      <c r="F26" s="30">
        <v>42</v>
      </c>
      <c r="G26" s="30"/>
      <c r="H26" s="23">
        <v>14</v>
      </c>
      <c r="I26" s="33">
        <f t="shared" si="17"/>
        <v>1651</v>
      </c>
      <c r="J26" s="33">
        <f t="shared" si="18"/>
        <v>56</v>
      </c>
      <c r="K26" s="23">
        <v>238</v>
      </c>
      <c r="L26" s="14">
        <v>370</v>
      </c>
      <c r="M26" s="14">
        <v>250</v>
      </c>
      <c r="N26" s="14"/>
      <c r="O26" s="14">
        <v>7</v>
      </c>
      <c r="P26" s="14">
        <v>12</v>
      </c>
      <c r="Q26" s="14">
        <v>9</v>
      </c>
      <c r="R26" s="34"/>
      <c r="S26" s="33">
        <f t="shared" si="19"/>
        <v>858</v>
      </c>
      <c r="T26" s="33">
        <f t="shared" si="20"/>
        <v>28</v>
      </c>
      <c r="U26" s="35">
        <f t="shared" si="21"/>
        <v>84</v>
      </c>
      <c r="V26" s="37">
        <v>3.13</v>
      </c>
      <c r="W26" s="23">
        <v>3.5</v>
      </c>
      <c r="X26" s="30">
        <v>6.5</v>
      </c>
      <c r="Y26" s="30">
        <v>2.7</v>
      </c>
      <c r="Z26" s="54">
        <v>3.5</v>
      </c>
      <c r="AA26" s="38">
        <v>2</v>
      </c>
      <c r="AB26" s="38"/>
      <c r="AC26" s="38"/>
      <c r="AD26" s="38"/>
      <c r="AE26" s="38"/>
      <c r="AF26" s="38"/>
      <c r="AG26" s="38"/>
      <c r="AH26" s="44">
        <f t="shared" si="4"/>
        <v>0</v>
      </c>
      <c r="AI26" s="53">
        <v>30</v>
      </c>
      <c r="AJ26" s="15">
        <f t="shared" si="37"/>
        <v>30</v>
      </c>
      <c r="AK26" s="51">
        <f t="shared" si="22"/>
        <v>99.83</v>
      </c>
      <c r="AL26" s="96">
        <f t="shared" si="23"/>
        <v>105.33</v>
      </c>
      <c r="AM26" s="16">
        <f t="shared" si="36"/>
        <v>75.33</v>
      </c>
      <c r="AN26" s="50"/>
      <c r="AO26" s="46"/>
      <c r="AP26" s="17">
        <f t="shared" si="24"/>
        <v>105.33</v>
      </c>
      <c r="AQ26" s="18">
        <f t="shared" si="5"/>
        <v>33.465999999999994</v>
      </c>
      <c r="AR26" s="40"/>
      <c r="AS26" s="19">
        <f t="shared" si="6"/>
        <v>30</v>
      </c>
      <c r="AT26" s="20">
        <f t="shared" si="7"/>
        <v>103.29599999999999</v>
      </c>
      <c r="AU26" s="21">
        <f t="shared" si="8"/>
        <v>133.29599999999999</v>
      </c>
      <c r="AV26" s="47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9"/>
        <v>276</v>
      </c>
      <c r="BC26" s="43">
        <f t="shared" si="10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215.2</v>
      </c>
      <c r="BK26" s="24">
        <f t="shared" si="13"/>
        <v>103.29599999999999</v>
      </c>
      <c r="BL26" s="124">
        <f t="shared" si="14"/>
        <v>111.904</v>
      </c>
      <c r="BM26" s="125"/>
      <c r="BO26" s="129">
        <f t="shared" si="25"/>
        <v>1651</v>
      </c>
      <c r="BP26" s="129">
        <f t="shared" si="26"/>
        <v>56</v>
      </c>
      <c r="BQ26" s="129">
        <f t="shared" si="27"/>
        <v>608</v>
      </c>
      <c r="BR26" s="129">
        <f t="shared" si="28"/>
        <v>19</v>
      </c>
      <c r="BS26" s="129">
        <f t="shared" si="29"/>
        <v>2259</v>
      </c>
      <c r="BT26" s="129">
        <f t="shared" si="30"/>
        <v>75</v>
      </c>
      <c r="BU26" s="129">
        <f t="shared" si="31"/>
        <v>3.5</v>
      </c>
      <c r="BV26" s="129">
        <f t="shared" si="32"/>
        <v>96.33</v>
      </c>
      <c r="BW26" s="129">
        <f t="shared" si="33"/>
        <v>0</v>
      </c>
      <c r="BX26" s="129">
        <f t="shared" si="34"/>
        <v>96.33</v>
      </c>
      <c r="BY26" s="133">
        <f t="shared" si="35"/>
        <v>96.33</v>
      </c>
      <c r="BZ26" s="129">
        <f t="shared" si="15"/>
        <v>21.33</v>
      </c>
    </row>
    <row r="27" spans="1:78" ht="18.75">
      <c r="A27" s="143">
        <f t="shared" si="16"/>
        <v>42889</v>
      </c>
      <c r="B27" s="138" t="s">
        <v>31</v>
      </c>
      <c r="C27" s="30">
        <v>623</v>
      </c>
      <c r="D27" s="30">
        <v>636</v>
      </c>
      <c r="E27" s="30">
        <v>442</v>
      </c>
      <c r="F27" s="30">
        <v>43</v>
      </c>
      <c r="G27" s="30"/>
      <c r="H27" s="23">
        <v>15</v>
      </c>
      <c r="I27" s="33">
        <f t="shared" si="17"/>
        <v>1701</v>
      </c>
      <c r="J27" s="33">
        <f t="shared" si="18"/>
        <v>58</v>
      </c>
      <c r="K27" s="23">
        <v>233</v>
      </c>
      <c r="L27" s="14">
        <v>480</v>
      </c>
      <c r="M27" s="14">
        <v>280</v>
      </c>
      <c r="N27" s="14"/>
      <c r="O27" s="14">
        <v>7</v>
      </c>
      <c r="P27" s="14">
        <v>16</v>
      </c>
      <c r="Q27" s="14">
        <v>10</v>
      </c>
      <c r="R27" s="34"/>
      <c r="S27" s="33">
        <f t="shared" si="19"/>
        <v>993</v>
      </c>
      <c r="T27" s="33">
        <f t="shared" si="20"/>
        <v>33</v>
      </c>
      <c r="U27" s="35">
        <f t="shared" si="21"/>
        <v>91</v>
      </c>
      <c r="V27" s="37">
        <v>3.13</v>
      </c>
      <c r="W27" s="23">
        <v>3.5</v>
      </c>
      <c r="X27" s="30">
        <v>6.5</v>
      </c>
      <c r="Y27" s="30">
        <v>2.7</v>
      </c>
      <c r="Z27" s="54">
        <v>3.5</v>
      </c>
      <c r="AA27" s="38">
        <v>2</v>
      </c>
      <c r="AB27" s="38"/>
      <c r="AC27" s="38"/>
      <c r="AD27" s="38"/>
      <c r="AE27" s="38"/>
      <c r="AF27" s="38"/>
      <c r="AG27" s="38"/>
      <c r="AH27" s="44">
        <f t="shared" si="4"/>
        <v>0</v>
      </c>
      <c r="AI27" s="53">
        <v>30</v>
      </c>
      <c r="AJ27" s="15">
        <f t="shared" si="37"/>
        <v>30</v>
      </c>
      <c r="AK27" s="51">
        <f t="shared" si="22"/>
        <v>106.83</v>
      </c>
      <c r="AL27" s="96">
        <f t="shared" si="23"/>
        <v>112.33</v>
      </c>
      <c r="AM27" s="16">
        <f t="shared" si="36"/>
        <v>82.33</v>
      </c>
      <c r="AN27" s="50"/>
      <c r="AO27" s="46"/>
      <c r="AP27" s="17">
        <f t="shared" si="24"/>
        <v>112.33</v>
      </c>
      <c r="AQ27" s="18">
        <f t="shared" si="5"/>
        <v>26.465999999999994</v>
      </c>
      <c r="AR27" s="40"/>
      <c r="AS27" s="19">
        <f t="shared" si="6"/>
        <v>30</v>
      </c>
      <c r="AT27" s="20">
        <f t="shared" si="7"/>
        <v>103.29599999999999</v>
      </c>
      <c r="AU27" s="21">
        <f t="shared" si="8"/>
        <v>133.29599999999999</v>
      </c>
      <c r="AV27" s="47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9"/>
        <v>276</v>
      </c>
      <c r="BC27" s="43">
        <f t="shared" si="10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215.2</v>
      </c>
      <c r="BK27" s="24">
        <f t="shared" si="13"/>
        <v>103.29599999999999</v>
      </c>
      <c r="BL27" s="124">
        <f t="shared" si="14"/>
        <v>111.904</v>
      </c>
      <c r="BM27" s="125"/>
      <c r="BO27" s="129">
        <f t="shared" si="25"/>
        <v>1701</v>
      </c>
      <c r="BP27" s="129">
        <f t="shared" si="26"/>
        <v>58</v>
      </c>
      <c r="BQ27" s="129">
        <f t="shared" si="27"/>
        <v>713</v>
      </c>
      <c r="BR27" s="129">
        <f t="shared" si="28"/>
        <v>23</v>
      </c>
      <c r="BS27" s="129">
        <f t="shared" si="29"/>
        <v>2414</v>
      </c>
      <c r="BT27" s="129">
        <f t="shared" si="30"/>
        <v>81</v>
      </c>
      <c r="BU27" s="129">
        <f t="shared" si="31"/>
        <v>3.5</v>
      </c>
      <c r="BV27" s="129">
        <f t="shared" si="32"/>
        <v>102.33</v>
      </c>
      <c r="BW27" s="129">
        <f t="shared" si="33"/>
        <v>0</v>
      </c>
      <c r="BX27" s="129">
        <f t="shared" si="34"/>
        <v>102.33</v>
      </c>
      <c r="BY27" s="133">
        <f t="shared" si="35"/>
        <v>102.33</v>
      </c>
      <c r="BZ27" s="129">
        <f t="shared" si="15"/>
        <v>21.33</v>
      </c>
    </row>
    <row r="28" spans="1:78" ht="18.75">
      <c r="A28" s="143">
        <f t="shared" si="16"/>
        <v>42889</v>
      </c>
      <c r="B28" s="138" t="s">
        <v>15</v>
      </c>
      <c r="C28" s="30">
        <v>641</v>
      </c>
      <c r="D28" s="30">
        <v>653</v>
      </c>
      <c r="E28" s="30">
        <v>472</v>
      </c>
      <c r="F28" s="30">
        <v>44</v>
      </c>
      <c r="G28" s="30"/>
      <c r="H28" s="23">
        <v>15</v>
      </c>
      <c r="I28" s="33">
        <f t="shared" si="17"/>
        <v>1766</v>
      </c>
      <c r="J28" s="33">
        <f t="shared" si="18"/>
        <v>59</v>
      </c>
      <c r="K28" s="23">
        <v>240</v>
      </c>
      <c r="L28" s="14">
        <v>510</v>
      </c>
      <c r="M28" s="14">
        <v>250</v>
      </c>
      <c r="N28" s="14"/>
      <c r="O28" s="14">
        <v>8</v>
      </c>
      <c r="P28" s="14">
        <v>17</v>
      </c>
      <c r="Q28" s="14">
        <v>9</v>
      </c>
      <c r="R28" s="34"/>
      <c r="S28" s="33">
        <f t="shared" si="19"/>
        <v>1000</v>
      </c>
      <c r="T28" s="33">
        <f t="shared" si="20"/>
        <v>34</v>
      </c>
      <c r="U28" s="35">
        <f t="shared" si="21"/>
        <v>93</v>
      </c>
      <c r="V28" s="37">
        <v>4.38</v>
      </c>
      <c r="W28" s="23">
        <v>3.5</v>
      </c>
      <c r="X28" s="30">
        <v>6.5</v>
      </c>
      <c r="Y28" s="30">
        <v>2.8</v>
      </c>
      <c r="Z28" s="54">
        <v>4.2</v>
      </c>
      <c r="AA28" s="38">
        <v>2</v>
      </c>
      <c r="AB28" s="38"/>
      <c r="AC28" s="38"/>
      <c r="AD28" s="38"/>
      <c r="AE28" s="38"/>
      <c r="AF28" s="38"/>
      <c r="AG28" s="38"/>
      <c r="AH28" s="44">
        <f t="shared" si="4"/>
        <v>0</v>
      </c>
      <c r="AI28" s="53">
        <v>30</v>
      </c>
      <c r="AJ28" s="15">
        <f t="shared" si="37"/>
        <v>30</v>
      </c>
      <c r="AK28" s="51">
        <f t="shared" si="22"/>
        <v>110.88</v>
      </c>
      <c r="AL28" s="96">
        <f t="shared" si="23"/>
        <v>116.38</v>
      </c>
      <c r="AM28" s="16">
        <f t="shared" si="36"/>
        <v>86.38</v>
      </c>
      <c r="AN28" s="50"/>
      <c r="AO28" s="46"/>
      <c r="AP28" s="17">
        <f t="shared" si="24"/>
        <v>116.38</v>
      </c>
      <c r="AQ28" s="18">
        <f t="shared" si="5"/>
        <v>22.415999999999997</v>
      </c>
      <c r="AR28" s="40"/>
      <c r="AS28" s="19">
        <f t="shared" si="6"/>
        <v>30</v>
      </c>
      <c r="AT28" s="20">
        <f t="shared" si="7"/>
        <v>103.29599999999999</v>
      </c>
      <c r="AU28" s="21">
        <f t="shared" si="8"/>
        <v>133.29599999999999</v>
      </c>
      <c r="AV28" s="47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9"/>
        <v>276</v>
      </c>
      <c r="BC28" s="43">
        <f t="shared" si="10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215.2</v>
      </c>
      <c r="BK28" s="24">
        <f t="shared" si="13"/>
        <v>103.29599999999999</v>
      </c>
      <c r="BL28" s="124">
        <f t="shared" si="14"/>
        <v>111.904</v>
      </c>
      <c r="BM28" s="125"/>
      <c r="BO28" s="129">
        <f t="shared" si="25"/>
        <v>1766</v>
      </c>
      <c r="BP28" s="129">
        <f t="shared" si="26"/>
        <v>59</v>
      </c>
      <c r="BQ28" s="129">
        <f t="shared" si="27"/>
        <v>750</v>
      </c>
      <c r="BR28" s="129">
        <f t="shared" si="28"/>
        <v>25</v>
      </c>
      <c r="BS28" s="129">
        <f t="shared" si="29"/>
        <v>2516</v>
      </c>
      <c r="BT28" s="129">
        <f t="shared" si="30"/>
        <v>84</v>
      </c>
      <c r="BU28" s="129">
        <f t="shared" si="31"/>
        <v>4.2</v>
      </c>
      <c r="BV28" s="129">
        <f t="shared" si="32"/>
        <v>107.38</v>
      </c>
      <c r="BW28" s="129">
        <f t="shared" si="33"/>
        <v>0</v>
      </c>
      <c r="BX28" s="129">
        <f t="shared" si="34"/>
        <v>107.38</v>
      </c>
      <c r="BY28" s="133">
        <f t="shared" si="35"/>
        <v>107.38</v>
      </c>
      <c r="BZ28" s="129">
        <f t="shared" si="15"/>
        <v>23.38</v>
      </c>
    </row>
    <row r="29" spans="1:78" ht="18.75">
      <c r="A29" s="143">
        <f t="shared" si="16"/>
        <v>42889</v>
      </c>
      <c r="B29" s="138" t="s">
        <v>32</v>
      </c>
      <c r="C29" s="30">
        <v>665</v>
      </c>
      <c r="D29" s="30">
        <v>668</v>
      </c>
      <c r="E29" s="30">
        <v>466</v>
      </c>
      <c r="F29" s="30">
        <v>46</v>
      </c>
      <c r="G29" s="30"/>
      <c r="H29" s="23">
        <v>15</v>
      </c>
      <c r="I29" s="33">
        <f t="shared" si="17"/>
        <v>1799</v>
      </c>
      <c r="J29" s="33">
        <f t="shared" si="18"/>
        <v>61</v>
      </c>
      <c r="K29" s="23">
        <v>254</v>
      </c>
      <c r="L29" s="14">
        <v>513</v>
      </c>
      <c r="M29" s="14">
        <v>250</v>
      </c>
      <c r="N29" s="14"/>
      <c r="O29" s="14">
        <v>9</v>
      </c>
      <c r="P29" s="14">
        <v>17</v>
      </c>
      <c r="Q29" s="14">
        <v>9</v>
      </c>
      <c r="R29" s="34"/>
      <c r="S29" s="33">
        <f t="shared" si="19"/>
        <v>1017</v>
      </c>
      <c r="T29" s="33">
        <f t="shared" si="20"/>
        <v>35</v>
      </c>
      <c r="U29" s="35">
        <f t="shared" si="21"/>
        <v>96</v>
      </c>
      <c r="V29" s="37">
        <v>4.38</v>
      </c>
      <c r="W29" s="23">
        <v>3.5</v>
      </c>
      <c r="X29" s="30">
        <v>6.5</v>
      </c>
      <c r="Y29" s="30">
        <v>2.8</v>
      </c>
      <c r="Z29" s="54">
        <v>4.2</v>
      </c>
      <c r="AA29" s="38">
        <v>2</v>
      </c>
      <c r="AB29" s="38"/>
      <c r="AC29" s="38"/>
      <c r="AD29" s="38"/>
      <c r="AE29" s="38"/>
      <c r="AF29" s="38"/>
      <c r="AG29" s="38"/>
      <c r="AH29" s="44">
        <f t="shared" si="4"/>
        <v>0</v>
      </c>
      <c r="AI29" s="53">
        <v>45</v>
      </c>
      <c r="AJ29" s="15">
        <f>AH29+AI29</f>
        <v>45</v>
      </c>
      <c r="AK29" s="51">
        <f t="shared" si="22"/>
        <v>113.88</v>
      </c>
      <c r="AL29" s="96">
        <f t="shared" si="23"/>
        <v>119.38</v>
      </c>
      <c r="AM29" s="16">
        <f t="shared" si="36"/>
        <v>74.38</v>
      </c>
      <c r="AN29" s="50"/>
      <c r="AO29" s="46"/>
      <c r="AP29" s="17">
        <f t="shared" si="24"/>
        <v>119.38</v>
      </c>
      <c r="AQ29" s="18">
        <f t="shared" si="5"/>
        <v>34.415999999999997</v>
      </c>
      <c r="AR29" s="40"/>
      <c r="AS29" s="19">
        <f t="shared" si="6"/>
        <v>45</v>
      </c>
      <c r="AT29" s="20">
        <f t="shared" si="7"/>
        <v>103.29599999999999</v>
      </c>
      <c r="AU29" s="21">
        <f t="shared" si="8"/>
        <v>148.29599999999999</v>
      </c>
      <c r="AV29" s="47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9"/>
        <v>276</v>
      </c>
      <c r="BC29" s="43">
        <f t="shared" si="10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215.2</v>
      </c>
      <c r="BK29" s="24">
        <f t="shared" si="13"/>
        <v>103.29599999999999</v>
      </c>
      <c r="BL29" s="124">
        <f t="shared" si="14"/>
        <v>111.904</v>
      </c>
      <c r="BM29" s="125"/>
      <c r="BO29" s="129">
        <f t="shared" si="25"/>
        <v>1799</v>
      </c>
      <c r="BP29" s="129">
        <f t="shared" si="26"/>
        <v>61</v>
      </c>
      <c r="BQ29" s="129">
        <f t="shared" si="27"/>
        <v>767</v>
      </c>
      <c r="BR29" s="129">
        <f t="shared" si="28"/>
        <v>26</v>
      </c>
      <c r="BS29" s="129">
        <f t="shared" si="29"/>
        <v>2566</v>
      </c>
      <c r="BT29" s="129">
        <f t="shared" si="30"/>
        <v>87</v>
      </c>
      <c r="BU29" s="129">
        <f t="shared" si="31"/>
        <v>4.2</v>
      </c>
      <c r="BV29" s="129">
        <f t="shared" si="32"/>
        <v>110.38</v>
      </c>
      <c r="BW29" s="129">
        <f t="shared" si="33"/>
        <v>0</v>
      </c>
      <c r="BX29" s="129">
        <f t="shared" si="34"/>
        <v>110.38</v>
      </c>
      <c r="BY29" s="133">
        <f t="shared" si="35"/>
        <v>110.38</v>
      </c>
      <c r="BZ29" s="129">
        <f t="shared" si="15"/>
        <v>23.38</v>
      </c>
    </row>
    <row r="30" spans="1:78" ht="18.75">
      <c r="A30" s="143">
        <f t="shared" si="16"/>
        <v>42889</v>
      </c>
      <c r="B30" s="138" t="s">
        <v>16</v>
      </c>
      <c r="C30" s="30">
        <v>677</v>
      </c>
      <c r="D30" s="30">
        <v>682</v>
      </c>
      <c r="E30" s="30">
        <v>488</v>
      </c>
      <c r="F30" s="30">
        <v>46</v>
      </c>
      <c r="G30" s="30"/>
      <c r="H30" s="23">
        <v>16</v>
      </c>
      <c r="I30" s="33">
        <f t="shared" si="17"/>
        <v>1847</v>
      </c>
      <c r="J30" s="33">
        <f t="shared" si="18"/>
        <v>62</v>
      </c>
      <c r="K30" s="23">
        <v>250</v>
      </c>
      <c r="L30" s="14">
        <v>510</v>
      </c>
      <c r="M30" s="14">
        <v>270</v>
      </c>
      <c r="N30" s="14"/>
      <c r="O30" s="14">
        <v>9</v>
      </c>
      <c r="P30" s="14">
        <v>17</v>
      </c>
      <c r="Q30" s="14">
        <v>9</v>
      </c>
      <c r="R30" s="34"/>
      <c r="S30" s="33">
        <f t="shared" si="19"/>
        <v>1030</v>
      </c>
      <c r="T30" s="33">
        <f t="shared" si="20"/>
        <v>35</v>
      </c>
      <c r="U30" s="35">
        <f t="shared" si="21"/>
        <v>97</v>
      </c>
      <c r="V30" s="37">
        <v>4.38</v>
      </c>
      <c r="W30" s="23">
        <v>3.5</v>
      </c>
      <c r="X30" s="30">
        <v>6.5</v>
      </c>
      <c r="Y30" s="30">
        <v>3.1</v>
      </c>
      <c r="Z30" s="54">
        <v>4.9000000000000004</v>
      </c>
      <c r="AA30" s="38">
        <v>2.2999999999999998</v>
      </c>
      <c r="AB30" s="38"/>
      <c r="AC30" s="38"/>
      <c r="AD30" s="38"/>
      <c r="AE30" s="38"/>
      <c r="AF30" s="38"/>
      <c r="AG30" s="38"/>
      <c r="AH30" s="44">
        <f t="shared" si="4"/>
        <v>0</v>
      </c>
      <c r="AI30" s="53">
        <v>45</v>
      </c>
      <c r="AJ30" s="15">
        <f t="shared" ref="AJ30:AJ65" si="38">AH30+AI30</f>
        <v>45</v>
      </c>
      <c r="AK30" s="51">
        <f t="shared" si="22"/>
        <v>115.88</v>
      </c>
      <c r="AL30" s="96">
        <f t="shared" si="23"/>
        <v>121.67999999999999</v>
      </c>
      <c r="AM30" s="16">
        <f t="shared" si="36"/>
        <v>76.679999999999993</v>
      </c>
      <c r="AN30" s="50"/>
      <c r="AO30" s="46"/>
      <c r="AP30" s="17">
        <f t="shared" si="24"/>
        <v>121.67999999999999</v>
      </c>
      <c r="AQ30" s="18">
        <f t="shared" si="5"/>
        <v>32.415999999999997</v>
      </c>
      <c r="AR30" s="40"/>
      <c r="AS30" s="19">
        <f t="shared" si="6"/>
        <v>45</v>
      </c>
      <c r="AT30" s="20">
        <f t="shared" si="7"/>
        <v>103.29599999999999</v>
      </c>
      <c r="AU30" s="21">
        <f t="shared" si="8"/>
        <v>148.29599999999999</v>
      </c>
      <c r="AV30" s="47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9"/>
        <v>276</v>
      </c>
      <c r="BC30" s="43">
        <f t="shared" si="10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215.2</v>
      </c>
      <c r="BK30" s="24">
        <f t="shared" si="13"/>
        <v>103.29599999999999</v>
      </c>
      <c r="BL30" s="124">
        <f t="shared" si="14"/>
        <v>111.904</v>
      </c>
      <c r="BM30" s="125"/>
      <c r="BO30" s="129">
        <f t="shared" si="25"/>
        <v>1847</v>
      </c>
      <c r="BP30" s="129">
        <f t="shared" si="26"/>
        <v>62</v>
      </c>
      <c r="BQ30" s="129">
        <f t="shared" si="27"/>
        <v>760</v>
      </c>
      <c r="BR30" s="129">
        <f t="shared" si="28"/>
        <v>26</v>
      </c>
      <c r="BS30" s="129">
        <f t="shared" si="29"/>
        <v>2607</v>
      </c>
      <c r="BT30" s="129">
        <f t="shared" si="30"/>
        <v>88</v>
      </c>
      <c r="BU30" s="129">
        <f t="shared" si="31"/>
        <v>4.9000000000000004</v>
      </c>
      <c r="BV30" s="129">
        <f t="shared" si="32"/>
        <v>112.67999999999999</v>
      </c>
      <c r="BW30" s="129">
        <f t="shared" si="33"/>
        <v>0</v>
      </c>
      <c r="BX30" s="129">
        <f t="shared" si="34"/>
        <v>112.67999999999999</v>
      </c>
      <c r="BY30" s="133">
        <f t="shared" si="35"/>
        <v>112.67999999999999</v>
      </c>
      <c r="BZ30" s="129">
        <f t="shared" si="15"/>
        <v>24.680000000000003</v>
      </c>
    </row>
    <row r="31" spans="1:78" ht="18.75">
      <c r="A31" s="143">
        <f t="shared" si="16"/>
        <v>42889</v>
      </c>
      <c r="B31" s="138" t="s">
        <v>45</v>
      </c>
      <c r="C31" s="30">
        <v>684</v>
      </c>
      <c r="D31" s="30">
        <v>670</v>
      </c>
      <c r="E31" s="30">
        <v>485</v>
      </c>
      <c r="F31" s="30">
        <v>46</v>
      </c>
      <c r="G31" s="30"/>
      <c r="H31" s="23">
        <v>16</v>
      </c>
      <c r="I31" s="33">
        <f t="shared" si="17"/>
        <v>1839</v>
      </c>
      <c r="J31" s="33">
        <f t="shared" si="18"/>
        <v>62</v>
      </c>
      <c r="K31" s="23">
        <v>290</v>
      </c>
      <c r="L31" s="14">
        <v>480</v>
      </c>
      <c r="M31" s="14">
        <v>240</v>
      </c>
      <c r="N31" s="14"/>
      <c r="O31" s="14">
        <v>10</v>
      </c>
      <c r="P31" s="14">
        <v>16</v>
      </c>
      <c r="Q31" s="14">
        <v>8</v>
      </c>
      <c r="R31" s="34"/>
      <c r="S31" s="33">
        <f t="shared" si="19"/>
        <v>1010</v>
      </c>
      <c r="T31" s="33">
        <f t="shared" si="20"/>
        <v>34</v>
      </c>
      <c r="U31" s="35">
        <f t="shared" si="21"/>
        <v>96</v>
      </c>
      <c r="V31" s="37">
        <v>4.38</v>
      </c>
      <c r="W31" s="23">
        <v>3.5</v>
      </c>
      <c r="X31" s="30">
        <v>6.5</v>
      </c>
      <c r="Y31" s="30">
        <v>3.1</v>
      </c>
      <c r="Z31" s="54">
        <v>4.9000000000000004</v>
      </c>
      <c r="AA31" s="38">
        <v>2.2999999999999998</v>
      </c>
      <c r="AB31" s="38"/>
      <c r="AC31" s="38"/>
      <c r="AD31" s="38"/>
      <c r="AE31" s="38"/>
      <c r="AF31" s="38"/>
      <c r="AG31" s="38"/>
      <c r="AH31" s="44">
        <f t="shared" si="4"/>
        <v>0</v>
      </c>
      <c r="AI31" s="53">
        <v>45</v>
      </c>
      <c r="AJ31" s="15">
        <f t="shared" si="38"/>
        <v>45</v>
      </c>
      <c r="AK31" s="51">
        <f t="shared" si="22"/>
        <v>114.88</v>
      </c>
      <c r="AL31" s="96">
        <f t="shared" si="23"/>
        <v>120.67999999999999</v>
      </c>
      <c r="AM31" s="16">
        <f t="shared" si="36"/>
        <v>75.679999999999993</v>
      </c>
      <c r="AN31" s="50"/>
      <c r="AO31" s="46"/>
      <c r="AP31" s="17">
        <f t="shared" si="24"/>
        <v>120.67999999999999</v>
      </c>
      <c r="AQ31" s="18">
        <f t="shared" si="5"/>
        <v>33.415999999999997</v>
      </c>
      <c r="AR31" s="40"/>
      <c r="AS31" s="19">
        <f t="shared" si="6"/>
        <v>45</v>
      </c>
      <c r="AT31" s="20">
        <f t="shared" si="7"/>
        <v>103.29599999999999</v>
      </c>
      <c r="AU31" s="21">
        <f t="shared" si="8"/>
        <v>148.29599999999999</v>
      </c>
      <c r="AV31" s="47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9"/>
        <v>276</v>
      </c>
      <c r="BC31" s="43">
        <f t="shared" si="10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215.2</v>
      </c>
      <c r="BK31" s="24">
        <f t="shared" si="13"/>
        <v>103.29599999999999</v>
      </c>
      <c r="BL31" s="124">
        <f t="shared" si="14"/>
        <v>111.904</v>
      </c>
      <c r="BM31" s="125"/>
      <c r="BO31" s="129">
        <f t="shared" si="25"/>
        <v>1839</v>
      </c>
      <c r="BP31" s="129">
        <f t="shared" si="26"/>
        <v>62</v>
      </c>
      <c r="BQ31" s="129">
        <f t="shared" si="27"/>
        <v>770</v>
      </c>
      <c r="BR31" s="129">
        <f t="shared" si="28"/>
        <v>26</v>
      </c>
      <c r="BS31" s="129">
        <f t="shared" si="29"/>
        <v>2609</v>
      </c>
      <c r="BT31" s="129">
        <f t="shared" si="30"/>
        <v>88</v>
      </c>
      <c r="BU31" s="129">
        <f t="shared" si="31"/>
        <v>4.9000000000000004</v>
      </c>
      <c r="BV31" s="129">
        <f t="shared" si="32"/>
        <v>112.67999999999999</v>
      </c>
      <c r="BW31" s="129">
        <f t="shared" si="33"/>
        <v>0</v>
      </c>
      <c r="BX31" s="129">
        <f t="shared" si="34"/>
        <v>112.67999999999999</v>
      </c>
      <c r="BY31" s="133">
        <f t="shared" si="35"/>
        <v>112.67999999999999</v>
      </c>
      <c r="BZ31" s="129">
        <f t="shared" si="15"/>
        <v>24.680000000000003</v>
      </c>
    </row>
    <row r="32" spans="1:78" ht="18.75">
      <c r="A32" s="143">
        <f t="shared" si="16"/>
        <v>42889</v>
      </c>
      <c r="B32" s="138" t="s">
        <v>17</v>
      </c>
      <c r="C32" s="30">
        <v>670</v>
      </c>
      <c r="D32" s="30">
        <v>685</v>
      </c>
      <c r="E32" s="30">
        <v>495</v>
      </c>
      <c r="F32" s="30">
        <v>46</v>
      </c>
      <c r="G32" s="30"/>
      <c r="H32" s="23">
        <v>16</v>
      </c>
      <c r="I32" s="33">
        <f t="shared" si="17"/>
        <v>1850</v>
      </c>
      <c r="J32" s="33">
        <f t="shared" si="18"/>
        <v>62</v>
      </c>
      <c r="K32" s="23">
        <v>340</v>
      </c>
      <c r="L32" s="14">
        <v>412</v>
      </c>
      <c r="M32" s="14">
        <v>250</v>
      </c>
      <c r="N32" s="14"/>
      <c r="O32" s="14">
        <v>11</v>
      </c>
      <c r="P32" s="14">
        <v>13</v>
      </c>
      <c r="Q32" s="14">
        <v>9</v>
      </c>
      <c r="R32" s="34"/>
      <c r="S32" s="33">
        <f t="shared" si="19"/>
        <v>1002</v>
      </c>
      <c r="T32" s="33">
        <f t="shared" si="20"/>
        <v>33</v>
      </c>
      <c r="U32" s="35">
        <f t="shared" si="21"/>
        <v>95</v>
      </c>
      <c r="V32" s="37">
        <v>4.38</v>
      </c>
      <c r="W32" s="23">
        <v>3.5</v>
      </c>
      <c r="X32" s="30">
        <v>6.5</v>
      </c>
      <c r="Y32" s="30">
        <v>3.1</v>
      </c>
      <c r="Z32" s="54">
        <v>5.4</v>
      </c>
      <c r="AA32" s="38">
        <v>2.2000000000000002</v>
      </c>
      <c r="AB32" s="38"/>
      <c r="AC32" s="38"/>
      <c r="AD32" s="38"/>
      <c r="AE32" s="38"/>
      <c r="AF32" s="38"/>
      <c r="AG32" s="38"/>
      <c r="AH32" s="44">
        <f t="shared" si="4"/>
        <v>0</v>
      </c>
      <c r="AI32" s="53">
        <v>45</v>
      </c>
      <c r="AJ32" s="15">
        <f t="shared" si="38"/>
        <v>45</v>
      </c>
      <c r="AK32" s="51">
        <f t="shared" si="22"/>
        <v>114.38</v>
      </c>
      <c r="AL32" s="96">
        <f t="shared" si="23"/>
        <v>120.08</v>
      </c>
      <c r="AM32" s="16">
        <f t="shared" si="36"/>
        <v>75.08</v>
      </c>
      <c r="AN32" s="50"/>
      <c r="AO32" s="46"/>
      <c r="AP32" s="17">
        <f t="shared" si="24"/>
        <v>120.08</v>
      </c>
      <c r="AQ32" s="18">
        <f t="shared" si="5"/>
        <v>33.915999999999997</v>
      </c>
      <c r="AR32" s="40"/>
      <c r="AS32" s="19">
        <f t="shared" si="6"/>
        <v>45</v>
      </c>
      <c r="AT32" s="20">
        <f t="shared" si="7"/>
        <v>103.29599999999999</v>
      </c>
      <c r="AU32" s="21">
        <f t="shared" si="8"/>
        <v>148.29599999999999</v>
      </c>
      <c r="AV32" s="47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9"/>
        <v>276</v>
      </c>
      <c r="BC32" s="43">
        <f t="shared" si="10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215.2</v>
      </c>
      <c r="BK32" s="24">
        <f t="shared" si="13"/>
        <v>103.29599999999999</v>
      </c>
      <c r="BL32" s="124">
        <f t="shared" si="14"/>
        <v>111.904</v>
      </c>
      <c r="BM32" s="125"/>
      <c r="BO32" s="129">
        <f t="shared" si="25"/>
        <v>1850</v>
      </c>
      <c r="BP32" s="129">
        <f t="shared" si="26"/>
        <v>62</v>
      </c>
      <c r="BQ32" s="129">
        <f t="shared" si="27"/>
        <v>752</v>
      </c>
      <c r="BR32" s="129">
        <f t="shared" si="28"/>
        <v>24</v>
      </c>
      <c r="BS32" s="129">
        <f t="shared" si="29"/>
        <v>2602</v>
      </c>
      <c r="BT32" s="129">
        <f t="shared" si="30"/>
        <v>86</v>
      </c>
      <c r="BU32" s="129">
        <f t="shared" si="31"/>
        <v>5.4</v>
      </c>
      <c r="BV32" s="129">
        <f t="shared" si="32"/>
        <v>111.08</v>
      </c>
      <c r="BW32" s="129">
        <f t="shared" si="33"/>
        <v>0</v>
      </c>
      <c r="BX32" s="129">
        <f t="shared" si="34"/>
        <v>111.08</v>
      </c>
      <c r="BY32" s="133">
        <f t="shared" si="35"/>
        <v>111.08</v>
      </c>
      <c r="BZ32" s="129">
        <f t="shared" si="15"/>
        <v>25.080000000000002</v>
      </c>
    </row>
    <row r="33" spans="1:78" ht="18.75">
      <c r="A33" s="143">
        <f t="shared" si="16"/>
        <v>42889</v>
      </c>
      <c r="B33" s="138" t="s">
        <v>46</v>
      </c>
      <c r="C33" s="30">
        <v>672</v>
      </c>
      <c r="D33" s="30">
        <v>684</v>
      </c>
      <c r="E33" s="30">
        <v>489</v>
      </c>
      <c r="F33" s="30">
        <v>46</v>
      </c>
      <c r="G33" s="30"/>
      <c r="H33" s="23">
        <v>16</v>
      </c>
      <c r="I33" s="33">
        <f t="shared" si="17"/>
        <v>1845</v>
      </c>
      <c r="J33" s="33">
        <f t="shared" si="18"/>
        <v>62</v>
      </c>
      <c r="K33" s="23">
        <v>350</v>
      </c>
      <c r="L33" s="14">
        <v>420</v>
      </c>
      <c r="M33" s="14">
        <v>170</v>
      </c>
      <c r="N33" s="14"/>
      <c r="O33" s="14">
        <v>12</v>
      </c>
      <c r="P33" s="14">
        <v>14</v>
      </c>
      <c r="Q33" s="14">
        <v>6</v>
      </c>
      <c r="R33" s="34"/>
      <c r="S33" s="33">
        <f t="shared" si="19"/>
        <v>940</v>
      </c>
      <c r="T33" s="33">
        <f t="shared" si="20"/>
        <v>32</v>
      </c>
      <c r="U33" s="35">
        <f t="shared" si="21"/>
        <v>94</v>
      </c>
      <c r="V33" s="37">
        <v>4.38</v>
      </c>
      <c r="W33" s="23">
        <v>3.5</v>
      </c>
      <c r="X33" s="30">
        <v>6.5</v>
      </c>
      <c r="Y33" s="30">
        <v>3.1</v>
      </c>
      <c r="Z33" s="54">
        <v>5.4</v>
      </c>
      <c r="AA33" s="38">
        <v>2.2000000000000002</v>
      </c>
      <c r="AB33" s="38"/>
      <c r="AC33" s="38"/>
      <c r="AD33" s="38"/>
      <c r="AE33" s="38"/>
      <c r="AF33" s="38"/>
      <c r="AG33" s="38"/>
      <c r="AH33" s="44">
        <f t="shared" si="4"/>
        <v>0</v>
      </c>
      <c r="AI33" s="53">
        <v>45</v>
      </c>
      <c r="AJ33" s="15">
        <f t="shared" si="38"/>
        <v>45</v>
      </c>
      <c r="AK33" s="51">
        <f t="shared" si="22"/>
        <v>113.38</v>
      </c>
      <c r="AL33" s="96">
        <f t="shared" si="23"/>
        <v>119.08</v>
      </c>
      <c r="AM33" s="16">
        <f t="shared" si="36"/>
        <v>74.08</v>
      </c>
      <c r="AN33" s="50"/>
      <c r="AO33" s="46"/>
      <c r="AP33" s="17">
        <f t="shared" si="24"/>
        <v>119.08</v>
      </c>
      <c r="AQ33" s="18">
        <f t="shared" si="5"/>
        <v>34.915999999999997</v>
      </c>
      <c r="AR33" s="40"/>
      <c r="AS33" s="19">
        <f t="shared" si="6"/>
        <v>45</v>
      </c>
      <c r="AT33" s="20">
        <f t="shared" si="7"/>
        <v>103.29599999999999</v>
      </c>
      <c r="AU33" s="21">
        <f t="shared" si="8"/>
        <v>148.29599999999999</v>
      </c>
      <c r="AV33" s="47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9"/>
        <v>276</v>
      </c>
      <c r="BC33" s="43">
        <f t="shared" si="10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215.2</v>
      </c>
      <c r="BK33" s="24">
        <f t="shared" si="13"/>
        <v>103.29599999999999</v>
      </c>
      <c r="BL33" s="124">
        <f t="shared" si="14"/>
        <v>111.904</v>
      </c>
      <c r="BM33" s="125"/>
      <c r="BO33" s="129">
        <f t="shared" si="25"/>
        <v>1845</v>
      </c>
      <c r="BP33" s="129">
        <f t="shared" si="26"/>
        <v>62</v>
      </c>
      <c r="BQ33" s="129">
        <f t="shared" si="27"/>
        <v>770</v>
      </c>
      <c r="BR33" s="129">
        <f t="shared" si="28"/>
        <v>26</v>
      </c>
      <c r="BS33" s="129">
        <f t="shared" si="29"/>
        <v>2615</v>
      </c>
      <c r="BT33" s="129">
        <f t="shared" si="30"/>
        <v>88</v>
      </c>
      <c r="BU33" s="129">
        <f t="shared" si="31"/>
        <v>5.4</v>
      </c>
      <c r="BV33" s="129">
        <f t="shared" si="32"/>
        <v>113.08</v>
      </c>
      <c r="BW33" s="129">
        <f t="shared" si="33"/>
        <v>0</v>
      </c>
      <c r="BX33" s="129">
        <f t="shared" si="34"/>
        <v>113.08</v>
      </c>
      <c r="BY33" s="133">
        <f t="shared" si="35"/>
        <v>113.08</v>
      </c>
      <c r="BZ33" s="129">
        <f t="shared" si="15"/>
        <v>25.080000000000002</v>
      </c>
    </row>
    <row r="34" spans="1:78" ht="18.75">
      <c r="A34" s="143">
        <f t="shared" si="16"/>
        <v>42889</v>
      </c>
      <c r="B34" s="138" t="s">
        <v>18</v>
      </c>
      <c r="C34" s="30">
        <v>665</v>
      </c>
      <c r="D34" s="30">
        <v>676</v>
      </c>
      <c r="E34" s="41">
        <v>486</v>
      </c>
      <c r="F34" s="30">
        <v>46</v>
      </c>
      <c r="G34" s="30"/>
      <c r="H34" s="23">
        <v>16</v>
      </c>
      <c r="I34" s="33">
        <f t="shared" si="17"/>
        <v>1827</v>
      </c>
      <c r="J34" s="33">
        <f t="shared" si="18"/>
        <v>62</v>
      </c>
      <c r="K34" s="23">
        <v>345</v>
      </c>
      <c r="L34" s="14">
        <v>423</v>
      </c>
      <c r="M34" s="14">
        <v>180</v>
      </c>
      <c r="N34" s="14"/>
      <c r="O34" s="14">
        <v>11</v>
      </c>
      <c r="P34" s="14">
        <v>14</v>
      </c>
      <c r="Q34" s="14">
        <v>6</v>
      </c>
      <c r="R34" s="34"/>
      <c r="S34" s="33">
        <f t="shared" si="19"/>
        <v>948</v>
      </c>
      <c r="T34" s="33">
        <f t="shared" si="20"/>
        <v>31</v>
      </c>
      <c r="U34" s="35">
        <f t="shared" si="21"/>
        <v>93</v>
      </c>
      <c r="V34" s="37">
        <v>4.38</v>
      </c>
      <c r="W34" s="23">
        <v>3.5</v>
      </c>
      <c r="X34" s="30">
        <v>6.5</v>
      </c>
      <c r="Y34" s="30">
        <v>3.3</v>
      </c>
      <c r="Z34" s="54">
        <v>5.6</v>
      </c>
      <c r="AA34" s="38">
        <v>2.2999999999999998</v>
      </c>
      <c r="AB34" s="38"/>
      <c r="AC34" s="38"/>
      <c r="AD34" s="38"/>
      <c r="AE34" s="38"/>
      <c r="AF34" s="38"/>
      <c r="AG34" s="38"/>
      <c r="AH34" s="44">
        <f t="shared" si="4"/>
        <v>0</v>
      </c>
      <c r="AI34" s="53">
        <v>45</v>
      </c>
      <c r="AJ34" s="15">
        <f t="shared" si="38"/>
        <v>45</v>
      </c>
      <c r="AK34" s="51">
        <f t="shared" si="22"/>
        <v>112.77999999999999</v>
      </c>
      <c r="AL34" s="96">
        <f t="shared" si="23"/>
        <v>118.57999999999998</v>
      </c>
      <c r="AM34" s="16">
        <f t="shared" si="36"/>
        <v>73.579999999999984</v>
      </c>
      <c r="AN34" s="50"/>
      <c r="AO34" s="46"/>
      <c r="AP34" s="17">
        <f t="shared" si="24"/>
        <v>118.57999999999998</v>
      </c>
      <c r="AQ34" s="18">
        <f t="shared" si="5"/>
        <v>35.516000000000005</v>
      </c>
      <c r="AR34" s="40"/>
      <c r="AS34" s="19">
        <f t="shared" si="6"/>
        <v>45</v>
      </c>
      <c r="AT34" s="20">
        <f t="shared" si="7"/>
        <v>103.29599999999999</v>
      </c>
      <c r="AU34" s="21">
        <f t="shared" si="8"/>
        <v>148.29599999999999</v>
      </c>
      <c r="AV34" s="47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9"/>
        <v>276</v>
      </c>
      <c r="BC34" s="43">
        <f t="shared" si="10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215.2</v>
      </c>
      <c r="BK34" s="24">
        <f t="shared" si="13"/>
        <v>103.29599999999999</v>
      </c>
      <c r="BL34" s="124">
        <f t="shared" si="14"/>
        <v>111.904</v>
      </c>
      <c r="BM34" s="125"/>
      <c r="BO34" s="129">
        <f t="shared" si="25"/>
        <v>1827</v>
      </c>
      <c r="BP34" s="129">
        <f t="shared" si="26"/>
        <v>62</v>
      </c>
      <c r="BQ34" s="129">
        <f t="shared" si="27"/>
        <v>768</v>
      </c>
      <c r="BR34" s="129">
        <f t="shared" si="28"/>
        <v>25</v>
      </c>
      <c r="BS34" s="129">
        <f t="shared" si="29"/>
        <v>2595</v>
      </c>
      <c r="BT34" s="129">
        <f t="shared" si="30"/>
        <v>87</v>
      </c>
      <c r="BU34" s="129">
        <f t="shared" si="31"/>
        <v>5.6</v>
      </c>
      <c r="BV34" s="129">
        <f t="shared" si="32"/>
        <v>112.57999999999998</v>
      </c>
      <c r="BW34" s="129">
        <f t="shared" si="33"/>
        <v>0</v>
      </c>
      <c r="BX34" s="129">
        <f t="shared" si="34"/>
        <v>112.57999999999998</v>
      </c>
      <c r="BY34" s="133">
        <f t="shared" si="35"/>
        <v>112.57999999999998</v>
      </c>
      <c r="BZ34" s="129">
        <f t="shared" si="15"/>
        <v>25.580000000000002</v>
      </c>
    </row>
    <row r="35" spans="1:78" ht="18.75">
      <c r="A35" s="143">
        <f t="shared" si="16"/>
        <v>42889</v>
      </c>
      <c r="B35" s="138" t="s">
        <v>47</v>
      </c>
      <c r="C35" s="30">
        <v>658</v>
      </c>
      <c r="D35" s="30">
        <v>651</v>
      </c>
      <c r="E35" s="41">
        <v>484</v>
      </c>
      <c r="F35" s="30">
        <v>45</v>
      </c>
      <c r="G35" s="30"/>
      <c r="H35" s="23">
        <v>16</v>
      </c>
      <c r="I35" s="33">
        <f t="shared" si="17"/>
        <v>1793</v>
      </c>
      <c r="J35" s="33">
        <f t="shared" si="18"/>
        <v>61</v>
      </c>
      <c r="K35" s="23">
        <v>340</v>
      </c>
      <c r="L35" s="14">
        <v>420</v>
      </c>
      <c r="M35" s="14">
        <v>230</v>
      </c>
      <c r="N35" s="14"/>
      <c r="O35" s="14">
        <v>11</v>
      </c>
      <c r="P35" s="14">
        <v>14</v>
      </c>
      <c r="Q35" s="14">
        <v>8</v>
      </c>
      <c r="R35" s="34"/>
      <c r="S35" s="33">
        <f t="shared" si="19"/>
        <v>990</v>
      </c>
      <c r="T35" s="33">
        <f t="shared" si="20"/>
        <v>33</v>
      </c>
      <c r="U35" s="35">
        <f t="shared" si="21"/>
        <v>94</v>
      </c>
      <c r="V35" s="37">
        <v>4.38</v>
      </c>
      <c r="W35" s="23">
        <v>3.5</v>
      </c>
      <c r="X35" s="30">
        <v>6.5</v>
      </c>
      <c r="Y35" s="30">
        <v>3.3</v>
      </c>
      <c r="Z35" s="54">
        <v>5.6</v>
      </c>
      <c r="AA35" s="38">
        <v>2.2999999999999998</v>
      </c>
      <c r="AB35" s="38"/>
      <c r="AC35" s="38"/>
      <c r="AD35" s="38"/>
      <c r="AE35" s="38"/>
      <c r="AF35" s="38"/>
      <c r="AG35" s="38"/>
      <c r="AH35" s="44">
        <f t="shared" si="4"/>
        <v>0</v>
      </c>
      <c r="AI35" s="53">
        <v>45</v>
      </c>
      <c r="AJ35" s="15">
        <f t="shared" si="38"/>
        <v>45</v>
      </c>
      <c r="AK35" s="51">
        <f t="shared" si="22"/>
        <v>113.77999999999999</v>
      </c>
      <c r="AL35" s="96">
        <f t="shared" si="23"/>
        <v>119.57999999999998</v>
      </c>
      <c r="AM35" s="16">
        <f t="shared" si="36"/>
        <v>74.579999999999984</v>
      </c>
      <c r="AN35" s="50"/>
      <c r="AO35" s="46"/>
      <c r="AP35" s="17">
        <f t="shared" si="24"/>
        <v>119.57999999999998</v>
      </c>
      <c r="AQ35" s="18">
        <f t="shared" si="5"/>
        <v>34.516000000000005</v>
      </c>
      <c r="AR35" s="40"/>
      <c r="AS35" s="19">
        <f t="shared" si="6"/>
        <v>45</v>
      </c>
      <c r="AT35" s="20">
        <f t="shared" si="7"/>
        <v>103.29599999999999</v>
      </c>
      <c r="AU35" s="21">
        <f t="shared" si="8"/>
        <v>148.29599999999999</v>
      </c>
      <c r="AV35" s="47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9"/>
        <v>276</v>
      </c>
      <c r="BC35" s="43">
        <f t="shared" si="10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215.2</v>
      </c>
      <c r="BK35" s="24">
        <f t="shared" si="13"/>
        <v>103.29599999999999</v>
      </c>
      <c r="BL35" s="124">
        <f t="shared" si="14"/>
        <v>111.904</v>
      </c>
      <c r="BM35" s="125"/>
      <c r="BO35" s="129">
        <f t="shared" si="25"/>
        <v>1793</v>
      </c>
      <c r="BP35" s="129">
        <f t="shared" si="26"/>
        <v>61</v>
      </c>
      <c r="BQ35" s="129">
        <f t="shared" si="27"/>
        <v>760</v>
      </c>
      <c r="BR35" s="129">
        <f t="shared" si="28"/>
        <v>25</v>
      </c>
      <c r="BS35" s="129">
        <f t="shared" si="29"/>
        <v>2553</v>
      </c>
      <c r="BT35" s="129">
        <f t="shared" si="30"/>
        <v>86</v>
      </c>
      <c r="BU35" s="129">
        <f t="shared" si="31"/>
        <v>5.6</v>
      </c>
      <c r="BV35" s="129">
        <f t="shared" si="32"/>
        <v>111.57999999999998</v>
      </c>
      <c r="BW35" s="129">
        <f t="shared" si="33"/>
        <v>0</v>
      </c>
      <c r="BX35" s="129">
        <f t="shared" si="34"/>
        <v>111.57999999999998</v>
      </c>
      <c r="BY35" s="133">
        <f t="shared" si="35"/>
        <v>111.57999999999998</v>
      </c>
      <c r="BZ35" s="129">
        <f t="shared" si="15"/>
        <v>25.580000000000002</v>
      </c>
    </row>
    <row r="36" spans="1:78" ht="18.75">
      <c r="A36" s="143">
        <f t="shared" si="16"/>
        <v>42889</v>
      </c>
      <c r="B36" s="138" t="s">
        <v>19</v>
      </c>
      <c r="C36" s="30">
        <v>632</v>
      </c>
      <c r="D36" s="30">
        <v>644</v>
      </c>
      <c r="E36" s="41">
        <v>476</v>
      </c>
      <c r="F36" s="30">
        <v>45</v>
      </c>
      <c r="G36" s="30"/>
      <c r="H36" s="23">
        <v>16</v>
      </c>
      <c r="I36" s="33">
        <f t="shared" si="17"/>
        <v>1752</v>
      </c>
      <c r="J36" s="33">
        <f t="shared" si="18"/>
        <v>61</v>
      </c>
      <c r="K36" s="23">
        <v>339</v>
      </c>
      <c r="L36" s="14">
        <v>412</v>
      </c>
      <c r="M36" s="14">
        <v>240</v>
      </c>
      <c r="N36" s="14"/>
      <c r="O36" s="14">
        <v>11</v>
      </c>
      <c r="P36" s="14">
        <v>13</v>
      </c>
      <c r="Q36" s="14">
        <v>8</v>
      </c>
      <c r="R36" s="34"/>
      <c r="S36" s="33">
        <f t="shared" si="19"/>
        <v>991</v>
      </c>
      <c r="T36" s="33">
        <f t="shared" si="20"/>
        <v>32</v>
      </c>
      <c r="U36" s="35">
        <f t="shared" si="21"/>
        <v>93</v>
      </c>
      <c r="V36" s="37">
        <v>4.3899999999999997</v>
      </c>
      <c r="W36" s="23">
        <v>3.5</v>
      </c>
      <c r="X36" s="30">
        <v>6.5</v>
      </c>
      <c r="Y36" s="30">
        <v>3.3</v>
      </c>
      <c r="Z36" s="54">
        <v>5.4</v>
      </c>
      <c r="AA36" s="38">
        <v>2.2000000000000002</v>
      </c>
      <c r="AB36" s="38"/>
      <c r="AC36" s="38"/>
      <c r="AD36" s="38"/>
      <c r="AE36" s="38"/>
      <c r="AF36" s="38"/>
      <c r="AG36" s="38"/>
      <c r="AH36" s="44">
        <f t="shared" si="4"/>
        <v>0</v>
      </c>
      <c r="AI36" s="53">
        <v>45</v>
      </c>
      <c r="AJ36" s="15">
        <f t="shared" si="38"/>
        <v>45</v>
      </c>
      <c r="AK36" s="51">
        <f t="shared" si="22"/>
        <v>112.59</v>
      </c>
      <c r="AL36" s="96">
        <f t="shared" si="23"/>
        <v>118.29</v>
      </c>
      <c r="AM36" s="16">
        <f t="shared" si="36"/>
        <v>73.290000000000006</v>
      </c>
      <c r="AN36" s="50"/>
      <c r="AO36" s="46"/>
      <c r="AP36" s="17">
        <f t="shared" si="24"/>
        <v>118.29</v>
      </c>
      <c r="AQ36" s="18">
        <f t="shared" si="5"/>
        <v>35.705999999999989</v>
      </c>
      <c r="AR36" s="40"/>
      <c r="AS36" s="19">
        <f t="shared" si="6"/>
        <v>45</v>
      </c>
      <c r="AT36" s="20">
        <f t="shared" si="7"/>
        <v>103.29599999999999</v>
      </c>
      <c r="AU36" s="21">
        <f t="shared" si="8"/>
        <v>148.29599999999999</v>
      </c>
      <c r="AV36" s="47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9"/>
        <v>276</v>
      </c>
      <c r="BC36" s="43">
        <f t="shared" si="10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215.2</v>
      </c>
      <c r="BK36" s="24">
        <f t="shared" si="13"/>
        <v>103.29599999999999</v>
      </c>
      <c r="BL36" s="124">
        <f t="shared" si="14"/>
        <v>111.904</v>
      </c>
      <c r="BM36" s="125"/>
      <c r="BO36" s="129">
        <f t="shared" si="25"/>
        <v>1752</v>
      </c>
      <c r="BP36" s="129">
        <f t="shared" si="26"/>
        <v>61</v>
      </c>
      <c r="BQ36" s="129">
        <f t="shared" si="27"/>
        <v>751</v>
      </c>
      <c r="BR36" s="129">
        <f t="shared" si="28"/>
        <v>24</v>
      </c>
      <c r="BS36" s="129">
        <f t="shared" si="29"/>
        <v>2503</v>
      </c>
      <c r="BT36" s="129">
        <f t="shared" si="30"/>
        <v>85</v>
      </c>
      <c r="BU36" s="129">
        <f t="shared" si="31"/>
        <v>5.4</v>
      </c>
      <c r="BV36" s="129">
        <f t="shared" si="32"/>
        <v>110.29</v>
      </c>
      <c r="BW36" s="129">
        <f t="shared" si="33"/>
        <v>0</v>
      </c>
      <c r="BX36" s="129">
        <f t="shared" si="34"/>
        <v>110.29</v>
      </c>
      <c r="BY36" s="133">
        <f t="shared" si="35"/>
        <v>110.29</v>
      </c>
      <c r="BZ36" s="129">
        <f t="shared" si="15"/>
        <v>25.290000000000003</v>
      </c>
    </row>
    <row r="37" spans="1:78" ht="18.75">
      <c r="A37" s="143">
        <f t="shared" si="16"/>
        <v>42889</v>
      </c>
      <c r="B37" s="138" t="s">
        <v>48</v>
      </c>
      <c r="C37" s="30">
        <v>634</v>
      </c>
      <c r="D37" s="30">
        <v>632</v>
      </c>
      <c r="E37" s="41">
        <v>466</v>
      </c>
      <c r="F37" s="30">
        <v>44</v>
      </c>
      <c r="G37" s="30"/>
      <c r="H37" s="23">
        <v>15</v>
      </c>
      <c r="I37" s="33">
        <f t="shared" si="17"/>
        <v>1732</v>
      </c>
      <c r="J37" s="33">
        <f t="shared" si="18"/>
        <v>59</v>
      </c>
      <c r="K37" s="23">
        <v>337</v>
      </c>
      <c r="L37" s="14">
        <v>393</v>
      </c>
      <c r="M37" s="14">
        <v>270</v>
      </c>
      <c r="N37" s="14"/>
      <c r="O37" s="14">
        <v>11</v>
      </c>
      <c r="P37" s="14">
        <v>13</v>
      </c>
      <c r="Q37" s="14">
        <v>9</v>
      </c>
      <c r="R37" s="34"/>
      <c r="S37" s="33">
        <f t="shared" si="19"/>
        <v>1000</v>
      </c>
      <c r="T37" s="33">
        <f t="shared" si="20"/>
        <v>33</v>
      </c>
      <c r="U37" s="35">
        <f t="shared" si="21"/>
        <v>92</v>
      </c>
      <c r="V37" s="37">
        <v>4.3899999999999997</v>
      </c>
      <c r="W37" s="23">
        <v>3.5</v>
      </c>
      <c r="X37" s="30">
        <v>6.5</v>
      </c>
      <c r="Y37" s="30">
        <v>3.3</v>
      </c>
      <c r="Z37" s="54">
        <v>5.4</v>
      </c>
      <c r="AA37" s="38">
        <v>2.2000000000000002</v>
      </c>
      <c r="AB37" s="38"/>
      <c r="AC37" s="38"/>
      <c r="AD37" s="38"/>
      <c r="AE37" s="38"/>
      <c r="AF37" s="38"/>
      <c r="AG37" s="38"/>
      <c r="AH37" s="44">
        <f t="shared" si="4"/>
        <v>0</v>
      </c>
      <c r="AI37" s="53">
        <v>45</v>
      </c>
      <c r="AJ37" s="15">
        <f t="shared" si="38"/>
        <v>45</v>
      </c>
      <c r="AK37" s="51">
        <f t="shared" si="22"/>
        <v>111.59</v>
      </c>
      <c r="AL37" s="96">
        <f t="shared" si="23"/>
        <v>117.29</v>
      </c>
      <c r="AM37" s="16">
        <f t="shared" si="36"/>
        <v>72.290000000000006</v>
      </c>
      <c r="AN37" s="50"/>
      <c r="AO37" s="46"/>
      <c r="AP37" s="17">
        <f t="shared" si="24"/>
        <v>117.29</v>
      </c>
      <c r="AQ37" s="18">
        <f t="shared" si="5"/>
        <v>38.53</v>
      </c>
      <c r="AR37" s="40"/>
      <c r="AS37" s="19">
        <f t="shared" si="6"/>
        <v>45</v>
      </c>
      <c r="AT37" s="20">
        <f t="shared" si="7"/>
        <v>105.11999999999999</v>
      </c>
      <c r="AU37" s="21">
        <f t="shared" si="8"/>
        <v>150.12</v>
      </c>
      <c r="AV37" s="47"/>
      <c r="AW37" s="19">
        <v>40</v>
      </c>
      <c r="AX37" s="20">
        <v>200</v>
      </c>
      <c r="AY37" s="20">
        <v>0</v>
      </c>
      <c r="AZ37" s="20">
        <v>36</v>
      </c>
      <c r="BA37" s="20">
        <v>4</v>
      </c>
      <c r="BB37" s="42">
        <f t="shared" si="9"/>
        <v>280</v>
      </c>
      <c r="BC37" s="43">
        <f t="shared" si="10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219</v>
      </c>
      <c r="BK37" s="24">
        <f t="shared" si="13"/>
        <v>105.11999999999999</v>
      </c>
      <c r="BL37" s="124">
        <f t="shared" si="14"/>
        <v>113.88000000000001</v>
      </c>
      <c r="BM37" s="125"/>
      <c r="BO37" s="129">
        <f t="shared" si="25"/>
        <v>1732</v>
      </c>
      <c r="BP37" s="129">
        <f t="shared" si="26"/>
        <v>59</v>
      </c>
      <c r="BQ37" s="129">
        <f t="shared" si="27"/>
        <v>730</v>
      </c>
      <c r="BR37" s="129">
        <f t="shared" si="28"/>
        <v>24</v>
      </c>
      <c r="BS37" s="129">
        <f t="shared" si="29"/>
        <v>2462</v>
      </c>
      <c r="BT37" s="129">
        <f t="shared" si="30"/>
        <v>83</v>
      </c>
      <c r="BU37" s="129">
        <f t="shared" si="31"/>
        <v>5.4</v>
      </c>
      <c r="BV37" s="129">
        <f t="shared" si="32"/>
        <v>108.29</v>
      </c>
      <c r="BW37" s="129">
        <f t="shared" si="33"/>
        <v>0</v>
      </c>
      <c r="BX37" s="129">
        <f t="shared" si="34"/>
        <v>108.29</v>
      </c>
      <c r="BY37" s="133">
        <f t="shared" si="35"/>
        <v>108.29</v>
      </c>
      <c r="BZ37" s="129">
        <f t="shared" si="15"/>
        <v>25.290000000000003</v>
      </c>
    </row>
    <row r="38" spans="1:78" ht="18.75">
      <c r="A38" s="143">
        <f t="shared" si="16"/>
        <v>42889</v>
      </c>
      <c r="B38" s="138" t="s">
        <v>20</v>
      </c>
      <c r="C38" s="30">
        <v>625</v>
      </c>
      <c r="D38" s="30">
        <v>633</v>
      </c>
      <c r="E38" s="41">
        <v>458</v>
      </c>
      <c r="F38" s="30">
        <v>44</v>
      </c>
      <c r="G38" s="30"/>
      <c r="H38" s="23">
        <v>15</v>
      </c>
      <c r="I38" s="33">
        <f t="shared" si="17"/>
        <v>1716</v>
      </c>
      <c r="J38" s="33">
        <f t="shared" si="18"/>
        <v>59</v>
      </c>
      <c r="K38" s="23">
        <v>332</v>
      </c>
      <c r="L38" s="14">
        <v>393</v>
      </c>
      <c r="M38" s="14">
        <v>270</v>
      </c>
      <c r="N38" s="14"/>
      <c r="O38" s="14">
        <v>11</v>
      </c>
      <c r="P38" s="14">
        <v>13</v>
      </c>
      <c r="Q38" s="14">
        <v>9</v>
      </c>
      <c r="R38" s="34"/>
      <c r="S38" s="33">
        <f t="shared" si="19"/>
        <v>995</v>
      </c>
      <c r="T38" s="33">
        <f t="shared" si="20"/>
        <v>33</v>
      </c>
      <c r="U38" s="35">
        <f t="shared" si="21"/>
        <v>92</v>
      </c>
      <c r="V38" s="37">
        <v>3.78</v>
      </c>
      <c r="W38" s="23">
        <v>3.5</v>
      </c>
      <c r="X38" s="30">
        <v>6.5</v>
      </c>
      <c r="Y38" s="30">
        <v>3.4</v>
      </c>
      <c r="Z38" s="54">
        <v>5.3</v>
      </c>
      <c r="AA38" s="38">
        <v>2.2999999999999998</v>
      </c>
      <c r="AB38" s="38"/>
      <c r="AC38" s="38"/>
      <c r="AD38" s="38"/>
      <c r="AE38" s="38"/>
      <c r="AF38" s="38"/>
      <c r="AG38" s="38"/>
      <c r="AH38" s="44">
        <f t="shared" si="4"/>
        <v>0</v>
      </c>
      <c r="AI38" s="53">
        <v>45</v>
      </c>
      <c r="AJ38" s="15">
        <f t="shared" si="38"/>
        <v>45</v>
      </c>
      <c r="AK38" s="51">
        <f>U38+V38+X38+Z38+AB38+AC38+AD38+AE38+AG38+Y38</f>
        <v>110.98</v>
      </c>
      <c r="AL38" s="96">
        <f>AK38+W38+AA38</f>
        <v>116.78</v>
      </c>
      <c r="AM38" s="16">
        <f t="shared" si="36"/>
        <v>71.78</v>
      </c>
      <c r="AN38" s="50"/>
      <c r="AO38" s="46"/>
      <c r="AP38" s="17">
        <f t="shared" si="24"/>
        <v>116.78</v>
      </c>
      <c r="AQ38" s="18">
        <f t="shared" si="5"/>
        <v>39.14</v>
      </c>
      <c r="AR38" s="40"/>
      <c r="AS38" s="19">
        <f t="shared" si="6"/>
        <v>45</v>
      </c>
      <c r="AT38" s="20">
        <f t="shared" si="7"/>
        <v>105.11999999999999</v>
      </c>
      <c r="AU38" s="21">
        <f t="shared" si="8"/>
        <v>150.12</v>
      </c>
      <c r="AV38" s="47"/>
      <c r="AW38" s="19">
        <v>40</v>
      </c>
      <c r="AX38" s="20">
        <v>200</v>
      </c>
      <c r="AY38" s="20">
        <v>0</v>
      </c>
      <c r="AZ38" s="20">
        <v>36</v>
      </c>
      <c r="BA38" s="20">
        <v>4</v>
      </c>
      <c r="BB38" s="42">
        <f t="shared" si="9"/>
        <v>280</v>
      </c>
      <c r="BC38" s="43">
        <f t="shared" si="10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219</v>
      </c>
      <c r="BK38" s="24">
        <f t="shared" si="13"/>
        <v>105.11999999999999</v>
      </c>
      <c r="BL38" s="124">
        <f t="shared" si="14"/>
        <v>113.88000000000001</v>
      </c>
      <c r="BM38" s="125"/>
      <c r="BO38" s="129">
        <f t="shared" si="25"/>
        <v>1716</v>
      </c>
      <c r="BP38" s="129">
        <f t="shared" si="26"/>
        <v>59</v>
      </c>
      <c r="BQ38" s="129">
        <f t="shared" si="27"/>
        <v>725</v>
      </c>
      <c r="BR38" s="129">
        <f t="shared" si="28"/>
        <v>24</v>
      </c>
      <c r="BS38" s="129">
        <f t="shared" si="29"/>
        <v>2441</v>
      </c>
      <c r="BT38" s="129">
        <f t="shared" si="30"/>
        <v>83</v>
      </c>
      <c r="BU38" s="129">
        <f>Z38+AG38</f>
        <v>5.3</v>
      </c>
      <c r="BV38" s="129">
        <f>F38+G38+H38+O38+P38+R38+V38+W38+X38+Y38+Z38+AA38</f>
        <v>107.78</v>
      </c>
      <c r="BW38" s="129">
        <f t="shared" si="33"/>
        <v>0</v>
      </c>
      <c r="BX38" s="129">
        <f>F38+G38+H38+O38+P38+V38+W38+X38+Y38+Z38+AA38+AB38+AC38+AD38+AE38+AF38+AG38</f>
        <v>107.78</v>
      </c>
      <c r="BY38" s="133">
        <f>F38+G38+H38+O38+P38+R38+V38+W38+X38+Y38+Z38+AA38+AB38+AC38+AD38+AE38+AF38+AG38+AO38</f>
        <v>107.78</v>
      </c>
      <c r="BZ38" s="129">
        <f>V38+W38+X38+Y38+Z38+AA38+AE38+AF38+AG38</f>
        <v>24.78</v>
      </c>
    </row>
    <row r="39" spans="1:78" ht="18.75">
      <c r="A39" s="143">
        <f t="shared" si="16"/>
        <v>42889</v>
      </c>
      <c r="B39" s="138" t="s">
        <v>33</v>
      </c>
      <c r="C39" s="30">
        <v>638</v>
      </c>
      <c r="D39" s="30">
        <v>640</v>
      </c>
      <c r="E39" s="41">
        <v>447</v>
      </c>
      <c r="F39" s="30">
        <v>44</v>
      </c>
      <c r="G39" s="30"/>
      <c r="H39" s="23">
        <v>15</v>
      </c>
      <c r="I39" s="33">
        <f t="shared" si="17"/>
        <v>1725</v>
      </c>
      <c r="J39" s="33">
        <f t="shared" si="18"/>
        <v>59</v>
      </c>
      <c r="K39" s="23">
        <v>335</v>
      </c>
      <c r="L39" s="14">
        <v>397</v>
      </c>
      <c r="M39" s="14">
        <v>240</v>
      </c>
      <c r="N39" s="14"/>
      <c r="O39" s="14">
        <v>11</v>
      </c>
      <c r="P39" s="14">
        <v>13</v>
      </c>
      <c r="Q39" s="14">
        <v>8</v>
      </c>
      <c r="R39" s="34"/>
      <c r="S39" s="33">
        <f t="shared" si="19"/>
        <v>972</v>
      </c>
      <c r="T39" s="33">
        <f t="shared" si="20"/>
        <v>32</v>
      </c>
      <c r="U39" s="35">
        <f t="shared" si="21"/>
        <v>91</v>
      </c>
      <c r="V39" s="37">
        <v>3.78</v>
      </c>
      <c r="W39" s="23">
        <v>3.5</v>
      </c>
      <c r="X39" s="30">
        <v>6.5</v>
      </c>
      <c r="Y39" s="30">
        <v>3.4</v>
      </c>
      <c r="Z39" s="54">
        <v>5.3</v>
      </c>
      <c r="AA39" s="38">
        <v>2.2999999999999998</v>
      </c>
      <c r="AB39" s="38"/>
      <c r="AC39" s="38"/>
      <c r="AD39" s="38"/>
      <c r="AE39" s="38"/>
      <c r="AF39" s="38"/>
      <c r="AG39" s="38"/>
      <c r="AH39" s="44">
        <f t="shared" si="4"/>
        <v>0</v>
      </c>
      <c r="AI39" s="53">
        <v>45</v>
      </c>
      <c r="AJ39" s="15">
        <f t="shared" si="38"/>
        <v>45</v>
      </c>
      <c r="AK39" s="51">
        <f>U39+V39+X39+Z39+AB39+AC39+AD39+AE39+AG39+Y39</f>
        <v>109.98</v>
      </c>
      <c r="AL39" s="96">
        <f>AK39+W39+AA39</f>
        <v>115.78</v>
      </c>
      <c r="AM39" s="16">
        <f t="shared" si="36"/>
        <v>70.78</v>
      </c>
      <c r="AN39" s="50"/>
      <c r="AO39" s="46"/>
      <c r="AP39" s="17">
        <f t="shared" si="24"/>
        <v>115.78</v>
      </c>
      <c r="AQ39" s="18">
        <f t="shared" si="5"/>
        <v>40.14</v>
      </c>
      <c r="AR39" s="40"/>
      <c r="AS39" s="19">
        <f t="shared" si="6"/>
        <v>45</v>
      </c>
      <c r="AT39" s="20">
        <f t="shared" si="7"/>
        <v>105.11999999999999</v>
      </c>
      <c r="AU39" s="21">
        <f t="shared" si="8"/>
        <v>150.12</v>
      </c>
      <c r="AV39" s="47"/>
      <c r="AW39" s="19">
        <v>40</v>
      </c>
      <c r="AX39" s="20">
        <v>200</v>
      </c>
      <c r="AY39" s="20">
        <v>0</v>
      </c>
      <c r="AZ39" s="20">
        <v>36</v>
      </c>
      <c r="BA39" s="20">
        <v>4</v>
      </c>
      <c r="BB39" s="42">
        <f t="shared" si="9"/>
        <v>280</v>
      </c>
      <c r="BC39" s="43">
        <f t="shared" si="10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219</v>
      </c>
      <c r="BK39" s="24">
        <f t="shared" si="13"/>
        <v>105.11999999999999</v>
      </c>
      <c r="BL39" s="124">
        <f t="shared" si="14"/>
        <v>113.88000000000001</v>
      </c>
      <c r="BM39" s="125"/>
      <c r="BO39" s="129">
        <f t="shared" si="25"/>
        <v>1725</v>
      </c>
      <c r="BP39" s="129">
        <f t="shared" si="26"/>
        <v>59</v>
      </c>
      <c r="BQ39" s="129">
        <f t="shared" si="27"/>
        <v>732</v>
      </c>
      <c r="BR39" s="129">
        <f t="shared" si="28"/>
        <v>24</v>
      </c>
      <c r="BS39" s="129">
        <f t="shared" si="29"/>
        <v>2457</v>
      </c>
      <c r="BT39" s="129">
        <f t="shared" si="30"/>
        <v>83</v>
      </c>
      <c r="BU39" s="129">
        <f>Z39+AG39</f>
        <v>5.3</v>
      </c>
      <c r="BV39" s="129">
        <f>F39+G39+H39+O39+P39+R39+V39+W39+X39+Y39+Z39+AA39</f>
        <v>107.78</v>
      </c>
      <c r="BW39" s="129">
        <f t="shared" si="33"/>
        <v>0</v>
      </c>
      <c r="BX39" s="129">
        <f>F39+G39+H39+O39+P39+V39+W39+X39+Y39+Z39+AA39+AB39+AC39+AD39+AE39+AF39+AG39</f>
        <v>107.78</v>
      </c>
      <c r="BY39" s="133">
        <f>F39+G39+H39+O39+P39+R39+V39+W39+X39+Y39+Z39+AA39+AB39+AC39+AD39+AE39+AF39+AG39+AO39</f>
        <v>107.78</v>
      </c>
      <c r="BZ39" s="129">
        <f>V39+W39+X39+Y39+Z39+AA39+AE39+AF39+AG39</f>
        <v>24.78</v>
      </c>
    </row>
    <row r="40" spans="1:78" ht="18.75">
      <c r="A40" s="143">
        <f t="shared" si="16"/>
        <v>42889</v>
      </c>
      <c r="B40" s="138" t="s">
        <v>21</v>
      </c>
      <c r="C40" s="30">
        <v>642</v>
      </c>
      <c r="D40" s="30">
        <v>654</v>
      </c>
      <c r="E40" s="41">
        <v>466</v>
      </c>
      <c r="F40" s="30">
        <v>45</v>
      </c>
      <c r="G40" s="30"/>
      <c r="H40" s="23">
        <v>15</v>
      </c>
      <c r="I40" s="33">
        <f t="shared" si="17"/>
        <v>1762</v>
      </c>
      <c r="J40" s="33">
        <f t="shared" si="18"/>
        <v>60</v>
      </c>
      <c r="K40" s="23">
        <v>337</v>
      </c>
      <c r="L40" s="14">
        <v>401</v>
      </c>
      <c r="M40" s="14">
        <v>240</v>
      </c>
      <c r="N40" s="14"/>
      <c r="O40" s="14">
        <v>11</v>
      </c>
      <c r="P40" s="14">
        <v>13</v>
      </c>
      <c r="Q40" s="14">
        <v>8</v>
      </c>
      <c r="R40" s="34"/>
      <c r="S40" s="33">
        <f t="shared" si="19"/>
        <v>978</v>
      </c>
      <c r="T40" s="33">
        <f t="shared" si="20"/>
        <v>32</v>
      </c>
      <c r="U40" s="35">
        <f t="shared" si="21"/>
        <v>92</v>
      </c>
      <c r="V40" s="37">
        <v>4.4000000000000004</v>
      </c>
      <c r="W40" s="23">
        <v>3.5</v>
      </c>
      <c r="X40" s="30">
        <v>6.5</v>
      </c>
      <c r="Y40" s="30">
        <v>3.4</v>
      </c>
      <c r="Z40" s="54">
        <v>5.5</v>
      </c>
      <c r="AA40" s="38">
        <v>2.2999999999999998</v>
      </c>
      <c r="AB40" s="38"/>
      <c r="AC40" s="38"/>
      <c r="AD40" s="38"/>
      <c r="AE40" s="38"/>
      <c r="AF40" s="38"/>
      <c r="AG40" s="38"/>
      <c r="AH40" s="44">
        <f t="shared" si="4"/>
        <v>0</v>
      </c>
      <c r="AI40" s="53">
        <v>45</v>
      </c>
      <c r="AJ40" s="15">
        <f t="shared" si="38"/>
        <v>45</v>
      </c>
      <c r="AK40" s="51">
        <f t="shared" si="22"/>
        <v>111.80000000000001</v>
      </c>
      <c r="AL40" s="96">
        <f t="shared" si="23"/>
        <v>117.60000000000001</v>
      </c>
      <c r="AM40" s="16">
        <f t="shared" si="36"/>
        <v>72.600000000000009</v>
      </c>
      <c r="AN40" s="50"/>
      <c r="AO40" s="46"/>
      <c r="AP40" s="17">
        <f t="shared" si="24"/>
        <v>117.60000000000001</v>
      </c>
      <c r="AQ40" s="18">
        <f t="shared" si="5"/>
        <v>38.319999999999993</v>
      </c>
      <c r="AR40" s="40"/>
      <c r="AS40" s="19">
        <f t="shared" si="6"/>
        <v>45</v>
      </c>
      <c r="AT40" s="20">
        <f t="shared" si="7"/>
        <v>105.11999999999999</v>
      </c>
      <c r="AU40" s="21">
        <f t="shared" si="8"/>
        <v>150.12</v>
      </c>
      <c r="AV40" s="47"/>
      <c r="AW40" s="19">
        <v>40</v>
      </c>
      <c r="AX40" s="20">
        <v>200</v>
      </c>
      <c r="AY40" s="20">
        <v>0</v>
      </c>
      <c r="AZ40" s="20">
        <v>36</v>
      </c>
      <c r="BA40" s="20">
        <v>4</v>
      </c>
      <c r="BB40" s="42">
        <f t="shared" si="9"/>
        <v>280</v>
      </c>
      <c r="BC40" s="43">
        <f t="shared" si="10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219</v>
      </c>
      <c r="BK40" s="24">
        <f t="shared" si="13"/>
        <v>105.11999999999999</v>
      </c>
      <c r="BL40" s="124">
        <f t="shared" si="14"/>
        <v>113.88000000000001</v>
      </c>
      <c r="BM40" s="125"/>
      <c r="BO40" s="129">
        <f t="shared" si="25"/>
        <v>1762</v>
      </c>
      <c r="BP40" s="129">
        <f t="shared" si="26"/>
        <v>60</v>
      </c>
      <c r="BQ40" s="129">
        <f t="shared" si="27"/>
        <v>738</v>
      </c>
      <c r="BR40" s="129">
        <f t="shared" si="28"/>
        <v>24</v>
      </c>
      <c r="BS40" s="129">
        <f t="shared" si="29"/>
        <v>2500</v>
      </c>
      <c r="BT40" s="129">
        <f t="shared" si="30"/>
        <v>84</v>
      </c>
      <c r="BU40" s="129">
        <f t="shared" si="31"/>
        <v>5.5</v>
      </c>
      <c r="BV40" s="129">
        <f t="shared" si="32"/>
        <v>109.60000000000001</v>
      </c>
      <c r="BW40" s="129">
        <f t="shared" si="33"/>
        <v>0</v>
      </c>
      <c r="BX40" s="129">
        <f t="shared" si="34"/>
        <v>109.60000000000001</v>
      </c>
      <c r="BY40" s="133">
        <f t="shared" si="35"/>
        <v>109.60000000000001</v>
      </c>
      <c r="BZ40" s="129">
        <f t="shared" si="15"/>
        <v>25.6</v>
      </c>
    </row>
    <row r="41" spans="1:78" ht="18.75">
      <c r="A41" s="143">
        <f t="shared" si="16"/>
        <v>42889</v>
      </c>
      <c r="B41" s="138" t="s">
        <v>34</v>
      </c>
      <c r="C41" s="30">
        <v>644</v>
      </c>
      <c r="D41" s="30">
        <v>649</v>
      </c>
      <c r="E41" s="30">
        <v>458</v>
      </c>
      <c r="F41" s="30">
        <v>44</v>
      </c>
      <c r="G41" s="30"/>
      <c r="H41" s="23">
        <v>15</v>
      </c>
      <c r="I41" s="33">
        <f>C41+D41+E41</f>
        <v>1751</v>
      </c>
      <c r="J41" s="33">
        <f>F41+G41+H41</f>
        <v>59</v>
      </c>
      <c r="K41" s="30">
        <v>330</v>
      </c>
      <c r="L41" s="30">
        <v>412</v>
      </c>
      <c r="M41" s="30">
        <v>270</v>
      </c>
      <c r="N41" s="30"/>
      <c r="O41" s="30">
        <v>12</v>
      </c>
      <c r="P41" s="14">
        <v>13</v>
      </c>
      <c r="Q41" s="14">
        <v>9</v>
      </c>
      <c r="R41" s="34"/>
      <c r="S41" s="33">
        <f t="shared" si="19"/>
        <v>1012</v>
      </c>
      <c r="T41" s="33">
        <f t="shared" si="20"/>
        <v>34</v>
      </c>
      <c r="U41" s="35">
        <f t="shared" si="21"/>
        <v>93</v>
      </c>
      <c r="V41" s="37">
        <v>4.4000000000000004</v>
      </c>
      <c r="W41" s="23">
        <v>3.5</v>
      </c>
      <c r="X41" s="30">
        <v>6.5</v>
      </c>
      <c r="Y41" s="30">
        <v>3.4</v>
      </c>
      <c r="Z41" s="54">
        <v>5.5</v>
      </c>
      <c r="AA41" s="38">
        <v>2.2999999999999998</v>
      </c>
      <c r="AB41" s="38"/>
      <c r="AC41" s="38"/>
      <c r="AD41" s="38"/>
      <c r="AE41" s="38"/>
      <c r="AF41" s="38"/>
      <c r="AG41" s="38"/>
      <c r="AH41" s="44">
        <f t="shared" si="4"/>
        <v>0</v>
      </c>
      <c r="AI41" s="53">
        <v>45</v>
      </c>
      <c r="AJ41" s="15">
        <f t="shared" si="38"/>
        <v>45</v>
      </c>
      <c r="AK41" s="51">
        <f t="shared" si="22"/>
        <v>112.80000000000001</v>
      </c>
      <c r="AL41" s="96">
        <f t="shared" si="23"/>
        <v>118.60000000000001</v>
      </c>
      <c r="AM41" s="16">
        <f t="shared" si="36"/>
        <v>73.600000000000009</v>
      </c>
      <c r="AN41" s="50"/>
      <c r="AO41" s="46"/>
      <c r="AP41" s="17">
        <f t="shared" si="24"/>
        <v>118.60000000000001</v>
      </c>
      <c r="AQ41" s="18">
        <f t="shared" si="5"/>
        <v>37.319999999999993</v>
      </c>
      <c r="AR41" s="40"/>
      <c r="AS41" s="19">
        <f t="shared" si="6"/>
        <v>45</v>
      </c>
      <c r="AT41" s="20">
        <f t="shared" si="7"/>
        <v>105.11999999999999</v>
      </c>
      <c r="AU41" s="21">
        <f t="shared" si="8"/>
        <v>150.12</v>
      </c>
      <c r="AV41" s="47"/>
      <c r="AW41" s="19">
        <v>40</v>
      </c>
      <c r="AX41" s="20">
        <v>200</v>
      </c>
      <c r="AY41" s="20">
        <v>0</v>
      </c>
      <c r="AZ41" s="20">
        <v>36</v>
      </c>
      <c r="BA41" s="20">
        <v>4</v>
      </c>
      <c r="BB41" s="42">
        <f t="shared" si="9"/>
        <v>280</v>
      </c>
      <c r="BC41" s="43">
        <f t="shared" si="10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219</v>
      </c>
      <c r="BK41" s="24">
        <f t="shared" si="13"/>
        <v>105.11999999999999</v>
      </c>
      <c r="BL41" s="124">
        <f t="shared" si="14"/>
        <v>113.88000000000001</v>
      </c>
      <c r="BM41" s="125"/>
      <c r="BO41" s="129">
        <f t="shared" si="25"/>
        <v>1751</v>
      </c>
      <c r="BP41" s="129">
        <f t="shared" si="26"/>
        <v>59</v>
      </c>
      <c r="BQ41" s="129">
        <f t="shared" si="27"/>
        <v>742</v>
      </c>
      <c r="BR41" s="129">
        <f t="shared" si="28"/>
        <v>25</v>
      </c>
      <c r="BS41" s="129">
        <f t="shared" si="29"/>
        <v>2493</v>
      </c>
      <c r="BT41" s="129">
        <f t="shared" si="30"/>
        <v>84</v>
      </c>
      <c r="BU41" s="129">
        <f t="shared" si="31"/>
        <v>5.5</v>
      </c>
      <c r="BV41" s="129">
        <f t="shared" si="32"/>
        <v>109.60000000000001</v>
      </c>
      <c r="BW41" s="129">
        <f t="shared" si="33"/>
        <v>0</v>
      </c>
      <c r="BX41" s="129">
        <f t="shared" si="34"/>
        <v>109.60000000000001</v>
      </c>
      <c r="BY41" s="133">
        <f t="shared" si="35"/>
        <v>109.60000000000001</v>
      </c>
      <c r="BZ41" s="129">
        <f t="shared" si="15"/>
        <v>25.6</v>
      </c>
    </row>
    <row r="42" spans="1:78" ht="18.75">
      <c r="A42" s="143">
        <f t="shared" si="16"/>
        <v>42889</v>
      </c>
      <c r="B42" s="138" t="s">
        <v>22</v>
      </c>
      <c r="C42" s="30">
        <v>643</v>
      </c>
      <c r="D42" s="30">
        <v>633</v>
      </c>
      <c r="E42" s="41">
        <v>455</v>
      </c>
      <c r="F42" s="30">
        <v>44</v>
      </c>
      <c r="G42" s="30"/>
      <c r="H42" s="23">
        <v>15</v>
      </c>
      <c r="I42" s="33">
        <f>C42+D42+E42</f>
        <v>1731</v>
      </c>
      <c r="J42" s="33">
        <f>F42+G42+H42</f>
        <v>59</v>
      </c>
      <c r="K42" s="23">
        <v>355</v>
      </c>
      <c r="L42" s="14">
        <v>408</v>
      </c>
      <c r="M42" s="14">
        <v>280</v>
      </c>
      <c r="N42" s="14"/>
      <c r="O42" s="14">
        <v>12</v>
      </c>
      <c r="P42" s="14">
        <v>13</v>
      </c>
      <c r="Q42" s="14">
        <v>10</v>
      </c>
      <c r="R42" s="34"/>
      <c r="S42" s="33">
        <f t="shared" si="19"/>
        <v>1043</v>
      </c>
      <c r="T42" s="33">
        <f t="shared" si="20"/>
        <v>35</v>
      </c>
      <c r="U42" s="35">
        <f t="shared" si="21"/>
        <v>94</v>
      </c>
      <c r="V42" s="37">
        <v>4.4000000000000004</v>
      </c>
      <c r="W42" s="23">
        <v>3.5</v>
      </c>
      <c r="X42" s="30">
        <v>5.7</v>
      </c>
      <c r="Y42" s="30">
        <v>3.4</v>
      </c>
      <c r="Z42" s="54">
        <v>5.6</v>
      </c>
      <c r="AA42" s="38">
        <v>2.4</v>
      </c>
      <c r="AB42" s="38"/>
      <c r="AC42" s="38"/>
      <c r="AD42" s="38"/>
      <c r="AE42" s="38"/>
      <c r="AF42" s="38"/>
      <c r="AG42" s="38"/>
      <c r="AH42" s="44">
        <f t="shared" si="4"/>
        <v>0</v>
      </c>
      <c r="AI42" s="53">
        <v>45</v>
      </c>
      <c r="AJ42" s="15">
        <f t="shared" si="38"/>
        <v>45</v>
      </c>
      <c r="AK42" s="51">
        <f t="shared" si="22"/>
        <v>113.10000000000001</v>
      </c>
      <c r="AL42" s="96">
        <f t="shared" si="23"/>
        <v>119.00000000000001</v>
      </c>
      <c r="AM42" s="16">
        <f t="shared" si="36"/>
        <v>74.000000000000014</v>
      </c>
      <c r="AN42" s="50"/>
      <c r="AO42" s="46"/>
      <c r="AP42" s="17">
        <f t="shared" si="24"/>
        <v>119.00000000000001</v>
      </c>
      <c r="AQ42" s="18">
        <f t="shared" si="5"/>
        <v>37.019999999999996</v>
      </c>
      <c r="AR42" s="40"/>
      <c r="AS42" s="19">
        <f t="shared" si="6"/>
        <v>45</v>
      </c>
      <c r="AT42" s="20">
        <f t="shared" si="7"/>
        <v>105.11999999999999</v>
      </c>
      <c r="AU42" s="21">
        <f t="shared" si="8"/>
        <v>150.12</v>
      </c>
      <c r="AV42" s="47"/>
      <c r="AW42" s="19">
        <v>40</v>
      </c>
      <c r="AX42" s="20">
        <v>200</v>
      </c>
      <c r="AY42" s="20">
        <v>0</v>
      </c>
      <c r="AZ42" s="20">
        <v>36</v>
      </c>
      <c r="BA42" s="20">
        <v>4</v>
      </c>
      <c r="BB42" s="42">
        <f t="shared" si="9"/>
        <v>280</v>
      </c>
      <c r="BC42" s="43">
        <f t="shared" si="10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219</v>
      </c>
      <c r="BK42" s="24">
        <f t="shared" si="13"/>
        <v>105.11999999999999</v>
      </c>
      <c r="BL42" s="124">
        <f t="shared" si="14"/>
        <v>113.88000000000001</v>
      </c>
      <c r="BM42" s="125"/>
      <c r="BO42" s="129">
        <f t="shared" si="25"/>
        <v>1731</v>
      </c>
      <c r="BP42" s="129">
        <f t="shared" si="26"/>
        <v>59</v>
      </c>
      <c r="BQ42" s="129">
        <f t="shared" si="27"/>
        <v>763</v>
      </c>
      <c r="BR42" s="129">
        <f t="shared" si="28"/>
        <v>25</v>
      </c>
      <c r="BS42" s="129">
        <f t="shared" si="29"/>
        <v>2494</v>
      </c>
      <c r="BT42" s="129">
        <f t="shared" si="30"/>
        <v>84</v>
      </c>
      <c r="BU42" s="129">
        <f t="shared" si="31"/>
        <v>5.6</v>
      </c>
      <c r="BV42" s="129">
        <f t="shared" si="32"/>
        <v>109.00000000000001</v>
      </c>
      <c r="BW42" s="129">
        <f t="shared" si="33"/>
        <v>0</v>
      </c>
      <c r="BX42" s="129">
        <f t="shared" si="34"/>
        <v>109.00000000000001</v>
      </c>
      <c r="BY42" s="133">
        <f t="shared" si="35"/>
        <v>109.00000000000001</v>
      </c>
      <c r="BZ42" s="129">
        <f t="shared" si="15"/>
        <v>25</v>
      </c>
    </row>
    <row r="43" spans="1:78" ht="18.75">
      <c r="A43" s="143">
        <f t="shared" si="16"/>
        <v>42889</v>
      </c>
      <c r="B43" s="138" t="s">
        <v>49</v>
      </c>
      <c r="C43" s="30">
        <v>645</v>
      </c>
      <c r="D43" s="30">
        <v>640</v>
      </c>
      <c r="E43" s="41">
        <v>454</v>
      </c>
      <c r="F43" s="30">
        <v>44</v>
      </c>
      <c r="G43" s="30"/>
      <c r="H43" s="23">
        <v>15</v>
      </c>
      <c r="I43" s="33">
        <f>C43+D43+E43</f>
        <v>1739</v>
      </c>
      <c r="J43" s="33">
        <f>F43+G43+H43</f>
        <v>59</v>
      </c>
      <c r="K43" s="23">
        <v>346</v>
      </c>
      <c r="L43" s="14">
        <v>386</v>
      </c>
      <c r="M43" s="14">
        <v>240</v>
      </c>
      <c r="N43" s="14"/>
      <c r="O43" s="14">
        <v>11</v>
      </c>
      <c r="P43" s="14">
        <v>13</v>
      </c>
      <c r="Q43" s="14">
        <v>8</v>
      </c>
      <c r="R43" s="34"/>
      <c r="S43" s="33">
        <f t="shared" si="19"/>
        <v>972</v>
      </c>
      <c r="T43" s="33">
        <f t="shared" si="20"/>
        <v>32</v>
      </c>
      <c r="U43" s="35">
        <f t="shared" si="21"/>
        <v>91</v>
      </c>
      <c r="V43" s="37">
        <v>4.4000000000000004</v>
      </c>
      <c r="W43" s="23">
        <v>3.5</v>
      </c>
      <c r="X43" s="30">
        <v>5.5</v>
      </c>
      <c r="Y43" s="30">
        <v>3.4</v>
      </c>
      <c r="Z43" s="54">
        <v>5.6</v>
      </c>
      <c r="AA43" s="38">
        <v>2.4</v>
      </c>
      <c r="AB43" s="38"/>
      <c r="AC43" s="38"/>
      <c r="AD43" s="38"/>
      <c r="AE43" s="38"/>
      <c r="AF43" s="38"/>
      <c r="AG43" s="38"/>
      <c r="AH43" s="44">
        <f t="shared" si="4"/>
        <v>0</v>
      </c>
      <c r="AI43" s="53">
        <v>45</v>
      </c>
      <c r="AJ43" s="15">
        <f t="shared" si="38"/>
        <v>45</v>
      </c>
      <c r="AK43" s="51">
        <f t="shared" si="22"/>
        <v>109.9</v>
      </c>
      <c r="AL43" s="96">
        <f t="shared" si="23"/>
        <v>115.80000000000001</v>
      </c>
      <c r="AM43" s="16">
        <f t="shared" si="36"/>
        <v>70.800000000000011</v>
      </c>
      <c r="AN43" s="50"/>
      <c r="AO43" s="46"/>
      <c r="AP43" s="17">
        <f t="shared" si="24"/>
        <v>115.80000000000001</v>
      </c>
      <c r="AQ43" s="18">
        <f t="shared" si="5"/>
        <v>40.22</v>
      </c>
      <c r="AR43" s="40"/>
      <c r="AS43" s="19">
        <f t="shared" si="6"/>
        <v>45</v>
      </c>
      <c r="AT43" s="20">
        <f t="shared" si="7"/>
        <v>105.11999999999999</v>
      </c>
      <c r="AU43" s="21">
        <f t="shared" si="8"/>
        <v>150.12</v>
      </c>
      <c r="AV43" s="47"/>
      <c r="AW43" s="19">
        <v>40</v>
      </c>
      <c r="AX43" s="20">
        <v>200</v>
      </c>
      <c r="AY43" s="20">
        <v>0</v>
      </c>
      <c r="AZ43" s="20">
        <v>36</v>
      </c>
      <c r="BA43" s="20">
        <v>4</v>
      </c>
      <c r="BB43" s="42">
        <f t="shared" si="9"/>
        <v>280</v>
      </c>
      <c r="BC43" s="43">
        <f t="shared" si="10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219</v>
      </c>
      <c r="BK43" s="24">
        <f t="shared" si="13"/>
        <v>105.11999999999999</v>
      </c>
      <c r="BL43" s="124">
        <f t="shared" si="14"/>
        <v>113.88000000000001</v>
      </c>
      <c r="BM43" s="125"/>
      <c r="BO43" s="129">
        <f t="shared" si="25"/>
        <v>1739</v>
      </c>
      <c r="BP43" s="129">
        <f t="shared" si="26"/>
        <v>59</v>
      </c>
      <c r="BQ43" s="129">
        <f t="shared" si="27"/>
        <v>732</v>
      </c>
      <c r="BR43" s="129">
        <f t="shared" si="28"/>
        <v>24</v>
      </c>
      <c r="BS43" s="129">
        <f t="shared" si="29"/>
        <v>2471</v>
      </c>
      <c r="BT43" s="129">
        <f t="shared" si="30"/>
        <v>83</v>
      </c>
      <c r="BU43" s="129">
        <f t="shared" si="31"/>
        <v>5.6</v>
      </c>
      <c r="BV43" s="129">
        <f t="shared" si="32"/>
        <v>107.80000000000001</v>
      </c>
      <c r="BW43" s="129">
        <f t="shared" si="33"/>
        <v>0</v>
      </c>
      <c r="BX43" s="129">
        <f t="shared" si="34"/>
        <v>107.80000000000001</v>
      </c>
      <c r="BY43" s="133">
        <f t="shared" si="35"/>
        <v>107.80000000000001</v>
      </c>
      <c r="BZ43" s="129">
        <f t="shared" si="15"/>
        <v>24.799999999999997</v>
      </c>
    </row>
    <row r="44" spans="1:78" ht="18.75">
      <c r="A44" s="143">
        <f t="shared" si="16"/>
        <v>42889</v>
      </c>
      <c r="B44" s="138" t="s">
        <v>23</v>
      </c>
      <c r="C44" s="30">
        <v>665</v>
      </c>
      <c r="D44" s="30">
        <v>646</v>
      </c>
      <c r="E44" s="41">
        <v>457</v>
      </c>
      <c r="F44" s="30">
        <v>45</v>
      </c>
      <c r="G44" s="30"/>
      <c r="H44" s="23">
        <v>15</v>
      </c>
      <c r="I44" s="33">
        <f>C44+D44+E44</f>
        <v>1768</v>
      </c>
      <c r="J44" s="33">
        <f>F44+G44+H44</f>
        <v>60</v>
      </c>
      <c r="K44" s="23">
        <v>358</v>
      </c>
      <c r="L44" s="14">
        <v>390</v>
      </c>
      <c r="M44" s="14">
        <v>270</v>
      </c>
      <c r="N44" s="14"/>
      <c r="O44" s="14">
        <v>12</v>
      </c>
      <c r="P44" s="14">
        <v>13</v>
      </c>
      <c r="Q44" s="14">
        <v>9</v>
      </c>
      <c r="R44" s="34"/>
      <c r="S44" s="33">
        <f t="shared" si="19"/>
        <v>1018</v>
      </c>
      <c r="T44" s="33">
        <f t="shared" si="20"/>
        <v>34</v>
      </c>
      <c r="U44" s="35">
        <f t="shared" si="21"/>
        <v>94</v>
      </c>
      <c r="V44" s="37">
        <v>4.4000000000000004</v>
      </c>
      <c r="W44" s="23">
        <v>3.5</v>
      </c>
      <c r="X44" s="30">
        <v>5.5</v>
      </c>
      <c r="Y44" s="30">
        <v>3.3</v>
      </c>
      <c r="Z44" s="54">
        <v>5.7</v>
      </c>
      <c r="AA44" s="38">
        <v>2.5</v>
      </c>
      <c r="AB44" s="38"/>
      <c r="AC44" s="38"/>
      <c r="AD44" s="38"/>
      <c r="AE44" s="38">
        <v>0.77500000000000002</v>
      </c>
      <c r="AF44" s="38"/>
      <c r="AG44" s="38"/>
      <c r="AH44" s="44">
        <f t="shared" si="4"/>
        <v>0.77500000000000002</v>
      </c>
      <c r="AI44" s="53">
        <v>45</v>
      </c>
      <c r="AJ44" s="15">
        <f t="shared" si="38"/>
        <v>45.774999999999999</v>
      </c>
      <c r="AK44" s="51">
        <f t="shared" si="22"/>
        <v>113.67500000000001</v>
      </c>
      <c r="AL44" s="96">
        <f t="shared" si="23"/>
        <v>119.67500000000001</v>
      </c>
      <c r="AM44" s="16">
        <f t="shared" si="36"/>
        <v>73.900000000000006</v>
      </c>
      <c r="AN44" s="50"/>
      <c r="AO44" s="46"/>
      <c r="AP44" s="17">
        <f t="shared" si="24"/>
        <v>119.67500000000001</v>
      </c>
      <c r="AQ44" s="18">
        <f t="shared" si="5"/>
        <v>37.21999999999997</v>
      </c>
      <c r="AR44" s="40"/>
      <c r="AS44" s="19">
        <f t="shared" si="6"/>
        <v>45.774999999999999</v>
      </c>
      <c r="AT44" s="20">
        <f t="shared" si="7"/>
        <v>105.11999999999999</v>
      </c>
      <c r="AU44" s="21">
        <f t="shared" si="8"/>
        <v>150.89499999999998</v>
      </c>
      <c r="AV44" s="47"/>
      <c r="AW44" s="19">
        <v>40</v>
      </c>
      <c r="AX44" s="20">
        <v>200</v>
      </c>
      <c r="AY44" s="20">
        <v>0</v>
      </c>
      <c r="AZ44" s="20">
        <v>36</v>
      </c>
      <c r="BA44" s="20">
        <v>4</v>
      </c>
      <c r="BB44" s="42">
        <f t="shared" si="9"/>
        <v>280</v>
      </c>
      <c r="BC44" s="43">
        <f t="shared" si="10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219</v>
      </c>
      <c r="BK44" s="24">
        <f t="shared" si="13"/>
        <v>105.11999999999999</v>
      </c>
      <c r="BL44" s="124">
        <f t="shared" si="14"/>
        <v>113.88000000000001</v>
      </c>
      <c r="BM44" s="125"/>
      <c r="BO44" s="129">
        <f t="shared" si="25"/>
        <v>1768</v>
      </c>
      <c r="BP44" s="129">
        <f t="shared" si="26"/>
        <v>60</v>
      </c>
      <c r="BQ44" s="129">
        <f t="shared" si="27"/>
        <v>748</v>
      </c>
      <c r="BR44" s="129">
        <f t="shared" si="28"/>
        <v>25</v>
      </c>
      <c r="BS44" s="129">
        <f t="shared" si="29"/>
        <v>2516</v>
      </c>
      <c r="BT44" s="129">
        <f t="shared" si="30"/>
        <v>85</v>
      </c>
      <c r="BU44" s="129">
        <f t="shared" si="31"/>
        <v>5.7</v>
      </c>
      <c r="BV44" s="129">
        <f t="shared" si="32"/>
        <v>109.9</v>
      </c>
      <c r="BW44" s="129">
        <f t="shared" si="33"/>
        <v>0.77500000000000002</v>
      </c>
      <c r="BX44" s="129">
        <f t="shared" si="34"/>
        <v>110.67500000000001</v>
      </c>
      <c r="BY44" s="133">
        <f t="shared" si="35"/>
        <v>110.67500000000001</v>
      </c>
      <c r="BZ44" s="129">
        <f t="shared" si="15"/>
        <v>25.674999999999997</v>
      </c>
    </row>
    <row r="45" spans="1:78" ht="18.75">
      <c r="A45" s="143">
        <f t="shared" si="16"/>
        <v>42889</v>
      </c>
      <c r="B45" s="138" t="s">
        <v>50</v>
      </c>
      <c r="C45" s="30">
        <v>673</v>
      </c>
      <c r="D45" s="30">
        <v>659</v>
      </c>
      <c r="E45" s="41">
        <v>469</v>
      </c>
      <c r="F45" s="30">
        <v>46</v>
      </c>
      <c r="G45" s="30"/>
      <c r="H45" s="23">
        <v>16</v>
      </c>
      <c r="I45" s="33">
        <f>C45+D45+E45</f>
        <v>1801</v>
      </c>
      <c r="J45" s="33">
        <f>F45+G45+H45</f>
        <v>62</v>
      </c>
      <c r="K45" s="23">
        <v>352</v>
      </c>
      <c r="L45" s="14">
        <v>393</v>
      </c>
      <c r="M45" s="14">
        <v>280</v>
      </c>
      <c r="N45" s="14"/>
      <c r="O45" s="14">
        <v>12</v>
      </c>
      <c r="P45" s="14">
        <v>13</v>
      </c>
      <c r="Q45" s="14">
        <v>10</v>
      </c>
      <c r="R45" s="34"/>
      <c r="S45" s="33">
        <f t="shared" si="19"/>
        <v>1025</v>
      </c>
      <c r="T45" s="33">
        <f t="shared" si="20"/>
        <v>35</v>
      </c>
      <c r="U45" s="35">
        <f t="shared" si="21"/>
        <v>97</v>
      </c>
      <c r="V45" s="37">
        <v>4.4000000000000004</v>
      </c>
      <c r="W45" s="23">
        <v>3.5</v>
      </c>
      <c r="X45" s="30">
        <v>5.8</v>
      </c>
      <c r="Y45" s="30">
        <v>3.3</v>
      </c>
      <c r="Z45" s="54">
        <v>5.7</v>
      </c>
      <c r="AA45" s="38">
        <v>2.5</v>
      </c>
      <c r="AB45" s="38"/>
      <c r="AC45" s="38"/>
      <c r="AD45" s="38"/>
      <c r="AE45" s="38">
        <v>0.77500000000000002</v>
      </c>
      <c r="AF45" s="38"/>
      <c r="AG45" s="38"/>
      <c r="AH45" s="44">
        <f t="shared" si="4"/>
        <v>0.77500000000000002</v>
      </c>
      <c r="AI45" s="53">
        <v>45</v>
      </c>
      <c r="AJ45" s="15">
        <f t="shared" si="38"/>
        <v>45.774999999999999</v>
      </c>
      <c r="AK45" s="51">
        <f t="shared" si="22"/>
        <v>116.97500000000001</v>
      </c>
      <c r="AL45" s="96">
        <f t="shared" si="23"/>
        <v>122.97500000000001</v>
      </c>
      <c r="AM45" s="16">
        <f t="shared" si="36"/>
        <v>77.200000000000017</v>
      </c>
      <c r="AN45" s="50"/>
      <c r="AO45" s="46"/>
      <c r="AP45" s="17">
        <f t="shared" si="24"/>
        <v>122.97500000000001</v>
      </c>
      <c r="AQ45" s="18">
        <f t="shared" si="5"/>
        <v>45.775999999999968</v>
      </c>
      <c r="AR45" s="40"/>
      <c r="AS45" s="19">
        <f t="shared" si="6"/>
        <v>45.774999999999999</v>
      </c>
      <c r="AT45" s="20">
        <f t="shared" si="7"/>
        <v>116.97599999999998</v>
      </c>
      <c r="AU45" s="21">
        <f t="shared" si="8"/>
        <v>162.75099999999998</v>
      </c>
      <c r="AV45" s="47"/>
      <c r="AW45" s="19">
        <v>40</v>
      </c>
      <c r="AX45" s="20">
        <v>200</v>
      </c>
      <c r="AY45" s="20">
        <v>0</v>
      </c>
      <c r="AZ45" s="20">
        <v>36</v>
      </c>
      <c r="BA45" s="20">
        <v>30</v>
      </c>
      <c r="BB45" s="42">
        <f t="shared" si="9"/>
        <v>306</v>
      </c>
      <c r="BC45" s="43">
        <f t="shared" si="10"/>
        <v>290.7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243.7</v>
      </c>
      <c r="BK45" s="24">
        <f t="shared" si="13"/>
        <v>116.97599999999998</v>
      </c>
      <c r="BL45" s="124">
        <f t="shared" si="14"/>
        <v>126.724</v>
      </c>
      <c r="BM45" s="125"/>
      <c r="BO45" s="129">
        <f t="shared" si="25"/>
        <v>1801</v>
      </c>
      <c r="BP45" s="129">
        <f t="shared" si="26"/>
        <v>62</v>
      </c>
      <c r="BQ45" s="129">
        <f t="shared" si="27"/>
        <v>745</v>
      </c>
      <c r="BR45" s="129">
        <f t="shared" si="28"/>
        <v>25</v>
      </c>
      <c r="BS45" s="129">
        <f t="shared" si="29"/>
        <v>2546</v>
      </c>
      <c r="BT45" s="129">
        <f t="shared" si="30"/>
        <v>87</v>
      </c>
      <c r="BU45" s="129">
        <f t="shared" si="31"/>
        <v>5.7</v>
      </c>
      <c r="BV45" s="129">
        <f t="shared" si="32"/>
        <v>112.2</v>
      </c>
      <c r="BW45" s="129">
        <f t="shared" si="33"/>
        <v>0.77500000000000002</v>
      </c>
      <c r="BX45" s="129">
        <f t="shared" si="34"/>
        <v>112.97500000000001</v>
      </c>
      <c r="BY45" s="133">
        <f t="shared" si="35"/>
        <v>112.97500000000001</v>
      </c>
      <c r="BZ45" s="129">
        <f t="shared" si="15"/>
        <v>25.974999999999998</v>
      </c>
    </row>
    <row r="46" spans="1:78" ht="18" customHeight="1">
      <c r="A46" s="143">
        <f t="shared" si="16"/>
        <v>42889</v>
      </c>
      <c r="B46" s="138" t="s">
        <v>24</v>
      </c>
      <c r="C46" s="30">
        <v>705</v>
      </c>
      <c r="D46" s="30">
        <v>699</v>
      </c>
      <c r="E46" s="30">
        <v>484</v>
      </c>
      <c r="F46" s="30">
        <v>48</v>
      </c>
      <c r="G46" s="30"/>
      <c r="H46" s="23">
        <v>16</v>
      </c>
      <c r="I46" s="33">
        <f t="shared" si="17"/>
        <v>1888</v>
      </c>
      <c r="J46" s="33">
        <f t="shared" si="18"/>
        <v>64</v>
      </c>
      <c r="K46" s="23">
        <v>369</v>
      </c>
      <c r="L46" s="14">
        <v>401</v>
      </c>
      <c r="M46" s="14">
        <v>240</v>
      </c>
      <c r="N46" s="14"/>
      <c r="O46" s="14">
        <v>12</v>
      </c>
      <c r="P46" s="14">
        <v>13</v>
      </c>
      <c r="Q46" s="14">
        <v>8</v>
      </c>
      <c r="R46" s="34"/>
      <c r="S46" s="33">
        <f t="shared" si="19"/>
        <v>1010</v>
      </c>
      <c r="T46" s="33">
        <f t="shared" si="20"/>
        <v>33</v>
      </c>
      <c r="U46" s="35">
        <f t="shared" si="21"/>
        <v>97</v>
      </c>
      <c r="V46" s="23">
        <v>6.83</v>
      </c>
      <c r="W46" s="23">
        <v>3.5</v>
      </c>
      <c r="X46" s="30">
        <v>6.2</v>
      </c>
      <c r="Y46" s="30">
        <v>3</v>
      </c>
      <c r="Z46" s="30">
        <v>5.6</v>
      </c>
      <c r="AA46" s="38">
        <v>2.6</v>
      </c>
      <c r="AB46" s="38"/>
      <c r="AC46" s="38"/>
      <c r="AD46" s="38"/>
      <c r="AE46" s="38">
        <v>0.85</v>
      </c>
      <c r="AF46" s="38"/>
      <c r="AG46" s="38"/>
      <c r="AH46" s="44">
        <f t="shared" si="4"/>
        <v>0.85</v>
      </c>
      <c r="AI46" s="53">
        <v>45</v>
      </c>
      <c r="AJ46" s="15">
        <f t="shared" si="38"/>
        <v>45.85</v>
      </c>
      <c r="AK46" s="51">
        <f t="shared" si="22"/>
        <v>119.47999999999999</v>
      </c>
      <c r="AL46" s="96">
        <f t="shared" si="23"/>
        <v>125.57999999999998</v>
      </c>
      <c r="AM46" s="16">
        <f t="shared" si="36"/>
        <v>79.72999999999999</v>
      </c>
      <c r="AN46" s="50"/>
      <c r="AO46" s="46"/>
      <c r="AP46" s="17">
        <f t="shared" si="24"/>
        <v>125.57999999999998</v>
      </c>
      <c r="AQ46" s="18">
        <f t="shared" si="5"/>
        <v>22.370000000000005</v>
      </c>
      <c r="AR46" s="40"/>
      <c r="AS46" s="19">
        <f t="shared" si="6"/>
        <v>45.85</v>
      </c>
      <c r="AT46" s="20">
        <f t="shared" si="7"/>
        <v>96</v>
      </c>
      <c r="AU46" s="21">
        <f t="shared" si="8"/>
        <v>141.85</v>
      </c>
      <c r="AV46" s="47"/>
      <c r="AW46" s="19">
        <v>30</v>
      </c>
      <c r="AX46" s="20">
        <v>200</v>
      </c>
      <c r="AY46" s="20">
        <v>0</v>
      </c>
      <c r="AZ46" s="20">
        <v>18</v>
      </c>
      <c r="BA46" s="20">
        <v>12</v>
      </c>
      <c r="BB46" s="42">
        <f t="shared" si="9"/>
        <v>260</v>
      </c>
      <c r="BC46" s="43">
        <f t="shared" si="10"/>
        <v>247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200</v>
      </c>
      <c r="BK46" s="24">
        <f t="shared" si="13"/>
        <v>96</v>
      </c>
      <c r="BL46" s="124">
        <f t="shared" si="14"/>
        <v>104</v>
      </c>
      <c r="BM46" s="125"/>
      <c r="BO46" s="129">
        <f t="shared" si="25"/>
        <v>1888</v>
      </c>
      <c r="BP46" s="129">
        <f t="shared" si="26"/>
        <v>64</v>
      </c>
      <c r="BQ46" s="129">
        <f t="shared" si="27"/>
        <v>770</v>
      </c>
      <c r="BR46" s="129">
        <f t="shared" si="28"/>
        <v>25</v>
      </c>
      <c r="BS46" s="129">
        <f t="shared" si="29"/>
        <v>2658</v>
      </c>
      <c r="BT46" s="129">
        <f t="shared" si="30"/>
        <v>89</v>
      </c>
      <c r="BU46" s="129">
        <f t="shared" si="31"/>
        <v>5.6</v>
      </c>
      <c r="BV46" s="129">
        <f t="shared" si="32"/>
        <v>116.72999999999999</v>
      </c>
      <c r="BW46" s="129">
        <f t="shared" si="33"/>
        <v>0.85</v>
      </c>
      <c r="BX46" s="129">
        <f t="shared" si="34"/>
        <v>117.57999999999998</v>
      </c>
      <c r="BY46" s="133">
        <f t="shared" si="35"/>
        <v>117.57999999999998</v>
      </c>
      <c r="BZ46" s="129">
        <f t="shared" si="15"/>
        <v>28.580000000000005</v>
      </c>
    </row>
    <row r="47" spans="1:78" ht="18.75">
      <c r="A47" s="143">
        <f t="shared" si="16"/>
        <v>42889</v>
      </c>
      <c r="B47" s="138" t="s">
        <v>35</v>
      </c>
      <c r="C47" s="30">
        <v>705</v>
      </c>
      <c r="D47" s="30">
        <v>699</v>
      </c>
      <c r="E47" s="30">
        <v>484</v>
      </c>
      <c r="F47" s="30">
        <v>48</v>
      </c>
      <c r="G47" s="30"/>
      <c r="H47" s="23">
        <v>16</v>
      </c>
      <c r="I47" s="33">
        <f t="shared" si="17"/>
        <v>1888</v>
      </c>
      <c r="J47" s="33">
        <f t="shared" si="18"/>
        <v>64</v>
      </c>
      <c r="K47" s="23">
        <v>369</v>
      </c>
      <c r="L47" s="14">
        <v>401</v>
      </c>
      <c r="M47" s="14">
        <v>240</v>
      </c>
      <c r="N47" s="14"/>
      <c r="O47" s="14">
        <v>12</v>
      </c>
      <c r="P47" s="14">
        <v>13</v>
      </c>
      <c r="Q47" s="14">
        <v>8</v>
      </c>
      <c r="R47" s="34"/>
      <c r="S47" s="33">
        <f t="shared" si="19"/>
        <v>1010</v>
      </c>
      <c r="T47" s="33">
        <f t="shared" si="20"/>
        <v>33</v>
      </c>
      <c r="U47" s="35">
        <f t="shared" si="21"/>
        <v>97</v>
      </c>
      <c r="V47" s="23">
        <v>6.83</v>
      </c>
      <c r="W47" s="23">
        <v>3.5</v>
      </c>
      <c r="X47" s="30">
        <v>6.2</v>
      </c>
      <c r="Y47" s="30">
        <v>3</v>
      </c>
      <c r="Z47" s="30">
        <v>5.6</v>
      </c>
      <c r="AA47" s="38">
        <v>2.6</v>
      </c>
      <c r="AB47" s="38"/>
      <c r="AC47" s="38"/>
      <c r="AD47" s="38"/>
      <c r="AE47" s="38">
        <v>0.85</v>
      </c>
      <c r="AF47" s="38"/>
      <c r="AG47" s="38"/>
      <c r="AH47" s="44">
        <f t="shared" si="4"/>
        <v>0.85</v>
      </c>
      <c r="AI47" s="53">
        <v>45</v>
      </c>
      <c r="AJ47" s="15">
        <f t="shared" si="38"/>
        <v>45.85</v>
      </c>
      <c r="AK47" s="51">
        <f t="shared" si="22"/>
        <v>119.47999999999999</v>
      </c>
      <c r="AL47" s="96">
        <f t="shared" si="23"/>
        <v>125.57999999999998</v>
      </c>
      <c r="AM47" s="16">
        <f t="shared" si="36"/>
        <v>79.72999999999999</v>
      </c>
      <c r="AN47" s="50"/>
      <c r="AO47" s="46"/>
      <c r="AP47" s="17">
        <f t="shared" si="24"/>
        <v>125.57999999999998</v>
      </c>
      <c r="AQ47" s="18">
        <f t="shared" si="5"/>
        <v>22.370000000000005</v>
      </c>
      <c r="AR47" s="40"/>
      <c r="AS47" s="19">
        <f t="shared" si="6"/>
        <v>45.85</v>
      </c>
      <c r="AT47" s="20">
        <f t="shared" si="7"/>
        <v>96</v>
      </c>
      <c r="AU47" s="21">
        <f t="shared" si="8"/>
        <v>141.85</v>
      </c>
      <c r="AV47" s="47"/>
      <c r="AW47" s="19">
        <v>30</v>
      </c>
      <c r="AX47" s="20">
        <v>200</v>
      </c>
      <c r="AY47" s="20">
        <v>0</v>
      </c>
      <c r="AZ47" s="20">
        <v>18</v>
      </c>
      <c r="BA47" s="20">
        <v>12</v>
      </c>
      <c r="BB47" s="42">
        <f t="shared" si="9"/>
        <v>260</v>
      </c>
      <c r="BC47" s="43">
        <f t="shared" si="10"/>
        <v>247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200</v>
      </c>
      <c r="BK47" s="24">
        <f t="shared" si="13"/>
        <v>96</v>
      </c>
      <c r="BL47" s="124">
        <f t="shared" si="14"/>
        <v>104</v>
      </c>
      <c r="BM47" s="125"/>
      <c r="BO47" s="129">
        <f t="shared" si="25"/>
        <v>1888</v>
      </c>
      <c r="BP47" s="129">
        <f t="shared" si="26"/>
        <v>64</v>
      </c>
      <c r="BQ47" s="129">
        <f t="shared" si="27"/>
        <v>770</v>
      </c>
      <c r="BR47" s="129">
        <f t="shared" si="28"/>
        <v>25</v>
      </c>
      <c r="BS47" s="129">
        <f t="shared" si="29"/>
        <v>2658</v>
      </c>
      <c r="BT47" s="129">
        <f t="shared" si="30"/>
        <v>89</v>
      </c>
      <c r="BU47" s="129">
        <f t="shared" si="31"/>
        <v>5.6</v>
      </c>
      <c r="BV47" s="129">
        <f t="shared" si="32"/>
        <v>116.72999999999999</v>
      </c>
      <c r="BW47" s="129">
        <f t="shared" si="33"/>
        <v>0.85</v>
      </c>
      <c r="BX47" s="129">
        <f t="shared" si="34"/>
        <v>117.57999999999998</v>
      </c>
      <c r="BY47" s="133">
        <f t="shared" si="35"/>
        <v>117.57999999999998</v>
      </c>
      <c r="BZ47" s="129">
        <f t="shared" si="15"/>
        <v>28.580000000000005</v>
      </c>
    </row>
    <row r="48" spans="1:78" ht="18.75">
      <c r="A48" s="143">
        <f t="shared" si="16"/>
        <v>42889</v>
      </c>
      <c r="B48" s="138" t="s">
        <v>36</v>
      </c>
      <c r="C48" s="30">
        <v>820</v>
      </c>
      <c r="D48" s="30">
        <v>814</v>
      </c>
      <c r="E48" s="30">
        <v>575</v>
      </c>
      <c r="F48" s="30">
        <v>51</v>
      </c>
      <c r="G48" s="30"/>
      <c r="H48" s="23">
        <v>19</v>
      </c>
      <c r="I48" s="33">
        <f>C48+D48+E48</f>
        <v>2209</v>
      </c>
      <c r="J48" s="33">
        <f>F48+G48+H48</f>
        <v>70</v>
      </c>
      <c r="K48" s="23">
        <v>430</v>
      </c>
      <c r="L48" s="14">
        <v>438</v>
      </c>
      <c r="M48" s="14">
        <v>250</v>
      </c>
      <c r="N48" s="14"/>
      <c r="O48" s="14">
        <v>14</v>
      </c>
      <c r="P48" s="14">
        <v>14</v>
      </c>
      <c r="Q48" s="14">
        <v>9</v>
      </c>
      <c r="R48" s="34"/>
      <c r="S48" s="33">
        <f t="shared" si="19"/>
        <v>1118</v>
      </c>
      <c r="T48" s="33">
        <f t="shared" si="20"/>
        <v>37</v>
      </c>
      <c r="U48" s="35">
        <f t="shared" si="21"/>
        <v>107</v>
      </c>
      <c r="V48" s="23">
        <v>6.83</v>
      </c>
      <c r="W48" s="23">
        <v>3.5</v>
      </c>
      <c r="X48" s="30">
        <v>8</v>
      </c>
      <c r="Y48" s="30">
        <v>3</v>
      </c>
      <c r="Z48" s="30">
        <v>5.6</v>
      </c>
      <c r="AA48" s="38">
        <v>2.6</v>
      </c>
      <c r="AB48" s="38"/>
      <c r="AC48" s="38"/>
      <c r="AD48" s="38"/>
      <c r="AE48" s="38">
        <v>0.85</v>
      </c>
      <c r="AF48" s="38"/>
      <c r="AG48" s="38"/>
      <c r="AH48" s="44">
        <f t="shared" si="4"/>
        <v>0.85</v>
      </c>
      <c r="AI48" s="53">
        <v>45</v>
      </c>
      <c r="AJ48" s="15">
        <f t="shared" si="38"/>
        <v>45.85</v>
      </c>
      <c r="AK48" s="51">
        <f t="shared" si="22"/>
        <v>131.28</v>
      </c>
      <c r="AL48" s="96">
        <f t="shared" si="23"/>
        <v>137.38</v>
      </c>
      <c r="AM48" s="16">
        <f t="shared" si="36"/>
        <v>91.53</v>
      </c>
      <c r="AN48" s="50"/>
      <c r="AO48" s="46"/>
      <c r="AP48" s="17">
        <f t="shared" si="24"/>
        <v>137.38</v>
      </c>
      <c r="AQ48" s="18">
        <f t="shared" si="5"/>
        <v>10.569999999999993</v>
      </c>
      <c r="AR48" s="40"/>
      <c r="AS48" s="19">
        <f t="shared" si="6"/>
        <v>45.85</v>
      </c>
      <c r="AT48" s="20">
        <f t="shared" si="7"/>
        <v>96</v>
      </c>
      <c r="AU48" s="21">
        <f t="shared" si="8"/>
        <v>141.85</v>
      </c>
      <c r="AV48" s="47"/>
      <c r="AW48" s="19">
        <v>30</v>
      </c>
      <c r="AX48" s="20">
        <v>200</v>
      </c>
      <c r="AY48" s="20">
        <v>0</v>
      </c>
      <c r="AZ48" s="20">
        <v>18</v>
      </c>
      <c r="BA48" s="20">
        <v>12</v>
      </c>
      <c r="BB48" s="42">
        <f t="shared" si="9"/>
        <v>260</v>
      </c>
      <c r="BC48" s="43">
        <f t="shared" si="10"/>
        <v>247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200</v>
      </c>
      <c r="BK48" s="24">
        <f t="shared" si="13"/>
        <v>96</v>
      </c>
      <c r="BL48" s="124">
        <f t="shared" si="14"/>
        <v>104</v>
      </c>
      <c r="BM48" s="125"/>
      <c r="BO48" s="129">
        <f t="shared" si="25"/>
        <v>2209</v>
      </c>
      <c r="BP48" s="129">
        <f t="shared" si="26"/>
        <v>70</v>
      </c>
      <c r="BQ48" s="129">
        <f t="shared" si="27"/>
        <v>868</v>
      </c>
      <c r="BR48" s="129">
        <f t="shared" si="28"/>
        <v>28</v>
      </c>
      <c r="BS48" s="129">
        <f t="shared" si="29"/>
        <v>3077</v>
      </c>
      <c r="BT48" s="129">
        <f t="shared" si="30"/>
        <v>98</v>
      </c>
      <c r="BU48" s="129">
        <f t="shared" si="31"/>
        <v>5.6</v>
      </c>
      <c r="BV48" s="129">
        <f t="shared" si="32"/>
        <v>127.52999999999999</v>
      </c>
      <c r="BW48" s="129">
        <f t="shared" si="33"/>
        <v>0.85</v>
      </c>
      <c r="BX48" s="129">
        <f t="shared" si="34"/>
        <v>128.38</v>
      </c>
      <c r="BY48" s="133">
        <f t="shared" si="35"/>
        <v>128.38</v>
      </c>
      <c r="BZ48" s="129">
        <f t="shared" si="15"/>
        <v>30.380000000000003</v>
      </c>
    </row>
    <row r="49" spans="1:78" ht="18.75">
      <c r="A49" s="143">
        <f t="shared" si="16"/>
        <v>42889</v>
      </c>
      <c r="B49" s="138" t="s">
        <v>51</v>
      </c>
      <c r="C49" s="30">
        <v>820</v>
      </c>
      <c r="D49" s="30">
        <v>814</v>
      </c>
      <c r="E49" s="30">
        <v>575</v>
      </c>
      <c r="F49" s="30">
        <v>51</v>
      </c>
      <c r="G49" s="30"/>
      <c r="H49" s="23">
        <v>19</v>
      </c>
      <c r="I49" s="33">
        <f>C49+D49+E49</f>
        <v>2209</v>
      </c>
      <c r="J49" s="33">
        <f>F49+G49+H49</f>
        <v>70</v>
      </c>
      <c r="K49" s="23">
        <v>430</v>
      </c>
      <c r="L49" s="14">
        <v>438</v>
      </c>
      <c r="M49" s="14">
        <v>250</v>
      </c>
      <c r="N49" s="14"/>
      <c r="O49" s="14">
        <v>14</v>
      </c>
      <c r="P49" s="14">
        <v>14</v>
      </c>
      <c r="Q49" s="14">
        <v>9</v>
      </c>
      <c r="R49" s="34"/>
      <c r="S49" s="33">
        <f t="shared" si="19"/>
        <v>1118</v>
      </c>
      <c r="T49" s="33">
        <f t="shared" si="20"/>
        <v>37</v>
      </c>
      <c r="U49" s="35">
        <f t="shared" si="21"/>
        <v>107</v>
      </c>
      <c r="V49" s="23">
        <v>6.83</v>
      </c>
      <c r="W49" s="23">
        <v>3.5</v>
      </c>
      <c r="X49" s="30">
        <v>8</v>
      </c>
      <c r="Y49" s="30">
        <v>3</v>
      </c>
      <c r="Z49" s="30">
        <v>5.6</v>
      </c>
      <c r="AA49" s="38">
        <v>2.6</v>
      </c>
      <c r="AB49" s="38"/>
      <c r="AC49" s="38"/>
      <c r="AD49" s="38"/>
      <c r="AE49" s="38">
        <v>0.85</v>
      </c>
      <c r="AF49" s="38"/>
      <c r="AG49" s="38"/>
      <c r="AH49" s="44">
        <f t="shared" si="4"/>
        <v>0.85</v>
      </c>
      <c r="AI49" s="53">
        <v>45</v>
      </c>
      <c r="AJ49" s="15">
        <f t="shared" si="38"/>
        <v>45.85</v>
      </c>
      <c r="AK49" s="51">
        <f t="shared" si="22"/>
        <v>131.28</v>
      </c>
      <c r="AL49" s="96">
        <f t="shared" si="23"/>
        <v>137.38</v>
      </c>
      <c r="AM49" s="16">
        <f t="shared" si="36"/>
        <v>91.53</v>
      </c>
      <c r="AN49" s="50"/>
      <c r="AO49" s="46"/>
      <c r="AP49" s="17">
        <f t="shared" si="24"/>
        <v>137.38</v>
      </c>
      <c r="AQ49" s="18">
        <f t="shared" si="5"/>
        <v>10.569999999999993</v>
      </c>
      <c r="AR49" s="40"/>
      <c r="AS49" s="19">
        <f t="shared" si="6"/>
        <v>45.85</v>
      </c>
      <c r="AT49" s="20">
        <f t="shared" si="7"/>
        <v>96</v>
      </c>
      <c r="AU49" s="21">
        <f t="shared" si="8"/>
        <v>141.85</v>
      </c>
      <c r="AV49" s="47"/>
      <c r="AW49" s="19">
        <v>30</v>
      </c>
      <c r="AX49" s="20">
        <v>200</v>
      </c>
      <c r="AY49" s="20">
        <v>0</v>
      </c>
      <c r="AZ49" s="20">
        <v>18</v>
      </c>
      <c r="BA49" s="20">
        <v>12</v>
      </c>
      <c r="BB49" s="42">
        <f t="shared" si="9"/>
        <v>260</v>
      </c>
      <c r="BC49" s="43">
        <f t="shared" si="10"/>
        <v>247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200</v>
      </c>
      <c r="BK49" s="24">
        <f t="shared" si="13"/>
        <v>96</v>
      </c>
      <c r="BL49" s="124">
        <f t="shared" si="14"/>
        <v>104</v>
      </c>
      <c r="BM49" s="125"/>
      <c r="BO49" s="129">
        <f t="shared" si="25"/>
        <v>2209</v>
      </c>
      <c r="BP49" s="129">
        <f t="shared" si="26"/>
        <v>70</v>
      </c>
      <c r="BQ49" s="129">
        <f t="shared" si="27"/>
        <v>868</v>
      </c>
      <c r="BR49" s="129">
        <f t="shared" si="28"/>
        <v>28</v>
      </c>
      <c r="BS49" s="129">
        <f t="shared" si="29"/>
        <v>3077</v>
      </c>
      <c r="BT49" s="129">
        <f t="shared" si="30"/>
        <v>98</v>
      </c>
      <c r="BU49" s="129">
        <f t="shared" si="31"/>
        <v>5.6</v>
      </c>
      <c r="BV49" s="129">
        <f t="shared" si="32"/>
        <v>127.52999999999999</v>
      </c>
      <c r="BW49" s="129">
        <f t="shared" si="33"/>
        <v>0.85</v>
      </c>
      <c r="BX49" s="129">
        <f t="shared" si="34"/>
        <v>128.38</v>
      </c>
      <c r="BY49" s="133">
        <f t="shared" si="35"/>
        <v>128.38</v>
      </c>
      <c r="BZ49" s="129">
        <f t="shared" si="15"/>
        <v>30.380000000000003</v>
      </c>
    </row>
    <row r="50" spans="1:78" ht="18.75">
      <c r="A50" s="143">
        <f t="shared" si="16"/>
        <v>42889</v>
      </c>
      <c r="B50" s="138" t="s">
        <v>25</v>
      </c>
      <c r="C50" s="30">
        <v>820</v>
      </c>
      <c r="D50" s="30">
        <v>828</v>
      </c>
      <c r="E50" s="30">
        <v>623</v>
      </c>
      <c r="F50" s="30">
        <v>61</v>
      </c>
      <c r="G50" s="30"/>
      <c r="H50" s="23">
        <v>21</v>
      </c>
      <c r="I50" s="33">
        <f t="shared" si="17"/>
        <v>2271</v>
      </c>
      <c r="J50" s="33">
        <f t="shared" si="18"/>
        <v>82</v>
      </c>
      <c r="K50" s="23">
        <v>474</v>
      </c>
      <c r="L50" s="14">
        <v>442</v>
      </c>
      <c r="M50" s="14">
        <v>270</v>
      </c>
      <c r="N50" s="14"/>
      <c r="O50" s="14">
        <v>16</v>
      </c>
      <c r="P50" s="14">
        <v>15</v>
      </c>
      <c r="Q50" s="14">
        <v>9</v>
      </c>
      <c r="R50" s="34"/>
      <c r="S50" s="33">
        <f t="shared" si="19"/>
        <v>1186</v>
      </c>
      <c r="T50" s="33">
        <f t="shared" si="20"/>
        <v>40</v>
      </c>
      <c r="U50" s="35">
        <f t="shared" si="21"/>
        <v>122</v>
      </c>
      <c r="V50" s="23">
        <v>6.83</v>
      </c>
      <c r="W50" s="23">
        <v>3.5</v>
      </c>
      <c r="X50" s="30">
        <v>9.5</v>
      </c>
      <c r="Y50" s="38">
        <v>5.2</v>
      </c>
      <c r="Z50" s="38">
        <v>7.5</v>
      </c>
      <c r="AA50" s="38">
        <v>3.1</v>
      </c>
      <c r="AB50" s="38"/>
      <c r="AC50" s="38"/>
      <c r="AD50" s="38"/>
      <c r="AE50" s="38">
        <v>0.85</v>
      </c>
      <c r="AF50" s="38"/>
      <c r="AG50" s="38"/>
      <c r="AH50" s="44">
        <f t="shared" si="4"/>
        <v>0.85</v>
      </c>
      <c r="AI50" s="53">
        <v>45</v>
      </c>
      <c r="AJ50" s="15">
        <f t="shared" si="38"/>
        <v>45.85</v>
      </c>
      <c r="AK50" s="51">
        <f t="shared" si="22"/>
        <v>151.88</v>
      </c>
      <c r="AL50" s="96">
        <f t="shared" si="23"/>
        <v>158.47999999999999</v>
      </c>
      <c r="AM50" s="16">
        <f t="shared" si="36"/>
        <v>112.63</v>
      </c>
      <c r="AN50" s="50"/>
      <c r="AO50" s="46"/>
      <c r="AP50" s="17">
        <f t="shared" si="24"/>
        <v>158.47999999999999</v>
      </c>
      <c r="AQ50" s="18">
        <f t="shared" si="5"/>
        <v>-10.030000000000001</v>
      </c>
      <c r="AR50" s="40"/>
      <c r="AS50" s="19">
        <f t="shared" si="6"/>
        <v>45.85</v>
      </c>
      <c r="AT50" s="20">
        <f t="shared" si="7"/>
        <v>96</v>
      </c>
      <c r="AU50" s="21">
        <f t="shared" si="8"/>
        <v>141.85</v>
      </c>
      <c r="AV50" s="47"/>
      <c r="AW50" s="19">
        <v>30</v>
      </c>
      <c r="AX50" s="20">
        <v>200</v>
      </c>
      <c r="AY50" s="20">
        <v>0</v>
      </c>
      <c r="AZ50" s="20">
        <v>18</v>
      </c>
      <c r="BA50" s="20">
        <v>12</v>
      </c>
      <c r="BB50" s="42">
        <f t="shared" si="9"/>
        <v>260</v>
      </c>
      <c r="BC50" s="43">
        <f t="shared" si="10"/>
        <v>247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200</v>
      </c>
      <c r="BK50" s="24">
        <f t="shared" si="13"/>
        <v>96</v>
      </c>
      <c r="BL50" s="124">
        <f t="shared" si="14"/>
        <v>104</v>
      </c>
      <c r="BM50" s="125"/>
      <c r="BO50" s="129">
        <f t="shared" si="25"/>
        <v>2271</v>
      </c>
      <c r="BP50" s="129">
        <f t="shared" si="26"/>
        <v>82</v>
      </c>
      <c r="BQ50" s="129">
        <f t="shared" si="27"/>
        <v>916</v>
      </c>
      <c r="BR50" s="129">
        <f t="shared" si="28"/>
        <v>31</v>
      </c>
      <c r="BS50" s="129">
        <f t="shared" si="29"/>
        <v>3187</v>
      </c>
      <c r="BT50" s="129">
        <f t="shared" si="30"/>
        <v>113</v>
      </c>
      <c r="BU50" s="129">
        <f t="shared" si="31"/>
        <v>7.5</v>
      </c>
      <c r="BV50" s="129">
        <f t="shared" si="32"/>
        <v>148.62999999999997</v>
      </c>
      <c r="BW50" s="129">
        <f t="shared" si="33"/>
        <v>0.85</v>
      </c>
      <c r="BX50" s="129">
        <f t="shared" si="34"/>
        <v>149.47999999999996</v>
      </c>
      <c r="BY50" s="133">
        <f t="shared" si="35"/>
        <v>149.47999999999996</v>
      </c>
      <c r="BZ50" s="129">
        <f t="shared" si="15"/>
        <v>36.480000000000004</v>
      </c>
    </row>
    <row r="51" spans="1:78" ht="18.75">
      <c r="A51" s="143">
        <f t="shared" si="16"/>
        <v>42889</v>
      </c>
      <c r="B51" s="138" t="s">
        <v>52</v>
      </c>
      <c r="C51" s="30">
        <v>820</v>
      </c>
      <c r="D51" s="30">
        <v>828</v>
      </c>
      <c r="E51" s="30">
        <v>623</v>
      </c>
      <c r="F51" s="30">
        <v>61</v>
      </c>
      <c r="G51" s="30"/>
      <c r="H51" s="23">
        <v>21</v>
      </c>
      <c r="I51" s="33">
        <f t="shared" si="17"/>
        <v>2271</v>
      </c>
      <c r="J51" s="33">
        <f t="shared" si="18"/>
        <v>82</v>
      </c>
      <c r="K51" s="23">
        <v>474</v>
      </c>
      <c r="L51" s="14">
        <v>442</v>
      </c>
      <c r="M51" s="14">
        <v>270</v>
      </c>
      <c r="N51" s="14"/>
      <c r="O51" s="14">
        <v>16</v>
      </c>
      <c r="P51" s="14">
        <v>15</v>
      </c>
      <c r="Q51" s="14">
        <v>9</v>
      </c>
      <c r="R51" s="34"/>
      <c r="S51" s="33">
        <f t="shared" si="19"/>
        <v>1186</v>
      </c>
      <c r="T51" s="33">
        <f t="shared" si="20"/>
        <v>40</v>
      </c>
      <c r="U51" s="35">
        <f t="shared" si="21"/>
        <v>122</v>
      </c>
      <c r="V51" s="23">
        <v>6.83</v>
      </c>
      <c r="W51" s="23">
        <v>3.5</v>
      </c>
      <c r="X51" s="30">
        <v>9.5</v>
      </c>
      <c r="Y51" s="38">
        <v>5.2</v>
      </c>
      <c r="Z51" s="38">
        <v>7.5</v>
      </c>
      <c r="AA51" s="38">
        <v>3.1</v>
      </c>
      <c r="AB51" s="38"/>
      <c r="AC51" s="38"/>
      <c r="AD51" s="38"/>
      <c r="AE51" s="38">
        <v>0.85</v>
      </c>
      <c r="AF51" s="38"/>
      <c r="AG51" s="38"/>
      <c r="AH51" s="44">
        <f t="shared" si="4"/>
        <v>0.85</v>
      </c>
      <c r="AI51" s="53">
        <v>60</v>
      </c>
      <c r="AJ51" s="15">
        <f t="shared" si="38"/>
        <v>60.85</v>
      </c>
      <c r="AK51" s="51">
        <f t="shared" si="22"/>
        <v>151.88</v>
      </c>
      <c r="AL51" s="96">
        <f t="shared" si="23"/>
        <v>158.47999999999999</v>
      </c>
      <c r="AM51" s="16">
        <f t="shared" si="36"/>
        <v>97.63</v>
      </c>
      <c r="AN51" s="50"/>
      <c r="AO51" s="46"/>
      <c r="AP51" s="17">
        <f t="shared" si="24"/>
        <v>158.47999999999999</v>
      </c>
      <c r="AQ51" s="18">
        <f t="shared" si="5"/>
        <v>4.9699999999999989</v>
      </c>
      <c r="AR51" s="40"/>
      <c r="AS51" s="19">
        <f t="shared" si="6"/>
        <v>60.85</v>
      </c>
      <c r="AT51" s="20">
        <f t="shared" si="7"/>
        <v>96</v>
      </c>
      <c r="AU51" s="21">
        <f t="shared" si="8"/>
        <v>156.85</v>
      </c>
      <c r="AV51" s="47"/>
      <c r="AW51" s="19">
        <v>30</v>
      </c>
      <c r="AX51" s="20">
        <v>200</v>
      </c>
      <c r="AY51" s="20">
        <v>0</v>
      </c>
      <c r="AZ51" s="20">
        <v>18</v>
      </c>
      <c r="BA51" s="20">
        <v>12</v>
      </c>
      <c r="BB51" s="42">
        <f t="shared" si="9"/>
        <v>260</v>
      </c>
      <c r="BC51" s="43">
        <f t="shared" si="10"/>
        <v>247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200</v>
      </c>
      <c r="BK51" s="24">
        <f t="shared" si="13"/>
        <v>96</v>
      </c>
      <c r="BL51" s="124">
        <f t="shared" si="14"/>
        <v>104</v>
      </c>
      <c r="BM51" s="125"/>
      <c r="BO51" s="129">
        <f t="shared" si="25"/>
        <v>2271</v>
      </c>
      <c r="BP51" s="129">
        <f t="shared" si="26"/>
        <v>82</v>
      </c>
      <c r="BQ51" s="129">
        <f t="shared" si="27"/>
        <v>916</v>
      </c>
      <c r="BR51" s="129">
        <f t="shared" si="28"/>
        <v>31</v>
      </c>
      <c r="BS51" s="129">
        <f t="shared" si="29"/>
        <v>3187</v>
      </c>
      <c r="BT51" s="129">
        <f t="shared" si="30"/>
        <v>113</v>
      </c>
      <c r="BU51" s="129">
        <f t="shared" si="31"/>
        <v>7.5</v>
      </c>
      <c r="BV51" s="129">
        <f t="shared" si="32"/>
        <v>148.62999999999997</v>
      </c>
      <c r="BW51" s="129">
        <f t="shared" si="33"/>
        <v>0.85</v>
      </c>
      <c r="BX51" s="129">
        <f t="shared" si="34"/>
        <v>149.47999999999996</v>
      </c>
      <c r="BY51" s="133">
        <f t="shared" si="35"/>
        <v>149.47999999999996</v>
      </c>
      <c r="BZ51" s="129">
        <f t="shared" si="15"/>
        <v>36.480000000000004</v>
      </c>
    </row>
    <row r="52" spans="1:78" ht="18.75">
      <c r="A52" s="143">
        <f t="shared" si="16"/>
        <v>42889</v>
      </c>
      <c r="B52" s="138" t="s">
        <v>37</v>
      </c>
      <c r="C52" s="30">
        <v>849</v>
      </c>
      <c r="D52" s="30">
        <v>881</v>
      </c>
      <c r="E52" s="30">
        <v>616</v>
      </c>
      <c r="F52" s="30">
        <v>60</v>
      </c>
      <c r="G52" s="30"/>
      <c r="H52" s="23">
        <v>21</v>
      </c>
      <c r="I52" s="33">
        <f>C52+D52+E52</f>
        <v>2346</v>
      </c>
      <c r="J52" s="33">
        <f>F52+G52+H52</f>
        <v>81</v>
      </c>
      <c r="K52" s="23">
        <v>478</v>
      </c>
      <c r="L52" s="14">
        <v>446</v>
      </c>
      <c r="M52" s="14">
        <v>260</v>
      </c>
      <c r="N52" s="14"/>
      <c r="O52" s="14">
        <v>16</v>
      </c>
      <c r="P52" s="14">
        <v>15</v>
      </c>
      <c r="Q52" s="14">
        <v>9</v>
      </c>
      <c r="R52" s="34"/>
      <c r="S52" s="33">
        <f t="shared" si="19"/>
        <v>1184</v>
      </c>
      <c r="T52" s="33">
        <f t="shared" si="20"/>
        <v>40</v>
      </c>
      <c r="U52" s="35">
        <f t="shared" si="21"/>
        <v>121</v>
      </c>
      <c r="V52" s="23">
        <v>6.83</v>
      </c>
      <c r="W52" s="23">
        <v>3.5</v>
      </c>
      <c r="X52" s="30">
        <v>9.5</v>
      </c>
      <c r="Y52" s="38">
        <v>5.2</v>
      </c>
      <c r="Z52" s="38">
        <v>7.5</v>
      </c>
      <c r="AA52" s="38">
        <v>3.1</v>
      </c>
      <c r="AB52" s="38"/>
      <c r="AC52" s="38"/>
      <c r="AD52" s="38"/>
      <c r="AE52" s="38">
        <v>0.85</v>
      </c>
      <c r="AF52" s="38"/>
      <c r="AG52" s="38"/>
      <c r="AH52" s="44">
        <f t="shared" si="4"/>
        <v>0.85</v>
      </c>
      <c r="AI52" s="53">
        <v>60</v>
      </c>
      <c r="AJ52" s="15">
        <f t="shared" si="38"/>
        <v>60.85</v>
      </c>
      <c r="AK52" s="51">
        <f t="shared" si="22"/>
        <v>150.87999999999997</v>
      </c>
      <c r="AL52" s="96">
        <f t="shared" si="23"/>
        <v>157.47999999999996</v>
      </c>
      <c r="AM52" s="16">
        <f t="shared" si="36"/>
        <v>96.629999999999967</v>
      </c>
      <c r="AN52" s="50"/>
      <c r="AO52" s="46"/>
      <c r="AP52" s="17">
        <f t="shared" si="24"/>
        <v>157.47999999999996</v>
      </c>
      <c r="AQ52" s="18">
        <f t="shared" si="5"/>
        <v>5.9700000000000273</v>
      </c>
      <c r="AR52" s="40"/>
      <c r="AS52" s="19">
        <f t="shared" si="6"/>
        <v>60.85</v>
      </c>
      <c r="AT52" s="20">
        <f t="shared" si="7"/>
        <v>96</v>
      </c>
      <c r="AU52" s="21">
        <f t="shared" si="8"/>
        <v>156.85</v>
      </c>
      <c r="AV52" s="47"/>
      <c r="AW52" s="19">
        <v>30</v>
      </c>
      <c r="AX52" s="20">
        <v>200</v>
      </c>
      <c r="AY52" s="20">
        <v>0</v>
      </c>
      <c r="AZ52" s="20">
        <v>18</v>
      </c>
      <c r="BA52" s="20">
        <v>12</v>
      </c>
      <c r="BB52" s="42">
        <f t="shared" si="9"/>
        <v>260</v>
      </c>
      <c r="BC52" s="43">
        <f t="shared" si="10"/>
        <v>247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200</v>
      </c>
      <c r="BK52" s="24">
        <f t="shared" si="13"/>
        <v>96</v>
      </c>
      <c r="BL52" s="124">
        <f t="shared" si="14"/>
        <v>104</v>
      </c>
      <c r="BM52" s="125"/>
      <c r="BO52" s="129">
        <f t="shared" si="25"/>
        <v>2346</v>
      </c>
      <c r="BP52" s="129">
        <f t="shared" si="26"/>
        <v>81</v>
      </c>
      <c r="BQ52" s="129">
        <f t="shared" si="27"/>
        <v>924</v>
      </c>
      <c r="BR52" s="129">
        <f t="shared" si="28"/>
        <v>31</v>
      </c>
      <c r="BS52" s="129">
        <f t="shared" si="29"/>
        <v>3270</v>
      </c>
      <c r="BT52" s="129">
        <f t="shared" si="30"/>
        <v>112</v>
      </c>
      <c r="BU52" s="129">
        <f t="shared" si="31"/>
        <v>7.5</v>
      </c>
      <c r="BV52" s="129">
        <f t="shared" si="32"/>
        <v>147.62999999999997</v>
      </c>
      <c r="BW52" s="129">
        <f t="shared" si="33"/>
        <v>0.85</v>
      </c>
      <c r="BX52" s="129">
        <f t="shared" si="34"/>
        <v>148.47999999999996</v>
      </c>
      <c r="BY52" s="133">
        <f t="shared" si="35"/>
        <v>148.47999999999996</v>
      </c>
      <c r="BZ52" s="129">
        <f t="shared" si="15"/>
        <v>36.480000000000004</v>
      </c>
    </row>
    <row r="53" spans="1:78" ht="18.75">
      <c r="A53" s="143">
        <f t="shared" si="16"/>
        <v>42889</v>
      </c>
      <c r="B53" s="138" t="s">
        <v>53</v>
      </c>
      <c r="C53" s="30">
        <v>849</v>
      </c>
      <c r="D53" s="30">
        <v>881</v>
      </c>
      <c r="E53" s="30">
        <v>616</v>
      </c>
      <c r="F53" s="30">
        <v>60</v>
      </c>
      <c r="G53" s="30"/>
      <c r="H53" s="23">
        <v>21</v>
      </c>
      <c r="I53" s="33">
        <f>C53+D53+E53</f>
        <v>2346</v>
      </c>
      <c r="J53" s="33">
        <f>F53+G53+H53</f>
        <v>81</v>
      </c>
      <c r="K53" s="23">
        <v>478</v>
      </c>
      <c r="L53" s="14">
        <v>446</v>
      </c>
      <c r="M53" s="14">
        <v>260</v>
      </c>
      <c r="N53" s="14"/>
      <c r="O53" s="14">
        <v>16</v>
      </c>
      <c r="P53" s="14">
        <v>15</v>
      </c>
      <c r="Q53" s="14">
        <v>9</v>
      </c>
      <c r="R53" s="34"/>
      <c r="S53" s="33">
        <f t="shared" si="19"/>
        <v>1184</v>
      </c>
      <c r="T53" s="33">
        <f t="shared" si="20"/>
        <v>40</v>
      </c>
      <c r="U53" s="35">
        <f t="shared" si="21"/>
        <v>121</v>
      </c>
      <c r="V53" s="23">
        <v>6.83</v>
      </c>
      <c r="W53" s="23">
        <v>3.5</v>
      </c>
      <c r="X53" s="30">
        <v>9.5</v>
      </c>
      <c r="Y53" s="38">
        <v>5.2</v>
      </c>
      <c r="Z53" s="38">
        <v>7.5</v>
      </c>
      <c r="AA53" s="38">
        <v>3.1</v>
      </c>
      <c r="AB53" s="38"/>
      <c r="AC53" s="38"/>
      <c r="AD53" s="38"/>
      <c r="AE53" s="38">
        <v>0.85</v>
      </c>
      <c r="AF53" s="38"/>
      <c r="AG53" s="38"/>
      <c r="AH53" s="44">
        <f t="shared" si="4"/>
        <v>0.85</v>
      </c>
      <c r="AI53" s="53">
        <v>60</v>
      </c>
      <c r="AJ53" s="15">
        <f t="shared" si="38"/>
        <v>60.85</v>
      </c>
      <c r="AK53" s="51">
        <f t="shared" si="22"/>
        <v>150.87999999999997</v>
      </c>
      <c r="AL53" s="96">
        <f t="shared" si="23"/>
        <v>157.47999999999996</v>
      </c>
      <c r="AM53" s="16">
        <f t="shared" si="36"/>
        <v>96.629999999999967</v>
      </c>
      <c r="AN53" s="50"/>
      <c r="AO53" s="46"/>
      <c r="AP53" s="17">
        <f t="shared" si="24"/>
        <v>157.47999999999996</v>
      </c>
      <c r="AQ53" s="18">
        <f t="shared" si="5"/>
        <v>5.9700000000000273</v>
      </c>
      <c r="AR53" s="40"/>
      <c r="AS53" s="19">
        <f t="shared" si="6"/>
        <v>60.85</v>
      </c>
      <c r="AT53" s="20">
        <f t="shared" si="7"/>
        <v>96</v>
      </c>
      <c r="AU53" s="21">
        <f t="shared" si="8"/>
        <v>156.85</v>
      </c>
      <c r="AV53" s="47"/>
      <c r="AW53" s="19">
        <v>30</v>
      </c>
      <c r="AX53" s="20">
        <v>200</v>
      </c>
      <c r="AY53" s="20">
        <v>0</v>
      </c>
      <c r="AZ53" s="20">
        <v>18</v>
      </c>
      <c r="BA53" s="20">
        <v>12</v>
      </c>
      <c r="BB53" s="42">
        <f t="shared" si="9"/>
        <v>260</v>
      </c>
      <c r="BC53" s="43">
        <f t="shared" si="10"/>
        <v>247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200</v>
      </c>
      <c r="BK53" s="24">
        <f t="shared" si="13"/>
        <v>96</v>
      </c>
      <c r="BL53" s="124">
        <f t="shared" si="14"/>
        <v>104</v>
      </c>
      <c r="BM53" s="125"/>
      <c r="BO53" s="129">
        <f t="shared" si="25"/>
        <v>2346</v>
      </c>
      <c r="BP53" s="129">
        <f t="shared" si="26"/>
        <v>81</v>
      </c>
      <c r="BQ53" s="129">
        <f t="shared" si="27"/>
        <v>924</v>
      </c>
      <c r="BR53" s="129">
        <f t="shared" si="28"/>
        <v>31</v>
      </c>
      <c r="BS53" s="129">
        <f t="shared" si="29"/>
        <v>3270</v>
      </c>
      <c r="BT53" s="129">
        <f t="shared" si="30"/>
        <v>112</v>
      </c>
      <c r="BU53" s="129">
        <f t="shared" si="31"/>
        <v>7.5</v>
      </c>
      <c r="BV53" s="129">
        <f t="shared" si="32"/>
        <v>147.62999999999997</v>
      </c>
      <c r="BW53" s="129">
        <f t="shared" si="33"/>
        <v>0.85</v>
      </c>
      <c r="BX53" s="129">
        <f t="shared" si="34"/>
        <v>148.47999999999996</v>
      </c>
      <c r="BY53" s="133">
        <f t="shared" si="35"/>
        <v>148.47999999999996</v>
      </c>
      <c r="BZ53" s="129">
        <f t="shared" si="15"/>
        <v>36.480000000000004</v>
      </c>
    </row>
    <row r="54" spans="1:78" ht="18.75">
      <c r="A54" s="143">
        <f t="shared" si="16"/>
        <v>42889</v>
      </c>
      <c r="B54" s="138" t="s">
        <v>26</v>
      </c>
      <c r="C54" s="30">
        <v>875</v>
      </c>
      <c r="D54" s="30">
        <v>884</v>
      </c>
      <c r="E54" s="30">
        <v>614</v>
      </c>
      <c r="F54" s="30">
        <v>64</v>
      </c>
      <c r="G54" s="30"/>
      <c r="H54" s="23">
        <v>21</v>
      </c>
      <c r="I54" s="33">
        <f t="shared" si="17"/>
        <v>2373</v>
      </c>
      <c r="J54" s="33">
        <f t="shared" si="18"/>
        <v>85</v>
      </c>
      <c r="K54" s="23">
        <v>480</v>
      </c>
      <c r="L54" s="14">
        <v>442</v>
      </c>
      <c r="M54" s="14">
        <v>250</v>
      </c>
      <c r="N54" s="14"/>
      <c r="O54" s="14">
        <v>16</v>
      </c>
      <c r="P54" s="14">
        <v>15</v>
      </c>
      <c r="Q54" s="14">
        <v>9</v>
      </c>
      <c r="R54" s="34"/>
      <c r="S54" s="33">
        <f t="shared" si="19"/>
        <v>1172</v>
      </c>
      <c r="T54" s="33">
        <f t="shared" si="20"/>
        <v>40</v>
      </c>
      <c r="U54" s="35">
        <f t="shared" si="21"/>
        <v>125</v>
      </c>
      <c r="V54" s="23">
        <v>6.83</v>
      </c>
      <c r="W54" s="23">
        <v>3.5</v>
      </c>
      <c r="X54" s="30">
        <v>9.5</v>
      </c>
      <c r="Y54" s="38">
        <v>5.3</v>
      </c>
      <c r="Z54" s="38">
        <v>7.7</v>
      </c>
      <c r="AA54" s="38">
        <v>3.2</v>
      </c>
      <c r="AB54" s="38"/>
      <c r="AC54" s="38"/>
      <c r="AD54" s="38"/>
      <c r="AE54" s="38">
        <v>0.85</v>
      </c>
      <c r="AF54" s="38"/>
      <c r="AG54" s="38"/>
      <c r="AH54" s="44">
        <f t="shared" si="4"/>
        <v>0.85</v>
      </c>
      <c r="AI54" s="53">
        <v>60</v>
      </c>
      <c r="AJ54" s="15">
        <f t="shared" si="38"/>
        <v>60.85</v>
      </c>
      <c r="AK54" s="51">
        <f t="shared" si="22"/>
        <v>155.18</v>
      </c>
      <c r="AL54" s="96">
        <f t="shared" si="23"/>
        <v>161.88</v>
      </c>
      <c r="AM54" s="16">
        <f t="shared" si="36"/>
        <v>101.03</v>
      </c>
      <c r="AN54" s="50"/>
      <c r="AO54" s="46"/>
      <c r="AP54" s="17">
        <f t="shared" si="24"/>
        <v>161.88</v>
      </c>
      <c r="AQ54" s="18">
        <f t="shared" si="5"/>
        <v>1.6699999999999875</v>
      </c>
      <c r="AR54" s="40"/>
      <c r="AS54" s="19">
        <f t="shared" si="6"/>
        <v>60.85</v>
      </c>
      <c r="AT54" s="20">
        <f t="shared" si="7"/>
        <v>96</v>
      </c>
      <c r="AU54" s="21">
        <f t="shared" si="8"/>
        <v>156.85</v>
      </c>
      <c r="AV54" s="47"/>
      <c r="AW54" s="19">
        <v>30</v>
      </c>
      <c r="AX54" s="20">
        <v>200</v>
      </c>
      <c r="AY54" s="20">
        <v>0</v>
      </c>
      <c r="AZ54" s="20">
        <v>18</v>
      </c>
      <c r="BA54" s="20">
        <v>12</v>
      </c>
      <c r="BB54" s="42">
        <f t="shared" si="9"/>
        <v>260</v>
      </c>
      <c r="BC54" s="43">
        <f t="shared" si="10"/>
        <v>247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200</v>
      </c>
      <c r="BK54" s="24">
        <f t="shared" si="13"/>
        <v>96</v>
      </c>
      <c r="BL54" s="124">
        <f t="shared" si="14"/>
        <v>104</v>
      </c>
      <c r="BM54" s="125"/>
      <c r="BO54" s="129">
        <f t="shared" si="25"/>
        <v>2373</v>
      </c>
      <c r="BP54" s="129">
        <f t="shared" si="26"/>
        <v>85</v>
      </c>
      <c r="BQ54" s="129">
        <f t="shared" si="27"/>
        <v>922</v>
      </c>
      <c r="BR54" s="129">
        <f t="shared" si="28"/>
        <v>31</v>
      </c>
      <c r="BS54" s="129">
        <f t="shared" si="29"/>
        <v>3295</v>
      </c>
      <c r="BT54" s="129">
        <f t="shared" si="30"/>
        <v>116</v>
      </c>
      <c r="BU54" s="129">
        <f t="shared" si="31"/>
        <v>7.7</v>
      </c>
      <c r="BV54" s="129">
        <f t="shared" si="32"/>
        <v>152.02999999999997</v>
      </c>
      <c r="BW54" s="129">
        <f t="shared" si="33"/>
        <v>0.85</v>
      </c>
      <c r="BX54" s="129">
        <f t="shared" si="34"/>
        <v>152.87999999999997</v>
      </c>
      <c r="BY54" s="133">
        <f t="shared" si="35"/>
        <v>152.87999999999997</v>
      </c>
      <c r="BZ54" s="129">
        <f t="shared" si="15"/>
        <v>36.880000000000003</v>
      </c>
    </row>
    <row r="55" spans="1:78" ht="18.75">
      <c r="A55" s="143">
        <f t="shared" si="16"/>
        <v>42889</v>
      </c>
      <c r="B55" s="138" t="s">
        <v>54</v>
      </c>
      <c r="C55" s="30">
        <v>875</v>
      </c>
      <c r="D55" s="30">
        <v>884</v>
      </c>
      <c r="E55" s="30">
        <v>614</v>
      </c>
      <c r="F55" s="30">
        <v>64</v>
      </c>
      <c r="G55" s="30"/>
      <c r="H55" s="23">
        <v>21</v>
      </c>
      <c r="I55" s="33">
        <f t="shared" si="17"/>
        <v>2373</v>
      </c>
      <c r="J55" s="33">
        <f t="shared" si="18"/>
        <v>85</v>
      </c>
      <c r="K55" s="23">
        <v>480</v>
      </c>
      <c r="L55" s="14">
        <v>442</v>
      </c>
      <c r="M55" s="14">
        <v>250</v>
      </c>
      <c r="N55" s="14"/>
      <c r="O55" s="14">
        <v>16</v>
      </c>
      <c r="P55" s="14">
        <v>15</v>
      </c>
      <c r="Q55" s="14">
        <v>9</v>
      </c>
      <c r="R55" s="34"/>
      <c r="S55" s="33">
        <f t="shared" si="19"/>
        <v>1172</v>
      </c>
      <c r="T55" s="33">
        <f t="shared" si="20"/>
        <v>40</v>
      </c>
      <c r="U55" s="35">
        <f t="shared" si="21"/>
        <v>125</v>
      </c>
      <c r="V55" s="23">
        <v>6.83</v>
      </c>
      <c r="W55" s="23">
        <v>3.5</v>
      </c>
      <c r="X55" s="30">
        <v>9.5</v>
      </c>
      <c r="Y55" s="38">
        <v>5.3</v>
      </c>
      <c r="Z55" s="38">
        <v>7.7</v>
      </c>
      <c r="AA55" s="38">
        <v>3.2</v>
      </c>
      <c r="AB55" s="38"/>
      <c r="AC55" s="38"/>
      <c r="AD55" s="38"/>
      <c r="AE55" s="38">
        <v>0.85</v>
      </c>
      <c r="AF55" s="38"/>
      <c r="AG55" s="38"/>
      <c r="AH55" s="44">
        <f t="shared" si="4"/>
        <v>0.85</v>
      </c>
      <c r="AI55" s="53">
        <v>60</v>
      </c>
      <c r="AJ55" s="15">
        <f t="shared" si="38"/>
        <v>60.85</v>
      </c>
      <c r="AK55" s="51">
        <f t="shared" si="22"/>
        <v>155.18</v>
      </c>
      <c r="AL55" s="96">
        <f t="shared" si="23"/>
        <v>161.88</v>
      </c>
      <c r="AM55" s="16">
        <f t="shared" si="36"/>
        <v>101.03</v>
      </c>
      <c r="AN55" s="50"/>
      <c r="AO55" s="46"/>
      <c r="AP55" s="17">
        <f t="shared" si="24"/>
        <v>161.88</v>
      </c>
      <c r="AQ55" s="18">
        <f t="shared" si="5"/>
        <v>1.6699999999999875</v>
      </c>
      <c r="AR55" s="40"/>
      <c r="AS55" s="19">
        <f t="shared" si="6"/>
        <v>60.85</v>
      </c>
      <c r="AT55" s="20">
        <f t="shared" si="7"/>
        <v>96</v>
      </c>
      <c r="AU55" s="21">
        <f t="shared" si="8"/>
        <v>156.85</v>
      </c>
      <c r="AV55" s="47"/>
      <c r="AW55" s="19">
        <v>30</v>
      </c>
      <c r="AX55" s="20">
        <v>200</v>
      </c>
      <c r="AY55" s="20">
        <v>0</v>
      </c>
      <c r="AZ55" s="20">
        <v>18</v>
      </c>
      <c r="BA55" s="20">
        <v>12</v>
      </c>
      <c r="BB55" s="42">
        <f t="shared" si="9"/>
        <v>260</v>
      </c>
      <c r="BC55" s="43">
        <f t="shared" si="10"/>
        <v>247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200</v>
      </c>
      <c r="BK55" s="24">
        <f t="shared" si="13"/>
        <v>96</v>
      </c>
      <c r="BL55" s="124">
        <f t="shared" si="14"/>
        <v>104</v>
      </c>
      <c r="BM55" s="125"/>
      <c r="BO55" s="129">
        <f t="shared" si="25"/>
        <v>2373</v>
      </c>
      <c r="BP55" s="129">
        <f t="shared" si="26"/>
        <v>85</v>
      </c>
      <c r="BQ55" s="129">
        <f t="shared" si="27"/>
        <v>922</v>
      </c>
      <c r="BR55" s="129">
        <f t="shared" si="28"/>
        <v>31</v>
      </c>
      <c r="BS55" s="129">
        <f t="shared" si="29"/>
        <v>3295</v>
      </c>
      <c r="BT55" s="129">
        <f t="shared" si="30"/>
        <v>116</v>
      </c>
      <c r="BU55" s="129">
        <f t="shared" si="31"/>
        <v>7.7</v>
      </c>
      <c r="BV55" s="129">
        <f t="shared" si="32"/>
        <v>152.02999999999997</v>
      </c>
      <c r="BW55" s="129">
        <f t="shared" si="33"/>
        <v>0.85</v>
      </c>
      <c r="BX55" s="129">
        <f t="shared" si="34"/>
        <v>152.87999999999997</v>
      </c>
      <c r="BY55" s="133">
        <f t="shared" si="35"/>
        <v>152.87999999999997</v>
      </c>
      <c r="BZ55" s="129">
        <f t="shared" si="15"/>
        <v>36.880000000000003</v>
      </c>
    </row>
    <row r="56" spans="1:78" ht="18.75">
      <c r="A56" s="143">
        <f t="shared" si="16"/>
        <v>42889</v>
      </c>
      <c r="B56" s="138" t="s">
        <v>55</v>
      </c>
      <c r="C56" s="30">
        <v>867</v>
      </c>
      <c r="D56" s="30">
        <v>851</v>
      </c>
      <c r="E56" s="30">
        <v>605</v>
      </c>
      <c r="F56" s="30">
        <v>60</v>
      </c>
      <c r="G56" s="30"/>
      <c r="H56" s="23">
        <v>21</v>
      </c>
      <c r="I56" s="33">
        <f t="shared" si="17"/>
        <v>2323</v>
      </c>
      <c r="J56" s="33">
        <f t="shared" si="18"/>
        <v>81</v>
      </c>
      <c r="K56" s="23">
        <v>476</v>
      </c>
      <c r="L56" s="14">
        <v>446</v>
      </c>
      <c r="M56" s="14">
        <v>260</v>
      </c>
      <c r="N56" s="14"/>
      <c r="O56" s="14">
        <v>16</v>
      </c>
      <c r="P56" s="14">
        <v>15</v>
      </c>
      <c r="Q56" s="14">
        <v>9</v>
      </c>
      <c r="R56" s="34"/>
      <c r="S56" s="33">
        <f t="shared" si="19"/>
        <v>1182</v>
      </c>
      <c r="T56" s="33">
        <f t="shared" si="20"/>
        <v>40</v>
      </c>
      <c r="U56" s="35">
        <f t="shared" si="21"/>
        <v>121</v>
      </c>
      <c r="V56" s="23">
        <v>6.83</v>
      </c>
      <c r="W56" s="23">
        <v>3.5</v>
      </c>
      <c r="X56" s="30">
        <v>9.5</v>
      </c>
      <c r="Y56" s="38">
        <v>5.3</v>
      </c>
      <c r="Z56" s="38">
        <v>7.7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44">
        <f t="shared" si="4"/>
        <v>0.85</v>
      </c>
      <c r="AI56" s="53">
        <v>60</v>
      </c>
      <c r="AJ56" s="15">
        <f t="shared" si="38"/>
        <v>60.85</v>
      </c>
      <c r="AK56" s="51">
        <f t="shared" si="22"/>
        <v>151.17999999999998</v>
      </c>
      <c r="AL56" s="96">
        <f t="shared" si="23"/>
        <v>157.87999999999997</v>
      </c>
      <c r="AM56" s="16">
        <f t="shared" si="36"/>
        <v>97.029999999999973</v>
      </c>
      <c r="AN56" s="50"/>
      <c r="AO56" s="46"/>
      <c r="AP56" s="17">
        <f t="shared" si="24"/>
        <v>157.87999999999997</v>
      </c>
      <c r="AQ56" s="18">
        <f t="shared" si="5"/>
        <v>5.6700000000000159</v>
      </c>
      <c r="AR56" s="40"/>
      <c r="AS56" s="19">
        <f t="shared" si="6"/>
        <v>60.85</v>
      </c>
      <c r="AT56" s="20">
        <f t="shared" si="7"/>
        <v>96</v>
      </c>
      <c r="AU56" s="21">
        <f t="shared" si="8"/>
        <v>156.85</v>
      </c>
      <c r="AV56" s="47"/>
      <c r="AW56" s="19">
        <v>30</v>
      </c>
      <c r="AX56" s="20">
        <v>200</v>
      </c>
      <c r="AY56" s="20">
        <v>0</v>
      </c>
      <c r="AZ56" s="20">
        <v>18</v>
      </c>
      <c r="BA56" s="20">
        <v>12</v>
      </c>
      <c r="BB56" s="42">
        <f t="shared" si="9"/>
        <v>260</v>
      </c>
      <c r="BC56" s="43">
        <f t="shared" si="10"/>
        <v>247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200</v>
      </c>
      <c r="BK56" s="24">
        <f t="shared" si="13"/>
        <v>96</v>
      </c>
      <c r="BL56" s="124">
        <f t="shared" si="14"/>
        <v>104</v>
      </c>
      <c r="BM56" s="125"/>
      <c r="BO56" s="129">
        <f t="shared" si="25"/>
        <v>2323</v>
      </c>
      <c r="BP56" s="129">
        <f t="shared" si="26"/>
        <v>81</v>
      </c>
      <c r="BQ56" s="129">
        <f t="shared" si="27"/>
        <v>922</v>
      </c>
      <c r="BR56" s="129">
        <f t="shared" si="28"/>
        <v>31</v>
      </c>
      <c r="BS56" s="129">
        <f t="shared" si="29"/>
        <v>3245</v>
      </c>
      <c r="BT56" s="129">
        <f t="shared" si="30"/>
        <v>112</v>
      </c>
      <c r="BU56" s="129">
        <f t="shared" si="31"/>
        <v>7.7</v>
      </c>
      <c r="BV56" s="129">
        <f t="shared" si="32"/>
        <v>148.02999999999997</v>
      </c>
      <c r="BW56" s="129">
        <f t="shared" si="33"/>
        <v>0.85</v>
      </c>
      <c r="BX56" s="129">
        <f t="shared" si="34"/>
        <v>148.87999999999997</v>
      </c>
      <c r="BY56" s="133">
        <f t="shared" si="35"/>
        <v>148.87999999999997</v>
      </c>
      <c r="BZ56" s="129">
        <f t="shared" si="15"/>
        <v>36.880000000000003</v>
      </c>
    </row>
    <row r="57" spans="1:78" ht="18.75">
      <c r="A57" s="143">
        <f t="shared" si="16"/>
        <v>42889</v>
      </c>
      <c r="B57" s="138" t="s">
        <v>56</v>
      </c>
      <c r="C57" s="30">
        <v>867</v>
      </c>
      <c r="D57" s="30">
        <v>851</v>
      </c>
      <c r="E57" s="30">
        <v>605</v>
      </c>
      <c r="F57" s="30">
        <v>60</v>
      </c>
      <c r="G57" s="30"/>
      <c r="H57" s="23">
        <v>21</v>
      </c>
      <c r="I57" s="33">
        <f t="shared" si="17"/>
        <v>2323</v>
      </c>
      <c r="J57" s="33">
        <f t="shared" si="18"/>
        <v>81</v>
      </c>
      <c r="K57" s="23">
        <v>476</v>
      </c>
      <c r="L57" s="14">
        <v>446</v>
      </c>
      <c r="M57" s="14">
        <v>260</v>
      </c>
      <c r="N57" s="14"/>
      <c r="O57" s="14">
        <v>16</v>
      </c>
      <c r="P57" s="14">
        <v>15</v>
      </c>
      <c r="Q57" s="14">
        <v>9</v>
      </c>
      <c r="R57" s="34"/>
      <c r="S57" s="33">
        <f t="shared" si="19"/>
        <v>1182</v>
      </c>
      <c r="T57" s="33">
        <f t="shared" si="20"/>
        <v>40</v>
      </c>
      <c r="U57" s="35">
        <f t="shared" si="21"/>
        <v>121</v>
      </c>
      <c r="V57" s="23">
        <v>6.83</v>
      </c>
      <c r="W57" s="23">
        <v>3.5</v>
      </c>
      <c r="X57" s="30">
        <v>9.5</v>
      </c>
      <c r="Y57" s="38">
        <v>5.3</v>
      </c>
      <c r="Z57" s="38">
        <v>7.7</v>
      </c>
      <c r="AA57" s="38">
        <v>3.2</v>
      </c>
      <c r="AB57" s="38"/>
      <c r="AC57" s="38"/>
      <c r="AD57" s="38"/>
      <c r="AE57" s="38">
        <v>0.85</v>
      </c>
      <c r="AF57" s="38"/>
      <c r="AG57" s="38"/>
      <c r="AH57" s="44">
        <f t="shared" si="4"/>
        <v>0.85</v>
      </c>
      <c r="AI57" s="53">
        <v>60</v>
      </c>
      <c r="AJ57" s="15">
        <f t="shared" si="38"/>
        <v>60.85</v>
      </c>
      <c r="AK57" s="51">
        <f t="shared" si="22"/>
        <v>151.17999999999998</v>
      </c>
      <c r="AL57" s="96">
        <f t="shared" si="23"/>
        <v>157.87999999999997</v>
      </c>
      <c r="AM57" s="16">
        <f t="shared" si="36"/>
        <v>97.029999999999973</v>
      </c>
      <c r="AN57" s="50"/>
      <c r="AO57" s="46"/>
      <c r="AP57" s="17">
        <f t="shared" si="24"/>
        <v>157.87999999999997</v>
      </c>
      <c r="AQ57" s="18">
        <f t="shared" si="5"/>
        <v>5.6700000000000159</v>
      </c>
      <c r="AR57" s="40"/>
      <c r="AS57" s="19">
        <f t="shared" si="6"/>
        <v>60.85</v>
      </c>
      <c r="AT57" s="20">
        <f t="shared" si="7"/>
        <v>96</v>
      </c>
      <c r="AU57" s="21">
        <f t="shared" si="8"/>
        <v>156.85</v>
      </c>
      <c r="AV57" s="47"/>
      <c r="AW57" s="19">
        <v>30</v>
      </c>
      <c r="AX57" s="20">
        <v>200</v>
      </c>
      <c r="AY57" s="20">
        <v>0</v>
      </c>
      <c r="AZ57" s="20">
        <v>18</v>
      </c>
      <c r="BA57" s="20">
        <v>12</v>
      </c>
      <c r="BB57" s="42">
        <f t="shared" si="9"/>
        <v>260</v>
      </c>
      <c r="BC57" s="43">
        <f t="shared" si="10"/>
        <v>247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200</v>
      </c>
      <c r="BK57" s="24">
        <f t="shared" si="13"/>
        <v>96</v>
      </c>
      <c r="BL57" s="124">
        <f t="shared" si="14"/>
        <v>104</v>
      </c>
      <c r="BM57" s="125"/>
      <c r="BO57" s="129">
        <f t="shared" si="25"/>
        <v>2323</v>
      </c>
      <c r="BP57" s="129">
        <f t="shared" si="26"/>
        <v>81</v>
      </c>
      <c r="BQ57" s="129">
        <f t="shared" si="27"/>
        <v>922</v>
      </c>
      <c r="BR57" s="129">
        <f t="shared" si="28"/>
        <v>31</v>
      </c>
      <c r="BS57" s="129">
        <f t="shared" si="29"/>
        <v>3245</v>
      </c>
      <c r="BT57" s="129">
        <f t="shared" si="30"/>
        <v>112</v>
      </c>
      <c r="BU57" s="129">
        <f t="shared" si="31"/>
        <v>7.7</v>
      </c>
      <c r="BV57" s="129">
        <f t="shared" si="32"/>
        <v>148.02999999999997</v>
      </c>
      <c r="BW57" s="129">
        <f t="shared" si="33"/>
        <v>0.85</v>
      </c>
      <c r="BX57" s="129">
        <f t="shared" si="34"/>
        <v>148.87999999999997</v>
      </c>
      <c r="BY57" s="133">
        <f t="shared" si="35"/>
        <v>148.87999999999997</v>
      </c>
      <c r="BZ57" s="129">
        <f t="shared" si="15"/>
        <v>36.880000000000003</v>
      </c>
    </row>
    <row r="58" spans="1:78" ht="18.75">
      <c r="A58" s="143">
        <f t="shared" si="16"/>
        <v>42889</v>
      </c>
      <c r="B58" s="138" t="s">
        <v>27</v>
      </c>
      <c r="C58" s="30">
        <v>861</v>
      </c>
      <c r="D58" s="30">
        <v>854</v>
      </c>
      <c r="E58" s="30">
        <v>604</v>
      </c>
      <c r="F58" s="30">
        <v>60</v>
      </c>
      <c r="G58" s="30"/>
      <c r="H58" s="23">
        <v>21</v>
      </c>
      <c r="I58" s="33">
        <f t="shared" si="17"/>
        <v>2319</v>
      </c>
      <c r="J58" s="33">
        <f t="shared" si="18"/>
        <v>81</v>
      </c>
      <c r="K58" s="23">
        <v>478</v>
      </c>
      <c r="L58" s="14">
        <v>442</v>
      </c>
      <c r="M58" s="14">
        <v>280</v>
      </c>
      <c r="N58" s="14"/>
      <c r="O58" s="14">
        <v>16</v>
      </c>
      <c r="P58" s="14">
        <v>15</v>
      </c>
      <c r="Q58" s="14">
        <v>10</v>
      </c>
      <c r="R58" s="34"/>
      <c r="S58" s="33">
        <f t="shared" si="19"/>
        <v>1200</v>
      </c>
      <c r="T58" s="33">
        <f t="shared" si="20"/>
        <v>41</v>
      </c>
      <c r="U58" s="35">
        <f t="shared" si="21"/>
        <v>122</v>
      </c>
      <c r="V58" s="23">
        <v>6.23</v>
      </c>
      <c r="W58" s="23">
        <v>3.5</v>
      </c>
      <c r="X58" s="30">
        <v>9</v>
      </c>
      <c r="Y58" s="38">
        <v>5.5</v>
      </c>
      <c r="Z58" s="38">
        <v>7.7</v>
      </c>
      <c r="AA58" s="38">
        <v>3.3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60</v>
      </c>
      <c r="AJ58" s="15">
        <f t="shared" si="38"/>
        <v>60.85</v>
      </c>
      <c r="AK58" s="51">
        <f t="shared" si="22"/>
        <v>151.27999999999997</v>
      </c>
      <c r="AL58" s="96">
        <f t="shared" si="23"/>
        <v>158.07999999999998</v>
      </c>
      <c r="AM58" s="16">
        <f t="shared" si="36"/>
        <v>97.22999999999999</v>
      </c>
      <c r="AN58" s="50"/>
      <c r="AO58" s="46"/>
      <c r="AP58" s="17">
        <f t="shared" si="24"/>
        <v>158.07999999999998</v>
      </c>
      <c r="AQ58" s="18">
        <f t="shared" si="5"/>
        <v>5.5700000000000216</v>
      </c>
      <c r="AR58" s="40"/>
      <c r="AS58" s="19">
        <f t="shared" si="6"/>
        <v>60.85</v>
      </c>
      <c r="AT58" s="20">
        <f t="shared" si="7"/>
        <v>96</v>
      </c>
      <c r="AU58" s="21">
        <f t="shared" si="8"/>
        <v>156.85</v>
      </c>
      <c r="AV58" s="47"/>
      <c r="AW58" s="19">
        <v>30</v>
      </c>
      <c r="AX58" s="20">
        <v>200</v>
      </c>
      <c r="AY58" s="20">
        <v>0</v>
      </c>
      <c r="AZ58" s="20">
        <v>18</v>
      </c>
      <c r="BA58" s="20">
        <v>12</v>
      </c>
      <c r="BB58" s="42">
        <f t="shared" si="9"/>
        <v>260</v>
      </c>
      <c r="BC58" s="43">
        <f t="shared" si="10"/>
        <v>247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200</v>
      </c>
      <c r="BK58" s="24">
        <f t="shared" si="13"/>
        <v>96</v>
      </c>
      <c r="BL58" s="124">
        <f t="shared" si="14"/>
        <v>104</v>
      </c>
      <c r="BM58" s="125"/>
      <c r="BO58" s="129">
        <f t="shared" si="25"/>
        <v>2319</v>
      </c>
      <c r="BP58" s="129">
        <f t="shared" si="26"/>
        <v>81</v>
      </c>
      <c r="BQ58" s="129">
        <f t="shared" si="27"/>
        <v>920</v>
      </c>
      <c r="BR58" s="129">
        <f t="shared" si="28"/>
        <v>31</v>
      </c>
      <c r="BS58" s="129">
        <f t="shared" si="29"/>
        <v>3239</v>
      </c>
      <c r="BT58" s="129">
        <f t="shared" si="30"/>
        <v>112</v>
      </c>
      <c r="BU58" s="129">
        <f t="shared" si="31"/>
        <v>7.7</v>
      </c>
      <c r="BV58" s="129">
        <f t="shared" si="32"/>
        <v>147.23000000000002</v>
      </c>
      <c r="BW58" s="129">
        <f t="shared" si="33"/>
        <v>0.85</v>
      </c>
      <c r="BX58" s="129">
        <f t="shared" si="34"/>
        <v>148.08000000000001</v>
      </c>
      <c r="BY58" s="133">
        <f t="shared" si="35"/>
        <v>148.08000000000001</v>
      </c>
      <c r="BZ58" s="129">
        <f t="shared" si="15"/>
        <v>36.08</v>
      </c>
    </row>
    <row r="59" spans="1:78" ht="18.75">
      <c r="A59" s="143">
        <f t="shared" si="16"/>
        <v>42889</v>
      </c>
      <c r="B59" s="138" t="s">
        <v>57</v>
      </c>
      <c r="C59" s="30">
        <v>861</v>
      </c>
      <c r="D59" s="30">
        <v>854</v>
      </c>
      <c r="E59" s="30">
        <v>604</v>
      </c>
      <c r="F59" s="30">
        <v>60</v>
      </c>
      <c r="G59" s="30"/>
      <c r="H59" s="23">
        <v>21</v>
      </c>
      <c r="I59" s="33">
        <f t="shared" si="17"/>
        <v>2319</v>
      </c>
      <c r="J59" s="33">
        <f t="shared" si="18"/>
        <v>81</v>
      </c>
      <c r="K59" s="23">
        <v>478</v>
      </c>
      <c r="L59" s="14">
        <v>442</v>
      </c>
      <c r="M59" s="14">
        <v>280</v>
      </c>
      <c r="N59" s="14"/>
      <c r="O59" s="14">
        <v>16</v>
      </c>
      <c r="P59" s="14">
        <v>15</v>
      </c>
      <c r="Q59" s="14">
        <v>10</v>
      </c>
      <c r="R59" s="34"/>
      <c r="S59" s="33">
        <f t="shared" si="19"/>
        <v>1200</v>
      </c>
      <c r="T59" s="33">
        <f t="shared" si="20"/>
        <v>41</v>
      </c>
      <c r="U59" s="35">
        <f t="shared" si="21"/>
        <v>122</v>
      </c>
      <c r="V59" s="23">
        <v>6.23</v>
      </c>
      <c r="W59" s="23">
        <v>3.5</v>
      </c>
      <c r="X59" s="30">
        <v>9</v>
      </c>
      <c r="Y59" s="38">
        <v>5.5</v>
      </c>
      <c r="Z59" s="38">
        <v>7.7</v>
      </c>
      <c r="AA59" s="38">
        <v>3.3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60</v>
      </c>
      <c r="AJ59" s="15">
        <f t="shared" si="38"/>
        <v>60.85</v>
      </c>
      <c r="AK59" s="51">
        <f t="shared" si="22"/>
        <v>151.27999999999997</v>
      </c>
      <c r="AL59" s="96">
        <f t="shared" si="23"/>
        <v>158.07999999999998</v>
      </c>
      <c r="AM59" s="16">
        <f t="shared" si="36"/>
        <v>97.22999999999999</v>
      </c>
      <c r="AN59" s="50"/>
      <c r="AO59" s="46"/>
      <c r="AP59" s="17">
        <f t="shared" si="24"/>
        <v>158.07999999999998</v>
      </c>
      <c r="AQ59" s="18">
        <f t="shared" si="5"/>
        <v>5.5700000000000216</v>
      </c>
      <c r="AR59" s="40"/>
      <c r="AS59" s="19">
        <f t="shared" si="6"/>
        <v>60.85</v>
      </c>
      <c r="AT59" s="20">
        <f t="shared" si="7"/>
        <v>96</v>
      </c>
      <c r="AU59" s="21">
        <f t="shared" si="8"/>
        <v>156.85</v>
      </c>
      <c r="AV59" s="47"/>
      <c r="AW59" s="19">
        <v>30</v>
      </c>
      <c r="AX59" s="20">
        <v>200</v>
      </c>
      <c r="AY59" s="20">
        <v>0</v>
      </c>
      <c r="AZ59" s="20">
        <v>18</v>
      </c>
      <c r="BA59" s="20">
        <v>12</v>
      </c>
      <c r="BB59" s="42">
        <f t="shared" si="9"/>
        <v>260</v>
      </c>
      <c r="BC59" s="43">
        <f t="shared" si="10"/>
        <v>247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200</v>
      </c>
      <c r="BK59" s="24">
        <f t="shared" si="13"/>
        <v>96</v>
      </c>
      <c r="BL59" s="124">
        <f t="shared" si="14"/>
        <v>104</v>
      </c>
      <c r="BM59" s="125"/>
      <c r="BO59" s="129">
        <f t="shared" si="25"/>
        <v>2319</v>
      </c>
      <c r="BP59" s="129">
        <f t="shared" si="26"/>
        <v>81</v>
      </c>
      <c r="BQ59" s="129">
        <f t="shared" si="27"/>
        <v>920</v>
      </c>
      <c r="BR59" s="129">
        <f t="shared" si="28"/>
        <v>31</v>
      </c>
      <c r="BS59" s="129">
        <f t="shared" si="29"/>
        <v>3239</v>
      </c>
      <c r="BT59" s="129">
        <f t="shared" si="30"/>
        <v>112</v>
      </c>
      <c r="BU59" s="129">
        <f t="shared" si="31"/>
        <v>7.7</v>
      </c>
      <c r="BV59" s="129">
        <f t="shared" si="32"/>
        <v>147.23000000000002</v>
      </c>
      <c r="BW59" s="129">
        <f t="shared" si="33"/>
        <v>0.85</v>
      </c>
      <c r="BX59" s="129">
        <f t="shared" si="34"/>
        <v>148.08000000000001</v>
      </c>
      <c r="BY59" s="133">
        <f t="shared" si="35"/>
        <v>148.08000000000001</v>
      </c>
      <c r="BZ59" s="129">
        <f t="shared" si="15"/>
        <v>36.08</v>
      </c>
    </row>
    <row r="60" spans="1:78" ht="18.75">
      <c r="A60" s="143">
        <f t="shared" si="16"/>
        <v>42889</v>
      </c>
      <c r="B60" s="138" t="s">
        <v>58</v>
      </c>
      <c r="C60" s="30">
        <v>847</v>
      </c>
      <c r="D60" s="30">
        <v>840</v>
      </c>
      <c r="E60" s="30">
        <v>581</v>
      </c>
      <c r="F60" s="30">
        <v>60</v>
      </c>
      <c r="G60" s="30"/>
      <c r="H60" s="23">
        <v>20</v>
      </c>
      <c r="I60" s="33">
        <f t="shared" si="17"/>
        <v>2268</v>
      </c>
      <c r="J60" s="33">
        <f t="shared" si="18"/>
        <v>80</v>
      </c>
      <c r="K60" s="23">
        <v>467</v>
      </c>
      <c r="L60" s="14">
        <v>442</v>
      </c>
      <c r="M60" s="14">
        <v>280</v>
      </c>
      <c r="N60" s="14"/>
      <c r="O60" s="14">
        <v>16</v>
      </c>
      <c r="P60" s="14">
        <v>15</v>
      </c>
      <c r="Q60" s="14">
        <v>10</v>
      </c>
      <c r="R60" s="34"/>
      <c r="S60" s="33">
        <f t="shared" si="19"/>
        <v>1189</v>
      </c>
      <c r="T60" s="33">
        <f t="shared" si="20"/>
        <v>41</v>
      </c>
      <c r="U60" s="35">
        <f t="shared" si="21"/>
        <v>121</v>
      </c>
      <c r="V60" s="23">
        <v>6.23</v>
      </c>
      <c r="W60" s="23">
        <v>3.5</v>
      </c>
      <c r="X60" s="30">
        <v>9</v>
      </c>
      <c r="Y60" s="38">
        <v>5.5</v>
      </c>
      <c r="Z60" s="38">
        <v>7.7</v>
      </c>
      <c r="AA60" s="38">
        <v>3.3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60</v>
      </c>
      <c r="AJ60" s="15">
        <f t="shared" si="38"/>
        <v>60.85</v>
      </c>
      <c r="AK60" s="51">
        <f t="shared" si="22"/>
        <v>150.28</v>
      </c>
      <c r="AL60" s="96">
        <f t="shared" si="23"/>
        <v>157.08000000000001</v>
      </c>
      <c r="AM60" s="16">
        <f t="shared" si="36"/>
        <v>96.230000000000018</v>
      </c>
      <c r="AN60" s="50"/>
      <c r="AO60" s="46"/>
      <c r="AP60" s="17">
        <f t="shared" si="24"/>
        <v>157.08000000000001</v>
      </c>
      <c r="AQ60" s="18">
        <f t="shared" si="5"/>
        <v>6.5699999999999932</v>
      </c>
      <c r="AR60" s="40"/>
      <c r="AS60" s="19">
        <f t="shared" si="6"/>
        <v>60.85</v>
      </c>
      <c r="AT60" s="20">
        <f t="shared" si="7"/>
        <v>96</v>
      </c>
      <c r="AU60" s="21">
        <f t="shared" si="8"/>
        <v>156.85</v>
      </c>
      <c r="AV60" s="47"/>
      <c r="AW60" s="19">
        <v>30</v>
      </c>
      <c r="AX60" s="20">
        <v>200</v>
      </c>
      <c r="AY60" s="20">
        <v>0</v>
      </c>
      <c r="AZ60" s="20">
        <v>18</v>
      </c>
      <c r="BA60" s="20">
        <v>12</v>
      </c>
      <c r="BB60" s="42">
        <f t="shared" si="9"/>
        <v>260</v>
      </c>
      <c r="BC60" s="43">
        <f t="shared" si="10"/>
        <v>247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200</v>
      </c>
      <c r="BK60" s="24">
        <f t="shared" si="13"/>
        <v>96</v>
      </c>
      <c r="BL60" s="124">
        <f t="shared" si="14"/>
        <v>104</v>
      </c>
      <c r="BM60" s="125"/>
      <c r="BO60" s="129">
        <f t="shared" si="25"/>
        <v>2268</v>
      </c>
      <c r="BP60" s="129">
        <f t="shared" si="26"/>
        <v>80</v>
      </c>
      <c r="BQ60" s="129">
        <f t="shared" si="27"/>
        <v>909</v>
      </c>
      <c r="BR60" s="129">
        <f t="shared" si="28"/>
        <v>31</v>
      </c>
      <c r="BS60" s="129">
        <f t="shared" si="29"/>
        <v>3177</v>
      </c>
      <c r="BT60" s="129">
        <f t="shared" si="30"/>
        <v>111</v>
      </c>
      <c r="BU60" s="129">
        <f t="shared" si="31"/>
        <v>7.7</v>
      </c>
      <c r="BV60" s="129">
        <f t="shared" si="32"/>
        <v>146.23000000000002</v>
      </c>
      <c r="BW60" s="129">
        <f t="shared" si="33"/>
        <v>0.85</v>
      </c>
      <c r="BX60" s="129">
        <f t="shared" si="34"/>
        <v>147.08000000000001</v>
      </c>
      <c r="BY60" s="133">
        <f t="shared" si="35"/>
        <v>147.08000000000001</v>
      </c>
      <c r="BZ60" s="129">
        <f t="shared" si="15"/>
        <v>36.08</v>
      </c>
    </row>
    <row r="61" spans="1:78" ht="18.75">
      <c r="A61" s="143">
        <f t="shared" si="16"/>
        <v>42889</v>
      </c>
      <c r="B61" s="138" t="s">
        <v>59</v>
      </c>
      <c r="C61" s="30">
        <v>847</v>
      </c>
      <c r="D61" s="30">
        <v>840</v>
      </c>
      <c r="E61" s="30">
        <v>581</v>
      </c>
      <c r="F61" s="30">
        <v>60</v>
      </c>
      <c r="G61" s="30"/>
      <c r="H61" s="23">
        <v>20</v>
      </c>
      <c r="I61" s="33">
        <f t="shared" si="17"/>
        <v>2268</v>
      </c>
      <c r="J61" s="33">
        <f t="shared" si="18"/>
        <v>80</v>
      </c>
      <c r="K61" s="23">
        <v>467</v>
      </c>
      <c r="L61" s="14">
        <v>442</v>
      </c>
      <c r="M61" s="14">
        <v>280</v>
      </c>
      <c r="N61" s="14"/>
      <c r="O61" s="14">
        <v>16</v>
      </c>
      <c r="P61" s="14">
        <v>15</v>
      </c>
      <c r="Q61" s="14">
        <v>10</v>
      </c>
      <c r="R61" s="34"/>
      <c r="S61" s="33">
        <f t="shared" si="19"/>
        <v>1189</v>
      </c>
      <c r="T61" s="33">
        <f t="shared" si="20"/>
        <v>41</v>
      </c>
      <c r="U61" s="35">
        <f t="shared" si="21"/>
        <v>121</v>
      </c>
      <c r="V61" s="23">
        <v>6.23</v>
      </c>
      <c r="W61" s="23">
        <v>3.5</v>
      </c>
      <c r="X61" s="30">
        <v>9</v>
      </c>
      <c r="Y61" s="38">
        <v>5.5</v>
      </c>
      <c r="Z61" s="38">
        <v>7.7</v>
      </c>
      <c r="AA61" s="38">
        <v>3.3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60</v>
      </c>
      <c r="AJ61" s="15">
        <f t="shared" si="38"/>
        <v>60.85</v>
      </c>
      <c r="AK61" s="51">
        <f t="shared" si="22"/>
        <v>150.28</v>
      </c>
      <c r="AL61" s="96">
        <f t="shared" si="23"/>
        <v>157.08000000000001</v>
      </c>
      <c r="AM61" s="16">
        <f t="shared" si="36"/>
        <v>96.230000000000018</v>
      </c>
      <c r="AN61" s="50"/>
      <c r="AO61" s="46"/>
      <c r="AP61" s="17">
        <f t="shared" si="24"/>
        <v>157.08000000000001</v>
      </c>
      <c r="AQ61" s="18">
        <f t="shared" si="5"/>
        <v>6.5699999999999932</v>
      </c>
      <c r="AR61" s="40"/>
      <c r="AS61" s="19">
        <f t="shared" si="6"/>
        <v>60.85</v>
      </c>
      <c r="AT61" s="20">
        <f t="shared" si="7"/>
        <v>96</v>
      </c>
      <c r="AU61" s="21">
        <f t="shared" si="8"/>
        <v>156.85</v>
      </c>
      <c r="AV61" s="47"/>
      <c r="AW61" s="19">
        <v>30</v>
      </c>
      <c r="AX61" s="20">
        <v>200</v>
      </c>
      <c r="AY61" s="20">
        <v>0</v>
      </c>
      <c r="AZ61" s="20">
        <v>18</v>
      </c>
      <c r="BA61" s="20">
        <v>12</v>
      </c>
      <c r="BB61" s="42">
        <f t="shared" si="9"/>
        <v>260</v>
      </c>
      <c r="BC61" s="43">
        <f t="shared" si="10"/>
        <v>247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200</v>
      </c>
      <c r="BK61" s="24">
        <f t="shared" si="13"/>
        <v>96</v>
      </c>
      <c r="BL61" s="124">
        <f t="shared" si="14"/>
        <v>104</v>
      </c>
      <c r="BM61" s="125"/>
      <c r="BO61" s="129">
        <f t="shared" si="25"/>
        <v>2268</v>
      </c>
      <c r="BP61" s="129">
        <f t="shared" si="26"/>
        <v>80</v>
      </c>
      <c r="BQ61" s="129">
        <f t="shared" si="27"/>
        <v>909</v>
      </c>
      <c r="BR61" s="129">
        <f t="shared" si="28"/>
        <v>31</v>
      </c>
      <c r="BS61" s="129">
        <f t="shared" si="29"/>
        <v>3177</v>
      </c>
      <c r="BT61" s="129">
        <f t="shared" si="30"/>
        <v>111</v>
      </c>
      <c r="BU61" s="129">
        <f t="shared" si="31"/>
        <v>7.7</v>
      </c>
      <c r="BV61" s="129">
        <f t="shared" si="32"/>
        <v>146.23000000000002</v>
      </c>
      <c r="BW61" s="129">
        <f t="shared" si="33"/>
        <v>0.85</v>
      </c>
      <c r="BX61" s="129">
        <f t="shared" si="34"/>
        <v>147.08000000000001</v>
      </c>
      <c r="BY61" s="133">
        <f t="shared" si="35"/>
        <v>147.08000000000001</v>
      </c>
      <c r="BZ61" s="129">
        <f t="shared" si="15"/>
        <v>36.08</v>
      </c>
    </row>
    <row r="62" spans="1:78" ht="18.75">
      <c r="A62" s="143">
        <f t="shared" si="16"/>
        <v>42889</v>
      </c>
      <c r="B62" s="138" t="s">
        <v>28</v>
      </c>
      <c r="C62" s="30">
        <v>830</v>
      </c>
      <c r="D62" s="30">
        <v>801</v>
      </c>
      <c r="E62" s="30">
        <v>575</v>
      </c>
      <c r="F62" s="30">
        <v>57</v>
      </c>
      <c r="G62" s="30"/>
      <c r="H62" s="23">
        <v>20</v>
      </c>
      <c r="I62" s="33">
        <f t="shared" si="17"/>
        <v>2206</v>
      </c>
      <c r="J62" s="33">
        <f t="shared" si="18"/>
        <v>77</v>
      </c>
      <c r="K62" s="23">
        <v>449</v>
      </c>
      <c r="L62" s="14">
        <v>416</v>
      </c>
      <c r="M62" s="14">
        <v>230</v>
      </c>
      <c r="N62" s="14"/>
      <c r="O62" s="14">
        <v>15</v>
      </c>
      <c r="P62" s="14">
        <v>13</v>
      </c>
      <c r="Q62" s="14">
        <v>8</v>
      </c>
      <c r="R62" s="34"/>
      <c r="S62" s="33">
        <f t="shared" si="19"/>
        <v>1095</v>
      </c>
      <c r="T62" s="33">
        <f t="shared" si="20"/>
        <v>36</v>
      </c>
      <c r="U62" s="35">
        <f t="shared" si="21"/>
        <v>113</v>
      </c>
      <c r="V62" s="23">
        <v>5.62</v>
      </c>
      <c r="W62" s="23">
        <v>3.5</v>
      </c>
      <c r="X62" s="30">
        <v>8.5</v>
      </c>
      <c r="Y62" s="30">
        <v>5</v>
      </c>
      <c r="Z62" s="30">
        <v>5.7</v>
      </c>
      <c r="AA62" s="38">
        <v>3.3</v>
      </c>
      <c r="AB62" s="30"/>
      <c r="AC62" s="30"/>
      <c r="AD62" s="30"/>
      <c r="AE62" s="38">
        <v>0.82499999999999996</v>
      </c>
      <c r="AF62" s="30"/>
      <c r="AG62" s="30"/>
      <c r="AH62" s="45">
        <f t="shared" si="4"/>
        <v>0.82499999999999996</v>
      </c>
      <c r="AI62" s="53">
        <v>60</v>
      </c>
      <c r="AJ62" s="15">
        <f t="shared" si="38"/>
        <v>60.825000000000003</v>
      </c>
      <c r="AK62" s="51">
        <f t="shared" si="22"/>
        <v>138.64499999999998</v>
      </c>
      <c r="AL62" s="96">
        <f t="shared" si="23"/>
        <v>145.44499999999999</v>
      </c>
      <c r="AM62" s="16">
        <f t="shared" si="36"/>
        <v>84.61999999999999</v>
      </c>
      <c r="AN62" s="50"/>
      <c r="AO62" s="46"/>
      <c r="AP62" s="17">
        <f t="shared" si="24"/>
        <v>145.44499999999999</v>
      </c>
      <c r="AQ62" s="18">
        <f t="shared" si="5"/>
        <v>18.180000000000007</v>
      </c>
      <c r="AR62" s="40"/>
      <c r="AS62" s="19">
        <f t="shared" si="6"/>
        <v>60.825000000000003</v>
      </c>
      <c r="AT62" s="20">
        <f t="shared" si="7"/>
        <v>96</v>
      </c>
      <c r="AU62" s="21">
        <f t="shared" si="8"/>
        <v>156.82499999999999</v>
      </c>
      <c r="AV62" s="47"/>
      <c r="AW62" s="19">
        <v>30</v>
      </c>
      <c r="AX62" s="20">
        <v>200</v>
      </c>
      <c r="AY62" s="20">
        <v>0</v>
      </c>
      <c r="AZ62" s="20">
        <v>18</v>
      </c>
      <c r="BA62" s="20">
        <v>12</v>
      </c>
      <c r="BB62" s="42">
        <f t="shared" si="9"/>
        <v>260</v>
      </c>
      <c r="BC62" s="43">
        <f t="shared" si="10"/>
        <v>247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200</v>
      </c>
      <c r="BK62" s="24">
        <f t="shared" si="13"/>
        <v>96</v>
      </c>
      <c r="BL62" s="124">
        <f t="shared" si="14"/>
        <v>104</v>
      </c>
      <c r="BM62" s="125"/>
      <c r="BO62" s="129">
        <f t="shared" si="25"/>
        <v>2206</v>
      </c>
      <c r="BP62" s="129">
        <f t="shared" si="26"/>
        <v>77</v>
      </c>
      <c r="BQ62" s="129">
        <f t="shared" si="27"/>
        <v>865</v>
      </c>
      <c r="BR62" s="129">
        <f t="shared" si="28"/>
        <v>28</v>
      </c>
      <c r="BS62" s="129">
        <f t="shared" si="29"/>
        <v>3071</v>
      </c>
      <c r="BT62" s="129">
        <f t="shared" si="30"/>
        <v>105</v>
      </c>
      <c r="BU62" s="129">
        <f t="shared" si="31"/>
        <v>5.7</v>
      </c>
      <c r="BV62" s="129">
        <f t="shared" si="32"/>
        <v>136.62</v>
      </c>
      <c r="BW62" s="129">
        <f t="shared" si="33"/>
        <v>0.82499999999999996</v>
      </c>
      <c r="BX62" s="129">
        <f t="shared" si="34"/>
        <v>137.44499999999999</v>
      </c>
      <c r="BY62" s="133">
        <f t="shared" si="35"/>
        <v>137.44499999999999</v>
      </c>
      <c r="BZ62" s="129">
        <f t="shared" si="15"/>
        <v>32.445</v>
      </c>
    </row>
    <row r="63" spans="1:78" ht="18.75">
      <c r="A63" s="143">
        <f t="shared" si="16"/>
        <v>42889</v>
      </c>
      <c r="B63" s="140" t="s">
        <v>60</v>
      </c>
      <c r="C63" s="30">
        <v>777</v>
      </c>
      <c r="D63" s="30">
        <v>756</v>
      </c>
      <c r="E63" s="30">
        <v>524</v>
      </c>
      <c r="F63" s="30">
        <v>53</v>
      </c>
      <c r="G63" s="30"/>
      <c r="H63" s="23">
        <v>17</v>
      </c>
      <c r="I63" s="33">
        <f t="shared" si="17"/>
        <v>2057</v>
      </c>
      <c r="J63" s="33">
        <f t="shared" si="18"/>
        <v>70</v>
      </c>
      <c r="K63" s="23">
        <v>430</v>
      </c>
      <c r="L63" s="14">
        <v>412</v>
      </c>
      <c r="M63" s="14">
        <v>250</v>
      </c>
      <c r="N63" s="14"/>
      <c r="O63" s="14">
        <v>15</v>
      </c>
      <c r="P63" s="14">
        <v>13</v>
      </c>
      <c r="Q63" s="14">
        <v>9</v>
      </c>
      <c r="R63" s="34"/>
      <c r="S63" s="33">
        <f t="shared" si="19"/>
        <v>1092</v>
      </c>
      <c r="T63" s="33">
        <f t="shared" si="20"/>
        <v>37</v>
      </c>
      <c r="U63" s="35">
        <f t="shared" si="21"/>
        <v>107</v>
      </c>
      <c r="V63" s="23">
        <v>5.62</v>
      </c>
      <c r="W63" s="23">
        <v>3.5</v>
      </c>
      <c r="X63" s="30">
        <v>8.5</v>
      </c>
      <c r="Y63" s="30">
        <v>5</v>
      </c>
      <c r="Z63" s="30">
        <v>5.7</v>
      </c>
      <c r="AA63" s="38">
        <v>3.3</v>
      </c>
      <c r="AB63" s="30"/>
      <c r="AC63" s="30"/>
      <c r="AD63" s="30"/>
      <c r="AE63" s="38">
        <v>0.82499999999999996</v>
      </c>
      <c r="AF63" s="30"/>
      <c r="AG63" s="30"/>
      <c r="AH63" s="45">
        <f t="shared" si="4"/>
        <v>0.82499999999999996</v>
      </c>
      <c r="AI63" s="53">
        <v>60</v>
      </c>
      <c r="AJ63" s="15">
        <f t="shared" si="38"/>
        <v>60.825000000000003</v>
      </c>
      <c r="AK63" s="51">
        <f t="shared" si="22"/>
        <v>132.64500000000001</v>
      </c>
      <c r="AL63" s="96">
        <f t="shared" si="23"/>
        <v>139.44500000000002</v>
      </c>
      <c r="AM63" s="16">
        <f t="shared" si="36"/>
        <v>78.620000000000019</v>
      </c>
      <c r="AN63" s="50"/>
      <c r="AO63" s="46"/>
      <c r="AP63" s="17">
        <f t="shared" si="24"/>
        <v>139.44500000000002</v>
      </c>
      <c r="AQ63" s="18">
        <f t="shared" si="5"/>
        <v>24.179999999999978</v>
      </c>
      <c r="AR63" s="40"/>
      <c r="AS63" s="19">
        <f t="shared" si="6"/>
        <v>60.825000000000003</v>
      </c>
      <c r="AT63" s="20">
        <f t="shared" si="7"/>
        <v>96</v>
      </c>
      <c r="AU63" s="21">
        <f t="shared" si="8"/>
        <v>156.82499999999999</v>
      </c>
      <c r="AV63" s="47"/>
      <c r="AW63" s="19">
        <v>30</v>
      </c>
      <c r="AX63" s="20">
        <v>200</v>
      </c>
      <c r="AY63" s="20">
        <v>0</v>
      </c>
      <c r="AZ63" s="20">
        <v>18</v>
      </c>
      <c r="BA63" s="20">
        <v>12</v>
      </c>
      <c r="BB63" s="42">
        <f t="shared" si="9"/>
        <v>260</v>
      </c>
      <c r="BC63" s="43">
        <f t="shared" si="10"/>
        <v>247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200</v>
      </c>
      <c r="BK63" s="24">
        <f t="shared" si="13"/>
        <v>96</v>
      </c>
      <c r="BL63" s="124">
        <f t="shared" si="14"/>
        <v>104</v>
      </c>
      <c r="BM63" s="125"/>
      <c r="BO63" s="129">
        <f t="shared" si="25"/>
        <v>2057</v>
      </c>
      <c r="BP63" s="129">
        <f t="shared" si="26"/>
        <v>70</v>
      </c>
      <c r="BQ63" s="129">
        <f t="shared" si="27"/>
        <v>842</v>
      </c>
      <c r="BR63" s="129">
        <f t="shared" si="28"/>
        <v>28</v>
      </c>
      <c r="BS63" s="129">
        <f t="shared" si="29"/>
        <v>2899</v>
      </c>
      <c r="BT63" s="129">
        <f t="shared" si="30"/>
        <v>98</v>
      </c>
      <c r="BU63" s="129">
        <f t="shared" si="31"/>
        <v>5.7</v>
      </c>
      <c r="BV63" s="129">
        <f t="shared" si="32"/>
        <v>129.62</v>
      </c>
      <c r="BW63" s="129">
        <f t="shared" si="33"/>
        <v>0.82499999999999996</v>
      </c>
      <c r="BX63" s="129">
        <f t="shared" si="34"/>
        <v>130.44499999999999</v>
      </c>
      <c r="BY63" s="133">
        <f t="shared" si="35"/>
        <v>130.44499999999999</v>
      </c>
      <c r="BZ63" s="129">
        <f t="shared" si="15"/>
        <v>32.445</v>
      </c>
    </row>
    <row r="64" spans="1:78" ht="18.75">
      <c r="A64" s="143">
        <f t="shared" si="16"/>
        <v>42889</v>
      </c>
      <c r="B64" s="140" t="s">
        <v>29</v>
      </c>
      <c r="C64" s="30">
        <v>740</v>
      </c>
      <c r="D64" s="30">
        <v>727</v>
      </c>
      <c r="E64" s="30">
        <v>507</v>
      </c>
      <c r="F64" s="30">
        <v>50</v>
      </c>
      <c r="G64" s="30"/>
      <c r="H64" s="23">
        <v>17</v>
      </c>
      <c r="I64" s="33">
        <f t="shared" si="17"/>
        <v>1974</v>
      </c>
      <c r="J64" s="33">
        <f t="shared" si="18"/>
        <v>67</v>
      </c>
      <c r="K64" s="23">
        <v>428</v>
      </c>
      <c r="L64" s="14">
        <v>410</v>
      </c>
      <c r="M64" s="14">
        <v>280</v>
      </c>
      <c r="N64" s="14"/>
      <c r="O64" s="14">
        <v>14</v>
      </c>
      <c r="P64" s="14">
        <v>13</v>
      </c>
      <c r="Q64" s="14">
        <v>9</v>
      </c>
      <c r="R64" s="34"/>
      <c r="S64" s="33">
        <f t="shared" si="19"/>
        <v>1118</v>
      </c>
      <c r="T64" s="33">
        <f t="shared" si="20"/>
        <v>36</v>
      </c>
      <c r="U64" s="35">
        <f t="shared" si="21"/>
        <v>103</v>
      </c>
      <c r="V64" s="23">
        <v>5.01</v>
      </c>
      <c r="W64" s="23">
        <v>3.5</v>
      </c>
      <c r="X64" s="30">
        <v>8.5</v>
      </c>
      <c r="Y64" s="30">
        <v>4.7</v>
      </c>
      <c r="Z64" s="30">
        <v>5.2</v>
      </c>
      <c r="AA64" s="38">
        <v>2.9</v>
      </c>
      <c r="AB64" s="30"/>
      <c r="AC64" s="30"/>
      <c r="AD64" s="30"/>
      <c r="AE64" s="38">
        <v>0.82499999999999996</v>
      </c>
      <c r="AF64" s="30"/>
      <c r="AG64" s="30"/>
      <c r="AH64" s="45">
        <f t="shared" si="4"/>
        <v>0.82499999999999996</v>
      </c>
      <c r="AI64" s="53">
        <v>60</v>
      </c>
      <c r="AJ64" s="15">
        <f t="shared" si="38"/>
        <v>60.825000000000003</v>
      </c>
      <c r="AK64" s="51">
        <f t="shared" si="22"/>
        <v>127.23500000000001</v>
      </c>
      <c r="AL64" s="96">
        <f t="shared" si="23"/>
        <v>133.63500000000002</v>
      </c>
      <c r="AM64" s="16">
        <f t="shared" si="36"/>
        <v>72.810000000000016</v>
      </c>
      <c r="AN64" s="50"/>
      <c r="AO64" s="46"/>
      <c r="AP64" s="17">
        <f t="shared" si="24"/>
        <v>133.63500000000002</v>
      </c>
      <c r="AQ64" s="18">
        <f t="shared" si="5"/>
        <v>29.589999999999975</v>
      </c>
      <c r="AR64" s="40"/>
      <c r="AS64" s="19">
        <f t="shared" si="6"/>
        <v>60.825000000000003</v>
      </c>
      <c r="AT64" s="20">
        <f t="shared" si="7"/>
        <v>96</v>
      </c>
      <c r="AU64" s="21">
        <f t="shared" si="8"/>
        <v>156.82499999999999</v>
      </c>
      <c r="AV64" s="47"/>
      <c r="AW64" s="19">
        <v>30</v>
      </c>
      <c r="AX64" s="20">
        <v>200</v>
      </c>
      <c r="AY64" s="20">
        <v>0</v>
      </c>
      <c r="AZ64" s="20">
        <v>18</v>
      </c>
      <c r="BA64" s="20">
        <v>12</v>
      </c>
      <c r="BB64" s="42">
        <f t="shared" si="9"/>
        <v>260</v>
      </c>
      <c r="BC64" s="43">
        <f t="shared" si="10"/>
        <v>247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200</v>
      </c>
      <c r="BK64" s="24">
        <f t="shared" si="13"/>
        <v>96</v>
      </c>
      <c r="BL64" s="124">
        <f t="shared" si="14"/>
        <v>104</v>
      </c>
      <c r="BM64" s="125"/>
      <c r="BO64" s="129">
        <f t="shared" si="25"/>
        <v>1974</v>
      </c>
      <c r="BP64" s="129">
        <f t="shared" si="26"/>
        <v>67</v>
      </c>
      <c r="BQ64" s="129">
        <f t="shared" si="27"/>
        <v>838</v>
      </c>
      <c r="BR64" s="129">
        <f t="shared" si="28"/>
        <v>27</v>
      </c>
      <c r="BS64" s="129">
        <f t="shared" si="29"/>
        <v>2812</v>
      </c>
      <c r="BT64" s="129">
        <f t="shared" si="30"/>
        <v>94</v>
      </c>
      <c r="BU64" s="129">
        <f t="shared" si="31"/>
        <v>5.2</v>
      </c>
      <c r="BV64" s="129">
        <f t="shared" si="32"/>
        <v>123.81000000000002</v>
      </c>
      <c r="BW64" s="129">
        <f t="shared" si="33"/>
        <v>0.82499999999999996</v>
      </c>
      <c r="BX64" s="129">
        <f t="shared" si="34"/>
        <v>124.63500000000002</v>
      </c>
      <c r="BY64" s="133">
        <f t="shared" si="35"/>
        <v>124.63500000000002</v>
      </c>
      <c r="BZ64" s="129">
        <f t="shared" si="15"/>
        <v>30.634999999999994</v>
      </c>
    </row>
    <row r="65" spans="1:78" ht="18.75">
      <c r="A65" s="143">
        <f t="shared" si="16"/>
        <v>42889</v>
      </c>
      <c r="B65" s="141" t="s">
        <v>61</v>
      </c>
      <c r="C65" s="30">
        <v>707</v>
      </c>
      <c r="D65" s="30">
        <v>695</v>
      </c>
      <c r="E65" s="30">
        <v>470</v>
      </c>
      <c r="F65" s="30">
        <v>48</v>
      </c>
      <c r="G65" s="30"/>
      <c r="H65" s="23">
        <v>16</v>
      </c>
      <c r="I65" s="33">
        <f t="shared" si="17"/>
        <v>1872</v>
      </c>
      <c r="J65" s="33">
        <f t="shared" si="18"/>
        <v>64</v>
      </c>
      <c r="K65" s="23">
        <v>398</v>
      </c>
      <c r="L65" s="14">
        <v>390</v>
      </c>
      <c r="M65" s="14">
        <v>270</v>
      </c>
      <c r="N65" s="14"/>
      <c r="O65" s="14">
        <v>13</v>
      </c>
      <c r="P65" s="14">
        <v>13</v>
      </c>
      <c r="Q65" s="14">
        <v>9</v>
      </c>
      <c r="R65" s="34"/>
      <c r="S65" s="33">
        <f t="shared" si="19"/>
        <v>1058</v>
      </c>
      <c r="T65" s="33">
        <f t="shared" si="20"/>
        <v>35</v>
      </c>
      <c r="U65" s="35">
        <f t="shared" si="21"/>
        <v>99</v>
      </c>
      <c r="V65" s="23">
        <v>5.01</v>
      </c>
      <c r="W65" s="23">
        <v>3.5</v>
      </c>
      <c r="X65" s="30">
        <v>8.5</v>
      </c>
      <c r="Y65" s="30">
        <v>4.7</v>
      </c>
      <c r="Z65" s="30">
        <v>5.2</v>
      </c>
      <c r="AA65" s="38">
        <v>2.9</v>
      </c>
      <c r="AB65" s="30"/>
      <c r="AC65" s="30"/>
      <c r="AD65" s="30"/>
      <c r="AE65" s="38">
        <v>0.82499999999999996</v>
      </c>
      <c r="AF65" s="30"/>
      <c r="AG65" s="30"/>
      <c r="AH65" s="45">
        <f t="shared" si="4"/>
        <v>0.82499999999999996</v>
      </c>
      <c r="AI65" s="53">
        <v>45</v>
      </c>
      <c r="AJ65" s="15">
        <f t="shared" si="38"/>
        <v>45.825000000000003</v>
      </c>
      <c r="AK65" s="51">
        <f t="shared" si="22"/>
        <v>123.23500000000001</v>
      </c>
      <c r="AL65" s="96">
        <f t="shared" si="23"/>
        <v>129.63500000000002</v>
      </c>
      <c r="AM65" s="16">
        <f t="shared" si="36"/>
        <v>83.810000000000016</v>
      </c>
      <c r="AN65" s="50"/>
      <c r="AO65" s="46"/>
      <c r="AP65" s="17">
        <f t="shared" si="24"/>
        <v>129.63500000000002</v>
      </c>
      <c r="AQ65" s="18">
        <f t="shared" si="5"/>
        <v>18.589999999999975</v>
      </c>
      <c r="AR65" s="40"/>
      <c r="AS65" s="19">
        <f t="shared" si="6"/>
        <v>45.825000000000003</v>
      </c>
      <c r="AT65" s="20">
        <f t="shared" si="7"/>
        <v>96</v>
      </c>
      <c r="AU65" s="21">
        <f t="shared" si="8"/>
        <v>141.82499999999999</v>
      </c>
      <c r="AV65" s="47"/>
      <c r="AW65" s="19">
        <v>30</v>
      </c>
      <c r="AX65" s="20">
        <v>200</v>
      </c>
      <c r="AY65" s="20">
        <v>0</v>
      </c>
      <c r="AZ65" s="20">
        <v>18</v>
      </c>
      <c r="BA65" s="20">
        <v>12</v>
      </c>
      <c r="BB65" s="42">
        <f t="shared" si="9"/>
        <v>260</v>
      </c>
      <c r="BC65" s="43">
        <f t="shared" si="10"/>
        <v>247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200</v>
      </c>
      <c r="BK65" s="24">
        <f t="shared" si="13"/>
        <v>96</v>
      </c>
      <c r="BL65" s="124">
        <f t="shared" si="14"/>
        <v>104</v>
      </c>
      <c r="BM65" s="125"/>
      <c r="BO65" s="129">
        <f t="shared" si="25"/>
        <v>1872</v>
      </c>
      <c r="BP65" s="129">
        <f t="shared" si="26"/>
        <v>64</v>
      </c>
      <c r="BQ65" s="129">
        <f t="shared" si="27"/>
        <v>788</v>
      </c>
      <c r="BR65" s="129">
        <f t="shared" si="28"/>
        <v>26</v>
      </c>
      <c r="BS65" s="129">
        <f t="shared" si="29"/>
        <v>2660</v>
      </c>
      <c r="BT65" s="129">
        <f t="shared" si="30"/>
        <v>90</v>
      </c>
      <c r="BU65" s="129">
        <f t="shared" si="31"/>
        <v>5.2</v>
      </c>
      <c r="BV65" s="129">
        <f t="shared" si="32"/>
        <v>119.81000000000002</v>
      </c>
      <c r="BW65" s="129">
        <f t="shared" si="33"/>
        <v>0.82499999999999996</v>
      </c>
      <c r="BX65" s="129">
        <f t="shared" si="34"/>
        <v>120.63500000000002</v>
      </c>
      <c r="BY65" s="133">
        <f t="shared" si="35"/>
        <v>120.63500000000002</v>
      </c>
      <c r="BZ65" s="129">
        <f t="shared" si="15"/>
        <v>30.634999999999994</v>
      </c>
    </row>
    <row r="66" spans="1:78">
      <c r="BN66" s="131" t="s">
        <v>65</v>
      </c>
      <c r="BO66" s="130">
        <f>MAX(BO10:BO65)</f>
        <v>2373</v>
      </c>
      <c r="BP66" s="130">
        <f t="shared" ref="BP66:BZ66" si="39">MAX(BP10:BP65)</f>
        <v>85</v>
      </c>
      <c r="BQ66" s="130">
        <f t="shared" si="39"/>
        <v>953</v>
      </c>
      <c r="BR66" s="130">
        <f t="shared" si="39"/>
        <v>33</v>
      </c>
      <c r="BS66" s="130">
        <f t="shared" si="39"/>
        <v>3295</v>
      </c>
      <c r="BT66" s="130">
        <f t="shared" si="39"/>
        <v>116</v>
      </c>
      <c r="BU66" s="130">
        <f t="shared" si="39"/>
        <v>7.7</v>
      </c>
      <c r="BV66" s="130">
        <f t="shared" si="39"/>
        <v>152.02999999999997</v>
      </c>
      <c r="BW66" s="130">
        <f t="shared" si="39"/>
        <v>0.85</v>
      </c>
      <c r="BX66" s="130">
        <f t="shared" si="39"/>
        <v>152.87999999999997</v>
      </c>
      <c r="BY66" s="130">
        <f t="shared" si="39"/>
        <v>152.87999999999997</v>
      </c>
      <c r="BZ66" s="130">
        <f t="shared" si="39"/>
        <v>36.880000000000003</v>
      </c>
    </row>
    <row r="67" spans="1:78">
      <c r="BN67" s="131" t="s">
        <v>66</v>
      </c>
      <c r="BO67" s="130">
        <f>MIN(BO10:BO65)</f>
        <v>1624</v>
      </c>
      <c r="BP67" s="130">
        <f t="shared" ref="BP67:BZ67" si="40">MIN(BP10:BP65)</f>
        <v>56</v>
      </c>
      <c r="BQ67" s="130">
        <f t="shared" si="40"/>
        <v>589</v>
      </c>
      <c r="BR67" s="130">
        <f t="shared" si="40"/>
        <v>19</v>
      </c>
      <c r="BS67" s="130">
        <f t="shared" si="40"/>
        <v>2236</v>
      </c>
      <c r="BT67" s="130">
        <f t="shared" si="40"/>
        <v>75</v>
      </c>
      <c r="BU67" s="130">
        <f t="shared" si="40"/>
        <v>3.5</v>
      </c>
      <c r="BV67" s="130">
        <f t="shared" si="40"/>
        <v>95.72999999999999</v>
      </c>
      <c r="BW67" s="130">
        <f t="shared" si="40"/>
        <v>0</v>
      </c>
      <c r="BX67" s="130">
        <f t="shared" si="40"/>
        <v>95.72999999999999</v>
      </c>
      <c r="BY67" s="130">
        <f t="shared" si="40"/>
        <v>95.72999999999999</v>
      </c>
      <c r="BZ67" s="130">
        <f t="shared" si="40"/>
        <v>20.73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19" priority="2" operator="greaterThan">
      <formula>1100</formula>
    </cfRule>
  </conditionalFormatting>
  <conditionalFormatting sqref="E46:E65">
    <cfRule type="cellIs" dxfId="118" priority="1" operator="greaterThan">
      <formula>900</formula>
    </cfRule>
  </conditionalFormatting>
  <conditionalFormatting sqref="AJ6">
    <cfRule type="cellIs" dxfId="117" priority="15" operator="greaterThan">
      <formula>0</formula>
    </cfRule>
  </conditionalFormatting>
  <conditionalFormatting sqref="AQ5:AQ6">
    <cfRule type="cellIs" dxfId="116" priority="1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Feuil6"/>
  <dimension ref="A1:BZ67"/>
  <sheetViews>
    <sheetView zoomScale="80" zoomScaleNormal="80" workbookViewId="0">
      <pane xSplit="2" ySplit="9" topLeftCell="C1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C34" sqref="C34"/>
    </sheetView>
  </sheetViews>
  <sheetFormatPr baseColWidth="10" defaultRowHeight="15"/>
  <cols>
    <col min="2" max="2" width="9.42578125" customWidth="1"/>
    <col min="3" max="3" width="6.42578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42578125" customWidth="1"/>
    <col min="26" max="33" width="6.7109375" customWidth="1"/>
    <col min="34" max="35" width="7.7109375" customWidth="1"/>
    <col min="37" max="37" width="12.7109375" customWidth="1"/>
    <col min="38" max="38" width="12.570312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7" max="77" width="14.285156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42890</v>
      </c>
      <c r="E3" s="175"/>
      <c r="F3" s="175"/>
      <c r="G3" s="90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P5" si="0">MAX(C10:C65)</f>
        <v>812</v>
      </c>
      <c r="D5" s="84">
        <f t="shared" si="0"/>
        <v>681</v>
      </c>
      <c r="E5" s="84">
        <f t="shared" si="0"/>
        <v>848</v>
      </c>
      <c r="F5" s="85">
        <f t="shared" si="0"/>
        <v>47</v>
      </c>
      <c r="G5" s="85">
        <f t="shared" si="0"/>
        <v>0</v>
      </c>
      <c r="H5" s="85">
        <f t="shared" si="0"/>
        <v>29</v>
      </c>
      <c r="I5" s="84">
        <f t="shared" si="0"/>
        <v>2117</v>
      </c>
      <c r="J5" s="84">
        <f t="shared" si="0"/>
        <v>73</v>
      </c>
      <c r="K5" s="84">
        <f t="shared" si="0"/>
        <v>460</v>
      </c>
      <c r="L5" s="84">
        <f t="shared" si="0"/>
        <v>478</v>
      </c>
      <c r="M5" s="25">
        <f t="shared" si="0"/>
        <v>240</v>
      </c>
      <c r="N5" s="84">
        <f t="shared" si="0"/>
        <v>0</v>
      </c>
      <c r="O5" s="84">
        <f t="shared" si="0"/>
        <v>16</v>
      </c>
      <c r="P5" s="84">
        <f t="shared" si="0"/>
        <v>16</v>
      </c>
      <c r="Q5" s="84"/>
      <c r="R5" s="84">
        <f>MAX(P10:P65)</f>
        <v>16</v>
      </c>
      <c r="S5" s="84">
        <f t="shared" ref="S5:AG5" si="1">MAX(S10:S65)</f>
        <v>1023</v>
      </c>
      <c r="T5" s="84">
        <f t="shared" si="1"/>
        <v>35</v>
      </c>
      <c r="U5" s="84">
        <f t="shared" si="1"/>
        <v>107</v>
      </c>
      <c r="V5" s="84">
        <f t="shared" si="1"/>
        <v>5.91</v>
      </c>
      <c r="W5" s="84">
        <f>MAX(W10:W65)</f>
        <v>3.5</v>
      </c>
      <c r="X5" s="84">
        <f>MAX(X10:X65)</f>
        <v>9.1999999999999993</v>
      </c>
      <c r="Y5" s="84">
        <f>MAX(Y10:Y65)</f>
        <v>5.5</v>
      </c>
      <c r="Z5" s="84">
        <f>MAX(Z10:Z65)</f>
        <v>7.6</v>
      </c>
      <c r="AA5" s="84">
        <f>MAX(AA10:AA65)</f>
        <v>3</v>
      </c>
      <c r="AB5" s="84">
        <f t="shared" si="1"/>
        <v>0</v>
      </c>
      <c r="AC5" s="85">
        <f t="shared" si="1"/>
        <v>6.2</v>
      </c>
      <c r="AD5" s="84">
        <f t="shared" si="1"/>
        <v>0</v>
      </c>
      <c r="AE5" s="84">
        <f t="shared" si="1"/>
        <v>0.85</v>
      </c>
      <c r="AF5" s="84">
        <f>MAX(AF10:AF65)</f>
        <v>0</v>
      </c>
      <c r="AG5" s="84">
        <f t="shared" si="1"/>
        <v>0</v>
      </c>
      <c r="AH5" s="84">
        <f>MAX(AH10:AH65)</f>
        <v>6.2</v>
      </c>
      <c r="AI5" s="84">
        <f t="shared" ref="AI5:AQ5" si="2">MAX(AI10:AI65)</f>
        <v>45</v>
      </c>
      <c r="AJ5" s="84">
        <f t="shared" si="2"/>
        <v>45.825000000000003</v>
      </c>
      <c r="AK5" s="84">
        <f t="shared" si="2"/>
        <v>135.35999999999999</v>
      </c>
      <c r="AL5" s="84">
        <f>MAX(AL10:AL65)</f>
        <v>141.85999999999999</v>
      </c>
      <c r="AM5" s="84">
        <f t="shared" si="2"/>
        <v>111.00999999999999</v>
      </c>
      <c r="AN5" s="84">
        <f t="shared" si="2"/>
        <v>0</v>
      </c>
      <c r="AO5" s="84">
        <f t="shared" si="2"/>
        <v>0</v>
      </c>
      <c r="AP5" s="86">
        <f t="shared" si="2"/>
        <v>141.85999999999999</v>
      </c>
      <c r="AQ5" s="87">
        <f t="shared" si="2"/>
        <v>67.77000000000001</v>
      </c>
      <c r="AR5" s="13"/>
      <c r="AS5" s="84">
        <f>MAX(AS10:AS65)</f>
        <v>45.825000000000003</v>
      </c>
      <c r="AT5" s="84">
        <f>MAX(AT10:AT65)</f>
        <v>107.39999999999999</v>
      </c>
      <c r="AU5" s="84">
        <f>MAX(AU10:AU65)</f>
        <v>153.22499999999999</v>
      </c>
      <c r="AV5" s="47"/>
      <c r="AW5" s="84">
        <f t="shared" ref="AW5:BL5" si="3">MAX(AW10:AW65)</f>
        <v>30</v>
      </c>
      <c r="AX5" s="84">
        <f t="shared" si="3"/>
        <v>200</v>
      </c>
      <c r="AY5" s="84">
        <f t="shared" si="3"/>
        <v>0</v>
      </c>
      <c r="AZ5" s="84">
        <f t="shared" si="3"/>
        <v>40</v>
      </c>
      <c r="BA5" s="84">
        <f t="shared" si="3"/>
        <v>18</v>
      </c>
      <c r="BB5" s="84">
        <f t="shared" si="3"/>
        <v>285</v>
      </c>
      <c r="BC5" s="84">
        <f t="shared" si="3"/>
        <v>270.75</v>
      </c>
      <c r="BD5" s="84">
        <f t="shared" si="3"/>
        <v>14</v>
      </c>
      <c r="BE5" s="84">
        <f>MAX(BE10:BE65)</f>
        <v>15</v>
      </c>
      <c r="BF5" s="84">
        <f>MAX(BF10:BF65)</f>
        <v>8</v>
      </c>
      <c r="BG5" s="84">
        <f t="shared" si="3"/>
        <v>9</v>
      </c>
      <c r="BH5" s="84">
        <f t="shared" si="3"/>
        <v>1</v>
      </c>
      <c r="BI5" s="84">
        <f t="shared" si="3"/>
        <v>47</v>
      </c>
      <c r="BJ5" s="84">
        <f t="shared" si="3"/>
        <v>223.75</v>
      </c>
      <c r="BK5" s="84">
        <f t="shared" si="3"/>
        <v>107.39999999999999</v>
      </c>
      <c r="BL5" s="84">
        <f t="shared" si="3"/>
        <v>116.35000000000001</v>
      </c>
    </row>
    <row r="6" spans="1:78" ht="15.75" thickBot="1">
      <c r="B6" s="11" t="s">
        <v>66</v>
      </c>
      <c r="C6" s="25">
        <f t="shared" ref="C6:P6" si="4">MIN(C10:C65)</f>
        <v>0</v>
      </c>
      <c r="D6" s="25">
        <f t="shared" si="4"/>
        <v>68</v>
      </c>
      <c r="E6" s="25">
        <f t="shared" si="4"/>
        <v>70</v>
      </c>
      <c r="F6" s="29">
        <f t="shared" si="4"/>
        <v>0</v>
      </c>
      <c r="G6" s="29">
        <f t="shared" si="4"/>
        <v>0</v>
      </c>
      <c r="H6" s="29">
        <f t="shared" si="4"/>
        <v>4</v>
      </c>
      <c r="I6" s="25">
        <f t="shared" si="4"/>
        <v>138</v>
      </c>
      <c r="J6" s="25">
        <f t="shared" si="4"/>
        <v>4</v>
      </c>
      <c r="K6" s="25">
        <f t="shared" si="4"/>
        <v>324</v>
      </c>
      <c r="L6" s="25">
        <f t="shared" si="4"/>
        <v>307</v>
      </c>
      <c r="M6" s="25">
        <f>MIN(M10:M65)</f>
        <v>50</v>
      </c>
      <c r="N6" s="25">
        <f t="shared" si="4"/>
        <v>0</v>
      </c>
      <c r="O6" s="25">
        <f t="shared" si="4"/>
        <v>11</v>
      </c>
      <c r="P6" s="25">
        <f t="shared" si="4"/>
        <v>10</v>
      </c>
      <c r="Q6" s="25"/>
      <c r="R6" s="25">
        <f>MIN(P10:P65)</f>
        <v>10</v>
      </c>
      <c r="S6" s="25">
        <f t="shared" ref="S6:AG6" si="5">MIN(S10:S65)</f>
        <v>691</v>
      </c>
      <c r="T6" s="25">
        <f t="shared" si="5"/>
        <v>23</v>
      </c>
      <c r="U6" s="25">
        <f t="shared" si="5"/>
        <v>32</v>
      </c>
      <c r="V6" s="25">
        <f t="shared" si="5"/>
        <v>0.35</v>
      </c>
      <c r="W6" s="25">
        <f>MIN(W10:W65)</f>
        <v>3.5</v>
      </c>
      <c r="X6" s="25">
        <f>MIN(X10:X65)</f>
        <v>3.5</v>
      </c>
      <c r="Y6" s="25">
        <f>MIN(Y10:Y65)</f>
        <v>2.7</v>
      </c>
      <c r="Z6" s="25">
        <f>MIN(Z10:Z65)</f>
        <v>4.4000000000000004</v>
      </c>
      <c r="AA6" s="25">
        <f>MIN(AA10:AA65)</f>
        <v>1.6</v>
      </c>
      <c r="AB6" s="25">
        <f t="shared" si="5"/>
        <v>0</v>
      </c>
      <c r="AC6" s="29">
        <f t="shared" si="5"/>
        <v>5.0999999999999996</v>
      </c>
      <c r="AD6" s="25">
        <f t="shared" si="5"/>
        <v>0</v>
      </c>
      <c r="AE6" s="25">
        <f t="shared" si="5"/>
        <v>0.82499999999999996</v>
      </c>
      <c r="AF6" s="25">
        <f>MIN(AF10:AF65)</f>
        <v>0</v>
      </c>
      <c r="AG6" s="25">
        <f t="shared" si="5"/>
        <v>0</v>
      </c>
      <c r="AH6" s="25">
        <f>MIN(AH10:AH65)</f>
        <v>0</v>
      </c>
      <c r="AI6" s="25">
        <f t="shared" ref="AI6:AQ6" si="6">MIN(AI10:AI65)</f>
        <v>30</v>
      </c>
      <c r="AJ6" s="25">
        <f t="shared" si="6"/>
        <v>30</v>
      </c>
      <c r="AK6" s="25">
        <f t="shared" si="6"/>
        <v>54.51</v>
      </c>
      <c r="AL6" s="25">
        <f>MIN(AL10:AL65)</f>
        <v>60.01</v>
      </c>
      <c r="AM6" s="25">
        <f t="shared" si="6"/>
        <v>24.61</v>
      </c>
      <c r="AN6" s="25">
        <f t="shared" si="6"/>
        <v>0</v>
      </c>
      <c r="AO6" s="25">
        <f t="shared" si="6"/>
        <v>0</v>
      </c>
      <c r="AP6" s="27">
        <f t="shared" si="6"/>
        <v>60.01</v>
      </c>
      <c r="AQ6" s="28">
        <f t="shared" si="6"/>
        <v>2.8900000000000148</v>
      </c>
      <c r="AR6" s="13"/>
      <c r="AS6" s="26">
        <f>MIN(AS10:AS65)</f>
        <v>30</v>
      </c>
      <c r="AT6" s="26">
        <f>MIN(AT10:AT65)</f>
        <v>82.32</v>
      </c>
      <c r="AU6" s="26">
        <f>MIN(AU10:AU65)</f>
        <v>116.88</v>
      </c>
      <c r="AV6" s="47"/>
      <c r="AW6" s="26">
        <f t="shared" ref="AW6:BL6" si="7">MIN(AW10:AW65)</f>
        <v>0</v>
      </c>
      <c r="AX6" s="26">
        <f t="shared" si="7"/>
        <v>200</v>
      </c>
      <c r="AY6" s="26">
        <f t="shared" si="7"/>
        <v>0</v>
      </c>
      <c r="AZ6" s="26">
        <f t="shared" si="7"/>
        <v>30</v>
      </c>
      <c r="BA6" s="26">
        <f t="shared" si="7"/>
        <v>0</v>
      </c>
      <c r="BB6" s="26">
        <f t="shared" si="7"/>
        <v>230</v>
      </c>
      <c r="BC6" s="26">
        <f t="shared" si="7"/>
        <v>218.5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171.5</v>
      </c>
      <c r="BK6" s="26">
        <f t="shared" si="7"/>
        <v>82.32</v>
      </c>
      <c r="BL6" s="26">
        <f t="shared" si="7"/>
        <v>89.18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170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42890</v>
      </c>
      <c r="B10" s="137" t="s">
        <v>84</v>
      </c>
      <c r="C10" s="38">
        <v>671</v>
      </c>
      <c r="D10" s="38">
        <v>681</v>
      </c>
      <c r="E10" s="105">
        <v>451</v>
      </c>
      <c r="F10" s="105">
        <v>47</v>
      </c>
      <c r="G10" s="106"/>
      <c r="H10" s="107">
        <v>15</v>
      </c>
      <c r="I10" s="33">
        <f>C10+D10+E10</f>
        <v>1803</v>
      </c>
      <c r="J10" s="33">
        <f>F10+G10+H10</f>
        <v>62</v>
      </c>
      <c r="K10" s="23">
        <v>388</v>
      </c>
      <c r="L10" s="14">
        <v>382</v>
      </c>
      <c r="M10" s="14">
        <v>240</v>
      </c>
      <c r="N10" s="14"/>
      <c r="O10" s="14">
        <v>13</v>
      </c>
      <c r="P10" s="14">
        <v>13</v>
      </c>
      <c r="Q10" s="14">
        <v>8</v>
      </c>
      <c r="R10" s="34"/>
      <c r="S10" s="33">
        <f>K10+L10+M10+N10</f>
        <v>1010</v>
      </c>
      <c r="T10" s="33">
        <f>O10+P10+Q10+R10</f>
        <v>34</v>
      </c>
      <c r="U10" s="35">
        <f>SUM(J10+T10)</f>
        <v>96</v>
      </c>
      <c r="V10" s="37">
        <v>5.01</v>
      </c>
      <c r="W10" s="23">
        <v>3.5</v>
      </c>
      <c r="X10" s="38">
        <v>8.5</v>
      </c>
      <c r="Y10" s="38">
        <v>4.0999999999999996</v>
      </c>
      <c r="Z10" s="38">
        <v>4.8</v>
      </c>
      <c r="AA10" s="38">
        <v>2.7</v>
      </c>
      <c r="AB10" s="38"/>
      <c r="AC10" s="38"/>
      <c r="AD10" s="38"/>
      <c r="AE10" s="38"/>
      <c r="AF10" s="38"/>
      <c r="AG10" s="38"/>
      <c r="AH10" s="44">
        <f t="shared" ref="AH10:AH65" si="8">SUM(AB10:AG10)</f>
        <v>0</v>
      </c>
      <c r="AI10" s="53">
        <v>45</v>
      </c>
      <c r="AJ10" s="15">
        <f>AH10+AI10</f>
        <v>45</v>
      </c>
      <c r="AK10" s="51">
        <f>U10+V10+X10+Z10+AB10+AC10+AD10+AE10+AG10+Y10</f>
        <v>118.41</v>
      </c>
      <c r="AL10" s="96">
        <f>AK10+W10+AA10</f>
        <v>124.61</v>
      </c>
      <c r="AM10" s="16">
        <f>+AL10-AS10</f>
        <v>79.61</v>
      </c>
      <c r="AN10" s="50"/>
      <c r="AO10" s="46"/>
      <c r="AP10" s="17">
        <f>AL10+AO10</f>
        <v>124.61</v>
      </c>
      <c r="AQ10" s="18">
        <f t="shared" ref="AQ10:AQ64" si="9">AU10-AK10</f>
        <v>17.117999999999995</v>
      </c>
      <c r="AR10" s="40"/>
      <c r="AS10" s="19">
        <f t="shared" ref="AS10:AS64" si="10">AJ10</f>
        <v>45</v>
      </c>
      <c r="AT10" s="20">
        <f t="shared" ref="AT10:AT64" si="11">BK10</f>
        <v>90.527999999999992</v>
      </c>
      <c r="AU10" s="21">
        <f t="shared" ref="AU10:AU64" si="12">AS10+AT10</f>
        <v>135.52799999999999</v>
      </c>
      <c r="AV10" s="47"/>
      <c r="AW10" s="19">
        <v>0</v>
      </c>
      <c r="AX10" s="20">
        <v>200</v>
      </c>
      <c r="AY10" s="20">
        <v>0</v>
      </c>
      <c r="AZ10" s="20">
        <v>30</v>
      </c>
      <c r="BA10" s="20">
        <v>18</v>
      </c>
      <c r="BB10" s="42">
        <f t="shared" ref="BB10:BB65" si="13">SUM(AW10:BA10)</f>
        <v>248</v>
      </c>
      <c r="BC10" s="43">
        <f t="shared" ref="BC10:BC65" si="14">BB10*0.95</f>
        <v>235.6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5">SUM(BD10:BH10)</f>
        <v>47</v>
      </c>
      <c r="BJ10" s="48">
        <f t="shared" ref="BJ10:BJ64" si="16">BC10-BI10</f>
        <v>188.6</v>
      </c>
      <c r="BK10" s="24">
        <f t="shared" ref="BK10:BK64" si="17">BJ10*0.48</f>
        <v>90.527999999999992</v>
      </c>
      <c r="BL10" s="48">
        <f t="shared" ref="BL10:BL64" si="18">BJ10*0.52</f>
        <v>98.072000000000003</v>
      </c>
      <c r="BO10" s="129">
        <f>C10+D10+E10+((AB10+AC10)/0.033)</f>
        <v>1803</v>
      </c>
      <c r="BP10" s="129">
        <f>F10+G10+H10</f>
        <v>62</v>
      </c>
      <c r="BQ10" s="129">
        <f>K10+L10+N10+(AD10/0.033)</f>
        <v>770</v>
      </c>
      <c r="BR10" s="129">
        <f>O10+P10+R10+AD10</f>
        <v>26</v>
      </c>
      <c r="BS10" s="129">
        <f>C10+D10+E10+K10+L10+N10+((AB10+AC10)/0.033)+(AD10/0.033)</f>
        <v>2573</v>
      </c>
      <c r="BT10" s="129">
        <f>F10+G10+H10+O10+P10+R10+AB10+AC10+AD10</f>
        <v>88</v>
      </c>
      <c r="BU10" s="129">
        <f>Z10+AG10</f>
        <v>4.8</v>
      </c>
      <c r="BV10" s="129">
        <f>F10+G10+H10+O10+P10+R10+V10+W10+X10+Y10+Z10+AA10</f>
        <v>116.61</v>
      </c>
      <c r="BW10" s="129">
        <f>AB10+AC10+AD10+AE10+AF10+AG10</f>
        <v>0</v>
      </c>
      <c r="BX10" s="129">
        <f>F10+G10+H10+O10+P10+V10+W10+X10+Y10+Z10+AA10+AB10+AC10+AD10+AE10+AF10+AG10</f>
        <v>116.61</v>
      </c>
      <c r="BY10" s="134">
        <f>F10+G10+H10+O10+P10+R10+V10+W10+X10+Y10+Z10+AA10+AB10+AC10+AD10+AE10+AF10+AG10+AO10</f>
        <v>116.61</v>
      </c>
      <c r="BZ10" s="129">
        <f t="shared" ref="BZ10:BZ15" si="19">V10+W10+X10+Y10+Z10+AA10+AE10+AF10+AG10</f>
        <v>28.61</v>
      </c>
    </row>
    <row r="11" spans="1:78" ht="18.75">
      <c r="A11" s="143">
        <f t="shared" ref="A11:A65" si="20">$D$3</f>
        <v>42890</v>
      </c>
      <c r="B11" s="138" t="s">
        <v>38</v>
      </c>
      <c r="C11" s="30">
        <v>650</v>
      </c>
      <c r="D11" s="30">
        <v>657</v>
      </c>
      <c r="E11" s="30">
        <v>429</v>
      </c>
      <c r="F11" s="30">
        <v>47</v>
      </c>
      <c r="G11" s="30"/>
      <c r="H11" s="107">
        <v>14</v>
      </c>
      <c r="I11" s="33">
        <f t="shared" ref="I11:I65" si="21">C11+D11+E11</f>
        <v>1736</v>
      </c>
      <c r="J11" s="33">
        <f t="shared" ref="J11:J65" si="22">F11+G11+H11</f>
        <v>61</v>
      </c>
      <c r="K11" s="23">
        <v>384</v>
      </c>
      <c r="L11" s="14">
        <v>367</v>
      </c>
      <c r="M11" s="14">
        <v>180</v>
      </c>
      <c r="N11" s="14"/>
      <c r="O11" s="14">
        <v>12</v>
      </c>
      <c r="P11" s="14">
        <v>12</v>
      </c>
      <c r="Q11" s="14">
        <v>6</v>
      </c>
      <c r="R11" s="34"/>
      <c r="S11" s="33">
        <f t="shared" ref="S11:S65" si="23">K11+L11+M11+N11</f>
        <v>931</v>
      </c>
      <c r="T11" s="33">
        <f t="shared" ref="T11:T65" si="24">O11+P11+Q11+R11</f>
        <v>30</v>
      </c>
      <c r="U11" s="35">
        <f t="shared" ref="U11:U65" si="25">SUM(J11+T11)</f>
        <v>91</v>
      </c>
      <c r="V11" s="37">
        <v>5.01</v>
      </c>
      <c r="W11" s="23">
        <v>3.5</v>
      </c>
      <c r="X11" s="38">
        <v>8.5</v>
      </c>
      <c r="Y11" s="38">
        <v>4.0999999999999996</v>
      </c>
      <c r="Z11" s="38">
        <v>4.8</v>
      </c>
      <c r="AA11" s="38">
        <v>2.7</v>
      </c>
      <c r="AB11" s="38"/>
      <c r="AC11" s="38"/>
      <c r="AD11" s="38"/>
      <c r="AE11" s="38"/>
      <c r="AF11" s="38"/>
      <c r="AG11" s="38"/>
      <c r="AH11" s="44">
        <f t="shared" si="8"/>
        <v>0</v>
      </c>
      <c r="AI11" s="53">
        <v>45</v>
      </c>
      <c r="AJ11" s="15">
        <f>AH11+AI11</f>
        <v>45</v>
      </c>
      <c r="AK11" s="51">
        <f t="shared" ref="AK11:AK65" si="26">U11+V11+X11+Z11+AB11+AC11+AD11+AE11+AG11+Y11</f>
        <v>113.41</v>
      </c>
      <c r="AL11" s="96">
        <f t="shared" ref="AL11:AL65" si="27">AK11+W11+AA11</f>
        <v>119.61</v>
      </c>
      <c r="AM11" s="16">
        <f>+AL11-AS11</f>
        <v>74.61</v>
      </c>
      <c r="AN11" s="50"/>
      <c r="AO11" s="46"/>
      <c r="AP11" s="17">
        <f t="shared" ref="AP11:AP65" si="28">AL11+AO11</f>
        <v>119.61</v>
      </c>
      <c r="AQ11" s="18">
        <f t="shared" si="9"/>
        <v>22.117999999999995</v>
      </c>
      <c r="AR11" s="40"/>
      <c r="AS11" s="19">
        <f t="shared" si="10"/>
        <v>45</v>
      </c>
      <c r="AT11" s="20">
        <f t="shared" si="11"/>
        <v>90.527999999999992</v>
      </c>
      <c r="AU11" s="21">
        <f t="shared" si="12"/>
        <v>135.52799999999999</v>
      </c>
      <c r="AV11" s="47"/>
      <c r="AW11" s="19">
        <v>0</v>
      </c>
      <c r="AX11" s="20">
        <v>200</v>
      </c>
      <c r="AY11" s="20">
        <v>0</v>
      </c>
      <c r="AZ11" s="20">
        <v>30</v>
      </c>
      <c r="BA11" s="20">
        <v>18</v>
      </c>
      <c r="BB11" s="42">
        <f t="shared" si="13"/>
        <v>248</v>
      </c>
      <c r="BC11" s="43">
        <f t="shared" si="14"/>
        <v>235.6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5"/>
        <v>47</v>
      </c>
      <c r="BJ11" s="48">
        <f t="shared" si="16"/>
        <v>188.6</v>
      </c>
      <c r="BK11" s="24">
        <f t="shared" si="17"/>
        <v>90.527999999999992</v>
      </c>
      <c r="BL11" s="48">
        <f t="shared" si="18"/>
        <v>98.072000000000003</v>
      </c>
      <c r="BO11" s="129">
        <f t="shared" ref="BO11:BO65" si="29">C11+D11+E11+((AB11+AC11)/0.033)</f>
        <v>1736</v>
      </c>
      <c r="BP11" s="129">
        <f t="shared" ref="BP11:BP65" si="30">F11+G11+H11</f>
        <v>61</v>
      </c>
      <c r="BQ11" s="129">
        <f t="shared" ref="BQ11:BQ65" si="31">K11+L11+N11+(AD11/0.033)</f>
        <v>751</v>
      </c>
      <c r="BR11" s="129">
        <f t="shared" ref="BR11:BR65" si="32">O11+P11+R11+AD11</f>
        <v>24</v>
      </c>
      <c r="BS11" s="129">
        <f t="shared" ref="BS11:BS65" si="33">C11+D11+E11+K11+L11+N11+((AB11+AC11)/0.033)+(AD11/0.033)</f>
        <v>2487</v>
      </c>
      <c r="BT11" s="129">
        <f t="shared" ref="BT11:BT65" si="34">F11+G11+H11+O11+P11+R11+AB11+AC11+AD11</f>
        <v>85</v>
      </c>
      <c r="BU11" s="129">
        <f t="shared" ref="BU11:BU65" si="35">Z11+AG11</f>
        <v>4.8</v>
      </c>
      <c r="BV11" s="129">
        <f t="shared" ref="BV11:BV65" si="36">F11+G11+H11+O11+P11+R11+V11+W11+X11+Y11+Z11+AA11</f>
        <v>113.61</v>
      </c>
      <c r="BW11" s="129">
        <f t="shared" ref="BW11:BW65" si="37">AB11+AC11+AD11+AE11+AF11+AG11</f>
        <v>0</v>
      </c>
      <c r="BX11" s="129">
        <f t="shared" ref="BX11:BX65" si="38">F11+G11+H11+O11+P11+V11+W11+X11+Y11+Z11+AA11+AB11+AC11+AD11+AE11+AF11+AG11</f>
        <v>113.61</v>
      </c>
      <c r="BY11" s="134">
        <f t="shared" ref="BY11:BY65" si="39">F11+G11+H11+O11+P11+R11+V11+W11+X11+Y11+Z11+AA11+AB11+AC11+AD11+AE11+AF11+AG11+AO11</f>
        <v>113.61</v>
      </c>
      <c r="BZ11" s="129">
        <f t="shared" si="19"/>
        <v>28.61</v>
      </c>
    </row>
    <row r="12" spans="1:78" ht="18.75">
      <c r="A12" s="143">
        <f t="shared" si="20"/>
        <v>42890</v>
      </c>
      <c r="B12" s="137" t="s">
        <v>7</v>
      </c>
      <c r="C12" s="30">
        <v>643</v>
      </c>
      <c r="D12" s="31">
        <v>654</v>
      </c>
      <c r="E12" s="31">
        <v>425</v>
      </c>
      <c r="F12" s="30">
        <v>46</v>
      </c>
      <c r="G12" s="30"/>
      <c r="H12" s="107">
        <v>14</v>
      </c>
      <c r="I12" s="33">
        <f t="shared" si="21"/>
        <v>1722</v>
      </c>
      <c r="J12" s="33">
        <f t="shared" si="22"/>
        <v>60</v>
      </c>
      <c r="K12" s="23">
        <v>356</v>
      </c>
      <c r="L12" s="14">
        <v>369</v>
      </c>
      <c r="M12" s="14">
        <v>180</v>
      </c>
      <c r="N12" s="14"/>
      <c r="O12" s="14">
        <v>12</v>
      </c>
      <c r="P12" s="14">
        <v>12</v>
      </c>
      <c r="Q12" s="14">
        <v>6</v>
      </c>
      <c r="R12" s="34"/>
      <c r="S12" s="33">
        <f t="shared" si="23"/>
        <v>905</v>
      </c>
      <c r="T12" s="33">
        <f t="shared" si="24"/>
        <v>30</v>
      </c>
      <c r="U12" s="35">
        <f t="shared" si="25"/>
        <v>90</v>
      </c>
      <c r="V12" s="37">
        <v>5.01</v>
      </c>
      <c r="W12" s="23">
        <v>3.5</v>
      </c>
      <c r="X12" s="38">
        <v>8.5</v>
      </c>
      <c r="Y12" s="38">
        <v>4.0999999999999996</v>
      </c>
      <c r="Z12" s="30">
        <v>4.7</v>
      </c>
      <c r="AA12" s="38">
        <v>2.6</v>
      </c>
      <c r="AB12" s="38"/>
      <c r="AC12" s="38"/>
      <c r="AD12" s="38"/>
      <c r="AE12" s="38"/>
      <c r="AF12" s="38"/>
      <c r="AG12" s="38"/>
      <c r="AH12" s="44">
        <f t="shared" si="8"/>
        <v>0</v>
      </c>
      <c r="AI12" s="53">
        <v>45</v>
      </c>
      <c r="AJ12" s="15">
        <f>AH12+AI12</f>
        <v>45</v>
      </c>
      <c r="AK12" s="51">
        <f t="shared" si="26"/>
        <v>112.31</v>
      </c>
      <c r="AL12" s="96">
        <f t="shared" si="27"/>
        <v>118.41</v>
      </c>
      <c r="AM12" s="16">
        <f t="shared" ref="AM12:AM65" si="40">+AL12-AS12</f>
        <v>73.41</v>
      </c>
      <c r="AN12" s="50"/>
      <c r="AO12" s="46"/>
      <c r="AP12" s="17">
        <f t="shared" si="28"/>
        <v>118.41</v>
      </c>
      <c r="AQ12" s="18">
        <f t="shared" si="9"/>
        <v>23.217999999999989</v>
      </c>
      <c r="AR12" s="40"/>
      <c r="AS12" s="19">
        <f t="shared" si="10"/>
        <v>45</v>
      </c>
      <c r="AT12" s="20">
        <f t="shared" si="11"/>
        <v>90.527999999999992</v>
      </c>
      <c r="AU12" s="21">
        <f t="shared" si="12"/>
        <v>135.52799999999999</v>
      </c>
      <c r="AV12" s="47"/>
      <c r="AW12" s="19">
        <v>0</v>
      </c>
      <c r="AX12" s="20">
        <v>200</v>
      </c>
      <c r="AY12" s="20">
        <v>0</v>
      </c>
      <c r="AZ12" s="20">
        <v>30</v>
      </c>
      <c r="BA12" s="20">
        <v>18</v>
      </c>
      <c r="BB12" s="42">
        <f t="shared" si="13"/>
        <v>248</v>
      </c>
      <c r="BC12" s="43">
        <f t="shared" si="14"/>
        <v>235.6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5"/>
        <v>47</v>
      </c>
      <c r="BJ12" s="48">
        <f t="shared" si="16"/>
        <v>188.6</v>
      </c>
      <c r="BK12" s="24">
        <f t="shared" si="17"/>
        <v>90.527999999999992</v>
      </c>
      <c r="BL12" s="48">
        <f t="shared" si="18"/>
        <v>98.072000000000003</v>
      </c>
      <c r="BO12" s="129">
        <f t="shared" si="29"/>
        <v>1722</v>
      </c>
      <c r="BP12" s="129">
        <f t="shared" si="30"/>
        <v>60</v>
      </c>
      <c r="BQ12" s="129">
        <f t="shared" si="31"/>
        <v>725</v>
      </c>
      <c r="BR12" s="129">
        <f t="shared" si="32"/>
        <v>24</v>
      </c>
      <c r="BS12" s="129">
        <f t="shared" si="33"/>
        <v>2447</v>
      </c>
      <c r="BT12" s="129">
        <f t="shared" si="34"/>
        <v>84</v>
      </c>
      <c r="BU12" s="129">
        <f t="shared" si="35"/>
        <v>4.7</v>
      </c>
      <c r="BV12" s="129">
        <f t="shared" si="36"/>
        <v>112.41</v>
      </c>
      <c r="BW12" s="129">
        <f t="shared" si="37"/>
        <v>0</v>
      </c>
      <c r="BX12" s="129">
        <f t="shared" si="38"/>
        <v>112.41</v>
      </c>
      <c r="BY12" s="134">
        <f t="shared" si="39"/>
        <v>112.41</v>
      </c>
      <c r="BZ12" s="129">
        <f t="shared" si="19"/>
        <v>28.41</v>
      </c>
    </row>
    <row r="13" spans="1:78" ht="18.75">
      <c r="A13" s="143">
        <f t="shared" si="20"/>
        <v>42890</v>
      </c>
      <c r="B13" s="137" t="s">
        <v>39</v>
      </c>
      <c r="C13" s="30">
        <v>639</v>
      </c>
      <c r="D13" s="30">
        <v>650</v>
      </c>
      <c r="E13" s="30">
        <v>423</v>
      </c>
      <c r="F13" s="30">
        <v>46</v>
      </c>
      <c r="G13" s="30"/>
      <c r="H13" s="107">
        <v>14</v>
      </c>
      <c r="I13" s="33">
        <f t="shared" si="21"/>
        <v>1712</v>
      </c>
      <c r="J13" s="33">
        <f t="shared" si="22"/>
        <v>60</v>
      </c>
      <c r="K13" s="23">
        <v>344</v>
      </c>
      <c r="L13" s="14">
        <v>360</v>
      </c>
      <c r="M13" s="14">
        <v>230</v>
      </c>
      <c r="N13" s="14"/>
      <c r="O13" s="14">
        <v>11</v>
      </c>
      <c r="P13" s="14">
        <v>12</v>
      </c>
      <c r="Q13" s="14">
        <v>8</v>
      </c>
      <c r="R13" s="34"/>
      <c r="S13" s="33">
        <f t="shared" si="23"/>
        <v>934</v>
      </c>
      <c r="T13" s="33">
        <f t="shared" si="24"/>
        <v>31</v>
      </c>
      <c r="U13" s="35">
        <f t="shared" si="25"/>
        <v>91</v>
      </c>
      <c r="V13" s="37">
        <v>5.01</v>
      </c>
      <c r="W13" s="23">
        <v>3.5</v>
      </c>
      <c r="X13" s="38">
        <v>8.5</v>
      </c>
      <c r="Y13" s="38">
        <v>4.0999999999999996</v>
      </c>
      <c r="Z13" s="30">
        <v>4.7</v>
      </c>
      <c r="AA13" s="38">
        <v>2.6</v>
      </c>
      <c r="AB13" s="38"/>
      <c r="AC13" s="38"/>
      <c r="AD13" s="38"/>
      <c r="AE13" s="38"/>
      <c r="AF13" s="38"/>
      <c r="AG13" s="38"/>
      <c r="AH13" s="44">
        <f t="shared" si="8"/>
        <v>0</v>
      </c>
      <c r="AI13" s="53">
        <v>45</v>
      </c>
      <c r="AJ13" s="15">
        <f t="shared" ref="AJ13:AJ65" si="41">AH13+AI13</f>
        <v>45</v>
      </c>
      <c r="AK13" s="51">
        <f t="shared" si="26"/>
        <v>113.31</v>
      </c>
      <c r="AL13" s="96">
        <f t="shared" si="27"/>
        <v>119.41</v>
      </c>
      <c r="AM13" s="16">
        <f t="shared" si="40"/>
        <v>74.41</v>
      </c>
      <c r="AN13" s="50"/>
      <c r="AO13" s="46"/>
      <c r="AP13" s="17">
        <f t="shared" si="28"/>
        <v>119.41</v>
      </c>
      <c r="AQ13" s="18">
        <f t="shared" si="9"/>
        <v>22.217999999999989</v>
      </c>
      <c r="AR13" s="40"/>
      <c r="AS13" s="19">
        <f t="shared" si="10"/>
        <v>45</v>
      </c>
      <c r="AT13" s="20">
        <f t="shared" si="11"/>
        <v>90.527999999999992</v>
      </c>
      <c r="AU13" s="21">
        <f t="shared" si="12"/>
        <v>135.52799999999999</v>
      </c>
      <c r="AV13" s="47"/>
      <c r="AW13" s="19">
        <v>0</v>
      </c>
      <c r="AX13" s="20">
        <v>200</v>
      </c>
      <c r="AY13" s="20">
        <v>0</v>
      </c>
      <c r="AZ13" s="20">
        <v>30</v>
      </c>
      <c r="BA13" s="20">
        <v>18</v>
      </c>
      <c r="BB13" s="42">
        <f t="shared" si="13"/>
        <v>248</v>
      </c>
      <c r="BC13" s="43">
        <f t="shared" si="14"/>
        <v>235.6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5"/>
        <v>47</v>
      </c>
      <c r="BJ13" s="48">
        <f t="shared" si="16"/>
        <v>188.6</v>
      </c>
      <c r="BK13" s="24">
        <f t="shared" si="17"/>
        <v>90.527999999999992</v>
      </c>
      <c r="BL13" s="48">
        <f t="shared" si="18"/>
        <v>98.072000000000003</v>
      </c>
      <c r="BO13" s="129">
        <f t="shared" si="29"/>
        <v>1712</v>
      </c>
      <c r="BP13" s="129">
        <f t="shared" si="30"/>
        <v>60</v>
      </c>
      <c r="BQ13" s="129">
        <f t="shared" si="31"/>
        <v>704</v>
      </c>
      <c r="BR13" s="129">
        <f t="shared" si="32"/>
        <v>23</v>
      </c>
      <c r="BS13" s="129">
        <f t="shared" si="33"/>
        <v>2416</v>
      </c>
      <c r="BT13" s="129">
        <f t="shared" si="34"/>
        <v>83</v>
      </c>
      <c r="BU13" s="129">
        <f t="shared" si="35"/>
        <v>4.7</v>
      </c>
      <c r="BV13" s="129">
        <f t="shared" si="36"/>
        <v>111.41</v>
      </c>
      <c r="BW13" s="129">
        <f t="shared" si="37"/>
        <v>0</v>
      </c>
      <c r="BX13" s="129">
        <f t="shared" si="38"/>
        <v>111.41</v>
      </c>
      <c r="BY13" s="134">
        <f t="shared" si="39"/>
        <v>111.41</v>
      </c>
      <c r="BZ13" s="129">
        <f t="shared" si="19"/>
        <v>28.41</v>
      </c>
    </row>
    <row r="14" spans="1:78" ht="18.75">
      <c r="A14" s="143">
        <f t="shared" si="20"/>
        <v>42890</v>
      </c>
      <c r="B14" s="138" t="s">
        <v>8</v>
      </c>
      <c r="C14" s="30">
        <v>631</v>
      </c>
      <c r="D14" s="30">
        <v>647</v>
      </c>
      <c r="E14" s="30">
        <v>420</v>
      </c>
      <c r="F14" s="30">
        <v>45</v>
      </c>
      <c r="G14" s="30"/>
      <c r="H14" s="107">
        <v>14</v>
      </c>
      <c r="I14" s="33">
        <f t="shared" si="21"/>
        <v>1698</v>
      </c>
      <c r="J14" s="33">
        <f t="shared" si="22"/>
        <v>59</v>
      </c>
      <c r="K14" s="23">
        <v>342</v>
      </c>
      <c r="L14" s="14">
        <v>364</v>
      </c>
      <c r="M14" s="14">
        <v>230</v>
      </c>
      <c r="N14" s="14"/>
      <c r="O14" s="14">
        <v>11</v>
      </c>
      <c r="P14" s="14">
        <v>12</v>
      </c>
      <c r="Q14" s="14">
        <v>8</v>
      </c>
      <c r="R14" s="34"/>
      <c r="S14" s="33">
        <f t="shared" si="23"/>
        <v>936</v>
      </c>
      <c r="T14" s="33">
        <f t="shared" si="24"/>
        <v>31</v>
      </c>
      <c r="U14" s="35">
        <f t="shared" si="25"/>
        <v>90</v>
      </c>
      <c r="V14" s="37">
        <v>5.01</v>
      </c>
      <c r="W14" s="23">
        <v>3.5</v>
      </c>
      <c r="X14" s="38">
        <v>7</v>
      </c>
      <c r="Y14" s="30">
        <v>4</v>
      </c>
      <c r="Z14" s="30">
        <v>5.6</v>
      </c>
      <c r="AA14" s="38">
        <v>2.6</v>
      </c>
      <c r="AB14" s="38"/>
      <c r="AC14" s="38"/>
      <c r="AD14" s="38"/>
      <c r="AE14" s="38"/>
      <c r="AF14" s="38"/>
      <c r="AG14" s="38"/>
      <c r="AH14" s="44">
        <f t="shared" si="8"/>
        <v>0</v>
      </c>
      <c r="AI14" s="53">
        <v>45</v>
      </c>
      <c r="AJ14" s="15">
        <f t="shared" si="41"/>
        <v>45</v>
      </c>
      <c r="AK14" s="51">
        <f t="shared" si="26"/>
        <v>111.61</v>
      </c>
      <c r="AL14" s="96">
        <f t="shared" si="27"/>
        <v>117.71</v>
      </c>
      <c r="AM14" s="16">
        <f t="shared" si="40"/>
        <v>72.709999999999994</v>
      </c>
      <c r="AN14" s="50"/>
      <c r="AO14" s="46"/>
      <c r="AP14" s="17">
        <f t="shared" si="28"/>
        <v>117.71</v>
      </c>
      <c r="AQ14" s="18">
        <f t="shared" si="9"/>
        <v>23.917999999999992</v>
      </c>
      <c r="AR14" s="40"/>
      <c r="AS14" s="19">
        <f t="shared" si="10"/>
        <v>45</v>
      </c>
      <c r="AT14" s="20">
        <f t="shared" si="11"/>
        <v>90.527999999999992</v>
      </c>
      <c r="AU14" s="21">
        <f t="shared" si="12"/>
        <v>135.52799999999999</v>
      </c>
      <c r="AV14" s="47"/>
      <c r="AW14" s="19">
        <v>0</v>
      </c>
      <c r="AX14" s="20">
        <v>200</v>
      </c>
      <c r="AY14" s="20">
        <v>0</v>
      </c>
      <c r="AZ14" s="20">
        <v>30</v>
      </c>
      <c r="BA14" s="20">
        <v>18</v>
      </c>
      <c r="BB14" s="42">
        <f t="shared" si="13"/>
        <v>248</v>
      </c>
      <c r="BC14" s="43">
        <f t="shared" si="14"/>
        <v>235.6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5"/>
        <v>47</v>
      </c>
      <c r="BJ14" s="48">
        <f t="shared" si="16"/>
        <v>188.6</v>
      </c>
      <c r="BK14" s="24">
        <f t="shared" si="17"/>
        <v>90.527999999999992</v>
      </c>
      <c r="BL14" s="48">
        <f t="shared" si="18"/>
        <v>98.072000000000003</v>
      </c>
      <c r="BO14" s="129">
        <f t="shared" si="29"/>
        <v>1698</v>
      </c>
      <c r="BP14" s="129">
        <f t="shared" si="30"/>
        <v>59</v>
      </c>
      <c r="BQ14" s="129">
        <f t="shared" si="31"/>
        <v>706</v>
      </c>
      <c r="BR14" s="129">
        <f t="shared" si="32"/>
        <v>23</v>
      </c>
      <c r="BS14" s="129">
        <f t="shared" si="33"/>
        <v>2404</v>
      </c>
      <c r="BT14" s="129">
        <f t="shared" si="34"/>
        <v>82</v>
      </c>
      <c r="BU14" s="129">
        <f t="shared" si="35"/>
        <v>5.6</v>
      </c>
      <c r="BV14" s="129">
        <f t="shared" si="36"/>
        <v>109.71</v>
      </c>
      <c r="BW14" s="129">
        <f t="shared" si="37"/>
        <v>0</v>
      </c>
      <c r="BX14" s="129">
        <f t="shared" si="38"/>
        <v>109.71</v>
      </c>
      <c r="BY14" s="134">
        <f t="shared" si="39"/>
        <v>109.71</v>
      </c>
      <c r="BZ14" s="129">
        <f t="shared" si="19"/>
        <v>27.71</v>
      </c>
    </row>
    <row r="15" spans="1:78" ht="18.75">
      <c r="A15" s="143">
        <f t="shared" si="20"/>
        <v>42890</v>
      </c>
      <c r="B15" s="138" t="s">
        <v>40</v>
      </c>
      <c r="C15" s="30">
        <v>624</v>
      </c>
      <c r="D15" s="30">
        <v>642</v>
      </c>
      <c r="E15" s="30">
        <v>417</v>
      </c>
      <c r="F15" s="30">
        <v>45</v>
      </c>
      <c r="G15" s="30"/>
      <c r="H15" s="107">
        <v>14</v>
      </c>
      <c r="I15" s="33">
        <f t="shared" si="21"/>
        <v>1683</v>
      </c>
      <c r="J15" s="33">
        <f t="shared" si="22"/>
        <v>59</v>
      </c>
      <c r="K15" s="23">
        <v>330</v>
      </c>
      <c r="L15" s="14">
        <v>356</v>
      </c>
      <c r="M15" s="14">
        <v>180</v>
      </c>
      <c r="N15" s="14"/>
      <c r="O15" s="14">
        <v>11</v>
      </c>
      <c r="P15" s="14">
        <v>12</v>
      </c>
      <c r="Q15" s="14">
        <v>6</v>
      </c>
      <c r="R15" s="34"/>
      <c r="S15" s="33">
        <f t="shared" si="23"/>
        <v>866</v>
      </c>
      <c r="T15" s="33">
        <f t="shared" si="24"/>
        <v>29</v>
      </c>
      <c r="U15" s="35">
        <f t="shared" si="25"/>
        <v>88</v>
      </c>
      <c r="V15" s="37">
        <v>5.01</v>
      </c>
      <c r="W15" s="23">
        <v>3.5</v>
      </c>
      <c r="X15" s="38">
        <v>7</v>
      </c>
      <c r="Y15" s="30">
        <v>4</v>
      </c>
      <c r="Z15" s="30">
        <v>5.6</v>
      </c>
      <c r="AA15" s="38">
        <v>2.6</v>
      </c>
      <c r="AB15" s="38"/>
      <c r="AC15" s="38"/>
      <c r="AD15" s="38"/>
      <c r="AE15" s="38"/>
      <c r="AF15" s="38"/>
      <c r="AG15" s="38"/>
      <c r="AH15" s="44">
        <f t="shared" si="8"/>
        <v>0</v>
      </c>
      <c r="AI15" s="53">
        <v>45</v>
      </c>
      <c r="AJ15" s="15">
        <f t="shared" si="41"/>
        <v>45</v>
      </c>
      <c r="AK15" s="51">
        <f t="shared" si="26"/>
        <v>109.61</v>
      </c>
      <c r="AL15" s="96">
        <f t="shared" si="27"/>
        <v>115.71</v>
      </c>
      <c r="AM15" s="16">
        <f t="shared" si="40"/>
        <v>70.709999999999994</v>
      </c>
      <c r="AN15" s="50"/>
      <c r="AO15" s="46"/>
      <c r="AP15" s="17">
        <f t="shared" si="28"/>
        <v>115.71</v>
      </c>
      <c r="AQ15" s="18">
        <f t="shared" si="9"/>
        <v>25.917999999999992</v>
      </c>
      <c r="AR15" s="40"/>
      <c r="AS15" s="19">
        <f t="shared" si="10"/>
        <v>45</v>
      </c>
      <c r="AT15" s="20">
        <f t="shared" si="11"/>
        <v>90.527999999999992</v>
      </c>
      <c r="AU15" s="21">
        <f t="shared" si="12"/>
        <v>135.52799999999999</v>
      </c>
      <c r="AV15" s="47"/>
      <c r="AW15" s="19">
        <v>0</v>
      </c>
      <c r="AX15" s="20">
        <v>200</v>
      </c>
      <c r="AY15" s="20">
        <v>0</v>
      </c>
      <c r="AZ15" s="20">
        <v>30</v>
      </c>
      <c r="BA15" s="20">
        <v>18</v>
      </c>
      <c r="BB15" s="42">
        <f t="shared" si="13"/>
        <v>248</v>
      </c>
      <c r="BC15" s="43">
        <f t="shared" si="14"/>
        <v>235.6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5"/>
        <v>47</v>
      </c>
      <c r="BJ15" s="48">
        <f t="shared" si="16"/>
        <v>188.6</v>
      </c>
      <c r="BK15" s="24">
        <f t="shared" si="17"/>
        <v>90.527999999999992</v>
      </c>
      <c r="BL15" s="48">
        <f t="shared" si="18"/>
        <v>98.072000000000003</v>
      </c>
      <c r="BO15" s="129">
        <f t="shared" si="29"/>
        <v>1683</v>
      </c>
      <c r="BP15" s="129">
        <f t="shared" si="30"/>
        <v>59</v>
      </c>
      <c r="BQ15" s="129">
        <f t="shared" si="31"/>
        <v>686</v>
      </c>
      <c r="BR15" s="129">
        <f t="shared" si="32"/>
        <v>23</v>
      </c>
      <c r="BS15" s="129">
        <f t="shared" si="33"/>
        <v>2369</v>
      </c>
      <c r="BT15" s="129">
        <f t="shared" si="34"/>
        <v>82</v>
      </c>
      <c r="BU15" s="129">
        <f t="shared" si="35"/>
        <v>5.6</v>
      </c>
      <c r="BV15" s="129">
        <f t="shared" si="36"/>
        <v>109.71</v>
      </c>
      <c r="BW15" s="129">
        <f t="shared" si="37"/>
        <v>0</v>
      </c>
      <c r="BX15" s="129">
        <f t="shared" si="38"/>
        <v>109.71</v>
      </c>
      <c r="BY15" s="134">
        <f t="shared" si="39"/>
        <v>109.71</v>
      </c>
      <c r="BZ15" s="129">
        <f t="shared" si="19"/>
        <v>27.71</v>
      </c>
    </row>
    <row r="16" spans="1:78" ht="18.75">
      <c r="A16" s="143">
        <f t="shared" si="20"/>
        <v>42890</v>
      </c>
      <c r="B16" s="138" t="s">
        <v>9</v>
      </c>
      <c r="C16" s="30">
        <v>619</v>
      </c>
      <c r="D16" s="30">
        <v>636</v>
      </c>
      <c r="E16" s="30">
        <v>414</v>
      </c>
      <c r="F16" s="30">
        <v>44</v>
      </c>
      <c r="G16" s="30"/>
      <c r="H16" s="107">
        <v>14</v>
      </c>
      <c r="I16" s="33">
        <f t="shared" si="21"/>
        <v>1669</v>
      </c>
      <c r="J16" s="33">
        <f t="shared" si="22"/>
        <v>58</v>
      </c>
      <c r="K16" s="23">
        <v>332</v>
      </c>
      <c r="L16" s="14">
        <v>355</v>
      </c>
      <c r="M16" s="14">
        <v>180</v>
      </c>
      <c r="N16" s="14"/>
      <c r="O16" s="14">
        <v>11</v>
      </c>
      <c r="P16" s="14">
        <v>12</v>
      </c>
      <c r="Q16" s="14">
        <v>6</v>
      </c>
      <c r="R16" s="34"/>
      <c r="S16" s="33">
        <f t="shared" si="23"/>
        <v>867</v>
      </c>
      <c r="T16" s="33">
        <f t="shared" si="24"/>
        <v>29</v>
      </c>
      <c r="U16" s="35">
        <f t="shared" si="25"/>
        <v>87</v>
      </c>
      <c r="V16" s="37">
        <v>5.01</v>
      </c>
      <c r="W16" s="23">
        <v>3.5</v>
      </c>
      <c r="X16" s="38">
        <v>7</v>
      </c>
      <c r="Y16" s="30">
        <v>4.2</v>
      </c>
      <c r="Z16" s="30">
        <v>5.6</v>
      </c>
      <c r="AA16" s="38">
        <v>2.6</v>
      </c>
      <c r="AB16" s="38"/>
      <c r="AC16" s="38"/>
      <c r="AD16" s="38"/>
      <c r="AE16" s="38"/>
      <c r="AF16" s="38"/>
      <c r="AG16" s="38"/>
      <c r="AH16" s="44">
        <f t="shared" si="8"/>
        <v>0</v>
      </c>
      <c r="AI16" s="53">
        <v>45</v>
      </c>
      <c r="AJ16" s="15">
        <f t="shared" si="41"/>
        <v>45</v>
      </c>
      <c r="AK16" s="51">
        <f t="shared" si="26"/>
        <v>108.81</v>
      </c>
      <c r="AL16" s="96">
        <f t="shared" si="27"/>
        <v>114.91</v>
      </c>
      <c r="AM16" s="16">
        <f t="shared" si="40"/>
        <v>69.91</v>
      </c>
      <c r="AN16" s="50"/>
      <c r="AO16" s="46"/>
      <c r="AP16" s="17">
        <f t="shared" si="28"/>
        <v>114.91</v>
      </c>
      <c r="AQ16" s="18">
        <f t="shared" si="9"/>
        <v>26.717999999999989</v>
      </c>
      <c r="AR16" s="40"/>
      <c r="AS16" s="19">
        <f t="shared" si="10"/>
        <v>45</v>
      </c>
      <c r="AT16" s="20">
        <f t="shared" si="11"/>
        <v>90.527999999999992</v>
      </c>
      <c r="AU16" s="21">
        <f t="shared" si="12"/>
        <v>135.52799999999999</v>
      </c>
      <c r="AV16" s="47"/>
      <c r="AW16" s="19">
        <v>0</v>
      </c>
      <c r="AX16" s="20">
        <v>200</v>
      </c>
      <c r="AY16" s="20">
        <v>0</v>
      </c>
      <c r="AZ16" s="20">
        <v>30</v>
      </c>
      <c r="BA16" s="20">
        <v>18</v>
      </c>
      <c r="BB16" s="42">
        <f t="shared" si="13"/>
        <v>248</v>
      </c>
      <c r="BC16" s="43">
        <f t="shared" si="14"/>
        <v>235.6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5"/>
        <v>47</v>
      </c>
      <c r="BJ16" s="48">
        <f t="shared" si="16"/>
        <v>188.6</v>
      </c>
      <c r="BK16" s="24">
        <f t="shared" si="17"/>
        <v>90.527999999999992</v>
      </c>
      <c r="BL16" s="48">
        <f t="shared" si="18"/>
        <v>98.072000000000003</v>
      </c>
      <c r="BO16" s="129">
        <f t="shared" si="29"/>
        <v>1669</v>
      </c>
      <c r="BP16" s="129">
        <f t="shared" si="30"/>
        <v>58</v>
      </c>
      <c r="BQ16" s="129">
        <f t="shared" si="31"/>
        <v>687</v>
      </c>
      <c r="BR16" s="129">
        <f t="shared" si="32"/>
        <v>23</v>
      </c>
      <c r="BS16" s="129">
        <f t="shared" si="33"/>
        <v>2356</v>
      </c>
      <c r="BT16" s="129">
        <f t="shared" si="34"/>
        <v>81</v>
      </c>
      <c r="BU16" s="129">
        <f t="shared" si="35"/>
        <v>5.6</v>
      </c>
      <c r="BV16" s="129">
        <f t="shared" si="36"/>
        <v>108.91</v>
      </c>
      <c r="BW16" s="129">
        <f t="shared" si="37"/>
        <v>0</v>
      </c>
      <c r="BX16" s="129">
        <f t="shared" si="38"/>
        <v>108.91</v>
      </c>
      <c r="BY16" s="134">
        <f t="shared" si="39"/>
        <v>108.91</v>
      </c>
      <c r="BZ16" s="129">
        <f>V16+W16+X16+Y16+Z16+AA16+AE16+AF16+AG16</f>
        <v>27.910000000000004</v>
      </c>
    </row>
    <row r="17" spans="1:78" ht="18.75">
      <c r="A17" s="143">
        <f t="shared" si="20"/>
        <v>42890</v>
      </c>
      <c r="B17" s="138" t="s">
        <v>41</v>
      </c>
      <c r="C17" s="30">
        <v>615</v>
      </c>
      <c r="D17" s="30">
        <v>630</v>
      </c>
      <c r="E17" s="30">
        <v>412</v>
      </c>
      <c r="F17" s="30">
        <v>43</v>
      </c>
      <c r="G17" s="30"/>
      <c r="H17" s="107">
        <v>14</v>
      </c>
      <c r="I17" s="33">
        <f t="shared" si="21"/>
        <v>1657</v>
      </c>
      <c r="J17" s="33">
        <f t="shared" si="22"/>
        <v>57</v>
      </c>
      <c r="K17" s="23">
        <v>333</v>
      </c>
      <c r="L17" s="14">
        <v>353</v>
      </c>
      <c r="M17" s="14">
        <v>180</v>
      </c>
      <c r="N17" s="14"/>
      <c r="O17" s="14">
        <v>11</v>
      </c>
      <c r="P17" s="14">
        <v>12</v>
      </c>
      <c r="Q17" s="14">
        <v>6</v>
      </c>
      <c r="R17" s="34"/>
      <c r="S17" s="33">
        <f t="shared" si="23"/>
        <v>866</v>
      </c>
      <c r="T17" s="33">
        <f t="shared" si="24"/>
        <v>29</v>
      </c>
      <c r="U17" s="35">
        <f t="shared" si="25"/>
        <v>86</v>
      </c>
      <c r="V17" s="37">
        <v>5.01</v>
      </c>
      <c r="W17" s="23">
        <v>3.5</v>
      </c>
      <c r="X17" s="38">
        <v>7</v>
      </c>
      <c r="Y17" s="30">
        <v>4.2</v>
      </c>
      <c r="Z17" s="30">
        <v>5.6</v>
      </c>
      <c r="AA17" s="38">
        <v>2.6</v>
      </c>
      <c r="AB17" s="38"/>
      <c r="AC17" s="38"/>
      <c r="AD17" s="38"/>
      <c r="AE17" s="38"/>
      <c r="AF17" s="38"/>
      <c r="AG17" s="38"/>
      <c r="AH17" s="44">
        <f t="shared" si="8"/>
        <v>0</v>
      </c>
      <c r="AI17" s="53">
        <v>45</v>
      </c>
      <c r="AJ17" s="15">
        <f t="shared" si="41"/>
        <v>45</v>
      </c>
      <c r="AK17" s="51">
        <f t="shared" si="26"/>
        <v>107.81</v>
      </c>
      <c r="AL17" s="96">
        <f t="shared" si="27"/>
        <v>113.91</v>
      </c>
      <c r="AM17" s="16">
        <f t="shared" si="40"/>
        <v>68.91</v>
      </c>
      <c r="AN17" s="50"/>
      <c r="AO17" s="46"/>
      <c r="AP17" s="17">
        <f t="shared" si="28"/>
        <v>113.91</v>
      </c>
      <c r="AQ17" s="18">
        <f t="shared" si="9"/>
        <v>27.717999999999989</v>
      </c>
      <c r="AR17" s="40"/>
      <c r="AS17" s="19">
        <f t="shared" si="10"/>
        <v>45</v>
      </c>
      <c r="AT17" s="20">
        <f t="shared" si="11"/>
        <v>90.527999999999992</v>
      </c>
      <c r="AU17" s="21">
        <f t="shared" si="12"/>
        <v>135.52799999999999</v>
      </c>
      <c r="AV17" s="47"/>
      <c r="AW17" s="19">
        <v>0</v>
      </c>
      <c r="AX17" s="20">
        <v>200</v>
      </c>
      <c r="AY17" s="20">
        <v>0</v>
      </c>
      <c r="AZ17" s="20">
        <v>30</v>
      </c>
      <c r="BA17" s="20">
        <v>18</v>
      </c>
      <c r="BB17" s="42">
        <f t="shared" si="13"/>
        <v>248</v>
      </c>
      <c r="BC17" s="43">
        <f t="shared" si="14"/>
        <v>235.6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5"/>
        <v>47</v>
      </c>
      <c r="BJ17" s="48">
        <f t="shared" si="16"/>
        <v>188.6</v>
      </c>
      <c r="BK17" s="24">
        <f t="shared" si="17"/>
        <v>90.527999999999992</v>
      </c>
      <c r="BL17" s="48">
        <f t="shared" si="18"/>
        <v>98.072000000000003</v>
      </c>
      <c r="BO17" s="129">
        <f t="shared" si="29"/>
        <v>1657</v>
      </c>
      <c r="BP17" s="129">
        <f t="shared" si="30"/>
        <v>57</v>
      </c>
      <c r="BQ17" s="129">
        <f t="shared" si="31"/>
        <v>686</v>
      </c>
      <c r="BR17" s="129">
        <f t="shared" si="32"/>
        <v>23</v>
      </c>
      <c r="BS17" s="129">
        <f t="shared" si="33"/>
        <v>2343</v>
      </c>
      <c r="BT17" s="129">
        <f t="shared" si="34"/>
        <v>80</v>
      </c>
      <c r="BU17" s="129">
        <f t="shared" si="35"/>
        <v>5.6</v>
      </c>
      <c r="BV17" s="129">
        <f t="shared" si="36"/>
        <v>107.91</v>
      </c>
      <c r="BW17" s="129">
        <f t="shared" si="37"/>
        <v>0</v>
      </c>
      <c r="BX17" s="129">
        <f t="shared" si="38"/>
        <v>107.91</v>
      </c>
      <c r="BY17" s="134">
        <f t="shared" si="39"/>
        <v>107.91</v>
      </c>
      <c r="BZ17" s="129">
        <f>V17+W17+X17+Y17+Z17+AA17+AE17+AF17+AG17</f>
        <v>27.910000000000004</v>
      </c>
    </row>
    <row r="18" spans="1:78" ht="18.75">
      <c r="A18" s="143">
        <f t="shared" si="20"/>
        <v>42890</v>
      </c>
      <c r="B18" s="138" t="s">
        <v>10</v>
      </c>
      <c r="C18" s="30">
        <v>615</v>
      </c>
      <c r="D18" s="30">
        <v>627</v>
      </c>
      <c r="E18" s="30">
        <v>405</v>
      </c>
      <c r="F18" s="30">
        <v>43</v>
      </c>
      <c r="G18" s="30"/>
      <c r="H18" s="23">
        <v>13</v>
      </c>
      <c r="I18" s="33">
        <f t="shared" si="21"/>
        <v>1647</v>
      </c>
      <c r="J18" s="33">
        <f t="shared" si="22"/>
        <v>56</v>
      </c>
      <c r="K18" s="23">
        <v>330</v>
      </c>
      <c r="L18" s="14">
        <v>341</v>
      </c>
      <c r="M18" s="14">
        <v>50</v>
      </c>
      <c r="N18" s="14"/>
      <c r="O18" s="14">
        <v>11</v>
      </c>
      <c r="P18" s="14">
        <v>11</v>
      </c>
      <c r="Q18" s="14">
        <v>2</v>
      </c>
      <c r="R18" s="34"/>
      <c r="S18" s="33">
        <f t="shared" si="23"/>
        <v>721</v>
      </c>
      <c r="T18" s="33">
        <f t="shared" si="24"/>
        <v>24</v>
      </c>
      <c r="U18" s="35">
        <f t="shared" si="25"/>
        <v>80</v>
      </c>
      <c r="V18" s="37">
        <v>5.01</v>
      </c>
      <c r="W18" s="23">
        <v>3.5</v>
      </c>
      <c r="X18" s="38">
        <v>7</v>
      </c>
      <c r="Y18" s="30">
        <v>4.4000000000000004</v>
      </c>
      <c r="Z18" s="30">
        <v>5.5</v>
      </c>
      <c r="AA18" s="38">
        <v>2.6</v>
      </c>
      <c r="AB18" s="38"/>
      <c r="AC18" s="38"/>
      <c r="AD18" s="38"/>
      <c r="AE18" s="38"/>
      <c r="AF18" s="38"/>
      <c r="AG18" s="38"/>
      <c r="AH18" s="44">
        <f t="shared" si="8"/>
        <v>0</v>
      </c>
      <c r="AI18" s="53">
        <v>30</v>
      </c>
      <c r="AJ18" s="15">
        <f t="shared" si="41"/>
        <v>30</v>
      </c>
      <c r="AK18" s="51">
        <f t="shared" si="26"/>
        <v>101.91000000000001</v>
      </c>
      <c r="AL18" s="96">
        <f t="shared" si="27"/>
        <v>108.01</v>
      </c>
      <c r="AM18" s="16">
        <f t="shared" si="40"/>
        <v>78.010000000000005</v>
      </c>
      <c r="AN18" s="50"/>
      <c r="AO18" s="46"/>
      <c r="AP18" s="17">
        <f t="shared" si="28"/>
        <v>108.01</v>
      </c>
      <c r="AQ18" s="18">
        <f t="shared" si="9"/>
        <v>18.617999999999981</v>
      </c>
      <c r="AR18" s="40"/>
      <c r="AS18" s="19">
        <f t="shared" si="10"/>
        <v>30</v>
      </c>
      <c r="AT18" s="20">
        <f t="shared" si="11"/>
        <v>90.527999999999992</v>
      </c>
      <c r="AU18" s="21">
        <f t="shared" si="12"/>
        <v>120.52799999999999</v>
      </c>
      <c r="AV18" s="47"/>
      <c r="AW18" s="19">
        <v>0</v>
      </c>
      <c r="AX18" s="20">
        <v>200</v>
      </c>
      <c r="AY18" s="20">
        <v>0</v>
      </c>
      <c r="AZ18" s="20">
        <v>30</v>
      </c>
      <c r="BA18" s="20">
        <v>18</v>
      </c>
      <c r="BB18" s="42">
        <f t="shared" si="13"/>
        <v>248</v>
      </c>
      <c r="BC18" s="43">
        <f t="shared" si="14"/>
        <v>235.6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5"/>
        <v>47</v>
      </c>
      <c r="BJ18" s="48">
        <f t="shared" si="16"/>
        <v>188.6</v>
      </c>
      <c r="BK18" s="24">
        <f t="shared" si="17"/>
        <v>90.527999999999992</v>
      </c>
      <c r="BL18" s="48">
        <f t="shared" si="18"/>
        <v>98.072000000000003</v>
      </c>
      <c r="BO18" s="129">
        <f t="shared" si="29"/>
        <v>1647</v>
      </c>
      <c r="BP18" s="129">
        <f t="shared" si="30"/>
        <v>56</v>
      </c>
      <c r="BQ18" s="129">
        <f t="shared" si="31"/>
        <v>671</v>
      </c>
      <c r="BR18" s="129">
        <f t="shared" si="32"/>
        <v>22</v>
      </c>
      <c r="BS18" s="129">
        <f t="shared" si="33"/>
        <v>2318</v>
      </c>
      <c r="BT18" s="129">
        <f t="shared" si="34"/>
        <v>78</v>
      </c>
      <c r="BU18" s="129">
        <f t="shared" si="35"/>
        <v>5.5</v>
      </c>
      <c r="BV18" s="129">
        <f t="shared" si="36"/>
        <v>106.01</v>
      </c>
      <c r="BW18" s="129">
        <f t="shared" si="37"/>
        <v>0</v>
      </c>
      <c r="BX18" s="129">
        <f t="shared" si="38"/>
        <v>106.01</v>
      </c>
      <c r="BY18" s="134">
        <f t="shared" si="39"/>
        <v>106.01</v>
      </c>
      <c r="BZ18" s="129">
        <f t="shared" ref="BZ18:BZ65" si="42">V18+W18+X18+Y18+Z18+AA18+AB9+AE18+AF18+AG18</f>
        <v>28.01</v>
      </c>
    </row>
    <row r="19" spans="1:78" ht="18.75">
      <c r="A19" s="143">
        <f t="shared" si="20"/>
        <v>42890</v>
      </c>
      <c r="B19" s="138" t="s">
        <v>42</v>
      </c>
      <c r="C19" s="30">
        <v>616</v>
      </c>
      <c r="D19" s="30">
        <v>640</v>
      </c>
      <c r="E19" s="30">
        <v>415</v>
      </c>
      <c r="F19" s="30">
        <v>43</v>
      </c>
      <c r="G19" s="30"/>
      <c r="H19" s="23">
        <v>14</v>
      </c>
      <c r="I19" s="33">
        <f t="shared" si="21"/>
        <v>1671</v>
      </c>
      <c r="J19" s="33">
        <f t="shared" si="22"/>
        <v>57</v>
      </c>
      <c r="K19" s="23">
        <v>330</v>
      </c>
      <c r="L19" s="14">
        <v>333</v>
      </c>
      <c r="M19" s="14">
        <v>50</v>
      </c>
      <c r="N19" s="14"/>
      <c r="O19" s="14">
        <v>11</v>
      </c>
      <c r="P19" s="14">
        <v>11</v>
      </c>
      <c r="Q19" s="14">
        <v>2</v>
      </c>
      <c r="R19" s="34"/>
      <c r="S19" s="33">
        <f t="shared" si="23"/>
        <v>713</v>
      </c>
      <c r="T19" s="33">
        <f t="shared" si="24"/>
        <v>24</v>
      </c>
      <c r="U19" s="35">
        <f t="shared" si="25"/>
        <v>81</v>
      </c>
      <c r="V19" s="37">
        <v>5.01</v>
      </c>
      <c r="W19" s="23">
        <v>3.5</v>
      </c>
      <c r="X19" s="38">
        <v>6.8</v>
      </c>
      <c r="Y19" s="30">
        <v>4.4000000000000004</v>
      </c>
      <c r="Z19" s="30">
        <v>5.5</v>
      </c>
      <c r="AA19" s="38">
        <v>2.6</v>
      </c>
      <c r="AB19" s="38"/>
      <c r="AC19" s="38"/>
      <c r="AD19" s="38"/>
      <c r="AE19" s="38"/>
      <c r="AF19" s="38"/>
      <c r="AG19" s="38"/>
      <c r="AH19" s="44">
        <f t="shared" si="8"/>
        <v>0</v>
      </c>
      <c r="AI19" s="53">
        <v>30</v>
      </c>
      <c r="AJ19" s="15">
        <f t="shared" si="41"/>
        <v>30</v>
      </c>
      <c r="AK19" s="51">
        <f t="shared" si="26"/>
        <v>102.71000000000001</v>
      </c>
      <c r="AL19" s="96">
        <f t="shared" si="27"/>
        <v>108.81</v>
      </c>
      <c r="AM19" s="16">
        <f t="shared" si="40"/>
        <v>78.81</v>
      </c>
      <c r="AN19" s="50"/>
      <c r="AO19" s="46"/>
      <c r="AP19" s="17">
        <f t="shared" si="28"/>
        <v>108.81</v>
      </c>
      <c r="AQ19" s="18">
        <f t="shared" si="9"/>
        <v>17.817999999999984</v>
      </c>
      <c r="AR19" s="40"/>
      <c r="AS19" s="19">
        <f t="shared" si="10"/>
        <v>30</v>
      </c>
      <c r="AT19" s="20">
        <f t="shared" si="11"/>
        <v>90.527999999999992</v>
      </c>
      <c r="AU19" s="21">
        <f t="shared" si="12"/>
        <v>120.52799999999999</v>
      </c>
      <c r="AV19" s="47"/>
      <c r="AW19" s="19">
        <v>0</v>
      </c>
      <c r="AX19" s="20">
        <v>200</v>
      </c>
      <c r="AY19" s="20">
        <v>0</v>
      </c>
      <c r="AZ19" s="20">
        <v>30</v>
      </c>
      <c r="BA19" s="20">
        <v>18</v>
      </c>
      <c r="BB19" s="42">
        <f t="shared" si="13"/>
        <v>248</v>
      </c>
      <c r="BC19" s="43">
        <f t="shared" si="14"/>
        <v>235.6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5"/>
        <v>47</v>
      </c>
      <c r="BJ19" s="48">
        <f t="shared" si="16"/>
        <v>188.6</v>
      </c>
      <c r="BK19" s="24">
        <f t="shared" si="17"/>
        <v>90.527999999999992</v>
      </c>
      <c r="BL19" s="48">
        <f t="shared" si="18"/>
        <v>98.072000000000003</v>
      </c>
      <c r="BO19" s="129">
        <f t="shared" si="29"/>
        <v>1671</v>
      </c>
      <c r="BP19" s="129">
        <f t="shared" si="30"/>
        <v>57</v>
      </c>
      <c r="BQ19" s="129">
        <f t="shared" si="31"/>
        <v>663</v>
      </c>
      <c r="BR19" s="129">
        <f t="shared" si="32"/>
        <v>22</v>
      </c>
      <c r="BS19" s="129">
        <f t="shared" si="33"/>
        <v>2334</v>
      </c>
      <c r="BT19" s="129">
        <f t="shared" si="34"/>
        <v>79</v>
      </c>
      <c r="BU19" s="129">
        <f t="shared" si="35"/>
        <v>5.5</v>
      </c>
      <c r="BV19" s="129">
        <f t="shared" si="36"/>
        <v>106.81</v>
      </c>
      <c r="BW19" s="129">
        <f t="shared" si="37"/>
        <v>0</v>
      </c>
      <c r="BX19" s="129">
        <f t="shared" si="38"/>
        <v>106.81</v>
      </c>
      <c r="BY19" s="134">
        <f t="shared" si="39"/>
        <v>106.81</v>
      </c>
      <c r="BZ19" s="129">
        <f t="shared" si="42"/>
        <v>27.810000000000002</v>
      </c>
    </row>
    <row r="20" spans="1:78" ht="18.75">
      <c r="A20" s="143">
        <f t="shared" si="20"/>
        <v>42890</v>
      </c>
      <c r="B20" s="138" t="s">
        <v>11</v>
      </c>
      <c r="C20" s="30">
        <v>617</v>
      </c>
      <c r="D20" s="30">
        <v>635</v>
      </c>
      <c r="E20" s="30">
        <v>410</v>
      </c>
      <c r="F20" s="30">
        <v>43</v>
      </c>
      <c r="G20" s="30"/>
      <c r="H20" s="23">
        <v>13</v>
      </c>
      <c r="I20" s="33">
        <f t="shared" si="21"/>
        <v>1662</v>
      </c>
      <c r="J20" s="33">
        <f t="shared" si="22"/>
        <v>56</v>
      </c>
      <c r="K20" s="23">
        <v>334</v>
      </c>
      <c r="L20" s="14">
        <v>333</v>
      </c>
      <c r="M20" s="14">
        <v>60</v>
      </c>
      <c r="N20" s="14"/>
      <c r="O20" s="14">
        <v>11</v>
      </c>
      <c r="P20" s="14">
        <v>11</v>
      </c>
      <c r="Q20" s="14">
        <v>2</v>
      </c>
      <c r="R20" s="34"/>
      <c r="S20" s="33">
        <f t="shared" si="23"/>
        <v>727</v>
      </c>
      <c r="T20" s="33">
        <f t="shared" si="24"/>
        <v>24</v>
      </c>
      <c r="U20" s="35">
        <f t="shared" si="25"/>
        <v>80</v>
      </c>
      <c r="V20" s="37">
        <v>5.01</v>
      </c>
      <c r="W20" s="23">
        <v>3.5</v>
      </c>
      <c r="X20" s="38">
        <v>6.8</v>
      </c>
      <c r="Y20" s="30">
        <v>4.0999999999999996</v>
      </c>
      <c r="Z20" s="30">
        <v>5.6</v>
      </c>
      <c r="AA20" s="38">
        <v>2.6</v>
      </c>
      <c r="AB20" s="38"/>
      <c r="AC20" s="38"/>
      <c r="AD20" s="38"/>
      <c r="AE20" s="38"/>
      <c r="AF20" s="38"/>
      <c r="AG20" s="38"/>
      <c r="AH20" s="44">
        <f t="shared" si="8"/>
        <v>0</v>
      </c>
      <c r="AI20" s="53">
        <v>30</v>
      </c>
      <c r="AJ20" s="15">
        <f t="shared" si="41"/>
        <v>30</v>
      </c>
      <c r="AK20" s="51">
        <f t="shared" si="26"/>
        <v>101.50999999999999</v>
      </c>
      <c r="AL20" s="96">
        <f t="shared" si="27"/>
        <v>107.60999999999999</v>
      </c>
      <c r="AM20" s="16">
        <f t="shared" si="40"/>
        <v>77.609999999999985</v>
      </c>
      <c r="AN20" s="50"/>
      <c r="AO20" s="46"/>
      <c r="AP20" s="17">
        <f t="shared" si="28"/>
        <v>107.60999999999999</v>
      </c>
      <c r="AQ20" s="18">
        <f t="shared" si="9"/>
        <v>19.018000000000001</v>
      </c>
      <c r="AR20" s="40"/>
      <c r="AS20" s="19">
        <f t="shared" si="10"/>
        <v>30</v>
      </c>
      <c r="AT20" s="20">
        <f t="shared" si="11"/>
        <v>90.527999999999992</v>
      </c>
      <c r="AU20" s="21">
        <f t="shared" si="12"/>
        <v>120.52799999999999</v>
      </c>
      <c r="AV20" s="47"/>
      <c r="AW20" s="19">
        <v>0</v>
      </c>
      <c r="AX20" s="20">
        <v>200</v>
      </c>
      <c r="AY20" s="20">
        <v>0</v>
      </c>
      <c r="AZ20" s="20">
        <v>30</v>
      </c>
      <c r="BA20" s="20">
        <v>18</v>
      </c>
      <c r="BB20" s="42">
        <f t="shared" si="13"/>
        <v>248</v>
      </c>
      <c r="BC20" s="43">
        <f t="shared" si="14"/>
        <v>235.6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5"/>
        <v>47</v>
      </c>
      <c r="BJ20" s="48">
        <f t="shared" si="16"/>
        <v>188.6</v>
      </c>
      <c r="BK20" s="24">
        <f t="shared" si="17"/>
        <v>90.527999999999992</v>
      </c>
      <c r="BL20" s="48">
        <f t="shared" si="18"/>
        <v>98.072000000000003</v>
      </c>
      <c r="BO20" s="129">
        <f t="shared" si="29"/>
        <v>1662</v>
      </c>
      <c r="BP20" s="129">
        <f t="shared" si="30"/>
        <v>56</v>
      </c>
      <c r="BQ20" s="129">
        <f t="shared" si="31"/>
        <v>667</v>
      </c>
      <c r="BR20" s="129">
        <f t="shared" si="32"/>
        <v>22</v>
      </c>
      <c r="BS20" s="129">
        <f t="shared" si="33"/>
        <v>2329</v>
      </c>
      <c r="BT20" s="129">
        <f t="shared" si="34"/>
        <v>78</v>
      </c>
      <c r="BU20" s="129">
        <f t="shared" si="35"/>
        <v>5.6</v>
      </c>
      <c r="BV20" s="129">
        <f t="shared" si="36"/>
        <v>105.60999999999999</v>
      </c>
      <c r="BW20" s="129">
        <f t="shared" si="37"/>
        <v>0</v>
      </c>
      <c r="BX20" s="129">
        <f t="shared" si="38"/>
        <v>105.60999999999999</v>
      </c>
      <c r="BY20" s="134">
        <f t="shared" si="39"/>
        <v>105.60999999999999</v>
      </c>
      <c r="BZ20" s="129">
        <f t="shared" si="42"/>
        <v>27.61</v>
      </c>
    </row>
    <row r="21" spans="1:78" ht="18.75">
      <c r="A21" s="143">
        <f t="shared" si="20"/>
        <v>42890</v>
      </c>
      <c r="B21" s="138" t="s">
        <v>43</v>
      </c>
      <c r="C21" s="30">
        <v>608</v>
      </c>
      <c r="D21" s="30">
        <v>622</v>
      </c>
      <c r="E21" s="30">
        <v>420</v>
      </c>
      <c r="F21" s="30">
        <v>43</v>
      </c>
      <c r="G21" s="30"/>
      <c r="H21" s="23">
        <v>14</v>
      </c>
      <c r="I21" s="33">
        <f t="shared" si="21"/>
        <v>1650</v>
      </c>
      <c r="J21" s="33">
        <f t="shared" si="22"/>
        <v>57</v>
      </c>
      <c r="K21" s="23">
        <v>330</v>
      </c>
      <c r="L21" s="14">
        <v>311</v>
      </c>
      <c r="M21" s="14">
        <v>50</v>
      </c>
      <c r="N21" s="14"/>
      <c r="O21" s="14">
        <v>11</v>
      </c>
      <c r="P21" s="14">
        <v>10</v>
      </c>
      <c r="Q21" s="14">
        <v>2</v>
      </c>
      <c r="R21" s="34"/>
      <c r="S21" s="33">
        <f t="shared" si="23"/>
        <v>691</v>
      </c>
      <c r="T21" s="33">
        <f t="shared" si="24"/>
        <v>23</v>
      </c>
      <c r="U21" s="35">
        <f t="shared" si="25"/>
        <v>80</v>
      </c>
      <c r="V21" s="37">
        <v>5.01</v>
      </c>
      <c r="W21" s="23">
        <v>3.5</v>
      </c>
      <c r="X21" s="38">
        <v>7</v>
      </c>
      <c r="Y21" s="30">
        <v>4.0999999999999996</v>
      </c>
      <c r="Z21" s="30">
        <v>5.6</v>
      </c>
      <c r="AA21" s="38">
        <v>2.6</v>
      </c>
      <c r="AB21" s="38"/>
      <c r="AC21" s="38"/>
      <c r="AD21" s="38"/>
      <c r="AE21" s="38"/>
      <c r="AF21" s="38"/>
      <c r="AG21" s="38"/>
      <c r="AH21" s="44">
        <f t="shared" si="8"/>
        <v>0</v>
      </c>
      <c r="AI21" s="53">
        <v>30</v>
      </c>
      <c r="AJ21" s="15">
        <f t="shared" si="41"/>
        <v>30</v>
      </c>
      <c r="AK21" s="51">
        <f t="shared" si="26"/>
        <v>101.71</v>
      </c>
      <c r="AL21" s="96">
        <f t="shared" si="27"/>
        <v>107.80999999999999</v>
      </c>
      <c r="AM21" s="16">
        <f t="shared" si="40"/>
        <v>77.809999999999988</v>
      </c>
      <c r="AN21" s="50"/>
      <c r="AO21" s="46"/>
      <c r="AP21" s="17">
        <f t="shared" si="28"/>
        <v>107.80999999999999</v>
      </c>
      <c r="AQ21" s="18">
        <f t="shared" si="9"/>
        <v>18.817999999999998</v>
      </c>
      <c r="AR21" s="40"/>
      <c r="AS21" s="19">
        <f t="shared" si="10"/>
        <v>30</v>
      </c>
      <c r="AT21" s="20">
        <f t="shared" si="11"/>
        <v>90.527999999999992</v>
      </c>
      <c r="AU21" s="21">
        <f t="shared" si="12"/>
        <v>120.52799999999999</v>
      </c>
      <c r="AV21" s="47"/>
      <c r="AW21" s="19">
        <v>0</v>
      </c>
      <c r="AX21" s="20">
        <v>200</v>
      </c>
      <c r="AY21" s="20">
        <v>0</v>
      </c>
      <c r="AZ21" s="20">
        <v>30</v>
      </c>
      <c r="BA21" s="20">
        <v>18</v>
      </c>
      <c r="BB21" s="42">
        <f t="shared" si="13"/>
        <v>248</v>
      </c>
      <c r="BC21" s="43">
        <f t="shared" si="14"/>
        <v>235.6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5"/>
        <v>47</v>
      </c>
      <c r="BJ21" s="48">
        <f t="shared" si="16"/>
        <v>188.6</v>
      </c>
      <c r="BK21" s="24">
        <f t="shared" si="17"/>
        <v>90.527999999999992</v>
      </c>
      <c r="BL21" s="48">
        <f t="shared" si="18"/>
        <v>98.072000000000003</v>
      </c>
      <c r="BO21" s="129">
        <f t="shared" si="29"/>
        <v>1650</v>
      </c>
      <c r="BP21" s="129">
        <f t="shared" si="30"/>
        <v>57</v>
      </c>
      <c r="BQ21" s="129">
        <f t="shared" si="31"/>
        <v>641</v>
      </c>
      <c r="BR21" s="129">
        <f t="shared" si="32"/>
        <v>21</v>
      </c>
      <c r="BS21" s="129">
        <f t="shared" si="33"/>
        <v>2291</v>
      </c>
      <c r="BT21" s="129">
        <f t="shared" si="34"/>
        <v>78</v>
      </c>
      <c r="BU21" s="129">
        <f t="shared" si="35"/>
        <v>5.6</v>
      </c>
      <c r="BV21" s="129">
        <f t="shared" si="36"/>
        <v>105.80999999999999</v>
      </c>
      <c r="BW21" s="129">
        <f t="shared" si="37"/>
        <v>0</v>
      </c>
      <c r="BX21" s="129">
        <f t="shared" si="38"/>
        <v>105.80999999999999</v>
      </c>
      <c r="BY21" s="134">
        <f t="shared" si="39"/>
        <v>105.80999999999999</v>
      </c>
      <c r="BZ21" s="129">
        <f t="shared" si="42"/>
        <v>27.810000000000002</v>
      </c>
    </row>
    <row r="22" spans="1:78" ht="18.75">
      <c r="A22" s="143">
        <f t="shared" si="20"/>
        <v>42890</v>
      </c>
      <c r="B22" s="138" t="s">
        <v>12</v>
      </c>
      <c r="C22" s="30">
        <v>0</v>
      </c>
      <c r="D22" s="30">
        <v>586</v>
      </c>
      <c r="E22" s="30">
        <v>358</v>
      </c>
      <c r="F22" s="30">
        <v>19</v>
      </c>
      <c r="G22" s="30"/>
      <c r="H22" s="23">
        <v>12</v>
      </c>
      <c r="I22" s="33">
        <f t="shared" si="21"/>
        <v>944</v>
      </c>
      <c r="J22" s="33">
        <f t="shared" si="22"/>
        <v>31</v>
      </c>
      <c r="K22" s="23">
        <v>339</v>
      </c>
      <c r="L22" s="14">
        <v>307</v>
      </c>
      <c r="M22" s="14">
        <v>50</v>
      </c>
      <c r="N22" s="14"/>
      <c r="O22" s="14">
        <v>11</v>
      </c>
      <c r="P22" s="14">
        <v>10</v>
      </c>
      <c r="Q22" s="14">
        <v>2</v>
      </c>
      <c r="R22" s="34"/>
      <c r="S22" s="33">
        <f t="shared" si="23"/>
        <v>696</v>
      </c>
      <c r="T22" s="33">
        <f t="shared" si="24"/>
        <v>23</v>
      </c>
      <c r="U22" s="35">
        <f t="shared" si="25"/>
        <v>54</v>
      </c>
      <c r="V22" s="37">
        <v>4.41</v>
      </c>
      <c r="W22" s="23">
        <v>3.5</v>
      </c>
      <c r="X22" s="38">
        <v>7</v>
      </c>
      <c r="Y22" s="23">
        <v>3.2</v>
      </c>
      <c r="Z22" s="30">
        <v>4.9000000000000004</v>
      </c>
      <c r="AA22" s="38">
        <v>1.9</v>
      </c>
      <c r="AB22" s="38"/>
      <c r="AC22" s="38">
        <v>5.8</v>
      </c>
      <c r="AD22" s="38"/>
      <c r="AE22" s="38"/>
      <c r="AF22" s="38"/>
      <c r="AG22" s="38"/>
      <c r="AH22" s="44">
        <f t="shared" si="8"/>
        <v>5.8</v>
      </c>
      <c r="AI22" s="53">
        <v>30</v>
      </c>
      <c r="AJ22" s="15">
        <f t="shared" si="41"/>
        <v>35.799999999999997</v>
      </c>
      <c r="AK22" s="51">
        <f t="shared" si="26"/>
        <v>79.31</v>
      </c>
      <c r="AL22" s="96">
        <f t="shared" si="27"/>
        <v>84.710000000000008</v>
      </c>
      <c r="AM22" s="16">
        <f t="shared" si="40"/>
        <v>48.910000000000011</v>
      </c>
      <c r="AN22" s="50"/>
      <c r="AO22" s="46"/>
      <c r="AP22" s="17">
        <f t="shared" si="28"/>
        <v>84.710000000000008</v>
      </c>
      <c r="AQ22" s="18">
        <f t="shared" si="9"/>
        <v>47.017999999999986</v>
      </c>
      <c r="AR22" s="40"/>
      <c r="AS22" s="19">
        <f t="shared" si="10"/>
        <v>35.799999999999997</v>
      </c>
      <c r="AT22" s="20">
        <f t="shared" si="11"/>
        <v>90.527999999999992</v>
      </c>
      <c r="AU22" s="21">
        <f t="shared" si="12"/>
        <v>126.32799999999999</v>
      </c>
      <c r="AV22" s="47"/>
      <c r="AW22" s="19">
        <v>0</v>
      </c>
      <c r="AX22" s="20">
        <v>200</v>
      </c>
      <c r="AY22" s="20">
        <v>0</v>
      </c>
      <c r="AZ22" s="20">
        <v>30</v>
      </c>
      <c r="BA22" s="20">
        <v>18</v>
      </c>
      <c r="BB22" s="42">
        <f t="shared" si="13"/>
        <v>248</v>
      </c>
      <c r="BC22" s="43">
        <f t="shared" si="14"/>
        <v>235.6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5"/>
        <v>47</v>
      </c>
      <c r="BJ22" s="48">
        <f t="shared" si="16"/>
        <v>188.6</v>
      </c>
      <c r="BK22" s="24">
        <f t="shared" si="17"/>
        <v>90.527999999999992</v>
      </c>
      <c r="BL22" s="48">
        <f t="shared" si="18"/>
        <v>98.072000000000003</v>
      </c>
      <c r="BO22" s="129">
        <f t="shared" si="29"/>
        <v>1119.7575757575758</v>
      </c>
      <c r="BP22" s="129">
        <f t="shared" si="30"/>
        <v>31</v>
      </c>
      <c r="BQ22" s="129">
        <f t="shared" si="31"/>
        <v>646</v>
      </c>
      <c r="BR22" s="129">
        <f t="shared" si="32"/>
        <v>21</v>
      </c>
      <c r="BS22" s="129">
        <f t="shared" si="33"/>
        <v>1765.7575757575758</v>
      </c>
      <c r="BT22" s="129">
        <f t="shared" si="34"/>
        <v>57.8</v>
      </c>
      <c r="BU22" s="129">
        <f t="shared" si="35"/>
        <v>4.9000000000000004</v>
      </c>
      <c r="BV22" s="129">
        <f t="shared" si="36"/>
        <v>76.910000000000011</v>
      </c>
      <c r="BW22" s="129">
        <f t="shared" si="37"/>
        <v>5.8</v>
      </c>
      <c r="BX22" s="129">
        <f t="shared" si="38"/>
        <v>82.710000000000008</v>
      </c>
      <c r="BY22" s="134">
        <f t="shared" si="39"/>
        <v>82.710000000000008</v>
      </c>
      <c r="BZ22" s="129">
        <f t="shared" si="42"/>
        <v>24.909999999999997</v>
      </c>
    </row>
    <row r="23" spans="1:78" ht="18.75">
      <c r="A23" s="143">
        <f t="shared" si="20"/>
        <v>42890</v>
      </c>
      <c r="B23" s="138" t="s">
        <v>44</v>
      </c>
      <c r="C23" s="30">
        <v>0</v>
      </c>
      <c r="D23" s="30">
        <v>650</v>
      </c>
      <c r="E23" s="30">
        <v>643</v>
      </c>
      <c r="F23" s="30">
        <v>22</v>
      </c>
      <c r="G23" s="30"/>
      <c r="H23" s="23">
        <v>22</v>
      </c>
      <c r="I23" s="33">
        <f t="shared" si="21"/>
        <v>1293</v>
      </c>
      <c r="J23" s="33">
        <f t="shared" si="22"/>
        <v>44</v>
      </c>
      <c r="K23" s="23">
        <v>352</v>
      </c>
      <c r="L23" s="14">
        <v>333</v>
      </c>
      <c r="M23" s="14">
        <v>50</v>
      </c>
      <c r="N23" s="14"/>
      <c r="O23" s="14">
        <v>12</v>
      </c>
      <c r="P23" s="14">
        <v>11</v>
      </c>
      <c r="Q23" s="14">
        <v>2</v>
      </c>
      <c r="R23" s="34"/>
      <c r="S23" s="33">
        <f t="shared" si="23"/>
        <v>735</v>
      </c>
      <c r="T23" s="33">
        <f t="shared" si="24"/>
        <v>25</v>
      </c>
      <c r="U23" s="35">
        <f t="shared" si="25"/>
        <v>69</v>
      </c>
      <c r="V23" s="37">
        <v>4.41</v>
      </c>
      <c r="W23" s="23">
        <v>3.5</v>
      </c>
      <c r="X23" s="38">
        <v>7</v>
      </c>
      <c r="Y23" s="23">
        <v>3.2</v>
      </c>
      <c r="Z23" s="30">
        <v>4.9000000000000004</v>
      </c>
      <c r="AA23" s="38">
        <v>1.9</v>
      </c>
      <c r="AB23" s="38"/>
      <c r="AC23" s="38">
        <v>6.2</v>
      </c>
      <c r="AD23" s="38"/>
      <c r="AE23" s="38"/>
      <c r="AF23" s="38"/>
      <c r="AG23" s="38"/>
      <c r="AH23" s="44">
        <f t="shared" si="8"/>
        <v>6.2</v>
      </c>
      <c r="AI23" s="53">
        <v>30</v>
      </c>
      <c r="AJ23" s="15">
        <f t="shared" si="41"/>
        <v>36.200000000000003</v>
      </c>
      <c r="AK23" s="51">
        <f t="shared" si="26"/>
        <v>94.710000000000008</v>
      </c>
      <c r="AL23" s="96">
        <f t="shared" si="27"/>
        <v>100.11000000000001</v>
      </c>
      <c r="AM23" s="16">
        <f t="shared" si="40"/>
        <v>63.910000000000011</v>
      </c>
      <c r="AN23" s="50"/>
      <c r="AO23" s="46"/>
      <c r="AP23" s="17">
        <f t="shared" si="28"/>
        <v>100.11000000000001</v>
      </c>
      <c r="AQ23" s="18">
        <f t="shared" si="9"/>
        <v>23.809999999999988</v>
      </c>
      <c r="AR23" s="40"/>
      <c r="AS23" s="19">
        <f t="shared" si="10"/>
        <v>36.200000000000003</v>
      </c>
      <c r="AT23" s="20">
        <f t="shared" si="11"/>
        <v>82.32</v>
      </c>
      <c r="AU23" s="21">
        <f t="shared" si="12"/>
        <v>118.52</v>
      </c>
      <c r="AV23" s="47"/>
      <c r="AW23" s="19">
        <v>0</v>
      </c>
      <c r="AX23" s="20">
        <v>200</v>
      </c>
      <c r="AY23" s="20">
        <v>0</v>
      </c>
      <c r="AZ23" s="20">
        <v>30</v>
      </c>
      <c r="BA23" s="20">
        <v>0</v>
      </c>
      <c r="BB23" s="42">
        <f t="shared" si="13"/>
        <v>230</v>
      </c>
      <c r="BC23" s="43">
        <f t="shared" si="14"/>
        <v>218.5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5"/>
        <v>47</v>
      </c>
      <c r="BJ23" s="48">
        <f t="shared" si="16"/>
        <v>171.5</v>
      </c>
      <c r="BK23" s="24">
        <f t="shared" si="17"/>
        <v>82.32</v>
      </c>
      <c r="BL23" s="48">
        <f t="shared" si="18"/>
        <v>89.18</v>
      </c>
      <c r="BO23" s="129">
        <f t="shared" si="29"/>
        <v>1480.878787878788</v>
      </c>
      <c r="BP23" s="129">
        <f t="shared" si="30"/>
        <v>44</v>
      </c>
      <c r="BQ23" s="129">
        <f t="shared" si="31"/>
        <v>685</v>
      </c>
      <c r="BR23" s="129">
        <f t="shared" si="32"/>
        <v>23</v>
      </c>
      <c r="BS23" s="129">
        <f t="shared" si="33"/>
        <v>2165.878787878788</v>
      </c>
      <c r="BT23" s="129">
        <f t="shared" si="34"/>
        <v>73.2</v>
      </c>
      <c r="BU23" s="129">
        <f t="shared" si="35"/>
        <v>4.9000000000000004</v>
      </c>
      <c r="BV23" s="129">
        <f t="shared" si="36"/>
        <v>91.910000000000011</v>
      </c>
      <c r="BW23" s="129">
        <f t="shared" si="37"/>
        <v>6.2</v>
      </c>
      <c r="BX23" s="129">
        <f t="shared" si="38"/>
        <v>98.110000000000014</v>
      </c>
      <c r="BY23" s="134">
        <f t="shared" si="39"/>
        <v>98.110000000000014</v>
      </c>
      <c r="BZ23" s="129">
        <f t="shared" si="42"/>
        <v>24.909999999999997</v>
      </c>
    </row>
    <row r="24" spans="1:78" ht="18.75">
      <c r="A24" s="143">
        <f t="shared" si="20"/>
        <v>42890</v>
      </c>
      <c r="B24" s="139" t="s">
        <v>13</v>
      </c>
      <c r="C24" s="30">
        <v>0</v>
      </c>
      <c r="D24" s="30">
        <v>663</v>
      </c>
      <c r="E24" s="30">
        <v>652</v>
      </c>
      <c r="F24" s="30">
        <v>22</v>
      </c>
      <c r="G24" s="30"/>
      <c r="H24" s="23">
        <v>22</v>
      </c>
      <c r="I24" s="33">
        <f t="shared" si="21"/>
        <v>1315</v>
      </c>
      <c r="J24" s="33">
        <f t="shared" si="22"/>
        <v>44</v>
      </c>
      <c r="K24" s="23">
        <v>351</v>
      </c>
      <c r="L24" s="14">
        <v>341</v>
      </c>
      <c r="M24" s="14">
        <v>60</v>
      </c>
      <c r="N24" s="14"/>
      <c r="O24" s="14">
        <v>12</v>
      </c>
      <c r="P24" s="14">
        <v>11</v>
      </c>
      <c r="Q24" s="14">
        <v>2</v>
      </c>
      <c r="R24" s="34"/>
      <c r="S24" s="33">
        <f t="shared" si="23"/>
        <v>752</v>
      </c>
      <c r="T24" s="33">
        <f t="shared" si="24"/>
        <v>25</v>
      </c>
      <c r="U24" s="35">
        <f t="shared" si="25"/>
        <v>69</v>
      </c>
      <c r="V24" s="37">
        <v>4.41</v>
      </c>
      <c r="W24" s="23">
        <v>3.5</v>
      </c>
      <c r="X24" s="30">
        <v>6</v>
      </c>
      <c r="Y24" s="30">
        <v>2.9</v>
      </c>
      <c r="Z24" s="54">
        <v>4.4000000000000004</v>
      </c>
      <c r="AA24" s="38">
        <v>1.7</v>
      </c>
      <c r="AB24" s="38"/>
      <c r="AC24" s="38">
        <v>5.6</v>
      </c>
      <c r="AD24" s="38"/>
      <c r="AE24" s="38"/>
      <c r="AF24" s="38"/>
      <c r="AG24" s="38"/>
      <c r="AH24" s="44">
        <f t="shared" si="8"/>
        <v>5.6</v>
      </c>
      <c r="AI24" s="53">
        <v>30</v>
      </c>
      <c r="AJ24" s="15">
        <f t="shared" si="41"/>
        <v>35.6</v>
      </c>
      <c r="AK24" s="51">
        <f t="shared" si="26"/>
        <v>92.31</v>
      </c>
      <c r="AL24" s="96">
        <f t="shared" si="27"/>
        <v>97.51</v>
      </c>
      <c r="AM24" s="16">
        <f t="shared" si="40"/>
        <v>61.910000000000004</v>
      </c>
      <c r="AN24" s="50"/>
      <c r="AO24" s="46"/>
      <c r="AP24" s="17">
        <f t="shared" si="28"/>
        <v>97.51</v>
      </c>
      <c r="AQ24" s="18">
        <f t="shared" si="9"/>
        <v>30.169999999999987</v>
      </c>
      <c r="AR24" s="40"/>
      <c r="AS24" s="19">
        <f t="shared" si="10"/>
        <v>35.6</v>
      </c>
      <c r="AT24" s="20">
        <f t="shared" si="11"/>
        <v>86.88</v>
      </c>
      <c r="AU24" s="21">
        <f t="shared" si="12"/>
        <v>122.47999999999999</v>
      </c>
      <c r="AV24" s="47"/>
      <c r="AW24" s="19">
        <v>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3"/>
        <v>240</v>
      </c>
      <c r="BC24" s="43">
        <f t="shared" si="14"/>
        <v>228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5"/>
        <v>47</v>
      </c>
      <c r="BJ24" s="48">
        <f t="shared" si="16"/>
        <v>181</v>
      </c>
      <c r="BK24" s="24">
        <f t="shared" si="17"/>
        <v>86.88</v>
      </c>
      <c r="BL24" s="48">
        <f t="shared" si="18"/>
        <v>94.12</v>
      </c>
      <c r="BO24" s="129">
        <f t="shared" si="29"/>
        <v>1484.6969696969697</v>
      </c>
      <c r="BP24" s="129">
        <f t="shared" si="30"/>
        <v>44</v>
      </c>
      <c r="BQ24" s="129">
        <f t="shared" si="31"/>
        <v>692</v>
      </c>
      <c r="BR24" s="129">
        <f t="shared" si="32"/>
        <v>23</v>
      </c>
      <c r="BS24" s="129">
        <f t="shared" si="33"/>
        <v>2176.6969696969695</v>
      </c>
      <c r="BT24" s="129">
        <f t="shared" si="34"/>
        <v>72.599999999999994</v>
      </c>
      <c r="BU24" s="129">
        <f t="shared" si="35"/>
        <v>4.4000000000000004</v>
      </c>
      <c r="BV24" s="129">
        <f t="shared" si="36"/>
        <v>89.910000000000011</v>
      </c>
      <c r="BW24" s="129">
        <f t="shared" si="37"/>
        <v>5.6</v>
      </c>
      <c r="BX24" s="129">
        <f t="shared" si="38"/>
        <v>95.51</v>
      </c>
      <c r="BY24" s="134">
        <f t="shared" si="39"/>
        <v>95.51</v>
      </c>
      <c r="BZ24" s="129">
        <f t="shared" si="42"/>
        <v>22.91</v>
      </c>
    </row>
    <row r="25" spans="1:78" ht="18.75">
      <c r="A25" s="143">
        <f t="shared" si="20"/>
        <v>42890</v>
      </c>
      <c r="B25" s="138" t="s">
        <v>30</v>
      </c>
      <c r="C25" s="30">
        <v>0</v>
      </c>
      <c r="D25" s="30">
        <v>652</v>
      </c>
      <c r="E25" s="30">
        <v>640</v>
      </c>
      <c r="F25" s="30">
        <v>22</v>
      </c>
      <c r="G25" s="30"/>
      <c r="H25" s="23">
        <v>22</v>
      </c>
      <c r="I25" s="33">
        <f t="shared" si="21"/>
        <v>1292</v>
      </c>
      <c r="J25" s="33">
        <f t="shared" si="22"/>
        <v>44</v>
      </c>
      <c r="K25" s="23">
        <v>349</v>
      </c>
      <c r="L25" s="14">
        <v>363</v>
      </c>
      <c r="M25" s="14">
        <v>70</v>
      </c>
      <c r="N25" s="14"/>
      <c r="O25" s="14">
        <v>11</v>
      </c>
      <c r="P25" s="14">
        <v>12</v>
      </c>
      <c r="Q25" s="14">
        <v>2</v>
      </c>
      <c r="R25" s="34"/>
      <c r="S25" s="33">
        <f t="shared" si="23"/>
        <v>782</v>
      </c>
      <c r="T25" s="33">
        <f t="shared" si="24"/>
        <v>25</v>
      </c>
      <c r="U25" s="35">
        <f t="shared" si="25"/>
        <v>69</v>
      </c>
      <c r="V25" s="37">
        <v>4.41</v>
      </c>
      <c r="W25" s="23">
        <v>3.5</v>
      </c>
      <c r="X25" s="30">
        <v>3.5</v>
      </c>
      <c r="Y25" s="30">
        <v>2.9</v>
      </c>
      <c r="Z25" s="54">
        <v>4.4000000000000004</v>
      </c>
      <c r="AA25" s="38">
        <v>1.7</v>
      </c>
      <c r="AB25" s="38"/>
      <c r="AC25" s="38">
        <v>5.4</v>
      </c>
      <c r="AD25" s="38"/>
      <c r="AE25" s="38"/>
      <c r="AF25" s="38"/>
      <c r="AG25" s="38"/>
      <c r="AH25" s="44">
        <f t="shared" si="8"/>
        <v>5.4</v>
      </c>
      <c r="AI25" s="53">
        <v>30</v>
      </c>
      <c r="AJ25" s="15">
        <f t="shared" si="41"/>
        <v>35.4</v>
      </c>
      <c r="AK25" s="51">
        <f t="shared" si="26"/>
        <v>89.610000000000014</v>
      </c>
      <c r="AL25" s="96">
        <f t="shared" si="27"/>
        <v>94.810000000000016</v>
      </c>
      <c r="AM25" s="16">
        <f t="shared" si="40"/>
        <v>59.410000000000018</v>
      </c>
      <c r="AN25" s="50"/>
      <c r="AO25" s="46"/>
      <c r="AP25" s="17">
        <f t="shared" si="28"/>
        <v>94.810000000000016</v>
      </c>
      <c r="AQ25" s="18">
        <f t="shared" si="9"/>
        <v>32.669999999999987</v>
      </c>
      <c r="AR25" s="40"/>
      <c r="AS25" s="19">
        <f t="shared" si="10"/>
        <v>35.4</v>
      </c>
      <c r="AT25" s="20">
        <f t="shared" si="11"/>
        <v>86.88</v>
      </c>
      <c r="AU25" s="21">
        <f t="shared" si="12"/>
        <v>122.28</v>
      </c>
      <c r="AV25" s="47"/>
      <c r="AW25" s="19">
        <v>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3"/>
        <v>240</v>
      </c>
      <c r="BC25" s="43">
        <f t="shared" si="14"/>
        <v>228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5"/>
        <v>47</v>
      </c>
      <c r="BJ25" s="48">
        <f t="shared" si="16"/>
        <v>181</v>
      </c>
      <c r="BK25" s="24">
        <f t="shared" si="17"/>
        <v>86.88</v>
      </c>
      <c r="BL25" s="48">
        <f t="shared" si="18"/>
        <v>94.12</v>
      </c>
      <c r="BO25" s="129">
        <f t="shared" si="29"/>
        <v>1455.6363636363635</v>
      </c>
      <c r="BP25" s="129">
        <f t="shared" si="30"/>
        <v>44</v>
      </c>
      <c r="BQ25" s="129">
        <f t="shared" si="31"/>
        <v>712</v>
      </c>
      <c r="BR25" s="129">
        <f t="shared" si="32"/>
        <v>23</v>
      </c>
      <c r="BS25" s="129">
        <f t="shared" si="33"/>
        <v>2167.6363636363635</v>
      </c>
      <c r="BT25" s="129">
        <f t="shared" si="34"/>
        <v>72.400000000000006</v>
      </c>
      <c r="BU25" s="129">
        <f t="shared" si="35"/>
        <v>4.4000000000000004</v>
      </c>
      <c r="BV25" s="129">
        <f t="shared" si="36"/>
        <v>87.410000000000011</v>
      </c>
      <c r="BW25" s="129">
        <f t="shared" si="37"/>
        <v>5.4</v>
      </c>
      <c r="BX25" s="129">
        <f t="shared" si="38"/>
        <v>92.810000000000016</v>
      </c>
      <c r="BY25" s="134">
        <f t="shared" si="39"/>
        <v>92.810000000000016</v>
      </c>
      <c r="BZ25" s="129">
        <f t="shared" si="42"/>
        <v>20.41</v>
      </c>
    </row>
    <row r="26" spans="1:78" ht="18.75">
      <c r="A26" s="143">
        <f t="shared" si="20"/>
        <v>42890</v>
      </c>
      <c r="B26" s="138" t="s">
        <v>14</v>
      </c>
      <c r="C26" s="30">
        <v>0</v>
      </c>
      <c r="D26" s="30">
        <v>665</v>
      </c>
      <c r="E26" s="30">
        <v>638</v>
      </c>
      <c r="F26" s="30">
        <v>22</v>
      </c>
      <c r="G26" s="30"/>
      <c r="H26" s="23">
        <v>22</v>
      </c>
      <c r="I26" s="33">
        <f t="shared" si="21"/>
        <v>1303</v>
      </c>
      <c r="J26" s="33">
        <f t="shared" si="22"/>
        <v>44</v>
      </c>
      <c r="K26" s="23">
        <v>342</v>
      </c>
      <c r="L26" s="14">
        <v>378</v>
      </c>
      <c r="M26" s="14">
        <v>70</v>
      </c>
      <c r="N26" s="14"/>
      <c r="O26" s="14">
        <v>11</v>
      </c>
      <c r="P26" s="14">
        <v>12</v>
      </c>
      <c r="Q26" s="14">
        <v>2</v>
      </c>
      <c r="R26" s="34"/>
      <c r="S26" s="33">
        <f t="shared" si="23"/>
        <v>790</v>
      </c>
      <c r="T26" s="33">
        <f t="shared" si="24"/>
        <v>25</v>
      </c>
      <c r="U26" s="35">
        <f t="shared" si="25"/>
        <v>69</v>
      </c>
      <c r="V26" s="37">
        <v>4.41</v>
      </c>
      <c r="W26" s="23">
        <v>3.5</v>
      </c>
      <c r="X26" s="30">
        <v>5.5</v>
      </c>
      <c r="Y26" s="30">
        <v>2.7</v>
      </c>
      <c r="Z26" s="54">
        <v>4.5999999999999996</v>
      </c>
      <c r="AA26" s="38">
        <v>1.8</v>
      </c>
      <c r="AB26" s="38"/>
      <c r="AC26" s="38">
        <v>5.0999999999999996</v>
      </c>
      <c r="AD26" s="38"/>
      <c r="AE26" s="38"/>
      <c r="AF26" s="38"/>
      <c r="AG26" s="38"/>
      <c r="AH26" s="44">
        <f t="shared" si="8"/>
        <v>5.0999999999999996</v>
      </c>
      <c r="AI26" s="53">
        <v>30</v>
      </c>
      <c r="AJ26" s="15">
        <f t="shared" si="41"/>
        <v>35.1</v>
      </c>
      <c r="AK26" s="51">
        <f t="shared" si="26"/>
        <v>91.309999999999988</v>
      </c>
      <c r="AL26" s="96">
        <f t="shared" si="27"/>
        <v>96.609999999999985</v>
      </c>
      <c r="AM26" s="16">
        <f t="shared" si="40"/>
        <v>61.509999999999984</v>
      </c>
      <c r="AN26" s="50"/>
      <c r="AO26" s="46"/>
      <c r="AP26" s="17">
        <f t="shared" si="28"/>
        <v>96.609999999999985</v>
      </c>
      <c r="AQ26" s="18">
        <f t="shared" si="9"/>
        <v>30.67</v>
      </c>
      <c r="AR26" s="40"/>
      <c r="AS26" s="19">
        <f t="shared" si="10"/>
        <v>35.1</v>
      </c>
      <c r="AT26" s="20">
        <f t="shared" si="11"/>
        <v>86.88</v>
      </c>
      <c r="AU26" s="21">
        <f t="shared" si="12"/>
        <v>121.97999999999999</v>
      </c>
      <c r="AV26" s="47"/>
      <c r="AW26" s="19">
        <v>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3"/>
        <v>240</v>
      </c>
      <c r="BC26" s="43">
        <f t="shared" si="14"/>
        <v>228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5"/>
        <v>47</v>
      </c>
      <c r="BJ26" s="48">
        <f t="shared" si="16"/>
        <v>181</v>
      </c>
      <c r="BK26" s="24">
        <f t="shared" si="17"/>
        <v>86.88</v>
      </c>
      <c r="BL26" s="48">
        <f t="shared" si="18"/>
        <v>94.12</v>
      </c>
      <c r="BO26" s="129">
        <f t="shared" si="29"/>
        <v>1457.5454545454545</v>
      </c>
      <c r="BP26" s="129">
        <f t="shared" si="30"/>
        <v>44</v>
      </c>
      <c r="BQ26" s="129">
        <f t="shared" si="31"/>
        <v>720</v>
      </c>
      <c r="BR26" s="129">
        <f t="shared" si="32"/>
        <v>23</v>
      </c>
      <c r="BS26" s="129">
        <f t="shared" si="33"/>
        <v>2177.5454545454545</v>
      </c>
      <c r="BT26" s="129">
        <f t="shared" si="34"/>
        <v>72.099999999999994</v>
      </c>
      <c r="BU26" s="129">
        <f t="shared" si="35"/>
        <v>4.5999999999999996</v>
      </c>
      <c r="BV26" s="129">
        <f t="shared" si="36"/>
        <v>89.509999999999991</v>
      </c>
      <c r="BW26" s="129">
        <f t="shared" si="37"/>
        <v>5.0999999999999996</v>
      </c>
      <c r="BX26" s="129">
        <f t="shared" si="38"/>
        <v>94.609999999999985</v>
      </c>
      <c r="BY26" s="134">
        <f t="shared" si="39"/>
        <v>94.609999999999985</v>
      </c>
      <c r="BZ26" s="129">
        <f t="shared" si="42"/>
        <v>22.51</v>
      </c>
    </row>
    <row r="27" spans="1:78" ht="18.75">
      <c r="A27" s="143">
        <f t="shared" si="20"/>
        <v>42890</v>
      </c>
      <c r="B27" s="138" t="s">
        <v>31</v>
      </c>
      <c r="C27" s="30">
        <v>0</v>
      </c>
      <c r="D27" s="30">
        <v>651</v>
      </c>
      <c r="E27" s="30">
        <v>627</v>
      </c>
      <c r="F27" s="30">
        <v>21</v>
      </c>
      <c r="G27" s="30"/>
      <c r="H27" s="23">
        <v>21</v>
      </c>
      <c r="I27" s="33">
        <f t="shared" si="21"/>
        <v>1278</v>
      </c>
      <c r="J27" s="33">
        <f t="shared" si="22"/>
        <v>42</v>
      </c>
      <c r="K27" s="23">
        <v>333</v>
      </c>
      <c r="L27" s="14">
        <v>378</v>
      </c>
      <c r="M27" s="14">
        <v>70</v>
      </c>
      <c r="N27" s="14"/>
      <c r="O27" s="14">
        <v>11</v>
      </c>
      <c r="P27" s="14">
        <v>12</v>
      </c>
      <c r="Q27" s="14">
        <v>2</v>
      </c>
      <c r="R27" s="34"/>
      <c r="S27" s="33">
        <f t="shared" si="23"/>
        <v>781</v>
      </c>
      <c r="T27" s="33">
        <f t="shared" si="24"/>
        <v>25</v>
      </c>
      <c r="U27" s="35">
        <f t="shared" si="25"/>
        <v>67</v>
      </c>
      <c r="V27" s="37">
        <v>4.41</v>
      </c>
      <c r="W27" s="23">
        <v>3.5</v>
      </c>
      <c r="X27" s="30">
        <v>5.5</v>
      </c>
      <c r="Y27" s="30">
        <v>2.7</v>
      </c>
      <c r="Z27" s="54">
        <v>4.5999999999999996</v>
      </c>
      <c r="AA27" s="38">
        <v>1.8</v>
      </c>
      <c r="AB27" s="38"/>
      <c r="AC27" s="38">
        <v>5.0999999999999996</v>
      </c>
      <c r="AD27" s="38"/>
      <c r="AE27" s="38"/>
      <c r="AF27" s="38"/>
      <c r="AG27" s="38"/>
      <c r="AH27" s="44">
        <f t="shared" si="8"/>
        <v>5.0999999999999996</v>
      </c>
      <c r="AI27" s="53">
        <v>30</v>
      </c>
      <c r="AJ27" s="15">
        <f t="shared" si="41"/>
        <v>35.1</v>
      </c>
      <c r="AK27" s="51">
        <f t="shared" si="26"/>
        <v>89.309999999999988</v>
      </c>
      <c r="AL27" s="96">
        <f t="shared" si="27"/>
        <v>94.609999999999985</v>
      </c>
      <c r="AM27" s="16">
        <f t="shared" si="40"/>
        <v>59.509999999999984</v>
      </c>
      <c r="AN27" s="50"/>
      <c r="AO27" s="46"/>
      <c r="AP27" s="17">
        <f t="shared" si="28"/>
        <v>94.609999999999985</v>
      </c>
      <c r="AQ27" s="18">
        <f t="shared" si="9"/>
        <v>32.67</v>
      </c>
      <c r="AR27" s="40"/>
      <c r="AS27" s="19">
        <f t="shared" si="10"/>
        <v>35.1</v>
      </c>
      <c r="AT27" s="20">
        <f t="shared" si="11"/>
        <v>86.88</v>
      </c>
      <c r="AU27" s="21">
        <f t="shared" si="12"/>
        <v>121.97999999999999</v>
      </c>
      <c r="AV27" s="47"/>
      <c r="AW27" s="19">
        <v>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3"/>
        <v>240</v>
      </c>
      <c r="BC27" s="43">
        <f t="shared" si="14"/>
        <v>228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5"/>
        <v>47</v>
      </c>
      <c r="BJ27" s="48">
        <f t="shared" si="16"/>
        <v>181</v>
      </c>
      <c r="BK27" s="24">
        <f t="shared" si="17"/>
        <v>86.88</v>
      </c>
      <c r="BL27" s="48">
        <f t="shared" si="18"/>
        <v>94.12</v>
      </c>
      <c r="BO27" s="129">
        <f t="shared" si="29"/>
        <v>1432.5454545454545</v>
      </c>
      <c r="BP27" s="129">
        <f t="shared" si="30"/>
        <v>42</v>
      </c>
      <c r="BQ27" s="129">
        <f t="shared" si="31"/>
        <v>711</v>
      </c>
      <c r="BR27" s="129">
        <f t="shared" si="32"/>
        <v>23</v>
      </c>
      <c r="BS27" s="129">
        <f t="shared" si="33"/>
        <v>2143.5454545454545</v>
      </c>
      <c r="BT27" s="129">
        <f t="shared" si="34"/>
        <v>70.099999999999994</v>
      </c>
      <c r="BU27" s="129">
        <f t="shared" si="35"/>
        <v>4.5999999999999996</v>
      </c>
      <c r="BV27" s="129">
        <f t="shared" si="36"/>
        <v>87.509999999999991</v>
      </c>
      <c r="BW27" s="129">
        <f t="shared" si="37"/>
        <v>5.0999999999999996</v>
      </c>
      <c r="BX27" s="129">
        <f t="shared" si="38"/>
        <v>92.609999999999985</v>
      </c>
      <c r="BY27" s="134">
        <f t="shared" si="39"/>
        <v>92.609999999999985</v>
      </c>
      <c r="BZ27" s="129">
        <f t="shared" si="42"/>
        <v>22.51</v>
      </c>
    </row>
    <row r="28" spans="1:78" ht="18.75">
      <c r="A28" s="143">
        <f t="shared" si="20"/>
        <v>42890</v>
      </c>
      <c r="B28" s="138" t="s">
        <v>15</v>
      </c>
      <c r="C28" s="30">
        <v>0</v>
      </c>
      <c r="D28" s="30">
        <v>665</v>
      </c>
      <c r="E28" s="30">
        <v>628</v>
      </c>
      <c r="F28" s="30">
        <v>22</v>
      </c>
      <c r="G28" s="30"/>
      <c r="H28" s="23">
        <v>21</v>
      </c>
      <c r="I28" s="33">
        <f t="shared" si="21"/>
        <v>1293</v>
      </c>
      <c r="J28" s="33">
        <f t="shared" si="22"/>
        <v>43</v>
      </c>
      <c r="K28" s="23">
        <v>338</v>
      </c>
      <c r="L28" s="14">
        <v>386</v>
      </c>
      <c r="M28" s="14">
        <v>70</v>
      </c>
      <c r="N28" s="14"/>
      <c r="O28" s="14">
        <v>11</v>
      </c>
      <c r="P28" s="14">
        <v>13</v>
      </c>
      <c r="Q28" s="14">
        <v>2</v>
      </c>
      <c r="R28" s="34"/>
      <c r="S28" s="33">
        <f t="shared" si="23"/>
        <v>794</v>
      </c>
      <c r="T28" s="33">
        <f t="shared" si="24"/>
        <v>26</v>
      </c>
      <c r="U28" s="35">
        <f t="shared" si="25"/>
        <v>69</v>
      </c>
      <c r="V28" s="37">
        <v>3.81</v>
      </c>
      <c r="W28" s="23">
        <v>3.5</v>
      </c>
      <c r="X28" s="30">
        <v>5.5</v>
      </c>
      <c r="Y28" s="30">
        <v>2.7</v>
      </c>
      <c r="Z28" s="54">
        <v>4.5</v>
      </c>
      <c r="AA28" s="38">
        <v>1.9</v>
      </c>
      <c r="AB28" s="38"/>
      <c r="AC28" s="38">
        <v>5.5</v>
      </c>
      <c r="AD28" s="38"/>
      <c r="AE28" s="38"/>
      <c r="AF28" s="38"/>
      <c r="AG28" s="38"/>
      <c r="AH28" s="44">
        <f t="shared" si="8"/>
        <v>5.5</v>
      </c>
      <c r="AI28" s="53">
        <v>30</v>
      </c>
      <c r="AJ28" s="15">
        <f t="shared" si="41"/>
        <v>35.5</v>
      </c>
      <c r="AK28" s="51">
        <f>U28+V28+X28+Z28+AB28+AC28+AD28+AE28+AG28+Y28</f>
        <v>91.01</v>
      </c>
      <c r="AL28" s="96">
        <f>AK28+W28+AA28</f>
        <v>96.410000000000011</v>
      </c>
      <c r="AM28" s="16">
        <f t="shared" si="40"/>
        <v>60.910000000000011</v>
      </c>
      <c r="AN28" s="50"/>
      <c r="AO28" s="46"/>
      <c r="AP28" s="17">
        <f t="shared" si="28"/>
        <v>96.410000000000011</v>
      </c>
      <c r="AQ28" s="18">
        <f t="shared" si="9"/>
        <v>31.36999999999999</v>
      </c>
      <c r="AR28" s="40"/>
      <c r="AS28" s="19">
        <f t="shared" si="10"/>
        <v>35.5</v>
      </c>
      <c r="AT28" s="20">
        <f t="shared" si="11"/>
        <v>86.88</v>
      </c>
      <c r="AU28" s="21">
        <f t="shared" si="12"/>
        <v>122.38</v>
      </c>
      <c r="AV28" s="47"/>
      <c r="AW28" s="19">
        <v>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3"/>
        <v>240</v>
      </c>
      <c r="BC28" s="43">
        <f t="shared" si="14"/>
        <v>228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5"/>
        <v>47</v>
      </c>
      <c r="BJ28" s="48">
        <f t="shared" si="16"/>
        <v>181</v>
      </c>
      <c r="BK28" s="24">
        <f t="shared" si="17"/>
        <v>86.88</v>
      </c>
      <c r="BL28" s="48">
        <f t="shared" si="18"/>
        <v>94.12</v>
      </c>
      <c r="BO28" s="129">
        <f t="shared" si="29"/>
        <v>1459.6666666666667</v>
      </c>
      <c r="BP28" s="129">
        <f t="shared" si="30"/>
        <v>43</v>
      </c>
      <c r="BQ28" s="129">
        <f t="shared" si="31"/>
        <v>724</v>
      </c>
      <c r="BR28" s="129">
        <f t="shared" si="32"/>
        <v>24</v>
      </c>
      <c r="BS28" s="129">
        <f t="shared" si="33"/>
        <v>2183.6666666666665</v>
      </c>
      <c r="BT28" s="129">
        <f t="shared" si="34"/>
        <v>72.5</v>
      </c>
      <c r="BU28" s="129">
        <f>Z28+AG28</f>
        <v>4.5</v>
      </c>
      <c r="BV28" s="129">
        <f>F28+G28+H28+O28+P28+R28+V28+W28+X28+Y28+Z28+AA28</f>
        <v>88.910000000000011</v>
      </c>
      <c r="BW28" s="129">
        <f t="shared" si="37"/>
        <v>5.5</v>
      </c>
      <c r="BX28" s="129">
        <f>F28+G28+H28+O28+P28+V28+W28+X28+Y28+Z28+AA28+AB28+AC28+AD28+AE28+AF28+AG28</f>
        <v>94.410000000000011</v>
      </c>
      <c r="BY28" s="134">
        <f>F28+G28+H28+O28+P28+R28+V28+W28+X28+Y28+Z28+AA28+AB28+AC28+AD28+AE28+AF28+AG28+AO28</f>
        <v>94.410000000000011</v>
      </c>
      <c r="BZ28" s="129">
        <f>V28+W28+X28+Y28+Z28+AA28+AB19+AE28+AF28+AG28</f>
        <v>21.91</v>
      </c>
    </row>
    <row r="29" spans="1:78" ht="18.75">
      <c r="A29" s="143">
        <f t="shared" si="20"/>
        <v>42890</v>
      </c>
      <c r="B29" s="138" t="s">
        <v>32</v>
      </c>
      <c r="C29" s="30">
        <v>0</v>
      </c>
      <c r="D29" s="30">
        <v>627</v>
      </c>
      <c r="E29" s="30">
        <v>623</v>
      </c>
      <c r="F29" s="30">
        <v>21</v>
      </c>
      <c r="G29" s="30"/>
      <c r="H29" s="23">
        <v>21</v>
      </c>
      <c r="I29" s="33">
        <f t="shared" si="21"/>
        <v>1250</v>
      </c>
      <c r="J29" s="33">
        <f t="shared" si="22"/>
        <v>42</v>
      </c>
      <c r="K29" s="23">
        <v>337</v>
      </c>
      <c r="L29" s="14">
        <v>378</v>
      </c>
      <c r="M29" s="14">
        <v>70</v>
      </c>
      <c r="N29" s="14"/>
      <c r="O29" s="14">
        <v>11</v>
      </c>
      <c r="P29" s="14">
        <v>12</v>
      </c>
      <c r="Q29" s="14">
        <v>2</v>
      </c>
      <c r="R29" s="34"/>
      <c r="S29" s="33">
        <f t="shared" si="23"/>
        <v>785</v>
      </c>
      <c r="T29" s="33">
        <f t="shared" si="24"/>
        <v>25</v>
      </c>
      <c r="U29" s="35">
        <f t="shared" si="25"/>
        <v>67</v>
      </c>
      <c r="V29" s="37">
        <v>3.81</v>
      </c>
      <c r="W29" s="23">
        <v>3.5</v>
      </c>
      <c r="X29" s="30">
        <v>5.5</v>
      </c>
      <c r="Y29" s="30">
        <v>2.7</v>
      </c>
      <c r="Z29" s="54">
        <v>4.5</v>
      </c>
      <c r="AA29" s="38">
        <v>1.9</v>
      </c>
      <c r="AB29" s="38"/>
      <c r="AC29" s="38">
        <v>5.3</v>
      </c>
      <c r="AD29" s="38"/>
      <c r="AE29" s="38"/>
      <c r="AF29" s="38"/>
      <c r="AG29" s="38"/>
      <c r="AH29" s="44">
        <f t="shared" si="8"/>
        <v>5.3</v>
      </c>
      <c r="AI29" s="53">
        <v>30</v>
      </c>
      <c r="AJ29" s="15">
        <f>AH29+AI29</f>
        <v>35.299999999999997</v>
      </c>
      <c r="AK29" s="51">
        <f>U29+V29+X29+Z29+AB29+AC29+AD29+AE29+AG29+Y29</f>
        <v>88.81</v>
      </c>
      <c r="AL29" s="96">
        <f>AK29+W29+AA29</f>
        <v>94.210000000000008</v>
      </c>
      <c r="AM29" s="16">
        <f t="shared" si="40"/>
        <v>58.910000000000011</v>
      </c>
      <c r="AN29" s="50"/>
      <c r="AO29" s="46"/>
      <c r="AP29" s="17">
        <f t="shared" si="28"/>
        <v>94.210000000000008</v>
      </c>
      <c r="AQ29" s="18">
        <f t="shared" si="9"/>
        <v>33.36999999999999</v>
      </c>
      <c r="AR29" s="40"/>
      <c r="AS29" s="19">
        <f t="shared" si="10"/>
        <v>35.299999999999997</v>
      </c>
      <c r="AT29" s="20">
        <f t="shared" si="11"/>
        <v>86.88</v>
      </c>
      <c r="AU29" s="21">
        <f t="shared" si="12"/>
        <v>122.17999999999999</v>
      </c>
      <c r="AV29" s="47"/>
      <c r="AW29" s="19">
        <v>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3"/>
        <v>240</v>
      </c>
      <c r="BC29" s="43">
        <f t="shared" si="14"/>
        <v>228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5"/>
        <v>47</v>
      </c>
      <c r="BJ29" s="48">
        <f t="shared" si="16"/>
        <v>181</v>
      </c>
      <c r="BK29" s="24">
        <f t="shared" si="17"/>
        <v>86.88</v>
      </c>
      <c r="BL29" s="48">
        <f t="shared" si="18"/>
        <v>94.12</v>
      </c>
      <c r="BO29" s="129">
        <f t="shared" si="29"/>
        <v>1410.6060606060605</v>
      </c>
      <c r="BP29" s="129">
        <f t="shared" si="30"/>
        <v>42</v>
      </c>
      <c r="BQ29" s="129">
        <f t="shared" si="31"/>
        <v>715</v>
      </c>
      <c r="BR29" s="129">
        <f t="shared" si="32"/>
        <v>23</v>
      </c>
      <c r="BS29" s="129">
        <f t="shared" si="33"/>
        <v>2125.6060606060605</v>
      </c>
      <c r="BT29" s="129">
        <f t="shared" si="34"/>
        <v>70.3</v>
      </c>
      <c r="BU29" s="129">
        <f>Z29+AG29</f>
        <v>4.5</v>
      </c>
      <c r="BV29" s="129">
        <f>F29+G29+H29+O29+P29+R29+V29+W29+X29+Y29+Z29+AA29</f>
        <v>86.910000000000011</v>
      </c>
      <c r="BW29" s="129">
        <f t="shared" si="37"/>
        <v>5.3</v>
      </c>
      <c r="BX29" s="129">
        <f>F29+G29+H29+O29+P29+V29+W29+X29+Y29+Z29+AA29+AB29+AC29+AD29+AE29+AF29+AG29</f>
        <v>92.210000000000008</v>
      </c>
      <c r="BY29" s="134">
        <f>F29+G29+H29+O29+P29+R29+V29+W29+X29+Y29+Z29+AA29+AB29+AC29+AD29+AE29+AF29+AG29+AO29</f>
        <v>92.210000000000008</v>
      </c>
      <c r="BZ29" s="129">
        <f>V29+W29+X29+Y29+Z29+AA29+AB20+AE29+AF29+AG29</f>
        <v>21.91</v>
      </c>
    </row>
    <row r="30" spans="1:78" ht="18.75">
      <c r="A30" s="143">
        <f t="shared" si="20"/>
        <v>42890</v>
      </c>
      <c r="B30" s="138" t="s">
        <v>16</v>
      </c>
      <c r="C30" s="30">
        <v>0</v>
      </c>
      <c r="D30" s="30">
        <v>632</v>
      </c>
      <c r="E30" s="30">
        <v>627</v>
      </c>
      <c r="F30" s="30">
        <v>21</v>
      </c>
      <c r="G30" s="30"/>
      <c r="H30" s="23">
        <v>21</v>
      </c>
      <c r="I30" s="33">
        <f t="shared" si="21"/>
        <v>1259</v>
      </c>
      <c r="J30" s="33">
        <f t="shared" si="22"/>
        <v>42</v>
      </c>
      <c r="K30" s="23">
        <v>338</v>
      </c>
      <c r="L30" s="14">
        <v>385</v>
      </c>
      <c r="M30" s="14">
        <v>70</v>
      </c>
      <c r="N30" s="14"/>
      <c r="O30" s="14">
        <v>11</v>
      </c>
      <c r="P30" s="14">
        <v>13</v>
      </c>
      <c r="Q30" s="14">
        <v>2</v>
      </c>
      <c r="R30" s="34"/>
      <c r="S30" s="33">
        <f t="shared" si="23"/>
        <v>793</v>
      </c>
      <c r="T30" s="33">
        <f t="shared" si="24"/>
        <v>26</v>
      </c>
      <c r="U30" s="35">
        <f t="shared" si="25"/>
        <v>68</v>
      </c>
      <c r="V30" s="37">
        <v>3.81</v>
      </c>
      <c r="W30" s="23">
        <v>3.5</v>
      </c>
      <c r="X30" s="30">
        <v>5.5</v>
      </c>
      <c r="Y30" s="30">
        <v>2.9</v>
      </c>
      <c r="Z30" s="54">
        <v>4.9000000000000004</v>
      </c>
      <c r="AA30" s="38">
        <v>2</v>
      </c>
      <c r="AB30" s="38"/>
      <c r="AC30" s="38">
        <v>5.4</v>
      </c>
      <c r="AD30" s="38"/>
      <c r="AE30" s="38"/>
      <c r="AF30" s="38"/>
      <c r="AG30" s="38"/>
      <c r="AH30" s="44">
        <f t="shared" si="8"/>
        <v>5.4</v>
      </c>
      <c r="AI30" s="53">
        <v>30</v>
      </c>
      <c r="AJ30" s="15">
        <f t="shared" si="41"/>
        <v>35.4</v>
      </c>
      <c r="AK30" s="51">
        <f t="shared" si="26"/>
        <v>90.510000000000019</v>
      </c>
      <c r="AL30" s="96">
        <f t="shared" si="27"/>
        <v>96.010000000000019</v>
      </c>
      <c r="AM30" s="16">
        <f t="shared" si="40"/>
        <v>60.610000000000021</v>
      </c>
      <c r="AN30" s="50"/>
      <c r="AO30" s="46"/>
      <c r="AP30" s="17">
        <f t="shared" si="28"/>
        <v>96.010000000000019</v>
      </c>
      <c r="AQ30" s="18">
        <f t="shared" si="9"/>
        <v>31.769999999999982</v>
      </c>
      <c r="AR30" s="40"/>
      <c r="AS30" s="19">
        <f t="shared" si="10"/>
        <v>35.4</v>
      </c>
      <c r="AT30" s="20">
        <f t="shared" si="11"/>
        <v>86.88</v>
      </c>
      <c r="AU30" s="21">
        <f t="shared" si="12"/>
        <v>122.28</v>
      </c>
      <c r="AV30" s="47"/>
      <c r="AW30" s="19">
        <v>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3"/>
        <v>240</v>
      </c>
      <c r="BC30" s="43">
        <f t="shared" si="14"/>
        <v>228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5"/>
        <v>47</v>
      </c>
      <c r="BJ30" s="48">
        <f t="shared" si="16"/>
        <v>181</v>
      </c>
      <c r="BK30" s="24">
        <f t="shared" si="17"/>
        <v>86.88</v>
      </c>
      <c r="BL30" s="48">
        <f t="shared" si="18"/>
        <v>94.12</v>
      </c>
      <c r="BO30" s="129">
        <f t="shared" si="29"/>
        <v>1422.6363636363635</v>
      </c>
      <c r="BP30" s="129">
        <f t="shared" si="30"/>
        <v>42</v>
      </c>
      <c r="BQ30" s="129">
        <f t="shared" si="31"/>
        <v>723</v>
      </c>
      <c r="BR30" s="129">
        <f t="shared" si="32"/>
        <v>24</v>
      </c>
      <c r="BS30" s="129">
        <f t="shared" si="33"/>
        <v>2145.6363636363635</v>
      </c>
      <c r="BT30" s="129">
        <f t="shared" si="34"/>
        <v>71.400000000000006</v>
      </c>
      <c r="BU30" s="129">
        <f t="shared" si="35"/>
        <v>4.9000000000000004</v>
      </c>
      <c r="BV30" s="129">
        <f t="shared" si="36"/>
        <v>88.610000000000014</v>
      </c>
      <c r="BW30" s="129">
        <f t="shared" si="37"/>
        <v>5.4</v>
      </c>
      <c r="BX30" s="129">
        <f t="shared" si="38"/>
        <v>94.010000000000019</v>
      </c>
      <c r="BY30" s="134">
        <f t="shared" si="39"/>
        <v>94.010000000000019</v>
      </c>
      <c r="BZ30" s="129">
        <f t="shared" si="42"/>
        <v>22.61</v>
      </c>
    </row>
    <row r="31" spans="1:78" ht="18.75">
      <c r="A31" s="143">
        <f t="shared" si="20"/>
        <v>42890</v>
      </c>
      <c r="B31" s="138" t="s">
        <v>45</v>
      </c>
      <c r="C31" s="30">
        <v>0</v>
      </c>
      <c r="D31" s="30">
        <v>636</v>
      </c>
      <c r="E31" s="30">
        <v>633</v>
      </c>
      <c r="F31" s="30">
        <v>21</v>
      </c>
      <c r="G31" s="30"/>
      <c r="H31" s="23">
        <v>21</v>
      </c>
      <c r="I31" s="33">
        <f t="shared" si="21"/>
        <v>1269</v>
      </c>
      <c r="J31" s="33">
        <f t="shared" si="22"/>
        <v>42</v>
      </c>
      <c r="K31" s="23">
        <v>346</v>
      </c>
      <c r="L31" s="14">
        <v>405</v>
      </c>
      <c r="M31" s="14">
        <v>70</v>
      </c>
      <c r="N31" s="14"/>
      <c r="O31" s="14">
        <v>11</v>
      </c>
      <c r="P31" s="14">
        <v>13</v>
      </c>
      <c r="Q31" s="14">
        <v>2</v>
      </c>
      <c r="R31" s="34"/>
      <c r="S31" s="33">
        <f t="shared" si="23"/>
        <v>821</v>
      </c>
      <c r="T31" s="33">
        <f t="shared" si="24"/>
        <v>26</v>
      </c>
      <c r="U31" s="35">
        <f t="shared" si="25"/>
        <v>68</v>
      </c>
      <c r="V31" s="37">
        <v>3.81</v>
      </c>
      <c r="W31" s="23">
        <v>3.5</v>
      </c>
      <c r="X31" s="30">
        <v>5.5</v>
      </c>
      <c r="Y31" s="30">
        <v>2.9</v>
      </c>
      <c r="Z31" s="54">
        <v>4.9000000000000004</v>
      </c>
      <c r="AA31" s="38">
        <v>2</v>
      </c>
      <c r="AB31" s="38"/>
      <c r="AC31" s="38">
        <v>5.5</v>
      </c>
      <c r="AD31" s="38"/>
      <c r="AE31" s="38"/>
      <c r="AF31" s="38"/>
      <c r="AG31" s="38"/>
      <c r="AH31" s="44">
        <f t="shared" si="8"/>
        <v>5.5</v>
      </c>
      <c r="AI31" s="53">
        <v>30</v>
      </c>
      <c r="AJ31" s="15">
        <f t="shared" si="41"/>
        <v>35.5</v>
      </c>
      <c r="AK31" s="51">
        <f t="shared" si="26"/>
        <v>90.610000000000014</v>
      </c>
      <c r="AL31" s="96">
        <f t="shared" si="27"/>
        <v>96.110000000000014</v>
      </c>
      <c r="AM31" s="16">
        <f t="shared" si="40"/>
        <v>60.610000000000014</v>
      </c>
      <c r="AN31" s="50"/>
      <c r="AO31" s="46"/>
      <c r="AP31" s="17">
        <f t="shared" si="28"/>
        <v>96.110000000000014</v>
      </c>
      <c r="AQ31" s="18">
        <f t="shared" si="9"/>
        <v>31.769999999999982</v>
      </c>
      <c r="AR31" s="40"/>
      <c r="AS31" s="19">
        <f t="shared" si="10"/>
        <v>35.5</v>
      </c>
      <c r="AT31" s="20">
        <f t="shared" si="11"/>
        <v>86.88</v>
      </c>
      <c r="AU31" s="21">
        <f t="shared" si="12"/>
        <v>122.38</v>
      </c>
      <c r="AV31" s="47"/>
      <c r="AW31" s="19">
        <v>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3"/>
        <v>240</v>
      </c>
      <c r="BC31" s="43">
        <f t="shared" si="14"/>
        <v>228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5"/>
        <v>47</v>
      </c>
      <c r="BJ31" s="48">
        <f t="shared" si="16"/>
        <v>181</v>
      </c>
      <c r="BK31" s="24">
        <f t="shared" si="17"/>
        <v>86.88</v>
      </c>
      <c r="BL31" s="48">
        <f t="shared" si="18"/>
        <v>94.12</v>
      </c>
      <c r="BO31" s="129">
        <f t="shared" si="29"/>
        <v>1435.6666666666667</v>
      </c>
      <c r="BP31" s="129">
        <f t="shared" si="30"/>
        <v>42</v>
      </c>
      <c r="BQ31" s="129">
        <f t="shared" si="31"/>
        <v>751</v>
      </c>
      <c r="BR31" s="129">
        <f t="shared" si="32"/>
        <v>24</v>
      </c>
      <c r="BS31" s="129">
        <f t="shared" si="33"/>
        <v>2186.6666666666665</v>
      </c>
      <c r="BT31" s="129">
        <f t="shared" si="34"/>
        <v>71.5</v>
      </c>
      <c r="BU31" s="129">
        <f t="shared" si="35"/>
        <v>4.9000000000000004</v>
      </c>
      <c r="BV31" s="129">
        <f t="shared" si="36"/>
        <v>88.610000000000014</v>
      </c>
      <c r="BW31" s="129">
        <f t="shared" si="37"/>
        <v>5.5</v>
      </c>
      <c r="BX31" s="129">
        <f t="shared" si="38"/>
        <v>94.110000000000014</v>
      </c>
      <c r="BY31" s="134">
        <f t="shared" si="39"/>
        <v>94.110000000000014</v>
      </c>
      <c r="BZ31" s="129">
        <f t="shared" si="42"/>
        <v>22.61</v>
      </c>
    </row>
    <row r="32" spans="1:78" ht="18.75">
      <c r="A32" s="143">
        <f t="shared" si="20"/>
        <v>42890</v>
      </c>
      <c r="B32" s="138" t="s">
        <v>17</v>
      </c>
      <c r="C32" s="30">
        <v>0</v>
      </c>
      <c r="D32" s="30">
        <v>625</v>
      </c>
      <c r="E32" s="30">
        <v>631</v>
      </c>
      <c r="F32" s="30">
        <v>21</v>
      </c>
      <c r="G32" s="30"/>
      <c r="H32" s="23">
        <v>21</v>
      </c>
      <c r="I32" s="33">
        <f t="shared" si="21"/>
        <v>1256</v>
      </c>
      <c r="J32" s="33">
        <f t="shared" si="22"/>
        <v>42</v>
      </c>
      <c r="K32" s="23">
        <v>341</v>
      </c>
      <c r="L32" s="14">
        <v>386</v>
      </c>
      <c r="M32" s="14">
        <v>80</v>
      </c>
      <c r="N32" s="14"/>
      <c r="O32" s="14">
        <v>11</v>
      </c>
      <c r="P32" s="14">
        <v>13</v>
      </c>
      <c r="Q32" s="14">
        <v>3</v>
      </c>
      <c r="R32" s="34"/>
      <c r="S32" s="33">
        <f t="shared" si="23"/>
        <v>807</v>
      </c>
      <c r="T32" s="33">
        <f t="shared" si="24"/>
        <v>27</v>
      </c>
      <c r="U32" s="35">
        <f t="shared" si="25"/>
        <v>69</v>
      </c>
      <c r="V32" s="37">
        <v>3.81</v>
      </c>
      <c r="W32" s="23">
        <v>3.5</v>
      </c>
      <c r="X32" s="30">
        <v>5.5</v>
      </c>
      <c r="Y32" s="30">
        <v>3</v>
      </c>
      <c r="Z32" s="54">
        <v>4.8</v>
      </c>
      <c r="AA32" s="38">
        <v>2</v>
      </c>
      <c r="AB32" s="38"/>
      <c r="AC32" s="38">
        <v>5.4</v>
      </c>
      <c r="AD32" s="38"/>
      <c r="AE32" s="38"/>
      <c r="AF32" s="38"/>
      <c r="AG32" s="38"/>
      <c r="AH32" s="44">
        <f t="shared" si="8"/>
        <v>5.4</v>
      </c>
      <c r="AI32" s="53">
        <v>30</v>
      </c>
      <c r="AJ32" s="15">
        <f t="shared" si="41"/>
        <v>35.4</v>
      </c>
      <c r="AK32" s="51">
        <f t="shared" si="26"/>
        <v>91.51</v>
      </c>
      <c r="AL32" s="96">
        <f t="shared" si="27"/>
        <v>97.01</v>
      </c>
      <c r="AM32" s="16">
        <f t="shared" si="40"/>
        <v>61.610000000000007</v>
      </c>
      <c r="AN32" s="50"/>
      <c r="AO32" s="46"/>
      <c r="AP32" s="17">
        <f t="shared" si="28"/>
        <v>97.01</v>
      </c>
      <c r="AQ32" s="18">
        <f t="shared" si="9"/>
        <v>30.769999999999996</v>
      </c>
      <c r="AR32" s="40"/>
      <c r="AS32" s="19">
        <f t="shared" si="10"/>
        <v>35.4</v>
      </c>
      <c r="AT32" s="20">
        <f t="shared" si="11"/>
        <v>86.88</v>
      </c>
      <c r="AU32" s="21">
        <f t="shared" si="12"/>
        <v>122.28</v>
      </c>
      <c r="AV32" s="47"/>
      <c r="AW32" s="19">
        <v>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3"/>
        <v>240</v>
      </c>
      <c r="BC32" s="43">
        <f t="shared" si="14"/>
        <v>228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5"/>
        <v>47</v>
      </c>
      <c r="BJ32" s="48">
        <f t="shared" si="16"/>
        <v>181</v>
      </c>
      <c r="BK32" s="24">
        <f t="shared" si="17"/>
        <v>86.88</v>
      </c>
      <c r="BL32" s="48">
        <f t="shared" si="18"/>
        <v>94.12</v>
      </c>
      <c r="BO32" s="129">
        <f t="shared" si="29"/>
        <v>1419.6363636363635</v>
      </c>
      <c r="BP32" s="129">
        <f t="shared" si="30"/>
        <v>42</v>
      </c>
      <c r="BQ32" s="129">
        <f t="shared" si="31"/>
        <v>727</v>
      </c>
      <c r="BR32" s="129">
        <f t="shared" si="32"/>
        <v>24</v>
      </c>
      <c r="BS32" s="129">
        <f t="shared" si="33"/>
        <v>2146.6363636363635</v>
      </c>
      <c r="BT32" s="129">
        <f t="shared" si="34"/>
        <v>71.400000000000006</v>
      </c>
      <c r="BU32" s="129">
        <f t="shared" si="35"/>
        <v>4.8</v>
      </c>
      <c r="BV32" s="129">
        <f t="shared" si="36"/>
        <v>88.61</v>
      </c>
      <c r="BW32" s="129">
        <f t="shared" si="37"/>
        <v>5.4</v>
      </c>
      <c r="BX32" s="129">
        <f t="shared" si="38"/>
        <v>94.01</v>
      </c>
      <c r="BY32" s="134">
        <f t="shared" si="39"/>
        <v>94.01</v>
      </c>
      <c r="BZ32" s="129">
        <f t="shared" si="42"/>
        <v>22.61</v>
      </c>
    </row>
    <row r="33" spans="1:78" ht="18.75">
      <c r="A33" s="143">
        <f t="shared" si="20"/>
        <v>42890</v>
      </c>
      <c r="B33" s="138" t="s">
        <v>46</v>
      </c>
      <c r="C33" s="30">
        <v>0</v>
      </c>
      <c r="D33" s="30">
        <v>68</v>
      </c>
      <c r="E33" s="30">
        <v>70</v>
      </c>
      <c r="F33" s="30">
        <v>0</v>
      </c>
      <c r="G33" s="30"/>
      <c r="H33" s="23">
        <v>4</v>
      </c>
      <c r="I33" s="33">
        <f t="shared" si="21"/>
        <v>138</v>
      </c>
      <c r="J33" s="33">
        <f t="shared" si="22"/>
        <v>4</v>
      </c>
      <c r="K33" s="23">
        <v>346</v>
      </c>
      <c r="L33" s="14">
        <v>420</v>
      </c>
      <c r="M33" s="14">
        <v>80</v>
      </c>
      <c r="N33" s="14"/>
      <c r="O33" s="14">
        <v>11</v>
      </c>
      <c r="P33" s="14">
        <v>14</v>
      </c>
      <c r="Q33" s="14">
        <v>3</v>
      </c>
      <c r="R33" s="34"/>
      <c r="S33" s="33">
        <f t="shared" si="23"/>
        <v>846</v>
      </c>
      <c r="T33" s="33">
        <f t="shared" si="24"/>
        <v>28</v>
      </c>
      <c r="U33" s="35">
        <f t="shared" si="25"/>
        <v>32</v>
      </c>
      <c r="V33" s="37">
        <v>3.81</v>
      </c>
      <c r="W33" s="23">
        <v>3.5</v>
      </c>
      <c r="X33" s="30">
        <v>5.5</v>
      </c>
      <c r="Y33" s="30">
        <v>3</v>
      </c>
      <c r="Z33" s="54">
        <v>4.8</v>
      </c>
      <c r="AA33" s="38">
        <v>2</v>
      </c>
      <c r="AB33" s="38"/>
      <c r="AC33" s="38">
        <v>5.4</v>
      </c>
      <c r="AD33" s="38"/>
      <c r="AE33" s="38"/>
      <c r="AF33" s="38"/>
      <c r="AG33" s="38"/>
      <c r="AH33" s="44">
        <f t="shared" si="8"/>
        <v>5.4</v>
      </c>
      <c r="AI33" s="53">
        <v>30</v>
      </c>
      <c r="AJ33" s="15">
        <f t="shared" si="41"/>
        <v>35.4</v>
      </c>
      <c r="AK33" s="51">
        <f t="shared" si="26"/>
        <v>54.51</v>
      </c>
      <c r="AL33" s="96">
        <f t="shared" si="27"/>
        <v>60.01</v>
      </c>
      <c r="AM33" s="16">
        <f t="shared" si="40"/>
        <v>24.61</v>
      </c>
      <c r="AN33" s="50"/>
      <c r="AO33" s="46"/>
      <c r="AP33" s="17">
        <f t="shared" si="28"/>
        <v>60.01</v>
      </c>
      <c r="AQ33" s="18">
        <f t="shared" si="9"/>
        <v>67.77000000000001</v>
      </c>
      <c r="AR33" s="40"/>
      <c r="AS33" s="19">
        <f t="shared" si="10"/>
        <v>35.4</v>
      </c>
      <c r="AT33" s="20">
        <f t="shared" si="11"/>
        <v>86.88</v>
      </c>
      <c r="AU33" s="21">
        <f t="shared" si="12"/>
        <v>122.28</v>
      </c>
      <c r="AV33" s="47"/>
      <c r="AW33" s="19">
        <v>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3"/>
        <v>240</v>
      </c>
      <c r="BC33" s="43">
        <f t="shared" si="14"/>
        <v>228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5"/>
        <v>47</v>
      </c>
      <c r="BJ33" s="48">
        <f t="shared" si="16"/>
        <v>181</v>
      </c>
      <c r="BK33" s="24">
        <f t="shared" si="17"/>
        <v>86.88</v>
      </c>
      <c r="BL33" s="48">
        <f t="shared" si="18"/>
        <v>94.12</v>
      </c>
      <c r="BO33" s="129">
        <f t="shared" si="29"/>
        <v>301.63636363636363</v>
      </c>
      <c r="BP33" s="129">
        <f t="shared" si="30"/>
        <v>4</v>
      </c>
      <c r="BQ33" s="129">
        <f t="shared" si="31"/>
        <v>766</v>
      </c>
      <c r="BR33" s="129">
        <f t="shared" si="32"/>
        <v>25</v>
      </c>
      <c r="BS33" s="129">
        <f t="shared" si="33"/>
        <v>1067.6363636363635</v>
      </c>
      <c r="BT33" s="129">
        <f t="shared" si="34"/>
        <v>34.4</v>
      </c>
      <c r="BU33" s="129">
        <f t="shared" si="35"/>
        <v>4.8</v>
      </c>
      <c r="BV33" s="129">
        <f t="shared" si="36"/>
        <v>51.61</v>
      </c>
      <c r="BW33" s="129">
        <f t="shared" si="37"/>
        <v>5.4</v>
      </c>
      <c r="BX33" s="129">
        <f t="shared" si="38"/>
        <v>57.01</v>
      </c>
      <c r="BY33" s="134">
        <f t="shared" si="39"/>
        <v>57.01</v>
      </c>
      <c r="BZ33" s="129">
        <f t="shared" si="42"/>
        <v>22.61</v>
      </c>
    </row>
    <row r="34" spans="1:78" ht="18.75">
      <c r="A34" s="143">
        <f t="shared" si="20"/>
        <v>42890</v>
      </c>
      <c r="B34" s="138" t="s">
        <v>18</v>
      </c>
      <c r="C34" s="30">
        <v>506</v>
      </c>
      <c r="D34" s="30">
        <v>506</v>
      </c>
      <c r="E34" s="41">
        <v>337</v>
      </c>
      <c r="F34" s="30">
        <v>33</v>
      </c>
      <c r="G34" s="30"/>
      <c r="H34" s="23">
        <v>11</v>
      </c>
      <c r="I34" s="33">
        <f t="shared" si="21"/>
        <v>1349</v>
      </c>
      <c r="J34" s="33">
        <f t="shared" si="22"/>
        <v>44</v>
      </c>
      <c r="K34" s="23">
        <v>350</v>
      </c>
      <c r="L34" s="14">
        <v>378</v>
      </c>
      <c r="M34" s="14">
        <v>80</v>
      </c>
      <c r="N34" s="14"/>
      <c r="O34" s="14">
        <v>12</v>
      </c>
      <c r="P34" s="14">
        <v>12</v>
      </c>
      <c r="Q34" s="14">
        <v>3</v>
      </c>
      <c r="R34" s="34"/>
      <c r="S34" s="33">
        <f t="shared" si="23"/>
        <v>808</v>
      </c>
      <c r="T34" s="33">
        <f t="shared" si="24"/>
        <v>27</v>
      </c>
      <c r="U34" s="35">
        <f t="shared" si="25"/>
        <v>71</v>
      </c>
      <c r="V34" s="37">
        <v>3.81</v>
      </c>
      <c r="W34" s="23">
        <v>3.5</v>
      </c>
      <c r="X34" s="30">
        <v>5.5</v>
      </c>
      <c r="Y34" s="30">
        <v>3.1</v>
      </c>
      <c r="Z34" s="54">
        <v>4.9000000000000004</v>
      </c>
      <c r="AA34" s="38">
        <v>2.7</v>
      </c>
      <c r="AB34" s="38"/>
      <c r="AC34" s="38"/>
      <c r="AD34" s="38"/>
      <c r="AE34" s="38"/>
      <c r="AF34" s="38"/>
      <c r="AG34" s="38"/>
      <c r="AH34" s="44">
        <f t="shared" si="8"/>
        <v>0</v>
      </c>
      <c r="AI34" s="53">
        <v>30</v>
      </c>
      <c r="AJ34" s="15">
        <f t="shared" si="41"/>
        <v>30</v>
      </c>
      <c r="AK34" s="51">
        <f t="shared" si="26"/>
        <v>88.31</v>
      </c>
      <c r="AL34" s="96">
        <f t="shared" si="27"/>
        <v>94.51</v>
      </c>
      <c r="AM34" s="16">
        <f t="shared" si="40"/>
        <v>64.510000000000005</v>
      </c>
      <c r="AN34" s="50"/>
      <c r="AO34" s="46"/>
      <c r="AP34" s="17">
        <f t="shared" si="28"/>
        <v>94.51</v>
      </c>
      <c r="AQ34" s="18">
        <f t="shared" si="9"/>
        <v>28.569999999999993</v>
      </c>
      <c r="AR34" s="40"/>
      <c r="AS34" s="19">
        <f t="shared" si="10"/>
        <v>30</v>
      </c>
      <c r="AT34" s="20">
        <f t="shared" si="11"/>
        <v>86.88</v>
      </c>
      <c r="AU34" s="21">
        <f t="shared" si="12"/>
        <v>116.88</v>
      </c>
      <c r="AV34" s="47"/>
      <c r="AW34" s="19">
        <v>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3"/>
        <v>240</v>
      </c>
      <c r="BC34" s="43">
        <f t="shared" si="14"/>
        <v>228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5"/>
        <v>47</v>
      </c>
      <c r="BJ34" s="48">
        <f t="shared" si="16"/>
        <v>181</v>
      </c>
      <c r="BK34" s="24">
        <f t="shared" si="17"/>
        <v>86.88</v>
      </c>
      <c r="BL34" s="48">
        <f t="shared" si="18"/>
        <v>94.12</v>
      </c>
      <c r="BO34" s="129">
        <f t="shared" si="29"/>
        <v>1349</v>
      </c>
      <c r="BP34" s="129">
        <f t="shared" si="30"/>
        <v>44</v>
      </c>
      <c r="BQ34" s="129">
        <f t="shared" si="31"/>
        <v>728</v>
      </c>
      <c r="BR34" s="129">
        <f t="shared" si="32"/>
        <v>24</v>
      </c>
      <c r="BS34" s="129">
        <f t="shared" si="33"/>
        <v>2077</v>
      </c>
      <c r="BT34" s="129">
        <f t="shared" si="34"/>
        <v>68</v>
      </c>
      <c r="BU34" s="129">
        <f t="shared" si="35"/>
        <v>4.9000000000000004</v>
      </c>
      <c r="BV34" s="129">
        <f t="shared" si="36"/>
        <v>91.51</v>
      </c>
      <c r="BW34" s="129">
        <f t="shared" si="37"/>
        <v>0</v>
      </c>
      <c r="BX34" s="129">
        <f t="shared" si="38"/>
        <v>91.51</v>
      </c>
      <c r="BY34" s="134">
        <f t="shared" si="39"/>
        <v>91.51</v>
      </c>
      <c r="BZ34" s="129">
        <f t="shared" si="42"/>
        <v>23.51</v>
      </c>
    </row>
    <row r="35" spans="1:78" ht="18.75">
      <c r="A35" s="143">
        <f t="shared" si="20"/>
        <v>42890</v>
      </c>
      <c r="B35" s="138" t="s">
        <v>47</v>
      </c>
      <c r="C35" s="30">
        <v>554</v>
      </c>
      <c r="D35" s="30">
        <v>505</v>
      </c>
      <c r="E35" s="41">
        <v>375</v>
      </c>
      <c r="F35" s="30">
        <v>36</v>
      </c>
      <c r="G35" s="30"/>
      <c r="H35" s="23">
        <v>13</v>
      </c>
      <c r="I35" s="33">
        <f t="shared" si="21"/>
        <v>1434</v>
      </c>
      <c r="J35" s="33">
        <f t="shared" si="22"/>
        <v>49</v>
      </c>
      <c r="K35" s="23">
        <v>332</v>
      </c>
      <c r="L35" s="14">
        <v>412</v>
      </c>
      <c r="M35" s="14">
        <v>90</v>
      </c>
      <c r="N35" s="14"/>
      <c r="O35" s="14">
        <v>11</v>
      </c>
      <c r="P35" s="14">
        <v>13</v>
      </c>
      <c r="Q35" s="14">
        <v>3</v>
      </c>
      <c r="R35" s="34"/>
      <c r="S35" s="33">
        <f t="shared" si="23"/>
        <v>834</v>
      </c>
      <c r="T35" s="33">
        <f t="shared" si="24"/>
        <v>27</v>
      </c>
      <c r="U35" s="35">
        <f t="shared" si="25"/>
        <v>76</v>
      </c>
      <c r="V35" s="37">
        <v>3.81</v>
      </c>
      <c r="W35" s="23">
        <v>3.5</v>
      </c>
      <c r="X35" s="30">
        <v>5.5</v>
      </c>
      <c r="Y35" s="30">
        <v>3.1</v>
      </c>
      <c r="Z35" s="54">
        <v>4.9000000000000004</v>
      </c>
      <c r="AA35" s="38">
        <v>2.7</v>
      </c>
      <c r="AB35" s="38"/>
      <c r="AC35" s="38"/>
      <c r="AD35" s="38"/>
      <c r="AE35" s="38"/>
      <c r="AF35" s="38"/>
      <c r="AG35" s="38"/>
      <c r="AH35" s="44">
        <f t="shared" si="8"/>
        <v>0</v>
      </c>
      <c r="AI35" s="53">
        <v>30</v>
      </c>
      <c r="AJ35" s="15">
        <f t="shared" si="41"/>
        <v>30</v>
      </c>
      <c r="AK35" s="51">
        <f t="shared" si="26"/>
        <v>93.31</v>
      </c>
      <c r="AL35" s="96">
        <f t="shared" si="27"/>
        <v>99.51</v>
      </c>
      <c r="AM35" s="16">
        <f t="shared" si="40"/>
        <v>69.510000000000005</v>
      </c>
      <c r="AN35" s="50"/>
      <c r="AO35" s="46"/>
      <c r="AP35" s="17">
        <f t="shared" si="28"/>
        <v>99.51</v>
      </c>
      <c r="AQ35" s="18">
        <f t="shared" si="9"/>
        <v>23.569999999999993</v>
      </c>
      <c r="AR35" s="40"/>
      <c r="AS35" s="19">
        <f t="shared" si="10"/>
        <v>30</v>
      </c>
      <c r="AT35" s="20">
        <f t="shared" si="11"/>
        <v>86.88</v>
      </c>
      <c r="AU35" s="21">
        <f t="shared" si="12"/>
        <v>116.88</v>
      </c>
      <c r="AV35" s="47"/>
      <c r="AW35" s="19">
        <v>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3"/>
        <v>240</v>
      </c>
      <c r="BC35" s="43">
        <f t="shared" si="14"/>
        <v>228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5"/>
        <v>47</v>
      </c>
      <c r="BJ35" s="48">
        <f t="shared" si="16"/>
        <v>181</v>
      </c>
      <c r="BK35" s="24">
        <f t="shared" si="17"/>
        <v>86.88</v>
      </c>
      <c r="BL35" s="48">
        <f t="shared" si="18"/>
        <v>94.12</v>
      </c>
      <c r="BO35" s="129">
        <f t="shared" si="29"/>
        <v>1434</v>
      </c>
      <c r="BP35" s="129">
        <f t="shared" si="30"/>
        <v>49</v>
      </c>
      <c r="BQ35" s="129">
        <f t="shared" si="31"/>
        <v>744</v>
      </c>
      <c r="BR35" s="129">
        <f t="shared" si="32"/>
        <v>24</v>
      </c>
      <c r="BS35" s="129">
        <f t="shared" si="33"/>
        <v>2178</v>
      </c>
      <c r="BT35" s="129">
        <f t="shared" si="34"/>
        <v>73</v>
      </c>
      <c r="BU35" s="129">
        <f t="shared" si="35"/>
        <v>4.9000000000000004</v>
      </c>
      <c r="BV35" s="129">
        <f t="shared" si="36"/>
        <v>96.51</v>
      </c>
      <c r="BW35" s="129">
        <f t="shared" si="37"/>
        <v>0</v>
      </c>
      <c r="BX35" s="129">
        <f t="shared" si="38"/>
        <v>96.51</v>
      </c>
      <c r="BY35" s="134">
        <f t="shared" si="39"/>
        <v>96.51</v>
      </c>
      <c r="BZ35" s="129">
        <f t="shared" si="42"/>
        <v>23.51</v>
      </c>
    </row>
    <row r="36" spans="1:78" ht="18.75">
      <c r="A36" s="143">
        <f t="shared" si="20"/>
        <v>42890</v>
      </c>
      <c r="B36" s="138" t="s">
        <v>19</v>
      </c>
      <c r="C36" s="30">
        <v>562</v>
      </c>
      <c r="D36" s="30">
        <v>514</v>
      </c>
      <c r="E36" s="41">
        <v>390</v>
      </c>
      <c r="F36" s="30">
        <v>37</v>
      </c>
      <c r="G36" s="30"/>
      <c r="H36" s="23">
        <v>13</v>
      </c>
      <c r="I36" s="33">
        <f t="shared" si="21"/>
        <v>1466</v>
      </c>
      <c r="J36" s="33">
        <f t="shared" si="22"/>
        <v>50</v>
      </c>
      <c r="K36" s="23">
        <v>332</v>
      </c>
      <c r="L36" s="14">
        <v>416</v>
      </c>
      <c r="M36" s="14">
        <v>80</v>
      </c>
      <c r="N36" s="14"/>
      <c r="O36" s="14">
        <v>11</v>
      </c>
      <c r="P36" s="14">
        <v>13</v>
      </c>
      <c r="Q36" s="14">
        <v>3</v>
      </c>
      <c r="R36" s="34"/>
      <c r="S36" s="33">
        <f t="shared" si="23"/>
        <v>828</v>
      </c>
      <c r="T36" s="33">
        <f t="shared" si="24"/>
        <v>27</v>
      </c>
      <c r="U36" s="35">
        <f t="shared" si="25"/>
        <v>77</v>
      </c>
      <c r="V36" s="37">
        <v>3.81</v>
      </c>
      <c r="W36" s="23">
        <v>3.5</v>
      </c>
      <c r="X36" s="30">
        <v>5.5</v>
      </c>
      <c r="Y36" s="30">
        <v>3.1</v>
      </c>
      <c r="Z36" s="54">
        <v>5.0999999999999996</v>
      </c>
      <c r="AA36" s="38">
        <v>1.6</v>
      </c>
      <c r="AB36" s="38"/>
      <c r="AC36" s="38"/>
      <c r="AD36" s="38"/>
      <c r="AE36" s="38"/>
      <c r="AF36" s="38"/>
      <c r="AG36" s="38"/>
      <c r="AH36" s="44">
        <f t="shared" si="8"/>
        <v>0</v>
      </c>
      <c r="AI36" s="53">
        <v>30</v>
      </c>
      <c r="AJ36" s="15">
        <f t="shared" si="41"/>
        <v>30</v>
      </c>
      <c r="AK36" s="51">
        <f t="shared" si="26"/>
        <v>94.509999999999991</v>
      </c>
      <c r="AL36" s="96">
        <f t="shared" si="27"/>
        <v>99.609999999999985</v>
      </c>
      <c r="AM36" s="16">
        <f t="shared" si="40"/>
        <v>69.609999999999985</v>
      </c>
      <c r="AN36" s="50"/>
      <c r="AO36" s="46"/>
      <c r="AP36" s="17">
        <f t="shared" si="28"/>
        <v>99.609999999999985</v>
      </c>
      <c r="AQ36" s="18">
        <f t="shared" si="9"/>
        <v>22.370000000000005</v>
      </c>
      <c r="AR36" s="40"/>
      <c r="AS36" s="19">
        <f t="shared" si="10"/>
        <v>30</v>
      </c>
      <c r="AT36" s="20">
        <f t="shared" si="11"/>
        <v>86.88</v>
      </c>
      <c r="AU36" s="21">
        <f t="shared" si="12"/>
        <v>116.88</v>
      </c>
      <c r="AV36" s="47"/>
      <c r="AW36" s="19">
        <v>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3"/>
        <v>240</v>
      </c>
      <c r="BC36" s="43">
        <f t="shared" si="14"/>
        <v>228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5"/>
        <v>47</v>
      </c>
      <c r="BJ36" s="48">
        <f t="shared" si="16"/>
        <v>181</v>
      </c>
      <c r="BK36" s="24">
        <f t="shared" si="17"/>
        <v>86.88</v>
      </c>
      <c r="BL36" s="48">
        <f t="shared" si="18"/>
        <v>94.12</v>
      </c>
      <c r="BO36" s="129">
        <f t="shared" si="29"/>
        <v>1466</v>
      </c>
      <c r="BP36" s="129">
        <f t="shared" si="30"/>
        <v>50</v>
      </c>
      <c r="BQ36" s="129">
        <f t="shared" si="31"/>
        <v>748</v>
      </c>
      <c r="BR36" s="129">
        <f t="shared" si="32"/>
        <v>24</v>
      </c>
      <c r="BS36" s="129">
        <f t="shared" si="33"/>
        <v>2214</v>
      </c>
      <c r="BT36" s="129">
        <f t="shared" si="34"/>
        <v>74</v>
      </c>
      <c r="BU36" s="129">
        <f t="shared" si="35"/>
        <v>5.0999999999999996</v>
      </c>
      <c r="BV36" s="129">
        <f t="shared" si="36"/>
        <v>96.609999999999985</v>
      </c>
      <c r="BW36" s="129">
        <f t="shared" si="37"/>
        <v>0</v>
      </c>
      <c r="BX36" s="129">
        <f t="shared" si="38"/>
        <v>96.609999999999985</v>
      </c>
      <c r="BY36" s="134">
        <f t="shared" si="39"/>
        <v>96.609999999999985</v>
      </c>
      <c r="BZ36" s="129">
        <f t="shared" si="42"/>
        <v>22.61</v>
      </c>
    </row>
    <row r="37" spans="1:78" ht="18.75">
      <c r="A37" s="143">
        <f t="shared" si="20"/>
        <v>42890</v>
      </c>
      <c r="B37" s="138" t="s">
        <v>48</v>
      </c>
      <c r="C37" s="30">
        <v>575</v>
      </c>
      <c r="D37" s="30">
        <v>523</v>
      </c>
      <c r="E37" s="41">
        <v>388</v>
      </c>
      <c r="F37" s="30">
        <v>8</v>
      </c>
      <c r="G37" s="30"/>
      <c r="H37" s="23">
        <v>13</v>
      </c>
      <c r="I37" s="33">
        <f t="shared" si="21"/>
        <v>1486</v>
      </c>
      <c r="J37" s="33">
        <f t="shared" si="22"/>
        <v>21</v>
      </c>
      <c r="K37" s="23">
        <v>340</v>
      </c>
      <c r="L37" s="14">
        <v>414</v>
      </c>
      <c r="M37" s="14">
        <v>80</v>
      </c>
      <c r="N37" s="14"/>
      <c r="O37" s="14">
        <v>11</v>
      </c>
      <c r="P37" s="14">
        <v>13</v>
      </c>
      <c r="Q37" s="14">
        <v>3</v>
      </c>
      <c r="R37" s="34"/>
      <c r="S37" s="33">
        <f t="shared" si="23"/>
        <v>834</v>
      </c>
      <c r="T37" s="33">
        <f t="shared" si="24"/>
        <v>27</v>
      </c>
      <c r="U37" s="35">
        <f t="shared" si="25"/>
        <v>48</v>
      </c>
      <c r="V37" s="37">
        <v>3.81</v>
      </c>
      <c r="W37" s="23">
        <v>3.5</v>
      </c>
      <c r="X37" s="30">
        <v>5.5</v>
      </c>
      <c r="Y37" s="30">
        <v>3.1</v>
      </c>
      <c r="Z37" s="54">
        <v>5.0999999999999996</v>
      </c>
      <c r="AA37" s="38">
        <v>1.6</v>
      </c>
      <c r="AB37" s="38"/>
      <c r="AC37" s="38"/>
      <c r="AD37" s="38"/>
      <c r="AE37" s="38"/>
      <c r="AF37" s="38"/>
      <c r="AG37" s="38"/>
      <c r="AH37" s="44">
        <f t="shared" si="8"/>
        <v>0</v>
      </c>
      <c r="AI37" s="53">
        <v>30</v>
      </c>
      <c r="AJ37" s="15">
        <f t="shared" si="41"/>
        <v>30</v>
      </c>
      <c r="AK37" s="51">
        <f t="shared" si="26"/>
        <v>65.510000000000005</v>
      </c>
      <c r="AL37" s="96">
        <f t="shared" si="27"/>
        <v>70.61</v>
      </c>
      <c r="AM37" s="16">
        <f t="shared" si="40"/>
        <v>40.61</v>
      </c>
      <c r="AN37" s="50"/>
      <c r="AO37" s="46"/>
      <c r="AP37" s="17">
        <f t="shared" si="28"/>
        <v>70.61</v>
      </c>
      <c r="AQ37" s="18">
        <f t="shared" si="9"/>
        <v>51.36999999999999</v>
      </c>
      <c r="AR37" s="40"/>
      <c r="AS37" s="19">
        <f t="shared" si="10"/>
        <v>30</v>
      </c>
      <c r="AT37" s="20">
        <f t="shared" si="11"/>
        <v>86.88</v>
      </c>
      <c r="AU37" s="21">
        <f t="shared" si="12"/>
        <v>116.88</v>
      </c>
      <c r="AV37" s="47"/>
      <c r="AW37" s="19">
        <v>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3"/>
        <v>240</v>
      </c>
      <c r="BC37" s="43">
        <f t="shared" si="14"/>
        <v>228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5"/>
        <v>47</v>
      </c>
      <c r="BJ37" s="48">
        <f t="shared" si="16"/>
        <v>181</v>
      </c>
      <c r="BK37" s="24">
        <f t="shared" si="17"/>
        <v>86.88</v>
      </c>
      <c r="BL37" s="48">
        <f t="shared" si="18"/>
        <v>94.12</v>
      </c>
      <c r="BO37" s="129">
        <f t="shared" si="29"/>
        <v>1486</v>
      </c>
      <c r="BP37" s="129">
        <f t="shared" si="30"/>
        <v>21</v>
      </c>
      <c r="BQ37" s="129">
        <f t="shared" si="31"/>
        <v>754</v>
      </c>
      <c r="BR37" s="129">
        <f t="shared" si="32"/>
        <v>24</v>
      </c>
      <c r="BS37" s="129">
        <f t="shared" si="33"/>
        <v>2240</v>
      </c>
      <c r="BT37" s="129">
        <f t="shared" si="34"/>
        <v>45</v>
      </c>
      <c r="BU37" s="129">
        <f t="shared" si="35"/>
        <v>5.0999999999999996</v>
      </c>
      <c r="BV37" s="129">
        <f t="shared" si="36"/>
        <v>67.61</v>
      </c>
      <c r="BW37" s="129">
        <f t="shared" si="37"/>
        <v>0</v>
      </c>
      <c r="BX37" s="129">
        <f t="shared" si="38"/>
        <v>67.61</v>
      </c>
      <c r="BY37" s="134">
        <f t="shared" si="39"/>
        <v>67.61</v>
      </c>
      <c r="BZ37" s="129">
        <f t="shared" si="42"/>
        <v>22.61</v>
      </c>
    </row>
    <row r="38" spans="1:78" ht="18.75">
      <c r="A38" s="143">
        <f t="shared" si="20"/>
        <v>42890</v>
      </c>
      <c r="B38" s="138" t="s">
        <v>20</v>
      </c>
      <c r="C38" s="30">
        <v>578</v>
      </c>
      <c r="D38" s="30">
        <v>527</v>
      </c>
      <c r="E38" s="41">
        <v>402</v>
      </c>
      <c r="F38" s="30">
        <v>38</v>
      </c>
      <c r="G38" s="30"/>
      <c r="H38" s="23">
        <v>13</v>
      </c>
      <c r="I38" s="33">
        <f t="shared" si="21"/>
        <v>1507</v>
      </c>
      <c r="J38" s="33">
        <f t="shared" si="22"/>
        <v>51</v>
      </c>
      <c r="K38" s="23">
        <v>338</v>
      </c>
      <c r="L38" s="14">
        <v>401</v>
      </c>
      <c r="M38" s="14">
        <v>80</v>
      </c>
      <c r="N38" s="14"/>
      <c r="O38" s="14">
        <v>11</v>
      </c>
      <c r="P38" s="14">
        <v>13</v>
      </c>
      <c r="Q38" s="14">
        <v>3</v>
      </c>
      <c r="R38" s="34"/>
      <c r="S38" s="33">
        <f t="shared" si="23"/>
        <v>819</v>
      </c>
      <c r="T38" s="33">
        <f t="shared" si="24"/>
        <v>27</v>
      </c>
      <c r="U38" s="35">
        <f t="shared" si="25"/>
        <v>78</v>
      </c>
      <c r="V38" s="37">
        <v>0.35</v>
      </c>
      <c r="W38" s="23">
        <v>3.5</v>
      </c>
      <c r="X38" s="30">
        <v>6</v>
      </c>
      <c r="Y38" s="30">
        <v>3.1</v>
      </c>
      <c r="Z38" s="54">
        <v>5.0999999999999996</v>
      </c>
      <c r="AA38" s="38">
        <v>1.8</v>
      </c>
      <c r="AB38" s="38"/>
      <c r="AC38" s="38"/>
      <c r="AD38" s="38"/>
      <c r="AE38" s="38"/>
      <c r="AF38" s="38"/>
      <c r="AG38" s="38"/>
      <c r="AH38" s="44">
        <f t="shared" si="8"/>
        <v>0</v>
      </c>
      <c r="AI38" s="53">
        <v>30</v>
      </c>
      <c r="AJ38" s="15">
        <f t="shared" si="41"/>
        <v>30</v>
      </c>
      <c r="AK38" s="51">
        <f t="shared" si="26"/>
        <v>92.549999999999983</v>
      </c>
      <c r="AL38" s="96">
        <f t="shared" si="27"/>
        <v>97.84999999999998</v>
      </c>
      <c r="AM38" s="16">
        <f t="shared" si="40"/>
        <v>67.84999999999998</v>
      </c>
      <c r="AN38" s="50"/>
      <c r="AO38" s="46"/>
      <c r="AP38" s="17">
        <f t="shared" si="28"/>
        <v>97.84999999999998</v>
      </c>
      <c r="AQ38" s="18">
        <f t="shared" si="9"/>
        <v>24.330000000000013</v>
      </c>
      <c r="AR38" s="40"/>
      <c r="AS38" s="19">
        <f t="shared" si="10"/>
        <v>30</v>
      </c>
      <c r="AT38" s="20">
        <f t="shared" si="11"/>
        <v>86.88</v>
      </c>
      <c r="AU38" s="21">
        <f t="shared" si="12"/>
        <v>116.88</v>
      </c>
      <c r="AV38" s="47"/>
      <c r="AW38" s="19">
        <v>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3"/>
        <v>240</v>
      </c>
      <c r="BC38" s="43">
        <f t="shared" si="14"/>
        <v>228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5"/>
        <v>47</v>
      </c>
      <c r="BJ38" s="48">
        <f t="shared" si="16"/>
        <v>181</v>
      </c>
      <c r="BK38" s="24">
        <f t="shared" si="17"/>
        <v>86.88</v>
      </c>
      <c r="BL38" s="48">
        <f t="shared" si="18"/>
        <v>94.12</v>
      </c>
      <c r="BO38" s="129">
        <f t="shared" si="29"/>
        <v>1507</v>
      </c>
      <c r="BP38" s="129">
        <f t="shared" si="30"/>
        <v>51</v>
      </c>
      <c r="BQ38" s="129">
        <f t="shared" si="31"/>
        <v>739</v>
      </c>
      <c r="BR38" s="129">
        <f t="shared" si="32"/>
        <v>24</v>
      </c>
      <c r="BS38" s="129">
        <f t="shared" si="33"/>
        <v>2246</v>
      </c>
      <c r="BT38" s="129">
        <f t="shared" si="34"/>
        <v>75</v>
      </c>
      <c r="BU38" s="129">
        <f t="shared" si="35"/>
        <v>5.0999999999999996</v>
      </c>
      <c r="BV38" s="129">
        <f t="shared" si="36"/>
        <v>94.84999999999998</v>
      </c>
      <c r="BW38" s="129">
        <f t="shared" si="37"/>
        <v>0</v>
      </c>
      <c r="BX38" s="129">
        <f t="shared" si="38"/>
        <v>94.84999999999998</v>
      </c>
      <c r="BY38" s="134">
        <f t="shared" si="39"/>
        <v>94.84999999999998</v>
      </c>
      <c r="BZ38" s="129">
        <f t="shared" si="42"/>
        <v>19.849999999999998</v>
      </c>
    </row>
    <row r="39" spans="1:78" ht="18.75">
      <c r="A39" s="143">
        <f t="shared" si="20"/>
        <v>42890</v>
      </c>
      <c r="B39" s="138" t="s">
        <v>33</v>
      </c>
      <c r="C39" s="30">
        <v>503</v>
      </c>
      <c r="D39" s="30">
        <v>532</v>
      </c>
      <c r="E39" s="41">
        <v>460</v>
      </c>
      <c r="F39" s="30">
        <v>38</v>
      </c>
      <c r="G39" s="30"/>
      <c r="H39" s="23">
        <v>14</v>
      </c>
      <c r="I39" s="33">
        <f t="shared" si="21"/>
        <v>1495</v>
      </c>
      <c r="J39" s="33">
        <f t="shared" si="22"/>
        <v>52</v>
      </c>
      <c r="K39" s="23">
        <v>333</v>
      </c>
      <c r="L39" s="14">
        <v>397</v>
      </c>
      <c r="M39" s="14">
        <v>110</v>
      </c>
      <c r="N39" s="14"/>
      <c r="O39" s="14">
        <v>11</v>
      </c>
      <c r="P39" s="14">
        <v>13</v>
      </c>
      <c r="Q39" s="14">
        <v>4</v>
      </c>
      <c r="R39" s="34"/>
      <c r="S39" s="33">
        <f t="shared" si="23"/>
        <v>840</v>
      </c>
      <c r="T39" s="33">
        <f t="shared" si="24"/>
        <v>28</v>
      </c>
      <c r="U39" s="35">
        <f t="shared" si="25"/>
        <v>80</v>
      </c>
      <c r="V39" s="37">
        <v>0.35</v>
      </c>
      <c r="W39" s="23">
        <v>3.5</v>
      </c>
      <c r="X39" s="30">
        <v>6</v>
      </c>
      <c r="Y39" s="30">
        <v>3.1</v>
      </c>
      <c r="Z39" s="54">
        <v>5.0999999999999996</v>
      </c>
      <c r="AA39" s="38">
        <v>1.8</v>
      </c>
      <c r="AB39" s="38"/>
      <c r="AC39" s="38"/>
      <c r="AD39" s="38"/>
      <c r="AE39" s="38"/>
      <c r="AF39" s="38"/>
      <c r="AG39" s="38"/>
      <c r="AH39" s="44">
        <f t="shared" si="8"/>
        <v>0</v>
      </c>
      <c r="AI39" s="53">
        <v>30</v>
      </c>
      <c r="AJ39" s="15">
        <f t="shared" si="41"/>
        <v>30</v>
      </c>
      <c r="AK39" s="51">
        <f t="shared" si="26"/>
        <v>94.549999999999983</v>
      </c>
      <c r="AL39" s="96">
        <f t="shared" si="27"/>
        <v>99.84999999999998</v>
      </c>
      <c r="AM39" s="16">
        <f t="shared" si="40"/>
        <v>69.84999999999998</v>
      </c>
      <c r="AN39" s="50"/>
      <c r="AO39" s="46"/>
      <c r="AP39" s="17">
        <f t="shared" si="28"/>
        <v>99.84999999999998</v>
      </c>
      <c r="AQ39" s="18">
        <f t="shared" si="9"/>
        <v>22.330000000000013</v>
      </c>
      <c r="AR39" s="40"/>
      <c r="AS39" s="19">
        <f t="shared" si="10"/>
        <v>30</v>
      </c>
      <c r="AT39" s="20">
        <f t="shared" si="11"/>
        <v>86.88</v>
      </c>
      <c r="AU39" s="21">
        <f t="shared" si="12"/>
        <v>116.88</v>
      </c>
      <c r="AV39" s="47"/>
      <c r="AW39" s="19">
        <v>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3"/>
        <v>240</v>
      </c>
      <c r="BC39" s="43">
        <f t="shared" si="14"/>
        <v>228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5"/>
        <v>47</v>
      </c>
      <c r="BJ39" s="48">
        <f t="shared" si="16"/>
        <v>181</v>
      </c>
      <c r="BK39" s="24">
        <f t="shared" si="17"/>
        <v>86.88</v>
      </c>
      <c r="BL39" s="48">
        <f t="shared" si="18"/>
        <v>94.12</v>
      </c>
      <c r="BO39" s="129">
        <f t="shared" si="29"/>
        <v>1495</v>
      </c>
      <c r="BP39" s="129">
        <f t="shared" si="30"/>
        <v>52</v>
      </c>
      <c r="BQ39" s="129">
        <f t="shared" si="31"/>
        <v>730</v>
      </c>
      <c r="BR39" s="129">
        <f t="shared" si="32"/>
        <v>24</v>
      </c>
      <c r="BS39" s="129">
        <f t="shared" si="33"/>
        <v>2225</v>
      </c>
      <c r="BT39" s="129">
        <f t="shared" si="34"/>
        <v>76</v>
      </c>
      <c r="BU39" s="129">
        <f t="shared" si="35"/>
        <v>5.0999999999999996</v>
      </c>
      <c r="BV39" s="129">
        <f t="shared" si="36"/>
        <v>95.84999999999998</v>
      </c>
      <c r="BW39" s="129">
        <f t="shared" si="37"/>
        <v>0</v>
      </c>
      <c r="BX39" s="129">
        <f t="shared" si="38"/>
        <v>95.84999999999998</v>
      </c>
      <c r="BY39" s="134">
        <f t="shared" si="39"/>
        <v>95.84999999999998</v>
      </c>
      <c r="BZ39" s="129">
        <f t="shared" si="42"/>
        <v>19.849999999999998</v>
      </c>
    </row>
    <row r="40" spans="1:78" ht="18.75">
      <c r="A40" s="143">
        <f t="shared" si="20"/>
        <v>42890</v>
      </c>
      <c r="B40" s="138" t="s">
        <v>21</v>
      </c>
      <c r="C40" s="30">
        <v>561</v>
      </c>
      <c r="D40" s="30">
        <v>201</v>
      </c>
      <c r="E40" s="41">
        <v>461</v>
      </c>
      <c r="F40" s="30">
        <v>26</v>
      </c>
      <c r="G40" s="30"/>
      <c r="H40" s="23">
        <v>16</v>
      </c>
      <c r="I40" s="33">
        <f t="shared" si="21"/>
        <v>1223</v>
      </c>
      <c r="J40" s="33">
        <f t="shared" si="22"/>
        <v>42</v>
      </c>
      <c r="K40" s="23">
        <v>335</v>
      </c>
      <c r="L40" s="14">
        <v>408</v>
      </c>
      <c r="M40" s="14">
        <v>90</v>
      </c>
      <c r="N40" s="14"/>
      <c r="O40" s="14">
        <v>11</v>
      </c>
      <c r="P40" s="14">
        <v>13</v>
      </c>
      <c r="Q40" s="14">
        <v>3</v>
      </c>
      <c r="R40" s="34"/>
      <c r="S40" s="33">
        <f t="shared" si="23"/>
        <v>833</v>
      </c>
      <c r="T40" s="33">
        <f t="shared" si="24"/>
        <v>27</v>
      </c>
      <c r="U40" s="35">
        <f t="shared" si="25"/>
        <v>69</v>
      </c>
      <c r="V40" s="37">
        <v>0.35</v>
      </c>
      <c r="W40" s="23">
        <v>3.5</v>
      </c>
      <c r="X40" s="30">
        <v>5.5</v>
      </c>
      <c r="Y40" s="30">
        <v>3.3</v>
      </c>
      <c r="Z40" s="54">
        <v>5.3</v>
      </c>
      <c r="AA40" s="38">
        <v>1.9</v>
      </c>
      <c r="AB40" s="38"/>
      <c r="AC40" s="38"/>
      <c r="AD40" s="38"/>
      <c r="AE40" s="38"/>
      <c r="AF40" s="38"/>
      <c r="AG40" s="38"/>
      <c r="AH40" s="44">
        <f t="shared" si="8"/>
        <v>0</v>
      </c>
      <c r="AI40" s="53">
        <v>30</v>
      </c>
      <c r="AJ40" s="15">
        <f t="shared" si="41"/>
        <v>30</v>
      </c>
      <c r="AK40" s="51">
        <f t="shared" si="26"/>
        <v>83.449999999999989</v>
      </c>
      <c r="AL40" s="96">
        <f t="shared" si="27"/>
        <v>88.85</v>
      </c>
      <c r="AM40" s="16">
        <f t="shared" si="40"/>
        <v>58.849999999999994</v>
      </c>
      <c r="AN40" s="50"/>
      <c r="AO40" s="46"/>
      <c r="AP40" s="17">
        <f t="shared" si="28"/>
        <v>88.85</v>
      </c>
      <c r="AQ40" s="18">
        <f t="shared" si="9"/>
        <v>33.430000000000007</v>
      </c>
      <c r="AR40" s="40"/>
      <c r="AS40" s="19">
        <f t="shared" si="10"/>
        <v>30</v>
      </c>
      <c r="AT40" s="20">
        <f t="shared" si="11"/>
        <v>86.88</v>
      </c>
      <c r="AU40" s="21">
        <f t="shared" si="12"/>
        <v>116.88</v>
      </c>
      <c r="AV40" s="47"/>
      <c r="AW40" s="19">
        <v>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3"/>
        <v>240</v>
      </c>
      <c r="BC40" s="43">
        <f t="shared" si="14"/>
        <v>228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5"/>
        <v>47</v>
      </c>
      <c r="BJ40" s="48">
        <f t="shared" si="16"/>
        <v>181</v>
      </c>
      <c r="BK40" s="24">
        <f t="shared" si="17"/>
        <v>86.88</v>
      </c>
      <c r="BL40" s="48">
        <f t="shared" si="18"/>
        <v>94.12</v>
      </c>
      <c r="BO40" s="129">
        <f t="shared" si="29"/>
        <v>1223</v>
      </c>
      <c r="BP40" s="129">
        <f t="shared" si="30"/>
        <v>42</v>
      </c>
      <c r="BQ40" s="129">
        <f t="shared" si="31"/>
        <v>743</v>
      </c>
      <c r="BR40" s="129">
        <f t="shared" si="32"/>
        <v>24</v>
      </c>
      <c r="BS40" s="129">
        <f t="shared" si="33"/>
        <v>1966</v>
      </c>
      <c r="BT40" s="129">
        <f t="shared" si="34"/>
        <v>66</v>
      </c>
      <c r="BU40" s="129">
        <f t="shared" si="35"/>
        <v>5.3</v>
      </c>
      <c r="BV40" s="129">
        <f t="shared" si="36"/>
        <v>85.85</v>
      </c>
      <c r="BW40" s="129">
        <f t="shared" si="37"/>
        <v>0</v>
      </c>
      <c r="BX40" s="129">
        <f t="shared" si="38"/>
        <v>85.85</v>
      </c>
      <c r="BY40" s="134">
        <f t="shared" si="39"/>
        <v>85.85</v>
      </c>
      <c r="BZ40" s="129">
        <f t="shared" si="42"/>
        <v>19.849999999999998</v>
      </c>
    </row>
    <row r="41" spans="1:78" ht="18.75">
      <c r="A41" s="143">
        <f t="shared" si="20"/>
        <v>42890</v>
      </c>
      <c r="B41" s="138" t="s">
        <v>34</v>
      </c>
      <c r="C41" s="30">
        <v>536</v>
      </c>
      <c r="D41" s="30">
        <v>89</v>
      </c>
      <c r="E41" s="30">
        <v>344</v>
      </c>
      <c r="F41" s="30">
        <v>21</v>
      </c>
      <c r="G41" s="30"/>
      <c r="H41" s="23">
        <v>12</v>
      </c>
      <c r="I41" s="33">
        <f>C41+D41+E41</f>
        <v>969</v>
      </c>
      <c r="J41" s="33">
        <f>F41+G41+H41</f>
        <v>33</v>
      </c>
      <c r="K41" s="30">
        <v>324</v>
      </c>
      <c r="L41" s="30">
        <v>401</v>
      </c>
      <c r="M41" s="30">
        <v>100</v>
      </c>
      <c r="N41" s="30"/>
      <c r="O41" s="14">
        <v>11</v>
      </c>
      <c r="P41" s="14">
        <v>13</v>
      </c>
      <c r="Q41" s="14">
        <v>4</v>
      </c>
      <c r="R41" s="34"/>
      <c r="S41" s="33">
        <f t="shared" si="23"/>
        <v>825</v>
      </c>
      <c r="T41" s="33">
        <f t="shared" si="24"/>
        <v>28</v>
      </c>
      <c r="U41" s="35">
        <f t="shared" si="25"/>
        <v>61</v>
      </c>
      <c r="V41" s="37">
        <v>0.35</v>
      </c>
      <c r="W41" s="23">
        <v>3.5</v>
      </c>
      <c r="X41" s="30">
        <v>3.5</v>
      </c>
      <c r="Y41" s="30">
        <v>3.3</v>
      </c>
      <c r="Z41" s="54">
        <v>5.3</v>
      </c>
      <c r="AA41" s="38">
        <v>1.9</v>
      </c>
      <c r="AB41" s="38"/>
      <c r="AC41" s="38"/>
      <c r="AD41" s="38"/>
      <c r="AE41" s="38"/>
      <c r="AF41" s="38"/>
      <c r="AG41" s="38"/>
      <c r="AH41" s="44">
        <f t="shared" si="8"/>
        <v>0</v>
      </c>
      <c r="AI41" s="53">
        <v>30</v>
      </c>
      <c r="AJ41" s="15">
        <f t="shared" si="41"/>
        <v>30</v>
      </c>
      <c r="AK41" s="51">
        <f t="shared" si="26"/>
        <v>73.449999999999989</v>
      </c>
      <c r="AL41" s="96">
        <f t="shared" si="27"/>
        <v>78.849999999999994</v>
      </c>
      <c r="AM41" s="16">
        <f t="shared" si="40"/>
        <v>48.849999999999994</v>
      </c>
      <c r="AN41" s="50"/>
      <c r="AO41" s="46"/>
      <c r="AP41" s="17">
        <f t="shared" si="28"/>
        <v>78.849999999999994</v>
      </c>
      <c r="AQ41" s="18">
        <f t="shared" si="9"/>
        <v>43.430000000000007</v>
      </c>
      <c r="AR41" s="40"/>
      <c r="AS41" s="19">
        <f t="shared" si="10"/>
        <v>30</v>
      </c>
      <c r="AT41" s="20">
        <f t="shared" si="11"/>
        <v>86.88</v>
      </c>
      <c r="AU41" s="21">
        <f t="shared" si="12"/>
        <v>116.88</v>
      </c>
      <c r="AV41" s="47"/>
      <c r="AW41" s="19">
        <v>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3"/>
        <v>240</v>
      </c>
      <c r="BC41" s="43">
        <f t="shared" si="14"/>
        <v>228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5"/>
        <v>47</v>
      </c>
      <c r="BJ41" s="48">
        <f t="shared" si="16"/>
        <v>181</v>
      </c>
      <c r="BK41" s="24">
        <f t="shared" si="17"/>
        <v>86.88</v>
      </c>
      <c r="BL41" s="48">
        <f t="shared" si="18"/>
        <v>94.12</v>
      </c>
      <c r="BO41" s="129">
        <f t="shared" si="29"/>
        <v>969</v>
      </c>
      <c r="BP41" s="129">
        <f t="shared" si="30"/>
        <v>33</v>
      </c>
      <c r="BQ41" s="129">
        <f t="shared" si="31"/>
        <v>725</v>
      </c>
      <c r="BR41" s="129">
        <f t="shared" si="32"/>
        <v>24</v>
      </c>
      <c r="BS41" s="129">
        <f t="shared" si="33"/>
        <v>1694</v>
      </c>
      <c r="BT41" s="129">
        <f t="shared" si="34"/>
        <v>57</v>
      </c>
      <c r="BU41" s="129">
        <f t="shared" si="35"/>
        <v>5.3</v>
      </c>
      <c r="BV41" s="129">
        <f t="shared" si="36"/>
        <v>74.849999999999994</v>
      </c>
      <c r="BW41" s="129">
        <f t="shared" si="37"/>
        <v>0</v>
      </c>
      <c r="BX41" s="129">
        <f t="shared" si="38"/>
        <v>74.849999999999994</v>
      </c>
      <c r="BY41" s="134">
        <f t="shared" si="39"/>
        <v>74.849999999999994</v>
      </c>
      <c r="BZ41" s="129">
        <f t="shared" si="42"/>
        <v>17.849999999999998</v>
      </c>
    </row>
    <row r="42" spans="1:78" ht="18.75">
      <c r="A42" s="143">
        <f t="shared" si="20"/>
        <v>42890</v>
      </c>
      <c r="B42" s="138" t="s">
        <v>22</v>
      </c>
      <c r="C42" s="30">
        <v>526</v>
      </c>
      <c r="D42" s="30">
        <v>95</v>
      </c>
      <c r="E42" s="41">
        <v>353</v>
      </c>
      <c r="F42" s="30">
        <v>21</v>
      </c>
      <c r="G42" s="30"/>
      <c r="H42" s="23">
        <v>12</v>
      </c>
      <c r="I42" s="33">
        <f>C42+D42+E42</f>
        <v>974</v>
      </c>
      <c r="J42" s="33">
        <f>F42+G42+H42</f>
        <v>33</v>
      </c>
      <c r="K42" s="23">
        <v>336</v>
      </c>
      <c r="L42" s="14">
        <v>408</v>
      </c>
      <c r="M42" s="14">
        <v>100</v>
      </c>
      <c r="N42" s="14"/>
      <c r="O42" s="14">
        <v>11</v>
      </c>
      <c r="P42" s="14">
        <v>13</v>
      </c>
      <c r="Q42" s="14">
        <v>4</v>
      </c>
      <c r="R42" s="34"/>
      <c r="S42" s="33">
        <f t="shared" si="23"/>
        <v>844</v>
      </c>
      <c r="T42" s="33">
        <f t="shared" si="24"/>
        <v>28</v>
      </c>
      <c r="U42" s="35">
        <f t="shared" si="25"/>
        <v>61</v>
      </c>
      <c r="V42" s="37">
        <v>3.49</v>
      </c>
      <c r="W42" s="23">
        <v>3.5</v>
      </c>
      <c r="X42" s="30">
        <v>4.5</v>
      </c>
      <c r="Y42" s="30">
        <v>3.2</v>
      </c>
      <c r="Z42" s="54">
        <v>5.3</v>
      </c>
      <c r="AA42" s="38">
        <v>2</v>
      </c>
      <c r="AB42" s="38"/>
      <c r="AC42" s="38"/>
      <c r="AD42" s="38"/>
      <c r="AE42" s="38">
        <v>0.82499999999999996</v>
      </c>
      <c r="AF42" s="38"/>
      <c r="AG42" s="38"/>
      <c r="AH42" s="44">
        <f t="shared" si="8"/>
        <v>0.82499999999999996</v>
      </c>
      <c r="AI42" s="53">
        <v>30</v>
      </c>
      <c r="AJ42" s="15">
        <f t="shared" si="41"/>
        <v>30.824999999999999</v>
      </c>
      <c r="AK42" s="51">
        <f t="shared" si="26"/>
        <v>78.314999999999998</v>
      </c>
      <c r="AL42" s="96">
        <f t="shared" si="27"/>
        <v>83.814999999999998</v>
      </c>
      <c r="AM42" s="16">
        <f t="shared" si="40"/>
        <v>52.989999999999995</v>
      </c>
      <c r="AN42" s="50"/>
      <c r="AO42" s="46"/>
      <c r="AP42" s="17">
        <f t="shared" si="28"/>
        <v>83.814999999999998</v>
      </c>
      <c r="AQ42" s="18">
        <f t="shared" si="9"/>
        <v>39.39</v>
      </c>
      <c r="AR42" s="40"/>
      <c r="AS42" s="19">
        <f t="shared" si="10"/>
        <v>30.824999999999999</v>
      </c>
      <c r="AT42" s="20">
        <f t="shared" si="11"/>
        <v>86.88</v>
      </c>
      <c r="AU42" s="21">
        <f t="shared" si="12"/>
        <v>117.705</v>
      </c>
      <c r="AV42" s="47"/>
      <c r="AW42" s="19">
        <v>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3"/>
        <v>240</v>
      </c>
      <c r="BC42" s="43">
        <f t="shared" si="14"/>
        <v>228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5"/>
        <v>47</v>
      </c>
      <c r="BJ42" s="48">
        <f t="shared" si="16"/>
        <v>181</v>
      </c>
      <c r="BK42" s="24">
        <f t="shared" si="17"/>
        <v>86.88</v>
      </c>
      <c r="BL42" s="48">
        <f t="shared" si="18"/>
        <v>94.12</v>
      </c>
      <c r="BO42" s="129">
        <f t="shared" si="29"/>
        <v>974</v>
      </c>
      <c r="BP42" s="129">
        <f t="shared" si="30"/>
        <v>33</v>
      </c>
      <c r="BQ42" s="129">
        <f t="shared" si="31"/>
        <v>744</v>
      </c>
      <c r="BR42" s="129">
        <f t="shared" si="32"/>
        <v>24</v>
      </c>
      <c r="BS42" s="129">
        <f t="shared" si="33"/>
        <v>1718</v>
      </c>
      <c r="BT42" s="129">
        <f t="shared" si="34"/>
        <v>57</v>
      </c>
      <c r="BU42" s="129">
        <f t="shared" si="35"/>
        <v>5.3</v>
      </c>
      <c r="BV42" s="129">
        <f t="shared" si="36"/>
        <v>78.990000000000009</v>
      </c>
      <c r="BW42" s="129">
        <f t="shared" si="37"/>
        <v>0.82499999999999996</v>
      </c>
      <c r="BX42" s="129">
        <f t="shared" si="38"/>
        <v>79.815000000000012</v>
      </c>
      <c r="BY42" s="134">
        <f t="shared" si="39"/>
        <v>79.815000000000012</v>
      </c>
      <c r="BZ42" s="129">
        <f t="shared" si="42"/>
        <v>22.815000000000001</v>
      </c>
    </row>
    <row r="43" spans="1:78" ht="18.75">
      <c r="A43" s="143">
        <f t="shared" si="20"/>
        <v>42890</v>
      </c>
      <c r="B43" s="138" t="s">
        <v>49</v>
      </c>
      <c r="C43" s="30">
        <v>525</v>
      </c>
      <c r="D43" s="30">
        <v>310</v>
      </c>
      <c r="E43" s="41">
        <v>539</v>
      </c>
      <c r="F43" s="30">
        <v>29</v>
      </c>
      <c r="G43" s="30"/>
      <c r="H43" s="23">
        <v>18</v>
      </c>
      <c r="I43" s="33">
        <f>C43+D43+E43</f>
        <v>1374</v>
      </c>
      <c r="J43" s="33">
        <f>F43+G43+H43</f>
        <v>47</v>
      </c>
      <c r="K43" s="23">
        <v>337</v>
      </c>
      <c r="L43" s="14">
        <v>416</v>
      </c>
      <c r="M43" s="14">
        <v>80</v>
      </c>
      <c r="N43" s="14"/>
      <c r="O43" s="14">
        <v>11</v>
      </c>
      <c r="P43" s="14">
        <v>13</v>
      </c>
      <c r="Q43" s="14">
        <v>3</v>
      </c>
      <c r="R43" s="34"/>
      <c r="S43" s="33">
        <f t="shared" si="23"/>
        <v>833</v>
      </c>
      <c r="T43" s="33">
        <f t="shared" si="24"/>
        <v>27</v>
      </c>
      <c r="U43" s="35">
        <f t="shared" si="25"/>
        <v>74</v>
      </c>
      <c r="V43" s="37">
        <v>3.49</v>
      </c>
      <c r="W43" s="23">
        <v>3.5</v>
      </c>
      <c r="X43" s="30">
        <v>5.2</v>
      </c>
      <c r="Y43" s="30">
        <v>3.2</v>
      </c>
      <c r="Z43" s="54">
        <v>5.3</v>
      </c>
      <c r="AA43" s="38">
        <v>2</v>
      </c>
      <c r="AB43" s="38"/>
      <c r="AC43" s="38"/>
      <c r="AD43" s="38"/>
      <c r="AE43" s="38">
        <v>0.82499999999999996</v>
      </c>
      <c r="AF43" s="38"/>
      <c r="AG43" s="38"/>
      <c r="AH43" s="44">
        <f t="shared" si="8"/>
        <v>0.82499999999999996</v>
      </c>
      <c r="AI43" s="53">
        <v>30</v>
      </c>
      <c r="AJ43" s="15">
        <f t="shared" si="41"/>
        <v>30.824999999999999</v>
      </c>
      <c r="AK43" s="51">
        <f t="shared" si="26"/>
        <v>92.015000000000001</v>
      </c>
      <c r="AL43" s="96">
        <f t="shared" si="27"/>
        <v>97.515000000000001</v>
      </c>
      <c r="AM43" s="16">
        <f t="shared" si="40"/>
        <v>66.69</v>
      </c>
      <c r="AN43" s="50"/>
      <c r="AO43" s="46"/>
      <c r="AP43" s="17">
        <f t="shared" si="28"/>
        <v>97.515000000000001</v>
      </c>
      <c r="AQ43" s="18">
        <f t="shared" si="9"/>
        <v>39.36999999999999</v>
      </c>
      <c r="AR43" s="40"/>
      <c r="AS43" s="19">
        <f t="shared" si="10"/>
        <v>30.824999999999999</v>
      </c>
      <c r="AT43" s="20">
        <f t="shared" si="11"/>
        <v>100.56</v>
      </c>
      <c r="AU43" s="21">
        <f t="shared" si="12"/>
        <v>131.38499999999999</v>
      </c>
      <c r="AV43" s="47"/>
      <c r="AW43" s="19">
        <v>30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3"/>
        <v>270</v>
      </c>
      <c r="BC43" s="43">
        <f t="shared" si="14"/>
        <v>256.5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5"/>
        <v>47</v>
      </c>
      <c r="BJ43" s="48">
        <f t="shared" si="16"/>
        <v>209.5</v>
      </c>
      <c r="BK43" s="24">
        <f t="shared" si="17"/>
        <v>100.56</v>
      </c>
      <c r="BL43" s="48">
        <f t="shared" si="18"/>
        <v>108.94</v>
      </c>
      <c r="BO43" s="129">
        <f t="shared" si="29"/>
        <v>1374</v>
      </c>
      <c r="BP43" s="129">
        <f t="shared" si="30"/>
        <v>47</v>
      </c>
      <c r="BQ43" s="129">
        <f t="shared" si="31"/>
        <v>753</v>
      </c>
      <c r="BR43" s="129">
        <f t="shared" si="32"/>
        <v>24</v>
      </c>
      <c r="BS43" s="129">
        <f t="shared" si="33"/>
        <v>2127</v>
      </c>
      <c r="BT43" s="129">
        <f t="shared" si="34"/>
        <v>71</v>
      </c>
      <c r="BU43" s="129">
        <f t="shared" si="35"/>
        <v>5.3</v>
      </c>
      <c r="BV43" s="129">
        <f t="shared" si="36"/>
        <v>93.69</v>
      </c>
      <c r="BW43" s="129">
        <f t="shared" si="37"/>
        <v>0.82499999999999996</v>
      </c>
      <c r="BX43" s="129">
        <f t="shared" si="38"/>
        <v>94.515000000000001</v>
      </c>
      <c r="BY43" s="134">
        <f t="shared" si="39"/>
        <v>94.515000000000001</v>
      </c>
      <c r="BZ43" s="129">
        <f t="shared" si="42"/>
        <v>23.515000000000001</v>
      </c>
    </row>
    <row r="44" spans="1:78" ht="18.75">
      <c r="A44" s="143">
        <f t="shared" si="20"/>
        <v>42890</v>
      </c>
      <c r="B44" s="138" t="s">
        <v>23</v>
      </c>
      <c r="C44" s="30">
        <v>553</v>
      </c>
      <c r="D44" s="30">
        <v>325</v>
      </c>
      <c r="E44" s="41">
        <v>567</v>
      </c>
      <c r="F44" s="30">
        <v>30</v>
      </c>
      <c r="G44" s="30"/>
      <c r="H44" s="23">
        <v>19</v>
      </c>
      <c r="I44" s="33">
        <f>C44+D44+E44</f>
        <v>1445</v>
      </c>
      <c r="J44" s="33">
        <f>F44+G44+H44</f>
        <v>49</v>
      </c>
      <c r="K44" s="23">
        <v>342</v>
      </c>
      <c r="L44" s="14">
        <v>393</v>
      </c>
      <c r="M44" s="14">
        <v>80</v>
      </c>
      <c r="N44" s="14"/>
      <c r="O44" s="14">
        <v>11</v>
      </c>
      <c r="P44" s="14">
        <v>13</v>
      </c>
      <c r="Q44" s="14">
        <v>3</v>
      </c>
      <c r="R44" s="34"/>
      <c r="S44" s="33">
        <f t="shared" si="23"/>
        <v>815</v>
      </c>
      <c r="T44" s="33">
        <f t="shared" si="24"/>
        <v>27</v>
      </c>
      <c r="U44" s="35">
        <f t="shared" si="25"/>
        <v>76</v>
      </c>
      <c r="V44" s="37">
        <v>3.49</v>
      </c>
      <c r="W44" s="23">
        <v>3.5</v>
      </c>
      <c r="X44" s="30">
        <v>5.5</v>
      </c>
      <c r="Y44" s="30">
        <v>3.1</v>
      </c>
      <c r="Z44" s="54">
        <v>5.2</v>
      </c>
      <c r="AA44" s="38">
        <v>2.2000000000000002</v>
      </c>
      <c r="AB44" s="38"/>
      <c r="AC44" s="38"/>
      <c r="AD44" s="38"/>
      <c r="AE44" s="38">
        <v>0.82499999999999996</v>
      </c>
      <c r="AF44" s="38"/>
      <c r="AG44" s="38"/>
      <c r="AH44" s="44">
        <f t="shared" si="8"/>
        <v>0.82499999999999996</v>
      </c>
      <c r="AI44" s="53">
        <v>30</v>
      </c>
      <c r="AJ44" s="15">
        <f t="shared" si="41"/>
        <v>30.824999999999999</v>
      </c>
      <c r="AK44" s="51">
        <f t="shared" si="26"/>
        <v>94.114999999999995</v>
      </c>
      <c r="AL44" s="96">
        <f t="shared" si="27"/>
        <v>99.814999999999998</v>
      </c>
      <c r="AM44" s="16">
        <f t="shared" si="40"/>
        <v>68.989999999999995</v>
      </c>
      <c r="AN44" s="50"/>
      <c r="AO44" s="46"/>
      <c r="AP44" s="17">
        <f t="shared" si="28"/>
        <v>99.814999999999998</v>
      </c>
      <c r="AQ44" s="18">
        <f t="shared" si="9"/>
        <v>37.269999999999996</v>
      </c>
      <c r="AR44" s="40"/>
      <c r="AS44" s="19">
        <f t="shared" si="10"/>
        <v>30.824999999999999</v>
      </c>
      <c r="AT44" s="20">
        <f t="shared" si="11"/>
        <v>100.56</v>
      </c>
      <c r="AU44" s="21">
        <f t="shared" si="12"/>
        <v>131.38499999999999</v>
      </c>
      <c r="AV44" s="47"/>
      <c r="AW44" s="19">
        <v>30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3"/>
        <v>270</v>
      </c>
      <c r="BC44" s="43">
        <f t="shared" si="14"/>
        <v>256.5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5"/>
        <v>47</v>
      </c>
      <c r="BJ44" s="48">
        <f t="shared" si="16"/>
        <v>209.5</v>
      </c>
      <c r="BK44" s="24">
        <f t="shared" si="17"/>
        <v>100.56</v>
      </c>
      <c r="BL44" s="48">
        <f t="shared" si="18"/>
        <v>108.94</v>
      </c>
      <c r="BO44" s="129">
        <f t="shared" si="29"/>
        <v>1445</v>
      </c>
      <c r="BP44" s="129">
        <f t="shared" si="30"/>
        <v>49</v>
      </c>
      <c r="BQ44" s="129">
        <f t="shared" si="31"/>
        <v>735</v>
      </c>
      <c r="BR44" s="129">
        <f t="shared" si="32"/>
        <v>24</v>
      </c>
      <c r="BS44" s="129">
        <f t="shared" si="33"/>
        <v>2180</v>
      </c>
      <c r="BT44" s="129">
        <f t="shared" si="34"/>
        <v>73</v>
      </c>
      <c r="BU44" s="129">
        <f t="shared" si="35"/>
        <v>5.2</v>
      </c>
      <c r="BV44" s="129">
        <f t="shared" si="36"/>
        <v>95.99</v>
      </c>
      <c r="BW44" s="129">
        <f t="shared" si="37"/>
        <v>0.82499999999999996</v>
      </c>
      <c r="BX44" s="129">
        <f t="shared" si="38"/>
        <v>96.814999999999998</v>
      </c>
      <c r="BY44" s="134">
        <f t="shared" si="39"/>
        <v>96.814999999999998</v>
      </c>
      <c r="BZ44" s="129">
        <f t="shared" si="42"/>
        <v>23.814999999999998</v>
      </c>
    </row>
    <row r="45" spans="1:78" ht="18.75">
      <c r="A45" s="143">
        <f t="shared" si="20"/>
        <v>42890</v>
      </c>
      <c r="B45" s="138" t="s">
        <v>50</v>
      </c>
      <c r="C45" s="30">
        <v>577</v>
      </c>
      <c r="D45" s="30">
        <v>336</v>
      </c>
      <c r="E45" s="41">
        <v>592</v>
      </c>
      <c r="F45" s="30">
        <v>31</v>
      </c>
      <c r="G45" s="30"/>
      <c r="H45" s="23">
        <v>20</v>
      </c>
      <c r="I45" s="33">
        <f>C45+D45+E45</f>
        <v>1505</v>
      </c>
      <c r="J45" s="33">
        <f>F45+G45+H45</f>
        <v>51</v>
      </c>
      <c r="K45" s="23">
        <v>355</v>
      </c>
      <c r="L45" s="14">
        <v>405</v>
      </c>
      <c r="M45" s="14">
        <v>80</v>
      </c>
      <c r="N45" s="14"/>
      <c r="O45" s="14">
        <v>12</v>
      </c>
      <c r="P45" s="14">
        <v>13</v>
      </c>
      <c r="Q45" s="14">
        <v>3</v>
      </c>
      <c r="R45" s="34"/>
      <c r="S45" s="33">
        <f t="shared" si="23"/>
        <v>840</v>
      </c>
      <c r="T45" s="33">
        <f t="shared" si="24"/>
        <v>28</v>
      </c>
      <c r="U45" s="35">
        <f t="shared" si="25"/>
        <v>79</v>
      </c>
      <c r="V45" s="37">
        <v>3.49</v>
      </c>
      <c r="W45" s="23">
        <v>3.5</v>
      </c>
      <c r="X45" s="30">
        <v>5.7</v>
      </c>
      <c r="Y45" s="30">
        <v>3.1</v>
      </c>
      <c r="Z45" s="54">
        <v>5.2</v>
      </c>
      <c r="AA45" s="38">
        <v>2.2000000000000002</v>
      </c>
      <c r="AB45" s="38"/>
      <c r="AC45" s="38"/>
      <c r="AD45" s="38"/>
      <c r="AE45" s="38">
        <v>0.82499999999999996</v>
      </c>
      <c r="AF45" s="38"/>
      <c r="AG45" s="38"/>
      <c r="AH45" s="44">
        <f t="shared" si="8"/>
        <v>0.82499999999999996</v>
      </c>
      <c r="AI45" s="53">
        <v>30</v>
      </c>
      <c r="AJ45" s="15">
        <f t="shared" si="41"/>
        <v>30.824999999999999</v>
      </c>
      <c r="AK45" s="51">
        <f t="shared" si="26"/>
        <v>97.314999999999998</v>
      </c>
      <c r="AL45" s="96">
        <f t="shared" si="27"/>
        <v>103.015</v>
      </c>
      <c r="AM45" s="16">
        <f t="shared" si="40"/>
        <v>72.19</v>
      </c>
      <c r="AN45" s="50"/>
      <c r="AO45" s="46"/>
      <c r="AP45" s="17">
        <f t="shared" si="28"/>
        <v>103.015</v>
      </c>
      <c r="AQ45" s="18">
        <f t="shared" si="9"/>
        <v>34.069999999999993</v>
      </c>
      <c r="AR45" s="40"/>
      <c r="AS45" s="19">
        <f t="shared" si="10"/>
        <v>30.824999999999999</v>
      </c>
      <c r="AT45" s="20">
        <f t="shared" si="11"/>
        <v>100.56</v>
      </c>
      <c r="AU45" s="21">
        <f t="shared" si="12"/>
        <v>131.38499999999999</v>
      </c>
      <c r="AV45" s="47"/>
      <c r="AW45" s="19">
        <v>30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13"/>
        <v>270</v>
      </c>
      <c r="BC45" s="43">
        <f t="shared" si="14"/>
        <v>256.5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5"/>
        <v>47</v>
      </c>
      <c r="BJ45" s="48">
        <f t="shared" si="16"/>
        <v>209.5</v>
      </c>
      <c r="BK45" s="24">
        <f t="shared" si="17"/>
        <v>100.56</v>
      </c>
      <c r="BL45" s="48">
        <f t="shared" si="18"/>
        <v>108.94</v>
      </c>
      <c r="BO45" s="129">
        <f t="shared" si="29"/>
        <v>1505</v>
      </c>
      <c r="BP45" s="129">
        <f t="shared" si="30"/>
        <v>51</v>
      </c>
      <c r="BQ45" s="129">
        <f t="shared" si="31"/>
        <v>760</v>
      </c>
      <c r="BR45" s="129">
        <f t="shared" si="32"/>
        <v>25</v>
      </c>
      <c r="BS45" s="129">
        <f t="shared" si="33"/>
        <v>2265</v>
      </c>
      <c r="BT45" s="129">
        <f t="shared" si="34"/>
        <v>76</v>
      </c>
      <c r="BU45" s="129">
        <f t="shared" si="35"/>
        <v>5.2</v>
      </c>
      <c r="BV45" s="129">
        <f t="shared" si="36"/>
        <v>99.19</v>
      </c>
      <c r="BW45" s="129">
        <f t="shared" si="37"/>
        <v>0.82499999999999996</v>
      </c>
      <c r="BX45" s="129">
        <f t="shared" si="38"/>
        <v>100.015</v>
      </c>
      <c r="BY45" s="134">
        <f t="shared" si="39"/>
        <v>100.015</v>
      </c>
      <c r="BZ45" s="129">
        <f t="shared" si="42"/>
        <v>24.015000000000001</v>
      </c>
    </row>
    <row r="46" spans="1:78" ht="18.75">
      <c r="A46" s="143">
        <f t="shared" si="20"/>
        <v>42890</v>
      </c>
      <c r="B46" s="138" t="s">
        <v>24</v>
      </c>
      <c r="C46" s="30">
        <v>672</v>
      </c>
      <c r="D46" s="30">
        <v>378</v>
      </c>
      <c r="E46" s="30">
        <v>686</v>
      </c>
      <c r="F46" s="30">
        <v>35</v>
      </c>
      <c r="G46" s="30"/>
      <c r="H46" s="23">
        <v>23</v>
      </c>
      <c r="I46" s="33">
        <f t="shared" si="21"/>
        <v>1736</v>
      </c>
      <c r="J46" s="33">
        <f t="shared" si="22"/>
        <v>58</v>
      </c>
      <c r="K46" s="23">
        <v>390</v>
      </c>
      <c r="L46" s="14">
        <v>449</v>
      </c>
      <c r="M46" s="14">
        <v>89</v>
      </c>
      <c r="N46" s="14"/>
      <c r="O46" s="14">
        <v>13</v>
      </c>
      <c r="P46" s="14">
        <v>14</v>
      </c>
      <c r="Q46" s="14">
        <v>3</v>
      </c>
      <c r="R46" s="34"/>
      <c r="S46" s="33">
        <f t="shared" si="23"/>
        <v>928</v>
      </c>
      <c r="T46" s="33">
        <f t="shared" si="24"/>
        <v>30</v>
      </c>
      <c r="U46" s="35">
        <f t="shared" si="25"/>
        <v>88</v>
      </c>
      <c r="V46" s="23">
        <v>4.7</v>
      </c>
      <c r="W46" s="23">
        <v>3.5</v>
      </c>
      <c r="X46" s="30">
        <v>6.2</v>
      </c>
      <c r="Y46" s="30">
        <v>3.2</v>
      </c>
      <c r="Z46" s="30">
        <v>5.2</v>
      </c>
      <c r="AA46" s="38">
        <v>2.2000000000000002</v>
      </c>
      <c r="AB46" s="38"/>
      <c r="AC46" s="38"/>
      <c r="AD46" s="38"/>
      <c r="AE46" s="38">
        <v>0.85</v>
      </c>
      <c r="AF46" s="38"/>
      <c r="AG46" s="38"/>
      <c r="AH46" s="44">
        <f t="shared" si="8"/>
        <v>0.85</v>
      </c>
      <c r="AI46" s="53">
        <v>30</v>
      </c>
      <c r="AJ46" s="15">
        <f t="shared" si="41"/>
        <v>30.85</v>
      </c>
      <c r="AK46" s="51">
        <f t="shared" si="26"/>
        <v>108.15</v>
      </c>
      <c r="AL46" s="96">
        <f t="shared" si="27"/>
        <v>113.85000000000001</v>
      </c>
      <c r="AM46" s="16">
        <f t="shared" si="40"/>
        <v>83</v>
      </c>
      <c r="AN46" s="50"/>
      <c r="AO46" s="46"/>
      <c r="AP46" s="17">
        <f t="shared" si="28"/>
        <v>113.85000000000001</v>
      </c>
      <c r="AQ46" s="18">
        <f t="shared" si="9"/>
        <v>30.099999999999994</v>
      </c>
      <c r="AR46" s="40"/>
      <c r="AS46" s="19">
        <f t="shared" si="10"/>
        <v>30.85</v>
      </c>
      <c r="AT46" s="20">
        <f t="shared" si="11"/>
        <v>107.39999999999999</v>
      </c>
      <c r="AU46" s="21">
        <f t="shared" si="12"/>
        <v>138.25</v>
      </c>
      <c r="AV46" s="47"/>
      <c r="AW46" s="19">
        <v>30</v>
      </c>
      <c r="AX46" s="20">
        <v>200</v>
      </c>
      <c r="AY46" s="20">
        <v>0</v>
      </c>
      <c r="AZ46" s="20">
        <v>40</v>
      </c>
      <c r="BA46" s="20">
        <v>15</v>
      </c>
      <c r="BB46" s="42">
        <f t="shared" si="13"/>
        <v>285</v>
      </c>
      <c r="BC46" s="43">
        <f t="shared" si="14"/>
        <v>270.75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5"/>
        <v>47</v>
      </c>
      <c r="BJ46" s="48">
        <f t="shared" si="16"/>
        <v>223.75</v>
      </c>
      <c r="BK46" s="24">
        <f t="shared" si="17"/>
        <v>107.39999999999999</v>
      </c>
      <c r="BL46" s="48">
        <f t="shared" si="18"/>
        <v>116.35000000000001</v>
      </c>
      <c r="BO46" s="129">
        <f t="shared" si="29"/>
        <v>1736</v>
      </c>
      <c r="BP46" s="129">
        <f t="shared" si="30"/>
        <v>58</v>
      </c>
      <c r="BQ46" s="129">
        <f t="shared" si="31"/>
        <v>839</v>
      </c>
      <c r="BR46" s="129">
        <f t="shared" si="32"/>
        <v>27</v>
      </c>
      <c r="BS46" s="129">
        <f t="shared" si="33"/>
        <v>2575</v>
      </c>
      <c r="BT46" s="129">
        <f t="shared" si="34"/>
        <v>85</v>
      </c>
      <c r="BU46" s="129">
        <f t="shared" si="35"/>
        <v>5.2</v>
      </c>
      <c r="BV46" s="129">
        <f t="shared" si="36"/>
        <v>110.00000000000001</v>
      </c>
      <c r="BW46" s="129">
        <f t="shared" si="37"/>
        <v>0.85</v>
      </c>
      <c r="BX46" s="129">
        <f t="shared" si="38"/>
        <v>110.85000000000001</v>
      </c>
      <c r="BY46" s="134">
        <f t="shared" si="39"/>
        <v>110.85000000000001</v>
      </c>
      <c r="BZ46" s="129">
        <f t="shared" si="42"/>
        <v>25.849999999999998</v>
      </c>
    </row>
    <row r="47" spans="1:78" ht="18.75">
      <c r="A47" s="143">
        <f t="shared" si="20"/>
        <v>42890</v>
      </c>
      <c r="B47" s="138" t="s">
        <v>35</v>
      </c>
      <c r="C47" s="30">
        <v>672</v>
      </c>
      <c r="D47" s="30">
        <v>378</v>
      </c>
      <c r="E47" s="30">
        <v>686</v>
      </c>
      <c r="F47" s="30">
        <v>35</v>
      </c>
      <c r="G47" s="30"/>
      <c r="H47" s="23">
        <v>23</v>
      </c>
      <c r="I47" s="33">
        <f t="shared" si="21"/>
        <v>1736</v>
      </c>
      <c r="J47" s="33">
        <f t="shared" si="22"/>
        <v>58</v>
      </c>
      <c r="K47" s="23">
        <v>390</v>
      </c>
      <c r="L47" s="14">
        <v>449</v>
      </c>
      <c r="M47" s="14">
        <v>89</v>
      </c>
      <c r="N47" s="14"/>
      <c r="O47" s="14">
        <v>13</v>
      </c>
      <c r="P47" s="14">
        <v>14</v>
      </c>
      <c r="Q47" s="14">
        <v>3</v>
      </c>
      <c r="R47" s="34"/>
      <c r="S47" s="33">
        <f t="shared" si="23"/>
        <v>928</v>
      </c>
      <c r="T47" s="33">
        <f t="shared" si="24"/>
        <v>30</v>
      </c>
      <c r="U47" s="35">
        <f t="shared" si="25"/>
        <v>88</v>
      </c>
      <c r="V47" s="23">
        <v>4.7</v>
      </c>
      <c r="W47" s="23">
        <v>3.5</v>
      </c>
      <c r="X47" s="30">
        <v>8.5</v>
      </c>
      <c r="Y47" s="30">
        <v>3.2</v>
      </c>
      <c r="Z47" s="30">
        <v>5.2</v>
      </c>
      <c r="AA47" s="38">
        <v>2.2000000000000002</v>
      </c>
      <c r="AB47" s="38"/>
      <c r="AC47" s="38"/>
      <c r="AD47" s="38"/>
      <c r="AE47" s="38">
        <v>0.85</v>
      </c>
      <c r="AF47" s="38"/>
      <c r="AG47" s="38"/>
      <c r="AH47" s="44">
        <f t="shared" si="8"/>
        <v>0.85</v>
      </c>
      <c r="AI47" s="53">
        <v>30</v>
      </c>
      <c r="AJ47" s="15">
        <f t="shared" si="41"/>
        <v>30.85</v>
      </c>
      <c r="AK47" s="51">
        <f t="shared" si="26"/>
        <v>110.45</v>
      </c>
      <c r="AL47" s="96">
        <f t="shared" si="27"/>
        <v>116.15</v>
      </c>
      <c r="AM47" s="16">
        <f t="shared" si="40"/>
        <v>85.300000000000011</v>
      </c>
      <c r="AN47" s="50"/>
      <c r="AO47" s="46"/>
      <c r="AP47" s="17">
        <f t="shared" si="28"/>
        <v>116.15</v>
      </c>
      <c r="AQ47" s="18">
        <f t="shared" si="9"/>
        <v>27.799999999999997</v>
      </c>
      <c r="AR47" s="40"/>
      <c r="AS47" s="19">
        <f t="shared" si="10"/>
        <v>30.85</v>
      </c>
      <c r="AT47" s="20">
        <f t="shared" si="11"/>
        <v>107.39999999999999</v>
      </c>
      <c r="AU47" s="21">
        <f t="shared" si="12"/>
        <v>138.25</v>
      </c>
      <c r="AV47" s="47"/>
      <c r="AW47" s="19">
        <v>30</v>
      </c>
      <c r="AX47" s="20">
        <v>200</v>
      </c>
      <c r="AY47" s="20">
        <v>0</v>
      </c>
      <c r="AZ47" s="20">
        <v>40</v>
      </c>
      <c r="BA47" s="20">
        <v>15</v>
      </c>
      <c r="BB47" s="42">
        <f t="shared" si="13"/>
        <v>285</v>
      </c>
      <c r="BC47" s="43">
        <f t="shared" si="14"/>
        <v>270.75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5"/>
        <v>47</v>
      </c>
      <c r="BJ47" s="48">
        <f t="shared" si="16"/>
        <v>223.75</v>
      </c>
      <c r="BK47" s="24">
        <f t="shared" si="17"/>
        <v>107.39999999999999</v>
      </c>
      <c r="BL47" s="48">
        <f t="shared" si="18"/>
        <v>116.35000000000001</v>
      </c>
      <c r="BO47" s="129">
        <f t="shared" si="29"/>
        <v>1736</v>
      </c>
      <c r="BP47" s="129">
        <f t="shared" si="30"/>
        <v>58</v>
      </c>
      <c r="BQ47" s="129">
        <f t="shared" si="31"/>
        <v>839</v>
      </c>
      <c r="BR47" s="129">
        <f t="shared" si="32"/>
        <v>27</v>
      </c>
      <c r="BS47" s="129">
        <f t="shared" si="33"/>
        <v>2575</v>
      </c>
      <c r="BT47" s="129">
        <f t="shared" si="34"/>
        <v>85</v>
      </c>
      <c r="BU47" s="129">
        <f t="shared" si="35"/>
        <v>5.2</v>
      </c>
      <c r="BV47" s="129">
        <f t="shared" si="36"/>
        <v>112.30000000000001</v>
      </c>
      <c r="BW47" s="129">
        <f t="shared" si="37"/>
        <v>0.85</v>
      </c>
      <c r="BX47" s="129">
        <f t="shared" si="38"/>
        <v>113.15</v>
      </c>
      <c r="BY47" s="134">
        <f t="shared" si="39"/>
        <v>113.15</v>
      </c>
      <c r="BZ47" s="129">
        <f t="shared" si="42"/>
        <v>28.15</v>
      </c>
    </row>
    <row r="48" spans="1:78" ht="18.75">
      <c r="A48" s="143">
        <f t="shared" si="20"/>
        <v>42890</v>
      </c>
      <c r="B48" s="138" t="s">
        <v>36</v>
      </c>
      <c r="C48" s="30">
        <v>771</v>
      </c>
      <c r="D48" s="30">
        <v>432</v>
      </c>
      <c r="E48" s="30">
        <v>802</v>
      </c>
      <c r="F48" s="30">
        <v>41</v>
      </c>
      <c r="G48" s="30"/>
      <c r="H48" s="23">
        <v>27</v>
      </c>
      <c r="I48" s="33">
        <f>C48+D48+E48</f>
        <v>2005</v>
      </c>
      <c r="J48" s="33">
        <f>F48+G48+H48</f>
        <v>68</v>
      </c>
      <c r="K48" s="23">
        <v>419</v>
      </c>
      <c r="L48" s="14">
        <v>446</v>
      </c>
      <c r="M48" s="14">
        <v>90</v>
      </c>
      <c r="N48" s="14"/>
      <c r="O48" s="14">
        <v>14</v>
      </c>
      <c r="P48" s="14">
        <v>15</v>
      </c>
      <c r="Q48" s="14">
        <v>3</v>
      </c>
      <c r="R48" s="34"/>
      <c r="S48" s="33">
        <f t="shared" si="23"/>
        <v>955</v>
      </c>
      <c r="T48" s="33">
        <f t="shared" si="24"/>
        <v>32</v>
      </c>
      <c r="U48" s="35">
        <f t="shared" si="25"/>
        <v>100</v>
      </c>
      <c r="V48" s="23">
        <v>4.7</v>
      </c>
      <c r="W48" s="23">
        <v>3.5</v>
      </c>
      <c r="X48" s="30">
        <v>9.1999999999999993</v>
      </c>
      <c r="Y48" s="30">
        <v>3.2</v>
      </c>
      <c r="Z48" s="30">
        <v>5.2</v>
      </c>
      <c r="AA48" s="38">
        <v>2.2000000000000002</v>
      </c>
      <c r="AB48" s="38"/>
      <c r="AC48" s="38"/>
      <c r="AD48" s="38"/>
      <c r="AE48" s="38">
        <v>0.85</v>
      </c>
      <c r="AF48" s="38"/>
      <c r="AG48" s="38"/>
      <c r="AH48" s="44">
        <f t="shared" si="8"/>
        <v>0.85</v>
      </c>
      <c r="AI48" s="53">
        <v>30</v>
      </c>
      <c r="AJ48" s="15">
        <f t="shared" si="41"/>
        <v>30.85</v>
      </c>
      <c r="AK48" s="51">
        <f t="shared" si="26"/>
        <v>123.15</v>
      </c>
      <c r="AL48" s="96">
        <f t="shared" si="27"/>
        <v>128.85</v>
      </c>
      <c r="AM48" s="16">
        <f t="shared" si="40"/>
        <v>98</v>
      </c>
      <c r="AN48" s="50"/>
      <c r="AO48" s="46"/>
      <c r="AP48" s="17">
        <f t="shared" si="28"/>
        <v>128.85</v>
      </c>
      <c r="AQ48" s="18">
        <f t="shared" si="9"/>
        <v>15.099999999999994</v>
      </c>
      <c r="AR48" s="40"/>
      <c r="AS48" s="19">
        <f t="shared" si="10"/>
        <v>30.85</v>
      </c>
      <c r="AT48" s="20">
        <f t="shared" si="11"/>
        <v>107.39999999999999</v>
      </c>
      <c r="AU48" s="21">
        <f t="shared" si="12"/>
        <v>138.25</v>
      </c>
      <c r="AV48" s="47"/>
      <c r="AW48" s="19">
        <v>30</v>
      </c>
      <c r="AX48" s="20">
        <v>200</v>
      </c>
      <c r="AY48" s="20">
        <v>0</v>
      </c>
      <c r="AZ48" s="20">
        <v>40</v>
      </c>
      <c r="BA48" s="20">
        <v>15</v>
      </c>
      <c r="BB48" s="42">
        <f t="shared" si="13"/>
        <v>285</v>
      </c>
      <c r="BC48" s="43">
        <f t="shared" si="14"/>
        <v>270.75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5"/>
        <v>47</v>
      </c>
      <c r="BJ48" s="48">
        <f t="shared" si="16"/>
        <v>223.75</v>
      </c>
      <c r="BK48" s="24">
        <f t="shared" si="17"/>
        <v>107.39999999999999</v>
      </c>
      <c r="BL48" s="48">
        <f t="shared" si="18"/>
        <v>116.35000000000001</v>
      </c>
      <c r="BO48" s="129">
        <f t="shared" si="29"/>
        <v>2005</v>
      </c>
      <c r="BP48" s="129">
        <f t="shared" si="30"/>
        <v>68</v>
      </c>
      <c r="BQ48" s="129">
        <f t="shared" si="31"/>
        <v>865</v>
      </c>
      <c r="BR48" s="129">
        <f t="shared" si="32"/>
        <v>29</v>
      </c>
      <c r="BS48" s="129">
        <f t="shared" si="33"/>
        <v>2870</v>
      </c>
      <c r="BT48" s="129">
        <f t="shared" si="34"/>
        <v>97</v>
      </c>
      <c r="BU48" s="129">
        <f t="shared" si="35"/>
        <v>5.2</v>
      </c>
      <c r="BV48" s="129">
        <f t="shared" si="36"/>
        <v>125.00000000000001</v>
      </c>
      <c r="BW48" s="129">
        <f t="shared" si="37"/>
        <v>0.85</v>
      </c>
      <c r="BX48" s="129">
        <f t="shared" si="38"/>
        <v>125.85000000000001</v>
      </c>
      <c r="BY48" s="134">
        <f t="shared" si="39"/>
        <v>125.85000000000001</v>
      </c>
      <c r="BZ48" s="129">
        <f t="shared" si="42"/>
        <v>28.849999999999998</v>
      </c>
    </row>
    <row r="49" spans="1:78" ht="18.75">
      <c r="A49" s="143">
        <f t="shared" si="20"/>
        <v>42890</v>
      </c>
      <c r="B49" s="138" t="s">
        <v>51</v>
      </c>
      <c r="C49" s="30">
        <v>771</v>
      </c>
      <c r="D49" s="30">
        <v>432</v>
      </c>
      <c r="E49" s="30">
        <v>802</v>
      </c>
      <c r="F49" s="30">
        <v>41</v>
      </c>
      <c r="G49" s="30"/>
      <c r="H49" s="23">
        <v>27</v>
      </c>
      <c r="I49" s="33">
        <f>C49+D49+E49</f>
        <v>2005</v>
      </c>
      <c r="J49" s="33">
        <f>F49+G49+H49</f>
        <v>68</v>
      </c>
      <c r="K49" s="23">
        <v>419</v>
      </c>
      <c r="L49" s="14">
        <v>446</v>
      </c>
      <c r="M49" s="14">
        <v>90</v>
      </c>
      <c r="N49" s="14"/>
      <c r="O49" s="14">
        <v>14</v>
      </c>
      <c r="P49" s="14">
        <v>15</v>
      </c>
      <c r="Q49" s="14">
        <v>3</v>
      </c>
      <c r="R49" s="34"/>
      <c r="S49" s="33">
        <f t="shared" si="23"/>
        <v>955</v>
      </c>
      <c r="T49" s="33">
        <f t="shared" si="24"/>
        <v>32</v>
      </c>
      <c r="U49" s="35">
        <f t="shared" si="25"/>
        <v>100</v>
      </c>
      <c r="V49" s="23">
        <v>4.7</v>
      </c>
      <c r="W49" s="23">
        <v>3.5</v>
      </c>
      <c r="X49" s="30">
        <v>9.1999999999999993</v>
      </c>
      <c r="Y49" s="30">
        <v>3.2</v>
      </c>
      <c r="Z49" s="30">
        <v>5.2</v>
      </c>
      <c r="AA49" s="38">
        <v>2.2000000000000002</v>
      </c>
      <c r="AB49" s="38"/>
      <c r="AC49" s="38"/>
      <c r="AD49" s="38"/>
      <c r="AE49" s="38">
        <v>0.85</v>
      </c>
      <c r="AF49" s="38"/>
      <c r="AG49" s="38"/>
      <c r="AH49" s="44">
        <f t="shared" si="8"/>
        <v>0.85</v>
      </c>
      <c r="AI49" s="53">
        <v>30</v>
      </c>
      <c r="AJ49" s="15">
        <f t="shared" si="41"/>
        <v>30.85</v>
      </c>
      <c r="AK49" s="51">
        <f t="shared" si="26"/>
        <v>123.15</v>
      </c>
      <c r="AL49" s="96">
        <f t="shared" si="27"/>
        <v>128.85</v>
      </c>
      <c r="AM49" s="16">
        <f t="shared" si="40"/>
        <v>98</v>
      </c>
      <c r="AN49" s="50"/>
      <c r="AO49" s="46"/>
      <c r="AP49" s="17">
        <f t="shared" si="28"/>
        <v>128.85</v>
      </c>
      <c r="AQ49" s="18">
        <f t="shared" si="9"/>
        <v>15.099999999999994</v>
      </c>
      <c r="AR49" s="40"/>
      <c r="AS49" s="19">
        <f t="shared" si="10"/>
        <v>30.85</v>
      </c>
      <c r="AT49" s="20">
        <f t="shared" si="11"/>
        <v>107.39999999999999</v>
      </c>
      <c r="AU49" s="21">
        <f t="shared" si="12"/>
        <v>138.25</v>
      </c>
      <c r="AV49" s="47"/>
      <c r="AW49" s="19">
        <v>30</v>
      </c>
      <c r="AX49" s="20">
        <v>200</v>
      </c>
      <c r="AY49" s="20">
        <v>0</v>
      </c>
      <c r="AZ49" s="20">
        <v>40</v>
      </c>
      <c r="BA49" s="20">
        <v>15</v>
      </c>
      <c r="BB49" s="42">
        <f t="shared" si="13"/>
        <v>285</v>
      </c>
      <c r="BC49" s="43">
        <f t="shared" si="14"/>
        <v>270.75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5"/>
        <v>47</v>
      </c>
      <c r="BJ49" s="48">
        <f t="shared" si="16"/>
        <v>223.75</v>
      </c>
      <c r="BK49" s="24">
        <f t="shared" si="17"/>
        <v>107.39999999999999</v>
      </c>
      <c r="BL49" s="48">
        <f t="shared" si="18"/>
        <v>116.35000000000001</v>
      </c>
      <c r="BO49" s="129">
        <f t="shared" si="29"/>
        <v>2005</v>
      </c>
      <c r="BP49" s="129">
        <f t="shared" si="30"/>
        <v>68</v>
      </c>
      <c r="BQ49" s="129">
        <f t="shared" si="31"/>
        <v>865</v>
      </c>
      <c r="BR49" s="129">
        <f t="shared" si="32"/>
        <v>29</v>
      </c>
      <c r="BS49" s="129">
        <f t="shared" si="33"/>
        <v>2870</v>
      </c>
      <c r="BT49" s="129">
        <f t="shared" si="34"/>
        <v>97</v>
      </c>
      <c r="BU49" s="129">
        <f t="shared" si="35"/>
        <v>5.2</v>
      </c>
      <c r="BV49" s="129">
        <f t="shared" si="36"/>
        <v>125.00000000000001</v>
      </c>
      <c r="BW49" s="129">
        <f t="shared" si="37"/>
        <v>0.85</v>
      </c>
      <c r="BX49" s="129">
        <f t="shared" si="38"/>
        <v>125.85000000000001</v>
      </c>
      <c r="BY49" s="134">
        <f t="shared" si="39"/>
        <v>125.85000000000001</v>
      </c>
      <c r="BZ49" s="129">
        <f t="shared" si="42"/>
        <v>28.849999999999998</v>
      </c>
    </row>
    <row r="50" spans="1:78" ht="18.75">
      <c r="A50" s="143">
        <f t="shared" si="20"/>
        <v>42890</v>
      </c>
      <c r="B50" s="138" t="s">
        <v>25</v>
      </c>
      <c r="C50" s="30">
        <v>799</v>
      </c>
      <c r="D50" s="30">
        <v>456</v>
      </c>
      <c r="E50" s="30">
        <v>819</v>
      </c>
      <c r="F50" s="30">
        <v>44</v>
      </c>
      <c r="G50" s="30"/>
      <c r="H50" s="23">
        <v>28</v>
      </c>
      <c r="I50" s="33">
        <f t="shared" si="21"/>
        <v>2074</v>
      </c>
      <c r="J50" s="33">
        <f t="shared" si="22"/>
        <v>72</v>
      </c>
      <c r="K50" s="23">
        <v>460</v>
      </c>
      <c r="L50" s="14">
        <v>473</v>
      </c>
      <c r="M50" s="14">
        <v>80</v>
      </c>
      <c r="N50" s="14"/>
      <c r="O50" s="14">
        <v>16</v>
      </c>
      <c r="P50" s="14">
        <v>16</v>
      </c>
      <c r="Q50" s="14">
        <v>3</v>
      </c>
      <c r="R50" s="34"/>
      <c r="S50" s="33">
        <f t="shared" si="23"/>
        <v>1013</v>
      </c>
      <c r="T50" s="33">
        <f t="shared" si="24"/>
        <v>35</v>
      </c>
      <c r="U50" s="35">
        <f t="shared" si="25"/>
        <v>107</v>
      </c>
      <c r="V50" s="23">
        <v>5.91</v>
      </c>
      <c r="W50" s="23">
        <v>3.5</v>
      </c>
      <c r="X50" s="30">
        <v>9.1999999999999993</v>
      </c>
      <c r="Y50" s="38">
        <v>5.0999999999999996</v>
      </c>
      <c r="Z50" s="38">
        <v>7.2</v>
      </c>
      <c r="AA50" s="38">
        <v>2.8</v>
      </c>
      <c r="AB50" s="38"/>
      <c r="AC50" s="38"/>
      <c r="AD50" s="38"/>
      <c r="AE50" s="38">
        <v>0.85</v>
      </c>
      <c r="AF50" s="38"/>
      <c r="AG50" s="38"/>
      <c r="AH50" s="44">
        <f t="shared" si="8"/>
        <v>0.85</v>
      </c>
      <c r="AI50" s="53">
        <v>30</v>
      </c>
      <c r="AJ50" s="15">
        <f t="shared" si="41"/>
        <v>30.85</v>
      </c>
      <c r="AK50" s="51">
        <f t="shared" si="26"/>
        <v>135.26</v>
      </c>
      <c r="AL50" s="96">
        <f t="shared" si="27"/>
        <v>141.56</v>
      </c>
      <c r="AM50" s="16">
        <f t="shared" si="40"/>
        <v>110.71000000000001</v>
      </c>
      <c r="AN50" s="50"/>
      <c r="AO50" s="46"/>
      <c r="AP50" s="17">
        <f t="shared" si="28"/>
        <v>141.56</v>
      </c>
      <c r="AQ50" s="18">
        <f t="shared" si="9"/>
        <v>2.9900000000000091</v>
      </c>
      <c r="AR50" s="40"/>
      <c r="AS50" s="19">
        <f t="shared" si="10"/>
        <v>30.85</v>
      </c>
      <c r="AT50" s="20">
        <f t="shared" si="11"/>
        <v>107.39999999999999</v>
      </c>
      <c r="AU50" s="21">
        <f t="shared" si="12"/>
        <v>138.25</v>
      </c>
      <c r="AV50" s="47"/>
      <c r="AW50" s="19">
        <v>30</v>
      </c>
      <c r="AX50" s="20">
        <v>200</v>
      </c>
      <c r="AY50" s="20">
        <v>0</v>
      </c>
      <c r="AZ50" s="20">
        <v>40</v>
      </c>
      <c r="BA50" s="20">
        <v>15</v>
      </c>
      <c r="BB50" s="42">
        <f t="shared" si="13"/>
        <v>285</v>
      </c>
      <c r="BC50" s="43">
        <f t="shared" si="14"/>
        <v>270.75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5"/>
        <v>47</v>
      </c>
      <c r="BJ50" s="48">
        <f t="shared" si="16"/>
        <v>223.75</v>
      </c>
      <c r="BK50" s="24">
        <f t="shared" si="17"/>
        <v>107.39999999999999</v>
      </c>
      <c r="BL50" s="48">
        <f t="shared" si="18"/>
        <v>116.35000000000001</v>
      </c>
      <c r="BO50" s="129">
        <f t="shared" si="29"/>
        <v>2074</v>
      </c>
      <c r="BP50" s="129">
        <f t="shared" si="30"/>
        <v>72</v>
      </c>
      <c r="BQ50" s="129">
        <f t="shared" si="31"/>
        <v>933</v>
      </c>
      <c r="BR50" s="129">
        <f t="shared" si="32"/>
        <v>32</v>
      </c>
      <c r="BS50" s="129">
        <f t="shared" si="33"/>
        <v>3007</v>
      </c>
      <c r="BT50" s="129">
        <f t="shared" si="34"/>
        <v>104</v>
      </c>
      <c r="BU50" s="129">
        <f t="shared" si="35"/>
        <v>7.2</v>
      </c>
      <c r="BV50" s="129">
        <f t="shared" si="36"/>
        <v>137.71</v>
      </c>
      <c r="BW50" s="129">
        <f t="shared" si="37"/>
        <v>0.85</v>
      </c>
      <c r="BX50" s="129">
        <f t="shared" si="38"/>
        <v>138.56</v>
      </c>
      <c r="BY50" s="134">
        <f t="shared" si="39"/>
        <v>138.56</v>
      </c>
      <c r="BZ50" s="129">
        <f t="shared" si="42"/>
        <v>34.56</v>
      </c>
    </row>
    <row r="51" spans="1:78" ht="18.75">
      <c r="A51" s="143">
        <f t="shared" si="20"/>
        <v>42890</v>
      </c>
      <c r="B51" s="138" t="s">
        <v>52</v>
      </c>
      <c r="C51" s="30">
        <v>799</v>
      </c>
      <c r="D51" s="30">
        <v>456</v>
      </c>
      <c r="E51" s="30">
        <v>819</v>
      </c>
      <c r="F51" s="30">
        <v>44</v>
      </c>
      <c r="G51" s="30"/>
      <c r="H51" s="23">
        <v>28</v>
      </c>
      <c r="I51" s="33">
        <f t="shared" si="21"/>
        <v>2074</v>
      </c>
      <c r="J51" s="33">
        <f t="shared" si="22"/>
        <v>72</v>
      </c>
      <c r="K51" s="23">
        <v>460</v>
      </c>
      <c r="L51" s="14">
        <v>473</v>
      </c>
      <c r="M51" s="14">
        <v>80</v>
      </c>
      <c r="N51" s="14"/>
      <c r="O51" s="14">
        <v>16</v>
      </c>
      <c r="P51" s="14">
        <v>16</v>
      </c>
      <c r="Q51" s="14">
        <v>3</v>
      </c>
      <c r="R51" s="34"/>
      <c r="S51" s="33">
        <f t="shared" si="23"/>
        <v>1013</v>
      </c>
      <c r="T51" s="33">
        <f t="shared" si="24"/>
        <v>35</v>
      </c>
      <c r="U51" s="35">
        <f t="shared" si="25"/>
        <v>107</v>
      </c>
      <c r="V51" s="23">
        <v>5.91</v>
      </c>
      <c r="W51" s="23">
        <v>3.5</v>
      </c>
      <c r="X51" s="30">
        <v>9.1999999999999993</v>
      </c>
      <c r="Y51" s="38">
        <v>5.0999999999999996</v>
      </c>
      <c r="Z51" s="38">
        <v>7.2</v>
      </c>
      <c r="AA51" s="38">
        <v>2.8</v>
      </c>
      <c r="AB51" s="38"/>
      <c r="AC51" s="38"/>
      <c r="AD51" s="38"/>
      <c r="AE51" s="38">
        <v>0.85</v>
      </c>
      <c r="AF51" s="38"/>
      <c r="AG51" s="38"/>
      <c r="AH51" s="44">
        <f t="shared" si="8"/>
        <v>0.85</v>
      </c>
      <c r="AI51" s="53">
        <v>30</v>
      </c>
      <c r="AJ51" s="15">
        <f t="shared" si="41"/>
        <v>30.85</v>
      </c>
      <c r="AK51" s="51">
        <f t="shared" si="26"/>
        <v>135.26</v>
      </c>
      <c r="AL51" s="96">
        <f t="shared" si="27"/>
        <v>141.56</v>
      </c>
      <c r="AM51" s="16">
        <f t="shared" si="40"/>
        <v>110.71000000000001</v>
      </c>
      <c r="AN51" s="50"/>
      <c r="AO51" s="46"/>
      <c r="AP51" s="17">
        <f t="shared" si="28"/>
        <v>141.56</v>
      </c>
      <c r="AQ51" s="18">
        <f t="shared" si="9"/>
        <v>2.9900000000000091</v>
      </c>
      <c r="AR51" s="40"/>
      <c r="AS51" s="19">
        <f t="shared" si="10"/>
        <v>30.85</v>
      </c>
      <c r="AT51" s="20">
        <f t="shared" si="11"/>
        <v>107.39999999999999</v>
      </c>
      <c r="AU51" s="21">
        <f t="shared" si="12"/>
        <v>138.25</v>
      </c>
      <c r="AV51" s="47"/>
      <c r="AW51" s="19">
        <v>30</v>
      </c>
      <c r="AX51" s="20">
        <v>200</v>
      </c>
      <c r="AY51" s="20">
        <v>0</v>
      </c>
      <c r="AZ51" s="20">
        <v>40</v>
      </c>
      <c r="BA51" s="20">
        <v>15</v>
      </c>
      <c r="BB51" s="42">
        <f t="shared" si="13"/>
        <v>285</v>
      </c>
      <c r="BC51" s="43">
        <f t="shared" si="14"/>
        <v>270.75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5"/>
        <v>47</v>
      </c>
      <c r="BJ51" s="48">
        <f t="shared" si="16"/>
        <v>223.75</v>
      </c>
      <c r="BK51" s="24">
        <f t="shared" si="17"/>
        <v>107.39999999999999</v>
      </c>
      <c r="BL51" s="48">
        <f t="shared" si="18"/>
        <v>116.35000000000001</v>
      </c>
      <c r="BO51" s="129">
        <f t="shared" si="29"/>
        <v>2074</v>
      </c>
      <c r="BP51" s="129">
        <f t="shared" si="30"/>
        <v>72</v>
      </c>
      <c r="BQ51" s="129">
        <f t="shared" si="31"/>
        <v>933</v>
      </c>
      <c r="BR51" s="129">
        <f t="shared" si="32"/>
        <v>32</v>
      </c>
      <c r="BS51" s="129">
        <f t="shared" si="33"/>
        <v>3007</v>
      </c>
      <c r="BT51" s="129">
        <f t="shared" si="34"/>
        <v>104</v>
      </c>
      <c r="BU51" s="129">
        <f t="shared" si="35"/>
        <v>7.2</v>
      </c>
      <c r="BV51" s="129">
        <f t="shared" si="36"/>
        <v>137.71</v>
      </c>
      <c r="BW51" s="129">
        <f t="shared" si="37"/>
        <v>0.85</v>
      </c>
      <c r="BX51" s="129">
        <f t="shared" si="38"/>
        <v>138.56</v>
      </c>
      <c r="BY51" s="134">
        <f t="shared" si="39"/>
        <v>138.56</v>
      </c>
      <c r="BZ51" s="129">
        <f t="shared" si="42"/>
        <v>34.56</v>
      </c>
    </row>
    <row r="52" spans="1:78" ht="18.75">
      <c r="A52" s="143">
        <f t="shared" si="20"/>
        <v>42890</v>
      </c>
      <c r="B52" s="138" t="s">
        <v>37</v>
      </c>
      <c r="C52" s="30">
        <v>804</v>
      </c>
      <c r="D52" s="30">
        <v>464</v>
      </c>
      <c r="E52" s="30">
        <v>836</v>
      </c>
      <c r="F52" s="30">
        <v>44</v>
      </c>
      <c r="G52" s="30"/>
      <c r="H52" s="23">
        <v>28</v>
      </c>
      <c r="I52" s="33">
        <f>C52+D52+E52</f>
        <v>2104</v>
      </c>
      <c r="J52" s="33">
        <f>F52+G52+H52</f>
        <v>72</v>
      </c>
      <c r="K52" s="23">
        <v>455</v>
      </c>
      <c r="L52" s="14">
        <v>465</v>
      </c>
      <c r="M52" s="14">
        <v>80</v>
      </c>
      <c r="N52" s="14"/>
      <c r="O52" s="14">
        <v>15</v>
      </c>
      <c r="P52" s="14">
        <v>16</v>
      </c>
      <c r="Q52" s="14">
        <v>3</v>
      </c>
      <c r="R52" s="34"/>
      <c r="S52" s="33">
        <f t="shared" si="23"/>
        <v>1000</v>
      </c>
      <c r="T52" s="33">
        <f t="shared" si="24"/>
        <v>34</v>
      </c>
      <c r="U52" s="35">
        <f t="shared" si="25"/>
        <v>106</v>
      </c>
      <c r="V52" s="23">
        <v>5.91</v>
      </c>
      <c r="W52" s="23">
        <v>3.5</v>
      </c>
      <c r="X52" s="30">
        <v>9.1999999999999993</v>
      </c>
      <c r="Y52" s="38">
        <v>5.0999999999999996</v>
      </c>
      <c r="Z52" s="38">
        <v>7.2</v>
      </c>
      <c r="AA52" s="38">
        <v>2.8</v>
      </c>
      <c r="AB52" s="38"/>
      <c r="AC52" s="38"/>
      <c r="AD52" s="38"/>
      <c r="AE52" s="38">
        <v>0.85</v>
      </c>
      <c r="AF52" s="38"/>
      <c r="AG52" s="38"/>
      <c r="AH52" s="44">
        <f t="shared" si="8"/>
        <v>0.85</v>
      </c>
      <c r="AI52" s="53">
        <v>30</v>
      </c>
      <c r="AJ52" s="15">
        <f t="shared" si="41"/>
        <v>30.85</v>
      </c>
      <c r="AK52" s="51">
        <f t="shared" si="26"/>
        <v>134.26</v>
      </c>
      <c r="AL52" s="96">
        <f t="shared" si="27"/>
        <v>140.56</v>
      </c>
      <c r="AM52" s="16">
        <f t="shared" si="40"/>
        <v>109.71000000000001</v>
      </c>
      <c r="AN52" s="50"/>
      <c r="AO52" s="46"/>
      <c r="AP52" s="17">
        <f t="shared" si="28"/>
        <v>140.56</v>
      </c>
      <c r="AQ52" s="18">
        <f t="shared" si="9"/>
        <v>3.9900000000000091</v>
      </c>
      <c r="AR52" s="40"/>
      <c r="AS52" s="19">
        <f t="shared" si="10"/>
        <v>30.85</v>
      </c>
      <c r="AT52" s="20">
        <f t="shared" si="11"/>
        <v>107.39999999999999</v>
      </c>
      <c r="AU52" s="21">
        <f t="shared" si="12"/>
        <v>138.25</v>
      </c>
      <c r="AV52" s="47"/>
      <c r="AW52" s="19">
        <v>30</v>
      </c>
      <c r="AX52" s="20">
        <v>200</v>
      </c>
      <c r="AY52" s="20">
        <v>0</v>
      </c>
      <c r="AZ52" s="20">
        <v>40</v>
      </c>
      <c r="BA52" s="20">
        <v>15</v>
      </c>
      <c r="BB52" s="42">
        <f t="shared" si="13"/>
        <v>285</v>
      </c>
      <c r="BC52" s="43">
        <f t="shared" si="14"/>
        <v>270.75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5"/>
        <v>47</v>
      </c>
      <c r="BJ52" s="48">
        <f t="shared" si="16"/>
        <v>223.75</v>
      </c>
      <c r="BK52" s="24">
        <f t="shared" si="17"/>
        <v>107.39999999999999</v>
      </c>
      <c r="BL52" s="48">
        <f t="shared" si="18"/>
        <v>116.35000000000001</v>
      </c>
      <c r="BO52" s="129">
        <f t="shared" si="29"/>
        <v>2104</v>
      </c>
      <c r="BP52" s="129">
        <f t="shared" si="30"/>
        <v>72</v>
      </c>
      <c r="BQ52" s="129">
        <f t="shared" si="31"/>
        <v>920</v>
      </c>
      <c r="BR52" s="129">
        <f t="shared" si="32"/>
        <v>31</v>
      </c>
      <c r="BS52" s="129">
        <f t="shared" si="33"/>
        <v>3024</v>
      </c>
      <c r="BT52" s="129">
        <f t="shared" si="34"/>
        <v>103</v>
      </c>
      <c r="BU52" s="129">
        <f t="shared" si="35"/>
        <v>7.2</v>
      </c>
      <c r="BV52" s="129">
        <f t="shared" si="36"/>
        <v>136.71</v>
      </c>
      <c r="BW52" s="129">
        <f t="shared" si="37"/>
        <v>0.85</v>
      </c>
      <c r="BX52" s="129">
        <f t="shared" si="38"/>
        <v>137.56</v>
      </c>
      <c r="BY52" s="134">
        <f t="shared" si="39"/>
        <v>137.56</v>
      </c>
      <c r="BZ52" s="129">
        <f t="shared" si="42"/>
        <v>34.56</v>
      </c>
    </row>
    <row r="53" spans="1:78" ht="18.75">
      <c r="A53" s="143">
        <f t="shared" si="20"/>
        <v>42890</v>
      </c>
      <c r="B53" s="138" t="s">
        <v>53</v>
      </c>
      <c r="C53" s="30">
        <v>804</v>
      </c>
      <c r="D53" s="30">
        <v>464</v>
      </c>
      <c r="E53" s="30">
        <v>836</v>
      </c>
      <c r="F53" s="30">
        <v>44</v>
      </c>
      <c r="G53" s="30"/>
      <c r="H53" s="23">
        <v>28</v>
      </c>
      <c r="I53" s="33">
        <f>C53+D53+E53</f>
        <v>2104</v>
      </c>
      <c r="J53" s="33">
        <f>F53+G53+H53</f>
        <v>72</v>
      </c>
      <c r="K53" s="23">
        <v>455</v>
      </c>
      <c r="L53" s="14">
        <v>465</v>
      </c>
      <c r="M53" s="14">
        <v>80</v>
      </c>
      <c r="N53" s="14"/>
      <c r="O53" s="14">
        <v>15</v>
      </c>
      <c r="P53" s="14">
        <v>16</v>
      </c>
      <c r="Q53" s="14">
        <v>3</v>
      </c>
      <c r="R53" s="34"/>
      <c r="S53" s="33">
        <f t="shared" si="23"/>
        <v>1000</v>
      </c>
      <c r="T53" s="33">
        <f t="shared" si="24"/>
        <v>34</v>
      </c>
      <c r="U53" s="35">
        <f t="shared" si="25"/>
        <v>106</v>
      </c>
      <c r="V53" s="23">
        <v>5.91</v>
      </c>
      <c r="W53" s="23">
        <v>3.5</v>
      </c>
      <c r="X53" s="30">
        <v>9.1999999999999993</v>
      </c>
      <c r="Y53" s="38">
        <v>5.0999999999999996</v>
      </c>
      <c r="Z53" s="38">
        <v>7.2</v>
      </c>
      <c r="AA53" s="38">
        <v>2.8</v>
      </c>
      <c r="AB53" s="38"/>
      <c r="AC53" s="38"/>
      <c r="AD53" s="38"/>
      <c r="AE53" s="38">
        <v>0.85</v>
      </c>
      <c r="AF53" s="38"/>
      <c r="AG53" s="38"/>
      <c r="AH53" s="44">
        <f t="shared" si="8"/>
        <v>0.85</v>
      </c>
      <c r="AI53" s="53">
        <v>30</v>
      </c>
      <c r="AJ53" s="15">
        <f t="shared" si="41"/>
        <v>30.85</v>
      </c>
      <c r="AK53" s="51">
        <f t="shared" si="26"/>
        <v>134.26</v>
      </c>
      <c r="AL53" s="96">
        <f t="shared" si="27"/>
        <v>140.56</v>
      </c>
      <c r="AM53" s="16">
        <f t="shared" si="40"/>
        <v>109.71000000000001</v>
      </c>
      <c r="AN53" s="50"/>
      <c r="AO53" s="46"/>
      <c r="AP53" s="17">
        <f t="shared" si="28"/>
        <v>140.56</v>
      </c>
      <c r="AQ53" s="18">
        <f t="shared" si="9"/>
        <v>3.9900000000000091</v>
      </c>
      <c r="AR53" s="40"/>
      <c r="AS53" s="19">
        <f t="shared" si="10"/>
        <v>30.85</v>
      </c>
      <c r="AT53" s="20">
        <f t="shared" si="11"/>
        <v>107.39999999999999</v>
      </c>
      <c r="AU53" s="21">
        <f t="shared" si="12"/>
        <v>138.25</v>
      </c>
      <c r="AV53" s="47"/>
      <c r="AW53" s="19">
        <v>30</v>
      </c>
      <c r="AX53" s="20">
        <v>200</v>
      </c>
      <c r="AY53" s="20">
        <v>0</v>
      </c>
      <c r="AZ53" s="20">
        <v>40</v>
      </c>
      <c r="BA53" s="20">
        <v>15</v>
      </c>
      <c r="BB53" s="42">
        <f t="shared" si="13"/>
        <v>285</v>
      </c>
      <c r="BC53" s="43">
        <f t="shared" si="14"/>
        <v>270.75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5"/>
        <v>47</v>
      </c>
      <c r="BJ53" s="48">
        <f t="shared" si="16"/>
        <v>223.75</v>
      </c>
      <c r="BK53" s="24">
        <f t="shared" si="17"/>
        <v>107.39999999999999</v>
      </c>
      <c r="BL53" s="48">
        <f t="shared" si="18"/>
        <v>116.35000000000001</v>
      </c>
      <c r="BO53" s="129">
        <f t="shared" si="29"/>
        <v>2104</v>
      </c>
      <c r="BP53" s="129">
        <f t="shared" si="30"/>
        <v>72</v>
      </c>
      <c r="BQ53" s="129">
        <f t="shared" si="31"/>
        <v>920</v>
      </c>
      <c r="BR53" s="129">
        <f t="shared" si="32"/>
        <v>31</v>
      </c>
      <c r="BS53" s="129">
        <f t="shared" si="33"/>
        <v>3024</v>
      </c>
      <c r="BT53" s="129">
        <f t="shared" si="34"/>
        <v>103</v>
      </c>
      <c r="BU53" s="129">
        <f t="shared" si="35"/>
        <v>7.2</v>
      </c>
      <c r="BV53" s="129">
        <f t="shared" si="36"/>
        <v>136.71</v>
      </c>
      <c r="BW53" s="129">
        <f t="shared" si="37"/>
        <v>0.85</v>
      </c>
      <c r="BX53" s="129">
        <f t="shared" si="38"/>
        <v>137.56</v>
      </c>
      <c r="BY53" s="134">
        <f t="shared" si="39"/>
        <v>137.56</v>
      </c>
      <c r="BZ53" s="129">
        <f t="shared" si="42"/>
        <v>34.56</v>
      </c>
    </row>
    <row r="54" spans="1:78" ht="18.75">
      <c r="A54" s="143">
        <f t="shared" si="20"/>
        <v>42890</v>
      </c>
      <c r="B54" s="138" t="s">
        <v>26</v>
      </c>
      <c r="C54" s="30">
        <v>805</v>
      </c>
      <c r="D54" s="30">
        <v>461</v>
      </c>
      <c r="E54" s="30">
        <v>830</v>
      </c>
      <c r="F54" s="30">
        <v>44</v>
      </c>
      <c r="G54" s="30"/>
      <c r="H54" s="23">
        <v>28</v>
      </c>
      <c r="I54" s="33">
        <f t="shared" si="21"/>
        <v>2096</v>
      </c>
      <c r="J54" s="33">
        <f t="shared" si="22"/>
        <v>72</v>
      </c>
      <c r="K54" s="23">
        <v>457</v>
      </c>
      <c r="L54" s="14">
        <v>476</v>
      </c>
      <c r="M54" s="14">
        <v>90</v>
      </c>
      <c r="N54" s="14"/>
      <c r="O54" s="14">
        <v>15</v>
      </c>
      <c r="P54" s="14">
        <v>16</v>
      </c>
      <c r="Q54" s="14">
        <v>3</v>
      </c>
      <c r="R54" s="34"/>
      <c r="S54" s="33">
        <f t="shared" si="23"/>
        <v>1023</v>
      </c>
      <c r="T54" s="33">
        <f t="shared" si="24"/>
        <v>34</v>
      </c>
      <c r="U54" s="35">
        <f t="shared" si="25"/>
        <v>106</v>
      </c>
      <c r="V54" s="23">
        <v>5.91</v>
      </c>
      <c r="W54" s="23">
        <v>3.5</v>
      </c>
      <c r="X54" s="30">
        <v>9.1999999999999993</v>
      </c>
      <c r="Y54" s="38">
        <v>5.0999999999999996</v>
      </c>
      <c r="Z54" s="38">
        <v>7.3</v>
      </c>
      <c r="AA54" s="38">
        <v>3</v>
      </c>
      <c r="AB54" s="38"/>
      <c r="AC54" s="38"/>
      <c r="AD54" s="38"/>
      <c r="AE54" s="38">
        <v>0.85</v>
      </c>
      <c r="AF54" s="38"/>
      <c r="AG54" s="38"/>
      <c r="AH54" s="44">
        <f t="shared" si="8"/>
        <v>0.85</v>
      </c>
      <c r="AI54" s="53">
        <v>30</v>
      </c>
      <c r="AJ54" s="15">
        <f t="shared" si="41"/>
        <v>30.85</v>
      </c>
      <c r="AK54" s="51">
        <f t="shared" si="26"/>
        <v>134.35999999999999</v>
      </c>
      <c r="AL54" s="96">
        <f t="shared" si="27"/>
        <v>140.85999999999999</v>
      </c>
      <c r="AM54" s="16">
        <f t="shared" si="40"/>
        <v>110.00999999999999</v>
      </c>
      <c r="AN54" s="50"/>
      <c r="AO54" s="46"/>
      <c r="AP54" s="17">
        <f t="shared" si="28"/>
        <v>140.85999999999999</v>
      </c>
      <c r="AQ54" s="18">
        <f t="shared" si="9"/>
        <v>3.8900000000000148</v>
      </c>
      <c r="AR54" s="40"/>
      <c r="AS54" s="19">
        <f t="shared" si="10"/>
        <v>30.85</v>
      </c>
      <c r="AT54" s="20">
        <f t="shared" si="11"/>
        <v>107.39999999999999</v>
      </c>
      <c r="AU54" s="21">
        <f t="shared" si="12"/>
        <v>138.25</v>
      </c>
      <c r="AV54" s="47"/>
      <c r="AW54" s="19">
        <v>30</v>
      </c>
      <c r="AX54" s="20">
        <v>200</v>
      </c>
      <c r="AY54" s="20">
        <v>0</v>
      </c>
      <c r="AZ54" s="20">
        <v>40</v>
      </c>
      <c r="BA54" s="20">
        <v>15</v>
      </c>
      <c r="BB54" s="42">
        <f t="shared" si="13"/>
        <v>285</v>
      </c>
      <c r="BC54" s="43">
        <f t="shared" si="14"/>
        <v>270.75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5"/>
        <v>47</v>
      </c>
      <c r="BJ54" s="48">
        <f t="shared" si="16"/>
        <v>223.75</v>
      </c>
      <c r="BK54" s="24">
        <f t="shared" si="17"/>
        <v>107.39999999999999</v>
      </c>
      <c r="BL54" s="48">
        <f t="shared" si="18"/>
        <v>116.35000000000001</v>
      </c>
      <c r="BO54" s="129">
        <f t="shared" si="29"/>
        <v>2096</v>
      </c>
      <c r="BP54" s="129">
        <f t="shared" si="30"/>
        <v>72</v>
      </c>
      <c r="BQ54" s="129">
        <f t="shared" si="31"/>
        <v>933</v>
      </c>
      <c r="BR54" s="129">
        <f t="shared" si="32"/>
        <v>31</v>
      </c>
      <c r="BS54" s="129">
        <f t="shared" si="33"/>
        <v>3029</v>
      </c>
      <c r="BT54" s="129">
        <f t="shared" si="34"/>
        <v>103</v>
      </c>
      <c r="BU54" s="129">
        <f t="shared" si="35"/>
        <v>7.3</v>
      </c>
      <c r="BV54" s="129">
        <f t="shared" si="36"/>
        <v>137.01</v>
      </c>
      <c r="BW54" s="129">
        <f t="shared" si="37"/>
        <v>0.85</v>
      </c>
      <c r="BX54" s="129">
        <f t="shared" si="38"/>
        <v>137.85999999999999</v>
      </c>
      <c r="BY54" s="134">
        <f t="shared" si="39"/>
        <v>137.85999999999999</v>
      </c>
      <c r="BZ54" s="129">
        <f t="shared" si="42"/>
        <v>34.860000000000007</v>
      </c>
    </row>
    <row r="55" spans="1:78" ht="18.75">
      <c r="A55" s="143">
        <f t="shared" si="20"/>
        <v>42890</v>
      </c>
      <c r="B55" s="138" t="s">
        <v>54</v>
      </c>
      <c r="C55" s="30">
        <v>805</v>
      </c>
      <c r="D55" s="30">
        <v>461</v>
      </c>
      <c r="E55" s="30">
        <v>830</v>
      </c>
      <c r="F55" s="30">
        <v>44</v>
      </c>
      <c r="G55" s="30"/>
      <c r="H55" s="23">
        <v>28</v>
      </c>
      <c r="I55" s="33">
        <f t="shared" si="21"/>
        <v>2096</v>
      </c>
      <c r="J55" s="33">
        <f t="shared" si="22"/>
        <v>72</v>
      </c>
      <c r="K55" s="23">
        <v>457</v>
      </c>
      <c r="L55" s="14">
        <v>476</v>
      </c>
      <c r="M55" s="14">
        <v>90</v>
      </c>
      <c r="N55" s="14"/>
      <c r="O55" s="14">
        <v>15</v>
      </c>
      <c r="P55" s="14">
        <v>16</v>
      </c>
      <c r="Q55" s="14">
        <v>3</v>
      </c>
      <c r="R55" s="34"/>
      <c r="S55" s="33">
        <f t="shared" si="23"/>
        <v>1023</v>
      </c>
      <c r="T55" s="33">
        <f t="shared" si="24"/>
        <v>34</v>
      </c>
      <c r="U55" s="35">
        <f t="shared" si="25"/>
        <v>106</v>
      </c>
      <c r="V55" s="23">
        <v>5.91</v>
      </c>
      <c r="W55" s="23">
        <v>3.5</v>
      </c>
      <c r="X55" s="30">
        <v>9.1999999999999993</v>
      </c>
      <c r="Y55" s="38">
        <v>5.0999999999999996</v>
      </c>
      <c r="Z55" s="38">
        <v>7.3</v>
      </c>
      <c r="AA55" s="38">
        <v>3</v>
      </c>
      <c r="AB55" s="38"/>
      <c r="AC55" s="38"/>
      <c r="AD55" s="38"/>
      <c r="AE55" s="38">
        <v>0.85</v>
      </c>
      <c r="AF55" s="38"/>
      <c r="AG55" s="38"/>
      <c r="AH55" s="44">
        <f t="shared" si="8"/>
        <v>0.85</v>
      </c>
      <c r="AI55" s="53">
        <v>30</v>
      </c>
      <c r="AJ55" s="15">
        <f t="shared" si="41"/>
        <v>30.85</v>
      </c>
      <c r="AK55" s="51">
        <f t="shared" si="26"/>
        <v>134.35999999999999</v>
      </c>
      <c r="AL55" s="96">
        <f t="shared" si="27"/>
        <v>140.85999999999999</v>
      </c>
      <c r="AM55" s="16">
        <f t="shared" si="40"/>
        <v>110.00999999999999</v>
      </c>
      <c r="AN55" s="50"/>
      <c r="AO55" s="46"/>
      <c r="AP55" s="17">
        <f t="shared" si="28"/>
        <v>140.85999999999999</v>
      </c>
      <c r="AQ55" s="18">
        <f t="shared" si="9"/>
        <v>3.8900000000000148</v>
      </c>
      <c r="AR55" s="40"/>
      <c r="AS55" s="19">
        <f t="shared" si="10"/>
        <v>30.85</v>
      </c>
      <c r="AT55" s="20">
        <f t="shared" si="11"/>
        <v>107.39999999999999</v>
      </c>
      <c r="AU55" s="21">
        <f t="shared" si="12"/>
        <v>138.25</v>
      </c>
      <c r="AV55" s="47"/>
      <c r="AW55" s="19">
        <v>30</v>
      </c>
      <c r="AX55" s="20">
        <v>200</v>
      </c>
      <c r="AY55" s="20">
        <v>0</v>
      </c>
      <c r="AZ55" s="20">
        <v>40</v>
      </c>
      <c r="BA55" s="20">
        <v>15</v>
      </c>
      <c r="BB55" s="42">
        <f t="shared" si="13"/>
        <v>285</v>
      </c>
      <c r="BC55" s="43">
        <f t="shared" si="14"/>
        <v>270.75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5"/>
        <v>47</v>
      </c>
      <c r="BJ55" s="48">
        <f t="shared" si="16"/>
        <v>223.75</v>
      </c>
      <c r="BK55" s="24">
        <f t="shared" si="17"/>
        <v>107.39999999999999</v>
      </c>
      <c r="BL55" s="48">
        <f t="shared" si="18"/>
        <v>116.35000000000001</v>
      </c>
      <c r="BO55" s="129">
        <f t="shared" si="29"/>
        <v>2096</v>
      </c>
      <c r="BP55" s="129">
        <f t="shared" si="30"/>
        <v>72</v>
      </c>
      <c r="BQ55" s="129">
        <f t="shared" si="31"/>
        <v>933</v>
      </c>
      <c r="BR55" s="129">
        <f t="shared" si="32"/>
        <v>31</v>
      </c>
      <c r="BS55" s="129">
        <f t="shared" si="33"/>
        <v>3029</v>
      </c>
      <c r="BT55" s="129">
        <f t="shared" si="34"/>
        <v>103</v>
      </c>
      <c r="BU55" s="129">
        <f t="shared" si="35"/>
        <v>7.3</v>
      </c>
      <c r="BV55" s="129">
        <f t="shared" si="36"/>
        <v>137.01</v>
      </c>
      <c r="BW55" s="129">
        <f t="shared" si="37"/>
        <v>0.85</v>
      </c>
      <c r="BX55" s="129">
        <f t="shared" si="38"/>
        <v>137.85999999999999</v>
      </c>
      <c r="BY55" s="134">
        <f t="shared" si="39"/>
        <v>137.85999999999999</v>
      </c>
      <c r="BZ55" s="129">
        <f t="shared" si="42"/>
        <v>34.860000000000007</v>
      </c>
    </row>
    <row r="56" spans="1:78" ht="18.75">
      <c r="A56" s="143">
        <f t="shared" si="20"/>
        <v>42890</v>
      </c>
      <c r="B56" s="138" t="s">
        <v>55</v>
      </c>
      <c r="C56" s="30">
        <v>812</v>
      </c>
      <c r="D56" s="30">
        <v>457</v>
      </c>
      <c r="E56" s="30">
        <v>848</v>
      </c>
      <c r="F56" s="30">
        <v>44</v>
      </c>
      <c r="G56" s="30"/>
      <c r="H56" s="23">
        <v>29</v>
      </c>
      <c r="I56" s="33">
        <f t="shared" si="21"/>
        <v>2117</v>
      </c>
      <c r="J56" s="33">
        <f t="shared" si="22"/>
        <v>73</v>
      </c>
      <c r="K56" s="23">
        <v>453</v>
      </c>
      <c r="L56" s="14">
        <v>478</v>
      </c>
      <c r="M56" s="14">
        <v>80</v>
      </c>
      <c r="N56" s="14"/>
      <c r="O56" s="14">
        <v>15</v>
      </c>
      <c r="P56" s="14">
        <v>16</v>
      </c>
      <c r="Q56" s="14">
        <v>3</v>
      </c>
      <c r="R56" s="34"/>
      <c r="S56" s="33">
        <f t="shared" si="23"/>
        <v>1011</v>
      </c>
      <c r="T56" s="33">
        <f t="shared" si="24"/>
        <v>34</v>
      </c>
      <c r="U56" s="35">
        <f t="shared" si="25"/>
        <v>107</v>
      </c>
      <c r="V56" s="23">
        <v>5.91</v>
      </c>
      <c r="W56" s="23">
        <v>3.5</v>
      </c>
      <c r="X56" s="30">
        <v>9.1999999999999993</v>
      </c>
      <c r="Y56" s="38">
        <v>5.0999999999999996</v>
      </c>
      <c r="Z56" s="38">
        <v>7.3</v>
      </c>
      <c r="AA56" s="38">
        <v>3</v>
      </c>
      <c r="AB56" s="38"/>
      <c r="AC56" s="38"/>
      <c r="AD56" s="38"/>
      <c r="AE56" s="38">
        <v>0.85</v>
      </c>
      <c r="AF56" s="38"/>
      <c r="AG56" s="38"/>
      <c r="AH56" s="44">
        <f t="shared" si="8"/>
        <v>0.85</v>
      </c>
      <c r="AI56" s="53">
        <v>30</v>
      </c>
      <c r="AJ56" s="15">
        <f t="shared" si="41"/>
        <v>30.85</v>
      </c>
      <c r="AK56" s="51">
        <f t="shared" si="26"/>
        <v>135.35999999999999</v>
      </c>
      <c r="AL56" s="96">
        <f t="shared" si="27"/>
        <v>141.85999999999999</v>
      </c>
      <c r="AM56" s="16">
        <f t="shared" si="40"/>
        <v>111.00999999999999</v>
      </c>
      <c r="AN56" s="50"/>
      <c r="AO56" s="46"/>
      <c r="AP56" s="17">
        <f t="shared" si="28"/>
        <v>141.85999999999999</v>
      </c>
      <c r="AQ56" s="18">
        <f t="shared" si="9"/>
        <v>2.8900000000000148</v>
      </c>
      <c r="AR56" s="40"/>
      <c r="AS56" s="19">
        <f t="shared" si="10"/>
        <v>30.85</v>
      </c>
      <c r="AT56" s="20">
        <f t="shared" si="11"/>
        <v>107.39999999999999</v>
      </c>
      <c r="AU56" s="21">
        <f t="shared" si="12"/>
        <v>138.25</v>
      </c>
      <c r="AV56" s="47"/>
      <c r="AW56" s="19">
        <v>30</v>
      </c>
      <c r="AX56" s="20">
        <v>200</v>
      </c>
      <c r="AY56" s="20">
        <v>0</v>
      </c>
      <c r="AZ56" s="20">
        <v>40</v>
      </c>
      <c r="BA56" s="20">
        <v>15</v>
      </c>
      <c r="BB56" s="42">
        <f t="shared" si="13"/>
        <v>285</v>
      </c>
      <c r="BC56" s="43">
        <f t="shared" si="14"/>
        <v>270.75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5"/>
        <v>47</v>
      </c>
      <c r="BJ56" s="48">
        <f t="shared" si="16"/>
        <v>223.75</v>
      </c>
      <c r="BK56" s="24">
        <f t="shared" si="17"/>
        <v>107.39999999999999</v>
      </c>
      <c r="BL56" s="48">
        <f t="shared" si="18"/>
        <v>116.35000000000001</v>
      </c>
      <c r="BO56" s="129">
        <f t="shared" si="29"/>
        <v>2117</v>
      </c>
      <c r="BP56" s="129">
        <f t="shared" si="30"/>
        <v>73</v>
      </c>
      <c r="BQ56" s="129">
        <f t="shared" si="31"/>
        <v>931</v>
      </c>
      <c r="BR56" s="129">
        <f t="shared" si="32"/>
        <v>31</v>
      </c>
      <c r="BS56" s="129">
        <f t="shared" si="33"/>
        <v>3048</v>
      </c>
      <c r="BT56" s="129">
        <f t="shared" si="34"/>
        <v>104</v>
      </c>
      <c r="BU56" s="129">
        <f t="shared" si="35"/>
        <v>7.3</v>
      </c>
      <c r="BV56" s="129">
        <f t="shared" si="36"/>
        <v>138.01</v>
      </c>
      <c r="BW56" s="129">
        <f t="shared" si="37"/>
        <v>0.85</v>
      </c>
      <c r="BX56" s="129">
        <f t="shared" si="38"/>
        <v>138.85999999999999</v>
      </c>
      <c r="BY56" s="134">
        <f t="shared" si="39"/>
        <v>138.85999999999999</v>
      </c>
      <c r="BZ56" s="129">
        <f t="shared" si="42"/>
        <v>34.860000000000007</v>
      </c>
    </row>
    <row r="57" spans="1:78" ht="18.75">
      <c r="A57" s="143">
        <f t="shared" si="20"/>
        <v>42890</v>
      </c>
      <c r="B57" s="138" t="s">
        <v>56</v>
      </c>
      <c r="C57" s="30">
        <v>812</v>
      </c>
      <c r="D57" s="30">
        <v>457</v>
      </c>
      <c r="E57" s="30">
        <v>848</v>
      </c>
      <c r="F57" s="30">
        <v>44</v>
      </c>
      <c r="G57" s="30"/>
      <c r="H57" s="23">
        <v>29</v>
      </c>
      <c r="I57" s="33">
        <f t="shared" si="21"/>
        <v>2117</v>
      </c>
      <c r="J57" s="33">
        <f t="shared" si="22"/>
        <v>73</v>
      </c>
      <c r="K57" s="23">
        <v>453</v>
      </c>
      <c r="L57" s="14">
        <v>478</v>
      </c>
      <c r="M57" s="14">
        <v>80</v>
      </c>
      <c r="N57" s="14"/>
      <c r="O57" s="14">
        <v>15</v>
      </c>
      <c r="P57" s="14">
        <v>16</v>
      </c>
      <c r="Q57" s="14">
        <v>3</v>
      </c>
      <c r="R57" s="34"/>
      <c r="S57" s="33">
        <f t="shared" si="23"/>
        <v>1011</v>
      </c>
      <c r="T57" s="33">
        <f t="shared" si="24"/>
        <v>34</v>
      </c>
      <c r="U57" s="35">
        <f t="shared" si="25"/>
        <v>107</v>
      </c>
      <c r="V57" s="23">
        <v>5.91</v>
      </c>
      <c r="W57" s="23">
        <v>3.5</v>
      </c>
      <c r="X57" s="30">
        <v>9.1999999999999993</v>
      </c>
      <c r="Y57" s="38">
        <v>5.0999999999999996</v>
      </c>
      <c r="Z57" s="38">
        <v>7.3</v>
      </c>
      <c r="AA57" s="38">
        <v>3</v>
      </c>
      <c r="AB57" s="38"/>
      <c r="AC57" s="38"/>
      <c r="AD57" s="38"/>
      <c r="AE57" s="38">
        <v>0.85</v>
      </c>
      <c r="AF57" s="38"/>
      <c r="AG57" s="38"/>
      <c r="AH57" s="44">
        <f t="shared" si="8"/>
        <v>0.85</v>
      </c>
      <c r="AI57" s="53">
        <v>30</v>
      </c>
      <c r="AJ57" s="15">
        <f t="shared" si="41"/>
        <v>30.85</v>
      </c>
      <c r="AK57" s="51">
        <f t="shared" si="26"/>
        <v>135.35999999999999</v>
      </c>
      <c r="AL57" s="96">
        <f t="shared" si="27"/>
        <v>141.85999999999999</v>
      </c>
      <c r="AM57" s="16">
        <f t="shared" si="40"/>
        <v>111.00999999999999</v>
      </c>
      <c r="AN57" s="50"/>
      <c r="AO57" s="46"/>
      <c r="AP57" s="17">
        <f t="shared" si="28"/>
        <v>141.85999999999999</v>
      </c>
      <c r="AQ57" s="18">
        <f t="shared" si="9"/>
        <v>2.8900000000000148</v>
      </c>
      <c r="AR57" s="40"/>
      <c r="AS57" s="19">
        <f t="shared" si="10"/>
        <v>30.85</v>
      </c>
      <c r="AT57" s="20">
        <f t="shared" si="11"/>
        <v>107.39999999999999</v>
      </c>
      <c r="AU57" s="21">
        <f t="shared" si="12"/>
        <v>138.25</v>
      </c>
      <c r="AV57" s="47"/>
      <c r="AW57" s="19">
        <v>30</v>
      </c>
      <c r="AX57" s="20">
        <v>200</v>
      </c>
      <c r="AY57" s="20">
        <v>0</v>
      </c>
      <c r="AZ57" s="20">
        <v>40</v>
      </c>
      <c r="BA57" s="20">
        <v>15</v>
      </c>
      <c r="BB57" s="42">
        <f t="shared" si="13"/>
        <v>285</v>
      </c>
      <c r="BC57" s="43">
        <f t="shared" si="14"/>
        <v>270.75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5"/>
        <v>47</v>
      </c>
      <c r="BJ57" s="48">
        <f t="shared" si="16"/>
        <v>223.75</v>
      </c>
      <c r="BK57" s="24">
        <f t="shared" si="17"/>
        <v>107.39999999999999</v>
      </c>
      <c r="BL57" s="48">
        <f t="shared" si="18"/>
        <v>116.35000000000001</v>
      </c>
      <c r="BO57" s="129">
        <f t="shared" si="29"/>
        <v>2117</v>
      </c>
      <c r="BP57" s="129">
        <f t="shared" si="30"/>
        <v>73</v>
      </c>
      <c r="BQ57" s="129">
        <f t="shared" si="31"/>
        <v>931</v>
      </c>
      <c r="BR57" s="129">
        <f t="shared" si="32"/>
        <v>31</v>
      </c>
      <c r="BS57" s="129">
        <f t="shared" si="33"/>
        <v>3048</v>
      </c>
      <c r="BT57" s="129">
        <f t="shared" si="34"/>
        <v>104</v>
      </c>
      <c r="BU57" s="129">
        <f t="shared" si="35"/>
        <v>7.3</v>
      </c>
      <c r="BV57" s="129">
        <f t="shared" si="36"/>
        <v>138.01</v>
      </c>
      <c r="BW57" s="129">
        <f t="shared" si="37"/>
        <v>0.85</v>
      </c>
      <c r="BX57" s="129">
        <f t="shared" si="38"/>
        <v>138.85999999999999</v>
      </c>
      <c r="BY57" s="134">
        <f t="shared" si="39"/>
        <v>138.85999999999999</v>
      </c>
      <c r="BZ57" s="129">
        <f t="shared" si="42"/>
        <v>34.860000000000007</v>
      </c>
    </row>
    <row r="58" spans="1:78" ht="18.75">
      <c r="A58" s="143">
        <f t="shared" si="20"/>
        <v>42890</v>
      </c>
      <c r="B58" s="138" t="s">
        <v>27</v>
      </c>
      <c r="C58" s="30">
        <v>797</v>
      </c>
      <c r="D58" s="30">
        <v>448</v>
      </c>
      <c r="E58" s="30">
        <v>809</v>
      </c>
      <c r="F58" s="30">
        <v>44</v>
      </c>
      <c r="G58" s="30"/>
      <c r="H58" s="23">
        <v>28</v>
      </c>
      <c r="I58" s="33">
        <f t="shared" si="21"/>
        <v>2054</v>
      </c>
      <c r="J58" s="33">
        <f t="shared" si="22"/>
        <v>72</v>
      </c>
      <c r="K58" s="23">
        <v>444</v>
      </c>
      <c r="L58" s="14">
        <v>473</v>
      </c>
      <c r="M58" s="14">
        <v>80</v>
      </c>
      <c r="N58" s="14"/>
      <c r="O58" s="14">
        <v>15</v>
      </c>
      <c r="P58" s="14">
        <v>16</v>
      </c>
      <c r="Q58" s="14">
        <v>3</v>
      </c>
      <c r="R58" s="34"/>
      <c r="S58" s="33">
        <f t="shared" si="23"/>
        <v>997</v>
      </c>
      <c r="T58" s="33">
        <f t="shared" si="24"/>
        <v>34</v>
      </c>
      <c r="U58" s="35">
        <f t="shared" si="25"/>
        <v>106</v>
      </c>
      <c r="V58" s="23">
        <v>5.91</v>
      </c>
      <c r="W58" s="23">
        <v>3.5</v>
      </c>
      <c r="X58" s="30">
        <v>9.1999999999999993</v>
      </c>
      <c r="Y58" s="38">
        <v>5.5</v>
      </c>
      <c r="Z58" s="38">
        <v>7.6</v>
      </c>
      <c r="AA58" s="38">
        <v>3</v>
      </c>
      <c r="AB58" s="38"/>
      <c r="AC58" s="38"/>
      <c r="AD58" s="38"/>
      <c r="AE58" s="38">
        <v>0.82499999999999996</v>
      </c>
      <c r="AF58" s="38"/>
      <c r="AG58" s="38"/>
      <c r="AH58" s="44">
        <f t="shared" si="8"/>
        <v>0.82499999999999996</v>
      </c>
      <c r="AI58" s="53">
        <v>45</v>
      </c>
      <c r="AJ58" s="15">
        <f t="shared" si="41"/>
        <v>45.825000000000003</v>
      </c>
      <c r="AK58" s="51">
        <f t="shared" si="26"/>
        <v>135.035</v>
      </c>
      <c r="AL58" s="96">
        <f t="shared" si="27"/>
        <v>141.535</v>
      </c>
      <c r="AM58" s="16">
        <f t="shared" si="40"/>
        <v>95.71</v>
      </c>
      <c r="AN58" s="50"/>
      <c r="AO58" s="46"/>
      <c r="AP58" s="17">
        <f t="shared" si="28"/>
        <v>141.535</v>
      </c>
      <c r="AQ58" s="18">
        <f t="shared" si="9"/>
        <v>18.189999999999998</v>
      </c>
      <c r="AR58" s="40"/>
      <c r="AS58" s="19">
        <f t="shared" si="10"/>
        <v>45.825000000000003</v>
      </c>
      <c r="AT58" s="20">
        <f t="shared" si="11"/>
        <v>107.39999999999999</v>
      </c>
      <c r="AU58" s="21">
        <f t="shared" si="12"/>
        <v>153.22499999999999</v>
      </c>
      <c r="AV58" s="47"/>
      <c r="AW58" s="19">
        <v>30</v>
      </c>
      <c r="AX58" s="20">
        <v>200</v>
      </c>
      <c r="AY58" s="20">
        <v>0</v>
      </c>
      <c r="AZ58" s="20">
        <v>40</v>
      </c>
      <c r="BA58" s="20">
        <v>15</v>
      </c>
      <c r="BB58" s="42">
        <f t="shared" si="13"/>
        <v>285</v>
      </c>
      <c r="BC58" s="43">
        <f t="shared" si="14"/>
        <v>270.75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5"/>
        <v>47</v>
      </c>
      <c r="BJ58" s="48">
        <f t="shared" si="16"/>
        <v>223.75</v>
      </c>
      <c r="BK58" s="24">
        <f t="shared" si="17"/>
        <v>107.39999999999999</v>
      </c>
      <c r="BL58" s="48">
        <f t="shared" si="18"/>
        <v>116.35000000000001</v>
      </c>
      <c r="BO58" s="129">
        <f t="shared" si="29"/>
        <v>2054</v>
      </c>
      <c r="BP58" s="129">
        <f t="shared" si="30"/>
        <v>72</v>
      </c>
      <c r="BQ58" s="129">
        <f t="shared" si="31"/>
        <v>917</v>
      </c>
      <c r="BR58" s="129">
        <f t="shared" si="32"/>
        <v>31</v>
      </c>
      <c r="BS58" s="129">
        <f t="shared" si="33"/>
        <v>2971</v>
      </c>
      <c r="BT58" s="129">
        <f t="shared" si="34"/>
        <v>103</v>
      </c>
      <c r="BU58" s="129">
        <f t="shared" si="35"/>
        <v>7.6</v>
      </c>
      <c r="BV58" s="129">
        <f t="shared" si="36"/>
        <v>137.71</v>
      </c>
      <c r="BW58" s="129">
        <f t="shared" si="37"/>
        <v>0.82499999999999996</v>
      </c>
      <c r="BX58" s="129">
        <f t="shared" si="38"/>
        <v>138.535</v>
      </c>
      <c r="BY58" s="134">
        <f t="shared" si="39"/>
        <v>138.535</v>
      </c>
      <c r="BZ58" s="129">
        <f t="shared" si="42"/>
        <v>35.535000000000004</v>
      </c>
    </row>
    <row r="59" spans="1:78" ht="18.75">
      <c r="A59" s="143">
        <f t="shared" si="20"/>
        <v>42890</v>
      </c>
      <c r="B59" s="138" t="s">
        <v>57</v>
      </c>
      <c r="C59" s="30">
        <v>797</v>
      </c>
      <c r="D59" s="30">
        <v>448</v>
      </c>
      <c r="E59" s="30">
        <v>809</v>
      </c>
      <c r="F59" s="30">
        <v>44</v>
      </c>
      <c r="G59" s="30"/>
      <c r="H59" s="23">
        <v>28</v>
      </c>
      <c r="I59" s="33">
        <f t="shared" si="21"/>
        <v>2054</v>
      </c>
      <c r="J59" s="33">
        <f t="shared" si="22"/>
        <v>72</v>
      </c>
      <c r="K59" s="23">
        <v>444</v>
      </c>
      <c r="L59" s="14">
        <v>473</v>
      </c>
      <c r="M59" s="14">
        <v>80</v>
      </c>
      <c r="N59" s="14"/>
      <c r="O59" s="14">
        <v>15</v>
      </c>
      <c r="P59" s="14">
        <v>16</v>
      </c>
      <c r="Q59" s="14">
        <v>3</v>
      </c>
      <c r="R59" s="34"/>
      <c r="S59" s="33">
        <f t="shared" si="23"/>
        <v>997</v>
      </c>
      <c r="T59" s="33">
        <f t="shared" si="24"/>
        <v>34</v>
      </c>
      <c r="U59" s="35">
        <f t="shared" si="25"/>
        <v>106</v>
      </c>
      <c r="V59" s="23">
        <v>5.91</v>
      </c>
      <c r="W59" s="23">
        <v>3.5</v>
      </c>
      <c r="X59" s="30">
        <v>9.1999999999999993</v>
      </c>
      <c r="Y59" s="38">
        <v>5.5</v>
      </c>
      <c r="Z59" s="38">
        <v>7.6</v>
      </c>
      <c r="AA59" s="38">
        <v>3</v>
      </c>
      <c r="AB59" s="38"/>
      <c r="AC59" s="38"/>
      <c r="AD59" s="38"/>
      <c r="AE59" s="38">
        <v>0.82499999999999996</v>
      </c>
      <c r="AF59" s="38"/>
      <c r="AG59" s="38"/>
      <c r="AH59" s="44">
        <f t="shared" si="8"/>
        <v>0.82499999999999996</v>
      </c>
      <c r="AI59" s="53">
        <v>45</v>
      </c>
      <c r="AJ59" s="15">
        <f t="shared" si="41"/>
        <v>45.825000000000003</v>
      </c>
      <c r="AK59" s="51">
        <f t="shared" si="26"/>
        <v>135.035</v>
      </c>
      <c r="AL59" s="96">
        <f t="shared" si="27"/>
        <v>141.535</v>
      </c>
      <c r="AM59" s="16">
        <f t="shared" si="40"/>
        <v>95.71</v>
      </c>
      <c r="AN59" s="50"/>
      <c r="AO59" s="46"/>
      <c r="AP59" s="17">
        <f t="shared" si="28"/>
        <v>141.535</v>
      </c>
      <c r="AQ59" s="18">
        <f t="shared" si="9"/>
        <v>18.189999999999998</v>
      </c>
      <c r="AR59" s="40"/>
      <c r="AS59" s="19">
        <f t="shared" si="10"/>
        <v>45.825000000000003</v>
      </c>
      <c r="AT59" s="20">
        <f t="shared" si="11"/>
        <v>107.39999999999999</v>
      </c>
      <c r="AU59" s="21">
        <f t="shared" si="12"/>
        <v>153.22499999999999</v>
      </c>
      <c r="AV59" s="47"/>
      <c r="AW59" s="19">
        <v>30</v>
      </c>
      <c r="AX59" s="20">
        <v>200</v>
      </c>
      <c r="AY59" s="20">
        <v>0</v>
      </c>
      <c r="AZ59" s="20">
        <v>40</v>
      </c>
      <c r="BA59" s="20">
        <v>15</v>
      </c>
      <c r="BB59" s="42">
        <f t="shared" si="13"/>
        <v>285</v>
      </c>
      <c r="BC59" s="43">
        <f t="shared" si="14"/>
        <v>270.75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5"/>
        <v>47</v>
      </c>
      <c r="BJ59" s="48">
        <f t="shared" si="16"/>
        <v>223.75</v>
      </c>
      <c r="BK59" s="24">
        <f t="shared" si="17"/>
        <v>107.39999999999999</v>
      </c>
      <c r="BL59" s="48">
        <f t="shared" si="18"/>
        <v>116.35000000000001</v>
      </c>
      <c r="BO59" s="129">
        <f t="shared" si="29"/>
        <v>2054</v>
      </c>
      <c r="BP59" s="129">
        <f t="shared" si="30"/>
        <v>72</v>
      </c>
      <c r="BQ59" s="129">
        <f t="shared" si="31"/>
        <v>917</v>
      </c>
      <c r="BR59" s="129">
        <f t="shared" si="32"/>
        <v>31</v>
      </c>
      <c r="BS59" s="129">
        <f t="shared" si="33"/>
        <v>2971</v>
      </c>
      <c r="BT59" s="129">
        <f t="shared" si="34"/>
        <v>103</v>
      </c>
      <c r="BU59" s="129">
        <f t="shared" si="35"/>
        <v>7.6</v>
      </c>
      <c r="BV59" s="129">
        <f t="shared" si="36"/>
        <v>137.71</v>
      </c>
      <c r="BW59" s="129">
        <f t="shared" si="37"/>
        <v>0.82499999999999996</v>
      </c>
      <c r="BX59" s="129">
        <f t="shared" si="38"/>
        <v>138.535</v>
      </c>
      <c r="BY59" s="134">
        <f t="shared" si="39"/>
        <v>138.535</v>
      </c>
      <c r="BZ59" s="129">
        <f t="shared" si="42"/>
        <v>35.535000000000004</v>
      </c>
    </row>
    <row r="60" spans="1:78" ht="18.75">
      <c r="A60" s="143">
        <f t="shared" si="20"/>
        <v>42890</v>
      </c>
      <c r="B60" s="138" t="s">
        <v>58</v>
      </c>
      <c r="C60" s="30">
        <v>760</v>
      </c>
      <c r="D60" s="30">
        <v>410</v>
      </c>
      <c r="E60" s="30">
        <v>794</v>
      </c>
      <c r="F60" s="30">
        <v>41</v>
      </c>
      <c r="G60" s="30"/>
      <c r="H60" s="23">
        <v>27</v>
      </c>
      <c r="I60" s="33">
        <f t="shared" si="21"/>
        <v>1964</v>
      </c>
      <c r="J60" s="33">
        <f t="shared" si="22"/>
        <v>68</v>
      </c>
      <c r="K60" s="23">
        <v>425</v>
      </c>
      <c r="L60" s="14">
        <v>465</v>
      </c>
      <c r="M60" s="14">
        <v>80</v>
      </c>
      <c r="N60" s="14"/>
      <c r="O60" s="14">
        <v>14</v>
      </c>
      <c r="P60" s="14">
        <v>16</v>
      </c>
      <c r="Q60" s="14">
        <v>3</v>
      </c>
      <c r="R60" s="34"/>
      <c r="S60" s="33">
        <f t="shared" si="23"/>
        <v>970</v>
      </c>
      <c r="T60" s="33">
        <f t="shared" si="24"/>
        <v>33</v>
      </c>
      <c r="U60" s="35">
        <f t="shared" si="25"/>
        <v>101</v>
      </c>
      <c r="V60" s="23">
        <v>5.91</v>
      </c>
      <c r="W60" s="23">
        <v>3.5</v>
      </c>
      <c r="X60" s="30">
        <v>9.1999999999999993</v>
      </c>
      <c r="Y60" s="38">
        <v>5.5</v>
      </c>
      <c r="Z60" s="38">
        <v>7.6</v>
      </c>
      <c r="AA60" s="38">
        <v>3</v>
      </c>
      <c r="AB60" s="30"/>
      <c r="AC60" s="30"/>
      <c r="AD60" s="38"/>
      <c r="AE60" s="38">
        <v>0.82499999999999996</v>
      </c>
      <c r="AF60" s="38"/>
      <c r="AG60" s="30"/>
      <c r="AH60" s="45">
        <f t="shared" si="8"/>
        <v>0.82499999999999996</v>
      </c>
      <c r="AI60" s="53">
        <v>45</v>
      </c>
      <c r="AJ60" s="15">
        <f t="shared" si="41"/>
        <v>45.825000000000003</v>
      </c>
      <c r="AK60" s="51">
        <f t="shared" si="26"/>
        <v>130.035</v>
      </c>
      <c r="AL60" s="96">
        <f t="shared" si="27"/>
        <v>136.535</v>
      </c>
      <c r="AM60" s="16">
        <f t="shared" si="40"/>
        <v>90.71</v>
      </c>
      <c r="AN60" s="50"/>
      <c r="AO60" s="46"/>
      <c r="AP60" s="17">
        <f t="shared" si="28"/>
        <v>136.535</v>
      </c>
      <c r="AQ60" s="18">
        <f t="shared" si="9"/>
        <v>23.189999999999998</v>
      </c>
      <c r="AR60" s="40"/>
      <c r="AS60" s="19">
        <f t="shared" si="10"/>
        <v>45.825000000000003</v>
      </c>
      <c r="AT60" s="20">
        <f t="shared" si="11"/>
        <v>107.39999999999999</v>
      </c>
      <c r="AU60" s="21">
        <f t="shared" si="12"/>
        <v>153.22499999999999</v>
      </c>
      <c r="AV60" s="47"/>
      <c r="AW60" s="19">
        <v>30</v>
      </c>
      <c r="AX60" s="20">
        <v>200</v>
      </c>
      <c r="AY60" s="20">
        <v>0</v>
      </c>
      <c r="AZ60" s="20">
        <v>40</v>
      </c>
      <c r="BA60" s="20">
        <v>15</v>
      </c>
      <c r="BB60" s="42">
        <f t="shared" si="13"/>
        <v>285</v>
      </c>
      <c r="BC60" s="43">
        <f t="shared" si="14"/>
        <v>270.75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5"/>
        <v>47</v>
      </c>
      <c r="BJ60" s="48">
        <f t="shared" si="16"/>
        <v>223.75</v>
      </c>
      <c r="BK60" s="24">
        <f t="shared" si="17"/>
        <v>107.39999999999999</v>
      </c>
      <c r="BL60" s="48">
        <f t="shared" si="18"/>
        <v>116.35000000000001</v>
      </c>
      <c r="BO60" s="129">
        <f t="shared" si="29"/>
        <v>1964</v>
      </c>
      <c r="BP60" s="129">
        <f t="shared" si="30"/>
        <v>68</v>
      </c>
      <c r="BQ60" s="129">
        <f t="shared" si="31"/>
        <v>890</v>
      </c>
      <c r="BR60" s="129">
        <f t="shared" si="32"/>
        <v>30</v>
      </c>
      <c r="BS60" s="129">
        <f t="shared" si="33"/>
        <v>2854</v>
      </c>
      <c r="BT60" s="129">
        <f t="shared" si="34"/>
        <v>98</v>
      </c>
      <c r="BU60" s="129">
        <f t="shared" si="35"/>
        <v>7.6</v>
      </c>
      <c r="BV60" s="129">
        <f t="shared" si="36"/>
        <v>132.71</v>
      </c>
      <c r="BW60" s="129">
        <f t="shared" si="37"/>
        <v>0.82499999999999996</v>
      </c>
      <c r="BX60" s="129">
        <f t="shared" si="38"/>
        <v>133.535</v>
      </c>
      <c r="BY60" s="134">
        <f t="shared" si="39"/>
        <v>133.535</v>
      </c>
      <c r="BZ60" s="129">
        <f t="shared" si="42"/>
        <v>35.535000000000004</v>
      </c>
    </row>
    <row r="61" spans="1:78" ht="18.75">
      <c r="A61" s="143">
        <f t="shared" si="20"/>
        <v>42890</v>
      </c>
      <c r="B61" s="138" t="s">
        <v>59</v>
      </c>
      <c r="C61" s="30">
        <v>760</v>
      </c>
      <c r="D61" s="30">
        <v>410</v>
      </c>
      <c r="E61" s="30">
        <v>794</v>
      </c>
      <c r="F61" s="30">
        <v>41</v>
      </c>
      <c r="G61" s="30"/>
      <c r="H61" s="23">
        <v>27</v>
      </c>
      <c r="I61" s="33">
        <f t="shared" si="21"/>
        <v>1964</v>
      </c>
      <c r="J61" s="33">
        <f t="shared" si="22"/>
        <v>68</v>
      </c>
      <c r="K61" s="23">
        <v>425</v>
      </c>
      <c r="L61" s="14">
        <v>465</v>
      </c>
      <c r="M61" s="14">
        <v>80</v>
      </c>
      <c r="N61" s="14"/>
      <c r="O61" s="14">
        <v>14</v>
      </c>
      <c r="P61" s="14">
        <v>16</v>
      </c>
      <c r="Q61" s="14">
        <v>3</v>
      </c>
      <c r="R61" s="34"/>
      <c r="S61" s="33">
        <f t="shared" si="23"/>
        <v>970</v>
      </c>
      <c r="T61" s="33">
        <f t="shared" si="24"/>
        <v>33</v>
      </c>
      <c r="U61" s="35">
        <f t="shared" si="25"/>
        <v>101</v>
      </c>
      <c r="V61" s="23">
        <v>5.91</v>
      </c>
      <c r="W61" s="23">
        <v>3.5</v>
      </c>
      <c r="X61" s="30">
        <v>9.1999999999999993</v>
      </c>
      <c r="Y61" s="38">
        <v>5.5</v>
      </c>
      <c r="Z61" s="38">
        <v>7.6</v>
      </c>
      <c r="AA61" s="38">
        <v>3</v>
      </c>
      <c r="AB61" s="30"/>
      <c r="AC61" s="30"/>
      <c r="AD61" s="38"/>
      <c r="AE61" s="38">
        <v>0.82499999999999996</v>
      </c>
      <c r="AF61" s="38"/>
      <c r="AG61" s="30"/>
      <c r="AH61" s="45">
        <f t="shared" si="8"/>
        <v>0.82499999999999996</v>
      </c>
      <c r="AI61" s="53">
        <v>45</v>
      </c>
      <c r="AJ61" s="15">
        <f t="shared" si="41"/>
        <v>45.825000000000003</v>
      </c>
      <c r="AK61" s="51">
        <f t="shared" si="26"/>
        <v>130.035</v>
      </c>
      <c r="AL61" s="96">
        <f t="shared" si="27"/>
        <v>136.535</v>
      </c>
      <c r="AM61" s="16">
        <f t="shared" si="40"/>
        <v>90.71</v>
      </c>
      <c r="AN61" s="50"/>
      <c r="AO61" s="46"/>
      <c r="AP61" s="17">
        <f t="shared" si="28"/>
        <v>136.535</v>
      </c>
      <c r="AQ61" s="18">
        <f t="shared" si="9"/>
        <v>23.189999999999998</v>
      </c>
      <c r="AR61" s="40"/>
      <c r="AS61" s="19">
        <f t="shared" si="10"/>
        <v>45.825000000000003</v>
      </c>
      <c r="AT61" s="20">
        <f t="shared" si="11"/>
        <v>107.39999999999999</v>
      </c>
      <c r="AU61" s="21">
        <f t="shared" si="12"/>
        <v>153.22499999999999</v>
      </c>
      <c r="AV61" s="47"/>
      <c r="AW61" s="19">
        <v>30</v>
      </c>
      <c r="AX61" s="20">
        <v>200</v>
      </c>
      <c r="AY61" s="20">
        <v>0</v>
      </c>
      <c r="AZ61" s="20">
        <v>40</v>
      </c>
      <c r="BA61" s="20">
        <v>15</v>
      </c>
      <c r="BB61" s="42">
        <f t="shared" si="13"/>
        <v>285</v>
      </c>
      <c r="BC61" s="43">
        <f t="shared" si="14"/>
        <v>270.75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5"/>
        <v>47</v>
      </c>
      <c r="BJ61" s="48">
        <f t="shared" si="16"/>
        <v>223.75</v>
      </c>
      <c r="BK61" s="24">
        <f t="shared" si="17"/>
        <v>107.39999999999999</v>
      </c>
      <c r="BL61" s="48">
        <f t="shared" si="18"/>
        <v>116.35000000000001</v>
      </c>
      <c r="BO61" s="129">
        <f t="shared" si="29"/>
        <v>1964</v>
      </c>
      <c r="BP61" s="129">
        <f t="shared" si="30"/>
        <v>68</v>
      </c>
      <c r="BQ61" s="129">
        <f t="shared" si="31"/>
        <v>890</v>
      </c>
      <c r="BR61" s="129">
        <f t="shared" si="32"/>
        <v>30</v>
      </c>
      <c r="BS61" s="129">
        <f t="shared" si="33"/>
        <v>2854</v>
      </c>
      <c r="BT61" s="129">
        <f t="shared" si="34"/>
        <v>98</v>
      </c>
      <c r="BU61" s="129">
        <f t="shared" si="35"/>
        <v>7.6</v>
      </c>
      <c r="BV61" s="129">
        <f t="shared" si="36"/>
        <v>132.71</v>
      </c>
      <c r="BW61" s="129">
        <f t="shared" si="37"/>
        <v>0.82499999999999996</v>
      </c>
      <c r="BX61" s="129">
        <f t="shared" si="38"/>
        <v>133.535</v>
      </c>
      <c r="BY61" s="134">
        <f t="shared" si="39"/>
        <v>133.535</v>
      </c>
      <c r="BZ61" s="129">
        <f t="shared" si="42"/>
        <v>35.535000000000004</v>
      </c>
    </row>
    <row r="62" spans="1:78" ht="18.75">
      <c r="A62" s="143">
        <f t="shared" si="20"/>
        <v>42890</v>
      </c>
      <c r="B62" s="138" t="s">
        <v>28</v>
      </c>
      <c r="C62" s="30">
        <v>727</v>
      </c>
      <c r="D62" s="30">
        <v>389</v>
      </c>
      <c r="E62" s="30">
        <v>751</v>
      </c>
      <c r="F62" s="30">
        <v>39</v>
      </c>
      <c r="G62" s="30"/>
      <c r="H62" s="23">
        <v>26</v>
      </c>
      <c r="I62" s="33">
        <f t="shared" si="21"/>
        <v>1867</v>
      </c>
      <c r="J62" s="33">
        <f t="shared" si="22"/>
        <v>65</v>
      </c>
      <c r="K62" s="23">
        <v>401</v>
      </c>
      <c r="L62" s="14">
        <v>446</v>
      </c>
      <c r="M62" s="14">
        <v>80</v>
      </c>
      <c r="N62" s="14"/>
      <c r="O62" s="14">
        <v>13</v>
      </c>
      <c r="P62" s="14">
        <v>15</v>
      </c>
      <c r="Q62" s="14">
        <v>3</v>
      </c>
      <c r="R62" s="34"/>
      <c r="S62" s="33">
        <f t="shared" si="23"/>
        <v>927</v>
      </c>
      <c r="T62" s="33">
        <f t="shared" si="24"/>
        <v>31</v>
      </c>
      <c r="U62" s="35">
        <f t="shared" si="25"/>
        <v>96</v>
      </c>
      <c r="V62" s="23">
        <v>5.91</v>
      </c>
      <c r="W62" s="23">
        <v>3.5</v>
      </c>
      <c r="X62" s="30">
        <v>8.5</v>
      </c>
      <c r="Y62" s="30">
        <v>5.2</v>
      </c>
      <c r="Z62" s="30">
        <v>6.3</v>
      </c>
      <c r="AA62" s="38">
        <v>2.8</v>
      </c>
      <c r="AB62" s="30"/>
      <c r="AC62" s="30"/>
      <c r="AD62" s="30"/>
      <c r="AE62" s="38">
        <v>0.82499999999999996</v>
      </c>
      <c r="AF62" s="30"/>
      <c r="AG62" s="30"/>
      <c r="AH62" s="45">
        <f t="shared" si="8"/>
        <v>0.82499999999999996</v>
      </c>
      <c r="AI62" s="53">
        <v>45</v>
      </c>
      <c r="AJ62" s="15">
        <f t="shared" si="41"/>
        <v>45.825000000000003</v>
      </c>
      <c r="AK62" s="51">
        <f t="shared" si="26"/>
        <v>122.735</v>
      </c>
      <c r="AL62" s="96">
        <f t="shared" si="27"/>
        <v>129.035</v>
      </c>
      <c r="AM62" s="16">
        <f t="shared" si="40"/>
        <v>83.21</v>
      </c>
      <c r="AN62" s="50"/>
      <c r="AO62" s="46"/>
      <c r="AP62" s="17">
        <f t="shared" si="28"/>
        <v>129.035</v>
      </c>
      <c r="AQ62" s="18">
        <f t="shared" si="9"/>
        <v>30.489999999999995</v>
      </c>
      <c r="AR62" s="40"/>
      <c r="AS62" s="19">
        <f t="shared" si="10"/>
        <v>45.825000000000003</v>
      </c>
      <c r="AT62" s="20">
        <f t="shared" si="11"/>
        <v>107.39999999999999</v>
      </c>
      <c r="AU62" s="21">
        <f t="shared" si="12"/>
        <v>153.22499999999999</v>
      </c>
      <c r="AV62" s="47"/>
      <c r="AW62" s="19">
        <v>30</v>
      </c>
      <c r="AX62" s="20">
        <v>200</v>
      </c>
      <c r="AY62" s="20">
        <v>0</v>
      </c>
      <c r="AZ62" s="20">
        <v>40</v>
      </c>
      <c r="BA62" s="20">
        <v>15</v>
      </c>
      <c r="BB62" s="42">
        <f t="shared" si="13"/>
        <v>285</v>
      </c>
      <c r="BC62" s="43">
        <f t="shared" si="14"/>
        <v>270.75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5"/>
        <v>47</v>
      </c>
      <c r="BJ62" s="48">
        <f t="shared" si="16"/>
        <v>223.75</v>
      </c>
      <c r="BK62" s="24">
        <f t="shared" si="17"/>
        <v>107.39999999999999</v>
      </c>
      <c r="BL62" s="48">
        <f t="shared" si="18"/>
        <v>116.35000000000001</v>
      </c>
      <c r="BO62" s="129">
        <f t="shared" si="29"/>
        <v>1867</v>
      </c>
      <c r="BP62" s="129">
        <f t="shared" si="30"/>
        <v>65</v>
      </c>
      <c r="BQ62" s="129">
        <f t="shared" si="31"/>
        <v>847</v>
      </c>
      <c r="BR62" s="129">
        <f t="shared" si="32"/>
        <v>28</v>
      </c>
      <c r="BS62" s="129">
        <f t="shared" si="33"/>
        <v>2714</v>
      </c>
      <c r="BT62" s="129">
        <f t="shared" si="34"/>
        <v>93</v>
      </c>
      <c r="BU62" s="129">
        <f t="shared" si="35"/>
        <v>6.3</v>
      </c>
      <c r="BV62" s="129">
        <f t="shared" si="36"/>
        <v>125.21</v>
      </c>
      <c r="BW62" s="129">
        <f t="shared" si="37"/>
        <v>0.82499999999999996</v>
      </c>
      <c r="BX62" s="129">
        <f t="shared" si="38"/>
        <v>126.035</v>
      </c>
      <c r="BY62" s="134">
        <f t="shared" si="39"/>
        <v>126.035</v>
      </c>
      <c r="BZ62" s="129">
        <f t="shared" si="42"/>
        <v>33.035000000000004</v>
      </c>
    </row>
    <row r="63" spans="1:78" ht="18.75">
      <c r="A63" s="143">
        <f t="shared" si="20"/>
        <v>42890</v>
      </c>
      <c r="B63" s="140" t="s">
        <v>60</v>
      </c>
      <c r="C63" s="30">
        <v>710</v>
      </c>
      <c r="D63" s="30">
        <v>372</v>
      </c>
      <c r="E63" s="30">
        <v>726</v>
      </c>
      <c r="F63" s="30">
        <v>38</v>
      </c>
      <c r="G63" s="30"/>
      <c r="H63" s="23">
        <v>25</v>
      </c>
      <c r="I63" s="33">
        <f t="shared" si="21"/>
        <v>1808</v>
      </c>
      <c r="J63" s="33">
        <f t="shared" si="22"/>
        <v>63</v>
      </c>
      <c r="K63" s="23">
        <v>390</v>
      </c>
      <c r="L63" s="14">
        <v>454</v>
      </c>
      <c r="M63" s="14">
        <v>80</v>
      </c>
      <c r="N63" s="14"/>
      <c r="O63" s="14">
        <v>13</v>
      </c>
      <c r="P63" s="14">
        <v>15</v>
      </c>
      <c r="Q63" s="14">
        <v>3</v>
      </c>
      <c r="R63" s="34"/>
      <c r="S63" s="33">
        <f t="shared" si="23"/>
        <v>924</v>
      </c>
      <c r="T63" s="33">
        <f t="shared" si="24"/>
        <v>31</v>
      </c>
      <c r="U63" s="35">
        <f t="shared" si="25"/>
        <v>94</v>
      </c>
      <c r="V63" s="23">
        <v>5.91</v>
      </c>
      <c r="W63" s="23">
        <v>3.5</v>
      </c>
      <c r="X63" s="30">
        <v>8.5</v>
      </c>
      <c r="Y63" s="30">
        <v>5.2</v>
      </c>
      <c r="Z63" s="30">
        <v>6.3</v>
      </c>
      <c r="AA63" s="38">
        <v>2.8</v>
      </c>
      <c r="AB63" s="30"/>
      <c r="AC63" s="30"/>
      <c r="AD63" s="30"/>
      <c r="AE63" s="38">
        <v>0.82499999999999996</v>
      </c>
      <c r="AF63" s="30"/>
      <c r="AG63" s="30"/>
      <c r="AH63" s="45">
        <f t="shared" si="8"/>
        <v>0.82499999999999996</v>
      </c>
      <c r="AI63" s="53">
        <v>45</v>
      </c>
      <c r="AJ63" s="15">
        <f t="shared" si="41"/>
        <v>45.825000000000003</v>
      </c>
      <c r="AK63" s="51">
        <f t="shared" si="26"/>
        <v>120.735</v>
      </c>
      <c r="AL63" s="96">
        <f t="shared" si="27"/>
        <v>127.035</v>
      </c>
      <c r="AM63" s="16">
        <f t="shared" si="40"/>
        <v>81.209999999999994</v>
      </c>
      <c r="AN63" s="50"/>
      <c r="AO63" s="46"/>
      <c r="AP63" s="17">
        <f t="shared" si="28"/>
        <v>127.035</v>
      </c>
      <c r="AQ63" s="18">
        <f t="shared" si="9"/>
        <v>32.489999999999995</v>
      </c>
      <c r="AR63" s="40"/>
      <c r="AS63" s="19">
        <f t="shared" si="10"/>
        <v>45.825000000000003</v>
      </c>
      <c r="AT63" s="20">
        <f t="shared" si="11"/>
        <v>107.39999999999999</v>
      </c>
      <c r="AU63" s="21">
        <f t="shared" si="12"/>
        <v>153.22499999999999</v>
      </c>
      <c r="AV63" s="47"/>
      <c r="AW63" s="19">
        <v>30</v>
      </c>
      <c r="AX63" s="20">
        <v>200</v>
      </c>
      <c r="AY63" s="20">
        <v>0</v>
      </c>
      <c r="AZ63" s="20">
        <v>40</v>
      </c>
      <c r="BA63" s="20">
        <v>15</v>
      </c>
      <c r="BB63" s="42">
        <f t="shared" si="13"/>
        <v>285</v>
      </c>
      <c r="BC63" s="43">
        <f t="shared" si="14"/>
        <v>270.75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5"/>
        <v>47</v>
      </c>
      <c r="BJ63" s="48">
        <f t="shared" si="16"/>
        <v>223.75</v>
      </c>
      <c r="BK63" s="24">
        <f t="shared" si="17"/>
        <v>107.39999999999999</v>
      </c>
      <c r="BL63" s="48">
        <f t="shared" si="18"/>
        <v>116.35000000000001</v>
      </c>
      <c r="BO63" s="129">
        <f t="shared" si="29"/>
        <v>1808</v>
      </c>
      <c r="BP63" s="129">
        <f t="shared" si="30"/>
        <v>63</v>
      </c>
      <c r="BQ63" s="129">
        <f t="shared" si="31"/>
        <v>844</v>
      </c>
      <c r="BR63" s="129">
        <f t="shared" si="32"/>
        <v>28</v>
      </c>
      <c r="BS63" s="129">
        <f t="shared" si="33"/>
        <v>2652</v>
      </c>
      <c r="BT63" s="129">
        <f t="shared" si="34"/>
        <v>91</v>
      </c>
      <c r="BU63" s="129">
        <f t="shared" si="35"/>
        <v>6.3</v>
      </c>
      <c r="BV63" s="129">
        <f t="shared" si="36"/>
        <v>123.21</v>
      </c>
      <c r="BW63" s="129">
        <f t="shared" si="37"/>
        <v>0.82499999999999996</v>
      </c>
      <c r="BX63" s="129">
        <f t="shared" si="38"/>
        <v>124.035</v>
      </c>
      <c r="BY63" s="134">
        <f t="shared" si="39"/>
        <v>124.035</v>
      </c>
      <c r="BZ63" s="129">
        <f t="shared" si="42"/>
        <v>33.035000000000004</v>
      </c>
    </row>
    <row r="64" spans="1:78" ht="18.75">
      <c r="A64" s="143">
        <f t="shared" si="20"/>
        <v>42890</v>
      </c>
      <c r="B64" s="140" t="s">
        <v>29</v>
      </c>
      <c r="C64" s="30">
        <v>680</v>
      </c>
      <c r="D64" s="30">
        <v>352</v>
      </c>
      <c r="E64" s="30">
        <v>705</v>
      </c>
      <c r="F64" s="30">
        <v>37</v>
      </c>
      <c r="G64" s="30"/>
      <c r="H64" s="23">
        <v>25</v>
      </c>
      <c r="I64" s="33">
        <f t="shared" si="21"/>
        <v>1737</v>
      </c>
      <c r="J64" s="33">
        <f t="shared" si="22"/>
        <v>62</v>
      </c>
      <c r="K64" s="23">
        <v>388</v>
      </c>
      <c r="L64" s="14">
        <v>433</v>
      </c>
      <c r="M64" s="14">
        <v>80</v>
      </c>
      <c r="N64" s="14"/>
      <c r="O64" s="14">
        <v>13</v>
      </c>
      <c r="P64" s="14">
        <v>14</v>
      </c>
      <c r="Q64" s="14">
        <v>3</v>
      </c>
      <c r="R64" s="34"/>
      <c r="S64" s="33">
        <f t="shared" si="23"/>
        <v>901</v>
      </c>
      <c r="T64" s="33">
        <f t="shared" si="24"/>
        <v>30</v>
      </c>
      <c r="U64" s="35">
        <f t="shared" si="25"/>
        <v>92</v>
      </c>
      <c r="V64" s="23">
        <v>5.91</v>
      </c>
      <c r="W64" s="23">
        <v>3.5</v>
      </c>
      <c r="X64" s="30">
        <v>8.5</v>
      </c>
      <c r="Y64" s="30">
        <v>4.5999999999999996</v>
      </c>
      <c r="Z64" s="30">
        <v>6</v>
      </c>
      <c r="AA64" s="38">
        <v>2.5</v>
      </c>
      <c r="AB64" s="30"/>
      <c r="AC64" s="30"/>
      <c r="AD64" s="30"/>
      <c r="AE64" s="38">
        <v>0.82499999999999996</v>
      </c>
      <c r="AF64" s="30"/>
      <c r="AG64" s="30"/>
      <c r="AH64" s="45">
        <f t="shared" si="8"/>
        <v>0.82499999999999996</v>
      </c>
      <c r="AI64" s="53">
        <v>45</v>
      </c>
      <c r="AJ64" s="15">
        <f t="shared" si="41"/>
        <v>45.825000000000003</v>
      </c>
      <c r="AK64" s="51">
        <f t="shared" si="26"/>
        <v>117.83499999999999</v>
      </c>
      <c r="AL64" s="96">
        <f t="shared" si="27"/>
        <v>123.83499999999999</v>
      </c>
      <c r="AM64" s="16">
        <f t="shared" si="40"/>
        <v>78.009999999999991</v>
      </c>
      <c r="AN64" s="50"/>
      <c r="AO64" s="46"/>
      <c r="AP64" s="17">
        <f t="shared" si="28"/>
        <v>123.83499999999999</v>
      </c>
      <c r="AQ64" s="18">
        <f t="shared" si="9"/>
        <v>35.39</v>
      </c>
      <c r="AR64" s="40"/>
      <c r="AS64" s="19">
        <f t="shared" si="10"/>
        <v>45.825000000000003</v>
      </c>
      <c r="AT64" s="20">
        <f t="shared" si="11"/>
        <v>107.39999999999999</v>
      </c>
      <c r="AU64" s="21">
        <f t="shared" si="12"/>
        <v>153.22499999999999</v>
      </c>
      <c r="AV64" s="47"/>
      <c r="AW64" s="19">
        <v>30</v>
      </c>
      <c r="AX64" s="20">
        <v>200</v>
      </c>
      <c r="AY64" s="20">
        <v>0</v>
      </c>
      <c r="AZ64" s="20">
        <v>40</v>
      </c>
      <c r="BA64" s="20">
        <v>15</v>
      </c>
      <c r="BB64" s="42">
        <f t="shared" si="13"/>
        <v>285</v>
      </c>
      <c r="BC64" s="43">
        <f t="shared" si="14"/>
        <v>270.75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5"/>
        <v>47</v>
      </c>
      <c r="BJ64" s="48">
        <f t="shared" si="16"/>
        <v>223.75</v>
      </c>
      <c r="BK64" s="24">
        <f t="shared" si="17"/>
        <v>107.39999999999999</v>
      </c>
      <c r="BL64" s="48">
        <f t="shared" si="18"/>
        <v>116.35000000000001</v>
      </c>
      <c r="BO64" s="129">
        <f t="shared" si="29"/>
        <v>1737</v>
      </c>
      <c r="BP64" s="129">
        <f t="shared" si="30"/>
        <v>62</v>
      </c>
      <c r="BQ64" s="129">
        <f t="shared" si="31"/>
        <v>821</v>
      </c>
      <c r="BR64" s="129">
        <f t="shared" si="32"/>
        <v>27</v>
      </c>
      <c r="BS64" s="129">
        <f t="shared" si="33"/>
        <v>2558</v>
      </c>
      <c r="BT64" s="129">
        <f t="shared" si="34"/>
        <v>89</v>
      </c>
      <c r="BU64" s="129">
        <f t="shared" si="35"/>
        <v>6</v>
      </c>
      <c r="BV64" s="129">
        <f t="shared" si="36"/>
        <v>120.00999999999999</v>
      </c>
      <c r="BW64" s="129">
        <f t="shared" si="37"/>
        <v>0.82499999999999996</v>
      </c>
      <c r="BX64" s="129">
        <f t="shared" si="38"/>
        <v>120.83499999999999</v>
      </c>
      <c r="BY64" s="134">
        <f t="shared" si="39"/>
        <v>120.83499999999999</v>
      </c>
      <c r="BZ64" s="129">
        <f t="shared" si="42"/>
        <v>31.834999999999997</v>
      </c>
    </row>
    <row r="65" spans="1:78" ht="18.75">
      <c r="A65" s="143">
        <f t="shared" si="20"/>
        <v>42890</v>
      </c>
      <c r="B65" s="141" t="s">
        <v>61</v>
      </c>
      <c r="C65" s="30">
        <v>640</v>
      </c>
      <c r="D65" s="30">
        <v>334</v>
      </c>
      <c r="E65" s="30">
        <v>649</v>
      </c>
      <c r="F65" s="30">
        <v>34</v>
      </c>
      <c r="G65" s="30"/>
      <c r="H65" s="23">
        <v>23</v>
      </c>
      <c r="I65" s="33">
        <f t="shared" si="21"/>
        <v>1623</v>
      </c>
      <c r="J65" s="33">
        <f t="shared" si="22"/>
        <v>57</v>
      </c>
      <c r="K65" s="23">
        <v>365</v>
      </c>
      <c r="L65" s="14">
        <v>431</v>
      </c>
      <c r="M65" s="14">
        <v>80</v>
      </c>
      <c r="N65" s="14"/>
      <c r="O65" s="14">
        <v>12</v>
      </c>
      <c r="P65" s="14">
        <v>14</v>
      </c>
      <c r="Q65" s="14">
        <v>3</v>
      </c>
      <c r="R65" s="34"/>
      <c r="S65" s="33">
        <f t="shared" si="23"/>
        <v>876</v>
      </c>
      <c r="T65" s="33">
        <f t="shared" si="24"/>
        <v>29</v>
      </c>
      <c r="U65" s="35">
        <f t="shared" si="25"/>
        <v>86</v>
      </c>
      <c r="V65" s="23">
        <v>5.91</v>
      </c>
      <c r="W65" s="23">
        <v>3.5</v>
      </c>
      <c r="X65" s="23">
        <v>8</v>
      </c>
      <c r="Y65" s="30">
        <v>4.5999999999999996</v>
      </c>
      <c r="Z65" s="30">
        <v>6</v>
      </c>
      <c r="AA65" s="38">
        <v>2.5</v>
      </c>
      <c r="AB65" s="30"/>
      <c r="AC65" s="30"/>
      <c r="AD65" s="30"/>
      <c r="AE65" s="38"/>
      <c r="AF65" s="30"/>
      <c r="AG65" s="30"/>
      <c r="AH65" s="45">
        <f t="shared" si="8"/>
        <v>0</v>
      </c>
      <c r="AI65" s="53">
        <v>45</v>
      </c>
      <c r="AJ65" s="15">
        <f t="shared" si="41"/>
        <v>45</v>
      </c>
      <c r="AK65" s="51">
        <f t="shared" si="26"/>
        <v>110.50999999999999</v>
      </c>
      <c r="AL65" s="96">
        <f t="shared" si="27"/>
        <v>116.50999999999999</v>
      </c>
      <c r="AM65" s="16">
        <f t="shared" si="40"/>
        <v>71.509999999999991</v>
      </c>
      <c r="AN65" s="50"/>
      <c r="AO65" s="46"/>
      <c r="AP65" s="17">
        <f t="shared" si="28"/>
        <v>116.50999999999999</v>
      </c>
      <c r="AQ65" s="18">
        <f>AU65-AK65</f>
        <v>41.889999999999986</v>
      </c>
      <c r="AR65" s="40"/>
      <c r="AS65" s="19">
        <f>AJ65</f>
        <v>45</v>
      </c>
      <c r="AT65" s="20">
        <f>BK65</f>
        <v>107.39999999999999</v>
      </c>
      <c r="AU65" s="21">
        <f>AS65+AT65</f>
        <v>152.39999999999998</v>
      </c>
      <c r="AV65" s="47"/>
      <c r="AW65" s="19">
        <v>30</v>
      </c>
      <c r="AX65" s="20">
        <v>200</v>
      </c>
      <c r="AY65" s="20">
        <v>0</v>
      </c>
      <c r="AZ65" s="20">
        <v>40</v>
      </c>
      <c r="BA65" s="20">
        <v>15</v>
      </c>
      <c r="BB65" s="42">
        <f t="shared" si="13"/>
        <v>285</v>
      </c>
      <c r="BC65" s="43">
        <f t="shared" si="14"/>
        <v>270.75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>BC65-BI65</f>
        <v>223.75</v>
      </c>
      <c r="BK65" s="24">
        <f>BJ65*0.48</f>
        <v>107.39999999999999</v>
      </c>
      <c r="BL65" s="48">
        <f>BJ65*0.52</f>
        <v>116.35000000000001</v>
      </c>
      <c r="BO65" s="129">
        <f t="shared" si="29"/>
        <v>1623</v>
      </c>
      <c r="BP65" s="129">
        <f t="shared" si="30"/>
        <v>57</v>
      </c>
      <c r="BQ65" s="129">
        <f t="shared" si="31"/>
        <v>796</v>
      </c>
      <c r="BR65" s="129">
        <f t="shared" si="32"/>
        <v>26</v>
      </c>
      <c r="BS65" s="129">
        <f t="shared" si="33"/>
        <v>2419</v>
      </c>
      <c r="BT65" s="129">
        <f t="shared" si="34"/>
        <v>83</v>
      </c>
      <c r="BU65" s="129">
        <f t="shared" si="35"/>
        <v>6</v>
      </c>
      <c r="BV65" s="129">
        <f t="shared" si="36"/>
        <v>113.50999999999999</v>
      </c>
      <c r="BW65" s="129">
        <f t="shared" si="37"/>
        <v>0</v>
      </c>
      <c r="BX65" s="129">
        <f t="shared" si="38"/>
        <v>113.50999999999999</v>
      </c>
      <c r="BY65" s="134">
        <f t="shared" si="39"/>
        <v>113.50999999999999</v>
      </c>
      <c r="BZ65" s="129">
        <f t="shared" si="42"/>
        <v>30.509999999999998</v>
      </c>
    </row>
    <row r="66" spans="1:78">
      <c r="BN66" s="131" t="s">
        <v>65</v>
      </c>
      <c r="BO66" s="130">
        <f>MAX(BO10:BO65)</f>
        <v>2117</v>
      </c>
      <c r="BP66" s="130">
        <f t="shared" ref="BP66:BZ66" si="43">MAX(BP10:BP65)</f>
        <v>73</v>
      </c>
      <c r="BQ66" s="130">
        <f t="shared" si="43"/>
        <v>933</v>
      </c>
      <c r="BR66" s="130">
        <f t="shared" si="43"/>
        <v>32</v>
      </c>
      <c r="BS66" s="130">
        <f t="shared" si="43"/>
        <v>3048</v>
      </c>
      <c r="BT66" s="130">
        <f t="shared" si="43"/>
        <v>104</v>
      </c>
      <c r="BU66" s="130">
        <f t="shared" si="43"/>
        <v>7.6</v>
      </c>
      <c r="BV66" s="130">
        <f t="shared" si="43"/>
        <v>138.01</v>
      </c>
      <c r="BW66" s="130">
        <f t="shared" si="43"/>
        <v>6.2</v>
      </c>
      <c r="BX66" s="130">
        <f t="shared" si="43"/>
        <v>138.85999999999999</v>
      </c>
      <c r="BY66" s="130">
        <f t="shared" si="43"/>
        <v>138.85999999999999</v>
      </c>
      <c r="BZ66" s="130">
        <f t="shared" si="43"/>
        <v>35.535000000000004</v>
      </c>
    </row>
    <row r="67" spans="1:78">
      <c r="BN67" s="131" t="s">
        <v>66</v>
      </c>
      <c r="BO67" s="130">
        <f>MIN(BO10:BO65)</f>
        <v>301.63636363636363</v>
      </c>
      <c r="BP67" s="130">
        <f t="shared" ref="BP67:BZ67" si="44">MIN(BP10:BP65)</f>
        <v>4</v>
      </c>
      <c r="BQ67" s="130">
        <f t="shared" si="44"/>
        <v>641</v>
      </c>
      <c r="BR67" s="130">
        <f t="shared" si="44"/>
        <v>21</v>
      </c>
      <c r="BS67" s="130">
        <f t="shared" si="44"/>
        <v>1067.6363636363635</v>
      </c>
      <c r="BT67" s="130">
        <f t="shared" si="44"/>
        <v>34.4</v>
      </c>
      <c r="BU67" s="130">
        <f t="shared" si="44"/>
        <v>4.4000000000000004</v>
      </c>
      <c r="BV67" s="130">
        <f t="shared" si="44"/>
        <v>51.61</v>
      </c>
      <c r="BW67" s="130">
        <f t="shared" si="44"/>
        <v>0</v>
      </c>
      <c r="BX67" s="130">
        <f t="shared" si="44"/>
        <v>57.01</v>
      </c>
      <c r="BY67" s="130">
        <f t="shared" si="44"/>
        <v>57.01</v>
      </c>
      <c r="BZ67" s="130">
        <f t="shared" si="44"/>
        <v>17.849999999999998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15" priority="2" operator="greaterThan">
      <formula>1100</formula>
    </cfRule>
  </conditionalFormatting>
  <conditionalFormatting sqref="E46:E65">
    <cfRule type="cellIs" dxfId="114" priority="1" operator="greaterThan">
      <formula>900</formula>
    </cfRule>
  </conditionalFormatting>
  <conditionalFormatting sqref="AJ6">
    <cfRule type="cellIs" dxfId="113" priority="25" operator="greaterThan">
      <formula>0</formula>
    </cfRule>
  </conditionalFormatting>
  <conditionalFormatting sqref="AQ5:AQ6 AQ10:AQ65">
    <cfRule type="cellIs" dxfId="112" priority="26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Feuil7"/>
  <dimension ref="A1:BZ67"/>
  <sheetViews>
    <sheetView zoomScale="80" zoomScaleNormal="80" workbookViewId="0">
      <pane xSplit="2" ySplit="9" topLeftCell="C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42891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902</v>
      </c>
      <c r="D5" s="84">
        <f t="shared" si="0"/>
        <v>652</v>
      </c>
      <c r="E5" s="84">
        <f t="shared" si="0"/>
        <v>720</v>
      </c>
      <c r="F5" s="85">
        <f t="shared" si="0"/>
        <v>54</v>
      </c>
      <c r="G5" s="85">
        <f t="shared" si="0"/>
        <v>0</v>
      </c>
      <c r="H5" s="85">
        <f t="shared" si="0"/>
        <v>24</v>
      </c>
      <c r="I5" s="84">
        <f t="shared" si="0"/>
        <v>2274</v>
      </c>
      <c r="J5" s="84">
        <f t="shared" si="0"/>
        <v>78</v>
      </c>
      <c r="K5" s="84">
        <f t="shared" si="0"/>
        <v>521</v>
      </c>
      <c r="L5" s="84">
        <f t="shared" si="0"/>
        <v>425</v>
      </c>
      <c r="M5" s="25">
        <f t="shared" si="0"/>
        <v>250</v>
      </c>
      <c r="N5" s="84">
        <f t="shared" si="0"/>
        <v>0</v>
      </c>
      <c r="O5" s="84">
        <f t="shared" si="0"/>
        <v>18</v>
      </c>
      <c r="P5" s="84">
        <f>MAX(P10:P65)</f>
        <v>14</v>
      </c>
      <c r="Q5" s="84"/>
      <c r="R5" s="84">
        <f>MAX(P10:P65)</f>
        <v>14</v>
      </c>
      <c r="S5" s="84">
        <f t="shared" si="0"/>
        <v>1187</v>
      </c>
      <c r="T5" s="84">
        <f t="shared" si="0"/>
        <v>40</v>
      </c>
      <c r="U5" s="84">
        <f t="shared" si="0"/>
        <v>118</v>
      </c>
      <c r="V5" s="84">
        <f t="shared" si="0"/>
        <v>6.54</v>
      </c>
      <c r="W5" s="84">
        <f>MAX(W10:W65)</f>
        <v>3.5</v>
      </c>
      <c r="X5" s="84">
        <f>MAX(X10:X65)</f>
        <v>8.5</v>
      </c>
      <c r="Y5" s="84">
        <f>MAX(Y10:Y65)</f>
        <v>5.3</v>
      </c>
      <c r="Z5" s="84">
        <f>MAX(Z10:Z65)</f>
        <v>7.9</v>
      </c>
      <c r="AA5" s="84">
        <f>MAX(AA10:AA65)</f>
        <v>3.2</v>
      </c>
      <c r="AB5" s="84">
        <f t="shared" si="0"/>
        <v>0</v>
      </c>
      <c r="AC5" s="85">
        <f t="shared" si="0"/>
        <v>0</v>
      </c>
      <c r="AD5" s="84">
        <f t="shared" si="0"/>
        <v>0.85</v>
      </c>
      <c r="AE5" s="84">
        <f t="shared" si="0"/>
        <v>0</v>
      </c>
      <c r="AF5" s="84"/>
      <c r="AG5" s="84">
        <f t="shared" si="0"/>
        <v>0</v>
      </c>
      <c r="AH5" s="84">
        <f>MAX(AH10:AH65)</f>
        <v>0.85</v>
      </c>
      <c r="AI5" s="84">
        <f t="shared" si="0"/>
        <v>60</v>
      </c>
      <c r="AJ5" s="84">
        <f t="shared" si="0"/>
        <v>60.774999999999999</v>
      </c>
      <c r="AK5" s="84">
        <f>MAX(AK10:AK65)</f>
        <v>146.465</v>
      </c>
      <c r="AL5" s="84">
        <f>MAX(AL10:AL65)</f>
        <v>153.16499999999999</v>
      </c>
      <c r="AM5" s="84">
        <f>MAX(AM10:AM65)</f>
        <v>107.33999999999999</v>
      </c>
      <c r="AN5" s="84">
        <f>MAX(AN10:AN65)</f>
        <v>0</v>
      </c>
      <c r="AO5" s="84">
        <f>MAX(AO10:AO65)</f>
        <v>0</v>
      </c>
      <c r="AP5" s="86">
        <f t="shared" si="0"/>
        <v>153.16499999999999</v>
      </c>
      <c r="AQ5" s="87">
        <f t="shared" si="0"/>
        <v>51.120000000000005</v>
      </c>
      <c r="AR5" s="13"/>
      <c r="AS5" s="84">
        <f>MAX(AS10:AS65)</f>
        <v>60.774999999999999</v>
      </c>
      <c r="AT5" s="84">
        <f>MAX(AT10:AT65)</f>
        <v>105.11999999999999</v>
      </c>
      <c r="AU5" s="84">
        <f>MAX(AU10:AU65)</f>
        <v>164.98299999999998</v>
      </c>
      <c r="AV5" s="47"/>
      <c r="AW5" s="84">
        <f t="shared" ref="AW5:BL5" si="1">MAX(AW10:AW65)</f>
        <v>40</v>
      </c>
      <c r="AX5" s="84">
        <f t="shared" si="1"/>
        <v>200</v>
      </c>
      <c r="AY5" s="84">
        <f t="shared" si="1"/>
        <v>0</v>
      </c>
      <c r="AZ5" s="84">
        <f t="shared" si="1"/>
        <v>40</v>
      </c>
      <c r="BA5" s="84">
        <f t="shared" si="1"/>
        <v>12</v>
      </c>
      <c r="BB5" s="84">
        <f t="shared" si="1"/>
        <v>280</v>
      </c>
      <c r="BC5" s="84">
        <f t="shared" si="1"/>
        <v>266</v>
      </c>
      <c r="BD5" s="84">
        <f>MAX(BD10:BD65)</f>
        <v>14</v>
      </c>
      <c r="BE5" s="84">
        <f>MAX(BE10:BE65)</f>
        <v>15</v>
      </c>
      <c r="BF5" s="84">
        <f>MAX(BF10:BF65)</f>
        <v>8</v>
      </c>
      <c r="BG5" s="84">
        <f>MAX(BG10:BG65)</f>
        <v>9</v>
      </c>
      <c r="BH5" s="84">
        <f>MAX(BH10:BH65)</f>
        <v>1</v>
      </c>
      <c r="BI5" s="84">
        <f t="shared" si="1"/>
        <v>47</v>
      </c>
      <c r="BJ5" s="84">
        <f t="shared" si="1"/>
        <v>219</v>
      </c>
      <c r="BK5" s="84">
        <f t="shared" si="1"/>
        <v>105.11999999999999</v>
      </c>
      <c r="BL5" s="84">
        <f t="shared" si="1"/>
        <v>113.88000000000001</v>
      </c>
    </row>
    <row r="6" spans="1:78" ht="15.75" thickBot="1">
      <c r="B6" s="11" t="s">
        <v>66</v>
      </c>
      <c r="C6" s="25">
        <f t="shared" ref="C6:AQ6" si="2">MIN(C10:C65)</f>
        <v>481</v>
      </c>
      <c r="D6" s="25">
        <f t="shared" si="2"/>
        <v>277</v>
      </c>
      <c r="E6" s="25">
        <f t="shared" si="2"/>
        <v>451</v>
      </c>
      <c r="F6" s="29">
        <f t="shared" si="2"/>
        <v>26</v>
      </c>
      <c r="G6" s="29">
        <f t="shared" si="2"/>
        <v>0</v>
      </c>
      <c r="H6" s="29">
        <f t="shared" si="2"/>
        <v>15</v>
      </c>
      <c r="I6" s="25">
        <f t="shared" si="2"/>
        <v>1273</v>
      </c>
      <c r="J6" s="25">
        <f t="shared" si="2"/>
        <v>43</v>
      </c>
      <c r="K6" s="25">
        <f t="shared" si="2"/>
        <v>290</v>
      </c>
      <c r="L6" s="25">
        <f t="shared" si="2"/>
        <v>330</v>
      </c>
      <c r="M6" s="25">
        <f>MIN(M10:M65)</f>
        <v>70</v>
      </c>
      <c r="N6" s="25">
        <f t="shared" si="2"/>
        <v>0</v>
      </c>
      <c r="O6" s="25">
        <f t="shared" si="2"/>
        <v>10</v>
      </c>
      <c r="P6" s="25">
        <f>MIN(P10:P65)</f>
        <v>11</v>
      </c>
      <c r="Q6" s="25"/>
      <c r="R6" s="25">
        <f>MIN(P10:P65)</f>
        <v>11</v>
      </c>
      <c r="S6" s="25">
        <f t="shared" si="2"/>
        <v>739</v>
      </c>
      <c r="T6" s="25">
        <f t="shared" si="2"/>
        <v>25</v>
      </c>
      <c r="U6" s="25">
        <f t="shared" si="2"/>
        <v>68</v>
      </c>
      <c r="V6" s="25">
        <f t="shared" si="2"/>
        <v>3.5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4.3</v>
      </c>
      <c r="AA6" s="25">
        <f>MIN(AA10:AA65)</f>
        <v>1.8</v>
      </c>
      <c r="AB6" s="25">
        <f t="shared" si="2"/>
        <v>0</v>
      </c>
      <c r="AC6" s="29">
        <f t="shared" si="2"/>
        <v>0</v>
      </c>
      <c r="AD6" s="25">
        <f t="shared" si="2"/>
        <v>0.75</v>
      </c>
      <c r="AE6" s="25">
        <f t="shared" si="2"/>
        <v>0</v>
      </c>
      <c r="AF6" s="25"/>
      <c r="AG6" s="25">
        <f t="shared" si="2"/>
        <v>0</v>
      </c>
      <c r="AH6" s="25">
        <f>MIN(AH10:AH65)</f>
        <v>0</v>
      </c>
      <c r="AI6" s="25">
        <f t="shared" si="2"/>
        <v>30</v>
      </c>
      <c r="AJ6" s="25">
        <f t="shared" si="2"/>
        <v>30</v>
      </c>
      <c r="AK6" s="25">
        <f>MIN(AK10:AK65)</f>
        <v>84</v>
      </c>
      <c r="AL6" s="25">
        <f>MIN(AL10:AL65)</f>
        <v>89.3</v>
      </c>
      <c r="AM6" s="25">
        <f>MIN(AM10:AM65)</f>
        <v>59.3</v>
      </c>
      <c r="AN6" s="25">
        <f>MIN(AN10:AN65)</f>
        <v>0</v>
      </c>
      <c r="AO6" s="25">
        <f>MIN(AO10:AO65)</f>
        <v>0</v>
      </c>
      <c r="AP6" s="27">
        <f t="shared" si="2"/>
        <v>89.3</v>
      </c>
      <c r="AQ6" s="28">
        <f t="shared" si="2"/>
        <v>3.5679999999999836</v>
      </c>
      <c r="AR6" s="13"/>
      <c r="AS6" s="26">
        <f>MIN(AS10:AS65)</f>
        <v>30</v>
      </c>
      <c r="AT6" s="26">
        <f>MIN(AT10:AT65)</f>
        <v>100.56</v>
      </c>
      <c r="AU6" s="26">
        <f>MIN(AU10:AU65)</f>
        <v>130.56</v>
      </c>
      <c r="AV6" s="47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0</v>
      </c>
      <c r="BB6" s="26">
        <f t="shared" si="3"/>
        <v>270</v>
      </c>
      <c r="BC6" s="26">
        <f t="shared" si="3"/>
        <v>256.5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209.5</v>
      </c>
      <c r="BK6" s="26">
        <f t="shared" si="3"/>
        <v>100.56</v>
      </c>
      <c r="BL6" s="26">
        <f t="shared" si="3"/>
        <v>108.94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133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42891</v>
      </c>
      <c r="B10" s="137" t="s">
        <v>84</v>
      </c>
      <c r="C10" s="38">
        <v>618</v>
      </c>
      <c r="D10" s="38">
        <v>320</v>
      </c>
      <c r="E10" s="105">
        <v>630</v>
      </c>
      <c r="F10" s="105">
        <v>33</v>
      </c>
      <c r="G10" s="106"/>
      <c r="H10" s="107">
        <v>21</v>
      </c>
      <c r="I10" s="33">
        <f>C10+D10+E10</f>
        <v>1568</v>
      </c>
      <c r="J10" s="33">
        <f>F10+G10+H10</f>
        <v>54</v>
      </c>
      <c r="K10" s="23">
        <v>342</v>
      </c>
      <c r="L10" s="14">
        <v>422</v>
      </c>
      <c r="M10" s="14">
        <v>80</v>
      </c>
      <c r="N10" s="14"/>
      <c r="O10" s="14">
        <v>11</v>
      </c>
      <c r="P10" s="14">
        <v>14</v>
      </c>
      <c r="Q10" s="14">
        <v>3</v>
      </c>
      <c r="R10" s="34"/>
      <c r="S10" s="33">
        <f>K10+L10+M10+N10</f>
        <v>844</v>
      </c>
      <c r="T10" s="33">
        <f>O10+P10+Q10+R10</f>
        <v>28</v>
      </c>
      <c r="U10" s="35">
        <f>SUM(J10+T10)</f>
        <v>82</v>
      </c>
      <c r="V10" s="37">
        <v>4.7</v>
      </c>
      <c r="W10" s="23">
        <v>3.5</v>
      </c>
      <c r="X10" s="38">
        <v>8</v>
      </c>
      <c r="Y10" s="38">
        <v>4.3</v>
      </c>
      <c r="Z10" s="38">
        <v>6</v>
      </c>
      <c r="AA10" s="38">
        <v>2.2999999999999998</v>
      </c>
      <c r="AB10" s="38"/>
      <c r="AC10" s="38"/>
      <c r="AD10" s="38"/>
      <c r="AE10" s="38"/>
      <c r="AF10" s="38"/>
      <c r="AG10" s="38"/>
      <c r="AH10" s="44">
        <f t="shared" ref="AH10:AH65" si="4">SUM(AB10:AG10)</f>
        <v>0</v>
      </c>
      <c r="AI10" s="53">
        <v>30</v>
      </c>
      <c r="AJ10" s="15">
        <f>AH10+AI10</f>
        <v>30</v>
      </c>
      <c r="AK10" s="51">
        <f>U10+V10+X10+Z10+AB10+AC10+AD10+AE10+AG10+Y10</f>
        <v>105</v>
      </c>
      <c r="AL10" s="96">
        <f>AK10+W10+AA10</f>
        <v>110.8</v>
      </c>
      <c r="AM10" s="16">
        <f>+AL10-AS10</f>
        <v>80.8</v>
      </c>
      <c r="AN10" s="50"/>
      <c r="AO10" s="46"/>
      <c r="AP10" s="17">
        <f>AL10+AO10</f>
        <v>110.8</v>
      </c>
      <c r="AQ10" s="18">
        <f t="shared" ref="AQ10:AQ65" si="5">AU10-AK10</f>
        <v>25.560000000000002</v>
      </c>
      <c r="AR10" s="40"/>
      <c r="AS10" s="19">
        <f t="shared" ref="AS10:AS65" si="6">AJ10</f>
        <v>30</v>
      </c>
      <c r="AT10" s="20">
        <f t="shared" ref="AT10:AT65" si="7">BK10</f>
        <v>100.56</v>
      </c>
      <c r="AU10" s="21">
        <f t="shared" ref="AU10:AU65" si="8">AS10+AT10</f>
        <v>130.56</v>
      </c>
      <c r="AV10" s="47"/>
      <c r="AW10" s="19">
        <v>30</v>
      </c>
      <c r="AX10" s="20">
        <v>200</v>
      </c>
      <c r="AY10" s="20">
        <v>0</v>
      </c>
      <c r="AZ10" s="20">
        <v>40</v>
      </c>
      <c r="BA10" s="20">
        <v>0</v>
      </c>
      <c r="BB10" s="42">
        <f t="shared" ref="BB10:BB65" si="9">SUM(AW10:BA10)</f>
        <v>270</v>
      </c>
      <c r="BC10" s="43">
        <f t="shared" ref="BC10:BC65" si="10">BB10*0.95</f>
        <v>256.5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209.5</v>
      </c>
      <c r="BK10" s="24">
        <f t="shared" ref="BK10:BK65" si="13">BJ10*0.48</f>
        <v>100.56</v>
      </c>
      <c r="BL10" s="48">
        <f t="shared" ref="BL10:BL65" si="14">BJ10*0.52</f>
        <v>108.94</v>
      </c>
      <c r="BO10" s="129">
        <f>C10+D10+E10+((AB10+AC10)/0.033)</f>
        <v>1568</v>
      </c>
      <c r="BP10" s="129">
        <f>F10+G10+H10</f>
        <v>54</v>
      </c>
      <c r="BQ10" s="129">
        <f>K10+L10+N10+(AD10/0.033)</f>
        <v>764</v>
      </c>
      <c r="BR10" s="129">
        <f>O10+P10+R10+AD10</f>
        <v>25</v>
      </c>
      <c r="BS10" s="129">
        <f>C10+D10+E10+K10+L10+N10+((AB10+AC10)/0.033)+(AD10/0.033)</f>
        <v>2332</v>
      </c>
      <c r="BT10" s="129">
        <f>F10+G10+H10+O10+P10+R10+AB10+AC10+AD10</f>
        <v>79</v>
      </c>
      <c r="BU10" s="129">
        <f>Z10+AG10</f>
        <v>6</v>
      </c>
      <c r="BV10" s="129">
        <f>F10+G10+H10+O10+P10+R10+V10+W10+X10+Y10+Z10+AA10</f>
        <v>107.8</v>
      </c>
      <c r="BW10" s="129">
        <f>AB10+AC10+AD10+AE10+AF10+AG10</f>
        <v>0</v>
      </c>
      <c r="BX10" s="129">
        <f>F10+G10+H10+O10+P10+V10+W10+X10+Y10+Z10+AA10+AB10+AC10+AD10+AE10+AF10+AG10</f>
        <v>107.8</v>
      </c>
      <c r="BY10" s="134">
        <f>F10+G10+H10+O10+P10+R10+V10+W10+X10+Y10+Z10+AA10+AB10+AC10+AD10+AE10+AF10+AG10+AO10</f>
        <v>107.8</v>
      </c>
      <c r="BZ10" s="129">
        <f t="shared" ref="BZ10:BZ15" si="15">V10+W10+X10+Y10+Z10+AA10+AE10+AF10+AG10</f>
        <v>28.8</v>
      </c>
    </row>
    <row r="11" spans="1:78" ht="18.75">
      <c r="A11" s="143">
        <f t="shared" ref="A11:A65" si="16">$D$3</f>
        <v>42891</v>
      </c>
      <c r="B11" s="138" t="s">
        <v>38</v>
      </c>
      <c r="C11" s="30">
        <v>587</v>
      </c>
      <c r="D11" s="30">
        <v>321</v>
      </c>
      <c r="E11" s="30">
        <v>607</v>
      </c>
      <c r="F11" s="30">
        <v>31</v>
      </c>
      <c r="G11" s="30"/>
      <c r="H11" s="107">
        <v>20</v>
      </c>
      <c r="I11" s="33">
        <f t="shared" ref="I11:I65" si="17">C11+D11+E11</f>
        <v>1515</v>
      </c>
      <c r="J11" s="33">
        <f t="shared" ref="J11:J65" si="18">F11+G11+H11</f>
        <v>51</v>
      </c>
      <c r="K11" s="23">
        <v>340</v>
      </c>
      <c r="L11" s="14">
        <v>420</v>
      </c>
      <c r="M11" s="14">
        <v>80</v>
      </c>
      <c r="N11" s="14"/>
      <c r="O11" s="14">
        <v>11</v>
      </c>
      <c r="P11" s="14">
        <v>14</v>
      </c>
      <c r="Q11" s="14">
        <v>3</v>
      </c>
      <c r="R11" s="34"/>
      <c r="S11" s="33">
        <f t="shared" ref="S11:S65" si="19">K11+L11+M11+N11</f>
        <v>840</v>
      </c>
      <c r="T11" s="33">
        <f t="shared" ref="T11:T65" si="20">O11+P11+Q11+R11</f>
        <v>28</v>
      </c>
      <c r="U11" s="35">
        <f t="shared" ref="U11:U65" si="21">SUM(J11+T11)</f>
        <v>79</v>
      </c>
      <c r="V11" s="37">
        <v>4.7</v>
      </c>
      <c r="W11" s="23">
        <v>3.5</v>
      </c>
      <c r="X11" s="38">
        <v>7.5</v>
      </c>
      <c r="Y11" s="38">
        <v>4.3</v>
      </c>
      <c r="Z11" s="38">
        <v>6</v>
      </c>
      <c r="AA11" s="38">
        <v>2.2999999999999998</v>
      </c>
      <c r="AB11" s="38"/>
      <c r="AC11" s="38"/>
      <c r="AD11" s="38"/>
      <c r="AE11" s="38"/>
      <c r="AF11" s="38"/>
      <c r="AG11" s="38"/>
      <c r="AH11" s="44">
        <f t="shared" si="4"/>
        <v>0</v>
      </c>
      <c r="AI11" s="53">
        <v>30</v>
      </c>
      <c r="AJ11" s="15">
        <f>AH11+AI11</f>
        <v>30</v>
      </c>
      <c r="AK11" s="51">
        <f t="shared" ref="AK11:AK65" si="22">U11+V11+X11+Z11+AB11+AC11+AD11+AE11+AG11+Y11</f>
        <v>101.5</v>
      </c>
      <c r="AL11" s="96">
        <f t="shared" ref="AL11:AL65" si="23">AK11+W11+AA11</f>
        <v>107.3</v>
      </c>
      <c r="AM11" s="16">
        <f>+AL11-AS11</f>
        <v>77.3</v>
      </c>
      <c r="AN11" s="50"/>
      <c r="AO11" s="46"/>
      <c r="AP11" s="17">
        <f t="shared" ref="AP11:AP65" si="24">AL11+AO11</f>
        <v>107.3</v>
      </c>
      <c r="AQ11" s="18">
        <f t="shared" si="5"/>
        <v>29.060000000000002</v>
      </c>
      <c r="AR11" s="40"/>
      <c r="AS11" s="19">
        <f t="shared" si="6"/>
        <v>30</v>
      </c>
      <c r="AT11" s="20">
        <f t="shared" si="7"/>
        <v>100.56</v>
      </c>
      <c r="AU11" s="21">
        <f t="shared" si="8"/>
        <v>130.56</v>
      </c>
      <c r="AV11" s="47"/>
      <c r="AW11" s="19">
        <v>30</v>
      </c>
      <c r="AX11" s="20">
        <v>200</v>
      </c>
      <c r="AY11" s="20">
        <v>0</v>
      </c>
      <c r="AZ11" s="20">
        <v>40</v>
      </c>
      <c r="BA11" s="20">
        <v>0</v>
      </c>
      <c r="BB11" s="42">
        <f t="shared" si="9"/>
        <v>270</v>
      </c>
      <c r="BC11" s="43">
        <f t="shared" si="10"/>
        <v>256.5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209.5</v>
      </c>
      <c r="BK11" s="24">
        <f t="shared" si="13"/>
        <v>100.56</v>
      </c>
      <c r="BL11" s="48">
        <f t="shared" si="14"/>
        <v>108.94</v>
      </c>
      <c r="BO11" s="129">
        <f t="shared" ref="BO11:BO65" si="25">C11+D11+E11+((AB11+AC11)/0.033)</f>
        <v>1515</v>
      </c>
      <c r="BP11" s="129">
        <f t="shared" ref="BP11:BP65" si="26">F11+G11+H11</f>
        <v>51</v>
      </c>
      <c r="BQ11" s="129">
        <f t="shared" ref="BQ11:BQ65" si="27">K11+L11+N11+(AD11/0.033)</f>
        <v>760</v>
      </c>
      <c r="BR11" s="129">
        <f t="shared" ref="BR11:BR65" si="28">O11+P11+R11+AD11</f>
        <v>25</v>
      </c>
      <c r="BS11" s="129">
        <f t="shared" ref="BS11:BS65" si="29">C11+D11+E11+K11+L11+N11+((AB11+AC11)/0.033)+(AD11/0.033)</f>
        <v>2275</v>
      </c>
      <c r="BT11" s="129">
        <f t="shared" ref="BT11:BT65" si="30">F11+G11+H11+O11+P11+R11+AB11+AC11+AD11</f>
        <v>76</v>
      </c>
      <c r="BU11" s="129">
        <f t="shared" ref="BU11:BU65" si="31">Z11+AG11</f>
        <v>6</v>
      </c>
      <c r="BV11" s="129">
        <f t="shared" ref="BV11:BV65" si="32">F11+G11+H11+O11+P11+R11+V11+W11+X11+Y11+Z11+AA11</f>
        <v>104.3</v>
      </c>
      <c r="BW11" s="129">
        <f t="shared" ref="BW11:BW65" si="33">AB11+AC11+AD11+AE11+AF11+AG11</f>
        <v>0</v>
      </c>
      <c r="BX11" s="129">
        <f t="shared" ref="BX11:BX65" si="34">F11+G11+H11+O11+P11+V11+W11+X11+Y11+Z11+AA11+AB11+AC11+AD11+AE11+AF11+AG11</f>
        <v>104.3</v>
      </c>
      <c r="BY11" s="134">
        <f t="shared" ref="BY11:BY65" si="35">F11+G11+H11+O11+P11+R11+V11+W11+X11+Y11+Z11+AA11+AB11+AC11+AD11+AE11+AF11+AG11+AO11</f>
        <v>104.3</v>
      </c>
      <c r="BZ11" s="129">
        <f t="shared" si="15"/>
        <v>28.3</v>
      </c>
    </row>
    <row r="12" spans="1:78" ht="18.75">
      <c r="A12" s="143">
        <f t="shared" si="16"/>
        <v>42891</v>
      </c>
      <c r="B12" s="137" t="s">
        <v>7</v>
      </c>
      <c r="C12" s="30">
        <v>582</v>
      </c>
      <c r="D12" s="31">
        <v>321</v>
      </c>
      <c r="E12" s="31">
        <v>602</v>
      </c>
      <c r="F12" s="30">
        <v>31</v>
      </c>
      <c r="G12" s="30"/>
      <c r="H12" s="107">
        <v>20</v>
      </c>
      <c r="I12" s="33">
        <f t="shared" si="17"/>
        <v>1505</v>
      </c>
      <c r="J12" s="33">
        <f t="shared" si="18"/>
        <v>51</v>
      </c>
      <c r="K12" s="23">
        <v>332</v>
      </c>
      <c r="L12" s="14">
        <v>422</v>
      </c>
      <c r="M12" s="14">
        <v>70</v>
      </c>
      <c r="N12" s="14"/>
      <c r="O12" s="14">
        <v>11</v>
      </c>
      <c r="P12" s="14">
        <v>14</v>
      </c>
      <c r="Q12" s="14">
        <v>3</v>
      </c>
      <c r="R12" s="34"/>
      <c r="S12" s="33">
        <f t="shared" si="19"/>
        <v>824</v>
      </c>
      <c r="T12" s="33">
        <f t="shared" si="20"/>
        <v>28</v>
      </c>
      <c r="U12" s="35">
        <f t="shared" si="21"/>
        <v>79</v>
      </c>
      <c r="V12" s="37">
        <v>4.7</v>
      </c>
      <c r="W12" s="23">
        <v>3.5</v>
      </c>
      <c r="X12" s="38">
        <v>7.5</v>
      </c>
      <c r="Y12" s="30">
        <v>4</v>
      </c>
      <c r="Z12" s="30">
        <v>5.8</v>
      </c>
      <c r="AA12" s="38">
        <v>2.2999999999999998</v>
      </c>
      <c r="AB12" s="38"/>
      <c r="AC12" s="38"/>
      <c r="AD12" s="38"/>
      <c r="AE12" s="38"/>
      <c r="AF12" s="38"/>
      <c r="AG12" s="38"/>
      <c r="AH12" s="44">
        <f t="shared" si="4"/>
        <v>0</v>
      </c>
      <c r="AI12" s="53">
        <v>30</v>
      </c>
      <c r="AJ12" s="15">
        <f>AH12+AI12</f>
        <v>30</v>
      </c>
      <c r="AK12" s="51">
        <f t="shared" si="22"/>
        <v>101</v>
      </c>
      <c r="AL12" s="96">
        <f t="shared" si="23"/>
        <v>106.8</v>
      </c>
      <c r="AM12" s="16">
        <f t="shared" ref="AM12:AM65" si="36">+AL12-AS12</f>
        <v>76.8</v>
      </c>
      <c r="AN12" s="50"/>
      <c r="AO12" s="46"/>
      <c r="AP12" s="17">
        <f t="shared" si="24"/>
        <v>106.8</v>
      </c>
      <c r="AQ12" s="18">
        <f t="shared" si="5"/>
        <v>29.560000000000002</v>
      </c>
      <c r="AR12" s="40"/>
      <c r="AS12" s="19">
        <f t="shared" si="6"/>
        <v>30</v>
      </c>
      <c r="AT12" s="20">
        <f t="shared" si="7"/>
        <v>100.56</v>
      </c>
      <c r="AU12" s="21">
        <f t="shared" si="8"/>
        <v>130.56</v>
      </c>
      <c r="AV12" s="47"/>
      <c r="AW12" s="19">
        <v>30</v>
      </c>
      <c r="AX12" s="20">
        <v>200</v>
      </c>
      <c r="AY12" s="20">
        <v>0</v>
      </c>
      <c r="AZ12" s="20">
        <v>40</v>
      </c>
      <c r="BA12" s="20">
        <v>0</v>
      </c>
      <c r="BB12" s="42">
        <f t="shared" si="9"/>
        <v>270</v>
      </c>
      <c r="BC12" s="43">
        <f t="shared" si="10"/>
        <v>256.5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209.5</v>
      </c>
      <c r="BK12" s="24">
        <f t="shared" si="13"/>
        <v>100.56</v>
      </c>
      <c r="BL12" s="48">
        <f t="shared" si="14"/>
        <v>108.94</v>
      </c>
      <c r="BO12" s="129">
        <f t="shared" si="25"/>
        <v>1505</v>
      </c>
      <c r="BP12" s="129">
        <f t="shared" si="26"/>
        <v>51</v>
      </c>
      <c r="BQ12" s="129">
        <f t="shared" si="27"/>
        <v>754</v>
      </c>
      <c r="BR12" s="129">
        <f t="shared" si="28"/>
        <v>25</v>
      </c>
      <c r="BS12" s="129">
        <f t="shared" si="29"/>
        <v>2259</v>
      </c>
      <c r="BT12" s="129">
        <f t="shared" si="30"/>
        <v>76</v>
      </c>
      <c r="BU12" s="129">
        <f t="shared" si="31"/>
        <v>5.8</v>
      </c>
      <c r="BV12" s="129">
        <f t="shared" si="32"/>
        <v>103.8</v>
      </c>
      <c r="BW12" s="129">
        <f t="shared" si="33"/>
        <v>0</v>
      </c>
      <c r="BX12" s="129">
        <f t="shared" si="34"/>
        <v>103.8</v>
      </c>
      <c r="BY12" s="134">
        <f t="shared" si="35"/>
        <v>103.8</v>
      </c>
      <c r="BZ12" s="129">
        <f t="shared" si="15"/>
        <v>27.8</v>
      </c>
    </row>
    <row r="13" spans="1:78" ht="18.75">
      <c r="A13" s="143">
        <f t="shared" si="16"/>
        <v>42891</v>
      </c>
      <c r="B13" s="137" t="s">
        <v>39</v>
      </c>
      <c r="C13" s="30">
        <v>578</v>
      </c>
      <c r="D13" s="30">
        <v>317</v>
      </c>
      <c r="E13" s="30">
        <v>584</v>
      </c>
      <c r="F13" s="30">
        <v>30</v>
      </c>
      <c r="G13" s="30"/>
      <c r="H13" s="107">
        <v>20</v>
      </c>
      <c r="I13" s="33">
        <f t="shared" si="17"/>
        <v>1479</v>
      </c>
      <c r="J13" s="33">
        <f t="shared" si="18"/>
        <v>50</v>
      </c>
      <c r="K13" s="23">
        <v>321</v>
      </c>
      <c r="L13" s="14">
        <v>405</v>
      </c>
      <c r="M13" s="14">
        <v>90</v>
      </c>
      <c r="N13" s="14"/>
      <c r="O13" s="14">
        <v>11</v>
      </c>
      <c r="P13" s="14">
        <v>14</v>
      </c>
      <c r="Q13" s="14">
        <v>3</v>
      </c>
      <c r="R13" s="34"/>
      <c r="S13" s="33">
        <f t="shared" si="19"/>
        <v>816</v>
      </c>
      <c r="T13" s="33">
        <f t="shared" si="20"/>
        <v>28</v>
      </c>
      <c r="U13" s="35">
        <f t="shared" si="21"/>
        <v>78</v>
      </c>
      <c r="V13" s="37">
        <v>4.7</v>
      </c>
      <c r="W13" s="23">
        <v>3.5</v>
      </c>
      <c r="X13" s="38">
        <v>7.5</v>
      </c>
      <c r="Y13" s="30">
        <v>4</v>
      </c>
      <c r="Z13" s="30">
        <v>5.8</v>
      </c>
      <c r="AA13" s="38">
        <v>2.2999999999999998</v>
      </c>
      <c r="AB13" s="38"/>
      <c r="AC13" s="38"/>
      <c r="AD13" s="38"/>
      <c r="AE13" s="38"/>
      <c r="AF13" s="38"/>
      <c r="AG13" s="38"/>
      <c r="AH13" s="44">
        <f t="shared" si="4"/>
        <v>0</v>
      </c>
      <c r="AI13" s="53">
        <v>30</v>
      </c>
      <c r="AJ13" s="15">
        <f t="shared" ref="AJ13:AJ65" si="37">AH13+AI13</f>
        <v>30</v>
      </c>
      <c r="AK13" s="51">
        <f t="shared" si="22"/>
        <v>100</v>
      </c>
      <c r="AL13" s="96">
        <f t="shared" si="23"/>
        <v>105.8</v>
      </c>
      <c r="AM13" s="16">
        <f t="shared" si="36"/>
        <v>75.8</v>
      </c>
      <c r="AN13" s="50"/>
      <c r="AO13" s="46"/>
      <c r="AP13" s="17">
        <f t="shared" si="24"/>
        <v>105.8</v>
      </c>
      <c r="AQ13" s="18">
        <f t="shared" si="5"/>
        <v>30.560000000000002</v>
      </c>
      <c r="AR13" s="40"/>
      <c r="AS13" s="19">
        <f t="shared" si="6"/>
        <v>30</v>
      </c>
      <c r="AT13" s="20">
        <f t="shared" si="7"/>
        <v>100.56</v>
      </c>
      <c r="AU13" s="21">
        <f t="shared" si="8"/>
        <v>130.56</v>
      </c>
      <c r="AV13" s="47"/>
      <c r="AW13" s="19">
        <v>30</v>
      </c>
      <c r="AX13" s="20">
        <v>200</v>
      </c>
      <c r="AY13" s="20">
        <v>0</v>
      </c>
      <c r="AZ13" s="20">
        <v>40</v>
      </c>
      <c r="BA13" s="20">
        <v>0</v>
      </c>
      <c r="BB13" s="42">
        <f t="shared" si="9"/>
        <v>270</v>
      </c>
      <c r="BC13" s="43">
        <f t="shared" si="10"/>
        <v>256.5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209.5</v>
      </c>
      <c r="BK13" s="24">
        <f t="shared" si="13"/>
        <v>100.56</v>
      </c>
      <c r="BL13" s="48">
        <f t="shared" si="14"/>
        <v>108.94</v>
      </c>
      <c r="BO13" s="129">
        <f t="shared" si="25"/>
        <v>1479</v>
      </c>
      <c r="BP13" s="129">
        <f t="shared" si="26"/>
        <v>50</v>
      </c>
      <c r="BQ13" s="129">
        <f t="shared" si="27"/>
        <v>726</v>
      </c>
      <c r="BR13" s="129">
        <f t="shared" si="28"/>
        <v>25</v>
      </c>
      <c r="BS13" s="129">
        <f t="shared" si="29"/>
        <v>2205</v>
      </c>
      <c r="BT13" s="129">
        <f t="shared" si="30"/>
        <v>75</v>
      </c>
      <c r="BU13" s="129">
        <f t="shared" si="31"/>
        <v>5.8</v>
      </c>
      <c r="BV13" s="129">
        <f t="shared" si="32"/>
        <v>102.8</v>
      </c>
      <c r="BW13" s="129">
        <f t="shared" si="33"/>
        <v>0</v>
      </c>
      <c r="BX13" s="129">
        <f t="shared" si="34"/>
        <v>102.8</v>
      </c>
      <c r="BY13" s="134">
        <f t="shared" si="35"/>
        <v>102.8</v>
      </c>
      <c r="BZ13" s="129">
        <f t="shared" si="15"/>
        <v>27.8</v>
      </c>
    </row>
    <row r="14" spans="1:78" ht="18.75">
      <c r="A14" s="143">
        <f t="shared" si="16"/>
        <v>42891</v>
      </c>
      <c r="B14" s="138" t="s">
        <v>8</v>
      </c>
      <c r="C14" s="30">
        <v>573</v>
      </c>
      <c r="D14" s="30">
        <v>315</v>
      </c>
      <c r="E14" s="30">
        <v>580</v>
      </c>
      <c r="F14" s="30">
        <v>30</v>
      </c>
      <c r="G14" s="30"/>
      <c r="H14" s="107">
        <v>20</v>
      </c>
      <c r="I14" s="33">
        <f t="shared" si="17"/>
        <v>1468</v>
      </c>
      <c r="J14" s="33">
        <f t="shared" si="18"/>
        <v>50</v>
      </c>
      <c r="K14" s="23">
        <v>320</v>
      </c>
      <c r="L14" s="14">
        <v>416</v>
      </c>
      <c r="M14" s="14">
        <v>90</v>
      </c>
      <c r="N14" s="14"/>
      <c r="O14" s="14">
        <v>11</v>
      </c>
      <c r="P14" s="14">
        <v>14</v>
      </c>
      <c r="Q14" s="14">
        <v>3</v>
      </c>
      <c r="R14" s="34"/>
      <c r="S14" s="33">
        <f t="shared" si="19"/>
        <v>826</v>
      </c>
      <c r="T14" s="33">
        <f t="shared" si="20"/>
        <v>28</v>
      </c>
      <c r="U14" s="35">
        <f t="shared" si="21"/>
        <v>78</v>
      </c>
      <c r="V14" s="37">
        <v>4.7</v>
      </c>
      <c r="W14" s="23">
        <v>3.5</v>
      </c>
      <c r="X14" s="38">
        <v>7.5</v>
      </c>
      <c r="Y14" s="30">
        <v>4</v>
      </c>
      <c r="Z14" s="30">
        <v>5.8</v>
      </c>
      <c r="AA14" s="38">
        <v>2</v>
      </c>
      <c r="AB14" s="38"/>
      <c r="AC14" s="38"/>
      <c r="AD14" s="38"/>
      <c r="AE14" s="38"/>
      <c r="AF14" s="38"/>
      <c r="AG14" s="38"/>
      <c r="AH14" s="44">
        <f t="shared" si="4"/>
        <v>0</v>
      </c>
      <c r="AI14" s="53">
        <v>30</v>
      </c>
      <c r="AJ14" s="15">
        <f t="shared" si="37"/>
        <v>30</v>
      </c>
      <c r="AK14" s="51">
        <f t="shared" si="22"/>
        <v>100</v>
      </c>
      <c r="AL14" s="96">
        <f t="shared" si="23"/>
        <v>105.5</v>
      </c>
      <c r="AM14" s="16">
        <f t="shared" si="36"/>
        <v>75.5</v>
      </c>
      <c r="AN14" s="50"/>
      <c r="AO14" s="46"/>
      <c r="AP14" s="17">
        <f t="shared" si="24"/>
        <v>105.5</v>
      </c>
      <c r="AQ14" s="18">
        <f t="shared" si="5"/>
        <v>30.560000000000002</v>
      </c>
      <c r="AR14" s="40"/>
      <c r="AS14" s="19">
        <f t="shared" si="6"/>
        <v>30</v>
      </c>
      <c r="AT14" s="20">
        <f t="shared" si="7"/>
        <v>100.56</v>
      </c>
      <c r="AU14" s="21">
        <f t="shared" si="8"/>
        <v>130.56</v>
      </c>
      <c r="AV14" s="47"/>
      <c r="AW14" s="19">
        <v>30</v>
      </c>
      <c r="AX14" s="20">
        <v>200</v>
      </c>
      <c r="AY14" s="20">
        <v>0</v>
      </c>
      <c r="AZ14" s="20">
        <v>40</v>
      </c>
      <c r="BA14" s="20">
        <v>0</v>
      </c>
      <c r="BB14" s="42">
        <f t="shared" si="9"/>
        <v>270</v>
      </c>
      <c r="BC14" s="43">
        <f t="shared" si="10"/>
        <v>256.5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209.5</v>
      </c>
      <c r="BK14" s="24">
        <f t="shared" si="13"/>
        <v>100.56</v>
      </c>
      <c r="BL14" s="48">
        <f t="shared" si="14"/>
        <v>108.94</v>
      </c>
      <c r="BO14" s="129">
        <f t="shared" si="25"/>
        <v>1468</v>
      </c>
      <c r="BP14" s="129">
        <f t="shared" si="26"/>
        <v>50</v>
      </c>
      <c r="BQ14" s="129">
        <f t="shared" si="27"/>
        <v>736</v>
      </c>
      <c r="BR14" s="129">
        <f t="shared" si="28"/>
        <v>25</v>
      </c>
      <c r="BS14" s="129">
        <f t="shared" si="29"/>
        <v>2204</v>
      </c>
      <c r="BT14" s="129">
        <f t="shared" si="30"/>
        <v>75</v>
      </c>
      <c r="BU14" s="129">
        <f t="shared" si="31"/>
        <v>5.8</v>
      </c>
      <c r="BV14" s="129">
        <f t="shared" si="32"/>
        <v>102.5</v>
      </c>
      <c r="BW14" s="129">
        <f t="shared" si="33"/>
        <v>0</v>
      </c>
      <c r="BX14" s="129">
        <f t="shared" si="34"/>
        <v>102.5</v>
      </c>
      <c r="BY14" s="134">
        <f t="shared" si="35"/>
        <v>102.5</v>
      </c>
      <c r="BZ14" s="129">
        <f t="shared" si="15"/>
        <v>27.5</v>
      </c>
    </row>
    <row r="15" spans="1:78" ht="18.75">
      <c r="A15" s="143">
        <f t="shared" si="16"/>
        <v>42891</v>
      </c>
      <c r="B15" s="138" t="s">
        <v>40</v>
      </c>
      <c r="C15" s="30">
        <v>569</v>
      </c>
      <c r="D15" s="30">
        <v>313</v>
      </c>
      <c r="E15" s="30">
        <v>573</v>
      </c>
      <c r="F15" s="30">
        <v>30</v>
      </c>
      <c r="G15" s="30"/>
      <c r="H15" s="32">
        <v>20</v>
      </c>
      <c r="I15" s="33">
        <f t="shared" si="17"/>
        <v>1455</v>
      </c>
      <c r="J15" s="33">
        <f t="shared" si="18"/>
        <v>50</v>
      </c>
      <c r="K15" s="23">
        <v>319</v>
      </c>
      <c r="L15" s="14">
        <v>420</v>
      </c>
      <c r="M15" s="14">
        <v>90</v>
      </c>
      <c r="N15" s="14"/>
      <c r="O15" s="14">
        <v>11</v>
      </c>
      <c r="P15" s="14">
        <v>14</v>
      </c>
      <c r="Q15" s="14">
        <v>3</v>
      </c>
      <c r="R15" s="34"/>
      <c r="S15" s="33">
        <f t="shared" si="19"/>
        <v>829</v>
      </c>
      <c r="T15" s="33">
        <f t="shared" si="20"/>
        <v>28</v>
      </c>
      <c r="U15" s="35">
        <f t="shared" si="21"/>
        <v>78</v>
      </c>
      <c r="V15" s="37">
        <v>4.7</v>
      </c>
      <c r="W15" s="23">
        <v>3.5</v>
      </c>
      <c r="X15" s="38">
        <v>7</v>
      </c>
      <c r="Y15" s="30">
        <v>4</v>
      </c>
      <c r="Z15" s="30">
        <v>5.8</v>
      </c>
      <c r="AA15" s="38">
        <v>2</v>
      </c>
      <c r="AB15" s="38"/>
      <c r="AC15" s="38"/>
      <c r="AD15" s="38"/>
      <c r="AE15" s="38"/>
      <c r="AF15" s="38"/>
      <c r="AG15" s="38"/>
      <c r="AH15" s="44">
        <f t="shared" si="4"/>
        <v>0</v>
      </c>
      <c r="AI15" s="53">
        <v>30</v>
      </c>
      <c r="AJ15" s="15">
        <f t="shared" si="37"/>
        <v>30</v>
      </c>
      <c r="AK15" s="51">
        <f t="shared" si="22"/>
        <v>99.5</v>
      </c>
      <c r="AL15" s="96">
        <f t="shared" si="23"/>
        <v>105</v>
      </c>
      <c r="AM15" s="16">
        <f t="shared" si="36"/>
        <v>75</v>
      </c>
      <c r="AN15" s="50"/>
      <c r="AO15" s="46"/>
      <c r="AP15" s="17">
        <f t="shared" si="24"/>
        <v>105</v>
      </c>
      <c r="AQ15" s="18">
        <f t="shared" si="5"/>
        <v>31.060000000000002</v>
      </c>
      <c r="AR15" s="40"/>
      <c r="AS15" s="19">
        <f t="shared" si="6"/>
        <v>30</v>
      </c>
      <c r="AT15" s="20">
        <f t="shared" si="7"/>
        <v>100.56</v>
      </c>
      <c r="AU15" s="21">
        <f t="shared" si="8"/>
        <v>130.56</v>
      </c>
      <c r="AV15" s="47"/>
      <c r="AW15" s="19">
        <v>30</v>
      </c>
      <c r="AX15" s="20">
        <v>200</v>
      </c>
      <c r="AY15" s="20">
        <v>0</v>
      </c>
      <c r="AZ15" s="20">
        <v>40</v>
      </c>
      <c r="BA15" s="20">
        <v>0</v>
      </c>
      <c r="BB15" s="42">
        <f t="shared" si="9"/>
        <v>270</v>
      </c>
      <c r="BC15" s="43">
        <f t="shared" si="10"/>
        <v>256.5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209.5</v>
      </c>
      <c r="BK15" s="24">
        <f t="shared" si="13"/>
        <v>100.56</v>
      </c>
      <c r="BL15" s="48">
        <f t="shared" si="14"/>
        <v>108.94</v>
      </c>
      <c r="BO15" s="129">
        <f t="shared" si="25"/>
        <v>1455</v>
      </c>
      <c r="BP15" s="129">
        <f t="shared" si="26"/>
        <v>50</v>
      </c>
      <c r="BQ15" s="129">
        <f t="shared" si="27"/>
        <v>739</v>
      </c>
      <c r="BR15" s="129">
        <f t="shared" si="28"/>
        <v>25</v>
      </c>
      <c r="BS15" s="129">
        <f t="shared" si="29"/>
        <v>2194</v>
      </c>
      <c r="BT15" s="129">
        <f t="shared" si="30"/>
        <v>75</v>
      </c>
      <c r="BU15" s="129">
        <f t="shared" si="31"/>
        <v>5.8</v>
      </c>
      <c r="BV15" s="129">
        <f t="shared" si="32"/>
        <v>102</v>
      </c>
      <c r="BW15" s="129">
        <f t="shared" si="33"/>
        <v>0</v>
      </c>
      <c r="BX15" s="129">
        <f t="shared" si="34"/>
        <v>102</v>
      </c>
      <c r="BY15" s="134">
        <f t="shared" si="35"/>
        <v>102</v>
      </c>
      <c r="BZ15" s="129">
        <f t="shared" si="15"/>
        <v>27</v>
      </c>
    </row>
    <row r="16" spans="1:78" ht="18.75">
      <c r="A16" s="143">
        <f t="shared" si="16"/>
        <v>42891</v>
      </c>
      <c r="B16" s="138" t="s">
        <v>9</v>
      </c>
      <c r="C16" s="30">
        <v>556</v>
      </c>
      <c r="D16" s="30">
        <v>309</v>
      </c>
      <c r="E16" s="30">
        <v>570</v>
      </c>
      <c r="F16" s="30">
        <v>30</v>
      </c>
      <c r="G16" s="30"/>
      <c r="H16" s="32">
        <v>19</v>
      </c>
      <c r="I16" s="33">
        <f t="shared" si="17"/>
        <v>1435</v>
      </c>
      <c r="J16" s="33">
        <f t="shared" si="18"/>
        <v>49</v>
      </c>
      <c r="K16" s="23">
        <v>316</v>
      </c>
      <c r="L16" s="14">
        <v>333</v>
      </c>
      <c r="M16" s="14">
        <v>90</v>
      </c>
      <c r="N16" s="14"/>
      <c r="O16" s="14">
        <v>11</v>
      </c>
      <c r="P16" s="14">
        <v>11</v>
      </c>
      <c r="Q16" s="14">
        <v>3</v>
      </c>
      <c r="R16" s="34"/>
      <c r="S16" s="33">
        <f t="shared" si="19"/>
        <v>739</v>
      </c>
      <c r="T16" s="33">
        <f t="shared" si="20"/>
        <v>25</v>
      </c>
      <c r="U16" s="35">
        <f t="shared" si="21"/>
        <v>74</v>
      </c>
      <c r="V16" s="37">
        <v>4.0999999999999996</v>
      </c>
      <c r="W16" s="23">
        <v>3.5</v>
      </c>
      <c r="X16" s="38">
        <v>7</v>
      </c>
      <c r="Y16" s="30">
        <v>4.4000000000000004</v>
      </c>
      <c r="Z16" s="30">
        <v>5.5</v>
      </c>
      <c r="AA16" s="38">
        <v>2</v>
      </c>
      <c r="AB16" s="38"/>
      <c r="AC16" s="38"/>
      <c r="AD16" s="38"/>
      <c r="AE16" s="38"/>
      <c r="AF16" s="38"/>
      <c r="AG16" s="38"/>
      <c r="AH16" s="44">
        <f t="shared" si="4"/>
        <v>0</v>
      </c>
      <c r="AI16" s="53">
        <v>30</v>
      </c>
      <c r="AJ16" s="15">
        <f t="shared" si="37"/>
        <v>30</v>
      </c>
      <c r="AK16" s="51">
        <f t="shared" si="22"/>
        <v>95</v>
      </c>
      <c r="AL16" s="96">
        <f t="shared" si="23"/>
        <v>100.5</v>
      </c>
      <c r="AM16" s="16">
        <f t="shared" si="36"/>
        <v>70.5</v>
      </c>
      <c r="AN16" s="50"/>
      <c r="AO16" s="46"/>
      <c r="AP16" s="17">
        <f t="shared" si="24"/>
        <v>100.5</v>
      </c>
      <c r="AQ16" s="18">
        <f t="shared" si="5"/>
        <v>35.56</v>
      </c>
      <c r="AR16" s="40"/>
      <c r="AS16" s="19">
        <f t="shared" si="6"/>
        <v>30</v>
      </c>
      <c r="AT16" s="20">
        <f t="shared" si="7"/>
        <v>100.56</v>
      </c>
      <c r="AU16" s="21">
        <f t="shared" si="8"/>
        <v>130.56</v>
      </c>
      <c r="AV16" s="47"/>
      <c r="AW16" s="19">
        <v>30</v>
      </c>
      <c r="AX16" s="20">
        <v>200</v>
      </c>
      <c r="AY16" s="20">
        <v>0</v>
      </c>
      <c r="AZ16" s="20">
        <v>40</v>
      </c>
      <c r="BA16" s="20">
        <v>0</v>
      </c>
      <c r="BB16" s="42">
        <f t="shared" si="9"/>
        <v>270</v>
      </c>
      <c r="BC16" s="43">
        <f t="shared" si="10"/>
        <v>256.5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209.5</v>
      </c>
      <c r="BK16" s="24">
        <f t="shared" si="13"/>
        <v>100.56</v>
      </c>
      <c r="BL16" s="48">
        <f t="shared" si="14"/>
        <v>108.94</v>
      </c>
      <c r="BO16" s="129">
        <f t="shared" si="25"/>
        <v>1435</v>
      </c>
      <c r="BP16" s="129">
        <f t="shared" si="26"/>
        <v>49</v>
      </c>
      <c r="BQ16" s="129">
        <f t="shared" si="27"/>
        <v>649</v>
      </c>
      <c r="BR16" s="129">
        <f t="shared" si="28"/>
        <v>22</v>
      </c>
      <c r="BS16" s="129">
        <f t="shared" si="29"/>
        <v>2084</v>
      </c>
      <c r="BT16" s="129">
        <f t="shared" si="30"/>
        <v>71</v>
      </c>
      <c r="BU16" s="129">
        <f t="shared" si="31"/>
        <v>5.5</v>
      </c>
      <c r="BV16" s="129">
        <f t="shared" si="32"/>
        <v>97.5</v>
      </c>
      <c r="BW16" s="129">
        <f t="shared" si="33"/>
        <v>0</v>
      </c>
      <c r="BX16" s="129">
        <f t="shared" si="34"/>
        <v>97.5</v>
      </c>
      <c r="BY16" s="134">
        <f t="shared" si="35"/>
        <v>97.5</v>
      </c>
      <c r="BZ16" s="129">
        <f>V16+W16+X16+Y16+Z16+AA16+AE16+AF16+AG16</f>
        <v>26.5</v>
      </c>
    </row>
    <row r="17" spans="1:78" ht="18.75">
      <c r="A17" s="143">
        <f t="shared" si="16"/>
        <v>42891</v>
      </c>
      <c r="B17" s="138" t="s">
        <v>41</v>
      </c>
      <c r="C17" s="30">
        <v>547</v>
      </c>
      <c r="D17" s="30">
        <v>305</v>
      </c>
      <c r="E17" s="30">
        <v>568</v>
      </c>
      <c r="F17" s="30">
        <v>29</v>
      </c>
      <c r="G17" s="30"/>
      <c r="H17" s="32">
        <v>19</v>
      </c>
      <c r="I17" s="33">
        <f t="shared" si="17"/>
        <v>1420</v>
      </c>
      <c r="J17" s="33">
        <f t="shared" si="18"/>
        <v>48</v>
      </c>
      <c r="K17" s="23">
        <v>313</v>
      </c>
      <c r="L17" s="14">
        <v>386</v>
      </c>
      <c r="M17" s="14">
        <v>80</v>
      </c>
      <c r="N17" s="14"/>
      <c r="O17" s="14">
        <v>11</v>
      </c>
      <c r="P17" s="14">
        <v>13</v>
      </c>
      <c r="Q17" s="14">
        <v>3</v>
      </c>
      <c r="R17" s="34"/>
      <c r="S17" s="33">
        <f t="shared" si="19"/>
        <v>779</v>
      </c>
      <c r="T17" s="33">
        <f t="shared" si="20"/>
        <v>27</v>
      </c>
      <c r="U17" s="35">
        <f t="shared" si="21"/>
        <v>75</v>
      </c>
      <c r="V17" s="37">
        <v>4.0999999999999996</v>
      </c>
      <c r="W17" s="23">
        <v>3.5</v>
      </c>
      <c r="X17" s="38">
        <v>7</v>
      </c>
      <c r="Y17" s="30">
        <v>4.4000000000000004</v>
      </c>
      <c r="Z17" s="30">
        <v>5.5</v>
      </c>
      <c r="AA17" s="38">
        <v>2</v>
      </c>
      <c r="AB17" s="38"/>
      <c r="AC17" s="38"/>
      <c r="AD17" s="38"/>
      <c r="AE17" s="38"/>
      <c r="AF17" s="38"/>
      <c r="AG17" s="38"/>
      <c r="AH17" s="44">
        <f t="shared" si="4"/>
        <v>0</v>
      </c>
      <c r="AI17" s="53">
        <v>30</v>
      </c>
      <c r="AJ17" s="15">
        <f t="shared" si="37"/>
        <v>30</v>
      </c>
      <c r="AK17" s="51">
        <f t="shared" si="22"/>
        <v>96</v>
      </c>
      <c r="AL17" s="96">
        <f t="shared" si="23"/>
        <v>101.5</v>
      </c>
      <c r="AM17" s="16">
        <f t="shared" si="36"/>
        <v>71.5</v>
      </c>
      <c r="AN17" s="50"/>
      <c r="AO17" s="46"/>
      <c r="AP17" s="17">
        <f t="shared" si="24"/>
        <v>101.5</v>
      </c>
      <c r="AQ17" s="18">
        <f t="shared" si="5"/>
        <v>34.56</v>
      </c>
      <c r="AR17" s="40"/>
      <c r="AS17" s="19">
        <f t="shared" si="6"/>
        <v>30</v>
      </c>
      <c r="AT17" s="20">
        <f t="shared" si="7"/>
        <v>100.56</v>
      </c>
      <c r="AU17" s="21">
        <f t="shared" si="8"/>
        <v>130.56</v>
      </c>
      <c r="AV17" s="47"/>
      <c r="AW17" s="19">
        <v>30</v>
      </c>
      <c r="AX17" s="20">
        <v>200</v>
      </c>
      <c r="AY17" s="20">
        <v>0</v>
      </c>
      <c r="AZ17" s="20">
        <v>40</v>
      </c>
      <c r="BA17" s="20">
        <v>0</v>
      </c>
      <c r="BB17" s="42">
        <f t="shared" si="9"/>
        <v>270</v>
      </c>
      <c r="BC17" s="43">
        <f t="shared" si="10"/>
        <v>256.5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209.5</v>
      </c>
      <c r="BK17" s="24">
        <f t="shared" si="13"/>
        <v>100.56</v>
      </c>
      <c r="BL17" s="48">
        <f t="shared" si="14"/>
        <v>108.94</v>
      </c>
      <c r="BO17" s="129">
        <f t="shared" si="25"/>
        <v>1420</v>
      </c>
      <c r="BP17" s="129">
        <f t="shared" si="26"/>
        <v>48</v>
      </c>
      <c r="BQ17" s="129">
        <f t="shared" si="27"/>
        <v>699</v>
      </c>
      <c r="BR17" s="129">
        <f t="shared" si="28"/>
        <v>24</v>
      </c>
      <c r="BS17" s="129">
        <f t="shared" si="29"/>
        <v>2119</v>
      </c>
      <c r="BT17" s="129">
        <f t="shared" si="30"/>
        <v>72</v>
      </c>
      <c r="BU17" s="129">
        <f t="shared" si="31"/>
        <v>5.5</v>
      </c>
      <c r="BV17" s="129">
        <f t="shared" si="32"/>
        <v>98.5</v>
      </c>
      <c r="BW17" s="129">
        <f t="shared" si="33"/>
        <v>0</v>
      </c>
      <c r="BX17" s="129">
        <f t="shared" si="34"/>
        <v>98.5</v>
      </c>
      <c r="BY17" s="134">
        <f t="shared" si="35"/>
        <v>98.5</v>
      </c>
      <c r="BZ17" s="129">
        <f>V17+W17+X17+Y17+Z17+AA17+AE17+AF17+AG17</f>
        <v>26.5</v>
      </c>
    </row>
    <row r="18" spans="1:78" ht="18.75">
      <c r="A18" s="143">
        <f t="shared" si="16"/>
        <v>42891</v>
      </c>
      <c r="B18" s="138" t="s">
        <v>10</v>
      </c>
      <c r="C18" s="30">
        <v>547</v>
      </c>
      <c r="D18" s="30">
        <v>308</v>
      </c>
      <c r="E18" s="30">
        <v>566</v>
      </c>
      <c r="F18" s="30">
        <v>29</v>
      </c>
      <c r="G18" s="30"/>
      <c r="H18" s="32">
        <v>19</v>
      </c>
      <c r="I18" s="33">
        <f t="shared" si="17"/>
        <v>1421</v>
      </c>
      <c r="J18" s="33">
        <f t="shared" si="18"/>
        <v>48</v>
      </c>
      <c r="K18" s="23">
        <v>309</v>
      </c>
      <c r="L18" s="14">
        <v>393</v>
      </c>
      <c r="M18" s="14">
        <v>90</v>
      </c>
      <c r="N18" s="14"/>
      <c r="O18" s="14">
        <v>10</v>
      </c>
      <c r="P18" s="14">
        <v>13</v>
      </c>
      <c r="Q18" s="14">
        <v>3</v>
      </c>
      <c r="R18" s="34"/>
      <c r="S18" s="33">
        <f t="shared" si="19"/>
        <v>792</v>
      </c>
      <c r="T18" s="33">
        <f t="shared" si="20"/>
        <v>26</v>
      </c>
      <c r="U18" s="35">
        <f t="shared" si="21"/>
        <v>74</v>
      </c>
      <c r="V18" s="37">
        <v>4.0999999999999996</v>
      </c>
      <c r="W18" s="23">
        <v>3.5</v>
      </c>
      <c r="X18" s="38">
        <v>7</v>
      </c>
      <c r="Y18" s="30">
        <v>4.5999999999999996</v>
      </c>
      <c r="Z18" s="30">
        <v>5.7</v>
      </c>
      <c r="AA18" s="38">
        <v>2.2999999999999998</v>
      </c>
      <c r="AB18" s="38"/>
      <c r="AC18" s="38"/>
      <c r="AD18" s="38"/>
      <c r="AE18" s="38"/>
      <c r="AF18" s="38"/>
      <c r="AG18" s="38"/>
      <c r="AH18" s="44">
        <f t="shared" si="4"/>
        <v>0</v>
      </c>
      <c r="AI18" s="53">
        <v>30</v>
      </c>
      <c r="AJ18" s="15">
        <f t="shared" si="37"/>
        <v>30</v>
      </c>
      <c r="AK18" s="51">
        <f t="shared" si="22"/>
        <v>95.399999999999991</v>
      </c>
      <c r="AL18" s="96">
        <f t="shared" si="23"/>
        <v>101.19999999999999</v>
      </c>
      <c r="AM18" s="16">
        <f t="shared" si="36"/>
        <v>71.199999999999989</v>
      </c>
      <c r="AN18" s="50"/>
      <c r="AO18" s="46"/>
      <c r="AP18" s="17">
        <f t="shared" si="24"/>
        <v>101.19999999999999</v>
      </c>
      <c r="AQ18" s="18">
        <f t="shared" si="5"/>
        <v>35.160000000000011</v>
      </c>
      <c r="AR18" s="40"/>
      <c r="AS18" s="19">
        <f t="shared" si="6"/>
        <v>30</v>
      </c>
      <c r="AT18" s="20">
        <f t="shared" si="7"/>
        <v>100.56</v>
      </c>
      <c r="AU18" s="21">
        <f t="shared" si="8"/>
        <v>130.56</v>
      </c>
      <c r="AV18" s="47"/>
      <c r="AW18" s="19">
        <v>30</v>
      </c>
      <c r="AX18" s="20">
        <v>200</v>
      </c>
      <c r="AY18" s="20">
        <v>0</v>
      </c>
      <c r="AZ18" s="20">
        <v>40</v>
      </c>
      <c r="BA18" s="20">
        <v>0</v>
      </c>
      <c r="BB18" s="42">
        <f t="shared" si="9"/>
        <v>270</v>
      </c>
      <c r="BC18" s="43">
        <f t="shared" si="10"/>
        <v>256.5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209.5</v>
      </c>
      <c r="BK18" s="24">
        <f t="shared" si="13"/>
        <v>100.56</v>
      </c>
      <c r="BL18" s="48">
        <f t="shared" si="14"/>
        <v>108.94</v>
      </c>
      <c r="BO18" s="129">
        <f t="shared" si="25"/>
        <v>1421</v>
      </c>
      <c r="BP18" s="129">
        <f t="shared" si="26"/>
        <v>48</v>
      </c>
      <c r="BQ18" s="129">
        <f t="shared" si="27"/>
        <v>702</v>
      </c>
      <c r="BR18" s="129">
        <f t="shared" si="28"/>
        <v>23</v>
      </c>
      <c r="BS18" s="129">
        <f t="shared" si="29"/>
        <v>2123</v>
      </c>
      <c r="BT18" s="129">
        <f t="shared" si="30"/>
        <v>71</v>
      </c>
      <c r="BU18" s="129">
        <f t="shared" si="31"/>
        <v>5.7</v>
      </c>
      <c r="BV18" s="129">
        <f t="shared" si="32"/>
        <v>98.199999999999989</v>
      </c>
      <c r="BW18" s="129">
        <f t="shared" si="33"/>
        <v>0</v>
      </c>
      <c r="BX18" s="129">
        <f t="shared" si="34"/>
        <v>98.199999999999989</v>
      </c>
      <c r="BY18" s="134">
        <f t="shared" si="35"/>
        <v>98.199999999999989</v>
      </c>
      <c r="BZ18" s="129">
        <f t="shared" ref="BZ18:BZ65" si="38">V18+W18+X18+Y18+Z18+AA18+AB9+AE18+AF18+AG18</f>
        <v>27.2</v>
      </c>
    </row>
    <row r="19" spans="1:78" ht="18.75">
      <c r="A19" s="143">
        <f t="shared" si="16"/>
        <v>42891</v>
      </c>
      <c r="B19" s="138" t="s">
        <v>42</v>
      </c>
      <c r="C19" s="30">
        <v>547</v>
      </c>
      <c r="D19" s="30">
        <v>311</v>
      </c>
      <c r="E19" s="30">
        <v>566</v>
      </c>
      <c r="F19" s="30">
        <v>29</v>
      </c>
      <c r="G19" s="30"/>
      <c r="H19" s="32">
        <v>19</v>
      </c>
      <c r="I19" s="33">
        <f t="shared" si="17"/>
        <v>1424</v>
      </c>
      <c r="J19" s="33">
        <f t="shared" si="18"/>
        <v>48</v>
      </c>
      <c r="K19" s="23">
        <v>317</v>
      </c>
      <c r="L19" s="14">
        <v>397</v>
      </c>
      <c r="M19" s="14">
        <v>90</v>
      </c>
      <c r="N19" s="14"/>
      <c r="O19" s="14">
        <v>11</v>
      </c>
      <c r="P19" s="14">
        <v>13</v>
      </c>
      <c r="Q19" s="14">
        <v>3</v>
      </c>
      <c r="R19" s="34"/>
      <c r="S19" s="33">
        <f t="shared" si="19"/>
        <v>804</v>
      </c>
      <c r="T19" s="33">
        <f t="shared" si="20"/>
        <v>27</v>
      </c>
      <c r="U19" s="35">
        <f t="shared" si="21"/>
        <v>75</v>
      </c>
      <c r="V19" s="37">
        <v>4.0999999999999996</v>
      </c>
      <c r="W19" s="23">
        <v>3.5</v>
      </c>
      <c r="X19" s="38">
        <v>7</v>
      </c>
      <c r="Y19" s="30">
        <v>4.5999999999999996</v>
      </c>
      <c r="Z19" s="30">
        <v>5.7</v>
      </c>
      <c r="AA19" s="38">
        <v>2.2999999999999998</v>
      </c>
      <c r="AB19" s="38"/>
      <c r="AC19" s="38"/>
      <c r="AD19" s="38"/>
      <c r="AE19" s="38"/>
      <c r="AF19" s="38"/>
      <c r="AG19" s="38"/>
      <c r="AH19" s="44">
        <f t="shared" si="4"/>
        <v>0</v>
      </c>
      <c r="AI19" s="53">
        <v>30</v>
      </c>
      <c r="AJ19" s="15">
        <f t="shared" si="37"/>
        <v>30</v>
      </c>
      <c r="AK19" s="51">
        <f t="shared" si="22"/>
        <v>96.399999999999991</v>
      </c>
      <c r="AL19" s="96">
        <f t="shared" si="23"/>
        <v>102.19999999999999</v>
      </c>
      <c r="AM19" s="16">
        <f t="shared" si="36"/>
        <v>72.199999999999989</v>
      </c>
      <c r="AN19" s="50"/>
      <c r="AO19" s="46"/>
      <c r="AP19" s="17">
        <f t="shared" si="24"/>
        <v>102.19999999999999</v>
      </c>
      <c r="AQ19" s="18">
        <f t="shared" si="5"/>
        <v>34.160000000000011</v>
      </c>
      <c r="AR19" s="40"/>
      <c r="AS19" s="19">
        <f t="shared" si="6"/>
        <v>30</v>
      </c>
      <c r="AT19" s="20">
        <f t="shared" si="7"/>
        <v>100.56</v>
      </c>
      <c r="AU19" s="21">
        <f t="shared" si="8"/>
        <v>130.56</v>
      </c>
      <c r="AV19" s="47"/>
      <c r="AW19" s="19">
        <v>30</v>
      </c>
      <c r="AX19" s="20">
        <v>200</v>
      </c>
      <c r="AY19" s="20">
        <v>0</v>
      </c>
      <c r="AZ19" s="20">
        <v>40</v>
      </c>
      <c r="BA19" s="20">
        <v>0</v>
      </c>
      <c r="BB19" s="42">
        <f t="shared" si="9"/>
        <v>270</v>
      </c>
      <c r="BC19" s="43">
        <f t="shared" si="10"/>
        <v>256.5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209.5</v>
      </c>
      <c r="BK19" s="24">
        <f t="shared" si="13"/>
        <v>100.56</v>
      </c>
      <c r="BL19" s="48">
        <f t="shared" si="14"/>
        <v>108.94</v>
      </c>
      <c r="BO19" s="129">
        <f t="shared" si="25"/>
        <v>1424</v>
      </c>
      <c r="BP19" s="129">
        <f t="shared" si="26"/>
        <v>48</v>
      </c>
      <c r="BQ19" s="129">
        <f t="shared" si="27"/>
        <v>714</v>
      </c>
      <c r="BR19" s="129">
        <f t="shared" si="28"/>
        <v>24</v>
      </c>
      <c r="BS19" s="129">
        <f t="shared" si="29"/>
        <v>2138</v>
      </c>
      <c r="BT19" s="129">
        <f t="shared" si="30"/>
        <v>72</v>
      </c>
      <c r="BU19" s="129">
        <f t="shared" si="31"/>
        <v>5.7</v>
      </c>
      <c r="BV19" s="129">
        <f t="shared" si="32"/>
        <v>99.199999999999989</v>
      </c>
      <c r="BW19" s="129">
        <f t="shared" si="33"/>
        <v>0</v>
      </c>
      <c r="BX19" s="129">
        <f t="shared" si="34"/>
        <v>99.199999999999989</v>
      </c>
      <c r="BY19" s="134">
        <f t="shared" si="35"/>
        <v>99.199999999999989</v>
      </c>
      <c r="BZ19" s="129">
        <f t="shared" si="38"/>
        <v>27.2</v>
      </c>
    </row>
    <row r="20" spans="1:78" ht="18.75">
      <c r="A20" s="143">
        <f t="shared" si="16"/>
        <v>42891</v>
      </c>
      <c r="B20" s="138" t="s">
        <v>11</v>
      </c>
      <c r="C20" s="30">
        <v>549</v>
      </c>
      <c r="D20" s="30">
        <v>314</v>
      </c>
      <c r="E20" s="30">
        <v>564</v>
      </c>
      <c r="F20" s="30">
        <v>29</v>
      </c>
      <c r="G20" s="30"/>
      <c r="H20" s="32">
        <v>19</v>
      </c>
      <c r="I20" s="33">
        <f t="shared" si="17"/>
        <v>1427</v>
      </c>
      <c r="J20" s="33">
        <f t="shared" si="18"/>
        <v>48</v>
      </c>
      <c r="K20" s="23">
        <v>328</v>
      </c>
      <c r="L20" s="14">
        <v>390</v>
      </c>
      <c r="M20" s="14">
        <v>90</v>
      </c>
      <c r="N20" s="14"/>
      <c r="O20" s="14">
        <v>11</v>
      </c>
      <c r="P20" s="14">
        <v>13</v>
      </c>
      <c r="Q20" s="14">
        <v>3</v>
      </c>
      <c r="R20" s="34"/>
      <c r="S20" s="33">
        <f t="shared" si="19"/>
        <v>808</v>
      </c>
      <c r="T20" s="33">
        <f t="shared" si="20"/>
        <v>27</v>
      </c>
      <c r="U20" s="35">
        <f t="shared" si="21"/>
        <v>75</v>
      </c>
      <c r="V20" s="37">
        <v>4.0999999999999996</v>
      </c>
      <c r="W20" s="23">
        <v>3.5</v>
      </c>
      <c r="X20" s="38">
        <v>7</v>
      </c>
      <c r="Y20" s="30">
        <v>4.2</v>
      </c>
      <c r="Z20" s="30">
        <v>5.7</v>
      </c>
      <c r="AA20" s="38">
        <v>2.2999999999999998</v>
      </c>
      <c r="AB20" s="38"/>
      <c r="AC20" s="38"/>
      <c r="AD20" s="38"/>
      <c r="AE20" s="38"/>
      <c r="AF20" s="38"/>
      <c r="AG20" s="38"/>
      <c r="AH20" s="44">
        <f t="shared" si="4"/>
        <v>0</v>
      </c>
      <c r="AI20" s="53">
        <v>30</v>
      </c>
      <c r="AJ20" s="15">
        <f t="shared" si="37"/>
        <v>30</v>
      </c>
      <c r="AK20" s="51">
        <f t="shared" si="22"/>
        <v>96</v>
      </c>
      <c r="AL20" s="96">
        <f t="shared" si="23"/>
        <v>101.8</v>
      </c>
      <c r="AM20" s="16">
        <f t="shared" si="36"/>
        <v>71.8</v>
      </c>
      <c r="AN20" s="50"/>
      <c r="AO20" s="46"/>
      <c r="AP20" s="17">
        <f t="shared" si="24"/>
        <v>101.8</v>
      </c>
      <c r="AQ20" s="18">
        <f t="shared" si="5"/>
        <v>34.56</v>
      </c>
      <c r="AR20" s="40"/>
      <c r="AS20" s="19">
        <f t="shared" si="6"/>
        <v>30</v>
      </c>
      <c r="AT20" s="20">
        <f t="shared" si="7"/>
        <v>100.56</v>
      </c>
      <c r="AU20" s="21">
        <f t="shared" si="8"/>
        <v>130.56</v>
      </c>
      <c r="AV20" s="47"/>
      <c r="AW20" s="19">
        <v>30</v>
      </c>
      <c r="AX20" s="20">
        <v>200</v>
      </c>
      <c r="AY20" s="20">
        <v>0</v>
      </c>
      <c r="AZ20" s="20">
        <v>40</v>
      </c>
      <c r="BA20" s="20">
        <v>0</v>
      </c>
      <c r="BB20" s="42">
        <f t="shared" si="9"/>
        <v>270</v>
      </c>
      <c r="BC20" s="43">
        <f t="shared" si="10"/>
        <v>256.5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209.5</v>
      </c>
      <c r="BK20" s="24">
        <f t="shared" si="13"/>
        <v>100.56</v>
      </c>
      <c r="BL20" s="48">
        <f t="shared" si="14"/>
        <v>108.94</v>
      </c>
      <c r="BO20" s="129">
        <f t="shared" si="25"/>
        <v>1427</v>
      </c>
      <c r="BP20" s="129">
        <f t="shared" si="26"/>
        <v>48</v>
      </c>
      <c r="BQ20" s="129">
        <f t="shared" si="27"/>
        <v>718</v>
      </c>
      <c r="BR20" s="129">
        <f t="shared" si="28"/>
        <v>24</v>
      </c>
      <c r="BS20" s="129">
        <f t="shared" si="29"/>
        <v>2145</v>
      </c>
      <c r="BT20" s="129">
        <f t="shared" si="30"/>
        <v>72</v>
      </c>
      <c r="BU20" s="129">
        <f t="shared" si="31"/>
        <v>5.7</v>
      </c>
      <c r="BV20" s="129">
        <f t="shared" si="32"/>
        <v>98.8</v>
      </c>
      <c r="BW20" s="129">
        <f t="shared" si="33"/>
        <v>0</v>
      </c>
      <c r="BX20" s="129">
        <f t="shared" si="34"/>
        <v>98.8</v>
      </c>
      <c r="BY20" s="134">
        <f t="shared" si="35"/>
        <v>98.8</v>
      </c>
      <c r="BZ20" s="129">
        <f t="shared" si="38"/>
        <v>26.8</v>
      </c>
    </row>
    <row r="21" spans="1:78" ht="18.75">
      <c r="A21" s="143">
        <f t="shared" si="16"/>
        <v>42891</v>
      </c>
      <c r="B21" s="138" t="s">
        <v>43</v>
      </c>
      <c r="C21" s="30">
        <v>531</v>
      </c>
      <c r="D21" s="30">
        <v>303</v>
      </c>
      <c r="E21" s="30">
        <v>561</v>
      </c>
      <c r="F21" s="30">
        <v>29</v>
      </c>
      <c r="G21" s="30"/>
      <c r="H21" s="32">
        <v>19</v>
      </c>
      <c r="I21" s="33">
        <f t="shared" si="17"/>
        <v>1395</v>
      </c>
      <c r="J21" s="33">
        <f t="shared" si="18"/>
        <v>48</v>
      </c>
      <c r="K21" s="23">
        <v>326</v>
      </c>
      <c r="L21" s="14">
        <v>380</v>
      </c>
      <c r="M21" s="14">
        <v>90</v>
      </c>
      <c r="N21" s="14"/>
      <c r="O21" s="14">
        <v>10</v>
      </c>
      <c r="P21" s="14">
        <v>12</v>
      </c>
      <c r="Q21" s="14">
        <v>3</v>
      </c>
      <c r="R21" s="34"/>
      <c r="S21" s="33">
        <f t="shared" si="19"/>
        <v>796</v>
      </c>
      <c r="T21" s="33">
        <f t="shared" si="20"/>
        <v>25</v>
      </c>
      <c r="U21" s="35">
        <f t="shared" si="21"/>
        <v>73</v>
      </c>
      <c r="V21" s="37">
        <v>4.0999999999999996</v>
      </c>
      <c r="W21" s="23">
        <v>3.5</v>
      </c>
      <c r="X21" s="38">
        <v>6.2</v>
      </c>
      <c r="Y21" s="30">
        <v>4.2</v>
      </c>
      <c r="Z21" s="30">
        <v>5.7</v>
      </c>
      <c r="AA21" s="38">
        <v>2.2999999999999998</v>
      </c>
      <c r="AB21" s="38"/>
      <c r="AC21" s="38"/>
      <c r="AD21" s="38"/>
      <c r="AE21" s="38"/>
      <c r="AF21" s="38"/>
      <c r="AG21" s="38"/>
      <c r="AH21" s="44">
        <f t="shared" si="4"/>
        <v>0</v>
      </c>
      <c r="AI21" s="53">
        <v>30</v>
      </c>
      <c r="AJ21" s="15">
        <f t="shared" si="37"/>
        <v>30</v>
      </c>
      <c r="AK21" s="51">
        <f t="shared" si="22"/>
        <v>93.2</v>
      </c>
      <c r="AL21" s="96">
        <f t="shared" si="23"/>
        <v>99</v>
      </c>
      <c r="AM21" s="16">
        <f t="shared" si="36"/>
        <v>69</v>
      </c>
      <c r="AN21" s="50"/>
      <c r="AO21" s="46"/>
      <c r="AP21" s="17">
        <f t="shared" si="24"/>
        <v>99</v>
      </c>
      <c r="AQ21" s="18">
        <f t="shared" si="5"/>
        <v>37.36</v>
      </c>
      <c r="AR21" s="40"/>
      <c r="AS21" s="19">
        <f t="shared" si="6"/>
        <v>30</v>
      </c>
      <c r="AT21" s="20">
        <f t="shared" si="7"/>
        <v>100.56</v>
      </c>
      <c r="AU21" s="21">
        <f t="shared" si="8"/>
        <v>130.56</v>
      </c>
      <c r="AV21" s="47"/>
      <c r="AW21" s="19">
        <v>30</v>
      </c>
      <c r="AX21" s="20">
        <v>200</v>
      </c>
      <c r="AY21" s="20">
        <v>0</v>
      </c>
      <c r="AZ21" s="20">
        <v>40</v>
      </c>
      <c r="BA21" s="20">
        <v>0</v>
      </c>
      <c r="BB21" s="42">
        <f t="shared" si="9"/>
        <v>270</v>
      </c>
      <c r="BC21" s="43">
        <f t="shared" si="10"/>
        <v>256.5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209.5</v>
      </c>
      <c r="BK21" s="24">
        <f t="shared" si="13"/>
        <v>100.56</v>
      </c>
      <c r="BL21" s="48">
        <f t="shared" si="14"/>
        <v>108.94</v>
      </c>
      <c r="BO21" s="129">
        <f t="shared" si="25"/>
        <v>1395</v>
      </c>
      <c r="BP21" s="129">
        <f t="shared" si="26"/>
        <v>48</v>
      </c>
      <c r="BQ21" s="129">
        <f t="shared" si="27"/>
        <v>706</v>
      </c>
      <c r="BR21" s="129">
        <f t="shared" si="28"/>
        <v>22</v>
      </c>
      <c r="BS21" s="129">
        <f t="shared" si="29"/>
        <v>2101</v>
      </c>
      <c r="BT21" s="129">
        <f t="shared" si="30"/>
        <v>70</v>
      </c>
      <c r="BU21" s="129">
        <f t="shared" si="31"/>
        <v>5.7</v>
      </c>
      <c r="BV21" s="129">
        <f t="shared" si="32"/>
        <v>96</v>
      </c>
      <c r="BW21" s="129">
        <f t="shared" si="33"/>
        <v>0</v>
      </c>
      <c r="BX21" s="129">
        <f t="shared" si="34"/>
        <v>96</v>
      </c>
      <c r="BY21" s="134">
        <f t="shared" si="35"/>
        <v>96</v>
      </c>
      <c r="BZ21" s="129">
        <f t="shared" si="38"/>
        <v>26</v>
      </c>
    </row>
    <row r="22" spans="1:78" ht="18.75">
      <c r="A22" s="143">
        <f t="shared" si="16"/>
        <v>42891</v>
      </c>
      <c r="B22" s="138" t="s">
        <v>12</v>
      </c>
      <c r="C22" s="30">
        <v>490</v>
      </c>
      <c r="D22" s="30">
        <v>277</v>
      </c>
      <c r="E22" s="30">
        <v>506</v>
      </c>
      <c r="F22" s="30">
        <v>26</v>
      </c>
      <c r="G22" s="30"/>
      <c r="H22" s="23">
        <v>17</v>
      </c>
      <c r="I22" s="33">
        <f t="shared" si="17"/>
        <v>1273</v>
      </c>
      <c r="J22" s="33">
        <f t="shared" si="18"/>
        <v>43</v>
      </c>
      <c r="K22" s="23">
        <v>290</v>
      </c>
      <c r="L22" s="14">
        <v>371</v>
      </c>
      <c r="M22" s="14">
        <v>90</v>
      </c>
      <c r="N22" s="14"/>
      <c r="O22" s="14">
        <v>10</v>
      </c>
      <c r="P22" s="14">
        <v>12</v>
      </c>
      <c r="Q22" s="14">
        <v>3</v>
      </c>
      <c r="R22" s="34"/>
      <c r="S22" s="33">
        <f t="shared" si="19"/>
        <v>751</v>
      </c>
      <c r="T22" s="33">
        <f t="shared" si="20"/>
        <v>25</v>
      </c>
      <c r="U22" s="35">
        <f t="shared" si="21"/>
        <v>68</v>
      </c>
      <c r="V22" s="37">
        <v>3.5</v>
      </c>
      <c r="W22" s="23">
        <v>3.5</v>
      </c>
      <c r="X22" s="38">
        <v>6.2</v>
      </c>
      <c r="Y22" s="23">
        <v>3.1</v>
      </c>
      <c r="Z22" s="30">
        <v>4.5999999999999996</v>
      </c>
      <c r="AA22" s="38">
        <v>1.8</v>
      </c>
      <c r="AB22" s="38"/>
      <c r="AC22" s="38"/>
      <c r="AD22" s="38"/>
      <c r="AE22" s="38"/>
      <c r="AF22" s="38"/>
      <c r="AG22" s="38"/>
      <c r="AH22" s="44">
        <f t="shared" si="4"/>
        <v>0</v>
      </c>
      <c r="AI22" s="53">
        <v>30</v>
      </c>
      <c r="AJ22" s="15">
        <f t="shared" si="37"/>
        <v>30</v>
      </c>
      <c r="AK22" s="51">
        <f t="shared" si="22"/>
        <v>85.399999999999991</v>
      </c>
      <c r="AL22" s="96">
        <f t="shared" si="23"/>
        <v>90.699999999999989</v>
      </c>
      <c r="AM22" s="16">
        <f t="shared" si="36"/>
        <v>60.699999999999989</v>
      </c>
      <c r="AN22" s="50"/>
      <c r="AO22" s="46"/>
      <c r="AP22" s="17">
        <f t="shared" si="24"/>
        <v>90.699999999999989</v>
      </c>
      <c r="AQ22" s="18">
        <f t="shared" si="5"/>
        <v>45.160000000000011</v>
      </c>
      <c r="AR22" s="40"/>
      <c r="AS22" s="19">
        <f t="shared" si="6"/>
        <v>30</v>
      </c>
      <c r="AT22" s="20">
        <f t="shared" si="7"/>
        <v>100.56</v>
      </c>
      <c r="AU22" s="21">
        <f t="shared" si="8"/>
        <v>130.56</v>
      </c>
      <c r="AV22" s="47"/>
      <c r="AW22" s="19">
        <v>30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9"/>
        <v>270</v>
      </c>
      <c r="BC22" s="43">
        <f t="shared" si="10"/>
        <v>256.5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209.5</v>
      </c>
      <c r="BK22" s="24">
        <f t="shared" si="13"/>
        <v>100.56</v>
      </c>
      <c r="BL22" s="48">
        <f t="shared" si="14"/>
        <v>108.94</v>
      </c>
      <c r="BO22" s="129">
        <f t="shared" si="25"/>
        <v>1273</v>
      </c>
      <c r="BP22" s="129">
        <f t="shared" si="26"/>
        <v>43</v>
      </c>
      <c r="BQ22" s="129">
        <f t="shared" si="27"/>
        <v>661</v>
      </c>
      <c r="BR22" s="129">
        <f t="shared" si="28"/>
        <v>22</v>
      </c>
      <c r="BS22" s="129">
        <f t="shared" si="29"/>
        <v>1934</v>
      </c>
      <c r="BT22" s="129">
        <f t="shared" si="30"/>
        <v>65</v>
      </c>
      <c r="BU22" s="129">
        <f t="shared" si="31"/>
        <v>4.5999999999999996</v>
      </c>
      <c r="BV22" s="129">
        <f t="shared" si="32"/>
        <v>87.699999999999989</v>
      </c>
      <c r="BW22" s="129">
        <f t="shared" si="33"/>
        <v>0</v>
      </c>
      <c r="BX22" s="129">
        <f t="shared" si="34"/>
        <v>87.699999999999989</v>
      </c>
      <c r="BY22" s="134">
        <f t="shared" si="35"/>
        <v>87.699999999999989</v>
      </c>
      <c r="BZ22" s="129">
        <f t="shared" si="38"/>
        <v>22.7</v>
      </c>
    </row>
    <row r="23" spans="1:78" ht="18.75">
      <c r="A23" s="143">
        <f t="shared" si="16"/>
        <v>42891</v>
      </c>
      <c r="B23" s="138" t="s">
        <v>44</v>
      </c>
      <c r="C23" s="30">
        <v>481</v>
      </c>
      <c r="D23" s="30">
        <v>341</v>
      </c>
      <c r="E23" s="30">
        <v>451</v>
      </c>
      <c r="F23" s="30">
        <v>28</v>
      </c>
      <c r="G23" s="30"/>
      <c r="H23" s="23">
        <v>15</v>
      </c>
      <c r="I23" s="33">
        <f t="shared" si="17"/>
        <v>1273</v>
      </c>
      <c r="J23" s="33">
        <f t="shared" si="18"/>
        <v>43</v>
      </c>
      <c r="K23" s="23">
        <v>291</v>
      </c>
      <c r="L23" s="14">
        <v>367</v>
      </c>
      <c r="M23" s="14">
        <v>90</v>
      </c>
      <c r="N23" s="14"/>
      <c r="O23" s="14">
        <v>10</v>
      </c>
      <c r="P23" s="14">
        <v>12</v>
      </c>
      <c r="Q23" s="14">
        <v>3</v>
      </c>
      <c r="R23" s="34"/>
      <c r="S23" s="33">
        <f t="shared" si="19"/>
        <v>748</v>
      </c>
      <c r="T23" s="33">
        <f t="shared" si="20"/>
        <v>25</v>
      </c>
      <c r="U23" s="35">
        <f t="shared" si="21"/>
        <v>68</v>
      </c>
      <c r="V23" s="37">
        <v>3.5</v>
      </c>
      <c r="W23" s="23">
        <v>3.5</v>
      </c>
      <c r="X23" s="30">
        <v>5.5</v>
      </c>
      <c r="Y23" s="23">
        <v>3.1</v>
      </c>
      <c r="Z23" s="30">
        <v>4.5999999999999996</v>
      </c>
      <c r="AA23" s="38">
        <v>1.8</v>
      </c>
      <c r="AB23" s="38"/>
      <c r="AC23" s="38"/>
      <c r="AD23" s="38"/>
      <c r="AE23" s="38"/>
      <c r="AF23" s="38"/>
      <c r="AG23" s="38"/>
      <c r="AH23" s="44">
        <f t="shared" si="4"/>
        <v>0</v>
      </c>
      <c r="AI23" s="53">
        <v>30</v>
      </c>
      <c r="AJ23" s="15">
        <f t="shared" si="37"/>
        <v>30</v>
      </c>
      <c r="AK23" s="51">
        <f t="shared" si="22"/>
        <v>84.699999999999989</v>
      </c>
      <c r="AL23" s="96">
        <f t="shared" si="23"/>
        <v>89.999999999999986</v>
      </c>
      <c r="AM23" s="16">
        <f t="shared" si="36"/>
        <v>59.999999999999986</v>
      </c>
      <c r="AN23" s="50"/>
      <c r="AO23" s="46"/>
      <c r="AP23" s="17">
        <f t="shared" si="24"/>
        <v>89.999999999999986</v>
      </c>
      <c r="AQ23" s="18">
        <f t="shared" si="5"/>
        <v>50.420000000000016</v>
      </c>
      <c r="AR23" s="40"/>
      <c r="AS23" s="19">
        <f t="shared" si="6"/>
        <v>30</v>
      </c>
      <c r="AT23" s="20">
        <f t="shared" si="7"/>
        <v>105.11999999999999</v>
      </c>
      <c r="AU23" s="21">
        <f t="shared" si="8"/>
        <v>135.12</v>
      </c>
      <c r="AV23" s="47"/>
      <c r="AW23" s="19">
        <v>40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9"/>
        <v>280</v>
      </c>
      <c r="BC23" s="43">
        <f t="shared" si="10"/>
        <v>266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219</v>
      </c>
      <c r="BK23" s="24">
        <f t="shared" si="13"/>
        <v>105.11999999999999</v>
      </c>
      <c r="BL23" s="48">
        <f t="shared" si="14"/>
        <v>113.88000000000001</v>
      </c>
      <c r="BO23" s="129">
        <f t="shared" si="25"/>
        <v>1273</v>
      </c>
      <c r="BP23" s="129">
        <f t="shared" si="26"/>
        <v>43</v>
      </c>
      <c r="BQ23" s="129">
        <f t="shared" si="27"/>
        <v>658</v>
      </c>
      <c r="BR23" s="129">
        <f t="shared" si="28"/>
        <v>22</v>
      </c>
      <c r="BS23" s="129">
        <f t="shared" si="29"/>
        <v>1931</v>
      </c>
      <c r="BT23" s="129">
        <f t="shared" si="30"/>
        <v>65</v>
      </c>
      <c r="BU23" s="129">
        <f t="shared" si="31"/>
        <v>4.5999999999999996</v>
      </c>
      <c r="BV23" s="129">
        <f t="shared" si="32"/>
        <v>86.999999999999986</v>
      </c>
      <c r="BW23" s="129">
        <f t="shared" si="33"/>
        <v>0</v>
      </c>
      <c r="BX23" s="129">
        <f t="shared" si="34"/>
        <v>86.999999999999986</v>
      </c>
      <c r="BY23" s="134">
        <f t="shared" si="35"/>
        <v>86.999999999999986</v>
      </c>
      <c r="BZ23" s="129">
        <f t="shared" si="38"/>
        <v>22</v>
      </c>
    </row>
    <row r="24" spans="1:78" ht="18.75">
      <c r="A24" s="143">
        <f t="shared" si="16"/>
        <v>42891</v>
      </c>
      <c r="B24" s="139" t="s">
        <v>13</v>
      </c>
      <c r="C24" s="30">
        <v>490</v>
      </c>
      <c r="D24" s="30">
        <v>343</v>
      </c>
      <c r="E24" s="30">
        <v>456</v>
      </c>
      <c r="F24" s="30">
        <v>28</v>
      </c>
      <c r="G24" s="30"/>
      <c r="H24" s="23">
        <v>15</v>
      </c>
      <c r="I24" s="33">
        <f t="shared" si="17"/>
        <v>1289</v>
      </c>
      <c r="J24" s="33">
        <f t="shared" si="18"/>
        <v>43</v>
      </c>
      <c r="K24" s="23">
        <v>309</v>
      </c>
      <c r="L24" s="14">
        <v>370</v>
      </c>
      <c r="M24" s="14">
        <v>90</v>
      </c>
      <c r="N24" s="14"/>
      <c r="O24" s="14">
        <v>10</v>
      </c>
      <c r="P24" s="14">
        <v>12</v>
      </c>
      <c r="Q24" s="14">
        <v>3</v>
      </c>
      <c r="R24" s="34"/>
      <c r="S24" s="33">
        <f t="shared" si="19"/>
        <v>769</v>
      </c>
      <c r="T24" s="33">
        <f t="shared" si="20"/>
        <v>25</v>
      </c>
      <c r="U24" s="35">
        <f t="shared" si="21"/>
        <v>68</v>
      </c>
      <c r="V24" s="37">
        <v>3.5</v>
      </c>
      <c r="W24" s="23">
        <v>3.5</v>
      </c>
      <c r="X24" s="30">
        <v>5.5</v>
      </c>
      <c r="Y24" s="30">
        <v>2.7</v>
      </c>
      <c r="Z24" s="54">
        <v>4.3</v>
      </c>
      <c r="AA24" s="38">
        <v>1.8</v>
      </c>
      <c r="AB24" s="38"/>
      <c r="AC24" s="38"/>
      <c r="AD24" s="38"/>
      <c r="AE24" s="38"/>
      <c r="AF24" s="38"/>
      <c r="AG24" s="38"/>
      <c r="AH24" s="44">
        <f t="shared" si="4"/>
        <v>0</v>
      </c>
      <c r="AI24" s="53">
        <v>30</v>
      </c>
      <c r="AJ24" s="15">
        <f t="shared" si="37"/>
        <v>30</v>
      </c>
      <c r="AK24" s="51">
        <f t="shared" si="22"/>
        <v>84</v>
      </c>
      <c r="AL24" s="96">
        <f>AK24+W24+AA24</f>
        <v>89.3</v>
      </c>
      <c r="AM24" s="16">
        <f t="shared" si="36"/>
        <v>59.3</v>
      </c>
      <c r="AN24" s="50"/>
      <c r="AO24" s="46"/>
      <c r="AP24" s="17">
        <f t="shared" si="24"/>
        <v>89.3</v>
      </c>
      <c r="AQ24" s="18">
        <f t="shared" si="5"/>
        <v>51.120000000000005</v>
      </c>
      <c r="AR24" s="40"/>
      <c r="AS24" s="19">
        <f t="shared" si="6"/>
        <v>30</v>
      </c>
      <c r="AT24" s="20">
        <f t="shared" si="7"/>
        <v>105.11999999999999</v>
      </c>
      <c r="AU24" s="21">
        <f t="shared" si="8"/>
        <v>135.12</v>
      </c>
      <c r="AV24" s="47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9"/>
        <v>280</v>
      </c>
      <c r="BC24" s="43">
        <f t="shared" si="10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219</v>
      </c>
      <c r="BK24" s="24">
        <f t="shared" si="13"/>
        <v>105.11999999999999</v>
      </c>
      <c r="BL24" s="48">
        <f t="shared" si="14"/>
        <v>113.88000000000001</v>
      </c>
      <c r="BO24" s="129">
        <f t="shared" si="25"/>
        <v>1289</v>
      </c>
      <c r="BP24" s="129">
        <f t="shared" si="26"/>
        <v>43</v>
      </c>
      <c r="BQ24" s="129">
        <f t="shared" si="27"/>
        <v>679</v>
      </c>
      <c r="BR24" s="129">
        <f t="shared" si="28"/>
        <v>22</v>
      </c>
      <c r="BS24" s="129">
        <f t="shared" si="29"/>
        <v>1968</v>
      </c>
      <c r="BT24" s="129">
        <f t="shared" si="30"/>
        <v>65</v>
      </c>
      <c r="BU24" s="129">
        <f t="shared" si="31"/>
        <v>4.3</v>
      </c>
      <c r="BV24" s="129">
        <f t="shared" si="32"/>
        <v>86.3</v>
      </c>
      <c r="BW24" s="129">
        <f t="shared" si="33"/>
        <v>0</v>
      </c>
      <c r="BX24" s="129">
        <f t="shared" si="34"/>
        <v>86.3</v>
      </c>
      <c r="BY24" s="134">
        <f t="shared" si="35"/>
        <v>86.3</v>
      </c>
      <c r="BZ24" s="129">
        <f t="shared" si="38"/>
        <v>21.3</v>
      </c>
    </row>
    <row r="25" spans="1:78" ht="18.75">
      <c r="A25" s="143">
        <f t="shared" si="16"/>
        <v>42891</v>
      </c>
      <c r="B25" s="138" t="s">
        <v>30</v>
      </c>
      <c r="C25" s="30">
        <v>505</v>
      </c>
      <c r="D25" s="30">
        <v>360</v>
      </c>
      <c r="E25" s="30">
        <v>463</v>
      </c>
      <c r="F25" s="30">
        <v>29</v>
      </c>
      <c r="G25" s="30"/>
      <c r="H25" s="23">
        <v>15</v>
      </c>
      <c r="I25" s="33">
        <f t="shared" si="17"/>
        <v>1328</v>
      </c>
      <c r="J25" s="33">
        <f t="shared" si="18"/>
        <v>44</v>
      </c>
      <c r="K25" s="23">
        <v>311</v>
      </c>
      <c r="L25" s="14">
        <v>375</v>
      </c>
      <c r="M25" s="14">
        <v>80</v>
      </c>
      <c r="N25" s="14"/>
      <c r="O25" s="14">
        <v>11</v>
      </c>
      <c r="P25" s="14">
        <v>12</v>
      </c>
      <c r="Q25" s="14">
        <v>3</v>
      </c>
      <c r="R25" s="34"/>
      <c r="S25" s="33">
        <f t="shared" si="19"/>
        <v>766</v>
      </c>
      <c r="T25" s="33">
        <f t="shared" si="20"/>
        <v>26</v>
      </c>
      <c r="U25" s="35">
        <f t="shared" si="21"/>
        <v>70</v>
      </c>
      <c r="V25" s="37">
        <v>3.5</v>
      </c>
      <c r="W25" s="23">
        <v>3.5</v>
      </c>
      <c r="X25" s="30">
        <v>5.5</v>
      </c>
      <c r="Y25" s="30">
        <v>2.7</v>
      </c>
      <c r="Z25" s="54">
        <v>4.3</v>
      </c>
      <c r="AA25" s="38">
        <v>1.8</v>
      </c>
      <c r="AB25" s="38"/>
      <c r="AC25" s="38"/>
      <c r="AD25" s="38"/>
      <c r="AE25" s="38"/>
      <c r="AF25" s="38"/>
      <c r="AG25" s="38"/>
      <c r="AH25" s="44">
        <f t="shared" si="4"/>
        <v>0</v>
      </c>
      <c r="AI25" s="53">
        <v>30</v>
      </c>
      <c r="AJ25" s="15">
        <f t="shared" si="37"/>
        <v>30</v>
      </c>
      <c r="AK25" s="51">
        <f t="shared" si="22"/>
        <v>86</v>
      </c>
      <c r="AL25" s="96">
        <f t="shared" si="23"/>
        <v>91.3</v>
      </c>
      <c r="AM25" s="16">
        <f t="shared" si="36"/>
        <v>61.3</v>
      </c>
      <c r="AN25" s="50"/>
      <c r="AO25" s="46"/>
      <c r="AP25" s="17">
        <f t="shared" si="24"/>
        <v>91.3</v>
      </c>
      <c r="AQ25" s="18">
        <f t="shared" si="5"/>
        <v>49.120000000000005</v>
      </c>
      <c r="AR25" s="40"/>
      <c r="AS25" s="19">
        <f t="shared" si="6"/>
        <v>30</v>
      </c>
      <c r="AT25" s="20">
        <f t="shared" si="7"/>
        <v>105.11999999999999</v>
      </c>
      <c r="AU25" s="21">
        <f t="shared" si="8"/>
        <v>135.12</v>
      </c>
      <c r="AV25" s="47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9"/>
        <v>280</v>
      </c>
      <c r="BC25" s="43">
        <f t="shared" si="10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219</v>
      </c>
      <c r="BK25" s="24">
        <f t="shared" si="13"/>
        <v>105.11999999999999</v>
      </c>
      <c r="BL25" s="48">
        <f t="shared" si="14"/>
        <v>113.88000000000001</v>
      </c>
      <c r="BO25" s="129">
        <f t="shared" si="25"/>
        <v>1328</v>
      </c>
      <c r="BP25" s="129">
        <f t="shared" si="26"/>
        <v>44</v>
      </c>
      <c r="BQ25" s="129">
        <f t="shared" si="27"/>
        <v>686</v>
      </c>
      <c r="BR25" s="129">
        <f t="shared" si="28"/>
        <v>23</v>
      </c>
      <c r="BS25" s="129">
        <f t="shared" si="29"/>
        <v>2014</v>
      </c>
      <c r="BT25" s="129">
        <f t="shared" si="30"/>
        <v>67</v>
      </c>
      <c r="BU25" s="129">
        <f t="shared" si="31"/>
        <v>4.3</v>
      </c>
      <c r="BV25" s="129">
        <f t="shared" si="32"/>
        <v>88.3</v>
      </c>
      <c r="BW25" s="129">
        <f t="shared" si="33"/>
        <v>0</v>
      </c>
      <c r="BX25" s="129">
        <f t="shared" si="34"/>
        <v>88.3</v>
      </c>
      <c r="BY25" s="134">
        <f t="shared" si="35"/>
        <v>88.3</v>
      </c>
      <c r="BZ25" s="129">
        <f t="shared" si="38"/>
        <v>21.3</v>
      </c>
    </row>
    <row r="26" spans="1:78" ht="18.75">
      <c r="A26" s="143">
        <f t="shared" si="16"/>
        <v>42891</v>
      </c>
      <c r="B26" s="138" t="s">
        <v>14</v>
      </c>
      <c r="C26" s="30">
        <v>518</v>
      </c>
      <c r="D26" s="30">
        <v>370</v>
      </c>
      <c r="E26" s="30">
        <v>489</v>
      </c>
      <c r="F26" s="30">
        <v>30</v>
      </c>
      <c r="G26" s="30"/>
      <c r="H26" s="23">
        <v>16</v>
      </c>
      <c r="I26" s="33">
        <f t="shared" si="17"/>
        <v>1377</v>
      </c>
      <c r="J26" s="33">
        <f t="shared" si="18"/>
        <v>46</v>
      </c>
      <c r="K26" s="23">
        <v>319</v>
      </c>
      <c r="L26" s="14">
        <v>393</v>
      </c>
      <c r="M26" s="14">
        <v>130</v>
      </c>
      <c r="N26" s="14"/>
      <c r="O26" s="14">
        <v>11</v>
      </c>
      <c r="P26" s="14">
        <v>13</v>
      </c>
      <c r="Q26" s="14">
        <v>4</v>
      </c>
      <c r="R26" s="34"/>
      <c r="S26" s="33">
        <f t="shared" si="19"/>
        <v>842</v>
      </c>
      <c r="T26" s="33">
        <f t="shared" si="20"/>
        <v>28</v>
      </c>
      <c r="U26" s="35">
        <f t="shared" si="21"/>
        <v>74</v>
      </c>
      <c r="V26" s="37">
        <v>3.5</v>
      </c>
      <c r="W26" s="23">
        <v>3.5</v>
      </c>
      <c r="X26" s="30">
        <v>5.5</v>
      </c>
      <c r="Y26" s="30">
        <v>2.7</v>
      </c>
      <c r="Z26" s="54">
        <v>4.4000000000000004</v>
      </c>
      <c r="AA26" s="38">
        <v>1.8</v>
      </c>
      <c r="AB26" s="38"/>
      <c r="AC26" s="38"/>
      <c r="AD26" s="38"/>
      <c r="AE26" s="38"/>
      <c r="AF26" s="38"/>
      <c r="AG26" s="38"/>
      <c r="AH26" s="44">
        <f t="shared" si="4"/>
        <v>0</v>
      </c>
      <c r="AI26" s="53">
        <v>30</v>
      </c>
      <c r="AJ26" s="15">
        <f t="shared" si="37"/>
        <v>30</v>
      </c>
      <c r="AK26" s="51">
        <f t="shared" si="22"/>
        <v>90.100000000000009</v>
      </c>
      <c r="AL26" s="96">
        <f t="shared" si="23"/>
        <v>95.4</v>
      </c>
      <c r="AM26" s="16">
        <f t="shared" si="36"/>
        <v>65.400000000000006</v>
      </c>
      <c r="AN26" s="50"/>
      <c r="AO26" s="46"/>
      <c r="AP26" s="17">
        <f t="shared" si="24"/>
        <v>95.4</v>
      </c>
      <c r="AQ26" s="18">
        <f t="shared" si="5"/>
        <v>45.019999999999996</v>
      </c>
      <c r="AR26" s="40"/>
      <c r="AS26" s="19">
        <f t="shared" si="6"/>
        <v>30</v>
      </c>
      <c r="AT26" s="20">
        <f t="shared" si="7"/>
        <v>105.11999999999999</v>
      </c>
      <c r="AU26" s="21">
        <f t="shared" si="8"/>
        <v>135.12</v>
      </c>
      <c r="AV26" s="47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9"/>
        <v>280</v>
      </c>
      <c r="BC26" s="43">
        <f t="shared" si="10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219</v>
      </c>
      <c r="BK26" s="24">
        <f t="shared" si="13"/>
        <v>105.11999999999999</v>
      </c>
      <c r="BL26" s="48">
        <f t="shared" si="14"/>
        <v>113.88000000000001</v>
      </c>
      <c r="BO26" s="129">
        <f t="shared" si="25"/>
        <v>1377</v>
      </c>
      <c r="BP26" s="129">
        <f t="shared" si="26"/>
        <v>46</v>
      </c>
      <c r="BQ26" s="129">
        <f t="shared" si="27"/>
        <v>712</v>
      </c>
      <c r="BR26" s="129">
        <f t="shared" si="28"/>
        <v>24</v>
      </c>
      <c r="BS26" s="129">
        <f t="shared" si="29"/>
        <v>2089</v>
      </c>
      <c r="BT26" s="129">
        <f t="shared" si="30"/>
        <v>70</v>
      </c>
      <c r="BU26" s="129">
        <f t="shared" si="31"/>
        <v>4.4000000000000004</v>
      </c>
      <c r="BV26" s="129">
        <f t="shared" si="32"/>
        <v>91.4</v>
      </c>
      <c r="BW26" s="129">
        <f t="shared" si="33"/>
        <v>0</v>
      </c>
      <c r="BX26" s="129">
        <f t="shared" si="34"/>
        <v>91.4</v>
      </c>
      <c r="BY26" s="134">
        <f t="shared" si="35"/>
        <v>91.4</v>
      </c>
      <c r="BZ26" s="129">
        <f t="shared" si="38"/>
        <v>21.400000000000002</v>
      </c>
    </row>
    <row r="27" spans="1:78" ht="18.75">
      <c r="A27" s="143">
        <f t="shared" si="16"/>
        <v>42891</v>
      </c>
      <c r="B27" s="138" t="s">
        <v>31</v>
      </c>
      <c r="C27" s="30">
        <v>538</v>
      </c>
      <c r="D27" s="30">
        <v>378</v>
      </c>
      <c r="E27" s="30">
        <v>492</v>
      </c>
      <c r="F27" s="30">
        <v>31</v>
      </c>
      <c r="G27" s="30"/>
      <c r="H27" s="23">
        <v>16</v>
      </c>
      <c r="I27" s="33">
        <f t="shared" si="17"/>
        <v>1408</v>
      </c>
      <c r="J27" s="33">
        <f t="shared" si="18"/>
        <v>47</v>
      </c>
      <c r="K27" s="23">
        <v>322</v>
      </c>
      <c r="L27" s="14">
        <v>401</v>
      </c>
      <c r="M27" s="14">
        <v>150</v>
      </c>
      <c r="N27" s="14"/>
      <c r="O27" s="14">
        <v>11</v>
      </c>
      <c r="P27" s="14">
        <v>13</v>
      </c>
      <c r="Q27" s="14">
        <v>5</v>
      </c>
      <c r="R27" s="34"/>
      <c r="S27" s="33">
        <f t="shared" si="19"/>
        <v>873</v>
      </c>
      <c r="T27" s="33">
        <f t="shared" si="20"/>
        <v>29</v>
      </c>
      <c r="U27" s="35">
        <f t="shared" si="21"/>
        <v>76</v>
      </c>
      <c r="V27" s="37">
        <v>3.5</v>
      </c>
      <c r="W27" s="23">
        <v>3.5</v>
      </c>
      <c r="X27" s="30">
        <v>5.5</v>
      </c>
      <c r="Y27" s="30">
        <v>2.7</v>
      </c>
      <c r="Z27" s="54">
        <v>4.4000000000000004</v>
      </c>
      <c r="AA27" s="38">
        <v>1.8</v>
      </c>
      <c r="AB27" s="38"/>
      <c r="AC27" s="38"/>
      <c r="AD27" s="38"/>
      <c r="AE27" s="38"/>
      <c r="AF27" s="38"/>
      <c r="AG27" s="38"/>
      <c r="AH27" s="44">
        <f t="shared" si="4"/>
        <v>0</v>
      </c>
      <c r="AI27" s="53">
        <v>30</v>
      </c>
      <c r="AJ27" s="15">
        <f t="shared" si="37"/>
        <v>30</v>
      </c>
      <c r="AK27" s="51">
        <f t="shared" si="22"/>
        <v>92.100000000000009</v>
      </c>
      <c r="AL27" s="96">
        <f t="shared" si="23"/>
        <v>97.4</v>
      </c>
      <c r="AM27" s="16">
        <f t="shared" si="36"/>
        <v>67.400000000000006</v>
      </c>
      <c r="AN27" s="50"/>
      <c r="AO27" s="46"/>
      <c r="AP27" s="17">
        <f t="shared" si="24"/>
        <v>97.4</v>
      </c>
      <c r="AQ27" s="18">
        <f t="shared" si="5"/>
        <v>43.019999999999996</v>
      </c>
      <c r="AR27" s="40"/>
      <c r="AS27" s="19">
        <f t="shared" si="6"/>
        <v>30</v>
      </c>
      <c r="AT27" s="20">
        <f t="shared" si="7"/>
        <v>105.11999999999999</v>
      </c>
      <c r="AU27" s="21">
        <f t="shared" si="8"/>
        <v>135.12</v>
      </c>
      <c r="AV27" s="47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9"/>
        <v>280</v>
      </c>
      <c r="BC27" s="43">
        <f t="shared" si="10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219</v>
      </c>
      <c r="BK27" s="24">
        <f t="shared" si="13"/>
        <v>105.11999999999999</v>
      </c>
      <c r="BL27" s="48">
        <f t="shared" si="14"/>
        <v>113.88000000000001</v>
      </c>
      <c r="BO27" s="129">
        <f t="shared" si="25"/>
        <v>1408</v>
      </c>
      <c r="BP27" s="129">
        <f t="shared" si="26"/>
        <v>47</v>
      </c>
      <c r="BQ27" s="129">
        <f t="shared" si="27"/>
        <v>723</v>
      </c>
      <c r="BR27" s="129">
        <f t="shared" si="28"/>
        <v>24</v>
      </c>
      <c r="BS27" s="129">
        <f t="shared" si="29"/>
        <v>2131</v>
      </c>
      <c r="BT27" s="129">
        <f t="shared" si="30"/>
        <v>71</v>
      </c>
      <c r="BU27" s="129">
        <f t="shared" si="31"/>
        <v>4.4000000000000004</v>
      </c>
      <c r="BV27" s="129">
        <f t="shared" si="32"/>
        <v>92.4</v>
      </c>
      <c r="BW27" s="129">
        <f t="shared" si="33"/>
        <v>0</v>
      </c>
      <c r="BX27" s="129">
        <f t="shared" si="34"/>
        <v>92.4</v>
      </c>
      <c r="BY27" s="134">
        <f t="shared" si="35"/>
        <v>92.4</v>
      </c>
      <c r="BZ27" s="129">
        <f t="shared" si="38"/>
        <v>21.400000000000002</v>
      </c>
    </row>
    <row r="28" spans="1:78" ht="18.75">
      <c r="A28" s="143">
        <f t="shared" si="16"/>
        <v>42891</v>
      </c>
      <c r="B28" s="138" t="s">
        <v>15</v>
      </c>
      <c r="C28" s="30">
        <v>543</v>
      </c>
      <c r="D28" s="30">
        <v>388</v>
      </c>
      <c r="E28" s="30">
        <v>515</v>
      </c>
      <c r="F28" s="30">
        <v>32</v>
      </c>
      <c r="G28" s="30"/>
      <c r="H28" s="23">
        <v>17</v>
      </c>
      <c r="I28" s="33">
        <f t="shared" si="17"/>
        <v>1446</v>
      </c>
      <c r="J28" s="33">
        <f t="shared" si="18"/>
        <v>49</v>
      </c>
      <c r="K28" s="23">
        <v>328</v>
      </c>
      <c r="L28" s="14">
        <v>405</v>
      </c>
      <c r="M28" s="14">
        <v>80</v>
      </c>
      <c r="N28" s="14"/>
      <c r="O28" s="14">
        <v>11</v>
      </c>
      <c r="P28" s="14">
        <v>13</v>
      </c>
      <c r="Q28" s="14">
        <v>3</v>
      </c>
      <c r="R28" s="34"/>
      <c r="S28" s="33">
        <f t="shared" si="19"/>
        <v>813</v>
      </c>
      <c r="T28" s="33">
        <f t="shared" si="20"/>
        <v>27</v>
      </c>
      <c r="U28" s="35">
        <f t="shared" si="21"/>
        <v>76</v>
      </c>
      <c r="V28" s="37">
        <v>4.0999999999999996</v>
      </c>
      <c r="W28" s="23">
        <v>3.5</v>
      </c>
      <c r="X28" s="30">
        <v>6</v>
      </c>
      <c r="Y28" s="30">
        <v>2.9</v>
      </c>
      <c r="Z28" s="54">
        <v>4.9000000000000004</v>
      </c>
      <c r="AA28" s="38">
        <v>2</v>
      </c>
      <c r="AB28" s="38"/>
      <c r="AC28" s="38"/>
      <c r="AD28" s="38"/>
      <c r="AE28" s="38"/>
      <c r="AF28" s="38"/>
      <c r="AG28" s="38"/>
      <c r="AH28" s="44">
        <f t="shared" si="4"/>
        <v>0</v>
      </c>
      <c r="AI28" s="53">
        <v>30</v>
      </c>
      <c r="AJ28" s="15">
        <f t="shared" si="37"/>
        <v>30</v>
      </c>
      <c r="AK28" s="51">
        <f t="shared" si="22"/>
        <v>93.9</v>
      </c>
      <c r="AL28" s="96">
        <f t="shared" si="23"/>
        <v>99.4</v>
      </c>
      <c r="AM28" s="16">
        <f t="shared" si="36"/>
        <v>69.400000000000006</v>
      </c>
      <c r="AN28" s="50"/>
      <c r="AO28" s="46"/>
      <c r="AP28" s="17">
        <f t="shared" si="24"/>
        <v>99.4</v>
      </c>
      <c r="AQ28" s="18">
        <f t="shared" si="5"/>
        <v>41.22</v>
      </c>
      <c r="AR28" s="40"/>
      <c r="AS28" s="19">
        <f t="shared" si="6"/>
        <v>30</v>
      </c>
      <c r="AT28" s="20">
        <f t="shared" si="7"/>
        <v>105.11999999999999</v>
      </c>
      <c r="AU28" s="21">
        <f t="shared" si="8"/>
        <v>135.12</v>
      </c>
      <c r="AV28" s="47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9"/>
        <v>280</v>
      </c>
      <c r="BC28" s="43">
        <f t="shared" si="10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219</v>
      </c>
      <c r="BK28" s="24">
        <f t="shared" si="13"/>
        <v>105.11999999999999</v>
      </c>
      <c r="BL28" s="48">
        <f t="shared" si="14"/>
        <v>113.88000000000001</v>
      </c>
      <c r="BO28" s="129">
        <f t="shared" si="25"/>
        <v>1446</v>
      </c>
      <c r="BP28" s="129">
        <f t="shared" si="26"/>
        <v>49</v>
      </c>
      <c r="BQ28" s="129">
        <f t="shared" si="27"/>
        <v>733</v>
      </c>
      <c r="BR28" s="129">
        <f t="shared" si="28"/>
        <v>24</v>
      </c>
      <c r="BS28" s="129">
        <f t="shared" si="29"/>
        <v>2179</v>
      </c>
      <c r="BT28" s="129">
        <f t="shared" si="30"/>
        <v>73</v>
      </c>
      <c r="BU28" s="129">
        <f t="shared" si="31"/>
        <v>4.9000000000000004</v>
      </c>
      <c r="BV28" s="129">
        <f t="shared" si="32"/>
        <v>96.4</v>
      </c>
      <c r="BW28" s="129">
        <f t="shared" si="33"/>
        <v>0</v>
      </c>
      <c r="BX28" s="129">
        <f t="shared" si="34"/>
        <v>96.4</v>
      </c>
      <c r="BY28" s="134">
        <f t="shared" si="35"/>
        <v>96.4</v>
      </c>
      <c r="BZ28" s="129">
        <f t="shared" si="38"/>
        <v>23.4</v>
      </c>
    </row>
    <row r="29" spans="1:78" ht="18.75">
      <c r="A29" s="143">
        <f t="shared" si="16"/>
        <v>42891</v>
      </c>
      <c r="B29" s="138" t="s">
        <v>32</v>
      </c>
      <c r="C29" s="30">
        <v>569</v>
      </c>
      <c r="D29" s="30">
        <v>405</v>
      </c>
      <c r="E29" s="30">
        <v>529</v>
      </c>
      <c r="F29" s="30">
        <v>33</v>
      </c>
      <c r="G29" s="30"/>
      <c r="H29" s="23">
        <v>17</v>
      </c>
      <c r="I29" s="33">
        <f t="shared" si="17"/>
        <v>1503</v>
      </c>
      <c r="J29" s="33">
        <f t="shared" si="18"/>
        <v>50</v>
      </c>
      <c r="K29" s="23">
        <v>325</v>
      </c>
      <c r="L29" s="14">
        <v>412</v>
      </c>
      <c r="M29" s="14">
        <v>130</v>
      </c>
      <c r="N29" s="14"/>
      <c r="O29" s="14">
        <v>11</v>
      </c>
      <c r="P29" s="14">
        <v>14</v>
      </c>
      <c r="Q29" s="14">
        <v>4</v>
      </c>
      <c r="R29" s="34"/>
      <c r="S29" s="33">
        <f t="shared" si="19"/>
        <v>867</v>
      </c>
      <c r="T29" s="33">
        <f t="shared" si="20"/>
        <v>29</v>
      </c>
      <c r="U29" s="35">
        <f t="shared" si="21"/>
        <v>79</v>
      </c>
      <c r="V29" s="37">
        <v>4.0999999999999996</v>
      </c>
      <c r="W29" s="23">
        <v>3.5</v>
      </c>
      <c r="X29" s="30">
        <v>6</v>
      </c>
      <c r="Y29" s="30">
        <v>2.9</v>
      </c>
      <c r="Z29" s="54">
        <v>4.9000000000000004</v>
      </c>
      <c r="AA29" s="38">
        <v>2</v>
      </c>
      <c r="AB29" s="38"/>
      <c r="AC29" s="38"/>
      <c r="AD29" s="38"/>
      <c r="AE29" s="38"/>
      <c r="AF29" s="38"/>
      <c r="AG29" s="38"/>
      <c r="AH29" s="44">
        <f t="shared" si="4"/>
        <v>0</v>
      </c>
      <c r="AI29" s="53">
        <v>30</v>
      </c>
      <c r="AJ29" s="15">
        <f>AH29+AI29</f>
        <v>30</v>
      </c>
      <c r="AK29" s="51">
        <f t="shared" si="22"/>
        <v>96.9</v>
      </c>
      <c r="AL29" s="96">
        <f t="shared" si="23"/>
        <v>102.4</v>
      </c>
      <c r="AM29" s="16">
        <f t="shared" si="36"/>
        <v>72.400000000000006</v>
      </c>
      <c r="AN29" s="50"/>
      <c r="AO29" s="46"/>
      <c r="AP29" s="17">
        <f t="shared" si="24"/>
        <v>102.4</v>
      </c>
      <c r="AQ29" s="18">
        <f t="shared" si="5"/>
        <v>38.22</v>
      </c>
      <c r="AR29" s="40"/>
      <c r="AS29" s="19">
        <f t="shared" si="6"/>
        <v>30</v>
      </c>
      <c r="AT29" s="20">
        <f t="shared" si="7"/>
        <v>105.11999999999999</v>
      </c>
      <c r="AU29" s="21">
        <f t="shared" si="8"/>
        <v>135.12</v>
      </c>
      <c r="AV29" s="47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9"/>
        <v>280</v>
      </c>
      <c r="BC29" s="43">
        <f t="shared" si="10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219</v>
      </c>
      <c r="BK29" s="24">
        <f t="shared" si="13"/>
        <v>105.11999999999999</v>
      </c>
      <c r="BL29" s="48">
        <f t="shared" si="14"/>
        <v>113.88000000000001</v>
      </c>
      <c r="BO29" s="129">
        <f t="shared" si="25"/>
        <v>1503</v>
      </c>
      <c r="BP29" s="129">
        <f t="shared" si="26"/>
        <v>50</v>
      </c>
      <c r="BQ29" s="129">
        <f t="shared" si="27"/>
        <v>737</v>
      </c>
      <c r="BR29" s="129">
        <f t="shared" si="28"/>
        <v>25</v>
      </c>
      <c r="BS29" s="129">
        <f t="shared" si="29"/>
        <v>2240</v>
      </c>
      <c r="BT29" s="129">
        <f t="shared" si="30"/>
        <v>75</v>
      </c>
      <c r="BU29" s="129">
        <f t="shared" si="31"/>
        <v>4.9000000000000004</v>
      </c>
      <c r="BV29" s="129">
        <f t="shared" si="32"/>
        <v>98.4</v>
      </c>
      <c r="BW29" s="129">
        <f t="shared" si="33"/>
        <v>0</v>
      </c>
      <c r="BX29" s="129">
        <f t="shared" si="34"/>
        <v>98.4</v>
      </c>
      <c r="BY29" s="134">
        <f t="shared" si="35"/>
        <v>98.4</v>
      </c>
      <c r="BZ29" s="129">
        <f t="shared" si="38"/>
        <v>23.4</v>
      </c>
    </row>
    <row r="30" spans="1:78" ht="18.75">
      <c r="A30" s="143">
        <f t="shared" si="16"/>
        <v>42891</v>
      </c>
      <c r="B30" s="138" t="s">
        <v>16</v>
      </c>
      <c r="C30" s="30">
        <v>585</v>
      </c>
      <c r="D30" s="30">
        <v>414</v>
      </c>
      <c r="E30" s="30">
        <v>534</v>
      </c>
      <c r="F30" s="30">
        <v>34</v>
      </c>
      <c r="G30" s="30"/>
      <c r="H30" s="23">
        <v>18</v>
      </c>
      <c r="I30" s="33">
        <f t="shared" si="17"/>
        <v>1533</v>
      </c>
      <c r="J30" s="33">
        <f t="shared" si="18"/>
        <v>52</v>
      </c>
      <c r="K30" s="23">
        <v>341</v>
      </c>
      <c r="L30" s="14">
        <v>416</v>
      </c>
      <c r="M30" s="14">
        <v>150</v>
      </c>
      <c r="N30" s="14"/>
      <c r="O30" s="14">
        <v>11</v>
      </c>
      <c r="P30" s="14">
        <v>14</v>
      </c>
      <c r="Q30" s="14">
        <v>5</v>
      </c>
      <c r="R30" s="34"/>
      <c r="S30" s="33">
        <f t="shared" si="19"/>
        <v>907</v>
      </c>
      <c r="T30" s="33">
        <f t="shared" si="20"/>
        <v>30</v>
      </c>
      <c r="U30" s="35">
        <f t="shared" si="21"/>
        <v>82</v>
      </c>
      <c r="V30" s="37">
        <v>4.0999999999999996</v>
      </c>
      <c r="W30" s="23">
        <v>3.5</v>
      </c>
      <c r="X30" s="30">
        <v>6.5</v>
      </c>
      <c r="Y30" s="30">
        <v>3.1</v>
      </c>
      <c r="Z30" s="54">
        <v>5.2</v>
      </c>
      <c r="AA30" s="38">
        <v>2</v>
      </c>
      <c r="AB30" s="38"/>
      <c r="AC30" s="38"/>
      <c r="AD30" s="38"/>
      <c r="AE30" s="38"/>
      <c r="AF30" s="38"/>
      <c r="AG30" s="38"/>
      <c r="AH30" s="44">
        <f t="shared" si="4"/>
        <v>0</v>
      </c>
      <c r="AI30" s="53">
        <v>30</v>
      </c>
      <c r="AJ30" s="15">
        <f t="shared" si="37"/>
        <v>30</v>
      </c>
      <c r="AK30" s="51">
        <f t="shared" si="22"/>
        <v>100.89999999999999</v>
      </c>
      <c r="AL30" s="96">
        <f t="shared" si="23"/>
        <v>106.39999999999999</v>
      </c>
      <c r="AM30" s="16">
        <f t="shared" si="36"/>
        <v>76.399999999999991</v>
      </c>
      <c r="AN30" s="50"/>
      <c r="AO30" s="46"/>
      <c r="AP30" s="17">
        <f t="shared" si="24"/>
        <v>106.39999999999999</v>
      </c>
      <c r="AQ30" s="18">
        <f t="shared" si="5"/>
        <v>34.220000000000013</v>
      </c>
      <c r="AR30" s="40"/>
      <c r="AS30" s="19">
        <f t="shared" si="6"/>
        <v>30</v>
      </c>
      <c r="AT30" s="20">
        <f t="shared" si="7"/>
        <v>105.11999999999999</v>
      </c>
      <c r="AU30" s="21">
        <f t="shared" si="8"/>
        <v>135.12</v>
      </c>
      <c r="AV30" s="47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9"/>
        <v>280</v>
      </c>
      <c r="BC30" s="43">
        <f t="shared" si="10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219</v>
      </c>
      <c r="BK30" s="24">
        <f t="shared" si="13"/>
        <v>105.11999999999999</v>
      </c>
      <c r="BL30" s="48">
        <f t="shared" si="14"/>
        <v>113.88000000000001</v>
      </c>
      <c r="BO30" s="129">
        <f t="shared" si="25"/>
        <v>1533</v>
      </c>
      <c r="BP30" s="129">
        <f t="shared" si="26"/>
        <v>52</v>
      </c>
      <c r="BQ30" s="129">
        <f t="shared" si="27"/>
        <v>757</v>
      </c>
      <c r="BR30" s="129">
        <f t="shared" si="28"/>
        <v>25</v>
      </c>
      <c r="BS30" s="129">
        <f t="shared" si="29"/>
        <v>2290</v>
      </c>
      <c r="BT30" s="129">
        <f t="shared" si="30"/>
        <v>77</v>
      </c>
      <c r="BU30" s="129">
        <f t="shared" si="31"/>
        <v>5.2</v>
      </c>
      <c r="BV30" s="129">
        <f t="shared" si="32"/>
        <v>101.39999999999999</v>
      </c>
      <c r="BW30" s="129">
        <f t="shared" si="33"/>
        <v>0</v>
      </c>
      <c r="BX30" s="129">
        <f t="shared" si="34"/>
        <v>101.39999999999999</v>
      </c>
      <c r="BY30" s="134">
        <f t="shared" si="35"/>
        <v>101.39999999999999</v>
      </c>
      <c r="BZ30" s="129">
        <f t="shared" si="38"/>
        <v>24.4</v>
      </c>
    </row>
    <row r="31" spans="1:78" ht="18.75">
      <c r="A31" s="143">
        <f t="shared" si="16"/>
        <v>42891</v>
      </c>
      <c r="B31" s="138" t="s">
        <v>45</v>
      </c>
      <c r="C31" s="30">
        <v>612</v>
      </c>
      <c r="D31" s="30">
        <v>412</v>
      </c>
      <c r="E31" s="30">
        <v>548</v>
      </c>
      <c r="F31" s="30">
        <v>35</v>
      </c>
      <c r="G31" s="30"/>
      <c r="H31" s="23">
        <v>18</v>
      </c>
      <c r="I31" s="33">
        <f t="shared" si="17"/>
        <v>1572</v>
      </c>
      <c r="J31" s="33">
        <f t="shared" si="18"/>
        <v>53</v>
      </c>
      <c r="K31" s="23">
        <v>344</v>
      </c>
      <c r="L31" s="14">
        <v>423</v>
      </c>
      <c r="M31" s="14">
        <v>140</v>
      </c>
      <c r="N31" s="14"/>
      <c r="O31" s="14">
        <v>11</v>
      </c>
      <c r="P31" s="14">
        <v>14</v>
      </c>
      <c r="Q31" s="14">
        <v>5</v>
      </c>
      <c r="R31" s="34"/>
      <c r="S31" s="33">
        <f t="shared" si="19"/>
        <v>907</v>
      </c>
      <c r="T31" s="33">
        <f t="shared" si="20"/>
        <v>30</v>
      </c>
      <c r="U31" s="35">
        <f t="shared" si="21"/>
        <v>83</v>
      </c>
      <c r="V31" s="37">
        <v>4.0999999999999996</v>
      </c>
      <c r="W31" s="23">
        <v>3.5</v>
      </c>
      <c r="X31" s="30">
        <v>6</v>
      </c>
      <c r="Y31" s="30">
        <v>3.1</v>
      </c>
      <c r="Z31" s="54">
        <v>5.2</v>
      </c>
      <c r="AA31" s="38">
        <v>2</v>
      </c>
      <c r="AB31" s="38"/>
      <c r="AC31" s="38"/>
      <c r="AD31" s="38"/>
      <c r="AE31" s="38"/>
      <c r="AF31" s="38"/>
      <c r="AG31" s="38"/>
      <c r="AH31" s="44">
        <f t="shared" si="4"/>
        <v>0</v>
      </c>
      <c r="AI31" s="53">
        <v>30</v>
      </c>
      <c r="AJ31" s="15">
        <f t="shared" si="37"/>
        <v>30</v>
      </c>
      <c r="AK31" s="51">
        <f t="shared" si="22"/>
        <v>101.39999999999999</v>
      </c>
      <c r="AL31" s="96">
        <f t="shared" si="23"/>
        <v>106.89999999999999</v>
      </c>
      <c r="AM31" s="16">
        <f t="shared" si="36"/>
        <v>76.899999999999991</v>
      </c>
      <c r="AN31" s="50"/>
      <c r="AO31" s="46"/>
      <c r="AP31" s="17">
        <f t="shared" si="24"/>
        <v>106.89999999999999</v>
      </c>
      <c r="AQ31" s="18">
        <f t="shared" si="5"/>
        <v>33.720000000000013</v>
      </c>
      <c r="AR31" s="40"/>
      <c r="AS31" s="19">
        <f t="shared" si="6"/>
        <v>30</v>
      </c>
      <c r="AT31" s="20">
        <f t="shared" si="7"/>
        <v>105.11999999999999</v>
      </c>
      <c r="AU31" s="21">
        <f t="shared" si="8"/>
        <v>135.12</v>
      </c>
      <c r="AV31" s="47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9"/>
        <v>280</v>
      </c>
      <c r="BC31" s="43">
        <f t="shared" si="10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219</v>
      </c>
      <c r="BK31" s="24">
        <f t="shared" si="13"/>
        <v>105.11999999999999</v>
      </c>
      <c r="BL31" s="48">
        <f t="shared" si="14"/>
        <v>113.88000000000001</v>
      </c>
      <c r="BO31" s="129">
        <f t="shared" si="25"/>
        <v>1572</v>
      </c>
      <c r="BP31" s="129">
        <f t="shared" si="26"/>
        <v>53</v>
      </c>
      <c r="BQ31" s="129">
        <f t="shared" si="27"/>
        <v>767</v>
      </c>
      <c r="BR31" s="129">
        <f t="shared" si="28"/>
        <v>25</v>
      </c>
      <c r="BS31" s="129">
        <f t="shared" si="29"/>
        <v>2339</v>
      </c>
      <c r="BT31" s="129">
        <f t="shared" si="30"/>
        <v>78</v>
      </c>
      <c r="BU31" s="129">
        <f t="shared" si="31"/>
        <v>5.2</v>
      </c>
      <c r="BV31" s="129">
        <f t="shared" si="32"/>
        <v>101.89999999999999</v>
      </c>
      <c r="BW31" s="129">
        <f t="shared" si="33"/>
        <v>0</v>
      </c>
      <c r="BX31" s="129">
        <f t="shared" si="34"/>
        <v>101.89999999999999</v>
      </c>
      <c r="BY31" s="134">
        <f t="shared" si="35"/>
        <v>101.89999999999999</v>
      </c>
      <c r="BZ31" s="129">
        <f t="shared" si="38"/>
        <v>23.9</v>
      </c>
    </row>
    <row r="32" spans="1:78" ht="18.75">
      <c r="A32" s="143">
        <f t="shared" si="16"/>
        <v>42891</v>
      </c>
      <c r="B32" s="138" t="s">
        <v>17</v>
      </c>
      <c r="C32" s="30">
        <v>615</v>
      </c>
      <c r="D32" s="30">
        <v>425</v>
      </c>
      <c r="E32" s="30">
        <v>570</v>
      </c>
      <c r="F32" s="30">
        <v>35</v>
      </c>
      <c r="G32" s="30"/>
      <c r="H32" s="23">
        <v>19</v>
      </c>
      <c r="I32" s="33">
        <f t="shared" si="17"/>
        <v>1610</v>
      </c>
      <c r="J32" s="33">
        <f t="shared" si="18"/>
        <v>54</v>
      </c>
      <c r="K32" s="23">
        <v>353</v>
      </c>
      <c r="L32" s="14">
        <v>425</v>
      </c>
      <c r="M32" s="14">
        <v>140</v>
      </c>
      <c r="N32" s="14"/>
      <c r="O32" s="14">
        <v>12</v>
      </c>
      <c r="P32" s="14">
        <v>14</v>
      </c>
      <c r="Q32" s="14">
        <v>5</v>
      </c>
      <c r="R32" s="34"/>
      <c r="S32" s="33">
        <f t="shared" si="19"/>
        <v>918</v>
      </c>
      <c r="T32" s="33">
        <f t="shared" si="20"/>
        <v>31</v>
      </c>
      <c r="U32" s="35">
        <f t="shared" si="21"/>
        <v>85</v>
      </c>
      <c r="V32" s="37">
        <v>4.0999999999999996</v>
      </c>
      <c r="W32" s="23">
        <v>3.5</v>
      </c>
      <c r="X32" s="30">
        <v>6</v>
      </c>
      <c r="Y32" s="30">
        <v>3.1</v>
      </c>
      <c r="Z32" s="54">
        <v>5.3</v>
      </c>
      <c r="AA32" s="38">
        <v>2</v>
      </c>
      <c r="AB32" s="38"/>
      <c r="AC32" s="38"/>
      <c r="AD32" s="38"/>
      <c r="AE32" s="38"/>
      <c r="AF32" s="38"/>
      <c r="AG32" s="38"/>
      <c r="AH32" s="44">
        <f t="shared" si="4"/>
        <v>0</v>
      </c>
      <c r="AI32" s="53">
        <v>30</v>
      </c>
      <c r="AJ32" s="15">
        <f t="shared" si="37"/>
        <v>30</v>
      </c>
      <c r="AK32" s="51">
        <f t="shared" si="22"/>
        <v>103.49999999999999</v>
      </c>
      <c r="AL32" s="96">
        <f t="shared" si="23"/>
        <v>108.99999999999999</v>
      </c>
      <c r="AM32" s="16">
        <f t="shared" si="36"/>
        <v>78.999999999999986</v>
      </c>
      <c r="AN32" s="50"/>
      <c r="AO32" s="46"/>
      <c r="AP32" s="17">
        <f t="shared" si="24"/>
        <v>108.99999999999999</v>
      </c>
      <c r="AQ32" s="18">
        <f t="shared" si="5"/>
        <v>31.620000000000019</v>
      </c>
      <c r="AR32" s="40"/>
      <c r="AS32" s="19">
        <f t="shared" si="6"/>
        <v>30</v>
      </c>
      <c r="AT32" s="20">
        <f t="shared" si="7"/>
        <v>105.11999999999999</v>
      </c>
      <c r="AU32" s="21">
        <f t="shared" si="8"/>
        <v>135.12</v>
      </c>
      <c r="AV32" s="47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9"/>
        <v>280</v>
      </c>
      <c r="BC32" s="43">
        <f t="shared" si="10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219</v>
      </c>
      <c r="BK32" s="24">
        <f t="shared" si="13"/>
        <v>105.11999999999999</v>
      </c>
      <c r="BL32" s="48">
        <f t="shared" si="14"/>
        <v>113.88000000000001</v>
      </c>
      <c r="BO32" s="129">
        <f t="shared" si="25"/>
        <v>1610</v>
      </c>
      <c r="BP32" s="129">
        <f t="shared" si="26"/>
        <v>54</v>
      </c>
      <c r="BQ32" s="129">
        <f t="shared" si="27"/>
        <v>778</v>
      </c>
      <c r="BR32" s="129">
        <f t="shared" si="28"/>
        <v>26</v>
      </c>
      <c r="BS32" s="129">
        <f t="shared" si="29"/>
        <v>2388</v>
      </c>
      <c r="BT32" s="129">
        <f t="shared" si="30"/>
        <v>80</v>
      </c>
      <c r="BU32" s="129">
        <f t="shared" si="31"/>
        <v>5.3</v>
      </c>
      <c r="BV32" s="129">
        <f t="shared" si="32"/>
        <v>103.99999999999999</v>
      </c>
      <c r="BW32" s="129">
        <f t="shared" si="33"/>
        <v>0</v>
      </c>
      <c r="BX32" s="129">
        <f t="shared" si="34"/>
        <v>103.99999999999999</v>
      </c>
      <c r="BY32" s="134">
        <f t="shared" si="35"/>
        <v>103.99999999999999</v>
      </c>
      <c r="BZ32" s="129">
        <f t="shared" si="38"/>
        <v>24</v>
      </c>
    </row>
    <row r="33" spans="1:78" ht="18.75">
      <c r="A33" s="143">
        <f t="shared" si="16"/>
        <v>42891</v>
      </c>
      <c r="B33" s="138" t="s">
        <v>46</v>
      </c>
      <c r="C33" s="30">
        <v>623</v>
      </c>
      <c r="D33" s="30">
        <v>428</v>
      </c>
      <c r="E33" s="30">
        <v>565</v>
      </c>
      <c r="F33" s="30">
        <v>36</v>
      </c>
      <c r="G33" s="30"/>
      <c r="H33" s="23">
        <v>19</v>
      </c>
      <c r="I33" s="33">
        <f t="shared" si="17"/>
        <v>1616</v>
      </c>
      <c r="J33" s="33">
        <f t="shared" si="18"/>
        <v>55</v>
      </c>
      <c r="K33" s="23">
        <v>348</v>
      </c>
      <c r="L33" s="14">
        <v>337</v>
      </c>
      <c r="M33" s="14">
        <v>210</v>
      </c>
      <c r="N33" s="14"/>
      <c r="O33" s="14">
        <v>11</v>
      </c>
      <c r="P33" s="14">
        <v>14</v>
      </c>
      <c r="Q33" s="14">
        <v>7</v>
      </c>
      <c r="R33" s="34"/>
      <c r="S33" s="33">
        <f t="shared" si="19"/>
        <v>895</v>
      </c>
      <c r="T33" s="33">
        <f t="shared" si="20"/>
        <v>32</v>
      </c>
      <c r="U33" s="35">
        <f t="shared" si="21"/>
        <v>87</v>
      </c>
      <c r="V33" s="37">
        <v>4.0999999999999996</v>
      </c>
      <c r="W33" s="23">
        <v>3.5</v>
      </c>
      <c r="X33" s="30">
        <v>5.5</v>
      </c>
      <c r="Y33" s="30">
        <v>3.1</v>
      </c>
      <c r="Z33" s="54">
        <v>5.3</v>
      </c>
      <c r="AA33" s="38">
        <v>2</v>
      </c>
      <c r="AB33" s="38"/>
      <c r="AC33" s="38"/>
      <c r="AD33" s="38"/>
      <c r="AE33" s="38"/>
      <c r="AF33" s="38"/>
      <c r="AG33" s="38"/>
      <c r="AH33" s="44">
        <f t="shared" si="4"/>
        <v>0</v>
      </c>
      <c r="AI33" s="53">
        <v>30</v>
      </c>
      <c r="AJ33" s="15">
        <f t="shared" si="37"/>
        <v>30</v>
      </c>
      <c r="AK33" s="51">
        <f t="shared" si="22"/>
        <v>104.99999999999999</v>
      </c>
      <c r="AL33" s="96">
        <f t="shared" si="23"/>
        <v>110.49999999999999</v>
      </c>
      <c r="AM33" s="16">
        <f t="shared" si="36"/>
        <v>80.499999999999986</v>
      </c>
      <c r="AN33" s="50"/>
      <c r="AO33" s="46"/>
      <c r="AP33" s="17">
        <f t="shared" si="24"/>
        <v>110.49999999999999</v>
      </c>
      <c r="AQ33" s="18">
        <f t="shared" si="5"/>
        <v>30.120000000000019</v>
      </c>
      <c r="AR33" s="40"/>
      <c r="AS33" s="19">
        <f t="shared" si="6"/>
        <v>30</v>
      </c>
      <c r="AT33" s="20">
        <f t="shared" si="7"/>
        <v>105.11999999999999</v>
      </c>
      <c r="AU33" s="21">
        <f t="shared" si="8"/>
        <v>135.12</v>
      </c>
      <c r="AV33" s="47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9"/>
        <v>280</v>
      </c>
      <c r="BC33" s="43">
        <f t="shared" si="10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219</v>
      </c>
      <c r="BK33" s="24">
        <f t="shared" si="13"/>
        <v>105.11999999999999</v>
      </c>
      <c r="BL33" s="48">
        <f t="shared" si="14"/>
        <v>113.88000000000001</v>
      </c>
      <c r="BO33" s="129">
        <f t="shared" si="25"/>
        <v>1616</v>
      </c>
      <c r="BP33" s="129">
        <f t="shared" si="26"/>
        <v>55</v>
      </c>
      <c r="BQ33" s="129">
        <f t="shared" si="27"/>
        <v>685</v>
      </c>
      <c r="BR33" s="129">
        <f t="shared" si="28"/>
        <v>25</v>
      </c>
      <c r="BS33" s="129">
        <f t="shared" si="29"/>
        <v>2301</v>
      </c>
      <c r="BT33" s="129">
        <f t="shared" si="30"/>
        <v>80</v>
      </c>
      <c r="BU33" s="129">
        <f t="shared" si="31"/>
        <v>5.3</v>
      </c>
      <c r="BV33" s="129">
        <f t="shared" si="32"/>
        <v>103.49999999999999</v>
      </c>
      <c r="BW33" s="129">
        <f t="shared" si="33"/>
        <v>0</v>
      </c>
      <c r="BX33" s="129">
        <f t="shared" si="34"/>
        <v>103.49999999999999</v>
      </c>
      <c r="BY33" s="134">
        <f t="shared" si="35"/>
        <v>103.49999999999999</v>
      </c>
      <c r="BZ33" s="129">
        <f t="shared" si="38"/>
        <v>23.5</v>
      </c>
    </row>
    <row r="34" spans="1:78" ht="18.75">
      <c r="A34" s="143">
        <f t="shared" si="16"/>
        <v>42891</v>
      </c>
      <c r="B34" s="138" t="s">
        <v>18</v>
      </c>
      <c r="C34" s="30">
        <v>621</v>
      </c>
      <c r="D34" s="30">
        <v>440</v>
      </c>
      <c r="E34" s="41">
        <v>590</v>
      </c>
      <c r="F34" s="30">
        <v>36</v>
      </c>
      <c r="G34" s="30"/>
      <c r="H34" s="23">
        <v>19</v>
      </c>
      <c r="I34" s="33">
        <f t="shared" si="17"/>
        <v>1651</v>
      </c>
      <c r="J34" s="33">
        <f t="shared" si="18"/>
        <v>55</v>
      </c>
      <c r="K34" s="23">
        <v>356</v>
      </c>
      <c r="L34" s="14">
        <v>333</v>
      </c>
      <c r="M34" s="14">
        <v>220</v>
      </c>
      <c r="N34" s="14"/>
      <c r="O34" s="14">
        <v>12</v>
      </c>
      <c r="P34" s="14">
        <v>11</v>
      </c>
      <c r="Q34" s="14">
        <v>7</v>
      </c>
      <c r="R34" s="34"/>
      <c r="S34" s="33">
        <f t="shared" si="19"/>
        <v>909</v>
      </c>
      <c r="T34" s="33">
        <f t="shared" si="20"/>
        <v>30</v>
      </c>
      <c r="U34" s="35">
        <f t="shared" si="21"/>
        <v>85</v>
      </c>
      <c r="V34" s="37">
        <v>4.0999999999999996</v>
      </c>
      <c r="W34" s="23">
        <v>3.5</v>
      </c>
      <c r="X34" s="30">
        <v>5.5</v>
      </c>
      <c r="Y34" s="30">
        <v>3.3</v>
      </c>
      <c r="Z34" s="54">
        <v>5.2</v>
      </c>
      <c r="AA34" s="38">
        <v>2</v>
      </c>
      <c r="AB34" s="38"/>
      <c r="AC34" s="38"/>
      <c r="AD34" s="38">
        <v>0.77500000000000002</v>
      </c>
      <c r="AE34" s="38"/>
      <c r="AF34" s="38"/>
      <c r="AG34" s="38"/>
      <c r="AH34" s="44">
        <f t="shared" si="4"/>
        <v>0.77500000000000002</v>
      </c>
      <c r="AI34" s="53">
        <v>30</v>
      </c>
      <c r="AJ34" s="15">
        <f t="shared" si="37"/>
        <v>30.774999999999999</v>
      </c>
      <c r="AK34" s="51">
        <f t="shared" si="22"/>
        <v>103.875</v>
      </c>
      <c r="AL34" s="96">
        <f t="shared" si="23"/>
        <v>109.375</v>
      </c>
      <c r="AM34" s="16">
        <f t="shared" si="36"/>
        <v>78.599999999999994</v>
      </c>
      <c r="AN34" s="50"/>
      <c r="AO34" s="46"/>
      <c r="AP34" s="17">
        <f t="shared" si="24"/>
        <v>109.375</v>
      </c>
      <c r="AQ34" s="18">
        <f t="shared" si="5"/>
        <v>32.019999999999982</v>
      </c>
      <c r="AR34" s="40"/>
      <c r="AS34" s="19">
        <f t="shared" si="6"/>
        <v>30.774999999999999</v>
      </c>
      <c r="AT34" s="20">
        <f t="shared" si="7"/>
        <v>105.11999999999999</v>
      </c>
      <c r="AU34" s="21">
        <f t="shared" si="8"/>
        <v>135.89499999999998</v>
      </c>
      <c r="AV34" s="47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9"/>
        <v>280</v>
      </c>
      <c r="BC34" s="43">
        <f t="shared" si="10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219</v>
      </c>
      <c r="BK34" s="24">
        <f t="shared" si="13"/>
        <v>105.11999999999999</v>
      </c>
      <c r="BL34" s="48">
        <f t="shared" si="14"/>
        <v>113.88000000000001</v>
      </c>
      <c r="BO34" s="129">
        <f t="shared" si="25"/>
        <v>1651</v>
      </c>
      <c r="BP34" s="129">
        <f t="shared" si="26"/>
        <v>55</v>
      </c>
      <c r="BQ34" s="129">
        <f t="shared" si="27"/>
        <v>712.4848484848485</v>
      </c>
      <c r="BR34" s="129">
        <f t="shared" si="28"/>
        <v>23.774999999999999</v>
      </c>
      <c r="BS34" s="129">
        <f t="shared" si="29"/>
        <v>2363.4848484848485</v>
      </c>
      <c r="BT34" s="129">
        <f t="shared" si="30"/>
        <v>78.775000000000006</v>
      </c>
      <c r="BU34" s="129">
        <f t="shared" si="31"/>
        <v>5.2</v>
      </c>
      <c r="BV34" s="129">
        <f t="shared" si="32"/>
        <v>101.6</v>
      </c>
      <c r="BW34" s="129">
        <f t="shared" si="33"/>
        <v>0.77500000000000002</v>
      </c>
      <c r="BX34" s="129">
        <f t="shared" si="34"/>
        <v>102.375</v>
      </c>
      <c r="BY34" s="134">
        <f t="shared" si="35"/>
        <v>102.375</v>
      </c>
      <c r="BZ34" s="129">
        <f t="shared" si="38"/>
        <v>23.599999999999998</v>
      </c>
    </row>
    <row r="35" spans="1:78" ht="18.75">
      <c r="A35" s="143">
        <f t="shared" si="16"/>
        <v>42891</v>
      </c>
      <c r="B35" s="138" t="s">
        <v>47</v>
      </c>
      <c r="C35" s="30">
        <v>621</v>
      </c>
      <c r="D35" s="30">
        <v>442</v>
      </c>
      <c r="E35" s="41">
        <v>568</v>
      </c>
      <c r="F35" s="30">
        <v>36</v>
      </c>
      <c r="G35" s="30"/>
      <c r="H35" s="23">
        <v>19</v>
      </c>
      <c r="I35" s="33">
        <f t="shared" si="17"/>
        <v>1631</v>
      </c>
      <c r="J35" s="33">
        <f t="shared" si="18"/>
        <v>55</v>
      </c>
      <c r="K35" s="23">
        <v>355</v>
      </c>
      <c r="L35" s="14">
        <v>333</v>
      </c>
      <c r="M35" s="14">
        <v>230</v>
      </c>
      <c r="N35" s="14"/>
      <c r="O35" s="14">
        <v>12</v>
      </c>
      <c r="P35" s="14">
        <v>11</v>
      </c>
      <c r="Q35" s="14">
        <v>8</v>
      </c>
      <c r="R35" s="34"/>
      <c r="S35" s="33">
        <f t="shared" si="19"/>
        <v>918</v>
      </c>
      <c r="T35" s="33">
        <f t="shared" si="20"/>
        <v>31</v>
      </c>
      <c r="U35" s="35">
        <f t="shared" si="21"/>
        <v>86</v>
      </c>
      <c r="V35" s="37">
        <v>4.0999999999999996</v>
      </c>
      <c r="W35" s="23">
        <v>3.5</v>
      </c>
      <c r="X35" s="30">
        <v>5.5</v>
      </c>
      <c r="Y35" s="30">
        <v>3.3</v>
      </c>
      <c r="Z35" s="54">
        <v>5.2</v>
      </c>
      <c r="AA35" s="38">
        <v>2</v>
      </c>
      <c r="AB35" s="38"/>
      <c r="AC35" s="38"/>
      <c r="AD35" s="38">
        <v>0.77500000000000002</v>
      </c>
      <c r="AE35" s="38"/>
      <c r="AF35" s="38"/>
      <c r="AG35" s="38"/>
      <c r="AH35" s="44">
        <f t="shared" si="4"/>
        <v>0.77500000000000002</v>
      </c>
      <c r="AI35" s="53">
        <v>30</v>
      </c>
      <c r="AJ35" s="15">
        <f t="shared" si="37"/>
        <v>30.774999999999999</v>
      </c>
      <c r="AK35" s="51">
        <f t="shared" si="22"/>
        <v>104.875</v>
      </c>
      <c r="AL35" s="96">
        <f t="shared" si="23"/>
        <v>110.375</v>
      </c>
      <c r="AM35" s="16">
        <f t="shared" si="36"/>
        <v>79.599999999999994</v>
      </c>
      <c r="AN35" s="50"/>
      <c r="AO35" s="46"/>
      <c r="AP35" s="17">
        <f t="shared" si="24"/>
        <v>110.375</v>
      </c>
      <c r="AQ35" s="18">
        <f t="shared" si="5"/>
        <v>31.019999999999982</v>
      </c>
      <c r="AR35" s="40"/>
      <c r="AS35" s="19">
        <f t="shared" si="6"/>
        <v>30.774999999999999</v>
      </c>
      <c r="AT35" s="20">
        <f t="shared" si="7"/>
        <v>105.11999999999999</v>
      </c>
      <c r="AU35" s="21">
        <f t="shared" si="8"/>
        <v>135.89499999999998</v>
      </c>
      <c r="AV35" s="47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9"/>
        <v>280</v>
      </c>
      <c r="BC35" s="43">
        <f t="shared" si="10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219</v>
      </c>
      <c r="BK35" s="24">
        <f t="shared" si="13"/>
        <v>105.11999999999999</v>
      </c>
      <c r="BL35" s="48">
        <f t="shared" si="14"/>
        <v>113.88000000000001</v>
      </c>
      <c r="BO35" s="129">
        <f t="shared" si="25"/>
        <v>1631</v>
      </c>
      <c r="BP35" s="129">
        <f t="shared" si="26"/>
        <v>55</v>
      </c>
      <c r="BQ35" s="129">
        <f t="shared" si="27"/>
        <v>711.4848484848485</v>
      </c>
      <c r="BR35" s="129">
        <f t="shared" si="28"/>
        <v>23.774999999999999</v>
      </c>
      <c r="BS35" s="129">
        <f t="shared" si="29"/>
        <v>2342.4848484848485</v>
      </c>
      <c r="BT35" s="129">
        <f t="shared" si="30"/>
        <v>78.775000000000006</v>
      </c>
      <c r="BU35" s="129">
        <f t="shared" si="31"/>
        <v>5.2</v>
      </c>
      <c r="BV35" s="129">
        <f t="shared" si="32"/>
        <v>101.6</v>
      </c>
      <c r="BW35" s="129">
        <f t="shared" si="33"/>
        <v>0.77500000000000002</v>
      </c>
      <c r="BX35" s="129">
        <f t="shared" si="34"/>
        <v>102.375</v>
      </c>
      <c r="BY35" s="134">
        <f t="shared" si="35"/>
        <v>102.375</v>
      </c>
      <c r="BZ35" s="129">
        <f t="shared" si="38"/>
        <v>23.599999999999998</v>
      </c>
    </row>
    <row r="36" spans="1:78" ht="18.75">
      <c r="A36" s="143">
        <f t="shared" si="16"/>
        <v>42891</v>
      </c>
      <c r="B36" s="138" t="s">
        <v>19</v>
      </c>
      <c r="C36" s="30">
        <v>629</v>
      </c>
      <c r="D36" s="30">
        <v>440</v>
      </c>
      <c r="E36" s="41">
        <v>576</v>
      </c>
      <c r="F36" s="30">
        <v>37</v>
      </c>
      <c r="G36" s="30"/>
      <c r="H36" s="23">
        <v>19</v>
      </c>
      <c r="I36" s="33">
        <f t="shared" si="17"/>
        <v>1645</v>
      </c>
      <c r="J36" s="33">
        <f t="shared" si="18"/>
        <v>56</v>
      </c>
      <c r="K36" s="23">
        <v>348</v>
      </c>
      <c r="L36" s="14">
        <v>330</v>
      </c>
      <c r="M36" s="14">
        <v>220</v>
      </c>
      <c r="N36" s="14"/>
      <c r="O36" s="14">
        <v>11</v>
      </c>
      <c r="P36" s="14">
        <v>11</v>
      </c>
      <c r="Q36" s="14">
        <v>7</v>
      </c>
      <c r="R36" s="34"/>
      <c r="S36" s="33">
        <f t="shared" si="19"/>
        <v>898</v>
      </c>
      <c r="T36" s="33">
        <f t="shared" si="20"/>
        <v>29</v>
      </c>
      <c r="U36" s="35">
        <f t="shared" si="21"/>
        <v>85</v>
      </c>
      <c r="V36" s="37">
        <v>4.0999999999999996</v>
      </c>
      <c r="W36" s="23">
        <v>3.5</v>
      </c>
      <c r="X36" s="30">
        <v>5.5</v>
      </c>
      <c r="Y36" s="30">
        <v>3.3</v>
      </c>
      <c r="Z36" s="54">
        <v>5.0999999999999996</v>
      </c>
      <c r="AA36" s="38">
        <v>2.1</v>
      </c>
      <c r="AB36" s="38"/>
      <c r="AC36" s="38"/>
      <c r="AD36" s="38">
        <v>0.8</v>
      </c>
      <c r="AE36" s="38"/>
      <c r="AF36" s="38"/>
      <c r="AG36" s="38"/>
      <c r="AH36" s="44">
        <f t="shared" si="4"/>
        <v>0.8</v>
      </c>
      <c r="AI36" s="53">
        <v>30</v>
      </c>
      <c r="AJ36" s="15">
        <f t="shared" si="37"/>
        <v>30.8</v>
      </c>
      <c r="AK36" s="51">
        <f t="shared" si="22"/>
        <v>103.79999999999998</v>
      </c>
      <c r="AL36" s="96">
        <f t="shared" si="23"/>
        <v>109.39999999999998</v>
      </c>
      <c r="AM36" s="16">
        <f t="shared" si="36"/>
        <v>78.59999999999998</v>
      </c>
      <c r="AN36" s="50"/>
      <c r="AO36" s="46"/>
      <c r="AP36" s="17">
        <f t="shared" si="24"/>
        <v>109.39999999999998</v>
      </c>
      <c r="AQ36" s="18">
        <f t="shared" si="5"/>
        <v>32.120000000000005</v>
      </c>
      <c r="AR36" s="40"/>
      <c r="AS36" s="19">
        <f t="shared" si="6"/>
        <v>30.8</v>
      </c>
      <c r="AT36" s="20">
        <f t="shared" si="7"/>
        <v>105.11999999999999</v>
      </c>
      <c r="AU36" s="21">
        <f t="shared" si="8"/>
        <v>135.91999999999999</v>
      </c>
      <c r="AV36" s="47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9"/>
        <v>280</v>
      </c>
      <c r="BC36" s="43">
        <f t="shared" si="10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219</v>
      </c>
      <c r="BK36" s="24">
        <f t="shared" si="13"/>
        <v>105.11999999999999</v>
      </c>
      <c r="BL36" s="48">
        <f t="shared" si="14"/>
        <v>113.88000000000001</v>
      </c>
      <c r="BO36" s="129">
        <f t="shared" si="25"/>
        <v>1645</v>
      </c>
      <c r="BP36" s="129">
        <f t="shared" si="26"/>
        <v>56</v>
      </c>
      <c r="BQ36" s="129">
        <f t="shared" si="27"/>
        <v>702.24242424242425</v>
      </c>
      <c r="BR36" s="129">
        <f t="shared" si="28"/>
        <v>22.8</v>
      </c>
      <c r="BS36" s="129">
        <f t="shared" si="29"/>
        <v>2347.242424242424</v>
      </c>
      <c r="BT36" s="129">
        <f t="shared" si="30"/>
        <v>78.8</v>
      </c>
      <c r="BU36" s="129">
        <f t="shared" si="31"/>
        <v>5.0999999999999996</v>
      </c>
      <c r="BV36" s="129">
        <f t="shared" si="32"/>
        <v>101.59999999999998</v>
      </c>
      <c r="BW36" s="129">
        <f t="shared" si="33"/>
        <v>0.8</v>
      </c>
      <c r="BX36" s="129">
        <f t="shared" si="34"/>
        <v>102.39999999999998</v>
      </c>
      <c r="BY36" s="134">
        <f t="shared" si="35"/>
        <v>102.39999999999998</v>
      </c>
      <c r="BZ36" s="129">
        <f t="shared" si="38"/>
        <v>23.6</v>
      </c>
    </row>
    <row r="37" spans="1:78" ht="18.75">
      <c r="A37" s="143">
        <f t="shared" si="16"/>
        <v>42891</v>
      </c>
      <c r="B37" s="138" t="s">
        <v>48</v>
      </c>
      <c r="C37" s="30">
        <v>628</v>
      </c>
      <c r="D37" s="30">
        <v>436</v>
      </c>
      <c r="E37" s="41">
        <v>571</v>
      </c>
      <c r="F37" s="30">
        <v>36</v>
      </c>
      <c r="G37" s="30"/>
      <c r="H37" s="23">
        <v>19</v>
      </c>
      <c r="I37" s="33">
        <f t="shared" si="17"/>
        <v>1635</v>
      </c>
      <c r="J37" s="33">
        <f t="shared" si="18"/>
        <v>55</v>
      </c>
      <c r="K37" s="23">
        <v>353</v>
      </c>
      <c r="L37" s="14">
        <v>333</v>
      </c>
      <c r="M37" s="14">
        <v>230</v>
      </c>
      <c r="N37" s="14"/>
      <c r="O37" s="14">
        <v>12</v>
      </c>
      <c r="P37" s="14">
        <v>11</v>
      </c>
      <c r="Q37" s="14">
        <v>8</v>
      </c>
      <c r="R37" s="34"/>
      <c r="S37" s="33">
        <f t="shared" si="19"/>
        <v>916</v>
      </c>
      <c r="T37" s="33">
        <f t="shared" si="20"/>
        <v>31</v>
      </c>
      <c r="U37" s="35">
        <f t="shared" si="21"/>
        <v>86</v>
      </c>
      <c r="V37" s="37">
        <v>4.0999999999999996</v>
      </c>
      <c r="W37" s="23">
        <v>3.5</v>
      </c>
      <c r="X37" s="30">
        <v>5.5</v>
      </c>
      <c r="Y37" s="30">
        <v>3.3</v>
      </c>
      <c r="Z37" s="54">
        <v>5.0999999999999996</v>
      </c>
      <c r="AA37" s="38">
        <v>2.1</v>
      </c>
      <c r="AB37" s="38"/>
      <c r="AC37" s="38"/>
      <c r="AD37" s="38">
        <v>0.8</v>
      </c>
      <c r="AE37" s="38"/>
      <c r="AF37" s="38"/>
      <c r="AG37" s="38"/>
      <c r="AH37" s="44">
        <f t="shared" si="4"/>
        <v>0.8</v>
      </c>
      <c r="AI37" s="53">
        <v>30</v>
      </c>
      <c r="AJ37" s="15">
        <f t="shared" si="37"/>
        <v>30.8</v>
      </c>
      <c r="AK37" s="51">
        <f t="shared" si="22"/>
        <v>104.79999999999998</v>
      </c>
      <c r="AL37" s="96">
        <f t="shared" si="23"/>
        <v>110.39999999999998</v>
      </c>
      <c r="AM37" s="16">
        <f t="shared" si="36"/>
        <v>79.59999999999998</v>
      </c>
      <c r="AN37" s="50"/>
      <c r="AO37" s="46"/>
      <c r="AP37" s="17">
        <f t="shared" si="24"/>
        <v>110.39999999999998</v>
      </c>
      <c r="AQ37" s="18">
        <f t="shared" si="5"/>
        <v>31.120000000000005</v>
      </c>
      <c r="AR37" s="40"/>
      <c r="AS37" s="19">
        <f t="shared" si="6"/>
        <v>30.8</v>
      </c>
      <c r="AT37" s="20">
        <f t="shared" si="7"/>
        <v>105.11999999999999</v>
      </c>
      <c r="AU37" s="21">
        <f t="shared" si="8"/>
        <v>135.91999999999999</v>
      </c>
      <c r="AV37" s="47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9"/>
        <v>280</v>
      </c>
      <c r="BC37" s="43">
        <f t="shared" si="10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219</v>
      </c>
      <c r="BK37" s="24">
        <f t="shared" si="13"/>
        <v>105.11999999999999</v>
      </c>
      <c r="BL37" s="48">
        <f t="shared" si="14"/>
        <v>113.88000000000001</v>
      </c>
      <c r="BO37" s="129">
        <f t="shared" si="25"/>
        <v>1635</v>
      </c>
      <c r="BP37" s="129">
        <f t="shared" si="26"/>
        <v>55</v>
      </c>
      <c r="BQ37" s="129">
        <f t="shared" si="27"/>
        <v>710.24242424242425</v>
      </c>
      <c r="BR37" s="129">
        <f t="shared" si="28"/>
        <v>23.8</v>
      </c>
      <c r="BS37" s="129">
        <f t="shared" si="29"/>
        <v>2345.242424242424</v>
      </c>
      <c r="BT37" s="129">
        <f t="shared" si="30"/>
        <v>78.8</v>
      </c>
      <c r="BU37" s="129">
        <f t="shared" si="31"/>
        <v>5.0999999999999996</v>
      </c>
      <c r="BV37" s="129">
        <f t="shared" si="32"/>
        <v>101.59999999999998</v>
      </c>
      <c r="BW37" s="129">
        <f t="shared" si="33"/>
        <v>0.8</v>
      </c>
      <c r="BX37" s="129">
        <f t="shared" si="34"/>
        <v>102.39999999999998</v>
      </c>
      <c r="BY37" s="134">
        <f t="shared" si="35"/>
        <v>102.39999999999998</v>
      </c>
      <c r="BZ37" s="129">
        <f t="shared" si="38"/>
        <v>23.6</v>
      </c>
    </row>
    <row r="38" spans="1:78" ht="18.75">
      <c r="A38" s="143">
        <f t="shared" si="16"/>
        <v>42891</v>
      </c>
      <c r="B38" s="138" t="s">
        <v>20</v>
      </c>
      <c r="C38" s="30">
        <v>638</v>
      </c>
      <c r="D38" s="30">
        <v>434</v>
      </c>
      <c r="E38" s="41">
        <v>580</v>
      </c>
      <c r="F38" s="30">
        <v>37</v>
      </c>
      <c r="G38" s="30"/>
      <c r="H38" s="23">
        <v>19</v>
      </c>
      <c r="I38" s="33">
        <f t="shared" si="17"/>
        <v>1652</v>
      </c>
      <c r="J38" s="33">
        <f t="shared" si="18"/>
        <v>56</v>
      </c>
      <c r="K38" s="23">
        <v>348</v>
      </c>
      <c r="L38" s="14">
        <v>337</v>
      </c>
      <c r="M38" s="14">
        <v>220</v>
      </c>
      <c r="N38" s="14"/>
      <c r="O38" s="14">
        <v>11</v>
      </c>
      <c r="P38" s="14">
        <v>11</v>
      </c>
      <c r="Q38" s="14">
        <v>7</v>
      </c>
      <c r="R38" s="34"/>
      <c r="S38" s="33">
        <f t="shared" si="19"/>
        <v>905</v>
      </c>
      <c r="T38" s="33">
        <f t="shared" si="20"/>
        <v>29</v>
      </c>
      <c r="U38" s="35">
        <f t="shared" si="21"/>
        <v>85</v>
      </c>
      <c r="V38" s="37">
        <v>4.0999999999999996</v>
      </c>
      <c r="W38" s="23">
        <v>3.5</v>
      </c>
      <c r="X38" s="30">
        <v>5.5</v>
      </c>
      <c r="Y38" s="30">
        <v>3.4</v>
      </c>
      <c r="Z38" s="54">
        <v>5.3</v>
      </c>
      <c r="AA38" s="38">
        <v>2.1</v>
      </c>
      <c r="AB38" s="38"/>
      <c r="AC38" s="38"/>
      <c r="AD38" s="38">
        <v>0.77500000000000002</v>
      </c>
      <c r="AE38" s="38"/>
      <c r="AF38" s="38"/>
      <c r="AG38" s="38"/>
      <c r="AH38" s="44">
        <f t="shared" si="4"/>
        <v>0.77500000000000002</v>
      </c>
      <c r="AI38" s="53">
        <v>30</v>
      </c>
      <c r="AJ38" s="15">
        <f t="shared" si="37"/>
        <v>30.774999999999999</v>
      </c>
      <c r="AK38" s="51">
        <f t="shared" si="22"/>
        <v>104.075</v>
      </c>
      <c r="AL38" s="96">
        <f t="shared" si="23"/>
        <v>109.675</v>
      </c>
      <c r="AM38" s="16">
        <f t="shared" si="36"/>
        <v>78.900000000000006</v>
      </c>
      <c r="AN38" s="50"/>
      <c r="AO38" s="46"/>
      <c r="AP38" s="17">
        <f t="shared" si="24"/>
        <v>109.675</v>
      </c>
      <c r="AQ38" s="18">
        <f t="shared" si="5"/>
        <v>31.819999999999979</v>
      </c>
      <c r="AR38" s="40"/>
      <c r="AS38" s="19">
        <f t="shared" si="6"/>
        <v>30.774999999999999</v>
      </c>
      <c r="AT38" s="20">
        <f t="shared" si="7"/>
        <v>105.11999999999999</v>
      </c>
      <c r="AU38" s="21">
        <f t="shared" si="8"/>
        <v>135.89499999999998</v>
      </c>
      <c r="AV38" s="47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9"/>
        <v>280</v>
      </c>
      <c r="BC38" s="43">
        <f t="shared" si="10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219</v>
      </c>
      <c r="BK38" s="24">
        <f t="shared" si="13"/>
        <v>105.11999999999999</v>
      </c>
      <c r="BL38" s="48">
        <f t="shared" si="14"/>
        <v>113.88000000000001</v>
      </c>
      <c r="BO38" s="129">
        <f t="shared" si="25"/>
        <v>1652</v>
      </c>
      <c r="BP38" s="129">
        <f t="shared" si="26"/>
        <v>56</v>
      </c>
      <c r="BQ38" s="129">
        <f t="shared" si="27"/>
        <v>708.4848484848485</v>
      </c>
      <c r="BR38" s="129">
        <f t="shared" si="28"/>
        <v>22.774999999999999</v>
      </c>
      <c r="BS38" s="129">
        <f t="shared" si="29"/>
        <v>2360.4848484848485</v>
      </c>
      <c r="BT38" s="129">
        <f t="shared" si="30"/>
        <v>78.775000000000006</v>
      </c>
      <c r="BU38" s="129">
        <f t="shared" si="31"/>
        <v>5.3</v>
      </c>
      <c r="BV38" s="129">
        <f t="shared" si="32"/>
        <v>101.89999999999999</v>
      </c>
      <c r="BW38" s="129">
        <f t="shared" si="33"/>
        <v>0.77500000000000002</v>
      </c>
      <c r="BX38" s="129">
        <f t="shared" si="34"/>
        <v>102.675</v>
      </c>
      <c r="BY38" s="134">
        <f t="shared" si="35"/>
        <v>102.675</v>
      </c>
      <c r="BZ38" s="129">
        <f t="shared" si="38"/>
        <v>23.900000000000002</v>
      </c>
    </row>
    <row r="39" spans="1:78" ht="18.75">
      <c r="A39" s="143">
        <f t="shared" si="16"/>
        <v>42891</v>
      </c>
      <c r="B39" s="138" t="s">
        <v>33</v>
      </c>
      <c r="C39" s="30">
        <v>650</v>
      </c>
      <c r="D39" s="30">
        <v>445</v>
      </c>
      <c r="E39" s="41">
        <v>589</v>
      </c>
      <c r="F39" s="30">
        <v>38</v>
      </c>
      <c r="G39" s="30"/>
      <c r="H39" s="23">
        <v>20</v>
      </c>
      <c r="I39" s="33">
        <f t="shared" si="17"/>
        <v>1684</v>
      </c>
      <c r="J39" s="33">
        <f t="shared" si="18"/>
        <v>58</v>
      </c>
      <c r="K39" s="23">
        <v>353</v>
      </c>
      <c r="L39" s="14">
        <v>345</v>
      </c>
      <c r="M39" s="14">
        <v>230</v>
      </c>
      <c r="N39" s="14"/>
      <c r="O39" s="14">
        <v>12</v>
      </c>
      <c r="P39" s="14">
        <v>11</v>
      </c>
      <c r="Q39" s="14">
        <v>8</v>
      </c>
      <c r="R39" s="34"/>
      <c r="S39" s="33">
        <f t="shared" si="19"/>
        <v>928</v>
      </c>
      <c r="T39" s="33">
        <f t="shared" si="20"/>
        <v>31</v>
      </c>
      <c r="U39" s="35">
        <f t="shared" si="21"/>
        <v>89</v>
      </c>
      <c r="V39" s="37">
        <v>4.0999999999999996</v>
      </c>
      <c r="W39" s="23">
        <v>3.5</v>
      </c>
      <c r="X39" s="30">
        <v>5.5</v>
      </c>
      <c r="Y39" s="30">
        <v>3.4</v>
      </c>
      <c r="Z39" s="54">
        <v>5.3</v>
      </c>
      <c r="AA39" s="38">
        <v>2.1</v>
      </c>
      <c r="AB39" s="38"/>
      <c r="AC39" s="38"/>
      <c r="AD39" s="38">
        <v>0.77500000000000002</v>
      </c>
      <c r="AE39" s="38"/>
      <c r="AF39" s="38"/>
      <c r="AG39" s="38"/>
      <c r="AH39" s="44">
        <f t="shared" si="4"/>
        <v>0.77500000000000002</v>
      </c>
      <c r="AI39" s="53">
        <v>30</v>
      </c>
      <c r="AJ39" s="15">
        <f t="shared" si="37"/>
        <v>30.774999999999999</v>
      </c>
      <c r="AK39" s="51">
        <f t="shared" si="22"/>
        <v>108.075</v>
      </c>
      <c r="AL39" s="96">
        <f t="shared" si="23"/>
        <v>113.675</v>
      </c>
      <c r="AM39" s="16">
        <f t="shared" si="36"/>
        <v>82.9</v>
      </c>
      <c r="AN39" s="50"/>
      <c r="AO39" s="46"/>
      <c r="AP39" s="17">
        <f t="shared" si="24"/>
        <v>113.675</v>
      </c>
      <c r="AQ39" s="18">
        <f t="shared" si="5"/>
        <v>27.819999999999979</v>
      </c>
      <c r="AR39" s="40"/>
      <c r="AS39" s="19">
        <f t="shared" si="6"/>
        <v>30.774999999999999</v>
      </c>
      <c r="AT39" s="20">
        <f t="shared" si="7"/>
        <v>105.11999999999999</v>
      </c>
      <c r="AU39" s="21">
        <f t="shared" si="8"/>
        <v>135.89499999999998</v>
      </c>
      <c r="AV39" s="47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9"/>
        <v>280</v>
      </c>
      <c r="BC39" s="43">
        <f t="shared" si="10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219</v>
      </c>
      <c r="BK39" s="24">
        <f t="shared" si="13"/>
        <v>105.11999999999999</v>
      </c>
      <c r="BL39" s="48">
        <f t="shared" si="14"/>
        <v>113.88000000000001</v>
      </c>
      <c r="BO39" s="129">
        <f t="shared" si="25"/>
        <v>1684</v>
      </c>
      <c r="BP39" s="129">
        <f t="shared" si="26"/>
        <v>58</v>
      </c>
      <c r="BQ39" s="129">
        <f t="shared" si="27"/>
        <v>721.4848484848485</v>
      </c>
      <c r="BR39" s="129">
        <f t="shared" si="28"/>
        <v>23.774999999999999</v>
      </c>
      <c r="BS39" s="129">
        <f t="shared" si="29"/>
        <v>2405.4848484848485</v>
      </c>
      <c r="BT39" s="129">
        <f t="shared" si="30"/>
        <v>81.775000000000006</v>
      </c>
      <c r="BU39" s="129">
        <f t="shared" si="31"/>
        <v>5.3</v>
      </c>
      <c r="BV39" s="129">
        <f t="shared" si="32"/>
        <v>104.89999999999999</v>
      </c>
      <c r="BW39" s="129">
        <f t="shared" si="33"/>
        <v>0.77500000000000002</v>
      </c>
      <c r="BX39" s="129">
        <f t="shared" si="34"/>
        <v>105.675</v>
      </c>
      <c r="BY39" s="134">
        <f t="shared" si="35"/>
        <v>105.675</v>
      </c>
      <c r="BZ39" s="129">
        <f t="shared" si="38"/>
        <v>23.900000000000002</v>
      </c>
    </row>
    <row r="40" spans="1:78" ht="18.75">
      <c r="A40" s="143">
        <f t="shared" si="16"/>
        <v>42891</v>
      </c>
      <c r="B40" s="138" t="s">
        <v>21</v>
      </c>
      <c r="C40" s="30">
        <v>660</v>
      </c>
      <c r="D40" s="30">
        <v>440</v>
      </c>
      <c r="E40" s="41">
        <v>578</v>
      </c>
      <c r="F40" s="30">
        <v>38</v>
      </c>
      <c r="G40" s="30"/>
      <c r="H40" s="23">
        <v>20</v>
      </c>
      <c r="I40" s="33">
        <f t="shared" si="17"/>
        <v>1678</v>
      </c>
      <c r="J40" s="33">
        <f t="shared" si="18"/>
        <v>58</v>
      </c>
      <c r="K40" s="23">
        <v>354</v>
      </c>
      <c r="L40" s="14">
        <v>337</v>
      </c>
      <c r="M40" s="14">
        <v>250</v>
      </c>
      <c r="N40" s="14"/>
      <c r="O40" s="14">
        <v>12</v>
      </c>
      <c r="P40" s="14">
        <v>11</v>
      </c>
      <c r="Q40" s="14">
        <v>9</v>
      </c>
      <c r="R40" s="34"/>
      <c r="S40" s="33">
        <f t="shared" si="19"/>
        <v>941</v>
      </c>
      <c r="T40" s="33">
        <f t="shared" si="20"/>
        <v>32</v>
      </c>
      <c r="U40" s="35">
        <f t="shared" si="21"/>
        <v>90</v>
      </c>
      <c r="V40" s="37">
        <v>4.0999999999999996</v>
      </c>
      <c r="W40" s="23">
        <v>3.5</v>
      </c>
      <c r="X40" s="30">
        <v>5.5</v>
      </c>
      <c r="Y40" s="30">
        <v>3.4</v>
      </c>
      <c r="Z40" s="54">
        <v>5.4</v>
      </c>
      <c r="AA40" s="38">
        <v>2.4</v>
      </c>
      <c r="AB40" s="38"/>
      <c r="AC40" s="38"/>
      <c r="AD40" s="38">
        <v>0.75</v>
      </c>
      <c r="AE40" s="38"/>
      <c r="AF40" s="38"/>
      <c r="AG40" s="38"/>
      <c r="AH40" s="44">
        <f t="shared" si="4"/>
        <v>0.75</v>
      </c>
      <c r="AI40" s="53">
        <v>30</v>
      </c>
      <c r="AJ40" s="15">
        <f t="shared" si="37"/>
        <v>30.75</v>
      </c>
      <c r="AK40" s="51">
        <f t="shared" si="22"/>
        <v>109.15</v>
      </c>
      <c r="AL40" s="96">
        <f t="shared" si="23"/>
        <v>115.05000000000001</v>
      </c>
      <c r="AM40" s="16">
        <f t="shared" si="36"/>
        <v>84.300000000000011</v>
      </c>
      <c r="AN40" s="50"/>
      <c r="AO40" s="46"/>
      <c r="AP40" s="17">
        <f t="shared" si="24"/>
        <v>115.05000000000001</v>
      </c>
      <c r="AQ40" s="18">
        <f t="shared" si="5"/>
        <v>26.72</v>
      </c>
      <c r="AR40" s="40"/>
      <c r="AS40" s="19">
        <f t="shared" si="6"/>
        <v>30.75</v>
      </c>
      <c r="AT40" s="20">
        <f t="shared" si="7"/>
        <v>105.11999999999999</v>
      </c>
      <c r="AU40" s="21">
        <f t="shared" si="8"/>
        <v>135.87</v>
      </c>
      <c r="AV40" s="47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9"/>
        <v>280</v>
      </c>
      <c r="BC40" s="43">
        <f t="shared" si="10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219</v>
      </c>
      <c r="BK40" s="24">
        <f t="shared" si="13"/>
        <v>105.11999999999999</v>
      </c>
      <c r="BL40" s="48">
        <f t="shared" si="14"/>
        <v>113.88000000000001</v>
      </c>
      <c r="BO40" s="129">
        <f t="shared" si="25"/>
        <v>1678</v>
      </c>
      <c r="BP40" s="129">
        <f t="shared" si="26"/>
        <v>58</v>
      </c>
      <c r="BQ40" s="129">
        <f t="shared" si="27"/>
        <v>713.72727272727275</v>
      </c>
      <c r="BR40" s="129">
        <f t="shared" si="28"/>
        <v>23.75</v>
      </c>
      <c r="BS40" s="129">
        <f t="shared" si="29"/>
        <v>2391.7272727272725</v>
      </c>
      <c r="BT40" s="129">
        <f t="shared" si="30"/>
        <v>81.75</v>
      </c>
      <c r="BU40" s="129">
        <f t="shared" si="31"/>
        <v>5.4</v>
      </c>
      <c r="BV40" s="129">
        <f t="shared" si="32"/>
        <v>105.30000000000001</v>
      </c>
      <c r="BW40" s="129">
        <f t="shared" si="33"/>
        <v>0.75</v>
      </c>
      <c r="BX40" s="129">
        <f t="shared" si="34"/>
        <v>106.05000000000001</v>
      </c>
      <c r="BY40" s="134">
        <f t="shared" si="35"/>
        <v>106.05000000000001</v>
      </c>
      <c r="BZ40" s="129">
        <f t="shared" si="38"/>
        <v>24.299999999999997</v>
      </c>
    </row>
    <row r="41" spans="1:78" ht="18.75">
      <c r="A41" s="143">
        <f t="shared" si="16"/>
        <v>42891</v>
      </c>
      <c r="B41" s="138" t="s">
        <v>34</v>
      </c>
      <c r="C41" s="30">
        <v>649</v>
      </c>
      <c r="D41" s="30">
        <v>442</v>
      </c>
      <c r="E41" s="30">
        <v>587</v>
      </c>
      <c r="F41" s="30">
        <v>38</v>
      </c>
      <c r="G41" s="30"/>
      <c r="H41" s="23">
        <v>20</v>
      </c>
      <c r="I41" s="33">
        <f>C41+D41+E41</f>
        <v>1678</v>
      </c>
      <c r="J41" s="33">
        <f>F41+G41+H41</f>
        <v>58</v>
      </c>
      <c r="K41" s="30">
        <v>357</v>
      </c>
      <c r="L41" s="30">
        <v>345</v>
      </c>
      <c r="M41" s="30">
        <v>210</v>
      </c>
      <c r="N41" s="30"/>
      <c r="O41" s="30">
        <v>12</v>
      </c>
      <c r="P41" s="30">
        <v>11</v>
      </c>
      <c r="Q41" s="14">
        <v>7</v>
      </c>
      <c r="R41" s="34"/>
      <c r="S41" s="33">
        <f t="shared" si="19"/>
        <v>912</v>
      </c>
      <c r="T41" s="33">
        <f t="shared" si="20"/>
        <v>30</v>
      </c>
      <c r="U41" s="35">
        <f t="shared" si="21"/>
        <v>88</v>
      </c>
      <c r="V41" s="37">
        <v>4.0999999999999996</v>
      </c>
      <c r="W41" s="23">
        <v>3.5</v>
      </c>
      <c r="X41" s="30">
        <v>5.5</v>
      </c>
      <c r="Y41" s="30">
        <v>3.4</v>
      </c>
      <c r="Z41" s="54">
        <v>5.4</v>
      </c>
      <c r="AA41" s="38">
        <v>2.4</v>
      </c>
      <c r="AB41" s="38"/>
      <c r="AC41" s="38"/>
      <c r="AD41" s="38">
        <v>0.75</v>
      </c>
      <c r="AE41" s="38"/>
      <c r="AF41" s="38"/>
      <c r="AG41" s="38"/>
      <c r="AH41" s="44">
        <f t="shared" si="4"/>
        <v>0.75</v>
      </c>
      <c r="AI41" s="53">
        <v>30</v>
      </c>
      <c r="AJ41" s="15">
        <f t="shared" si="37"/>
        <v>30.75</v>
      </c>
      <c r="AK41" s="51">
        <f t="shared" si="22"/>
        <v>107.15</v>
      </c>
      <c r="AL41" s="96">
        <f t="shared" si="23"/>
        <v>113.05000000000001</v>
      </c>
      <c r="AM41" s="16">
        <f t="shared" si="36"/>
        <v>82.300000000000011</v>
      </c>
      <c r="AN41" s="50"/>
      <c r="AO41" s="46"/>
      <c r="AP41" s="17">
        <f t="shared" si="24"/>
        <v>113.05000000000001</v>
      </c>
      <c r="AQ41" s="18">
        <f t="shared" si="5"/>
        <v>28.72</v>
      </c>
      <c r="AR41" s="40"/>
      <c r="AS41" s="19">
        <f t="shared" si="6"/>
        <v>30.75</v>
      </c>
      <c r="AT41" s="20">
        <f t="shared" si="7"/>
        <v>105.11999999999999</v>
      </c>
      <c r="AU41" s="21">
        <f t="shared" si="8"/>
        <v>135.87</v>
      </c>
      <c r="AV41" s="47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9"/>
        <v>280</v>
      </c>
      <c r="BC41" s="43">
        <f t="shared" si="10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219</v>
      </c>
      <c r="BK41" s="24">
        <f t="shared" si="13"/>
        <v>105.11999999999999</v>
      </c>
      <c r="BL41" s="48">
        <f t="shared" si="14"/>
        <v>113.88000000000001</v>
      </c>
      <c r="BO41" s="129">
        <f t="shared" si="25"/>
        <v>1678</v>
      </c>
      <c r="BP41" s="129">
        <f t="shared" si="26"/>
        <v>58</v>
      </c>
      <c r="BQ41" s="129">
        <f t="shared" si="27"/>
        <v>724.72727272727275</v>
      </c>
      <c r="BR41" s="129">
        <f t="shared" si="28"/>
        <v>23.75</v>
      </c>
      <c r="BS41" s="129">
        <f t="shared" si="29"/>
        <v>2402.7272727272725</v>
      </c>
      <c r="BT41" s="129">
        <f t="shared" si="30"/>
        <v>81.75</v>
      </c>
      <c r="BU41" s="129">
        <f t="shared" si="31"/>
        <v>5.4</v>
      </c>
      <c r="BV41" s="129">
        <f t="shared" si="32"/>
        <v>105.30000000000001</v>
      </c>
      <c r="BW41" s="129">
        <f t="shared" si="33"/>
        <v>0.75</v>
      </c>
      <c r="BX41" s="129">
        <f t="shared" si="34"/>
        <v>106.05000000000001</v>
      </c>
      <c r="BY41" s="134">
        <f t="shared" si="35"/>
        <v>106.05000000000001</v>
      </c>
      <c r="BZ41" s="129">
        <f t="shared" si="38"/>
        <v>24.299999999999997</v>
      </c>
    </row>
    <row r="42" spans="1:78" ht="18.75">
      <c r="A42" s="143">
        <f t="shared" si="16"/>
        <v>42891</v>
      </c>
      <c r="B42" s="138" t="s">
        <v>22</v>
      </c>
      <c r="C42" s="30">
        <v>651</v>
      </c>
      <c r="D42" s="30">
        <v>472</v>
      </c>
      <c r="E42" s="41">
        <v>552</v>
      </c>
      <c r="F42" s="30">
        <v>38</v>
      </c>
      <c r="G42" s="30"/>
      <c r="H42" s="23">
        <v>18</v>
      </c>
      <c r="I42" s="33">
        <f>C42+D42+E42</f>
        <v>1675</v>
      </c>
      <c r="J42" s="33">
        <f>F42+G42+H42</f>
        <v>56</v>
      </c>
      <c r="K42" s="23">
        <v>362</v>
      </c>
      <c r="L42" s="14">
        <v>348</v>
      </c>
      <c r="M42" s="14">
        <v>220</v>
      </c>
      <c r="N42" s="14"/>
      <c r="O42" s="14">
        <v>12</v>
      </c>
      <c r="P42" s="14">
        <v>11</v>
      </c>
      <c r="Q42" s="14">
        <v>7</v>
      </c>
      <c r="R42" s="34"/>
      <c r="S42" s="33">
        <f t="shared" si="19"/>
        <v>930</v>
      </c>
      <c r="T42" s="33">
        <f t="shared" si="20"/>
        <v>30</v>
      </c>
      <c r="U42" s="35">
        <f t="shared" si="21"/>
        <v>86</v>
      </c>
      <c r="V42" s="37">
        <v>4.0999999999999996</v>
      </c>
      <c r="W42" s="23">
        <v>3.5</v>
      </c>
      <c r="X42" s="30">
        <v>5.5</v>
      </c>
      <c r="Y42" s="30">
        <v>3.2</v>
      </c>
      <c r="Z42" s="54">
        <v>5.9</v>
      </c>
      <c r="AA42" s="38">
        <v>2.4</v>
      </c>
      <c r="AB42" s="38"/>
      <c r="AC42" s="38"/>
      <c r="AD42" s="38">
        <v>0.77500000000000002</v>
      </c>
      <c r="AE42" s="38"/>
      <c r="AF42" s="38"/>
      <c r="AG42" s="38"/>
      <c r="AH42" s="44">
        <f t="shared" si="4"/>
        <v>0.77500000000000002</v>
      </c>
      <c r="AI42" s="53">
        <v>30</v>
      </c>
      <c r="AJ42" s="15">
        <f t="shared" si="37"/>
        <v>30.774999999999999</v>
      </c>
      <c r="AK42" s="51">
        <f t="shared" si="22"/>
        <v>105.47500000000001</v>
      </c>
      <c r="AL42" s="96">
        <f t="shared" si="23"/>
        <v>111.37500000000001</v>
      </c>
      <c r="AM42" s="16">
        <f t="shared" si="36"/>
        <v>80.600000000000023</v>
      </c>
      <c r="AN42" s="50"/>
      <c r="AO42" s="46"/>
      <c r="AP42" s="17">
        <f t="shared" si="24"/>
        <v>111.37500000000001</v>
      </c>
      <c r="AQ42" s="18">
        <f t="shared" si="5"/>
        <v>30.419999999999973</v>
      </c>
      <c r="AR42" s="40"/>
      <c r="AS42" s="19">
        <f t="shared" si="6"/>
        <v>30.774999999999999</v>
      </c>
      <c r="AT42" s="20">
        <f t="shared" si="7"/>
        <v>105.11999999999999</v>
      </c>
      <c r="AU42" s="21">
        <f t="shared" si="8"/>
        <v>135.89499999999998</v>
      </c>
      <c r="AV42" s="47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9"/>
        <v>280</v>
      </c>
      <c r="BC42" s="43">
        <f t="shared" si="10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219</v>
      </c>
      <c r="BK42" s="24">
        <f t="shared" si="13"/>
        <v>105.11999999999999</v>
      </c>
      <c r="BL42" s="48">
        <f t="shared" si="14"/>
        <v>113.88000000000001</v>
      </c>
      <c r="BO42" s="129">
        <f t="shared" si="25"/>
        <v>1675</v>
      </c>
      <c r="BP42" s="129">
        <f t="shared" si="26"/>
        <v>56</v>
      </c>
      <c r="BQ42" s="129">
        <f t="shared" si="27"/>
        <v>733.4848484848485</v>
      </c>
      <c r="BR42" s="129">
        <f t="shared" si="28"/>
        <v>23.774999999999999</v>
      </c>
      <c r="BS42" s="129">
        <f t="shared" si="29"/>
        <v>2408.4848484848485</v>
      </c>
      <c r="BT42" s="129">
        <f t="shared" si="30"/>
        <v>79.775000000000006</v>
      </c>
      <c r="BU42" s="129">
        <f t="shared" si="31"/>
        <v>5.9</v>
      </c>
      <c r="BV42" s="129">
        <f t="shared" si="32"/>
        <v>103.60000000000001</v>
      </c>
      <c r="BW42" s="129">
        <f t="shared" si="33"/>
        <v>0.77500000000000002</v>
      </c>
      <c r="BX42" s="129">
        <f t="shared" si="34"/>
        <v>104.37500000000001</v>
      </c>
      <c r="BY42" s="134">
        <f t="shared" si="35"/>
        <v>104.37500000000001</v>
      </c>
      <c r="BZ42" s="129">
        <f t="shared" si="38"/>
        <v>24.6</v>
      </c>
    </row>
    <row r="43" spans="1:78" ht="18.75">
      <c r="A43" s="143">
        <f t="shared" si="16"/>
        <v>42891</v>
      </c>
      <c r="B43" s="138" t="s">
        <v>49</v>
      </c>
      <c r="C43" s="30">
        <v>648</v>
      </c>
      <c r="D43" s="30">
        <v>469</v>
      </c>
      <c r="E43" s="41">
        <v>553</v>
      </c>
      <c r="F43" s="30">
        <v>38</v>
      </c>
      <c r="G43" s="30"/>
      <c r="H43" s="23">
        <v>18</v>
      </c>
      <c r="I43" s="33">
        <f>C43+D43+E43</f>
        <v>1670</v>
      </c>
      <c r="J43" s="33">
        <f>F43+G43+H43</f>
        <v>56</v>
      </c>
      <c r="K43" s="23">
        <v>368</v>
      </c>
      <c r="L43" s="14">
        <v>345</v>
      </c>
      <c r="M43" s="14">
        <v>220</v>
      </c>
      <c r="N43" s="14"/>
      <c r="O43" s="14">
        <v>12</v>
      </c>
      <c r="P43" s="14">
        <v>11</v>
      </c>
      <c r="Q43" s="14">
        <v>7</v>
      </c>
      <c r="R43" s="34"/>
      <c r="S43" s="33">
        <f t="shared" si="19"/>
        <v>933</v>
      </c>
      <c r="T43" s="33">
        <f t="shared" si="20"/>
        <v>30</v>
      </c>
      <c r="U43" s="35">
        <f t="shared" si="21"/>
        <v>86</v>
      </c>
      <c r="V43" s="37">
        <v>4.0999999999999996</v>
      </c>
      <c r="W43" s="23">
        <v>3.5</v>
      </c>
      <c r="X43" s="30">
        <v>5</v>
      </c>
      <c r="Y43" s="30">
        <v>3.2</v>
      </c>
      <c r="Z43" s="54">
        <v>5.9</v>
      </c>
      <c r="AA43" s="38">
        <v>2.4</v>
      </c>
      <c r="AB43" s="38"/>
      <c r="AC43" s="38"/>
      <c r="AD43" s="38">
        <v>0.77500000000000002</v>
      </c>
      <c r="AE43" s="38"/>
      <c r="AF43" s="38"/>
      <c r="AG43" s="38"/>
      <c r="AH43" s="44">
        <f t="shared" si="4"/>
        <v>0.77500000000000002</v>
      </c>
      <c r="AI43" s="53">
        <v>30</v>
      </c>
      <c r="AJ43" s="15">
        <f t="shared" si="37"/>
        <v>30.774999999999999</v>
      </c>
      <c r="AK43" s="51">
        <f t="shared" si="22"/>
        <v>104.97500000000001</v>
      </c>
      <c r="AL43" s="96">
        <f t="shared" si="23"/>
        <v>110.87500000000001</v>
      </c>
      <c r="AM43" s="16">
        <f t="shared" si="36"/>
        <v>80.100000000000023</v>
      </c>
      <c r="AN43" s="50"/>
      <c r="AO43" s="46"/>
      <c r="AP43" s="17">
        <f t="shared" si="24"/>
        <v>110.87500000000001</v>
      </c>
      <c r="AQ43" s="18">
        <f t="shared" si="5"/>
        <v>30.919999999999973</v>
      </c>
      <c r="AR43" s="40"/>
      <c r="AS43" s="19">
        <f t="shared" si="6"/>
        <v>30.774999999999999</v>
      </c>
      <c r="AT43" s="20">
        <f t="shared" si="7"/>
        <v>105.11999999999999</v>
      </c>
      <c r="AU43" s="21">
        <f t="shared" si="8"/>
        <v>135.89499999999998</v>
      </c>
      <c r="AV43" s="47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9"/>
        <v>280</v>
      </c>
      <c r="BC43" s="43">
        <f t="shared" si="10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219</v>
      </c>
      <c r="BK43" s="24">
        <f t="shared" si="13"/>
        <v>105.11999999999999</v>
      </c>
      <c r="BL43" s="48">
        <f t="shared" si="14"/>
        <v>113.88000000000001</v>
      </c>
      <c r="BO43" s="129">
        <f t="shared" si="25"/>
        <v>1670</v>
      </c>
      <c r="BP43" s="129">
        <f t="shared" si="26"/>
        <v>56</v>
      </c>
      <c r="BQ43" s="129">
        <f t="shared" si="27"/>
        <v>736.4848484848485</v>
      </c>
      <c r="BR43" s="129">
        <f t="shared" si="28"/>
        <v>23.774999999999999</v>
      </c>
      <c r="BS43" s="129">
        <f t="shared" si="29"/>
        <v>2406.4848484848485</v>
      </c>
      <c r="BT43" s="129">
        <f t="shared" si="30"/>
        <v>79.775000000000006</v>
      </c>
      <c r="BU43" s="129">
        <f t="shared" si="31"/>
        <v>5.9</v>
      </c>
      <c r="BV43" s="129">
        <f t="shared" si="32"/>
        <v>103.10000000000001</v>
      </c>
      <c r="BW43" s="129">
        <f t="shared" si="33"/>
        <v>0.77500000000000002</v>
      </c>
      <c r="BX43" s="129">
        <f t="shared" si="34"/>
        <v>103.87500000000001</v>
      </c>
      <c r="BY43" s="134">
        <f t="shared" si="35"/>
        <v>103.87500000000001</v>
      </c>
      <c r="BZ43" s="129">
        <f t="shared" si="38"/>
        <v>24.1</v>
      </c>
    </row>
    <row r="44" spans="1:78" ht="18.75">
      <c r="A44" s="143">
        <f t="shared" si="16"/>
        <v>42891</v>
      </c>
      <c r="B44" s="138" t="s">
        <v>23</v>
      </c>
      <c r="C44" s="30">
        <v>648</v>
      </c>
      <c r="D44" s="30">
        <v>439</v>
      </c>
      <c r="E44" s="41">
        <v>542</v>
      </c>
      <c r="F44" s="30">
        <v>37</v>
      </c>
      <c r="G44" s="30"/>
      <c r="H44" s="23">
        <v>18</v>
      </c>
      <c r="I44" s="33">
        <f>C44+D44+E44</f>
        <v>1629</v>
      </c>
      <c r="J44" s="33">
        <f>F44+G44+H44</f>
        <v>55</v>
      </c>
      <c r="K44" s="23">
        <v>365</v>
      </c>
      <c r="L44" s="14">
        <v>345</v>
      </c>
      <c r="M44" s="14">
        <v>220</v>
      </c>
      <c r="N44" s="14"/>
      <c r="O44" s="14">
        <v>12</v>
      </c>
      <c r="P44" s="14">
        <v>11</v>
      </c>
      <c r="Q44" s="14">
        <v>7</v>
      </c>
      <c r="R44" s="34"/>
      <c r="S44" s="33">
        <f t="shared" si="19"/>
        <v>930</v>
      </c>
      <c r="T44" s="33">
        <f t="shared" si="20"/>
        <v>30</v>
      </c>
      <c r="U44" s="35">
        <f t="shared" si="21"/>
        <v>85</v>
      </c>
      <c r="V44" s="37">
        <v>4.0999999999999996</v>
      </c>
      <c r="W44" s="23">
        <v>3.5</v>
      </c>
      <c r="X44" s="30">
        <v>5.5</v>
      </c>
      <c r="Y44" s="30">
        <v>3.3</v>
      </c>
      <c r="Z44" s="54">
        <v>5.7</v>
      </c>
      <c r="AA44" s="38">
        <v>2.4</v>
      </c>
      <c r="AB44" s="38"/>
      <c r="AC44" s="38"/>
      <c r="AD44" s="38">
        <v>0.8</v>
      </c>
      <c r="AE44" s="38"/>
      <c r="AF44" s="38"/>
      <c r="AG44" s="38"/>
      <c r="AH44" s="44">
        <f t="shared" si="4"/>
        <v>0.8</v>
      </c>
      <c r="AI44" s="53">
        <v>30</v>
      </c>
      <c r="AJ44" s="15">
        <f t="shared" si="37"/>
        <v>30.8</v>
      </c>
      <c r="AK44" s="51">
        <f t="shared" si="22"/>
        <v>104.39999999999999</v>
      </c>
      <c r="AL44" s="96">
        <f t="shared" si="23"/>
        <v>110.3</v>
      </c>
      <c r="AM44" s="16">
        <f t="shared" si="36"/>
        <v>79.5</v>
      </c>
      <c r="AN44" s="50"/>
      <c r="AO44" s="46"/>
      <c r="AP44" s="17">
        <f t="shared" si="24"/>
        <v>110.3</v>
      </c>
      <c r="AQ44" s="18">
        <f t="shared" si="5"/>
        <v>31.519999999999996</v>
      </c>
      <c r="AR44" s="40"/>
      <c r="AS44" s="19">
        <f t="shared" si="6"/>
        <v>30.8</v>
      </c>
      <c r="AT44" s="20">
        <f t="shared" si="7"/>
        <v>105.11999999999999</v>
      </c>
      <c r="AU44" s="21">
        <f t="shared" si="8"/>
        <v>135.91999999999999</v>
      </c>
      <c r="AV44" s="47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9"/>
        <v>280</v>
      </c>
      <c r="BC44" s="43">
        <f t="shared" si="10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219</v>
      </c>
      <c r="BK44" s="24">
        <f t="shared" si="13"/>
        <v>105.11999999999999</v>
      </c>
      <c r="BL44" s="48">
        <f t="shared" si="14"/>
        <v>113.88000000000001</v>
      </c>
      <c r="BO44" s="129">
        <f t="shared" si="25"/>
        <v>1629</v>
      </c>
      <c r="BP44" s="129">
        <f t="shared" si="26"/>
        <v>55</v>
      </c>
      <c r="BQ44" s="129">
        <f t="shared" si="27"/>
        <v>734.24242424242425</v>
      </c>
      <c r="BR44" s="129">
        <f t="shared" si="28"/>
        <v>23.8</v>
      </c>
      <c r="BS44" s="129">
        <f t="shared" si="29"/>
        <v>2363.242424242424</v>
      </c>
      <c r="BT44" s="129">
        <f t="shared" si="30"/>
        <v>78.8</v>
      </c>
      <c r="BU44" s="129">
        <f t="shared" si="31"/>
        <v>5.7</v>
      </c>
      <c r="BV44" s="129">
        <f t="shared" si="32"/>
        <v>102.5</v>
      </c>
      <c r="BW44" s="129">
        <f t="shared" si="33"/>
        <v>0.8</v>
      </c>
      <c r="BX44" s="129">
        <f t="shared" si="34"/>
        <v>103.3</v>
      </c>
      <c r="BY44" s="134">
        <f t="shared" si="35"/>
        <v>103.3</v>
      </c>
      <c r="BZ44" s="129">
        <f t="shared" si="38"/>
        <v>24.499999999999996</v>
      </c>
    </row>
    <row r="45" spans="1:78" ht="18.75">
      <c r="A45" s="143">
        <f t="shared" si="16"/>
        <v>42891</v>
      </c>
      <c r="B45" s="138" t="s">
        <v>50</v>
      </c>
      <c r="C45" s="30">
        <v>664</v>
      </c>
      <c r="D45" s="30">
        <v>450</v>
      </c>
      <c r="E45" s="41">
        <v>510</v>
      </c>
      <c r="F45" s="30">
        <v>38</v>
      </c>
      <c r="G45" s="30"/>
      <c r="H45" s="23">
        <v>17</v>
      </c>
      <c r="I45" s="33">
        <f>C45+D45+E45</f>
        <v>1624</v>
      </c>
      <c r="J45" s="33">
        <f>F45+G45+H45</f>
        <v>55</v>
      </c>
      <c r="K45" s="23">
        <v>366</v>
      </c>
      <c r="L45" s="14">
        <v>341</v>
      </c>
      <c r="M45" s="14">
        <v>230</v>
      </c>
      <c r="N45" s="14"/>
      <c r="O45" s="14">
        <v>12</v>
      </c>
      <c r="P45" s="14">
        <v>11</v>
      </c>
      <c r="Q45" s="14">
        <v>8</v>
      </c>
      <c r="R45" s="34"/>
      <c r="S45" s="33">
        <f t="shared" si="19"/>
        <v>937</v>
      </c>
      <c r="T45" s="33">
        <f t="shared" si="20"/>
        <v>31</v>
      </c>
      <c r="U45" s="35">
        <f t="shared" si="21"/>
        <v>86</v>
      </c>
      <c r="V45" s="37">
        <v>4.0999999999999996</v>
      </c>
      <c r="W45" s="23">
        <v>3.5</v>
      </c>
      <c r="X45" s="30">
        <v>5.5</v>
      </c>
      <c r="Y45" s="30">
        <v>3.3</v>
      </c>
      <c r="Z45" s="54">
        <v>5.7</v>
      </c>
      <c r="AA45" s="38">
        <v>2.4</v>
      </c>
      <c r="AB45" s="38"/>
      <c r="AC45" s="38"/>
      <c r="AD45" s="38">
        <v>0.8</v>
      </c>
      <c r="AE45" s="38"/>
      <c r="AF45" s="38"/>
      <c r="AG45" s="38"/>
      <c r="AH45" s="44">
        <f t="shared" si="4"/>
        <v>0.8</v>
      </c>
      <c r="AI45" s="53">
        <v>30</v>
      </c>
      <c r="AJ45" s="15">
        <f t="shared" si="37"/>
        <v>30.8</v>
      </c>
      <c r="AK45" s="51">
        <f t="shared" si="22"/>
        <v>105.39999999999999</v>
      </c>
      <c r="AL45" s="96">
        <f t="shared" si="23"/>
        <v>111.3</v>
      </c>
      <c r="AM45" s="16">
        <f t="shared" si="36"/>
        <v>80.5</v>
      </c>
      <c r="AN45" s="50"/>
      <c r="AO45" s="46"/>
      <c r="AP45" s="17">
        <f t="shared" si="24"/>
        <v>111.3</v>
      </c>
      <c r="AQ45" s="18">
        <f t="shared" si="5"/>
        <v>30.519999999999996</v>
      </c>
      <c r="AR45" s="40"/>
      <c r="AS45" s="19">
        <f t="shared" si="6"/>
        <v>30.8</v>
      </c>
      <c r="AT45" s="20">
        <f t="shared" si="7"/>
        <v>105.11999999999999</v>
      </c>
      <c r="AU45" s="21">
        <f t="shared" si="8"/>
        <v>135.91999999999999</v>
      </c>
      <c r="AV45" s="47"/>
      <c r="AW45" s="19">
        <v>40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9"/>
        <v>280</v>
      </c>
      <c r="BC45" s="43">
        <f t="shared" si="10"/>
        <v>266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219</v>
      </c>
      <c r="BK45" s="24">
        <f t="shared" si="13"/>
        <v>105.11999999999999</v>
      </c>
      <c r="BL45" s="48">
        <f t="shared" si="14"/>
        <v>113.88000000000001</v>
      </c>
      <c r="BO45" s="129">
        <f t="shared" si="25"/>
        <v>1624</v>
      </c>
      <c r="BP45" s="129">
        <f t="shared" si="26"/>
        <v>55</v>
      </c>
      <c r="BQ45" s="129">
        <f t="shared" si="27"/>
        <v>731.24242424242425</v>
      </c>
      <c r="BR45" s="129">
        <f t="shared" si="28"/>
        <v>23.8</v>
      </c>
      <c r="BS45" s="129">
        <f t="shared" si="29"/>
        <v>2355.242424242424</v>
      </c>
      <c r="BT45" s="129">
        <f t="shared" si="30"/>
        <v>78.8</v>
      </c>
      <c r="BU45" s="129">
        <f t="shared" si="31"/>
        <v>5.7</v>
      </c>
      <c r="BV45" s="129">
        <f t="shared" si="32"/>
        <v>102.5</v>
      </c>
      <c r="BW45" s="129">
        <f t="shared" si="33"/>
        <v>0.8</v>
      </c>
      <c r="BX45" s="129">
        <f t="shared" si="34"/>
        <v>103.3</v>
      </c>
      <c r="BY45" s="134">
        <f t="shared" si="35"/>
        <v>103.3</v>
      </c>
      <c r="BZ45" s="129">
        <f t="shared" si="38"/>
        <v>24.499999999999996</v>
      </c>
    </row>
    <row r="46" spans="1:78" ht="18.75">
      <c r="A46" s="143">
        <f t="shared" si="16"/>
        <v>42891</v>
      </c>
      <c r="B46" s="138" t="s">
        <v>24</v>
      </c>
      <c r="C46" s="30">
        <v>702</v>
      </c>
      <c r="D46" s="30">
        <v>480</v>
      </c>
      <c r="E46" s="30">
        <v>551</v>
      </c>
      <c r="F46" s="30">
        <v>40</v>
      </c>
      <c r="G46" s="30"/>
      <c r="H46" s="23">
        <v>18</v>
      </c>
      <c r="I46" s="33">
        <f t="shared" si="17"/>
        <v>1733</v>
      </c>
      <c r="J46" s="33">
        <f t="shared" si="18"/>
        <v>58</v>
      </c>
      <c r="K46" s="23">
        <v>392</v>
      </c>
      <c r="L46" s="14">
        <v>352</v>
      </c>
      <c r="M46" s="14">
        <v>230</v>
      </c>
      <c r="N46" s="14"/>
      <c r="O46" s="14">
        <v>13</v>
      </c>
      <c r="P46" s="14">
        <v>12</v>
      </c>
      <c r="Q46" s="14">
        <v>8</v>
      </c>
      <c r="R46" s="34"/>
      <c r="S46" s="33">
        <f t="shared" si="19"/>
        <v>974</v>
      </c>
      <c r="T46" s="33">
        <f t="shared" si="20"/>
        <v>33</v>
      </c>
      <c r="U46" s="35">
        <f t="shared" si="21"/>
        <v>91</v>
      </c>
      <c r="V46" s="37">
        <v>4.0999999999999996</v>
      </c>
      <c r="W46" s="23">
        <v>3.5</v>
      </c>
      <c r="X46" s="30">
        <v>6</v>
      </c>
      <c r="Y46" s="30">
        <v>3.2</v>
      </c>
      <c r="Z46" s="30">
        <v>5.8</v>
      </c>
      <c r="AA46" s="38">
        <v>2.2999999999999998</v>
      </c>
      <c r="AB46" s="38"/>
      <c r="AC46" s="38"/>
      <c r="AD46" s="38">
        <v>0.85</v>
      </c>
      <c r="AE46" s="38"/>
      <c r="AF46" s="38"/>
      <c r="AG46" s="38"/>
      <c r="AH46" s="44">
        <f t="shared" si="4"/>
        <v>0.85</v>
      </c>
      <c r="AI46" s="53">
        <v>30</v>
      </c>
      <c r="AJ46" s="15">
        <f t="shared" si="37"/>
        <v>30.85</v>
      </c>
      <c r="AK46" s="51">
        <f t="shared" si="22"/>
        <v>110.94999999999999</v>
      </c>
      <c r="AL46" s="96">
        <f t="shared" si="23"/>
        <v>116.74999999999999</v>
      </c>
      <c r="AM46" s="16">
        <f t="shared" si="36"/>
        <v>85.899999999999977</v>
      </c>
      <c r="AN46" s="50"/>
      <c r="AO46" s="46"/>
      <c r="AP46" s="17">
        <f t="shared" si="24"/>
        <v>116.74999999999999</v>
      </c>
      <c r="AQ46" s="18">
        <f t="shared" si="5"/>
        <v>24.108000000000004</v>
      </c>
      <c r="AR46" s="40"/>
      <c r="AS46" s="19">
        <f t="shared" si="6"/>
        <v>30.85</v>
      </c>
      <c r="AT46" s="20">
        <f t="shared" si="7"/>
        <v>104.20799999999998</v>
      </c>
      <c r="AU46" s="21">
        <f t="shared" si="8"/>
        <v>135.05799999999999</v>
      </c>
      <c r="AV46" s="47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2">
        <f t="shared" si="9"/>
        <v>278</v>
      </c>
      <c r="BC46" s="43">
        <f t="shared" si="10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217.09999999999997</v>
      </c>
      <c r="BK46" s="24">
        <f t="shared" si="13"/>
        <v>104.20799999999998</v>
      </c>
      <c r="BL46" s="48">
        <f t="shared" si="14"/>
        <v>112.89199999999998</v>
      </c>
      <c r="BO46" s="129">
        <f t="shared" si="25"/>
        <v>1733</v>
      </c>
      <c r="BP46" s="129">
        <f t="shared" si="26"/>
        <v>58</v>
      </c>
      <c r="BQ46" s="129">
        <f t="shared" si="27"/>
        <v>769.75757575757575</v>
      </c>
      <c r="BR46" s="129">
        <f t="shared" si="28"/>
        <v>25.85</v>
      </c>
      <c r="BS46" s="129">
        <f t="shared" si="29"/>
        <v>2502.757575757576</v>
      </c>
      <c r="BT46" s="129">
        <f t="shared" si="30"/>
        <v>83.85</v>
      </c>
      <c r="BU46" s="129">
        <f t="shared" si="31"/>
        <v>5.8</v>
      </c>
      <c r="BV46" s="129">
        <f t="shared" si="32"/>
        <v>107.89999999999999</v>
      </c>
      <c r="BW46" s="129">
        <f t="shared" si="33"/>
        <v>0.85</v>
      </c>
      <c r="BX46" s="129">
        <f t="shared" si="34"/>
        <v>108.74999999999999</v>
      </c>
      <c r="BY46" s="134">
        <f t="shared" si="35"/>
        <v>108.74999999999999</v>
      </c>
      <c r="BZ46" s="129">
        <f t="shared" si="38"/>
        <v>24.900000000000002</v>
      </c>
    </row>
    <row r="47" spans="1:78" ht="18.75">
      <c r="A47" s="143">
        <f t="shared" si="16"/>
        <v>42891</v>
      </c>
      <c r="B47" s="138" t="s">
        <v>35</v>
      </c>
      <c r="C47" s="30">
        <v>702</v>
      </c>
      <c r="D47" s="30">
        <v>480</v>
      </c>
      <c r="E47" s="30">
        <v>551</v>
      </c>
      <c r="F47" s="30">
        <v>40</v>
      </c>
      <c r="G47" s="30"/>
      <c r="H47" s="23">
        <v>18</v>
      </c>
      <c r="I47" s="33">
        <f t="shared" si="17"/>
        <v>1733</v>
      </c>
      <c r="J47" s="33">
        <f t="shared" si="18"/>
        <v>58</v>
      </c>
      <c r="K47" s="23">
        <v>417</v>
      </c>
      <c r="L47" s="14">
        <v>373</v>
      </c>
      <c r="M47" s="14">
        <v>230</v>
      </c>
      <c r="N47" s="14"/>
      <c r="O47" s="14">
        <v>13</v>
      </c>
      <c r="P47" s="14">
        <v>12</v>
      </c>
      <c r="Q47" s="14">
        <v>8</v>
      </c>
      <c r="R47" s="34"/>
      <c r="S47" s="33">
        <f t="shared" si="19"/>
        <v>1020</v>
      </c>
      <c r="T47" s="33">
        <f t="shared" si="20"/>
        <v>33</v>
      </c>
      <c r="U47" s="35">
        <f t="shared" si="21"/>
        <v>91</v>
      </c>
      <c r="V47" s="37">
        <v>4.0999999999999996</v>
      </c>
      <c r="W47" s="23">
        <v>3.5</v>
      </c>
      <c r="X47" s="30">
        <v>6</v>
      </c>
      <c r="Y47" s="30">
        <v>3.2</v>
      </c>
      <c r="Z47" s="30">
        <v>5.8</v>
      </c>
      <c r="AA47" s="38">
        <v>2.2999999999999998</v>
      </c>
      <c r="AB47" s="38"/>
      <c r="AC47" s="38"/>
      <c r="AD47" s="38">
        <v>0.85</v>
      </c>
      <c r="AE47" s="38"/>
      <c r="AF47" s="38"/>
      <c r="AG47" s="38"/>
      <c r="AH47" s="44">
        <f t="shared" si="4"/>
        <v>0.85</v>
      </c>
      <c r="AI47" s="53">
        <v>30</v>
      </c>
      <c r="AJ47" s="15">
        <f t="shared" si="37"/>
        <v>30.85</v>
      </c>
      <c r="AK47" s="51">
        <f t="shared" si="22"/>
        <v>110.94999999999999</v>
      </c>
      <c r="AL47" s="96">
        <f t="shared" si="23"/>
        <v>116.74999999999999</v>
      </c>
      <c r="AM47" s="16">
        <f t="shared" si="36"/>
        <v>85.899999999999977</v>
      </c>
      <c r="AN47" s="50"/>
      <c r="AO47" s="46"/>
      <c r="AP47" s="17">
        <f t="shared" si="24"/>
        <v>116.74999999999999</v>
      </c>
      <c r="AQ47" s="18">
        <f t="shared" si="5"/>
        <v>24.108000000000004</v>
      </c>
      <c r="AR47" s="40"/>
      <c r="AS47" s="19">
        <f t="shared" si="6"/>
        <v>30.85</v>
      </c>
      <c r="AT47" s="20">
        <f t="shared" si="7"/>
        <v>104.20799999999998</v>
      </c>
      <c r="AU47" s="21">
        <f t="shared" si="8"/>
        <v>135.05799999999999</v>
      </c>
      <c r="AV47" s="47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2">
        <f t="shared" si="9"/>
        <v>278</v>
      </c>
      <c r="BC47" s="43">
        <f t="shared" si="10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217.09999999999997</v>
      </c>
      <c r="BK47" s="24">
        <f t="shared" si="13"/>
        <v>104.20799999999998</v>
      </c>
      <c r="BL47" s="48">
        <f t="shared" si="14"/>
        <v>112.89199999999998</v>
      </c>
      <c r="BO47" s="129">
        <f t="shared" si="25"/>
        <v>1733</v>
      </c>
      <c r="BP47" s="129">
        <f t="shared" si="26"/>
        <v>58</v>
      </c>
      <c r="BQ47" s="129">
        <f t="shared" si="27"/>
        <v>815.75757575757575</v>
      </c>
      <c r="BR47" s="129">
        <f t="shared" si="28"/>
        <v>25.85</v>
      </c>
      <c r="BS47" s="129">
        <f t="shared" si="29"/>
        <v>2548.757575757576</v>
      </c>
      <c r="BT47" s="129">
        <f t="shared" si="30"/>
        <v>83.85</v>
      </c>
      <c r="BU47" s="129">
        <f t="shared" si="31"/>
        <v>5.8</v>
      </c>
      <c r="BV47" s="129">
        <f t="shared" si="32"/>
        <v>107.89999999999999</v>
      </c>
      <c r="BW47" s="129">
        <f t="shared" si="33"/>
        <v>0.85</v>
      </c>
      <c r="BX47" s="129">
        <f t="shared" si="34"/>
        <v>108.74999999999999</v>
      </c>
      <c r="BY47" s="134">
        <f t="shared" si="35"/>
        <v>108.74999999999999</v>
      </c>
      <c r="BZ47" s="129">
        <f t="shared" si="38"/>
        <v>24.900000000000002</v>
      </c>
    </row>
    <row r="48" spans="1:78" ht="18.75">
      <c r="A48" s="143">
        <f t="shared" si="16"/>
        <v>42891</v>
      </c>
      <c r="B48" s="138" t="s">
        <v>36</v>
      </c>
      <c r="C48" s="30">
        <v>827</v>
      </c>
      <c r="D48" s="30">
        <v>578</v>
      </c>
      <c r="E48" s="30">
        <v>546</v>
      </c>
      <c r="F48" s="30">
        <v>48</v>
      </c>
      <c r="G48" s="30"/>
      <c r="H48" s="23">
        <v>21</v>
      </c>
      <c r="I48" s="33">
        <f>C48+D48+E48</f>
        <v>1951</v>
      </c>
      <c r="J48" s="33">
        <f>F48+G48+H48</f>
        <v>69</v>
      </c>
      <c r="K48" s="23">
        <v>452</v>
      </c>
      <c r="L48" s="14">
        <v>393</v>
      </c>
      <c r="M48" s="14">
        <v>250</v>
      </c>
      <c r="N48" s="14"/>
      <c r="O48" s="14">
        <v>15</v>
      </c>
      <c r="P48" s="14">
        <v>13</v>
      </c>
      <c r="Q48" s="14">
        <v>9</v>
      </c>
      <c r="R48" s="34"/>
      <c r="S48" s="33">
        <f t="shared" si="19"/>
        <v>1095</v>
      </c>
      <c r="T48" s="33">
        <f t="shared" si="20"/>
        <v>37</v>
      </c>
      <c r="U48" s="35">
        <f t="shared" si="21"/>
        <v>106</v>
      </c>
      <c r="V48" s="37">
        <v>4.0999999999999996</v>
      </c>
      <c r="W48" s="23">
        <v>3.5</v>
      </c>
      <c r="X48" s="30">
        <v>8.5</v>
      </c>
      <c r="Y48" s="30">
        <v>3.2</v>
      </c>
      <c r="Z48" s="30">
        <v>5.8</v>
      </c>
      <c r="AA48" s="38">
        <v>2.2999999999999998</v>
      </c>
      <c r="AB48" s="38"/>
      <c r="AC48" s="38"/>
      <c r="AD48" s="38">
        <v>0.85</v>
      </c>
      <c r="AE48" s="38"/>
      <c r="AF48" s="38"/>
      <c r="AG48" s="38"/>
      <c r="AH48" s="44">
        <f t="shared" si="4"/>
        <v>0.85</v>
      </c>
      <c r="AI48" s="53">
        <v>30</v>
      </c>
      <c r="AJ48" s="15">
        <f t="shared" si="37"/>
        <v>30.85</v>
      </c>
      <c r="AK48" s="51">
        <f t="shared" si="22"/>
        <v>128.44999999999999</v>
      </c>
      <c r="AL48" s="96">
        <f t="shared" si="23"/>
        <v>134.25</v>
      </c>
      <c r="AM48" s="16">
        <f t="shared" si="36"/>
        <v>103.4</v>
      </c>
      <c r="AN48" s="50"/>
      <c r="AO48" s="46"/>
      <c r="AP48" s="17">
        <f t="shared" si="24"/>
        <v>134.25</v>
      </c>
      <c r="AQ48" s="18">
        <f t="shared" si="5"/>
        <v>6.6080000000000041</v>
      </c>
      <c r="AR48" s="40"/>
      <c r="AS48" s="19">
        <f t="shared" si="6"/>
        <v>30.85</v>
      </c>
      <c r="AT48" s="20">
        <f t="shared" si="7"/>
        <v>104.20799999999998</v>
      </c>
      <c r="AU48" s="21">
        <f t="shared" si="8"/>
        <v>135.05799999999999</v>
      </c>
      <c r="AV48" s="47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2">
        <f t="shared" si="9"/>
        <v>278</v>
      </c>
      <c r="BC48" s="43">
        <f t="shared" si="10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217.09999999999997</v>
      </c>
      <c r="BK48" s="24">
        <f t="shared" si="13"/>
        <v>104.20799999999998</v>
      </c>
      <c r="BL48" s="48">
        <f t="shared" si="14"/>
        <v>112.89199999999998</v>
      </c>
      <c r="BO48" s="129">
        <f t="shared" si="25"/>
        <v>1951</v>
      </c>
      <c r="BP48" s="129">
        <f t="shared" si="26"/>
        <v>69</v>
      </c>
      <c r="BQ48" s="129">
        <f t="shared" si="27"/>
        <v>870.75757575757575</v>
      </c>
      <c r="BR48" s="129">
        <f t="shared" si="28"/>
        <v>28.85</v>
      </c>
      <c r="BS48" s="129">
        <f t="shared" si="29"/>
        <v>2821.757575757576</v>
      </c>
      <c r="BT48" s="129">
        <f t="shared" si="30"/>
        <v>97.85</v>
      </c>
      <c r="BU48" s="129">
        <f t="shared" si="31"/>
        <v>5.8</v>
      </c>
      <c r="BV48" s="129">
        <f t="shared" si="32"/>
        <v>124.39999999999999</v>
      </c>
      <c r="BW48" s="129">
        <f t="shared" si="33"/>
        <v>0.85</v>
      </c>
      <c r="BX48" s="129">
        <f t="shared" si="34"/>
        <v>125.24999999999999</v>
      </c>
      <c r="BY48" s="134">
        <f t="shared" si="35"/>
        <v>125.24999999999999</v>
      </c>
      <c r="BZ48" s="129">
        <f t="shared" si="38"/>
        <v>27.400000000000002</v>
      </c>
    </row>
    <row r="49" spans="1:78" ht="18.75">
      <c r="A49" s="143">
        <f t="shared" si="16"/>
        <v>42891</v>
      </c>
      <c r="B49" s="138" t="s">
        <v>51</v>
      </c>
      <c r="C49" s="30">
        <v>827</v>
      </c>
      <c r="D49" s="30">
        <v>578</v>
      </c>
      <c r="E49" s="30">
        <v>546</v>
      </c>
      <c r="F49" s="30">
        <v>48</v>
      </c>
      <c r="G49" s="30"/>
      <c r="H49" s="23">
        <v>21</v>
      </c>
      <c r="I49" s="33">
        <f>C49+D49+E49</f>
        <v>1951</v>
      </c>
      <c r="J49" s="33">
        <f>F49+G49+H49</f>
        <v>69</v>
      </c>
      <c r="K49" s="23">
        <v>452</v>
      </c>
      <c r="L49" s="14">
        <v>393</v>
      </c>
      <c r="M49" s="14">
        <v>250</v>
      </c>
      <c r="N49" s="14"/>
      <c r="O49" s="14">
        <v>15</v>
      </c>
      <c r="P49" s="14">
        <v>13</v>
      </c>
      <c r="Q49" s="14">
        <v>9</v>
      </c>
      <c r="R49" s="34"/>
      <c r="S49" s="33">
        <f t="shared" si="19"/>
        <v>1095</v>
      </c>
      <c r="T49" s="33">
        <f t="shared" si="20"/>
        <v>37</v>
      </c>
      <c r="U49" s="35">
        <f t="shared" si="21"/>
        <v>106</v>
      </c>
      <c r="V49" s="37">
        <v>4.0999999999999996</v>
      </c>
      <c r="W49" s="23">
        <v>3.5</v>
      </c>
      <c r="X49" s="30">
        <v>8.5</v>
      </c>
      <c r="Y49" s="30">
        <v>3.2</v>
      </c>
      <c r="Z49" s="30">
        <v>5.8</v>
      </c>
      <c r="AA49" s="38">
        <v>2.2999999999999998</v>
      </c>
      <c r="AB49" s="38"/>
      <c r="AC49" s="38"/>
      <c r="AD49" s="38">
        <v>0.85</v>
      </c>
      <c r="AE49" s="38"/>
      <c r="AF49" s="38"/>
      <c r="AG49" s="38"/>
      <c r="AH49" s="44">
        <f t="shared" si="4"/>
        <v>0.85</v>
      </c>
      <c r="AI49" s="53">
        <v>30</v>
      </c>
      <c r="AJ49" s="15">
        <f t="shared" si="37"/>
        <v>30.85</v>
      </c>
      <c r="AK49" s="51">
        <f t="shared" si="22"/>
        <v>128.44999999999999</v>
      </c>
      <c r="AL49" s="96">
        <f t="shared" si="23"/>
        <v>134.25</v>
      </c>
      <c r="AM49" s="16">
        <f t="shared" si="36"/>
        <v>103.4</v>
      </c>
      <c r="AN49" s="50"/>
      <c r="AO49" s="46"/>
      <c r="AP49" s="17">
        <f t="shared" si="24"/>
        <v>134.25</v>
      </c>
      <c r="AQ49" s="18">
        <f t="shared" si="5"/>
        <v>6.6080000000000041</v>
      </c>
      <c r="AR49" s="40"/>
      <c r="AS49" s="19">
        <f t="shared" si="6"/>
        <v>30.85</v>
      </c>
      <c r="AT49" s="20">
        <f t="shared" si="7"/>
        <v>104.20799999999998</v>
      </c>
      <c r="AU49" s="21">
        <f t="shared" si="8"/>
        <v>135.05799999999999</v>
      </c>
      <c r="AV49" s="47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2">
        <f t="shared" si="9"/>
        <v>278</v>
      </c>
      <c r="BC49" s="43">
        <f t="shared" si="10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217.09999999999997</v>
      </c>
      <c r="BK49" s="24">
        <f t="shared" si="13"/>
        <v>104.20799999999998</v>
      </c>
      <c r="BL49" s="48">
        <f t="shared" si="14"/>
        <v>112.89199999999998</v>
      </c>
      <c r="BO49" s="129">
        <f t="shared" si="25"/>
        <v>1951</v>
      </c>
      <c r="BP49" s="129">
        <f t="shared" si="26"/>
        <v>69</v>
      </c>
      <c r="BQ49" s="129">
        <f t="shared" si="27"/>
        <v>870.75757575757575</v>
      </c>
      <c r="BR49" s="129">
        <f t="shared" si="28"/>
        <v>28.85</v>
      </c>
      <c r="BS49" s="129">
        <f t="shared" si="29"/>
        <v>2821.757575757576</v>
      </c>
      <c r="BT49" s="129">
        <f t="shared" si="30"/>
        <v>97.85</v>
      </c>
      <c r="BU49" s="129">
        <f t="shared" si="31"/>
        <v>5.8</v>
      </c>
      <c r="BV49" s="129">
        <f t="shared" si="32"/>
        <v>124.39999999999999</v>
      </c>
      <c r="BW49" s="129">
        <f t="shared" si="33"/>
        <v>0.85</v>
      </c>
      <c r="BX49" s="129">
        <f t="shared" si="34"/>
        <v>125.24999999999999</v>
      </c>
      <c r="BY49" s="134">
        <f t="shared" si="35"/>
        <v>125.24999999999999</v>
      </c>
      <c r="BZ49" s="129">
        <f t="shared" si="38"/>
        <v>27.400000000000002</v>
      </c>
    </row>
    <row r="50" spans="1:78" ht="18.75">
      <c r="A50" s="143">
        <f t="shared" si="16"/>
        <v>42891</v>
      </c>
      <c r="B50" s="138" t="s">
        <v>25</v>
      </c>
      <c r="C50" s="30">
        <v>880</v>
      </c>
      <c r="D50" s="30">
        <v>630</v>
      </c>
      <c r="E50" s="30">
        <v>691</v>
      </c>
      <c r="F50" s="30">
        <v>52</v>
      </c>
      <c r="G50" s="30"/>
      <c r="H50" s="23">
        <v>23</v>
      </c>
      <c r="I50" s="33">
        <f t="shared" si="17"/>
        <v>2201</v>
      </c>
      <c r="J50" s="33">
        <f t="shared" si="18"/>
        <v>75</v>
      </c>
      <c r="K50" s="23">
        <v>490</v>
      </c>
      <c r="L50" s="14">
        <v>412</v>
      </c>
      <c r="M50" s="14">
        <v>250</v>
      </c>
      <c r="N50" s="14"/>
      <c r="O50" s="14">
        <v>17</v>
      </c>
      <c r="P50" s="14">
        <v>13</v>
      </c>
      <c r="Q50" s="14">
        <v>9</v>
      </c>
      <c r="R50" s="34"/>
      <c r="S50" s="33">
        <f t="shared" si="19"/>
        <v>1152</v>
      </c>
      <c r="T50" s="33">
        <f t="shared" si="20"/>
        <v>39</v>
      </c>
      <c r="U50" s="35">
        <f t="shared" si="21"/>
        <v>114</v>
      </c>
      <c r="V50" s="23">
        <v>5.94</v>
      </c>
      <c r="W50" s="23">
        <v>3.5</v>
      </c>
      <c r="X50" s="30">
        <v>8</v>
      </c>
      <c r="Y50" s="38">
        <v>4.9000000000000004</v>
      </c>
      <c r="Z50" s="38">
        <v>7.6</v>
      </c>
      <c r="AA50" s="38">
        <v>2.9</v>
      </c>
      <c r="AB50" s="38"/>
      <c r="AC50" s="38"/>
      <c r="AD50" s="38">
        <v>0.8</v>
      </c>
      <c r="AE50" s="38"/>
      <c r="AF50" s="38"/>
      <c r="AG50" s="38"/>
      <c r="AH50" s="44">
        <f t="shared" si="4"/>
        <v>0.8</v>
      </c>
      <c r="AI50" s="53">
        <v>45</v>
      </c>
      <c r="AJ50" s="15">
        <f t="shared" si="37"/>
        <v>45.8</v>
      </c>
      <c r="AK50" s="51">
        <f t="shared" si="22"/>
        <v>141.24</v>
      </c>
      <c r="AL50" s="96">
        <f t="shared" si="23"/>
        <v>147.64000000000001</v>
      </c>
      <c r="AM50" s="16">
        <f t="shared" si="36"/>
        <v>101.84000000000002</v>
      </c>
      <c r="AN50" s="50"/>
      <c r="AO50" s="46"/>
      <c r="AP50" s="17">
        <f t="shared" si="24"/>
        <v>147.64000000000001</v>
      </c>
      <c r="AQ50" s="18">
        <f t="shared" si="5"/>
        <v>8.7679999999999723</v>
      </c>
      <c r="AR50" s="40"/>
      <c r="AS50" s="19">
        <f t="shared" si="6"/>
        <v>45.8</v>
      </c>
      <c r="AT50" s="20">
        <f t="shared" si="7"/>
        <v>104.20799999999998</v>
      </c>
      <c r="AU50" s="21">
        <f t="shared" si="8"/>
        <v>150.00799999999998</v>
      </c>
      <c r="AV50" s="47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2">
        <f t="shared" si="9"/>
        <v>278</v>
      </c>
      <c r="BC50" s="43">
        <f t="shared" si="10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217.09999999999997</v>
      </c>
      <c r="BK50" s="24">
        <f t="shared" si="13"/>
        <v>104.20799999999998</v>
      </c>
      <c r="BL50" s="48">
        <f t="shared" si="14"/>
        <v>112.89199999999998</v>
      </c>
      <c r="BO50" s="129">
        <f t="shared" si="25"/>
        <v>2201</v>
      </c>
      <c r="BP50" s="129">
        <f t="shared" si="26"/>
        <v>75</v>
      </c>
      <c r="BQ50" s="129">
        <f t="shared" si="27"/>
        <v>926.24242424242425</v>
      </c>
      <c r="BR50" s="129">
        <f t="shared" si="28"/>
        <v>30.8</v>
      </c>
      <c r="BS50" s="129">
        <f t="shared" si="29"/>
        <v>3127.242424242424</v>
      </c>
      <c r="BT50" s="129">
        <f t="shared" si="30"/>
        <v>105.8</v>
      </c>
      <c r="BU50" s="129">
        <f t="shared" si="31"/>
        <v>7.6</v>
      </c>
      <c r="BV50" s="129">
        <f t="shared" si="32"/>
        <v>137.84</v>
      </c>
      <c r="BW50" s="129">
        <f t="shared" si="33"/>
        <v>0.8</v>
      </c>
      <c r="BX50" s="129">
        <f t="shared" si="34"/>
        <v>138.64000000000001</v>
      </c>
      <c r="BY50" s="134">
        <f t="shared" si="35"/>
        <v>138.64000000000001</v>
      </c>
      <c r="BZ50" s="129">
        <f t="shared" si="38"/>
        <v>32.840000000000003</v>
      </c>
    </row>
    <row r="51" spans="1:78" ht="18.75">
      <c r="A51" s="143">
        <f t="shared" si="16"/>
        <v>42891</v>
      </c>
      <c r="B51" s="138" t="s">
        <v>52</v>
      </c>
      <c r="C51" s="30">
        <v>880</v>
      </c>
      <c r="D51" s="30">
        <v>630</v>
      </c>
      <c r="E51" s="30">
        <v>691</v>
      </c>
      <c r="F51" s="30">
        <v>52</v>
      </c>
      <c r="G51" s="30"/>
      <c r="H51" s="23">
        <v>23</v>
      </c>
      <c r="I51" s="33">
        <f t="shared" si="17"/>
        <v>2201</v>
      </c>
      <c r="J51" s="33">
        <f t="shared" si="18"/>
        <v>75</v>
      </c>
      <c r="K51" s="23">
        <v>490</v>
      </c>
      <c r="L51" s="14">
        <v>412</v>
      </c>
      <c r="M51" s="14">
        <v>250</v>
      </c>
      <c r="N51" s="14"/>
      <c r="O51" s="14">
        <v>17</v>
      </c>
      <c r="P51" s="14">
        <v>13</v>
      </c>
      <c r="Q51" s="14">
        <v>9</v>
      </c>
      <c r="R51" s="34"/>
      <c r="S51" s="33">
        <f t="shared" si="19"/>
        <v>1152</v>
      </c>
      <c r="T51" s="33">
        <f t="shared" si="20"/>
        <v>39</v>
      </c>
      <c r="U51" s="35">
        <f t="shared" si="21"/>
        <v>114</v>
      </c>
      <c r="V51" s="23">
        <v>5.94</v>
      </c>
      <c r="W51" s="23">
        <v>3.5</v>
      </c>
      <c r="X51" s="30">
        <v>8</v>
      </c>
      <c r="Y51" s="38">
        <v>4.9000000000000004</v>
      </c>
      <c r="Z51" s="38">
        <v>7.6</v>
      </c>
      <c r="AA51" s="38">
        <v>2.9</v>
      </c>
      <c r="AB51" s="38"/>
      <c r="AC51" s="38"/>
      <c r="AD51" s="38">
        <v>0.8</v>
      </c>
      <c r="AE51" s="38"/>
      <c r="AF51" s="38"/>
      <c r="AG51" s="38"/>
      <c r="AH51" s="44">
        <f t="shared" si="4"/>
        <v>0.8</v>
      </c>
      <c r="AI51" s="53">
        <v>45</v>
      </c>
      <c r="AJ51" s="15">
        <f t="shared" si="37"/>
        <v>45.8</v>
      </c>
      <c r="AK51" s="51">
        <f t="shared" si="22"/>
        <v>141.24</v>
      </c>
      <c r="AL51" s="96">
        <f t="shared" si="23"/>
        <v>147.64000000000001</v>
      </c>
      <c r="AM51" s="16">
        <f t="shared" si="36"/>
        <v>101.84000000000002</v>
      </c>
      <c r="AN51" s="50"/>
      <c r="AO51" s="46"/>
      <c r="AP51" s="17">
        <f t="shared" si="24"/>
        <v>147.64000000000001</v>
      </c>
      <c r="AQ51" s="18">
        <f t="shared" si="5"/>
        <v>8.7679999999999723</v>
      </c>
      <c r="AR51" s="40"/>
      <c r="AS51" s="19">
        <f t="shared" si="6"/>
        <v>45.8</v>
      </c>
      <c r="AT51" s="20">
        <f t="shared" si="7"/>
        <v>104.20799999999998</v>
      </c>
      <c r="AU51" s="21">
        <f t="shared" si="8"/>
        <v>150.00799999999998</v>
      </c>
      <c r="AV51" s="47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2">
        <f t="shared" si="9"/>
        <v>278</v>
      </c>
      <c r="BC51" s="43">
        <f t="shared" si="10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217.09999999999997</v>
      </c>
      <c r="BK51" s="24">
        <f t="shared" si="13"/>
        <v>104.20799999999998</v>
      </c>
      <c r="BL51" s="48">
        <f t="shared" si="14"/>
        <v>112.89199999999998</v>
      </c>
      <c r="BO51" s="129">
        <f t="shared" si="25"/>
        <v>2201</v>
      </c>
      <c r="BP51" s="129">
        <f t="shared" si="26"/>
        <v>75</v>
      </c>
      <c r="BQ51" s="129">
        <f t="shared" si="27"/>
        <v>926.24242424242425</v>
      </c>
      <c r="BR51" s="129">
        <f t="shared" si="28"/>
        <v>30.8</v>
      </c>
      <c r="BS51" s="129">
        <f t="shared" si="29"/>
        <v>3127.242424242424</v>
      </c>
      <c r="BT51" s="129">
        <f t="shared" si="30"/>
        <v>105.8</v>
      </c>
      <c r="BU51" s="129">
        <f t="shared" si="31"/>
        <v>7.6</v>
      </c>
      <c r="BV51" s="129">
        <f t="shared" si="32"/>
        <v>137.84</v>
      </c>
      <c r="BW51" s="129">
        <f t="shared" si="33"/>
        <v>0.8</v>
      </c>
      <c r="BX51" s="129">
        <f t="shared" si="34"/>
        <v>138.64000000000001</v>
      </c>
      <c r="BY51" s="134">
        <f t="shared" si="35"/>
        <v>138.64000000000001</v>
      </c>
      <c r="BZ51" s="129">
        <f t="shared" si="38"/>
        <v>32.840000000000003</v>
      </c>
    </row>
    <row r="52" spans="1:78" ht="18.75">
      <c r="A52" s="143">
        <f t="shared" si="16"/>
        <v>42891</v>
      </c>
      <c r="B52" s="138" t="s">
        <v>37</v>
      </c>
      <c r="C52" s="30">
        <v>900</v>
      </c>
      <c r="D52" s="30">
        <v>632</v>
      </c>
      <c r="E52" s="30">
        <v>708</v>
      </c>
      <c r="F52" s="30">
        <v>53</v>
      </c>
      <c r="G52" s="30"/>
      <c r="H52" s="23">
        <v>23</v>
      </c>
      <c r="I52" s="33">
        <f>C52+D52+E52</f>
        <v>2240</v>
      </c>
      <c r="J52" s="33">
        <f>F52+G52+H52</f>
        <v>76</v>
      </c>
      <c r="K52" s="23">
        <v>502</v>
      </c>
      <c r="L52" s="14">
        <v>420</v>
      </c>
      <c r="M52" s="14">
        <v>230</v>
      </c>
      <c r="N52" s="14"/>
      <c r="O52" s="14">
        <v>17</v>
      </c>
      <c r="P52" s="14">
        <v>14</v>
      </c>
      <c r="Q52" s="14">
        <v>8</v>
      </c>
      <c r="R52" s="34"/>
      <c r="S52" s="33">
        <f t="shared" si="19"/>
        <v>1152</v>
      </c>
      <c r="T52" s="33">
        <f t="shared" si="20"/>
        <v>39</v>
      </c>
      <c r="U52" s="35">
        <f t="shared" si="21"/>
        <v>115</v>
      </c>
      <c r="V52" s="23">
        <v>5.94</v>
      </c>
      <c r="W52" s="23">
        <v>3.5</v>
      </c>
      <c r="X52" s="30">
        <v>8.5</v>
      </c>
      <c r="Y52" s="38">
        <v>4.9000000000000004</v>
      </c>
      <c r="Z52" s="38">
        <v>7.6</v>
      </c>
      <c r="AA52" s="38">
        <v>2.9</v>
      </c>
      <c r="AB52" s="38"/>
      <c r="AC52" s="38"/>
      <c r="AD52" s="38">
        <v>0.8</v>
      </c>
      <c r="AE52" s="38"/>
      <c r="AF52" s="38"/>
      <c r="AG52" s="38"/>
      <c r="AH52" s="44">
        <f t="shared" si="4"/>
        <v>0.8</v>
      </c>
      <c r="AI52" s="53">
        <v>45</v>
      </c>
      <c r="AJ52" s="15">
        <f t="shared" si="37"/>
        <v>45.8</v>
      </c>
      <c r="AK52" s="51">
        <f t="shared" si="22"/>
        <v>142.74</v>
      </c>
      <c r="AL52" s="96">
        <f t="shared" si="23"/>
        <v>149.14000000000001</v>
      </c>
      <c r="AM52" s="16">
        <f t="shared" si="36"/>
        <v>103.34000000000002</v>
      </c>
      <c r="AN52" s="50"/>
      <c r="AO52" s="46"/>
      <c r="AP52" s="17">
        <f t="shared" si="24"/>
        <v>149.14000000000001</v>
      </c>
      <c r="AQ52" s="18">
        <f t="shared" si="5"/>
        <v>7.2679999999999723</v>
      </c>
      <c r="AR52" s="40"/>
      <c r="AS52" s="19">
        <f t="shared" si="6"/>
        <v>45.8</v>
      </c>
      <c r="AT52" s="20">
        <f t="shared" si="7"/>
        <v>104.20799999999998</v>
      </c>
      <c r="AU52" s="21">
        <f t="shared" si="8"/>
        <v>150.00799999999998</v>
      </c>
      <c r="AV52" s="47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2">
        <f t="shared" si="9"/>
        <v>278</v>
      </c>
      <c r="BC52" s="43">
        <f t="shared" si="10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217.09999999999997</v>
      </c>
      <c r="BK52" s="24">
        <f t="shared" si="13"/>
        <v>104.20799999999998</v>
      </c>
      <c r="BL52" s="48">
        <f t="shared" si="14"/>
        <v>112.89199999999998</v>
      </c>
      <c r="BO52" s="129">
        <f t="shared" si="25"/>
        <v>2240</v>
      </c>
      <c r="BP52" s="129">
        <f t="shared" si="26"/>
        <v>76</v>
      </c>
      <c r="BQ52" s="129">
        <f t="shared" si="27"/>
        <v>946.24242424242425</v>
      </c>
      <c r="BR52" s="129">
        <f t="shared" si="28"/>
        <v>31.8</v>
      </c>
      <c r="BS52" s="129">
        <f t="shared" si="29"/>
        <v>3186.242424242424</v>
      </c>
      <c r="BT52" s="129">
        <f t="shared" si="30"/>
        <v>107.8</v>
      </c>
      <c r="BU52" s="129">
        <f t="shared" si="31"/>
        <v>7.6</v>
      </c>
      <c r="BV52" s="129">
        <f t="shared" si="32"/>
        <v>140.34</v>
      </c>
      <c r="BW52" s="129">
        <f t="shared" si="33"/>
        <v>0.8</v>
      </c>
      <c r="BX52" s="129">
        <f t="shared" si="34"/>
        <v>141.14000000000001</v>
      </c>
      <c r="BY52" s="134">
        <f t="shared" si="35"/>
        <v>141.14000000000001</v>
      </c>
      <c r="BZ52" s="129">
        <f t="shared" si="38"/>
        <v>33.340000000000003</v>
      </c>
    </row>
    <row r="53" spans="1:78" ht="18.75">
      <c r="A53" s="143">
        <f t="shared" si="16"/>
        <v>42891</v>
      </c>
      <c r="B53" s="138" t="s">
        <v>53</v>
      </c>
      <c r="C53" s="30">
        <v>900</v>
      </c>
      <c r="D53" s="30">
        <v>632</v>
      </c>
      <c r="E53" s="30">
        <v>708</v>
      </c>
      <c r="F53" s="30">
        <v>53</v>
      </c>
      <c r="G53" s="30"/>
      <c r="H53" s="23">
        <v>23</v>
      </c>
      <c r="I53" s="33">
        <f>C53+D53+E53</f>
        <v>2240</v>
      </c>
      <c r="J53" s="33">
        <f>F53+G53+H53</f>
        <v>76</v>
      </c>
      <c r="K53" s="23">
        <v>502</v>
      </c>
      <c r="L53" s="14">
        <v>420</v>
      </c>
      <c r="M53" s="14">
        <v>230</v>
      </c>
      <c r="N53" s="14"/>
      <c r="O53" s="14">
        <v>17</v>
      </c>
      <c r="P53" s="14">
        <v>14</v>
      </c>
      <c r="Q53" s="14">
        <v>8</v>
      </c>
      <c r="R53" s="34"/>
      <c r="S53" s="33">
        <f t="shared" si="19"/>
        <v>1152</v>
      </c>
      <c r="T53" s="33">
        <f t="shared" si="20"/>
        <v>39</v>
      </c>
      <c r="U53" s="35">
        <f t="shared" si="21"/>
        <v>115</v>
      </c>
      <c r="V53" s="23">
        <v>5.94</v>
      </c>
      <c r="W53" s="23">
        <v>3.5</v>
      </c>
      <c r="X53" s="30">
        <v>8.5</v>
      </c>
      <c r="Y53" s="38">
        <v>4.9000000000000004</v>
      </c>
      <c r="Z53" s="38">
        <v>7.6</v>
      </c>
      <c r="AA53" s="38">
        <v>2.9</v>
      </c>
      <c r="AB53" s="38"/>
      <c r="AC53" s="38"/>
      <c r="AD53" s="38">
        <v>0.8</v>
      </c>
      <c r="AE53" s="38"/>
      <c r="AF53" s="38"/>
      <c r="AG53" s="38"/>
      <c r="AH53" s="44">
        <f t="shared" si="4"/>
        <v>0.8</v>
      </c>
      <c r="AI53" s="53">
        <v>45</v>
      </c>
      <c r="AJ53" s="15">
        <f t="shared" si="37"/>
        <v>45.8</v>
      </c>
      <c r="AK53" s="51">
        <f t="shared" si="22"/>
        <v>142.74</v>
      </c>
      <c r="AL53" s="96">
        <f t="shared" si="23"/>
        <v>149.14000000000001</v>
      </c>
      <c r="AM53" s="16">
        <f t="shared" si="36"/>
        <v>103.34000000000002</v>
      </c>
      <c r="AN53" s="50"/>
      <c r="AO53" s="46"/>
      <c r="AP53" s="17">
        <f t="shared" si="24"/>
        <v>149.14000000000001</v>
      </c>
      <c r="AQ53" s="18">
        <f t="shared" si="5"/>
        <v>7.2679999999999723</v>
      </c>
      <c r="AR53" s="40"/>
      <c r="AS53" s="19">
        <f t="shared" si="6"/>
        <v>45.8</v>
      </c>
      <c r="AT53" s="20">
        <f t="shared" si="7"/>
        <v>104.20799999999998</v>
      </c>
      <c r="AU53" s="21">
        <f t="shared" si="8"/>
        <v>150.00799999999998</v>
      </c>
      <c r="AV53" s="47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2">
        <f t="shared" si="9"/>
        <v>278</v>
      </c>
      <c r="BC53" s="43">
        <f t="shared" si="10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217.09999999999997</v>
      </c>
      <c r="BK53" s="24">
        <f t="shared" si="13"/>
        <v>104.20799999999998</v>
      </c>
      <c r="BL53" s="48">
        <f t="shared" si="14"/>
        <v>112.89199999999998</v>
      </c>
      <c r="BO53" s="129">
        <f t="shared" si="25"/>
        <v>2240</v>
      </c>
      <c r="BP53" s="129">
        <f t="shared" si="26"/>
        <v>76</v>
      </c>
      <c r="BQ53" s="129">
        <f t="shared" si="27"/>
        <v>946.24242424242425</v>
      </c>
      <c r="BR53" s="129">
        <f t="shared" si="28"/>
        <v>31.8</v>
      </c>
      <c r="BS53" s="129">
        <f t="shared" si="29"/>
        <v>3186.242424242424</v>
      </c>
      <c r="BT53" s="129">
        <f t="shared" si="30"/>
        <v>107.8</v>
      </c>
      <c r="BU53" s="129">
        <f t="shared" si="31"/>
        <v>7.6</v>
      </c>
      <c r="BV53" s="129">
        <f t="shared" si="32"/>
        <v>140.34</v>
      </c>
      <c r="BW53" s="129">
        <f t="shared" si="33"/>
        <v>0.8</v>
      </c>
      <c r="BX53" s="129">
        <f t="shared" si="34"/>
        <v>141.14000000000001</v>
      </c>
      <c r="BY53" s="134">
        <f t="shared" si="35"/>
        <v>141.14000000000001</v>
      </c>
      <c r="BZ53" s="129">
        <f t="shared" si="38"/>
        <v>33.340000000000003</v>
      </c>
    </row>
    <row r="54" spans="1:78" ht="18.75">
      <c r="A54" s="143">
        <f t="shared" si="16"/>
        <v>42891</v>
      </c>
      <c r="B54" s="138" t="s">
        <v>26</v>
      </c>
      <c r="C54" s="30">
        <v>893</v>
      </c>
      <c r="D54" s="30">
        <v>632</v>
      </c>
      <c r="E54" s="30">
        <v>715</v>
      </c>
      <c r="F54" s="30">
        <v>53</v>
      </c>
      <c r="G54" s="30"/>
      <c r="H54" s="23">
        <v>24</v>
      </c>
      <c r="I54" s="33">
        <f t="shared" si="17"/>
        <v>2240</v>
      </c>
      <c r="J54" s="33">
        <f t="shared" si="18"/>
        <v>77</v>
      </c>
      <c r="K54" s="23">
        <v>510</v>
      </c>
      <c r="L54" s="14">
        <v>420</v>
      </c>
      <c r="M54" s="14">
        <v>230</v>
      </c>
      <c r="N54" s="14"/>
      <c r="O54" s="14">
        <v>17</v>
      </c>
      <c r="P54" s="14">
        <v>14</v>
      </c>
      <c r="Q54" s="14">
        <v>8</v>
      </c>
      <c r="R54" s="34"/>
      <c r="S54" s="33">
        <f t="shared" si="19"/>
        <v>1160</v>
      </c>
      <c r="T54" s="33">
        <f t="shared" si="20"/>
        <v>39</v>
      </c>
      <c r="U54" s="35">
        <f t="shared" si="21"/>
        <v>116</v>
      </c>
      <c r="V54" s="23">
        <v>6.54</v>
      </c>
      <c r="W54" s="23">
        <v>3.5</v>
      </c>
      <c r="X54" s="30">
        <v>8</v>
      </c>
      <c r="Y54" s="38">
        <v>5.2</v>
      </c>
      <c r="Z54" s="38">
        <v>7.9</v>
      </c>
      <c r="AA54" s="38">
        <v>3.2</v>
      </c>
      <c r="AB54" s="38"/>
      <c r="AC54" s="38"/>
      <c r="AD54" s="38">
        <v>0.82499999999999996</v>
      </c>
      <c r="AE54" s="38"/>
      <c r="AF54" s="38"/>
      <c r="AG54" s="38"/>
      <c r="AH54" s="44">
        <f t="shared" si="4"/>
        <v>0.82499999999999996</v>
      </c>
      <c r="AI54" s="53">
        <v>45</v>
      </c>
      <c r="AJ54" s="15">
        <f t="shared" si="37"/>
        <v>45.825000000000003</v>
      </c>
      <c r="AK54" s="51">
        <f t="shared" si="22"/>
        <v>144.465</v>
      </c>
      <c r="AL54" s="96">
        <f t="shared" si="23"/>
        <v>151.16499999999999</v>
      </c>
      <c r="AM54" s="16">
        <f t="shared" si="36"/>
        <v>105.33999999999999</v>
      </c>
      <c r="AN54" s="50"/>
      <c r="AO54" s="46"/>
      <c r="AP54" s="17">
        <f t="shared" si="24"/>
        <v>151.16499999999999</v>
      </c>
      <c r="AQ54" s="18">
        <f t="shared" si="5"/>
        <v>5.5679999999999836</v>
      </c>
      <c r="AR54" s="40"/>
      <c r="AS54" s="19">
        <f t="shared" si="6"/>
        <v>45.825000000000003</v>
      </c>
      <c r="AT54" s="20">
        <f t="shared" si="7"/>
        <v>104.20799999999998</v>
      </c>
      <c r="AU54" s="21">
        <f t="shared" si="8"/>
        <v>150.03299999999999</v>
      </c>
      <c r="AV54" s="47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2">
        <f t="shared" si="9"/>
        <v>278</v>
      </c>
      <c r="BC54" s="43">
        <f t="shared" si="10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217.09999999999997</v>
      </c>
      <c r="BK54" s="24">
        <f t="shared" si="13"/>
        <v>104.20799999999998</v>
      </c>
      <c r="BL54" s="48">
        <f t="shared" si="14"/>
        <v>112.89199999999998</v>
      </c>
      <c r="BO54" s="129">
        <f t="shared" si="25"/>
        <v>2240</v>
      </c>
      <c r="BP54" s="129">
        <f t="shared" si="26"/>
        <v>77</v>
      </c>
      <c r="BQ54" s="129">
        <f t="shared" si="27"/>
        <v>955</v>
      </c>
      <c r="BR54" s="129">
        <f t="shared" si="28"/>
        <v>31.824999999999999</v>
      </c>
      <c r="BS54" s="129">
        <f t="shared" si="29"/>
        <v>3195</v>
      </c>
      <c r="BT54" s="129">
        <f t="shared" si="30"/>
        <v>108.825</v>
      </c>
      <c r="BU54" s="129">
        <f t="shared" si="31"/>
        <v>7.9</v>
      </c>
      <c r="BV54" s="129">
        <f t="shared" si="32"/>
        <v>142.34</v>
      </c>
      <c r="BW54" s="129">
        <f t="shared" si="33"/>
        <v>0.82499999999999996</v>
      </c>
      <c r="BX54" s="129">
        <f t="shared" si="34"/>
        <v>143.16499999999999</v>
      </c>
      <c r="BY54" s="134">
        <f t="shared" si="35"/>
        <v>143.16499999999999</v>
      </c>
      <c r="BZ54" s="129">
        <f t="shared" si="38"/>
        <v>34.340000000000003</v>
      </c>
    </row>
    <row r="55" spans="1:78" ht="18.75">
      <c r="A55" s="143">
        <f t="shared" si="16"/>
        <v>42891</v>
      </c>
      <c r="B55" s="138" t="s">
        <v>54</v>
      </c>
      <c r="C55" s="30">
        <v>893</v>
      </c>
      <c r="D55" s="30">
        <v>632</v>
      </c>
      <c r="E55" s="30">
        <v>715</v>
      </c>
      <c r="F55" s="30">
        <v>53</v>
      </c>
      <c r="G55" s="30"/>
      <c r="H55" s="23">
        <v>24</v>
      </c>
      <c r="I55" s="33">
        <f t="shared" si="17"/>
        <v>2240</v>
      </c>
      <c r="J55" s="33">
        <f t="shared" si="18"/>
        <v>77</v>
      </c>
      <c r="K55" s="23">
        <v>510</v>
      </c>
      <c r="L55" s="14">
        <v>420</v>
      </c>
      <c r="M55" s="14">
        <v>230</v>
      </c>
      <c r="N55" s="14"/>
      <c r="O55" s="14">
        <v>17</v>
      </c>
      <c r="P55" s="14">
        <v>14</v>
      </c>
      <c r="Q55" s="14">
        <v>8</v>
      </c>
      <c r="R55" s="34"/>
      <c r="S55" s="33">
        <f t="shared" si="19"/>
        <v>1160</v>
      </c>
      <c r="T55" s="33">
        <f t="shared" si="20"/>
        <v>39</v>
      </c>
      <c r="U55" s="35">
        <f t="shared" si="21"/>
        <v>116</v>
      </c>
      <c r="V55" s="23">
        <v>6.54</v>
      </c>
      <c r="W55" s="23">
        <v>3.5</v>
      </c>
      <c r="X55" s="30">
        <v>8</v>
      </c>
      <c r="Y55" s="38">
        <v>5.2</v>
      </c>
      <c r="Z55" s="38">
        <v>7.9</v>
      </c>
      <c r="AA55" s="38">
        <v>3.2</v>
      </c>
      <c r="AB55" s="38"/>
      <c r="AC55" s="38"/>
      <c r="AD55" s="38">
        <v>0.82499999999999996</v>
      </c>
      <c r="AE55" s="38"/>
      <c r="AF55" s="38"/>
      <c r="AG55" s="38"/>
      <c r="AH55" s="44">
        <f t="shared" si="4"/>
        <v>0.82499999999999996</v>
      </c>
      <c r="AI55" s="53">
        <v>45</v>
      </c>
      <c r="AJ55" s="15">
        <f t="shared" si="37"/>
        <v>45.825000000000003</v>
      </c>
      <c r="AK55" s="51">
        <f t="shared" si="22"/>
        <v>144.465</v>
      </c>
      <c r="AL55" s="96">
        <f t="shared" si="23"/>
        <v>151.16499999999999</v>
      </c>
      <c r="AM55" s="16">
        <f t="shared" si="36"/>
        <v>105.33999999999999</v>
      </c>
      <c r="AN55" s="50"/>
      <c r="AO55" s="46"/>
      <c r="AP55" s="17">
        <f t="shared" si="24"/>
        <v>151.16499999999999</v>
      </c>
      <c r="AQ55" s="18">
        <f t="shared" si="5"/>
        <v>5.5679999999999836</v>
      </c>
      <c r="AR55" s="40"/>
      <c r="AS55" s="19">
        <f t="shared" si="6"/>
        <v>45.825000000000003</v>
      </c>
      <c r="AT55" s="20">
        <f t="shared" si="7"/>
        <v>104.20799999999998</v>
      </c>
      <c r="AU55" s="21">
        <f t="shared" si="8"/>
        <v>150.03299999999999</v>
      </c>
      <c r="AV55" s="47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2">
        <f t="shared" si="9"/>
        <v>278</v>
      </c>
      <c r="BC55" s="43">
        <f t="shared" si="10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217.09999999999997</v>
      </c>
      <c r="BK55" s="24">
        <f t="shared" si="13"/>
        <v>104.20799999999998</v>
      </c>
      <c r="BL55" s="48">
        <f t="shared" si="14"/>
        <v>112.89199999999998</v>
      </c>
      <c r="BO55" s="129">
        <f t="shared" si="25"/>
        <v>2240</v>
      </c>
      <c r="BP55" s="129">
        <f t="shared" si="26"/>
        <v>77</v>
      </c>
      <c r="BQ55" s="129">
        <f t="shared" si="27"/>
        <v>955</v>
      </c>
      <c r="BR55" s="129">
        <f t="shared" si="28"/>
        <v>31.824999999999999</v>
      </c>
      <c r="BS55" s="129">
        <f t="shared" si="29"/>
        <v>3195</v>
      </c>
      <c r="BT55" s="129">
        <f t="shared" si="30"/>
        <v>108.825</v>
      </c>
      <c r="BU55" s="129">
        <f t="shared" si="31"/>
        <v>7.9</v>
      </c>
      <c r="BV55" s="129">
        <f t="shared" si="32"/>
        <v>142.34</v>
      </c>
      <c r="BW55" s="129">
        <f t="shared" si="33"/>
        <v>0.82499999999999996</v>
      </c>
      <c r="BX55" s="129">
        <f t="shared" si="34"/>
        <v>143.16499999999999</v>
      </c>
      <c r="BY55" s="134">
        <f t="shared" si="35"/>
        <v>143.16499999999999</v>
      </c>
      <c r="BZ55" s="129">
        <f t="shared" si="38"/>
        <v>34.340000000000003</v>
      </c>
    </row>
    <row r="56" spans="1:78" ht="18.75">
      <c r="A56" s="143">
        <f t="shared" si="16"/>
        <v>42891</v>
      </c>
      <c r="B56" s="138" t="s">
        <v>55</v>
      </c>
      <c r="C56" s="30">
        <v>897</v>
      </c>
      <c r="D56" s="30">
        <v>649</v>
      </c>
      <c r="E56" s="30">
        <v>720</v>
      </c>
      <c r="F56" s="30">
        <v>54</v>
      </c>
      <c r="G56" s="30"/>
      <c r="H56" s="23">
        <v>24</v>
      </c>
      <c r="I56" s="33">
        <f t="shared" si="17"/>
        <v>2266</v>
      </c>
      <c r="J56" s="33">
        <f t="shared" si="18"/>
        <v>78</v>
      </c>
      <c r="K56" s="23">
        <v>521</v>
      </c>
      <c r="L56" s="14">
        <v>416</v>
      </c>
      <c r="M56" s="14">
        <v>250</v>
      </c>
      <c r="N56" s="14"/>
      <c r="O56" s="14">
        <v>18</v>
      </c>
      <c r="P56" s="14">
        <v>13</v>
      </c>
      <c r="Q56" s="14">
        <v>9</v>
      </c>
      <c r="R56" s="34"/>
      <c r="S56" s="33">
        <f t="shared" si="19"/>
        <v>1187</v>
      </c>
      <c r="T56" s="33">
        <f t="shared" si="20"/>
        <v>40</v>
      </c>
      <c r="U56" s="35">
        <f t="shared" si="21"/>
        <v>118</v>
      </c>
      <c r="V56" s="23">
        <v>6.54</v>
      </c>
      <c r="W56" s="23">
        <v>3.5</v>
      </c>
      <c r="X56" s="30">
        <v>8</v>
      </c>
      <c r="Y56" s="38">
        <v>5.2</v>
      </c>
      <c r="Z56" s="38">
        <v>7.9</v>
      </c>
      <c r="AA56" s="38">
        <v>3.2</v>
      </c>
      <c r="AB56" s="38"/>
      <c r="AC56" s="38"/>
      <c r="AD56" s="38">
        <v>0.82499999999999996</v>
      </c>
      <c r="AE56" s="38"/>
      <c r="AF56" s="38"/>
      <c r="AG56" s="38"/>
      <c r="AH56" s="44">
        <f t="shared" si="4"/>
        <v>0.82499999999999996</v>
      </c>
      <c r="AI56" s="53">
        <v>45</v>
      </c>
      <c r="AJ56" s="15">
        <f t="shared" si="37"/>
        <v>45.825000000000003</v>
      </c>
      <c r="AK56" s="51">
        <f t="shared" si="22"/>
        <v>146.465</v>
      </c>
      <c r="AL56" s="96">
        <f t="shared" si="23"/>
        <v>153.16499999999999</v>
      </c>
      <c r="AM56" s="16">
        <f t="shared" si="36"/>
        <v>107.33999999999999</v>
      </c>
      <c r="AN56" s="50"/>
      <c r="AO56" s="46"/>
      <c r="AP56" s="17">
        <f t="shared" si="24"/>
        <v>153.16499999999999</v>
      </c>
      <c r="AQ56" s="18">
        <f t="shared" si="5"/>
        <v>3.5679999999999836</v>
      </c>
      <c r="AR56" s="40"/>
      <c r="AS56" s="19">
        <f t="shared" si="6"/>
        <v>45.825000000000003</v>
      </c>
      <c r="AT56" s="20">
        <f t="shared" si="7"/>
        <v>104.20799999999998</v>
      </c>
      <c r="AU56" s="21">
        <f t="shared" si="8"/>
        <v>150.03299999999999</v>
      </c>
      <c r="AV56" s="47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2">
        <f t="shared" si="9"/>
        <v>278</v>
      </c>
      <c r="BC56" s="43">
        <f t="shared" si="10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217.09999999999997</v>
      </c>
      <c r="BK56" s="24">
        <f t="shared" si="13"/>
        <v>104.20799999999998</v>
      </c>
      <c r="BL56" s="48">
        <f t="shared" si="14"/>
        <v>112.89199999999998</v>
      </c>
      <c r="BO56" s="129">
        <f t="shared" si="25"/>
        <v>2266</v>
      </c>
      <c r="BP56" s="129">
        <f t="shared" si="26"/>
        <v>78</v>
      </c>
      <c r="BQ56" s="129">
        <f t="shared" si="27"/>
        <v>962</v>
      </c>
      <c r="BR56" s="129">
        <f t="shared" si="28"/>
        <v>31.824999999999999</v>
      </c>
      <c r="BS56" s="129">
        <f t="shared" si="29"/>
        <v>3228</v>
      </c>
      <c r="BT56" s="129">
        <f t="shared" si="30"/>
        <v>109.825</v>
      </c>
      <c r="BU56" s="129">
        <f t="shared" si="31"/>
        <v>7.9</v>
      </c>
      <c r="BV56" s="129">
        <f t="shared" si="32"/>
        <v>143.34</v>
      </c>
      <c r="BW56" s="129">
        <f t="shared" si="33"/>
        <v>0.82499999999999996</v>
      </c>
      <c r="BX56" s="129">
        <f t="shared" si="34"/>
        <v>144.16499999999999</v>
      </c>
      <c r="BY56" s="134">
        <f t="shared" si="35"/>
        <v>144.16499999999999</v>
      </c>
      <c r="BZ56" s="129">
        <f t="shared" si="38"/>
        <v>34.340000000000003</v>
      </c>
    </row>
    <row r="57" spans="1:78" ht="18.75">
      <c r="A57" s="143">
        <f t="shared" si="16"/>
        <v>42891</v>
      </c>
      <c r="B57" s="138" t="s">
        <v>56</v>
      </c>
      <c r="C57" s="30">
        <v>897</v>
      </c>
      <c r="D57" s="30">
        <v>649</v>
      </c>
      <c r="E57" s="30">
        <v>720</v>
      </c>
      <c r="F57" s="30">
        <v>54</v>
      </c>
      <c r="G57" s="30"/>
      <c r="H57" s="23">
        <v>24</v>
      </c>
      <c r="I57" s="33">
        <f t="shared" si="17"/>
        <v>2266</v>
      </c>
      <c r="J57" s="33">
        <f t="shared" si="18"/>
        <v>78</v>
      </c>
      <c r="K57" s="23">
        <v>521</v>
      </c>
      <c r="L57" s="14">
        <v>416</v>
      </c>
      <c r="M57" s="14">
        <v>250</v>
      </c>
      <c r="N57" s="14"/>
      <c r="O57" s="14">
        <v>18</v>
      </c>
      <c r="P57" s="14">
        <v>13</v>
      </c>
      <c r="Q57" s="14">
        <v>9</v>
      </c>
      <c r="R57" s="34"/>
      <c r="S57" s="33">
        <f t="shared" si="19"/>
        <v>1187</v>
      </c>
      <c r="T57" s="33">
        <f t="shared" si="20"/>
        <v>40</v>
      </c>
      <c r="U57" s="35">
        <f t="shared" si="21"/>
        <v>118</v>
      </c>
      <c r="V57" s="23">
        <v>6.54</v>
      </c>
      <c r="W57" s="23">
        <v>3.5</v>
      </c>
      <c r="X57" s="30">
        <v>8</v>
      </c>
      <c r="Y57" s="38">
        <v>5.2</v>
      </c>
      <c r="Z57" s="38">
        <v>7.9</v>
      </c>
      <c r="AA57" s="38">
        <v>3.2</v>
      </c>
      <c r="AB57" s="38"/>
      <c r="AC57" s="38"/>
      <c r="AD57" s="38">
        <v>0.82499999999999996</v>
      </c>
      <c r="AE57" s="38"/>
      <c r="AF57" s="38"/>
      <c r="AG57" s="38"/>
      <c r="AH57" s="44">
        <f t="shared" si="4"/>
        <v>0.82499999999999996</v>
      </c>
      <c r="AI57" s="53">
        <v>45</v>
      </c>
      <c r="AJ57" s="15">
        <f t="shared" si="37"/>
        <v>45.825000000000003</v>
      </c>
      <c r="AK57" s="51">
        <f t="shared" si="22"/>
        <v>146.465</v>
      </c>
      <c r="AL57" s="96">
        <f t="shared" si="23"/>
        <v>153.16499999999999</v>
      </c>
      <c r="AM57" s="16">
        <f t="shared" si="36"/>
        <v>107.33999999999999</v>
      </c>
      <c r="AN57" s="50"/>
      <c r="AO57" s="46"/>
      <c r="AP57" s="17">
        <f t="shared" si="24"/>
        <v>153.16499999999999</v>
      </c>
      <c r="AQ57" s="18">
        <f t="shared" si="5"/>
        <v>3.5679999999999836</v>
      </c>
      <c r="AR57" s="40"/>
      <c r="AS57" s="19">
        <f t="shared" si="6"/>
        <v>45.825000000000003</v>
      </c>
      <c r="AT57" s="20">
        <f t="shared" si="7"/>
        <v>104.20799999999998</v>
      </c>
      <c r="AU57" s="21">
        <f t="shared" si="8"/>
        <v>150.03299999999999</v>
      </c>
      <c r="AV57" s="47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2">
        <f t="shared" si="9"/>
        <v>278</v>
      </c>
      <c r="BC57" s="43">
        <f t="shared" si="10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217.09999999999997</v>
      </c>
      <c r="BK57" s="24">
        <f t="shared" si="13"/>
        <v>104.20799999999998</v>
      </c>
      <c r="BL57" s="48">
        <f t="shared" si="14"/>
        <v>112.89199999999998</v>
      </c>
      <c r="BO57" s="129">
        <f t="shared" si="25"/>
        <v>2266</v>
      </c>
      <c r="BP57" s="129">
        <f t="shared" si="26"/>
        <v>78</v>
      </c>
      <c r="BQ57" s="129">
        <f t="shared" si="27"/>
        <v>962</v>
      </c>
      <c r="BR57" s="129">
        <f t="shared" si="28"/>
        <v>31.824999999999999</v>
      </c>
      <c r="BS57" s="129">
        <f t="shared" si="29"/>
        <v>3228</v>
      </c>
      <c r="BT57" s="129">
        <f t="shared" si="30"/>
        <v>109.825</v>
      </c>
      <c r="BU57" s="129">
        <f t="shared" si="31"/>
        <v>7.9</v>
      </c>
      <c r="BV57" s="129">
        <f t="shared" si="32"/>
        <v>143.34</v>
      </c>
      <c r="BW57" s="129">
        <f t="shared" si="33"/>
        <v>0.82499999999999996</v>
      </c>
      <c r="BX57" s="129">
        <f t="shared" si="34"/>
        <v>144.16499999999999</v>
      </c>
      <c r="BY57" s="134">
        <f t="shared" si="35"/>
        <v>144.16499999999999</v>
      </c>
      <c r="BZ57" s="129">
        <f t="shared" si="38"/>
        <v>34.340000000000003</v>
      </c>
    </row>
    <row r="58" spans="1:78" ht="18.75">
      <c r="A58" s="143">
        <f t="shared" si="16"/>
        <v>42891</v>
      </c>
      <c r="B58" s="138" t="s">
        <v>27</v>
      </c>
      <c r="C58" s="30">
        <v>902</v>
      </c>
      <c r="D58" s="30">
        <v>652</v>
      </c>
      <c r="E58" s="30">
        <v>720</v>
      </c>
      <c r="F58" s="30">
        <v>54</v>
      </c>
      <c r="G58" s="30"/>
      <c r="H58" s="23">
        <v>24</v>
      </c>
      <c r="I58" s="33">
        <f t="shared" si="17"/>
        <v>2274</v>
      </c>
      <c r="J58" s="33">
        <f t="shared" si="18"/>
        <v>78</v>
      </c>
      <c r="K58" s="23">
        <v>514</v>
      </c>
      <c r="L58" s="14">
        <v>412</v>
      </c>
      <c r="M58" s="14">
        <v>250</v>
      </c>
      <c r="N58" s="14"/>
      <c r="O58" s="14">
        <v>17</v>
      </c>
      <c r="P58" s="14">
        <v>13</v>
      </c>
      <c r="Q58" s="14">
        <v>9</v>
      </c>
      <c r="R58" s="34"/>
      <c r="S58" s="33">
        <f t="shared" si="19"/>
        <v>1176</v>
      </c>
      <c r="T58" s="33">
        <f t="shared" si="20"/>
        <v>39</v>
      </c>
      <c r="U58" s="35">
        <f t="shared" si="21"/>
        <v>117</v>
      </c>
      <c r="V58" s="23">
        <v>6.54</v>
      </c>
      <c r="W58" s="23">
        <v>3.5</v>
      </c>
      <c r="X58" s="30">
        <v>8</v>
      </c>
      <c r="Y58" s="38">
        <v>5.3</v>
      </c>
      <c r="Z58" s="38">
        <v>7.7</v>
      </c>
      <c r="AA58" s="38">
        <v>3.2</v>
      </c>
      <c r="AB58" s="38"/>
      <c r="AC58" s="38"/>
      <c r="AD58" s="38">
        <v>0.77500000000000002</v>
      </c>
      <c r="AE58" s="38"/>
      <c r="AF58" s="38"/>
      <c r="AG58" s="38"/>
      <c r="AH58" s="44">
        <f t="shared" si="4"/>
        <v>0.77500000000000002</v>
      </c>
      <c r="AI58" s="53">
        <v>60</v>
      </c>
      <c r="AJ58" s="15">
        <f t="shared" si="37"/>
        <v>60.774999999999999</v>
      </c>
      <c r="AK58" s="51">
        <f t="shared" si="22"/>
        <v>145.31500000000003</v>
      </c>
      <c r="AL58" s="96">
        <f t="shared" si="23"/>
        <v>152.01500000000001</v>
      </c>
      <c r="AM58" s="16">
        <f t="shared" si="36"/>
        <v>91.240000000000009</v>
      </c>
      <c r="AN58" s="50"/>
      <c r="AO58" s="46"/>
      <c r="AP58" s="17">
        <f t="shared" si="24"/>
        <v>152.01500000000001</v>
      </c>
      <c r="AQ58" s="18">
        <f t="shared" si="5"/>
        <v>19.66799999999995</v>
      </c>
      <c r="AR58" s="40"/>
      <c r="AS58" s="19">
        <f t="shared" si="6"/>
        <v>60.774999999999999</v>
      </c>
      <c r="AT58" s="20">
        <f t="shared" si="7"/>
        <v>104.20799999999998</v>
      </c>
      <c r="AU58" s="21">
        <f t="shared" si="8"/>
        <v>164.98299999999998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9"/>
        <v>278</v>
      </c>
      <c r="BC58" s="43">
        <f t="shared" si="10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217.09999999999997</v>
      </c>
      <c r="BK58" s="24">
        <f t="shared" si="13"/>
        <v>104.20799999999998</v>
      </c>
      <c r="BL58" s="48">
        <f t="shared" si="14"/>
        <v>112.89199999999998</v>
      </c>
      <c r="BO58" s="129">
        <f t="shared" si="25"/>
        <v>2274</v>
      </c>
      <c r="BP58" s="129">
        <f t="shared" si="26"/>
        <v>78</v>
      </c>
      <c r="BQ58" s="129">
        <f t="shared" si="27"/>
        <v>949.4848484848485</v>
      </c>
      <c r="BR58" s="129">
        <f t="shared" si="28"/>
        <v>30.774999999999999</v>
      </c>
      <c r="BS58" s="129">
        <f t="shared" si="29"/>
        <v>3223.4848484848485</v>
      </c>
      <c r="BT58" s="129">
        <f t="shared" si="30"/>
        <v>108.77500000000001</v>
      </c>
      <c r="BU58" s="129">
        <f t="shared" si="31"/>
        <v>7.7</v>
      </c>
      <c r="BV58" s="129">
        <f t="shared" si="32"/>
        <v>142.23999999999998</v>
      </c>
      <c r="BW58" s="129">
        <f t="shared" si="33"/>
        <v>0.77500000000000002</v>
      </c>
      <c r="BX58" s="129">
        <f t="shared" si="34"/>
        <v>143.01499999999999</v>
      </c>
      <c r="BY58" s="134">
        <f t="shared" si="35"/>
        <v>143.01499999999999</v>
      </c>
      <c r="BZ58" s="129">
        <f t="shared" si="38"/>
        <v>34.24</v>
      </c>
    </row>
    <row r="59" spans="1:78" ht="18.75">
      <c r="A59" s="143">
        <f t="shared" si="16"/>
        <v>42891</v>
      </c>
      <c r="B59" s="138" t="s">
        <v>57</v>
      </c>
      <c r="C59" s="30">
        <v>902</v>
      </c>
      <c r="D59" s="30">
        <v>652</v>
      </c>
      <c r="E59" s="30">
        <v>720</v>
      </c>
      <c r="F59" s="30">
        <v>54</v>
      </c>
      <c r="G59" s="30"/>
      <c r="H59" s="23">
        <v>24</v>
      </c>
      <c r="I59" s="33">
        <f t="shared" si="17"/>
        <v>2274</v>
      </c>
      <c r="J59" s="33">
        <f t="shared" si="18"/>
        <v>78</v>
      </c>
      <c r="K59" s="23">
        <v>514</v>
      </c>
      <c r="L59" s="14">
        <v>412</v>
      </c>
      <c r="M59" s="14">
        <v>250</v>
      </c>
      <c r="N59" s="14"/>
      <c r="O59" s="14">
        <v>17</v>
      </c>
      <c r="P59" s="14">
        <v>13</v>
      </c>
      <c r="Q59" s="14">
        <v>9</v>
      </c>
      <c r="R59" s="34"/>
      <c r="S59" s="33">
        <f t="shared" si="19"/>
        <v>1176</v>
      </c>
      <c r="T59" s="33">
        <f t="shared" si="20"/>
        <v>39</v>
      </c>
      <c r="U59" s="35">
        <f t="shared" si="21"/>
        <v>117</v>
      </c>
      <c r="V59" s="23">
        <v>6.54</v>
      </c>
      <c r="W59" s="23">
        <v>3.5</v>
      </c>
      <c r="X59" s="30">
        <v>8</v>
      </c>
      <c r="Y59" s="38">
        <v>5.3</v>
      </c>
      <c r="Z59" s="38">
        <v>7.7</v>
      </c>
      <c r="AA59" s="38">
        <v>3.2</v>
      </c>
      <c r="AB59" s="38"/>
      <c r="AC59" s="38"/>
      <c r="AD59" s="38">
        <v>0.77500000000000002</v>
      </c>
      <c r="AE59" s="38"/>
      <c r="AF59" s="38"/>
      <c r="AG59" s="38"/>
      <c r="AH59" s="44">
        <f t="shared" si="4"/>
        <v>0.77500000000000002</v>
      </c>
      <c r="AI59" s="53">
        <v>60</v>
      </c>
      <c r="AJ59" s="15">
        <f t="shared" si="37"/>
        <v>60.774999999999999</v>
      </c>
      <c r="AK59" s="51">
        <f t="shared" si="22"/>
        <v>145.31500000000003</v>
      </c>
      <c r="AL59" s="96">
        <f t="shared" si="23"/>
        <v>152.01500000000001</v>
      </c>
      <c r="AM59" s="16">
        <f t="shared" si="36"/>
        <v>91.240000000000009</v>
      </c>
      <c r="AN59" s="50"/>
      <c r="AO59" s="46"/>
      <c r="AP59" s="17">
        <f t="shared" si="24"/>
        <v>152.01500000000001</v>
      </c>
      <c r="AQ59" s="18">
        <f t="shared" si="5"/>
        <v>19.66799999999995</v>
      </c>
      <c r="AR59" s="40"/>
      <c r="AS59" s="19">
        <f t="shared" si="6"/>
        <v>60.774999999999999</v>
      </c>
      <c r="AT59" s="20">
        <f t="shared" si="7"/>
        <v>104.20799999999998</v>
      </c>
      <c r="AU59" s="21">
        <f t="shared" si="8"/>
        <v>164.98299999999998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9"/>
        <v>278</v>
      </c>
      <c r="BC59" s="43">
        <f t="shared" si="10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217.09999999999997</v>
      </c>
      <c r="BK59" s="24">
        <f t="shared" si="13"/>
        <v>104.20799999999998</v>
      </c>
      <c r="BL59" s="48">
        <f t="shared" si="14"/>
        <v>112.89199999999998</v>
      </c>
      <c r="BO59" s="129">
        <f t="shared" si="25"/>
        <v>2274</v>
      </c>
      <c r="BP59" s="129">
        <f t="shared" si="26"/>
        <v>78</v>
      </c>
      <c r="BQ59" s="129">
        <f t="shared" si="27"/>
        <v>949.4848484848485</v>
      </c>
      <c r="BR59" s="129">
        <f t="shared" si="28"/>
        <v>30.774999999999999</v>
      </c>
      <c r="BS59" s="129">
        <f t="shared" si="29"/>
        <v>3223.4848484848485</v>
      </c>
      <c r="BT59" s="129">
        <f t="shared" si="30"/>
        <v>108.77500000000001</v>
      </c>
      <c r="BU59" s="129">
        <f t="shared" si="31"/>
        <v>7.7</v>
      </c>
      <c r="BV59" s="129">
        <f t="shared" si="32"/>
        <v>142.23999999999998</v>
      </c>
      <c r="BW59" s="129">
        <f t="shared" si="33"/>
        <v>0.77500000000000002</v>
      </c>
      <c r="BX59" s="129">
        <f t="shared" si="34"/>
        <v>143.01499999999999</v>
      </c>
      <c r="BY59" s="134">
        <f t="shared" si="35"/>
        <v>143.01499999999999</v>
      </c>
      <c r="BZ59" s="129">
        <f t="shared" si="38"/>
        <v>34.24</v>
      </c>
    </row>
    <row r="60" spans="1:78" ht="18.75">
      <c r="A60" s="143">
        <f t="shared" si="16"/>
        <v>42891</v>
      </c>
      <c r="B60" s="138" t="s">
        <v>58</v>
      </c>
      <c r="C60" s="30">
        <v>886</v>
      </c>
      <c r="D60" s="30">
        <v>638</v>
      </c>
      <c r="E60" s="30">
        <v>703</v>
      </c>
      <c r="F60" s="30">
        <v>54</v>
      </c>
      <c r="G60" s="30"/>
      <c r="H60" s="23">
        <v>24</v>
      </c>
      <c r="I60" s="33">
        <f t="shared" si="17"/>
        <v>2227</v>
      </c>
      <c r="J60" s="33">
        <f t="shared" si="18"/>
        <v>78</v>
      </c>
      <c r="K60" s="23">
        <v>504</v>
      </c>
      <c r="L60" s="14">
        <v>416</v>
      </c>
      <c r="M60" s="14">
        <v>250</v>
      </c>
      <c r="N60" s="14"/>
      <c r="O60" s="14">
        <v>17</v>
      </c>
      <c r="P60" s="14">
        <v>13</v>
      </c>
      <c r="Q60" s="14">
        <v>9</v>
      </c>
      <c r="R60" s="34"/>
      <c r="S60" s="33">
        <f t="shared" si="19"/>
        <v>1170</v>
      </c>
      <c r="T60" s="33">
        <f t="shared" si="20"/>
        <v>39</v>
      </c>
      <c r="U60" s="35">
        <f t="shared" si="21"/>
        <v>117</v>
      </c>
      <c r="V60" s="23">
        <v>6.54</v>
      </c>
      <c r="W60" s="23">
        <v>3.5</v>
      </c>
      <c r="X60" s="30">
        <v>8</v>
      </c>
      <c r="Y60" s="38">
        <v>5.3</v>
      </c>
      <c r="Z60" s="38">
        <v>7.7</v>
      </c>
      <c r="AA60" s="38">
        <v>3.2</v>
      </c>
      <c r="AB60" s="30"/>
      <c r="AC60" s="30"/>
      <c r="AD60" s="38">
        <v>0.77500000000000002</v>
      </c>
      <c r="AE60" s="38"/>
      <c r="AF60" s="38"/>
      <c r="AG60" s="30"/>
      <c r="AH60" s="45">
        <f t="shared" si="4"/>
        <v>0.77500000000000002</v>
      </c>
      <c r="AI60" s="53">
        <v>60</v>
      </c>
      <c r="AJ60" s="15">
        <f t="shared" si="37"/>
        <v>60.774999999999999</v>
      </c>
      <c r="AK60" s="51">
        <f t="shared" si="22"/>
        <v>145.31500000000003</v>
      </c>
      <c r="AL60" s="96">
        <f t="shared" si="23"/>
        <v>152.01500000000001</v>
      </c>
      <c r="AM60" s="16">
        <f t="shared" si="36"/>
        <v>91.240000000000009</v>
      </c>
      <c r="AN60" s="50"/>
      <c r="AO60" s="46"/>
      <c r="AP60" s="17">
        <f t="shared" si="24"/>
        <v>152.01500000000001</v>
      </c>
      <c r="AQ60" s="18">
        <f t="shared" si="5"/>
        <v>19.66799999999995</v>
      </c>
      <c r="AR60" s="40"/>
      <c r="AS60" s="19">
        <f t="shared" si="6"/>
        <v>60.774999999999999</v>
      </c>
      <c r="AT60" s="20">
        <f t="shared" si="7"/>
        <v>104.20799999999998</v>
      </c>
      <c r="AU60" s="21">
        <f t="shared" si="8"/>
        <v>164.98299999999998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9"/>
        <v>278</v>
      </c>
      <c r="BC60" s="43">
        <f t="shared" si="10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217.09999999999997</v>
      </c>
      <c r="BK60" s="24">
        <f t="shared" si="13"/>
        <v>104.20799999999998</v>
      </c>
      <c r="BL60" s="48">
        <f t="shared" si="14"/>
        <v>112.89199999999998</v>
      </c>
      <c r="BO60" s="129">
        <f t="shared" si="25"/>
        <v>2227</v>
      </c>
      <c r="BP60" s="129">
        <f t="shared" si="26"/>
        <v>78</v>
      </c>
      <c r="BQ60" s="129">
        <f t="shared" si="27"/>
        <v>943.4848484848485</v>
      </c>
      <c r="BR60" s="129">
        <f t="shared" si="28"/>
        <v>30.774999999999999</v>
      </c>
      <c r="BS60" s="129">
        <f t="shared" si="29"/>
        <v>3170.4848484848485</v>
      </c>
      <c r="BT60" s="129">
        <f t="shared" si="30"/>
        <v>108.77500000000001</v>
      </c>
      <c r="BU60" s="129">
        <f t="shared" si="31"/>
        <v>7.7</v>
      </c>
      <c r="BV60" s="129">
        <f t="shared" si="32"/>
        <v>142.23999999999998</v>
      </c>
      <c r="BW60" s="129">
        <f t="shared" si="33"/>
        <v>0.77500000000000002</v>
      </c>
      <c r="BX60" s="129">
        <f t="shared" si="34"/>
        <v>143.01499999999999</v>
      </c>
      <c r="BY60" s="134">
        <f t="shared" si="35"/>
        <v>143.01499999999999</v>
      </c>
      <c r="BZ60" s="129">
        <f t="shared" si="38"/>
        <v>34.24</v>
      </c>
    </row>
    <row r="61" spans="1:78" ht="18.75">
      <c r="A61" s="143">
        <f t="shared" si="16"/>
        <v>42891</v>
      </c>
      <c r="B61" s="138" t="s">
        <v>59</v>
      </c>
      <c r="C61" s="30">
        <v>886</v>
      </c>
      <c r="D61" s="30">
        <v>638</v>
      </c>
      <c r="E61" s="30">
        <v>703</v>
      </c>
      <c r="F61" s="30">
        <v>54</v>
      </c>
      <c r="G61" s="30"/>
      <c r="H61" s="23">
        <v>24</v>
      </c>
      <c r="I61" s="33">
        <f t="shared" si="17"/>
        <v>2227</v>
      </c>
      <c r="J61" s="33">
        <f t="shared" si="18"/>
        <v>78</v>
      </c>
      <c r="K61" s="23">
        <v>504</v>
      </c>
      <c r="L61" s="14">
        <v>416</v>
      </c>
      <c r="M61" s="14">
        <v>250</v>
      </c>
      <c r="N61" s="14"/>
      <c r="O61" s="14">
        <v>17</v>
      </c>
      <c r="P61" s="14">
        <v>13</v>
      </c>
      <c r="Q61" s="14">
        <v>9</v>
      </c>
      <c r="R61" s="34"/>
      <c r="S61" s="33">
        <f t="shared" si="19"/>
        <v>1170</v>
      </c>
      <c r="T61" s="33">
        <f t="shared" si="20"/>
        <v>39</v>
      </c>
      <c r="U61" s="35">
        <f t="shared" si="21"/>
        <v>117</v>
      </c>
      <c r="V61" s="23">
        <v>6.54</v>
      </c>
      <c r="W61" s="23">
        <v>3.5</v>
      </c>
      <c r="X61" s="30">
        <v>8</v>
      </c>
      <c r="Y61" s="38">
        <v>5.3</v>
      </c>
      <c r="Z61" s="38">
        <v>7.7</v>
      </c>
      <c r="AA61" s="38">
        <v>3.2</v>
      </c>
      <c r="AB61" s="30"/>
      <c r="AC61" s="30"/>
      <c r="AD61" s="38">
        <v>0.77500000000000002</v>
      </c>
      <c r="AE61" s="38"/>
      <c r="AF61" s="38"/>
      <c r="AG61" s="30"/>
      <c r="AH61" s="45">
        <f t="shared" si="4"/>
        <v>0.77500000000000002</v>
      </c>
      <c r="AI61" s="53">
        <v>60</v>
      </c>
      <c r="AJ61" s="15">
        <f t="shared" si="37"/>
        <v>60.774999999999999</v>
      </c>
      <c r="AK61" s="51">
        <f t="shared" si="22"/>
        <v>145.31500000000003</v>
      </c>
      <c r="AL61" s="96">
        <f t="shared" si="23"/>
        <v>152.01500000000001</v>
      </c>
      <c r="AM61" s="16">
        <f t="shared" si="36"/>
        <v>91.240000000000009</v>
      </c>
      <c r="AN61" s="50"/>
      <c r="AO61" s="46"/>
      <c r="AP61" s="17">
        <f t="shared" si="24"/>
        <v>152.01500000000001</v>
      </c>
      <c r="AQ61" s="18">
        <f t="shared" si="5"/>
        <v>19.66799999999995</v>
      </c>
      <c r="AR61" s="40"/>
      <c r="AS61" s="19">
        <f t="shared" si="6"/>
        <v>60.774999999999999</v>
      </c>
      <c r="AT61" s="20">
        <f t="shared" si="7"/>
        <v>104.20799999999998</v>
      </c>
      <c r="AU61" s="21">
        <f t="shared" si="8"/>
        <v>164.98299999999998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9"/>
        <v>278</v>
      </c>
      <c r="BC61" s="43">
        <f t="shared" si="10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217.09999999999997</v>
      </c>
      <c r="BK61" s="24">
        <f t="shared" si="13"/>
        <v>104.20799999999998</v>
      </c>
      <c r="BL61" s="48">
        <f t="shared" si="14"/>
        <v>112.89199999999998</v>
      </c>
      <c r="BO61" s="129">
        <f t="shared" si="25"/>
        <v>2227</v>
      </c>
      <c r="BP61" s="129">
        <f t="shared" si="26"/>
        <v>78</v>
      </c>
      <c r="BQ61" s="129">
        <f t="shared" si="27"/>
        <v>943.4848484848485</v>
      </c>
      <c r="BR61" s="129">
        <f t="shared" si="28"/>
        <v>30.774999999999999</v>
      </c>
      <c r="BS61" s="129">
        <f t="shared" si="29"/>
        <v>3170.4848484848485</v>
      </c>
      <c r="BT61" s="129">
        <f t="shared" si="30"/>
        <v>108.77500000000001</v>
      </c>
      <c r="BU61" s="129">
        <f t="shared" si="31"/>
        <v>7.7</v>
      </c>
      <c r="BV61" s="129">
        <f t="shared" si="32"/>
        <v>142.23999999999998</v>
      </c>
      <c r="BW61" s="129">
        <f t="shared" si="33"/>
        <v>0.77500000000000002</v>
      </c>
      <c r="BX61" s="129">
        <f t="shared" si="34"/>
        <v>143.01499999999999</v>
      </c>
      <c r="BY61" s="134">
        <f t="shared" si="35"/>
        <v>143.01499999999999</v>
      </c>
      <c r="BZ61" s="129">
        <f t="shared" si="38"/>
        <v>34.24</v>
      </c>
    </row>
    <row r="62" spans="1:78" ht="18.75">
      <c r="A62" s="143">
        <f t="shared" si="16"/>
        <v>42891</v>
      </c>
      <c r="B62" s="138" t="s">
        <v>28</v>
      </c>
      <c r="C62" s="30">
        <v>855</v>
      </c>
      <c r="D62" s="30">
        <v>625</v>
      </c>
      <c r="E62" s="30">
        <v>687</v>
      </c>
      <c r="F62" s="30">
        <v>52</v>
      </c>
      <c r="G62" s="30"/>
      <c r="H62" s="23">
        <v>23</v>
      </c>
      <c r="I62" s="33">
        <f t="shared" si="17"/>
        <v>2167</v>
      </c>
      <c r="J62" s="33">
        <f t="shared" si="18"/>
        <v>75</v>
      </c>
      <c r="K62" s="23">
        <v>490</v>
      </c>
      <c r="L62" s="14">
        <v>390</v>
      </c>
      <c r="M62" s="14">
        <v>240</v>
      </c>
      <c r="N62" s="14"/>
      <c r="O62" s="14">
        <v>17</v>
      </c>
      <c r="P62" s="14">
        <v>13</v>
      </c>
      <c r="Q62" s="14">
        <v>8</v>
      </c>
      <c r="R62" s="34"/>
      <c r="S62" s="33">
        <f t="shared" si="19"/>
        <v>1120</v>
      </c>
      <c r="T62" s="33">
        <f t="shared" si="20"/>
        <v>38</v>
      </c>
      <c r="U62" s="35">
        <f t="shared" si="21"/>
        <v>113</v>
      </c>
      <c r="V62" s="23">
        <v>5.94</v>
      </c>
      <c r="W62" s="23">
        <v>3.5</v>
      </c>
      <c r="X62" s="30">
        <v>8</v>
      </c>
      <c r="Y62" s="30">
        <v>3.8</v>
      </c>
      <c r="Z62" s="30">
        <v>6.9</v>
      </c>
      <c r="AA62" s="38">
        <v>3.1</v>
      </c>
      <c r="AB62" s="30"/>
      <c r="AC62" s="30"/>
      <c r="AD62" s="30">
        <v>0.77500000000000002</v>
      </c>
      <c r="AE62" s="38"/>
      <c r="AF62" s="30"/>
      <c r="AG62" s="30"/>
      <c r="AH62" s="45">
        <f t="shared" si="4"/>
        <v>0.77500000000000002</v>
      </c>
      <c r="AI62" s="53">
        <v>60</v>
      </c>
      <c r="AJ62" s="15">
        <f t="shared" si="37"/>
        <v>60.774999999999999</v>
      </c>
      <c r="AK62" s="51">
        <f t="shared" si="22"/>
        <v>138.41500000000002</v>
      </c>
      <c r="AL62" s="96">
        <f t="shared" si="23"/>
        <v>145.01500000000001</v>
      </c>
      <c r="AM62" s="16">
        <f t="shared" si="36"/>
        <v>84.240000000000009</v>
      </c>
      <c r="AN62" s="50"/>
      <c r="AO62" s="46"/>
      <c r="AP62" s="17">
        <f t="shared" si="24"/>
        <v>145.01500000000001</v>
      </c>
      <c r="AQ62" s="18">
        <f t="shared" si="5"/>
        <v>26.567999999999955</v>
      </c>
      <c r="AR62" s="40"/>
      <c r="AS62" s="19">
        <f t="shared" si="6"/>
        <v>60.774999999999999</v>
      </c>
      <c r="AT62" s="20">
        <f t="shared" si="7"/>
        <v>104.20799999999998</v>
      </c>
      <c r="AU62" s="21">
        <f t="shared" si="8"/>
        <v>164.98299999999998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9"/>
        <v>278</v>
      </c>
      <c r="BC62" s="43">
        <f t="shared" si="10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217.09999999999997</v>
      </c>
      <c r="BK62" s="24">
        <f t="shared" si="13"/>
        <v>104.20799999999998</v>
      </c>
      <c r="BL62" s="48">
        <f t="shared" si="14"/>
        <v>112.89199999999998</v>
      </c>
      <c r="BO62" s="129">
        <f t="shared" si="25"/>
        <v>2167</v>
      </c>
      <c r="BP62" s="129">
        <f t="shared" si="26"/>
        <v>75</v>
      </c>
      <c r="BQ62" s="129">
        <f t="shared" si="27"/>
        <v>903.4848484848485</v>
      </c>
      <c r="BR62" s="129">
        <f t="shared" si="28"/>
        <v>30.774999999999999</v>
      </c>
      <c r="BS62" s="129">
        <f t="shared" si="29"/>
        <v>3070.4848484848485</v>
      </c>
      <c r="BT62" s="129">
        <f t="shared" si="30"/>
        <v>105.77500000000001</v>
      </c>
      <c r="BU62" s="129">
        <f t="shared" si="31"/>
        <v>6.9</v>
      </c>
      <c r="BV62" s="129">
        <f t="shared" si="32"/>
        <v>136.23999999999998</v>
      </c>
      <c r="BW62" s="129">
        <f t="shared" si="33"/>
        <v>0.77500000000000002</v>
      </c>
      <c r="BX62" s="129">
        <f t="shared" si="34"/>
        <v>137.01499999999999</v>
      </c>
      <c r="BY62" s="134">
        <f t="shared" si="35"/>
        <v>137.01499999999999</v>
      </c>
      <c r="BZ62" s="129">
        <f t="shared" si="38"/>
        <v>31.240000000000002</v>
      </c>
    </row>
    <row r="63" spans="1:78" ht="18.75">
      <c r="A63" s="143">
        <f t="shared" si="16"/>
        <v>42891</v>
      </c>
      <c r="B63" s="140" t="s">
        <v>60</v>
      </c>
      <c r="C63" s="30">
        <v>825</v>
      </c>
      <c r="D63" s="30">
        <v>570</v>
      </c>
      <c r="E63" s="30">
        <v>662</v>
      </c>
      <c r="F63" s="30">
        <v>49</v>
      </c>
      <c r="G63" s="30"/>
      <c r="H63" s="23">
        <v>22</v>
      </c>
      <c r="I63" s="33">
        <f t="shared" si="17"/>
        <v>2057</v>
      </c>
      <c r="J63" s="33">
        <f t="shared" si="18"/>
        <v>71</v>
      </c>
      <c r="K63" s="23">
        <v>474</v>
      </c>
      <c r="L63" s="14">
        <v>386</v>
      </c>
      <c r="M63" s="14">
        <v>230</v>
      </c>
      <c r="N63" s="14"/>
      <c r="O63" s="14">
        <v>16</v>
      </c>
      <c r="P63" s="14">
        <v>13</v>
      </c>
      <c r="Q63" s="14">
        <v>8</v>
      </c>
      <c r="R63" s="34"/>
      <c r="S63" s="33">
        <f t="shared" si="19"/>
        <v>1090</v>
      </c>
      <c r="T63" s="33">
        <f t="shared" si="20"/>
        <v>37</v>
      </c>
      <c r="U63" s="35">
        <f t="shared" si="21"/>
        <v>108</v>
      </c>
      <c r="V63" s="23">
        <v>5.94</v>
      </c>
      <c r="W63" s="23">
        <v>3.5</v>
      </c>
      <c r="X63" s="23">
        <v>7.5</v>
      </c>
      <c r="Y63" s="30">
        <v>3.8</v>
      </c>
      <c r="Z63" s="30">
        <v>6.9</v>
      </c>
      <c r="AA63" s="38">
        <v>3.1</v>
      </c>
      <c r="AB63" s="30"/>
      <c r="AC63" s="30"/>
      <c r="AD63" s="30">
        <v>0.77500000000000002</v>
      </c>
      <c r="AE63" s="38"/>
      <c r="AF63" s="30"/>
      <c r="AG63" s="30"/>
      <c r="AH63" s="45">
        <f t="shared" si="4"/>
        <v>0.77500000000000002</v>
      </c>
      <c r="AI63" s="53">
        <v>60</v>
      </c>
      <c r="AJ63" s="15">
        <f t="shared" si="37"/>
        <v>60.774999999999999</v>
      </c>
      <c r="AK63" s="51">
        <f t="shared" si="22"/>
        <v>132.91500000000002</v>
      </c>
      <c r="AL63" s="96">
        <f t="shared" si="23"/>
        <v>139.51500000000001</v>
      </c>
      <c r="AM63" s="16">
        <f t="shared" si="36"/>
        <v>78.740000000000009</v>
      </c>
      <c r="AN63" s="50"/>
      <c r="AO63" s="46"/>
      <c r="AP63" s="17">
        <f t="shared" si="24"/>
        <v>139.51500000000001</v>
      </c>
      <c r="AQ63" s="18">
        <f t="shared" si="5"/>
        <v>32.067999999999955</v>
      </c>
      <c r="AR63" s="40"/>
      <c r="AS63" s="19">
        <f t="shared" si="6"/>
        <v>60.774999999999999</v>
      </c>
      <c r="AT63" s="20">
        <f t="shared" si="7"/>
        <v>104.20799999999998</v>
      </c>
      <c r="AU63" s="21">
        <f t="shared" si="8"/>
        <v>164.98299999999998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9"/>
        <v>278</v>
      </c>
      <c r="BC63" s="43">
        <f t="shared" si="10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217.09999999999997</v>
      </c>
      <c r="BK63" s="24">
        <f t="shared" si="13"/>
        <v>104.20799999999998</v>
      </c>
      <c r="BL63" s="48">
        <f t="shared" si="14"/>
        <v>112.89199999999998</v>
      </c>
      <c r="BO63" s="129">
        <f t="shared" si="25"/>
        <v>2057</v>
      </c>
      <c r="BP63" s="129">
        <f t="shared" si="26"/>
        <v>71</v>
      </c>
      <c r="BQ63" s="129">
        <f t="shared" si="27"/>
        <v>883.4848484848485</v>
      </c>
      <c r="BR63" s="129">
        <f t="shared" si="28"/>
        <v>29.774999999999999</v>
      </c>
      <c r="BS63" s="129">
        <f t="shared" si="29"/>
        <v>2940.4848484848485</v>
      </c>
      <c r="BT63" s="129">
        <f t="shared" si="30"/>
        <v>100.77500000000001</v>
      </c>
      <c r="BU63" s="129">
        <f t="shared" si="31"/>
        <v>6.9</v>
      </c>
      <c r="BV63" s="129">
        <f t="shared" si="32"/>
        <v>130.74</v>
      </c>
      <c r="BW63" s="129">
        <f t="shared" si="33"/>
        <v>0.77500000000000002</v>
      </c>
      <c r="BX63" s="129">
        <f t="shared" si="34"/>
        <v>131.51500000000001</v>
      </c>
      <c r="BY63" s="134">
        <f t="shared" si="35"/>
        <v>131.51500000000001</v>
      </c>
      <c r="BZ63" s="129">
        <f t="shared" si="38"/>
        <v>30.740000000000002</v>
      </c>
    </row>
    <row r="64" spans="1:78" ht="18.75">
      <c r="A64" s="143">
        <f t="shared" si="16"/>
        <v>42891</v>
      </c>
      <c r="B64" s="140" t="s">
        <v>29</v>
      </c>
      <c r="C64" s="30">
        <v>781</v>
      </c>
      <c r="D64" s="30">
        <v>561</v>
      </c>
      <c r="E64" s="30">
        <v>625</v>
      </c>
      <c r="F64" s="30">
        <v>47</v>
      </c>
      <c r="G64" s="30"/>
      <c r="H64" s="23">
        <v>21</v>
      </c>
      <c r="I64" s="33">
        <f t="shared" si="17"/>
        <v>1967</v>
      </c>
      <c r="J64" s="33">
        <f t="shared" si="18"/>
        <v>68</v>
      </c>
      <c r="K64" s="23">
        <v>451</v>
      </c>
      <c r="L64" s="14">
        <v>386</v>
      </c>
      <c r="M64" s="14">
        <v>230</v>
      </c>
      <c r="N64" s="14"/>
      <c r="O64" s="14">
        <v>15</v>
      </c>
      <c r="P64" s="14">
        <v>13</v>
      </c>
      <c r="Q64" s="14">
        <v>7</v>
      </c>
      <c r="R64" s="34"/>
      <c r="S64" s="33">
        <f t="shared" si="19"/>
        <v>1067</v>
      </c>
      <c r="T64" s="33">
        <f t="shared" si="20"/>
        <v>35</v>
      </c>
      <c r="U64" s="35">
        <f t="shared" si="21"/>
        <v>103</v>
      </c>
      <c r="V64" s="23">
        <v>5.34</v>
      </c>
      <c r="W64" s="23">
        <v>3.5</v>
      </c>
      <c r="X64" s="23">
        <v>7.2</v>
      </c>
      <c r="Y64" s="30">
        <v>3.9</v>
      </c>
      <c r="Z64" s="30">
        <v>6.3</v>
      </c>
      <c r="AA64" s="38">
        <v>2.8</v>
      </c>
      <c r="AB64" s="30"/>
      <c r="AC64" s="30"/>
      <c r="AD64" s="30">
        <v>0.77500000000000002</v>
      </c>
      <c r="AE64" s="38"/>
      <c r="AF64" s="30"/>
      <c r="AG64" s="30"/>
      <c r="AH64" s="45">
        <f t="shared" si="4"/>
        <v>0.77500000000000002</v>
      </c>
      <c r="AI64" s="53">
        <v>45</v>
      </c>
      <c r="AJ64" s="15">
        <f t="shared" si="37"/>
        <v>45.774999999999999</v>
      </c>
      <c r="AK64" s="51">
        <f t="shared" si="22"/>
        <v>126.51500000000001</v>
      </c>
      <c r="AL64" s="96">
        <f t="shared" si="23"/>
        <v>132.81500000000003</v>
      </c>
      <c r="AM64" s="16">
        <f t="shared" si="36"/>
        <v>87.04000000000002</v>
      </c>
      <c r="AN64" s="50"/>
      <c r="AO64" s="46"/>
      <c r="AP64" s="17">
        <f t="shared" si="24"/>
        <v>132.81500000000003</v>
      </c>
      <c r="AQ64" s="18">
        <f t="shared" si="5"/>
        <v>23.467999999999961</v>
      </c>
      <c r="AR64" s="40"/>
      <c r="AS64" s="19">
        <f t="shared" si="6"/>
        <v>45.774999999999999</v>
      </c>
      <c r="AT64" s="20">
        <f t="shared" si="7"/>
        <v>104.20799999999998</v>
      </c>
      <c r="AU64" s="21">
        <f t="shared" si="8"/>
        <v>149.98299999999998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9"/>
        <v>278</v>
      </c>
      <c r="BC64" s="43">
        <f t="shared" si="10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217.09999999999997</v>
      </c>
      <c r="BK64" s="24">
        <f t="shared" si="13"/>
        <v>104.20799999999998</v>
      </c>
      <c r="BL64" s="48">
        <f t="shared" si="14"/>
        <v>112.89199999999998</v>
      </c>
      <c r="BO64" s="129">
        <f t="shared" si="25"/>
        <v>1967</v>
      </c>
      <c r="BP64" s="129">
        <f t="shared" si="26"/>
        <v>68</v>
      </c>
      <c r="BQ64" s="129">
        <f t="shared" si="27"/>
        <v>860.4848484848485</v>
      </c>
      <c r="BR64" s="129">
        <f t="shared" si="28"/>
        <v>28.774999999999999</v>
      </c>
      <c r="BS64" s="129">
        <f t="shared" si="29"/>
        <v>2827.4848484848485</v>
      </c>
      <c r="BT64" s="129">
        <f t="shared" si="30"/>
        <v>96.775000000000006</v>
      </c>
      <c r="BU64" s="129">
        <f t="shared" si="31"/>
        <v>6.3</v>
      </c>
      <c r="BV64" s="129">
        <f t="shared" si="32"/>
        <v>125.04</v>
      </c>
      <c r="BW64" s="129">
        <f t="shared" si="33"/>
        <v>0.77500000000000002</v>
      </c>
      <c r="BX64" s="129">
        <f t="shared" si="34"/>
        <v>125.81500000000001</v>
      </c>
      <c r="BY64" s="134">
        <f t="shared" si="35"/>
        <v>125.81500000000001</v>
      </c>
      <c r="BZ64" s="129">
        <f t="shared" si="38"/>
        <v>29.04</v>
      </c>
    </row>
    <row r="65" spans="1:78" ht="18.75">
      <c r="A65" s="143">
        <f t="shared" si="16"/>
        <v>42891</v>
      </c>
      <c r="B65" s="141" t="s">
        <v>61</v>
      </c>
      <c r="C65" s="30">
        <v>744</v>
      </c>
      <c r="D65" s="30">
        <v>531</v>
      </c>
      <c r="E65" s="30">
        <v>584</v>
      </c>
      <c r="F65" s="30">
        <v>45</v>
      </c>
      <c r="G65" s="30"/>
      <c r="H65" s="23">
        <v>20</v>
      </c>
      <c r="I65" s="33">
        <f t="shared" si="17"/>
        <v>1859</v>
      </c>
      <c r="J65" s="33">
        <f t="shared" si="18"/>
        <v>65</v>
      </c>
      <c r="K65" s="23">
        <v>428</v>
      </c>
      <c r="L65" s="14">
        <v>367</v>
      </c>
      <c r="M65" s="14">
        <v>220</v>
      </c>
      <c r="N65" s="14"/>
      <c r="O65" s="14">
        <v>14</v>
      </c>
      <c r="P65" s="14">
        <v>12</v>
      </c>
      <c r="Q65" s="14">
        <v>8</v>
      </c>
      <c r="R65" s="34"/>
      <c r="S65" s="33">
        <f t="shared" si="19"/>
        <v>1015</v>
      </c>
      <c r="T65" s="33">
        <f t="shared" si="20"/>
        <v>34</v>
      </c>
      <c r="U65" s="35">
        <f t="shared" si="21"/>
        <v>99</v>
      </c>
      <c r="V65" s="23">
        <v>5.34</v>
      </c>
      <c r="W65" s="23">
        <v>3.5</v>
      </c>
      <c r="X65" s="23">
        <v>7.2</v>
      </c>
      <c r="Y65" s="30">
        <v>3.9</v>
      </c>
      <c r="Z65" s="30">
        <v>6.3</v>
      </c>
      <c r="AA65" s="38">
        <v>2.8</v>
      </c>
      <c r="AB65" s="30"/>
      <c r="AC65" s="30"/>
      <c r="AD65" s="30">
        <v>0.77500000000000002</v>
      </c>
      <c r="AE65" s="38"/>
      <c r="AF65" s="30"/>
      <c r="AG65" s="30"/>
      <c r="AH65" s="45">
        <f t="shared" si="4"/>
        <v>0.77500000000000002</v>
      </c>
      <c r="AI65" s="53">
        <v>45</v>
      </c>
      <c r="AJ65" s="15">
        <f t="shared" si="37"/>
        <v>45.774999999999999</v>
      </c>
      <c r="AK65" s="51">
        <f t="shared" si="22"/>
        <v>122.51500000000001</v>
      </c>
      <c r="AL65" s="96">
        <f t="shared" si="23"/>
        <v>128.81500000000003</v>
      </c>
      <c r="AM65" s="16">
        <f t="shared" si="36"/>
        <v>83.04000000000002</v>
      </c>
      <c r="AN65" s="50"/>
      <c r="AO65" s="46"/>
      <c r="AP65" s="17">
        <f t="shared" si="24"/>
        <v>128.81500000000003</v>
      </c>
      <c r="AQ65" s="18">
        <f t="shared" si="5"/>
        <v>27.467999999999961</v>
      </c>
      <c r="AR65" s="40"/>
      <c r="AS65" s="19">
        <f t="shared" si="6"/>
        <v>45.774999999999999</v>
      </c>
      <c r="AT65" s="20">
        <f t="shared" si="7"/>
        <v>104.20799999999998</v>
      </c>
      <c r="AU65" s="21">
        <f t="shared" si="8"/>
        <v>149.98299999999998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9"/>
        <v>278</v>
      </c>
      <c r="BC65" s="43">
        <f t="shared" si="10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217.09999999999997</v>
      </c>
      <c r="BK65" s="24">
        <f t="shared" si="13"/>
        <v>104.20799999999998</v>
      </c>
      <c r="BL65" s="48">
        <f t="shared" si="14"/>
        <v>112.89199999999998</v>
      </c>
      <c r="BO65" s="129">
        <f t="shared" si="25"/>
        <v>1859</v>
      </c>
      <c r="BP65" s="129">
        <f t="shared" si="26"/>
        <v>65</v>
      </c>
      <c r="BQ65" s="129">
        <f t="shared" si="27"/>
        <v>818.4848484848485</v>
      </c>
      <c r="BR65" s="129">
        <f t="shared" si="28"/>
        <v>26.774999999999999</v>
      </c>
      <c r="BS65" s="129">
        <f t="shared" si="29"/>
        <v>2677.4848484848485</v>
      </c>
      <c r="BT65" s="129">
        <f t="shared" si="30"/>
        <v>91.775000000000006</v>
      </c>
      <c r="BU65" s="129">
        <f t="shared" si="31"/>
        <v>6.3</v>
      </c>
      <c r="BV65" s="129">
        <f t="shared" si="32"/>
        <v>120.04</v>
      </c>
      <c r="BW65" s="129">
        <f t="shared" si="33"/>
        <v>0.77500000000000002</v>
      </c>
      <c r="BX65" s="129">
        <f t="shared" si="34"/>
        <v>120.81500000000001</v>
      </c>
      <c r="BY65" s="134">
        <f t="shared" si="35"/>
        <v>120.81500000000001</v>
      </c>
      <c r="BZ65" s="129">
        <f t="shared" si="38"/>
        <v>29.04</v>
      </c>
    </row>
    <row r="66" spans="1:78">
      <c r="BN66" s="131" t="s">
        <v>65</v>
      </c>
      <c r="BO66" s="130">
        <f>MAX(BO10:BO65)</f>
        <v>2274</v>
      </c>
      <c r="BP66" s="130">
        <f t="shared" ref="BP66:BZ66" si="39">MAX(BP10:BP65)</f>
        <v>78</v>
      </c>
      <c r="BQ66" s="130">
        <f t="shared" si="39"/>
        <v>962</v>
      </c>
      <c r="BR66" s="130">
        <f t="shared" si="39"/>
        <v>31.824999999999999</v>
      </c>
      <c r="BS66" s="130">
        <f t="shared" si="39"/>
        <v>3228</v>
      </c>
      <c r="BT66" s="130">
        <f t="shared" si="39"/>
        <v>109.825</v>
      </c>
      <c r="BU66" s="130">
        <f t="shared" si="39"/>
        <v>7.9</v>
      </c>
      <c r="BV66" s="130">
        <f t="shared" si="39"/>
        <v>143.34</v>
      </c>
      <c r="BW66" s="130">
        <f t="shared" si="39"/>
        <v>0.85</v>
      </c>
      <c r="BX66" s="130">
        <f t="shared" si="39"/>
        <v>144.16499999999999</v>
      </c>
      <c r="BY66" s="130">
        <f t="shared" si="39"/>
        <v>144.16499999999999</v>
      </c>
      <c r="BZ66" s="130">
        <f t="shared" si="39"/>
        <v>34.340000000000003</v>
      </c>
    </row>
    <row r="67" spans="1:78">
      <c r="BN67" s="131" t="s">
        <v>66</v>
      </c>
      <c r="BO67" s="130">
        <f>MIN(BO10:BO65)</f>
        <v>1273</v>
      </c>
      <c r="BP67" s="130">
        <f t="shared" ref="BP67:BZ67" si="40">MIN(BP10:BP65)</f>
        <v>43</v>
      </c>
      <c r="BQ67" s="130">
        <f t="shared" si="40"/>
        <v>649</v>
      </c>
      <c r="BR67" s="130">
        <f t="shared" si="40"/>
        <v>22</v>
      </c>
      <c r="BS67" s="130">
        <f t="shared" si="40"/>
        <v>1931</v>
      </c>
      <c r="BT67" s="130">
        <f t="shared" si="40"/>
        <v>65</v>
      </c>
      <c r="BU67" s="130">
        <f t="shared" si="40"/>
        <v>4.3</v>
      </c>
      <c r="BV67" s="130">
        <f t="shared" si="40"/>
        <v>86.3</v>
      </c>
      <c r="BW67" s="130">
        <f t="shared" si="40"/>
        <v>0</v>
      </c>
      <c r="BX67" s="130">
        <f t="shared" si="40"/>
        <v>86.3</v>
      </c>
      <c r="BY67" s="130">
        <f t="shared" si="40"/>
        <v>86.3</v>
      </c>
      <c r="BZ67" s="130">
        <f t="shared" si="40"/>
        <v>21.3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11" priority="2" operator="greaterThan">
      <formula>1100</formula>
    </cfRule>
  </conditionalFormatting>
  <conditionalFormatting sqref="E46:E65">
    <cfRule type="cellIs" dxfId="110" priority="1" operator="greaterThan">
      <formula>900</formula>
    </cfRule>
  </conditionalFormatting>
  <conditionalFormatting sqref="AJ6">
    <cfRule type="cellIs" dxfId="109" priority="18" operator="greaterThan">
      <formula>0</formula>
    </cfRule>
  </conditionalFormatting>
  <conditionalFormatting sqref="AQ5:AQ6">
    <cfRule type="cellIs" dxfId="108" priority="1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Feuil8"/>
  <dimension ref="A1:BZ67"/>
  <sheetViews>
    <sheetView zoomScale="80" zoomScaleNormal="80" workbookViewId="0">
      <pane xSplit="2" ySplit="9" topLeftCell="C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7" width="5.7109375" customWidth="1"/>
    <col min="18" max="18" width="6.42578125" customWidth="1"/>
    <col min="19" max="19" width="10.28515625" customWidth="1"/>
    <col min="20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42892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84">
        <f t="shared" ref="C5:AQ5" si="0">MAX(C10:C65)</f>
        <v>997</v>
      </c>
      <c r="D5" s="84">
        <f t="shared" si="0"/>
        <v>999</v>
      </c>
      <c r="E5" s="84">
        <f t="shared" si="0"/>
        <v>688</v>
      </c>
      <c r="F5" s="85">
        <f t="shared" si="0"/>
        <v>68</v>
      </c>
      <c r="G5" s="85">
        <f t="shared" si="0"/>
        <v>0</v>
      </c>
      <c r="H5" s="85">
        <f t="shared" si="0"/>
        <v>23</v>
      </c>
      <c r="I5" s="84">
        <f t="shared" si="0"/>
        <v>2632</v>
      </c>
      <c r="J5" s="84">
        <f t="shared" si="0"/>
        <v>91</v>
      </c>
      <c r="K5" s="84">
        <f t="shared" si="0"/>
        <v>560</v>
      </c>
      <c r="L5" s="84">
        <f t="shared" si="0"/>
        <v>581</v>
      </c>
      <c r="M5" s="25">
        <f t="shared" si="0"/>
        <v>290</v>
      </c>
      <c r="N5" s="84">
        <f t="shared" si="0"/>
        <v>0</v>
      </c>
      <c r="O5" s="84">
        <f t="shared" si="0"/>
        <v>19</v>
      </c>
      <c r="P5" s="84">
        <f>MAX(P10:P65)</f>
        <v>19</v>
      </c>
      <c r="Q5" s="84"/>
      <c r="R5" s="84">
        <f>MAX(P10:P65)</f>
        <v>19</v>
      </c>
      <c r="S5" s="84">
        <f t="shared" si="0"/>
        <v>1377</v>
      </c>
      <c r="T5" s="84">
        <f t="shared" si="0"/>
        <v>46</v>
      </c>
      <c r="U5" s="84">
        <f t="shared" si="0"/>
        <v>137</v>
      </c>
      <c r="V5" s="84">
        <f t="shared" si="0"/>
        <v>6.56</v>
      </c>
      <c r="W5" s="84">
        <f>MAX(W10:W65)</f>
        <v>3.5</v>
      </c>
      <c r="X5" s="84">
        <f>MAX(X10:X65)</f>
        <v>9.5</v>
      </c>
      <c r="Y5" s="84">
        <f>MAX(Y10:Y65)</f>
        <v>5.2</v>
      </c>
      <c r="Z5" s="84">
        <f>MAX(Z10:Z65)</f>
        <v>7.7</v>
      </c>
      <c r="AA5" s="84">
        <f>MAX(AA10:AA65)</f>
        <v>3.2</v>
      </c>
      <c r="AB5" s="84">
        <f t="shared" si="0"/>
        <v>0</v>
      </c>
      <c r="AC5" s="85">
        <f t="shared" si="0"/>
        <v>0</v>
      </c>
      <c r="AD5" s="84">
        <f t="shared" si="0"/>
        <v>0</v>
      </c>
      <c r="AE5" s="84">
        <f t="shared" si="0"/>
        <v>0.9</v>
      </c>
      <c r="AF5" s="84"/>
      <c r="AG5" s="84">
        <f t="shared" si="0"/>
        <v>0</v>
      </c>
      <c r="AH5" s="84">
        <f>MAX(AH10:AH65)</f>
        <v>0.9</v>
      </c>
      <c r="AI5" s="84">
        <f>MAX(AI10:AI65)</f>
        <v>75</v>
      </c>
      <c r="AJ5" s="84">
        <f t="shared" si="0"/>
        <v>75.900000000000006</v>
      </c>
      <c r="AK5" s="84">
        <f>MAX(AK10:AK65)</f>
        <v>166.83499999999998</v>
      </c>
      <c r="AL5" s="84">
        <f>MAX(AL10:AL65)</f>
        <v>173.33499999999998</v>
      </c>
      <c r="AM5" s="84">
        <f>MAX(AM10:AM65)</f>
        <v>109.16</v>
      </c>
      <c r="AN5" s="84">
        <f>MAX(AN10:AN65)</f>
        <v>0</v>
      </c>
      <c r="AO5" s="84">
        <f>MAX(AO10:AO65)</f>
        <v>0</v>
      </c>
      <c r="AP5" s="86">
        <f t="shared" si="0"/>
        <v>173.33499999999998</v>
      </c>
      <c r="AQ5" s="87">
        <f t="shared" si="0"/>
        <v>58.106000000000009</v>
      </c>
      <c r="AR5" s="13"/>
      <c r="AS5" s="84">
        <f>MAX(AS10:AS65)</f>
        <v>75.900000000000006</v>
      </c>
      <c r="AT5" s="84">
        <f>MAX(AT10:AT65)</f>
        <v>122.44799999999998</v>
      </c>
      <c r="AU5" s="84">
        <f>MAX(AU10:AU65)</f>
        <v>180.108</v>
      </c>
      <c r="AV5" s="47"/>
      <c r="AW5" s="84">
        <f t="shared" ref="AW5:BL5" si="1">MAX(AW10:AW65)</f>
        <v>80</v>
      </c>
      <c r="AX5" s="84">
        <f t="shared" si="1"/>
        <v>200</v>
      </c>
      <c r="AY5" s="84">
        <f t="shared" si="1"/>
        <v>0</v>
      </c>
      <c r="AZ5" s="84">
        <f t="shared" si="1"/>
        <v>36</v>
      </c>
      <c r="BA5" s="84">
        <f t="shared" si="1"/>
        <v>30</v>
      </c>
      <c r="BB5" s="84">
        <f t="shared" si="1"/>
        <v>318</v>
      </c>
      <c r="BC5" s="84">
        <f t="shared" si="1"/>
        <v>302.09999999999997</v>
      </c>
      <c r="BD5" s="84">
        <f>MAX(BD10:BD65)</f>
        <v>14</v>
      </c>
      <c r="BE5" s="84">
        <f>MAX(BE10:BE65)</f>
        <v>15</v>
      </c>
      <c r="BF5" s="84">
        <f>MAX(BF10:BF65)</f>
        <v>8</v>
      </c>
      <c r="BG5" s="84">
        <f>MAX(BG10:BG65)</f>
        <v>9</v>
      </c>
      <c r="BH5" s="84">
        <f>MAX(BH10:BH65)</f>
        <v>1</v>
      </c>
      <c r="BI5" s="84">
        <f t="shared" si="1"/>
        <v>47</v>
      </c>
      <c r="BJ5" s="84">
        <f t="shared" si="1"/>
        <v>255.09999999999997</v>
      </c>
      <c r="BK5" s="84">
        <f t="shared" si="1"/>
        <v>122.44799999999998</v>
      </c>
      <c r="BL5" s="84">
        <f t="shared" si="1"/>
        <v>132.65199999999999</v>
      </c>
    </row>
    <row r="6" spans="1:78" ht="15.75" thickBot="1">
      <c r="B6" s="11" t="s">
        <v>66</v>
      </c>
      <c r="C6" s="25">
        <f t="shared" ref="C6:AQ6" si="2">MIN(C10:C65)</f>
        <v>636</v>
      </c>
      <c r="D6" s="25">
        <f t="shared" si="2"/>
        <v>456</v>
      </c>
      <c r="E6" s="25">
        <f t="shared" si="2"/>
        <v>519</v>
      </c>
      <c r="F6" s="29">
        <f t="shared" si="2"/>
        <v>39</v>
      </c>
      <c r="G6" s="29">
        <f t="shared" si="2"/>
        <v>0</v>
      </c>
      <c r="H6" s="29">
        <f t="shared" si="2"/>
        <v>17</v>
      </c>
      <c r="I6" s="25">
        <f t="shared" si="2"/>
        <v>1662</v>
      </c>
      <c r="J6" s="25">
        <f t="shared" si="2"/>
        <v>57</v>
      </c>
      <c r="K6" s="25">
        <f t="shared" si="2"/>
        <v>350</v>
      </c>
      <c r="L6" s="25">
        <f t="shared" si="2"/>
        <v>326</v>
      </c>
      <c r="M6" s="25">
        <f>MIN(M10:M65)</f>
        <v>150</v>
      </c>
      <c r="N6" s="25">
        <f t="shared" si="2"/>
        <v>0</v>
      </c>
      <c r="O6" s="25">
        <f t="shared" si="2"/>
        <v>12</v>
      </c>
      <c r="P6" s="25">
        <f>MIN(P10:P65)</f>
        <v>11</v>
      </c>
      <c r="Q6" s="25"/>
      <c r="R6" s="25">
        <f>MIN(P10:P65)</f>
        <v>11</v>
      </c>
      <c r="S6" s="25">
        <f t="shared" si="2"/>
        <v>851</v>
      </c>
      <c r="T6" s="25">
        <f t="shared" si="2"/>
        <v>28</v>
      </c>
      <c r="U6" s="25">
        <f t="shared" si="2"/>
        <v>85</v>
      </c>
      <c r="V6" s="25">
        <f t="shared" si="2"/>
        <v>4.13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4.9000000000000004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>MIN(AI10:AI65)</f>
        <v>30</v>
      </c>
      <c r="AJ6" s="25">
        <f t="shared" si="2"/>
        <v>30.75</v>
      </c>
      <c r="AK6" s="25">
        <f>MIN(AK10:AK65)</f>
        <v>103.28</v>
      </c>
      <c r="AL6" s="25">
        <f>MIN(AL10:AL65)</f>
        <v>108.78</v>
      </c>
      <c r="AM6" s="25">
        <f>MIN(AM10:AM65)</f>
        <v>69.429999999999993</v>
      </c>
      <c r="AN6" s="25">
        <f>MIN(AN10:AN65)</f>
        <v>0</v>
      </c>
      <c r="AO6" s="25">
        <f>MIN(AO10:AO65)</f>
        <v>0</v>
      </c>
      <c r="AP6" s="27">
        <f t="shared" si="2"/>
        <v>108.78</v>
      </c>
      <c r="AQ6" s="28">
        <f t="shared" si="2"/>
        <v>1.5479999999999734</v>
      </c>
      <c r="AR6" s="13"/>
      <c r="AS6" s="26">
        <f>MIN(AS10:AS65)</f>
        <v>30.75</v>
      </c>
      <c r="AT6" s="26">
        <f>MIN(AT10:AT65)</f>
        <v>103.29599999999999</v>
      </c>
      <c r="AU6" s="26">
        <f>MIN(AU10:AU65)</f>
        <v>134.04599999999999</v>
      </c>
      <c r="AV6" s="47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30</v>
      </c>
      <c r="BA6" s="26">
        <f t="shared" si="3"/>
        <v>0</v>
      </c>
      <c r="BB6" s="26">
        <f t="shared" si="3"/>
        <v>276</v>
      </c>
      <c r="BC6" s="26">
        <f t="shared" si="3"/>
        <v>262.2</v>
      </c>
      <c r="BD6" s="26">
        <f>MIN(BD10:BD65)</f>
        <v>14</v>
      </c>
      <c r="BE6" s="26">
        <f>MIN(BE10:BE65)</f>
        <v>15</v>
      </c>
      <c r="BF6" s="26">
        <f>MIN(BF10:BF65)</f>
        <v>8</v>
      </c>
      <c r="BG6" s="26">
        <f>MIN(BG10:BG65)</f>
        <v>9</v>
      </c>
      <c r="BH6" s="26">
        <f>MIN(BH10:BH65)</f>
        <v>1</v>
      </c>
      <c r="BI6" s="26">
        <f t="shared" si="3"/>
        <v>47</v>
      </c>
      <c r="BJ6" s="26">
        <f t="shared" si="3"/>
        <v>215.2</v>
      </c>
      <c r="BK6" s="26">
        <f t="shared" si="3"/>
        <v>103.29599999999999</v>
      </c>
      <c r="BL6" s="26">
        <f t="shared" si="3"/>
        <v>111.904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238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8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239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42892</v>
      </c>
      <c r="B10" s="137" t="s">
        <v>84</v>
      </c>
      <c r="C10" s="38">
        <v>723</v>
      </c>
      <c r="D10" s="38">
        <v>512</v>
      </c>
      <c r="E10" s="105">
        <v>573</v>
      </c>
      <c r="F10" s="105">
        <v>43</v>
      </c>
      <c r="G10" s="106"/>
      <c r="H10" s="107">
        <v>19</v>
      </c>
      <c r="I10" s="33">
        <f>C10+D10+E10</f>
        <v>1808</v>
      </c>
      <c r="J10" s="33">
        <f>F10+G10+H10</f>
        <v>62</v>
      </c>
      <c r="K10" s="23">
        <v>424</v>
      </c>
      <c r="L10" s="14">
        <v>363</v>
      </c>
      <c r="M10" s="14">
        <v>240</v>
      </c>
      <c r="N10" s="14"/>
      <c r="O10" s="14">
        <v>14</v>
      </c>
      <c r="P10" s="14">
        <v>12</v>
      </c>
      <c r="Q10" s="14">
        <v>8</v>
      </c>
      <c r="R10" s="34"/>
      <c r="S10" s="33">
        <f>K10+L10+M10+N10</f>
        <v>1027</v>
      </c>
      <c r="T10" s="33">
        <f>O10+P10+Q10+R10</f>
        <v>34</v>
      </c>
      <c r="U10" s="35">
        <f>SUM(J10+T10)</f>
        <v>96</v>
      </c>
      <c r="V10" s="37">
        <v>5.34</v>
      </c>
      <c r="W10" s="23">
        <v>3.5</v>
      </c>
      <c r="X10" s="38">
        <v>6.5</v>
      </c>
      <c r="Y10" s="38">
        <v>3.7</v>
      </c>
      <c r="Z10" s="38">
        <v>6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118.34</v>
      </c>
      <c r="AL10" s="96">
        <f>AK10+W10+AA10</f>
        <v>124.34</v>
      </c>
      <c r="AM10" s="16">
        <f>+AL10-AS10</f>
        <v>78.540000000000006</v>
      </c>
      <c r="AN10" s="50"/>
      <c r="AO10" s="46"/>
      <c r="AP10" s="17">
        <f>AL10+AO10</f>
        <v>124.34</v>
      </c>
      <c r="AQ10" s="18">
        <f t="shared" ref="AQ10:AQ65" si="5">AU10-AK10</f>
        <v>48.995999999999981</v>
      </c>
      <c r="AR10" s="40"/>
      <c r="AS10" s="19">
        <f t="shared" ref="AS10:AS65" si="6">AJ10</f>
        <v>45.8</v>
      </c>
      <c r="AT10" s="20">
        <f t="shared" ref="AT10:AT65" si="7">BK10</f>
        <v>121.53599999999999</v>
      </c>
      <c r="AU10" s="21">
        <f t="shared" ref="AU10:AU65" si="8">AS10+AT10</f>
        <v>167.33599999999998</v>
      </c>
      <c r="AV10" s="47"/>
      <c r="AW10" s="19">
        <v>50</v>
      </c>
      <c r="AX10" s="20">
        <v>200</v>
      </c>
      <c r="AY10" s="20">
        <v>0</v>
      </c>
      <c r="AZ10" s="20">
        <v>36</v>
      </c>
      <c r="BA10" s="20">
        <v>30</v>
      </c>
      <c r="BB10" s="42">
        <f t="shared" ref="BB10:BB65" si="9">SUM(AW10:BA10)</f>
        <v>316</v>
      </c>
      <c r="BC10" s="43">
        <f t="shared" ref="BC10:BC65" si="10">BB10*0.95</f>
        <v>300.2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253.2</v>
      </c>
      <c r="BK10" s="24">
        <f t="shared" ref="BK10:BK65" si="13">BJ10*0.48</f>
        <v>121.53599999999999</v>
      </c>
      <c r="BL10" s="48">
        <f t="shared" ref="BL10:BL65" si="14">BJ10*0.52</f>
        <v>131.66399999999999</v>
      </c>
      <c r="BO10" s="129">
        <f>C10+D10+E10+((AB10+AC10)/0.033)</f>
        <v>1808</v>
      </c>
      <c r="BP10" s="129">
        <f>F10+G10+H10</f>
        <v>62</v>
      </c>
      <c r="BQ10" s="129">
        <f>K10+L10+N10+(AD10/0.033)</f>
        <v>787</v>
      </c>
      <c r="BR10" s="129">
        <f>O10+P10+R10+AD10</f>
        <v>26</v>
      </c>
      <c r="BS10" s="129">
        <f>C10+D10+E10+K10+L10+N10+((AB10+AC10)/0.033)+(AD10/0.033)</f>
        <v>2595</v>
      </c>
      <c r="BT10" s="129">
        <f>F10+G10+H10+O10+P10+R10+AB10+AC10+AD10</f>
        <v>88</v>
      </c>
      <c r="BU10" s="129">
        <f>Z10+AG10</f>
        <v>6</v>
      </c>
      <c r="BV10" s="129">
        <f>F10+G10+H10+O10+P10+R10+V10+W10+X10+Y10+Z10+AA10</f>
        <v>115.54</v>
      </c>
      <c r="BW10" s="129">
        <f>AB10+AC10+AD10+AE10+AF10+AG10</f>
        <v>0.8</v>
      </c>
      <c r="BX10" s="129">
        <f>F10+G10+H10+O10+P10+V10+W10+X10+Y10+Z10+AA10+AB10+AC10+AD10+AE10+AF10+AG10</f>
        <v>116.34</v>
      </c>
      <c r="BY10" s="134">
        <f>F10+G10+H10+O10+P10+R10+V10+W10+X10+Y10+Z10+AA10+AB10+AC10+AD10+AE10+AF10+AG10+AO10</f>
        <v>116.34</v>
      </c>
      <c r="BZ10" s="129">
        <f t="shared" ref="BZ10:BZ15" si="15">V10+W10+X10+Y10+Z10+AA10+AE10+AF10+AG10</f>
        <v>28.34</v>
      </c>
    </row>
    <row r="11" spans="1:78" ht="18.75">
      <c r="A11" s="143">
        <f t="shared" ref="A11:A65" si="16">$D$3</f>
        <v>42892</v>
      </c>
      <c r="B11" s="138" t="s">
        <v>38</v>
      </c>
      <c r="C11" s="30">
        <v>702</v>
      </c>
      <c r="D11" s="30">
        <v>499</v>
      </c>
      <c r="E11" s="30">
        <v>540</v>
      </c>
      <c r="F11" s="30">
        <v>42</v>
      </c>
      <c r="G11" s="30"/>
      <c r="H11" s="107">
        <v>18</v>
      </c>
      <c r="I11" s="33">
        <f t="shared" ref="I11:I65" si="17">C11+D11+E11</f>
        <v>1741</v>
      </c>
      <c r="J11" s="33">
        <f t="shared" ref="J11:J65" si="18">F11+G11+H11</f>
        <v>60</v>
      </c>
      <c r="K11" s="23">
        <v>407</v>
      </c>
      <c r="L11" s="14">
        <v>348</v>
      </c>
      <c r="M11" s="14">
        <v>240</v>
      </c>
      <c r="N11" s="14"/>
      <c r="O11" s="14">
        <v>13</v>
      </c>
      <c r="P11" s="14">
        <v>11</v>
      </c>
      <c r="Q11" s="14">
        <v>8</v>
      </c>
      <c r="R11" s="34"/>
      <c r="S11" s="33">
        <f t="shared" ref="S11:S65" si="19">K11+L11+M11+N11</f>
        <v>995</v>
      </c>
      <c r="T11" s="33">
        <f t="shared" ref="T11:T65" si="20">O11+P11+Q11+R11</f>
        <v>32</v>
      </c>
      <c r="U11" s="35">
        <f t="shared" ref="U11:U65" si="21">SUM(J11+T11)</f>
        <v>92</v>
      </c>
      <c r="V11" s="37">
        <v>5.34</v>
      </c>
      <c r="W11" s="23">
        <v>3.5</v>
      </c>
      <c r="X11" s="38">
        <v>6.5</v>
      </c>
      <c r="Y11" s="38">
        <v>3.7</v>
      </c>
      <c r="Z11" s="38">
        <v>6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114.34</v>
      </c>
      <c r="AL11" s="96">
        <f t="shared" ref="AL11:AL65" si="23">AK11+W11+AA11</f>
        <v>120.34</v>
      </c>
      <c r="AM11" s="16">
        <f>+AL11-AS11</f>
        <v>74.540000000000006</v>
      </c>
      <c r="AN11" s="50"/>
      <c r="AO11" s="46"/>
      <c r="AP11" s="17">
        <f t="shared" ref="AP11:AP65" si="24">AL11+AO11</f>
        <v>120.34</v>
      </c>
      <c r="AQ11" s="18">
        <f t="shared" si="5"/>
        <v>52.995999999999981</v>
      </c>
      <c r="AR11" s="40"/>
      <c r="AS11" s="19">
        <f t="shared" si="6"/>
        <v>45.8</v>
      </c>
      <c r="AT11" s="20">
        <f t="shared" si="7"/>
        <v>121.53599999999999</v>
      </c>
      <c r="AU11" s="21">
        <f t="shared" si="8"/>
        <v>167.33599999999998</v>
      </c>
      <c r="AV11" s="47"/>
      <c r="AW11" s="19">
        <v>50</v>
      </c>
      <c r="AX11" s="20">
        <v>200</v>
      </c>
      <c r="AY11" s="20">
        <v>0</v>
      </c>
      <c r="AZ11" s="20">
        <v>36</v>
      </c>
      <c r="BA11" s="20">
        <v>30</v>
      </c>
      <c r="BB11" s="42">
        <f t="shared" si="9"/>
        <v>316</v>
      </c>
      <c r="BC11" s="43">
        <f t="shared" si="10"/>
        <v>300.2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253.2</v>
      </c>
      <c r="BK11" s="24">
        <f t="shared" si="13"/>
        <v>121.53599999999999</v>
      </c>
      <c r="BL11" s="48">
        <f t="shared" si="14"/>
        <v>131.66399999999999</v>
      </c>
      <c r="BO11" s="129">
        <f t="shared" ref="BO11:BO65" si="25">C11+D11+E11+((AB11+AC11)/0.033)</f>
        <v>1741</v>
      </c>
      <c r="BP11" s="129">
        <f t="shared" ref="BP11:BP65" si="26">F11+G11+H11</f>
        <v>60</v>
      </c>
      <c r="BQ11" s="129">
        <f t="shared" ref="BQ11:BQ65" si="27">K11+L11+N11+(AD11/0.033)</f>
        <v>755</v>
      </c>
      <c r="BR11" s="129">
        <f t="shared" ref="BR11:BR65" si="28">O11+P11+R11+AD11</f>
        <v>24</v>
      </c>
      <c r="BS11" s="129">
        <f t="shared" ref="BS11:BS65" si="29">C11+D11+E11+K11+L11+N11+((AB11+AC11)/0.033)+(AD11/0.033)</f>
        <v>2496</v>
      </c>
      <c r="BT11" s="129">
        <f t="shared" ref="BT11:BT65" si="30">F11+G11+H11+O11+P11+R11+AB11+AC11+AD11</f>
        <v>84</v>
      </c>
      <c r="BU11" s="129">
        <f t="shared" ref="BU11:BU65" si="31">Z11+AG11</f>
        <v>6</v>
      </c>
      <c r="BV11" s="129">
        <f t="shared" ref="BV11:BV65" si="32">F11+G11+H11+O11+P11+R11+V11+W11+X11+Y11+Z11+AA11</f>
        <v>111.54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112.34</v>
      </c>
      <c r="BY11" s="134">
        <f t="shared" ref="BY11:BY65" si="35">F11+G11+H11+O11+P11+R11+V11+W11+X11+Y11+Z11+AA11+AB11+AC11+AD11+AE11+AF11+AG11+AO11</f>
        <v>112.34</v>
      </c>
      <c r="BZ11" s="129">
        <f t="shared" si="15"/>
        <v>28.34</v>
      </c>
    </row>
    <row r="12" spans="1:78" ht="18.75">
      <c r="A12" s="143">
        <f t="shared" si="16"/>
        <v>42892</v>
      </c>
      <c r="B12" s="137" t="s">
        <v>7</v>
      </c>
      <c r="C12" s="30">
        <v>681</v>
      </c>
      <c r="D12" s="31">
        <v>492</v>
      </c>
      <c r="E12" s="31">
        <v>537</v>
      </c>
      <c r="F12" s="30">
        <v>41</v>
      </c>
      <c r="G12" s="30"/>
      <c r="H12" s="107">
        <v>18</v>
      </c>
      <c r="I12" s="33">
        <f t="shared" si="17"/>
        <v>1710</v>
      </c>
      <c r="J12" s="33">
        <f t="shared" si="18"/>
        <v>59</v>
      </c>
      <c r="K12" s="23">
        <v>400</v>
      </c>
      <c r="L12" s="14">
        <v>337</v>
      </c>
      <c r="M12" s="14">
        <v>230</v>
      </c>
      <c r="N12" s="14"/>
      <c r="O12" s="14">
        <v>13</v>
      </c>
      <c r="P12" s="14">
        <v>11</v>
      </c>
      <c r="Q12" s="14">
        <v>8</v>
      </c>
      <c r="R12" s="34"/>
      <c r="S12" s="33">
        <f t="shared" si="19"/>
        <v>967</v>
      </c>
      <c r="T12" s="33">
        <f t="shared" si="20"/>
        <v>32</v>
      </c>
      <c r="U12" s="35">
        <f t="shared" si="21"/>
        <v>91</v>
      </c>
      <c r="V12" s="37">
        <v>4.7300000000000004</v>
      </c>
      <c r="W12" s="23">
        <v>3.5</v>
      </c>
      <c r="X12" s="38">
        <v>6.5</v>
      </c>
      <c r="Y12" s="30">
        <v>3.5</v>
      </c>
      <c r="Z12" s="30">
        <v>5.8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112.33</v>
      </c>
      <c r="AL12" s="96">
        <f t="shared" si="23"/>
        <v>118.42999999999999</v>
      </c>
      <c r="AM12" s="16">
        <f t="shared" ref="AM12:AM65" si="36">+AL12-AS12</f>
        <v>72.63</v>
      </c>
      <c r="AN12" s="50"/>
      <c r="AO12" s="46"/>
      <c r="AP12" s="17">
        <f t="shared" si="24"/>
        <v>118.42999999999999</v>
      </c>
      <c r="AQ12" s="18">
        <f t="shared" si="5"/>
        <v>55.005999999999986</v>
      </c>
      <c r="AR12" s="40"/>
      <c r="AS12" s="19">
        <f t="shared" si="6"/>
        <v>45.8</v>
      </c>
      <c r="AT12" s="20">
        <f t="shared" si="7"/>
        <v>121.53599999999999</v>
      </c>
      <c r="AU12" s="21">
        <f t="shared" si="8"/>
        <v>167.33599999999998</v>
      </c>
      <c r="AV12" s="47"/>
      <c r="AW12" s="19">
        <v>50</v>
      </c>
      <c r="AX12" s="20">
        <v>200</v>
      </c>
      <c r="AY12" s="20">
        <v>0</v>
      </c>
      <c r="AZ12" s="20">
        <v>36</v>
      </c>
      <c r="BA12" s="20">
        <v>30</v>
      </c>
      <c r="BB12" s="42">
        <f t="shared" si="9"/>
        <v>316</v>
      </c>
      <c r="BC12" s="43">
        <f t="shared" si="10"/>
        <v>300.2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253.2</v>
      </c>
      <c r="BK12" s="24">
        <f t="shared" si="13"/>
        <v>121.53599999999999</v>
      </c>
      <c r="BL12" s="48">
        <f t="shared" si="14"/>
        <v>131.66399999999999</v>
      </c>
      <c r="BO12" s="129">
        <f t="shared" si="25"/>
        <v>1710</v>
      </c>
      <c r="BP12" s="129">
        <f t="shared" si="26"/>
        <v>59</v>
      </c>
      <c r="BQ12" s="129">
        <f t="shared" si="27"/>
        <v>737</v>
      </c>
      <c r="BR12" s="129">
        <f t="shared" si="28"/>
        <v>24</v>
      </c>
      <c r="BS12" s="129">
        <f t="shared" si="29"/>
        <v>2447</v>
      </c>
      <c r="BT12" s="129">
        <f t="shared" si="30"/>
        <v>83</v>
      </c>
      <c r="BU12" s="129">
        <f t="shared" si="31"/>
        <v>5.8</v>
      </c>
      <c r="BV12" s="129">
        <f t="shared" si="32"/>
        <v>109.63</v>
      </c>
      <c r="BW12" s="129">
        <f t="shared" si="33"/>
        <v>0.8</v>
      </c>
      <c r="BX12" s="129">
        <f t="shared" si="34"/>
        <v>110.42999999999999</v>
      </c>
      <c r="BY12" s="134">
        <f t="shared" si="35"/>
        <v>110.42999999999999</v>
      </c>
      <c r="BZ12" s="129">
        <f t="shared" si="15"/>
        <v>27.430000000000003</v>
      </c>
    </row>
    <row r="13" spans="1:78" ht="18.75">
      <c r="A13" s="143">
        <f t="shared" si="16"/>
        <v>42892</v>
      </c>
      <c r="B13" s="137" t="s">
        <v>39</v>
      </c>
      <c r="C13" s="30">
        <v>673</v>
      </c>
      <c r="D13" s="30">
        <v>485</v>
      </c>
      <c r="E13" s="30">
        <v>548</v>
      </c>
      <c r="F13" s="30">
        <v>41</v>
      </c>
      <c r="G13" s="30"/>
      <c r="H13" s="107">
        <v>18</v>
      </c>
      <c r="I13" s="33">
        <f t="shared" si="17"/>
        <v>1706</v>
      </c>
      <c r="J13" s="33">
        <f t="shared" si="18"/>
        <v>59</v>
      </c>
      <c r="K13" s="23">
        <v>398</v>
      </c>
      <c r="L13" s="14">
        <v>338</v>
      </c>
      <c r="M13" s="14">
        <v>220</v>
      </c>
      <c r="N13" s="14"/>
      <c r="O13" s="14">
        <v>13</v>
      </c>
      <c r="P13" s="14">
        <v>11</v>
      </c>
      <c r="Q13" s="14">
        <v>7</v>
      </c>
      <c r="R13" s="34"/>
      <c r="S13" s="33">
        <f t="shared" si="19"/>
        <v>956</v>
      </c>
      <c r="T13" s="33">
        <f t="shared" si="20"/>
        <v>31</v>
      </c>
      <c r="U13" s="35">
        <f t="shared" si="21"/>
        <v>90</v>
      </c>
      <c r="V13" s="37">
        <v>4.7300000000000004</v>
      </c>
      <c r="W13" s="23">
        <v>3.5</v>
      </c>
      <c r="X13" s="38">
        <v>6.5</v>
      </c>
      <c r="Y13" s="30">
        <v>3.5</v>
      </c>
      <c r="Z13" s="30">
        <v>5.8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111.33</v>
      </c>
      <c r="AL13" s="96">
        <f t="shared" si="23"/>
        <v>117.42999999999999</v>
      </c>
      <c r="AM13" s="16">
        <f t="shared" si="36"/>
        <v>71.63</v>
      </c>
      <c r="AN13" s="50"/>
      <c r="AO13" s="46"/>
      <c r="AP13" s="17">
        <f t="shared" si="24"/>
        <v>117.42999999999999</v>
      </c>
      <c r="AQ13" s="18">
        <f t="shared" si="5"/>
        <v>56.005999999999986</v>
      </c>
      <c r="AR13" s="40"/>
      <c r="AS13" s="19">
        <f t="shared" si="6"/>
        <v>45.8</v>
      </c>
      <c r="AT13" s="20">
        <f t="shared" si="7"/>
        <v>121.53599999999999</v>
      </c>
      <c r="AU13" s="21">
        <f t="shared" si="8"/>
        <v>167.33599999999998</v>
      </c>
      <c r="AV13" s="47"/>
      <c r="AW13" s="19">
        <v>50</v>
      </c>
      <c r="AX13" s="20">
        <v>200</v>
      </c>
      <c r="AY13" s="20">
        <v>0</v>
      </c>
      <c r="AZ13" s="20">
        <v>36</v>
      </c>
      <c r="BA13" s="20">
        <v>30</v>
      </c>
      <c r="BB13" s="42">
        <f t="shared" si="9"/>
        <v>316</v>
      </c>
      <c r="BC13" s="43">
        <f t="shared" si="10"/>
        <v>300.2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253.2</v>
      </c>
      <c r="BK13" s="24">
        <f t="shared" si="13"/>
        <v>121.53599999999999</v>
      </c>
      <c r="BL13" s="48">
        <f t="shared" si="14"/>
        <v>131.66399999999999</v>
      </c>
      <c r="BO13" s="129">
        <f t="shared" si="25"/>
        <v>1706</v>
      </c>
      <c r="BP13" s="129">
        <f t="shared" si="26"/>
        <v>59</v>
      </c>
      <c r="BQ13" s="129">
        <f t="shared" si="27"/>
        <v>736</v>
      </c>
      <c r="BR13" s="129">
        <f t="shared" si="28"/>
        <v>24</v>
      </c>
      <c r="BS13" s="129">
        <f t="shared" si="29"/>
        <v>2442</v>
      </c>
      <c r="BT13" s="129">
        <f t="shared" si="30"/>
        <v>83</v>
      </c>
      <c r="BU13" s="129">
        <f t="shared" si="31"/>
        <v>5.8</v>
      </c>
      <c r="BV13" s="129">
        <f t="shared" si="32"/>
        <v>109.63</v>
      </c>
      <c r="BW13" s="129">
        <f t="shared" si="33"/>
        <v>0.8</v>
      </c>
      <c r="BX13" s="129">
        <f t="shared" si="34"/>
        <v>110.42999999999999</v>
      </c>
      <c r="BY13" s="134">
        <f t="shared" si="35"/>
        <v>110.42999999999999</v>
      </c>
      <c r="BZ13" s="129">
        <f t="shared" si="15"/>
        <v>27.430000000000003</v>
      </c>
    </row>
    <row r="14" spans="1:78" ht="18.75">
      <c r="A14" s="143">
        <f t="shared" si="16"/>
        <v>42892</v>
      </c>
      <c r="B14" s="138" t="s">
        <v>8</v>
      </c>
      <c r="C14" s="30">
        <v>659</v>
      </c>
      <c r="D14" s="30">
        <v>478</v>
      </c>
      <c r="E14" s="30">
        <v>563</v>
      </c>
      <c r="F14" s="30">
        <v>41</v>
      </c>
      <c r="G14" s="30"/>
      <c r="H14" s="107">
        <v>18</v>
      </c>
      <c r="I14" s="33">
        <f t="shared" si="17"/>
        <v>1700</v>
      </c>
      <c r="J14" s="33">
        <f t="shared" si="18"/>
        <v>59</v>
      </c>
      <c r="K14" s="23">
        <v>395</v>
      </c>
      <c r="L14" s="14">
        <v>336</v>
      </c>
      <c r="M14" s="14">
        <v>200</v>
      </c>
      <c r="N14" s="14"/>
      <c r="O14" s="14">
        <v>13</v>
      </c>
      <c r="P14" s="14">
        <v>11</v>
      </c>
      <c r="Q14" s="14">
        <v>6</v>
      </c>
      <c r="R14" s="34"/>
      <c r="S14" s="33">
        <f t="shared" si="19"/>
        <v>931</v>
      </c>
      <c r="T14" s="33">
        <f t="shared" si="20"/>
        <v>30</v>
      </c>
      <c r="U14" s="35">
        <f t="shared" si="21"/>
        <v>89</v>
      </c>
      <c r="V14" s="37">
        <v>4.7300000000000004</v>
      </c>
      <c r="W14" s="23">
        <v>3.5</v>
      </c>
      <c r="X14" s="38">
        <v>6.5</v>
      </c>
      <c r="Y14" s="30">
        <v>3.6</v>
      </c>
      <c r="Z14" s="30">
        <v>5.6</v>
      </c>
      <c r="AA14" s="38">
        <v>2.5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45</v>
      </c>
      <c r="AJ14" s="15">
        <f t="shared" si="37"/>
        <v>45.75</v>
      </c>
      <c r="AK14" s="51">
        <f t="shared" si="22"/>
        <v>110.17999999999999</v>
      </c>
      <c r="AL14" s="96">
        <f t="shared" si="23"/>
        <v>116.17999999999999</v>
      </c>
      <c r="AM14" s="16">
        <f t="shared" si="36"/>
        <v>70.429999999999993</v>
      </c>
      <c r="AN14" s="50"/>
      <c r="AO14" s="46"/>
      <c r="AP14" s="17">
        <f t="shared" si="24"/>
        <v>116.17999999999999</v>
      </c>
      <c r="AQ14" s="18">
        <f t="shared" si="5"/>
        <v>57.106000000000009</v>
      </c>
      <c r="AR14" s="40"/>
      <c r="AS14" s="19">
        <f t="shared" si="6"/>
        <v>45.75</v>
      </c>
      <c r="AT14" s="20">
        <f t="shared" si="7"/>
        <v>121.53599999999999</v>
      </c>
      <c r="AU14" s="21">
        <f t="shared" si="8"/>
        <v>167.286</v>
      </c>
      <c r="AV14" s="47"/>
      <c r="AW14" s="19">
        <v>50</v>
      </c>
      <c r="AX14" s="20">
        <v>200</v>
      </c>
      <c r="AY14" s="20">
        <v>0</v>
      </c>
      <c r="AZ14" s="20">
        <v>36</v>
      </c>
      <c r="BA14" s="20">
        <v>30</v>
      </c>
      <c r="BB14" s="42">
        <f t="shared" si="9"/>
        <v>316</v>
      </c>
      <c r="BC14" s="43">
        <f t="shared" si="10"/>
        <v>300.2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253.2</v>
      </c>
      <c r="BK14" s="24">
        <f t="shared" si="13"/>
        <v>121.53599999999999</v>
      </c>
      <c r="BL14" s="48">
        <f t="shared" si="14"/>
        <v>131.66399999999999</v>
      </c>
      <c r="BO14" s="129">
        <f t="shared" si="25"/>
        <v>1700</v>
      </c>
      <c r="BP14" s="129">
        <f t="shared" si="26"/>
        <v>59</v>
      </c>
      <c r="BQ14" s="129">
        <f t="shared" si="27"/>
        <v>731</v>
      </c>
      <c r="BR14" s="129">
        <f t="shared" si="28"/>
        <v>24</v>
      </c>
      <c r="BS14" s="129">
        <f t="shared" si="29"/>
        <v>2431</v>
      </c>
      <c r="BT14" s="129">
        <f t="shared" si="30"/>
        <v>83</v>
      </c>
      <c r="BU14" s="129">
        <f t="shared" si="31"/>
        <v>5.6</v>
      </c>
      <c r="BV14" s="129">
        <f t="shared" si="32"/>
        <v>109.42999999999999</v>
      </c>
      <c r="BW14" s="129">
        <f t="shared" si="33"/>
        <v>0.75</v>
      </c>
      <c r="BX14" s="129">
        <f t="shared" si="34"/>
        <v>110.17999999999999</v>
      </c>
      <c r="BY14" s="134">
        <f t="shared" si="35"/>
        <v>110.17999999999999</v>
      </c>
      <c r="BZ14" s="129">
        <f t="shared" si="15"/>
        <v>27.18</v>
      </c>
    </row>
    <row r="15" spans="1:78" ht="18.75">
      <c r="A15" s="143">
        <f t="shared" si="16"/>
        <v>42892</v>
      </c>
      <c r="B15" s="138" t="s">
        <v>40</v>
      </c>
      <c r="C15" s="30">
        <v>643</v>
      </c>
      <c r="D15" s="30">
        <v>469</v>
      </c>
      <c r="E15" s="30">
        <v>573</v>
      </c>
      <c r="F15" s="30">
        <v>41</v>
      </c>
      <c r="G15" s="30"/>
      <c r="H15" s="32">
        <v>18</v>
      </c>
      <c r="I15" s="33">
        <f t="shared" si="17"/>
        <v>1685</v>
      </c>
      <c r="J15" s="33">
        <f t="shared" si="18"/>
        <v>59</v>
      </c>
      <c r="K15" s="23">
        <v>390</v>
      </c>
      <c r="L15" s="14">
        <v>334</v>
      </c>
      <c r="M15" s="14">
        <v>180</v>
      </c>
      <c r="N15" s="14"/>
      <c r="O15" s="14">
        <v>13</v>
      </c>
      <c r="P15" s="14">
        <v>11</v>
      </c>
      <c r="Q15" s="14">
        <v>5</v>
      </c>
      <c r="R15" s="34"/>
      <c r="S15" s="33">
        <f t="shared" si="19"/>
        <v>904</v>
      </c>
      <c r="T15" s="33">
        <f t="shared" si="20"/>
        <v>29</v>
      </c>
      <c r="U15" s="35">
        <f t="shared" si="21"/>
        <v>88</v>
      </c>
      <c r="V15" s="37">
        <v>4.7300000000000004</v>
      </c>
      <c r="W15" s="23">
        <v>3.5</v>
      </c>
      <c r="X15" s="38">
        <v>6.5</v>
      </c>
      <c r="Y15" s="30">
        <v>3.6</v>
      </c>
      <c r="Z15" s="30">
        <v>5.6</v>
      </c>
      <c r="AA15" s="38">
        <v>2.5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45</v>
      </c>
      <c r="AJ15" s="15">
        <f t="shared" si="37"/>
        <v>45.75</v>
      </c>
      <c r="AK15" s="51">
        <f t="shared" si="22"/>
        <v>109.17999999999999</v>
      </c>
      <c r="AL15" s="96">
        <f t="shared" si="23"/>
        <v>115.17999999999999</v>
      </c>
      <c r="AM15" s="16">
        <f t="shared" si="36"/>
        <v>69.429999999999993</v>
      </c>
      <c r="AN15" s="50"/>
      <c r="AO15" s="46"/>
      <c r="AP15" s="17">
        <f t="shared" si="24"/>
        <v>115.17999999999999</v>
      </c>
      <c r="AQ15" s="18">
        <f t="shared" si="5"/>
        <v>58.106000000000009</v>
      </c>
      <c r="AR15" s="40"/>
      <c r="AS15" s="19">
        <f t="shared" si="6"/>
        <v>45.75</v>
      </c>
      <c r="AT15" s="20">
        <f t="shared" si="7"/>
        <v>121.53599999999999</v>
      </c>
      <c r="AU15" s="21">
        <f t="shared" si="8"/>
        <v>167.286</v>
      </c>
      <c r="AV15" s="47"/>
      <c r="AW15" s="19">
        <v>50</v>
      </c>
      <c r="AX15" s="20">
        <v>200</v>
      </c>
      <c r="AY15" s="20">
        <v>0</v>
      </c>
      <c r="AZ15" s="20">
        <v>36</v>
      </c>
      <c r="BA15" s="20">
        <v>30</v>
      </c>
      <c r="BB15" s="42">
        <f t="shared" si="9"/>
        <v>316</v>
      </c>
      <c r="BC15" s="43">
        <f t="shared" si="10"/>
        <v>300.2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253.2</v>
      </c>
      <c r="BK15" s="24">
        <f t="shared" si="13"/>
        <v>121.53599999999999</v>
      </c>
      <c r="BL15" s="48">
        <f t="shared" si="14"/>
        <v>131.66399999999999</v>
      </c>
      <c r="BO15" s="129">
        <f t="shared" si="25"/>
        <v>1685</v>
      </c>
      <c r="BP15" s="129">
        <f t="shared" si="26"/>
        <v>59</v>
      </c>
      <c r="BQ15" s="129">
        <f t="shared" si="27"/>
        <v>724</v>
      </c>
      <c r="BR15" s="129">
        <f t="shared" si="28"/>
        <v>24</v>
      </c>
      <c r="BS15" s="129">
        <f t="shared" si="29"/>
        <v>2409</v>
      </c>
      <c r="BT15" s="129">
        <f t="shared" si="30"/>
        <v>83</v>
      </c>
      <c r="BU15" s="129">
        <f t="shared" si="31"/>
        <v>5.6</v>
      </c>
      <c r="BV15" s="129">
        <f t="shared" si="32"/>
        <v>109.42999999999999</v>
      </c>
      <c r="BW15" s="129">
        <f t="shared" si="33"/>
        <v>0.75</v>
      </c>
      <c r="BX15" s="129">
        <f t="shared" si="34"/>
        <v>110.17999999999999</v>
      </c>
      <c r="BY15" s="134">
        <f t="shared" si="35"/>
        <v>110.17999999999999</v>
      </c>
      <c r="BZ15" s="129">
        <f t="shared" si="15"/>
        <v>27.18</v>
      </c>
    </row>
    <row r="16" spans="1:78" ht="18.75">
      <c r="A16" s="143">
        <f t="shared" si="16"/>
        <v>42892</v>
      </c>
      <c r="B16" s="138" t="s">
        <v>9</v>
      </c>
      <c r="C16" s="30">
        <v>636</v>
      </c>
      <c r="D16" s="30">
        <v>466</v>
      </c>
      <c r="E16" s="30">
        <v>568</v>
      </c>
      <c r="F16" s="30">
        <v>40</v>
      </c>
      <c r="G16" s="30"/>
      <c r="H16" s="32">
        <v>18</v>
      </c>
      <c r="I16" s="33">
        <f t="shared" si="17"/>
        <v>1670</v>
      </c>
      <c r="J16" s="33">
        <f t="shared" si="18"/>
        <v>58</v>
      </c>
      <c r="K16" s="23">
        <v>385</v>
      </c>
      <c r="L16" s="14">
        <v>332</v>
      </c>
      <c r="M16" s="14">
        <v>150</v>
      </c>
      <c r="N16" s="14"/>
      <c r="O16" s="14">
        <v>13</v>
      </c>
      <c r="P16" s="14">
        <v>11</v>
      </c>
      <c r="Q16" s="14">
        <v>5</v>
      </c>
      <c r="R16" s="34"/>
      <c r="S16" s="33">
        <f t="shared" si="19"/>
        <v>867</v>
      </c>
      <c r="T16" s="33">
        <f t="shared" si="20"/>
        <v>29</v>
      </c>
      <c r="U16" s="35">
        <f t="shared" si="21"/>
        <v>87</v>
      </c>
      <c r="V16" s="37">
        <v>4.7300000000000004</v>
      </c>
      <c r="W16" s="23">
        <v>3.5</v>
      </c>
      <c r="X16" s="38">
        <v>6.5</v>
      </c>
      <c r="Y16" s="30">
        <v>3.9</v>
      </c>
      <c r="Z16" s="30">
        <v>5.6</v>
      </c>
      <c r="AA16" s="38">
        <v>2.5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30</v>
      </c>
      <c r="AJ16" s="15">
        <f t="shared" si="37"/>
        <v>30.8</v>
      </c>
      <c r="AK16" s="51">
        <f t="shared" si="22"/>
        <v>108.53</v>
      </c>
      <c r="AL16" s="96">
        <f t="shared" si="23"/>
        <v>114.53</v>
      </c>
      <c r="AM16" s="16">
        <f t="shared" si="36"/>
        <v>83.73</v>
      </c>
      <c r="AN16" s="50"/>
      <c r="AO16" s="46"/>
      <c r="AP16" s="17">
        <f t="shared" si="24"/>
        <v>114.53</v>
      </c>
      <c r="AQ16" s="18">
        <f t="shared" si="5"/>
        <v>43.805999999999983</v>
      </c>
      <c r="AR16" s="40"/>
      <c r="AS16" s="19">
        <f t="shared" si="6"/>
        <v>30.8</v>
      </c>
      <c r="AT16" s="20">
        <f t="shared" si="7"/>
        <v>121.53599999999999</v>
      </c>
      <c r="AU16" s="21">
        <f t="shared" si="8"/>
        <v>152.33599999999998</v>
      </c>
      <c r="AV16" s="47"/>
      <c r="AW16" s="19">
        <v>50</v>
      </c>
      <c r="AX16" s="20">
        <v>200</v>
      </c>
      <c r="AY16" s="20">
        <v>0</v>
      </c>
      <c r="AZ16" s="20">
        <v>36</v>
      </c>
      <c r="BA16" s="20">
        <v>30</v>
      </c>
      <c r="BB16" s="42">
        <f t="shared" si="9"/>
        <v>316</v>
      </c>
      <c r="BC16" s="43">
        <f t="shared" si="10"/>
        <v>300.2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253.2</v>
      </c>
      <c r="BK16" s="24">
        <f t="shared" si="13"/>
        <v>121.53599999999999</v>
      </c>
      <c r="BL16" s="48">
        <f t="shared" si="14"/>
        <v>131.66399999999999</v>
      </c>
      <c r="BO16" s="129">
        <f t="shared" si="25"/>
        <v>1670</v>
      </c>
      <c r="BP16" s="129">
        <f t="shared" si="26"/>
        <v>58</v>
      </c>
      <c r="BQ16" s="129">
        <f t="shared" si="27"/>
        <v>717</v>
      </c>
      <c r="BR16" s="129">
        <f t="shared" si="28"/>
        <v>24</v>
      </c>
      <c r="BS16" s="129">
        <f t="shared" si="29"/>
        <v>2387</v>
      </c>
      <c r="BT16" s="129">
        <f t="shared" si="30"/>
        <v>82</v>
      </c>
      <c r="BU16" s="129">
        <f t="shared" si="31"/>
        <v>5.6</v>
      </c>
      <c r="BV16" s="129">
        <f t="shared" si="32"/>
        <v>108.73</v>
      </c>
      <c r="BW16" s="129">
        <f t="shared" si="33"/>
        <v>0.8</v>
      </c>
      <c r="BX16" s="129">
        <f t="shared" si="34"/>
        <v>109.53</v>
      </c>
      <c r="BY16" s="134">
        <f t="shared" si="35"/>
        <v>109.53</v>
      </c>
      <c r="BZ16" s="129">
        <f>V16+W16+X16+Y16+Z16+AA16+AE16+AF16+AG16</f>
        <v>27.529999999999998</v>
      </c>
    </row>
    <row r="17" spans="1:78" ht="18.75">
      <c r="A17" s="143">
        <f t="shared" si="16"/>
        <v>42892</v>
      </c>
      <c r="B17" s="138" t="s">
        <v>41</v>
      </c>
      <c r="C17" s="30">
        <v>640</v>
      </c>
      <c r="D17" s="30">
        <v>468</v>
      </c>
      <c r="E17" s="30">
        <v>587</v>
      </c>
      <c r="F17" s="30">
        <v>39</v>
      </c>
      <c r="G17" s="30"/>
      <c r="H17" s="23">
        <v>18</v>
      </c>
      <c r="I17" s="33">
        <f t="shared" si="17"/>
        <v>1695</v>
      </c>
      <c r="J17" s="33">
        <f t="shared" si="18"/>
        <v>57</v>
      </c>
      <c r="K17" s="23">
        <v>380</v>
      </c>
      <c r="L17" s="14">
        <v>330</v>
      </c>
      <c r="M17" s="14">
        <v>150</v>
      </c>
      <c r="N17" s="14"/>
      <c r="O17" s="14">
        <v>12</v>
      </c>
      <c r="P17" s="14">
        <v>11</v>
      </c>
      <c r="Q17" s="14">
        <v>5</v>
      </c>
      <c r="R17" s="34"/>
      <c r="S17" s="33">
        <f t="shared" si="19"/>
        <v>860</v>
      </c>
      <c r="T17" s="33">
        <f t="shared" si="20"/>
        <v>28</v>
      </c>
      <c r="U17" s="35">
        <f t="shared" si="21"/>
        <v>85</v>
      </c>
      <c r="V17" s="37">
        <v>4.7300000000000004</v>
      </c>
      <c r="W17" s="23">
        <v>3.5</v>
      </c>
      <c r="X17" s="38">
        <v>6.5</v>
      </c>
      <c r="Y17" s="30">
        <v>3.9</v>
      </c>
      <c r="Z17" s="30">
        <v>5.6</v>
      </c>
      <c r="AA17" s="38">
        <v>2.5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30</v>
      </c>
      <c r="AJ17" s="15">
        <f t="shared" si="37"/>
        <v>30.8</v>
      </c>
      <c r="AK17" s="51">
        <f t="shared" si="22"/>
        <v>106.53</v>
      </c>
      <c r="AL17" s="96">
        <f t="shared" si="23"/>
        <v>112.53</v>
      </c>
      <c r="AM17" s="16">
        <f t="shared" si="36"/>
        <v>81.73</v>
      </c>
      <c r="AN17" s="50"/>
      <c r="AO17" s="46"/>
      <c r="AP17" s="17">
        <f t="shared" si="24"/>
        <v>112.53</v>
      </c>
      <c r="AQ17" s="18">
        <f t="shared" si="5"/>
        <v>45.805999999999983</v>
      </c>
      <c r="AR17" s="40"/>
      <c r="AS17" s="19">
        <f t="shared" si="6"/>
        <v>30.8</v>
      </c>
      <c r="AT17" s="20">
        <f t="shared" si="7"/>
        <v>121.53599999999999</v>
      </c>
      <c r="AU17" s="21">
        <f t="shared" si="8"/>
        <v>152.33599999999998</v>
      </c>
      <c r="AV17" s="47"/>
      <c r="AW17" s="19">
        <v>50</v>
      </c>
      <c r="AX17" s="20">
        <v>200</v>
      </c>
      <c r="AY17" s="20">
        <v>0</v>
      </c>
      <c r="AZ17" s="20">
        <v>36</v>
      </c>
      <c r="BA17" s="20">
        <v>30</v>
      </c>
      <c r="BB17" s="42">
        <f t="shared" si="9"/>
        <v>316</v>
      </c>
      <c r="BC17" s="43">
        <f t="shared" si="10"/>
        <v>300.2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253.2</v>
      </c>
      <c r="BK17" s="24">
        <f t="shared" si="13"/>
        <v>121.53599999999999</v>
      </c>
      <c r="BL17" s="48">
        <f t="shared" si="14"/>
        <v>131.66399999999999</v>
      </c>
      <c r="BO17" s="129">
        <f t="shared" si="25"/>
        <v>1695</v>
      </c>
      <c r="BP17" s="129">
        <f t="shared" si="26"/>
        <v>57</v>
      </c>
      <c r="BQ17" s="129">
        <f t="shared" si="27"/>
        <v>710</v>
      </c>
      <c r="BR17" s="129">
        <f t="shared" si="28"/>
        <v>23</v>
      </c>
      <c r="BS17" s="129">
        <f t="shared" si="29"/>
        <v>2405</v>
      </c>
      <c r="BT17" s="129">
        <f t="shared" si="30"/>
        <v>80</v>
      </c>
      <c r="BU17" s="129">
        <f t="shared" si="31"/>
        <v>5.6</v>
      </c>
      <c r="BV17" s="129">
        <f t="shared" si="32"/>
        <v>106.73</v>
      </c>
      <c r="BW17" s="129">
        <f t="shared" si="33"/>
        <v>0.8</v>
      </c>
      <c r="BX17" s="129">
        <f t="shared" si="34"/>
        <v>107.53</v>
      </c>
      <c r="BY17" s="134">
        <f t="shared" si="35"/>
        <v>107.53</v>
      </c>
      <c r="BZ17" s="129">
        <f>V17+W17+X17+Y17+Z17+AA17+AE17+AF17+AG17</f>
        <v>27.529999999999998</v>
      </c>
    </row>
    <row r="18" spans="1:78" ht="18.75">
      <c r="A18" s="143">
        <f t="shared" si="16"/>
        <v>42892</v>
      </c>
      <c r="B18" s="138" t="s">
        <v>10</v>
      </c>
      <c r="C18" s="30">
        <v>641</v>
      </c>
      <c r="D18" s="30">
        <v>477</v>
      </c>
      <c r="E18" s="30">
        <v>577</v>
      </c>
      <c r="F18" s="30">
        <v>39</v>
      </c>
      <c r="G18" s="30"/>
      <c r="H18" s="23">
        <v>18</v>
      </c>
      <c r="I18" s="33">
        <f t="shared" si="17"/>
        <v>1695</v>
      </c>
      <c r="J18" s="33">
        <f t="shared" si="18"/>
        <v>57</v>
      </c>
      <c r="K18" s="23">
        <v>377</v>
      </c>
      <c r="L18" s="14">
        <v>334</v>
      </c>
      <c r="M18" s="14">
        <v>150</v>
      </c>
      <c r="N18" s="14"/>
      <c r="O18" s="14">
        <v>12</v>
      </c>
      <c r="P18" s="14">
        <v>11</v>
      </c>
      <c r="Q18" s="14">
        <v>5</v>
      </c>
      <c r="R18" s="34"/>
      <c r="S18" s="33">
        <f t="shared" si="19"/>
        <v>861</v>
      </c>
      <c r="T18" s="33">
        <f t="shared" si="20"/>
        <v>28</v>
      </c>
      <c r="U18" s="35">
        <f t="shared" si="21"/>
        <v>85</v>
      </c>
      <c r="V18" s="37">
        <v>4.7300000000000004</v>
      </c>
      <c r="W18" s="23">
        <v>3.5</v>
      </c>
      <c r="X18" s="38">
        <v>4.5</v>
      </c>
      <c r="Y18" s="30">
        <v>4.0999999999999996</v>
      </c>
      <c r="Z18" s="30">
        <v>5.6</v>
      </c>
      <c r="AA18" s="38">
        <v>2.6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30</v>
      </c>
      <c r="AJ18" s="15">
        <f t="shared" si="37"/>
        <v>30.8</v>
      </c>
      <c r="AK18" s="51">
        <f t="shared" si="22"/>
        <v>104.72999999999999</v>
      </c>
      <c r="AL18" s="96">
        <f t="shared" si="23"/>
        <v>110.82999999999998</v>
      </c>
      <c r="AM18" s="16">
        <f t="shared" si="36"/>
        <v>80.029999999999987</v>
      </c>
      <c r="AN18" s="50"/>
      <c r="AO18" s="46"/>
      <c r="AP18" s="17">
        <f t="shared" si="24"/>
        <v>110.82999999999998</v>
      </c>
      <c r="AQ18" s="18">
        <f t="shared" si="5"/>
        <v>47.605999999999995</v>
      </c>
      <c r="AR18" s="40"/>
      <c r="AS18" s="19">
        <f t="shared" si="6"/>
        <v>30.8</v>
      </c>
      <c r="AT18" s="20">
        <f t="shared" si="7"/>
        <v>121.53599999999999</v>
      </c>
      <c r="AU18" s="21">
        <f t="shared" si="8"/>
        <v>152.33599999999998</v>
      </c>
      <c r="AV18" s="47"/>
      <c r="AW18" s="19">
        <v>50</v>
      </c>
      <c r="AX18" s="20">
        <v>200</v>
      </c>
      <c r="AY18" s="20">
        <v>0</v>
      </c>
      <c r="AZ18" s="20">
        <v>36</v>
      </c>
      <c r="BA18" s="20">
        <v>30</v>
      </c>
      <c r="BB18" s="42">
        <f t="shared" si="9"/>
        <v>316</v>
      </c>
      <c r="BC18" s="43">
        <f t="shared" si="10"/>
        <v>300.2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253.2</v>
      </c>
      <c r="BK18" s="24">
        <f t="shared" si="13"/>
        <v>121.53599999999999</v>
      </c>
      <c r="BL18" s="48">
        <f t="shared" si="14"/>
        <v>131.66399999999999</v>
      </c>
      <c r="BO18" s="129">
        <f t="shared" si="25"/>
        <v>1695</v>
      </c>
      <c r="BP18" s="129">
        <f t="shared" si="26"/>
        <v>57</v>
      </c>
      <c r="BQ18" s="129">
        <f t="shared" si="27"/>
        <v>711</v>
      </c>
      <c r="BR18" s="129">
        <f t="shared" si="28"/>
        <v>23</v>
      </c>
      <c r="BS18" s="129">
        <f t="shared" si="29"/>
        <v>2406</v>
      </c>
      <c r="BT18" s="129">
        <f t="shared" si="30"/>
        <v>80</v>
      </c>
      <c r="BU18" s="129">
        <f t="shared" si="31"/>
        <v>5.6</v>
      </c>
      <c r="BV18" s="129">
        <f t="shared" si="32"/>
        <v>105.02999999999999</v>
      </c>
      <c r="BW18" s="129">
        <f t="shared" si="33"/>
        <v>0.8</v>
      </c>
      <c r="BX18" s="129">
        <f t="shared" si="34"/>
        <v>105.82999999999998</v>
      </c>
      <c r="BY18" s="134">
        <f t="shared" si="35"/>
        <v>105.82999999999998</v>
      </c>
      <c r="BZ18" s="129">
        <f t="shared" ref="BZ18:BZ65" si="38">V18+W18+X18+Y18+Z18+AA18+AB9+AE18+AF18+AG18</f>
        <v>25.830000000000002</v>
      </c>
    </row>
    <row r="19" spans="1:78" ht="18.75">
      <c r="A19" s="143">
        <f t="shared" si="16"/>
        <v>42892</v>
      </c>
      <c r="B19" s="138" t="s">
        <v>42</v>
      </c>
      <c r="C19" s="30">
        <v>641</v>
      </c>
      <c r="D19" s="30">
        <v>486</v>
      </c>
      <c r="E19" s="30">
        <v>568</v>
      </c>
      <c r="F19" s="30">
        <v>40</v>
      </c>
      <c r="G19" s="30"/>
      <c r="H19" s="23">
        <v>19</v>
      </c>
      <c r="I19" s="33">
        <f t="shared" si="17"/>
        <v>1695</v>
      </c>
      <c r="J19" s="33">
        <f t="shared" si="18"/>
        <v>59</v>
      </c>
      <c r="K19" s="23">
        <v>385</v>
      </c>
      <c r="L19" s="14">
        <v>326</v>
      </c>
      <c r="M19" s="14">
        <v>150</v>
      </c>
      <c r="N19" s="14"/>
      <c r="O19" s="14">
        <v>13</v>
      </c>
      <c r="P19" s="14">
        <v>11</v>
      </c>
      <c r="Q19" s="14">
        <v>5</v>
      </c>
      <c r="R19" s="34"/>
      <c r="S19" s="33">
        <f t="shared" si="19"/>
        <v>861</v>
      </c>
      <c r="T19" s="33">
        <f t="shared" si="20"/>
        <v>29</v>
      </c>
      <c r="U19" s="35">
        <f t="shared" si="21"/>
        <v>88</v>
      </c>
      <c r="V19" s="37">
        <v>4.7300000000000004</v>
      </c>
      <c r="W19" s="23">
        <v>3.5</v>
      </c>
      <c r="X19" s="38">
        <v>6</v>
      </c>
      <c r="Y19" s="30">
        <v>4.0999999999999996</v>
      </c>
      <c r="Z19" s="30">
        <v>5.6</v>
      </c>
      <c r="AA19" s="38">
        <v>2.6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30</v>
      </c>
      <c r="AJ19" s="15">
        <f t="shared" si="37"/>
        <v>30.8</v>
      </c>
      <c r="AK19" s="51">
        <f t="shared" si="22"/>
        <v>109.22999999999999</v>
      </c>
      <c r="AL19" s="96">
        <f t="shared" si="23"/>
        <v>115.32999999999998</v>
      </c>
      <c r="AM19" s="16">
        <f t="shared" si="36"/>
        <v>84.529999999999987</v>
      </c>
      <c r="AN19" s="50"/>
      <c r="AO19" s="46"/>
      <c r="AP19" s="17">
        <f t="shared" si="24"/>
        <v>115.32999999999998</v>
      </c>
      <c r="AQ19" s="18">
        <f t="shared" si="5"/>
        <v>43.105999999999995</v>
      </c>
      <c r="AR19" s="40"/>
      <c r="AS19" s="19">
        <f t="shared" si="6"/>
        <v>30.8</v>
      </c>
      <c r="AT19" s="20">
        <f t="shared" si="7"/>
        <v>121.53599999999999</v>
      </c>
      <c r="AU19" s="21">
        <f t="shared" si="8"/>
        <v>152.33599999999998</v>
      </c>
      <c r="AV19" s="47"/>
      <c r="AW19" s="19">
        <v>50</v>
      </c>
      <c r="AX19" s="20">
        <v>200</v>
      </c>
      <c r="AY19" s="20">
        <v>0</v>
      </c>
      <c r="AZ19" s="20">
        <v>36</v>
      </c>
      <c r="BA19" s="20">
        <v>30</v>
      </c>
      <c r="BB19" s="42">
        <f t="shared" si="9"/>
        <v>316</v>
      </c>
      <c r="BC19" s="43">
        <f t="shared" si="10"/>
        <v>300.2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253.2</v>
      </c>
      <c r="BK19" s="24">
        <f t="shared" si="13"/>
        <v>121.53599999999999</v>
      </c>
      <c r="BL19" s="48">
        <f t="shared" si="14"/>
        <v>131.66399999999999</v>
      </c>
      <c r="BO19" s="129">
        <f t="shared" si="25"/>
        <v>1695</v>
      </c>
      <c r="BP19" s="129">
        <f t="shared" si="26"/>
        <v>59</v>
      </c>
      <c r="BQ19" s="129">
        <f t="shared" si="27"/>
        <v>711</v>
      </c>
      <c r="BR19" s="129">
        <f t="shared" si="28"/>
        <v>24</v>
      </c>
      <c r="BS19" s="129">
        <f t="shared" si="29"/>
        <v>2406</v>
      </c>
      <c r="BT19" s="129">
        <f t="shared" si="30"/>
        <v>83</v>
      </c>
      <c r="BU19" s="129">
        <f t="shared" si="31"/>
        <v>5.6</v>
      </c>
      <c r="BV19" s="129">
        <f t="shared" si="32"/>
        <v>109.52999999999999</v>
      </c>
      <c r="BW19" s="129">
        <f t="shared" si="33"/>
        <v>0.8</v>
      </c>
      <c r="BX19" s="129">
        <f t="shared" si="34"/>
        <v>110.32999999999998</v>
      </c>
      <c r="BY19" s="134">
        <f t="shared" si="35"/>
        <v>110.32999999999998</v>
      </c>
      <c r="BZ19" s="129">
        <f t="shared" si="38"/>
        <v>27.330000000000002</v>
      </c>
    </row>
    <row r="20" spans="1:78" ht="18.75">
      <c r="A20" s="143">
        <f t="shared" si="16"/>
        <v>42892</v>
      </c>
      <c r="B20" s="138" t="s">
        <v>11</v>
      </c>
      <c r="C20" s="30">
        <v>663</v>
      </c>
      <c r="D20" s="30">
        <v>495</v>
      </c>
      <c r="E20" s="30">
        <v>604</v>
      </c>
      <c r="F20" s="30">
        <v>40</v>
      </c>
      <c r="G20" s="30"/>
      <c r="H20" s="23">
        <v>20</v>
      </c>
      <c r="I20" s="33">
        <f t="shared" si="17"/>
        <v>1762</v>
      </c>
      <c r="J20" s="33">
        <f t="shared" si="18"/>
        <v>60</v>
      </c>
      <c r="K20" s="23">
        <v>387</v>
      </c>
      <c r="L20" s="14">
        <v>329</v>
      </c>
      <c r="M20" s="14">
        <v>150</v>
      </c>
      <c r="N20" s="14"/>
      <c r="O20" s="14">
        <v>13</v>
      </c>
      <c r="P20" s="14">
        <v>11</v>
      </c>
      <c r="Q20" s="14">
        <v>5</v>
      </c>
      <c r="R20" s="34"/>
      <c r="S20" s="33">
        <f t="shared" si="19"/>
        <v>866</v>
      </c>
      <c r="T20" s="33">
        <f t="shared" si="20"/>
        <v>29</v>
      </c>
      <c r="U20" s="35">
        <f t="shared" si="21"/>
        <v>89</v>
      </c>
      <c r="V20" s="37">
        <v>4.7300000000000004</v>
      </c>
      <c r="W20" s="23">
        <v>3.5</v>
      </c>
      <c r="X20" s="38">
        <v>6.5</v>
      </c>
      <c r="Y20" s="30">
        <v>4</v>
      </c>
      <c r="Z20" s="30">
        <v>5.6</v>
      </c>
      <c r="AA20" s="38">
        <v>2.4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30</v>
      </c>
      <c r="AJ20" s="15">
        <f t="shared" si="37"/>
        <v>30.75</v>
      </c>
      <c r="AK20" s="51">
        <f t="shared" si="22"/>
        <v>110.58</v>
      </c>
      <c r="AL20" s="96">
        <f t="shared" si="23"/>
        <v>116.48</v>
      </c>
      <c r="AM20" s="16">
        <f t="shared" si="36"/>
        <v>85.73</v>
      </c>
      <c r="AN20" s="50"/>
      <c r="AO20" s="46"/>
      <c r="AP20" s="17">
        <f t="shared" si="24"/>
        <v>116.48</v>
      </c>
      <c r="AQ20" s="18">
        <f t="shared" si="5"/>
        <v>41.706000000000003</v>
      </c>
      <c r="AR20" s="40"/>
      <c r="AS20" s="19">
        <f t="shared" si="6"/>
        <v>30.75</v>
      </c>
      <c r="AT20" s="20">
        <f t="shared" si="7"/>
        <v>121.53599999999999</v>
      </c>
      <c r="AU20" s="21">
        <f t="shared" si="8"/>
        <v>152.286</v>
      </c>
      <c r="AV20" s="47"/>
      <c r="AW20" s="19">
        <v>50</v>
      </c>
      <c r="AX20" s="20">
        <v>200</v>
      </c>
      <c r="AY20" s="20">
        <v>0</v>
      </c>
      <c r="AZ20" s="20">
        <v>36</v>
      </c>
      <c r="BA20" s="20">
        <v>30</v>
      </c>
      <c r="BB20" s="42">
        <f t="shared" si="9"/>
        <v>316</v>
      </c>
      <c r="BC20" s="43">
        <f t="shared" si="10"/>
        <v>300.2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253.2</v>
      </c>
      <c r="BK20" s="24">
        <f t="shared" si="13"/>
        <v>121.53599999999999</v>
      </c>
      <c r="BL20" s="48">
        <f t="shared" si="14"/>
        <v>131.66399999999999</v>
      </c>
      <c r="BO20" s="129">
        <f t="shared" si="25"/>
        <v>1762</v>
      </c>
      <c r="BP20" s="129">
        <f t="shared" si="26"/>
        <v>60</v>
      </c>
      <c r="BQ20" s="129">
        <f t="shared" si="27"/>
        <v>716</v>
      </c>
      <c r="BR20" s="129">
        <f t="shared" si="28"/>
        <v>24</v>
      </c>
      <c r="BS20" s="129">
        <f t="shared" si="29"/>
        <v>2478</v>
      </c>
      <c r="BT20" s="129">
        <f t="shared" si="30"/>
        <v>84</v>
      </c>
      <c r="BU20" s="129">
        <f t="shared" si="31"/>
        <v>5.6</v>
      </c>
      <c r="BV20" s="129">
        <f t="shared" si="32"/>
        <v>110.73</v>
      </c>
      <c r="BW20" s="129">
        <f t="shared" si="33"/>
        <v>0.75</v>
      </c>
      <c r="BX20" s="129">
        <f t="shared" si="34"/>
        <v>111.48</v>
      </c>
      <c r="BY20" s="134">
        <f t="shared" si="35"/>
        <v>111.48</v>
      </c>
      <c r="BZ20" s="129">
        <f t="shared" si="38"/>
        <v>27.479999999999997</v>
      </c>
    </row>
    <row r="21" spans="1:78" ht="18.75">
      <c r="A21" s="143">
        <f t="shared" si="16"/>
        <v>42892</v>
      </c>
      <c r="B21" s="138" t="s">
        <v>43</v>
      </c>
      <c r="C21" s="30">
        <v>644</v>
      </c>
      <c r="D21" s="30">
        <v>477</v>
      </c>
      <c r="E21" s="30">
        <v>563</v>
      </c>
      <c r="F21" s="30">
        <v>40</v>
      </c>
      <c r="G21" s="30"/>
      <c r="H21" s="23">
        <v>18</v>
      </c>
      <c r="I21" s="33">
        <f t="shared" si="17"/>
        <v>1684</v>
      </c>
      <c r="J21" s="33">
        <f t="shared" si="18"/>
        <v>58</v>
      </c>
      <c r="K21" s="23">
        <v>389</v>
      </c>
      <c r="L21" s="14">
        <v>338</v>
      </c>
      <c r="M21" s="14">
        <v>150</v>
      </c>
      <c r="N21" s="14"/>
      <c r="O21" s="14">
        <v>13</v>
      </c>
      <c r="P21" s="14">
        <v>11</v>
      </c>
      <c r="Q21" s="14">
        <v>5</v>
      </c>
      <c r="R21" s="34"/>
      <c r="S21" s="33">
        <f t="shared" si="19"/>
        <v>877</v>
      </c>
      <c r="T21" s="33">
        <f t="shared" si="20"/>
        <v>29</v>
      </c>
      <c r="U21" s="35">
        <f t="shared" si="21"/>
        <v>87</v>
      </c>
      <c r="V21" s="37">
        <v>4.7300000000000004</v>
      </c>
      <c r="W21" s="23">
        <v>3.5</v>
      </c>
      <c r="X21" s="38">
        <v>6</v>
      </c>
      <c r="Y21" s="30">
        <v>4</v>
      </c>
      <c r="Z21" s="30">
        <v>5.6</v>
      </c>
      <c r="AA21" s="38">
        <v>2.4</v>
      </c>
      <c r="AB21" s="38"/>
      <c r="AC21" s="38"/>
      <c r="AD21" s="38"/>
      <c r="AE21" s="38">
        <v>0.75</v>
      </c>
      <c r="AF21" s="38"/>
      <c r="AG21" s="38"/>
      <c r="AH21" s="44">
        <f t="shared" si="4"/>
        <v>0.75</v>
      </c>
      <c r="AI21" s="53">
        <v>30</v>
      </c>
      <c r="AJ21" s="15">
        <f t="shared" si="37"/>
        <v>30.75</v>
      </c>
      <c r="AK21" s="51">
        <f t="shared" si="22"/>
        <v>108.08</v>
      </c>
      <c r="AL21" s="96">
        <f t="shared" si="23"/>
        <v>113.98</v>
      </c>
      <c r="AM21" s="16">
        <f t="shared" si="36"/>
        <v>83.23</v>
      </c>
      <c r="AN21" s="50"/>
      <c r="AO21" s="46"/>
      <c r="AP21" s="17">
        <f t="shared" si="24"/>
        <v>113.98</v>
      </c>
      <c r="AQ21" s="18">
        <f t="shared" si="5"/>
        <v>45.117999999999981</v>
      </c>
      <c r="AR21" s="40"/>
      <c r="AS21" s="19">
        <f t="shared" si="6"/>
        <v>30.75</v>
      </c>
      <c r="AT21" s="20">
        <f t="shared" si="7"/>
        <v>122.44799999999998</v>
      </c>
      <c r="AU21" s="21">
        <f t="shared" si="8"/>
        <v>153.19799999999998</v>
      </c>
      <c r="AV21" s="47"/>
      <c r="AW21" s="19">
        <v>80</v>
      </c>
      <c r="AX21" s="20">
        <v>200</v>
      </c>
      <c r="AY21" s="20">
        <v>0</v>
      </c>
      <c r="AZ21" s="20">
        <v>34</v>
      </c>
      <c r="BA21" s="20">
        <v>4</v>
      </c>
      <c r="BB21" s="42">
        <f t="shared" si="9"/>
        <v>318</v>
      </c>
      <c r="BC21" s="43">
        <f t="shared" si="10"/>
        <v>302.09999999999997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255.09999999999997</v>
      </c>
      <c r="BK21" s="24">
        <f t="shared" si="13"/>
        <v>122.44799999999998</v>
      </c>
      <c r="BL21" s="48">
        <f t="shared" si="14"/>
        <v>132.65199999999999</v>
      </c>
      <c r="BO21" s="129">
        <f t="shared" si="25"/>
        <v>1684</v>
      </c>
      <c r="BP21" s="129">
        <f t="shared" si="26"/>
        <v>58</v>
      </c>
      <c r="BQ21" s="129">
        <f t="shared" si="27"/>
        <v>727</v>
      </c>
      <c r="BR21" s="129">
        <f t="shared" si="28"/>
        <v>24</v>
      </c>
      <c r="BS21" s="129">
        <f t="shared" si="29"/>
        <v>2411</v>
      </c>
      <c r="BT21" s="129">
        <f t="shared" si="30"/>
        <v>82</v>
      </c>
      <c r="BU21" s="129">
        <f t="shared" si="31"/>
        <v>5.6</v>
      </c>
      <c r="BV21" s="129">
        <f t="shared" si="32"/>
        <v>108.23</v>
      </c>
      <c r="BW21" s="129">
        <f t="shared" si="33"/>
        <v>0.75</v>
      </c>
      <c r="BX21" s="129">
        <f t="shared" si="34"/>
        <v>108.98</v>
      </c>
      <c r="BY21" s="134">
        <f t="shared" si="35"/>
        <v>108.98</v>
      </c>
      <c r="BZ21" s="129">
        <f t="shared" si="38"/>
        <v>26.979999999999997</v>
      </c>
    </row>
    <row r="22" spans="1:78" ht="18.75">
      <c r="A22" s="143">
        <f t="shared" si="16"/>
        <v>42892</v>
      </c>
      <c r="B22" s="138" t="s">
        <v>12</v>
      </c>
      <c r="C22" s="30">
        <v>644</v>
      </c>
      <c r="D22" s="30">
        <v>456</v>
      </c>
      <c r="E22" s="30">
        <v>576</v>
      </c>
      <c r="F22" s="30">
        <v>40</v>
      </c>
      <c r="G22" s="30"/>
      <c r="H22" s="23">
        <v>18</v>
      </c>
      <c r="I22" s="33">
        <f t="shared" si="17"/>
        <v>1676</v>
      </c>
      <c r="J22" s="33">
        <f t="shared" si="18"/>
        <v>58</v>
      </c>
      <c r="K22" s="23">
        <v>371</v>
      </c>
      <c r="L22" s="14">
        <v>330</v>
      </c>
      <c r="M22" s="14">
        <v>150</v>
      </c>
      <c r="N22" s="14"/>
      <c r="O22" s="14">
        <v>12</v>
      </c>
      <c r="P22" s="14">
        <v>11</v>
      </c>
      <c r="Q22" s="14">
        <v>5</v>
      </c>
      <c r="R22" s="34"/>
      <c r="S22" s="33">
        <f t="shared" si="19"/>
        <v>851</v>
      </c>
      <c r="T22" s="33">
        <f t="shared" si="20"/>
        <v>28</v>
      </c>
      <c r="U22" s="35">
        <f t="shared" si="21"/>
        <v>86</v>
      </c>
      <c r="V22" s="37">
        <v>4.13</v>
      </c>
      <c r="W22" s="23">
        <v>3.5</v>
      </c>
      <c r="X22" s="38">
        <v>5.5</v>
      </c>
      <c r="Y22" s="23">
        <v>3.1</v>
      </c>
      <c r="Z22" s="30">
        <v>4.9000000000000004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4">
        <f t="shared" si="4"/>
        <v>0.75</v>
      </c>
      <c r="AI22" s="53">
        <v>30</v>
      </c>
      <c r="AJ22" s="15">
        <f t="shared" si="37"/>
        <v>30.75</v>
      </c>
      <c r="AK22" s="51">
        <f t="shared" si="22"/>
        <v>104.38</v>
      </c>
      <c r="AL22" s="96">
        <f t="shared" si="23"/>
        <v>109.88</v>
      </c>
      <c r="AM22" s="16">
        <f t="shared" si="36"/>
        <v>79.13</v>
      </c>
      <c r="AN22" s="50"/>
      <c r="AO22" s="46"/>
      <c r="AP22" s="17">
        <f t="shared" si="24"/>
        <v>109.88</v>
      </c>
      <c r="AQ22" s="18">
        <f t="shared" si="5"/>
        <v>40.610000000000014</v>
      </c>
      <c r="AR22" s="40"/>
      <c r="AS22" s="19">
        <f t="shared" si="6"/>
        <v>30.75</v>
      </c>
      <c r="AT22" s="20">
        <f t="shared" si="7"/>
        <v>114.24</v>
      </c>
      <c r="AU22" s="21">
        <f t="shared" si="8"/>
        <v>144.99</v>
      </c>
      <c r="AV22" s="47"/>
      <c r="AW22" s="19">
        <v>70</v>
      </c>
      <c r="AX22" s="20">
        <v>200</v>
      </c>
      <c r="AY22" s="20">
        <v>0</v>
      </c>
      <c r="AZ22" s="20">
        <v>30</v>
      </c>
      <c r="BA22" s="20">
        <v>0</v>
      </c>
      <c r="BB22" s="42">
        <f t="shared" si="9"/>
        <v>300</v>
      </c>
      <c r="BC22" s="43">
        <f t="shared" si="10"/>
        <v>285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238</v>
      </c>
      <c r="BK22" s="24">
        <f t="shared" si="13"/>
        <v>114.24</v>
      </c>
      <c r="BL22" s="48">
        <f t="shared" si="14"/>
        <v>123.76</v>
      </c>
      <c r="BO22" s="129">
        <f t="shared" si="25"/>
        <v>1676</v>
      </c>
      <c r="BP22" s="129">
        <f t="shared" si="26"/>
        <v>58</v>
      </c>
      <c r="BQ22" s="129">
        <f t="shared" si="27"/>
        <v>701</v>
      </c>
      <c r="BR22" s="129">
        <f t="shared" si="28"/>
        <v>23</v>
      </c>
      <c r="BS22" s="129">
        <f t="shared" si="29"/>
        <v>2377</v>
      </c>
      <c r="BT22" s="129">
        <f t="shared" si="30"/>
        <v>81</v>
      </c>
      <c r="BU22" s="129">
        <f t="shared" si="31"/>
        <v>4.9000000000000004</v>
      </c>
      <c r="BV22" s="129">
        <f t="shared" si="32"/>
        <v>104.13</v>
      </c>
      <c r="BW22" s="129">
        <f t="shared" si="33"/>
        <v>0.75</v>
      </c>
      <c r="BX22" s="129">
        <f t="shared" si="34"/>
        <v>104.88</v>
      </c>
      <c r="BY22" s="134">
        <f t="shared" si="35"/>
        <v>104.88</v>
      </c>
      <c r="BZ22" s="129">
        <f t="shared" si="38"/>
        <v>23.880000000000003</v>
      </c>
    </row>
    <row r="23" spans="1:78" ht="18.75">
      <c r="A23" s="143">
        <f t="shared" si="16"/>
        <v>42892</v>
      </c>
      <c r="B23" s="138" t="s">
        <v>44</v>
      </c>
      <c r="C23" s="30">
        <v>640</v>
      </c>
      <c r="D23" s="30">
        <v>470</v>
      </c>
      <c r="E23" s="30">
        <v>552</v>
      </c>
      <c r="F23" s="30">
        <v>39</v>
      </c>
      <c r="G23" s="30"/>
      <c r="H23" s="23">
        <v>19</v>
      </c>
      <c r="I23" s="33">
        <f t="shared" si="17"/>
        <v>1662</v>
      </c>
      <c r="J23" s="33">
        <f t="shared" si="18"/>
        <v>58</v>
      </c>
      <c r="K23" s="23">
        <v>368</v>
      </c>
      <c r="L23" s="14">
        <v>345</v>
      </c>
      <c r="M23" s="14">
        <v>150</v>
      </c>
      <c r="N23" s="14"/>
      <c r="O23" s="14">
        <v>12</v>
      </c>
      <c r="P23" s="14">
        <v>11</v>
      </c>
      <c r="Q23" s="14">
        <v>5</v>
      </c>
      <c r="R23" s="34"/>
      <c r="S23" s="33">
        <f t="shared" si="19"/>
        <v>863</v>
      </c>
      <c r="T23" s="33">
        <f t="shared" si="20"/>
        <v>28</v>
      </c>
      <c r="U23" s="35">
        <f t="shared" si="21"/>
        <v>86</v>
      </c>
      <c r="V23" s="37">
        <v>4.13</v>
      </c>
      <c r="W23" s="23">
        <v>3.5</v>
      </c>
      <c r="X23" s="30">
        <v>5</v>
      </c>
      <c r="Y23" s="23">
        <v>3.1</v>
      </c>
      <c r="Z23" s="30">
        <v>4.9000000000000004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30</v>
      </c>
      <c r="AJ23" s="15">
        <f t="shared" si="37"/>
        <v>30.75</v>
      </c>
      <c r="AK23" s="51">
        <f t="shared" si="22"/>
        <v>103.88</v>
      </c>
      <c r="AL23" s="96">
        <f t="shared" si="23"/>
        <v>109.38</v>
      </c>
      <c r="AM23" s="16">
        <f t="shared" si="36"/>
        <v>78.63</v>
      </c>
      <c r="AN23" s="50"/>
      <c r="AO23" s="46"/>
      <c r="AP23" s="17">
        <f t="shared" si="24"/>
        <v>109.38</v>
      </c>
      <c r="AQ23" s="18">
        <f t="shared" si="5"/>
        <v>41.110000000000014</v>
      </c>
      <c r="AR23" s="40"/>
      <c r="AS23" s="19">
        <f t="shared" si="6"/>
        <v>30.75</v>
      </c>
      <c r="AT23" s="20">
        <f t="shared" si="7"/>
        <v>114.24</v>
      </c>
      <c r="AU23" s="21">
        <f t="shared" si="8"/>
        <v>144.99</v>
      </c>
      <c r="AV23" s="47"/>
      <c r="AW23" s="19">
        <v>70</v>
      </c>
      <c r="AX23" s="20">
        <v>200</v>
      </c>
      <c r="AY23" s="20">
        <v>0</v>
      </c>
      <c r="AZ23" s="20">
        <v>30</v>
      </c>
      <c r="BA23" s="20">
        <v>0</v>
      </c>
      <c r="BB23" s="42">
        <f t="shared" si="9"/>
        <v>300</v>
      </c>
      <c r="BC23" s="43">
        <f t="shared" si="10"/>
        <v>285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238</v>
      </c>
      <c r="BK23" s="24">
        <f t="shared" si="13"/>
        <v>114.24</v>
      </c>
      <c r="BL23" s="48">
        <f t="shared" si="14"/>
        <v>123.76</v>
      </c>
      <c r="BO23" s="129">
        <f t="shared" si="25"/>
        <v>1662</v>
      </c>
      <c r="BP23" s="129">
        <f t="shared" si="26"/>
        <v>58</v>
      </c>
      <c r="BQ23" s="129">
        <f t="shared" si="27"/>
        <v>713</v>
      </c>
      <c r="BR23" s="129">
        <f t="shared" si="28"/>
        <v>23</v>
      </c>
      <c r="BS23" s="129">
        <f t="shared" si="29"/>
        <v>2375</v>
      </c>
      <c r="BT23" s="129">
        <f t="shared" si="30"/>
        <v>81</v>
      </c>
      <c r="BU23" s="129">
        <f t="shared" si="31"/>
        <v>4.9000000000000004</v>
      </c>
      <c r="BV23" s="129">
        <f t="shared" si="32"/>
        <v>103.63</v>
      </c>
      <c r="BW23" s="129">
        <f t="shared" si="33"/>
        <v>0.75</v>
      </c>
      <c r="BX23" s="129">
        <f t="shared" si="34"/>
        <v>104.38</v>
      </c>
      <c r="BY23" s="134">
        <f t="shared" si="35"/>
        <v>104.38</v>
      </c>
      <c r="BZ23" s="129">
        <f t="shared" si="38"/>
        <v>23.38</v>
      </c>
    </row>
    <row r="24" spans="1:78" ht="18.75">
      <c r="A24" s="143">
        <f t="shared" si="16"/>
        <v>42892</v>
      </c>
      <c r="B24" s="139" t="s">
        <v>13</v>
      </c>
      <c r="C24" s="30">
        <v>660</v>
      </c>
      <c r="D24" s="30">
        <v>504</v>
      </c>
      <c r="E24" s="30">
        <v>548</v>
      </c>
      <c r="F24" s="30">
        <v>40</v>
      </c>
      <c r="G24" s="30"/>
      <c r="H24" s="23">
        <v>18</v>
      </c>
      <c r="I24" s="33">
        <f t="shared" si="17"/>
        <v>1712</v>
      </c>
      <c r="J24" s="33">
        <f t="shared" si="18"/>
        <v>58</v>
      </c>
      <c r="K24" s="23">
        <v>350</v>
      </c>
      <c r="L24" s="14">
        <v>356</v>
      </c>
      <c r="M24" s="14">
        <v>150</v>
      </c>
      <c r="N24" s="14"/>
      <c r="O24" s="14">
        <v>12</v>
      </c>
      <c r="P24" s="14">
        <v>11</v>
      </c>
      <c r="Q24" s="14">
        <v>5</v>
      </c>
      <c r="R24" s="34"/>
      <c r="S24" s="33">
        <f t="shared" si="19"/>
        <v>856</v>
      </c>
      <c r="T24" s="33">
        <f t="shared" si="20"/>
        <v>28</v>
      </c>
      <c r="U24" s="35">
        <f t="shared" si="21"/>
        <v>86</v>
      </c>
      <c r="V24" s="37">
        <v>4.13</v>
      </c>
      <c r="W24" s="23">
        <v>3.5</v>
      </c>
      <c r="X24" s="30">
        <v>5</v>
      </c>
      <c r="Y24" s="30">
        <v>2.5</v>
      </c>
      <c r="Z24" s="54">
        <v>4.9000000000000004</v>
      </c>
      <c r="AA24" s="38">
        <v>2</v>
      </c>
      <c r="AB24" s="38"/>
      <c r="AC24" s="38"/>
      <c r="AD24" s="38"/>
      <c r="AE24" s="38">
        <v>0.75</v>
      </c>
      <c r="AF24" s="38"/>
      <c r="AG24" s="38"/>
      <c r="AH24" s="44">
        <f t="shared" si="4"/>
        <v>0.75</v>
      </c>
      <c r="AI24" s="53">
        <v>30</v>
      </c>
      <c r="AJ24" s="15">
        <f t="shared" si="37"/>
        <v>30.75</v>
      </c>
      <c r="AK24" s="51">
        <f t="shared" si="22"/>
        <v>103.28</v>
      </c>
      <c r="AL24" s="96">
        <f t="shared" si="23"/>
        <v>108.78</v>
      </c>
      <c r="AM24" s="16">
        <f t="shared" si="36"/>
        <v>78.03</v>
      </c>
      <c r="AN24" s="50"/>
      <c r="AO24" s="46"/>
      <c r="AP24" s="17">
        <f t="shared" si="24"/>
        <v>108.78</v>
      </c>
      <c r="AQ24" s="18">
        <f t="shared" si="5"/>
        <v>30.765999999999991</v>
      </c>
      <c r="AR24" s="40"/>
      <c r="AS24" s="19">
        <f t="shared" si="6"/>
        <v>30.75</v>
      </c>
      <c r="AT24" s="20">
        <f t="shared" si="7"/>
        <v>103.29599999999999</v>
      </c>
      <c r="AU24" s="21">
        <f t="shared" si="8"/>
        <v>134.04599999999999</v>
      </c>
      <c r="AV24" s="47"/>
      <c r="AW24" s="19">
        <v>40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9"/>
        <v>276</v>
      </c>
      <c r="BC24" s="43">
        <f t="shared" si="10"/>
        <v>262.2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215.2</v>
      </c>
      <c r="BK24" s="24">
        <f t="shared" si="13"/>
        <v>103.29599999999999</v>
      </c>
      <c r="BL24" s="48">
        <f t="shared" si="14"/>
        <v>111.904</v>
      </c>
      <c r="BO24" s="129">
        <f t="shared" si="25"/>
        <v>1712</v>
      </c>
      <c r="BP24" s="129">
        <f t="shared" si="26"/>
        <v>58</v>
      </c>
      <c r="BQ24" s="129">
        <f t="shared" si="27"/>
        <v>706</v>
      </c>
      <c r="BR24" s="129">
        <f t="shared" si="28"/>
        <v>23</v>
      </c>
      <c r="BS24" s="129">
        <f t="shared" si="29"/>
        <v>2418</v>
      </c>
      <c r="BT24" s="129">
        <f t="shared" si="30"/>
        <v>81</v>
      </c>
      <c r="BU24" s="129">
        <f t="shared" si="31"/>
        <v>4.9000000000000004</v>
      </c>
      <c r="BV24" s="129">
        <f t="shared" si="32"/>
        <v>103.03</v>
      </c>
      <c r="BW24" s="129">
        <f t="shared" si="33"/>
        <v>0.75</v>
      </c>
      <c r="BX24" s="129">
        <f t="shared" si="34"/>
        <v>103.78</v>
      </c>
      <c r="BY24" s="134">
        <f t="shared" si="35"/>
        <v>103.78</v>
      </c>
      <c r="BZ24" s="129">
        <f t="shared" si="38"/>
        <v>22.78</v>
      </c>
    </row>
    <row r="25" spans="1:78" ht="18.75">
      <c r="A25" s="143">
        <f t="shared" si="16"/>
        <v>42892</v>
      </c>
      <c r="B25" s="138" t="s">
        <v>30</v>
      </c>
      <c r="C25" s="30">
        <v>694</v>
      </c>
      <c r="D25" s="30">
        <v>540</v>
      </c>
      <c r="E25" s="30">
        <v>548</v>
      </c>
      <c r="F25" s="30">
        <v>43</v>
      </c>
      <c r="G25" s="30"/>
      <c r="H25" s="23">
        <v>18</v>
      </c>
      <c r="I25" s="33">
        <f t="shared" si="17"/>
        <v>1782</v>
      </c>
      <c r="J25" s="33">
        <f t="shared" si="18"/>
        <v>61</v>
      </c>
      <c r="K25" s="23">
        <v>355</v>
      </c>
      <c r="L25" s="14">
        <v>338</v>
      </c>
      <c r="M25" s="14">
        <v>180</v>
      </c>
      <c r="N25" s="14"/>
      <c r="O25" s="14">
        <v>12</v>
      </c>
      <c r="P25" s="14">
        <v>12</v>
      </c>
      <c r="Q25" s="14">
        <v>6</v>
      </c>
      <c r="R25" s="34"/>
      <c r="S25" s="33">
        <f t="shared" si="19"/>
        <v>873</v>
      </c>
      <c r="T25" s="33">
        <f t="shared" si="20"/>
        <v>30</v>
      </c>
      <c r="U25" s="35">
        <f t="shared" si="21"/>
        <v>91</v>
      </c>
      <c r="V25" s="37">
        <v>4.13</v>
      </c>
      <c r="W25" s="23">
        <v>3.5</v>
      </c>
      <c r="X25" s="30">
        <v>5</v>
      </c>
      <c r="Y25" s="30">
        <v>2.5</v>
      </c>
      <c r="Z25" s="54">
        <v>4.9000000000000004</v>
      </c>
      <c r="AA25" s="38">
        <v>2</v>
      </c>
      <c r="AB25" s="38"/>
      <c r="AC25" s="38"/>
      <c r="AD25" s="38"/>
      <c r="AE25" s="38">
        <v>0.75</v>
      </c>
      <c r="AF25" s="38"/>
      <c r="AG25" s="38"/>
      <c r="AH25" s="44">
        <f t="shared" si="4"/>
        <v>0.75</v>
      </c>
      <c r="AI25" s="53">
        <v>30</v>
      </c>
      <c r="AJ25" s="15">
        <f t="shared" si="37"/>
        <v>30.75</v>
      </c>
      <c r="AK25" s="51">
        <f t="shared" si="22"/>
        <v>108.28</v>
      </c>
      <c r="AL25" s="96">
        <f t="shared" si="23"/>
        <v>113.78</v>
      </c>
      <c r="AM25" s="16">
        <f t="shared" si="36"/>
        <v>83.03</v>
      </c>
      <c r="AN25" s="50"/>
      <c r="AO25" s="46"/>
      <c r="AP25" s="17">
        <f t="shared" si="24"/>
        <v>113.78</v>
      </c>
      <c r="AQ25" s="18">
        <f t="shared" si="5"/>
        <v>25.765999999999991</v>
      </c>
      <c r="AR25" s="40"/>
      <c r="AS25" s="19">
        <f t="shared" si="6"/>
        <v>30.75</v>
      </c>
      <c r="AT25" s="20">
        <f t="shared" si="7"/>
        <v>103.29599999999999</v>
      </c>
      <c r="AU25" s="21">
        <f t="shared" si="8"/>
        <v>134.04599999999999</v>
      </c>
      <c r="AV25" s="47"/>
      <c r="AW25" s="19">
        <v>40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9"/>
        <v>276</v>
      </c>
      <c r="BC25" s="43">
        <f t="shared" si="10"/>
        <v>262.2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215.2</v>
      </c>
      <c r="BK25" s="24">
        <f t="shared" si="13"/>
        <v>103.29599999999999</v>
      </c>
      <c r="BL25" s="48">
        <f t="shared" si="14"/>
        <v>111.904</v>
      </c>
      <c r="BO25" s="129">
        <f t="shared" si="25"/>
        <v>1782</v>
      </c>
      <c r="BP25" s="129">
        <f t="shared" si="26"/>
        <v>61</v>
      </c>
      <c r="BQ25" s="129">
        <f t="shared" si="27"/>
        <v>693</v>
      </c>
      <c r="BR25" s="129">
        <f t="shared" si="28"/>
        <v>24</v>
      </c>
      <c r="BS25" s="129">
        <f t="shared" si="29"/>
        <v>2475</v>
      </c>
      <c r="BT25" s="129">
        <f t="shared" si="30"/>
        <v>85</v>
      </c>
      <c r="BU25" s="129">
        <f t="shared" si="31"/>
        <v>4.9000000000000004</v>
      </c>
      <c r="BV25" s="129">
        <f t="shared" si="32"/>
        <v>107.03</v>
      </c>
      <c r="BW25" s="129">
        <f t="shared" si="33"/>
        <v>0.75</v>
      </c>
      <c r="BX25" s="129">
        <f t="shared" si="34"/>
        <v>107.78</v>
      </c>
      <c r="BY25" s="134">
        <f t="shared" si="35"/>
        <v>107.78</v>
      </c>
      <c r="BZ25" s="129">
        <f t="shared" si="38"/>
        <v>22.78</v>
      </c>
    </row>
    <row r="26" spans="1:78" ht="18.75">
      <c r="A26" s="143">
        <f t="shared" si="16"/>
        <v>42892</v>
      </c>
      <c r="B26" s="138" t="s">
        <v>14</v>
      </c>
      <c r="C26" s="30">
        <v>735</v>
      </c>
      <c r="D26" s="30">
        <v>549</v>
      </c>
      <c r="E26" s="30">
        <v>587</v>
      </c>
      <c r="F26" s="30">
        <v>44</v>
      </c>
      <c r="G26" s="30"/>
      <c r="H26" s="23">
        <v>19</v>
      </c>
      <c r="I26" s="33">
        <f t="shared" si="17"/>
        <v>1871</v>
      </c>
      <c r="J26" s="33">
        <f t="shared" si="18"/>
        <v>63</v>
      </c>
      <c r="K26" s="23">
        <v>362</v>
      </c>
      <c r="L26" s="14">
        <v>337</v>
      </c>
      <c r="M26" s="14">
        <v>160</v>
      </c>
      <c r="N26" s="14"/>
      <c r="O26" s="14">
        <v>12</v>
      </c>
      <c r="P26" s="14">
        <v>12</v>
      </c>
      <c r="Q26" s="14">
        <v>5</v>
      </c>
      <c r="R26" s="34"/>
      <c r="S26" s="33">
        <f t="shared" si="19"/>
        <v>859</v>
      </c>
      <c r="T26" s="33">
        <f t="shared" si="20"/>
        <v>29</v>
      </c>
      <c r="U26" s="35">
        <f t="shared" si="21"/>
        <v>92</v>
      </c>
      <c r="V26" s="37">
        <v>4.13</v>
      </c>
      <c r="W26" s="23">
        <v>3.5</v>
      </c>
      <c r="X26" s="30">
        <v>5.5</v>
      </c>
      <c r="Y26" s="30">
        <v>2.8</v>
      </c>
      <c r="Z26" s="54">
        <v>5.7</v>
      </c>
      <c r="AA26" s="38">
        <v>2.2999999999999998</v>
      </c>
      <c r="AB26" s="38"/>
      <c r="AC26" s="38"/>
      <c r="AD26" s="38"/>
      <c r="AE26" s="38">
        <v>0.75</v>
      </c>
      <c r="AF26" s="38"/>
      <c r="AG26" s="38"/>
      <c r="AH26" s="44">
        <f t="shared" si="4"/>
        <v>0.75</v>
      </c>
      <c r="AI26" s="53">
        <v>30</v>
      </c>
      <c r="AJ26" s="15">
        <f t="shared" si="37"/>
        <v>30.75</v>
      </c>
      <c r="AK26" s="51">
        <f t="shared" si="22"/>
        <v>110.88</v>
      </c>
      <c r="AL26" s="96">
        <f t="shared" si="23"/>
        <v>116.67999999999999</v>
      </c>
      <c r="AM26" s="16">
        <f t="shared" si="36"/>
        <v>85.929999999999993</v>
      </c>
      <c r="AN26" s="50"/>
      <c r="AO26" s="46"/>
      <c r="AP26" s="17">
        <f t="shared" si="24"/>
        <v>116.67999999999999</v>
      </c>
      <c r="AQ26" s="18">
        <f t="shared" si="5"/>
        <v>23.165999999999997</v>
      </c>
      <c r="AR26" s="40"/>
      <c r="AS26" s="19">
        <f t="shared" si="6"/>
        <v>30.75</v>
      </c>
      <c r="AT26" s="20">
        <f t="shared" si="7"/>
        <v>103.29599999999999</v>
      </c>
      <c r="AU26" s="21">
        <f t="shared" si="8"/>
        <v>134.04599999999999</v>
      </c>
      <c r="AV26" s="47"/>
      <c r="AW26" s="19">
        <v>40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9"/>
        <v>276</v>
      </c>
      <c r="BC26" s="43">
        <f t="shared" si="10"/>
        <v>262.2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215.2</v>
      </c>
      <c r="BK26" s="24">
        <f t="shared" si="13"/>
        <v>103.29599999999999</v>
      </c>
      <c r="BL26" s="48">
        <f t="shared" si="14"/>
        <v>111.904</v>
      </c>
      <c r="BO26" s="129">
        <f t="shared" si="25"/>
        <v>1871</v>
      </c>
      <c r="BP26" s="129">
        <f t="shared" si="26"/>
        <v>63</v>
      </c>
      <c r="BQ26" s="129">
        <f t="shared" si="27"/>
        <v>699</v>
      </c>
      <c r="BR26" s="129">
        <f t="shared" si="28"/>
        <v>24</v>
      </c>
      <c r="BS26" s="129">
        <f t="shared" si="29"/>
        <v>2570</v>
      </c>
      <c r="BT26" s="129">
        <f t="shared" si="30"/>
        <v>87</v>
      </c>
      <c r="BU26" s="129">
        <f t="shared" si="31"/>
        <v>5.7</v>
      </c>
      <c r="BV26" s="129">
        <f t="shared" si="32"/>
        <v>110.92999999999999</v>
      </c>
      <c r="BW26" s="129">
        <f t="shared" si="33"/>
        <v>0.75</v>
      </c>
      <c r="BX26" s="129">
        <f t="shared" si="34"/>
        <v>111.67999999999999</v>
      </c>
      <c r="BY26" s="134">
        <f t="shared" si="35"/>
        <v>111.67999999999999</v>
      </c>
      <c r="BZ26" s="129">
        <f t="shared" si="38"/>
        <v>24.68</v>
      </c>
    </row>
    <row r="27" spans="1:78" ht="18.75">
      <c r="A27" s="143">
        <f t="shared" si="16"/>
        <v>42892</v>
      </c>
      <c r="B27" s="138" t="s">
        <v>31</v>
      </c>
      <c r="C27" s="30">
        <v>752</v>
      </c>
      <c r="D27" s="30">
        <v>651</v>
      </c>
      <c r="E27" s="30">
        <v>519</v>
      </c>
      <c r="F27" s="30">
        <v>48</v>
      </c>
      <c r="G27" s="30"/>
      <c r="H27" s="23">
        <v>17</v>
      </c>
      <c r="I27" s="33">
        <f t="shared" si="17"/>
        <v>1922</v>
      </c>
      <c r="J27" s="33">
        <f t="shared" si="18"/>
        <v>65</v>
      </c>
      <c r="K27" s="23">
        <v>371</v>
      </c>
      <c r="L27" s="14">
        <v>346</v>
      </c>
      <c r="M27" s="14">
        <v>170</v>
      </c>
      <c r="N27" s="14"/>
      <c r="O27" s="14">
        <v>12</v>
      </c>
      <c r="P27" s="14">
        <v>11</v>
      </c>
      <c r="Q27" s="14">
        <v>5</v>
      </c>
      <c r="R27" s="34"/>
      <c r="S27" s="33">
        <f t="shared" si="19"/>
        <v>887</v>
      </c>
      <c r="T27" s="33">
        <f t="shared" si="20"/>
        <v>28</v>
      </c>
      <c r="U27" s="35">
        <f t="shared" si="21"/>
        <v>93</v>
      </c>
      <c r="V27" s="37">
        <v>4.13</v>
      </c>
      <c r="W27" s="23">
        <v>3.5</v>
      </c>
      <c r="X27" s="30">
        <v>5.5</v>
      </c>
      <c r="Y27" s="30">
        <v>2.8</v>
      </c>
      <c r="Z27" s="54">
        <v>5.7</v>
      </c>
      <c r="AA27" s="38">
        <v>2.2999999999999998</v>
      </c>
      <c r="AB27" s="38"/>
      <c r="AC27" s="38"/>
      <c r="AD27" s="38"/>
      <c r="AE27" s="38">
        <v>0.75</v>
      </c>
      <c r="AF27" s="38"/>
      <c r="AG27" s="38"/>
      <c r="AH27" s="44">
        <f t="shared" si="4"/>
        <v>0.75</v>
      </c>
      <c r="AI27" s="53">
        <v>30</v>
      </c>
      <c r="AJ27" s="15">
        <f t="shared" si="37"/>
        <v>30.75</v>
      </c>
      <c r="AK27" s="51">
        <f t="shared" si="22"/>
        <v>111.88</v>
      </c>
      <c r="AL27" s="96">
        <f t="shared" si="23"/>
        <v>117.67999999999999</v>
      </c>
      <c r="AM27" s="16">
        <f t="shared" si="36"/>
        <v>86.929999999999993</v>
      </c>
      <c r="AN27" s="50"/>
      <c r="AO27" s="46"/>
      <c r="AP27" s="17">
        <f t="shared" si="24"/>
        <v>117.67999999999999</v>
      </c>
      <c r="AQ27" s="18">
        <f t="shared" si="5"/>
        <v>22.165999999999997</v>
      </c>
      <c r="AR27" s="40"/>
      <c r="AS27" s="19">
        <f t="shared" si="6"/>
        <v>30.75</v>
      </c>
      <c r="AT27" s="20">
        <f t="shared" si="7"/>
        <v>103.29599999999999</v>
      </c>
      <c r="AU27" s="21">
        <f t="shared" si="8"/>
        <v>134.04599999999999</v>
      </c>
      <c r="AV27" s="47"/>
      <c r="AW27" s="19">
        <v>40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9"/>
        <v>276</v>
      </c>
      <c r="BC27" s="43">
        <f t="shared" si="10"/>
        <v>262.2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215.2</v>
      </c>
      <c r="BK27" s="24">
        <f t="shared" si="13"/>
        <v>103.29599999999999</v>
      </c>
      <c r="BL27" s="48">
        <f t="shared" si="14"/>
        <v>111.904</v>
      </c>
      <c r="BO27" s="129">
        <f t="shared" si="25"/>
        <v>1922</v>
      </c>
      <c r="BP27" s="129">
        <f t="shared" si="26"/>
        <v>65</v>
      </c>
      <c r="BQ27" s="129">
        <f t="shared" si="27"/>
        <v>717</v>
      </c>
      <c r="BR27" s="129">
        <f t="shared" si="28"/>
        <v>23</v>
      </c>
      <c r="BS27" s="129">
        <f t="shared" si="29"/>
        <v>2639</v>
      </c>
      <c r="BT27" s="129">
        <f t="shared" si="30"/>
        <v>88</v>
      </c>
      <c r="BU27" s="129">
        <f t="shared" si="31"/>
        <v>5.7</v>
      </c>
      <c r="BV27" s="129">
        <f t="shared" si="32"/>
        <v>111.92999999999999</v>
      </c>
      <c r="BW27" s="129">
        <f t="shared" si="33"/>
        <v>0.75</v>
      </c>
      <c r="BX27" s="129">
        <f t="shared" si="34"/>
        <v>112.67999999999999</v>
      </c>
      <c r="BY27" s="134">
        <f t="shared" si="35"/>
        <v>112.67999999999999</v>
      </c>
      <c r="BZ27" s="129">
        <f t="shared" si="38"/>
        <v>24.68</v>
      </c>
    </row>
    <row r="28" spans="1:78" ht="18.75">
      <c r="A28" s="143">
        <f t="shared" si="16"/>
        <v>42892</v>
      </c>
      <c r="B28" s="138" t="s">
        <v>15</v>
      </c>
      <c r="C28" s="30">
        <v>799</v>
      </c>
      <c r="D28" s="30">
        <v>732</v>
      </c>
      <c r="E28" s="30">
        <v>617</v>
      </c>
      <c r="F28" s="30">
        <v>52</v>
      </c>
      <c r="G28" s="30"/>
      <c r="H28" s="23">
        <v>17</v>
      </c>
      <c r="I28" s="33">
        <f t="shared" si="17"/>
        <v>2148</v>
      </c>
      <c r="J28" s="33">
        <f t="shared" si="18"/>
        <v>69</v>
      </c>
      <c r="K28" s="23">
        <v>385</v>
      </c>
      <c r="L28" s="14">
        <v>401</v>
      </c>
      <c r="M28" s="14">
        <v>180</v>
      </c>
      <c r="N28" s="14"/>
      <c r="O28" s="14">
        <v>13</v>
      </c>
      <c r="P28" s="14">
        <v>13</v>
      </c>
      <c r="Q28" s="14">
        <v>6</v>
      </c>
      <c r="R28" s="34"/>
      <c r="S28" s="33">
        <f t="shared" si="19"/>
        <v>966</v>
      </c>
      <c r="T28" s="33">
        <f t="shared" si="20"/>
        <v>32</v>
      </c>
      <c r="U28" s="35">
        <f t="shared" si="21"/>
        <v>101</v>
      </c>
      <c r="V28" s="37">
        <v>4.13</v>
      </c>
      <c r="W28" s="23">
        <v>3.5</v>
      </c>
      <c r="X28" s="30">
        <v>6</v>
      </c>
      <c r="Y28" s="30">
        <v>3</v>
      </c>
      <c r="Z28" s="54">
        <v>6.1</v>
      </c>
      <c r="AA28" s="38">
        <v>2.4</v>
      </c>
      <c r="AB28" s="38"/>
      <c r="AC28" s="38"/>
      <c r="AD28" s="38"/>
      <c r="AE28" s="38">
        <v>0.77500000000000002</v>
      </c>
      <c r="AF28" s="38"/>
      <c r="AG28" s="38"/>
      <c r="AH28" s="44">
        <f t="shared" si="4"/>
        <v>0.77500000000000002</v>
      </c>
      <c r="AI28" s="53">
        <v>30</v>
      </c>
      <c r="AJ28" s="15">
        <f t="shared" si="37"/>
        <v>30.774999999999999</v>
      </c>
      <c r="AK28" s="51">
        <f t="shared" si="22"/>
        <v>121.005</v>
      </c>
      <c r="AL28" s="96">
        <f t="shared" si="23"/>
        <v>126.905</v>
      </c>
      <c r="AM28" s="16">
        <f t="shared" si="36"/>
        <v>96.13</v>
      </c>
      <c r="AN28" s="50"/>
      <c r="AO28" s="46"/>
      <c r="AP28" s="17">
        <f t="shared" si="24"/>
        <v>126.905</v>
      </c>
      <c r="AQ28" s="18">
        <f t="shared" si="5"/>
        <v>13.066000000000003</v>
      </c>
      <c r="AR28" s="40"/>
      <c r="AS28" s="19">
        <f t="shared" si="6"/>
        <v>30.774999999999999</v>
      </c>
      <c r="AT28" s="20">
        <f t="shared" si="7"/>
        <v>103.29599999999999</v>
      </c>
      <c r="AU28" s="21">
        <f t="shared" si="8"/>
        <v>134.071</v>
      </c>
      <c r="AV28" s="47"/>
      <c r="AW28" s="19">
        <v>40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9"/>
        <v>276</v>
      </c>
      <c r="BC28" s="43">
        <f t="shared" si="10"/>
        <v>262.2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215.2</v>
      </c>
      <c r="BK28" s="24">
        <f t="shared" si="13"/>
        <v>103.29599999999999</v>
      </c>
      <c r="BL28" s="48">
        <f t="shared" si="14"/>
        <v>111.904</v>
      </c>
      <c r="BO28" s="129">
        <f t="shared" si="25"/>
        <v>2148</v>
      </c>
      <c r="BP28" s="129">
        <f t="shared" si="26"/>
        <v>69</v>
      </c>
      <c r="BQ28" s="129">
        <f t="shared" si="27"/>
        <v>786</v>
      </c>
      <c r="BR28" s="129">
        <f t="shared" si="28"/>
        <v>26</v>
      </c>
      <c r="BS28" s="129">
        <f t="shared" si="29"/>
        <v>2934</v>
      </c>
      <c r="BT28" s="129">
        <f t="shared" si="30"/>
        <v>95</v>
      </c>
      <c r="BU28" s="129">
        <f t="shared" si="31"/>
        <v>6.1</v>
      </c>
      <c r="BV28" s="129">
        <f t="shared" si="32"/>
        <v>120.13</v>
      </c>
      <c r="BW28" s="129">
        <f t="shared" si="33"/>
        <v>0.77500000000000002</v>
      </c>
      <c r="BX28" s="129">
        <f t="shared" si="34"/>
        <v>120.905</v>
      </c>
      <c r="BY28" s="134">
        <f t="shared" si="35"/>
        <v>120.905</v>
      </c>
      <c r="BZ28" s="129">
        <f t="shared" si="38"/>
        <v>25.904999999999994</v>
      </c>
    </row>
    <row r="29" spans="1:78" ht="18.75">
      <c r="A29" s="143">
        <f t="shared" si="16"/>
        <v>42892</v>
      </c>
      <c r="B29" s="138" t="s">
        <v>32</v>
      </c>
      <c r="C29" s="30">
        <v>813</v>
      </c>
      <c r="D29" s="30">
        <v>752</v>
      </c>
      <c r="E29" s="30">
        <v>619</v>
      </c>
      <c r="F29" s="30">
        <v>54</v>
      </c>
      <c r="G29" s="30"/>
      <c r="H29" s="23">
        <v>19</v>
      </c>
      <c r="I29" s="33">
        <f t="shared" si="17"/>
        <v>2184</v>
      </c>
      <c r="J29" s="33">
        <f t="shared" si="18"/>
        <v>73</v>
      </c>
      <c r="K29" s="23">
        <v>380</v>
      </c>
      <c r="L29" s="14">
        <v>421</v>
      </c>
      <c r="M29" s="14">
        <v>180</v>
      </c>
      <c r="N29" s="14"/>
      <c r="O29" s="14">
        <v>13</v>
      </c>
      <c r="P29" s="14">
        <v>14</v>
      </c>
      <c r="Q29" s="14">
        <v>6</v>
      </c>
      <c r="R29" s="34"/>
      <c r="S29" s="33">
        <f t="shared" si="19"/>
        <v>981</v>
      </c>
      <c r="T29" s="33">
        <f t="shared" si="20"/>
        <v>33</v>
      </c>
      <c r="U29" s="35">
        <f t="shared" si="21"/>
        <v>106</v>
      </c>
      <c r="V29" s="37">
        <v>4.13</v>
      </c>
      <c r="W29" s="23">
        <v>3.5</v>
      </c>
      <c r="X29" s="30">
        <v>6</v>
      </c>
      <c r="Y29" s="30">
        <v>3</v>
      </c>
      <c r="Z29" s="54">
        <v>6.1</v>
      </c>
      <c r="AA29" s="38">
        <v>2.4</v>
      </c>
      <c r="AB29" s="38"/>
      <c r="AC29" s="38"/>
      <c r="AD29" s="38"/>
      <c r="AE29" s="38">
        <v>0.77500000000000002</v>
      </c>
      <c r="AF29" s="38"/>
      <c r="AG29" s="38"/>
      <c r="AH29" s="44">
        <f t="shared" si="4"/>
        <v>0.77500000000000002</v>
      </c>
      <c r="AI29" s="53">
        <v>30</v>
      </c>
      <c r="AJ29" s="15">
        <f>AH29+AI29</f>
        <v>30.774999999999999</v>
      </c>
      <c r="AK29" s="51">
        <f t="shared" si="22"/>
        <v>126.005</v>
      </c>
      <c r="AL29" s="96">
        <f t="shared" si="23"/>
        <v>131.905</v>
      </c>
      <c r="AM29" s="16">
        <f t="shared" si="36"/>
        <v>101.13</v>
      </c>
      <c r="AN29" s="50"/>
      <c r="AO29" s="46"/>
      <c r="AP29" s="17">
        <f t="shared" si="24"/>
        <v>131.905</v>
      </c>
      <c r="AQ29" s="18">
        <f t="shared" si="5"/>
        <v>8.0660000000000025</v>
      </c>
      <c r="AR29" s="40"/>
      <c r="AS29" s="19">
        <f t="shared" si="6"/>
        <v>30.774999999999999</v>
      </c>
      <c r="AT29" s="20">
        <f t="shared" si="7"/>
        <v>103.29599999999999</v>
      </c>
      <c r="AU29" s="21">
        <f t="shared" si="8"/>
        <v>134.071</v>
      </c>
      <c r="AV29" s="47"/>
      <c r="AW29" s="19">
        <v>40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9"/>
        <v>276</v>
      </c>
      <c r="BC29" s="43">
        <f t="shared" si="10"/>
        <v>262.2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215.2</v>
      </c>
      <c r="BK29" s="24">
        <f t="shared" si="13"/>
        <v>103.29599999999999</v>
      </c>
      <c r="BL29" s="48">
        <f t="shared" si="14"/>
        <v>111.904</v>
      </c>
      <c r="BO29" s="129">
        <f t="shared" si="25"/>
        <v>2184</v>
      </c>
      <c r="BP29" s="129">
        <f t="shared" si="26"/>
        <v>73</v>
      </c>
      <c r="BQ29" s="129">
        <f t="shared" si="27"/>
        <v>801</v>
      </c>
      <c r="BR29" s="129">
        <f t="shared" si="28"/>
        <v>27</v>
      </c>
      <c r="BS29" s="129">
        <f t="shared" si="29"/>
        <v>2985</v>
      </c>
      <c r="BT29" s="129">
        <f t="shared" si="30"/>
        <v>100</v>
      </c>
      <c r="BU29" s="129">
        <f t="shared" si="31"/>
        <v>6.1</v>
      </c>
      <c r="BV29" s="129">
        <f t="shared" si="32"/>
        <v>125.13</v>
      </c>
      <c r="BW29" s="129">
        <f t="shared" si="33"/>
        <v>0.77500000000000002</v>
      </c>
      <c r="BX29" s="129">
        <f t="shared" si="34"/>
        <v>125.905</v>
      </c>
      <c r="BY29" s="134">
        <f t="shared" si="35"/>
        <v>125.905</v>
      </c>
      <c r="BZ29" s="129">
        <f t="shared" si="38"/>
        <v>25.904999999999994</v>
      </c>
    </row>
    <row r="30" spans="1:78" ht="18.75">
      <c r="A30" s="143">
        <f t="shared" si="16"/>
        <v>42892</v>
      </c>
      <c r="B30" s="138" t="s">
        <v>16</v>
      </c>
      <c r="C30" s="30">
        <v>704</v>
      </c>
      <c r="D30" s="30">
        <v>775</v>
      </c>
      <c r="E30" s="30">
        <v>538</v>
      </c>
      <c r="F30" s="30">
        <v>51</v>
      </c>
      <c r="G30" s="30"/>
      <c r="H30" s="23">
        <v>18</v>
      </c>
      <c r="I30" s="33">
        <f t="shared" si="17"/>
        <v>2017</v>
      </c>
      <c r="J30" s="33">
        <f t="shared" si="18"/>
        <v>69</v>
      </c>
      <c r="K30" s="23">
        <v>391</v>
      </c>
      <c r="L30" s="14">
        <v>442</v>
      </c>
      <c r="M30" s="14">
        <v>180</v>
      </c>
      <c r="N30" s="14"/>
      <c r="O30" s="14">
        <v>14</v>
      </c>
      <c r="P30" s="14">
        <v>14</v>
      </c>
      <c r="Q30" s="14">
        <v>6</v>
      </c>
      <c r="R30" s="34"/>
      <c r="S30" s="33">
        <f t="shared" si="19"/>
        <v>1013</v>
      </c>
      <c r="T30" s="33">
        <f t="shared" si="20"/>
        <v>34</v>
      </c>
      <c r="U30" s="35">
        <f t="shared" si="21"/>
        <v>103</v>
      </c>
      <c r="V30" s="37">
        <v>4.13</v>
      </c>
      <c r="W30" s="23">
        <v>3.5</v>
      </c>
      <c r="X30" s="30">
        <v>6</v>
      </c>
      <c r="Y30" s="30">
        <v>3.2</v>
      </c>
      <c r="Z30" s="54">
        <v>6.3</v>
      </c>
      <c r="AA30" s="38">
        <v>2.5</v>
      </c>
      <c r="AB30" s="38"/>
      <c r="AC30" s="38"/>
      <c r="AD30" s="38"/>
      <c r="AE30" s="38">
        <v>0.77500000000000002</v>
      </c>
      <c r="AF30" s="38"/>
      <c r="AG30" s="38"/>
      <c r="AH30" s="44">
        <f t="shared" si="4"/>
        <v>0.77500000000000002</v>
      </c>
      <c r="AI30" s="53">
        <v>45</v>
      </c>
      <c r="AJ30" s="15">
        <f t="shared" si="37"/>
        <v>45.774999999999999</v>
      </c>
      <c r="AK30" s="51">
        <f t="shared" si="22"/>
        <v>123.405</v>
      </c>
      <c r="AL30" s="96">
        <f t="shared" si="23"/>
        <v>129.405</v>
      </c>
      <c r="AM30" s="16">
        <f t="shared" si="36"/>
        <v>83.63</v>
      </c>
      <c r="AN30" s="50"/>
      <c r="AO30" s="46"/>
      <c r="AP30" s="17">
        <f t="shared" si="24"/>
        <v>129.405</v>
      </c>
      <c r="AQ30" s="18">
        <f t="shared" si="5"/>
        <v>25.665999999999997</v>
      </c>
      <c r="AR30" s="40"/>
      <c r="AS30" s="19">
        <f t="shared" si="6"/>
        <v>45.774999999999999</v>
      </c>
      <c r="AT30" s="20">
        <f t="shared" si="7"/>
        <v>103.29599999999999</v>
      </c>
      <c r="AU30" s="21">
        <f t="shared" si="8"/>
        <v>149.071</v>
      </c>
      <c r="AV30" s="47"/>
      <c r="AW30" s="19">
        <v>40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9"/>
        <v>276</v>
      </c>
      <c r="BC30" s="43">
        <f t="shared" si="10"/>
        <v>262.2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215.2</v>
      </c>
      <c r="BK30" s="24">
        <f t="shared" si="13"/>
        <v>103.29599999999999</v>
      </c>
      <c r="BL30" s="48">
        <f t="shared" si="14"/>
        <v>111.904</v>
      </c>
      <c r="BO30" s="129">
        <f t="shared" si="25"/>
        <v>2017</v>
      </c>
      <c r="BP30" s="129">
        <f t="shared" si="26"/>
        <v>69</v>
      </c>
      <c r="BQ30" s="129">
        <f t="shared" si="27"/>
        <v>833</v>
      </c>
      <c r="BR30" s="129">
        <f t="shared" si="28"/>
        <v>28</v>
      </c>
      <c r="BS30" s="129">
        <f t="shared" si="29"/>
        <v>2850</v>
      </c>
      <c r="BT30" s="129">
        <f t="shared" si="30"/>
        <v>97</v>
      </c>
      <c r="BU30" s="129">
        <f t="shared" si="31"/>
        <v>6.3</v>
      </c>
      <c r="BV30" s="129">
        <f t="shared" si="32"/>
        <v>122.63</v>
      </c>
      <c r="BW30" s="129">
        <f t="shared" si="33"/>
        <v>0.77500000000000002</v>
      </c>
      <c r="BX30" s="129">
        <f t="shared" si="34"/>
        <v>123.405</v>
      </c>
      <c r="BY30" s="134">
        <f t="shared" si="35"/>
        <v>123.405</v>
      </c>
      <c r="BZ30" s="129">
        <f t="shared" si="38"/>
        <v>26.404999999999998</v>
      </c>
    </row>
    <row r="31" spans="1:78" ht="18.75">
      <c r="A31" s="143">
        <f t="shared" si="16"/>
        <v>42892</v>
      </c>
      <c r="B31" s="138" t="s">
        <v>45</v>
      </c>
      <c r="C31" s="30">
        <v>774</v>
      </c>
      <c r="D31" s="30">
        <v>800</v>
      </c>
      <c r="E31" s="30">
        <v>550</v>
      </c>
      <c r="F31" s="30">
        <v>55</v>
      </c>
      <c r="G31" s="30"/>
      <c r="H31" s="23">
        <v>18</v>
      </c>
      <c r="I31" s="33">
        <f t="shared" si="17"/>
        <v>2124</v>
      </c>
      <c r="J31" s="33">
        <f t="shared" si="18"/>
        <v>73</v>
      </c>
      <c r="K31" s="23">
        <v>401</v>
      </c>
      <c r="L31" s="14">
        <v>467</v>
      </c>
      <c r="M31" s="14">
        <v>190</v>
      </c>
      <c r="N31" s="14"/>
      <c r="O31" s="14">
        <v>13</v>
      </c>
      <c r="P31" s="14">
        <v>15</v>
      </c>
      <c r="Q31" s="14">
        <v>7</v>
      </c>
      <c r="R31" s="34"/>
      <c r="S31" s="33">
        <f t="shared" si="19"/>
        <v>1058</v>
      </c>
      <c r="T31" s="33">
        <f t="shared" si="20"/>
        <v>35</v>
      </c>
      <c r="U31" s="35">
        <f t="shared" si="21"/>
        <v>108</v>
      </c>
      <c r="V31" s="37">
        <v>4.13</v>
      </c>
      <c r="W31" s="23">
        <v>3.5</v>
      </c>
      <c r="X31" s="30">
        <v>6</v>
      </c>
      <c r="Y31" s="30">
        <v>3.2</v>
      </c>
      <c r="Z31" s="54">
        <v>6.3</v>
      </c>
      <c r="AA31" s="38">
        <v>2.5</v>
      </c>
      <c r="AB31" s="38"/>
      <c r="AC31" s="38"/>
      <c r="AD31" s="38"/>
      <c r="AE31" s="38">
        <v>0.77500000000000002</v>
      </c>
      <c r="AF31" s="38"/>
      <c r="AG31" s="38"/>
      <c r="AH31" s="44">
        <f t="shared" si="4"/>
        <v>0.77500000000000002</v>
      </c>
      <c r="AI31" s="53">
        <v>45</v>
      </c>
      <c r="AJ31" s="15">
        <f t="shared" si="37"/>
        <v>45.774999999999999</v>
      </c>
      <c r="AK31" s="51">
        <f t="shared" si="22"/>
        <v>128.405</v>
      </c>
      <c r="AL31" s="96">
        <f t="shared" si="23"/>
        <v>134.405</v>
      </c>
      <c r="AM31" s="16">
        <f t="shared" si="36"/>
        <v>88.63</v>
      </c>
      <c r="AN31" s="50"/>
      <c r="AO31" s="46"/>
      <c r="AP31" s="17">
        <f t="shared" si="24"/>
        <v>134.405</v>
      </c>
      <c r="AQ31" s="18">
        <f t="shared" si="5"/>
        <v>20.665999999999997</v>
      </c>
      <c r="AR31" s="40"/>
      <c r="AS31" s="19">
        <f t="shared" si="6"/>
        <v>45.774999999999999</v>
      </c>
      <c r="AT31" s="20">
        <f t="shared" si="7"/>
        <v>103.29599999999999</v>
      </c>
      <c r="AU31" s="21">
        <f t="shared" si="8"/>
        <v>149.071</v>
      </c>
      <c r="AV31" s="47"/>
      <c r="AW31" s="19">
        <v>40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9"/>
        <v>276</v>
      </c>
      <c r="BC31" s="43">
        <f t="shared" si="10"/>
        <v>262.2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215.2</v>
      </c>
      <c r="BK31" s="24">
        <f t="shared" si="13"/>
        <v>103.29599999999999</v>
      </c>
      <c r="BL31" s="48">
        <f t="shared" si="14"/>
        <v>111.904</v>
      </c>
      <c r="BO31" s="129">
        <f t="shared" si="25"/>
        <v>2124</v>
      </c>
      <c r="BP31" s="129">
        <f t="shared" si="26"/>
        <v>73</v>
      </c>
      <c r="BQ31" s="129">
        <f t="shared" si="27"/>
        <v>868</v>
      </c>
      <c r="BR31" s="129">
        <f t="shared" si="28"/>
        <v>28</v>
      </c>
      <c r="BS31" s="129">
        <f t="shared" si="29"/>
        <v>2992</v>
      </c>
      <c r="BT31" s="129">
        <f t="shared" si="30"/>
        <v>101</v>
      </c>
      <c r="BU31" s="129">
        <f t="shared" si="31"/>
        <v>6.3</v>
      </c>
      <c r="BV31" s="129">
        <f t="shared" si="32"/>
        <v>126.63</v>
      </c>
      <c r="BW31" s="129">
        <f t="shared" si="33"/>
        <v>0.77500000000000002</v>
      </c>
      <c r="BX31" s="129">
        <f t="shared" si="34"/>
        <v>127.405</v>
      </c>
      <c r="BY31" s="134">
        <f t="shared" si="35"/>
        <v>127.405</v>
      </c>
      <c r="BZ31" s="129">
        <f t="shared" si="38"/>
        <v>26.404999999999998</v>
      </c>
    </row>
    <row r="32" spans="1:78" ht="18.75">
      <c r="A32" s="143">
        <f t="shared" si="16"/>
        <v>42892</v>
      </c>
      <c r="B32" s="138" t="s">
        <v>17</v>
      </c>
      <c r="C32" s="30">
        <v>811</v>
      </c>
      <c r="D32" s="30">
        <v>812</v>
      </c>
      <c r="E32" s="30">
        <v>551</v>
      </c>
      <c r="F32" s="30">
        <v>57</v>
      </c>
      <c r="G32" s="30"/>
      <c r="H32" s="23">
        <v>18</v>
      </c>
      <c r="I32" s="33">
        <f t="shared" si="17"/>
        <v>2174</v>
      </c>
      <c r="J32" s="33">
        <f t="shared" si="18"/>
        <v>75</v>
      </c>
      <c r="K32" s="23">
        <v>405</v>
      </c>
      <c r="L32" s="14">
        <v>480</v>
      </c>
      <c r="M32" s="14">
        <v>190</v>
      </c>
      <c r="N32" s="14"/>
      <c r="O32" s="14">
        <v>13</v>
      </c>
      <c r="P32" s="14">
        <v>15</v>
      </c>
      <c r="Q32" s="14">
        <v>7</v>
      </c>
      <c r="R32" s="34"/>
      <c r="S32" s="33">
        <f t="shared" si="19"/>
        <v>1075</v>
      </c>
      <c r="T32" s="33">
        <f t="shared" si="20"/>
        <v>35</v>
      </c>
      <c r="U32" s="35">
        <f t="shared" si="21"/>
        <v>110</v>
      </c>
      <c r="V32" s="37">
        <v>4.13</v>
      </c>
      <c r="W32" s="23">
        <v>3.5</v>
      </c>
      <c r="X32" s="30">
        <v>6</v>
      </c>
      <c r="Y32" s="30">
        <v>3.4</v>
      </c>
      <c r="Z32" s="54">
        <v>6.4</v>
      </c>
      <c r="AA32" s="38">
        <v>2.5</v>
      </c>
      <c r="AB32" s="38"/>
      <c r="AC32" s="38"/>
      <c r="AD32" s="38"/>
      <c r="AE32" s="38">
        <v>0.75</v>
      </c>
      <c r="AF32" s="38"/>
      <c r="AG32" s="38"/>
      <c r="AH32" s="44">
        <f t="shared" si="4"/>
        <v>0.75</v>
      </c>
      <c r="AI32" s="53">
        <v>45</v>
      </c>
      <c r="AJ32" s="15">
        <f t="shared" si="37"/>
        <v>45.75</v>
      </c>
      <c r="AK32" s="51">
        <f t="shared" si="22"/>
        <v>130.68</v>
      </c>
      <c r="AL32" s="96">
        <f t="shared" si="23"/>
        <v>136.68</v>
      </c>
      <c r="AM32" s="16">
        <f t="shared" si="36"/>
        <v>90.93</v>
      </c>
      <c r="AN32" s="50"/>
      <c r="AO32" s="46"/>
      <c r="AP32" s="17">
        <f t="shared" si="24"/>
        <v>136.68</v>
      </c>
      <c r="AQ32" s="18">
        <f t="shared" si="5"/>
        <v>18.365999999999985</v>
      </c>
      <c r="AR32" s="40"/>
      <c r="AS32" s="19">
        <f t="shared" si="6"/>
        <v>45.75</v>
      </c>
      <c r="AT32" s="20">
        <f t="shared" si="7"/>
        <v>103.29599999999999</v>
      </c>
      <c r="AU32" s="21">
        <f t="shared" si="8"/>
        <v>149.04599999999999</v>
      </c>
      <c r="AV32" s="47"/>
      <c r="AW32" s="19">
        <v>40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9"/>
        <v>276</v>
      </c>
      <c r="BC32" s="43">
        <f t="shared" si="10"/>
        <v>262.2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215.2</v>
      </c>
      <c r="BK32" s="24">
        <f t="shared" si="13"/>
        <v>103.29599999999999</v>
      </c>
      <c r="BL32" s="48">
        <f t="shared" si="14"/>
        <v>111.904</v>
      </c>
      <c r="BO32" s="129">
        <f t="shared" si="25"/>
        <v>2174</v>
      </c>
      <c r="BP32" s="129">
        <f t="shared" si="26"/>
        <v>75</v>
      </c>
      <c r="BQ32" s="129">
        <f t="shared" si="27"/>
        <v>885</v>
      </c>
      <c r="BR32" s="129">
        <f t="shared" si="28"/>
        <v>28</v>
      </c>
      <c r="BS32" s="129">
        <f t="shared" si="29"/>
        <v>3059</v>
      </c>
      <c r="BT32" s="129">
        <f t="shared" si="30"/>
        <v>103</v>
      </c>
      <c r="BU32" s="129">
        <f t="shared" si="31"/>
        <v>6.4</v>
      </c>
      <c r="BV32" s="129">
        <f t="shared" si="32"/>
        <v>128.93</v>
      </c>
      <c r="BW32" s="129">
        <f t="shared" si="33"/>
        <v>0.75</v>
      </c>
      <c r="BX32" s="129">
        <f t="shared" si="34"/>
        <v>129.68</v>
      </c>
      <c r="BY32" s="134">
        <f t="shared" si="35"/>
        <v>129.68</v>
      </c>
      <c r="BZ32" s="129">
        <f t="shared" si="38"/>
        <v>26.68</v>
      </c>
    </row>
    <row r="33" spans="1:78" ht="18.75">
      <c r="A33" s="143">
        <f t="shared" si="16"/>
        <v>42892</v>
      </c>
      <c r="B33" s="138" t="s">
        <v>46</v>
      </c>
      <c r="C33" s="30">
        <v>868</v>
      </c>
      <c r="D33" s="30">
        <v>827</v>
      </c>
      <c r="E33" s="30">
        <v>558</v>
      </c>
      <c r="F33" s="30">
        <v>59</v>
      </c>
      <c r="G33" s="30"/>
      <c r="H33" s="23">
        <v>18</v>
      </c>
      <c r="I33" s="33">
        <f t="shared" si="17"/>
        <v>2253</v>
      </c>
      <c r="J33" s="33">
        <f t="shared" si="18"/>
        <v>77</v>
      </c>
      <c r="K33" s="23">
        <v>400</v>
      </c>
      <c r="L33" s="14">
        <v>521</v>
      </c>
      <c r="M33" s="14">
        <v>200</v>
      </c>
      <c r="N33" s="14"/>
      <c r="O33" s="14">
        <v>13</v>
      </c>
      <c r="P33" s="14">
        <v>16</v>
      </c>
      <c r="Q33" s="14">
        <v>7</v>
      </c>
      <c r="R33" s="34"/>
      <c r="S33" s="33">
        <f t="shared" si="19"/>
        <v>1121</v>
      </c>
      <c r="T33" s="33">
        <f t="shared" si="20"/>
        <v>36</v>
      </c>
      <c r="U33" s="35">
        <f t="shared" si="21"/>
        <v>113</v>
      </c>
      <c r="V33" s="37">
        <v>4.13</v>
      </c>
      <c r="W33" s="23">
        <v>3.5</v>
      </c>
      <c r="X33" s="30">
        <v>6</v>
      </c>
      <c r="Y33" s="30">
        <v>3.4</v>
      </c>
      <c r="Z33" s="54">
        <v>6.4</v>
      </c>
      <c r="AA33" s="38">
        <v>2.5</v>
      </c>
      <c r="AB33" s="38"/>
      <c r="AC33" s="38"/>
      <c r="AD33" s="38"/>
      <c r="AE33" s="38">
        <v>0.75</v>
      </c>
      <c r="AF33" s="38"/>
      <c r="AG33" s="38"/>
      <c r="AH33" s="44">
        <f t="shared" si="4"/>
        <v>0.75</v>
      </c>
      <c r="AI33" s="53">
        <v>45</v>
      </c>
      <c r="AJ33" s="15">
        <f t="shared" si="37"/>
        <v>45.75</v>
      </c>
      <c r="AK33" s="51">
        <f t="shared" si="22"/>
        <v>133.68</v>
      </c>
      <c r="AL33" s="96">
        <f t="shared" si="23"/>
        <v>139.68</v>
      </c>
      <c r="AM33" s="16">
        <f t="shared" si="36"/>
        <v>93.93</v>
      </c>
      <c r="AN33" s="50"/>
      <c r="AO33" s="46"/>
      <c r="AP33" s="17">
        <f t="shared" si="24"/>
        <v>139.68</v>
      </c>
      <c r="AQ33" s="18">
        <f t="shared" si="5"/>
        <v>15.365999999999985</v>
      </c>
      <c r="AR33" s="40"/>
      <c r="AS33" s="19">
        <f t="shared" si="6"/>
        <v>45.75</v>
      </c>
      <c r="AT33" s="20">
        <f t="shared" si="7"/>
        <v>103.29599999999999</v>
      </c>
      <c r="AU33" s="21">
        <f t="shared" si="8"/>
        <v>149.04599999999999</v>
      </c>
      <c r="AV33" s="47"/>
      <c r="AW33" s="19">
        <v>40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9"/>
        <v>276</v>
      </c>
      <c r="BC33" s="43">
        <f t="shared" si="10"/>
        <v>262.2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215.2</v>
      </c>
      <c r="BK33" s="24">
        <f t="shared" si="13"/>
        <v>103.29599999999999</v>
      </c>
      <c r="BL33" s="48">
        <f t="shared" si="14"/>
        <v>111.904</v>
      </c>
      <c r="BO33" s="129">
        <f t="shared" si="25"/>
        <v>2253</v>
      </c>
      <c r="BP33" s="129">
        <f t="shared" si="26"/>
        <v>77</v>
      </c>
      <c r="BQ33" s="129">
        <f t="shared" si="27"/>
        <v>921</v>
      </c>
      <c r="BR33" s="129">
        <f t="shared" si="28"/>
        <v>29</v>
      </c>
      <c r="BS33" s="129">
        <f t="shared" si="29"/>
        <v>3174</v>
      </c>
      <c r="BT33" s="129">
        <f t="shared" si="30"/>
        <v>106</v>
      </c>
      <c r="BU33" s="129">
        <f t="shared" si="31"/>
        <v>6.4</v>
      </c>
      <c r="BV33" s="129">
        <f t="shared" si="32"/>
        <v>131.93</v>
      </c>
      <c r="BW33" s="129">
        <f t="shared" si="33"/>
        <v>0.75</v>
      </c>
      <c r="BX33" s="129">
        <f t="shared" si="34"/>
        <v>132.68</v>
      </c>
      <c r="BY33" s="134">
        <f t="shared" si="35"/>
        <v>132.68</v>
      </c>
      <c r="BZ33" s="129">
        <f t="shared" si="38"/>
        <v>26.68</v>
      </c>
    </row>
    <row r="34" spans="1:78" ht="18.75">
      <c r="A34" s="143">
        <f t="shared" si="16"/>
        <v>42892</v>
      </c>
      <c r="B34" s="138" t="s">
        <v>18</v>
      </c>
      <c r="C34" s="30">
        <v>860</v>
      </c>
      <c r="D34" s="30">
        <v>821</v>
      </c>
      <c r="E34" s="41">
        <v>565</v>
      </c>
      <c r="F34" s="30">
        <v>59</v>
      </c>
      <c r="G34" s="30"/>
      <c r="H34" s="23">
        <v>18</v>
      </c>
      <c r="I34" s="33">
        <f t="shared" si="17"/>
        <v>2246</v>
      </c>
      <c r="J34" s="33">
        <f t="shared" si="18"/>
        <v>77</v>
      </c>
      <c r="K34" s="23">
        <v>399</v>
      </c>
      <c r="L34" s="14">
        <v>517</v>
      </c>
      <c r="M34" s="14">
        <v>200</v>
      </c>
      <c r="N34" s="14"/>
      <c r="O34" s="14">
        <v>13</v>
      </c>
      <c r="P34" s="14">
        <v>17</v>
      </c>
      <c r="Q34" s="14">
        <v>7</v>
      </c>
      <c r="R34" s="34"/>
      <c r="S34" s="33">
        <f t="shared" si="19"/>
        <v>1116</v>
      </c>
      <c r="T34" s="33">
        <f t="shared" si="20"/>
        <v>37</v>
      </c>
      <c r="U34" s="35">
        <f t="shared" si="21"/>
        <v>114</v>
      </c>
      <c r="V34" s="37">
        <v>4.75</v>
      </c>
      <c r="W34" s="23">
        <v>3.5</v>
      </c>
      <c r="X34" s="30">
        <v>6</v>
      </c>
      <c r="Y34" s="30">
        <v>3.5</v>
      </c>
      <c r="Z34" s="54">
        <v>5.0999999999999996</v>
      </c>
      <c r="AA34" s="38">
        <v>2.5</v>
      </c>
      <c r="AB34" s="38"/>
      <c r="AC34" s="38"/>
      <c r="AD34" s="38"/>
      <c r="AE34" s="38">
        <v>0.75</v>
      </c>
      <c r="AF34" s="38"/>
      <c r="AG34" s="38"/>
      <c r="AH34" s="44">
        <f t="shared" si="4"/>
        <v>0.75</v>
      </c>
      <c r="AI34" s="53">
        <v>45</v>
      </c>
      <c r="AJ34" s="15">
        <f t="shared" si="37"/>
        <v>45.75</v>
      </c>
      <c r="AK34" s="51">
        <f t="shared" si="22"/>
        <v>134.1</v>
      </c>
      <c r="AL34" s="96">
        <f t="shared" si="23"/>
        <v>140.1</v>
      </c>
      <c r="AM34" s="16">
        <f t="shared" si="36"/>
        <v>94.35</v>
      </c>
      <c r="AN34" s="50"/>
      <c r="AO34" s="46"/>
      <c r="AP34" s="17">
        <f t="shared" si="24"/>
        <v>140.1</v>
      </c>
      <c r="AQ34" s="18">
        <f t="shared" si="5"/>
        <v>14.945999999999998</v>
      </c>
      <c r="AR34" s="40"/>
      <c r="AS34" s="19">
        <f t="shared" si="6"/>
        <v>45.75</v>
      </c>
      <c r="AT34" s="20">
        <f t="shared" si="7"/>
        <v>103.29599999999999</v>
      </c>
      <c r="AU34" s="21">
        <f t="shared" si="8"/>
        <v>149.04599999999999</v>
      </c>
      <c r="AV34" s="47"/>
      <c r="AW34" s="19">
        <v>40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9"/>
        <v>276</v>
      </c>
      <c r="BC34" s="43">
        <f t="shared" si="10"/>
        <v>262.2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215.2</v>
      </c>
      <c r="BK34" s="24">
        <f t="shared" si="13"/>
        <v>103.29599999999999</v>
      </c>
      <c r="BL34" s="48">
        <f t="shared" si="14"/>
        <v>111.904</v>
      </c>
      <c r="BO34" s="129">
        <f t="shared" si="25"/>
        <v>2246</v>
      </c>
      <c r="BP34" s="129">
        <f t="shared" si="26"/>
        <v>77</v>
      </c>
      <c r="BQ34" s="129">
        <f t="shared" si="27"/>
        <v>916</v>
      </c>
      <c r="BR34" s="129">
        <f t="shared" si="28"/>
        <v>30</v>
      </c>
      <c r="BS34" s="129">
        <f t="shared" si="29"/>
        <v>3162</v>
      </c>
      <c r="BT34" s="129">
        <f t="shared" si="30"/>
        <v>107</v>
      </c>
      <c r="BU34" s="129">
        <f t="shared" si="31"/>
        <v>5.0999999999999996</v>
      </c>
      <c r="BV34" s="129">
        <f t="shared" si="32"/>
        <v>132.35</v>
      </c>
      <c r="BW34" s="129">
        <f t="shared" si="33"/>
        <v>0.75</v>
      </c>
      <c r="BX34" s="129">
        <f t="shared" si="34"/>
        <v>133.1</v>
      </c>
      <c r="BY34" s="134">
        <f t="shared" si="35"/>
        <v>133.1</v>
      </c>
      <c r="BZ34" s="129">
        <f t="shared" si="38"/>
        <v>26.1</v>
      </c>
    </row>
    <row r="35" spans="1:78" ht="18.75">
      <c r="A35" s="143">
        <f t="shared" si="16"/>
        <v>42892</v>
      </c>
      <c r="B35" s="138" t="s">
        <v>47</v>
      </c>
      <c r="C35" s="30">
        <v>822</v>
      </c>
      <c r="D35" s="30">
        <v>800</v>
      </c>
      <c r="E35" s="41">
        <v>543</v>
      </c>
      <c r="F35" s="30">
        <v>57</v>
      </c>
      <c r="G35" s="30"/>
      <c r="H35" s="23">
        <v>18</v>
      </c>
      <c r="I35" s="33">
        <f t="shared" si="17"/>
        <v>2165</v>
      </c>
      <c r="J35" s="33">
        <f t="shared" si="18"/>
        <v>75</v>
      </c>
      <c r="K35" s="23">
        <v>395</v>
      </c>
      <c r="L35" s="14">
        <v>510</v>
      </c>
      <c r="M35" s="14">
        <v>180</v>
      </c>
      <c r="N35" s="14"/>
      <c r="O35" s="14">
        <v>13</v>
      </c>
      <c r="P35" s="14">
        <v>17</v>
      </c>
      <c r="Q35" s="14">
        <v>6</v>
      </c>
      <c r="R35" s="34"/>
      <c r="S35" s="33">
        <f t="shared" si="19"/>
        <v>1085</v>
      </c>
      <c r="T35" s="33">
        <f t="shared" si="20"/>
        <v>36</v>
      </c>
      <c r="U35" s="35">
        <f t="shared" si="21"/>
        <v>111</v>
      </c>
      <c r="V35" s="37">
        <v>4.75</v>
      </c>
      <c r="W35" s="23">
        <v>3.5</v>
      </c>
      <c r="X35" s="30">
        <v>5.5</v>
      </c>
      <c r="Y35" s="30">
        <v>3.5</v>
      </c>
      <c r="Z35" s="54">
        <v>5.0999999999999996</v>
      </c>
      <c r="AA35" s="38">
        <v>2.5</v>
      </c>
      <c r="AB35" s="38"/>
      <c r="AC35" s="38"/>
      <c r="AD35" s="38"/>
      <c r="AE35" s="38">
        <v>0.75</v>
      </c>
      <c r="AF35" s="38"/>
      <c r="AG35" s="38"/>
      <c r="AH35" s="44">
        <f t="shared" si="4"/>
        <v>0.75</v>
      </c>
      <c r="AI35" s="53">
        <v>45</v>
      </c>
      <c r="AJ35" s="15">
        <f t="shared" si="37"/>
        <v>45.75</v>
      </c>
      <c r="AK35" s="51">
        <f t="shared" si="22"/>
        <v>130.6</v>
      </c>
      <c r="AL35" s="96">
        <f t="shared" si="23"/>
        <v>136.6</v>
      </c>
      <c r="AM35" s="16">
        <f t="shared" si="36"/>
        <v>90.85</v>
      </c>
      <c r="AN35" s="50"/>
      <c r="AO35" s="46"/>
      <c r="AP35" s="17">
        <f t="shared" si="24"/>
        <v>136.6</v>
      </c>
      <c r="AQ35" s="18">
        <f t="shared" si="5"/>
        <v>18.445999999999998</v>
      </c>
      <c r="AR35" s="40"/>
      <c r="AS35" s="19">
        <f t="shared" si="6"/>
        <v>45.75</v>
      </c>
      <c r="AT35" s="20">
        <f t="shared" si="7"/>
        <v>103.29599999999999</v>
      </c>
      <c r="AU35" s="21">
        <f t="shared" si="8"/>
        <v>149.04599999999999</v>
      </c>
      <c r="AV35" s="47"/>
      <c r="AW35" s="19">
        <v>40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9"/>
        <v>276</v>
      </c>
      <c r="BC35" s="43">
        <f t="shared" si="10"/>
        <v>262.2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215.2</v>
      </c>
      <c r="BK35" s="24">
        <f t="shared" si="13"/>
        <v>103.29599999999999</v>
      </c>
      <c r="BL35" s="48">
        <f t="shared" si="14"/>
        <v>111.904</v>
      </c>
      <c r="BO35" s="129">
        <f t="shared" si="25"/>
        <v>2165</v>
      </c>
      <c r="BP35" s="129">
        <f t="shared" si="26"/>
        <v>75</v>
      </c>
      <c r="BQ35" s="129">
        <f t="shared" si="27"/>
        <v>905</v>
      </c>
      <c r="BR35" s="129">
        <f t="shared" si="28"/>
        <v>30</v>
      </c>
      <c r="BS35" s="129">
        <f t="shared" si="29"/>
        <v>3070</v>
      </c>
      <c r="BT35" s="129">
        <f t="shared" si="30"/>
        <v>105</v>
      </c>
      <c r="BU35" s="129">
        <f t="shared" si="31"/>
        <v>5.0999999999999996</v>
      </c>
      <c r="BV35" s="129">
        <f t="shared" si="32"/>
        <v>129.85</v>
      </c>
      <c r="BW35" s="129">
        <f t="shared" si="33"/>
        <v>0.75</v>
      </c>
      <c r="BX35" s="129">
        <f t="shared" si="34"/>
        <v>130.6</v>
      </c>
      <c r="BY35" s="134">
        <f t="shared" si="35"/>
        <v>130.6</v>
      </c>
      <c r="BZ35" s="129">
        <f t="shared" si="38"/>
        <v>25.6</v>
      </c>
    </row>
    <row r="36" spans="1:78" ht="18.75">
      <c r="A36" s="143">
        <f t="shared" si="16"/>
        <v>42892</v>
      </c>
      <c r="B36" s="138" t="s">
        <v>19</v>
      </c>
      <c r="C36" s="30">
        <v>811</v>
      </c>
      <c r="D36" s="30">
        <v>838</v>
      </c>
      <c r="E36" s="41">
        <v>552</v>
      </c>
      <c r="F36" s="30">
        <v>58</v>
      </c>
      <c r="G36" s="30"/>
      <c r="H36" s="23">
        <v>18</v>
      </c>
      <c r="I36" s="33">
        <f t="shared" si="17"/>
        <v>2201</v>
      </c>
      <c r="J36" s="33">
        <f t="shared" si="18"/>
        <v>76</v>
      </c>
      <c r="K36" s="23">
        <v>405</v>
      </c>
      <c r="L36" s="14">
        <v>518</v>
      </c>
      <c r="M36" s="14">
        <v>180</v>
      </c>
      <c r="N36" s="14"/>
      <c r="O36" s="14">
        <v>13</v>
      </c>
      <c r="P36" s="14">
        <v>17</v>
      </c>
      <c r="Q36" s="14">
        <v>7</v>
      </c>
      <c r="R36" s="34"/>
      <c r="S36" s="33">
        <f t="shared" si="19"/>
        <v>1103</v>
      </c>
      <c r="T36" s="33">
        <f t="shared" si="20"/>
        <v>37</v>
      </c>
      <c r="U36" s="35">
        <f t="shared" si="21"/>
        <v>113</v>
      </c>
      <c r="V36" s="37">
        <v>4.1500000000000004</v>
      </c>
      <c r="W36" s="23">
        <v>3.5</v>
      </c>
      <c r="X36" s="30">
        <v>5.5</v>
      </c>
      <c r="Y36" s="30">
        <v>3.5</v>
      </c>
      <c r="Z36" s="54">
        <v>5</v>
      </c>
      <c r="AA36" s="38">
        <v>2.2999999999999998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45</v>
      </c>
      <c r="AJ36" s="15">
        <f t="shared" si="37"/>
        <v>45.85</v>
      </c>
      <c r="AK36" s="51">
        <f t="shared" si="22"/>
        <v>132</v>
      </c>
      <c r="AL36" s="96">
        <f t="shared" si="23"/>
        <v>137.80000000000001</v>
      </c>
      <c r="AM36" s="16">
        <f t="shared" si="36"/>
        <v>91.950000000000017</v>
      </c>
      <c r="AN36" s="50"/>
      <c r="AO36" s="46"/>
      <c r="AP36" s="17">
        <f t="shared" si="24"/>
        <v>137.80000000000001</v>
      </c>
      <c r="AQ36" s="18">
        <f t="shared" si="5"/>
        <v>17.145999999999987</v>
      </c>
      <c r="AR36" s="40"/>
      <c r="AS36" s="19">
        <f t="shared" si="6"/>
        <v>45.85</v>
      </c>
      <c r="AT36" s="20">
        <f t="shared" si="7"/>
        <v>103.29599999999999</v>
      </c>
      <c r="AU36" s="21">
        <f t="shared" si="8"/>
        <v>149.14599999999999</v>
      </c>
      <c r="AV36" s="47"/>
      <c r="AW36" s="19">
        <v>40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9"/>
        <v>276</v>
      </c>
      <c r="BC36" s="43">
        <f t="shared" si="10"/>
        <v>262.2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215.2</v>
      </c>
      <c r="BK36" s="24">
        <f t="shared" si="13"/>
        <v>103.29599999999999</v>
      </c>
      <c r="BL36" s="48">
        <f t="shared" si="14"/>
        <v>111.904</v>
      </c>
      <c r="BO36" s="129">
        <f t="shared" si="25"/>
        <v>2201</v>
      </c>
      <c r="BP36" s="129">
        <f t="shared" si="26"/>
        <v>76</v>
      </c>
      <c r="BQ36" s="129">
        <f t="shared" si="27"/>
        <v>923</v>
      </c>
      <c r="BR36" s="129">
        <f t="shared" si="28"/>
        <v>30</v>
      </c>
      <c r="BS36" s="129">
        <f t="shared" si="29"/>
        <v>3124</v>
      </c>
      <c r="BT36" s="129">
        <f t="shared" si="30"/>
        <v>106</v>
      </c>
      <c r="BU36" s="129">
        <f t="shared" si="31"/>
        <v>5</v>
      </c>
      <c r="BV36" s="129">
        <f t="shared" si="32"/>
        <v>129.95000000000002</v>
      </c>
      <c r="BW36" s="129">
        <f t="shared" si="33"/>
        <v>0.85</v>
      </c>
      <c r="BX36" s="129">
        <f t="shared" si="34"/>
        <v>130.80000000000001</v>
      </c>
      <c r="BY36" s="134">
        <f t="shared" si="35"/>
        <v>130.80000000000001</v>
      </c>
      <c r="BZ36" s="129">
        <f t="shared" si="38"/>
        <v>24.8</v>
      </c>
    </row>
    <row r="37" spans="1:78" ht="18.75">
      <c r="A37" s="143">
        <f t="shared" si="16"/>
        <v>42892</v>
      </c>
      <c r="B37" s="138" t="s">
        <v>48</v>
      </c>
      <c r="C37" s="30">
        <v>809</v>
      </c>
      <c r="D37" s="30">
        <v>838</v>
      </c>
      <c r="E37" s="41">
        <v>549</v>
      </c>
      <c r="F37" s="30">
        <v>58</v>
      </c>
      <c r="G37" s="30"/>
      <c r="H37" s="23">
        <v>18</v>
      </c>
      <c r="I37" s="33">
        <f t="shared" si="17"/>
        <v>2196</v>
      </c>
      <c r="J37" s="33">
        <f t="shared" si="18"/>
        <v>76</v>
      </c>
      <c r="K37" s="23">
        <v>399</v>
      </c>
      <c r="L37" s="14">
        <v>525</v>
      </c>
      <c r="M37" s="14">
        <v>190</v>
      </c>
      <c r="N37" s="14"/>
      <c r="O37" s="14">
        <v>13</v>
      </c>
      <c r="P37" s="14">
        <v>18</v>
      </c>
      <c r="Q37" s="14">
        <v>7</v>
      </c>
      <c r="R37" s="34"/>
      <c r="S37" s="33">
        <f t="shared" si="19"/>
        <v>1114</v>
      </c>
      <c r="T37" s="33">
        <f t="shared" si="20"/>
        <v>38</v>
      </c>
      <c r="U37" s="35">
        <f t="shared" si="21"/>
        <v>114</v>
      </c>
      <c r="V37" s="37">
        <v>4.1500000000000004</v>
      </c>
      <c r="W37" s="23">
        <v>3.5</v>
      </c>
      <c r="X37" s="30">
        <v>5.5</v>
      </c>
      <c r="Y37" s="30">
        <v>3.5</v>
      </c>
      <c r="Z37" s="54">
        <v>5</v>
      </c>
      <c r="AA37" s="38">
        <v>2.2999999999999998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45</v>
      </c>
      <c r="AJ37" s="15">
        <f t="shared" si="37"/>
        <v>45.85</v>
      </c>
      <c r="AK37" s="51">
        <f t="shared" si="22"/>
        <v>133</v>
      </c>
      <c r="AL37" s="96">
        <f t="shared" si="23"/>
        <v>138.80000000000001</v>
      </c>
      <c r="AM37" s="16">
        <f t="shared" si="36"/>
        <v>92.950000000000017</v>
      </c>
      <c r="AN37" s="50"/>
      <c r="AO37" s="46"/>
      <c r="AP37" s="17">
        <f t="shared" si="24"/>
        <v>138.80000000000001</v>
      </c>
      <c r="AQ37" s="18">
        <f t="shared" si="5"/>
        <v>16.145999999999987</v>
      </c>
      <c r="AR37" s="40"/>
      <c r="AS37" s="19">
        <f t="shared" si="6"/>
        <v>45.85</v>
      </c>
      <c r="AT37" s="20">
        <f t="shared" si="7"/>
        <v>103.29599999999999</v>
      </c>
      <c r="AU37" s="21">
        <f t="shared" si="8"/>
        <v>149.14599999999999</v>
      </c>
      <c r="AV37" s="47"/>
      <c r="AW37" s="19">
        <v>40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9"/>
        <v>276</v>
      </c>
      <c r="BC37" s="43">
        <f t="shared" si="10"/>
        <v>262.2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215.2</v>
      </c>
      <c r="BK37" s="24">
        <f t="shared" si="13"/>
        <v>103.29599999999999</v>
      </c>
      <c r="BL37" s="48">
        <f t="shared" si="14"/>
        <v>111.904</v>
      </c>
      <c r="BO37" s="129">
        <f t="shared" si="25"/>
        <v>2196</v>
      </c>
      <c r="BP37" s="129">
        <f t="shared" si="26"/>
        <v>76</v>
      </c>
      <c r="BQ37" s="129">
        <f t="shared" si="27"/>
        <v>924</v>
      </c>
      <c r="BR37" s="129">
        <f t="shared" si="28"/>
        <v>31</v>
      </c>
      <c r="BS37" s="129">
        <f t="shared" si="29"/>
        <v>3120</v>
      </c>
      <c r="BT37" s="129">
        <f t="shared" si="30"/>
        <v>107</v>
      </c>
      <c r="BU37" s="129">
        <f t="shared" si="31"/>
        <v>5</v>
      </c>
      <c r="BV37" s="129">
        <f t="shared" si="32"/>
        <v>130.95000000000002</v>
      </c>
      <c r="BW37" s="129">
        <f t="shared" si="33"/>
        <v>0.85</v>
      </c>
      <c r="BX37" s="129">
        <f t="shared" si="34"/>
        <v>131.80000000000001</v>
      </c>
      <c r="BY37" s="134">
        <f t="shared" si="35"/>
        <v>131.80000000000001</v>
      </c>
      <c r="BZ37" s="129">
        <f t="shared" si="38"/>
        <v>24.8</v>
      </c>
    </row>
    <row r="38" spans="1:78" ht="18.75">
      <c r="A38" s="143">
        <f t="shared" si="16"/>
        <v>42892</v>
      </c>
      <c r="B38" s="138" t="s">
        <v>20</v>
      </c>
      <c r="C38" s="30">
        <v>810</v>
      </c>
      <c r="D38" s="30">
        <v>839</v>
      </c>
      <c r="E38" s="41">
        <v>541</v>
      </c>
      <c r="F38" s="30">
        <v>58</v>
      </c>
      <c r="G38" s="30"/>
      <c r="H38" s="23">
        <v>18</v>
      </c>
      <c r="I38" s="33">
        <f t="shared" si="17"/>
        <v>2190</v>
      </c>
      <c r="J38" s="33">
        <f t="shared" si="18"/>
        <v>76</v>
      </c>
      <c r="K38" s="23">
        <v>402</v>
      </c>
      <c r="L38" s="14">
        <v>536</v>
      </c>
      <c r="M38" s="14">
        <v>200</v>
      </c>
      <c r="N38" s="14"/>
      <c r="O38" s="14">
        <v>13</v>
      </c>
      <c r="P38" s="14">
        <v>18</v>
      </c>
      <c r="Q38" s="14">
        <v>7</v>
      </c>
      <c r="R38" s="34"/>
      <c r="S38" s="33">
        <f t="shared" si="19"/>
        <v>1138</v>
      </c>
      <c r="T38" s="33">
        <f t="shared" si="20"/>
        <v>38</v>
      </c>
      <c r="U38" s="35">
        <f t="shared" si="21"/>
        <v>114</v>
      </c>
      <c r="V38" s="37">
        <v>4.1500000000000004</v>
      </c>
      <c r="W38" s="23">
        <v>3.5</v>
      </c>
      <c r="X38" s="30">
        <v>5.5</v>
      </c>
      <c r="Y38" s="30">
        <v>3.6</v>
      </c>
      <c r="Z38" s="54">
        <v>5.9</v>
      </c>
      <c r="AA38" s="38">
        <v>0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45</v>
      </c>
      <c r="AJ38" s="15">
        <f t="shared" si="37"/>
        <v>45.85</v>
      </c>
      <c r="AK38" s="51">
        <f t="shared" si="22"/>
        <v>134</v>
      </c>
      <c r="AL38" s="96">
        <f t="shared" si="23"/>
        <v>137.5</v>
      </c>
      <c r="AM38" s="16">
        <f t="shared" si="36"/>
        <v>91.65</v>
      </c>
      <c r="AN38" s="50"/>
      <c r="AO38" s="46"/>
      <c r="AP38" s="17">
        <f t="shared" si="24"/>
        <v>137.5</v>
      </c>
      <c r="AQ38" s="18">
        <f t="shared" si="5"/>
        <v>15.145999999999987</v>
      </c>
      <c r="AR38" s="40"/>
      <c r="AS38" s="19">
        <f t="shared" si="6"/>
        <v>45.85</v>
      </c>
      <c r="AT38" s="20">
        <f t="shared" si="7"/>
        <v>103.29599999999999</v>
      </c>
      <c r="AU38" s="21">
        <f t="shared" si="8"/>
        <v>149.14599999999999</v>
      </c>
      <c r="AV38" s="47"/>
      <c r="AW38" s="19">
        <v>40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9"/>
        <v>276</v>
      </c>
      <c r="BC38" s="43">
        <f t="shared" si="10"/>
        <v>262.2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215.2</v>
      </c>
      <c r="BK38" s="24">
        <f t="shared" si="13"/>
        <v>103.29599999999999</v>
      </c>
      <c r="BL38" s="48">
        <f t="shared" si="14"/>
        <v>111.904</v>
      </c>
      <c r="BO38" s="129">
        <f t="shared" si="25"/>
        <v>2190</v>
      </c>
      <c r="BP38" s="129">
        <f t="shared" si="26"/>
        <v>76</v>
      </c>
      <c r="BQ38" s="129">
        <f t="shared" si="27"/>
        <v>938</v>
      </c>
      <c r="BR38" s="129">
        <f t="shared" si="28"/>
        <v>31</v>
      </c>
      <c r="BS38" s="129">
        <f t="shared" si="29"/>
        <v>3128</v>
      </c>
      <c r="BT38" s="129">
        <f t="shared" si="30"/>
        <v>107</v>
      </c>
      <c r="BU38" s="129">
        <f t="shared" si="31"/>
        <v>5.9</v>
      </c>
      <c r="BV38" s="129">
        <f t="shared" si="32"/>
        <v>129.65</v>
      </c>
      <c r="BW38" s="129">
        <f t="shared" si="33"/>
        <v>0.85</v>
      </c>
      <c r="BX38" s="129">
        <f t="shared" si="34"/>
        <v>130.5</v>
      </c>
      <c r="BY38" s="134">
        <f t="shared" si="35"/>
        <v>130.5</v>
      </c>
      <c r="BZ38" s="129">
        <f t="shared" si="38"/>
        <v>23.5</v>
      </c>
    </row>
    <row r="39" spans="1:78" ht="18.75">
      <c r="A39" s="143">
        <f t="shared" si="16"/>
        <v>42892</v>
      </c>
      <c r="B39" s="138" t="s">
        <v>33</v>
      </c>
      <c r="C39" s="30">
        <v>830</v>
      </c>
      <c r="D39" s="30">
        <v>858</v>
      </c>
      <c r="E39" s="41">
        <v>576</v>
      </c>
      <c r="F39" s="30">
        <v>58</v>
      </c>
      <c r="G39" s="30"/>
      <c r="H39" s="23">
        <v>19</v>
      </c>
      <c r="I39" s="33">
        <f t="shared" si="17"/>
        <v>2264</v>
      </c>
      <c r="J39" s="33">
        <f t="shared" si="18"/>
        <v>77</v>
      </c>
      <c r="K39" s="23">
        <v>411</v>
      </c>
      <c r="L39" s="14">
        <v>547</v>
      </c>
      <c r="M39" s="14">
        <v>240</v>
      </c>
      <c r="N39" s="14"/>
      <c r="O39" s="14">
        <v>14</v>
      </c>
      <c r="P39" s="14">
        <v>18</v>
      </c>
      <c r="Q39" s="14">
        <v>8</v>
      </c>
      <c r="R39" s="34"/>
      <c r="S39" s="33">
        <f t="shared" si="19"/>
        <v>1198</v>
      </c>
      <c r="T39" s="33">
        <f t="shared" si="20"/>
        <v>40</v>
      </c>
      <c r="U39" s="35">
        <f t="shared" si="21"/>
        <v>117</v>
      </c>
      <c r="V39" s="37">
        <v>4.1500000000000004</v>
      </c>
      <c r="W39" s="23">
        <v>3.5</v>
      </c>
      <c r="X39" s="30">
        <v>5</v>
      </c>
      <c r="Y39" s="30">
        <v>3.6</v>
      </c>
      <c r="Z39" s="54">
        <v>5.9</v>
      </c>
      <c r="AA39" s="38">
        <v>0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45</v>
      </c>
      <c r="AJ39" s="15">
        <f t="shared" si="37"/>
        <v>45.85</v>
      </c>
      <c r="AK39" s="51">
        <f t="shared" si="22"/>
        <v>136.5</v>
      </c>
      <c r="AL39" s="96">
        <f t="shared" si="23"/>
        <v>140</v>
      </c>
      <c r="AM39" s="16">
        <f t="shared" si="36"/>
        <v>94.15</v>
      </c>
      <c r="AN39" s="50"/>
      <c r="AO39" s="46"/>
      <c r="AP39" s="17">
        <f t="shared" si="24"/>
        <v>140</v>
      </c>
      <c r="AQ39" s="18">
        <f t="shared" si="5"/>
        <v>12.645999999999987</v>
      </c>
      <c r="AR39" s="40"/>
      <c r="AS39" s="19">
        <f t="shared" si="6"/>
        <v>45.85</v>
      </c>
      <c r="AT39" s="20">
        <f t="shared" si="7"/>
        <v>103.29599999999999</v>
      </c>
      <c r="AU39" s="21">
        <f t="shared" si="8"/>
        <v>149.14599999999999</v>
      </c>
      <c r="AV39" s="47"/>
      <c r="AW39" s="19">
        <v>40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9"/>
        <v>276</v>
      </c>
      <c r="BC39" s="43">
        <f t="shared" si="10"/>
        <v>262.2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215.2</v>
      </c>
      <c r="BK39" s="24">
        <f t="shared" si="13"/>
        <v>103.29599999999999</v>
      </c>
      <c r="BL39" s="48">
        <f t="shared" si="14"/>
        <v>111.904</v>
      </c>
      <c r="BO39" s="129">
        <f t="shared" si="25"/>
        <v>2264</v>
      </c>
      <c r="BP39" s="129">
        <f t="shared" si="26"/>
        <v>77</v>
      </c>
      <c r="BQ39" s="129">
        <f t="shared" si="27"/>
        <v>958</v>
      </c>
      <c r="BR39" s="129">
        <f t="shared" si="28"/>
        <v>32</v>
      </c>
      <c r="BS39" s="129">
        <f t="shared" si="29"/>
        <v>3222</v>
      </c>
      <c r="BT39" s="129">
        <f t="shared" si="30"/>
        <v>109</v>
      </c>
      <c r="BU39" s="129">
        <f t="shared" si="31"/>
        <v>5.9</v>
      </c>
      <c r="BV39" s="129">
        <f t="shared" si="32"/>
        <v>131.15</v>
      </c>
      <c r="BW39" s="129">
        <f t="shared" si="33"/>
        <v>0.85</v>
      </c>
      <c r="BX39" s="129">
        <f t="shared" si="34"/>
        <v>132</v>
      </c>
      <c r="BY39" s="134">
        <f t="shared" si="35"/>
        <v>132</v>
      </c>
      <c r="BZ39" s="129">
        <f t="shared" si="38"/>
        <v>23</v>
      </c>
    </row>
    <row r="40" spans="1:78" ht="18.75">
      <c r="A40" s="143">
        <f t="shared" si="16"/>
        <v>42892</v>
      </c>
      <c r="B40" s="138" t="s">
        <v>21</v>
      </c>
      <c r="C40" s="30">
        <v>894</v>
      </c>
      <c r="D40" s="30">
        <v>880</v>
      </c>
      <c r="E40" s="41">
        <v>562</v>
      </c>
      <c r="F40" s="30">
        <v>62</v>
      </c>
      <c r="G40" s="30"/>
      <c r="H40" s="23">
        <v>19</v>
      </c>
      <c r="I40" s="33">
        <f t="shared" si="17"/>
        <v>2336</v>
      </c>
      <c r="J40" s="33">
        <f t="shared" si="18"/>
        <v>81</v>
      </c>
      <c r="K40" s="23">
        <v>416</v>
      </c>
      <c r="L40" s="14">
        <v>555</v>
      </c>
      <c r="M40" s="14">
        <v>250</v>
      </c>
      <c r="N40" s="14"/>
      <c r="O40" s="14">
        <v>14</v>
      </c>
      <c r="P40" s="14">
        <v>18</v>
      </c>
      <c r="Q40" s="14">
        <v>9</v>
      </c>
      <c r="R40" s="34"/>
      <c r="S40" s="33">
        <f t="shared" si="19"/>
        <v>1221</v>
      </c>
      <c r="T40" s="33">
        <f t="shared" si="20"/>
        <v>41</v>
      </c>
      <c r="U40" s="35">
        <f t="shared" si="21"/>
        <v>122</v>
      </c>
      <c r="V40" s="37">
        <v>4.1500000000000004</v>
      </c>
      <c r="W40" s="23">
        <v>3.5</v>
      </c>
      <c r="X40" s="30">
        <v>5</v>
      </c>
      <c r="Y40" s="30">
        <v>3.7</v>
      </c>
      <c r="Z40" s="54">
        <v>6</v>
      </c>
      <c r="AA40" s="38">
        <v>2.9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45</v>
      </c>
      <c r="AJ40" s="15">
        <f t="shared" si="37"/>
        <v>45.774999999999999</v>
      </c>
      <c r="AK40" s="51">
        <f t="shared" si="22"/>
        <v>141.625</v>
      </c>
      <c r="AL40" s="96">
        <f t="shared" si="23"/>
        <v>148.02500000000001</v>
      </c>
      <c r="AM40" s="16">
        <f t="shared" si="36"/>
        <v>102.25</v>
      </c>
      <c r="AN40" s="50"/>
      <c r="AO40" s="46"/>
      <c r="AP40" s="17">
        <f t="shared" si="24"/>
        <v>148.02500000000001</v>
      </c>
      <c r="AQ40" s="18">
        <f t="shared" si="5"/>
        <v>7.445999999999998</v>
      </c>
      <c r="AR40" s="40"/>
      <c r="AS40" s="19">
        <f t="shared" si="6"/>
        <v>45.774999999999999</v>
      </c>
      <c r="AT40" s="20">
        <f t="shared" si="7"/>
        <v>103.29599999999999</v>
      </c>
      <c r="AU40" s="21">
        <f t="shared" si="8"/>
        <v>149.071</v>
      </c>
      <c r="AV40" s="47"/>
      <c r="AW40" s="19">
        <v>40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9"/>
        <v>276</v>
      </c>
      <c r="BC40" s="43">
        <f t="shared" si="10"/>
        <v>262.2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215.2</v>
      </c>
      <c r="BK40" s="24">
        <f t="shared" si="13"/>
        <v>103.29599999999999</v>
      </c>
      <c r="BL40" s="48">
        <f t="shared" si="14"/>
        <v>111.904</v>
      </c>
      <c r="BO40" s="129">
        <f t="shared" si="25"/>
        <v>2336</v>
      </c>
      <c r="BP40" s="129">
        <f t="shared" si="26"/>
        <v>81</v>
      </c>
      <c r="BQ40" s="129">
        <f t="shared" si="27"/>
        <v>971</v>
      </c>
      <c r="BR40" s="129">
        <f t="shared" si="28"/>
        <v>32</v>
      </c>
      <c r="BS40" s="129">
        <f t="shared" si="29"/>
        <v>3307</v>
      </c>
      <c r="BT40" s="129">
        <f t="shared" si="30"/>
        <v>113</v>
      </c>
      <c r="BU40" s="129">
        <f t="shared" si="31"/>
        <v>6</v>
      </c>
      <c r="BV40" s="129">
        <f t="shared" si="32"/>
        <v>138.25</v>
      </c>
      <c r="BW40" s="129">
        <f t="shared" si="33"/>
        <v>0.77500000000000002</v>
      </c>
      <c r="BX40" s="129">
        <f t="shared" si="34"/>
        <v>139.02500000000001</v>
      </c>
      <c r="BY40" s="134">
        <f t="shared" si="35"/>
        <v>139.02500000000001</v>
      </c>
      <c r="BZ40" s="129">
        <f t="shared" si="38"/>
        <v>26.024999999999999</v>
      </c>
    </row>
    <row r="41" spans="1:78" ht="18.75">
      <c r="A41" s="143">
        <f t="shared" si="16"/>
        <v>42892</v>
      </c>
      <c r="B41" s="138" t="s">
        <v>34</v>
      </c>
      <c r="C41" s="30">
        <v>902</v>
      </c>
      <c r="D41" s="30">
        <v>943</v>
      </c>
      <c r="E41" s="30">
        <v>587</v>
      </c>
      <c r="F41" s="30">
        <v>63</v>
      </c>
      <c r="G41" s="30"/>
      <c r="H41" s="23">
        <v>19</v>
      </c>
      <c r="I41" s="33">
        <f>C41+D41+E41</f>
        <v>2432</v>
      </c>
      <c r="J41" s="33">
        <f>F41+G41+H41</f>
        <v>82</v>
      </c>
      <c r="K41" s="30">
        <v>423</v>
      </c>
      <c r="L41" s="30">
        <v>577</v>
      </c>
      <c r="M41" s="30">
        <v>250</v>
      </c>
      <c r="N41" s="30"/>
      <c r="O41" s="30">
        <v>14</v>
      </c>
      <c r="P41" s="30">
        <v>19</v>
      </c>
      <c r="Q41" s="14">
        <v>9</v>
      </c>
      <c r="R41" s="34"/>
      <c r="S41" s="33">
        <f t="shared" si="19"/>
        <v>1250</v>
      </c>
      <c r="T41" s="33">
        <f t="shared" si="20"/>
        <v>42</v>
      </c>
      <c r="U41" s="35">
        <f t="shared" si="21"/>
        <v>124</v>
      </c>
      <c r="V41" s="37">
        <v>4.1500000000000004</v>
      </c>
      <c r="W41" s="23">
        <v>3.5</v>
      </c>
      <c r="X41" s="30">
        <v>5.5</v>
      </c>
      <c r="Y41" s="30">
        <v>3.7</v>
      </c>
      <c r="Z41" s="54">
        <v>6</v>
      </c>
      <c r="AA41" s="38">
        <v>2.9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45</v>
      </c>
      <c r="AJ41" s="15">
        <f t="shared" si="37"/>
        <v>45.774999999999999</v>
      </c>
      <c r="AK41" s="51">
        <f t="shared" si="22"/>
        <v>144.125</v>
      </c>
      <c r="AL41" s="96">
        <f t="shared" si="23"/>
        <v>150.52500000000001</v>
      </c>
      <c r="AM41" s="16">
        <f t="shared" si="36"/>
        <v>104.75</v>
      </c>
      <c r="AN41" s="50"/>
      <c r="AO41" s="46"/>
      <c r="AP41" s="17">
        <f t="shared" si="24"/>
        <v>150.52500000000001</v>
      </c>
      <c r="AQ41" s="18">
        <f t="shared" si="5"/>
        <v>4.945999999999998</v>
      </c>
      <c r="AR41" s="40"/>
      <c r="AS41" s="19">
        <f t="shared" si="6"/>
        <v>45.774999999999999</v>
      </c>
      <c r="AT41" s="20">
        <f t="shared" si="7"/>
        <v>103.29599999999999</v>
      </c>
      <c r="AU41" s="21">
        <f t="shared" si="8"/>
        <v>149.071</v>
      </c>
      <c r="AV41" s="47"/>
      <c r="AW41" s="19">
        <v>40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9"/>
        <v>276</v>
      </c>
      <c r="BC41" s="43">
        <f t="shared" si="10"/>
        <v>262.2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215.2</v>
      </c>
      <c r="BK41" s="24">
        <f t="shared" si="13"/>
        <v>103.29599999999999</v>
      </c>
      <c r="BL41" s="48">
        <f t="shared" si="14"/>
        <v>111.904</v>
      </c>
      <c r="BO41" s="129">
        <f t="shared" si="25"/>
        <v>2432</v>
      </c>
      <c r="BP41" s="129">
        <f t="shared" si="26"/>
        <v>82</v>
      </c>
      <c r="BQ41" s="129">
        <f t="shared" si="27"/>
        <v>1000</v>
      </c>
      <c r="BR41" s="129">
        <f t="shared" si="28"/>
        <v>33</v>
      </c>
      <c r="BS41" s="129">
        <f t="shared" si="29"/>
        <v>3432</v>
      </c>
      <c r="BT41" s="129">
        <f t="shared" si="30"/>
        <v>115</v>
      </c>
      <c r="BU41" s="129">
        <f t="shared" si="31"/>
        <v>6</v>
      </c>
      <c r="BV41" s="129">
        <f t="shared" si="32"/>
        <v>140.75</v>
      </c>
      <c r="BW41" s="129">
        <f t="shared" si="33"/>
        <v>0.77500000000000002</v>
      </c>
      <c r="BX41" s="129">
        <f t="shared" si="34"/>
        <v>141.52500000000001</v>
      </c>
      <c r="BY41" s="134">
        <f t="shared" si="35"/>
        <v>141.52500000000001</v>
      </c>
      <c r="BZ41" s="129">
        <f t="shared" si="38"/>
        <v>26.524999999999999</v>
      </c>
    </row>
    <row r="42" spans="1:78" ht="18.75">
      <c r="A42" s="143">
        <f t="shared" si="16"/>
        <v>42892</v>
      </c>
      <c r="B42" s="138" t="s">
        <v>22</v>
      </c>
      <c r="C42" s="30">
        <v>914</v>
      </c>
      <c r="D42" s="30">
        <v>940</v>
      </c>
      <c r="E42" s="41">
        <v>588</v>
      </c>
      <c r="F42" s="30">
        <v>64</v>
      </c>
      <c r="G42" s="30"/>
      <c r="H42" s="23">
        <v>19</v>
      </c>
      <c r="I42" s="33">
        <f>C42+D42+E42</f>
        <v>2442</v>
      </c>
      <c r="J42" s="33">
        <f>F42+G42+H42</f>
        <v>83</v>
      </c>
      <c r="K42" s="23">
        <v>426</v>
      </c>
      <c r="L42" s="14">
        <v>581</v>
      </c>
      <c r="M42" s="14">
        <v>270</v>
      </c>
      <c r="N42" s="14"/>
      <c r="O42" s="14">
        <v>14</v>
      </c>
      <c r="P42" s="14">
        <v>19</v>
      </c>
      <c r="Q42" s="14">
        <v>9</v>
      </c>
      <c r="R42" s="34"/>
      <c r="S42" s="33">
        <f t="shared" si="19"/>
        <v>1277</v>
      </c>
      <c r="T42" s="33">
        <f t="shared" si="20"/>
        <v>42</v>
      </c>
      <c r="U42" s="35">
        <f t="shared" si="21"/>
        <v>125</v>
      </c>
      <c r="V42" s="37">
        <v>4.1500000000000004</v>
      </c>
      <c r="W42" s="23">
        <v>3.5</v>
      </c>
      <c r="X42" s="30">
        <v>5.5</v>
      </c>
      <c r="Y42" s="30">
        <v>3.6</v>
      </c>
      <c r="Z42" s="54">
        <v>6.4</v>
      </c>
      <c r="AA42" s="38">
        <v>1.6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45</v>
      </c>
      <c r="AJ42" s="15">
        <f t="shared" si="37"/>
        <v>45.8</v>
      </c>
      <c r="AK42" s="51">
        <f t="shared" si="22"/>
        <v>145.45000000000002</v>
      </c>
      <c r="AL42" s="96">
        <f t="shared" si="23"/>
        <v>150.55000000000001</v>
      </c>
      <c r="AM42" s="16">
        <f t="shared" si="36"/>
        <v>104.75000000000001</v>
      </c>
      <c r="AN42" s="50"/>
      <c r="AO42" s="46"/>
      <c r="AP42" s="17">
        <f t="shared" si="24"/>
        <v>150.55000000000001</v>
      </c>
      <c r="AQ42" s="18">
        <f t="shared" si="5"/>
        <v>3.6459999999999866</v>
      </c>
      <c r="AR42" s="40"/>
      <c r="AS42" s="19">
        <f t="shared" si="6"/>
        <v>45.8</v>
      </c>
      <c r="AT42" s="20">
        <f t="shared" si="7"/>
        <v>103.29599999999999</v>
      </c>
      <c r="AU42" s="21">
        <f t="shared" si="8"/>
        <v>149.096</v>
      </c>
      <c r="AV42" s="47"/>
      <c r="AW42" s="19">
        <v>40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9"/>
        <v>276</v>
      </c>
      <c r="BC42" s="43">
        <f t="shared" si="10"/>
        <v>262.2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215.2</v>
      </c>
      <c r="BK42" s="24">
        <f t="shared" si="13"/>
        <v>103.29599999999999</v>
      </c>
      <c r="BL42" s="48">
        <f t="shared" si="14"/>
        <v>111.904</v>
      </c>
      <c r="BO42" s="129">
        <f t="shared" si="25"/>
        <v>2442</v>
      </c>
      <c r="BP42" s="129">
        <f t="shared" si="26"/>
        <v>83</v>
      </c>
      <c r="BQ42" s="129">
        <f t="shared" si="27"/>
        <v>1007</v>
      </c>
      <c r="BR42" s="129">
        <f t="shared" si="28"/>
        <v>33</v>
      </c>
      <c r="BS42" s="129">
        <f t="shared" si="29"/>
        <v>3449</v>
      </c>
      <c r="BT42" s="129">
        <f t="shared" si="30"/>
        <v>116</v>
      </c>
      <c r="BU42" s="129">
        <f t="shared" si="31"/>
        <v>6.4</v>
      </c>
      <c r="BV42" s="129">
        <f t="shared" si="32"/>
        <v>140.75</v>
      </c>
      <c r="BW42" s="129">
        <f t="shared" si="33"/>
        <v>0.8</v>
      </c>
      <c r="BX42" s="129">
        <f t="shared" si="34"/>
        <v>141.55000000000001</v>
      </c>
      <c r="BY42" s="134">
        <f t="shared" si="35"/>
        <v>141.55000000000001</v>
      </c>
      <c r="BZ42" s="129">
        <f t="shared" si="38"/>
        <v>25.55</v>
      </c>
    </row>
    <row r="43" spans="1:78" ht="18.75">
      <c r="A43" s="143">
        <f t="shared" si="16"/>
        <v>42892</v>
      </c>
      <c r="B43" s="138" t="s">
        <v>49</v>
      </c>
      <c r="C43" s="30">
        <v>903</v>
      </c>
      <c r="D43" s="30">
        <v>944</v>
      </c>
      <c r="E43" s="41">
        <v>571</v>
      </c>
      <c r="F43" s="30">
        <v>63</v>
      </c>
      <c r="G43" s="30"/>
      <c r="H43" s="23">
        <v>19</v>
      </c>
      <c r="I43" s="33">
        <f>C43+D43+E43</f>
        <v>2418</v>
      </c>
      <c r="J43" s="33">
        <f>F43+G43+H43</f>
        <v>82</v>
      </c>
      <c r="K43" s="23">
        <v>412</v>
      </c>
      <c r="L43" s="14">
        <v>573</v>
      </c>
      <c r="M43" s="14">
        <v>270</v>
      </c>
      <c r="N43" s="14"/>
      <c r="O43" s="14">
        <v>13</v>
      </c>
      <c r="P43" s="14">
        <v>19</v>
      </c>
      <c r="Q43" s="14">
        <v>9</v>
      </c>
      <c r="R43" s="34"/>
      <c r="S43" s="33">
        <f t="shared" si="19"/>
        <v>1255</v>
      </c>
      <c r="T43" s="33">
        <f t="shared" si="20"/>
        <v>41</v>
      </c>
      <c r="U43" s="35">
        <f t="shared" si="21"/>
        <v>123</v>
      </c>
      <c r="V43" s="37">
        <v>4.1500000000000004</v>
      </c>
      <c r="W43" s="23">
        <v>3.5</v>
      </c>
      <c r="X43" s="30">
        <v>5.5</v>
      </c>
      <c r="Y43" s="30">
        <v>3.6</v>
      </c>
      <c r="Z43" s="54">
        <v>6.4</v>
      </c>
      <c r="AA43" s="38">
        <v>1.6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45</v>
      </c>
      <c r="AJ43" s="15">
        <f t="shared" si="37"/>
        <v>45.8</v>
      </c>
      <c r="AK43" s="51">
        <f t="shared" si="22"/>
        <v>143.45000000000002</v>
      </c>
      <c r="AL43" s="96">
        <f t="shared" si="23"/>
        <v>148.55000000000001</v>
      </c>
      <c r="AM43" s="16">
        <f t="shared" si="36"/>
        <v>102.75000000000001</v>
      </c>
      <c r="AN43" s="50"/>
      <c r="AO43" s="46"/>
      <c r="AP43" s="17">
        <f t="shared" si="24"/>
        <v>148.55000000000001</v>
      </c>
      <c r="AQ43" s="18">
        <f t="shared" si="5"/>
        <v>5.6459999999999866</v>
      </c>
      <c r="AR43" s="40"/>
      <c r="AS43" s="19">
        <f t="shared" si="6"/>
        <v>45.8</v>
      </c>
      <c r="AT43" s="20">
        <f t="shared" si="7"/>
        <v>103.29599999999999</v>
      </c>
      <c r="AU43" s="21">
        <f t="shared" si="8"/>
        <v>149.096</v>
      </c>
      <c r="AV43" s="47"/>
      <c r="AW43" s="19">
        <v>40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9"/>
        <v>276</v>
      </c>
      <c r="BC43" s="43">
        <f t="shared" si="10"/>
        <v>262.2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215.2</v>
      </c>
      <c r="BK43" s="24">
        <f t="shared" si="13"/>
        <v>103.29599999999999</v>
      </c>
      <c r="BL43" s="48">
        <f t="shared" si="14"/>
        <v>111.904</v>
      </c>
      <c r="BO43" s="129">
        <f t="shared" si="25"/>
        <v>2418</v>
      </c>
      <c r="BP43" s="129">
        <f t="shared" si="26"/>
        <v>82</v>
      </c>
      <c r="BQ43" s="129">
        <f t="shared" si="27"/>
        <v>985</v>
      </c>
      <c r="BR43" s="129">
        <f t="shared" si="28"/>
        <v>32</v>
      </c>
      <c r="BS43" s="129">
        <f t="shared" si="29"/>
        <v>3403</v>
      </c>
      <c r="BT43" s="129">
        <f t="shared" si="30"/>
        <v>114</v>
      </c>
      <c r="BU43" s="129">
        <f t="shared" si="31"/>
        <v>6.4</v>
      </c>
      <c r="BV43" s="129">
        <f t="shared" si="32"/>
        <v>138.75</v>
      </c>
      <c r="BW43" s="129">
        <f t="shared" si="33"/>
        <v>0.8</v>
      </c>
      <c r="BX43" s="129">
        <f t="shared" si="34"/>
        <v>139.55000000000001</v>
      </c>
      <c r="BY43" s="134">
        <f t="shared" si="35"/>
        <v>139.55000000000001</v>
      </c>
      <c r="BZ43" s="129">
        <f t="shared" si="38"/>
        <v>25.55</v>
      </c>
    </row>
    <row r="44" spans="1:78" ht="18.75">
      <c r="A44" s="143">
        <f t="shared" si="16"/>
        <v>42892</v>
      </c>
      <c r="B44" s="138" t="s">
        <v>23</v>
      </c>
      <c r="C44" s="30">
        <v>885</v>
      </c>
      <c r="D44" s="30">
        <v>924</v>
      </c>
      <c r="E44" s="41">
        <v>563</v>
      </c>
      <c r="F44" s="30">
        <v>63</v>
      </c>
      <c r="G44" s="30"/>
      <c r="H44" s="23">
        <v>19</v>
      </c>
      <c r="I44" s="33">
        <f>C44+D44+E44</f>
        <v>2372</v>
      </c>
      <c r="J44" s="33">
        <f>F44+G44+H44</f>
        <v>82</v>
      </c>
      <c r="K44" s="23">
        <v>405</v>
      </c>
      <c r="L44" s="14">
        <v>551</v>
      </c>
      <c r="M44" s="14">
        <v>250</v>
      </c>
      <c r="N44" s="14"/>
      <c r="O44" s="14">
        <v>13</v>
      </c>
      <c r="P44" s="14">
        <v>18</v>
      </c>
      <c r="Q44" s="14">
        <v>9</v>
      </c>
      <c r="R44" s="34"/>
      <c r="S44" s="33">
        <f t="shared" si="19"/>
        <v>1206</v>
      </c>
      <c r="T44" s="33">
        <f t="shared" si="20"/>
        <v>40</v>
      </c>
      <c r="U44" s="35">
        <f t="shared" si="21"/>
        <v>122</v>
      </c>
      <c r="V44" s="37">
        <v>4.1500000000000004</v>
      </c>
      <c r="W44" s="23">
        <v>3.5</v>
      </c>
      <c r="X44" s="30">
        <v>5.5</v>
      </c>
      <c r="Y44" s="30">
        <v>3.1</v>
      </c>
      <c r="Z44" s="54">
        <v>6.1</v>
      </c>
      <c r="AA44" s="38">
        <v>1.8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45</v>
      </c>
      <c r="AJ44" s="15">
        <f t="shared" si="37"/>
        <v>45.8</v>
      </c>
      <c r="AK44" s="51">
        <f t="shared" si="22"/>
        <v>141.65</v>
      </c>
      <c r="AL44" s="96">
        <f t="shared" si="23"/>
        <v>146.95000000000002</v>
      </c>
      <c r="AM44" s="16">
        <f t="shared" si="36"/>
        <v>101.15000000000002</v>
      </c>
      <c r="AN44" s="50"/>
      <c r="AO44" s="46"/>
      <c r="AP44" s="17">
        <f t="shared" si="24"/>
        <v>146.95000000000002</v>
      </c>
      <c r="AQ44" s="18">
        <f t="shared" si="5"/>
        <v>7.445999999999998</v>
      </c>
      <c r="AR44" s="40"/>
      <c r="AS44" s="19">
        <f t="shared" si="6"/>
        <v>45.8</v>
      </c>
      <c r="AT44" s="20">
        <f t="shared" si="7"/>
        <v>103.29599999999999</v>
      </c>
      <c r="AU44" s="21">
        <f t="shared" si="8"/>
        <v>149.096</v>
      </c>
      <c r="AV44" s="47"/>
      <c r="AW44" s="19">
        <v>40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9"/>
        <v>276</v>
      </c>
      <c r="BC44" s="43">
        <f t="shared" si="10"/>
        <v>262.2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215.2</v>
      </c>
      <c r="BK44" s="24">
        <f t="shared" si="13"/>
        <v>103.29599999999999</v>
      </c>
      <c r="BL44" s="48">
        <f t="shared" si="14"/>
        <v>111.904</v>
      </c>
      <c r="BO44" s="129">
        <f t="shared" si="25"/>
        <v>2372</v>
      </c>
      <c r="BP44" s="129">
        <f t="shared" si="26"/>
        <v>82</v>
      </c>
      <c r="BQ44" s="129">
        <f t="shared" si="27"/>
        <v>956</v>
      </c>
      <c r="BR44" s="129">
        <f t="shared" si="28"/>
        <v>31</v>
      </c>
      <c r="BS44" s="129">
        <f t="shared" si="29"/>
        <v>3328</v>
      </c>
      <c r="BT44" s="129">
        <f t="shared" si="30"/>
        <v>113</v>
      </c>
      <c r="BU44" s="129">
        <f t="shared" si="31"/>
        <v>6.1</v>
      </c>
      <c r="BV44" s="129">
        <f t="shared" si="32"/>
        <v>137.15</v>
      </c>
      <c r="BW44" s="129">
        <f t="shared" si="33"/>
        <v>0.8</v>
      </c>
      <c r="BX44" s="129">
        <f t="shared" si="34"/>
        <v>137.95000000000002</v>
      </c>
      <c r="BY44" s="134">
        <f t="shared" si="35"/>
        <v>137.95000000000002</v>
      </c>
      <c r="BZ44" s="129">
        <f t="shared" si="38"/>
        <v>24.950000000000003</v>
      </c>
    </row>
    <row r="45" spans="1:78" ht="18.75">
      <c r="A45" s="143">
        <f t="shared" si="16"/>
        <v>42892</v>
      </c>
      <c r="B45" s="138" t="s">
        <v>50</v>
      </c>
      <c r="C45" s="30">
        <v>864</v>
      </c>
      <c r="D45" s="30">
        <v>885</v>
      </c>
      <c r="E45" s="41">
        <v>552</v>
      </c>
      <c r="F45" s="30">
        <v>61</v>
      </c>
      <c r="G45" s="30"/>
      <c r="H45" s="23">
        <v>18</v>
      </c>
      <c r="I45" s="33">
        <f>C45+D45+E45</f>
        <v>2301</v>
      </c>
      <c r="J45" s="33">
        <f>F45+G45+H45</f>
        <v>79</v>
      </c>
      <c r="K45" s="23">
        <v>411</v>
      </c>
      <c r="L45" s="14">
        <v>528</v>
      </c>
      <c r="M45" s="14">
        <v>250</v>
      </c>
      <c r="N45" s="14"/>
      <c r="O45" s="14">
        <v>13</v>
      </c>
      <c r="P45" s="14">
        <v>18</v>
      </c>
      <c r="Q45" s="14">
        <v>9</v>
      </c>
      <c r="R45" s="34"/>
      <c r="S45" s="33">
        <f t="shared" si="19"/>
        <v>1189</v>
      </c>
      <c r="T45" s="33">
        <f t="shared" si="20"/>
        <v>40</v>
      </c>
      <c r="U45" s="35">
        <f t="shared" si="21"/>
        <v>119</v>
      </c>
      <c r="V45" s="37">
        <v>4.1500000000000004</v>
      </c>
      <c r="W45" s="23">
        <v>3.5</v>
      </c>
      <c r="X45" s="30">
        <v>5.5</v>
      </c>
      <c r="Y45" s="30">
        <v>3.1</v>
      </c>
      <c r="Z45" s="54">
        <v>6.1</v>
      </c>
      <c r="AA45" s="38">
        <v>1.8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60</v>
      </c>
      <c r="AJ45" s="15">
        <f t="shared" si="37"/>
        <v>60.8</v>
      </c>
      <c r="AK45" s="51">
        <f t="shared" si="22"/>
        <v>138.65</v>
      </c>
      <c r="AL45" s="96">
        <f t="shared" si="23"/>
        <v>143.95000000000002</v>
      </c>
      <c r="AM45" s="16">
        <f t="shared" si="36"/>
        <v>83.15000000000002</v>
      </c>
      <c r="AN45" s="50"/>
      <c r="AO45" s="46"/>
      <c r="AP45" s="17">
        <f t="shared" si="24"/>
        <v>143.95000000000002</v>
      </c>
      <c r="AQ45" s="18">
        <f t="shared" si="5"/>
        <v>26.357999999999976</v>
      </c>
      <c r="AR45" s="40"/>
      <c r="AS45" s="19">
        <f t="shared" si="6"/>
        <v>60.8</v>
      </c>
      <c r="AT45" s="20">
        <f t="shared" si="7"/>
        <v>104.20799999999998</v>
      </c>
      <c r="AU45" s="21">
        <f t="shared" si="8"/>
        <v>165.00799999999998</v>
      </c>
      <c r="AV45" s="47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2">
        <f t="shared" si="9"/>
        <v>278</v>
      </c>
      <c r="BC45" s="43">
        <f t="shared" si="10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217.09999999999997</v>
      </c>
      <c r="BK45" s="24">
        <f t="shared" si="13"/>
        <v>104.20799999999998</v>
      </c>
      <c r="BL45" s="48">
        <f t="shared" si="14"/>
        <v>112.89199999999998</v>
      </c>
      <c r="BO45" s="129">
        <f t="shared" si="25"/>
        <v>2301</v>
      </c>
      <c r="BP45" s="129">
        <f t="shared" si="26"/>
        <v>79</v>
      </c>
      <c r="BQ45" s="129">
        <f t="shared" si="27"/>
        <v>939</v>
      </c>
      <c r="BR45" s="129">
        <f t="shared" si="28"/>
        <v>31</v>
      </c>
      <c r="BS45" s="129">
        <f t="shared" si="29"/>
        <v>3240</v>
      </c>
      <c r="BT45" s="129">
        <f t="shared" si="30"/>
        <v>110</v>
      </c>
      <c r="BU45" s="129">
        <f t="shared" si="31"/>
        <v>6.1</v>
      </c>
      <c r="BV45" s="129">
        <f t="shared" si="32"/>
        <v>134.15</v>
      </c>
      <c r="BW45" s="129">
        <f t="shared" si="33"/>
        <v>0.8</v>
      </c>
      <c r="BX45" s="129">
        <f t="shared" si="34"/>
        <v>134.95000000000002</v>
      </c>
      <c r="BY45" s="134">
        <f t="shared" si="35"/>
        <v>134.95000000000002</v>
      </c>
      <c r="BZ45" s="129">
        <f t="shared" si="38"/>
        <v>24.950000000000003</v>
      </c>
    </row>
    <row r="46" spans="1:78" ht="18.75">
      <c r="A46" s="143">
        <f t="shared" si="16"/>
        <v>42892</v>
      </c>
      <c r="B46" s="138" t="s">
        <v>24</v>
      </c>
      <c r="C46" s="30">
        <v>859</v>
      </c>
      <c r="D46" s="30">
        <v>880</v>
      </c>
      <c r="E46" s="30">
        <v>587</v>
      </c>
      <c r="F46" s="30">
        <v>61</v>
      </c>
      <c r="G46" s="30"/>
      <c r="H46" s="23">
        <v>20</v>
      </c>
      <c r="I46" s="33">
        <f t="shared" si="17"/>
        <v>2326</v>
      </c>
      <c r="J46" s="33">
        <f t="shared" si="18"/>
        <v>81</v>
      </c>
      <c r="K46" s="23">
        <v>428</v>
      </c>
      <c r="L46" s="14">
        <v>521</v>
      </c>
      <c r="M46" s="14">
        <v>230</v>
      </c>
      <c r="N46" s="14"/>
      <c r="O46" s="14">
        <v>14</v>
      </c>
      <c r="P46" s="14">
        <v>18</v>
      </c>
      <c r="Q46" s="14">
        <v>8</v>
      </c>
      <c r="R46" s="34"/>
      <c r="S46" s="33">
        <f t="shared" si="19"/>
        <v>1179</v>
      </c>
      <c r="T46" s="33">
        <f t="shared" si="20"/>
        <v>40</v>
      </c>
      <c r="U46" s="35">
        <f t="shared" si="21"/>
        <v>121</v>
      </c>
      <c r="V46" s="23">
        <v>4.75</v>
      </c>
      <c r="W46" s="23">
        <v>3.5</v>
      </c>
      <c r="X46" s="30">
        <v>7</v>
      </c>
      <c r="Y46" s="30">
        <v>3.6</v>
      </c>
      <c r="Z46" s="30">
        <v>5.9</v>
      </c>
      <c r="AA46" s="38">
        <v>2.5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60</v>
      </c>
      <c r="AJ46" s="15">
        <f t="shared" si="37"/>
        <v>60.825000000000003</v>
      </c>
      <c r="AK46" s="51">
        <f t="shared" si="22"/>
        <v>143.07499999999999</v>
      </c>
      <c r="AL46" s="96">
        <f t="shared" si="23"/>
        <v>149.07499999999999</v>
      </c>
      <c r="AM46" s="16">
        <f t="shared" si="36"/>
        <v>88.249999999999986</v>
      </c>
      <c r="AN46" s="50"/>
      <c r="AO46" s="46"/>
      <c r="AP46" s="17">
        <f t="shared" si="24"/>
        <v>149.07499999999999</v>
      </c>
      <c r="AQ46" s="18">
        <f t="shared" si="5"/>
        <v>21.957999999999998</v>
      </c>
      <c r="AR46" s="40"/>
      <c r="AS46" s="19">
        <f t="shared" si="6"/>
        <v>60.825000000000003</v>
      </c>
      <c r="AT46" s="20">
        <f t="shared" si="7"/>
        <v>104.20799999999998</v>
      </c>
      <c r="AU46" s="21">
        <f t="shared" si="8"/>
        <v>165.03299999999999</v>
      </c>
      <c r="AV46" s="47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2">
        <f t="shared" si="9"/>
        <v>278</v>
      </c>
      <c r="BC46" s="43">
        <f t="shared" si="10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217.09999999999997</v>
      </c>
      <c r="BK46" s="24">
        <f t="shared" si="13"/>
        <v>104.20799999999998</v>
      </c>
      <c r="BL46" s="48">
        <f t="shared" si="14"/>
        <v>112.89199999999998</v>
      </c>
      <c r="BO46" s="129">
        <f t="shared" si="25"/>
        <v>2326</v>
      </c>
      <c r="BP46" s="129">
        <f t="shared" si="26"/>
        <v>81</v>
      </c>
      <c r="BQ46" s="129">
        <f t="shared" si="27"/>
        <v>949</v>
      </c>
      <c r="BR46" s="129">
        <f t="shared" si="28"/>
        <v>32</v>
      </c>
      <c r="BS46" s="129">
        <f t="shared" si="29"/>
        <v>3275</v>
      </c>
      <c r="BT46" s="129">
        <f t="shared" si="30"/>
        <v>113</v>
      </c>
      <c r="BU46" s="129">
        <f t="shared" si="31"/>
        <v>5.9</v>
      </c>
      <c r="BV46" s="129">
        <f t="shared" si="32"/>
        <v>140.25</v>
      </c>
      <c r="BW46" s="129">
        <f t="shared" si="33"/>
        <v>0.82499999999999996</v>
      </c>
      <c r="BX46" s="129">
        <f t="shared" si="34"/>
        <v>141.07499999999999</v>
      </c>
      <c r="BY46" s="134">
        <f t="shared" si="35"/>
        <v>141.07499999999999</v>
      </c>
      <c r="BZ46" s="129">
        <f t="shared" si="38"/>
        <v>28.074999999999999</v>
      </c>
    </row>
    <row r="47" spans="1:78" ht="18.75">
      <c r="A47" s="143">
        <f t="shared" si="16"/>
        <v>42892</v>
      </c>
      <c r="B47" s="138" t="s">
        <v>35</v>
      </c>
      <c r="C47" s="30">
        <v>868</v>
      </c>
      <c r="D47" s="30">
        <v>920</v>
      </c>
      <c r="E47" s="30">
        <v>616</v>
      </c>
      <c r="F47" s="30">
        <v>61</v>
      </c>
      <c r="G47" s="30"/>
      <c r="H47" s="23">
        <v>20</v>
      </c>
      <c r="I47" s="33">
        <f t="shared" si="17"/>
        <v>2404</v>
      </c>
      <c r="J47" s="33">
        <f t="shared" si="18"/>
        <v>81</v>
      </c>
      <c r="K47" s="23">
        <v>465</v>
      </c>
      <c r="L47" s="14">
        <v>517</v>
      </c>
      <c r="M47" s="14">
        <v>250</v>
      </c>
      <c r="N47" s="14"/>
      <c r="O47" s="14">
        <v>15</v>
      </c>
      <c r="P47" s="14">
        <v>17</v>
      </c>
      <c r="Q47" s="14">
        <v>9</v>
      </c>
      <c r="R47" s="34"/>
      <c r="S47" s="33">
        <f t="shared" si="19"/>
        <v>1232</v>
      </c>
      <c r="T47" s="33">
        <f t="shared" si="20"/>
        <v>41</v>
      </c>
      <c r="U47" s="35">
        <f t="shared" si="21"/>
        <v>122</v>
      </c>
      <c r="V47" s="23">
        <v>4.75</v>
      </c>
      <c r="W47" s="23">
        <v>3.5</v>
      </c>
      <c r="X47" s="30">
        <v>7</v>
      </c>
      <c r="Y47" s="30">
        <v>3.6</v>
      </c>
      <c r="Z47" s="30">
        <v>5.9</v>
      </c>
      <c r="AA47" s="38">
        <v>2.5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60</v>
      </c>
      <c r="AJ47" s="15">
        <f t="shared" si="37"/>
        <v>60.825000000000003</v>
      </c>
      <c r="AK47" s="51">
        <f t="shared" si="22"/>
        <v>144.07499999999999</v>
      </c>
      <c r="AL47" s="96">
        <f t="shared" si="23"/>
        <v>150.07499999999999</v>
      </c>
      <c r="AM47" s="16">
        <f t="shared" si="36"/>
        <v>89.249999999999986</v>
      </c>
      <c r="AN47" s="50"/>
      <c r="AO47" s="46"/>
      <c r="AP47" s="17">
        <f t="shared" si="24"/>
        <v>150.07499999999999</v>
      </c>
      <c r="AQ47" s="18">
        <f t="shared" si="5"/>
        <v>20.957999999999998</v>
      </c>
      <c r="AR47" s="40"/>
      <c r="AS47" s="19">
        <f t="shared" si="6"/>
        <v>60.825000000000003</v>
      </c>
      <c r="AT47" s="20">
        <f t="shared" si="7"/>
        <v>104.20799999999998</v>
      </c>
      <c r="AU47" s="21">
        <f t="shared" si="8"/>
        <v>165.03299999999999</v>
      </c>
      <c r="AV47" s="47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2">
        <f t="shared" si="9"/>
        <v>278</v>
      </c>
      <c r="BC47" s="43">
        <f t="shared" si="10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217.09999999999997</v>
      </c>
      <c r="BK47" s="24">
        <f t="shared" si="13"/>
        <v>104.20799999999998</v>
      </c>
      <c r="BL47" s="48">
        <f t="shared" si="14"/>
        <v>112.89199999999998</v>
      </c>
      <c r="BO47" s="129">
        <f t="shared" si="25"/>
        <v>2404</v>
      </c>
      <c r="BP47" s="129">
        <f t="shared" si="26"/>
        <v>81</v>
      </c>
      <c r="BQ47" s="129">
        <f t="shared" si="27"/>
        <v>982</v>
      </c>
      <c r="BR47" s="129">
        <f t="shared" si="28"/>
        <v>32</v>
      </c>
      <c r="BS47" s="129">
        <f t="shared" si="29"/>
        <v>3386</v>
      </c>
      <c r="BT47" s="129">
        <f t="shared" si="30"/>
        <v>113</v>
      </c>
      <c r="BU47" s="129">
        <f t="shared" si="31"/>
        <v>5.9</v>
      </c>
      <c r="BV47" s="129">
        <f t="shared" si="32"/>
        <v>140.25</v>
      </c>
      <c r="BW47" s="129">
        <f t="shared" si="33"/>
        <v>0.82499999999999996</v>
      </c>
      <c r="BX47" s="129">
        <f t="shared" si="34"/>
        <v>141.07499999999999</v>
      </c>
      <c r="BY47" s="134">
        <f t="shared" si="35"/>
        <v>141.07499999999999</v>
      </c>
      <c r="BZ47" s="129">
        <f t="shared" si="38"/>
        <v>28.074999999999999</v>
      </c>
    </row>
    <row r="48" spans="1:78" ht="18.75">
      <c r="A48" s="143">
        <f t="shared" si="16"/>
        <v>42892</v>
      </c>
      <c r="B48" s="138" t="s">
        <v>36</v>
      </c>
      <c r="C48" s="30">
        <v>897</v>
      </c>
      <c r="D48" s="30">
        <v>972</v>
      </c>
      <c r="E48" s="30">
        <v>648</v>
      </c>
      <c r="F48" s="30">
        <v>64</v>
      </c>
      <c r="G48" s="30"/>
      <c r="H48" s="23">
        <v>22</v>
      </c>
      <c r="I48" s="33">
        <f>C48+D48+E48</f>
        <v>2517</v>
      </c>
      <c r="J48" s="33">
        <f>F48+G48+H48</f>
        <v>86</v>
      </c>
      <c r="K48" s="23">
        <v>493</v>
      </c>
      <c r="L48" s="14">
        <v>525</v>
      </c>
      <c r="M48" s="14">
        <v>290</v>
      </c>
      <c r="N48" s="14"/>
      <c r="O48" s="14">
        <v>17</v>
      </c>
      <c r="P48" s="14">
        <v>18</v>
      </c>
      <c r="Q48" s="14">
        <v>9</v>
      </c>
      <c r="R48" s="34"/>
      <c r="S48" s="33">
        <f t="shared" si="19"/>
        <v>1308</v>
      </c>
      <c r="T48" s="33">
        <f t="shared" si="20"/>
        <v>44</v>
      </c>
      <c r="U48" s="35">
        <f t="shared" si="21"/>
        <v>130</v>
      </c>
      <c r="V48" s="23">
        <v>4.75</v>
      </c>
      <c r="W48" s="23">
        <v>3.5</v>
      </c>
      <c r="X48" s="30">
        <v>9.5</v>
      </c>
      <c r="Y48" s="30">
        <v>3.6</v>
      </c>
      <c r="Z48" s="30">
        <v>5.9</v>
      </c>
      <c r="AA48" s="38">
        <v>2.5</v>
      </c>
      <c r="AB48" s="38"/>
      <c r="AC48" s="38"/>
      <c r="AD48" s="38"/>
      <c r="AE48" s="38">
        <v>0.82499999999999996</v>
      </c>
      <c r="AF48" s="38"/>
      <c r="AG48" s="38"/>
      <c r="AH48" s="44">
        <f t="shared" si="4"/>
        <v>0.82499999999999996</v>
      </c>
      <c r="AI48" s="53">
        <v>60</v>
      </c>
      <c r="AJ48" s="15">
        <f t="shared" si="37"/>
        <v>60.825000000000003</v>
      </c>
      <c r="AK48" s="51">
        <f t="shared" si="22"/>
        <v>154.57499999999999</v>
      </c>
      <c r="AL48" s="96">
        <f t="shared" si="23"/>
        <v>160.57499999999999</v>
      </c>
      <c r="AM48" s="16">
        <f t="shared" si="36"/>
        <v>99.749999999999986</v>
      </c>
      <c r="AN48" s="50"/>
      <c r="AO48" s="46"/>
      <c r="AP48" s="17">
        <f t="shared" si="24"/>
        <v>160.57499999999999</v>
      </c>
      <c r="AQ48" s="18">
        <f t="shared" si="5"/>
        <v>10.457999999999998</v>
      </c>
      <c r="AR48" s="40"/>
      <c r="AS48" s="19">
        <f t="shared" si="6"/>
        <v>60.825000000000003</v>
      </c>
      <c r="AT48" s="20">
        <f t="shared" si="7"/>
        <v>104.20799999999998</v>
      </c>
      <c r="AU48" s="21">
        <f t="shared" si="8"/>
        <v>165.03299999999999</v>
      </c>
      <c r="AV48" s="47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2">
        <f t="shared" si="9"/>
        <v>278</v>
      </c>
      <c r="BC48" s="43">
        <f t="shared" si="10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217.09999999999997</v>
      </c>
      <c r="BK48" s="24">
        <f t="shared" si="13"/>
        <v>104.20799999999998</v>
      </c>
      <c r="BL48" s="48">
        <f t="shared" si="14"/>
        <v>112.89199999999998</v>
      </c>
      <c r="BO48" s="129">
        <f t="shared" si="25"/>
        <v>2517</v>
      </c>
      <c r="BP48" s="129">
        <f t="shared" si="26"/>
        <v>86</v>
      </c>
      <c r="BQ48" s="129">
        <f t="shared" si="27"/>
        <v>1018</v>
      </c>
      <c r="BR48" s="129">
        <f t="shared" si="28"/>
        <v>35</v>
      </c>
      <c r="BS48" s="129">
        <f t="shared" si="29"/>
        <v>3535</v>
      </c>
      <c r="BT48" s="129">
        <f t="shared" si="30"/>
        <v>121</v>
      </c>
      <c r="BU48" s="129">
        <f t="shared" si="31"/>
        <v>5.9</v>
      </c>
      <c r="BV48" s="129">
        <f t="shared" si="32"/>
        <v>150.75</v>
      </c>
      <c r="BW48" s="129">
        <f t="shared" si="33"/>
        <v>0.82499999999999996</v>
      </c>
      <c r="BX48" s="129">
        <f t="shared" si="34"/>
        <v>151.57499999999999</v>
      </c>
      <c r="BY48" s="134">
        <f t="shared" si="35"/>
        <v>151.57499999999999</v>
      </c>
      <c r="BZ48" s="129">
        <f t="shared" si="38"/>
        <v>30.574999999999999</v>
      </c>
    </row>
    <row r="49" spans="1:78" ht="18.75">
      <c r="A49" s="143">
        <f t="shared" si="16"/>
        <v>42892</v>
      </c>
      <c r="B49" s="138" t="s">
        <v>51</v>
      </c>
      <c r="C49" s="30">
        <v>856</v>
      </c>
      <c r="D49" s="30">
        <v>992</v>
      </c>
      <c r="E49" s="30">
        <v>681</v>
      </c>
      <c r="F49" s="30">
        <v>68</v>
      </c>
      <c r="G49" s="30"/>
      <c r="H49" s="23">
        <v>23</v>
      </c>
      <c r="I49" s="33">
        <f>C49+D49+E49</f>
        <v>2529</v>
      </c>
      <c r="J49" s="33">
        <f>F49+G49+H49</f>
        <v>91</v>
      </c>
      <c r="K49" s="23">
        <v>535</v>
      </c>
      <c r="L49" s="14">
        <v>536</v>
      </c>
      <c r="M49" s="14">
        <v>280</v>
      </c>
      <c r="N49" s="14"/>
      <c r="O49" s="14">
        <v>18</v>
      </c>
      <c r="P49" s="14">
        <v>18</v>
      </c>
      <c r="Q49" s="14">
        <v>10</v>
      </c>
      <c r="R49" s="34"/>
      <c r="S49" s="33">
        <f t="shared" si="19"/>
        <v>1351</v>
      </c>
      <c r="T49" s="33">
        <f t="shared" si="20"/>
        <v>46</v>
      </c>
      <c r="U49" s="35">
        <f t="shared" si="21"/>
        <v>137</v>
      </c>
      <c r="V49" s="23">
        <v>4.75</v>
      </c>
      <c r="W49" s="23">
        <v>3.5</v>
      </c>
      <c r="X49" s="30">
        <v>9.5</v>
      </c>
      <c r="Y49" s="30">
        <v>3.6</v>
      </c>
      <c r="Z49" s="30">
        <v>5.9</v>
      </c>
      <c r="AA49" s="38">
        <v>2.5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53">
        <v>60</v>
      </c>
      <c r="AJ49" s="15">
        <f t="shared" si="37"/>
        <v>60.825000000000003</v>
      </c>
      <c r="AK49" s="51">
        <f t="shared" si="22"/>
        <v>161.57499999999999</v>
      </c>
      <c r="AL49" s="96">
        <f t="shared" si="23"/>
        <v>167.57499999999999</v>
      </c>
      <c r="AM49" s="16">
        <f t="shared" si="36"/>
        <v>106.74999999999999</v>
      </c>
      <c r="AN49" s="50"/>
      <c r="AO49" s="46"/>
      <c r="AP49" s="17">
        <f t="shared" si="24"/>
        <v>167.57499999999999</v>
      </c>
      <c r="AQ49" s="18">
        <f t="shared" si="5"/>
        <v>3.4579999999999984</v>
      </c>
      <c r="AR49" s="40"/>
      <c r="AS49" s="19">
        <f t="shared" si="6"/>
        <v>60.825000000000003</v>
      </c>
      <c r="AT49" s="20">
        <f t="shared" si="7"/>
        <v>104.20799999999998</v>
      </c>
      <c r="AU49" s="21">
        <f t="shared" si="8"/>
        <v>165.03299999999999</v>
      </c>
      <c r="AV49" s="47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2">
        <f t="shared" si="9"/>
        <v>278</v>
      </c>
      <c r="BC49" s="43">
        <f t="shared" si="10"/>
        <v>264.09999999999997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217.09999999999997</v>
      </c>
      <c r="BK49" s="24">
        <f t="shared" si="13"/>
        <v>104.20799999999998</v>
      </c>
      <c r="BL49" s="48">
        <f t="shared" si="14"/>
        <v>112.89199999999998</v>
      </c>
      <c r="BO49" s="129">
        <f t="shared" si="25"/>
        <v>2529</v>
      </c>
      <c r="BP49" s="129">
        <f t="shared" si="26"/>
        <v>91</v>
      </c>
      <c r="BQ49" s="129">
        <f t="shared" si="27"/>
        <v>1071</v>
      </c>
      <c r="BR49" s="129">
        <f t="shared" si="28"/>
        <v>36</v>
      </c>
      <c r="BS49" s="129">
        <f t="shared" si="29"/>
        <v>3600</v>
      </c>
      <c r="BT49" s="129">
        <f t="shared" si="30"/>
        <v>127</v>
      </c>
      <c r="BU49" s="129">
        <f t="shared" si="31"/>
        <v>5.9</v>
      </c>
      <c r="BV49" s="129">
        <f t="shared" si="32"/>
        <v>156.75</v>
      </c>
      <c r="BW49" s="129">
        <f t="shared" si="33"/>
        <v>0.82499999999999996</v>
      </c>
      <c r="BX49" s="129">
        <f t="shared" si="34"/>
        <v>157.57499999999999</v>
      </c>
      <c r="BY49" s="134">
        <f t="shared" si="35"/>
        <v>157.57499999999999</v>
      </c>
      <c r="BZ49" s="129">
        <f t="shared" si="38"/>
        <v>30.574999999999999</v>
      </c>
    </row>
    <row r="50" spans="1:78" ht="18.75">
      <c r="A50" s="143">
        <f t="shared" si="16"/>
        <v>42892</v>
      </c>
      <c r="B50" s="138" t="s">
        <v>25</v>
      </c>
      <c r="C50" s="30">
        <v>952</v>
      </c>
      <c r="D50" s="30">
        <v>993</v>
      </c>
      <c r="E50" s="30">
        <v>687</v>
      </c>
      <c r="F50" s="30">
        <v>68</v>
      </c>
      <c r="G50" s="30"/>
      <c r="H50" s="23">
        <v>23</v>
      </c>
      <c r="I50" s="33">
        <f t="shared" si="17"/>
        <v>2632</v>
      </c>
      <c r="J50" s="33">
        <f t="shared" si="18"/>
        <v>91</v>
      </c>
      <c r="K50" s="23">
        <v>535</v>
      </c>
      <c r="L50" s="14">
        <v>528</v>
      </c>
      <c r="M50" s="14">
        <v>260</v>
      </c>
      <c r="N50" s="14"/>
      <c r="O50" s="14">
        <v>18</v>
      </c>
      <c r="P50" s="14">
        <v>18</v>
      </c>
      <c r="Q50" s="14">
        <v>9</v>
      </c>
      <c r="R50" s="34"/>
      <c r="S50" s="33">
        <f t="shared" si="19"/>
        <v>1323</v>
      </c>
      <c r="T50" s="33">
        <f t="shared" si="20"/>
        <v>45</v>
      </c>
      <c r="U50" s="35">
        <f t="shared" si="21"/>
        <v>136</v>
      </c>
      <c r="V50" s="23">
        <v>6.56</v>
      </c>
      <c r="W50" s="23">
        <v>3.5</v>
      </c>
      <c r="X50" s="30">
        <v>9.5</v>
      </c>
      <c r="Y50" s="38">
        <v>4</v>
      </c>
      <c r="Z50" s="38">
        <v>6.6</v>
      </c>
      <c r="AA50" s="38">
        <v>3</v>
      </c>
      <c r="AB50" s="38"/>
      <c r="AC50" s="38"/>
      <c r="AD50" s="38"/>
      <c r="AE50" s="38">
        <v>0.9</v>
      </c>
      <c r="AF50" s="38"/>
      <c r="AG50" s="38"/>
      <c r="AH50" s="44">
        <f t="shared" si="4"/>
        <v>0.9</v>
      </c>
      <c r="AI50" s="53">
        <v>60</v>
      </c>
      <c r="AJ50" s="15">
        <f t="shared" si="37"/>
        <v>60.9</v>
      </c>
      <c r="AK50" s="51">
        <f t="shared" si="22"/>
        <v>163.56</v>
      </c>
      <c r="AL50" s="96">
        <f t="shared" si="23"/>
        <v>170.06</v>
      </c>
      <c r="AM50" s="16">
        <f t="shared" si="36"/>
        <v>109.16</v>
      </c>
      <c r="AN50" s="50"/>
      <c r="AO50" s="46"/>
      <c r="AP50" s="17">
        <f t="shared" si="24"/>
        <v>170.06</v>
      </c>
      <c r="AQ50" s="18">
        <f t="shared" si="5"/>
        <v>1.5479999999999734</v>
      </c>
      <c r="AR50" s="40"/>
      <c r="AS50" s="19">
        <f t="shared" si="6"/>
        <v>60.9</v>
      </c>
      <c r="AT50" s="20">
        <f t="shared" si="7"/>
        <v>104.20799999999998</v>
      </c>
      <c r="AU50" s="21">
        <f t="shared" si="8"/>
        <v>165.10799999999998</v>
      </c>
      <c r="AV50" s="47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2">
        <f t="shared" si="9"/>
        <v>278</v>
      </c>
      <c r="BC50" s="43">
        <f t="shared" si="10"/>
        <v>264.09999999999997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217.09999999999997</v>
      </c>
      <c r="BK50" s="24">
        <f t="shared" si="13"/>
        <v>104.20799999999998</v>
      </c>
      <c r="BL50" s="48">
        <f t="shared" si="14"/>
        <v>112.89199999999998</v>
      </c>
      <c r="BO50" s="129">
        <f t="shared" si="25"/>
        <v>2632</v>
      </c>
      <c r="BP50" s="129">
        <f t="shared" si="26"/>
        <v>91</v>
      </c>
      <c r="BQ50" s="129">
        <f t="shared" si="27"/>
        <v>1063</v>
      </c>
      <c r="BR50" s="129">
        <f t="shared" si="28"/>
        <v>36</v>
      </c>
      <c r="BS50" s="129">
        <f t="shared" si="29"/>
        <v>3695</v>
      </c>
      <c r="BT50" s="129">
        <f t="shared" si="30"/>
        <v>127</v>
      </c>
      <c r="BU50" s="129">
        <f t="shared" si="31"/>
        <v>6.6</v>
      </c>
      <c r="BV50" s="129">
        <f t="shared" si="32"/>
        <v>160.16</v>
      </c>
      <c r="BW50" s="129">
        <f t="shared" si="33"/>
        <v>0.9</v>
      </c>
      <c r="BX50" s="129">
        <f t="shared" si="34"/>
        <v>161.06</v>
      </c>
      <c r="BY50" s="134">
        <f t="shared" si="35"/>
        <v>161.06</v>
      </c>
      <c r="BZ50" s="129">
        <f t="shared" si="38"/>
        <v>34.059999999999995</v>
      </c>
    </row>
    <row r="51" spans="1:78" ht="18.75">
      <c r="A51" s="143">
        <f t="shared" si="16"/>
        <v>42892</v>
      </c>
      <c r="B51" s="138" t="s">
        <v>52</v>
      </c>
      <c r="C51" s="30">
        <v>997</v>
      </c>
      <c r="D51" s="30">
        <v>950</v>
      </c>
      <c r="E51" s="30">
        <v>683</v>
      </c>
      <c r="F51" s="30">
        <v>67</v>
      </c>
      <c r="G51" s="30"/>
      <c r="H51" s="23">
        <v>23</v>
      </c>
      <c r="I51" s="33">
        <f>C51+D51+E51</f>
        <v>2630</v>
      </c>
      <c r="J51" s="33">
        <f>F51+G51+H51</f>
        <v>90</v>
      </c>
      <c r="K51" s="23">
        <v>534</v>
      </c>
      <c r="L51" s="14">
        <v>528</v>
      </c>
      <c r="M51" s="14">
        <v>290</v>
      </c>
      <c r="N51" s="14"/>
      <c r="O51" s="14">
        <v>18</v>
      </c>
      <c r="P51" s="14">
        <v>18</v>
      </c>
      <c r="Q51" s="14">
        <v>10</v>
      </c>
      <c r="R51" s="34"/>
      <c r="S51" s="33">
        <f t="shared" si="19"/>
        <v>1352</v>
      </c>
      <c r="T51" s="33">
        <f t="shared" si="20"/>
        <v>46</v>
      </c>
      <c r="U51" s="35">
        <f t="shared" si="21"/>
        <v>136</v>
      </c>
      <c r="V51" s="23">
        <v>6.56</v>
      </c>
      <c r="W51" s="23">
        <v>3.5</v>
      </c>
      <c r="X51" s="30">
        <v>9.5</v>
      </c>
      <c r="Y51" s="38">
        <v>4</v>
      </c>
      <c r="Z51" s="38">
        <v>6.6</v>
      </c>
      <c r="AA51" s="38">
        <v>3</v>
      </c>
      <c r="AB51" s="38"/>
      <c r="AC51" s="38"/>
      <c r="AD51" s="38"/>
      <c r="AE51" s="38">
        <v>0.9</v>
      </c>
      <c r="AF51" s="38"/>
      <c r="AG51" s="38"/>
      <c r="AH51" s="44">
        <f t="shared" si="4"/>
        <v>0.9</v>
      </c>
      <c r="AI51" s="53">
        <v>75</v>
      </c>
      <c r="AJ51" s="15">
        <f t="shared" si="37"/>
        <v>75.900000000000006</v>
      </c>
      <c r="AK51" s="51">
        <f t="shared" si="22"/>
        <v>163.56</v>
      </c>
      <c r="AL51" s="96">
        <f t="shared" si="23"/>
        <v>170.06</v>
      </c>
      <c r="AM51" s="16">
        <f t="shared" si="36"/>
        <v>94.16</v>
      </c>
      <c r="AN51" s="50"/>
      <c r="AO51" s="46"/>
      <c r="AP51" s="17">
        <f t="shared" si="24"/>
        <v>170.06</v>
      </c>
      <c r="AQ51" s="18">
        <f t="shared" si="5"/>
        <v>16.548000000000002</v>
      </c>
      <c r="AR51" s="40"/>
      <c r="AS51" s="19">
        <f t="shared" si="6"/>
        <v>75.900000000000006</v>
      </c>
      <c r="AT51" s="20">
        <f t="shared" si="7"/>
        <v>104.20799999999998</v>
      </c>
      <c r="AU51" s="21">
        <f t="shared" si="8"/>
        <v>180.108</v>
      </c>
      <c r="AV51" s="47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2">
        <f t="shared" si="9"/>
        <v>278</v>
      </c>
      <c r="BC51" s="43">
        <f t="shared" si="10"/>
        <v>264.09999999999997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217.09999999999997</v>
      </c>
      <c r="BK51" s="24">
        <f t="shared" si="13"/>
        <v>104.20799999999998</v>
      </c>
      <c r="BL51" s="48">
        <f t="shared" si="14"/>
        <v>112.89199999999998</v>
      </c>
      <c r="BO51" s="129">
        <f t="shared" si="25"/>
        <v>2630</v>
      </c>
      <c r="BP51" s="129">
        <f t="shared" si="26"/>
        <v>90</v>
      </c>
      <c r="BQ51" s="129">
        <f t="shared" si="27"/>
        <v>1062</v>
      </c>
      <c r="BR51" s="129">
        <f t="shared" si="28"/>
        <v>36</v>
      </c>
      <c r="BS51" s="129">
        <f t="shared" si="29"/>
        <v>3692</v>
      </c>
      <c r="BT51" s="129">
        <f t="shared" si="30"/>
        <v>126</v>
      </c>
      <c r="BU51" s="129">
        <f t="shared" si="31"/>
        <v>6.6</v>
      </c>
      <c r="BV51" s="129">
        <f t="shared" si="32"/>
        <v>159.16</v>
      </c>
      <c r="BW51" s="129">
        <f t="shared" si="33"/>
        <v>0.9</v>
      </c>
      <c r="BX51" s="129">
        <f t="shared" si="34"/>
        <v>160.06</v>
      </c>
      <c r="BY51" s="134">
        <f t="shared" si="35"/>
        <v>160.06</v>
      </c>
      <c r="BZ51" s="129">
        <f t="shared" si="38"/>
        <v>34.059999999999995</v>
      </c>
    </row>
    <row r="52" spans="1:78" ht="18.75">
      <c r="A52" s="143">
        <f t="shared" si="16"/>
        <v>42892</v>
      </c>
      <c r="B52" s="138" t="s">
        <v>37</v>
      </c>
      <c r="C52" s="30">
        <v>955</v>
      </c>
      <c r="D52" s="30">
        <v>984</v>
      </c>
      <c r="E52" s="30">
        <v>688</v>
      </c>
      <c r="F52" s="30">
        <v>68</v>
      </c>
      <c r="G52" s="30"/>
      <c r="H52" s="23">
        <v>23</v>
      </c>
      <c r="I52" s="33">
        <f>C52+D52+E52</f>
        <v>2627</v>
      </c>
      <c r="J52" s="33">
        <f>F52+G52+H52</f>
        <v>91</v>
      </c>
      <c r="K52" s="23">
        <v>559</v>
      </c>
      <c r="L52" s="14">
        <v>528</v>
      </c>
      <c r="M52" s="14">
        <v>290</v>
      </c>
      <c r="N52" s="14"/>
      <c r="O52" s="14">
        <v>18</v>
      </c>
      <c r="P52" s="14">
        <v>18</v>
      </c>
      <c r="Q52" s="14">
        <v>10</v>
      </c>
      <c r="R52" s="34"/>
      <c r="S52" s="33">
        <f t="shared" si="19"/>
        <v>1377</v>
      </c>
      <c r="T52" s="33">
        <f t="shared" si="20"/>
        <v>46</v>
      </c>
      <c r="U52" s="35">
        <f t="shared" si="21"/>
        <v>137</v>
      </c>
      <c r="V52" s="23">
        <v>6.56</v>
      </c>
      <c r="W52" s="23">
        <v>3.5</v>
      </c>
      <c r="X52" s="30">
        <v>9.5</v>
      </c>
      <c r="Y52" s="38">
        <v>4</v>
      </c>
      <c r="Z52" s="38">
        <v>6.6</v>
      </c>
      <c r="AA52" s="38">
        <v>3</v>
      </c>
      <c r="AB52" s="38"/>
      <c r="AC52" s="38"/>
      <c r="AD52" s="38"/>
      <c r="AE52" s="38">
        <v>0.9</v>
      </c>
      <c r="AF52" s="38"/>
      <c r="AG52" s="38"/>
      <c r="AH52" s="44">
        <f t="shared" si="4"/>
        <v>0.9</v>
      </c>
      <c r="AI52" s="53">
        <v>75</v>
      </c>
      <c r="AJ52" s="15">
        <f t="shared" si="37"/>
        <v>75.900000000000006</v>
      </c>
      <c r="AK52" s="51">
        <f t="shared" si="22"/>
        <v>164.56</v>
      </c>
      <c r="AL52" s="96">
        <f>AK52+W52+AA52</f>
        <v>171.06</v>
      </c>
      <c r="AM52" s="16">
        <f>+AL52-AS52</f>
        <v>95.16</v>
      </c>
      <c r="AN52" s="50"/>
      <c r="AO52" s="46"/>
      <c r="AP52" s="17">
        <f t="shared" si="24"/>
        <v>171.06</v>
      </c>
      <c r="AQ52" s="18">
        <f t="shared" si="5"/>
        <v>15.548000000000002</v>
      </c>
      <c r="AR52" s="40"/>
      <c r="AS52" s="19">
        <f t="shared" si="6"/>
        <v>75.900000000000006</v>
      </c>
      <c r="AT52" s="20">
        <f t="shared" si="7"/>
        <v>104.20799999999998</v>
      </c>
      <c r="AU52" s="21">
        <f t="shared" si="8"/>
        <v>180.108</v>
      </c>
      <c r="AV52" s="47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2">
        <f t="shared" si="9"/>
        <v>278</v>
      </c>
      <c r="BC52" s="43">
        <f t="shared" si="10"/>
        <v>264.09999999999997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217.09999999999997</v>
      </c>
      <c r="BK52" s="24">
        <f t="shared" si="13"/>
        <v>104.20799999999998</v>
      </c>
      <c r="BL52" s="48">
        <f t="shared" si="14"/>
        <v>112.89199999999998</v>
      </c>
      <c r="BO52" s="129">
        <f t="shared" si="25"/>
        <v>2627</v>
      </c>
      <c r="BP52" s="129">
        <f t="shared" si="26"/>
        <v>91</v>
      </c>
      <c r="BQ52" s="129">
        <f t="shared" si="27"/>
        <v>1087</v>
      </c>
      <c r="BR52" s="129">
        <f t="shared" si="28"/>
        <v>36</v>
      </c>
      <c r="BS52" s="129">
        <f t="shared" si="29"/>
        <v>3714</v>
      </c>
      <c r="BT52" s="129">
        <f t="shared" si="30"/>
        <v>127</v>
      </c>
      <c r="BU52" s="129">
        <f t="shared" si="31"/>
        <v>6.6</v>
      </c>
      <c r="BV52" s="129">
        <f>F52+G52+H52+O52+P52+R52+V52+W52+X52+Y52+Z52+AA53</f>
        <v>160.16</v>
      </c>
      <c r="BW52" s="129">
        <f t="shared" si="33"/>
        <v>0.9</v>
      </c>
      <c r="BX52" s="129">
        <f>F52+G52+H52+O52+P52+V52+W52+X52+Y52+Z52+AA53+AB52+AC52+AD52+AE52+AF52+AG52</f>
        <v>161.06</v>
      </c>
      <c r="BY52" s="134">
        <f>F52+G52+H52+O52+P52+R52+V52+W52+X52+Y52+Z52+AA53+AB52+AC52+AD52+AE52+AF52+AG52+AO52</f>
        <v>161.06</v>
      </c>
      <c r="BZ52" s="129">
        <f>V52+W52+X52+Y52+Z52+AA53+AB43+AE52+AF52+AG52</f>
        <v>34.059999999999995</v>
      </c>
    </row>
    <row r="53" spans="1:78" ht="18.75">
      <c r="A53" s="143">
        <f t="shared" si="16"/>
        <v>42892</v>
      </c>
      <c r="B53" s="138" t="s">
        <v>53</v>
      </c>
      <c r="C53" s="30">
        <v>955</v>
      </c>
      <c r="D53" s="30">
        <v>984</v>
      </c>
      <c r="E53" s="30">
        <v>688</v>
      </c>
      <c r="F53" s="30">
        <v>68</v>
      </c>
      <c r="G53" s="30"/>
      <c r="H53" s="23">
        <v>23</v>
      </c>
      <c r="I53" s="33">
        <f>C53+D53+E53</f>
        <v>2627</v>
      </c>
      <c r="J53" s="33">
        <f>F53+G53+H53</f>
        <v>91</v>
      </c>
      <c r="K53" s="23">
        <v>559</v>
      </c>
      <c r="L53" s="14">
        <v>528</v>
      </c>
      <c r="M53" s="14">
        <v>290</v>
      </c>
      <c r="N53" s="14"/>
      <c r="O53" s="14">
        <v>18</v>
      </c>
      <c r="P53" s="14">
        <v>18</v>
      </c>
      <c r="Q53" s="14">
        <v>10</v>
      </c>
      <c r="R53" s="34"/>
      <c r="S53" s="33">
        <f t="shared" si="19"/>
        <v>1377</v>
      </c>
      <c r="T53" s="33">
        <f t="shared" si="20"/>
        <v>46</v>
      </c>
      <c r="U53" s="35">
        <f t="shared" si="21"/>
        <v>137</v>
      </c>
      <c r="V53" s="23">
        <v>6.56</v>
      </c>
      <c r="W53" s="23">
        <v>3.5</v>
      </c>
      <c r="X53" s="30">
        <v>9.5</v>
      </c>
      <c r="Y53" s="38">
        <v>4</v>
      </c>
      <c r="Z53" s="38">
        <v>6.6</v>
      </c>
      <c r="AA53" s="38">
        <v>3</v>
      </c>
      <c r="AB53" s="38"/>
      <c r="AC53" s="38"/>
      <c r="AD53" s="38"/>
      <c r="AE53" s="38">
        <v>0.9</v>
      </c>
      <c r="AF53" s="38"/>
      <c r="AG53" s="38"/>
      <c r="AH53" s="44">
        <f t="shared" si="4"/>
        <v>0.9</v>
      </c>
      <c r="AI53" s="53">
        <v>75</v>
      </c>
      <c r="AJ53" s="15">
        <f t="shared" si="37"/>
        <v>75.900000000000006</v>
      </c>
      <c r="AK53" s="51">
        <f t="shared" si="22"/>
        <v>164.56</v>
      </c>
      <c r="AL53" s="96">
        <f>AK53+W53+AA53</f>
        <v>171.06</v>
      </c>
      <c r="AM53" s="16">
        <f>+AL53-AS53</f>
        <v>95.16</v>
      </c>
      <c r="AN53" s="50"/>
      <c r="AO53" s="46"/>
      <c r="AP53" s="17">
        <f t="shared" si="24"/>
        <v>171.06</v>
      </c>
      <c r="AQ53" s="18">
        <f t="shared" si="5"/>
        <v>15.548000000000002</v>
      </c>
      <c r="AR53" s="40"/>
      <c r="AS53" s="19">
        <f t="shared" si="6"/>
        <v>75.900000000000006</v>
      </c>
      <c r="AT53" s="20">
        <f t="shared" si="7"/>
        <v>104.20799999999998</v>
      </c>
      <c r="AU53" s="21">
        <f t="shared" si="8"/>
        <v>180.108</v>
      </c>
      <c r="AV53" s="47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2">
        <f t="shared" si="9"/>
        <v>278</v>
      </c>
      <c r="BC53" s="43">
        <f t="shared" si="10"/>
        <v>264.09999999999997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217.09999999999997</v>
      </c>
      <c r="BK53" s="24">
        <f t="shared" si="13"/>
        <v>104.20799999999998</v>
      </c>
      <c r="BL53" s="48">
        <f t="shared" si="14"/>
        <v>112.89199999999998</v>
      </c>
      <c r="BO53" s="129">
        <f t="shared" si="25"/>
        <v>2627</v>
      </c>
      <c r="BP53" s="129">
        <f t="shared" si="26"/>
        <v>91</v>
      </c>
      <c r="BQ53" s="129">
        <f t="shared" si="27"/>
        <v>1087</v>
      </c>
      <c r="BR53" s="129">
        <f t="shared" si="28"/>
        <v>36</v>
      </c>
      <c r="BS53" s="129">
        <f t="shared" si="29"/>
        <v>3714</v>
      </c>
      <c r="BT53" s="129">
        <f t="shared" si="30"/>
        <v>127</v>
      </c>
      <c r="BU53" s="129">
        <f t="shared" si="31"/>
        <v>6.6</v>
      </c>
      <c r="BV53" s="129" t="e">
        <f>F53+G53+H53+O53+P53+R53+V53+W53+X53+Y53+Z53+#REF!</f>
        <v>#REF!</v>
      </c>
      <c r="BW53" s="129">
        <f t="shared" si="33"/>
        <v>0.9</v>
      </c>
      <c r="BX53" s="129" t="e">
        <f>F53+G53+H53+O53+P53+V53+W53+X53+Y53+Z53+#REF!+AB53+AC53+AD53+AE53+AF53+AG53</f>
        <v>#REF!</v>
      </c>
      <c r="BY53" s="134" t="e">
        <f>F53+G53+H53+O53+P53+R53+V53+W53+X53+Y53+Z53+#REF!+AB53+AC53+AD53+AE53+AF53+AG53+AO53</f>
        <v>#REF!</v>
      </c>
      <c r="BZ53" s="129" t="e">
        <f>V53+W53+X53+Y53+Z53+#REF!+AB44+AE53+AF53+AG53</f>
        <v>#REF!</v>
      </c>
    </row>
    <row r="54" spans="1:78" ht="18.75">
      <c r="A54" s="143">
        <f t="shared" si="16"/>
        <v>42892</v>
      </c>
      <c r="B54" s="138" t="s">
        <v>26</v>
      </c>
      <c r="C54" s="30">
        <v>946</v>
      </c>
      <c r="D54" s="30">
        <v>999</v>
      </c>
      <c r="E54" s="30">
        <v>675</v>
      </c>
      <c r="F54" s="30">
        <v>68</v>
      </c>
      <c r="G54" s="30"/>
      <c r="H54" s="23">
        <v>23</v>
      </c>
      <c r="I54" s="33">
        <f t="shared" si="17"/>
        <v>2620</v>
      </c>
      <c r="J54" s="33">
        <f t="shared" si="18"/>
        <v>91</v>
      </c>
      <c r="K54" s="23">
        <v>551</v>
      </c>
      <c r="L54" s="14">
        <v>536</v>
      </c>
      <c r="M54" s="14">
        <v>280</v>
      </c>
      <c r="N54" s="14"/>
      <c r="O54" s="14">
        <v>18</v>
      </c>
      <c r="P54" s="14">
        <v>18</v>
      </c>
      <c r="Q54" s="14">
        <v>10</v>
      </c>
      <c r="R54" s="34"/>
      <c r="S54" s="33">
        <f t="shared" si="19"/>
        <v>1367</v>
      </c>
      <c r="T54" s="33">
        <f t="shared" si="20"/>
        <v>46</v>
      </c>
      <c r="U54" s="35">
        <f t="shared" si="21"/>
        <v>137</v>
      </c>
      <c r="V54" s="23">
        <v>6.56</v>
      </c>
      <c r="W54" s="23">
        <v>3.5</v>
      </c>
      <c r="X54" s="30">
        <v>9.5</v>
      </c>
      <c r="Y54" s="38">
        <v>5.2</v>
      </c>
      <c r="Z54" s="38">
        <v>7.7</v>
      </c>
      <c r="AA54" s="38">
        <v>3</v>
      </c>
      <c r="AB54" s="38"/>
      <c r="AC54" s="38"/>
      <c r="AD54" s="38"/>
      <c r="AE54" s="38">
        <v>0.875</v>
      </c>
      <c r="AF54" s="38"/>
      <c r="AG54" s="38"/>
      <c r="AH54" s="44">
        <f t="shared" si="4"/>
        <v>0.875</v>
      </c>
      <c r="AI54" s="53">
        <v>75</v>
      </c>
      <c r="AJ54" s="15">
        <f t="shared" si="37"/>
        <v>75.875</v>
      </c>
      <c r="AK54" s="51">
        <f t="shared" si="22"/>
        <v>166.83499999999998</v>
      </c>
      <c r="AL54" s="96">
        <f t="shared" si="23"/>
        <v>173.33499999999998</v>
      </c>
      <c r="AM54" s="16">
        <f t="shared" si="36"/>
        <v>97.45999999999998</v>
      </c>
      <c r="AN54" s="50"/>
      <c r="AO54" s="46"/>
      <c r="AP54" s="17">
        <f t="shared" si="24"/>
        <v>173.33499999999998</v>
      </c>
      <c r="AQ54" s="18">
        <f t="shared" si="5"/>
        <v>13.24799999999999</v>
      </c>
      <c r="AR54" s="40"/>
      <c r="AS54" s="19">
        <f t="shared" si="6"/>
        <v>75.875</v>
      </c>
      <c r="AT54" s="20">
        <f t="shared" si="7"/>
        <v>104.20799999999998</v>
      </c>
      <c r="AU54" s="21">
        <f t="shared" si="8"/>
        <v>180.08299999999997</v>
      </c>
      <c r="AV54" s="47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2">
        <f t="shared" si="9"/>
        <v>278</v>
      </c>
      <c r="BC54" s="43">
        <f t="shared" si="10"/>
        <v>264.09999999999997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217.09999999999997</v>
      </c>
      <c r="BK54" s="24">
        <f t="shared" si="13"/>
        <v>104.20799999999998</v>
      </c>
      <c r="BL54" s="48">
        <f t="shared" si="14"/>
        <v>112.89199999999998</v>
      </c>
      <c r="BO54" s="129">
        <f t="shared" si="25"/>
        <v>2620</v>
      </c>
      <c r="BP54" s="129">
        <f t="shared" si="26"/>
        <v>91</v>
      </c>
      <c r="BQ54" s="129">
        <f t="shared" si="27"/>
        <v>1087</v>
      </c>
      <c r="BR54" s="129">
        <f t="shared" si="28"/>
        <v>36</v>
      </c>
      <c r="BS54" s="129">
        <f t="shared" si="29"/>
        <v>3707</v>
      </c>
      <c r="BT54" s="129">
        <f t="shared" si="30"/>
        <v>127</v>
      </c>
      <c r="BU54" s="129">
        <f t="shared" si="31"/>
        <v>7.7</v>
      </c>
      <c r="BV54" s="129">
        <f t="shared" si="32"/>
        <v>162.45999999999998</v>
      </c>
      <c r="BW54" s="129">
        <f t="shared" si="33"/>
        <v>0.875</v>
      </c>
      <c r="BX54" s="129">
        <f t="shared" si="34"/>
        <v>163.33499999999998</v>
      </c>
      <c r="BY54" s="134">
        <f t="shared" si="35"/>
        <v>163.33499999999998</v>
      </c>
      <c r="BZ54" s="129">
        <f t="shared" si="38"/>
        <v>36.335000000000001</v>
      </c>
    </row>
    <row r="55" spans="1:78" ht="18.75">
      <c r="A55" s="143">
        <f t="shared" si="16"/>
        <v>42892</v>
      </c>
      <c r="B55" s="138" t="s">
        <v>54</v>
      </c>
      <c r="C55" s="30">
        <v>946</v>
      </c>
      <c r="D55" s="30">
        <v>999</v>
      </c>
      <c r="E55" s="30">
        <v>675</v>
      </c>
      <c r="F55" s="30">
        <v>68</v>
      </c>
      <c r="G55" s="30"/>
      <c r="H55" s="23">
        <v>23</v>
      </c>
      <c r="I55" s="33">
        <f>C55+D55+E55</f>
        <v>2620</v>
      </c>
      <c r="J55" s="33">
        <f>F55+G55+H55</f>
        <v>91</v>
      </c>
      <c r="K55" s="23">
        <v>551</v>
      </c>
      <c r="L55" s="14">
        <v>536</v>
      </c>
      <c r="M55" s="14">
        <v>280</v>
      </c>
      <c r="N55" s="14"/>
      <c r="O55" s="14">
        <v>18</v>
      </c>
      <c r="P55" s="14">
        <v>18</v>
      </c>
      <c r="Q55" s="14">
        <v>10</v>
      </c>
      <c r="R55" s="34"/>
      <c r="S55" s="33">
        <f t="shared" si="19"/>
        <v>1367</v>
      </c>
      <c r="T55" s="33">
        <f t="shared" si="20"/>
        <v>46</v>
      </c>
      <c r="U55" s="35">
        <f t="shared" si="21"/>
        <v>137</v>
      </c>
      <c r="V55" s="23">
        <v>6.56</v>
      </c>
      <c r="W55" s="23">
        <v>3.5</v>
      </c>
      <c r="X55" s="30">
        <v>9.5</v>
      </c>
      <c r="Y55" s="38">
        <v>5.2</v>
      </c>
      <c r="Z55" s="38">
        <v>7.7</v>
      </c>
      <c r="AA55" s="38">
        <v>3</v>
      </c>
      <c r="AB55" s="38"/>
      <c r="AC55" s="38"/>
      <c r="AD55" s="38"/>
      <c r="AE55" s="38">
        <v>0.875</v>
      </c>
      <c r="AF55" s="38"/>
      <c r="AG55" s="38"/>
      <c r="AH55" s="44">
        <f t="shared" si="4"/>
        <v>0.875</v>
      </c>
      <c r="AI55" s="53">
        <v>75</v>
      </c>
      <c r="AJ55" s="15">
        <f t="shared" si="37"/>
        <v>75.875</v>
      </c>
      <c r="AK55" s="51">
        <f t="shared" si="22"/>
        <v>166.83499999999998</v>
      </c>
      <c r="AL55" s="96">
        <f t="shared" si="23"/>
        <v>173.33499999999998</v>
      </c>
      <c r="AM55" s="16">
        <f t="shared" si="36"/>
        <v>97.45999999999998</v>
      </c>
      <c r="AN55" s="50"/>
      <c r="AO55" s="46"/>
      <c r="AP55" s="17">
        <f t="shared" si="24"/>
        <v>173.33499999999998</v>
      </c>
      <c r="AQ55" s="18">
        <f t="shared" si="5"/>
        <v>13.24799999999999</v>
      </c>
      <c r="AR55" s="40"/>
      <c r="AS55" s="19">
        <f t="shared" si="6"/>
        <v>75.875</v>
      </c>
      <c r="AT55" s="20">
        <f t="shared" si="7"/>
        <v>104.20799999999998</v>
      </c>
      <c r="AU55" s="21">
        <f t="shared" si="8"/>
        <v>180.08299999999997</v>
      </c>
      <c r="AV55" s="47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2">
        <f t="shared" si="9"/>
        <v>278</v>
      </c>
      <c r="BC55" s="43">
        <f t="shared" si="10"/>
        <v>264.09999999999997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217.09999999999997</v>
      </c>
      <c r="BK55" s="24">
        <f t="shared" si="13"/>
        <v>104.20799999999998</v>
      </c>
      <c r="BL55" s="48">
        <f t="shared" si="14"/>
        <v>112.89199999999998</v>
      </c>
      <c r="BO55" s="129">
        <f t="shared" si="25"/>
        <v>2620</v>
      </c>
      <c r="BP55" s="129">
        <f t="shared" si="26"/>
        <v>91</v>
      </c>
      <c r="BQ55" s="129">
        <f t="shared" si="27"/>
        <v>1087</v>
      </c>
      <c r="BR55" s="129">
        <f t="shared" si="28"/>
        <v>36</v>
      </c>
      <c r="BS55" s="129">
        <f t="shared" si="29"/>
        <v>3707</v>
      </c>
      <c r="BT55" s="129">
        <f t="shared" si="30"/>
        <v>127</v>
      </c>
      <c r="BU55" s="129">
        <f t="shared" si="31"/>
        <v>7.7</v>
      </c>
      <c r="BV55" s="129">
        <f t="shared" si="32"/>
        <v>162.45999999999998</v>
      </c>
      <c r="BW55" s="129">
        <f t="shared" si="33"/>
        <v>0.875</v>
      </c>
      <c r="BX55" s="129">
        <f t="shared" si="34"/>
        <v>163.33499999999998</v>
      </c>
      <c r="BY55" s="134">
        <f t="shared" si="35"/>
        <v>163.33499999999998</v>
      </c>
      <c r="BZ55" s="129">
        <f t="shared" si="38"/>
        <v>36.335000000000001</v>
      </c>
    </row>
    <row r="56" spans="1:78" ht="18.75">
      <c r="A56" s="143">
        <f t="shared" si="16"/>
        <v>42892</v>
      </c>
      <c r="B56" s="138" t="s">
        <v>55</v>
      </c>
      <c r="C56" s="30">
        <v>929</v>
      </c>
      <c r="D56" s="30">
        <v>985</v>
      </c>
      <c r="E56" s="30">
        <v>681</v>
      </c>
      <c r="F56" s="30">
        <v>67</v>
      </c>
      <c r="G56" s="30"/>
      <c r="H56" s="23">
        <v>23</v>
      </c>
      <c r="I56" s="33">
        <f t="shared" si="17"/>
        <v>2595</v>
      </c>
      <c r="J56" s="33">
        <f t="shared" si="18"/>
        <v>90</v>
      </c>
      <c r="K56" s="23">
        <v>560</v>
      </c>
      <c r="L56" s="14">
        <v>495</v>
      </c>
      <c r="M56" s="14">
        <v>290</v>
      </c>
      <c r="N56" s="14"/>
      <c r="O56" s="14">
        <v>19</v>
      </c>
      <c r="P56" s="14">
        <v>17</v>
      </c>
      <c r="Q56" s="14">
        <v>10</v>
      </c>
      <c r="R56" s="34"/>
      <c r="S56" s="33">
        <f t="shared" si="19"/>
        <v>1345</v>
      </c>
      <c r="T56" s="33">
        <f t="shared" si="20"/>
        <v>46</v>
      </c>
      <c r="U56" s="35">
        <f t="shared" si="21"/>
        <v>136</v>
      </c>
      <c r="V56" s="23">
        <v>6.56</v>
      </c>
      <c r="W56" s="23">
        <v>3.5</v>
      </c>
      <c r="X56" s="30">
        <v>9.5</v>
      </c>
      <c r="Y56" s="38">
        <v>5.2</v>
      </c>
      <c r="Z56" s="38">
        <v>7.7</v>
      </c>
      <c r="AA56" s="38">
        <v>3</v>
      </c>
      <c r="AB56" s="38"/>
      <c r="AC56" s="38"/>
      <c r="AD56" s="38"/>
      <c r="AE56" s="38">
        <v>0.875</v>
      </c>
      <c r="AF56" s="38"/>
      <c r="AG56" s="38"/>
      <c r="AH56" s="44">
        <f t="shared" si="4"/>
        <v>0.875</v>
      </c>
      <c r="AI56" s="53">
        <v>75</v>
      </c>
      <c r="AJ56" s="15">
        <f t="shared" si="37"/>
        <v>75.875</v>
      </c>
      <c r="AK56" s="51">
        <f t="shared" si="22"/>
        <v>165.83499999999998</v>
      </c>
      <c r="AL56" s="96">
        <f t="shared" si="23"/>
        <v>172.33499999999998</v>
      </c>
      <c r="AM56" s="16">
        <f t="shared" si="36"/>
        <v>96.45999999999998</v>
      </c>
      <c r="AN56" s="50"/>
      <c r="AO56" s="46"/>
      <c r="AP56" s="17">
        <f t="shared" si="24"/>
        <v>172.33499999999998</v>
      </c>
      <c r="AQ56" s="18">
        <f t="shared" si="5"/>
        <v>14.24799999999999</v>
      </c>
      <c r="AR56" s="40"/>
      <c r="AS56" s="19">
        <f t="shared" si="6"/>
        <v>75.875</v>
      </c>
      <c r="AT56" s="20">
        <f t="shared" si="7"/>
        <v>104.20799999999998</v>
      </c>
      <c r="AU56" s="21">
        <f t="shared" si="8"/>
        <v>180.08299999999997</v>
      </c>
      <c r="AV56" s="47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2">
        <f t="shared" si="9"/>
        <v>278</v>
      </c>
      <c r="BC56" s="43">
        <f t="shared" si="10"/>
        <v>264.09999999999997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217.09999999999997</v>
      </c>
      <c r="BK56" s="24">
        <f t="shared" si="13"/>
        <v>104.20799999999998</v>
      </c>
      <c r="BL56" s="48">
        <f t="shared" si="14"/>
        <v>112.89199999999998</v>
      </c>
      <c r="BO56" s="129">
        <f t="shared" si="25"/>
        <v>2595</v>
      </c>
      <c r="BP56" s="129">
        <f t="shared" si="26"/>
        <v>90</v>
      </c>
      <c r="BQ56" s="129">
        <f t="shared" si="27"/>
        <v>1055</v>
      </c>
      <c r="BR56" s="129">
        <f t="shared" si="28"/>
        <v>36</v>
      </c>
      <c r="BS56" s="129">
        <f t="shared" si="29"/>
        <v>3650</v>
      </c>
      <c r="BT56" s="129">
        <f t="shared" si="30"/>
        <v>126</v>
      </c>
      <c r="BU56" s="129">
        <f t="shared" si="31"/>
        <v>7.7</v>
      </c>
      <c r="BV56" s="129">
        <f t="shared" si="32"/>
        <v>161.45999999999998</v>
      </c>
      <c r="BW56" s="129">
        <f t="shared" si="33"/>
        <v>0.875</v>
      </c>
      <c r="BX56" s="129">
        <f t="shared" si="34"/>
        <v>162.33499999999998</v>
      </c>
      <c r="BY56" s="134">
        <f t="shared" si="35"/>
        <v>162.33499999999998</v>
      </c>
      <c r="BZ56" s="129">
        <f t="shared" si="38"/>
        <v>36.335000000000001</v>
      </c>
    </row>
    <row r="57" spans="1:78" ht="18.75">
      <c r="A57" s="143">
        <f t="shared" si="16"/>
        <v>42892</v>
      </c>
      <c r="B57" s="138" t="s">
        <v>56</v>
      </c>
      <c r="C57" s="30">
        <v>929</v>
      </c>
      <c r="D57" s="30">
        <v>985</v>
      </c>
      <c r="E57" s="30">
        <v>681</v>
      </c>
      <c r="F57" s="30">
        <v>67</v>
      </c>
      <c r="G57" s="30"/>
      <c r="H57" s="23">
        <v>23</v>
      </c>
      <c r="I57" s="33">
        <f t="shared" si="17"/>
        <v>2595</v>
      </c>
      <c r="J57" s="33">
        <f t="shared" si="18"/>
        <v>90</v>
      </c>
      <c r="K57" s="23">
        <v>560</v>
      </c>
      <c r="L57" s="14">
        <v>495</v>
      </c>
      <c r="M57" s="14">
        <v>290</v>
      </c>
      <c r="N57" s="14"/>
      <c r="O57" s="14">
        <v>19</v>
      </c>
      <c r="P57" s="14">
        <v>17</v>
      </c>
      <c r="Q57" s="14">
        <v>10</v>
      </c>
      <c r="R57" s="34"/>
      <c r="S57" s="33">
        <f t="shared" si="19"/>
        <v>1345</v>
      </c>
      <c r="T57" s="33">
        <f t="shared" si="20"/>
        <v>46</v>
      </c>
      <c r="U57" s="35">
        <f t="shared" si="21"/>
        <v>136</v>
      </c>
      <c r="V57" s="23">
        <v>6.56</v>
      </c>
      <c r="W57" s="23">
        <v>3.5</v>
      </c>
      <c r="X57" s="30">
        <v>9.5</v>
      </c>
      <c r="Y57" s="38">
        <v>5.2</v>
      </c>
      <c r="Z57" s="38">
        <v>7.7</v>
      </c>
      <c r="AA57" s="38">
        <v>3</v>
      </c>
      <c r="AB57" s="38"/>
      <c r="AC57" s="38"/>
      <c r="AD57" s="38"/>
      <c r="AE57" s="38">
        <v>0.875</v>
      </c>
      <c r="AF57" s="38"/>
      <c r="AG57" s="38"/>
      <c r="AH57" s="44">
        <f t="shared" si="4"/>
        <v>0.875</v>
      </c>
      <c r="AI57" s="53">
        <v>75</v>
      </c>
      <c r="AJ57" s="15">
        <f t="shared" si="37"/>
        <v>75.875</v>
      </c>
      <c r="AK57" s="51">
        <f t="shared" si="22"/>
        <v>165.83499999999998</v>
      </c>
      <c r="AL57" s="96">
        <f t="shared" si="23"/>
        <v>172.33499999999998</v>
      </c>
      <c r="AM57" s="16">
        <f t="shared" si="36"/>
        <v>96.45999999999998</v>
      </c>
      <c r="AN57" s="50"/>
      <c r="AO57" s="46"/>
      <c r="AP57" s="17">
        <f t="shared" si="24"/>
        <v>172.33499999999998</v>
      </c>
      <c r="AQ57" s="18">
        <f t="shared" si="5"/>
        <v>14.24799999999999</v>
      </c>
      <c r="AR57" s="40"/>
      <c r="AS57" s="19">
        <f t="shared" si="6"/>
        <v>75.875</v>
      </c>
      <c r="AT57" s="20">
        <f t="shared" si="7"/>
        <v>104.20799999999998</v>
      </c>
      <c r="AU57" s="21">
        <f t="shared" si="8"/>
        <v>180.08299999999997</v>
      </c>
      <c r="AV57" s="47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2">
        <f t="shared" si="9"/>
        <v>278</v>
      </c>
      <c r="BC57" s="43">
        <f t="shared" si="10"/>
        <v>264.09999999999997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217.09999999999997</v>
      </c>
      <c r="BK57" s="24">
        <f t="shared" si="13"/>
        <v>104.20799999999998</v>
      </c>
      <c r="BL57" s="48">
        <f t="shared" si="14"/>
        <v>112.89199999999998</v>
      </c>
      <c r="BO57" s="129">
        <f t="shared" si="25"/>
        <v>2595</v>
      </c>
      <c r="BP57" s="129">
        <f t="shared" si="26"/>
        <v>90</v>
      </c>
      <c r="BQ57" s="129">
        <f t="shared" si="27"/>
        <v>1055</v>
      </c>
      <c r="BR57" s="129">
        <f t="shared" si="28"/>
        <v>36</v>
      </c>
      <c r="BS57" s="129">
        <f t="shared" si="29"/>
        <v>3650</v>
      </c>
      <c r="BT57" s="129">
        <f t="shared" si="30"/>
        <v>126</v>
      </c>
      <c r="BU57" s="129">
        <f t="shared" si="31"/>
        <v>7.7</v>
      </c>
      <c r="BV57" s="129">
        <f t="shared" si="32"/>
        <v>161.45999999999998</v>
      </c>
      <c r="BW57" s="129">
        <f t="shared" si="33"/>
        <v>0.875</v>
      </c>
      <c r="BX57" s="129">
        <f t="shared" si="34"/>
        <v>162.33499999999998</v>
      </c>
      <c r="BY57" s="134">
        <f t="shared" si="35"/>
        <v>162.33499999999998</v>
      </c>
      <c r="BZ57" s="129">
        <f t="shared" si="38"/>
        <v>36.335000000000001</v>
      </c>
    </row>
    <row r="58" spans="1:78" ht="18.75">
      <c r="A58" s="143">
        <f t="shared" si="16"/>
        <v>42892</v>
      </c>
      <c r="B58" s="138" t="s">
        <v>27</v>
      </c>
      <c r="C58" s="30">
        <v>929</v>
      </c>
      <c r="D58" s="30">
        <v>977</v>
      </c>
      <c r="E58" s="30">
        <v>670</v>
      </c>
      <c r="F58" s="30">
        <v>67</v>
      </c>
      <c r="G58" s="30"/>
      <c r="H58" s="23">
        <v>23</v>
      </c>
      <c r="I58" s="33">
        <f t="shared" si="17"/>
        <v>2576</v>
      </c>
      <c r="J58" s="33">
        <f t="shared" si="18"/>
        <v>90</v>
      </c>
      <c r="K58" s="23">
        <v>558</v>
      </c>
      <c r="L58" s="14">
        <v>510</v>
      </c>
      <c r="M58" s="14">
        <v>280</v>
      </c>
      <c r="N58" s="14"/>
      <c r="O58" s="14">
        <v>18</v>
      </c>
      <c r="P58" s="14">
        <v>17</v>
      </c>
      <c r="Q58" s="14">
        <v>10</v>
      </c>
      <c r="R58" s="34"/>
      <c r="S58" s="33">
        <f t="shared" si="19"/>
        <v>1348</v>
      </c>
      <c r="T58" s="33">
        <f t="shared" si="20"/>
        <v>45</v>
      </c>
      <c r="U58" s="35">
        <f t="shared" si="21"/>
        <v>135</v>
      </c>
      <c r="V58" s="23">
        <v>6.56</v>
      </c>
      <c r="W58" s="23">
        <v>3.5</v>
      </c>
      <c r="X58" s="30">
        <v>8.5</v>
      </c>
      <c r="Y58" s="38">
        <v>5.0999999999999996</v>
      </c>
      <c r="Z58" s="38">
        <v>7.3</v>
      </c>
      <c r="AA58" s="38">
        <v>3.2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75</v>
      </c>
      <c r="AJ58" s="15">
        <f t="shared" si="37"/>
        <v>75.849999999999994</v>
      </c>
      <c r="AK58" s="51">
        <f t="shared" si="22"/>
        <v>163.31</v>
      </c>
      <c r="AL58" s="96">
        <f t="shared" si="23"/>
        <v>170.01</v>
      </c>
      <c r="AM58" s="16">
        <f t="shared" si="36"/>
        <v>94.16</v>
      </c>
      <c r="AN58" s="50"/>
      <c r="AO58" s="46"/>
      <c r="AP58" s="17">
        <f t="shared" si="24"/>
        <v>170.01</v>
      </c>
      <c r="AQ58" s="18">
        <f t="shared" si="5"/>
        <v>16.74799999999999</v>
      </c>
      <c r="AR58" s="40"/>
      <c r="AS58" s="19">
        <f t="shared" si="6"/>
        <v>75.849999999999994</v>
      </c>
      <c r="AT58" s="20">
        <f t="shared" si="7"/>
        <v>104.20799999999998</v>
      </c>
      <c r="AU58" s="21">
        <f t="shared" si="8"/>
        <v>180.05799999999999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9"/>
        <v>278</v>
      </c>
      <c r="BC58" s="43">
        <f t="shared" si="10"/>
        <v>264.09999999999997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217.09999999999997</v>
      </c>
      <c r="BK58" s="24">
        <f t="shared" si="13"/>
        <v>104.20799999999998</v>
      </c>
      <c r="BL58" s="48">
        <f t="shared" si="14"/>
        <v>112.89199999999998</v>
      </c>
      <c r="BO58" s="129">
        <f t="shared" si="25"/>
        <v>2576</v>
      </c>
      <c r="BP58" s="129">
        <f t="shared" si="26"/>
        <v>90</v>
      </c>
      <c r="BQ58" s="129">
        <f t="shared" si="27"/>
        <v>1068</v>
      </c>
      <c r="BR58" s="129">
        <f t="shared" si="28"/>
        <v>35</v>
      </c>
      <c r="BS58" s="129">
        <f t="shared" si="29"/>
        <v>3644</v>
      </c>
      <c r="BT58" s="129">
        <f t="shared" si="30"/>
        <v>125</v>
      </c>
      <c r="BU58" s="129">
        <f t="shared" si="31"/>
        <v>7.3</v>
      </c>
      <c r="BV58" s="129">
        <f t="shared" si="32"/>
        <v>159.16</v>
      </c>
      <c r="BW58" s="129">
        <f t="shared" si="33"/>
        <v>0.85</v>
      </c>
      <c r="BX58" s="129">
        <f t="shared" si="34"/>
        <v>160.01</v>
      </c>
      <c r="BY58" s="134">
        <f t="shared" si="35"/>
        <v>160.01</v>
      </c>
      <c r="BZ58" s="129">
        <f t="shared" si="38"/>
        <v>35.01</v>
      </c>
    </row>
    <row r="59" spans="1:78" ht="18.75">
      <c r="A59" s="143">
        <f t="shared" si="16"/>
        <v>42892</v>
      </c>
      <c r="B59" s="138" t="s">
        <v>57</v>
      </c>
      <c r="C59" s="30">
        <v>929</v>
      </c>
      <c r="D59" s="30">
        <v>977</v>
      </c>
      <c r="E59" s="30">
        <v>670</v>
      </c>
      <c r="F59" s="30">
        <v>67</v>
      </c>
      <c r="G59" s="30"/>
      <c r="H59" s="23">
        <v>23</v>
      </c>
      <c r="I59" s="33">
        <f>C59+D59+E59</f>
        <v>2576</v>
      </c>
      <c r="J59" s="33">
        <f>F59+G59+H59</f>
        <v>90</v>
      </c>
      <c r="K59" s="23">
        <v>558</v>
      </c>
      <c r="L59" s="14">
        <v>510</v>
      </c>
      <c r="M59" s="14">
        <v>280</v>
      </c>
      <c r="N59" s="14"/>
      <c r="O59" s="14">
        <v>18</v>
      </c>
      <c r="P59" s="14">
        <v>17</v>
      </c>
      <c r="Q59" s="14">
        <v>10</v>
      </c>
      <c r="R59" s="34"/>
      <c r="S59" s="33">
        <f t="shared" si="19"/>
        <v>1348</v>
      </c>
      <c r="T59" s="33">
        <f t="shared" si="20"/>
        <v>45</v>
      </c>
      <c r="U59" s="35">
        <f t="shared" si="21"/>
        <v>135</v>
      </c>
      <c r="V59" s="23">
        <v>6.56</v>
      </c>
      <c r="W59" s="23">
        <v>3.5</v>
      </c>
      <c r="X59" s="30">
        <v>8.5</v>
      </c>
      <c r="Y59" s="38">
        <v>5.0999999999999996</v>
      </c>
      <c r="Z59" s="38">
        <v>7.3</v>
      </c>
      <c r="AA59" s="38">
        <v>3.2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75</v>
      </c>
      <c r="AJ59" s="15">
        <f t="shared" si="37"/>
        <v>75.849999999999994</v>
      </c>
      <c r="AK59" s="51">
        <f t="shared" si="22"/>
        <v>163.31</v>
      </c>
      <c r="AL59" s="96">
        <f t="shared" si="23"/>
        <v>170.01</v>
      </c>
      <c r="AM59" s="16">
        <f t="shared" si="36"/>
        <v>94.16</v>
      </c>
      <c r="AN59" s="50"/>
      <c r="AO59" s="46"/>
      <c r="AP59" s="17">
        <f t="shared" si="24"/>
        <v>170.01</v>
      </c>
      <c r="AQ59" s="18">
        <f t="shared" si="5"/>
        <v>16.74799999999999</v>
      </c>
      <c r="AR59" s="40"/>
      <c r="AS59" s="19">
        <f t="shared" si="6"/>
        <v>75.849999999999994</v>
      </c>
      <c r="AT59" s="20">
        <f t="shared" si="7"/>
        <v>104.20799999999998</v>
      </c>
      <c r="AU59" s="21">
        <f t="shared" si="8"/>
        <v>180.05799999999999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9"/>
        <v>278</v>
      </c>
      <c r="BC59" s="43">
        <f t="shared" si="10"/>
        <v>264.09999999999997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217.09999999999997</v>
      </c>
      <c r="BK59" s="24">
        <f t="shared" si="13"/>
        <v>104.20799999999998</v>
      </c>
      <c r="BL59" s="48">
        <f t="shared" si="14"/>
        <v>112.89199999999998</v>
      </c>
      <c r="BO59" s="129">
        <f t="shared" si="25"/>
        <v>2576</v>
      </c>
      <c r="BP59" s="129">
        <f t="shared" si="26"/>
        <v>90</v>
      </c>
      <c r="BQ59" s="129">
        <f t="shared" si="27"/>
        <v>1068</v>
      </c>
      <c r="BR59" s="129">
        <f t="shared" si="28"/>
        <v>35</v>
      </c>
      <c r="BS59" s="129">
        <f t="shared" si="29"/>
        <v>3644</v>
      </c>
      <c r="BT59" s="129">
        <f t="shared" si="30"/>
        <v>125</v>
      </c>
      <c r="BU59" s="129">
        <f t="shared" si="31"/>
        <v>7.3</v>
      </c>
      <c r="BV59" s="129">
        <f t="shared" si="32"/>
        <v>159.16</v>
      </c>
      <c r="BW59" s="129">
        <f t="shared" si="33"/>
        <v>0.85</v>
      </c>
      <c r="BX59" s="129">
        <f t="shared" si="34"/>
        <v>160.01</v>
      </c>
      <c r="BY59" s="134">
        <f t="shared" si="35"/>
        <v>160.01</v>
      </c>
      <c r="BZ59" s="129">
        <f t="shared" si="38"/>
        <v>35.01</v>
      </c>
    </row>
    <row r="60" spans="1:78" ht="18.75">
      <c r="A60" s="143">
        <f t="shared" si="16"/>
        <v>42892</v>
      </c>
      <c r="B60" s="138" t="s">
        <v>58</v>
      </c>
      <c r="C60" s="30">
        <v>913</v>
      </c>
      <c r="D60" s="30">
        <v>965</v>
      </c>
      <c r="E60" s="30">
        <v>658</v>
      </c>
      <c r="F60" s="30">
        <v>66</v>
      </c>
      <c r="G60" s="30"/>
      <c r="H60" s="23">
        <v>22</v>
      </c>
      <c r="I60" s="33">
        <f t="shared" si="17"/>
        <v>2536</v>
      </c>
      <c r="J60" s="33">
        <f t="shared" si="18"/>
        <v>88</v>
      </c>
      <c r="K60" s="23">
        <v>555</v>
      </c>
      <c r="L60" s="14">
        <v>510</v>
      </c>
      <c r="M60" s="14">
        <v>280</v>
      </c>
      <c r="N60" s="14"/>
      <c r="O60" s="14">
        <v>18</v>
      </c>
      <c r="P60" s="14">
        <v>17</v>
      </c>
      <c r="Q60" s="14">
        <v>10</v>
      </c>
      <c r="R60" s="34"/>
      <c r="S60" s="33">
        <f t="shared" si="19"/>
        <v>1345</v>
      </c>
      <c r="T60" s="33">
        <f t="shared" si="20"/>
        <v>45</v>
      </c>
      <c r="U60" s="35">
        <f t="shared" si="21"/>
        <v>133</v>
      </c>
      <c r="V60" s="23">
        <v>6.56</v>
      </c>
      <c r="W60" s="23">
        <v>3.5</v>
      </c>
      <c r="X60" s="30">
        <v>7.5</v>
      </c>
      <c r="Y60" s="38">
        <v>5.0999999999999996</v>
      </c>
      <c r="Z60" s="38">
        <v>7.3</v>
      </c>
      <c r="AA60" s="38">
        <v>3.2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75</v>
      </c>
      <c r="AJ60" s="15">
        <f t="shared" si="37"/>
        <v>75.849999999999994</v>
      </c>
      <c r="AK60" s="51">
        <f t="shared" si="22"/>
        <v>160.31</v>
      </c>
      <c r="AL60" s="96">
        <f t="shared" si="23"/>
        <v>167.01</v>
      </c>
      <c r="AM60" s="16">
        <f t="shared" si="36"/>
        <v>91.16</v>
      </c>
      <c r="AN60" s="50"/>
      <c r="AO60" s="46"/>
      <c r="AP60" s="17">
        <f t="shared" si="24"/>
        <v>167.01</v>
      </c>
      <c r="AQ60" s="18">
        <f t="shared" si="5"/>
        <v>19.74799999999999</v>
      </c>
      <c r="AR60" s="40"/>
      <c r="AS60" s="19">
        <f t="shared" si="6"/>
        <v>75.849999999999994</v>
      </c>
      <c r="AT60" s="20">
        <f t="shared" si="7"/>
        <v>104.20799999999998</v>
      </c>
      <c r="AU60" s="21">
        <f t="shared" si="8"/>
        <v>180.05799999999999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9"/>
        <v>278</v>
      </c>
      <c r="BC60" s="43">
        <f t="shared" si="10"/>
        <v>264.09999999999997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217.09999999999997</v>
      </c>
      <c r="BK60" s="24">
        <f t="shared" si="13"/>
        <v>104.20799999999998</v>
      </c>
      <c r="BL60" s="48">
        <f t="shared" si="14"/>
        <v>112.89199999999998</v>
      </c>
      <c r="BO60" s="129">
        <f t="shared" si="25"/>
        <v>2536</v>
      </c>
      <c r="BP60" s="129">
        <f t="shared" si="26"/>
        <v>88</v>
      </c>
      <c r="BQ60" s="129">
        <f t="shared" si="27"/>
        <v>1065</v>
      </c>
      <c r="BR60" s="129">
        <f t="shared" si="28"/>
        <v>35</v>
      </c>
      <c r="BS60" s="129">
        <f t="shared" si="29"/>
        <v>3601</v>
      </c>
      <c r="BT60" s="129">
        <f t="shared" si="30"/>
        <v>123</v>
      </c>
      <c r="BU60" s="129">
        <f t="shared" si="31"/>
        <v>7.3</v>
      </c>
      <c r="BV60" s="129">
        <f t="shared" si="32"/>
        <v>156.16</v>
      </c>
      <c r="BW60" s="129">
        <f t="shared" si="33"/>
        <v>0.85</v>
      </c>
      <c r="BX60" s="129">
        <f t="shared" si="34"/>
        <v>157.01</v>
      </c>
      <c r="BY60" s="134">
        <f t="shared" si="35"/>
        <v>157.01</v>
      </c>
      <c r="BZ60" s="129">
        <f t="shared" si="38"/>
        <v>34.01</v>
      </c>
    </row>
    <row r="61" spans="1:78" ht="18.75">
      <c r="A61" s="143">
        <f t="shared" si="16"/>
        <v>42892</v>
      </c>
      <c r="B61" s="138" t="s">
        <v>59</v>
      </c>
      <c r="C61" s="30">
        <v>913</v>
      </c>
      <c r="D61" s="30">
        <v>965</v>
      </c>
      <c r="E61" s="30">
        <v>658</v>
      </c>
      <c r="F61" s="30">
        <v>66</v>
      </c>
      <c r="G61" s="30"/>
      <c r="H61" s="23">
        <v>22</v>
      </c>
      <c r="I61" s="33">
        <f>C61+D61+E61</f>
        <v>2536</v>
      </c>
      <c r="J61" s="33">
        <f>F61+G61+H61</f>
        <v>88</v>
      </c>
      <c r="K61" s="23">
        <v>555</v>
      </c>
      <c r="L61" s="14">
        <v>510</v>
      </c>
      <c r="M61" s="14">
        <v>280</v>
      </c>
      <c r="N61" s="14"/>
      <c r="O61" s="14">
        <v>18</v>
      </c>
      <c r="P61" s="14">
        <v>17</v>
      </c>
      <c r="Q61" s="14">
        <v>10</v>
      </c>
      <c r="R61" s="34"/>
      <c r="S61" s="33">
        <f t="shared" si="19"/>
        <v>1345</v>
      </c>
      <c r="T61" s="33">
        <f t="shared" si="20"/>
        <v>45</v>
      </c>
      <c r="U61" s="35">
        <f t="shared" si="21"/>
        <v>133</v>
      </c>
      <c r="V61" s="23">
        <v>6.56</v>
      </c>
      <c r="W61" s="23">
        <v>3.5</v>
      </c>
      <c r="X61" s="30">
        <v>7.5</v>
      </c>
      <c r="Y61" s="38">
        <v>5.0999999999999996</v>
      </c>
      <c r="Z61" s="38">
        <v>7.3</v>
      </c>
      <c r="AA61" s="38">
        <v>3.2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75</v>
      </c>
      <c r="AJ61" s="15">
        <f t="shared" si="37"/>
        <v>75.849999999999994</v>
      </c>
      <c r="AK61" s="51">
        <f t="shared" si="22"/>
        <v>160.31</v>
      </c>
      <c r="AL61" s="96">
        <f t="shared" si="23"/>
        <v>167.01</v>
      </c>
      <c r="AM61" s="16">
        <f t="shared" si="36"/>
        <v>91.16</v>
      </c>
      <c r="AN61" s="50"/>
      <c r="AO61" s="46"/>
      <c r="AP61" s="17">
        <f t="shared" si="24"/>
        <v>167.01</v>
      </c>
      <c r="AQ61" s="18">
        <f t="shared" si="5"/>
        <v>19.74799999999999</v>
      </c>
      <c r="AR61" s="40"/>
      <c r="AS61" s="19">
        <f t="shared" si="6"/>
        <v>75.849999999999994</v>
      </c>
      <c r="AT61" s="20">
        <f t="shared" si="7"/>
        <v>104.20799999999998</v>
      </c>
      <c r="AU61" s="21">
        <f t="shared" si="8"/>
        <v>180.05799999999999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9"/>
        <v>278</v>
      </c>
      <c r="BC61" s="43">
        <f t="shared" si="10"/>
        <v>264.09999999999997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217.09999999999997</v>
      </c>
      <c r="BK61" s="24">
        <f t="shared" si="13"/>
        <v>104.20799999999998</v>
      </c>
      <c r="BL61" s="48">
        <f t="shared" si="14"/>
        <v>112.89199999999998</v>
      </c>
      <c r="BO61" s="129">
        <f t="shared" si="25"/>
        <v>2536</v>
      </c>
      <c r="BP61" s="129">
        <f t="shared" si="26"/>
        <v>88</v>
      </c>
      <c r="BQ61" s="129">
        <f t="shared" si="27"/>
        <v>1065</v>
      </c>
      <c r="BR61" s="129">
        <f t="shared" si="28"/>
        <v>35</v>
      </c>
      <c r="BS61" s="129">
        <f t="shared" si="29"/>
        <v>3601</v>
      </c>
      <c r="BT61" s="129">
        <f t="shared" si="30"/>
        <v>123</v>
      </c>
      <c r="BU61" s="129">
        <f t="shared" si="31"/>
        <v>7.3</v>
      </c>
      <c r="BV61" s="129">
        <f t="shared" si="32"/>
        <v>156.16</v>
      </c>
      <c r="BW61" s="129">
        <f t="shared" si="33"/>
        <v>0.85</v>
      </c>
      <c r="BX61" s="129">
        <f t="shared" si="34"/>
        <v>157.01</v>
      </c>
      <c r="BY61" s="134">
        <f t="shared" si="35"/>
        <v>157.01</v>
      </c>
      <c r="BZ61" s="129">
        <f t="shared" si="38"/>
        <v>34.01</v>
      </c>
    </row>
    <row r="62" spans="1:78" ht="18.75">
      <c r="A62" s="143">
        <f t="shared" si="16"/>
        <v>42892</v>
      </c>
      <c r="B62" s="138" t="s">
        <v>28</v>
      </c>
      <c r="C62" s="30">
        <v>877</v>
      </c>
      <c r="D62" s="30">
        <v>900</v>
      </c>
      <c r="E62" s="30">
        <v>630</v>
      </c>
      <c r="F62" s="30">
        <v>63</v>
      </c>
      <c r="G62" s="30"/>
      <c r="H62" s="23">
        <v>22</v>
      </c>
      <c r="I62" s="33">
        <f t="shared" si="17"/>
        <v>2407</v>
      </c>
      <c r="J62" s="33">
        <f t="shared" si="18"/>
        <v>85</v>
      </c>
      <c r="K62" s="23">
        <v>524</v>
      </c>
      <c r="L62" s="14">
        <v>483</v>
      </c>
      <c r="M62" s="14">
        <v>270</v>
      </c>
      <c r="N62" s="14"/>
      <c r="O62" s="14">
        <v>18</v>
      </c>
      <c r="P62" s="14">
        <v>16</v>
      </c>
      <c r="Q62" s="14">
        <v>9</v>
      </c>
      <c r="R62" s="34"/>
      <c r="S62" s="33">
        <f t="shared" si="19"/>
        <v>1277</v>
      </c>
      <c r="T62" s="33">
        <f t="shared" si="20"/>
        <v>43</v>
      </c>
      <c r="U62" s="35">
        <f t="shared" si="21"/>
        <v>128</v>
      </c>
      <c r="V62" s="23">
        <v>5.95</v>
      </c>
      <c r="W62" s="23">
        <v>3.5</v>
      </c>
      <c r="X62" s="30">
        <v>7</v>
      </c>
      <c r="Y62" s="30">
        <v>4.5</v>
      </c>
      <c r="Z62" s="30">
        <v>7.5</v>
      </c>
      <c r="AA62" s="38">
        <v>3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75</v>
      </c>
      <c r="AJ62" s="15">
        <f t="shared" si="37"/>
        <v>75.849999999999994</v>
      </c>
      <c r="AK62" s="51">
        <f t="shared" si="22"/>
        <v>153.79999999999998</v>
      </c>
      <c r="AL62" s="96">
        <f t="shared" si="23"/>
        <v>160.29999999999998</v>
      </c>
      <c r="AM62" s="16">
        <f t="shared" si="36"/>
        <v>84.449999999999989</v>
      </c>
      <c r="AN62" s="50"/>
      <c r="AO62" s="46"/>
      <c r="AP62" s="17">
        <f t="shared" si="24"/>
        <v>160.29999999999998</v>
      </c>
      <c r="AQ62" s="18">
        <f t="shared" si="5"/>
        <v>26.25800000000001</v>
      </c>
      <c r="AR62" s="40"/>
      <c r="AS62" s="19">
        <f t="shared" si="6"/>
        <v>75.849999999999994</v>
      </c>
      <c r="AT62" s="20">
        <f t="shared" si="7"/>
        <v>104.20799999999998</v>
      </c>
      <c r="AU62" s="21">
        <f t="shared" si="8"/>
        <v>180.05799999999999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9"/>
        <v>278</v>
      </c>
      <c r="BC62" s="43">
        <f t="shared" si="10"/>
        <v>264.09999999999997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217.09999999999997</v>
      </c>
      <c r="BK62" s="24">
        <f t="shared" si="13"/>
        <v>104.20799999999998</v>
      </c>
      <c r="BL62" s="48">
        <f t="shared" si="14"/>
        <v>112.89199999999998</v>
      </c>
      <c r="BO62" s="129">
        <f t="shared" si="25"/>
        <v>2407</v>
      </c>
      <c r="BP62" s="129">
        <f t="shared" si="26"/>
        <v>85</v>
      </c>
      <c r="BQ62" s="129">
        <f t="shared" si="27"/>
        <v>1007</v>
      </c>
      <c r="BR62" s="129">
        <f t="shared" si="28"/>
        <v>34</v>
      </c>
      <c r="BS62" s="129">
        <f t="shared" si="29"/>
        <v>3414</v>
      </c>
      <c r="BT62" s="129">
        <f t="shared" si="30"/>
        <v>119</v>
      </c>
      <c r="BU62" s="129">
        <f t="shared" si="31"/>
        <v>7.5</v>
      </c>
      <c r="BV62" s="129">
        <f t="shared" si="32"/>
        <v>150.44999999999999</v>
      </c>
      <c r="BW62" s="129">
        <f t="shared" si="33"/>
        <v>0.85</v>
      </c>
      <c r="BX62" s="129">
        <f t="shared" si="34"/>
        <v>151.29999999999998</v>
      </c>
      <c r="BY62" s="134">
        <f t="shared" si="35"/>
        <v>151.29999999999998</v>
      </c>
      <c r="BZ62" s="129">
        <f t="shared" si="38"/>
        <v>32.299999999999997</v>
      </c>
    </row>
    <row r="63" spans="1:78" ht="18.75">
      <c r="A63" s="143">
        <f t="shared" si="16"/>
        <v>42892</v>
      </c>
      <c r="B63" s="140" t="s">
        <v>60</v>
      </c>
      <c r="C63" s="30">
        <v>848</v>
      </c>
      <c r="D63" s="30">
        <v>865</v>
      </c>
      <c r="E63" s="30">
        <v>617</v>
      </c>
      <c r="F63" s="30">
        <v>60</v>
      </c>
      <c r="G63" s="30"/>
      <c r="H63" s="23">
        <v>21</v>
      </c>
      <c r="I63" s="33">
        <f t="shared" si="17"/>
        <v>2330</v>
      </c>
      <c r="J63" s="33">
        <f t="shared" si="18"/>
        <v>81</v>
      </c>
      <c r="K63" s="23">
        <v>492</v>
      </c>
      <c r="L63" s="14">
        <v>496</v>
      </c>
      <c r="M63" s="14">
        <v>260</v>
      </c>
      <c r="N63" s="14"/>
      <c r="O63" s="14">
        <v>17</v>
      </c>
      <c r="P63" s="14">
        <v>16</v>
      </c>
      <c r="Q63" s="14">
        <v>9</v>
      </c>
      <c r="R63" s="34"/>
      <c r="S63" s="33">
        <f t="shared" si="19"/>
        <v>1248</v>
      </c>
      <c r="T63" s="33">
        <f t="shared" si="20"/>
        <v>42</v>
      </c>
      <c r="U63" s="35">
        <f t="shared" si="21"/>
        <v>123</v>
      </c>
      <c r="V63" s="23">
        <v>5.95</v>
      </c>
      <c r="W63" s="23">
        <v>3.5</v>
      </c>
      <c r="X63" s="23">
        <v>6.5</v>
      </c>
      <c r="Y63" s="30">
        <v>4.5</v>
      </c>
      <c r="Z63" s="30">
        <v>7.5</v>
      </c>
      <c r="AA63" s="38">
        <v>3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75</v>
      </c>
      <c r="AJ63" s="15">
        <f t="shared" si="37"/>
        <v>75.849999999999994</v>
      </c>
      <c r="AK63" s="51">
        <f t="shared" si="22"/>
        <v>148.29999999999998</v>
      </c>
      <c r="AL63" s="96">
        <f t="shared" si="23"/>
        <v>154.79999999999998</v>
      </c>
      <c r="AM63" s="16">
        <f t="shared" si="36"/>
        <v>78.949999999999989</v>
      </c>
      <c r="AN63" s="50"/>
      <c r="AO63" s="46"/>
      <c r="AP63" s="17">
        <f t="shared" si="24"/>
        <v>154.79999999999998</v>
      </c>
      <c r="AQ63" s="18">
        <f t="shared" si="5"/>
        <v>31.75800000000001</v>
      </c>
      <c r="AR63" s="40"/>
      <c r="AS63" s="19">
        <f t="shared" si="6"/>
        <v>75.849999999999994</v>
      </c>
      <c r="AT63" s="20">
        <f t="shared" si="7"/>
        <v>104.20799999999998</v>
      </c>
      <c r="AU63" s="21">
        <f t="shared" si="8"/>
        <v>180.05799999999999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9"/>
        <v>278</v>
      </c>
      <c r="BC63" s="43">
        <f t="shared" si="10"/>
        <v>264.09999999999997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217.09999999999997</v>
      </c>
      <c r="BK63" s="24">
        <f t="shared" si="13"/>
        <v>104.20799999999998</v>
      </c>
      <c r="BL63" s="48">
        <f t="shared" si="14"/>
        <v>112.89199999999998</v>
      </c>
      <c r="BO63" s="129">
        <f t="shared" si="25"/>
        <v>2330</v>
      </c>
      <c r="BP63" s="129">
        <f t="shared" si="26"/>
        <v>81</v>
      </c>
      <c r="BQ63" s="129">
        <f t="shared" si="27"/>
        <v>988</v>
      </c>
      <c r="BR63" s="129">
        <f t="shared" si="28"/>
        <v>33</v>
      </c>
      <c r="BS63" s="129">
        <f t="shared" si="29"/>
        <v>3318</v>
      </c>
      <c r="BT63" s="129">
        <f t="shared" si="30"/>
        <v>114</v>
      </c>
      <c r="BU63" s="129">
        <f t="shared" si="31"/>
        <v>7.5</v>
      </c>
      <c r="BV63" s="129">
        <f t="shared" si="32"/>
        <v>144.94999999999999</v>
      </c>
      <c r="BW63" s="129">
        <f t="shared" si="33"/>
        <v>0.85</v>
      </c>
      <c r="BX63" s="129">
        <f t="shared" si="34"/>
        <v>145.79999999999998</v>
      </c>
      <c r="BY63" s="134">
        <f t="shared" si="35"/>
        <v>145.79999999999998</v>
      </c>
      <c r="BZ63" s="129">
        <f t="shared" si="38"/>
        <v>31.8</v>
      </c>
    </row>
    <row r="64" spans="1:78" ht="18.75">
      <c r="A64" s="143">
        <f t="shared" si="16"/>
        <v>42892</v>
      </c>
      <c r="B64" s="140" t="s">
        <v>29</v>
      </c>
      <c r="C64" s="30">
        <v>777</v>
      </c>
      <c r="D64" s="30">
        <v>808</v>
      </c>
      <c r="E64" s="30">
        <v>568</v>
      </c>
      <c r="F64" s="30">
        <v>56</v>
      </c>
      <c r="G64" s="30"/>
      <c r="H64" s="23">
        <v>20</v>
      </c>
      <c r="I64" s="33">
        <f t="shared" si="17"/>
        <v>2153</v>
      </c>
      <c r="J64" s="33">
        <f t="shared" si="18"/>
        <v>76</v>
      </c>
      <c r="K64" s="23">
        <v>464</v>
      </c>
      <c r="L64" s="14">
        <v>453</v>
      </c>
      <c r="M64" s="14">
        <v>240</v>
      </c>
      <c r="N64" s="14"/>
      <c r="O64" s="14">
        <v>15</v>
      </c>
      <c r="P64" s="14">
        <v>15</v>
      </c>
      <c r="Q64" s="14">
        <v>8</v>
      </c>
      <c r="R64" s="34"/>
      <c r="S64" s="33">
        <f t="shared" si="19"/>
        <v>1157</v>
      </c>
      <c r="T64" s="33">
        <f t="shared" si="20"/>
        <v>38</v>
      </c>
      <c r="U64" s="35">
        <f t="shared" si="21"/>
        <v>114</v>
      </c>
      <c r="V64" s="23">
        <v>5.35</v>
      </c>
      <c r="W64" s="23">
        <v>3.5</v>
      </c>
      <c r="X64" s="23">
        <v>6.5</v>
      </c>
      <c r="Y64" s="30">
        <v>4</v>
      </c>
      <c r="Z64" s="30">
        <v>4.9000000000000004</v>
      </c>
      <c r="AA64" s="38">
        <v>2.8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60</v>
      </c>
      <c r="AJ64" s="15">
        <f t="shared" si="37"/>
        <v>60.85</v>
      </c>
      <c r="AK64" s="51">
        <f t="shared" si="22"/>
        <v>135.6</v>
      </c>
      <c r="AL64" s="96">
        <f t="shared" si="23"/>
        <v>141.9</v>
      </c>
      <c r="AM64" s="16">
        <f t="shared" si="36"/>
        <v>81.050000000000011</v>
      </c>
      <c r="AN64" s="50"/>
      <c r="AO64" s="46"/>
      <c r="AP64" s="17">
        <f t="shared" si="24"/>
        <v>141.9</v>
      </c>
      <c r="AQ64" s="18">
        <f t="shared" si="5"/>
        <v>29.457999999999998</v>
      </c>
      <c r="AR64" s="40"/>
      <c r="AS64" s="19">
        <f t="shared" si="6"/>
        <v>60.85</v>
      </c>
      <c r="AT64" s="20">
        <f t="shared" si="7"/>
        <v>104.20799999999998</v>
      </c>
      <c r="AU64" s="21">
        <f t="shared" si="8"/>
        <v>165.05799999999999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9"/>
        <v>278</v>
      </c>
      <c r="BC64" s="43">
        <f t="shared" si="10"/>
        <v>264.09999999999997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217.09999999999997</v>
      </c>
      <c r="BK64" s="24">
        <f t="shared" si="13"/>
        <v>104.20799999999998</v>
      </c>
      <c r="BL64" s="48">
        <f t="shared" si="14"/>
        <v>112.89199999999998</v>
      </c>
      <c r="BO64" s="129">
        <f t="shared" si="25"/>
        <v>2153</v>
      </c>
      <c r="BP64" s="129">
        <f t="shared" si="26"/>
        <v>76</v>
      </c>
      <c r="BQ64" s="129">
        <f t="shared" si="27"/>
        <v>917</v>
      </c>
      <c r="BR64" s="129">
        <f t="shared" si="28"/>
        <v>30</v>
      </c>
      <c r="BS64" s="129">
        <f t="shared" si="29"/>
        <v>3070</v>
      </c>
      <c r="BT64" s="129">
        <f t="shared" si="30"/>
        <v>106</v>
      </c>
      <c r="BU64" s="129">
        <f t="shared" si="31"/>
        <v>4.9000000000000004</v>
      </c>
      <c r="BV64" s="129">
        <f t="shared" si="32"/>
        <v>133.05000000000001</v>
      </c>
      <c r="BW64" s="129">
        <f t="shared" si="33"/>
        <v>0.85</v>
      </c>
      <c r="BX64" s="129">
        <f t="shared" si="34"/>
        <v>133.9</v>
      </c>
      <c r="BY64" s="134">
        <f t="shared" si="35"/>
        <v>133.9</v>
      </c>
      <c r="BZ64" s="129">
        <f t="shared" si="38"/>
        <v>27.900000000000002</v>
      </c>
    </row>
    <row r="65" spans="1:78" ht="18.75">
      <c r="A65" s="143">
        <f t="shared" si="16"/>
        <v>42892</v>
      </c>
      <c r="B65" s="141" t="s">
        <v>61</v>
      </c>
      <c r="C65" s="30">
        <v>748</v>
      </c>
      <c r="D65" s="30">
        <v>764</v>
      </c>
      <c r="E65" s="30">
        <v>562</v>
      </c>
      <c r="F65" s="30">
        <v>54</v>
      </c>
      <c r="G65" s="30"/>
      <c r="H65" s="23">
        <v>19</v>
      </c>
      <c r="I65" s="33">
        <f t="shared" si="17"/>
        <v>2074</v>
      </c>
      <c r="J65" s="33">
        <f t="shared" si="18"/>
        <v>73</v>
      </c>
      <c r="K65" s="23">
        <v>461</v>
      </c>
      <c r="L65" s="14">
        <v>455</v>
      </c>
      <c r="M65" s="14">
        <v>240</v>
      </c>
      <c r="N65" s="14"/>
      <c r="O65" s="14">
        <v>15</v>
      </c>
      <c r="P65" s="14">
        <v>15</v>
      </c>
      <c r="Q65" s="14">
        <v>8</v>
      </c>
      <c r="R65" s="34"/>
      <c r="S65" s="33">
        <f t="shared" si="19"/>
        <v>1156</v>
      </c>
      <c r="T65" s="33">
        <f t="shared" si="20"/>
        <v>38</v>
      </c>
      <c r="U65" s="35">
        <f t="shared" si="21"/>
        <v>111</v>
      </c>
      <c r="V65" s="23">
        <v>5.35</v>
      </c>
      <c r="W65" s="23">
        <v>3.5</v>
      </c>
      <c r="X65" s="23">
        <v>6.5</v>
      </c>
      <c r="Y65" s="30">
        <v>4</v>
      </c>
      <c r="Z65" s="30">
        <v>4.9000000000000004</v>
      </c>
      <c r="AA65" s="38">
        <v>2.8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60</v>
      </c>
      <c r="AJ65" s="15">
        <f t="shared" si="37"/>
        <v>60.85</v>
      </c>
      <c r="AK65" s="51">
        <f t="shared" si="22"/>
        <v>132.6</v>
      </c>
      <c r="AL65" s="96">
        <f t="shared" si="23"/>
        <v>138.9</v>
      </c>
      <c r="AM65" s="16">
        <f t="shared" si="36"/>
        <v>78.050000000000011</v>
      </c>
      <c r="AN65" s="50"/>
      <c r="AO65" s="46"/>
      <c r="AP65" s="17">
        <f t="shared" si="24"/>
        <v>138.9</v>
      </c>
      <c r="AQ65" s="18">
        <f t="shared" si="5"/>
        <v>32.457999999999998</v>
      </c>
      <c r="AR65" s="40"/>
      <c r="AS65" s="19">
        <f t="shared" si="6"/>
        <v>60.85</v>
      </c>
      <c r="AT65" s="20">
        <f t="shared" si="7"/>
        <v>104.20799999999998</v>
      </c>
      <c r="AU65" s="21">
        <f t="shared" si="8"/>
        <v>165.05799999999999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9"/>
        <v>278</v>
      </c>
      <c r="BC65" s="43">
        <f t="shared" si="10"/>
        <v>264.09999999999997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217.09999999999997</v>
      </c>
      <c r="BK65" s="24">
        <f t="shared" si="13"/>
        <v>104.20799999999998</v>
      </c>
      <c r="BL65" s="48">
        <f t="shared" si="14"/>
        <v>112.89199999999998</v>
      </c>
      <c r="BO65" s="129">
        <f t="shared" si="25"/>
        <v>2074</v>
      </c>
      <c r="BP65" s="129">
        <f t="shared" si="26"/>
        <v>73</v>
      </c>
      <c r="BQ65" s="129">
        <f t="shared" si="27"/>
        <v>916</v>
      </c>
      <c r="BR65" s="129">
        <f t="shared" si="28"/>
        <v>30</v>
      </c>
      <c r="BS65" s="129">
        <f t="shared" si="29"/>
        <v>2990</v>
      </c>
      <c r="BT65" s="129">
        <f t="shared" si="30"/>
        <v>103</v>
      </c>
      <c r="BU65" s="129">
        <f t="shared" si="31"/>
        <v>4.9000000000000004</v>
      </c>
      <c r="BV65" s="129">
        <f t="shared" si="32"/>
        <v>130.05000000000001</v>
      </c>
      <c r="BW65" s="129">
        <f t="shared" si="33"/>
        <v>0.85</v>
      </c>
      <c r="BX65" s="129">
        <f t="shared" si="34"/>
        <v>130.9</v>
      </c>
      <c r="BY65" s="134">
        <f t="shared" si="35"/>
        <v>130.9</v>
      </c>
      <c r="BZ65" s="129">
        <f t="shared" si="38"/>
        <v>27.900000000000002</v>
      </c>
    </row>
    <row r="66" spans="1:78">
      <c r="BN66" s="131" t="s">
        <v>65</v>
      </c>
      <c r="BO66" s="130">
        <f>MAX(BO10:BO65)</f>
        <v>2632</v>
      </c>
      <c r="BP66" s="130">
        <f t="shared" ref="BP66:BZ66" si="39">MAX(BP10:BP65)</f>
        <v>91</v>
      </c>
      <c r="BQ66" s="130">
        <f t="shared" si="39"/>
        <v>1087</v>
      </c>
      <c r="BR66" s="130">
        <f t="shared" si="39"/>
        <v>36</v>
      </c>
      <c r="BS66" s="130">
        <f t="shared" si="39"/>
        <v>3714</v>
      </c>
      <c r="BT66" s="130">
        <f t="shared" si="39"/>
        <v>127</v>
      </c>
      <c r="BU66" s="130">
        <f t="shared" si="39"/>
        <v>7.7</v>
      </c>
      <c r="BV66" s="130" t="e">
        <f t="shared" si="39"/>
        <v>#REF!</v>
      </c>
      <c r="BW66" s="130">
        <f t="shared" si="39"/>
        <v>0.9</v>
      </c>
      <c r="BX66" s="130" t="e">
        <f t="shared" si="39"/>
        <v>#REF!</v>
      </c>
      <c r="BY66" s="130" t="e">
        <f t="shared" si="39"/>
        <v>#REF!</v>
      </c>
      <c r="BZ66" s="130" t="e">
        <f t="shared" si="39"/>
        <v>#REF!</v>
      </c>
    </row>
    <row r="67" spans="1:78">
      <c r="BN67" s="131" t="s">
        <v>66</v>
      </c>
      <c r="BO67" s="130">
        <f>MIN(BO10:BO65)</f>
        <v>1662</v>
      </c>
      <c r="BP67" s="130">
        <f t="shared" ref="BP67:BZ67" si="40">MIN(BP10:BP65)</f>
        <v>57</v>
      </c>
      <c r="BQ67" s="130">
        <f t="shared" si="40"/>
        <v>693</v>
      </c>
      <c r="BR67" s="130">
        <f t="shared" si="40"/>
        <v>23</v>
      </c>
      <c r="BS67" s="130">
        <f t="shared" si="40"/>
        <v>2375</v>
      </c>
      <c r="BT67" s="130">
        <f t="shared" si="40"/>
        <v>80</v>
      </c>
      <c r="BU67" s="130">
        <f t="shared" si="40"/>
        <v>4.9000000000000004</v>
      </c>
      <c r="BV67" s="130" t="e">
        <f t="shared" si="40"/>
        <v>#REF!</v>
      </c>
      <c r="BW67" s="130">
        <f t="shared" si="40"/>
        <v>0.75</v>
      </c>
      <c r="BX67" s="130" t="e">
        <f t="shared" si="40"/>
        <v>#REF!</v>
      </c>
      <c r="BY67" s="130" t="e">
        <f t="shared" si="40"/>
        <v>#REF!</v>
      </c>
      <c r="BZ67" s="130" t="e">
        <f t="shared" si="40"/>
        <v>#REF!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07" priority="2" operator="greaterThan">
      <formula>1100</formula>
    </cfRule>
  </conditionalFormatting>
  <conditionalFormatting sqref="E46:E65">
    <cfRule type="cellIs" dxfId="106" priority="1" operator="greaterThan">
      <formula>900</formula>
    </cfRule>
  </conditionalFormatting>
  <conditionalFormatting sqref="AJ6">
    <cfRule type="cellIs" dxfId="105" priority="16" operator="greaterThan">
      <formula>0</formula>
    </cfRule>
  </conditionalFormatting>
  <conditionalFormatting sqref="AQ5:AQ6">
    <cfRule type="cellIs" dxfId="104" priority="17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Feuil9"/>
  <dimension ref="A1:BZ67"/>
  <sheetViews>
    <sheetView zoomScale="80" zoomScaleNormal="80" workbookViewId="0">
      <pane xSplit="2" ySplit="9" topLeftCell="C52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10.140625" bestFit="1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42893</v>
      </c>
      <c r="E3" s="174"/>
      <c r="F3" s="17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952</v>
      </c>
      <c r="D5" s="25">
        <f t="shared" ref="D5:AQ5" si="0">MAX(D10:D65)</f>
        <v>1080</v>
      </c>
      <c r="E5" s="25">
        <f t="shared" si="0"/>
        <v>720</v>
      </c>
      <c r="F5" s="29">
        <f t="shared" si="0"/>
        <v>71</v>
      </c>
      <c r="G5" s="29">
        <f t="shared" si="0"/>
        <v>0</v>
      </c>
      <c r="H5" s="29">
        <f t="shared" si="0"/>
        <v>25</v>
      </c>
      <c r="I5" s="25">
        <f t="shared" si="0"/>
        <v>2716</v>
      </c>
      <c r="J5" s="25">
        <f t="shared" si="0"/>
        <v>95</v>
      </c>
      <c r="K5" s="25">
        <f>MAX(K10:K65)</f>
        <v>570</v>
      </c>
      <c r="L5" s="25">
        <f t="shared" si="0"/>
        <v>592</v>
      </c>
      <c r="M5" s="25">
        <f t="shared" si="0"/>
        <v>530</v>
      </c>
      <c r="N5" s="25">
        <f>MAX(N10:N65)</f>
        <v>0</v>
      </c>
      <c r="O5" s="25">
        <f t="shared" si="0"/>
        <v>19</v>
      </c>
      <c r="P5" s="25">
        <f>MAX(P10:P65)</f>
        <v>20</v>
      </c>
      <c r="Q5" s="25"/>
      <c r="R5" s="25">
        <f t="shared" si="0"/>
        <v>0</v>
      </c>
      <c r="S5" s="25">
        <f t="shared" si="0"/>
        <v>1537</v>
      </c>
      <c r="T5" s="25">
        <f t="shared" si="0"/>
        <v>46</v>
      </c>
      <c r="U5" s="25">
        <f t="shared" si="0"/>
        <v>134</v>
      </c>
      <c r="V5" s="25">
        <f t="shared" ref="V5:AA5" si="1">MAX(V10:V65)</f>
        <v>6.37</v>
      </c>
      <c r="W5" s="25">
        <f t="shared" si="1"/>
        <v>3.5</v>
      </c>
      <c r="X5" s="25">
        <f t="shared" si="1"/>
        <v>9.5</v>
      </c>
      <c r="Y5" s="25">
        <f t="shared" si="1"/>
        <v>5.4</v>
      </c>
      <c r="Z5" s="25">
        <f t="shared" si="1"/>
        <v>7.6</v>
      </c>
      <c r="AA5" s="25">
        <f t="shared" si="1"/>
        <v>3.2</v>
      </c>
      <c r="AB5" s="25">
        <f t="shared" si="0"/>
        <v>0</v>
      </c>
      <c r="AC5" s="29">
        <f t="shared" si="0"/>
        <v>0</v>
      </c>
      <c r="AD5" s="25">
        <f t="shared" si="0"/>
        <v>9.09</v>
      </c>
      <c r="AE5" s="25">
        <f t="shared" si="0"/>
        <v>0.85</v>
      </c>
      <c r="AF5" s="25"/>
      <c r="AG5" s="25">
        <f t="shared" si="0"/>
        <v>0</v>
      </c>
      <c r="AH5" s="25">
        <f>MAX(AH10:AH65)</f>
        <v>9.94</v>
      </c>
      <c r="AI5" s="25">
        <f t="shared" si="0"/>
        <v>75</v>
      </c>
      <c r="AJ5" s="25">
        <f t="shared" si="0"/>
        <v>84.94</v>
      </c>
      <c r="AK5" s="25">
        <f>MAX(AK10:AK65)</f>
        <v>172.50699999999998</v>
      </c>
      <c r="AL5" s="25">
        <f>MAX(AL10:AL65)</f>
        <v>179.20699999999997</v>
      </c>
      <c r="AM5" s="25">
        <f>MAX(AM10:AM65)</f>
        <v>108.38</v>
      </c>
      <c r="AN5" s="25">
        <f>MAX(AN10:AN65)</f>
        <v>0</v>
      </c>
      <c r="AO5" s="25">
        <f>MAX(AO10:AO65)</f>
        <v>0</v>
      </c>
      <c r="AP5" s="27">
        <f t="shared" si="0"/>
        <v>179.20699999999997</v>
      </c>
      <c r="AQ5" s="28">
        <f t="shared" si="0"/>
        <v>65.266000000000005</v>
      </c>
      <c r="AR5" s="13"/>
      <c r="AS5" s="25">
        <f>MAX(AS10:AS65)</f>
        <v>84.94</v>
      </c>
      <c r="AT5" s="25">
        <f>MAX(AT10:AT65)</f>
        <v>126.09599999999999</v>
      </c>
      <c r="AU5" s="25">
        <f>MAX(AU10:AU65)</f>
        <v>190.06</v>
      </c>
      <c r="AV5" s="47"/>
      <c r="AW5" s="25">
        <f t="shared" ref="AW5:BL5" si="2">MAX(AW10:AW65)</f>
        <v>70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40</v>
      </c>
      <c r="BB5" s="25">
        <f t="shared" si="2"/>
        <v>326</v>
      </c>
      <c r="BC5" s="25">
        <f t="shared" si="2"/>
        <v>309.7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262.7</v>
      </c>
      <c r="BK5" s="25">
        <f t="shared" si="2"/>
        <v>126.09599999999999</v>
      </c>
      <c r="BL5" s="25">
        <f t="shared" si="2"/>
        <v>136.60399999999998</v>
      </c>
    </row>
    <row r="6" spans="1:78" ht="15.75" thickBot="1">
      <c r="B6" s="11" t="s">
        <v>66</v>
      </c>
      <c r="C6" s="25">
        <f>MIN(C10:C65)</f>
        <v>603</v>
      </c>
      <c r="D6" s="25">
        <f t="shared" ref="D6:AQ6" si="3">MIN(D10:D65)</f>
        <v>586</v>
      </c>
      <c r="E6" s="25">
        <f t="shared" si="3"/>
        <v>436</v>
      </c>
      <c r="F6" s="29">
        <f t="shared" si="3"/>
        <v>39</v>
      </c>
      <c r="G6" s="29">
        <f t="shared" si="3"/>
        <v>0</v>
      </c>
      <c r="H6" s="29">
        <f t="shared" si="3"/>
        <v>14</v>
      </c>
      <c r="I6" s="25">
        <f t="shared" si="3"/>
        <v>1719</v>
      </c>
      <c r="J6" s="25">
        <f t="shared" si="3"/>
        <v>58</v>
      </c>
      <c r="K6" s="25">
        <f>MIN(K10:K65)</f>
        <v>344</v>
      </c>
      <c r="L6" s="25">
        <f t="shared" si="3"/>
        <v>288</v>
      </c>
      <c r="M6" s="25">
        <f>MIN(M10:M65)</f>
        <v>230</v>
      </c>
      <c r="N6" s="25">
        <f>MIN(N10:N65)</f>
        <v>0</v>
      </c>
      <c r="O6" s="25">
        <f t="shared" si="3"/>
        <v>12</v>
      </c>
      <c r="P6" s="25">
        <f>MIN(P10:P65)</f>
        <v>9</v>
      </c>
      <c r="Q6" s="25"/>
      <c r="R6" s="25">
        <f t="shared" si="3"/>
        <v>0</v>
      </c>
      <c r="S6" s="25">
        <f t="shared" si="3"/>
        <v>1018</v>
      </c>
      <c r="T6" s="25">
        <f t="shared" si="3"/>
        <v>34</v>
      </c>
      <c r="U6" s="25">
        <f t="shared" si="3"/>
        <v>92</v>
      </c>
      <c r="V6" s="25">
        <f t="shared" ref="V6:AA6" si="4">MIN(V10:V65)</f>
        <v>3.52</v>
      </c>
      <c r="W6" s="25">
        <f t="shared" si="4"/>
        <v>3.5</v>
      </c>
      <c r="X6" s="25">
        <f t="shared" si="4"/>
        <v>5.8</v>
      </c>
      <c r="Y6" s="25">
        <f t="shared" si="4"/>
        <v>2.6</v>
      </c>
      <c r="Z6" s="25">
        <f t="shared" si="4"/>
        <v>4.2</v>
      </c>
      <c r="AA6" s="25">
        <f t="shared" si="4"/>
        <v>1.9</v>
      </c>
      <c r="AB6" s="25">
        <f t="shared" si="3"/>
        <v>0</v>
      </c>
      <c r="AC6" s="29">
        <f t="shared" si="3"/>
        <v>0</v>
      </c>
      <c r="AD6" s="25">
        <f t="shared" si="3"/>
        <v>9.0120000000000005</v>
      </c>
      <c r="AE6" s="25">
        <f t="shared" si="3"/>
        <v>0.8</v>
      </c>
      <c r="AF6" s="25"/>
      <c r="AG6" s="25">
        <f t="shared" si="3"/>
        <v>0</v>
      </c>
      <c r="AH6" s="25">
        <f>MIN(AH10:AH65)</f>
        <v>0</v>
      </c>
      <c r="AI6" s="25">
        <f t="shared" si="3"/>
        <v>45</v>
      </c>
      <c r="AJ6" s="25">
        <f t="shared" si="3"/>
        <v>45</v>
      </c>
      <c r="AK6" s="25">
        <f>MIN(AK10:AK65)</f>
        <v>110.32000000000001</v>
      </c>
      <c r="AL6" s="25">
        <f>MIN(AL10:AL65)</f>
        <v>115.82000000000001</v>
      </c>
      <c r="AM6" s="25">
        <f>MIN(AM10:AM65)</f>
        <v>58.42</v>
      </c>
      <c r="AN6" s="25">
        <f>MIN(AN10:AN65)</f>
        <v>0</v>
      </c>
      <c r="AO6" s="25">
        <f>MIN(AO10:AO65)</f>
        <v>0</v>
      </c>
      <c r="AP6" s="27">
        <f t="shared" si="3"/>
        <v>115.82000000000001</v>
      </c>
      <c r="AQ6" s="28">
        <f t="shared" si="3"/>
        <v>2.7400000000000091</v>
      </c>
      <c r="AR6" s="13"/>
      <c r="AS6" s="26">
        <f>MIN(AS10:AS65)</f>
        <v>45</v>
      </c>
      <c r="AT6" s="26">
        <f>MIN(AT10:AT65)</f>
        <v>105.11999999999999</v>
      </c>
      <c r="AU6" s="26">
        <f>MIN(AU10:AU65)</f>
        <v>150.12</v>
      </c>
      <c r="AV6" s="47"/>
      <c r="AW6" s="26">
        <f t="shared" ref="AW6:BL6" si="5">MIN(AW10:AW65)</f>
        <v>40</v>
      </c>
      <c r="AX6" s="26">
        <f t="shared" si="5"/>
        <v>200</v>
      </c>
      <c r="AY6" s="26">
        <f t="shared" si="5"/>
        <v>0</v>
      </c>
      <c r="AZ6" s="26">
        <f t="shared" si="5"/>
        <v>36</v>
      </c>
      <c r="BA6" s="26">
        <f t="shared" si="5"/>
        <v>0</v>
      </c>
      <c r="BB6" s="26">
        <f t="shared" si="5"/>
        <v>280</v>
      </c>
      <c r="BC6" s="26">
        <f t="shared" si="5"/>
        <v>266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219</v>
      </c>
      <c r="BK6" s="26">
        <f t="shared" si="5"/>
        <v>105.11999999999999</v>
      </c>
      <c r="BL6" s="26">
        <f t="shared" si="5"/>
        <v>113.88000000000001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42893</v>
      </c>
      <c r="B10" s="137" t="s">
        <v>84</v>
      </c>
      <c r="C10" s="38">
        <v>729</v>
      </c>
      <c r="D10" s="38">
        <v>754</v>
      </c>
      <c r="E10" s="105">
        <v>520</v>
      </c>
      <c r="F10" s="105">
        <v>52</v>
      </c>
      <c r="G10" s="106"/>
      <c r="H10" s="107">
        <v>18</v>
      </c>
      <c r="I10" s="33">
        <f>C10+D10+E10</f>
        <v>2003</v>
      </c>
      <c r="J10" s="33">
        <f>F10+G10+H10</f>
        <v>70</v>
      </c>
      <c r="K10" s="23">
        <v>448</v>
      </c>
      <c r="L10" s="14">
        <v>446</v>
      </c>
      <c r="M10" s="14">
        <v>250</v>
      </c>
      <c r="N10" s="14"/>
      <c r="O10" s="14">
        <v>15</v>
      </c>
      <c r="P10" s="14">
        <v>15</v>
      </c>
      <c r="Q10" s="14">
        <v>9</v>
      </c>
      <c r="R10" s="34"/>
      <c r="S10" s="33">
        <f>K10+L10+M10+N10</f>
        <v>1144</v>
      </c>
      <c r="T10" s="33">
        <f>O10+P10+Q10+R10</f>
        <v>39</v>
      </c>
      <c r="U10" s="35">
        <f>SUM(J10+T10)</f>
        <v>109</v>
      </c>
      <c r="V10" s="37">
        <v>4.7300000000000004</v>
      </c>
      <c r="W10" s="23">
        <v>3.5</v>
      </c>
      <c r="X10" s="38">
        <v>7</v>
      </c>
      <c r="Y10" s="38">
        <v>3.9</v>
      </c>
      <c r="Z10" s="38">
        <v>4.5999999999999996</v>
      </c>
      <c r="AA10" s="38">
        <v>2.6</v>
      </c>
      <c r="AB10" s="38"/>
      <c r="AC10" s="38"/>
      <c r="AD10" s="38"/>
      <c r="AE10" s="38"/>
      <c r="AF10" s="38"/>
      <c r="AG10" s="38"/>
      <c r="AH10" s="44">
        <f t="shared" ref="AH10:AH65" si="6">SUM(AB10:AG10)</f>
        <v>0</v>
      </c>
      <c r="AI10" s="53">
        <v>60</v>
      </c>
      <c r="AJ10" s="15">
        <f>AH10+AI10</f>
        <v>60</v>
      </c>
      <c r="AK10" s="51">
        <f>U10+V10+X10+Z10+AB10+AC10+AD10+AE10+AG10+Y10</f>
        <v>129.22999999999999</v>
      </c>
      <c r="AL10" s="96">
        <f>AK10+W10+AA10</f>
        <v>135.32999999999998</v>
      </c>
      <c r="AM10" s="16">
        <f>+AL10-AS10</f>
        <v>75.329999999999984</v>
      </c>
      <c r="AN10" s="50"/>
      <c r="AO10" s="46"/>
      <c r="AP10" s="17">
        <f>AL10+AO10</f>
        <v>135.32999999999998</v>
      </c>
      <c r="AQ10" s="18">
        <f t="shared" ref="AQ10:AQ65" si="7">AU10-AK10</f>
        <v>56.866000000000014</v>
      </c>
      <c r="AR10" s="40"/>
      <c r="AS10" s="19">
        <f t="shared" ref="AS10:AS65" si="8">AJ10</f>
        <v>60</v>
      </c>
      <c r="AT10" s="20">
        <f t="shared" ref="AT10:AT65" si="9">BK10</f>
        <v>126.09599999999999</v>
      </c>
      <c r="AU10" s="21">
        <f t="shared" ref="AU10:AU65" si="10">AS10+AT10</f>
        <v>186.096</v>
      </c>
      <c r="AV10" s="47"/>
      <c r="AW10" s="19">
        <v>50</v>
      </c>
      <c r="AX10" s="20">
        <v>200</v>
      </c>
      <c r="AY10" s="20">
        <v>0</v>
      </c>
      <c r="AZ10" s="20">
        <v>36</v>
      </c>
      <c r="BA10" s="20">
        <v>40</v>
      </c>
      <c r="BB10" s="42">
        <f t="shared" ref="BB10:BB65" si="11">SUM(AW10:BA10)</f>
        <v>326</v>
      </c>
      <c r="BC10" s="43">
        <f t="shared" ref="BC10:BC65" si="12">BB10*0.95</f>
        <v>309.7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262.7</v>
      </c>
      <c r="BK10" s="24">
        <f t="shared" ref="BK10:BK65" si="15">BJ10*0.48</f>
        <v>126.09599999999999</v>
      </c>
      <c r="BL10" s="48">
        <f t="shared" ref="BL10:BL65" si="16">BJ10*0.52</f>
        <v>136.60399999999998</v>
      </c>
      <c r="BO10" s="129">
        <f>C10+D10+E10+((AB10+AC10)/0.033)</f>
        <v>2003</v>
      </c>
      <c r="BP10" s="129">
        <f>F10+G10+H10</f>
        <v>70</v>
      </c>
      <c r="BQ10" s="129">
        <f>K10+L10+N10+(AD10/0.033)</f>
        <v>894</v>
      </c>
      <c r="BR10" s="129">
        <f>O10+P10+R10+AD10</f>
        <v>30</v>
      </c>
      <c r="BS10" s="129">
        <f>C10+D10+E10+K10+L10+N10+((AB10+AC10)/0.033)+(AD10/0.033)</f>
        <v>2897</v>
      </c>
      <c r="BT10" s="129">
        <f>F10+G10+H10+O10+P10+R10+AB10+AC10+AD10</f>
        <v>100</v>
      </c>
      <c r="BU10" s="129">
        <f>Z10+AG10</f>
        <v>4.5999999999999996</v>
      </c>
      <c r="BV10" s="129">
        <f>F10+G10+H10+O10+P10+R10+V10+W10+X10+Y10+Z10+AA10</f>
        <v>126.33</v>
      </c>
      <c r="BW10" s="129">
        <f>AB10+AC10+AD10+AE10+AF10+AG10</f>
        <v>0</v>
      </c>
      <c r="BX10" s="129">
        <f>F10+G10+H10+O10+P10+V10+W10+X10+Y10+Z10+AA10+AB10+AC10+AD10+AE10+AF10+AG10</f>
        <v>126.33</v>
      </c>
      <c r="BY10" s="134">
        <f>F10+G10+H10+O10+P10+R10+V10+W10+X10+Y10+Z10+AA10+AB10+AC10+AD10+AE10+AF10+AG10+AO10</f>
        <v>126.33</v>
      </c>
      <c r="BZ10" s="129">
        <f t="shared" ref="BZ10:BZ15" si="17">V10+W10+X10+Y10+Z10+AA10+AE10+AF10+AG10</f>
        <v>26.33</v>
      </c>
    </row>
    <row r="11" spans="1:78" ht="18.75">
      <c r="A11" s="143">
        <f t="shared" ref="A11:A65" si="18">$D$3</f>
        <v>42893</v>
      </c>
      <c r="B11" s="138" t="s">
        <v>38</v>
      </c>
      <c r="C11" s="30">
        <v>716</v>
      </c>
      <c r="D11" s="30">
        <v>734</v>
      </c>
      <c r="E11" s="30">
        <v>520</v>
      </c>
      <c r="F11" s="30">
        <v>51</v>
      </c>
      <c r="G11" s="30"/>
      <c r="H11" s="107">
        <v>18</v>
      </c>
      <c r="I11" s="33">
        <f t="shared" ref="I11:I65" si="19">C11+D11+E11</f>
        <v>1970</v>
      </c>
      <c r="J11" s="33">
        <f t="shared" ref="J11:J65" si="20">F11+G11+H11</f>
        <v>69</v>
      </c>
      <c r="K11" s="23">
        <v>438</v>
      </c>
      <c r="L11" s="14">
        <v>446</v>
      </c>
      <c r="M11" s="14">
        <v>250</v>
      </c>
      <c r="N11" s="14"/>
      <c r="O11" s="14">
        <v>14</v>
      </c>
      <c r="P11" s="14">
        <v>15</v>
      </c>
      <c r="Q11" s="14">
        <v>9</v>
      </c>
      <c r="R11" s="34"/>
      <c r="S11" s="33">
        <f t="shared" ref="S11:S65" si="21">K11+L11+M11+N11</f>
        <v>1134</v>
      </c>
      <c r="T11" s="33">
        <f t="shared" ref="T11:T65" si="22">O11+P11+Q11+R11</f>
        <v>38</v>
      </c>
      <c r="U11" s="35">
        <f t="shared" ref="U11:U65" si="23">SUM(J11+T11)</f>
        <v>107</v>
      </c>
      <c r="V11" s="37">
        <v>4.7300000000000004</v>
      </c>
      <c r="W11" s="23">
        <v>3.5</v>
      </c>
      <c r="X11" s="38">
        <v>7</v>
      </c>
      <c r="Y11" s="38">
        <v>3.9</v>
      </c>
      <c r="Z11" s="38">
        <v>4.5999999999999996</v>
      </c>
      <c r="AA11" s="38">
        <v>2.6</v>
      </c>
      <c r="AB11" s="38"/>
      <c r="AC11" s="38"/>
      <c r="AD11" s="38"/>
      <c r="AE11" s="38"/>
      <c r="AF11" s="38"/>
      <c r="AG11" s="38"/>
      <c r="AH11" s="44">
        <f t="shared" si="6"/>
        <v>0</v>
      </c>
      <c r="AI11" s="53">
        <v>60</v>
      </c>
      <c r="AJ11" s="15">
        <f>AH11+AI11</f>
        <v>60</v>
      </c>
      <c r="AK11" s="51">
        <f t="shared" ref="AK11:AK65" si="24">U11+V11+X11+Z11+AB11+AC11+AD11+AE11+AG11+Y11</f>
        <v>127.23</v>
      </c>
      <c r="AL11" s="96">
        <f t="shared" ref="AL11:AL65" si="25">AK11+W11+AA11</f>
        <v>133.33000000000001</v>
      </c>
      <c r="AM11" s="16">
        <f>+AL11-AS11</f>
        <v>73.330000000000013</v>
      </c>
      <c r="AN11" s="50"/>
      <c r="AO11" s="46"/>
      <c r="AP11" s="17">
        <f t="shared" ref="AP11:AP65" si="26">AL11+AO11</f>
        <v>133.33000000000001</v>
      </c>
      <c r="AQ11" s="18">
        <f t="shared" si="7"/>
        <v>58.866</v>
      </c>
      <c r="AR11" s="40"/>
      <c r="AS11" s="19">
        <f t="shared" si="8"/>
        <v>60</v>
      </c>
      <c r="AT11" s="20">
        <f t="shared" si="9"/>
        <v>126.09599999999999</v>
      </c>
      <c r="AU11" s="21">
        <f t="shared" si="10"/>
        <v>186.096</v>
      </c>
      <c r="AV11" s="47"/>
      <c r="AW11" s="19">
        <v>50</v>
      </c>
      <c r="AX11" s="20">
        <v>200</v>
      </c>
      <c r="AY11" s="20">
        <v>0</v>
      </c>
      <c r="AZ11" s="20">
        <v>36</v>
      </c>
      <c r="BA11" s="20">
        <v>40</v>
      </c>
      <c r="BB11" s="42">
        <f t="shared" si="11"/>
        <v>326</v>
      </c>
      <c r="BC11" s="43">
        <f t="shared" si="12"/>
        <v>309.7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262.7</v>
      </c>
      <c r="BK11" s="24">
        <f t="shared" si="15"/>
        <v>126.09599999999999</v>
      </c>
      <c r="BL11" s="48">
        <f t="shared" si="16"/>
        <v>136.60399999999998</v>
      </c>
      <c r="BO11" s="129">
        <f t="shared" ref="BO11:BO65" si="27">C11+D11+E11+((AB11+AC11)/0.033)</f>
        <v>1970</v>
      </c>
      <c r="BP11" s="129">
        <f t="shared" ref="BP11:BP65" si="28">F11+G11+H11</f>
        <v>69</v>
      </c>
      <c r="BQ11" s="129">
        <f t="shared" ref="BQ11:BQ65" si="29">K11+L11+N11+(AD11/0.033)</f>
        <v>884</v>
      </c>
      <c r="BR11" s="129">
        <f t="shared" ref="BR11:BR65" si="30">O11+P11+R11+AD11</f>
        <v>29</v>
      </c>
      <c r="BS11" s="129">
        <f t="shared" ref="BS11:BS65" si="31">C11+D11+E11+K11+L11+N11+((AB11+AC11)/0.033)+(AD11/0.033)</f>
        <v>2854</v>
      </c>
      <c r="BT11" s="129">
        <f t="shared" ref="BT11:BT65" si="32">F11+G11+H11+O11+P11+R11+AB11+AC11+AD11</f>
        <v>98</v>
      </c>
      <c r="BU11" s="129">
        <f t="shared" ref="BU11:BU65" si="33">Z11+AG11</f>
        <v>4.5999999999999996</v>
      </c>
      <c r="BV11" s="129">
        <f t="shared" ref="BV11:BV65" si="34">F11+G11+H11+O11+P11+R11+V11+W11+X11+Y11+Z11+AA11</f>
        <v>124.33</v>
      </c>
      <c r="BW11" s="129">
        <f t="shared" ref="BW11:BW65" si="35">AB11+AC11+AD11+AE11+AF11+AG11</f>
        <v>0</v>
      </c>
      <c r="BX11" s="129">
        <f t="shared" ref="BX11:BX65" si="36">F11+G11+H11+O11+P11+V11+W11+X11+Y11+Z11+AA11+AB11+AC11+AD11+AE11+AF11+AG11</f>
        <v>124.33</v>
      </c>
      <c r="BY11" s="134">
        <f t="shared" ref="BY11:BY65" si="37">F11+G11+H11+O11+P11+R11+V11+W11+X11+Y11+Z11+AA11+AB11+AC11+AD11+AE11+AF11+AG11+AO11</f>
        <v>124.33</v>
      </c>
      <c r="BZ11" s="129">
        <f t="shared" si="17"/>
        <v>26.33</v>
      </c>
    </row>
    <row r="12" spans="1:78" ht="18.75">
      <c r="A12" s="143">
        <f t="shared" si="18"/>
        <v>42893</v>
      </c>
      <c r="B12" s="137" t="s">
        <v>7</v>
      </c>
      <c r="C12" s="30">
        <v>700</v>
      </c>
      <c r="D12" s="31">
        <v>719</v>
      </c>
      <c r="E12" s="31">
        <v>505</v>
      </c>
      <c r="F12" s="30">
        <v>50</v>
      </c>
      <c r="G12" s="30"/>
      <c r="H12" s="107">
        <v>17</v>
      </c>
      <c r="I12" s="33">
        <f t="shared" si="19"/>
        <v>1924</v>
      </c>
      <c r="J12" s="33">
        <f t="shared" si="20"/>
        <v>67</v>
      </c>
      <c r="K12" s="23">
        <v>430</v>
      </c>
      <c r="L12" s="14">
        <v>438</v>
      </c>
      <c r="M12" s="14">
        <v>290</v>
      </c>
      <c r="N12" s="14"/>
      <c r="O12" s="14">
        <v>14</v>
      </c>
      <c r="P12" s="14">
        <v>14</v>
      </c>
      <c r="Q12" s="14">
        <v>10</v>
      </c>
      <c r="R12" s="34"/>
      <c r="S12" s="33">
        <f t="shared" si="21"/>
        <v>1158</v>
      </c>
      <c r="T12" s="33">
        <f t="shared" si="22"/>
        <v>38</v>
      </c>
      <c r="U12" s="35">
        <f t="shared" si="23"/>
        <v>105</v>
      </c>
      <c r="V12" s="37">
        <v>4.7300000000000004</v>
      </c>
      <c r="W12" s="23">
        <v>3.5</v>
      </c>
      <c r="X12" s="38">
        <v>7</v>
      </c>
      <c r="Y12" s="30">
        <v>3.7</v>
      </c>
      <c r="Z12" s="30">
        <v>4.2</v>
      </c>
      <c r="AA12" s="38">
        <v>2.5</v>
      </c>
      <c r="AB12" s="38"/>
      <c r="AC12" s="38"/>
      <c r="AD12" s="38"/>
      <c r="AE12" s="38"/>
      <c r="AF12" s="38"/>
      <c r="AG12" s="38"/>
      <c r="AH12" s="44">
        <f t="shared" si="6"/>
        <v>0</v>
      </c>
      <c r="AI12" s="53">
        <v>60</v>
      </c>
      <c r="AJ12" s="15">
        <f>AH12+AI12</f>
        <v>60</v>
      </c>
      <c r="AK12" s="51">
        <f t="shared" si="24"/>
        <v>124.63000000000001</v>
      </c>
      <c r="AL12" s="96">
        <f t="shared" si="25"/>
        <v>130.63</v>
      </c>
      <c r="AM12" s="16">
        <f t="shared" ref="AM12:AM65" si="38">+AL12-AS12</f>
        <v>70.63</v>
      </c>
      <c r="AN12" s="50"/>
      <c r="AO12" s="46"/>
      <c r="AP12" s="17">
        <f t="shared" si="26"/>
        <v>130.63</v>
      </c>
      <c r="AQ12" s="18">
        <f t="shared" si="7"/>
        <v>61.465999999999994</v>
      </c>
      <c r="AR12" s="40"/>
      <c r="AS12" s="19">
        <f t="shared" si="8"/>
        <v>60</v>
      </c>
      <c r="AT12" s="20">
        <f t="shared" si="9"/>
        <v>126.09599999999999</v>
      </c>
      <c r="AU12" s="21">
        <f t="shared" si="10"/>
        <v>186.096</v>
      </c>
      <c r="AV12" s="47"/>
      <c r="AW12" s="19">
        <v>50</v>
      </c>
      <c r="AX12" s="20">
        <v>200</v>
      </c>
      <c r="AY12" s="20">
        <v>0</v>
      </c>
      <c r="AZ12" s="20">
        <v>36</v>
      </c>
      <c r="BA12" s="20">
        <v>40</v>
      </c>
      <c r="BB12" s="42">
        <f t="shared" si="11"/>
        <v>326</v>
      </c>
      <c r="BC12" s="43">
        <f t="shared" si="12"/>
        <v>309.7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262.7</v>
      </c>
      <c r="BK12" s="24">
        <f t="shared" si="15"/>
        <v>126.09599999999999</v>
      </c>
      <c r="BL12" s="48">
        <f t="shared" si="16"/>
        <v>136.60399999999998</v>
      </c>
      <c r="BO12" s="129">
        <f t="shared" si="27"/>
        <v>1924</v>
      </c>
      <c r="BP12" s="129">
        <f t="shared" si="28"/>
        <v>67</v>
      </c>
      <c r="BQ12" s="129">
        <f t="shared" si="29"/>
        <v>868</v>
      </c>
      <c r="BR12" s="129">
        <f t="shared" si="30"/>
        <v>28</v>
      </c>
      <c r="BS12" s="129">
        <f t="shared" si="31"/>
        <v>2792</v>
      </c>
      <c r="BT12" s="129">
        <f t="shared" si="32"/>
        <v>95</v>
      </c>
      <c r="BU12" s="129">
        <f t="shared" si="33"/>
        <v>4.2</v>
      </c>
      <c r="BV12" s="129">
        <f t="shared" si="34"/>
        <v>120.63000000000001</v>
      </c>
      <c r="BW12" s="129">
        <f t="shared" si="35"/>
        <v>0</v>
      </c>
      <c r="BX12" s="129">
        <f t="shared" si="36"/>
        <v>120.63000000000001</v>
      </c>
      <c r="BY12" s="134">
        <f t="shared" si="37"/>
        <v>120.63000000000001</v>
      </c>
      <c r="BZ12" s="129">
        <f t="shared" si="17"/>
        <v>25.63</v>
      </c>
    </row>
    <row r="13" spans="1:78" ht="18.75">
      <c r="A13" s="143">
        <f t="shared" si="18"/>
        <v>42893</v>
      </c>
      <c r="B13" s="137" t="s">
        <v>39</v>
      </c>
      <c r="C13" s="30">
        <v>672</v>
      </c>
      <c r="D13" s="30">
        <v>716</v>
      </c>
      <c r="E13" s="30">
        <v>497</v>
      </c>
      <c r="F13" s="30">
        <v>48</v>
      </c>
      <c r="G13" s="30"/>
      <c r="H13" s="107">
        <v>17</v>
      </c>
      <c r="I13" s="33">
        <f t="shared" si="19"/>
        <v>1885</v>
      </c>
      <c r="J13" s="33">
        <f t="shared" si="20"/>
        <v>65</v>
      </c>
      <c r="K13" s="23">
        <v>426</v>
      </c>
      <c r="L13" s="14">
        <v>442</v>
      </c>
      <c r="M13" s="14">
        <v>260</v>
      </c>
      <c r="N13" s="14"/>
      <c r="O13" s="14">
        <v>14</v>
      </c>
      <c r="P13" s="14">
        <v>15</v>
      </c>
      <c r="Q13" s="14">
        <v>9</v>
      </c>
      <c r="R13" s="34"/>
      <c r="S13" s="33">
        <f t="shared" si="21"/>
        <v>1128</v>
      </c>
      <c r="T13" s="33">
        <f t="shared" si="22"/>
        <v>38</v>
      </c>
      <c r="U13" s="35">
        <f t="shared" si="23"/>
        <v>103</v>
      </c>
      <c r="V13" s="37">
        <v>4.7300000000000004</v>
      </c>
      <c r="W13" s="23">
        <v>3.5</v>
      </c>
      <c r="X13" s="38">
        <v>7</v>
      </c>
      <c r="Y13" s="30">
        <v>3.7</v>
      </c>
      <c r="Z13" s="30">
        <v>4.2</v>
      </c>
      <c r="AA13" s="38">
        <v>2.5</v>
      </c>
      <c r="AB13" s="38"/>
      <c r="AC13" s="38"/>
      <c r="AD13" s="38"/>
      <c r="AE13" s="38"/>
      <c r="AF13" s="38"/>
      <c r="AG13" s="38"/>
      <c r="AH13" s="44">
        <f t="shared" si="6"/>
        <v>0</v>
      </c>
      <c r="AI13" s="53">
        <v>60</v>
      </c>
      <c r="AJ13" s="15">
        <f t="shared" ref="AJ13:AJ65" si="39">AH13+AI13</f>
        <v>60</v>
      </c>
      <c r="AK13" s="51">
        <f t="shared" si="24"/>
        <v>122.63000000000001</v>
      </c>
      <c r="AL13" s="96">
        <f t="shared" si="25"/>
        <v>128.63</v>
      </c>
      <c r="AM13" s="16">
        <f t="shared" si="38"/>
        <v>68.63</v>
      </c>
      <c r="AN13" s="50"/>
      <c r="AO13" s="46"/>
      <c r="AP13" s="17">
        <f t="shared" si="26"/>
        <v>128.63</v>
      </c>
      <c r="AQ13" s="18">
        <f t="shared" si="7"/>
        <v>63.465999999999994</v>
      </c>
      <c r="AR13" s="40"/>
      <c r="AS13" s="19">
        <f t="shared" si="8"/>
        <v>60</v>
      </c>
      <c r="AT13" s="20">
        <f t="shared" si="9"/>
        <v>126.09599999999999</v>
      </c>
      <c r="AU13" s="21">
        <f t="shared" si="10"/>
        <v>186.096</v>
      </c>
      <c r="AV13" s="47"/>
      <c r="AW13" s="19">
        <v>50</v>
      </c>
      <c r="AX13" s="20">
        <v>200</v>
      </c>
      <c r="AY13" s="20">
        <v>0</v>
      </c>
      <c r="AZ13" s="20">
        <v>36</v>
      </c>
      <c r="BA13" s="20">
        <v>40</v>
      </c>
      <c r="BB13" s="42">
        <f t="shared" si="11"/>
        <v>326</v>
      </c>
      <c r="BC13" s="43">
        <f t="shared" si="12"/>
        <v>309.7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262.7</v>
      </c>
      <c r="BK13" s="24">
        <f t="shared" si="15"/>
        <v>126.09599999999999</v>
      </c>
      <c r="BL13" s="48">
        <f t="shared" si="16"/>
        <v>136.60399999999998</v>
      </c>
      <c r="BO13" s="129">
        <f t="shared" si="27"/>
        <v>1885</v>
      </c>
      <c r="BP13" s="129">
        <f t="shared" si="28"/>
        <v>65</v>
      </c>
      <c r="BQ13" s="129">
        <f t="shared" si="29"/>
        <v>868</v>
      </c>
      <c r="BR13" s="129">
        <f t="shared" si="30"/>
        <v>29</v>
      </c>
      <c r="BS13" s="129">
        <f t="shared" si="31"/>
        <v>2753</v>
      </c>
      <c r="BT13" s="129">
        <f t="shared" si="32"/>
        <v>94</v>
      </c>
      <c r="BU13" s="129">
        <f t="shared" si="33"/>
        <v>4.2</v>
      </c>
      <c r="BV13" s="129">
        <f t="shared" si="34"/>
        <v>119.63000000000001</v>
      </c>
      <c r="BW13" s="129">
        <f t="shared" si="35"/>
        <v>0</v>
      </c>
      <c r="BX13" s="129">
        <f t="shared" si="36"/>
        <v>119.63000000000001</v>
      </c>
      <c r="BY13" s="134">
        <f t="shared" si="37"/>
        <v>119.63000000000001</v>
      </c>
      <c r="BZ13" s="129">
        <f t="shared" si="17"/>
        <v>25.63</v>
      </c>
    </row>
    <row r="14" spans="1:78" ht="18.75">
      <c r="A14" s="143">
        <f t="shared" si="18"/>
        <v>42893</v>
      </c>
      <c r="B14" s="138" t="s">
        <v>8</v>
      </c>
      <c r="C14" s="30">
        <v>668</v>
      </c>
      <c r="D14" s="30">
        <v>716</v>
      </c>
      <c r="E14" s="30">
        <v>496</v>
      </c>
      <c r="F14" s="30">
        <v>48</v>
      </c>
      <c r="G14" s="30"/>
      <c r="H14" s="107">
        <v>17</v>
      </c>
      <c r="I14" s="33">
        <f t="shared" si="19"/>
        <v>1880</v>
      </c>
      <c r="J14" s="33">
        <f t="shared" si="20"/>
        <v>65</v>
      </c>
      <c r="K14" s="23">
        <v>423</v>
      </c>
      <c r="L14" s="14">
        <v>438</v>
      </c>
      <c r="M14" s="14">
        <v>260</v>
      </c>
      <c r="N14" s="14"/>
      <c r="O14" s="14">
        <v>14</v>
      </c>
      <c r="P14" s="14">
        <v>14</v>
      </c>
      <c r="Q14" s="14">
        <v>9</v>
      </c>
      <c r="R14" s="34"/>
      <c r="S14" s="33">
        <f t="shared" si="21"/>
        <v>1121</v>
      </c>
      <c r="T14" s="33">
        <f t="shared" si="22"/>
        <v>37</v>
      </c>
      <c r="U14" s="35">
        <f t="shared" si="23"/>
        <v>102</v>
      </c>
      <c r="V14" s="37">
        <v>4.7300000000000004</v>
      </c>
      <c r="W14" s="23">
        <v>3.5</v>
      </c>
      <c r="X14" s="38">
        <v>7</v>
      </c>
      <c r="Y14" s="30">
        <v>4</v>
      </c>
      <c r="Z14" s="30">
        <v>5.0999999999999996</v>
      </c>
      <c r="AA14" s="38">
        <v>2.4</v>
      </c>
      <c r="AB14" s="38"/>
      <c r="AC14" s="38"/>
      <c r="AD14" s="38"/>
      <c r="AE14" s="38"/>
      <c r="AF14" s="38"/>
      <c r="AG14" s="38"/>
      <c r="AH14" s="44">
        <f t="shared" si="6"/>
        <v>0</v>
      </c>
      <c r="AI14" s="53">
        <v>60</v>
      </c>
      <c r="AJ14" s="15">
        <f t="shared" si="39"/>
        <v>60</v>
      </c>
      <c r="AK14" s="51">
        <f t="shared" si="24"/>
        <v>122.83</v>
      </c>
      <c r="AL14" s="96">
        <f t="shared" si="25"/>
        <v>128.72999999999999</v>
      </c>
      <c r="AM14" s="16">
        <f t="shared" si="38"/>
        <v>68.72999999999999</v>
      </c>
      <c r="AN14" s="50"/>
      <c r="AO14" s="46"/>
      <c r="AP14" s="17">
        <f t="shared" si="26"/>
        <v>128.72999999999999</v>
      </c>
      <c r="AQ14" s="18">
        <f t="shared" si="7"/>
        <v>63.266000000000005</v>
      </c>
      <c r="AR14" s="40"/>
      <c r="AS14" s="19">
        <f t="shared" si="8"/>
        <v>60</v>
      </c>
      <c r="AT14" s="20">
        <f t="shared" si="9"/>
        <v>126.09599999999999</v>
      </c>
      <c r="AU14" s="21">
        <f t="shared" si="10"/>
        <v>186.096</v>
      </c>
      <c r="AV14" s="47"/>
      <c r="AW14" s="19">
        <v>50</v>
      </c>
      <c r="AX14" s="20">
        <v>200</v>
      </c>
      <c r="AY14" s="20">
        <v>0</v>
      </c>
      <c r="AZ14" s="20">
        <v>36</v>
      </c>
      <c r="BA14" s="20">
        <v>40</v>
      </c>
      <c r="BB14" s="42">
        <f t="shared" si="11"/>
        <v>326</v>
      </c>
      <c r="BC14" s="43">
        <f t="shared" si="12"/>
        <v>309.7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262.7</v>
      </c>
      <c r="BK14" s="24">
        <f t="shared" si="15"/>
        <v>126.09599999999999</v>
      </c>
      <c r="BL14" s="48">
        <f t="shared" si="16"/>
        <v>136.60399999999998</v>
      </c>
      <c r="BO14" s="129">
        <f t="shared" si="27"/>
        <v>1880</v>
      </c>
      <c r="BP14" s="129">
        <f t="shared" si="28"/>
        <v>65</v>
      </c>
      <c r="BQ14" s="129">
        <f t="shared" si="29"/>
        <v>861</v>
      </c>
      <c r="BR14" s="129">
        <f t="shared" si="30"/>
        <v>28</v>
      </c>
      <c r="BS14" s="129">
        <f t="shared" si="31"/>
        <v>2741</v>
      </c>
      <c r="BT14" s="129">
        <f t="shared" si="32"/>
        <v>93</v>
      </c>
      <c r="BU14" s="129">
        <f t="shared" si="33"/>
        <v>5.0999999999999996</v>
      </c>
      <c r="BV14" s="129">
        <f t="shared" si="34"/>
        <v>119.73</v>
      </c>
      <c r="BW14" s="129">
        <f t="shared" si="35"/>
        <v>0</v>
      </c>
      <c r="BX14" s="129">
        <f t="shared" si="36"/>
        <v>119.73</v>
      </c>
      <c r="BY14" s="134">
        <f t="shared" si="37"/>
        <v>119.73</v>
      </c>
      <c r="BZ14" s="129">
        <f t="shared" si="17"/>
        <v>26.729999999999997</v>
      </c>
    </row>
    <row r="15" spans="1:78" ht="18.75">
      <c r="A15" s="143">
        <f t="shared" si="18"/>
        <v>42893</v>
      </c>
      <c r="B15" s="138" t="s">
        <v>40</v>
      </c>
      <c r="C15" s="30">
        <v>664</v>
      </c>
      <c r="D15" s="30">
        <v>718</v>
      </c>
      <c r="E15" s="30">
        <v>494</v>
      </c>
      <c r="F15" s="30">
        <v>48</v>
      </c>
      <c r="G15" s="30"/>
      <c r="H15" s="32">
        <v>17</v>
      </c>
      <c r="I15" s="33">
        <f t="shared" si="19"/>
        <v>1876</v>
      </c>
      <c r="J15" s="33">
        <f t="shared" si="20"/>
        <v>65</v>
      </c>
      <c r="K15" s="23">
        <v>420</v>
      </c>
      <c r="L15" s="14">
        <v>434</v>
      </c>
      <c r="M15" s="14">
        <v>260</v>
      </c>
      <c r="N15" s="14"/>
      <c r="O15" s="14">
        <v>14</v>
      </c>
      <c r="P15" s="14">
        <v>14</v>
      </c>
      <c r="Q15" s="14">
        <v>9</v>
      </c>
      <c r="R15" s="34"/>
      <c r="S15" s="33">
        <f t="shared" si="21"/>
        <v>1114</v>
      </c>
      <c r="T15" s="33">
        <f t="shared" si="22"/>
        <v>37</v>
      </c>
      <c r="U15" s="35">
        <f t="shared" si="23"/>
        <v>102</v>
      </c>
      <c r="V15" s="37">
        <v>4.7300000000000004</v>
      </c>
      <c r="W15" s="23">
        <v>3.5</v>
      </c>
      <c r="X15" s="38">
        <v>7</v>
      </c>
      <c r="Y15" s="30">
        <v>4</v>
      </c>
      <c r="Z15" s="30">
        <v>5.0999999999999996</v>
      </c>
      <c r="AA15" s="38">
        <v>2.4</v>
      </c>
      <c r="AB15" s="38"/>
      <c r="AC15" s="38"/>
      <c r="AD15" s="38"/>
      <c r="AE15" s="38"/>
      <c r="AF15" s="38"/>
      <c r="AG15" s="38"/>
      <c r="AH15" s="44">
        <f t="shared" si="6"/>
        <v>0</v>
      </c>
      <c r="AI15" s="53">
        <v>60</v>
      </c>
      <c r="AJ15" s="15">
        <f t="shared" si="39"/>
        <v>60</v>
      </c>
      <c r="AK15" s="51">
        <f t="shared" si="24"/>
        <v>122.83</v>
      </c>
      <c r="AL15" s="96">
        <f t="shared" si="25"/>
        <v>128.72999999999999</v>
      </c>
      <c r="AM15" s="16">
        <f t="shared" si="38"/>
        <v>68.72999999999999</v>
      </c>
      <c r="AN15" s="50"/>
      <c r="AO15" s="46"/>
      <c r="AP15" s="17">
        <f t="shared" si="26"/>
        <v>128.72999999999999</v>
      </c>
      <c r="AQ15" s="18">
        <f t="shared" si="7"/>
        <v>63.266000000000005</v>
      </c>
      <c r="AR15" s="40"/>
      <c r="AS15" s="19">
        <f t="shared" si="8"/>
        <v>60</v>
      </c>
      <c r="AT15" s="20">
        <f t="shared" si="9"/>
        <v>126.09599999999999</v>
      </c>
      <c r="AU15" s="21">
        <f t="shared" si="10"/>
        <v>186.096</v>
      </c>
      <c r="AV15" s="47"/>
      <c r="AW15" s="19">
        <v>50</v>
      </c>
      <c r="AX15" s="20">
        <v>200</v>
      </c>
      <c r="AY15" s="20">
        <v>0</v>
      </c>
      <c r="AZ15" s="20">
        <v>36</v>
      </c>
      <c r="BA15" s="20">
        <v>40</v>
      </c>
      <c r="BB15" s="42">
        <f t="shared" si="11"/>
        <v>326</v>
      </c>
      <c r="BC15" s="43">
        <f t="shared" si="12"/>
        <v>309.7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262.7</v>
      </c>
      <c r="BK15" s="24">
        <f t="shared" si="15"/>
        <v>126.09599999999999</v>
      </c>
      <c r="BL15" s="48">
        <f t="shared" si="16"/>
        <v>136.60399999999998</v>
      </c>
      <c r="BO15" s="129">
        <f t="shared" si="27"/>
        <v>1876</v>
      </c>
      <c r="BP15" s="129">
        <f t="shared" si="28"/>
        <v>65</v>
      </c>
      <c r="BQ15" s="129">
        <f t="shared" si="29"/>
        <v>854</v>
      </c>
      <c r="BR15" s="129">
        <f t="shared" si="30"/>
        <v>28</v>
      </c>
      <c r="BS15" s="129">
        <f t="shared" si="31"/>
        <v>2730</v>
      </c>
      <c r="BT15" s="129">
        <f t="shared" si="32"/>
        <v>93</v>
      </c>
      <c r="BU15" s="129">
        <f t="shared" si="33"/>
        <v>5.0999999999999996</v>
      </c>
      <c r="BV15" s="129">
        <f t="shared" si="34"/>
        <v>119.73</v>
      </c>
      <c r="BW15" s="129">
        <f t="shared" si="35"/>
        <v>0</v>
      </c>
      <c r="BX15" s="129">
        <f t="shared" si="36"/>
        <v>119.73</v>
      </c>
      <c r="BY15" s="134">
        <f t="shared" si="37"/>
        <v>119.73</v>
      </c>
      <c r="BZ15" s="129">
        <f t="shared" si="17"/>
        <v>26.729999999999997</v>
      </c>
    </row>
    <row r="16" spans="1:78" ht="18.75">
      <c r="A16" s="143">
        <f t="shared" si="18"/>
        <v>42893</v>
      </c>
      <c r="B16" s="138" t="s">
        <v>9</v>
      </c>
      <c r="C16" s="30">
        <v>660</v>
      </c>
      <c r="D16" s="30">
        <v>720</v>
      </c>
      <c r="E16" s="30">
        <v>491</v>
      </c>
      <c r="F16" s="30">
        <v>48</v>
      </c>
      <c r="G16" s="30"/>
      <c r="H16" s="32">
        <v>16</v>
      </c>
      <c r="I16" s="33">
        <f t="shared" si="19"/>
        <v>1871</v>
      </c>
      <c r="J16" s="33">
        <f t="shared" si="20"/>
        <v>64</v>
      </c>
      <c r="K16" s="23">
        <v>417</v>
      </c>
      <c r="L16" s="14">
        <v>430</v>
      </c>
      <c r="M16" s="14">
        <v>260</v>
      </c>
      <c r="N16" s="14"/>
      <c r="O16" s="14">
        <v>14</v>
      </c>
      <c r="P16" s="14">
        <v>14</v>
      </c>
      <c r="Q16" s="14">
        <v>9</v>
      </c>
      <c r="R16" s="34"/>
      <c r="S16" s="33">
        <f t="shared" si="21"/>
        <v>1107</v>
      </c>
      <c r="T16" s="33">
        <f t="shared" si="22"/>
        <v>37</v>
      </c>
      <c r="U16" s="35">
        <f t="shared" si="23"/>
        <v>101</v>
      </c>
      <c r="V16" s="37">
        <v>4.7300000000000004</v>
      </c>
      <c r="W16" s="23">
        <v>3.5</v>
      </c>
      <c r="X16" s="38">
        <v>7</v>
      </c>
      <c r="Y16" s="30">
        <v>4.2</v>
      </c>
      <c r="Z16" s="30">
        <v>5.3</v>
      </c>
      <c r="AA16" s="38">
        <v>2.5</v>
      </c>
      <c r="AB16" s="38"/>
      <c r="AC16" s="38"/>
      <c r="AD16" s="38"/>
      <c r="AE16" s="38"/>
      <c r="AF16" s="38"/>
      <c r="AG16" s="38"/>
      <c r="AH16" s="44">
        <f t="shared" si="6"/>
        <v>0</v>
      </c>
      <c r="AI16" s="53">
        <v>60</v>
      </c>
      <c r="AJ16" s="15">
        <f t="shared" si="39"/>
        <v>60</v>
      </c>
      <c r="AK16" s="51">
        <f t="shared" si="24"/>
        <v>122.23</v>
      </c>
      <c r="AL16" s="96">
        <f t="shared" si="25"/>
        <v>128.23000000000002</v>
      </c>
      <c r="AM16" s="16">
        <f t="shared" si="38"/>
        <v>68.230000000000018</v>
      </c>
      <c r="AN16" s="50"/>
      <c r="AO16" s="46"/>
      <c r="AP16" s="17">
        <f t="shared" si="26"/>
        <v>128.23000000000002</v>
      </c>
      <c r="AQ16" s="18">
        <f t="shared" si="7"/>
        <v>63.866</v>
      </c>
      <c r="AR16" s="40"/>
      <c r="AS16" s="19">
        <f t="shared" si="8"/>
        <v>60</v>
      </c>
      <c r="AT16" s="20">
        <f t="shared" si="9"/>
        <v>126.09599999999999</v>
      </c>
      <c r="AU16" s="21">
        <f t="shared" si="10"/>
        <v>186.096</v>
      </c>
      <c r="AV16" s="47"/>
      <c r="AW16" s="19">
        <v>50</v>
      </c>
      <c r="AX16" s="20">
        <v>200</v>
      </c>
      <c r="AY16" s="20">
        <v>0</v>
      </c>
      <c r="AZ16" s="20">
        <v>36</v>
      </c>
      <c r="BA16" s="20">
        <v>40</v>
      </c>
      <c r="BB16" s="42">
        <f t="shared" si="11"/>
        <v>326</v>
      </c>
      <c r="BC16" s="43">
        <f t="shared" si="12"/>
        <v>309.7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262.7</v>
      </c>
      <c r="BK16" s="24">
        <f t="shared" si="15"/>
        <v>126.09599999999999</v>
      </c>
      <c r="BL16" s="48">
        <f t="shared" si="16"/>
        <v>136.60399999999998</v>
      </c>
      <c r="BO16" s="129">
        <f t="shared" si="27"/>
        <v>1871</v>
      </c>
      <c r="BP16" s="129">
        <f t="shared" si="28"/>
        <v>64</v>
      </c>
      <c r="BQ16" s="129">
        <f t="shared" si="29"/>
        <v>847</v>
      </c>
      <c r="BR16" s="129">
        <f t="shared" si="30"/>
        <v>28</v>
      </c>
      <c r="BS16" s="129">
        <f t="shared" si="31"/>
        <v>2718</v>
      </c>
      <c r="BT16" s="129">
        <f t="shared" si="32"/>
        <v>92</v>
      </c>
      <c r="BU16" s="129">
        <f t="shared" si="33"/>
        <v>5.3</v>
      </c>
      <c r="BV16" s="129">
        <f t="shared" si="34"/>
        <v>119.23</v>
      </c>
      <c r="BW16" s="129">
        <f t="shared" si="35"/>
        <v>0</v>
      </c>
      <c r="BX16" s="129">
        <f t="shared" si="36"/>
        <v>119.23</v>
      </c>
      <c r="BY16" s="134">
        <f t="shared" si="37"/>
        <v>119.23</v>
      </c>
      <c r="BZ16" s="129">
        <f>V16+W16+X16+Y16+Z16+AA16+AE16+AF16+AG16</f>
        <v>27.23</v>
      </c>
    </row>
    <row r="17" spans="1:78" ht="18.75">
      <c r="A17" s="143">
        <f t="shared" si="18"/>
        <v>42893</v>
      </c>
      <c r="B17" s="138" t="s">
        <v>41</v>
      </c>
      <c r="C17" s="30">
        <v>658</v>
      </c>
      <c r="D17" s="30">
        <v>720</v>
      </c>
      <c r="E17" s="30">
        <v>491</v>
      </c>
      <c r="F17" s="30">
        <v>48</v>
      </c>
      <c r="G17" s="30"/>
      <c r="H17" s="23">
        <v>16</v>
      </c>
      <c r="I17" s="33">
        <f t="shared" si="19"/>
        <v>1869</v>
      </c>
      <c r="J17" s="33">
        <f t="shared" si="20"/>
        <v>64</v>
      </c>
      <c r="K17" s="23">
        <v>414</v>
      </c>
      <c r="L17" s="14">
        <v>425</v>
      </c>
      <c r="M17" s="14">
        <v>260</v>
      </c>
      <c r="N17" s="14"/>
      <c r="O17" s="14">
        <v>14</v>
      </c>
      <c r="P17" s="14">
        <v>14</v>
      </c>
      <c r="Q17" s="14">
        <v>9</v>
      </c>
      <c r="R17" s="34"/>
      <c r="S17" s="33">
        <f t="shared" si="21"/>
        <v>1099</v>
      </c>
      <c r="T17" s="33">
        <f t="shared" si="22"/>
        <v>37</v>
      </c>
      <c r="U17" s="35">
        <f t="shared" si="23"/>
        <v>101</v>
      </c>
      <c r="V17" s="37">
        <v>4.7300000000000004</v>
      </c>
      <c r="W17" s="23">
        <v>3.5</v>
      </c>
      <c r="X17" s="38">
        <v>7</v>
      </c>
      <c r="Y17" s="30">
        <v>4.2</v>
      </c>
      <c r="Z17" s="30">
        <v>5.3</v>
      </c>
      <c r="AA17" s="38">
        <v>2.5</v>
      </c>
      <c r="AB17" s="38"/>
      <c r="AC17" s="38"/>
      <c r="AD17" s="38"/>
      <c r="AE17" s="38"/>
      <c r="AF17" s="38"/>
      <c r="AG17" s="38"/>
      <c r="AH17" s="44">
        <f t="shared" si="6"/>
        <v>0</v>
      </c>
      <c r="AI17" s="53">
        <v>60</v>
      </c>
      <c r="AJ17" s="15">
        <f t="shared" si="39"/>
        <v>60</v>
      </c>
      <c r="AK17" s="51">
        <f t="shared" si="24"/>
        <v>122.23</v>
      </c>
      <c r="AL17" s="96">
        <f t="shared" si="25"/>
        <v>128.23000000000002</v>
      </c>
      <c r="AM17" s="16">
        <f t="shared" si="38"/>
        <v>68.230000000000018</v>
      </c>
      <c r="AN17" s="50"/>
      <c r="AO17" s="46"/>
      <c r="AP17" s="17">
        <f t="shared" si="26"/>
        <v>128.23000000000002</v>
      </c>
      <c r="AQ17" s="18">
        <f t="shared" si="7"/>
        <v>63.866</v>
      </c>
      <c r="AR17" s="40"/>
      <c r="AS17" s="19">
        <f t="shared" si="8"/>
        <v>60</v>
      </c>
      <c r="AT17" s="20">
        <f t="shared" si="9"/>
        <v>126.09599999999999</v>
      </c>
      <c r="AU17" s="21">
        <f t="shared" si="10"/>
        <v>186.096</v>
      </c>
      <c r="AV17" s="47"/>
      <c r="AW17" s="19">
        <v>50</v>
      </c>
      <c r="AX17" s="20">
        <v>200</v>
      </c>
      <c r="AY17" s="20">
        <v>0</v>
      </c>
      <c r="AZ17" s="20">
        <v>36</v>
      </c>
      <c r="BA17" s="20">
        <v>40</v>
      </c>
      <c r="BB17" s="42">
        <f t="shared" si="11"/>
        <v>326</v>
      </c>
      <c r="BC17" s="43">
        <f t="shared" si="12"/>
        <v>309.7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262.7</v>
      </c>
      <c r="BK17" s="24">
        <f t="shared" si="15"/>
        <v>126.09599999999999</v>
      </c>
      <c r="BL17" s="48">
        <f t="shared" si="16"/>
        <v>136.60399999999998</v>
      </c>
      <c r="BO17" s="129">
        <f t="shared" si="27"/>
        <v>1869</v>
      </c>
      <c r="BP17" s="129">
        <f t="shared" si="28"/>
        <v>64</v>
      </c>
      <c r="BQ17" s="129">
        <f t="shared" si="29"/>
        <v>839</v>
      </c>
      <c r="BR17" s="129">
        <f t="shared" si="30"/>
        <v>28</v>
      </c>
      <c r="BS17" s="129">
        <f t="shared" si="31"/>
        <v>2708</v>
      </c>
      <c r="BT17" s="129">
        <f t="shared" si="32"/>
        <v>92</v>
      </c>
      <c r="BU17" s="129">
        <f t="shared" si="33"/>
        <v>5.3</v>
      </c>
      <c r="BV17" s="129">
        <f t="shared" si="34"/>
        <v>119.23</v>
      </c>
      <c r="BW17" s="129">
        <f t="shared" si="35"/>
        <v>0</v>
      </c>
      <c r="BX17" s="129">
        <f t="shared" si="36"/>
        <v>119.23</v>
      </c>
      <c r="BY17" s="134">
        <f t="shared" si="37"/>
        <v>119.23</v>
      </c>
      <c r="BZ17" s="129">
        <f>V17+W17+X17+Y17+Z17+AA17+AE17+AF17+AG17</f>
        <v>27.23</v>
      </c>
    </row>
    <row r="18" spans="1:78" ht="18.75">
      <c r="A18" s="143">
        <f t="shared" si="18"/>
        <v>42893</v>
      </c>
      <c r="B18" s="138" t="s">
        <v>10</v>
      </c>
      <c r="C18" s="30">
        <v>651</v>
      </c>
      <c r="D18" s="30">
        <v>720</v>
      </c>
      <c r="E18" s="30">
        <v>491</v>
      </c>
      <c r="F18" s="30">
        <v>48</v>
      </c>
      <c r="G18" s="30"/>
      <c r="H18" s="23">
        <v>16</v>
      </c>
      <c r="I18" s="33">
        <f t="shared" si="19"/>
        <v>1862</v>
      </c>
      <c r="J18" s="33">
        <f t="shared" si="20"/>
        <v>64</v>
      </c>
      <c r="K18" s="23">
        <v>412</v>
      </c>
      <c r="L18" s="14">
        <v>420</v>
      </c>
      <c r="M18" s="14">
        <v>260</v>
      </c>
      <c r="N18" s="14"/>
      <c r="O18" s="14">
        <v>14</v>
      </c>
      <c r="P18" s="14">
        <v>14</v>
      </c>
      <c r="Q18" s="14">
        <v>9</v>
      </c>
      <c r="R18" s="34"/>
      <c r="S18" s="33">
        <f t="shared" si="21"/>
        <v>1092</v>
      </c>
      <c r="T18" s="33">
        <f t="shared" si="22"/>
        <v>37</v>
      </c>
      <c r="U18" s="35">
        <f t="shared" si="23"/>
        <v>101</v>
      </c>
      <c r="V18" s="37">
        <v>4.7300000000000004</v>
      </c>
      <c r="W18" s="23">
        <v>3.5</v>
      </c>
      <c r="X18" s="38">
        <v>7</v>
      </c>
      <c r="Y18" s="30">
        <v>4.3</v>
      </c>
      <c r="Z18" s="30">
        <v>5.4</v>
      </c>
      <c r="AA18" s="38">
        <v>2.5</v>
      </c>
      <c r="AB18" s="38"/>
      <c r="AC18" s="38"/>
      <c r="AD18" s="38"/>
      <c r="AE18" s="38"/>
      <c r="AF18" s="38"/>
      <c r="AG18" s="38"/>
      <c r="AH18" s="44">
        <f t="shared" si="6"/>
        <v>0</v>
      </c>
      <c r="AI18" s="53">
        <v>60</v>
      </c>
      <c r="AJ18" s="15">
        <f t="shared" si="39"/>
        <v>60</v>
      </c>
      <c r="AK18" s="51">
        <f t="shared" si="24"/>
        <v>122.43</v>
      </c>
      <c r="AL18" s="96">
        <f t="shared" si="25"/>
        <v>128.43</v>
      </c>
      <c r="AM18" s="16">
        <f t="shared" si="38"/>
        <v>68.430000000000007</v>
      </c>
      <c r="AN18" s="50"/>
      <c r="AO18" s="46"/>
      <c r="AP18" s="17">
        <f t="shared" si="26"/>
        <v>128.43</v>
      </c>
      <c r="AQ18" s="18">
        <f t="shared" si="7"/>
        <v>63.665999999999997</v>
      </c>
      <c r="AR18" s="40"/>
      <c r="AS18" s="19">
        <f t="shared" si="8"/>
        <v>60</v>
      </c>
      <c r="AT18" s="20">
        <f t="shared" si="9"/>
        <v>126.09599999999999</v>
      </c>
      <c r="AU18" s="21">
        <f t="shared" si="10"/>
        <v>186.096</v>
      </c>
      <c r="AV18" s="47"/>
      <c r="AW18" s="19">
        <v>50</v>
      </c>
      <c r="AX18" s="20">
        <v>200</v>
      </c>
      <c r="AY18" s="20">
        <v>0</v>
      </c>
      <c r="AZ18" s="20">
        <v>36</v>
      </c>
      <c r="BA18" s="20">
        <v>40</v>
      </c>
      <c r="BB18" s="42">
        <f t="shared" si="11"/>
        <v>326</v>
      </c>
      <c r="BC18" s="43">
        <f t="shared" si="12"/>
        <v>309.7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262.7</v>
      </c>
      <c r="BK18" s="24">
        <f t="shared" si="15"/>
        <v>126.09599999999999</v>
      </c>
      <c r="BL18" s="48">
        <f t="shared" si="16"/>
        <v>136.60399999999998</v>
      </c>
      <c r="BO18" s="129">
        <f t="shared" si="27"/>
        <v>1862</v>
      </c>
      <c r="BP18" s="129">
        <f t="shared" si="28"/>
        <v>64</v>
      </c>
      <c r="BQ18" s="129">
        <f t="shared" si="29"/>
        <v>832</v>
      </c>
      <c r="BR18" s="129">
        <f t="shared" si="30"/>
        <v>28</v>
      </c>
      <c r="BS18" s="129">
        <f t="shared" si="31"/>
        <v>2694</v>
      </c>
      <c r="BT18" s="129">
        <f t="shared" si="32"/>
        <v>92</v>
      </c>
      <c r="BU18" s="129">
        <f t="shared" si="33"/>
        <v>5.4</v>
      </c>
      <c r="BV18" s="129">
        <f t="shared" si="34"/>
        <v>119.43</v>
      </c>
      <c r="BW18" s="129">
        <f t="shared" si="35"/>
        <v>0</v>
      </c>
      <c r="BX18" s="129">
        <f t="shared" si="36"/>
        <v>119.43</v>
      </c>
      <c r="BY18" s="134">
        <f t="shared" si="37"/>
        <v>119.43</v>
      </c>
      <c r="BZ18" s="129">
        <f t="shared" ref="BZ18:BZ65" si="40">V18+W18+X18+Y18+Z18+AA18+AB9+AE18+AF18+AG18</f>
        <v>27.43</v>
      </c>
    </row>
    <row r="19" spans="1:78" ht="18.75">
      <c r="A19" s="143">
        <f t="shared" si="18"/>
        <v>42893</v>
      </c>
      <c r="B19" s="138" t="s">
        <v>42</v>
      </c>
      <c r="C19" s="30">
        <v>660</v>
      </c>
      <c r="D19" s="30">
        <v>720</v>
      </c>
      <c r="E19" s="30">
        <v>492</v>
      </c>
      <c r="F19" s="30">
        <v>48</v>
      </c>
      <c r="G19" s="30"/>
      <c r="H19" s="23">
        <v>16</v>
      </c>
      <c r="I19" s="33">
        <f t="shared" si="19"/>
        <v>1872</v>
      </c>
      <c r="J19" s="33">
        <f t="shared" si="20"/>
        <v>64</v>
      </c>
      <c r="K19" s="23">
        <v>416</v>
      </c>
      <c r="L19" s="14">
        <v>425</v>
      </c>
      <c r="M19" s="14">
        <v>260</v>
      </c>
      <c r="N19" s="14"/>
      <c r="O19" s="14">
        <v>14</v>
      </c>
      <c r="P19" s="14">
        <v>14</v>
      </c>
      <c r="Q19" s="14">
        <v>9</v>
      </c>
      <c r="R19" s="34"/>
      <c r="S19" s="33">
        <f t="shared" si="21"/>
        <v>1101</v>
      </c>
      <c r="T19" s="33">
        <f t="shared" si="22"/>
        <v>37</v>
      </c>
      <c r="U19" s="35">
        <f t="shared" si="23"/>
        <v>101</v>
      </c>
      <c r="V19" s="37">
        <v>4.7300000000000004</v>
      </c>
      <c r="W19" s="23">
        <v>3.5</v>
      </c>
      <c r="X19" s="38">
        <v>7</v>
      </c>
      <c r="Y19" s="30">
        <v>4.3</v>
      </c>
      <c r="Z19" s="30">
        <v>5.4</v>
      </c>
      <c r="AA19" s="38">
        <v>2.5</v>
      </c>
      <c r="AB19" s="38"/>
      <c r="AC19" s="38"/>
      <c r="AD19" s="38"/>
      <c r="AE19" s="38"/>
      <c r="AF19" s="38"/>
      <c r="AG19" s="38"/>
      <c r="AH19" s="44">
        <f t="shared" si="6"/>
        <v>0</v>
      </c>
      <c r="AI19" s="53">
        <v>60</v>
      </c>
      <c r="AJ19" s="15">
        <f t="shared" si="39"/>
        <v>60</v>
      </c>
      <c r="AK19" s="51">
        <f t="shared" si="24"/>
        <v>122.43</v>
      </c>
      <c r="AL19" s="96">
        <f t="shared" si="25"/>
        <v>128.43</v>
      </c>
      <c r="AM19" s="16">
        <f t="shared" si="38"/>
        <v>68.430000000000007</v>
      </c>
      <c r="AN19" s="50"/>
      <c r="AO19" s="46"/>
      <c r="AP19" s="17">
        <f t="shared" si="26"/>
        <v>128.43</v>
      </c>
      <c r="AQ19" s="18">
        <f t="shared" si="7"/>
        <v>63.665999999999997</v>
      </c>
      <c r="AR19" s="40"/>
      <c r="AS19" s="19">
        <f t="shared" si="8"/>
        <v>60</v>
      </c>
      <c r="AT19" s="20">
        <f t="shared" si="9"/>
        <v>126.09599999999999</v>
      </c>
      <c r="AU19" s="21">
        <f t="shared" si="10"/>
        <v>186.096</v>
      </c>
      <c r="AV19" s="47"/>
      <c r="AW19" s="19">
        <v>50</v>
      </c>
      <c r="AX19" s="20">
        <v>200</v>
      </c>
      <c r="AY19" s="20">
        <v>0</v>
      </c>
      <c r="AZ19" s="20">
        <v>36</v>
      </c>
      <c r="BA19" s="20">
        <v>40</v>
      </c>
      <c r="BB19" s="42">
        <f t="shared" si="11"/>
        <v>326</v>
      </c>
      <c r="BC19" s="43">
        <f t="shared" si="12"/>
        <v>309.7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262.7</v>
      </c>
      <c r="BK19" s="24">
        <f t="shared" si="15"/>
        <v>126.09599999999999</v>
      </c>
      <c r="BL19" s="48">
        <f t="shared" si="16"/>
        <v>136.60399999999998</v>
      </c>
      <c r="BO19" s="129">
        <f t="shared" si="27"/>
        <v>1872</v>
      </c>
      <c r="BP19" s="129">
        <f t="shared" si="28"/>
        <v>64</v>
      </c>
      <c r="BQ19" s="129">
        <f t="shared" si="29"/>
        <v>841</v>
      </c>
      <c r="BR19" s="129">
        <f t="shared" si="30"/>
        <v>28</v>
      </c>
      <c r="BS19" s="129">
        <f t="shared" si="31"/>
        <v>2713</v>
      </c>
      <c r="BT19" s="129">
        <f t="shared" si="32"/>
        <v>92</v>
      </c>
      <c r="BU19" s="129">
        <f t="shared" si="33"/>
        <v>5.4</v>
      </c>
      <c r="BV19" s="129">
        <f t="shared" si="34"/>
        <v>119.43</v>
      </c>
      <c r="BW19" s="129">
        <f t="shared" si="35"/>
        <v>0</v>
      </c>
      <c r="BX19" s="129">
        <f t="shared" si="36"/>
        <v>119.43</v>
      </c>
      <c r="BY19" s="134">
        <f t="shared" si="37"/>
        <v>119.43</v>
      </c>
      <c r="BZ19" s="129">
        <f t="shared" si="40"/>
        <v>27.43</v>
      </c>
    </row>
    <row r="20" spans="1:78" ht="18.75">
      <c r="A20" s="143">
        <f t="shared" si="18"/>
        <v>42893</v>
      </c>
      <c r="B20" s="138" t="s">
        <v>11</v>
      </c>
      <c r="C20" s="30">
        <v>661</v>
      </c>
      <c r="D20" s="30">
        <v>720</v>
      </c>
      <c r="E20" s="30">
        <v>494</v>
      </c>
      <c r="F20" s="30">
        <v>48</v>
      </c>
      <c r="G20" s="30"/>
      <c r="H20" s="23">
        <v>16</v>
      </c>
      <c r="I20" s="33">
        <f t="shared" si="19"/>
        <v>1875</v>
      </c>
      <c r="J20" s="33">
        <f t="shared" si="20"/>
        <v>64</v>
      </c>
      <c r="K20" s="23">
        <v>420</v>
      </c>
      <c r="L20" s="14">
        <v>435</v>
      </c>
      <c r="M20" s="14">
        <v>260</v>
      </c>
      <c r="N20" s="14"/>
      <c r="O20" s="14">
        <v>14</v>
      </c>
      <c r="P20" s="14">
        <v>14</v>
      </c>
      <c r="Q20" s="14">
        <v>9</v>
      </c>
      <c r="R20" s="34"/>
      <c r="S20" s="33">
        <f t="shared" si="21"/>
        <v>1115</v>
      </c>
      <c r="T20" s="33">
        <f t="shared" si="22"/>
        <v>37</v>
      </c>
      <c r="U20" s="35">
        <f t="shared" si="23"/>
        <v>101</v>
      </c>
      <c r="V20" s="37">
        <v>4.7300000000000004</v>
      </c>
      <c r="W20" s="23">
        <v>3.5</v>
      </c>
      <c r="X20" s="38">
        <v>7</v>
      </c>
      <c r="Y20" s="30">
        <v>4</v>
      </c>
      <c r="Z20" s="30">
        <v>5.6</v>
      </c>
      <c r="AA20" s="38">
        <v>2.5</v>
      </c>
      <c r="AB20" s="38"/>
      <c r="AC20" s="38"/>
      <c r="AD20" s="38"/>
      <c r="AE20" s="38"/>
      <c r="AF20" s="38"/>
      <c r="AG20" s="38"/>
      <c r="AH20" s="44">
        <f t="shared" si="6"/>
        <v>0</v>
      </c>
      <c r="AI20" s="53">
        <v>60</v>
      </c>
      <c r="AJ20" s="15">
        <f t="shared" si="39"/>
        <v>60</v>
      </c>
      <c r="AK20" s="51">
        <f t="shared" si="24"/>
        <v>122.33</v>
      </c>
      <c r="AL20" s="96">
        <f t="shared" si="25"/>
        <v>128.32999999999998</v>
      </c>
      <c r="AM20" s="16">
        <f t="shared" si="38"/>
        <v>68.329999999999984</v>
      </c>
      <c r="AN20" s="50"/>
      <c r="AO20" s="46"/>
      <c r="AP20" s="17">
        <f t="shared" si="26"/>
        <v>128.32999999999998</v>
      </c>
      <c r="AQ20" s="18">
        <f t="shared" si="7"/>
        <v>63.766000000000005</v>
      </c>
      <c r="AR20" s="40"/>
      <c r="AS20" s="19">
        <f t="shared" si="8"/>
        <v>60</v>
      </c>
      <c r="AT20" s="20">
        <f t="shared" si="9"/>
        <v>126.09599999999999</v>
      </c>
      <c r="AU20" s="21">
        <f t="shared" si="10"/>
        <v>186.096</v>
      </c>
      <c r="AV20" s="47"/>
      <c r="AW20" s="19">
        <v>50</v>
      </c>
      <c r="AX20" s="20">
        <v>200</v>
      </c>
      <c r="AY20" s="20">
        <v>0</v>
      </c>
      <c r="AZ20" s="20">
        <v>36</v>
      </c>
      <c r="BA20" s="20">
        <v>40</v>
      </c>
      <c r="BB20" s="42">
        <f t="shared" si="11"/>
        <v>326</v>
      </c>
      <c r="BC20" s="43">
        <f t="shared" si="12"/>
        <v>309.7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262.7</v>
      </c>
      <c r="BK20" s="24">
        <f t="shared" si="15"/>
        <v>126.09599999999999</v>
      </c>
      <c r="BL20" s="48">
        <f t="shared" si="16"/>
        <v>136.60399999999998</v>
      </c>
      <c r="BO20" s="129">
        <f t="shared" si="27"/>
        <v>1875</v>
      </c>
      <c r="BP20" s="129">
        <f t="shared" si="28"/>
        <v>64</v>
      </c>
      <c r="BQ20" s="129">
        <f t="shared" si="29"/>
        <v>855</v>
      </c>
      <c r="BR20" s="129">
        <f t="shared" si="30"/>
        <v>28</v>
      </c>
      <c r="BS20" s="129">
        <f t="shared" si="31"/>
        <v>2730</v>
      </c>
      <c r="BT20" s="129">
        <f t="shared" si="32"/>
        <v>92</v>
      </c>
      <c r="BU20" s="129">
        <f t="shared" si="33"/>
        <v>5.6</v>
      </c>
      <c r="BV20" s="129">
        <f t="shared" si="34"/>
        <v>119.33</v>
      </c>
      <c r="BW20" s="129">
        <f t="shared" si="35"/>
        <v>0</v>
      </c>
      <c r="BX20" s="129">
        <f t="shared" si="36"/>
        <v>119.33</v>
      </c>
      <c r="BY20" s="134">
        <f t="shared" si="37"/>
        <v>119.33</v>
      </c>
      <c r="BZ20" s="129">
        <f t="shared" si="40"/>
        <v>27.33</v>
      </c>
    </row>
    <row r="21" spans="1:78" ht="18.75">
      <c r="A21" s="143">
        <f t="shared" si="18"/>
        <v>42893</v>
      </c>
      <c r="B21" s="138" t="s">
        <v>43</v>
      </c>
      <c r="C21" s="30">
        <v>657</v>
      </c>
      <c r="D21" s="30">
        <v>715</v>
      </c>
      <c r="E21" s="30">
        <v>480</v>
      </c>
      <c r="F21" s="30">
        <v>48</v>
      </c>
      <c r="G21" s="30"/>
      <c r="H21" s="23">
        <v>16</v>
      </c>
      <c r="I21" s="33">
        <f t="shared" si="19"/>
        <v>1852</v>
      </c>
      <c r="J21" s="33">
        <f t="shared" si="20"/>
        <v>64</v>
      </c>
      <c r="K21" s="23">
        <v>407</v>
      </c>
      <c r="L21" s="14">
        <v>416</v>
      </c>
      <c r="M21" s="14">
        <v>260</v>
      </c>
      <c r="N21" s="14"/>
      <c r="O21" s="14">
        <v>14</v>
      </c>
      <c r="P21" s="14">
        <v>13</v>
      </c>
      <c r="Q21" s="14">
        <v>9</v>
      </c>
      <c r="R21" s="34"/>
      <c r="S21" s="33">
        <f t="shared" si="21"/>
        <v>1083</v>
      </c>
      <c r="T21" s="33">
        <f t="shared" si="22"/>
        <v>36</v>
      </c>
      <c r="U21" s="35">
        <f t="shared" si="23"/>
        <v>100</v>
      </c>
      <c r="V21" s="37">
        <v>4.7300000000000004</v>
      </c>
      <c r="W21" s="23">
        <v>3.5</v>
      </c>
      <c r="X21" s="38">
        <v>6.5</v>
      </c>
      <c r="Y21" s="30">
        <v>4</v>
      </c>
      <c r="Z21" s="30">
        <v>5.6</v>
      </c>
      <c r="AA21" s="38">
        <v>2.5</v>
      </c>
      <c r="AB21" s="38"/>
      <c r="AC21" s="38"/>
      <c r="AD21" s="38"/>
      <c r="AE21" s="38"/>
      <c r="AF21" s="38"/>
      <c r="AG21" s="38"/>
      <c r="AH21" s="44">
        <f t="shared" si="6"/>
        <v>0</v>
      </c>
      <c r="AI21" s="53">
        <v>60</v>
      </c>
      <c r="AJ21" s="15">
        <f t="shared" si="39"/>
        <v>60</v>
      </c>
      <c r="AK21" s="51">
        <f t="shared" si="24"/>
        <v>120.83</v>
      </c>
      <c r="AL21" s="96">
        <f t="shared" si="25"/>
        <v>126.83</v>
      </c>
      <c r="AM21" s="16">
        <f t="shared" si="38"/>
        <v>66.83</v>
      </c>
      <c r="AN21" s="50"/>
      <c r="AO21" s="46"/>
      <c r="AP21" s="17">
        <f t="shared" si="26"/>
        <v>126.83</v>
      </c>
      <c r="AQ21" s="18">
        <f t="shared" si="7"/>
        <v>65.266000000000005</v>
      </c>
      <c r="AR21" s="40"/>
      <c r="AS21" s="19">
        <f t="shared" si="8"/>
        <v>60</v>
      </c>
      <c r="AT21" s="20">
        <f t="shared" si="9"/>
        <v>126.09599999999999</v>
      </c>
      <c r="AU21" s="21">
        <f t="shared" si="10"/>
        <v>186.096</v>
      </c>
      <c r="AV21" s="47"/>
      <c r="AW21" s="19">
        <v>50</v>
      </c>
      <c r="AX21" s="20">
        <v>200</v>
      </c>
      <c r="AY21" s="20">
        <v>0</v>
      </c>
      <c r="AZ21" s="20">
        <v>36</v>
      </c>
      <c r="BA21" s="20">
        <v>40</v>
      </c>
      <c r="BB21" s="42">
        <f t="shared" si="11"/>
        <v>326</v>
      </c>
      <c r="BC21" s="43">
        <f t="shared" si="12"/>
        <v>309.7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262.7</v>
      </c>
      <c r="BK21" s="24">
        <f t="shared" si="15"/>
        <v>126.09599999999999</v>
      </c>
      <c r="BL21" s="48">
        <f t="shared" si="16"/>
        <v>136.60399999999998</v>
      </c>
      <c r="BO21" s="129">
        <f t="shared" si="27"/>
        <v>1852</v>
      </c>
      <c r="BP21" s="129">
        <f t="shared" si="28"/>
        <v>64</v>
      </c>
      <c r="BQ21" s="129">
        <f t="shared" si="29"/>
        <v>823</v>
      </c>
      <c r="BR21" s="129">
        <f t="shared" si="30"/>
        <v>27</v>
      </c>
      <c r="BS21" s="129">
        <f t="shared" si="31"/>
        <v>2675</v>
      </c>
      <c r="BT21" s="129">
        <f t="shared" si="32"/>
        <v>91</v>
      </c>
      <c r="BU21" s="129">
        <f t="shared" si="33"/>
        <v>5.6</v>
      </c>
      <c r="BV21" s="129">
        <f t="shared" si="34"/>
        <v>117.83</v>
      </c>
      <c r="BW21" s="129">
        <f t="shared" si="35"/>
        <v>0</v>
      </c>
      <c r="BX21" s="129">
        <f t="shared" si="36"/>
        <v>117.83</v>
      </c>
      <c r="BY21" s="134">
        <f t="shared" si="37"/>
        <v>117.83</v>
      </c>
      <c r="BZ21" s="129">
        <f t="shared" si="40"/>
        <v>26.83</v>
      </c>
    </row>
    <row r="22" spans="1:78" ht="18.75">
      <c r="A22" s="143">
        <f t="shared" si="18"/>
        <v>42893</v>
      </c>
      <c r="B22" s="138" t="s">
        <v>12</v>
      </c>
      <c r="C22" s="30">
        <v>642</v>
      </c>
      <c r="D22" s="30">
        <v>653</v>
      </c>
      <c r="E22" s="30">
        <v>454</v>
      </c>
      <c r="F22" s="30">
        <v>45</v>
      </c>
      <c r="G22" s="30"/>
      <c r="H22" s="23">
        <v>15</v>
      </c>
      <c r="I22" s="33">
        <f t="shared" si="19"/>
        <v>1749</v>
      </c>
      <c r="J22" s="33">
        <f t="shared" si="20"/>
        <v>60</v>
      </c>
      <c r="K22" s="23">
        <v>377</v>
      </c>
      <c r="L22" s="14">
        <v>398</v>
      </c>
      <c r="M22" s="14">
        <v>260</v>
      </c>
      <c r="N22" s="14"/>
      <c r="O22" s="14">
        <v>13</v>
      </c>
      <c r="P22" s="14">
        <v>13</v>
      </c>
      <c r="Q22" s="14">
        <v>9</v>
      </c>
      <c r="R22" s="34"/>
      <c r="S22" s="33">
        <f t="shared" si="21"/>
        <v>1035</v>
      </c>
      <c r="T22" s="33">
        <f t="shared" si="22"/>
        <v>35</v>
      </c>
      <c r="U22" s="35">
        <f t="shared" si="23"/>
        <v>95</v>
      </c>
      <c r="V22" s="37">
        <v>4.12</v>
      </c>
      <c r="W22" s="23">
        <v>3.5</v>
      </c>
      <c r="X22" s="38">
        <v>5.8</v>
      </c>
      <c r="Y22" s="23">
        <v>3.2</v>
      </c>
      <c r="Z22" s="30">
        <v>4.8</v>
      </c>
      <c r="AA22" s="38">
        <v>2</v>
      </c>
      <c r="AB22" s="38"/>
      <c r="AC22" s="38"/>
      <c r="AD22" s="38"/>
      <c r="AE22" s="38"/>
      <c r="AF22" s="38"/>
      <c r="AG22" s="38"/>
      <c r="AH22" s="44">
        <f t="shared" si="6"/>
        <v>0</v>
      </c>
      <c r="AI22" s="53">
        <v>60</v>
      </c>
      <c r="AJ22" s="15">
        <f t="shared" si="39"/>
        <v>60</v>
      </c>
      <c r="AK22" s="51">
        <f t="shared" si="24"/>
        <v>112.92</v>
      </c>
      <c r="AL22" s="96">
        <f t="shared" si="25"/>
        <v>118.42</v>
      </c>
      <c r="AM22" s="16">
        <f t="shared" si="38"/>
        <v>58.42</v>
      </c>
      <c r="AN22" s="50"/>
      <c r="AO22" s="46"/>
      <c r="AP22" s="17">
        <f t="shared" si="26"/>
        <v>118.42</v>
      </c>
      <c r="AQ22" s="18">
        <f t="shared" si="7"/>
        <v>64.055999999999997</v>
      </c>
      <c r="AR22" s="40"/>
      <c r="AS22" s="19">
        <f t="shared" si="8"/>
        <v>60</v>
      </c>
      <c r="AT22" s="20">
        <f t="shared" si="9"/>
        <v>116.97599999999998</v>
      </c>
      <c r="AU22" s="21">
        <f t="shared" si="10"/>
        <v>176.976</v>
      </c>
      <c r="AV22" s="47"/>
      <c r="AW22" s="19">
        <v>70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1"/>
        <v>306</v>
      </c>
      <c r="BC22" s="43">
        <f t="shared" si="12"/>
        <v>290.7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243.7</v>
      </c>
      <c r="BK22" s="24">
        <f t="shared" si="15"/>
        <v>116.97599999999998</v>
      </c>
      <c r="BL22" s="48">
        <f t="shared" si="16"/>
        <v>126.724</v>
      </c>
      <c r="BO22" s="129">
        <f t="shared" si="27"/>
        <v>1749</v>
      </c>
      <c r="BP22" s="129">
        <f t="shared" si="28"/>
        <v>60</v>
      </c>
      <c r="BQ22" s="129">
        <f t="shared" si="29"/>
        <v>775</v>
      </c>
      <c r="BR22" s="129">
        <f t="shared" si="30"/>
        <v>26</v>
      </c>
      <c r="BS22" s="129">
        <f t="shared" si="31"/>
        <v>2524</v>
      </c>
      <c r="BT22" s="129">
        <f t="shared" si="32"/>
        <v>86</v>
      </c>
      <c r="BU22" s="129">
        <f t="shared" si="33"/>
        <v>4.8</v>
      </c>
      <c r="BV22" s="129">
        <f t="shared" si="34"/>
        <v>109.42</v>
      </c>
      <c r="BW22" s="129">
        <f t="shared" si="35"/>
        <v>0</v>
      </c>
      <c r="BX22" s="129">
        <f t="shared" si="36"/>
        <v>109.42</v>
      </c>
      <c r="BY22" s="134">
        <f t="shared" si="37"/>
        <v>109.42</v>
      </c>
      <c r="BZ22" s="129">
        <f t="shared" si="40"/>
        <v>23.42</v>
      </c>
    </row>
    <row r="23" spans="1:78" ht="18.75">
      <c r="A23" s="143">
        <f t="shared" si="18"/>
        <v>42893</v>
      </c>
      <c r="B23" s="138" t="s">
        <v>44</v>
      </c>
      <c r="C23" s="30">
        <v>633</v>
      </c>
      <c r="D23" s="30">
        <v>650</v>
      </c>
      <c r="E23" s="30">
        <v>436</v>
      </c>
      <c r="F23" s="30">
        <v>44</v>
      </c>
      <c r="G23" s="30"/>
      <c r="H23" s="23">
        <v>14</v>
      </c>
      <c r="I23" s="33">
        <f t="shared" si="19"/>
        <v>1719</v>
      </c>
      <c r="J23" s="33">
        <f t="shared" si="20"/>
        <v>58</v>
      </c>
      <c r="K23" s="23">
        <v>367</v>
      </c>
      <c r="L23" s="14">
        <v>401</v>
      </c>
      <c r="M23" s="14">
        <v>250</v>
      </c>
      <c r="N23" s="14"/>
      <c r="O23" s="14">
        <v>12</v>
      </c>
      <c r="P23" s="14">
        <v>13</v>
      </c>
      <c r="Q23" s="14">
        <v>9</v>
      </c>
      <c r="R23" s="34"/>
      <c r="S23" s="33">
        <f t="shared" si="21"/>
        <v>1018</v>
      </c>
      <c r="T23" s="33">
        <f t="shared" si="22"/>
        <v>34</v>
      </c>
      <c r="U23" s="35">
        <f t="shared" si="23"/>
        <v>92</v>
      </c>
      <c r="V23" s="37">
        <v>4.12</v>
      </c>
      <c r="W23" s="23">
        <v>3.5</v>
      </c>
      <c r="X23" s="30">
        <v>6.2</v>
      </c>
      <c r="Y23" s="23">
        <v>3.2</v>
      </c>
      <c r="Z23" s="30">
        <v>4.8</v>
      </c>
      <c r="AA23" s="38">
        <v>2</v>
      </c>
      <c r="AB23" s="38"/>
      <c r="AC23" s="38"/>
      <c r="AD23" s="38"/>
      <c r="AE23" s="38"/>
      <c r="AF23" s="38"/>
      <c r="AG23" s="38"/>
      <c r="AH23" s="44">
        <f t="shared" si="6"/>
        <v>0</v>
      </c>
      <c r="AI23" s="53">
        <v>45</v>
      </c>
      <c r="AJ23" s="15">
        <f t="shared" si="39"/>
        <v>45</v>
      </c>
      <c r="AK23" s="51">
        <f t="shared" si="24"/>
        <v>110.32000000000001</v>
      </c>
      <c r="AL23" s="96">
        <f t="shared" si="25"/>
        <v>115.82000000000001</v>
      </c>
      <c r="AM23" s="16">
        <f t="shared" si="38"/>
        <v>70.820000000000007</v>
      </c>
      <c r="AN23" s="50"/>
      <c r="AO23" s="46"/>
      <c r="AP23" s="17">
        <f t="shared" si="26"/>
        <v>115.82000000000001</v>
      </c>
      <c r="AQ23" s="18">
        <f t="shared" si="7"/>
        <v>51.655999999999992</v>
      </c>
      <c r="AR23" s="40"/>
      <c r="AS23" s="19">
        <f t="shared" si="8"/>
        <v>45</v>
      </c>
      <c r="AT23" s="20">
        <f t="shared" si="9"/>
        <v>116.97599999999998</v>
      </c>
      <c r="AU23" s="21">
        <f t="shared" si="10"/>
        <v>161.976</v>
      </c>
      <c r="AV23" s="47"/>
      <c r="AW23" s="19">
        <v>70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1"/>
        <v>306</v>
      </c>
      <c r="BC23" s="43">
        <f t="shared" si="12"/>
        <v>290.7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243.7</v>
      </c>
      <c r="BK23" s="24">
        <f t="shared" si="15"/>
        <v>116.97599999999998</v>
      </c>
      <c r="BL23" s="48">
        <f t="shared" si="16"/>
        <v>126.724</v>
      </c>
      <c r="BO23" s="129">
        <f t="shared" si="27"/>
        <v>1719</v>
      </c>
      <c r="BP23" s="129">
        <f t="shared" si="28"/>
        <v>58</v>
      </c>
      <c r="BQ23" s="129">
        <f t="shared" si="29"/>
        <v>768</v>
      </c>
      <c r="BR23" s="129">
        <f t="shared" si="30"/>
        <v>25</v>
      </c>
      <c r="BS23" s="129">
        <f t="shared" si="31"/>
        <v>2487</v>
      </c>
      <c r="BT23" s="129">
        <f t="shared" si="32"/>
        <v>83</v>
      </c>
      <c r="BU23" s="129">
        <f t="shared" si="33"/>
        <v>4.8</v>
      </c>
      <c r="BV23" s="129">
        <f t="shared" si="34"/>
        <v>106.82000000000001</v>
      </c>
      <c r="BW23" s="129">
        <f t="shared" si="35"/>
        <v>0</v>
      </c>
      <c r="BX23" s="129">
        <f t="shared" si="36"/>
        <v>106.82000000000001</v>
      </c>
      <c r="BY23" s="134">
        <f t="shared" si="37"/>
        <v>106.82000000000001</v>
      </c>
      <c r="BZ23" s="129">
        <f t="shared" si="40"/>
        <v>23.82</v>
      </c>
    </row>
    <row r="24" spans="1:78" ht="18.75">
      <c r="A24" s="143">
        <f t="shared" si="18"/>
        <v>42893</v>
      </c>
      <c r="B24" s="139" t="s">
        <v>13</v>
      </c>
      <c r="C24" s="30">
        <v>656</v>
      </c>
      <c r="D24" s="30">
        <v>692</v>
      </c>
      <c r="E24" s="30">
        <v>455</v>
      </c>
      <c r="F24" s="30">
        <v>47</v>
      </c>
      <c r="G24" s="30"/>
      <c r="H24" s="23">
        <v>15</v>
      </c>
      <c r="I24" s="33">
        <f t="shared" si="19"/>
        <v>1803</v>
      </c>
      <c r="J24" s="33">
        <f t="shared" si="20"/>
        <v>62</v>
      </c>
      <c r="K24" s="23">
        <v>371</v>
      </c>
      <c r="L24" s="14">
        <v>435</v>
      </c>
      <c r="M24" s="14">
        <v>240</v>
      </c>
      <c r="N24" s="14"/>
      <c r="O24" s="14">
        <v>13</v>
      </c>
      <c r="P24" s="14">
        <v>14</v>
      </c>
      <c r="Q24" s="14">
        <v>8</v>
      </c>
      <c r="R24" s="34"/>
      <c r="S24" s="33">
        <f t="shared" si="21"/>
        <v>1046</v>
      </c>
      <c r="T24" s="33">
        <f t="shared" si="22"/>
        <v>35</v>
      </c>
      <c r="U24" s="35">
        <f t="shared" si="23"/>
        <v>97</v>
      </c>
      <c r="V24" s="37">
        <v>3.52</v>
      </c>
      <c r="W24" s="23">
        <v>3.5</v>
      </c>
      <c r="X24" s="30">
        <v>6.2</v>
      </c>
      <c r="Y24" s="30">
        <v>2.6</v>
      </c>
      <c r="Z24" s="54">
        <v>4.5999999999999996</v>
      </c>
      <c r="AA24" s="38">
        <v>1.9</v>
      </c>
      <c r="AB24" s="38"/>
      <c r="AC24" s="38"/>
      <c r="AD24" s="38"/>
      <c r="AE24" s="38"/>
      <c r="AF24" s="38"/>
      <c r="AG24" s="38"/>
      <c r="AH24" s="44">
        <f t="shared" si="6"/>
        <v>0</v>
      </c>
      <c r="AI24" s="53">
        <v>45</v>
      </c>
      <c r="AJ24" s="15">
        <f t="shared" si="39"/>
        <v>45</v>
      </c>
      <c r="AK24" s="51">
        <f t="shared" si="24"/>
        <v>113.91999999999999</v>
      </c>
      <c r="AL24" s="96">
        <f t="shared" si="25"/>
        <v>119.32</v>
      </c>
      <c r="AM24" s="16">
        <f t="shared" si="38"/>
        <v>74.319999999999993</v>
      </c>
      <c r="AN24" s="50"/>
      <c r="AO24" s="46"/>
      <c r="AP24" s="17">
        <f t="shared" si="26"/>
        <v>119.32</v>
      </c>
      <c r="AQ24" s="18">
        <f t="shared" si="7"/>
        <v>36.200000000000017</v>
      </c>
      <c r="AR24" s="40"/>
      <c r="AS24" s="19">
        <f t="shared" si="8"/>
        <v>45</v>
      </c>
      <c r="AT24" s="20">
        <f t="shared" si="9"/>
        <v>105.11999999999999</v>
      </c>
      <c r="AU24" s="21">
        <f t="shared" si="10"/>
        <v>150.12</v>
      </c>
      <c r="AV24" s="47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1"/>
        <v>280</v>
      </c>
      <c r="BC24" s="43">
        <f t="shared" si="12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219</v>
      </c>
      <c r="BK24" s="24">
        <f t="shared" si="15"/>
        <v>105.11999999999999</v>
      </c>
      <c r="BL24" s="48">
        <f t="shared" si="16"/>
        <v>113.88000000000001</v>
      </c>
      <c r="BO24" s="129">
        <f t="shared" si="27"/>
        <v>1803</v>
      </c>
      <c r="BP24" s="129">
        <f t="shared" si="28"/>
        <v>62</v>
      </c>
      <c r="BQ24" s="129">
        <f t="shared" si="29"/>
        <v>806</v>
      </c>
      <c r="BR24" s="129">
        <f t="shared" si="30"/>
        <v>27</v>
      </c>
      <c r="BS24" s="129">
        <f t="shared" si="31"/>
        <v>2609</v>
      </c>
      <c r="BT24" s="129">
        <f t="shared" si="32"/>
        <v>89</v>
      </c>
      <c r="BU24" s="129">
        <f t="shared" si="33"/>
        <v>4.5999999999999996</v>
      </c>
      <c r="BV24" s="129">
        <f t="shared" si="34"/>
        <v>111.32</v>
      </c>
      <c r="BW24" s="129">
        <f t="shared" si="35"/>
        <v>0</v>
      </c>
      <c r="BX24" s="129">
        <f t="shared" si="36"/>
        <v>111.32</v>
      </c>
      <c r="BY24" s="134">
        <f t="shared" si="37"/>
        <v>111.32</v>
      </c>
      <c r="BZ24" s="129">
        <f t="shared" si="40"/>
        <v>22.319999999999997</v>
      </c>
    </row>
    <row r="25" spans="1:78" ht="18.75">
      <c r="A25" s="143">
        <f t="shared" si="18"/>
        <v>42893</v>
      </c>
      <c r="B25" s="138" t="s">
        <v>30</v>
      </c>
      <c r="C25" s="30">
        <v>702</v>
      </c>
      <c r="D25" s="30">
        <v>749</v>
      </c>
      <c r="E25" s="30">
        <v>475</v>
      </c>
      <c r="F25" s="30">
        <v>50</v>
      </c>
      <c r="G25" s="30"/>
      <c r="H25" s="23">
        <v>16</v>
      </c>
      <c r="I25" s="33">
        <f t="shared" si="19"/>
        <v>1926</v>
      </c>
      <c r="J25" s="33">
        <f t="shared" si="20"/>
        <v>66</v>
      </c>
      <c r="K25" s="23">
        <v>371</v>
      </c>
      <c r="L25" s="14">
        <v>450</v>
      </c>
      <c r="M25" s="14">
        <v>270</v>
      </c>
      <c r="N25" s="14"/>
      <c r="O25" s="14">
        <v>13</v>
      </c>
      <c r="P25" s="14">
        <v>15</v>
      </c>
      <c r="Q25" s="14">
        <v>9</v>
      </c>
      <c r="R25" s="34"/>
      <c r="S25" s="33">
        <f t="shared" si="21"/>
        <v>1091</v>
      </c>
      <c r="T25" s="33">
        <f t="shared" si="22"/>
        <v>37</v>
      </c>
      <c r="U25" s="35">
        <f t="shared" si="23"/>
        <v>103</v>
      </c>
      <c r="V25" s="37">
        <v>3.52</v>
      </c>
      <c r="W25" s="23">
        <v>3.5</v>
      </c>
      <c r="X25" s="30">
        <v>6.5</v>
      </c>
      <c r="Y25" s="30">
        <v>2.6</v>
      </c>
      <c r="Z25" s="54">
        <v>4.5999999999999996</v>
      </c>
      <c r="AA25" s="38">
        <v>1.9</v>
      </c>
      <c r="AB25" s="38"/>
      <c r="AC25" s="38"/>
      <c r="AD25" s="38"/>
      <c r="AE25" s="38"/>
      <c r="AF25" s="38"/>
      <c r="AG25" s="38"/>
      <c r="AH25" s="44">
        <f t="shared" si="6"/>
        <v>0</v>
      </c>
      <c r="AI25" s="53">
        <v>45</v>
      </c>
      <c r="AJ25" s="15">
        <f t="shared" si="39"/>
        <v>45</v>
      </c>
      <c r="AK25" s="51">
        <f t="shared" si="24"/>
        <v>120.21999999999998</v>
      </c>
      <c r="AL25" s="96">
        <f t="shared" si="25"/>
        <v>125.61999999999999</v>
      </c>
      <c r="AM25" s="16">
        <f t="shared" si="38"/>
        <v>80.61999999999999</v>
      </c>
      <c r="AN25" s="50"/>
      <c r="AO25" s="46"/>
      <c r="AP25" s="17">
        <f t="shared" si="26"/>
        <v>125.61999999999999</v>
      </c>
      <c r="AQ25" s="18">
        <f t="shared" si="7"/>
        <v>29.90000000000002</v>
      </c>
      <c r="AR25" s="40"/>
      <c r="AS25" s="19">
        <f t="shared" si="8"/>
        <v>45</v>
      </c>
      <c r="AT25" s="20">
        <f t="shared" si="9"/>
        <v>105.11999999999999</v>
      </c>
      <c r="AU25" s="21">
        <f t="shared" si="10"/>
        <v>150.12</v>
      </c>
      <c r="AV25" s="47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1"/>
        <v>280</v>
      </c>
      <c r="BC25" s="43">
        <f t="shared" si="12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219</v>
      </c>
      <c r="BK25" s="24">
        <f t="shared" si="15"/>
        <v>105.11999999999999</v>
      </c>
      <c r="BL25" s="48">
        <f t="shared" si="16"/>
        <v>113.88000000000001</v>
      </c>
      <c r="BO25" s="129">
        <f t="shared" si="27"/>
        <v>1926</v>
      </c>
      <c r="BP25" s="129">
        <f t="shared" si="28"/>
        <v>66</v>
      </c>
      <c r="BQ25" s="129">
        <f t="shared" si="29"/>
        <v>821</v>
      </c>
      <c r="BR25" s="129">
        <f t="shared" si="30"/>
        <v>28</v>
      </c>
      <c r="BS25" s="129">
        <f t="shared" si="31"/>
        <v>2747</v>
      </c>
      <c r="BT25" s="129">
        <f t="shared" si="32"/>
        <v>94</v>
      </c>
      <c r="BU25" s="129">
        <f t="shared" si="33"/>
        <v>4.5999999999999996</v>
      </c>
      <c r="BV25" s="129">
        <f t="shared" si="34"/>
        <v>116.61999999999999</v>
      </c>
      <c r="BW25" s="129">
        <f t="shared" si="35"/>
        <v>0</v>
      </c>
      <c r="BX25" s="129">
        <f t="shared" si="36"/>
        <v>116.61999999999999</v>
      </c>
      <c r="BY25" s="134">
        <f t="shared" si="37"/>
        <v>116.61999999999999</v>
      </c>
      <c r="BZ25" s="129">
        <f t="shared" si="40"/>
        <v>22.619999999999997</v>
      </c>
    </row>
    <row r="26" spans="1:78" ht="18.75">
      <c r="A26" s="143">
        <f t="shared" si="18"/>
        <v>42893</v>
      </c>
      <c r="B26" s="138" t="s">
        <v>14</v>
      </c>
      <c r="C26" s="30">
        <v>793</v>
      </c>
      <c r="D26" s="30">
        <v>823</v>
      </c>
      <c r="E26" s="30">
        <v>510</v>
      </c>
      <c r="F26" s="30">
        <v>56</v>
      </c>
      <c r="G26" s="30"/>
      <c r="H26" s="23">
        <v>17</v>
      </c>
      <c r="I26" s="33">
        <f t="shared" si="19"/>
        <v>2126</v>
      </c>
      <c r="J26" s="33">
        <f t="shared" si="20"/>
        <v>73</v>
      </c>
      <c r="K26" s="23">
        <v>390</v>
      </c>
      <c r="L26" s="14">
        <v>472</v>
      </c>
      <c r="M26" s="14">
        <v>270</v>
      </c>
      <c r="N26" s="14"/>
      <c r="O26" s="14">
        <v>13</v>
      </c>
      <c r="P26" s="14">
        <v>16</v>
      </c>
      <c r="Q26" s="14">
        <v>9</v>
      </c>
      <c r="R26" s="34"/>
      <c r="S26" s="33">
        <f t="shared" si="21"/>
        <v>1132</v>
      </c>
      <c r="T26" s="33">
        <f t="shared" si="22"/>
        <v>38</v>
      </c>
      <c r="U26" s="35">
        <f t="shared" si="23"/>
        <v>111</v>
      </c>
      <c r="V26" s="37">
        <v>3.52</v>
      </c>
      <c r="W26" s="23">
        <v>3.5</v>
      </c>
      <c r="X26" s="30">
        <v>6.5</v>
      </c>
      <c r="Y26" s="30">
        <v>2.7</v>
      </c>
      <c r="Z26" s="54">
        <v>5.4</v>
      </c>
      <c r="AA26" s="38">
        <v>2.2000000000000002</v>
      </c>
      <c r="AB26" s="38"/>
      <c r="AC26" s="38"/>
      <c r="AD26" s="38"/>
      <c r="AE26" s="38"/>
      <c r="AF26" s="38"/>
      <c r="AG26" s="38"/>
      <c r="AH26" s="44">
        <f t="shared" si="6"/>
        <v>0</v>
      </c>
      <c r="AI26" s="53">
        <v>45</v>
      </c>
      <c r="AJ26" s="15">
        <f t="shared" si="39"/>
        <v>45</v>
      </c>
      <c r="AK26" s="51">
        <f t="shared" si="24"/>
        <v>129.12</v>
      </c>
      <c r="AL26" s="96">
        <f t="shared" si="25"/>
        <v>134.82</v>
      </c>
      <c r="AM26" s="16">
        <f t="shared" si="38"/>
        <v>89.82</v>
      </c>
      <c r="AN26" s="50"/>
      <c r="AO26" s="46"/>
      <c r="AP26" s="17">
        <f t="shared" si="26"/>
        <v>134.82</v>
      </c>
      <c r="AQ26" s="18">
        <f t="shared" si="7"/>
        <v>21</v>
      </c>
      <c r="AR26" s="40"/>
      <c r="AS26" s="19">
        <f t="shared" si="8"/>
        <v>45</v>
      </c>
      <c r="AT26" s="20">
        <f t="shared" si="9"/>
        <v>105.11999999999999</v>
      </c>
      <c r="AU26" s="21">
        <f t="shared" si="10"/>
        <v>150.12</v>
      </c>
      <c r="AV26" s="47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1"/>
        <v>280</v>
      </c>
      <c r="BC26" s="43">
        <f t="shared" si="12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219</v>
      </c>
      <c r="BK26" s="24">
        <f t="shared" si="15"/>
        <v>105.11999999999999</v>
      </c>
      <c r="BL26" s="48">
        <f t="shared" si="16"/>
        <v>113.88000000000001</v>
      </c>
      <c r="BO26" s="129">
        <f t="shared" si="27"/>
        <v>2126</v>
      </c>
      <c r="BP26" s="129">
        <f t="shared" si="28"/>
        <v>73</v>
      </c>
      <c r="BQ26" s="129">
        <f t="shared" si="29"/>
        <v>862</v>
      </c>
      <c r="BR26" s="129">
        <f t="shared" si="30"/>
        <v>29</v>
      </c>
      <c r="BS26" s="129">
        <f t="shared" si="31"/>
        <v>2988</v>
      </c>
      <c r="BT26" s="129">
        <f t="shared" si="32"/>
        <v>102</v>
      </c>
      <c r="BU26" s="129">
        <f t="shared" si="33"/>
        <v>5.4</v>
      </c>
      <c r="BV26" s="129">
        <f t="shared" si="34"/>
        <v>125.82000000000001</v>
      </c>
      <c r="BW26" s="129">
        <f t="shared" si="35"/>
        <v>0</v>
      </c>
      <c r="BX26" s="129">
        <f t="shared" si="36"/>
        <v>125.82000000000001</v>
      </c>
      <c r="BY26" s="134">
        <f t="shared" si="37"/>
        <v>125.82000000000001</v>
      </c>
      <c r="BZ26" s="129">
        <f t="shared" si="40"/>
        <v>23.819999999999997</v>
      </c>
    </row>
    <row r="27" spans="1:78" ht="18.75">
      <c r="A27" s="143">
        <f t="shared" si="18"/>
        <v>42893</v>
      </c>
      <c r="B27" s="138" t="s">
        <v>31</v>
      </c>
      <c r="C27" s="30">
        <v>839</v>
      </c>
      <c r="D27" s="30">
        <v>881</v>
      </c>
      <c r="E27" s="30">
        <v>546</v>
      </c>
      <c r="F27" s="30">
        <v>59</v>
      </c>
      <c r="G27" s="30"/>
      <c r="H27" s="23">
        <v>18</v>
      </c>
      <c r="I27" s="33">
        <f t="shared" si="19"/>
        <v>2266</v>
      </c>
      <c r="J27" s="33">
        <f t="shared" si="20"/>
        <v>77</v>
      </c>
      <c r="K27" s="23">
        <v>406</v>
      </c>
      <c r="L27" s="14">
        <v>533</v>
      </c>
      <c r="M27" s="14">
        <v>290</v>
      </c>
      <c r="N27" s="14"/>
      <c r="O27" s="14">
        <v>13</v>
      </c>
      <c r="P27" s="14">
        <v>18</v>
      </c>
      <c r="Q27" s="14">
        <v>10</v>
      </c>
      <c r="R27" s="34"/>
      <c r="S27" s="33">
        <f t="shared" si="21"/>
        <v>1229</v>
      </c>
      <c r="T27" s="33">
        <f t="shared" si="22"/>
        <v>41</v>
      </c>
      <c r="U27" s="35">
        <f t="shared" si="23"/>
        <v>118</v>
      </c>
      <c r="V27" s="37">
        <v>3.52</v>
      </c>
      <c r="W27" s="23">
        <v>3.5</v>
      </c>
      <c r="X27" s="30">
        <v>6.5</v>
      </c>
      <c r="Y27" s="30">
        <v>2.7</v>
      </c>
      <c r="Z27" s="54">
        <v>5.4</v>
      </c>
      <c r="AA27" s="38">
        <v>2.2000000000000002</v>
      </c>
      <c r="AB27" s="38"/>
      <c r="AC27" s="38"/>
      <c r="AD27" s="38"/>
      <c r="AE27" s="38"/>
      <c r="AF27" s="38"/>
      <c r="AG27" s="38"/>
      <c r="AH27" s="44">
        <f t="shared" si="6"/>
        <v>0</v>
      </c>
      <c r="AI27" s="53">
        <v>45</v>
      </c>
      <c r="AJ27" s="15">
        <f t="shared" si="39"/>
        <v>45</v>
      </c>
      <c r="AK27" s="51">
        <f t="shared" si="24"/>
        <v>136.11999999999998</v>
      </c>
      <c r="AL27" s="96">
        <f t="shared" si="25"/>
        <v>141.81999999999996</v>
      </c>
      <c r="AM27" s="16">
        <f t="shared" si="38"/>
        <v>96.819999999999965</v>
      </c>
      <c r="AN27" s="50"/>
      <c r="AO27" s="46"/>
      <c r="AP27" s="17">
        <f t="shared" si="26"/>
        <v>141.81999999999996</v>
      </c>
      <c r="AQ27" s="18">
        <f t="shared" si="7"/>
        <v>14.000000000000028</v>
      </c>
      <c r="AR27" s="40"/>
      <c r="AS27" s="19">
        <f t="shared" si="8"/>
        <v>45</v>
      </c>
      <c r="AT27" s="20">
        <f t="shared" si="9"/>
        <v>105.11999999999999</v>
      </c>
      <c r="AU27" s="21">
        <f t="shared" si="10"/>
        <v>150.12</v>
      </c>
      <c r="AV27" s="47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1"/>
        <v>280</v>
      </c>
      <c r="BC27" s="43">
        <f t="shared" si="12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219</v>
      </c>
      <c r="BK27" s="24">
        <f t="shared" si="15"/>
        <v>105.11999999999999</v>
      </c>
      <c r="BL27" s="48">
        <f t="shared" si="16"/>
        <v>113.88000000000001</v>
      </c>
      <c r="BO27" s="129">
        <f t="shared" si="27"/>
        <v>2266</v>
      </c>
      <c r="BP27" s="129">
        <f t="shared" si="28"/>
        <v>77</v>
      </c>
      <c r="BQ27" s="129">
        <f t="shared" si="29"/>
        <v>939</v>
      </c>
      <c r="BR27" s="129">
        <f t="shared" si="30"/>
        <v>31</v>
      </c>
      <c r="BS27" s="129">
        <f t="shared" si="31"/>
        <v>3205</v>
      </c>
      <c r="BT27" s="129">
        <f t="shared" si="32"/>
        <v>108</v>
      </c>
      <c r="BU27" s="129">
        <f t="shared" si="33"/>
        <v>5.4</v>
      </c>
      <c r="BV27" s="129">
        <f t="shared" si="34"/>
        <v>131.82</v>
      </c>
      <c r="BW27" s="129">
        <f t="shared" si="35"/>
        <v>0</v>
      </c>
      <c r="BX27" s="129">
        <f t="shared" si="36"/>
        <v>131.82</v>
      </c>
      <c r="BY27" s="134">
        <f t="shared" si="37"/>
        <v>131.82</v>
      </c>
      <c r="BZ27" s="129">
        <f t="shared" si="40"/>
        <v>23.819999999999997</v>
      </c>
    </row>
    <row r="28" spans="1:78" ht="18.75">
      <c r="A28" s="143">
        <f t="shared" si="18"/>
        <v>42893</v>
      </c>
      <c r="B28" s="138" t="s">
        <v>15</v>
      </c>
      <c r="C28" s="30">
        <v>865</v>
      </c>
      <c r="D28" s="30">
        <v>921</v>
      </c>
      <c r="E28" s="30">
        <v>554</v>
      </c>
      <c r="F28" s="30">
        <v>61</v>
      </c>
      <c r="G28" s="30"/>
      <c r="H28" s="23">
        <v>18</v>
      </c>
      <c r="I28" s="33">
        <f t="shared" si="19"/>
        <v>2340</v>
      </c>
      <c r="J28" s="33">
        <f t="shared" si="20"/>
        <v>79</v>
      </c>
      <c r="K28" s="23">
        <v>507</v>
      </c>
      <c r="L28" s="14">
        <v>551</v>
      </c>
      <c r="M28" s="14">
        <v>280</v>
      </c>
      <c r="N28" s="14"/>
      <c r="O28" s="14">
        <v>13</v>
      </c>
      <c r="P28" s="14">
        <v>19</v>
      </c>
      <c r="Q28" s="14">
        <v>10</v>
      </c>
      <c r="R28" s="34"/>
      <c r="S28" s="33">
        <f t="shared" si="21"/>
        <v>1338</v>
      </c>
      <c r="T28" s="33">
        <f t="shared" si="22"/>
        <v>42</v>
      </c>
      <c r="U28" s="35">
        <f t="shared" si="23"/>
        <v>121</v>
      </c>
      <c r="V28" s="37">
        <v>4.1399999999999997</v>
      </c>
      <c r="W28" s="23">
        <v>3.5</v>
      </c>
      <c r="X28" s="30">
        <v>6.5</v>
      </c>
      <c r="Y28" s="30">
        <v>2.8</v>
      </c>
      <c r="Z28" s="54">
        <v>5.6</v>
      </c>
      <c r="AA28" s="38">
        <v>2.2999999999999998</v>
      </c>
      <c r="AB28" s="38"/>
      <c r="AC28" s="38"/>
      <c r="AD28" s="38"/>
      <c r="AE28" s="38"/>
      <c r="AF28" s="38"/>
      <c r="AG28" s="38"/>
      <c r="AH28" s="44">
        <f t="shared" si="6"/>
        <v>0</v>
      </c>
      <c r="AI28" s="53">
        <v>45</v>
      </c>
      <c r="AJ28" s="15">
        <f t="shared" si="39"/>
        <v>45</v>
      </c>
      <c r="AK28" s="51">
        <f t="shared" si="24"/>
        <v>140.04</v>
      </c>
      <c r="AL28" s="96">
        <f t="shared" si="25"/>
        <v>145.84</v>
      </c>
      <c r="AM28" s="16">
        <f t="shared" si="38"/>
        <v>100.84</v>
      </c>
      <c r="AN28" s="50"/>
      <c r="AO28" s="46"/>
      <c r="AP28" s="17">
        <f t="shared" si="26"/>
        <v>145.84</v>
      </c>
      <c r="AQ28" s="18">
        <f t="shared" si="7"/>
        <v>10.080000000000013</v>
      </c>
      <c r="AR28" s="40"/>
      <c r="AS28" s="19">
        <f t="shared" si="8"/>
        <v>45</v>
      </c>
      <c r="AT28" s="20">
        <f t="shared" si="9"/>
        <v>105.11999999999999</v>
      </c>
      <c r="AU28" s="21">
        <f t="shared" si="10"/>
        <v>150.12</v>
      </c>
      <c r="AV28" s="47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1"/>
        <v>280</v>
      </c>
      <c r="BC28" s="43">
        <f t="shared" si="12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219</v>
      </c>
      <c r="BK28" s="24">
        <f t="shared" si="15"/>
        <v>105.11999999999999</v>
      </c>
      <c r="BL28" s="48">
        <f t="shared" si="16"/>
        <v>113.88000000000001</v>
      </c>
      <c r="BO28" s="129">
        <f t="shared" si="27"/>
        <v>2340</v>
      </c>
      <c r="BP28" s="129">
        <f t="shared" si="28"/>
        <v>79</v>
      </c>
      <c r="BQ28" s="129">
        <f t="shared" si="29"/>
        <v>1058</v>
      </c>
      <c r="BR28" s="129">
        <f t="shared" si="30"/>
        <v>32</v>
      </c>
      <c r="BS28" s="129">
        <f t="shared" si="31"/>
        <v>3398</v>
      </c>
      <c r="BT28" s="129">
        <f t="shared" si="32"/>
        <v>111</v>
      </c>
      <c r="BU28" s="129">
        <f t="shared" si="33"/>
        <v>5.6</v>
      </c>
      <c r="BV28" s="129">
        <f t="shared" si="34"/>
        <v>135.84</v>
      </c>
      <c r="BW28" s="129">
        <f t="shared" si="35"/>
        <v>0</v>
      </c>
      <c r="BX28" s="129">
        <f t="shared" si="36"/>
        <v>135.84</v>
      </c>
      <c r="BY28" s="134">
        <f t="shared" si="37"/>
        <v>135.84</v>
      </c>
      <c r="BZ28" s="129">
        <f t="shared" si="40"/>
        <v>24.84</v>
      </c>
    </row>
    <row r="29" spans="1:78" ht="18.75">
      <c r="A29" s="143">
        <f t="shared" si="18"/>
        <v>42893</v>
      </c>
      <c r="B29" s="138" t="s">
        <v>32</v>
      </c>
      <c r="C29" s="30">
        <v>881</v>
      </c>
      <c r="D29" s="30">
        <v>910</v>
      </c>
      <c r="E29" s="30">
        <v>574</v>
      </c>
      <c r="F29" s="30">
        <v>62</v>
      </c>
      <c r="G29" s="30"/>
      <c r="H29" s="23">
        <v>19</v>
      </c>
      <c r="I29" s="33">
        <f t="shared" si="19"/>
        <v>2365</v>
      </c>
      <c r="J29" s="33">
        <f t="shared" si="20"/>
        <v>81</v>
      </c>
      <c r="K29" s="23">
        <v>416</v>
      </c>
      <c r="L29" s="14">
        <v>558</v>
      </c>
      <c r="M29" s="14">
        <v>290</v>
      </c>
      <c r="N29" s="14"/>
      <c r="O29" s="14">
        <v>13</v>
      </c>
      <c r="P29" s="14">
        <v>19</v>
      </c>
      <c r="Q29" s="14">
        <v>10</v>
      </c>
      <c r="R29" s="34"/>
      <c r="S29" s="33">
        <f t="shared" si="21"/>
        <v>1264</v>
      </c>
      <c r="T29" s="33">
        <f t="shared" si="22"/>
        <v>42</v>
      </c>
      <c r="U29" s="35">
        <f t="shared" si="23"/>
        <v>123</v>
      </c>
      <c r="V29" s="37">
        <v>4.1399999999999997</v>
      </c>
      <c r="W29" s="23">
        <v>3.5</v>
      </c>
      <c r="X29" s="30">
        <v>6.5</v>
      </c>
      <c r="Y29" s="30">
        <v>2.8</v>
      </c>
      <c r="Z29" s="54">
        <v>5.6</v>
      </c>
      <c r="AA29" s="38">
        <v>2.2999999999999998</v>
      </c>
      <c r="AB29" s="38"/>
      <c r="AC29" s="38"/>
      <c r="AD29" s="38"/>
      <c r="AE29" s="38"/>
      <c r="AF29" s="38"/>
      <c r="AG29" s="38"/>
      <c r="AH29" s="44">
        <f t="shared" si="6"/>
        <v>0</v>
      </c>
      <c r="AI29" s="53">
        <v>45</v>
      </c>
      <c r="AJ29" s="15">
        <f>AH29+AI29</f>
        <v>45</v>
      </c>
      <c r="AK29" s="51">
        <f t="shared" si="24"/>
        <v>142.04</v>
      </c>
      <c r="AL29" s="96">
        <f t="shared" si="25"/>
        <v>147.84</v>
      </c>
      <c r="AM29" s="16">
        <f t="shared" si="38"/>
        <v>102.84</v>
      </c>
      <c r="AN29" s="50"/>
      <c r="AO29" s="46"/>
      <c r="AP29" s="17">
        <f t="shared" si="26"/>
        <v>147.84</v>
      </c>
      <c r="AQ29" s="18">
        <f t="shared" si="7"/>
        <v>8.0800000000000125</v>
      </c>
      <c r="AR29" s="40"/>
      <c r="AS29" s="19">
        <f t="shared" si="8"/>
        <v>45</v>
      </c>
      <c r="AT29" s="20">
        <f t="shared" si="9"/>
        <v>105.11999999999999</v>
      </c>
      <c r="AU29" s="21">
        <f t="shared" si="10"/>
        <v>150.12</v>
      </c>
      <c r="AV29" s="47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1"/>
        <v>280</v>
      </c>
      <c r="BC29" s="43">
        <f t="shared" si="12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219</v>
      </c>
      <c r="BK29" s="24">
        <f t="shared" si="15"/>
        <v>105.11999999999999</v>
      </c>
      <c r="BL29" s="48">
        <f t="shared" si="16"/>
        <v>113.88000000000001</v>
      </c>
      <c r="BO29" s="129">
        <f t="shared" si="27"/>
        <v>2365</v>
      </c>
      <c r="BP29" s="129">
        <f t="shared" si="28"/>
        <v>81</v>
      </c>
      <c r="BQ29" s="129">
        <f t="shared" si="29"/>
        <v>974</v>
      </c>
      <c r="BR29" s="129">
        <f t="shared" si="30"/>
        <v>32</v>
      </c>
      <c r="BS29" s="129">
        <f t="shared" si="31"/>
        <v>3339</v>
      </c>
      <c r="BT29" s="129">
        <f t="shared" si="32"/>
        <v>113</v>
      </c>
      <c r="BU29" s="129">
        <f t="shared" si="33"/>
        <v>5.6</v>
      </c>
      <c r="BV29" s="129">
        <f t="shared" si="34"/>
        <v>137.84</v>
      </c>
      <c r="BW29" s="129">
        <f t="shared" si="35"/>
        <v>0</v>
      </c>
      <c r="BX29" s="129">
        <f t="shared" si="36"/>
        <v>137.84</v>
      </c>
      <c r="BY29" s="134">
        <f t="shared" si="37"/>
        <v>137.84</v>
      </c>
      <c r="BZ29" s="129">
        <f t="shared" si="40"/>
        <v>24.84</v>
      </c>
    </row>
    <row r="30" spans="1:78" ht="18.75">
      <c r="A30" s="143">
        <f t="shared" si="18"/>
        <v>42893</v>
      </c>
      <c r="B30" s="138" t="s">
        <v>16</v>
      </c>
      <c r="C30" s="30">
        <v>889</v>
      </c>
      <c r="D30" s="30">
        <v>934</v>
      </c>
      <c r="E30" s="30">
        <v>578</v>
      </c>
      <c r="F30" s="30">
        <v>63</v>
      </c>
      <c r="G30" s="30"/>
      <c r="H30" s="23">
        <v>19</v>
      </c>
      <c r="I30" s="33">
        <f t="shared" si="19"/>
        <v>2401</v>
      </c>
      <c r="J30" s="33">
        <f t="shared" si="20"/>
        <v>82</v>
      </c>
      <c r="K30" s="23">
        <v>425</v>
      </c>
      <c r="L30" s="14">
        <v>563</v>
      </c>
      <c r="M30" s="14">
        <v>280</v>
      </c>
      <c r="N30" s="14"/>
      <c r="O30" s="14">
        <v>14</v>
      </c>
      <c r="P30" s="14">
        <v>19</v>
      </c>
      <c r="Q30" s="14">
        <v>10</v>
      </c>
      <c r="R30" s="34"/>
      <c r="S30" s="33">
        <f t="shared" si="21"/>
        <v>1268</v>
      </c>
      <c r="T30" s="33">
        <f t="shared" si="22"/>
        <v>43</v>
      </c>
      <c r="U30" s="35">
        <f t="shared" si="23"/>
        <v>125</v>
      </c>
      <c r="V30" s="37">
        <v>4.75</v>
      </c>
      <c r="W30" s="23">
        <v>3.5</v>
      </c>
      <c r="X30" s="30">
        <v>6.5</v>
      </c>
      <c r="Y30" s="30">
        <v>3.1</v>
      </c>
      <c r="Z30" s="54">
        <v>6.2</v>
      </c>
      <c r="AA30" s="38">
        <v>2.5</v>
      </c>
      <c r="AB30" s="38"/>
      <c r="AC30" s="38"/>
      <c r="AD30" s="38"/>
      <c r="AE30" s="38"/>
      <c r="AF30" s="38"/>
      <c r="AG30" s="38"/>
      <c r="AH30" s="44">
        <f t="shared" si="6"/>
        <v>0</v>
      </c>
      <c r="AI30" s="53">
        <v>45</v>
      </c>
      <c r="AJ30" s="15">
        <f t="shared" si="39"/>
        <v>45</v>
      </c>
      <c r="AK30" s="51">
        <f t="shared" si="24"/>
        <v>145.54999999999998</v>
      </c>
      <c r="AL30" s="96">
        <f t="shared" si="25"/>
        <v>151.54999999999998</v>
      </c>
      <c r="AM30" s="16">
        <f t="shared" si="38"/>
        <v>106.54999999999998</v>
      </c>
      <c r="AN30" s="50"/>
      <c r="AO30" s="46"/>
      <c r="AP30" s="17">
        <f t="shared" si="26"/>
        <v>151.54999999999998</v>
      </c>
      <c r="AQ30" s="18">
        <f t="shared" si="7"/>
        <v>4.5700000000000216</v>
      </c>
      <c r="AR30" s="40"/>
      <c r="AS30" s="19">
        <f t="shared" si="8"/>
        <v>45</v>
      </c>
      <c r="AT30" s="20">
        <f t="shared" si="9"/>
        <v>105.11999999999999</v>
      </c>
      <c r="AU30" s="21">
        <f t="shared" si="10"/>
        <v>150.12</v>
      </c>
      <c r="AV30" s="47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1"/>
        <v>280</v>
      </c>
      <c r="BC30" s="43">
        <f t="shared" si="12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219</v>
      </c>
      <c r="BK30" s="24">
        <f t="shared" si="15"/>
        <v>105.11999999999999</v>
      </c>
      <c r="BL30" s="48">
        <f t="shared" si="16"/>
        <v>113.88000000000001</v>
      </c>
      <c r="BO30" s="129">
        <f t="shared" si="27"/>
        <v>2401</v>
      </c>
      <c r="BP30" s="129">
        <f t="shared" si="28"/>
        <v>82</v>
      </c>
      <c r="BQ30" s="129">
        <f t="shared" si="29"/>
        <v>988</v>
      </c>
      <c r="BR30" s="129">
        <f t="shared" si="30"/>
        <v>33</v>
      </c>
      <c r="BS30" s="129">
        <f t="shared" si="31"/>
        <v>3389</v>
      </c>
      <c r="BT30" s="129">
        <f t="shared" si="32"/>
        <v>115</v>
      </c>
      <c r="BU30" s="129">
        <f t="shared" si="33"/>
        <v>6.2</v>
      </c>
      <c r="BV30" s="129">
        <f t="shared" si="34"/>
        <v>141.54999999999998</v>
      </c>
      <c r="BW30" s="129">
        <f t="shared" si="35"/>
        <v>0</v>
      </c>
      <c r="BX30" s="129">
        <f t="shared" si="36"/>
        <v>141.54999999999998</v>
      </c>
      <c r="BY30" s="134">
        <f t="shared" si="37"/>
        <v>141.54999999999998</v>
      </c>
      <c r="BZ30" s="129">
        <f t="shared" si="40"/>
        <v>26.55</v>
      </c>
    </row>
    <row r="31" spans="1:78" ht="18.75">
      <c r="A31" s="143">
        <f t="shared" si="18"/>
        <v>42893</v>
      </c>
      <c r="B31" s="138" t="s">
        <v>45</v>
      </c>
      <c r="C31" s="30">
        <v>887</v>
      </c>
      <c r="D31" s="30">
        <v>940</v>
      </c>
      <c r="E31" s="30">
        <v>592</v>
      </c>
      <c r="F31" s="30">
        <v>63</v>
      </c>
      <c r="G31" s="30"/>
      <c r="H31" s="23">
        <v>20</v>
      </c>
      <c r="I31" s="33">
        <f t="shared" si="19"/>
        <v>2419</v>
      </c>
      <c r="J31" s="33">
        <f t="shared" si="20"/>
        <v>83</v>
      </c>
      <c r="K31" s="23">
        <v>406</v>
      </c>
      <c r="L31" s="14">
        <v>570</v>
      </c>
      <c r="M31" s="14">
        <v>280</v>
      </c>
      <c r="N31" s="14"/>
      <c r="O31" s="14">
        <v>13</v>
      </c>
      <c r="P31" s="14">
        <v>19</v>
      </c>
      <c r="Q31" s="14">
        <v>10</v>
      </c>
      <c r="R31" s="34"/>
      <c r="S31" s="33">
        <f t="shared" si="21"/>
        <v>1256</v>
      </c>
      <c r="T31" s="33">
        <f t="shared" si="22"/>
        <v>42</v>
      </c>
      <c r="U31" s="35">
        <f t="shared" si="23"/>
        <v>125</v>
      </c>
      <c r="V31" s="37">
        <v>4.75</v>
      </c>
      <c r="W31" s="23">
        <v>3.5</v>
      </c>
      <c r="X31" s="30">
        <v>6.2</v>
      </c>
      <c r="Y31" s="30">
        <v>3.1</v>
      </c>
      <c r="Z31" s="54">
        <v>6.2</v>
      </c>
      <c r="AA31" s="38">
        <v>2.5</v>
      </c>
      <c r="AB31" s="38"/>
      <c r="AC31" s="38"/>
      <c r="AD31" s="38"/>
      <c r="AE31" s="38"/>
      <c r="AF31" s="38"/>
      <c r="AG31" s="38"/>
      <c r="AH31" s="44">
        <f t="shared" si="6"/>
        <v>0</v>
      </c>
      <c r="AI31" s="53">
        <v>45</v>
      </c>
      <c r="AJ31" s="15">
        <f t="shared" si="39"/>
        <v>45</v>
      </c>
      <c r="AK31" s="51">
        <f t="shared" si="24"/>
        <v>145.24999999999997</v>
      </c>
      <c r="AL31" s="96">
        <f t="shared" si="25"/>
        <v>151.24999999999997</v>
      </c>
      <c r="AM31" s="16">
        <f t="shared" si="38"/>
        <v>106.24999999999997</v>
      </c>
      <c r="AN31" s="50"/>
      <c r="AO31" s="46"/>
      <c r="AP31" s="17">
        <f t="shared" si="26"/>
        <v>151.24999999999997</v>
      </c>
      <c r="AQ31" s="18">
        <f t="shared" si="7"/>
        <v>4.870000000000033</v>
      </c>
      <c r="AR31" s="40"/>
      <c r="AS31" s="19">
        <f t="shared" si="8"/>
        <v>45</v>
      </c>
      <c r="AT31" s="20">
        <f t="shared" si="9"/>
        <v>105.11999999999999</v>
      </c>
      <c r="AU31" s="21">
        <f t="shared" si="10"/>
        <v>150.12</v>
      </c>
      <c r="AV31" s="47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1"/>
        <v>280</v>
      </c>
      <c r="BC31" s="43">
        <f t="shared" si="12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219</v>
      </c>
      <c r="BK31" s="24">
        <f t="shared" si="15"/>
        <v>105.11999999999999</v>
      </c>
      <c r="BL31" s="48">
        <f t="shared" si="16"/>
        <v>113.88000000000001</v>
      </c>
      <c r="BO31" s="129">
        <f t="shared" si="27"/>
        <v>2419</v>
      </c>
      <c r="BP31" s="129">
        <f t="shared" si="28"/>
        <v>83</v>
      </c>
      <c r="BQ31" s="129">
        <f t="shared" si="29"/>
        <v>976</v>
      </c>
      <c r="BR31" s="129">
        <f t="shared" si="30"/>
        <v>32</v>
      </c>
      <c r="BS31" s="129">
        <f t="shared" si="31"/>
        <v>3395</v>
      </c>
      <c r="BT31" s="129">
        <f t="shared" si="32"/>
        <v>115</v>
      </c>
      <c r="BU31" s="129">
        <f t="shared" si="33"/>
        <v>6.2</v>
      </c>
      <c r="BV31" s="129">
        <f t="shared" si="34"/>
        <v>141.24999999999997</v>
      </c>
      <c r="BW31" s="129">
        <f t="shared" si="35"/>
        <v>0</v>
      </c>
      <c r="BX31" s="129">
        <f t="shared" si="36"/>
        <v>141.24999999999997</v>
      </c>
      <c r="BY31" s="134">
        <f t="shared" si="37"/>
        <v>141.24999999999997</v>
      </c>
      <c r="BZ31" s="129">
        <f t="shared" si="40"/>
        <v>26.25</v>
      </c>
    </row>
    <row r="32" spans="1:78" ht="18.75">
      <c r="A32" s="143">
        <f t="shared" si="18"/>
        <v>42893</v>
      </c>
      <c r="B32" s="138" t="s">
        <v>17</v>
      </c>
      <c r="C32" s="30">
        <v>901</v>
      </c>
      <c r="D32" s="30">
        <v>943</v>
      </c>
      <c r="E32" s="30">
        <v>588</v>
      </c>
      <c r="F32" s="30">
        <v>65</v>
      </c>
      <c r="G32" s="30"/>
      <c r="H32" s="23">
        <v>20</v>
      </c>
      <c r="I32" s="33">
        <f t="shared" si="19"/>
        <v>2432</v>
      </c>
      <c r="J32" s="33">
        <f t="shared" si="20"/>
        <v>85</v>
      </c>
      <c r="K32" s="23">
        <v>413</v>
      </c>
      <c r="L32" s="14">
        <v>574</v>
      </c>
      <c r="M32" s="14">
        <v>280</v>
      </c>
      <c r="N32" s="14"/>
      <c r="O32" s="14">
        <v>13</v>
      </c>
      <c r="P32" s="14">
        <v>19</v>
      </c>
      <c r="Q32" s="14">
        <v>10</v>
      </c>
      <c r="R32" s="34"/>
      <c r="S32" s="33">
        <f t="shared" si="21"/>
        <v>1267</v>
      </c>
      <c r="T32" s="33">
        <f t="shared" si="22"/>
        <v>42</v>
      </c>
      <c r="U32" s="35">
        <f t="shared" si="23"/>
        <v>127</v>
      </c>
      <c r="V32" s="37">
        <v>4.78</v>
      </c>
      <c r="W32" s="23">
        <v>3.5</v>
      </c>
      <c r="X32" s="30">
        <v>6.2</v>
      </c>
      <c r="Y32" s="30">
        <v>3.3</v>
      </c>
      <c r="Z32" s="54">
        <v>6.1</v>
      </c>
      <c r="AA32" s="38">
        <v>2.5</v>
      </c>
      <c r="AB32" s="38"/>
      <c r="AC32" s="38"/>
      <c r="AD32" s="38"/>
      <c r="AE32" s="38"/>
      <c r="AF32" s="38"/>
      <c r="AG32" s="38"/>
      <c r="AH32" s="44">
        <f t="shared" si="6"/>
        <v>0</v>
      </c>
      <c r="AI32" s="53">
        <v>45</v>
      </c>
      <c r="AJ32" s="15">
        <f t="shared" si="39"/>
        <v>45</v>
      </c>
      <c r="AK32" s="51">
        <f t="shared" si="24"/>
        <v>147.38</v>
      </c>
      <c r="AL32" s="96">
        <f t="shared" si="25"/>
        <v>153.38</v>
      </c>
      <c r="AM32" s="16">
        <f t="shared" si="38"/>
        <v>108.38</v>
      </c>
      <c r="AN32" s="50"/>
      <c r="AO32" s="46"/>
      <c r="AP32" s="17">
        <f t="shared" si="26"/>
        <v>153.38</v>
      </c>
      <c r="AQ32" s="18">
        <f t="shared" si="7"/>
        <v>2.7400000000000091</v>
      </c>
      <c r="AR32" s="40"/>
      <c r="AS32" s="19">
        <f t="shared" si="8"/>
        <v>45</v>
      </c>
      <c r="AT32" s="20">
        <f t="shared" si="9"/>
        <v>105.11999999999999</v>
      </c>
      <c r="AU32" s="21">
        <f t="shared" si="10"/>
        <v>150.12</v>
      </c>
      <c r="AV32" s="47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1"/>
        <v>280</v>
      </c>
      <c r="BC32" s="43">
        <f t="shared" si="12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219</v>
      </c>
      <c r="BK32" s="24">
        <f t="shared" si="15"/>
        <v>105.11999999999999</v>
      </c>
      <c r="BL32" s="48">
        <f t="shared" si="16"/>
        <v>113.88000000000001</v>
      </c>
      <c r="BO32" s="129">
        <f t="shared" si="27"/>
        <v>2432</v>
      </c>
      <c r="BP32" s="129">
        <f t="shared" si="28"/>
        <v>85</v>
      </c>
      <c r="BQ32" s="129">
        <f t="shared" si="29"/>
        <v>987</v>
      </c>
      <c r="BR32" s="129">
        <f t="shared" si="30"/>
        <v>32</v>
      </c>
      <c r="BS32" s="129">
        <f t="shared" si="31"/>
        <v>3419</v>
      </c>
      <c r="BT32" s="129">
        <f t="shared" si="32"/>
        <v>117</v>
      </c>
      <c r="BU32" s="129">
        <f t="shared" si="33"/>
        <v>6.1</v>
      </c>
      <c r="BV32" s="129">
        <f t="shared" si="34"/>
        <v>143.38</v>
      </c>
      <c r="BW32" s="129">
        <f t="shared" si="35"/>
        <v>0</v>
      </c>
      <c r="BX32" s="129">
        <f t="shared" si="36"/>
        <v>143.38</v>
      </c>
      <c r="BY32" s="134">
        <f t="shared" si="37"/>
        <v>143.38</v>
      </c>
      <c r="BZ32" s="129">
        <f t="shared" si="40"/>
        <v>26.380000000000003</v>
      </c>
    </row>
    <row r="33" spans="1:78" ht="18.75">
      <c r="A33" s="143">
        <f t="shared" si="18"/>
        <v>42893</v>
      </c>
      <c r="B33" s="138" t="s">
        <v>46</v>
      </c>
      <c r="C33" s="30">
        <v>901</v>
      </c>
      <c r="D33" s="30">
        <v>941</v>
      </c>
      <c r="E33" s="30">
        <v>576</v>
      </c>
      <c r="F33" s="30">
        <v>64</v>
      </c>
      <c r="G33" s="30"/>
      <c r="H33" s="23">
        <v>19</v>
      </c>
      <c r="I33" s="33">
        <f t="shared" si="19"/>
        <v>2418</v>
      </c>
      <c r="J33" s="33">
        <f t="shared" si="20"/>
        <v>83</v>
      </c>
      <c r="K33" s="23">
        <v>416</v>
      </c>
      <c r="L33" s="14">
        <v>581</v>
      </c>
      <c r="M33" s="14">
        <v>280</v>
      </c>
      <c r="N33" s="14"/>
      <c r="O33" s="14">
        <v>13</v>
      </c>
      <c r="P33" s="14">
        <v>19</v>
      </c>
      <c r="Q33" s="14">
        <v>10</v>
      </c>
      <c r="R33" s="34"/>
      <c r="S33" s="33">
        <f t="shared" si="21"/>
        <v>1277</v>
      </c>
      <c r="T33" s="33">
        <f t="shared" si="22"/>
        <v>42</v>
      </c>
      <c r="U33" s="35">
        <f t="shared" si="23"/>
        <v>125</v>
      </c>
      <c r="V33" s="37">
        <v>4.78</v>
      </c>
      <c r="W33" s="23">
        <v>3.5</v>
      </c>
      <c r="X33" s="30">
        <v>6.2</v>
      </c>
      <c r="Y33" s="30">
        <v>3.3</v>
      </c>
      <c r="Z33" s="54">
        <v>6.1</v>
      </c>
      <c r="AA33" s="38">
        <v>2.5</v>
      </c>
      <c r="AB33" s="38"/>
      <c r="AC33" s="38"/>
      <c r="AD33" s="38"/>
      <c r="AE33" s="38"/>
      <c r="AF33" s="38"/>
      <c r="AG33" s="38"/>
      <c r="AH33" s="44">
        <f t="shared" si="6"/>
        <v>0</v>
      </c>
      <c r="AI33" s="53">
        <v>45</v>
      </c>
      <c r="AJ33" s="15">
        <f t="shared" si="39"/>
        <v>45</v>
      </c>
      <c r="AK33" s="51">
        <f t="shared" si="24"/>
        <v>145.38</v>
      </c>
      <c r="AL33" s="96">
        <f t="shared" si="25"/>
        <v>151.38</v>
      </c>
      <c r="AM33" s="16">
        <f t="shared" si="38"/>
        <v>106.38</v>
      </c>
      <c r="AN33" s="50"/>
      <c r="AO33" s="46"/>
      <c r="AP33" s="17">
        <f t="shared" si="26"/>
        <v>151.38</v>
      </c>
      <c r="AQ33" s="18">
        <f t="shared" si="7"/>
        <v>4.7400000000000091</v>
      </c>
      <c r="AR33" s="40"/>
      <c r="AS33" s="19">
        <f t="shared" si="8"/>
        <v>45</v>
      </c>
      <c r="AT33" s="20">
        <f t="shared" si="9"/>
        <v>105.11999999999999</v>
      </c>
      <c r="AU33" s="21">
        <f t="shared" si="10"/>
        <v>150.12</v>
      </c>
      <c r="AV33" s="47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1"/>
        <v>280</v>
      </c>
      <c r="BC33" s="43">
        <f t="shared" si="12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219</v>
      </c>
      <c r="BK33" s="24">
        <f t="shared" si="15"/>
        <v>105.11999999999999</v>
      </c>
      <c r="BL33" s="48">
        <f t="shared" si="16"/>
        <v>113.88000000000001</v>
      </c>
      <c r="BO33" s="129">
        <f t="shared" si="27"/>
        <v>2418</v>
      </c>
      <c r="BP33" s="129">
        <f t="shared" si="28"/>
        <v>83</v>
      </c>
      <c r="BQ33" s="129">
        <f t="shared" si="29"/>
        <v>997</v>
      </c>
      <c r="BR33" s="129">
        <f t="shared" si="30"/>
        <v>32</v>
      </c>
      <c r="BS33" s="129">
        <f t="shared" si="31"/>
        <v>3415</v>
      </c>
      <c r="BT33" s="129">
        <f t="shared" si="32"/>
        <v>115</v>
      </c>
      <c r="BU33" s="129">
        <f t="shared" si="33"/>
        <v>6.1</v>
      </c>
      <c r="BV33" s="129">
        <f t="shared" si="34"/>
        <v>141.38</v>
      </c>
      <c r="BW33" s="129">
        <f t="shared" si="35"/>
        <v>0</v>
      </c>
      <c r="BX33" s="129">
        <f t="shared" si="36"/>
        <v>141.38</v>
      </c>
      <c r="BY33" s="134">
        <f t="shared" si="37"/>
        <v>141.38</v>
      </c>
      <c r="BZ33" s="129">
        <f t="shared" si="40"/>
        <v>26.380000000000003</v>
      </c>
    </row>
    <row r="34" spans="1:78" ht="18.75">
      <c r="A34" s="143">
        <f t="shared" si="18"/>
        <v>42893</v>
      </c>
      <c r="B34" s="138" t="s">
        <v>18</v>
      </c>
      <c r="C34" s="30">
        <v>881</v>
      </c>
      <c r="D34" s="30">
        <v>933</v>
      </c>
      <c r="E34" s="41">
        <v>570</v>
      </c>
      <c r="F34" s="30">
        <v>63</v>
      </c>
      <c r="G34" s="30"/>
      <c r="H34" s="23">
        <v>19</v>
      </c>
      <c r="I34" s="33">
        <f t="shared" si="19"/>
        <v>2384</v>
      </c>
      <c r="J34" s="33">
        <f t="shared" si="20"/>
        <v>82</v>
      </c>
      <c r="K34" s="23">
        <v>412</v>
      </c>
      <c r="L34" s="14">
        <v>570</v>
      </c>
      <c r="M34" s="14">
        <v>290</v>
      </c>
      <c r="N34" s="14"/>
      <c r="O34" s="14">
        <v>13</v>
      </c>
      <c r="P34" s="14">
        <v>19</v>
      </c>
      <c r="Q34" s="14">
        <v>10</v>
      </c>
      <c r="R34" s="34"/>
      <c r="S34" s="33">
        <f t="shared" si="21"/>
        <v>1272</v>
      </c>
      <c r="T34" s="33">
        <f t="shared" si="22"/>
        <v>42</v>
      </c>
      <c r="U34" s="35">
        <f t="shared" si="23"/>
        <v>124</v>
      </c>
      <c r="V34" s="37">
        <v>4.78</v>
      </c>
      <c r="W34" s="23">
        <v>3.5</v>
      </c>
      <c r="X34" s="30">
        <v>6.2</v>
      </c>
      <c r="Y34" s="30">
        <v>3.2</v>
      </c>
      <c r="Z34" s="54">
        <v>6</v>
      </c>
      <c r="AA34" s="38">
        <v>2.5</v>
      </c>
      <c r="AB34" s="38"/>
      <c r="AC34" s="38"/>
      <c r="AD34" s="38"/>
      <c r="AE34" s="38">
        <v>0.85</v>
      </c>
      <c r="AF34" s="38"/>
      <c r="AG34" s="38"/>
      <c r="AH34" s="44">
        <f t="shared" si="6"/>
        <v>0.85</v>
      </c>
      <c r="AI34" s="53">
        <v>45</v>
      </c>
      <c r="AJ34" s="15">
        <f t="shared" si="39"/>
        <v>45.85</v>
      </c>
      <c r="AK34" s="51">
        <f t="shared" si="24"/>
        <v>145.02999999999997</v>
      </c>
      <c r="AL34" s="96">
        <f t="shared" si="25"/>
        <v>151.02999999999997</v>
      </c>
      <c r="AM34" s="16">
        <f t="shared" si="38"/>
        <v>105.17999999999998</v>
      </c>
      <c r="AN34" s="50"/>
      <c r="AO34" s="46"/>
      <c r="AP34" s="17">
        <f t="shared" si="26"/>
        <v>151.02999999999997</v>
      </c>
      <c r="AQ34" s="18">
        <f t="shared" si="7"/>
        <v>5.9400000000000261</v>
      </c>
      <c r="AR34" s="40"/>
      <c r="AS34" s="19">
        <f t="shared" si="8"/>
        <v>45.85</v>
      </c>
      <c r="AT34" s="20">
        <f t="shared" si="9"/>
        <v>105.11999999999999</v>
      </c>
      <c r="AU34" s="21">
        <f t="shared" si="10"/>
        <v>150.97</v>
      </c>
      <c r="AV34" s="47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1"/>
        <v>280</v>
      </c>
      <c r="BC34" s="43">
        <f t="shared" si="12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219</v>
      </c>
      <c r="BK34" s="24">
        <f t="shared" si="15"/>
        <v>105.11999999999999</v>
      </c>
      <c r="BL34" s="48">
        <f t="shared" si="16"/>
        <v>113.88000000000001</v>
      </c>
      <c r="BO34" s="129">
        <f t="shared" si="27"/>
        <v>2384</v>
      </c>
      <c r="BP34" s="129">
        <f t="shared" si="28"/>
        <v>82</v>
      </c>
      <c r="BQ34" s="129">
        <f t="shared" si="29"/>
        <v>982</v>
      </c>
      <c r="BR34" s="129">
        <f t="shared" si="30"/>
        <v>32</v>
      </c>
      <c r="BS34" s="129">
        <f t="shared" si="31"/>
        <v>3366</v>
      </c>
      <c r="BT34" s="129">
        <f t="shared" si="32"/>
        <v>114</v>
      </c>
      <c r="BU34" s="129">
        <f t="shared" si="33"/>
        <v>6</v>
      </c>
      <c r="BV34" s="129">
        <f t="shared" si="34"/>
        <v>140.17999999999998</v>
      </c>
      <c r="BW34" s="129">
        <f t="shared" si="35"/>
        <v>0.85</v>
      </c>
      <c r="BX34" s="129">
        <f t="shared" si="36"/>
        <v>141.02999999999997</v>
      </c>
      <c r="BY34" s="134">
        <f t="shared" si="37"/>
        <v>141.02999999999997</v>
      </c>
      <c r="BZ34" s="129">
        <f t="shared" si="40"/>
        <v>27.03</v>
      </c>
    </row>
    <row r="35" spans="1:78" ht="18.75">
      <c r="A35" s="143">
        <f t="shared" si="18"/>
        <v>42893</v>
      </c>
      <c r="B35" s="138" t="s">
        <v>47</v>
      </c>
      <c r="C35" s="30">
        <v>869</v>
      </c>
      <c r="D35" s="30">
        <v>913</v>
      </c>
      <c r="E35" s="41">
        <v>579</v>
      </c>
      <c r="F35" s="30">
        <v>62</v>
      </c>
      <c r="G35" s="30"/>
      <c r="H35" s="23">
        <v>19</v>
      </c>
      <c r="I35" s="33">
        <f t="shared" si="19"/>
        <v>2361</v>
      </c>
      <c r="J35" s="33">
        <f t="shared" si="20"/>
        <v>81</v>
      </c>
      <c r="K35" s="23">
        <v>410</v>
      </c>
      <c r="L35" s="14">
        <v>555</v>
      </c>
      <c r="M35" s="14">
        <v>270</v>
      </c>
      <c r="N35" s="14"/>
      <c r="O35" s="14">
        <v>13</v>
      </c>
      <c r="P35" s="14">
        <v>19</v>
      </c>
      <c r="Q35" s="14">
        <v>9</v>
      </c>
      <c r="R35" s="34"/>
      <c r="S35" s="33">
        <f t="shared" si="21"/>
        <v>1235</v>
      </c>
      <c r="T35" s="33">
        <f t="shared" si="22"/>
        <v>41</v>
      </c>
      <c r="U35" s="35">
        <f t="shared" si="23"/>
        <v>122</v>
      </c>
      <c r="V35" s="37">
        <v>4.78</v>
      </c>
      <c r="W35" s="23">
        <v>3.5</v>
      </c>
      <c r="X35" s="30">
        <v>6.2</v>
      </c>
      <c r="Y35" s="30">
        <v>3.2</v>
      </c>
      <c r="Z35" s="54">
        <v>6</v>
      </c>
      <c r="AA35" s="38">
        <v>2.5</v>
      </c>
      <c r="AB35" s="38"/>
      <c r="AC35" s="38"/>
      <c r="AD35" s="38"/>
      <c r="AE35" s="38">
        <v>0.85</v>
      </c>
      <c r="AF35" s="38"/>
      <c r="AG35" s="38"/>
      <c r="AH35" s="44">
        <f t="shared" si="6"/>
        <v>0.85</v>
      </c>
      <c r="AI35" s="53">
        <v>45</v>
      </c>
      <c r="AJ35" s="15">
        <f t="shared" si="39"/>
        <v>45.85</v>
      </c>
      <c r="AK35" s="51">
        <f t="shared" si="24"/>
        <v>143.02999999999997</v>
      </c>
      <c r="AL35" s="96">
        <f t="shared" si="25"/>
        <v>149.02999999999997</v>
      </c>
      <c r="AM35" s="16">
        <f t="shared" si="38"/>
        <v>103.17999999999998</v>
      </c>
      <c r="AN35" s="50"/>
      <c r="AO35" s="46"/>
      <c r="AP35" s="17">
        <f t="shared" si="26"/>
        <v>149.02999999999997</v>
      </c>
      <c r="AQ35" s="18">
        <f t="shared" si="7"/>
        <v>7.9400000000000261</v>
      </c>
      <c r="AR35" s="40"/>
      <c r="AS35" s="19">
        <f t="shared" si="8"/>
        <v>45.85</v>
      </c>
      <c r="AT35" s="20">
        <f t="shared" si="9"/>
        <v>105.11999999999999</v>
      </c>
      <c r="AU35" s="21">
        <f t="shared" si="10"/>
        <v>150.97</v>
      </c>
      <c r="AV35" s="47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1"/>
        <v>280</v>
      </c>
      <c r="BC35" s="43">
        <f t="shared" si="12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219</v>
      </c>
      <c r="BK35" s="24">
        <f t="shared" si="15"/>
        <v>105.11999999999999</v>
      </c>
      <c r="BL35" s="48">
        <f t="shared" si="16"/>
        <v>113.88000000000001</v>
      </c>
      <c r="BO35" s="129">
        <f t="shared" si="27"/>
        <v>2361</v>
      </c>
      <c r="BP35" s="129">
        <f t="shared" si="28"/>
        <v>81</v>
      </c>
      <c r="BQ35" s="129">
        <f t="shared" si="29"/>
        <v>965</v>
      </c>
      <c r="BR35" s="129">
        <f t="shared" si="30"/>
        <v>32</v>
      </c>
      <c r="BS35" s="129">
        <f t="shared" si="31"/>
        <v>3326</v>
      </c>
      <c r="BT35" s="129">
        <f t="shared" si="32"/>
        <v>113</v>
      </c>
      <c r="BU35" s="129">
        <f t="shared" si="33"/>
        <v>6</v>
      </c>
      <c r="BV35" s="129">
        <f t="shared" si="34"/>
        <v>139.18</v>
      </c>
      <c r="BW35" s="129">
        <f t="shared" si="35"/>
        <v>0.85</v>
      </c>
      <c r="BX35" s="129">
        <f t="shared" si="36"/>
        <v>140.03</v>
      </c>
      <c r="BY35" s="134">
        <f t="shared" si="37"/>
        <v>140.03</v>
      </c>
      <c r="BZ35" s="129">
        <f t="shared" si="40"/>
        <v>27.03</v>
      </c>
    </row>
    <row r="36" spans="1:78" ht="18.75">
      <c r="A36" s="143">
        <f t="shared" si="18"/>
        <v>42893</v>
      </c>
      <c r="B36" s="138" t="s">
        <v>19</v>
      </c>
      <c r="C36" s="30">
        <v>848</v>
      </c>
      <c r="D36" s="30">
        <v>911</v>
      </c>
      <c r="E36" s="41">
        <v>577</v>
      </c>
      <c r="F36" s="30">
        <v>62</v>
      </c>
      <c r="G36" s="30"/>
      <c r="H36" s="23">
        <v>19</v>
      </c>
      <c r="I36" s="33">
        <f t="shared" si="19"/>
        <v>2336</v>
      </c>
      <c r="J36" s="33">
        <f t="shared" si="20"/>
        <v>81</v>
      </c>
      <c r="K36" s="23">
        <v>419</v>
      </c>
      <c r="L36" s="14">
        <v>551</v>
      </c>
      <c r="M36" s="14">
        <v>280</v>
      </c>
      <c r="N36" s="14"/>
      <c r="O36" s="14">
        <v>14</v>
      </c>
      <c r="P36" s="14">
        <v>19</v>
      </c>
      <c r="Q36" s="14">
        <v>10</v>
      </c>
      <c r="R36" s="34"/>
      <c r="S36" s="33">
        <f t="shared" si="21"/>
        <v>1250</v>
      </c>
      <c r="T36" s="33">
        <f t="shared" si="22"/>
        <v>43</v>
      </c>
      <c r="U36" s="35">
        <f t="shared" si="23"/>
        <v>124</v>
      </c>
      <c r="V36" s="37">
        <v>4.78</v>
      </c>
      <c r="W36" s="23">
        <v>3.5</v>
      </c>
      <c r="X36" s="30">
        <v>6.8</v>
      </c>
      <c r="Y36" s="30">
        <v>3.3</v>
      </c>
      <c r="Z36" s="54">
        <v>5.6</v>
      </c>
      <c r="AA36" s="38">
        <v>2.6</v>
      </c>
      <c r="AB36" s="38"/>
      <c r="AC36" s="38"/>
      <c r="AD36" s="38"/>
      <c r="AE36" s="38">
        <v>0.85</v>
      </c>
      <c r="AF36" s="38"/>
      <c r="AG36" s="38"/>
      <c r="AH36" s="44">
        <f t="shared" si="6"/>
        <v>0.85</v>
      </c>
      <c r="AI36" s="53">
        <v>45</v>
      </c>
      <c r="AJ36" s="15">
        <f t="shared" si="39"/>
        <v>45.85</v>
      </c>
      <c r="AK36" s="51">
        <f t="shared" si="24"/>
        <v>145.33000000000001</v>
      </c>
      <c r="AL36" s="96">
        <f t="shared" si="25"/>
        <v>151.43</v>
      </c>
      <c r="AM36" s="16">
        <f t="shared" si="38"/>
        <v>105.58000000000001</v>
      </c>
      <c r="AN36" s="50"/>
      <c r="AO36" s="46"/>
      <c r="AP36" s="17">
        <f t="shared" si="26"/>
        <v>151.43</v>
      </c>
      <c r="AQ36" s="18">
        <f t="shared" si="7"/>
        <v>5.6399999999999864</v>
      </c>
      <c r="AR36" s="40"/>
      <c r="AS36" s="19">
        <f t="shared" si="8"/>
        <v>45.85</v>
      </c>
      <c r="AT36" s="20">
        <f t="shared" si="9"/>
        <v>105.11999999999999</v>
      </c>
      <c r="AU36" s="21">
        <f t="shared" si="10"/>
        <v>150.97</v>
      </c>
      <c r="AV36" s="47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1"/>
        <v>280</v>
      </c>
      <c r="BC36" s="43">
        <f t="shared" si="12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219</v>
      </c>
      <c r="BK36" s="24">
        <f t="shared" si="15"/>
        <v>105.11999999999999</v>
      </c>
      <c r="BL36" s="48">
        <f t="shared" si="16"/>
        <v>113.88000000000001</v>
      </c>
      <c r="BO36" s="129">
        <f t="shared" si="27"/>
        <v>2336</v>
      </c>
      <c r="BP36" s="129">
        <f t="shared" si="28"/>
        <v>81</v>
      </c>
      <c r="BQ36" s="129">
        <f t="shared" si="29"/>
        <v>970</v>
      </c>
      <c r="BR36" s="129">
        <f t="shared" si="30"/>
        <v>33</v>
      </c>
      <c r="BS36" s="129">
        <f t="shared" si="31"/>
        <v>3306</v>
      </c>
      <c r="BT36" s="129">
        <f t="shared" si="32"/>
        <v>114</v>
      </c>
      <c r="BU36" s="129">
        <f t="shared" si="33"/>
        <v>5.6</v>
      </c>
      <c r="BV36" s="129">
        <f t="shared" si="34"/>
        <v>140.58000000000001</v>
      </c>
      <c r="BW36" s="129">
        <f t="shared" si="35"/>
        <v>0.85</v>
      </c>
      <c r="BX36" s="129">
        <f t="shared" si="36"/>
        <v>141.43</v>
      </c>
      <c r="BY36" s="134">
        <f t="shared" si="37"/>
        <v>141.43</v>
      </c>
      <c r="BZ36" s="129">
        <f t="shared" si="40"/>
        <v>27.430000000000007</v>
      </c>
    </row>
    <row r="37" spans="1:78" ht="18.75">
      <c r="A37" s="143">
        <f t="shared" si="18"/>
        <v>42893</v>
      </c>
      <c r="B37" s="138" t="s">
        <v>48</v>
      </c>
      <c r="C37" s="23">
        <v>849</v>
      </c>
      <c r="D37" s="14">
        <v>895</v>
      </c>
      <c r="E37" s="14">
        <v>514</v>
      </c>
      <c r="F37" s="14">
        <v>60</v>
      </c>
      <c r="G37" s="30"/>
      <c r="H37" s="14">
        <v>17</v>
      </c>
      <c r="I37" s="33">
        <f t="shared" si="19"/>
        <v>2258</v>
      </c>
      <c r="J37" s="33">
        <f t="shared" si="20"/>
        <v>77</v>
      </c>
      <c r="K37" s="30">
        <v>421</v>
      </c>
      <c r="L37" s="30">
        <v>562</v>
      </c>
      <c r="M37" s="41">
        <v>280</v>
      </c>
      <c r="N37" s="14"/>
      <c r="O37" s="30">
        <v>14</v>
      </c>
      <c r="P37" s="30">
        <v>19</v>
      </c>
      <c r="Q37" s="23">
        <v>10</v>
      </c>
      <c r="R37" s="34"/>
      <c r="S37" s="33">
        <f t="shared" si="21"/>
        <v>1263</v>
      </c>
      <c r="T37" s="33">
        <f t="shared" si="22"/>
        <v>43</v>
      </c>
      <c r="U37" s="35">
        <f t="shared" si="23"/>
        <v>120</v>
      </c>
      <c r="V37" s="37">
        <v>4.78</v>
      </c>
      <c r="W37" s="23">
        <v>3.5</v>
      </c>
      <c r="X37" s="30">
        <v>5.8</v>
      </c>
      <c r="Y37" s="30">
        <v>3.3</v>
      </c>
      <c r="Z37" s="54">
        <v>5.6</v>
      </c>
      <c r="AA37" s="38">
        <v>2.6</v>
      </c>
      <c r="AB37" s="38"/>
      <c r="AC37" s="38"/>
      <c r="AD37" s="38"/>
      <c r="AE37" s="38">
        <v>0.85</v>
      </c>
      <c r="AF37" s="38"/>
      <c r="AG37" s="38"/>
      <c r="AH37" s="44">
        <f t="shared" si="6"/>
        <v>0.85</v>
      </c>
      <c r="AI37" s="53">
        <v>45</v>
      </c>
      <c r="AJ37" s="15">
        <f t="shared" si="39"/>
        <v>45.85</v>
      </c>
      <c r="AK37" s="51">
        <f t="shared" si="24"/>
        <v>140.33000000000001</v>
      </c>
      <c r="AL37" s="96">
        <f t="shared" si="25"/>
        <v>146.43</v>
      </c>
      <c r="AM37" s="16">
        <f t="shared" si="38"/>
        <v>100.58000000000001</v>
      </c>
      <c r="AN37" s="50"/>
      <c r="AO37" s="46"/>
      <c r="AP37" s="17">
        <f t="shared" si="26"/>
        <v>146.43</v>
      </c>
      <c r="AQ37" s="18">
        <f t="shared" si="7"/>
        <v>10.639999999999986</v>
      </c>
      <c r="AR37" s="40"/>
      <c r="AS37" s="19">
        <f t="shared" si="8"/>
        <v>45.85</v>
      </c>
      <c r="AT37" s="20">
        <f t="shared" si="9"/>
        <v>105.11999999999999</v>
      </c>
      <c r="AU37" s="21">
        <f t="shared" si="10"/>
        <v>150.97</v>
      </c>
      <c r="AV37" s="47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1"/>
        <v>280</v>
      </c>
      <c r="BC37" s="43">
        <f t="shared" si="12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219</v>
      </c>
      <c r="BK37" s="24">
        <f t="shared" si="15"/>
        <v>105.11999999999999</v>
      </c>
      <c r="BL37" s="48">
        <f t="shared" si="16"/>
        <v>113.88000000000001</v>
      </c>
      <c r="BO37" s="129">
        <f t="shared" si="27"/>
        <v>2258</v>
      </c>
      <c r="BP37" s="129">
        <f t="shared" si="28"/>
        <v>77</v>
      </c>
      <c r="BQ37" s="129">
        <f t="shared" si="29"/>
        <v>983</v>
      </c>
      <c r="BR37" s="129">
        <f t="shared" si="30"/>
        <v>33</v>
      </c>
      <c r="BS37" s="129">
        <f t="shared" si="31"/>
        <v>3241</v>
      </c>
      <c r="BT37" s="129">
        <f t="shared" si="32"/>
        <v>110</v>
      </c>
      <c r="BU37" s="129">
        <f t="shared" si="33"/>
        <v>5.6</v>
      </c>
      <c r="BV37" s="129">
        <f t="shared" si="34"/>
        <v>135.57999999999998</v>
      </c>
      <c r="BW37" s="129">
        <f t="shared" si="35"/>
        <v>0.85</v>
      </c>
      <c r="BX37" s="129">
        <f t="shared" si="36"/>
        <v>136.42999999999998</v>
      </c>
      <c r="BY37" s="134">
        <f t="shared" si="37"/>
        <v>136.42999999999998</v>
      </c>
      <c r="BZ37" s="129">
        <f t="shared" si="40"/>
        <v>26.430000000000007</v>
      </c>
    </row>
    <row r="38" spans="1:78" ht="18.75">
      <c r="A38" s="143">
        <f t="shared" si="18"/>
        <v>42893</v>
      </c>
      <c r="B38" s="138" t="s">
        <v>20</v>
      </c>
      <c r="C38" s="30">
        <v>855</v>
      </c>
      <c r="D38" s="30">
        <v>875</v>
      </c>
      <c r="E38" s="41">
        <v>509</v>
      </c>
      <c r="F38" s="30">
        <v>60</v>
      </c>
      <c r="G38" s="30"/>
      <c r="H38" s="23">
        <v>17</v>
      </c>
      <c r="I38" s="33">
        <f t="shared" si="19"/>
        <v>2239</v>
      </c>
      <c r="J38" s="33">
        <f t="shared" si="20"/>
        <v>77</v>
      </c>
      <c r="K38" s="23">
        <v>424</v>
      </c>
      <c r="L38" s="14">
        <v>551</v>
      </c>
      <c r="M38" s="14">
        <v>270</v>
      </c>
      <c r="N38" s="14"/>
      <c r="O38" s="14">
        <v>14</v>
      </c>
      <c r="P38" s="14">
        <v>19</v>
      </c>
      <c r="Q38" s="14">
        <v>9</v>
      </c>
      <c r="R38" s="34"/>
      <c r="S38" s="33">
        <f>K38+L38+M38+N38</f>
        <v>1245</v>
      </c>
      <c r="T38" s="33">
        <f>O38+P38+Q38+R38</f>
        <v>42</v>
      </c>
      <c r="U38" s="35">
        <f t="shared" si="23"/>
        <v>119</v>
      </c>
      <c r="V38" s="37">
        <v>4.78</v>
      </c>
      <c r="W38" s="23">
        <v>3.5</v>
      </c>
      <c r="X38" s="30">
        <v>5.8</v>
      </c>
      <c r="Y38" s="30">
        <v>3.4</v>
      </c>
      <c r="Z38" s="54">
        <v>6.1</v>
      </c>
      <c r="AA38" s="38">
        <v>2.5</v>
      </c>
      <c r="AB38" s="38"/>
      <c r="AC38" s="38"/>
      <c r="AD38" s="38"/>
      <c r="AE38" s="38">
        <v>0.82499999999999996</v>
      </c>
      <c r="AF38" s="38"/>
      <c r="AG38" s="38"/>
      <c r="AH38" s="44">
        <f t="shared" si="6"/>
        <v>0.82499999999999996</v>
      </c>
      <c r="AI38" s="53">
        <v>45</v>
      </c>
      <c r="AJ38" s="15">
        <f t="shared" si="39"/>
        <v>45.825000000000003</v>
      </c>
      <c r="AK38" s="51">
        <f t="shared" si="24"/>
        <v>139.905</v>
      </c>
      <c r="AL38" s="96">
        <f t="shared" si="25"/>
        <v>145.905</v>
      </c>
      <c r="AM38" s="16">
        <f t="shared" si="38"/>
        <v>100.08</v>
      </c>
      <c r="AN38" s="50"/>
      <c r="AO38" s="46"/>
      <c r="AP38" s="17">
        <f t="shared" si="26"/>
        <v>145.905</v>
      </c>
      <c r="AQ38" s="18">
        <f t="shared" si="7"/>
        <v>11.039999999999992</v>
      </c>
      <c r="AR38" s="40"/>
      <c r="AS38" s="19">
        <f t="shared" si="8"/>
        <v>45.825000000000003</v>
      </c>
      <c r="AT38" s="20">
        <f t="shared" si="9"/>
        <v>105.11999999999999</v>
      </c>
      <c r="AU38" s="21">
        <f t="shared" si="10"/>
        <v>150.94499999999999</v>
      </c>
      <c r="AV38" s="47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1"/>
        <v>280</v>
      </c>
      <c r="BC38" s="43">
        <f t="shared" si="12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219</v>
      </c>
      <c r="BK38" s="24">
        <f t="shared" si="15"/>
        <v>105.11999999999999</v>
      </c>
      <c r="BL38" s="48">
        <f t="shared" si="16"/>
        <v>113.88000000000001</v>
      </c>
      <c r="BO38" s="129">
        <f t="shared" si="27"/>
        <v>2239</v>
      </c>
      <c r="BP38" s="129">
        <f t="shared" si="28"/>
        <v>77</v>
      </c>
      <c r="BQ38" s="129">
        <f t="shared" si="29"/>
        <v>975</v>
      </c>
      <c r="BR38" s="129">
        <f t="shared" si="30"/>
        <v>33</v>
      </c>
      <c r="BS38" s="129">
        <f t="shared" si="31"/>
        <v>3214</v>
      </c>
      <c r="BT38" s="129">
        <f t="shared" si="32"/>
        <v>110</v>
      </c>
      <c r="BU38" s="129">
        <f t="shared" si="33"/>
        <v>6.1</v>
      </c>
      <c r="BV38" s="129">
        <f t="shared" si="34"/>
        <v>136.08000000000001</v>
      </c>
      <c r="BW38" s="129">
        <f t="shared" si="35"/>
        <v>0.82499999999999996</v>
      </c>
      <c r="BX38" s="129">
        <f t="shared" si="36"/>
        <v>136.905</v>
      </c>
      <c r="BY38" s="134">
        <f t="shared" si="37"/>
        <v>136.905</v>
      </c>
      <c r="BZ38" s="129">
        <f t="shared" si="40"/>
        <v>26.904999999999998</v>
      </c>
    </row>
    <row r="39" spans="1:78" ht="18.75">
      <c r="A39" s="143">
        <f t="shared" si="18"/>
        <v>42893</v>
      </c>
      <c r="B39" s="138" t="s">
        <v>33</v>
      </c>
      <c r="C39" s="30">
        <v>882</v>
      </c>
      <c r="D39" s="30">
        <v>911</v>
      </c>
      <c r="E39" s="41">
        <v>517</v>
      </c>
      <c r="F39" s="30">
        <v>62</v>
      </c>
      <c r="G39" s="30"/>
      <c r="H39" s="23">
        <v>17</v>
      </c>
      <c r="I39" s="33">
        <f t="shared" si="19"/>
        <v>2310</v>
      </c>
      <c r="J39" s="33">
        <f t="shared" si="20"/>
        <v>79</v>
      </c>
      <c r="K39" s="23">
        <v>426</v>
      </c>
      <c r="L39" s="14">
        <v>570</v>
      </c>
      <c r="M39" s="14">
        <v>270</v>
      </c>
      <c r="N39" s="14"/>
      <c r="O39" s="14">
        <v>14</v>
      </c>
      <c r="P39" s="14">
        <v>19</v>
      </c>
      <c r="Q39" s="14">
        <v>9</v>
      </c>
      <c r="R39" s="34"/>
      <c r="S39" s="33">
        <f t="shared" si="21"/>
        <v>1266</v>
      </c>
      <c r="T39" s="33">
        <f t="shared" si="22"/>
        <v>42</v>
      </c>
      <c r="U39" s="35">
        <f t="shared" si="23"/>
        <v>121</v>
      </c>
      <c r="V39" s="37">
        <v>4.78</v>
      </c>
      <c r="W39" s="23">
        <v>3.5</v>
      </c>
      <c r="X39" s="30">
        <v>5.8</v>
      </c>
      <c r="Y39" s="30">
        <v>3.4</v>
      </c>
      <c r="Z39" s="54">
        <v>6.1</v>
      </c>
      <c r="AA39" s="38">
        <v>2.5</v>
      </c>
      <c r="AB39" s="38"/>
      <c r="AC39" s="38"/>
      <c r="AD39" s="38"/>
      <c r="AE39" s="38">
        <v>0.82499999999999996</v>
      </c>
      <c r="AF39" s="38"/>
      <c r="AG39" s="38"/>
      <c r="AH39" s="44">
        <f t="shared" si="6"/>
        <v>0.82499999999999996</v>
      </c>
      <c r="AI39" s="53">
        <v>45</v>
      </c>
      <c r="AJ39" s="15">
        <f t="shared" si="39"/>
        <v>45.825000000000003</v>
      </c>
      <c r="AK39" s="51">
        <f t="shared" si="24"/>
        <v>141.905</v>
      </c>
      <c r="AL39" s="96">
        <f t="shared" si="25"/>
        <v>147.905</v>
      </c>
      <c r="AM39" s="16">
        <f t="shared" si="38"/>
        <v>102.08</v>
      </c>
      <c r="AN39" s="50"/>
      <c r="AO39" s="46"/>
      <c r="AP39" s="17">
        <f t="shared" si="26"/>
        <v>147.905</v>
      </c>
      <c r="AQ39" s="18">
        <f t="shared" si="7"/>
        <v>9.039999999999992</v>
      </c>
      <c r="AR39" s="40"/>
      <c r="AS39" s="19">
        <f t="shared" si="8"/>
        <v>45.825000000000003</v>
      </c>
      <c r="AT39" s="20">
        <f t="shared" si="9"/>
        <v>105.11999999999999</v>
      </c>
      <c r="AU39" s="21">
        <f t="shared" si="10"/>
        <v>150.94499999999999</v>
      </c>
      <c r="AV39" s="47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1"/>
        <v>280</v>
      </c>
      <c r="BC39" s="43">
        <f t="shared" si="12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219</v>
      </c>
      <c r="BK39" s="24">
        <f t="shared" si="15"/>
        <v>105.11999999999999</v>
      </c>
      <c r="BL39" s="48">
        <f t="shared" si="16"/>
        <v>113.88000000000001</v>
      </c>
      <c r="BO39" s="129">
        <f t="shared" si="27"/>
        <v>2310</v>
      </c>
      <c r="BP39" s="129">
        <f t="shared" si="28"/>
        <v>79</v>
      </c>
      <c r="BQ39" s="129">
        <f t="shared" si="29"/>
        <v>996</v>
      </c>
      <c r="BR39" s="129">
        <f t="shared" si="30"/>
        <v>33</v>
      </c>
      <c r="BS39" s="129">
        <f t="shared" si="31"/>
        <v>3306</v>
      </c>
      <c r="BT39" s="129">
        <f t="shared" si="32"/>
        <v>112</v>
      </c>
      <c r="BU39" s="129">
        <f t="shared" si="33"/>
        <v>6.1</v>
      </c>
      <c r="BV39" s="129">
        <f t="shared" si="34"/>
        <v>138.07999999999998</v>
      </c>
      <c r="BW39" s="129">
        <f t="shared" si="35"/>
        <v>0.82499999999999996</v>
      </c>
      <c r="BX39" s="129">
        <f t="shared" si="36"/>
        <v>138.90499999999997</v>
      </c>
      <c r="BY39" s="134">
        <f t="shared" si="37"/>
        <v>138.90499999999997</v>
      </c>
      <c r="BZ39" s="129">
        <f t="shared" si="40"/>
        <v>26.904999999999998</v>
      </c>
    </row>
    <row r="40" spans="1:78" ht="18.75">
      <c r="A40" s="143">
        <f t="shared" si="18"/>
        <v>42893</v>
      </c>
      <c r="B40" s="138" t="s">
        <v>21</v>
      </c>
      <c r="C40" s="30">
        <v>920</v>
      </c>
      <c r="D40" s="30">
        <v>960</v>
      </c>
      <c r="E40" s="41">
        <v>520</v>
      </c>
      <c r="F40" s="30">
        <v>65</v>
      </c>
      <c r="G40" s="30"/>
      <c r="H40" s="23">
        <v>17</v>
      </c>
      <c r="I40" s="33">
        <f t="shared" si="19"/>
        <v>2400</v>
      </c>
      <c r="J40" s="33">
        <f t="shared" si="20"/>
        <v>82</v>
      </c>
      <c r="K40" s="23">
        <v>428</v>
      </c>
      <c r="L40" s="14">
        <v>592</v>
      </c>
      <c r="M40" s="14">
        <v>270</v>
      </c>
      <c r="N40" s="14"/>
      <c r="O40" s="14">
        <v>14</v>
      </c>
      <c r="P40" s="14">
        <v>20</v>
      </c>
      <c r="Q40" s="14">
        <v>9</v>
      </c>
      <c r="R40" s="34"/>
      <c r="S40" s="33">
        <f t="shared" si="21"/>
        <v>1290</v>
      </c>
      <c r="T40" s="33">
        <f t="shared" si="22"/>
        <v>43</v>
      </c>
      <c r="U40" s="35">
        <f t="shared" si="23"/>
        <v>125</v>
      </c>
      <c r="V40" s="37">
        <v>4.54</v>
      </c>
      <c r="W40" s="23">
        <v>3.5</v>
      </c>
      <c r="X40" s="30">
        <v>5.8</v>
      </c>
      <c r="Y40" s="30">
        <v>3.7</v>
      </c>
      <c r="Z40" s="54">
        <v>6.3</v>
      </c>
      <c r="AA40" s="38">
        <v>2.7</v>
      </c>
      <c r="AB40" s="38"/>
      <c r="AC40" s="38"/>
      <c r="AD40" s="38"/>
      <c r="AE40" s="38">
        <v>0.82499999999999996</v>
      </c>
      <c r="AF40" s="38"/>
      <c r="AG40" s="38"/>
      <c r="AH40" s="44">
        <f t="shared" si="6"/>
        <v>0.82499999999999996</v>
      </c>
      <c r="AI40" s="53">
        <v>60</v>
      </c>
      <c r="AJ40" s="15">
        <f t="shared" si="39"/>
        <v>60.825000000000003</v>
      </c>
      <c r="AK40" s="51">
        <f t="shared" si="24"/>
        <v>146.16499999999999</v>
      </c>
      <c r="AL40" s="96">
        <f t="shared" si="25"/>
        <v>152.36499999999998</v>
      </c>
      <c r="AM40" s="16">
        <f t="shared" si="38"/>
        <v>91.539999999999978</v>
      </c>
      <c r="AN40" s="50"/>
      <c r="AO40" s="46"/>
      <c r="AP40" s="17">
        <f t="shared" si="26"/>
        <v>152.36499999999998</v>
      </c>
      <c r="AQ40" s="18">
        <f t="shared" si="7"/>
        <v>19.78</v>
      </c>
      <c r="AR40" s="40"/>
      <c r="AS40" s="19">
        <f t="shared" si="8"/>
        <v>60.825000000000003</v>
      </c>
      <c r="AT40" s="20">
        <f t="shared" si="9"/>
        <v>105.11999999999999</v>
      </c>
      <c r="AU40" s="21">
        <f t="shared" si="10"/>
        <v>165.94499999999999</v>
      </c>
      <c r="AV40" s="47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1"/>
        <v>280</v>
      </c>
      <c r="BC40" s="43">
        <f t="shared" si="12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219</v>
      </c>
      <c r="BK40" s="24">
        <f t="shared" si="15"/>
        <v>105.11999999999999</v>
      </c>
      <c r="BL40" s="48">
        <f t="shared" si="16"/>
        <v>113.88000000000001</v>
      </c>
      <c r="BO40" s="129">
        <f t="shared" si="27"/>
        <v>2400</v>
      </c>
      <c r="BP40" s="129">
        <f t="shared" si="28"/>
        <v>82</v>
      </c>
      <c r="BQ40" s="129">
        <f t="shared" si="29"/>
        <v>1020</v>
      </c>
      <c r="BR40" s="129">
        <f t="shared" si="30"/>
        <v>34</v>
      </c>
      <c r="BS40" s="129">
        <f t="shared" si="31"/>
        <v>3420</v>
      </c>
      <c r="BT40" s="129">
        <f t="shared" si="32"/>
        <v>116</v>
      </c>
      <c r="BU40" s="129">
        <f t="shared" si="33"/>
        <v>6.3</v>
      </c>
      <c r="BV40" s="129">
        <f t="shared" si="34"/>
        <v>142.54</v>
      </c>
      <c r="BW40" s="129">
        <f t="shared" si="35"/>
        <v>0.82499999999999996</v>
      </c>
      <c r="BX40" s="129">
        <f t="shared" si="36"/>
        <v>143.36499999999998</v>
      </c>
      <c r="BY40" s="134">
        <f t="shared" si="37"/>
        <v>143.36499999999998</v>
      </c>
      <c r="BZ40" s="129">
        <f t="shared" si="40"/>
        <v>27.364999999999998</v>
      </c>
    </row>
    <row r="41" spans="1:78" ht="18.75">
      <c r="A41" s="143">
        <f t="shared" si="18"/>
        <v>42893</v>
      </c>
      <c r="B41" s="138" t="s">
        <v>34</v>
      </c>
      <c r="C41" s="30">
        <v>935</v>
      </c>
      <c r="D41" s="30">
        <v>980</v>
      </c>
      <c r="E41" s="41">
        <v>605</v>
      </c>
      <c r="F41" s="30">
        <v>66</v>
      </c>
      <c r="G41" s="30"/>
      <c r="H41" s="23">
        <v>20</v>
      </c>
      <c r="I41" s="33">
        <f>C41+D41+E41</f>
        <v>2520</v>
      </c>
      <c r="J41" s="33">
        <f>F41+G41+H41</f>
        <v>86</v>
      </c>
      <c r="K41" s="23">
        <v>344</v>
      </c>
      <c r="L41" s="14">
        <v>585</v>
      </c>
      <c r="M41" s="14">
        <v>270</v>
      </c>
      <c r="N41" s="14"/>
      <c r="O41" s="14">
        <v>14</v>
      </c>
      <c r="P41" s="14">
        <v>20</v>
      </c>
      <c r="Q41" s="14">
        <v>9</v>
      </c>
      <c r="R41" s="34"/>
      <c r="S41" s="33">
        <f t="shared" si="21"/>
        <v>1199</v>
      </c>
      <c r="T41" s="33">
        <f t="shared" si="22"/>
        <v>43</v>
      </c>
      <c r="U41" s="35">
        <f t="shared" si="23"/>
        <v>129</v>
      </c>
      <c r="V41" s="37">
        <v>4.54</v>
      </c>
      <c r="W41" s="23">
        <v>3.5</v>
      </c>
      <c r="X41" s="30">
        <v>5.8</v>
      </c>
      <c r="Y41" s="30">
        <v>3.7</v>
      </c>
      <c r="Z41" s="54">
        <v>6.3</v>
      </c>
      <c r="AA41" s="38">
        <v>2.7</v>
      </c>
      <c r="AB41" s="38"/>
      <c r="AC41" s="38"/>
      <c r="AD41" s="38"/>
      <c r="AE41" s="38">
        <v>0.82499999999999996</v>
      </c>
      <c r="AF41" s="38"/>
      <c r="AG41" s="38"/>
      <c r="AH41" s="44">
        <f t="shared" si="6"/>
        <v>0.82499999999999996</v>
      </c>
      <c r="AI41" s="53">
        <v>60</v>
      </c>
      <c r="AJ41" s="15">
        <f t="shared" si="39"/>
        <v>60.825000000000003</v>
      </c>
      <c r="AK41" s="51">
        <f t="shared" si="24"/>
        <v>150.16499999999999</v>
      </c>
      <c r="AL41" s="96">
        <f t="shared" si="25"/>
        <v>156.36499999999998</v>
      </c>
      <c r="AM41" s="16">
        <f t="shared" si="38"/>
        <v>95.539999999999978</v>
      </c>
      <c r="AN41" s="50"/>
      <c r="AO41" s="46"/>
      <c r="AP41" s="17">
        <f t="shared" si="26"/>
        <v>156.36499999999998</v>
      </c>
      <c r="AQ41" s="18">
        <f t="shared" si="7"/>
        <v>15.780000000000001</v>
      </c>
      <c r="AR41" s="40"/>
      <c r="AS41" s="19">
        <f t="shared" si="8"/>
        <v>60.825000000000003</v>
      </c>
      <c r="AT41" s="20">
        <f t="shared" si="9"/>
        <v>105.11999999999999</v>
      </c>
      <c r="AU41" s="21">
        <f t="shared" si="10"/>
        <v>165.94499999999999</v>
      </c>
      <c r="AV41" s="47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1"/>
        <v>280</v>
      </c>
      <c r="BC41" s="43">
        <f t="shared" si="12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219</v>
      </c>
      <c r="BK41" s="24">
        <f t="shared" si="15"/>
        <v>105.11999999999999</v>
      </c>
      <c r="BL41" s="48">
        <f t="shared" si="16"/>
        <v>113.88000000000001</v>
      </c>
      <c r="BO41" s="129">
        <f t="shared" si="27"/>
        <v>2520</v>
      </c>
      <c r="BP41" s="129">
        <f t="shared" si="28"/>
        <v>86</v>
      </c>
      <c r="BQ41" s="129">
        <f t="shared" si="29"/>
        <v>929</v>
      </c>
      <c r="BR41" s="129">
        <f t="shared" si="30"/>
        <v>34</v>
      </c>
      <c r="BS41" s="129">
        <f t="shared" si="31"/>
        <v>3449</v>
      </c>
      <c r="BT41" s="129">
        <f t="shared" si="32"/>
        <v>120</v>
      </c>
      <c r="BU41" s="129">
        <f t="shared" si="33"/>
        <v>6.3</v>
      </c>
      <c r="BV41" s="129">
        <f t="shared" si="34"/>
        <v>146.54000000000002</v>
      </c>
      <c r="BW41" s="129">
        <f t="shared" si="35"/>
        <v>0.82499999999999996</v>
      </c>
      <c r="BX41" s="129">
        <f t="shared" si="36"/>
        <v>147.36500000000001</v>
      </c>
      <c r="BY41" s="134">
        <f t="shared" si="37"/>
        <v>147.36500000000001</v>
      </c>
      <c r="BZ41" s="129">
        <f t="shared" si="40"/>
        <v>27.364999999999998</v>
      </c>
    </row>
    <row r="42" spans="1:78" ht="18.75">
      <c r="A42" s="143">
        <f t="shared" si="18"/>
        <v>42893</v>
      </c>
      <c r="B42" s="138" t="s">
        <v>22</v>
      </c>
      <c r="C42" s="30">
        <v>952</v>
      </c>
      <c r="D42" s="30">
        <v>986</v>
      </c>
      <c r="E42" s="41">
        <v>624</v>
      </c>
      <c r="F42" s="30">
        <v>66</v>
      </c>
      <c r="G42" s="30"/>
      <c r="H42" s="23">
        <v>21</v>
      </c>
      <c r="I42" s="33">
        <f>C42+D42+E42</f>
        <v>2562</v>
      </c>
      <c r="J42" s="33">
        <f>F42+G42+H42</f>
        <v>87</v>
      </c>
      <c r="K42" s="23">
        <v>427</v>
      </c>
      <c r="L42" s="14">
        <v>589</v>
      </c>
      <c r="M42" s="14">
        <v>270</v>
      </c>
      <c r="N42" s="14"/>
      <c r="O42" s="14">
        <v>14</v>
      </c>
      <c r="P42" s="14">
        <v>20</v>
      </c>
      <c r="Q42" s="14">
        <v>9</v>
      </c>
      <c r="R42" s="34"/>
      <c r="S42" s="33">
        <f t="shared" si="21"/>
        <v>1286</v>
      </c>
      <c r="T42" s="33">
        <f t="shared" si="22"/>
        <v>43</v>
      </c>
      <c r="U42" s="35">
        <f t="shared" si="23"/>
        <v>130</v>
      </c>
      <c r="V42" s="37">
        <v>4.54</v>
      </c>
      <c r="W42" s="23">
        <v>3.5</v>
      </c>
      <c r="X42" s="30">
        <v>5.8</v>
      </c>
      <c r="Y42" s="30">
        <v>3.8</v>
      </c>
      <c r="Z42" s="54">
        <v>6.8</v>
      </c>
      <c r="AA42" s="38">
        <v>2.8</v>
      </c>
      <c r="AB42" s="38"/>
      <c r="AC42" s="38"/>
      <c r="AD42" s="38"/>
      <c r="AE42" s="38">
        <v>0.82499999999999996</v>
      </c>
      <c r="AF42" s="38"/>
      <c r="AG42" s="38"/>
      <c r="AH42" s="44">
        <f t="shared" si="6"/>
        <v>0.82499999999999996</v>
      </c>
      <c r="AI42" s="53">
        <v>60</v>
      </c>
      <c r="AJ42" s="15">
        <f t="shared" si="39"/>
        <v>60.825000000000003</v>
      </c>
      <c r="AK42" s="51">
        <f t="shared" si="24"/>
        <v>151.76500000000001</v>
      </c>
      <c r="AL42" s="96">
        <f t="shared" si="25"/>
        <v>158.06500000000003</v>
      </c>
      <c r="AM42" s="16">
        <f t="shared" si="38"/>
        <v>97.240000000000023</v>
      </c>
      <c r="AN42" s="50"/>
      <c r="AO42" s="46"/>
      <c r="AP42" s="17">
        <f t="shared" si="26"/>
        <v>158.06500000000003</v>
      </c>
      <c r="AQ42" s="18">
        <f t="shared" si="7"/>
        <v>14.179999999999978</v>
      </c>
      <c r="AR42" s="40"/>
      <c r="AS42" s="19">
        <f t="shared" si="8"/>
        <v>60.825000000000003</v>
      </c>
      <c r="AT42" s="20">
        <f t="shared" si="9"/>
        <v>105.11999999999999</v>
      </c>
      <c r="AU42" s="21">
        <f t="shared" si="10"/>
        <v>165.94499999999999</v>
      </c>
      <c r="AV42" s="47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1"/>
        <v>280</v>
      </c>
      <c r="BC42" s="43">
        <f t="shared" si="12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219</v>
      </c>
      <c r="BK42" s="24">
        <f t="shared" si="15"/>
        <v>105.11999999999999</v>
      </c>
      <c r="BL42" s="48">
        <f t="shared" si="16"/>
        <v>113.88000000000001</v>
      </c>
      <c r="BO42" s="129">
        <f t="shared" si="27"/>
        <v>2562</v>
      </c>
      <c r="BP42" s="129">
        <f t="shared" si="28"/>
        <v>87</v>
      </c>
      <c r="BQ42" s="129">
        <f t="shared" si="29"/>
        <v>1016</v>
      </c>
      <c r="BR42" s="129">
        <f t="shared" si="30"/>
        <v>34</v>
      </c>
      <c r="BS42" s="129">
        <f t="shared" si="31"/>
        <v>3578</v>
      </c>
      <c r="BT42" s="129">
        <f t="shared" si="32"/>
        <v>121</v>
      </c>
      <c r="BU42" s="129">
        <f t="shared" si="33"/>
        <v>6.8</v>
      </c>
      <c r="BV42" s="129">
        <f t="shared" si="34"/>
        <v>148.24000000000007</v>
      </c>
      <c r="BW42" s="129">
        <f t="shared" si="35"/>
        <v>0.82499999999999996</v>
      </c>
      <c r="BX42" s="129">
        <f t="shared" si="36"/>
        <v>149.06500000000005</v>
      </c>
      <c r="BY42" s="134">
        <f t="shared" si="37"/>
        <v>149.06500000000005</v>
      </c>
      <c r="BZ42" s="129">
        <f t="shared" si="40"/>
        <v>28.065000000000001</v>
      </c>
    </row>
    <row r="43" spans="1:78" ht="18.75">
      <c r="A43" s="143">
        <f t="shared" si="18"/>
        <v>42893</v>
      </c>
      <c r="B43" s="138" t="s">
        <v>49</v>
      </c>
      <c r="C43" s="30">
        <v>946</v>
      </c>
      <c r="D43" s="30">
        <v>988</v>
      </c>
      <c r="E43" s="41">
        <v>604</v>
      </c>
      <c r="F43" s="30">
        <v>64</v>
      </c>
      <c r="G43" s="30"/>
      <c r="H43" s="23">
        <v>20</v>
      </c>
      <c r="I43" s="33">
        <f>C43+D43+E43</f>
        <v>2538</v>
      </c>
      <c r="J43" s="33">
        <f>F43+G43+H43</f>
        <v>84</v>
      </c>
      <c r="K43" s="23">
        <v>425</v>
      </c>
      <c r="L43" s="14">
        <v>555</v>
      </c>
      <c r="M43" s="14">
        <v>270</v>
      </c>
      <c r="N43" s="14"/>
      <c r="O43" s="14">
        <v>14</v>
      </c>
      <c r="P43" s="14">
        <v>19</v>
      </c>
      <c r="Q43" s="14">
        <v>9</v>
      </c>
      <c r="R43" s="34"/>
      <c r="S43" s="33">
        <f t="shared" si="21"/>
        <v>1250</v>
      </c>
      <c r="T43" s="33">
        <f t="shared" si="22"/>
        <v>42</v>
      </c>
      <c r="U43" s="35">
        <f t="shared" si="23"/>
        <v>126</v>
      </c>
      <c r="V43" s="37">
        <v>4.54</v>
      </c>
      <c r="W43" s="23">
        <v>3.5</v>
      </c>
      <c r="X43" s="30">
        <v>5.8</v>
      </c>
      <c r="Y43" s="30">
        <v>3.8</v>
      </c>
      <c r="Z43" s="54">
        <v>6.8</v>
      </c>
      <c r="AA43" s="38">
        <v>2.8</v>
      </c>
      <c r="AB43" s="38"/>
      <c r="AC43" s="38"/>
      <c r="AD43" s="38"/>
      <c r="AE43" s="38">
        <v>0.82499999999999996</v>
      </c>
      <c r="AF43" s="38"/>
      <c r="AG43" s="38"/>
      <c r="AH43" s="44">
        <f t="shared" si="6"/>
        <v>0.82499999999999996</v>
      </c>
      <c r="AI43" s="53">
        <v>60</v>
      </c>
      <c r="AJ43" s="15">
        <f t="shared" si="39"/>
        <v>60.825000000000003</v>
      </c>
      <c r="AK43" s="51">
        <f t="shared" si="24"/>
        <v>147.76500000000001</v>
      </c>
      <c r="AL43" s="96">
        <f t="shared" si="25"/>
        <v>154.06500000000003</v>
      </c>
      <c r="AM43" s="16">
        <f t="shared" si="38"/>
        <v>93.240000000000023</v>
      </c>
      <c r="AN43" s="50"/>
      <c r="AO43" s="46"/>
      <c r="AP43" s="17">
        <f t="shared" si="26"/>
        <v>154.06500000000003</v>
      </c>
      <c r="AQ43" s="18">
        <f t="shared" si="7"/>
        <v>18.179999999999978</v>
      </c>
      <c r="AR43" s="40"/>
      <c r="AS43" s="19">
        <f t="shared" si="8"/>
        <v>60.825000000000003</v>
      </c>
      <c r="AT43" s="20">
        <f t="shared" si="9"/>
        <v>105.11999999999999</v>
      </c>
      <c r="AU43" s="21">
        <f t="shared" si="10"/>
        <v>165.94499999999999</v>
      </c>
      <c r="AV43" s="47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1"/>
        <v>280</v>
      </c>
      <c r="BC43" s="43">
        <f t="shared" si="12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219</v>
      </c>
      <c r="BK43" s="24">
        <f t="shared" si="15"/>
        <v>105.11999999999999</v>
      </c>
      <c r="BL43" s="48">
        <f t="shared" si="16"/>
        <v>113.88000000000001</v>
      </c>
      <c r="BO43" s="129">
        <f t="shared" si="27"/>
        <v>2538</v>
      </c>
      <c r="BP43" s="129">
        <f t="shared" si="28"/>
        <v>84</v>
      </c>
      <c r="BQ43" s="129">
        <f t="shared" si="29"/>
        <v>980</v>
      </c>
      <c r="BR43" s="129">
        <f t="shared" si="30"/>
        <v>33</v>
      </c>
      <c r="BS43" s="129">
        <f t="shared" si="31"/>
        <v>3518</v>
      </c>
      <c r="BT43" s="129">
        <f t="shared" si="32"/>
        <v>117</v>
      </c>
      <c r="BU43" s="129">
        <f t="shared" si="33"/>
        <v>6.8</v>
      </c>
      <c r="BV43" s="129">
        <f t="shared" si="34"/>
        <v>144.24000000000004</v>
      </c>
      <c r="BW43" s="129">
        <f t="shared" si="35"/>
        <v>0.82499999999999996</v>
      </c>
      <c r="BX43" s="129">
        <f t="shared" si="36"/>
        <v>145.06500000000003</v>
      </c>
      <c r="BY43" s="134">
        <f t="shared" si="37"/>
        <v>145.06500000000003</v>
      </c>
      <c r="BZ43" s="129">
        <f t="shared" si="40"/>
        <v>28.065000000000001</v>
      </c>
    </row>
    <row r="44" spans="1:78" ht="18.75">
      <c r="A44" s="143">
        <f t="shared" si="18"/>
        <v>42893</v>
      </c>
      <c r="B44" s="138" t="s">
        <v>23</v>
      </c>
      <c r="C44" s="30">
        <v>918</v>
      </c>
      <c r="D44" s="30">
        <v>957</v>
      </c>
      <c r="E44" s="41">
        <v>610</v>
      </c>
      <c r="F44" s="30">
        <v>64</v>
      </c>
      <c r="G44" s="30"/>
      <c r="H44" s="23">
        <v>20</v>
      </c>
      <c r="I44" s="33">
        <f>C44+D44+E44</f>
        <v>2485</v>
      </c>
      <c r="J44" s="33">
        <f>F44+G44+H44</f>
        <v>84</v>
      </c>
      <c r="K44" s="23">
        <v>437</v>
      </c>
      <c r="L44" s="14">
        <v>551</v>
      </c>
      <c r="M44" s="14">
        <v>280</v>
      </c>
      <c r="N44" s="14"/>
      <c r="O44" s="14">
        <v>14</v>
      </c>
      <c r="P44" s="14">
        <v>19</v>
      </c>
      <c r="Q44" s="14">
        <v>10</v>
      </c>
      <c r="R44" s="34"/>
      <c r="S44" s="33">
        <f t="shared" si="21"/>
        <v>1268</v>
      </c>
      <c r="T44" s="33">
        <f t="shared" si="22"/>
        <v>43</v>
      </c>
      <c r="U44" s="35">
        <f t="shared" si="23"/>
        <v>127</v>
      </c>
      <c r="V44" s="37">
        <v>4.54</v>
      </c>
      <c r="W44" s="23">
        <v>3.5</v>
      </c>
      <c r="X44" s="30">
        <v>5.8</v>
      </c>
      <c r="Y44" s="30">
        <v>3.9</v>
      </c>
      <c r="Z44" s="54">
        <v>6.3</v>
      </c>
      <c r="AA44" s="38">
        <v>2.8</v>
      </c>
      <c r="AB44" s="38"/>
      <c r="AC44" s="38"/>
      <c r="AD44" s="38"/>
      <c r="AE44" s="38">
        <v>0.8</v>
      </c>
      <c r="AF44" s="38"/>
      <c r="AG44" s="38"/>
      <c r="AH44" s="44">
        <f t="shared" si="6"/>
        <v>0.8</v>
      </c>
      <c r="AI44" s="53">
        <v>60</v>
      </c>
      <c r="AJ44" s="15">
        <f t="shared" si="39"/>
        <v>60.8</v>
      </c>
      <c r="AK44" s="51">
        <f t="shared" si="24"/>
        <v>148.34000000000003</v>
      </c>
      <c r="AL44" s="96">
        <f t="shared" si="25"/>
        <v>154.64000000000004</v>
      </c>
      <c r="AM44" s="16">
        <f t="shared" si="38"/>
        <v>93.840000000000046</v>
      </c>
      <c r="AN44" s="50"/>
      <c r="AO44" s="46"/>
      <c r="AP44" s="17">
        <f t="shared" si="26"/>
        <v>154.64000000000004</v>
      </c>
      <c r="AQ44" s="18">
        <f t="shared" si="7"/>
        <v>17.579999999999956</v>
      </c>
      <c r="AR44" s="40"/>
      <c r="AS44" s="19">
        <f t="shared" si="8"/>
        <v>60.8</v>
      </c>
      <c r="AT44" s="20">
        <f t="shared" si="9"/>
        <v>105.11999999999999</v>
      </c>
      <c r="AU44" s="21">
        <f t="shared" si="10"/>
        <v>165.92</v>
      </c>
      <c r="AV44" s="47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1"/>
        <v>280</v>
      </c>
      <c r="BC44" s="43">
        <f t="shared" si="12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219</v>
      </c>
      <c r="BK44" s="24">
        <f t="shared" si="15"/>
        <v>105.11999999999999</v>
      </c>
      <c r="BL44" s="48">
        <f t="shared" si="16"/>
        <v>113.88000000000001</v>
      </c>
      <c r="BO44" s="129">
        <f t="shared" si="27"/>
        <v>2485</v>
      </c>
      <c r="BP44" s="129">
        <f t="shared" si="28"/>
        <v>84</v>
      </c>
      <c r="BQ44" s="129">
        <f t="shared" si="29"/>
        <v>988</v>
      </c>
      <c r="BR44" s="129">
        <f t="shared" si="30"/>
        <v>33</v>
      </c>
      <c r="BS44" s="129">
        <f t="shared" si="31"/>
        <v>3473</v>
      </c>
      <c r="BT44" s="129">
        <f t="shared" si="32"/>
        <v>117</v>
      </c>
      <c r="BU44" s="129">
        <f t="shared" si="33"/>
        <v>6.3</v>
      </c>
      <c r="BV44" s="129">
        <f t="shared" si="34"/>
        <v>143.84000000000003</v>
      </c>
      <c r="BW44" s="129">
        <f t="shared" si="35"/>
        <v>0.8</v>
      </c>
      <c r="BX44" s="129">
        <f t="shared" si="36"/>
        <v>144.64000000000004</v>
      </c>
      <c r="BY44" s="134">
        <f t="shared" si="37"/>
        <v>144.64000000000004</v>
      </c>
      <c r="BZ44" s="129">
        <f t="shared" si="40"/>
        <v>27.64</v>
      </c>
    </row>
    <row r="45" spans="1:78" ht="18.75">
      <c r="A45" s="143">
        <f t="shared" si="18"/>
        <v>42893</v>
      </c>
      <c r="B45" s="138" t="s">
        <v>50</v>
      </c>
      <c r="C45" s="30">
        <v>889</v>
      </c>
      <c r="D45" s="30">
        <v>914</v>
      </c>
      <c r="E45" s="41">
        <v>586</v>
      </c>
      <c r="F45" s="30">
        <v>62</v>
      </c>
      <c r="G45" s="30"/>
      <c r="H45" s="23">
        <v>20</v>
      </c>
      <c r="I45" s="33">
        <f>C45+D45+E45</f>
        <v>2389</v>
      </c>
      <c r="J45" s="33">
        <f>F45+G45+H45</f>
        <v>82</v>
      </c>
      <c r="K45" s="23">
        <v>426</v>
      </c>
      <c r="L45" s="14">
        <v>510</v>
      </c>
      <c r="M45" s="14">
        <v>270</v>
      </c>
      <c r="N45" s="14"/>
      <c r="O45" s="14">
        <v>14</v>
      </c>
      <c r="P45" s="14">
        <v>17</v>
      </c>
      <c r="Q45" s="14">
        <v>9</v>
      </c>
      <c r="R45" s="34"/>
      <c r="S45" s="33">
        <f t="shared" si="21"/>
        <v>1206</v>
      </c>
      <c r="T45" s="33">
        <f t="shared" si="22"/>
        <v>40</v>
      </c>
      <c r="U45" s="35">
        <f t="shared" si="23"/>
        <v>122</v>
      </c>
      <c r="V45" s="37">
        <v>4.54</v>
      </c>
      <c r="W45" s="23">
        <v>3.5</v>
      </c>
      <c r="X45" s="30">
        <v>5.8</v>
      </c>
      <c r="Y45" s="30">
        <v>3.9</v>
      </c>
      <c r="Z45" s="54">
        <v>6.3</v>
      </c>
      <c r="AA45" s="38">
        <v>2.8</v>
      </c>
      <c r="AB45" s="38"/>
      <c r="AC45" s="38"/>
      <c r="AD45" s="38"/>
      <c r="AE45" s="38">
        <v>0.8</v>
      </c>
      <c r="AF45" s="38"/>
      <c r="AG45" s="38"/>
      <c r="AH45" s="44">
        <f t="shared" si="6"/>
        <v>0.8</v>
      </c>
      <c r="AI45" s="53">
        <v>60</v>
      </c>
      <c r="AJ45" s="15">
        <f t="shared" si="39"/>
        <v>60.8</v>
      </c>
      <c r="AK45" s="51">
        <f t="shared" si="24"/>
        <v>143.34000000000003</v>
      </c>
      <c r="AL45" s="96">
        <f t="shared" si="25"/>
        <v>149.64000000000004</v>
      </c>
      <c r="AM45" s="16">
        <f t="shared" si="38"/>
        <v>88.840000000000046</v>
      </c>
      <c r="AN45" s="50"/>
      <c r="AO45" s="46"/>
      <c r="AP45" s="17">
        <f t="shared" si="26"/>
        <v>149.64000000000004</v>
      </c>
      <c r="AQ45" s="18">
        <f t="shared" si="7"/>
        <v>22.579999999999956</v>
      </c>
      <c r="AR45" s="40"/>
      <c r="AS45" s="19">
        <f t="shared" si="8"/>
        <v>60.8</v>
      </c>
      <c r="AT45" s="20">
        <f t="shared" si="9"/>
        <v>105.11999999999999</v>
      </c>
      <c r="AU45" s="21">
        <f t="shared" si="10"/>
        <v>165.92</v>
      </c>
      <c r="AV45" s="47"/>
      <c r="AW45" s="19">
        <v>40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11"/>
        <v>280</v>
      </c>
      <c r="BC45" s="43">
        <f t="shared" si="12"/>
        <v>266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219</v>
      </c>
      <c r="BK45" s="24">
        <f t="shared" si="15"/>
        <v>105.11999999999999</v>
      </c>
      <c r="BL45" s="48">
        <f t="shared" si="16"/>
        <v>113.88000000000001</v>
      </c>
      <c r="BO45" s="129">
        <f t="shared" si="27"/>
        <v>2389</v>
      </c>
      <c r="BP45" s="129">
        <f t="shared" si="28"/>
        <v>82</v>
      </c>
      <c r="BQ45" s="129">
        <f t="shared" si="29"/>
        <v>936</v>
      </c>
      <c r="BR45" s="129">
        <f t="shared" si="30"/>
        <v>31</v>
      </c>
      <c r="BS45" s="129">
        <f t="shared" si="31"/>
        <v>3325</v>
      </c>
      <c r="BT45" s="129">
        <f t="shared" si="32"/>
        <v>113</v>
      </c>
      <c r="BU45" s="129">
        <f t="shared" si="33"/>
        <v>6.3</v>
      </c>
      <c r="BV45" s="129">
        <f t="shared" si="34"/>
        <v>139.84000000000003</v>
      </c>
      <c r="BW45" s="129">
        <f t="shared" si="35"/>
        <v>0.8</v>
      </c>
      <c r="BX45" s="129">
        <f t="shared" si="36"/>
        <v>140.64000000000004</v>
      </c>
      <c r="BY45" s="134">
        <f t="shared" si="37"/>
        <v>140.64000000000004</v>
      </c>
      <c r="BZ45" s="129">
        <f t="shared" si="40"/>
        <v>27.64</v>
      </c>
    </row>
    <row r="46" spans="1:78" ht="18.75">
      <c r="A46" s="143">
        <f t="shared" si="18"/>
        <v>42893</v>
      </c>
      <c r="B46" s="138" t="s">
        <v>24</v>
      </c>
      <c r="C46" s="30">
        <v>680</v>
      </c>
      <c r="D46" s="30">
        <v>932</v>
      </c>
      <c r="E46" s="30">
        <v>621</v>
      </c>
      <c r="F46" s="30">
        <v>55</v>
      </c>
      <c r="G46" s="30"/>
      <c r="H46" s="23">
        <v>20</v>
      </c>
      <c r="I46" s="33">
        <f t="shared" si="19"/>
        <v>2233</v>
      </c>
      <c r="J46" s="33">
        <f t="shared" si="20"/>
        <v>75</v>
      </c>
      <c r="K46" s="23">
        <v>442</v>
      </c>
      <c r="L46" s="14">
        <v>528</v>
      </c>
      <c r="M46" s="14">
        <v>250</v>
      </c>
      <c r="N46" s="14"/>
      <c r="O46" s="14">
        <v>15</v>
      </c>
      <c r="P46" s="14">
        <v>18</v>
      </c>
      <c r="Q46" s="14">
        <v>9</v>
      </c>
      <c r="R46" s="34"/>
      <c r="S46" s="33">
        <f t="shared" si="21"/>
        <v>1220</v>
      </c>
      <c r="T46" s="33">
        <f t="shared" si="22"/>
        <v>42</v>
      </c>
      <c r="U46" s="35">
        <f t="shared" si="23"/>
        <v>117</v>
      </c>
      <c r="V46" s="23">
        <v>5.15</v>
      </c>
      <c r="W46" s="23">
        <v>3.5</v>
      </c>
      <c r="X46" s="30">
        <v>6.5</v>
      </c>
      <c r="Y46" s="30">
        <v>3.5</v>
      </c>
      <c r="Z46" s="30">
        <v>6.4</v>
      </c>
      <c r="AA46" s="38">
        <v>2.5</v>
      </c>
      <c r="AB46" s="38"/>
      <c r="AC46" s="38"/>
      <c r="AD46" s="38"/>
      <c r="AE46" s="38">
        <v>0.85</v>
      </c>
      <c r="AF46" s="38"/>
      <c r="AG46" s="38"/>
      <c r="AH46" s="44">
        <f t="shared" si="6"/>
        <v>0.85</v>
      </c>
      <c r="AI46" s="53">
        <v>60</v>
      </c>
      <c r="AJ46" s="15">
        <f t="shared" si="39"/>
        <v>60.85</v>
      </c>
      <c r="AK46" s="51">
        <f t="shared" si="24"/>
        <v>139.4</v>
      </c>
      <c r="AL46" s="96">
        <f t="shared" si="25"/>
        <v>145.4</v>
      </c>
      <c r="AM46" s="16">
        <f t="shared" si="38"/>
        <v>84.550000000000011</v>
      </c>
      <c r="AN46" s="50"/>
      <c r="AO46" s="46"/>
      <c r="AP46" s="17">
        <f t="shared" si="26"/>
        <v>145.4</v>
      </c>
      <c r="AQ46" s="18">
        <f t="shared" si="7"/>
        <v>26.569999999999993</v>
      </c>
      <c r="AR46" s="40"/>
      <c r="AS46" s="19">
        <f t="shared" si="8"/>
        <v>60.85</v>
      </c>
      <c r="AT46" s="20">
        <f t="shared" si="9"/>
        <v>105.11999999999999</v>
      </c>
      <c r="AU46" s="21">
        <f t="shared" si="10"/>
        <v>165.97</v>
      </c>
      <c r="AV46" s="47"/>
      <c r="AW46" s="19">
        <v>40</v>
      </c>
      <c r="AX46" s="20">
        <v>200</v>
      </c>
      <c r="AY46" s="20">
        <v>0</v>
      </c>
      <c r="AZ46" s="20">
        <v>40</v>
      </c>
      <c r="BA46" s="20">
        <v>0</v>
      </c>
      <c r="BB46" s="42">
        <f t="shared" si="11"/>
        <v>280</v>
      </c>
      <c r="BC46" s="43">
        <f t="shared" si="12"/>
        <v>266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219</v>
      </c>
      <c r="BK46" s="24">
        <f t="shared" si="15"/>
        <v>105.11999999999999</v>
      </c>
      <c r="BL46" s="48">
        <f t="shared" si="16"/>
        <v>113.88000000000001</v>
      </c>
      <c r="BO46" s="129">
        <f t="shared" si="27"/>
        <v>2233</v>
      </c>
      <c r="BP46" s="129">
        <f t="shared" si="28"/>
        <v>75</v>
      </c>
      <c r="BQ46" s="129">
        <f t="shared" si="29"/>
        <v>970</v>
      </c>
      <c r="BR46" s="129">
        <f t="shared" si="30"/>
        <v>33</v>
      </c>
      <c r="BS46" s="129">
        <f t="shared" si="31"/>
        <v>3203</v>
      </c>
      <c r="BT46" s="129">
        <f t="shared" si="32"/>
        <v>108</v>
      </c>
      <c r="BU46" s="129">
        <f t="shared" si="33"/>
        <v>6.4</v>
      </c>
      <c r="BV46" s="129">
        <f t="shared" si="34"/>
        <v>135.55000000000001</v>
      </c>
      <c r="BW46" s="129">
        <f t="shared" si="35"/>
        <v>0.85</v>
      </c>
      <c r="BX46" s="129">
        <f t="shared" si="36"/>
        <v>136.4</v>
      </c>
      <c r="BY46" s="134">
        <f t="shared" si="37"/>
        <v>136.4</v>
      </c>
      <c r="BZ46" s="129">
        <f t="shared" si="40"/>
        <v>28.4</v>
      </c>
    </row>
    <row r="47" spans="1:78" ht="18.75">
      <c r="A47" s="143">
        <f t="shared" si="18"/>
        <v>42893</v>
      </c>
      <c r="B47" s="138" t="s">
        <v>35</v>
      </c>
      <c r="C47" s="30">
        <v>737</v>
      </c>
      <c r="D47" s="30">
        <v>965</v>
      </c>
      <c r="E47" s="30">
        <v>647</v>
      </c>
      <c r="F47" s="30">
        <v>58</v>
      </c>
      <c r="G47" s="30"/>
      <c r="H47" s="23">
        <v>20</v>
      </c>
      <c r="I47" s="33">
        <f t="shared" si="19"/>
        <v>2349</v>
      </c>
      <c r="J47" s="33">
        <f t="shared" si="20"/>
        <v>78</v>
      </c>
      <c r="K47" s="23">
        <v>442</v>
      </c>
      <c r="L47" s="14">
        <v>528</v>
      </c>
      <c r="M47" s="14">
        <v>250</v>
      </c>
      <c r="N47" s="14"/>
      <c r="O47" s="14">
        <v>15</v>
      </c>
      <c r="P47" s="14">
        <v>18</v>
      </c>
      <c r="Q47" s="14">
        <v>9</v>
      </c>
      <c r="R47" s="34"/>
      <c r="S47" s="33">
        <f t="shared" si="21"/>
        <v>1220</v>
      </c>
      <c r="T47" s="33">
        <f t="shared" si="22"/>
        <v>42</v>
      </c>
      <c r="U47" s="35">
        <f t="shared" si="23"/>
        <v>120</v>
      </c>
      <c r="V47" s="23">
        <v>5.15</v>
      </c>
      <c r="W47" s="23">
        <v>3.5</v>
      </c>
      <c r="X47" s="30">
        <v>6.5</v>
      </c>
      <c r="Y47" s="30">
        <v>3.5</v>
      </c>
      <c r="Z47" s="30">
        <v>6.4</v>
      </c>
      <c r="AA47" s="38">
        <v>2.5</v>
      </c>
      <c r="AB47" s="38"/>
      <c r="AC47" s="38"/>
      <c r="AD47" s="38"/>
      <c r="AE47" s="38">
        <v>0.85</v>
      </c>
      <c r="AF47" s="38"/>
      <c r="AG47" s="38"/>
      <c r="AH47" s="44">
        <f t="shared" si="6"/>
        <v>0.85</v>
      </c>
      <c r="AI47" s="53">
        <v>60</v>
      </c>
      <c r="AJ47" s="15">
        <f t="shared" si="39"/>
        <v>60.85</v>
      </c>
      <c r="AK47" s="51">
        <f t="shared" si="24"/>
        <v>142.4</v>
      </c>
      <c r="AL47" s="96">
        <f t="shared" si="25"/>
        <v>148.4</v>
      </c>
      <c r="AM47" s="16">
        <f t="shared" si="38"/>
        <v>87.550000000000011</v>
      </c>
      <c r="AN47" s="50"/>
      <c r="AO47" s="46"/>
      <c r="AP47" s="17">
        <f t="shared" si="26"/>
        <v>148.4</v>
      </c>
      <c r="AQ47" s="18">
        <f t="shared" si="7"/>
        <v>23.569999999999993</v>
      </c>
      <c r="AR47" s="40"/>
      <c r="AS47" s="19">
        <f t="shared" si="8"/>
        <v>60.85</v>
      </c>
      <c r="AT47" s="20">
        <f t="shared" si="9"/>
        <v>105.11999999999999</v>
      </c>
      <c r="AU47" s="21">
        <f t="shared" si="10"/>
        <v>165.97</v>
      </c>
      <c r="AV47" s="47"/>
      <c r="AW47" s="19">
        <v>40</v>
      </c>
      <c r="AX47" s="20">
        <v>200</v>
      </c>
      <c r="AY47" s="20">
        <v>0</v>
      </c>
      <c r="AZ47" s="20">
        <v>40</v>
      </c>
      <c r="BA47" s="20">
        <v>0</v>
      </c>
      <c r="BB47" s="42">
        <f t="shared" si="11"/>
        <v>280</v>
      </c>
      <c r="BC47" s="43">
        <f t="shared" si="12"/>
        <v>266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219</v>
      </c>
      <c r="BK47" s="24">
        <f t="shared" si="15"/>
        <v>105.11999999999999</v>
      </c>
      <c r="BL47" s="48">
        <f t="shared" si="16"/>
        <v>113.88000000000001</v>
      </c>
      <c r="BO47" s="129">
        <f t="shared" si="27"/>
        <v>2349</v>
      </c>
      <c r="BP47" s="129">
        <f t="shared" si="28"/>
        <v>78</v>
      </c>
      <c r="BQ47" s="129">
        <f t="shared" si="29"/>
        <v>970</v>
      </c>
      <c r="BR47" s="129">
        <f t="shared" si="30"/>
        <v>33</v>
      </c>
      <c r="BS47" s="129">
        <f t="shared" si="31"/>
        <v>3319</v>
      </c>
      <c r="BT47" s="129">
        <f t="shared" si="32"/>
        <v>111</v>
      </c>
      <c r="BU47" s="129">
        <f t="shared" si="33"/>
        <v>6.4</v>
      </c>
      <c r="BV47" s="129">
        <f t="shared" si="34"/>
        <v>138.55000000000001</v>
      </c>
      <c r="BW47" s="129">
        <f t="shared" si="35"/>
        <v>0.85</v>
      </c>
      <c r="BX47" s="129">
        <f t="shared" si="36"/>
        <v>139.4</v>
      </c>
      <c r="BY47" s="134">
        <f t="shared" si="37"/>
        <v>139.4</v>
      </c>
      <c r="BZ47" s="129">
        <f t="shared" si="40"/>
        <v>28.4</v>
      </c>
    </row>
    <row r="48" spans="1:78" ht="18.75">
      <c r="A48" s="143">
        <f t="shared" si="18"/>
        <v>42893</v>
      </c>
      <c r="B48" s="138" t="s">
        <v>36</v>
      </c>
      <c r="C48" s="30">
        <v>769</v>
      </c>
      <c r="D48" s="30">
        <v>986</v>
      </c>
      <c r="E48" s="30">
        <v>675</v>
      </c>
      <c r="F48" s="30">
        <v>60</v>
      </c>
      <c r="G48" s="30"/>
      <c r="H48" s="23">
        <v>23</v>
      </c>
      <c r="I48" s="33">
        <f>C48+D48+E48</f>
        <v>2430</v>
      </c>
      <c r="J48" s="33">
        <f>F48+G48+H48</f>
        <v>83</v>
      </c>
      <c r="K48" s="23">
        <v>509</v>
      </c>
      <c r="L48" s="14">
        <v>543</v>
      </c>
      <c r="M48" s="14">
        <v>240</v>
      </c>
      <c r="N48" s="14"/>
      <c r="O48" s="14">
        <v>17</v>
      </c>
      <c r="P48" s="14">
        <v>18</v>
      </c>
      <c r="Q48" s="14">
        <v>8</v>
      </c>
      <c r="R48" s="34"/>
      <c r="S48" s="33">
        <f t="shared" si="21"/>
        <v>1292</v>
      </c>
      <c r="T48" s="33">
        <f t="shared" si="22"/>
        <v>43</v>
      </c>
      <c r="U48" s="35">
        <f t="shared" si="23"/>
        <v>126</v>
      </c>
      <c r="V48" s="23">
        <v>5.15</v>
      </c>
      <c r="W48" s="23">
        <v>3.5</v>
      </c>
      <c r="X48" s="30">
        <v>6.5</v>
      </c>
      <c r="Y48" s="30">
        <v>3.5</v>
      </c>
      <c r="Z48" s="30">
        <v>6.4</v>
      </c>
      <c r="AA48" s="38">
        <v>2.5</v>
      </c>
      <c r="AB48" s="38"/>
      <c r="AC48" s="38"/>
      <c r="AD48" s="38"/>
      <c r="AE48" s="38">
        <v>0.85</v>
      </c>
      <c r="AF48" s="38"/>
      <c r="AG48" s="38"/>
      <c r="AH48" s="44">
        <f t="shared" si="6"/>
        <v>0.85</v>
      </c>
      <c r="AI48" s="53">
        <v>75</v>
      </c>
      <c r="AJ48" s="15">
        <f t="shared" si="39"/>
        <v>75.849999999999994</v>
      </c>
      <c r="AK48" s="51">
        <f t="shared" si="24"/>
        <v>148.4</v>
      </c>
      <c r="AL48" s="96">
        <f t="shared" si="25"/>
        <v>154.4</v>
      </c>
      <c r="AM48" s="16">
        <f t="shared" si="38"/>
        <v>78.550000000000011</v>
      </c>
      <c r="AN48" s="50"/>
      <c r="AO48" s="46"/>
      <c r="AP48" s="17">
        <f t="shared" si="26"/>
        <v>154.4</v>
      </c>
      <c r="AQ48" s="18">
        <f t="shared" si="7"/>
        <v>32.569999999999965</v>
      </c>
      <c r="AR48" s="40"/>
      <c r="AS48" s="19">
        <f t="shared" si="8"/>
        <v>75.849999999999994</v>
      </c>
      <c r="AT48" s="20">
        <f t="shared" si="9"/>
        <v>105.11999999999999</v>
      </c>
      <c r="AU48" s="21">
        <f t="shared" si="10"/>
        <v>180.96999999999997</v>
      </c>
      <c r="AV48" s="47"/>
      <c r="AW48" s="19">
        <v>40</v>
      </c>
      <c r="AX48" s="20">
        <v>200</v>
      </c>
      <c r="AY48" s="20">
        <v>0</v>
      </c>
      <c r="AZ48" s="20">
        <v>40</v>
      </c>
      <c r="BA48" s="20">
        <v>0</v>
      </c>
      <c r="BB48" s="42">
        <f t="shared" si="11"/>
        <v>280</v>
      </c>
      <c r="BC48" s="43">
        <f t="shared" si="12"/>
        <v>266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219</v>
      </c>
      <c r="BK48" s="24">
        <f t="shared" si="15"/>
        <v>105.11999999999999</v>
      </c>
      <c r="BL48" s="48">
        <f t="shared" si="16"/>
        <v>113.88000000000001</v>
      </c>
      <c r="BO48" s="129">
        <f t="shared" si="27"/>
        <v>2430</v>
      </c>
      <c r="BP48" s="129">
        <f t="shared" si="28"/>
        <v>83</v>
      </c>
      <c r="BQ48" s="129">
        <f t="shared" si="29"/>
        <v>1052</v>
      </c>
      <c r="BR48" s="129">
        <f t="shared" si="30"/>
        <v>35</v>
      </c>
      <c r="BS48" s="129">
        <f t="shared" si="31"/>
        <v>3482</v>
      </c>
      <c r="BT48" s="129">
        <f t="shared" si="32"/>
        <v>118</v>
      </c>
      <c r="BU48" s="129">
        <f t="shared" si="33"/>
        <v>6.4</v>
      </c>
      <c r="BV48" s="129">
        <f t="shared" si="34"/>
        <v>145.55000000000001</v>
      </c>
      <c r="BW48" s="129">
        <f t="shared" si="35"/>
        <v>0.85</v>
      </c>
      <c r="BX48" s="129">
        <f t="shared" si="36"/>
        <v>146.4</v>
      </c>
      <c r="BY48" s="134">
        <f t="shared" si="37"/>
        <v>146.4</v>
      </c>
      <c r="BZ48" s="129">
        <f t="shared" si="40"/>
        <v>28.4</v>
      </c>
    </row>
    <row r="49" spans="1:78" ht="18.75">
      <c r="A49" s="143">
        <f t="shared" si="18"/>
        <v>42893</v>
      </c>
      <c r="B49" s="138" t="s">
        <v>51</v>
      </c>
      <c r="C49" s="30">
        <v>769</v>
      </c>
      <c r="D49" s="30">
        <v>986</v>
      </c>
      <c r="E49" s="30">
        <v>675</v>
      </c>
      <c r="F49" s="30">
        <v>60</v>
      </c>
      <c r="G49" s="30"/>
      <c r="H49" s="23">
        <v>23</v>
      </c>
      <c r="I49" s="33">
        <f>C49+D49+E49</f>
        <v>2430</v>
      </c>
      <c r="J49" s="33">
        <f>F49+G49+H49</f>
        <v>83</v>
      </c>
      <c r="K49" s="23">
        <v>509</v>
      </c>
      <c r="L49" s="14">
        <v>543</v>
      </c>
      <c r="M49" s="14">
        <v>240</v>
      </c>
      <c r="N49" s="14"/>
      <c r="O49" s="14">
        <v>17</v>
      </c>
      <c r="P49" s="14">
        <v>18</v>
      </c>
      <c r="Q49" s="14">
        <v>8</v>
      </c>
      <c r="R49" s="34"/>
      <c r="S49" s="33">
        <f t="shared" si="21"/>
        <v>1292</v>
      </c>
      <c r="T49" s="33">
        <f t="shared" si="22"/>
        <v>43</v>
      </c>
      <c r="U49" s="35">
        <f t="shared" si="23"/>
        <v>126</v>
      </c>
      <c r="V49" s="23">
        <v>5.15</v>
      </c>
      <c r="W49" s="23">
        <v>3.5</v>
      </c>
      <c r="X49" s="30">
        <v>6.5</v>
      </c>
      <c r="Y49" s="30">
        <v>3.5</v>
      </c>
      <c r="Z49" s="30">
        <v>6.4</v>
      </c>
      <c r="AA49" s="38">
        <v>2.5</v>
      </c>
      <c r="AB49" s="38"/>
      <c r="AC49" s="38"/>
      <c r="AD49" s="38"/>
      <c r="AE49" s="38">
        <v>0.85</v>
      </c>
      <c r="AF49" s="38"/>
      <c r="AG49" s="38"/>
      <c r="AH49" s="44">
        <f t="shared" si="6"/>
        <v>0.85</v>
      </c>
      <c r="AI49" s="53">
        <v>75</v>
      </c>
      <c r="AJ49" s="15">
        <f t="shared" si="39"/>
        <v>75.849999999999994</v>
      </c>
      <c r="AK49" s="51">
        <f t="shared" si="24"/>
        <v>148.4</v>
      </c>
      <c r="AL49" s="96">
        <f t="shared" si="25"/>
        <v>154.4</v>
      </c>
      <c r="AM49" s="16">
        <f t="shared" si="38"/>
        <v>78.550000000000011</v>
      </c>
      <c r="AN49" s="50"/>
      <c r="AO49" s="46"/>
      <c r="AP49" s="17">
        <f t="shared" si="26"/>
        <v>154.4</v>
      </c>
      <c r="AQ49" s="18">
        <f t="shared" si="7"/>
        <v>32.569999999999965</v>
      </c>
      <c r="AR49" s="40"/>
      <c r="AS49" s="19">
        <f t="shared" si="8"/>
        <v>75.849999999999994</v>
      </c>
      <c r="AT49" s="20">
        <f t="shared" si="9"/>
        <v>105.11999999999999</v>
      </c>
      <c r="AU49" s="21">
        <f t="shared" si="10"/>
        <v>180.96999999999997</v>
      </c>
      <c r="AV49" s="47"/>
      <c r="AW49" s="19">
        <v>40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1"/>
        <v>280</v>
      </c>
      <c r="BC49" s="43">
        <f t="shared" si="12"/>
        <v>266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219</v>
      </c>
      <c r="BK49" s="24">
        <f t="shared" si="15"/>
        <v>105.11999999999999</v>
      </c>
      <c r="BL49" s="48">
        <f t="shared" si="16"/>
        <v>113.88000000000001</v>
      </c>
      <c r="BO49" s="129">
        <f t="shared" si="27"/>
        <v>2430</v>
      </c>
      <c r="BP49" s="129">
        <f t="shared" si="28"/>
        <v>83</v>
      </c>
      <c r="BQ49" s="129">
        <f t="shared" si="29"/>
        <v>1052</v>
      </c>
      <c r="BR49" s="129">
        <f t="shared" si="30"/>
        <v>35</v>
      </c>
      <c r="BS49" s="129">
        <f t="shared" si="31"/>
        <v>3482</v>
      </c>
      <c r="BT49" s="129">
        <f t="shared" si="32"/>
        <v>118</v>
      </c>
      <c r="BU49" s="129">
        <f t="shared" si="33"/>
        <v>6.4</v>
      </c>
      <c r="BV49" s="129">
        <f t="shared" si="34"/>
        <v>145.55000000000001</v>
      </c>
      <c r="BW49" s="129">
        <f t="shared" si="35"/>
        <v>0.85</v>
      </c>
      <c r="BX49" s="129">
        <f t="shared" si="36"/>
        <v>146.4</v>
      </c>
      <c r="BY49" s="134">
        <f t="shared" si="37"/>
        <v>146.4</v>
      </c>
      <c r="BZ49" s="129">
        <f t="shared" si="40"/>
        <v>28.4</v>
      </c>
    </row>
    <row r="50" spans="1:78" ht="18.75">
      <c r="A50" s="143">
        <f t="shared" si="18"/>
        <v>42893</v>
      </c>
      <c r="B50" s="138" t="s">
        <v>25</v>
      </c>
      <c r="C50" s="30">
        <v>926</v>
      </c>
      <c r="D50" s="30">
        <v>1080</v>
      </c>
      <c r="E50" s="30">
        <v>706</v>
      </c>
      <c r="F50" s="30">
        <v>69</v>
      </c>
      <c r="G50" s="30"/>
      <c r="H50" s="23">
        <v>24</v>
      </c>
      <c r="I50" s="33">
        <f t="shared" si="19"/>
        <v>2712</v>
      </c>
      <c r="J50" s="33">
        <f t="shared" si="20"/>
        <v>93</v>
      </c>
      <c r="K50" s="23">
        <v>545</v>
      </c>
      <c r="L50" s="14">
        <v>315</v>
      </c>
      <c r="M50" s="14">
        <v>240</v>
      </c>
      <c r="N50" s="14"/>
      <c r="O50" s="14">
        <v>17</v>
      </c>
      <c r="P50" s="14">
        <v>10</v>
      </c>
      <c r="Q50" s="14">
        <v>8</v>
      </c>
      <c r="R50" s="34"/>
      <c r="S50" s="33">
        <f t="shared" si="21"/>
        <v>1100</v>
      </c>
      <c r="T50" s="33">
        <f t="shared" si="22"/>
        <v>35</v>
      </c>
      <c r="U50" s="35">
        <f t="shared" si="23"/>
        <v>128</v>
      </c>
      <c r="V50" s="23">
        <v>6.37</v>
      </c>
      <c r="W50" s="23">
        <v>3.5</v>
      </c>
      <c r="X50" s="30">
        <v>9.5</v>
      </c>
      <c r="Y50" s="38">
        <v>5</v>
      </c>
      <c r="Z50" s="38">
        <v>7.6</v>
      </c>
      <c r="AA50" s="38">
        <v>3</v>
      </c>
      <c r="AB50" s="38"/>
      <c r="AC50" s="38"/>
      <c r="AD50" s="38">
        <v>9.09</v>
      </c>
      <c r="AE50" s="38">
        <v>0.85</v>
      </c>
      <c r="AF50" s="38"/>
      <c r="AG50" s="38"/>
      <c r="AH50" s="44">
        <f t="shared" si="6"/>
        <v>9.94</v>
      </c>
      <c r="AI50" s="53">
        <v>75</v>
      </c>
      <c r="AJ50" s="15">
        <f t="shared" si="39"/>
        <v>84.94</v>
      </c>
      <c r="AK50" s="51">
        <f t="shared" si="24"/>
        <v>166.41</v>
      </c>
      <c r="AL50" s="96">
        <f t="shared" si="25"/>
        <v>172.91</v>
      </c>
      <c r="AM50" s="16">
        <f t="shared" si="38"/>
        <v>87.97</v>
      </c>
      <c r="AN50" s="50"/>
      <c r="AO50" s="46"/>
      <c r="AP50" s="17">
        <f t="shared" si="26"/>
        <v>172.91</v>
      </c>
      <c r="AQ50" s="18">
        <f t="shared" si="7"/>
        <v>23.650000000000006</v>
      </c>
      <c r="AR50" s="40"/>
      <c r="AS50" s="19">
        <f t="shared" si="8"/>
        <v>84.94</v>
      </c>
      <c r="AT50" s="20">
        <f t="shared" si="9"/>
        <v>105.11999999999999</v>
      </c>
      <c r="AU50" s="21">
        <f t="shared" si="10"/>
        <v>190.06</v>
      </c>
      <c r="AV50" s="47"/>
      <c r="AW50" s="19">
        <v>40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1"/>
        <v>280</v>
      </c>
      <c r="BC50" s="43">
        <f t="shared" si="12"/>
        <v>266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219</v>
      </c>
      <c r="BK50" s="24">
        <f t="shared" si="15"/>
        <v>105.11999999999999</v>
      </c>
      <c r="BL50" s="48">
        <f t="shared" si="16"/>
        <v>113.88000000000001</v>
      </c>
      <c r="BO50" s="129">
        <f t="shared" si="27"/>
        <v>2712</v>
      </c>
      <c r="BP50" s="129">
        <f t="shared" si="28"/>
        <v>93</v>
      </c>
      <c r="BQ50" s="129">
        <f t="shared" si="29"/>
        <v>1135.4545454545455</v>
      </c>
      <c r="BR50" s="129">
        <f t="shared" si="30"/>
        <v>36.090000000000003</v>
      </c>
      <c r="BS50" s="129">
        <f t="shared" si="31"/>
        <v>3847.4545454545455</v>
      </c>
      <c r="BT50" s="129">
        <f t="shared" si="32"/>
        <v>129.09</v>
      </c>
      <c r="BU50" s="129">
        <f t="shared" si="33"/>
        <v>7.6</v>
      </c>
      <c r="BV50" s="129">
        <f t="shared" si="34"/>
        <v>154.97</v>
      </c>
      <c r="BW50" s="129">
        <f t="shared" si="35"/>
        <v>9.94</v>
      </c>
      <c r="BX50" s="129">
        <f t="shared" si="36"/>
        <v>164.91</v>
      </c>
      <c r="BY50" s="134">
        <f t="shared" si="37"/>
        <v>164.91</v>
      </c>
      <c r="BZ50" s="129">
        <f t="shared" si="40"/>
        <v>35.82</v>
      </c>
    </row>
    <row r="51" spans="1:78" ht="18.75">
      <c r="A51" s="143">
        <f t="shared" si="18"/>
        <v>42893</v>
      </c>
      <c r="B51" s="138" t="s">
        <v>52</v>
      </c>
      <c r="C51" s="30">
        <v>923</v>
      </c>
      <c r="D51" s="30">
        <v>1080</v>
      </c>
      <c r="E51" s="30">
        <v>713</v>
      </c>
      <c r="F51" s="30">
        <v>69</v>
      </c>
      <c r="G51" s="30"/>
      <c r="H51" s="23">
        <v>24</v>
      </c>
      <c r="I51" s="33">
        <f>C51+D51+E51</f>
        <v>2716</v>
      </c>
      <c r="J51" s="33">
        <f>F51+G51+H51</f>
        <v>93</v>
      </c>
      <c r="K51" s="23">
        <v>555</v>
      </c>
      <c r="L51" s="14">
        <v>315</v>
      </c>
      <c r="M51" s="14">
        <v>270</v>
      </c>
      <c r="N51" s="14"/>
      <c r="O51" s="14">
        <v>19</v>
      </c>
      <c r="P51" s="14">
        <v>10</v>
      </c>
      <c r="Q51" s="14">
        <v>9</v>
      </c>
      <c r="R51" s="34"/>
      <c r="S51" s="33">
        <f t="shared" si="21"/>
        <v>1140</v>
      </c>
      <c r="T51" s="33">
        <f t="shared" si="22"/>
        <v>38</v>
      </c>
      <c r="U51" s="35">
        <f t="shared" si="23"/>
        <v>131</v>
      </c>
      <c r="V51" s="23">
        <v>6.37</v>
      </c>
      <c r="W51" s="23">
        <v>3.5</v>
      </c>
      <c r="X51" s="30">
        <v>9.5</v>
      </c>
      <c r="Y51" s="38">
        <v>5</v>
      </c>
      <c r="Z51" s="38">
        <v>7.6</v>
      </c>
      <c r="AA51" s="38">
        <v>3</v>
      </c>
      <c r="AB51" s="38"/>
      <c r="AC51" s="38"/>
      <c r="AD51" s="38">
        <v>9.09</v>
      </c>
      <c r="AE51" s="38">
        <v>0.85</v>
      </c>
      <c r="AF51" s="38"/>
      <c r="AG51" s="38"/>
      <c r="AH51" s="44">
        <f t="shared" si="6"/>
        <v>9.94</v>
      </c>
      <c r="AI51" s="53">
        <v>75</v>
      </c>
      <c r="AJ51" s="15">
        <f t="shared" si="39"/>
        <v>84.94</v>
      </c>
      <c r="AK51" s="51">
        <f t="shared" si="24"/>
        <v>169.41</v>
      </c>
      <c r="AL51" s="96">
        <f t="shared" si="25"/>
        <v>175.91</v>
      </c>
      <c r="AM51" s="16">
        <f t="shared" si="38"/>
        <v>90.97</v>
      </c>
      <c r="AN51" s="50"/>
      <c r="AO51" s="46"/>
      <c r="AP51" s="17">
        <f t="shared" si="26"/>
        <v>175.91</v>
      </c>
      <c r="AQ51" s="18">
        <f t="shared" si="7"/>
        <v>20.650000000000006</v>
      </c>
      <c r="AR51" s="40"/>
      <c r="AS51" s="19">
        <f t="shared" si="8"/>
        <v>84.94</v>
      </c>
      <c r="AT51" s="20">
        <f t="shared" si="9"/>
        <v>105.11999999999999</v>
      </c>
      <c r="AU51" s="21">
        <f t="shared" si="10"/>
        <v>190.06</v>
      </c>
      <c r="AV51" s="47"/>
      <c r="AW51" s="19">
        <v>40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1"/>
        <v>280</v>
      </c>
      <c r="BC51" s="43">
        <f t="shared" si="12"/>
        <v>266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219</v>
      </c>
      <c r="BK51" s="24">
        <f t="shared" si="15"/>
        <v>105.11999999999999</v>
      </c>
      <c r="BL51" s="48">
        <f t="shared" si="16"/>
        <v>113.88000000000001</v>
      </c>
      <c r="BO51" s="129">
        <f t="shared" si="27"/>
        <v>2716</v>
      </c>
      <c r="BP51" s="129">
        <f t="shared" si="28"/>
        <v>93</v>
      </c>
      <c r="BQ51" s="129">
        <f t="shared" si="29"/>
        <v>1145.4545454545455</v>
      </c>
      <c r="BR51" s="129">
        <f t="shared" si="30"/>
        <v>38.090000000000003</v>
      </c>
      <c r="BS51" s="129">
        <f t="shared" si="31"/>
        <v>3861.4545454545455</v>
      </c>
      <c r="BT51" s="129">
        <f t="shared" si="32"/>
        <v>131.09</v>
      </c>
      <c r="BU51" s="129">
        <f t="shared" si="33"/>
        <v>7.6</v>
      </c>
      <c r="BV51" s="129">
        <f t="shared" si="34"/>
        <v>156.97</v>
      </c>
      <c r="BW51" s="129">
        <f t="shared" si="35"/>
        <v>9.94</v>
      </c>
      <c r="BX51" s="129">
        <f t="shared" si="36"/>
        <v>166.91</v>
      </c>
      <c r="BY51" s="134">
        <f t="shared" si="37"/>
        <v>166.91</v>
      </c>
      <c r="BZ51" s="129">
        <f t="shared" si="40"/>
        <v>35.82</v>
      </c>
    </row>
    <row r="52" spans="1:78" ht="18.75">
      <c r="A52" s="143">
        <f t="shared" si="18"/>
        <v>42893</v>
      </c>
      <c r="B52" s="138" t="s">
        <v>37</v>
      </c>
      <c r="C52" s="30">
        <v>912</v>
      </c>
      <c r="D52" s="30">
        <v>1070</v>
      </c>
      <c r="E52" s="30">
        <v>710</v>
      </c>
      <c r="F52" s="30">
        <v>70</v>
      </c>
      <c r="G52" s="30"/>
      <c r="H52" s="23">
        <v>24</v>
      </c>
      <c r="I52" s="33">
        <f>C52+D52+E52</f>
        <v>2692</v>
      </c>
      <c r="J52" s="33">
        <f>F52+G52+H52</f>
        <v>94</v>
      </c>
      <c r="K52" s="23">
        <v>560</v>
      </c>
      <c r="L52" s="14">
        <v>333</v>
      </c>
      <c r="M52" s="14">
        <v>240</v>
      </c>
      <c r="N52" s="14"/>
      <c r="O52" s="14">
        <v>19</v>
      </c>
      <c r="P52" s="14">
        <v>11</v>
      </c>
      <c r="Q52" s="14">
        <v>8</v>
      </c>
      <c r="R52" s="34"/>
      <c r="S52" s="33">
        <f t="shared" si="21"/>
        <v>1133</v>
      </c>
      <c r="T52" s="33">
        <f t="shared" si="22"/>
        <v>38</v>
      </c>
      <c r="U52" s="35">
        <f t="shared" si="23"/>
        <v>132</v>
      </c>
      <c r="V52" s="23">
        <v>6.37</v>
      </c>
      <c r="W52" s="23">
        <v>3.5</v>
      </c>
      <c r="X52" s="30">
        <v>9.5</v>
      </c>
      <c r="Y52" s="38">
        <v>5</v>
      </c>
      <c r="Z52" s="38">
        <v>7.6</v>
      </c>
      <c r="AA52" s="38">
        <v>3</v>
      </c>
      <c r="AB52" s="38"/>
      <c r="AC52" s="38"/>
      <c r="AD52" s="38">
        <v>9.09</v>
      </c>
      <c r="AE52" s="38">
        <v>0.85</v>
      </c>
      <c r="AF52" s="38"/>
      <c r="AG52" s="38"/>
      <c r="AH52" s="44">
        <f t="shared" si="6"/>
        <v>9.94</v>
      </c>
      <c r="AI52" s="53">
        <v>75</v>
      </c>
      <c r="AJ52" s="15">
        <f t="shared" si="39"/>
        <v>84.94</v>
      </c>
      <c r="AK52" s="51">
        <f t="shared" si="24"/>
        <v>170.41</v>
      </c>
      <c r="AL52" s="96">
        <f t="shared" si="25"/>
        <v>176.91</v>
      </c>
      <c r="AM52" s="16">
        <f t="shared" si="38"/>
        <v>91.97</v>
      </c>
      <c r="AN52" s="50"/>
      <c r="AO52" s="46"/>
      <c r="AP52" s="17">
        <f t="shared" si="26"/>
        <v>176.91</v>
      </c>
      <c r="AQ52" s="18">
        <f t="shared" si="7"/>
        <v>19.650000000000006</v>
      </c>
      <c r="AR52" s="40"/>
      <c r="AS52" s="19">
        <f t="shared" si="8"/>
        <v>84.94</v>
      </c>
      <c r="AT52" s="20">
        <f t="shared" si="9"/>
        <v>105.11999999999999</v>
      </c>
      <c r="AU52" s="21">
        <f t="shared" si="10"/>
        <v>190.06</v>
      </c>
      <c r="AV52" s="47"/>
      <c r="AW52" s="19">
        <v>40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1"/>
        <v>280</v>
      </c>
      <c r="BC52" s="43">
        <f t="shared" si="12"/>
        <v>266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219</v>
      </c>
      <c r="BK52" s="24">
        <f t="shared" si="15"/>
        <v>105.11999999999999</v>
      </c>
      <c r="BL52" s="48">
        <f t="shared" si="16"/>
        <v>113.88000000000001</v>
      </c>
      <c r="BO52" s="129">
        <f t="shared" si="27"/>
        <v>2692</v>
      </c>
      <c r="BP52" s="129">
        <f t="shared" si="28"/>
        <v>94</v>
      </c>
      <c r="BQ52" s="129">
        <f t="shared" si="29"/>
        <v>1168.4545454545455</v>
      </c>
      <c r="BR52" s="129">
        <f t="shared" si="30"/>
        <v>39.090000000000003</v>
      </c>
      <c r="BS52" s="129">
        <f t="shared" si="31"/>
        <v>3860.4545454545455</v>
      </c>
      <c r="BT52" s="129">
        <f t="shared" si="32"/>
        <v>133.09</v>
      </c>
      <c r="BU52" s="129">
        <f t="shared" si="33"/>
        <v>7.6</v>
      </c>
      <c r="BV52" s="129">
        <f t="shared" si="34"/>
        <v>158.97</v>
      </c>
      <c r="BW52" s="129">
        <f t="shared" si="35"/>
        <v>9.94</v>
      </c>
      <c r="BX52" s="129">
        <f t="shared" si="36"/>
        <v>168.91</v>
      </c>
      <c r="BY52" s="134">
        <f t="shared" si="37"/>
        <v>168.91</v>
      </c>
      <c r="BZ52" s="129">
        <f t="shared" si="40"/>
        <v>35.82</v>
      </c>
    </row>
    <row r="53" spans="1:78" ht="18.75">
      <c r="A53" s="143">
        <f t="shared" si="18"/>
        <v>42893</v>
      </c>
      <c r="B53" s="138" t="s">
        <v>53</v>
      </c>
      <c r="C53" s="30">
        <v>912</v>
      </c>
      <c r="D53" s="30">
        <v>1070</v>
      </c>
      <c r="E53" s="30">
        <v>710</v>
      </c>
      <c r="F53" s="30">
        <v>70</v>
      </c>
      <c r="G53" s="30"/>
      <c r="H53" s="23">
        <v>24</v>
      </c>
      <c r="I53" s="33">
        <f>C53+D53+E53</f>
        <v>2692</v>
      </c>
      <c r="J53" s="33">
        <f>F53+G53+H53</f>
        <v>94</v>
      </c>
      <c r="K53" s="23">
        <v>560</v>
      </c>
      <c r="L53" s="14">
        <v>333</v>
      </c>
      <c r="M53" s="14">
        <v>240</v>
      </c>
      <c r="N53" s="14"/>
      <c r="O53" s="14">
        <v>19</v>
      </c>
      <c r="P53" s="14">
        <v>11</v>
      </c>
      <c r="Q53" s="14">
        <v>8</v>
      </c>
      <c r="R53" s="34"/>
      <c r="S53" s="33">
        <f t="shared" si="21"/>
        <v>1133</v>
      </c>
      <c r="T53" s="33">
        <f t="shared" si="22"/>
        <v>38</v>
      </c>
      <c r="U53" s="35">
        <f t="shared" si="23"/>
        <v>132</v>
      </c>
      <c r="V53" s="23">
        <v>6.37</v>
      </c>
      <c r="W53" s="23">
        <v>3.5</v>
      </c>
      <c r="X53" s="30">
        <v>9.5</v>
      </c>
      <c r="Y53" s="38">
        <v>5</v>
      </c>
      <c r="Z53" s="38">
        <v>7.6</v>
      </c>
      <c r="AA53" s="38">
        <v>3</v>
      </c>
      <c r="AB53" s="38"/>
      <c r="AC53" s="38"/>
      <c r="AD53" s="38">
        <v>9.09</v>
      </c>
      <c r="AE53" s="38">
        <v>0.85</v>
      </c>
      <c r="AF53" s="38"/>
      <c r="AG53" s="38"/>
      <c r="AH53" s="44">
        <f t="shared" si="6"/>
        <v>9.94</v>
      </c>
      <c r="AI53" s="53">
        <v>75</v>
      </c>
      <c r="AJ53" s="15">
        <f t="shared" si="39"/>
        <v>84.94</v>
      </c>
      <c r="AK53" s="51">
        <f t="shared" si="24"/>
        <v>170.41</v>
      </c>
      <c r="AL53" s="96">
        <f t="shared" si="25"/>
        <v>176.91</v>
      </c>
      <c r="AM53" s="16">
        <f t="shared" si="38"/>
        <v>91.97</v>
      </c>
      <c r="AN53" s="50"/>
      <c r="AO53" s="46"/>
      <c r="AP53" s="17">
        <f t="shared" si="26"/>
        <v>176.91</v>
      </c>
      <c r="AQ53" s="18">
        <f t="shared" si="7"/>
        <v>19.650000000000006</v>
      </c>
      <c r="AR53" s="40"/>
      <c r="AS53" s="19">
        <f t="shared" si="8"/>
        <v>84.94</v>
      </c>
      <c r="AT53" s="20">
        <f t="shared" si="9"/>
        <v>105.11999999999999</v>
      </c>
      <c r="AU53" s="21">
        <f t="shared" si="10"/>
        <v>190.06</v>
      </c>
      <c r="AV53" s="47"/>
      <c r="AW53" s="19">
        <v>40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1"/>
        <v>280</v>
      </c>
      <c r="BC53" s="43">
        <f t="shared" si="12"/>
        <v>266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219</v>
      </c>
      <c r="BK53" s="24">
        <f t="shared" si="15"/>
        <v>105.11999999999999</v>
      </c>
      <c r="BL53" s="48">
        <f t="shared" si="16"/>
        <v>113.88000000000001</v>
      </c>
      <c r="BO53" s="129">
        <f t="shared" si="27"/>
        <v>2692</v>
      </c>
      <c r="BP53" s="129">
        <f t="shared" si="28"/>
        <v>94</v>
      </c>
      <c r="BQ53" s="129">
        <f t="shared" si="29"/>
        <v>1168.4545454545455</v>
      </c>
      <c r="BR53" s="129">
        <f t="shared" si="30"/>
        <v>39.090000000000003</v>
      </c>
      <c r="BS53" s="129">
        <f t="shared" si="31"/>
        <v>3860.4545454545455</v>
      </c>
      <c r="BT53" s="129">
        <f t="shared" si="32"/>
        <v>133.09</v>
      </c>
      <c r="BU53" s="129">
        <f t="shared" si="33"/>
        <v>7.6</v>
      </c>
      <c r="BV53" s="129">
        <f t="shared" si="34"/>
        <v>158.97</v>
      </c>
      <c r="BW53" s="129">
        <f t="shared" si="35"/>
        <v>9.94</v>
      </c>
      <c r="BX53" s="129">
        <f t="shared" si="36"/>
        <v>168.91</v>
      </c>
      <c r="BY53" s="134">
        <f t="shared" si="37"/>
        <v>168.91</v>
      </c>
      <c r="BZ53" s="129">
        <f t="shared" si="40"/>
        <v>35.82</v>
      </c>
    </row>
    <row r="54" spans="1:78" ht="18.75">
      <c r="A54" s="143">
        <f t="shared" si="18"/>
        <v>42893</v>
      </c>
      <c r="B54" s="138" t="s">
        <v>26</v>
      </c>
      <c r="C54" s="30">
        <v>920</v>
      </c>
      <c r="D54" s="30">
        <v>1010</v>
      </c>
      <c r="E54" s="30">
        <v>708</v>
      </c>
      <c r="F54" s="30">
        <v>71</v>
      </c>
      <c r="G54" s="30"/>
      <c r="H54" s="23">
        <v>24</v>
      </c>
      <c r="I54" s="33">
        <f t="shared" si="19"/>
        <v>2638</v>
      </c>
      <c r="J54" s="33">
        <f t="shared" si="20"/>
        <v>95</v>
      </c>
      <c r="K54" s="23">
        <v>567</v>
      </c>
      <c r="L54" s="14">
        <v>330</v>
      </c>
      <c r="M54" s="14">
        <v>260</v>
      </c>
      <c r="N54" s="14"/>
      <c r="O54" s="14">
        <v>19</v>
      </c>
      <c r="P54" s="14">
        <v>11</v>
      </c>
      <c r="Q54" s="14">
        <v>9</v>
      </c>
      <c r="R54" s="34"/>
      <c r="S54" s="33">
        <f t="shared" si="21"/>
        <v>1157</v>
      </c>
      <c r="T54" s="33">
        <f t="shared" si="22"/>
        <v>39</v>
      </c>
      <c r="U54" s="35">
        <f t="shared" si="23"/>
        <v>134</v>
      </c>
      <c r="V54" s="23">
        <v>6.37</v>
      </c>
      <c r="W54" s="23">
        <v>3.5</v>
      </c>
      <c r="X54" s="30">
        <v>9.5</v>
      </c>
      <c r="Y54" s="38">
        <v>5.2</v>
      </c>
      <c r="Z54" s="38">
        <v>7.6</v>
      </c>
      <c r="AA54" s="38">
        <v>3.2</v>
      </c>
      <c r="AB54" s="38"/>
      <c r="AC54" s="38"/>
      <c r="AD54" s="38">
        <v>9.0120000000000005</v>
      </c>
      <c r="AE54" s="38">
        <v>0.82499999999999996</v>
      </c>
      <c r="AF54" s="38"/>
      <c r="AG54" s="38"/>
      <c r="AH54" s="44">
        <f t="shared" si="6"/>
        <v>9.8369999999999997</v>
      </c>
      <c r="AI54" s="53">
        <v>75</v>
      </c>
      <c r="AJ54" s="15">
        <f t="shared" si="39"/>
        <v>84.837000000000003</v>
      </c>
      <c r="AK54" s="51">
        <f t="shared" si="24"/>
        <v>172.50699999999998</v>
      </c>
      <c r="AL54" s="96">
        <f t="shared" si="25"/>
        <v>179.20699999999997</v>
      </c>
      <c r="AM54" s="16">
        <f t="shared" si="38"/>
        <v>94.369999999999962</v>
      </c>
      <c r="AN54" s="50"/>
      <c r="AO54" s="46"/>
      <c r="AP54" s="17">
        <f t="shared" si="26"/>
        <v>179.20699999999997</v>
      </c>
      <c r="AQ54" s="18">
        <f t="shared" si="7"/>
        <v>17.450000000000017</v>
      </c>
      <c r="AR54" s="40"/>
      <c r="AS54" s="19">
        <f t="shared" si="8"/>
        <v>84.837000000000003</v>
      </c>
      <c r="AT54" s="20">
        <f t="shared" si="9"/>
        <v>105.11999999999999</v>
      </c>
      <c r="AU54" s="21">
        <f t="shared" si="10"/>
        <v>189.95699999999999</v>
      </c>
      <c r="AV54" s="47"/>
      <c r="AW54" s="19">
        <v>40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1"/>
        <v>280</v>
      </c>
      <c r="BC54" s="43">
        <f t="shared" si="12"/>
        <v>266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219</v>
      </c>
      <c r="BK54" s="24">
        <f t="shared" si="15"/>
        <v>105.11999999999999</v>
      </c>
      <c r="BL54" s="48">
        <f t="shared" si="16"/>
        <v>113.88000000000001</v>
      </c>
      <c r="BO54" s="129">
        <f t="shared" si="27"/>
        <v>2638</v>
      </c>
      <c r="BP54" s="129">
        <f t="shared" si="28"/>
        <v>95</v>
      </c>
      <c r="BQ54" s="129">
        <f t="shared" si="29"/>
        <v>1170.090909090909</v>
      </c>
      <c r="BR54" s="129">
        <f t="shared" si="30"/>
        <v>39.012</v>
      </c>
      <c r="BS54" s="129">
        <f t="shared" si="31"/>
        <v>3808.090909090909</v>
      </c>
      <c r="BT54" s="129">
        <f t="shared" si="32"/>
        <v>134.012</v>
      </c>
      <c r="BU54" s="129">
        <f t="shared" si="33"/>
        <v>7.6</v>
      </c>
      <c r="BV54" s="129">
        <f t="shared" si="34"/>
        <v>160.36999999999998</v>
      </c>
      <c r="BW54" s="129">
        <f t="shared" si="35"/>
        <v>9.8369999999999997</v>
      </c>
      <c r="BX54" s="129">
        <f t="shared" si="36"/>
        <v>170.20699999999997</v>
      </c>
      <c r="BY54" s="134">
        <f t="shared" si="37"/>
        <v>170.20699999999997</v>
      </c>
      <c r="BZ54" s="129">
        <f t="shared" si="40"/>
        <v>36.195000000000007</v>
      </c>
    </row>
    <row r="55" spans="1:78" ht="18.75">
      <c r="A55" s="143">
        <f t="shared" si="18"/>
        <v>42893</v>
      </c>
      <c r="B55" s="138" t="s">
        <v>54</v>
      </c>
      <c r="C55" s="30">
        <v>920</v>
      </c>
      <c r="D55" s="30">
        <v>1010</v>
      </c>
      <c r="E55" s="30">
        <v>708</v>
      </c>
      <c r="F55" s="30">
        <v>71</v>
      </c>
      <c r="G55" s="30"/>
      <c r="H55" s="23">
        <v>24</v>
      </c>
      <c r="I55" s="33">
        <f t="shared" si="19"/>
        <v>2638</v>
      </c>
      <c r="J55" s="33">
        <f t="shared" si="20"/>
        <v>95</v>
      </c>
      <c r="K55" s="23">
        <v>567</v>
      </c>
      <c r="L55" s="14">
        <v>330</v>
      </c>
      <c r="M55" s="14">
        <v>260</v>
      </c>
      <c r="N55" s="14"/>
      <c r="O55" s="14">
        <v>19</v>
      </c>
      <c r="P55" s="14">
        <v>11</v>
      </c>
      <c r="Q55" s="14">
        <v>9</v>
      </c>
      <c r="R55" s="34"/>
      <c r="S55" s="33">
        <f t="shared" si="21"/>
        <v>1157</v>
      </c>
      <c r="T55" s="33">
        <f t="shared" si="22"/>
        <v>39</v>
      </c>
      <c r="U55" s="35">
        <f t="shared" si="23"/>
        <v>134</v>
      </c>
      <c r="V55" s="23">
        <v>6.37</v>
      </c>
      <c r="W55" s="23">
        <v>3.5</v>
      </c>
      <c r="X55" s="30">
        <v>9.5</v>
      </c>
      <c r="Y55" s="38">
        <v>5.2</v>
      </c>
      <c r="Z55" s="38">
        <v>7.6</v>
      </c>
      <c r="AA55" s="38">
        <v>3.2</v>
      </c>
      <c r="AB55" s="38"/>
      <c r="AC55" s="38"/>
      <c r="AD55" s="38">
        <v>9.0120000000000005</v>
      </c>
      <c r="AE55" s="38">
        <v>0.82499999999999996</v>
      </c>
      <c r="AF55" s="38"/>
      <c r="AG55" s="38"/>
      <c r="AH55" s="44">
        <f t="shared" si="6"/>
        <v>9.8369999999999997</v>
      </c>
      <c r="AI55" s="53">
        <v>75</v>
      </c>
      <c r="AJ55" s="15">
        <f t="shared" si="39"/>
        <v>84.837000000000003</v>
      </c>
      <c r="AK55" s="51">
        <f t="shared" si="24"/>
        <v>172.50699999999998</v>
      </c>
      <c r="AL55" s="96">
        <f t="shared" si="25"/>
        <v>179.20699999999997</v>
      </c>
      <c r="AM55" s="16">
        <f t="shared" si="38"/>
        <v>94.369999999999962</v>
      </c>
      <c r="AN55" s="50"/>
      <c r="AO55" s="46"/>
      <c r="AP55" s="17">
        <f t="shared" si="26"/>
        <v>179.20699999999997</v>
      </c>
      <c r="AQ55" s="18">
        <f t="shared" si="7"/>
        <v>17.450000000000017</v>
      </c>
      <c r="AR55" s="40"/>
      <c r="AS55" s="19">
        <f t="shared" si="8"/>
        <v>84.837000000000003</v>
      </c>
      <c r="AT55" s="20">
        <f t="shared" si="9"/>
        <v>105.11999999999999</v>
      </c>
      <c r="AU55" s="21">
        <f t="shared" si="10"/>
        <v>189.95699999999999</v>
      </c>
      <c r="AV55" s="47"/>
      <c r="AW55" s="19">
        <v>40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1"/>
        <v>280</v>
      </c>
      <c r="BC55" s="43">
        <f t="shared" si="12"/>
        <v>266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219</v>
      </c>
      <c r="BK55" s="24">
        <f t="shared" si="15"/>
        <v>105.11999999999999</v>
      </c>
      <c r="BL55" s="48">
        <f t="shared" si="16"/>
        <v>113.88000000000001</v>
      </c>
      <c r="BO55" s="129">
        <f t="shared" si="27"/>
        <v>2638</v>
      </c>
      <c r="BP55" s="129">
        <f t="shared" si="28"/>
        <v>95</v>
      </c>
      <c r="BQ55" s="129">
        <f t="shared" si="29"/>
        <v>1170.090909090909</v>
      </c>
      <c r="BR55" s="129">
        <f t="shared" si="30"/>
        <v>39.012</v>
      </c>
      <c r="BS55" s="129">
        <f t="shared" si="31"/>
        <v>3808.090909090909</v>
      </c>
      <c r="BT55" s="129">
        <f t="shared" si="32"/>
        <v>134.012</v>
      </c>
      <c r="BU55" s="129">
        <f t="shared" si="33"/>
        <v>7.6</v>
      </c>
      <c r="BV55" s="129">
        <f t="shared" si="34"/>
        <v>160.36999999999998</v>
      </c>
      <c r="BW55" s="129">
        <f t="shared" si="35"/>
        <v>9.8369999999999997</v>
      </c>
      <c r="BX55" s="129">
        <f t="shared" si="36"/>
        <v>170.20699999999997</v>
      </c>
      <c r="BY55" s="134">
        <f t="shared" si="37"/>
        <v>170.20699999999997</v>
      </c>
      <c r="BZ55" s="129">
        <f t="shared" si="40"/>
        <v>36.195000000000007</v>
      </c>
    </row>
    <row r="56" spans="1:78" ht="18.75">
      <c r="A56" s="143">
        <f t="shared" si="18"/>
        <v>42893</v>
      </c>
      <c r="B56" s="138" t="s">
        <v>55</v>
      </c>
      <c r="C56" s="30">
        <v>923</v>
      </c>
      <c r="D56" s="30">
        <v>586</v>
      </c>
      <c r="E56" s="30">
        <v>717</v>
      </c>
      <c r="F56" s="30">
        <v>54</v>
      </c>
      <c r="G56" s="30"/>
      <c r="H56" s="23">
        <v>24</v>
      </c>
      <c r="I56" s="33">
        <f t="shared" si="19"/>
        <v>2226</v>
      </c>
      <c r="J56" s="33">
        <f t="shared" si="20"/>
        <v>78</v>
      </c>
      <c r="K56" s="23">
        <v>560</v>
      </c>
      <c r="L56" s="14">
        <v>288</v>
      </c>
      <c r="M56" s="14">
        <v>270</v>
      </c>
      <c r="N56" s="14"/>
      <c r="O56" s="14">
        <v>18</v>
      </c>
      <c r="P56" s="14">
        <v>9</v>
      </c>
      <c r="Q56" s="14">
        <v>9</v>
      </c>
      <c r="R56" s="34"/>
      <c r="S56" s="33">
        <f t="shared" si="21"/>
        <v>1118</v>
      </c>
      <c r="T56" s="33">
        <f t="shared" si="22"/>
        <v>36</v>
      </c>
      <c r="U56" s="35">
        <f t="shared" si="23"/>
        <v>114</v>
      </c>
      <c r="V56" s="23">
        <v>6.37</v>
      </c>
      <c r="W56" s="23">
        <v>3.5</v>
      </c>
      <c r="X56" s="30">
        <v>9.5</v>
      </c>
      <c r="Y56" s="38">
        <v>5.2</v>
      </c>
      <c r="Z56" s="38">
        <v>7.6</v>
      </c>
      <c r="AA56" s="38">
        <v>3.2</v>
      </c>
      <c r="AB56" s="38"/>
      <c r="AC56" s="38"/>
      <c r="AD56" s="38">
        <v>9.0120000000000005</v>
      </c>
      <c r="AE56" s="38">
        <v>0.82499999999999996</v>
      </c>
      <c r="AF56" s="38"/>
      <c r="AG56" s="38"/>
      <c r="AH56" s="44">
        <f t="shared" si="6"/>
        <v>9.8369999999999997</v>
      </c>
      <c r="AI56" s="53">
        <v>75</v>
      </c>
      <c r="AJ56" s="15">
        <f t="shared" si="39"/>
        <v>84.837000000000003</v>
      </c>
      <c r="AK56" s="51">
        <f t="shared" si="24"/>
        <v>152.50699999999998</v>
      </c>
      <c r="AL56" s="96">
        <f t="shared" si="25"/>
        <v>159.20699999999997</v>
      </c>
      <c r="AM56" s="16">
        <f t="shared" si="38"/>
        <v>74.369999999999962</v>
      </c>
      <c r="AN56" s="50"/>
      <c r="AO56" s="46"/>
      <c r="AP56" s="17">
        <f t="shared" si="26"/>
        <v>159.20699999999997</v>
      </c>
      <c r="AQ56" s="18">
        <f t="shared" si="7"/>
        <v>37.450000000000017</v>
      </c>
      <c r="AR56" s="40"/>
      <c r="AS56" s="19">
        <f t="shared" si="8"/>
        <v>84.837000000000003</v>
      </c>
      <c r="AT56" s="20">
        <f t="shared" si="9"/>
        <v>105.11999999999999</v>
      </c>
      <c r="AU56" s="21">
        <f t="shared" si="10"/>
        <v>189.95699999999999</v>
      </c>
      <c r="AV56" s="47"/>
      <c r="AW56" s="19">
        <v>40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1"/>
        <v>280</v>
      </c>
      <c r="BC56" s="43">
        <f t="shared" si="12"/>
        <v>266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219</v>
      </c>
      <c r="BK56" s="24">
        <f t="shared" si="15"/>
        <v>105.11999999999999</v>
      </c>
      <c r="BL56" s="48">
        <f t="shared" si="16"/>
        <v>113.88000000000001</v>
      </c>
      <c r="BO56" s="129">
        <f t="shared" si="27"/>
        <v>2226</v>
      </c>
      <c r="BP56" s="129">
        <f t="shared" si="28"/>
        <v>78</v>
      </c>
      <c r="BQ56" s="129">
        <f t="shared" si="29"/>
        <v>1121.090909090909</v>
      </c>
      <c r="BR56" s="129">
        <f t="shared" si="30"/>
        <v>36.012</v>
      </c>
      <c r="BS56" s="129">
        <f t="shared" si="31"/>
        <v>3347.090909090909</v>
      </c>
      <c r="BT56" s="129">
        <f t="shared" si="32"/>
        <v>114.012</v>
      </c>
      <c r="BU56" s="129">
        <f t="shared" si="33"/>
        <v>7.6</v>
      </c>
      <c r="BV56" s="129">
        <f t="shared" si="34"/>
        <v>140.36999999999998</v>
      </c>
      <c r="BW56" s="129">
        <f t="shared" si="35"/>
        <v>9.8369999999999997</v>
      </c>
      <c r="BX56" s="129">
        <f t="shared" si="36"/>
        <v>150.20699999999997</v>
      </c>
      <c r="BY56" s="134">
        <f t="shared" si="37"/>
        <v>150.20699999999997</v>
      </c>
      <c r="BZ56" s="129">
        <f t="shared" si="40"/>
        <v>36.195000000000007</v>
      </c>
    </row>
    <row r="57" spans="1:78" ht="18.75">
      <c r="A57" s="143">
        <f t="shared" si="18"/>
        <v>42893</v>
      </c>
      <c r="B57" s="138" t="s">
        <v>56</v>
      </c>
      <c r="C57" s="30">
        <v>923</v>
      </c>
      <c r="D57" s="30">
        <v>586</v>
      </c>
      <c r="E57" s="30">
        <v>717</v>
      </c>
      <c r="F57" s="30">
        <v>54</v>
      </c>
      <c r="G57" s="30"/>
      <c r="H57" s="23">
        <v>24</v>
      </c>
      <c r="I57" s="33">
        <f t="shared" si="19"/>
        <v>2226</v>
      </c>
      <c r="J57" s="33">
        <f t="shared" si="20"/>
        <v>78</v>
      </c>
      <c r="K57" s="23">
        <v>560</v>
      </c>
      <c r="L57" s="14">
        <v>288</v>
      </c>
      <c r="M57" s="14">
        <v>270</v>
      </c>
      <c r="N57" s="14"/>
      <c r="O57" s="14">
        <v>18</v>
      </c>
      <c r="P57" s="14">
        <v>9</v>
      </c>
      <c r="Q57" s="14">
        <v>9</v>
      </c>
      <c r="R57" s="34"/>
      <c r="S57" s="33">
        <f t="shared" si="21"/>
        <v>1118</v>
      </c>
      <c r="T57" s="33">
        <f t="shared" si="22"/>
        <v>36</v>
      </c>
      <c r="U57" s="35">
        <f t="shared" si="23"/>
        <v>114</v>
      </c>
      <c r="V57" s="23">
        <v>6.37</v>
      </c>
      <c r="W57" s="23">
        <v>3.5</v>
      </c>
      <c r="X57" s="30">
        <v>9.5</v>
      </c>
      <c r="Y57" s="38">
        <v>5.2</v>
      </c>
      <c r="Z57" s="38">
        <v>7.6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6"/>
        <v>0.82499999999999996</v>
      </c>
      <c r="AI57" s="53">
        <v>75</v>
      </c>
      <c r="AJ57" s="15">
        <f t="shared" si="39"/>
        <v>75.825000000000003</v>
      </c>
      <c r="AK57" s="51">
        <f t="shared" si="24"/>
        <v>143.49499999999998</v>
      </c>
      <c r="AL57" s="96">
        <f t="shared" si="25"/>
        <v>150.19499999999996</v>
      </c>
      <c r="AM57" s="16">
        <f t="shared" si="38"/>
        <v>74.369999999999962</v>
      </c>
      <c r="AN57" s="50"/>
      <c r="AO57" s="46"/>
      <c r="AP57" s="17">
        <f t="shared" si="26"/>
        <v>150.19499999999996</v>
      </c>
      <c r="AQ57" s="18">
        <f t="shared" si="7"/>
        <v>37.450000000000017</v>
      </c>
      <c r="AR57" s="40"/>
      <c r="AS57" s="19">
        <f t="shared" si="8"/>
        <v>75.825000000000003</v>
      </c>
      <c r="AT57" s="20">
        <f t="shared" si="9"/>
        <v>105.11999999999999</v>
      </c>
      <c r="AU57" s="21">
        <f t="shared" si="10"/>
        <v>180.94499999999999</v>
      </c>
      <c r="AV57" s="47"/>
      <c r="AW57" s="19">
        <v>40</v>
      </c>
      <c r="AX57" s="20">
        <v>200</v>
      </c>
      <c r="AY57" s="20">
        <v>0</v>
      </c>
      <c r="AZ57" s="20">
        <v>40</v>
      </c>
      <c r="BA57" s="20">
        <v>0</v>
      </c>
      <c r="BB57" s="42">
        <f t="shared" si="11"/>
        <v>280</v>
      </c>
      <c r="BC57" s="43">
        <f t="shared" si="12"/>
        <v>266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219</v>
      </c>
      <c r="BK57" s="24">
        <f t="shared" si="15"/>
        <v>105.11999999999999</v>
      </c>
      <c r="BL57" s="48">
        <f t="shared" si="16"/>
        <v>113.88000000000001</v>
      </c>
      <c r="BO57" s="129">
        <f t="shared" si="27"/>
        <v>2226</v>
      </c>
      <c r="BP57" s="129">
        <f t="shared" si="28"/>
        <v>78</v>
      </c>
      <c r="BQ57" s="129">
        <f t="shared" si="29"/>
        <v>848</v>
      </c>
      <c r="BR57" s="129">
        <f t="shared" si="30"/>
        <v>27</v>
      </c>
      <c r="BS57" s="129">
        <f t="shared" si="31"/>
        <v>3074</v>
      </c>
      <c r="BT57" s="129">
        <f t="shared" si="32"/>
        <v>105</v>
      </c>
      <c r="BU57" s="129">
        <f t="shared" si="33"/>
        <v>7.6</v>
      </c>
      <c r="BV57" s="129">
        <f t="shared" si="34"/>
        <v>140.36999999999998</v>
      </c>
      <c r="BW57" s="129">
        <f t="shared" si="35"/>
        <v>0.82499999999999996</v>
      </c>
      <c r="BX57" s="129">
        <f t="shared" si="36"/>
        <v>141.19499999999996</v>
      </c>
      <c r="BY57" s="134">
        <f t="shared" si="37"/>
        <v>141.19499999999996</v>
      </c>
      <c r="BZ57" s="129">
        <f t="shared" si="40"/>
        <v>36.195000000000007</v>
      </c>
    </row>
    <row r="58" spans="1:78" ht="18.75">
      <c r="A58" s="143">
        <f t="shared" si="18"/>
        <v>42893</v>
      </c>
      <c r="B58" s="138" t="s">
        <v>27</v>
      </c>
      <c r="C58" s="30">
        <v>925</v>
      </c>
      <c r="D58" s="30">
        <v>780</v>
      </c>
      <c r="E58" s="30">
        <v>720</v>
      </c>
      <c r="F58" s="30">
        <v>61</v>
      </c>
      <c r="G58" s="30"/>
      <c r="H58" s="23">
        <v>25</v>
      </c>
      <c r="I58" s="33">
        <f t="shared" si="19"/>
        <v>2425</v>
      </c>
      <c r="J58" s="33">
        <f t="shared" si="20"/>
        <v>86</v>
      </c>
      <c r="K58" s="23">
        <v>567</v>
      </c>
      <c r="L58" s="14">
        <v>532</v>
      </c>
      <c r="M58" s="14">
        <v>270</v>
      </c>
      <c r="N58" s="14"/>
      <c r="O58" s="14">
        <v>19</v>
      </c>
      <c r="P58" s="14">
        <v>18</v>
      </c>
      <c r="Q58" s="14">
        <v>9</v>
      </c>
      <c r="R58" s="34"/>
      <c r="S58" s="33">
        <f t="shared" si="21"/>
        <v>1369</v>
      </c>
      <c r="T58" s="33">
        <f t="shared" si="22"/>
        <v>46</v>
      </c>
      <c r="U58" s="35">
        <f t="shared" si="23"/>
        <v>132</v>
      </c>
      <c r="V58" s="23">
        <v>6.37</v>
      </c>
      <c r="W58" s="23">
        <v>3.5</v>
      </c>
      <c r="X58" s="30">
        <v>9.5</v>
      </c>
      <c r="Y58" s="38">
        <v>5.4</v>
      </c>
      <c r="Z58" s="38">
        <v>7.5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44">
        <f t="shared" si="6"/>
        <v>0.82499999999999996</v>
      </c>
      <c r="AI58" s="53">
        <v>75</v>
      </c>
      <c r="AJ58" s="15">
        <f t="shared" si="39"/>
        <v>75.825000000000003</v>
      </c>
      <c r="AK58" s="51">
        <f t="shared" si="24"/>
        <v>161.595</v>
      </c>
      <c r="AL58" s="96">
        <f t="shared" si="25"/>
        <v>168.29499999999999</v>
      </c>
      <c r="AM58" s="16">
        <f t="shared" si="38"/>
        <v>92.469999999999985</v>
      </c>
      <c r="AN58" s="50"/>
      <c r="AO58" s="46"/>
      <c r="AP58" s="17">
        <f t="shared" si="26"/>
        <v>168.29499999999999</v>
      </c>
      <c r="AQ58" s="18">
        <f t="shared" si="7"/>
        <v>19.349999999999994</v>
      </c>
      <c r="AR58" s="40"/>
      <c r="AS58" s="19">
        <f t="shared" si="8"/>
        <v>75.825000000000003</v>
      </c>
      <c r="AT58" s="20">
        <f t="shared" si="9"/>
        <v>105.11999999999999</v>
      </c>
      <c r="AU58" s="21">
        <f t="shared" si="10"/>
        <v>180.94499999999999</v>
      </c>
      <c r="AV58" s="47"/>
      <c r="AW58" s="19">
        <v>40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11"/>
        <v>280</v>
      </c>
      <c r="BC58" s="43">
        <f t="shared" si="12"/>
        <v>266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219</v>
      </c>
      <c r="BK58" s="24">
        <f t="shared" si="15"/>
        <v>105.11999999999999</v>
      </c>
      <c r="BL58" s="48">
        <f t="shared" si="16"/>
        <v>113.88000000000001</v>
      </c>
      <c r="BO58" s="129">
        <f t="shared" si="27"/>
        <v>2425</v>
      </c>
      <c r="BP58" s="129">
        <f t="shared" si="28"/>
        <v>86</v>
      </c>
      <c r="BQ58" s="129">
        <f t="shared" si="29"/>
        <v>1099</v>
      </c>
      <c r="BR58" s="129">
        <f t="shared" si="30"/>
        <v>37</v>
      </c>
      <c r="BS58" s="129">
        <f t="shared" si="31"/>
        <v>3524</v>
      </c>
      <c r="BT58" s="129">
        <f t="shared" si="32"/>
        <v>123</v>
      </c>
      <c r="BU58" s="129">
        <f t="shared" si="33"/>
        <v>7.5</v>
      </c>
      <c r="BV58" s="129">
        <f t="shared" si="34"/>
        <v>158.47</v>
      </c>
      <c r="BW58" s="129">
        <f t="shared" si="35"/>
        <v>0.82499999999999996</v>
      </c>
      <c r="BX58" s="129">
        <f t="shared" si="36"/>
        <v>159.29499999999999</v>
      </c>
      <c r="BY58" s="134">
        <f t="shared" si="37"/>
        <v>159.29499999999999</v>
      </c>
      <c r="BZ58" s="129">
        <f t="shared" si="40"/>
        <v>36.295000000000009</v>
      </c>
    </row>
    <row r="59" spans="1:78" ht="18.75">
      <c r="A59" s="143">
        <f t="shared" si="18"/>
        <v>42893</v>
      </c>
      <c r="B59" s="138" t="s">
        <v>57</v>
      </c>
      <c r="C59" s="30">
        <v>925</v>
      </c>
      <c r="D59" s="30">
        <v>780</v>
      </c>
      <c r="E59" s="30">
        <v>720</v>
      </c>
      <c r="F59" s="30">
        <v>61</v>
      </c>
      <c r="G59" s="30"/>
      <c r="H59" s="23">
        <v>25</v>
      </c>
      <c r="I59" s="33">
        <f>C59+D59+E59</f>
        <v>2425</v>
      </c>
      <c r="J59" s="33">
        <f>F59+G59+H59</f>
        <v>86</v>
      </c>
      <c r="K59" s="23">
        <v>567</v>
      </c>
      <c r="L59" s="14">
        <v>532</v>
      </c>
      <c r="M59" s="14">
        <v>270</v>
      </c>
      <c r="N59" s="14"/>
      <c r="O59" s="14">
        <v>19</v>
      </c>
      <c r="P59" s="14">
        <v>18</v>
      </c>
      <c r="Q59" s="14">
        <v>9</v>
      </c>
      <c r="R59" s="34"/>
      <c r="S59" s="33">
        <f t="shared" si="21"/>
        <v>1369</v>
      </c>
      <c r="T59" s="33">
        <f t="shared" si="22"/>
        <v>46</v>
      </c>
      <c r="U59" s="35">
        <f t="shared" si="23"/>
        <v>132</v>
      </c>
      <c r="V59" s="23">
        <v>6.37</v>
      </c>
      <c r="W59" s="23">
        <v>3.5</v>
      </c>
      <c r="X59" s="30">
        <v>9.5</v>
      </c>
      <c r="Y59" s="38">
        <v>5.4</v>
      </c>
      <c r="Z59" s="38">
        <v>7.5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44">
        <f t="shared" si="6"/>
        <v>0.82499999999999996</v>
      </c>
      <c r="AI59" s="53">
        <v>75</v>
      </c>
      <c r="AJ59" s="15">
        <f t="shared" si="39"/>
        <v>75.825000000000003</v>
      </c>
      <c r="AK59" s="51">
        <f t="shared" si="24"/>
        <v>161.595</v>
      </c>
      <c r="AL59" s="96">
        <f t="shared" si="25"/>
        <v>168.29499999999999</v>
      </c>
      <c r="AM59" s="16">
        <f t="shared" si="38"/>
        <v>92.469999999999985</v>
      </c>
      <c r="AN59" s="50"/>
      <c r="AO59" s="46"/>
      <c r="AP59" s="17">
        <f t="shared" si="26"/>
        <v>168.29499999999999</v>
      </c>
      <c r="AQ59" s="18">
        <f t="shared" si="7"/>
        <v>19.349999999999994</v>
      </c>
      <c r="AR59" s="40"/>
      <c r="AS59" s="19">
        <f t="shared" si="8"/>
        <v>75.825000000000003</v>
      </c>
      <c r="AT59" s="20">
        <f t="shared" si="9"/>
        <v>105.11999999999999</v>
      </c>
      <c r="AU59" s="21">
        <f t="shared" si="10"/>
        <v>180.94499999999999</v>
      </c>
      <c r="AV59" s="47"/>
      <c r="AW59" s="19">
        <v>40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11"/>
        <v>280</v>
      </c>
      <c r="BC59" s="43">
        <f t="shared" si="12"/>
        <v>266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219</v>
      </c>
      <c r="BK59" s="24">
        <f t="shared" si="15"/>
        <v>105.11999999999999</v>
      </c>
      <c r="BL59" s="48">
        <f t="shared" si="16"/>
        <v>113.88000000000001</v>
      </c>
      <c r="BO59" s="129">
        <f t="shared" si="27"/>
        <v>2425</v>
      </c>
      <c r="BP59" s="129">
        <f t="shared" si="28"/>
        <v>86</v>
      </c>
      <c r="BQ59" s="129">
        <f t="shared" si="29"/>
        <v>1099</v>
      </c>
      <c r="BR59" s="129">
        <f t="shared" si="30"/>
        <v>37</v>
      </c>
      <c r="BS59" s="129">
        <f t="shared" si="31"/>
        <v>3524</v>
      </c>
      <c r="BT59" s="129">
        <f t="shared" si="32"/>
        <v>123</v>
      </c>
      <c r="BU59" s="129">
        <f t="shared" si="33"/>
        <v>7.5</v>
      </c>
      <c r="BV59" s="129">
        <f t="shared" si="34"/>
        <v>158.47</v>
      </c>
      <c r="BW59" s="129">
        <f t="shared" si="35"/>
        <v>0.82499999999999996</v>
      </c>
      <c r="BX59" s="129">
        <f t="shared" si="36"/>
        <v>159.29499999999999</v>
      </c>
      <c r="BY59" s="134">
        <f t="shared" si="37"/>
        <v>159.29499999999999</v>
      </c>
      <c r="BZ59" s="129">
        <f t="shared" si="40"/>
        <v>36.295000000000009</v>
      </c>
    </row>
    <row r="60" spans="1:78" ht="18.75">
      <c r="A60" s="143">
        <f t="shared" si="18"/>
        <v>42893</v>
      </c>
      <c r="B60" s="138" t="s">
        <v>58</v>
      </c>
      <c r="C60" s="30">
        <v>904</v>
      </c>
      <c r="D60" s="30">
        <v>875</v>
      </c>
      <c r="E60" s="30">
        <v>702</v>
      </c>
      <c r="F60" s="30">
        <v>62</v>
      </c>
      <c r="G60" s="30"/>
      <c r="H60" s="23">
        <v>24</v>
      </c>
      <c r="I60" s="33">
        <f t="shared" si="19"/>
        <v>2481</v>
      </c>
      <c r="J60" s="33">
        <f t="shared" si="20"/>
        <v>86</v>
      </c>
      <c r="K60" s="23">
        <v>570</v>
      </c>
      <c r="L60" s="14">
        <v>540</v>
      </c>
      <c r="M60" s="14">
        <v>230</v>
      </c>
      <c r="N60" s="14"/>
      <c r="O60" s="14">
        <v>19</v>
      </c>
      <c r="P60" s="14">
        <v>18</v>
      </c>
      <c r="Q60" s="14">
        <v>8</v>
      </c>
      <c r="R60" s="34"/>
      <c r="S60" s="33">
        <f t="shared" si="21"/>
        <v>1340</v>
      </c>
      <c r="T60" s="33">
        <f t="shared" si="22"/>
        <v>45</v>
      </c>
      <c r="U60" s="35">
        <f t="shared" si="23"/>
        <v>131</v>
      </c>
      <c r="V60" s="23">
        <v>6.37</v>
      </c>
      <c r="W60" s="23">
        <v>3.5</v>
      </c>
      <c r="X60" s="30">
        <v>8.5</v>
      </c>
      <c r="Y60" s="38">
        <v>5.4</v>
      </c>
      <c r="Z60" s="38">
        <v>7.5</v>
      </c>
      <c r="AA60" s="38">
        <v>3.2</v>
      </c>
      <c r="AB60" s="30"/>
      <c r="AC60" s="30"/>
      <c r="AD60" s="38"/>
      <c r="AE60" s="38">
        <v>0.82499999999999996</v>
      </c>
      <c r="AF60" s="38"/>
      <c r="AG60" s="30"/>
      <c r="AH60" s="45">
        <f t="shared" si="6"/>
        <v>0.82499999999999996</v>
      </c>
      <c r="AI60" s="53">
        <v>75</v>
      </c>
      <c r="AJ60" s="15">
        <f t="shared" si="39"/>
        <v>75.825000000000003</v>
      </c>
      <c r="AK60" s="51">
        <f t="shared" si="24"/>
        <v>159.595</v>
      </c>
      <c r="AL60" s="96">
        <f t="shared" si="25"/>
        <v>166.29499999999999</v>
      </c>
      <c r="AM60" s="16">
        <f t="shared" si="38"/>
        <v>90.469999999999985</v>
      </c>
      <c r="AN60" s="50"/>
      <c r="AO60" s="46"/>
      <c r="AP60" s="17">
        <f t="shared" si="26"/>
        <v>166.29499999999999</v>
      </c>
      <c r="AQ60" s="18">
        <f t="shared" si="7"/>
        <v>21.349999999999994</v>
      </c>
      <c r="AR60" s="40"/>
      <c r="AS60" s="19">
        <f t="shared" si="8"/>
        <v>75.825000000000003</v>
      </c>
      <c r="AT60" s="20">
        <f t="shared" si="9"/>
        <v>105.11999999999999</v>
      </c>
      <c r="AU60" s="21">
        <f t="shared" si="10"/>
        <v>180.94499999999999</v>
      </c>
      <c r="AV60" s="47"/>
      <c r="AW60" s="19">
        <v>40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11"/>
        <v>280</v>
      </c>
      <c r="BC60" s="43">
        <f t="shared" si="12"/>
        <v>266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219</v>
      </c>
      <c r="BK60" s="24">
        <f t="shared" si="15"/>
        <v>105.11999999999999</v>
      </c>
      <c r="BL60" s="48">
        <f t="shared" si="16"/>
        <v>113.88000000000001</v>
      </c>
      <c r="BO60" s="129">
        <f t="shared" si="27"/>
        <v>2481</v>
      </c>
      <c r="BP60" s="129">
        <f t="shared" si="28"/>
        <v>86</v>
      </c>
      <c r="BQ60" s="129">
        <f t="shared" si="29"/>
        <v>1110</v>
      </c>
      <c r="BR60" s="129">
        <f t="shared" si="30"/>
        <v>37</v>
      </c>
      <c r="BS60" s="129">
        <f t="shared" si="31"/>
        <v>3591</v>
      </c>
      <c r="BT60" s="129">
        <f t="shared" si="32"/>
        <v>123</v>
      </c>
      <c r="BU60" s="129">
        <f t="shared" si="33"/>
        <v>7.5</v>
      </c>
      <c r="BV60" s="129">
        <f t="shared" si="34"/>
        <v>157.47</v>
      </c>
      <c r="BW60" s="129">
        <f t="shared" si="35"/>
        <v>0.82499999999999996</v>
      </c>
      <c r="BX60" s="129">
        <f t="shared" si="36"/>
        <v>158.29499999999999</v>
      </c>
      <c r="BY60" s="134">
        <f t="shared" si="37"/>
        <v>158.29499999999999</v>
      </c>
      <c r="BZ60" s="129">
        <f t="shared" si="40"/>
        <v>35.295000000000009</v>
      </c>
    </row>
    <row r="61" spans="1:78" ht="18.75">
      <c r="A61" s="143">
        <f t="shared" si="18"/>
        <v>42893</v>
      </c>
      <c r="B61" s="138" t="s">
        <v>59</v>
      </c>
      <c r="C61" s="30">
        <v>904</v>
      </c>
      <c r="D61" s="30">
        <v>875</v>
      </c>
      <c r="E61" s="30">
        <v>702</v>
      </c>
      <c r="F61" s="30">
        <v>62</v>
      </c>
      <c r="G61" s="30"/>
      <c r="H61" s="23">
        <v>24</v>
      </c>
      <c r="I61" s="33">
        <f>C61+D61+E61</f>
        <v>2481</v>
      </c>
      <c r="J61" s="33">
        <f>F61+G61+H61</f>
        <v>86</v>
      </c>
      <c r="K61" s="23">
        <v>570</v>
      </c>
      <c r="L61" s="14">
        <v>540</v>
      </c>
      <c r="M61" s="14">
        <v>230</v>
      </c>
      <c r="N61" s="14"/>
      <c r="O61" s="14">
        <v>19</v>
      </c>
      <c r="P61" s="14">
        <v>18</v>
      </c>
      <c r="Q61" s="14">
        <v>8</v>
      </c>
      <c r="R61" s="34"/>
      <c r="S61" s="33">
        <f t="shared" si="21"/>
        <v>1340</v>
      </c>
      <c r="T61" s="33">
        <f t="shared" si="22"/>
        <v>45</v>
      </c>
      <c r="U61" s="35">
        <f t="shared" si="23"/>
        <v>131</v>
      </c>
      <c r="V61" s="23">
        <v>6.37</v>
      </c>
      <c r="W61" s="23">
        <v>3.5</v>
      </c>
      <c r="X61" s="30">
        <v>8.5</v>
      </c>
      <c r="Y61" s="38">
        <v>5.4</v>
      </c>
      <c r="Z61" s="38">
        <v>7.5</v>
      </c>
      <c r="AA61" s="38">
        <v>3.2</v>
      </c>
      <c r="AB61" s="30"/>
      <c r="AC61" s="30"/>
      <c r="AD61" s="38"/>
      <c r="AE61" s="38">
        <v>0.82499999999999996</v>
      </c>
      <c r="AF61" s="38"/>
      <c r="AG61" s="30"/>
      <c r="AH61" s="45">
        <f t="shared" si="6"/>
        <v>0.82499999999999996</v>
      </c>
      <c r="AI61" s="53">
        <v>75</v>
      </c>
      <c r="AJ61" s="15">
        <f t="shared" si="39"/>
        <v>75.825000000000003</v>
      </c>
      <c r="AK61" s="51">
        <f t="shared" si="24"/>
        <v>159.595</v>
      </c>
      <c r="AL61" s="96">
        <f t="shared" si="25"/>
        <v>166.29499999999999</v>
      </c>
      <c r="AM61" s="16">
        <f t="shared" si="38"/>
        <v>90.469999999999985</v>
      </c>
      <c r="AN61" s="50"/>
      <c r="AO61" s="46"/>
      <c r="AP61" s="17">
        <f t="shared" si="26"/>
        <v>166.29499999999999</v>
      </c>
      <c r="AQ61" s="18">
        <f t="shared" si="7"/>
        <v>21.349999999999994</v>
      </c>
      <c r="AR61" s="40"/>
      <c r="AS61" s="19">
        <f t="shared" si="8"/>
        <v>75.825000000000003</v>
      </c>
      <c r="AT61" s="20">
        <f t="shared" si="9"/>
        <v>105.11999999999999</v>
      </c>
      <c r="AU61" s="21">
        <f t="shared" si="10"/>
        <v>180.94499999999999</v>
      </c>
      <c r="AV61" s="47"/>
      <c r="AW61" s="19">
        <v>40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11"/>
        <v>280</v>
      </c>
      <c r="BC61" s="43">
        <f t="shared" si="12"/>
        <v>266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219</v>
      </c>
      <c r="BK61" s="24">
        <f t="shared" si="15"/>
        <v>105.11999999999999</v>
      </c>
      <c r="BL61" s="48">
        <f t="shared" si="16"/>
        <v>113.88000000000001</v>
      </c>
      <c r="BO61" s="129">
        <f t="shared" si="27"/>
        <v>2481</v>
      </c>
      <c r="BP61" s="129">
        <f t="shared" si="28"/>
        <v>86</v>
      </c>
      <c r="BQ61" s="129">
        <f t="shared" si="29"/>
        <v>1110</v>
      </c>
      <c r="BR61" s="129">
        <f t="shared" si="30"/>
        <v>37</v>
      </c>
      <c r="BS61" s="129">
        <f t="shared" si="31"/>
        <v>3591</v>
      </c>
      <c r="BT61" s="129">
        <f t="shared" si="32"/>
        <v>123</v>
      </c>
      <c r="BU61" s="129">
        <f t="shared" si="33"/>
        <v>7.5</v>
      </c>
      <c r="BV61" s="129">
        <f t="shared" si="34"/>
        <v>157.47</v>
      </c>
      <c r="BW61" s="129">
        <f t="shared" si="35"/>
        <v>0.82499999999999996</v>
      </c>
      <c r="BX61" s="129">
        <f t="shared" si="36"/>
        <v>158.29499999999999</v>
      </c>
      <c r="BY61" s="134">
        <f t="shared" si="37"/>
        <v>158.29499999999999</v>
      </c>
      <c r="BZ61" s="129">
        <f t="shared" si="40"/>
        <v>35.295000000000009</v>
      </c>
    </row>
    <row r="62" spans="1:78" ht="18.75">
      <c r="A62" s="143">
        <f t="shared" si="18"/>
        <v>42893</v>
      </c>
      <c r="B62" s="138" t="s">
        <v>28</v>
      </c>
      <c r="C62" s="30">
        <v>895</v>
      </c>
      <c r="D62" s="30">
        <v>634</v>
      </c>
      <c r="E62" s="30">
        <v>694</v>
      </c>
      <c r="F62" s="30">
        <v>54</v>
      </c>
      <c r="G62" s="30"/>
      <c r="H62" s="23">
        <v>24</v>
      </c>
      <c r="I62" s="33">
        <f t="shared" si="19"/>
        <v>2223</v>
      </c>
      <c r="J62" s="33">
        <f t="shared" si="20"/>
        <v>78</v>
      </c>
      <c r="K62" s="23">
        <v>554</v>
      </c>
      <c r="L62" s="14">
        <v>513</v>
      </c>
      <c r="M62" s="14">
        <v>240</v>
      </c>
      <c r="N62" s="14"/>
      <c r="O62" s="14">
        <v>18</v>
      </c>
      <c r="P62" s="14">
        <v>17</v>
      </c>
      <c r="Q62" s="14">
        <v>8</v>
      </c>
      <c r="R62" s="34"/>
      <c r="S62" s="33">
        <f t="shared" si="21"/>
        <v>1307</v>
      </c>
      <c r="T62" s="33">
        <f t="shared" si="22"/>
        <v>43</v>
      </c>
      <c r="U62" s="35">
        <f t="shared" si="23"/>
        <v>121</v>
      </c>
      <c r="V62" s="23">
        <v>6.37</v>
      </c>
      <c r="W62" s="23">
        <v>3.5</v>
      </c>
      <c r="X62" s="30">
        <v>8.5</v>
      </c>
      <c r="Y62" s="30">
        <v>5.2</v>
      </c>
      <c r="Z62" s="30">
        <v>7.2</v>
      </c>
      <c r="AA62" s="38">
        <v>2.8</v>
      </c>
      <c r="AB62" s="30"/>
      <c r="AC62" s="30"/>
      <c r="AD62" s="30"/>
      <c r="AE62" s="38">
        <v>0.82499999999999996</v>
      </c>
      <c r="AF62" s="30"/>
      <c r="AG62" s="30"/>
      <c r="AH62" s="45">
        <f t="shared" si="6"/>
        <v>0.82499999999999996</v>
      </c>
      <c r="AI62" s="53">
        <v>75</v>
      </c>
      <c r="AJ62" s="15">
        <f t="shared" si="39"/>
        <v>75.825000000000003</v>
      </c>
      <c r="AK62" s="51">
        <f t="shared" si="24"/>
        <v>149.09499999999997</v>
      </c>
      <c r="AL62" s="96">
        <f t="shared" si="25"/>
        <v>155.39499999999998</v>
      </c>
      <c r="AM62" s="16">
        <f t="shared" si="38"/>
        <v>79.569999999999979</v>
      </c>
      <c r="AN62" s="50"/>
      <c r="AO62" s="46"/>
      <c r="AP62" s="17">
        <f t="shared" si="26"/>
        <v>155.39499999999998</v>
      </c>
      <c r="AQ62" s="18">
        <f t="shared" si="7"/>
        <v>31.850000000000023</v>
      </c>
      <c r="AR62" s="40"/>
      <c r="AS62" s="19">
        <f t="shared" si="8"/>
        <v>75.825000000000003</v>
      </c>
      <c r="AT62" s="20">
        <f t="shared" si="9"/>
        <v>105.11999999999999</v>
      </c>
      <c r="AU62" s="21">
        <f t="shared" si="10"/>
        <v>180.94499999999999</v>
      </c>
      <c r="AV62" s="47"/>
      <c r="AW62" s="19">
        <v>40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11"/>
        <v>280</v>
      </c>
      <c r="BC62" s="43">
        <f t="shared" si="12"/>
        <v>266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219</v>
      </c>
      <c r="BK62" s="24">
        <f t="shared" si="15"/>
        <v>105.11999999999999</v>
      </c>
      <c r="BL62" s="48">
        <f t="shared" si="16"/>
        <v>113.88000000000001</v>
      </c>
      <c r="BO62" s="129">
        <f t="shared" si="27"/>
        <v>2223</v>
      </c>
      <c r="BP62" s="129">
        <f t="shared" si="28"/>
        <v>78</v>
      </c>
      <c r="BQ62" s="129">
        <f t="shared" si="29"/>
        <v>1067</v>
      </c>
      <c r="BR62" s="129">
        <f t="shared" si="30"/>
        <v>35</v>
      </c>
      <c r="BS62" s="129">
        <f t="shared" si="31"/>
        <v>3290</v>
      </c>
      <c r="BT62" s="129">
        <f t="shared" si="32"/>
        <v>113</v>
      </c>
      <c r="BU62" s="129">
        <f t="shared" si="33"/>
        <v>7.2</v>
      </c>
      <c r="BV62" s="129">
        <f t="shared" si="34"/>
        <v>146.57</v>
      </c>
      <c r="BW62" s="129">
        <f t="shared" si="35"/>
        <v>0.82499999999999996</v>
      </c>
      <c r="BX62" s="129">
        <f t="shared" si="36"/>
        <v>147.39499999999998</v>
      </c>
      <c r="BY62" s="134">
        <f t="shared" si="37"/>
        <v>147.39499999999998</v>
      </c>
      <c r="BZ62" s="129">
        <f t="shared" si="40"/>
        <v>34.395000000000003</v>
      </c>
    </row>
    <row r="63" spans="1:78" ht="18.75">
      <c r="A63" s="143">
        <f t="shared" si="18"/>
        <v>42893</v>
      </c>
      <c r="B63" s="140" t="s">
        <v>60</v>
      </c>
      <c r="C63" s="30">
        <v>609</v>
      </c>
      <c r="D63" s="30">
        <v>587</v>
      </c>
      <c r="E63" s="30">
        <v>694</v>
      </c>
      <c r="F63" s="30">
        <v>39</v>
      </c>
      <c r="G63" s="30"/>
      <c r="H63" s="23">
        <v>23</v>
      </c>
      <c r="I63" s="33">
        <f t="shared" si="19"/>
        <v>1890</v>
      </c>
      <c r="J63" s="33">
        <f t="shared" si="20"/>
        <v>62</v>
      </c>
      <c r="K63" s="23">
        <v>533</v>
      </c>
      <c r="L63" s="14">
        <v>506</v>
      </c>
      <c r="M63" s="14">
        <v>250</v>
      </c>
      <c r="N63" s="14"/>
      <c r="O63" s="14">
        <v>18</v>
      </c>
      <c r="P63" s="14">
        <v>17</v>
      </c>
      <c r="Q63" s="14">
        <v>9</v>
      </c>
      <c r="R63" s="34"/>
      <c r="S63" s="33">
        <f t="shared" si="21"/>
        <v>1289</v>
      </c>
      <c r="T63" s="33">
        <f t="shared" si="22"/>
        <v>44</v>
      </c>
      <c r="U63" s="35">
        <f t="shared" si="23"/>
        <v>106</v>
      </c>
      <c r="V63" s="23">
        <v>6.37</v>
      </c>
      <c r="W63" s="23">
        <v>3.5</v>
      </c>
      <c r="X63" s="23">
        <v>7.5</v>
      </c>
      <c r="Y63" s="30">
        <v>5.2</v>
      </c>
      <c r="Z63" s="30">
        <v>7.2</v>
      </c>
      <c r="AA63" s="38">
        <v>2.8</v>
      </c>
      <c r="AB63" s="30"/>
      <c r="AC63" s="30"/>
      <c r="AD63" s="30"/>
      <c r="AE63" s="38">
        <v>0.82499999999999996</v>
      </c>
      <c r="AF63" s="30"/>
      <c r="AG63" s="30"/>
      <c r="AH63" s="45">
        <f t="shared" si="6"/>
        <v>0.82499999999999996</v>
      </c>
      <c r="AI63" s="53">
        <v>75</v>
      </c>
      <c r="AJ63" s="15">
        <f t="shared" si="39"/>
        <v>75.825000000000003</v>
      </c>
      <c r="AK63" s="51">
        <f t="shared" si="24"/>
        <v>133.095</v>
      </c>
      <c r="AL63" s="96">
        <f t="shared" si="25"/>
        <v>139.39500000000001</v>
      </c>
      <c r="AM63" s="16">
        <f t="shared" si="38"/>
        <v>63.570000000000007</v>
      </c>
      <c r="AN63" s="50"/>
      <c r="AO63" s="46"/>
      <c r="AP63" s="17">
        <f t="shared" si="26"/>
        <v>139.39500000000001</v>
      </c>
      <c r="AQ63" s="18">
        <f t="shared" si="7"/>
        <v>47.849999999999994</v>
      </c>
      <c r="AR63" s="40"/>
      <c r="AS63" s="19">
        <f t="shared" si="8"/>
        <v>75.825000000000003</v>
      </c>
      <c r="AT63" s="20">
        <f t="shared" si="9"/>
        <v>105.11999999999999</v>
      </c>
      <c r="AU63" s="21">
        <f t="shared" si="10"/>
        <v>180.94499999999999</v>
      </c>
      <c r="AV63" s="47"/>
      <c r="AW63" s="19">
        <v>40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11"/>
        <v>280</v>
      </c>
      <c r="BC63" s="43">
        <f t="shared" si="12"/>
        <v>266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219</v>
      </c>
      <c r="BK63" s="24">
        <f t="shared" si="15"/>
        <v>105.11999999999999</v>
      </c>
      <c r="BL63" s="48">
        <f t="shared" si="16"/>
        <v>113.88000000000001</v>
      </c>
      <c r="BO63" s="129">
        <f t="shared" si="27"/>
        <v>1890</v>
      </c>
      <c r="BP63" s="129">
        <f t="shared" si="28"/>
        <v>62</v>
      </c>
      <c r="BQ63" s="129">
        <f t="shared" si="29"/>
        <v>1039</v>
      </c>
      <c r="BR63" s="129">
        <f t="shared" si="30"/>
        <v>35</v>
      </c>
      <c r="BS63" s="129">
        <f t="shared" si="31"/>
        <v>2929</v>
      </c>
      <c r="BT63" s="129">
        <f t="shared" si="32"/>
        <v>97</v>
      </c>
      <c r="BU63" s="129">
        <f t="shared" si="33"/>
        <v>7.2</v>
      </c>
      <c r="BV63" s="129">
        <f t="shared" si="34"/>
        <v>129.57000000000002</v>
      </c>
      <c r="BW63" s="129">
        <f t="shared" si="35"/>
        <v>0.82499999999999996</v>
      </c>
      <c r="BX63" s="129">
        <f t="shared" si="36"/>
        <v>130.39500000000001</v>
      </c>
      <c r="BY63" s="134">
        <f t="shared" si="37"/>
        <v>130.39500000000001</v>
      </c>
      <c r="BZ63" s="129">
        <f t="shared" si="40"/>
        <v>33.395000000000003</v>
      </c>
    </row>
    <row r="64" spans="1:78" ht="18.75">
      <c r="A64" s="143">
        <f t="shared" si="18"/>
        <v>42893</v>
      </c>
      <c r="B64" s="140" t="s">
        <v>29</v>
      </c>
      <c r="C64" s="30">
        <v>612</v>
      </c>
      <c r="D64" s="30">
        <v>788</v>
      </c>
      <c r="E64" s="30">
        <v>693</v>
      </c>
      <c r="F64" s="30">
        <v>48</v>
      </c>
      <c r="G64" s="30"/>
      <c r="H64" s="23">
        <v>24</v>
      </c>
      <c r="I64" s="33">
        <f t="shared" si="19"/>
        <v>2093</v>
      </c>
      <c r="J64" s="33">
        <f t="shared" si="20"/>
        <v>72</v>
      </c>
      <c r="K64" s="23">
        <v>516</v>
      </c>
      <c r="L64" s="14">
        <v>491</v>
      </c>
      <c r="M64" s="14">
        <v>530</v>
      </c>
      <c r="N64" s="14"/>
      <c r="O64" s="14">
        <v>17</v>
      </c>
      <c r="P64" s="14">
        <v>17</v>
      </c>
      <c r="Q64" s="14">
        <v>8</v>
      </c>
      <c r="R64" s="34"/>
      <c r="S64" s="33">
        <f t="shared" si="21"/>
        <v>1537</v>
      </c>
      <c r="T64" s="33">
        <f t="shared" si="22"/>
        <v>42</v>
      </c>
      <c r="U64" s="35">
        <f t="shared" si="23"/>
        <v>114</v>
      </c>
      <c r="V64" s="23">
        <v>5.75</v>
      </c>
      <c r="W64" s="23">
        <v>3.5</v>
      </c>
      <c r="X64" s="23">
        <v>7.5</v>
      </c>
      <c r="Y64" s="30">
        <v>4.5999999999999996</v>
      </c>
      <c r="Z64" s="30">
        <v>6.3</v>
      </c>
      <c r="AA64" s="38">
        <v>2.6</v>
      </c>
      <c r="AB64" s="30"/>
      <c r="AC64" s="30"/>
      <c r="AD64" s="30"/>
      <c r="AE64" s="38">
        <v>0.8</v>
      </c>
      <c r="AF64" s="30"/>
      <c r="AG64" s="30"/>
      <c r="AH64" s="45">
        <f t="shared" si="6"/>
        <v>0.8</v>
      </c>
      <c r="AI64" s="53">
        <v>75</v>
      </c>
      <c r="AJ64" s="15">
        <f t="shared" si="39"/>
        <v>75.8</v>
      </c>
      <c r="AK64" s="51">
        <f t="shared" si="24"/>
        <v>138.95000000000002</v>
      </c>
      <c r="AL64" s="96">
        <f t="shared" si="25"/>
        <v>145.05000000000001</v>
      </c>
      <c r="AM64" s="16">
        <f t="shared" si="38"/>
        <v>69.250000000000014</v>
      </c>
      <c r="AN64" s="50"/>
      <c r="AO64" s="46"/>
      <c r="AP64" s="17">
        <f t="shared" si="26"/>
        <v>145.05000000000001</v>
      </c>
      <c r="AQ64" s="18">
        <f t="shared" si="7"/>
        <v>41.96999999999997</v>
      </c>
      <c r="AR64" s="40"/>
      <c r="AS64" s="19">
        <f t="shared" si="8"/>
        <v>75.8</v>
      </c>
      <c r="AT64" s="20">
        <f t="shared" si="9"/>
        <v>105.11999999999999</v>
      </c>
      <c r="AU64" s="21">
        <f t="shared" si="10"/>
        <v>180.92</v>
      </c>
      <c r="AV64" s="47"/>
      <c r="AW64" s="19">
        <v>40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11"/>
        <v>280</v>
      </c>
      <c r="BC64" s="43">
        <f t="shared" si="12"/>
        <v>266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219</v>
      </c>
      <c r="BK64" s="24">
        <f t="shared" si="15"/>
        <v>105.11999999999999</v>
      </c>
      <c r="BL64" s="48">
        <f t="shared" si="16"/>
        <v>113.88000000000001</v>
      </c>
      <c r="BO64" s="129">
        <f t="shared" si="27"/>
        <v>2093</v>
      </c>
      <c r="BP64" s="129">
        <f t="shared" si="28"/>
        <v>72</v>
      </c>
      <c r="BQ64" s="129">
        <f t="shared" si="29"/>
        <v>1007</v>
      </c>
      <c r="BR64" s="129">
        <f t="shared" si="30"/>
        <v>34</v>
      </c>
      <c r="BS64" s="129">
        <f t="shared" si="31"/>
        <v>3100</v>
      </c>
      <c r="BT64" s="129">
        <f t="shared" si="32"/>
        <v>106</v>
      </c>
      <c r="BU64" s="129">
        <f t="shared" si="33"/>
        <v>6.3</v>
      </c>
      <c r="BV64" s="129">
        <f t="shared" si="34"/>
        <v>136.25</v>
      </c>
      <c r="BW64" s="129">
        <f t="shared" si="35"/>
        <v>0.8</v>
      </c>
      <c r="BX64" s="129">
        <f t="shared" si="36"/>
        <v>137.05000000000001</v>
      </c>
      <c r="BY64" s="134">
        <f t="shared" si="37"/>
        <v>137.05000000000001</v>
      </c>
      <c r="BZ64" s="129">
        <f t="shared" si="40"/>
        <v>31.050000000000004</v>
      </c>
    </row>
    <row r="65" spans="1:78" ht="18.75">
      <c r="A65" s="143">
        <f t="shared" si="18"/>
        <v>42893</v>
      </c>
      <c r="B65" s="141" t="s">
        <v>61</v>
      </c>
      <c r="C65" s="30">
        <v>603</v>
      </c>
      <c r="D65" s="30">
        <v>808</v>
      </c>
      <c r="E65" s="30">
        <v>670</v>
      </c>
      <c r="F65" s="30">
        <v>49</v>
      </c>
      <c r="G65" s="30"/>
      <c r="H65" s="23">
        <v>23</v>
      </c>
      <c r="I65" s="33">
        <f t="shared" si="19"/>
        <v>2081</v>
      </c>
      <c r="J65" s="33">
        <f t="shared" si="20"/>
        <v>72</v>
      </c>
      <c r="K65" s="23">
        <v>504</v>
      </c>
      <c r="L65" s="14">
        <v>487</v>
      </c>
      <c r="M65" s="14">
        <v>240</v>
      </c>
      <c r="N65" s="14"/>
      <c r="O65" s="14">
        <v>17</v>
      </c>
      <c r="P65" s="14">
        <v>16</v>
      </c>
      <c r="Q65" s="14">
        <v>8</v>
      </c>
      <c r="R65" s="34"/>
      <c r="S65" s="33">
        <f t="shared" si="21"/>
        <v>1231</v>
      </c>
      <c r="T65" s="33">
        <f t="shared" si="22"/>
        <v>41</v>
      </c>
      <c r="U65" s="35">
        <f t="shared" si="23"/>
        <v>113</v>
      </c>
      <c r="V65" s="23">
        <v>5.75</v>
      </c>
      <c r="W65" s="23">
        <v>3.5</v>
      </c>
      <c r="X65" s="23">
        <v>7.5</v>
      </c>
      <c r="Y65" s="30">
        <v>4.5999999999999996</v>
      </c>
      <c r="Z65" s="30">
        <v>6.3</v>
      </c>
      <c r="AA65" s="38">
        <v>2.6</v>
      </c>
      <c r="AB65" s="30"/>
      <c r="AC65" s="30"/>
      <c r="AD65" s="30"/>
      <c r="AE65" s="38">
        <v>0.8</v>
      </c>
      <c r="AF65" s="30"/>
      <c r="AG65" s="30"/>
      <c r="AH65" s="45">
        <f t="shared" si="6"/>
        <v>0.8</v>
      </c>
      <c r="AI65" s="53">
        <v>75</v>
      </c>
      <c r="AJ65" s="15">
        <f t="shared" si="39"/>
        <v>75.8</v>
      </c>
      <c r="AK65" s="51">
        <f t="shared" si="24"/>
        <v>137.95000000000002</v>
      </c>
      <c r="AL65" s="96">
        <f t="shared" si="25"/>
        <v>144.05000000000001</v>
      </c>
      <c r="AM65" s="16">
        <f t="shared" si="38"/>
        <v>68.250000000000014</v>
      </c>
      <c r="AN65" s="50"/>
      <c r="AO65" s="46"/>
      <c r="AP65" s="17">
        <f t="shared" si="26"/>
        <v>144.05000000000001</v>
      </c>
      <c r="AQ65" s="18">
        <f t="shared" si="7"/>
        <v>42.96999999999997</v>
      </c>
      <c r="AR65" s="40"/>
      <c r="AS65" s="19">
        <f t="shared" si="8"/>
        <v>75.8</v>
      </c>
      <c r="AT65" s="20">
        <f t="shared" si="9"/>
        <v>105.11999999999999</v>
      </c>
      <c r="AU65" s="21">
        <f t="shared" si="10"/>
        <v>180.92</v>
      </c>
      <c r="AV65" s="47"/>
      <c r="AW65" s="19">
        <v>40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11"/>
        <v>280</v>
      </c>
      <c r="BC65" s="43">
        <f t="shared" si="12"/>
        <v>266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219</v>
      </c>
      <c r="BK65" s="24">
        <f t="shared" si="15"/>
        <v>105.11999999999999</v>
      </c>
      <c r="BL65" s="48">
        <f t="shared" si="16"/>
        <v>113.88000000000001</v>
      </c>
      <c r="BO65" s="129">
        <f t="shared" si="27"/>
        <v>2081</v>
      </c>
      <c r="BP65" s="129">
        <f t="shared" si="28"/>
        <v>72</v>
      </c>
      <c r="BQ65" s="129">
        <f t="shared" si="29"/>
        <v>991</v>
      </c>
      <c r="BR65" s="129">
        <f t="shared" si="30"/>
        <v>33</v>
      </c>
      <c r="BS65" s="129">
        <f t="shared" si="31"/>
        <v>3072</v>
      </c>
      <c r="BT65" s="129">
        <f t="shared" si="32"/>
        <v>105</v>
      </c>
      <c r="BU65" s="129">
        <f t="shared" si="33"/>
        <v>6.3</v>
      </c>
      <c r="BV65" s="129">
        <f t="shared" si="34"/>
        <v>135.25</v>
      </c>
      <c r="BW65" s="129">
        <f t="shared" si="35"/>
        <v>0.8</v>
      </c>
      <c r="BX65" s="129">
        <f t="shared" si="36"/>
        <v>136.05000000000001</v>
      </c>
      <c r="BY65" s="134">
        <f t="shared" si="37"/>
        <v>136.05000000000001</v>
      </c>
      <c r="BZ65" s="129">
        <f t="shared" si="40"/>
        <v>31.050000000000004</v>
      </c>
    </row>
    <row r="66" spans="1:78">
      <c r="O66" s="52"/>
      <c r="P66" s="52"/>
      <c r="Q66" s="52"/>
      <c r="R66" s="52"/>
      <c r="S66" s="52"/>
      <c r="BN66" s="131" t="s">
        <v>65</v>
      </c>
      <c r="BO66" s="130">
        <f>MAX(BO10:BO65)</f>
        <v>2716</v>
      </c>
      <c r="BP66" s="130">
        <f t="shared" ref="BP66:BZ66" si="41">MAX(BP10:BP65)</f>
        <v>95</v>
      </c>
      <c r="BQ66" s="130">
        <f t="shared" si="41"/>
        <v>1170.090909090909</v>
      </c>
      <c r="BR66" s="130">
        <f t="shared" si="41"/>
        <v>39.090000000000003</v>
      </c>
      <c r="BS66" s="130">
        <f t="shared" si="41"/>
        <v>3861.4545454545455</v>
      </c>
      <c r="BT66" s="130">
        <f t="shared" si="41"/>
        <v>134.012</v>
      </c>
      <c r="BU66" s="130">
        <f t="shared" si="41"/>
        <v>7.6</v>
      </c>
      <c r="BV66" s="130">
        <f t="shared" si="41"/>
        <v>160.36999999999998</v>
      </c>
      <c r="BW66" s="130">
        <f t="shared" si="41"/>
        <v>9.94</v>
      </c>
      <c r="BX66" s="130">
        <f t="shared" si="41"/>
        <v>170.20699999999997</v>
      </c>
      <c r="BY66" s="130">
        <f t="shared" si="41"/>
        <v>170.20699999999997</v>
      </c>
      <c r="BZ66" s="130">
        <f t="shared" si="41"/>
        <v>36.295000000000009</v>
      </c>
    </row>
    <row r="67" spans="1:78">
      <c r="BN67" s="131" t="s">
        <v>66</v>
      </c>
      <c r="BO67" s="130">
        <f>MIN(BO10:BO65)</f>
        <v>1719</v>
      </c>
      <c r="BP67" s="130">
        <f t="shared" ref="BP67:BZ67" si="42">MIN(BP10:BP65)</f>
        <v>58</v>
      </c>
      <c r="BQ67" s="130">
        <f t="shared" si="42"/>
        <v>768</v>
      </c>
      <c r="BR67" s="130">
        <f t="shared" si="42"/>
        <v>25</v>
      </c>
      <c r="BS67" s="130">
        <f t="shared" si="42"/>
        <v>2487</v>
      </c>
      <c r="BT67" s="130">
        <f t="shared" si="42"/>
        <v>83</v>
      </c>
      <c r="BU67" s="130">
        <f t="shared" si="42"/>
        <v>4.2</v>
      </c>
      <c r="BV67" s="130">
        <f t="shared" si="42"/>
        <v>106.82000000000001</v>
      </c>
      <c r="BW67" s="130">
        <f t="shared" si="42"/>
        <v>0</v>
      </c>
      <c r="BX67" s="130">
        <f t="shared" si="42"/>
        <v>106.82000000000001</v>
      </c>
      <c r="BY67" s="130">
        <f t="shared" si="42"/>
        <v>106.82000000000001</v>
      </c>
      <c r="BZ67" s="130">
        <f t="shared" si="42"/>
        <v>22.319999999999997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103" priority="2" operator="greaterThan">
      <formula>1100</formula>
    </cfRule>
  </conditionalFormatting>
  <conditionalFormatting sqref="E46:E65">
    <cfRule type="cellIs" dxfId="102" priority="1" operator="greaterThan">
      <formula>900</formula>
    </cfRule>
  </conditionalFormatting>
  <conditionalFormatting sqref="AJ6">
    <cfRule type="cellIs" dxfId="101" priority="17" operator="greaterThan">
      <formula>0</formula>
    </cfRule>
  </conditionalFormatting>
  <conditionalFormatting sqref="AQ5:AQ6">
    <cfRule type="cellIs" dxfId="100" priority="18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Feuil10"/>
  <dimension ref="A1:BZ71"/>
  <sheetViews>
    <sheetView zoomScale="80" zoomScaleNormal="80" workbookViewId="0">
      <pane xSplit="2" ySplit="9" topLeftCell="C25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P37" sqref="P37"/>
    </sheetView>
  </sheetViews>
  <sheetFormatPr baseColWidth="10" defaultRowHeight="15"/>
  <cols>
    <col min="2" max="2" width="9.42578125" customWidth="1"/>
    <col min="3" max="3" width="7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42894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1030</v>
      </c>
      <c r="D5" s="25">
        <f t="shared" ref="D5:AQ5" si="0">MAX(D10:D65)</f>
        <v>932</v>
      </c>
      <c r="E5" s="25">
        <f t="shared" si="0"/>
        <v>807</v>
      </c>
      <c r="F5" s="29">
        <f t="shared" si="0"/>
        <v>67</v>
      </c>
      <c r="G5" s="29">
        <f t="shared" si="0"/>
        <v>0</v>
      </c>
      <c r="H5" s="29">
        <f t="shared" si="0"/>
        <v>28</v>
      </c>
      <c r="I5" s="25">
        <f t="shared" si="0"/>
        <v>2648</v>
      </c>
      <c r="J5" s="25">
        <f t="shared" si="0"/>
        <v>88</v>
      </c>
      <c r="K5" s="25">
        <f t="shared" si="0"/>
        <v>480</v>
      </c>
      <c r="L5" s="25">
        <f t="shared" si="0"/>
        <v>581</v>
      </c>
      <c r="M5" s="25">
        <f t="shared" si="0"/>
        <v>530</v>
      </c>
      <c r="N5" s="25">
        <f t="shared" si="0"/>
        <v>0</v>
      </c>
      <c r="O5" s="25">
        <f t="shared" si="0"/>
        <v>16</v>
      </c>
      <c r="P5" s="25">
        <f>MAX(P11:P65)</f>
        <v>19</v>
      </c>
      <c r="Q5" s="25"/>
      <c r="R5" s="25">
        <f t="shared" si="0"/>
        <v>0</v>
      </c>
      <c r="S5" s="25">
        <f t="shared" si="0"/>
        <v>1360</v>
      </c>
      <c r="T5" s="25">
        <f t="shared" si="0"/>
        <v>44</v>
      </c>
      <c r="U5" s="25">
        <f t="shared" si="0"/>
        <v>131</v>
      </c>
      <c r="V5" s="25">
        <f t="shared" si="0"/>
        <v>6.51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7.9</v>
      </c>
      <c r="AA5" s="25">
        <f>MAX(AA10:AA65)</f>
        <v>3.4</v>
      </c>
      <c r="AB5" s="25">
        <f t="shared" si="0"/>
        <v>0</v>
      </c>
      <c r="AC5" s="29">
        <f t="shared" si="0"/>
        <v>5.4</v>
      </c>
      <c r="AD5" s="25">
        <f t="shared" si="0"/>
        <v>9.11</v>
      </c>
      <c r="AE5" s="25">
        <f t="shared" si="0"/>
        <v>0.85</v>
      </c>
      <c r="AF5" s="25"/>
      <c r="AG5" s="25">
        <f t="shared" si="0"/>
        <v>0</v>
      </c>
      <c r="AH5" s="25">
        <f>MAX(AH10:AH65)</f>
        <v>15.324999999999999</v>
      </c>
      <c r="AI5" s="25">
        <f t="shared" si="0"/>
        <v>75</v>
      </c>
      <c r="AJ5" s="25">
        <f t="shared" si="0"/>
        <v>75.849999999999994</v>
      </c>
      <c r="AK5" s="25">
        <f>MAX(AK10:AK65)</f>
        <v>152.74999999999997</v>
      </c>
      <c r="AL5" s="25">
        <f>MAX(AL10:AL65)</f>
        <v>158.94999999999996</v>
      </c>
      <c r="AM5" s="25">
        <f>MAX(AM10:AM65)</f>
        <v>94.83</v>
      </c>
      <c r="AN5" s="25">
        <f>MAX(AN10:AN65)</f>
        <v>0</v>
      </c>
      <c r="AO5" s="25">
        <f>MAX(AO10:AO65)</f>
        <v>0</v>
      </c>
      <c r="AP5" s="27">
        <f t="shared" si="0"/>
        <v>158.94999999999996</v>
      </c>
      <c r="AQ5" s="28">
        <f t="shared" si="0"/>
        <v>57.245999999999981</v>
      </c>
      <c r="AR5" s="13"/>
      <c r="AS5" s="25">
        <f>MAX(AS10:AS65)</f>
        <v>75.849999999999994</v>
      </c>
      <c r="AT5" s="25">
        <f>MAX(AT10:AT65)</f>
        <v>116.97599999999998</v>
      </c>
      <c r="AU5" s="25">
        <f>MAX(AU10:AU65)</f>
        <v>180.96999999999997</v>
      </c>
      <c r="AV5" s="47"/>
      <c r="AW5" s="25">
        <f>MAX(AW10:AW65)</f>
        <v>40</v>
      </c>
      <c r="AX5" s="25">
        <f>MAX(AX10:AX65)</f>
        <v>200</v>
      </c>
      <c r="AY5" s="25">
        <f>MAX(AY10:AY65)</f>
        <v>0</v>
      </c>
      <c r="AZ5" s="25">
        <f>MAX(AZ10:AZ65)</f>
        <v>40</v>
      </c>
      <c r="BA5" s="25">
        <f>MAX(BA10:BA65)</f>
        <v>30</v>
      </c>
      <c r="BB5" s="25">
        <f t="shared" ref="BB5:BL5" si="1">MAX(BB10:BB65)</f>
        <v>306</v>
      </c>
      <c r="BC5" s="25">
        <f t="shared" si="1"/>
        <v>290.7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243.7</v>
      </c>
      <c r="BK5" s="25">
        <f t="shared" si="1"/>
        <v>116.97599999999998</v>
      </c>
      <c r="BL5" s="25">
        <f t="shared" si="1"/>
        <v>126.724</v>
      </c>
    </row>
    <row r="6" spans="1:78" ht="15.75" thickBot="1">
      <c r="B6" s="11" t="s">
        <v>66</v>
      </c>
      <c r="C6" s="25">
        <f>MIN(C10:C65)</f>
        <v>0</v>
      </c>
      <c r="D6" s="25">
        <f t="shared" ref="D6:AQ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>MIN(P11:P65)</f>
        <v>0</v>
      </c>
      <c r="Q6" s="25"/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0</v>
      </c>
      <c r="V6" s="25">
        <f t="shared" si="2"/>
        <v>4.4000000000000004</v>
      </c>
      <c r="W6" s="25">
        <f>MIN(W10:W65)</f>
        <v>3.5</v>
      </c>
      <c r="X6" s="25">
        <f>MIN(X10:X65)</f>
        <v>5.5</v>
      </c>
      <c r="Y6" s="25">
        <f>MIN(Y10:Y65)</f>
        <v>2.6</v>
      </c>
      <c r="Z6" s="25">
        <f>MIN(Z10:Z65)</f>
        <v>4.8</v>
      </c>
      <c r="AA6" s="25">
        <f>MIN(AA10:AA65)</f>
        <v>1.6</v>
      </c>
      <c r="AB6" s="25">
        <f t="shared" si="2"/>
        <v>0</v>
      </c>
      <c r="AC6" s="29">
        <f t="shared" si="2"/>
        <v>5</v>
      </c>
      <c r="AD6" s="25">
        <f t="shared" si="2"/>
        <v>9.07</v>
      </c>
      <c r="AE6" s="25">
        <f t="shared" si="2"/>
        <v>0.8</v>
      </c>
      <c r="AF6" s="25"/>
      <c r="AG6" s="25">
        <f t="shared" si="2"/>
        <v>0</v>
      </c>
      <c r="AH6" s="25">
        <f>MIN(AH10:AH65)</f>
        <v>0.8</v>
      </c>
      <c r="AI6" s="25">
        <f t="shared" si="2"/>
        <v>0</v>
      </c>
      <c r="AJ6" s="25">
        <f t="shared" si="2"/>
        <v>0.8</v>
      </c>
      <c r="AK6" s="25">
        <f>MIN(AK10:AK65)</f>
        <v>22.35</v>
      </c>
      <c r="AL6" s="25">
        <f>MIN(AL10:AL65)</f>
        <v>28.55</v>
      </c>
      <c r="AM6" s="25">
        <f>MIN(AM10:AM65)</f>
        <v>1.7999999999999972</v>
      </c>
      <c r="AN6" s="25">
        <f>MIN(AN10:AN65)</f>
        <v>0</v>
      </c>
      <c r="AO6" s="25">
        <f>MIN(AO10:AO65)</f>
        <v>0</v>
      </c>
      <c r="AP6" s="27">
        <f t="shared" si="2"/>
        <v>28.55</v>
      </c>
      <c r="AQ6" s="28">
        <f t="shared" si="2"/>
        <v>-62.979999999999976</v>
      </c>
      <c r="AR6" s="13"/>
      <c r="AS6" s="26">
        <f>MIN(AS10:AS65)</f>
        <v>0.8</v>
      </c>
      <c r="AT6" s="26">
        <f>MIN(AT10:AT65)</f>
        <v>13.92</v>
      </c>
      <c r="AU6" s="26">
        <f>MIN(AU10:AU65)</f>
        <v>14.72</v>
      </c>
      <c r="AV6" s="47"/>
      <c r="AW6" s="26">
        <f>MIN(AW10:AW65)</f>
        <v>30</v>
      </c>
      <c r="AX6" s="26">
        <f>MIN(AX10:AX65)</f>
        <v>0</v>
      </c>
      <c r="AY6" s="26">
        <f>MIN(AY10:AY65)</f>
        <v>0</v>
      </c>
      <c r="AZ6" s="26">
        <f>MIN(AZ10:AZ65)</f>
        <v>36</v>
      </c>
      <c r="BA6" s="26">
        <f>MIN(BA10:BA65)</f>
        <v>0</v>
      </c>
      <c r="BB6" s="26">
        <f t="shared" ref="BB6:BL6" si="3">MIN(BB10:BB65)</f>
        <v>80</v>
      </c>
      <c r="BC6" s="26">
        <f t="shared" si="3"/>
        <v>76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29</v>
      </c>
      <c r="BK6" s="26">
        <f t="shared" si="3"/>
        <v>13.92</v>
      </c>
      <c r="BL6" s="26">
        <f t="shared" si="3"/>
        <v>15.08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42894</v>
      </c>
      <c r="B10" s="137" t="s">
        <v>84</v>
      </c>
      <c r="C10" s="38">
        <v>385</v>
      </c>
      <c r="D10" s="38">
        <v>786</v>
      </c>
      <c r="E10" s="105">
        <v>653</v>
      </c>
      <c r="F10" s="105">
        <v>40</v>
      </c>
      <c r="G10" s="106"/>
      <c r="H10" s="107">
        <v>22</v>
      </c>
      <c r="I10" s="33">
        <f>C10+D10+E10</f>
        <v>1824</v>
      </c>
      <c r="J10" s="33">
        <f>F10+G10+H10</f>
        <v>62</v>
      </c>
      <c r="K10" s="23">
        <v>480</v>
      </c>
      <c r="L10" s="14">
        <v>483</v>
      </c>
      <c r="M10" s="14">
        <v>250</v>
      </c>
      <c r="N10" s="14"/>
      <c r="O10" s="14">
        <v>16</v>
      </c>
      <c r="P10" s="14">
        <v>15</v>
      </c>
      <c r="Q10" s="14">
        <v>9</v>
      </c>
      <c r="R10" s="34"/>
      <c r="S10" s="33">
        <f>K10+L10+M10+N10</f>
        <v>1213</v>
      </c>
      <c r="T10" s="33">
        <f>O10+P10+Q10+R10</f>
        <v>40</v>
      </c>
      <c r="U10" s="35">
        <f>SUM(J10+T10)</f>
        <v>102</v>
      </c>
      <c r="V10" s="37">
        <v>5.15</v>
      </c>
      <c r="W10" s="23">
        <v>3.5</v>
      </c>
      <c r="X10" s="38">
        <v>7.5</v>
      </c>
      <c r="Y10" s="38">
        <v>4.2</v>
      </c>
      <c r="Z10" s="38">
        <v>5.9</v>
      </c>
      <c r="AA10" s="38">
        <v>2.5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60</v>
      </c>
      <c r="AJ10" s="15">
        <f>AH10+AI10</f>
        <v>60.8</v>
      </c>
      <c r="AK10" s="51">
        <f>U10+V10+X10+Z10+AB10+AC10+AD10+AE10+AG10+Y10</f>
        <v>125.55000000000001</v>
      </c>
      <c r="AL10" s="96">
        <f>AK10+W10+AA10</f>
        <v>131.55000000000001</v>
      </c>
      <c r="AM10" s="16">
        <f>+AL10-AS10</f>
        <v>70.750000000000014</v>
      </c>
      <c r="AN10" s="50"/>
      <c r="AO10" s="46"/>
      <c r="AP10" s="17">
        <f>AL10+AO10</f>
        <v>131.55000000000001</v>
      </c>
      <c r="AQ10" s="18">
        <f t="shared" ref="AQ10:AQ65" si="5">AU10-AK10</f>
        <v>52.225999999999971</v>
      </c>
      <c r="AR10" s="40"/>
      <c r="AS10" s="19">
        <f t="shared" ref="AS10:AS65" si="6">AJ10</f>
        <v>60.8</v>
      </c>
      <c r="AT10" s="20">
        <f t="shared" ref="AT10:AT65" si="7">BK10</f>
        <v>116.97599999999998</v>
      </c>
      <c r="AU10" s="21">
        <f t="shared" ref="AU10:AU65" si="8">AS10+AT10</f>
        <v>177.77599999999998</v>
      </c>
      <c r="AV10" s="47"/>
      <c r="AW10" s="19">
        <v>40</v>
      </c>
      <c r="AX10" s="20">
        <v>200</v>
      </c>
      <c r="AY10" s="20">
        <v>0</v>
      </c>
      <c r="AZ10" s="20">
        <v>36</v>
      </c>
      <c r="BA10" s="20">
        <v>30</v>
      </c>
      <c r="BB10" s="42">
        <f t="shared" ref="BB10:BB65" si="9">SUM(AW10:BA10)</f>
        <v>306</v>
      </c>
      <c r="BC10" s="43">
        <f t="shared" ref="BC10:BC65" si="10">BB10*0.95</f>
        <v>290.7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243.7</v>
      </c>
      <c r="BK10" s="24">
        <f t="shared" ref="BK10:BK65" si="13">BJ10*0.48</f>
        <v>116.97599999999998</v>
      </c>
      <c r="BL10" s="48">
        <f t="shared" ref="BL10:BL65" si="14">BJ10*0.52</f>
        <v>126.724</v>
      </c>
      <c r="BO10" s="129">
        <f>C10+D10+E10+((AB10+AC10)/0.033)</f>
        <v>1824</v>
      </c>
      <c r="BP10" s="129">
        <f>F10+G10+H10</f>
        <v>62</v>
      </c>
      <c r="BQ10" s="129">
        <f>K10+L10+N10+(AD10/0.033)</f>
        <v>963</v>
      </c>
      <c r="BR10" s="129">
        <f>O10+P10+R10+AD10</f>
        <v>31</v>
      </c>
      <c r="BS10" s="129">
        <f>C10+D10+E10+K10+L10+N10+((AB10+AC10)/0.033)+(AD10/0.033)</f>
        <v>2787</v>
      </c>
      <c r="BT10" s="129">
        <f>F10+G10+H10+O10+P10+R10+AB10+AC10+AD10</f>
        <v>93</v>
      </c>
      <c r="BU10" s="129">
        <f>Z10+AG10</f>
        <v>5.9</v>
      </c>
      <c r="BV10" s="129">
        <f>F10+G10+H10+O10+P10+R10+V10+W10+X10+Y10+Z10+AA10</f>
        <v>121.75000000000001</v>
      </c>
      <c r="BW10" s="129">
        <f>AB10+AC10+AD10+AE10+AF10+AG10</f>
        <v>0.8</v>
      </c>
      <c r="BX10" s="129">
        <f>F10+G10+H10+O10+P10+V10+W10+X10+Y10+Z10+AA10+AB10+AC10+AD10+AE10+AF10+AG10</f>
        <v>122.55000000000001</v>
      </c>
      <c r="BY10" s="134">
        <f>F10+G10+H10+O10+P10+R10+V10+W10+X10+Y10+Z10+AA10+AB10+AC10+AD10+AE10+AF10+AG10+AO10</f>
        <v>122.55000000000001</v>
      </c>
      <c r="BZ10" s="129">
        <f>V10+W10+X10+Y10+Z10+AA10+AE10+AF10+AG10</f>
        <v>29.55</v>
      </c>
    </row>
    <row r="11" spans="1:78" ht="18.75">
      <c r="A11" s="143">
        <f t="shared" ref="A11:A65" si="15">$D$3</f>
        <v>42894</v>
      </c>
      <c r="B11" s="138" t="s">
        <v>38</v>
      </c>
      <c r="C11" s="30">
        <v>571</v>
      </c>
      <c r="D11" s="30">
        <v>751</v>
      </c>
      <c r="E11" s="30">
        <v>632</v>
      </c>
      <c r="F11" s="30">
        <v>45</v>
      </c>
      <c r="G11" s="30"/>
      <c r="H11" s="107">
        <v>22</v>
      </c>
      <c r="I11" s="33">
        <f t="shared" ref="I11:I65" si="16">C11+D11+E11</f>
        <v>1954</v>
      </c>
      <c r="J11" s="33">
        <f t="shared" ref="J11:J65" si="17">F11+G11+H11</f>
        <v>67</v>
      </c>
      <c r="K11" s="23">
        <v>477</v>
      </c>
      <c r="L11" s="14">
        <v>472</v>
      </c>
      <c r="M11" s="14">
        <v>250</v>
      </c>
      <c r="N11" s="14"/>
      <c r="O11" s="14">
        <v>16</v>
      </c>
      <c r="P11" s="14">
        <v>15</v>
      </c>
      <c r="Q11" s="14">
        <v>9</v>
      </c>
      <c r="R11" s="34"/>
      <c r="S11" s="33">
        <f t="shared" ref="S11:S65" si="18">K11+L11+M11+N11</f>
        <v>1199</v>
      </c>
      <c r="T11" s="33">
        <f t="shared" ref="T11:T65" si="19">O11+P11+Q11+R11</f>
        <v>40</v>
      </c>
      <c r="U11" s="35">
        <f t="shared" ref="U11:U65" si="20">SUM(J11+T11)</f>
        <v>107</v>
      </c>
      <c r="V11" s="37">
        <v>5.15</v>
      </c>
      <c r="W11" s="23">
        <v>3.5</v>
      </c>
      <c r="X11" s="38">
        <v>6.5</v>
      </c>
      <c r="Y11" s="38">
        <v>4.2</v>
      </c>
      <c r="Z11" s="38">
        <v>5.9</v>
      </c>
      <c r="AA11" s="38">
        <v>2.5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60</v>
      </c>
      <c r="AJ11" s="15">
        <f>AH11+AI11</f>
        <v>60.8</v>
      </c>
      <c r="AK11" s="51">
        <f t="shared" ref="AK11:AK65" si="21">U11+V11+X11+Z11+AB11+AC11+AD11+AE11+AG11+Y11</f>
        <v>129.55000000000001</v>
      </c>
      <c r="AL11" s="96">
        <f t="shared" ref="AL11:AL65" si="22">AK11+W11+AA11</f>
        <v>135.55000000000001</v>
      </c>
      <c r="AM11" s="16">
        <f>+AL11-AS11</f>
        <v>74.750000000000014</v>
      </c>
      <c r="AN11" s="50"/>
      <c r="AO11" s="46"/>
      <c r="AP11" s="17">
        <f t="shared" ref="AP11:AP65" si="23">AL11+AO11</f>
        <v>135.55000000000001</v>
      </c>
      <c r="AQ11" s="18">
        <f t="shared" si="5"/>
        <v>48.225999999999971</v>
      </c>
      <c r="AR11" s="40"/>
      <c r="AS11" s="19">
        <f t="shared" si="6"/>
        <v>60.8</v>
      </c>
      <c r="AT11" s="20">
        <f t="shared" si="7"/>
        <v>116.97599999999998</v>
      </c>
      <c r="AU11" s="21">
        <f t="shared" si="8"/>
        <v>177.77599999999998</v>
      </c>
      <c r="AV11" s="47"/>
      <c r="AW11" s="19">
        <v>40</v>
      </c>
      <c r="AX11" s="20">
        <v>200</v>
      </c>
      <c r="AY11" s="20">
        <v>0</v>
      </c>
      <c r="AZ11" s="20">
        <v>36</v>
      </c>
      <c r="BA11" s="20">
        <v>30</v>
      </c>
      <c r="BB11" s="42">
        <f t="shared" si="9"/>
        <v>306</v>
      </c>
      <c r="BC11" s="43">
        <f t="shared" si="10"/>
        <v>290.7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243.7</v>
      </c>
      <c r="BK11" s="24">
        <f t="shared" si="13"/>
        <v>116.97599999999998</v>
      </c>
      <c r="BL11" s="48">
        <f t="shared" si="14"/>
        <v>126.724</v>
      </c>
      <c r="BO11" s="129">
        <f t="shared" ref="BO11:BO65" si="24">C11+D11+E11+((AB11+AC11)/0.033)</f>
        <v>1954</v>
      </c>
      <c r="BP11" s="129">
        <f t="shared" ref="BP11:BP65" si="25">F11+G11+H11</f>
        <v>67</v>
      </c>
      <c r="BQ11" s="129">
        <f t="shared" ref="BQ11:BQ65" si="26">K11+L11+N11+(AD11/0.033)</f>
        <v>949</v>
      </c>
      <c r="BR11" s="129">
        <f t="shared" ref="BR11:BR65" si="27">O11+P11+R11+AD11</f>
        <v>31</v>
      </c>
      <c r="BS11" s="129">
        <f t="shared" ref="BS11:BS65" si="28">C11+D11+E11+K11+L11+N11+((AB11+AC11)/0.033)+(AD11/0.033)</f>
        <v>2903</v>
      </c>
      <c r="BT11" s="129">
        <f t="shared" ref="BT11:BT65" si="29">F11+G11+H11+O11+P11+R11+AB11+AC11+AD11</f>
        <v>98</v>
      </c>
      <c r="BU11" s="129">
        <f t="shared" ref="BU11:BU65" si="30">Z11+AG11</f>
        <v>5.9</v>
      </c>
      <c r="BV11" s="129">
        <f t="shared" ref="BV11:BV65" si="31">F11+G11+H11+O11+P11+R11+V11+W11+X11+Y11+Z11+AA11</f>
        <v>125.75000000000001</v>
      </c>
      <c r="BW11" s="129">
        <f t="shared" ref="BW11:BW65" si="32">AB11+AC11+AD11+AE11+AF11+AG11</f>
        <v>0.8</v>
      </c>
      <c r="BX11" s="129">
        <f t="shared" ref="BX11:BX65" si="33">F11+G11+H11+O11+P11+V11+W11+X11+Y11+Z11+AA11+AB11+AC11+AD11+AE11+AF11+AG11</f>
        <v>126.55000000000001</v>
      </c>
      <c r="BY11" s="134">
        <f t="shared" ref="BY11:BY65" si="34">F11+G11+H11+O11+P11+R11+V11+W11+X11+Y11+Z11+AA11+AB11+AC11+AD11+AE11+AF11+AG11+AO11</f>
        <v>126.55000000000001</v>
      </c>
      <c r="BZ11" s="129">
        <f t="shared" ref="BZ11:BZ65" si="35">V11+W11+X11+Y11+Z11+AA11+AE11+AF11+AG11</f>
        <v>28.55</v>
      </c>
    </row>
    <row r="12" spans="1:78" ht="18.75">
      <c r="A12" s="143">
        <f t="shared" si="15"/>
        <v>42894</v>
      </c>
      <c r="B12" s="137" t="s">
        <v>7</v>
      </c>
      <c r="C12" s="30">
        <v>589</v>
      </c>
      <c r="D12" s="31">
        <v>645</v>
      </c>
      <c r="E12" s="31">
        <v>670</v>
      </c>
      <c r="F12" s="30">
        <v>43</v>
      </c>
      <c r="G12" s="30"/>
      <c r="H12" s="107">
        <v>23</v>
      </c>
      <c r="I12" s="33">
        <f t="shared" si="16"/>
        <v>1904</v>
      </c>
      <c r="J12" s="33">
        <f t="shared" si="17"/>
        <v>66</v>
      </c>
      <c r="K12" s="23">
        <v>457</v>
      </c>
      <c r="L12" s="14">
        <v>450</v>
      </c>
      <c r="M12" s="14">
        <v>230</v>
      </c>
      <c r="N12" s="14"/>
      <c r="O12" s="14">
        <v>15</v>
      </c>
      <c r="P12" s="14">
        <v>15</v>
      </c>
      <c r="Q12" s="14">
        <v>8</v>
      </c>
      <c r="R12" s="34"/>
      <c r="S12" s="33">
        <f t="shared" si="18"/>
        <v>1137</v>
      </c>
      <c r="T12" s="33">
        <f t="shared" si="19"/>
        <v>38</v>
      </c>
      <c r="U12" s="35">
        <f t="shared" si="20"/>
        <v>104</v>
      </c>
      <c r="V12" s="37">
        <v>5.15</v>
      </c>
      <c r="W12" s="23">
        <v>3.5</v>
      </c>
      <c r="X12" s="38">
        <v>6.5</v>
      </c>
      <c r="Y12" s="30">
        <v>4.0999999999999996</v>
      </c>
      <c r="Z12" s="30">
        <v>5.5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60</v>
      </c>
      <c r="AJ12" s="15">
        <f>AH12+AI12</f>
        <v>60.8</v>
      </c>
      <c r="AK12" s="51">
        <f t="shared" si="21"/>
        <v>126.05</v>
      </c>
      <c r="AL12" s="96">
        <f t="shared" si="22"/>
        <v>132.05000000000001</v>
      </c>
      <c r="AM12" s="16">
        <f t="shared" ref="AM12:AM65" si="36">+AL12-AS12</f>
        <v>71.250000000000014</v>
      </c>
      <c r="AN12" s="50"/>
      <c r="AO12" s="46"/>
      <c r="AP12" s="17">
        <f t="shared" si="23"/>
        <v>132.05000000000001</v>
      </c>
      <c r="AQ12" s="18">
        <f t="shared" si="5"/>
        <v>51.725999999999985</v>
      </c>
      <c r="AR12" s="40"/>
      <c r="AS12" s="19">
        <f t="shared" si="6"/>
        <v>60.8</v>
      </c>
      <c r="AT12" s="20">
        <f t="shared" si="7"/>
        <v>116.97599999999998</v>
      </c>
      <c r="AU12" s="21">
        <f t="shared" si="8"/>
        <v>177.77599999999998</v>
      </c>
      <c r="AV12" s="47"/>
      <c r="AW12" s="19">
        <v>40</v>
      </c>
      <c r="AX12" s="20">
        <v>200</v>
      </c>
      <c r="AY12" s="20">
        <v>0</v>
      </c>
      <c r="AZ12" s="20">
        <v>36</v>
      </c>
      <c r="BA12" s="20">
        <v>30</v>
      </c>
      <c r="BB12" s="42">
        <f t="shared" si="9"/>
        <v>306</v>
      </c>
      <c r="BC12" s="43">
        <f t="shared" si="10"/>
        <v>290.7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243.7</v>
      </c>
      <c r="BK12" s="24">
        <f t="shared" si="13"/>
        <v>116.97599999999998</v>
      </c>
      <c r="BL12" s="48">
        <f t="shared" si="14"/>
        <v>126.724</v>
      </c>
      <c r="BO12" s="129">
        <f t="shared" si="24"/>
        <v>1904</v>
      </c>
      <c r="BP12" s="129">
        <f t="shared" si="25"/>
        <v>66</v>
      </c>
      <c r="BQ12" s="129">
        <f t="shared" si="26"/>
        <v>907</v>
      </c>
      <c r="BR12" s="129">
        <f t="shared" si="27"/>
        <v>30</v>
      </c>
      <c r="BS12" s="129">
        <f t="shared" si="28"/>
        <v>2811</v>
      </c>
      <c r="BT12" s="129">
        <f t="shared" si="29"/>
        <v>96</v>
      </c>
      <c r="BU12" s="129">
        <f t="shared" si="30"/>
        <v>5.5</v>
      </c>
      <c r="BV12" s="129">
        <f t="shared" si="31"/>
        <v>123.25</v>
      </c>
      <c r="BW12" s="129">
        <f t="shared" si="32"/>
        <v>0.8</v>
      </c>
      <c r="BX12" s="129">
        <f t="shared" si="33"/>
        <v>124.05</v>
      </c>
      <c r="BY12" s="134">
        <f t="shared" si="34"/>
        <v>124.05</v>
      </c>
      <c r="BZ12" s="129">
        <f t="shared" si="35"/>
        <v>28.05</v>
      </c>
    </row>
    <row r="13" spans="1:78" ht="18.75">
      <c r="A13" s="143">
        <f t="shared" si="15"/>
        <v>42894</v>
      </c>
      <c r="B13" s="137" t="s">
        <v>39</v>
      </c>
      <c r="C13" s="30">
        <v>572</v>
      </c>
      <c r="D13" s="30">
        <v>649</v>
      </c>
      <c r="E13" s="30">
        <v>642</v>
      </c>
      <c r="F13" s="30">
        <v>42</v>
      </c>
      <c r="G13" s="30"/>
      <c r="H13" s="107">
        <v>22</v>
      </c>
      <c r="I13" s="33">
        <f t="shared" si="16"/>
        <v>1863</v>
      </c>
      <c r="J13" s="33">
        <f t="shared" si="17"/>
        <v>64</v>
      </c>
      <c r="K13" s="23">
        <v>450</v>
      </c>
      <c r="L13" s="14">
        <v>455</v>
      </c>
      <c r="M13" s="14">
        <v>240</v>
      </c>
      <c r="N13" s="14"/>
      <c r="O13" s="14">
        <v>15</v>
      </c>
      <c r="P13" s="14">
        <v>15</v>
      </c>
      <c r="Q13" s="14">
        <v>8</v>
      </c>
      <c r="R13" s="34"/>
      <c r="S13" s="33">
        <f t="shared" si="18"/>
        <v>1145</v>
      </c>
      <c r="T13" s="33">
        <f t="shared" si="19"/>
        <v>38</v>
      </c>
      <c r="U13" s="35">
        <f t="shared" si="20"/>
        <v>102</v>
      </c>
      <c r="V13" s="37">
        <v>5.15</v>
      </c>
      <c r="W13" s="23">
        <v>3.5</v>
      </c>
      <c r="X13" s="38">
        <v>6.2</v>
      </c>
      <c r="Y13" s="30">
        <v>4.0999999999999996</v>
      </c>
      <c r="Z13" s="30">
        <v>5.5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60</v>
      </c>
      <c r="AJ13" s="15">
        <f t="shared" ref="AJ13:AJ65" si="37">AH13+AI13</f>
        <v>60.8</v>
      </c>
      <c r="AK13" s="51">
        <f t="shared" si="21"/>
        <v>123.75</v>
      </c>
      <c r="AL13" s="96">
        <f t="shared" si="22"/>
        <v>129.75</v>
      </c>
      <c r="AM13" s="16">
        <f t="shared" si="36"/>
        <v>68.95</v>
      </c>
      <c r="AN13" s="50"/>
      <c r="AO13" s="46"/>
      <c r="AP13" s="17">
        <f t="shared" si="23"/>
        <v>129.75</v>
      </c>
      <c r="AQ13" s="18">
        <f t="shared" si="5"/>
        <v>54.025999999999982</v>
      </c>
      <c r="AR13" s="40"/>
      <c r="AS13" s="19">
        <f t="shared" si="6"/>
        <v>60.8</v>
      </c>
      <c r="AT13" s="20">
        <f t="shared" si="7"/>
        <v>116.97599999999998</v>
      </c>
      <c r="AU13" s="21">
        <f t="shared" si="8"/>
        <v>177.77599999999998</v>
      </c>
      <c r="AV13" s="47"/>
      <c r="AW13" s="19">
        <v>40</v>
      </c>
      <c r="AX13" s="20">
        <v>200</v>
      </c>
      <c r="AY13" s="20">
        <v>0</v>
      </c>
      <c r="AZ13" s="20">
        <v>36</v>
      </c>
      <c r="BA13" s="20">
        <v>30</v>
      </c>
      <c r="BB13" s="42">
        <f t="shared" si="9"/>
        <v>306</v>
      </c>
      <c r="BC13" s="43">
        <f t="shared" si="10"/>
        <v>290.7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243.7</v>
      </c>
      <c r="BK13" s="24">
        <f t="shared" si="13"/>
        <v>116.97599999999998</v>
      </c>
      <c r="BL13" s="48">
        <f t="shared" si="14"/>
        <v>126.724</v>
      </c>
      <c r="BO13" s="129">
        <f t="shared" si="24"/>
        <v>1863</v>
      </c>
      <c r="BP13" s="129">
        <f t="shared" si="25"/>
        <v>64</v>
      </c>
      <c r="BQ13" s="129">
        <f t="shared" si="26"/>
        <v>905</v>
      </c>
      <c r="BR13" s="129">
        <f t="shared" si="27"/>
        <v>30</v>
      </c>
      <c r="BS13" s="129">
        <f t="shared" si="28"/>
        <v>2768</v>
      </c>
      <c r="BT13" s="129">
        <f t="shared" si="29"/>
        <v>94</v>
      </c>
      <c r="BU13" s="129">
        <f t="shared" si="30"/>
        <v>5.5</v>
      </c>
      <c r="BV13" s="129">
        <f t="shared" si="31"/>
        <v>120.95</v>
      </c>
      <c r="BW13" s="129">
        <f t="shared" si="32"/>
        <v>0.8</v>
      </c>
      <c r="BX13" s="129">
        <f t="shared" si="33"/>
        <v>121.75</v>
      </c>
      <c r="BY13" s="134">
        <f t="shared" si="34"/>
        <v>121.75</v>
      </c>
      <c r="BZ13" s="129">
        <f t="shared" si="35"/>
        <v>27.750000000000004</v>
      </c>
    </row>
    <row r="14" spans="1:78" ht="18.75">
      <c r="A14" s="143">
        <f t="shared" si="15"/>
        <v>42894</v>
      </c>
      <c r="B14" s="138" t="s">
        <v>8</v>
      </c>
      <c r="C14" s="30">
        <v>565</v>
      </c>
      <c r="D14" s="30">
        <v>651</v>
      </c>
      <c r="E14" s="30">
        <v>635</v>
      </c>
      <c r="F14" s="30">
        <v>42</v>
      </c>
      <c r="G14" s="30"/>
      <c r="H14" s="107">
        <v>22</v>
      </c>
      <c r="I14" s="33">
        <f t="shared" si="16"/>
        <v>1851</v>
      </c>
      <c r="J14" s="33">
        <f t="shared" si="17"/>
        <v>64</v>
      </c>
      <c r="K14" s="23">
        <v>452</v>
      </c>
      <c r="L14" s="14">
        <v>452</v>
      </c>
      <c r="M14" s="14">
        <v>250</v>
      </c>
      <c r="N14" s="14"/>
      <c r="O14" s="14">
        <v>15</v>
      </c>
      <c r="P14" s="14">
        <v>15</v>
      </c>
      <c r="Q14" s="14">
        <v>9</v>
      </c>
      <c r="R14" s="34"/>
      <c r="S14" s="33">
        <f t="shared" si="18"/>
        <v>1154</v>
      </c>
      <c r="T14" s="33">
        <f t="shared" si="19"/>
        <v>39</v>
      </c>
      <c r="U14" s="35">
        <f t="shared" si="20"/>
        <v>103</v>
      </c>
      <c r="V14" s="37">
        <v>5.15</v>
      </c>
      <c r="W14" s="23">
        <v>3.5</v>
      </c>
      <c r="X14" s="38">
        <v>6.2</v>
      </c>
      <c r="Y14" s="30">
        <v>4.0999999999999996</v>
      </c>
      <c r="Z14" s="30">
        <v>5.7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60</v>
      </c>
      <c r="AJ14" s="15">
        <f t="shared" si="37"/>
        <v>60.8</v>
      </c>
      <c r="AK14" s="51">
        <f t="shared" si="21"/>
        <v>124.95</v>
      </c>
      <c r="AL14" s="96">
        <f t="shared" si="22"/>
        <v>130.94999999999999</v>
      </c>
      <c r="AM14" s="16">
        <f t="shared" si="36"/>
        <v>70.149999999999991</v>
      </c>
      <c r="AN14" s="50"/>
      <c r="AO14" s="46"/>
      <c r="AP14" s="17">
        <f t="shared" si="23"/>
        <v>130.94999999999999</v>
      </c>
      <c r="AQ14" s="18">
        <f t="shared" si="5"/>
        <v>52.825999999999979</v>
      </c>
      <c r="AR14" s="40"/>
      <c r="AS14" s="19">
        <f t="shared" si="6"/>
        <v>60.8</v>
      </c>
      <c r="AT14" s="20">
        <f t="shared" si="7"/>
        <v>116.97599999999998</v>
      </c>
      <c r="AU14" s="21">
        <f t="shared" si="8"/>
        <v>177.77599999999998</v>
      </c>
      <c r="AV14" s="47"/>
      <c r="AW14" s="19">
        <v>40</v>
      </c>
      <c r="AX14" s="20">
        <v>200</v>
      </c>
      <c r="AY14" s="20">
        <v>0</v>
      </c>
      <c r="AZ14" s="20">
        <v>36</v>
      </c>
      <c r="BA14" s="20">
        <v>30</v>
      </c>
      <c r="BB14" s="42">
        <f t="shared" si="9"/>
        <v>306</v>
      </c>
      <c r="BC14" s="43">
        <f t="shared" si="10"/>
        <v>290.7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243.7</v>
      </c>
      <c r="BK14" s="24">
        <f t="shared" si="13"/>
        <v>116.97599999999998</v>
      </c>
      <c r="BL14" s="48">
        <f t="shared" si="14"/>
        <v>126.724</v>
      </c>
      <c r="BO14" s="129">
        <f t="shared" si="24"/>
        <v>1851</v>
      </c>
      <c r="BP14" s="129">
        <f t="shared" si="25"/>
        <v>64</v>
      </c>
      <c r="BQ14" s="129">
        <f t="shared" si="26"/>
        <v>904</v>
      </c>
      <c r="BR14" s="129">
        <f t="shared" si="27"/>
        <v>30</v>
      </c>
      <c r="BS14" s="129">
        <f t="shared" si="28"/>
        <v>2755</v>
      </c>
      <c r="BT14" s="129">
        <f t="shared" si="29"/>
        <v>94</v>
      </c>
      <c r="BU14" s="129">
        <f t="shared" si="30"/>
        <v>5.7</v>
      </c>
      <c r="BV14" s="129">
        <f t="shared" si="31"/>
        <v>121.15</v>
      </c>
      <c r="BW14" s="129">
        <f t="shared" si="32"/>
        <v>0.8</v>
      </c>
      <c r="BX14" s="129">
        <f t="shared" si="33"/>
        <v>121.95</v>
      </c>
      <c r="BY14" s="134">
        <f t="shared" si="34"/>
        <v>121.95</v>
      </c>
      <c r="BZ14" s="129">
        <f t="shared" si="35"/>
        <v>27.950000000000003</v>
      </c>
    </row>
    <row r="15" spans="1:78" ht="18.75">
      <c r="A15" s="143">
        <f t="shared" si="15"/>
        <v>42894</v>
      </c>
      <c r="B15" s="138" t="s">
        <v>40</v>
      </c>
      <c r="C15" s="30">
        <v>560</v>
      </c>
      <c r="D15" s="30">
        <v>648</v>
      </c>
      <c r="E15" s="30">
        <v>623</v>
      </c>
      <c r="F15" s="30">
        <v>42</v>
      </c>
      <c r="G15" s="30"/>
      <c r="H15" s="32">
        <v>22</v>
      </c>
      <c r="I15" s="33">
        <f t="shared" si="16"/>
        <v>1831</v>
      </c>
      <c r="J15" s="33">
        <f t="shared" si="17"/>
        <v>64</v>
      </c>
      <c r="K15" s="23">
        <v>444</v>
      </c>
      <c r="L15" s="14">
        <v>449</v>
      </c>
      <c r="M15" s="14">
        <v>250</v>
      </c>
      <c r="N15" s="14"/>
      <c r="O15" s="14">
        <v>15</v>
      </c>
      <c r="P15" s="14">
        <v>15</v>
      </c>
      <c r="Q15" s="14">
        <v>9</v>
      </c>
      <c r="R15" s="34"/>
      <c r="S15" s="33">
        <f t="shared" si="18"/>
        <v>1143</v>
      </c>
      <c r="T15" s="33">
        <f t="shared" si="19"/>
        <v>39</v>
      </c>
      <c r="U15" s="35">
        <f t="shared" si="20"/>
        <v>103</v>
      </c>
      <c r="V15" s="37">
        <v>5.15</v>
      </c>
      <c r="W15" s="23">
        <v>3.5</v>
      </c>
      <c r="X15" s="38">
        <v>6.2</v>
      </c>
      <c r="Y15" s="30">
        <v>4.0999999999999996</v>
      </c>
      <c r="Z15" s="30">
        <v>5.7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60</v>
      </c>
      <c r="AJ15" s="15">
        <f t="shared" si="37"/>
        <v>60.8</v>
      </c>
      <c r="AK15" s="51">
        <f t="shared" si="21"/>
        <v>124.95</v>
      </c>
      <c r="AL15" s="96">
        <f t="shared" si="22"/>
        <v>130.94999999999999</v>
      </c>
      <c r="AM15" s="16">
        <f t="shared" si="36"/>
        <v>70.149999999999991</v>
      </c>
      <c r="AN15" s="50"/>
      <c r="AO15" s="46"/>
      <c r="AP15" s="17">
        <f t="shared" si="23"/>
        <v>130.94999999999999</v>
      </c>
      <c r="AQ15" s="18">
        <f t="shared" si="5"/>
        <v>52.825999999999979</v>
      </c>
      <c r="AR15" s="40"/>
      <c r="AS15" s="19">
        <f t="shared" si="6"/>
        <v>60.8</v>
      </c>
      <c r="AT15" s="20">
        <f t="shared" si="7"/>
        <v>116.97599999999998</v>
      </c>
      <c r="AU15" s="21">
        <f t="shared" si="8"/>
        <v>177.77599999999998</v>
      </c>
      <c r="AV15" s="47"/>
      <c r="AW15" s="19">
        <v>40</v>
      </c>
      <c r="AX15" s="20">
        <v>200</v>
      </c>
      <c r="AY15" s="20">
        <v>0</v>
      </c>
      <c r="AZ15" s="20">
        <v>36</v>
      </c>
      <c r="BA15" s="20">
        <v>30</v>
      </c>
      <c r="BB15" s="42">
        <f t="shared" si="9"/>
        <v>306</v>
      </c>
      <c r="BC15" s="43">
        <f t="shared" si="10"/>
        <v>290.7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243.7</v>
      </c>
      <c r="BK15" s="24">
        <f t="shared" si="13"/>
        <v>116.97599999999998</v>
      </c>
      <c r="BL15" s="48">
        <f t="shared" si="14"/>
        <v>126.724</v>
      </c>
      <c r="BO15" s="129">
        <f t="shared" si="24"/>
        <v>1831</v>
      </c>
      <c r="BP15" s="129">
        <f t="shared" si="25"/>
        <v>64</v>
      </c>
      <c r="BQ15" s="129">
        <f t="shared" si="26"/>
        <v>893</v>
      </c>
      <c r="BR15" s="129">
        <f t="shared" si="27"/>
        <v>30</v>
      </c>
      <c r="BS15" s="129">
        <f t="shared" si="28"/>
        <v>2724</v>
      </c>
      <c r="BT15" s="129">
        <f t="shared" si="29"/>
        <v>94</v>
      </c>
      <c r="BU15" s="129">
        <f t="shared" si="30"/>
        <v>5.7</v>
      </c>
      <c r="BV15" s="129">
        <f t="shared" si="31"/>
        <v>121.15</v>
      </c>
      <c r="BW15" s="129">
        <f t="shared" si="32"/>
        <v>0.8</v>
      </c>
      <c r="BX15" s="129">
        <f t="shared" si="33"/>
        <v>121.95</v>
      </c>
      <c r="BY15" s="134">
        <f t="shared" si="34"/>
        <v>121.95</v>
      </c>
      <c r="BZ15" s="129">
        <f t="shared" si="35"/>
        <v>27.950000000000003</v>
      </c>
    </row>
    <row r="16" spans="1:78" ht="18.75">
      <c r="A16" s="143">
        <f t="shared" si="15"/>
        <v>42894</v>
      </c>
      <c r="B16" s="138" t="s">
        <v>9</v>
      </c>
      <c r="C16" s="30">
        <v>555</v>
      </c>
      <c r="D16" s="30">
        <v>646</v>
      </c>
      <c r="E16" s="30">
        <v>618</v>
      </c>
      <c r="F16" s="30">
        <v>41</v>
      </c>
      <c r="G16" s="30"/>
      <c r="H16" s="32">
        <v>21</v>
      </c>
      <c r="I16" s="33">
        <f t="shared" si="16"/>
        <v>1819</v>
      </c>
      <c r="J16" s="33">
        <f t="shared" si="17"/>
        <v>62</v>
      </c>
      <c r="K16" s="23">
        <v>438</v>
      </c>
      <c r="L16" s="14">
        <v>446</v>
      </c>
      <c r="M16" s="14">
        <v>250</v>
      </c>
      <c r="N16" s="14"/>
      <c r="O16" s="14">
        <v>15</v>
      </c>
      <c r="P16" s="14">
        <v>15</v>
      </c>
      <c r="Q16" s="14">
        <v>9</v>
      </c>
      <c r="R16" s="34"/>
      <c r="S16" s="33">
        <f t="shared" si="18"/>
        <v>1134</v>
      </c>
      <c r="T16" s="33">
        <f t="shared" si="19"/>
        <v>39</v>
      </c>
      <c r="U16" s="35">
        <f t="shared" si="20"/>
        <v>101</v>
      </c>
      <c r="V16" s="37">
        <v>5.15</v>
      </c>
      <c r="W16" s="23">
        <v>3.5</v>
      </c>
      <c r="X16" s="38">
        <v>6.2</v>
      </c>
      <c r="Y16" s="30">
        <v>4.4000000000000004</v>
      </c>
      <c r="Z16" s="30">
        <v>5.6</v>
      </c>
      <c r="AA16" s="38">
        <v>2.5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60</v>
      </c>
      <c r="AJ16" s="15">
        <f t="shared" si="37"/>
        <v>60.825000000000003</v>
      </c>
      <c r="AK16" s="51">
        <f t="shared" si="21"/>
        <v>123.17500000000001</v>
      </c>
      <c r="AL16" s="96">
        <f t="shared" si="22"/>
        <v>129.17500000000001</v>
      </c>
      <c r="AM16" s="16">
        <f t="shared" si="36"/>
        <v>68.350000000000009</v>
      </c>
      <c r="AN16" s="50"/>
      <c r="AO16" s="46"/>
      <c r="AP16" s="17">
        <f t="shared" si="23"/>
        <v>129.17500000000001</v>
      </c>
      <c r="AQ16" s="18">
        <f t="shared" si="5"/>
        <v>54.625999999999976</v>
      </c>
      <c r="AR16" s="40"/>
      <c r="AS16" s="19">
        <f t="shared" si="6"/>
        <v>60.825000000000003</v>
      </c>
      <c r="AT16" s="20">
        <f t="shared" si="7"/>
        <v>116.97599999999998</v>
      </c>
      <c r="AU16" s="21">
        <f t="shared" si="8"/>
        <v>177.80099999999999</v>
      </c>
      <c r="AV16" s="47"/>
      <c r="AW16" s="19">
        <v>40</v>
      </c>
      <c r="AX16" s="20">
        <v>200</v>
      </c>
      <c r="AY16" s="20">
        <v>0</v>
      </c>
      <c r="AZ16" s="20">
        <v>36</v>
      </c>
      <c r="BA16" s="20">
        <v>30</v>
      </c>
      <c r="BB16" s="42">
        <f t="shared" si="9"/>
        <v>306</v>
      </c>
      <c r="BC16" s="43">
        <f t="shared" si="10"/>
        <v>290.7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243.7</v>
      </c>
      <c r="BK16" s="24">
        <f t="shared" si="13"/>
        <v>116.97599999999998</v>
      </c>
      <c r="BL16" s="48">
        <f t="shared" si="14"/>
        <v>126.724</v>
      </c>
      <c r="BO16" s="129">
        <f t="shared" si="24"/>
        <v>1819</v>
      </c>
      <c r="BP16" s="129">
        <f t="shared" si="25"/>
        <v>62</v>
      </c>
      <c r="BQ16" s="129">
        <f t="shared" si="26"/>
        <v>884</v>
      </c>
      <c r="BR16" s="129">
        <f t="shared" si="27"/>
        <v>30</v>
      </c>
      <c r="BS16" s="129">
        <f t="shared" si="28"/>
        <v>2703</v>
      </c>
      <c r="BT16" s="129">
        <f t="shared" si="29"/>
        <v>92</v>
      </c>
      <c r="BU16" s="129">
        <f t="shared" si="30"/>
        <v>5.6</v>
      </c>
      <c r="BV16" s="129">
        <f t="shared" si="31"/>
        <v>119.35000000000001</v>
      </c>
      <c r="BW16" s="129">
        <f t="shared" si="32"/>
        <v>0.82499999999999996</v>
      </c>
      <c r="BX16" s="129">
        <f t="shared" si="33"/>
        <v>120.17500000000001</v>
      </c>
      <c r="BY16" s="134">
        <f t="shared" si="34"/>
        <v>120.17500000000001</v>
      </c>
      <c r="BZ16" s="129">
        <f t="shared" si="35"/>
        <v>28.175000000000001</v>
      </c>
    </row>
    <row r="17" spans="1:78" ht="18.75">
      <c r="A17" s="143">
        <f t="shared" si="15"/>
        <v>42894</v>
      </c>
      <c r="B17" s="138" t="s">
        <v>41</v>
      </c>
      <c r="C17" s="30">
        <v>548</v>
      </c>
      <c r="D17" s="30">
        <v>657</v>
      </c>
      <c r="E17" s="30">
        <v>618</v>
      </c>
      <c r="F17" s="30">
        <v>41</v>
      </c>
      <c r="G17" s="30"/>
      <c r="H17" s="23">
        <v>21</v>
      </c>
      <c r="I17" s="33">
        <f t="shared" si="16"/>
        <v>1823</v>
      </c>
      <c r="J17" s="33">
        <f t="shared" si="17"/>
        <v>62</v>
      </c>
      <c r="K17" s="23">
        <v>431</v>
      </c>
      <c r="L17" s="14">
        <v>442</v>
      </c>
      <c r="M17" s="14">
        <v>250</v>
      </c>
      <c r="N17" s="14"/>
      <c r="O17" s="14">
        <v>14</v>
      </c>
      <c r="P17" s="14">
        <v>15</v>
      </c>
      <c r="Q17" s="14">
        <v>9</v>
      </c>
      <c r="R17" s="34"/>
      <c r="S17" s="33">
        <f t="shared" si="18"/>
        <v>1123</v>
      </c>
      <c r="T17" s="33">
        <f t="shared" si="19"/>
        <v>38</v>
      </c>
      <c r="U17" s="35">
        <f t="shared" si="20"/>
        <v>100</v>
      </c>
      <c r="V17" s="37">
        <v>5.15</v>
      </c>
      <c r="W17" s="23">
        <v>3.5</v>
      </c>
      <c r="X17" s="38">
        <v>6.2</v>
      </c>
      <c r="Y17" s="30">
        <v>4.4000000000000004</v>
      </c>
      <c r="Z17" s="30">
        <v>5.6</v>
      </c>
      <c r="AA17" s="38">
        <v>2.5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60</v>
      </c>
      <c r="AJ17" s="15">
        <f t="shared" si="37"/>
        <v>60.825000000000003</v>
      </c>
      <c r="AK17" s="51">
        <f t="shared" si="21"/>
        <v>122.17500000000001</v>
      </c>
      <c r="AL17" s="96">
        <f t="shared" si="22"/>
        <v>128.17500000000001</v>
      </c>
      <c r="AM17" s="16">
        <f t="shared" si="36"/>
        <v>67.350000000000009</v>
      </c>
      <c r="AN17" s="50"/>
      <c r="AO17" s="46"/>
      <c r="AP17" s="17">
        <f t="shared" si="23"/>
        <v>128.17500000000001</v>
      </c>
      <c r="AQ17" s="18">
        <f t="shared" si="5"/>
        <v>55.625999999999976</v>
      </c>
      <c r="AR17" s="40"/>
      <c r="AS17" s="19">
        <f t="shared" si="6"/>
        <v>60.825000000000003</v>
      </c>
      <c r="AT17" s="20">
        <f t="shared" si="7"/>
        <v>116.97599999999998</v>
      </c>
      <c r="AU17" s="21">
        <f t="shared" si="8"/>
        <v>177.80099999999999</v>
      </c>
      <c r="AV17" s="47"/>
      <c r="AW17" s="19">
        <v>40</v>
      </c>
      <c r="AX17" s="20">
        <v>200</v>
      </c>
      <c r="AY17" s="20">
        <v>0</v>
      </c>
      <c r="AZ17" s="20">
        <v>36</v>
      </c>
      <c r="BA17" s="20">
        <v>30</v>
      </c>
      <c r="BB17" s="42">
        <f t="shared" si="9"/>
        <v>306</v>
      </c>
      <c r="BC17" s="43">
        <f t="shared" si="10"/>
        <v>290.7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243.7</v>
      </c>
      <c r="BK17" s="24">
        <f t="shared" si="13"/>
        <v>116.97599999999998</v>
      </c>
      <c r="BL17" s="48">
        <f t="shared" si="14"/>
        <v>126.724</v>
      </c>
      <c r="BO17" s="129">
        <f t="shared" si="24"/>
        <v>1823</v>
      </c>
      <c r="BP17" s="129">
        <f t="shared" si="25"/>
        <v>62</v>
      </c>
      <c r="BQ17" s="129">
        <f t="shared" si="26"/>
        <v>873</v>
      </c>
      <c r="BR17" s="129">
        <f t="shared" si="27"/>
        <v>29</v>
      </c>
      <c r="BS17" s="129">
        <f t="shared" si="28"/>
        <v>2696</v>
      </c>
      <c r="BT17" s="129">
        <f t="shared" si="29"/>
        <v>91</v>
      </c>
      <c r="BU17" s="129">
        <f t="shared" si="30"/>
        <v>5.6</v>
      </c>
      <c r="BV17" s="129">
        <f t="shared" si="31"/>
        <v>118.35000000000001</v>
      </c>
      <c r="BW17" s="129">
        <f t="shared" si="32"/>
        <v>0.82499999999999996</v>
      </c>
      <c r="BX17" s="129">
        <f t="shared" si="33"/>
        <v>119.17500000000001</v>
      </c>
      <c r="BY17" s="134">
        <f t="shared" si="34"/>
        <v>119.17500000000001</v>
      </c>
      <c r="BZ17" s="129">
        <f t="shared" si="35"/>
        <v>28.175000000000001</v>
      </c>
    </row>
    <row r="18" spans="1:78" ht="18.75">
      <c r="A18" s="143">
        <f t="shared" si="15"/>
        <v>42894</v>
      </c>
      <c r="B18" s="138" t="s">
        <v>10</v>
      </c>
      <c r="C18" s="30">
        <v>542</v>
      </c>
      <c r="D18" s="30">
        <v>688</v>
      </c>
      <c r="E18" s="30">
        <v>621</v>
      </c>
      <c r="F18" s="30">
        <v>42</v>
      </c>
      <c r="G18" s="30"/>
      <c r="H18" s="23">
        <v>21</v>
      </c>
      <c r="I18" s="33">
        <f t="shared" si="16"/>
        <v>1851</v>
      </c>
      <c r="J18" s="33">
        <f t="shared" si="17"/>
        <v>63</v>
      </c>
      <c r="K18" s="23">
        <v>420</v>
      </c>
      <c r="L18" s="14">
        <v>439</v>
      </c>
      <c r="M18" s="14">
        <v>250</v>
      </c>
      <c r="N18" s="14"/>
      <c r="O18" s="14">
        <v>14</v>
      </c>
      <c r="P18" s="14">
        <v>15</v>
      </c>
      <c r="Q18" s="14">
        <v>9</v>
      </c>
      <c r="R18" s="34"/>
      <c r="S18" s="33">
        <f t="shared" si="18"/>
        <v>1109</v>
      </c>
      <c r="T18" s="33">
        <f t="shared" si="19"/>
        <v>38</v>
      </c>
      <c r="U18" s="35">
        <f t="shared" si="20"/>
        <v>101</v>
      </c>
      <c r="V18" s="37">
        <v>5.15</v>
      </c>
      <c r="W18" s="23">
        <v>3.5</v>
      </c>
      <c r="X18" s="38">
        <v>6.2</v>
      </c>
      <c r="Y18" s="30">
        <v>4.5</v>
      </c>
      <c r="Z18" s="30">
        <v>5.8</v>
      </c>
      <c r="AA18" s="38">
        <v>2.4</v>
      </c>
      <c r="AB18" s="38"/>
      <c r="AC18" s="38"/>
      <c r="AD18" s="38"/>
      <c r="AE18" s="38">
        <v>0.82499999999999996</v>
      </c>
      <c r="AF18" s="38"/>
      <c r="AG18" s="38"/>
      <c r="AH18" s="44">
        <f t="shared" si="4"/>
        <v>0.82499999999999996</v>
      </c>
      <c r="AI18" s="53">
        <v>60</v>
      </c>
      <c r="AJ18" s="15">
        <f t="shared" si="37"/>
        <v>60.825000000000003</v>
      </c>
      <c r="AK18" s="51">
        <f t="shared" si="21"/>
        <v>123.47500000000001</v>
      </c>
      <c r="AL18" s="96">
        <f t="shared" si="22"/>
        <v>129.375</v>
      </c>
      <c r="AM18" s="16">
        <f t="shared" si="36"/>
        <v>68.55</v>
      </c>
      <c r="AN18" s="50"/>
      <c r="AO18" s="46"/>
      <c r="AP18" s="17">
        <f t="shared" si="23"/>
        <v>129.375</v>
      </c>
      <c r="AQ18" s="18">
        <f t="shared" si="5"/>
        <v>54.325999999999979</v>
      </c>
      <c r="AR18" s="40"/>
      <c r="AS18" s="19">
        <f t="shared" si="6"/>
        <v>60.825000000000003</v>
      </c>
      <c r="AT18" s="20">
        <f t="shared" si="7"/>
        <v>116.97599999999998</v>
      </c>
      <c r="AU18" s="21">
        <f t="shared" si="8"/>
        <v>177.80099999999999</v>
      </c>
      <c r="AV18" s="47"/>
      <c r="AW18" s="19">
        <v>40</v>
      </c>
      <c r="AX18" s="20">
        <v>200</v>
      </c>
      <c r="AY18" s="20">
        <v>0</v>
      </c>
      <c r="AZ18" s="20">
        <v>36</v>
      </c>
      <c r="BA18" s="20">
        <v>30</v>
      </c>
      <c r="BB18" s="42">
        <f t="shared" si="9"/>
        <v>306</v>
      </c>
      <c r="BC18" s="43">
        <f t="shared" si="10"/>
        <v>290.7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243.7</v>
      </c>
      <c r="BK18" s="24">
        <f t="shared" si="13"/>
        <v>116.97599999999998</v>
      </c>
      <c r="BL18" s="48">
        <f t="shared" si="14"/>
        <v>126.724</v>
      </c>
      <c r="BO18" s="129">
        <f t="shared" si="24"/>
        <v>1851</v>
      </c>
      <c r="BP18" s="129">
        <f t="shared" si="25"/>
        <v>63</v>
      </c>
      <c r="BQ18" s="129">
        <f t="shared" si="26"/>
        <v>859</v>
      </c>
      <c r="BR18" s="129">
        <f t="shared" si="27"/>
        <v>29</v>
      </c>
      <c r="BS18" s="129">
        <f t="shared" si="28"/>
        <v>2710</v>
      </c>
      <c r="BT18" s="129">
        <f t="shared" si="29"/>
        <v>92</v>
      </c>
      <c r="BU18" s="129">
        <f t="shared" si="30"/>
        <v>5.8</v>
      </c>
      <c r="BV18" s="129">
        <f t="shared" si="31"/>
        <v>119.55000000000001</v>
      </c>
      <c r="BW18" s="129">
        <f t="shared" si="32"/>
        <v>0.82499999999999996</v>
      </c>
      <c r="BX18" s="129">
        <f t="shared" si="33"/>
        <v>120.37500000000001</v>
      </c>
      <c r="BY18" s="134">
        <f t="shared" si="34"/>
        <v>120.37500000000001</v>
      </c>
      <c r="BZ18" s="129">
        <f t="shared" si="35"/>
        <v>28.375</v>
      </c>
    </row>
    <row r="19" spans="1:78" ht="18.75">
      <c r="A19" s="143">
        <f t="shared" si="15"/>
        <v>42894</v>
      </c>
      <c r="B19" s="138" t="s">
        <v>42</v>
      </c>
      <c r="C19" s="30">
        <v>538</v>
      </c>
      <c r="D19" s="30">
        <v>707</v>
      </c>
      <c r="E19" s="30">
        <v>624</v>
      </c>
      <c r="F19" s="30">
        <v>43</v>
      </c>
      <c r="G19" s="30"/>
      <c r="H19" s="23">
        <v>21</v>
      </c>
      <c r="I19" s="33">
        <f t="shared" si="16"/>
        <v>1869</v>
      </c>
      <c r="J19" s="33">
        <f t="shared" si="17"/>
        <v>64</v>
      </c>
      <c r="K19" s="23">
        <v>428</v>
      </c>
      <c r="L19" s="14">
        <v>446</v>
      </c>
      <c r="M19" s="14">
        <v>250</v>
      </c>
      <c r="N19" s="14"/>
      <c r="O19" s="14">
        <v>14</v>
      </c>
      <c r="P19" s="14">
        <v>15</v>
      </c>
      <c r="Q19" s="14">
        <v>9</v>
      </c>
      <c r="R19" s="34"/>
      <c r="S19" s="33">
        <f t="shared" si="18"/>
        <v>1124</v>
      </c>
      <c r="T19" s="33">
        <f t="shared" si="19"/>
        <v>38</v>
      </c>
      <c r="U19" s="35">
        <f t="shared" si="20"/>
        <v>102</v>
      </c>
      <c r="V19" s="37">
        <v>5.15</v>
      </c>
      <c r="W19" s="23">
        <v>3.5</v>
      </c>
      <c r="X19" s="38">
        <v>6.5</v>
      </c>
      <c r="Y19" s="30">
        <v>4.5</v>
      </c>
      <c r="Z19" s="30">
        <v>5.8</v>
      </c>
      <c r="AA19" s="38">
        <v>2.4</v>
      </c>
      <c r="AB19" s="38"/>
      <c r="AC19" s="38"/>
      <c r="AD19" s="38"/>
      <c r="AE19" s="38">
        <v>0.82499999999999996</v>
      </c>
      <c r="AF19" s="38"/>
      <c r="AG19" s="38"/>
      <c r="AH19" s="44">
        <f t="shared" si="4"/>
        <v>0.82499999999999996</v>
      </c>
      <c r="AI19" s="53">
        <v>60</v>
      </c>
      <c r="AJ19" s="15">
        <f t="shared" si="37"/>
        <v>60.825000000000003</v>
      </c>
      <c r="AK19" s="51">
        <f t="shared" si="21"/>
        <v>124.77500000000001</v>
      </c>
      <c r="AL19" s="96">
        <f t="shared" si="22"/>
        <v>130.67500000000001</v>
      </c>
      <c r="AM19" s="16">
        <f t="shared" si="36"/>
        <v>69.850000000000009</v>
      </c>
      <c r="AN19" s="50"/>
      <c r="AO19" s="46"/>
      <c r="AP19" s="17">
        <f t="shared" si="23"/>
        <v>130.67500000000001</v>
      </c>
      <c r="AQ19" s="18">
        <f t="shared" si="5"/>
        <v>53.025999999999982</v>
      </c>
      <c r="AR19" s="40"/>
      <c r="AS19" s="19">
        <f t="shared" si="6"/>
        <v>60.825000000000003</v>
      </c>
      <c r="AT19" s="20">
        <f t="shared" si="7"/>
        <v>116.97599999999998</v>
      </c>
      <c r="AU19" s="21">
        <f t="shared" si="8"/>
        <v>177.80099999999999</v>
      </c>
      <c r="AV19" s="47"/>
      <c r="AW19" s="19">
        <v>40</v>
      </c>
      <c r="AX19" s="20">
        <v>200</v>
      </c>
      <c r="AY19" s="20">
        <v>0</v>
      </c>
      <c r="AZ19" s="20">
        <v>36</v>
      </c>
      <c r="BA19" s="20">
        <v>30</v>
      </c>
      <c r="BB19" s="42">
        <f t="shared" si="9"/>
        <v>306</v>
      </c>
      <c r="BC19" s="43">
        <f t="shared" si="10"/>
        <v>290.7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243.7</v>
      </c>
      <c r="BK19" s="24">
        <f t="shared" si="13"/>
        <v>116.97599999999998</v>
      </c>
      <c r="BL19" s="48">
        <f t="shared" si="14"/>
        <v>126.724</v>
      </c>
      <c r="BO19" s="129">
        <f t="shared" si="24"/>
        <v>1869</v>
      </c>
      <c r="BP19" s="129">
        <f t="shared" si="25"/>
        <v>64</v>
      </c>
      <c r="BQ19" s="129">
        <f t="shared" si="26"/>
        <v>874</v>
      </c>
      <c r="BR19" s="129">
        <f t="shared" si="27"/>
        <v>29</v>
      </c>
      <c r="BS19" s="129">
        <f t="shared" si="28"/>
        <v>2743</v>
      </c>
      <c r="BT19" s="129">
        <f t="shared" si="29"/>
        <v>93</v>
      </c>
      <c r="BU19" s="129">
        <f t="shared" si="30"/>
        <v>5.8</v>
      </c>
      <c r="BV19" s="129">
        <f t="shared" si="31"/>
        <v>120.85000000000001</v>
      </c>
      <c r="BW19" s="129">
        <f t="shared" si="32"/>
        <v>0.82499999999999996</v>
      </c>
      <c r="BX19" s="129">
        <f t="shared" si="33"/>
        <v>121.67500000000001</v>
      </c>
      <c r="BY19" s="134">
        <f t="shared" si="34"/>
        <v>121.67500000000001</v>
      </c>
      <c r="BZ19" s="129">
        <f t="shared" si="35"/>
        <v>28.674999999999997</v>
      </c>
    </row>
    <row r="20" spans="1:78" ht="18.75">
      <c r="A20" s="143">
        <f t="shared" si="15"/>
        <v>42894</v>
      </c>
      <c r="B20" s="138" t="s">
        <v>11</v>
      </c>
      <c r="C20" s="30">
        <v>541</v>
      </c>
      <c r="D20" s="30">
        <v>712</v>
      </c>
      <c r="E20" s="30">
        <v>622</v>
      </c>
      <c r="F20" s="30">
        <v>42</v>
      </c>
      <c r="G20" s="30"/>
      <c r="H20" s="23">
        <v>21</v>
      </c>
      <c r="I20" s="33">
        <f t="shared" si="16"/>
        <v>1875</v>
      </c>
      <c r="J20" s="33">
        <f t="shared" si="17"/>
        <v>63</v>
      </c>
      <c r="K20" s="23">
        <v>437</v>
      </c>
      <c r="L20" s="14">
        <v>454</v>
      </c>
      <c r="M20" s="14">
        <v>250</v>
      </c>
      <c r="N20" s="14"/>
      <c r="O20" s="14">
        <v>15</v>
      </c>
      <c r="P20" s="14">
        <v>15</v>
      </c>
      <c r="Q20" s="14">
        <v>9</v>
      </c>
      <c r="R20" s="34"/>
      <c r="S20" s="33">
        <f t="shared" si="18"/>
        <v>1141</v>
      </c>
      <c r="T20" s="33">
        <f t="shared" si="19"/>
        <v>39</v>
      </c>
      <c r="U20" s="35">
        <f t="shared" si="20"/>
        <v>102</v>
      </c>
      <c r="V20" s="37">
        <v>4.53</v>
      </c>
      <c r="W20" s="23">
        <v>3.5</v>
      </c>
      <c r="X20" s="38">
        <v>6.5</v>
      </c>
      <c r="Y20" s="30">
        <v>4.3</v>
      </c>
      <c r="Z20" s="30">
        <v>5.4</v>
      </c>
      <c r="AA20" s="38">
        <v>2.1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60</v>
      </c>
      <c r="AJ20" s="15">
        <f t="shared" si="37"/>
        <v>60.8</v>
      </c>
      <c r="AK20" s="51">
        <f t="shared" si="21"/>
        <v>123.53</v>
      </c>
      <c r="AL20" s="96">
        <f t="shared" si="22"/>
        <v>129.13</v>
      </c>
      <c r="AM20" s="16">
        <f t="shared" si="36"/>
        <v>68.33</v>
      </c>
      <c r="AN20" s="50"/>
      <c r="AO20" s="46"/>
      <c r="AP20" s="17">
        <f t="shared" si="23"/>
        <v>129.13</v>
      </c>
      <c r="AQ20" s="18">
        <f t="shared" si="5"/>
        <v>54.245999999999981</v>
      </c>
      <c r="AR20" s="40"/>
      <c r="AS20" s="19">
        <f t="shared" si="6"/>
        <v>60.8</v>
      </c>
      <c r="AT20" s="20">
        <f t="shared" si="7"/>
        <v>116.97599999999998</v>
      </c>
      <c r="AU20" s="21">
        <f t="shared" si="8"/>
        <v>177.77599999999998</v>
      </c>
      <c r="AV20" s="47"/>
      <c r="AW20" s="19">
        <v>40</v>
      </c>
      <c r="AX20" s="20">
        <v>200</v>
      </c>
      <c r="AY20" s="20">
        <v>0</v>
      </c>
      <c r="AZ20" s="20">
        <v>36</v>
      </c>
      <c r="BA20" s="20">
        <v>30</v>
      </c>
      <c r="BB20" s="42">
        <f t="shared" si="9"/>
        <v>306</v>
      </c>
      <c r="BC20" s="43">
        <f t="shared" si="10"/>
        <v>290.7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243.7</v>
      </c>
      <c r="BK20" s="24">
        <f t="shared" si="13"/>
        <v>116.97599999999998</v>
      </c>
      <c r="BL20" s="48">
        <f t="shared" si="14"/>
        <v>126.724</v>
      </c>
      <c r="BO20" s="129">
        <f t="shared" si="24"/>
        <v>1875</v>
      </c>
      <c r="BP20" s="129">
        <f t="shared" si="25"/>
        <v>63</v>
      </c>
      <c r="BQ20" s="129">
        <f t="shared" si="26"/>
        <v>891</v>
      </c>
      <c r="BR20" s="129">
        <f t="shared" si="27"/>
        <v>30</v>
      </c>
      <c r="BS20" s="129">
        <f t="shared" si="28"/>
        <v>2766</v>
      </c>
      <c r="BT20" s="129">
        <f t="shared" si="29"/>
        <v>93</v>
      </c>
      <c r="BU20" s="129">
        <f t="shared" si="30"/>
        <v>5.4</v>
      </c>
      <c r="BV20" s="129">
        <f t="shared" si="31"/>
        <v>119.33</v>
      </c>
      <c r="BW20" s="129">
        <f t="shared" si="32"/>
        <v>0.8</v>
      </c>
      <c r="BX20" s="129">
        <f t="shared" si="33"/>
        <v>120.13</v>
      </c>
      <c r="BY20" s="134">
        <f t="shared" si="34"/>
        <v>120.13</v>
      </c>
      <c r="BZ20" s="129">
        <f t="shared" si="35"/>
        <v>27.130000000000006</v>
      </c>
    </row>
    <row r="21" spans="1:78" ht="18.75">
      <c r="A21" s="143">
        <f t="shared" si="15"/>
        <v>42894</v>
      </c>
      <c r="B21" s="138" t="s">
        <v>43</v>
      </c>
      <c r="C21" s="30">
        <v>531</v>
      </c>
      <c r="D21" s="30">
        <v>701</v>
      </c>
      <c r="E21" s="30">
        <v>620</v>
      </c>
      <c r="F21" s="30">
        <v>42</v>
      </c>
      <c r="G21" s="30"/>
      <c r="H21" s="23">
        <v>21</v>
      </c>
      <c r="I21" s="33">
        <f t="shared" si="16"/>
        <v>1852</v>
      </c>
      <c r="J21" s="33">
        <f t="shared" si="17"/>
        <v>63</v>
      </c>
      <c r="K21" s="23">
        <v>425</v>
      </c>
      <c r="L21" s="14">
        <v>427</v>
      </c>
      <c r="M21" s="14">
        <v>250</v>
      </c>
      <c r="N21" s="14"/>
      <c r="O21" s="14">
        <v>14</v>
      </c>
      <c r="P21" s="14">
        <v>14</v>
      </c>
      <c r="Q21" s="14">
        <v>9</v>
      </c>
      <c r="R21" s="34"/>
      <c r="S21" s="33">
        <f t="shared" si="18"/>
        <v>1102</v>
      </c>
      <c r="T21" s="33">
        <f t="shared" si="19"/>
        <v>37</v>
      </c>
      <c r="U21" s="35">
        <f t="shared" si="20"/>
        <v>100</v>
      </c>
      <c r="V21" s="37">
        <v>4.53</v>
      </c>
      <c r="W21" s="23">
        <v>3.5</v>
      </c>
      <c r="X21" s="38">
        <v>5.5</v>
      </c>
      <c r="Y21" s="30">
        <v>4.3</v>
      </c>
      <c r="Z21" s="30">
        <v>5.4</v>
      </c>
      <c r="AA21" s="38">
        <v>2.1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60</v>
      </c>
      <c r="AJ21" s="15">
        <f t="shared" si="37"/>
        <v>60.8</v>
      </c>
      <c r="AK21" s="51">
        <f t="shared" si="21"/>
        <v>120.53</v>
      </c>
      <c r="AL21" s="96">
        <f t="shared" si="22"/>
        <v>126.13</v>
      </c>
      <c r="AM21" s="16">
        <f t="shared" si="36"/>
        <v>65.33</v>
      </c>
      <c r="AN21" s="50"/>
      <c r="AO21" s="46"/>
      <c r="AP21" s="17">
        <f t="shared" si="23"/>
        <v>126.13</v>
      </c>
      <c r="AQ21" s="18">
        <f t="shared" si="5"/>
        <v>57.245999999999981</v>
      </c>
      <c r="AR21" s="40"/>
      <c r="AS21" s="19">
        <f t="shared" si="6"/>
        <v>60.8</v>
      </c>
      <c r="AT21" s="20">
        <f t="shared" si="7"/>
        <v>116.97599999999998</v>
      </c>
      <c r="AU21" s="21">
        <f t="shared" si="8"/>
        <v>177.77599999999998</v>
      </c>
      <c r="AV21" s="47"/>
      <c r="AW21" s="19">
        <v>40</v>
      </c>
      <c r="AX21" s="20">
        <v>200</v>
      </c>
      <c r="AY21" s="20">
        <v>0</v>
      </c>
      <c r="AZ21" s="20">
        <v>36</v>
      </c>
      <c r="BA21" s="20">
        <v>30</v>
      </c>
      <c r="BB21" s="42">
        <f t="shared" si="9"/>
        <v>306</v>
      </c>
      <c r="BC21" s="43">
        <f t="shared" si="10"/>
        <v>290.7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243.7</v>
      </c>
      <c r="BK21" s="24">
        <f t="shared" si="13"/>
        <v>116.97599999999998</v>
      </c>
      <c r="BL21" s="48">
        <f t="shared" si="14"/>
        <v>126.724</v>
      </c>
      <c r="BO21" s="129">
        <f t="shared" si="24"/>
        <v>1852</v>
      </c>
      <c r="BP21" s="129">
        <f t="shared" si="25"/>
        <v>63</v>
      </c>
      <c r="BQ21" s="129">
        <f t="shared" si="26"/>
        <v>852</v>
      </c>
      <c r="BR21" s="129">
        <f t="shared" si="27"/>
        <v>28</v>
      </c>
      <c r="BS21" s="129">
        <f t="shared" si="28"/>
        <v>2704</v>
      </c>
      <c r="BT21" s="129">
        <f t="shared" si="29"/>
        <v>91</v>
      </c>
      <c r="BU21" s="129">
        <f t="shared" si="30"/>
        <v>5.4</v>
      </c>
      <c r="BV21" s="129">
        <f t="shared" si="31"/>
        <v>116.33</v>
      </c>
      <c r="BW21" s="129">
        <f t="shared" si="32"/>
        <v>0.8</v>
      </c>
      <c r="BX21" s="129">
        <f t="shared" si="33"/>
        <v>117.13</v>
      </c>
      <c r="BY21" s="134">
        <f t="shared" si="34"/>
        <v>117.13</v>
      </c>
      <c r="BZ21" s="129">
        <f t="shared" si="35"/>
        <v>26.130000000000006</v>
      </c>
    </row>
    <row r="22" spans="1:78" ht="18.75">
      <c r="A22" s="143">
        <f t="shared" si="15"/>
        <v>42894</v>
      </c>
      <c r="B22" s="138" t="s">
        <v>12</v>
      </c>
      <c r="C22" s="30">
        <v>512</v>
      </c>
      <c r="D22" s="30">
        <v>643</v>
      </c>
      <c r="E22" s="30">
        <v>571</v>
      </c>
      <c r="F22" s="30">
        <v>39</v>
      </c>
      <c r="G22" s="30"/>
      <c r="H22" s="23">
        <v>19</v>
      </c>
      <c r="I22" s="33">
        <f t="shared" si="16"/>
        <v>1726</v>
      </c>
      <c r="J22" s="33">
        <f t="shared" si="17"/>
        <v>58</v>
      </c>
      <c r="K22" s="23">
        <v>391</v>
      </c>
      <c r="L22" s="14">
        <v>405</v>
      </c>
      <c r="M22" s="14">
        <v>240</v>
      </c>
      <c r="N22" s="14"/>
      <c r="O22" s="14">
        <v>13</v>
      </c>
      <c r="P22" s="14">
        <v>14</v>
      </c>
      <c r="Q22" s="14">
        <v>8</v>
      </c>
      <c r="R22" s="34"/>
      <c r="S22" s="33">
        <f t="shared" si="18"/>
        <v>1036</v>
      </c>
      <c r="T22" s="33">
        <f t="shared" si="19"/>
        <v>35</v>
      </c>
      <c r="U22" s="35">
        <f t="shared" si="20"/>
        <v>93</v>
      </c>
      <c r="V22" s="37">
        <v>4.53</v>
      </c>
      <c r="W22" s="23">
        <v>3.5</v>
      </c>
      <c r="X22" s="38">
        <v>5.5</v>
      </c>
      <c r="Y22" s="23">
        <v>3.3</v>
      </c>
      <c r="Z22" s="30">
        <v>5</v>
      </c>
      <c r="AA22" s="38">
        <v>2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45</v>
      </c>
      <c r="AJ22" s="15">
        <f t="shared" si="37"/>
        <v>45.8</v>
      </c>
      <c r="AK22" s="51">
        <f t="shared" si="21"/>
        <v>112.13</v>
      </c>
      <c r="AL22" s="96">
        <f t="shared" si="22"/>
        <v>117.63</v>
      </c>
      <c r="AM22" s="16">
        <f t="shared" si="36"/>
        <v>71.83</v>
      </c>
      <c r="AN22" s="50"/>
      <c r="AO22" s="46"/>
      <c r="AP22" s="17">
        <f t="shared" si="23"/>
        <v>117.63</v>
      </c>
      <c r="AQ22" s="18">
        <f t="shared" si="5"/>
        <v>38.789999999999992</v>
      </c>
      <c r="AR22" s="40"/>
      <c r="AS22" s="19">
        <f t="shared" si="6"/>
        <v>45.8</v>
      </c>
      <c r="AT22" s="20">
        <f t="shared" si="7"/>
        <v>105.11999999999999</v>
      </c>
      <c r="AU22" s="21">
        <f t="shared" si="8"/>
        <v>150.91999999999999</v>
      </c>
      <c r="AV22" s="47"/>
      <c r="AW22" s="19">
        <v>40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9"/>
        <v>280</v>
      </c>
      <c r="BC22" s="43">
        <f t="shared" si="10"/>
        <v>266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219</v>
      </c>
      <c r="BK22" s="24">
        <f t="shared" si="13"/>
        <v>105.11999999999999</v>
      </c>
      <c r="BL22" s="48">
        <f t="shared" si="14"/>
        <v>113.88000000000001</v>
      </c>
      <c r="BO22" s="129">
        <f t="shared" si="24"/>
        <v>1726</v>
      </c>
      <c r="BP22" s="129">
        <f t="shared" si="25"/>
        <v>58</v>
      </c>
      <c r="BQ22" s="129">
        <f t="shared" si="26"/>
        <v>796</v>
      </c>
      <c r="BR22" s="129">
        <f t="shared" si="27"/>
        <v>27</v>
      </c>
      <c r="BS22" s="129">
        <f t="shared" si="28"/>
        <v>2522</v>
      </c>
      <c r="BT22" s="129">
        <f t="shared" si="29"/>
        <v>85</v>
      </c>
      <c r="BU22" s="129">
        <f t="shared" si="30"/>
        <v>5</v>
      </c>
      <c r="BV22" s="129">
        <f t="shared" si="31"/>
        <v>108.83</v>
      </c>
      <c r="BW22" s="129">
        <f t="shared" si="32"/>
        <v>0.8</v>
      </c>
      <c r="BX22" s="129">
        <f t="shared" si="33"/>
        <v>109.63</v>
      </c>
      <c r="BY22" s="134">
        <f t="shared" si="34"/>
        <v>109.63</v>
      </c>
      <c r="BZ22" s="129">
        <f t="shared" si="35"/>
        <v>24.630000000000003</v>
      </c>
    </row>
    <row r="23" spans="1:78" ht="18.75">
      <c r="A23" s="143">
        <f t="shared" si="15"/>
        <v>42894</v>
      </c>
      <c r="B23" s="138" t="s">
        <v>44</v>
      </c>
      <c r="C23" s="30">
        <v>515</v>
      </c>
      <c r="D23" s="30">
        <v>649</v>
      </c>
      <c r="E23" s="30">
        <v>561</v>
      </c>
      <c r="F23" s="30">
        <v>40</v>
      </c>
      <c r="G23" s="30"/>
      <c r="H23" s="23">
        <v>19</v>
      </c>
      <c r="I23" s="33">
        <f t="shared" si="16"/>
        <v>1725</v>
      </c>
      <c r="J23" s="33">
        <f t="shared" si="17"/>
        <v>59</v>
      </c>
      <c r="K23" s="23">
        <v>381</v>
      </c>
      <c r="L23" s="14">
        <v>397</v>
      </c>
      <c r="M23" s="14">
        <v>230</v>
      </c>
      <c r="N23" s="14"/>
      <c r="O23" s="14">
        <v>13</v>
      </c>
      <c r="P23" s="14">
        <v>13</v>
      </c>
      <c r="Q23" s="14">
        <v>8</v>
      </c>
      <c r="R23" s="34"/>
      <c r="S23" s="33">
        <f t="shared" si="18"/>
        <v>1008</v>
      </c>
      <c r="T23" s="33">
        <f t="shared" si="19"/>
        <v>34</v>
      </c>
      <c r="U23" s="35">
        <f t="shared" si="20"/>
        <v>93</v>
      </c>
      <c r="V23" s="37">
        <v>4.53</v>
      </c>
      <c r="W23" s="23">
        <v>3.5</v>
      </c>
      <c r="X23" s="30">
        <v>5.5</v>
      </c>
      <c r="Y23" s="23">
        <v>3.3</v>
      </c>
      <c r="Z23" s="30">
        <v>5</v>
      </c>
      <c r="AA23" s="38">
        <v>2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45</v>
      </c>
      <c r="AJ23" s="15">
        <f t="shared" si="37"/>
        <v>45.8</v>
      </c>
      <c r="AK23" s="51">
        <f t="shared" si="21"/>
        <v>112.13</v>
      </c>
      <c r="AL23" s="96">
        <f t="shared" si="22"/>
        <v>117.63</v>
      </c>
      <c r="AM23" s="16">
        <f t="shared" si="36"/>
        <v>71.83</v>
      </c>
      <c r="AN23" s="50"/>
      <c r="AO23" s="46"/>
      <c r="AP23" s="17">
        <f t="shared" si="23"/>
        <v>117.63</v>
      </c>
      <c r="AQ23" s="18">
        <f t="shared" si="5"/>
        <v>38.789999999999992</v>
      </c>
      <c r="AR23" s="40"/>
      <c r="AS23" s="19">
        <f t="shared" si="6"/>
        <v>45.8</v>
      </c>
      <c r="AT23" s="20">
        <f t="shared" si="7"/>
        <v>105.11999999999999</v>
      </c>
      <c r="AU23" s="21">
        <f t="shared" si="8"/>
        <v>150.91999999999999</v>
      </c>
      <c r="AV23" s="47"/>
      <c r="AW23" s="19">
        <v>40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9"/>
        <v>280</v>
      </c>
      <c r="BC23" s="43">
        <f t="shared" si="10"/>
        <v>266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219</v>
      </c>
      <c r="BK23" s="24">
        <f t="shared" si="13"/>
        <v>105.11999999999999</v>
      </c>
      <c r="BL23" s="48">
        <f t="shared" si="14"/>
        <v>113.88000000000001</v>
      </c>
      <c r="BO23" s="129">
        <f t="shared" si="24"/>
        <v>1725</v>
      </c>
      <c r="BP23" s="129">
        <f t="shared" si="25"/>
        <v>59</v>
      </c>
      <c r="BQ23" s="129">
        <f t="shared" si="26"/>
        <v>778</v>
      </c>
      <c r="BR23" s="129">
        <f t="shared" si="27"/>
        <v>26</v>
      </c>
      <c r="BS23" s="129">
        <f t="shared" si="28"/>
        <v>2503</v>
      </c>
      <c r="BT23" s="129">
        <f t="shared" si="29"/>
        <v>85</v>
      </c>
      <c r="BU23" s="129">
        <f t="shared" si="30"/>
        <v>5</v>
      </c>
      <c r="BV23" s="129">
        <f t="shared" si="31"/>
        <v>108.83</v>
      </c>
      <c r="BW23" s="129">
        <f t="shared" si="32"/>
        <v>0.8</v>
      </c>
      <c r="BX23" s="129">
        <f t="shared" si="33"/>
        <v>109.63</v>
      </c>
      <c r="BY23" s="134">
        <f t="shared" si="34"/>
        <v>109.63</v>
      </c>
      <c r="BZ23" s="129">
        <f t="shared" si="35"/>
        <v>24.630000000000003</v>
      </c>
    </row>
    <row r="24" spans="1:78" ht="18.75">
      <c r="A24" s="143">
        <f t="shared" si="15"/>
        <v>42894</v>
      </c>
      <c r="B24" s="139" t="s">
        <v>13</v>
      </c>
      <c r="C24" s="30">
        <v>573</v>
      </c>
      <c r="D24" s="30">
        <v>682</v>
      </c>
      <c r="E24" s="30">
        <v>553</v>
      </c>
      <c r="F24" s="30">
        <v>43</v>
      </c>
      <c r="G24" s="30"/>
      <c r="H24" s="23">
        <v>19</v>
      </c>
      <c r="I24" s="33">
        <f t="shared" si="16"/>
        <v>1808</v>
      </c>
      <c r="J24" s="33">
        <f t="shared" si="17"/>
        <v>62</v>
      </c>
      <c r="K24" s="23">
        <v>366</v>
      </c>
      <c r="L24" s="14">
        <v>423</v>
      </c>
      <c r="M24" s="14">
        <v>250</v>
      </c>
      <c r="N24" s="14"/>
      <c r="O24" s="14">
        <v>12</v>
      </c>
      <c r="P24" s="14">
        <v>14</v>
      </c>
      <c r="Q24" s="14">
        <v>9</v>
      </c>
      <c r="R24" s="34"/>
      <c r="S24" s="33">
        <f t="shared" si="18"/>
        <v>1039</v>
      </c>
      <c r="T24" s="33">
        <f t="shared" si="19"/>
        <v>35</v>
      </c>
      <c r="U24" s="35">
        <f t="shared" si="20"/>
        <v>97</v>
      </c>
      <c r="V24" s="37">
        <v>4.53</v>
      </c>
      <c r="W24" s="23">
        <v>3.5</v>
      </c>
      <c r="X24" s="30">
        <v>5.5</v>
      </c>
      <c r="Y24" s="30">
        <v>2.6</v>
      </c>
      <c r="Z24" s="54">
        <v>4.8</v>
      </c>
      <c r="AA24" s="38">
        <v>1.9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45</v>
      </c>
      <c r="AJ24" s="15">
        <f t="shared" si="37"/>
        <v>45.8</v>
      </c>
      <c r="AK24" s="51">
        <f t="shared" si="21"/>
        <v>115.22999999999999</v>
      </c>
      <c r="AL24" s="96">
        <f t="shared" si="22"/>
        <v>120.63</v>
      </c>
      <c r="AM24" s="16">
        <f t="shared" si="36"/>
        <v>74.83</v>
      </c>
      <c r="AN24" s="50"/>
      <c r="AO24" s="46"/>
      <c r="AP24" s="17">
        <f t="shared" si="23"/>
        <v>120.63</v>
      </c>
      <c r="AQ24" s="18">
        <f t="shared" si="5"/>
        <v>35.69</v>
      </c>
      <c r="AR24" s="40"/>
      <c r="AS24" s="19">
        <f t="shared" si="6"/>
        <v>45.8</v>
      </c>
      <c r="AT24" s="20">
        <f t="shared" si="7"/>
        <v>105.11999999999999</v>
      </c>
      <c r="AU24" s="21">
        <f t="shared" si="8"/>
        <v>150.91999999999999</v>
      </c>
      <c r="AV24" s="47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9"/>
        <v>280</v>
      </c>
      <c r="BC24" s="43">
        <f t="shared" si="10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219</v>
      </c>
      <c r="BK24" s="24">
        <f t="shared" si="13"/>
        <v>105.11999999999999</v>
      </c>
      <c r="BL24" s="48">
        <f t="shared" si="14"/>
        <v>113.88000000000001</v>
      </c>
      <c r="BO24" s="129">
        <f>C24+D24+E24+((AB24+AC24)/0.033)</f>
        <v>1808</v>
      </c>
      <c r="BP24" s="129">
        <f>F24+G24+H24</f>
        <v>62</v>
      </c>
      <c r="BQ24" s="129">
        <f t="shared" si="26"/>
        <v>789</v>
      </c>
      <c r="BR24" s="129">
        <f t="shared" si="27"/>
        <v>26</v>
      </c>
      <c r="BS24" s="129">
        <f>C24+D24+E24+K24+L24+N24+((AB24+AC24)/0.033)+(AD24/0.033)</f>
        <v>2597</v>
      </c>
      <c r="BT24" s="129">
        <f>F24+G24+H24+O24+P24+R24+AB24+AC24+AD24</f>
        <v>88</v>
      </c>
      <c r="BU24" s="129">
        <f t="shared" si="30"/>
        <v>4.8</v>
      </c>
      <c r="BV24" s="129">
        <f>F24+G24+H24+O24+P24+R24+V24+W24+X24+Y24+Z24+AA24</f>
        <v>110.83</v>
      </c>
      <c r="BW24" s="129">
        <f t="shared" si="32"/>
        <v>0.8</v>
      </c>
      <c r="BX24" s="129">
        <f>F24+G24+H24+O24+P24+V24+W24+X24+Y24+Z24+AA24+AB24+AC24+AD24+AE24+AF24+AG24</f>
        <v>111.63</v>
      </c>
      <c r="BY24" s="134">
        <f>F24+G24+H24+O24+P24+R24+V24+W24+X24+Y24+Z24+AA24+AB24+AC24+AD24+AE24+AF24+AG24+AO24</f>
        <v>111.63</v>
      </c>
      <c r="BZ24" s="129">
        <f t="shared" si="35"/>
        <v>23.630000000000003</v>
      </c>
    </row>
    <row r="25" spans="1:78" ht="18.75">
      <c r="A25" s="143">
        <f t="shared" si="15"/>
        <v>42894</v>
      </c>
      <c r="B25" s="138" t="s">
        <v>30</v>
      </c>
      <c r="C25" s="30">
        <v>614</v>
      </c>
      <c r="D25" s="30">
        <v>762</v>
      </c>
      <c r="E25" s="30">
        <v>610</v>
      </c>
      <c r="F25" s="30">
        <v>47</v>
      </c>
      <c r="G25" s="30"/>
      <c r="H25" s="23">
        <v>20</v>
      </c>
      <c r="I25" s="33">
        <f t="shared" si="16"/>
        <v>1986</v>
      </c>
      <c r="J25" s="33">
        <f t="shared" si="17"/>
        <v>67</v>
      </c>
      <c r="K25" s="23">
        <v>377</v>
      </c>
      <c r="L25" s="14">
        <v>453</v>
      </c>
      <c r="M25" s="14">
        <v>530</v>
      </c>
      <c r="N25" s="14"/>
      <c r="O25" s="14">
        <v>12</v>
      </c>
      <c r="P25" s="14">
        <v>15</v>
      </c>
      <c r="Q25" s="14">
        <v>8</v>
      </c>
      <c r="R25" s="34"/>
      <c r="S25" s="33">
        <f t="shared" si="18"/>
        <v>1360</v>
      </c>
      <c r="T25" s="33">
        <f t="shared" si="19"/>
        <v>35</v>
      </c>
      <c r="U25" s="35">
        <f t="shared" si="20"/>
        <v>102</v>
      </c>
      <c r="V25" s="37">
        <v>4.53</v>
      </c>
      <c r="W25" s="23">
        <v>3.5</v>
      </c>
      <c r="X25" s="30">
        <v>5.5</v>
      </c>
      <c r="Y25" s="30">
        <v>2.6</v>
      </c>
      <c r="Z25" s="54">
        <v>4.8</v>
      </c>
      <c r="AA25" s="38">
        <v>1.9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45</v>
      </c>
      <c r="AJ25" s="15">
        <f t="shared" si="37"/>
        <v>45.8</v>
      </c>
      <c r="AK25" s="51">
        <f t="shared" si="21"/>
        <v>120.22999999999999</v>
      </c>
      <c r="AL25" s="96">
        <f t="shared" si="22"/>
        <v>125.63</v>
      </c>
      <c r="AM25" s="16">
        <f t="shared" si="36"/>
        <v>79.83</v>
      </c>
      <c r="AN25" s="50"/>
      <c r="AO25" s="46"/>
      <c r="AP25" s="17">
        <f t="shared" si="23"/>
        <v>125.63</v>
      </c>
      <c r="AQ25" s="18">
        <f t="shared" si="5"/>
        <v>30.689999999999998</v>
      </c>
      <c r="AR25" s="40"/>
      <c r="AS25" s="19">
        <f t="shared" si="6"/>
        <v>45.8</v>
      </c>
      <c r="AT25" s="20">
        <f t="shared" si="7"/>
        <v>105.11999999999999</v>
      </c>
      <c r="AU25" s="21">
        <f t="shared" si="8"/>
        <v>150.91999999999999</v>
      </c>
      <c r="AV25" s="47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9"/>
        <v>280</v>
      </c>
      <c r="BC25" s="43">
        <f t="shared" si="10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219</v>
      </c>
      <c r="BK25" s="24">
        <f t="shared" si="13"/>
        <v>105.11999999999999</v>
      </c>
      <c r="BL25" s="48">
        <f t="shared" si="14"/>
        <v>113.88000000000001</v>
      </c>
      <c r="BO25" s="129">
        <f>C25+D25+E25+((AB25+AC25)/0.033)</f>
        <v>1986</v>
      </c>
      <c r="BP25" s="129">
        <f>F25+G25+H25</f>
        <v>67</v>
      </c>
      <c r="BQ25" s="129">
        <f t="shared" si="26"/>
        <v>830</v>
      </c>
      <c r="BR25" s="129">
        <f t="shared" si="27"/>
        <v>27</v>
      </c>
      <c r="BS25" s="129">
        <f>C25+D25+E25+K25+L25+N25+((AB25+AC25)/0.033)+(AD25/0.033)</f>
        <v>2816</v>
      </c>
      <c r="BT25" s="129">
        <f>F25+G25+H25+O25+P25+R25+AB25+AC25+AD25</f>
        <v>94</v>
      </c>
      <c r="BU25" s="129">
        <f t="shared" si="30"/>
        <v>4.8</v>
      </c>
      <c r="BV25" s="129">
        <f>F25+G25+H25+O25+P25+R25+V25+W25+X25+Y25+Z25+AA25</f>
        <v>116.83</v>
      </c>
      <c r="BW25" s="129">
        <f t="shared" si="32"/>
        <v>0.8</v>
      </c>
      <c r="BX25" s="129">
        <f>F25+G25+H25+O25+P25+V25+W25+X25+Y25+Z25+AA25+AB25+AC25+AD25+AE25+AF25+AG25</f>
        <v>117.63</v>
      </c>
      <c r="BY25" s="134">
        <f>F25+G25+H25+O25+P25+R25+V25+W25+X25+Y25+Z25+AA25+AB25+AC25+AD25+AE25+AF25+AG25+AO25</f>
        <v>117.63</v>
      </c>
      <c r="BZ25" s="129">
        <f t="shared" si="35"/>
        <v>23.630000000000003</v>
      </c>
    </row>
    <row r="26" spans="1:78" ht="18.75">
      <c r="A26" s="143">
        <f t="shared" si="15"/>
        <v>42894</v>
      </c>
      <c r="B26" s="138" t="s">
        <v>14</v>
      </c>
      <c r="C26" s="23">
        <v>679</v>
      </c>
      <c r="D26" s="14">
        <v>853</v>
      </c>
      <c r="E26" s="14">
        <v>678</v>
      </c>
      <c r="F26" s="14">
        <v>54</v>
      </c>
      <c r="G26" s="14"/>
      <c r="H26" s="23">
        <v>23</v>
      </c>
      <c r="I26" s="33">
        <f t="shared" si="16"/>
        <v>2210</v>
      </c>
      <c r="J26" s="33">
        <f t="shared" si="17"/>
        <v>77</v>
      </c>
      <c r="K26" s="23">
        <v>405</v>
      </c>
      <c r="L26" s="14">
        <v>525</v>
      </c>
      <c r="M26" s="14">
        <v>240</v>
      </c>
      <c r="N26" s="14"/>
      <c r="O26" s="14">
        <v>13</v>
      </c>
      <c r="P26" s="14">
        <v>18</v>
      </c>
      <c r="Q26" s="14">
        <v>8</v>
      </c>
      <c r="R26" s="34"/>
      <c r="S26" s="33">
        <f t="shared" si="18"/>
        <v>1170</v>
      </c>
      <c r="T26" s="33">
        <f t="shared" si="19"/>
        <v>39</v>
      </c>
      <c r="U26" s="35">
        <f t="shared" si="20"/>
        <v>116</v>
      </c>
      <c r="V26" s="37">
        <v>4.53</v>
      </c>
      <c r="W26" s="23">
        <v>3.5</v>
      </c>
      <c r="X26" s="30">
        <v>5.5</v>
      </c>
      <c r="Y26" s="30">
        <v>2.9</v>
      </c>
      <c r="Z26" s="54">
        <v>5.8</v>
      </c>
      <c r="AA26" s="38">
        <v>1.6</v>
      </c>
      <c r="AB26" s="38"/>
      <c r="AC26" s="38"/>
      <c r="AD26" s="38"/>
      <c r="AE26" s="38">
        <v>0.82499999999999996</v>
      </c>
      <c r="AF26" s="38"/>
      <c r="AG26" s="38"/>
      <c r="AH26" s="44">
        <f t="shared" si="4"/>
        <v>0.82499999999999996</v>
      </c>
      <c r="AI26" s="53">
        <v>45</v>
      </c>
      <c r="AJ26" s="15">
        <f t="shared" si="37"/>
        <v>45.825000000000003</v>
      </c>
      <c r="AK26" s="51">
        <f t="shared" si="21"/>
        <v>135.55500000000001</v>
      </c>
      <c r="AL26" s="96">
        <f t="shared" si="22"/>
        <v>140.655</v>
      </c>
      <c r="AM26" s="16">
        <f t="shared" si="36"/>
        <v>94.83</v>
      </c>
      <c r="AN26" s="50"/>
      <c r="AO26" s="46"/>
      <c r="AP26" s="17">
        <f t="shared" si="23"/>
        <v>140.655</v>
      </c>
      <c r="AQ26" s="18">
        <f t="shared" si="5"/>
        <v>15.389999999999986</v>
      </c>
      <c r="AR26" s="40"/>
      <c r="AS26" s="19">
        <f t="shared" si="6"/>
        <v>45.825000000000003</v>
      </c>
      <c r="AT26" s="20">
        <f t="shared" si="7"/>
        <v>105.11999999999999</v>
      </c>
      <c r="AU26" s="21">
        <f t="shared" si="8"/>
        <v>150.94499999999999</v>
      </c>
      <c r="AV26" s="47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9"/>
        <v>280</v>
      </c>
      <c r="BC26" s="43">
        <f t="shared" si="10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219</v>
      </c>
      <c r="BK26" s="24">
        <f t="shared" si="13"/>
        <v>105.11999999999999</v>
      </c>
      <c r="BL26" s="48">
        <f t="shared" si="14"/>
        <v>113.88000000000001</v>
      </c>
      <c r="BO26" s="129">
        <f>C26+D26+E26+((AB26+AC26)/0.033)</f>
        <v>2210</v>
      </c>
      <c r="BP26" s="129">
        <f>F26+G26+H26</f>
        <v>77</v>
      </c>
      <c r="BQ26" s="129">
        <f t="shared" si="26"/>
        <v>930</v>
      </c>
      <c r="BR26" s="129">
        <f t="shared" si="27"/>
        <v>31</v>
      </c>
      <c r="BS26" s="129">
        <f>C26+D26+E26+K26+L26+N26+((AB26+AC26)/0.033)+(AD26/0.033)</f>
        <v>3140</v>
      </c>
      <c r="BT26" s="129">
        <f>F26+G26+H26+O26+P26+R26+AB26+AC26+AD26</f>
        <v>108</v>
      </c>
      <c r="BU26" s="129">
        <f t="shared" si="30"/>
        <v>5.8</v>
      </c>
      <c r="BV26" s="129">
        <f>F26+G26+H26+O26+P26+R26+V26+W26+X26+Y26+Z26+AA26</f>
        <v>131.83000000000001</v>
      </c>
      <c r="BW26" s="129">
        <f t="shared" si="32"/>
        <v>0.82499999999999996</v>
      </c>
      <c r="BX26" s="129">
        <f>F26+G26+H26+O26+P26+V26+W26+X26+Y26+Z26+AA26+AB26+AC26+AD26+AE26+AF26+AG26</f>
        <v>132.655</v>
      </c>
      <c r="BY26" s="134">
        <f>F26+G26+H26+O26+P26+R26+V26+W26+X26+Y26+Z26+AA26+AB26+AC26+AD26+AE26+AF26+AG26+AO26</f>
        <v>132.655</v>
      </c>
      <c r="BZ26" s="129">
        <f t="shared" si="35"/>
        <v>24.655000000000001</v>
      </c>
    </row>
    <row r="27" spans="1:78" ht="18.75">
      <c r="A27" s="143">
        <f t="shared" si="15"/>
        <v>42894</v>
      </c>
      <c r="B27" s="138" t="s">
        <v>31</v>
      </c>
      <c r="C27" s="30">
        <v>728</v>
      </c>
      <c r="D27" s="30">
        <v>905</v>
      </c>
      <c r="E27" s="30">
        <v>706</v>
      </c>
      <c r="F27" s="30">
        <v>56</v>
      </c>
      <c r="G27" s="30"/>
      <c r="H27" s="23">
        <v>24</v>
      </c>
      <c r="I27" s="33">
        <f t="shared" si="16"/>
        <v>2339</v>
      </c>
      <c r="J27" s="33">
        <f t="shared" si="17"/>
        <v>80</v>
      </c>
      <c r="K27" s="23">
        <v>434</v>
      </c>
      <c r="L27" s="14">
        <v>555</v>
      </c>
      <c r="M27" s="14">
        <v>260</v>
      </c>
      <c r="N27" s="14"/>
      <c r="O27" s="14">
        <v>14</v>
      </c>
      <c r="P27" s="14">
        <v>18</v>
      </c>
      <c r="Q27" s="14">
        <v>9</v>
      </c>
      <c r="R27" s="34"/>
      <c r="S27" s="33">
        <f t="shared" si="18"/>
        <v>1249</v>
      </c>
      <c r="T27" s="33">
        <f t="shared" si="19"/>
        <v>41</v>
      </c>
      <c r="U27" s="35">
        <f t="shared" si="20"/>
        <v>121</v>
      </c>
      <c r="V27" s="37">
        <v>4.53</v>
      </c>
      <c r="W27" s="23">
        <v>3.5</v>
      </c>
      <c r="X27" s="30">
        <v>5.5</v>
      </c>
      <c r="Y27" s="30">
        <v>2.9</v>
      </c>
      <c r="Z27" s="54">
        <v>5.8</v>
      </c>
      <c r="AA27" s="38">
        <v>1.6</v>
      </c>
      <c r="AB27" s="38"/>
      <c r="AC27" s="38"/>
      <c r="AD27" s="38"/>
      <c r="AE27" s="38">
        <v>0.82499999999999996</v>
      </c>
      <c r="AF27" s="38"/>
      <c r="AG27" s="38"/>
      <c r="AH27" s="44">
        <f t="shared" si="4"/>
        <v>0.82499999999999996</v>
      </c>
      <c r="AI27" s="53">
        <v>60</v>
      </c>
      <c r="AJ27" s="15">
        <f t="shared" si="37"/>
        <v>60.825000000000003</v>
      </c>
      <c r="AK27" s="51">
        <f t="shared" si="21"/>
        <v>140.55500000000001</v>
      </c>
      <c r="AL27" s="96">
        <f t="shared" si="22"/>
        <v>145.655</v>
      </c>
      <c r="AM27" s="16">
        <f t="shared" si="36"/>
        <v>84.83</v>
      </c>
      <c r="AN27" s="50"/>
      <c r="AO27" s="46"/>
      <c r="AP27" s="17">
        <f t="shared" si="23"/>
        <v>145.655</v>
      </c>
      <c r="AQ27" s="18">
        <f t="shared" si="5"/>
        <v>25.389999999999986</v>
      </c>
      <c r="AR27" s="40"/>
      <c r="AS27" s="19">
        <f t="shared" si="6"/>
        <v>60.825000000000003</v>
      </c>
      <c r="AT27" s="20">
        <f t="shared" si="7"/>
        <v>105.11999999999999</v>
      </c>
      <c r="AU27" s="21">
        <f t="shared" si="8"/>
        <v>165.94499999999999</v>
      </c>
      <c r="AV27" s="47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9"/>
        <v>280</v>
      </c>
      <c r="BC27" s="43">
        <f t="shared" si="10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219</v>
      </c>
      <c r="BK27" s="24">
        <f t="shared" si="13"/>
        <v>105.11999999999999</v>
      </c>
      <c r="BL27" s="48">
        <f t="shared" si="14"/>
        <v>113.88000000000001</v>
      </c>
      <c r="BO27" s="129">
        <f>C27+D27+E27+((AB27+AC27)/0.033)</f>
        <v>2339</v>
      </c>
      <c r="BP27" s="129">
        <f>F27+G27+H27</f>
        <v>80</v>
      </c>
      <c r="BQ27" s="129">
        <f t="shared" si="26"/>
        <v>989</v>
      </c>
      <c r="BR27" s="129">
        <f t="shared" si="27"/>
        <v>32</v>
      </c>
      <c r="BS27" s="129">
        <f>C27+D27+E27+K27+L27+N27+((AB27+AC27)/0.033)+(AD27/0.033)</f>
        <v>3328</v>
      </c>
      <c r="BT27" s="129">
        <f>F27+G27+H27+O27+P27+R27+AB27+AC27+AD27</f>
        <v>112</v>
      </c>
      <c r="BU27" s="129">
        <f t="shared" si="30"/>
        <v>5.8</v>
      </c>
      <c r="BV27" s="129">
        <f>F27+G27+H27+O27+P27+R27+V27+W27+X27+Y27+Z27+AA27</f>
        <v>135.83000000000001</v>
      </c>
      <c r="BW27" s="129">
        <f t="shared" si="32"/>
        <v>0.82499999999999996</v>
      </c>
      <c r="BX27" s="129">
        <f>F27+G27+H27+O27+P27+V27+W27+X27+Y27+Z27+AA27+AB27+AC27+AD27+AE27+AF27+AG27</f>
        <v>136.655</v>
      </c>
      <c r="BY27" s="134">
        <f>F27+G27+H27+O27+P27+R27+V27+W27+X27+Y27+Z27+AA27+AB27+AC27+AD27+AE27+AF27+AG27+AO27</f>
        <v>136.655</v>
      </c>
      <c r="BZ27" s="129">
        <f t="shared" si="35"/>
        <v>24.655000000000001</v>
      </c>
    </row>
    <row r="28" spans="1:78" ht="18.75">
      <c r="A28" s="143">
        <f t="shared" si="15"/>
        <v>42894</v>
      </c>
      <c r="B28" s="138" t="s">
        <v>15</v>
      </c>
      <c r="C28" s="30">
        <v>759</v>
      </c>
      <c r="D28" s="30">
        <v>871</v>
      </c>
      <c r="E28" s="30">
        <v>796</v>
      </c>
      <c r="F28" s="30">
        <v>55</v>
      </c>
      <c r="G28" s="30"/>
      <c r="H28" s="23">
        <v>27</v>
      </c>
      <c r="I28" s="33">
        <f t="shared" si="16"/>
        <v>2426</v>
      </c>
      <c r="J28" s="33">
        <f t="shared" si="17"/>
        <v>82</v>
      </c>
      <c r="K28" s="23">
        <v>435</v>
      </c>
      <c r="L28" s="14">
        <v>562</v>
      </c>
      <c r="M28" s="14">
        <v>250</v>
      </c>
      <c r="N28" s="14"/>
      <c r="O28" s="14">
        <v>14</v>
      </c>
      <c r="P28" s="14">
        <v>19</v>
      </c>
      <c r="Q28" s="14">
        <v>9</v>
      </c>
      <c r="R28" s="34"/>
      <c r="S28" s="33">
        <f t="shared" si="18"/>
        <v>1247</v>
      </c>
      <c r="T28" s="33">
        <f t="shared" si="19"/>
        <v>42</v>
      </c>
      <c r="U28" s="35">
        <f t="shared" si="20"/>
        <v>124</v>
      </c>
      <c r="V28" s="37">
        <v>4.53</v>
      </c>
      <c r="W28" s="23">
        <v>3.5</v>
      </c>
      <c r="X28" s="30">
        <v>5.5</v>
      </c>
      <c r="Y28" s="30">
        <v>3.3</v>
      </c>
      <c r="Z28" s="54">
        <v>6.2</v>
      </c>
      <c r="AA28" s="38">
        <v>2.4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60</v>
      </c>
      <c r="AJ28" s="15">
        <f t="shared" si="37"/>
        <v>60.8</v>
      </c>
      <c r="AK28" s="51">
        <f t="shared" si="21"/>
        <v>144.33000000000001</v>
      </c>
      <c r="AL28" s="96">
        <f t="shared" si="22"/>
        <v>150.23000000000002</v>
      </c>
      <c r="AM28" s="16">
        <f t="shared" si="36"/>
        <v>89.430000000000021</v>
      </c>
      <c r="AN28" s="50"/>
      <c r="AO28" s="46"/>
      <c r="AP28" s="17">
        <f t="shared" si="23"/>
        <v>150.23000000000002</v>
      </c>
      <c r="AQ28" s="18">
        <f t="shared" si="5"/>
        <v>21.589999999999975</v>
      </c>
      <c r="AR28" s="40"/>
      <c r="AS28" s="19">
        <f t="shared" si="6"/>
        <v>60.8</v>
      </c>
      <c r="AT28" s="20">
        <f t="shared" si="7"/>
        <v>105.11999999999999</v>
      </c>
      <c r="AU28" s="21">
        <f t="shared" si="8"/>
        <v>165.92</v>
      </c>
      <c r="AV28" s="47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9"/>
        <v>280</v>
      </c>
      <c r="BC28" s="43">
        <f t="shared" si="10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219</v>
      </c>
      <c r="BK28" s="24">
        <f t="shared" si="13"/>
        <v>105.11999999999999</v>
      </c>
      <c r="BL28" s="48">
        <f t="shared" si="14"/>
        <v>113.88000000000001</v>
      </c>
      <c r="BO28" s="129">
        <f t="shared" si="24"/>
        <v>2426</v>
      </c>
      <c r="BP28" s="129">
        <f t="shared" si="25"/>
        <v>82</v>
      </c>
      <c r="BQ28" s="129">
        <f t="shared" si="26"/>
        <v>997</v>
      </c>
      <c r="BR28" s="129">
        <f t="shared" si="27"/>
        <v>33</v>
      </c>
      <c r="BS28" s="129">
        <f t="shared" si="28"/>
        <v>3423</v>
      </c>
      <c r="BT28" s="129">
        <f t="shared" si="29"/>
        <v>115</v>
      </c>
      <c r="BU28" s="129">
        <f t="shared" si="30"/>
        <v>6.2</v>
      </c>
      <c r="BV28" s="129">
        <f t="shared" si="31"/>
        <v>140.43</v>
      </c>
      <c r="BW28" s="129">
        <f t="shared" si="32"/>
        <v>0.8</v>
      </c>
      <c r="BX28" s="129">
        <f t="shared" si="33"/>
        <v>141.23000000000002</v>
      </c>
      <c r="BY28" s="134">
        <f t="shared" si="34"/>
        <v>141.23000000000002</v>
      </c>
      <c r="BZ28" s="129">
        <f t="shared" si="35"/>
        <v>26.23</v>
      </c>
    </row>
    <row r="29" spans="1:78" ht="18.75">
      <c r="A29" s="143">
        <f t="shared" si="15"/>
        <v>42894</v>
      </c>
      <c r="B29" s="138" t="s">
        <v>32</v>
      </c>
      <c r="C29" s="30">
        <v>839</v>
      </c>
      <c r="D29" s="30">
        <v>860</v>
      </c>
      <c r="E29" s="30">
        <v>763</v>
      </c>
      <c r="F29" s="30">
        <v>56</v>
      </c>
      <c r="G29" s="30"/>
      <c r="H29" s="23">
        <v>25</v>
      </c>
      <c r="I29" s="33">
        <f t="shared" si="16"/>
        <v>2462</v>
      </c>
      <c r="J29" s="33">
        <f t="shared" si="17"/>
        <v>81</v>
      </c>
      <c r="K29" s="23">
        <v>435</v>
      </c>
      <c r="L29" s="14">
        <v>562</v>
      </c>
      <c r="M29" s="14">
        <v>260</v>
      </c>
      <c r="N29" s="14"/>
      <c r="O29" s="14">
        <v>14</v>
      </c>
      <c r="P29" s="14">
        <v>19</v>
      </c>
      <c r="Q29" s="14">
        <v>9</v>
      </c>
      <c r="R29" s="34"/>
      <c r="S29" s="33">
        <f t="shared" si="18"/>
        <v>1257</v>
      </c>
      <c r="T29" s="33">
        <f t="shared" si="19"/>
        <v>42</v>
      </c>
      <c r="U29" s="35">
        <f t="shared" si="20"/>
        <v>123</v>
      </c>
      <c r="V29" s="37">
        <v>4.53</v>
      </c>
      <c r="W29" s="23">
        <v>3.5</v>
      </c>
      <c r="X29" s="30">
        <v>5.5</v>
      </c>
      <c r="Y29" s="30">
        <v>3.3</v>
      </c>
      <c r="Z29" s="54">
        <v>6.2</v>
      </c>
      <c r="AA29" s="38">
        <v>2.4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60</v>
      </c>
      <c r="AJ29" s="15">
        <f>AH29+AI29</f>
        <v>60.8</v>
      </c>
      <c r="AK29" s="51">
        <f t="shared" si="21"/>
        <v>143.33000000000001</v>
      </c>
      <c r="AL29" s="96">
        <f t="shared" si="22"/>
        <v>149.23000000000002</v>
      </c>
      <c r="AM29" s="16">
        <f t="shared" si="36"/>
        <v>88.430000000000021</v>
      </c>
      <c r="AN29" s="50"/>
      <c r="AO29" s="46"/>
      <c r="AP29" s="17">
        <f t="shared" si="23"/>
        <v>149.23000000000002</v>
      </c>
      <c r="AQ29" s="18">
        <f t="shared" si="5"/>
        <v>22.589999999999975</v>
      </c>
      <c r="AR29" s="40"/>
      <c r="AS29" s="19">
        <f t="shared" si="6"/>
        <v>60.8</v>
      </c>
      <c r="AT29" s="20">
        <f t="shared" si="7"/>
        <v>105.11999999999999</v>
      </c>
      <c r="AU29" s="21">
        <f t="shared" si="8"/>
        <v>165.92</v>
      </c>
      <c r="AV29" s="47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9"/>
        <v>280</v>
      </c>
      <c r="BC29" s="43">
        <f t="shared" si="10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219</v>
      </c>
      <c r="BK29" s="24">
        <f t="shared" si="13"/>
        <v>105.11999999999999</v>
      </c>
      <c r="BL29" s="48">
        <f t="shared" si="14"/>
        <v>113.88000000000001</v>
      </c>
      <c r="BO29" s="129">
        <f t="shared" si="24"/>
        <v>2462</v>
      </c>
      <c r="BP29" s="129">
        <f t="shared" si="25"/>
        <v>81</v>
      </c>
      <c r="BQ29" s="129">
        <f t="shared" si="26"/>
        <v>997</v>
      </c>
      <c r="BR29" s="129">
        <f t="shared" si="27"/>
        <v>33</v>
      </c>
      <c r="BS29" s="129">
        <f t="shared" si="28"/>
        <v>3459</v>
      </c>
      <c r="BT29" s="129">
        <f t="shared" si="29"/>
        <v>114</v>
      </c>
      <c r="BU29" s="129">
        <f t="shared" si="30"/>
        <v>6.2</v>
      </c>
      <c r="BV29" s="129">
        <f t="shared" si="31"/>
        <v>139.43</v>
      </c>
      <c r="BW29" s="129">
        <f t="shared" si="32"/>
        <v>0.8</v>
      </c>
      <c r="BX29" s="129">
        <f t="shared" si="33"/>
        <v>140.23000000000002</v>
      </c>
      <c r="BY29" s="134">
        <f t="shared" si="34"/>
        <v>140.23000000000002</v>
      </c>
      <c r="BZ29" s="129">
        <f t="shared" si="35"/>
        <v>26.23</v>
      </c>
    </row>
    <row r="30" spans="1:78" ht="18.75">
      <c r="A30" s="143">
        <f t="shared" si="15"/>
        <v>42894</v>
      </c>
      <c r="B30" s="138" t="s">
        <v>16</v>
      </c>
      <c r="C30" s="30">
        <v>860</v>
      </c>
      <c r="D30" s="30">
        <v>855</v>
      </c>
      <c r="E30" s="30">
        <v>742</v>
      </c>
      <c r="F30" s="30">
        <v>56</v>
      </c>
      <c r="G30" s="30"/>
      <c r="H30" s="23">
        <v>25</v>
      </c>
      <c r="I30" s="33">
        <f t="shared" si="16"/>
        <v>2457</v>
      </c>
      <c r="J30" s="33">
        <f t="shared" si="17"/>
        <v>81</v>
      </c>
      <c r="K30" s="23">
        <v>438</v>
      </c>
      <c r="L30" s="14">
        <v>577</v>
      </c>
      <c r="M30" s="14">
        <v>250</v>
      </c>
      <c r="N30" s="14"/>
      <c r="O30" s="14">
        <v>14</v>
      </c>
      <c r="P30" s="14">
        <v>19</v>
      </c>
      <c r="Q30" s="14">
        <v>9</v>
      </c>
      <c r="R30" s="34"/>
      <c r="S30" s="33">
        <f t="shared" si="18"/>
        <v>1265</v>
      </c>
      <c r="T30" s="33">
        <f t="shared" si="19"/>
        <v>42</v>
      </c>
      <c r="U30" s="35">
        <f t="shared" si="20"/>
        <v>123</v>
      </c>
      <c r="V30" s="37">
        <v>5.16</v>
      </c>
      <c r="W30" s="23">
        <v>3.5</v>
      </c>
      <c r="X30" s="30">
        <v>6.2</v>
      </c>
      <c r="Y30" s="30">
        <v>3.4</v>
      </c>
      <c r="Z30" s="54">
        <v>7.7</v>
      </c>
      <c r="AA30" s="38">
        <v>2.4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60</v>
      </c>
      <c r="AJ30" s="15">
        <f t="shared" si="37"/>
        <v>60.8</v>
      </c>
      <c r="AK30" s="51">
        <f>U30+V30+X30+Z30+AB30+AC30+AD31+AE30+AG30+Y30</f>
        <v>146.26</v>
      </c>
      <c r="AL30" s="96">
        <f t="shared" si="22"/>
        <v>152.16</v>
      </c>
      <c r="AM30" s="16">
        <f t="shared" si="36"/>
        <v>91.36</v>
      </c>
      <c r="AN30" s="50"/>
      <c r="AO30" s="46"/>
      <c r="AP30" s="17">
        <f t="shared" si="23"/>
        <v>152.16</v>
      </c>
      <c r="AQ30" s="18">
        <f t="shared" si="5"/>
        <v>19.659999999999997</v>
      </c>
      <c r="AR30" s="40"/>
      <c r="AS30" s="19">
        <f t="shared" si="6"/>
        <v>60.8</v>
      </c>
      <c r="AT30" s="20">
        <f t="shared" si="7"/>
        <v>105.11999999999999</v>
      </c>
      <c r="AU30" s="21">
        <f t="shared" si="8"/>
        <v>165.92</v>
      </c>
      <c r="AV30" s="47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9"/>
        <v>280</v>
      </c>
      <c r="BC30" s="43">
        <f t="shared" si="10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219</v>
      </c>
      <c r="BK30" s="24">
        <f t="shared" si="13"/>
        <v>105.11999999999999</v>
      </c>
      <c r="BL30" s="48">
        <f t="shared" si="14"/>
        <v>113.88000000000001</v>
      </c>
      <c r="BO30" s="129">
        <f t="shared" si="24"/>
        <v>2457</v>
      </c>
      <c r="BP30" s="129">
        <f t="shared" si="25"/>
        <v>81</v>
      </c>
      <c r="BQ30" s="129">
        <f t="shared" si="26"/>
        <v>1015</v>
      </c>
      <c r="BR30" s="129">
        <f t="shared" si="27"/>
        <v>33</v>
      </c>
      <c r="BS30" s="129">
        <f t="shared" si="28"/>
        <v>3472</v>
      </c>
      <c r="BT30" s="129">
        <f t="shared" si="29"/>
        <v>114</v>
      </c>
      <c r="BU30" s="129">
        <f t="shared" si="30"/>
        <v>7.7</v>
      </c>
      <c r="BV30" s="129">
        <f t="shared" si="31"/>
        <v>142.35999999999999</v>
      </c>
      <c r="BW30" s="129">
        <f t="shared" si="32"/>
        <v>0.8</v>
      </c>
      <c r="BX30" s="129">
        <f t="shared" si="33"/>
        <v>143.16</v>
      </c>
      <c r="BY30" s="134">
        <f t="shared" si="34"/>
        <v>143.16</v>
      </c>
      <c r="BZ30" s="129">
        <f t="shared" si="35"/>
        <v>29.159999999999997</v>
      </c>
    </row>
    <row r="31" spans="1:78" ht="18.75">
      <c r="A31" s="143">
        <f t="shared" si="15"/>
        <v>42894</v>
      </c>
      <c r="B31" s="138" t="s">
        <v>45</v>
      </c>
      <c r="C31" s="30">
        <v>855</v>
      </c>
      <c r="D31" s="30">
        <v>800</v>
      </c>
      <c r="E31" s="30">
        <v>750</v>
      </c>
      <c r="F31" s="30">
        <v>57</v>
      </c>
      <c r="G31" s="30"/>
      <c r="H31" s="23">
        <v>25</v>
      </c>
      <c r="I31" s="33">
        <f t="shared" si="16"/>
        <v>2405</v>
      </c>
      <c r="J31" s="33">
        <f t="shared" si="17"/>
        <v>82</v>
      </c>
      <c r="K31" s="23">
        <v>425</v>
      </c>
      <c r="L31" s="14">
        <v>570</v>
      </c>
      <c r="M31" s="14">
        <v>250</v>
      </c>
      <c r="N31" s="14"/>
      <c r="O31" s="14">
        <v>14</v>
      </c>
      <c r="P31" s="14">
        <v>19</v>
      </c>
      <c r="Q31" s="14">
        <v>9</v>
      </c>
      <c r="R31" s="34"/>
      <c r="S31" s="33">
        <f t="shared" si="18"/>
        <v>1245</v>
      </c>
      <c r="T31" s="33">
        <f t="shared" si="19"/>
        <v>42</v>
      </c>
      <c r="U31" s="35">
        <f t="shared" si="20"/>
        <v>124</v>
      </c>
      <c r="V31" s="37">
        <v>5.16</v>
      </c>
      <c r="W31" s="23">
        <v>3.5</v>
      </c>
      <c r="X31" s="30">
        <v>6.2</v>
      </c>
      <c r="Y31" s="30">
        <v>3.4</v>
      </c>
      <c r="Z31" s="54">
        <v>7.7</v>
      </c>
      <c r="AA31" s="38">
        <v>2.4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75</v>
      </c>
      <c r="AJ31" s="15">
        <f t="shared" si="37"/>
        <v>75.8</v>
      </c>
      <c r="AK31" s="51">
        <f>U31+V31+X31+Z31+AB31+AC31+AD32+AE31+AG31+Y31</f>
        <v>147.26</v>
      </c>
      <c r="AL31" s="96">
        <f t="shared" si="22"/>
        <v>153.16</v>
      </c>
      <c r="AM31" s="16">
        <f t="shared" si="36"/>
        <v>77.36</v>
      </c>
      <c r="AN31" s="50"/>
      <c r="AO31" s="46"/>
      <c r="AP31" s="17">
        <f t="shared" si="23"/>
        <v>153.16</v>
      </c>
      <c r="AQ31" s="18">
        <f t="shared" si="5"/>
        <v>33.659999999999997</v>
      </c>
      <c r="AR31" s="40"/>
      <c r="AS31" s="19">
        <f t="shared" si="6"/>
        <v>75.8</v>
      </c>
      <c r="AT31" s="20">
        <f t="shared" si="7"/>
        <v>105.11999999999999</v>
      </c>
      <c r="AU31" s="21">
        <f t="shared" si="8"/>
        <v>180.92</v>
      </c>
      <c r="AV31" s="47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9"/>
        <v>280</v>
      </c>
      <c r="BC31" s="43">
        <f t="shared" si="10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219</v>
      </c>
      <c r="BK31" s="24">
        <f t="shared" si="13"/>
        <v>105.11999999999999</v>
      </c>
      <c r="BL31" s="48">
        <f t="shared" si="14"/>
        <v>113.88000000000001</v>
      </c>
      <c r="BO31" s="129">
        <f t="shared" si="24"/>
        <v>2405</v>
      </c>
      <c r="BP31" s="129">
        <f t="shared" si="25"/>
        <v>82</v>
      </c>
      <c r="BQ31" s="129">
        <f t="shared" si="26"/>
        <v>995</v>
      </c>
      <c r="BR31" s="129">
        <f t="shared" si="27"/>
        <v>33</v>
      </c>
      <c r="BS31" s="129">
        <f t="shared" si="28"/>
        <v>3400</v>
      </c>
      <c r="BT31" s="129">
        <f t="shared" si="29"/>
        <v>115</v>
      </c>
      <c r="BU31" s="129">
        <f t="shared" si="30"/>
        <v>7.7</v>
      </c>
      <c r="BV31" s="129">
        <f t="shared" si="31"/>
        <v>143.35999999999999</v>
      </c>
      <c r="BW31" s="129">
        <f t="shared" si="32"/>
        <v>0.8</v>
      </c>
      <c r="BX31" s="129">
        <f t="shared" si="33"/>
        <v>144.16</v>
      </c>
      <c r="BY31" s="134">
        <f t="shared" si="34"/>
        <v>144.16</v>
      </c>
      <c r="BZ31" s="129">
        <f t="shared" si="35"/>
        <v>29.159999999999997</v>
      </c>
    </row>
    <row r="32" spans="1:78" ht="18.75">
      <c r="A32" s="143">
        <f t="shared" si="15"/>
        <v>42894</v>
      </c>
      <c r="B32" s="138" t="s">
        <v>17</v>
      </c>
      <c r="C32" s="30">
        <v>855</v>
      </c>
      <c r="D32" s="30">
        <v>841</v>
      </c>
      <c r="E32" s="30">
        <v>794</v>
      </c>
      <c r="F32" s="30">
        <v>58</v>
      </c>
      <c r="G32" s="30"/>
      <c r="H32" s="23">
        <v>27</v>
      </c>
      <c r="I32" s="33">
        <f t="shared" si="16"/>
        <v>2490</v>
      </c>
      <c r="J32" s="33">
        <f t="shared" si="17"/>
        <v>85</v>
      </c>
      <c r="K32" s="23">
        <v>440</v>
      </c>
      <c r="L32" s="14">
        <v>581</v>
      </c>
      <c r="M32" s="14">
        <v>250</v>
      </c>
      <c r="N32" s="14"/>
      <c r="O32" s="14">
        <v>15</v>
      </c>
      <c r="P32" s="14">
        <v>19</v>
      </c>
      <c r="Q32" s="14">
        <v>9</v>
      </c>
      <c r="R32" s="34"/>
      <c r="S32" s="33">
        <f t="shared" si="18"/>
        <v>1271</v>
      </c>
      <c r="T32" s="33">
        <f t="shared" si="19"/>
        <v>43</v>
      </c>
      <c r="U32" s="35">
        <f t="shared" si="20"/>
        <v>128</v>
      </c>
      <c r="V32" s="37">
        <v>5.16</v>
      </c>
      <c r="W32" s="23">
        <v>3.5</v>
      </c>
      <c r="X32" s="30">
        <v>6.2</v>
      </c>
      <c r="Y32" s="30">
        <v>3.5</v>
      </c>
      <c r="Z32" s="54">
        <v>6.4</v>
      </c>
      <c r="AA32" s="38">
        <v>2.5</v>
      </c>
      <c r="AB32" s="38"/>
      <c r="AC32" s="38"/>
      <c r="AD32" s="38"/>
      <c r="AE32" s="38">
        <v>0.82499999999999996</v>
      </c>
      <c r="AF32" s="38"/>
      <c r="AG32" s="38"/>
      <c r="AH32" s="44">
        <f t="shared" si="4"/>
        <v>0.82499999999999996</v>
      </c>
      <c r="AI32" s="53">
        <v>75</v>
      </c>
      <c r="AJ32" s="15">
        <f t="shared" si="37"/>
        <v>75.825000000000003</v>
      </c>
      <c r="AK32" s="51">
        <f t="shared" si="21"/>
        <v>150.08499999999998</v>
      </c>
      <c r="AL32" s="96">
        <f t="shared" si="22"/>
        <v>156.08499999999998</v>
      </c>
      <c r="AM32" s="16">
        <f t="shared" si="36"/>
        <v>80.259999999999977</v>
      </c>
      <c r="AN32" s="50"/>
      <c r="AO32" s="46"/>
      <c r="AP32" s="17">
        <f t="shared" si="23"/>
        <v>156.08499999999998</v>
      </c>
      <c r="AQ32" s="18">
        <f t="shared" si="5"/>
        <v>30.860000000000014</v>
      </c>
      <c r="AR32" s="40"/>
      <c r="AS32" s="19">
        <f t="shared" si="6"/>
        <v>75.825000000000003</v>
      </c>
      <c r="AT32" s="20">
        <f t="shared" si="7"/>
        <v>105.11999999999999</v>
      </c>
      <c r="AU32" s="21">
        <f t="shared" si="8"/>
        <v>180.94499999999999</v>
      </c>
      <c r="AV32" s="47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9"/>
        <v>280</v>
      </c>
      <c r="BC32" s="43">
        <f t="shared" si="10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219</v>
      </c>
      <c r="BK32" s="24">
        <f t="shared" si="13"/>
        <v>105.11999999999999</v>
      </c>
      <c r="BL32" s="48">
        <f t="shared" si="14"/>
        <v>113.88000000000001</v>
      </c>
      <c r="BO32" s="129">
        <f t="shared" si="24"/>
        <v>2490</v>
      </c>
      <c r="BP32" s="129">
        <f t="shared" si="25"/>
        <v>85</v>
      </c>
      <c r="BQ32" s="129">
        <f t="shared" si="26"/>
        <v>1021</v>
      </c>
      <c r="BR32" s="129">
        <f t="shared" si="27"/>
        <v>34</v>
      </c>
      <c r="BS32" s="129">
        <f t="shared" si="28"/>
        <v>3511</v>
      </c>
      <c r="BT32" s="129">
        <f t="shared" si="29"/>
        <v>119</v>
      </c>
      <c r="BU32" s="129">
        <f t="shared" si="30"/>
        <v>6.4</v>
      </c>
      <c r="BV32" s="129">
        <f t="shared" si="31"/>
        <v>146.26</v>
      </c>
      <c r="BW32" s="129">
        <f t="shared" si="32"/>
        <v>0.82499999999999996</v>
      </c>
      <c r="BX32" s="129">
        <f t="shared" si="33"/>
        <v>147.08499999999998</v>
      </c>
      <c r="BY32" s="134">
        <f t="shared" si="34"/>
        <v>147.08499999999998</v>
      </c>
      <c r="BZ32" s="129">
        <f t="shared" si="35"/>
        <v>28.084999999999997</v>
      </c>
    </row>
    <row r="33" spans="1:78" ht="18.75">
      <c r="A33" s="143">
        <f t="shared" si="15"/>
        <v>42894</v>
      </c>
      <c r="B33" s="138" t="s">
        <v>46</v>
      </c>
      <c r="C33" s="30">
        <v>854</v>
      </c>
      <c r="D33" s="30">
        <v>865</v>
      </c>
      <c r="E33" s="30">
        <v>807</v>
      </c>
      <c r="F33" s="30">
        <v>58</v>
      </c>
      <c r="G33" s="30"/>
      <c r="H33" s="23">
        <v>27</v>
      </c>
      <c r="I33" s="33">
        <f t="shared" si="16"/>
        <v>2526</v>
      </c>
      <c r="J33" s="33">
        <f t="shared" si="17"/>
        <v>85</v>
      </c>
      <c r="K33" s="23">
        <v>441</v>
      </c>
      <c r="L33" s="14">
        <v>573</v>
      </c>
      <c r="M33" s="14">
        <v>280</v>
      </c>
      <c r="N33" s="14"/>
      <c r="O33" s="14">
        <v>15</v>
      </c>
      <c r="P33" s="14">
        <v>19</v>
      </c>
      <c r="Q33" s="14">
        <v>10</v>
      </c>
      <c r="R33" s="34"/>
      <c r="S33" s="33">
        <f t="shared" si="18"/>
        <v>1294</v>
      </c>
      <c r="T33" s="33">
        <f t="shared" si="19"/>
        <v>44</v>
      </c>
      <c r="U33" s="35">
        <f t="shared" si="20"/>
        <v>129</v>
      </c>
      <c r="V33" s="37">
        <v>5.16</v>
      </c>
      <c r="W33" s="23">
        <v>3.5</v>
      </c>
      <c r="X33" s="30">
        <v>6.2</v>
      </c>
      <c r="Y33" s="30">
        <v>3.5</v>
      </c>
      <c r="Z33" s="54">
        <v>6.4</v>
      </c>
      <c r="AA33" s="38">
        <v>2.5</v>
      </c>
      <c r="AB33" s="38"/>
      <c r="AC33" s="38"/>
      <c r="AD33" s="38"/>
      <c r="AE33" s="38">
        <v>0.82499999999999996</v>
      </c>
      <c r="AF33" s="38"/>
      <c r="AG33" s="38"/>
      <c r="AH33" s="44">
        <f t="shared" si="4"/>
        <v>0.82499999999999996</v>
      </c>
      <c r="AI33" s="53">
        <v>75</v>
      </c>
      <c r="AJ33" s="15">
        <f t="shared" si="37"/>
        <v>75.825000000000003</v>
      </c>
      <c r="AK33" s="51">
        <f t="shared" si="21"/>
        <v>151.08499999999998</v>
      </c>
      <c r="AL33" s="96">
        <f t="shared" si="22"/>
        <v>157.08499999999998</v>
      </c>
      <c r="AM33" s="16">
        <f t="shared" si="36"/>
        <v>81.259999999999977</v>
      </c>
      <c r="AN33" s="50"/>
      <c r="AO33" s="46"/>
      <c r="AP33" s="17">
        <f t="shared" si="23"/>
        <v>157.08499999999998</v>
      </c>
      <c r="AQ33" s="18">
        <f t="shared" si="5"/>
        <v>29.860000000000014</v>
      </c>
      <c r="AR33" s="40"/>
      <c r="AS33" s="19">
        <f t="shared" si="6"/>
        <v>75.825000000000003</v>
      </c>
      <c r="AT33" s="20">
        <f t="shared" si="7"/>
        <v>105.11999999999999</v>
      </c>
      <c r="AU33" s="21">
        <f t="shared" si="8"/>
        <v>180.94499999999999</v>
      </c>
      <c r="AV33" s="47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9"/>
        <v>280</v>
      </c>
      <c r="BC33" s="43">
        <f t="shared" si="10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219</v>
      </c>
      <c r="BK33" s="24">
        <f t="shared" si="13"/>
        <v>105.11999999999999</v>
      </c>
      <c r="BL33" s="48">
        <f t="shared" si="14"/>
        <v>113.88000000000001</v>
      </c>
      <c r="BO33" s="129">
        <f t="shared" si="24"/>
        <v>2526</v>
      </c>
      <c r="BP33" s="129">
        <f t="shared" si="25"/>
        <v>85</v>
      </c>
      <c r="BQ33" s="129">
        <f t="shared" si="26"/>
        <v>1014</v>
      </c>
      <c r="BR33" s="129">
        <f t="shared" si="27"/>
        <v>34</v>
      </c>
      <c r="BS33" s="129">
        <f t="shared" si="28"/>
        <v>3540</v>
      </c>
      <c r="BT33" s="129">
        <f t="shared" si="29"/>
        <v>119</v>
      </c>
      <c r="BU33" s="129">
        <f t="shared" si="30"/>
        <v>6.4</v>
      </c>
      <c r="BV33" s="129">
        <f t="shared" si="31"/>
        <v>146.26</v>
      </c>
      <c r="BW33" s="129">
        <f t="shared" si="32"/>
        <v>0.82499999999999996</v>
      </c>
      <c r="BX33" s="129">
        <f t="shared" si="33"/>
        <v>147.08499999999998</v>
      </c>
      <c r="BY33" s="134">
        <f t="shared" si="34"/>
        <v>147.08499999999998</v>
      </c>
      <c r="BZ33" s="129">
        <f t="shared" si="35"/>
        <v>28.084999999999997</v>
      </c>
    </row>
    <row r="34" spans="1:78" ht="18.75">
      <c r="A34" s="143">
        <f t="shared" si="15"/>
        <v>42894</v>
      </c>
      <c r="B34" s="138" t="s">
        <v>18</v>
      </c>
      <c r="C34" s="30">
        <v>852</v>
      </c>
      <c r="D34" s="30">
        <v>871</v>
      </c>
      <c r="E34" s="41">
        <v>799</v>
      </c>
      <c r="F34" s="30">
        <v>58</v>
      </c>
      <c r="G34" s="30"/>
      <c r="H34" s="23">
        <v>27</v>
      </c>
      <c r="I34" s="33">
        <f t="shared" si="16"/>
        <v>2522</v>
      </c>
      <c r="J34" s="33">
        <f t="shared" si="17"/>
        <v>85</v>
      </c>
      <c r="K34" s="23">
        <v>425</v>
      </c>
      <c r="L34" s="14">
        <v>581</v>
      </c>
      <c r="M34" s="14">
        <v>280</v>
      </c>
      <c r="N34" s="14"/>
      <c r="O34" s="14">
        <v>14</v>
      </c>
      <c r="P34" s="14">
        <v>19</v>
      </c>
      <c r="Q34" s="14">
        <v>10</v>
      </c>
      <c r="R34" s="34"/>
      <c r="S34" s="33">
        <f t="shared" si="18"/>
        <v>1286</v>
      </c>
      <c r="T34" s="33">
        <f t="shared" si="19"/>
        <v>43</v>
      </c>
      <c r="U34" s="35">
        <f t="shared" si="20"/>
        <v>128</v>
      </c>
      <c r="V34" s="37">
        <v>5.16</v>
      </c>
      <c r="W34" s="23">
        <v>3.5</v>
      </c>
      <c r="X34" s="30">
        <v>6.2</v>
      </c>
      <c r="Y34" s="30">
        <v>3.4</v>
      </c>
      <c r="Z34" s="54">
        <v>6</v>
      </c>
      <c r="AA34" s="38">
        <v>2.5</v>
      </c>
      <c r="AB34" s="38"/>
      <c r="AC34" s="38"/>
      <c r="AD34" s="38"/>
      <c r="AE34" s="38">
        <v>0.85</v>
      </c>
      <c r="AF34" s="38"/>
      <c r="AG34" s="38"/>
      <c r="AH34" s="44">
        <f t="shared" si="4"/>
        <v>0.85</v>
      </c>
      <c r="AI34" s="53">
        <v>75</v>
      </c>
      <c r="AJ34" s="15">
        <f t="shared" si="37"/>
        <v>75.849999999999994</v>
      </c>
      <c r="AK34" s="51">
        <f t="shared" si="21"/>
        <v>149.60999999999999</v>
      </c>
      <c r="AL34" s="96">
        <f t="shared" si="22"/>
        <v>155.60999999999999</v>
      </c>
      <c r="AM34" s="16">
        <f t="shared" si="36"/>
        <v>79.759999999999991</v>
      </c>
      <c r="AN34" s="50"/>
      <c r="AO34" s="46"/>
      <c r="AP34" s="17">
        <f t="shared" si="23"/>
        <v>155.60999999999999</v>
      </c>
      <c r="AQ34" s="18">
        <f t="shared" si="5"/>
        <v>31.359999999999985</v>
      </c>
      <c r="AR34" s="40"/>
      <c r="AS34" s="19">
        <f t="shared" si="6"/>
        <v>75.849999999999994</v>
      </c>
      <c r="AT34" s="20">
        <f t="shared" si="7"/>
        <v>105.11999999999999</v>
      </c>
      <c r="AU34" s="21">
        <f t="shared" si="8"/>
        <v>180.96999999999997</v>
      </c>
      <c r="AV34" s="47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9"/>
        <v>280</v>
      </c>
      <c r="BC34" s="43">
        <f t="shared" si="10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219</v>
      </c>
      <c r="BK34" s="24">
        <f t="shared" si="13"/>
        <v>105.11999999999999</v>
      </c>
      <c r="BL34" s="48">
        <f t="shared" si="14"/>
        <v>113.88000000000001</v>
      </c>
      <c r="BO34" s="129">
        <f t="shared" si="24"/>
        <v>2522</v>
      </c>
      <c r="BP34" s="129">
        <f t="shared" si="25"/>
        <v>85</v>
      </c>
      <c r="BQ34" s="129">
        <f t="shared" si="26"/>
        <v>1006</v>
      </c>
      <c r="BR34" s="129">
        <f t="shared" si="27"/>
        <v>33</v>
      </c>
      <c r="BS34" s="129">
        <f t="shared" si="28"/>
        <v>3528</v>
      </c>
      <c r="BT34" s="129">
        <f t="shared" si="29"/>
        <v>118</v>
      </c>
      <c r="BU34" s="129">
        <f t="shared" si="30"/>
        <v>6</v>
      </c>
      <c r="BV34" s="129">
        <f t="shared" si="31"/>
        <v>144.76</v>
      </c>
      <c r="BW34" s="129">
        <f t="shared" si="32"/>
        <v>0.85</v>
      </c>
      <c r="BX34" s="129">
        <f t="shared" si="33"/>
        <v>145.60999999999999</v>
      </c>
      <c r="BY34" s="134">
        <f t="shared" si="34"/>
        <v>145.60999999999999</v>
      </c>
      <c r="BZ34" s="129">
        <f t="shared" si="35"/>
        <v>27.61</v>
      </c>
    </row>
    <row r="35" spans="1:78" ht="18.75">
      <c r="A35" s="143">
        <f t="shared" si="15"/>
        <v>42894</v>
      </c>
      <c r="B35" s="138" t="s">
        <v>47</v>
      </c>
      <c r="C35" s="30">
        <v>850</v>
      </c>
      <c r="D35" s="30">
        <v>817</v>
      </c>
      <c r="E35" s="41">
        <v>789</v>
      </c>
      <c r="F35" s="30">
        <v>57</v>
      </c>
      <c r="G35" s="30"/>
      <c r="H35" s="23">
        <v>27</v>
      </c>
      <c r="I35" s="33">
        <f t="shared" si="16"/>
        <v>2456</v>
      </c>
      <c r="J35" s="33">
        <f t="shared" si="17"/>
        <v>84</v>
      </c>
      <c r="K35" s="23">
        <v>421</v>
      </c>
      <c r="L35" s="14">
        <v>577</v>
      </c>
      <c r="M35" s="14">
        <v>320</v>
      </c>
      <c r="N35" s="14"/>
      <c r="O35" s="14">
        <v>14</v>
      </c>
      <c r="P35" s="14">
        <v>19</v>
      </c>
      <c r="Q35" s="14">
        <v>11</v>
      </c>
      <c r="R35" s="34"/>
      <c r="S35" s="33">
        <f t="shared" si="18"/>
        <v>1318</v>
      </c>
      <c r="T35" s="33">
        <f t="shared" si="19"/>
        <v>44</v>
      </c>
      <c r="U35" s="35">
        <f t="shared" si="20"/>
        <v>128</v>
      </c>
      <c r="V35" s="37">
        <v>5.16</v>
      </c>
      <c r="W35" s="23">
        <v>3.5</v>
      </c>
      <c r="X35" s="30">
        <v>6</v>
      </c>
      <c r="Y35" s="30">
        <v>3.4</v>
      </c>
      <c r="Z35" s="54">
        <v>6</v>
      </c>
      <c r="AA35" s="38">
        <v>2.5</v>
      </c>
      <c r="AB35" s="38"/>
      <c r="AC35" s="38"/>
      <c r="AD35" s="38"/>
      <c r="AE35" s="38">
        <v>0.85</v>
      </c>
      <c r="AF35" s="38"/>
      <c r="AG35" s="38"/>
      <c r="AH35" s="44">
        <f t="shared" si="4"/>
        <v>0.85</v>
      </c>
      <c r="AI35" s="53">
        <v>75</v>
      </c>
      <c r="AJ35" s="15">
        <f t="shared" si="37"/>
        <v>75.849999999999994</v>
      </c>
      <c r="AK35" s="51">
        <f t="shared" si="21"/>
        <v>149.41</v>
      </c>
      <c r="AL35" s="96">
        <f t="shared" si="22"/>
        <v>155.41</v>
      </c>
      <c r="AM35" s="16">
        <f t="shared" si="36"/>
        <v>79.56</v>
      </c>
      <c r="AN35" s="50"/>
      <c r="AO35" s="46"/>
      <c r="AP35" s="17">
        <f t="shared" si="23"/>
        <v>155.41</v>
      </c>
      <c r="AQ35" s="18">
        <f t="shared" si="5"/>
        <v>31.559999999999974</v>
      </c>
      <c r="AR35" s="40"/>
      <c r="AS35" s="19">
        <f t="shared" si="6"/>
        <v>75.849999999999994</v>
      </c>
      <c r="AT35" s="20">
        <f t="shared" si="7"/>
        <v>105.11999999999999</v>
      </c>
      <c r="AU35" s="21">
        <f t="shared" si="8"/>
        <v>180.96999999999997</v>
      </c>
      <c r="AV35" s="47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9"/>
        <v>280</v>
      </c>
      <c r="BC35" s="43">
        <f t="shared" si="10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219</v>
      </c>
      <c r="BK35" s="24">
        <f t="shared" si="13"/>
        <v>105.11999999999999</v>
      </c>
      <c r="BL35" s="48">
        <f t="shared" si="14"/>
        <v>113.88000000000001</v>
      </c>
      <c r="BO35" s="129">
        <f t="shared" si="24"/>
        <v>2456</v>
      </c>
      <c r="BP35" s="129">
        <f t="shared" si="25"/>
        <v>84</v>
      </c>
      <c r="BQ35" s="129">
        <f t="shared" si="26"/>
        <v>998</v>
      </c>
      <c r="BR35" s="129">
        <f t="shared" si="27"/>
        <v>33</v>
      </c>
      <c r="BS35" s="129">
        <f t="shared" si="28"/>
        <v>3454</v>
      </c>
      <c r="BT35" s="129">
        <f t="shared" si="29"/>
        <v>117</v>
      </c>
      <c r="BU35" s="129">
        <f t="shared" si="30"/>
        <v>6</v>
      </c>
      <c r="BV35" s="129">
        <f t="shared" si="31"/>
        <v>143.56</v>
      </c>
      <c r="BW35" s="129">
        <f t="shared" si="32"/>
        <v>0.85</v>
      </c>
      <c r="BX35" s="129">
        <f t="shared" si="33"/>
        <v>144.41</v>
      </c>
      <c r="BY35" s="134">
        <f t="shared" si="34"/>
        <v>144.41</v>
      </c>
      <c r="BZ35" s="129">
        <f t="shared" si="35"/>
        <v>27.41</v>
      </c>
    </row>
    <row r="36" spans="1:78" ht="18.75">
      <c r="A36" s="143">
        <f t="shared" si="15"/>
        <v>42894</v>
      </c>
      <c r="B36" s="138" t="s">
        <v>19</v>
      </c>
      <c r="C36" s="30">
        <v>831</v>
      </c>
      <c r="D36" s="30">
        <v>800</v>
      </c>
      <c r="E36" s="41">
        <v>785</v>
      </c>
      <c r="F36" s="30">
        <v>57</v>
      </c>
      <c r="G36" s="30"/>
      <c r="H36" s="23">
        <v>27</v>
      </c>
      <c r="I36" s="33">
        <f t="shared" si="16"/>
        <v>2416</v>
      </c>
      <c r="J36" s="33">
        <f t="shared" si="17"/>
        <v>84</v>
      </c>
      <c r="K36" s="23">
        <v>423</v>
      </c>
      <c r="L36" s="14">
        <v>483</v>
      </c>
      <c r="M36" s="14">
        <v>290</v>
      </c>
      <c r="N36" s="14"/>
      <c r="O36" s="14">
        <v>14</v>
      </c>
      <c r="P36" s="14">
        <v>16</v>
      </c>
      <c r="Q36" s="14">
        <v>10</v>
      </c>
      <c r="R36" s="34"/>
      <c r="S36" s="33">
        <f t="shared" si="18"/>
        <v>1196</v>
      </c>
      <c r="T36" s="33">
        <f t="shared" si="19"/>
        <v>40</v>
      </c>
      <c r="U36" s="35">
        <f t="shared" si="20"/>
        <v>124</v>
      </c>
      <c r="V36" s="37">
        <v>5.16</v>
      </c>
      <c r="W36" s="23">
        <v>3.5</v>
      </c>
      <c r="X36" s="30">
        <v>6</v>
      </c>
      <c r="Y36" s="30">
        <v>3.4</v>
      </c>
      <c r="Z36" s="54">
        <v>6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75</v>
      </c>
      <c r="AJ36" s="15">
        <f t="shared" si="37"/>
        <v>75.849999999999994</v>
      </c>
      <c r="AK36" s="51">
        <f t="shared" si="21"/>
        <v>145.41</v>
      </c>
      <c r="AL36" s="96">
        <f t="shared" si="22"/>
        <v>151.10999999999999</v>
      </c>
      <c r="AM36" s="16">
        <f t="shared" si="36"/>
        <v>75.259999999999991</v>
      </c>
      <c r="AN36" s="50"/>
      <c r="AO36" s="46"/>
      <c r="AP36" s="17">
        <f t="shared" si="23"/>
        <v>151.10999999999999</v>
      </c>
      <c r="AQ36" s="18">
        <f t="shared" si="5"/>
        <v>35.559999999999974</v>
      </c>
      <c r="AR36" s="40"/>
      <c r="AS36" s="19">
        <f t="shared" si="6"/>
        <v>75.849999999999994</v>
      </c>
      <c r="AT36" s="20">
        <f t="shared" si="7"/>
        <v>105.11999999999999</v>
      </c>
      <c r="AU36" s="21">
        <f t="shared" si="8"/>
        <v>180.96999999999997</v>
      </c>
      <c r="AV36" s="47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9"/>
        <v>280</v>
      </c>
      <c r="BC36" s="43">
        <f t="shared" si="10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219</v>
      </c>
      <c r="BK36" s="24">
        <f t="shared" si="13"/>
        <v>105.11999999999999</v>
      </c>
      <c r="BL36" s="48">
        <f t="shared" si="14"/>
        <v>113.88000000000001</v>
      </c>
      <c r="BO36" s="129">
        <f>C36+D36+E36+((AB36+AC36)/0.033)</f>
        <v>2416</v>
      </c>
      <c r="BP36" s="129">
        <f t="shared" si="25"/>
        <v>84</v>
      </c>
      <c r="BQ36" s="129">
        <f t="shared" si="26"/>
        <v>906</v>
      </c>
      <c r="BR36" s="129">
        <f t="shared" si="27"/>
        <v>30</v>
      </c>
      <c r="BS36" s="129">
        <f>C36+D36+E36+K36+L36+N36+((AB36+AC36)/0.033)+(AD36/0.033)</f>
        <v>3322</v>
      </c>
      <c r="BT36" s="129">
        <f t="shared" si="29"/>
        <v>114</v>
      </c>
      <c r="BU36" s="129">
        <f t="shared" si="30"/>
        <v>6</v>
      </c>
      <c r="BV36" s="129">
        <f t="shared" si="31"/>
        <v>140.26</v>
      </c>
      <c r="BW36" s="129">
        <f t="shared" si="32"/>
        <v>0.85</v>
      </c>
      <c r="BX36" s="129">
        <f t="shared" si="33"/>
        <v>141.10999999999999</v>
      </c>
      <c r="BY36" s="134">
        <f t="shared" si="34"/>
        <v>141.10999999999999</v>
      </c>
      <c r="BZ36" s="129">
        <f t="shared" si="35"/>
        <v>27.11</v>
      </c>
    </row>
    <row r="37" spans="1:78" ht="18.75">
      <c r="A37" s="143">
        <f t="shared" si="15"/>
        <v>42894</v>
      </c>
      <c r="B37" s="138" t="s">
        <v>48</v>
      </c>
      <c r="C37" s="30">
        <v>831</v>
      </c>
      <c r="D37" s="30">
        <v>775</v>
      </c>
      <c r="E37" s="41">
        <v>794</v>
      </c>
      <c r="F37" s="30">
        <v>57</v>
      </c>
      <c r="G37" s="30"/>
      <c r="H37" s="23">
        <v>27</v>
      </c>
      <c r="I37" s="33">
        <f t="shared" si="16"/>
        <v>2400</v>
      </c>
      <c r="J37" s="33">
        <f t="shared" si="17"/>
        <v>84</v>
      </c>
      <c r="K37" s="23">
        <v>425</v>
      </c>
      <c r="L37" s="14">
        <v>525</v>
      </c>
      <c r="M37" s="14">
        <v>330</v>
      </c>
      <c r="N37" s="14"/>
      <c r="O37" s="14">
        <v>14</v>
      </c>
      <c r="P37" s="14">
        <v>18</v>
      </c>
      <c r="Q37" s="14">
        <v>11</v>
      </c>
      <c r="R37" s="34"/>
      <c r="S37" s="33">
        <f t="shared" si="18"/>
        <v>1280</v>
      </c>
      <c r="T37" s="33">
        <f t="shared" si="19"/>
        <v>43</v>
      </c>
      <c r="U37" s="35">
        <f t="shared" si="20"/>
        <v>127</v>
      </c>
      <c r="V37" s="37">
        <v>5.16</v>
      </c>
      <c r="W37" s="23">
        <v>3.5</v>
      </c>
      <c r="X37" s="30">
        <v>6</v>
      </c>
      <c r="Y37" s="30">
        <v>3.4</v>
      </c>
      <c r="Z37" s="54">
        <v>6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75</v>
      </c>
      <c r="AJ37" s="15">
        <f t="shared" si="37"/>
        <v>75.849999999999994</v>
      </c>
      <c r="AK37" s="51">
        <f t="shared" si="21"/>
        <v>148.41</v>
      </c>
      <c r="AL37" s="96">
        <f t="shared" si="22"/>
        <v>154.10999999999999</v>
      </c>
      <c r="AM37" s="16">
        <f t="shared" si="36"/>
        <v>78.259999999999991</v>
      </c>
      <c r="AN37" s="50"/>
      <c r="AO37" s="46"/>
      <c r="AP37" s="17">
        <f t="shared" si="23"/>
        <v>154.10999999999999</v>
      </c>
      <c r="AQ37" s="18">
        <f t="shared" si="5"/>
        <v>32.559999999999974</v>
      </c>
      <c r="AR37" s="40"/>
      <c r="AS37" s="19">
        <f t="shared" si="6"/>
        <v>75.849999999999994</v>
      </c>
      <c r="AT37" s="20">
        <f t="shared" si="7"/>
        <v>105.11999999999999</v>
      </c>
      <c r="AU37" s="21">
        <f t="shared" si="8"/>
        <v>180.96999999999997</v>
      </c>
      <c r="AV37" s="47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9"/>
        <v>280</v>
      </c>
      <c r="BC37" s="43">
        <f t="shared" si="10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219</v>
      </c>
      <c r="BK37" s="24">
        <f t="shared" si="13"/>
        <v>105.11999999999999</v>
      </c>
      <c r="BL37" s="48">
        <f t="shared" si="14"/>
        <v>113.88000000000001</v>
      </c>
      <c r="BO37" s="129">
        <f>C37+D37+E37+((AB37+AC37)/0.033)</f>
        <v>2400</v>
      </c>
      <c r="BP37" s="129">
        <f t="shared" si="25"/>
        <v>84</v>
      </c>
      <c r="BQ37" s="129">
        <f t="shared" si="26"/>
        <v>950</v>
      </c>
      <c r="BR37" s="129">
        <f t="shared" si="27"/>
        <v>32</v>
      </c>
      <c r="BS37" s="129">
        <f>C37+D37+E37+K37+L37+N37+((AB37+AC37)/0.033)+(AD37/0.033)</f>
        <v>3350</v>
      </c>
      <c r="BT37" s="129">
        <f t="shared" si="29"/>
        <v>116</v>
      </c>
      <c r="BU37" s="129">
        <f t="shared" si="30"/>
        <v>6</v>
      </c>
      <c r="BV37" s="129">
        <f t="shared" si="31"/>
        <v>142.26</v>
      </c>
      <c r="BW37" s="129">
        <f t="shared" si="32"/>
        <v>0.85</v>
      </c>
      <c r="BX37" s="129">
        <f t="shared" si="33"/>
        <v>143.10999999999999</v>
      </c>
      <c r="BY37" s="134">
        <f t="shared" si="34"/>
        <v>143.10999999999999</v>
      </c>
      <c r="BZ37" s="129">
        <f t="shared" si="35"/>
        <v>27.11</v>
      </c>
    </row>
    <row r="38" spans="1:78" ht="18.75">
      <c r="A38" s="143">
        <f t="shared" si="15"/>
        <v>42894</v>
      </c>
      <c r="B38" s="138" t="s">
        <v>20</v>
      </c>
      <c r="C38" s="30">
        <v>850</v>
      </c>
      <c r="D38" s="30">
        <v>775</v>
      </c>
      <c r="E38" s="41">
        <v>799</v>
      </c>
      <c r="F38" s="30">
        <v>57</v>
      </c>
      <c r="G38" s="30"/>
      <c r="H38" s="23">
        <v>27</v>
      </c>
      <c r="I38" s="33">
        <f t="shared" si="16"/>
        <v>2424</v>
      </c>
      <c r="J38" s="33">
        <f t="shared" si="17"/>
        <v>84</v>
      </c>
      <c r="K38" s="23">
        <v>417</v>
      </c>
      <c r="L38" s="14">
        <v>532</v>
      </c>
      <c r="M38" s="14">
        <v>270</v>
      </c>
      <c r="N38" s="14"/>
      <c r="O38" s="14">
        <v>13</v>
      </c>
      <c r="P38" s="14">
        <v>18</v>
      </c>
      <c r="Q38" s="14">
        <v>9</v>
      </c>
      <c r="R38" s="34"/>
      <c r="S38" s="33">
        <f t="shared" si="18"/>
        <v>1219</v>
      </c>
      <c r="T38" s="33">
        <f t="shared" si="19"/>
        <v>40</v>
      </c>
      <c r="U38" s="35">
        <f t="shared" si="20"/>
        <v>124</v>
      </c>
      <c r="V38" s="37">
        <v>5.16</v>
      </c>
      <c r="W38" s="23">
        <v>3.5</v>
      </c>
      <c r="X38" s="30">
        <v>6</v>
      </c>
      <c r="Y38" s="30">
        <v>3.5</v>
      </c>
      <c r="Z38" s="54">
        <v>5.8</v>
      </c>
      <c r="AA38" s="38">
        <v>2.4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75</v>
      </c>
      <c r="AJ38" s="15">
        <f t="shared" si="37"/>
        <v>75.849999999999994</v>
      </c>
      <c r="AK38" s="51">
        <f t="shared" si="21"/>
        <v>145.31</v>
      </c>
      <c r="AL38" s="96">
        <f t="shared" si="22"/>
        <v>151.21</v>
      </c>
      <c r="AM38" s="16">
        <f t="shared" si="36"/>
        <v>75.360000000000014</v>
      </c>
      <c r="AN38" s="50"/>
      <c r="AO38" s="46"/>
      <c r="AP38" s="17">
        <f t="shared" si="23"/>
        <v>151.21</v>
      </c>
      <c r="AQ38" s="18">
        <f t="shared" si="5"/>
        <v>-55.540000000000006</v>
      </c>
      <c r="AR38" s="40"/>
      <c r="AS38" s="19">
        <f t="shared" si="6"/>
        <v>75.849999999999994</v>
      </c>
      <c r="AT38" s="20">
        <f t="shared" si="7"/>
        <v>13.92</v>
      </c>
      <c r="AU38" s="21">
        <f t="shared" si="8"/>
        <v>89.77</v>
      </c>
      <c r="AV38" s="47"/>
      <c r="AW38" s="19">
        <v>40</v>
      </c>
      <c r="AX38" s="20">
        <v>0</v>
      </c>
      <c r="AY38" s="20">
        <v>0</v>
      </c>
      <c r="AZ38" s="20">
        <v>40</v>
      </c>
      <c r="BA38" s="20">
        <v>0</v>
      </c>
      <c r="BB38" s="42">
        <f t="shared" si="9"/>
        <v>80</v>
      </c>
      <c r="BC38" s="43">
        <f t="shared" si="10"/>
        <v>76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29</v>
      </c>
      <c r="BK38" s="24">
        <f t="shared" si="13"/>
        <v>13.92</v>
      </c>
      <c r="BL38" s="48">
        <f t="shared" si="14"/>
        <v>15.08</v>
      </c>
      <c r="BO38" s="129">
        <f t="shared" si="24"/>
        <v>2424</v>
      </c>
      <c r="BP38" s="129">
        <f t="shared" si="25"/>
        <v>84</v>
      </c>
      <c r="BQ38" s="129">
        <f t="shared" si="26"/>
        <v>949</v>
      </c>
      <c r="BR38" s="129">
        <f t="shared" si="27"/>
        <v>31</v>
      </c>
      <c r="BS38" s="129">
        <f t="shared" si="28"/>
        <v>3373</v>
      </c>
      <c r="BT38" s="129">
        <f t="shared" si="29"/>
        <v>115</v>
      </c>
      <c r="BU38" s="129">
        <f t="shared" si="30"/>
        <v>5.8</v>
      </c>
      <c r="BV38" s="129">
        <f t="shared" si="31"/>
        <v>141.36000000000001</v>
      </c>
      <c r="BW38" s="129">
        <f t="shared" si="32"/>
        <v>0.85</v>
      </c>
      <c r="BX38" s="129">
        <f t="shared" si="33"/>
        <v>142.21</v>
      </c>
      <c r="BY38" s="134">
        <f t="shared" si="34"/>
        <v>142.21</v>
      </c>
      <c r="BZ38" s="129">
        <f t="shared" si="35"/>
        <v>27.21</v>
      </c>
    </row>
    <row r="39" spans="1:78" ht="18.75">
      <c r="A39" s="143">
        <f t="shared" si="15"/>
        <v>42894</v>
      </c>
      <c r="B39" s="138" t="s">
        <v>33</v>
      </c>
      <c r="C39" s="30">
        <v>899</v>
      </c>
      <c r="D39" s="30">
        <v>889</v>
      </c>
      <c r="E39" s="41">
        <v>777</v>
      </c>
      <c r="F39" s="30">
        <v>58</v>
      </c>
      <c r="G39" s="30"/>
      <c r="H39" s="23">
        <v>28</v>
      </c>
      <c r="I39" s="33">
        <f t="shared" si="16"/>
        <v>2565</v>
      </c>
      <c r="J39" s="33">
        <f t="shared" si="17"/>
        <v>86</v>
      </c>
      <c r="K39" s="23">
        <v>413</v>
      </c>
      <c r="L39" s="14">
        <v>536</v>
      </c>
      <c r="M39" s="14">
        <v>280</v>
      </c>
      <c r="N39" s="14"/>
      <c r="O39" s="14">
        <v>13</v>
      </c>
      <c r="P39" s="14">
        <v>18</v>
      </c>
      <c r="Q39" s="14">
        <v>10</v>
      </c>
      <c r="R39" s="34"/>
      <c r="S39" s="33">
        <f t="shared" si="18"/>
        <v>1229</v>
      </c>
      <c r="T39" s="33">
        <f t="shared" si="19"/>
        <v>41</v>
      </c>
      <c r="U39" s="35">
        <f t="shared" si="20"/>
        <v>127</v>
      </c>
      <c r="V39" s="37">
        <v>5.16</v>
      </c>
      <c r="W39" s="23">
        <v>3.5</v>
      </c>
      <c r="X39" s="30">
        <v>6</v>
      </c>
      <c r="Y39" s="30">
        <v>3.5</v>
      </c>
      <c r="Z39" s="54">
        <v>5.8</v>
      </c>
      <c r="AA39" s="38">
        <v>2.4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75</v>
      </c>
      <c r="AJ39" s="15">
        <f t="shared" si="37"/>
        <v>75.849999999999994</v>
      </c>
      <c r="AK39" s="51">
        <f t="shared" si="21"/>
        <v>148.31</v>
      </c>
      <c r="AL39" s="96">
        <f t="shared" si="22"/>
        <v>154.21</v>
      </c>
      <c r="AM39" s="16">
        <f t="shared" si="36"/>
        <v>78.360000000000014</v>
      </c>
      <c r="AN39" s="50"/>
      <c r="AO39" s="46"/>
      <c r="AP39" s="17">
        <f t="shared" si="23"/>
        <v>154.21</v>
      </c>
      <c r="AQ39" s="18">
        <f t="shared" si="5"/>
        <v>-58.540000000000006</v>
      </c>
      <c r="AR39" s="40"/>
      <c r="AS39" s="19">
        <f t="shared" si="6"/>
        <v>75.849999999999994</v>
      </c>
      <c r="AT39" s="20">
        <f t="shared" si="7"/>
        <v>13.92</v>
      </c>
      <c r="AU39" s="21">
        <f t="shared" si="8"/>
        <v>89.77</v>
      </c>
      <c r="AV39" s="47"/>
      <c r="AW39" s="19">
        <v>40</v>
      </c>
      <c r="AX39" s="20">
        <v>0</v>
      </c>
      <c r="AY39" s="20">
        <v>0</v>
      </c>
      <c r="AZ39" s="20">
        <v>40</v>
      </c>
      <c r="BA39" s="20">
        <v>0</v>
      </c>
      <c r="BB39" s="42">
        <f t="shared" si="9"/>
        <v>80</v>
      </c>
      <c r="BC39" s="43">
        <f t="shared" si="10"/>
        <v>76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29</v>
      </c>
      <c r="BK39" s="24">
        <f t="shared" si="13"/>
        <v>13.92</v>
      </c>
      <c r="BL39" s="48">
        <f t="shared" si="14"/>
        <v>15.08</v>
      </c>
      <c r="BO39" s="129">
        <f t="shared" si="24"/>
        <v>2565</v>
      </c>
      <c r="BP39" s="129">
        <f t="shared" si="25"/>
        <v>86</v>
      </c>
      <c r="BQ39" s="129">
        <f t="shared" si="26"/>
        <v>949</v>
      </c>
      <c r="BR39" s="129">
        <f t="shared" si="27"/>
        <v>31</v>
      </c>
      <c r="BS39" s="129">
        <f t="shared" si="28"/>
        <v>3514</v>
      </c>
      <c r="BT39" s="129">
        <f t="shared" si="29"/>
        <v>117</v>
      </c>
      <c r="BU39" s="129">
        <f t="shared" si="30"/>
        <v>5.8</v>
      </c>
      <c r="BV39" s="129">
        <f t="shared" si="31"/>
        <v>143.36000000000001</v>
      </c>
      <c r="BW39" s="129">
        <f t="shared" si="32"/>
        <v>0.85</v>
      </c>
      <c r="BX39" s="129">
        <f t="shared" si="33"/>
        <v>144.21</v>
      </c>
      <c r="BY39" s="134">
        <f t="shared" si="34"/>
        <v>144.21</v>
      </c>
      <c r="BZ39" s="129">
        <f t="shared" si="35"/>
        <v>27.21</v>
      </c>
    </row>
    <row r="40" spans="1:78" ht="18.75">
      <c r="A40" s="143">
        <f t="shared" si="15"/>
        <v>42894</v>
      </c>
      <c r="B40" s="138" t="s">
        <v>21</v>
      </c>
      <c r="C40" s="30">
        <v>917</v>
      </c>
      <c r="D40" s="30">
        <v>752</v>
      </c>
      <c r="E40" s="41">
        <v>753</v>
      </c>
      <c r="F40" s="30">
        <v>58</v>
      </c>
      <c r="G40" s="30"/>
      <c r="H40" s="23">
        <v>27</v>
      </c>
      <c r="I40" s="33">
        <f t="shared" si="16"/>
        <v>2422</v>
      </c>
      <c r="J40" s="33">
        <f t="shared" si="17"/>
        <v>85</v>
      </c>
      <c r="K40" s="23">
        <v>421</v>
      </c>
      <c r="L40" s="14">
        <v>571</v>
      </c>
      <c r="M40" s="14">
        <v>280</v>
      </c>
      <c r="N40" s="14"/>
      <c r="O40" s="14">
        <v>14</v>
      </c>
      <c r="P40" s="14">
        <v>19</v>
      </c>
      <c r="Q40" s="14">
        <v>10</v>
      </c>
      <c r="R40" s="34"/>
      <c r="S40" s="33">
        <f t="shared" si="18"/>
        <v>1272</v>
      </c>
      <c r="T40" s="33">
        <f t="shared" si="19"/>
        <v>43</v>
      </c>
      <c r="U40" s="35">
        <f t="shared" si="20"/>
        <v>128</v>
      </c>
      <c r="V40" s="37">
        <v>4.4000000000000004</v>
      </c>
      <c r="W40" s="23">
        <v>3.5</v>
      </c>
      <c r="X40" s="30">
        <v>6</v>
      </c>
      <c r="Y40" s="30">
        <v>3.6</v>
      </c>
      <c r="Z40" s="54">
        <v>5.9</v>
      </c>
      <c r="AA40" s="38">
        <v>2.5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75</v>
      </c>
      <c r="AJ40" s="15">
        <f t="shared" si="37"/>
        <v>75.8</v>
      </c>
      <c r="AK40" s="51">
        <f t="shared" si="21"/>
        <v>148.70000000000002</v>
      </c>
      <c r="AL40" s="96">
        <f t="shared" si="22"/>
        <v>154.70000000000002</v>
      </c>
      <c r="AM40" s="16">
        <f t="shared" si="36"/>
        <v>78.90000000000002</v>
      </c>
      <c r="AN40" s="50"/>
      <c r="AO40" s="46"/>
      <c r="AP40" s="17">
        <f t="shared" si="23"/>
        <v>154.70000000000002</v>
      </c>
      <c r="AQ40" s="18">
        <f t="shared" si="5"/>
        <v>-58.980000000000018</v>
      </c>
      <c r="AR40" s="40"/>
      <c r="AS40" s="19">
        <f t="shared" si="6"/>
        <v>75.8</v>
      </c>
      <c r="AT40" s="20">
        <f t="shared" si="7"/>
        <v>13.92</v>
      </c>
      <c r="AU40" s="21">
        <f t="shared" si="8"/>
        <v>89.72</v>
      </c>
      <c r="AV40" s="47"/>
      <c r="AW40" s="19">
        <v>40</v>
      </c>
      <c r="AX40" s="20">
        <v>0</v>
      </c>
      <c r="AY40" s="20">
        <v>0</v>
      </c>
      <c r="AZ40" s="20">
        <v>40</v>
      </c>
      <c r="BA40" s="20">
        <v>0</v>
      </c>
      <c r="BB40" s="42">
        <f t="shared" si="9"/>
        <v>80</v>
      </c>
      <c r="BC40" s="43">
        <f t="shared" si="10"/>
        <v>76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29</v>
      </c>
      <c r="BK40" s="24">
        <f t="shared" si="13"/>
        <v>13.92</v>
      </c>
      <c r="BL40" s="48">
        <f t="shared" si="14"/>
        <v>15.08</v>
      </c>
      <c r="BO40" s="129">
        <f t="shared" si="24"/>
        <v>2422</v>
      </c>
      <c r="BP40" s="129">
        <f t="shared" si="25"/>
        <v>85</v>
      </c>
      <c r="BQ40" s="129">
        <f t="shared" si="26"/>
        <v>992</v>
      </c>
      <c r="BR40" s="129">
        <f t="shared" si="27"/>
        <v>33</v>
      </c>
      <c r="BS40" s="129">
        <f t="shared" si="28"/>
        <v>3414</v>
      </c>
      <c r="BT40" s="129">
        <f t="shared" si="29"/>
        <v>118</v>
      </c>
      <c r="BU40" s="129">
        <f t="shared" si="30"/>
        <v>5.9</v>
      </c>
      <c r="BV40" s="129">
        <f t="shared" si="31"/>
        <v>143.9</v>
      </c>
      <c r="BW40" s="129">
        <f t="shared" si="32"/>
        <v>0.8</v>
      </c>
      <c r="BX40" s="129">
        <f t="shared" si="33"/>
        <v>144.70000000000002</v>
      </c>
      <c r="BY40" s="134">
        <f t="shared" si="34"/>
        <v>144.70000000000002</v>
      </c>
      <c r="BZ40" s="129">
        <f t="shared" si="35"/>
        <v>26.7</v>
      </c>
    </row>
    <row r="41" spans="1:78" ht="18.75">
      <c r="A41" s="143">
        <f t="shared" si="15"/>
        <v>42894</v>
      </c>
      <c r="B41" s="138" t="s">
        <v>34</v>
      </c>
      <c r="C41" s="30">
        <v>998</v>
      </c>
      <c r="D41" s="30">
        <v>850</v>
      </c>
      <c r="E41" s="30">
        <v>800</v>
      </c>
      <c r="F41" s="30">
        <v>58</v>
      </c>
      <c r="G41" s="30"/>
      <c r="H41" s="23">
        <v>27</v>
      </c>
      <c r="I41" s="33">
        <f>C41+D41+E41</f>
        <v>2648</v>
      </c>
      <c r="J41" s="33">
        <f>F41+G41+H41</f>
        <v>85</v>
      </c>
      <c r="K41" s="30">
        <v>434</v>
      </c>
      <c r="L41" s="30">
        <v>577</v>
      </c>
      <c r="M41" s="30">
        <v>280</v>
      </c>
      <c r="N41" s="30"/>
      <c r="O41" s="30">
        <v>14</v>
      </c>
      <c r="P41" s="30">
        <v>19</v>
      </c>
      <c r="Q41" s="14">
        <v>10</v>
      </c>
      <c r="R41" s="34"/>
      <c r="S41" s="33">
        <f t="shared" si="18"/>
        <v>1291</v>
      </c>
      <c r="T41" s="33">
        <f t="shared" si="19"/>
        <v>43</v>
      </c>
      <c r="U41" s="35">
        <f t="shared" si="20"/>
        <v>128</v>
      </c>
      <c r="V41" s="37">
        <v>4.4000000000000004</v>
      </c>
      <c r="W41" s="23">
        <v>3.5</v>
      </c>
      <c r="X41" s="30">
        <v>6.2</v>
      </c>
      <c r="Y41" s="30">
        <v>3.6</v>
      </c>
      <c r="Z41" s="54">
        <v>5.9</v>
      </c>
      <c r="AA41" s="38">
        <v>2.5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75</v>
      </c>
      <c r="AJ41" s="15">
        <f t="shared" si="37"/>
        <v>75.8</v>
      </c>
      <c r="AK41" s="51">
        <f t="shared" si="21"/>
        <v>148.9</v>
      </c>
      <c r="AL41" s="96">
        <f t="shared" si="22"/>
        <v>154.9</v>
      </c>
      <c r="AM41" s="16">
        <f t="shared" si="36"/>
        <v>79.100000000000009</v>
      </c>
      <c r="AN41" s="50"/>
      <c r="AO41" s="46"/>
      <c r="AP41" s="17">
        <f t="shared" si="23"/>
        <v>154.9</v>
      </c>
      <c r="AQ41" s="18">
        <f t="shared" si="5"/>
        <v>-59.180000000000007</v>
      </c>
      <c r="AR41" s="40"/>
      <c r="AS41" s="19">
        <f t="shared" si="6"/>
        <v>75.8</v>
      </c>
      <c r="AT41" s="20">
        <f t="shared" si="7"/>
        <v>13.92</v>
      </c>
      <c r="AU41" s="21">
        <f t="shared" si="8"/>
        <v>89.72</v>
      </c>
      <c r="AV41" s="47"/>
      <c r="AW41" s="19">
        <v>40</v>
      </c>
      <c r="AX41" s="20">
        <v>0</v>
      </c>
      <c r="AY41" s="20">
        <v>0</v>
      </c>
      <c r="AZ41" s="20">
        <v>40</v>
      </c>
      <c r="BA41" s="20">
        <v>0</v>
      </c>
      <c r="BB41" s="42">
        <f t="shared" si="9"/>
        <v>80</v>
      </c>
      <c r="BC41" s="43">
        <f t="shared" si="10"/>
        <v>76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29</v>
      </c>
      <c r="BK41" s="24">
        <f t="shared" si="13"/>
        <v>13.92</v>
      </c>
      <c r="BL41" s="48">
        <f t="shared" si="14"/>
        <v>15.08</v>
      </c>
      <c r="BO41" s="129">
        <f t="shared" si="24"/>
        <v>2648</v>
      </c>
      <c r="BP41" s="129">
        <f t="shared" si="25"/>
        <v>85</v>
      </c>
      <c r="BQ41" s="129">
        <f t="shared" si="26"/>
        <v>1011</v>
      </c>
      <c r="BR41" s="129">
        <f t="shared" si="27"/>
        <v>33</v>
      </c>
      <c r="BS41" s="129">
        <f t="shared" si="28"/>
        <v>3659</v>
      </c>
      <c r="BT41" s="129">
        <f t="shared" si="29"/>
        <v>118</v>
      </c>
      <c r="BU41" s="129">
        <f t="shared" si="30"/>
        <v>5.9</v>
      </c>
      <c r="BV41" s="129">
        <f t="shared" si="31"/>
        <v>144.1</v>
      </c>
      <c r="BW41" s="129">
        <f t="shared" si="32"/>
        <v>0.8</v>
      </c>
      <c r="BX41" s="129">
        <f t="shared" si="33"/>
        <v>144.9</v>
      </c>
      <c r="BY41" s="134">
        <f t="shared" si="34"/>
        <v>144.9</v>
      </c>
      <c r="BZ41" s="129">
        <f t="shared" si="35"/>
        <v>26.900000000000002</v>
      </c>
    </row>
    <row r="42" spans="1:78" ht="18.75">
      <c r="A42" s="143">
        <f t="shared" si="15"/>
        <v>42894</v>
      </c>
      <c r="B42" s="138" t="s">
        <v>22</v>
      </c>
      <c r="C42" s="30">
        <v>973</v>
      </c>
      <c r="D42" s="30">
        <v>932</v>
      </c>
      <c r="E42" s="41">
        <v>632</v>
      </c>
      <c r="F42" s="30">
        <v>67</v>
      </c>
      <c r="G42" s="30"/>
      <c r="H42" s="23">
        <v>21</v>
      </c>
      <c r="I42" s="33">
        <f>C42+D42+E42</f>
        <v>2537</v>
      </c>
      <c r="J42" s="33">
        <f>F42+G42+H42</f>
        <v>88</v>
      </c>
      <c r="K42" s="23">
        <v>431</v>
      </c>
      <c r="L42" s="14">
        <v>565</v>
      </c>
      <c r="M42" s="14">
        <v>280</v>
      </c>
      <c r="N42" s="14"/>
      <c r="O42" s="14">
        <v>14</v>
      </c>
      <c r="P42" s="14">
        <v>19</v>
      </c>
      <c r="Q42" s="14">
        <v>10</v>
      </c>
      <c r="R42" s="34"/>
      <c r="S42" s="33">
        <f>K42+L42+M42+N42</f>
        <v>1276</v>
      </c>
      <c r="T42" s="33">
        <f t="shared" si="19"/>
        <v>43</v>
      </c>
      <c r="U42" s="35">
        <f t="shared" si="20"/>
        <v>131</v>
      </c>
      <c r="V42" s="37">
        <v>4.4000000000000004</v>
      </c>
      <c r="W42" s="23">
        <v>3.5</v>
      </c>
      <c r="X42" s="30">
        <v>6.2</v>
      </c>
      <c r="Y42" s="30">
        <v>3.6</v>
      </c>
      <c r="Z42" s="54">
        <v>6.7</v>
      </c>
      <c r="AA42" s="38">
        <v>2.7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75</v>
      </c>
      <c r="AJ42" s="15">
        <f t="shared" si="37"/>
        <v>75.849999999999994</v>
      </c>
      <c r="AK42" s="51">
        <f t="shared" si="21"/>
        <v>152.74999999999997</v>
      </c>
      <c r="AL42" s="96">
        <f t="shared" si="22"/>
        <v>158.94999999999996</v>
      </c>
      <c r="AM42" s="16">
        <f t="shared" si="36"/>
        <v>83.099999999999966</v>
      </c>
      <c r="AN42" s="50"/>
      <c r="AO42" s="46"/>
      <c r="AP42" s="17">
        <f t="shared" si="23"/>
        <v>158.94999999999996</v>
      </c>
      <c r="AQ42" s="18">
        <f t="shared" si="5"/>
        <v>-62.979999999999976</v>
      </c>
      <c r="AR42" s="40"/>
      <c r="AS42" s="19">
        <f t="shared" si="6"/>
        <v>75.849999999999994</v>
      </c>
      <c r="AT42" s="20">
        <f t="shared" si="7"/>
        <v>13.92</v>
      </c>
      <c r="AU42" s="21">
        <f t="shared" si="8"/>
        <v>89.77</v>
      </c>
      <c r="AV42" s="47"/>
      <c r="AW42" s="19">
        <v>40</v>
      </c>
      <c r="AX42" s="20">
        <v>0</v>
      </c>
      <c r="AY42" s="20">
        <v>0</v>
      </c>
      <c r="AZ42" s="20">
        <v>40</v>
      </c>
      <c r="BA42" s="20">
        <v>0</v>
      </c>
      <c r="BB42" s="42">
        <f t="shared" si="9"/>
        <v>80</v>
      </c>
      <c r="BC42" s="43">
        <f t="shared" si="10"/>
        <v>76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29</v>
      </c>
      <c r="BK42" s="24">
        <f t="shared" si="13"/>
        <v>13.92</v>
      </c>
      <c r="BL42" s="48">
        <f t="shared" si="14"/>
        <v>15.08</v>
      </c>
      <c r="BO42" s="129">
        <f t="shared" si="24"/>
        <v>2537</v>
      </c>
      <c r="BP42" s="129">
        <f t="shared" si="25"/>
        <v>88</v>
      </c>
      <c r="BQ42" s="129">
        <f t="shared" si="26"/>
        <v>996</v>
      </c>
      <c r="BR42" s="129">
        <f t="shared" si="27"/>
        <v>33</v>
      </c>
      <c r="BS42" s="129">
        <f t="shared" si="28"/>
        <v>3533</v>
      </c>
      <c r="BT42" s="129">
        <f t="shared" si="29"/>
        <v>121</v>
      </c>
      <c r="BU42" s="129">
        <f t="shared" si="30"/>
        <v>6.7</v>
      </c>
      <c r="BV42" s="129">
        <f t="shared" si="31"/>
        <v>148.09999999999997</v>
      </c>
      <c r="BW42" s="129">
        <f t="shared" si="32"/>
        <v>0.85</v>
      </c>
      <c r="BX42" s="129">
        <f t="shared" si="33"/>
        <v>148.94999999999996</v>
      </c>
      <c r="BY42" s="134">
        <f t="shared" si="34"/>
        <v>148.94999999999996</v>
      </c>
      <c r="BZ42" s="129">
        <f t="shared" si="35"/>
        <v>27.950000000000003</v>
      </c>
    </row>
    <row r="43" spans="1:78" ht="18.75">
      <c r="A43" s="143">
        <f t="shared" si="15"/>
        <v>42894</v>
      </c>
      <c r="B43" s="138" t="s">
        <v>49</v>
      </c>
      <c r="C43" s="30">
        <v>0</v>
      </c>
      <c r="D43" s="30">
        <v>0</v>
      </c>
      <c r="E43" s="41">
        <v>0</v>
      </c>
      <c r="F43" s="30">
        <v>0</v>
      </c>
      <c r="G43" s="30"/>
      <c r="H43" s="23">
        <v>0</v>
      </c>
      <c r="I43" s="33">
        <f>C43+D43+E43</f>
        <v>0</v>
      </c>
      <c r="J43" s="33">
        <f>F43+G43+H43</f>
        <v>0</v>
      </c>
      <c r="K43" s="23">
        <v>0</v>
      </c>
      <c r="L43" s="14">
        <v>0</v>
      </c>
      <c r="M43" s="14">
        <v>0</v>
      </c>
      <c r="N43" s="14"/>
      <c r="O43" s="14">
        <v>0</v>
      </c>
      <c r="P43" s="14">
        <v>0</v>
      </c>
      <c r="Q43" s="14">
        <v>0</v>
      </c>
      <c r="R43" s="34"/>
      <c r="S43" s="33">
        <f t="shared" si="18"/>
        <v>0</v>
      </c>
      <c r="T43" s="33">
        <f t="shared" si="19"/>
        <v>0</v>
      </c>
      <c r="U43" s="35">
        <f t="shared" si="20"/>
        <v>0</v>
      </c>
      <c r="V43" s="37">
        <v>4.4000000000000004</v>
      </c>
      <c r="W43" s="23">
        <v>3.5</v>
      </c>
      <c r="X43" s="30">
        <v>6.8</v>
      </c>
      <c r="Y43" s="30">
        <v>3.6</v>
      </c>
      <c r="Z43" s="54">
        <v>6.7</v>
      </c>
      <c r="AA43" s="38">
        <v>2.7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0</v>
      </c>
      <c r="AJ43" s="15">
        <f t="shared" si="37"/>
        <v>0.85</v>
      </c>
      <c r="AK43" s="51">
        <f t="shared" si="21"/>
        <v>22.35</v>
      </c>
      <c r="AL43" s="96">
        <f t="shared" si="22"/>
        <v>28.55</v>
      </c>
      <c r="AM43" s="16">
        <f t="shared" si="36"/>
        <v>27.7</v>
      </c>
      <c r="AN43" s="50"/>
      <c r="AO43" s="46"/>
      <c r="AP43" s="17">
        <f t="shared" si="23"/>
        <v>28.55</v>
      </c>
      <c r="AQ43" s="18">
        <f t="shared" si="5"/>
        <v>-7.5800000000000018</v>
      </c>
      <c r="AR43" s="40"/>
      <c r="AS43" s="19">
        <f t="shared" si="6"/>
        <v>0.85</v>
      </c>
      <c r="AT43" s="20">
        <f t="shared" si="7"/>
        <v>13.92</v>
      </c>
      <c r="AU43" s="21">
        <f t="shared" si="8"/>
        <v>14.77</v>
      </c>
      <c r="AV43" s="47"/>
      <c r="AW43" s="19">
        <v>40</v>
      </c>
      <c r="AX43" s="20">
        <v>0</v>
      </c>
      <c r="AY43" s="20">
        <v>0</v>
      </c>
      <c r="AZ43" s="20">
        <v>40</v>
      </c>
      <c r="BA43" s="20">
        <v>0</v>
      </c>
      <c r="BB43" s="42">
        <f t="shared" si="9"/>
        <v>80</v>
      </c>
      <c r="BC43" s="43">
        <f t="shared" si="10"/>
        <v>76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29</v>
      </c>
      <c r="BK43" s="24">
        <f t="shared" si="13"/>
        <v>13.92</v>
      </c>
      <c r="BL43" s="48">
        <f t="shared" si="14"/>
        <v>15.08</v>
      </c>
      <c r="BO43" s="129">
        <f t="shared" si="24"/>
        <v>0</v>
      </c>
      <c r="BP43" s="129">
        <f t="shared" si="25"/>
        <v>0</v>
      </c>
      <c r="BQ43" s="129">
        <f t="shared" si="26"/>
        <v>0</v>
      </c>
      <c r="BR43" s="129">
        <f t="shared" si="27"/>
        <v>0</v>
      </c>
      <c r="BS43" s="129">
        <f t="shared" si="28"/>
        <v>0</v>
      </c>
      <c r="BT43" s="129">
        <f t="shared" si="29"/>
        <v>0</v>
      </c>
      <c r="BU43" s="129">
        <f t="shared" si="30"/>
        <v>6.7</v>
      </c>
      <c r="BV43" s="129">
        <f t="shared" si="31"/>
        <v>27.7</v>
      </c>
      <c r="BW43" s="129">
        <f t="shared" si="32"/>
        <v>0.85</v>
      </c>
      <c r="BX43" s="129">
        <f t="shared" si="33"/>
        <v>28.55</v>
      </c>
      <c r="BY43" s="134">
        <f t="shared" si="34"/>
        <v>28.55</v>
      </c>
      <c r="BZ43" s="129">
        <f t="shared" si="35"/>
        <v>28.55</v>
      </c>
    </row>
    <row r="44" spans="1:78" ht="18.75">
      <c r="A44" s="143">
        <f t="shared" si="15"/>
        <v>42894</v>
      </c>
      <c r="B44" s="138" t="s">
        <v>23</v>
      </c>
      <c r="C44" s="30">
        <v>0</v>
      </c>
      <c r="D44" s="30">
        <v>0</v>
      </c>
      <c r="E44" s="41">
        <v>0</v>
      </c>
      <c r="F44" s="30">
        <v>0</v>
      </c>
      <c r="G44" s="30"/>
      <c r="H44" s="23">
        <v>0</v>
      </c>
      <c r="I44" s="33">
        <f>C44+D44+E44</f>
        <v>0</v>
      </c>
      <c r="J44" s="33">
        <f>F44+G44+H44</f>
        <v>0</v>
      </c>
      <c r="K44" s="23">
        <v>223</v>
      </c>
      <c r="L44" s="14">
        <v>0</v>
      </c>
      <c r="M44" s="14">
        <v>0</v>
      </c>
      <c r="N44" s="14"/>
      <c r="O44" s="14">
        <v>7</v>
      </c>
      <c r="P44" s="14">
        <v>0</v>
      </c>
      <c r="Q44" s="14">
        <v>0</v>
      </c>
      <c r="R44" s="34"/>
      <c r="S44" s="33">
        <f t="shared" si="18"/>
        <v>223</v>
      </c>
      <c r="T44" s="33">
        <f t="shared" si="19"/>
        <v>7</v>
      </c>
      <c r="U44" s="35">
        <f t="shared" si="20"/>
        <v>7</v>
      </c>
      <c r="V44" s="37">
        <v>4.8</v>
      </c>
      <c r="W44" s="23">
        <v>3.5</v>
      </c>
      <c r="X44" s="30">
        <v>6.8</v>
      </c>
      <c r="Y44" s="30">
        <v>3.7</v>
      </c>
      <c r="Z44" s="54">
        <v>6.4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0</v>
      </c>
      <c r="AJ44" s="15">
        <f t="shared" si="37"/>
        <v>0.8</v>
      </c>
      <c r="AK44" s="51">
        <f t="shared" si="21"/>
        <v>29.5</v>
      </c>
      <c r="AL44" s="96">
        <f t="shared" si="22"/>
        <v>35.4</v>
      </c>
      <c r="AM44" s="16">
        <f t="shared" si="36"/>
        <v>34.6</v>
      </c>
      <c r="AN44" s="50"/>
      <c r="AO44" s="46"/>
      <c r="AP44" s="17">
        <f t="shared" si="23"/>
        <v>35.4</v>
      </c>
      <c r="AQ44" s="18">
        <f t="shared" si="5"/>
        <v>-14.78</v>
      </c>
      <c r="AR44" s="40"/>
      <c r="AS44" s="19">
        <f t="shared" si="6"/>
        <v>0.8</v>
      </c>
      <c r="AT44" s="20">
        <f t="shared" si="7"/>
        <v>13.92</v>
      </c>
      <c r="AU44" s="21">
        <f t="shared" si="8"/>
        <v>14.72</v>
      </c>
      <c r="AV44" s="47"/>
      <c r="AW44" s="19">
        <v>40</v>
      </c>
      <c r="AX44" s="20">
        <v>0</v>
      </c>
      <c r="AY44" s="20">
        <v>0</v>
      </c>
      <c r="AZ44" s="20">
        <v>40</v>
      </c>
      <c r="BA44" s="20">
        <v>0</v>
      </c>
      <c r="BB44" s="42">
        <f t="shared" si="9"/>
        <v>80</v>
      </c>
      <c r="BC44" s="43">
        <f t="shared" si="10"/>
        <v>76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29</v>
      </c>
      <c r="BK44" s="24">
        <f t="shared" si="13"/>
        <v>13.92</v>
      </c>
      <c r="BL44" s="48">
        <f t="shared" si="14"/>
        <v>15.08</v>
      </c>
      <c r="BO44" s="129">
        <f t="shared" si="24"/>
        <v>0</v>
      </c>
      <c r="BP44" s="129">
        <f t="shared" si="25"/>
        <v>0</v>
      </c>
      <c r="BQ44" s="129">
        <f t="shared" si="26"/>
        <v>223</v>
      </c>
      <c r="BR44" s="129">
        <f t="shared" si="27"/>
        <v>7</v>
      </c>
      <c r="BS44" s="129">
        <f t="shared" si="28"/>
        <v>223</v>
      </c>
      <c r="BT44" s="129">
        <f t="shared" si="29"/>
        <v>7</v>
      </c>
      <c r="BU44" s="129">
        <f t="shared" si="30"/>
        <v>6.4</v>
      </c>
      <c r="BV44" s="129">
        <f t="shared" si="31"/>
        <v>34.6</v>
      </c>
      <c r="BW44" s="129">
        <f t="shared" si="32"/>
        <v>0.8</v>
      </c>
      <c r="BX44" s="129">
        <f t="shared" si="33"/>
        <v>35.4</v>
      </c>
      <c r="BY44" s="134">
        <f t="shared" si="34"/>
        <v>35.4</v>
      </c>
      <c r="BZ44" s="129">
        <f t="shared" si="35"/>
        <v>28.400000000000002</v>
      </c>
    </row>
    <row r="45" spans="1:78" ht="18.75">
      <c r="A45" s="143">
        <f t="shared" si="15"/>
        <v>42894</v>
      </c>
      <c r="B45" s="138" t="s">
        <v>50</v>
      </c>
      <c r="C45" s="30">
        <v>0</v>
      </c>
      <c r="D45" s="30">
        <v>0</v>
      </c>
      <c r="E45" s="41">
        <v>0</v>
      </c>
      <c r="F45" s="30">
        <v>0</v>
      </c>
      <c r="G45" s="30"/>
      <c r="H45" s="23">
        <v>0</v>
      </c>
      <c r="I45" s="33">
        <f>C45+D45+E45</f>
        <v>0</v>
      </c>
      <c r="J45" s="33">
        <f>F45+G45+H45</f>
        <v>0</v>
      </c>
      <c r="K45" s="23">
        <v>230</v>
      </c>
      <c r="L45" s="14">
        <v>0</v>
      </c>
      <c r="M45" s="14">
        <v>0</v>
      </c>
      <c r="N45" s="14"/>
      <c r="O45" s="14">
        <v>7</v>
      </c>
      <c r="P45" s="14">
        <v>0</v>
      </c>
      <c r="Q45" s="14">
        <v>0</v>
      </c>
      <c r="R45" s="34"/>
      <c r="S45" s="33">
        <f t="shared" si="18"/>
        <v>230</v>
      </c>
      <c r="T45" s="33">
        <f t="shared" si="19"/>
        <v>7</v>
      </c>
      <c r="U45" s="35">
        <f t="shared" si="20"/>
        <v>7</v>
      </c>
      <c r="V45" s="37">
        <v>4.8</v>
      </c>
      <c r="W45" s="23">
        <v>3.5</v>
      </c>
      <c r="X45" s="30">
        <v>6.8</v>
      </c>
      <c r="Y45" s="30">
        <v>3.7</v>
      </c>
      <c r="Z45" s="54">
        <v>6.4</v>
      </c>
      <c r="AA45" s="38">
        <v>2.4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0</v>
      </c>
      <c r="AJ45" s="15">
        <f t="shared" si="37"/>
        <v>0.8</v>
      </c>
      <c r="AK45" s="51">
        <f t="shared" si="21"/>
        <v>29.5</v>
      </c>
      <c r="AL45" s="96">
        <f t="shared" si="22"/>
        <v>35.4</v>
      </c>
      <c r="AM45" s="16">
        <f t="shared" si="36"/>
        <v>34.6</v>
      </c>
      <c r="AN45" s="50"/>
      <c r="AO45" s="46"/>
      <c r="AP45" s="17">
        <f t="shared" si="23"/>
        <v>35.4</v>
      </c>
      <c r="AQ45" s="18">
        <f t="shared" si="5"/>
        <v>-14.78</v>
      </c>
      <c r="AR45" s="40"/>
      <c r="AS45" s="19">
        <f t="shared" si="6"/>
        <v>0.8</v>
      </c>
      <c r="AT45" s="20">
        <f t="shared" si="7"/>
        <v>13.92</v>
      </c>
      <c r="AU45" s="21">
        <f t="shared" si="8"/>
        <v>14.72</v>
      </c>
      <c r="AV45" s="47"/>
      <c r="AW45" s="19">
        <v>40</v>
      </c>
      <c r="AX45" s="20">
        <v>0</v>
      </c>
      <c r="AY45" s="20">
        <v>0</v>
      </c>
      <c r="AZ45" s="20">
        <v>40</v>
      </c>
      <c r="BA45" s="20">
        <v>0</v>
      </c>
      <c r="BB45" s="42">
        <f t="shared" si="9"/>
        <v>80</v>
      </c>
      <c r="BC45" s="43">
        <f t="shared" si="10"/>
        <v>76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29</v>
      </c>
      <c r="BK45" s="24">
        <f t="shared" si="13"/>
        <v>13.92</v>
      </c>
      <c r="BL45" s="48">
        <f t="shared" si="14"/>
        <v>15.08</v>
      </c>
      <c r="BO45" s="129">
        <f t="shared" si="24"/>
        <v>0</v>
      </c>
      <c r="BP45" s="129">
        <f t="shared" si="25"/>
        <v>0</v>
      </c>
      <c r="BQ45" s="129">
        <f t="shared" si="26"/>
        <v>230</v>
      </c>
      <c r="BR45" s="129">
        <f t="shared" si="27"/>
        <v>7</v>
      </c>
      <c r="BS45" s="129">
        <f t="shared" si="28"/>
        <v>230</v>
      </c>
      <c r="BT45" s="129">
        <f t="shared" si="29"/>
        <v>7</v>
      </c>
      <c r="BU45" s="129">
        <f t="shared" si="30"/>
        <v>6.4</v>
      </c>
      <c r="BV45" s="129">
        <f t="shared" si="31"/>
        <v>34.6</v>
      </c>
      <c r="BW45" s="129">
        <f t="shared" si="32"/>
        <v>0.8</v>
      </c>
      <c r="BX45" s="129">
        <f t="shared" si="33"/>
        <v>35.4</v>
      </c>
      <c r="BY45" s="134">
        <f t="shared" si="34"/>
        <v>35.4</v>
      </c>
      <c r="BZ45" s="129">
        <f t="shared" si="35"/>
        <v>28.400000000000002</v>
      </c>
    </row>
    <row r="46" spans="1:78" ht="18.75">
      <c r="A46" s="143">
        <f t="shared" si="15"/>
        <v>42894</v>
      </c>
      <c r="B46" s="138" t="s">
        <v>24</v>
      </c>
      <c r="C46" s="30">
        <v>291</v>
      </c>
      <c r="D46" s="30">
        <v>0</v>
      </c>
      <c r="E46" s="41">
        <v>0</v>
      </c>
      <c r="F46" s="30">
        <v>10</v>
      </c>
      <c r="G46" s="30"/>
      <c r="H46" s="23">
        <v>0</v>
      </c>
      <c r="I46" s="33">
        <f t="shared" si="16"/>
        <v>291</v>
      </c>
      <c r="J46" s="33">
        <f t="shared" si="17"/>
        <v>10</v>
      </c>
      <c r="K46" s="23">
        <v>286</v>
      </c>
      <c r="L46" s="14">
        <v>0</v>
      </c>
      <c r="M46" s="14">
        <v>0</v>
      </c>
      <c r="N46" s="14"/>
      <c r="O46" s="14">
        <v>9</v>
      </c>
      <c r="P46" s="14">
        <v>0</v>
      </c>
      <c r="Q46" s="14">
        <v>0</v>
      </c>
      <c r="R46" s="34"/>
      <c r="S46" s="33">
        <f t="shared" si="18"/>
        <v>286</v>
      </c>
      <c r="T46" s="33">
        <f t="shared" si="19"/>
        <v>9</v>
      </c>
      <c r="U46" s="35">
        <f t="shared" si="20"/>
        <v>19</v>
      </c>
      <c r="V46" s="23">
        <v>4.5999999999999996</v>
      </c>
      <c r="W46" s="23">
        <v>3.5</v>
      </c>
      <c r="X46" s="30">
        <v>7.5</v>
      </c>
      <c r="Y46" s="30">
        <v>3.5</v>
      </c>
      <c r="Z46" s="30">
        <v>6.3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45</v>
      </c>
      <c r="AJ46" s="15">
        <f t="shared" si="37"/>
        <v>45.8</v>
      </c>
      <c r="AK46" s="51">
        <f t="shared" si="21"/>
        <v>41.699999999999996</v>
      </c>
      <c r="AL46" s="96">
        <f t="shared" si="22"/>
        <v>47.599999999999994</v>
      </c>
      <c r="AM46" s="16">
        <f t="shared" si="36"/>
        <v>1.7999999999999972</v>
      </c>
      <c r="AN46" s="50"/>
      <c r="AO46" s="46"/>
      <c r="AP46" s="17">
        <f t="shared" si="23"/>
        <v>47.599999999999994</v>
      </c>
      <c r="AQ46" s="18">
        <f t="shared" si="5"/>
        <v>36.26</v>
      </c>
      <c r="AR46" s="40"/>
      <c r="AS46" s="19">
        <f t="shared" si="6"/>
        <v>45.8</v>
      </c>
      <c r="AT46" s="20">
        <f t="shared" si="7"/>
        <v>32.159999999999997</v>
      </c>
      <c r="AU46" s="21">
        <f t="shared" si="8"/>
        <v>77.959999999999994</v>
      </c>
      <c r="AV46" s="47"/>
      <c r="AW46" s="19">
        <v>30</v>
      </c>
      <c r="AX46" s="20">
        <v>50</v>
      </c>
      <c r="AY46" s="20">
        <v>0</v>
      </c>
      <c r="AZ46" s="20">
        <v>40</v>
      </c>
      <c r="BA46" s="20">
        <v>0</v>
      </c>
      <c r="BB46" s="42">
        <f t="shared" si="9"/>
        <v>120</v>
      </c>
      <c r="BC46" s="43">
        <f t="shared" si="10"/>
        <v>114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67</v>
      </c>
      <c r="BK46" s="24">
        <f t="shared" si="13"/>
        <v>32.159999999999997</v>
      </c>
      <c r="BL46" s="48">
        <f t="shared" si="14"/>
        <v>34.840000000000003</v>
      </c>
      <c r="BO46" s="129">
        <f t="shared" si="24"/>
        <v>291</v>
      </c>
      <c r="BP46" s="129">
        <f t="shared" si="25"/>
        <v>10</v>
      </c>
      <c r="BQ46" s="129">
        <f t="shared" si="26"/>
        <v>286</v>
      </c>
      <c r="BR46" s="129">
        <f t="shared" si="27"/>
        <v>9</v>
      </c>
      <c r="BS46" s="129">
        <f t="shared" si="28"/>
        <v>577</v>
      </c>
      <c r="BT46" s="129">
        <f t="shared" si="29"/>
        <v>19</v>
      </c>
      <c r="BU46" s="129">
        <f t="shared" si="30"/>
        <v>6.3</v>
      </c>
      <c r="BV46" s="129">
        <f t="shared" si="31"/>
        <v>46.8</v>
      </c>
      <c r="BW46" s="129">
        <f t="shared" si="32"/>
        <v>0.8</v>
      </c>
      <c r="BX46" s="129">
        <f t="shared" si="33"/>
        <v>47.599999999999994</v>
      </c>
      <c r="BY46" s="134">
        <f t="shared" si="34"/>
        <v>47.599999999999994</v>
      </c>
      <c r="BZ46" s="129">
        <f t="shared" si="35"/>
        <v>28.6</v>
      </c>
    </row>
    <row r="47" spans="1:78" ht="18.75">
      <c r="A47" s="143">
        <f t="shared" si="15"/>
        <v>42894</v>
      </c>
      <c r="B47" s="138" t="s">
        <v>35</v>
      </c>
      <c r="C47" s="30">
        <v>681</v>
      </c>
      <c r="D47" s="30">
        <v>0</v>
      </c>
      <c r="E47" s="41">
        <v>0</v>
      </c>
      <c r="F47" s="30">
        <v>24</v>
      </c>
      <c r="G47" s="30"/>
      <c r="H47" s="23">
        <v>0</v>
      </c>
      <c r="I47" s="33">
        <f t="shared" si="16"/>
        <v>681</v>
      </c>
      <c r="J47" s="33">
        <f t="shared" si="17"/>
        <v>24</v>
      </c>
      <c r="K47" s="23">
        <v>286</v>
      </c>
      <c r="L47" s="14">
        <v>0</v>
      </c>
      <c r="M47" s="14">
        <v>0</v>
      </c>
      <c r="N47" s="14"/>
      <c r="O47" s="14">
        <v>9</v>
      </c>
      <c r="P47" s="14">
        <v>0</v>
      </c>
      <c r="Q47" s="14">
        <v>0</v>
      </c>
      <c r="R47" s="34"/>
      <c r="S47" s="33">
        <f t="shared" si="18"/>
        <v>286</v>
      </c>
      <c r="T47" s="33">
        <f t="shared" si="19"/>
        <v>9</v>
      </c>
      <c r="U47" s="35">
        <f t="shared" si="20"/>
        <v>33</v>
      </c>
      <c r="V47" s="23">
        <v>4.5999999999999996</v>
      </c>
      <c r="W47" s="23">
        <v>3.5</v>
      </c>
      <c r="X47" s="30">
        <v>7.5</v>
      </c>
      <c r="Y47" s="30">
        <v>3.5</v>
      </c>
      <c r="Z47" s="30">
        <v>6.3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45</v>
      </c>
      <c r="AJ47" s="15">
        <f t="shared" si="37"/>
        <v>45.8</v>
      </c>
      <c r="AK47" s="51">
        <f t="shared" si="21"/>
        <v>55.699999999999996</v>
      </c>
      <c r="AL47" s="96">
        <f t="shared" si="22"/>
        <v>61.599999999999994</v>
      </c>
      <c r="AM47" s="16">
        <f t="shared" si="36"/>
        <v>15.799999999999997</v>
      </c>
      <c r="AN47" s="50"/>
      <c r="AO47" s="46"/>
      <c r="AP47" s="17">
        <f t="shared" si="23"/>
        <v>61.599999999999994</v>
      </c>
      <c r="AQ47" s="18">
        <f t="shared" si="5"/>
        <v>22.259999999999998</v>
      </c>
      <c r="AR47" s="40"/>
      <c r="AS47" s="19">
        <f t="shared" si="6"/>
        <v>45.8</v>
      </c>
      <c r="AT47" s="20">
        <f t="shared" si="7"/>
        <v>32.159999999999997</v>
      </c>
      <c r="AU47" s="21">
        <f t="shared" si="8"/>
        <v>77.959999999999994</v>
      </c>
      <c r="AV47" s="47"/>
      <c r="AW47" s="19">
        <v>30</v>
      </c>
      <c r="AX47" s="20">
        <v>50</v>
      </c>
      <c r="AY47" s="20">
        <v>0</v>
      </c>
      <c r="AZ47" s="20">
        <v>40</v>
      </c>
      <c r="BA47" s="20">
        <v>0</v>
      </c>
      <c r="BB47" s="42">
        <f t="shared" si="9"/>
        <v>120</v>
      </c>
      <c r="BC47" s="43">
        <f t="shared" si="10"/>
        <v>114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67</v>
      </c>
      <c r="BK47" s="24">
        <f t="shared" si="13"/>
        <v>32.159999999999997</v>
      </c>
      <c r="BL47" s="48">
        <f t="shared" si="14"/>
        <v>34.840000000000003</v>
      </c>
      <c r="BO47" s="129">
        <f t="shared" si="24"/>
        <v>681</v>
      </c>
      <c r="BP47" s="129">
        <f t="shared" si="25"/>
        <v>24</v>
      </c>
      <c r="BQ47" s="129">
        <f t="shared" si="26"/>
        <v>286</v>
      </c>
      <c r="BR47" s="129">
        <f t="shared" si="27"/>
        <v>9</v>
      </c>
      <c r="BS47" s="129">
        <f t="shared" si="28"/>
        <v>967</v>
      </c>
      <c r="BT47" s="129">
        <f t="shared" si="29"/>
        <v>33</v>
      </c>
      <c r="BU47" s="129">
        <f t="shared" si="30"/>
        <v>6.3</v>
      </c>
      <c r="BV47" s="129">
        <f t="shared" si="31"/>
        <v>60.8</v>
      </c>
      <c r="BW47" s="129">
        <f t="shared" si="32"/>
        <v>0.8</v>
      </c>
      <c r="BX47" s="129">
        <f t="shared" si="33"/>
        <v>61.599999999999994</v>
      </c>
      <c r="BY47" s="134">
        <f t="shared" si="34"/>
        <v>61.599999999999994</v>
      </c>
      <c r="BZ47" s="129">
        <f t="shared" si="35"/>
        <v>28.6</v>
      </c>
    </row>
    <row r="48" spans="1:78" ht="18.75">
      <c r="A48" s="143">
        <f t="shared" si="15"/>
        <v>42894</v>
      </c>
      <c r="B48" s="138" t="s">
        <v>36</v>
      </c>
      <c r="C48" s="30">
        <v>681</v>
      </c>
      <c r="D48" s="30">
        <v>144</v>
      </c>
      <c r="E48" s="41">
        <v>0</v>
      </c>
      <c r="F48" s="30">
        <v>28</v>
      </c>
      <c r="G48" s="30"/>
      <c r="H48" s="23">
        <v>0</v>
      </c>
      <c r="I48" s="33">
        <f>C48+D48+E48</f>
        <v>825</v>
      </c>
      <c r="J48" s="33">
        <f>F48+G48+H48</f>
        <v>28</v>
      </c>
      <c r="K48" s="23">
        <v>110</v>
      </c>
      <c r="L48" s="14">
        <v>0</v>
      </c>
      <c r="M48" s="14">
        <v>0</v>
      </c>
      <c r="N48" s="14"/>
      <c r="O48" s="14">
        <v>3</v>
      </c>
      <c r="P48" s="14">
        <v>0</v>
      </c>
      <c r="Q48" s="14">
        <v>0</v>
      </c>
      <c r="R48" s="34"/>
      <c r="S48" s="33">
        <f t="shared" si="18"/>
        <v>110</v>
      </c>
      <c r="T48" s="33">
        <f t="shared" si="19"/>
        <v>3</v>
      </c>
      <c r="U48" s="35">
        <f t="shared" si="20"/>
        <v>31</v>
      </c>
      <c r="V48" s="23">
        <v>4.5999999999999996</v>
      </c>
      <c r="W48" s="23">
        <v>3.5</v>
      </c>
      <c r="X48" s="30">
        <v>8.5</v>
      </c>
      <c r="Y48" s="30">
        <v>3.5</v>
      </c>
      <c r="Z48" s="30">
        <v>6.3</v>
      </c>
      <c r="AA48" s="38">
        <v>2.4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45</v>
      </c>
      <c r="AJ48" s="15">
        <f t="shared" si="37"/>
        <v>45.8</v>
      </c>
      <c r="AK48" s="51">
        <f t="shared" si="21"/>
        <v>54.699999999999996</v>
      </c>
      <c r="AL48" s="96">
        <f t="shared" si="22"/>
        <v>60.599999999999994</v>
      </c>
      <c r="AM48" s="16">
        <f t="shared" si="36"/>
        <v>14.799999999999997</v>
      </c>
      <c r="AN48" s="50"/>
      <c r="AO48" s="46"/>
      <c r="AP48" s="17">
        <f t="shared" si="23"/>
        <v>60.599999999999994</v>
      </c>
      <c r="AQ48" s="18">
        <f t="shared" si="5"/>
        <v>23.259999999999998</v>
      </c>
      <c r="AR48" s="40"/>
      <c r="AS48" s="19">
        <f t="shared" si="6"/>
        <v>45.8</v>
      </c>
      <c r="AT48" s="20">
        <f t="shared" si="7"/>
        <v>32.159999999999997</v>
      </c>
      <c r="AU48" s="21">
        <f t="shared" si="8"/>
        <v>77.959999999999994</v>
      </c>
      <c r="AV48" s="47"/>
      <c r="AW48" s="19">
        <v>30</v>
      </c>
      <c r="AX48" s="20">
        <v>50</v>
      </c>
      <c r="AY48" s="20">
        <v>0</v>
      </c>
      <c r="AZ48" s="20">
        <v>40</v>
      </c>
      <c r="BA48" s="20">
        <v>0</v>
      </c>
      <c r="BB48" s="42">
        <f t="shared" si="9"/>
        <v>120</v>
      </c>
      <c r="BC48" s="43">
        <f t="shared" si="10"/>
        <v>114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67</v>
      </c>
      <c r="BK48" s="24">
        <f t="shared" si="13"/>
        <v>32.159999999999997</v>
      </c>
      <c r="BL48" s="48">
        <f t="shared" si="14"/>
        <v>34.840000000000003</v>
      </c>
      <c r="BO48" s="129">
        <f t="shared" si="24"/>
        <v>825</v>
      </c>
      <c r="BP48" s="129">
        <f t="shared" si="25"/>
        <v>28</v>
      </c>
      <c r="BQ48" s="129">
        <f t="shared" si="26"/>
        <v>110</v>
      </c>
      <c r="BR48" s="129">
        <f t="shared" si="27"/>
        <v>3</v>
      </c>
      <c r="BS48" s="129">
        <f t="shared" si="28"/>
        <v>935</v>
      </c>
      <c r="BT48" s="129">
        <f t="shared" si="29"/>
        <v>31</v>
      </c>
      <c r="BU48" s="129">
        <f t="shared" si="30"/>
        <v>6.3</v>
      </c>
      <c r="BV48" s="129">
        <f t="shared" si="31"/>
        <v>59.8</v>
      </c>
      <c r="BW48" s="129">
        <f t="shared" si="32"/>
        <v>0.8</v>
      </c>
      <c r="BX48" s="129">
        <f t="shared" si="33"/>
        <v>60.599999999999994</v>
      </c>
      <c r="BY48" s="134">
        <f t="shared" si="34"/>
        <v>60.599999999999994</v>
      </c>
      <c r="BZ48" s="129">
        <f t="shared" si="35"/>
        <v>29.6</v>
      </c>
    </row>
    <row r="49" spans="1:78" ht="18.75">
      <c r="A49" s="147">
        <f t="shared" si="15"/>
        <v>42894</v>
      </c>
      <c r="B49" s="148" t="s">
        <v>51</v>
      </c>
      <c r="C49" s="30">
        <v>681</v>
      </c>
      <c r="D49" s="30">
        <v>144</v>
      </c>
      <c r="E49" s="41">
        <v>0</v>
      </c>
      <c r="F49" s="30">
        <v>28</v>
      </c>
      <c r="G49" s="30"/>
      <c r="H49" s="23">
        <v>0</v>
      </c>
      <c r="I49" s="33">
        <f>C49+D49+E49</f>
        <v>825</v>
      </c>
      <c r="J49" s="33">
        <f>F49+G49+H49</f>
        <v>28</v>
      </c>
      <c r="K49" s="23">
        <v>110</v>
      </c>
      <c r="L49" s="14">
        <v>0</v>
      </c>
      <c r="M49" s="14">
        <v>0</v>
      </c>
      <c r="N49" s="14"/>
      <c r="O49" s="14">
        <v>3</v>
      </c>
      <c r="P49" s="14">
        <v>0</v>
      </c>
      <c r="Q49" s="14">
        <v>0</v>
      </c>
      <c r="R49" s="34"/>
      <c r="S49" s="33">
        <f t="shared" si="18"/>
        <v>110</v>
      </c>
      <c r="T49" s="33">
        <f t="shared" si="19"/>
        <v>3</v>
      </c>
      <c r="U49" s="35">
        <f t="shared" si="20"/>
        <v>31</v>
      </c>
      <c r="V49" s="23">
        <v>4.5999999999999996</v>
      </c>
      <c r="W49" s="23">
        <v>3.5</v>
      </c>
      <c r="X49" s="30">
        <v>8.5</v>
      </c>
      <c r="Y49" s="30">
        <v>3.5</v>
      </c>
      <c r="Z49" s="30">
        <v>6.3</v>
      </c>
      <c r="AA49" s="38">
        <v>2.4</v>
      </c>
      <c r="AB49" s="38"/>
      <c r="AC49" s="38"/>
      <c r="AD49" s="38"/>
      <c r="AE49" s="38">
        <v>0.8</v>
      </c>
      <c r="AF49" s="38"/>
      <c r="AG49" s="38"/>
      <c r="AH49" s="44">
        <f t="shared" si="4"/>
        <v>0.8</v>
      </c>
      <c r="AI49" s="53">
        <v>45</v>
      </c>
      <c r="AJ49" s="15">
        <f t="shared" si="37"/>
        <v>45.8</v>
      </c>
      <c r="AK49" s="51">
        <f t="shared" si="21"/>
        <v>54.699999999999996</v>
      </c>
      <c r="AL49" s="96">
        <f t="shared" si="22"/>
        <v>60.599999999999994</v>
      </c>
      <c r="AM49" s="16">
        <f t="shared" si="36"/>
        <v>14.799999999999997</v>
      </c>
      <c r="AN49" s="50"/>
      <c r="AO49" s="46"/>
      <c r="AP49" s="17">
        <f t="shared" si="23"/>
        <v>60.599999999999994</v>
      </c>
      <c r="AQ49" s="18">
        <f t="shared" si="5"/>
        <v>23.259999999999998</v>
      </c>
      <c r="AR49" s="40"/>
      <c r="AS49" s="19">
        <f t="shared" si="6"/>
        <v>45.8</v>
      </c>
      <c r="AT49" s="20">
        <f t="shared" si="7"/>
        <v>32.159999999999997</v>
      </c>
      <c r="AU49" s="21">
        <f t="shared" si="8"/>
        <v>77.959999999999994</v>
      </c>
      <c r="AV49" s="47"/>
      <c r="AW49" s="19">
        <v>30</v>
      </c>
      <c r="AX49" s="20">
        <v>50</v>
      </c>
      <c r="AY49" s="20">
        <v>0</v>
      </c>
      <c r="AZ49" s="20">
        <v>40</v>
      </c>
      <c r="BA49" s="20">
        <v>0</v>
      </c>
      <c r="BB49" s="42">
        <f t="shared" si="9"/>
        <v>120</v>
      </c>
      <c r="BC49" s="43">
        <f t="shared" si="10"/>
        <v>114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67</v>
      </c>
      <c r="BK49" s="24">
        <f t="shared" si="13"/>
        <v>32.159999999999997</v>
      </c>
      <c r="BL49" s="48">
        <f t="shared" si="14"/>
        <v>34.840000000000003</v>
      </c>
      <c r="BO49" s="129">
        <f t="shared" si="24"/>
        <v>825</v>
      </c>
      <c r="BP49" s="129">
        <f t="shared" si="25"/>
        <v>28</v>
      </c>
      <c r="BQ49" s="129">
        <f t="shared" si="26"/>
        <v>110</v>
      </c>
      <c r="BR49" s="129">
        <f t="shared" si="27"/>
        <v>3</v>
      </c>
      <c r="BS49" s="129">
        <f t="shared" si="28"/>
        <v>935</v>
      </c>
      <c r="BT49" s="129">
        <f t="shared" si="29"/>
        <v>31</v>
      </c>
      <c r="BU49" s="129">
        <f t="shared" si="30"/>
        <v>6.3</v>
      </c>
      <c r="BV49" s="129">
        <f t="shared" si="31"/>
        <v>59.8</v>
      </c>
      <c r="BW49" s="129">
        <f t="shared" si="32"/>
        <v>0.8</v>
      </c>
      <c r="BX49" s="129">
        <f t="shared" si="33"/>
        <v>60.599999999999994</v>
      </c>
      <c r="BY49" s="134">
        <f t="shared" si="34"/>
        <v>60.599999999999994</v>
      </c>
      <c r="BZ49" s="129">
        <f t="shared" si="35"/>
        <v>29.6</v>
      </c>
    </row>
    <row r="50" spans="1:78" ht="18.75">
      <c r="A50" s="143">
        <f t="shared" si="15"/>
        <v>42894</v>
      </c>
      <c r="B50" s="138" t="s">
        <v>25</v>
      </c>
      <c r="C50" s="30">
        <v>699</v>
      </c>
      <c r="D50" s="30">
        <v>550</v>
      </c>
      <c r="E50" s="30">
        <v>468</v>
      </c>
      <c r="F50" s="30">
        <v>42</v>
      </c>
      <c r="G50" s="30"/>
      <c r="H50" s="23">
        <v>15</v>
      </c>
      <c r="I50" s="33">
        <f t="shared" si="16"/>
        <v>1717</v>
      </c>
      <c r="J50" s="33">
        <f t="shared" si="17"/>
        <v>57</v>
      </c>
      <c r="K50" s="23">
        <v>408</v>
      </c>
      <c r="L50" s="14">
        <v>120</v>
      </c>
      <c r="M50" s="14">
        <v>0</v>
      </c>
      <c r="N50" s="14"/>
      <c r="O50" s="14">
        <v>13</v>
      </c>
      <c r="P50" s="14">
        <v>4</v>
      </c>
      <c r="Q50" s="14">
        <v>0</v>
      </c>
      <c r="R50" s="34"/>
      <c r="S50" s="33">
        <f t="shared" si="18"/>
        <v>528</v>
      </c>
      <c r="T50" s="33">
        <f t="shared" si="19"/>
        <v>17</v>
      </c>
      <c r="U50" s="35">
        <f t="shared" si="20"/>
        <v>74</v>
      </c>
      <c r="V50" s="23">
        <v>6.02</v>
      </c>
      <c r="W50" s="23">
        <v>3.5</v>
      </c>
      <c r="X50" s="30">
        <v>9.5</v>
      </c>
      <c r="Y50" s="38">
        <v>5.2</v>
      </c>
      <c r="Z50" s="38">
        <v>7.8</v>
      </c>
      <c r="AA50" s="38">
        <v>3.2</v>
      </c>
      <c r="AB50" s="38"/>
      <c r="AC50" s="38"/>
      <c r="AD50" s="38">
        <v>9.07</v>
      </c>
      <c r="AE50" s="38">
        <v>0.82499999999999996</v>
      </c>
      <c r="AF50" s="38"/>
      <c r="AG50" s="38"/>
      <c r="AH50" s="44">
        <f t="shared" si="4"/>
        <v>9.8949999999999996</v>
      </c>
      <c r="AI50" s="53">
        <v>50</v>
      </c>
      <c r="AJ50" s="15">
        <f t="shared" si="37"/>
        <v>59.894999999999996</v>
      </c>
      <c r="AK50" s="51">
        <f t="shared" si="21"/>
        <v>112.41499999999999</v>
      </c>
      <c r="AL50" s="96">
        <f t="shared" si="22"/>
        <v>119.11499999999999</v>
      </c>
      <c r="AM50" s="16">
        <f t="shared" si="36"/>
        <v>59.22</v>
      </c>
      <c r="AN50" s="50"/>
      <c r="AO50" s="46"/>
      <c r="AP50" s="17">
        <f t="shared" si="23"/>
        <v>119.11499999999999</v>
      </c>
      <c r="AQ50" s="18">
        <f t="shared" si="5"/>
        <v>-20.36</v>
      </c>
      <c r="AR50" s="40"/>
      <c r="AS50" s="19">
        <f t="shared" si="6"/>
        <v>59.894999999999996</v>
      </c>
      <c r="AT50" s="20">
        <f t="shared" si="7"/>
        <v>32.159999999999997</v>
      </c>
      <c r="AU50" s="21">
        <f t="shared" si="8"/>
        <v>92.054999999999993</v>
      </c>
      <c r="AV50" s="47"/>
      <c r="AW50" s="19">
        <v>30</v>
      </c>
      <c r="AX50" s="20">
        <v>50</v>
      </c>
      <c r="AY50" s="20">
        <v>0</v>
      </c>
      <c r="AZ50" s="20">
        <v>40</v>
      </c>
      <c r="BA50" s="20">
        <v>0</v>
      </c>
      <c r="BB50" s="42">
        <f t="shared" si="9"/>
        <v>120</v>
      </c>
      <c r="BC50" s="43">
        <f t="shared" si="10"/>
        <v>114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67</v>
      </c>
      <c r="BK50" s="24">
        <f t="shared" si="13"/>
        <v>32.159999999999997</v>
      </c>
      <c r="BL50" s="48">
        <f t="shared" si="14"/>
        <v>34.840000000000003</v>
      </c>
      <c r="BO50" s="129">
        <f t="shared" si="24"/>
        <v>1717</v>
      </c>
      <c r="BP50" s="129">
        <f t="shared" si="25"/>
        <v>57</v>
      </c>
      <c r="BQ50" s="129">
        <f t="shared" si="26"/>
        <v>802.84848484848476</v>
      </c>
      <c r="BR50" s="129">
        <f t="shared" si="27"/>
        <v>26.07</v>
      </c>
      <c r="BS50" s="129">
        <f t="shared" si="28"/>
        <v>2519.848484848485</v>
      </c>
      <c r="BT50" s="129">
        <f t="shared" si="29"/>
        <v>83.07</v>
      </c>
      <c r="BU50" s="129">
        <f t="shared" si="30"/>
        <v>7.8</v>
      </c>
      <c r="BV50" s="129">
        <f t="shared" si="31"/>
        <v>109.22</v>
      </c>
      <c r="BW50" s="129">
        <f t="shared" si="32"/>
        <v>9.8949999999999996</v>
      </c>
      <c r="BX50" s="129">
        <f t="shared" si="33"/>
        <v>119.11499999999999</v>
      </c>
      <c r="BY50" s="134">
        <f t="shared" si="34"/>
        <v>119.11499999999999</v>
      </c>
      <c r="BZ50" s="129">
        <f t="shared" si="35"/>
        <v>36.045000000000002</v>
      </c>
    </row>
    <row r="51" spans="1:78" ht="18.75">
      <c r="A51" s="143">
        <f t="shared" si="15"/>
        <v>42894</v>
      </c>
      <c r="B51" s="138" t="s">
        <v>52</v>
      </c>
      <c r="C51" s="30">
        <v>699</v>
      </c>
      <c r="D51" s="30">
        <v>550</v>
      </c>
      <c r="E51" s="30">
        <v>468</v>
      </c>
      <c r="F51" s="30">
        <v>42</v>
      </c>
      <c r="G51" s="30"/>
      <c r="H51" s="23">
        <v>15</v>
      </c>
      <c r="I51" s="33">
        <f>C51+D51+E51</f>
        <v>1717</v>
      </c>
      <c r="J51" s="33">
        <f>F51+G51+H51</f>
        <v>57</v>
      </c>
      <c r="K51" s="23">
        <v>408</v>
      </c>
      <c r="L51" s="14">
        <v>120</v>
      </c>
      <c r="M51" s="14">
        <v>0</v>
      </c>
      <c r="N51" s="14"/>
      <c r="O51" s="14">
        <v>13</v>
      </c>
      <c r="P51" s="14">
        <v>4</v>
      </c>
      <c r="Q51" s="14">
        <v>0</v>
      </c>
      <c r="R51" s="34"/>
      <c r="S51" s="33">
        <f t="shared" si="18"/>
        <v>528</v>
      </c>
      <c r="T51" s="33">
        <f t="shared" si="19"/>
        <v>17</v>
      </c>
      <c r="U51" s="35">
        <f t="shared" si="20"/>
        <v>74</v>
      </c>
      <c r="V51" s="23">
        <v>6.02</v>
      </c>
      <c r="W51" s="23">
        <v>3.5</v>
      </c>
      <c r="X51" s="30">
        <v>9.5</v>
      </c>
      <c r="Y51" s="38">
        <v>5.2</v>
      </c>
      <c r="Z51" s="38">
        <v>7.8</v>
      </c>
      <c r="AA51" s="38">
        <v>3.2</v>
      </c>
      <c r="AB51" s="38"/>
      <c r="AC51" s="38"/>
      <c r="AD51" s="38">
        <v>9.07</v>
      </c>
      <c r="AE51" s="38">
        <v>0.82499999999999996</v>
      </c>
      <c r="AF51" s="38"/>
      <c r="AG51" s="38"/>
      <c r="AH51" s="44">
        <f t="shared" si="4"/>
        <v>9.8949999999999996</v>
      </c>
      <c r="AI51" s="53">
        <v>50</v>
      </c>
      <c r="AJ51" s="15">
        <f t="shared" si="37"/>
        <v>59.894999999999996</v>
      </c>
      <c r="AK51" s="51">
        <f t="shared" si="21"/>
        <v>112.41499999999999</v>
      </c>
      <c r="AL51" s="96">
        <f t="shared" si="22"/>
        <v>119.11499999999999</v>
      </c>
      <c r="AM51" s="16">
        <f t="shared" si="36"/>
        <v>59.22</v>
      </c>
      <c r="AN51" s="50"/>
      <c r="AO51" s="46"/>
      <c r="AP51" s="17">
        <f t="shared" si="23"/>
        <v>119.11499999999999</v>
      </c>
      <c r="AQ51" s="18">
        <f t="shared" si="5"/>
        <v>-20.36</v>
      </c>
      <c r="AR51" s="40"/>
      <c r="AS51" s="19">
        <f t="shared" si="6"/>
        <v>59.894999999999996</v>
      </c>
      <c r="AT51" s="20">
        <f t="shared" si="7"/>
        <v>32.159999999999997</v>
      </c>
      <c r="AU51" s="21">
        <f t="shared" si="8"/>
        <v>92.054999999999993</v>
      </c>
      <c r="AV51" s="47"/>
      <c r="AW51" s="19">
        <v>30</v>
      </c>
      <c r="AX51" s="20">
        <v>50</v>
      </c>
      <c r="AY51" s="20">
        <v>0</v>
      </c>
      <c r="AZ51" s="20">
        <v>40</v>
      </c>
      <c r="BA51" s="20">
        <v>0</v>
      </c>
      <c r="BB51" s="42">
        <f t="shared" si="9"/>
        <v>120</v>
      </c>
      <c r="BC51" s="43">
        <f t="shared" si="10"/>
        <v>114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67</v>
      </c>
      <c r="BK51" s="24">
        <f t="shared" si="13"/>
        <v>32.159999999999997</v>
      </c>
      <c r="BL51" s="48">
        <f t="shared" si="14"/>
        <v>34.840000000000003</v>
      </c>
      <c r="BO51" s="129">
        <f t="shared" si="24"/>
        <v>1717</v>
      </c>
      <c r="BP51" s="129">
        <f t="shared" si="25"/>
        <v>57</v>
      </c>
      <c r="BQ51" s="129">
        <f t="shared" si="26"/>
        <v>802.84848484848476</v>
      </c>
      <c r="BR51" s="129">
        <f t="shared" si="27"/>
        <v>26.07</v>
      </c>
      <c r="BS51" s="129">
        <f t="shared" si="28"/>
        <v>2519.848484848485</v>
      </c>
      <c r="BT51" s="129">
        <f t="shared" si="29"/>
        <v>83.07</v>
      </c>
      <c r="BU51" s="129">
        <f t="shared" si="30"/>
        <v>7.8</v>
      </c>
      <c r="BV51" s="129">
        <f t="shared" si="31"/>
        <v>109.22</v>
      </c>
      <c r="BW51" s="129">
        <f t="shared" si="32"/>
        <v>9.8949999999999996</v>
      </c>
      <c r="BX51" s="129">
        <f t="shared" si="33"/>
        <v>119.11499999999999</v>
      </c>
      <c r="BY51" s="134">
        <f t="shared" si="34"/>
        <v>119.11499999999999</v>
      </c>
      <c r="BZ51" s="129">
        <f t="shared" si="35"/>
        <v>36.045000000000002</v>
      </c>
    </row>
    <row r="52" spans="1:78" ht="18.75">
      <c r="A52" s="143">
        <f t="shared" si="15"/>
        <v>42894</v>
      </c>
      <c r="B52" s="138" t="s">
        <v>37</v>
      </c>
      <c r="C52" s="30">
        <v>699</v>
      </c>
      <c r="D52" s="30">
        <v>550</v>
      </c>
      <c r="E52" s="30">
        <v>468</v>
      </c>
      <c r="F52" s="30">
        <v>42</v>
      </c>
      <c r="G52" s="30"/>
      <c r="H52" s="23">
        <v>15</v>
      </c>
      <c r="I52" s="33">
        <f>C52+D52+E52</f>
        <v>1717</v>
      </c>
      <c r="J52" s="33">
        <f>F52+G52+H52</f>
        <v>57</v>
      </c>
      <c r="K52" s="23">
        <v>442</v>
      </c>
      <c r="L52" s="14">
        <v>97</v>
      </c>
      <c r="M52" s="14">
        <v>0</v>
      </c>
      <c r="N52" s="14"/>
      <c r="O52" s="14">
        <v>15</v>
      </c>
      <c r="P52" s="14">
        <v>3</v>
      </c>
      <c r="Q52" s="14">
        <v>0</v>
      </c>
      <c r="R52" s="34"/>
      <c r="S52" s="33">
        <f t="shared" si="18"/>
        <v>539</v>
      </c>
      <c r="T52" s="33">
        <f t="shared" si="19"/>
        <v>18</v>
      </c>
      <c r="U52" s="35">
        <f t="shared" si="20"/>
        <v>75</v>
      </c>
      <c r="V52" s="23">
        <v>6.02</v>
      </c>
      <c r="W52" s="23">
        <v>3.5</v>
      </c>
      <c r="X52" s="30">
        <v>9.5</v>
      </c>
      <c r="Y52" s="38">
        <v>5.2</v>
      </c>
      <c r="Z52" s="38">
        <v>7.8</v>
      </c>
      <c r="AA52" s="38">
        <v>3.2</v>
      </c>
      <c r="AB52" s="38"/>
      <c r="AC52" s="38"/>
      <c r="AD52" s="38">
        <v>9.07</v>
      </c>
      <c r="AE52" s="38">
        <v>0.82499999999999996</v>
      </c>
      <c r="AF52" s="38"/>
      <c r="AG52" s="38"/>
      <c r="AH52" s="44">
        <f t="shared" si="4"/>
        <v>9.8949999999999996</v>
      </c>
      <c r="AI52" s="53">
        <v>50</v>
      </c>
      <c r="AJ52" s="15">
        <f t="shared" si="37"/>
        <v>59.894999999999996</v>
      </c>
      <c r="AK52" s="51">
        <f t="shared" si="21"/>
        <v>113.41499999999999</v>
      </c>
      <c r="AL52" s="96">
        <f t="shared" si="22"/>
        <v>120.11499999999999</v>
      </c>
      <c r="AM52" s="16">
        <f t="shared" si="36"/>
        <v>60.22</v>
      </c>
      <c r="AN52" s="50"/>
      <c r="AO52" s="46"/>
      <c r="AP52" s="17">
        <f t="shared" si="23"/>
        <v>120.11499999999999</v>
      </c>
      <c r="AQ52" s="18">
        <f t="shared" si="5"/>
        <v>-21.36</v>
      </c>
      <c r="AR52" s="40"/>
      <c r="AS52" s="19">
        <f t="shared" si="6"/>
        <v>59.894999999999996</v>
      </c>
      <c r="AT52" s="20">
        <f t="shared" si="7"/>
        <v>32.159999999999997</v>
      </c>
      <c r="AU52" s="21">
        <f t="shared" si="8"/>
        <v>92.054999999999993</v>
      </c>
      <c r="AV52" s="47"/>
      <c r="AW52" s="19">
        <v>30</v>
      </c>
      <c r="AX52" s="20">
        <v>50</v>
      </c>
      <c r="AY52" s="20">
        <v>0</v>
      </c>
      <c r="AZ52" s="20">
        <v>40</v>
      </c>
      <c r="BA52" s="20">
        <v>0</v>
      </c>
      <c r="BB52" s="42">
        <f t="shared" si="9"/>
        <v>120</v>
      </c>
      <c r="BC52" s="43">
        <f t="shared" si="10"/>
        <v>114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67</v>
      </c>
      <c r="BK52" s="24">
        <f t="shared" si="13"/>
        <v>32.159999999999997</v>
      </c>
      <c r="BL52" s="48">
        <f t="shared" si="14"/>
        <v>34.840000000000003</v>
      </c>
      <c r="BO52" s="129">
        <f t="shared" si="24"/>
        <v>1717</v>
      </c>
      <c r="BP52" s="129">
        <f t="shared" si="25"/>
        <v>57</v>
      </c>
      <c r="BQ52" s="129">
        <f t="shared" si="26"/>
        <v>813.84848484848476</v>
      </c>
      <c r="BR52" s="129">
        <f t="shared" si="27"/>
        <v>27.07</v>
      </c>
      <c r="BS52" s="129">
        <f t="shared" si="28"/>
        <v>2530.848484848485</v>
      </c>
      <c r="BT52" s="129">
        <f t="shared" si="29"/>
        <v>84.07</v>
      </c>
      <c r="BU52" s="129">
        <f t="shared" si="30"/>
        <v>7.8</v>
      </c>
      <c r="BV52" s="129">
        <f t="shared" si="31"/>
        <v>110.22</v>
      </c>
      <c r="BW52" s="129">
        <f t="shared" si="32"/>
        <v>9.8949999999999996</v>
      </c>
      <c r="BX52" s="129">
        <f t="shared" si="33"/>
        <v>120.11499999999999</v>
      </c>
      <c r="BY52" s="134">
        <f t="shared" si="34"/>
        <v>120.11499999999999</v>
      </c>
      <c r="BZ52" s="129">
        <f t="shared" si="35"/>
        <v>36.045000000000002</v>
      </c>
    </row>
    <row r="53" spans="1:78" ht="18.75">
      <c r="A53" s="143">
        <f t="shared" si="15"/>
        <v>42894</v>
      </c>
      <c r="B53" s="138" t="s">
        <v>53</v>
      </c>
      <c r="C53" s="30">
        <v>1030</v>
      </c>
      <c r="D53" s="30">
        <v>337</v>
      </c>
      <c r="E53" s="30">
        <v>334</v>
      </c>
      <c r="F53" s="30">
        <v>47</v>
      </c>
      <c r="G53" s="30"/>
      <c r="H53" s="23">
        <v>10</v>
      </c>
      <c r="I53" s="33">
        <f>C53+D53+E53</f>
        <v>1701</v>
      </c>
      <c r="J53" s="33">
        <f>F53+G53+H53</f>
        <v>57</v>
      </c>
      <c r="K53" s="23">
        <v>442</v>
      </c>
      <c r="L53" s="14">
        <v>97</v>
      </c>
      <c r="M53" s="14">
        <v>0</v>
      </c>
      <c r="N53" s="14"/>
      <c r="O53" s="14">
        <v>15</v>
      </c>
      <c r="P53" s="14">
        <v>3</v>
      </c>
      <c r="Q53" s="14">
        <v>0</v>
      </c>
      <c r="R53" s="34"/>
      <c r="S53" s="33">
        <f t="shared" si="18"/>
        <v>539</v>
      </c>
      <c r="T53" s="33">
        <f t="shared" si="19"/>
        <v>18</v>
      </c>
      <c r="U53" s="35">
        <f t="shared" si="20"/>
        <v>75</v>
      </c>
      <c r="V53" s="23">
        <v>6.02</v>
      </c>
      <c r="W53" s="23">
        <v>3.5</v>
      </c>
      <c r="X53" s="30">
        <v>9.5</v>
      </c>
      <c r="Y53" s="38">
        <v>5.2</v>
      </c>
      <c r="Z53" s="38">
        <v>7.8</v>
      </c>
      <c r="AA53" s="38">
        <v>3.2</v>
      </c>
      <c r="AB53" s="38"/>
      <c r="AC53" s="38"/>
      <c r="AD53" s="38">
        <v>9.07</v>
      </c>
      <c r="AE53" s="38">
        <v>0.82499999999999996</v>
      </c>
      <c r="AF53" s="38"/>
      <c r="AG53" s="38"/>
      <c r="AH53" s="44">
        <f t="shared" si="4"/>
        <v>9.8949999999999996</v>
      </c>
      <c r="AI53" s="53">
        <v>50</v>
      </c>
      <c r="AJ53" s="15">
        <f t="shared" si="37"/>
        <v>59.894999999999996</v>
      </c>
      <c r="AK53" s="51">
        <f t="shared" si="21"/>
        <v>113.41499999999999</v>
      </c>
      <c r="AL53" s="96">
        <f t="shared" si="22"/>
        <v>120.11499999999999</v>
      </c>
      <c r="AM53" s="16">
        <f t="shared" si="36"/>
        <v>60.22</v>
      </c>
      <c r="AN53" s="50"/>
      <c r="AO53" s="46"/>
      <c r="AP53" s="17">
        <f t="shared" si="23"/>
        <v>120.11499999999999</v>
      </c>
      <c r="AQ53" s="18">
        <f t="shared" si="5"/>
        <v>-21.36</v>
      </c>
      <c r="AR53" s="40"/>
      <c r="AS53" s="19">
        <f t="shared" si="6"/>
        <v>59.894999999999996</v>
      </c>
      <c r="AT53" s="20">
        <f t="shared" si="7"/>
        <v>32.159999999999997</v>
      </c>
      <c r="AU53" s="21">
        <f t="shared" si="8"/>
        <v>92.054999999999993</v>
      </c>
      <c r="AV53" s="47"/>
      <c r="AW53" s="19">
        <v>30</v>
      </c>
      <c r="AX53" s="20">
        <v>50</v>
      </c>
      <c r="AY53" s="20">
        <v>0</v>
      </c>
      <c r="AZ53" s="20">
        <v>40</v>
      </c>
      <c r="BA53" s="20">
        <v>0</v>
      </c>
      <c r="BB53" s="42">
        <f t="shared" si="9"/>
        <v>120</v>
      </c>
      <c r="BC53" s="43">
        <f t="shared" si="10"/>
        <v>114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67</v>
      </c>
      <c r="BK53" s="24">
        <f t="shared" si="13"/>
        <v>32.159999999999997</v>
      </c>
      <c r="BL53" s="48">
        <f t="shared" si="14"/>
        <v>34.840000000000003</v>
      </c>
      <c r="BO53" s="129">
        <f t="shared" si="24"/>
        <v>1701</v>
      </c>
      <c r="BP53" s="129">
        <f t="shared" si="25"/>
        <v>57</v>
      </c>
      <c r="BQ53" s="129">
        <f t="shared" si="26"/>
        <v>813.84848484848476</v>
      </c>
      <c r="BR53" s="129">
        <f t="shared" si="27"/>
        <v>27.07</v>
      </c>
      <c r="BS53" s="129">
        <f t="shared" si="28"/>
        <v>2514.848484848485</v>
      </c>
      <c r="BT53" s="129">
        <f t="shared" si="29"/>
        <v>84.07</v>
      </c>
      <c r="BU53" s="129">
        <f t="shared" si="30"/>
        <v>7.8</v>
      </c>
      <c r="BV53" s="129">
        <f t="shared" si="31"/>
        <v>110.22</v>
      </c>
      <c r="BW53" s="129">
        <f t="shared" si="32"/>
        <v>9.8949999999999996</v>
      </c>
      <c r="BX53" s="129">
        <f t="shared" si="33"/>
        <v>120.11499999999999</v>
      </c>
      <c r="BY53" s="134">
        <f t="shared" si="34"/>
        <v>120.11499999999999</v>
      </c>
      <c r="BZ53" s="129">
        <f t="shared" si="35"/>
        <v>36.045000000000002</v>
      </c>
    </row>
    <row r="54" spans="1:78" ht="18.75">
      <c r="A54" s="143">
        <f t="shared" si="15"/>
        <v>42894</v>
      </c>
      <c r="B54" s="138" t="s">
        <v>26</v>
      </c>
      <c r="C54" s="30">
        <v>1030</v>
      </c>
      <c r="D54" s="30">
        <v>337</v>
      </c>
      <c r="E54" s="30">
        <v>334</v>
      </c>
      <c r="F54" s="30">
        <v>47</v>
      </c>
      <c r="G54" s="30"/>
      <c r="H54" s="23">
        <v>10</v>
      </c>
      <c r="I54" s="33">
        <f t="shared" si="16"/>
        <v>1701</v>
      </c>
      <c r="J54" s="33">
        <f t="shared" si="17"/>
        <v>57</v>
      </c>
      <c r="K54" s="23">
        <v>444</v>
      </c>
      <c r="L54" s="14">
        <v>97</v>
      </c>
      <c r="M54" s="14">
        <v>0</v>
      </c>
      <c r="N54" s="14"/>
      <c r="O54" s="14">
        <v>15</v>
      </c>
      <c r="P54" s="14">
        <v>3</v>
      </c>
      <c r="Q54" s="14">
        <v>0</v>
      </c>
      <c r="R54" s="34"/>
      <c r="S54" s="33">
        <f t="shared" si="18"/>
        <v>541</v>
      </c>
      <c r="T54" s="33">
        <f t="shared" si="19"/>
        <v>18</v>
      </c>
      <c r="U54" s="35">
        <f t="shared" si="20"/>
        <v>75</v>
      </c>
      <c r="V54" s="23">
        <v>6.02</v>
      </c>
      <c r="W54" s="23">
        <v>3.5</v>
      </c>
      <c r="X54" s="30">
        <v>9.5</v>
      </c>
      <c r="Y54" s="38">
        <v>5.2</v>
      </c>
      <c r="Z54" s="38">
        <v>7.9</v>
      </c>
      <c r="AA54" s="38">
        <v>3.4</v>
      </c>
      <c r="AB54" s="38"/>
      <c r="AC54" s="38"/>
      <c r="AD54" s="38">
        <v>9.07</v>
      </c>
      <c r="AE54" s="38">
        <v>0.8</v>
      </c>
      <c r="AF54" s="38"/>
      <c r="AG54" s="38"/>
      <c r="AH54" s="44">
        <f t="shared" si="4"/>
        <v>9.870000000000001</v>
      </c>
      <c r="AI54" s="53">
        <v>50</v>
      </c>
      <c r="AJ54" s="15">
        <f t="shared" si="37"/>
        <v>59.870000000000005</v>
      </c>
      <c r="AK54" s="51">
        <f t="shared" si="21"/>
        <v>113.49000000000001</v>
      </c>
      <c r="AL54" s="96">
        <f t="shared" si="22"/>
        <v>120.39000000000001</v>
      </c>
      <c r="AM54" s="16">
        <f t="shared" si="36"/>
        <v>60.52000000000001</v>
      </c>
      <c r="AN54" s="50"/>
      <c r="AO54" s="46"/>
      <c r="AP54" s="17">
        <f t="shared" si="23"/>
        <v>120.39000000000001</v>
      </c>
      <c r="AQ54" s="18">
        <f t="shared" si="5"/>
        <v>-21.460000000000008</v>
      </c>
      <c r="AR54" s="40"/>
      <c r="AS54" s="19">
        <f t="shared" si="6"/>
        <v>59.870000000000005</v>
      </c>
      <c r="AT54" s="20">
        <f t="shared" si="7"/>
        <v>32.159999999999997</v>
      </c>
      <c r="AU54" s="21">
        <f t="shared" si="8"/>
        <v>92.03</v>
      </c>
      <c r="AV54" s="47"/>
      <c r="AW54" s="19">
        <v>30</v>
      </c>
      <c r="AX54" s="20">
        <v>50</v>
      </c>
      <c r="AY54" s="20">
        <v>0</v>
      </c>
      <c r="AZ54" s="20">
        <v>40</v>
      </c>
      <c r="BA54" s="20">
        <v>0</v>
      </c>
      <c r="BB54" s="42">
        <f t="shared" si="9"/>
        <v>120</v>
      </c>
      <c r="BC54" s="43">
        <f t="shared" si="10"/>
        <v>114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67</v>
      </c>
      <c r="BK54" s="24">
        <f t="shared" si="13"/>
        <v>32.159999999999997</v>
      </c>
      <c r="BL54" s="48">
        <f t="shared" si="14"/>
        <v>34.840000000000003</v>
      </c>
      <c r="BO54" s="129">
        <f t="shared" si="24"/>
        <v>1701</v>
      </c>
      <c r="BP54" s="129">
        <f t="shared" si="25"/>
        <v>57</v>
      </c>
      <c r="BQ54" s="129">
        <f t="shared" si="26"/>
        <v>815.84848484848476</v>
      </c>
      <c r="BR54" s="129">
        <f t="shared" si="27"/>
        <v>27.07</v>
      </c>
      <c r="BS54" s="129">
        <f t="shared" si="28"/>
        <v>2516.848484848485</v>
      </c>
      <c r="BT54" s="129">
        <f t="shared" si="29"/>
        <v>84.07</v>
      </c>
      <c r="BU54" s="129">
        <f t="shared" si="30"/>
        <v>7.9</v>
      </c>
      <c r="BV54" s="129">
        <f t="shared" si="31"/>
        <v>110.52000000000001</v>
      </c>
      <c r="BW54" s="129">
        <f t="shared" si="32"/>
        <v>9.870000000000001</v>
      </c>
      <c r="BX54" s="129">
        <f t="shared" si="33"/>
        <v>120.39</v>
      </c>
      <c r="BY54" s="134">
        <f t="shared" si="34"/>
        <v>120.39</v>
      </c>
      <c r="BZ54" s="129">
        <f t="shared" si="35"/>
        <v>36.319999999999993</v>
      </c>
    </row>
    <row r="55" spans="1:78" ht="18.75">
      <c r="A55" s="143">
        <f t="shared" si="15"/>
        <v>42894</v>
      </c>
      <c r="B55" s="138" t="s">
        <v>54</v>
      </c>
      <c r="C55" s="30">
        <v>1030</v>
      </c>
      <c r="D55" s="30">
        <v>337</v>
      </c>
      <c r="E55" s="30">
        <v>334</v>
      </c>
      <c r="F55" s="30">
        <v>47</v>
      </c>
      <c r="G55" s="30"/>
      <c r="H55" s="23">
        <v>10</v>
      </c>
      <c r="I55" s="33">
        <f>C55+D55+E55</f>
        <v>1701</v>
      </c>
      <c r="J55" s="33">
        <f>F55+G55+H55</f>
        <v>57</v>
      </c>
      <c r="K55" s="23">
        <v>444</v>
      </c>
      <c r="L55" s="14">
        <v>97</v>
      </c>
      <c r="M55" s="14">
        <v>0</v>
      </c>
      <c r="N55" s="14"/>
      <c r="O55" s="14">
        <v>15</v>
      </c>
      <c r="P55" s="14">
        <v>3</v>
      </c>
      <c r="Q55" s="14">
        <v>0</v>
      </c>
      <c r="R55" s="34"/>
      <c r="S55" s="33">
        <f t="shared" si="18"/>
        <v>541</v>
      </c>
      <c r="T55" s="33">
        <f t="shared" si="19"/>
        <v>18</v>
      </c>
      <c r="U55" s="35">
        <f t="shared" si="20"/>
        <v>75</v>
      </c>
      <c r="V55" s="23">
        <v>6.51</v>
      </c>
      <c r="W55" s="23">
        <v>3.5</v>
      </c>
      <c r="X55" s="30">
        <v>9.5</v>
      </c>
      <c r="Y55" s="38">
        <v>5.2</v>
      </c>
      <c r="Z55" s="38">
        <v>7.9</v>
      </c>
      <c r="AA55" s="38">
        <v>3.4</v>
      </c>
      <c r="AB55" s="38"/>
      <c r="AC55" s="38"/>
      <c r="AD55" s="38">
        <v>9.07</v>
      </c>
      <c r="AE55" s="38">
        <v>0.8</v>
      </c>
      <c r="AF55" s="38"/>
      <c r="AG55" s="38"/>
      <c r="AH55" s="44">
        <f t="shared" si="4"/>
        <v>9.870000000000001</v>
      </c>
      <c r="AI55" s="53">
        <v>50</v>
      </c>
      <c r="AJ55" s="15">
        <f t="shared" si="37"/>
        <v>59.870000000000005</v>
      </c>
      <c r="AK55" s="51">
        <f t="shared" si="21"/>
        <v>113.98000000000002</v>
      </c>
      <c r="AL55" s="96">
        <f t="shared" si="22"/>
        <v>120.88000000000002</v>
      </c>
      <c r="AM55" s="16">
        <f t="shared" si="36"/>
        <v>61.010000000000019</v>
      </c>
      <c r="AN55" s="50"/>
      <c r="AO55" s="46"/>
      <c r="AP55" s="17">
        <f t="shared" si="23"/>
        <v>120.88000000000002</v>
      </c>
      <c r="AQ55" s="18">
        <f t="shared" si="5"/>
        <v>-21.950000000000017</v>
      </c>
      <c r="AR55" s="40"/>
      <c r="AS55" s="19">
        <f t="shared" si="6"/>
        <v>59.870000000000005</v>
      </c>
      <c r="AT55" s="20">
        <f t="shared" si="7"/>
        <v>32.159999999999997</v>
      </c>
      <c r="AU55" s="21">
        <f t="shared" si="8"/>
        <v>92.03</v>
      </c>
      <c r="AV55" s="47"/>
      <c r="AW55" s="19">
        <v>30</v>
      </c>
      <c r="AX55" s="20">
        <v>50</v>
      </c>
      <c r="AY55" s="20">
        <v>0</v>
      </c>
      <c r="AZ55" s="20">
        <v>40</v>
      </c>
      <c r="BA55" s="20">
        <v>0</v>
      </c>
      <c r="BB55" s="42">
        <f t="shared" si="9"/>
        <v>120</v>
      </c>
      <c r="BC55" s="43">
        <f t="shared" si="10"/>
        <v>114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67</v>
      </c>
      <c r="BK55" s="24">
        <f t="shared" si="13"/>
        <v>32.159999999999997</v>
      </c>
      <c r="BL55" s="48">
        <f t="shared" si="14"/>
        <v>34.840000000000003</v>
      </c>
      <c r="BO55" s="129">
        <f t="shared" si="24"/>
        <v>1701</v>
      </c>
      <c r="BP55" s="129">
        <f t="shared" si="25"/>
        <v>57</v>
      </c>
      <c r="BQ55" s="129">
        <f t="shared" si="26"/>
        <v>815.84848484848476</v>
      </c>
      <c r="BR55" s="129">
        <f t="shared" si="27"/>
        <v>27.07</v>
      </c>
      <c r="BS55" s="129">
        <f t="shared" si="28"/>
        <v>2516.848484848485</v>
      </c>
      <c r="BT55" s="129">
        <f t="shared" si="29"/>
        <v>84.07</v>
      </c>
      <c r="BU55" s="129">
        <f t="shared" si="30"/>
        <v>7.9</v>
      </c>
      <c r="BV55" s="129">
        <f t="shared" si="31"/>
        <v>111.01000000000002</v>
      </c>
      <c r="BW55" s="129">
        <f t="shared" si="32"/>
        <v>9.870000000000001</v>
      </c>
      <c r="BX55" s="129">
        <f t="shared" si="33"/>
        <v>120.88000000000001</v>
      </c>
      <c r="BY55" s="134">
        <f t="shared" si="34"/>
        <v>120.88000000000001</v>
      </c>
      <c r="BZ55" s="129">
        <f t="shared" si="35"/>
        <v>36.809999999999995</v>
      </c>
    </row>
    <row r="56" spans="1:78" ht="18.75">
      <c r="A56" s="143">
        <f t="shared" si="15"/>
        <v>42894</v>
      </c>
      <c r="B56" s="138" t="s">
        <v>55</v>
      </c>
      <c r="C56" s="30">
        <v>1010</v>
      </c>
      <c r="D56" s="30">
        <v>400</v>
      </c>
      <c r="E56" s="30">
        <v>355</v>
      </c>
      <c r="F56" s="30">
        <v>48</v>
      </c>
      <c r="G56" s="30"/>
      <c r="H56" s="23">
        <v>12</v>
      </c>
      <c r="I56" s="33">
        <f t="shared" si="16"/>
        <v>1765</v>
      </c>
      <c r="J56" s="33">
        <f t="shared" si="17"/>
        <v>60</v>
      </c>
      <c r="K56" s="23">
        <v>447</v>
      </c>
      <c r="L56" s="14">
        <v>93</v>
      </c>
      <c r="M56" s="14">
        <v>0</v>
      </c>
      <c r="N56" s="14"/>
      <c r="O56" s="14">
        <v>15</v>
      </c>
      <c r="P56" s="14">
        <v>3</v>
      </c>
      <c r="Q56" s="14">
        <v>0</v>
      </c>
      <c r="R56" s="34"/>
      <c r="S56" s="33">
        <f t="shared" si="18"/>
        <v>540</v>
      </c>
      <c r="T56" s="33">
        <f t="shared" si="19"/>
        <v>18</v>
      </c>
      <c r="U56" s="35">
        <f t="shared" si="20"/>
        <v>78</v>
      </c>
      <c r="V56" s="23">
        <v>6.51</v>
      </c>
      <c r="W56" s="23">
        <v>3.5</v>
      </c>
      <c r="X56" s="30">
        <v>9</v>
      </c>
      <c r="Y56" s="38">
        <v>5.2</v>
      </c>
      <c r="Z56" s="38">
        <v>7.9</v>
      </c>
      <c r="AA56" s="38">
        <v>3.4</v>
      </c>
      <c r="AB56" s="38"/>
      <c r="AC56" s="38">
        <v>5</v>
      </c>
      <c r="AD56" s="38">
        <v>9.07</v>
      </c>
      <c r="AE56" s="38">
        <v>0.8</v>
      </c>
      <c r="AF56" s="38"/>
      <c r="AG56" s="38"/>
      <c r="AH56" s="44">
        <f t="shared" si="4"/>
        <v>14.870000000000001</v>
      </c>
      <c r="AI56" s="53">
        <v>50</v>
      </c>
      <c r="AJ56" s="15">
        <f t="shared" si="37"/>
        <v>64.87</v>
      </c>
      <c r="AK56" s="51">
        <f t="shared" si="21"/>
        <v>121.48000000000002</v>
      </c>
      <c r="AL56" s="96">
        <f t="shared" si="22"/>
        <v>128.38000000000002</v>
      </c>
      <c r="AM56" s="16">
        <f t="shared" si="36"/>
        <v>63.510000000000019</v>
      </c>
      <c r="AN56" s="50"/>
      <c r="AO56" s="46"/>
      <c r="AP56" s="17">
        <f t="shared" si="23"/>
        <v>128.38000000000002</v>
      </c>
      <c r="AQ56" s="18">
        <f t="shared" si="5"/>
        <v>-24.450000000000017</v>
      </c>
      <c r="AR56" s="40"/>
      <c r="AS56" s="19">
        <f t="shared" si="6"/>
        <v>64.87</v>
      </c>
      <c r="AT56" s="20">
        <f t="shared" si="7"/>
        <v>32.159999999999997</v>
      </c>
      <c r="AU56" s="21">
        <f t="shared" si="8"/>
        <v>97.03</v>
      </c>
      <c r="AV56" s="47"/>
      <c r="AW56" s="19">
        <v>30</v>
      </c>
      <c r="AX56" s="20">
        <v>50</v>
      </c>
      <c r="AY56" s="20">
        <v>0</v>
      </c>
      <c r="AZ56" s="20">
        <v>40</v>
      </c>
      <c r="BA56" s="20">
        <v>0</v>
      </c>
      <c r="BB56" s="42">
        <f t="shared" si="9"/>
        <v>120</v>
      </c>
      <c r="BC56" s="43">
        <f t="shared" si="10"/>
        <v>114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67</v>
      </c>
      <c r="BK56" s="24">
        <f t="shared" si="13"/>
        <v>32.159999999999997</v>
      </c>
      <c r="BL56" s="48">
        <f t="shared" si="14"/>
        <v>34.840000000000003</v>
      </c>
      <c r="BO56" s="129">
        <f t="shared" si="24"/>
        <v>1916.5151515151515</v>
      </c>
      <c r="BP56" s="129">
        <f t="shared" si="25"/>
        <v>60</v>
      </c>
      <c r="BQ56" s="129">
        <f t="shared" si="26"/>
        <v>814.84848484848476</v>
      </c>
      <c r="BR56" s="129">
        <f t="shared" si="27"/>
        <v>27.07</v>
      </c>
      <c r="BS56" s="129">
        <f t="shared" si="28"/>
        <v>2731.3636363636365</v>
      </c>
      <c r="BT56" s="129">
        <f t="shared" si="29"/>
        <v>92.07</v>
      </c>
      <c r="BU56" s="129">
        <f t="shared" si="30"/>
        <v>7.9</v>
      </c>
      <c r="BV56" s="129">
        <f t="shared" si="31"/>
        <v>113.51000000000002</v>
      </c>
      <c r="BW56" s="129">
        <f t="shared" si="32"/>
        <v>14.870000000000001</v>
      </c>
      <c r="BX56" s="129">
        <f t="shared" si="33"/>
        <v>128.38000000000002</v>
      </c>
      <c r="BY56" s="134">
        <f t="shared" si="34"/>
        <v>128.38000000000002</v>
      </c>
      <c r="BZ56" s="129">
        <f t="shared" si="35"/>
        <v>36.309999999999995</v>
      </c>
    </row>
    <row r="57" spans="1:78" ht="18.75">
      <c r="A57" s="143">
        <f t="shared" si="15"/>
        <v>42894</v>
      </c>
      <c r="B57" s="138" t="s">
        <v>56</v>
      </c>
      <c r="C57" s="30">
        <v>1010</v>
      </c>
      <c r="D57" s="30">
        <v>400</v>
      </c>
      <c r="E57" s="30">
        <v>355</v>
      </c>
      <c r="F57" s="30">
        <v>48</v>
      </c>
      <c r="G57" s="30"/>
      <c r="H57" s="23">
        <v>12</v>
      </c>
      <c r="I57" s="33">
        <f>C57+D57+E57</f>
        <v>1765</v>
      </c>
      <c r="J57" s="33">
        <f>F57+G57+H57</f>
        <v>60</v>
      </c>
      <c r="K57" s="23">
        <v>447</v>
      </c>
      <c r="L57" s="14">
        <v>93</v>
      </c>
      <c r="M57" s="14">
        <v>0</v>
      </c>
      <c r="N57" s="14"/>
      <c r="O57" s="14">
        <v>15</v>
      </c>
      <c r="P57" s="14">
        <v>3</v>
      </c>
      <c r="Q57" s="14">
        <v>0</v>
      </c>
      <c r="R57" s="34"/>
      <c r="S57" s="33">
        <f t="shared" si="18"/>
        <v>540</v>
      </c>
      <c r="T57" s="33">
        <f t="shared" si="19"/>
        <v>18</v>
      </c>
      <c r="U57" s="35">
        <f t="shared" si="20"/>
        <v>78</v>
      </c>
      <c r="V57" s="23">
        <v>6.51</v>
      </c>
      <c r="W57" s="23">
        <v>3.5</v>
      </c>
      <c r="X57" s="30">
        <v>9</v>
      </c>
      <c r="Y57" s="38">
        <v>5.2</v>
      </c>
      <c r="Z57" s="38">
        <v>7.9</v>
      </c>
      <c r="AA57" s="38">
        <v>3.4</v>
      </c>
      <c r="AB57" s="38"/>
      <c r="AC57" s="38">
        <v>5</v>
      </c>
      <c r="AD57" s="38">
        <v>9.07</v>
      </c>
      <c r="AE57" s="38">
        <v>0.8</v>
      </c>
      <c r="AF57" s="38"/>
      <c r="AG57" s="38"/>
      <c r="AH57" s="44">
        <f t="shared" si="4"/>
        <v>14.870000000000001</v>
      </c>
      <c r="AI57" s="53">
        <v>50</v>
      </c>
      <c r="AJ57" s="15">
        <f t="shared" si="37"/>
        <v>64.87</v>
      </c>
      <c r="AK57" s="51">
        <f t="shared" si="21"/>
        <v>121.48000000000002</v>
      </c>
      <c r="AL57" s="96">
        <f t="shared" si="22"/>
        <v>128.38000000000002</v>
      </c>
      <c r="AM57" s="16">
        <f t="shared" si="36"/>
        <v>63.510000000000019</v>
      </c>
      <c r="AN57" s="50"/>
      <c r="AO57" s="46"/>
      <c r="AP57" s="17">
        <f t="shared" si="23"/>
        <v>128.38000000000002</v>
      </c>
      <c r="AQ57" s="18">
        <f t="shared" si="5"/>
        <v>-24.450000000000017</v>
      </c>
      <c r="AR57" s="40"/>
      <c r="AS57" s="19">
        <f t="shared" si="6"/>
        <v>64.87</v>
      </c>
      <c r="AT57" s="20">
        <f t="shared" si="7"/>
        <v>32.159999999999997</v>
      </c>
      <c r="AU57" s="21">
        <f t="shared" si="8"/>
        <v>97.03</v>
      </c>
      <c r="AV57" s="47"/>
      <c r="AW57" s="19">
        <v>30</v>
      </c>
      <c r="AX57" s="20">
        <v>50</v>
      </c>
      <c r="AY57" s="20">
        <v>0</v>
      </c>
      <c r="AZ57" s="20">
        <v>40</v>
      </c>
      <c r="BA57" s="20">
        <v>0</v>
      </c>
      <c r="BB57" s="42">
        <f t="shared" si="9"/>
        <v>120</v>
      </c>
      <c r="BC57" s="43">
        <f t="shared" si="10"/>
        <v>114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67</v>
      </c>
      <c r="BK57" s="24">
        <f t="shared" si="13"/>
        <v>32.159999999999997</v>
      </c>
      <c r="BL57" s="48">
        <f t="shared" si="14"/>
        <v>34.840000000000003</v>
      </c>
      <c r="BO57" s="129">
        <f t="shared" si="24"/>
        <v>1916.5151515151515</v>
      </c>
      <c r="BP57" s="129">
        <f t="shared" si="25"/>
        <v>60</v>
      </c>
      <c r="BQ57" s="129">
        <f t="shared" si="26"/>
        <v>814.84848484848476</v>
      </c>
      <c r="BR57" s="129">
        <f t="shared" si="27"/>
        <v>27.07</v>
      </c>
      <c r="BS57" s="129">
        <f t="shared" si="28"/>
        <v>2731.3636363636365</v>
      </c>
      <c r="BT57" s="129">
        <f t="shared" si="29"/>
        <v>92.07</v>
      </c>
      <c r="BU57" s="129">
        <f t="shared" si="30"/>
        <v>7.9</v>
      </c>
      <c r="BV57" s="129">
        <f t="shared" si="31"/>
        <v>113.51000000000002</v>
      </c>
      <c r="BW57" s="129">
        <f t="shared" si="32"/>
        <v>14.870000000000001</v>
      </c>
      <c r="BX57" s="129">
        <f t="shared" si="33"/>
        <v>128.38000000000002</v>
      </c>
      <c r="BY57" s="134">
        <f t="shared" si="34"/>
        <v>128.38000000000002</v>
      </c>
      <c r="BZ57" s="129">
        <f t="shared" si="35"/>
        <v>36.309999999999995</v>
      </c>
    </row>
    <row r="58" spans="1:78" ht="18.75">
      <c r="A58" s="143">
        <f t="shared" si="15"/>
        <v>42894</v>
      </c>
      <c r="B58" s="138" t="s">
        <v>27</v>
      </c>
      <c r="C58" s="30">
        <v>993</v>
      </c>
      <c r="D58" s="30">
        <v>399</v>
      </c>
      <c r="E58" s="30">
        <v>340</v>
      </c>
      <c r="F58" s="30">
        <v>48</v>
      </c>
      <c r="G58" s="30"/>
      <c r="H58" s="23">
        <v>12</v>
      </c>
      <c r="I58" s="33">
        <f t="shared" si="16"/>
        <v>1732</v>
      </c>
      <c r="J58" s="33">
        <f t="shared" si="17"/>
        <v>60</v>
      </c>
      <c r="K58" s="23">
        <v>452</v>
      </c>
      <c r="L58" s="14">
        <v>93</v>
      </c>
      <c r="M58" s="14">
        <v>0</v>
      </c>
      <c r="N58" s="14"/>
      <c r="O58" s="14">
        <v>15</v>
      </c>
      <c r="P58" s="14">
        <v>3</v>
      </c>
      <c r="Q58" s="14">
        <v>0</v>
      </c>
      <c r="R58" s="34"/>
      <c r="S58" s="33">
        <f t="shared" si="18"/>
        <v>545</v>
      </c>
      <c r="T58" s="33">
        <f t="shared" si="19"/>
        <v>18</v>
      </c>
      <c r="U58" s="35">
        <f t="shared" si="20"/>
        <v>78</v>
      </c>
      <c r="V58" s="23">
        <v>6.51</v>
      </c>
      <c r="W58" s="23">
        <v>3.5</v>
      </c>
      <c r="X58" s="30">
        <v>9.5</v>
      </c>
      <c r="Y58" s="38">
        <v>5.4</v>
      </c>
      <c r="Z58" s="38">
        <v>7.7</v>
      </c>
      <c r="AA58" s="38">
        <v>3.4</v>
      </c>
      <c r="AB58" s="38"/>
      <c r="AC58" s="38">
        <v>5</v>
      </c>
      <c r="AD58" s="38">
        <v>9.11</v>
      </c>
      <c r="AE58" s="38">
        <v>0.82499999999999996</v>
      </c>
      <c r="AF58" s="38"/>
      <c r="AG58" s="38"/>
      <c r="AH58" s="44">
        <f t="shared" si="4"/>
        <v>14.934999999999999</v>
      </c>
      <c r="AI58" s="53">
        <v>50</v>
      </c>
      <c r="AJ58" s="15">
        <f t="shared" si="37"/>
        <v>64.935000000000002</v>
      </c>
      <c r="AK58" s="51">
        <f t="shared" si="21"/>
        <v>122.04500000000002</v>
      </c>
      <c r="AL58" s="96">
        <f t="shared" si="22"/>
        <v>128.94500000000002</v>
      </c>
      <c r="AM58" s="16">
        <f t="shared" si="36"/>
        <v>64.010000000000019</v>
      </c>
      <c r="AN58" s="50"/>
      <c r="AO58" s="46"/>
      <c r="AP58" s="17">
        <f t="shared" si="23"/>
        <v>128.94500000000002</v>
      </c>
      <c r="AQ58" s="18">
        <f t="shared" si="5"/>
        <v>-24.950000000000017</v>
      </c>
      <c r="AR58" s="40"/>
      <c r="AS58" s="19">
        <f t="shared" si="6"/>
        <v>64.935000000000002</v>
      </c>
      <c r="AT58" s="20">
        <f t="shared" si="7"/>
        <v>32.159999999999997</v>
      </c>
      <c r="AU58" s="21">
        <f t="shared" si="8"/>
        <v>97.094999999999999</v>
      </c>
      <c r="AV58" s="47"/>
      <c r="AW58" s="19">
        <v>30</v>
      </c>
      <c r="AX58" s="20">
        <v>50</v>
      </c>
      <c r="AY58" s="20">
        <v>0</v>
      </c>
      <c r="AZ58" s="20">
        <v>40</v>
      </c>
      <c r="BA58" s="20">
        <v>0</v>
      </c>
      <c r="BB58" s="42">
        <f t="shared" si="9"/>
        <v>120</v>
      </c>
      <c r="BC58" s="43">
        <f t="shared" si="10"/>
        <v>114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67</v>
      </c>
      <c r="BK58" s="24">
        <f t="shared" si="13"/>
        <v>32.159999999999997</v>
      </c>
      <c r="BL58" s="48">
        <f t="shared" si="14"/>
        <v>34.840000000000003</v>
      </c>
      <c r="BO58" s="129">
        <f t="shared" si="24"/>
        <v>1883.5151515151515</v>
      </c>
      <c r="BP58" s="129">
        <f t="shared" si="25"/>
        <v>60</v>
      </c>
      <c r="BQ58" s="129">
        <f t="shared" si="26"/>
        <v>821.06060606060601</v>
      </c>
      <c r="BR58" s="129">
        <f t="shared" si="27"/>
        <v>27.11</v>
      </c>
      <c r="BS58" s="129">
        <f t="shared" si="28"/>
        <v>2704.5757575757575</v>
      </c>
      <c r="BT58" s="129">
        <f t="shared" si="29"/>
        <v>92.11</v>
      </c>
      <c r="BU58" s="129">
        <f t="shared" si="30"/>
        <v>7.7</v>
      </c>
      <c r="BV58" s="129">
        <f t="shared" si="31"/>
        <v>114.01000000000002</v>
      </c>
      <c r="BW58" s="129">
        <f t="shared" si="32"/>
        <v>14.934999999999999</v>
      </c>
      <c r="BX58" s="129">
        <f t="shared" si="33"/>
        <v>128.94499999999999</v>
      </c>
      <c r="BY58" s="134">
        <f t="shared" si="34"/>
        <v>128.94499999999999</v>
      </c>
      <c r="BZ58" s="129">
        <f t="shared" si="35"/>
        <v>36.835000000000001</v>
      </c>
    </row>
    <row r="59" spans="1:78" ht="18.75">
      <c r="A59" s="143">
        <f t="shared" si="15"/>
        <v>42894</v>
      </c>
      <c r="B59" s="138" t="s">
        <v>57</v>
      </c>
      <c r="C59" s="30">
        <v>993</v>
      </c>
      <c r="D59" s="30">
        <v>399</v>
      </c>
      <c r="E59" s="30">
        <v>340</v>
      </c>
      <c r="F59" s="30">
        <v>48</v>
      </c>
      <c r="G59" s="30"/>
      <c r="H59" s="23">
        <v>12</v>
      </c>
      <c r="I59" s="33">
        <f>C59+D59+E59</f>
        <v>1732</v>
      </c>
      <c r="J59" s="33">
        <f>F59+G59+H59</f>
        <v>60</v>
      </c>
      <c r="K59" s="23">
        <v>452</v>
      </c>
      <c r="L59" s="14">
        <v>93</v>
      </c>
      <c r="M59" s="14">
        <v>0</v>
      </c>
      <c r="N59" s="14"/>
      <c r="O59" s="14">
        <v>15</v>
      </c>
      <c r="P59" s="14">
        <v>3</v>
      </c>
      <c r="Q59" s="14">
        <v>0</v>
      </c>
      <c r="R59" s="34"/>
      <c r="S59" s="33">
        <f t="shared" si="18"/>
        <v>545</v>
      </c>
      <c r="T59" s="33">
        <f t="shared" si="19"/>
        <v>18</v>
      </c>
      <c r="U59" s="35">
        <f t="shared" si="20"/>
        <v>78</v>
      </c>
      <c r="V59" s="23">
        <v>6.51</v>
      </c>
      <c r="W59" s="23">
        <v>3.5</v>
      </c>
      <c r="X59" s="30">
        <v>9.5</v>
      </c>
      <c r="Y59" s="38">
        <v>5.4</v>
      </c>
      <c r="Z59" s="38">
        <v>7.7</v>
      </c>
      <c r="AA59" s="38">
        <v>3.4</v>
      </c>
      <c r="AB59" s="38"/>
      <c r="AC59" s="38">
        <v>5</v>
      </c>
      <c r="AD59" s="38">
        <v>9.11</v>
      </c>
      <c r="AE59" s="38">
        <v>0.82499999999999996</v>
      </c>
      <c r="AF59" s="38"/>
      <c r="AG59" s="38"/>
      <c r="AH59" s="44">
        <f t="shared" si="4"/>
        <v>14.934999999999999</v>
      </c>
      <c r="AI59" s="53">
        <v>50</v>
      </c>
      <c r="AJ59" s="15">
        <f t="shared" si="37"/>
        <v>64.935000000000002</v>
      </c>
      <c r="AK59" s="51">
        <f t="shared" si="21"/>
        <v>122.04500000000002</v>
      </c>
      <c r="AL59" s="96">
        <f t="shared" si="22"/>
        <v>128.94500000000002</v>
      </c>
      <c r="AM59" s="16">
        <f t="shared" si="36"/>
        <v>64.010000000000019</v>
      </c>
      <c r="AN59" s="50"/>
      <c r="AO59" s="46"/>
      <c r="AP59" s="17">
        <f t="shared" si="23"/>
        <v>128.94500000000002</v>
      </c>
      <c r="AQ59" s="18">
        <f t="shared" si="5"/>
        <v>-24.950000000000017</v>
      </c>
      <c r="AR59" s="40"/>
      <c r="AS59" s="19">
        <f t="shared" si="6"/>
        <v>64.935000000000002</v>
      </c>
      <c r="AT59" s="20">
        <f t="shared" si="7"/>
        <v>32.159999999999997</v>
      </c>
      <c r="AU59" s="21">
        <f t="shared" si="8"/>
        <v>97.094999999999999</v>
      </c>
      <c r="AV59" s="47"/>
      <c r="AW59" s="19">
        <v>30</v>
      </c>
      <c r="AX59" s="20">
        <v>50</v>
      </c>
      <c r="AY59" s="20">
        <v>0</v>
      </c>
      <c r="AZ59" s="20">
        <v>40</v>
      </c>
      <c r="BA59" s="20">
        <v>0</v>
      </c>
      <c r="BB59" s="42">
        <f t="shared" si="9"/>
        <v>120</v>
      </c>
      <c r="BC59" s="43">
        <f t="shared" si="10"/>
        <v>114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67</v>
      </c>
      <c r="BK59" s="24">
        <f t="shared" si="13"/>
        <v>32.159999999999997</v>
      </c>
      <c r="BL59" s="48">
        <f t="shared" si="14"/>
        <v>34.840000000000003</v>
      </c>
      <c r="BO59" s="129">
        <f t="shared" si="24"/>
        <v>1883.5151515151515</v>
      </c>
      <c r="BP59" s="129">
        <f t="shared" si="25"/>
        <v>60</v>
      </c>
      <c r="BQ59" s="129">
        <f t="shared" si="26"/>
        <v>821.06060606060601</v>
      </c>
      <c r="BR59" s="129">
        <f t="shared" si="27"/>
        <v>27.11</v>
      </c>
      <c r="BS59" s="129">
        <f t="shared" si="28"/>
        <v>2704.5757575757575</v>
      </c>
      <c r="BT59" s="129">
        <f t="shared" si="29"/>
        <v>92.11</v>
      </c>
      <c r="BU59" s="129">
        <f t="shared" si="30"/>
        <v>7.7</v>
      </c>
      <c r="BV59" s="129">
        <f t="shared" si="31"/>
        <v>114.01000000000002</v>
      </c>
      <c r="BW59" s="129">
        <f t="shared" si="32"/>
        <v>14.934999999999999</v>
      </c>
      <c r="BX59" s="129">
        <f t="shared" si="33"/>
        <v>128.94499999999999</v>
      </c>
      <c r="BY59" s="134">
        <f t="shared" si="34"/>
        <v>128.94499999999999</v>
      </c>
      <c r="BZ59" s="129">
        <f t="shared" si="35"/>
        <v>36.835000000000001</v>
      </c>
    </row>
    <row r="60" spans="1:78" ht="18.75">
      <c r="A60" s="143">
        <f t="shared" si="15"/>
        <v>42894</v>
      </c>
      <c r="B60" s="138" t="s">
        <v>58</v>
      </c>
      <c r="C60" s="30">
        <v>985</v>
      </c>
      <c r="D60" s="30">
        <v>381</v>
      </c>
      <c r="E60" s="30">
        <v>365</v>
      </c>
      <c r="F60" s="30">
        <v>47</v>
      </c>
      <c r="G60" s="30"/>
      <c r="H60" s="23">
        <v>12</v>
      </c>
      <c r="I60" s="33">
        <f t="shared" si="16"/>
        <v>1731</v>
      </c>
      <c r="J60" s="33">
        <f t="shared" si="17"/>
        <v>59</v>
      </c>
      <c r="K60" s="23">
        <v>447</v>
      </c>
      <c r="L60" s="14">
        <v>86</v>
      </c>
      <c r="M60" s="14">
        <v>0</v>
      </c>
      <c r="N60" s="14"/>
      <c r="O60" s="14">
        <v>15</v>
      </c>
      <c r="P60" s="14">
        <v>3</v>
      </c>
      <c r="Q60" s="14">
        <v>0</v>
      </c>
      <c r="R60" s="34"/>
      <c r="S60" s="33">
        <f t="shared" si="18"/>
        <v>533</v>
      </c>
      <c r="T60" s="33">
        <f t="shared" si="19"/>
        <v>18</v>
      </c>
      <c r="U60" s="35">
        <f t="shared" si="20"/>
        <v>77</v>
      </c>
      <c r="V60" s="23">
        <v>6.51</v>
      </c>
      <c r="W60" s="23">
        <v>3.5</v>
      </c>
      <c r="X60" s="30">
        <v>9.5</v>
      </c>
      <c r="Y60" s="38">
        <v>5.4</v>
      </c>
      <c r="Z60" s="38">
        <v>7.7</v>
      </c>
      <c r="AA60" s="38">
        <v>3.4</v>
      </c>
      <c r="AB60" s="30"/>
      <c r="AC60" s="38">
        <v>5</v>
      </c>
      <c r="AD60" s="38">
        <v>9.11</v>
      </c>
      <c r="AE60" s="38">
        <v>0.82499999999999996</v>
      </c>
      <c r="AF60" s="38"/>
      <c r="AG60" s="30"/>
      <c r="AH60" s="45">
        <f t="shared" si="4"/>
        <v>14.934999999999999</v>
      </c>
      <c r="AI60" s="53">
        <v>50</v>
      </c>
      <c r="AJ60" s="15">
        <f t="shared" si="37"/>
        <v>64.935000000000002</v>
      </c>
      <c r="AK60" s="51">
        <f t="shared" si="21"/>
        <v>121.04500000000002</v>
      </c>
      <c r="AL60" s="96">
        <f t="shared" si="22"/>
        <v>127.94500000000002</v>
      </c>
      <c r="AM60" s="16">
        <f t="shared" si="36"/>
        <v>63.010000000000019</v>
      </c>
      <c r="AN60" s="50"/>
      <c r="AO60" s="46"/>
      <c r="AP60" s="17">
        <f t="shared" si="23"/>
        <v>127.94500000000002</v>
      </c>
      <c r="AQ60" s="18">
        <f t="shared" si="5"/>
        <v>-23.950000000000017</v>
      </c>
      <c r="AR60" s="40"/>
      <c r="AS60" s="19">
        <f t="shared" si="6"/>
        <v>64.935000000000002</v>
      </c>
      <c r="AT60" s="20">
        <f t="shared" si="7"/>
        <v>32.159999999999997</v>
      </c>
      <c r="AU60" s="21">
        <f t="shared" si="8"/>
        <v>97.094999999999999</v>
      </c>
      <c r="AV60" s="47"/>
      <c r="AW60" s="19">
        <v>30</v>
      </c>
      <c r="AX60" s="20">
        <v>50</v>
      </c>
      <c r="AY60" s="20">
        <v>0</v>
      </c>
      <c r="AZ60" s="20">
        <v>40</v>
      </c>
      <c r="BA60" s="20">
        <v>0</v>
      </c>
      <c r="BB60" s="42">
        <f t="shared" si="9"/>
        <v>120</v>
      </c>
      <c r="BC60" s="43">
        <f t="shared" si="10"/>
        <v>114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67</v>
      </c>
      <c r="BK60" s="24">
        <f t="shared" si="13"/>
        <v>32.159999999999997</v>
      </c>
      <c r="BL60" s="48">
        <f t="shared" si="14"/>
        <v>34.840000000000003</v>
      </c>
      <c r="BO60" s="129">
        <f t="shared" si="24"/>
        <v>1882.5151515151515</v>
      </c>
      <c r="BP60" s="129">
        <f t="shared" si="25"/>
        <v>59</v>
      </c>
      <c r="BQ60" s="129">
        <f t="shared" si="26"/>
        <v>809.06060606060601</v>
      </c>
      <c r="BR60" s="129">
        <f t="shared" si="27"/>
        <v>27.11</v>
      </c>
      <c r="BS60" s="129">
        <f t="shared" si="28"/>
        <v>2691.5757575757575</v>
      </c>
      <c r="BT60" s="129">
        <f t="shared" si="29"/>
        <v>91.11</v>
      </c>
      <c r="BU60" s="129">
        <f t="shared" si="30"/>
        <v>7.7</v>
      </c>
      <c r="BV60" s="129">
        <f t="shared" si="31"/>
        <v>113.01000000000002</v>
      </c>
      <c r="BW60" s="129">
        <f t="shared" si="32"/>
        <v>14.934999999999999</v>
      </c>
      <c r="BX60" s="129">
        <f t="shared" si="33"/>
        <v>127.94500000000002</v>
      </c>
      <c r="BY60" s="134">
        <f t="shared" si="34"/>
        <v>127.94500000000002</v>
      </c>
      <c r="BZ60" s="129">
        <f t="shared" si="35"/>
        <v>36.835000000000001</v>
      </c>
    </row>
    <row r="61" spans="1:78" ht="18.75">
      <c r="A61" s="143">
        <f t="shared" si="15"/>
        <v>42894</v>
      </c>
      <c r="B61" s="138" t="s">
        <v>59</v>
      </c>
      <c r="C61" s="30">
        <v>985</v>
      </c>
      <c r="D61" s="30">
        <v>381</v>
      </c>
      <c r="E61" s="30">
        <v>365</v>
      </c>
      <c r="F61" s="30">
        <v>47</v>
      </c>
      <c r="G61" s="30"/>
      <c r="H61" s="23">
        <v>12</v>
      </c>
      <c r="I61" s="33">
        <f>C61+D61+E61</f>
        <v>1731</v>
      </c>
      <c r="J61" s="33">
        <f>F61+G61+H61</f>
        <v>59</v>
      </c>
      <c r="K61" s="23">
        <v>447</v>
      </c>
      <c r="L61" s="14">
        <v>86</v>
      </c>
      <c r="M61" s="14">
        <v>0</v>
      </c>
      <c r="N61" s="14"/>
      <c r="O61" s="14">
        <v>15</v>
      </c>
      <c r="P61" s="14">
        <v>3</v>
      </c>
      <c r="Q61" s="14">
        <v>0</v>
      </c>
      <c r="R61" s="34"/>
      <c r="S61" s="33">
        <f t="shared" si="18"/>
        <v>533</v>
      </c>
      <c r="T61" s="33">
        <f t="shared" si="19"/>
        <v>18</v>
      </c>
      <c r="U61" s="35">
        <f t="shared" si="20"/>
        <v>77</v>
      </c>
      <c r="V61" s="23">
        <v>6.51</v>
      </c>
      <c r="W61" s="23">
        <v>3.5</v>
      </c>
      <c r="X61" s="30">
        <v>9.5</v>
      </c>
      <c r="Y61" s="38">
        <v>5.4</v>
      </c>
      <c r="Z61" s="38">
        <v>7.7</v>
      </c>
      <c r="AA61" s="38">
        <v>3.4</v>
      </c>
      <c r="AB61" s="30"/>
      <c r="AC61" s="38">
        <v>5</v>
      </c>
      <c r="AD61" s="38">
        <v>9.11</v>
      </c>
      <c r="AE61" s="38">
        <v>0.82499999999999996</v>
      </c>
      <c r="AF61" s="38"/>
      <c r="AG61" s="30"/>
      <c r="AH61" s="45">
        <f t="shared" si="4"/>
        <v>14.934999999999999</v>
      </c>
      <c r="AI61" s="53">
        <v>50</v>
      </c>
      <c r="AJ61" s="15">
        <f t="shared" si="37"/>
        <v>64.935000000000002</v>
      </c>
      <c r="AK61" s="51">
        <f t="shared" si="21"/>
        <v>121.04500000000002</v>
      </c>
      <c r="AL61" s="96">
        <f t="shared" si="22"/>
        <v>127.94500000000002</v>
      </c>
      <c r="AM61" s="16">
        <f t="shared" si="36"/>
        <v>63.010000000000019</v>
      </c>
      <c r="AN61" s="50"/>
      <c r="AO61" s="46"/>
      <c r="AP61" s="17">
        <f t="shared" si="23"/>
        <v>127.94500000000002</v>
      </c>
      <c r="AQ61" s="18">
        <f t="shared" si="5"/>
        <v>-23.950000000000017</v>
      </c>
      <c r="AR61" s="40"/>
      <c r="AS61" s="19">
        <f t="shared" si="6"/>
        <v>64.935000000000002</v>
      </c>
      <c r="AT61" s="20">
        <f t="shared" si="7"/>
        <v>32.159999999999997</v>
      </c>
      <c r="AU61" s="21">
        <f t="shared" si="8"/>
        <v>97.094999999999999</v>
      </c>
      <c r="AV61" s="47"/>
      <c r="AW61" s="19">
        <v>30</v>
      </c>
      <c r="AX61" s="20">
        <v>50</v>
      </c>
      <c r="AY61" s="20">
        <v>0</v>
      </c>
      <c r="AZ61" s="20">
        <v>40</v>
      </c>
      <c r="BA61" s="20">
        <v>0</v>
      </c>
      <c r="BB61" s="42">
        <f t="shared" si="9"/>
        <v>120</v>
      </c>
      <c r="BC61" s="43">
        <f t="shared" si="10"/>
        <v>114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67</v>
      </c>
      <c r="BK61" s="24">
        <f t="shared" si="13"/>
        <v>32.159999999999997</v>
      </c>
      <c r="BL61" s="48">
        <f t="shared" si="14"/>
        <v>34.840000000000003</v>
      </c>
      <c r="BO61" s="129">
        <f t="shared" si="24"/>
        <v>1882.5151515151515</v>
      </c>
      <c r="BP61" s="129">
        <f t="shared" si="25"/>
        <v>59</v>
      </c>
      <c r="BQ61" s="129">
        <f t="shared" si="26"/>
        <v>809.06060606060601</v>
      </c>
      <c r="BR61" s="129">
        <f t="shared" si="27"/>
        <v>27.11</v>
      </c>
      <c r="BS61" s="129">
        <f t="shared" si="28"/>
        <v>2691.5757575757575</v>
      </c>
      <c r="BT61" s="129">
        <f t="shared" si="29"/>
        <v>91.11</v>
      </c>
      <c r="BU61" s="129">
        <f t="shared" si="30"/>
        <v>7.7</v>
      </c>
      <c r="BV61" s="129">
        <f t="shared" si="31"/>
        <v>113.01000000000002</v>
      </c>
      <c r="BW61" s="129">
        <f t="shared" si="32"/>
        <v>14.934999999999999</v>
      </c>
      <c r="BX61" s="129">
        <f t="shared" si="33"/>
        <v>127.94500000000002</v>
      </c>
      <c r="BY61" s="134">
        <f t="shared" si="34"/>
        <v>127.94500000000002</v>
      </c>
      <c r="BZ61" s="129">
        <f t="shared" si="35"/>
        <v>36.835000000000001</v>
      </c>
    </row>
    <row r="62" spans="1:78" ht="18.75">
      <c r="A62" s="143">
        <f t="shared" si="15"/>
        <v>42894</v>
      </c>
      <c r="B62" s="138" t="s">
        <v>28</v>
      </c>
      <c r="C62" s="30">
        <v>967</v>
      </c>
      <c r="D62" s="30">
        <v>478</v>
      </c>
      <c r="E62" s="30">
        <v>547</v>
      </c>
      <c r="F62" s="30">
        <v>50</v>
      </c>
      <c r="G62" s="30"/>
      <c r="H62" s="23">
        <v>19</v>
      </c>
      <c r="I62" s="33">
        <f t="shared" si="16"/>
        <v>1992</v>
      </c>
      <c r="J62" s="33">
        <f t="shared" si="17"/>
        <v>69</v>
      </c>
      <c r="K62" s="23">
        <v>442</v>
      </c>
      <c r="L62" s="14">
        <v>82</v>
      </c>
      <c r="M62" s="14">
        <v>0</v>
      </c>
      <c r="N62" s="14"/>
      <c r="O62" s="14">
        <v>15</v>
      </c>
      <c r="P62" s="14">
        <v>3</v>
      </c>
      <c r="Q62" s="14">
        <v>0</v>
      </c>
      <c r="R62" s="34"/>
      <c r="S62" s="33">
        <f t="shared" si="18"/>
        <v>524</v>
      </c>
      <c r="T62" s="33">
        <f t="shared" si="19"/>
        <v>18</v>
      </c>
      <c r="U62" s="35">
        <f t="shared" si="20"/>
        <v>87</v>
      </c>
      <c r="V62" s="23">
        <v>6.51</v>
      </c>
      <c r="W62" s="23">
        <v>3.5</v>
      </c>
      <c r="X62" s="30">
        <v>8.5</v>
      </c>
      <c r="Y62" s="30">
        <v>5.2</v>
      </c>
      <c r="Z62" s="30">
        <v>7.8</v>
      </c>
      <c r="AA62" s="38">
        <v>3.2</v>
      </c>
      <c r="AB62" s="30"/>
      <c r="AC62" s="30">
        <v>5.4</v>
      </c>
      <c r="AD62" s="30">
        <v>9.1</v>
      </c>
      <c r="AE62" s="38">
        <v>0.82499999999999996</v>
      </c>
      <c r="AF62" s="30"/>
      <c r="AG62" s="30"/>
      <c r="AH62" s="45">
        <f t="shared" si="4"/>
        <v>15.324999999999999</v>
      </c>
      <c r="AI62" s="53">
        <v>50</v>
      </c>
      <c r="AJ62" s="15">
        <f t="shared" si="37"/>
        <v>65.325000000000003</v>
      </c>
      <c r="AK62" s="51">
        <f t="shared" si="21"/>
        <v>130.33500000000001</v>
      </c>
      <c r="AL62" s="96">
        <f t="shared" si="22"/>
        <v>137.035</v>
      </c>
      <c r="AM62" s="16">
        <f t="shared" si="36"/>
        <v>71.709999999999994</v>
      </c>
      <c r="AN62" s="50"/>
      <c r="AO62" s="46"/>
      <c r="AP62" s="17">
        <f t="shared" si="23"/>
        <v>137.035</v>
      </c>
      <c r="AQ62" s="18">
        <f t="shared" si="5"/>
        <v>-32.850000000000009</v>
      </c>
      <c r="AR62" s="40"/>
      <c r="AS62" s="19">
        <f t="shared" si="6"/>
        <v>65.325000000000003</v>
      </c>
      <c r="AT62" s="20">
        <f t="shared" si="7"/>
        <v>32.159999999999997</v>
      </c>
      <c r="AU62" s="21">
        <f t="shared" si="8"/>
        <v>97.484999999999999</v>
      </c>
      <c r="AV62" s="47"/>
      <c r="AW62" s="19">
        <v>30</v>
      </c>
      <c r="AX62" s="20">
        <v>50</v>
      </c>
      <c r="AY62" s="20">
        <v>0</v>
      </c>
      <c r="AZ62" s="20">
        <v>40</v>
      </c>
      <c r="BA62" s="20">
        <v>0</v>
      </c>
      <c r="BB62" s="42">
        <f t="shared" si="9"/>
        <v>120</v>
      </c>
      <c r="BC62" s="43">
        <f t="shared" si="10"/>
        <v>114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67</v>
      </c>
      <c r="BK62" s="24">
        <f t="shared" si="13"/>
        <v>32.159999999999997</v>
      </c>
      <c r="BL62" s="48">
        <f t="shared" si="14"/>
        <v>34.840000000000003</v>
      </c>
      <c r="BO62" s="129">
        <f t="shared" si="24"/>
        <v>2155.6363636363635</v>
      </c>
      <c r="BP62" s="129">
        <f t="shared" si="25"/>
        <v>69</v>
      </c>
      <c r="BQ62" s="129">
        <f t="shared" si="26"/>
        <v>799.75757575757575</v>
      </c>
      <c r="BR62" s="129">
        <f t="shared" si="27"/>
        <v>27.1</v>
      </c>
      <c r="BS62" s="129">
        <f t="shared" si="28"/>
        <v>2955.393939393939</v>
      </c>
      <c r="BT62" s="129">
        <f t="shared" si="29"/>
        <v>101.5</v>
      </c>
      <c r="BU62" s="129">
        <f t="shared" si="30"/>
        <v>7.8</v>
      </c>
      <c r="BV62" s="129">
        <f t="shared" si="31"/>
        <v>121.71000000000001</v>
      </c>
      <c r="BW62" s="129">
        <f t="shared" si="32"/>
        <v>15.324999999999999</v>
      </c>
      <c r="BX62" s="129">
        <f t="shared" si="33"/>
        <v>137.035</v>
      </c>
      <c r="BY62" s="134">
        <f t="shared" si="34"/>
        <v>137.035</v>
      </c>
      <c r="BZ62" s="129">
        <f t="shared" si="35"/>
        <v>35.535000000000004</v>
      </c>
    </row>
    <row r="63" spans="1:78" ht="18.75">
      <c r="A63" s="143">
        <f t="shared" si="15"/>
        <v>42894</v>
      </c>
      <c r="B63" s="140" t="s">
        <v>60</v>
      </c>
      <c r="C63" s="30">
        <v>924</v>
      </c>
      <c r="D63" s="30">
        <v>481</v>
      </c>
      <c r="E63" s="30">
        <v>670</v>
      </c>
      <c r="F63" s="30">
        <v>49</v>
      </c>
      <c r="G63" s="30"/>
      <c r="H63" s="23">
        <v>23</v>
      </c>
      <c r="I63" s="33">
        <f t="shared" si="16"/>
        <v>2075</v>
      </c>
      <c r="J63" s="33">
        <f t="shared" si="17"/>
        <v>72</v>
      </c>
      <c r="K63" s="23">
        <v>250</v>
      </c>
      <c r="L63" s="14">
        <v>78</v>
      </c>
      <c r="M63" s="14">
        <v>0</v>
      </c>
      <c r="N63" s="14"/>
      <c r="O63" s="14">
        <v>8</v>
      </c>
      <c r="P63" s="14">
        <v>2</v>
      </c>
      <c r="Q63" s="14">
        <v>0</v>
      </c>
      <c r="R63" s="34"/>
      <c r="S63" s="33">
        <f t="shared" si="18"/>
        <v>328</v>
      </c>
      <c r="T63" s="33">
        <f t="shared" si="19"/>
        <v>10</v>
      </c>
      <c r="U63" s="35">
        <f t="shared" si="20"/>
        <v>82</v>
      </c>
      <c r="V63" s="23">
        <v>6.51</v>
      </c>
      <c r="W63" s="23">
        <v>3.5</v>
      </c>
      <c r="X63" s="23">
        <v>8</v>
      </c>
      <c r="Y63" s="30">
        <v>5.2</v>
      </c>
      <c r="Z63" s="30">
        <v>7.8</v>
      </c>
      <c r="AA63" s="38">
        <v>3.2</v>
      </c>
      <c r="AB63" s="30"/>
      <c r="AC63" s="30">
        <v>5.2</v>
      </c>
      <c r="AD63" s="30">
        <v>9.1</v>
      </c>
      <c r="AE63" s="38">
        <v>0.82499999999999996</v>
      </c>
      <c r="AF63" s="30"/>
      <c r="AG63" s="30"/>
      <c r="AH63" s="45">
        <f t="shared" si="4"/>
        <v>15.125</v>
      </c>
      <c r="AI63" s="53">
        <v>50</v>
      </c>
      <c r="AJ63" s="15">
        <f t="shared" si="37"/>
        <v>65.125</v>
      </c>
      <c r="AK63" s="51">
        <f t="shared" si="21"/>
        <v>124.63500000000001</v>
      </c>
      <c r="AL63" s="96">
        <f t="shared" si="22"/>
        <v>131.33499999999998</v>
      </c>
      <c r="AM63" s="16">
        <f t="shared" si="36"/>
        <v>66.20999999999998</v>
      </c>
      <c r="AN63" s="50"/>
      <c r="AO63" s="46"/>
      <c r="AP63" s="17">
        <f t="shared" si="23"/>
        <v>131.33499999999998</v>
      </c>
      <c r="AQ63" s="18">
        <f t="shared" si="5"/>
        <v>-27.350000000000009</v>
      </c>
      <c r="AR63" s="40"/>
      <c r="AS63" s="19">
        <f t="shared" si="6"/>
        <v>65.125</v>
      </c>
      <c r="AT63" s="20">
        <f t="shared" si="7"/>
        <v>32.159999999999997</v>
      </c>
      <c r="AU63" s="21">
        <f t="shared" si="8"/>
        <v>97.284999999999997</v>
      </c>
      <c r="AV63" s="47"/>
      <c r="AW63" s="19">
        <v>30</v>
      </c>
      <c r="AX63" s="20">
        <v>50</v>
      </c>
      <c r="AY63" s="20">
        <v>0</v>
      </c>
      <c r="AZ63" s="20">
        <v>40</v>
      </c>
      <c r="BA63" s="20">
        <v>0</v>
      </c>
      <c r="BB63" s="42">
        <f t="shared" si="9"/>
        <v>120</v>
      </c>
      <c r="BC63" s="43">
        <f t="shared" si="10"/>
        <v>114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67</v>
      </c>
      <c r="BK63" s="24">
        <f t="shared" si="13"/>
        <v>32.159999999999997</v>
      </c>
      <c r="BL63" s="48">
        <f t="shared" si="14"/>
        <v>34.840000000000003</v>
      </c>
      <c r="BO63" s="129">
        <f t="shared" si="24"/>
        <v>2232.5757575757575</v>
      </c>
      <c r="BP63" s="129">
        <f t="shared" si="25"/>
        <v>72</v>
      </c>
      <c r="BQ63" s="129">
        <f t="shared" si="26"/>
        <v>603.75757575757575</v>
      </c>
      <c r="BR63" s="129">
        <f t="shared" si="27"/>
        <v>19.100000000000001</v>
      </c>
      <c r="BS63" s="129">
        <f t="shared" si="28"/>
        <v>2836.333333333333</v>
      </c>
      <c r="BT63" s="129">
        <f t="shared" si="29"/>
        <v>96.3</v>
      </c>
      <c r="BU63" s="129">
        <f t="shared" si="30"/>
        <v>7.8</v>
      </c>
      <c r="BV63" s="129">
        <f t="shared" si="31"/>
        <v>116.21000000000001</v>
      </c>
      <c r="BW63" s="129">
        <f t="shared" si="32"/>
        <v>15.125</v>
      </c>
      <c r="BX63" s="129">
        <f t="shared" si="33"/>
        <v>131.33500000000001</v>
      </c>
      <c r="BY63" s="134">
        <f t="shared" si="34"/>
        <v>131.33500000000001</v>
      </c>
      <c r="BZ63" s="129">
        <f t="shared" si="35"/>
        <v>35.035000000000004</v>
      </c>
    </row>
    <row r="64" spans="1:78" ht="18.75">
      <c r="A64" s="143">
        <f t="shared" si="15"/>
        <v>42894</v>
      </c>
      <c r="B64" s="140" t="s">
        <v>29</v>
      </c>
      <c r="C64" s="30">
        <v>886</v>
      </c>
      <c r="D64" s="30">
        <v>468</v>
      </c>
      <c r="E64" s="30">
        <v>633</v>
      </c>
      <c r="F64" s="30">
        <v>52</v>
      </c>
      <c r="G64" s="30"/>
      <c r="H64" s="23">
        <v>21</v>
      </c>
      <c r="I64" s="33">
        <f t="shared" si="16"/>
        <v>1987</v>
      </c>
      <c r="J64" s="33">
        <f t="shared" si="17"/>
        <v>73</v>
      </c>
      <c r="K64" s="23">
        <v>232</v>
      </c>
      <c r="L64" s="14">
        <v>72</v>
      </c>
      <c r="M64" s="14">
        <v>0</v>
      </c>
      <c r="N64" s="14"/>
      <c r="O64" s="14">
        <v>7</v>
      </c>
      <c r="P64" s="14">
        <v>2</v>
      </c>
      <c r="Q64" s="14">
        <v>0</v>
      </c>
      <c r="R64" s="34"/>
      <c r="S64" s="33">
        <f t="shared" si="18"/>
        <v>304</v>
      </c>
      <c r="T64" s="33">
        <f t="shared" si="19"/>
        <v>9</v>
      </c>
      <c r="U64" s="35">
        <f t="shared" si="20"/>
        <v>82</v>
      </c>
      <c r="V64" s="23">
        <v>5.89</v>
      </c>
      <c r="W64" s="23">
        <v>3.5</v>
      </c>
      <c r="X64" s="23">
        <v>7.5</v>
      </c>
      <c r="Y64" s="30">
        <v>4.7</v>
      </c>
      <c r="Z64" s="30">
        <v>6.7</v>
      </c>
      <c r="AA64" s="38">
        <v>3</v>
      </c>
      <c r="AB64" s="30"/>
      <c r="AC64" s="30">
        <v>5.2</v>
      </c>
      <c r="AD64" s="30">
        <v>9.1</v>
      </c>
      <c r="AE64" s="38">
        <v>0.82499999999999996</v>
      </c>
      <c r="AF64" s="30"/>
      <c r="AG64" s="30"/>
      <c r="AH64" s="45">
        <f t="shared" si="4"/>
        <v>15.125</v>
      </c>
      <c r="AI64" s="53">
        <v>50</v>
      </c>
      <c r="AJ64" s="15">
        <f t="shared" si="37"/>
        <v>65.125</v>
      </c>
      <c r="AK64" s="51">
        <f t="shared" si="21"/>
        <v>121.91500000000001</v>
      </c>
      <c r="AL64" s="96">
        <f t="shared" si="22"/>
        <v>128.41500000000002</v>
      </c>
      <c r="AM64" s="16">
        <f t="shared" si="36"/>
        <v>63.29000000000002</v>
      </c>
      <c r="AN64" s="50"/>
      <c r="AO64" s="46"/>
      <c r="AP64" s="17">
        <f t="shared" si="23"/>
        <v>128.41500000000002</v>
      </c>
      <c r="AQ64" s="18">
        <f t="shared" si="5"/>
        <v>-24.63000000000001</v>
      </c>
      <c r="AR64" s="40"/>
      <c r="AS64" s="19">
        <f t="shared" si="6"/>
        <v>65.125</v>
      </c>
      <c r="AT64" s="20">
        <f t="shared" si="7"/>
        <v>32.159999999999997</v>
      </c>
      <c r="AU64" s="21">
        <f t="shared" si="8"/>
        <v>97.284999999999997</v>
      </c>
      <c r="AV64" s="47"/>
      <c r="AW64" s="19">
        <v>30</v>
      </c>
      <c r="AX64" s="20">
        <v>50</v>
      </c>
      <c r="AY64" s="20">
        <v>0</v>
      </c>
      <c r="AZ64" s="20">
        <v>40</v>
      </c>
      <c r="BA64" s="20">
        <v>0</v>
      </c>
      <c r="BB64" s="42">
        <f t="shared" si="9"/>
        <v>120</v>
      </c>
      <c r="BC64" s="43">
        <f t="shared" si="10"/>
        <v>114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67</v>
      </c>
      <c r="BK64" s="24">
        <f t="shared" si="13"/>
        <v>32.159999999999997</v>
      </c>
      <c r="BL64" s="48">
        <f t="shared" si="14"/>
        <v>34.840000000000003</v>
      </c>
      <c r="BO64" s="129">
        <f t="shared" si="24"/>
        <v>2144.5757575757575</v>
      </c>
      <c r="BP64" s="129">
        <f t="shared" si="25"/>
        <v>73</v>
      </c>
      <c r="BQ64" s="129">
        <f t="shared" si="26"/>
        <v>579.75757575757575</v>
      </c>
      <c r="BR64" s="129">
        <f t="shared" si="27"/>
        <v>18.100000000000001</v>
      </c>
      <c r="BS64" s="129">
        <f t="shared" si="28"/>
        <v>2724.333333333333</v>
      </c>
      <c r="BT64" s="129">
        <f t="shared" si="29"/>
        <v>96.3</v>
      </c>
      <c r="BU64" s="129">
        <f t="shared" si="30"/>
        <v>6.7</v>
      </c>
      <c r="BV64" s="129">
        <f t="shared" si="31"/>
        <v>113.29</v>
      </c>
      <c r="BW64" s="129">
        <f t="shared" si="32"/>
        <v>15.125</v>
      </c>
      <c r="BX64" s="129">
        <f t="shared" si="33"/>
        <v>128.41499999999999</v>
      </c>
      <c r="BY64" s="134">
        <f t="shared" si="34"/>
        <v>128.41499999999999</v>
      </c>
      <c r="BZ64" s="129">
        <f t="shared" si="35"/>
        <v>32.115000000000002</v>
      </c>
    </row>
    <row r="65" spans="1:78" ht="18.75">
      <c r="A65" s="143">
        <f t="shared" si="15"/>
        <v>42894</v>
      </c>
      <c r="B65" s="141" t="s">
        <v>61</v>
      </c>
      <c r="C65" s="30">
        <v>852</v>
      </c>
      <c r="D65" s="30">
        <v>665</v>
      </c>
      <c r="E65" s="30">
        <v>612</v>
      </c>
      <c r="F65" s="30">
        <v>53</v>
      </c>
      <c r="G65" s="30"/>
      <c r="H65" s="23">
        <v>21</v>
      </c>
      <c r="I65" s="33">
        <f t="shared" si="16"/>
        <v>2129</v>
      </c>
      <c r="J65" s="33">
        <f t="shared" si="17"/>
        <v>74</v>
      </c>
      <c r="K65" s="23">
        <v>98</v>
      </c>
      <c r="L65" s="14">
        <v>71</v>
      </c>
      <c r="M65" s="14">
        <v>0</v>
      </c>
      <c r="N65" s="14"/>
      <c r="O65" s="14">
        <v>3</v>
      </c>
      <c r="P65" s="14">
        <v>2</v>
      </c>
      <c r="Q65" s="14">
        <v>0</v>
      </c>
      <c r="R65" s="34"/>
      <c r="S65" s="33">
        <f t="shared" si="18"/>
        <v>169</v>
      </c>
      <c r="T65" s="33">
        <f t="shared" si="19"/>
        <v>5</v>
      </c>
      <c r="U65" s="35">
        <f t="shared" si="20"/>
        <v>79</v>
      </c>
      <c r="V65" s="23">
        <v>5.89</v>
      </c>
      <c r="W65" s="23">
        <v>3.5</v>
      </c>
      <c r="X65" s="23">
        <v>7</v>
      </c>
      <c r="Y65" s="30">
        <v>4.7</v>
      </c>
      <c r="Z65" s="30">
        <v>6.7</v>
      </c>
      <c r="AA65" s="38">
        <v>3</v>
      </c>
      <c r="AB65" s="30"/>
      <c r="AC65" s="30">
        <v>5.2</v>
      </c>
      <c r="AD65" s="30">
        <v>9.1</v>
      </c>
      <c r="AE65" s="38">
        <v>0.82499999999999996</v>
      </c>
      <c r="AF65" s="30"/>
      <c r="AG65" s="30"/>
      <c r="AH65" s="45">
        <f t="shared" si="4"/>
        <v>15.125</v>
      </c>
      <c r="AI65" s="53">
        <v>50</v>
      </c>
      <c r="AJ65" s="15">
        <f t="shared" si="37"/>
        <v>65.125</v>
      </c>
      <c r="AK65" s="51">
        <f t="shared" si="21"/>
        <v>118.41500000000001</v>
      </c>
      <c r="AL65" s="96">
        <f t="shared" si="22"/>
        <v>124.91500000000001</v>
      </c>
      <c r="AM65" s="16">
        <f t="shared" si="36"/>
        <v>59.790000000000006</v>
      </c>
      <c r="AN65" s="50"/>
      <c r="AO65" s="46"/>
      <c r="AP65" s="17">
        <f t="shared" si="23"/>
        <v>124.91500000000001</v>
      </c>
      <c r="AQ65" s="18">
        <f t="shared" si="5"/>
        <v>-21.13000000000001</v>
      </c>
      <c r="AR65" s="40"/>
      <c r="AS65" s="19">
        <f t="shared" si="6"/>
        <v>65.125</v>
      </c>
      <c r="AT65" s="20">
        <f t="shared" si="7"/>
        <v>32.159999999999997</v>
      </c>
      <c r="AU65" s="21">
        <f t="shared" si="8"/>
        <v>97.284999999999997</v>
      </c>
      <c r="AV65" s="47"/>
      <c r="AW65" s="19">
        <v>30</v>
      </c>
      <c r="AX65" s="20">
        <v>50</v>
      </c>
      <c r="AY65" s="20">
        <v>0</v>
      </c>
      <c r="AZ65" s="20">
        <v>40</v>
      </c>
      <c r="BA65" s="20">
        <v>0</v>
      </c>
      <c r="BB65" s="42">
        <f t="shared" si="9"/>
        <v>120</v>
      </c>
      <c r="BC65" s="43">
        <f t="shared" si="10"/>
        <v>114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67</v>
      </c>
      <c r="BK65" s="24">
        <f t="shared" si="13"/>
        <v>32.159999999999997</v>
      </c>
      <c r="BL65" s="48">
        <f t="shared" si="14"/>
        <v>34.840000000000003</v>
      </c>
      <c r="BO65" s="129">
        <f t="shared" si="24"/>
        <v>2286.5757575757575</v>
      </c>
      <c r="BP65" s="129">
        <f t="shared" si="25"/>
        <v>74</v>
      </c>
      <c r="BQ65" s="129">
        <f t="shared" si="26"/>
        <v>444.75757575757575</v>
      </c>
      <c r="BR65" s="129">
        <f t="shared" si="27"/>
        <v>14.1</v>
      </c>
      <c r="BS65" s="129">
        <f t="shared" si="28"/>
        <v>2731.333333333333</v>
      </c>
      <c r="BT65" s="129">
        <f t="shared" si="29"/>
        <v>93.3</v>
      </c>
      <c r="BU65" s="129">
        <f t="shared" si="30"/>
        <v>6.7</v>
      </c>
      <c r="BV65" s="129">
        <f t="shared" si="31"/>
        <v>109.79</v>
      </c>
      <c r="BW65" s="129">
        <f t="shared" si="32"/>
        <v>15.125</v>
      </c>
      <c r="BX65" s="129">
        <f t="shared" si="33"/>
        <v>124.91500000000001</v>
      </c>
      <c r="BY65" s="134">
        <f t="shared" si="34"/>
        <v>124.91500000000001</v>
      </c>
      <c r="BZ65" s="129">
        <f t="shared" si="35"/>
        <v>31.614999999999998</v>
      </c>
    </row>
    <row r="66" spans="1:78">
      <c r="BN66" s="131" t="s">
        <v>65</v>
      </c>
      <c r="BO66" s="130">
        <f>MAX(BO10:BO65)</f>
        <v>2648</v>
      </c>
      <c r="BP66" s="130">
        <f t="shared" ref="BP66:BZ66" si="38">MAX(BP10:BP65)</f>
        <v>88</v>
      </c>
      <c r="BQ66" s="130">
        <f t="shared" si="38"/>
        <v>1021</v>
      </c>
      <c r="BR66" s="130">
        <f t="shared" si="38"/>
        <v>34</v>
      </c>
      <c r="BS66" s="130">
        <f t="shared" si="38"/>
        <v>3659</v>
      </c>
      <c r="BT66" s="130">
        <f t="shared" si="38"/>
        <v>121</v>
      </c>
      <c r="BU66" s="130">
        <f t="shared" si="38"/>
        <v>7.9</v>
      </c>
      <c r="BV66" s="130">
        <f t="shared" si="38"/>
        <v>148.09999999999997</v>
      </c>
      <c r="BW66" s="130">
        <f t="shared" si="38"/>
        <v>15.324999999999999</v>
      </c>
      <c r="BX66" s="130">
        <f t="shared" si="38"/>
        <v>148.94999999999996</v>
      </c>
      <c r="BY66" s="130">
        <f t="shared" si="38"/>
        <v>148.94999999999996</v>
      </c>
      <c r="BZ66" s="130">
        <f t="shared" si="38"/>
        <v>36.835000000000001</v>
      </c>
    </row>
    <row r="67" spans="1:78">
      <c r="BN67" s="131" t="s">
        <v>66</v>
      </c>
      <c r="BO67" s="130">
        <f>MIN(BO10:BO65)</f>
        <v>0</v>
      </c>
      <c r="BP67" s="130">
        <f t="shared" ref="BP67:BZ67" si="39">MIN(BP10:BP65)</f>
        <v>0</v>
      </c>
      <c r="BQ67" s="130">
        <f t="shared" si="39"/>
        <v>0</v>
      </c>
      <c r="BR67" s="130">
        <f t="shared" si="39"/>
        <v>0</v>
      </c>
      <c r="BS67" s="130">
        <f t="shared" si="39"/>
        <v>0</v>
      </c>
      <c r="BT67" s="130">
        <f t="shared" si="39"/>
        <v>0</v>
      </c>
      <c r="BU67" s="130">
        <f t="shared" si="39"/>
        <v>4.8</v>
      </c>
      <c r="BV67" s="130">
        <f t="shared" si="39"/>
        <v>27.7</v>
      </c>
      <c r="BW67" s="130">
        <f t="shared" si="39"/>
        <v>0.8</v>
      </c>
      <c r="BX67" s="130">
        <f t="shared" si="39"/>
        <v>28.55</v>
      </c>
      <c r="BY67" s="130">
        <f t="shared" si="39"/>
        <v>28.55</v>
      </c>
      <c r="BZ67" s="130">
        <f t="shared" si="39"/>
        <v>23.630000000000003</v>
      </c>
    </row>
    <row r="71" spans="1:78">
      <c r="V71" t="s">
        <v>167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6:D65">
    <cfRule type="cellIs" dxfId="99" priority="2" operator="greaterThan">
      <formula>1100</formula>
    </cfRule>
  </conditionalFormatting>
  <conditionalFormatting sqref="E50:E65">
    <cfRule type="cellIs" dxfId="98" priority="1" operator="greaterThan">
      <formula>900</formula>
    </cfRule>
  </conditionalFormatting>
  <conditionalFormatting sqref="AJ6">
    <cfRule type="cellIs" dxfId="97" priority="29" operator="greaterThan">
      <formula>0</formula>
    </cfRule>
  </conditionalFormatting>
  <conditionalFormatting sqref="AQ5:AQ6">
    <cfRule type="cellIs" dxfId="96" priority="3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Feuil11"/>
  <dimension ref="A1:BZ67"/>
  <sheetViews>
    <sheetView zoomScale="80" zoomScaleNormal="80" workbookViewId="0">
      <pane xSplit="2" ySplit="9" topLeftCell="G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1" width="10.42578125" customWidth="1"/>
    <col min="42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style="126" bestFit="1" customWidth="1"/>
    <col min="69" max="69" width="18.42578125" style="126" bestFit="1" customWidth="1"/>
    <col min="70" max="70" width="11.42578125" style="126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  <c r="BP1" s="126"/>
      <c r="BQ1" s="126"/>
      <c r="BR1" s="126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42895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MAX(C10:C62)</f>
        <v>946</v>
      </c>
      <c r="D5" s="25">
        <f>MAX(D10:D62)</f>
        <v>926</v>
      </c>
      <c r="E5" s="25">
        <f>MAX(E10:E62)</f>
        <v>711</v>
      </c>
      <c r="F5" s="29">
        <f t="shared" ref="F5:AQ5" si="0">MAX(F10:F65)</f>
        <v>65</v>
      </c>
      <c r="G5" s="29">
        <f t="shared" si="0"/>
        <v>0</v>
      </c>
      <c r="H5" s="29">
        <f t="shared" si="0"/>
        <v>24</v>
      </c>
      <c r="I5" s="25">
        <f>MAX(I10:I65)</f>
        <v>2551</v>
      </c>
      <c r="J5" s="25">
        <f>MAX(J10:J65)</f>
        <v>89</v>
      </c>
      <c r="K5" s="25">
        <f t="shared" si="0"/>
        <v>558</v>
      </c>
      <c r="L5" s="25">
        <f t="shared" si="0"/>
        <v>608</v>
      </c>
      <c r="M5" s="25">
        <f t="shared" si="0"/>
        <v>280</v>
      </c>
      <c r="N5" s="25">
        <f t="shared" si="0"/>
        <v>0</v>
      </c>
      <c r="O5" s="25">
        <f t="shared" si="0"/>
        <v>19</v>
      </c>
      <c r="P5" s="25">
        <f t="shared" si="0"/>
        <v>20</v>
      </c>
      <c r="Q5" s="25"/>
      <c r="R5" s="25">
        <f t="shared" si="0"/>
        <v>0</v>
      </c>
      <c r="S5" s="25">
        <f t="shared" si="0"/>
        <v>1413</v>
      </c>
      <c r="T5" s="25">
        <f t="shared" si="0"/>
        <v>47</v>
      </c>
      <c r="U5" s="25">
        <f t="shared" si="0"/>
        <v>127</v>
      </c>
      <c r="V5" s="25">
        <f t="shared" si="0"/>
        <v>6.91</v>
      </c>
      <c r="W5" s="25">
        <f>MAX(W10:W65)</f>
        <v>3.5</v>
      </c>
      <c r="X5" s="25">
        <f>MAX(X10:X65)</f>
        <v>7</v>
      </c>
      <c r="Y5" s="25">
        <f>MAX(Y10:Y65)</f>
        <v>5.5</v>
      </c>
      <c r="Z5" s="25">
        <f>MAX(Z10:Z65)</f>
        <v>7.7</v>
      </c>
      <c r="AA5" s="25">
        <f>MAX(AA10:AA65)</f>
        <v>3.4</v>
      </c>
      <c r="AB5" s="25">
        <f t="shared" si="0"/>
        <v>0</v>
      </c>
      <c r="AC5" s="29">
        <f t="shared" si="0"/>
        <v>5.8</v>
      </c>
      <c r="AD5" s="25">
        <f t="shared" si="0"/>
        <v>9.1199999999999992</v>
      </c>
      <c r="AE5" s="25">
        <f t="shared" si="0"/>
        <v>0.85</v>
      </c>
      <c r="AF5" s="25"/>
      <c r="AG5" s="25">
        <f t="shared" si="0"/>
        <v>0</v>
      </c>
      <c r="AH5" s="25">
        <f>MAX(AH10:AH65)</f>
        <v>15.744999999999997</v>
      </c>
      <c r="AI5" s="25">
        <f>MAX(AI10:AI65)</f>
        <v>75</v>
      </c>
      <c r="AJ5" s="25">
        <f t="shared" si="0"/>
        <v>81.400000000000006</v>
      </c>
      <c r="AK5" s="25">
        <f>MAX(AK10:AK65)</f>
        <v>152.66000000000003</v>
      </c>
      <c r="AL5" s="25">
        <f>MAX(AL10:AL65)</f>
        <v>159.46000000000004</v>
      </c>
      <c r="AM5" s="25">
        <f>MAX(AM10:AM65)</f>
        <v>98.610000000000042</v>
      </c>
      <c r="AN5" s="25">
        <f>MAX(AN10:AN65)</f>
        <v>0</v>
      </c>
      <c r="AO5" s="25">
        <f>MAX(AO10:AO65)</f>
        <v>0</v>
      </c>
      <c r="AP5" s="27">
        <f t="shared" si="0"/>
        <v>159.46000000000004</v>
      </c>
      <c r="AQ5" s="28">
        <f t="shared" si="0"/>
        <v>8.3359999999999985</v>
      </c>
      <c r="AR5" s="13"/>
      <c r="AS5" s="25">
        <f>MAX(AS10:AS65)</f>
        <v>81.400000000000006</v>
      </c>
      <c r="AT5" s="25">
        <f>MAX(AT10:AT65)</f>
        <v>36.72</v>
      </c>
      <c r="AU5" s="25">
        <f>MAX(AU10:AU65)</f>
        <v>111.736</v>
      </c>
      <c r="AV5" s="47"/>
      <c r="AW5" s="25">
        <f>MAX(AW10:AW65)</f>
        <v>40</v>
      </c>
      <c r="AX5" s="25">
        <f>MAX(AX10:AX65)</f>
        <v>50</v>
      </c>
      <c r="AY5" s="25">
        <f>MAX(AY10:AY65)</f>
        <v>0</v>
      </c>
      <c r="AZ5" s="25">
        <f>MAX(AZ10:AZ65)</f>
        <v>40</v>
      </c>
      <c r="BA5" s="25">
        <f>MAX(BA10:BA65)</f>
        <v>0</v>
      </c>
      <c r="BB5" s="25">
        <f t="shared" ref="BB5:BL5" si="1">MAX(BB10:BB65)</f>
        <v>130</v>
      </c>
      <c r="BC5" s="25">
        <f t="shared" si="1"/>
        <v>123.5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76.5</v>
      </c>
      <c r="BK5" s="25">
        <f t="shared" si="1"/>
        <v>36.72</v>
      </c>
      <c r="BL5" s="25">
        <f t="shared" si="1"/>
        <v>39.78</v>
      </c>
      <c r="BO5" s="11" t="s">
        <v>65</v>
      </c>
      <c r="BP5" s="25">
        <f>MAX(BP10:BP65)</f>
        <v>89</v>
      </c>
      <c r="BQ5" s="25">
        <f>MAX(BQ10:BQ65)</f>
        <v>1163</v>
      </c>
      <c r="BR5" s="25">
        <f>MAX(BR10:BR65)</f>
        <v>38</v>
      </c>
    </row>
    <row r="6" spans="1:78" ht="15.75" thickBot="1">
      <c r="B6" s="11" t="s">
        <v>66</v>
      </c>
      <c r="C6" s="25">
        <f>MIN(C10:C62)</f>
        <v>483</v>
      </c>
      <c r="D6" s="25">
        <f>MIN(D10:D62)</f>
        <v>460</v>
      </c>
      <c r="E6" s="25">
        <f>MIN(E10:E62)</f>
        <v>4.88</v>
      </c>
      <c r="F6" s="29">
        <f t="shared" ref="F6:AQ6" si="2">MIN(F10:F65)</f>
        <v>36</v>
      </c>
      <c r="G6" s="29">
        <f t="shared" si="2"/>
        <v>0</v>
      </c>
      <c r="H6" s="29">
        <f t="shared" si="2"/>
        <v>4</v>
      </c>
      <c r="I6" s="25">
        <f>MIN(I10:I65)</f>
        <v>1150.8800000000001</v>
      </c>
      <c r="J6" s="25">
        <f>MIN(J10:J65)</f>
        <v>51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/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61</v>
      </c>
      <c r="V6" s="25">
        <f t="shared" si="2"/>
        <v>0</v>
      </c>
      <c r="W6" s="25">
        <f>MIN(W10:W65)</f>
        <v>3.5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0</v>
      </c>
      <c r="AB6" s="25">
        <f t="shared" si="2"/>
        <v>0</v>
      </c>
      <c r="AC6" s="29">
        <f t="shared" si="2"/>
        <v>5</v>
      </c>
      <c r="AD6" s="25">
        <f t="shared" si="2"/>
        <v>8.11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0.8</v>
      </c>
      <c r="AI6" s="25">
        <f>MIN(AI10:AI65)</f>
        <v>50</v>
      </c>
      <c r="AJ6" s="25">
        <f t="shared" si="2"/>
        <v>55.8</v>
      </c>
      <c r="AK6" s="25">
        <f>MIN(AK10:AK65)</f>
        <v>78.399999999999991</v>
      </c>
      <c r="AL6" s="25">
        <f>MIN(AL10:AL65)</f>
        <v>84.6</v>
      </c>
      <c r="AM6" s="25">
        <f>MIN(AM10:AM65)</f>
        <v>28.199999999999996</v>
      </c>
      <c r="AN6" s="25">
        <f>MIN(AN10:AN65)</f>
        <v>0</v>
      </c>
      <c r="AO6" s="25">
        <f>MIN(AO10:AO65)</f>
        <v>0</v>
      </c>
      <c r="AP6" s="27">
        <f t="shared" si="2"/>
        <v>84.6</v>
      </c>
      <c r="AQ6" s="28">
        <f t="shared" si="2"/>
        <v>-61.474000000000032</v>
      </c>
      <c r="AR6" s="13"/>
      <c r="AS6" s="26">
        <f>MIN(AS10:AS65)</f>
        <v>55.8</v>
      </c>
      <c r="AT6" s="26">
        <f>MIN(AT10:AT65)</f>
        <v>30.335999999999995</v>
      </c>
      <c r="AU6" s="26">
        <f>MIN(AU10:AU65)</f>
        <v>86.48599999999999</v>
      </c>
      <c r="AV6" s="47"/>
      <c r="AW6" s="26">
        <f>MIN(AW10:AW65)</f>
        <v>30</v>
      </c>
      <c r="AX6" s="26">
        <f>MIN(AX10:AX65)</f>
        <v>50</v>
      </c>
      <c r="AY6" s="26">
        <f>MIN(AY10:AY65)</f>
        <v>0</v>
      </c>
      <c r="AZ6" s="26">
        <f>MIN(AZ10:AZ65)</f>
        <v>36</v>
      </c>
      <c r="BA6" s="26">
        <f>MIN(BA10:BA65)</f>
        <v>0</v>
      </c>
      <c r="BB6" s="26">
        <f t="shared" ref="BB6:BL6" si="3">MIN(BB10:BB65)</f>
        <v>116</v>
      </c>
      <c r="BC6" s="26">
        <f t="shared" si="3"/>
        <v>110.19999999999999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63.199999999999989</v>
      </c>
      <c r="BK6" s="26">
        <f t="shared" si="3"/>
        <v>30.335999999999995</v>
      </c>
      <c r="BL6" s="26">
        <f t="shared" si="3"/>
        <v>32.863999999999997</v>
      </c>
      <c r="BO6" s="11" t="s">
        <v>66</v>
      </c>
      <c r="BP6" s="26">
        <f>MIN(BP10:BP65)</f>
        <v>51</v>
      </c>
      <c r="BQ6" s="26">
        <f>MIN(BQ10:BQ65)</f>
        <v>0</v>
      </c>
      <c r="BR6" s="26">
        <f>MIN(BR10:BR65)</f>
        <v>0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42895</v>
      </c>
      <c r="B10" s="137" t="s">
        <v>84</v>
      </c>
      <c r="C10" s="38">
        <v>825</v>
      </c>
      <c r="D10" s="38">
        <v>693</v>
      </c>
      <c r="E10" s="105">
        <v>595</v>
      </c>
      <c r="F10" s="105">
        <v>52</v>
      </c>
      <c r="G10" s="106"/>
      <c r="H10" s="107">
        <v>20</v>
      </c>
      <c r="I10" s="33">
        <f>C10+D10+E10</f>
        <v>2113</v>
      </c>
      <c r="J10" s="33">
        <f>F10+G10+H10</f>
        <v>72</v>
      </c>
      <c r="K10" s="23">
        <v>245</v>
      </c>
      <c r="L10" s="14">
        <v>71</v>
      </c>
      <c r="M10" s="14">
        <v>0</v>
      </c>
      <c r="N10" s="14"/>
      <c r="O10" s="14">
        <v>8</v>
      </c>
      <c r="P10" s="14">
        <v>2</v>
      </c>
      <c r="Q10" s="14">
        <v>0</v>
      </c>
      <c r="R10" s="34"/>
      <c r="S10" s="33">
        <f>K10+L10+M10+N10</f>
        <v>316</v>
      </c>
      <c r="T10" s="33">
        <f>O10+P10+Q10+R10</f>
        <v>10</v>
      </c>
      <c r="U10" s="35">
        <f>SUM(J10+T10)</f>
        <v>82</v>
      </c>
      <c r="V10" s="37">
        <v>5.29</v>
      </c>
      <c r="W10" s="23">
        <v>3.5</v>
      </c>
      <c r="X10" s="38">
        <v>7</v>
      </c>
      <c r="Y10" s="38">
        <v>4.5</v>
      </c>
      <c r="Z10" s="38">
        <v>6</v>
      </c>
      <c r="AA10" s="38">
        <v>2.8</v>
      </c>
      <c r="AB10" s="38"/>
      <c r="AC10" s="38">
        <v>5.4</v>
      </c>
      <c r="AD10" s="38">
        <v>9.08</v>
      </c>
      <c r="AE10" s="38">
        <v>0.8</v>
      </c>
      <c r="AF10" s="38"/>
      <c r="AG10" s="38"/>
      <c r="AH10" s="44">
        <f t="shared" ref="AH10:AH65" si="4">SUM(AB10:AG10)</f>
        <v>15.280000000000001</v>
      </c>
      <c r="AI10" s="53">
        <v>50</v>
      </c>
      <c r="AJ10" s="15">
        <f>AH10+AI10</f>
        <v>65.28</v>
      </c>
      <c r="AK10" s="51">
        <f>U10+V10+X10+Z10+AB10+AC10+AD10+AE10+AG10+Y10</f>
        <v>120.07000000000001</v>
      </c>
      <c r="AL10" s="96">
        <f>AK10+W10+AA10</f>
        <v>126.37</v>
      </c>
      <c r="AM10" s="16">
        <f>+AL10-AS10</f>
        <v>61.09</v>
      </c>
      <c r="AN10" s="50"/>
      <c r="AO10" s="46"/>
      <c r="AP10" s="17">
        <f>AL10+AO10</f>
        <v>126.37</v>
      </c>
      <c r="AQ10" s="18">
        <f t="shared" ref="AQ10:AQ65" si="5">AU10-AK10</f>
        <v>-22.63000000000001</v>
      </c>
      <c r="AR10" s="40"/>
      <c r="AS10" s="19">
        <f t="shared" ref="AS10:AS65" si="6">AJ10</f>
        <v>65.28</v>
      </c>
      <c r="AT10" s="20">
        <f t="shared" ref="AT10:AT65" si="7">BK10</f>
        <v>32.159999999999997</v>
      </c>
      <c r="AU10" s="21">
        <f t="shared" ref="AU10:AU65" si="8">AS10+AT10</f>
        <v>97.44</v>
      </c>
      <c r="AV10" s="47"/>
      <c r="AW10" s="19">
        <v>30</v>
      </c>
      <c r="AX10" s="20">
        <v>50</v>
      </c>
      <c r="AY10" s="20">
        <v>0</v>
      </c>
      <c r="AZ10" s="20">
        <v>40</v>
      </c>
      <c r="BA10" s="20">
        <v>0</v>
      </c>
      <c r="BB10" s="42">
        <f t="shared" ref="BB10:BB65" si="9">SUM(AW10:BA10)</f>
        <v>120</v>
      </c>
      <c r="BC10" s="43">
        <f t="shared" ref="BC10:BC65" si="10">BB10*0.95</f>
        <v>114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5" si="11">SUM(BD10:BH10)</f>
        <v>47</v>
      </c>
      <c r="BJ10" s="48">
        <f>BC10-BI10</f>
        <v>67</v>
      </c>
      <c r="BK10" s="24">
        <f t="shared" ref="BK10:BK65" si="12">BJ10*0.48</f>
        <v>32.159999999999997</v>
      </c>
      <c r="BL10" s="48">
        <f t="shared" ref="BL10:BL65" si="13">BJ10*0.52</f>
        <v>34.840000000000003</v>
      </c>
      <c r="BO10" s="129">
        <f>C10+D10+E10+((AB10+AC10)/0.033)</f>
        <v>2276.6363636363635</v>
      </c>
      <c r="BP10" s="129">
        <f>F10+G10+H10</f>
        <v>72</v>
      </c>
      <c r="BQ10" s="129">
        <f>K10+L10+N10+(AD10/0.033)</f>
        <v>591.15151515151513</v>
      </c>
      <c r="BR10" s="129">
        <f>O10+P10+R10+AD10</f>
        <v>19.079999999999998</v>
      </c>
      <c r="BS10" s="129">
        <f>C10+D10+E10+K10+L10+N10+((AB10+AC10)/0.033)+(AD10/0.033)</f>
        <v>2867.7878787878785</v>
      </c>
      <c r="BT10" s="129">
        <f>F10+G10+H10+O10+P10+R10+AB10+AC10+AD10</f>
        <v>96.48</v>
      </c>
      <c r="BU10" s="129">
        <f>Z10+AG10</f>
        <v>6</v>
      </c>
      <c r="BV10" s="129">
        <f>F10+G10+H10+O10+P10+R10+V10+W10+X10+Y10+Z10+AA10</f>
        <v>111.09</v>
      </c>
      <c r="BW10" s="129">
        <f>AB10+AC10+AD10+AE10+AF10+AG10</f>
        <v>15.280000000000001</v>
      </c>
      <c r="BX10" s="129">
        <f>F10+G10+H10+O10+P10+V10+W10+X10+Y10+Z10+AA10+AB10+AC10+AD10+AE10+AF10+AG10</f>
        <v>126.37</v>
      </c>
      <c r="BY10" s="134">
        <f>F10+G10+H10+O10+P10+R10+V10+W10+X10+Y10+Z10+AA10+AB10+AC10+AD10+AE10+AF10+AG10+AO10</f>
        <v>126.37</v>
      </c>
      <c r="BZ10" s="129">
        <f t="shared" ref="BZ10:BZ15" si="14">V10+W10+X10+Y10+Z10+AA10+AE10+AF10+AG10</f>
        <v>29.89</v>
      </c>
    </row>
    <row r="11" spans="1:78" ht="18.75">
      <c r="A11" s="143">
        <f t="shared" ref="A11:A65" si="15">$D$3</f>
        <v>42895</v>
      </c>
      <c r="B11" s="138" t="s">
        <v>38</v>
      </c>
      <c r="C11" s="30">
        <v>793</v>
      </c>
      <c r="D11" s="30">
        <v>681</v>
      </c>
      <c r="E11" s="30">
        <v>588</v>
      </c>
      <c r="F11" s="30">
        <v>51</v>
      </c>
      <c r="G11" s="30"/>
      <c r="H11" s="107">
        <v>20</v>
      </c>
      <c r="I11" s="33">
        <f t="shared" ref="I11:I65" si="16">C11+D11+E11</f>
        <v>2062</v>
      </c>
      <c r="J11" s="33">
        <f t="shared" ref="J11:J65" si="17">F11+G11+H11</f>
        <v>71</v>
      </c>
      <c r="K11" s="23">
        <v>361</v>
      </c>
      <c r="L11" s="14">
        <v>67</v>
      </c>
      <c r="M11" s="14">
        <v>0</v>
      </c>
      <c r="N11" s="14"/>
      <c r="O11" s="14">
        <v>12</v>
      </c>
      <c r="P11" s="14">
        <v>3</v>
      </c>
      <c r="Q11" s="14">
        <v>0</v>
      </c>
      <c r="R11" s="34"/>
      <c r="S11" s="33">
        <f t="shared" ref="S11:S65" si="18">K11+L11+M11+N11</f>
        <v>428</v>
      </c>
      <c r="T11" s="33">
        <f t="shared" ref="T11:T65" si="19">O11+P11+Q11+R11</f>
        <v>15</v>
      </c>
      <c r="U11" s="35">
        <f t="shared" ref="U11:U65" si="20">SUM(J11+T11)</f>
        <v>86</v>
      </c>
      <c r="V11" s="37">
        <v>5.29</v>
      </c>
      <c r="W11" s="23">
        <v>3.5</v>
      </c>
      <c r="X11" s="38">
        <v>7</v>
      </c>
      <c r="Y11" s="38">
        <v>4.5</v>
      </c>
      <c r="Z11" s="38">
        <v>6</v>
      </c>
      <c r="AA11" s="38">
        <v>2.8</v>
      </c>
      <c r="AB11" s="38"/>
      <c r="AC11" s="38">
        <v>5.2</v>
      </c>
      <c r="AD11" s="38">
        <v>9.08</v>
      </c>
      <c r="AE11" s="38">
        <v>0.8</v>
      </c>
      <c r="AF11" s="38"/>
      <c r="AG11" s="38"/>
      <c r="AH11" s="44">
        <f t="shared" si="4"/>
        <v>15.080000000000002</v>
      </c>
      <c r="AI11" s="53">
        <v>50</v>
      </c>
      <c r="AJ11" s="15">
        <f>AH11+AI11</f>
        <v>65.08</v>
      </c>
      <c r="AK11" s="51">
        <f t="shared" ref="AK11:AK65" si="21">U11+V11+X11+Z11+AB11+AC11+AD11+AE11+AG11+Y11</f>
        <v>123.87</v>
      </c>
      <c r="AL11" s="96">
        <f t="shared" ref="AL11:AL21" si="22">AK11+W11+AA11</f>
        <v>130.17000000000002</v>
      </c>
      <c r="AM11" s="16">
        <f>+AL11-AS11</f>
        <v>65.090000000000018</v>
      </c>
      <c r="AN11" s="50"/>
      <c r="AO11" s="46"/>
      <c r="AP11" s="17">
        <f t="shared" ref="AP11:AP65" si="23">AL11+AO11</f>
        <v>130.17000000000002</v>
      </c>
      <c r="AQ11" s="18">
        <f t="shared" si="5"/>
        <v>-26.63000000000001</v>
      </c>
      <c r="AR11" s="40"/>
      <c r="AS11" s="19">
        <f t="shared" si="6"/>
        <v>65.08</v>
      </c>
      <c r="AT11" s="20">
        <f t="shared" si="7"/>
        <v>32.159999999999997</v>
      </c>
      <c r="AU11" s="21">
        <f t="shared" si="8"/>
        <v>97.24</v>
      </c>
      <c r="AV11" s="47"/>
      <c r="AW11" s="19">
        <v>30</v>
      </c>
      <c r="AX11" s="20">
        <v>50</v>
      </c>
      <c r="AY11" s="20">
        <v>0</v>
      </c>
      <c r="AZ11" s="20">
        <v>40</v>
      </c>
      <c r="BA11" s="20">
        <v>0</v>
      </c>
      <c r="BB11" s="42">
        <f t="shared" si="9"/>
        <v>120</v>
      </c>
      <c r="BC11" s="43">
        <f t="shared" si="10"/>
        <v>114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ref="BJ11:BJ65" si="24">BC11-BI11</f>
        <v>67</v>
      </c>
      <c r="BK11" s="24">
        <f t="shared" si="12"/>
        <v>32.159999999999997</v>
      </c>
      <c r="BL11" s="48">
        <f t="shared" si="13"/>
        <v>34.840000000000003</v>
      </c>
      <c r="BO11" s="129">
        <f t="shared" ref="BO11:BO35" si="25">C11+D11+E11+((AB11+AC11)/0.033)</f>
        <v>2219.5757575757575</v>
      </c>
      <c r="BP11" s="129">
        <f t="shared" ref="BP11:BP65" si="26">F11+G11+H11</f>
        <v>71</v>
      </c>
      <c r="BQ11" s="129">
        <f t="shared" ref="BQ11:BQ65" si="27">K11+L11+N11+(AD11/0.033)</f>
        <v>703.15151515151513</v>
      </c>
      <c r="BR11" s="129">
        <f t="shared" ref="BR11:BR65" si="28">O11+P11+R11+AD11</f>
        <v>24.08</v>
      </c>
      <c r="BS11" s="129">
        <f t="shared" ref="BS11:BS35" si="29">C11+D11+E11+K11+L11+N11+((AB11+AC11)/0.033)+(AD11/0.033)</f>
        <v>2922.7272727272725</v>
      </c>
      <c r="BT11" s="129">
        <f t="shared" ref="BT11:BT65" si="30">F11+G11+H11+O11+P11+R11+AB11+AC11+AD11</f>
        <v>100.28</v>
      </c>
      <c r="BU11" s="129">
        <f t="shared" ref="BU11:BU65" si="31">Z11+AG11</f>
        <v>6</v>
      </c>
      <c r="BV11" s="129">
        <f t="shared" ref="BV11:BV65" si="32">F11+G11+H11+O11+P11+R11+V11+W11+X11+Y11+Z11+AA11</f>
        <v>115.09</v>
      </c>
      <c r="BW11" s="129">
        <f t="shared" ref="BW11:BW65" si="33">AB11+AC11+AD11+AE11+AF11+AG11</f>
        <v>15.080000000000002</v>
      </c>
      <c r="BX11" s="129">
        <f t="shared" ref="BX11:BX65" si="34">F11+G11+H11+O11+P11+V11+W11+X11+Y11+Z11+AA11+AB11+AC11+AD11+AE11+AF11+AG11</f>
        <v>130.17000000000002</v>
      </c>
      <c r="BY11" s="134">
        <f t="shared" ref="BY11:BY65" si="35">F11+G11+H11+O11+P11+R11+V11+W11+X11+Y11+Z11+AA11+AB11+AC11+AD11+AE11+AF11+AG11+AO11</f>
        <v>130.17000000000002</v>
      </c>
      <c r="BZ11" s="129">
        <f t="shared" si="14"/>
        <v>29.89</v>
      </c>
    </row>
    <row r="12" spans="1:78" ht="18.75">
      <c r="A12" s="143">
        <f t="shared" si="15"/>
        <v>42895</v>
      </c>
      <c r="B12" s="137" t="s">
        <v>7</v>
      </c>
      <c r="C12" s="30">
        <v>773</v>
      </c>
      <c r="D12" s="31">
        <v>654</v>
      </c>
      <c r="E12" s="31">
        <v>572</v>
      </c>
      <c r="F12" s="30">
        <v>50</v>
      </c>
      <c r="G12" s="30"/>
      <c r="H12" s="107">
        <v>19</v>
      </c>
      <c r="I12" s="33">
        <f t="shared" si="16"/>
        <v>1999</v>
      </c>
      <c r="J12" s="33">
        <f t="shared" si="17"/>
        <v>69</v>
      </c>
      <c r="K12" s="23">
        <v>350</v>
      </c>
      <c r="L12" s="14">
        <v>68</v>
      </c>
      <c r="M12" s="14">
        <v>0</v>
      </c>
      <c r="N12" s="14"/>
      <c r="O12" s="14">
        <v>12</v>
      </c>
      <c r="P12" s="14">
        <v>3</v>
      </c>
      <c r="Q12" s="14">
        <v>0</v>
      </c>
      <c r="R12" s="34"/>
      <c r="S12" s="33">
        <f t="shared" si="18"/>
        <v>418</v>
      </c>
      <c r="T12" s="33">
        <f t="shared" si="19"/>
        <v>15</v>
      </c>
      <c r="U12" s="35">
        <f t="shared" si="20"/>
        <v>84</v>
      </c>
      <c r="V12" s="37">
        <v>5.29</v>
      </c>
      <c r="W12" s="23">
        <v>3.5</v>
      </c>
      <c r="X12" s="38">
        <v>7</v>
      </c>
      <c r="Y12" s="30">
        <v>4.4000000000000004</v>
      </c>
      <c r="Z12" s="30">
        <v>6</v>
      </c>
      <c r="AA12" s="38">
        <v>2.7</v>
      </c>
      <c r="AB12" s="38"/>
      <c r="AC12" s="38">
        <v>5.2</v>
      </c>
      <c r="AD12" s="38">
        <v>9.0299999999999994</v>
      </c>
      <c r="AE12" s="38">
        <v>0.8</v>
      </c>
      <c r="AF12" s="38"/>
      <c r="AG12" s="38"/>
      <c r="AH12" s="44">
        <f t="shared" si="4"/>
        <v>15.030000000000001</v>
      </c>
      <c r="AI12" s="53">
        <v>50</v>
      </c>
      <c r="AJ12" s="15">
        <f>AH12+AI12</f>
        <v>65.03</v>
      </c>
      <c r="AK12" s="51">
        <f t="shared" si="21"/>
        <v>121.72000000000001</v>
      </c>
      <c r="AL12" s="96">
        <f t="shared" si="22"/>
        <v>127.92000000000002</v>
      </c>
      <c r="AM12" s="16">
        <f t="shared" ref="AM12:AM21" si="36">+AL12-AS12</f>
        <v>62.890000000000015</v>
      </c>
      <c r="AN12" s="50"/>
      <c r="AO12" s="46"/>
      <c r="AP12" s="17">
        <f t="shared" si="23"/>
        <v>127.92000000000002</v>
      </c>
      <c r="AQ12" s="18">
        <f t="shared" si="5"/>
        <v>-24.530000000000015</v>
      </c>
      <c r="AR12" s="40"/>
      <c r="AS12" s="19">
        <f t="shared" si="6"/>
        <v>65.03</v>
      </c>
      <c r="AT12" s="20">
        <f t="shared" si="7"/>
        <v>32.159999999999997</v>
      </c>
      <c r="AU12" s="21">
        <f t="shared" si="8"/>
        <v>97.19</v>
      </c>
      <c r="AV12" s="47"/>
      <c r="AW12" s="19">
        <v>30</v>
      </c>
      <c r="AX12" s="20">
        <v>50</v>
      </c>
      <c r="AY12" s="20">
        <v>0</v>
      </c>
      <c r="AZ12" s="20">
        <v>40</v>
      </c>
      <c r="BA12" s="20">
        <v>0</v>
      </c>
      <c r="BB12" s="42">
        <f t="shared" si="9"/>
        <v>120</v>
      </c>
      <c r="BC12" s="43">
        <f t="shared" si="10"/>
        <v>114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24"/>
        <v>67</v>
      </c>
      <c r="BK12" s="24">
        <f t="shared" si="12"/>
        <v>32.159999999999997</v>
      </c>
      <c r="BL12" s="48">
        <f t="shared" si="13"/>
        <v>34.840000000000003</v>
      </c>
      <c r="BO12" s="129">
        <f t="shared" si="25"/>
        <v>2156.5757575757575</v>
      </c>
      <c r="BP12" s="129">
        <f t="shared" si="26"/>
        <v>69</v>
      </c>
      <c r="BQ12" s="129">
        <f t="shared" si="27"/>
        <v>691.63636363636363</v>
      </c>
      <c r="BR12" s="129">
        <f t="shared" si="28"/>
        <v>24.03</v>
      </c>
      <c r="BS12" s="129">
        <f t="shared" si="29"/>
        <v>2848.212121212121</v>
      </c>
      <c r="BT12" s="129">
        <f t="shared" si="30"/>
        <v>98.23</v>
      </c>
      <c r="BU12" s="129">
        <f t="shared" si="31"/>
        <v>6</v>
      </c>
      <c r="BV12" s="129">
        <f t="shared" si="32"/>
        <v>112.89000000000001</v>
      </c>
      <c r="BW12" s="129">
        <f t="shared" si="33"/>
        <v>15.030000000000001</v>
      </c>
      <c r="BX12" s="129">
        <f t="shared" si="34"/>
        <v>127.92000000000002</v>
      </c>
      <c r="BY12" s="134">
        <f t="shared" si="35"/>
        <v>127.92000000000002</v>
      </c>
      <c r="BZ12" s="129">
        <f t="shared" si="14"/>
        <v>29.689999999999998</v>
      </c>
    </row>
    <row r="13" spans="1:78" ht="18.75">
      <c r="A13" s="143">
        <f t="shared" si="15"/>
        <v>42895</v>
      </c>
      <c r="B13" s="137" t="s">
        <v>39</v>
      </c>
      <c r="C13" s="30">
        <v>749</v>
      </c>
      <c r="D13" s="30">
        <v>659</v>
      </c>
      <c r="E13" s="30">
        <v>553</v>
      </c>
      <c r="F13" s="30">
        <v>49</v>
      </c>
      <c r="G13" s="30"/>
      <c r="H13" s="107">
        <v>19</v>
      </c>
      <c r="I13" s="33">
        <f t="shared" si="16"/>
        <v>1961</v>
      </c>
      <c r="J13" s="33">
        <f t="shared" si="17"/>
        <v>68</v>
      </c>
      <c r="K13" s="23">
        <v>345</v>
      </c>
      <c r="L13" s="14">
        <v>58</v>
      </c>
      <c r="M13" s="14">
        <v>30</v>
      </c>
      <c r="N13" s="14"/>
      <c r="O13" s="14">
        <v>11</v>
      </c>
      <c r="P13" s="14">
        <v>3</v>
      </c>
      <c r="Q13" s="14">
        <v>1</v>
      </c>
      <c r="R13" s="34"/>
      <c r="S13" s="33">
        <f t="shared" si="18"/>
        <v>433</v>
      </c>
      <c r="T13" s="33">
        <f t="shared" si="19"/>
        <v>15</v>
      </c>
      <c r="U13" s="35">
        <f t="shared" si="20"/>
        <v>83</v>
      </c>
      <c r="V13" s="37">
        <v>5.29</v>
      </c>
      <c r="W13" s="23">
        <v>3.5</v>
      </c>
      <c r="X13" s="38">
        <v>6.5</v>
      </c>
      <c r="Y13" s="30">
        <v>4.4000000000000004</v>
      </c>
      <c r="Z13" s="30">
        <v>6</v>
      </c>
      <c r="AA13" s="38">
        <v>2.7</v>
      </c>
      <c r="AB13" s="38"/>
      <c r="AC13" s="38">
        <v>5</v>
      </c>
      <c r="AD13" s="38">
        <v>9.0299999999999994</v>
      </c>
      <c r="AE13" s="38">
        <v>0.8</v>
      </c>
      <c r="AF13" s="38"/>
      <c r="AG13" s="38"/>
      <c r="AH13" s="44">
        <f t="shared" si="4"/>
        <v>14.83</v>
      </c>
      <c r="AI13" s="53">
        <v>50</v>
      </c>
      <c r="AJ13" s="15">
        <f t="shared" ref="AJ13:AJ21" si="37">AH13+AI13</f>
        <v>64.83</v>
      </c>
      <c r="AK13" s="51">
        <f t="shared" si="21"/>
        <v>120.02000000000001</v>
      </c>
      <c r="AL13" s="96">
        <f t="shared" si="22"/>
        <v>126.22000000000001</v>
      </c>
      <c r="AM13" s="16">
        <f>+AL13-AS13</f>
        <v>61.390000000000015</v>
      </c>
      <c r="AN13" s="50"/>
      <c r="AO13" s="46"/>
      <c r="AP13" s="17">
        <f t="shared" si="23"/>
        <v>126.22000000000001</v>
      </c>
      <c r="AQ13" s="18">
        <f t="shared" si="5"/>
        <v>-23.030000000000015</v>
      </c>
      <c r="AR13" s="40"/>
      <c r="AS13" s="19">
        <f t="shared" si="6"/>
        <v>64.83</v>
      </c>
      <c r="AT13" s="20">
        <f t="shared" si="7"/>
        <v>32.159999999999997</v>
      </c>
      <c r="AU13" s="21">
        <f t="shared" si="8"/>
        <v>96.99</v>
      </c>
      <c r="AV13" s="47"/>
      <c r="AW13" s="19">
        <v>30</v>
      </c>
      <c r="AX13" s="20">
        <v>50</v>
      </c>
      <c r="AY13" s="20">
        <v>0</v>
      </c>
      <c r="AZ13" s="20">
        <v>40</v>
      </c>
      <c r="BA13" s="20">
        <v>0</v>
      </c>
      <c r="BB13" s="42">
        <f t="shared" si="9"/>
        <v>120</v>
      </c>
      <c r="BC13" s="43">
        <f t="shared" si="10"/>
        <v>114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24"/>
        <v>67</v>
      </c>
      <c r="BK13" s="24">
        <f t="shared" si="12"/>
        <v>32.159999999999997</v>
      </c>
      <c r="BL13" s="48">
        <f t="shared" si="13"/>
        <v>34.840000000000003</v>
      </c>
      <c r="BO13" s="129">
        <f t="shared" si="25"/>
        <v>2112.5151515151515</v>
      </c>
      <c r="BP13" s="129">
        <f t="shared" si="26"/>
        <v>68</v>
      </c>
      <c r="BQ13" s="129">
        <f t="shared" si="27"/>
        <v>676.63636363636363</v>
      </c>
      <c r="BR13" s="129">
        <f t="shared" si="28"/>
        <v>23.03</v>
      </c>
      <c r="BS13" s="129">
        <f t="shared" si="29"/>
        <v>2789.151515151515</v>
      </c>
      <c r="BT13" s="129">
        <f t="shared" si="30"/>
        <v>96.03</v>
      </c>
      <c r="BU13" s="129">
        <f t="shared" si="31"/>
        <v>6</v>
      </c>
      <c r="BV13" s="129">
        <f t="shared" si="32"/>
        <v>110.39000000000001</v>
      </c>
      <c r="BW13" s="129">
        <f t="shared" si="33"/>
        <v>14.83</v>
      </c>
      <c r="BX13" s="129">
        <f t="shared" si="34"/>
        <v>125.22000000000001</v>
      </c>
      <c r="BY13" s="134">
        <f t="shared" si="35"/>
        <v>125.22000000000001</v>
      </c>
      <c r="BZ13" s="129">
        <f t="shared" si="14"/>
        <v>29.189999999999998</v>
      </c>
    </row>
    <row r="14" spans="1:78" ht="18.75">
      <c r="A14" s="143">
        <f t="shared" si="15"/>
        <v>42895</v>
      </c>
      <c r="B14" s="138" t="s">
        <v>8</v>
      </c>
      <c r="C14" s="30">
        <v>744</v>
      </c>
      <c r="D14" s="30">
        <v>654</v>
      </c>
      <c r="E14" s="30">
        <v>549</v>
      </c>
      <c r="F14" s="30">
        <v>49</v>
      </c>
      <c r="G14" s="30"/>
      <c r="H14" s="107">
        <v>19</v>
      </c>
      <c r="I14" s="33">
        <f t="shared" si="16"/>
        <v>1947</v>
      </c>
      <c r="J14" s="33">
        <f t="shared" si="17"/>
        <v>68</v>
      </c>
      <c r="K14" s="23">
        <v>392</v>
      </c>
      <c r="L14" s="14">
        <v>213</v>
      </c>
      <c r="M14" s="14">
        <v>40</v>
      </c>
      <c r="N14" s="14"/>
      <c r="O14" s="14">
        <v>11</v>
      </c>
      <c r="P14" s="14">
        <v>7</v>
      </c>
      <c r="Q14" s="14">
        <v>1</v>
      </c>
      <c r="R14" s="34"/>
      <c r="S14" s="33">
        <f t="shared" si="18"/>
        <v>645</v>
      </c>
      <c r="T14" s="33">
        <f t="shared" si="19"/>
        <v>19</v>
      </c>
      <c r="U14" s="35">
        <f t="shared" si="20"/>
        <v>87</v>
      </c>
      <c r="V14" s="37">
        <v>5.29</v>
      </c>
      <c r="W14" s="23">
        <v>3.5</v>
      </c>
      <c r="X14" s="38">
        <v>6.5</v>
      </c>
      <c r="Y14" s="30">
        <v>4.3</v>
      </c>
      <c r="Z14" s="30">
        <v>5.8</v>
      </c>
      <c r="AA14" s="38">
        <v>2.7</v>
      </c>
      <c r="AB14" s="38"/>
      <c r="AC14" s="38">
        <v>5.4</v>
      </c>
      <c r="AD14" s="38">
        <v>8.16</v>
      </c>
      <c r="AE14" s="38">
        <v>0.8</v>
      </c>
      <c r="AF14" s="38"/>
      <c r="AG14" s="38"/>
      <c r="AH14" s="44">
        <f t="shared" si="4"/>
        <v>14.360000000000001</v>
      </c>
      <c r="AI14" s="53">
        <v>50</v>
      </c>
      <c r="AJ14" s="15">
        <f t="shared" si="37"/>
        <v>64.36</v>
      </c>
      <c r="AK14" s="51">
        <f t="shared" si="21"/>
        <v>123.25</v>
      </c>
      <c r="AL14" s="96">
        <f t="shared" si="22"/>
        <v>129.44999999999999</v>
      </c>
      <c r="AM14" s="16">
        <f t="shared" si="36"/>
        <v>65.089999999999989</v>
      </c>
      <c r="AN14" s="50"/>
      <c r="AO14" s="46"/>
      <c r="AP14" s="17">
        <f t="shared" si="23"/>
        <v>129.44999999999999</v>
      </c>
      <c r="AQ14" s="18">
        <f t="shared" si="5"/>
        <v>-26.730000000000004</v>
      </c>
      <c r="AR14" s="40"/>
      <c r="AS14" s="19">
        <f t="shared" si="6"/>
        <v>64.36</v>
      </c>
      <c r="AT14" s="20">
        <f t="shared" si="7"/>
        <v>32.159999999999997</v>
      </c>
      <c r="AU14" s="21">
        <f t="shared" si="8"/>
        <v>96.52</v>
      </c>
      <c r="AV14" s="47"/>
      <c r="AW14" s="19">
        <v>30</v>
      </c>
      <c r="AX14" s="20">
        <v>50</v>
      </c>
      <c r="AY14" s="20">
        <v>0</v>
      </c>
      <c r="AZ14" s="20">
        <v>40</v>
      </c>
      <c r="BA14" s="20">
        <v>0</v>
      </c>
      <c r="BB14" s="42">
        <f t="shared" si="9"/>
        <v>120</v>
      </c>
      <c r="BC14" s="43">
        <f t="shared" si="10"/>
        <v>114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24"/>
        <v>67</v>
      </c>
      <c r="BK14" s="24">
        <f t="shared" si="12"/>
        <v>32.159999999999997</v>
      </c>
      <c r="BL14" s="48">
        <f t="shared" si="13"/>
        <v>34.840000000000003</v>
      </c>
      <c r="BO14" s="129">
        <f t="shared" si="25"/>
        <v>2110.6363636363635</v>
      </c>
      <c r="BP14" s="129">
        <f t="shared" si="26"/>
        <v>68</v>
      </c>
      <c r="BQ14" s="129">
        <f t="shared" si="27"/>
        <v>852.27272727272725</v>
      </c>
      <c r="BR14" s="129">
        <f t="shared" si="28"/>
        <v>26.16</v>
      </c>
      <c r="BS14" s="129">
        <f t="shared" si="29"/>
        <v>2962.909090909091</v>
      </c>
      <c r="BT14" s="129">
        <f t="shared" si="30"/>
        <v>99.56</v>
      </c>
      <c r="BU14" s="129">
        <f t="shared" si="31"/>
        <v>5.8</v>
      </c>
      <c r="BV14" s="129">
        <f t="shared" si="32"/>
        <v>114.09</v>
      </c>
      <c r="BW14" s="129">
        <f t="shared" si="33"/>
        <v>14.360000000000001</v>
      </c>
      <c r="BX14" s="129">
        <f t="shared" si="34"/>
        <v>128.45000000000002</v>
      </c>
      <c r="BY14" s="134">
        <f t="shared" si="35"/>
        <v>128.45000000000002</v>
      </c>
      <c r="BZ14" s="129">
        <f t="shared" si="14"/>
        <v>28.89</v>
      </c>
    </row>
    <row r="15" spans="1:78" ht="18.75">
      <c r="A15" s="143">
        <f t="shared" si="15"/>
        <v>42895</v>
      </c>
      <c r="B15" s="138" t="s">
        <v>40</v>
      </c>
      <c r="C15" s="30">
        <v>740</v>
      </c>
      <c r="D15" s="30">
        <v>651</v>
      </c>
      <c r="E15" s="30">
        <v>547</v>
      </c>
      <c r="F15" s="30">
        <v>49</v>
      </c>
      <c r="G15" s="30"/>
      <c r="H15" s="32">
        <v>19</v>
      </c>
      <c r="I15" s="33">
        <f t="shared" si="16"/>
        <v>1938</v>
      </c>
      <c r="J15" s="33">
        <f t="shared" si="17"/>
        <v>68</v>
      </c>
      <c r="K15" s="23">
        <v>387</v>
      </c>
      <c r="L15" s="14">
        <v>161</v>
      </c>
      <c r="M15" s="14">
        <v>40</v>
      </c>
      <c r="N15" s="14"/>
      <c r="O15" s="14">
        <v>13</v>
      </c>
      <c r="P15" s="14">
        <v>5</v>
      </c>
      <c r="Q15" s="14">
        <v>1</v>
      </c>
      <c r="R15" s="34"/>
      <c r="S15" s="33">
        <f t="shared" si="18"/>
        <v>588</v>
      </c>
      <c r="T15" s="33">
        <f t="shared" si="19"/>
        <v>19</v>
      </c>
      <c r="U15" s="35">
        <f t="shared" si="20"/>
        <v>87</v>
      </c>
      <c r="V15" s="37">
        <v>5.29</v>
      </c>
      <c r="W15" s="23">
        <v>3.5</v>
      </c>
      <c r="X15" s="38">
        <v>6.5</v>
      </c>
      <c r="Y15" s="30">
        <v>4.3</v>
      </c>
      <c r="Z15" s="30">
        <v>5.8</v>
      </c>
      <c r="AA15" s="38">
        <v>2.7</v>
      </c>
      <c r="AB15" s="38"/>
      <c r="AC15" s="38">
        <v>5.4</v>
      </c>
      <c r="AD15" s="38">
        <v>8.16</v>
      </c>
      <c r="AE15" s="38">
        <v>0.8</v>
      </c>
      <c r="AF15" s="38"/>
      <c r="AG15" s="38"/>
      <c r="AH15" s="44">
        <f t="shared" si="4"/>
        <v>14.360000000000001</v>
      </c>
      <c r="AI15" s="53">
        <v>50</v>
      </c>
      <c r="AJ15" s="15">
        <f t="shared" si="37"/>
        <v>64.36</v>
      </c>
      <c r="AK15" s="51">
        <f t="shared" si="21"/>
        <v>123.25</v>
      </c>
      <c r="AL15" s="96">
        <f t="shared" si="22"/>
        <v>129.44999999999999</v>
      </c>
      <c r="AM15" s="16">
        <f t="shared" si="36"/>
        <v>65.089999999999989</v>
      </c>
      <c r="AN15" s="50"/>
      <c r="AO15" s="46"/>
      <c r="AP15" s="17">
        <f t="shared" si="23"/>
        <v>129.44999999999999</v>
      </c>
      <c r="AQ15" s="18">
        <f t="shared" si="5"/>
        <v>-26.730000000000004</v>
      </c>
      <c r="AR15" s="40"/>
      <c r="AS15" s="19">
        <f t="shared" si="6"/>
        <v>64.36</v>
      </c>
      <c r="AT15" s="20">
        <f t="shared" si="7"/>
        <v>32.159999999999997</v>
      </c>
      <c r="AU15" s="21">
        <f t="shared" si="8"/>
        <v>96.52</v>
      </c>
      <c r="AV15" s="47"/>
      <c r="AW15" s="19">
        <v>30</v>
      </c>
      <c r="AX15" s="20">
        <v>50</v>
      </c>
      <c r="AY15" s="20">
        <v>0</v>
      </c>
      <c r="AZ15" s="20">
        <v>40</v>
      </c>
      <c r="BA15" s="20">
        <v>0</v>
      </c>
      <c r="BB15" s="42">
        <f t="shared" si="9"/>
        <v>120</v>
      </c>
      <c r="BC15" s="43">
        <f t="shared" si="10"/>
        <v>114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24"/>
        <v>67</v>
      </c>
      <c r="BK15" s="24">
        <f t="shared" si="12"/>
        <v>32.159999999999997</v>
      </c>
      <c r="BL15" s="48">
        <f t="shared" si="13"/>
        <v>34.840000000000003</v>
      </c>
      <c r="BO15" s="129">
        <f t="shared" si="25"/>
        <v>2101.6363636363635</v>
      </c>
      <c r="BP15" s="129">
        <f t="shared" si="26"/>
        <v>68</v>
      </c>
      <c r="BQ15" s="129">
        <f t="shared" si="27"/>
        <v>795.27272727272725</v>
      </c>
      <c r="BR15" s="129">
        <f t="shared" si="28"/>
        <v>26.16</v>
      </c>
      <c r="BS15" s="129">
        <f t="shared" si="29"/>
        <v>2896.909090909091</v>
      </c>
      <c r="BT15" s="129">
        <f t="shared" si="30"/>
        <v>99.56</v>
      </c>
      <c r="BU15" s="129">
        <f t="shared" si="31"/>
        <v>5.8</v>
      </c>
      <c r="BV15" s="129">
        <f t="shared" si="32"/>
        <v>114.09</v>
      </c>
      <c r="BW15" s="129">
        <f t="shared" si="33"/>
        <v>14.360000000000001</v>
      </c>
      <c r="BX15" s="129">
        <f t="shared" si="34"/>
        <v>128.45000000000002</v>
      </c>
      <c r="BY15" s="134">
        <f t="shared" si="35"/>
        <v>128.45000000000002</v>
      </c>
      <c r="BZ15" s="129">
        <f t="shared" si="14"/>
        <v>28.89</v>
      </c>
    </row>
    <row r="16" spans="1:78" ht="18.75">
      <c r="A16" s="143">
        <f t="shared" si="15"/>
        <v>42895</v>
      </c>
      <c r="B16" s="138" t="s">
        <v>9</v>
      </c>
      <c r="C16" s="30">
        <v>737</v>
      </c>
      <c r="D16" s="30">
        <v>648</v>
      </c>
      <c r="E16" s="30">
        <v>544</v>
      </c>
      <c r="F16" s="30">
        <v>48</v>
      </c>
      <c r="G16" s="30"/>
      <c r="H16" s="32">
        <v>18</v>
      </c>
      <c r="I16" s="33">
        <f t="shared" si="16"/>
        <v>1929</v>
      </c>
      <c r="J16" s="33">
        <f t="shared" si="17"/>
        <v>66</v>
      </c>
      <c r="K16" s="23">
        <v>397</v>
      </c>
      <c r="L16" s="14">
        <v>153</v>
      </c>
      <c r="M16" s="14">
        <v>60</v>
      </c>
      <c r="N16" s="14"/>
      <c r="O16" s="14">
        <v>13</v>
      </c>
      <c r="P16" s="14">
        <v>5</v>
      </c>
      <c r="Q16" s="14">
        <v>2</v>
      </c>
      <c r="R16" s="34"/>
      <c r="S16" s="33">
        <f t="shared" si="18"/>
        <v>610</v>
      </c>
      <c r="T16" s="33">
        <f t="shared" si="19"/>
        <v>20</v>
      </c>
      <c r="U16" s="35">
        <f t="shared" si="20"/>
        <v>86</v>
      </c>
      <c r="V16" s="37">
        <v>5.29</v>
      </c>
      <c r="W16" s="23">
        <v>3.5</v>
      </c>
      <c r="X16" s="38">
        <v>6.5</v>
      </c>
      <c r="Y16" s="30">
        <v>4.5999999999999996</v>
      </c>
      <c r="Z16" s="30">
        <v>5.9</v>
      </c>
      <c r="AA16" s="38">
        <v>2.7</v>
      </c>
      <c r="AB16" s="38"/>
      <c r="AC16" s="38">
        <v>5.2</v>
      </c>
      <c r="AD16" s="38">
        <v>8.1199999999999992</v>
      </c>
      <c r="AE16" s="38">
        <v>0.82499999999999996</v>
      </c>
      <c r="AF16" s="38"/>
      <c r="AG16" s="38"/>
      <c r="AH16" s="44">
        <f t="shared" si="4"/>
        <v>14.145</v>
      </c>
      <c r="AI16" s="53">
        <v>50</v>
      </c>
      <c r="AJ16" s="15">
        <f t="shared" si="37"/>
        <v>64.144999999999996</v>
      </c>
      <c r="AK16" s="51">
        <f t="shared" si="21"/>
        <v>122.43500000000002</v>
      </c>
      <c r="AL16" s="96">
        <f t="shared" si="22"/>
        <v>128.63500000000002</v>
      </c>
      <c r="AM16" s="16">
        <f>+AL16-AS16</f>
        <v>64.490000000000023</v>
      </c>
      <c r="AN16" s="50"/>
      <c r="AO16" s="46"/>
      <c r="AP16" s="17">
        <f t="shared" si="23"/>
        <v>128.63500000000002</v>
      </c>
      <c r="AQ16" s="18">
        <f t="shared" si="5"/>
        <v>-26.130000000000024</v>
      </c>
      <c r="AR16" s="40"/>
      <c r="AS16" s="19">
        <f t="shared" si="6"/>
        <v>64.144999999999996</v>
      </c>
      <c r="AT16" s="20">
        <f t="shared" si="7"/>
        <v>32.159999999999997</v>
      </c>
      <c r="AU16" s="21">
        <f t="shared" si="8"/>
        <v>96.304999999999993</v>
      </c>
      <c r="AV16" s="47"/>
      <c r="AW16" s="19">
        <v>30</v>
      </c>
      <c r="AX16" s="20">
        <v>50</v>
      </c>
      <c r="AY16" s="20">
        <v>0</v>
      </c>
      <c r="AZ16" s="20">
        <v>40</v>
      </c>
      <c r="BA16" s="20">
        <v>0</v>
      </c>
      <c r="BB16" s="42">
        <f t="shared" si="9"/>
        <v>120</v>
      </c>
      <c r="BC16" s="43">
        <f t="shared" si="10"/>
        <v>114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24"/>
        <v>67</v>
      </c>
      <c r="BK16" s="24">
        <f t="shared" si="12"/>
        <v>32.159999999999997</v>
      </c>
      <c r="BL16" s="48">
        <f t="shared" si="13"/>
        <v>34.840000000000003</v>
      </c>
      <c r="BO16" s="129">
        <f t="shared" si="25"/>
        <v>2086.5757575757575</v>
      </c>
      <c r="BP16" s="129">
        <f t="shared" si="26"/>
        <v>66</v>
      </c>
      <c r="BQ16" s="129">
        <f t="shared" si="27"/>
        <v>796.06060606060601</v>
      </c>
      <c r="BR16" s="129">
        <f t="shared" si="28"/>
        <v>26.119999999999997</v>
      </c>
      <c r="BS16" s="129">
        <f t="shared" si="29"/>
        <v>2882.6363636363635</v>
      </c>
      <c r="BT16" s="129">
        <f t="shared" si="30"/>
        <v>97.320000000000007</v>
      </c>
      <c r="BU16" s="129">
        <f t="shared" si="31"/>
        <v>5.9</v>
      </c>
      <c r="BV16" s="129">
        <f t="shared" si="32"/>
        <v>112.49000000000001</v>
      </c>
      <c r="BW16" s="129">
        <f t="shared" si="33"/>
        <v>14.145</v>
      </c>
      <c r="BX16" s="129">
        <f t="shared" si="34"/>
        <v>126.63500000000002</v>
      </c>
      <c r="BY16" s="134">
        <f t="shared" si="35"/>
        <v>126.63500000000002</v>
      </c>
      <c r="BZ16" s="129">
        <f>V16+W16+X16+Y16+Z16+AA16+AE16+AF16+AG16</f>
        <v>29.314999999999998</v>
      </c>
    </row>
    <row r="17" spans="1:78" ht="18.75">
      <c r="A17" s="143">
        <f t="shared" si="15"/>
        <v>42895</v>
      </c>
      <c r="B17" s="138" t="s">
        <v>41</v>
      </c>
      <c r="C17" s="30">
        <v>734</v>
      </c>
      <c r="D17" s="30">
        <v>645</v>
      </c>
      <c r="E17" s="30">
        <v>539</v>
      </c>
      <c r="F17" s="30">
        <v>48</v>
      </c>
      <c r="G17" s="30"/>
      <c r="H17" s="23">
        <v>18</v>
      </c>
      <c r="I17" s="33">
        <f t="shared" si="16"/>
        <v>1918</v>
      </c>
      <c r="J17" s="33">
        <f t="shared" si="17"/>
        <v>66</v>
      </c>
      <c r="K17" s="23">
        <v>406</v>
      </c>
      <c r="L17" s="14">
        <v>172</v>
      </c>
      <c r="M17" s="14">
        <v>100</v>
      </c>
      <c r="N17" s="14"/>
      <c r="O17" s="14">
        <v>13</v>
      </c>
      <c r="P17" s="14">
        <v>5</v>
      </c>
      <c r="Q17" s="14">
        <v>4</v>
      </c>
      <c r="R17" s="34"/>
      <c r="S17" s="33">
        <f t="shared" si="18"/>
        <v>678</v>
      </c>
      <c r="T17" s="33">
        <f t="shared" si="19"/>
        <v>22</v>
      </c>
      <c r="U17" s="35">
        <f t="shared" si="20"/>
        <v>88</v>
      </c>
      <c r="V17" s="37">
        <v>5.29</v>
      </c>
      <c r="W17" s="23">
        <v>3.5</v>
      </c>
      <c r="X17" s="38">
        <v>6.5</v>
      </c>
      <c r="Y17" s="30">
        <v>4.5999999999999996</v>
      </c>
      <c r="Z17" s="30">
        <v>5.9</v>
      </c>
      <c r="AA17" s="38">
        <v>2.7</v>
      </c>
      <c r="AB17" s="38"/>
      <c r="AC17" s="38">
        <v>5</v>
      </c>
      <c r="AD17" s="38">
        <v>8.1199999999999992</v>
      </c>
      <c r="AE17" s="38">
        <v>0.82499999999999996</v>
      </c>
      <c r="AF17" s="38"/>
      <c r="AG17" s="38"/>
      <c r="AH17" s="44">
        <f t="shared" si="4"/>
        <v>13.944999999999999</v>
      </c>
      <c r="AI17" s="53">
        <v>50</v>
      </c>
      <c r="AJ17" s="15">
        <f t="shared" si="37"/>
        <v>63.945</v>
      </c>
      <c r="AK17" s="51">
        <f t="shared" si="21"/>
        <v>124.23500000000001</v>
      </c>
      <c r="AL17" s="96">
        <f t="shared" si="22"/>
        <v>130.435</v>
      </c>
      <c r="AM17" s="16">
        <f t="shared" si="36"/>
        <v>66.490000000000009</v>
      </c>
      <c r="AN17" s="50"/>
      <c r="AO17" s="46"/>
      <c r="AP17" s="17">
        <f t="shared" si="23"/>
        <v>130.435</v>
      </c>
      <c r="AQ17" s="18">
        <f t="shared" si="5"/>
        <v>-28.130000000000024</v>
      </c>
      <c r="AR17" s="40"/>
      <c r="AS17" s="19">
        <f t="shared" si="6"/>
        <v>63.945</v>
      </c>
      <c r="AT17" s="20">
        <f t="shared" si="7"/>
        <v>32.159999999999997</v>
      </c>
      <c r="AU17" s="21">
        <f t="shared" si="8"/>
        <v>96.10499999999999</v>
      </c>
      <c r="AV17" s="47"/>
      <c r="AW17" s="19">
        <v>30</v>
      </c>
      <c r="AX17" s="20">
        <v>50</v>
      </c>
      <c r="AY17" s="20">
        <v>0</v>
      </c>
      <c r="AZ17" s="20">
        <v>40</v>
      </c>
      <c r="BA17" s="20">
        <v>0</v>
      </c>
      <c r="BB17" s="42">
        <f t="shared" si="9"/>
        <v>120</v>
      </c>
      <c r="BC17" s="43">
        <f t="shared" si="10"/>
        <v>114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24"/>
        <v>67</v>
      </c>
      <c r="BK17" s="24">
        <f t="shared" si="12"/>
        <v>32.159999999999997</v>
      </c>
      <c r="BL17" s="48">
        <f t="shared" si="13"/>
        <v>34.840000000000003</v>
      </c>
      <c r="BO17" s="129">
        <f t="shared" si="25"/>
        <v>2069.5151515151515</v>
      </c>
      <c r="BP17" s="129">
        <f t="shared" si="26"/>
        <v>66</v>
      </c>
      <c r="BQ17" s="129">
        <f t="shared" si="27"/>
        <v>824.06060606060601</v>
      </c>
      <c r="BR17" s="129">
        <f t="shared" si="28"/>
        <v>26.119999999999997</v>
      </c>
      <c r="BS17" s="129">
        <f t="shared" si="29"/>
        <v>2893.5757575757575</v>
      </c>
      <c r="BT17" s="129">
        <f t="shared" si="30"/>
        <v>97.12</v>
      </c>
      <c r="BU17" s="129">
        <f t="shared" si="31"/>
        <v>5.9</v>
      </c>
      <c r="BV17" s="129">
        <f t="shared" si="32"/>
        <v>112.49000000000001</v>
      </c>
      <c r="BW17" s="129">
        <f t="shared" si="33"/>
        <v>13.944999999999999</v>
      </c>
      <c r="BX17" s="129">
        <f t="shared" si="34"/>
        <v>126.43500000000002</v>
      </c>
      <c r="BY17" s="134">
        <f t="shared" si="35"/>
        <v>126.43500000000002</v>
      </c>
      <c r="BZ17" s="129">
        <f>V17+W17+X17+Y17+Z17+AA17+AE17+AF17+AG17</f>
        <v>29.314999999999998</v>
      </c>
    </row>
    <row r="18" spans="1:78" ht="18.75">
      <c r="A18" s="143">
        <f t="shared" si="15"/>
        <v>42895</v>
      </c>
      <c r="B18" s="138" t="s">
        <v>10</v>
      </c>
      <c r="C18" s="30">
        <v>734</v>
      </c>
      <c r="D18" s="30">
        <v>645</v>
      </c>
      <c r="E18" s="30">
        <v>534</v>
      </c>
      <c r="F18" s="30">
        <v>48</v>
      </c>
      <c r="G18" s="30"/>
      <c r="H18" s="23">
        <v>18</v>
      </c>
      <c r="I18" s="33">
        <f t="shared" si="16"/>
        <v>1913</v>
      </c>
      <c r="J18" s="33">
        <f t="shared" si="17"/>
        <v>66</v>
      </c>
      <c r="K18" s="23">
        <v>412</v>
      </c>
      <c r="L18" s="14">
        <v>183</v>
      </c>
      <c r="M18" s="14">
        <v>100</v>
      </c>
      <c r="N18" s="14"/>
      <c r="O18" s="14">
        <v>13</v>
      </c>
      <c r="P18" s="14">
        <v>6</v>
      </c>
      <c r="Q18" s="14">
        <v>4</v>
      </c>
      <c r="R18" s="34"/>
      <c r="S18" s="33">
        <f t="shared" si="18"/>
        <v>695</v>
      </c>
      <c r="T18" s="33">
        <f t="shared" si="19"/>
        <v>23</v>
      </c>
      <c r="U18" s="35">
        <f t="shared" si="20"/>
        <v>89</v>
      </c>
      <c r="V18" s="37">
        <v>5.29</v>
      </c>
      <c r="W18" s="23">
        <v>3.5</v>
      </c>
      <c r="X18" s="38">
        <v>7</v>
      </c>
      <c r="Y18" s="30">
        <v>4.5999999999999996</v>
      </c>
      <c r="Z18" s="30">
        <v>5.9</v>
      </c>
      <c r="AA18" s="38">
        <v>2.6</v>
      </c>
      <c r="AB18" s="38"/>
      <c r="AC18" s="38">
        <v>5</v>
      </c>
      <c r="AD18" s="38">
        <v>8.11</v>
      </c>
      <c r="AE18" s="38">
        <v>0.82499999999999996</v>
      </c>
      <c r="AF18" s="38"/>
      <c r="AG18" s="38"/>
      <c r="AH18" s="44">
        <f t="shared" si="4"/>
        <v>13.934999999999999</v>
      </c>
      <c r="AI18" s="53">
        <v>50</v>
      </c>
      <c r="AJ18" s="15">
        <f t="shared" si="37"/>
        <v>63.935000000000002</v>
      </c>
      <c r="AK18" s="51">
        <f t="shared" si="21"/>
        <v>125.72500000000001</v>
      </c>
      <c r="AL18" s="96">
        <f t="shared" si="22"/>
        <v>131.82500000000002</v>
      </c>
      <c r="AM18" s="16">
        <f t="shared" si="36"/>
        <v>67.890000000000015</v>
      </c>
      <c r="AN18" s="50"/>
      <c r="AO18" s="46"/>
      <c r="AP18" s="17">
        <f t="shared" si="23"/>
        <v>131.82500000000002</v>
      </c>
      <c r="AQ18" s="18">
        <f t="shared" si="5"/>
        <v>-29.63000000000001</v>
      </c>
      <c r="AR18" s="40"/>
      <c r="AS18" s="19">
        <f t="shared" si="6"/>
        <v>63.935000000000002</v>
      </c>
      <c r="AT18" s="20">
        <f t="shared" si="7"/>
        <v>32.159999999999997</v>
      </c>
      <c r="AU18" s="21">
        <f t="shared" si="8"/>
        <v>96.094999999999999</v>
      </c>
      <c r="AV18" s="47"/>
      <c r="AW18" s="19">
        <v>30</v>
      </c>
      <c r="AX18" s="20">
        <v>50</v>
      </c>
      <c r="AY18" s="20">
        <v>0</v>
      </c>
      <c r="AZ18" s="20">
        <v>40</v>
      </c>
      <c r="BA18" s="20">
        <v>0</v>
      </c>
      <c r="BB18" s="42">
        <f t="shared" si="9"/>
        <v>120</v>
      </c>
      <c r="BC18" s="43">
        <f t="shared" si="10"/>
        <v>114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24"/>
        <v>67</v>
      </c>
      <c r="BK18" s="24">
        <f t="shared" si="12"/>
        <v>32.159999999999997</v>
      </c>
      <c r="BL18" s="48">
        <f t="shared" si="13"/>
        <v>34.840000000000003</v>
      </c>
      <c r="BO18" s="129">
        <f t="shared" si="25"/>
        <v>2064.5151515151515</v>
      </c>
      <c r="BP18" s="129">
        <f t="shared" si="26"/>
        <v>66</v>
      </c>
      <c r="BQ18" s="129">
        <f t="shared" si="27"/>
        <v>840.75757575757575</v>
      </c>
      <c r="BR18" s="129">
        <f t="shared" si="28"/>
        <v>27.11</v>
      </c>
      <c r="BS18" s="129">
        <f t="shared" si="29"/>
        <v>2905.272727272727</v>
      </c>
      <c r="BT18" s="129">
        <f t="shared" si="30"/>
        <v>98.11</v>
      </c>
      <c r="BU18" s="129">
        <f t="shared" si="31"/>
        <v>5.9</v>
      </c>
      <c r="BV18" s="129">
        <f t="shared" si="32"/>
        <v>113.89</v>
      </c>
      <c r="BW18" s="129">
        <f t="shared" si="33"/>
        <v>13.934999999999999</v>
      </c>
      <c r="BX18" s="129">
        <f t="shared" si="34"/>
        <v>127.825</v>
      </c>
      <c r="BY18" s="134">
        <f t="shared" si="35"/>
        <v>127.825</v>
      </c>
      <c r="BZ18" s="129">
        <f t="shared" ref="BZ18:BZ65" si="38">V18+W18+X18+Y18+Z18+AA18+AB9+AE18+AF18+AG18</f>
        <v>29.715</v>
      </c>
    </row>
    <row r="19" spans="1:78" ht="18.75">
      <c r="A19" s="143">
        <f t="shared" si="15"/>
        <v>42895</v>
      </c>
      <c r="B19" s="138" t="s">
        <v>42</v>
      </c>
      <c r="C19" s="30">
        <v>729</v>
      </c>
      <c r="D19" s="30">
        <v>642</v>
      </c>
      <c r="E19" s="30">
        <v>530</v>
      </c>
      <c r="F19" s="30">
        <v>47</v>
      </c>
      <c r="G19" s="30"/>
      <c r="H19" s="23">
        <v>17</v>
      </c>
      <c r="I19" s="33">
        <f t="shared" si="16"/>
        <v>1901</v>
      </c>
      <c r="J19" s="33">
        <f t="shared" si="17"/>
        <v>64</v>
      </c>
      <c r="K19" s="23">
        <v>410</v>
      </c>
      <c r="L19" s="14">
        <v>186</v>
      </c>
      <c r="M19" s="14">
        <v>100</v>
      </c>
      <c r="N19" s="14"/>
      <c r="O19" s="14">
        <v>13</v>
      </c>
      <c r="P19" s="14">
        <v>6</v>
      </c>
      <c r="Q19" s="14">
        <v>4</v>
      </c>
      <c r="R19" s="34"/>
      <c r="S19" s="33">
        <f t="shared" si="18"/>
        <v>696</v>
      </c>
      <c r="T19" s="33">
        <f t="shared" si="19"/>
        <v>23</v>
      </c>
      <c r="U19" s="35">
        <f t="shared" si="20"/>
        <v>87</v>
      </c>
      <c r="V19" s="37">
        <v>5.29</v>
      </c>
      <c r="W19" s="23">
        <v>3.5</v>
      </c>
      <c r="X19" s="38">
        <v>7</v>
      </c>
      <c r="Y19" s="30">
        <v>4.5999999999999996</v>
      </c>
      <c r="Z19" s="30">
        <v>5.9</v>
      </c>
      <c r="AA19" s="38">
        <v>2.6</v>
      </c>
      <c r="AB19" s="38"/>
      <c r="AC19" s="38">
        <v>5</v>
      </c>
      <c r="AD19" s="38">
        <v>8.11</v>
      </c>
      <c r="AE19" s="38">
        <v>0.82499999999999996</v>
      </c>
      <c r="AF19" s="38"/>
      <c r="AG19" s="38"/>
      <c r="AH19" s="44">
        <f t="shared" si="4"/>
        <v>13.934999999999999</v>
      </c>
      <c r="AI19" s="53">
        <v>50</v>
      </c>
      <c r="AJ19" s="15">
        <f t="shared" si="37"/>
        <v>63.935000000000002</v>
      </c>
      <c r="AK19" s="51">
        <f t="shared" si="21"/>
        <v>123.72500000000001</v>
      </c>
      <c r="AL19" s="96">
        <f t="shared" si="22"/>
        <v>129.82500000000002</v>
      </c>
      <c r="AM19" s="16">
        <f t="shared" si="36"/>
        <v>65.890000000000015</v>
      </c>
      <c r="AN19" s="50"/>
      <c r="AO19" s="46"/>
      <c r="AP19" s="17">
        <f t="shared" si="23"/>
        <v>129.82500000000002</v>
      </c>
      <c r="AQ19" s="18">
        <f t="shared" si="5"/>
        <v>-27.63000000000001</v>
      </c>
      <c r="AR19" s="40"/>
      <c r="AS19" s="19">
        <f t="shared" si="6"/>
        <v>63.935000000000002</v>
      </c>
      <c r="AT19" s="20">
        <f t="shared" si="7"/>
        <v>32.159999999999997</v>
      </c>
      <c r="AU19" s="21">
        <f t="shared" si="8"/>
        <v>96.094999999999999</v>
      </c>
      <c r="AV19" s="47"/>
      <c r="AW19" s="19">
        <v>30</v>
      </c>
      <c r="AX19" s="20">
        <v>50</v>
      </c>
      <c r="AY19" s="20">
        <v>0</v>
      </c>
      <c r="AZ19" s="20">
        <v>40</v>
      </c>
      <c r="BA19" s="20">
        <v>0</v>
      </c>
      <c r="BB19" s="42">
        <f t="shared" si="9"/>
        <v>120</v>
      </c>
      <c r="BC19" s="43">
        <f t="shared" si="10"/>
        <v>114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24"/>
        <v>67</v>
      </c>
      <c r="BK19" s="24">
        <f t="shared" si="12"/>
        <v>32.159999999999997</v>
      </c>
      <c r="BL19" s="48">
        <f t="shared" si="13"/>
        <v>34.840000000000003</v>
      </c>
      <c r="BO19" s="129">
        <f t="shared" si="25"/>
        <v>2052.5151515151515</v>
      </c>
      <c r="BP19" s="129">
        <f t="shared" si="26"/>
        <v>64</v>
      </c>
      <c r="BQ19" s="129">
        <f t="shared" si="27"/>
        <v>841.75757575757575</v>
      </c>
      <c r="BR19" s="129">
        <f t="shared" si="28"/>
        <v>27.11</v>
      </c>
      <c r="BS19" s="129">
        <f t="shared" si="29"/>
        <v>2894.272727272727</v>
      </c>
      <c r="BT19" s="129">
        <f t="shared" si="30"/>
        <v>96.11</v>
      </c>
      <c r="BU19" s="129">
        <f t="shared" si="31"/>
        <v>5.9</v>
      </c>
      <c r="BV19" s="129">
        <f t="shared" si="32"/>
        <v>111.89</v>
      </c>
      <c r="BW19" s="129">
        <f t="shared" si="33"/>
        <v>13.934999999999999</v>
      </c>
      <c r="BX19" s="129">
        <f t="shared" si="34"/>
        <v>125.825</v>
      </c>
      <c r="BY19" s="134">
        <f t="shared" si="35"/>
        <v>125.825</v>
      </c>
      <c r="BZ19" s="129">
        <f t="shared" si="38"/>
        <v>29.715</v>
      </c>
    </row>
    <row r="20" spans="1:78" ht="18.75">
      <c r="A20" s="143">
        <f t="shared" si="15"/>
        <v>42895</v>
      </c>
      <c r="B20" s="138" t="s">
        <v>11</v>
      </c>
      <c r="C20" s="30">
        <v>726</v>
      </c>
      <c r="D20" s="30">
        <v>641</v>
      </c>
      <c r="E20" s="30">
        <v>526</v>
      </c>
      <c r="F20" s="30">
        <v>47</v>
      </c>
      <c r="G20" s="30"/>
      <c r="H20" s="23">
        <v>17</v>
      </c>
      <c r="I20" s="33">
        <f t="shared" si="16"/>
        <v>1893</v>
      </c>
      <c r="J20" s="33">
        <f t="shared" si="17"/>
        <v>64</v>
      </c>
      <c r="K20" s="23">
        <v>445</v>
      </c>
      <c r="L20" s="14">
        <v>105</v>
      </c>
      <c r="M20" s="14">
        <v>110</v>
      </c>
      <c r="N20" s="14"/>
      <c r="O20" s="14">
        <v>13</v>
      </c>
      <c r="P20" s="14">
        <v>3</v>
      </c>
      <c r="Q20" s="14">
        <v>4</v>
      </c>
      <c r="R20" s="34"/>
      <c r="S20" s="33">
        <f t="shared" si="18"/>
        <v>660</v>
      </c>
      <c r="T20" s="33">
        <f t="shared" si="19"/>
        <v>20</v>
      </c>
      <c r="U20" s="35">
        <f t="shared" si="20"/>
        <v>84</v>
      </c>
      <c r="V20" s="37">
        <v>5.29</v>
      </c>
      <c r="W20" s="23">
        <v>3.5</v>
      </c>
      <c r="X20" s="38">
        <v>6.5</v>
      </c>
      <c r="Y20" s="30">
        <v>4.5</v>
      </c>
      <c r="Z20" s="30">
        <v>6.3</v>
      </c>
      <c r="AA20" s="38">
        <v>2.6</v>
      </c>
      <c r="AB20" s="38"/>
      <c r="AC20" s="38">
        <v>5</v>
      </c>
      <c r="AD20" s="38">
        <v>8.16</v>
      </c>
      <c r="AE20" s="38">
        <v>0.8</v>
      </c>
      <c r="AF20" s="38"/>
      <c r="AG20" s="38"/>
      <c r="AH20" s="44">
        <f t="shared" si="4"/>
        <v>13.96</v>
      </c>
      <c r="AI20" s="53">
        <v>50</v>
      </c>
      <c r="AJ20" s="15">
        <f t="shared" si="37"/>
        <v>63.96</v>
      </c>
      <c r="AK20" s="51">
        <f t="shared" si="21"/>
        <v>120.55</v>
      </c>
      <c r="AL20" s="96">
        <f t="shared" si="22"/>
        <v>126.64999999999999</v>
      </c>
      <c r="AM20" s="16">
        <f t="shared" si="36"/>
        <v>62.689999999999991</v>
      </c>
      <c r="AN20" s="50"/>
      <c r="AO20" s="46"/>
      <c r="AP20" s="17">
        <f t="shared" si="23"/>
        <v>126.64999999999999</v>
      </c>
      <c r="AQ20" s="18">
        <f t="shared" si="5"/>
        <v>-24.429999999999993</v>
      </c>
      <c r="AR20" s="40"/>
      <c r="AS20" s="19">
        <f t="shared" si="6"/>
        <v>63.96</v>
      </c>
      <c r="AT20" s="20">
        <f t="shared" si="7"/>
        <v>32.159999999999997</v>
      </c>
      <c r="AU20" s="21">
        <f t="shared" si="8"/>
        <v>96.12</v>
      </c>
      <c r="AV20" s="47"/>
      <c r="AW20" s="19">
        <v>30</v>
      </c>
      <c r="AX20" s="20">
        <v>50</v>
      </c>
      <c r="AY20" s="20">
        <v>0</v>
      </c>
      <c r="AZ20" s="20">
        <v>40</v>
      </c>
      <c r="BA20" s="20">
        <v>0</v>
      </c>
      <c r="BB20" s="42">
        <f t="shared" si="9"/>
        <v>120</v>
      </c>
      <c r="BC20" s="43">
        <f t="shared" si="10"/>
        <v>114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24"/>
        <v>67</v>
      </c>
      <c r="BK20" s="24">
        <f t="shared" si="12"/>
        <v>32.159999999999997</v>
      </c>
      <c r="BL20" s="48">
        <f t="shared" si="13"/>
        <v>34.840000000000003</v>
      </c>
      <c r="BO20" s="129">
        <f t="shared" si="25"/>
        <v>2044.5151515151515</v>
      </c>
      <c r="BP20" s="129">
        <f t="shared" si="26"/>
        <v>64</v>
      </c>
      <c r="BQ20" s="129">
        <f t="shared" si="27"/>
        <v>797.27272727272725</v>
      </c>
      <c r="BR20" s="129">
        <f t="shared" si="28"/>
        <v>24.16</v>
      </c>
      <c r="BS20" s="129">
        <f t="shared" si="29"/>
        <v>2841.787878787879</v>
      </c>
      <c r="BT20" s="129">
        <f t="shared" si="30"/>
        <v>93.16</v>
      </c>
      <c r="BU20" s="129">
        <f t="shared" si="31"/>
        <v>6.3</v>
      </c>
      <c r="BV20" s="129">
        <f t="shared" si="32"/>
        <v>108.69</v>
      </c>
      <c r="BW20" s="129">
        <f t="shared" si="33"/>
        <v>13.96</v>
      </c>
      <c r="BX20" s="129">
        <f t="shared" si="34"/>
        <v>122.64999999999999</v>
      </c>
      <c r="BY20" s="134">
        <f t="shared" si="35"/>
        <v>122.64999999999999</v>
      </c>
      <c r="BZ20" s="129">
        <f t="shared" si="38"/>
        <v>29.490000000000002</v>
      </c>
    </row>
    <row r="21" spans="1:78" ht="18.75">
      <c r="A21" s="143">
        <f t="shared" si="15"/>
        <v>42895</v>
      </c>
      <c r="B21" s="138" t="s">
        <v>43</v>
      </c>
      <c r="C21" s="30">
        <v>706</v>
      </c>
      <c r="D21" s="30">
        <v>627</v>
      </c>
      <c r="E21" s="30">
        <v>519</v>
      </c>
      <c r="F21" s="30">
        <v>46</v>
      </c>
      <c r="G21" s="30"/>
      <c r="H21" s="23">
        <v>17</v>
      </c>
      <c r="I21" s="33">
        <f t="shared" si="16"/>
        <v>1852</v>
      </c>
      <c r="J21" s="33">
        <f t="shared" si="17"/>
        <v>63</v>
      </c>
      <c r="K21" s="23">
        <v>335</v>
      </c>
      <c r="L21" s="14">
        <v>101</v>
      </c>
      <c r="M21" s="14">
        <v>100</v>
      </c>
      <c r="N21" s="14"/>
      <c r="O21" s="14">
        <v>11</v>
      </c>
      <c r="P21" s="14">
        <v>3</v>
      </c>
      <c r="Q21" s="14">
        <v>4</v>
      </c>
      <c r="R21" s="34"/>
      <c r="S21" s="33">
        <f t="shared" si="18"/>
        <v>536</v>
      </c>
      <c r="T21" s="33">
        <f t="shared" si="19"/>
        <v>18</v>
      </c>
      <c r="U21" s="35">
        <f t="shared" si="20"/>
        <v>81</v>
      </c>
      <c r="V21" s="37">
        <v>5.29</v>
      </c>
      <c r="W21" s="23">
        <v>3.5</v>
      </c>
      <c r="X21" s="38">
        <v>6.5</v>
      </c>
      <c r="Y21" s="30">
        <v>4.5</v>
      </c>
      <c r="Z21" s="30">
        <v>6.3</v>
      </c>
      <c r="AA21" s="38">
        <v>2.6</v>
      </c>
      <c r="AB21" s="38"/>
      <c r="AC21" s="38">
        <v>5.2</v>
      </c>
      <c r="AD21" s="38">
        <v>8.16</v>
      </c>
      <c r="AE21" s="38">
        <v>0.8</v>
      </c>
      <c r="AF21" s="38"/>
      <c r="AG21" s="38"/>
      <c r="AH21" s="44">
        <f t="shared" si="4"/>
        <v>14.16</v>
      </c>
      <c r="AI21" s="53">
        <v>50</v>
      </c>
      <c r="AJ21" s="15">
        <f t="shared" si="37"/>
        <v>64.16</v>
      </c>
      <c r="AK21" s="51">
        <f t="shared" si="21"/>
        <v>117.75</v>
      </c>
      <c r="AL21" s="96">
        <f t="shared" si="22"/>
        <v>123.85</v>
      </c>
      <c r="AM21" s="16">
        <f t="shared" si="36"/>
        <v>59.69</v>
      </c>
      <c r="AN21" s="50"/>
      <c r="AO21" s="46"/>
      <c r="AP21" s="17">
        <f t="shared" si="23"/>
        <v>123.85</v>
      </c>
      <c r="AQ21" s="18">
        <f t="shared" si="5"/>
        <v>-21.430000000000007</v>
      </c>
      <c r="AR21" s="40"/>
      <c r="AS21" s="19">
        <f t="shared" si="6"/>
        <v>64.16</v>
      </c>
      <c r="AT21" s="20">
        <f t="shared" si="7"/>
        <v>32.159999999999997</v>
      </c>
      <c r="AU21" s="21">
        <f t="shared" si="8"/>
        <v>96.32</v>
      </c>
      <c r="AV21" s="47"/>
      <c r="AW21" s="19">
        <v>30</v>
      </c>
      <c r="AX21" s="20">
        <v>50</v>
      </c>
      <c r="AY21" s="20">
        <v>0</v>
      </c>
      <c r="AZ21" s="20">
        <v>40</v>
      </c>
      <c r="BA21" s="20">
        <v>0</v>
      </c>
      <c r="BB21" s="42">
        <f t="shared" si="9"/>
        <v>120</v>
      </c>
      <c r="BC21" s="43">
        <f t="shared" si="10"/>
        <v>114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24"/>
        <v>67</v>
      </c>
      <c r="BK21" s="24">
        <f t="shared" si="12"/>
        <v>32.159999999999997</v>
      </c>
      <c r="BL21" s="48">
        <f t="shared" si="13"/>
        <v>34.840000000000003</v>
      </c>
      <c r="BO21" s="129">
        <f t="shared" si="25"/>
        <v>2009.5757575757575</v>
      </c>
      <c r="BP21" s="129">
        <f t="shared" si="26"/>
        <v>63</v>
      </c>
      <c r="BQ21" s="129">
        <f t="shared" si="27"/>
        <v>683.27272727272725</v>
      </c>
      <c r="BR21" s="129">
        <f t="shared" si="28"/>
        <v>22.16</v>
      </c>
      <c r="BS21" s="129">
        <f t="shared" si="29"/>
        <v>2692.848484848485</v>
      </c>
      <c r="BT21" s="129">
        <f t="shared" si="30"/>
        <v>90.36</v>
      </c>
      <c r="BU21" s="129">
        <f t="shared" si="31"/>
        <v>6.3</v>
      </c>
      <c r="BV21" s="129">
        <f t="shared" si="32"/>
        <v>105.69</v>
      </c>
      <c r="BW21" s="129">
        <f t="shared" si="33"/>
        <v>14.16</v>
      </c>
      <c r="BX21" s="129">
        <f t="shared" si="34"/>
        <v>119.85</v>
      </c>
      <c r="BY21" s="134">
        <f t="shared" si="35"/>
        <v>119.85</v>
      </c>
      <c r="BZ21" s="129">
        <f t="shared" si="38"/>
        <v>29.490000000000002</v>
      </c>
    </row>
    <row r="22" spans="1:78" ht="18.75">
      <c r="A22" s="143">
        <f t="shared" si="15"/>
        <v>42895</v>
      </c>
      <c r="B22" s="138" t="s">
        <v>12</v>
      </c>
      <c r="C22" s="30">
        <v>680</v>
      </c>
      <c r="D22" s="30">
        <v>584</v>
      </c>
      <c r="E22" s="30">
        <v>513</v>
      </c>
      <c r="F22" s="30">
        <v>43</v>
      </c>
      <c r="G22" s="30"/>
      <c r="H22" s="23">
        <v>17</v>
      </c>
      <c r="I22" s="33">
        <f t="shared" si="16"/>
        <v>1777</v>
      </c>
      <c r="J22" s="33">
        <f t="shared" si="17"/>
        <v>60</v>
      </c>
      <c r="K22" s="23">
        <v>325</v>
      </c>
      <c r="L22" s="14">
        <v>90</v>
      </c>
      <c r="M22" s="14">
        <v>100</v>
      </c>
      <c r="N22" s="14"/>
      <c r="O22" s="14">
        <v>11</v>
      </c>
      <c r="P22" s="14">
        <v>3</v>
      </c>
      <c r="Q22" s="14">
        <v>4</v>
      </c>
      <c r="R22" s="34"/>
      <c r="S22" s="33">
        <f t="shared" si="18"/>
        <v>515</v>
      </c>
      <c r="T22" s="33">
        <f t="shared" si="19"/>
        <v>18</v>
      </c>
      <c r="U22" s="35">
        <f t="shared" si="20"/>
        <v>78</v>
      </c>
      <c r="V22" s="37">
        <v>5.29</v>
      </c>
      <c r="W22" s="23">
        <v>3.5</v>
      </c>
      <c r="X22" s="38">
        <v>5.5</v>
      </c>
      <c r="Y22" s="23">
        <v>3.4</v>
      </c>
      <c r="Z22" s="30">
        <v>5</v>
      </c>
      <c r="AA22" s="38">
        <v>2</v>
      </c>
      <c r="AB22" s="38"/>
      <c r="AC22" s="38">
        <v>5.2</v>
      </c>
      <c r="AD22" s="38">
        <v>8.1999999999999993</v>
      </c>
      <c r="AE22" s="38">
        <v>0.8</v>
      </c>
      <c r="AF22" s="38"/>
      <c r="AG22" s="38"/>
      <c r="AH22" s="44">
        <f t="shared" si="4"/>
        <v>14.2</v>
      </c>
      <c r="AI22" s="53">
        <v>50</v>
      </c>
      <c r="AJ22" s="15">
        <f>AH22+AI22</f>
        <v>64.2</v>
      </c>
      <c r="AK22" s="51">
        <f t="shared" si="21"/>
        <v>111.39000000000001</v>
      </c>
      <c r="AL22" s="96">
        <f>AK22+W22+AA22</f>
        <v>116.89000000000001</v>
      </c>
      <c r="AM22" s="16">
        <f>+AL22-AS22</f>
        <v>52.690000000000012</v>
      </c>
      <c r="AN22" s="50"/>
      <c r="AO22" s="46"/>
      <c r="AP22" s="17">
        <f t="shared" si="23"/>
        <v>116.89000000000001</v>
      </c>
      <c r="AQ22" s="18">
        <f t="shared" si="5"/>
        <v>-10.470000000000013</v>
      </c>
      <c r="AR22" s="40"/>
      <c r="AS22" s="19">
        <f t="shared" si="6"/>
        <v>64.2</v>
      </c>
      <c r="AT22" s="20">
        <f t="shared" si="7"/>
        <v>36.72</v>
      </c>
      <c r="AU22" s="21">
        <f t="shared" si="8"/>
        <v>100.92</v>
      </c>
      <c r="AV22" s="47"/>
      <c r="AW22" s="19">
        <v>40</v>
      </c>
      <c r="AX22" s="20">
        <v>50</v>
      </c>
      <c r="AY22" s="20">
        <v>0</v>
      </c>
      <c r="AZ22" s="20">
        <v>40</v>
      </c>
      <c r="BA22" s="20">
        <v>0</v>
      </c>
      <c r="BB22" s="42">
        <f t="shared" si="9"/>
        <v>130</v>
      </c>
      <c r="BC22" s="43">
        <f t="shared" si="10"/>
        <v>123.5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24"/>
        <v>76.5</v>
      </c>
      <c r="BK22" s="24">
        <f t="shared" si="12"/>
        <v>36.72</v>
      </c>
      <c r="BL22" s="48">
        <f t="shared" si="13"/>
        <v>39.78</v>
      </c>
      <c r="BO22" s="129">
        <f t="shared" si="25"/>
        <v>1934.5757575757575</v>
      </c>
      <c r="BP22" s="129">
        <f t="shared" si="26"/>
        <v>60</v>
      </c>
      <c r="BQ22" s="129">
        <f t="shared" si="27"/>
        <v>663.4848484848485</v>
      </c>
      <c r="BR22" s="129">
        <f t="shared" si="28"/>
        <v>22.2</v>
      </c>
      <c r="BS22" s="129">
        <f t="shared" si="29"/>
        <v>2598.060606060606</v>
      </c>
      <c r="BT22" s="129">
        <f t="shared" si="30"/>
        <v>87.4</v>
      </c>
      <c r="BU22" s="129">
        <f t="shared" si="31"/>
        <v>5</v>
      </c>
      <c r="BV22" s="129">
        <f t="shared" si="32"/>
        <v>98.690000000000012</v>
      </c>
      <c r="BW22" s="129">
        <f t="shared" si="33"/>
        <v>14.2</v>
      </c>
      <c r="BX22" s="129">
        <f t="shared" si="34"/>
        <v>112.89000000000001</v>
      </c>
      <c r="BY22" s="134">
        <f t="shared" si="35"/>
        <v>112.89000000000001</v>
      </c>
      <c r="BZ22" s="129">
        <f t="shared" si="38"/>
        <v>25.49</v>
      </c>
    </row>
    <row r="23" spans="1:78" ht="18.75">
      <c r="A23" s="143">
        <f t="shared" si="15"/>
        <v>42895</v>
      </c>
      <c r="B23" s="138" t="s">
        <v>44</v>
      </c>
      <c r="C23" s="30">
        <v>483</v>
      </c>
      <c r="D23" s="30">
        <v>573</v>
      </c>
      <c r="E23" s="30">
        <v>499</v>
      </c>
      <c r="F23" s="30">
        <v>36</v>
      </c>
      <c r="G23" s="30"/>
      <c r="H23" s="23">
        <v>16</v>
      </c>
      <c r="I23" s="33">
        <f t="shared" si="16"/>
        <v>1555</v>
      </c>
      <c r="J23" s="33">
        <f t="shared" si="17"/>
        <v>52</v>
      </c>
      <c r="K23" s="23">
        <v>325</v>
      </c>
      <c r="L23" s="14">
        <v>105</v>
      </c>
      <c r="M23" s="14">
        <v>100</v>
      </c>
      <c r="N23" s="14"/>
      <c r="O23" s="14">
        <v>9</v>
      </c>
      <c r="P23" s="14">
        <v>3</v>
      </c>
      <c r="Q23" s="14">
        <v>4</v>
      </c>
      <c r="R23" s="34"/>
      <c r="S23" s="33">
        <f t="shared" si="18"/>
        <v>530</v>
      </c>
      <c r="T23" s="33">
        <f t="shared" si="19"/>
        <v>16</v>
      </c>
      <c r="U23" s="35">
        <f t="shared" si="20"/>
        <v>68</v>
      </c>
      <c r="V23" s="37">
        <v>5.29</v>
      </c>
      <c r="W23" s="23">
        <v>3.5</v>
      </c>
      <c r="X23" s="30">
        <v>5</v>
      </c>
      <c r="Y23" s="23">
        <v>3.4</v>
      </c>
      <c r="Z23" s="30">
        <v>5</v>
      </c>
      <c r="AA23" s="38">
        <v>2</v>
      </c>
      <c r="AB23" s="38"/>
      <c r="AC23" s="38">
        <v>5.8</v>
      </c>
      <c r="AD23" s="38">
        <v>8.1999999999999993</v>
      </c>
      <c r="AE23" s="38">
        <v>0.8</v>
      </c>
      <c r="AF23" s="38"/>
      <c r="AG23" s="38"/>
      <c r="AH23" s="44">
        <f t="shared" si="4"/>
        <v>14.8</v>
      </c>
      <c r="AI23" s="53">
        <v>50</v>
      </c>
      <c r="AJ23" s="15">
        <f>AH23+AI23</f>
        <v>64.8</v>
      </c>
      <c r="AK23" s="51">
        <f t="shared" si="21"/>
        <v>101.49000000000001</v>
      </c>
      <c r="AL23" s="96">
        <f t="shared" ref="AL23:AL65" si="39">AK23+W23+AA23</f>
        <v>106.99000000000001</v>
      </c>
      <c r="AM23" s="16">
        <f>+AL23-AS23</f>
        <v>42.190000000000012</v>
      </c>
      <c r="AN23" s="50"/>
      <c r="AO23" s="46"/>
      <c r="AP23" s="17">
        <f t="shared" si="23"/>
        <v>106.99000000000001</v>
      </c>
      <c r="AQ23" s="18">
        <f t="shared" si="5"/>
        <v>2.9999999999986926E-2</v>
      </c>
      <c r="AR23" s="40"/>
      <c r="AS23" s="19">
        <f t="shared" si="6"/>
        <v>64.8</v>
      </c>
      <c r="AT23" s="20">
        <f t="shared" si="7"/>
        <v>36.72</v>
      </c>
      <c r="AU23" s="21">
        <f t="shared" si="8"/>
        <v>101.52</v>
      </c>
      <c r="AV23" s="47"/>
      <c r="AW23" s="19">
        <v>40</v>
      </c>
      <c r="AX23" s="20">
        <v>50</v>
      </c>
      <c r="AY23" s="20">
        <v>0</v>
      </c>
      <c r="AZ23" s="20">
        <v>40</v>
      </c>
      <c r="BA23" s="20">
        <v>0</v>
      </c>
      <c r="BB23" s="42">
        <f t="shared" si="9"/>
        <v>130</v>
      </c>
      <c r="BC23" s="43">
        <f t="shared" si="10"/>
        <v>123.5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24"/>
        <v>76.5</v>
      </c>
      <c r="BK23" s="24">
        <f t="shared" si="12"/>
        <v>36.72</v>
      </c>
      <c r="BL23" s="48">
        <f t="shared" si="13"/>
        <v>39.78</v>
      </c>
      <c r="BO23" s="129">
        <f t="shared" si="25"/>
        <v>1730.7575757575758</v>
      </c>
      <c r="BP23" s="129">
        <f t="shared" si="26"/>
        <v>52</v>
      </c>
      <c r="BQ23" s="129">
        <f t="shared" si="27"/>
        <v>678.4848484848485</v>
      </c>
      <c r="BR23" s="129">
        <f t="shared" si="28"/>
        <v>20.2</v>
      </c>
      <c r="BS23" s="129">
        <f t="shared" si="29"/>
        <v>2409.2424242424245</v>
      </c>
      <c r="BT23" s="129">
        <f t="shared" si="30"/>
        <v>78</v>
      </c>
      <c r="BU23" s="129">
        <f t="shared" si="31"/>
        <v>5</v>
      </c>
      <c r="BV23" s="129">
        <f t="shared" si="32"/>
        <v>88.190000000000012</v>
      </c>
      <c r="BW23" s="129">
        <f t="shared" si="33"/>
        <v>14.8</v>
      </c>
      <c r="BX23" s="129">
        <f t="shared" si="34"/>
        <v>102.99000000000001</v>
      </c>
      <c r="BY23" s="134">
        <f t="shared" si="35"/>
        <v>102.99000000000001</v>
      </c>
      <c r="BZ23" s="129">
        <f t="shared" si="38"/>
        <v>24.99</v>
      </c>
    </row>
    <row r="24" spans="1:78" ht="18.75">
      <c r="A24" s="143">
        <f t="shared" si="15"/>
        <v>42895</v>
      </c>
      <c r="B24" s="139" t="s">
        <v>13</v>
      </c>
      <c r="C24" s="30">
        <v>531</v>
      </c>
      <c r="D24" s="30">
        <v>615</v>
      </c>
      <c r="E24" s="30">
        <v>4.88</v>
      </c>
      <c r="F24" s="30">
        <v>39</v>
      </c>
      <c r="G24" s="30"/>
      <c r="H24" s="23">
        <v>16</v>
      </c>
      <c r="I24" s="33">
        <f t="shared" si="16"/>
        <v>1150.8800000000001</v>
      </c>
      <c r="J24" s="33">
        <f t="shared" si="17"/>
        <v>55</v>
      </c>
      <c r="K24" s="23">
        <v>296</v>
      </c>
      <c r="L24" s="14">
        <v>123</v>
      </c>
      <c r="M24" s="14">
        <v>100</v>
      </c>
      <c r="N24" s="14"/>
      <c r="O24" s="14">
        <v>9</v>
      </c>
      <c r="P24" s="14">
        <v>3</v>
      </c>
      <c r="Q24" s="14">
        <v>4</v>
      </c>
      <c r="R24" s="34"/>
      <c r="S24" s="33">
        <f t="shared" si="18"/>
        <v>519</v>
      </c>
      <c r="T24" s="33">
        <f t="shared" si="19"/>
        <v>16</v>
      </c>
      <c r="U24" s="35">
        <f t="shared" si="20"/>
        <v>71</v>
      </c>
      <c r="V24" s="37">
        <v>4.59</v>
      </c>
      <c r="W24" s="23">
        <v>3.5</v>
      </c>
      <c r="X24" s="30">
        <v>5.5</v>
      </c>
      <c r="Y24" s="30">
        <v>2.8</v>
      </c>
      <c r="Z24" s="54">
        <v>4.5</v>
      </c>
      <c r="AA24" s="38">
        <v>2</v>
      </c>
      <c r="AB24" s="38"/>
      <c r="AC24" s="38">
        <v>5.6</v>
      </c>
      <c r="AD24" s="38">
        <v>8.2100000000000009</v>
      </c>
      <c r="AE24" s="38">
        <v>0.82499999999999996</v>
      </c>
      <c r="AF24" s="38"/>
      <c r="AG24" s="38"/>
      <c r="AH24" s="44">
        <f t="shared" si="4"/>
        <v>14.635</v>
      </c>
      <c r="AI24" s="53">
        <v>50</v>
      </c>
      <c r="AJ24" s="15">
        <f>AH24+AI24</f>
        <v>64.635000000000005</v>
      </c>
      <c r="AK24" s="51">
        <f t="shared" si="21"/>
        <v>103.02500000000001</v>
      </c>
      <c r="AL24" s="96">
        <f t="shared" si="39"/>
        <v>108.52500000000001</v>
      </c>
      <c r="AM24" s="16">
        <f t="shared" ref="AM24:AM65" si="40">+AL24-AS24</f>
        <v>43.89</v>
      </c>
      <c r="AN24" s="50"/>
      <c r="AO24" s="46"/>
      <c r="AP24" s="17">
        <f t="shared" si="23"/>
        <v>108.52500000000001</v>
      </c>
      <c r="AQ24" s="18">
        <f t="shared" si="5"/>
        <v>-1.6700000000000017</v>
      </c>
      <c r="AR24" s="40"/>
      <c r="AS24" s="19">
        <f t="shared" si="6"/>
        <v>64.635000000000005</v>
      </c>
      <c r="AT24" s="20">
        <f t="shared" si="7"/>
        <v>36.72</v>
      </c>
      <c r="AU24" s="21">
        <f t="shared" si="8"/>
        <v>101.355</v>
      </c>
      <c r="AV24" s="47"/>
      <c r="AW24" s="19">
        <v>40</v>
      </c>
      <c r="AX24" s="20">
        <v>50</v>
      </c>
      <c r="AY24" s="20">
        <v>0</v>
      </c>
      <c r="AZ24" s="20">
        <v>40</v>
      </c>
      <c r="BA24" s="20">
        <v>0</v>
      </c>
      <c r="BB24" s="42">
        <f t="shared" si="9"/>
        <v>130</v>
      </c>
      <c r="BC24" s="43">
        <f t="shared" si="10"/>
        <v>123.5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24"/>
        <v>76.5</v>
      </c>
      <c r="BK24" s="24">
        <f t="shared" si="12"/>
        <v>36.72</v>
      </c>
      <c r="BL24" s="48">
        <f t="shared" si="13"/>
        <v>39.78</v>
      </c>
      <c r="BO24" s="129">
        <f t="shared" si="25"/>
        <v>1320.5769696969699</v>
      </c>
      <c r="BP24" s="129">
        <f t="shared" si="26"/>
        <v>55</v>
      </c>
      <c r="BQ24" s="129">
        <f t="shared" si="27"/>
        <v>667.78787878787875</v>
      </c>
      <c r="BR24" s="129">
        <f t="shared" si="28"/>
        <v>20.21</v>
      </c>
      <c r="BS24" s="129">
        <f t="shared" si="29"/>
        <v>1988.3648484848486</v>
      </c>
      <c r="BT24" s="129">
        <f t="shared" si="30"/>
        <v>80.81</v>
      </c>
      <c r="BU24" s="129">
        <f t="shared" si="31"/>
        <v>4.5</v>
      </c>
      <c r="BV24" s="129">
        <f t="shared" si="32"/>
        <v>89.89</v>
      </c>
      <c r="BW24" s="129">
        <f t="shared" si="33"/>
        <v>14.635</v>
      </c>
      <c r="BX24" s="129">
        <f t="shared" si="34"/>
        <v>104.52499999999999</v>
      </c>
      <c r="BY24" s="134">
        <f t="shared" si="35"/>
        <v>104.52499999999999</v>
      </c>
      <c r="BZ24" s="129">
        <f t="shared" si="38"/>
        <v>23.715</v>
      </c>
    </row>
    <row r="25" spans="1:78" ht="18.75">
      <c r="A25" s="143">
        <f t="shared" si="15"/>
        <v>42895</v>
      </c>
      <c r="B25" s="138" t="s">
        <v>30</v>
      </c>
      <c r="C25" s="30">
        <v>609</v>
      </c>
      <c r="D25" s="30">
        <v>709</v>
      </c>
      <c r="E25" s="30">
        <v>318</v>
      </c>
      <c r="F25" s="30">
        <v>45</v>
      </c>
      <c r="G25" s="30"/>
      <c r="H25" s="23">
        <v>10</v>
      </c>
      <c r="I25" s="33">
        <f t="shared" si="16"/>
        <v>1636</v>
      </c>
      <c r="J25" s="33">
        <f t="shared" si="17"/>
        <v>55</v>
      </c>
      <c r="K25" s="23">
        <v>300</v>
      </c>
      <c r="L25" s="14">
        <v>135</v>
      </c>
      <c r="M25" s="14">
        <v>160</v>
      </c>
      <c r="N25" s="14"/>
      <c r="O25" s="14">
        <v>10</v>
      </c>
      <c r="P25" s="14">
        <v>5</v>
      </c>
      <c r="Q25" s="14">
        <v>6</v>
      </c>
      <c r="R25" s="34"/>
      <c r="S25" s="33">
        <f t="shared" si="18"/>
        <v>595</v>
      </c>
      <c r="T25" s="33">
        <f t="shared" si="19"/>
        <v>21</v>
      </c>
      <c r="U25" s="35">
        <f t="shared" si="20"/>
        <v>76</v>
      </c>
      <c r="V25" s="37">
        <v>4.59</v>
      </c>
      <c r="W25" s="23">
        <v>3.5</v>
      </c>
      <c r="X25" s="30">
        <v>6</v>
      </c>
      <c r="Y25" s="30">
        <v>2.8</v>
      </c>
      <c r="Z25" s="54">
        <v>4.5</v>
      </c>
      <c r="AA25" s="38">
        <v>2</v>
      </c>
      <c r="AB25" s="38"/>
      <c r="AC25" s="38">
        <v>5.4</v>
      </c>
      <c r="AD25" s="38">
        <v>8.2100000000000009</v>
      </c>
      <c r="AE25" s="38">
        <v>0.82499999999999996</v>
      </c>
      <c r="AF25" s="38"/>
      <c r="AG25" s="38"/>
      <c r="AH25" s="44">
        <f t="shared" si="4"/>
        <v>14.435</v>
      </c>
      <c r="AI25" s="53">
        <v>50</v>
      </c>
      <c r="AJ25" s="15">
        <f t="shared" ref="AJ25:AJ65" si="41">AH25+AI25</f>
        <v>64.435000000000002</v>
      </c>
      <c r="AK25" s="51">
        <f t="shared" si="21"/>
        <v>108.32500000000002</v>
      </c>
      <c r="AL25" s="96">
        <f t="shared" si="39"/>
        <v>113.82500000000002</v>
      </c>
      <c r="AM25" s="16">
        <f t="shared" si="40"/>
        <v>49.390000000000015</v>
      </c>
      <c r="AN25" s="50"/>
      <c r="AO25" s="46"/>
      <c r="AP25" s="17">
        <f t="shared" si="23"/>
        <v>113.82500000000002</v>
      </c>
      <c r="AQ25" s="18">
        <f t="shared" si="5"/>
        <v>-7.1700000000000159</v>
      </c>
      <c r="AR25" s="40"/>
      <c r="AS25" s="19">
        <f t="shared" si="6"/>
        <v>64.435000000000002</v>
      </c>
      <c r="AT25" s="20">
        <f t="shared" si="7"/>
        <v>36.72</v>
      </c>
      <c r="AU25" s="21">
        <f t="shared" si="8"/>
        <v>101.155</v>
      </c>
      <c r="AV25" s="47"/>
      <c r="AW25" s="19">
        <v>40</v>
      </c>
      <c r="AX25" s="20">
        <v>50</v>
      </c>
      <c r="AY25" s="20">
        <v>0</v>
      </c>
      <c r="AZ25" s="20">
        <v>40</v>
      </c>
      <c r="BA25" s="20">
        <v>0</v>
      </c>
      <c r="BB25" s="42">
        <f t="shared" si="9"/>
        <v>130</v>
      </c>
      <c r="BC25" s="43">
        <f t="shared" si="10"/>
        <v>123.5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24"/>
        <v>76.5</v>
      </c>
      <c r="BK25" s="24">
        <f t="shared" si="12"/>
        <v>36.72</v>
      </c>
      <c r="BL25" s="48">
        <f t="shared" si="13"/>
        <v>39.78</v>
      </c>
      <c r="BO25" s="129">
        <f t="shared" si="25"/>
        <v>1799.6363636363635</v>
      </c>
      <c r="BP25" s="129">
        <f t="shared" si="26"/>
        <v>55</v>
      </c>
      <c r="BQ25" s="129">
        <f t="shared" si="27"/>
        <v>683.78787878787875</v>
      </c>
      <c r="BR25" s="129">
        <f t="shared" si="28"/>
        <v>23.21</v>
      </c>
      <c r="BS25" s="129">
        <f t="shared" si="29"/>
        <v>2483.4242424242425</v>
      </c>
      <c r="BT25" s="129">
        <f t="shared" si="30"/>
        <v>83.610000000000014</v>
      </c>
      <c r="BU25" s="129">
        <f t="shared" si="31"/>
        <v>4.5</v>
      </c>
      <c r="BV25" s="129">
        <f t="shared" si="32"/>
        <v>93.39</v>
      </c>
      <c r="BW25" s="129">
        <f t="shared" si="33"/>
        <v>14.435</v>
      </c>
      <c r="BX25" s="129">
        <f t="shared" si="34"/>
        <v>107.825</v>
      </c>
      <c r="BY25" s="134">
        <f t="shared" si="35"/>
        <v>107.825</v>
      </c>
      <c r="BZ25" s="129">
        <f t="shared" si="38"/>
        <v>24.215</v>
      </c>
    </row>
    <row r="26" spans="1:78" ht="18.75">
      <c r="A26" s="143">
        <f t="shared" si="15"/>
        <v>42895</v>
      </c>
      <c r="B26" s="138" t="s">
        <v>14</v>
      </c>
      <c r="C26" s="30">
        <v>854</v>
      </c>
      <c r="D26" s="30">
        <v>688</v>
      </c>
      <c r="E26" s="30">
        <v>358</v>
      </c>
      <c r="F26" s="30">
        <v>46</v>
      </c>
      <c r="G26" s="30"/>
      <c r="H26" s="23">
        <v>11</v>
      </c>
      <c r="I26" s="33">
        <f t="shared" si="16"/>
        <v>1900</v>
      </c>
      <c r="J26" s="33">
        <f t="shared" si="17"/>
        <v>57</v>
      </c>
      <c r="K26" s="23">
        <v>110</v>
      </c>
      <c r="L26" s="14">
        <v>183</v>
      </c>
      <c r="M26" s="14">
        <v>230</v>
      </c>
      <c r="N26" s="14"/>
      <c r="O26" s="14">
        <v>4</v>
      </c>
      <c r="P26" s="14">
        <v>6</v>
      </c>
      <c r="Q26" s="14">
        <v>8</v>
      </c>
      <c r="R26" s="34"/>
      <c r="S26" s="33">
        <f t="shared" si="18"/>
        <v>523</v>
      </c>
      <c r="T26" s="33">
        <f t="shared" si="19"/>
        <v>18</v>
      </c>
      <c r="U26" s="35">
        <f t="shared" si="20"/>
        <v>75</v>
      </c>
      <c r="V26" s="37">
        <v>4.59</v>
      </c>
      <c r="W26" s="23">
        <v>3.5</v>
      </c>
      <c r="X26" s="30">
        <v>6</v>
      </c>
      <c r="Y26" s="30">
        <v>2.9</v>
      </c>
      <c r="Z26" s="54">
        <v>5.9</v>
      </c>
      <c r="AA26" s="38">
        <v>2.5</v>
      </c>
      <c r="AB26" s="38"/>
      <c r="AC26" s="38">
        <v>5.4</v>
      </c>
      <c r="AD26" s="38">
        <v>9.09</v>
      </c>
      <c r="AE26" s="38">
        <v>0.82499999999999996</v>
      </c>
      <c r="AF26" s="38"/>
      <c r="AG26" s="38"/>
      <c r="AH26" s="44">
        <f t="shared" si="4"/>
        <v>15.315</v>
      </c>
      <c r="AI26" s="53">
        <v>50</v>
      </c>
      <c r="AJ26" s="15">
        <f t="shared" si="41"/>
        <v>65.314999999999998</v>
      </c>
      <c r="AK26" s="51">
        <f t="shared" si="21"/>
        <v>109.70500000000003</v>
      </c>
      <c r="AL26" s="96">
        <f t="shared" si="39"/>
        <v>115.70500000000003</v>
      </c>
      <c r="AM26" s="16">
        <f t="shared" si="40"/>
        <v>50.390000000000029</v>
      </c>
      <c r="AN26" s="50"/>
      <c r="AO26" s="46"/>
      <c r="AP26" s="17">
        <f t="shared" si="23"/>
        <v>115.70500000000003</v>
      </c>
      <c r="AQ26" s="18">
        <f t="shared" si="5"/>
        <v>-7.6700000000000301</v>
      </c>
      <c r="AR26" s="40"/>
      <c r="AS26" s="19">
        <f t="shared" si="6"/>
        <v>65.314999999999998</v>
      </c>
      <c r="AT26" s="20">
        <f t="shared" si="7"/>
        <v>36.72</v>
      </c>
      <c r="AU26" s="21">
        <f t="shared" si="8"/>
        <v>102.035</v>
      </c>
      <c r="AV26" s="47"/>
      <c r="AW26" s="19">
        <v>40</v>
      </c>
      <c r="AX26" s="20">
        <v>50</v>
      </c>
      <c r="AY26" s="20">
        <v>0</v>
      </c>
      <c r="AZ26" s="20">
        <v>40</v>
      </c>
      <c r="BA26" s="20">
        <v>0</v>
      </c>
      <c r="BB26" s="42">
        <f t="shared" si="9"/>
        <v>130</v>
      </c>
      <c r="BC26" s="43">
        <f t="shared" si="10"/>
        <v>123.5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24"/>
        <v>76.5</v>
      </c>
      <c r="BK26" s="24">
        <f t="shared" si="12"/>
        <v>36.72</v>
      </c>
      <c r="BL26" s="48">
        <f t="shared" si="13"/>
        <v>39.78</v>
      </c>
      <c r="BO26" s="129">
        <f t="shared" si="25"/>
        <v>2063.6363636363635</v>
      </c>
      <c r="BP26" s="129">
        <f t="shared" si="26"/>
        <v>57</v>
      </c>
      <c r="BQ26" s="129">
        <f t="shared" si="27"/>
        <v>568.4545454545455</v>
      </c>
      <c r="BR26" s="129">
        <f t="shared" si="28"/>
        <v>19.09</v>
      </c>
      <c r="BS26" s="129">
        <f t="shared" si="29"/>
        <v>2632.090909090909</v>
      </c>
      <c r="BT26" s="129">
        <f t="shared" si="30"/>
        <v>81.490000000000009</v>
      </c>
      <c r="BU26" s="129">
        <f t="shared" si="31"/>
        <v>5.9</v>
      </c>
      <c r="BV26" s="129">
        <f t="shared" si="32"/>
        <v>92.390000000000015</v>
      </c>
      <c r="BW26" s="129">
        <f t="shared" si="33"/>
        <v>15.315</v>
      </c>
      <c r="BX26" s="129">
        <f t="shared" si="34"/>
        <v>107.70500000000003</v>
      </c>
      <c r="BY26" s="134">
        <f t="shared" si="35"/>
        <v>107.70500000000003</v>
      </c>
      <c r="BZ26" s="129">
        <f t="shared" si="38"/>
        <v>26.215</v>
      </c>
    </row>
    <row r="27" spans="1:78" ht="18.75">
      <c r="A27" s="143">
        <f t="shared" si="15"/>
        <v>42895</v>
      </c>
      <c r="B27" s="138" t="s">
        <v>31</v>
      </c>
      <c r="C27" s="30">
        <v>722</v>
      </c>
      <c r="D27" s="30">
        <v>693</v>
      </c>
      <c r="E27" s="30">
        <v>134</v>
      </c>
      <c r="F27" s="30">
        <v>48</v>
      </c>
      <c r="G27" s="30"/>
      <c r="H27" s="23">
        <v>4</v>
      </c>
      <c r="I27" s="33">
        <f t="shared" si="16"/>
        <v>1549</v>
      </c>
      <c r="J27" s="33">
        <f t="shared" si="17"/>
        <v>52</v>
      </c>
      <c r="K27" s="23">
        <v>129</v>
      </c>
      <c r="L27" s="14">
        <v>236</v>
      </c>
      <c r="M27" s="14">
        <v>270</v>
      </c>
      <c r="N27" s="14"/>
      <c r="O27" s="14">
        <v>4</v>
      </c>
      <c r="P27" s="14">
        <v>8</v>
      </c>
      <c r="Q27" s="14">
        <v>10</v>
      </c>
      <c r="R27" s="34"/>
      <c r="S27" s="33">
        <f t="shared" si="18"/>
        <v>635</v>
      </c>
      <c r="T27" s="33">
        <f t="shared" si="19"/>
        <v>22</v>
      </c>
      <c r="U27" s="35">
        <f t="shared" si="20"/>
        <v>74</v>
      </c>
      <c r="V27" s="37">
        <v>4.59</v>
      </c>
      <c r="W27" s="23">
        <v>3.5</v>
      </c>
      <c r="X27" s="30">
        <v>6</v>
      </c>
      <c r="Y27" s="30">
        <v>2.9</v>
      </c>
      <c r="Z27" s="54">
        <v>5.9</v>
      </c>
      <c r="AA27" s="38">
        <v>2.5</v>
      </c>
      <c r="AB27" s="38"/>
      <c r="AC27" s="38">
        <v>5.2</v>
      </c>
      <c r="AD27" s="38">
        <v>9.09</v>
      </c>
      <c r="AE27" s="38">
        <v>0.82499999999999996</v>
      </c>
      <c r="AF27" s="38"/>
      <c r="AG27" s="38"/>
      <c r="AH27" s="44">
        <f t="shared" si="4"/>
        <v>15.114999999999998</v>
      </c>
      <c r="AI27" s="53">
        <v>50</v>
      </c>
      <c r="AJ27" s="15">
        <f t="shared" si="41"/>
        <v>65.114999999999995</v>
      </c>
      <c r="AK27" s="51">
        <f t="shared" si="21"/>
        <v>108.50500000000002</v>
      </c>
      <c r="AL27" s="96">
        <f t="shared" si="39"/>
        <v>114.50500000000002</v>
      </c>
      <c r="AM27" s="16">
        <f t="shared" si="40"/>
        <v>49.390000000000029</v>
      </c>
      <c r="AN27" s="50"/>
      <c r="AO27" s="46"/>
      <c r="AP27" s="17">
        <f t="shared" si="23"/>
        <v>114.50500000000002</v>
      </c>
      <c r="AQ27" s="18">
        <f t="shared" si="5"/>
        <v>-6.6700000000000301</v>
      </c>
      <c r="AR27" s="40"/>
      <c r="AS27" s="19">
        <f t="shared" si="6"/>
        <v>65.114999999999995</v>
      </c>
      <c r="AT27" s="20">
        <f t="shared" si="7"/>
        <v>36.72</v>
      </c>
      <c r="AU27" s="21">
        <f t="shared" si="8"/>
        <v>101.83499999999999</v>
      </c>
      <c r="AV27" s="47"/>
      <c r="AW27" s="19">
        <v>40</v>
      </c>
      <c r="AX27" s="20">
        <v>50</v>
      </c>
      <c r="AY27" s="20">
        <v>0</v>
      </c>
      <c r="AZ27" s="20">
        <v>40</v>
      </c>
      <c r="BA27" s="20">
        <v>0</v>
      </c>
      <c r="BB27" s="42">
        <f t="shared" si="9"/>
        <v>130</v>
      </c>
      <c r="BC27" s="43">
        <f t="shared" si="10"/>
        <v>123.5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24"/>
        <v>76.5</v>
      </c>
      <c r="BK27" s="24">
        <f t="shared" si="12"/>
        <v>36.72</v>
      </c>
      <c r="BL27" s="48">
        <f t="shared" si="13"/>
        <v>39.78</v>
      </c>
      <c r="BO27" s="129">
        <f t="shared" si="25"/>
        <v>1706.5757575757575</v>
      </c>
      <c r="BP27" s="129">
        <f t="shared" si="26"/>
        <v>52</v>
      </c>
      <c r="BQ27" s="129">
        <f t="shared" si="27"/>
        <v>640.4545454545455</v>
      </c>
      <c r="BR27" s="129">
        <f t="shared" si="28"/>
        <v>21.09</v>
      </c>
      <c r="BS27" s="129">
        <f t="shared" si="29"/>
        <v>2347.030303030303</v>
      </c>
      <c r="BT27" s="129">
        <f t="shared" si="30"/>
        <v>78.290000000000006</v>
      </c>
      <c r="BU27" s="129">
        <f t="shared" si="31"/>
        <v>5.9</v>
      </c>
      <c r="BV27" s="129">
        <f t="shared" si="32"/>
        <v>89.390000000000015</v>
      </c>
      <c r="BW27" s="129">
        <f t="shared" si="33"/>
        <v>15.114999999999998</v>
      </c>
      <c r="BX27" s="129">
        <f t="shared" si="34"/>
        <v>104.50500000000002</v>
      </c>
      <c r="BY27" s="134">
        <f t="shared" si="35"/>
        <v>104.50500000000002</v>
      </c>
      <c r="BZ27" s="129">
        <f t="shared" si="38"/>
        <v>26.215</v>
      </c>
    </row>
    <row r="28" spans="1:78" ht="18.75">
      <c r="A28" s="143">
        <f t="shared" si="15"/>
        <v>42895</v>
      </c>
      <c r="B28" s="138" t="s">
        <v>15</v>
      </c>
      <c r="C28" s="30">
        <v>740</v>
      </c>
      <c r="D28" s="30">
        <v>720</v>
      </c>
      <c r="E28" s="30">
        <v>219</v>
      </c>
      <c r="F28" s="30">
        <v>50</v>
      </c>
      <c r="G28" s="30"/>
      <c r="H28" s="23">
        <v>7</v>
      </c>
      <c r="I28" s="33">
        <f t="shared" si="16"/>
        <v>1679</v>
      </c>
      <c r="J28" s="33">
        <f t="shared" si="17"/>
        <v>57</v>
      </c>
      <c r="K28" s="23">
        <v>130</v>
      </c>
      <c r="L28" s="14">
        <v>240</v>
      </c>
      <c r="M28" s="14">
        <v>270</v>
      </c>
      <c r="N28" s="14"/>
      <c r="O28" s="14">
        <v>4</v>
      </c>
      <c r="P28" s="14">
        <v>8</v>
      </c>
      <c r="Q28" s="14">
        <v>10</v>
      </c>
      <c r="R28" s="34"/>
      <c r="S28" s="33">
        <f t="shared" si="18"/>
        <v>640</v>
      </c>
      <c r="T28" s="33">
        <f t="shared" si="19"/>
        <v>22</v>
      </c>
      <c r="U28" s="35">
        <f t="shared" si="20"/>
        <v>79</v>
      </c>
      <c r="V28" s="37">
        <v>5.0999999999999996</v>
      </c>
      <c r="W28" s="23">
        <v>3.5</v>
      </c>
      <c r="X28" s="30">
        <v>6.5</v>
      </c>
      <c r="Y28" s="30">
        <v>3.4</v>
      </c>
      <c r="Z28" s="54">
        <v>6.4</v>
      </c>
      <c r="AA28" s="38">
        <v>2.7</v>
      </c>
      <c r="AB28" s="38"/>
      <c r="AC28" s="38">
        <v>5.8</v>
      </c>
      <c r="AD28" s="38">
        <v>9.0399999999999991</v>
      </c>
      <c r="AE28" s="38">
        <v>0.82499999999999996</v>
      </c>
      <c r="AF28" s="38"/>
      <c r="AG28" s="38"/>
      <c r="AH28" s="44">
        <f t="shared" si="4"/>
        <v>15.664999999999999</v>
      </c>
      <c r="AI28" s="53">
        <v>50</v>
      </c>
      <c r="AJ28" s="15">
        <f t="shared" si="41"/>
        <v>65.664999999999992</v>
      </c>
      <c r="AK28" s="51">
        <f t="shared" si="21"/>
        <v>116.06500000000001</v>
      </c>
      <c r="AL28" s="96">
        <f t="shared" si="39"/>
        <v>122.26500000000001</v>
      </c>
      <c r="AM28" s="16">
        <f t="shared" si="40"/>
        <v>56.600000000000023</v>
      </c>
      <c r="AN28" s="50"/>
      <c r="AO28" s="46"/>
      <c r="AP28" s="17">
        <f t="shared" si="23"/>
        <v>122.26500000000001</v>
      </c>
      <c r="AQ28" s="18">
        <f t="shared" si="5"/>
        <v>-13.680000000000021</v>
      </c>
      <c r="AR28" s="40"/>
      <c r="AS28" s="19">
        <f t="shared" si="6"/>
        <v>65.664999999999992</v>
      </c>
      <c r="AT28" s="20">
        <f t="shared" si="7"/>
        <v>36.72</v>
      </c>
      <c r="AU28" s="21">
        <f t="shared" si="8"/>
        <v>102.38499999999999</v>
      </c>
      <c r="AV28" s="47"/>
      <c r="AW28" s="19">
        <v>40</v>
      </c>
      <c r="AX28" s="20">
        <v>50</v>
      </c>
      <c r="AY28" s="20">
        <v>0</v>
      </c>
      <c r="AZ28" s="20">
        <v>40</v>
      </c>
      <c r="BA28" s="20">
        <v>0</v>
      </c>
      <c r="BB28" s="42">
        <f t="shared" si="9"/>
        <v>130</v>
      </c>
      <c r="BC28" s="43">
        <f t="shared" si="10"/>
        <v>123.5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24"/>
        <v>76.5</v>
      </c>
      <c r="BK28" s="24">
        <f t="shared" si="12"/>
        <v>36.72</v>
      </c>
      <c r="BL28" s="48">
        <f t="shared" si="13"/>
        <v>39.78</v>
      </c>
      <c r="BO28" s="129">
        <f t="shared" si="25"/>
        <v>1854.7575757575758</v>
      </c>
      <c r="BP28" s="129">
        <f t="shared" si="26"/>
        <v>57</v>
      </c>
      <c r="BQ28" s="129">
        <f t="shared" si="27"/>
        <v>643.93939393939388</v>
      </c>
      <c r="BR28" s="129">
        <f t="shared" si="28"/>
        <v>21.04</v>
      </c>
      <c r="BS28" s="129">
        <f t="shared" si="29"/>
        <v>2498.69696969697</v>
      </c>
      <c r="BT28" s="129">
        <f t="shared" si="30"/>
        <v>83.84</v>
      </c>
      <c r="BU28" s="129">
        <f t="shared" si="31"/>
        <v>6.4</v>
      </c>
      <c r="BV28" s="129">
        <f t="shared" si="32"/>
        <v>96.600000000000009</v>
      </c>
      <c r="BW28" s="129">
        <f t="shared" si="33"/>
        <v>15.664999999999999</v>
      </c>
      <c r="BX28" s="129">
        <f t="shared" si="34"/>
        <v>112.265</v>
      </c>
      <c r="BY28" s="134">
        <f t="shared" si="35"/>
        <v>112.265</v>
      </c>
      <c r="BZ28" s="129">
        <f t="shared" si="38"/>
        <v>28.424999999999997</v>
      </c>
    </row>
    <row r="29" spans="1:78" ht="18.75">
      <c r="A29" s="143">
        <f t="shared" si="15"/>
        <v>42895</v>
      </c>
      <c r="B29" s="138" t="s">
        <v>32</v>
      </c>
      <c r="C29" s="30">
        <v>607</v>
      </c>
      <c r="D29" s="30">
        <v>743</v>
      </c>
      <c r="E29" s="30">
        <v>145</v>
      </c>
      <c r="F29" s="30">
        <v>46</v>
      </c>
      <c r="G29" s="30"/>
      <c r="H29" s="23">
        <v>5</v>
      </c>
      <c r="I29" s="33">
        <f t="shared" si="16"/>
        <v>1495</v>
      </c>
      <c r="J29" s="33">
        <f t="shared" si="17"/>
        <v>51</v>
      </c>
      <c r="K29" s="23">
        <v>134</v>
      </c>
      <c r="L29" s="14">
        <v>245</v>
      </c>
      <c r="M29" s="14">
        <v>250</v>
      </c>
      <c r="N29" s="14"/>
      <c r="O29" s="14">
        <v>4</v>
      </c>
      <c r="P29" s="14">
        <v>8</v>
      </c>
      <c r="Q29" s="14">
        <v>9</v>
      </c>
      <c r="R29" s="34"/>
      <c r="S29" s="33">
        <f t="shared" si="18"/>
        <v>629</v>
      </c>
      <c r="T29" s="33">
        <f t="shared" si="19"/>
        <v>21</v>
      </c>
      <c r="U29" s="35">
        <f t="shared" si="20"/>
        <v>72</v>
      </c>
      <c r="V29" s="37">
        <v>5.0999999999999996</v>
      </c>
      <c r="W29" s="23">
        <v>3.5</v>
      </c>
      <c r="X29" s="30">
        <v>6.5</v>
      </c>
      <c r="Y29" s="30">
        <v>3.4</v>
      </c>
      <c r="Z29" s="54">
        <v>6.4</v>
      </c>
      <c r="AA29" s="38">
        <v>2.7</v>
      </c>
      <c r="AB29" s="38"/>
      <c r="AC29" s="38">
        <v>5.8</v>
      </c>
      <c r="AD29" s="38">
        <v>9.0399999999999991</v>
      </c>
      <c r="AE29" s="38">
        <v>0.82499999999999996</v>
      </c>
      <c r="AF29" s="38"/>
      <c r="AG29" s="38"/>
      <c r="AH29" s="44">
        <f t="shared" si="4"/>
        <v>15.664999999999999</v>
      </c>
      <c r="AI29" s="53">
        <v>50</v>
      </c>
      <c r="AJ29" s="15">
        <f t="shared" si="41"/>
        <v>65.664999999999992</v>
      </c>
      <c r="AK29" s="51">
        <f t="shared" si="21"/>
        <v>109.06500000000001</v>
      </c>
      <c r="AL29" s="96">
        <f t="shared" si="39"/>
        <v>115.26500000000001</v>
      </c>
      <c r="AM29" s="16">
        <f t="shared" si="40"/>
        <v>49.600000000000023</v>
      </c>
      <c r="AN29" s="50"/>
      <c r="AO29" s="46"/>
      <c r="AP29" s="17">
        <f t="shared" si="23"/>
        <v>115.26500000000001</v>
      </c>
      <c r="AQ29" s="18">
        <f t="shared" si="5"/>
        <v>-6.680000000000021</v>
      </c>
      <c r="AR29" s="40"/>
      <c r="AS29" s="19">
        <f t="shared" si="6"/>
        <v>65.664999999999992</v>
      </c>
      <c r="AT29" s="20">
        <f t="shared" si="7"/>
        <v>36.72</v>
      </c>
      <c r="AU29" s="21">
        <f t="shared" si="8"/>
        <v>102.38499999999999</v>
      </c>
      <c r="AV29" s="47"/>
      <c r="AW29" s="19">
        <v>40</v>
      </c>
      <c r="AX29" s="20">
        <v>50</v>
      </c>
      <c r="AY29" s="20">
        <v>0</v>
      </c>
      <c r="AZ29" s="20">
        <v>40</v>
      </c>
      <c r="BA29" s="20">
        <v>0</v>
      </c>
      <c r="BB29" s="42">
        <f t="shared" si="9"/>
        <v>130</v>
      </c>
      <c r="BC29" s="43">
        <f t="shared" si="10"/>
        <v>123.5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24"/>
        <v>76.5</v>
      </c>
      <c r="BK29" s="24">
        <f t="shared" si="12"/>
        <v>36.72</v>
      </c>
      <c r="BL29" s="48">
        <f t="shared" si="13"/>
        <v>39.78</v>
      </c>
      <c r="BO29" s="129">
        <f t="shared" si="25"/>
        <v>1670.7575757575758</v>
      </c>
      <c r="BP29" s="129">
        <f t="shared" si="26"/>
        <v>51</v>
      </c>
      <c r="BQ29" s="129">
        <f t="shared" si="27"/>
        <v>652.93939393939388</v>
      </c>
      <c r="BR29" s="129">
        <f t="shared" si="28"/>
        <v>21.04</v>
      </c>
      <c r="BS29" s="129">
        <f t="shared" si="29"/>
        <v>2323.69696969697</v>
      </c>
      <c r="BT29" s="129">
        <f t="shared" si="30"/>
        <v>77.84</v>
      </c>
      <c r="BU29" s="129">
        <f t="shared" si="31"/>
        <v>6.4</v>
      </c>
      <c r="BV29" s="129">
        <f t="shared" si="32"/>
        <v>90.600000000000009</v>
      </c>
      <c r="BW29" s="129">
        <f t="shared" si="33"/>
        <v>15.664999999999999</v>
      </c>
      <c r="BX29" s="129">
        <f t="shared" si="34"/>
        <v>106.265</v>
      </c>
      <c r="BY29" s="134">
        <f t="shared" si="35"/>
        <v>106.265</v>
      </c>
      <c r="BZ29" s="129">
        <f t="shared" si="38"/>
        <v>28.424999999999997</v>
      </c>
    </row>
    <row r="30" spans="1:78" ht="18.75">
      <c r="A30" s="143">
        <f t="shared" si="15"/>
        <v>42895</v>
      </c>
      <c r="B30" s="138" t="s">
        <v>16</v>
      </c>
      <c r="C30" s="30">
        <v>631</v>
      </c>
      <c r="D30" s="30">
        <v>736</v>
      </c>
      <c r="E30" s="30">
        <v>149</v>
      </c>
      <c r="F30" s="30">
        <v>46</v>
      </c>
      <c r="G30" s="30"/>
      <c r="H30" s="23">
        <v>5</v>
      </c>
      <c r="I30" s="33">
        <f t="shared" si="16"/>
        <v>1516</v>
      </c>
      <c r="J30" s="33">
        <f t="shared" si="17"/>
        <v>51</v>
      </c>
      <c r="K30" s="23">
        <v>129</v>
      </c>
      <c r="L30" s="14">
        <v>251</v>
      </c>
      <c r="M30" s="14">
        <v>251</v>
      </c>
      <c r="N30" s="14"/>
      <c r="O30" s="14">
        <v>4</v>
      </c>
      <c r="P30" s="14">
        <v>8</v>
      </c>
      <c r="Q30" s="14">
        <v>9</v>
      </c>
      <c r="R30" s="34"/>
      <c r="S30" s="33">
        <f t="shared" si="18"/>
        <v>631</v>
      </c>
      <c r="T30" s="33">
        <f t="shared" si="19"/>
        <v>21</v>
      </c>
      <c r="U30" s="35">
        <f t="shared" si="20"/>
        <v>72</v>
      </c>
      <c r="V30" s="37">
        <v>2.82</v>
      </c>
      <c r="W30" s="23">
        <v>3.5</v>
      </c>
      <c r="X30" s="30">
        <v>6.5</v>
      </c>
      <c r="Y30" s="30">
        <v>3.6</v>
      </c>
      <c r="Z30" s="54">
        <v>6.7</v>
      </c>
      <c r="AA30" s="38">
        <v>2.7</v>
      </c>
      <c r="AB30" s="38"/>
      <c r="AC30" s="38">
        <v>5.8</v>
      </c>
      <c r="AD30" s="38">
        <v>9.1199999999999992</v>
      </c>
      <c r="AE30" s="38">
        <v>0.82499999999999996</v>
      </c>
      <c r="AF30" s="38"/>
      <c r="AG30" s="38"/>
      <c r="AH30" s="44">
        <f t="shared" si="4"/>
        <v>15.744999999999997</v>
      </c>
      <c r="AI30" s="53">
        <v>50</v>
      </c>
      <c r="AJ30" s="15">
        <f t="shared" si="41"/>
        <v>65.745000000000005</v>
      </c>
      <c r="AK30" s="51">
        <f t="shared" si="21"/>
        <v>107.36499999999999</v>
      </c>
      <c r="AL30" s="96">
        <f t="shared" si="39"/>
        <v>113.565</v>
      </c>
      <c r="AM30" s="16">
        <f t="shared" si="40"/>
        <v>47.819999999999993</v>
      </c>
      <c r="AN30" s="50"/>
      <c r="AO30" s="46"/>
      <c r="AP30" s="17">
        <f t="shared" si="23"/>
        <v>113.565</v>
      </c>
      <c r="AQ30" s="18">
        <f t="shared" si="5"/>
        <v>-4.8999999999999915</v>
      </c>
      <c r="AR30" s="40"/>
      <c r="AS30" s="19">
        <f t="shared" si="6"/>
        <v>65.745000000000005</v>
      </c>
      <c r="AT30" s="20">
        <f t="shared" si="7"/>
        <v>36.72</v>
      </c>
      <c r="AU30" s="21">
        <f t="shared" si="8"/>
        <v>102.465</v>
      </c>
      <c r="AV30" s="47"/>
      <c r="AW30" s="19">
        <v>40</v>
      </c>
      <c r="AX30" s="20">
        <v>50</v>
      </c>
      <c r="AY30" s="20">
        <v>0</v>
      </c>
      <c r="AZ30" s="20">
        <v>40</v>
      </c>
      <c r="BA30" s="20">
        <v>0</v>
      </c>
      <c r="BB30" s="42">
        <f t="shared" si="9"/>
        <v>130</v>
      </c>
      <c r="BC30" s="43">
        <f t="shared" si="10"/>
        <v>123.5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24"/>
        <v>76.5</v>
      </c>
      <c r="BK30" s="24">
        <f t="shared" si="12"/>
        <v>36.72</v>
      </c>
      <c r="BL30" s="48">
        <f t="shared" si="13"/>
        <v>39.78</v>
      </c>
      <c r="BO30" s="129">
        <f t="shared" si="25"/>
        <v>1691.7575757575758</v>
      </c>
      <c r="BP30" s="129">
        <f t="shared" si="26"/>
        <v>51</v>
      </c>
      <c r="BQ30" s="129">
        <f t="shared" si="27"/>
        <v>656.36363636363626</v>
      </c>
      <c r="BR30" s="129">
        <f t="shared" si="28"/>
        <v>21.119999999999997</v>
      </c>
      <c r="BS30" s="129">
        <f t="shared" si="29"/>
        <v>2348.1212121212125</v>
      </c>
      <c r="BT30" s="129">
        <f t="shared" si="30"/>
        <v>77.92</v>
      </c>
      <c r="BU30" s="129">
        <f t="shared" si="31"/>
        <v>6.7</v>
      </c>
      <c r="BV30" s="129">
        <f t="shared" si="32"/>
        <v>88.82</v>
      </c>
      <c r="BW30" s="129">
        <f t="shared" si="33"/>
        <v>15.744999999999997</v>
      </c>
      <c r="BX30" s="129">
        <f t="shared" si="34"/>
        <v>104.565</v>
      </c>
      <c r="BY30" s="134">
        <f t="shared" si="35"/>
        <v>104.565</v>
      </c>
      <c r="BZ30" s="129">
        <f t="shared" si="38"/>
        <v>26.645</v>
      </c>
    </row>
    <row r="31" spans="1:78" ht="18.75">
      <c r="A31" s="143">
        <f t="shared" si="15"/>
        <v>42895</v>
      </c>
      <c r="B31" s="138" t="s">
        <v>45</v>
      </c>
      <c r="C31" s="30">
        <v>639</v>
      </c>
      <c r="D31" s="30">
        <v>762</v>
      </c>
      <c r="E31" s="30">
        <v>151</v>
      </c>
      <c r="F31" s="30">
        <v>47</v>
      </c>
      <c r="G31" s="30"/>
      <c r="H31" s="23">
        <v>5</v>
      </c>
      <c r="I31" s="33">
        <f t="shared" si="16"/>
        <v>1552</v>
      </c>
      <c r="J31" s="33">
        <f t="shared" si="17"/>
        <v>52</v>
      </c>
      <c r="K31" s="23">
        <v>134</v>
      </c>
      <c r="L31" s="14">
        <v>236</v>
      </c>
      <c r="M31" s="14">
        <v>260</v>
      </c>
      <c r="N31" s="14"/>
      <c r="O31" s="14">
        <v>4</v>
      </c>
      <c r="P31" s="14">
        <v>8</v>
      </c>
      <c r="Q31" s="14">
        <v>9</v>
      </c>
      <c r="R31" s="34"/>
      <c r="S31" s="33">
        <f t="shared" si="18"/>
        <v>630</v>
      </c>
      <c r="T31" s="33">
        <f t="shared" si="19"/>
        <v>21</v>
      </c>
      <c r="U31" s="35">
        <f t="shared" si="20"/>
        <v>73</v>
      </c>
      <c r="V31" s="37">
        <v>2.82</v>
      </c>
      <c r="W31" s="23">
        <v>3.5</v>
      </c>
      <c r="X31" s="30">
        <v>6</v>
      </c>
      <c r="Y31" s="30">
        <v>3.6</v>
      </c>
      <c r="Z31" s="54">
        <v>6.7</v>
      </c>
      <c r="AA31" s="38">
        <v>2.7</v>
      </c>
      <c r="AB31" s="38"/>
      <c r="AC31" s="38">
        <v>5.2</v>
      </c>
      <c r="AD31" s="38"/>
      <c r="AE31" s="38">
        <v>0.82499999999999996</v>
      </c>
      <c r="AF31" s="38"/>
      <c r="AG31" s="38"/>
      <c r="AH31" s="44">
        <f t="shared" si="4"/>
        <v>6.0250000000000004</v>
      </c>
      <c r="AI31" s="53">
        <v>50</v>
      </c>
      <c r="AJ31" s="15">
        <f t="shared" si="41"/>
        <v>56.024999999999999</v>
      </c>
      <c r="AK31" s="51">
        <f t="shared" si="21"/>
        <v>98.144999999999996</v>
      </c>
      <c r="AL31" s="96">
        <f t="shared" si="39"/>
        <v>104.345</v>
      </c>
      <c r="AM31" s="16">
        <f t="shared" si="40"/>
        <v>48.32</v>
      </c>
      <c r="AN31" s="50"/>
      <c r="AO31" s="46"/>
      <c r="AP31" s="17">
        <f t="shared" si="23"/>
        <v>104.345</v>
      </c>
      <c r="AQ31" s="18">
        <f t="shared" si="5"/>
        <v>-5.3999999999999915</v>
      </c>
      <c r="AR31" s="40"/>
      <c r="AS31" s="19">
        <f>AJ31</f>
        <v>56.024999999999999</v>
      </c>
      <c r="AT31" s="20">
        <f t="shared" si="7"/>
        <v>36.72</v>
      </c>
      <c r="AU31" s="21">
        <f t="shared" si="8"/>
        <v>92.745000000000005</v>
      </c>
      <c r="AV31" s="47"/>
      <c r="AW31" s="19">
        <v>40</v>
      </c>
      <c r="AX31" s="20">
        <v>50</v>
      </c>
      <c r="AY31" s="20">
        <v>0</v>
      </c>
      <c r="AZ31" s="20">
        <v>40</v>
      </c>
      <c r="BA31" s="20">
        <v>0</v>
      </c>
      <c r="BB31" s="42">
        <f t="shared" si="9"/>
        <v>130</v>
      </c>
      <c r="BC31" s="43">
        <f t="shared" si="10"/>
        <v>123.5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24"/>
        <v>76.5</v>
      </c>
      <c r="BK31" s="24">
        <f t="shared" si="12"/>
        <v>36.72</v>
      </c>
      <c r="BL31" s="48">
        <f t="shared" si="13"/>
        <v>39.78</v>
      </c>
      <c r="BO31" s="129">
        <f t="shared" si="25"/>
        <v>1709.5757575757575</v>
      </c>
      <c r="BP31" s="129">
        <f t="shared" si="26"/>
        <v>52</v>
      </c>
      <c r="BQ31" s="129">
        <f t="shared" si="27"/>
        <v>370</v>
      </c>
      <c r="BR31" s="129">
        <f t="shared" si="28"/>
        <v>12</v>
      </c>
      <c r="BS31" s="129">
        <f t="shared" si="29"/>
        <v>2079.5757575757575</v>
      </c>
      <c r="BT31" s="129">
        <f t="shared" si="30"/>
        <v>69.2</v>
      </c>
      <c r="BU31" s="129">
        <f t="shared" si="31"/>
        <v>6.7</v>
      </c>
      <c r="BV31" s="129">
        <f t="shared" si="32"/>
        <v>89.32</v>
      </c>
      <c r="BW31" s="129">
        <f t="shared" si="33"/>
        <v>6.0250000000000004</v>
      </c>
      <c r="BX31" s="129">
        <f t="shared" si="34"/>
        <v>95.344999999999999</v>
      </c>
      <c r="BY31" s="134">
        <f t="shared" si="35"/>
        <v>95.344999999999999</v>
      </c>
      <c r="BZ31" s="129">
        <f t="shared" si="38"/>
        <v>26.145</v>
      </c>
    </row>
    <row r="32" spans="1:78" ht="18.75">
      <c r="A32" s="143">
        <f t="shared" si="15"/>
        <v>42895</v>
      </c>
      <c r="B32" s="138" t="s">
        <v>17</v>
      </c>
      <c r="C32" s="30">
        <v>643</v>
      </c>
      <c r="D32" s="30">
        <v>760</v>
      </c>
      <c r="E32" s="30">
        <v>157</v>
      </c>
      <c r="F32" s="30">
        <v>47</v>
      </c>
      <c r="G32" s="30"/>
      <c r="H32" s="23">
        <v>5</v>
      </c>
      <c r="I32" s="33">
        <f t="shared" si="16"/>
        <v>1560</v>
      </c>
      <c r="J32" s="33">
        <f t="shared" si="17"/>
        <v>52</v>
      </c>
      <c r="K32" s="23">
        <v>0</v>
      </c>
      <c r="L32" s="14">
        <v>0</v>
      </c>
      <c r="M32" s="14">
        <v>250</v>
      </c>
      <c r="N32" s="14"/>
      <c r="O32" s="14">
        <v>0</v>
      </c>
      <c r="P32" s="14">
        <v>0</v>
      </c>
      <c r="Q32" s="14">
        <v>9</v>
      </c>
      <c r="R32" s="34"/>
      <c r="S32" s="33">
        <f t="shared" si="18"/>
        <v>250</v>
      </c>
      <c r="T32" s="33">
        <f t="shared" si="19"/>
        <v>9</v>
      </c>
      <c r="U32" s="35">
        <f t="shared" si="20"/>
        <v>61</v>
      </c>
      <c r="V32" s="37">
        <v>4.84</v>
      </c>
      <c r="W32" s="23">
        <v>3.5</v>
      </c>
      <c r="X32" s="30">
        <v>6.5</v>
      </c>
      <c r="Y32" s="30">
        <v>3.6</v>
      </c>
      <c r="Z32" s="54">
        <v>6.7</v>
      </c>
      <c r="AA32" s="38">
        <v>2.7</v>
      </c>
      <c r="AB32" s="38"/>
      <c r="AC32" s="38">
        <v>5.2</v>
      </c>
      <c r="AD32" s="38"/>
      <c r="AE32" s="38">
        <v>0.82499999999999996</v>
      </c>
      <c r="AF32" s="38"/>
      <c r="AG32" s="38"/>
      <c r="AH32" s="44">
        <f t="shared" si="4"/>
        <v>6.0250000000000004</v>
      </c>
      <c r="AI32" s="53">
        <v>50</v>
      </c>
      <c r="AJ32" s="15">
        <f t="shared" si="41"/>
        <v>56.024999999999999</v>
      </c>
      <c r="AK32" s="51">
        <f t="shared" si="21"/>
        <v>88.665000000000006</v>
      </c>
      <c r="AL32" s="96">
        <f t="shared" si="39"/>
        <v>94.865000000000009</v>
      </c>
      <c r="AM32" s="16">
        <f t="shared" si="40"/>
        <v>38.840000000000011</v>
      </c>
      <c r="AN32" s="50"/>
      <c r="AO32" s="46"/>
      <c r="AP32" s="17">
        <f t="shared" si="23"/>
        <v>94.865000000000009</v>
      </c>
      <c r="AQ32" s="18">
        <f t="shared" si="5"/>
        <v>4.0799999999999983</v>
      </c>
      <c r="AR32" s="40"/>
      <c r="AS32" s="19">
        <f t="shared" si="6"/>
        <v>56.024999999999999</v>
      </c>
      <c r="AT32" s="20">
        <f t="shared" si="7"/>
        <v>36.72</v>
      </c>
      <c r="AU32" s="21">
        <f t="shared" si="8"/>
        <v>92.745000000000005</v>
      </c>
      <c r="AV32" s="47"/>
      <c r="AW32" s="19">
        <v>40</v>
      </c>
      <c r="AX32" s="20">
        <v>50</v>
      </c>
      <c r="AY32" s="20">
        <v>0</v>
      </c>
      <c r="AZ32" s="20">
        <v>40</v>
      </c>
      <c r="BA32" s="20">
        <v>0</v>
      </c>
      <c r="BB32" s="42">
        <f t="shared" si="9"/>
        <v>130</v>
      </c>
      <c r="BC32" s="43">
        <f t="shared" si="10"/>
        <v>123.5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24"/>
        <v>76.5</v>
      </c>
      <c r="BK32" s="24">
        <f t="shared" si="12"/>
        <v>36.72</v>
      </c>
      <c r="BL32" s="48">
        <f t="shared" si="13"/>
        <v>39.78</v>
      </c>
      <c r="BO32" s="129">
        <f t="shared" si="25"/>
        <v>1717.5757575757575</v>
      </c>
      <c r="BP32" s="129">
        <f t="shared" si="26"/>
        <v>52</v>
      </c>
      <c r="BQ32" s="129">
        <f t="shared" si="27"/>
        <v>0</v>
      </c>
      <c r="BR32" s="129">
        <f t="shared" si="28"/>
        <v>0</v>
      </c>
      <c r="BS32" s="129">
        <f t="shared" si="29"/>
        <v>1717.5757575757575</v>
      </c>
      <c r="BT32" s="129">
        <f t="shared" si="30"/>
        <v>57.2</v>
      </c>
      <c r="BU32" s="129">
        <f t="shared" si="31"/>
        <v>6.7</v>
      </c>
      <c r="BV32" s="129">
        <f t="shared" si="32"/>
        <v>79.84</v>
      </c>
      <c r="BW32" s="129">
        <f t="shared" si="33"/>
        <v>6.0250000000000004</v>
      </c>
      <c r="BX32" s="129">
        <f t="shared" si="34"/>
        <v>85.865000000000009</v>
      </c>
      <c r="BY32" s="134">
        <f t="shared" si="35"/>
        <v>85.865000000000009</v>
      </c>
      <c r="BZ32" s="129">
        <f t="shared" si="38"/>
        <v>28.664999999999999</v>
      </c>
    </row>
    <row r="33" spans="1:78" ht="18.75">
      <c r="A33" s="143">
        <f t="shared" si="15"/>
        <v>42895</v>
      </c>
      <c r="B33" s="138" t="s">
        <v>46</v>
      </c>
      <c r="C33" s="30">
        <v>800</v>
      </c>
      <c r="D33" s="30">
        <v>751</v>
      </c>
      <c r="E33" s="30">
        <v>328</v>
      </c>
      <c r="F33" s="30">
        <v>54</v>
      </c>
      <c r="G33" s="30"/>
      <c r="H33" s="23">
        <v>11</v>
      </c>
      <c r="I33" s="33">
        <f t="shared" si="16"/>
        <v>1879</v>
      </c>
      <c r="J33" s="33">
        <f t="shared" si="17"/>
        <v>65</v>
      </c>
      <c r="K33" s="23">
        <v>383</v>
      </c>
      <c r="L33" s="14">
        <v>528</v>
      </c>
      <c r="M33" s="14">
        <v>270</v>
      </c>
      <c r="N33" s="14"/>
      <c r="O33" s="14">
        <v>13</v>
      </c>
      <c r="P33" s="14">
        <v>18</v>
      </c>
      <c r="Q33" s="14">
        <v>10</v>
      </c>
      <c r="R33" s="34"/>
      <c r="S33" s="33">
        <f t="shared" si="18"/>
        <v>1181</v>
      </c>
      <c r="T33" s="33">
        <f t="shared" si="19"/>
        <v>41</v>
      </c>
      <c r="U33" s="35">
        <f t="shared" si="20"/>
        <v>106</v>
      </c>
      <c r="V33" s="37">
        <v>4.84</v>
      </c>
      <c r="W33" s="23">
        <v>3.5</v>
      </c>
      <c r="X33" s="30">
        <v>6.5</v>
      </c>
      <c r="Y33" s="30">
        <v>3.6</v>
      </c>
      <c r="Z33" s="54">
        <v>6.7</v>
      </c>
      <c r="AA33" s="38">
        <v>2.7</v>
      </c>
      <c r="AB33" s="38"/>
      <c r="AC33" s="38">
        <v>5</v>
      </c>
      <c r="AD33" s="38"/>
      <c r="AE33" s="38">
        <v>0.82499999999999996</v>
      </c>
      <c r="AF33" s="38"/>
      <c r="AG33" s="38"/>
      <c r="AH33" s="44">
        <f t="shared" si="4"/>
        <v>5.8250000000000002</v>
      </c>
      <c r="AI33" s="53">
        <v>50</v>
      </c>
      <c r="AJ33" s="15">
        <f t="shared" si="41"/>
        <v>55.825000000000003</v>
      </c>
      <c r="AK33" s="51">
        <f t="shared" si="21"/>
        <v>133.465</v>
      </c>
      <c r="AL33" s="96">
        <f t="shared" si="39"/>
        <v>139.66499999999999</v>
      </c>
      <c r="AM33" s="16">
        <f t="shared" si="40"/>
        <v>83.839999999999989</v>
      </c>
      <c r="AN33" s="50"/>
      <c r="AO33" s="46"/>
      <c r="AP33" s="17">
        <f t="shared" si="23"/>
        <v>139.66499999999999</v>
      </c>
      <c r="AQ33" s="18">
        <f t="shared" si="5"/>
        <v>-40.92</v>
      </c>
      <c r="AR33" s="40"/>
      <c r="AS33" s="19">
        <f t="shared" si="6"/>
        <v>55.825000000000003</v>
      </c>
      <c r="AT33" s="20">
        <f t="shared" si="7"/>
        <v>36.72</v>
      </c>
      <c r="AU33" s="21">
        <f t="shared" si="8"/>
        <v>92.545000000000002</v>
      </c>
      <c r="AV33" s="47"/>
      <c r="AW33" s="19">
        <v>40</v>
      </c>
      <c r="AX33" s="20">
        <v>50</v>
      </c>
      <c r="AY33" s="20">
        <v>0</v>
      </c>
      <c r="AZ33" s="20">
        <v>40</v>
      </c>
      <c r="BA33" s="20">
        <v>0</v>
      </c>
      <c r="BB33" s="42">
        <f t="shared" si="9"/>
        <v>130</v>
      </c>
      <c r="BC33" s="43">
        <f t="shared" si="10"/>
        <v>123.5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24"/>
        <v>76.5</v>
      </c>
      <c r="BK33" s="24">
        <f t="shared" si="12"/>
        <v>36.72</v>
      </c>
      <c r="BL33" s="48">
        <f t="shared" si="13"/>
        <v>39.78</v>
      </c>
      <c r="BO33" s="129">
        <f t="shared" si="25"/>
        <v>2030.5151515151515</v>
      </c>
      <c r="BP33" s="129">
        <f t="shared" si="26"/>
        <v>65</v>
      </c>
      <c r="BQ33" s="129">
        <f t="shared" si="27"/>
        <v>911</v>
      </c>
      <c r="BR33" s="129">
        <f t="shared" si="28"/>
        <v>31</v>
      </c>
      <c r="BS33" s="129">
        <f t="shared" si="29"/>
        <v>2941.5151515151515</v>
      </c>
      <c r="BT33" s="129">
        <f t="shared" si="30"/>
        <v>101</v>
      </c>
      <c r="BU33" s="129">
        <f t="shared" si="31"/>
        <v>6.7</v>
      </c>
      <c r="BV33" s="129">
        <f t="shared" si="32"/>
        <v>123.84</v>
      </c>
      <c r="BW33" s="129">
        <f t="shared" si="33"/>
        <v>5.8250000000000002</v>
      </c>
      <c r="BX33" s="129">
        <f t="shared" si="34"/>
        <v>129.66499999999999</v>
      </c>
      <c r="BY33" s="134">
        <f t="shared" si="35"/>
        <v>129.66499999999999</v>
      </c>
      <c r="BZ33" s="129">
        <f t="shared" si="38"/>
        <v>28.664999999999999</v>
      </c>
    </row>
    <row r="34" spans="1:78" ht="18.75">
      <c r="A34" s="143">
        <f t="shared" si="15"/>
        <v>42895</v>
      </c>
      <c r="B34" s="138" t="s">
        <v>18</v>
      </c>
      <c r="C34" s="30">
        <v>793</v>
      </c>
      <c r="D34" s="30">
        <v>735</v>
      </c>
      <c r="E34" s="41">
        <v>281</v>
      </c>
      <c r="F34" s="30">
        <v>54</v>
      </c>
      <c r="G34" s="30"/>
      <c r="H34" s="23">
        <v>11</v>
      </c>
      <c r="I34" s="33">
        <f t="shared" si="16"/>
        <v>1809</v>
      </c>
      <c r="J34" s="33">
        <f t="shared" si="17"/>
        <v>65</v>
      </c>
      <c r="K34" s="23">
        <v>421</v>
      </c>
      <c r="L34" s="14">
        <v>561</v>
      </c>
      <c r="M34" s="14">
        <v>230</v>
      </c>
      <c r="N34" s="14"/>
      <c r="O34" s="14">
        <v>14</v>
      </c>
      <c r="P34" s="14">
        <v>18</v>
      </c>
      <c r="Q34" s="14">
        <v>9</v>
      </c>
      <c r="R34" s="34"/>
      <c r="S34" s="33">
        <f t="shared" si="18"/>
        <v>1212</v>
      </c>
      <c r="T34" s="33">
        <f t="shared" si="19"/>
        <v>41</v>
      </c>
      <c r="U34" s="35">
        <f t="shared" si="20"/>
        <v>106</v>
      </c>
      <c r="V34" s="37">
        <v>3.2</v>
      </c>
      <c r="W34" s="23">
        <v>3.5</v>
      </c>
      <c r="X34" s="30">
        <v>6.5</v>
      </c>
      <c r="Y34" s="30">
        <v>3.8</v>
      </c>
      <c r="Z34" s="54">
        <v>6.5</v>
      </c>
      <c r="AA34" s="38">
        <v>0</v>
      </c>
      <c r="AB34" s="38"/>
      <c r="AC34" s="38">
        <v>5</v>
      </c>
      <c r="AD34" s="38"/>
      <c r="AE34" s="38">
        <v>0.82499999999999996</v>
      </c>
      <c r="AF34" s="38"/>
      <c r="AG34" s="38"/>
      <c r="AH34" s="44">
        <f t="shared" si="4"/>
        <v>5.8250000000000002</v>
      </c>
      <c r="AI34" s="53">
        <v>50</v>
      </c>
      <c r="AJ34" s="15">
        <f t="shared" si="41"/>
        <v>55.825000000000003</v>
      </c>
      <c r="AK34" s="51">
        <f t="shared" si="21"/>
        <v>131.82500000000002</v>
      </c>
      <c r="AL34" s="96">
        <f t="shared" si="39"/>
        <v>135.32500000000002</v>
      </c>
      <c r="AM34" s="16">
        <f t="shared" si="40"/>
        <v>79.500000000000014</v>
      </c>
      <c r="AN34" s="50"/>
      <c r="AO34" s="46"/>
      <c r="AP34" s="17">
        <f t="shared" si="23"/>
        <v>135.32500000000002</v>
      </c>
      <c r="AQ34" s="18">
        <f t="shared" si="5"/>
        <v>-39.280000000000015</v>
      </c>
      <c r="AR34" s="40"/>
      <c r="AS34" s="19">
        <f t="shared" si="6"/>
        <v>55.825000000000003</v>
      </c>
      <c r="AT34" s="20">
        <f t="shared" si="7"/>
        <v>36.72</v>
      </c>
      <c r="AU34" s="21">
        <f t="shared" si="8"/>
        <v>92.545000000000002</v>
      </c>
      <c r="AV34" s="47"/>
      <c r="AW34" s="19">
        <v>40</v>
      </c>
      <c r="AX34" s="20">
        <v>50</v>
      </c>
      <c r="AY34" s="20">
        <v>0</v>
      </c>
      <c r="AZ34" s="20">
        <v>40</v>
      </c>
      <c r="BA34" s="20">
        <v>0</v>
      </c>
      <c r="BB34" s="42">
        <f t="shared" si="9"/>
        <v>130</v>
      </c>
      <c r="BC34" s="43">
        <f t="shared" si="10"/>
        <v>123.5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24"/>
        <v>76.5</v>
      </c>
      <c r="BK34" s="24">
        <f t="shared" si="12"/>
        <v>36.72</v>
      </c>
      <c r="BL34" s="48">
        <f t="shared" si="13"/>
        <v>39.78</v>
      </c>
      <c r="BO34" s="129">
        <f t="shared" si="25"/>
        <v>1960.5151515151515</v>
      </c>
      <c r="BP34" s="129">
        <f t="shared" si="26"/>
        <v>65</v>
      </c>
      <c r="BQ34" s="129">
        <f t="shared" si="27"/>
        <v>982</v>
      </c>
      <c r="BR34" s="129">
        <f t="shared" si="28"/>
        <v>32</v>
      </c>
      <c r="BS34" s="129">
        <f t="shared" si="29"/>
        <v>2942.5151515151515</v>
      </c>
      <c r="BT34" s="129">
        <f t="shared" si="30"/>
        <v>102</v>
      </c>
      <c r="BU34" s="129">
        <f t="shared" si="31"/>
        <v>6.5</v>
      </c>
      <c r="BV34" s="129">
        <f t="shared" si="32"/>
        <v>120.5</v>
      </c>
      <c r="BW34" s="129">
        <f t="shared" si="33"/>
        <v>5.8250000000000002</v>
      </c>
      <c r="BX34" s="129">
        <f t="shared" si="34"/>
        <v>126.325</v>
      </c>
      <c r="BY34" s="134">
        <f t="shared" si="35"/>
        <v>126.325</v>
      </c>
      <c r="BZ34" s="129">
        <f t="shared" si="38"/>
        <v>24.324999999999999</v>
      </c>
    </row>
    <row r="35" spans="1:78" ht="18.75">
      <c r="A35" s="143">
        <f t="shared" si="15"/>
        <v>42895</v>
      </c>
      <c r="B35" s="138" t="s">
        <v>47</v>
      </c>
      <c r="C35" s="30">
        <v>771</v>
      </c>
      <c r="D35" s="30">
        <v>719</v>
      </c>
      <c r="E35" s="41">
        <v>326</v>
      </c>
      <c r="F35" s="30">
        <v>52</v>
      </c>
      <c r="G35" s="30"/>
      <c r="H35" s="23">
        <v>11</v>
      </c>
      <c r="I35" s="33">
        <f t="shared" si="16"/>
        <v>1816</v>
      </c>
      <c r="J35" s="33">
        <f t="shared" si="17"/>
        <v>63</v>
      </c>
      <c r="K35" s="23">
        <v>447</v>
      </c>
      <c r="L35" s="14">
        <v>573</v>
      </c>
      <c r="M35" s="14">
        <v>240</v>
      </c>
      <c r="N35" s="14"/>
      <c r="O35" s="14">
        <v>15</v>
      </c>
      <c r="P35" s="14">
        <v>19</v>
      </c>
      <c r="Q35" s="14">
        <v>8</v>
      </c>
      <c r="R35" s="34"/>
      <c r="S35" s="33">
        <f t="shared" si="18"/>
        <v>1260</v>
      </c>
      <c r="T35" s="33">
        <f t="shared" si="19"/>
        <v>42</v>
      </c>
      <c r="U35" s="35">
        <f t="shared" si="20"/>
        <v>105</v>
      </c>
      <c r="V35" s="37">
        <v>3.2</v>
      </c>
      <c r="W35" s="23">
        <v>3.5</v>
      </c>
      <c r="X35" s="30">
        <v>6.2</v>
      </c>
      <c r="Y35" s="30">
        <v>3.8</v>
      </c>
      <c r="Z35" s="54">
        <v>6.5</v>
      </c>
      <c r="AA35" s="38">
        <v>0</v>
      </c>
      <c r="AB35" s="38"/>
      <c r="AC35" s="38">
        <v>5</v>
      </c>
      <c r="AD35" s="38"/>
      <c r="AE35" s="38">
        <v>0.82499999999999996</v>
      </c>
      <c r="AF35" s="38"/>
      <c r="AG35" s="38"/>
      <c r="AH35" s="44">
        <f t="shared" si="4"/>
        <v>5.8250000000000002</v>
      </c>
      <c r="AI35" s="53">
        <v>50</v>
      </c>
      <c r="AJ35" s="15">
        <f t="shared" si="41"/>
        <v>55.825000000000003</v>
      </c>
      <c r="AK35" s="51">
        <f t="shared" si="21"/>
        <v>130.52500000000001</v>
      </c>
      <c r="AL35" s="96">
        <f t="shared" si="39"/>
        <v>134.02500000000001</v>
      </c>
      <c r="AM35" s="16">
        <f t="shared" si="40"/>
        <v>78.2</v>
      </c>
      <c r="AN35" s="50"/>
      <c r="AO35" s="46"/>
      <c r="AP35" s="17">
        <f t="shared" si="23"/>
        <v>134.02500000000001</v>
      </c>
      <c r="AQ35" s="18">
        <f t="shared" si="5"/>
        <v>-37.980000000000004</v>
      </c>
      <c r="AR35" s="40"/>
      <c r="AS35" s="19">
        <f t="shared" si="6"/>
        <v>55.825000000000003</v>
      </c>
      <c r="AT35" s="20">
        <f t="shared" si="7"/>
        <v>36.72</v>
      </c>
      <c r="AU35" s="21">
        <f t="shared" si="8"/>
        <v>92.545000000000002</v>
      </c>
      <c r="AV35" s="47"/>
      <c r="AW35" s="19">
        <v>40</v>
      </c>
      <c r="AX35" s="20">
        <v>50</v>
      </c>
      <c r="AY35" s="20">
        <v>0</v>
      </c>
      <c r="AZ35" s="20">
        <v>40</v>
      </c>
      <c r="BA35" s="20">
        <v>0</v>
      </c>
      <c r="BB35" s="42">
        <f t="shared" si="9"/>
        <v>130</v>
      </c>
      <c r="BC35" s="43">
        <f t="shared" si="10"/>
        <v>123.5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24"/>
        <v>76.5</v>
      </c>
      <c r="BK35" s="24">
        <f t="shared" si="12"/>
        <v>36.72</v>
      </c>
      <c r="BL35" s="48">
        <f t="shared" si="13"/>
        <v>39.78</v>
      </c>
      <c r="BO35" s="129">
        <f t="shared" si="25"/>
        <v>1967.5151515151515</v>
      </c>
      <c r="BP35" s="129">
        <f t="shared" si="26"/>
        <v>63</v>
      </c>
      <c r="BQ35" s="129">
        <f t="shared" si="27"/>
        <v>1020</v>
      </c>
      <c r="BR35" s="129">
        <f t="shared" si="28"/>
        <v>34</v>
      </c>
      <c r="BS35" s="129">
        <f t="shared" si="29"/>
        <v>2987.5151515151515</v>
      </c>
      <c r="BT35" s="129">
        <f t="shared" si="30"/>
        <v>102</v>
      </c>
      <c r="BU35" s="129">
        <f t="shared" si="31"/>
        <v>6.5</v>
      </c>
      <c r="BV35" s="129">
        <f t="shared" si="32"/>
        <v>120.2</v>
      </c>
      <c r="BW35" s="129">
        <f t="shared" si="33"/>
        <v>5.8250000000000002</v>
      </c>
      <c r="BX35" s="129">
        <f t="shared" si="34"/>
        <v>126.02500000000001</v>
      </c>
      <c r="BY35" s="134">
        <f t="shared" si="35"/>
        <v>126.02500000000001</v>
      </c>
      <c r="BZ35" s="129">
        <f t="shared" si="38"/>
        <v>24.024999999999999</v>
      </c>
    </row>
    <row r="36" spans="1:78" ht="18.75">
      <c r="A36" s="143">
        <f t="shared" si="15"/>
        <v>42895</v>
      </c>
      <c r="B36" s="138" t="s">
        <v>19</v>
      </c>
      <c r="C36" s="30">
        <v>658</v>
      </c>
      <c r="D36" s="30">
        <v>852</v>
      </c>
      <c r="E36" s="41">
        <v>351</v>
      </c>
      <c r="F36" s="30">
        <v>53</v>
      </c>
      <c r="G36" s="30"/>
      <c r="H36" s="23">
        <v>12</v>
      </c>
      <c r="I36" s="33">
        <f t="shared" si="16"/>
        <v>1861</v>
      </c>
      <c r="J36" s="33">
        <f t="shared" si="17"/>
        <v>65</v>
      </c>
      <c r="K36" s="23">
        <v>444</v>
      </c>
      <c r="L36" s="14">
        <v>555</v>
      </c>
      <c r="M36" s="14">
        <v>250</v>
      </c>
      <c r="N36" s="14"/>
      <c r="O36" s="14">
        <v>15</v>
      </c>
      <c r="P36" s="14">
        <v>18</v>
      </c>
      <c r="Q36" s="14">
        <v>9</v>
      </c>
      <c r="R36" s="34"/>
      <c r="S36" s="33">
        <f t="shared" si="18"/>
        <v>1249</v>
      </c>
      <c r="T36" s="33">
        <f t="shared" si="19"/>
        <v>42</v>
      </c>
      <c r="U36" s="35">
        <f t="shared" si="20"/>
        <v>107</v>
      </c>
      <c r="V36" s="37">
        <v>4.8600000000000003</v>
      </c>
      <c r="W36" s="23">
        <v>3.5</v>
      </c>
      <c r="X36" s="30">
        <v>6.2</v>
      </c>
      <c r="Y36" s="30">
        <v>3.3</v>
      </c>
      <c r="Z36" s="54">
        <v>6</v>
      </c>
      <c r="AA36" s="38">
        <v>2.4</v>
      </c>
      <c r="AB36" s="38"/>
      <c r="AC36" s="38">
        <v>5</v>
      </c>
      <c r="AD36" s="38"/>
      <c r="AE36" s="38">
        <v>0.82499999999999996</v>
      </c>
      <c r="AF36" s="38"/>
      <c r="AG36" s="38"/>
      <c r="AH36" s="44">
        <f t="shared" si="4"/>
        <v>5.8250000000000002</v>
      </c>
      <c r="AI36" s="53">
        <v>50</v>
      </c>
      <c r="AJ36" s="15">
        <f t="shared" si="41"/>
        <v>55.825000000000003</v>
      </c>
      <c r="AK36" s="51">
        <f t="shared" si="21"/>
        <v>133.185</v>
      </c>
      <c r="AL36" s="96">
        <f t="shared" si="39"/>
        <v>139.08500000000001</v>
      </c>
      <c r="AM36" s="16">
        <f t="shared" si="40"/>
        <v>83.26</v>
      </c>
      <c r="AN36" s="50"/>
      <c r="AO36" s="46"/>
      <c r="AP36" s="17">
        <f t="shared" si="23"/>
        <v>139.08500000000001</v>
      </c>
      <c r="AQ36" s="18">
        <f t="shared" si="5"/>
        <v>-40.64</v>
      </c>
      <c r="AR36" s="40"/>
      <c r="AS36" s="19">
        <f t="shared" si="6"/>
        <v>55.825000000000003</v>
      </c>
      <c r="AT36" s="20">
        <f t="shared" si="7"/>
        <v>36.72</v>
      </c>
      <c r="AU36" s="21">
        <f t="shared" si="8"/>
        <v>92.545000000000002</v>
      </c>
      <c r="AV36" s="47"/>
      <c r="AW36" s="19">
        <v>40</v>
      </c>
      <c r="AX36" s="20">
        <v>50</v>
      </c>
      <c r="AY36" s="20">
        <v>0</v>
      </c>
      <c r="AZ36" s="20">
        <v>40</v>
      </c>
      <c r="BA36" s="20">
        <v>0</v>
      </c>
      <c r="BB36" s="42">
        <f t="shared" si="9"/>
        <v>130</v>
      </c>
      <c r="BC36" s="43">
        <f t="shared" si="10"/>
        <v>123.5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24"/>
        <v>76.5</v>
      </c>
      <c r="BK36" s="24">
        <f t="shared" si="12"/>
        <v>36.72</v>
      </c>
      <c r="BL36" s="48">
        <f t="shared" si="13"/>
        <v>39.78</v>
      </c>
      <c r="BO36" s="129">
        <f t="shared" ref="BO36:BO65" si="42">C33+D33+E33+((AB36+AC36)/0.033)</f>
        <v>2030.5151515151515</v>
      </c>
      <c r="BP36" s="129">
        <f t="shared" si="26"/>
        <v>65</v>
      </c>
      <c r="BQ36" s="129">
        <f t="shared" si="27"/>
        <v>999</v>
      </c>
      <c r="BR36" s="129">
        <f t="shared" si="28"/>
        <v>33</v>
      </c>
      <c r="BS36" s="129">
        <f t="shared" ref="BS36:BS65" si="43">C33+D33+E33+K36+L36+N36+((AB36+AC36)/0.033)+(AD36/0.033)</f>
        <v>3029.5151515151515</v>
      </c>
      <c r="BT36" s="129">
        <f t="shared" si="30"/>
        <v>103</v>
      </c>
      <c r="BU36" s="129">
        <f t="shared" si="31"/>
        <v>6</v>
      </c>
      <c r="BV36" s="129">
        <f t="shared" si="32"/>
        <v>124.26</v>
      </c>
      <c r="BW36" s="129">
        <f t="shared" si="33"/>
        <v>5.8250000000000002</v>
      </c>
      <c r="BX36" s="129">
        <f t="shared" si="34"/>
        <v>130.08499999999998</v>
      </c>
      <c r="BY36" s="134">
        <f t="shared" si="35"/>
        <v>130.08499999999998</v>
      </c>
      <c r="BZ36" s="129">
        <f t="shared" si="38"/>
        <v>27.084999999999997</v>
      </c>
    </row>
    <row r="37" spans="1:78" ht="18.75">
      <c r="A37" s="143">
        <f t="shared" si="15"/>
        <v>42895</v>
      </c>
      <c r="B37" s="138" t="s">
        <v>48</v>
      </c>
      <c r="C37" s="23">
        <v>646</v>
      </c>
      <c r="D37" s="14">
        <v>829</v>
      </c>
      <c r="E37" s="14">
        <v>361</v>
      </c>
      <c r="F37" s="30">
        <v>51</v>
      </c>
      <c r="G37" s="30"/>
      <c r="H37" s="23">
        <v>12</v>
      </c>
      <c r="I37" s="33">
        <f t="shared" si="16"/>
        <v>1836</v>
      </c>
      <c r="J37" s="33">
        <f t="shared" si="17"/>
        <v>63</v>
      </c>
      <c r="K37" s="23">
        <v>445</v>
      </c>
      <c r="L37" s="14">
        <v>570</v>
      </c>
      <c r="M37" s="14">
        <v>250</v>
      </c>
      <c r="N37" s="14"/>
      <c r="O37" s="14">
        <v>14</v>
      </c>
      <c r="P37" s="14">
        <v>19</v>
      </c>
      <c r="Q37" s="14">
        <v>9</v>
      </c>
      <c r="R37" s="34"/>
      <c r="S37" s="33">
        <f t="shared" si="18"/>
        <v>1265</v>
      </c>
      <c r="T37" s="33">
        <f t="shared" si="19"/>
        <v>42</v>
      </c>
      <c r="U37" s="35">
        <f t="shared" si="20"/>
        <v>105</v>
      </c>
      <c r="V37" s="37">
        <v>4.8600000000000003</v>
      </c>
      <c r="W37" s="23">
        <v>3.5</v>
      </c>
      <c r="X37" s="30">
        <v>6.2</v>
      </c>
      <c r="Y37" s="30">
        <v>3.3</v>
      </c>
      <c r="Z37" s="54">
        <v>6</v>
      </c>
      <c r="AA37" s="38">
        <v>2.4</v>
      </c>
      <c r="AB37" s="38"/>
      <c r="AC37" s="38">
        <v>5</v>
      </c>
      <c r="AD37" s="38"/>
      <c r="AE37" s="38">
        <v>0.82499999999999996</v>
      </c>
      <c r="AF37" s="38"/>
      <c r="AG37" s="38"/>
      <c r="AH37" s="44">
        <f t="shared" si="4"/>
        <v>5.8250000000000002</v>
      </c>
      <c r="AI37" s="53">
        <v>50</v>
      </c>
      <c r="AJ37" s="15">
        <f t="shared" si="41"/>
        <v>55.825000000000003</v>
      </c>
      <c r="AK37" s="51">
        <f t="shared" si="21"/>
        <v>131.185</v>
      </c>
      <c r="AL37" s="96">
        <f t="shared" si="39"/>
        <v>137.08500000000001</v>
      </c>
      <c r="AM37" s="16">
        <f t="shared" si="40"/>
        <v>81.260000000000005</v>
      </c>
      <c r="AN37" s="50"/>
      <c r="AO37" s="46"/>
      <c r="AP37" s="17">
        <f t="shared" si="23"/>
        <v>137.08500000000001</v>
      </c>
      <c r="AQ37" s="18">
        <f t="shared" si="5"/>
        <v>-38.64</v>
      </c>
      <c r="AR37" s="40"/>
      <c r="AS37" s="19">
        <f t="shared" si="6"/>
        <v>55.825000000000003</v>
      </c>
      <c r="AT37" s="20">
        <f t="shared" si="7"/>
        <v>36.72</v>
      </c>
      <c r="AU37" s="21">
        <f t="shared" si="8"/>
        <v>92.545000000000002</v>
      </c>
      <c r="AV37" s="47"/>
      <c r="AW37" s="19">
        <v>40</v>
      </c>
      <c r="AX37" s="20">
        <v>50</v>
      </c>
      <c r="AY37" s="20">
        <v>0</v>
      </c>
      <c r="AZ37" s="20">
        <v>40</v>
      </c>
      <c r="BA37" s="20">
        <v>0</v>
      </c>
      <c r="BB37" s="42">
        <f t="shared" si="9"/>
        <v>130</v>
      </c>
      <c r="BC37" s="43">
        <f t="shared" si="10"/>
        <v>123.5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24"/>
        <v>76.5</v>
      </c>
      <c r="BK37" s="24">
        <f t="shared" si="12"/>
        <v>36.72</v>
      </c>
      <c r="BL37" s="48">
        <f t="shared" si="13"/>
        <v>39.78</v>
      </c>
      <c r="BO37" s="129">
        <f t="shared" si="42"/>
        <v>1960.5151515151515</v>
      </c>
      <c r="BP37" s="129">
        <f t="shared" si="26"/>
        <v>63</v>
      </c>
      <c r="BQ37" s="129">
        <f t="shared" si="27"/>
        <v>1015</v>
      </c>
      <c r="BR37" s="129">
        <f t="shared" si="28"/>
        <v>33</v>
      </c>
      <c r="BS37" s="129">
        <f t="shared" si="43"/>
        <v>2975.5151515151515</v>
      </c>
      <c r="BT37" s="129">
        <f t="shared" si="30"/>
        <v>101</v>
      </c>
      <c r="BU37" s="129">
        <f t="shared" si="31"/>
        <v>6</v>
      </c>
      <c r="BV37" s="129">
        <f t="shared" si="32"/>
        <v>122.26</v>
      </c>
      <c r="BW37" s="129">
        <f t="shared" si="33"/>
        <v>5.8250000000000002</v>
      </c>
      <c r="BX37" s="129">
        <f t="shared" si="34"/>
        <v>128.08500000000001</v>
      </c>
      <c r="BY37" s="134">
        <f t="shared" si="35"/>
        <v>128.08500000000001</v>
      </c>
      <c r="BZ37" s="129">
        <f t="shared" si="38"/>
        <v>27.084999999999997</v>
      </c>
    </row>
    <row r="38" spans="1:78" ht="18.75">
      <c r="A38" s="143">
        <f t="shared" si="15"/>
        <v>42895</v>
      </c>
      <c r="B38" s="138" t="s">
        <v>20</v>
      </c>
      <c r="C38" s="30">
        <v>636</v>
      </c>
      <c r="D38" s="30">
        <v>724</v>
      </c>
      <c r="E38" s="41">
        <v>323</v>
      </c>
      <c r="F38" s="30">
        <v>47</v>
      </c>
      <c r="G38" s="30"/>
      <c r="H38" s="23">
        <v>11</v>
      </c>
      <c r="I38" s="33">
        <f t="shared" si="16"/>
        <v>1683</v>
      </c>
      <c r="J38" s="33">
        <f t="shared" si="17"/>
        <v>58</v>
      </c>
      <c r="K38" s="23">
        <v>442</v>
      </c>
      <c r="L38" s="14">
        <v>566</v>
      </c>
      <c r="M38" s="14">
        <v>250</v>
      </c>
      <c r="N38" s="14"/>
      <c r="O38" s="14">
        <v>15</v>
      </c>
      <c r="P38" s="14">
        <v>19</v>
      </c>
      <c r="Q38" s="14">
        <v>9</v>
      </c>
      <c r="R38" s="34"/>
      <c r="S38" s="33">
        <f t="shared" si="18"/>
        <v>1258</v>
      </c>
      <c r="T38" s="33">
        <f t="shared" si="19"/>
        <v>43</v>
      </c>
      <c r="U38" s="35">
        <f t="shared" si="20"/>
        <v>101</v>
      </c>
      <c r="V38" s="37">
        <v>4.8600000000000003</v>
      </c>
      <c r="W38" s="23">
        <v>3.5</v>
      </c>
      <c r="X38" s="30">
        <v>6.2</v>
      </c>
      <c r="Y38" s="30">
        <v>3.6</v>
      </c>
      <c r="Z38" s="54">
        <v>6.1</v>
      </c>
      <c r="AA38" s="38">
        <v>2.7</v>
      </c>
      <c r="AB38" s="38"/>
      <c r="AC38" s="38">
        <v>5.2</v>
      </c>
      <c r="AD38" s="38"/>
      <c r="AE38" s="38">
        <v>0.82499999999999996</v>
      </c>
      <c r="AF38" s="38"/>
      <c r="AG38" s="38"/>
      <c r="AH38" s="44">
        <f t="shared" si="4"/>
        <v>6.0250000000000004</v>
      </c>
      <c r="AI38" s="53">
        <v>50</v>
      </c>
      <c r="AJ38" s="15">
        <f t="shared" si="41"/>
        <v>56.024999999999999</v>
      </c>
      <c r="AK38" s="51">
        <f t="shared" si="21"/>
        <v>127.785</v>
      </c>
      <c r="AL38" s="96">
        <f t="shared" si="39"/>
        <v>133.98499999999999</v>
      </c>
      <c r="AM38" s="16">
        <f t="shared" si="40"/>
        <v>77.95999999999998</v>
      </c>
      <c r="AN38" s="50"/>
      <c r="AO38" s="46"/>
      <c r="AP38" s="17">
        <f t="shared" si="23"/>
        <v>133.98499999999999</v>
      </c>
      <c r="AQ38" s="18">
        <f t="shared" si="5"/>
        <v>-35.039999999999992</v>
      </c>
      <c r="AR38" s="40"/>
      <c r="AS38" s="19">
        <f t="shared" si="6"/>
        <v>56.024999999999999</v>
      </c>
      <c r="AT38" s="20">
        <f t="shared" si="7"/>
        <v>36.72</v>
      </c>
      <c r="AU38" s="21">
        <f t="shared" si="8"/>
        <v>92.745000000000005</v>
      </c>
      <c r="AV38" s="47"/>
      <c r="AW38" s="19">
        <v>40</v>
      </c>
      <c r="AX38" s="20">
        <v>50</v>
      </c>
      <c r="AY38" s="20">
        <v>0</v>
      </c>
      <c r="AZ38" s="20">
        <v>40</v>
      </c>
      <c r="BA38" s="20">
        <v>0</v>
      </c>
      <c r="BB38" s="42">
        <f t="shared" si="9"/>
        <v>130</v>
      </c>
      <c r="BC38" s="43">
        <f t="shared" si="10"/>
        <v>123.5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24"/>
        <v>76.5</v>
      </c>
      <c r="BK38" s="24">
        <f t="shared" si="12"/>
        <v>36.72</v>
      </c>
      <c r="BL38" s="48">
        <f t="shared" si="13"/>
        <v>39.78</v>
      </c>
      <c r="BO38" s="129">
        <f t="shared" si="42"/>
        <v>1973.5757575757575</v>
      </c>
      <c r="BP38" s="129">
        <f t="shared" si="26"/>
        <v>58</v>
      </c>
      <c r="BQ38" s="129">
        <f t="shared" si="27"/>
        <v>1008</v>
      </c>
      <c r="BR38" s="129">
        <f t="shared" si="28"/>
        <v>34</v>
      </c>
      <c r="BS38" s="129">
        <f t="shared" si="43"/>
        <v>2981.5757575757575</v>
      </c>
      <c r="BT38" s="129">
        <f t="shared" si="30"/>
        <v>97.2</v>
      </c>
      <c r="BU38" s="129">
        <f t="shared" si="31"/>
        <v>6.1</v>
      </c>
      <c r="BV38" s="129">
        <f t="shared" si="32"/>
        <v>118.96</v>
      </c>
      <c r="BW38" s="129">
        <f t="shared" si="33"/>
        <v>6.0250000000000004</v>
      </c>
      <c r="BX38" s="129">
        <f t="shared" si="34"/>
        <v>124.985</v>
      </c>
      <c r="BY38" s="134">
        <f t="shared" si="35"/>
        <v>124.985</v>
      </c>
      <c r="BZ38" s="129">
        <f t="shared" si="38"/>
        <v>27.784999999999997</v>
      </c>
    </row>
    <row r="39" spans="1:78" ht="18.75">
      <c r="A39" s="143">
        <f t="shared" si="15"/>
        <v>42895</v>
      </c>
      <c r="B39" s="138" t="s">
        <v>33</v>
      </c>
      <c r="C39" s="23">
        <v>801</v>
      </c>
      <c r="D39" s="14">
        <v>737</v>
      </c>
      <c r="E39" s="14">
        <v>343</v>
      </c>
      <c r="F39" s="30">
        <v>53</v>
      </c>
      <c r="G39" s="30"/>
      <c r="H39" s="23">
        <v>11</v>
      </c>
      <c r="I39" s="33">
        <f t="shared" si="16"/>
        <v>1881</v>
      </c>
      <c r="J39" s="33">
        <f t="shared" si="17"/>
        <v>64</v>
      </c>
      <c r="K39" s="23">
        <v>554</v>
      </c>
      <c r="L39" s="14">
        <v>587</v>
      </c>
      <c r="M39" s="14">
        <v>270</v>
      </c>
      <c r="N39" s="14"/>
      <c r="O39" s="14">
        <v>18</v>
      </c>
      <c r="P39" s="14">
        <v>19</v>
      </c>
      <c r="Q39" s="14">
        <v>10</v>
      </c>
      <c r="R39" s="34"/>
      <c r="S39" s="33">
        <f t="shared" si="18"/>
        <v>1411</v>
      </c>
      <c r="T39" s="33">
        <f t="shared" si="19"/>
        <v>47</v>
      </c>
      <c r="U39" s="35">
        <f t="shared" si="20"/>
        <v>111</v>
      </c>
      <c r="V39" s="37">
        <v>4.8600000000000003</v>
      </c>
      <c r="W39" s="23">
        <v>3.5</v>
      </c>
      <c r="X39" s="30">
        <v>6.5</v>
      </c>
      <c r="Y39" s="30">
        <v>3.6</v>
      </c>
      <c r="Z39" s="54">
        <v>6.1</v>
      </c>
      <c r="AA39" s="38">
        <v>2.7</v>
      </c>
      <c r="AB39" s="38"/>
      <c r="AC39" s="38">
        <v>5.2</v>
      </c>
      <c r="AD39" s="38"/>
      <c r="AE39" s="38">
        <v>0.82499999999999996</v>
      </c>
      <c r="AF39" s="38"/>
      <c r="AG39" s="38"/>
      <c r="AH39" s="44">
        <f t="shared" si="4"/>
        <v>6.0250000000000004</v>
      </c>
      <c r="AI39" s="53">
        <v>50</v>
      </c>
      <c r="AJ39" s="15">
        <f t="shared" si="41"/>
        <v>56.024999999999999</v>
      </c>
      <c r="AK39" s="51">
        <f t="shared" si="21"/>
        <v>138.08499999999998</v>
      </c>
      <c r="AL39" s="96">
        <f t="shared" si="39"/>
        <v>144.28499999999997</v>
      </c>
      <c r="AM39" s="16">
        <f>+AL39-AS39</f>
        <v>88.259999999999962</v>
      </c>
      <c r="AN39" s="50"/>
      <c r="AO39" s="46"/>
      <c r="AP39" s="17">
        <f t="shared" si="23"/>
        <v>144.28499999999997</v>
      </c>
      <c r="AQ39" s="18">
        <f t="shared" si="5"/>
        <v>-45.339999999999975</v>
      </c>
      <c r="AR39" s="40"/>
      <c r="AS39" s="19">
        <f t="shared" si="6"/>
        <v>56.024999999999999</v>
      </c>
      <c r="AT39" s="20">
        <f t="shared" si="7"/>
        <v>36.72</v>
      </c>
      <c r="AU39" s="21">
        <f t="shared" si="8"/>
        <v>92.745000000000005</v>
      </c>
      <c r="AV39" s="47"/>
      <c r="AW39" s="19">
        <v>40</v>
      </c>
      <c r="AX39" s="20">
        <v>50</v>
      </c>
      <c r="AY39" s="20">
        <v>0</v>
      </c>
      <c r="AZ39" s="20">
        <v>40</v>
      </c>
      <c r="BA39" s="20">
        <v>0</v>
      </c>
      <c r="BB39" s="42">
        <f t="shared" si="9"/>
        <v>130</v>
      </c>
      <c r="BC39" s="43">
        <f t="shared" si="10"/>
        <v>123.5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24"/>
        <v>76.5</v>
      </c>
      <c r="BK39" s="24">
        <f t="shared" si="12"/>
        <v>36.72</v>
      </c>
      <c r="BL39" s="48">
        <f t="shared" si="13"/>
        <v>39.78</v>
      </c>
      <c r="BO39" s="129">
        <f t="shared" si="42"/>
        <v>2018.5757575757575</v>
      </c>
      <c r="BP39" s="129">
        <f t="shared" si="26"/>
        <v>64</v>
      </c>
      <c r="BQ39" s="129">
        <f t="shared" si="27"/>
        <v>1141</v>
      </c>
      <c r="BR39" s="129">
        <f t="shared" si="28"/>
        <v>37</v>
      </c>
      <c r="BS39" s="129">
        <f t="shared" si="43"/>
        <v>3159.5757575757575</v>
      </c>
      <c r="BT39" s="129">
        <f t="shared" si="30"/>
        <v>106.2</v>
      </c>
      <c r="BU39" s="129">
        <f t="shared" si="31"/>
        <v>6.1</v>
      </c>
      <c r="BV39" s="129">
        <f t="shared" si="32"/>
        <v>128.26</v>
      </c>
      <c r="BW39" s="129">
        <f t="shared" si="33"/>
        <v>6.0250000000000004</v>
      </c>
      <c r="BX39" s="129">
        <f t="shared" si="34"/>
        <v>134.28499999999997</v>
      </c>
      <c r="BY39" s="134">
        <f t="shared" si="35"/>
        <v>134.28499999999997</v>
      </c>
      <c r="BZ39" s="129">
        <f t="shared" si="38"/>
        <v>28.085000000000001</v>
      </c>
    </row>
    <row r="40" spans="1:78" ht="18.75">
      <c r="A40" s="143">
        <f t="shared" si="15"/>
        <v>42895</v>
      </c>
      <c r="B40" s="138" t="s">
        <v>21</v>
      </c>
      <c r="C40" s="30">
        <v>909</v>
      </c>
      <c r="D40" s="30">
        <v>772</v>
      </c>
      <c r="E40" s="41">
        <v>392</v>
      </c>
      <c r="F40" s="30">
        <v>57</v>
      </c>
      <c r="G40" s="30"/>
      <c r="H40" s="23">
        <v>13</v>
      </c>
      <c r="I40" s="33">
        <f t="shared" si="16"/>
        <v>2073</v>
      </c>
      <c r="J40" s="33">
        <f t="shared" si="17"/>
        <v>70</v>
      </c>
      <c r="K40" s="23">
        <v>555</v>
      </c>
      <c r="L40" s="14">
        <v>608</v>
      </c>
      <c r="M40" s="14">
        <v>250</v>
      </c>
      <c r="N40" s="14"/>
      <c r="O40" s="14">
        <v>18</v>
      </c>
      <c r="P40" s="14">
        <v>20</v>
      </c>
      <c r="Q40" s="14">
        <v>9</v>
      </c>
      <c r="R40" s="34"/>
      <c r="S40" s="33">
        <f t="shared" si="18"/>
        <v>1413</v>
      </c>
      <c r="T40" s="33">
        <f t="shared" si="19"/>
        <v>47</v>
      </c>
      <c r="U40" s="35">
        <f t="shared" si="20"/>
        <v>117</v>
      </c>
      <c r="V40" s="37">
        <v>4.8600000000000003</v>
      </c>
      <c r="W40" s="23">
        <v>3.5</v>
      </c>
      <c r="X40" s="30">
        <v>6.5</v>
      </c>
      <c r="Y40" s="30">
        <v>3.8</v>
      </c>
      <c r="Z40" s="54">
        <v>6.5</v>
      </c>
      <c r="AA40" s="38">
        <v>2.7</v>
      </c>
      <c r="AB40" s="38"/>
      <c r="AC40" s="38">
        <v>5.2</v>
      </c>
      <c r="AD40" s="38"/>
      <c r="AE40" s="38">
        <v>0.82499999999999996</v>
      </c>
      <c r="AF40" s="38"/>
      <c r="AG40" s="38"/>
      <c r="AH40" s="44">
        <f t="shared" si="4"/>
        <v>6.0250000000000004</v>
      </c>
      <c r="AI40" s="53">
        <v>50</v>
      </c>
      <c r="AJ40" s="15">
        <f t="shared" si="41"/>
        <v>56.024999999999999</v>
      </c>
      <c r="AK40" s="51">
        <f t="shared" si="21"/>
        <v>144.685</v>
      </c>
      <c r="AL40" s="96">
        <f t="shared" si="39"/>
        <v>150.88499999999999</v>
      </c>
      <c r="AM40" s="16">
        <f t="shared" si="40"/>
        <v>94.859999999999985</v>
      </c>
      <c r="AN40" s="50"/>
      <c r="AO40" s="46"/>
      <c r="AP40" s="17">
        <f t="shared" si="23"/>
        <v>150.88499999999999</v>
      </c>
      <c r="AQ40" s="18">
        <f t="shared" si="5"/>
        <v>-51.94</v>
      </c>
      <c r="AR40" s="40"/>
      <c r="AS40" s="19">
        <f t="shared" si="6"/>
        <v>56.024999999999999</v>
      </c>
      <c r="AT40" s="20">
        <f t="shared" si="7"/>
        <v>36.72</v>
      </c>
      <c r="AU40" s="21">
        <f t="shared" si="8"/>
        <v>92.745000000000005</v>
      </c>
      <c r="AV40" s="47"/>
      <c r="AW40" s="19">
        <v>40</v>
      </c>
      <c r="AX40" s="20">
        <v>50</v>
      </c>
      <c r="AY40" s="20">
        <v>0</v>
      </c>
      <c r="AZ40" s="20">
        <v>40</v>
      </c>
      <c r="BA40" s="20">
        <v>0</v>
      </c>
      <c r="BB40" s="42">
        <f t="shared" si="9"/>
        <v>130</v>
      </c>
      <c r="BC40" s="43">
        <f t="shared" si="10"/>
        <v>123.5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24"/>
        <v>76.5</v>
      </c>
      <c r="BK40" s="24">
        <f t="shared" si="12"/>
        <v>36.72</v>
      </c>
      <c r="BL40" s="48">
        <f t="shared" si="13"/>
        <v>39.78</v>
      </c>
      <c r="BO40" s="129">
        <f t="shared" si="42"/>
        <v>1993.5757575757575</v>
      </c>
      <c r="BP40" s="129">
        <f t="shared" si="26"/>
        <v>70</v>
      </c>
      <c r="BQ40" s="129">
        <f t="shared" si="27"/>
        <v>1163</v>
      </c>
      <c r="BR40" s="129">
        <f t="shared" si="28"/>
        <v>38</v>
      </c>
      <c r="BS40" s="129">
        <f t="shared" si="43"/>
        <v>3156.5757575757575</v>
      </c>
      <c r="BT40" s="129">
        <f t="shared" si="30"/>
        <v>113.2</v>
      </c>
      <c r="BU40" s="129">
        <f t="shared" si="31"/>
        <v>6.5</v>
      </c>
      <c r="BV40" s="129">
        <f t="shared" si="32"/>
        <v>135.85999999999999</v>
      </c>
      <c r="BW40" s="129">
        <f t="shared" si="33"/>
        <v>6.0250000000000004</v>
      </c>
      <c r="BX40" s="129">
        <f t="shared" si="34"/>
        <v>141.88499999999996</v>
      </c>
      <c r="BY40" s="134">
        <f t="shared" si="35"/>
        <v>141.88499999999996</v>
      </c>
      <c r="BZ40" s="129">
        <f t="shared" si="38"/>
        <v>28.684999999999999</v>
      </c>
    </row>
    <row r="41" spans="1:78" ht="18.75">
      <c r="A41" s="143">
        <f t="shared" si="15"/>
        <v>42895</v>
      </c>
      <c r="B41" s="138" t="s">
        <v>34</v>
      </c>
      <c r="C41" s="30">
        <v>901</v>
      </c>
      <c r="D41" s="30">
        <v>701</v>
      </c>
      <c r="E41" s="30">
        <v>543</v>
      </c>
      <c r="F41" s="30">
        <v>47</v>
      </c>
      <c r="G41" s="30"/>
      <c r="H41" s="23">
        <v>18</v>
      </c>
      <c r="I41" s="33">
        <f>C41+D41+E41</f>
        <v>2145</v>
      </c>
      <c r="J41" s="33">
        <f>F41+G41+H41</f>
        <v>65</v>
      </c>
      <c r="K41" s="30">
        <v>274</v>
      </c>
      <c r="L41" s="30">
        <v>596</v>
      </c>
      <c r="M41" s="30">
        <v>280</v>
      </c>
      <c r="N41" s="30"/>
      <c r="O41" s="30">
        <v>10</v>
      </c>
      <c r="P41" s="30">
        <v>20</v>
      </c>
      <c r="Q41" s="14">
        <v>10</v>
      </c>
      <c r="R41" s="34"/>
      <c r="S41" s="33">
        <f t="shared" si="18"/>
        <v>1150</v>
      </c>
      <c r="T41" s="33">
        <f t="shared" si="19"/>
        <v>40</v>
      </c>
      <c r="U41" s="35">
        <f t="shared" si="20"/>
        <v>105</v>
      </c>
      <c r="V41" s="37">
        <v>4.8600000000000003</v>
      </c>
      <c r="W41" s="23">
        <v>3.5</v>
      </c>
      <c r="X41" s="30">
        <v>6.5</v>
      </c>
      <c r="Y41" s="30">
        <v>3.8</v>
      </c>
      <c r="Z41" s="54">
        <v>6.5</v>
      </c>
      <c r="AA41" s="38">
        <v>2.7</v>
      </c>
      <c r="AB41" s="38"/>
      <c r="AC41" s="38">
        <v>5.2</v>
      </c>
      <c r="AD41" s="38"/>
      <c r="AE41" s="38">
        <v>0.82499999999999996</v>
      </c>
      <c r="AF41" s="38"/>
      <c r="AG41" s="38"/>
      <c r="AH41" s="44">
        <f t="shared" si="4"/>
        <v>6.0250000000000004</v>
      </c>
      <c r="AI41" s="53">
        <v>50</v>
      </c>
      <c r="AJ41" s="15">
        <f t="shared" si="41"/>
        <v>56.024999999999999</v>
      </c>
      <c r="AK41" s="51">
        <f t="shared" si="21"/>
        <v>132.685</v>
      </c>
      <c r="AL41" s="96">
        <f t="shared" si="39"/>
        <v>138.88499999999999</v>
      </c>
      <c r="AM41" s="16">
        <f t="shared" si="40"/>
        <v>82.859999999999985</v>
      </c>
      <c r="AN41" s="50"/>
      <c r="AO41" s="46"/>
      <c r="AP41" s="17">
        <f t="shared" si="23"/>
        <v>138.88499999999999</v>
      </c>
      <c r="AQ41" s="18">
        <f t="shared" si="5"/>
        <v>-39.94</v>
      </c>
      <c r="AR41" s="40"/>
      <c r="AS41" s="19">
        <f t="shared" si="6"/>
        <v>56.024999999999999</v>
      </c>
      <c r="AT41" s="20">
        <f t="shared" si="7"/>
        <v>36.72</v>
      </c>
      <c r="AU41" s="21">
        <f t="shared" si="8"/>
        <v>92.745000000000005</v>
      </c>
      <c r="AV41" s="47"/>
      <c r="AW41" s="19">
        <v>40</v>
      </c>
      <c r="AX41" s="20">
        <v>50</v>
      </c>
      <c r="AY41" s="20">
        <v>0</v>
      </c>
      <c r="AZ41" s="20">
        <v>40</v>
      </c>
      <c r="BA41" s="20">
        <v>0</v>
      </c>
      <c r="BB41" s="42">
        <f t="shared" si="9"/>
        <v>130</v>
      </c>
      <c r="BC41" s="43">
        <f t="shared" si="10"/>
        <v>123.5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24"/>
        <v>76.5</v>
      </c>
      <c r="BK41" s="24">
        <f t="shared" si="12"/>
        <v>36.72</v>
      </c>
      <c r="BL41" s="48">
        <f t="shared" si="13"/>
        <v>39.78</v>
      </c>
      <c r="BO41" s="129">
        <f t="shared" si="42"/>
        <v>1840.5757575757575</v>
      </c>
      <c r="BP41" s="129">
        <f t="shared" si="26"/>
        <v>65</v>
      </c>
      <c r="BQ41" s="129">
        <f t="shared" si="27"/>
        <v>870</v>
      </c>
      <c r="BR41" s="129">
        <f t="shared" si="28"/>
        <v>30</v>
      </c>
      <c r="BS41" s="129">
        <f t="shared" si="43"/>
        <v>2710.5757575757575</v>
      </c>
      <c r="BT41" s="129">
        <f t="shared" si="30"/>
        <v>100.2</v>
      </c>
      <c r="BU41" s="129">
        <f t="shared" si="31"/>
        <v>6.5</v>
      </c>
      <c r="BV41" s="129">
        <f t="shared" si="32"/>
        <v>122.86</v>
      </c>
      <c r="BW41" s="129">
        <f t="shared" si="33"/>
        <v>6.0250000000000004</v>
      </c>
      <c r="BX41" s="129">
        <f t="shared" si="34"/>
        <v>128.88499999999999</v>
      </c>
      <c r="BY41" s="134">
        <f t="shared" si="35"/>
        <v>128.88499999999999</v>
      </c>
      <c r="BZ41" s="129">
        <f t="shared" si="38"/>
        <v>28.684999999999999</v>
      </c>
    </row>
    <row r="42" spans="1:78" ht="18.75">
      <c r="A42" s="143">
        <f t="shared" si="15"/>
        <v>42895</v>
      </c>
      <c r="B42" s="138" t="s">
        <v>22</v>
      </c>
      <c r="C42" s="30">
        <v>927</v>
      </c>
      <c r="D42" s="30">
        <v>488</v>
      </c>
      <c r="E42" s="41">
        <v>563</v>
      </c>
      <c r="F42" s="30">
        <v>47</v>
      </c>
      <c r="G42" s="30"/>
      <c r="H42" s="23">
        <v>19</v>
      </c>
      <c r="I42" s="33">
        <f>C42+D42+E42</f>
        <v>1978</v>
      </c>
      <c r="J42" s="33">
        <f>F42+G42+H42</f>
        <v>66</v>
      </c>
      <c r="K42" s="23">
        <v>196</v>
      </c>
      <c r="L42" s="14">
        <v>507</v>
      </c>
      <c r="M42" s="14">
        <v>260</v>
      </c>
      <c r="N42" s="14"/>
      <c r="O42" s="14">
        <v>6</v>
      </c>
      <c r="P42" s="14">
        <v>20</v>
      </c>
      <c r="Q42" s="14">
        <v>9</v>
      </c>
      <c r="R42" s="34"/>
      <c r="S42" s="33">
        <f t="shared" si="18"/>
        <v>963</v>
      </c>
      <c r="T42" s="33">
        <f t="shared" si="19"/>
        <v>35</v>
      </c>
      <c r="U42" s="35">
        <f t="shared" si="20"/>
        <v>101</v>
      </c>
      <c r="V42" s="37">
        <v>4.8600000000000003</v>
      </c>
      <c r="W42" s="23">
        <v>3.5</v>
      </c>
      <c r="X42" s="30">
        <v>6.5</v>
      </c>
      <c r="Y42" s="30">
        <v>4</v>
      </c>
      <c r="Z42" s="54">
        <v>7</v>
      </c>
      <c r="AA42" s="38">
        <v>3</v>
      </c>
      <c r="AB42" s="38"/>
      <c r="AC42" s="38">
        <v>5.2</v>
      </c>
      <c r="AD42" s="38"/>
      <c r="AE42" s="38">
        <v>0.8</v>
      </c>
      <c r="AF42" s="38"/>
      <c r="AG42" s="38"/>
      <c r="AH42" s="44">
        <f t="shared" si="4"/>
        <v>6</v>
      </c>
      <c r="AI42" s="53">
        <v>50</v>
      </c>
      <c r="AJ42" s="15">
        <f t="shared" si="41"/>
        <v>56</v>
      </c>
      <c r="AK42" s="51">
        <f t="shared" si="21"/>
        <v>129.36000000000001</v>
      </c>
      <c r="AL42" s="96">
        <f t="shared" si="39"/>
        <v>135.86000000000001</v>
      </c>
      <c r="AM42" s="16">
        <f t="shared" si="40"/>
        <v>79.860000000000014</v>
      </c>
      <c r="AN42" s="50"/>
      <c r="AO42" s="46"/>
      <c r="AP42" s="17">
        <f t="shared" si="23"/>
        <v>135.86000000000001</v>
      </c>
      <c r="AQ42" s="18">
        <f t="shared" si="5"/>
        <v>-36.640000000000015</v>
      </c>
      <c r="AR42" s="40"/>
      <c r="AS42" s="19">
        <f t="shared" si="6"/>
        <v>56</v>
      </c>
      <c r="AT42" s="20">
        <f t="shared" si="7"/>
        <v>36.72</v>
      </c>
      <c r="AU42" s="21">
        <f t="shared" si="8"/>
        <v>92.72</v>
      </c>
      <c r="AV42" s="47"/>
      <c r="AW42" s="19">
        <v>40</v>
      </c>
      <c r="AX42" s="20">
        <v>50</v>
      </c>
      <c r="AY42" s="20">
        <v>0</v>
      </c>
      <c r="AZ42" s="20">
        <v>40</v>
      </c>
      <c r="BA42" s="20">
        <v>0</v>
      </c>
      <c r="BB42" s="42">
        <f t="shared" si="9"/>
        <v>130</v>
      </c>
      <c r="BC42" s="43">
        <f t="shared" si="10"/>
        <v>123.5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24"/>
        <v>76.5</v>
      </c>
      <c r="BK42" s="24">
        <f t="shared" si="12"/>
        <v>36.72</v>
      </c>
      <c r="BL42" s="48">
        <f t="shared" si="13"/>
        <v>39.78</v>
      </c>
      <c r="BO42" s="129">
        <f t="shared" si="42"/>
        <v>2038.5757575757575</v>
      </c>
      <c r="BP42" s="129">
        <f t="shared" si="26"/>
        <v>66</v>
      </c>
      <c r="BQ42" s="129">
        <f t="shared" si="27"/>
        <v>703</v>
      </c>
      <c r="BR42" s="129">
        <f t="shared" si="28"/>
        <v>26</v>
      </c>
      <c r="BS42" s="129">
        <f t="shared" si="43"/>
        <v>2741.5757575757575</v>
      </c>
      <c r="BT42" s="129">
        <f t="shared" si="30"/>
        <v>97.2</v>
      </c>
      <c r="BU42" s="129">
        <f t="shared" si="31"/>
        <v>7</v>
      </c>
      <c r="BV42" s="129">
        <f t="shared" si="32"/>
        <v>120.86</v>
      </c>
      <c r="BW42" s="129">
        <f t="shared" si="33"/>
        <v>6</v>
      </c>
      <c r="BX42" s="129">
        <f t="shared" si="34"/>
        <v>126.86</v>
      </c>
      <c r="BY42" s="134">
        <f t="shared" si="35"/>
        <v>126.86</v>
      </c>
      <c r="BZ42" s="129">
        <f t="shared" si="38"/>
        <v>29.66</v>
      </c>
    </row>
    <row r="43" spans="1:78" ht="18.75">
      <c r="A43" s="143">
        <f t="shared" si="15"/>
        <v>42895</v>
      </c>
      <c r="B43" s="138" t="s">
        <v>49</v>
      </c>
      <c r="C43" s="30">
        <v>920</v>
      </c>
      <c r="D43" s="30">
        <v>481</v>
      </c>
      <c r="E43" s="41">
        <v>552</v>
      </c>
      <c r="F43" s="30">
        <v>47</v>
      </c>
      <c r="G43" s="30"/>
      <c r="H43" s="23">
        <v>19</v>
      </c>
      <c r="I43" s="33">
        <f>C43+D43+E43</f>
        <v>1953</v>
      </c>
      <c r="J43" s="33">
        <f>F43+G43+H43</f>
        <v>66</v>
      </c>
      <c r="K43" s="23">
        <v>194</v>
      </c>
      <c r="L43" s="14">
        <v>588</v>
      </c>
      <c r="M43" s="14">
        <v>270</v>
      </c>
      <c r="N43" s="14"/>
      <c r="O43" s="14">
        <v>6</v>
      </c>
      <c r="P43" s="14">
        <v>19</v>
      </c>
      <c r="Q43" s="14">
        <v>10</v>
      </c>
      <c r="R43" s="34"/>
      <c r="S43" s="33">
        <f t="shared" si="18"/>
        <v>1052</v>
      </c>
      <c r="T43" s="33">
        <f t="shared" si="19"/>
        <v>35</v>
      </c>
      <c r="U43" s="35">
        <f t="shared" si="20"/>
        <v>101</v>
      </c>
      <c r="V43" s="37">
        <v>4.8600000000000003</v>
      </c>
      <c r="W43" s="23">
        <v>3.5</v>
      </c>
      <c r="X43" s="30">
        <v>6.5</v>
      </c>
      <c r="Y43" s="30">
        <v>4</v>
      </c>
      <c r="Z43" s="54">
        <v>7</v>
      </c>
      <c r="AA43" s="38">
        <v>3</v>
      </c>
      <c r="AB43" s="38"/>
      <c r="AC43" s="38">
        <v>5</v>
      </c>
      <c r="AD43" s="38"/>
      <c r="AE43" s="38">
        <v>0.8</v>
      </c>
      <c r="AF43" s="38"/>
      <c r="AG43" s="38"/>
      <c r="AH43" s="44">
        <f t="shared" si="4"/>
        <v>5.8</v>
      </c>
      <c r="AI43" s="53">
        <v>50</v>
      </c>
      <c r="AJ43" s="15">
        <f t="shared" si="41"/>
        <v>55.8</v>
      </c>
      <c r="AK43" s="51">
        <f t="shared" si="21"/>
        <v>129.16</v>
      </c>
      <c r="AL43" s="96">
        <f t="shared" si="39"/>
        <v>135.66</v>
      </c>
      <c r="AM43" s="16">
        <f t="shared" si="40"/>
        <v>79.86</v>
      </c>
      <c r="AN43" s="50"/>
      <c r="AO43" s="46"/>
      <c r="AP43" s="17">
        <f t="shared" si="23"/>
        <v>135.66</v>
      </c>
      <c r="AQ43" s="18">
        <f t="shared" si="5"/>
        <v>-36.64</v>
      </c>
      <c r="AR43" s="40"/>
      <c r="AS43" s="19">
        <f t="shared" si="6"/>
        <v>55.8</v>
      </c>
      <c r="AT43" s="20">
        <f t="shared" si="7"/>
        <v>36.72</v>
      </c>
      <c r="AU43" s="21">
        <f t="shared" si="8"/>
        <v>92.52</v>
      </c>
      <c r="AV43" s="47"/>
      <c r="AW43" s="19">
        <v>40</v>
      </c>
      <c r="AX43" s="20">
        <v>50</v>
      </c>
      <c r="AY43" s="20">
        <v>0</v>
      </c>
      <c r="AZ43" s="20">
        <v>40</v>
      </c>
      <c r="BA43" s="20">
        <v>0</v>
      </c>
      <c r="BB43" s="42">
        <f t="shared" si="9"/>
        <v>130</v>
      </c>
      <c r="BC43" s="43">
        <f t="shared" si="10"/>
        <v>123.5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24"/>
        <v>76.5</v>
      </c>
      <c r="BK43" s="24">
        <f t="shared" si="12"/>
        <v>36.72</v>
      </c>
      <c r="BL43" s="48">
        <f t="shared" si="13"/>
        <v>39.78</v>
      </c>
      <c r="BO43" s="129">
        <f t="shared" si="42"/>
        <v>2224.5151515151515</v>
      </c>
      <c r="BP43" s="129">
        <f t="shared" si="26"/>
        <v>66</v>
      </c>
      <c r="BQ43" s="129">
        <f t="shared" si="27"/>
        <v>782</v>
      </c>
      <c r="BR43" s="129">
        <f t="shared" si="28"/>
        <v>25</v>
      </c>
      <c r="BS43" s="129">
        <f t="shared" si="43"/>
        <v>3006.5151515151515</v>
      </c>
      <c r="BT43" s="129">
        <f t="shared" si="30"/>
        <v>96</v>
      </c>
      <c r="BU43" s="129">
        <f t="shared" si="31"/>
        <v>7</v>
      </c>
      <c r="BV43" s="129">
        <f t="shared" si="32"/>
        <v>119.86</v>
      </c>
      <c r="BW43" s="129">
        <f t="shared" si="33"/>
        <v>5.8</v>
      </c>
      <c r="BX43" s="129">
        <f t="shared" si="34"/>
        <v>125.66</v>
      </c>
      <c r="BY43" s="134">
        <f t="shared" si="35"/>
        <v>125.66</v>
      </c>
      <c r="BZ43" s="129">
        <f t="shared" si="38"/>
        <v>29.66</v>
      </c>
    </row>
    <row r="44" spans="1:78" ht="18.75">
      <c r="A44" s="143">
        <f t="shared" si="15"/>
        <v>42895</v>
      </c>
      <c r="B44" s="138" t="s">
        <v>23</v>
      </c>
      <c r="C44" s="30">
        <v>893</v>
      </c>
      <c r="D44" s="30">
        <v>460</v>
      </c>
      <c r="E44" s="41">
        <v>532</v>
      </c>
      <c r="F44" s="30">
        <v>46</v>
      </c>
      <c r="G44" s="30"/>
      <c r="H44" s="23">
        <v>18</v>
      </c>
      <c r="I44" s="33">
        <f>C44+D44+E44</f>
        <v>1885</v>
      </c>
      <c r="J44" s="33">
        <f>F44+G44+H44</f>
        <v>64</v>
      </c>
      <c r="K44" s="23">
        <v>405</v>
      </c>
      <c r="L44" s="14">
        <v>585</v>
      </c>
      <c r="M44" s="14">
        <v>0</v>
      </c>
      <c r="N44" s="14"/>
      <c r="O44" s="14">
        <v>13</v>
      </c>
      <c r="P44" s="14">
        <v>19</v>
      </c>
      <c r="Q44" s="14">
        <v>0</v>
      </c>
      <c r="R44" s="34"/>
      <c r="S44" s="33">
        <f t="shared" si="18"/>
        <v>990</v>
      </c>
      <c r="T44" s="33">
        <f t="shared" si="19"/>
        <v>32</v>
      </c>
      <c r="U44" s="35">
        <f t="shared" si="20"/>
        <v>96</v>
      </c>
      <c r="V44" s="37">
        <v>3.28</v>
      </c>
      <c r="W44" s="23">
        <v>3.5</v>
      </c>
      <c r="X44" s="30">
        <v>6</v>
      </c>
      <c r="Y44" s="30">
        <v>3.8</v>
      </c>
      <c r="Z44" s="54">
        <v>6.9</v>
      </c>
      <c r="AA44" s="38">
        <v>3</v>
      </c>
      <c r="AB44" s="38"/>
      <c r="AC44" s="38">
        <v>5.4</v>
      </c>
      <c r="AD44" s="38"/>
      <c r="AE44" s="38">
        <v>0.8</v>
      </c>
      <c r="AF44" s="38"/>
      <c r="AG44" s="38"/>
      <c r="AH44" s="44">
        <f t="shared" si="4"/>
        <v>6.2</v>
      </c>
      <c r="AI44" s="53">
        <v>50</v>
      </c>
      <c r="AJ44" s="15">
        <f t="shared" si="41"/>
        <v>56.2</v>
      </c>
      <c r="AK44" s="51">
        <f t="shared" si="21"/>
        <v>122.18</v>
      </c>
      <c r="AL44" s="96">
        <f t="shared" si="39"/>
        <v>128.68</v>
      </c>
      <c r="AM44" s="16">
        <f t="shared" si="40"/>
        <v>72.48</v>
      </c>
      <c r="AN44" s="50"/>
      <c r="AO44" s="46"/>
      <c r="AP44" s="17">
        <f t="shared" si="23"/>
        <v>128.68</v>
      </c>
      <c r="AQ44" s="18">
        <f t="shared" si="5"/>
        <v>-29.260000000000005</v>
      </c>
      <c r="AR44" s="40"/>
      <c r="AS44" s="19">
        <f t="shared" si="6"/>
        <v>56.2</v>
      </c>
      <c r="AT44" s="20">
        <f t="shared" si="7"/>
        <v>36.72</v>
      </c>
      <c r="AU44" s="21">
        <f t="shared" si="8"/>
        <v>92.92</v>
      </c>
      <c r="AV44" s="47"/>
      <c r="AW44" s="19">
        <v>40</v>
      </c>
      <c r="AX44" s="20">
        <v>50</v>
      </c>
      <c r="AY44" s="20">
        <v>0</v>
      </c>
      <c r="AZ44" s="20">
        <v>40</v>
      </c>
      <c r="BA44" s="20">
        <v>0</v>
      </c>
      <c r="BB44" s="42">
        <f t="shared" si="9"/>
        <v>130</v>
      </c>
      <c r="BC44" s="43">
        <f t="shared" si="10"/>
        <v>123.5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24"/>
        <v>76.5</v>
      </c>
      <c r="BK44" s="24">
        <f t="shared" si="12"/>
        <v>36.72</v>
      </c>
      <c r="BL44" s="48">
        <f t="shared" si="13"/>
        <v>39.78</v>
      </c>
      <c r="BO44" s="129">
        <f t="shared" si="42"/>
        <v>2308.6363636363635</v>
      </c>
      <c r="BP44" s="129">
        <f t="shared" si="26"/>
        <v>64</v>
      </c>
      <c r="BQ44" s="129">
        <f t="shared" si="27"/>
        <v>990</v>
      </c>
      <c r="BR44" s="129">
        <f t="shared" si="28"/>
        <v>32</v>
      </c>
      <c r="BS44" s="129">
        <f t="shared" si="43"/>
        <v>3298.6363636363635</v>
      </c>
      <c r="BT44" s="129">
        <f t="shared" si="30"/>
        <v>101.4</v>
      </c>
      <c r="BU44" s="129">
        <f t="shared" si="31"/>
        <v>6.9</v>
      </c>
      <c r="BV44" s="129">
        <f t="shared" si="32"/>
        <v>122.48</v>
      </c>
      <c r="BW44" s="129">
        <f t="shared" si="33"/>
        <v>6.2</v>
      </c>
      <c r="BX44" s="129">
        <f t="shared" si="34"/>
        <v>128.68</v>
      </c>
      <c r="BY44" s="134">
        <f t="shared" si="35"/>
        <v>128.68</v>
      </c>
      <c r="BZ44" s="129">
        <f t="shared" si="38"/>
        <v>27.279999999999998</v>
      </c>
    </row>
    <row r="45" spans="1:78" ht="18.75">
      <c r="A45" s="143">
        <f t="shared" si="15"/>
        <v>42895</v>
      </c>
      <c r="B45" s="138" t="s">
        <v>50</v>
      </c>
      <c r="C45" s="30">
        <v>946</v>
      </c>
      <c r="D45" s="30">
        <v>492</v>
      </c>
      <c r="E45" s="41">
        <v>515</v>
      </c>
      <c r="F45" s="30">
        <v>49</v>
      </c>
      <c r="G45" s="30"/>
      <c r="H45" s="23">
        <v>17</v>
      </c>
      <c r="I45" s="33">
        <f>C45+D45+E45</f>
        <v>1953</v>
      </c>
      <c r="J45" s="33">
        <f>F45+G45+H45</f>
        <v>66</v>
      </c>
      <c r="K45" s="23">
        <v>437</v>
      </c>
      <c r="L45" s="14">
        <v>533</v>
      </c>
      <c r="M45" s="14">
        <v>268</v>
      </c>
      <c r="N45" s="14"/>
      <c r="O45" s="14">
        <v>15</v>
      </c>
      <c r="P45" s="14">
        <v>18</v>
      </c>
      <c r="Q45" s="14">
        <v>10</v>
      </c>
      <c r="R45" s="34"/>
      <c r="S45" s="33">
        <f t="shared" si="18"/>
        <v>1238</v>
      </c>
      <c r="T45" s="33">
        <f t="shared" si="19"/>
        <v>43</v>
      </c>
      <c r="U45" s="35">
        <f t="shared" si="20"/>
        <v>109</v>
      </c>
      <c r="V45" s="37">
        <v>3.28</v>
      </c>
      <c r="W45" s="23">
        <v>3.5</v>
      </c>
      <c r="X45" s="30">
        <v>6</v>
      </c>
      <c r="Y45" s="30">
        <v>3.8</v>
      </c>
      <c r="Z45" s="54">
        <v>6.9</v>
      </c>
      <c r="AA45" s="38">
        <v>3</v>
      </c>
      <c r="AB45" s="38"/>
      <c r="AC45" s="38">
        <v>5.4</v>
      </c>
      <c r="AD45" s="38"/>
      <c r="AE45" s="38">
        <v>0.8</v>
      </c>
      <c r="AF45" s="38"/>
      <c r="AG45" s="38"/>
      <c r="AH45" s="44">
        <f t="shared" si="4"/>
        <v>6.2</v>
      </c>
      <c r="AI45" s="53">
        <v>50</v>
      </c>
      <c r="AJ45" s="15">
        <f t="shared" si="41"/>
        <v>56.2</v>
      </c>
      <c r="AK45" s="51">
        <f t="shared" si="21"/>
        <v>135.18000000000004</v>
      </c>
      <c r="AL45" s="96">
        <f t="shared" si="39"/>
        <v>141.68000000000004</v>
      </c>
      <c r="AM45" s="16">
        <f t="shared" si="40"/>
        <v>85.480000000000032</v>
      </c>
      <c r="AN45" s="50"/>
      <c r="AO45" s="46"/>
      <c r="AP45" s="17">
        <f t="shared" si="23"/>
        <v>141.68000000000004</v>
      </c>
      <c r="AQ45" s="18">
        <f t="shared" si="5"/>
        <v>-42.260000000000034</v>
      </c>
      <c r="AR45" s="40"/>
      <c r="AS45" s="19">
        <f t="shared" si="6"/>
        <v>56.2</v>
      </c>
      <c r="AT45" s="20">
        <f t="shared" si="7"/>
        <v>36.72</v>
      </c>
      <c r="AU45" s="21">
        <f t="shared" si="8"/>
        <v>92.92</v>
      </c>
      <c r="AV45" s="47"/>
      <c r="AW45" s="19">
        <v>40</v>
      </c>
      <c r="AX45" s="20">
        <v>50</v>
      </c>
      <c r="AY45" s="20">
        <v>0</v>
      </c>
      <c r="AZ45" s="20">
        <v>40</v>
      </c>
      <c r="BA45" s="20">
        <v>0</v>
      </c>
      <c r="BB45" s="42">
        <f t="shared" si="9"/>
        <v>130</v>
      </c>
      <c r="BC45" s="43">
        <f t="shared" si="10"/>
        <v>123.5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24"/>
        <v>76.5</v>
      </c>
      <c r="BK45" s="24">
        <f t="shared" si="12"/>
        <v>36.72</v>
      </c>
      <c r="BL45" s="48">
        <f t="shared" si="13"/>
        <v>39.78</v>
      </c>
      <c r="BO45" s="129">
        <f t="shared" si="42"/>
        <v>2141.6363636363635</v>
      </c>
      <c r="BP45" s="129">
        <f t="shared" si="26"/>
        <v>66</v>
      </c>
      <c r="BQ45" s="129">
        <f t="shared" si="27"/>
        <v>970</v>
      </c>
      <c r="BR45" s="129">
        <f t="shared" si="28"/>
        <v>33</v>
      </c>
      <c r="BS45" s="129">
        <f t="shared" si="43"/>
        <v>3111.6363636363635</v>
      </c>
      <c r="BT45" s="129">
        <f t="shared" si="30"/>
        <v>104.4</v>
      </c>
      <c r="BU45" s="129">
        <f t="shared" si="31"/>
        <v>6.9</v>
      </c>
      <c r="BV45" s="129">
        <f t="shared" si="32"/>
        <v>125.48</v>
      </c>
      <c r="BW45" s="129">
        <f t="shared" si="33"/>
        <v>6.2</v>
      </c>
      <c r="BX45" s="129">
        <f t="shared" si="34"/>
        <v>131.68</v>
      </c>
      <c r="BY45" s="134">
        <f t="shared" si="35"/>
        <v>131.68</v>
      </c>
      <c r="BZ45" s="129">
        <f t="shared" si="38"/>
        <v>27.279999999999998</v>
      </c>
    </row>
    <row r="46" spans="1:78" ht="18.75">
      <c r="A46" s="143">
        <f t="shared" si="15"/>
        <v>42895</v>
      </c>
      <c r="B46" s="138" t="s">
        <v>24</v>
      </c>
      <c r="C46" s="30">
        <v>892</v>
      </c>
      <c r="D46" s="30">
        <v>709</v>
      </c>
      <c r="E46" s="30">
        <v>560</v>
      </c>
      <c r="F46" s="30">
        <v>54</v>
      </c>
      <c r="G46" s="30"/>
      <c r="H46" s="23">
        <v>19</v>
      </c>
      <c r="I46" s="33">
        <f t="shared" si="16"/>
        <v>2161</v>
      </c>
      <c r="J46" s="33">
        <f t="shared" si="17"/>
        <v>73</v>
      </c>
      <c r="K46" s="23">
        <v>455</v>
      </c>
      <c r="L46" s="14">
        <v>540</v>
      </c>
      <c r="M46" s="14">
        <v>130</v>
      </c>
      <c r="N46" s="14"/>
      <c r="O46" s="14">
        <v>15</v>
      </c>
      <c r="P46" s="14">
        <v>18</v>
      </c>
      <c r="Q46" s="14">
        <v>4</v>
      </c>
      <c r="R46" s="34"/>
      <c r="S46" s="33">
        <f t="shared" si="18"/>
        <v>1125</v>
      </c>
      <c r="T46" s="33">
        <f t="shared" si="19"/>
        <v>37</v>
      </c>
      <c r="U46" s="35">
        <f t="shared" si="20"/>
        <v>110</v>
      </c>
      <c r="V46" s="23">
        <v>2.97</v>
      </c>
      <c r="W46" s="23">
        <v>3.5</v>
      </c>
      <c r="X46" s="30">
        <v>6</v>
      </c>
      <c r="Y46" s="30">
        <v>3.8</v>
      </c>
      <c r="Z46" s="30">
        <v>6.4</v>
      </c>
      <c r="AA46" s="38">
        <v>2.7</v>
      </c>
      <c r="AB46" s="38"/>
      <c r="AC46" s="38">
        <v>5.4</v>
      </c>
      <c r="AD46" s="38"/>
      <c r="AE46" s="38">
        <v>0.8</v>
      </c>
      <c r="AF46" s="38"/>
      <c r="AG46" s="38"/>
      <c r="AH46" s="44">
        <f t="shared" si="4"/>
        <v>6.2</v>
      </c>
      <c r="AI46" s="53">
        <v>50</v>
      </c>
      <c r="AJ46" s="15">
        <f t="shared" si="41"/>
        <v>56.2</v>
      </c>
      <c r="AK46" s="51">
        <f t="shared" si="21"/>
        <v>135.37000000000003</v>
      </c>
      <c r="AL46" s="96">
        <f t="shared" si="39"/>
        <v>141.57000000000002</v>
      </c>
      <c r="AM46" s="16">
        <f t="shared" si="40"/>
        <v>85.370000000000019</v>
      </c>
      <c r="AN46" s="50"/>
      <c r="AO46" s="46"/>
      <c r="AP46" s="17">
        <f t="shared" si="23"/>
        <v>141.57000000000002</v>
      </c>
      <c r="AQ46" s="18">
        <f t="shared" si="5"/>
        <v>-48.834000000000032</v>
      </c>
      <c r="AR46" s="40"/>
      <c r="AS46" s="19">
        <f t="shared" si="6"/>
        <v>56.2</v>
      </c>
      <c r="AT46" s="20">
        <f t="shared" si="7"/>
        <v>30.335999999999995</v>
      </c>
      <c r="AU46" s="21">
        <f t="shared" si="8"/>
        <v>86.536000000000001</v>
      </c>
      <c r="AV46" s="47"/>
      <c r="AW46" s="19">
        <v>30</v>
      </c>
      <c r="AX46" s="20">
        <v>50</v>
      </c>
      <c r="AY46" s="20">
        <v>0</v>
      </c>
      <c r="AZ46" s="20">
        <v>36</v>
      </c>
      <c r="BA46" s="20">
        <v>0</v>
      </c>
      <c r="BB46" s="42">
        <f t="shared" si="9"/>
        <v>116</v>
      </c>
      <c r="BC46" s="43">
        <f t="shared" si="10"/>
        <v>110.19999999999999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24"/>
        <v>63.199999999999989</v>
      </c>
      <c r="BK46" s="24">
        <f t="shared" si="12"/>
        <v>30.335999999999995</v>
      </c>
      <c r="BL46" s="48">
        <f t="shared" si="13"/>
        <v>32.863999999999997</v>
      </c>
      <c r="BO46" s="129">
        <f t="shared" si="42"/>
        <v>2116.6363636363635</v>
      </c>
      <c r="BP46" s="129">
        <f t="shared" si="26"/>
        <v>73</v>
      </c>
      <c r="BQ46" s="129">
        <f t="shared" si="27"/>
        <v>995</v>
      </c>
      <c r="BR46" s="129">
        <f t="shared" si="28"/>
        <v>33</v>
      </c>
      <c r="BS46" s="129">
        <f t="shared" si="43"/>
        <v>3111.6363636363635</v>
      </c>
      <c r="BT46" s="129">
        <f t="shared" si="30"/>
        <v>111.4</v>
      </c>
      <c r="BU46" s="129">
        <f t="shared" si="31"/>
        <v>6.4</v>
      </c>
      <c r="BV46" s="129">
        <f t="shared" si="32"/>
        <v>131.36999999999998</v>
      </c>
      <c r="BW46" s="129">
        <f t="shared" si="33"/>
        <v>6.2</v>
      </c>
      <c r="BX46" s="129">
        <f t="shared" si="34"/>
        <v>137.57</v>
      </c>
      <c r="BY46" s="134">
        <f t="shared" si="35"/>
        <v>137.57</v>
      </c>
      <c r="BZ46" s="129">
        <f t="shared" si="38"/>
        <v>26.17</v>
      </c>
    </row>
    <row r="47" spans="1:78" ht="18.75">
      <c r="A47" s="143">
        <f t="shared" si="15"/>
        <v>42895</v>
      </c>
      <c r="B47" s="138" t="s">
        <v>35</v>
      </c>
      <c r="C47" s="30">
        <v>855</v>
      </c>
      <c r="D47" s="30">
        <v>737</v>
      </c>
      <c r="E47" s="30">
        <v>582</v>
      </c>
      <c r="F47" s="30">
        <v>53</v>
      </c>
      <c r="G47" s="30"/>
      <c r="H47" s="23">
        <v>20</v>
      </c>
      <c r="I47" s="33">
        <f t="shared" si="16"/>
        <v>2174</v>
      </c>
      <c r="J47" s="33">
        <f t="shared" si="17"/>
        <v>73</v>
      </c>
      <c r="K47" s="23">
        <v>485</v>
      </c>
      <c r="L47" s="14">
        <v>559</v>
      </c>
      <c r="M47" s="14">
        <v>160</v>
      </c>
      <c r="N47" s="14"/>
      <c r="O47" s="14">
        <v>16</v>
      </c>
      <c r="P47" s="14">
        <v>19</v>
      </c>
      <c r="Q47" s="14">
        <v>5</v>
      </c>
      <c r="R47" s="34"/>
      <c r="S47" s="33">
        <f t="shared" si="18"/>
        <v>1204</v>
      </c>
      <c r="T47" s="33">
        <f t="shared" si="19"/>
        <v>40</v>
      </c>
      <c r="U47" s="35">
        <f t="shared" si="20"/>
        <v>113</v>
      </c>
      <c r="V47" s="23">
        <v>2.97</v>
      </c>
      <c r="W47" s="23">
        <v>3.5</v>
      </c>
      <c r="X47" s="30">
        <v>6</v>
      </c>
      <c r="Y47" s="30">
        <v>3.8</v>
      </c>
      <c r="Z47" s="30">
        <v>6.4</v>
      </c>
      <c r="AA47" s="38">
        <v>2.7</v>
      </c>
      <c r="AB47" s="38"/>
      <c r="AC47" s="38">
        <v>5.4</v>
      </c>
      <c r="AD47" s="38"/>
      <c r="AE47" s="38">
        <v>0.8</v>
      </c>
      <c r="AF47" s="38"/>
      <c r="AG47" s="38"/>
      <c r="AH47" s="44">
        <f t="shared" si="4"/>
        <v>6.2</v>
      </c>
      <c r="AI47" s="53">
        <v>50</v>
      </c>
      <c r="AJ47" s="15">
        <f t="shared" si="41"/>
        <v>56.2</v>
      </c>
      <c r="AK47" s="51">
        <f t="shared" si="21"/>
        <v>138.37000000000003</v>
      </c>
      <c r="AL47" s="96">
        <f t="shared" si="39"/>
        <v>144.57000000000002</v>
      </c>
      <c r="AM47" s="16">
        <f t="shared" si="40"/>
        <v>88.370000000000019</v>
      </c>
      <c r="AN47" s="50"/>
      <c r="AO47" s="46"/>
      <c r="AP47" s="17">
        <f t="shared" si="23"/>
        <v>144.57000000000002</v>
      </c>
      <c r="AQ47" s="18">
        <f t="shared" si="5"/>
        <v>-51.834000000000032</v>
      </c>
      <c r="AR47" s="40"/>
      <c r="AS47" s="19">
        <f t="shared" si="6"/>
        <v>56.2</v>
      </c>
      <c r="AT47" s="20">
        <f t="shared" si="7"/>
        <v>30.335999999999995</v>
      </c>
      <c r="AU47" s="21">
        <f t="shared" si="8"/>
        <v>86.536000000000001</v>
      </c>
      <c r="AV47" s="47"/>
      <c r="AW47" s="19">
        <v>30</v>
      </c>
      <c r="AX47" s="20">
        <v>50</v>
      </c>
      <c r="AY47" s="20">
        <v>0</v>
      </c>
      <c r="AZ47" s="20">
        <v>36</v>
      </c>
      <c r="BA47" s="20">
        <v>0</v>
      </c>
      <c r="BB47" s="42">
        <f t="shared" si="9"/>
        <v>116</v>
      </c>
      <c r="BC47" s="43">
        <f t="shared" si="10"/>
        <v>110.19999999999999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24"/>
        <v>63.199999999999989</v>
      </c>
      <c r="BK47" s="24">
        <f t="shared" si="12"/>
        <v>30.335999999999995</v>
      </c>
      <c r="BL47" s="48">
        <f t="shared" si="13"/>
        <v>32.863999999999997</v>
      </c>
      <c r="BO47" s="129">
        <f t="shared" si="42"/>
        <v>2048.6363636363635</v>
      </c>
      <c r="BP47" s="129">
        <f t="shared" si="26"/>
        <v>73</v>
      </c>
      <c r="BQ47" s="129">
        <f t="shared" si="27"/>
        <v>1044</v>
      </c>
      <c r="BR47" s="129">
        <f t="shared" si="28"/>
        <v>35</v>
      </c>
      <c r="BS47" s="129">
        <f t="shared" si="43"/>
        <v>3092.6363636363635</v>
      </c>
      <c r="BT47" s="129">
        <f t="shared" si="30"/>
        <v>113.4</v>
      </c>
      <c r="BU47" s="129">
        <f t="shared" si="31"/>
        <v>6.4</v>
      </c>
      <c r="BV47" s="129">
        <f t="shared" si="32"/>
        <v>133.36999999999998</v>
      </c>
      <c r="BW47" s="129">
        <f t="shared" si="33"/>
        <v>6.2</v>
      </c>
      <c r="BX47" s="129">
        <f t="shared" si="34"/>
        <v>139.57</v>
      </c>
      <c r="BY47" s="134">
        <f t="shared" si="35"/>
        <v>139.57</v>
      </c>
      <c r="BZ47" s="129">
        <f t="shared" si="38"/>
        <v>26.17</v>
      </c>
    </row>
    <row r="48" spans="1:78" ht="18.75">
      <c r="A48" s="143">
        <f t="shared" si="15"/>
        <v>42895</v>
      </c>
      <c r="B48" s="138" t="s">
        <v>36</v>
      </c>
      <c r="C48" s="30">
        <v>874</v>
      </c>
      <c r="D48" s="30">
        <v>760</v>
      </c>
      <c r="E48" s="30">
        <v>510</v>
      </c>
      <c r="F48" s="30">
        <v>55</v>
      </c>
      <c r="G48" s="30"/>
      <c r="H48" s="23">
        <v>17</v>
      </c>
      <c r="I48" s="33">
        <f>C48+D48+E48</f>
        <v>2144</v>
      </c>
      <c r="J48" s="33">
        <f>F48+G48+H48</f>
        <v>72</v>
      </c>
      <c r="K48" s="23">
        <v>418</v>
      </c>
      <c r="L48" s="14">
        <v>555</v>
      </c>
      <c r="M48" s="14">
        <v>210</v>
      </c>
      <c r="N48" s="14"/>
      <c r="O48" s="14">
        <v>14</v>
      </c>
      <c r="P48" s="14">
        <v>19</v>
      </c>
      <c r="Q48" s="14">
        <v>7</v>
      </c>
      <c r="R48" s="34"/>
      <c r="S48" s="33">
        <f t="shared" si="18"/>
        <v>1183</v>
      </c>
      <c r="T48" s="33">
        <f t="shared" si="19"/>
        <v>40</v>
      </c>
      <c r="U48" s="35">
        <f t="shared" si="20"/>
        <v>112</v>
      </c>
      <c r="V48" s="23">
        <v>2.97</v>
      </c>
      <c r="W48" s="23">
        <v>3.5</v>
      </c>
      <c r="X48" s="30">
        <v>6.2</v>
      </c>
      <c r="Y48" s="30">
        <v>3.8</v>
      </c>
      <c r="Z48" s="30">
        <v>6.4</v>
      </c>
      <c r="AA48" s="38">
        <v>2.7</v>
      </c>
      <c r="AB48" s="38"/>
      <c r="AC48" s="38">
        <v>5.6</v>
      </c>
      <c r="AD48" s="38"/>
      <c r="AE48" s="38">
        <v>0.8</v>
      </c>
      <c r="AF48" s="38"/>
      <c r="AG48" s="38"/>
      <c r="AH48" s="44">
        <f t="shared" si="4"/>
        <v>6.3999999999999995</v>
      </c>
      <c r="AI48" s="53">
        <v>50</v>
      </c>
      <c r="AJ48" s="15">
        <f t="shared" si="41"/>
        <v>56.4</v>
      </c>
      <c r="AK48" s="51">
        <f t="shared" si="21"/>
        <v>137.77000000000004</v>
      </c>
      <c r="AL48" s="96">
        <f t="shared" si="39"/>
        <v>143.97000000000003</v>
      </c>
      <c r="AM48" s="16">
        <f t="shared" si="40"/>
        <v>87.570000000000022</v>
      </c>
      <c r="AN48" s="50"/>
      <c r="AO48" s="46"/>
      <c r="AP48" s="17">
        <f t="shared" si="23"/>
        <v>143.97000000000003</v>
      </c>
      <c r="AQ48" s="18">
        <f t="shared" si="5"/>
        <v>-51.034000000000049</v>
      </c>
      <c r="AR48" s="40"/>
      <c r="AS48" s="19">
        <f t="shared" si="6"/>
        <v>56.4</v>
      </c>
      <c r="AT48" s="20">
        <f t="shared" si="7"/>
        <v>30.335999999999995</v>
      </c>
      <c r="AU48" s="21">
        <f t="shared" si="8"/>
        <v>86.73599999999999</v>
      </c>
      <c r="AV48" s="47"/>
      <c r="AW48" s="19">
        <v>30</v>
      </c>
      <c r="AX48" s="20">
        <v>50</v>
      </c>
      <c r="AY48" s="20">
        <v>0</v>
      </c>
      <c r="AZ48" s="20">
        <v>36</v>
      </c>
      <c r="BA48" s="20">
        <v>0</v>
      </c>
      <c r="BB48" s="42">
        <f t="shared" si="9"/>
        <v>116</v>
      </c>
      <c r="BC48" s="43">
        <f t="shared" si="10"/>
        <v>110.19999999999999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24"/>
        <v>63.199999999999989</v>
      </c>
      <c r="BK48" s="24">
        <f t="shared" si="12"/>
        <v>30.335999999999995</v>
      </c>
      <c r="BL48" s="48">
        <f t="shared" si="13"/>
        <v>32.863999999999997</v>
      </c>
      <c r="BO48" s="129">
        <f t="shared" si="42"/>
        <v>2122.6969696969695</v>
      </c>
      <c r="BP48" s="129">
        <f t="shared" si="26"/>
        <v>72</v>
      </c>
      <c r="BQ48" s="129">
        <f t="shared" si="27"/>
        <v>973</v>
      </c>
      <c r="BR48" s="129">
        <f t="shared" si="28"/>
        <v>33</v>
      </c>
      <c r="BS48" s="129">
        <f t="shared" si="43"/>
        <v>3095.6969696969695</v>
      </c>
      <c r="BT48" s="129">
        <f t="shared" si="30"/>
        <v>110.6</v>
      </c>
      <c r="BU48" s="129">
        <f t="shared" si="31"/>
        <v>6.4</v>
      </c>
      <c r="BV48" s="129">
        <f t="shared" si="32"/>
        <v>130.57</v>
      </c>
      <c r="BW48" s="129">
        <f t="shared" si="33"/>
        <v>6.3999999999999995</v>
      </c>
      <c r="BX48" s="129">
        <f t="shared" si="34"/>
        <v>136.97</v>
      </c>
      <c r="BY48" s="134">
        <f t="shared" si="35"/>
        <v>136.97</v>
      </c>
      <c r="BZ48" s="129">
        <f t="shared" si="38"/>
        <v>26.370000000000005</v>
      </c>
    </row>
    <row r="49" spans="1:78" ht="18.75">
      <c r="A49" s="143">
        <f t="shared" si="15"/>
        <v>42895</v>
      </c>
      <c r="B49" s="138" t="s">
        <v>51</v>
      </c>
      <c r="C49" s="30">
        <v>874</v>
      </c>
      <c r="D49" s="30">
        <v>760</v>
      </c>
      <c r="E49" s="30">
        <v>510</v>
      </c>
      <c r="F49" s="30">
        <v>55</v>
      </c>
      <c r="G49" s="30"/>
      <c r="H49" s="23">
        <v>17</v>
      </c>
      <c r="I49" s="33">
        <f>C49+D49+E49</f>
        <v>2144</v>
      </c>
      <c r="J49" s="33">
        <f>F49+G49+H49</f>
        <v>72</v>
      </c>
      <c r="K49" s="23">
        <v>0</v>
      </c>
      <c r="L49" s="23">
        <v>0</v>
      </c>
      <c r="M49" s="23">
        <v>0</v>
      </c>
      <c r="N49" s="14"/>
      <c r="O49" s="23">
        <v>0</v>
      </c>
      <c r="P49" s="23">
        <v>0</v>
      </c>
      <c r="Q49" s="23">
        <v>0</v>
      </c>
      <c r="R49" s="34"/>
      <c r="S49" s="33">
        <f t="shared" si="18"/>
        <v>0</v>
      </c>
      <c r="T49" s="33">
        <f t="shared" si="19"/>
        <v>0</v>
      </c>
      <c r="U49" s="35">
        <f t="shared" si="20"/>
        <v>72</v>
      </c>
      <c r="V49" s="23">
        <v>0</v>
      </c>
      <c r="W49" s="23">
        <v>3.5</v>
      </c>
      <c r="X49" s="30">
        <v>0</v>
      </c>
      <c r="Y49" s="30">
        <v>0</v>
      </c>
      <c r="Z49" s="30">
        <v>0</v>
      </c>
      <c r="AA49" s="38">
        <v>2.7</v>
      </c>
      <c r="AB49" s="38"/>
      <c r="AC49" s="38">
        <v>5.6</v>
      </c>
      <c r="AD49" s="38"/>
      <c r="AE49" s="38">
        <v>0.8</v>
      </c>
      <c r="AF49" s="38"/>
      <c r="AG49" s="38"/>
      <c r="AH49" s="44">
        <f t="shared" si="4"/>
        <v>6.3999999999999995</v>
      </c>
      <c r="AI49" s="53">
        <v>50</v>
      </c>
      <c r="AJ49" s="15">
        <f t="shared" si="41"/>
        <v>56.4</v>
      </c>
      <c r="AK49" s="51">
        <f t="shared" si="21"/>
        <v>78.399999999999991</v>
      </c>
      <c r="AL49" s="96">
        <f t="shared" si="39"/>
        <v>84.6</v>
      </c>
      <c r="AM49" s="16">
        <f t="shared" si="40"/>
        <v>28.199999999999996</v>
      </c>
      <c r="AN49" s="50"/>
      <c r="AO49" s="46"/>
      <c r="AP49" s="17">
        <f t="shared" si="23"/>
        <v>84.6</v>
      </c>
      <c r="AQ49" s="18">
        <f t="shared" si="5"/>
        <v>8.3359999999999985</v>
      </c>
      <c r="AR49" s="40"/>
      <c r="AS49" s="19">
        <f t="shared" si="6"/>
        <v>56.4</v>
      </c>
      <c r="AT49" s="20">
        <f t="shared" si="7"/>
        <v>30.335999999999995</v>
      </c>
      <c r="AU49" s="21">
        <f t="shared" si="8"/>
        <v>86.73599999999999</v>
      </c>
      <c r="AV49" s="47"/>
      <c r="AW49" s="19">
        <v>30</v>
      </c>
      <c r="AX49" s="20">
        <v>50</v>
      </c>
      <c r="AY49" s="20">
        <v>0</v>
      </c>
      <c r="AZ49" s="20">
        <v>36</v>
      </c>
      <c r="BA49" s="20">
        <v>0</v>
      </c>
      <c r="BB49" s="42">
        <f t="shared" si="9"/>
        <v>116</v>
      </c>
      <c r="BC49" s="43">
        <f t="shared" si="10"/>
        <v>110.19999999999999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24"/>
        <v>63.199999999999989</v>
      </c>
      <c r="BK49" s="24">
        <f t="shared" si="12"/>
        <v>30.335999999999995</v>
      </c>
      <c r="BL49" s="48">
        <f t="shared" si="13"/>
        <v>32.863999999999997</v>
      </c>
      <c r="BO49" s="129">
        <f t="shared" si="42"/>
        <v>2330.6969696969695</v>
      </c>
      <c r="BP49" s="129">
        <f t="shared" si="26"/>
        <v>72</v>
      </c>
      <c r="BQ49" s="129">
        <f t="shared" si="27"/>
        <v>0</v>
      </c>
      <c r="BR49" s="129">
        <f t="shared" si="28"/>
        <v>0</v>
      </c>
      <c r="BS49" s="129">
        <f t="shared" si="43"/>
        <v>2330.6969696969695</v>
      </c>
      <c r="BT49" s="129">
        <f t="shared" si="30"/>
        <v>77.599999999999994</v>
      </c>
      <c r="BU49" s="129">
        <f t="shared" si="31"/>
        <v>0</v>
      </c>
      <c r="BV49" s="129">
        <f t="shared" si="32"/>
        <v>78.2</v>
      </c>
      <c r="BW49" s="129">
        <f t="shared" si="33"/>
        <v>6.3999999999999995</v>
      </c>
      <c r="BX49" s="129">
        <f t="shared" si="34"/>
        <v>84.6</v>
      </c>
      <c r="BY49" s="134">
        <f t="shared" si="35"/>
        <v>84.6</v>
      </c>
      <c r="BZ49" s="129">
        <f t="shared" si="38"/>
        <v>7</v>
      </c>
    </row>
    <row r="50" spans="1:78" ht="18.75">
      <c r="A50" s="143">
        <f t="shared" si="15"/>
        <v>42895</v>
      </c>
      <c r="B50" s="138" t="s">
        <v>25</v>
      </c>
      <c r="C50" s="30">
        <v>841</v>
      </c>
      <c r="D50" s="30">
        <v>799</v>
      </c>
      <c r="E50" s="30">
        <v>548</v>
      </c>
      <c r="F50" s="30">
        <v>55</v>
      </c>
      <c r="G50" s="30"/>
      <c r="H50" s="30">
        <v>18</v>
      </c>
      <c r="I50" s="33">
        <f t="shared" si="16"/>
        <v>2188</v>
      </c>
      <c r="J50" s="33">
        <f t="shared" si="17"/>
        <v>73</v>
      </c>
      <c r="K50" s="23">
        <v>0</v>
      </c>
      <c r="L50" s="23">
        <v>0</v>
      </c>
      <c r="M50" s="23">
        <v>0</v>
      </c>
      <c r="N50" s="14"/>
      <c r="O50" s="23">
        <v>0</v>
      </c>
      <c r="P50" s="23">
        <v>0</v>
      </c>
      <c r="Q50" s="23">
        <v>0</v>
      </c>
      <c r="R50" s="34"/>
      <c r="S50" s="33">
        <f t="shared" si="18"/>
        <v>0</v>
      </c>
      <c r="T50" s="33">
        <f t="shared" si="19"/>
        <v>0</v>
      </c>
      <c r="U50" s="35">
        <f t="shared" si="20"/>
        <v>73</v>
      </c>
      <c r="V50" s="23">
        <v>0</v>
      </c>
      <c r="W50" s="23">
        <v>3.5</v>
      </c>
      <c r="X50" s="30">
        <v>0</v>
      </c>
      <c r="Y50" s="30">
        <v>0</v>
      </c>
      <c r="Z50" s="30">
        <v>0</v>
      </c>
      <c r="AA50" s="38">
        <v>3.1</v>
      </c>
      <c r="AB50" s="38"/>
      <c r="AC50" s="38">
        <v>5.6</v>
      </c>
      <c r="AD50" s="38"/>
      <c r="AE50" s="38">
        <v>0.75</v>
      </c>
      <c r="AF50" s="38"/>
      <c r="AG50" s="38"/>
      <c r="AH50" s="44">
        <f t="shared" si="4"/>
        <v>6.35</v>
      </c>
      <c r="AI50" s="53">
        <v>50</v>
      </c>
      <c r="AJ50" s="15">
        <f t="shared" si="41"/>
        <v>56.35</v>
      </c>
      <c r="AK50" s="51">
        <f t="shared" si="21"/>
        <v>79.349999999999994</v>
      </c>
      <c r="AL50" s="96">
        <f t="shared" si="39"/>
        <v>85.949999999999989</v>
      </c>
      <c r="AM50" s="16">
        <f t="shared" si="40"/>
        <v>29.599999999999987</v>
      </c>
      <c r="AN50" s="50"/>
      <c r="AO50" s="46"/>
      <c r="AP50" s="17">
        <f t="shared" si="23"/>
        <v>85.949999999999989</v>
      </c>
      <c r="AQ50" s="18">
        <f t="shared" si="5"/>
        <v>7.3359999999999985</v>
      </c>
      <c r="AR50" s="40"/>
      <c r="AS50" s="19">
        <f t="shared" si="6"/>
        <v>56.35</v>
      </c>
      <c r="AT50" s="20">
        <f t="shared" si="7"/>
        <v>30.335999999999995</v>
      </c>
      <c r="AU50" s="21">
        <f t="shared" si="8"/>
        <v>86.685999999999993</v>
      </c>
      <c r="AV50" s="47"/>
      <c r="AW50" s="19">
        <v>30</v>
      </c>
      <c r="AX50" s="20">
        <v>50</v>
      </c>
      <c r="AY50" s="20">
        <v>0</v>
      </c>
      <c r="AZ50" s="20">
        <v>36</v>
      </c>
      <c r="BA50" s="20">
        <v>0</v>
      </c>
      <c r="BB50" s="42">
        <f t="shared" si="9"/>
        <v>116</v>
      </c>
      <c r="BC50" s="43">
        <f t="shared" si="10"/>
        <v>110.19999999999999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24"/>
        <v>63.199999999999989</v>
      </c>
      <c r="BK50" s="24">
        <f t="shared" si="12"/>
        <v>30.335999999999995</v>
      </c>
      <c r="BL50" s="48">
        <f t="shared" si="13"/>
        <v>32.863999999999997</v>
      </c>
      <c r="BO50" s="129">
        <f t="shared" si="42"/>
        <v>2343.6969696969695</v>
      </c>
      <c r="BP50" s="129">
        <f t="shared" si="26"/>
        <v>73</v>
      </c>
      <c r="BQ50" s="129">
        <f t="shared" si="27"/>
        <v>0</v>
      </c>
      <c r="BR50" s="129">
        <f t="shared" si="28"/>
        <v>0</v>
      </c>
      <c r="BS50" s="129">
        <f t="shared" si="43"/>
        <v>2343.6969696969695</v>
      </c>
      <c r="BT50" s="129">
        <f t="shared" si="30"/>
        <v>78.599999999999994</v>
      </c>
      <c r="BU50" s="129">
        <f t="shared" si="31"/>
        <v>0</v>
      </c>
      <c r="BV50" s="129">
        <f t="shared" si="32"/>
        <v>79.599999999999994</v>
      </c>
      <c r="BW50" s="129">
        <f t="shared" si="33"/>
        <v>6.35</v>
      </c>
      <c r="BX50" s="129">
        <f t="shared" si="34"/>
        <v>85.949999999999989</v>
      </c>
      <c r="BY50" s="134">
        <f t="shared" si="35"/>
        <v>85.949999999999989</v>
      </c>
      <c r="BZ50" s="129">
        <f t="shared" si="38"/>
        <v>7.35</v>
      </c>
    </row>
    <row r="51" spans="1:78" ht="18.75">
      <c r="A51" s="143">
        <f t="shared" si="15"/>
        <v>42895</v>
      </c>
      <c r="B51" s="138" t="s">
        <v>52</v>
      </c>
      <c r="C51" s="30">
        <v>841</v>
      </c>
      <c r="D51" s="30">
        <v>799</v>
      </c>
      <c r="E51" s="30">
        <v>548</v>
      </c>
      <c r="F51" s="30">
        <v>55</v>
      </c>
      <c r="G51" s="30"/>
      <c r="H51" s="30">
        <v>18</v>
      </c>
      <c r="I51" s="33">
        <f>C51+D51+E51</f>
        <v>2188</v>
      </c>
      <c r="J51" s="33">
        <f>F51+G51+H51</f>
        <v>73</v>
      </c>
      <c r="K51" s="23">
        <v>0</v>
      </c>
      <c r="L51" s="23">
        <v>0</v>
      </c>
      <c r="M51" s="23">
        <v>0</v>
      </c>
      <c r="N51" s="14"/>
      <c r="O51" s="23">
        <v>0</v>
      </c>
      <c r="P51" s="23">
        <v>0</v>
      </c>
      <c r="Q51" s="23">
        <v>0</v>
      </c>
      <c r="R51" s="34"/>
      <c r="S51" s="33">
        <f t="shared" si="18"/>
        <v>0</v>
      </c>
      <c r="T51" s="33">
        <f t="shared" si="19"/>
        <v>0</v>
      </c>
      <c r="U51" s="35">
        <f t="shared" si="20"/>
        <v>73</v>
      </c>
      <c r="V51" s="23">
        <v>0</v>
      </c>
      <c r="W51" s="23">
        <v>3.5</v>
      </c>
      <c r="X51" s="30">
        <v>0</v>
      </c>
      <c r="Y51" s="30">
        <v>0</v>
      </c>
      <c r="Z51" s="30">
        <v>0</v>
      </c>
      <c r="AA51" s="38">
        <v>3.1</v>
      </c>
      <c r="AB51" s="38"/>
      <c r="AC51" s="38">
        <v>5.6</v>
      </c>
      <c r="AD51" s="38"/>
      <c r="AE51" s="38">
        <v>0.75</v>
      </c>
      <c r="AF51" s="38"/>
      <c r="AG51" s="38"/>
      <c r="AH51" s="44">
        <f t="shared" si="4"/>
        <v>6.35</v>
      </c>
      <c r="AI51" s="53">
        <v>50</v>
      </c>
      <c r="AJ51" s="15">
        <f t="shared" si="41"/>
        <v>56.35</v>
      </c>
      <c r="AK51" s="51">
        <f t="shared" si="21"/>
        <v>79.349999999999994</v>
      </c>
      <c r="AL51" s="96">
        <f t="shared" si="39"/>
        <v>85.949999999999989</v>
      </c>
      <c r="AM51" s="16">
        <f t="shared" si="40"/>
        <v>29.599999999999987</v>
      </c>
      <c r="AN51" s="50"/>
      <c r="AO51" s="46"/>
      <c r="AP51" s="17">
        <f t="shared" si="23"/>
        <v>85.949999999999989</v>
      </c>
      <c r="AQ51" s="18">
        <f t="shared" si="5"/>
        <v>7.3359999999999985</v>
      </c>
      <c r="AR51" s="40"/>
      <c r="AS51" s="19">
        <f t="shared" si="6"/>
        <v>56.35</v>
      </c>
      <c r="AT51" s="20">
        <f t="shared" si="7"/>
        <v>30.335999999999995</v>
      </c>
      <c r="AU51" s="21">
        <f t="shared" si="8"/>
        <v>86.685999999999993</v>
      </c>
      <c r="AV51" s="47"/>
      <c r="AW51" s="19">
        <v>30</v>
      </c>
      <c r="AX51" s="20">
        <v>50</v>
      </c>
      <c r="AY51" s="20">
        <v>0</v>
      </c>
      <c r="AZ51" s="20">
        <v>36</v>
      </c>
      <c r="BA51" s="20">
        <v>0</v>
      </c>
      <c r="BB51" s="42">
        <f t="shared" si="9"/>
        <v>116</v>
      </c>
      <c r="BC51" s="43">
        <f t="shared" si="10"/>
        <v>110.19999999999999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24"/>
        <v>63.199999999999989</v>
      </c>
      <c r="BK51" s="24">
        <f t="shared" si="12"/>
        <v>30.335999999999995</v>
      </c>
      <c r="BL51" s="48">
        <f t="shared" si="13"/>
        <v>32.863999999999997</v>
      </c>
      <c r="BO51" s="129">
        <f t="shared" si="42"/>
        <v>2313.6969696969695</v>
      </c>
      <c r="BP51" s="129">
        <f t="shared" si="26"/>
        <v>73</v>
      </c>
      <c r="BQ51" s="129">
        <f t="shared" si="27"/>
        <v>0</v>
      </c>
      <c r="BR51" s="129">
        <f t="shared" si="28"/>
        <v>0</v>
      </c>
      <c r="BS51" s="129">
        <f t="shared" si="43"/>
        <v>2313.6969696969695</v>
      </c>
      <c r="BT51" s="129">
        <f t="shared" si="30"/>
        <v>78.599999999999994</v>
      </c>
      <c r="BU51" s="129">
        <f t="shared" si="31"/>
        <v>0</v>
      </c>
      <c r="BV51" s="129">
        <f t="shared" si="32"/>
        <v>79.599999999999994</v>
      </c>
      <c r="BW51" s="129">
        <f t="shared" si="33"/>
        <v>6.35</v>
      </c>
      <c r="BX51" s="129">
        <f t="shared" si="34"/>
        <v>85.949999999999989</v>
      </c>
      <c r="BY51" s="134">
        <f t="shared" si="35"/>
        <v>85.949999999999989</v>
      </c>
      <c r="BZ51" s="129">
        <f t="shared" si="38"/>
        <v>7.35</v>
      </c>
    </row>
    <row r="52" spans="1:78" ht="18.75">
      <c r="A52" s="143">
        <f t="shared" si="15"/>
        <v>42895</v>
      </c>
      <c r="B52" s="138" t="s">
        <v>37</v>
      </c>
      <c r="C52" s="30">
        <v>832</v>
      </c>
      <c r="D52" s="30">
        <v>799</v>
      </c>
      <c r="E52" s="30">
        <v>497</v>
      </c>
      <c r="F52" s="30">
        <v>55</v>
      </c>
      <c r="G52" s="30"/>
      <c r="H52" s="23">
        <v>16</v>
      </c>
      <c r="I52" s="33">
        <f>C52+D52+E52</f>
        <v>2128</v>
      </c>
      <c r="J52" s="33">
        <f>F52+G52+H52</f>
        <v>71</v>
      </c>
      <c r="K52" s="23">
        <v>480</v>
      </c>
      <c r="L52" s="14">
        <v>286</v>
      </c>
      <c r="M52" s="14">
        <v>70</v>
      </c>
      <c r="N52" s="14"/>
      <c r="O52" s="14">
        <v>16</v>
      </c>
      <c r="P52" s="14">
        <v>10</v>
      </c>
      <c r="Q52" s="14">
        <v>2</v>
      </c>
      <c r="R52" s="34"/>
      <c r="S52" s="33">
        <f t="shared" si="18"/>
        <v>836</v>
      </c>
      <c r="T52" s="33">
        <f t="shared" si="19"/>
        <v>28</v>
      </c>
      <c r="U52" s="35">
        <f t="shared" si="20"/>
        <v>99</v>
      </c>
      <c r="V52" s="23">
        <v>6.91</v>
      </c>
      <c r="W52" s="23">
        <v>3.5</v>
      </c>
      <c r="X52" s="30">
        <v>6.2</v>
      </c>
      <c r="Y52" s="38">
        <v>5.0999999999999996</v>
      </c>
      <c r="Z52" s="38">
        <v>7.7</v>
      </c>
      <c r="AA52" s="38">
        <v>3.1</v>
      </c>
      <c r="AB52" s="38"/>
      <c r="AC52" s="38">
        <v>5.6</v>
      </c>
      <c r="AD52" s="38"/>
      <c r="AE52" s="38">
        <v>0.75</v>
      </c>
      <c r="AF52" s="38"/>
      <c r="AG52" s="38"/>
      <c r="AH52" s="44">
        <f t="shared" si="4"/>
        <v>6.35</v>
      </c>
      <c r="AI52" s="53">
        <v>50</v>
      </c>
      <c r="AJ52" s="15">
        <f t="shared" si="41"/>
        <v>56.35</v>
      </c>
      <c r="AK52" s="51">
        <f t="shared" si="21"/>
        <v>131.26</v>
      </c>
      <c r="AL52" s="96">
        <f t="shared" si="39"/>
        <v>137.85999999999999</v>
      </c>
      <c r="AM52" s="16">
        <f t="shared" si="40"/>
        <v>81.509999999999991</v>
      </c>
      <c r="AN52" s="50"/>
      <c r="AO52" s="46"/>
      <c r="AP52" s="17">
        <f t="shared" si="23"/>
        <v>137.85999999999999</v>
      </c>
      <c r="AQ52" s="18">
        <f t="shared" si="5"/>
        <v>-44.573999999999998</v>
      </c>
      <c r="AR52" s="40"/>
      <c r="AS52" s="19">
        <f t="shared" si="6"/>
        <v>56.35</v>
      </c>
      <c r="AT52" s="20">
        <f t="shared" si="7"/>
        <v>30.335999999999995</v>
      </c>
      <c r="AU52" s="21">
        <f t="shared" si="8"/>
        <v>86.685999999999993</v>
      </c>
      <c r="AV52" s="47"/>
      <c r="AW52" s="19">
        <v>30</v>
      </c>
      <c r="AX52" s="20">
        <v>50</v>
      </c>
      <c r="AY52" s="20">
        <v>0</v>
      </c>
      <c r="AZ52" s="20">
        <v>36</v>
      </c>
      <c r="BA52" s="20">
        <v>0</v>
      </c>
      <c r="BB52" s="42">
        <f t="shared" si="9"/>
        <v>116</v>
      </c>
      <c r="BC52" s="43">
        <f t="shared" si="10"/>
        <v>110.19999999999999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24"/>
        <v>63.199999999999989</v>
      </c>
      <c r="BK52" s="24">
        <f t="shared" si="12"/>
        <v>30.335999999999995</v>
      </c>
      <c r="BL52" s="48">
        <f t="shared" si="13"/>
        <v>32.863999999999997</v>
      </c>
      <c r="BO52" s="129">
        <f t="shared" si="42"/>
        <v>2313.6969696969695</v>
      </c>
      <c r="BP52" s="129">
        <f t="shared" si="26"/>
        <v>71</v>
      </c>
      <c r="BQ52" s="129">
        <f t="shared" si="27"/>
        <v>766</v>
      </c>
      <c r="BR52" s="129">
        <f t="shared" si="28"/>
        <v>26</v>
      </c>
      <c r="BS52" s="129">
        <f t="shared" si="43"/>
        <v>3079.6969696969695</v>
      </c>
      <c r="BT52" s="129">
        <f t="shared" si="30"/>
        <v>102.6</v>
      </c>
      <c r="BU52" s="129">
        <f t="shared" si="31"/>
        <v>7.7</v>
      </c>
      <c r="BV52" s="129">
        <f t="shared" si="32"/>
        <v>129.51</v>
      </c>
      <c r="BW52" s="129">
        <f t="shared" si="33"/>
        <v>6.35</v>
      </c>
      <c r="BX52" s="129">
        <f t="shared" si="34"/>
        <v>135.85999999999999</v>
      </c>
      <c r="BY52" s="134">
        <f t="shared" si="35"/>
        <v>135.85999999999999</v>
      </c>
      <c r="BZ52" s="129">
        <f t="shared" si="38"/>
        <v>33.26</v>
      </c>
    </row>
    <row r="53" spans="1:78" ht="18.75">
      <c r="A53" s="143">
        <f t="shared" si="15"/>
        <v>42895</v>
      </c>
      <c r="B53" s="138" t="s">
        <v>53</v>
      </c>
      <c r="C53" s="30">
        <v>832</v>
      </c>
      <c r="D53" s="30">
        <v>799</v>
      </c>
      <c r="E53" s="30">
        <v>497</v>
      </c>
      <c r="F53" s="30">
        <v>55</v>
      </c>
      <c r="G53" s="30"/>
      <c r="H53" s="23">
        <v>16</v>
      </c>
      <c r="I53" s="33">
        <f>C53+D53+E53</f>
        <v>2128</v>
      </c>
      <c r="J53" s="33">
        <f>F53+G53+H53</f>
        <v>71</v>
      </c>
      <c r="K53" s="23">
        <v>480</v>
      </c>
      <c r="L53" s="14">
        <v>286</v>
      </c>
      <c r="M53" s="14">
        <v>70</v>
      </c>
      <c r="N53" s="14"/>
      <c r="O53" s="14">
        <v>16</v>
      </c>
      <c r="P53" s="14">
        <v>10</v>
      </c>
      <c r="Q53" s="14">
        <v>2</v>
      </c>
      <c r="R53" s="34"/>
      <c r="S53" s="33">
        <f t="shared" si="18"/>
        <v>836</v>
      </c>
      <c r="T53" s="33">
        <f t="shared" si="19"/>
        <v>28</v>
      </c>
      <c r="U53" s="35">
        <f t="shared" si="20"/>
        <v>99</v>
      </c>
      <c r="V53" s="23">
        <v>6.91</v>
      </c>
      <c r="W53" s="23">
        <v>3.5</v>
      </c>
      <c r="X53" s="30">
        <v>6.2</v>
      </c>
      <c r="Y53" s="38">
        <v>5.0999999999999996</v>
      </c>
      <c r="Z53" s="38">
        <v>7.7</v>
      </c>
      <c r="AA53" s="38">
        <v>3.1</v>
      </c>
      <c r="AB53" s="38"/>
      <c r="AC53" s="38">
        <v>5.6</v>
      </c>
      <c r="AD53" s="38"/>
      <c r="AE53" s="38">
        <v>0.75</v>
      </c>
      <c r="AF53" s="38"/>
      <c r="AG53" s="38"/>
      <c r="AH53" s="44">
        <f t="shared" si="4"/>
        <v>6.35</v>
      </c>
      <c r="AI53" s="53">
        <v>50</v>
      </c>
      <c r="AJ53" s="15">
        <f t="shared" si="41"/>
        <v>56.35</v>
      </c>
      <c r="AK53" s="51">
        <f t="shared" si="21"/>
        <v>131.26</v>
      </c>
      <c r="AL53" s="96">
        <f t="shared" si="39"/>
        <v>137.85999999999999</v>
      </c>
      <c r="AM53" s="16">
        <f t="shared" si="40"/>
        <v>81.509999999999991</v>
      </c>
      <c r="AN53" s="50"/>
      <c r="AO53" s="46"/>
      <c r="AP53" s="17">
        <f t="shared" si="23"/>
        <v>137.85999999999999</v>
      </c>
      <c r="AQ53" s="18">
        <f t="shared" si="5"/>
        <v>-44.573999999999998</v>
      </c>
      <c r="AR53" s="40"/>
      <c r="AS53" s="19">
        <f t="shared" si="6"/>
        <v>56.35</v>
      </c>
      <c r="AT53" s="20">
        <f t="shared" si="7"/>
        <v>30.335999999999995</v>
      </c>
      <c r="AU53" s="21">
        <f t="shared" si="8"/>
        <v>86.685999999999993</v>
      </c>
      <c r="AV53" s="47"/>
      <c r="AW53" s="19">
        <v>30</v>
      </c>
      <c r="AX53" s="20">
        <v>50</v>
      </c>
      <c r="AY53" s="20">
        <v>0</v>
      </c>
      <c r="AZ53" s="20">
        <v>36</v>
      </c>
      <c r="BA53" s="20">
        <v>0</v>
      </c>
      <c r="BB53" s="42">
        <f t="shared" si="9"/>
        <v>116</v>
      </c>
      <c r="BC53" s="43">
        <f t="shared" si="10"/>
        <v>110.19999999999999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24"/>
        <v>63.199999999999989</v>
      </c>
      <c r="BK53" s="24">
        <f t="shared" si="12"/>
        <v>30.335999999999995</v>
      </c>
      <c r="BL53" s="48">
        <f t="shared" si="13"/>
        <v>32.863999999999997</v>
      </c>
      <c r="BO53" s="129">
        <f t="shared" si="42"/>
        <v>2357.6969696969695</v>
      </c>
      <c r="BP53" s="129">
        <f t="shared" si="26"/>
        <v>71</v>
      </c>
      <c r="BQ53" s="129">
        <f t="shared" si="27"/>
        <v>766</v>
      </c>
      <c r="BR53" s="129">
        <f t="shared" si="28"/>
        <v>26</v>
      </c>
      <c r="BS53" s="129">
        <f t="shared" si="43"/>
        <v>3123.6969696969695</v>
      </c>
      <c r="BT53" s="129">
        <f t="shared" si="30"/>
        <v>102.6</v>
      </c>
      <c r="BU53" s="129">
        <f t="shared" si="31"/>
        <v>7.7</v>
      </c>
      <c r="BV53" s="129">
        <f t="shared" si="32"/>
        <v>129.51</v>
      </c>
      <c r="BW53" s="129">
        <f t="shared" si="33"/>
        <v>6.35</v>
      </c>
      <c r="BX53" s="129">
        <f t="shared" si="34"/>
        <v>135.85999999999999</v>
      </c>
      <c r="BY53" s="134">
        <f t="shared" si="35"/>
        <v>135.85999999999999</v>
      </c>
      <c r="BZ53" s="129">
        <f t="shared" si="38"/>
        <v>33.26</v>
      </c>
    </row>
    <row r="54" spans="1:78" ht="18.75">
      <c r="A54" s="143">
        <f t="shared" si="15"/>
        <v>42895</v>
      </c>
      <c r="B54" s="138" t="s">
        <v>26</v>
      </c>
      <c r="C54" s="30">
        <v>818</v>
      </c>
      <c r="D54" s="30">
        <v>801</v>
      </c>
      <c r="E54" s="30">
        <v>453</v>
      </c>
      <c r="F54" s="30">
        <v>55</v>
      </c>
      <c r="G54" s="30"/>
      <c r="H54" s="23">
        <v>16</v>
      </c>
      <c r="I54" s="33">
        <f t="shared" si="16"/>
        <v>2072</v>
      </c>
      <c r="J54" s="33">
        <f t="shared" si="17"/>
        <v>71</v>
      </c>
      <c r="K54" s="23">
        <v>509</v>
      </c>
      <c r="L54" s="14">
        <v>405</v>
      </c>
      <c r="M54" s="14">
        <v>120</v>
      </c>
      <c r="N54" s="14"/>
      <c r="O54" s="14">
        <v>17</v>
      </c>
      <c r="P54" s="14">
        <v>14</v>
      </c>
      <c r="Q54" s="14">
        <v>4</v>
      </c>
      <c r="R54" s="34"/>
      <c r="S54" s="33">
        <f t="shared" si="18"/>
        <v>1034</v>
      </c>
      <c r="T54" s="33">
        <f t="shared" si="19"/>
        <v>35</v>
      </c>
      <c r="U54" s="35">
        <f t="shared" si="20"/>
        <v>106</v>
      </c>
      <c r="V54" s="23">
        <v>6.91</v>
      </c>
      <c r="W54" s="23">
        <v>3.5</v>
      </c>
      <c r="X54" s="30">
        <v>6.2</v>
      </c>
      <c r="Y54" s="38">
        <v>5.0999999999999996</v>
      </c>
      <c r="Z54" s="38">
        <v>7.7</v>
      </c>
      <c r="AA54" s="38">
        <v>3.4</v>
      </c>
      <c r="AB54" s="38"/>
      <c r="AC54" s="38">
        <v>5.4</v>
      </c>
      <c r="AD54" s="38"/>
      <c r="AE54" s="38">
        <v>0.75</v>
      </c>
      <c r="AF54" s="38"/>
      <c r="AG54" s="38"/>
      <c r="AH54" s="44">
        <f t="shared" si="4"/>
        <v>6.15</v>
      </c>
      <c r="AI54" s="53">
        <v>50</v>
      </c>
      <c r="AJ54" s="15">
        <f t="shared" si="41"/>
        <v>56.15</v>
      </c>
      <c r="AK54" s="51">
        <f t="shared" si="21"/>
        <v>138.06</v>
      </c>
      <c r="AL54" s="96">
        <f t="shared" si="39"/>
        <v>144.96</v>
      </c>
      <c r="AM54" s="16">
        <f t="shared" si="40"/>
        <v>88.81</v>
      </c>
      <c r="AN54" s="50"/>
      <c r="AO54" s="46"/>
      <c r="AP54" s="17">
        <f t="shared" si="23"/>
        <v>144.96</v>
      </c>
      <c r="AQ54" s="18">
        <f t="shared" si="5"/>
        <v>-51.574000000000012</v>
      </c>
      <c r="AR54" s="40"/>
      <c r="AS54" s="19">
        <f t="shared" si="6"/>
        <v>56.15</v>
      </c>
      <c r="AT54" s="20">
        <f t="shared" si="7"/>
        <v>30.335999999999995</v>
      </c>
      <c r="AU54" s="21">
        <f t="shared" si="8"/>
        <v>86.48599999999999</v>
      </c>
      <c r="AV54" s="47"/>
      <c r="AW54" s="19">
        <v>30</v>
      </c>
      <c r="AX54" s="20">
        <v>50</v>
      </c>
      <c r="AY54" s="20">
        <v>0</v>
      </c>
      <c r="AZ54" s="20">
        <v>36</v>
      </c>
      <c r="BA54" s="20">
        <v>0</v>
      </c>
      <c r="BB54" s="42">
        <f t="shared" si="9"/>
        <v>116</v>
      </c>
      <c r="BC54" s="43">
        <f t="shared" si="10"/>
        <v>110.19999999999999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24"/>
        <v>63.199999999999989</v>
      </c>
      <c r="BK54" s="24">
        <f t="shared" si="12"/>
        <v>30.335999999999995</v>
      </c>
      <c r="BL54" s="48">
        <f t="shared" si="13"/>
        <v>32.863999999999997</v>
      </c>
      <c r="BO54" s="129">
        <f t="shared" si="42"/>
        <v>2351.6363636363635</v>
      </c>
      <c r="BP54" s="129">
        <f t="shared" si="26"/>
        <v>71</v>
      </c>
      <c r="BQ54" s="129">
        <f t="shared" si="27"/>
        <v>914</v>
      </c>
      <c r="BR54" s="129">
        <f t="shared" si="28"/>
        <v>31</v>
      </c>
      <c r="BS54" s="129">
        <f t="shared" si="43"/>
        <v>3265.6363636363635</v>
      </c>
      <c r="BT54" s="129">
        <f t="shared" si="30"/>
        <v>107.4</v>
      </c>
      <c r="BU54" s="129">
        <f t="shared" si="31"/>
        <v>7.7</v>
      </c>
      <c r="BV54" s="129">
        <f t="shared" si="32"/>
        <v>134.81</v>
      </c>
      <c r="BW54" s="129">
        <f t="shared" si="33"/>
        <v>6.15</v>
      </c>
      <c r="BX54" s="129">
        <f t="shared" si="34"/>
        <v>140.96</v>
      </c>
      <c r="BY54" s="134">
        <f t="shared" si="35"/>
        <v>140.96</v>
      </c>
      <c r="BZ54" s="129">
        <f t="shared" si="38"/>
        <v>33.56</v>
      </c>
    </row>
    <row r="55" spans="1:78" ht="18.75">
      <c r="A55" s="143">
        <f t="shared" si="15"/>
        <v>42895</v>
      </c>
      <c r="B55" s="138" t="s">
        <v>54</v>
      </c>
      <c r="C55" s="30">
        <v>818</v>
      </c>
      <c r="D55" s="30">
        <v>801</v>
      </c>
      <c r="E55" s="30">
        <v>453</v>
      </c>
      <c r="F55" s="30">
        <v>55</v>
      </c>
      <c r="G55" s="30"/>
      <c r="H55" s="23">
        <v>16</v>
      </c>
      <c r="I55" s="33">
        <f t="shared" si="16"/>
        <v>2072</v>
      </c>
      <c r="J55" s="33">
        <f t="shared" si="17"/>
        <v>71</v>
      </c>
      <c r="K55" s="23">
        <v>509</v>
      </c>
      <c r="L55" s="14">
        <v>405</v>
      </c>
      <c r="M55" s="14">
        <v>120</v>
      </c>
      <c r="N55" s="14"/>
      <c r="O55" s="14">
        <v>17</v>
      </c>
      <c r="P55" s="14">
        <v>14</v>
      </c>
      <c r="Q55" s="14">
        <v>4</v>
      </c>
      <c r="R55" s="34"/>
      <c r="S55" s="33">
        <f t="shared" si="18"/>
        <v>1034</v>
      </c>
      <c r="T55" s="33">
        <f t="shared" si="19"/>
        <v>35</v>
      </c>
      <c r="U55" s="35">
        <f t="shared" si="20"/>
        <v>106</v>
      </c>
      <c r="V55" s="23">
        <v>6.91</v>
      </c>
      <c r="W55" s="23">
        <v>3.5</v>
      </c>
      <c r="X55" s="30">
        <v>6.2</v>
      </c>
      <c r="Y55" s="38">
        <v>5.0999999999999996</v>
      </c>
      <c r="Z55" s="38">
        <v>7.7</v>
      </c>
      <c r="AA55" s="38">
        <v>3.4</v>
      </c>
      <c r="AB55" s="38"/>
      <c r="AC55" s="38">
        <v>5.4</v>
      </c>
      <c r="AD55" s="38"/>
      <c r="AE55" s="38">
        <v>0.75</v>
      </c>
      <c r="AF55" s="38"/>
      <c r="AG55" s="38"/>
      <c r="AH55" s="44">
        <f t="shared" si="4"/>
        <v>6.15</v>
      </c>
      <c r="AI55" s="53">
        <v>50</v>
      </c>
      <c r="AJ55" s="15">
        <f t="shared" si="41"/>
        <v>56.15</v>
      </c>
      <c r="AK55" s="51">
        <f t="shared" si="21"/>
        <v>138.06</v>
      </c>
      <c r="AL55" s="96">
        <f t="shared" si="39"/>
        <v>144.96</v>
      </c>
      <c r="AM55" s="16">
        <f t="shared" si="40"/>
        <v>88.81</v>
      </c>
      <c r="AN55" s="50"/>
      <c r="AO55" s="46"/>
      <c r="AP55" s="17">
        <f t="shared" si="23"/>
        <v>144.96</v>
      </c>
      <c r="AQ55" s="18">
        <f t="shared" si="5"/>
        <v>-51.574000000000012</v>
      </c>
      <c r="AR55" s="40"/>
      <c r="AS55" s="19">
        <f t="shared" si="6"/>
        <v>56.15</v>
      </c>
      <c r="AT55" s="20">
        <f t="shared" si="7"/>
        <v>30.335999999999995</v>
      </c>
      <c r="AU55" s="21">
        <f t="shared" si="8"/>
        <v>86.48599999999999</v>
      </c>
      <c r="AV55" s="47"/>
      <c r="AW55" s="19">
        <v>30</v>
      </c>
      <c r="AX55" s="20">
        <v>50</v>
      </c>
      <c r="AY55" s="20">
        <v>0</v>
      </c>
      <c r="AZ55" s="20">
        <v>36</v>
      </c>
      <c r="BA55" s="20">
        <v>0</v>
      </c>
      <c r="BB55" s="42">
        <f t="shared" si="9"/>
        <v>116</v>
      </c>
      <c r="BC55" s="43">
        <f t="shared" si="10"/>
        <v>110.19999999999999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24"/>
        <v>63.199999999999989</v>
      </c>
      <c r="BK55" s="24">
        <f t="shared" si="12"/>
        <v>30.335999999999995</v>
      </c>
      <c r="BL55" s="48">
        <f t="shared" si="13"/>
        <v>32.863999999999997</v>
      </c>
      <c r="BO55" s="129">
        <f t="shared" si="42"/>
        <v>2291.6363636363635</v>
      </c>
      <c r="BP55" s="129">
        <f t="shared" si="26"/>
        <v>71</v>
      </c>
      <c r="BQ55" s="129">
        <f t="shared" si="27"/>
        <v>914</v>
      </c>
      <c r="BR55" s="129">
        <f t="shared" si="28"/>
        <v>31</v>
      </c>
      <c r="BS55" s="129">
        <f t="shared" si="43"/>
        <v>3205.6363636363635</v>
      </c>
      <c r="BT55" s="129">
        <f t="shared" si="30"/>
        <v>107.4</v>
      </c>
      <c r="BU55" s="129">
        <f t="shared" si="31"/>
        <v>7.7</v>
      </c>
      <c r="BV55" s="129">
        <f t="shared" si="32"/>
        <v>134.81</v>
      </c>
      <c r="BW55" s="129">
        <f t="shared" si="33"/>
        <v>6.15</v>
      </c>
      <c r="BX55" s="129">
        <f t="shared" si="34"/>
        <v>140.96</v>
      </c>
      <c r="BY55" s="134">
        <f t="shared" si="35"/>
        <v>140.96</v>
      </c>
      <c r="BZ55" s="129">
        <f t="shared" si="38"/>
        <v>33.56</v>
      </c>
    </row>
    <row r="56" spans="1:78" ht="18.75">
      <c r="A56" s="143">
        <f t="shared" si="15"/>
        <v>42895</v>
      </c>
      <c r="B56" s="138" t="s">
        <v>55</v>
      </c>
      <c r="C56" s="30">
        <v>855</v>
      </c>
      <c r="D56" s="30">
        <v>816</v>
      </c>
      <c r="E56" s="30">
        <v>462</v>
      </c>
      <c r="F56" s="30">
        <v>57</v>
      </c>
      <c r="G56" s="30"/>
      <c r="H56" s="23">
        <v>16</v>
      </c>
      <c r="I56" s="33">
        <f t="shared" si="16"/>
        <v>2133</v>
      </c>
      <c r="J56" s="33">
        <f t="shared" si="17"/>
        <v>73</v>
      </c>
      <c r="K56" s="23">
        <v>540</v>
      </c>
      <c r="L56" s="14">
        <v>427</v>
      </c>
      <c r="M56" s="14">
        <v>100</v>
      </c>
      <c r="N56" s="14"/>
      <c r="O56" s="14">
        <v>18</v>
      </c>
      <c r="P56" s="14">
        <v>14</v>
      </c>
      <c r="Q56" s="14">
        <v>3</v>
      </c>
      <c r="R56" s="34"/>
      <c r="S56" s="33">
        <f t="shared" si="18"/>
        <v>1067</v>
      </c>
      <c r="T56" s="33">
        <f t="shared" si="19"/>
        <v>35</v>
      </c>
      <c r="U56" s="35">
        <f t="shared" si="20"/>
        <v>108</v>
      </c>
      <c r="V56" s="23">
        <v>6.91</v>
      </c>
      <c r="W56" s="23">
        <v>3.5</v>
      </c>
      <c r="X56" s="30">
        <v>6.2</v>
      </c>
      <c r="Y56" s="38">
        <v>5.0999999999999996</v>
      </c>
      <c r="Z56" s="38">
        <v>7.7</v>
      </c>
      <c r="AA56" s="38">
        <v>3.4</v>
      </c>
      <c r="AB56" s="38"/>
      <c r="AC56" s="38">
        <v>5.4</v>
      </c>
      <c r="AD56" s="38"/>
      <c r="AE56" s="38">
        <v>0.75</v>
      </c>
      <c r="AF56" s="38"/>
      <c r="AG56" s="38"/>
      <c r="AH56" s="44">
        <f t="shared" si="4"/>
        <v>6.15</v>
      </c>
      <c r="AI56" s="53">
        <v>50</v>
      </c>
      <c r="AJ56" s="15">
        <f t="shared" si="41"/>
        <v>56.15</v>
      </c>
      <c r="AK56" s="51">
        <f t="shared" si="21"/>
        <v>140.06</v>
      </c>
      <c r="AL56" s="96">
        <f t="shared" si="39"/>
        <v>146.96</v>
      </c>
      <c r="AM56" s="16">
        <f t="shared" si="40"/>
        <v>90.81</v>
      </c>
      <c r="AN56" s="50"/>
      <c r="AO56" s="46"/>
      <c r="AP56" s="17">
        <f t="shared" si="23"/>
        <v>146.96</v>
      </c>
      <c r="AQ56" s="18">
        <f t="shared" si="5"/>
        <v>-53.574000000000012</v>
      </c>
      <c r="AR56" s="40"/>
      <c r="AS56" s="19">
        <f t="shared" si="6"/>
        <v>56.15</v>
      </c>
      <c r="AT56" s="20">
        <f t="shared" si="7"/>
        <v>30.335999999999995</v>
      </c>
      <c r="AU56" s="21">
        <f t="shared" si="8"/>
        <v>86.48599999999999</v>
      </c>
      <c r="AV56" s="47"/>
      <c r="AW56" s="19">
        <v>30</v>
      </c>
      <c r="AX56" s="20">
        <v>50</v>
      </c>
      <c r="AY56" s="20">
        <v>0</v>
      </c>
      <c r="AZ56" s="20">
        <v>36</v>
      </c>
      <c r="BA56" s="20">
        <v>0</v>
      </c>
      <c r="BB56" s="42">
        <f t="shared" si="9"/>
        <v>116</v>
      </c>
      <c r="BC56" s="43">
        <f t="shared" si="10"/>
        <v>110.19999999999999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24"/>
        <v>63.199999999999989</v>
      </c>
      <c r="BK56" s="24">
        <f t="shared" si="12"/>
        <v>30.335999999999995</v>
      </c>
      <c r="BL56" s="48">
        <f t="shared" si="13"/>
        <v>32.863999999999997</v>
      </c>
      <c r="BO56" s="129">
        <f t="shared" si="42"/>
        <v>2291.6363636363635</v>
      </c>
      <c r="BP56" s="129">
        <f t="shared" si="26"/>
        <v>73</v>
      </c>
      <c r="BQ56" s="129">
        <f t="shared" si="27"/>
        <v>967</v>
      </c>
      <c r="BR56" s="129">
        <f t="shared" si="28"/>
        <v>32</v>
      </c>
      <c r="BS56" s="129">
        <f t="shared" si="43"/>
        <v>3258.6363636363635</v>
      </c>
      <c r="BT56" s="129">
        <f t="shared" si="30"/>
        <v>110.4</v>
      </c>
      <c r="BU56" s="129">
        <f t="shared" si="31"/>
        <v>7.7</v>
      </c>
      <c r="BV56" s="129">
        <f t="shared" si="32"/>
        <v>137.81</v>
      </c>
      <c r="BW56" s="129">
        <f t="shared" si="33"/>
        <v>6.15</v>
      </c>
      <c r="BX56" s="129">
        <f t="shared" si="34"/>
        <v>143.96</v>
      </c>
      <c r="BY56" s="134">
        <f t="shared" si="35"/>
        <v>143.96</v>
      </c>
      <c r="BZ56" s="129">
        <f t="shared" si="38"/>
        <v>33.56</v>
      </c>
    </row>
    <row r="57" spans="1:78" ht="18.75">
      <c r="A57" s="143">
        <f t="shared" si="15"/>
        <v>42895</v>
      </c>
      <c r="B57" s="138" t="s">
        <v>56</v>
      </c>
      <c r="C57" s="30">
        <v>855</v>
      </c>
      <c r="D57" s="30">
        <v>816</v>
      </c>
      <c r="E57" s="30">
        <v>462</v>
      </c>
      <c r="F57" s="30">
        <v>57</v>
      </c>
      <c r="G57" s="30"/>
      <c r="H57" s="23">
        <v>16</v>
      </c>
      <c r="I57" s="33">
        <f t="shared" si="16"/>
        <v>2133</v>
      </c>
      <c r="J57" s="33">
        <f t="shared" si="17"/>
        <v>73</v>
      </c>
      <c r="K57" s="23">
        <v>540</v>
      </c>
      <c r="L57" s="14">
        <v>427</v>
      </c>
      <c r="M57" s="14">
        <v>100</v>
      </c>
      <c r="N57" s="14"/>
      <c r="O57" s="14">
        <v>18</v>
      </c>
      <c r="P57" s="14">
        <v>14</v>
      </c>
      <c r="Q57" s="14">
        <v>3</v>
      </c>
      <c r="R57" s="34"/>
      <c r="S57" s="33">
        <f t="shared" si="18"/>
        <v>1067</v>
      </c>
      <c r="T57" s="33">
        <f t="shared" si="19"/>
        <v>35</v>
      </c>
      <c r="U57" s="35">
        <f t="shared" si="20"/>
        <v>108</v>
      </c>
      <c r="V57" s="23">
        <v>6.91</v>
      </c>
      <c r="W57" s="23">
        <v>3.5</v>
      </c>
      <c r="X57" s="30">
        <v>6.2</v>
      </c>
      <c r="Y57" s="38">
        <v>5.0999999999999996</v>
      </c>
      <c r="Z57" s="38">
        <v>7.7</v>
      </c>
      <c r="AA57" s="38">
        <v>3.4</v>
      </c>
      <c r="AB57" s="38"/>
      <c r="AC57" s="38">
        <v>5.4</v>
      </c>
      <c r="AD57" s="38"/>
      <c r="AE57" s="38">
        <v>0.75</v>
      </c>
      <c r="AF57" s="38"/>
      <c r="AG57" s="38"/>
      <c r="AH57" s="44">
        <f t="shared" si="4"/>
        <v>6.15</v>
      </c>
      <c r="AI57" s="53">
        <v>50</v>
      </c>
      <c r="AJ57" s="15">
        <f t="shared" si="41"/>
        <v>56.15</v>
      </c>
      <c r="AK57" s="51">
        <f t="shared" si="21"/>
        <v>140.06</v>
      </c>
      <c r="AL57" s="96">
        <f t="shared" si="39"/>
        <v>146.96</v>
      </c>
      <c r="AM57" s="16">
        <f t="shared" si="40"/>
        <v>90.81</v>
      </c>
      <c r="AN57" s="50"/>
      <c r="AO57" s="46"/>
      <c r="AP57" s="17">
        <f t="shared" si="23"/>
        <v>146.96</v>
      </c>
      <c r="AQ57" s="18">
        <f t="shared" si="5"/>
        <v>-53.574000000000012</v>
      </c>
      <c r="AR57" s="40"/>
      <c r="AS57" s="19">
        <f t="shared" si="6"/>
        <v>56.15</v>
      </c>
      <c r="AT57" s="20">
        <f t="shared" si="7"/>
        <v>30.335999999999995</v>
      </c>
      <c r="AU57" s="21">
        <f t="shared" si="8"/>
        <v>86.48599999999999</v>
      </c>
      <c r="AV57" s="47"/>
      <c r="AW57" s="19">
        <v>30</v>
      </c>
      <c r="AX57" s="20">
        <v>50</v>
      </c>
      <c r="AY57" s="20">
        <v>0</v>
      </c>
      <c r="AZ57" s="20">
        <v>36</v>
      </c>
      <c r="BA57" s="20">
        <v>0</v>
      </c>
      <c r="BB57" s="42">
        <f t="shared" si="9"/>
        <v>116</v>
      </c>
      <c r="BC57" s="43">
        <f t="shared" si="10"/>
        <v>110.19999999999999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24"/>
        <v>63.199999999999989</v>
      </c>
      <c r="BK57" s="24">
        <f t="shared" si="12"/>
        <v>30.335999999999995</v>
      </c>
      <c r="BL57" s="48">
        <f t="shared" si="13"/>
        <v>32.863999999999997</v>
      </c>
      <c r="BO57" s="129">
        <f t="shared" si="42"/>
        <v>2235.6363636363635</v>
      </c>
      <c r="BP57" s="129">
        <f t="shared" si="26"/>
        <v>73</v>
      </c>
      <c r="BQ57" s="129">
        <f t="shared" si="27"/>
        <v>967</v>
      </c>
      <c r="BR57" s="129">
        <f t="shared" si="28"/>
        <v>32</v>
      </c>
      <c r="BS57" s="129">
        <f t="shared" si="43"/>
        <v>3202.6363636363635</v>
      </c>
      <c r="BT57" s="129">
        <f t="shared" si="30"/>
        <v>110.4</v>
      </c>
      <c r="BU57" s="129">
        <f t="shared" si="31"/>
        <v>7.7</v>
      </c>
      <c r="BV57" s="129">
        <f t="shared" si="32"/>
        <v>137.81</v>
      </c>
      <c r="BW57" s="129">
        <f t="shared" si="33"/>
        <v>6.15</v>
      </c>
      <c r="BX57" s="129">
        <f t="shared" si="34"/>
        <v>143.96</v>
      </c>
      <c r="BY57" s="134">
        <f t="shared" si="35"/>
        <v>143.96</v>
      </c>
      <c r="BZ57" s="129">
        <f t="shared" si="38"/>
        <v>33.56</v>
      </c>
    </row>
    <row r="58" spans="1:78" ht="18.75">
      <c r="A58" s="143">
        <f t="shared" si="15"/>
        <v>42895</v>
      </c>
      <c r="B58" s="138" t="s">
        <v>27</v>
      </c>
      <c r="C58" s="30">
        <v>858</v>
      </c>
      <c r="D58" s="30">
        <v>539</v>
      </c>
      <c r="E58" s="30">
        <v>472</v>
      </c>
      <c r="F58" s="30">
        <v>48</v>
      </c>
      <c r="G58" s="30"/>
      <c r="H58" s="23">
        <v>17</v>
      </c>
      <c r="I58" s="33">
        <f t="shared" si="16"/>
        <v>1869</v>
      </c>
      <c r="J58" s="33">
        <f t="shared" si="17"/>
        <v>65</v>
      </c>
      <c r="K58" s="23">
        <v>558</v>
      </c>
      <c r="L58" s="14">
        <v>431</v>
      </c>
      <c r="M58" s="14">
        <v>130</v>
      </c>
      <c r="N58" s="14"/>
      <c r="O58" s="14">
        <v>18</v>
      </c>
      <c r="P58" s="14">
        <v>14</v>
      </c>
      <c r="Q58" s="14">
        <v>4</v>
      </c>
      <c r="R58" s="34"/>
      <c r="S58" s="33">
        <f t="shared" si="18"/>
        <v>1119</v>
      </c>
      <c r="T58" s="33">
        <f t="shared" si="19"/>
        <v>36</v>
      </c>
      <c r="U58" s="35">
        <f t="shared" si="20"/>
        <v>101</v>
      </c>
      <c r="V58" s="23">
        <v>6.91</v>
      </c>
      <c r="W58" s="23">
        <v>3.5</v>
      </c>
      <c r="X58" s="30">
        <v>6</v>
      </c>
      <c r="Y58" s="38">
        <v>5.5</v>
      </c>
      <c r="Z58" s="38">
        <v>7.7</v>
      </c>
      <c r="AA58" s="38">
        <v>3.2</v>
      </c>
      <c r="AB58" s="38"/>
      <c r="AC58" s="38">
        <v>5.6</v>
      </c>
      <c r="AD58" s="38"/>
      <c r="AE58" s="38">
        <v>0.8</v>
      </c>
      <c r="AF58" s="38"/>
      <c r="AG58" s="38"/>
      <c r="AH58" s="44">
        <f t="shared" si="4"/>
        <v>6.3999999999999995</v>
      </c>
      <c r="AI58" s="53">
        <v>50</v>
      </c>
      <c r="AJ58" s="15">
        <f t="shared" si="41"/>
        <v>56.4</v>
      </c>
      <c r="AK58" s="51">
        <f t="shared" si="21"/>
        <v>133.51</v>
      </c>
      <c r="AL58" s="96">
        <f t="shared" si="39"/>
        <v>140.20999999999998</v>
      </c>
      <c r="AM58" s="16">
        <f t="shared" si="40"/>
        <v>83.809999999999974</v>
      </c>
      <c r="AN58" s="50"/>
      <c r="AO58" s="46"/>
      <c r="AP58" s="17">
        <f t="shared" si="23"/>
        <v>140.20999999999998</v>
      </c>
      <c r="AQ58" s="18">
        <f t="shared" si="5"/>
        <v>-46.774000000000001</v>
      </c>
      <c r="AR58" s="40"/>
      <c r="AS58" s="19">
        <f t="shared" si="6"/>
        <v>56.4</v>
      </c>
      <c r="AT58" s="20">
        <f t="shared" si="7"/>
        <v>30.335999999999995</v>
      </c>
      <c r="AU58" s="21">
        <f t="shared" si="8"/>
        <v>86.73599999999999</v>
      </c>
      <c r="AV58" s="47"/>
      <c r="AW58" s="19">
        <v>30</v>
      </c>
      <c r="AX58" s="20">
        <v>50</v>
      </c>
      <c r="AY58" s="20">
        <v>0</v>
      </c>
      <c r="AZ58" s="20">
        <v>36</v>
      </c>
      <c r="BA58" s="20">
        <v>0</v>
      </c>
      <c r="BB58" s="42">
        <f t="shared" si="9"/>
        <v>116</v>
      </c>
      <c r="BC58" s="43">
        <f t="shared" si="10"/>
        <v>110.19999999999999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24"/>
        <v>63.199999999999989</v>
      </c>
      <c r="BK58" s="24">
        <f t="shared" si="12"/>
        <v>30.335999999999995</v>
      </c>
      <c r="BL58" s="48">
        <f t="shared" si="13"/>
        <v>32.863999999999997</v>
      </c>
      <c r="BO58" s="129">
        <f t="shared" si="42"/>
        <v>2241.6969696969695</v>
      </c>
      <c r="BP58" s="129">
        <f t="shared" si="26"/>
        <v>65</v>
      </c>
      <c r="BQ58" s="129">
        <f t="shared" si="27"/>
        <v>989</v>
      </c>
      <c r="BR58" s="129">
        <f t="shared" si="28"/>
        <v>32</v>
      </c>
      <c r="BS58" s="129">
        <f t="shared" si="43"/>
        <v>3230.6969696969695</v>
      </c>
      <c r="BT58" s="129">
        <f t="shared" si="30"/>
        <v>102.6</v>
      </c>
      <c r="BU58" s="129">
        <f t="shared" si="31"/>
        <v>7.7</v>
      </c>
      <c r="BV58" s="129">
        <f t="shared" si="32"/>
        <v>129.81</v>
      </c>
      <c r="BW58" s="129">
        <f t="shared" si="33"/>
        <v>6.3999999999999995</v>
      </c>
      <c r="BX58" s="129">
        <f t="shared" si="34"/>
        <v>136.21</v>
      </c>
      <c r="BY58" s="134">
        <f t="shared" si="35"/>
        <v>136.21</v>
      </c>
      <c r="BZ58" s="129">
        <f t="shared" si="38"/>
        <v>33.61</v>
      </c>
    </row>
    <row r="59" spans="1:78" ht="18.75">
      <c r="A59" s="143">
        <f t="shared" si="15"/>
        <v>42895</v>
      </c>
      <c r="B59" s="138" t="s">
        <v>57</v>
      </c>
      <c r="C59" s="30">
        <v>858</v>
      </c>
      <c r="D59" s="30">
        <v>539</v>
      </c>
      <c r="E59" s="30">
        <v>472</v>
      </c>
      <c r="F59" s="30">
        <v>48</v>
      </c>
      <c r="G59" s="30"/>
      <c r="H59" s="23">
        <v>17</v>
      </c>
      <c r="I59" s="33">
        <f t="shared" si="16"/>
        <v>1869</v>
      </c>
      <c r="J59" s="33">
        <f t="shared" si="17"/>
        <v>65</v>
      </c>
      <c r="K59" s="23">
        <v>558</v>
      </c>
      <c r="L59" s="14">
        <v>431</v>
      </c>
      <c r="M59" s="14">
        <v>130</v>
      </c>
      <c r="N59" s="14"/>
      <c r="O59" s="14">
        <v>18</v>
      </c>
      <c r="P59" s="14">
        <v>14</v>
      </c>
      <c r="Q59" s="14">
        <v>4</v>
      </c>
      <c r="R59" s="34"/>
      <c r="S59" s="33">
        <f t="shared" si="18"/>
        <v>1119</v>
      </c>
      <c r="T59" s="33">
        <f t="shared" si="19"/>
        <v>36</v>
      </c>
      <c r="U59" s="35">
        <f t="shared" si="20"/>
        <v>101</v>
      </c>
      <c r="V59" s="23">
        <v>6.91</v>
      </c>
      <c r="W59" s="23">
        <v>3.5</v>
      </c>
      <c r="X59" s="30">
        <v>6</v>
      </c>
      <c r="Y59" s="38">
        <v>5.5</v>
      </c>
      <c r="Z59" s="38">
        <v>7.7</v>
      </c>
      <c r="AA59" s="38">
        <v>3.2</v>
      </c>
      <c r="AB59" s="38"/>
      <c r="AC59" s="38">
        <v>5.6</v>
      </c>
      <c r="AD59" s="38"/>
      <c r="AE59" s="38">
        <v>0.8</v>
      </c>
      <c r="AF59" s="38"/>
      <c r="AG59" s="38"/>
      <c r="AH59" s="44">
        <f t="shared" si="4"/>
        <v>6.3999999999999995</v>
      </c>
      <c r="AI59" s="53">
        <v>75</v>
      </c>
      <c r="AJ59" s="15">
        <f t="shared" si="41"/>
        <v>81.400000000000006</v>
      </c>
      <c r="AK59" s="51">
        <f t="shared" si="21"/>
        <v>133.51</v>
      </c>
      <c r="AL59" s="96">
        <f t="shared" si="39"/>
        <v>140.20999999999998</v>
      </c>
      <c r="AM59" s="16">
        <f t="shared" si="40"/>
        <v>58.809999999999974</v>
      </c>
      <c r="AN59" s="50"/>
      <c r="AO59" s="46"/>
      <c r="AP59" s="17">
        <f t="shared" si="23"/>
        <v>140.20999999999998</v>
      </c>
      <c r="AQ59" s="18">
        <f t="shared" si="5"/>
        <v>-21.773999999999987</v>
      </c>
      <c r="AR59" s="40"/>
      <c r="AS59" s="19">
        <f t="shared" si="6"/>
        <v>81.400000000000006</v>
      </c>
      <c r="AT59" s="20">
        <f t="shared" si="7"/>
        <v>30.335999999999995</v>
      </c>
      <c r="AU59" s="21">
        <f t="shared" si="8"/>
        <v>111.736</v>
      </c>
      <c r="AV59" s="47"/>
      <c r="AW59" s="19">
        <v>30</v>
      </c>
      <c r="AX59" s="20">
        <v>50</v>
      </c>
      <c r="AY59" s="20">
        <v>0</v>
      </c>
      <c r="AZ59" s="20">
        <v>36</v>
      </c>
      <c r="BA59" s="20">
        <v>0</v>
      </c>
      <c r="BB59" s="42">
        <f t="shared" si="9"/>
        <v>116</v>
      </c>
      <c r="BC59" s="43">
        <f t="shared" si="10"/>
        <v>110.19999999999999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24"/>
        <v>63.199999999999989</v>
      </c>
      <c r="BK59" s="24">
        <f t="shared" si="12"/>
        <v>30.335999999999995</v>
      </c>
      <c r="BL59" s="48">
        <f t="shared" si="13"/>
        <v>32.863999999999997</v>
      </c>
      <c r="BO59" s="129">
        <f t="shared" si="42"/>
        <v>2302.6969696969695</v>
      </c>
      <c r="BP59" s="129">
        <f t="shared" si="26"/>
        <v>65</v>
      </c>
      <c r="BQ59" s="129">
        <f t="shared" si="27"/>
        <v>989</v>
      </c>
      <c r="BR59" s="129">
        <f t="shared" si="28"/>
        <v>32</v>
      </c>
      <c r="BS59" s="129">
        <f t="shared" si="43"/>
        <v>3291.6969696969695</v>
      </c>
      <c r="BT59" s="129">
        <f t="shared" si="30"/>
        <v>102.6</v>
      </c>
      <c r="BU59" s="129">
        <f t="shared" si="31"/>
        <v>7.7</v>
      </c>
      <c r="BV59" s="129">
        <f t="shared" si="32"/>
        <v>129.81</v>
      </c>
      <c r="BW59" s="129">
        <f t="shared" si="33"/>
        <v>6.3999999999999995</v>
      </c>
      <c r="BX59" s="129">
        <f t="shared" si="34"/>
        <v>136.21</v>
      </c>
      <c r="BY59" s="134">
        <f t="shared" si="35"/>
        <v>136.21</v>
      </c>
      <c r="BZ59" s="129">
        <f t="shared" si="38"/>
        <v>33.61</v>
      </c>
    </row>
    <row r="60" spans="1:78" ht="18.75">
      <c r="A60" s="143">
        <f t="shared" si="15"/>
        <v>42895</v>
      </c>
      <c r="B60" s="138" t="s">
        <v>58</v>
      </c>
      <c r="C60" s="30">
        <v>922</v>
      </c>
      <c r="D60" s="30">
        <v>881</v>
      </c>
      <c r="E60" s="30">
        <v>711</v>
      </c>
      <c r="F60" s="30">
        <v>64</v>
      </c>
      <c r="G60" s="30"/>
      <c r="H60" s="23">
        <v>24</v>
      </c>
      <c r="I60" s="33">
        <f t="shared" si="16"/>
        <v>2514</v>
      </c>
      <c r="J60" s="33">
        <f t="shared" si="17"/>
        <v>88</v>
      </c>
      <c r="K60" s="23">
        <v>552</v>
      </c>
      <c r="L60" s="14">
        <v>443</v>
      </c>
      <c r="M60" s="14">
        <v>130</v>
      </c>
      <c r="N60" s="14"/>
      <c r="O60" s="14">
        <v>19</v>
      </c>
      <c r="P60" s="14">
        <v>14</v>
      </c>
      <c r="Q60" s="14">
        <v>4</v>
      </c>
      <c r="R60" s="34"/>
      <c r="S60" s="33">
        <f t="shared" si="18"/>
        <v>1125</v>
      </c>
      <c r="T60" s="33">
        <f t="shared" si="19"/>
        <v>37</v>
      </c>
      <c r="U60" s="35">
        <f t="shared" si="20"/>
        <v>125</v>
      </c>
      <c r="V60" s="23">
        <v>6.91</v>
      </c>
      <c r="W60" s="23">
        <v>3.5</v>
      </c>
      <c r="X60" s="30">
        <v>6</v>
      </c>
      <c r="Y60" s="38">
        <v>5.5</v>
      </c>
      <c r="Z60" s="38">
        <v>7.7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75</v>
      </c>
      <c r="AJ60" s="15">
        <f t="shared" si="41"/>
        <v>75.8</v>
      </c>
      <c r="AK60" s="51">
        <f t="shared" si="21"/>
        <v>151.91</v>
      </c>
      <c r="AL60" s="96">
        <f t="shared" si="39"/>
        <v>158.60999999999999</v>
      </c>
      <c r="AM60" s="16">
        <f t="shared" si="40"/>
        <v>82.809999999999988</v>
      </c>
      <c r="AN60" s="50"/>
      <c r="AO60" s="46"/>
      <c r="AP60" s="17">
        <f t="shared" si="23"/>
        <v>158.60999999999999</v>
      </c>
      <c r="AQ60" s="18">
        <f t="shared" si="5"/>
        <v>-45.774000000000001</v>
      </c>
      <c r="AR60" s="40"/>
      <c r="AS60" s="19">
        <f t="shared" si="6"/>
        <v>75.8</v>
      </c>
      <c r="AT60" s="20">
        <f t="shared" si="7"/>
        <v>30.335999999999995</v>
      </c>
      <c r="AU60" s="21">
        <f t="shared" si="8"/>
        <v>106.136</v>
      </c>
      <c r="AV60" s="47"/>
      <c r="AW60" s="19">
        <v>30</v>
      </c>
      <c r="AX60" s="20">
        <v>50</v>
      </c>
      <c r="AY60" s="20">
        <v>0</v>
      </c>
      <c r="AZ60" s="20">
        <v>36</v>
      </c>
      <c r="BA60" s="20">
        <v>0</v>
      </c>
      <c r="BB60" s="42">
        <f t="shared" si="9"/>
        <v>116</v>
      </c>
      <c r="BC60" s="43">
        <f t="shared" si="10"/>
        <v>110.19999999999999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24"/>
        <v>63.199999999999989</v>
      </c>
      <c r="BK60" s="24">
        <f t="shared" si="12"/>
        <v>30.335999999999995</v>
      </c>
      <c r="BL60" s="48">
        <f t="shared" si="13"/>
        <v>32.863999999999997</v>
      </c>
      <c r="BO60" s="129">
        <f t="shared" si="42"/>
        <v>2133</v>
      </c>
      <c r="BP60" s="129">
        <f t="shared" si="26"/>
        <v>88</v>
      </c>
      <c r="BQ60" s="129">
        <f t="shared" si="27"/>
        <v>995</v>
      </c>
      <c r="BR60" s="129">
        <f t="shared" si="28"/>
        <v>33</v>
      </c>
      <c r="BS60" s="129">
        <f t="shared" si="43"/>
        <v>3128</v>
      </c>
      <c r="BT60" s="129">
        <f t="shared" si="30"/>
        <v>121</v>
      </c>
      <c r="BU60" s="129">
        <f t="shared" si="31"/>
        <v>7.7</v>
      </c>
      <c r="BV60" s="129">
        <f t="shared" si="32"/>
        <v>153.80999999999997</v>
      </c>
      <c r="BW60" s="129">
        <f t="shared" si="33"/>
        <v>0.8</v>
      </c>
      <c r="BX60" s="129">
        <f t="shared" si="34"/>
        <v>154.60999999999999</v>
      </c>
      <c r="BY60" s="134">
        <f t="shared" si="35"/>
        <v>154.60999999999999</v>
      </c>
      <c r="BZ60" s="129">
        <f t="shared" si="38"/>
        <v>33.61</v>
      </c>
    </row>
    <row r="61" spans="1:78" ht="18.75">
      <c r="A61" s="143">
        <f t="shared" si="15"/>
        <v>42895</v>
      </c>
      <c r="B61" s="138" t="s">
        <v>59</v>
      </c>
      <c r="C61" s="30">
        <v>922</v>
      </c>
      <c r="D61" s="30">
        <v>881</v>
      </c>
      <c r="E61" s="30">
        <v>711</v>
      </c>
      <c r="F61" s="30">
        <v>64</v>
      </c>
      <c r="G61" s="30"/>
      <c r="H61" s="23">
        <v>24</v>
      </c>
      <c r="I61" s="33">
        <f t="shared" si="16"/>
        <v>2514</v>
      </c>
      <c r="J61" s="33">
        <f t="shared" si="17"/>
        <v>88</v>
      </c>
      <c r="K61" s="23">
        <v>552</v>
      </c>
      <c r="L61" s="14">
        <v>443</v>
      </c>
      <c r="M61" s="14">
        <v>130</v>
      </c>
      <c r="N61" s="14"/>
      <c r="O61" s="14">
        <v>19</v>
      </c>
      <c r="P61" s="14">
        <v>14</v>
      </c>
      <c r="Q61" s="14">
        <v>4</v>
      </c>
      <c r="R61" s="34"/>
      <c r="S61" s="33">
        <f t="shared" si="18"/>
        <v>1125</v>
      </c>
      <c r="T61" s="33">
        <f t="shared" si="19"/>
        <v>37</v>
      </c>
      <c r="U61" s="35">
        <f t="shared" si="20"/>
        <v>125</v>
      </c>
      <c r="V61" s="23">
        <v>6.91</v>
      </c>
      <c r="W61" s="23">
        <v>3.5</v>
      </c>
      <c r="X61" s="30">
        <v>6</v>
      </c>
      <c r="Y61" s="38">
        <v>5.5</v>
      </c>
      <c r="Z61" s="38">
        <v>7.7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75</v>
      </c>
      <c r="AJ61" s="15">
        <f t="shared" si="41"/>
        <v>75.8</v>
      </c>
      <c r="AK61" s="51">
        <f t="shared" si="21"/>
        <v>151.91</v>
      </c>
      <c r="AL61" s="96">
        <f t="shared" si="39"/>
        <v>158.60999999999999</v>
      </c>
      <c r="AM61" s="16">
        <f t="shared" si="40"/>
        <v>82.809999999999988</v>
      </c>
      <c r="AN61" s="50"/>
      <c r="AO61" s="46"/>
      <c r="AP61" s="17">
        <f t="shared" si="23"/>
        <v>158.60999999999999</v>
      </c>
      <c r="AQ61" s="18">
        <f t="shared" si="5"/>
        <v>-45.774000000000001</v>
      </c>
      <c r="AR61" s="40"/>
      <c r="AS61" s="19">
        <f t="shared" si="6"/>
        <v>75.8</v>
      </c>
      <c r="AT61" s="20">
        <f t="shared" si="7"/>
        <v>30.335999999999995</v>
      </c>
      <c r="AU61" s="21">
        <f t="shared" si="8"/>
        <v>106.136</v>
      </c>
      <c r="AV61" s="47"/>
      <c r="AW61" s="19">
        <v>30</v>
      </c>
      <c r="AX61" s="20">
        <v>50</v>
      </c>
      <c r="AY61" s="20">
        <v>0</v>
      </c>
      <c r="AZ61" s="20">
        <v>36</v>
      </c>
      <c r="BA61" s="20">
        <v>0</v>
      </c>
      <c r="BB61" s="42">
        <f t="shared" si="9"/>
        <v>116</v>
      </c>
      <c r="BC61" s="43">
        <f t="shared" si="10"/>
        <v>110.19999999999999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24"/>
        <v>63.199999999999989</v>
      </c>
      <c r="BK61" s="24">
        <f t="shared" si="12"/>
        <v>30.335999999999995</v>
      </c>
      <c r="BL61" s="48">
        <f t="shared" si="13"/>
        <v>32.863999999999997</v>
      </c>
      <c r="BO61" s="129">
        <f t="shared" si="42"/>
        <v>1869</v>
      </c>
      <c r="BP61" s="129">
        <f t="shared" si="26"/>
        <v>88</v>
      </c>
      <c r="BQ61" s="129">
        <f t="shared" si="27"/>
        <v>995</v>
      </c>
      <c r="BR61" s="129">
        <f t="shared" si="28"/>
        <v>33</v>
      </c>
      <c r="BS61" s="129">
        <f t="shared" si="43"/>
        <v>2864</v>
      </c>
      <c r="BT61" s="129">
        <f t="shared" si="30"/>
        <v>121</v>
      </c>
      <c r="BU61" s="129">
        <f t="shared" si="31"/>
        <v>7.7</v>
      </c>
      <c r="BV61" s="129">
        <f t="shared" si="32"/>
        <v>153.80999999999997</v>
      </c>
      <c r="BW61" s="129">
        <f t="shared" si="33"/>
        <v>0.8</v>
      </c>
      <c r="BX61" s="129">
        <f t="shared" si="34"/>
        <v>154.60999999999999</v>
      </c>
      <c r="BY61" s="134">
        <f t="shared" si="35"/>
        <v>154.60999999999999</v>
      </c>
      <c r="BZ61" s="129">
        <f t="shared" si="38"/>
        <v>33.61</v>
      </c>
    </row>
    <row r="62" spans="1:78" ht="18.75">
      <c r="A62" s="143">
        <f t="shared" si="15"/>
        <v>42895</v>
      </c>
      <c r="B62" s="138" t="s">
        <v>28</v>
      </c>
      <c r="C62" s="30">
        <v>917</v>
      </c>
      <c r="D62" s="30">
        <v>926</v>
      </c>
      <c r="E62" s="30">
        <v>700</v>
      </c>
      <c r="F62" s="30">
        <v>65</v>
      </c>
      <c r="G62" s="30"/>
      <c r="H62" s="23">
        <v>24</v>
      </c>
      <c r="I62" s="33">
        <f t="shared" si="16"/>
        <v>2543</v>
      </c>
      <c r="J62" s="33">
        <f t="shared" si="17"/>
        <v>89</v>
      </c>
      <c r="K62" s="23">
        <v>533</v>
      </c>
      <c r="L62" s="14">
        <v>445</v>
      </c>
      <c r="M62" s="14">
        <v>140</v>
      </c>
      <c r="N62" s="14"/>
      <c r="O62" s="14">
        <v>19</v>
      </c>
      <c r="P62" s="14">
        <v>14</v>
      </c>
      <c r="Q62" s="14">
        <v>4</v>
      </c>
      <c r="R62" s="34"/>
      <c r="S62" s="33">
        <f t="shared" si="18"/>
        <v>1118</v>
      </c>
      <c r="T62" s="33">
        <f t="shared" si="19"/>
        <v>37</v>
      </c>
      <c r="U62" s="35">
        <f t="shared" si="20"/>
        <v>126</v>
      </c>
      <c r="V62" s="23">
        <v>6.31</v>
      </c>
      <c r="W62" s="23">
        <v>3.5</v>
      </c>
      <c r="X62" s="30">
        <v>5.8</v>
      </c>
      <c r="Y62" s="30">
        <v>5.3</v>
      </c>
      <c r="Z62" s="30">
        <v>7.4</v>
      </c>
      <c r="AA62" s="38">
        <v>3.3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60</v>
      </c>
      <c r="AJ62" s="15">
        <f t="shared" si="41"/>
        <v>60.85</v>
      </c>
      <c r="AK62" s="51">
        <f t="shared" si="21"/>
        <v>151.66000000000003</v>
      </c>
      <c r="AL62" s="96">
        <f t="shared" si="39"/>
        <v>158.46000000000004</v>
      </c>
      <c r="AM62" s="16">
        <f t="shared" si="40"/>
        <v>97.610000000000042</v>
      </c>
      <c r="AN62" s="50"/>
      <c r="AO62" s="46"/>
      <c r="AP62" s="17">
        <f t="shared" si="23"/>
        <v>158.46000000000004</v>
      </c>
      <c r="AQ62" s="18">
        <f t="shared" si="5"/>
        <v>-60.474000000000032</v>
      </c>
      <c r="AR62" s="40"/>
      <c r="AS62" s="19">
        <f t="shared" si="6"/>
        <v>60.85</v>
      </c>
      <c r="AT62" s="20">
        <f t="shared" si="7"/>
        <v>30.335999999999995</v>
      </c>
      <c r="AU62" s="21">
        <f t="shared" si="8"/>
        <v>91.185999999999993</v>
      </c>
      <c r="AV62" s="47"/>
      <c r="AW62" s="19">
        <v>30</v>
      </c>
      <c r="AX62" s="20">
        <v>50</v>
      </c>
      <c r="AY62" s="20">
        <v>0</v>
      </c>
      <c r="AZ62" s="20">
        <v>36</v>
      </c>
      <c r="BA62" s="20">
        <v>0</v>
      </c>
      <c r="BB62" s="42">
        <f t="shared" si="9"/>
        <v>116</v>
      </c>
      <c r="BC62" s="43">
        <f t="shared" si="10"/>
        <v>110.19999999999999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24"/>
        <v>63.199999999999989</v>
      </c>
      <c r="BK62" s="24">
        <f t="shared" si="12"/>
        <v>30.335999999999995</v>
      </c>
      <c r="BL62" s="48">
        <f t="shared" si="13"/>
        <v>32.863999999999997</v>
      </c>
      <c r="BO62" s="129">
        <f t="shared" si="42"/>
        <v>1869</v>
      </c>
      <c r="BP62" s="129">
        <f t="shared" si="26"/>
        <v>89</v>
      </c>
      <c r="BQ62" s="129">
        <f t="shared" si="27"/>
        <v>978</v>
      </c>
      <c r="BR62" s="129">
        <f t="shared" si="28"/>
        <v>33</v>
      </c>
      <c r="BS62" s="129">
        <f t="shared" si="43"/>
        <v>2847</v>
      </c>
      <c r="BT62" s="129">
        <f t="shared" si="30"/>
        <v>122</v>
      </c>
      <c r="BU62" s="129">
        <f t="shared" si="31"/>
        <v>7.4</v>
      </c>
      <c r="BV62" s="129">
        <f t="shared" si="32"/>
        <v>153.61000000000004</v>
      </c>
      <c r="BW62" s="129">
        <f t="shared" si="33"/>
        <v>0.85</v>
      </c>
      <c r="BX62" s="129">
        <f t="shared" si="34"/>
        <v>154.46000000000004</v>
      </c>
      <c r="BY62" s="134">
        <f t="shared" si="35"/>
        <v>154.46000000000004</v>
      </c>
      <c r="BZ62" s="129">
        <f t="shared" si="38"/>
        <v>32.46</v>
      </c>
    </row>
    <row r="63" spans="1:78" ht="18.75">
      <c r="A63" s="143">
        <f t="shared" si="15"/>
        <v>42895</v>
      </c>
      <c r="B63" s="140" t="s">
        <v>60</v>
      </c>
      <c r="C63" s="30">
        <v>903</v>
      </c>
      <c r="D63" s="30">
        <v>924</v>
      </c>
      <c r="E63" s="30">
        <v>724</v>
      </c>
      <c r="F63" s="30">
        <v>64</v>
      </c>
      <c r="G63" s="30"/>
      <c r="H63" s="23">
        <v>24</v>
      </c>
      <c r="I63" s="33">
        <f t="shared" si="16"/>
        <v>2551</v>
      </c>
      <c r="J63" s="33">
        <f t="shared" si="17"/>
        <v>88</v>
      </c>
      <c r="K63" s="23">
        <v>520</v>
      </c>
      <c r="L63" s="14">
        <v>440</v>
      </c>
      <c r="M63" s="14">
        <v>210</v>
      </c>
      <c r="N63" s="14"/>
      <c r="O63" s="14">
        <v>17</v>
      </c>
      <c r="P63" s="14">
        <v>15</v>
      </c>
      <c r="Q63" s="14">
        <v>7</v>
      </c>
      <c r="R63" s="34"/>
      <c r="S63" s="33">
        <f t="shared" si="18"/>
        <v>1170</v>
      </c>
      <c r="T63" s="33">
        <f t="shared" si="19"/>
        <v>39</v>
      </c>
      <c r="U63" s="35">
        <f t="shared" si="20"/>
        <v>127</v>
      </c>
      <c r="V63" s="23">
        <v>6.31</v>
      </c>
      <c r="W63" s="23">
        <v>3.5</v>
      </c>
      <c r="X63" s="30">
        <v>5.8</v>
      </c>
      <c r="Y63" s="30">
        <v>5.3</v>
      </c>
      <c r="Z63" s="30">
        <v>7.4</v>
      </c>
      <c r="AA63" s="38">
        <v>3.3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60</v>
      </c>
      <c r="AJ63" s="15">
        <f t="shared" si="41"/>
        <v>60.85</v>
      </c>
      <c r="AK63" s="51">
        <f t="shared" si="21"/>
        <v>152.66000000000003</v>
      </c>
      <c r="AL63" s="96">
        <f t="shared" si="39"/>
        <v>159.46000000000004</v>
      </c>
      <c r="AM63" s="16">
        <f t="shared" si="40"/>
        <v>98.610000000000042</v>
      </c>
      <c r="AN63" s="50"/>
      <c r="AO63" s="46"/>
      <c r="AP63" s="17">
        <f t="shared" si="23"/>
        <v>159.46000000000004</v>
      </c>
      <c r="AQ63" s="18">
        <f t="shared" si="5"/>
        <v>-61.474000000000032</v>
      </c>
      <c r="AR63" s="40"/>
      <c r="AS63" s="19">
        <f t="shared" si="6"/>
        <v>60.85</v>
      </c>
      <c r="AT63" s="20">
        <f t="shared" si="7"/>
        <v>30.335999999999995</v>
      </c>
      <c r="AU63" s="21">
        <f t="shared" si="8"/>
        <v>91.185999999999993</v>
      </c>
      <c r="AV63" s="47"/>
      <c r="AW63" s="19">
        <v>30</v>
      </c>
      <c r="AX63" s="20">
        <v>50</v>
      </c>
      <c r="AY63" s="20">
        <v>0</v>
      </c>
      <c r="AZ63" s="20">
        <v>36</v>
      </c>
      <c r="BA63" s="20">
        <v>0</v>
      </c>
      <c r="BB63" s="42">
        <f t="shared" si="9"/>
        <v>116</v>
      </c>
      <c r="BC63" s="43">
        <f t="shared" si="10"/>
        <v>110.19999999999999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24"/>
        <v>63.199999999999989</v>
      </c>
      <c r="BK63" s="24">
        <f t="shared" si="12"/>
        <v>30.335999999999995</v>
      </c>
      <c r="BL63" s="48">
        <f t="shared" si="13"/>
        <v>32.863999999999997</v>
      </c>
      <c r="BO63" s="129">
        <f t="shared" si="42"/>
        <v>2514</v>
      </c>
      <c r="BP63" s="129">
        <f t="shared" si="26"/>
        <v>88</v>
      </c>
      <c r="BQ63" s="129">
        <f t="shared" si="27"/>
        <v>960</v>
      </c>
      <c r="BR63" s="129">
        <f t="shared" si="28"/>
        <v>32</v>
      </c>
      <c r="BS63" s="129">
        <f t="shared" si="43"/>
        <v>3474</v>
      </c>
      <c r="BT63" s="129">
        <f t="shared" si="30"/>
        <v>120</v>
      </c>
      <c r="BU63" s="129">
        <f t="shared" si="31"/>
        <v>7.4</v>
      </c>
      <c r="BV63" s="129">
        <f t="shared" si="32"/>
        <v>151.61000000000004</v>
      </c>
      <c r="BW63" s="129">
        <f t="shared" si="33"/>
        <v>0.85</v>
      </c>
      <c r="BX63" s="129">
        <f t="shared" si="34"/>
        <v>152.46000000000004</v>
      </c>
      <c r="BY63" s="134">
        <f t="shared" si="35"/>
        <v>152.46000000000004</v>
      </c>
      <c r="BZ63" s="129">
        <f t="shared" si="38"/>
        <v>32.46</v>
      </c>
    </row>
    <row r="64" spans="1:78" ht="18.75">
      <c r="A64" s="143">
        <f t="shared" si="15"/>
        <v>42895</v>
      </c>
      <c r="B64" s="140" t="s">
        <v>29</v>
      </c>
      <c r="C64" s="30">
        <v>860</v>
      </c>
      <c r="D64" s="30">
        <v>910</v>
      </c>
      <c r="E64" s="30">
        <v>697</v>
      </c>
      <c r="F64" s="30">
        <v>62</v>
      </c>
      <c r="G64" s="30"/>
      <c r="H64" s="23">
        <v>24</v>
      </c>
      <c r="I64" s="33">
        <f t="shared" si="16"/>
        <v>2467</v>
      </c>
      <c r="J64" s="33">
        <f t="shared" si="17"/>
        <v>86</v>
      </c>
      <c r="K64" s="23">
        <v>512</v>
      </c>
      <c r="L64" s="14">
        <v>435</v>
      </c>
      <c r="M64" s="14">
        <v>260</v>
      </c>
      <c r="N64" s="14"/>
      <c r="O64" s="14">
        <v>17</v>
      </c>
      <c r="P64" s="14">
        <v>15</v>
      </c>
      <c r="Q64" s="14">
        <v>9</v>
      </c>
      <c r="R64" s="34"/>
      <c r="S64" s="33">
        <f t="shared" si="18"/>
        <v>1207</v>
      </c>
      <c r="T64" s="33">
        <f t="shared" si="19"/>
        <v>41</v>
      </c>
      <c r="U64" s="35">
        <f t="shared" si="20"/>
        <v>127</v>
      </c>
      <c r="V64" s="23">
        <v>5.71</v>
      </c>
      <c r="W64" s="23">
        <v>3.5</v>
      </c>
      <c r="X64" s="30">
        <v>5.8</v>
      </c>
      <c r="Y64" s="30">
        <v>4.7</v>
      </c>
      <c r="Z64" s="30">
        <v>6.9</v>
      </c>
      <c r="AA64" s="38">
        <v>3.1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60</v>
      </c>
      <c r="AJ64" s="15">
        <f t="shared" si="41"/>
        <v>60.85</v>
      </c>
      <c r="AK64" s="51">
        <f t="shared" si="21"/>
        <v>150.96</v>
      </c>
      <c r="AL64" s="96">
        <f t="shared" si="39"/>
        <v>157.56</v>
      </c>
      <c r="AM64" s="16">
        <f t="shared" si="40"/>
        <v>96.710000000000008</v>
      </c>
      <c r="AN64" s="50"/>
      <c r="AO64" s="46"/>
      <c r="AP64" s="17">
        <f t="shared" si="23"/>
        <v>157.56</v>
      </c>
      <c r="AQ64" s="18">
        <f t="shared" si="5"/>
        <v>-59.774000000000015</v>
      </c>
      <c r="AR64" s="40"/>
      <c r="AS64" s="19">
        <f t="shared" si="6"/>
        <v>60.85</v>
      </c>
      <c r="AT64" s="20">
        <f t="shared" si="7"/>
        <v>30.335999999999995</v>
      </c>
      <c r="AU64" s="21">
        <f t="shared" si="8"/>
        <v>91.185999999999993</v>
      </c>
      <c r="AV64" s="47"/>
      <c r="AW64" s="19">
        <v>30</v>
      </c>
      <c r="AX64" s="20">
        <v>50</v>
      </c>
      <c r="AY64" s="20">
        <v>0</v>
      </c>
      <c r="AZ64" s="20">
        <v>36</v>
      </c>
      <c r="BA64" s="20">
        <v>0</v>
      </c>
      <c r="BB64" s="42">
        <f t="shared" si="9"/>
        <v>116</v>
      </c>
      <c r="BC64" s="43">
        <f t="shared" si="10"/>
        <v>110.19999999999999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24"/>
        <v>63.199999999999989</v>
      </c>
      <c r="BK64" s="24">
        <f t="shared" si="12"/>
        <v>30.335999999999995</v>
      </c>
      <c r="BL64" s="48">
        <f t="shared" si="13"/>
        <v>32.863999999999997</v>
      </c>
      <c r="BO64" s="129">
        <f t="shared" si="42"/>
        <v>2514</v>
      </c>
      <c r="BP64" s="129">
        <f t="shared" si="26"/>
        <v>86</v>
      </c>
      <c r="BQ64" s="129">
        <f t="shared" si="27"/>
        <v>947</v>
      </c>
      <c r="BR64" s="129">
        <f t="shared" si="28"/>
        <v>32</v>
      </c>
      <c r="BS64" s="129">
        <f t="shared" si="43"/>
        <v>3461</v>
      </c>
      <c r="BT64" s="129">
        <f t="shared" si="30"/>
        <v>118</v>
      </c>
      <c r="BU64" s="129">
        <f t="shared" si="31"/>
        <v>6.9</v>
      </c>
      <c r="BV64" s="129">
        <f t="shared" si="32"/>
        <v>147.70999999999998</v>
      </c>
      <c r="BW64" s="129">
        <f t="shared" si="33"/>
        <v>0.85</v>
      </c>
      <c r="BX64" s="129">
        <f t="shared" si="34"/>
        <v>148.55999999999997</v>
      </c>
      <c r="BY64" s="134">
        <f t="shared" si="35"/>
        <v>148.55999999999997</v>
      </c>
      <c r="BZ64" s="129">
        <f t="shared" si="38"/>
        <v>30.560000000000002</v>
      </c>
    </row>
    <row r="65" spans="1:78" ht="18.75">
      <c r="A65" s="143">
        <f t="shared" si="15"/>
        <v>42895</v>
      </c>
      <c r="B65" s="141" t="s">
        <v>61</v>
      </c>
      <c r="C65" s="30">
        <v>836</v>
      </c>
      <c r="D65" s="30">
        <v>877</v>
      </c>
      <c r="E65" s="30">
        <v>676</v>
      </c>
      <c r="F65" s="30">
        <v>60</v>
      </c>
      <c r="G65" s="30"/>
      <c r="H65" s="23">
        <v>23</v>
      </c>
      <c r="I65" s="33">
        <f t="shared" si="16"/>
        <v>2389</v>
      </c>
      <c r="J65" s="33">
        <f t="shared" si="17"/>
        <v>83</v>
      </c>
      <c r="K65" s="23">
        <v>500</v>
      </c>
      <c r="L65" s="14">
        <v>424</v>
      </c>
      <c r="M65" s="14">
        <v>260</v>
      </c>
      <c r="N65" s="14"/>
      <c r="O65" s="14">
        <v>17</v>
      </c>
      <c r="P65" s="14">
        <v>14</v>
      </c>
      <c r="Q65" s="14">
        <v>9</v>
      </c>
      <c r="R65" s="34"/>
      <c r="S65" s="33">
        <f t="shared" si="18"/>
        <v>1184</v>
      </c>
      <c r="T65" s="33">
        <f t="shared" si="19"/>
        <v>40</v>
      </c>
      <c r="U65" s="35">
        <f t="shared" si="20"/>
        <v>123</v>
      </c>
      <c r="V65" s="23">
        <v>5.71</v>
      </c>
      <c r="W65" s="23">
        <v>3.5</v>
      </c>
      <c r="X65" s="30">
        <v>5.8</v>
      </c>
      <c r="Y65" s="30">
        <v>4.7</v>
      </c>
      <c r="Z65" s="30">
        <v>6.9</v>
      </c>
      <c r="AA65" s="38">
        <v>3.1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60</v>
      </c>
      <c r="AJ65" s="15">
        <f t="shared" si="41"/>
        <v>60.85</v>
      </c>
      <c r="AK65" s="51">
        <f t="shared" si="21"/>
        <v>146.96</v>
      </c>
      <c r="AL65" s="96">
        <f t="shared" si="39"/>
        <v>153.56</v>
      </c>
      <c r="AM65" s="16">
        <f t="shared" si="40"/>
        <v>92.710000000000008</v>
      </c>
      <c r="AN65" s="50"/>
      <c r="AO65" s="46"/>
      <c r="AP65" s="17">
        <f t="shared" si="23"/>
        <v>153.56</v>
      </c>
      <c r="AQ65" s="18">
        <f t="shared" si="5"/>
        <v>-55.774000000000015</v>
      </c>
      <c r="AR65" s="40"/>
      <c r="AS65" s="19">
        <f t="shared" si="6"/>
        <v>60.85</v>
      </c>
      <c r="AT65" s="20">
        <f t="shared" si="7"/>
        <v>30.335999999999995</v>
      </c>
      <c r="AU65" s="21">
        <f t="shared" si="8"/>
        <v>91.185999999999993</v>
      </c>
      <c r="AV65" s="47"/>
      <c r="AW65" s="19">
        <v>30</v>
      </c>
      <c r="AX65" s="20">
        <v>50</v>
      </c>
      <c r="AY65" s="20">
        <v>0</v>
      </c>
      <c r="AZ65" s="20">
        <v>36</v>
      </c>
      <c r="BA65" s="20">
        <v>0</v>
      </c>
      <c r="BB65" s="42">
        <f t="shared" si="9"/>
        <v>116</v>
      </c>
      <c r="BC65" s="43">
        <f t="shared" si="10"/>
        <v>110.19999999999999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 t="shared" si="11"/>
        <v>47</v>
      </c>
      <c r="BJ65" s="48">
        <f t="shared" si="24"/>
        <v>63.199999999999989</v>
      </c>
      <c r="BK65" s="24">
        <f t="shared" si="12"/>
        <v>30.335999999999995</v>
      </c>
      <c r="BL65" s="48">
        <f t="shared" si="13"/>
        <v>32.863999999999997</v>
      </c>
      <c r="BO65" s="129">
        <f t="shared" si="42"/>
        <v>2543</v>
      </c>
      <c r="BP65" s="129">
        <f t="shared" si="26"/>
        <v>83</v>
      </c>
      <c r="BQ65" s="129">
        <f t="shared" si="27"/>
        <v>924</v>
      </c>
      <c r="BR65" s="129">
        <f t="shared" si="28"/>
        <v>31</v>
      </c>
      <c r="BS65" s="129">
        <f t="shared" si="43"/>
        <v>3467</v>
      </c>
      <c r="BT65" s="129">
        <f t="shared" si="30"/>
        <v>114</v>
      </c>
      <c r="BU65" s="129">
        <f t="shared" si="31"/>
        <v>6.9</v>
      </c>
      <c r="BV65" s="129">
        <f t="shared" si="32"/>
        <v>143.70999999999998</v>
      </c>
      <c r="BW65" s="129">
        <f t="shared" si="33"/>
        <v>0.85</v>
      </c>
      <c r="BX65" s="129">
        <f t="shared" si="34"/>
        <v>144.55999999999997</v>
      </c>
      <c r="BY65" s="134">
        <f t="shared" si="35"/>
        <v>144.55999999999997</v>
      </c>
      <c r="BZ65" s="129">
        <f t="shared" si="38"/>
        <v>30.560000000000002</v>
      </c>
    </row>
    <row r="66" spans="1:78">
      <c r="BN66" s="131" t="s">
        <v>65</v>
      </c>
      <c r="BO66" s="130">
        <f>MAX(BO10:BO65)</f>
        <v>2543</v>
      </c>
      <c r="BP66" s="130">
        <f t="shared" ref="BP66:BZ66" si="44">MAX(BP10:BP65)</f>
        <v>89</v>
      </c>
      <c r="BQ66" s="130">
        <f t="shared" si="44"/>
        <v>1163</v>
      </c>
      <c r="BR66" s="130">
        <f t="shared" si="44"/>
        <v>38</v>
      </c>
      <c r="BS66" s="130">
        <f t="shared" si="44"/>
        <v>3474</v>
      </c>
      <c r="BT66" s="130">
        <f t="shared" si="44"/>
        <v>122</v>
      </c>
      <c r="BU66" s="130">
        <f t="shared" si="44"/>
        <v>7.7</v>
      </c>
      <c r="BV66" s="130">
        <f t="shared" si="44"/>
        <v>153.80999999999997</v>
      </c>
      <c r="BW66" s="130">
        <f t="shared" si="44"/>
        <v>15.744999999999997</v>
      </c>
      <c r="BX66" s="130">
        <f t="shared" si="44"/>
        <v>154.60999999999999</v>
      </c>
      <c r="BY66" s="130">
        <f t="shared" si="44"/>
        <v>154.60999999999999</v>
      </c>
      <c r="BZ66" s="130">
        <f t="shared" si="44"/>
        <v>33.61</v>
      </c>
    </row>
    <row r="67" spans="1:78">
      <c r="BN67" s="131" t="s">
        <v>66</v>
      </c>
      <c r="BO67" s="130">
        <f>MIN(BO10:BO65)</f>
        <v>1320.5769696969699</v>
      </c>
      <c r="BP67" s="130">
        <f t="shared" ref="BP67:BZ67" si="45">MIN(BP10:BP65)</f>
        <v>51</v>
      </c>
      <c r="BQ67" s="130">
        <f t="shared" si="45"/>
        <v>0</v>
      </c>
      <c r="BR67" s="130">
        <f t="shared" si="45"/>
        <v>0</v>
      </c>
      <c r="BS67" s="130">
        <f t="shared" si="45"/>
        <v>1717.5757575757575</v>
      </c>
      <c r="BT67" s="130">
        <f t="shared" si="45"/>
        <v>57.2</v>
      </c>
      <c r="BU67" s="130">
        <f t="shared" si="45"/>
        <v>0</v>
      </c>
      <c r="BV67" s="130">
        <f t="shared" si="45"/>
        <v>78.2</v>
      </c>
      <c r="BW67" s="130">
        <f t="shared" si="45"/>
        <v>0.8</v>
      </c>
      <c r="BX67" s="130">
        <f t="shared" si="45"/>
        <v>84.6</v>
      </c>
      <c r="BY67" s="130">
        <f t="shared" si="45"/>
        <v>84.6</v>
      </c>
      <c r="BZ67" s="130">
        <f t="shared" si="45"/>
        <v>7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95" priority="3" operator="greaterThan">
      <formula>1100</formula>
    </cfRule>
  </conditionalFormatting>
  <conditionalFormatting sqref="D50:F51">
    <cfRule type="cellIs" dxfId="94" priority="8" operator="greaterThan">
      <formula>1100</formula>
    </cfRule>
  </conditionalFormatting>
  <conditionalFormatting sqref="E46:E65">
    <cfRule type="cellIs" dxfId="93" priority="2" operator="greaterThan">
      <formula>900</formula>
    </cfRule>
  </conditionalFormatting>
  <conditionalFormatting sqref="H50:H51">
    <cfRule type="cellIs" dxfId="92" priority="1" operator="greaterThan">
      <formula>1100</formula>
    </cfRule>
  </conditionalFormatting>
  <conditionalFormatting sqref="AJ6">
    <cfRule type="cellIs" dxfId="91" priority="24" operator="greaterThan">
      <formula>0</formula>
    </cfRule>
  </conditionalFormatting>
  <conditionalFormatting sqref="AQ5:AQ6">
    <cfRule type="cellIs" dxfId="90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Feuil12"/>
  <dimension ref="A1:BZ67"/>
  <sheetViews>
    <sheetView zoomScale="80" zoomScaleNormal="80" workbookViewId="0">
      <pane xSplit="2" ySplit="9" topLeftCell="F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57031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42896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 t="shared" ref="C5:H5" si="0">MAX(C10:C65)</f>
        <v>925</v>
      </c>
      <c r="D5" s="25">
        <f t="shared" si="0"/>
        <v>985</v>
      </c>
      <c r="E5" s="25">
        <f t="shared" si="0"/>
        <v>720</v>
      </c>
      <c r="F5" s="29">
        <f t="shared" si="0"/>
        <v>65</v>
      </c>
      <c r="G5" s="29">
        <f t="shared" si="0"/>
        <v>0</v>
      </c>
      <c r="H5" s="29">
        <f t="shared" si="0"/>
        <v>25</v>
      </c>
      <c r="I5" s="25">
        <f t="shared" ref="I5:AQ5" si="1">MAX(I10:I65)</f>
        <v>2596</v>
      </c>
      <c r="J5" s="25">
        <f t="shared" si="1"/>
        <v>90</v>
      </c>
      <c r="K5" s="25">
        <f t="shared" si="1"/>
        <v>498</v>
      </c>
      <c r="L5" s="25">
        <f t="shared" si="1"/>
        <v>409</v>
      </c>
      <c r="M5" s="25">
        <f t="shared" si="1"/>
        <v>380</v>
      </c>
      <c r="N5" s="25">
        <f t="shared" si="1"/>
        <v>0</v>
      </c>
      <c r="O5" s="25">
        <f t="shared" si="1"/>
        <v>17</v>
      </c>
      <c r="P5" s="25">
        <f t="shared" si="1"/>
        <v>14</v>
      </c>
      <c r="Q5" s="25"/>
      <c r="R5" s="25">
        <f t="shared" si="1"/>
        <v>0</v>
      </c>
      <c r="S5" s="25">
        <f t="shared" si="1"/>
        <v>1248</v>
      </c>
      <c r="T5" s="25">
        <f t="shared" si="1"/>
        <v>43</v>
      </c>
      <c r="U5" s="25">
        <f t="shared" si="1"/>
        <v>133</v>
      </c>
      <c r="V5" s="25">
        <f t="shared" ref="V5:AA5" si="2">MAX(V10:V65)</f>
        <v>6.35</v>
      </c>
      <c r="W5" s="25">
        <f t="shared" si="2"/>
        <v>3.5</v>
      </c>
      <c r="X5" s="25">
        <f t="shared" si="2"/>
        <v>9.5</v>
      </c>
      <c r="Y5" s="25">
        <f t="shared" si="2"/>
        <v>5.2</v>
      </c>
      <c r="Z5" s="25">
        <f t="shared" si="2"/>
        <v>7.4</v>
      </c>
      <c r="AA5" s="25">
        <f t="shared" si="2"/>
        <v>3.5</v>
      </c>
      <c r="AB5" s="25">
        <f t="shared" si="1"/>
        <v>0</v>
      </c>
      <c r="AC5" s="29">
        <f t="shared" si="1"/>
        <v>0</v>
      </c>
      <c r="AD5" s="25">
        <f t="shared" si="1"/>
        <v>0</v>
      </c>
      <c r="AE5" s="25">
        <f t="shared" si="1"/>
        <v>0.9</v>
      </c>
      <c r="AF5" s="25"/>
      <c r="AG5" s="25">
        <f t="shared" si="1"/>
        <v>0</v>
      </c>
      <c r="AH5" s="25">
        <f>MAX(AH10:AH65)</f>
        <v>0.9</v>
      </c>
      <c r="AI5" s="25">
        <f t="shared" si="1"/>
        <v>60</v>
      </c>
      <c r="AJ5" s="25">
        <f t="shared" si="1"/>
        <v>60.85</v>
      </c>
      <c r="AK5" s="25">
        <f>MAX(AK10:AK65)</f>
        <v>162.25</v>
      </c>
      <c r="AL5" s="25">
        <f>MAX(AL10:AL65)</f>
        <v>169.25</v>
      </c>
      <c r="AM5" s="25">
        <f>MAX(AM10:AM65)</f>
        <v>108.45</v>
      </c>
      <c r="AN5" s="25">
        <f>MAX(AN10:AN65)</f>
        <v>0</v>
      </c>
      <c r="AO5" s="25">
        <f>MAX(AO10:AO65)</f>
        <v>0</v>
      </c>
      <c r="AP5" s="27">
        <f t="shared" si="1"/>
        <v>169.25</v>
      </c>
      <c r="AQ5" s="28">
        <f t="shared" si="1"/>
        <v>40.060000000000016</v>
      </c>
      <c r="AR5" s="13"/>
      <c r="AS5" s="25">
        <f>MAX(AS10:AS65)</f>
        <v>60.85</v>
      </c>
      <c r="AT5" s="25">
        <f>MAX(AT10:AT65)</f>
        <v>112.36799999999998</v>
      </c>
      <c r="AU5" s="25">
        <f>MAX(AU10:AU65)</f>
        <v>173.16799999999998</v>
      </c>
      <c r="AV5" s="47"/>
      <c r="AW5" s="25">
        <f t="shared" ref="AW5:BL5" si="3">MAX(AW10:AW65)</f>
        <v>40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12</v>
      </c>
      <c r="BB5" s="25">
        <f t="shared" si="3"/>
        <v>278</v>
      </c>
      <c r="BC5" s="25">
        <f t="shared" si="3"/>
        <v>264.09999999999997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234.09999999999997</v>
      </c>
      <c r="BK5" s="25">
        <f t="shared" si="3"/>
        <v>112.36799999999998</v>
      </c>
      <c r="BL5" s="25">
        <f t="shared" si="3"/>
        <v>121.73199999999999</v>
      </c>
      <c r="BO5" s="11" t="s">
        <v>65</v>
      </c>
      <c r="BP5" s="25">
        <f>MAX(BP10:BP65)</f>
        <v>90</v>
      </c>
      <c r="BQ5" s="25">
        <f>MAX(BQ10:BQ65)</f>
        <v>894</v>
      </c>
      <c r="BR5" s="25">
        <f>MAX(BR10:BR65)</f>
        <v>30</v>
      </c>
    </row>
    <row r="6" spans="1:78" ht="15.75" thickBot="1">
      <c r="B6" s="11" t="s">
        <v>66</v>
      </c>
      <c r="C6" s="25">
        <f t="shared" ref="C6:H6" si="4">MIN(C10:C65)</f>
        <v>594</v>
      </c>
      <c r="D6" s="25">
        <f t="shared" si="4"/>
        <v>645</v>
      </c>
      <c r="E6" s="25">
        <f t="shared" si="4"/>
        <v>501</v>
      </c>
      <c r="F6" s="29">
        <f t="shared" si="4"/>
        <v>43</v>
      </c>
      <c r="G6" s="29">
        <f t="shared" si="4"/>
        <v>0</v>
      </c>
      <c r="H6" s="29">
        <f t="shared" si="4"/>
        <v>17</v>
      </c>
      <c r="I6" s="25">
        <f t="shared" ref="I6:AQ6" si="5">MIN(I10:I65)</f>
        <v>1750</v>
      </c>
      <c r="J6" s="25">
        <f t="shared" si="5"/>
        <v>60</v>
      </c>
      <c r="K6" s="25">
        <f t="shared" si="5"/>
        <v>339</v>
      </c>
      <c r="L6" s="25">
        <f t="shared" si="5"/>
        <v>308</v>
      </c>
      <c r="M6" s="25">
        <f>MIN(M10:M65)</f>
        <v>220</v>
      </c>
      <c r="N6" s="25">
        <f t="shared" si="5"/>
        <v>0</v>
      </c>
      <c r="O6" s="25">
        <f t="shared" si="5"/>
        <v>11</v>
      </c>
      <c r="P6" s="25">
        <f t="shared" si="5"/>
        <v>10</v>
      </c>
      <c r="Q6" s="25"/>
      <c r="R6" s="25">
        <f t="shared" si="5"/>
        <v>0</v>
      </c>
      <c r="S6" s="25">
        <f t="shared" si="5"/>
        <v>895</v>
      </c>
      <c r="T6" s="25">
        <f t="shared" si="5"/>
        <v>22</v>
      </c>
      <c r="U6" s="25">
        <f t="shared" si="5"/>
        <v>87</v>
      </c>
      <c r="V6" s="25">
        <f t="shared" ref="V6:AA6" si="6">MIN(V10:V65)</f>
        <v>4.5</v>
      </c>
      <c r="W6" s="25">
        <f t="shared" si="6"/>
        <v>3.5</v>
      </c>
      <c r="X6" s="25">
        <f t="shared" si="6"/>
        <v>3.7</v>
      </c>
      <c r="Y6" s="25">
        <f t="shared" si="6"/>
        <v>2.6</v>
      </c>
      <c r="Z6" s="25">
        <f t="shared" si="6"/>
        <v>4.3</v>
      </c>
      <c r="AA6" s="25">
        <f t="shared" si="6"/>
        <v>0</v>
      </c>
      <c r="AB6" s="25">
        <f t="shared" si="5"/>
        <v>0</v>
      </c>
      <c r="AC6" s="29">
        <f t="shared" si="5"/>
        <v>0</v>
      </c>
      <c r="AD6" s="25">
        <f t="shared" si="5"/>
        <v>0</v>
      </c>
      <c r="AE6" s="25">
        <f t="shared" si="5"/>
        <v>0.8</v>
      </c>
      <c r="AF6" s="25"/>
      <c r="AG6" s="25">
        <f t="shared" si="5"/>
        <v>0</v>
      </c>
      <c r="AH6" s="25">
        <f>MIN(AH10:AH65)</f>
        <v>0.8</v>
      </c>
      <c r="AI6" s="25">
        <f t="shared" si="5"/>
        <v>30</v>
      </c>
      <c r="AJ6" s="25">
        <f t="shared" si="5"/>
        <v>30.824999999999999</v>
      </c>
      <c r="AK6" s="25">
        <f>MIN(AK10:AK65)</f>
        <v>106.3</v>
      </c>
      <c r="AL6" s="25">
        <f>MIN(AL10:AL65)</f>
        <v>110.925</v>
      </c>
      <c r="AM6" s="25">
        <f>MIN(AM10:AM65)</f>
        <v>66</v>
      </c>
      <c r="AN6" s="25">
        <f>MIN(AN10:AN65)</f>
        <v>0</v>
      </c>
      <c r="AO6" s="25">
        <f>MIN(AO10:AO65)</f>
        <v>0</v>
      </c>
      <c r="AP6" s="27">
        <f t="shared" si="5"/>
        <v>110.925</v>
      </c>
      <c r="AQ6" s="28">
        <f t="shared" si="5"/>
        <v>4.8079999999999927</v>
      </c>
      <c r="AR6" s="13"/>
      <c r="AS6" s="26">
        <f>MIN(AS10:AS65)</f>
        <v>30.824999999999999</v>
      </c>
      <c r="AT6" s="26">
        <f>MIN(AT10:AT65)</f>
        <v>100.10399999999998</v>
      </c>
      <c r="AU6" s="26">
        <f>MIN(AU10:AU65)</f>
        <v>131.38499999999999</v>
      </c>
      <c r="AV6" s="47"/>
      <c r="AW6" s="26">
        <f t="shared" ref="AW6:BL6" si="7">MIN(AW10:AW65)</f>
        <v>30</v>
      </c>
      <c r="AX6" s="26">
        <f t="shared" si="7"/>
        <v>200</v>
      </c>
      <c r="AY6" s="26">
        <f t="shared" si="7"/>
        <v>0</v>
      </c>
      <c r="AZ6" s="26">
        <f t="shared" si="7"/>
        <v>17</v>
      </c>
      <c r="BA6" s="26">
        <f t="shared" si="7"/>
        <v>0</v>
      </c>
      <c r="BB6" s="26">
        <f t="shared" si="7"/>
        <v>269</v>
      </c>
      <c r="BC6" s="26">
        <f t="shared" si="7"/>
        <v>255.54999999999998</v>
      </c>
      <c r="BD6" s="26">
        <f t="shared" si="7"/>
        <v>14</v>
      </c>
      <c r="BE6" s="26">
        <f>MIN(BE10:BE65)</f>
        <v>15</v>
      </c>
      <c r="BF6" s="26">
        <f>MIN(BF10:BF65)</f>
        <v>0</v>
      </c>
      <c r="BG6" s="26">
        <f t="shared" si="7"/>
        <v>0</v>
      </c>
      <c r="BH6" s="26">
        <f t="shared" si="7"/>
        <v>1</v>
      </c>
      <c r="BI6" s="26">
        <f t="shared" si="7"/>
        <v>30</v>
      </c>
      <c r="BJ6" s="26">
        <f t="shared" si="7"/>
        <v>208.54999999999998</v>
      </c>
      <c r="BK6" s="26">
        <f t="shared" si="7"/>
        <v>100.10399999999998</v>
      </c>
      <c r="BL6" s="26">
        <f t="shared" si="7"/>
        <v>108.446</v>
      </c>
      <c r="BO6" s="11" t="s">
        <v>66</v>
      </c>
      <c r="BP6" s="26">
        <f>MIN(BP10:BP65)</f>
        <v>60</v>
      </c>
      <c r="BQ6" s="26">
        <f>MIN(BQ10:BQ65)</f>
        <v>647</v>
      </c>
      <c r="BR6" s="26">
        <f>MIN(BR10:BR65)</f>
        <v>21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52.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42896</v>
      </c>
      <c r="B10" s="137" t="s">
        <v>84</v>
      </c>
      <c r="C10" s="38">
        <v>811</v>
      </c>
      <c r="D10" s="38">
        <v>852</v>
      </c>
      <c r="E10" s="105">
        <v>651</v>
      </c>
      <c r="F10" s="105">
        <v>59</v>
      </c>
      <c r="G10" s="106"/>
      <c r="H10" s="107">
        <v>22</v>
      </c>
      <c r="I10" s="33">
        <f>C10+D10+E10</f>
        <v>2314</v>
      </c>
      <c r="J10" s="33">
        <f>F10+G10+H10</f>
        <v>81</v>
      </c>
      <c r="K10" s="23">
        <v>485</v>
      </c>
      <c r="L10" s="14">
        <v>409</v>
      </c>
      <c r="M10" s="14">
        <v>260</v>
      </c>
      <c r="N10" s="14"/>
      <c r="O10" s="14">
        <v>15</v>
      </c>
      <c r="P10" s="14">
        <v>14</v>
      </c>
      <c r="Q10" s="14">
        <v>9</v>
      </c>
      <c r="R10" s="34"/>
      <c r="S10" s="33">
        <f>K10+L10+M10+N10</f>
        <v>1154</v>
      </c>
      <c r="T10" s="33">
        <f>O10+P10+Q10+R10</f>
        <v>38</v>
      </c>
      <c r="U10" s="35">
        <f>SUM(J10+T10)</f>
        <v>119</v>
      </c>
      <c r="V10" s="37">
        <v>5.7</v>
      </c>
      <c r="W10" s="23">
        <v>3.5</v>
      </c>
      <c r="X10" s="38">
        <v>5.5</v>
      </c>
      <c r="Y10" s="38">
        <v>4.7</v>
      </c>
      <c r="Z10" s="38">
        <v>6.3</v>
      </c>
      <c r="AA10" s="38">
        <v>2.9</v>
      </c>
      <c r="AB10" s="38"/>
      <c r="AC10" s="38"/>
      <c r="AD10" s="38"/>
      <c r="AE10" s="38">
        <v>0.85</v>
      </c>
      <c r="AF10" s="38"/>
      <c r="AG10" s="38"/>
      <c r="AH10" s="44">
        <f t="shared" ref="AH10:AH65" si="8">SUM(AB10:AG10)</f>
        <v>0.85</v>
      </c>
      <c r="AI10" s="53">
        <v>60</v>
      </c>
      <c r="AJ10" s="15">
        <f>AH10+AI10</f>
        <v>60.85</v>
      </c>
      <c r="AK10" s="51">
        <f>U10+V10+X10+Z10+AB10+AC10+AD10+AE10+AG10+Y10</f>
        <v>142.04999999999998</v>
      </c>
      <c r="AL10" s="96">
        <f>AK10+W10+AA10</f>
        <v>148.44999999999999</v>
      </c>
      <c r="AM10" s="16">
        <f>+AL10-AS10</f>
        <v>87.6</v>
      </c>
      <c r="AN10" s="50"/>
      <c r="AO10" s="46"/>
      <c r="AP10" s="17">
        <f>AL10+AO10</f>
        <v>148.44999999999999</v>
      </c>
      <c r="AQ10" s="18">
        <f t="shared" ref="AQ10:AQ65" si="9">AU10-AK10</f>
        <v>18.903999999999996</v>
      </c>
      <c r="AR10" s="40"/>
      <c r="AS10" s="19">
        <f t="shared" ref="AS10:AS65" si="10">AJ10</f>
        <v>60.85</v>
      </c>
      <c r="AT10" s="20">
        <f t="shared" ref="AT10:AT65" si="11">BK10</f>
        <v>100.10399999999998</v>
      </c>
      <c r="AU10" s="21">
        <f t="shared" ref="AU10:AU65" si="12">AS10+AT10</f>
        <v>160.95399999999998</v>
      </c>
      <c r="AV10" s="47"/>
      <c r="AW10" s="19">
        <v>40</v>
      </c>
      <c r="AX10" s="20">
        <v>200</v>
      </c>
      <c r="AY10" s="20">
        <v>0</v>
      </c>
      <c r="AZ10" s="20">
        <v>17</v>
      </c>
      <c r="BA10" s="20">
        <v>12</v>
      </c>
      <c r="BB10" s="42">
        <f t="shared" ref="BB10:BB65" si="13">SUM(AW10:BA10)</f>
        <v>269</v>
      </c>
      <c r="BC10" s="43">
        <f t="shared" ref="BC10:BC65" si="14">BB10*0.95</f>
        <v>255.54999999999998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5">SUM(BD10:BH10)</f>
        <v>47</v>
      </c>
      <c r="BJ10" s="48">
        <f t="shared" ref="BJ10:BJ65" si="16">BC10-BI10</f>
        <v>208.54999999999998</v>
      </c>
      <c r="BK10" s="24">
        <f t="shared" ref="BK10:BK65" si="17">BJ10*0.48</f>
        <v>100.10399999999998</v>
      </c>
      <c r="BL10" s="48">
        <f t="shared" ref="BL10:BL65" si="18">BJ10*0.52</f>
        <v>108.446</v>
      </c>
      <c r="BO10" s="129">
        <f>C10+D10+E10+((AB10+AC10)/0.033)</f>
        <v>2314</v>
      </c>
      <c r="BP10" s="129">
        <f>F10+G10+H10</f>
        <v>81</v>
      </c>
      <c r="BQ10" s="129">
        <f>K10+L10+N10+(AD10/0.033)</f>
        <v>894</v>
      </c>
      <c r="BR10" s="129">
        <f>O10+P10+R10+AD10</f>
        <v>29</v>
      </c>
      <c r="BS10" s="129">
        <f>C10+D10+E10+K10+L10+N10+((AB10+AC10)/0.033)+(AD10/0.033)</f>
        <v>3208</v>
      </c>
      <c r="BT10" s="129">
        <f>F10+G10+H10+O10+P10+R10+AB10+AC10+AD10</f>
        <v>110</v>
      </c>
      <c r="BU10" s="129">
        <f>Z10+AG10</f>
        <v>6.3</v>
      </c>
      <c r="BV10" s="129">
        <f>F10+G10+H10+O10+P10+R10+V10+W10+X10+Y10+Z10+AA10</f>
        <v>138.60000000000002</v>
      </c>
      <c r="BW10" s="129">
        <f>AB10+AC10+AD10+AE10+AF10+AG10</f>
        <v>0.85</v>
      </c>
      <c r="BX10" s="129">
        <f>F10+G10+H10+O10+P10+V10+W10+X10+Y10+Z10+AA10+AB10+AC10+AD10+AE10+AF10+AG10</f>
        <v>139.45000000000002</v>
      </c>
      <c r="BY10" s="134">
        <f>F10+G10+H10+O10+P10+R10+V10+W10+X10+Y10+Z10+AA10+AB10+AC10+AD10+AE10+AF10+AG10+AO10</f>
        <v>139.45000000000002</v>
      </c>
      <c r="BZ10" s="129">
        <f t="shared" ref="BZ10:BZ15" si="19">V10+W10+X10+Y10+Z10+AA10+AE10+AF10+AG10</f>
        <v>29.45</v>
      </c>
    </row>
    <row r="11" spans="1:78" ht="18.75">
      <c r="A11" s="143">
        <f t="shared" ref="A11:A65" si="20">$D$3</f>
        <v>42896</v>
      </c>
      <c r="B11" s="138" t="s">
        <v>38</v>
      </c>
      <c r="C11" s="30">
        <v>772</v>
      </c>
      <c r="D11" s="30">
        <v>827</v>
      </c>
      <c r="E11" s="30">
        <v>619</v>
      </c>
      <c r="F11" s="30">
        <v>55</v>
      </c>
      <c r="G11" s="30"/>
      <c r="H11" s="107">
        <v>21</v>
      </c>
      <c r="I11" s="33">
        <f t="shared" ref="I11:I65" si="21">C11+D11+E11</f>
        <v>2218</v>
      </c>
      <c r="J11" s="33">
        <f t="shared" ref="J11:J65" si="22">F11+G11+H11</f>
        <v>76</v>
      </c>
      <c r="K11" s="23">
        <v>475</v>
      </c>
      <c r="L11" s="14">
        <v>401</v>
      </c>
      <c r="M11" s="14">
        <v>260</v>
      </c>
      <c r="N11" s="14"/>
      <c r="O11" s="14">
        <v>15</v>
      </c>
      <c r="P11" s="14">
        <v>13</v>
      </c>
      <c r="Q11" s="14">
        <v>9</v>
      </c>
      <c r="R11" s="34"/>
      <c r="S11" s="33">
        <f t="shared" ref="S11:S65" si="23">K11+L11+M11+N11</f>
        <v>1136</v>
      </c>
      <c r="T11" s="33">
        <f t="shared" ref="T11:T65" si="24">O11+P11+Q11+R11</f>
        <v>37</v>
      </c>
      <c r="U11" s="35">
        <f t="shared" ref="U11:U65" si="25">SUM(J11+T11)</f>
        <v>113</v>
      </c>
      <c r="V11" s="37">
        <v>5.7</v>
      </c>
      <c r="W11" s="23">
        <v>3.5</v>
      </c>
      <c r="X11" s="38">
        <v>5.5</v>
      </c>
      <c r="Y11" s="38">
        <v>4.7</v>
      </c>
      <c r="Z11" s="38">
        <v>6.3</v>
      </c>
      <c r="AA11" s="38">
        <v>2.9</v>
      </c>
      <c r="AB11" s="38"/>
      <c r="AC11" s="38"/>
      <c r="AD11" s="38"/>
      <c r="AE11" s="38">
        <v>0.85</v>
      </c>
      <c r="AF11" s="38"/>
      <c r="AG11" s="38"/>
      <c r="AH11" s="44">
        <f t="shared" si="8"/>
        <v>0.85</v>
      </c>
      <c r="AI11" s="53">
        <v>60</v>
      </c>
      <c r="AJ11" s="15">
        <f>AH11+AI11</f>
        <v>60.85</v>
      </c>
      <c r="AK11" s="51">
        <f t="shared" ref="AK11:AK65" si="26">U11+V11+X11+Z11+AB11+AC11+AD11+AE11+AG11+Y11</f>
        <v>136.04999999999998</v>
      </c>
      <c r="AL11" s="96">
        <f t="shared" ref="AL11:AL65" si="27">AK11+W11+AA11</f>
        <v>142.44999999999999</v>
      </c>
      <c r="AM11" s="16">
        <f>+AL11-AS11</f>
        <v>81.599999999999994</v>
      </c>
      <c r="AN11" s="50"/>
      <c r="AO11" s="46"/>
      <c r="AP11" s="17">
        <f t="shared" ref="AP11:AP65" si="28">AL11+AO11</f>
        <v>142.44999999999999</v>
      </c>
      <c r="AQ11" s="18">
        <f t="shared" si="9"/>
        <v>24.903999999999996</v>
      </c>
      <c r="AR11" s="40"/>
      <c r="AS11" s="19">
        <f t="shared" si="10"/>
        <v>60.85</v>
      </c>
      <c r="AT11" s="20">
        <f t="shared" si="11"/>
        <v>100.10399999999998</v>
      </c>
      <c r="AU11" s="21">
        <f t="shared" si="12"/>
        <v>160.95399999999998</v>
      </c>
      <c r="AV11" s="47"/>
      <c r="AW11" s="19">
        <v>40</v>
      </c>
      <c r="AX11" s="20">
        <v>200</v>
      </c>
      <c r="AY11" s="20">
        <v>0</v>
      </c>
      <c r="AZ11" s="20">
        <v>17</v>
      </c>
      <c r="BA11" s="20">
        <v>12</v>
      </c>
      <c r="BB11" s="42">
        <f t="shared" si="13"/>
        <v>269</v>
      </c>
      <c r="BC11" s="43">
        <f t="shared" si="14"/>
        <v>255.54999999999998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5"/>
        <v>47</v>
      </c>
      <c r="BJ11" s="48">
        <f t="shared" si="16"/>
        <v>208.54999999999998</v>
      </c>
      <c r="BK11" s="24">
        <f t="shared" si="17"/>
        <v>100.10399999999998</v>
      </c>
      <c r="BL11" s="48">
        <f t="shared" si="18"/>
        <v>108.446</v>
      </c>
      <c r="BO11" s="129">
        <f t="shared" ref="BO11:BO65" si="29">C11+D11+E11+((AB11+AC11)/0.033)</f>
        <v>2218</v>
      </c>
      <c r="BP11" s="129">
        <f t="shared" ref="BP11:BP65" si="30">F11+G11+H11</f>
        <v>76</v>
      </c>
      <c r="BQ11" s="129">
        <f t="shared" ref="BQ11:BQ65" si="31">K11+L11+N11+(AD11/0.033)</f>
        <v>876</v>
      </c>
      <c r="BR11" s="129">
        <f t="shared" ref="BR11:BR65" si="32">O11+P11+R11+AD11</f>
        <v>28</v>
      </c>
      <c r="BS11" s="129">
        <f t="shared" ref="BS11:BS65" si="33">C11+D11+E11+K11+L11+N11+((AB11+AC11)/0.033)+(AD11/0.033)</f>
        <v>3094</v>
      </c>
      <c r="BT11" s="129">
        <f t="shared" ref="BT11:BT65" si="34">F11+G11+H11+O11+P11+R11+AB11+AC11+AD11</f>
        <v>104</v>
      </c>
      <c r="BU11" s="129">
        <f t="shared" ref="BU11:BU65" si="35">Z11+AG11</f>
        <v>6.3</v>
      </c>
      <c r="BV11" s="129">
        <f t="shared" ref="BV11:BV65" si="36">F11+G11+H11+O11+P11+R11+V11+W11+X11+Y11+Z11+AA11</f>
        <v>132.60000000000002</v>
      </c>
      <c r="BW11" s="129">
        <f t="shared" ref="BW11:BW65" si="37">AB11+AC11+AD11+AE11+AF11+AG11</f>
        <v>0.85</v>
      </c>
      <c r="BX11" s="129">
        <f t="shared" ref="BX11:BX65" si="38">F11+G11+H11+O11+P11+V11+W11+X11+Y11+Z11+AA11+AB11+AC11+AD11+AE11+AF11+AG11</f>
        <v>133.45000000000002</v>
      </c>
      <c r="BY11" s="134">
        <f t="shared" ref="BY11:BY65" si="39">F11+G11+H11+O11+P11+R11+V11+W11+X11+Y11+Z11+AA11+AB11+AC11+AD11+AE11+AF11+AG11+AO11</f>
        <v>133.45000000000002</v>
      </c>
      <c r="BZ11" s="129">
        <f t="shared" si="19"/>
        <v>29.45</v>
      </c>
    </row>
    <row r="12" spans="1:78" ht="18.75">
      <c r="A12" s="143">
        <f t="shared" si="20"/>
        <v>42896</v>
      </c>
      <c r="B12" s="137" t="s">
        <v>7</v>
      </c>
      <c r="C12" s="30">
        <v>754</v>
      </c>
      <c r="D12" s="31">
        <v>823</v>
      </c>
      <c r="E12" s="31">
        <v>606</v>
      </c>
      <c r="F12" s="30">
        <v>54</v>
      </c>
      <c r="G12" s="30"/>
      <c r="H12" s="107">
        <v>21</v>
      </c>
      <c r="I12" s="33">
        <f t="shared" si="21"/>
        <v>2183</v>
      </c>
      <c r="J12" s="33">
        <f t="shared" si="22"/>
        <v>75</v>
      </c>
      <c r="K12" s="23">
        <v>465</v>
      </c>
      <c r="L12" s="14">
        <v>397</v>
      </c>
      <c r="M12" s="14">
        <v>260</v>
      </c>
      <c r="N12" s="14"/>
      <c r="O12" s="14">
        <v>14</v>
      </c>
      <c r="P12" s="14">
        <v>13</v>
      </c>
      <c r="Q12" s="14">
        <v>9</v>
      </c>
      <c r="R12" s="34"/>
      <c r="S12" s="33">
        <f t="shared" si="23"/>
        <v>1122</v>
      </c>
      <c r="T12" s="33">
        <f t="shared" si="24"/>
        <v>36</v>
      </c>
      <c r="U12" s="35">
        <f t="shared" si="25"/>
        <v>111</v>
      </c>
      <c r="V12" s="37">
        <v>5.71</v>
      </c>
      <c r="W12" s="23">
        <v>3.5</v>
      </c>
      <c r="X12" s="38">
        <v>5.5</v>
      </c>
      <c r="Y12" s="30">
        <v>4.4000000000000004</v>
      </c>
      <c r="Z12" s="30">
        <v>6.1</v>
      </c>
      <c r="AA12" s="38">
        <v>2.8</v>
      </c>
      <c r="AB12" s="38"/>
      <c r="AC12" s="38"/>
      <c r="AD12" s="38"/>
      <c r="AE12" s="38">
        <v>0.85</v>
      </c>
      <c r="AF12" s="38"/>
      <c r="AG12" s="38"/>
      <c r="AH12" s="44">
        <f t="shared" si="8"/>
        <v>0.85</v>
      </c>
      <c r="AI12" s="53">
        <v>60</v>
      </c>
      <c r="AJ12" s="15">
        <f>AH12+AI12</f>
        <v>60.85</v>
      </c>
      <c r="AK12" s="51">
        <f t="shared" si="26"/>
        <v>133.56</v>
      </c>
      <c r="AL12" s="96">
        <f t="shared" si="27"/>
        <v>139.86000000000001</v>
      </c>
      <c r="AM12" s="16">
        <f t="shared" ref="AM12:AM65" si="40">+AL12-AS12</f>
        <v>79.010000000000019</v>
      </c>
      <c r="AN12" s="50"/>
      <c r="AO12" s="46"/>
      <c r="AP12" s="17">
        <f t="shared" si="28"/>
        <v>139.86000000000001</v>
      </c>
      <c r="AQ12" s="18">
        <f t="shared" si="9"/>
        <v>27.393999999999977</v>
      </c>
      <c r="AR12" s="40"/>
      <c r="AS12" s="19">
        <f t="shared" si="10"/>
        <v>60.85</v>
      </c>
      <c r="AT12" s="20">
        <f t="shared" si="11"/>
        <v>100.10399999999998</v>
      </c>
      <c r="AU12" s="21">
        <f t="shared" si="12"/>
        <v>160.95399999999998</v>
      </c>
      <c r="AV12" s="47"/>
      <c r="AW12" s="19">
        <v>40</v>
      </c>
      <c r="AX12" s="20">
        <v>200</v>
      </c>
      <c r="AY12" s="20">
        <v>0</v>
      </c>
      <c r="AZ12" s="20">
        <v>17</v>
      </c>
      <c r="BA12" s="20">
        <v>12</v>
      </c>
      <c r="BB12" s="42">
        <f t="shared" si="13"/>
        <v>269</v>
      </c>
      <c r="BC12" s="43">
        <f t="shared" si="14"/>
        <v>255.54999999999998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5"/>
        <v>47</v>
      </c>
      <c r="BJ12" s="48">
        <f t="shared" si="16"/>
        <v>208.54999999999998</v>
      </c>
      <c r="BK12" s="24">
        <f t="shared" si="17"/>
        <v>100.10399999999998</v>
      </c>
      <c r="BL12" s="48">
        <f t="shared" si="18"/>
        <v>108.446</v>
      </c>
      <c r="BO12" s="129">
        <f t="shared" si="29"/>
        <v>2183</v>
      </c>
      <c r="BP12" s="129">
        <f t="shared" si="30"/>
        <v>75</v>
      </c>
      <c r="BQ12" s="129">
        <f t="shared" si="31"/>
        <v>862</v>
      </c>
      <c r="BR12" s="129">
        <f t="shared" si="32"/>
        <v>27</v>
      </c>
      <c r="BS12" s="129">
        <f t="shared" si="33"/>
        <v>3045</v>
      </c>
      <c r="BT12" s="129">
        <f t="shared" si="34"/>
        <v>102</v>
      </c>
      <c r="BU12" s="129">
        <f t="shared" si="35"/>
        <v>6.1</v>
      </c>
      <c r="BV12" s="129">
        <f t="shared" si="36"/>
        <v>130.01</v>
      </c>
      <c r="BW12" s="129">
        <f t="shared" si="37"/>
        <v>0.85</v>
      </c>
      <c r="BX12" s="129">
        <f t="shared" si="38"/>
        <v>130.85999999999999</v>
      </c>
      <c r="BY12" s="134">
        <f t="shared" si="39"/>
        <v>130.85999999999999</v>
      </c>
      <c r="BZ12" s="129">
        <f t="shared" si="19"/>
        <v>28.860000000000003</v>
      </c>
    </row>
    <row r="13" spans="1:78" ht="18.75">
      <c r="A13" s="143">
        <f t="shared" si="20"/>
        <v>42896</v>
      </c>
      <c r="B13" s="137" t="s">
        <v>39</v>
      </c>
      <c r="C13" s="30">
        <v>744</v>
      </c>
      <c r="D13" s="30">
        <v>822</v>
      </c>
      <c r="E13" s="30">
        <v>596</v>
      </c>
      <c r="F13" s="30">
        <v>54</v>
      </c>
      <c r="G13" s="30"/>
      <c r="H13" s="107">
        <v>21</v>
      </c>
      <c r="I13" s="33">
        <f t="shared" si="21"/>
        <v>2162</v>
      </c>
      <c r="J13" s="33">
        <f t="shared" si="22"/>
        <v>75</v>
      </c>
      <c r="K13" s="23">
        <v>448</v>
      </c>
      <c r="L13" s="14">
        <v>386</v>
      </c>
      <c r="M13" s="14">
        <v>250</v>
      </c>
      <c r="N13" s="14"/>
      <c r="O13" s="14">
        <v>14</v>
      </c>
      <c r="P13" s="14">
        <v>13</v>
      </c>
      <c r="Q13" s="14">
        <v>8</v>
      </c>
      <c r="R13" s="34"/>
      <c r="S13" s="33">
        <f t="shared" si="23"/>
        <v>1084</v>
      </c>
      <c r="T13" s="33">
        <f t="shared" si="24"/>
        <v>35</v>
      </c>
      <c r="U13" s="35">
        <f t="shared" si="25"/>
        <v>110</v>
      </c>
      <c r="V13" s="37">
        <v>5.71</v>
      </c>
      <c r="W13" s="23">
        <v>3.5</v>
      </c>
      <c r="X13" s="38">
        <v>5.5</v>
      </c>
      <c r="Y13" s="30">
        <v>4.4000000000000004</v>
      </c>
      <c r="Z13" s="30">
        <v>6.1</v>
      </c>
      <c r="AA13" s="38">
        <v>2.8</v>
      </c>
      <c r="AB13" s="38"/>
      <c r="AC13" s="38"/>
      <c r="AD13" s="38"/>
      <c r="AE13" s="38">
        <v>0.85</v>
      </c>
      <c r="AF13" s="38"/>
      <c r="AG13" s="38"/>
      <c r="AH13" s="44">
        <f t="shared" si="8"/>
        <v>0.85</v>
      </c>
      <c r="AI13" s="53">
        <v>60</v>
      </c>
      <c r="AJ13" s="15">
        <f t="shared" ref="AJ13:AJ65" si="41">AH13+AI13</f>
        <v>60.85</v>
      </c>
      <c r="AK13" s="51">
        <f t="shared" si="26"/>
        <v>132.56</v>
      </c>
      <c r="AL13" s="96">
        <f t="shared" si="27"/>
        <v>138.86000000000001</v>
      </c>
      <c r="AM13" s="16">
        <f t="shared" si="40"/>
        <v>78.010000000000019</v>
      </c>
      <c r="AN13" s="50"/>
      <c r="AO13" s="46"/>
      <c r="AP13" s="17">
        <f t="shared" si="28"/>
        <v>138.86000000000001</v>
      </c>
      <c r="AQ13" s="18">
        <f t="shared" si="9"/>
        <v>28.393999999999977</v>
      </c>
      <c r="AR13" s="40"/>
      <c r="AS13" s="19">
        <f t="shared" si="10"/>
        <v>60.85</v>
      </c>
      <c r="AT13" s="20">
        <f t="shared" si="11"/>
        <v>100.10399999999998</v>
      </c>
      <c r="AU13" s="21">
        <f t="shared" si="12"/>
        <v>160.95399999999998</v>
      </c>
      <c r="AV13" s="47"/>
      <c r="AW13" s="19">
        <v>40</v>
      </c>
      <c r="AX13" s="20">
        <v>200</v>
      </c>
      <c r="AY13" s="20">
        <v>0</v>
      </c>
      <c r="AZ13" s="20">
        <v>17</v>
      </c>
      <c r="BA13" s="20">
        <v>12</v>
      </c>
      <c r="BB13" s="42">
        <f t="shared" si="13"/>
        <v>269</v>
      </c>
      <c r="BC13" s="43">
        <f t="shared" si="14"/>
        <v>255.54999999999998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5"/>
        <v>47</v>
      </c>
      <c r="BJ13" s="48">
        <f t="shared" si="16"/>
        <v>208.54999999999998</v>
      </c>
      <c r="BK13" s="24">
        <f t="shared" si="17"/>
        <v>100.10399999999998</v>
      </c>
      <c r="BL13" s="48">
        <f t="shared" si="18"/>
        <v>108.446</v>
      </c>
      <c r="BO13" s="129">
        <f t="shared" si="29"/>
        <v>2162</v>
      </c>
      <c r="BP13" s="129">
        <f t="shared" si="30"/>
        <v>75</v>
      </c>
      <c r="BQ13" s="129">
        <f t="shared" si="31"/>
        <v>834</v>
      </c>
      <c r="BR13" s="129">
        <f t="shared" si="32"/>
        <v>27</v>
      </c>
      <c r="BS13" s="129">
        <f t="shared" si="33"/>
        <v>2996</v>
      </c>
      <c r="BT13" s="129">
        <f t="shared" si="34"/>
        <v>102</v>
      </c>
      <c r="BU13" s="129">
        <f t="shared" si="35"/>
        <v>6.1</v>
      </c>
      <c r="BV13" s="129">
        <f t="shared" si="36"/>
        <v>130.01</v>
      </c>
      <c r="BW13" s="129">
        <f t="shared" si="37"/>
        <v>0.85</v>
      </c>
      <c r="BX13" s="129">
        <f t="shared" si="38"/>
        <v>130.85999999999999</v>
      </c>
      <c r="BY13" s="134">
        <f t="shared" si="39"/>
        <v>130.85999999999999</v>
      </c>
      <c r="BZ13" s="129">
        <f t="shared" si="19"/>
        <v>28.860000000000003</v>
      </c>
    </row>
    <row r="14" spans="1:78" ht="18.75">
      <c r="A14" s="143">
        <f t="shared" si="20"/>
        <v>42896</v>
      </c>
      <c r="B14" s="138" t="s">
        <v>8</v>
      </c>
      <c r="C14" s="30">
        <v>737</v>
      </c>
      <c r="D14" s="30">
        <v>806</v>
      </c>
      <c r="E14" s="30">
        <v>594</v>
      </c>
      <c r="F14" s="30">
        <v>53</v>
      </c>
      <c r="G14" s="30"/>
      <c r="H14" s="107">
        <v>21</v>
      </c>
      <c r="I14" s="33">
        <f t="shared" si="21"/>
        <v>2137</v>
      </c>
      <c r="J14" s="33">
        <f t="shared" si="22"/>
        <v>74</v>
      </c>
      <c r="K14" s="23">
        <v>445</v>
      </c>
      <c r="L14" s="14">
        <v>384</v>
      </c>
      <c r="M14" s="14">
        <v>250</v>
      </c>
      <c r="N14" s="14"/>
      <c r="O14" s="14">
        <v>14</v>
      </c>
      <c r="P14" s="14">
        <v>13</v>
      </c>
      <c r="Q14" s="14">
        <v>8</v>
      </c>
      <c r="R14" s="34"/>
      <c r="S14" s="33">
        <f t="shared" si="23"/>
        <v>1079</v>
      </c>
      <c r="T14" s="33">
        <f t="shared" si="24"/>
        <v>35</v>
      </c>
      <c r="U14" s="35">
        <f t="shared" si="25"/>
        <v>109</v>
      </c>
      <c r="V14" s="37">
        <v>5.0999999999999996</v>
      </c>
      <c r="W14" s="23">
        <v>3.5</v>
      </c>
      <c r="X14" s="38">
        <v>4.8</v>
      </c>
      <c r="Y14" s="30">
        <v>4.2</v>
      </c>
      <c r="Z14" s="30">
        <v>5.9</v>
      </c>
      <c r="AA14" s="38">
        <v>2.8</v>
      </c>
      <c r="AB14" s="38"/>
      <c r="AC14" s="38"/>
      <c r="AD14" s="38"/>
      <c r="AE14" s="38">
        <v>0.82499999999999996</v>
      </c>
      <c r="AF14" s="38"/>
      <c r="AG14" s="38"/>
      <c r="AH14" s="44">
        <f t="shared" si="8"/>
        <v>0.82499999999999996</v>
      </c>
      <c r="AI14" s="53">
        <v>60</v>
      </c>
      <c r="AJ14" s="15">
        <f t="shared" si="41"/>
        <v>60.825000000000003</v>
      </c>
      <c r="AK14" s="51">
        <f t="shared" si="26"/>
        <v>129.82499999999999</v>
      </c>
      <c r="AL14" s="96">
        <f t="shared" si="27"/>
        <v>136.125</v>
      </c>
      <c r="AM14" s="16">
        <f t="shared" si="40"/>
        <v>75.3</v>
      </c>
      <c r="AN14" s="50"/>
      <c r="AO14" s="46"/>
      <c r="AP14" s="17">
        <f t="shared" si="28"/>
        <v>136.125</v>
      </c>
      <c r="AQ14" s="18">
        <f t="shared" si="9"/>
        <v>31.103999999999985</v>
      </c>
      <c r="AR14" s="40"/>
      <c r="AS14" s="19">
        <f t="shared" si="10"/>
        <v>60.825000000000003</v>
      </c>
      <c r="AT14" s="20">
        <f t="shared" si="11"/>
        <v>100.10399999999998</v>
      </c>
      <c r="AU14" s="21">
        <f t="shared" si="12"/>
        <v>160.92899999999997</v>
      </c>
      <c r="AV14" s="47"/>
      <c r="AW14" s="19">
        <v>40</v>
      </c>
      <c r="AX14" s="20">
        <v>200</v>
      </c>
      <c r="AY14" s="20">
        <v>0</v>
      </c>
      <c r="AZ14" s="20">
        <v>17</v>
      </c>
      <c r="BA14" s="20">
        <v>12</v>
      </c>
      <c r="BB14" s="42">
        <f t="shared" si="13"/>
        <v>269</v>
      </c>
      <c r="BC14" s="43">
        <f t="shared" si="14"/>
        <v>255.54999999999998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5"/>
        <v>47</v>
      </c>
      <c r="BJ14" s="48">
        <f t="shared" si="16"/>
        <v>208.54999999999998</v>
      </c>
      <c r="BK14" s="24">
        <f t="shared" si="17"/>
        <v>100.10399999999998</v>
      </c>
      <c r="BL14" s="48">
        <f t="shared" si="18"/>
        <v>108.446</v>
      </c>
      <c r="BO14" s="129">
        <f t="shared" si="29"/>
        <v>2137</v>
      </c>
      <c r="BP14" s="129">
        <f t="shared" si="30"/>
        <v>74</v>
      </c>
      <c r="BQ14" s="129">
        <f t="shared" si="31"/>
        <v>829</v>
      </c>
      <c r="BR14" s="129">
        <f t="shared" si="32"/>
        <v>27</v>
      </c>
      <c r="BS14" s="129">
        <f t="shared" si="33"/>
        <v>2966</v>
      </c>
      <c r="BT14" s="129">
        <f t="shared" si="34"/>
        <v>101</v>
      </c>
      <c r="BU14" s="129">
        <f t="shared" si="35"/>
        <v>5.9</v>
      </c>
      <c r="BV14" s="129">
        <f t="shared" si="36"/>
        <v>127.3</v>
      </c>
      <c r="BW14" s="129">
        <f t="shared" si="37"/>
        <v>0.82499999999999996</v>
      </c>
      <c r="BX14" s="129">
        <f t="shared" si="38"/>
        <v>128.125</v>
      </c>
      <c r="BY14" s="134">
        <f t="shared" si="39"/>
        <v>128.125</v>
      </c>
      <c r="BZ14" s="129">
        <f t="shared" si="19"/>
        <v>27.125</v>
      </c>
    </row>
    <row r="15" spans="1:78" ht="18.75">
      <c r="A15" s="143">
        <f t="shared" si="20"/>
        <v>42896</v>
      </c>
      <c r="B15" s="138" t="s">
        <v>40</v>
      </c>
      <c r="C15" s="30">
        <v>731</v>
      </c>
      <c r="D15" s="30">
        <v>793</v>
      </c>
      <c r="E15" s="30">
        <v>586</v>
      </c>
      <c r="F15" s="30">
        <v>52</v>
      </c>
      <c r="G15" s="30"/>
      <c r="H15" s="107">
        <v>21</v>
      </c>
      <c r="I15" s="33">
        <f t="shared" si="21"/>
        <v>2110</v>
      </c>
      <c r="J15" s="33">
        <f t="shared" si="22"/>
        <v>73</v>
      </c>
      <c r="K15" s="23">
        <v>426</v>
      </c>
      <c r="L15" s="14">
        <v>367</v>
      </c>
      <c r="M15" s="14">
        <v>260</v>
      </c>
      <c r="N15" s="14"/>
      <c r="O15" s="14">
        <v>14</v>
      </c>
      <c r="P15" s="14">
        <v>12</v>
      </c>
      <c r="Q15" s="14">
        <v>9</v>
      </c>
      <c r="R15" s="34"/>
      <c r="S15" s="33">
        <f t="shared" si="23"/>
        <v>1053</v>
      </c>
      <c r="T15" s="33">
        <f t="shared" si="24"/>
        <v>35</v>
      </c>
      <c r="U15" s="35">
        <f t="shared" si="25"/>
        <v>108</v>
      </c>
      <c r="V15" s="37">
        <v>5.0999999999999996</v>
      </c>
      <c r="W15" s="23">
        <v>3.5</v>
      </c>
      <c r="X15" s="38">
        <v>4.8</v>
      </c>
      <c r="Y15" s="30">
        <v>4.2</v>
      </c>
      <c r="Z15" s="30">
        <v>5.9</v>
      </c>
      <c r="AA15" s="38">
        <v>2.8</v>
      </c>
      <c r="AB15" s="38"/>
      <c r="AC15" s="38"/>
      <c r="AD15" s="38"/>
      <c r="AE15" s="38">
        <v>0.82499999999999996</v>
      </c>
      <c r="AF15" s="38"/>
      <c r="AG15" s="38"/>
      <c r="AH15" s="44">
        <f t="shared" si="8"/>
        <v>0.82499999999999996</v>
      </c>
      <c r="AI15" s="53">
        <v>60</v>
      </c>
      <c r="AJ15" s="15">
        <f t="shared" si="41"/>
        <v>60.825000000000003</v>
      </c>
      <c r="AK15" s="51">
        <f t="shared" si="26"/>
        <v>128.82499999999999</v>
      </c>
      <c r="AL15" s="96">
        <f t="shared" si="27"/>
        <v>135.125</v>
      </c>
      <c r="AM15" s="16">
        <f t="shared" si="40"/>
        <v>74.3</v>
      </c>
      <c r="AN15" s="50"/>
      <c r="AO15" s="46"/>
      <c r="AP15" s="17">
        <f t="shared" si="28"/>
        <v>135.125</v>
      </c>
      <c r="AQ15" s="18">
        <f t="shared" si="9"/>
        <v>32.103999999999985</v>
      </c>
      <c r="AR15" s="40"/>
      <c r="AS15" s="19">
        <f t="shared" si="10"/>
        <v>60.825000000000003</v>
      </c>
      <c r="AT15" s="20">
        <f t="shared" si="11"/>
        <v>100.10399999999998</v>
      </c>
      <c r="AU15" s="21">
        <f t="shared" si="12"/>
        <v>160.92899999999997</v>
      </c>
      <c r="AV15" s="47"/>
      <c r="AW15" s="19">
        <v>40</v>
      </c>
      <c r="AX15" s="20">
        <v>200</v>
      </c>
      <c r="AY15" s="20">
        <v>0</v>
      </c>
      <c r="AZ15" s="20">
        <v>17</v>
      </c>
      <c r="BA15" s="20">
        <v>12</v>
      </c>
      <c r="BB15" s="42">
        <f t="shared" si="13"/>
        <v>269</v>
      </c>
      <c r="BC15" s="43">
        <f t="shared" si="14"/>
        <v>255.54999999999998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5"/>
        <v>47</v>
      </c>
      <c r="BJ15" s="48">
        <f t="shared" si="16"/>
        <v>208.54999999999998</v>
      </c>
      <c r="BK15" s="24">
        <f t="shared" si="17"/>
        <v>100.10399999999998</v>
      </c>
      <c r="BL15" s="48">
        <f t="shared" si="18"/>
        <v>108.446</v>
      </c>
      <c r="BO15" s="129">
        <f t="shared" si="29"/>
        <v>2110</v>
      </c>
      <c r="BP15" s="129">
        <f t="shared" si="30"/>
        <v>73</v>
      </c>
      <c r="BQ15" s="129">
        <f t="shared" si="31"/>
        <v>793</v>
      </c>
      <c r="BR15" s="129">
        <f t="shared" si="32"/>
        <v>26</v>
      </c>
      <c r="BS15" s="129">
        <f t="shared" si="33"/>
        <v>2903</v>
      </c>
      <c r="BT15" s="129">
        <f t="shared" si="34"/>
        <v>99</v>
      </c>
      <c r="BU15" s="129">
        <f t="shared" si="35"/>
        <v>5.9</v>
      </c>
      <c r="BV15" s="129">
        <f t="shared" si="36"/>
        <v>125.3</v>
      </c>
      <c r="BW15" s="129">
        <f t="shared" si="37"/>
        <v>0.82499999999999996</v>
      </c>
      <c r="BX15" s="129">
        <f t="shared" si="38"/>
        <v>126.125</v>
      </c>
      <c r="BY15" s="134">
        <f t="shared" si="39"/>
        <v>126.125</v>
      </c>
      <c r="BZ15" s="129">
        <f t="shared" si="19"/>
        <v>27.125</v>
      </c>
    </row>
    <row r="16" spans="1:78" ht="18.75">
      <c r="A16" s="143">
        <f t="shared" si="20"/>
        <v>42896</v>
      </c>
      <c r="B16" s="138" t="s">
        <v>9</v>
      </c>
      <c r="C16" s="30">
        <v>721</v>
      </c>
      <c r="D16" s="30">
        <v>786</v>
      </c>
      <c r="E16" s="30">
        <v>575</v>
      </c>
      <c r="F16" s="30">
        <v>52</v>
      </c>
      <c r="G16" s="30"/>
      <c r="H16" s="32">
        <v>19</v>
      </c>
      <c r="I16" s="33">
        <f t="shared" si="21"/>
        <v>2082</v>
      </c>
      <c r="J16" s="33">
        <f t="shared" si="22"/>
        <v>71</v>
      </c>
      <c r="K16" s="23">
        <v>428</v>
      </c>
      <c r="L16" s="14">
        <v>365</v>
      </c>
      <c r="M16" s="14">
        <v>260</v>
      </c>
      <c r="N16" s="14"/>
      <c r="O16" s="14">
        <v>14</v>
      </c>
      <c r="P16" s="14">
        <v>12</v>
      </c>
      <c r="Q16" s="14">
        <v>9</v>
      </c>
      <c r="R16" s="34"/>
      <c r="S16" s="33">
        <f t="shared" si="23"/>
        <v>1053</v>
      </c>
      <c r="T16" s="33">
        <f t="shared" si="24"/>
        <v>35</v>
      </c>
      <c r="U16" s="35">
        <f t="shared" si="25"/>
        <v>106</v>
      </c>
      <c r="V16" s="37">
        <v>5.0999999999999996</v>
      </c>
      <c r="W16" s="23">
        <v>3.5</v>
      </c>
      <c r="X16" s="38">
        <v>4.8</v>
      </c>
      <c r="Y16" s="30">
        <v>4.5999999999999996</v>
      </c>
      <c r="Z16" s="30">
        <v>5.8</v>
      </c>
      <c r="AA16" s="38">
        <v>2.8</v>
      </c>
      <c r="AB16" s="38"/>
      <c r="AC16" s="38"/>
      <c r="AD16" s="38"/>
      <c r="AE16" s="38">
        <v>0.85</v>
      </c>
      <c r="AF16" s="38"/>
      <c r="AG16" s="38"/>
      <c r="AH16" s="44">
        <f t="shared" si="8"/>
        <v>0.85</v>
      </c>
      <c r="AI16" s="53">
        <v>60</v>
      </c>
      <c r="AJ16" s="15">
        <f t="shared" si="41"/>
        <v>60.85</v>
      </c>
      <c r="AK16" s="51">
        <f t="shared" si="26"/>
        <v>127.14999999999998</v>
      </c>
      <c r="AL16" s="96">
        <f t="shared" si="27"/>
        <v>133.44999999999999</v>
      </c>
      <c r="AM16" s="16">
        <f t="shared" si="40"/>
        <v>72.599999999999994</v>
      </c>
      <c r="AN16" s="50"/>
      <c r="AO16" s="46"/>
      <c r="AP16" s="17">
        <f t="shared" si="28"/>
        <v>133.44999999999999</v>
      </c>
      <c r="AQ16" s="18">
        <f t="shared" si="9"/>
        <v>33.804000000000002</v>
      </c>
      <c r="AR16" s="40"/>
      <c r="AS16" s="19">
        <f t="shared" si="10"/>
        <v>60.85</v>
      </c>
      <c r="AT16" s="20">
        <f t="shared" si="11"/>
        <v>100.10399999999998</v>
      </c>
      <c r="AU16" s="21">
        <f t="shared" si="12"/>
        <v>160.95399999999998</v>
      </c>
      <c r="AV16" s="47"/>
      <c r="AW16" s="19">
        <v>40</v>
      </c>
      <c r="AX16" s="20">
        <v>200</v>
      </c>
      <c r="AY16" s="20">
        <v>0</v>
      </c>
      <c r="AZ16" s="20">
        <v>17</v>
      </c>
      <c r="BA16" s="20">
        <v>12</v>
      </c>
      <c r="BB16" s="42">
        <f t="shared" si="13"/>
        <v>269</v>
      </c>
      <c r="BC16" s="43">
        <f t="shared" si="14"/>
        <v>255.54999999999998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5"/>
        <v>47</v>
      </c>
      <c r="BJ16" s="48">
        <f t="shared" si="16"/>
        <v>208.54999999999998</v>
      </c>
      <c r="BK16" s="24">
        <f t="shared" si="17"/>
        <v>100.10399999999998</v>
      </c>
      <c r="BL16" s="48">
        <f t="shared" si="18"/>
        <v>108.446</v>
      </c>
      <c r="BO16" s="129">
        <f t="shared" si="29"/>
        <v>2082</v>
      </c>
      <c r="BP16" s="129">
        <f t="shared" si="30"/>
        <v>71</v>
      </c>
      <c r="BQ16" s="129">
        <f t="shared" si="31"/>
        <v>793</v>
      </c>
      <c r="BR16" s="129">
        <f t="shared" si="32"/>
        <v>26</v>
      </c>
      <c r="BS16" s="129">
        <f t="shared" si="33"/>
        <v>2875</v>
      </c>
      <c r="BT16" s="129">
        <f t="shared" si="34"/>
        <v>97</v>
      </c>
      <c r="BU16" s="129">
        <f t="shared" si="35"/>
        <v>5.8</v>
      </c>
      <c r="BV16" s="129">
        <f t="shared" si="36"/>
        <v>123.59999999999998</v>
      </c>
      <c r="BW16" s="129">
        <f t="shared" si="37"/>
        <v>0.85</v>
      </c>
      <c r="BX16" s="129">
        <f t="shared" si="38"/>
        <v>124.44999999999997</v>
      </c>
      <c r="BY16" s="134">
        <f t="shared" si="39"/>
        <v>124.44999999999997</v>
      </c>
      <c r="BZ16" s="129">
        <f>V16+W16+X16+Y16+Z16+AA16+AE16+AF16+AG16</f>
        <v>27.450000000000003</v>
      </c>
    </row>
    <row r="17" spans="1:78" ht="18.75">
      <c r="A17" s="143">
        <f t="shared" si="20"/>
        <v>42896</v>
      </c>
      <c r="B17" s="138" t="s">
        <v>41</v>
      </c>
      <c r="C17" s="30">
        <v>711</v>
      </c>
      <c r="D17" s="30">
        <v>788</v>
      </c>
      <c r="E17" s="30">
        <v>570</v>
      </c>
      <c r="F17" s="30">
        <v>52</v>
      </c>
      <c r="G17" s="30"/>
      <c r="H17" s="23">
        <v>19</v>
      </c>
      <c r="I17" s="33">
        <f t="shared" si="21"/>
        <v>2069</v>
      </c>
      <c r="J17" s="33">
        <f t="shared" si="22"/>
        <v>71</v>
      </c>
      <c r="K17" s="23">
        <v>433</v>
      </c>
      <c r="L17" s="14">
        <v>367</v>
      </c>
      <c r="M17" s="14">
        <v>320</v>
      </c>
      <c r="N17" s="14"/>
      <c r="O17" s="14">
        <v>14</v>
      </c>
      <c r="P17" s="14">
        <v>12</v>
      </c>
      <c r="Q17" s="14">
        <v>11</v>
      </c>
      <c r="R17" s="34"/>
      <c r="S17" s="33">
        <f t="shared" si="23"/>
        <v>1120</v>
      </c>
      <c r="T17" s="33">
        <f t="shared" si="24"/>
        <v>37</v>
      </c>
      <c r="U17" s="35">
        <f t="shared" si="25"/>
        <v>108</v>
      </c>
      <c r="V17" s="37">
        <v>5.0999999999999996</v>
      </c>
      <c r="W17" s="23">
        <v>3.5</v>
      </c>
      <c r="X17" s="38">
        <v>4.8</v>
      </c>
      <c r="Y17" s="30">
        <v>4.5999999999999996</v>
      </c>
      <c r="Z17" s="30">
        <v>5.8</v>
      </c>
      <c r="AA17" s="38">
        <v>2.8</v>
      </c>
      <c r="AB17" s="38"/>
      <c r="AC17" s="38"/>
      <c r="AD17" s="38"/>
      <c r="AE17" s="38">
        <v>0.85</v>
      </c>
      <c r="AF17" s="38"/>
      <c r="AG17" s="38"/>
      <c r="AH17" s="44">
        <f t="shared" si="8"/>
        <v>0.85</v>
      </c>
      <c r="AI17" s="53">
        <v>60</v>
      </c>
      <c r="AJ17" s="15">
        <f t="shared" si="41"/>
        <v>60.85</v>
      </c>
      <c r="AK17" s="51">
        <f t="shared" si="26"/>
        <v>129.14999999999998</v>
      </c>
      <c r="AL17" s="96">
        <f t="shared" si="27"/>
        <v>135.44999999999999</v>
      </c>
      <c r="AM17" s="16">
        <f t="shared" si="40"/>
        <v>74.599999999999994</v>
      </c>
      <c r="AN17" s="50"/>
      <c r="AO17" s="46"/>
      <c r="AP17" s="17">
        <f t="shared" si="28"/>
        <v>135.44999999999999</v>
      </c>
      <c r="AQ17" s="18">
        <f t="shared" si="9"/>
        <v>31.804000000000002</v>
      </c>
      <c r="AR17" s="40"/>
      <c r="AS17" s="19">
        <f t="shared" si="10"/>
        <v>60.85</v>
      </c>
      <c r="AT17" s="20">
        <f t="shared" si="11"/>
        <v>100.10399999999998</v>
      </c>
      <c r="AU17" s="21">
        <f t="shared" si="12"/>
        <v>160.95399999999998</v>
      </c>
      <c r="AV17" s="47"/>
      <c r="AW17" s="19">
        <v>40</v>
      </c>
      <c r="AX17" s="20">
        <v>200</v>
      </c>
      <c r="AY17" s="20">
        <v>0</v>
      </c>
      <c r="AZ17" s="20">
        <v>17</v>
      </c>
      <c r="BA17" s="20">
        <v>12</v>
      </c>
      <c r="BB17" s="42">
        <f t="shared" si="13"/>
        <v>269</v>
      </c>
      <c r="BC17" s="43">
        <f t="shared" si="14"/>
        <v>255.54999999999998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5"/>
        <v>47</v>
      </c>
      <c r="BJ17" s="48">
        <f t="shared" si="16"/>
        <v>208.54999999999998</v>
      </c>
      <c r="BK17" s="24">
        <f t="shared" si="17"/>
        <v>100.10399999999998</v>
      </c>
      <c r="BL17" s="48">
        <f t="shared" si="18"/>
        <v>108.446</v>
      </c>
      <c r="BO17" s="129">
        <f t="shared" si="29"/>
        <v>2069</v>
      </c>
      <c r="BP17" s="129">
        <f t="shared" si="30"/>
        <v>71</v>
      </c>
      <c r="BQ17" s="129">
        <f t="shared" si="31"/>
        <v>800</v>
      </c>
      <c r="BR17" s="129">
        <f t="shared" si="32"/>
        <v>26</v>
      </c>
      <c r="BS17" s="129">
        <f t="shared" si="33"/>
        <v>2869</v>
      </c>
      <c r="BT17" s="129">
        <f t="shared" si="34"/>
        <v>97</v>
      </c>
      <c r="BU17" s="129">
        <f t="shared" si="35"/>
        <v>5.8</v>
      </c>
      <c r="BV17" s="129">
        <f t="shared" si="36"/>
        <v>123.59999999999998</v>
      </c>
      <c r="BW17" s="129">
        <f t="shared" si="37"/>
        <v>0.85</v>
      </c>
      <c r="BX17" s="129">
        <f t="shared" si="38"/>
        <v>124.44999999999997</v>
      </c>
      <c r="BY17" s="134">
        <f t="shared" si="39"/>
        <v>124.44999999999997</v>
      </c>
      <c r="BZ17" s="129">
        <f>V17+W17+X17+Y17+Z17+AA17+AE17+AF17+AG17</f>
        <v>27.450000000000003</v>
      </c>
    </row>
    <row r="18" spans="1:78" ht="18.75">
      <c r="A18" s="143">
        <f t="shared" si="20"/>
        <v>42896</v>
      </c>
      <c r="B18" s="138" t="s">
        <v>10</v>
      </c>
      <c r="C18" s="30">
        <v>703</v>
      </c>
      <c r="D18" s="30">
        <v>782</v>
      </c>
      <c r="E18" s="30">
        <v>549</v>
      </c>
      <c r="F18" s="30">
        <v>51</v>
      </c>
      <c r="G18" s="30"/>
      <c r="H18" s="23">
        <v>18</v>
      </c>
      <c r="I18" s="33">
        <f t="shared" si="21"/>
        <v>2034</v>
      </c>
      <c r="J18" s="33">
        <f t="shared" si="22"/>
        <v>69</v>
      </c>
      <c r="K18" s="23">
        <v>435</v>
      </c>
      <c r="L18" s="14">
        <v>364</v>
      </c>
      <c r="M18" s="14">
        <v>320</v>
      </c>
      <c r="N18" s="14"/>
      <c r="O18" s="14">
        <v>14</v>
      </c>
      <c r="P18" s="14">
        <v>12</v>
      </c>
      <c r="Q18" s="14">
        <v>11</v>
      </c>
      <c r="R18" s="34"/>
      <c r="S18" s="33">
        <f t="shared" si="23"/>
        <v>1119</v>
      </c>
      <c r="T18" s="33">
        <f t="shared" si="24"/>
        <v>37</v>
      </c>
      <c r="U18" s="35">
        <f t="shared" si="25"/>
        <v>106</v>
      </c>
      <c r="V18" s="37">
        <v>5.0999999999999996</v>
      </c>
      <c r="W18" s="23">
        <v>3.5</v>
      </c>
      <c r="X18" s="38">
        <v>4.8</v>
      </c>
      <c r="Y18" s="30">
        <v>4.7</v>
      </c>
      <c r="Z18" s="30">
        <v>5.4</v>
      </c>
      <c r="AA18" s="38">
        <v>2.8</v>
      </c>
      <c r="AB18" s="38"/>
      <c r="AC18" s="38"/>
      <c r="AD18" s="38"/>
      <c r="AE18" s="38">
        <v>0.82499999999999996</v>
      </c>
      <c r="AF18" s="38"/>
      <c r="AG18" s="38"/>
      <c r="AH18" s="44">
        <f t="shared" si="8"/>
        <v>0.82499999999999996</v>
      </c>
      <c r="AI18" s="53">
        <v>60</v>
      </c>
      <c r="AJ18" s="15">
        <f t="shared" si="41"/>
        <v>60.825000000000003</v>
      </c>
      <c r="AK18" s="51">
        <f t="shared" si="26"/>
        <v>126.825</v>
      </c>
      <c r="AL18" s="96">
        <f t="shared" si="27"/>
        <v>133.125</v>
      </c>
      <c r="AM18" s="16">
        <f t="shared" si="40"/>
        <v>72.3</v>
      </c>
      <c r="AN18" s="50"/>
      <c r="AO18" s="46"/>
      <c r="AP18" s="17">
        <f t="shared" si="28"/>
        <v>133.125</v>
      </c>
      <c r="AQ18" s="18">
        <f t="shared" si="9"/>
        <v>34.103999999999971</v>
      </c>
      <c r="AR18" s="40"/>
      <c r="AS18" s="19">
        <f t="shared" si="10"/>
        <v>60.825000000000003</v>
      </c>
      <c r="AT18" s="20">
        <f t="shared" si="11"/>
        <v>100.10399999999998</v>
      </c>
      <c r="AU18" s="21">
        <f t="shared" si="12"/>
        <v>160.92899999999997</v>
      </c>
      <c r="AV18" s="47"/>
      <c r="AW18" s="19">
        <v>40</v>
      </c>
      <c r="AX18" s="20">
        <v>200</v>
      </c>
      <c r="AY18" s="20">
        <v>0</v>
      </c>
      <c r="AZ18" s="20">
        <v>17</v>
      </c>
      <c r="BA18" s="20">
        <v>12</v>
      </c>
      <c r="BB18" s="42">
        <f t="shared" si="13"/>
        <v>269</v>
      </c>
      <c r="BC18" s="43">
        <f t="shared" si="14"/>
        <v>255.54999999999998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5"/>
        <v>47</v>
      </c>
      <c r="BJ18" s="48">
        <f t="shared" si="16"/>
        <v>208.54999999999998</v>
      </c>
      <c r="BK18" s="24">
        <f t="shared" si="17"/>
        <v>100.10399999999998</v>
      </c>
      <c r="BL18" s="48">
        <f t="shared" si="18"/>
        <v>108.446</v>
      </c>
      <c r="BO18" s="129">
        <f t="shared" si="29"/>
        <v>2034</v>
      </c>
      <c r="BP18" s="129">
        <f t="shared" si="30"/>
        <v>69</v>
      </c>
      <c r="BQ18" s="129">
        <f t="shared" si="31"/>
        <v>799</v>
      </c>
      <c r="BR18" s="129">
        <f t="shared" si="32"/>
        <v>26</v>
      </c>
      <c r="BS18" s="129">
        <f t="shared" si="33"/>
        <v>2833</v>
      </c>
      <c r="BT18" s="129">
        <f t="shared" si="34"/>
        <v>95</v>
      </c>
      <c r="BU18" s="129">
        <f t="shared" si="35"/>
        <v>5.4</v>
      </c>
      <c r="BV18" s="129">
        <f t="shared" si="36"/>
        <v>121.3</v>
      </c>
      <c r="BW18" s="129">
        <f t="shared" si="37"/>
        <v>0.82499999999999996</v>
      </c>
      <c r="BX18" s="129">
        <f t="shared" si="38"/>
        <v>122.125</v>
      </c>
      <c r="BY18" s="134">
        <f t="shared" si="39"/>
        <v>122.125</v>
      </c>
      <c r="BZ18" s="129">
        <f t="shared" ref="BZ18:BZ65" si="42">V18+W18+X18+Y18+Z18+AA18+AB9+AE18+AF18+AG18</f>
        <v>27.125</v>
      </c>
    </row>
    <row r="19" spans="1:78" ht="18.75">
      <c r="A19" s="143">
        <f t="shared" si="20"/>
        <v>42896</v>
      </c>
      <c r="B19" s="138" t="s">
        <v>42</v>
      </c>
      <c r="C19" s="30">
        <v>697</v>
      </c>
      <c r="D19" s="30">
        <v>771</v>
      </c>
      <c r="E19" s="30">
        <v>540</v>
      </c>
      <c r="F19" s="30">
        <v>51</v>
      </c>
      <c r="G19" s="30"/>
      <c r="H19" s="23">
        <v>18</v>
      </c>
      <c r="I19" s="33">
        <f t="shared" si="21"/>
        <v>2008</v>
      </c>
      <c r="J19" s="33">
        <f t="shared" si="22"/>
        <v>69</v>
      </c>
      <c r="K19" s="23">
        <v>427</v>
      </c>
      <c r="L19" s="14">
        <v>375</v>
      </c>
      <c r="M19" s="14">
        <v>330</v>
      </c>
      <c r="N19" s="14"/>
      <c r="O19" s="14">
        <v>14</v>
      </c>
      <c r="P19" s="14">
        <v>13</v>
      </c>
      <c r="Q19" s="14">
        <v>11</v>
      </c>
      <c r="R19" s="34"/>
      <c r="S19" s="33">
        <f t="shared" si="23"/>
        <v>1132</v>
      </c>
      <c r="T19" s="33">
        <f t="shared" si="24"/>
        <v>38</v>
      </c>
      <c r="U19" s="35">
        <f t="shared" si="25"/>
        <v>107</v>
      </c>
      <c r="V19" s="37">
        <v>5.0999999999999996</v>
      </c>
      <c r="W19" s="23">
        <v>3.5</v>
      </c>
      <c r="X19" s="38">
        <v>4.8</v>
      </c>
      <c r="Y19" s="30">
        <v>4.7</v>
      </c>
      <c r="Z19" s="30">
        <v>5.4</v>
      </c>
      <c r="AA19" s="38">
        <v>2.8</v>
      </c>
      <c r="AB19" s="38"/>
      <c r="AC19" s="38"/>
      <c r="AD19" s="38"/>
      <c r="AE19" s="38">
        <v>0.82499999999999996</v>
      </c>
      <c r="AF19" s="38"/>
      <c r="AG19" s="38"/>
      <c r="AH19" s="44">
        <f t="shared" si="8"/>
        <v>0.82499999999999996</v>
      </c>
      <c r="AI19" s="53">
        <v>45</v>
      </c>
      <c r="AJ19" s="15">
        <f t="shared" si="41"/>
        <v>45.825000000000003</v>
      </c>
      <c r="AK19" s="51">
        <f t="shared" si="26"/>
        <v>127.825</v>
      </c>
      <c r="AL19" s="96">
        <f t="shared" si="27"/>
        <v>134.125</v>
      </c>
      <c r="AM19" s="16">
        <f t="shared" si="40"/>
        <v>88.3</v>
      </c>
      <c r="AN19" s="50"/>
      <c r="AO19" s="46"/>
      <c r="AP19" s="17">
        <f t="shared" si="28"/>
        <v>134.125</v>
      </c>
      <c r="AQ19" s="18">
        <f t="shared" si="9"/>
        <v>18.103999999999971</v>
      </c>
      <c r="AR19" s="40"/>
      <c r="AS19" s="19">
        <f t="shared" si="10"/>
        <v>45.825000000000003</v>
      </c>
      <c r="AT19" s="20">
        <f t="shared" si="11"/>
        <v>100.10399999999998</v>
      </c>
      <c r="AU19" s="21">
        <f t="shared" si="12"/>
        <v>145.92899999999997</v>
      </c>
      <c r="AV19" s="47"/>
      <c r="AW19" s="19">
        <v>40</v>
      </c>
      <c r="AX19" s="20">
        <v>200</v>
      </c>
      <c r="AY19" s="20">
        <v>0</v>
      </c>
      <c r="AZ19" s="20">
        <v>17</v>
      </c>
      <c r="BA19" s="20">
        <v>12</v>
      </c>
      <c r="BB19" s="42">
        <f t="shared" si="13"/>
        <v>269</v>
      </c>
      <c r="BC19" s="43">
        <f t="shared" si="14"/>
        <v>255.54999999999998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5"/>
        <v>47</v>
      </c>
      <c r="BJ19" s="48">
        <f t="shared" si="16"/>
        <v>208.54999999999998</v>
      </c>
      <c r="BK19" s="24">
        <f t="shared" si="17"/>
        <v>100.10399999999998</v>
      </c>
      <c r="BL19" s="48">
        <f t="shared" si="18"/>
        <v>108.446</v>
      </c>
      <c r="BO19" s="129">
        <f t="shared" si="29"/>
        <v>2008</v>
      </c>
      <c r="BP19" s="129">
        <f t="shared" si="30"/>
        <v>69</v>
      </c>
      <c r="BQ19" s="129">
        <f t="shared" si="31"/>
        <v>802</v>
      </c>
      <c r="BR19" s="129">
        <f t="shared" si="32"/>
        <v>27</v>
      </c>
      <c r="BS19" s="129">
        <f t="shared" si="33"/>
        <v>2810</v>
      </c>
      <c r="BT19" s="129">
        <f t="shared" si="34"/>
        <v>96</v>
      </c>
      <c r="BU19" s="129">
        <f t="shared" si="35"/>
        <v>5.4</v>
      </c>
      <c r="BV19" s="129">
        <f t="shared" si="36"/>
        <v>122.3</v>
      </c>
      <c r="BW19" s="129">
        <f t="shared" si="37"/>
        <v>0.82499999999999996</v>
      </c>
      <c r="BX19" s="129">
        <f t="shared" si="38"/>
        <v>123.125</v>
      </c>
      <c r="BY19" s="134">
        <f t="shared" si="39"/>
        <v>123.125</v>
      </c>
      <c r="BZ19" s="129">
        <f t="shared" si="42"/>
        <v>27.125</v>
      </c>
    </row>
    <row r="20" spans="1:78" ht="18.75">
      <c r="A20" s="143">
        <f t="shared" si="20"/>
        <v>42896</v>
      </c>
      <c r="B20" s="138" t="s">
        <v>11</v>
      </c>
      <c r="C20" s="30">
        <v>693</v>
      </c>
      <c r="D20" s="30">
        <v>753</v>
      </c>
      <c r="E20" s="30">
        <v>544</v>
      </c>
      <c r="F20" s="30">
        <v>50</v>
      </c>
      <c r="G20" s="30"/>
      <c r="H20" s="23">
        <v>18</v>
      </c>
      <c r="I20" s="33">
        <f t="shared" si="21"/>
        <v>1990</v>
      </c>
      <c r="J20" s="33">
        <f t="shared" si="22"/>
        <v>68</v>
      </c>
      <c r="K20" s="23">
        <v>429</v>
      </c>
      <c r="L20" s="14">
        <v>377</v>
      </c>
      <c r="M20" s="14">
        <v>330</v>
      </c>
      <c r="N20" s="14"/>
      <c r="O20" s="14">
        <v>14</v>
      </c>
      <c r="P20" s="14">
        <v>13</v>
      </c>
      <c r="Q20" s="14">
        <v>11</v>
      </c>
      <c r="R20" s="34"/>
      <c r="S20" s="33">
        <f t="shared" si="23"/>
        <v>1136</v>
      </c>
      <c r="T20" s="33">
        <f t="shared" si="24"/>
        <v>38</v>
      </c>
      <c r="U20" s="35">
        <f t="shared" si="25"/>
        <v>106</v>
      </c>
      <c r="V20" s="37">
        <v>5.0999999999999996</v>
      </c>
      <c r="W20" s="23">
        <v>3.5</v>
      </c>
      <c r="X20" s="38">
        <v>4.8</v>
      </c>
      <c r="Y20" s="30">
        <v>4.3</v>
      </c>
      <c r="Z20" s="30">
        <v>5.4</v>
      </c>
      <c r="AA20" s="38">
        <v>2.7</v>
      </c>
      <c r="AB20" s="38"/>
      <c r="AC20" s="38"/>
      <c r="AD20" s="38"/>
      <c r="AE20" s="38">
        <v>0.8</v>
      </c>
      <c r="AF20" s="38"/>
      <c r="AG20" s="38"/>
      <c r="AH20" s="44">
        <f t="shared" si="8"/>
        <v>0.8</v>
      </c>
      <c r="AI20" s="53">
        <v>45</v>
      </c>
      <c r="AJ20" s="15">
        <f t="shared" si="41"/>
        <v>45.8</v>
      </c>
      <c r="AK20" s="51">
        <f t="shared" si="26"/>
        <v>126.39999999999999</v>
      </c>
      <c r="AL20" s="96">
        <f t="shared" si="27"/>
        <v>132.59999999999997</v>
      </c>
      <c r="AM20" s="16">
        <f t="shared" si="40"/>
        <v>86.799999999999969</v>
      </c>
      <c r="AN20" s="50"/>
      <c r="AO20" s="46"/>
      <c r="AP20" s="17">
        <f t="shared" si="28"/>
        <v>132.59999999999997</v>
      </c>
      <c r="AQ20" s="18">
        <f t="shared" si="9"/>
        <v>19.504000000000005</v>
      </c>
      <c r="AR20" s="40"/>
      <c r="AS20" s="19">
        <f t="shared" si="10"/>
        <v>45.8</v>
      </c>
      <c r="AT20" s="20">
        <f t="shared" si="11"/>
        <v>100.10399999999998</v>
      </c>
      <c r="AU20" s="21">
        <f t="shared" si="12"/>
        <v>145.904</v>
      </c>
      <c r="AV20" s="47"/>
      <c r="AW20" s="19">
        <v>40</v>
      </c>
      <c r="AX20" s="20">
        <v>200</v>
      </c>
      <c r="AY20" s="20">
        <v>0</v>
      </c>
      <c r="AZ20" s="20">
        <v>17</v>
      </c>
      <c r="BA20" s="20">
        <v>12</v>
      </c>
      <c r="BB20" s="42">
        <f t="shared" si="13"/>
        <v>269</v>
      </c>
      <c r="BC20" s="43">
        <f t="shared" si="14"/>
        <v>255.54999999999998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5"/>
        <v>47</v>
      </c>
      <c r="BJ20" s="48">
        <f t="shared" si="16"/>
        <v>208.54999999999998</v>
      </c>
      <c r="BK20" s="24">
        <f t="shared" si="17"/>
        <v>100.10399999999998</v>
      </c>
      <c r="BL20" s="48">
        <f t="shared" si="18"/>
        <v>108.446</v>
      </c>
      <c r="BO20" s="129">
        <f t="shared" si="29"/>
        <v>1990</v>
      </c>
      <c r="BP20" s="129">
        <f t="shared" si="30"/>
        <v>68</v>
      </c>
      <c r="BQ20" s="129">
        <f t="shared" si="31"/>
        <v>806</v>
      </c>
      <c r="BR20" s="129">
        <f t="shared" si="32"/>
        <v>27</v>
      </c>
      <c r="BS20" s="129">
        <f t="shared" si="33"/>
        <v>2796</v>
      </c>
      <c r="BT20" s="129">
        <f t="shared" si="34"/>
        <v>95</v>
      </c>
      <c r="BU20" s="129">
        <f t="shared" si="35"/>
        <v>5.4</v>
      </c>
      <c r="BV20" s="129">
        <f t="shared" si="36"/>
        <v>120.8</v>
      </c>
      <c r="BW20" s="129">
        <f t="shared" si="37"/>
        <v>0.8</v>
      </c>
      <c r="BX20" s="129">
        <f t="shared" si="38"/>
        <v>121.6</v>
      </c>
      <c r="BY20" s="134">
        <f t="shared" si="39"/>
        <v>121.6</v>
      </c>
      <c r="BZ20" s="129">
        <f t="shared" si="42"/>
        <v>26.6</v>
      </c>
    </row>
    <row r="21" spans="1:78" ht="18.75">
      <c r="A21" s="143">
        <f t="shared" si="20"/>
        <v>42896</v>
      </c>
      <c r="B21" s="138" t="s">
        <v>43</v>
      </c>
      <c r="C21" s="30">
        <v>673</v>
      </c>
      <c r="D21" s="30">
        <v>752</v>
      </c>
      <c r="E21" s="30">
        <v>533</v>
      </c>
      <c r="F21" s="30">
        <v>49</v>
      </c>
      <c r="G21" s="30"/>
      <c r="H21" s="23">
        <v>18</v>
      </c>
      <c r="I21" s="33">
        <f t="shared" si="21"/>
        <v>1958</v>
      </c>
      <c r="J21" s="33">
        <f t="shared" si="22"/>
        <v>67</v>
      </c>
      <c r="K21" s="23">
        <v>396</v>
      </c>
      <c r="L21" s="14">
        <v>345</v>
      </c>
      <c r="M21" s="14">
        <v>320</v>
      </c>
      <c r="N21" s="14"/>
      <c r="O21" s="14">
        <v>13</v>
      </c>
      <c r="P21" s="14">
        <v>12</v>
      </c>
      <c r="Q21" s="14">
        <v>11</v>
      </c>
      <c r="R21" s="34"/>
      <c r="S21" s="33">
        <f t="shared" si="23"/>
        <v>1061</v>
      </c>
      <c r="T21" s="33">
        <f t="shared" si="24"/>
        <v>36</v>
      </c>
      <c r="U21" s="35">
        <f t="shared" si="25"/>
        <v>103</v>
      </c>
      <c r="V21" s="37">
        <v>5.0999999999999996</v>
      </c>
      <c r="W21" s="23">
        <v>3.5</v>
      </c>
      <c r="X21" s="38">
        <v>4.5</v>
      </c>
      <c r="Y21" s="30">
        <v>4.3</v>
      </c>
      <c r="Z21" s="30">
        <v>5.4</v>
      </c>
      <c r="AA21" s="38">
        <v>2.7</v>
      </c>
      <c r="AB21" s="38"/>
      <c r="AC21" s="38"/>
      <c r="AD21" s="38"/>
      <c r="AE21" s="38">
        <v>0.8</v>
      </c>
      <c r="AF21" s="38"/>
      <c r="AG21" s="38"/>
      <c r="AH21" s="44">
        <f t="shared" si="8"/>
        <v>0.8</v>
      </c>
      <c r="AI21" s="53">
        <v>45</v>
      </c>
      <c r="AJ21" s="15">
        <f t="shared" si="41"/>
        <v>45.8</v>
      </c>
      <c r="AK21" s="51">
        <f t="shared" si="26"/>
        <v>123.1</v>
      </c>
      <c r="AL21" s="96">
        <f t="shared" si="27"/>
        <v>129.29999999999998</v>
      </c>
      <c r="AM21" s="16">
        <f t="shared" si="40"/>
        <v>83.499999999999986</v>
      </c>
      <c r="AN21" s="50"/>
      <c r="AO21" s="46"/>
      <c r="AP21" s="17">
        <f t="shared" si="28"/>
        <v>129.29999999999998</v>
      </c>
      <c r="AQ21" s="18">
        <f t="shared" si="9"/>
        <v>22.804000000000002</v>
      </c>
      <c r="AR21" s="40"/>
      <c r="AS21" s="19">
        <f t="shared" si="10"/>
        <v>45.8</v>
      </c>
      <c r="AT21" s="20">
        <f t="shared" si="11"/>
        <v>100.10399999999998</v>
      </c>
      <c r="AU21" s="21">
        <f t="shared" si="12"/>
        <v>145.904</v>
      </c>
      <c r="AV21" s="47"/>
      <c r="AW21" s="19">
        <v>40</v>
      </c>
      <c r="AX21" s="20">
        <v>200</v>
      </c>
      <c r="AY21" s="20">
        <v>0</v>
      </c>
      <c r="AZ21" s="20">
        <v>17</v>
      </c>
      <c r="BA21" s="20">
        <v>12</v>
      </c>
      <c r="BB21" s="42">
        <f t="shared" si="13"/>
        <v>269</v>
      </c>
      <c r="BC21" s="43">
        <f t="shared" si="14"/>
        <v>255.54999999999998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5"/>
        <v>47</v>
      </c>
      <c r="BJ21" s="48">
        <f t="shared" si="16"/>
        <v>208.54999999999998</v>
      </c>
      <c r="BK21" s="24">
        <f t="shared" si="17"/>
        <v>100.10399999999998</v>
      </c>
      <c r="BL21" s="48">
        <f t="shared" si="18"/>
        <v>108.446</v>
      </c>
      <c r="BO21" s="129">
        <f t="shared" si="29"/>
        <v>1958</v>
      </c>
      <c r="BP21" s="129">
        <f t="shared" si="30"/>
        <v>67</v>
      </c>
      <c r="BQ21" s="129">
        <f t="shared" si="31"/>
        <v>741</v>
      </c>
      <c r="BR21" s="129">
        <f t="shared" si="32"/>
        <v>25</v>
      </c>
      <c r="BS21" s="129">
        <f t="shared" si="33"/>
        <v>2699</v>
      </c>
      <c r="BT21" s="129">
        <f t="shared" si="34"/>
        <v>92</v>
      </c>
      <c r="BU21" s="129">
        <f t="shared" si="35"/>
        <v>5.4</v>
      </c>
      <c r="BV21" s="129">
        <f t="shared" si="36"/>
        <v>117.5</v>
      </c>
      <c r="BW21" s="129">
        <f t="shared" si="37"/>
        <v>0.8</v>
      </c>
      <c r="BX21" s="129">
        <f t="shared" si="38"/>
        <v>118.3</v>
      </c>
      <c r="BY21" s="134">
        <f t="shared" si="39"/>
        <v>118.3</v>
      </c>
      <c r="BZ21" s="129">
        <f t="shared" si="42"/>
        <v>26.299999999999997</v>
      </c>
    </row>
    <row r="22" spans="1:78" ht="18.75">
      <c r="A22" s="143">
        <f t="shared" si="20"/>
        <v>42896</v>
      </c>
      <c r="B22" s="138" t="s">
        <v>12</v>
      </c>
      <c r="C22" s="30">
        <v>621</v>
      </c>
      <c r="D22" s="30">
        <v>683</v>
      </c>
      <c r="E22" s="30">
        <v>511</v>
      </c>
      <c r="F22" s="30">
        <v>45</v>
      </c>
      <c r="G22" s="30"/>
      <c r="H22" s="23">
        <v>17</v>
      </c>
      <c r="I22" s="33">
        <f t="shared" si="21"/>
        <v>1815</v>
      </c>
      <c r="J22" s="33">
        <f t="shared" si="22"/>
        <v>62</v>
      </c>
      <c r="K22" s="23">
        <v>370</v>
      </c>
      <c r="L22" s="14">
        <v>315</v>
      </c>
      <c r="M22" s="14">
        <v>320</v>
      </c>
      <c r="N22" s="14"/>
      <c r="O22" s="14">
        <v>12</v>
      </c>
      <c r="P22" s="14">
        <v>11</v>
      </c>
      <c r="Q22" s="14">
        <v>11</v>
      </c>
      <c r="R22" s="34"/>
      <c r="S22" s="33">
        <f t="shared" si="23"/>
        <v>1005</v>
      </c>
      <c r="T22" s="33">
        <f t="shared" si="24"/>
        <v>34</v>
      </c>
      <c r="U22" s="35">
        <f t="shared" si="25"/>
        <v>96</v>
      </c>
      <c r="V22" s="37">
        <v>4.5</v>
      </c>
      <c r="W22" s="23">
        <v>3.5</v>
      </c>
      <c r="X22" s="38">
        <v>4</v>
      </c>
      <c r="Y22" s="23">
        <v>3.5</v>
      </c>
      <c r="Z22" s="30">
        <v>4.7</v>
      </c>
      <c r="AA22" s="38">
        <v>2.2000000000000002</v>
      </c>
      <c r="AB22" s="38"/>
      <c r="AC22" s="38"/>
      <c r="AD22" s="38"/>
      <c r="AE22" s="38">
        <v>0.8</v>
      </c>
      <c r="AF22" s="38"/>
      <c r="AG22" s="38"/>
      <c r="AH22" s="44">
        <f t="shared" si="8"/>
        <v>0.8</v>
      </c>
      <c r="AI22" s="53">
        <v>45</v>
      </c>
      <c r="AJ22" s="15">
        <f t="shared" si="41"/>
        <v>45.8</v>
      </c>
      <c r="AK22" s="51">
        <f t="shared" si="26"/>
        <v>113.5</v>
      </c>
      <c r="AL22" s="96">
        <f t="shared" si="27"/>
        <v>119.2</v>
      </c>
      <c r="AM22" s="16">
        <f t="shared" si="40"/>
        <v>73.400000000000006</v>
      </c>
      <c r="AN22" s="50"/>
      <c r="AO22" s="46"/>
      <c r="AP22" s="17">
        <f t="shared" si="28"/>
        <v>119.2</v>
      </c>
      <c r="AQ22" s="18">
        <f t="shared" si="9"/>
        <v>32.860000000000014</v>
      </c>
      <c r="AR22" s="40"/>
      <c r="AS22" s="19">
        <f t="shared" si="10"/>
        <v>45.8</v>
      </c>
      <c r="AT22" s="20">
        <f t="shared" si="11"/>
        <v>100.56</v>
      </c>
      <c r="AU22" s="21">
        <f t="shared" si="12"/>
        <v>146.36000000000001</v>
      </c>
      <c r="AV22" s="47"/>
      <c r="AW22" s="19">
        <v>30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13"/>
        <v>270</v>
      </c>
      <c r="BC22" s="43">
        <f t="shared" si="14"/>
        <v>256.5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5"/>
        <v>47</v>
      </c>
      <c r="BJ22" s="48">
        <f t="shared" si="16"/>
        <v>209.5</v>
      </c>
      <c r="BK22" s="24">
        <f t="shared" si="17"/>
        <v>100.56</v>
      </c>
      <c r="BL22" s="48">
        <f t="shared" si="18"/>
        <v>108.94</v>
      </c>
      <c r="BO22" s="129">
        <f t="shared" si="29"/>
        <v>1815</v>
      </c>
      <c r="BP22" s="129">
        <f t="shared" si="30"/>
        <v>62</v>
      </c>
      <c r="BQ22" s="129">
        <f t="shared" si="31"/>
        <v>685</v>
      </c>
      <c r="BR22" s="129">
        <f t="shared" si="32"/>
        <v>23</v>
      </c>
      <c r="BS22" s="129">
        <f t="shared" si="33"/>
        <v>2500</v>
      </c>
      <c r="BT22" s="129">
        <f t="shared" si="34"/>
        <v>85</v>
      </c>
      <c r="BU22" s="129">
        <f t="shared" si="35"/>
        <v>4.7</v>
      </c>
      <c r="BV22" s="129">
        <f t="shared" si="36"/>
        <v>107.4</v>
      </c>
      <c r="BW22" s="129">
        <f t="shared" si="37"/>
        <v>0.8</v>
      </c>
      <c r="BX22" s="129">
        <f t="shared" si="38"/>
        <v>108.2</v>
      </c>
      <c r="BY22" s="134">
        <f t="shared" si="39"/>
        <v>108.2</v>
      </c>
      <c r="BZ22" s="129">
        <f t="shared" si="42"/>
        <v>23.2</v>
      </c>
    </row>
    <row r="23" spans="1:78" ht="18.75">
      <c r="A23" s="143">
        <f t="shared" si="20"/>
        <v>42896</v>
      </c>
      <c r="B23" s="138" t="s">
        <v>44</v>
      </c>
      <c r="C23" s="30">
        <v>600</v>
      </c>
      <c r="D23" s="30">
        <v>645</v>
      </c>
      <c r="E23" s="30">
        <v>505</v>
      </c>
      <c r="F23" s="30">
        <v>43</v>
      </c>
      <c r="G23" s="30"/>
      <c r="H23" s="23">
        <v>17</v>
      </c>
      <c r="I23" s="33">
        <f t="shared" si="21"/>
        <v>1750</v>
      </c>
      <c r="J23" s="33">
        <f t="shared" si="22"/>
        <v>60</v>
      </c>
      <c r="K23" s="23">
        <v>339</v>
      </c>
      <c r="L23" s="14">
        <v>308</v>
      </c>
      <c r="M23" s="14">
        <v>260</v>
      </c>
      <c r="N23" s="14"/>
      <c r="O23" s="14">
        <v>11</v>
      </c>
      <c r="P23" s="14">
        <v>10</v>
      </c>
      <c r="Q23" s="14">
        <v>9</v>
      </c>
      <c r="R23" s="34"/>
      <c r="S23" s="33">
        <f t="shared" si="23"/>
        <v>907</v>
      </c>
      <c r="T23" s="33">
        <f t="shared" si="24"/>
        <v>30</v>
      </c>
      <c r="U23" s="35">
        <f t="shared" si="25"/>
        <v>90</v>
      </c>
      <c r="V23" s="37">
        <v>4.5</v>
      </c>
      <c r="W23" s="23">
        <v>3.5</v>
      </c>
      <c r="X23" s="30">
        <v>3.7</v>
      </c>
      <c r="Y23" s="23">
        <v>3.5</v>
      </c>
      <c r="Z23" s="30">
        <v>4.7</v>
      </c>
      <c r="AA23" s="38">
        <v>2.2000000000000002</v>
      </c>
      <c r="AB23" s="38"/>
      <c r="AC23" s="38"/>
      <c r="AD23" s="38"/>
      <c r="AE23" s="38">
        <v>0.8</v>
      </c>
      <c r="AF23" s="38"/>
      <c r="AG23" s="38"/>
      <c r="AH23" s="44">
        <f t="shared" si="8"/>
        <v>0.8</v>
      </c>
      <c r="AI23" s="53">
        <v>45</v>
      </c>
      <c r="AJ23" s="15">
        <f t="shared" si="41"/>
        <v>45.8</v>
      </c>
      <c r="AK23" s="51">
        <f t="shared" si="26"/>
        <v>107.2</v>
      </c>
      <c r="AL23" s="96">
        <f t="shared" si="27"/>
        <v>112.9</v>
      </c>
      <c r="AM23" s="16">
        <f t="shared" si="40"/>
        <v>67.100000000000009</v>
      </c>
      <c r="AN23" s="50"/>
      <c r="AO23" s="46"/>
      <c r="AP23" s="17">
        <f t="shared" si="28"/>
        <v>112.9</v>
      </c>
      <c r="AQ23" s="18">
        <f t="shared" si="9"/>
        <v>39.160000000000011</v>
      </c>
      <c r="AR23" s="40"/>
      <c r="AS23" s="19">
        <f t="shared" si="10"/>
        <v>45.8</v>
      </c>
      <c r="AT23" s="20">
        <f t="shared" si="11"/>
        <v>100.56</v>
      </c>
      <c r="AU23" s="21">
        <f t="shared" si="12"/>
        <v>146.36000000000001</v>
      </c>
      <c r="AV23" s="47"/>
      <c r="AW23" s="19">
        <v>30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13"/>
        <v>270</v>
      </c>
      <c r="BC23" s="43">
        <f t="shared" si="14"/>
        <v>256.5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5"/>
        <v>47</v>
      </c>
      <c r="BJ23" s="48">
        <f t="shared" si="16"/>
        <v>209.5</v>
      </c>
      <c r="BK23" s="24">
        <f t="shared" si="17"/>
        <v>100.56</v>
      </c>
      <c r="BL23" s="48">
        <f t="shared" si="18"/>
        <v>108.94</v>
      </c>
      <c r="BO23" s="129">
        <f t="shared" si="29"/>
        <v>1750</v>
      </c>
      <c r="BP23" s="129">
        <f t="shared" si="30"/>
        <v>60</v>
      </c>
      <c r="BQ23" s="129">
        <f t="shared" si="31"/>
        <v>647</v>
      </c>
      <c r="BR23" s="129">
        <f t="shared" si="32"/>
        <v>21</v>
      </c>
      <c r="BS23" s="129">
        <f t="shared" si="33"/>
        <v>2397</v>
      </c>
      <c r="BT23" s="129">
        <f t="shared" si="34"/>
        <v>81</v>
      </c>
      <c r="BU23" s="129">
        <f t="shared" si="35"/>
        <v>4.7</v>
      </c>
      <c r="BV23" s="129">
        <f t="shared" si="36"/>
        <v>103.10000000000001</v>
      </c>
      <c r="BW23" s="129">
        <f t="shared" si="37"/>
        <v>0.8</v>
      </c>
      <c r="BX23" s="129">
        <f t="shared" si="38"/>
        <v>103.9</v>
      </c>
      <c r="BY23" s="134">
        <f t="shared" si="39"/>
        <v>103.9</v>
      </c>
      <c r="BZ23" s="129">
        <f t="shared" si="42"/>
        <v>22.9</v>
      </c>
    </row>
    <row r="24" spans="1:78" ht="18.75">
      <c r="A24" s="143">
        <f t="shared" si="20"/>
        <v>42896</v>
      </c>
      <c r="B24" s="139" t="s">
        <v>13</v>
      </c>
      <c r="C24" s="30">
        <v>594</v>
      </c>
      <c r="D24" s="30">
        <v>660</v>
      </c>
      <c r="E24" s="30">
        <v>501</v>
      </c>
      <c r="F24" s="30">
        <v>43</v>
      </c>
      <c r="G24" s="30"/>
      <c r="H24" s="23">
        <v>17</v>
      </c>
      <c r="I24" s="33">
        <f t="shared" si="21"/>
        <v>1755</v>
      </c>
      <c r="J24" s="33">
        <f t="shared" si="22"/>
        <v>60</v>
      </c>
      <c r="K24" s="23">
        <v>342</v>
      </c>
      <c r="L24" s="14">
        <v>308</v>
      </c>
      <c r="M24" s="14">
        <v>260</v>
      </c>
      <c r="N24" s="14"/>
      <c r="O24" s="14">
        <v>11</v>
      </c>
      <c r="P24" s="14">
        <v>10</v>
      </c>
      <c r="Q24" s="14">
        <v>9</v>
      </c>
      <c r="R24" s="34"/>
      <c r="S24" s="33">
        <f t="shared" si="23"/>
        <v>910</v>
      </c>
      <c r="T24" s="33">
        <f t="shared" si="24"/>
        <v>30</v>
      </c>
      <c r="U24" s="35">
        <f t="shared" si="25"/>
        <v>90</v>
      </c>
      <c r="V24" s="37">
        <v>4.5</v>
      </c>
      <c r="W24" s="23">
        <v>3.5</v>
      </c>
      <c r="X24" s="30">
        <v>3.7</v>
      </c>
      <c r="Y24" s="30">
        <v>3</v>
      </c>
      <c r="Z24" s="54">
        <v>4.3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4">
        <f t="shared" si="8"/>
        <v>0.8</v>
      </c>
      <c r="AI24" s="53">
        <v>45</v>
      </c>
      <c r="AJ24" s="15">
        <f t="shared" si="41"/>
        <v>45.8</v>
      </c>
      <c r="AK24" s="51">
        <f t="shared" si="26"/>
        <v>106.3</v>
      </c>
      <c r="AL24" s="96">
        <f t="shared" si="27"/>
        <v>111.8</v>
      </c>
      <c r="AM24" s="16">
        <f t="shared" si="40"/>
        <v>66</v>
      </c>
      <c r="AN24" s="50"/>
      <c r="AO24" s="46"/>
      <c r="AP24" s="17">
        <f t="shared" si="28"/>
        <v>111.8</v>
      </c>
      <c r="AQ24" s="18">
        <f t="shared" si="9"/>
        <v>40.060000000000016</v>
      </c>
      <c r="AR24" s="40"/>
      <c r="AS24" s="19">
        <f t="shared" si="10"/>
        <v>45.8</v>
      </c>
      <c r="AT24" s="20">
        <f t="shared" si="11"/>
        <v>100.56</v>
      </c>
      <c r="AU24" s="21">
        <f t="shared" si="12"/>
        <v>146.36000000000001</v>
      </c>
      <c r="AV24" s="47"/>
      <c r="AW24" s="19">
        <v>30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3"/>
        <v>270</v>
      </c>
      <c r="BC24" s="43">
        <f t="shared" si="14"/>
        <v>256.5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5"/>
        <v>47</v>
      </c>
      <c r="BJ24" s="48">
        <f t="shared" si="16"/>
        <v>209.5</v>
      </c>
      <c r="BK24" s="24">
        <f t="shared" si="17"/>
        <v>100.56</v>
      </c>
      <c r="BL24" s="48">
        <f t="shared" si="18"/>
        <v>108.94</v>
      </c>
      <c r="BO24" s="129">
        <f t="shared" si="29"/>
        <v>1755</v>
      </c>
      <c r="BP24" s="129">
        <f t="shared" si="30"/>
        <v>60</v>
      </c>
      <c r="BQ24" s="129">
        <f t="shared" si="31"/>
        <v>650</v>
      </c>
      <c r="BR24" s="129">
        <f t="shared" si="32"/>
        <v>21</v>
      </c>
      <c r="BS24" s="129">
        <f t="shared" si="33"/>
        <v>2405</v>
      </c>
      <c r="BT24" s="129">
        <f t="shared" si="34"/>
        <v>81</v>
      </c>
      <c r="BU24" s="129">
        <f t="shared" si="35"/>
        <v>4.3</v>
      </c>
      <c r="BV24" s="129">
        <f t="shared" si="36"/>
        <v>102</v>
      </c>
      <c r="BW24" s="129">
        <f t="shared" si="37"/>
        <v>0.8</v>
      </c>
      <c r="BX24" s="129">
        <f t="shared" si="38"/>
        <v>102.8</v>
      </c>
      <c r="BY24" s="134">
        <f t="shared" si="39"/>
        <v>102.8</v>
      </c>
      <c r="BZ24" s="129">
        <f t="shared" si="42"/>
        <v>21.8</v>
      </c>
    </row>
    <row r="25" spans="1:78" ht="18.75">
      <c r="A25" s="143">
        <f t="shared" si="20"/>
        <v>42896</v>
      </c>
      <c r="B25" s="138" t="s">
        <v>30</v>
      </c>
      <c r="C25" s="30">
        <v>610</v>
      </c>
      <c r="D25" s="30">
        <v>683</v>
      </c>
      <c r="E25" s="30">
        <v>509</v>
      </c>
      <c r="F25" s="30">
        <v>44</v>
      </c>
      <c r="G25" s="30"/>
      <c r="H25" s="23">
        <v>17</v>
      </c>
      <c r="I25" s="33">
        <f t="shared" si="21"/>
        <v>1802</v>
      </c>
      <c r="J25" s="33">
        <f t="shared" si="22"/>
        <v>61</v>
      </c>
      <c r="K25" s="23">
        <v>339</v>
      </c>
      <c r="L25" s="14">
        <v>311</v>
      </c>
      <c r="M25" s="14">
        <v>260</v>
      </c>
      <c r="N25" s="14"/>
      <c r="O25" s="14">
        <v>11</v>
      </c>
      <c r="P25" s="14">
        <v>10</v>
      </c>
      <c r="Q25" s="14">
        <v>9</v>
      </c>
      <c r="R25" s="34"/>
      <c r="S25" s="33">
        <f t="shared" si="23"/>
        <v>910</v>
      </c>
      <c r="T25" s="33">
        <f t="shared" si="24"/>
        <v>30</v>
      </c>
      <c r="U25" s="35">
        <f t="shared" si="25"/>
        <v>91</v>
      </c>
      <c r="V25" s="37">
        <v>4.5</v>
      </c>
      <c r="W25" s="23">
        <v>3.5</v>
      </c>
      <c r="X25" s="30">
        <v>4</v>
      </c>
      <c r="Y25" s="30">
        <v>3</v>
      </c>
      <c r="Z25" s="54">
        <v>4.3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4">
        <f t="shared" si="8"/>
        <v>0.8</v>
      </c>
      <c r="AI25" s="53">
        <v>45</v>
      </c>
      <c r="AJ25" s="15">
        <f t="shared" si="41"/>
        <v>45.8</v>
      </c>
      <c r="AK25" s="51">
        <f t="shared" si="26"/>
        <v>107.6</v>
      </c>
      <c r="AL25" s="96">
        <f t="shared" si="27"/>
        <v>113.1</v>
      </c>
      <c r="AM25" s="16">
        <f t="shared" si="40"/>
        <v>67.3</v>
      </c>
      <c r="AN25" s="50"/>
      <c r="AO25" s="46"/>
      <c r="AP25" s="17">
        <f t="shared" si="28"/>
        <v>113.1</v>
      </c>
      <c r="AQ25" s="18">
        <f t="shared" si="9"/>
        <v>38.760000000000019</v>
      </c>
      <c r="AR25" s="40"/>
      <c r="AS25" s="19">
        <f t="shared" si="10"/>
        <v>45.8</v>
      </c>
      <c r="AT25" s="20">
        <f t="shared" si="11"/>
        <v>100.56</v>
      </c>
      <c r="AU25" s="21">
        <f t="shared" si="12"/>
        <v>146.36000000000001</v>
      </c>
      <c r="AV25" s="47"/>
      <c r="AW25" s="19">
        <v>30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3"/>
        <v>270</v>
      </c>
      <c r="BC25" s="43">
        <f t="shared" si="14"/>
        <v>256.5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5"/>
        <v>47</v>
      </c>
      <c r="BJ25" s="48">
        <f t="shared" si="16"/>
        <v>209.5</v>
      </c>
      <c r="BK25" s="24">
        <f t="shared" si="17"/>
        <v>100.56</v>
      </c>
      <c r="BL25" s="48">
        <f t="shared" si="18"/>
        <v>108.94</v>
      </c>
      <c r="BO25" s="129">
        <f t="shared" si="29"/>
        <v>1802</v>
      </c>
      <c r="BP25" s="129">
        <f t="shared" si="30"/>
        <v>61</v>
      </c>
      <c r="BQ25" s="129">
        <f t="shared" si="31"/>
        <v>650</v>
      </c>
      <c r="BR25" s="129">
        <f t="shared" si="32"/>
        <v>21</v>
      </c>
      <c r="BS25" s="129">
        <f t="shared" si="33"/>
        <v>2452</v>
      </c>
      <c r="BT25" s="129">
        <f t="shared" si="34"/>
        <v>82</v>
      </c>
      <c r="BU25" s="129">
        <f t="shared" si="35"/>
        <v>4.3</v>
      </c>
      <c r="BV25" s="129">
        <f t="shared" si="36"/>
        <v>103.3</v>
      </c>
      <c r="BW25" s="129">
        <f t="shared" si="37"/>
        <v>0.8</v>
      </c>
      <c r="BX25" s="129">
        <f t="shared" si="38"/>
        <v>104.1</v>
      </c>
      <c r="BY25" s="134">
        <f t="shared" si="39"/>
        <v>104.1</v>
      </c>
      <c r="BZ25" s="129">
        <f t="shared" si="42"/>
        <v>22.1</v>
      </c>
    </row>
    <row r="26" spans="1:78" ht="18.75">
      <c r="A26" s="143">
        <f t="shared" si="20"/>
        <v>42896</v>
      </c>
      <c r="B26" s="138" t="s">
        <v>14</v>
      </c>
      <c r="C26" s="30">
        <v>614</v>
      </c>
      <c r="D26" s="30">
        <v>701</v>
      </c>
      <c r="E26" s="30">
        <v>525</v>
      </c>
      <c r="F26" s="30">
        <v>45</v>
      </c>
      <c r="G26" s="30"/>
      <c r="H26" s="23">
        <v>17</v>
      </c>
      <c r="I26" s="33">
        <f t="shared" si="21"/>
        <v>1840</v>
      </c>
      <c r="J26" s="33">
        <f t="shared" si="22"/>
        <v>62</v>
      </c>
      <c r="K26" s="23">
        <v>344</v>
      </c>
      <c r="L26" s="14">
        <v>318</v>
      </c>
      <c r="M26" s="14">
        <v>270</v>
      </c>
      <c r="N26" s="14"/>
      <c r="O26" s="14">
        <v>11</v>
      </c>
      <c r="P26" s="14">
        <v>10</v>
      </c>
      <c r="Q26" s="14">
        <v>10</v>
      </c>
      <c r="R26" s="34"/>
      <c r="S26" s="33">
        <f t="shared" si="23"/>
        <v>932</v>
      </c>
      <c r="T26" s="33">
        <f t="shared" si="24"/>
        <v>31</v>
      </c>
      <c r="U26" s="35">
        <f t="shared" si="25"/>
        <v>93</v>
      </c>
      <c r="V26" s="37">
        <v>4.5</v>
      </c>
      <c r="W26" s="23">
        <v>3.5</v>
      </c>
      <c r="X26" s="30">
        <v>4</v>
      </c>
      <c r="Y26" s="30">
        <v>2.9</v>
      </c>
      <c r="Z26" s="54">
        <v>4.5</v>
      </c>
      <c r="AA26" s="38">
        <v>2.2000000000000002</v>
      </c>
      <c r="AB26" s="38"/>
      <c r="AC26" s="38"/>
      <c r="AD26" s="38"/>
      <c r="AE26" s="38">
        <v>0.85</v>
      </c>
      <c r="AF26" s="38"/>
      <c r="AG26" s="38"/>
      <c r="AH26" s="44">
        <f t="shared" si="8"/>
        <v>0.85</v>
      </c>
      <c r="AI26" s="53">
        <v>45</v>
      </c>
      <c r="AJ26" s="15">
        <f t="shared" si="41"/>
        <v>45.85</v>
      </c>
      <c r="AK26" s="51">
        <f t="shared" si="26"/>
        <v>109.75</v>
      </c>
      <c r="AL26" s="96">
        <f t="shared" si="27"/>
        <v>115.45</v>
      </c>
      <c r="AM26" s="16">
        <f t="shared" si="40"/>
        <v>69.599999999999994</v>
      </c>
      <c r="AN26" s="50"/>
      <c r="AO26" s="46"/>
      <c r="AP26" s="17">
        <f t="shared" si="28"/>
        <v>115.45</v>
      </c>
      <c r="AQ26" s="18">
        <f t="shared" si="9"/>
        <v>36.659999999999997</v>
      </c>
      <c r="AR26" s="40"/>
      <c r="AS26" s="19">
        <f t="shared" si="10"/>
        <v>45.85</v>
      </c>
      <c r="AT26" s="20">
        <f t="shared" si="11"/>
        <v>100.56</v>
      </c>
      <c r="AU26" s="21">
        <f t="shared" si="12"/>
        <v>146.41</v>
      </c>
      <c r="AV26" s="47"/>
      <c r="AW26" s="19">
        <v>30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3"/>
        <v>270</v>
      </c>
      <c r="BC26" s="43">
        <f t="shared" si="14"/>
        <v>256.5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5"/>
        <v>47</v>
      </c>
      <c r="BJ26" s="48">
        <f t="shared" si="16"/>
        <v>209.5</v>
      </c>
      <c r="BK26" s="24">
        <f t="shared" si="17"/>
        <v>100.56</v>
      </c>
      <c r="BL26" s="48">
        <f t="shared" si="18"/>
        <v>108.94</v>
      </c>
      <c r="BO26" s="129">
        <f t="shared" si="29"/>
        <v>1840</v>
      </c>
      <c r="BP26" s="129">
        <f t="shared" si="30"/>
        <v>62</v>
      </c>
      <c r="BQ26" s="129">
        <f t="shared" si="31"/>
        <v>662</v>
      </c>
      <c r="BR26" s="129">
        <f t="shared" si="32"/>
        <v>21</v>
      </c>
      <c r="BS26" s="129">
        <f t="shared" si="33"/>
        <v>2502</v>
      </c>
      <c r="BT26" s="129">
        <f t="shared" si="34"/>
        <v>83</v>
      </c>
      <c r="BU26" s="129">
        <f t="shared" si="35"/>
        <v>4.5</v>
      </c>
      <c r="BV26" s="129">
        <f t="shared" si="36"/>
        <v>104.60000000000001</v>
      </c>
      <c r="BW26" s="129">
        <f t="shared" si="37"/>
        <v>0.85</v>
      </c>
      <c r="BX26" s="129">
        <f t="shared" si="38"/>
        <v>105.45</v>
      </c>
      <c r="BY26" s="134">
        <f t="shared" si="39"/>
        <v>105.45</v>
      </c>
      <c r="BZ26" s="129">
        <f t="shared" si="42"/>
        <v>22.45</v>
      </c>
    </row>
    <row r="27" spans="1:78" ht="18.75">
      <c r="A27" s="143">
        <f t="shared" si="20"/>
        <v>42896</v>
      </c>
      <c r="B27" s="138" t="s">
        <v>31</v>
      </c>
      <c r="C27" s="30">
        <v>635</v>
      </c>
      <c r="D27" s="30">
        <v>715</v>
      </c>
      <c r="E27" s="30">
        <v>554</v>
      </c>
      <c r="F27" s="30">
        <v>46</v>
      </c>
      <c r="G27" s="30"/>
      <c r="H27" s="23">
        <v>18</v>
      </c>
      <c r="I27" s="33">
        <f t="shared" si="21"/>
        <v>1904</v>
      </c>
      <c r="J27" s="33">
        <f t="shared" si="22"/>
        <v>64</v>
      </c>
      <c r="K27" s="23">
        <v>348</v>
      </c>
      <c r="L27" s="14">
        <v>333</v>
      </c>
      <c r="M27" s="14">
        <v>280</v>
      </c>
      <c r="N27" s="14"/>
      <c r="O27" s="14">
        <v>11</v>
      </c>
      <c r="P27" s="14">
        <v>11</v>
      </c>
      <c r="Q27" s="14">
        <v>10</v>
      </c>
      <c r="R27" s="34"/>
      <c r="S27" s="33">
        <f t="shared" si="23"/>
        <v>961</v>
      </c>
      <c r="T27" s="33">
        <f t="shared" si="24"/>
        <v>32</v>
      </c>
      <c r="U27" s="35">
        <f t="shared" si="25"/>
        <v>96</v>
      </c>
      <c r="V27" s="37">
        <v>4.5</v>
      </c>
      <c r="W27" s="23">
        <v>3.5</v>
      </c>
      <c r="X27" s="30">
        <v>4</v>
      </c>
      <c r="Y27" s="30">
        <v>2.9</v>
      </c>
      <c r="Z27" s="54">
        <v>4.5</v>
      </c>
      <c r="AA27" s="38">
        <v>2.2000000000000002</v>
      </c>
      <c r="AB27" s="38"/>
      <c r="AC27" s="38"/>
      <c r="AD27" s="38"/>
      <c r="AE27" s="38">
        <v>0.85</v>
      </c>
      <c r="AF27" s="38"/>
      <c r="AG27" s="38"/>
      <c r="AH27" s="44">
        <f t="shared" si="8"/>
        <v>0.85</v>
      </c>
      <c r="AI27" s="53">
        <v>45</v>
      </c>
      <c r="AJ27" s="15">
        <f t="shared" si="41"/>
        <v>45.85</v>
      </c>
      <c r="AK27" s="51">
        <f t="shared" si="26"/>
        <v>112.75</v>
      </c>
      <c r="AL27" s="96">
        <f t="shared" si="27"/>
        <v>118.45</v>
      </c>
      <c r="AM27" s="16">
        <f t="shared" si="40"/>
        <v>72.599999999999994</v>
      </c>
      <c r="AN27" s="50"/>
      <c r="AO27" s="46"/>
      <c r="AP27" s="17">
        <f t="shared" si="28"/>
        <v>118.45</v>
      </c>
      <c r="AQ27" s="18">
        <f t="shared" si="9"/>
        <v>33.659999999999997</v>
      </c>
      <c r="AR27" s="40"/>
      <c r="AS27" s="19">
        <f t="shared" si="10"/>
        <v>45.85</v>
      </c>
      <c r="AT27" s="20">
        <f t="shared" si="11"/>
        <v>100.56</v>
      </c>
      <c r="AU27" s="21">
        <f t="shared" si="12"/>
        <v>146.41</v>
      </c>
      <c r="AV27" s="47"/>
      <c r="AW27" s="19">
        <v>30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3"/>
        <v>270</v>
      </c>
      <c r="BC27" s="43">
        <f t="shared" si="14"/>
        <v>256.5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5"/>
        <v>47</v>
      </c>
      <c r="BJ27" s="48">
        <f t="shared" si="16"/>
        <v>209.5</v>
      </c>
      <c r="BK27" s="24">
        <f t="shared" si="17"/>
        <v>100.56</v>
      </c>
      <c r="BL27" s="48">
        <f t="shared" si="18"/>
        <v>108.94</v>
      </c>
      <c r="BO27" s="129">
        <f t="shared" si="29"/>
        <v>1904</v>
      </c>
      <c r="BP27" s="129">
        <f t="shared" si="30"/>
        <v>64</v>
      </c>
      <c r="BQ27" s="129">
        <f t="shared" si="31"/>
        <v>681</v>
      </c>
      <c r="BR27" s="129">
        <f t="shared" si="32"/>
        <v>22</v>
      </c>
      <c r="BS27" s="129">
        <f t="shared" si="33"/>
        <v>2585</v>
      </c>
      <c r="BT27" s="129">
        <f t="shared" si="34"/>
        <v>86</v>
      </c>
      <c r="BU27" s="129">
        <f t="shared" si="35"/>
        <v>4.5</v>
      </c>
      <c r="BV27" s="129">
        <f t="shared" si="36"/>
        <v>107.60000000000001</v>
      </c>
      <c r="BW27" s="129">
        <f t="shared" si="37"/>
        <v>0.85</v>
      </c>
      <c r="BX27" s="129">
        <f t="shared" si="38"/>
        <v>108.45</v>
      </c>
      <c r="BY27" s="134">
        <f t="shared" si="39"/>
        <v>108.45</v>
      </c>
      <c r="BZ27" s="129">
        <f t="shared" si="42"/>
        <v>22.45</v>
      </c>
    </row>
    <row r="28" spans="1:78" ht="21" customHeight="1">
      <c r="A28" s="143">
        <f t="shared" si="20"/>
        <v>42896</v>
      </c>
      <c r="B28" s="138" t="s">
        <v>15</v>
      </c>
      <c r="C28" s="30">
        <v>640</v>
      </c>
      <c r="D28" s="30">
        <v>740</v>
      </c>
      <c r="E28" s="30">
        <v>563</v>
      </c>
      <c r="F28" s="30">
        <v>47</v>
      </c>
      <c r="G28" s="30"/>
      <c r="H28" s="23">
        <v>18</v>
      </c>
      <c r="I28" s="33">
        <f t="shared" si="21"/>
        <v>1943</v>
      </c>
      <c r="J28" s="33">
        <f t="shared" si="22"/>
        <v>65</v>
      </c>
      <c r="K28" s="23">
        <v>357</v>
      </c>
      <c r="L28" s="14">
        <v>345</v>
      </c>
      <c r="M28" s="14">
        <v>280</v>
      </c>
      <c r="N28" s="14"/>
      <c r="O28" s="14">
        <v>12</v>
      </c>
      <c r="P28" s="14">
        <v>12</v>
      </c>
      <c r="Q28" s="14">
        <v>10</v>
      </c>
      <c r="R28" s="34"/>
      <c r="S28" s="33">
        <f t="shared" si="23"/>
        <v>982</v>
      </c>
      <c r="T28" s="33">
        <f t="shared" si="24"/>
        <v>34</v>
      </c>
      <c r="U28" s="35">
        <f t="shared" si="25"/>
        <v>99</v>
      </c>
      <c r="V28" s="37">
        <v>4.5</v>
      </c>
      <c r="W28" s="23">
        <v>3.5</v>
      </c>
      <c r="X28" s="30">
        <v>4</v>
      </c>
      <c r="Y28" s="30">
        <v>3.1</v>
      </c>
      <c r="Z28" s="54">
        <v>4.7</v>
      </c>
      <c r="AA28" s="38">
        <v>2.4</v>
      </c>
      <c r="AB28" s="38"/>
      <c r="AC28" s="38"/>
      <c r="AD28" s="38"/>
      <c r="AE28" s="38">
        <v>0.875</v>
      </c>
      <c r="AF28" s="38"/>
      <c r="AG28" s="38"/>
      <c r="AH28" s="44">
        <f t="shared" si="8"/>
        <v>0.875</v>
      </c>
      <c r="AI28" s="53">
        <v>45</v>
      </c>
      <c r="AJ28" s="15">
        <f t="shared" si="41"/>
        <v>45.875</v>
      </c>
      <c r="AK28" s="51">
        <f t="shared" si="26"/>
        <v>116.175</v>
      </c>
      <c r="AL28" s="96">
        <f t="shared" si="27"/>
        <v>122.075</v>
      </c>
      <c r="AM28" s="16">
        <f t="shared" si="40"/>
        <v>76.2</v>
      </c>
      <c r="AN28" s="50"/>
      <c r="AO28" s="46"/>
      <c r="AP28" s="17">
        <f t="shared" si="28"/>
        <v>122.075</v>
      </c>
      <c r="AQ28" s="18">
        <f t="shared" si="9"/>
        <v>30.260000000000005</v>
      </c>
      <c r="AR28" s="40"/>
      <c r="AS28" s="19">
        <f t="shared" si="10"/>
        <v>45.875</v>
      </c>
      <c r="AT28" s="20">
        <f t="shared" si="11"/>
        <v>100.56</v>
      </c>
      <c r="AU28" s="21">
        <f t="shared" si="12"/>
        <v>146.435</v>
      </c>
      <c r="AV28" s="47"/>
      <c r="AW28" s="19">
        <v>30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3"/>
        <v>270</v>
      </c>
      <c r="BC28" s="43">
        <f t="shared" si="14"/>
        <v>256.5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5"/>
        <v>47</v>
      </c>
      <c r="BJ28" s="48">
        <f t="shared" si="16"/>
        <v>209.5</v>
      </c>
      <c r="BK28" s="24">
        <f t="shared" si="17"/>
        <v>100.56</v>
      </c>
      <c r="BL28" s="48">
        <f t="shared" si="18"/>
        <v>108.94</v>
      </c>
      <c r="BO28" s="129">
        <f t="shared" si="29"/>
        <v>1943</v>
      </c>
      <c r="BP28" s="129">
        <f t="shared" si="30"/>
        <v>65</v>
      </c>
      <c r="BQ28" s="129">
        <f t="shared" si="31"/>
        <v>702</v>
      </c>
      <c r="BR28" s="129">
        <f t="shared" si="32"/>
        <v>24</v>
      </c>
      <c r="BS28" s="129">
        <f t="shared" si="33"/>
        <v>2645</v>
      </c>
      <c r="BT28" s="129">
        <f t="shared" si="34"/>
        <v>89</v>
      </c>
      <c r="BU28" s="129">
        <f t="shared" si="35"/>
        <v>4.7</v>
      </c>
      <c r="BV28" s="129">
        <f t="shared" si="36"/>
        <v>111.2</v>
      </c>
      <c r="BW28" s="129">
        <f t="shared" si="37"/>
        <v>0.875</v>
      </c>
      <c r="BX28" s="129">
        <f t="shared" si="38"/>
        <v>112.075</v>
      </c>
      <c r="BY28" s="134">
        <f t="shared" si="39"/>
        <v>112.075</v>
      </c>
      <c r="BZ28" s="129">
        <f t="shared" si="42"/>
        <v>23.074999999999999</v>
      </c>
    </row>
    <row r="29" spans="1:78" ht="18.75">
      <c r="A29" s="143">
        <f t="shared" si="20"/>
        <v>42896</v>
      </c>
      <c r="B29" s="138" t="s">
        <v>32</v>
      </c>
      <c r="C29" s="30">
        <v>654</v>
      </c>
      <c r="D29" s="30">
        <v>728</v>
      </c>
      <c r="E29" s="30">
        <v>582</v>
      </c>
      <c r="F29" s="30">
        <v>46</v>
      </c>
      <c r="G29" s="30"/>
      <c r="H29" s="23">
        <v>19</v>
      </c>
      <c r="I29" s="33">
        <f t="shared" si="21"/>
        <v>1964</v>
      </c>
      <c r="J29" s="33">
        <f t="shared" si="22"/>
        <v>65</v>
      </c>
      <c r="K29" s="23">
        <v>371</v>
      </c>
      <c r="L29" s="14">
        <v>348</v>
      </c>
      <c r="M29" s="14">
        <v>280</v>
      </c>
      <c r="N29" s="14"/>
      <c r="O29" s="14">
        <v>13</v>
      </c>
      <c r="P29" s="14">
        <v>12</v>
      </c>
      <c r="Q29" s="14">
        <v>10</v>
      </c>
      <c r="R29" s="34"/>
      <c r="S29" s="33">
        <f t="shared" si="23"/>
        <v>999</v>
      </c>
      <c r="T29" s="33">
        <f t="shared" si="24"/>
        <v>35</v>
      </c>
      <c r="U29" s="35">
        <f t="shared" si="25"/>
        <v>100</v>
      </c>
      <c r="V29" s="37">
        <v>4.5</v>
      </c>
      <c r="W29" s="23">
        <v>3.5</v>
      </c>
      <c r="X29" s="30">
        <v>4</v>
      </c>
      <c r="Y29" s="30">
        <v>3.1</v>
      </c>
      <c r="Z29" s="54">
        <v>4.7</v>
      </c>
      <c r="AA29" s="38">
        <v>2.4</v>
      </c>
      <c r="AB29" s="38"/>
      <c r="AC29" s="38"/>
      <c r="AD29" s="38"/>
      <c r="AE29" s="38">
        <v>0.875</v>
      </c>
      <c r="AF29" s="38"/>
      <c r="AG29" s="38"/>
      <c r="AH29" s="44">
        <f t="shared" si="8"/>
        <v>0.875</v>
      </c>
      <c r="AI29" s="53">
        <v>45</v>
      </c>
      <c r="AJ29" s="15">
        <f>AH29+AI29</f>
        <v>45.875</v>
      </c>
      <c r="AK29" s="51">
        <f t="shared" si="26"/>
        <v>117.175</v>
      </c>
      <c r="AL29" s="96">
        <f t="shared" si="27"/>
        <v>123.075</v>
      </c>
      <c r="AM29" s="16">
        <f t="shared" si="40"/>
        <v>77.2</v>
      </c>
      <c r="AN29" s="50"/>
      <c r="AO29" s="46"/>
      <c r="AP29" s="17">
        <f t="shared" si="28"/>
        <v>123.075</v>
      </c>
      <c r="AQ29" s="18">
        <f t="shared" si="9"/>
        <v>29.260000000000005</v>
      </c>
      <c r="AR29" s="40"/>
      <c r="AS29" s="19">
        <f t="shared" si="10"/>
        <v>45.875</v>
      </c>
      <c r="AT29" s="20">
        <f t="shared" si="11"/>
        <v>100.56</v>
      </c>
      <c r="AU29" s="21">
        <f t="shared" si="12"/>
        <v>146.435</v>
      </c>
      <c r="AV29" s="47"/>
      <c r="AW29" s="19">
        <v>30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3"/>
        <v>270</v>
      </c>
      <c r="BC29" s="43">
        <f t="shared" si="14"/>
        <v>256.5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5"/>
        <v>47</v>
      </c>
      <c r="BJ29" s="48">
        <f t="shared" si="16"/>
        <v>209.5</v>
      </c>
      <c r="BK29" s="24">
        <f t="shared" si="17"/>
        <v>100.56</v>
      </c>
      <c r="BL29" s="48">
        <f t="shared" si="18"/>
        <v>108.94</v>
      </c>
      <c r="BO29" s="129">
        <f t="shared" si="29"/>
        <v>1964</v>
      </c>
      <c r="BP29" s="129">
        <f t="shared" si="30"/>
        <v>65</v>
      </c>
      <c r="BQ29" s="129">
        <f t="shared" si="31"/>
        <v>719</v>
      </c>
      <c r="BR29" s="129">
        <f t="shared" si="32"/>
        <v>25</v>
      </c>
      <c r="BS29" s="129">
        <f t="shared" si="33"/>
        <v>2683</v>
      </c>
      <c r="BT29" s="129">
        <f t="shared" si="34"/>
        <v>90</v>
      </c>
      <c r="BU29" s="129">
        <f t="shared" si="35"/>
        <v>4.7</v>
      </c>
      <c r="BV29" s="129">
        <f t="shared" si="36"/>
        <v>112.2</v>
      </c>
      <c r="BW29" s="129">
        <f t="shared" si="37"/>
        <v>0.875</v>
      </c>
      <c r="BX29" s="129">
        <f t="shared" si="38"/>
        <v>113.075</v>
      </c>
      <c r="BY29" s="134">
        <f t="shared" si="39"/>
        <v>113.075</v>
      </c>
      <c r="BZ29" s="129">
        <f t="shared" si="42"/>
        <v>23.074999999999999</v>
      </c>
    </row>
    <row r="30" spans="1:78" ht="18.75">
      <c r="A30" s="143">
        <f t="shared" si="20"/>
        <v>42896</v>
      </c>
      <c r="B30" s="138" t="s">
        <v>16</v>
      </c>
      <c r="C30" s="30">
        <v>658</v>
      </c>
      <c r="D30" s="30">
        <v>763</v>
      </c>
      <c r="E30" s="30">
        <v>582</v>
      </c>
      <c r="F30" s="30">
        <v>48</v>
      </c>
      <c r="G30" s="30"/>
      <c r="H30" s="23">
        <v>19</v>
      </c>
      <c r="I30" s="33">
        <f t="shared" si="21"/>
        <v>2003</v>
      </c>
      <c r="J30" s="33">
        <f t="shared" si="22"/>
        <v>67</v>
      </c>
      <c r="K30" s="23">
        <v>365</v>
      </c>
      <c r="L30" s="14">
        <v>363</v>
      </c>
      <c r="M30" s="14">
        <v>270</v>
      </c>
      <c r="N30" s="14"/>
      <c r="O30" s="14">
        <v>13</v>
      </c>
      <c r="P30" s="14">
        <v>12</v>
      </c>
      <c r="Q30" s="14">
        <v>10</v>
      </c>
      <c r="R30" s="34"/>
      <c r="S30" s="33">
        <f t="shared" si="23"/>
        <v>998</v>
      </c>
      <c r="T30" s="33">
        <f t="shared" si="24"/>
        <v>35</v>
      </c>
      <c r="U30" s="35">
        <f t="shared" si="25"/>
        <v>102</v>
      </c>
      <c r="V30" s="37">
        <v>4.5</v>
      </c>
      <c r="W30" s="23">
        <v>3.5</v>
      </c>
      <c r="X30" s="30">
        <v>4</v>
      </c>
      <c r="Y30" s="30">
        <v>3.4</v>
      </c>
      <c r="Z30" s="54">
        <v>5.3</v>
      </c>
      <c r="AA30" s="38">
        <v>2.5</v>
      </c>
      <c r="AB30" s="38"/>
      <c r="AC30" s="38"/>
      <c r="AD30" s="38"/>
      <c r="AE30" s="38">
        <v>0.875</v>
      </c>
      <c r="AF30" s="38"/>
      <c r="AG30" s="38"/>
      <c r="AH30" s="44">
        <f t="shared" si="8"/>
        <v>0.875</v>
      </c>
      <c r="AI30" s="53">
        <v>30</v>
      </c>
      <c r="AJ30" s="15">
        <f>AH30+AI30</f>
        <v>30.875</v>
      </c>
      <c r="AK30" s="51">
        <f t="shared" si="26"/>
        <v>120.075</v>
      </c>
      <c r="AL30" s="96">
        <f t="shared" si="27"/>
        <v>126.075</v>
      </c>
      <c r="AM30" s="16">
        <f t="shared" si="40"/>
        <v>95.2</v>
      </c>
      <c r="AN30" s="50"/>
      <c r="AO30" s="46"/>
      <c r="AP30" s="17">
        <f t="shared" si="28"/>
        <v>126.075</v>
      </c>
      <c r="AQ30" s="18">
        <f t="shared" si="9"/>
        <v>11.36</v>
      </c>
      <c r="AR30" s="40"/>
      <c r="AS30" s="19">
        <f t="shared" si="10"/>
        <v>30.875</v>
      </c>
      <c r="AT30" s="20">
        <f t="shared" si="11"/>
        <v>100.56</v>
      </c>
      <c r="AU30" s="21">
        <f t="shared" si="12"/>
        <v>131.435</v>
      </c>
      <c r="AV30" s="47"/>
      <c r="AW30" s="19">
        <v>30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3"/>
        <v>270</v>
      </c>
      <c r="BC30" s="43">
        <f t="shared" si="14"/>
        <v>256.5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5"/>
        <v>47</v>
      </c>
      <c r="BJ30" s="48">
        <f t="shared" si="16"/>
        <v>209.5</v>
      </c>
      <c r="BK30" s="24">
        <f t="shared" si="17"/>
        <v>100.56</v>
      </c>
      <c r="BL30" s="48">
        <f t="shared" si="18"/>
        <v>108.94</v>
      </c>
      <c r="BO30" s="129">
        <f t="shared" si="29"/>
        <v>2003</v>
      </c>
      <c r="BP30" s="129">
        <f t="shared" si="30"/>
        <v>67</v>
      </c>
      <c r="BQ30" s="129">
        <f t="shared" si="31"/>
        <v>728</v>
      </c>
      <c r="BR30" s="129">
        <f t="shared" si="32"/>
        <v>25</v>
      </c>
      <c r="BS30" s="129">
        <f t="shared" si="33"/>
        <v>2731</v>
      </c>
      <c r="BT30" s="129">
        <f t="shared" si="34"/>
        <v>92</v>
      </c>
      <c r="BU30" s="129">
        <f t="shared" si="35"/>
        <v>5.3</v>
      </c>
      <c r="BV30" s="129">
        <f t="shared" si="36"/>
        <v>115.2</v>
      </c>
      <c r="BW30" s="129">
        <f t="shared" si="37"/>
        <v>0.875</v>
      </c>
      <c r="BX30" s="129">
        <f t="shared" si="38"/>
        <v>116.075</v>
      </c>
      <c r="BY30" s="134">
        <f t="shared" si="39"/>
        <v>116.075</v>
      </c>
      <c r="BZ30" s="129">
        <f t="shared" si="42"/>
        <v>24.074999999999999</v>
      </c>
    </row>
    <row r="31" spans="1:78" ht="18.75">
      <c r="A31" s="143">
        <f t="shared" si="20"/>
        <v>42896</v>
      </c>
      <c r="B31" s="138" t="s">
        <v>45</v>
      </c>
      <c r="C31" s="30">
        <v>671</v>
      </c>
      <c r="D31" s="30">
        <v>762</v>
      </c>
      <c r="E31" s="30">
        <v>592</v>
      </c>
      <c r="F31" s="30">
        <v>48</v>
      </c>
      <c r="G31" s="30"/>
      <c r="H31" s="23">
        <v>20</v>
      </c>
      <c r="I31" s="33">
        <f t="shared" si="21"/>
        <v>2025</v>
      </c>
      <c r="J31" s="33">
        <f t="shared" si="22"/>
        <v>68</v>
      </c>
      <c r="K31" s="23">
        <v>363</v>
      </c>
      <c r="L31" s="14">
        <v>375</v>
      </c>
      <c r="M31" s="14">
        <v>260</v>
      </c>
      <c r="N31" s="14"/>
      <c r="O31" s="14">
        <v>13</v>
      </c>
      <c r="P31" s="14">
        <v>13</v>
      </c>
      <c r="Q31" s="14">
        <v>9</v>
      </c>
      <c r="R31" s="34"/>
      <c r="S31" s="33">
        <f t="shared" si="23"/>
        <v>998</v>
      </c>
      <c r="T31" s="33">
        <f t="shared" si="24"/>
        <v>35</v>
      </c>
      <c r="U31" s="35">
        <f t="shared" si="25"/>
        <v>103</v>
      </c>
      <c r="V31" s="37">
        <v>4.5</v>
      </c>
      <c r="W31" s="23">
        <v>3.5</v>
      </c>
      <c r="X31" s="30">
        <v>4</v>
      </c>
      <c r="Y31" s="30">
        <v>3.4</v>
      </c>
      <c r="Z31" s="54">
        <v>5.3</v>
      </c>
      <c r="AA31" s="38">
        <v>2.5</v>
      </c>
      <c r="AB31" s="38"/>
      <c r="AC31" s="38"/>
      <c r="AD31" s="38"/>
      <c r="AE31" s="38">
        <v>0.875</v>
      </c>
      <c r="AF31" s="38"/>
      <c r="AG31" s="38"/>
      <c r="AH31" s="44">
        <f t="shared" si="8"/>
        <v>0.875</v>
      </c>
      <c r="AI31" s="53">
        <v>30</v>
      </c>
      <c r="AJ31" s="15">
        <f t="shared" si="41"/>
        <v>30.875</v>
      </c>
      <c r="AK31" s="51">
        <f t="shared" si="26"/>
        <v>121.075</v>
      </c>
      <c r="AL31" s="96">
        <f t="shared" si="27"/>
        <v>127.075</v>
      </c>
      <c r="AM31" s="16">
        <f t="shared" si="40"/>
        <v>96.2</v>
      </c>
      <c r="AN31" s="50"/>
      <c r="AO31" s="46"/>
      <c r="AP31" s="17">
        <f t="shared" si="28"/>
        <v>127.075</v>
      </c>
      <c r="AQ31" s="18">
        <f t="shared" si="9"/>
        <v>10.36</v>
      </c>
      <c r="AR31" s="40"/>
      <c r="AS31" s="19">
        <f t="shared" si="10"/>
        <v>30.875</v>
      </c>
      <c r="AT31" s="20">
        <f t="shared" si="11"/>
        <v>100.56</v>
      </c>
      <c r="AU31" s="21">
        <f t="shared" si="12"/>
        <v>131.435</v>
      </c>
      <c r="AV31" s="47"/>
      <c r="AW31" s="19">
        <v>30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3"/>
        <v>270</v>
      </c>
      <c r="BC31" s="43">
        <f t="shared" si="14"/>
        <v>256.5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5"/>
        <v>47</v>
      </c>
      <c r="BJ31" s="48">
        <f t="shared" si="16"/>
        <v>209.5</v>
      </c>
      <c r="BK31" s="24">
        <f t="shared" si="17"/>
        <v>100.56</v>
      </c>
      <c r="BL31" s="48">
        <f t="shared" si="18"/>
        <v>108.94</v>
      </c>
      <c r="BO31" s="129">
        <f t="shared" si="29"/>
        <v>2025</v>
      </c>
      <c r="BP31" s="129">
        <f t="shared" si="30"/>
        <v>68</v>
      </c>
      <c r="BQ31" s="129">
        <f t="shared" si="31"/>
        <v>738</v>
      </c>
      <c r="BR31" s="129">
        <f t="shared" si="32"/>
        <v>26</v>
      </c>
      <c r="BS31" s="129">
        <f t="shared" si="33"/>
        <v>2763</v>
      </c>
      <c r="BT31" s="129">
        <f t="shared" si="34"/>
        <v>94</v>
      </c>
      <c r="BU31" s="129">
        <f t="shared" si="35"/>
        <v>5.3</v>
      </c>
      <c r="BV31" s="129">
        <f t="shared" si="36"/>
        <v>117.2</v>
      </c>
      <c r="BW31" s="129">
        <f t="shared" si="37"/>
        <v>0.875</v>
      </c>
      <c r="BX31" s="129">
        <f t="shared" si="38"/>
        <v>118.075</v>
      </c>
      <c r="BY31" s="134">
        <f t="shared" si="39"/>
        <v>118.075</v>
      </c>
      <c r="BZ31" s="129">
        <f t="shared" si="42"/>
        <v>24.074999999999999</v>
      </c>
    </row>
    <row r="32" spans="1:78" ht="18.75">
      <c r="A32" s="143">
        <f t="shared" si="20"/>
        <v>42896</v>
      </c>
      <c r="B32" s="138" t="s">
        <v>17</v>
      </c>
      <c r="C32" s="30">
        <v>680</v>
      </c>
      <c r="D32" s="30">
        <v>766</v>
      </c>
      <c r="E32" s="30">
        <v>599</v>
      </c>
      <c r="F32" s="30">
        <v>50</v>
      </c>
      <c r="G32" s="30"/>
      <c r="H32" s="23">
        <v>20</v>
      </c>
      <c r="I32" s="33">
        <f t="shared" si="21"/>
        <v>2045</v>
      </c>
      <c r="J32" s="33">
        <f t="shared" si="22"/>
        <v>70</v>
      </c>
      <c r="K32" s="23">
        <v>374</v>
      </c>
      <c r="L32" s="14">
        <v>360</v>
      </c>
      <c r="M32" s="14">
        <v>270</v>
      </c>
      <c r="N32" s="14"/>
      <c r="O32" s="14">
        <v>13</v>
      </c>
      <c r="P32" s="14">
        <v>12</v>
      </c>
      <c r="Q32" s="14">
        <v>10</v>
      </c>
      <c r="R32" s="34"/>
      <c r="S32" s="33">
        <f t="shared" si="23"/>
        <v>1004</v>
      </c>
      <c r="T32" s="33">
        <f t="shared" si="24"/>
        <v>35</v>
      </c>
      <c r="U32" s="35">
        <f t="shared" si="25"/>
        <v>105</v>
      </c>
      <c r="V32" s="37">
        <v>4.5</v>
      </c>
      <c r="W32" s="23">
        <v>3.5</v>
      </c>
      <c r="X32" s="30">
        <v>4</v>
      </c>
      <c r="Y32" s="30">
        <v>3.6</v>
      </c>
      <c r="Z32" s="54">
        <v>5.5</v>
      </c>
      <c r="AA32" s="38">
        <v>2.7</v>
      </c>
      <c r="AB32" s="38"/>
      <c r="AC32" s="38"/>
      <c r="AD32" s="38"/>
      <c r="AE32" s="38">
        <v>0.875</v>
      </c>
      <c r="AF32" s="38"/>
      <c r="AG32" s="38"/>
      <c r="AH32" s="44">
        <f t="shared" si="8"/>
        <v>0.875</v>
      </c>
      <c r="AI32" s="53">
        <v>30</v>
      </c>
      <c r="AJ32" s="15">
        <f>AH32+AI32</f>
        <v>30.875</v>
      </c>
      <c r="AK32" s="51">
        <f t="shared" si="26"/>
        <v>123.47499999999999</v>
      </c>
      <c r="AL32" s="96">
        <f t="shared" si="27"/>
        <v>129.67499999999998</v>
      </c>
      <c r="AM32" s="16">
        <f t="shared" si="40"/>
        <v>98.799999999999983</v>
      </c>
      <c r="AN32" s="50"/>
      <c r="AO32" s="46"/>
      <c r="AP32" s="17">
        <f t="shared" si="28"/>
        <v>129.67499999999998</v>
      </c>
      <c r="AQ32" s="18">
        <f t="shared" si="9"/>
        <v>7.960000000000008</v>
      </c>
      <c r="AR32" s="40"/>
      <c r="AS32" s="19">
        <f t="shared" si="10"/>
        <v>30.875</v>
      </c>
      <c r="AT32" s="20">
        <f t="shared" si="11"/>
        <v>100.56</v>
      </c>
      <c r="AU32" s="21">
        <f t="shared" si="12"/>
        <v>131.435</v>
      </c>
      <c r="AV32" s="47"/>
      <c r="AW32" s="19">
        <v>30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3"/>
        <v>270</v>
      </c>
      <c r="BC32" s="43">
        <f t="shared" si="14"/>
        <v>256.5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5"/>
        <v>47</v>
      </c>
      <c r="BJ32" s="48">
        <f t="shared" si="16"/>
        <v>209.5</v>
      </c>
      <c r="BK32" s="24">
        <f t="shared" si="17"/>
        <v>100.56</v>
      </c>
      <c r="BL32" s="48">
        <f t="shared" si="18"/>
        <v>108.94</v>
      </c>
      <c r="BO32" s="129">
        <f t="shared" si="29"/>
        <v>2045</v>
      </c>
      <c r="BP32" s="129">
        <f t="shared" si="30"/>
        <v>70</v>
      </c>
      <c r="BQ32" s="129">
        <f t="shared" si="31"/>
        <v>734</v>
      </c>
      <c r="BR32" s="129">
        <f t="shared" si="32"/>
        <v>25</v>
      </c>
      <c r="BS32" s="129">
        <f t="shared" si="33"/>
        <v>2779</v>
      </c>
      <c r="BT32" s="129">
        <f t="shared" si="34"/>
        <v>95</v>
      </c>
      <c r="BU32" s="129">
        <f t="shared" si="35"/>
        <v>5.5</v>
      </c>
      <c r="BV32" s="129">
        <f t="shared" si="36"/>
        <v>118.8</v>
      </c>
      <c r="BW32" s="129">
        <f t="shared" si="37"/>
        <v>0.875</v>
      </c>
      <c r="BX32" s="129">
        <f t="shared" si="38"/>
        <v>119.675</v>
      </c>
      <c r="BY32" s="134">
        <f t="shared" si="39"/>
        <v>119.675</v>
      </c>
      <c r="BZ32" s="129">
        <f t="shared" si="42"/>
        <v>24.675000000000001</v>
      </c>
    </row>
    <row r="33" spans="1:78" ht="18.75">
      <c r="A33" s="143">
        <f t="shared" si="20"/>
        <v>42896</v>
      </c>
      <c r="B33" s="138" t="s">
        <v>46</v>
      </c>
      <c r="C33" s="30">
        <v>692</v>
      </c>
      <c r="D33" s="30">
        <v>765</v>
      </c>
      <c r="E33" s="30">
        <v>605</v>
      </c>
      <c r="F33" s="30">
        <v>50</v>
      </c>
      <c r="G33" s="30"/>
      <c r="H33" s="23">
        <v>20</v>
      </c>
      <c r="I33" s="33">
        <f t="shared" si="21"/>
        <v>2062</v>
      </c>
      <c r="J33" s="33">
        <f t="shared" si="22"/>
        <v>70</v>
      </c>
      <c r="K33" s="23">
        <v>370</v>
      </c>
      <c r="L33" s="14">
        <v>363</v>
      </c>
      <c r="M33" s="14">
        <v>310</v>
      </c>
      <c r="N33" s="14"/>
      <c r="O33" s="14">
        <v>13</v>
      </c>
      <c r="P33" s="14">
        <v>12</v>
      </c>
      <c r="Q33" s="14">
        <v>11</v>
      </c>
      <c r="R33" s="34"/>
      <c r="S33" s="33">
        <f t="shared" si="23"/>
        <v>1043</v>
      </c>
      <c r="T33" s="33">
        <f t="shared" si="24"/>
        <v>36</v>
      </c>
      <c r="U33" s="35">
        <f t="shared" si="25"/>
        <v>106</v>
      </c>
      <c r="V33" s="37">
        <v>4.5</v>
      </c>
      <c r="W33" s="23">
        <v>3.5</v>
      </c>
      <c r="X33" s="30">
        <v>4</v>
      </c>
      <c r="Y33" s="30">
        <v>3.6</v>
      </c>
      <c r="Z33" s="54">
        <v>5.5</v>
      </c>
      <c r="AA33" s="38">
        <v>2.7</v>
      </c>
      <c r="AB33" s="38"/>
      <c r="AC33" s="38"/>
      <c r="AD33" s="38"/>
      <c r="AE33" s="38">
        <v>0.875</v>
      </c>
      <c r="AF33" s="38"/>
      <c r="AG33" s="38"/>
      <c r="AH33" s="44">
        <f t="shared" si="8"/>
        <v>0.875</v>
      </c>
      <c r="AI33" s="53">
        <v>30</v>
      </c>
      <c r="AJ33" s="15">
        <f t="shared" si="41"/>
        <v>30.875</v>
      </c>
      <c r="AK33" s="51">
        <f t="shared" si="26"/>
        <v>124.47499999999999</v>
      </c>
      <c r="AL33" s="96">
        <f t="shared" si="27"/>
        <v>130.67499999999998</v>
      </c>
      <c r="AM33" s="16">
        <f t="shared" si="40"/>
        <v>99.799999999999983</v>
      </c>
      <c r="AN33" s="50"/>
      <c r="AO33" s="46"/>
      <c r="AP33" s="17">
        <f t="shared" si="28"/>
        <v>130.67499999999998</v>
      </c>
      <c r="AQ33" s="18">
        <f t="shared" si="9"/>
        <v>6.960000000000008</v>
      </c>
      <c r="AR33" s="40"/>
      <c r="AS33" s="19">
        <f t="shared" si="10"/>
        <v>30.875</v>
      </c>
      <c r="AT33" s="20">
        <f t="shared" si="11"/>
        <v>100.56</v>
      </c>
      <c r="AU33" s="21">
        <f t="shared" si="12"/>
        <v>131.435</v>
      </c>
      <c r="AV33" s="47"/>
      <c r="AW33" s="19">
        <v>30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3"/>
        <v>270</v>
      </c>
      <c r="BC33" s="43">
        <f t="shared" si="14"/>
        <v>256.5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5"/>
        <v>47</v>
      </c>
      <c r="BJ33" s="48">
        <f t="shared" si="16"/>
        <v>209.5</v>
      </c>
      <c r="BK33" s="24">
        <f t="shared" si="17"/>
        <v>100.56</v>
      </c>
      <c r="BL33" s="48">
        <f t="shared" si="18"/>
        <v>108.94</v>
      </c>
      <c r="BO33" s="129">
        <f t="shared" si="29"/>
        <v>2062</v>
      </c>
      <c r="BP33" s="129">
        <f t="shared" si="30"/>
        <v>70</v>
      </c>
      <c r="BQ33" s="129">
        <f t="shared" si="31"/>
        <v>733</v>
      </c>
      <c r="BR33" s="129">
        <f t="shared" si="32"/>
        <v>25</v>
      </c>
      <c r="BS33" s="129">
        <f t="shared" si="33"/>
        <v>2795</v>
      </c>
      <c r="BT33" s="129">
        <f t="shared" si="34"/>
        <v>95</v>
      </c>
      <c r="BU33" s="129">
        <f t="shared" si="35"/>
        <v>5.5</v>
      </c>
      <c r="BV33" s="129">
        <f t="shared" si="36"/>
        <v>118.8</v>
      </c>
      <c r="BW33" s="129">
        <f t="shared" si="37"/>
        <v>0.875</v>
      </c>
      <c r="BX33" s="129">
        <f t="shared" si="38"/>
        <v>119.675</v>
      </c>
      <c r="BY33" s="134">
        <f t="shared" si="39"/>
        <v>119.675</v>
      </c>
      <c r="BZ33" s="129">
        <f t="shared" si="42"/>
        <v>24.675000000000001</v>
      </c>
    </row>
    <row r="34" spans="1:78" ht="18.75">
      <c r="A34" s="143">
        <f t="shared" si="20"/>
        <v>42896</v>
      </c>
      <c r="B34" s="138" t="s">
        <v>18</v>
      </c>
      <c r="C34" s="30">
        <v>690</v>
      </c>
      <c r="D34" s="30">
        <v>785</v>
      </c>
      <c r="E34" s="41">
        <v>601</v>
      </c>
      <c r="F34" s="30">
        <v>50</v>
      </c>
      <c r="G34" s="30"/>
      <c r="H34" s="23">
        <v>20</v>
      </c>
      <c r="I34" s="33">
        <f t="shared" si="21"/>
        <v>2076</v>
      </c>
      <c r="J34" s="33">
        <f t="shared" si="22"/>
        <v>70</v>
      </c>
      <c r="K34" s="23">
        <v>369</v>
      </c>
      <c r="L34" s="14">
        <v>367</v>
      </c>
      <c r="M34" s="14">
        <v>290</v>
      </c>
      <c r="N34" s="14"/>
      <c r="O34" s="14">
        <v>13</v>
      </c>
      <c r="P34" s="14">
        <v>12</v>
      </c>
      <c r="Q34" s="14">
        <v>10</v>
      </c>
      <c r="R34" s="34"/>
      <c r="S34" s="33">
        <f t="shared" si="23"/>
        <v>1026</v>
      </c>
      <c r="T34" s="33">
        <f t="shared" si="24"/>
        <v>35</v>
      </c>
      <c r="U34" s="35">
        <f t="shared" si="25"/>
        <v>105</v>
      </c>
      <c r="V34" s="37">
        <v>4.5</v>
      </c>
      <c r="W34" s="23">
        <v>3.5</v>
      </c>
      <c r="X34" s="30">
        <v>5.7</v>
      </c>
      <c r="Y34" s="30">
        <v>3.8</v>
      </c>
      <c r="Z34" s="54">
        <v>5.6</v>
      </c>
      <c r="AA34" s="38">
        <v>2.4</v>
      </c>
      <c r="AB34" s="38"/>
      <c r="AC34" s="38"/>
      <c r="AD34" s="38"/>
      <c r="AE34" s="38">
        <v>0.875</v>
      </c>
      <c r="AF34" s="38"/>
      <c r="AG34" s="38"/>
      <c r="AH34" s="44">
        <f t="shared" si="8"/>
        <v>0.875</v>
      </c>
      <c r="AI34" s="53">
        <v>30</v>
      </c>
      <c r="AJ34" s="15">
        <f t="shared" si="41"/>
        <v>30.875</v>
      </c>
      <c r="AK34" s="51">
        <f t="shared" si="26"/>
        <v>125.47499999999999</v>
      </c>
      <c r="AL34" s="96">
        <f t="shared" si="27"/>
        <v>131.375</v>
      </c>
      <c r="AM34" s="16">
        <f t="shared" si="40"/>
        <v>100.5</v>
      </c>
      <c r="AN34" s="50"/>
      <c r="AO34" s="46"/>
      <c r="AP34" s="17">
        <f t="shared" si="28"/>
        <v>131.375</v>
      </c>
      <c r="AQ34" s="18">
        <f t="shared" si="9"/>
        <v>5.960000000000008</v>
      </c>
      <c r="AR34" s="40"/>
      <c r="AS34" s="19">
        <f t="shared" si="10"/>
        <v>30.875</v>
      </c>
      <c r="AT34" s="20">
        <f t="shared" si="11"/>
        <v>100.56</v>
      </c>
      <c r="AU34" s="21">
        <f t="shared" si="12"/>
        <v>131.435</v>
      </c>
      <c r="AV34" s="47"/>
      <c r="AW34" s="19">
        <v>30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3"/>
        <v>270</v>
      </c>
      <c r="BC34" s="43">
        <f t="shared" si="14"/>
        <v>256.5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5"/>
        <v>47</v>
      </c>
      <c r="BJ34" s="48">
        <f t="shared" si="16"/>
        <v>209.5</v>
      </c>
      <c r="BK34" s="24">
        <f t="shared" si="17"/>
        <v>100.56</v>
      </c>
      <c r="BL34" s="48">
        <f t="shared" si="18"/>
        <v>108.94</v>
      </c>
      <c r="BO34" s="129">
        <f t="shared" si="29"/>
        <v>2076</v>
      </c>
      <c r="BP34" s="129">
        <f t="shared" si="30"/>
        <v>70</v>
      </c>
      <c r="BQ34" s="129">
        <f t="shared" si="31"/>
        <v>736</v>
      </c>
      <c r="BR34" s="129">
        <f t="shared" si="32"/>
        <v>25</v>
      </c>
      <c r="BS34" s="129">
        <f t="shared" si="33"/>
        <v>2812</v>
      </c>
      <c r="BT34" s="129">
        <f t="shared" si="34"/>
        <v>95</v>
      </c>
      <c r="BU34" s="129">
        <f t="shared" si="35"/>
        <v>5.6</v>
      </c>
      <c r="BV34" s="129">
        <f t="shared" si="36"/>
        <v>120.5</v>
      </c>
      <c r="BW34" s="129">
        <f t="shared" si="37"/>
        <v>0.875</v>
      </c>
      <c r="BX34" s="129">
        <f t="shared" si="38"/>
        <v>121.375</v>
      </c>
      <c r="BY34" s="134">
        <f t="shared" si="39"/>
        <v>121.375</v>
      </c>
      <c r="BZ34" s="129">
        <f t="shared" si="42"/>
        <v>26.375</v>
      </c>
    </row>
    <row r="35" spans="1:78" ht="18.75">
      <c r="A35" s="143">
        <f t="shared" si="20"/>
        <v>42896</v>
      </c>
      <c r="B35" s="138" t="s">
        <v>47</v>
      </c>
      <c r="C35" s="30">
        <v>678</v>
      </c>
      <c r="D35" s="30">
        <v>737</v>
      </c>
      <c r="E35" s="41">
        <v>588</v>
      </c>
      <c r="F35" s="30">
        <v>49</v>
      </c>
      <c r="G35" s="30"/>
      <c r="H35" s="23">
        <v>20</v>
      </c>
      <c r="I35" s="33">
        <f t="shared" si="21"/>
        <v>2003</v>
      </c>
      <c r="J35" s="33">
        <f t="shared" si="22"/>
        <v>69</v>
      </c>
      <c r="K35" s="23">
        <v>362</v>
      </c>
      <c r="L35" s="14">
        <v>363</v>
      </c>
      <c r="M35" s="14">
        <v>280</v>
      </c>
      <c r="N35" s="14"/>
      <c r="O35" s="14">
        <v>13</v>
      </c>
      <c r="P35" s="14">
        <v>12</v>
      </c>
      <c r="Q35" s="14">
        <v>10</v>
      </c>
      <c r="R35" s="34"/>
      <c r="S35" s="33">
        <f t="shared" si="23"/>
        <v>1005</v>
      </c>
      <c r="T35" s="33">
        <f t="shared" si="24"/>
        <v>35</v>
      </c>
      <c r="U35" s="35">
        <f t="shared" si="25"/>
        <v>104</v>
      </c>
      <c r="V35" s="37">
        <v>4.5</v>
      </c>
      <c r="W35" s="23">
        <v>3.5</v>
      </c>
      <c r="X35" s="30">
        <v>6</v>
      </c>
      <c r="Y35" s="30">
        <v>3.8</v>
      </c>
      <c r="Z35" s="54">
        <v>5.6</v>
      </c>
      <c r="AA35" s="38">
        <v>2.4</v>
      </c>
      <c r="AB35" s="38"/>
      <c r="AC35" s="38"/>
      <c r="AD35" s="38"/>
      <c r="AE35" s="38">
        <v>0.875</v>
      </c>
      <c r="AF35" s="38"/>
      <c r="AG35" s="38"/>
      <c r="AH35" s="44">
        <f t="shared" si="8"/>
        <v>0.875</v>
      </c>
      <c r="AI35" s="53">
        <v>30</v>
      </c>
      <c r="AJ35" s="15">
        <f t="shared" si="41"/>
        <v>30.875</v>
      </c>
      <c r="AK35" s="51">
        <f t="shared" si="26"/>
        <v>124.77499999999999</v>
      </c>
      <c r="AL35" s="96">
        <f t="shared" si="27"/>
        <v>130.67499999999998</v>
      </c>
      <c r="AM35" s="16">
        <f t="shared" si="40"/>
        <v>99.799999999999983</v>
      </c>
      <c r="AN35" s="50"/>
      <c r="AO35" s="46"/>
      <c r="AP35" s="17">
        <f t="shared" si="28"/>
        <v>130.67499999999998</v>
      </c>
      <c r="AQ35" s="18">
        <f t="shared" si="9"/>
        <v>6.6600000000000108</v>
      </c>
      <c r="AR35" s="40"/>
      <c r="AS35" s="19">
        <f t="shared" si="10"/>
        <v>30.875</v>
      </c>
      <c r="AT35" s="20">
        <f t="shared" si="11"/>
        <v>100.56</v>
      </c>
      <c r="AU35" s="21">
        <f t="shared" si="12"/>
        <v>131.435</v>
      </c>
      <c r="AV35" s="47"/>
      <c r="AW35" s="19">
        <v>30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3"/>
        <v>270</v>
      </c>
      <c r="BC35" s="43">
        <f t="shared" si="14"/>
        <v>256.5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5"/>
        <v>47</v>
      </c>
      <c r="BJ35" s="48">
        <f t="shared" si="16"/>
        <v>209.5</v>
      </c>
      <c r="BK35" s="24">
        <f t="shared" si="17"/>
        <v>100.56</v>
      </c>
      <c r="BL35" s="48">
        <f t="shared" si="18"/>
        <v>108.94</v>
      </c>
      <c r="BO35" s="129">
        <f t="shared" si="29"/>
        <v>2003</v>
      </c>
      <c r="BP35" s="129">
        <f t="shared" si="30"/>
        <v>69</v>
      </c>
      <c r="BQ35" s="129">
        <f t="shared" si="31"/>
        <v>725</v>
      </c>
      <c r="BR35" s="129">
        <f t="shared" si="32"/>
        <v>25</v>
      </c>
      <c r="BS35" s="129">
        <f t="shared" si="33"/>
        <v>2728</v>
      </c>
      <c r="BT35" s="129">
        <f t="shared" si="34"/>
        <v>94</v>
      </c>
      <c r="BU35" s="129">
        <f t="shared" si="35"/>
        <v>5.6</v>
      </c>
      <c r="BV35" s="129">
        <f t="shared" si="36"/>
        <v>119.8</v>
      </c>
      <c r="BW35" s="129">
        <f t="shared" si="37"/>
        <v>0.875</v>
      </c>
      <c r="BX35" s="129">
        <f t="shared" si="38"/>
        <v>120.675</v>
      </c>
      <c r="BY35" s="134">
        <f t="shared" si="39"/>
        <v>120.675</v>
      </c>
      <c r="BZ35" s="129">
        <f t="shared" si="42"/>
        <v>26.674999999999997</v>
      </c>
    </row>
    <row r="36" spans="1:78" ht="18.75">
      <c r="A36" s="143">
        <f t="shared" si="20"/>
        <v>42896</v>
      </c>
      <c r="B36" s="138" t="s">
        <v>19</v>
      </c>
      <c r="C36" s="30">
        <v>680</v>
      </c>
      <c r="D36" s="30">
        <v>745</v>
      </c>
      <c r="E36" s="41">
        <v>584</v>
      </c>
      <c r="F36" s="30">
        <v>49</v>
      </c>
      <c r="G36" s="30"/>
      <c r="H36" s="23">
        <v>20</v>
      </c>
      <c r="I36" s="33">
        <f t="shared" si="21"/>
        <v>2009</v>
      </c>
      <c r="J36" s="33">
        <f t="shared" si="22"/>
        <v>69</v>
      </c>
      <c r="K36" s="23">
        <v>358</v>
      </c>
      <c r="L36" s="14">
        <v>371</v>
      </c>
      <c r="M36" s="14">
        <v>310</v>
      </c>
      <c r="N36" s="14"/>
      <c r="O36" s="14">
        <v>12</v>
      </c>
      <c r="P36" s="14">
        <v>13</v>
      </c>
      <c r="Q36" s="14">
        <v>11</v>
      </c>
      <c r="R36" s="34"/>
      <c r="S36" s="33">
        <f t="shared" si="23"/>
        <v>1039</v>
      </c>
      <c r="T36" s="33">
        <f t="shared" si="24"/>
        <v>36</v>
      </c>
      <c r="U36" s="35">
        <f t="shared" si="25"/>
        <v>105</v>
      </c>
      <c r="V36" s="37">
        <v>4.5</v>
      </c>
      <c r="W36" s="23">
        <v>3.5</v>
      </c>
      <c r="X36" s="30">
        <v>6</v>
      </c>
      <c r="Y36" s="30">
        <v>2.6</v>
      </c>
      <c r="Z36" s="54">
        <v>5.6</v>
      </c>
      <c r="AA36" s="38">
        <v>2.2999999999999998</v>
      </c>
      <c r="AB36" s="38"/>
      <c r="AC36" s="38"/>
      <c r="AD36" s="38"/>
      <c r="AE36" s="38">
        <v>0.9</v>
      </c>
      <c r="AF36" s="38"/>
      <c r="AG36" s="38"/>
      <c r="AH36" s="44">
        <f t="shared" si="8"/>
        <v>0.9</v>
      </c>
      <c r="AI36" s="53">
        <v>30</v>
      </c>
      <c r="AJ36" s="15">
        <f t="shared" si="41"/>
        <v>30.9</v>
      </c>
      <c r="AK36" s="51">
        <f t="shared" si="26"/>
        <v>124.6</v>
      </c>
      <c r="AL36" s="96">
        <f t="shared" si="27"/>
        <v>130.4</v>
      </c>
      <c r="AM36" s="16">
        <f t="shared" si="40"/>
        <v>99.5</v>
      </c>
      <c r="AN36" s="50"/>
      <c r="AO36" s="46"/>
      <c r="AP36" s="17">
        <f t="shared" si="28"/>
        <v>130.4</v>
      </c>
      <c r="AQ36" s="18">
        <f t="shared" si="9"/>
        <v>6.8600000000000136</v>
      </c>
      <c r="AR36" s="40"/>
      <c r="AS36" s="19">
        <f t="shared" si="10"/>
        <v>30.9</v>
      </c>
      <c r="AT36" s="20">
        <f t="shared" si="11"/>
        <v>100.56</v>
      </c>
      <c r="AU36" s="21">
        <f t="shared" si="12"/>
        <v>131.46</v>
      </c>
      <c r="AV36" s="47"/>
      <c r="AW36" s="19">
        <v>30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3"/>
        <v>270</v>
      </c>
      <c r="BC36" s="43">
        <f t="shared" si="14"/>
        <v>256.5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5"/>
        <v>47</v>
      </c>
      <c r="BJ36" s="48">
        <f t="shared" si="16"/>
        <v>209.5</v>
      </c>
      <c r="BK36" s="24">
        <f t="shared" si="17"/>
        <v>100.56</v>
      </c>
      <c r="BL36" s="48">
        <f t="shared" si="18"/>
        <v>108.94</v>
      </c>
      <c r="BO36" s="129">
        <f t="shared" si="29"/>
        <v>2009</v>
      </c>
      <c r="BP36" s="129">
        <f t="shared" si="30"/>
        <v>69</v>
      </c>
      <c r="BQ36" s="129">
        <f t="shared" si="31"/>
        <v>729</v>
      </c>
      <c r="BR36" s="129">
        <f t="shared" si="32"/>
        <v>25</v>
      </c>
      <c r="BS36" s="129">
        <f t="shared" si="33"/>
        <v>2738</v>
      </c>
      <c r="BT36" s="129">
        <f t="shared" si="34"/>
        <v>94</v>
      </c>
      <c r="BU36" s="129">
        <f t="shared" si="35"/>
        <v>5.6</v>
      </c>
      <c r="BV36" s="129">
        <f t="shared" si="36"/>
        <v>118.49999999999999</v>
      </c>
      <c r="BW36" s="129">
        <f t="shared" si="37"/>
        <v>0.9</v>
      </c>
      <c r="BX36" s="129">
        <f t="shared" si="38"/>
        <v>119.39999999999999</v>
      </c>
      <c r="BY36" s="134">
        <f t="shared" si="39"/>
        <v>119.39999999999999</v>
      </c>
      <c r="BZ36" s="129">
        <f t="shared" si="42"/>
        <v>25.400000000000002</v>
      </c>
    </row>
    <row r="37" spans="1:78" ht="18.75">
      <c r="A37" s="143">
        <f t="shared" si="20"/>
        <v>42896</v>
      </c>
      <c r="B37" s="138" t="s">
        <v>48</v>
      </c>
      <c r="C37" s="30">
        <v>683</v>
      </c>
      <c r="D37" s="30">
        <v>744</v>
      </c>
      <c r="E37" s="41">
        <v>580</v>
      </c>
      <c r="F37" s="30">
        <v>49</v>
      </c>
      <c r="G37" s="30"/>
      <c r="H37" s="23">
        <v>19</v>
      </c>
      <c r="I37" s="33">
        <f t="shared" si="21"/>
        <v>2007</v>
      </c>
      <c r="J37" s="33">
        <f t="shared" si="22"/>
        <v>68</v>
      </c>
      <c r="K37" s="23">
        <v>353</v>
      </c>
      <c r="L37" s="14">
        <v>352</v>
      </c>
      <c r="M37" s="14">
        <v>300</v>
      </c>
      <c r="N37" s="14"/>
      <c r="O37" s="14">
        <v>12</v>
      </c>
      <c r="P37" s="14">
        <v>12</v>
      </c>
      <c r="Q37" s="14">
        <v>11</v>
      </c>
      <c r="R37" s="34"/>
      <c r="S37" s="33">
        <f t="shared" si="23"/>
        <v>1005</v>
      </c>
      <c r="T37" s="33">
        <f t="shared" si="24"/>
        <v>35</v>
      </c>
      <c r="U37" s="35">
        <f t="shared" si="25"/>
        <v>103</v>
      </c>
      <c r="V37" s="37">
        <v>4.5</v>
      </c>
      <c r="W37" s="23">
        <v>3.5</v>
      </c>
      <c r="X37" s="30">
        <v>4.8</v>
      </c>
      <c r="Y37" s="30">
        <v>2.6</v>
      </c>
      <c r="Z37" s="54">
        <v>5.6</v>
      </c>
      <c r="AA37" s="38">
        <v>2.2999999999999998</v>
      </c>
      <c r="AB37" s="38"/>
      <c r="AC37" s="38"/>
      <c r="AD37" s="38"/>
      <c r="AE37" s="38">
        <v>0.9</v>
      </c>
      <c r="AF37" s="38"/>
      <c r="AG37" s="38"/>
      <c r="AH37" s="44">
        <f t="shared" si="8"/>
        <v>0.9</v>
      </c>
      <c r="AI37" s="53">
        <v>30</v>
      </c>
      <c r="AJ37" s="15">
        <f t="shared" si="41"/>
        <v>30.9</v>
      </c>
      <c r="AK37" s="51">
        <f t="shared" si="26"/>
        <v>121.39999999999999</v>
      </c>
      <c r="AL37" s="96">
        <f t="shared" si="27"/>
        <v>127.19999999999999</v>
      </c>
      <c r="AM37" s="16">
        <f t="shared" si="40"/>
        <v>96.299999999999983</v>
      </c>
      <c r="AN37" s="50"/>
      <c r="AO37" s="46"/>
      <c r="AP37" s="17">
        <f t="shared" si="28"/>
        <v>127.19999999999999</v>
      </c>
      <c r="AQ37" s="18">
        <f t="shared" si="9"/>
        <v>10.060000000000016</v>
      </c>
      <c r="AR37" s="40"/>
      <c r="AS37" s="19">
        <f t="shared" si="10"/>
        <v>30.9</v>
      </c>
      <c r="AT37" s="20">
        <f t="shared" si="11"/>
        <v>100.56</v>
      </c>
      <c r="AU37" s="21">
        <f t="shared" si="12"/>
        <v>131.46</v>
      </c>
      <c r="AV37" s="47"/>
      <c r="AW37" s="19">
        <v>30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3"/>
        <v>270</v>
      </c>
      <c r="BC37" s="43">
        <f t="shared" si="14"/>
        <v>256.5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5"/>
        <v>47</v>
      </c>
      <c r="BJ37" s="48">
        <f t="shared" si="16"/>
        <v>209.5</v>
      </c>
      <c r="BK37" s="24">
        <f t="shared" si="17"/>
        <v>100.56</v>
      </c>
      <c r="BL37" s="48">
        <f t="shared" si="18"/>
        <v>108.94</v>
      </c>
      <c r="BO37" s="129">
        <f t="shared" si="29"/>
        <v>2007</v>
      </c>
      <c r="BP37" s="129">
        <f t="shared" si="30"/>
        <v>68</v>
      </c>
      <c r="BQ37" s="129">
        <f t="shared" si="31"/>
        <v>705</v>
      </c>
      <c r="BR37" s="129">
        <f t="shared" si="32"/>
        <v>24</v>
      </c>
      <c r="BS37" s="129">
        <f t="shared" si="33"/>
        <v>2712</v>
      </c>
      <c r="BT37" s="129">
        <f t="shared" si="34"/>
        <v>92</v>
      </c>
      <c r="BU37" s="129">
        <f t="shared" si="35"/>
        <v>5.6</v>
      </c>
      <c r="BV37" s="129">
        <f t="shared" si="36"/>
        <v>115.29999999999998</v>
      </c>
      <c r="BW37" s="129">
        <f t="shared" si="37"/>
        <v>0.9</v>
      </c>
      <c r="BX37" s="129">
        <f t="shared" si="38"/>
        <v>116.19999999999999</v>
      </c>
      <c r="BY37" s="134">
        <f t="shared" si="39"/>
        <v>116.19999999999999</v>
      </c>
      <c r="BZ37" s="129">
        <f t="shared" si="42"/>
        <v>24.2</v>
      </c>
    </row>
    <row r="38" spans="1:78" ht="18.75">
      <c r="A38" s="143">
        <f t="shared" si="20"/>
        <v>42896</v>
      </c>
      <c r="B38" s="138" t="s">
        <v>20</v>
      </c>
      <c r="C38" s="30">
        <v>671</v>
      </c>
      <c r="D38" s="30">
        <v>731</v>
      </c>
      <c r="E38" s="41">
        <v>571</v>
      </c>
      <c r="F38" s="30">
        <v>48</v>
      </c>
      <c r="G38" s="30"/>
      <c r="H38" s="23">
        <v>19</v>
      </c>
      <c r="I38" s="33">
        <f t="shared" si="21"/>
        <v>1973</v>
      </c>
      <c r="J38" s="33">
        <f t="shared" si="22"/>
        <v>67</v>
      </c>
      <c r="K38" s="23">
        <v>346</v>
      </c>
      <c r="L38" s="14">
        <v>360</v>
      </c>
      <c r="M38" s="14">
        <v>290</v>
      </c>
      <c r="N38" s="14"/>
      <c r="O38" s="14">
        <v>11</v>
      </c>
      <c r="P38" s="14">
        <v>12</v>
      </c>
      <c r="Q38" s="14">
        <v>10</v>
      </c>
      <c r="R38" s="34"/>
      <c r="S38" s="33">
        <f t="shared" si="23"/>
        <v>996</v>
      </c>
      <c r="T38" s="33">
        <f t="shared" si="24"/>
        <v>33</v>
      </c>
      <c r="U38" s="35">
        <f t="shared" si="25"/>
        <v>100</v>
      </c>
      <c r="V38" s="37">
        <v>4.5</v>
      </c>
      <c r="W38" s="23">
        <v>3.5</v>
      </c>
      <c r="X38" s="30">
        <v>6</v>
      </c>
      <c r="Y38" s="30">
        <v>3.5</v>
      </c>
      <c r="Z38" s="54">
        <v>5.2</v>
      </c>
      <c r="AA38" s="38">
        <v>2.2999999999999998</v>
      </c>
      <c r="AB38" s="38"/>
      <c r="AC38" s="38"/>
      <c r="AD38" s="38"/>
      <c r="AE38" s="38">
        <v>0.875</v>
      </c>
      <c r="AF38" s="38"/>
      <c r="AG38" s="38"/>
      <c r="AH38" s="44">
        <f t="shared" si="8"/>
        <v>0.875</v>
      </c>
      <c r="AI38" s="53">
        <v>30</v>
      </c>
      <c r="AJ38" s="15">
        <f t="shared" si="41"/>
        <v>30.875</v>
      </c>
      <c r="AK38" s="51">
        <f>U38+V38+X38+Z38+AB38+AC38+AD38+AE38+AG38+Y38</f>
        <v>120.075</v>
      </c>
      <c r="AL38" s="96">
        <f>AK38+W38+AA38</f>
        <v>125.875</v>
      </c>
      <c r="AM38" s="16">
        <f t="shared" si="40"/>
        <v>95</v>
      </c>
      <c r="AN38" s="50"/>
      <c r="AO38" s="46"/>
      <c r="AP38" s="17">
        <f t="shared" si="28"/>
        <v>125.875</v>
      </c>
      <c r="AQ38" s="18">
        <f t="shared" si="9"/>
        <v>11.36</v>
      </c>
      <c r="AR38" s="40"/>
      <c r="AS38" s="19">
        <f t="shared" si="10"/>
        <v>30.875</v>
      </c>
      <c r="AT38" s="20">
        <f t="shared" si="11"/>
        <v>100.56</v>
      </c>
      <c r="AU38" s="21">
        <f t="shared" si="12"/>
        <v>131.435</v>
      </c>
      <c r="AV38" s="47"/>
      <c r="AW38" s="19">
        <v>30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3"/>
        <v>270</v>
      </c>
      <c r="BC38" s="43">
        <f t="shared" si="14"/>
        <v>256.5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5"/>
        <v>47</v>
      </c>
      <c r="BJ38" s="48">
        <f t="shared" si="16"/>
        <v>209.5</v>
      </c>
      <c r="BK38" s="24">
        <f t="shared" si="17"/>
        <v>100.56</v>
      </c>
      <c r="BL38" s="48">
        <f t="shared" si="18"/>
        <v>108.94</v>
      </c>
      <c r="BO38" s="129">
        <f t="shared" si="29"/>
        <v>1973</v>
      </c>
      <c r="BP38" s="129">
        <f t="shared" si="30"/>
        <v>67</v>
      </c>
      <c r="BQ38" s="129">
        <f t="shared" si="31"/>
        <v>706</v>
      </c>
      <c r="BR38" s="129">
        <f t="shared" si="32"/>
        <v>23</v>
      </c>
      <c r="BS38" s="129">
        <f t="shared" si="33"/>
        <v>2679</v>
      </c>
      <c r="BT38" s="129">
        <f t="shared" si="34"/>
        <v>90</v>
      </c>
      <c r="BU38" s="129">
        <f>Z38+AG38</f>
        <v>5.2</v>
      </c>
      <c r="BV38" s="129">
        <f>F38+G38+H38+O38+P38+R38+V38+W38+X38+Y38+Z38+AA38</f>
        <v>115</v>
      </c>
      <c r="BW38" s="129">
        <f t="shared" si="37"/>
        <v>0.875</v>
      </c>
      <c r="BX38" s="129">
        <f>F38+G38+H38+O38+P38+V38+W38+X38+Y38+Z38+AA38+AB38+AC38+AD38+AE38+AF38+AG38</f>
        <v>115.875</v>
      </c>
      <c r="BY38" s="134">
        <f>F38+G38+H38+O38+P38+R38+V38+W38+X38+Y38+Z38+AA38+AB38+AC38+AD38+AE38+AF38+AG38+AO38</f>
        <v>115.875</v>
      </c>
      <c r="BZ38" s="129">
        <f>V38+W38+X38+Y38+Z38+AA38+AB29+AE38+AF38+AG38</f>
        <v>25.875</v>
      </c>
    </row>
    <row r="39" spans="1:78" ht="18.75">
      <c r="A39" s="143">
        <f t="shared" si="20"/>
        <v>42896</v>
      </c>
      <c r="B39" s="138" t="s">
        <v>33</v>
      </c>
      <c r="C39" s="30">
        <v>679</v>
      </c>
      <c r="D39" s="30">
        <v>746</v>
      </c>
      <c r="E39" s="41">
        <v>563</v>
      </c>
      <c r="F39" s="30">
        <v>49</v>
      </c>
      <c r="G39" s="30"/>
      <c r="H39" s="23">
        <v>19</v>
      </c>
      <c r="I39" s="33">
        <f t="shared" si="21"/>
        <v>1988</v>
      </c>
      <c r="J39" s="33">
        <f t="shared" si="22"/>
        <v>68</v>
      </c>
      <c r="K39" s="23">
        <v>348</v>
      </c>
      <c r="L39" s="14">
        <v>352</v>
      </c>
      <c r="M39" s="14">
        <v>330</v>
      </c>
      <c r="N39" s="14"/>
      <c r="O39" s="14">
        <v>11</v>
      </c>
      <c r="P39" s="14">
        <v>12</v>
      </c>
      <c r="Q39" s="14">
        <v>11</v>
      </c>
      <c r="R39" s="34"/>
      <c r="S39" s="33">
        <f t="shared" si="23"/>
        <v>1030</v>
      </c>
      <c r="T39" s="33">
        <f t="shared" si="24"/>
        <v>34</v>
      </c>
      <c r="U39" s="35">
        <f t="shared" si="25"/>
        <v>102</v>
      </c>
      <c r="V39" s="37">
        <v>4.5</v>
      </c>
      <c r="W39" s="23">
        <v>3.5</v>
      </c>
      <c r="X39" s="30">
        <v>4.3</v>
      </c>
      <c r="Y39" s="30">
        <v>3.5</v>
      </c>
      <c r="Z39" s="54">
        <v>5.2</v>
      </c>
      <c r="AA39" s="38">
        <v>2.2999999999999998</v>
      </c>
      <c r="AB39" s="38"/>
      <c r="AC39" s="38"/>
      <c r="AD39" s="38"/>
      <c r="AE39" s="38">
        <v>0.875</v>
      </c>
      <c r="AF39" s="38"/>
      <c r="AG39" s="38"/>
      <c r="AH39" s="44">
        <f t="shared" si="8"/>
        <v>0.875</v>
      </c>
      <c r="AI39" s="53">
        <v>30</v>
      </c>
      <c r="AJ39" s="15">
        <f t="shared" si="41"/>
        <v>30.875</v>
      </c>
      <c r="AK39" s="51">
        <f>U39+V39+X39+Z39+AB39+AC39+AD39+AE39+AG39+Y39</f>
        <v>120.375</v>
      </c>
      <c r="AL39" s="96">
        <f>AK39+W39+AA39</f>
        <v>126.175</v>
      </c>
      <c r="AM39" s="16">
        <f t="shared" si="40"/>
        <v>95.3</v>
      </c>
      <c r="AN39" s="50"/>
      <c r="AO39" s="46"/>
      <c r="AP39" s="17">
        <f t="shared" si="28"/>
        <v>126.175</v>
      </c>
      <c r="AQ39" s="18">
        <f t="shared" si="9"/>
        <v>11.060000000000002</v>
      </c>
      <c r="AR39" s="40"/>
      <c r="AS39" s="19">
        <f t="shared" si="10"/>
        <v>30.875</v>
      </c>
      <c r="AT39" s="20">
        <f t="shared" si="11"/>
        <v>100.56</v>
      </c>
      <c r="AU39" s="21">
        <f t="shared" si="12"/>
        <v>131.435</v>
      </c>
      <c r="AV39" s="47"/>
      <c r="AW39" s="19">
        <v>30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3"/>
        <v>270</v>
      </c>
      <c r="BC39" s="43">
        <f t="shared" si="14"/>
        <v>256.5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5"/>
        <v>47</v>
      </c>
      <c r="BJ39" s="48">
        <f t="shared" si="16"/>
        <v>209.5</v>
      </c>
      <c r="BK39" s="24">
        <f t="shared" si="17"/>
        <v>100.56</v>
      </c>
      <c r="BL39" s="48">
        <f t="shared" si="18"/>
        <v>108.94</v>
      </c>
      <c r="BO39" s="129">
        <f t="shared" si="29"/>
        <v>1988</v>
      </c>
      <c r="BP39" s="129">
        <f t="shared" si="30"/>
        <v>68</v>
      </c>
      <c r="BQ39" s="129">
        <f t="shared" si="31"/>
        <v>700</v>
      </c>
      <c r="BR39" s="129">
        <f t="shared" si="32"/>
        <v>23</v>
      </c>
      <c r="BS39" s="129">
        <f t="shared" si="33"/>
        <v>2688</v>
      </c>
      <c r="BT39" s="129">
        <f t="shared" si="34"/>
        <v>91</v>
      </c>
      <c r="BU39" s="129">
        <f>Z39+AG39</f>
        <v>5.2</v>
      </c>
      <c r="BV39" s="129">
        <f>F39+G39+H39+O39+P39+R39+V39+W39+X39+Y39+Z39+AA39</f>
        <v>114.3</v>
      </c>
      <c r="BW39" s="129">
        <f t="shared" si="37"/>
        <v>0.875</v>
      </c>
      <c r="BX39" s="129">
        <f>F39+G39+H39+O39+P39+V39+W39+X39+Y39+Z39+AA39+AB39+AC39+AD39+AE39+AF39+AG39</f>
        <v>115.175</v>
      </c>
      <c r="BY39" s="134">
        <f>F39+G39+H39+O39+P39+R39+V39+W39+X39+Y39+Z39+AA39+AB39+AC39+AD39+AE39+AF39+AG39+AO39</f>
        <v>115.175</v>
      </c>
      <c r="BZ39" s="129">
        <f>V39+W39+X39+Y39+Z39+AA39+AB30+AE39+AF39+AG39</f>
        <v>24.175000000000001</v>
      </c>
    </row>
    <row r="40" spans="1:78" ht="18.75">
      <c r="A40" s="143">
        <f t="shared" si="20"/>
        <v>42896</v>
      </c>
      <c r="B40" s="138" t="s">
        <v>21</v>
      </c>
      <c r="C40" s="30">
        <v>677</v>
      </c>
      <c r="D40" s="30">
        <v>742</v>
      </c>
      <c r="E40" s="41">
        <v>563</v>
      </c>
      <c r="F40" s="30">
        <v>49</v>
      </c>
      <c r="G40" s="30"/>
      <c r="H40" s="23">
        <v>19</v>
      </c>
      <c r="I40" s="33">
        <f t="shared" si="21"/>
        <v>1982</v>
      </c>
      <c r="J40" s="33">
        <f t="shared" si="22"/>
        <v>68</v>
      </c>
      <c r="K40" s="23">
        <v>342</v>
      </c>
      <c r="L40" s="14">
        <v>355</v>
      </c>
      <c r="M40" s="14">
        <v>310</v>
      </c>
      <c r="N40" s="14"/>
      <c r="O40" s="14">
        <v>11</v>
      </c>
      <c r="P40" s="14">
        <v>12</v>
      </c>
      <c r="Q40" s="14">
        <v>11</v>
      </c>
      <c r="R40" s="34"/>
      <c r="S40" s="33">
        <f t="shared" si="23"/>
        <v>1007</v>
      </c>
      <c r="T40" s="33">
        <f t="shared" si="24"/>
        <v>34</v>
      </c>
      <c r="U40" s="35">
        <f t="shared" si="25"/>
        <v>102</v>
      </c>
      <c r="V40" s="37">
        <v>4.5</v>
      </c>
      <c r="W40" s="23">
        <v>3.5</v>
      </c>
      <c r="X40" s="30">
        <v>5.5</v>
      </c>
      <c r="Y40" s="30">
        <v>3.1</v>
      </c>
      <c r="Z40" s="54">
        <v>5.4</v>
      </c>
      <c r="AA40" s="38">
        <v>2.4</v>
      </c>
      <c r="AB40" s="38"/>
      <c r="AC40" s="38"/>
      <c r="AD40" s="38"/>
      <c r="AE40" s="38">
        <v>0.875</v>
      </c>
      <c r="AF40" s="38"/>
      <c r="AG40" s="38"/>
      <c r="AH40" s="44">
        <f t="shared" si="8"/>
        <v>0.875</v>
      </c>
      <c r="AI40" s="53">
        <v>30</v>
      </c>
      <c r="AJ40" s="15">
        <f t="shared" si="41"/>
        <v>30.875</v>
      </c>
      <c r="AK40" s="51">
        <f t="shared" si="26"/>
        <v>121.375</v>
      </c>
      <c r="AL40" s="96">
        <f t="shared" si="27"/>
        <v>127.27500000000001</v>
      </c>
      <c r="AM40" s="16">
        <f t="shared" si="40"/>
        <v>96.4</v>
      </c>
      <c r="AN40" s="50"/>
      <c r="AO40" s="46"/>
      <c r="AP40" s="17">
        <f t="shared" si="28"/>
        <v>127.27500000000001</v>
      </c>
      <c r="AQ40" s="18">
        <f t="shared" si="9"/>
        <v>10.060000000000002</v>
      </c>
      <c r="AR40" s="40"/>
      <c r="AS40" s="19">
        <f t="shared" si="10"/>
        <v>30.875</v>
      </c>
      <c r="AT40" s="20">
        <f t="shared" si="11"/>
        <v>100.56</v>
      </c>
      <c r="AU40" s="21">
        <f t="shared" si="12"/>
        <v>131.435</v>
      </c>
      <c r="AV40" s="47"/>
      <c r="AW40" s="19">
        <v>30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3"/>
        <v>270</v>
      </c>
      <c r="BC40" s="43">
        <f t="shared" si="14"/>
        <v>256.5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5"/>
        <v>47</v>
      </c>
      <c r="BJ40" s="48">
        <f t="shared" si="16"/>
        <v>209.5</v>
      </c>
      <c r="BK40" s="24">
        <f t="shared" si="17"/>
        <v>100.56</v>
      </c>
      <c r="BL40" s="48">
        <f t="shared" si="18"/>
        <v>108.94</v>
      </c>
      <c r="BO40" s="129">
        <f t="shared" si="29"/>
        <v>1982</v>
      </c>
      <c r="BP40" s="129">
        <f t="shared" si="30"/>
        <v>68</v>
      </c>
      <c r="BQ40" s="129">
        <f t="shared" si="31"/>
        <v>697</v>
      </c>
      <c r="BR40" s="129">
        <f t="shared" si="32"/>
        <v>23</v>
      </c>
      <c r="BS40" s="129">
        <f t="shared" si="33"/>
        <v>2679</v>
      </c>
      <c r="BT40" s="129">
        <f t="shared" si="34"/>
        <v>91</v>
      </c>
      <c r="BU40" s="129">
        <f t="shared" si="35"/>
        <v>5.4</v>
      </c>
      <c r="BV40" s="129">
        <f t="shared" si="36"/>
        <v>115.4</v>
      </c>
      <c r="BW40" s="129">
        <f t="shared" si="37"/>
        <v>0.875</v>
      </c>
      <c r="BX40" s="129">
        <f t="shared" si="38"/>
        <v>116.27500000000001</v>
      </c>
      <c r="BY40" s="134">
        <f t="shared" si="39"/>
        <v>116.27500000000001</v>
      </c>
      <c r="BZ40" s="129">
        <f t="shared" si="42"/>
        <v>25.274999999999999</v>
      </c>
    </row>
    <row r="41" spans="1:78" ht="18.75">
      <c r="A41" s="143">
        <f t="shared" si="20"/>
        <v>42896</v>
      </c>
      <c r="B41" s="138" t="s">
        <v>34</v>
      </c>
      <c r="C41" s="30">
        <v>668</v>
      </c>
      <c r="D41" s="30">
        <v>726</v>
      </c>
      <c r="E41" s="30">
        <v>573</v>
      </c>
      <c r="F41" s="30">
        <v>48</v>
      </c>
      <c r="G41" s="30"/>
      <c r="H41" s="23">
        <v>19</v>
      </c>
      <c r="I41" s="33">
        <f>C41+D41+E41</f>
        <v>1967</v>
      </c>
      <c r="J41" s="33">
        <f>F41+G41+H41</f>
        <v>67</v>
      </c>
      <c r="K41" s="30">
        <v>344</v>
      </c>
      <c r="L41" s="30">
        <v>347</v>
      </c>
      <c r="M41" s="30">
        <v>300</v>
      </c>
      <c r="N41" s="30"/>
      <c r="O41" s="14">
        <v>11</v>
      </c>
      <c r="P41" s="14">
        <v>12</v>
      </c>
      <c r="Q41" s="14">
        <v>11</v>
      </c>
      <c r="R41" s="34"/>
      <c r="S41" s="33">
        <f t="shared" si="23"/>
        <v>991</v>
      </c>
      <c r="T41" s="33">
        <f t="shared" si="24"/>
        <v>34</v>
      </c>
      <c r="U41" s="35">
        <f t="shared" si="25"/>
        <v>101</v>
      </c>
      <c r="V41" s="37">
        <v>4.5</v>
      </c>
      <c r="W41" s="23">
        <v>3.5</v>
      </c>
      <c r="X41" s="30">
        <v>5</v>
      </c>
      <c r="Y41" s="30">
        <v>3.1</v>
      </c>
      <c r="Z41" s="54">
        <v>5.4</v>
      </c>
      <c r="AA41" s="38">
        <v>2.4</v>
      </c>
      <c r="AB41" s="38"/>
      <c r="AC41" s="38"/>
      <c r="AD41" s="38"/>
      <c r="AE41" s="38">
        <v>0.875</v>
      </c>
      <c r="AF41" s="38"/>
      <c r="AG41" s="38"/>
      <c r="AH41" s="44">
        <f t="shared" si="8"/>
        <v>0.875</v>
      </c>
      <c r="AI41" s="53">
        <v>30</v>
      </c>
      <c r="AJ41" s="15">
        <f t="shared" si="41"/>
        <v>30.875</v>
      </c>
      <c r="AK41" s="51">
        <f t="shared" si="26"/>
        <v>119.875</v>
      </c>
      <c r="AL41" s="96">
        <f t="shared" si="27"/>
        <v>125.77500000000001</v>
      </c>
      <c r="AM41" s="16">
        <f t="shared" si="40"/>
        <v>94.9</v>
      </c>
      <c r="AN41" s="50"/>
      <c r="AO41" s="46"/>
      <c r="AP41" s="17">
        <f t="shared" si="28"/>
        <v>125.77500000000001</v>
      </c>
      <c r="AQ41" s="18">
        <f t="shared" si="9"/>
        <v>11.560000000000002</v>
      </c>
      <c r="AR41" s="40"/>
      <c r="AS41" s="19">
        <f t="shared" si="10"/>
        <v>30.875</v>
      </c>
      <c r="AT41" s="20">
        <f t="shared" si="11"/>
        <v>100.56</v>
      </c>
      <c r="AU41" s="21">
        <f t="shared" si="12"/>
        <v>131.435</v>
      </c>
      <c r="AV41" s="47"/>
      <c r="AW41" s="19">
        <v>30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3"/>
        <v>270</v>
      </c>
      <c r="BC41" s="43">
        <f t="shared" si="14"/>
        <v>256.5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5"/>
        <v>47</v>
      </c>
      <c r="BJ41" s="48">
        <f t="shared" si="16"/>
        <v>209.5</v>
      </c>
      <c r="BK41" s="24">
        <f t="shared" si="17"/>
        <v>100.56</v>
      </c>
      <c r="BL41" s="48">
        <f t="shared" si="18"/>
        <v>108.94</v>
      </c>
      <c r="BO41" s="129">
        <f t="shared" si="29"/>
        <v>1967</v>
      </c>
      <c r="BP41" s="129">
        <f t="shared" si="30"/>
        <v>67</v>
      </c>
      <c r="BQ41" s="129">
        <f t="shared" si="31"/>
        <v>691</v>
      </c>
      <c r="BR41" s="129">
        <f t="shared" si="32"/>
        <v>23</v>
      </c>
      <c r="BS41" s="129">
        <f t="shared" si="33"/>
        <v>2658</v>
      </c>
      <c r="BT41" s="129">
        <f t="shared" si="34"/>
        <v>90</v>
      </c>
      <c r="BU41" s="129">
        <f t="shared" si="35"/>
        <v>5.4</v>
      </c>
      <c r="BV41" s="129">
        <f t="shared" si="36"/>
        <v>113.9</v>
      </c>
      <c r="BW41" s="129">
        <f t="shared" si="37"/>
        <v>0.875</v>
      </c>
      <c r="BX41" s="129">
        <f t="shared" si="38"/>
        <v>114.77500000000001</v>
      </c>
      <c r="BY41" s="134">
        <f t="shared" si="39"/>
        <v>114.77500000000001</v>
      </c>
      <c r="BZ41" s="129">
        <f t="shared" si="42"/>
        <v>24.774999999999999</v>
      </c>
    </row>
    <row r="42" spans="1:78" ht="18.75">
      <c r="A42" s="143">
        <f t="shared" si="20"/>
        <v>42896</v>
      </c>
      <c r="B42" s="138" t="s">
        <v>22</v>
      </c>
      <c r="C42" s="30">
        <v>668</v>
      </c>
      <c r="D42" s="30">
        <v>727</v>
      </c>
      <c r="E42" s="41">
        <v>558</v>
      </c>
      <c r="F42" s="30">
        <v>48</v>
      </c>
      <c r="G42" s="30"/>
      <c r="H42" s="23">
        <v>18</v>
      </c>
      <c r="I42" s="33">
        <f>C42+D42+E42</f>
        <v>1953</v>
      </c>
      <c r="J42" s="33">
        <f>F42+G42+H42</f>
        <v>66</v>
      </c>
      <c r="K42" s="23">
        <v>346</v>
      </c>
      <c r="L42" s="14">
        <v>330</v>
      </c>
      <c r="M42" s="14">
        <v>290</v>
      </c>
      <c r="N42" s="14"/>
      <c r="O42" s="14">
        <v>11</v>
      </c>
      <c r="P42" s="14">
        <v>11</v>
      </c>
      <c r="Q42" s="14">
        <v>10</v>
      </c>
      <c r="R42" s="34"/>
      <c r="S42" s="33">
        <f t="shared" si="23"/>
        <v>966</v>
      </c>
      <c r="T42" s="33">
        <f t="shared" si="24"/>
        <v>32</v>
      </c>
      <c r="U42" s="35">
        <f t="shared" si="25"/>
        <v>98</v>
      </c>
      <c r="V42" s="37">
        <v>4.5</v>
      </c>
      <c r="W42" s="23">
        <v>3.5</v>
      </c>
      <c r="X42" s="30">
        <v>6</v>
      </c>
      <c r="Y42" s="30">
        <v>3.5</v>
      </c>
      <c r="Z42" s="54">
        <v>5.6</v>
      </c>
      <c r="AA42" s="38">
        <v>0</v>
      </c>
      <c r="AB42" s="38"/>
      <c r="AC42" s="38"/>
      <c r="AD42" s="38"/>
      <c r="AE42" s="38">
        <v>0.82499999999999996</v>
      </c>
      <c r="AF42" s="38"/>
      <c r="AG42" s="38"/>
      <c r="AH42" s="44">
        <f t="shared" si="8"/>
        <v>0.82499999999999996</v>
      </c>
      <c r="AI42" s="53">
        <v>30</v>
      </c>
      <c r="AJ42" s="15">
        <f t="shared" si="41"/>
        <v>30.824999999999999</v>
      </c>
      <c r="AK42" s="51">
        <f t="shared" si="26"/>
        <v>118.425</v>
      </c>
      <c r="AL42" s="96">
        <f t="shared" si="27"/>
        <v>121.925</v>
      </c>
      <c r="AM42" s="16">
        <f t="shared" si="40"/>
        <v>91.1</v>
      </c>
      <c r="AN42" s="50"/>
      <c r="AO42" s="46"/>
      <c r="AP42" s="17">
        <f t="shared" si="28"/>
        <v>121.925</v>
      </c>
      <c r="AQ42" s="18">
        <f t="shared" si="9"/>
        <v>12.959999999999994</v>
      </c>
      <c r="AR42" s="40"/>
      <c r="AS42" s="19">
        <f t="shared" si="10"/>
        <v>30.824999999999999</v>
      </c>
      <c r="AT42" s="20">
        <f t="shared" si="11"/>
        <v>100.56</v>
      </c>
      <c r="AU42" s="21">
        <f t="shared" si="12"/>
        <v>131.38499999999999</v>
      </c>
      <c r="AV42" s="47"/>
      <c r="AW42" s="19">
        <v>30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3"/>
        <v>270</v>
      </c>
      <c r="BC42" s="43">
        <f t="shared" si="14"/>
        <v>256.5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5"/>
        <v>47</v>
      </c>
      <c r="BJ42" s="48">
        <f t="shared" si="16"/>
        <v>209.5</v>
      </c>
      <c r="BK42" s="24">
        <f t="shared" si="17"/>
        <v>100.56</v>
      </c>
      <c r="BL42" s="48">
        <f t="shared" si="18"/>
        <v>108.94</v>
      </c>
      <c r="BO42" s="129">
        <f t="shared" si="29"/>
        <v>1953</v>
      </c>
      <c r="BP42" s="129">
        <f t="shared" si="30"/>
        <v>66</v>
      </c>
      <c r="BQ42" s="129">
        <f t="shared" si="31"/>
        <v>676</v>
      </c>
      <c r="BR42" s="129">
        <f t="shared" si="32"/>
        <v>22</v>
      </c>
      <c r="BS42" s="129">
        <f t="shared" si="33"/>
        <v>2629</v>
      </c>
      <c r="BT42" s="129">
        <f t="shared" si="34"/>
        <v>88</v>
      </c>
      <c r="BU42" s="129">
        <f t="shared" si="35"/>
        <v>5.6</v>
      </c>
      <c r="BV42" s="129">
        <f t="shared" si="36"/>
        <v>111.1</v>
      </c>
      <c r="BW42" s="129">
        <f t="shared" si="37"/>
        <v>0.82499999999999996</v>
      </c>
      <c r="BX42" s="129">
        <f t="shared" si="38"/>
        <v>111.925</v>
      </c>
      <c r="BY42" s="134">
        <f t="shared" si="39"/>
        <v>111.925</v>
      </c>
      <c r="BZ42" s="129">
        <f t="shared" si="42"/>
        <v>23.925000000000001</v>
      </c>
    </row>
    <row r="43" spans="1:78" ht="18.75">
      <c r="A43" s="143">
        <f t="shared" si="20"/>
        <v>42896</v>
      </c>
      <c r="B43" s="138" t="s">
        <v>49</v>
      </c>
      <c r="C43" s="30">
        <v>656</v>
      </c>
      <c r="D43" s="30">
        <v>716</v>
      </c>
      <c r="E43" s="41">
        <v>549</v>
      </c>
      <c r="F43" s="30">
        <v>47</v>
      </c>
      <c r="G43" s="30"/>
      <c r="H43" s="23">
        <v>18</v>
      </c>
      <c r="I43" s="33">
        <f>C43+D43+E43</f>
        <v>1921</v>
      </c>
      <c r="J43" s="33">
        <f>F43+G43+H43</f>
        <v>65</v>
      </c>
      <c r="K43" s="23">
        <v>344</v>
      </c>
      <c r="L43" s="14">
        <v>330</v>
      </c>
      <c r="M43" s="14">
        <v>240</v>
      </c>
      <c r="N43" s="14"/>
      <c r="O43" s="14">
        <v>11</v>
      </c>
      <c r="P43" s="14">
        <v>11</v>
      </c>
      <c r="Q43" s="14">
        <v>0</v>
      </c>
      <c r="R43" s="34"/>
      <c r="S43" s="33">
        <f t="shared" si="23"/>
        <v>914</v>
      </c>
      <c r="T43" s="33">
        <f t="shared" si="24"/>
        <v>22</v>
      </c>
      <c r="U43" s="35">
        <f t="shared" si="25"/>
        <v>87</v>
      </c>
      <c r="V43" s="37">
        <v>4.5</v>
      </c>
      <c r="W43" s="23">
        <v>3.5</v>
      </c>
      <c r="X43" s="30">
        <v>6</v>
      </c>
      <c r="Y43" s="30">
        <v>3.5</v>
      </c>
      <c r="Z43" s="54">
        <v>5.6</v>
      </c>
      <c r="AA43" s="38">
        <v>0</v>
      </c>
      <c r="AB43" s="38"/>
      <c r="AC43" s="38"/>
      <c r="AD43" s="38"/>
      <c r="AE43" s="38">
        <v>0.82499999999999996</v>
      </c>
      <c r="AF43" s="38"/>
      <c r="AG43" s="38"/>
      <c r="AH43" s="44">
        <f t="shared" si="8"/>
        <v>0.82499999999999996</v>
      </c>
      <c r="AI43" s="53">
        <v>30</v>
      </c>
      <c r="AJ43" s="15">
        <f t="shared" si="41"/>
        <v>30.824999999999999</v>
      </c>
      <c r="AK43" s="51">
        <f t="shared" si="26"/>
        <v>107.425</v>
      </c>
      <c r="AL43" s="96">
        <f t="shared" si="27"/>
        <v>110.925</v>
      </c>
      <c r="AM43" s="16">
        <f t="shared" si="40"/>
        <v>80.099999999999994</v>
      </c>
      <c r="AN43" s="50"/>
      <c r="AO43" s="46"/>
      <c r="AP43" s="17">
        <f t="shared" si="28"/>
        <v>110.925</v>
      </c>
      <c r="AQ43" s="18">
        <f t="shared" si="9"/>
        <v>23.959999999999994</v>
      </c>
      <c r="AR43" s="40"/>
      <c r="AS43" s="19">
        <f t="shared" si="10"/>
        <v>30.824999999999999</v>
      </c>
      <c r="AT43" s="20">
        <f t="shared" si="11"/>
        <v>100.56</v>
      </c>
      <c r="AU43" s="21">
        <f t="shared" si="12"/>
        <v>131.38499999999999</v>
      </c>
      <c r="AV43" s="47"/>
      <c r="AW43" s="19">
        <v>30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3"/>
        <v>270</v>
      </c>
      <c r="BC43" s="43">
        <f t="shared" si="14"/>
        <v>256.5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5"/>
        <v>47</v>
      </c>
      <c r="BJ43" s="48">
        <f t="shared" si="16"/>
        <v>209.5</v>
      </c>
      <c r="BK43" s="24">
        <f t="shared" si="17"/>
        <v>100.56</v>
      </c>
      <c r="BL43" s="48">
        <f t="shared" si="18"/>
        <v>108.94</v>
      </c>
      <c r="BO43" s="129">
        <f t="shared" si="29"/>
        <v>1921</v>
      </c>
      <c r="BP43" s="129">
        <f t="shared" si="30"/>
        <v>65</v>
      </c>
      <c r="BQ43" s="129">
        <f t="shared" si="31"/>
        <v>674</v>
      </c>
      <c r="BR43" s="129">
        <f t="shared" si="32"/>
        <v>22</v>
      </c>
      <c r="BS43" s="129">
        <f t="shared" si="33"/>
        <v>2595</v>
      </c>
      <c r="BT43" s="129">
        <f t="shared" si="34"/>
        <v>87</v>
      </c>
      <c r="BU43" s="129">
        <f t="shared" si="35"/>
        <v>5.6</v>
      </c>
      <c r="BV43" s="129">
        <f t="shared" si="36"/>
        <v>110.1</v>
      </c>
      <c r="BW43" s="129">
        <f t="shared" si="37"/>
        <v>0.82499999999999996</v>
      </c>
      <c r="BX43" s="129">
        <f t="shared" si="38"/>
        <v>110.925</v>
      </c>
      <c r="BY43" s="134">
        <f t="shared" si="39"/>
        <v>110.925</v>
      </c>
      <c r="BZ43" s="129">
        <f t="shared" si="42"/>
        <v>23.925000000000001</v>
      </c>
    </row>
    <row r="44" spans="1:78" ht="18.75">
      <c r="A44" s="143">
        <f t="shared" si="20"/>
        <v>42896</v>
      </c>
      <c r="B44" s="138" t="s">
        <v>23</v>
      </c>
      <c r="C44" s="30">
        <v>663</v>
      </c>
      <c r="D44" s="30">
        <v>707</v>
      </c>
      <c r="E44" s="41">
        <v>541</v>
      </c>
      <c r="F44" s="30">
        <v>47</v>
      </c>
      <c r="G44" s="30"/>
      <c r="H44" s="23">
        <v>18</v>
      </c>
      <c r="I44" s="33">
        <f>C44+D44+E44</f>
        <v>1911</v>
      </c>
      <c r="J44" s="33">
        <f>F44+G44+H44</f>
        <v>65</v>
      </c>
      <c r="K44" s="23">
        <v>349</v>
      </c>
      <c r="L44" s="14">
        <v>326</v>
      </c>
      <c r="M44" s="14">
        <v>220</v>
      </c>
      <c r="N44" s="14"/>
      <c r="O44" s="14">
        <v>11</v>
      </c>
      <c r="P44" s="14">
        <v>11</v>
      </c>
      <c r="Q44" s="14">
        <v>7</v>
      </c>
      <c r="R44" s="34"/>
      <c r="S44" s="33">
        <f t="shared" si="23"/>
        <v>895</v>
      </c>
      <c r="T44" s="33">
        <f t="shared" si="24"/>
        <v>29</v>
      </c>
      <c r="U44" s="35">
        <f t="shared" si="25"/>
        <v>94</v>
      </c>
      <c r="V44" s="37">
        <v>4.5</v>
      </c>
      <c r="W44" s="23">
        <v>3.5</v>
      </c>
      <c r="X44" s="30">
        <v>6.3</v>
      </c>
      <c r="Y44" s="30">
        <v>3.5</v>
      </c>
      <c r="Z44" s="54">
        <v>5.4</v>
      </c>
      <c r="AA44" s="38">
        <v>2.7</v>
      </c>
      <c r="AB44" s="38"/>
      <c r="AC44" s="38"/>
      <c r="AD44" s="38"/>
      <c r="AE44" s="38">
        <v>0.85</v>
      </c>
      <c r="AF44" s="38"/>
      <c r="AG44" s="38"/>
      <c r="AH44" s="44">
        <f t="shared" si="8"/>
        <v>0.85</v>
      </c>
      <c r="AI44" s="53">
        <v>30</v>
      </c>
      <c r="AJ44" s="15">
        <f t="shared" si="41"/>
        <v>30.85</v>
      </c>
      <c r="AK44" s="51">
        <f t="shared" si="26"/>
        <v>114.55</v>
      </c>
      <c r="AL44" s="96">
        <f t="shared" si="27"/>
        <v>120.75</v>
      </c>
      <c r="AM44" s="16">
        <f t="shared" si="40"/>
        <v>89.9</v>
      </c>
      <c r="AN44" s="50"/>
      <c r="AO44" s="46"/>
      <c r="AP44" s="17">
        <f t="shared" si="28"/>
        <v>120.75</v>
      </c>
      <c r="AQ44" s="18">
        <f t="shared" si="9"/>
        <v>16.86</v>
      </c>
      <c r="AR44" s="40"/>
      <c r="AS44" s="19">
        <f t="shared" si="10"/>
        <v>30.85</v>
      </c>
      <c r="AT44" s="20">
        <f t="shared" si="11"/>
        <v>100.56</v>
      </c>
      <c r="AU44" s="21">
        <f t="shared" si="12"/>
        <v>131.41</v>
      </c>
      <c r="AV44" s="47"/>
      <c r="AW44" s="19">
        <v>30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3"/>
        <v>270</v>
      </c>
      <c r="BC44" s="43">
        <f t="shared" si="14"/>
        <v>256.5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5"/>
        <v>47</v>
      </c>
      <c r="BJ44" s="48">
        <f t="shared" si="16"/>
        <v>209.5</v>
      </c>
      <c r="BK44" s="24">
        <f t="shared" si="17"/>
        <v>100.56</v>
      </c>
      <c r="BL44" s="48">
        <f t="shared" si="18"/>
        <v>108.94</v>
      </c>
      <c r="BO44" s="129">
        <f t="shared" si="29"/>
        <v>1911</v>
      </c>
      <c r="BP44" s="129">
        <f t="shared" si="30"/>
        <v>65</v>
      </c>
      <c r="BQ44" s="129">
        <f t="shared" si="31"/>
        <v>675</v>
      </c>
      <c r="BR44" s="129">
        <f t="shared" si="32"/>
        <v>22</v>
      </c>
      <c r="BS44" s="129">
        <f t="shared" si="33"/>
        <v>2586</v>
      </c>
      <c r="BT44" s="129">
        <f t="shared" si="34"/>
        <v>87</v>
      </c>
      <c r="BU44" s="129">
        <f t="shared" si="35"/>
        <v>5.4</v>
      </c>
      <c r="BV44" s="129">
        <f t="shared" si="36"/>
        <v>112.9</v>
      </c>
      <c r="BW44" s="129">
        <f t="shared" si="37"/>
        <v>0.85</v>
      </c>
      <c r="BX44" s="129">
        <f t="shared" si="38"/>
        <v>113.75</v>
      </c>
      <c r="BY44" s="134">
        <f t="shared" si="39"/>
        <v>113.75</v>
      </c>
      <c r="BZ44" s="129">
        <f t="shared" si="42"/>
        <v>26.750000000000004</v>
      </c>
    </row>
    <row r="45" spans="1:78" ht="18.75">
      <c r="A45" s="143">
        <f t="shared" si="20"/>
        <v>42896</v>
      </c>
      <c r="B45" s="138" t="s">
        <v>50</v>
      </c>
      <c r="C45" s="30">
        <v>681</v>
      </c>
      <c r="D45" s="30">
        <v>734</v>
      </c>
      <c r="E45" s="41">
        <v>556</v>
      </c>
      <c r="F45" s="30">
        <v>49</v>
      </c>
      <c r="G45" s="30"/>
      <c r="H45" s="23">
        <v>18</v>
      </c>
      <c r="I45" s="33">
        <f>C45+D45+E45</f>
        <v>1971</v>
      </c>
      <c r="J45" s="33">
        <f>F45+G45+H45</f>
        <v>67</v>
      </c>
      <c r="K45" s="23">
        <v>355</v>
      </c>
      <c r="L45" s="14">
        <v>333</v>
      </c>
      <c r="M45" s="14">
        <v>270</v>
      </c>
      <c r="N45" s="14"/>
      <c r="O45" s="14">
        <v>12</v>
      </c>
      <c r="P45" s="14">
        <v>11</v>
      </c>
      <c r="Q45" s="14">
        <v>9</v>
      </c>
      <c r="R45" s="34"/>
      <c r="S45" s="33">
        <f t="shared" si="23"/>
        <v>958</v>
      </c>
      <c r="T45" s="33">
        <f t="shared" si="24"/>
        <v>32</v>
      </c>
      <c r="U45" s="35">
        <f t="shared" si="25"/>
        <v>99</v>
      </c>
      <c r="V45" s="37">
        <v>4.5</v>
      </c>
      <c r="W45" s="23">
        <v>3.5</v>
      </c>
      <c r="X45" s="30">
        <v>6.3</v>
      </c>
      <c r="Y45" s="30">
        <v>3.5</v>
      </c>
      <c r="Z45" s="54">
        <v>5.4</v>
      </c>
      <c r="AA45" s="38">
        <v>2.7</v>
      </c>
      <c r="AB45" s="38"/>
      <c r="AC45" s="38"/>
      <c r="AD45" s="38"/>
      <c r="AE45" s="38">
        <v>0.85</v>
      </c>
      <c r="AF45" s="38"/>
      <c r="AG45" s="38"/>
      <c r="AH45" s="44">
        <f t="shared" si="8"/>
        <v>0.85</v>
      </c>
      <c r="AI45" s="53">
        <v>30</v>
      </c>
      <c r="AJ45" s="15">
        <f t="shared" si="41"/>
        <v>30.85</v>
      </c>
      <c r="AK45" s="51">
        <f t="shared" si="26"/>
        <v>119.55</v>
      </c>
      <c r="AL45" s="96">
        <f t="shared" si="27"/>
        <v>125.75</v>
      </c>
      <c r="AM45" s="16">
        <f t="shared" si="40"/>
        <v>94.9</v>
      </c>
      <c r="AN45" s="50"/>
      <c r="AO45" s="46"/>
      <c r="AP45" s="17">
        <f t="shared" si="28"/>
        <v>125.75</v>
      </c>
      <c r="AQ45" s="18">
        <f t="shared" si="9"/>
        <v>15.507999999999996</v>
      </c>
      <c r="AR45" s="40"/>
      <c r="AS45" s="19">
        <f t="shared" si="10"/>
        <v>30.85</v>
      </c>
      <c r="AT45" s="20">
        <f t="shared" si="11"/>
        <v>104.20799999999998</v>
      </c>
      <c r="AU45" s="21">
        <f t="shared" si="12"/>
        <v>135.05799999999999</v>
      </c>
      <c r="AV45" s="47"/>
      <c r="AW45" s="19">
        <v>30</v>
      </c>
      <c r="AX45" s="20">
        <v>200</v>
      </c>
      <c r="AY45" s="20">
        <v>0</v>
      </c>
      <c r="AZ45" s="20">
        <v>36</v>
      </c>
      <c r="BA45" s="20">
        <v>12</v>
      </c>
      <c r="BB45" s="42">
        <f t="shared" si="13"/>
        <v>278</v>
      </c>
      <c r="BC45" s="43">
        <f t="shared" si="14"/>
        <v>264.09999999999997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5"/>
        <v>47</v>
      </c>
      <c r="BJ45" s="48">
        <f t="shared" si="16"/>
        <v>217.09999999999997</v>
      </c>
      <c r="BK45" s="24">
        <f t="shared" si="17"/>
        <v>104.20799999999998</v>
      </c>
      <c r="BL45" s="48">
        <f t="shared" si="18"/>
        <v>112.89199999999998</v>
      </c>
      <c r="BO45" s="129">
        <f t="shared" si="29"/>
        <v>1971</v>
      </c>
      <c r="BP45" s="129">
        <f t="shared" si="30"/>
        <v>67</v>
      </c>
      <c r="BQ45" s="129">
        <f t="shared" si="31"/>
        <v>688</v>
      </c>
      <c r="BR45" s="129">
        <f t="shared" si="32"/>
        <v>23</v>
      </c>
      <c r="BS45" s="129">
        <f t="shared" si="33"/>
        <v>2659</v>
      </c>
      <c r="BT45" s="129">
        <f t="shared" si="34"/>
        <v>90</v>
      </c>
      <c r="BU45" s="129">
        <f t="shared" si="35"/>
        <v>5.4</v>
      </c>
      <c r="BV45" s="129">
        <f t="shared" si="36"/>
        <v>115.9</v>
      </c>
      <c r="BW45" s="129">
        <f t="shared" si="37"/>
        <v>0.85</v>
      </c>
      <c r="BX45" s="129">
        <f t="shared" si="38"/>
        <v>116.75</v>
      </c>
      <c r="BY45" s="134">
        <f t="shared" si="39"/>
        <v>116.75</v>
      </c>
      <c r="BZ45" s="129">
        <f t="shared" si="42"/>
        <v>26.750000000000004</v>
      </c>
    </row>
    <row r="46" spans="1:78" ht="18.75">
      <c r="A46" s="143">
        <f t="shared" si="20"/>
        <v>42896</v>
      </c>
      <c r="B46" s="138" t="s">
        <v>24</v>
      </c>
      <c r="C46" s="30">
        <v>722</v>
      </c>
      <c r="D46" s="30">
        <v>776</v>
      </c>
      <c r="E46" s="30">
        <v>579</v>
      </c>
      <c r="F46" s="30">
        <v>51</v>
      </c>
      <c r="G46" s="30"/>
      <c r="H46" s="23">
        <v>19</v>
      </c>
      <c r="I46" s="33">
        <f t="shared" si="21"/>
        <v>2077</v>
      </c>
      <c r="J46" s="33">
        <f t="shared" si="22"/>
        <v>70</v>
      </c>
      <c r="K46" s="23">
        <v>367</v>
      </c>
      <c r="L46" s="14">
        <v>341</v>
      </c>
      <c r="M46" s="14">
        <v>330</v>
      </c>
      <c r="N46" s="14"/>
      <c r="O46" s="14">
        <v>12</v>
      </c>
      <c r="P46" s="14">
        <v>11</v>
      </c>
      <c r="Q46" s="14">
        <v>11</v>
      </c>
      <c r="R46" s="34"/>
      <c r="S46" s="33">
        <f t="shared" si="23"/>
        <v>1038</v>
      </c>
      <c r="T46" s="33">
        <f t="shared" si="24"/>
        <v>34</v>
      </c>
      <c r="U46" s="35">
        <f t="shared" si="25"/>
        <v>104</v>
      </c>
      <c r="V46" s="23">
        <v>4.5</v>
      </c>
      <c r="W46" s="23">
        <v>3.5</v>
      </c>
      <c r="X46" s="30">
        <v>6.8</v>
      </c>
      <c r="Y46" s="30">
        <v>3.5</v>
      </c>
      <c r="Z46" s="30">
        <v>5.4</v>
      </c>
      <c r="AA46" s="38">
        <v>0</v>
      </c>
      <c r="AB46" s="38"/>
      <c r="AC46" s="38"/>
      <c r="AD46" s="38"/>
      <c r="AE46" s="38">
        <v>0.85</v>
      </c>
      <c r="AF46" s="38"/>
      <c r="AG46" s="38"/>
      <c r="AH46" s="44">
        <f t="shared" si="8"/>
        <v>0.85</v>
      </c>
      <c r="AI46" s="53">
        <v>45</v>
      </c>
      <c r="AJ46" s="15">
        <f t="shared" si="41"/>
        <v>45.85</v>
      </c>
      <c r="AK46" s="51">
        <f t="shared" si="26"/>
        <v>125.05</v>
      </c>
      <c r="AL46" s="96">
        <f t="shared" si="27"/>
        <v>128.55000000000001</v>
      </c>
      <c r="AM46" s="16">
        <f t="shared" si="40"/>
        <v>82.700000000000017</v>
      </c>
      <c r="AN46" s="50"/>
      <c r="AO46" s="46"/>
      <c r="AP46" s="17">
        <f t="shared" si="28"/>
        <v>128.55000000000001</v>
      </c>
      <c r="AQ46" s="18">
        <f t="shared" si="9"/>
        <v>25.007999999999996</v>
      </c>
      <c r="AR46" s="40"/>
      <c r="AS46" s="19">
        <f t="shared" si="10"/>
        <v>45.85</v>
      </c>
      <c r="AT46" s="20">
        <f t="shared" si="11"/>
        <v>104.20799999999998</v>
      </c>
      <c r="AU46" s="21">
        <f t="shared" si="12"/>
        <v>150.05799999999999</v>
      </c>
      <c r="AV46" s="47"/>
      <c r="AW46" s="19">
        <v>30</v>
      </c>
      <c r="AX46" s="20">
        <v>200</v>
      </c>
      <c r="AY46" s="20">
        <v>0</v>
      </c>
      <c r="AZ46" s="20">
        <v>36</v>
      </c>
      <c r="BA46" s="20">
        <v>12</v>
      </c>
      <c r="BB46" s="42">
        <f t="shared" si="13"/>
        <v>278</v>
      </c>
      <c r="BC46" s="43">
        <f t="shared" si="14"/>
        <v>264.09999999999997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5"/>
        <v>47</v>
      </c>
      <c r="BJ46" s="48">
        <f t="shared" si="16"/>
        <v>217.09999999999997</v>
      </c>
      <c r="BK46" s="24">
        <f t="shared" si="17"/>
        <v>104.20799999999998</v>
      </c>
      <c r="BL46" s="48">
        <f t="shared" si="18"/>
        <v>112.89199999999998</v>
      </c>
      <c r="BO46" s="129">
        <f t="shared" si="29"/>
        <v>2077</v>
      </c>
      <c r="BP46" s="129">
        <f t="shared" si="30"/>
        <v>70</v>
      </c>
      <c r="BQ46" s="129">
        <f t="shared" si="31"/>
        <v>708</v>
      </c>
      <c r="BR46" s="129">
        <f t="shared" si="32"/>
        <v>23</v>
      </c>
      <c r="BS46" s="129">
        <f t="shared" si="33"/>
        <v>2785</v>
      </c>
      <c r="BT46" s="129">
        <f t="shared" si="34"/>
        <v>93</v>
      </c>
      <c r="BU46" s="129">
        <f t="shared" si="35"/>
        <v>5.4</v>
      </c>
      <c r="BV46" s="129">
        <f t="shared" si="36"/>
        <v>116.7</v>
      </c>
      <c r="BW46" s="129">
        <f t="shared" si="37"/>
        <v>0.85</v>
      </c>
      <c r="BX46" s="129">
        <f t="shared" si="38"/>
        <v>117.55</v>
      </c>
      <c r="BY46" s="134">
        <f t="shared" si="39"/>
        <v>117.55</v>
      </c>
      <c r="BZ46" s="129">
        <f t="shared" si="42"/>
        <v>24.550000000000004</v>
      </c>
    </row>
    <row r="47" spans="1:78" ht="18.75">
      <c r="A47" s="143">
        <f t="shared" si="20"/>
        <v>42896</v>
      </c>
      <c r="B47" s="138" t="s">
        <v>35</v>
      </c>
      <c r="C47" s="30">
        <v>722</v>
      </c>
      <c r="D47" s="30">
        <v>776</v>
      </c>
      <c r="E47" s="30">
        <v>579</v>
      </c>
      <c r="F47" s="30">
        <v>51</v>
      </c>
      <c r="G47" s="30"/>
      <c r="H47" s="23">
        <v>19</v>
      </c>
      <c r="I47" s="33">
        <f t="shared" si="21"/>
        <v>2077</v>
      </c>
      <c r="J47" s="33">
        <f t="shared" si="22"/>
        <v>70</v>
      </c>
      <c r="K47" s="23">
        <v>367</v>
      </c>
      <c r="L47" s="14">
        <v>341</v>
      </c>
      <c r="M47" s="14">
        <v>330</v>
      </c>
      <c r="N47" s="14"/>
      <c r="O47" s="14">
        <v>12</v>
      </c>
      <c r="P47" s="14">
        <v>11</v>
      </c>
      <c r="Q47" s="14">
        <v>11</v>
      </c>
      <c r="R47" s="34"/>
      <c r="S47" s="33">
        <f t="shared" si="23"/>
        <v>1038</v>
      </c>
      <c r="T47" s="33">
        <f t="shared" si="24"/>
        <v>34</v>
      </c>
      <c r="U47" s="35">
        <f t="shared" si="25"/>
        <v>104</v>
      </c>
      <c r="V47" s="23">
        <v>4.5</v>
      </c>
      <c r="W47" s="23">
        <v>3.5</v>
      </c>
      <c r="X47" s="30">
        <v>6.8</v>
      </c>
      <c r="Y47" s="30">
        <v>3.5</v>
      </c>
      <c r="Z47" s="30">
        <v>5.4</v>
      </c>
      <c r="AA47" s="38">
        <v>3.3</v>
      </c>
      <c r="AB47" s="38"/>
      <c r="AC47" s="38"/>
      <c r="AD47" s="38"/>
      <c r="AE47" s="38">
        <v>0.85</v>
      </c>
      <c r="AF47" s="38"/>
      <c r="AG47" s="38"/>
      <c r="AH47" s="44">
        <f t="shared" si="8"/>
        <v>0.85</v>
      </c>
      <c r="AI47" s="53">
        <v>45</v>
      </c>
      <c r="AJ47" s="15">
        <f t="shared" si="41"/>
        <v>45.85</v>
      </c>
      <c r="AK47" s="51">
        <f t="shared" si="26"/>
        <v>125.05</v>
      </c>
      <c r="AL47" s="96">
        <f t="shared" si="27"/>
        <v>131.85000000000002</v>
      </c>
      <c r="AM47" s="16">
        <f t="shared" si="40"/>
        <v>86.000000000000028</v>
      </c>
      <c r="AN47" s="50"/>
      <c r="AO47" s="46"/>
      <c r="AP47" s="17">
        <f t="shared" si="28"/>
        <v>131.85000000000002</v>
      </c>
      <c r="AQ47" s="18">
        <f t="shared" si="9"/>
        <v>25.007999999999996</v>
      </c>
      <c r="AR47" s="40"/>
      <c r="AS47" s="19">
        <f t="shared" si="10"/>
        <v>45.85</v>
      </c>
      <c r="AT47" s="20">
        <f t="shared" si="11"/>
        <v>104.20799999999998</v>
      </c>
      <c r="AU47" s="21">
        <f t="shared" si="12"/>
        <v>150.05799999999999</v>
      </c>
      <c r="AV47" s="47"/>
      <c r="AW47" s="19">
        <v>30</v>
      </c>
      <c r="AX47" s="20">
        <v>200</v>
      </c>
      <c r="AY47" s="20">
        <v>0</v>
      </c>
      <c r="AZ47" s="20">
        <v>36</v>
      </c>
      <c r="BA47" s="20">
        <v>12</v>
      </c>
      <c r="BB47" s="42">
        <f t="shared" si="13"/>
        <v>278</v>
      </c>
      <c r="BC47" s="43">
        <f t="shared" si="14"/>
        <v>264.09999999999997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5"/>
        <v>47</v>
      </c>
      <c r="BJ47" s="48">
        <f t="shared" si="16"/>
        <v>217.09999999999997</v>
      </c>
      <c r="BK47" s="24">
        <f t="shared" si="17"/>
        <v>104.20799999999998</v>
      </c>
      <c r="BL47" s="48">
        <f t="shared" si="18"/>
        <v>112.89199999999998</v>
      </c>
      <c r="BO47" s="129">
        <f t="shared" si="29"/>
        <v>2077</v>
      </c>
      <c r="BP47" s="129">
        <f t="shared" si="30"/>
        <v>70</v>
      </c>
      <c r="BQ47" s="129">
        <f t="shared" si="31"/>
        <v>708</v>
      </c>
      <c r="BR47" s="129">
        <f t="shared" si="32"/>
        <v>23</v>
      </c>
      <c r="BS47" s="129">
        <f t="shared" si="33"/>
        <v>2785</v>
      </c>
      <c r="BT47" s="129">
        <f t="shared" si="34"/>
        <v>93</v>
      </c>
      <c r="BU47" s="129">
        <f t="shared" si="35"/>
        <v>5.4</v>
      </c>
      <c r="BV47" s="129">
        <f t="shared" si="36"/>
        <v>120</v>
      </c>
      <c r="BW47" s="129">
        <f t="shared" si="37"/>
        <v>0.85</v>
      </c>
      <c r="BX47" s="129">
        <f t="shared" si="38"/>
        <v>120.85</v>
      </c>
      <c r="BY47" s="134">
        <f t="shared" si="39"/>
        <v>120.85</v>
      </c>
      <c r="BZ47" s="129">
        <f t="shared" si="42"/>
        <v>27.850000000000005</v>
      </c>
    </row>
    <row r="48" spans="1:78" ht="18.75">
      <c r="A48" s="143">
        <f t="shared" si="20"/>
        <v>42896</v>
      </c>
      <c r="B48" s="138" t="s">
        <v>36</v>
      </c>
      <c r="C48" s="30">
        <v>856</v>
      </c>
      <c r="D48" s="30">
        <v>901</v>
      </c>
      <c r="E48" s="30">
        <v>677</v>
      </c>
      <c r="F48" s="30">
        <v>60</v>
      </c>
      <c r="G48" s="30"/>
      <c r="H48" s="23">
        <v>22</v>
      </c>
      <c r="I48" s="33">
        <f>C48+D48+E48</f>
        <v>2434</v>
      </c>
      <c r="J48" s="33">
        <f>F48+G48+H48</f>
        <v>82</v>
      </c>
      <c r="K48" s="23">
        <v>449</v>
      </c>
      <c r="L48" s="14">
        <v>378</v>
      </c>
      <c r="M48" s="14">
        <v>380</v>
      </c>
      <c r="N48" s="14"/>
      <c r="O48" s="14">
        <v>15</v>
      </c>
      <c r="P48" s="14">
        <v>13</v>
      </c>
      <c r="Q48" s="14">
        <v>13</v>
      </c>
      <c r="R48" s="34"/>
      <c r="S48" s="33">
        <f t="shared" si="23"/>
        <v>1207</v>
      </c>
      <c r="T48" s="33">
        <f t="shared" si="24"/>
        <v>41</v>
      </c>
      <c r="U48" s="35">
        <f t="shared" si="25"/>
        <v>123</v>
      </c>
      <c r="V48" s="23">
        <v>4.5</v>
      </c>
      <c r="W48" s="23">
        <v>3.5</v>
      </c>
      <c r="X48" s="30">
        <v>8</v>
      </c>
      <c r="Y48" s="30">
        <v>3.5</v>
      </c>
      <c r="Z48" s="30">
        <v>5.4</v>
      </c>
      <c r="AA48" s="38">
        <v>3.3</v>
      </c>
      <c r="AB48" s="38"/>
      <c r="AC48" s="38"/>
      <c r="AD48" s="38"/>
      <c r="AE48" s="38">
        <v>0.85</v>
      </c>
      <c r="AF48" s="38"/>
      <c r="AG48" s="38"/>
      <c r="AH48" s="44">
        <f t="shared" si="8"/>
        <v>0.85</v>
      </c>
      <c r="AI48" s="53">
        <v>45</v>
      </c>
      <c r="AJ48" s="15">
        <f t="shared" si="41"/>
        <v>45.85</v>
      </c>
      <c r="AK48" s="51">
        <f t="shared" si="26"/>
        <v>145.25</v>
      </c>
      <c r="AL48" s="96">
        <f t="shared" si="27"/>
        <v>152.05000000000001</v>
      </c>
      <c r="AM48" s="16">
        <f t="shared" si="40"/>
        <v>106.20000000000002</v>
      </c>
      <c r="AN48" s="50"/>
      <c r="AO48" s="46"/>
      <c r="AP48" s="17">
        <f t="shared" si="28"/>
        <v>152.05000000000001</v>
      </c>
      <c r="AQ48" s="18">
        <f t="shared" si="9"/>
        <v>4.8079999999999927</v>
      </c>
      <c r="AR48" s="40"/>
      <c r="AS48" s="19">
        <f t="shared" si="10"/>
        <v>45.85</v>
      </c>
      <c r="AT48" s="20">
        <f t="shared" si="11"/>
        <v>104.20799999999998</v>
      </c>
      <c r="AU48" s="21">
        <f t="shared" si="12"/>
        <v>150.05799999999999</v>
      </c>
      <c r="AV48" s="47"/>
      <c r="AW48" s="19">
        <v>30</v>
      </c>
      <c r="AX48" s="20">
        <v>200</v>
      </c>
      <c r="AY48" s="20">
        <v>0</v>
      </c>
      <c r="AZ48" s="20">
        <v>36</v>
      </c>
      <c r="BA48" s="20">
        <v>12</v>
      </c>
      <c r="BB48" s="42">
        <f t="shared" si="13"/>
        <v>278</v>
      </c>
      <c r="BC48" s="43">
        <f t="shared" si="14"/>
        <v>264.09999999999997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5"/>
        <v>47</v>
      </c>
      <c r="BJ48" s="48">
        <f t="shared" si="16"/>
        <v>217.09999999999997</v>
      </c>
      <c r="BK48" s="24">
        <f t="shared" si="17"/>
        <v>104.20799999999998</v>
      </c>
      <c r="BL48" s="48">
        <f t="shared" si="18"/>
        <v>112.89199999999998</v>
      </c>
      <c r="BO48" s="129">
        <f t="shared" si="29"/>
        <v>2434</v>
      </c>
      <c r="BP48" s="129">
        <f t="shared" si="30"/>
        <v>82</v>
      </c>
      <c r="BQ48" s="129">
        <f t="shared" si="31"/>
        <v>827</v>
      </c>
      <c r="BR48" s="129">
        <f t="shared" si="32"/>
        <v>28</v>
      </c>
      <c r="BS48" s="129">
        <f t="shared" si="33"/>
        <v>3261</v>
      </c>
      <c r="BT48" s="129">
        <f t="shared" si="34"/>
        <v>110</v>
      </c>
      <c r="BU48" s="129">
        <f t="shared" si="35"/>
        <v>5.4</v>
      </c>
      <c r="BV48" s="129">
        <f t="shared" si="36"/>
        <v>138.20000000000002</v>
      </c>
      <c r="BW48" s="129">
        <f t="shared" si="37"/>
        <v>0.85</v>
      </c>
      <c r="BX48" s="129">
        <f t="shared" si="38"/>
        <v>139.05000000000001</v>
      </c>
      <c r="BY48" s="134">
        <f t="shared" si="39"/>
        <v>139.05000000000001</v>
      </c>
      <c r="BZ48" s="129">
        <f t="shared" si="42"/>
        <v>29.05</v>
      </c>
    </row>
    <row r="49" spans="1:78" ht="18.75">
      <c r="A49" s="143">
        <f t="shared" si="20"/>
        <v>42896</v>
      </c>
      <c r="B49" s="138" t="s">
        <v>51</v>
      </c>
      <c r="C49" s="30">
        <v>856</v>
      </c>
      <c r="D49" s="30">
        <v>901</v>
      </c>
      <c r="E49" s="30">
        <v>677</v>
      </c>
      <c r="F49" s="30">
        <v>60</v>
      </c>
      <c r="G49" s="30"/>
      <c r="H49" s="23">
        <v>22</v>
      </c>
      <c r="I49" s="33">
        <f>C49+D49+E49</f>
        <v>2434</v>
      </c>
      <c r="J49" s="33">
        <f>F49+G49+H49</f>
        <v>82</v>
      </c>
      <c r="K49" s="23">
        <v>449</v>
      </c>
      <c r="L49" s="14">
        <v>378</v>
      </c>
      <c r="M49" s="14">
        <v>380</v>
      </c>
      <c r="N49" s="14"/>
      <c r="O49" s="14">
        <v>15</v>
      </c>
      <c r="P49" s="14">
        <v>13</v>
      </c>
      <c r="Q49" s="14">
        <v>13</v>
      </c>
      <c r="R49" s="34"/>
      <c r="S49" s="33">
        <f t="shared" si="23"/>
        <v>1207</v>
      </c>
      <c r="T49" s="33">
        <f t="shared" si="24"/>
        <v>41</v>
      </c>
      <c r="U49" s="35">
        <f t="shared" si="25"/>
        <v>123</v>
      </c>
      <c r="V49" s="23">
        <v>4.5</v>
      </c>
      <c r="W49" s="23">
        <v>3.5</v>
      </c>
      <c r="X49" s="30">
        <v>8</v>
      </c>
      <c r="Y49" s="30">
        <v>3.5</v>
      </c>
      <c r="Z49" s="30">
        <v>5.4</v>
      </c>
      <c r="AA49" s="38">
        <v>3.3</v>
      </c>
      <c r="AB49" s="38"/>
      <c r="AC49" s="38"/>
      <c r="AD49" s="38"/>
      <c r="AE49" s="38">
        <v>0.85</v>
      </c>
      <c r="AF49" s="38"/>
      <c r="AG49" s="38"/>
      <c r="AH49" s="44">
        <f t="shared" si="8"/>
        <v>0.85</v>
      </c>
      <c r="AI49" s="53">
        <v>45</v>
      </c>
      <c r="AJ49" s="15">
        <f t="shared" si="41"/>
        <v>45.85</v>
      </c>
      <c r="AK49" s="51">
        <f t="shared" si="26"/>
        <v>145.25</v>
      </c>
      <c r="AL49" s="96">
        <f t="shared" si="27"/>
        <v>152.05000000000001</v>
      </c>
      <c r="AM49" s="16">
        <f t="shared" si="40"/>
        <v>106.20000000000002</v>
      </c>
      <c r="AN49" s="50"/>
      <c r="AO49" s="46"/>
      <c r="AP49" s="17">
        <f t="shared" si="28"/>
        <v>152.05000000000001</v>
      </c>
      <c r="AQ49" s="18">
        <f t="shared" si="9"/>
        <v>12.967999999999989</v>
      </c>
      <c r="AR49" s="40"/>
      <c r="AS49" s="19">
        <f t="shared" si="10"/>
        <v>45.85</v>
      </c>
      <c r="AT49" s="20">
        <f t="shared" si="11"/>
        <v>112.36799999999998</v>
      </c>
      <c r="AU49" s="21">
        <f t="shared" si="12"/>
        <v>158.21799999999999</v>
      </c>
      <c r="AV49" s="47"/>
      <c r="AW49" s="19">
        <v>30</v>
      </c>
      <c r="AX49" s="20">
        <v>200</v>
      </c>
      <c r="AY49" s="20">
        <v>0</v>
      </c>
      <c r="AZ49" s="20">
        <v>36</v>
      </c>
      <c r="BA49" s="20">
        <v>12</v>
      </c>
      <c r="BB49" s="42">
        <f t="shared" si="13"/>
        <v>278</v>
      </c>
      <c r="BC49" s="43">
        <f t="shared" si="14"/>
        <v>264.09999999999997</v>
      </c>
      <c r="BD49" s="19">
        <v>14</v>
      </c>
      <c r="BE49" s="20">
        <v>15</v>
      </c>
      <c r="BF49" s="20">
        <v>0</v>
      </c>
      <c r="BG49" s="20">
        <v>0</v>
      </c>
      <c r="BH49" s="20">
        <v>1</v>
      </c>
      <c r="BI49" s="49">
        <f t="shared" si="15"/>
        <v>30</v>
      </c>
      <c r="BJ49" s="48">
        <f t="shared" si="16"/>
        <v>234.09999999999997</v>
      </c>
      <c r="BK49" s="24">
        <f t="shared" si="17"/>
        <v>112.36799999999998</v>
      </c>
      <c r="BL49" s="48">
        <f t="shared" si="18"/>
        <v>121.73199999999999</v>
      </c>
      <c r="BO49" s="129">
        <f t="shared" si="29"/>
        <v>2434</v>
      </c>
      <c r="BP49" s="129">
        <f t="shared" si="30"/>
        <v>82</v>
      </c>
      <c r="BQ49" s="129">
        <f t="shared" si="31"/>
        <v>827</v>
      </c>
      <c r="BR49" s="129">
        <f t="shared" si="32"/>
        <v>28</v>
      </c>
      <c r="BS49" s="129">
        <f t="shared" si="33"/>
        <v>3261</v>
      </c>
      <c r="BT49" s="129">
        <f t="shared" si="34"/>
        <v>110</v>
      </c>
      <c r="BU49" s="129">
        <f t="shared" si="35"/>
        <v>5.4</v>
      </c>
      <c r="BV49" s="129">
        <f t="shared" si="36"/>
        <v>138.20000000000002</v>
      </c>
      <c r="BW49" s="129">
        <f t="shared" si="37"/>
        <v>0.85</v>
      </c>
      <c r="BX49" s="129">
        <f t="shared" si="38"/>
        <v>139.05000000000001</v>
      </c>
      <c r="BY49" s="134">
        <f t="shared" si="39"/>
        <v>139.05000000000001</v>
      </c>
      <c r="BZ49" s="129">
        <f t="shared" si="42"/>
        <v>29.05</v>
      </c>
    </row>
    <row r="50" spans="1:78" ht="18.75">
      <c r="A50" s="143">
        <f t="shared" si="20"/>
        <v>42896</v>
      </c>
      <c r="B50" s="138" t="s">
        <v>25</v>
      </c>
      <c r="C50" s="30">
        <v>892</v>
      </c>
      <c r="D50" s="30">
        <v>940</v>
      </c>
      <c r="E50" s="30">
        <v>717</v>
      </c>
      <c r="F50" s="30">
        <v>63</v>
      </c>
      <c r="G50" s="30"/>
      <c r="H50" s="23">
        <v>24</v>
      </c>
      <c r="I50" s="33">
        <f t="shared" si="21"/>
        <v>2549</v>
      </c>
      <c r="J50" s="33">
        <f t="shared" si="22"/>
        <v>87</v>
      </c>
      <c r="K50" s="23">
        <v>469</v>
      </c>
      <c r="L50" s="14">
        <v>382</v>
      </c>
      <c r="M50" s="14">
        <v>340</v>
      </c>
      <c r="N50" s="14"/>
      <c r="O50" s="14">
        <v>15</v>
      </c>
      <c r="P50" s="14">
        <v>13</v>
      </c>
      <c r="Q50" s="14">
        <v>11</v>
      </c>
      <c r="R50" s="34"/>
      <c r="S50" s="33">
        <f t="shared" si="23"/>
        <v>1191</v>
      </c>
      <c r="T50" s="33">
        <f t="shared" si="24"/>
        <v>39</v>
      </c>
      <c r="U50" s="35">
        <f t="shared" si="25"/>
        <v>126</v>
      </c>
      <c r="V50" s="23">
        <v>6.35</v>
      </c>
      <c r="W50" s="23">
        <v>3.5</v>
      </c>
      <c r="X50" s="30">
        <v>9</v>
      </c>
      <c r="Y50" s="38">
        <v>5</v>
      </c>
      <c r="Z50" s="38">
        <v>7.2</v>
      </c>
      <c r="AA50" s="38">
        <v>3.3</v>
      </c>
      <c r="AB50" s="38"/>
      <c r="AC50" s="38"/>
      <c r="AD50" s="38"/>
      <c r="AE50" s="38">
        <v>0.8</v>
      </c>
      <c r="AF50" s="38"/>
      <c r="AG50" s="38"/>
      <c r="AH50" s="44">
        <f t="shared" si="8"/>
        <v>0.8</v>
      </c>
      <c r="AI50" s="53">
        <v>60</v>
      </c>
      <c r="AJ50" s="15">
        <f t="shared" si="41"/>
        <v>60.8</v>
      </c>
      <c r="AK50" s="51">
        <f t="shared" si="26"/>
        <v>154.35</v>
      </c>
      <c r="AL50" s="96">
        <f t="shared" si="27"/>
        <v>161.15</v>
      </c>
      <c r="AM50" s="16">
        <f t="shared" si="40"/>
        <v>100.35000000000001</v>
      </c>
      <c r="AN50" s="50"/>
      <c r="AO50" s="46"/>
      <c r="AP50" s="17">
        <f t="shared" si="28"/>
        <v>161.15</v>
      </c>
      <c r="AQ50" s="18">
        <f t="shared" si="9"/>
        <v>18.817999999999984</v>
      </c>
      <c r="AR50" s="40"/>
      <c r="AS50" s="19">
        <f t="shared" si="10"/>
        <v>60.8</v>
      </c>
      <c r="AT50" s="20">
        <f t="shared" si="11"/>
        <v>112.36799999999998</v>
      </c>
      <c r="AU50" s="21">
        <f t="shared" si="12"/>
        <v>173.16799999999998</v>
      </c>
      <c r="AV50" s="47"/>
      <c r="AW50" s="19">
        <v>30</v>
      </c>
      <c r="AX50" s="20">
        <v>200</v>
      </c>
      <c r="AY50" s="20">
        <v>0</v>
      </c>
      <c r="AZ50" s="20">
        <v>36</v>
      </c>
      <c r="BA50" s="20">
        <v>12</v>
      </c>
      <c r="BB50" s="42">
        <f t="shared" si="13"/>
        <v>278</v>
      </c>
      <c r="BC50" s="43">
        <f t="shared" si="14"/>
        <v>264.09999999999997</v>
      </c>
      <c r="BD50" s="19">
        <v>14</v>
      </c>
      <c r="BE50" s="20">
        <v>15</v>
      </c>
      <c r="BF50" s="20">
        <v>0</v>
      </c>
      <c r="BG50" s="20">
        <v>0</v>
      </c>
      <c r="BH50" s="20">
        <v>1</v>
      </c>
      <c r="BI50" s="49">
        <f t="shared" si="15"/>
        <v>30</v>
      </c>
      <c r="BJ50" s="48">
        <f t="shared" si="16"/>
        <v>234.09999999999997</v>
      </c>
      <c r="BK50" s="24">
        <f t="shared" si="17"/>
        <v>112.36799999999998</v>
      </c>
      <c r="BL50" s="48">
        <f t="shared" si="18"/>
        <v>121.73199999999999</v>
      </c>
      <c r="BO50" s="129">
        <f t="shared" si="29"/>
        <v>2549</v>
      </c>
      <c r="BP50" s="129">
        <f t="shared" si="30"/>
        <v>87</v>
      </c>
      <c r="BQ50" s="129">
        <f t="shared" si="31"/>
        <v>851</v>
      </c>
      <c r="BR50" s="129">
        <f t="shared" si="32"/>
        <v>28</v>
      </c>
      <c r="BS50" s="129">
        <f t="shared" si="33"/>
        <v>3400</v>
      </c>
      <c r="BT50" s="129">
        <f t="shared" si="34"/>
        <v>115</v>
      </c>
      <c r="BU50" s="129">
        <f t="shared" si="35"/>
        <v>7.2</v>
      </c>
      <c r="BV50" s="129">
        <f t="shared" si="36"/>
        <v>149.35</v>
      </c>
      <c r="BW50" s="129">
        <f t="shared" si="37"/>
        <v>0.8</v>
      </c>
      <c r="BX50" s="129">
        <f t="shared" si="38"/>
        <v>150.15</v>
      </c>
      <c r="BY50" s="134">
        <f t="shared" si="39"/>
        <v>150.15</v>
      </c>
      <c r="BZ50" s="129">
        <f t="shared" si="42"/>
        <v>35.15</v>
      </c>
    </row>
    <row r="51" spans="1:78" ht="18.75">
      <c r="A51" s="143">
        <f t="shared" si="20"/>
        <v>42896</v>
      </c>
      <c r="B51" s="138" t="s">
        <v>52</v>
      </c>
      <c r="C51" s="30">
        <v>892</v>
      </c>
      <c r="D51" s="30">
        <v>940</v>
      </c>
      <c r="E51" s="30">
        <v>717</v>
      </c>
      <c r="F51" s="30">
        <v>63</v>
      </c>
      <c r="G51" s="30"/>
      <c r="H51" s="23">
        <v>24</v>
      </c>
      <c r="I51" s="33">
        <f t="shared" si="21"/>
        <v>2549</v>
      </c>
      <c r="J51" s="33">
        <f t="shared" si="22"/>
        <v>87</v>
      </c>
      <c r="K51" s="23">
        <v>469</v>
      </c>
      <c r="L51" s="14">
        <v>382</v>
      </c>
      <c r="M51" s="14">
        <v>340</v>
      </c>
      <c r="N51" s="14"/>
      <c r="O51" s="14">
        <v>15</v>
      </c>
      <c r="P51" s="14">
        <v>13</v>
      </c>
      <c r="Q51" s="14">
        <v>11</v>
      </c>
      <c r="R51" s="34"/>
      <c r="S51" s="33">
        <f t="shared" si="23"/>
        <v>1191</v>
      </c>
      <c r="T51" s="33">
        <f t="shared" si="24"/>
        <v>39</v>
      </c>
      <c r="U51" s="35">
        <f t="shared" si="25"/>
        <v>126</v>
      </c>
      <c r="V51" s="23">
        <v>6.35</v>
      </c>
      <c r="W51" s="23">
        <v>3.5</v>
      </c>
      <c r="X51" s="30">
        <v>9</v>
      </c>
      <c r="Y51" s="38">
        <v>5</v>
      </c>
      <c r="Z51" s="38">
        <v>7.2</v>
      </c>
      <c r="AA51" s="38">
        <v>3.3</v>
      </c>
      <c r="AB51" s="38"/>
      <c r="AC51" s="38"/>
      <c r="AD51" s="38"/>
      <c r="AE51" s="38">
        <v>0.8</v>
      </c>
      <c r="AF51" s="38"/>
      <c r="AG51" s="38"/>
      <c r="AH51" s="44">
        <f t="shared" si="8"/>
        <v>0.8</v>
      </c>
      <c r="AI51" s="53">
        <v>60</v>
      </c>
      <c r="AJ51" s="15">
        <f t="shared" si="41"/>
        <v>60.8</v>
      </c>
      <c r="AK51" s="51">
        <f t="shared" si="26"/>
        <v>154.35</v>
      </c>
      <c r="AL51" s="96">
        <f t="shared" si="27"/>
        <v>161.15</v>
      </c>
      <c r="AM51" s="16">
        <f t="shared" si="40"/>
        <v>100.35000000000001</v>
      </c>
      <c r="AN51" s="50"/>
      <c r="AO51" s="46"/>
      <c r="AP51" s="17">
        <f t="shared" si="28"/>
        <v>161.15</v>
      </c>
      <c r="AQ51" s="18">
        <f t="shared" si="9"/>
        <v>18.817999999999984</v>
      </c>
      <c r="AR51" s="40"/>
      <c r="AS51" s="19">
        <f t="shared" si="10"/>
        <v>60.8</v>
      </c>
      <c r="AT51" s="20">
        <f t="shared" si="11"/>
        <v>112.36799999999998</v>
      </c>
      <c r="AU51" s="21">
        <f t="shared" si="12"/>
        <v>173.16799999999998</v>
      </c>
      <c r="AV51" s="47"/>
      <c r="AW51" s="19">
        <v>30</v>
      </c>
      <c r="AX51" s="20">
        <v>200</v>
      </c>
      <c r="AY51" s="20">
        <v>0</v>
      </c>
      <c r="AZ51" s="20">
        <v>36</v>
      </c>
      <c r="BA51" s="20">
        <v>12</v>
      </c>
      <c r="BB51" s="42">
        <f t="shared" si="13"/>
        <v>278</v>
      </c>
      <c r="BC51" s="43">
        <f t="shared" si="14"/>
        <v>264.09999999999997</v>
      </c>
      <c r="BD51" s="19">
        <v>14</v>
      </c>
      <c r="BE51" s="20">
        <v>15</v>
      </c>
      <c r="BF51" s="20">
        <v>0</v>
      </c>
      <c r="BG51" s="20">
        <v>0</v>
      </c>
      <c r="BH51" s="20">
        <v>1</v>
      </c>
      <c r="BI51" s="49">
        <f t="shared" si="15"/>
        <v>30</v>
      </c>
      <c r="BJ51" s="48">
        <f t="shared" si="16"/>
        <v>234.09999999999997</v>
      </c>
      <c r="BK51" s="24">
        <f t="shared" si="17"/>
        <v>112.36799999999998</v>
      </c>
      <c r="BL51" s="48">
        <f t="shared" si="18"/>
        <v>121.73199999999999</v>
      </c>
      <c r="BO51" s="129">
        <f t="shared" si="29"/>
        <v>2549</v>
      </c>
      <c r="BP51" s="129">
        <f t="shared" si="30"/>
        <v>87</v>
      </c>
      <c r="BQ51" s="129">
        <f t="shared" si="31"/>
        <v>851</v>
      </c>
      <c r="BR51" s="129">
        <f t="shared" si="32"/>
        <v>28</v>
      </c>
      <c r="BS51" s="129">
        <f t="shared" si="33"/>
        <v>3400</v>
      </c>
      <c r="BT51" s="129">
        <f t="shared" si="34"/>
        <v>115</v>
      </c>
      <c r="BU51" s="129">
        <f t="shared" si="35"/>
        <v>7.2</v>
      </c>
      <c r="BV51" s="129">
        <f t="shared" si="36"/>
        <v>149.35</v>
      </c>
      <c r="BW51" s="129">
        <f t="shared" si="37"/>
        <v>0.8</v>
      </c>
      <c r="BX51" s="129">
        <f t="shared" si="38"/>
        <v>150.15</v>
      </c>
      <c r="BY51" s="134">
        <f t="shared" si="39"/>
        <v>150.15</v>
      </c>
      <c r="BZ51" s="129">
        <f t="shared" si="42"/>
        <v>35.15</v>
      </c>
    </row>
    <row r="52" spans="1:78" ht="18.75">
      <c r="A52" s="143">
        <f t="shared" si="20"/>
        <v>42896</v>
      </c>
      <c r="B52" s="138" t="s">
        <v>37</v>
      </c>
      <c r="C52" s="30">
        <v>903</v>
      </c>
      <c r="D52" s="30">
        <v>985</v>
      </c>
      <c r="E52" s="30">
        <v>708</v>
      </c>
      <c r="F52" s="30">
        <v>64</v>
      </c>
      <c r="G52" s="30"/>
      <c r="H52" s="23">
        <v>25</v>
      </c>
      <c r="I52" s="33">
        <f>C52+D52+E52</f>
        <v>2596</v>
      </c>
      <c r="J52" s="33">
        <f>F52+G52+H52</f>
        <v>89</v>
      </c>
      <c r="K52" s="23">
        <v>476</v>
      </c>
      <c r="L52" s="14">
        <v>386</v>
      </c>
      <c r="M52" s="14">
        <v>340</v>
      </c>
      <c r="N52" s="14"/>
      <c r="O52" s="14">
        <v>16</v>
      </c>
      <c r="P52" s="14">
        <v>13</v>
      </c>
      <c r="Q52" s="14">
        <v>11</v>
      </c>
      <c r="R52" s="34"/>
      <c r="S52" s="33">
        <f t="shared" si="23"/>
        <v>1202</v>
      </c>
      <c r="T52" s="33">
        <f t="shared" si="24"/>
        <v>40</v>
      </c>
      <c r="U52" s="35">
        <f t="shared" si="25"/>
        <v>129</v>
      </c>
      <c r="V52" s="23">
        <v>6.35</v>
      </c>
      <c r="W52" s="23">
        <v>3.5</v>
      </c>
      <c r="X52" s="30">
        <v>9.5</v>
      </c>
      <c r="Y52" s="38">
        <v>5</v>
      </c>
      <c r="Z52" s="38">
        <v>7.2</v>
      </c>
      <c r="AA52" s="38">
        <v>3.3</v>
      </c>
      <c r="AB52" s="38"/>
      <c r="AC52" s="38"/>
      <c r="AD52" s="38"/>
      <c r="AE52" s="38">
        <v>0.8</v>
      </c>
      <c r="AF52" s="38"/>
      <c r="AG52" s="38"/>
      <c r="AH52" s="44">
        <f t="shared" si="8"/>
        <v>0.8</v>
      </c>
      <c r="AI52" s="53">
        <v>60</v>
      </c>
      <c r="AJ52" s="15">
        <f t="shared" si="41"/>
        <v>60.8</v>
      </c>
      <c r="AK52" s="51">
        <f t="shared" si="26"/>
        <v>157.85</v>
      </c>
      <c r="AL52" s="96">
        <f t="shared" si="27"/>
        <v>164.65</v>
      </c>
      <c r="AM52" s="16">
        <f t="shared" si="40"/>
        <v>103.85000000000001</v>
      </c>
      <c r="AN52" s="50"/>
      <c r="AO52" s="46"/>
      <c r="AP52" s="17">
        <f t="shared" si="28"/>
        <v>164.65</v>
      </c>
      <c r="AQ52" s="18">
        <f t="shared" si="9"/>
        <v>15.317999999999984</v>
      </c>
      <c r="AR52" s="40"/>
      <c r="AS52" s="19">
        <f t="shared" si="10"/>
        <v>60.8</v>
      </c>
      <c r="AT52" s="20">
        <f t="shared" si="11"/>
        <v>112.36799999999998</v>
      </c>
      <c r="AU52" s="21">
        <f t="shared" si="12"/>
        <v>173.16799999999998</v>
      </c>
      <c r="AV52" s="47"/>
      <c r="AW52" s="19">
        <v>30</v>
      </c>
      <c r="AX52" s="20">
        <v>200</v>
      </c>
      <c r="AY52" s="20">
        <v>0</v>
      </c>
      <c r="AZ52" s="20">
        <v>36</v>
      </c>
      <c r="BA52" s="20">
        <v>12</v>
      </c>
      <c r="BB52" s="42">
        <f t="shared" si="13"/>
        <v>278</v>
      </c>
      <c r="BC52" s="43">
        <f t="shared" si="14"/>
        <v>264.09999999999997</v>
      </c>
      <c r="BD52" s="19">
        <v>14</v>
      </c>
      <c r="BE52" s="20">
        <v>15</v>
      </c>
      <c r="BF52" s="20">
        <v>0</v>
      </c>
      <c r="BG52" s="20">
        <v>0</v>
      </c>
      <c r="BH52" s="20">
        <v>1</v>
      </c>
      <c r="BI52" s="49">
        <f t="shared" si="15"/>
        <v>30</v>
      </c>
      <c r="BJ52" s="48">
        <f t="shared" si="16"/>
        <v>234.09999999999997</v>
      </c>
      <c r="BK52" s="24">
        <f t="shared" si="17"/>
        <v>112.36799999999998</v>
      </c>
      <c r="BL52" s="48">
        <f t="shared" si="18"/>
        <v>121.73199999999999</v>
      </c>
      <c r="BO52" s="129">
        <f t="shared" si="29"/>
        <v>2596</v>
      </c>
      <c r="BP52" s="129">
        <f t="shared" si="30"/>
        <v>89</v>
      </c>
      <c r="BQ52" s="129">
        <f t="shared" si="31"/>
        <v>862</v>
      </c>
      <c r="BR52" s="129">
        <f t="shared" si="32"/>
        <v>29</v>
      </c>
      <c r="BS52" s="129">
        <f t="shared" si="33"/>
        <v>3458</v>
      </c>
      <c r="BT52" s="129">
        <f t="shared" si="34"/>
        <v>118</v>
      </c>
      <c r="BU52" s="129">
        <f t="shared" si="35"/>
        <v>7.2</v>
      </c>
      <c r="BV52" s="129">
        <f t="shared" si="36"/>
        <v>152.85</v>
      </c>
      <c r="BW52" s="129">
        <f t="shared" si="37"/>
        <v>0.8</v>
      </c>
      <c r="BX52" s="129">
        <f t="shared" si="38"/>
        <v>153.65</v>
      </c>
      <c r="BY52" s="134">
        <f t="shared" si="39"/>
        <v>153.65</v>
      </c>
      <c r="BZ52" s="129">
        <f t="shared" si="42"/>
        <v>35.65</v>
      </c>
    </row>
    <row r="53" spans="1:78" ht="18.75">
      <c r="A53" s="143">
        <f t="shared" si="20"/>
        <v>42896</v>
      </c>
      <c r="B53" s="138" t="s">
        <v>53</v>
      </c>
      <c r="C53" s="30">
        <v>903</v>
      </c>
      <c r="D53" s="30">
        <v>985</v>
      </c>
      <c r="E53" s="30">
        <v>708</v>
      </c>
      <c r="F53" s="30">
        <v>64</v>
      </c>
      <c r="G53" s="30"/>
      <c r="H53" s="23">
        <v>25</v>
      </c>
      <c r="I53" s="33">
        <f>C53+D53+E53</f>
        <v>2596</v>
      </c>
      <c r="J53" s="33">
        <f>F53+G53+H53</f>
        <v>89</v>
      </c>
      <c r="K53" s="23">
        <v>476</v>
      </c>
      <c r="L53" s="14">
        <v>386</v>
      </c>
      <c r="M53" s="14">
        <v>340</v>
      </c>
      <c r="N53" s="14"/>
      <c r="O53" s="14">
        <v>16</v>
      </c>
      <c r="P53" s="14">
        <v>13</v>
      </c>
      <c r="Q53" s="14">
        <v>11</v>
      </c>
      <c r="R53" s="34"/>
      <c r="S53" s="33">
        <f t="shared" si="23"/>
        <v>1202</v>
      </c>
      <c r="T53" s="33">
        <f t="shared" si="24"/>
        <v>40</v>
      </c>
      <c r="U53" s="35">
        <f t="shared" si="25"/>
        <v>129</v>
      </c>
      <c r="V53" s="23">
        <v>6.35</v>
      </c>
      <c r="W53" s="23">
        <v>3.5</v>
      </c>
      <c r="X53" s="30">
        <v>9.5</v>
      </c>
      <c r="Y53" s="38">
        <v>5</v>
      </c>
      <c r="Z53" s="38">
        <v>7.2</v>
      </c>
      <c r="AA53" s="38">
        <v>3.3</v>
      </c>
      <c r="AB53" s="38"/>
      <c r="AC53" s="38"/>
      <c r="AD53" s="38"/>
      <c r="AE53" s="38">
        <v>0.8</v>
      </c>
      <c r="AF53" s="38"/>
      <c r="AG53" s="38"/>
      <c r="AH53" s="44">
        <f t="shared" si="8"/>
        <v>0.8</v>
      </c>
      <c r="AI53" s="53">
        <v>60</v>
      </c>
      <c r="AJ53" s="15">
        <f t="shared" si="41"/>
        <v>60.8</v>
      </c>
      <c r="AK53" s="51">
        <f t="shared" si="26"/>
        <v>157.85</v>
      </c>
      <c r="AL53" s="96">
        <f t="shared" si="27"/>
        <v>164.65</v>
      </c>
      <c r="AM53" s="16">
        <f t="shared" si="40"/>
        <v>103.85000000000001</v>
      </c>
      <c r="AN53" s="50"/>
      <c r="AO53" s="46"/>
      <c r="AP53" s="17">
        <f t="shared" si="28"/>
        <v>164.65</v>
      </c>
      <c r="AQ53" s="18">
        <f t="shared" si="9"/>
        <v>15.317999999999984</v>
      </c>
      <c r="AR53" s="40"/>
      <c r="AS53" s="19">
        <f t="shared" si="10"/>
        <v>60.8</v>
      </c>
      <c r="AT53" s="20">
        <f t="shared" si="11"/>
        <v>112.36799999999998</v>
      </c>
      <c r="AU53" s="21">
        <f t="shared" si="12"/>
        <v>173.16799999999998</v>
      </c>
      <c r="AV53" s="47"/>
      <c r="AW53" s="19">
        <v>30</v>
      </c>
      <c r="AX53" s="20">
        <v>200</v>
      </c>
      <c r="AY53" s="20">
        <v>0</v>
      </c>
      <c r="AZ53" s="20">
        <v>36</v>
      </c>
      <c r="BA53" s="20">
        <v>12</v>
      </c>
      <c r="BB53" s="42">
        <f t="shared" si="13"/>
        <v>278</v>
      </c>
      <c r="BC53" s="43">
        <f t="shared" si="14"/>
        <v>264.09999999999997</v>
      </c>
      <c r="BD53" s="19">
        <v>14</v>
      </c>
      <c r="BE53" s="20">
        <v>15</v>
      </c>
      <c r="BF53" s="20">
        <v>0</v>
      </c>
      <c r="BG53" s="20">
        <v>0</v>
      </c>
      <c r="BH53" s="20">
        <v>1</v>
      </c>
      <c r="BI53" s="49">
        <f t="shared" si="15"/>
        <v>30</v>
      </c>
      <c r="BJ53" s="48">
        <f t="shared" si="16"/>
        <v>234.09999999999997</v>
      </c>
      <c r="BK53" s="24">
        <f t="shared" si="17"/>
        <v>112.36799999999998</v>
      </c>
      <c r="BL53" s="48">
        <f t="shared" si="18"/>
        <v>121.73199999999999</v>
      </c>
      <c r="BO53" s="129">
        <f t="shared" si="29"/>
        <v>2596</v>
      </c>
      <c r="BP53" s="129">
        <f t="shared" si="30"/>
        <v>89</v>
      </c>
      <c r="BQ53" s="129">
        <f t="shared" si="31"/>
        <v>862</v>
      </c>
      <c r="BR53" s="129">
        <f t="shared" si="32"/>
        <v>29</v>
      </c>
      <c r="BS53" s="129">
        <f t="shared" si="33"/>
        <v>3458</v>
      </c>
      <c r="BT53" s="129">
        <f t="shared" si="34"/>
        <v>118</v>
      </c>
      <c r="BU53" s="129">
        <f t="shared" si="35"/>
        <v>7.2</v>
      </c>
      <c r="BV53" s="129">
        <f t="shared" si="36"/>
        <v>152.85</v>
      </c>
      <c r="BW53" s="129">
        <f t="shared" si="37"/>
        <v>0.8</v>
      </c>
      <c r="BX53" s="129">
        <f t="shared" si="38"/>
        <v>153.65</v>
      </c>
      <c r="BY53" s="134">
        <f t="shared" si="39"/>
        <v>153.65</v>
      </c>
      <c r="BZ53" s="129">
        <f t="shared" si="42"/>
        <v>35.65</v>
      </c>
    </row>
    <row r="54" spans="1:78" ht="18.75">
      <c r="A54" s="143">
        <f t="shared" si="20"/>
        <v>42896</v>
      </c>
      <c r="B54" s="138" t="s">
        <v>26</v>
      </c>
      <c r="C54" s="30">
        <v>907</v>
      </c>
      <c r="D54" s="30">
        <v>940</v>
      </c>
      <c r="E54" s="30">
        <v>720</v>
      </c>
      <c r="F54" s="30">
        <v>65</v>
      </c>
      <c r="G54" s="30"/>
      <c r="H54" s="23">
        <v>25</v>
      </c>
      <c r="I54" s="33">
        <f t="shared" si="21"/>
        <v>2567</v>
      </c>
      <c r="J54" s="33">
        <f t="shared" si="22"/>
        <v>90</v>
      </c>
      <c r="K54" s="23">
        <v>488</v>
      </c>
      <c r="L54" s="14">
        <v>382</v>
      </c>
      <c r="M54" s="14">
        <v>330</v>
      </c>
      <c r="N54" s="14"/>
      <c r="O54" s="14">
        <v>16</v>
      </c>
      <c r="P54" s="14">
        <v>13</v>
      </c>
      <c r="Q54" s="14">
        <v>11</v>
      </c>
      <c r="R54" s="34"/>
      <c r="S54" s="33">
        <f t="shared" si="23"/>
        <v>1200</v>
      </c>
      <c r="T54" s="33">
        <f t="shared" si="24"/>
        <v>40</v>
      </c>
      <c r="U54" s="35">
        <f t="shared" si="25"/>
        <v>130</v>
      </c>
      <c r="V54" s="23">
        <v>6.35</v>
      </c>
      <c r="W54" s="23">
        <v>3.5</v>
      </c>
      <c r="X54" s="30">
        <v>9.5</v>
      </c>
      <c r="Y54" s="38">
        <v>5</v>
      </c>
      <c r="Z54" s="38">
        <v>7.4</v>
      </c>
      <c r="AA54" s="38">
        <v>3.5</v>
      </c>
      <c r="AB54" s="38"/>
      <c r="AC54" s="38"/>
      <c r="AD54" s="38"/>
      <c r="AE54" s="38">
        <v>0.8</v>
      </c>
      <c r="AF54" s="38"/>
      <c r="AG54" s="38"/>
      <c r="AH54" s="44">
        <f t="shared" si="8"/>
        <v>0.8</v>
      </c>
      <c r="AI54" s="53">
        <v>60</v>
      </c>
      <c r="AJ54" s="15">
        <f t="shared" si="41"/>
        <v>60.8</v>
      </c>
      <c r="AK54" s="51">
        <f t="shared" si="26"/>
        <v>159.05000000000001</v>
      </c>
      <c r="AL54" s="96">
        <f t="shared" si="27"/>
        <v>166.05</v>
      </c>
      <c r="AM54" s="16">
        <f t="shared" si="40"/>
        <v>105.25000000000001</v>
      </c>
      <c r="AN54" s="50"/>
      <c r="AO54" s="46"/>
      <c r="AP54" s="17">
        <f t="shared" si="28"/>
        <v>166.05</v>
      </c>
      <c r="AQ54" s="18">
        <f t="shared" si="9"/>
        <v>14.117999999999967</v>
      </c>
      <c r="AR54" s="40"/>
      <c r="AS54" s="19">
        <f t="shared" si="10"/>
        <v>60.8</v>
      </c>
      <c r="AT54" s="20">
        <f t="shared" si="11"/>
        <v>112.36799999999998</v>
      </c>
      <c r="AU54" s="21">
        <f t="shared" si="12"/>
        <v>173.16799999999998</v>
      </c>
      <c r="AV54" s="47"/>
      <c r="AW54" s="19">
        <v>30</v>
      </c>
      <c r="AX54" s="20">
        <v>200</v>
      </c>
      <c r="AY54" s="20">
        <v>0</v>
      </c>
      <c r="AZ54" s="20">
        <v>36</v>
      </c>
      <c r="BA54" s="20">
        <v>12</v>
      </c>
      <c r="BB54" s="42">
        <f t="shared" si="13"/>
        <v>278</v>
      </c>
      <c r="BC54" s="43">
        <f t="shared" si="14"/>
        <v>264.09999999999997</v>
      </c>
      <c r="BD54" s="19">
        <v>14</v>
      </c>
      <c r="BE54" s="20">
        <v>15</v>
      </c>
      <c r="BF54" s="20">
        <v>0</v>
      </c>
      <c r="BG54" s="20">
        <v>0</v>
      </c>
      <c r="BH54" s="20">
        <v>1</v>
      </c>
      <c r="BI54" s="49">
        <f t="shared" si="15"/>
        <v>30</v>
      </c>
      <c r="BJ54" s="48">
        <f t="shared" si="16"/>
        <v>234.09999999999997</v>
      </c>
      <c r="BK54" s="24">
        <f t="shared" si="17"/>
        <v>112.36799999999998</v>
      </c>
      <c r="BL54" s="48">
        <f t="shared" si="18"/>
        <v>121.73199999999999</v>
      </c>
      <c r="BO54" s="129">
        <f t="shared" si="29"/>
        <v>2567</v>
      </c>
      <c r="BP54" s="129">
        <f t="shared" si="30"/>
        <v>90</v>
      </c>
      <c r="BQ54" s="129">
        <f t="shared" si="31"/>
        <v>870</v>
      </c>
      <c r="BR54" s="129">
        <f t="shared" si="32"/>
        <v>29</v>
      </c>
      <c r="BS54" s="129">
        <f t="shared" si="33"/>
        <v>3437</v>
      </c>
      <c r="BT54" s="129">
        <f t="shared" si="34"/>
        <v>119</v>
      </c>
      <c r="BU54" s="129">
        <f t="shared" si="35"/>
        <v>7.4</v>
      </c>
      <c r="BV54" s="129">
        <f t="shared" si="36"/>
        <v>154.25</v>
      </c>
      <c r="BW54" s="129">
        <f t="shared" si="37"/>
        <v>0.8</v>
      </c>
      <c r="BX54" s="129">
        <f t="shared" si="38"/>
        <v>155.05000000000001</v>
      </c>
      <c r="BY54" s="134">
        <f t="shared" si="39"/>
        <v>155.05000000000001</v>
      </c>
      <c r="BZ54" s="129">
        <f t="shared" si="42"/>
        <v>36.049999999999997</v>
      </c>
    </row>
    <row r="55" spans="1:78" ht="18.75" customHeight="1">
      <c r="A55" s="143">
        <f t="shared" si="20"/>
        <v>42896</v>
      </c>
      <c r="B55" s="138" t="s">
        <v>54</v>
      </c>
      <c r="C55" s="30">
        <v>907</v>
      </c>
      <c r="D55" s="30">
        <v>940</v>
      </c>
      <c r="E55" s="30">
        <v>720</v>
      </c>
      <c r="F55" s="30">
        <v>65</v>
      </c>
      <c r="G55" s="30"/>
      <c r="H55" s="23">
        <v>25</v>
      </c>
      <c r="I55" s="33">
        <f t="shared" si="21"/>
        <v>2567</v>
      </c>
      <c r="J55" s="33">
        <f t="shared" si="22"/>
        <v>90</v>
      </c>
      <c r="K55" s="23">
        <v>488</v>
      </c>
      <c r="L55" s="14">
        <v>382</v>
      </c>
      <c r="M55" s="14">
        <v>330</v>
      </c>
      <c r="N55" s="14"/>
      <c r="O55" s="14">
        <v>16</v>
      </c>
      <c r="P55" s="14">
        <v>13</v>
      </c>
      <c r="Q55" s="14">
        <v>11</v>
      </c>
      <c r="R55" s="34"/>
      <c r="S55" s="33">
        <f t="shared" si="23"/>
        <v>1200</v>
      </c>
      <c r="T55" s="33">
        <f t="shared" si="24"/>
        <v>40</v>
      </c>
      <c r="U55" s="35">
        <f t="shared" si="25"/>
        <v>130</v>
      </c>
      <c r="V55" s="23">
        <v>6.35</v>
      </c>
      <c r="W55" s="23">
        <v>3.5</v>
      </c>
      <c r="X55" s="30">
        <v>9.5</v>
      </c>
      <c r="Y55" s="38">
        <v>5</v>
      </c>
      <c r="Z55" s="38">
        <v>7.4</v>
      </c>
      <c r="AA55" s="38">
        <v>3.5</v>
      </c>
      <c r="AB55" s="38"/>
      <c r="AC55" s="38"/>
      <c r="AD55" s="38"/>
      <c r="AE55" s="38">
        <v>0.8</v>
      </c>
      <c r="AF55" s="38"/>
      <c r="AG55" s="38"/>
      <c r="AH55" s="44">
        <f t="shared" si="8"/>
        <v>0.8</v>
      </c>
      <c r="AI55" s="53">
        <v>60</v>
      </c>
      <c r="AJ55" s="15">
        <f t="shared" si="41"/>
        <v>60.8</v>
      </c>
      <c r="AK55" s="51">
        <f t="shared" si="26"/>
        <v>159.05000000000001</v>
      </c>
      <c r="AL55" s="96">
        <f t="shared" si="27"/>
        <v>166.05</v>
      </c>
      <c r="AM55" s="16">
        <f t="shared" si="40"/>
        <v>105.25000000000001</v>
      </c>
      <c r="AN55" s="50"/>
      <c r="AO55" s="46"/>
      <c r="AP55" s="17">
        <f t="shared" si="28"/>
        <v>166.05</v>
      </c>
      <c r="AQ55" s="18">
        <f t="shared" si="9"/>
        <v>14.117999999999967</v>
      </c>
      <c r="AR55" s="40"/>
      <c r="AS55" s="19">
        <f t="shared" si="10"/>
        <v>60.8</v>
      </c>
      <c r="AT55" s="20">
        <f t="shared" si="11"/>
        <v>112.36799999999998</v>
      </c>
      <c r="AU55" s="21">
        <f t="shared" si="12"/>
        <v>173.16799999999998</v>
      </c>
      <c r="AV55" s="47"/>
      <c r="AW55" s="19">
        <v>30</v>
      </c>
      <c r="AX55" s="20">
        <v>200</v>
      </c>
      <c r="AY55" s="20">
        <v>0</v>
      </c>
      <c r="AZ55" s="20">
        <v>36</v>
      </c>
      <c r="BA55" s="20">
        <v>12</v>
      </c>
      <c r="BB55" s="42">
        <f t="shared" si="13"/>
        <v>278</v>
      </c>
      <c r="BC55" s="43">
        <f t="shared" si="14"/>
        <v>264.09999999999997</v>
      </c>
      <c r="BD55" s="19">
        <v>14</v>
      </c>
      <c r="BE55" s="20">
        <v>15</v>
      </c>
      <c r="BF55" s="20">
        <v>0</v>
      </c>
      <c r="BG55" s="20">
        <v>0</v>
      </c>
      <c r="BH55" s="20">
        <v>1</v>
      </c>
      <c r="BI55" s="49">
        <f t="shared" si="15"/>
        <v>30</v>
      </c>
      <c r="BJ55" s="48">
        <f t="shared" si="16"/>
        <v>234.09999999999997</v>
      </c>
      <c r="BK55" s="24">
        <f t="shared" si="17"/>
        <v>112.36799999999998</v>
      </c>
      <c r="BL55" s="48">
        <f t="shared" si="18"/>
        <v>121.73199999999999</v>
      </c>
      <c r="BO55" s="129">
        <f t="shared" si="29"/>
        <v>2567</v>
      </c>
      <c r="BP55" s="129">
        <f t="shared" si="30"/>
        <v>90</v>
      </c>
      <c r="BQ55" s="129">
        <f t="shared" si="31"/>
        <v>870</v>
      </c>
      <c r="BR55" s="129">
        <f t="shared" si="32"/>
        <v>29</v>
      </c>
      <c r="BS55" s="129">
        <f t="shared" si="33"/>
        <v>3437</v>
      </c>
      <c r="BT55" s="129">
        <f t="shared" si="34"/>
        <v>119</v>
      </c>
      <c r="BU55" s="129">
        <f t="shared" si="35"/>
        <v>7.4</v>
      </c>
      <c r="BV55" s="129">
        <f t="shared" si="36"/>
        <v>154.25</v>
      </c>
      <c r="BW55" s="129">
        <f t="shared" si="37"/>
        <v>0.8</v>
      </c>
      <c r="BX55" s="129">
        <f t="shared" si="38"/>
        <v>155.05000000000001</v>
      </c>
      <c r="BY55" s="134">
        <f t="shared" si="39"/>
        <v>155.05000000000001</v>
      </c>
      <c r="BZ55" s="129">
        <f t="shared" si="42"/>
        <v>36.049999999999997</v>
      </c>
    </row>
    <row r="56" spans="1:78" ht="18.75">
      <c r="A56" s="143">
        <f t="shared" si="20"/>
        <v>42896</v>
      </c>
      <c r="B56" s="138" t="s">
        <v>55</v>
      </c>
      <c r="C56" s="30">
        <v>913</v>
      </c>
      <c r="D56" s="30">
        <v>936</v>
      </c>
      <c r="E56" s="30">
        <v>717</v>
      </c>
      <c r="F56" s="30">
        <v>65</v>
      </c>
      <c r="G56" s="30"/>
      <c r="H56" s="23">
        <v>25</v>
      </c>
      <c r="I56" s="33">
        <f t="shared" si="21"/>
        <v>2566</v>
      </c>
      <c r="J56" s="33">
        <f t="shared" si="22"/>
        <v>90</v>
      </c>
      <c r="K56" s="23">
        <v>498</v>
      </c>
      <c r="L56" s="14">
        <v>386</v>
      </c>
      <c r="M56" s="14">
        <v>330</v>
      </c>
      <c r="N56" s="14"/>
      <c r="O56" s="14">
        <v>17</v>
      </c>
      <c r="P56" s="14">
        <v>13</v>
      </c>
      <c r="Q56" s="14">
        <v>11</v>
      </c>
      <c r="R56" s="34"/>
      <c r="S56" s="33">
        <f t="shared" si="23"/>
        <v>1214</v>
      </c>
      <c r="T56" s="33">
        <f t="shared" si="24"/>
        <v>41</v>
      </c>
      <c r="U56" s="35">
        <f t="shared" si="25"/>
        <v>131</v>
      </c>
      <c r="V56" s="23">
        <v>6.35</v>
      </c>
      <c r="W56" s="23">
        <v>3.5</v>
      </c>
      <c r="X56" s="30">
        <v>9.5</v>
      </c>
      <c r="Y56" s="38">
        <v>5</v>
      </c>
      <c r="Z56" s="38">
        <v>7.4</v>
      </c>
      <c r="AA56" s="38">
        <v>3.5</v>
      </c>
      <c r="AB56" s="38"/>
      <c r="AC56" s="38"/>
      <c r="AD56" s="38"/>
      <c r="AE56" s="38">
        <v>0.8</v>
      </c>
      <c r="AF56" s="38"/>
      <c r="AG56" s="38"/>
      <c r="AH56" s="44">
        <f t="shared" si="8"/>
        <v>0.8</v>
      </c>
      <c r="AI56" s="53">
        <v>60</v>
      </c>
      <c r="AJ56" s="15">
        <f t="shared" si="41"/>
        <v>60.8</v>
      </c>
      <c r="AK56" s="51">
        <f t="shared" si="26"/>
        <v>160.05000000000001</v>
      </c>
      <c r="AL56" s="96">
        <f t="shared" si="27"/>
        <v>167.05</v>
      </c>
      <c r="AM56" s="16">
        <f t="shared" si="40"/>
        <v>106.25000000000001</v>
      </c>
      <c r="AN56" s="50"/>
      <c r="AO56" s="46"/>
      <c r="AP56" s="17">
        <f t="shared" si="28"/>
        <v>167.05</v>
      </c>
      <c r="AQ56" s="18">
        <f t="shared" si="9"/>
        <v>13.117999999999967</v>
      </c>
      <c r="AR56" s="40"/>
      <c r="AS56" s="19">
        <f t="shared" si="10"/>
        <v>60.8</v>
      </c>
      <c r="AT56" s="20">
        <f t="shared" si="11"/>
        <v>112.36799999999998</v>
      </c>
      <c r="AU56" s="21">
        <f t="shared" si="12"/>
        <v>173.16799999999998</v>
      </c>
      <c r="AV56" s="47"/>
      <c r="AW56" s="19">
        <v>30</v>
      </c>
      <c r="AX56" s="20">
        <v>200</v>
      </c>
      <c r="AY56" s="20">
        <v>0</v>
      </c>
      <c r="AZ56" s="20">
        <v>36</v>
      </c>
      <c r="BA56" s="20">
        <v>12</v>
      </c>
      <c r="BB56" s="42">
        <f t="shared" si="13"/>
        <v>278</v>
      </c>
      <c r="BC56" s="43">
        <f t="shared" si="14"/>
        <v>264.09999999999997</v>
      </c>
      <c r="BD56" s="19">
        <v>14</v>
      </c>
      <c r="BE56" s="20">
        <v>15</v>
      </c>
      <c r="BF56" s="20">
        <v>0</v>
      </c>
      <c r="BG56" s="20">
        <v>0</v>
      </c>
      <c r="BH56" s="20">
        <v>1</v>
      </c>
      <c r="BI56" s="49">
        <f t="shared" si="15"/>
        <v>30</v>
      </c>
      <c r="BJ56" s="48">
        <f t="shared" si="16"/>
        <v>234.09999999999997</v>
      </c>
      <c r="BK56" s="24">
        <f t="shared" si="17"/>
        <v>112.36799999999998</v>
      </c>
      <c r="BL56" s="48">
        <f t="shared" si="18"/>
        <v>121.73199999999999</v>
      </c>
      <c r="BO56" s="129">
        <f t="shared" si="29"/>
        <v>2566</v>
      </c>
      <c r="BP56" s="129">
        <f t="shared" si="30"/>
        <v>90</v>
      </c>
      <c r="BQ56" s="129">
        <f t="shared" si="31"/>
        <v>884</v>
      </c>
      <c r="BR56" s="129">
        <f t="shared" si="32"/>
        <v>30</v>
      </c>
      <c r="BS56" s="129">
        <f t="shared" si="33"/>
        <v>3450</v>
      </c>
      <c r="BT56" s="129">
        <f t="shared" si="34"/>
        <v>120</v>
      </c>
      <c r="BU56" s="129">
        <f t="shared" si="35"/>
        <v>7.4</v>
      </c>
      <c r="BV56" s="129">
        <f t="shared" si="36"/>
        <v>155.25</v>
      </c>
      <c r="BW56" s="129">
        <f t="shared" si="37"/>
        <v>0.8</v>
      </c>
      <c r="BX56" s="129">
        <f t="shared" si="38"/>
        <v>156.05000000000001</v>
      </c>
      <c r="BY56" s="134">
        <f t="shared" si="39"/>
        <v>156.05000000000001</v>
      </c>
      <c r="BZ56" s="129">
        <f t="shared" si="42"/>
        <v>36.049999999999997</v>
      </c>
    </row>
    <row r="57" spans="1:78" ht="18.75">
      <c r="A57" s="143">
        <f t="shared" si="20"/>
        <v>42896</v>
      </c>
      <c r="B57" s="138" t="s">
        <v>56</v>
      </c>
      <c r="C57" s="30">
        <v>913</v>
      </c>
      <c r="D57" s="30">
        <v>936</v>
      </c>
      <c r="E57" s="30">
        <v>717</v>
      </c>
      <c r="F57" s="30">
        <v>65</v>
      </c>
      <c r="G57" s="30"/>
      <c r="H57" s="23">
        <v>25</v>
      </c>
      <c r="I57" s="33">
        <f t="shared" si="21"/>
        <v>2566</v>
      </c>
      <c r="J57" s="33">
        <f t="shared" si="22"/>
        <v>90</v>
      </c>
      <c r="K57" s="23">
        <v>498</v>
      </c>
      <c r="L57" s="14">
        <v>386</v>
      </c>
      <c r="M57" s="14">
        <v>330</v>
      </c>
      <c r="N57" s="14"/>
      <c r="O57" s="14">
        <v>17</v>
      </c>
      <c r="P57" s="14">
        <v>13</v>
      </c>
      <c r="Q57" s="14">
        <v>11</v>
      </c>
      <c r="R57" s="34"/>
      <c r="S57" s="33">
        <f t="shared" si="23"/>
        <v>1214</v>
      </c>
      <c r="T57" s="33">
        <f t="shared" si="24"/>
        <v>41</v>
      </c>
      <c r="U57" s="35">
        <f t="shared" si="25"/>
        <v>131</v>
      </c>
      <c r="V57" s="23">
        <v>6.35</v>
      </c>
      <c r="W57" s="23">
        <v>3.5</v>
      </c>
      <c r="X57" s="30">
        <v>9.5</v>
      </c>
      <c r="Y57" s="38">
        <v>5</v>
      </c>
      <c r="Z57" s="38">
        <v>7.4</v>
      </c>
      <c r="AA57" s="38">
        <v>3.5</v>
      </c>
      <c r="AB57" s="38"/>
      <c r="AC57" s="38"/>
      <c r="AD57" s="38"/>
      <c r="AE57" s="38">
        <v>0.8</v>
      </c>
      <c r="AF57" s="38"/>
      <c r="AG57" s="38"/>
      <c r="AH57" s="44">
        <f t="shared" si="8"/>
        <v>0.8</v>
      </c>
      <c r="AI57" s="53">
        <v>60</v>
      </c>
      <c r="AJ57" s="15">
        <f t="shared" si="41"/>
        <v>60.8</v>
      </c>
      <c r="AK57" s="51">
        <f t="shared" si="26"/>
        <v>160.05000000000001</v>
      </c>
      <c r="AL57" s="96">
        <f t="shared" si="27"/>
        <v>167.05</v>
      </c>
      <c r="AM57" s="16">
        <f t="shared" si="40"/>
        <v>106.25000000000001</v>
      </c>
      <c r="AN57" s="50"/>
      <c r="AO57" s="46"/>
      <c r="AP57" s="17">
        <f t="shared" si="28"/>
        <v>167.05</v>
      </c>
      <c r="AQ57" s="18">
        <f t="shared" si="9"/>
        <v>13.117999999999967</v>
      </c>
      <c r="AR57" s="40"/>
      <c r="AS57" s="19">
        <f t="shared" si="10"/>
        <v>60.8</v>
      </c>
      <c r="AT57" s="20">
        <f t="shared" si="11"/>
        <v>112.36799999999998</v>
      </c>
      <c r="AU57" s="21">
        <f t="shared" si="12"/>
        <v>173.16799999999998</v>
      </c>
      <c r="AV57" s="47"/>
      <c r="AW57" s="19">
        <v>30</v>
      </c>
      <c r="AX57" s="20">
        <v>200</v>
      </c>
      <c r="AY57" s="20">
        <v>0</v>
      </c>
      <c r="AZ57" s="20">
        <v>36</v>
      </c>
      <c r="BA57" s="20">
        <v>12</v>
      </c>
      <c r="BB57" s="42">
        <f t="shared" si="13"/>
        <v>278</v>
      </c>
      <c r="BC57" s="43">
        <f t="shared" si="14"/>
        <v>264.09999999999997</v>
      </c>
      <c r="BD57" s="19">
        <v>14</v>
      </c>
      <c r="BE57" s="20">
        <v>15</v>
      </c>
      <c r="BF57" s="20">
        <v>0</v>
      </c>
      <c r="BG57" s="20">
        <v>0</v>
      </c>
      <c r="BH57" s="20">
        <v>1</v>
      </c>
      <c r="BI57" s="49">
        <f t="shared" si="15"/>
        <v>30</v>
      </c>
      <c r="BJ57" s="48">
        <f t="shared" si="16"/>
        <v>234.09999999999997</v>
      </c>
      <c r="BK57" s="24">
        <f t="shared" si="17"/>
        <v>112.36799999999998</v>
      </c>
      <c r="BL57" s="48">
        <f t="shared" si="18"/>
        <v>121.73199999999999</v>
      </c>
      <c r="BO57" s="129">
        <f t="shared" si="29"/>
        <v>2566</v>
      </c>
      <c r="BP57" s="129">
        <f t="shared" si="30"/>
        <v>90</v>
      </c>
      <c r="BQ57" s="129">
        <f t="shared" si="31"/>
        <v>884</v>
      </c>
      <c r="BR57" s="129">
        <f t="shared" si="32"/>
        <v>30</v>
      </c>
      <c r="BS57" s="129">
        <f t="shared" si="33"/>
        <v>3450</v>
      </c>
      <c r="BT57" s="129">
        <f t="shared" si="34"/>
        <v>120</v>
      </c>
      <c r="BU57" s="129">
        <f t="shared" si="35"/>
        <v>7.4</v>
      </c>
      <c r="BV57" s="129">
        <f t="shared" si="36"/>
        <v>155.25</v>
      </c>
      <c r="BW57" s="129">
        <f t="shared" si="37"/>
        <v>0.8</v>
      </c>
      <c r="BX57" s="129">
        <f t="shared" si="38"/>
        <v>156.05000000000001</v>
      </c>
      <c r="BY57" s="134">
        <f t="shared" si="39"/>
        <v>156.05000000000001</v>
      </c>
      <c r="BZ57" s="129">
        <f t="shared" si="42"/>
        <v>36.049999999999997</v>
      </c>
    </row>
    <row r="58" spans="1:78" ht="18.75">
      <c r="A58" s="143">
        <f t="shared" si="20"/>
        <v>42896</v>
      </c>
      <c r="B58" s="138" t="s">
        <v>27</v>
      </c>
      <c r="C58" s="30">
        <v>925</v>
      </c>
      <c r="D58" s="30">
        <v>945</v>
      </c>
      <c r="E58" s="30">
        <v>719</v>
      </c>
      <c r="F58" s="30">
        <v>65</v>
      </c>
      <c r="G58" s="30"/>
      <c r="H58" s="23">
        <v>25</v>
      </c>
      <c r="I58" s="33">
        <f t="shared" si="21"/>
        <v>2589</v>
      </c>
      <c r="J58" s="33">
        <f t="shared" si="22"/>
        <v>90</v>
      </c>
      <c r="K58" s="23">
        <v>496</v>
      </c>
      <c r="L58" s="14">
        <v>382</v>
      </c>
      <c r="M58" s="14">
        <v>370</v>
      </c>
      <c r="N58" s="14"/>
      <c r="O58" s="14">
        <v>17</v>
      </c>
      <c r="P58" s="14">
        <v>13</v>
      </c>
      <c r="Q58" s="14">
        <v>13</v>
      </c>
      <c r="R58" s="34"/>
      <c r="S58" s="33">
        <f t="shared" si="23"/>
        <v>1248</v>
      </c>
      <c r="T58" s="33">
        <f t="shared" si="24"/>
        <v>43</v>
      </c>
      <c r="U58" s="35">
        <f t="shared" si="25"/>
        <v>133</v>
      </c>
      <c r="V58" s="23">
        <v>6.35</v>
      </c>
      <c r="W58" s="23">
        <v>3.5</v>
      </c>
      <c r="X58" s="30">
        <v>9.5</v>
      </c>
      <c r="Y58" s="38">
        <v>5.2</v>
      </c>
      <c r="Z58" s="38">
        <v>7.4</v>
      </c>
      <c r="AA58" s="38">
        <v>3.5</v>
      </c>
      <c r="AB58" s="38"/>
      <c r="AC58" s="38"/>
      <c r="AD58" s="38"/>
      <c r="AE58" s="38">
        <v>0.8</v>
      </c>
      <c r="AF58" s="38"/>
      <c r="AG58" s="38"/>
      <c r="AH58" s="44">
        <f t="shared" si="8"/>
        <v>0.8</v>
      </c>
      <c r="AI58" s="53">
        <v>60</v>
      </c>
      <c r="AJ58" s="15">
        <f t="shared" si="41"/>
        <v>60.8</v>
      </c>
      <c r="AK58" s="51">
        <f t="shared" si="26"/>
        <v>162.25</v>
      </c>
      <c r="AL58" s="96">
        <f t="shared" si="27"/>
        <v>169.25</v>
      </c>
      <c r="AM58" s="16">
        <f t="shared" si="40"/>
        <v>108.45</v>
      </c>
      <c r="AN58" s="50"/>
      <c r="AO58" s="46"/>
      <c r="AP58" s="17">
        <f t="shared" si="28"/>
        <v>169.25</v>
      </c>
      <c r="AQ58" s="18">
        <f t="shared" si="9"/>
        <v>10.917999999999978</v>
      </c>
      <c r="AR58" s="40"/>
      <c r="AS58" s="19">
        <f t="shared" si="10"/>
        <v>60.8</v>
      </c>
      <c r="AT58" s="20">
        <f t="shared" si="11"/>
        <v>112.36799999999998</v>
      </c>
      <c r="AU58" s="21">
        <f t="shared" si="12"/>
        <v>173.16799999999998</v>
      </c>
      <c r="AV58" s="47"/>
      <c r="AW58" s="19">
        <v>30</v>
      </c>
      <c r="AX58" s="20">
        <v>200</v>
      </c>
      <c r="AY58" s="20">
        <v>0</v>
      </c>
      <c r="AZ58" s="20">
        <v>36</v>
      </c>
      <c r="BA58" s="20">
        <v>12</v>
      </c>
      <c r="BB58" s="42">
        <f t="shared" si="13"/>
        <v>278</v>
      </c>
      <c r="BC58" s="43">
        <f t="shared" si="14"/>
        <v>264.09999999999997</v>
      </c>
      <c r="BD58" s="19">
        <v>14</v>
      </c>
      <c r="BE58" s="20">
        <v>15</v>
      </c>
      <c r="BF58" s="20">
        <v>0</v>
      </c>
      <c r="BG58" s="20">
        <v>0</v>
      </c>
      <c r="BH58" s="20">
        <v>1</v>
      </c>
      <c r="BI58" s="49">
        <f t="shared" si="15"/>
        <v>30</v>
      </c>
      <c r="BJ58" s="48">
        <f t="shared" si="16"/>
        <v>234.09999999999997</v>
      </c>
      <c r="BK58" s="24">
        <f t="shared" si="17"/>
        <v>112.36799999999998</v>
      </c>
      <c r="BL58" s="48">
        <f t="shared" si="18"/>
        <v>121.73199999999999</v>
      </c>
      <c r="BO58" s="129">
        <f t="shared" si="29"/>
        <v>2589</v>
      </c>
      <c r="BP58" s="129">
        <f t="shared" si="30"/>
        <v>90</v>
      </c>
      <c r="BQ58" s="129">
        <f t="shared" si="31"/>
        <v>878</v>
      </c>
      <c r="BR58" s="129">
        <f t="shared" si="32"/>
        <v>30</v>
      </c>
      <c r="BS58" s="129">
        <f t="shared" si="33"/>
        <v>3467</v>
      </c>
      <c r="BT58" s="129">
        <f t="shared" si="34"/>
        <v>120</v>
      </c>
      <c r="BU58" s="129">
        <f t="shared" si="35"/>
        <v>7.4</v>
      </c>
      <c r="BV58" s="129">
        <f t="shared" si="36"/>
        <v>155.44999999999999</v>
      </c>
      <c r="BW58" s="129">
        <f t="shared" si="37"/>
        <v>0.8</v>
      </c>
      <c r="BX58" s="129">
        <f t="shared" si="38"/>
        <v>156.25</v>
      </c>
      <c r="BY58" s="134">
        <f t="shared" si="39"/>
        <v>156.25</v>
      </c>
      <c r="BZ58" s="129">
        <f t="shared" si="42"/>
        <v>36.25</v>
      </c>
    </row>
    <row r="59" spans="1:78" ht="18.75">
      <c r="A59" s="143">
        <f t="shared" si="20"/>
        <v>42896</v>
      </c>
      <c r="B59" s="138" t="s">
        <v>57</v>
      </c>
      <c r="C59" s="30">
        <v>925</v>
      </c>
      <c r="D59" s="30">
        <v>945</v>
      </c>
      <c r="E59" s="30">
        <v>719</v>
      </c>
      <c r="F59" s="30">
        <v>65</v>
      </c>
      <c r="G59" s="30"/>
      <c r="H59" s="23">
        <v>25</v>
      </c>
      <c r="I59" s="33">
        <f t="shared" si="21"/>
        <v>2589</v>
      </c>
      <c r="J59" s="33">
        <f t="shared" si="22"/>
        <v>90</v>
      </c>
      <c r="K59" s="23">
        <v>496</v>
      </c>
      <c r="L59" s="14">
        <v>382</v>
      </c>
      <c r="M59" s="14">
        <v>370</v>
      </c>
      <c r="N59" s="14"/>
      <c r="O59" s="14">
        <v>17</v>
      </c>
      <c r="P59" s="14">
        <v>13</v>
      </c>
      <c r="Q59" s="14">
        <v>13</v>
      </c>
      <c r="R59" s="34"/>
      <c r="S59" s="33">
        <f t="shared" si="23"/>
        <v>1248</v>
      </c>
      <c r="T59" s="33">
        <f t="shared" si="24"/>
        <v>43</v>
      </c>
      <c r="U59" s="35">
        <f t="shared" si="25"/>
        <v>133</v>
      </c>
      <c r="V59" s="23">
        <v>6.35</v>
      </c>
      <c r="W59" s="23">
        <v>3.5</v>
      </c>
      <c r="X59" s="30">
        <v>9.5</v>
      </c>
      <c r="Y59" s="38">
        <v>5.2</v>
      </c>
      <c r="Z59" s="38">
        <v>7.4</v>
      </c>
      <c r="AA59" s="38">
        <v>3.5</v>
      </c>
      <c r="AB59" s="38"/>
      <c r="AC59" s="38"/>
      <c r="AD59" s="38"/>
      <c r="AE59" s="38">
        <v>0.8</v>
      </c>
      <c r="AF59" s="38"/>
      <c r="AG59" s="38"/>
      <c r="AH59" s="44">
        <f t="shared" si="8"/>
        <v>0.8</v>
      </c>
      <c r="AI59" s="53">
        <v>60</v>
      </c>
      <c r="AJ59" s="15">
        <f t="shared" si="41"/>
        <v>60.8</v>
      </c>
      <c r="AK59" s="51">
        <f t="shared" si="26"/>
        <v>162.25</v>
      </c>
      <c r="AL59" s="96">
        <f t="shared" si="27"/>
        <v>169.25</v>
      </c>
      <c r="AM59" s="16">
        <f t="shared" si="40"/>
        <v>108.45</v>
      </c>
      <c r="AN59" s="50"/>
      <c r="AO59" s="46"/>
      <c r="AP59" s="17">
        <f t="shared" si="28"/>
        <v>169.25</v>
      </c>
      <c r="AQ59" s="18">
        <f t="shared" si="9"/>
        <v>10.917999999999978</v>
      </c>
      <c r="AR59" s="40"/>
      <c r="AS59" s="19">
        <f t="shared" si="10"/>
        <v>60.8</v>
      </c>
      <c r="AT59" s="20">
        <f t="shared" si="11"/>
        <v>112.36799999999998</v>
      </c>
      <c r="AU59" s="21">
        <f t="shared" si="12"/>
        <v>173.16799999999998</v>
      </c>
      <c r="AV59" s="47"/>
      <c r="AW59" s="19">
        <v>30</v>
      </c>
      <c r="AX59" s="20">
        <v>200</v>
      </c>
      <c r="AY59" s="20">
        <v>0</v>
      </c>
      <c r="AZ59" s="20">
        <v>36</v>
      </c>
      <c r="BA59" s="20">
        <v>12</v>
      </c>
      <c r="BB59" s="42">
        <f t="shared" si="13"/>
        <v>278</v>
      </c>
      <c r="BC59" s="43">
        <f t="shared" si="14"/>
        <v>264.09999999999997</v>
      </c>
      <c r="BD59" s="19">
        <v>14</v>
      </c>
      <c r="BE59" s="20">
        <v>15</v>
      </c>
      <c r="BF59" s="20">
        <v>0</v>
      </c>
      <c r="BG59" s="20">
        <v>0</v>
      </c>
      <c r="BH59" s="20">
        <v>1</v>
      </c>
      <c r="BI59" s="49">
        <f t="shared" si="15"/>
        <v>30</v>
      </c>
      <c r="BJ59" s="48">
        <f t="shared" si="16"/>
        <v>234.09999999999997</v>
      </c>
      <c r="BK59" s="24">
        <f t="shared" si="17"/>
        <v>112.36799999999998</v>
      </c>
      <c r="BL59" s="48">
        <f t="shared" si="18"/>
        <v>121.73199999999999</v>
      </c>
      <c r="BO59" s="129">
        <f t="shared" si="29"/>
        <v>2589</v>
      </c>
      <c r="BP59" s="129">
        <f t="shared" si="30"/>
        <v>90</v>
      </c>
      <c r="BQ59" s="129">
        <f t="shared" si="31"/>
        <v>878</v>
      </c>
      <c r="BR59" s="129">
        <f t="shared" si="32"/>
        <v>30</v>
      </c>
      <c r="BS59" s="129">
        <f t="shared" si="33"/>
        <v>3467</v>
      </c>
      <c r="BT59" s="129">
        <f t="shared" si="34"/>
        <v>120</v>
      </c>
      <c r="BU59" s="129">
        <f t="shared" si="35"/>
        <v>7.4</v>
      </c>
      <c r="BV59" s="129">
        <f t="shared" si="36"/>
        <v>155.44999999999999</v>
      </c>
      <c r="BW59" s="129">
        <f t="shared" si="37"/>
        <v>0.8</v>
      </c>
      <c r="BX59" s="129">
        <f t="shared" si="38"/>
        <v>156.25</v>
      </c>
      <c r="BY59" s="134">
        <f t="shared" si="39"/>
        <v>156.25</v>
      </c>
      <c r="BZ59" s="129">
        <f t="shared" si="42"/>
        <v>36.25</v>
      </c>
    </row>
    <row r="60" spans="1:78" ht="18.75">
      <c r="A60" s="143">
        <f t="shared" si="20"/>
        <v>42896</v>
      </c>
      <c r="B60" s="138" t="s">
        <v>58</v>
      </c>
      <c r="C60" s="30">
        <v>916</v>
      </c>
      <c r="D60" s="30">
        <v>912</v>
      </c>
      <c r="E60" s="30">
        <v>701</v>
      </c>
      <c r="F60" s="30">
        <v>65</v>
      </c>
      <c r="G60" s="30"/>
      <c r="H60" s="23">
        <v>25</v>
      </c>
      <c r="I60" s="33">
        <f t="shared" si="21"/>
        <v>2529</v>
      </c>
      <c r="J60" s="33">
        <f t="shared" si="22"/>
        <v>90</v>
      </c>
      <c r="K60" s="23">
        <v>487</v>
      </c>
      <c r="L60" s="14">
        <v>386</v>
      </c>
      <c r="M60" s="14">
        <v>370</v>
      </c>
      <c r="N60" s="14"/>
      <c r="O60" s="14">
        <v>16</v>
      </c>
      <c r="P60" s="14">
        <v>13</v>
      </c>
      <c r="Q60" s="14">
        <v>13</v>
      </c>
      <c r="R60" s="34"/>
      <c r="S60" s="33">
        <f t="shared" si="23"/>
        <v>1243</v>
      </c>
      <c r="T60" s="33">
        <f t="shared" si="24"/>
        <v>42</v>
      </c>
      <c r="U60" s="35">
        <f t="shared" si="25"/>
        <v>132</v>
      </c>
      <c r="V60" s="23">
        <v>6.35</v>
      </c>
      <c r="W60" s="23">
        <v>3.5</v>
      </c>
      <c r="X60" s="30">
        <v>8.5</v>
      </c>
      <c r="Y60" s="38">
        <v>5.2</v>
      </c>
      <c r="Z60" s="38">
        <v>7.4</v>
      </c>
      <c r="AA60" s="38">
        <v>3.5</v>
      </c>
      <c r="AB60" s="30"/>
      <c r="AC60" s="30"/>
      <c r="AD60" s="38"/>
      <c r="AE60" s="38">
        <v>0.8</v>
      </c>
      <c r="AF60" s="38"/>
      <c r="AG60" s="30"/>
      <c r="AH60" s="45">
        <f t="shared" si="8"/>
        <v>0.8</v>
      </c>
      <c r="AI60" s="53">
        <v>60</v>
      </c>
      <c r="AJ60" s="15">
        <f t="shared" si="41"/>
        <v>60.8</v>
      </c>
      <c r="AK60" s="51">
        <f t="shared" si="26"/>
        <v>160.25</v>
      </c>
      <c r="AL60" s="96">
        <f t="shared" si="27"/>
        <v>167.25</v>
      </c>
      <c r="AM60" s="16">
        <f t="shared" si="40"/>
        <v>106.45</v>
      </c>
      <c r="AN60" s="50"/>
      <c r="AO60" s="46"/>
      <c r="AP60" s="17">
        <f t="shared" si="28"/>
        <v>167.25</v>
      </c>
      <c r="AQ60" s="18">
        <f t="shared" si="9"/>
        <v>12.917999999999978</v>
      </c>
      <c r="AR60" s="40"/>
      <c r="AS60" s="19">
        <f t="shared" si="10"/>
        <v>60.8</v>
      </c>
      <c r="AT60" s="20">
        <f t="shared" si="11"/>
        <v>112.36799999999998</v>
      </c>
      <c r="AU60" s="21">
        <f t="shared" si="12"/>
        <v>173.16799999999998</v>
      </c>
      <c r="AV60" s="47"/>
      <c r="AW60" s="19">
        <v>30</v>
      </c>
      <c r="AX60" s="20">
        <v>200</v>
      </c>
      <c r="AY60" s="20">
        <v>0</v>
      </c>
      <c r="AZ60" s="20">
        <v>36</v>
      </c>
      <c r="BA60" s="20">
        <v>12</v>
      </c>
      <c r="BB60" s="42">
        <f t="shared" si="13"/>
        <v>278</v>
      </c>
      <c r="BC60" s="43">
        <f t="shared" si="14"/>
        <v>264.09999999999997</v>
      </c>
      <c r="BD60" s="19">
        <v>14</v>
      </c>
      <c r="BE60" s="20">
        <v>15</v>
      </c>
      <c r="BF60" s="20">
        <v>0</v>
      </c>
      <c r="BG60" s="20">
        <v>0</v>
      </c>
      <c r="BH60" s="20">
        <v>1</v>
      </c>
      <c r="BI60" s="49">
        <f t="shared" si="15"/>
        <v>30</v>
      </c>
      <c r="BJ60" s="48">
        <f t="shared" si="16"/>
        <v>234.09999999999997</v>
      </c>
      <c r="BK60" s="24">
        <f t="shared" si="17"/>
        <v>112.36799999999998</v>
      </c>
      <c r="BL60" s="48">
        <f t="shared" si="18"/>
        <v>121.73199999999999</v>
      </c>
      <c r="BO60" s="129">
        <f t="shared" si="29"/>
        <v>2529</v>
      </c>
      <c r="BP60" s="129">
        <f t="shared" si="30"/>
        <v>90</v>
      </c>
      <c r="BQ60" s="129">
        <f t="shared" si="31"/>
        <v>873</v>
      </c>
      <c r="BR60" s="129">
        <f t="shared" si="32"/>
        <v>29</v>
      </c>
      <c r="BS60" s="129">
        <f t="shared" si="33"/>
        <v>3402</v>
      </c>
      <c r="BT60" s="129">
        <f t="shared" si="34"/>
        <v>119</v>
      </c>
      <c r="BU60" s="129">
        <f t="shared" si="35"/>
        <v>7.4</v>
      </c>
      <c r="BV60" s="129">
        <f t="shared" si="36"/>
        <v>153.44999999999999</v>
      </c>
      <c r="BW60" s="129">
        <f t="shared" si="37"/>
        <v>0.8</v>
      </c>
      <c r="BX60" s="129">
        <f t="shared" si="38"/>
        <v>154.25</v>
      </c>
      <c r="BY60" s="134">
        <f t="shared" si="39"/>
        <v>154.25</v>
      </c>
      <c r="BZ60" s="129">
        <f t="shared" si="42"/>
        <v>35.25</v>
      </c>
    </row>
    <row r="61" spans="1:78" ht="18.75">
      <c r="A61" s="143">
        <f t="shared" si="20"/>
        <v>42896</v>
      </c>
      <c r="B61" s="138" t="s">
        <v>59</v>
      </c>
      <c r="C61" s="30">
        <v>916</v>
      </c>
      <c r="D61" s="30">
        <v>912</v>
      </c>
      <c r="E61" s="30">
        <v>701</v>
      </c>
      <c r="F61" s="30">
        <v>65</v>
      </c>
      <c r="G61" s="30"/>
      <c r="H61" s="23">
        <v>25</v>
      </c>
      <c r="I61" s="33">
        <f t="shared" si="21"/>
        <v>2529</v>
      </c>
      <c r="J61" s="33">
        <f t="shared" si="22"/>
        <v>90</v>
      </c>
      <c r="K61" s="23">
        <v>487</v>
      </c>
      <c r="L61" s="14">
        <v>386</v>
      </c>
      <c r="M61" s="14">
        <v>370</v>
      </c>
      <c r="N61" s="14"/>
      <c r="O61" s="14">
        <v>16</v>
      </c>
      <c r="P61" s="14">
        <v>13</v>
      </c>
      <c r="Q61" s="14">
        <v>13</v>
      </c>
      <c r="R61" s="34"/>
      <c r="S61" s="33">
        <f t="shared" si="23"/>
        <v>1243</v>
      </c>
      <c r="T61" s="33">
        <f t="shared" si="24"/>
        <v>42</v>
      </c>
      <c r="U61" s="35">
        <f t="shared" si="25"/>
        <v>132</v>
      </c>
      <c r="V61" s="23">
        <v>6.35</v>
      </c>
      <c r="W61" s="23">
        <v>3.5</v>
      </c>
      <c r="X61" s="30">
        <v>8.5</v>
      </c>
      <c r="Y61" s="38">
        <v>5.2</v>
      </c>
      <c r="Z61" s="38">
        <v>7.4</v>
      </c>
      <c r="AA61" s="38">
        <v>3.5</v>
      </c>
      <c r="AB61" s="30"/>
      <c r="AC61" s="30"/>
      <c r="AD61" s="38"/>
      <c r="AE61" s="38">
        <v>0.8</v>
      </c>
      <c r="AF61" s="38"/>
      <c r="AG61" s="30"/>
      <c r="AH61" s="45">
        <f t="shared" si="8"/>
        <v>0.8</v>
      </c>
      <c r="AI61" s="53">
        <v>60</v>
      </c>
      <c r="AJ61" s="15">
        <f t="shared" si="41"/>
        <v>60.8</v>
      </c>
      <c r="AK61" s="51">
        <f t="shared" si="26"/>
        <v>160.25</v>
      </c>
      <c r="AL61" s="96">
        <f t="shared" si="27"/>
        <v>167.25</v>
      </c>
      <c r="AM61" s="16">
        <f t="shared" si="40"/>
        <v>106.45</v>
      </c>
      <c r="AN61" s="50"/>
      <c r="AO61" s="46"/>
      <c r="AP61" s="17">
        <f t="shared" si="28"/>
        <v>167.25</v>
      </c>
      <c r="AQ61" s="18">
        <f t="shared" si="9"/>
        <v>12.917999999999978</v>
      </c>
      <c r="AR61" s="40"/>
      <c r="AS61" s="19">
        <f t="shared" si="10"/>
        <v>60.8</v>
      </c>
      <c r="AT61" s="20">
        <f t="shared" si="11"/>
        <v>112.36799999999998</v>
      </c>
      <c r="AU61" s="21">
        <f t="shared" si="12"/>
        <v>173.16799999999998</v>
      </c>
      <c r="AV61" s="47"/>
      <c r="AW61" s="19">
        <v>30</v>
      </c>
      <c r="AX61" s="20">
        <v>200</v>
      </c>
      <c r="AY61" s="20">
        <v>0</v>
      </c>
      <c r="AZ61" s="20">
        <v>36</v>
      </c>
      <c r="BA61" s="20">
        <v>12</v>
      </c>
      <c r="BB61" s="42">
        <f t="shared" si="13"/>
        <v>278</v>
      </c>
      <c r="BC61" s="43">
        <f t="shared" si="14"/>
        <v>264.09999999999997</v>
      </c>
      <c r="BD61" s="19">
        <v>14</v>
      </c>
      <c r="BE61" s="20">
        <v>15</v>
      </c>
      <c r="BF61" s="20">
        <v>0</v>
      </c>
      <c r="BG61" s="20">
        <v>0</v>
      </c>
      <c r="BH61" s="20">
        <v>1</v>
      </c>
      <c r="BI61" s="49">
        <f t="shared" si="15"/>
        <v>30</v>
      </c>
      <c r="BJ61" s="48">
        <f t="shared" si="16"/>
        <v>234.09999999999997</v>
      </c>
      <c r="BK61" s="24">
        <f t="shared" si="17"/>
        <v>112.36799999999998</v>
      </c>
      <c r="BL61" s="48">
        <f t="shared" si="18"/>
        <v>121.73199999999999</v>
      </c>
      <c r="BO61" s="129">
        <f t="shared" si="29"/>
        <v>2529</v>
      </c>
      <c r="BP61" s="129">
        <f t="shared" si="30"/>
        <v>90</v>
      </c>
      <c r="BQ61" s="129">
        <f t="shared" si="31"/>
        <v>873</v>
      </c>
      <c r="BR61" s="129">
        <f t="shared" si="32"/>
        <v>29</v>
      </c>
      <c r="BS61" s="129">
        <f t="shared" si="33"/>
        <v>3402</v>
      </c>
      <c r="BT61" s="129">
        <f t="shared" si="34"/>
        <v>119</v>
      </c>
      <c r="BU61" s="129">
        <f t="shared" si="35"/>
        <v>7.4</v>
      </c>
      <c r="BV61" s="129">
        <f t="shared" si="36"/>
        <v>153.44999999999999</v>
      </c>
      <c r="BW61" s="129">
        <f t="shared" si="37"/>
        <v>0.8</v>
      </c>
      <c r="BX61" s="129">
        <f t="shared" si="38"/>
        <v>154.25</v>
      </c>
      <c r="BY61" s="134">
        <f t="shared" si="39"/>
        <v>154.25</v>
      </c>
      <c r="BZ61" s="129">
        <f t="shared" si="42"/>
        <v>35.25</v>
      </c>
    </row>
    <row r="62" spans="1:78" ht="18.75">
      <c r="A62" s="143">
        <f t="shared" si="20"/>
        <v>42896</v>
      </c>
      <c r="B62" s="138" t="s">
        <v>28</v>
      </c>
      <c r="C62" s="30">
        <v>906</v>
      </c>
      <c r="D62" s="30">
        <v>909</v>
      </c>
      <c r="E62" s="30">
        <v>704</v>
      </c>
      <c r="F62" s="30">
        <v>65</v>
      </c>
      <c r="G62" s="30"/>
      <c r="H62" s="23">
        <v>25</v>
      </c>
      <c r="I62" s="33">
        <f t="shared" si="21"/>
        <v>2519</v>
      </c>
      <c r="J62" s="33">
        <f t="shared" si="22"/>
        <v>90</v>
      </c>
      <c r="K62" s="23">
        <v>479</v>
      </c>
      <c r="L62" s="14">
        <v>378</v>
      </c>
      <c r="M62" s="14">
        <v>360</v>
      </c>
      <c r="N62" s="14"/>
      <c r="O62" s="14">
        <v>16</v>
      </c>
      <c r="P62" s="14">
        <v>13</v>
      </c>
      <c r="Q62" s="14">
        <v>12</v>
      </c>
      <c r="R62" s="34"/>
      <c r="S62" s="33">
        <f t="shared" si="23"/>
        <v>1217</v>
      </c>
      <c r="T62" s="33">
        <f t="shared" si="24"/>
        <v>41</v>
      </c>
      <c r="U62" s="35">
        <f t="shared" si="25"/>
        <v>131</v>
      </c>
      <c r="V62" s="23">
        <v>6.35</v>
      </c>
      <c r="W62" s="23">
        <v>3.5</v>
      </c>
      <c r="X62" s="30">
        <v>8.5</v>
      </c>
      <c r="Y62" s="30">
        <v>4.0999999999999996</v>
      </c>
      <c r="Z62" s="30">
        <v>6.4</v>
      </c>
      <c r="AA62" s="38">
        <v>3.4</v>
      </c>
      <c r="AB62" s="30"/>
      <c r="AC62" s="30"/>
      <c r="AD62" s="30"/>
      <c r="AE62" s="38">
        <v>0.8</v>
      </c>
      <c r="AF62" s="30"/>
      <c r="AG62" s="30"/>
      <c r="AH62" s="45">
        <f t="shared" si="8"/>
        <v>0.8</v>
      </c>
      <c r="AI62" s="53">
        <v>60</v>
      </c>
      <c r="AJ62" s="15">
        <f t="shared" si="41"/>
        <v>60.8</v>
      </c>
      <c r="AK62" s="51">
        <f t="shared" si="26"/>
        <v>157.15</v>
      </c>
      <c r="AL62" s="96">
        <f t="shared" si="27"/>
        <v>164.05</v>
      </c>
      <c r="AM62" s="16">
        <f t="shared" si="40"/>
        <v>103.25000000000001</v>
      </c>
      <c r="AN62" s="50"/>
      <c r="AO62" s="46"/>
      <c r="AP62" s="17">
        <f t="shared" si="28"/>
        <v>164.05</v>
      </c>
      <c r="AQ62" s="18">
        <f t="shared" si="9"/>
        <v>16.017999999999972</v>
      </c>
      <c r="AR62" s="40"/>
      <c r="AS62" s="19">
        <f t="shared" si="10"/>
        <v>60.8</v>
      </c>
      <c r="AT62" s="20">
        <f t="shared" si="11"/>
        <v>112.36799999999998</v>
      </c>
      <c r="AU62" s="21">
        <f t="shared" si="12"/>
        <v>173.16799999999998</v>
      </c>
      <c r="AV62" s="47"/>
      <c r="AW62" s="19">
        <v>30</v>
      </c>
      <c r="AX62" s="20">
        <v>200</v>
      </c>
      <c r="AY62" s="20">
        <v>0</v>
      </c>
      <c r="AZ62" s="20">
        <v>36</v>
      </c>
      <c r="BA62" s="20">
        <v>12</v>
      </c>
      <c r="BB62" s="42">
        <f t="shared" si="13"/>
        <v>278</v>
      </c>
      <c r="BC62" s="43">
        <f t="shared" si="14"/>
        <v>264.09999999999997</v>
      </c>
      <c r="BD62" s="19">
        <v>14</v>
      </c>
      <c r="BE62" s="20">
        <v>15</v>
      </c>
      <c r="BF62" s="20">
        <v>0</v>
      </c>
      <c r="BG62" s="20">
        <v>0</v>
      </c>
      <c r="BH62" s="20">
        <v>1</v>
      </c>
      <c r="BI62" s="49">
        <f t="shared" si="15"/>
        <v>30</v>
      </c>
      <c r="BJ62" s="48">
        <f t="shared" si="16"/>
        <v>234.09999999999997</v>
      </c>
      <c r="BK62" s="24">
        <f t="shared" si="17"/>
        <v>112.36799999999998</v>
      </c>
      <c r="BL62" s="48">
        <f t="shared" si="18"/>
        <v>121.73199999999999</v>
      </c>
      <c r="BO62" s="129">
        <f t="shared" si="29"/>
        <v>2519</v>
      </c>
      <c r="BP62" s="129">
        <f t="shared" si="30"/>
        <v>90</v>
      </c>
      <c r="BQ62" s="129">
        <f t="shared" si="31"/>
        <v>857</v>
      </c>
      <c r="BR62" s="129">
        <f t="shared" si="32"/>
        <v>29</v>
      </c>
      <c r="BS62" s="129">
        <f t="shared" si="33"/>
        <v>3376</v>
      </c>
      <c r="BT62" s="129">
        <f t="shared" si="34"/>
        <v>119</v>
      </c>
      <c r="BU62" s="129">
        <f t="shared" si="35"/>
        <v>6.4</v>
      </c>
      <c r="BV62" s="129">
        <f t="shared" si="36"/>
        <v>151.25</v>
      </c>
      <c r="BW62" s="129">
        <f t="shared" si="37"/>
        <v>0.8</v>
      </c>
      <c r="BX62" s="129">
        <f t="shared" si="38"/>
        <v>152.05000000000001</v>
      </c>
      <c r="BY62" s="134">
        <f t="shared" si="39"/>
        <v>152.05000000000001</v>
      </c>
      <c r="BZ62" s="129">
        <f t="shared" si="42"/>
        <v>33.049999999999997</v>
      </c>
    </row>
    <row r="63" spans="1:78" ht="18.75">
      <c r="A63" s="143">
        <f t="shared" si="20"/>
        <v>42896</v>
      </c>
      <c r="B63" s="140" t="s">
        <v>60</v>
      </c>
      <c r="C63" s="30">
        <v>873</v>
      </c>
      <c r="D63" s="30">
        <v>863</v>
      </c>
      <c r="E63" s="30">
        <v>684</v>
      </c>
      <c r="F63" s="30">
        <v>65</v>
      </c>
      <c r="G63" s="30"/>
      <c r="H63" s="23">
        <v>23</v>
      </c>
      <c r="I63" s="33">
        <f t="shared" si="21"/>
        <v>2420</v>
      </c>
      <c r="J63" s="33">
        <f t="shared" si="22"/>
        <v>88</v>
      </c>
      <c r="K63" s="23">
        <v>468</v>
      </c>
      <c r="L63" s="14">
        <v>371</v>
      </c>
      <c r="M63" s="14">
        <v>360</v>
      </c>
      <c r="N63" s="14"/>
      <c r="O63" s="14">
        <v>15</v>
      </c>
      <c r="P63" s="14">
        <v>13</v>
      </c>
      <c r="Q63" s="14">
        <v>12</v>
      </c>
      <c r="R63" s="34"/>
      <c r="S63" s="33">
        <f t="shared" si="23"/>
        <v>1199</v>
      </c>
      <c r="T63" s="33">
        <f t="shared" si="24"/>
        <v>40</v>
      </c>
      <c r="U63" s="35">
        <f t="shared" si="25"/>
        <v>128</v>
      </c>
      <c r="V63" s="23">
        <v>6.35</v>
      </c>
      <c r="W63" s="23">
        <v>3.5</v>
      </c>
      <c r="X63" s="23">
        <v>8.5</v>
      </c>
      <c r="Y63" s="30">
        <v>4.0999999999999996</v>
      </c>
      <c r="Z63" s="30">
        <v>6.4</v>
      </c>
      <c r="AA63" s="38">
        <v>3.4</v>
      </c>
      <c r="AB63" s="30"/>
      <c r="AC63" s="30"/>
      <c r="AD63" s="30"/>
      <c r="AE63" s="38">
        <v>0.8</v>
      </c>
      <c r="AF63" s="30"/>
      <c r="AG63" s="30"/>
      <c r="AH63" s="45">
        <f t="shared" si="8"/>
        <v>0.8</v>
      </c>
      <c r="AI63" s="53">
        <v>60</v>
      </c>
      <c r="AJ63" s="15">
        <f t="shared" si="41"/>
        <v>60.8</v>
      </c>
      <c r="AK63" s="51">
        <f t="shared" si="26"/>
        <v>154.15</v>
      </c>
      <c r="AL63" s="96">
        <f t="shared" si="27"/>
        <v>161.05000000000001</v>
      </c>
      <c r="AM63" s="16">
        <f t="shared" si="40"/>
        <v>100.25000000000001</v>
      </c>
      <c r="AN63" s="50"/>
      <c r="AO63" s="46"/>
      <c r="AP63" s="17">
        <f t="shared" si="28"/>
        <v>161.05000000000001</v>
      </c>
      <c r="AQ63" s="18">
        <f t="shared" si="9"/>
        <v>19.017999999999972</v>
      </c>
      <c r="AR63" s="40"/>
      <c r="AS63" s="19">
        <f t="shared" si="10"/>
        <v>60.8</v>
      </c>
      <c r="AT63" s="20">
        <f t="shared" si="11"/>
        <v>112.36799999999998</v>
      </c>
      <c r="AU63" s="21">
        <f t="shared" si="12"/>
        <v>173.16799999999998</v>
      </c>
      <c r="AV63" s="47"/>
      <c r="AW63" s="19">
        <v>30</v>
      </c>
      <c r="AX63" s="20">
        <v>200</v>
      </c>
      <c r="AY63" s="20">
        <v>0</v>
      </c>
      <c r="AZ63" s="20">
        <v>36</v>
      </c>
      <c r="BA63" s="20">
        <v>12</v>
      </c>
      <c r="BB63" s="42">
        <f t="shared" si="13"/>
        <v>278</v>
      </c>
      <c r="BC63" s="43">
        <f t="shared" si="14"/>
        <v>264.09999999999997</v>
      </c>
      <c r="BD63" s="19">
        <v>14</v>
      </c>
      <c r="BE63" s="20">
        <v>15</v>
      </c>
      <c r="BF63" s="20">
        <v>0</v>
      </c>
      <c r="BG63" s="20">
        <v>0</v>
      </c>
      <c r="BH63" s="20">
        <v>1</v>
      </c>
      <c r="BI63" s="49">
        <f t="shared" si="15"/>
        <v>30</v>
      </c>
      <c r="BJ63" s="48">
        <f t="shared" si="16"/>
        <v>234.09999999999997</v>
      </c>
      <c r="BK63" s="24">
        <f t="shared" si="17"/>
        <v>112.36799999999998</v>
      </c>
      <c r="BL63" s="48">
        <f t="shared" si="18"/>
        <v>121.73199999999999</v>
      </c>
      <c r="BO63" s="129">
        <f t="shared" si="29"/>
        <v>2420</v>
      </c>
      <c r="BP63" s="129">
        <f t="shared" si="30"/>
        <v>88</v>
      </c>
      <c r="BQ63" s="129">
        <f t="shared" si="31"/>
        <v>839</v>
      </c>
      <c r="BR63" s="129">
        <f t="shared" si="32"/>
        <v>28</v>
      </c>
      <c r="BS63" s="129">
        <f t="shared" si="33"/>
        <v>3259</v>
      </c>
      <c r="BT63" s="129">
        <f t="shared" si="34"/>
        <v>116</v>
      </c>
      <c r="BU63" s="129">
        <f t="shared" si="35"/>
        <v>6.4</v>
      </c>
      <c r="BV63" s="129">
        <f t="shared" si="36"/>
        <v>148.25</v>
      </c>
      <c r="BW63" s="129">
        <f t="shared" si="37"/>
        <v>0.8</v>
      </c>
      <c r="BX63" s="129">
        <f t="shared" si="38"/>
        <v>149.05000000000001</v>
      </c>
      <c r="BY63" s="134">
        <f t="shared" si="39"/>
        <v>149.05000000000001</v>
      </c>
      <c r="BZ63" s="129">
        <f t="shared" si="42"/>
        <v>33.049999999999997</v>
      </c>
    </row>
    <row r="64" spans="1:78" ht="18.75">
      <c r="A64" s="143">
        <f t="shared" si="20"/>
        <v>42896</v>
      </c>
      <c r="B64" s="140" t="s">
        <v>29</v>
      </c>
      <c r="C64" s="30">
        <v>840</v>
      </c>
      <c r="D64" s="30">
        <v>832</v>
      </c>
      <c r="E64" s="30">
        <v>652</v>
      </c>
      <c r="F64" s="30">
        <v>64</v>
      </c>
      <c r="G64" s="30"/>
      <c r="H64" s="23">
        <v>22</v>
      </c>
      <c r="I64" s="33">
        <f t="shared" si="21"/>
        <v>2324</v>
      </c>
      <c r="J64" s="33">
        <f t="shared" si="22"/>
        <v>86</v>
      </c>
      <c r="K64" s="23">
        <v>448</v>
      </c>
      <c r="L64" s="14">
        <v>360</v>
      </c>
      <c r="M64" s="14">
        <v>350</v>
      </c>
      <c r="N64" s="14"/>
      <c r="O64" s="14">
        <v>15</v>
      </c>
      <c r="P64" s="14">
        <v>12</v>
      </c>
      <c r="Q64" s="14">
        <v>12</v>
      </c>
      <c r="R64" s="34"/>
      <c r="S64" s="33">
        <f t="shared" si="23"/>
        <v>1158</v>
      </c>
      <c r="T64" s="33">
        <f t="shared" si="24"/>
        <v>39</v>
      </c>
      <c r="U64" s="35">
        <f t="shared" si="25"/>
        <v>125</v>
      </c>
      <c r="V64" s="23">
        <v>5.73</v>
      </c>
      <c r="W64" s="23">
        <v>3.5</v>
      </c>
      <c r="X64" s="23">
        <v>8</v>
      </c>
      <c r="Y64" s="30">
        <v>4.0999999999999996</v>
      </c>
      <c r="Z64" s="30">
        <v>5.8</v>
      </c>
      <c r="AA64" s="38">
        <v>3.1</v>
      </c>
      <c r="AB64" s="30"/>
      <c r="AC64" s="30"/>
      <c r="AD64" s="30"/>
      <c r="AE64" s="38">
        <v>0.8</v>
      </c>
      <c r="AF64" s="30"/>
      <c r="AG64" s="30"/>
      <c r="AH64" s="45">
        <f t="shared" si="8"/>
        <v>0.8</v>
      </c>
      <c r="AI64" s="53">
        <v>60</v>
      </c>
      <c r="AJ64" s="15">
        <f t="shared" si="41"/>
        <v>60.8</v>
      </c>
      <c r="AK64" s="51">
        <f t="shared" si="26"/>
        <v>149.43</v>
      </c>
      <c r="AL64" s="96">
        <f t="shared" si="27"/>
        <v>156.03</v>
      </c>
      <c r="AM64" s="16">
        <f t="shared" si="40"/>
        <v>95.23</v>
      </c>
      <c r="AN64" s="50"/>
      <c r="AO64" s="46"/>
      <c r="AP64" s="17">
        <f t="shared" si="28"/>
        <v>156.03</v>
      </c>
      <c r="AQ64" s="18">
        <f t="shared" si="9"/>
        <v>23.737999999999971</v>
      </c>
      <c r="AR64" s="40"/>
      <c r="AS64" s="19">
        <f t="shared" si="10"/>
        <v>60.8</v>
      </c>
      <c r="AT64" s="20">
        <f t="shared" si="11"/>
        <v>112.36799999999998</v>
      </c>
      <c r="AU64" s="21">
        <f t="shared" si="12"/>
        <v>173.16799999999998</v>
      </c>
      <c r="AV64" s="47"/>
      <c r="AW64" s="19">
        <v>30</v>
      </c>
      <c r="AX64" s="20">
        <v>200</v>
      </c>
      <c r="AY64" s="20">
        <v>0</v>
      </c>
      <c r="AZ64" s="20">
        <v>36</v>
      </c>
      <c r="BA64" s="20">
        <v>12</v>
      </c>
      <c r="BB64" s="42">
        <f t="shared" si="13"/>
        <v>278</v>
      </c>
      <c r="BC64" s="43">
        <f t="shared" si="14"/>
        <v>264.09999999999997</v>
      </c>
      <c r="BD64" s="19">
        <v>14</v>
      </c>
      <c r="BE64" s="20">
        <v>15</v>
      </c>
      <c r="BF64" s="20">
        <v>0</v>
      </c>
      <c r="BG64" s="20">
        <v>0</v>
      </c>
      <c r="BH64" s="20">
        <v>1</v>
      </c>
      <c r="BI64" s="49">
        <f t="shared" si="15"/>
        <v>30</v>
      </c>
      <c r="BJ64" s="48">
        <f t="shared" si="16"/>
        <v>234.09999999999997</v>
      </c>
      <c r="BK64" s="24">
        <f t="shared" si="17"/>
        <v>112.36799999999998</v>
      </c>
      <c r="BL64" s="48">
        <f t="shared" si="18"/>
        <v>121.73199999999999</v>
      </c>
      <c r="BO64" s="129">
        <f t="shared" si="29"/>
        <v>2324</v>
      </c>
      <c r="BP64" s="129">
        <f t="shared" si="30"/>
        <v>86</v>
      </c>
      <c r="BQ64" s="129">
        <f t="shared" si="31"/>
        <v>808</v>
      </c>
      <c r="BR64" s="129">
        <f t="shared" si="32"/>
        <v>27</v>
      </c>
      <c r="BS64" s="129">
        <f t="shared" si="33"/>
        <v>3132</v>
      </c>
      <c r="BT64" s="129">
        <f t="shared" si="34"/>
        <v>113</v>
      </c>
      <c r="BU64" s="129">
        <f t="shared" si="35"/>
        <v>5.8</v>
      </c>
      <c r="BV64" s="129">
        <f t="shared" si="36"/>
        <v>143.23000000000002</v>
      </c>
      <c r="BW64" s="129">
        <f t="shared" si="37"/>
        <v>0.8</v>
      </c>
      <c r="BX64" s="129">
        <f t="shared" si="38"/>
        <v>144.03000000000003</v>
      </c>
      <c r="BY64" s="134">
        <f t="shared" si="39"/>
        <v>144.03000000000003</v>
      </c>
      <c r="BZ64" s="129">
        <f t="shared" si="42"/>
        <v>31.03</v>
      </c>
    </row>
    <row r="65" spans="1:78" ht="18.75">
      <c r="A65" s="143">
        <f t="shared" si="20"/>
        <v>42896</v>
      </c>
      <c r="B65" s="141" t="s">
        <v>61</v>
      </c>
      <c r="C65" s="30">
        <v>805</v>
      </c>
      <c r="D65" s="30">
        <v>804</v>
      </c>
      <c r="E65" s="30">
        <v>640</v>
      </c>
      <c r="F65" s="30">
        <v>61</v>
      </c>
      <c r="G65" s="30"/>
      <c r="H65" s="23">
        <v>21</v>
      </c>
      <c r="I65" s="33">
        <f t="shared" si="21"/>
        <v>2249</v>
      </c>
      <c r="J65" s="33">
        <f t="shared" si="22"/>
        <v>82</v>
      </c>
      <c r="K65" s="23">
        <v>432</v>
      </c>
      <c r="L65" s="14">
        <v>367</v>
      </c>
      <c r="M65" s="14">
        <v>330</v>
      </c>
      <c r="N65" s="14"/>
      <c r="O65" s="14">
        <v>14</v>
      </c>
      <c r="P65" s="14">
        <v>12</v>
      </c>
      <c r="Q65" s="14">
        <v>11</v>
      </c>
      <c r="R65" s="34"/>
      <c r="S65" s="33">
        <f t="shared" si="23"/>
        <v>1129</v>
      </c>
      <c r="T65" s="33">
        <f t="shared" si="24"/>
        <v>37</v>
      </c>
      <c r="U65" s="35">
        <f t="shared" si="25"/>
        <v>119</v>
      </c>
      <c r="V65" s="23">
        <v>5.73</v>
      </c>
      <c r="W65" s="23">
        <v>3.5</v>
      </c>
      <c r="X65" s="23">
        <v>8</v>
      </c>
      <c r="Y65" s="30">
        <v>4.0999999999999996</v>
      </c>
      <c r="Z65" s="30">
        <v>5.8</v>
      </c>
      <c r="AA65" s="38">
        <v>3.1</v>
      </c>
      <c r="AB65" s="30"/>
      <c r="AC65" s="30"/>
      <c r="AD65" s="30"/>
      <c r="AE65" s="38">
        <v>0.8</v>
      </c>
      <c r="AF65" s="30"/>
      <c r="AG65" s="30"/>
      <c r="AH65" s="45">
        <f t="shared" si="8"/>
        <v>0.8</v>
      </c>
      <c r="AI65" s="53">
        <v>60</v>
      </c>
      <c r="AJ65" s="15">
        <f t="shared" si="41"/>
        <v>60.8</v>
      </c>
      <c r="AK65" s="51">
        <f t="shared" si="26"/>
        <v>143.43000000000004</v>
      </c>
      <c r="AL65" s="96">
        <f t="shared" si="27"/>
        <v>150.03000000000003</v>
      </c>
      <c r="AM65" s="16">
        <f t="shared" si="40"/>
        <v>89.230000000000032</v>
      </c>
      <c r="AN65" s="50"/>
      <c r="AO65" s="46"/>
      <c r="AP65" s="17">
        <f t="shared" si="28"/>
        <v>150.03000000000003</v>
      </c>
      <c r="AQ65" s="18">
        <f t="shared" si="9"/>
        <v>29.737999999999943</v>
      </c>
      <c r="AR65" s="40"/>
      <c r="AS65" s="19">
        <f t="shared" si="10"/>
        <v>60.8</v>
      </c>
      <c r="AT65" s="20">
        <f t="shared" si="11"/>
        <v>112.36799999999998</v>
      </c>
      <c r="AU65" s="21">
        <f t="shared" si="12"/>
        <v>173.16799999999998</v>
      </c>
      <c r="AV65" s="47"/>
      <c r="AW65" s="19">
        <v>30</v>
      </c>
      <c r="AX65" s="20">
        <v>200</v>
      </c>
      <c r="AY65" s="20">
        <v>0</v>
      </c>
      <c r="AZ65" s="20">
        <v>36</v>
      </c>
      <c r="BA65" s="20">
        <v>12</v>
      </c>
      <c r="BB65" s="42">
        <f t="shared" si="13"/>
        <v>278</v>
      </c>
      <c r="BC65" s="43">
        <f t="shared" si="14"/>
        <v>264.09999999999997</v>
      </c>
      <c r="BD65" s="19">
        <v>14</v>
      </c>
      <c r="BE65" s="20">
        <v>15</v>
      </c>
      <c r="BF65" s="20">
        <v>0</v>
      </c>
      <c r="BG65" s="20">
        <v>0</v>
      </c>
      <c r="BH65" s="20">
        <v>1</v>
      </c>
      <c r="BI65" s="49">
        <f>SUM(BD65:BH65)</f>
        <v>30</v>
      </c>
      <c r="BJ65" s="48">
        <f t="shared" si="16"/>
        <v>234.09999999999997</v>
      </c>
      <c r="BK65" s="24">
        <f t="shared" si="17"/>
        <v>112.36799999999998</v>
      </c>
      <c r="BL65" s="48">
        <f t="shared" si="18"/>
        <v>121.73199999999999</v>
      </c>
      <c r="BO65" s="129">
        <f t="shared" si="29"/>
        <v>2249</v>
      </c>
      <c r="BP65" s="129">
        <f t="shared" si="30"/>
        <v>82</v>
      </c>
      <c r="BQ65" s="129">
        <f t="shared" si="31"/>
        <v>799</v>
      </c>
      <c r="BR65" s="129">
        <f t="shared" si="32"/>
        <v>26</v>
      </c>
      <c r="BS65" s="129">
        <f t="shared" si="33"/>
        <v>3048</v>
      </c>
      <c r="BT65" s="129">
        <f t="shared" si="34"/>
        <v>108</v>
      </c>
      <c r="BU65" s="129">
        <f t="shared" si="35"/>
        <v>5.8</v>
      </c>
      <c r="BV65" s="129">
        <f t="shared" si="36"/>
        <v>138.23000000000002</v>
      </c>
      <c r="BW65" s="129">
        <f t="shared" si="37"/>
        <v>0.8</v>
      </c>
      <c r="BX65" s="129">
        <f t="shared" si="38"/>
        <v>139.03000000000003</v>
      </c>
      <c r="BY65" s="134">
        <f t="shared" si="39"/>
        <v>139.03000000000003</v>
      </c>
      <c r="BZ65" s="129">
        <f t="shared" si="42"/>
        <v>31.03</v>
      </c>
    </row>
    <row r="66" spans="1:78">
      <c r="BN66" s="131" t="s">
        <v>65</v>
      </c>
      <c r="BO66" s="130">
        <f>MAX(BO10:BO65)</f>
        <v>2596</v>
      </c>
      <c r="BP66" s="130">
        <f t="shared" ref="BP66:BZ66" si="43">MAX(BP10:BP65)</f>
        <v>90</v>
      </c>
      <c r="BQ66" s="130">
        <f t="shared" si="43"/>
        <v>894</v>
      </c>
      <c r="BR66" s="130">
        <f t="shared" si="43"/>
        <v>30</v>
      </c>
      <c r="BS66" s="130">
        <f t="shared" si="43"/>
        <v>3467</v>
      </c>
      <c r="BT66" s="130">
        <f t="shared" si="43"/>
        <v>120</v>
      </c>
      <c r="BU66" s="130">
        <f t="shared" si="43"/>
        <v>7.4</v>
      </c>
      <c r="BV66" s="130">
        <f t="shared" si="43"/>
        <v>155.44999999999999</v>
      </c>
      <c r="BW66" s="130">
        <f t="shared" si="43"/>
        <v>0.9</v>
      </c>
      <c r="BX66" s="130">
        <f t="shared" si="43"/>
        <v>156.25</v>
      </c>
      <c r="BY66" s="130">
        <f t="shared" si="43"/>
        <v>156.25</v>
      </c>
      <c r="BZ66" s="130">
        <f t="shared" si="43"/>
        <v>36.25</v>
      </c>
    </row>
    <row r="67" spans="1:78">
      <c r="BN67" s="131" t="s">
        <v>66</v>
      </c>
      <c r="BO67" s="130">
        <f>MIN(BO10:BO65)</f>
        <v>1750</v>
      </c>
      <c r="BP67" s="130">
        <f t="shared" ref="BP67:BZ67" si="44">MIN(BP10:BP65)</f>
        <v>60</v>
      </c>
      <c r="BQ67" s="130">
        <f t="shared" si="44"/>
        <v>647</v>
      </c>
      <c r="BR67" s="130">
        <f t="shared" si="44"/>
        <v>21</v>
      </c>
      <c r="BS67" s="130">
        <f t="shared" si="44"/>
        <v>2397</v>
      </c>
      <c r="BT67" s="130">
        <f t="shared" si="44"/>
        <v>81</v>
      </c>
      <c r="BU67" s="130">
        <f t="shared" si="44"/>
        <v>4.3</v>
      </c>
      <c r="BV67" s="130">
        <f t="shared" si="44"/>
        <v>102</v>
      </c>
      <c r="BW67" s="130">
        <f t="shared" si="44"/>
        <v>0.8</v>
      </c>
      <c r="BX67" s="130">
        <f t="shared" si="44"/>
        <v>102.8</v>
      </c>
      <c r="BY67" s="130">
        <f t="shared" si="44"/>
        <v>102.8</v>
      </c>
      <c r="BZ67" s="130">
        <f t="shared" si="44"/>
        <v>21.8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9" priority="2" operator="greaterThan">
      <formula>1100</formula>
    </cfRule>
  </conditionalFormatting>
  <conditionalFormatting sqref="E46:E65">
    <cfRule type="cellIs" dxfId="88" priority="1" operator="greaterThan">
      <formula>900</formula>
    </cfRule>
  </conditionalFormatting>
  <conditionalFormatting sqref="AJ6">
    <cfRule type="cellIs" dxfId="87" priority="24" operator="greaterThan">
      <formula>0</formula>
    </cfRule>
  </conditionalFormatting>
  <conditionalFormatting sqref="AQ5:AQ6">
    <cfRule type="cellIs" dxfId="86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Feuil13"/>
  <dimension ref="A1:BZ67"/>
  <sheetViews>
    <sheetView zoomScale="80" zoomScaleNormal="80" workbookViewId="0">
      <pane xSplit="2" ySplit="9" topLeftCell="C16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E24" sqref="E24:E30"/>
    </sheetView>
  </sheetViews>
  <sheetFormatPr baseColWidth="10" defaultRowHeight="15"/>
  <cols>
    <col min="2" max="2" width="9.42578125" customWidth="1"/>
    <col min="3" max="3" width="7.140625" customWidth="1"/>
    <col min="4" max="8" width="5.7109375" customWidth="1"/>
    <col min="9" max="9" width="6.7109375" customWidth="1"/>
    <col min="10" max="10" width="6.85546875" customWidth="1"/>
    <col min="11" max="14" width="5.7109375" customWidth="1"/>
    <col min="15" max="15" width="6.140625" customWidth="1"/>
    <col min="16" max="18" width="5.7109375" customWidth="1"/>
    <col min="19" max="21" width="6.7109375" customWidth="1"/>
    <col min="22" max="23" width="5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42897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932</v>
      </c>
      <c r="D5" s="25">
        <f t="shared" ref="D5:AQ5" si="0">MAX(D10:D65)</f>
        <v>840</v>
      </c>
      <c r="E5" s="25">
        <f t="shared" si="0"/>
        <v>717</v>
      </c>
      <c r="F5" s="29">
        <f t="shared" si="0"/>
        <v>62</v>
      </c>
      <c r="G5" s="29">
        <f t="shared" si="0"/>
        <v>0</v>
      </c>
      <c r="H5" s="29">
        <f t="shared" si="0"/>
        <v>24</v>
      </c>
      <c r="I5" s="25">
        <f t="shared" si="0"/>
        <v>2477</v>
      </c>
      <c r="J5" s="25">
        <f t="shared" si="0"/>
        <v>86</v>
      </c>
      <c r="K5" s="25">
        <f>MAX(K10:K65)</f>
        <v>485</v>
      </c>
      <c r="L5" s="25">
        <f t="shared" si="0"/>
        <v>660</v>
      </c>
      <c r="M5" s="25">
        <f t="shared" si="0"/>
        <v>350</v>
      </c>
      <c r="N5" s="25">
        <f t="shared" si="0"/>
        <v>0</v>
      </c>
      <c r="O5" s="25">
        <f t="shared" si="0"/>
        <v>16</v>
      </c>
      <c r="P5" s="25">
        <f t="shared" si="0"/>
        <v>13</v>
      </c>
      <c r="Q5" s="25"/>
      <c r="R5" s="25">
        <f t="shared" si="0"/>
        <v>0</v>
      </c>
      <c r="S5" s="25">
        <f t="shared" si="0"/>
        <v>1315</v>
      </c>
      <c r="T5" s="25">
        <f t="shared" si="0"/>
        <v>37</v>
      </c>
      <c r="U5" s="25">
        <f t="shared" si="0"/>
        <v>123</v>
      </c>
      <c r="V5" s="25">
        <f t="shared" si="0"/>
        <v>6.21</v>
      </c>
      <c r="W5" s="25">
        <f>MAX(W10:W65)</f>
        <v>3.5</v>
      </c>
      <c r="X5" s="25">
        <f>MAX(X10:X65)</f>
        <v>9</v>
      </c>
      <c r="Y5" s="25">
        <f>MAX(Y10:Y65)</f>
        <v>5.6</v>
      </c>
      <c r="Z5" s="25">
        <f>MAX(Z10:Z65)</f>
        <v>7.5</v>
      </c>
      <c r="AA5" s="25">
        <f>MAX(AA10:AA65)</f>
        <v>3.4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0.85</v>
      </c>
      <c r="AI5" s="25">
        <f t="shared" si="0"/>
        <v>60</v>
      </c>
      <c r="AJ5" s="25">
        <f t="shared" si="0"/>
        <v>60.85</v>
      </c>
      <c r="AK5" s="25">
        <f>MAX(AK10:AK65)</f>
        <v>152.11000000000001</v>
      </c>
      <c r="AL5" s="25">
        <f>MAX(AL10:AL65)</f>
        <v>159.01000000000002</v>
      </c>
      <c r="AM5" s="25">
        <f>MAX(AM10:AM65)</f>
        <v>100.11000000000003</v>
      </c>
      <c r="AN5" s="25">
        <f>MAX(AN10:AN65)</f>
        <v>0</v>
      </c>
      <c r="AO5" s="25">
        <f>MAX(AO10:AO65)</f>
        <v>0</v>
      </c>
      <c r="AP5" s="27">
        <f t="shared" si="0"/>
        <v>159.01000000000002</v>
      </c>
      <c r="AQ5" s="28">
        <f t="shared" si="0"/>
        <v>44.407999999999973</v>
      </c>
      <c r="AR5" s="13"/>
      <c r="AS5" s="25">
        <f>MAX(AS10:AS65)</f>
        <v>60.85</v>
      </c>
      <c r="AT5" s="25">
        <f>MAX(AT10:AT65)</f>
        <v>111.96</v>
      </c>
      <c r="AU5" s="25">
        <f>MAX(AU10:AU65)</f>
        <v>172.81</v>
      </c>
      <c r="AV5" s="47"/>
      <c r="AW5" s="25">
        <f t="shared" ref="AW5:BL5" si="1">MAX(AW10:AW65)</f>
        <v>45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15</v>
      </c>
      <c r="BB5" s="25">
        <f t="shared" si="1"/>
        <v>295</v>
      </c>
      <c r="BC5" s="25">
        <f t="shared" si="1"/>
        <v>280.25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233.25</v>
      </c>
      <c r="BK5" s="25">
        <f t="shared" si="1"/>
        <v>111.96</v>
      </c>
      <c r="BL5" s="25">
        <f t="shared" si="1"/>
        <v>121.29</v>
      </c>
      <c r="BO5" s="11" t="s">
        <v>65</v>
      </c>
      <c r="BP5" s="25">
        <f>MAX(BP10:BP65)</f>
        <v>86</v>
      </c>
      <c r="BQ5" s="25">
        <f>MAX(BQ10:BQ65)</f>
        <v>1105</v>
      </c>
      <c r="BR5" s="25">
        <f>MAX(BR10:BR65)</f>
        <v>29</v>
      </c>
    </row>
    <row r="6" spans="1:78" ht="15.75" thickBot="1">
      <c r="B6" s="11" t="s">
        <v>66</v>
      </c>
      <c r="C6" s="25">
        <f>MIN(C10:C65)</f>
        <v>560</v>
      </c>
      <c r="D6" s="25">
        <f t="shared" ref="D6:AQ6" si="2">MIN(D10:D65)</f>
        <v>537</v>
      </c>
      <c r="E6" s="25">
        <f t="shared" si="2"/>
        <v>439</v>
      </c>
      <c r="F6" s="29">
        <f t="shared" si="2"/>
        <v>38</v>
      </c>
      <c r="G6" s="29">
        <f t="shared" si="2"/>
        <v>0</v>
      </c>
      <c r="H6" s="29">
        <f t="shared" si="2"/>
        <v>15</v>
      </c>
      <c r="I6" s="25">
        <f t="shared" si="2"/>
        <v>1539</v>
      </c>
      <c r="J6" s="25">
        <f t="shared" si="2"/>
        <v>53</v>
      </c>
      <c r="K6" s="25">
        <f>MIN(K10:K65)</f>
        <v>321</v>
      </c>
      <c r="L6" s="25">
        <f t="shared" si="2"/>
        <v>247</v>
      </c>
      <c r="M6" s="25">
        <f>MIN(M10:M65)</f>
        <v>150</v>
      </c>
      <c r="N6" s="25">
        <f t="shared" si="2"/>
        <v>0</v>
      </c>
      <c r="O6" s="25">
        <f t="shared" si="2"/>
        <v>11</v>
      </c>
      <c r="P6" s="25">
        <f t="shared" si="2"/>
        <v>8</v>
      </c>
      <c r="Q6" s="25"/>
      <c r="R6" s="25">
        <f t="shared" si="2"/>
        <v>0</v>
      </c>
      <c r="S6" s="25">
        <f t="shared" si="2"/>
        <v>825</v>
      </c>
      <c r="T6" s="25">
        <f t="shared" si="2"/>
        <v>28</v>
      </c>
      <c r="U6" s="25">
        <f t="shared" si="2"/>
        <v>84</v>
      </c>
      <c r="V6" s="25">
        <f t="shared" si="2"/>
        <v>2.52</v>
      </c>
      <c r="W6" s="25">
        <f>MIN(W10:W65)</f>
        <v>3.5</v>
      </c>
      <c r="X6" s="25">
        <f>MIN(X10:X65)</f>
        <v>5</v>
      </c>
      <c r="Y6" s="25">
        <f>MIN(Y10:Y65)</f>
        <v>2.7</v>
      </c>
      <c r="Z6" s="25">
        <f>MIN(Z10:Z65)</f>
        <v>4.2</v>
      </c>
      <c r="AA6" s="25">
        <f>MIN(AA10:AA65)</f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0.75</v>
      </c>
      <c r="AF6" s="25"/>
      <c r="AG6" s="25">
        <f t="shared" si="2"/>
        <v>0</v>
      </c>
      <c r="AH6" s="25">
        <f>MIN(AH10:AH65)</f>
        <v>0.75</v>
      </c>
      <c r="AI6" s="25">
        <f t="shared" si="2"/>
        <v>30</v>
      </c>
      <c r="AJ6" s="25">
        <f t="shared" si="2"/>
        <v>30.774999999999999</v>
      </c>
      <c r="AK6" s="25">
        <f>MIN(AK10:AK65)</f>
        <v>100.46000000000001</v>
      </c>
      <c r="AL6" s="25">
        <f>MIN(AL10:AL65)</f>
        <v>105.67500000000001</v>
      </c>
      <c r="AM6" s="25">
        <f>MIN(AM10:AM65)</f>
        <v>63.3</v>
      </c>
      <c r="AN6" s="25">
        <f>MIN(AN10:AN65)</f>
        <v>0</v>
      </c>
      <c r="AO6" s="25">
        <f>MIN(AO10:AO65)</f>
        <v>0</v>
      </c>
      <c r="AP6" s="27">
        <f t="shared" si="2"/>
        <v>105.67500000000001</v>
      </c>
      <c r="AQ6" s="28">
        <f t="shared" si="2"/>
        <v>16.077999999999975</v>
      </c>
      <c r="AR6" s="13"/>
      <c r="AS6" s="26">
        <f>MIN(AS10:AS65)</f>
        <v>30.774999999999999</v>
      </c>
      <c r="AT6" s="26">
        <f>MIN(AT10:AT65)</f>
        <v>104.20799999999998</v>
      </c>
      <c r="AU6" s="26">
        <f>MIN(AU10:AU65)</f>
        <v>138.17499999999998</v>
      </c>
      <c r="AV6" s="47"/>
      <c r="AW6" s="26">
        <f t="shared" ref="AW6:BL6" si="3">MIN(AW10:AW65)</f>
        <v>30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0</v>
      </c>
      <c r="BB6" s="26">
        <f t="shared" si="3"/>
        <v>278</v>
      </c>
      <c r="BC6" s="26">
        <f t="shared" si="3"/>
        <v>264.09999999999997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217.09999999999997</v>
      </c>
      <c r="BK6" s="26">
        <f t="shared" si="3"/>
        <v>104.20799999999998</v>
      </c>
      <c r="BL6" s="26">
        <f t="shared" si="3"/>
        <v>112.89199999999998</v>
      </c>
      <c r="BO6" s="11" t="s">
        <v>66</v>
      </c>
      <c r="BP6" s="26">
        <f>MIN(BP10:BP65)</f>
        <v>53</v>
      </c>
      <c r="BQ6" s="26">
        <f>MIN(BQ10:BQ65)</f>
        <v>581</v>
      </c>
      <c r="BR6" s="26">
        <f>MIN(BR10:BR65)</f>
        <v>19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50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 customHeight="1">
      <c r="A10" s="143">
        <f>$D$3</f>
        <v>42897</v>
      </c>
      <c r="B10" s="137" t="s">
        <v>84</v>
      </c>
      <c r="C10" s="38">
        <v>765</v>
      </c>
      <c r="D10" s="38">
        <v>753</v>
      </c>
      <c r="E10" s="105">
        <v>630</v>
      </c>
      <c r="F10" s="105">
        <v>54</v>
      </c>
      <c r="G10" s="106"/>
      <c r="H10" s="107">
        <v>21</v>
      </c>
      <c r="I10" s="33">
        <f>C10+D10+E10</f>
        <v>2148</v>
      </c>
      <c r="J10" s="33">
        <f>F10+G10+H10</f>
        <v>75</v>
      </c>
      <c r="K10" s="23">
        <v>419</v>
      </c>
      <c r="L10" s="14">
        <v>348</v>
      </c>
      <c r="M10" s="14">
        <v>320</v>
      </c>
      <c r="N10" s="14"/>
      <c r="O10" s="14">
        <v>13</v>
      </c>
      <c r="P10" s="14">
        <v>11</v>
      </c>
      <c r="Q10" s="14">
        <v>11</v>
      </c>
      <c r="R10" s="34"/>
      <c r="S10" s="33">
        <f>K10+L10+M10+N10</f>
        <v>1087</v>
      </c>
      <c r="T10" s="33">
        <f>O10+P10+Q10+R10</f>
        <v>35</v>
      </c>
      <c r="U10" s="35">
        <f>SUM(J10+T10)</f>
        <v>110</v>
      </c>
      <c r="V10" s="37">
        <v>5.73</v>
      </c>
      <c r="W10" s="23">
        <v>3.5</v>
      </c>
      <c r="X10" s="38">
        <v>8</v>
      </c>
      <c r="Y10" s="38">
        <v>4</v>
      </c>
      <c r="Z10" s="38">
        <v>5.4</v>
      </c>
      <c r="AA10" s="38">
        <v>2.8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60</v>
      </c>
      <c r="AJ10" s="15">
        <f>AH10+AI10</f>
        <v>60.8</v>
      </c>
      <c r="AK10" s="51">
        <f>U10+V10+X10+Z10+AB10+AC10+AD10+AE10+AG10+Y10</f>
        <v>133.93</v>
      </c>
      <c r="AL10" s="96">
        <f>AK10+W10+AA10</f>
        <v>140.23000000000002</v>
      </c>
      <c r="AM10" s="16">
        <f>+AL10-AS10</f>
        <v>79.430000000000021</v>
      </c>
      <c r="AN10" s="50"/>
      <c r="AO10" s="46"/>
      <c r="AP10" s="17">
        <f>AL10+AO10</f>
        <v>140.23000000000002</v>
      </c>
      <c r="AQ10" s="18">
        <f t="shared" ref="AQ10:AQ65" si="5">AU10-AK10</f>
        <v>31.077999999999975</v>
      </c>
      <c r="AR10" s="40"/>
      <c r="AS10" s="19">
        <f t="shared" ref="AS10:AS65" si="6">AJ10</f>
        <v>60.8</v>
      </c>
      <c r="AT10" s="20">
        <f t="shared" ref="AT10:AT65" si="7">BK10</f>
        <v>104.20799999999998</v>
      </c>
      <c r="AU10" s="21">
        <f t="shared" ref="AU10:AU65" si="8">AS10+AT10</f>
        <v>165.00799999999998</v>
      </c>
      <c r="AV10" s="47"/>
      <c r="AW10" s="19">
        <v>30</v>
      </c>
      <c r="AX10" s="20">
        <v>200</v>
      </c>
      <c r="AY10" s="20">
        <v>0</v>
      </c>
      <c r="AZ10" s="20">
        <v>36</v>
      </c>
      <c r="BA10" s="20">
        <v>12</v>
      </c>
      <c r="BB10" s="42">
        <f t="shared" ref="BB10:BB65" si="9">SUM(AW10:BA10)</f>
        <v>278</v>
      </c>
      <c r="BC10" s="43">
        <f t="shared" ref="BC10:BC65" si="10">BB10*0.95</f>
        <v>264.09999999999997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217.09999999999997</v>
      </c>
      <c r="BK10" s="24">
        <f t="shared" ref="BK10:BK65" si="13">BJ10*0.48</f>
        <v>104.20799999999998</v>
      </c>
      <c r="BL10" s="48">
        <f t="shared" ref="BL10:BL65" si="14">BJ10*0.52</f>
        <v>112.89199999999998</v>
      </c>
      <c r="BO10" s="129">
        <f>C10+D10+E10+((AB10+AC10)/0.033)</f>
        <v>2148</v>
      </c>
      <c r="BP10" s="129">
        <f>F10+G10+H10</f>
        <v>75</v>
      </c>
      <c r="BQ10" s="129">
        <f>K10+L10+N10+(AD10/0.033)</f>
        <v>767</v>
      </c>
      <c r="BR10" s="129">
        <f>O10+P10+R10+AD10</f>
        <v>24</v>
      </c>
      <c r="BS10" s="129">
        <f>C10+D10+E10+K10+L10+N10+((AB10+AC10)/0.033)+(AD10/0.033)</f>
        <v>2915</v>
      </c>
      <c r="BT10" s="129">
        <f>F10+G10+H10+O10+P10+R10+AB10+AC10+AD10</f>
        <v>99</v>
      </c>
      <c r="BU10" s="129">
        <f>Z10+AG10</f>
        <v>5.4</v>
      </c>
      <c r="BV10" s="129">
        <f>F10+G10+H10+O10+P10+R10+V10+W10+X10+Y10+Z10+AA10</f>
        <v>128.43</v>
      </c>
      <c r="BW10" s="129">
        <f>AB10+AC10+AD10+AE10+AF10+AG10</f>
        <v>0.8</v>
      </c>
      <c r="BX10" s="129">
        <f>F10+G10+H10+O10+P10+V10+W10+X10+Y10+Z10+AA10+AB10+AC10+AD10+AE10+AF10+AG10</f>
        <v>129.23000000000002</v>
      </c>
      <c r="BY10" s="134">
        <f>F10+G10+H10+O10+P10+R10+V10+W10+X10+Y10+Z10+AA10+AB10+AC10+AD10+AE10+AF10+AG10+AO10</f>
        <v>129.23000000000002</v>
      </c>
      <c r="BZ10" s="129">
        <f t="shared" ref="BZ10:BZ15" si="15">V10+W10+X10+Y10+Z10+AA10+AE10+AF10+AG10</f>
        <v>30.230000000000004</v>
      </c>
    </row>
    <row r="11" spans="1:78" ht="18.75" customHeight="1">
      <c r="A11" s="143">
        <f t="shared" ref="A11:A65" si="16">$D$3</f>
        <v>42897</v>
      </c>
      <c r="B11" s="138" t="s">
        <v>38</v>
      </c>
      <c r="C11" s="30">
        <v>758</v>
      </c>
      <c r="D11" s="30">
        <v>742</v>
      </c>
      <c r="E11" s="30">
        <v>584</v>
      </c>
      <c r="F11" s="30">
        <v>54</v>
      </c>
      <c r="G11" s="30"/>
      <c r="H11" s="107">
        <v>20</v>
      </c>
      <c r="I11" s="33">
        <f t="shared" ref="I11:I65" si="17">C11+D11+E11</f>
        <v>2084</v>
      </c>
      <c r="J11" s="33">
        <f t="shared" ref="J11:J65" si="18">F11+G11+H11</f>
        <v>74</v>
      </c>
      <c r="K11" s="23">
        <v>405</v>
      </c>
      <c r="L11" s="14">
        <v>350</v>
      </c>
      <c r="M11" s="14">
        <v>320</v>
      </c>
      <c r="N11" s="14"/>
      <c r="O11" s="14">
        <v>13</v>
      </c>
      <c r="P11" s="14">
        <v>12</v>
      </c>
      <c r="Q11" s="14">
        <v>11</v>
      </c>
      <c r="R11" s="34"/>
      <c r="S11" s="33">
        <f t="shared" ref="S11:S65" si="19">K11+L11+M11+N11</f>
        <v>1075</v>
      </c>
      <c r="T11" s="33">
        <f t="shared" ref="T11:T65" si="20">O11+P11+Q11+R11</f>
        <v>36</v>
      </c>
      <c r="U11" s="35">
        <f t="shared" ref="U11:U65" si="21">SUM(J11+T11)</f>
        <v>110</v>
      </c>
      <c r="V11" s="37">
        <v>5.73</v>
      </c>
      <c r="W11" s="23">
        <v>3.5</v>
      </c>
      <c r="X11" s="38">
        <v>8</v>
      </c>
      <c r="Y11" s="38">
        <v>4</v>
      </c>
      <c r="Z11" s="38">
        <v>5.4</v>
      </c>
      <c r="AA11" s="38">
        <v>2.8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133.93</v>
      </c>
      <c r="AL11" s="96">
        <f t="shared" ref="AL11:AL65" si="23">AK11+W11+AA11</f>
        <v>140.23000000000002</v>
      </c>
      <c r="AM11" s="16">
        <f>+AL11-AS11</f>
        <v>94.430000000000021</v>
      </c>
      <c r="AN11" s="50"/>
      <c r="AO11" s="46"/>
      <c r="AP11" s="17">
        <f t="shared" ref="AP11:AP65" si="24">AL11+AO11</f>
        <v>140.23000000000002</v>
      </c>
      <c r="AQ11" s="18">
        <f t="shared" si="5"/>
        <v>16.077999999999975</v>
      </c>
      <c r="AR11" s="40"/>
      <c r="AS11" s="19">
        <f t="shared" si="6"/>
        <v>45.8</v>
      </c>
      <c r="AT11" s="20">
        <f t="shared" si="7"/>
        <v>104.20799999999998</v>
      </c>
      <c r="AU11" s="21">
        <f t="shared" si="8"/>
        <v>150.00799999999998</v>
      </c>
      <c r="AV11" s="47"/>
      <c r="AW11" s="19">
        <v>30</v>
      </c>
      <c r="AX11" s="20">
        <v>200</v>
      </c>
      <c r="AY11" s="20">
        <v>0</v>
      </c>
      <c r="AZ11" s="20">
        <v>36</v>
      </c>
      <c r="BA11" s="20">
        <v>12</v>
      </c>
      <c r="BB11" s="42">
        <f t="shared" si="9"/>
        <v>278</v>
      </c>
      <c r="BC11" s="43">
        <f t="shared" si="10"/>
        <v>264.09999999999997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217.09999999999997</v>
      </c>
      <c r="BK11" s="24">
        <f t="shared" si="13"/>
        <v>104.20799999999998</v>
      </c>
      <c r="BL11" s="48">
        <f t="shared" si="14"/>
        <v>112.89199999999998</v>
      </c>
      <c r="BO11" s="129">
        <f t="shared" ref="BO11:BO65" si="25">C11+D11+E11+((AB11+AC11)/0.033)</f>
        <v>2084</v>
      </c>
      <c r="BP11" s="129">
        <f t="shared" ref="BP11:BP65" si="26">F11+G11+H11</f>
        <v>74</v>
      </c>
      <c r="BQ11" s="129">
        <f t="shared" ref="BQ11:BQ65" si="27">K11+L11+N11+(AD11/0.033)</f>
        <v>755</v>
      </c>
      <c r="BR11" s="129">
        <f t="shared" ref="BR11:BR65" si="28">O11+P11+R11+AD11</f>
        <v>25</v>
      </c>
      <c r="BS11" s="129">
        <f t="shared" ref="BS11:BS65" si="29">C11+D11+E11+K11+L11+N11+((AB11+AC11)/0.033)+(AD11/0.033)</f>
        <v>2839</v>
      </c>
      <c r="BT11" s="129">
        <f t="shared" ref="BT11:BT65" si="30">F11+G11+H11+O11+P11+R11+AB11+AC11+AD11</f>
        <v>99</v>
      </c>
      <c r="BU11" s="129">
        <f t="shared" ref="BU11:BU65" si="31">Z11+AG11</f>
        <v>5.4</v>
      </c>
      <c r="BV11" s="129">
        <f t="shared" ref="BV11:BV65" si="32">F11+G11+H11+O11+P11+R11+V11+W11+X11+Y11+Z11+AA11</f>
        <v>128.43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129.23000000000002</v>
      </c>
      <c r="BY11" s="134">
        <f t="shared" ref="BY11:BY65" si="35">F11+G11+H11+O11+P11+R11+V11+W11+X11+Y11+Z11+AA11+AB11+AC11+AD11+AE11+AF11+AG11+AO11</f>
        <v>129.23000000000002</v>
      </c>
      <c r="BZ11" s="129">
        <f t="shared" si="15"/>
        <v>30.230000000000004</v>
      </c>
    </row>
    <row r="12" spans="1:78" ht="18.75" customHeight="1">
      <c r="A12" s="143">
        <f t="shared" si="16"/>
        <v>42897</v>
      </c>
      <c r="B12" s="137" t="s">
        <v>7</v>
      </c>
      <c r="C12" s="30">
        <v>734</v>
      </c>
      <c r="D12" s="31">
        <v>726</v>
      </c>
      <c r="E12" s="31">
        <v>587</v>
      </c>
      <c r="F12" s="30">
        <v>52</v>
      </c>
      <c r="G12" s="30"/>
      <c r="H12" s="107">
        <v>20</v>
      </c>
      <c r="I12" s="33">
        <f t="shared" si="17"/>
        <v>2047</v>
      </c>
      <c r="J12" s="33">
        <f t="shared" si="18"/>
        <v>72</v>
      </c>
      <c r="K12" s="23">
        <v>395</v>
      </c>
      <c r="L12" s="14">
        <v>341</v>
      </c>
      <c r="M12" s="14">
        <v>340</v>
      </c>
      <c r="N12" s="14"/>
      <c r="O12" s="14">
        <v>13</v>
      </c>
      <c r="P12" s="14">
        <v>11</v>
      </c>
      <c r="Q12" s="14">
        <v>11</v>
      </c>
      <c r="R12" s="34"/>
      <c r="S12" s="33">
        <f t="shared" si="19"/>
        <v>1076</v>
      </c>
      <c r="T12" s="33">
        <f t="shared" si="20"/>
        <v>35</v>
      </c>
      <c r="U12" s="35">
        <f t="shared" si="21"/>
        <v>107</v>
      </c>
      <c r="V12" s="37">
        <v>5</v>
      </c>
      <c r="W12" s="23">
        <v>3.5</v>
      </c>
      <c r="X12" s="38">
        <v>8</v>
      </c>
      <c r="Y12" s="30">
        <v>3.9</v>
      </c>
      <c r="Z12" s="30">
        <v>5.0999999999999996</v>
      </c>
      <c r="AA12" s="38">
        <v>2.7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45</v>
      </c>
      <c r="AJ12" s="15">
        <f>AH12+AI12</f>
        <v>45.75</v>
      </c>
      <c r="AK12" s="51">
        <f t="shared" si="22"/>
        <v>129.75</v>
      </c>
      <c r="AL12" s="96">
        <f t="shared" si="23"/>
        <v>135.94999999999999</v>
      </c>
      <c r="AM12" s="16">
        <f t="shared" ref="AM12:AM65" si="36">+AL12-AS12</f>
        <v>90.199999999999989</v>
      </c>
      <c r="AN12" s="50"/>
      <c r="AO12" s="46"/>
      <c r="AP12" s="17">
        <f t="shared" si="24"/>
        <v>135.94999999999999</v>
      </c>
      <c r="AQ12" s="18">
        <f t="shared" si="5"/>
        <v>20.20799999999997</v>
      </c>
      <c r="AR12" s="40"/>
      <c r="AS12" s="19">
        <f t="shared" si="6"/>
        <v>45.75</v>
      </c>
      <c r="AT12" s="20">
        <f t="shared" si="7"/>
        <v>104.20799999999998</v>
      </c>
      <c r="AU12" s="21">
        <f t="shared" si="8"/>
        <v>149.95799999999997</v>
      </c>
      <c r="AV12" s="47"/>
      <c r="AW12" s="19">
        <v>30</v>
      </c>
      <c r="AX12" s="20">
        <v>200</v>
      </c>
      <c r="AY12" s="20">
        <v>0</v>
      </c>
      <c r="AZ12" s="20">
        <v>36</v>
      </c>
      <c r="BA12" s="20">
        <v>12</v>
      </c>
      <c r="BB12" s="42">
        <f t="shared" si="9"/>
        <v>278</v>
      </c>
      <c r="BC12" s="43">
        <f t="shared" si="10"/>
        <v>264.09999999999997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217.09999999999997</v>
      </c>
      <c r="BK12" s="24">
        <f t="shared" si="13"/>
        <v>104.20799999999998</v>
      </c>
      <c r="BL12" s="48">
        <f t="shared" si="14"/>
        <v>112.89199999999998</v>
      </c>
      <c r="BO12" s="129">
        <f t="shared" si="25"/>
        <v>2047</v>
      </c>
      <c r="BP12" s="129">
        <f t="shared" si="26"/>
        <v>72</v>
      </c>
      <c r="BQ12" s="129">
        <f t="shared" si="27"/>
        <v>736</v>
      </c>
      <c r="BR12" s="129">
        <f t="shared" si="28"/>
        <v>24</v>
      </c>
      <c r="BS12" s="129">
        <f t="shared" si="29"/>
        <v>2783</v>
      </c>
      <c r="BT12" s="129">
        <f t="shared" si="30"/>
        <v>96</v>
      </c>
      <c r="BU12" s="129">
        <f t="shared" si="31"/>
        <v>5.0999999999999996</v>
      </c>
      <c r="BV12" s="129">
        <f t="shared" si="32"/>
        <v>124.2</v>
      </c>
      <c r="BW12" s="129">
        <f t="shared" si="33"/>
        <v>0.75</v>
      </c>
      <c r="BX12" s="129">
        <f t="shared" si="34"/>
        <v>124.95</v>
      </c>
      <c r="BY12" s="134">
        <f t="shared" si="35"/>
        <v>124.95</v>
      </c>
      <c r="BZ12" s="129">
        <f t="shared" si="15"/>
        <v>28.95</v>
      </c>
    </row>
    <row r="13" spans="1:78" ht="18.75" customHeight="1">
      <c r="A13" s="143">
        <f t="shared" si="16"/>
        <v>42897</v>
      </c>
      <c r="B13" s="137" t="s">
        <v>39</v>
      </c>
      <c r="C13" s="30">
        <v>717</v>
      </c>
      <c r="D13" s="30">
        <v>708</v>
      </c>
      <c r="E13" s="30">
        <v>563</v>
      </c>
      <c r="F13" s="30">
        <v>51</v>
      </c>
      <c r="G13" s="30"/>
      <c r="H13" s="107">
        <v>19</v>
      </c>
      <c r="I13" s="33">
        <f t="shared" si="17"/>
        <v>1988</v>
      </c>
      <c r="J13" s="33">
        <f t="shared" si="18"/>
        <v>70</v>
      </c>
      <c r="K13" s="23">
        <v>381</v>
      </c>
      <c r="L13" s="14">
        <v>337</v>
      </c>
      <c r="M13" s="14">
        <v>320</v>
      </c>
      <c r="N13" s="14"/>
      <c r="O13" s="14">
        <v>13</v>
      </c>
      <c r="P13" s="14">
        <v>11</v>
      </c>
      <c r="Q13" s="14">
        <v>11</v>
      </c>
      <c r="R13" s="34"/>
      <c r="S13" s="33">
        <f t="shared" si="19"/>
        <v>1038</v>
      </c>
      <c r="T13" s="33">
        <f t="shared" si="20"/>
        <v>35</v>
      </c>
      <c r="U13" s="35">
        <f t="shared" si="21"/>
        <v>105</v>
      </c>
      <c r="V13" s="37">
        <v>5</v>
      </c>
      <c r="W13" s="23">
        <v>3.5</v>
      </c>
      <c r="X13" s="38">
        <v>8</v>
      </c>
      <c r="Y13" s="30">
        <v>3.9</v>
      </c>
      <c r="Z13" s="30">
        <v>5.0999999999999996</v>
      </c>
      <c r="AA13" s="38">
        <v>2.7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45</v>
      </c>
      <c r="AJ13" s="15">
        <f t="shared" ref="AJ13:AJ65" si="37">AH13+AI13</f>
        <v>45.75</v>
      </c>
      <c r="AK13" s="51">
        <f t="shared" si="22"/>
        <v>127.75</v>
      </c>
      <c r="AL13" s="96">
        <f t="shared" si="23"/>
        <v>133.94999999999999</v>
      </c>
      <c r="AM13" s="16">
        <f t="shared" si="36"/>
        <v>88.199999999999989</v>
      </c>
      <c r="AN13" s="50"/>
      <c r="AO13" s="46"/>
      <c r="AP13" s="17">
        <f t="shared" si="24"/>
        <v>133.94999999999999</v>
      </c>
      <c r="AQ13" s="18">
        <f t="shared" si="5"/>
        <v>22.20799999999997</v>
      </c>
      <c r="AR13" s="40"/>
      <c r="AS13" s="19">
        <f t="shared" si="6"/>
        <v>45.75</v>
      </c>
      <c r="AT13" s="20">
        <f t="shared" si="7"/>
        <v>104.20799999999998</v>
      </c>
      <c r="AU13" s="21">
        <f t="shared" si="8"/>
        <v>149.95799999999997</v>
      </c>
      <c r="AV13" s="47"/>
      <c r="AW13" s="19">
        <v>30</v>
      </c>
      <c r="AX13" s="20">
        <v>200</v>
      </c>
      <c r="AY13" s="20">
        <v>0</v>
      </c>
      <c r="AZ13" s="20">
        <v>36</v>
      </c>
      <c r="BA13" s="20">
        <v>12</v>
      </c>
      <c r="BB13" s="42">
        <f t="shared" si="9"/>
        <v>278</v>
      </c>
      <c r="BC13" s="43">
        <f t="shared" si="10"/>
        <v>264.09999999999997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217.09999999999997</v>
      </c>
      <c r="BK13" s="24">
        <f t="shared" si="13"/>
        <v>104.20799999999998</v>
      </c>
      <c r="BL13" s="48">
        <f t="shared" si="14"/>
        <v>112.89199999999998</v>
      </c>
      <c r="BO13" s="129">
        <f t="shared" si="25"/>
        <v>1988</v>
      </c>
      <c r="BP13" s="129">
        <f t="shared" si="26"/>
        <v>70</v>
      </c>
      <c r="BQ13" s="129">
        <f t="shared" si="27"/>
        <v>718</v>
      </c>
      <c r="BR13" s="129">
        <f t="shared" si="28"/>
        <v>24</v>
      </c>
      <c r="BS13" s="129">
        <f t="shared" si="29"/>
        <v>2706</v>
      </c>
      <c r="BT13" s="129">
        <f t="shared" si="30"/>
        <v>94</v>
      </c>
      <c r="BU13" s="129">
        <f t="shared" si="31"/>
        <v>5.0999999999999996</v>
      </c>
      <c r="BV13" s="129">
        <f t="shared" si="32"/>
        <v>122.2</v>
      </c>
      <c r="BW13" s="129">
        <f t="shared" si="33"/>
        <v>0.75</v>
      </c>
      <c r="BX13" s="129">
        <f t="shared" si="34"/>
        <v>122.95</v>
      </c>
      <c r="BY13" s="134">
        <f t="shared" si="35"/>
        <v>122.95</v>
      </c>
      <c r="BZ13" s="129">
        <f t="shared" si="15"/>
        <v>28.95</v>
      </c>
    </row>
    <row r="14" spans="1:78" ht="18.75" customHeight="1">
      <c r="A14" s="143">
        <f t="shared" si="16"/>
        <v>42897</v>
      </c>
      <c r="B14" s="138" t="s">
        <v>8</v>
      </c>
      <c r="C14" s="30">
        <v>709</v>
      </c>
      <c r="D14" s="30">
        <v>699</v>
      </c>
      <c r="E14" s="30">
        <v>555</v>
      </c>
      <c r="F14" s="30">
        <v>50</v>
      </c>
      <c r="G14" s="30"/>
      <c r="H14" s="107">
        <v>19</v>
      </c>
      <c r="I14" s="33">
        <f t="shared" si="17"/>
        <v>1963</v>
      </c>
      <c r="J14" s="33">
        <f t="shared" si="18"/>
        <v>69</v>
      </c>
      <c r="K14" s="23">
        <v>383</v>
      </c>
      <c r="L14" s="14">
        <v>340</v>
      </c>
      <c r="M14" s="14">
        <v>320</v>
      </c>
      <c r="N14" s="14"/>
      <c r="O14" s="14">
        <v>13</v>
      </c>
      <c r="P14" s="14">
        <v>11</v>
      </c>
      <c r="Q14" s="14">
        <v>11</v>
      </c>
      <c r="R14" s="34"/>
      <c r="S14" s="33">
        <f t="shared" si="19"/>
        <v>1043</v>
      </c>
      <c r="T14" s="33">
        <f t="shared" si="20"/>
        <v>35</v>
      </c>
      <c r="U14" s="35">
        <f t="shared" si="21"/>
        <v>104</v>
      </c>
      <c r="V14" s="37">
        <v>5</v>
      </c>
      <c r="W14" s="23">
        <v>3.5</v>
      </c>
      <c r="X14" s="38">
        <v>7.2</v>
      </c>
      <c r="Y14" s="30">
        <v>3.9</v>
      </c>
      <c r="Z14" s="30">
        <v>5.5</v>
      </c>
      <c r="AA14" s="38">
        <v>2.6</v>
      </c>
      <c r="AB14" s="38"/>
      <c r="AC14" s="38"/>
      <c r="AD14" s="38"/>
      <c r="AE14" s="38">
        <v>0.77500000000000002</v>
      </c>
      <c r="AF14" s="38"/>
      <c r="AG14" s="38"/>
      <c r="AH14" s="44">
        <f t="shared" si="4"/>
        <v>0.77500000000000002</v>
      </c>
      <c r="AI14" s="53">
        <v>45</v>
      </c>
      <c r="AJ14" s="15">
        <f t="shared" si="37"/>
        <v>45.774999999999999</v>
      </c>
      <c r="AK14" s="51">
        <f t="shared" si="22"/>
        <v>126.37500000000001</v>
      </c>
      <c r="AL14" s="96">
        <f t="shared" si="23"/>
        <v>132.47499999999999</v>
      </c>
      <c r="AM14" s="16">
        <f t="shared" si="36"/>
        <v>86.699999999999989</v>
      </c>
      <c r="AN14" s="50"/>
      <c r="AO14" s="46"/>
      <c r="AP14" s="17">
        <f t="shared" si="24"/>
        <v>132.47499999999999</v>
      </c>
      <c r="AQ14" s="18">
        <f t="shared" si="5"/>
        <v>23.607999999999961</v>
      </c>
      <c r="AR14" s="40"/>
      <c r="AS14" s="19">
        <f t="shared" si="6"/>
        <v>45.774999999999999</v>
      </c>
      <c r="AT14" s="20">
        <f t="shared" si="7"/>
        <v>104.20799999999998</v>
      </c>
      <c r="AU14" s="21">
        <f t="shared" si="8"/>
        <v>149.98299999999998</v>
      </c>
      <c r="AV14" s="47"/>
      <c r="AW14" s="19">
        <v>30</v>
      </c>
      <c r="AX14" s="20">
        <v>200</v>
      </c>
      <c r="AY14" s="20">
        <v>0</v>
      </c>
      <c r="AZ14" s="20">
        <v>36</v>
      </c>
      <c r="BA14" s="20">
        <v>12</v>
      </c>
      <c r="BB14" s="42">
        <f t="shared" si="9"/>
        <v>278</v>
      </c>
      <c r="BC14" s="43">
        <f t="shared" si="10"/>
        <v>264.09999999999997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217.09999999999997</v>
      </c>
      <c r="BK14" s="24">
        <f t="shared" si="13"/>
        <v>104.20799999999998</v>
      </c>
      <c r="BL14" s="48">
        <f t="shared" si="14"/>
        <v>112.89199999999998</v>
      </c>
      <c r="BO14" s="129">
        <f t="shared" si="25"/>
        <v>1963</v>
      </c>
      <c r="BP14" s="129">
        <f t="shared" si="26"/>
        <v>69</v>
      </c>
      <c r="BQ14" s="129">
        <f t="shared" si="27"/>
        <v>723</v>
      </c>
      <c r="BR14" s="129">
        <f t="shared" si="28"/>
        <v>24</v>
      </c>
      <c r="BS14" s="129">
        <f t="shared" si="29"/>
        <v>2686</v>
      </c>
      <c r="BT14" s="129">
        <f t="shared" si="30"/>
        <v>93</v>
      </c>
      <c r="BU14" s="129">
        <f t="shared" si="31"/>
        <v>5.5</v>
      </c>
      <c r="BV14" s="129">
        <f t="shared" si="32"/>
        <v>120.7</v>
      </c>
      <c r="BW14" s="129">
        <f t="shared" si="33"/>
        <v>0.77500000000000002</v>
      </c>
      <c r="BX14" s="129">
        <f t="shared" si="34"/>
        <v>121.47500000000001</v>
      </c>
      <c r="BY14" s="134">
        <f t="shared" si="35"/>
        <v>121.47500000000001</v>
      </c>
      <c r="BZ14" s="129">
        <f t="shared" si="15"/>
        <v>28.474999999999998</v>
      </c>
    </row>
    <row r="15" spans="1:78" ht="18.75" customHeight="1">
      <c r="A15" s="143">
        <f t="shared" si="16"/>
        <v>42897</v>
      </c>
      <c r="B15" s="138" t="s">
        <v>40</v>
      </c>
      <c r="C15" s="30">
        <v>700</v>
      </c>
      <c r="D15" s="30">
        <v>701</v>
      </c>
      <c r="E15" s="30">
        <v>559</v>
      </c>
      <c r="F15" s="30">
        <v>50</v>
      </c>
      <c r="G15" s="30"/>
      <c r="H15" s="32">
        <v>19</v>
      </c>
      <c r="I15" s="33">
        <f t="shared" si="17"/>
        <v>1960</v>
      </c>
      <c r="J15" s="33">
        <f t="shared" si="18"/>
        <v>69</v>
      </c>
      <c r="K15" s="23">
        <v>370</v>
      </c>
      <c r="L15" s="14">
        <v>318</v>
      </c>
      <c r="M15" s="14">
        <v>320</v>
      </c>
      <c r="N15" s="14"/>
      <c r="O15" s="14">
        <v>13</v>
      </c>
      <c r="P15" s="14">
        <v>11</v>
      </c>
      <c r="Q15" s="14">
        <v>11</v>
      </c>
      <c r="R15" s="34"/>
      <c r="S15" s="33">
        <f t="shared" si="19"/>
        <v>1008</v>
      </c>
      <c r="T15" s="33">
        <f t="shared" si="20"/>
        <v>35</v>
      </c>
      <c r="U15" s="35">
        <f t="shared" si="21"/>
        <v>104</v>
      </c>
      <c r="V15" s="37">
        <v>5</v>
      </c>
      <c r="W15" s="23">
        <v>3.5</v>
      </c>
      <c r="X15" s="38">
        <v>7.2</v>
      </c>
      <c r="Y15" s="30">
        <v>3.9</v>
      </c>
      <c r="Z15" s="30">
        <v>5.5</v>
      </c>
      <c r="AA15" s="38">
        <v>2.6</v>
      </c>
      <c r="AB15" s="38"/>
      <c r="AC15" s="38"/>
      <c r="AD15" s="38"/>
      <c r="AE15" s="38">
        <v>0.77500000000000002</v>
      </c>
      <c r="AF15" s="38"/>
      <c r="AG15" s="38"/>
      <c r="AH15" s="44">
        <f t="shared" si="4"/>
        <v>0.77500000000000002</v>
      </c>
      <c r="AI15" s="53">
        <v>45</v>
      </c>
      <c r="AJ15" s="15">
        <f t="shared" si="37"/>
        <v>45.774999999999999</v>
      </c>
      <c r="AK15" s="51">
        <f t="shared" si="22"/>
        <v>126.37500000000001</v>
      </c>
      <c r="AL15" s="96">
        <f t="shared" si="23"/>
        <v>132.47499999999999</v>
      </c>
      <c r="AM15" s="16">
        <f t="shared" si="36"/>
        <v>86.699999999999989</v>
      </c>
      <c r="AN15" s="50"/>
      <c r="AO15" s="46"/>
      <c r="AP15" s="17">
        <f t="shared" si="24"/>
        <v>132.47499999999999</v>
      </c>
      <c r="AQ15" s="18">
        <f t="shared" si="5"/>
        <v>23.607999999999961</v>
      </c>
      <c r="AR15" s="40"/>
      <c r="AS15" s="19">
        <f t="shared" si="6"/>
        <v>45.774999999999999</v>
      </c>
      <c r="AT15" s="20">
        <f t="shared" si="7"/>
        <v>104.20799999999998</v>
      </c>
      <c r="AU15" s="21">
        <f t="shared" si="8"/>
        <v>149.98299999999998</v>
      </c>
      <c r="AV15" s="47"/>
      <c r="AW15" s="19">
        <v>30</v>
      </c>
      <c r="AX15" s="20">
        <v>200</v>
      </c>
      <c r="AY15" s="20">
        <v>0</v>
      </c>
      <c r="AZ15" s="20">
        <v>36</v>
      </c>
      <c r="BA15" s="20">
        <v>12</v>
      </c>
      <c r="BB15" s="42">
        <f t="shared" si="9"/>
        <v>278</v>
      </c>
      <c r="BC15" s="43">
        <f t="shared" si="10"/>
        <v>264.09999999999997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217.09999999999997</v>
      </c>
      <c r="BK15" s="24">
        <f t="shared" si="13"/>
        <v>104.20799999999998</v>
      </c>
      <c r="BL15" s="48">
        <f t="shared" si="14"/>
        <v>112.89199999999998</v>
      </c>
      <c r="BO15" s="129">
        <f t="shared" si="25"/>
        <v>1960</v>
      </c>
      <c r="BP15" s="129">
        <f t="shared" si="26"/>
        <v>69</v>
      </c>
      <c r="BQ15" s="129">
        <f t="shared" si="27"/>
        <v>688</v>
      </c>
      <c r="BR15" s="129">
        <f t="shared" si="28"/>
        <v>24</v>
      </c>
      <c r="BS15" s="129">
        <f t="shared" si="29"/>
        <v>2648</v>
      </c>
      <c r="BT15" s="129">
        <f t="shared" si="30"/>
        <v>93</v>
      </c>
      <c r="BU15" s="129">
        <f t="shared" si="31"/>
        <v>5.5</v>
      </c>
      <c r="BV15" s="129">
        <f t="shared" si="32"/>
        <v>120.7</v>
      </c>
      <c r="BW15" s="129">
        <f t="shared" si="33"/>
        <v>0.77500000000000002</v>
      </c>
      <c r="BX15" s="129">
        <f t="shared" si="34"/>
        <v>121.47500000000001</v>
      </c>
      <c r="BY15" s="134">
        <f t="shared" si="35"/>
        <v>121.47500000000001</v>
      </c>
      <c r="BZ15" s="129">
        <f t="shared" si="15"/>
        <v>28.474999999999998</v>
      </c>
    </row>
    <row r="16" spans="1:78" ht="18.75" customHeight="1">
      <c r="A16" s="143">
        <f t="shared" si="16"/>
        <v>42897</v>
      </c>
      <c r="B16" s="138" t="s">
        <v>9</v>
      </c>
      <c r="C16" s="30">
        <v>693</v>
      </c>
      <c r="D16" s="30">
        <v>687</v>
      </c>
      <c r="E16" s="30">
        <v>548</v>
      </c>
      <c r="F16" s="30">
        <v>48</v>
      </c>
      <c r="G16" s="30"/>
      <c r="H16" s="32">
        <v>18</v>
      </c>
      <c r="I16" s="33">
        <f t="shared" si="17"/>
        <v>1928</v>
      </c>
      <c r="J16" s="33">
        <f t="shared" si="18"/>
        <v>66</v>
      </c>
      <c r="K16" s="23">
        <v>372</v>
      </c>
      <c r="L16" s="14">
        <v>320</v>
      </c>
      <c r="M16" s="14">
        <v>340</v>
      </c>
      <c r="N16" s="14"/>
      <c r="O16" s="14">
        <v>13</v>
      </c>
      <c r="P16" s="14">
        <v>11</v>
      </c>
      <c r="Q16" s="14">
        <v>11</v>
      </c>
      <c r="R16" s="34"/>
      <c r="S16" s="33">
        <f t="shared" si="19"/>
        <v>1032</v>
      </c>
      <c r="T16" s="33">
        <f t="shared" si="20"/>
        <v>35</v>
      </c>
      <c r="U16" s="35">
        <f t="shared" si="21"/>
        <v>101</v>
      </c>
      <c r="V16" s="37">
        <v>5</v>
      </c>
      <c r="W16" s="23">
        <v>3.5</v>
      </c>
      <c r="X16" s="38">
        <v>7.2</v>
      </c>
      <c r="Y16" s="30">
        <v>4.5</v>
      </c>
      <c r="Z16" s="30">
        <v>5.3</v>
      </c>
      <c r="AA16" s="38">
        <v>2.6</v>
      </c>
      <c r="AB16" s="38"/>
      <c r="AC16" s="38"/>
      <c r="AD16" s="38"/>
      <c r="AE16" s="38">
        <v>0.77500000000000002</v>
      </c>
      <c r="AF16" s="38"/>
      <c r="AG16" s="38"/>
      <c r="AH16" s="44">
        <f t="shared" si="4"/>
        <v>0.77500000000000002</v>
      </c>
      <c r="AI16" s="53">
        <v>45</v>
      </c>
      <c r="AJ16" s="15">
        <f t="shared" si="37"/>
        <v>45.774999999999999</v>
      </c>
      <c r="AK16" s="51">
        <f t="shared" si="22"/>
        <v>123.77500000000001</v>
      </c>
      <c r="AL16" s="96">
        <f t="shared" si="23"/>
        <v>129.875</v>
      </c>
      <c r="AM16" s="16">
        <f t="shared" si="36"/>
        <v>84.1</v>
      </c>
      <c r="AN16" s="50"/>
      <c r="AO16" s="46"/>
      <c r="AP16" s="17">
        <f t="shared" si="24"/>
        <v>129.875</v>
      </c>
      <c r="AQ16" s="18">
        <f t="shared" si="5"/>
        <v>26.20799999999997</v>
      </c>
      <c r="AR16" s="40"/>
      <c r="AS16" s="19">
        <f t="shared" si="6"/>
        <v>45.774999999999999</v>
      </c>
      <c r="AT16" s="20">
        <f t="shared" si="7"/>
        <v>104.20799999999998</v>
      </c>
      <c r="AU16" s="21">
        <f t="shared" si="8"/>
        <v>149.98299999999998</v>
      </c>
      <c r="AV16" s="47"/>
      <c r="AW16" s="19">
        <v>30</v>
      </c>
      <c r="AX16" s="20">
        <v>200</v>
      </c>
      <c r="AY16" s="20">
        <v>0</v>
      </c>
      <c r="AZ16" s="20">
        <v>36</v>
      </c>
      <c r="BA16" s="20">
        <v>12</v>
      </c>
      <c r="BB16" s="42">
        <f t="shared" si="9"/>
        <v>278</v>
      </c>
      <c r="BC16" s="43">
        <f t="shared" si="10"/>
        <v>264.09999999999997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217.09999999999997</v>
      </c>
      <c r="BK16" s="24">
        <f t="shared" si="13"/>
        <v>104.20799999999998</v>
      </c>
      <c r="BL16" s="48">
        <f t="shared" si="14"/>
        <v>112.89199999999998</v>
      </c>
      <c r="BO16" s="129">
        <f t="shared" si="25"/>
        <v>1928</v>
      </c>
      <c r="BP16" s="129">
        <f t="shared" si="26"/>
        <v>66</v>
      </c>
      <c r="BQ16" s="129">
        <f t="shared" si="27"/>
        <v>692</v>
      </c>
      <c r="BR16" s="129">
        <f t="shared" si="28"/>
        <v>24</v>
      </c>
      <c r="BS16" s="129">
        <f t="shared" si="29"/>
        <v>2620</v>
      </c>
      <c r="BT16" s="129">
        <f t="shared" si="30"/>
        <v>90</v>
      </c>
      <c r="BU16" s="129">
        <f t="shared" si="31"/>
        <v>5.3</v>
      </c>
      <c r="BV16" s="129">
        <f t="shared" si="32"/>
        <v>118.1</v>
      </c>
      <c r="BW16" s="129">
        <f t="shared" si="33"/>
        <v>0.77500000000000002</v>
      </c>
      <c r="BX16" s="129">
        <f t="shared" si="34"/>
        <v>118.875</v>
      </c>
      <c r="BY16" s="134">
        <f t="shared" si="35"/>
        <v>118.875</v>
      </c>
      <c r="BZ16" s="129">
        <f>V16+W16+X16+Y16+Z16+AA16+AE16+AF16+AG16</f>
        <v>28.875</v>
      </c>
    </row>
    <row r="17" spans="1:78" ht="18.75" customHeight="1">
      <c r="A17" s="143">
        <f t="shared" si="16"/>
        <v>42897</v>
      </c>
      <c r="B17" s="138" t="s">
        <v>41</v>
      </c>
      <c r="C17" s="30">
        <v>692</v>
      </c>
      <c r="D17" s="30">
        <v>701</v>
      </c>
      <c r="E17" s="30">
        <v>541</v>
      </c>
      <c r="F17" s="30">
        <v>49</v>
      </c>
      <c r="G17" s="30"/>
      <c r="H17" s="32">
        <v>18</v>
      </c>
      <c r="I17" s="33">
        <f t="shared" si="17"/>
        <v>1934</v>
      </c>
      <c r="J17" s="33">
        <f t="shared" si="18"/>
        <v>67</v>
      </c>
      <c r="K17" s="23">
        <v>380</v>
      </c>
      <c r="L17" s="14">
        <v>319</v>
      </c>
      <c r="M17" s="14">
        <v>340</v>
      </c>
      <c r="N17" s="14"/>
      <c r="O17" s="14">
        <v>13</v>
      </c>
      <c r="P17" s="14">
        <v>11</v>
      </c>
      <c r="Q17" s="14">
        <v>11</v>
      </c>
      <c r="R17" s="34"/>
      <c r="S17" s="33">
        <f t="shared" si="19"/>
        <v>1039</v>
      </c>
      <c r="T17" s="33">
        <f t="shared" si="20"/>
        <v>35</v>
      </c>
      <c r="U17" s="35">
        <f t="shared" si="21"/>
        <v>102</v>
      </c>
      <c r="V17" s="37">
        <v>5</v>
      </c>
      <c r="W17" s="23">
        <v>3.5</v>
      </c>
      <c r="X17" s="38">
        <v>7.2</v>
      </c>
      <c r="Y17" s="30">
        <v>4.5</v>
      </c>
      <c r="Z17" s="30">
        <v>5.3</v>
      </c>
      <c r="AA17" s="38">
        <v>2.6</v>
      </c>
      <c r="AB17" s="38"/>
      <c r="AC17" s="38"/>
      <c r="AD17" s="38"/>
      <c r="AE17" s="38">
        <v>0.77500000000000002</v>
      </c>
      <c r="AF17" s="38"/>
      <c r="AG17" s="38"/>
      <c r="AH17" s="44">
        <f t="shared" si="4"/>
        <v>0.77500000000000002</v>
      </c>
      <c r="AI17" s="53">
        <v>45</v>
      </c>
      <c r="AJ17" s="15">
        <f t="shared" si="37"/>
        <v>45.774999999999999</v>
      </c>
      <c r="AK17" s="51">
        <f t="shared" si="22"/>
        <v>124.77500000000001</v>
      </c>
      <c r="AL17" s="96">
        <f t="shared" si="23"/>
        <v>130.875</v>
      </c>
      <c r="AM17" s="16">
        <f t="shared" si="36"/>
        <v>85.1</v>
      </c>
      <c r="AN17" s="50"/>
      <c r="AO17" s="46"/>
      <c r="AP17" s="17">
        <f t="shared" si="24"/>
        <v>130.875</v>
      </c>
      <c r="AQ17" s="18">
        <f t="shared" si="5"/>
        <v>25.20799999999997</v>
      </c>
      <c r="AR17" s="40"/>
      <c r="AS17" s="19">
        <f t="shared" si="6"/>
        <v>45.774999999999999</v>
      </c>
      <c r="AT17" s="20">
        <f t="shared" si="7"/>
        <v>104.20799999999998</v>
      </c>
      <c r="AU17" s="21">
        <f t="shared" si="8"/>
        <v>149.98299999999998</v>
      </c>
      <c r="AV17" s="47"/>
      <c r="AW17" s="19">
        <v>30</v>
      </c>
      <c r="AX17" s="20">
        <v>200</v>
      </c>
      <c r="AY17" s="20">
        <v>0</v>
      </c>
      <c r="AZ17" s="20">
        <v>36</v>
      </c>
      <c r="BA17" s="20">
        <v>12</v>
      </c>
      <c r="BB17" s="42">
        <f t="shared" si="9"/>
        <v>278</v>
      </c>
      <c r="BC17" s="43">
        <f t="shared" si="10"/>
        <v>264.09999999999997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217.09999999999997</v>
      </c>
      <c r="BK17" s="24">
        <f t="shared" si="13"/>
        <v>104.20799999999998</v>
      </c>
      <c r="BL17" s="48">
        <f t="shared" si="14"/>
        <v>112.89199999999998</v>
      </c>
      <c r="BO17" s="129">
        <f t="shared" si="25"/>
        <v>1934</v>
      </c>
      <c r="BP17" s="129">
        <f t="shared" si="26"/>
        <v>67</v>
      </c>
      <c r="BQ17" s="129">
        <f t="shared" si="27"/>
        <v>699</v>
      </c>
      <c r="BR17" s="129">
        <f t="shared" si="28"/>
        <v>24</v>
      </c>
      <c r="BS17" s="129">
        <f t="shared" si="29"/>
        <v>2633</v>
      </c>
      <c r="BT17" s="129">
        <f t="shared" si="30"/>
        <v>91</v>
      </c>
      <c r="BU17" s="129">
        <f t="shared" si="31"/>
        <v>5.3</v>
      </c>
      <c r="BV17" s="129">
        <f t="shared" si="32"/>
        <v>119.1</v>
      </c>
      <c r="BW17" s="129">
        <f t="shared" si="33"/>
        <v>0.77500000000000002</v>
      </c>
      <c r="BX17" s="129">
        <f t="shared" si="34"/>
        <v>119.875</v>
      </c>
      <c r="BY17" s="134">
        <f t="shared" si="35"/>
        <v>119.875</v>
      </c>
      <c r="BZ17" s="129">
        <f>V17+W17+X17+Y17+Z17+AA17+AE17+AF17+AG17</f>
        <v>28.875</v>
      </c>
    </row>
    <row r="18" spans="1:78" ht="18.75" customHeight="1">
      <c r="A18" s="143">
        <f t="shared" si="16"/>
        <v>42897</v>
      </c>
      <c r="B18" s="138" t="s">
        <v>10</v>
      </c>
      <c r="C18" s="30">
        <v>688</v>
      </c>
      <c r="D18" s="30">
        <v>707</v>
      </c>
      <c r="E18" s="30">
        <v>530</v>
      </c>
      <c r="F18" s="30">
        <v>49</v>
      </c>
      <c r="G18" s="30"/>
      <c r="H18" s="32">
        <v>18</v>
      </c>
      <c r="I18" s="33">
        <f t="shared" si="17"/>
        <v>1925</v>
      </c>
      <c r="J18" s="33">
        <f t="shared" si="18"/>
        <v>67</v>
      </c>
      <c r="K18" s="23">
        <v>378</v>
      </c>
      <c r="L18" s="14">
        <v>315</v>
      </c>
      <c r="M18" s="14">
        <v>320</v>
      </c>
      <c r="N18" s="14"/>
      <c r="O18" s="14">
        <v>13</v>
      </c>
      <c r="P18" s="14">
        <v>11</v>
      </c>
      <c r="Q18" s="14">
        <v>11</v>
      </c>
      <c r="R18" s="34"/>
      <c r="S18" s="33">
        <f t="shared" si="19"/>
        <v>1013</v>
      </c>
      <c r="T18" s="33">
        <f t="shared" si="20"/>
        <v>35</v>
      </c>
      <c r="U18" s="35">
        <f t="shared" si="21"/>
        <v>102</v>
      </c>
      <c r="V18" s="37">
        <v>5</v>
      </c>
      <c r="W18" s="23">
        <v>3.5</v>
      </c>
      <c r="X18" s="38">
        <v>7.2</v>
      </c>
      <c r="Y18" s="30">
        <v>4.4000000000000004</v>
      </c>
      <c r="Z18" s="30">
        <v>5.6</v>
      </c>
      <c r="AA18" s="38">
        <v>2.6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45</v>
      </c>
      <c r="AJ18" s="15">
        <f t="shared" si="37"/>
        <v>45.8</v>
      </c>
      <c r="AK18" s="51">
        <f t="shared" si="22"/>
        <v>125</v>
      </c>
      <c r="AL18" s="96">
        <f t="shared" si="23"/>
        <v>131.1</v>
      </c>
      <c r="AM18" s="16">
        <f t="shared" si="36"/>
        <v>85.3</v>
      </c>
      <c r="AN18" s="50"/>
      <c r="AO18" s="46"/>
      <c r="AP18" s="17">
        <f t="shared" si="24"/>
        <v>131.1</v>
      </c>
      <c r="AQ18" s="18">
        <f t="shared" si="5"/>
        <v>25.007999999999981</v>
      </c>
      <c r="AR18" s="40"/>
      <c r="AS18" s="19">
        <f t="shared" si="6"/>
        <v>45.8</v>
      </c>
      <c r="AT18" s="20">
        <f t="shared" si="7"/>
        <v>104.20799999999998</v>
      </c>
      <c r="AU18" s="21">
        <f t="shared" si="8"/>
        <v>150.00799999999998</v>
      </c>
      <c r="AV18" s="47"/>
      <c r="AW18" s="19">
        <v>30</v>
      </c>
      <c r="AX18" s="20">
        <v>200</v>
      </c>
      <c r="AY18" s="20">
        <v>0</v>
      </c>
      <c r="AZ18" s="20">
        <v>36</v>
      </c>
      <c r="BA18" s="20">
        <v>12</v>
      </c>
      <c r="BB18" s="42">
        <f t="shared" si="9"/>
        <v>278</v>
      </c>
      <c r="BC18" s="43">
        <f t="shared" si="10"/>
        <v>264.09999999999997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217.09999999999997</v>
      </c>
      <c r="BK18" s="24">
        <f t="shared" si="13"/>
        <v>104.20799999999998</v>
      </c>
      <c r="BL18" s="48">
        <f t="shared" si="14"/>
        <v>112.89199999999998</v>
      </c>
      <c r="BO18" s="129">
        <f t="shared" si="25"/>
        <v>1925</v>
      </c>
      <c r="BP18" s="129">
        <f t="shared" si="26"/>
        <v>67</v>
      </c>
      <c r="BQ18" s="129">
        <f t="shared" si="27"/>
        <v>693</v>
      </c>
      <c r="BR18" s="129">
        <f t="shared" si="28"/>
        <v>24</v>
      </c>
      <c r="BS18" s="129">
        <f t="shared" si="29"/>
        <v>2618</v>
      </c>
      <c r="BT18" s="129">
        <f t="shared" si="30"/>
        <v>91</v>
      </c>
      <c r="BU18" s="129">
        <f t="shared" si="31"/>
        <v>5.6</v>
      </c>
      <c r="BV18" s="129">
        <f t="shared" si="32"/>
        <v>119.3</v>
      </c>
      <c r="BW18" s="129">
        <f t="shared" si="33"/>
        <v>0.8</v>
      </c>
      <c r="BX18" s="129">
        <f t="shared" si="34"/>
        <v>120.1</v>
      </c>
      <c r="BY18" s="134">
        <f t="shared" si="35"/>
        <v>120.1</v>
      </c>
      <c r="BZ18" s="129">
        <f t="shared" ref="BZ18:BZ65" si="38">V18+W18+X18+Y18+Z18+AA18+AB9+AE18+AF18+AG18</f>
        <v>29.100000000000005</v>
      </c>
    </row>
    <row r="19" spans="1:78" ht="18.75" customHeight="1">
      <c r="A19" s="143">
        <f t="shared" si="16"/>
        <v>42897</v>
      </c>
      <c r="B19" s="138" t="s">
        <v>42</v>
      </c>
      <c r="C19" s="30">
        <v>686</v>
      </c>
      <c r="D19" s="30">
        <v>694</v>
      </c>
      <c r="E19" s="30">
        <v>535</v>
      </c>
      <c r="F19" s="30">
        <v>49</v>
      </c>
      <c r="G19" s="30"/>
      <c r="H19" s="32">
        <v>18</v>
      </c>
      <c r="I19" s="33">
        <f t="shared" si="17"/>
        <v>1915</v>
      </c>
      <c r="J19" s="33">
        <f t="shared" si="18"/>
        <v>67</v>
      </c>
      <c r="K19" s="23">
        <v>376</v>
      </c>
      <c r="L19" s="14">
        <v>322</v>
      </c>
      <c r="M19" s="14">
        <v>290</v>
      </c>
      <c r="N19" s="14"/>
      <c r="O19" s="14">
        <v>13</v>
      </c>
      <c r="P19" s="14">
        <v>11</v>
      </c>
      <c r="Q19" s="14">
        <v>10</v>
      </c>
      <c r="R19" s="34"/>
      <c r="S19" s="33">
        <f t="shared" si="19"/>
        <v>988</v>
      </c>
      <c r="T19" s="33">
        <f t="shared" si="20"/>
        <v>34</v>
      </c>
      <c r="U19" s="35">
        <f t="shared" si="21"/>
        <v>101</v>
      </c>
      <c r="V19" s="37">
        <v>5</v>
      </c>
      <c r="W19" s="23">
        <v>3.5</v>
      </c>
      <c r="X19" s="38">
        <v>7.2</v>
      </c>
      <c r="Y19" s="30">
        <v>4.4000000000000004</v>
      </c>
      <c r="Z19" s="30">
        <v>5.6</v>
      </c>
      <c r="AA19" s="38">
        <v>2.6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45</v>
      </c>
      <c r="AJ19" s="15">
        <f t="shared" si="37"/>
        <v>45.8</v>
      </c>
      <c r="AK19" s="51">
        <f t="shared" si="22"/>
        <v>124</v>
      </c>
      <c r="AL19" s="96">
        <f t="shared" si="23"/>
        <v>130.1</v>
      </c>
      <c r="AM19" s="16">
        <f t="shared" si="36"/>
        <v>84.3</v>
      </c>
      <c r="AN19" s="50"/>
      <c r="AO19" s="46"/>
      <c r="AP19" s="17">
        <f t="shared" si="24"/>
        <v>130.1</v>
      </c>
      <c r="AQ19" s="18">
        <f t="shared" si="5"/>
        <v>26.007999999999981</v>
      </c>
      <c r="AR19" s="40"/>
      <c r="AS19" s="19">
        <f t="shared" si="6"/>
        <v>45.8</v>
      </c>
      <c r="AT19" s="20">
        <f t="shared" si="7"/>
        <v>104.20799999999998</v>
      </c>
      <c r="AU19" s="21">
        <f t="shared" si="8"/>
        <v>150.00799999999998</v>
      </c>
      <c r="AV19" s="47"/>
      <c r="AW19" s="19">
        <v>30</v>
      </c>
      <c r="AX19" s="20">
        <v>200</v>
      </c>
      <c r="AY19" s="20">
        <v>0</v>
      </c>
      <c r="AZ19" s="20">
        <v>36</v>
      </c>
      <c r="BA19" s="20">
        <v>12</v>
      </c>
      <c r="BB19" s="42">
        <f t="shared" si="9"/>
        <v>278</v>
      </c>
      <c r="BC19" s="43">
        <f t="shared" si="10"/>
        <v>264.09999999999997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217.09999999999997</v>
      </c>
      <c r="BK19" s="24">
        <f t="shared" si="13"/>
        <v>104.20799999999998</v>
      </c>
      <c r="BL19" s="48">
        <f t="shared" si="14"/>
        <v>112.89199999999998</v>
      </c>
      <c r="BO19" s="129">
        <f t="shared" si="25"/>
        <v>1915</v>
      </c>
      <c r="BP19" s="129">
        <f t="shared" si="26"/>
        <v>67</v>
      </c>
      <c r="BQ19" s="129">
        <f t="shared" si="27"/>
        <v>698</v>
      </c>
      <c r="BR19" s="129">
        <f t="shared" si="28"/>
        <v>24</v>
      </c>
      <c r="BS19" s="129">
        <f t="shared" si="29"/>
        <v>2613</v>
      </c>
      <c r="BT19" s="129">
        <f t="shared" si="30"/>
        <v>91</v>
      </c>
      <c r="BU19" s="129">
        <f t="shared" si="31"/>
        <v>5.6</v>
      </c>
      <c r="BV19" s="129">
        <f t="shared" si="32"/>
        <v>119.3</v>
      </c>
      <c r="BW19" s="129">
        <f t="shared" si="33"/>
        <v>0.8</v>
      </c>
      <c r="BX19" s="129">
        <f t="shared" si="34"/>
        <v>120.1</v>
      </c>
      <c r="BY19" s="134">
        <f t="shared" si="35"/>
        <v>120.1</v>
      </c>
      <c r="BZ19" s="129">
        <f t="shared" si="38"/>
        <v>29.100000000000005</v>
      </c>
    </row>
    <row r="20" spans="1:78" ht="18.75" customHeight="1">
      <c r="A20" s="143">
        <f t="shared" si="16"/>
        <v>42897</v>
      </c>
      <c r="B20" s="138" t="s">
        <v>11</v>
      </c>
      <c r="C20" s="30">
        <v>681</v>
      </c>
      <c r="D20" s="30">
        <v>674</v>
      </c>
      <c r="E20" s="30">
        <v>537</v>
      </c>
      <c r="F20" s="30">
        <v>48</v>
      </c>
      <c r="G20" s="30"/>
      <c r="H20" s="32">
        <v>18</v>
      </c>
      <c r="I20" s="33">
        <f t="shared" si="17"/>
        <v>1892</v>
      </c>
      <c r="J20" s="33">
        <f t="shared" si="18"/>
        <v>66</v>
      </c>
      <c r="K20" s="23">
        <v>371</v>
      </c>
      <c r="L20" s="14">
        <v>322</v>
      </c>
      <c r="M20" s="14">
        <v>320</v>
      </c>
      <c r="N20" s="14"/>
      <c r="O20" s="14">
        <v>13</v>
      </c>
      <c r="P20" s="14">
        <v>11</v>
      </c>
      <c r="Q20" s="14">
        <v>11</v>
      </c>
      <c r="R20" s="34"/>
      <c r="S20" s="33">
        <f t="shared" si="19"/>
        <v>1013</v>
      </c>
      <c r="T20" s="33">
        <f t="shared" si="20"/>
        <v>35</v>
      </c>
      <c r="U20" s="35">
        <f t="shared" si="21"/>
        <v>101</v>
      </c>
      <c r="V20" s="37">
        <v>5</v>
      </c>
      <c r="W20" s="23">
        <v>3.5</v>
      </c>
      <c r="X20" s="38">
        <v>7.2</v>
      </c>
      <c r="Y20" s="30">
        <v>4.0999999999999996</v>
      </c>
      <c r="Z20" s="30">
        <v>5.5</v>
      </c>
      <c r="AA20" s="38">
        <v>2.6</v>
      </c>
      <c r="AB20" s="38"/>
      <c r="AC20" s="38"/>
      <c r="AD20" s="38"/>
      <c r="AE20" s="38">
        <v>0.75</v>
      </c>
      <c r="AF20" s="38"/>
      <c r="AG20" s="38"/>
      <c r="AH20" s="44">
        <f t="shared" si="4"/>
        <v>0.75</v>
      </c>
      <c r="AI20" s="53">
        <v>45</v>
      </c>
      <c r="AJ20" s="15">
        <f t="shared" si="37"/>
        <v>45.75</v>
      </c>
      <c r="AK20" s="51">
        <f t="shared" si="22"/>
        <v>123.55</v>
      </c>
      <c r="AL20" s="96">
        <f t="shared" si="23"/>
        <v>129.65</v>
      </c>
      <c r="AM20" s="16">
        <f t="shared" si="36"/>
        <v>83.9</v>
      </c>
      <c r="AN20" s="50"/>
      <c r="AO20" s="46"/>
      <c r="AP20" s="17">
        <f t="shared" si="24"/>
        <v>129.65</v>
      </c>
      <c r="AQ20" s="18">
        <f t="shared" si="5"/>
        <v>26.407999999999973</v>
      </c>
      <c r="AR20" s="40"/>
      <c r="AS20" s="19">
        <f t="shared" si="6"/>
        <v>45.75</v>
      </c>
      <c r="AT20" s="20">
        <f t="shared" si="7"/>
        <v>104.20799999999998</v>
      </c>
      <c r="AU20" s="21">
        <f t="shared" si="8"/>
        <v>149.95799999999997</v>
      </c>
      <c r="AV20" s="47"/>
      <c r="AW20" s="19">
        <v>30</v>
      </c>
      <c r="AX20" s="20">
        <v>200</v>
      </c>
      <c r="AY20" s="20">
        <v>0</v>
      </c>
      <c r="AZ20" s="20">
        <v>36</v>
      </c>
      <c r="BA20" s="20">
        <v>12</v>
      </c>
      <c r="BB20" s="42">
        <f t="shared" si="9"/>
        <v>278</v>
      </c>
      <c r="BC20" s="43">
        <f t="shared" si="10"/>
        <v>264.09999999999997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217.09999999999997</v>
      </c>
      <c r="BK20" s="24">
        <f t="shared" si="13"/>
        <v>104.20799999999998</v>
      </c>
      <c r="BL20" s="48">
        <f t="shared" si="14"/>
        <v>112.89199999999998</v>
      </c>
      <c r="BO20" s="129">
        <f t="shared" si="25"/>
        <v>1892</v>
      </c>
      <c r="BP20" s="129">
        <f t="shared" si="26"/>
        <v>66</v>
      </c>
      <c r="BQ20" s="129">
        <f t="shared" si="27"/>
        <v>693</v>
      </c>
      <c r="BR20" s="129">
        <f t="shared" si="28"/>
        <v>24</v>
      </c>
      <c r="BS20" s="129">
        <f t="shared" si="29"/>
        <v>2585</v>
      </c>
      <c r="BT20" s="129">
        <f t="shared" si="30"/>
        <v>90</v>
      </c>
      <c r="BU20" s="129">
        <f t="shared" si="31"/>
        <v>5.5</v>
      </c>
      <c r="BV20" s="129">
        <f t="shared" si="32"/>
        <v>117.89999999999999</v>
      </c>
      <c r="BW20" s="129">
        <f t="shared" si="33"/>
        <v>0.75</v>
      </c>
      <c r="BX20" s="129">
        <f t="shared" si="34"/>
        <v>118.64999999999999</v>
      </c>
      <c r="BY20" s="134">
        <f t="shared" si="35"/>
        <v>118.64999999999999</v>
      </c>
      <c r="BZ20" s="129">
        <f t="shared" si="38"/>
        <v>28.65</v>
      </c>
    </row>
    <row r="21" spans="1:78" ht="18.75" customHeight="1">
      <c r="A21" s="143">
        <f t="shared" si="16"/>
        <v>42897</v>
      </c>
      <c r="B21" s="138" t="s">
        <v>43</v>
      </c>
      <c r="C21" s="30">
        <v>649</v>
      </c>
      <c r="D21" s="30">
        <v>630</v>
      </c>
      <c r="E21" s="30">
        <v>514</v>
      </c>
      <c r="F21" s="30">
        <v>45</v>
      </c>
      <c r="G21" s="30"/>
      <c r="H21" s="23">
        <v>17</v>
      </c>
      <c r="I21" s="33">
        <f t="shared" si="17"/>
        <v>1793</v>
      </c>
      <c r="J21" s="33">
        <f t="shared" si="18"/>
        <v>62</v>
      </c>
      <c r="K21" s="23">
        <v>373</v>
      </c>
      <c r="L21" s="14">
        <v>303</v>
      </c>
      <c r="M21" s="14">
        <v>320</v>
      </c>
      <c r="N21" s="14"/>
      <c r="O21" s="14">
        <v>13</v>
      </c>
      <c r="P21" s="14">
        <v>10</v>
      </c>
      <c r="Q21" s="14">
        <v>11</v>
      </c>
      <c r="R21" s="34"/>
      <c r="S21" s="33">
        <f t="shared" si="19"/>
        <v>996</v>
      </c>
      <c r="T21" s="33">
        <f t="shared" si="20"/>
        <v>34</v>
      </c>
      <c r="U21" s="35">
        <f t="shared" si="21"/>
        <v>96</v>
      </c>
      <c r="V21" s="37">
        <v>5</v>
      </c>
      <c r="W21" s="23">
        <v>3.5</v>
      </c>
      <c r="X21" s="38">
        <v>6.5</v>
      </c>
      <c r="Y21" s="30">
        <v>4.0999999999999996</v>
      </c>
      <c r="Z21" s="30">
        <v>5.5</v>
      </c>
      <c r="AA21" s="38">
        <v>2.6</v>
      </c>
      <c r="AB21" s="38"/>
      <c r="AC21" s="38"/>
      <c r="AD21" s="38"/>
      <c r="AE21" s="38">
        <v>0.75</v>
      </c>
      <c r="AF21" s="38"/>
      <c r="AG21" s="38"/>
      <c r="AH21" s="44">
        <f t="shared" si="4"/>
        <v>0.75</v>
      </c>
      <c r="AI21" s="53">
        <v>45</v>
      </c>
      <c r="AJ21" s="15">
        <f t="shared" si="37"/>
        <v>45.75</v>
      </c>
      <c r="AK21" s="51">
        <f t="shared" si="22"/>
        <v>117.85</v>
      </c>
      <c r="AL21" s="96">
        <f t="shared" si="23"/>
        <v>123.94999999999999</v>
      </c>
      <c r="AM21" s="16">
        <f t="shared" si="36"/>
        <v>78.199999999999989</v>
      </c>
      <c r="AN21" s="50"/>
      <c r="AO21" s="46"/>
      <c r="AP21" s="17">
        <f t="shared" si="24"/>
        <v>123.94999999999999</v>
      </c>
      <c r="AQ21" s="18">
        <f t="shared" si="5"/>
        <v>32.107999999999976</v>
      </c>
      <c r="AR21" s="40"/>
      <c r="AS21" s="19">
        <f t="shared" si="6"/>
        <v>45.75</v>
      </c>
      <c r="AT21" s="20">
        <f t="shared" si="7"/>
        <v>104.20799999999998</v>
      </c>
      <c r="AU21" s="21">
        <f t="shared" si="8"/>
        <v>149.95799999999997</v>
      </c>
      <c r="AV21" s="47"/>
      <c r="AW21" s="19">
        <v>30</v>
      </c>
      <c r="AX21" s="20">
        <v>200</v>
      </c>
      <c r="AY21" s="20">
        <v>0</v>
      </c>
      <c r="AZ21" s="20">
        <v>36</v>
      </c>
      <c r="BA21" s="20">
        <v>12</v>
      </c>
      <c r="BB21" s="42">
        <f t="shared" si="9"/>
        <v>278</v>
      </c>
      <c r="BC21" s="43">
        <f t="shared" si="10"/>
        <v>264.09999999999997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217.09999999999997</v>
      </c>
      <c r="BK21" s="24">
        <f t="shared" si="13"/>
        <v>104.20799999999998</v>
      </c>
      <c r="BL21" s="48">
        <f t="shared" si="14"/>
        <v>112.89199999999998</v>
      </c>
      <c r="BO21" s="129">
        <f t="shared" si="25"/>
        <v>1793</v>
      </c>
      <c r="BP21" s="129">
        <f t="shared" si="26"/>
        <v>62</v>
      </c>
      <c r="BQ21" s="129">
        <f t="shared" si="27"/>
        <v>676</v>
      </c>
      <c r="BR21" s="129">
        <f t="shared" si="28"/>
        <v>23</v>
      </c>
      <c r="BS21" s="129">
        <f t="shared" si="29"/>
        <v>2469</v>
      </c>
      <c r="BT21" s="129">
        <f t="shared" si="30"/>
        <v>85</v>
      </c>
      <c r="BU21" s="129">
        <f t="shared" si="31"/>
        <v>5.5</v>
      </c>
      <c r="BV21" s="129">
        <f t="shared" si="32"/>
        <v>112.19999999999999</v>
      </c>
      <c r="BW21" s="129">
        <f t="shared" si="33"/>
        <v>0.75</v>
      </c>
      <c r="BX21" s="129">
        <f t="shared" si="34"/>
        <v>112.94999999999999</v>
      </c>
      <c r="BY21" s="134">
        <f t="shared" si="35"/>
        <v>112.94999999999999</v>
      </c>
      <c r="BZ21" s="129">
        <f t="shared" si="38"/>
        <v>27.950000000000003</v>
      </c>
    </row>
    <row r="22" spans="1:78" ht="18.75" customHeight="1">
      <c r="A22" s="143">
        <f t="shared" si="16"/>
        <v>42897</v>
      </c>
      <c r="B22" s="138" t="s">
        <v>12</v>
      </c>
      <c r="C22" s="30">
        <v>620</v>
      </c>
      <c r="D22" s="30">
        <v>597</v>
      </c>
      <c r="E22" s="30">
        <v>503</v>
      </c>
      <c r="F22" s="30">
        <v>43</v>
      </c>
      <c r="G22" s="30"/>
      <c r="H22" s="23">
        <v>17</v>
      </c>
      <c r="I22" s="33">
        <f t="shared" si="17"/>
        <v>1720</v>
      </c>
      <c r="J22" s="33">
        <f t="shared" si="18"/>
        <v>60</v>
      </c>
      <c r="K22" s="23">
        <v>331</v>
      </c>
      <c r="L22" s="14">
        <v>258</v>
      </c>
      <c r="M22" s="14">
        <v>290</v>
      </c>
      <c r="N22" s="14"/>
      <c r="O22" s="14">
        <v>11</v>
      </c>
      <c r="P22" s="14">
        <v>9</v>
      </c>
      <c r="Q22" s="14">
        <v>10</v>
      </c>
      <c r="R22" s="34"/>
      <c r="S22" s="33">
        <f t="shared" si="19"/>
        <v>879</v>
      </c>
      <c r="T22" s="33">
        <f t="shared" si="20"/>
        <v>30</v>
      </c>
      <c r="U22" s="35">
        <f t="shared" si="21"/>
        <v>90</v>
      </c>
      <c r="V22" s="37">
        <v>4.5</v>
      </c>
      <c r="W22" s="23">
        <v>3.5</v>
      </c>
      <c r="X22" s="38">
        <v>6</v>
      </c>
      <c r="Y22" s="23">
        <v>3.2</v>
      </c>
      <c r="Z22" s="30">
        <v>4.5999999999999996</v>
      </c>
      <c r="AA22" s="38">
        <v>0</v>
      </c>
      <c r="AB22" s="38"/>
      <c r="AC22" s="38"/>
      <c r="AD22" s="38"/>
      <c r="AE22" s="38">
        <v>0.75</v>
      </c>
      <c r="AF22" s="38"/>
      <c r="AG22" s="38"/>
      <c r="AH22" s="44">
        <f t="shared" si="4"/>
        <v>0.75</v>
      </c>
      <c r="AI22" s="53">
        <v>45</v>
      </c>
      <c r="AJ22" s="15">
        <f t="shared" si="37"/>
        <v>45.75</v>
      </c>
      <c r="AK22" s="51">
        <f t="shared" si="22"/>
        <v>109.05</v>
      </c>
      <c r="AL22" s="96">
        <f t="shared" si="23"/>
        <v>112.55</v>
      </c>
      <c r="AM22" s="16">
        <f t="shared" si="36"/>
        <v>66.8</v>
      </c>
      <c r="AN22" s="50"/>
      <c r="AO22" s="46"/>
      <c r="AP22" s="17">
        <f t="shared" si="24"/>
        <v>112.55</v>
      </c>
      <c r="AQ22" s="18">
        <f t="shared" si="5"/>
        <v>40.907999999999973</v>
      </c>
      <c r="AR22" s="40"/>
      <c r="AS22" s="19">
        <f t="shared" si="6"/>
        <v>45.75</v>
      </c>
      <c r="AT22" s="20">
        <f t="shared" si="7"/>
        <v>104.20799999999998</v>
      </c>
      <c r="AU22" s="21">
        <f t="shared" si="8"/>
        <v>149.95799999999997</v>
      </c>
      <c r="AV22" s="47"/>
      <c r="AW22" s="19">
        <v>30</v>
      </c>
      <c r="AX22" s="20">
        <v>200</v>
      </c>
      <c r="AY22" s="20">
        <v>0</v>
      </c>
      <c r="AZ22" s="20">
        <v>36</v>
      </c>
      <c r="BA22" s="20">
        <v>12</v>
      </c>
      <c r="BB22" s="42">
        <f t="shared" si="9"/>
        <v>278</v>
      </c>
      <c r="BC22" s="43">
        <f t="shared" si="10"/>
        <v>264.09999999999997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217.09999999999997</v>
      </c>
      <c r="BK22" s="24">
        <f t="shared" si="13"/>
        <v>104.20799999999998</v>
      </c>
      <c r="BL22" s="48">
        <f t="shared" si="14"/>
        <v>112.89199999999998</v>
      </c>
      <c r="BO22" s="129">
        <f t="shared" si="25"/>
        <v>1720</v>
      </c>
      <c r="BP22" s="129">
        <f t="shared" si="26"/>
        <v>60</v>
      </c>
      <c r="BQ22" s="129">
        <f t="shared" si="27"/>
        <v>589</v>
      </c>
      <c r="BR22" s="129">
        <f t="shared" si="28"/>
        <v>20</v>
      </c>
      <c r="BS22" s="129">
        <f t="shared" si="29"/>
        <v>2309</v>
      </c>
      <c r="BT22" s="129">
        <f t="shared" si="30"/>
        <v>80</v>
      </c>
      <c r="BU22" s="129">
        <f t="shared" si="31"/>
        <v>4.5999999999999996</v>
      </c>
      <c r="BV22" s="129">
        <f t="shared" si="32"/>
        <v>101.8</v>
      </c>
      <c r="BW22" s="129">
        <f t="shared" si="33"/>
        <v>0.75</v>
      </c>
      <c r="BX22" s="129">
        <f t="shared" si="34"/>
        <v>102.55</v>
      </c>
      <c r="BY22" s="134">
        <f t="shared" si="35"/>
        <v>102.55</v>
      </c>
      <c r="BZ22" s="129">
        <f t="shared" si="38"/>
        <v>22.549999999999997</v>
      </c>
    </row>
    <row r="23" spans="1:78" ht="18.75" customHeight="1">
      <c r="A23" s="143">
        <f t="shared" si="16"/>
        <v>42897</v>
      </c>
      <c r="B23" s="138" t="s">
        <v>44</v>
      </c>
      <c r="C23" s="30">
        <v>581</v>
      </c>
      <c r="D23" s="30">
        <v>576</v>
      </c>
      <c r="E23" s="30">
        <v>460</v>
      </c>
      <c r="F23" s="30">
        <v>41</v>
      </c>
      <c r="G23" s="30"/>
      <c r="H23" s="23">
        <v>16</v>
      </c>
      <c r="I23" s="33">
        <f t="shared" si="17"/>
        <v>1617</v>
      </c>
      <c r="J23" s="33">
        <f t="shared" si="18"/>
        <v>57</v>
      </c>
      <c r="K23" s="23">
        <v>326</v>
      </c>
      <c r="L23" s="14">
        <v>255</v>
      </c>
      <c r="M23" s="14">
        <v>310</v>
      </c>
      <c r="N23" s="14"/>
      <c r="O23" s="14">
        <v>11</v>
      </c>
      <c r="P23" s="14">
        <v>9</v>
      </c>
      <c r="Q23" s="14">
        <v>10</v>
      </c>
      <c r="R23" s="34"/>
      <c r="S23" s="33">
        <f t="shared" si="19"/>
        <v>891</v>
      </c>
      <c r="T23" s="33">
        <f t="shared" si="20"/>
        <v>30</v>
      </c>
      <c r="U23" s="35">
        <f t="shared" si="21"/>
        <v>87</v>
      </c>
      <c r="V23" s="37">
        <v>4.5</v>
      </c>
      <c r="W23" s="23">
        <v>3.5</v>
      </c>
      <c r="X23" s="30">
        <v>5.5</v>
      </c>
      <c r="Y23" s="23">
        <v>3.2</v>
      </c>
      <c r="Z23" s="30">
        <v>4.5999999999999996</v>
      </c>
      <c r="AA23" s="38">
        <v>0</v>
      </c>
      <c r="AB23" s="38"/>
      <c r="AC23" s="38"/>
      <c r="AD23" s="38"/>
      <c r="AE23" s="38">
        <v>0.75</v>
      </c>
      <c r="AF23" s="38"/>
      <c r="AG23" s="38"/>
      <c r="AH23" s="44">
        <f t="shared" si="4"/>
        <v>0.75</v>
      </c>
      <c r="AI23" s="53">
        <v>45</v>
      </c>
      <c r="AJ23" s="15">
        <f t="shared" si="37"/>
        <v>45.75</v>
      </c>
      <c r="AK23" s="51">
        <f t="shared" si="22"/>
        <v>105.55</v>
      </c>
      <c r="AL23" s="96">
        <f t="shared" si="23"/>
        <v>109.05</v>
      </c>
      <c r="AM23" s="16">
        <f t="shared" si="36"/>
        <v>63.3</v>
      </c>
      <c r="AN23" s="50"/>
      <c r="AO23" s="46"/>
      <c r="AP23" s="17">
        <f t="shared" si="24"/>
        <v>109.05</v>
      </c>
      <c r="AQ23" s="18">
        <f t="shared" si="5"/>
        <v>44.407999999999973</v>
      </c>
      <c r="AR23" s="40"/>
      <c r="AS23" s="19">
        <f t="shared" si="6"/>
        <v>45.75</v>
      </c>
      <c r="AT23" s="20">
        <f t="shared" si="7"/>
        <v>104.20799999999998</v>
      </c>
      <c r="AU23" s="21">
        <f t="shared" si="8"/>
        <v>149.95799999999997</v>
      </c>
      <c r="AV23" s="47"/>
      <c r="AW23" s="19">
        <v>30</v>
      </c>
      <c r="AX23" s="20">
        <v>200</v>
      </c>
      <c r="AY23" s="20">
        <v>0</v>
      </c>
      <c r="AZ23" s="20">
        <v>36</v>
      </c>
      <c r="BA23" s="20">
        <v>12</v>
      </c>
      <c r="BB23" s="42">
        <f t="shared" si="9"/>
        <v>278</v>
      </c>
      <c r="BC23" s="43">
        <f t="shared" si="10"/>
        <v>264.09999999999997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217.09999999999997</v>
      </c>
      <c r="BK23" s="24">
        <f t="shared" si="13"/>
        <v>104.20799999999998</v>
      </c>
      <c r="BL23" s="48">
        <f t="shared" si="14"/>
        <v>112.89199999999998</v>
      </c>
      <c r="BO23" s="129">
        <f t="shared" si="25"/>
        <v>1617</v>
      </c>
      <c r="BP23" s="129">
        <f t="shared" si="26"/>
        <v>57</v>
      </c>
      <c r="BQ23" s="129">
        <f t="shared" si="27"/>
        <v>581</v>
      </c>
      <c r="BR23" s="129">
        <f t="shared" si="28"/>
        <v>20</v>
      </c>
      <c r="BS23" s="129">
        <f t="shared" si="29"/>
        <v>2198</v>
      </c>
      <c r="BT23" s="129">
        <f t="shared" si="30"/>
        <v>77</v>
      </c>
      <c r="BU23" s="129">
        <f t="shared" si="31"/>
        <v>4.5999999999999996</v>
      </c>
      <c r="BV23" s="129">
        <f t="shared" si="32"/>
        <v>98.3</v>
      </c>
      <c r="BW23" s="129">
        <f t="shared" si="33"/>
        <v>0.75</v>
      </c>
      <c r="BX23" s="129">
        <f t="shared" si="34"/>
        <v>99.05</v>
      </c>
      <c r="BY23" s="134">
        <f t="shared" si="35"/>
        <v>99.05</v>
      </c>
      <c r="BZ23" s="129">
        <f t="shared" si="38"/>
        <v>22.049999999999997</v>
      </c>
    </row>
    <row r="24" spans="1:78" ht="18.75" customHeight="1">
      <c r="A24" s="143">
        <f t="shared" si="16"/>
        <v>42897</v>
      </c>
      <c r="B24" s="139" t="s">
        <v>13</v>
      </c>
      <c r="C24" s="30">
        <v>581</v>
      </c>
      <c r="D24" s="30">
        <v>580</v>
      </c>
      <c r="E24" s="30">
        <v>463</v>
      </c>
      <c r="F24" s="30">
        <v>41</v>
      </c>
      <c r="G24" s="30"/>
      <c r="H24" s="23">
        <v>16</v>
      </c>
      <c r="I24" s="33">
        <f t="shared" si="17"/>
        <v>1624</v>
      </c>
      <c r="J24" s="33">
        <f t="shared" si="18"/>
        <v>57</v>
      </c>
      <c r="K24" s="23">
        <v>328</v>
      </c>
      <c r="L24" s="14">
        <v>255</v>
      </c>
      <c r="M24" s="14">
        <v>280</v>
      </c>
      <c r="N24" s="14"/>
      <c r="O24" s="14">
        <v>11</v>
      </c>
      <c r="P24" s="14">
        <v>9</v>
      </c>
      <c r="Q24" s="14">
        <v>11</v>
      </c>
      <c r="R24" s="34"/>
      <c r="S24" s="33">
        <f t="shared" si="19"/>
        <v>863</v>
      </c>
      <c r="T24" s="33">
        <f t="shared" si="20"/>
        <v>31</v>
      </c>
      <c r="U24" s="35">
        <f t="shared" si="21"/>
        <v>88</v>
      </c>
      <c r="V24" s="37">
        <v>4.5</v>
      </c>
      <c r="W24" s="23">
        <v>3.5</v>
      </c>
      <c r="X24" s="30">
        <v>5.5</v>
      </c>
      <c r="Y24" s="30">
        <v>2.9</v>
      </c>
      <c r="Z24" s="54">
        <v>4.4000000000000004</v>
      </c>
      <c r="AA24" s="38">
        <v>0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30</v>
      </c>
      <c r="AJ24" s="15">
        <f t="shared" si="37"/>
        <v>30.774999999999999</v>
      </c>
      <c r="AK24" s="51">
        <f t="shared" si="22"/>
        <v>106.07500000000002</v>
      </c>
      <c r="AL24" s="96">
        <f t="shared" si="23"/>
        <v>109.57500000000002</v>
      </c>
      <c r="AM24" s="16">
        <f t="shared" si="36"/>
        <v>78.800000000000011</v>
      </c>
      <c r="AN24" s="50"/>
      <c r="AO24" s="46"/>
      <c r="AP24" s="17">
        <f t="shared" si="24"/>
        <v>109.57500000000002</v>
      </c>
      <c r="AQ24" s="18">
        <f t="shared" si="5"/>
        <v>32.099999999999966</v>
      </c>
      <c r="AR24" s="40"/>
      <c r="AS24" s="19">
        <f t="shared" si="6"/>
        <v>30.774999999999999</v>
      </c>
      <c r="AT24" s="20">
        <f t="shared" si="7"/>
        <v>107.39999999999999</v>
      </c>
      <c r="AU24" s="21">
        <f t="shared" si="8"/>
        <v>138.17499999999998</v>
      </c>
      <c r="AV24" s="47"/>
      <c r="AW24" s="19">
        <v>45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9"/>
        <v>285</v>
      </c>
      <c r="BC24" s="43">
        <f t="shared" si="10"/>
        <v>270.75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223.75</v>
      </c>
      <c r="BK24" s="24">
        <f t="shared" si="13"/>
        <v>107.39999999999999</v>
      </c>
      <c r="BL24" s="48">
        <f t="shared" si="14"/>
        <v>116.35000000000001</v>
      </c>
      <c r="BO24" s="129">
        <f t="shared" si="25"/>
        <v>1624</v>
      </c>
      <c r="BP24" s="129">
        <f t="shared" si="26"/>
        <v>57</v>
      </c>
      <c r="BQ24" s="129">
        <f t="shared" si="27"/>
        <v>583</v>
      </c>
      <c r="BR24" s="129">
        <f t="shared" si="28"/>
        <v>20</v>
      </c>
      <c r="BS24" s="129">
        <f t="shared" si="29"/>
        <v>2207</v>
      </c>
      <c r="BT24" s="129">
        <f t="shared" si="30"/>
        <v>77</v>
      </c>
      <c r="BU24" s="129">
        <f t="shared" si="31"/>
        <v>4.4000000000000004</v>
      </c>
      <c r="BV24" s="129">
        <f t="shared" si="32"/>
        <v>97.800000000000011</v>
      </c>
      <c r="BW24" s="129">
        <f t="shared" si="33"/>
        <v>0.77500000000000002</v>
      </c>
      <c r="BX24" s="129">
        <f t="shared" si="34"/>
        <v>98.575000000000017</v>
      </c>
      <c r="BY24" s="134">
        <f t="shared" si="35"/>
        <v>98.575000000000017</v>
      </c>
      <c r="BZ24" s="129">
        <f t="shared" si="38"/>
        <v>21.574999999999996</v>
      </c>
    </row>
    <row r="25" spans="1:78" ht="18.75" customHeight="1">
      <c r="A25" s="143">
        <f t="shared" si="16"/>
        <v>42897</v>
      </c>
      <c r="B25" s="138" t="s">
        <v>30</v>
      </c>
      <c r="C25" s="30">
        <v>571</v>
      </c>
      <c r="D25" s="30">
        <v>582</v>
      </c>
      <c r="E25" s="30">
        <v>455</v>
      </c>
      <c r="F25" s="30">
        <v>40</v>
      </c>
      <c r="G25" s="30"/>
      <c r="H25" s="23">
        <v>15</v>
      </c>
      <c r="I25" s="33">
        <f t="shared" si="17"/>
        <v>1608</v>
      </c>
      <c r="J25" s="33">
        <f t="shared" si="18"/>
        <v>55</v>
      </c>
      <c r="K25" s="23">
        <v>330</v>
      </c>
      <c r="L25" s="14">
        <v>255</v>
      </c>
      <c r="M25" s="14">
        <v>280</v>
      </c>
      <c r="N25" s="14"/>
      <c r="O25" s="14">
        <v>11</v>
      </c>
      <c r="P25" s="14">
        <v>9</v>
      </c>
      <c r="Q25" s="14">
        <v>10</v>
      </c>
      <c r="R25" s="34"/>
      <c r="S25" s="33">
        <f t="shared" si="19"/>
        <v>865</v>
      </c>
      <c r="T25" s="33">
        <f t="shared" si="20"/>
        <v>30</v>
      </c>
      <c r="U25" s="35">
        <f t="shared" si="21"/>
        <v>85</v>
      </c>
      <c r="V25" s="37">
        <v>4.5</v>
      </c>
      <c r="W25" s="23">
        <v>3.5</v>
      </c>
      <c r="X25" s="30">
        <v>5.5</v>
      </c>
      <c r="Y25" s="30">
        <v>2.9</v>
      </c>
      <c r="Z25" s="54">
        <v>4.4000000000000004</v>
      </c>
      <c r="AA25" s="38">
        <v>0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30</v>
      </c>
      <c r="AJ25" s="15">
        <f t="shared" si="37"/>
        <v>30.774999999999999</v>
      </c>
      <c r="AK25" s="51">
        <f t="shared" si="22"/>
        <v>103.07500000000002</v>
      </c>
      <c r="AL25" s="96">
        <f t="shared" si="23"/>
        <v>106.57500000000002</v>
      </c>
      <c r="AM25" s="16">
        <f t="shared" si="36"/>
        <v>75.800000000000011</v>
      </c>
      <c r="AN25" s="50"/>
      <c r="AO25" s="46"/>
      <c r="AP25" s="17">
        <f t="shared" si="24"/>
        <v>106.57500000000002</v>
      </c>
      <c r="AQ25" s="18">
        <f t="shared" si="5"/>
        <v>35.099999999999966</v>
      </c>
      <c r="AR25" s="40"/>
      <c r="AS25" s="19">
        <f t="shared" si="6"/>
        <v>30.774999999999999</v>
      </c>
      <c r="AT25" s="20">
        <f t="shared" si="7"/>
        <v>107.39999999999999</v>
      </c>
      <c r="AU25" s="21">
        <f t="shared" si="8"/>
        <v>138.17499999999998</v>
      </c>
      <c r="AV25" s="47"/>
      <c r="AW25" s="19">
        <v>45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9"/>
        <v>285</v>
      </c>
      <c r="BC25" s="43">
        <f t="shared" si="10"/>
        <v>270.75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223.75</v>
      </c>
      <c r="BK25" s="24">
        <f t="shared" si="13"/>
        <v>107.39999999999999</v>
      </c>
      <c r="BL25" s="48">
        <f t="shared" si="14"/>
        <v>116.35000000000001</v>
      </c>
      <c r="BO25" s="129">
        <f t="shared" si="25"/>
        <v>1608</v>
      </c>
      <c r="BP25" s="129">
        <f t="shared" si="26"/>
        <v>55</v>
      </c>
      <c r="BQ25" s="129">
        <f t="shared" si="27"/>
        <v>585</v>
      </c>
      <c r="BR25" s="129">
        <f t="shared" si="28"/>
        <v>20</v>
      </c>
      <c r="BS25" s="129">
        <f t="shared" si="29"/>
        <v>2193</v>
      </c>
      <c r="BT25" s="129">
        <f t="shared" si="30"/>
        <v>75</v>
      </c>
      <c r="BU25" s="129">
        <f t="shared" si="31"/>
        <v>4.4000000000000004</v>
      </c>
      <c r="BV25" s="129">
        <f t="shared" si="32"/>
        <v>95.800000000000011</v>
      </c>
      <c r="BW25" s="129">
        <f t="shared" si="33"/>
        <v>0.77500000000000002</v>
      </c>
      <c r="BX25" s="129">
        <f t="shared" si="34"/>
        <v>96.575000000000017</v>
      </c>
      <c r="BY25" s="134">
        <f t="shared" si="35"/>
        <v>96.575000000000017</v>
      </c>
      <c r="BZ25" s="129">
        <f t="shared" si="38"/>
        <v>21.574999999999996</v>
      </c>
    </row>
    <row r="26" spans="1:78" ht="18.75" customHeight="1">
      <c r="A26" s="143">
        <f t="shared" si="16"/>
        <v>42897</v>
      </c>
      <c r="B26" s="138" t="s">
        <v>14</v>
      </c>
      <c r="C26" s="30">
        <v>567</v>
      </c>
      <c r="D26" s="30">
        <v>576</v>
      </c>
      <c r="E26" s="30">
        <v>439</v>
      </c>
      <c r="F26" s="30">
        <v>39</v>
      </c>
      <c r="G26" s="30"/>
      <c r="H26" s="23">
        <v>15</v>
      </c>
      <c r="I26" s="33">
        <f t="shared" si="17"/>
        <v>1582</v>
      </c>
      <c r="J26" s="33">
        <f t="shared" si="18"/>
        <v>54</v>
      </c>
      <c r="K26" s="23">
        <v>337</v>
      </c>
      <c r="L26" s="14">
        <v>247</v>
      </c>
      <c r="M26" s="14">
        <v>300</v>
      </c>
      <c r="N26" s="14"/>
      <c r="O26" s="14">
        <v>11</v>
      </c>
      <c r="P26" s="14">
        <v>8</v>
      </c>
      <c r="Q26" s="14">
        <v>11</v>
      </c>
      <c r="R26" s="34"/>
      <c r="S26" s="33">
        <f t="shared" si="19"/>
        <v>884</v>
      </c>
      <c r="T26" s="33">
        <f t="shared" si="20"/>
        <v>30</v>
      </c>
      <c r="U26" s="35">
        <f t="shared" si="21"/>
        <v>84</v>
      </c>
      <c r="V26" s="37">
        <v>4.5</v>
      </c>
      <c r="W26" s="23">
        <v>3.5</v>
      </c>
      <c r="X26" s="30">
        <v>5</v>
      </c>
      <c r="Y26" s="30">
        <v>2.7</v>
      </c>
      <c r="Z26" s="54">
        <v>4.2</v>
      </c>
      <c r="AA26" s="38">
        <v>1</v>
      </c>
      <c r="AB26" s="38"/>
      <c r="AC26" s="38"/>
      <c r="AD26" s="38"/>
      <c r="AE26" s="38">
        <v>0.77500000000000002</v>
      </c>
      <c r="AF26" s="38"/>
      <c r="AG26" s="38"/>
      <c r="AH26" s="44">
        <f t="shared" si="4"/>
        <v>0.77500000000000002</v>
      </c>
      <c r="AI26" s="53">
        <v>30</v>
      </c>
      <c r="AJ26" s="15">
        <f t="shared" si="37"/>
        <v>30.774999999999999</v>
      </c>
      <c r="AK26" s="51">
        <f t="shared" si="22"/>
        <v>101.17500000000001</v>
      </c>
      <c r="AL26" s="96">
        <f t="shared" si="23"/>
        <v>105.67500000000001</v>
      </c>
      <c r="AM26" s="16">
        <f t="shared" si="36"/>
        <v>74.900000000000006</v>
      </c>
      <c r="AN26" s="50"/>
      <c r="AO26" s="46"/>
      <c r="AP26" s="17">
        <f t="shared" si="24"/>
        <v>105.67500000000001</v>
      </c>
      <c r="AQ26" s="18">
        <f t="shared" si="5"/>
        <v>36.999999999999972</v>
      </c>
      <c r="AR26" s="40"/>
      <c r="AS26" s="19">
        <f t="shared" si="6"/>
        <v>30.774999999999999</v>
      </c>
      <c r="AT26" s="20">
        <f t="shared" si="7"/>
        <v>107.39999999999999</v>
      </c>
      <c r="AU26" s="21">
        <f t="shared" si="8"/>
        <v>138.17499999999998</v>
      </c>
      <c r="AV26" s="47"/>
      <c r="AW26" s="19">
        <v>45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9"/>
        <v>285</v>
      </c>
      <c r="BC26" s="43">
        <f t="shared" si="10"/>
        <v>270.75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223.75</v>
      </c>
      <c r="BK26" s="24">
        <f t="shared" si="13"/>
        <v>107.39999999999999</v>
      </c>
      <c r="BL26" s="48">
        <f t="shared" si="14"/>
        <v>116.35000000000001</v>
      </c>
      <c r="BO26" s="129">
        <f t="shared" si="25"/>
        <v>1582</v>
      </c>
      <c r="BP26" s="129">
        <f t="shared" si="26"/>
        <v>54</v>
      </c>
      <c r="BQ26" s="129">
        <f t="shared" si="27"/>
        <v>584</v>
      </c>
      <c r="BR26" s="129">
        <f t="shared" si="28"/>
        <v>19</v>
      </c>
      <c r="BS26" s="129">
        <f t="shared" si="29"/>
        <v>2166</v>
      </c>
      <c r="BT26" s="129">
        <f t="shared" si="30"/>
        <v>73</v>
      </c>
      <c r="BU26" s="129">
        <f t="shared" si="31"/>
        <v>4.2</v>
      </c>
      <c r="BV26" s="129">
        <f t="shared" si="32"/>
        <v>93.9</v>
      </c>
      <c r="BW26" s="129">
        <f t="shared" si="33"/>
        <v>0.77500000000000002</v>
      </c>
      <c r="BX26" s="129">
        <f t="shared" si="34"/>
        <v>94.675000000000011</v>
      </c>
      <c r="BY26" s="134">
        <f t="shared" si="35"/>
        <v>94.675000000000011</v>
      </c>
      <c r="BZ26" s="129">
        <f t="shared" si="38"/>
        <v>21.674999999999997</v>
      </c>
    </row>
    <row r="27" spans="1:78" ht="18.75" customHeight="1">
      <c r="A27" s="143">
        <f t="shared" si="16"/>
        <v>42897</v>
      </c>
      <c r="B27" s="138" t="s">
        <v>31</v>
      </c>
      <c r="C27" s="30">
        <v>563</v>
      </c>
      <c r="D27" s="30">
        <v>578</v>
      </c>
      <c r="E27" s="30">
        <v>447</v>
      </c>
      <c r="F27" s="30">
        <v>39</v>
      </c>
      <c r="G27" s="30"/>
      <c r="H27" s="23">
        <v>15</v>
      </c>
      <c r="I27" s="33">
        <f t="shared" si="17"/>
        <v>1588</v>
      </c>
      <c r="J27" s="33">
        <f t="shared" si="18"/>
        <v>54</v>
      </c>
      <c r="K27" s="23">
        <v>325</v>
      </c>
      <c r="L27" s="14">
        <v>258</v>
      </c>
      <c r="M27" s="14">
        <v>290</v>
      </c>
      <c r="N27" s="14"/>
      <c r="O27" s="14">
        <v>11</v>
      </c>
      <c r="P27" s="14">
        <v>9</v>
      </c>
      <c r="Q27" s="14">
        <v>10</v>
      </c>
      <c r="R27" s="34"/>
      <c r="S27" s="33">
        <f t="shared" si="19"/>
        <v>873</v>
      </c>
      <c r="T27" s="33">
        <f t="shared" si="20"/>
        <v>30</v>
      </c>
      <c r="U27" s="35">
        <f t="shared" si="21"/>
        <v>84</v>
      </c>
      <c r="V27" s="37">
        <v>4.5</v>
      </c>
      <c r="W27" s="23">
        <v>3.5</v>
      </c>
      <c r="X27" s="30">
        <v>5</v>
      </c>
      <c r="Y27" s="30">
        <v>2.7</v>
      </c>
      <c r="Z27" s="54">
        <v>4.2</v>
      </c>
      <c r="AA27" s="38">
        <v>1</v>
      </c>
      <c r="AB27" s="38"/>
      <c r="AC27" s="38"/>
      <c r="AD27" s="38"/>
      <c r="AE27" s="38">
        <v>0.77500000000000002</v>
      </c>
      <c r="AF27" s="38"/>
      <c r="AG27" s="38"/>
      <c r="AH27" s="44">
        <f t="shared" si="4"/>
        <v>0.77500000000000002</v>
      </c>
      <c r="AI27" s="53">
        <v>30</v>
      </c>
      <c r="AJ27" s="15">
        <f t="shared" si="37"/>
        <v>30.774999999999999</v>
      </c>
      <c r="AK27" s="51">
        <f t="shared" si="22"/>
        <v>101.17500000000001</v>
      </c>
      <c r="AL27" s="96">
        <f t="shared" si="23"/>
        <v>105.67500000000001</v>
      </c>
      <c r="AM27" s="16">
        <f t="shared" si="36"/>
        <v>74.900000000000006</v>
      </c>
      <c r="AN27" s="50"/>
      <c r="AO27" s="46"/>
      <c r="AP27" s="17">
        <f t="shared" si="24"/>
        <v>105.67500000000001</v>
      </c>
      <c r="AQ27" s="18">
        <f t="shared" si="5"/>
        <v>36.999999999999972</v>
      </c>
      <c r="AR27" s="40"/>
      <c r="AS27" s="19">
        <f t="shared" si="6"/>
        <v>30.774999999999999</v>
      </c>
      <c r="AT27" s="20">
        <f t="shared" si="7"/>
        <v>107.39999999999999</v>
      </c>
      <c r="AU27" s="21">
        <f t="shared" si="8"/>
        <v>138.17499999999998</v>
      </c>
      <c r="AV27" s="47"/>
      <c r="AW27" s="19">
        <v>45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9"/>
        <v>285</v>
      </c>
      <c r="BC27" s="43">
        <f t="shared" si="10"/>
        <v>270.75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223.75</v>
      </c>
      <c r="BK27" s="24">
        <f t="shared" si="13"/>
        <v>107.39999999999999</v>
      </c>
      <c r="BL27" s="48">
        <f t="shared" si="14"/>
        <v>116.35000000000001</v>
      </c>
      <c r="BO27" s="129">
        <f t="shared" si="25"/>
        <v>1588</v>
      </c>
      <c r="BP27" s="129">
        <f t="shared" si="26"/>
        <v>54</v>
      </c>
      <c r="BQ27" s="129">
        <f t="shared" si="27"/>
        <v>583</v>
      </c>
      <c r="BR27" s="129">
        <f t="shared" si="28"/>
        <v>20</v>
      </c>
      <c r="BS27" s="129">
        <f t="shared" si="29"/>
        <v>2171</v>
      </c>
      <c r="BT27" s="129">
        <f t="shared" si="30"/>
        <v>74</v>
      </c>
      <c r="BU27" s="129">
        <f t="shared" si="31"/>
        <v>4.2</v>
      </c>
      <c r="BV27" s="129">
        <f t="shared" si="32"/>
        <v>94.9</v>
      </c>
      <c r="BW27" s="129">
        <f t="shared" si="33"/>
        <v>0.77500000000000002</v>
      </c>
      <c r="BX27" s="129">
        <f t="shared" si="34"/>
        <v>95.675000000000011</v>
      </c>
      <c r="BY27" s="134">
        <f t="shared" si="35"/>
        <v>95.675000000000011</v>
      </c>
      <c r="BZ27" s="129">
        <f t="shared" si="38"/>
        <v>21.674999999999997</v>
      </c>
    </row>
    <row r="28" spans="1:78" ht="18.75" customHeight="1">
      <c r="A28" s="143">
        <f t="shared" si="16"/>
        <v>42897</v>
      </c>
      <c r="B28" s="138" t="s">
        <v>15</v>
      </c>
      <c r="C28" s="30">
        <v>560</v>
      </c>
      <c r="D28" s="30">
        <v>537</v>
      </c>
      <c r="E28" s="30">
        <v>442</v>
      </c>
      <c r="F28" s="30">
        <v>38</v>
      </c>
      <c r="G28" s="30"/>
      <c r="H28" s="23">
        <v>15</v>
      </c>
      <c r="I28" s="33">
        <f t="shared" si="17"/>
        <v>1539</v>
      </c>
      <c r="J28" s="33">
        <f t="shared" si="18"/>
        <v>53</v>
      </c>
      <c r="K28" s="23">
        <v>321</v>
      </c>
      <c r="L28" s="14">
        <v>262</v>
      </c>
      <c r="M28" s="14">
        <v>300</v>
      </c>
      <c r="N28" s="14"/>
      <c r="O28" s="14">
        <v>11</v>
      </c>
      <c r="P28" s="14">
        <v>9</v>
      </c>
      <c r="Q28" s="14">
        <v>11</v>
      </c>
      <c r="R28" s="34"/>
      <c r="S28" s="33">
        <f t="shared" si="19"/>
        <v>883</v>
      </c>
      <c r="T28" s="33">
        <f t="shared" si="20"/>
        <v>31</v>
      </c>
      <c r="U28" s="35">
        <f t="shared" si="21"/>
        <v>84</v>
      </c>
      <c r="V28" s="37">
        <v>3.76</v>
      </c>
      <c r="W28" s="23">
        <v>3.5</v>
      </c>
      <c r="X28" s="30">
        <v>5</v>
      </c>
      <c r="Y28" s="30">
        <v>2.7</v>
      </c>
      <c r="Z28" s="54">
        <v>4.2</v>
      </c>
      <c r="AA28" s="38">
        <v>1.9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30</v>
      </c>
      <c r="AJ28" s="15">
        <f t="shared" si="37"/>
        <v>30.8</v>
      </c>
      <c r="AK28" s="51">
        <f t="shared" si="22"/>
        <v>100.46000000000001</v>
      </c>
      <c r="AL28" s="96">
        <f t="shared" si="23"/>
        <v>105.86000000000001</v>
      </c>
      <c r="AM28" s="16">
        <f t="shared" si="36"/>
        <v>75.060000000000016</v>
      </c>
      <c r="AN28" s="50"/>
      <c r="AO28" s="46"/>
      <c r="AP28" s="17">
        <f t="shared" si="24"/>
        <v>105.86000000000001</v>
      </c>
      <c r="AQ28" s="18">
        <f t="shared" si="5"/>
        <v>37.739999999999981</v>
      </c>
      <c r="AR28" s="40"/>
      <c r="AS28" s="19">
        <f t="shared" si="6"/>
        <v>30.8</v>
      </c>
      <c r="AT28" s="20">
        <f t="shared" si="7"/>
        <v>107.39999999999999</v>
      </c>
      <c r="AU28" s="21">
        <f t="shared" si="8"/>
        <v>138.19999999999999</v>
      </c>
      <c r="AV28" s="47"/>
      <c r="AW28" s="19">
        <v>45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9"/>
        <v>285</v>
      </c>
      <c r="BC28" s="43">
        <f t="shared" si="10"/>
        <v>270.75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223.75</v>
      </c>
      <c r="BK28" s="24">
        <f t="shared" si="13"/>
        <v>107.39999999999999</v>
      </c>
      <c r="BL28" s="48">
        <f t="shared" si="14"/>
        <v>116.35000000000001</v>
      </c>
      <c r="BO28" s="129">
        <f t="shared" si="25"/>
        <v>1539</v>
      </c>
      <c r="BP28" s="129">
        <f t="shared" si="26"/>
        <v>53</v>
      </c>
      <c r="BQ28" s="129">
        <f t="shared" si="27"/>
        <v>583</v>
      </c>
      <c r="BR28" s="129">
        <f t="shared" si="28"/>
        <v>20</v>
      </c>
      <c r="BS28" s="129">
        <f t="shared" si="29"/>
        <v>2122</v>
      </c>
      <c r="BT28" s="129">
        <f t="shared" si="30"/>
        <v>73</v>
      </c>
      <c r="BU28" s="129">
        <f t="shared" si="31"/>
        <v>4.2</v>
      </c>
      <c r="BV28" s="129">
        <f t="shared" si="32"/>
        <v>94.060000000000016</v>
      </c>
      <c r="BW28" s="129">
        <f t="shared" si="33"/>
        <v>0.8</v>
      </c>
      <c r="BX28" s="129">
        <f t="shared" si="34"/>
        <v>94.860000000000014</v>
      </c>
      <c r="BY28" s="134">
        <f t="shared" si="35"/>
        <v>94.860000000000014</v>
      </c>
      <c r="BZ28" s="129">
        <f t="shared" si="38"/>
        <v>21.86</v>
      </c>
    </row>
    <row r="29" spans="1:78" ht="18.75" customHeight="1">
      <c r="A29" s="143">
        <f t="shared" si="16"/>
        <v>42897</v>
      </c>
      <c r="B29" s="138" t="s">
        <v>32</v>
      </c>
      <c r="C29" s="30">
        <v>572</v>
      </c>
      <c r="D29" s="30">
        <v>569</v>
      </c>
      <c r="E29" s="30">
        <v>442</v>
      </c>
      <c r="F29" s="30">
        <v>39</v>
      </c>
      <c r="G29" s="30"/>
      <c r="H29" s="23">
        <v>15</v>
      </c>
      <c r="I29" s="33">
        <f t="shared" si="17"/>
        <v>1583</v>
      </c>
      <c r="J29" s="33">
        <f t="shared" si="18"/>
        <v>54</v>
      </c>
      <c r="K29" s="23">
        <v>326</v>
      </c>
      <c r="L29" s="14">
        <v>258</v>
      </c>
      <c r="M29" s="14">
        <v>310</v>
      </c>
      <c r="N29" s="14"/>
      <c r="O29" s="14">
        <v>11</v>
      </c>
      <c r="P29" s="14">
        <v>9</v>
      </c>
      <c r="Q29" s="14">
        <v>11</v>
      </c>
      <c r="R29" s="34"/>
      <c r="S29" s="33">
        <f t="shared" si="19"/>
        <v>894</v>
      </c>
      <c r="T29" s="33">
        <f t="shared" si="20"/>
        <v>31</v>
      </c>
      <c r="U29" s="35">
        <f t="shared" si="21"/>
        <v>85</v>
      </c>
      <c r="V29" s="37">
        <v>3.76</v>
      </c>
      <c r="W29" s="23">
        <v>3.5</v>
      </c>
      <c r="X29" s="30">
        <v>5</v>
      </c>
      <c r="Y29" s="30">
        <v>2.7</v>
      </c>
      <c r="Z29" s="54">
        <v>4.2</v>
      </c>
      <c r="AA29" s="38">
        <v>1.9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30</v>
      </c>
      <c r="AJ29" s="15">
        <f>AH29+AI29</f>
        <v>30.8</v>
      </c>
      <c r="AK29" s="51">
        <f t="shared" si="22"/>
        <v>101.46000000000001</v>
      </c>
      <c r="AL29" s="96">
        <f t="shared" si="23"/>
        <v>106.86000000000001</v>
      </c>
      <c r="AM29" s="16">
        <f t="shared" si="36"/>
        <v>76.060000000000016</v>
      </c>
      <c r="AN29" s="50"/>
      <c r="AO29" s="46"/>
      <c r="AP29" s="17">
        <f t="shared" si="24"/>
        <v>106.86000000000001</v>
      </c>
      <c r="AQ29" s="18">
        <f t="shared" si="5"/>
        <v>36.739999999999981</v>
      </c>
      <c r="AR29" s="40"/>
      <c r="AS29" s="19">
        <f t="shared" si="6"/>
        <v>30.8</v>
      </c>
      <c r="AT29" s="20">
        <f t="shared" si="7"/>
        <v>107.39999999999999</v>
      </c>
      <c r="AU29" s="21">
        <f t="shared" si="8"/>
        <v>138.19999999999999</v>
      </c>
      <c r="AV29" s="47"/>
      <c r="AW29" s="19">
        <v>45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9"/>
        <v>285</v>
      </c>
      <c r="BC29" s="43">
        <f t="shared" si="10"/>
        <v>270.75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223.75</v>
      </c>
      <c r="BK29" s="24">
        <f t="shared" si="13"/>
        <v>107.39999999999999</v>
      </c>
      <c r="BL29" s="48">
        <f t="shared" si="14"/>
        <v>116.35000000000001</v>
      </c>
      <c r="BO29" s="129">
        <f t="shared" si="25"/>
        <v>1583</v>
      </c>
      <c r="BP29" s="129">
        <f t="shared" si="26"/>
        <v>54</v>
      </c>
      <c r="BQ29" s="129">
        <f t="shared" si="27"/>
        <v>584</v>
      </c>
      <c r="BR29" s="129">
        <f t="shared" si="28"/>
        <v>20</v>
      </c>
      <c r="BS29" s="129">
        <f t="shared" si="29"/>
        <v>2167</v>
      </c>
      <c r="BT29" s="129">
        <f t="shared" si="30"/>
        <v>74</v>
      </c>
      <c r="BU29" s="129">
        <f t="shared" si="31"/>
        <v>4.2</v>
      </c>
      <c r="BV29" s="129">
        <f t="shared" si="32"/>
        <v>95.060000000000016</v>
      </c>
      <c r="BW29" s="129">
        <f t="shared" si="33"/>
        <v>0.8</v>
      </c>
      <c r="BX29" s="129">
        <f t="shared" si="34"/>
        <v>95.860000000000014</v>
      </c>
      <c r="BY29" s="134">
        <f t="shared" si="35"/>
        <v>95.860000000000014</v>
      </c>
      <c r="BZ29" s="129">
        <f t="shared" si="38"/>
        <v>21.86</v>
      </c>
    </row>
    <row r="30" spans="1:78" ht="18.75" customHeight="1">
      <c r="A30" s="143">
        <f t="shared" si="16"/>
        <v>42897</v>
      </c>
      <c r="B30" s="138" t="s">
        <v>16</v>
      </c>
      <c r="C30" s="30">
        <v>577</v>
      </c>
      <c r="D30" s="30">
        <v>580</v>
      </c>
      <c r="E30" s="30">
        <v>452</v>
      </c>
      <c r="F30" s="30">
        <v>40</v>
      </c>
      <c r="G30" s="30"/>
      <c r="H30" s="23">
        <v>15</v>
      </c>
      <c r="I30" s="33">
        <f t="shared" si="17"/>
        <v>1609</v>
      </c>
      <c r="J30" s="33">
        <f t="shared" si="18"/>
        <v>55</v>
      </c>
      <c r="K30" s="23">
        <v>330</v>
      </c>
      <c r="L30" s="14">
        <v>256</v>
      </c>
      <c r="M30" s="14">
        <v>300</v>
      </c>
      <c r="N30" s="14"/>
      <c r="O30" s="14">
        <v>11</v>
      </c>
      <c r="P30" s="14">
        <v>9</v>
      </c>
      <c r="Q30" s="14">
        <v>11</v>
      </c>
      <c r="R30" s="34"/>
      <c r="S30" s="33">
        <f t="shared" si="19"/>
        <v>886</v>
      </c>
      <c r="T30" s="33">
        <f t="shared" si="20"/>
        <v>31</v>
      </c>
      <c r="U30" s="35">
        <f t="shared" si="21"/>
        <v>86</v>
      </c>
      <c r="V30" s="37">
        <v>4.3600000000000003</v>
      </c>
      <c r="W30" s="23">
        <v>3.5</v>
      </c>
      <c r="X30" s="30">
        <v>5</v>
      </c>
      <c r="Y30" s="30">
        <v>2.8</v>
      </c>
      <c r="Z30" s="54">
        <v>4.3</v>
      </c>
      <c r="AA30" s="38">
        <v>2.2000000000000002</v>
      </c>
      <c r="AB30" s="38"/>
      <c r="AC30" s="38"/>
      <c r="AD30" s="38"/>
      <c r="AE30" s="38">
        <v>0.77500000000000002</v>
      </c>
      <c r="AF30" s="38"/>
      <c r="AG30" s="38"/>
      <c r="AH30" s="44">
        <f t="shared" si="4"/>
        <v>0.77500000000000002</v>
      </c>
      <c r="AI30" s="53">
        <v>30</v>
      </c>
      <c r="AJ30" s="15">
        <f t="shared" si="37"/>
        <v>30.774999999999999</v>
      </c>
      <c r="AK30" s="51">
        <f t="shared" si="22"/>
        <v>103.235</v>
      </c>
      <c r="AL30" s="96">
        <f t="shared" si="23"/>
        <v>108.935</v>
      </c>
      <c r="AM30" s="16">
        <f t="shared" si="36"/>
        <v>78.16</v>
      </c>
      <c r="AN30" s="50"/>
      <c r="AO30" s="46"/>
      <c r="AP30" s="17">
        <f t="shared" si="24"/>
        <v>108.935</v>
      </c>
      <c r="AQ30" s="18">
        <f t="shared" si="5"/>
        <v>34.939999999999984</v>
      </c>
      <c r="AR30" s="40"/>
      <c r="AS30" s="19">
        <f t="shared" si="6"/>
        <v>30.774999999999999</v>
      </c>
      <c r="AT30" s="20">
        <f t="shared" si="7"/>
        <v>107.39999999999999</v>
      </c>
      <c r="AU30" s="21">
        <f t="shared" si="8"/>
        <v>138.17499999999998</v>
      </c>
      <c r="AV30" s="47"/>
      <c r="AW30" s="19">
        <v>45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9"/>
        <v>285</v>
      </c>
      <c r="BC30" s="43">
        <f t="shared" si="10"/>
        <v>270.75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223.75</v>
      </c>
      <c r="BK30" s="24">
        <f t="shared" si="13"/>
        <v>107.39999999999999</v>
      </c>
      <c r="BL30" s="48">
        <f t="shared" si="14"/>
        <v>116.35000000000001</v>
      </c>
      <c r="BO30" s="129">
        <f t="shared" si="25"/>
        <v>1609</v>
      </c>
      <c r="BP30" s="129">
        <f t="shared" si="26"/>
        <v>55</v>
      </c>
      <c r="BQ30" s="129">
        <f t="shared" si="27"/>
        <v>586</v>
      </c>
      <c r="BR30" s="129">
        <f t="shared" si="28"/>
        <v>20</v>
      </c>
      <c r="BS30" s="129">
        <f t="shared" si="29"/>
        <v>2195</v>
      </c>
      <c r="BT30" s="129">
        <f t="shared" si="30"/>
        <v>75</v>
      </c>
      <c r="BU30" s="129">
        <f t="shared" si="31"/>
        <v>4.3</v>
      </c>
      <c r="BV30" s="129">
        <f t="shared" si="32"/>
        <v>97.16</v>
      </c>
      <c r="BW30" s="129">
        <f t="shared" si="33"/>
        <v>0.77500000000000002</v>
      </c>
      <c r="BX30" s="129">
        <f t="shared" si="34"/>
        <v>97.935000000000002</v>
      </c>
      <c r="BY30" s="134">
        <f t="shared" si="35"/>
        <v>97.935000000000002</v>
      </c>
      <c r="BZ30" s="129">
        <f t="shared" si="38"/>
        <v>22.934999999999999</v>
      </c>
    </row>
    <row r="31" spans="1:78" ht="18.75" customHeight="1">
      <c r="A31" s="143">
        <f t="shared" si="16"/>
        <v>42897</v>
      </c>
      <c r="B31" s="138" t="s">
        <v>45</v>
      </c>
      <c r="C31" s="30">
        <v>590</v>
      </c>
      <c r="D31" s="30">
        <v>587</v>
      </c>
      <c r="E31" s="30">
        <v>453</v>
      </c>
      <c r="F31" s="30">
        <v>41</v>
      </c>
      <c r="G31" s="30"/>
      <c r="H31" s="23">
        <v>15</v>
      </c>
      <c r="I31" s="33">
        <f t="shared" si="17"/>
        <v>1630</v>
      </c>
      <c r="J31" s="33">
        <f t="shared" si="18"/>
        <v>56</v>
      </c>
      <c r="K31" s="23">
        <v>332</v>
      </c>
      <c r="L31" s="14">
        <v>262</v>
      </c>
      <c r="M31" s="14">
        <v>350</v>
      </c>
      <c r="N31" s="14"/>
      <c r="O31" s="14">
        <v>11</v>
      </c>
      <c r="P31" s="14">
        <v>9</v>
      </c>
      <c r="Q31" s="14">
        <v>12</v>
      </c>
      <c r="R31" s="34"/>
      <c r="S31" s="33">
        <f t="shared" si="19"/>
        <v>944</v>
      </c>
      <c r="T31" s="33">
        <f t="shared" si="20"/>
        <v>32</v>
      </c>
      <c r="U31" s="35">
        <f t="shared" si="21"/>
        <v>88</v>
      </c>
      <c r="V31" s="37">
        <v>4.3600000000000003</v>
      </c>
      <c r="W31" s="23">
        <v>3.5</v>
      </c>
      <c r="X31" s="30">
        <v>5</v>
      </c>
      <c r="Y31" s="30">
        <v>2.8</v>
      </c>
      <c r="Z31" s="54">
        <v>4.3</v>
      </c>
      <c r="AA31" s="38">
        <v>2.2000000000000002</v>
      </c>
      <c r="AB31" s="38"/>
      <c r="AC31" s="38"/>
      <c r="AD31" s="38"/>
      <c r="AE31" s="38">
        <v>0.77500000000000002</v>
      </c>
      <c r="AF31" s="38"/>
      <c r="AG31" s="38"/>
      <c r="AH31" s="44">
        <f t="shared" si="4"/>
        <v>0.77500000000000002</v>
      </c>
      <c r="AI31" s="53">
        <v>30</v>
      </c>
      <c r="AJ31" s="15">
        <f t="shared" si="37"/>
        <v>30.774999999999999</v>
      </c>
      <c r="AK31" s="51">
        <f t="shared" si="22"/>
        <v>105.235</v>
      </c>
      <c r="AL31" s="96">
        <f t="shared" si="23"/>
        <v>110.935</v>
      </c>
      <c r="AM31" s="16">
        <f t="shared" si="36"/>
        <v>80.16</v>
      </c>
      <c r="AN31" s="50"/>
      <c r="AO31" s="46"/>
      <c r="AP31" s="17">
        <f t="shared" si="24"/>
        <v>110.935</v>
      </c>
      <c r="AQ31" s="18">
        <f t="shared" si="5"/>
        <v>32.939999999999984</v>
      </c>
      <c r="AR31" s="40"/>
      <c r="AS31" s="19">
        <f t="shared" si="6"/>
        <v>30.774999999999999</v>
      </c>
      <c r="AT31" s="20">
        <f t="shared" si="7"/>
        <v>107.39999999999999</v>
      </c>
      <c r="AU31" s="21">
        <f t="shared" si="8"/>
        <v>138.17499999999998</v>
      </c>
      <c r="AV31" s="47"/>
      <c r="AW31" s="19">
        <v>45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9"/>
        <v>285</v>
      </c>
      <c r="BC31" s="43">
        <f t="shared" si="10"/>
        <v>270.75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223.75</v>
      </c>
      <c r="BK31" s="24">
        <f t="shared" si="13"/>
        <v>107.39999999999999</v>
      </c>
      <c r="BL31" s="48">
        <f t="shared" si="14"/>
        <v>116.35000000000001</v>
      </c>
      <c r="BO31" s="129">
        <f t="shared" si="25"/>
        <v>1630</v>
      </c>
      <c r="BP31" s="129">
        <f t="shared" si="26"/>
        <v>56</v>
      </c>
      <c r="BQ31" s="129">
        <f t="shared" si="27"/>
        <v>594</v>
      </c>
      <c r="BR31" s="129">
        <f t="shared" si="28"/>
        <v>20</v>
      </c>
      <c r="BS31" s="129">
        <f t="shared" si="29"/>
        <v>2224</v>
      </c>
      <c r="BT31" s="129">
        <f t="shared" si="30"/>
        <v>76</v>
      </c>
      <c r="BU31" s="129">
        <f t="shared" si="31"/>
        <v>4.3</v>
      </c>
      <c r="BV31" s="129">
        <f t="shared" si="32"/>
        <v>98.16</v>
      </c>
      <c r="BW31" s="129">
        <f t="shared" si="33"/>
        <v>0.77500000000000002</v>
      </c>
      <c r="BX31" s="129">
        <f t="shared" si="34"/>
        <v>98.935000000000002</v>
      </c>
      <c r="BY31" s="134">
        <f t="shared" si="35"/>
        <v>98.935000000000002</v>
      </c>
      <c r="BZ31" s="129">
        <f t="shared" si="38"/>
        <v>22.934999999999999</v>
      </c>
    </row>
    <row r="32" spans="1:78" ht="18.75" customHeight="1">
      <c r="A32" s="143">
        <f t="shared" si="16"/>
        <v>42897</v>
      </c>
      <c r="B32" s="138" t="s">
        <v>17</v>
      </c>
      <c r="C32" s="30">
        <v>596</v>
      </c>
      <c r="D32" s="30">
        <v>597</v>
      </c>
      <c r="E32" s="30">
        <v>470</v>
      </c>
      <c r="F32" s="30">
        <v>41</v>
      </c>
      <c r="G32" s="30"/>
      <c r="H32" s="23">
        <v>16</v>
      </c>
      <c r="I32" s="33">
        <f t="shared" si="17"/>
        <v>1663</v>
      </c>
      <c r="J32" s="33">
        <f t="shared" si="18"/>
        <v>57</v>
      </c>
      <c r="K32" s="23">
        <v>333</v>
      </c>
      <c r="L32" s="14">
        <v>265</v>
      </c>
      <c r="M32" s="14">
        <v>290</v>
      </c>
      <c r="N32" s="14"/>
      <c r="O32" s="14">
        <v>11</v>
      </c>
      <c r="P32" s="14">
        <v>9</v>
      </c>
      <c r="Q32" s="14">
        <v>10</v>
      </c>
      <c r="R32" s="34"/>
      <c r="S32" s="33">
        <f t="shared" si="19"/>
        <v>888</v>
      </c>
      <c r="T32" s="33">
        <f t="shared" si="20"/>
        <v>30</v>
      </c>
      <c r="U32" s="35">
        <f t="shared" si="21"/>
        <v>87</v>
      </c>
      <c r="V32" s="37">
        <v>4.3600000000000003</v>
      </c>
      <c r="W32" s="23">
        <v>3.5</v>
      </c>
      <c r="X32" s="30">
        <v>5</v>
      </c>
      <c r="Y32" s="30">
        <v>2.9</v>
      </c>
      <c r="Z32" s="54">
        <v>4.5999999999999996</v>
      </c>
      <c r="AA32" s="38">
        <v>2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30</v>
      </c>
      <c r="AJ32" s="15">
        <f t="shared" si="37"/>
        <v>30.8</v>
      </c>
      <c r="AK32" s="51">
        <f t="shared" si="22"/>
        <v>104.66</v>
      </c>
      <c r="AL32" s="96">
        <f t="shared" si="23"/>
        <v>110.16</v>
      </c>
      <c r="AM32" s="16">
        <f t="shared" si="36"/>
        <v>79.36</v>
      </c>
      <c r="AN32" s="50"/>
      <c r="AO32" s="46"/>
      <c r="AP32" s="17">
        <f t="shared" si="24"/>
        <v>110.16</v>
      </c>
      <c r="AQ32" s="18">
        <f t="shared" si="5"/>
        <v>33.539999999999992</v>
      </c>
      <c r="AR32" s="40"/>
      <c r="AS32" s="19">
        <f t="shared" si="6"/>
        <v>30.8</v>
      </c>
      <c r="AT32" s="20">
        <f t="shared" si="7"/>
        <v>107.39999999999999</v>
      </c>
      <c r="AU32" s="21">
        <f t="shared" si="8"/>
        <v>138.19999999999999</v>
      </c>
      <c r="AV32" s="47"/>
      <c r="AW32" s="19">
        <v>45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9"/>
        <v>285</v>
      </c>
      <c r="BC32" s="43">
        <f t="shared" si="10"/>
        <v>270.75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223.75</v>
      </c>
      <c r="BK32" s="24">
        <f t="shared" si="13"/>
        <v>107.39999999999999</v>
      </c>
      <c r="BL32" s="48">
        <f t="shared" si="14"/>
        <v>116.35000000000001</v>
      </c>
      <c r="BO32" s="129">
        <f t="shared" si="25"/>
        <v>1663</v>
      </c>
      <c r="BP32" s="129">
        <f t="shared" si="26"/>
        <v>57</v>
      </c>
      <c r="BQ32" s="129">
        <f t="shared" si="27"/>
        <v>598</v>
      </c>
      <c r="BR32" s="129">
        <f t="shared" si="28"/>
        <v>20</v>
      </c>
      <c r="BS32" s="129">
        <f t="shared" si="29"/>
        <v>2261</v>
      </c>
      <c r="BT32" s="129">
        <f t="shared" si="30"/>
        <v>77</v>
      </c>
      <c r="BU32" s="129">
        <f t="shared" si="31"/>
        <v>4.5999999999999996</v>
      </c>
      <c r="BV32" s="129">
        <f t="shared" si="32"/>
        <v>99.36</v>
      </c>
      <c r="BW32" s="129">
        <f t="shared" si="33"/>
        <v>0.8</v>
      </c>
      <c r="BX32" s="129">
        <f t="shared" si="34"/>
        <v>100.16</v>
      </c>
      <c r="BY32" s="134">
        <f t="shared" si="35"/>
        <v>100.16</v>
      </c>
      <c r="BZ32" s="129">
        <f t="shared" si="38"/>
        <v>23.16</v>
      </c>
    </row>
    <row r="33" spans="1:78" ht="18.75" customHeight="1">
      <c r="A33" s="143">
        <f t="shared" si="16"/>
        <v>42897</v>
      </c>
      <c r="B33" s="138" t="s">
        <v>46</v>
      </c>
      <c r="C33" s="30">
        <v>603</v>
      </c>
      <c r="D33" s="30">
        <v>613</v>
      </c>
      <c r="E33" s="30">
        <v>470</v>
      </c>
      <c r="F33" s="30">
        <v>41</v>
      </c>
      <c r="G33" s="30"/>
      <c r="H33" s="23">
        <v>16</v>
      </c>
      <c r="I33" s="33">
        <f t="shared" si="17"/>
        <v>1686</v>
      </c>
      <c r="J33" s="33">
        <f t="shared" si="18"/>
        <v>57</v>
      </c>
      <c r="K33" s="23">
        <v>337</v>
      </c>
      <c r="L33" s="14">
        <v>270</v>
      </c>
      <c r="M33" s="14">
        <v>280</v>
      </c>
      <c r="N33" s="14"/>
      <c r="O33" s="14">
        <v>11</v>
      </c>
      <c r="P33" s="14">
        <v>10</v>
      </c>
      <c r="Q33" s="14">
        <v>10</v>
      </c>
      <c r="R33" s="34"/>
      <c r="S33" s="33">
        <f t="shared" si="19"/>
        <v>887</v>
      </c>
      <c r="T33" s="33">
        <f t="shared" si="20"/>
        <v>31</v>
      </c>
      <c r="U33" s="35">
        <f t="shared" si="21"/>
        <v>88</v>
      </c>
      <c r="V33" s="37">
        <v>4.3600000000000003</v>
      </c>
      <c r="W33" s="23">
        <v>3.5</v>
      </c>
      <c r="X33" s="30">
        <v>5.5</v>
      </c>
      <c r="Y33" s="30">
        <v>2.9</v>
      </c>
      <c r="Z33" s="54">
        <v>4.5999999999999996</v>
      </c>
      <c r="AA33" s="38">
        <v>2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30</v>
      </c>
      <c r="AJ33" s="15">
        <f t="shared" si="37"/>
        <v>30.8</v>
      </c>
      <c r="AK33" s="51">
        <f t="shared" si="22"/>
        <v>106.16</v>
      </c>
      <c r="AL33" s="96">
        <f t="shared" si="23"/>
        <v>111.66</v>
      </c>
      <c r="AM33" s="16">
        <f t="shared" si="36"/>
        <v>80.86</v>
      </c>
      <c r="AN33" s="50"/>
      <c r="AO33" s="46"/>
      <c r="AP33" s="17">
        <f t="shared" si="24"/>
        <v>111.66</v>
      </c>
      <c r="AQ33" s="18">
        <f t="shared" si="5"/>
        <v>32.039999999999992</v>
      </c>
      <c r="AR33" s="40"/>
      <c r="AS33" s="19">
        <f t="shared" si="6"/>
        <v>30.8</v>
      </c>
      <c r="AT33" s="20">
        <f t="shared" si="7"/>
        <v>107.39999999999999</v>
      </c>
      <c r="AU33" s="21">
        <f t="shared" si="8"/>
        <v>138.19999999999999</v>
      </c>
      <c r="AV33" s="47"/>
      <c r="AW33" s="19">
        <v>45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9"/>
        <v>285</v>
      </c>
      <c r="BC33" s="43">
        <f t="shared" si="10"/>
        <v>270.75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223.75</v>
      </c>
      <c r="BK33" s="24">
        <f t="shared" si="13"/>
        <v>107.39999999999999</v>
      </c>
      <c r="BL33" s="48">
        <f t="shared" si="14"/>
        <v>116.35000000000001</v>
      </c>
      <c r="BO33" s="129">
        <f t="shared" si="25"/>
        <v>1686</v>
      </c>
      <c r="BP33" s="129">
        <f t="shared" si="26"/>
        <v>57</v>
      </c>
      <c r="BQ33" s="129">
        <f t="shared" si="27"/>
        <v>607</v>
      </c>
      <c r="BR33" s="129">
        <f t="shared" si="28"/>
        <v>21</v>
      </c>
      <c r="BS33" s="129">
        <f t="shared" si="29"/>
        <v>2293</v>
      </c>
      <c r="BT33" s="129">
        <f t="shared" si="30"/>
        <v>78</v>
      </c>
      <c r="BU33" s="129">
        <f t="shared" si="31"/>
        <v>4.5999999999999996</v>
      </c>
      <c r="BV33" s="129">
        <f t="shared" si="32"/>
        <v>100.86</v>
      </c>
      <c r="BW33" s="129">
        <f t="shared" si="33"/>
        <v>0.8</v>
      </c>
      <c r="BX33" s="129">
        <f t="shared" si="34"/>
        <v>101.66</v>
      </c>
      <c r="BY33" s="134">
        <f t="shared" si="35"/>
        <v>101.66</v>
      </c>
      <c r="BZ33" s="129">
        <f t="shared" si="38"/>
        <v>23.66</v>
      </c>
    </row>
    <row r="34" spans="1:78" ht="18.75" customHeight="1">
      <c r="A34" s="143">
        <f t="shared" si="16"/>
        <v>42897</v>
      </c>
      <c r="B34" s="138" t="s">
        <v>18</v>
      </c>
      <c r="C34" s="30">
        <v>617</v>
      </c>
      <c r="D34" s="30">
        <v>615</v>
      </c>
      <c r="E34" s="41">
        <v>478</v>
      </c>
      <c r="F34" s="30">
        <v>42</v>
      </c>
      <c r="G34" s="30"/>
      <c r="H34" s="23">
        <v>16</v>
      </c>
      <c r="I34" s="33">
        <f t="shared" si="17"/>
        <v>1710</v>
      </c>
      <c r="J34" s="33">
        <f t="shared" si="18"/>
        <v>58</v>
      </c>
      <c r="K34" s="23">
        <v>339</v>
      </c>
      <c r="L34" s="14">
        <v>277</v>
      </c>
      <c r="M34" s="14">
        <v>320</v>
      </c>
      <c r="N34" s="14"/>
      <c r="O34" s="14">
        <v>11</v>
      </c>
      <c r="P34" s="14">
        <v>10</v>
      </c>
      <c r="Q34" s="14">
        <v>11</v>
      </c>
      <c r="R34" s="34"/>
      <c r="S34" s="33">
        <f t="shared" si="19"/>
        <v>936</v>
      </c>
      <c r="T34" s="33">
        <f t="shared" si="20"/>
        <v>32</v>
      </c>
      <c r="U34" s="35">
        <f t="shared" si="21"/>
        <v>90</v>
      </c>
      <c r="V34" s="37">
        <v>4.3600000000000003</v>
      </c>
      <c r="W34" s="23">
        <v>3.5</v>
      </c>
      <c r="X34" s="30">
        <v>5.5</v>
      </c>
      <c r="Y34" s="30">
        <v>2.9</v>
      </c>
      <c r="Z34" s="54">
        <v>4.4000000000000004</v>
      </c>
      <c r="AA34" s="38">
        <v>2.1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30</v>
      </c>
      <c r="AJ34" s="15">
        <f t="shared" si="37"/>
        <v>30.824999999999999</v>
      </c>
      <c r="AK34" s="51">
        <f t="shared" si="22"/>
        <v>107.98500000000001</v>
      </c>
      <c r="AL34" s="96">
        <f t="shared" si="23"/>
        <v>113.58500000000001</v>
      </c>
      <c r="AM34" s="16">
        <f t="shared" si="36"/>
        <v>82.76</v>
      </c>
      <c r="AN34" s="50"/>
      <c r="AO34" s="46"/>
      <c r="AP34" s="17">
        <f t="shared" si="24"/>
        <v>113.58500000000001</v>
      </c>
      <c r="AQ34" s="18">
        <f t="shared" si="5"/>
        <v>30.239999999999981</v>
      </c>
      <c r="AR34" s="40"/>
      <c r="AS34" s="19">
        <f t="shared" si="6"/>
        <v>30.824999999999999</v>
      </c>
      <c r="AT34" s="20">
        <f t="shared" si="7"/>
        <v>107.39999999999999</v>
      </c>
      <c r="AU34" s="21">
        <f t="shared" si="8"/>
        <v>138.22499999999999</v>
      </c>
      <c r="AV34" s="47"/>
      <c r="AW34" s="19">
        <v>45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9"/>
        <v>285</v>
      </c>
      <c r="BC34" s="43">
        <f t="shared" si="10"/>
        <v>270.75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223.75</v>
      </c>
      <c r="BK34" s="24">
        <f t="shared" si="13"/>
        <v>107.39999999999999</v>
      </c>
      <c r="BL34" s="48">
        <f t="shared" si="14"/>
        <v>116.35000000000001</v>
      </c>
      <c r="BO34" s="129">
        <f t="shared" si="25"/>
        <v>1710</v>
      </c>
      <c r="BP34" s="129">
        <f t="shared" si="26"/>
        <v>58</v>
      </c>
      <c r="BQ34" s="129">
        <f t="shared" si="27"/>
        <v>616</v>
      </c>
      <c r="BR34" s="129">
        <f t="shared" si="28"/>
        <v>21</v>
      </c>
      <c r="BS34" s="129">
        <f t="shared" si="29"/>
        <v>2326</v>
      </c>
      <c r="BT34" s="129">
        <f t="shared" si="30"/>
        <v>79</v>
      </c>
      <c r="BU34" s="129">
        <f t="shared" si="31"/>
        <v>4.4000000000000004</v>
      </c>
      <c r="BV34" s="129">
        <f t="shared" si="32"/>
        <v>101.76</v>
      </c>
      <c r="BW34" s="129">
        <f t="shared" si="33"/>
        <v>0.82499999999999996</v>
      </c>
      <c r="BX34" s="129">
        <f t="shared" si="34"/>
        <v>102.58500000000001</v>
      </c>
      <c r="BY34" s="134">
        <f t="shared" si="35"/>
        <v>102.58500000000001</v>
      </c>
      <c r="BZ34" s="129">
        <f t="shared" si="38"/>
        <v>23.584999999999997</v>
      </c>
    </row>
    <row r="35" spans="1:78" ht="18.75" customHeight="1">
      <c r="A35" s="143">
        <f t="shared" si="16"/>
        <v>42897</v>
      </c>
      <c r="B35" s="138" t="s">
        <v>47</v>
      </c>
      <c r="C35" s="30">
        <v>618</v>
      </c>
      <c r="D35" s="30">
        <v>626</v>
      </c>
      <c r="E35" s="41">
        <v>493</v>
      </c>
      <c r="F35" s="30">
        <v>43</v>
      </c>
      <c r="G35" s="30"/>
      <c r="H35" s="23">
        <v>16</v>
      </c>
      <c r="I35" s="33">
        <f t="shared" si="17"/>
        <v>1737</v>
      </c>
      <c r="J35" s="33">
        <f t="shared" si="18"/>
        <v>59</v>
      </c>
      <c r="K35" s="23">
        <v>348</v>
      </c>
      <c r="L35" s="14">
        <v>275</v>
      </c>
      <c r="M35" s="14">
        <v>240</v>
      </c>
      <c r="N35" s="14"/>
      <c r="O35" s="14">
        <v>11</v>
      </c>
      <c r="P35" s="14">
        <v>10</v>
      </c>
      <c r="Q35" s="14">
        <v>8</v>
      </c>
      <c r="R35" s="34"/>
      <c r="S35" s="33">
        <f t="shared" si="19"/>
        <v>863</v>
      </c>
      <c r="T35" s="33">
        <f t="shared" si="20"/>
        <v>29</v>
      </c>
      <c r="U35" s="35">
        <f t="shared" si="21"/>
        <v>88</v>
      </c>
      <c r="V35" s="37">
        <v>4.3600000000000003</v>
      </c>
      <c r="W35" s="23">
        <v>3.5</v>
      </c>
      <c r="X35" s="30">
        <v>5.5</v>
      </c>
      <c r="Y35" s="30">
        <v>2.9</v>
      </c>
      <c r="Z35" s="54">
        <v>4.4000000000000004</v>
      </c>
      <c r="AA35" s="38">
        <v>2.1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30</v>
      </c>
      <c r="AJ35" s="15">
        <f t="shared" si="37"/>
        <v>30.824999999999999</v>
      </c>
      <c r="AK35" s="51">
        <f t="shared" si="22"/>
        <v>105.98500000000001</v>
      </c>
      <c r="AL35" s="96">
        <f t="shared" si="23"/>
        <v>111.58500000000001</v>
      </c>
      <c r="AM35" s="16">
        <f t="shared" si="36"/>
        <v>80.760000000000005</v>
      </c>
      <c r="AN35" s="50"/>
      <c r="AO35" s="46"/>
      <c r="AP35" s="17">
        <f t="shared" si="24"/>
        <v>111.58500000000001</v>
      </c>
      <c r="AQ35" s="18">
        <f t="shared" si="5"/>
        <v>32.239999999999981</v>
      </c>
      <c r="AR35" s="40"/>
      <c r="AS35" s="19">
        <f t="shared" si="6"/>
        <v>30.824999999999999</v>
      </c>
      <c r="AT35" s="20">
        <f t="shared" si="7"/>
        <v>107.39999999999999</v>
      </c>
      <c r="AU35" s="21">
        <f t="shared" si="8"/>
        <v>138.22499999999999</v>
      </c>
      <c r="AV35" s="47"/>
      <c r="AW35" s="19">
        <v>45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9"/>
        <v>285</v>
      </c>
      <c r="BC35" s="43">
        <f t="shared" si="10"/>
        <v>270.75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223.75</v>
      </c>
      <c r="BK35" s="24">
        <f t="shared" si="13"/>
        <v>107.39999999999999</v>
      </c>
      <c r="BL35" s="48">
        <f t="shared" si="14"/>
        <v>116.35000000000001</v>
      </c>
      <c r="BO35" s="129">
        <f t="shared" si="25"/>
        <v>1737</v>
      </c>
      <c r="BP35" s="129">
        <f t="shared" si="26"/>
        <v>59</v>
      </c>
      <c r="BQ35" s="129">
        <f t="shared" si="27"/>
        <v>623</v>
      </c>
      <c r="BR35" s="129">
        <f t="shared" si="28"/>
        <v>21</v>
      </c>
      <c r="BS35" s="129">
        <f t="shared" si="29"/>
        <v>2360</v>
      </c>
      <c r="BT35" s="129">
        <f t="shared" si="30"/>
        <v>80</v>
      </c>
      <c r="BU35" s="129">
        <f t="shared" si="31"/>
        <v>4.4000000000000004</v>
      </c>
      <c r="BV35" s="129">
        <f t="shared" si="32"/>
        <v>102.76</v>
      </c>
      <c r="BW35" s="129">
        <f t="shared" si="33"/>
        <v>0.82499999999999996</v>
      </c>
      <c r="BX35" s="129">
        <f t="shared" si="34"/>
        <v>103.58500000000001</v>
      </c>
      <c r="BY35" s="134">
        <f t="shared" si="35"/>
        <v>103.58500000000001</v>
      </c>
      <c r="BZ35" s="129">
        <f t="shared" si="38"/>
        <v>23.584999999999997</v>
      </c>
    </row>
    <row r="36" spans="1:78" ht="18.75" customHeight="1">
      <c r="A36" s="143">
        <f t="shared" si="16"/>
        <v>42897</v>
      </c>
      <c r="B36" s="138" t="s">
        <v>19</v>
      </c>
      <c r="C36" s="30">
        <v>644</v>
      </c>
      <c r="D36" s="30">
        <v>651</v>
      </c>
      <c r="E36" s="41">
        <v>499</v>
      </c>
      <c r="F36" s="30">
        <v>44</v>
      </c>
      <c r="G36" s="30"/>
      <c r="H36" s="23">
        <v>17</v>
      </c>
      <c r="I36" s="33">
        <f t="shared" si="17"/>
        <v>1794</v>
      </c>
      <c r="J36" s="33">
        <f t="shared" si="18"/>
        <v>61</v>
      </c>
      <c r="K36" s="23">
        <v>345</v>
      </c>
      <c r="L36" s="14">
        <v>277</v>
      </c>
      <c r="M36" s="14">
        <v>210</v>
      </c>
      <c r="N36" s="14"/>
      <c r="O36" s="14">
        <v>11</v>
      </c>
      <c r="P36" s="14">
        <v>10</v>
      </c>
      <c r="Q36" s="14">
        <v>7</v>
      </c>
      <c r="R36" s="34"/>
      <c r="S36" s="33">
        <f t="shared" si="19"/>
        <v>832</v>
      </c>
      <c r="T36" s="33">
        <f t="shared" si="20"/>
        <v>28</v>
      </c>
      <c r="U36" s="35">
        <f t="shared" si="21"/>
        <v>89</v>
      </c>
      <c r="V36" s="37">
        <v>4.3600000000000003</v>
      </c>
      <c r="W36" s="23">
        <v>3.5</v>
      </c>
      <c r="X36" s="30">
        <v>5</v>
      </c>
      <c r="Y36" s="30">
        <v>3.1</v>
      </c>
      <c r="Z36" s="54">
        <v>4.5999999999999996</v>
      </c>
      <c r="AA36" s="38">
        <v>2.2000000000000002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30</v>
      </c>
      <c r="AJ36" s="15">
        <f t="shared" si="37"/>
        <v>30.8</v>
      </c>
      <c r="AK36" s="51">
        <f t="shared" si="22"/>
        <v>106.85999999999999</v>
      </c>
      <c r="AL36" s="96">
        <f t="shared" si="23"/>
        <v>112.55999999999999</v>
      </c>
      <c r="AM36" s="16">
        <f t="shared" si="36"/>
        <v>81.759999999999991</v>
      </c>
      <c r="AN36" s="50"/>
      <c r="AO36" s="46"/>
      <c r="AP36" s="17">
        <f t="shared" si="24"/>
        <v>112.55999999999999</v>
      </c>
      <c r="AQ36" s="18">
        <f t="shared" si="5"/>
        <v>31.340000000000003</v>
      </c>
      <c r="AR36" s="40"/>
      <c r="AS36" s="19">
        <f t="shared" si="6"/>
        <v>30.8</v>
      </c>
      <c r="AT36" s="20">
        <f t="shared" si="7"/>
        <v>107.39999999999999</v>
      </c>
      <c r="AU36" s="21">
        <f t="shared" si="8"/>
        <v>138.19999999999999</v>
      </c>
      <c r="AV36" s="47"/>
      <c r="AW36" s="19">
        <v>45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9"/>
        <v>285</v>
      </c>
      <c r="BC36" s="43">
        <f t="shared" si="10"/>
        <v>270.75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223.75</v>
      </c>
      <c r="BK36" s="24">
        <f t="shared" si="13"/>
        <v>107.39999999999999</v>
      </c>
      <c r="BL36" s="48">
        <f t="shared" si="14"/>
        <v>116.35000000000001</v>
      </c>
      <c r="BO36" s="129">
        <f t="shared" si="25"/>
        <v>1794</v>
      </c>
      <c r="BP36" s="129">
        <f t="shared" si="26"/>
        <v>61</v>
      </c>
      <c r="BQ36" s="129">
        <f t="shared" si="27"/>
        <v>622</v>
      </c>
      <c r="BR36" s="129">
        <f t="shared" si="28"/>
        <v>21</v>
      </c>
      <c r="BS36" s="129">
        <f t="shared" si="29"/>
        <v>2416</v>
      </c>
      <c r="BT36" s="129">
        <f t="shared" si="30"/>
        <v>82</v>
      </c>
      <c r="BU36" s="129">
        <f t="shared" si="31"/>
        <v>4.5999999999999996</v>
      </c>
      <c r="BV36" s="129">
        <f t="shared" si="32"/>
        <v>104.75999999999999</v>
      </c>
      <c r="BW36" s="129">
        <f t="shared" si="33"/>
        <v>0.8</v>
      </c>
      <c r="BX36" s="129">
        <f t="shared" si="34"/>
        <v>105.55999999999999</v>
      </c>
      <c r="BY36" s="134">
        <f t="shared" si="35"/>
        <v>105.55999999999999</v>
      </c>
      <c r="BZ36" s="129">
        <f t="shared" si="38"/>
        <v>23.56</v>
      </c>
    </row>
    <row r="37" spans="1:78" ht="18.75" customHeight="1">
      <c r="A37" s="143">
        <f t="shared" si="16"/>
        <v>42897</v>
      </c>
      <c r="B37" s="138" t="s">
        <v>48</v>
      </c>
      <c r="C37" s="30">
        <v>639</v>
      </c>
      <c r="D37" s="30">
        <v>590</v>
      </c>
      <c r="E37" s="41">
        <v>489</v>
      </c>
      <c r="F37" s="30">
        <v>42</v>
      </c>
      <c r="G37" s="30"/>
      <c r="H37" s="23">
        <v>17</v>
      </c>
      <c r="I37" s="33">
        <f t="shared" si="17"/>
        <v>1718</v>
      </c>
      <c r="J37" s="33">
        <f t="shared" si="18"/>
        <v>59</v>
      </c>
      <c r="K37" s="23">
        <v>344</v>
      </c>
      <c r="L37" s="14">
        <v>288</v>
      </c>
      <c r="M37" s="14">
        <v>200</v>
      </c>
      <c r="N37" s="14"/>
      <c r="O37" s="14">
        <v>11</v>
      </c>
      <c r="P37" s="14">
        <v>10</v>
      </c>
      <c r="Q37" s="14">
        <v>7</v>
      </c>
      <c r="R37" s="34"/>
      <c r="S37" s="33">
        <f t="shared" si="19"/>
        <v>832</v>
      </c>
      <c r="T37" s="33">
        <f t="shared" si="20"/>
        <v>28</v>
      </c>
      <c r="U37" s="35">
        <f t="shared" si="21"/>
        <v>87</v>
      </c>
      <c r="V37" s="37">
        <v>4.3600000000000003</v>
      </c>
      <c r="W37" s="23">
        <v>3.5</v>
      </c>
      <c r="X37" s="30">
        <v>5</v>
      </c>
      <c r="Y37" s="30">
        <v>3.1</v>
      </c>
      <c r="Z37" s="54">
        <v>4.5999999999999996</v>
      </c>
      <c r="AA37" s="38">
        <v>2.2000000000000002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30</v>
      </c>
      <c r="AJ37" s="15">
        <f t="shared" si="37"/>
        <v>30.8</v>
      </c>
      <c r="AK37" s="51">
        <f t="shared" si="22"/>
        <v>104.85999999999999</v>
      </c>
      <c r="AL37" s="96">
        <f t="shared" si="23"/>
        <v>110.55999999999999</v>
      </c>
      <c r="AM37" s="16">
        <f t="shared" si="36"/>
        <v>79.759999999999991</v>
      </c>
      <c r="AN37" s="50"/>
      <c r="AO37" s="46"/>
      <c r="AP37" s="17">
        <f t="shared" si="24"/>
        <v>110.55999999999999</v>
      </c>
      <c r="AQ37" s="18">
        <f t="shared" si="5"/>
        <v>33.340000000000003</v>
      </c>
      <c r="AR37" s="40"/>
      <c r="AS37" s="19">
        <f t="shared" si="6"/>
        <v>30.8</v>
      </c>
      <c r="AT37" s="20">
        <f t="shared" si="7"/>
        <v>107.39999999999999</v>
      </c>
      <c r="AU37" s="21">
        <f t="shared" si="8"/>
        <v>138.19999999999999</v>
      </c>
      <c r="AV37" s="47"/>
      <c r="AW37" s="19">
        <v>45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9"/>
        <v>285</v>
      </c>
      <c r="BC37" s="43">
        <f t="shared" si="10"/>
        <v>270.75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223.75</v>
      </c>
      <c r="BK37" s="24">
        <f t="shared" si="13"/>
        <v>107.39999999999999</v>
      </c>
      <c r="BL37" s="48">
        <f t="shared" si="14"/>
        <v>116.35000000000001</v>
      </c>
      <c r="BO37" s="129">
        <f t="shared" si="25"/>
        <v>1718</v>
      </c>
      <c r="BP37" s="129">
        <f t="shared" si="26"/>
        <v>59</v>
      </c>
      <c r="BQ37" s="129">
        <f t="shared" si="27"/>
        <v>632</v>
      </c>
      <c r="BR37" s="129">
        <f t="shared" si="28"/>
        <v>21</v>
      </c>
      <c r="BS37" s="129">
        <f t="shared" si="29"/>
        <v>2350</v>
      </c>
      <c r="BT37" s="129">
        <f t="shared" si="30"/>
        <v>80</v>
      </c>
      <c r="BU37" s="129">
        <f t="shared" si="31"/>
        <v>4.5999999999999996</v>
      </c>
      <c r="BV37" s="129">
        <f t="shared" si="32"/>
        <v>102.75999999999999</v>
      </c>
      <c r="BW37" s="129">
        <f t="shared" si="33"/>
        <v>0.8</v>
      </c>
      <c r="BX37" s="129">
        <f t="shared" si="34"/>
        <v>103.55999999999999</v>
      </c>
      <c r="BY37" s="134">
        <f t="shared" si="35"/>
        <v>103.55999999999999</v>
      </c>
      <c r="BZ37" s="129">
        <f t="shared" si="38"/>
        <v>23.56</v>
      </c>
    </row>
    <row r="38" spans="1:78" ht="18.75" customHeight="1">
      <c r="A38" s="143">
        <f t="shared" si="16"/>
        <v>42897</v>
      </c>
      <c r="B38" s="138" t="s">
        <v>20</v>
      </c>
      <c r="C38" s="30">
        <v>643</v>
      </c>
      <c r="D38" s="30">
        <v>578</v>
      </c>
      <c r="E38" s="41">
        <v>480</v>
      </c>
      <c r="F38" s="30">
        <v>42</v>
      </c>
      <c r="G38" s="30"/>
      <c r="H38" s="23">
        <v>16</v>
      </c>
      <c r="I38" s="33">
        <f t="shared" si="17"/>
        <v>1701</v>
      </c>
      <c r="J38" s="33">
        <f t="shared" si="18"/>
        <v>58</v>
      </c>
      <c r="K38" s="23">
        <v>338</v>
      </c>
      <c r="L38" s="14">
        <v>292</v>
      </c>
      <c r="M38" s="14">
        <v>210</v>
      </c>
      <c r="N38" s="14"/>
      <c r="O38" s="14">
        <v>11</v>
      </c>
      <c r="P38" s="14">
        <v>10</v>
      </c>
      <c r="Q38" s="14">
        <v>7</v>
      </c>
      <c r="R38" s="34"/>
      <c r="S38" s="33">
        <f t="shared" si="19"/>
        <v>840</v>
      </c>
      <c r="T38" s="33">
        <f t="shared" si="20"/>
        <v>28</v>
      </c>
      <c r="U38" s="35">
        <f t="shared" si="21"/>
        <v>86</v>
      </c>
      <c r="V38" s="37">
        <v>3.3</v>
      </c>
      <c r="W38" s="23">
        <v>3.5</v>
      </c>
      <c r="X38" s="30">
        <v>5.5</v>
      </c>
      <c r="Y38" s="30">
        <v>3.1</v>
      </c>
      <c r="Z38" s="54">
        <v>4.5999999999999996</v>
      </c>
      <c r="AA38" s="38">
        <v>2.2000000000000002</v>
      </c>
      <c r="AB38" s="38"/>
      <c r="AC38" s="38"/>
      <c r="AD38" s="38"/>
      <c r="AE38" s="38">
        <v>0.77500000000000002</v>
      </c>
      <c r="AF38" s="38"/>
      <c r="AG38" s="38"/>
      <c r="AH38" s="44">
        <f t="shared" si="4"/>
        <v>0.77500000000000002</v>
      </c>
      <c r="AI38" s="53">
        <v>30</v>
      </c>
      <c r="AJ38" s="15">
        <f t="shared" si="37"/>
        <v>30.774999999999999</v>
      </c>
      <c r="AK38" s="51">
        <f t="shared" si="22"/>
        <v>103.27499999999999</v>
      </c>
      <c r="AL38" s="96">
        <f t="shared" si="23"/>
        <v>108.97499999999999</v>
      </c>
      <c r="AM38" s="16">
        <f t="shared" si="36"/>
        <v>78.199999999999989</v>
      </c>
      <c r="AN38" s="50"/>
      <c r="AO38" s="46"/>
      <c r="AP38" s="17">
        <f t="shared" si="24"/>
        <v>108.97499999999999</v>
      </c>
      <c r="AQ38" s="18">
        <f t="shared" si="5"/>
        <v>34.899999999999991</v>
      </c>
      <c r="AR38" s="40"/>
      <c r="AS38" s="19">
        <f t="shared" si="6"/>
        <v>30.774999999999999</v>
      </c>
      <c r="AT38" s="20">
        <f t="shared" si="7"/>
        <v>107.39999999999999</v>
      </c>
      <c r="AU38" s="21">
        <f t="shared" si="8"/>
        <v>138.17499999999998</v>
      </c>
      <c r="AV38" s="47"/>
      <c r="AW38" s="19">
        <v>45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9"/>
        <v>285</v>
      </c>
      <c r="BC38" s="43">
        <f t="shared" si="10"/>
        <v>270.75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223.75</v>
      </c>
      <c r="BK38" s="24">
        <f t="shared" si="13"/>
        <v>107.39999999999999</v>
      </c>
      <c r="BL38" s="48">
        <f t="shared" si="14"/>
        <v>116.35000000000001</v>
      </c>
      <c r="BO38" s="129">
        <f t="shared" si="25"/>
        <v>1701</v>
      </c>
      <c r="BP38" s="129">
        <f t="shared" si="26"/>
        <v>58</v>
      </c>
      <c r="BQ38" s="129">
        <f t="shared" si="27"/>
        <v>630</v>
      </c>
      <c r="BR38" s="129">
        <f t="shared" si="28"/>
        <v>21</v>
      </c>
      <c r="BS38" s="129">
        <f t="shared" si="29"/>
        <v>2331</v>
      </c>
      <c r="BT38" s="129">
        <f t="shared" si="30"/>
        <v>79</v>
      </c>
      <c r="BU38" s="129">
        <f t="shared" si="31"/>
        <v>4.5999999999999996</v>
      </c>
      <c r="BV38" s="129">
        <f t="shared" si="32"/>
        <v>101.19999999999999</v>
      </c>
      <c r="BW38" s="129">
        <f t="shared" si="33"/>
        <v>0.77500000000000002</v>
      </c>
      <c r="BX38" s="129">
        <f t="shared" si="34"/>
        <v>101.97499999999999</v>
      </c>
      <c r="BY38" s="134">
        <f t="shared" si="35"/>
        <v>101.97499999999999</v>
      </c>
      <c r="BZ38" s="129">
        <f t="shared" si="38"/>
        <v>22.974999999999998</v>
      </c>
    </row>
    <row r="39" spans="1:78" ht="18.75" customHeight="1">
      <c r="A39" s="143">
        <f t="shared" si="16"/>
        <v>42897</v>
      </c>
      <c r="B39" s="138" t="s">
        <v>33</v>
      </c>
      <c r="C39" s="30">
        <v>640</v>
      </c>
      <c r="D39" s="30">
        <v>582</v>
      </c>
      <c r="E39" s="41">
        <v>489</v>
      </c>
      <c r="F39" s="30">
        <v>42</v>
      </c>
      <c r="G39" s="30"/>
      <c r="H39" s="23">
        <v>16</v>
      </c>
      <c r="I39" s="33">
        <f t="shared" si="17"/>
        <v>1711</v>
      </c>
      <c r="J39" s="33">
        <f t="shared" si="18"/>
        <v>58</v>
      </c>
      <c r="K39" s="23">
        <v>337</v>
      </c>
      <c r="L39" s="14">
        <v>288</v>
      </c>
      <c r="M39" s="14">
        <v>200</v>
      </c>
      <c r="N39" s="14"/>
      <c r="O39" s="14">
        <v>11</v>
      </c>
      <c r="P39" s="14">
        <v>10</v>
      </c>
      <c r="Q39" s="14">
        <v>7</v>
      </c>
      <c r="R39" s="34"/>
      <c r="S39" s="33">
        <f t="shared" si="19"/>
        <v>825</v>
      </c>
      <c r="T39" s="33">
        <f t="shared" si="20"/>
        <v>28</v>
      </c>
      <c r="U39" s="35">
        <f t="shared" si="21"/>
        <v>86</v>
      </c>
      <c r="V39" s="37">
        <v>3.3</v>
      </c>
      <c r="W39" s="23">
        <v>3.5</v>
      </c>
      <c r="X39" s="30">
        <v>5.5</v>
      </c>
      <c r="Y39" s="30">
        <v>3.1</v>
      </c>
      <c r="Z39" s="54">
        <v>4.5999999999999996</v>
      </c>
      <c r="AA39" s="38">
        <v>2.2000000000000002</v>
      </c>
      <c r="AB39" s="38"/>
      <c r="AC39" s="38"/>
      <c r="AD39" s="38"/>
      <c r="AE39" s="38">
        <v>0.77500000000000002</v>
      </c>
      <c r="AF39" s="38"/>
      <c r="AG39" s="38"/>
      <c r="AH39" s="44">
        <f t="shared" si="4"/>
        <v>0.77500000000000002</v>
      </c>
      <c r="AI39" s="53">
        <v>30</v>
      </c>
      <c r="AJ39" s="15">
        <f t="shared" si="37"/>
        <v>30.774999999999999</v>
      </c>
      <c r="AK39" s="51">
        <f t="shared" si="22"/>
        <v>103.27499999999999</v>
      </c>
      <c r="AL39" s="96">
        <f t="shared" si="23"/>
        <v>108.97499999999999</v>
      </c>
      <c r="AM39" s="16">
        <f t="shared" si="36"/>
        <v>78.199999999999989</v>
      </c>
      <c r="AN39" s="50"/>
      <c r="AO39" s="46"/>
      <c r="AP39" s="17">
        <f t="shared" si="24"/>
        <v>108.97499999999999</v>
      </c>
      <c r="AQ39" s="18">
        <f t="shared" si="5"/>
        <v>34.899999999999991</v>
      </c>
      <c r="AR39" s="40"/>
      <c r="AS39" s="19">
        <f t="shared" si="6"/>
        <v>30.774999999999999</v>
      </c>
      <c r="AT39" s="20">
        <f t="shared" si="7"/>
        <v>107.39999999999999</v>
      </c>
      <c r="AU39" s="21">
        <f t="shared" si="8"/>
        <v>138.17499999999998</v>
      </c>
      <c r="AV39" s="47"/>
      <c r="AW39" s="19">
        <v>45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9"/>
        <v>285</v>
      </c>
      <c r="BC39" s="43">
        <f t="shared" si="10"/>
        <v>270.75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223.75</v>
      </c>
      <c r="BK39" s="24">
        <f t="shared" si="13"/>
        <v>107.39999999999999</v>
      </c>
      <c r="BL39" s="48">
        <f t="shared" si="14"/>
        <v>116.35000000000001</v>
      </c>
      <c r="BO39" s="129">
        <f t="shared" si="25"/>
        <v>1711</v>
      </c>
      <c r="BP39" s="129">
        <f t="shared" si="26"/>
        <v>58</v>
      </c>
      <c r="BQ39" s="129">
        <f t="shared" si="27"/>
        <v>625</v>
      </c>
      <c r="BR39" s="129">
        <f t="shared" si="28"/>
        <v>21</v>
      </c>
      <c r="BS39" s="129">
        <f t="shared" si="29"/>
        <v>2336</v>
      </c>
      <c r="BT39" s="129">
        <f t="shared" si="30"/>
        <v>79</v>
      </c>
      <c r="BU39" s="129">
        <f t="shared" si="31"/>
        <v>4.5999999999999996</v>
      </c>
      <c r="BV39" s="129">
        <f t="shared" si="32"/>
        <v>101.19999999999999</v>
      </c>
      <c r="BW39" s="129">
        <f t="shared" si="33"/>
        <v>0.77500000000000002</v>
      </c>
      <c r="BX39" s="129">
        <f t="shared" si="34"/>
        <v>101.97499999999999</v>
      </c>
      <c r="BY39" s="134">
        <f t="shared" si="35"/>
        <v>101.97499999999999</v>
      </c>
      <c r="BZ39" s="129">
        <f t="shared" si="38"/>
        <v>22.974999999999998</v>
      </c>
    </row>
    <row r="40" spans="1:78" ht="18.75" customHeight="1">
      <c r="A40" s="143">
        <f t="shared" si="16"/>
        <v>42897</v>
      </c>
      <c r="B40" s="138" t="s">
        <v>21</v>
      </c>
      <c r="C40" s="30">
        <v>647</v>
      </c>
      <c r="D40" s="30">
        <v>582</v>
      </c>
      <c r="E40" s="41">
        <v>501</v>
      </c>
      <c r="F40" s="30">
        <v>42</v>
      </c>
      <c r="G40" s="30"/>
      <c r="H40" s="23">
        <v>17</v>
      </c>
      <c r="I40" s="33">
        <f t="shared" si="17"/>
        <v>1730</v>
      </c>
      <c r="J40" s="33">
        <f t="shared" si="18"/>
        <v>59</v>
      </c>
      <c r="K40" s="23">
        <v>339</v>
      </c>
      <c r="L40" s="14">
        <v>281</v>
      </c>
      <c r="M40" s="14">
        <v>210</v>
      </c>
      <c r="N40" s="14"/>
      <c r="O40" s="14">
        <v>11</v>
      </c>
      <c r="P40" s="14">
        <v>10</v>
      </c>
      <c r="Q40" s="14">
        <v>7</v>
      </c>
      <c r="R40" s="34"/>
      <c r="S40" s="33">
        <f t="shared" si="19"/>
        <v>830</v>
      </c>
      <c r="T40" s="33">
        <f t="shared" si="20"/>
        <v>28</v>
      </c>
      <c r="U40" s="35">
        <f t="shared" si="21"/>
        <v>87</v>
      </c>
      <c r="V40" s="37">
        <v>3.52</v>
      </c>
      <c r="W40" s="23">
        <v>3.5</v>
      </c>
      <c r="X40" s="30">
        <v>5.5</v>
      </c>
      <c r="Y40" s="30">
        <v>3.4</v>
      </c>
      <c r="Z40" s="54">
        <v>4.8</v>
      </c>
      <c r="AA40" s="38">
        <v>2.2000000000000002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30</v>
      </c>
      <c r="AJ40" s="15">
        <f t="shared" si="37"/>
        <v>30.774999999999999</v>
      </c>
      <c r="AK40" s="51">
        <f t="shared" si="22"/>
        <v>104.995</v>
      </c>
      <c r="AL40" s="96">
        <f t="shared" si="23"/>
        <v>110.69500000000001</v>
      </c>
      <c r="AM40" s="16">
        <f t="shared" si="36"/>
        <v>79.920000000000016</v>
      </c>
      <c r="AN40" s="50"/>
      <c r="AO40" s="46"/>
      <c r="AP40" s="17">
        <f t="shared" si="24"/>
        <v>110.69500000000001</v>
      </c>
      <c r="AQ40" s="18">
        <f t="shared" si="5"/>
        <v>33.179999999999978</v>
      </c>
      <c r="AR40" s="40"/>
      <c r="AS40" s="19">
        <f t="shared" si="6"/>
        <v>30.774999999999999</v>
      </c>
      <c r="AT40" s="20">
        <f t="shared" si="7"/>
        <v>107.39999999999999</v>
      </c>
      <c r="AU40" s="21">
        <f t="shared" si="8"/>
        <v>138.17499999999998</v>
      </c>
      <c r="AV40" s="47"/>
      <c r="AW40" s="19">
        <v>45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9"/>
        <v>285</v>
      </c>
      <c r="BC40" s="43">
        <f t="shared" si="10"/>
        <v>270.75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223.75</v>
      </c>
      <c r="BK40" s="24">
        <f t="shared" si="13"/>
        <v>107.39999999999999</v>
      </c>
      <c r="BL40" s="48">
        <f t="shared" si="14"/>
        <v>116.35000000000001</v>
      </c>
      <c r="BO40" s="129">
        <f t="shared" si="25"/>
        <v>1730</v>
      </c>
      <c r="BP40" s="129">
        <f t="shared" si="26"/>
        <v>59</v>
      </c>
      <c r="BQ40" s="129">
        <f t="shared" si="27"/>
        <v>620</v>
      </c>
      <c r="BR40" s="129">
        <f t="shared" si="28"/>
        <v>21</v>
      </c>
      <c r="BS40" s="129">
        <f t="shared" si="29"/>
        <v>2350</v>
      </c>
      <c r="BT40" s="129">
        <f t="shared" si="30"/>
        <v>80</v>
      </c>
      <c r="BU40" s="129">
        <f t="shared" si="31"/>
        <v>4.8</v>
      </c>
      <c r="BV40" s="129">
        <f t="shared" si="32"/>
        <v>102.92</v>
      </c>
      <c r="BW40" s="129">
        <f t="shared" si="33"/>
        <v>0.77500000000000002</v>
      </c>
      <c r="BX40" s="129">
        <f t="shared" si="34"/>
        <v>103.69500000000001</v>
      </c>
      <c r="BY40" s="134">
        <f t="shared" si="35"/>
        <v>103.69500000000001</v>
      </c>
      <c r="BZ40" s="129">
        <f t="shared" si="38"/>
        <v>23.694999999999997</v>
      </c>
    </row>
    <row r="41" spans="1:78" ht="18.75" customHeight="1">
      <c r="A41" s="143">
        <f t="shared" si="16"/>
        <v>42897</v>
      </c>
      <c r="B41" s="138" t="s">
        <v>34</v>
      </c>
      <c r="C41" s="30">
        <v>644</v>
      </c>
      <c r="D41" s="30">
        <v>568</v>
      </c>
      <c r="E41" s="30">
        <v>499</v>
      </c>
      <c r="F41" s="30">
        <v>42</v>
      </c>
      <c r="G41" s="30"/>
      <c r="H41" s="23">
        <v>16</v>
      </c>
      <c r="I41" s="33">
        <f>C41+D41+E41</f>
        <v>1711</v>
      </c>
      <c r="J41" s="33">
        <f>F41+G41+H41</f>
        <v>58</v>
      </c>
      <c r="K41" s="30">
        <v>337</v>
      </c>
      <c r="L41" s="30">
        <v>315</v>
      </c>
      <c r="M41" s="30">
        <v>200</v>
      </c>
      <c r="N41" s="30"/>
      <c r="O41" s="14">
        <v>11</v>
      </c>
      <c r="P41" s="30">
        <v>11</v>
      </c>
      <c r="Q41" s="14">
        <v>7</v>
      </c>
      <c r="R41" s="34"/>
      <c r="S41" s="33">
        <f t="shared" si="19"/>
        <v>852</v>
      </c>
      <c r="T41" s="33">
        <f t="shared" si="20"/>
        <v>29</v>
      </c>
      <c r="U41" s="35">
        <f t="shared" si="21"/>
        <v>87</v>
      </c>
      <c r="V41" s="37">
        <v>3.52</v>
      </c>
      <c r="W41" s="23">
        <v>3.5</v>
      </c>
      <c r="X41" s="30">
        <v>5.5</v>
      </c>
      <c r="Y41" s="30">
        <v>3.4</v>
      </c>
      <c r="Z41" s="54">
        <v>4.8</v>
      </c>
      <c r="AA41" s="38">
        <v>2.2000000000000002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30</v>
      </c>
      <c r="AJ41" s="15">
        <f t="shared" si="37"/>
        <v>30.774999999999999</v>
      </c>
      <c r="AK41" s="51">
        <f t="shared" si="22"/>
        <v>104.995</v>
      </c>
      <c r="AL41" s="96">
        <f t="shared" si="23"/>
        <v>110.69500000000001</v>
      </c>
      <c r="AM41" s="16">
        <f t="shared" si="36"/>
        <v>79.920000000000016</v>
      </c>
      <c r="AN41" s="50"/>
      <c r="AO41" s="46"/>
      <c r="AP41" s="17">
        <f t="shared" si="24"/>
        <v>110.69500000000001</v>
      </c>
      <c r="AQ41" s="18">
        <f t="shared" si="5"/>
        <v>33.179999999999978</v>
      </c>
      <c r="AR41" s="40"/>
      <c r="AS41" s="19">
        <f t="shared" si="6"/>
        <v>30.774999999999999</v>
      </c>
      <c r="AT41" s="20">
        <f t="shared" si="7"/>
        <v>107.39999999999999</v>
      </c>
      <c r="AU41" s="21">
        <f t="shared" si="8"/>
        <v>138.17499999999998</v>
      </c>
      <c r="AV41" s="47"/>
      <c r="AW41" s="19">
        <v>45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9"/>
        <v>285</v>
      </c>
      <c r="BC41" s="43">
        <f t="shared" si="10"/>
        <v>270.75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223.75</v>
      </c>
      <c r="BK41" s="24">
        <f t="shared" si="13"/>
        <v>107.39999999999999</v>
      </c>
      <c r="BL41" s="48">
        <f t="shared" si="14"/>
        <v>116.35000000000001</v>
      </c>
      <c r="BO41" s="129">
        <f t="shared" si="25"/>
        <v>1711</v>
      </c>
      <c r="BP41" s="129">
        <f t="shared" si="26"/>
        <v>58</v>
      </c>
      <c r="BQ41" s="129">
        <f t="shared" si="27"/>
        <v>652</v>
      </c>
      <c r="BR41" s="129">
        <f t="shared" si="28"/>
        <v>22</v>
      </c>
      <c r="BS41" s="129">
        <f t="shared" si="29"/>
        <v>2363</v>
      </c>
      <c r="BT41" s="129">
        <f t="shared" si="30"/>
        <v>80</v>
      </c>
      <c r="BU41" s="129">
        <f t="shared" si="31"/>
        <v>4.8</v>
      </c>
      <c r="BV41" s="129">
        <f t="shared" si="32"/>
        <v>102.92</v>
      </c>
      <c r="BW41" s="129">
        <f t="shared" si="33"/>
        <v>0.77500000000000002</v>
      </c>
      <c r="BX41" s="129">
        <f t="shared" si="34"/>
        <v>103.69500000000001</v>
      </c>
      <c r="BY41" s="134">
        <f t="shared" si="35"/>
        <v>103.69500000000001</v>
      </c>
      <c r="BZ41" s="129">
        <f t="shared" si="38"/>
        <v>23.694999999999997</v>
      </c>
    </row>
    <row r="42" spans="1:78" ht="18.75" customHeight="1">
      <c r="A42" s="143">
        <f t="shared" si="16"/>
        <v>42897</v>
      </c>
      <c r="B42" s="138" t="s">
        <v>22</v>
      </c>
      <c r="C42" s="30">
        <v>645</v>
      </c>
      <c r="D42" s="30">
        <v>572</v>
      </c>
      <c r="E42" s="41">
        <v>501</v>
      </c>
      <c r="F42" s="30">
        <v>42</v>
      </c>
      <c r="G42" s="30"/>
      <c r="H42" s="23">
        <v>17</v>
      </c>
      <c r="I42" s="33">
        <f>C42+D42+E42</f>
        <v>1718</v>
      </c>
      <c r="J42" s="33">
        <f>F42+G42+H42</f>
        <v>59</v>
      </c>
      <c r="K42" s="23">
        <v>336</v>
      </c>
      <c r="L42" s="14">
        <v>318</v>
      </c>
      <c r="M42" s="14">
        <v>210</v>
      </c>
      <c r="N42" s="14"/>
      <c r="O42" s="14">
        <v>11</v>
      </c>
      <c r="P42" s="14">
        <v>11</v>
      </c>
      <c r="Q42" s="14">
        <v>7</v>
      </c>
      <c r="R42" s="34"/>
      <c r="S42" s="33">
        <f t="shared" si="19"/>
        <v>864</v>
      </c>
      <c r="T42" s="33">
        <f t="shared" si="20"/>
        <v>29</v>
      </c>
      <c r="U42" s="35">
        <f t="shared" si="21"/>
        <v>88</v>
      </c>
      <c r="V42" s="37">
        <v>2.52</v>
      </c>
      <c r="W42" s="23">
        <v>3.5</v>
      </c>
      <c r="X42" s="30">
        <v>5.5</v>
      </c>
      <c r="Y42" s="30">
        <v>3.4</v>
      </c>
      <c r="Z42" s="54">
        <v>4.9000000000000004</v>
      </c>
      <c r="AA42" s="38">
        <v>2.2999999999999998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30</v>
      </c>
      <c r="AJ42" s="15">
        <f t="shared" si="37"/>
        <v>30.8</v>
      </c>
      <c r="AK42" s="51">
        <f t="shared" si="22"/>
        <v>105.12</v>
      </c>
      <c r="AL42" s="96">
        <f t="shared" si="23"/>
        <v>110.92</v>
      </c>
      <c r="AM42" s="16">
        <f t="shared" si="36"/>
        <v>80.12</v>
      </c>
      <c r="AN42" s="50"/>
      <c r="AO42" s="46"/>
      <c r="AP42" s="17">
        <f t="shared" si="24"/>
        <v>110.92</v>
      </c>
      <c r="AQ42" s="18">
        <f t="shared" si="5"/>
        <v>33.079999999999984</v>
      </c>
      <c r="AR42" s="40"/>
      <c r="AS42" s="19">
        <f t="shared" si="6"/>
        <v>30.8</v>
      </c>
      <c r="AT42" s="20">
        <f t="shared" si="7"/>
        <v>107.39999999999999</v>
      </c>
      <c r="AU42" s="21">
        <f t="shared" si="8"/>
        <v>138.19999999999999</v>
      </c>
      <c r="AV42" s="47"/>
      <c r="AW42" s="19">
        <v>45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9"/>
        <v>285</v>
      </c>
      <c r="BC42" s="43">
        <f t="shared" si="10"/>
        <v>270.75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223.75</v>
      </c>
      <c r="BK42" s="24">
        <f t="shared" si="13"/>
        <v>107.39999999999999</v>
      </c>
      <c r="BL42" s="48">
        <f t="shared" si="14"/>
        <v>116.35000000000001</v>
      </c>
      <c r="BO42" s="129">
        <f t="shared" si="25"/>
        <v>1718</v>
      </c>
      <c r="BP42" s="129">
        <f t="shared" si="26"/>
        <v>59</v>
      </c>
      <c r="BQ42" s="129">
        <f t="shared" si="27"/>
        <v>654</v>
      </c>
      <c r="BR42" s="129">
        <f t="shared" si="28"/>
        <v>22</v>
      </c>
      <c r="BS42" s="129">
        <f t="shared" si="29"/>
        <v>2372</v>
      </c>
      <c r="BT42" s="129">
        <f t="shared" si="30"/>
        <v>81</v>
      </c>
      <c r="BU42" s="129">
        <f t="shared" si="31"/>
        <v>4.9000000000000004</v>
      </c>
      <c r="BV42" s="129">
        <f t="shared" si="32"/>
        <v>103.12</v>
      </c>
      <c r="BW42" s="129">
        <f t="shared" si="33"/>
        <v>0.8</v>
      </c>
      <c r="BX42" s="129">
        <f t="shared" si="34"/>
        <v>103.92</v>
      </c>
      <c r="BY42" s="134">
        <f t="shared" si="35"/>
        <v>103.92</v>
      </c>
      <c r="BZ42" s="129">
        <f t="shared" si="38"/>
        <v>22.92</v>
      </c>
    </row>
    <row r="43" spans="1:78" ht="18.75" customHeight="1">
      <c r="A43" s="143">
        <f t="shared" si="16"/>
        <v>42897</v>
      </c>
      <c r="B43" s="138" t="s">
        <v>49</v>
      </c>
      <c r="C43" s="30">
        <v>634</v>
      </c>
      <c r="D43" s="30">
        <v>564</v>
      </c>
      <c r="E43" s="41">
        <v>490</v>
      </c>
      <c r="F43" s="30">
        <v>41</v>
      </c>
      <c r="G43" s="30"/>
      <c r="H43" s="23">
        <v>16</v>
      </c>
      <c r="I43" s="33">
        <f>C43+D43+E43</f>
        <v>1688</v>
      </c>
      <c r="J43" s="33">
        <f>F43+G43+H43</f>
        <v>57</v>
      </c>
      <c r="K43" s="23">
        <v>330</v>
      </c>
      <c r="L43" s="14">
        <v>300</v>
      </c>
      <c r="M43" s="14">
        <v>240</v>
      </c>
      <c r="N43" s="14"/>
      <c r="O43" s="14">
        <v>11</v>
      </c>
      <c r="P43" s="14">
        <v>10</v>
      </c>
      <c r="Q43" s="14">
        <v>8</v>
      </c>
      <c r="R43" s="34"/>
      <c r="S43" s="33">
        <f t="shared" si="19"/>
        <v>870</v>
      </c>
      <c r="T43" s="33">
        <f t="shared" si="20"/>
        <v>29</v>
      </c>
      <c r="U43" s="35">
        <f t="shared" si="21"/>
        <v>86</v>
      </c>
      <c r="V43" s="37">
        <v>2.52</v>
      </c>
      <c r="W43" s="23">
        <v>3.5</v>
      </c>
      <c r="X43" s="30">
        <v>5.5</v>
      </c>
      <c r="Y43" s="30">
        <v>3.4</v>
      </c>
      <c r="Z43" s="54">
        <v>4.9000000000000004</v>
      </c>
      <c r="AA43" s="38">
        <v>2.2999999999999998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30</v>
      </c>
      <c r="AJ43" s="15">
        <f t="shared" si="37"/>
        <v>30.8</v>
      </c>
      <c r="AK43" s="51">
        <f t="shared" si="22"/>
        <v>103.12</v>
      </c>
      <c r="AL43" s="96">
        <f t="shared" si="23"/>
        <v>108.92</v>
      </c>
      <c r="AM43" s="16">
        <f t="shared" si="36"/>
        <v>78.12</v>
      </c>
      <c r="AN43" s="50"/>
      <c r="AO43" s="46"/>
      <c r="AP43" s="17">
        <f t="shared" si="24"/>
        <v>108.92</v>
      </c>
      <c r="AQ43" s="18">
        <f t="shared" si="5"/>
        <v>35.079999999999984</v>
      </c>
      <c r="AR43" s="40"/>
      <c r="AS43" s="19">
        <f t="shared" si="6"/>
        <v>30.8</v>
      </c>
      <c r="AT43" s="20">
        <f t="shared" si="7"/>
        <v>107.39999999999999</v>
      </c>
      <c r="AU43" s="21">
        <f t="shared" si="8"/>
        <v>138.19999999999999</v>
      </c>
      <c r="AV43" s="47"/>
      <c r="AW43" s="19">
        <v>45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9"/>
        <v>285</v>
      </c>
      <c r="BC43" s="43">
        <f t="shared" si="10"/>
        <v>270.75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223.75</v>
      </c>
      <c r="BK43" s="24">
        <f t="shared" si="13"/>
        <v>107.39999999999999</v>
      </c>
      <c r="BL43" s="48">
        <f t="shared" si="14"/>
        <v>116.35000000000001</v>
      </c>
      <c r="BO43" s="129">
        <f t="shared" si="25"/>
        <v>1688</v>
      </c>
      <c r="BP43" s="129">
        <f t="shared" si="26"/>
        <v>57</v>
      </c>
      <c r="BQ43" s="129">
        <f t="shared" si="27"/>
        <v>630</v>
      </c>
      <c r="BR43" s="129">
        <f t="shared" si="28"/>
        <v>21</v>
      </c>
      <c r="BS43" s="129">
        <f t="shared" si="29"/>
        <v>2318</v>
      </c>
      <c r="BT43" s="129">
        <f t="shared" si="30"/>
        <v>78</v>
      </c>
      <c r="BU43" s="129">
        <f t="shared" si="31"/>
        <v>4.9000000000000004</v>
      </c>
      <c r="BV43" s="129">
        <f t="shared" si="32"/>
        <v>100.12</v>
      </c>
      <c r="BW43" s="129">
        <f t="shared" si="33"/>
        <v>0.8</v>
      </c>
      <c r="BX43" s="129">
        <f t="shared" si="34"/>
        <v>100.92</v>
      </c>
      <c r="BY43" s="134">
        <f t="shared" si="35"/>
        <v>100.92</v>
      </c>
      <c r="BZ43" s="129">
        <f t="shared" si="38"/>
        <v>22.92</v>
      </c>
    </row>
    <row r="44" spans="1:78" ht="18.75" customHeight="1">
      <c r="A44" s="143">
        <f t="shared" si="16"/>
        <v>42897</v>
      </c>
      <c r="B44" s="138" t="s">
        <v>23</v>
      </c>
      <c r="C44" s="30">
        <v>628</v>
      </c>
      <c r="D44" s="30">
        <v>562</v>
      </c>
      <c r="E44" s="41">
        <v>482</v>
      </c>
      <c r="F44" s="30">
        <v>41</v>
      </c>
      <c r="G44" s="30"/>
      <c r="H44" s="23">
        <v>16</v>
      </c>
      <c r="I44" s="33">
        <f>C44+D44+E44</f>
        <v>1672</v>
      </c>
      <c r="J44" s="33">
        <f>F44+G44+H44</f>
        <v>57</v>
      </c>
      <c r="K44" s="23">
        <v>342</v>
      </c>
      <c r="L44" s="14">
        <v>307</v>
      </c>
      <c r="M44" s="14">
        <v>210</v>
      </c>
      <c r="N44" s="14"/>
      <c r="O44" s="14">
        <v>11</v>
      </c>
      <c r="P44" s="14">
        <v>10</v>
      </c>
      <c r="Q44" s="14">
        <v>7</v>
      </c>
      <c r="R44" s="34"/>
      <c r="S44" s="33">
        <f t="shared" si="19"/>
        <v>859</v>
      </c>
      <c r="T44" s="33">
        <f t="shared" si="20"/>
        <v>28</v>
      </c>
      <c r="U44" s="35">
        <f t="shared" si="21"/>
        <v>85</v>
      </c>
      <c r="V44" s="37">
        <v>3.2</v>
      </c>
      <c r="W44" s="23">
        <v>3.5</v>
      </c>
      <c r="X44" s="30">
        <v>5.5</v>
      </c>
      <c r="Y44" s="30">
        <v>3.2</v>
      </c>
      <c r="Z44" s="54">
        <v>4.8</v>
      </c>
      <c r="AA44" s="38">
        <v>2.8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30</v>
      </c>
      <c r="AJ44" s="15">
        <f t="shared" si="37"/>
        <v>30.8</v>
      </c>
      <c r="AK44" s="51">
        <f t="shared" si="22"/>
        <v>102.5</v>
      </c>
      <c r="AL44" s="96">
        <f t="shared" si="23"/>
        <v>108.8</v>
      </c>
      <c r="AM44" s="16">
        <f t="shared" si="36"/>
        <v>78</v>
      </c>
      <c r="AN44" s="50"/>
      <c r="AO44" s="46"/>
      <c r="AP44" s="17">
        <f t="shared" si="24"/>
        <v>108.8</v>
      </c>
      <c r="AQ44" s="18">
        <f t="shared" si="5"/>
        <v>35.699999999999989</v>
      </c>
      <c r="AR44" s="40"/>
      <c r="AS44" s="19">
        <f t="shared" si="6"/>
        <v>30.8</v>
      </c>
      <c r="AT44" s="20">
        <f t="shared" si="7"/>
        <v>107.39999999999999</v>
      </c>
      <c r="AU44" s="21">
        <f t="shared" si="8"/>
        <v>138.19999999999999</v>
      </c>
      <c r="AV44" s="47"/>
      <c r="AW44" s="19">
        <v>45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9"/>
        <v>285</v>
      </c>
      <c r="BC44" s="43">
        <f t="shared" si="10"/>
        <v>270.75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223.75</v>
      </c>
      <c r="BK44" s="24">
        <f t="shared" si="13"/>
        <v>107.39999999999999</v>
      </c>
      <c r="BL44" s="48">
        <f t="shared" si="14"/>
        <v>116.35000000000001</v>
      </c>
      <c r="BO44" s="129">
        <f t="shared" si="25"/>
        <v>1672</v>
      </c>
      <c r="BP44" s="129">
        <f t="shared" si="26"/>
        <v>57</v>
      </c>
      <c r="BQ44" s="129">
        <f t="shared" si="27"/>
        <v>649</v>
      </c>
      <c r="BR44" s="129">
        <f t="shared" si="28"/>
        <v>21</v>
      </c>
      <c r="BS44" s="129">
        <f t="shared" si="29"/>
        <v>2321</v>
      </c>
      <c r="BT44" s="129">
        <f t="shared" si="30"/>
        <v>78</v>
      </c>
      <c r="BU44" s="129">
        <f t="shared" si="31"/>
        <v>4.8</v>
      </c>
      <c r="BV44" s="129">
        <f t="shared" si="32"/>
        <v>101</v>
      </c>
      <c r="BW44" s="129">
        <f t="shared" si="33"/>
        <v>0.8</v>
      </c>
      <c r="BX44" s="129">
        <f t="shared" si="34"/>
        <v>101.8</v>
      </c>
      <c r="BY44" s="134">
        <f t="shared" si="35"/>
        <v>101.8</v>
      </c>
      <c r="BZ44" s="129">
        <f t="shared" si="38"/>
        <v>23.8</v>
      </c>
    </row>
    <row r="45" spans="1:78" ht="18.75" customHeight="1">
      <c r="A45" s="143">
        <f t="shared" si="16"/>
        <v>42897</v>
      </c>
      <c r="B45" s="138" t="s">
        <v>50</v>
      </c>
      <c r="C45" s="30">
        <v>625</v>
      </c>
      <c r="D45" s="30">
        <v>555</v>
      </c>
      <c r="E45" s="41">
        <v>483</v>
      </c>
      <c r="F45" s="30">
        <v>41</v>
      </c>
      <c r="G45" s="30"/>
      <c r="H45" s="23">
        <v>16</v>
      </c>
      <c r="I45" s="33">
        <f>C45+D45+E45</f>
        <v>1663</v>
      </c>
      <c r="J45" s="33">
        <f>F45+G45+H45</f>
        <v>57</v>
      </c>
      <c r="K45" s="23">
        <v>338</v>
      </c>
      <c r="L45" s="14">
        <v>296</v>
      </c>
      <c r="M45" s="14">
        <v>220</v>
      </c>
      <c r="N45" s="14"/>
      <c r="O45" s="14">
        <v>11</v>
      </c>
      <c r="P45" s="14">
        <v>10</v>
      </c>
      <c r="Q45" s="14">
        <v>8</v>
      </c>
      <c r="R45" s="34"/>
      <c r="S45" s="33">
        <f t="shared" si="19"/>
        <v>854</v>
      </c>
      <c r="T45" s="33">
        <f t="shared" si="20"/>
        <v>29</v>
      </c>
      <c r="U45" s="35">
        <f t="shared" si="21"/>
        <v>86</v>
      </c>
      <c r="V45" s="37">
        <v>3.2</v>
      </c>
      <c r="W45" s="23">
        <v>3.5</v>
      </c>
      <c r="X45" s="30">
        <v>5.5</v>
      </c>
      <c r="Y45" s="30">
        <v>3.2</v>
      </c>
      <c r="Z45" s="54">
        <v>4.8</v>
      </c>
      <c r="AA45" s="38">
        <v>2.8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30</v>
      </c>
      <c r="AJ45" s="15">
        <f t="shared" si="37"/>
        <v>30.8</v>
      </c>
      <c r="AK45" s="51">
        <f t="shared" si="22"/>
        <v>103.5</v>
      </c>
      <c r="AL45" s="96">
        <f t="shared" si="23"/>
        <v>109.8</v>
      </c>
      <c r="AM45" s="16">
        <f t="shared" si="36"/>
        <v>79</v>
      </c>
      <c r="AN45" s="50"/>
      <c r="AO45" s="46"/>
      <c r="AP45" s="17">
        <f t="shared" si="24"/>
        <v>109.8</v>
      </c>
      <c r="AQ45" s="18">
        <f t="shared" si="5"/>
        <v>39.259999999999991</v>
      </c>
      <c r="AR45" s="40"/>
      <c r="AS45" s="19">
        <f t="shared" si="6"/>
        <v>30.8</v>
      </c>
      <c r="AT45" s="20">
        <f t="shared" si="7"/>
        <v>111.96</v>
      </c>
      <c r="AU45" s="21">
        <f t="shared" si="8"/>
        <v>142.76</v>
      </c>
      <c r="AV45" s="47"/>
      <c r="AW45" s="19">
        <v>40</v>
      </c>
      <c r="AX45" s="20">
        <v>200</v>
      </c>
      <c r="AY45" s="20">
        <v>0</v>
      </c>
      <c r="AZ45" s="20">
        <v>40</v>
      </c>
      <c r="BA45" s="20">
        <v>15</v>
      </c>
      <c r="BB45" s="42">
        <f t="shared" si="9"/>
        <v>295</v>
      </c>
      <c r="BC45" s="43">
        <f t="shared" si="10"/>
        <v>280.25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233.25</v>
      </c>
      <c r="BK45" s="24">
        <f t="shared" si="13"/>
        <v>111.96</v>
      </c>
      <c r="BL45" s="48">
        <f t="shared" si="14"/>
        <v>121.29</v>
      </c>
      <c r="BO45" s="129">
        <f t="shared" si="25"/>
        <v>1663</v>
      </c>
      <c r="BP45" s="129">
        <f t="shared" si="26"/>
        <v>57</v>
      </c>
      <c r="BQ45" s="129">
        <f t="shared" si="27"/>
        <v>634</v>
      </c>
      <c r="BR45" s="129">
        <f t="shared" si="28"/>
        <v>21</v>
      </c>
      <c r="BS45" s="129">
        <f t="shared" si="29"/>
        <v>2297</v>
      </c>
      <c r="BT45" s="129">
        <f t="shared" si="30"/>
        <v>78</v>
      </c>
      <c r="BU45" s="129">
        <f t="shared" si="31"/>
        <v>4.8</v>
      </c>
      <c r="BV45" s="129">
        <f t="shared" si="32"/>
        <v>101</v>
      </c>
      <c r="BW45" s="129">
        <f t="shared" si="33"/>
        <v>0.8</v>
      </c>
      <c r="BX45" s="129">
        <f t="shared" si="34"/>
        <v>101.8</v>
      </c>
      <c r="BY45" s="134">
        <f t="shared" si="35"/>
        <v>101.8</v>
      </c>
      <c r="BZ45" s="129">
        <f t="shared" si="38"/>
        <v>23.8</v>
      </c>
    </row>
    <row r="46" spans="1:78" ht="18.75" customHeight="1">
      <c r="A46" s="143">
        <f t="shared" si="16"/>
        <v>42897</v>
      </c>
      <c r="B46" s="138" t="s">
        <v>24</v>
      </c>
      <c r="C46" s="30">
        <v>665</v>
      </c>
      <c r="D46" s="30">
        <v>613</v>
      </c>
      <c r="E46" s="30">
        <v>521</v>
      </c>
      <c r="F46" s="30">
        <v>44</v>
      </c>
      <c r="G46" s="30"/>
      <c r="H46" s="23">
        <v>17</v>
      </c>
      <c r="I46" s="33">
        <f t="shared" si="17"/>
        <v>1799</v>
      </c>
      <c r="J46" s="33">
        <f t="shared" si="18"/>
        <v>61</v>
      </c>
      <c r="K46" s="23">
        <v>345</v>
      </c>
      <c r="L46" s="14">
        <v>307</v>
      </c>
      <c r="M46" s="14">
        <v>210</v>
      </c>
      <c r="N46" s="14"/>
      <c r="O46" s="14">
        <v>11</v>
      </c>
      <c r="P46" s="14">
        <v>10</v>
      </c>
      <c r="Q46" s="14">
        <v>7</v>
      </c>
      <c r="R46" s="34"/>
      <c r="S46" s="33">
        <f t="shared" si="19"/>
        <v>862</v>
      </c>
      <c r="T46" s="33">
        <f t="shared" si="20"/>
        <v>28</v>
      </c>
      <c r="U46" s="35">
        <f t="shared" si="21"/>
        <v>89</v>
      </c>
      <c r="V46" s="23">
        <v>3.8</v>
      </c>
      <c r="W46" s="23">
        <v>3.5</v>
      </c>
      <c r="X46" s="30">
        <v>7</v>
      </c>
      <c r="Y46" s="30">
        <v>3.3</v>
      </c>
      <c r="Z46" s="30">
        <v>5.0999999999999996</v>
      </c>
      <c r="AA46" s="38">
        <v>2.4</v>
      </c>
      <c r="AB46" s="38"/>
      <c r="AC46" s="38"/>
      <c r="AD46" s="38"/>
      <c r="AE46" s="38">
        <v>0.8</v>
      </c>
      <c r="AF46" s="38"/>
      <c r="AG46" s="38"/>
      <c r="AH46" s="44">
        <f t="shared" si="4"/>
        <v>0.8</v>
      </c>
      <c r="AI46" s="53">
        <v>30</v>
      </c>
      <c r="AJ46" s="15">
        <f t="shared" si="37"/>
        <v>30.8</v>
      </c>
      <c r="AK46" s="51">
        <f t="shared" si="22"/>
        <v>108.99999999999999</v>
      </c>
      <c r="AL46" s="96">
        <f t="shared" si="23"/>
        <v>114.89999999999999</v>
      </c>
      <c r="AM46" s="16">
        <f t="shared" si="36"/>
        <v>84.1</v>
      </c>
      <c r="AN46" s="50"/>
      <c r="AO46" s="46"/>
      <c r="AP46" s="17">
        <f t="shared" si="24"/>
        <v>114.89999999999999</v>
      </c>
      <c r="AQ46" s="18">
        <f t="shared" si="5"/>
        <v>33.760000000000005</v>
      </c>
      <c r="AR46" s="40"/>
      <c r="AS46" s="19">
        <f t="shared" si="6"/>
        <v>30.8</v>
      </c>
      <c r="AT46" s="20">
        <f t="shared" si="7"/>
        <v>111.96</v>
      </c>
      <c r="AU46" s="21">
        <f t="shared" si="8"/>
        <v>142.76</v>
      </c>
      <c r="AV46" s="47"/>
      <c r="AW46" s="19">
        <v>40</v>
      </c>
      <c r="AX46" s="20">
        <v>200</v>
      </c>
      <c r="AY46" s="20">
        <v>0</v>
      </c>
      <c r="AZ46" s="20">
        <v>40</v>
      </c>
      <c r="BA46" s="20">
        <v>15</v>
      </c>
      <c r="BB46" s="42">
        <f t="shared" si="9"/>
        <v>295</v>
      </c>
      <c r="BC46" s="43">
        <f t="shared" si="10"/>
        <v>280.25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233.25</v>
      </c>
      <c r="BK46" s="24">
        <f t="shared" si="13"/>
        <v>111.96</v>
      </c>
      <c r="BL46" s="48">
        <f t="shared" si="14"/>
        <v>121.29</v>
      </c>
      <c r="BO46" s="129">
        <f t="shared" si="25"/>
        <v>1799</v>
      </c>
      <c r="BP46" s="129">
        <f t="shared" si="26"/>
        <v>61</v>
      </c>
      <c r="BQ46" s="129">
        <f t="shared" si="27"/>
        <v>652</v>
      </c>
      <c r="BR46" s="129">
        <f t="shared" si="28"/>
        <v>21</v>
      </c>
      <c r="BS46" s="129">
        <f t="shared" si="29"/>
        <v>2451</v>
      </c>
      <c r="BT46" s="129">
        <f t="shared" si="30"/>
        <v>82</v>
      </c>
      <c r="BU46" s="129">
        <f t="shared" si="31"/>
        <v>5.0999999999999996</v>
      </c>
      <c r="BV46" s="129">
        <f t="shared" si="32"/>
        <v>107.1</v>
      </c>
      <c r="BW46" s="129">
        <f t="shared" si="33"/>
        <v>0.8</v>
      </c>
      <c r="BX46" s="129">
        <f t="shared" si="34"/>
        <v>107.89999999999999</v>
      </c>
      <c r="BY46" s="134">
        <f t="shared" si="35"/>
        <v>107.89999999999999</v>
      </c>
      <c r="BZ46" s="129">
        <f t="shared" si="38"/>
        <v>25.900000000000002</v>
      </c>
    </row>
    <row r="47" spans="1:78" ht="18.75" customHeight="1">
      <c r="A47" s="143">
        <f t="shared" si="16"/>
        <v>42897</v>
      </c>
      <c r="B47" s="138" t="s">
        <v>35</v>
      </c>
      <c r="C47" s="30">
        <v>665</v>
      </c>
      <c r="D47" s="30">
        <v>613</v>
      </c>
      <c r="E47" s="30">
        <v>521</v>
      </c>
      <c r="F47" s="30">
        <v>44</v>
      </c>
      <c r="G47" s="30"/>
      <c r="H47" s="23">
        <v>17</v>
      </c>
      <c r="I47" s="33">
        <f t="shared" si="17"/>
        <v>1799</v>
      </c>
      <c r="J47" s="33">
        <f t="shared" si="18"/>
        <v>61</v>
      </c>
      <c r="K47" s="23">
        <v>345</v>
      </c>
      <c r="L47" s="14">
        <v>307</v>
      </c>
      <c r="M47" s="14">
        <v>210</v>
      </c>
      <c r="N47" s="14"/>
      <c r="O47" s="14">
        <v>11</v>
      </c>
      <c r="P47" s="14">
        <v>10</v>
      </c>
      <c r="Q47" s="14">
        <v>7</v>
      </c>
      <c r="R47" s="34"/>
      <c r="S47" s="33">
        <f t="shared" si="19"/>
        <v>862</v>
      </c>
      <c r="T47" s="33">
        <f t="shared" si="20"/>
        <v>28</v>
      </c>
      <c r="U47" s="35">
        <f t="shared" si="21"/>
        <v>89</v>
      </c>
      <c r="V47" s="23">
        <v>3.8</v>
      </c>
      <c r="W47" s="23">
        <v>3.5</v>
      </c>
      <c r="X47" s="30">
        <v>7</v>
      </c>
      <c r="Y47" s="30">
        <v>3.3</v>
      </c>
      <c r="Z47" s="30">
        <v>5.0999999999999996</v>
      </c>
      <c r="AA47" s="38">
        <v>2.4</v>
      </c>
      <c r="AB47" s="38"/>
      <c r="AC47" s="38"/>
      <c r="AD47" s="38"/>
      <c r="AE47" s="38">
        <v>0.8</v>
      </c>
      <c r="AF47" s="38"/>
      <c r="AG47" s="38"/>
      <c r="AH47" s="44">
        <f t="shared" si="4"/>
        <v>0.8</v>
      </c>
      <c r="AI47" s="53">
        <v>30</v>
      </c>
      <c r="AJ47" s="15">
        <f t="shared" si="37"/>
        <v>30.8</v>
      </c>
      <c r="AK47" s="51">
        <f t="shared" si="22"/>
        <v>108.99999999999999</v>
      </c>
      <c r="AL47" s="96">
        <f t="shared" si="23"/>
        <v>114.89999999999999</v>
      </c>
      <c r="AM47" s="16">
        <f t="shared" si="36"/>
        <v>84.1</v>
      </c>
      <c r="AN47" s="50"/>
      <c r="AO47" s="46"/>
      <c r="AP47" s="17">
        <f t="shared" si="24"/>
        <v>114.89999999999999</v>
      </c>
      <c r="AQ47" s="18">
        <f t="shared" si="5"/>
        <v>33.760000000000005</v>
      </c>
      <c r="AR47" s="40"/>
      <c r="AS47" s="19">
        <f t="shared" si="6"/>
        <v>30.8</v>
      </c>
      <c r="AT47" s="20">
        <f t="shared" si="7"/>
        <v>111.96</v>
      </c>
      <c r="AU47" s="21">
        <f t="shared" si="8"/>
        <v>142.76</v>
      </c>
      <c r="AV47" s="47"/>
      <c r="AW47" s="19">
        <v>40</v>
      </c>
      <c r="AX47" s="20">
        <v>200</v>
      </c>
      <c r="AY47" s="20">
        <v>0</v>
      </c>
      <c r="AZ47" s="20">
        <v>40</v>
      </c>
      <c r="BA47" s="20">
        <v>15</v>
      </c>
      <c r="BB47" s="42">
        <f t="shared" si="9"/>
        <v>295</v>
      </c>
      <c r="BC47" s="43">
        <f t="shared" si="10"/>
        <v>280.25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233.25</v>
      </c>
      <c r="BK47" s="24">
        <f t="shared" si="13"/>
        <v>111.96</v>
      </c>
      <c r="BL47" s="48">
        <f t="shared" si="14"/>
        <v>121.29</v>
      </c>
      <c r="BO47" s="129">
        <f t="shared" si="25"/>
        <v>1799</v>
      </c>
      <c r="BP47" s="129">
        <f t="shared" si="26"/>
        <v>61</v>
      </c>
      <c r="BQ47" s="129">
        <f t="shared" si="27"/>
        <v>652</v>
      </c>
      <c r="BR47" s="129">
        <f t="shared" si="28"/>
        <v>21</v>
      </c>
      <c r="BS47" s="129">
        <f t="shared" si="29"/>
        <v>2451</v>
      </c>
      <c r="BT47" s="129">
        <f t="shared" si="30"/>
        <v>82</v>
      </c>
      <c r="BU47" s="129">
        <f t="shared" si="31"/>
        <v>5.0999999999999996</v>
      </c>
      <c r="BV47" s="129">
        <f t="shared" si="32"/>
        <v>107.1</v>
      </c>
      <c r="BW47" s="129">
        <f t="shared" si="33"/>
        <v>0.8</v>
      </c>
      <c r="BX47" s="129">
        <f t="shared" si="34"/>
        <v>107.89999999999999</v>
      </c>
      <c r="BY47" s="134">
        <f t="shared" si="35"/>
        <v>107.89999999999999</v>
      </c>
      <c r="BZ47" s="129">
        <f t="shared" si="38"/>
        <v>25.900000000000002</v>
      </c>
    </row>
    <row r="48" spans="1:78" ht="18.75" customHeight="1">
      <c r="A48" s="143">
        <f t="shared" si="16"/>
        <v>42897</v>
      </c>
      <c r="B48" s="138" t="s">
        <v>36</v>
      </c>
      <c r="C48" s="30">
        <v>797</v>
      </c>
      <c r="D48" s="30">
        <v>715</v>
      </c>
      <c r="E48" s="30">
        <v>614</v>
      </c>
      <c r="F48" s="30">
        <v>53</v>
      </c>
      <c r="G48" s="30"/>
      <c r="H48" s="23">
        <v>21</v>
      </c>
      <c r="I48" s="33">
        <f>C48+D48+E48</f>
        <v>2126</v>
      </c>
      <c r="J48" s="33">
        <f>F48+G48+H48</f>
        <v>74</v>
      </c>
      <c r="K48" s="23">
        <v>410</v>
      </c>
      <c r="L48" s="14">
        <v>348</v>
      </c>
      <c r="M48" s="14">
        <v>240</v>
      </c>
      <c r="N48" s="14"/>
      <c r="O48" s="14">
        <v>13</v>
      </c>
      <c r="P48" s="14">
        <v>11</v>
      </c>
      <c r="Q48" s="14">
        <v>8</v>
      </c>
      <c r="R48" s="34"/>
      <c r="S48" s="33">
        <f t="shared" si="19"/>
        <v>998</v>
      </c>
      <c r="T48" s="33">
        <f t="shared" si="20"/>
        <v>32</v>
      </c>
      <c r="U48" s="35">
        <f t="shared" si="21"/>
        <v>106</v>
      </c>
      <c r="V48" s="23">
        <v>3.8</v>
      </c>
      <c r="W48" s="23">
        <v>3.5</v>
      </c>
      <c r="X48" s="30">
        <v>7</v>
      </c>
      <c r="Y48" s="30">
        <v>3.3</v>
      </c>
      <c r="Z48" s="30">
        <v>5.0999999999999996</v>
      </c>
      <c r="AA48" s="38">
        <v>2.4</v>
      </c>
      <c r="AB48" s="38"/>
      <c r="AC48" s="38"/>
      <c r="AD48" s="38"/>
      <c r="AE48" s="38">
        <v>0.8</v>
      </c>
      <c r="AF48" s="38"/>
      <c r="AG48" s="38"/>
      <c r="AH48" s="44">
        <f t="shared" si="4"/>
        <v>0.8</v>
      </c>
      <c r="AI48" s="53">
        <v>45</v>
      </c>
      <c r="AJ48" s="15">
        <f t="shared" si="37"/>
        <v>45.8</v>
      </c>
      <c r="AK48" s="51">
        <f t="shared" si="22"/>
        <v>125.99999999999999</v>
      </c>
      <c r="AL48" s="96">
        <f t="shared" si="23"/>
        <v>131.9</v>
      </c>
      <c r="AM48" s="16">
        <f t="shared" si="36"/>
        <v>86.100000000000009</v>
      </c>
      <c r="AN48" s="50"/>
      <c r="AO48" s="46"/>
      <c r="AP48" s="17">
        <f t="shared" si="24"/>
        <v>131.9</v>
      </c>
      <c r="AQ48" s="18">
        <f t="shared" si="5"/>
        <v>31.760000000000005</v>
      </c>
      <c r="AR48" s="40"/>
      <c r="AS48" s="19">
        <f t="shared" si="6"/>
        <v>45.8</v>
      </c>
      <c r="AT48" s="20">
        <f t="shared" si="7"/>
        <v>111.96</v>
      </c>
      <c r="AU48" s="21">
        <f t="shared" si="8"/>
        <v>157.76</v>
      </c>
      <c r="AV48" s="47"/>
      <c r="AW48" s="19">
        <v>40</v>
      </c>
      <c r="AX48" s="20">
        <v>200</v>
      </c>
      <c r="AY48" s="20">
        <v>0</v>
      </c>
      <c r="AZ48" s="20">
        <v>40</v>
      </c>
      <c r="BA48" s="20">
        <v>15</v>
      </c>
      <c r="BB48" s="42">
        <f t="shared" si="9"/>
        <v>295</v>
      </c>
      <c r="BC48" s="43">
        <f t="shared" si="10"/>
        <v>280.25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233.25</v>
      </c>
      <c r="BK48" s="24">
        <f t="shared" si="13"/>
        <v>111.96</v>
      </c>
      <c r="BL48" s="48">
        <f t="shared" si="14"/>
        <v>121.29</v>
      </c>
      <c r="BO48" s="129">
        <f t="shared" si="25"/>
        <v>2126</v>
      </c>
      <c r="BP48" s="129">
        <f t="shared" si="26"/>
        <v>74</v>
      </c>
      <c r="BQ48" s="129">
        <f t="shared" si="27"/>
        <v>758</v>
      </c>
      <c r="BR48" s="129">
        <f t="shared" si="28"/>
        <v>24</v>
      </c>
      <c r="BS48" s="129">
        <f t="shared" si="29"/>
        <v>2884</v>
      </c>
      <c r="BT48" s="129">
        <f t="shared" si="30"/>
        <v>98</v>
      </c>
      <c r="BU48" s="129">
        <f t="shared" si="31"/>
        <v>5.0999999999999996</v>
      </c>
      <c r="BV48" s="129">
        <f t="shared" si="32"/>
        <v>123.1</v>
      </c>
      <c r="BW48" s="129">
        <f t="shared" si="33"/>
        <v>0.8</v>
      </c>
      <c r="BX48" s="129">
        <f t="shared" si="34"/>
        <v>123.89999999999999</v>
      </c>
      <c r="BY48" s="134">
        <f t="shared" si="35"/>
        <v>123.89999999999999</v>
      </c>
      <c r="BZ48" s="129">
        <f t="shared" si="38"/>
        <v>25.900000000000002</v>
      </c>
    </row>
    <row r="49" spans="1:78" ht="18.75" customHeight="1">
      <c r="A49" s="143">
        <f t="shared" si="16"/>
        <v>42897</v>
      </c>
      <c r="B49" s="138" t="s">
        <v>51</v>
      </c>
      <c r="C49" s="30">
        <v>797</v>
      </c>
      <c r="D49" s="30">
        <v>715</v>
      </c>
      <c r="E49" s="30">
        <v>614</v>
      </c>
      <c r="F49" s="30">
        <v>53</v>
      </c>
      <c r="G49" s="30"/>
      <c r="H49" s="23">
        <v>21</v>
      </c>
      <c r="I49" s="33">
        <f>C49+D49+E49</f>
        <v>2126</v>
      </c>
      <c r="J49" s="33">
        <f>F49+G49+H49</f>
        <v>74</v>
      </c>
      <c r="K49" s="23">
        <v>410</v>
      </c>
      <c r="L49" s="14">
        <v>348</v>
      </c>
      <c r="M49" s="14">
        <v>240</v>
      </c>
      <c r="N49" s="14"/>
      <c r="O49" s="14">
        <v>13</v>
      </c>
      <c r="P49" s="14">
        <v>11</v>
      </c>
      <c r="Q49" s="14">
        <v>8</v>
      </c>
      <c r="R49" s="34"/>
      <c r="S49" s="33">
        <f t="shared" si="19"/>
        <v>998</v>
      </c>
      <c r="T49" s="33">
        <f t="shared" si="20"/>
        <v>32</v>
      </c>
      <c r="U49" s="35">
        <f t="shared" si="21"/>
        <v>106</v>
      </c>
      <c r="V49" s="23">
        <v>3.8</v>
      </c>
      <c r="W49" s="23">
        <v>3.5</v>
      </c>
      <c r="X49" s="30">
        <v>7</v>
      </c>
      <c r="Y49" s="30">
        <v>3.3</v>
      </c>
      <c r="Z49" s="30">
        <v>5.0999999999999996</v>
      </c>
      <c r="AA49" s="38">
        <v>2.4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53">
        <v>45</v>
      </c>
      <c r="AJ49" s="15">
        <f t="shared" si="37"/>
        <v>45.825000000000003</v>
      </c>
      <c r="AK49" s="51">
        <f t="shared" si="22"/>
        <v>126.02499999999999</v>
      </c>
      <c r="AL49" s="96">
        <f t="shared" si="23"/>
        <v>131.92499999999998</v>
      </c>
      <c r="AM49" s="16">
        <f t="shared" si="36"/>
        <v>86.09999999999998</v>
      </c>
      <c r="AN49" s="50"/>
      <c r="AO49" s="46"/>
      <c r="AP49" s="17">
        <f t="shared" si="24"/>
        <v>131.92499999999998</v>
      </c>
      <c r="AQ49" s="18">
        <f t="shared" si="5"/>
        <v>31.760000000000005</v>
      </c>
      <c r="AR49" s="40"/>
      <c r="AS49" s="19">
        <f t="shared" si="6"/>
        <v>45.825000000000003</v>
      </c>
      <c r="AT49" s="20">
        <f t="shared" si="7"/>
        <v>111.96</v>
      </c>
      <c r="AU49" s="21">
        <f t="shared" si="8"/>
        <v>157.785</v>
      </c>
      <c r="AV49" s="47"/>
      <c r="AW49" s="19">
        <v>40</v>
      </c>
      <c r="AX49" s="20">
        <v>200</v>
      </c>
      <c r="AY49" s="20">
        <v>0</v>
      </c>
      <c r="AZ49" s="20">
        <v>40</v>
      </c>
      <c r="BA49" s="20">
        <v>15</v>
      </c>
      <c r="BB49" s="42">
        <f t="shared" si="9"/>
        <v>295</v>
      </c>
      <c r="BC49" s="43">
        <f t="shared" si="10"/>
        <v>280.25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233.25</v>
      </c>
      <c r="BK49" s="24">
        <f t="shared" si="13"/>
        <v>111.96</v>
      </c>
      <c r="BL49" s="48">
        <f t="shared" si="14"/>
        <v>121.29</v>
      </c>
      <c r="BO49" s="129">
        <f t="shared" si="25"/>
        <v>2126</v>
      </c>
      <c r="BP49" s="129">
        <f t="shared" si="26"/>
        <v>74</v>
      </c>
      <c r="BQ49" s="129">
        <f t="shared" si="27"/>
        <v>758</v>
      </c>
      <c r="BR49" s="129">
        <f t="shared" si="28"/>
        <v>24</v>
      </c>
      <c r="BS49" s="129">
        <f t="shared" si="29"/>
        <v>2884</v>
      </c>
      <c r="BT49" s="129">
        <f t="shared" si="30"/>
        <v>98</v>
      </c>
      <c r="BU49" s="129">
        <f t="shared" si="31"/>
        <v>5.0999999999999996</v>
      </c>
      <c r="BV49" s="129">
        <f t="shared" si="32"/>
        <v>123.1</v>
      </c>
      <c r="BW49" s="129">
        <f t="shared" si="33"/>
        <v>0.82499999999999996</v>
      </c>
      <c r="BX49" s="129">
        <f t="shared" si="34"/>
        <v>123.925</v>
      </c>
      <c r="BY49" s="134">
        <f t="shared" si="35"/>
        <v>123.925</v>
      </c>
      <c r="BZ49" s="129">
        <f t="shared" si="38"/>
        <v>25.925000000000001</v>
      </c>
    </row>
    <row r="50" spans="1:78" ht="18.75" customHeight="1">
      <c r="A50" s="143">
        <f t="shared" si="16"/>
        <v>42897</v>
      </c>
      <c r="B50" s="138" t="s">
        <v>25</v>
      </c>
      <c r="C50" s="30">
        <v>870</v>
      </c>
      <c r="D50" s="30">
        <v>792</v>
      </c>
      <c r="E50" s="30">
        <v>672</v>
      </c>
      <c r="F50" s="30">
        <v>58</v>
      </c>
      <c r="G50" s="30"/>
      <c r="H50" s="23">
        <v>23</v>
      </c>
      <c r="I50" s="33">
        <f t="shared" si="17"/>
        <v>2334</v>
      </c>
      <c r="J50" s="33">
        <f t="shared" si="18"/>
        <v>81</v>
      </c>
      <c r="K50" s="23">
        <v>456</v>
      </c>
      <c r="L50" s="14">
        <v>363</v>
      </c>
      <c r="M50" s="14">
        <v>220</v>
      </c>
      <c r="N50" s="14"/>
      <c r="O50" s="14">
        <v>15</v>
      </c>
      <c r="P50" s="14">
        <v>12</v>
      </c>
      <c r="Q50" s="14">
        <v>8</v>
      </c>
      <c r="R50" s="34"/>
      <c r="S50" s="33">
        <f t="shared" si="19"/>
        <v>1039</v>
      </c>
      <c r="T50" s="33">
        <f t="shared" si="20"/>
        <v>35</v>
      </c>
      <c r="U50" s="35">
        <f t="shared" si="21"/>
        <v>116</v>
      </c>
      <c r="V50" s="23">
        <v>6.21</v>
      </c>
      <c r="W50" s="23">
        <v>3.5</v>
      </c>
      <c r="X50" s="30">
        <v>8.5</v>
      </c>
      <c r="Y50" s="38">
        <v>4.9000000000000004</v>
      </c>
      <c r="Z50" s="38">
        <v>7.1</v>
      </c>
      <c r="AA50" s="38">
        <v>3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53">
        <v>60</v>
      </c>
      <c r="AJ50" s="15">
        <f t="shared" si="37"/>
        <v>60.825000000000003</v>
      </c>
      <c r="AK50" s="51">
        <f t="shared" si="22"/>
        <v>143.53499999999997</v>
      </c>
      <c r="AL50" s="96">
        <f t="shared" si="23"/>
        <v>150.03499999999997</v>
      </c>
      <c r="AM50" s="16">
        <f t="shared" si="36"/>
        <v>89.209999999999965</v>
      </c>
      <c r="AN50" s="50"/>
      <c r="AO50" s="46"/>
      <c r="AP50" s="17">
        <f t="shared" si="24"/>
        <v>150.03499999999997</v>
      </c>
      <c r="AQ50" s="18">
        <f t="shared" si="5"/>
        <v>29.250000000000028</v>
      </c>
      <c r="AR50" s="40"/>
      <c r="AS50" s="19">
        <f t="shared" si="6"/>
        <v>60.825000000000003</v>
      </c>
      <c r="AT50" s="20">
        <f t="shared" si="7"/>
        <v>111.96</v>
      </c>
      <c r="AU50" s="21">
        <f t="shared" si="8"/>
        <v>172.785</v>
      </c>
      <c r="AV50" s="47"/>
      <c r="AW50" s="19">
        <v>40</v>
      </c>
      <c r="AX50" s="20">
        <v>200</v>
      </c>
      <c r="AY50" s="20">
        <v>0</v>
      </c>
      <c r="AZ50" s="20">
        <v>40</v>
      </c>
      <c r="BA50" s="20">
        <v>15</v>
      </c>
      <c r="BB50" s="42">
        <f t="shared" si="9"/>
        <v>295</v>
      </c>
      <c r="BC50" s="43">
        <f t="shared" si="10"/>
        <v>280.25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233.25</v>
      </c>
      <c r="BK50" s="24">
        <f t="shared" si="13"/>
        <v>111.96</v>
      </c>
      <c r="BL50" s="48">
        <f t="shared" si="14"/>
        <v>121.29</v>
      </c>
      <c r="BO50" s="129">
        <f t="shared" si="25"/>
        <v>2334</v>
      </c>
      <c r="BP50" s="129">
        <f t="shared" si="26"/>
        <v>81</v>
      </c>
      <c r="BQ50" s="129">
        <f t="shared" si="27"/>
        <v>819</v>
      </c>
      <c r="BR50" s="129">
        <f t="shared" si="28"/>
        <v>27</v>
      </c>
      <c r="BS50" s="129">
        <f t="shared" si="29"/>
        <v>3153</v>
      </c>
      <c r="BT50" s="129">
        <f t="shared" si="30"/>
        <v>108</v>
      </c>
      <c r="BU50" s="129">
        <f t="shared" si="31"/>
        <v>7.1</v>
      </c>
      <c r="BV50" s="129">
        <f t="shared" si="32"/>
        <v>141.20999999999998</v>
      </c>
      <c r="BW50" s="129">
        <f t="shared" si="33"/>
        <v>0.82499999999999996</v>
      </c>
      <c r="BX50" s="129">
        <f t="shared" si="34"/>
        <v>142.03499999999997</v>
      </c>
      <c r="BY50" s="134">
        <f t="shared" si="35"/>
        <v>142.03499999999997</v>
      </c>
      <c r="BZ50" s="129">
        <f t="shared" si="38"/>
        <v>34.035000000000004</v>
      </c>
    </row>
    <row r="51" spans="1:78" ht="18.75" customHeight="1">
      <c r="A51" s="143">
        <f t="shared" si="16"/>
        <v>42897</v>
      </c>
      <c r="B51" s="138" t="s">
        <v>52</v>
      </c>
      <c r="C51" s="30">
        <v>870</v>
      </c>
      <c r="D51" s="30">
        <v>792</v>
      </c>
      <c r="E51" s="30">
        <v>672</v>
      </c>
      <c r="F51" s="30">
        <v>58</v>
      </c>
      <c r="G51" s="30"/>
      <c r="H51" s="23">
        <v>23</v>
      </c>
      <c r="I51" s="33">
        <f t="shared" si="17"/>
        <v>2334</v>
      </c>
      <c r="J51" s="33">
        <f t="shared" si="18"/>
        <v>81</v>
      </c>
      <c r="K51" s="23">
        <v>456</v>
      </c>
      <c r="L51" s="14">
        <v>363</v>
      </c>
      <c r="M51" s="14">
        <v>220</v>
      </c>
      <c r="N51" s="14"/>
      <c r="O51" s="14">
        <v>15</v>
      </c>
      <c r="P51" s="14">
        <v>12</v>
      </c>
      <c r="Q51" s="14">
        <v>8</v>
      </c>
      <c r="R51" s="34"/>
      <c r="S51" s="33">
        <f t="shared" si="19"/>
        <v>1039</v>
      </c>
      <c r="T51" s="33">
        <f t="shared" si="20"/>
        <v>35</v>
      </c>
      <c r="U51" s="35">
        <f t="shared" si="21"/>
        <v>116</v>
      </c>
      <c r="V51" s="23">
        <v>6.21</v>
      </c>
      <c r="W51" s="23">
        <v>3.5</v>
      </c>
      <c r="X51" s="30">
        <v>8.5</v>
      </c>
      <c r="Y51" s="38">
        <v>4.9000000000000004</v>
      </c>
      <c r="Z51" s="38">
        <v>7.1</v>
      </c>
      <c r="AA51" s="38">
        <v>3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53">
        <v>60</v>
      </c>
      <c r="AJ51" s="15">
        <f t="shared" si="37"/>
        <v>60.825000000000003</v>
      </c>
      <c r="AK51" s="51">
        <f t="shared" si="22"/>
        <v>143.53499999999997</v>
      </c>
      <c r="AL51" s="96">
        <f t="shared" si="23"/>
        <v>150.03499999999997</v>
      </c>
      <c r="AM51" s="16">
        <f t="shared" si="36"/>
        <v>89.209999999999965</v>
      </c>
      <c r="AN51" s="50"/>
      <c r="AO51" s="46"/>
      <c r="AP51" s="17">
        <f t="shared" si="24"/>
        <v>150.03499999999997</v>
      </c>
      <c r="AQ51" s="18">
        <f t="shared" si="5"/>
        <v>29.250000000000028</v>
      </c>
      <c r="AR51" s="40"/>
      <c r="AS51" s="19">
        <f t="shared" si="6"/>
        <v>60.825000000000003</v>
      </c>
      <c r="AT51" s="20">
        <f t="shared" si="7"/>
        <v>111.96</v>
      </c>
      <c r="AU51" s="21">
        <f t="shared" si="8"/>
        <v>172.785</v>
      </c>
      <c r="AV51" s="47"/>
      <c r="AW51" s="19">
        <v>40</v>
      </c>
      <c r="AX51" s="20">
        <v>200</v>
      </c>
      <c r="AY51" s="20">
        <v>0</v>
      </c>
      <c r="AZ51" s="20">
        <v>40</v>
      </c>
      <c r="BA51" s="20">
        <v>15</v>
      </c>
      <c r="BB51" s="42">
        <f t="shared" si="9"/>
        <v>295</v>
      </c>
      <c r="BC51" s="43">
        <f t="shared" si="10"/>
        <v>280.25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233.25</v>
      </c>
      <c r="BK51" s="24">
        <f t="shared" si="13"/>
        <v>111.96</v>
      </c>
      <c r="BL51" s="48">
        <f t="shared" si="14"/>
        <v>121.29</v>
      </c>
      <c r="BO51" s="129">
        <f t="shared" si="25"/>
        <v>2334</v>
      </c>
      <c r="BP51" s="129">
        <f t="shared" si="26"/>
        <v>81</v>
      </c>
      <c r="BQ51" s="129">
        <f t="shared" si="27"/>
        <v>819</v>
      </c>
      <c r="BR51" s="129">
        <f t="shared" si="28"/>
        <v>27</v>
      </c>
      <c r="BS51" s="129">
        <f t="shared" si="29"/>
        <v>3153</v>
      </c>
      <c r="BT51" s="129">
        <f t="shared" si="30"/>
        <v>108</v>
      </c>
      <c r="BU51" s="129">
        <f t="shared" si="31"/>
        <v>7.1</v>
      </c>
      <c r="BV51" s="129">
        <f t="shared" si="32"/>
        <v>141.20999999999998</v>
      </c>
      <c r="BW51" s="129">
        <f t="shared" si="33"/>
        <v>0.82499999999999996</v>
      </c>
      <c r="BX51" s="129">
        <f t="shared" si="34"/>
        <v>142.03499999999997</v>
      </c>
      <c r="BY51" s="134">
        <f t="shared" si="35"/>
        <v>142.03499999999997</v>
      </c>
      <c r="BZ51" s="129">
        <f t="shared" si="38"/>
        <v>34.035000000000004</v>
      </c>
    </row>
    <row r="52" spans="1:78" ht="18.75" customHeight="1">
      <c r="A52" s="143">
        <f t="shared" si="16"/>
        <v>42897</v>
      </c>
      <c r="B52" s="138" t="s">
        <v>37</v>
      </c>
      <c r="C52" s="30">
        <v>884</v>
      </c>
      <c r="D52" s="30">
        <v>817</v>
      </c>
      <c r="E52" s="30">
        <v>690</v>
      </c>
      <c r="F52" s="30">
        <v>59</v>
      </c>
      <c r="G52" s="30"/>
      <c r="H52" s="23">
        <v>23</v>
      </c>
      <c r="I52" s="33">
        <f>C52+D52+E52</f>
        <v>2391</v>
      </c>
      <c r="J52" s="33">
        <f>F52+G52+H52</f>
        <v>82</v>
      </c>
      <c r="K52" s="23">
        <v>471</v>
      </c>
      <c r="L52" s="14">
        <v>360</v>
      </c>
      <c r="M52" s="14">
        <v>230</v>
      </c>
      <c r="N52" s="14"/>
      <c r="O52" s="14">
        <v>16</v>
      </c>
      <c r="P52" s="14">
        <v>13</v>
      </c>
      <c r="Q52" s="14">
        <v>8</v>
      </c>
      <c r="R52" s="34"/>
      <c r="S52" s="33">
        <f t="shared" si="19"/>
        <v>1061</v>
      </c>
      <c r="T52" s="33">
        <f t="shared" si="20"/>
        <v>37</v>
      </c>
      <c r="U52" s="35">
        <f t="shared" si="21"/>
        <v>119</v>
      </c>
      <c r="V52" s="23">
        <v>6.21</v>
      </c>
      <c r="W52" s="23">
        <v>3.5</v>
      </c>
      <c r="X52" s="30">
        <v>9</v>
      </c>
      <c r="Y52" s="38">
        <v>4.9000000000000004</v>
      </c>
      <c r="Z52" s="38">
        <v>7.1</v>
      </c>
      <c r="AA52" s="38">
        <v>3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53">
        <v>60</v>
      </c>
      <c r="AJ52" s="15">
        <f t="shared" si="37"/>
        <v>60.825000000000003</v>
      </c>
      <c r="AK52" s="51">
        <f t="shared" si="22"/>
        <v>147.03499999999997</v>
      </c>
      <c r="AL52" s="96">
        <f t="shared" si="23"/>
        <v>153.53499999999997</v>
      </c>
      <c r="AM52" s="16">
        <f t="shared" si="36"/>
        <v>92.709999999999965</v>
      </c>
      <c r="AN52" s="50"/>
      <c r="AO52" s="46"/>
      <c r="AP52" s="17">
        <f t="shared" si="24"/>
        <v>153.53499999999997</v>
      </c>
      <c r="AQ52" s="18">
        <f t="shared" si="5"/>
        <v>25.750000000000028</v>
      </c>
      <c r="AR52" s="40"/>
      <c r="AS52" s="19">
        <f t="shared" si="6"/>
        <v>60.825000000000003</v>
      </c>
      <c r="AT52" s="20">
        <f t="shared" si="7"/>
        <v>111.96</v>
      </c>
      <c r="AU52" s="21">
        <f t="shared" si="8"/>
        <v>172.785</v>
      </c>
      <c r="AV52" s="47"/>
      <c r="AW52" s="19">
        <v>40</v>
      </c>
      <c r="AX52" s="20">
        <v>200</v>
      </c>
      <c r="AY52" s="20">
        <v>0</v>
      </c>
      <c r="AZ52" s="20">
        <v>40</v>
      </c>
      <c r="BA52" s="20">
        <v>15</v>
      </c>
      <c r="BB52" s="42">
        <f t="shared" si="9"/>
        <v>295</v>
      </c>
      <c r="BC52" s="43">
        <f t="shared" si="10"/>
        <v>280.25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233.25</v>
      </c>
      <c r="BK52" s="24">
        <f t="shared" si="13"/>
        <v>111.96</v>
      </c>
      <c r="BL52" s="48">
        <f t="shared" si="14"/>
        <v>121.29</v>
      </c>
      <c r="BO52" s="129">
        <f t="shared" si="25"/>
        <v>2391</v>
      </c>
      <c r="BP52" s="129">
        <f t="shared" si="26"/>
        <v>82</v>
      </c>
      <c r="BQ52" s="129">
        <f t="shared" si="27"/>
        <v>831</v>
      </c>
      <c r="BR52" s="129">
        <f t="shared" si="28"/>
        <v>29</v>
      </c>
      <c r="BS52" s="129">
        <f t="shared" si="29"/>
        <v>3222</v>
      </c>
      <c r="BT52" s="129">
        <f t="shared" si="30"/>
        <v>111</v>
      </c>
      <c r="BU52" s="129">
        <f t="shared" si="31"/>
        <v>7.1</v>
      </c>
      <c r="BV52" s="129">
        <f t="shared" si="32"/>
        <v>144.70999999999998</v>
      </c>
      <c r="BW52" s="129">
        <f t="shared" si="33"/>
        <v>0.82499999999999996</v>
      </c>
      <c r="BX52" s="129">
        <f t="shared" si="34"/>
        <v>145.53499999999997</v>
      </c>
      <c r="BY52" s="134">
        <f t="shared" si="35"/>
        <v>145.53499999999997</v>
      </c>
      <c r="BZ52" s="129">
        <f t="shared" si="38"/>
        <v>34.535000000000004</v>
      </c>
    </row>
    <row r="53" spans="1:78" ht="18.75" customHeight="1">
      <c r="A53" s="143">
        <f t="shared" si="16"/>
        <v>42897</v>
      </c>
      <c r="B53" s="138" t="s">
        <v>53</v>
      </c>
      <c r="C53" s="30">
        <v>884</v>
      </c>
      <c r="D53" s="30">
        <v>817</v>
      </c>
      <c r="E53" s="30">
        <v>690</v>
      </c>
      <c r="F53" s="30">
        <v>59</v>
      </c>
      <c r="G53" s="30"/>
      <c r="H53" s="23">
        <v>23</v>
      </c>
      <c r="I53" s="33">
        <f>C53+D53+E53</f>
        <v>2391</v>
      </c>
      <c r="J53" s="33">
        <f>F53+G53+H53</f>
        <v>82</v>
      </c>
      <c r="K53" s="23">
        <v>471</v>
      </c>
      <c r="L53" s="14">
        <v>360</v>
      </c>
      <c r="M53" s="14">
        <v>230</v>
      </c>
      <c r="N53" s="14"/>
      <c r="O53" s="14">
        <v>16</v>
      </c>
      <c r="P53" s="14">
        <v>13</v>
      </c>
      <c r="Q53" s="14">
        <v>8</v>
      </c>
      <c r="R53" s="34"/>
      <c r="S53" s="33">
        <f t="shared" si="19"/>
        <v>1061</v>
      </c>
      <c r="T53" s="33">
        <f t="shared" si="20"/>
        <v>37</v>
      </c>
      <c r="U53" s="35">
        <f t="shared" si="21"/>
        <v>119</v>
      </c>
      <c r="V53" s="23">
        <v>6.21</v>
      </c>
      <c r="W53" s="23">
        <v>3.5</v>
      </c>
      <c r="X53" s="30">
        <v>9</v>
      </c>
      <c r="Y53" s="38">
        <v>4.9000000000000004</v>
      </c>
      <c r="Z53" s="38">
        <v>7.1</v>
      </c>
      <c r="AA53" s="38">
        <v>3</v>
      </c>
      <c r="AB53" s="38"/>
      <c r="AC53" s="38"/>
      <c r="AD53" s="38"/>
      <c r="AE53" s="38">
        <v>0.85</v>
      </c>
      <c r="AF53" s="38"/>
      <c r="AG53" s="38"/>
      <c r="AH53" s="44">
        <f t="shared" si="4"/>
        <v>0.85</v>
      </c>
      <c r="AI53" s="53">
        <v>60</v>
      </c>
      <c r="AJ53" s="15">
        <f t="shared" si="37"/>
        <v>60.85</v>
      </c>
      <c r="AK53" s="51">
        <f t="shared" si="22"/>
        <v>147.05999999999997</v>
      </c>
      <c r="AL53" s="96">
        <f t="shared" si="23"/>
        <v>153.55999999999997</v>
      </c>
      <c r="AM53" s="16">
        <f t="shared" si="36"/>
        <v>92.70999999999998</v>
      </c>
      <c r="AN53" s="50"/>
      <c r="AO53" s="46"/>
      <c r="AP53" s="17">
        <f t="shared" si="24"/>
        <v>153.55999999999997</v>
      </c>
      <c r="AQ53" s="18">
        <f t="shared" si="5"/>
        <v>25.750000000000028</v>
      </c>
      <c r="AR53" s="40"/>
      <c r="AS53" s="19">
        <f t="shared" si="6"/>
        <v>60.85</v>
      </c>
      <c r="AT53" s="20">
        <f t="shared" si="7"/>
        <v>111.96</v>
      </c>
      <c r="AU53" s="21">
        <f t="shared" si="8"/>
        <v>172.81</v>
      </c>
      <c r="AV53" s="47"/>
      <c r="AW53" s="19">
        <v>40</v>
      </c>
      <c r="AX53" s="20">
        <v>200</v>
      </c>
      <c r="AY53" s="20">
        <v>0</v>
      </c>
      <c r="AZ53" s="20">
        <v>40</v>
      </c>
      <c r="BA53" s="20">
        <v>15</v>
      </c>
      <c r="BB53" s="42">
        <f t="shared" si="9"/>
        <v>295</v>
      </c>
      <c r="BC53" s="43">
        <f t="shared" si="10"/>
        <v>280.25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233.25</v>
      </c>
      <c r="BK53" s="24">
        <f t="shared" si="13"/>
        <v>111.96</v>
      </c>
      <c r="BL53" s="48">
        <f t="shared" si="14"/>
        <v>121.29</v>
      </c>
      <c r="BO53" s="129">
        <f t="shared" si="25"/>
        <v>2391</v>
      </c>
      <c r="BP53" s="129">
        <f t="shared" si="26"/>
        <v>82</v>
      </c>
      <c r="BQ53" s="129">
        <f t="shared" si="27"/>
        <v>831</v>
      </c>
      <c r="BR53" s="129">
        <f t="shared" si="28"/>
        <v>29</v>
      </c>
      <c r="BS53" s="129">
        <f t="shared" si="29"/>
        <v>3222</v>
      </c>
      <c r="BT53" s="129">
        <f t="shared" si="30"/>
        <v>111</v>
      </c>
      <c r="BU53" s="129">
        <f t="shared" si="31"/>
        <v>7.1</v>
      </c>
      <c r="BV53" s="129">
        <f t="shared" si="32"/>
        <v>144.70999999999998</v>
      </c>
      <c r="BW53" s="129">
        <f t="shared" si="33"/>
        <v>0.85</v>
      </c>
      <c r="BX53" s="129">
        <f t="shared" si="34"/>
        <v>145.55999999999997</v>
      </c>
      <c r="BY53" s="134">
        <f t="shared" si="35"/>
        <v>145.55999999999997</v>
      </c>
      <c r="BZ53" s="129">
        <f t="shared" si="38"/>
        <v>34.56</v>
      </c>
    </row>
    <row r="54" spans="1:78" ht="18.75" customHeight="1">
      <c r="A54" s="143">
        <f t="shared" si="16"/>
        <v>42897</v>
      </c>
      <c r="B54" s="138" t="s">
        <v>26</v>
      </c>
      <c r="C54" s="30">
        <v>893</v>
      </c>
      <c r="D54" s="30">
        <v>801</v>
      </c>
      <c r="E54" s="30">
        <v>692</v>
      </c>
      <c r="F54" s="30">
        <v>60</v>
      </c>
      <c r="G54" s="30"/>
      <c r="H54" s="23">
        <v>24</v>
      </c>
      <c r="I54" s="33">
        <f t="shared" si="17"/>
        <v>2386</v>
      </c>
      <c r="J54" s="33">
        <f t="shared" si="18"/>
        <v>84</v>
      </c>
      <c r="K54" s="23">
        <v>476</v>
      </c>
      <c r="L54" s="14">
        <v>376</v>
      </c>
      <c r="M54" s="14">
        <v>230</v>
      </c>
      <c r="N54" s="14"/>
      <c r="O54" s="14">
        <v>16</v>
      </c>
      <c r="P54" s="14">
        <v>13</v>
      </c>
      <c r="Q54" s="14">
        <v>8</v>
      </c>
      <c r="R54" s="34"/>
      <c r="S54" s="33">
        <f t="shared" si="19"/>
        <v>1082</v>
      </c>
      <c r="T54" s="33">
        <f t="shared" si="20"/>
        <v>37</v>
      </c>
      <c r="U54" s="35">
        <f t="shared" si="21"/>
        <v>121</v>
      </c>
      <c r="V54" s="23">
        <v>6.21</v>
      </c>
      <c r="W54" s="23">
        <v>3.5</v>
      </c>
      <c r="X54" s="30">
        <v>9</v>
      </c>
      <c r="Y54" s="38">
        <v>5.4</v>
      </c>
      <c r="Z54" s="38">
        <v>7.4</v>
      </c>
      <c r="AA54" s="38">
        <v>3.2</v>
      </c>
      <c r="AB54" s="38"/>
      <c r="AC54" s="38"/>
      <c r="AD54" s="38"/>
      <c r="AE54" s="38">
        <v>0.85</v>
      </c>
      <c r="AF54" s="38"/>
      <c r="AG54" s="38"/>
      <c r="AH54" s="44">
        <f t="shared" si="4"/>
        <v>0.85</v>
      </c>
      <c r="AI54" s="53">
        <v>60</v>
      </c>
      <c r="AJ54" s="15">
        <f t="shared" si="37"/>
        <v>60.85</v>
      </c>
      <c r="AK54" s="51">
        <f>U54+V54+X54+Z54+AB54+AC54+AD54+AE54+AG54+Y54</f>
        <v>149.85999999999999</v>
      </c>
      <c r="AL54" s="96">
        <f t="shared" si="23"/>
        <v>156.55999999999997</v>
      </c>
      <c r="AM54" s="16">
        <f t="shared" si="36"/>
        <v>95.70999999999998</v>
      </c>
      <c r="AN54" s="50"/>
      <c r="AO54" s="46"/>
      <c r="AP54" s="17">
        <f t="shared" si="24"/>
        <v>156.55999999999997</v>
      </c>
      <c r="AQ54" s="18">
        <f t="shared" si="5"/>
        <v>22.950000000000017</v>
      </c>
      <c r="AR54" s="40"/>
      <c r="AS54" s="19">
        <f t="shared" si="6"/>
        <v>60.85</v>
      </c>
      <c r="AT54" s="20">
        <f t="shared" si="7"/>
        <v>111.96</v>
      </c>
      <c r="AU54" s="21">
        <f t="shared" si="8"/>
        <v>172.81</v>
      </c>
      <c r="AV54" s="47"/>
      <c r="AW54" s="19">
        <v>40</v>
      </c>
      <c r="AX54" s="20">
        <v>200</v>
      </c>
      <c r="AY54" s="20">
        <v>0</v>
      </c>
      <c r="AZ54" s="20">
        <v>40</v>
      </c>
      <c r="BA54" s="20">
        <v>15</v>
      </c>
      <c r="BB54" s="42">
        <f t="shared" si="9"/>
        <v>295</v>
      </c>
      <c r="BC54" s="43">
        <f t="shared" si="10"/>
        <v>280.25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233.25</v>
      </c>
      <c r="BK54" s="24">
        <f t="shared" si="13"/>
        <v>111.96</v>
      </c>
      <c r="BL54" s="48">
        <f t="shared" si="14"/>
        <v>121.29</v>
      </c>
      <c r="BO54" s="129">
        <f t="shared" si="25"/>
        <v>2386</v>
      </c>
      <c r="BP54" s="129">
        <f t="shared" si="26"/>
        <v>84</v>
      </c>
      <c r="BQ54" s="129">
        <f>K54+L54+N54+(AD54/0.033)</f>
        <v>852</v>
      </c>
      <c r="BR54" s="129">
        <f>O54+P54+R54+AD54</f>
        <v>29</v>
      </c>
      <c r="BS54" s="129">
        <f>C54+D54+E54+K54+L54+N54+((AB54+AC54)/0.033)+(AD54/0.033)</f>
        <v>3238</v>
      </c>
      <c r="BT54" s="129">
        <f>F54+G54+H54+O54+P54+R54+AB54+AC54+AD54</f>
        <v>113</v>
      </c>
      <c r="BU54" s="129">
        <f t="shared" si="31"/>
        <v>7.4</v>
      </c>
      <c r="BV54" s="129">
        <f t="shared" si="32"/>
        <v>147.70999999999998</v>
      </c>
      <c r="BW54" s="129">
        <f>AB54+AC54+AD54+AE54+AF54+AG54</f>
        <v>0.85</v>
      </c>
      <c r="BX54" s="129">
        <f>F54+G54+H54+O54+P54+V54+W54+X54+Y54+Z54+AA54+AB54+AC54+AD54+AE54+AF54+AG54</f>
        <v>148.55999999999997</v>
      </c>
      <c r="BY54" s="134">
        <f>F54+G54+H54+O54+P54+R54+V54+W54+X54+Y54+Z54+AA54+AB54+AC54+AD54+AE54+AF54+AG54+AO54</f>
        <v>148.55999999999997</v>
      </c>
      <c r="BZ54" s="129">
        <f t="shared" si="38"/>
        <v>35.56</v>
      </c>
    </row>
    <row r="55" spans="1:78" ht="18.75" customHeight="1">
      <c r="A55" s="143">
        <f t="shared" si="16"/>
        <v>42897</v>
      </c>
      <c r="B55" s="138" t="s">
        <v>54</v>
      </c>
      <c r="C55" s="30">
        <v>893</v>
      </c>
      <c r="D55" s="30">
        <v>801</v>
      </c>
      <c r="E55" s="30">
        <v>692</v>
      </c>
      <c r="F55" s="30">
        <v>60</v>
      </c>
      <c r="G55" s="30"/>
      <c r="H55" s="23">
        <v>24</v>
      </c>
      <c r="I55" s="33">
        <f t="shared" si="17"/>
        <v>2386</v>
      </c>
      <c r="J55" s="33">
        <f t="shared" si="18"/>
        <v>84</v>
      </c>
      <c r="K55" s="23">
        <v>476</v>
      </c>
      <c r="L55" s="14">
        <v>376</v>
      </c>
      <c r="M55" s="14">
        <v>230</v>
      </c>
      <c r="N55" s="14"/>
      <c r="O55" s="14">
        <v>16</v>
      </c>
      <c r="P55" s="14">
        <v>13</v>
      </c>
      <c r="Q55" s="14">
        <v>8</v>
      </c>
      <c r="R55" s="34"/>
      <c r="S55" s="33">
        <f t="shared" si="19"/>
        <v>1082</v>
      </c>
      <c r="T55" s="33">
        <f t="shared" si="20"/>
        <v>37</v>
      </c>
      <c r="U55" s="35">
        <f t="shared" si="21"/>
        <v>121</v>
      </c>
      <c r="V55" s="23">
        <v>6.21</v>
      </c>
      <c r="W55" s="23">
        <v>3.5</v>
      </c>
      <c r="X55" s="30">
        <v>9</v>
      </c>
      <c r="Y55" s="38">
        <v>5.4</v>
      </c>
      <c r="Z55" s="38">
        <v>7.4</v>
      </c>
      <c r="AA55" s="38">
        <v>3.2</v>
      </c>
      <c r="AB55" s="38"/>
      <c r="AC55" s="38"/>
      <c r="AD55" s="38"/>
      <c r="AE55" s="38">
        <v>0.85</v>
      </c>
      <c r="AF55" s="38"/>
      <c r="AG55" s="38"/>
      <c r="AH55" s="44">
        <f t="shared" si="4"/>
        <v>0.85</v>
      </c>
      <c r="AI55" s="53">
        <v>60</v>
      </c>
      <c r="AJ55" s="15">
        <f t="shared" si="37"/>
        <v>60.85</v>
      </c>
      <c r="AK55" s="51">
        <f t="shared" si="22"/>
        <v>149.85999999999999</v>
      </c>
      <c r="AL55" s="96">
        <f t="shared" si="23"/>
        <v>156.55999999999997</v>
      </c>
      <c r="AM55" s="16">
        <f t="shared" si="36"/>
        <v>95.70999999999998</v>
      </c>
      <c r="AN55" s="50"/>
      <c r="AO55" s="46"/>
      <c r="AP55" s="17">
        <f t="shared" si="24"/>
        <v>156.55999999999997</v>
      </c>
      <c r="AQ55" s="18">
        <f t="shared" si="5"/>
        <v>22.950000000000017</v>
      </c>
      <c r="AR55" s="40"/>
      <c r="AS55" s="19">
        <f t="shared" si="6"/>
        <v>60.85</v>
      </c>
      <c r="AT55" s="20">
        <f t="shared" si="7"/>
        <v>111.96</v>
      </c>
      <c r="AU55" s="21">
        <f t="shared" si="8"/>
        <v>172.81</v>
      </c>
      <c r="AV55" s="47"/>
      <c r="AW55" s="19">
        <v>40</v>
      </c>
      <c r="AX55" s="20">
        <v>200</v>
      </c>
      <c r="AY55" s="20">
        <v>0</v>
      </c>
      <c r="AZ55" s="20">
        <v>40</v>
      </c>
      <c r="BA55" s="20">
        <v>15</v>
      </c>
      <c r="BB55" s="42">
        <f t="shared" si="9"/>
        <v>295</v>
      </c>
      <c r="BC55" s="43">
        <f t="shared" si="10"/>
        <v>280.25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233.25</v>
      </c>
      <c r="BK55" s="24">
        <f t="shared" si="13"/>
        <v>111.96</v>
      </c>
      <c r="BL55" s="48">
        <f t="shared" si="14"/>
        <v>121.29</v>
      </c>
      <c r="BO55" s="129">
        <f t="shared" si="25"/>
        <v>2386</v>
      </c>
      <c r="BP55" s="129">
        <f t="shared" si="26"/>
        <v>84</v>
      </c>
      <c r="BQ55" s="129">
        <f t="shared" si="27"/>
        <v>852</v>
      </c>
      <c r="BR55" s="129">
        <f t="shared" si="28"/>
        <v>29</v>
      </c>
      <c r="BS55" s="129">
        <f t="shared" si="29"/>
        <v>3238</v>
      </c>
      <c r="BT55" s="129">
        <f t="shared" si="30"/>
        <v>113</v>
      </c>
      <c r="BU55" s="129">
        <f t="shared" si="31"/>
        <v>7.4</v>
      </c>
      <c r="BV55" s="129">
        <f t="shared" si="32"/>
        <v>147.70999999999998</v>
      </c>
      <c r="BW55" s="129">
        <f t="shared" si="33"/>
        <v>0.85</v>
      </c>
      <c r="BX55" s="129">
        <f t="shared" si="34"/>
        <v>148.55999999999997</v>
      </c>
      <c r="BY55" s="134">
        <f t="shared" si="35"/>
        <v>148.55999999999997</v>
      </c>
      <c r="BZ55" s="129">
        <f t="shared" si="38"/>
        <v>35.56</v>
      </c>
    </row>
    <row r="56" spans="1:78" ht="18.75" customHeight="1">
      <c r="A56" s="143">
        <f t="shared" si="16"/>
        <v>42897</v>
      </c>
      <c r="B56" s="138" t="s">
        <v>55</v>
      </c>
      <c r="C56" s="30">
        <v>917</v>
      </c>
      <c r="D56" s="30">
        <v>823</v>
      </c>
      <c r="E56" s="30">
        <v>709</v>
      </c>
      <c r="F56" s="30">
        <v>62</v>
      </c>
      <c r="G56" s="30"/>
      <c r="H56" s="23">
        <v>24</v>
      </c>
      <c r="I56" s="33">
        <f t="shared" si="17"/>
        <v>2449</v>
      </c>
      <c r="J56" s="33">
        <f t="shared" si="18"/>
        <v>86</v>
      </c>
      <c r="K56" s="23">
        <v>477</v>
      </c>
      <c r="L56" s="14">
        <v>390</v>
      </c>
      <c r="M56" s="14">
        <v>230</v>
      </c>
      <c r="N56" s="14"/>
      <c r="O56" s="14">
        <v>16</v>
      </c>
      <c r="P56" s="14">
        <v>13</v>
      </c>
      <c r="Q56" s="14">
        <v>8</v>
      </c>
      <c r="R56" s="34"/>
      <c r="S56" s="33">
        <f t="shared" si="19"/>
        <v>1097</v>
      </c>
      <c r="T56" s="33">
        <f t="shared" si="20"/>
        <v>37</v>
      </c>
      <c r="U56" s="35">
        <f t="shared" si="21"/>
        <v>123</v>
      </c>
      <c r="V56" s="23">
        <v>6.21</v>
      </c>
      <c r="W56" s="23">
        <v>3.5</v>
      </c>
      <c r="X56" s="30">
        <v>9</v>
      </c>
      <c r="Y56" s="38">
        <v>5.4</v>
      </c>
      <c r="Z56" s="38">
        <v>7.4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44">
        <f t="shared" si="4"/>
        <v>0.85</v>
      </c>
      <c r="AI56" s="53">
        <v>60</v>
      </c>
      <c r="AJ56" s="15">
        <f t="shared" si="37"/>
        <v>60.85</v>
      </c>
      <c r="AK56" s="51">
        <f>U56+V56+X56+Z56+AB56+AC56+AD56+AE56+AG56+Y56</f>
        <v>151.86000000000001</v>
      </c>
      <c r="AL56" s="96">
        <f t="shared" si="23"/>
        <v>158.56</v>
      </c>
      <c r="AM56" s="16">
        <f t="shared" si="36"/>
        <v>97.710000000000008</v>
      </c>
      <c r="AN56" s="50"/>
      <c r="AO56" s="46"/>
      <c r="AP56" s="17">
        <f t="shared" si="24"/>
        <v>158.56</v>
      </c>
      <c r="AQ56" s="18">
        <f t="shared" si="5"/>
        <v>20.949999999999989</v>
      </c>
      <c r="AR56" s="40"/>
      <c r="AS56" s="19">
        <f t="shared" si="6"/>
        <v>60.85</v>
      </c>
      <c r="AT56" s="20">
        <f t="shared" si="7"/>
        <v>111.96</v>
      </c>
      <c r="AU56" s="21">
        <f t="shared" si="8"/>
        <v>172.81</v>
      </c>
      <c r="AV56" s="47"/>
      <c r="AW56" s="19">
        <v>40</v>
      </c>
      <c r="AX56" s="20">
        <v>200</v>
      </c>
      <c r="AY56" s="20">
        <v>0</v>
      </c>
      <c r="AZ56" s="20">
        <v>40</v>
      </c>
      <c r="BA56" s="20">
        <v>15</v>
      </c>
      <c r="BB56" s="42">
        <f t="shared" si="9"/>
        <v>295</v>
      </c>
      <c r="BC56" s="43">
        <f t="shared" si="10"/>
        <v>280.25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233.25</v>
      </c>
      <c r="BK56" s="24">
        <f t="shared" si="13"/>
        <v>111.96</v>
      </c>
      <c r="BL56" s="48">
        <f t="shared" si="14"/>
        <v>121.29</v>
      </c>
      <c r="BO56" s="129">
        <f t="shared" si="25"/>
        <v>2449</v>
      </c>
      <c r="BP56" s="129">
        <f t="shared" si="26"/>
        <v>86</v>
      </c>
      <c r="BQ56" s="129">
        <f>K56+L56+N56+(AD56/0.033)</f>
        <v>867</v>
      </c>
      <c r="BR56" s="129">
        <f>O56+P56+R56+AD56</f>
        <v>29</v>
      </c>
      <c r="BS56" s="129">
        <f>C56+D56+E56+K56+L56+N56+((AB56+AC56)/0.033)+(AD56/0.033)</f>
        <v>3316</v>
      </c>
      <c r="BT56" s="129">
        <f>F56+G56+H56+O56+P56+R56+AB56+AC56+AD56</f>
        <v>115</v>
      </c>
      <c r="BU56" s="129">
        <f t="shared" si="31"/>
        <v>7.4</v>
      </c>
      <c r="BV56" s="129">
        <f t="shared" si="32"/>
        <v>149.70999999999998</v>
      </c>
      <c r="BW56" s="129">
        <f>AB56+AC56+AD56+AE56+AF56+AG56</f>
        <v>0.85</v>
      </c>
      <c r="BX56" s="129">
        <f>F56+G56+H56+O56+P56+V56+W56+X56+Y56+Z56+AA56+AB56+AC56+AD56+AE56+AF56+AG56</f>
        <v>150.55999999999997</v>
      </c>
      <c r="BY56" s="134">
        <f>F56+G56+H56+O56+P56+R56+V56+W56+X56+Y56+Z56+AA56+AB56+AC56+AD56+AE56+AF56+AG56+AO56</f>
        <v>150.55999999999997</v>
      </c>
      <c r="BZ56" s="129">
        <f t="shared" si="38"/>
        <v>35.56</v>
      </c>
    </row>
    <row r="57" spans="1:78" ht="18.75" customHeight="1">
      <c r="A57" s="143">
        <f t="shared" si="16"/>
        <v>42897</v>
      </c>
      <c r="B57" s="138" t="s">
        <v>56</v>
      </c>
      <c r="C57" s="30">
        <v>917</v>
      </c>
      <c r="D57" s="30">
        <v>823</v>
      </c>
      <c r="E57" s="30">
        <v>709</v>
      </c>
      <c r="F57" s="30">
        <v>62</v>
      </c>
      <c r="G57" s="30"/>
      <c r="H57" s="23">
        <v>24</v>
      </c>
      <c r="I57" s="33">
        <f>C57+D57+E57</f>
        <v>2449</v>
      </c>
      <c r="J57" s="33">
        <f>F57+G57+H57</f>
        <v>86</v>
      </c>
      <c r="K57" s="23">
        <v>477</v>
      </c>
      <c r="L57" s="14">
        <v>390</v>
      </c>
      <c r="M57" s="14">
        <v>230</v>
      </c>
      <c r="N57" s="14"/>
      <c r="O57" s="14">
        <v>16</v>
      </c>
      <c r="P57" s="14">
        <v>13</v>
      </c>
      <c r="Q57" s="14">
        <v>8</v>
      </c>
      <c r="R57" s="34"/>
      <c r="S57" s="33">
        <f t="shared" si="19"/>
        <v>1097</v>
      </c>
      <c r="T57" s="33">
        <f t="shared" si="20"/>
        <v>37</v>
      </c>
      <c r="U57" s="35">
        <f t="shared" si="21"/>
        <v>123</v>
      </c>
      <c r="V57" s="23">
        <v>6.21</v>
      </c>
      <c r="W57" s="23">
        <v>3.5</v>
      </c>
      <c r="X57" s="30">
        <v>9</v>
      </c>
      <c r="Y57" s="38">
        <v>5.4</v>
      </c>
      <c r="Z57" s="38">
        <v>7.4</v>
      </c>
      <c r="AA57" s="38">
        <v>3.2</v>
      </c>
      <c r="AB57" s="38"/>
      <c r="AC57" s="38"/>
      <c r="AD57" s="38"/>
      <c r="AE57" s="38">
        <v>0.8</v>
      </c>
      <c r="AF57" s="38"/>
      <c r="AG57" s="38"/>
      <c r="AH57" s="44">
        <f t="shared" si="4"/>
        <v>0.8</v>
      </c>
      <c r="AI57" s="53">
        <v>60</v>
      </c>
      <c r="AJ57" s="15">
        <f t="shared" si="37"/>
        <v>60.8</v>
      </c>
      <c r="AK57" s="51">
        <f t="shared" si="22"/>
        <v>151.81000000000003</v>
      </c>
      <c r="AL57" s="96">
        <f t="shared" si="23"/>
        <v>158.51000000000002</v>
      </c>
      <c r="AM57" s="16">
        <f t="shared" si="36"/>
        <v>97.710000000000022</v>
      </c>
      <c r="AN57" s="50"/>
      <c r="AO57" s="46"/>
      <c r="AP57" s="17">
        <f t="shared" si="24"/>
        <v>158.51000000000002</v>
      </c>
      <c r="AQ57" s="18">
        <f t="shared" si="5"/>
        <v>20.94999999999996</v>
      </c>
      <c r="AR57" s="40"/>
      <c r="AS57" s="19">
        <f t="shared" si="6"/>
        <v>60.8</v>
      </c>
      <c r="AT57" s="20">
        <f t="shared" si="7"/>
        <v>111.96</v>
      </c>
      <c r="AU57" s="21">
        <f t="shared" si="8"/>
        <v>172.76</v>
      </c>
      <c r="AV57" s="47"/>
      <c r="AW57" s="19">
        <v>40</v>
      </c>
      <c r="AX57" s="20">
        <v>200</v>
      </c>
      <c r="AY57" s="20">
        <v>0</v>
      </c>
      <c r="AZ57" s="20">
        <v>40</v>
      </c>
      <c r="BA57" s="20">
        <v>15</v>
      </c>
      <c r="BB57" s="42">
        <f t="shared" si="9"/>
        <v>295</v>
      </c>
      <c r="BC57" s="43">
        <f t="shared" si="10"/>
        <v>280.25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233.25</v>
      </c>
      <c r="BK57" s="24">
        <f t="shared" si="13"/>
        <v>111.96</v>
      </c>
      <c r="BL57" s="48">
        <f t="shared" si="14"/>
        <v>121.29</v>
      </c>
      <c r="BO57" s="129">
        <f t="shared" si="25"/>
        <v>2449</v>
      </c>
      <c r="BP57" s="129">
        <f t="shared" si="26"/>
        <v>86</v>
      </c>
      <c r="BQ57" s="129">
        <f t="shared" si="27"/>
        <v>867</v>
      </c>
      <c r="BR57" s="129">
        <f t="shared" si="28"/>
        <v>29</v>
      </c>
      <c r="BS57" s="129">
        <f t="shared" si="29"/>
        <v>3316</v>
      </c>
      <c r="BT57" s="129">
        <f t="shared" si="30"/>
        <v>115</v>
      </c>
      <c r="BU57" s="129">
        <f t="shared" si="31"/>
        <v>7.4</v>
      </c>
      <c r="BV57" s="129">
        <f t="shared" si="32"/>
        <v>149.70999999999998</v>
      </c>
      <c r="BW57" s="129">
        <f t="shared" si="33"/>
        <v>0.8</v>
      </c>
      <c r="BX57" s="129">
        <f t="shared" si="34"/>
        <v>150.51</v>
      </c>
      <c r="BY57" s="134">
        <f t="shared" si="35"/>
        <v>150.51</v>
      </c>
      <c r="BZ57" s="129">
        <f t="shared" si="38"/>
        <v>35.51</v>
      </c>
    </row>
    <row r="58" spans="1:78" ht="18.75" customHeight="1">
      <c r="A58" s="143">
        <f t="shared" si="16"/>
        <v>42897</v>
      </c>
      <c r="B58" s="138" t="s">
        <v>27</v>
      </c>
      <c r="C58" s="30">
        <v>932</v>
      </c>
      <c r="D58" s="30">
        <v>837</v>
      </c>
      <c r="E58" s="30">
        <v>708</v>
      </c>
      <c r="F58" s="30">
        <v>62</v>
      </c>
      <c r="G58" s="30"/>
      <c r="H58" s="23">
        <v>24</v>
      </c>
      <c r="I58" s="33">
        <f t="shared" si="17"/>
        <v>2477</v>
      </c>
      <c r="J58" s="33">
        <f t="shared" si="18"/>
        <v>86</v>
      </c>
      <c r="K58" s="23">
        <v>485</v>
      </c>
      <c r="L58" s="14">
        <v>378</v>
      </c>
      <c r="M58" s="14">
        <v>220</v>
      </c>
      <c r="N58" s="14"/>
      <c r="O58" s="14">
        <v>16</v>
      </c>
      <c r="P58" s="14">
        <v>13</v>
      </c>
      <c r="Q58" s="14">
        <v>8</v>
      </c>
      <c r="R58" s="34"/>
      <c r="S58" s="33">
        <f t="shared" si="19"/>
        <v>1083</v>
      </c>
      <c r="T58" s="33">
        <f t="shared" si="20"/>
        <v>37</v>
      </c>
      <c r="U58" s="35">
        <f t="shared" si="21"/>
        <v>123</v>
      </c>
      <c r="V58" s="23">
        <v>6.21</v>
      </c>
      <c r="W58" s="23">
        <v>3.5</v>
      </c>
      <c r="X58" s="30">
        <v>9</v>
      </c>
      <c r="Y58" s="38">
        <v>5.6</v>
      </c>
      <c r="Z58" s="38">
        <v>7.5</v>
      </c>
      <c r="AA58" s="38">
        <v>3.4</v>
      </c>
      <c r="AB58" s="38"/>
      <c r="AC58" s="38"/>
      <c r="AD58" s="38"/>
      <c r="AE58" s="38">
        <v>0.8</v>
      </c>
      <c r="AF58" s="38"/>
      <c r="AG58" s="38"/>
      <c r="AH58" s="44">
        <f t="shared" si="4"/>
        <v>0.8</v>
      </c>
      <c r="AI58" s="53">
        <v>60</v>
      </c>
      <c r="AJ58" s="15">
        <f t="shared" si="37"/>
        <v>60.8</v>
      </c>
      <c r="AK58" s="51">
        <f t="shared" si="22"/>
        <v>152.11000000000001</v>
      </c>
      <c r="AL58" s="96">
        <f t="shared" si="23"/>
        <v>159.01000000000002</v>
      </c>
      <c r="AM58" s="16">
        <f t="shared" si="36"/>
        <v>98.210000000000022</v>
      </c>
      <c r="AN58" s="50"/>
      <c r="AO58" s="46"/>
      <c r="AP58" s="17">
        <f t="shared" si="24"/>
        <v>159.01000000000002</v>
      </c>
      <c r="AQ58" s="18">
        <f t="shared" si="5"/>
        <v>20.649999999999977</v>
      </c>
      <c r="AR58" s="40"/>
      <c r="AS58" s="19">
        <f t="shared" si="6"/>
        <v>60.8</v>
      </c>
      <c r="AT58" s="20">
        <f t="shared" si="7"/>
        <v>111.96</v>
      </c>
      <c r="AU58" s="21">
        <f t="shared" si="8"/>
        <v>172.76</v>
      </c>
      <c r="AV58" s="47"/>
      <c r="AW58" s="19">
        <v>40</v>
      </c>
      <c r="AX58" s="20">
        <v>200</v>
      </c>
      <c r="AY58" s="20">
        <v>0</v>
      </c>
      <c r="AZ58" s="20">
        <v>40</v>
      </c>
      <c r="BA58" s="20">
        <v>15</v>
      </c>
      <c r="BB58" s="42">
        <f t="shared" si="9"/>
        <v>295</v>
      </c>
      <c r="BC58" s="43">
        <f t="shared" si="10"/>
        <v>280.25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233.25</v>
      </c>
      <c r="BK58" s="24">
        <f t="shared" si="13"/>
        <v>111.96</v>
      </c>
      <c r="BL58" s="48">
        <f t="shared" si="14"/>
        <v>121.29</v>
      </c>
      <c r="BO58" s="129">
        <f t="shared" si="25"/>
        <v>2477</v>
      </c>
      <c r="BP58" s="129">
        <f t="shared" si="26"/>
        <v>86</v>
      </c>
      <c r="BQ58" s="129">
        <f t="shared" si="27"/>
        <v>863</v>
      </c>
      <c r="BR58" s="129">
        <f t="shared" si="28"/>
        <v>29</v>
      </c>
      <c r="BS58" s="129">
        <f t="shared" si="29"/>
        <v>3340</v>
      </c>
      <c r="BT58" s="129">
        <f t="shared" si="30"/>
        <v>115</v>
      </c>
      <c r="BU58" s="129">
        <f t="shared" si="31"/>
        <v>7.5</v>
      </c>
      <c r="BV58" s="129">
        <f t="shared" si="32"/>
        <v>150.20999999999998</v>
      </c>
      <c r="BW58" s="129">
        <f t="shared" si="33"/>
        <v>0.8</v>
      </c>
      <c r="BX58" s="129">
        <f t="shared" si="34"/>
        <v>151.01</v>
      </c>
      <c r="BY58" s="134">
        <f t="shared" si="35"/>
        <v>151.01</v>
      </c>
      <c r="BZ58" s="129">
        <f t="shared" si="38"/>
        <v>36.01</v>
      </c>
    </row>
    <row r="59" spans="1:78" ht="18.75" customHeight="1">
      <c r="A59" s="143">
        <f t="shared" si="16"/>
        <v>42897</v>
      </c>
      <c r="B59" s="138" t="s">
        <v>57</v>
      </c>
      <c r="C59" s="30">
        <v>932</v>
      </c>
      <c r="D59" s="30">
        <v>837</v>
      </c>
      <c r="E59" s="30">
        <v>708</v>
      </c>
      <c r="F59" s="30">
        <v>62</v>
      </c>
      <c r="G59" s="30"/>
      <c r="H59" s="23">
        <v>24</v>
      </c>
      <c r="I59" s="33">
        <f>C59+D59+E59</f>
        <v>2477</v>
      </c>
      <c r="J59" s="33">
        <f>F59+G59+H59</f>
        <v>86</v>
      </c>
      <c r="K59" s="23">
        <v>485</v>
      </c>
      <c r="L59" s="14">
        <v>378</v>
      </c>
      <c r="M59" s="14">
        <v>220</v>
      </c>
      <c r="N59" s="14"/>
      <c r="O59" s="14">
        <v>16</v>
      </c>
      <c r="P59" s="14">
        <v>13</v>
      </c>
      <c r="Q59" s="14">
        <v>8</v>
      </c>
      <c r="R59" s="34"/>
      <c r="S59" s="33">
        <f t="shared" si="19"/>
        <v>1083</v>
      </c>
      <c r="T59" s="33">
        <f t="shared" si="20"/>
        <v>37</v>
      </c>
      <c r="U59" s="35">
        <f t="shared" si="21"/>
        <v>123</v>
      </c>
      <c r="V59" s="23">
        <v>6.21</v>
      </c>
      <c r="W59" s="23">
        <v>3.5</v>
      </c>
      <c r="X59" s="30">
        <v>9</v>
      </c>
      <c r="Y59" s="38">
        <v>5.6</v>
      </c>
      <c r="Z59" s="38">
        <v>7.5</v>
      </c>
      <c r="AA59" s="38">
        <v>3.4</v>
      </c>
      <c r="AB59" s="38"/>
      <c r="AC59" s="38"/>
      <c r="AD59" s="38"/>
      <c r="AE59" s="38">
        <v>0.8</v>
      </c>
      <c r="AF59" s="38"/>
      <c r="AG59" s="38"/>
      <c r="AH59" s="44">
        <f t="shared" si="4"/>
        <v>0.8</v>
      </c>
      <c r="AI59" s="53">
        <v>60</v>
      </c>
      <c r="AJ59" s="15">
        <f t="shared" si="37"/>
        <v>60.8</v>
      </c>
      <c r="AK59" s="51">
        <f t="shared" si="22"/>
        <v>152.11000000000001</v>
      </c>
      <c r="AL59" s="96">
        <f t="shared" si="23"/>
        <v>159.01000000000002</v>
      </c>
      <c r="AM59" s="16">
        <f t="shared" si="36"/>
        <v>98.210000000000022</v>
      </c>
      <c r="AN59" s="50"/>
      <c r="AO59" s="46"/>
      <c r="AP59" s="17">
        <f t="shared" si="24"/>
        <v>159.01000000000002</v>
      </c>
      <c r="AQ59" s="18">
        <f t="shared" si="5"/>
        <v>20.649999999999977</v>
      </c>
      <c r="AR59" s="40"/>
      <c r="AS59" s="19">
        <f t="shared" si="6"/>
        <v>60.8</v>
      </c>
      <c r="AT59" s="20">
        <f t="shared" si="7"/>
        <v>111.96</v>
      </c>
      <c r="AU59" s="21">
        <f t="shared" si="8"/>
        <v>172.76</v>
      </c>
      <c r="AV59" s="47"/>
      <c r="AW59" s="19">
        <v>40</v>
      </c>
      <c r="AX59" s="20">
        <v>200</v>
      </c>
      <c r="AY59" s="20">
        <v>0</v>
      </c>
      <c r="AZ59" s="20">
        <v>40</v>
      </c>
      <c r="BA59" s="20">
        <v>15</v>
      </c>
      <c r="BB59" s="42">
        <f t="shared" si="9"/>
        <v>295</v>
      </c>
      <c r="BC59" s="43">
        <f t="shared" si="10"/>
        <v>280.25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233.25</v>
      </c>
      <c r="BK59" s="24">
        <f t="shared" si="13"/>
        <v>111.96</v>
      </c>
      <c r="BL59" s="48">
        <f t="shared" si="14"/>
        <v>121.29</v>
      </c>
      <c r="BO59" s="129">
        <f t="shared" si="25"/>
        <v>2477</v>
      </c>
      <c r="BP59" s="129">
        <f t="shared" si="26"/>
        <v>86</v>
      </c>
      <c r="BQ59" s="129">
        <f t="shared" si="27"/>
        <v>863</v>
      </c>
      <c r="BR59" s="129">
        <f t="shared" si="28"/>
        <v>29</v>
      </c>
      <c r="BS59" s="129">
        <f t="shared" si="29"/>
        <v>3340</v>
      </c>
      <c r="BT59" s="129">
        <f t="shared" si="30"/>
        <v>115</v>
      </c>
      <c r="BU59" s="129">
        <f t="shared" si="31"/>
        <v>7.5</v>
      </c>
      <c r="BV59" s="129">
        <f t="shared" si="32"/>
        <v>150.20999999999998</v>
      </c>
      <c r="BW59" s="129">
        <f t="shared" si="33"/>
        <v>0.8</v>
      </c>
      <c r="BX59" s="129">
        <f t="shared" si="34"/>
        <v>151.01</v>
      </c>
      <c r="BY59" s="134">
        <f t="shared" si="35"/>
        <v>151.01</v>
      </c>
      <c r="BZ59" s="129">
        <f t="shared" si="38"/>
        <v>36.01</v>
      </c>
    </row>
    <row r="60" spans="1:78" ht="18.75" customHeight="1">
      <c r="A60" s="143">
        <f t="shared" si="16"/>
        <v>42897</v>
      </c>
      <c r="B60" s="138" t="s">
        <v>58</v>
      </c>
      <c r="C60" s="30">
        <v>918</v>
      </c>
      <c r="D60" s="30">
        <v>814</v>
      </c>
      <c r="E60" s="30">
        <v>717</v>
      </c>
      <c r="F60" s="30">
        <v>62</v>
      </c>
      <c r="G60" s="30"/>
      <c r="H60" s="23">
        <v>24</v>
      </c>
      <c r="I60" s="33">
        <f t="shared" si="17"/>
        <v>2449</v>
      </c>
      <c r="J60" s="33">
        <f t="shared" si="18"/>
        <v>86</v>
      </c>
      <c r="K60" s="23">
        <v>480</v>
      </c>
      <c r="L60" s="14">
        <v>382</v>
      </c>
      <c r="M60" s="14">
        <v>150</v>
      </c>
      <c r="N60" s="14"/>
      <c r="O60" s="14">
        <v>16</v>
      </c>
      <c r="P60" s="14">
        <v>13</v>
      </c>
      <c r="Q60" s="14">
        <v>5</v>
      </c>
      <c r="R60" s="34"/>
      <c r="S60" s="33">
        <f t="shared" si="19"/>
        <v>1012</v>
      </c>
      <c r="T60" s="33">
        <f t="shared" si="20"/>
        <v>34</v>
      </c>
      <c r="U60" s="35">
        <f t="shared" si="21"/>
        <v>120</v>
      </c>
      <c r="V60" s="23">
        <v>6.21</v>
      </c>
      <c r="W60" s="23">
        <v>3.5</v>
      </c>
      <c r="X60" s="30">
        <v>8.5</v>
      </c>
      <c r="Y60" s="38">
        <v>5.6</v>
      </c>
      <c r="Z60" s="38">
        <v>7.5</v>
      </c>
      <c r="AA60" s="38">
        <v>3.4</v>
      </c>
      <c r="AB60" s="30"/>
      <c r="AC60" s="30"/>
      <c r="AD60" s="38"/>
      <c r="AE60" s="38">
        <v>0.8</v>
      </c>
      <c r="AF60" s="38"/>
      <c r="AG60" s="30"/>
      <c r="AH60" s="45">
        <f t="shared" si="4"/>
        <v>0.8</v>
      </c>
      <c r="AI60" s="53">
        <v>60</v>
      </c>
      <c r="AJ60" s="15">
        <f t="shared" si="37"/>
        <v>60.8</v>
      </c>
      <c r="AK60" s="51">
        <f t="shared" si="22"/>
        <v>148.60999999999999</v>
      </c>
      <c r="AL60" s="96">
        <f t="shared" si="23"/>
        <v>155.51</v>
      </c>
      <c r="AM60" s="16">
        <f t="shared" si="36"/>
        <v>94.71</v>
      </c>
      <c r="AN60" s="50"/>
      <c r="AO60" s="46"/>
      <c r="AP60" s="17">
        <f t="shared" si="24"/>
        <v>155.51</v>
      </c>
      <c r="AQ60" s="18">
        <f t="shared" si="5"/>
        <v>24.150000000000006</v>
      </c>
      <c r="AR60" s="40"/>
      <c r="AS60" s="19">
        <f t="shared" si="6"/>
        <v>60.8</v>
      </c>
      <c r="AT60" s="20">
        <f t="shared" si="7"/>
        <v>111.96</v>
      </c>
      <c r="AU60" s="21">
        <f t="shared" si="8"/>
        <v>172.76</v>
      </c>
      <c r="AV60" s="47"/>
      <c r="AW60" s="19">
        <v>40</v>
      </c>
      <c r="AX60" s="20">
        <v>200</v>
      </c>
      <c r="AY60" s="20">
        <v>0</v>
      </c>
      <c r="AZ60" s="20">
        <v>40</v>
      </c>
      <c r="BA60" s="20">
        <v>15</v>
      </c>
      <c r="BB60" s="42">
        <f t="shared" si="9"/>
        <v>295</v>
      </c>
      <c r="BC60" s="43">
        <f t="shared" si="10"/>
        <v>280.25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233.25</v>
      </c>
      <c r="BK60" s="24">
        <f t="shared" si="13"/>
        <v>111.96</v>
      </c>
      <c r="BL60" s="48">
        <f t="shared" si="14"/>
        <v>121.29</v>
      </c>
      <c r="BO60" s="129">
        <f t="shared" si="25"/>
        <v>2449</v>
      </c>
      <c r="BP60" s="129">
        <f t="shared" si="26"/>
        <v>86</v>
      </c>
      <c r="BQ60" s="129">
        <f t="shared" si="27"/>
        <v>862</v>
      </c>
      <c r="BR60" s="129">
        <f t="shared" si="28"/>
        <v>29</v>
      </c>
      <c r="BS60" s="129">
        <f t="shared" si="29"/>
        <v>3311</v>
      </c>
      <c r="BT60" s="129">
        <f t="shared" si="30"/>
        <v>115</v>
      </c>
      <c r="BU60" s="129">
        <f t="shared" si="31"/>
        <v>7.5</v>
      </c>
      <c r="BV60" s="129">
        <f t="shared" si="32"/>
        <v>149.70999999999998</v>
      </c>
      <c r="BW60" s="129">
        <f t="shared" si="33"/>
        <v>0.8</v>
      </c>
      <c r="BX60" s="129">
        <f t="shared" si="34"/>
        <v>150.51</v>
      </c>
      <c r="BY60" s="134">
        <f t="shared" si="35"/>
        <v>150.51</v>
      </c>
      <c r="BZ60" s="129">
        <f t="shared" si="38"/>
        <v>35.51</v>
      </c>
    </row>
    <row r="61" spans="1:78" ht="18.75" customHeight="1">
      <c r="A61" s="143">
        <f t="shared" si="16"/>
        <v>42897</v>
      </c>
      <c r="B61" s="138" t="s">
        <v>59</v>
      </c>
      <c r="C61" s="30">
        <v>918</v>
      </c>
      <c r="D61" s="30">
        <v>814</v>
      </c>
      <c r="E61" s="30">
        <v>717</v>
      </c>
      <c r="F61" s="30">
        <v>62</v>
      </c>
      <c r="G61" s="30"/>
      <c r="H61" s="23">
        <v>24</v>
      </c>
      <c r="I61" s="33">
        <f>C61+D61+E61</f>
        <v>2449</v>
      </c>
      <c r="J61" s="33">
        <f>F61+G61+H61</f>
        <v>86</v>
      </c>
      <c r="K61" s="23">
        <v>480</v>
      </c>
      <c r="L61" s="14">
        <v>382</v>
      </c>
      <c r="M61" s="14">
        <v>150</v>
      </c>
      <c r="N61" s="14"/>
      <c r="O61" s="14">
        <v>16</v>
      </c>
      <c r="P61" s="14">
        <v>13</v>
      </c>
      <c r="Q61" s="14">
        <v>5</v>
      </c>
      <c r="R61" s="34"/>
      <c r="S61" s="33">
        <f t="shared" si="19"/>
        <v>1012</v>
      </c>
      <c r="T61" s="33">
        <f t="shared" si="20"/>
        <v>34</v>
      </c>
      <c r="U61" s="35">
        <f t="shared" si="21"/>
        <v>120</v>
      </c>
      <c r="V61" s="23">
        <v>6.21</v>
      </c>
      <c r="W61" s="23">
        <v>3.5</v>
      </c>
      <c r="X61" s="30">
        <v>8.5</v>
      </c>
      <c r="Y61" s="38">
        <v>5.6</v>
      </c>
      <c r="Z61" s="38">
        <v>7.5</v>
      </c>
      <c r="AA61" s="38">
        <v>3.4</v>
      </c>
      <c r="AB61" s="30"/>
      <c r="AC61" s="30"/>
      <c r="AD61" s="38"/>
      <c r="AE61" s="38">
        <v>0.8</v>
      </c>
      <c r="AF61" s="38"/>
      <c r="AG61" s="30"/>
      <c r="AH61" s="45">
        <f t="shared" si="4"/>
        <v>0.8</v>
      </c>
      <c r="AI61" s="53">
        <v>60</v>
      </c>
      <c r="AJ61" s="15">
        <f t="shared" si="37"/>
        <v>60.8</v>
      </c>
      <c r="AK61" s="51">
        <f t="shared" si="22"/>
        <v>148.60999999999999</v>
      </c>
      <c r="AL61" s="96">
        <f t="shared" si="23"/>
        <v>155.51</v>
      </c>
      <c r="AM61" s="16">
        <f t="shared" si="36"/>
        <v>94.71</v>
      </c>
      <c r="AN61" s="50"/>
      <c r="AO61" s="46"/>
      <c r="AP61" s="17">
        <f t="shared" si="24"/>
        <v>155.51</v>
      </c>
      <c r="AQ61" s="18">
        <f t="shared" si="5"/>
        <v>24.150000000000006</v>
      </c>
      <c r="AR61" s="40"/>
      <c r="AS61" s="19">
        <f t="shared" si="6"/>
        <v>60.8</v>
      </c>
      <c r="AT61" s="20">
        <f t="shared" si="7"/>
        <v>111.96</v>
      </c>
      <c r="AU61" s="21">
        <f t="shared" si="8"/>
        <v>172.76</v>
      </c>
      <c r="AV61" s="47"/>
      <c r="AW61" s="19">
        <v>40</v>
      </c>
      <c r="AX61" s="20">
        <v>200</v>
      </c>
      <c r="AY61" s="20">
        <v>0</v>
      </c>
      <c r="AZ61" s="20">
        <v>40</v>
      </c>
      <c r="BA61" s="20">
        <v>15</v>
      </c>
      <c r="BB61" s="42">
        <f t="shared" si="9"/>
        <v>295</v>
      </c>
      <c r="BC61" s="43">
        <f t="shared" si="10"/>
        <v>280.25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233.25</v>
      </c>
      <c r="BK61" s="24">
        <f t="shared" si="13"/>
        <v>111.96</v>
      </c>
      <c r="BL61" s="48">
        <f t="shared" si="14"/>
        <v>121.29</v>
      </c>
      <c r="BO61" s="129">
        <f t="shared" si="25"/>
        <v>2449</v>
      </c>
      <c r="BP61" s="129">
        <f t="shared" si="26"/>
        <v>86</v>
      </c>
      <c r="BQ61" s="129">
        <f t="shared" si="27"/>
        <v>862</v>
      </c>
      <c r="BR61" s="129">
        <f t="shared" si="28"/>
        <v>29</v>
      </c>
      <c r="BS61" s="129">
        <f t="shared" si="29"/>
        <v>3311</v>
      </c>
      <c r="BT61" s="129">
        <f t="shared" si="30"/>
        <v>115</v>
      </c>
      <c r="BU61" s="129">
        <f t="shared" si="31"/>
        <v>7.5</v>
      </c>
      <c r="BV61" s="129">
        <f t="shared" si="32"/>
        <v>149.70999999999998</v>
      </c>
      <c r="BW61" s="129">
        <f t="shared" si="33"/>
        <v>0.8</v>
      </c>
      <c r="BX61" s="129">
        <f t="shared" si="34"/>
        <v>150.51</v>
      </c>
      <c r="BY61" s="134">
        <f t="shared" si="35"/>
        <v>150.51</v>
      </c>
      <c r="BZ61" s="129">
        <f t="shared" si="38"/>
        <v>35.51</v>
      </c>
    </row>
    <row r="62" spans="1:78" ht="18.75" customHeight="1">
      <c r="A62" s="143">
        <f t="shared" si="16"/>
        <v>42897</v>
      </c>
      <c r="B62" s="138" t="s">
        <v>28</v>
      </c>
      <c r="C62" s="30">
        <v>912</v>
      </c>
      <c r="D62" s="30">
        <v>806</v>
      </c>
      <c r="E62" s="30">
        <v>690</v>
      </c>
      <c r="F62" s="30">
        <v>62</v>
      </c>
      <c r="G62" s="30"/>
      <c r="H62" s="23">
        <v>23</v>
      </c>
      <c r="I62" s="33">
        <f t="shared" si="17"/>
        <v>2408</v>
      </c>
      <c r="J62" s="33">
        <f t="shared" si="18"/>
        <v>85</v>
      </c>
      <c r="K62" s="23">
        <v>471</v>
      </c>
      <c r="L62" s="14">
        <v>371</v>
      </c>
      <c r="M62" s="14">
        <v>150</v>
      </c>
      <c r="N62" s="14"/>
      <c r="O62" s="14">
        <v>16</v>
      </c>
      <c r="P62" s="14">
        <v>13</v>
      </c>
      <c r="Q62" s="14">
        <v>5</v>
      </c>
      <c r="R62" s="34"/>
      <c r="S62" s="33">
        <f t="shared" si="19"/>
        <v>992</v>
      </c>
      <c r="T62" s="33">
        <f t="shared" si="20"/>
        <v>34</v>
      </c>
      <c r="U62" s="35">
        <f t="shared" si="21"/>
        <v>119</v>
      </c>
      <c r="V62" s="23">
        <v>6.21</v>
      </c>
      <c r="W62" s="23">
        <v>3.5</v>
      </c>
      <c r="X62" s="30">
        <v>8</v>
      </c>
      <c r="Y62" s="30">
        <v>5.0999999999999996</v>
      </c>
      <c r="Z62" s="30">
        <v>6.9</v>
      </c>
      <c r="AA62" s="38">
        <v>3.2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2"/>
        <v>146.01</v>
      </c>
      <c r="AL62" s="96">
        <f t="shared" si="23"/>
        <v>152.70999999999998</v>
      </c>
      <c r="AM62" s="16">
        <f t="shared" si="36"/>
        <v>91.909999999999982</v>
      </c>
      <c r="AN62" s="50"/>
      <c r="AO62" s="46"/>
      <c r="AP62" s="17">
        <f t="shared" si="24"/>
        <v>152.70999999999998</v>
      </c>
      <c r="AQ62" s="18">
        <f t="shared" si="5"/>
        <v>26.75</v>
      </c>
      <c r="AR62" s="40"/>
      <c r="AS62" s="19">
        <f t="shared" si="6"/>
        <v>60.8</v>
      </c>
      <c r="AT62" s="20">
        <f t="shared" si="7"/>
        <v>111.96</v>
      </c>
      <c r="AU62" s="21">
        <f t="shared" si="8"/>
        <v>172.76</v>
      </c>
      <c r="AV62" s="47"/>
      <c r="AW62" s="19">
        <v>40</v>
      </c>
      <c r="AX62" s="20">
        <v>200</v>
      </c>
      <c r="AY62" s="20">
        <v>0</v>
      </c>
      <c r="AZ62" s="20">
        <v>40</v>
      </c>
      <c r="BA62" s="20">
        <v>15</v>
      </c>
      <c r="BB62" s="42">
        <f t="shared" si="9"/>
        <v>295</v>
      </c>
      <c r="BC62" s="43">
        <f t="shared" si="10"/>
        <v>280.25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233.25</v>
      </c>
      <c r="BK62" s="24">
        <f t="shared" si="13"/>
        <v>111.96</v>
      </c>
      <c r="BL62" s="48">
        <f t="shared" si="14"/>
        <v>121.29</v>
      </c>
      <c r="BO62" s="129">
        <f t="shared" si="25"/>
        <v>2408</v>
      </c>
      <c r="BP62" s="129">
        <f t="shared" si="26"/>
        <v>85</v>
      </c>
      <c r="BQ62" s="129">
        <f t="shared" si="27"/>
        <v>842</v>
      </c>
      <c r="BR62" s="129">
        <f t="shared" si="28"/>
        <v>29</v>
      </c>
      <c r="BS62" s="129">
        <f t="shared" si="29"/>
        <v>3250</v>
      </c>
      <c r="BT62" s="129">
        <f t="shared" si="30"/>
        <v>114</v>
      </c>
      <c r="BU62" s="129">
        <f t="shared" si="31"/>
        <v>6.9</v>
      </c>
      <c r="BV62" s="129">
        <f t="shared" si="32"/>
        <v>146.90999999999997</v>
      </c>
      <c r="BW62" s="129">
        <f t="shared" si="33"/>
        <v>0.8</v>
      </c>
      <c r="BX62" s="129">
        <f t="shared" si="34"/>
        <v>147.70999999999998</v>
      </c>
      <c r="BY62" s="134">
        <f t="shared" si="35"/>
        <v>147.70999999999998</v>
      </c>
      <c r="BZ62" s="129">
        <f t="shared" si="38"/>
        <v>33.71</v>
      </c>
    </row>
    <row r="63" spans="1:78" ht="18.75" customHeight="1">
      <c r="A63" s="143">
        <f t="shared" si="16"/>
        <v>42897</v>
      </c>
      <c r="B63" s="140" t="s">
        <v>60</v>
      </c>
      <c r="C63" s="30">
        <v>859</v>
      </c>
      <c r="D63" s="30">
        <v>840</v>
      </c>
      <c r="E63" s="30">
        <v>650</v>
      </c>
      <c r="F63" s="30">
        <v>61</v>
      </c>
      <c r="G63" s="30"/>
      <c r="H63" s="23">
        <v>22</v>
      </c>
      <c r="I63" s="33">
        <f t="shared" si="17"/>
        <v>2349</v>
      </c>
      <c r="J63" s="33">
        <f t="shared" si="18"/>
        <v>83</v>
      </c>
      <c r="K63" s="23">
        <v>456</v>
      </c>
      <c r="L63" s="14">
        <v>367</v>
      </c>
      <c r="M63" s="14">
        <v>210</v>
      </c>
      <c r="N63" s="14"/>
      <c r="O63" s="14">
        <v>15</v>
      </c>
      <c r="P63" s="14">
        <v>12</v>
      </c>
      <c r="Q63" s="14">
        <v>7</v>
      </c>
      <c r="R63" s="34"/>
      <c r="S63" s="33">
        <f t="shared" si="19"/>
        <v>1033</v>
      </c>
      <c r="T63" s="33">
        <f t="shared" si="20"/>
        <v>34</v>
      </c>
      <c r="U63" s="35">
        <f t="shared" si="21"/>
        <v>117</v>
      </c>
      <c r="V63" s="23">
        <v>6.21</v>
      </c>
      <c r="W63" s="23">
        <v>3.5</v>
      </c>
      <c r="X63" s="23">
        <v>7.5</v>
      </c>
      <c r="Y63" s="30">
        <v>5.0999999999999996</v>
      </c>
      <c r="Z63" s="30">
        <v>6.9</v>
      </c>
      <c r="AA63" s="38">
        <v>3.2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2"/>
        <v>143.51</v>
      </c>
      <c r="AL63" s="96">
        <f t="shared" si="23"/>
        <v>150.20999999999998</v>
      </c>
      <c r="AM63" s="16">
        <f t="shared" si="36"/>
        <v>89.409999999999982</v>
      </c>
      <c r="AN63" s="50"/>
      <c r="AO63" s="46"/>
      <c r="AP63" s="17">
        <f t="shared" si="24"/>
        <v>150.20999999999998</v>
      </c>
      <c r="AQ63" s="18">
        <f t="shared" si="5"/>
        <v>29.25</v>
      </c>
      <c r="AR63" s="40"/>
      <c r="AS63" s="19">
        <f t="shared" si="6"/>
        <v>60.8</v>
      </c>
      <c r="AT63" s="20">
        <f t="shared" si="7"/>
        <v>111.96</v>
      </c>
      <c r="AU63" s="21">
        <f t="shared" si="8"/>
        <v>172.76</v>
      </c>
      <c r="AV63" s="47"/>
      <c r="AW63" s="19">
        <v>40</v>
      </c>
      <c r="AX63" s="20">
        <v>200</v>
      </c>
      <c r="AY63" s="20">
        <v>0</v>
      </c>
      <c r="AZ63" s="20">
        <v>40</v>
      </c>
      <c r="BA63" s="20">
        <v>15</v>
      </c>
      <c r="BB63" s="42">
        <f t="shared" si="9"/>
        <v>295</v>
      </c>
      <c r="BC63" s="43">
        <f t="shared" si="10"/>
        <v>280.25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233.25</v>
      </c>
      <c r="BK63" s="24">
        <f t="shared" si="13"/>
        <v>111.96</v>
      </c>
      <c r="BL63" s="48">
        <f t="shared" si="14"/>
        <v>121.29</v>
      </c>
      <c r="BO63" s="129">
        <f t="shared" si="25"/>
        <v>2349</v>
      </c>
      <c r="BP63" s="129">
        <f t="shared" si="26"/>
        <v>83</v>
      </c>
      <c r="BQ63" s="129">
        <f t="shared" si="27"/>
        <v>823</v>
      </c>
      <c r="BR63" s="129">
        <f t="shared" si="28"/>
        <v>27</v>
      </c>
      <c r="BS63" s="129">
        <f t="shared" si="29"/>
        <v>3172</v>
      </c>
      <c r="BT63" s="129">
        <f t="shared" si="30"/>
        <v>110</v>
      </c>
      <c r="BU63" s="129">
        <f t="shared" si="31"/>
        <v>6.9</v>
      </c>
      <c r="BV63" s="129">
        <f t="shared" si="32"/>
        <v>142.41</v>
      </c>
      <c r="BW63" s="129">
        <f t="shared" si="33"/>
        <v>0.8</v>
      </c>
      <c r="BX63" s="129">
        <f t="shared" si="34"/>
        <v>143.21</v>
      </c>
      <c r="BY63" s="134">
        <f t="shared" si="35"/>
        <v>143.21</v>
      </c>
      <c r="BZ63" s="129">
        <f t="shared" si="38"/>
        <v>33.21</v>
      </c>
    </row>
    <row r="64" spans="1:78" ht="18.75" customHeight="1">
      <c r="A64" s="143">
        <f t="shared" si="16"/>
        <v>42897</v>
      </c>
      <c r="B64" s="140" t="s">
        <v>29</v>
      </c>
      <c r="C64" s="30">
        <v>805</v>
      </c>
      <c r="D64" s="30">
        <v>705</v>
      </c>
      <c r="E64" s="30">
        <v>606</v>
      </c>
      <c r="F64" s="30">
        <v>60</v>
      </c>
      <c r="G64" s="30"/>
      <c r="H64" s="23">
        <v>21</v>
      </c>
      <c r="I64" s="33">
        <f t="shared" si="17"/>
        <v>2116</v>
      </c>
      <c r="J64" s="33">
        <f t="shared" si="18"/>
        <v>81</v>
      </c>
      <c r="K64" s="23">
        <v>445</v>
      </c>
      <c r="L64" s="14">
        <v>660</v>
      </c>
      <c r="M64" s="14">
        <v>210</v>
      </c>
      <c r="N64" s="14"/>
      <c r="O64" s="14">
        <v>15</v>
      </c>
      <c r="P64" s="14">
        <v>12</v>
      </c>
      <c r="Q64" s="14">
        <v>7</v>
      </c>
      <c r="R64" s="34"/>
      <c r="S64" s="33">
        <f t="shared" si="19"/>
        <v>1315</v>
      </c>
      <c r="T64" s="33">
        <f t="shared" si="20"/>
        <v>34</v>
      </c>
      <c r="U64" s="35">
        <f t="shared" si="21"/>
        <v>115</v>
      </c>
      <c r="V64" s="23">
        <v>5.61</v>
      </c>
      <c r="W64" s="23">
        <v>3.5</v>
      </c>
      <c r="X64" s="23">
        <v>7.5</v>
      </c>
      <c r="Y64" s="30">
        <v>4.5</v>
      </c>
      <c r="Z64" s="30">
        <v>6.1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45</v>
      </c>
      <c r="AJ64" s="15">
        <f t="shared" si="37"/>
        <v>45.8</v>
      </c>
      <c r="AK64" s="51">
        <f t="shared" si="22"/>
        <v>139.51000000000002</v>
      </c>
      <c r="AL64" s="96">
        <f t="shared" si="23"/>
        <v>145.91000000000003</v>
      </c>
      <c r="AM64" s="16">
        <f t="shared" si="36"/>
        <v>100.11000000000003</v>
      </c>
      <c r="AN64" s="50"/>
      <c r="AO64" s="46"/>
      <c r="AP64" s="17">
        <f t="shared" si="24"/>
        <v>145.91000000000003</v>
      </c>
      <c r="AQ64" s="18">
        <f t="shared" si="5"/>
        <v>18.249999999999972</v>
      </c>
      <c r="AR64" s="40"/>
      <c r="AS64" s="19">
        <f t="shared" si="6"/>
        <v>45.8</v>
      </c>
      <c r="AT64" s="20">
        <f t="shared" si="7"/>
        <v>111.96</v>
      </c>
      <c r="AU64" s="21">
        <f t="shared" si="8"/>
        <v>157.76</v>
      </c>
      <c r="AV64" s="47"/>
      <c r="AW64" s="19">
        <v>40</v>
      </c>
      <c r="AX64" s="20">
        <v>200</v>
      </c>
      <c r="AY64" s="20">
        <v>0</v>
      </c>
      <c r="AZ64" s="20">
        <v>40</v>
      </c>
      <c r="BA64" s="20">
        <v>15</v>
      </c>
      <c r="BB64" s="42">
        <f t="shared" si="9"/>
        <v>295</v>
      </c>
      <c r="BC64" s="43">
        <f t="shared" si="10"/>
        <v>280.25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233.25</v>
      </c>
      <c r="BK64" s="24">
        <f t="shared" si="13"/>
        <v>111.96</v>
      </c>
      <c r="BL64" s="48">
        <f t="shared" si="14"/>
        <v>121.29</v>
      </c>
      <c r="BO64" s="129">
        <f t="shared" si="25"/>
        <v>2116</v>
      </c>
      <c r="BP64" s="129">
        <f t="shared" si="26"/>
        <v>81</v>
      </c>
      <c r="BQ64" s="129">
        <f t="shared" si="27"/>
        <v>1105</v>
      </c>
      <c r="BR64" s="129">
        <f t="shared" si="28"/>
        <v>27</v>
      </c>
      <c r="BS64" s="129">
        <f t="shared" si="29"/>
        <v>3221</v>
      </c>
      <c r="BT64" s="129">
        <f t="shared" si="30"/>
        <v>108</v>
      </c>
      <c r="BU64" s="129">
        <f t="shared" si="31"/>
        <v>6.1</v>
      </c>
      <c r="BV64" s="129">
        <f t="shared" si="32"/>
        <v>138.11000000000001</v>
      </c>
      <c r="BW64" s="129">
        <f t="shared" si="33"/>
        <v>0.8</v>
      </c>
      <c r="BX64" s="129">
        <f t="shared" si="34"/>
        <v>138.91000000000003</v>
      </c>
      <c r="BY64" s="134">
        <f t="shared" si="35"/>
        <v>138.91000000000003</v>
      </c>
      <c r="BZ64" s="129">
        <f t="shared" si="38"/>
        <v>30.91</v>
      </c>
    </row>
    <row r="65" spans="1:78" ht="18.75" customHeight="1">
      <c r="A65" s="143">
        <f t="shared" si="16"/>
        <v>42897</v>
      </c>
      <c r="B65" s="141" t="s">
        <v>61</v>
      </c>
      <c r="C65" s="30">
        <v>803</v>
      </c>
      <c r="D65" s="30">
        <v>683</v>
      </c>
      <c r="E65" s="30">
        <v>601</v>
      </c>
      <c r="F65" s="30">
        <v>60</v>
      </c>
      <c r="G65" s="30"/>
      <c r="H65" s="23">
        <v>21</v>
      </c>
      <c r="I65" s="33">
        <f t="shared" si="17"/>
        <v>2087</v>
      </c>
      <c r="J65" s="33">
        <f t="shared" si="18"/>
        <v>81</v>
      </c>
      <c r="K65" s="23">
        <v>428</v>
      </c>
      <c r="L65" s="14">
        <v>641</v>
      </c>
      <c r="M65" s="14">
        <v>240</v>
      </c>
      <c r="N65" s="14"/>
      <c r="O65" s="14">
        <v>14</v>
      </c>
      <c r="P65" s="14">
        <v>11</v>
      </c>
      <c r="Q65" s="14">
        <v>8</v>
      </c>
      <c r="R65" s="34"/>
      <c r="S65" s="33">
        <f t="shared" si="19"/>
        <v>1309</v>
      </c>
      <c r="T65" s="33">
        <f t="shared" si="20"/>
        <v>33</v>
      </c>
      <c r="U65" s="35">
        <f t="shared" si="21"/>
        <v>114</v>
      </c>
      <c r="V65" s="23">
        <v>5.61</v>
      </c>
      <c r="W65" s="23">
        <v>3.5</v>
      </c>
      <c r="X65" s="23">
        <v>7.5</v>
      </c>
      <c r="Y65" s="30">
        <v>4.5</v>
      </c>
      <c r="Z65" s="30">
        <v>6.1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22"/>
        <v>138.51000000000002</v>
      </c>
      <c r="AL65" s="96">
        <f t="shared" si="23"/>
        <v>144.91000000000003</v>
      </c>
      <c r="AM65" s="16">
        <f t="shared" si="36"/>
        <v>99.110000000000028</v>
      </c>
      <c r="AN65" s="50"/>
      <c r="AO65" s="46"/>
      <c r="AP65" s="17">
        <f t="shared" si="24"/>
        <v>144.91000000000003</v>
      </c>
      <c r="AQ65" s="18">
        <f t="shared" si="5"/>
        <v>19.249999999999972</v>
      </c>
      <c r="AR65" s="40"/>
      <c r="AS65" s="19">
        <f t="shared" si="6"/>
        <v>45.8</v>
      </c>
      <c r="AT65" s="20">
        <f t="shared" si="7"/>
        <v>111.96</v>
      </c>
      <c r="AU65" s="21">
        <f t="shared" si="8"/>
        <v>157.76</v>
      </c>
      <c r="AV65" s="47"/>
      <c r="AW65" s="19">
        <v>40</v>
      </c>
      <c r="AX65" s="20">
        <v>200</v>
      </c>
      <c r="AY65" s="20">
        <v>0</v>
      </c>
      <c r="AZ65" s="20">
        <v>40</v>
      </c>
      <c r="BA65" s="20">
        <v>15</v>
      </c>
      <c r="BB65" s="42">
        <f t="shared" si="9"/>
        <v>295</v>
      </c>
      <c r="BC65" s="43">
        <f t="shared" si="10"/>
        <v>280.25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233.25</v>
      </c>
      <c r="BK65" s="24">
        <f t="shared" si="13"/>
        <v>111.96</v>
      </c>
      <c r="BL65" s="48">
        <f t="shared" si="14"/>
        <v>121.29</v>
      </c>
      <c r="BO65" s="129">
        <f t="shared" si="25"/>
        <v>2087</v>
      </c>
      <c r="BP65" s="129">
        <f t="shared" si="26"/>
        <v>81</v>
      </c>
      <c r="BQ65" s="129">
        <f t="shared" si="27"/>
        <v>1069</v>
      </c>
      <c r="BR65" s="129">
        <f t="shared" si="28"/>
        <v>25</v>
      </c>
      <c r="BS65" s="129">
        <f t="shared" si="29"/>
        <v>3156</v>
      </c>
      <c r="BT65" s="129">
        <f t="shared" si="30"/>
        <v>106</v>
      </c>
      <c r="BU65" s="129">
        <f t="shared" si="31"/>
        <v>6.1</v>
      </c>
      <c r="BV65" s="129">
        <f t="shared" si="32"/>
        <v>136.11000000000001</v>
      </c>
      <c r="BW65" s="129">
        <f t="shared" si="33"/>
        <v>0.8</v>
      </c>
      <c r="BX65" s="129">
        <f t="shared" si="34"/>
        <v>136.91000000000003</v>
      </c>
      <c r="BY65" s="134">
        <f t="shared" si="35"/>
        <v>136.91000000000003</v>
      </c>
      <c r="BZ65" s="129">
        <f t="shared" si="38"/>
        <v>30.91</v>
      </c>
    </row>
    <row r="66" spans="1:78">
      <c r="BN66" s="131" t="s">
        <v>65</v>
      </c>
      <c r="BO66" s="130">
        <f>MAX(BO10:BO65)</f>
        <v>2477</v>
      </c>
      <c r="BP66" s="130">
        <f t="shared" ref="BP66:BZ66" si="39">MAX(BP10:BP65)</f>
        <v>86</v>
      </c>
      <c r="BQ66" s="130">
        <f t="shared" si="39"/>
        <v>1105</v>
      </c>
      <c r="BR66" s="130">
        <f t="shared" si="39"/>
        <v>29</v>
      </c>
      <c r="BS66" s="130">
        <f t="shared" si="39"/>
        <v>3340</v>
      </c>
      <c r="BT66" s="130">
        <f t="shared" si="39"/>
        <v>115</v>
      </c>
      <c r="BU66" s="130">
        <f t="shared" si="39"/>
        <v>7.5</v>
      </c>
      <c r="BV66" s="130">
        <f t="shared" si="39"/>
        <v>150.20999999999998</v>
      </c>
      <c r="BW66" s="130">
        <f t="shared" si="39"/>
        <v>0.85</v>
      </c>
      <c r="BX66" s="130">
        <f t="shared" si="39"/>
        <v>151.01</v>
      </c>
      <c r="BY66" s="130">
        <f t="shared" si="39"/>
        <v>151.01</v>
      </c>
      <c r="BZ66" s="130">
        <f t="shared" si="39"/>
        <v>36.01</v>
      </c>
    </row>
    <row r="67" spans="1:78">
      <c r="BN67" s="131" t="s">
        <v>66</v>
      </c>
      <c r="BO67" s="130">
        <f>MIN(BO10:BO65)</f>
        <v>1539</v>
      </c>
      <c r="BP67" s="130">
        <f t="shared" ref="BP67:BZ67" si="40">MIN(BP10:BP65)</f>
        <v>53</v>
      </c>
      <c r="BQ67" s="130">
        <f t="shared" si="40"/>
        <v>581</v>
      </c>
      <c r="BR67" s="130">
        <f t="shared" si="40"/>
        <v>19</v>
      </c>
      <c r="BS67" s="130">
        <f t="shared" si="40"/>
        <v>2122</v>
      </c>
      <c r="BT67" s="130">
        <f t="shared" si="40"/>
        <v>73</v>
      </c>
      <c r="BU67" s="130">
        <f t="shared" si="40"/>
        <v>4.2</v>
      </c>
      <c r="BV67" s="130">
        <f t="shared" si="40"/>
        <v>93.9</v>
      </c>
      <c r="BW67" s="130">
        <f t="shared" si="40"/>
        <v>0.75</v>
      </c>
      <c r="BX67" s="130">
        <f t="shared" si="40"/>
        <v>94.675000000000011</v>
      </c>
      <c r="BY67" s="130">
        <f t="shared" si="40"/>
        <v>94.675000000000011</v>
      </c>
      <c r="BZ67" s="130">
        <f t="shared" si="40"/>
        <v>21.574999999999996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5" priority="2" operator="greaterThan">
      <formula>1100</formula>
    </cfRule>
  </conditionalFormatting>
  <conditionalFormatting sqref="E46:E65">
    <cfRule type="cellIs" dxfId="84" priority="1" operator="greaterThan">
      <formula>900</formula>
    </cfRule>
  </conditionalFormatting>
  <conditionalFormatting sqref="AJ6">
    <cfRule type="cellIs" dxfId="83" priority="22" operator="greaterThan">
      <formula>0</formula>
    </cfRule>
  </conditionalFormatting>
  <conditionalFormatting sqref="AQ5:AQ6">
    <cfRule type="cellIs" dxfId="82" priority="23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Feuil14"/>
  <dimension ref="A1:BZ118"/>
  <sheetViews>
    <sheetView zoomScale="80" zoomScaleNormal="80" workbookViewId="0">
      <pane xSplit="2" ySplit="9" topLeftCell="E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140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5.7109375" customWidth="1"/>
    <col min="24" max="25" width="7.7109375" customWidth="1"/>
    <col min="26" max="29" width="6.7109375" customWidth="1"/>
    <col min="30" max="30" width="7.5703125" customWidth="1"/>
    <col min="31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42898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830</v>
      </c>
      <c r="D5" s="25">
        <f t="shared" ref="D5:AQ5" si="0">MAX(D10:D65)</f>
        <v>944</v>
      </c>
      <c r="E5" s="25">
        <f t="shared" si="0"/>
        <v>700</v>
      </c>
      <c r="F5" s="29">
        <f t="shared" si="0"/>
        <v>60</v>
      </c>
      <c r="G5" s="29">
        <f t="shared" si="0"/>
        <v>0</v>
      </c>
      <c r="H5" s="29">
        <f t="shared" si="0"/>
        <v>24</v>
      </c>
      <c r="I5" s="25">
        <f t="shared" si="0"/>
        <v>2474</v>
      </c>
      <c r="J5" s="25">
        <f t="shared" si="0"/>
        <v>84</v>
      </c>
      <c r="K5" s="25">
        <f t="shared" si="0"/>
        <v>512</v>
      </c>
      <c r="L5" s="25">
        <f t="shared" si="0"/>
        <v>469</v>
      </c>
      <c r="M5" s="25">
        <f t="shared" si="0"/>
        <v>380</v>
      </c>
      <c r="N5" s="25">
        <f t="shared" si="0"/>
        <v>0</v>
      </c>
      <c r="O5" s="25">
        <f t="shared" si="0"/>
        <v>17</v>
      </c>
      <c r="P5" s="25">
        <f t="shared" si="0"/>
        <v>16</v>
      </c>
      <c r="Q5" s="25"/>
      <c r="R5" s="25">
        <f>MAX(R10:R65)</f>
        <v>0</v>
      </c>
      <c r="S5" s="25">
        <f t="shared" si="0"/>
        <v>1300</v>
      </c>
      <c r="T5" s="25">
        <f t="shared" si="0"/>
        <v>43</v>
      </c>
      <c r="U5" s="25">
        <f t="shared" si="0"/>
        <v>127</v>
      </c>
      <c r="V5" s="25">
        <f t="shared" si="0"/>
        <v>5.89</v>
      </c>
      <c r="W5" s="25">
        <f>MAX(W10:W65)</f>
        <v>3.5</v>
      </c>
      <c r="X5" s="25">
        <f>MAX(X10:X65)</f>
        <v>9</v>
      </c>
      <c r="Y5" s="25">
        <f>MAX(Y10:Y65)</f>
        <v>4.8</v>
      </c>
      <c r="Z5" s="25">
        <f>MAX(Z10:Z65)</f>
        <v>7.5</v>
      </c>
      <c r="AA5" s="25">
        <f>MAX(AA10:AA65)</f>
        <v>3.3</v>
      </c>
      <c r="AB5" s="25">
        <f t="shared" si="0"/>
        <v>0</v>
      </c>
      <c r="AC5" s="29">
        <f t="shared" si="0"/>
        <v>5.9</v>
      </c>
      <c r="AD5" s="25">
        <f t="shared" si="0"/>
        <v>9.93</v>
      </c>
      <c r="AE5" s="25">
        <f t="shared" si="0"/>
        <v>0.875</v>
      </c>
      <c r="AF5" s="25"/>
      <c r="AG5" s="25">
        <f t="shared" si="0"/>
        <v>0</v>
      </c>
      <c r="AH5" s="25">
        <f>MAX(AH10:AH65)</f>
        <v>16.63</v>
      </c>
      <c r="AI5" s="25">
        <f t="shared" si="0"/>
        <v>75</v>
      </c>
      <c r="AJ5" s="25">
        <f t="shared" si="0"/>
        <v>91.63</v>
      </c>
      <c r="AK5" s="25">
        <f>MAX(AK10:AK65)</f>
        <v>155.065</v>
      </c>
      <c r="AL5" s="25">
        <f>MAX(AL10:AL65)</f>
        <v>161.565</v>
      </c>
      <c r="AM5" s="25">
        <f>MAX(AM10:AM65)</f>
        <v>101.78</v>
      </c>
      <c r="AN5" s="25">
        <f>MAX(AN10:AN65)</f>
        <v>0</v>
      </c>
      <c r="AO5" s="25">
        <f>MAX(AO10:AO65)</f>
        <v>26.89</v>
      </c>
      <c r="AP5" s="27">
        <f t="shared" si="0"/>
        <v>161.565</v>
      </c>
      <c r="AQ5" s="28">
        <f t="shared" si="0"/>
        <v>74.509999999999977</v>
      </c>
      <c r="AR5" s="13"/>
      <c r="AS5" s="25">
        <f>MAX(AS10:AS65)</f>
        <v>91.63</v>
      </c>
      <c r="AT5" s="25">
        <f>MAX(AT10:AT65)</f>
        <v>111.96</v>
      </c>
      <c r="AU5" s="25">
        <f>MAX(AU10:AU65)</f>
        <v>188.08599999999998</v>
      </c>
      <c r="AV5" s="47"/>
      <c r="AW5" s="25">
        <f t="shared" ref="AW5:BL5" si="1">MAX(AW10:AW65)</f>
        <v>40</v>
      </c>
      <c r="AX5" s="25">
        <f t="shared" si="1"/>
        <v>200</v>
      </c>
      <c r="AY5" s="25">
        <f t="shared" si="1"/>
        <v>0</v>
      </c>
      <c r="AZ5" s="25">
        <f t="shared" si="1"/>
        <v>40</v>
      </c>
      <c r="BA5" s="25">
        <f t="shared" si="1"/>
        <v>15</v>
      </c>
      <c r="BB5" s="25">
        <f t="shared" si="1"/>
        <v>295</v>
      </c>
      <c r="BC5" s="25">
        <f t="shared" si="1"/>
        <v>280.25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233.25</v>
      </c>
      <c r="BK5" s="25">
        <f t="shared" si="1"/>
        <v>111.96</v>
      </c>
      <c r="BL5" s="25">
        <f t="shared" si="1"/>
        <v>121.29</v>
      </c>
      <c r="BO5" s="11" t="s">
        <v>65</v>
      </c>
      <c r="BP5" s="25">
        <f>MAX(BP10:BP65)</f>
        <v>84</v>
      </c>
      <c r="BQ5" s="25">
        <f>MAX(BQ10:BQ65)</f>
        <v>964.90909090909088</v>
      </c>
      <c r="BR5" s="25">
        <f>MAX(BR10:BR65)</f>
        <v>31.93</v>
      </c>
    </row>
    <row r="6" spans="1:78" ht="15.75" thickBot="1">
      <c r="B6" s="11" t="s">
        <v>66</v>
      </c>
      <c r="C6" s="25">
        <f>MIN(C10:C65)</f>
        <v>0</v>
      </c>
      <c r="D6" s="25">
        <f t="shared" ref="D6:AQ6" si="2">MIN(D10:D65)</f>
        <v>0</v>
      </c>
      <c r="E6" s="25">
        <f t="shared" si="2"/>
        <v>0</v>
      </c>
      <c r="F6" s="29">
        <f t="shared" si="2"/>
        <v>0</v>
      </c>
      <c r="G6" s="29">
        <f t="shared" si="2"/>
        <v>0</v>
      </c>
      <c r="H6" s="29">
        <f t="shared" si="2"/>
        <v>0</v>
      </c>
      <c r="I6" s="25">
        <f t="shared" si="2"/>
        <v>0</v>
      </c>
      <c r="J6" s="25">
        <f t="shared" si="2"/>
        <v>0</v>
      </c>
      <c r="K6" s="25">
        <f t="shared" si="2"/>
        <v>0</v>
      </c>
      <c r="L6" s="25">
        <f t="shared" si="2"/>
        <v>0</v>
      </c>
      <c r="M6" s="25">
        <f>MIN(M10:M65)</f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/>
      <c r="R6" s="25">
        <f>MIN(R10:R65)</f>
        <v>0</v>
      </c>
      <c r="S6" s="25">
        <f t="shared" si="2"/>
        <v>0</v>
      </c>
      <c r="T6" s="25">
        <f t="shared" si="2"/>
        <v>0</v>
      </c>
      <c r="U6" s="25">
        <f t="shared" si="2"/>
        <v>42</v>
      </c>
      <c r="V6" s="25">
        <f t="shared" si="2"/>
        <v>0</v>
      </c>
      <c r="W6" s="25">
        <f>MIN(W10:W65)</f>
        <v>0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1.4</v>
      </c>
      <c r="AB6" s="25">
        <f t="shared" si="2"/>
        <v>0</v>
      </c>
      <c r="AC6" s="29">
        <f t="shared" si="2"/>
        <v>5.9</v>
      </c>
      <c r="AD6" s="25">
        <f t="shared" si="2"/>
        <v>9.93</v>
      </c>
      <c r="AE6" s="25">
        <f t="shared" si="2"/>
        <v>0</v>
      </c>
      <c r="AF6" s="25"/>
      <c r="AG6" s="25">
        <f t="shared" si="2"/>
        <v>0</v>
      </c>
      <c r="AH6" s="25">
        <f>MIN(AH10:AH65)</f>
        <v>0</v>
      </c>
      <c r="AI6" s="25">
        <f t="shared" si="2"/>
        <v>0</v>
      </c>
      <c r="AJ6" s="25">
        <f t="shared" si="2"/>
        <v>0.875</v>
      </c>
      <c r="AK6" s="25">
        <f>MIN(AK10:AK65)</f>
        <v>42.774999999999999</v>
      </c>
      <c r="AL6" s="25">
        <f>MIN(AL10:AL65)</f>
        <v>45.975000000000001</v>
      </c>
      <c r="AM6" s="25">
        <f>MIN(AM10:AM65)</f>
        <v>30.200000000000003</v>
      </c>
      <c r="AN6" s="25">
        <f>MIN(AN10:AN65)</f>
        <v>0</v>
      </c>
      <c r="AO6" s="25">
        <f>MIN(AO10:AO65)</f>
        <v>26.89</v>
      </c>
      <c r="AP6" s="27">
        <f t="shared" si="2"/>
        <v>72.865000000000009</v>
      </c>
      <c r="AQ6" s="28">
        <f t="shared" si="2"/>
        <v>-1.3100000000000165</v>
      </c>
      <c r="AR6" s="13"/>
      <c r="AS6" s="26">
        <f>MIN(AS10:AS65)</f>
        <v>0.875</v>
      </c>
      <c r="AT6" s="26">
        <f>MIN(AT10:AT65)</f>
        <v>82.32</v>
      </c>
      <c r="AU6" s="26">
        <f>MIN(AU10:AU65)</f>
        <v>97.330999999999989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0</v>
      </c>
      <c r="BA6" s="26">
        <f t="shared" si="3"/>
        <v>0</v>
      </c>
      <c r="BB6" s="26">
        <f t="shared" si="3"/>
        <v>230</v>
      </c>
      <c r="BC6" s="26">
        <f t="shared" si="3"/>
        <v>218.5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171.5</v>
      </c>
      <c r="BK6" s="26">
        <f t="shared" si="3"/>
        <v>82.32</v>
      </c>
      <c r="BL6" s="26">
        <f t="shared" si="3"/>
        <v>89.18</v>
      </c>
      <c r="BO6" s="11" t="s">
        <v>66</v>
      </c>
      <c r="BP6" s="26">
        <f>MIN(BP10:BP65)</f>
        <v>0</v>
      </c>
      <c r="BQ6" s="26">
        <f>MIN(BQ10:BQ65)</f>
        <v>0</v>
      </c>
      <c r="BR6" s="26">
        <f>MIN(BR10:BR65)</f>
        <v>0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54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42898</v>
      </c>
      <c r="B10" s="137" t="s">
        <v>84</v>
      </c>
      <c r="C10" s="38">
        <v>798</v>
      </c>
      <c r="D10" s="152">
        <v>673</v>
      </c>
      <c r="E10" s="105">
        <v>585</v>
      </c>
      <c r="F10" s="105">
        <v>51</v>
      </c>
      <c r="G10" s="106"/>
      <c r="H10" s="107">
        <v>20</v>
      </c>
      <c r="I10" s="33">
        <f>C10+D10+E10</f>
        <v>2056</v>
      </c>
      <c r="J10" s="33">
        <f>F10+G10+H10</f>
        <v>71</v>
      </c>
      <c r="K10" s="23">
        <v>405</v>
      </c>
      <c r="L10" s="14">
        <v>341</v>
      </c>
      <c r="M10" s="14">
        <v>220</v>
      </c>
      <c r="N10" s="14"/>
      <c r="O10" s="14">
        <v>13</v>
      </c>
      <c r="P10" s="14">
        <v>11</v>
      </c>
      <c r="Q10" s="14">
        <v>8</v>
      </c>
      <c r="R10" s="34"/>
      <c r="S10" s="33">
        <f>K10+L10+M10+N10</f>
        <v>966</v>
      </c>
      <c r="T10" s="33">
        <f>O10+P10+Q10+R10</f>
        <v>32</v>
      </c>
      <c r="U10" s="35">
        <f>SUM(J10+T10)</f>
        <v>103</v>
      </c>
      <c r="V10" s="37">
        <v>5.61</v>
      </c>
      <c r="W10" s="23">
        <v>3.5</v>
      </c>
      <c r="X10" s="38">
        <v>7</v>
      </c>
      <c r="Y10" s="38">
        <v>4.3</v>
      </c>
      <c r="Z10" s="38">
        <v>5.5</v>
      </c>
      <c r="AA10" s="38">
        <v>2.8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126.21</v>
      </c>
      <c r="AL10" s="96">
        <f>AK10+W10+AA10</f>
        <v>132.51</v>
      </c>
      <c r="AM10" s="16">
        <f>+AL10-AS10</f>
        <v>86.71</v>
      </c>
      <c r="AN10" s="50"/>
      <c r="AO10" s="46"/>
      <c r="AP10" s="17">
        <f>AL10+AO10</f>
        <v>132.51</v>
      </c>
      <c r="AQ10" s="18">
        <f t="shared" ref="AQ10:AQ65" si="5">AU10-AK10</f>
        <v>31.549999999999997</v>
      </c>
      <c r="AR10" s="40"/>
      <c r="AS10" s="19">
        <f t="shared" ref="AS10:AS65" si="6">AJ10</f>
        <v>45.8</v>
      </c>
      <c r="AT10" s="20">
        <f t="shared" ref="AT10:AT65" si="7">BK10</f>
        <v>111.96</v>
      </c>
      <c r="AU10" s="21">
        <f t="shared" ref="AU10:AU65" si="8">AS10+AT10</f>
        <v>157.76</v>
      </c>
      <c r="AV10" s="47"/>
      <c r="AW10" s="19">
        <v>40</v>
      </c>
      <c r="AX10" s="20">
        <v>200</v>
      </c>
      <c r="AY10" s="20">
        <v>0</v>
      </c>
      <c r="AZ10" s="20">
        <v>40</v>
      </c>
      <c r="BA10" s="20">
        <v>15</v>
      </c>
      <c r="BB10" s="42">
        <f t="shared" ref="BB10:BB65" si="9">SUM(AW10:BA10)</f>
        <v>295</v>
      </c>
      <c r="BC10" s="43">
        <f t="shared" ref="BC10:BC65" si="10">BB10*0.95</f>
        <v>280.25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233.25</v>
      </c>
      <c r="BK10" s="24">
        <f t="shared" ref="BK10:BK65" si="13">BJ10*0.48</f>
        <v>111.96</v>
      </c>
      <c r="BL10" s="48">
        <f t="shared" ref="BL10:BL65" si="14">BJ10*0.52</f>
        <v>121.29</v>
      </c>
      <c r="BO10" s="129">
        <f>C10+D10+E10+((AB10+AC10)/0.033)</f>
        <v>2056</v>
      </c>
      <c r="BP10" s="129">
        <f>F10+G10+H10</f>
        <v>71</v>
      </c>
      <c r="BQ10" s="129">
        <f>K10+L10+N10+(AD10/0.033)</f>
        <v>746</v>
      </c>
      <c r="BR10" s="129">
        <f>O10+P10+R10+AD10</f>
        <v>24</v>
      </c>
      <c r="BS10" s="129">
        <f>C10+D10+E10+K10+L10+N10+((AB10+AC10)/0.033)+(AD10/0.033)</f>
        <v>2802</v>
      </c>
      <c r="BT10" s="129">
        <f>F10+G10+H10+O10+P10+R10+AB10+AC10+AD10</f>
        <v>95</v>
      </c>
      <c r="BU10" s="129">
        <f>Z10+AG10</f>
        <v>5.5</v>
      </c>
      <c r="BV10" s="129">
        <f>F10+G10+H10+O10+P10+R10+V10+W10+X10+Y10+Z10+AA10</f>
        <v>123.71</v>
      </c>
      <c r="BW10" s="129">
        <f>AB10+AC10+AD10+AE10+AF10+AG10</f>
        <v>0.8</v>
      </c>
      <c r="BX10" s="129">
        <f>F10+G10+H10+O10+P10+V10+W10+X10+Y10+Z10+AA10+AB10+AC10+AD10+AE10+AF10+AG10</f>
        <v>124.50999999999999</v>
      </c>
      <c r="BY10" s="134">
        <f>F10+G10+H10+O10+P10+R10+V10+W10+X10+Y10+Z10+AA10+AB10+AC10+AD10+AE10+AF10+AG10+AO10</f>
        <v>124.50999999999999</v>
      </c>
      <c r="BZ10" s="129">
        <f t="shared" ref="BZ10:BZ17" si="15">V10+W10+X10+Y10+Z10+AA10+AE10+AF10+AG10</f>
        <v>29.51</v>
      </c>
    </row>
    <row r="11" spans="1:78" ht="18.75">
      <c r="A11" s="143">
        <f t="shared" ref="A11:A65" si="16">$D$3</f>
        <v>42898</v>
      </c>
      <c r="B11" s="138" t="s">
        <v>38</v>
      </c>
      <c r="C11" s="30">
        <v>754</v>
      </c>
      <c r="D11" s="152">
        <v>666</v>
      </c>
      <c r="E11" s="30">
        <v>563</v>
      </c>
      <c r="F11" s="30">
        <v>50</v>
      </c>
      <c r="G11" s="30"/>
      <c r="H11" s="107">
        <v>19</v>
      </c>
      <c r="I11" s="33">
        <f t="shared" ref="I11:I65" si="17">C11+D11+E11</f>
        <v>1983</v>
      </c>
      <c r="J11" s="33">
        <f t="shared" ref="J11:J65" si="18">F11+G11+H11</f>
        <v>69</v>
      </c>
      <c r="K11" s="23">
        <v>404</v>
      </c>
      <c r="L11" s="14">
        <v>333</v>
      </c>
      <c r="M11" s="14">
        <v>220</v>
      </c>
      <c r="N11" s="14"/>
      <c r="O11" s="14">
        <v>13</v>
      </c>
      <c r="P11" s="14">
        <v>11</v>
      </c>
      <c r="Q11" s="14">
        <v>8</v>
      </c>
      <c r="R11" s="34"/>
      <c r="S11" s="33">
        <f t="shared" ref="S11:S65" si="19">K11+L11+M11+N11</f>
        <v>957</v>
      </c>
      <c r="T11" s="33">
        <f t="shared" ref="T11:T65" si="20">O11+P11+Q11+R11</f>
        <v>32</v>
      </c>
      <c r="U11" s="35">
        <f t="shared" ref="U11:U65" si="21">SUM(J11+T11)</f>
        <v>101</v>
      </c>
      <c r="V11" s="37">
        <v>5.61</v>
      </c>
      <c r="W11" s="23">
        <v>3.5</v>
      </c>
      <c r="X11" s="38">
        <v>7</v>
      </c>
      <c r="Y11" s="38">
        <v>4.3</v>
      </c>
      <c r="Z11" s="38">
        <v>5.5</v>
      </c>
      <c r="AA11" s="38">
        <v>2.8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U11+V11+X11+Z11+AB11+AC11+AD11+AE11+AG11+Y11</f>
        <v>124.21</v>
      </c>
      <c r="AL11" s="96">
        <f t="shared" ref="AL11:AL65" si="23">AK11+W11+AA11</f>
        <v>130.51</v>
      </c>
      <c r="AM11" s="16">
        <f>+AL11-AS11</f>
        <v>84.71</v>
      </c>
      <c r="AN11" s="50"/>
      <c r="AO11" s="46"/>
      <c r="AP11" s="17">
        <f t="shared" ref="AP11:AP65" si="24">AL11+AO11</f>
        <v>130.51</v>
      </c>
      <c r="AQ11" s="18">
        <f t="shared" si="5"/>
        <v>33.549999999999997</v>
      </c>
      <c r="AR11" s="40"/>
      <c r="AS11" s="19">
        <f t="shared" si="6"/>
        <v>45.8</v>
      </c>
      <c r="AT11" s="20">
        <f t="shared" si="7"/>
        <v>111.96</v>
      </c>
      <c r="AU11" s="21">
        <f t="shared" si="8"/>
        <v>157.76</v>
      </c>
      <c r="AV11" s="47"/>
      <c r="AW11" s="19">
        <v>40</v>
      </c>
      <c r="AX11" s="20">
        <v>200</v>
      </c>
      <c r="AY11" s="20">
        <v>0</v>
      </c>
      <c r="AZ11" s="20">
        <v>40</v>
      </c>
      <c r="BA11" s="20">
        <v>15</v>
      </c>
      <c r="BB11" s="42">
        <f t="shared" si="9"/>
        <v>295</v>
      </c>
      <c r="BC11" s="43">
        <f t="shared" si="10"/>
        <v>280.25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233.25</v>
      </c>
      <c r="BK11" s="24">
        <f t="shared" si="13"/>
        <v>111.96</v>
      </c>
      <c r="BL11" s="48">
        <f t="shared" si="14"/>
        <v>121.29</v>
      </c>
      <c r="BO11" s="129">
        <f t="shared" ref="BO11:BO65" si="25">C11+D11+E11+((AB11+AC11)/0.033)</f>
        <v>1983</v>
      </c>
      <c r="BP11" s="129">
        <f t="shared" ref="BP11:BP65" si="26">F11+G11+H11</f>
        <v>69</v>
      </c>
      <c r="BQ11" s="129">
        <f t="shared" ref="BQ11:BQ65" si="27">K11+L11+N11+(AD11/0.033)</f>
        <v>737</v>
      </c>
      <c r="BR11" s="129">
        <f t="shared" ref="BR11:BR65" si="28">O11+P11+R11+AD11</f>
        <v>24</v>
      </c>
      <c r="BS11" s="129">
        <f t="shared" ref="BS11:BS65" si="29">C11+D11+E11+K11+L11+N11+((AB11+AC11)/0.033)+(AD11/0.033)</f>
        <v>2720</v>
      </c>
      <c r="BT11" s="129">
        <f t="shared" ref="BT11:BT65" si="30">F11+G11+H11+O11+P11+R11+AB11+AC11+AD11</f>
        <v>93</v>
      </c>
      <c r="BU11" s="129">
        <f t="shared" ref="BU11:BU65" si="31">Z11+AG11</f>
        <v>5.5</v>
      </c>
      <c r="BV11" s="129">
        <f t="shared" ref="BV11:BV65" si="32">F11+G11+H11+O11+P11+R11+V11+W11+X11+Y11+Z11+AA11</f>
        <v>121.71</v>
      </c>
      <c r="BW11" s="129">
        <f t="shared" ref="BW11:BW65" si="33">AB11+AC11+AD11+AE11+AF11+AG11</f>
        <v>0.8</v>
      </c>
      <c r="BX11" s="129">
        <f t="shared" ref="BX11:BX65" si="34">F11+G11+H11+O11+P11+V11+W11+X11+Y11+Z11+AA11+AB11+AC11+AD11+AE11+AF11+AG11</f>
        <v>122.50999999999999</v>
      </c>
      <c r="BY11" s="134">
        <f t="shared" ref="BY11:BY65" si="35">F11+G11+H11+O11+P11+R11+V11+W11+X11+Y11+Z11+AA11+AB11+AC11+AD11+AE11+AF11+AG11+AO11</f>
        <v>122.50999999999999</v>
      </c>
      <c r="BZ11" s="129">
        <f t="shared" si="15"/>
        <v>29.51</v>
      </c>
    </row>
    <row r="12" spans="1:78" ht="18.75">
      <c r="A12" s="143">
        <f t="shared" si="16"/>
        <v>42898</v>
      </c>
      <c r="B12" s="137" t="s">
        <v>7</v>
      </c>
      <c r="C12" s="30">
        <v>718</v>
      </c>
      <c r="D12" s="31">
        <v>642</v>
      </c>
      <c r="E12" s="31">
        <v>547</v>
      </c>
      <c r="F12" s="30">
        <v>48</v>
      </c>
      <c r="G12" s="30"/>
      <c r="H12" s="107">
        <v>19</v>
      </c>
      <c r="I12" s="33">
        <f t="shared" si="17"/>
        <v>1907</v>
      </c>
      <c r="J12" s="33">
        <f t="shared" si="18"/>
        <v>67</v>
      </c>
      <c r="K12" s="23">
        <v>398</v>
      </c>
      <c r="L12" s="14">
        <v>322</v>
      </c>
      <c r="M12" s="14">
        <v>200</v>
      </c>
      <c r="N12" s="14"/>
      <c r="O12" s="14">
        <v>13</v>
      </c>
      <c r="P12" s="14">
        <v>11</v>
      </c>
      <c r="Q12" s="14">
        <v>7</v>
      </c>
      <c r="R12" s="34"/>
      <c r="S12" s="33">
        <f t="shared" si="19"/>
        <v>920</v>
      </c>
      <c r="T12" s="33">
        <f t="shared" si="20"/>
        <v>31</v>
      </c>
      <c r="U12" s="35">
        <f t="shared" si="21"/>
        <v>98</v>
      </c>
      <c r="V12" s="37">
        <v>5</v>
      </c>
      <c r="W12" s="23">
        <v>3.5</v>
      </c>
      <c r="X12" s="38">
        <v>6.5</v>
      </c>
      <c r="Y12" s="30">
        <v>4</v>
      </c>
      <c r="Z12" s="30">
        <v>5.4</v>
      </c>
      <c r="AA12" s="38">
        <v>2.7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45</v>
      </c>
      <c r="AJ12" s="15">
        <f>AH12+AI12</f>
        <v>45.75</v>
      </c>
      <c r="AK12" s="51">
        <f t="shared" si="22"/>
        <v>119.65</v>
      </c>
      <c r="AL12" s="96">
        <f t="shared" si="23"/>
        <v>125.85000000000001</v>
      </c>
      <c r="AM12" s="16">
        <f t="shared" ref="AM12:AM65" si="36">+AL12-AS12</f>
        <v>80.100000000000009</v>
      </c>
      <c r="AN12" s="50"/>
      <c r="AO12" s="46"/>
      <c r="AP12" s="17">
        <f t="shared" si="24"/>
        <v>125.85000000000001</v>
      </c>
      <c r="AQ12" s="18">
        <f t="shared" si="5"/>
        <v>38.059999999999974</v>
      </c>
      <c r="AR12" s="40"/>
      <c r="AS12" s="19">
        <f t="shared" si="6"/>
        <v>45.75</v>
      </c>
      <c r="AT12" s="20">
        <f t="shared" si="7"/>
        <v>111.96</v>
      </c>
      <c r="AU12" s="21">
        <f t="shared" si="8"/>
        <v>157.70999999999998</v>
      </c>
      <c r="AV12" s="47"/>
      <c r="AW12" s="19">
        <v>40</v>
      </c>
      <c r="AX12" s="20">
        <v>200</v>
      </c>
      <c r="AY12" s="20">
        <v>0</v>
      </c>
      <c r="AZ12" s="20">
        <v>40</v>
      </c>
      <c r="BA12" s="20">
        <v>15</v>
      </c>
      <c r="BB12" s="42">
        <f t="shared" si="9"/>
        <v>295</v>
      </c>
      <c r="BC12" s="43">
        <f t="shared" si="10"/>
        <v>280.25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233.25</v>
      </c>
      <c r="BK12" s="24">
        <f t="shared" si="13"/>
        <v>111.96</v>
      </c>
      <c r="BL12" s="48">
        <f t="shared" si="14"/>
        <v>121.29</v>
      </c>
      <c r="BO12" s="129">
        <f t="shared" si="25"/>
        <v>1907</v>
      </c>
      <c r="BP12" s="129">
        <f t="shared" si="26"/>
        <v>67</v>
      </c>
      <c r="BQ12" s="129">
        <f t="shared" si="27"/>
        <v>720</v>
      </c>
      <c r="BR12" s="129">
        <f t="shared" si="28"/>
        <v>24</v>
      </c>
      <c r="BS12" s="129">
        <f t="shared" si="29"/>
        <v>2627</v>
      </c>
      <c r="BT12" s="129">
        <f t="shared" si="30"/>
        <v>91</v>
      </c>
      <c r="BU12" s="129">
        <f t="shared" si="31"/>
        <v>5.4</v>
      </c>
      <c r="BV12" s="129">
        <f t="shared" si="32"/>
        <v>118.10000000000001</v>
      </c>
      <c r="BW12" s="129">
        <f t="shared" si="33"/>
        <v>0.75</v>
      </c>
      <c r="BX12" s="129">
        <f t="shared" si="34"/>
        <v>118.85000000000001</v>
      </c>
      <c r="BY12" s="134">
        <f t="shared" si="35"/>
        <v>118.85000000000001</v>
      </c>
      <c r="BZ12" s="129">
        <f t="shared" si="15"/>
        <v>27.849999999999998</v>
      </c>
    </row>
    <row r="13" spans="1:78" ht="18.75">
      <c r="A13" s="143">
        <f t="shared" si="16"/>
        <v>42898</v>
      </c>
      <c r="B13" s="137" t="s">
        <v>39</v>
      </c>
      <c r="C13" s="30">
        <v>704</v>
      </c>
      <c r="D13" s="30">
        <v>628</v>
      </c>
      <c r="E13" s="30">
        <v>534</v>
      </c>
      <c r="F13" s="30">
        <v>47</v>
      </c>
      <c r="G13" s="30"/>
      <c r="H13" s="107">
        <v>18</v>
      </c>
      <c r="I13" s="33">
        <f t="shared" si="17"/>
        <v>1866</v>
      </c>
      <c r="J13" s="33">
        <f t="shared" si="18"/>
        <v>65</v>
      </c>
      <c r="K13" s="23">
        <v>395</v>
      </c>
      <c r="L13" s="14">
        <v>330</v>
      </c>
      <c r="M13" s="14">
        <v>200</v>
      </c>
      <c r="N13" s="14"/>
      <c r="O13" s="14">
        <v>13</v>
      </c>
      <c r="P13" s="14">
        <v>11</v>
      </c>
      <c r="Q13" s="14">
        <v>7</v>
      </c>
      <c r="R13" s="34"/>
      <c r="S13" s="33">
        <f t="shared" si="19"/>
        <v>925</v>
      </c>
      <c r="T13" s="33">
        <f t="shared" si="20"/>
        <v>31</v>
      </c>
      <c r="U13" s="35">
        <f t="shared" si="21"/>
        <v>96</v>
      </c>
      <c r="V13" s="37">
        <v>5</v>
      </c>
      <c r="W13" s="23">
        <v>3.5</v>
      </c>
      <c r="X13" s="38">
        <v>6.5</v>
      </c>
      <c r="Y13" s="30">
        <v>4</v>
      </c>
      <c r="Z13" s="30">
        <v>5.4</v>
      </c>
      <c r="AA13" s="38">
        <v>2.7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45</v>
      </c>
      <c r="AJ13" s="15">
        <f t="shared" ref="AJ13:AJ65" si="37">AH13+AI13</f>
        <v>45.75</v>
      </c>
      <c r="AK13" s="51">
        <f t="shared" si="22"/>
        <v>117.65</v>
      </c>
      <c r="AL13" s="96">
        <f t="shared" si="23"/>
        <v>123.85000000000001</v>
      </c>
      <c r="AM13" s="16">
        <f t="shared" si="36"/>
        <v>78.100000000000009</v>
      </c>
      <c r="AN13" s="50"/>
      <c r="AO13" s="46"/>
      <c r="AP13" s="17">
        <f t="shared" si="24"/>
        <v>123.85000000000001</v>
      </c>
      <c r="AQ13" s="18">
        <f t="shared" si="5"/>
        <v>40.059999999999974</v>
      </c>
      <c r="AR13" s="40"/>
      <c r="AS13" s="19">
        <f t="shared" si="6"/>
        <v>45.75</v>
      </c>
      <c r="AT13" s="20">
        <f t="shared" si="7"/>
        <v>111.96</v>
      </c>
      <c r="AU13" s="21">
        <f t="shared" si="8"/>
        <v>157.70999999999998</v>
      </c>
      <c r="AV13" s="47"/>
      <c r="AW13" s="19">
        <v>40</v>
      </c>
      <c r="AX13" s="20">
        <v>200</v>
      </c>
      <c r="AY13" s="20">
        <v>0</v>
      </c>
      <c r="AZ13" s="20">
        <v>40</v>
      </c>
      <c r="BA13" s="20">
        <v>15</v>
      </c>
      <c r="BB13" s="42">
        <f t="shared" si="9"/>
        <v>295</v>
      </c>
      <c r="BC13" s="43">
        <f t="shared" si="10"/>
        <v>280.25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233.25</v>
      </c>
      <c r="BK13" s="24">
        <f t="shared" si="13"/>
        <v>111.96</v>
      </c>
      <c r="BL13" s="48">
        <f t="shared" si="14"/>
        <v>121.29</v>
      </c>
      <c r="BO13" s="129">
        <f t="shared" si="25"/>
        <v>1866</v>
      </c>
      <c r="BP13" s="129">
        <f t="shared" si="26"/>
        <v>65</v>
      </c>
      <c r="BQ13" s="129">
        <f t="shared" si="27"/>
        <v>725</v>
      </c>
      <c r="BR13" s="129">
        <f t="shared" si="28"/>
        <v>24</v>
      </c>
      <c r="BS13" s="129">
        <f t="shared" si="29"/>
        <v>2591</v>
      </c>
      <c r="BT13" s="129">
        <f t="shared" si="30"/>
        <v>89</v>
      </c>
      <c r="BU13" s="129">
        <f t="shared" si="31"/>
        <v>5.4</v>
      </c>
      <c r="BV13" s="129">
        <f t="shared" si="32"/>
        <v>116.10000000000001</v>
      </c>
      <c r="BW13" s="129">
        <f t="shared" si="33"/>
        <v>0.75</v>
      </c>
      <c r="BX13" s="129">
        <f t="shared" si="34"/>
        <v>116.85000000000001</v>
      </c>
      <c r="BY13" s="134">
        <f t="shared" si="35"/>
        <v>116.85000000000001</v>
      </c>
      <c r="BZ13" s="129">
        <f t="shared" si="15"/>
        <v>27.849999999999998</v>
      </c>
    </row>
    <row r="14" spans="1:78" ht="18.75">
      <c r="A14" s="143">
        <f t="shared" si="16"/>
        <v>42898</v>
      </c>
      <c r="B14" s="138" t="s">
        <v>8</v>
      </c>
      <c r="C14" s="30">
        <v>690</v>
      </c>
      <c r="D14" s="30">
        <v>617</v>
      </c>
      <c r="E14" s="30">
        <v>530</v>
      </c>
      <c r="F14" s="30">
        <v>46</v>
      </c>
      <c r="G14" s="30"/>
      <c r="H14" s="107">
        <v>18</v>
      </c>
      <c r="I14" s="33">
        <f t="shared" si="17"/>
        <v>1837</v>
      </c>
      <c r="J14" s="33">
        <f t="shared" si="18"/>
        <v>64</v>
      </c>
      <c r="K14" s="23">
        <v>374</v>
      </c>
      <c r="L14" s="14">
        <v>319</v>
      </c>
      <c r="M14" s="14">
        <v>200</v>
      </c>
      <c r="N14" s="14"/>
      <c r="O14" s="14">
        <v>13</v>
      </c>
      <c r="P14" s="14">
        <v>10</v>
      </c>
      <c r="Q14" s="14">
        <v>7</v>
      </c>
      <c r="R14" s="34"/>
      <c r="S14" s="33">
        <f t="shared" si="19"/>
        <v>893</v>
      </c>
      <c r="T14" s="33">
        <f t="shared" si="20"/>
        <v>30</v>
      </c>
      <c r="U14" s="35">
        <f t="shared" si="21"/>
        <v>94</v>
      </c>
      <c r="V14" s="37">
        <v>5</v>
      </c>
      <c r="W14" s="23">
        <v>3.5</v>
      </c>
      <c r="X14" s="38">
        <v>6</v>
      </c>
      <c r="Y14" s="30">
        <v>3.9</v>
      </c>
      <c r="Z14" s="30">
        <v>5.3</v>
      </c>
      <c r="AA14" s="38">
        <v>2.6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45</v>
      </c>
      <c r="AJ14" s="15">
        <f t="shared" si="37"/>
        <v>45.75</v>
      </c>
      <c r="AK14" s="51">
        <f t="shared" si="22"/>
        <v>114.95</v>
      </c>
      <c r="AL14" s="96">
        <f t="shared" si="23"/>
        <v>121.05</v>
      </c>
      <c r="AM14" s="16">
        <f t="shared" si="36"/>
        <v>75.3</v>
      </c>
      <c r="AN14" s="50"/>
      <c r="AO14" s="46"/>
      <c r="AP14" s="17">
        <f t="shared" si="24"/>
        <v>121.05</v>
      </c>
      <c r="AQ14" s="18">
        <f t="shared" si="5"/>
        <v>42.759999999999977</v>
      </c>
      <c r="AR14" s="40"/>
      <c r="AS14" s="19">
        <f t="shared" si="6"/>
        <v>45.75</v>
      </c>
      <c r="AT14" s="20">
        <f t="shared" si="7"/>
        <v>111.96</v>
      </c>
      <c r="AU14" s="21">
        <f t="shared" si="8"/>
        <v>157.70999999999998</v>
      </c>
      <c r="AV14" s="47"/>
      <c r="AW14" s="19">
        <v>40</v>
      </c>
      <c r="AX14" s="20">
        <v>200</v>
      </c>
      <c r="AY14" s="20">
        <v>0</v>
      </c>
      <c r="AZ14" s="20">
        <v>40</v>
      </c>
      <c r="BA14" s="20">
        <v>15</v>
      </c>
      <c r="BB14" s="42">
        <f t="shared" si="9"/>
        <v>295</v>
      </c>
      <c r="BC14" s="43">
        <f t="shared" si="10"/>
        <v>280.25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233.25</v>
      </c>
      <c r="BK14" s="24">
        <f t="shared" si="13"/>
        <v>111.96</v>
      </c>
      <c r="BL14" s="48">
        <f t="shared" si="14"/>
        <v>121.29</v>
      </c>
      <c r="BO14" s="129">
        <f t="shared" si="25"/>
        <v>1837</v>
      </c>
      <c r="BP14" s="129">
        <f t="shared" si="26"/>
        <v>64</v>
      </c>
      <c r="BQ14" s="129">
        <f t="shared" si="27"/>
        <v>693</v>
      </c>
      <c r="BR14" s="129">
        <f t="shared" si="28"/>
        <v>23</v>
      </c>
      <c r="BS14" s="129">
        <f t="shared" si="29"/>
        <v>2530</v>
      </c>
      <c r="BT14" s="129">
        <f t="shared" si="30"/>
        <v>87</v>
      </c>
      <c r="BU14" s="129">
        <f t="shared" si="31"/>
        <v>5.3</v>
      </c>
      <c r="BV14" s="129">
        <f t="shared" si="32"/>
        <v>113.3</v>
      </c>
      <c r="BW14" s="129">
        <f t="shared" si="33"/>
        <v>0.75</v>
      </c>
      <c r="BX14" s="129">
        <f t="shared" si="34"/>
        <v>114.05</v>
      </c>
      <c r="BY14" s="134">
        <f t="shared" si="35"/>
        <v>114.05</v>
      </c>
      <c r="BZ14" s="129">
        <f t="shared" si="15"/>
        <v>27.05</v>
      </c>
    </row>
    <row r="15" spans="1:78" ht="18.75">
      <c r="A15" s="143">
        <f t="shared" si="16"/>
        <v>42898</v>
      </c>
      <c r="B15" s="138" t="s">
        <v>40</v>
      </c>
      <c r="C15" s="30">
        <v>684</v>
      </c>
      <c r="D15" s="30">
        <v>610</v>
      </c>
      <c r="E15" s="30">
        <v>525</v>
      </c>
      <c r="F15" s="30">
        <v>45</v>
      </c>
      <c r="G15" s="30"/>
      <c r="H15" s="32">
        <v>18</v>
      </c>
      <c r="I15" s="33">
        <f t="shared" si="17"/>
        <v>1819</v>
      </c>
      <c r="J15" s="33">
        <f t="shared" si="18"/>
        <v>63</v>
      </c>
      <c r="K15" s="23">
        <v>376</v>
      </c>
      <c r="L15" s="14">
        <v>321</v>
      </c>
      <c r="M15" s="14">
        <v>200</v>
      </c>
      <c r="N15" s="14"/>
      <c r="O15" s="14">
        <v>13</v>
      </c>
      <c r="P15" s="14">
        <v>11</v>
      </c>
      <c r="Q15" s="14">
        <v>7</v>
      </c>
      <c r="R15" s="34"/>
      <c r="S15" s="33">
        <f t="shared" si="19"/>
        <v>897</v>
      </c>
      <c r="T15" s="33">
        <f t="shared" si="20"/>
        <v>31</v>
      </c>
      <c r="U15" s="35">
        <f t="shared" si="21"/>
        <v>94</v>
      </c>
      <c r="V15" s="37">
        <v>5</v>
      </c>
      <c r="W15" s="23">
        <v>3.5</v>
      </c>
      <c r="X15" s="38">
        <v>6</v>
      </c>
      <c r="Y15" s="30">
        <v>3.9</v>
      </c>
      <c r="Z15" s="30">
        <v>5.3</v>
      </c>
      <c r="AA15" s="38">
        <v>2.6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45</v>
      </c>
      <c r="AJ15" s="15">
        <f t="shared" si="37"/>
        <v>45.75</v>
      </c>
      <c r="AK15" s="51">
        <f t="shared" si="22"/>
        <v>114.95</v>
      </c>
      <c r="AL15" s="96">
        <f t="shared" si="23"/>
        <v>121.05</v>
      </c>
      <c r="AM15" s="16">
        <f t="shared" si="36"/>
        <v>75.3</v>
      </c>
      <c r="AN15" s="50"/>
      <c r="AO15" s="46"/>
      <c r="AP15" s="17">
        <f t="shared" si="24"/>
        <v>121.05</v>
      </c>
      <c r="AQ15" s="18">
        <f t="shared" si="5"/>
        <v>42.759999999999977</v>
      </c>
      <c r="AR15" s="40"/>
      <c r="AS15" s="19">
        <f t="shared" si="6"/>
        <v>45.75</v>
      </c>
      <c r="AT15" s="20">
        <f t="shared" si="7"/>
        <v>111.96</v>
      </c>
      <c r="AU15" s="21">
        <f t="shared" si="8"/>
        <v>157.70999999999998</v>
      </c>
      <c r="AV15" s="47"/>
      <c r="AW15" s="19">
        <v>40</v>
      </c>
      <c r="AX15" s="20">
        <v>200</v>
      </c>
      <c r="AY15" s="20">
        <v>0</v>
      </c>
      <c r="AZ15" s="20">
        <v>40</v>
      </c>
      <c r="BA15" s="20">
        <v>15</v>
      </c>
      <c r="BB15" s="42">
        <f t="shared" si="9"/>
        <v>295</v>
      </c>
      <c r="BC15" s="43">
        <f t="shared" si="10"/>
        <v>280.25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233.25</v>
      </c>
      <c r="BK15" s="24">
        <f t="shared" si="13"/>
        <v>111.96</v>
      </c>
      <c r="BL15" s="48">
        <f t="shared" si="14"/>
        <v>121.29</v>
      </c>
      <c r="BO15" s="129">
        <f t="shared" si="25"/>
        <v>1819</v>
      </c>
      <c r="BP15" s="129">
        <f t="shared" si="26"/>
        <v>63</v>
      </c>
      <c r="BQ15" s="129">
        <f t="shared" si="27"/>
        <v>697</v>
      </c>
      <c r="BR15" s="129">
        <f t="shared" si="28"/>
        <v>24</v>
      </c>
      <c r="BS15" s="129">
        <f t="shared" si="29"/>
        <v>2516</v>
      </c>
      <c r="BT15" s="129">
        <f t="shared" si="30"/>
        <v>87</v>
      </c>
      <c r="BU15" s="129">
        <f t="shared" si="31"/>
        <v>5.3</v>
      </c>
      <c r="BV15" s="129">
        <f t="shared" si="32"/>
        <v>113.3</v>
      </c>
      <c r="BW15" s="129">
        <f t="shared" si="33"/>
        <v>0.75</v>
      </c>
      <c r="BX15" s="129">
        <f t="shared" si="34"/>
        <v>114.05</v>
      </c>
      <c r="BY15" s="134">
        <f t="shared" si="35"/>
        <v>114.05</v>
      </c>
      <c r="BZ15" s="129">
        <f t="shared" si="15"/>
        <v>27.05</v>
      </c>
    </row>
    <row r="16" spans="1:78" ht="18.75">
      <c r="A16" s="143">
        <f t="shared" si="16"/>
        <v>42898</v>
      </c>
      <c r="B16" s="138" t="s">
        <v>9</v>
      </c>
      <c r="C16" s="30">
        <v>675</v>
      </c>
      <c r="D16" s="30">
        <v>601</v>
      </c>
      <c r="E16" s="30">
        <v>519</v>
      </c>
      <c r="F16" s="30">
        <v>45</v>
      </c>
      <c r="G16" s="30"/>
      <c r="H16" s="32">
        <v>18</v>
      </c>
      <c r="I16" s="33">
        <f t="shared" si="17"/>
        <v>1795</v>
      </c>
      <c r="J16" s="33">
        <f t="shared" si="18"/>
        <v>63</v>
      </c>
      <c r="K16" s="23">
        <v>0</v>
      </c>
      <c r="L16" s="14">
        <v>0</v>
      </c>
      <c r="M16" s="14">
        <v>0</v>
      </c>
      <c r="N16" s="14"/>
      <c r="O16" s="14">
        <v>0</v>
      </c>
      <c r="P16" s="14">
        <v>0</v>
      </c>
      <c r="Q16" s="14">
        <v>0</v>
      </c>
      <c r="R16" s="34"/>
      <c r="S16" s="33">
        <f t="shared" si="19"/>
        <v>0</v>
      </c>
      <c r="T16" s="33">
        <f t="shared" si="20"/>
        <v>0</v>
      </c>
      <c r="U16" s="35">
        <f t="shared" si="21"/>
        <v>63</v>
      </c>
      <c r="V16" s="37">
        <v>4.25</v>
      </c>
      <c r="W16" s="23">
        <v>3.5</v>
      </c>
      <c r="X16" s="38">
        <v>6</v>
      </c>
      <c r="Y16" s="30">
        <v>3.9</v>
      </c>
      <c r="Z16" s="30">
        <v>5.3</v>
      </c>
      <c r="AA16" s="38">
        <v>2.6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45</v>
      </c>
      <c r="AJ16" s="15">
        <f t="shared" si="37"/>
        <v>45.75</v>
      </c>
      <c r="AK16" s="51">
        <f t="shared" si="22"/>
        <v>83.2</v>
      </c>
      <c r="AL16" s="96">
        <f t="shared" si="23"/>
        <v>89.3</v>
      </c>
      <c r="AM16" s="16">
        <f t="shared" si="36"/>
        <v>43.55</v>
      </c>
      <c r="AN16" s="50"/>
      <c r="AO16" s="46"/>
      <c r="AP16" s="17">
        <f t="shared" si="24"/>
        <v>89.3</v>
      </c>
      <c r="AQ16" s="18">
        <f t="shared" si="5"/>
        <v>74.509999999999977</v>
      </c>
      <c r="AR16" s="40"/>
      <c r="AS16" s="19">
        <f t="shared" si="6"/>
        <v>45.75</v>
      </c>
      <c r="AT16" s="20">
        <f t="shared" si="7"/>
        <v>111.96</v>
      </c>
      <c r="AU16" s="21">
        <f t="shared" si="8"/>
        <v>157.70999999999998</v>
      </c>
      <c r="AV16" s="47"/>
      <c r="AW16" s="19">
        <v>40</v>
      </c>
      <c r="AX16" s="20">
        <v>200</v>
      </c>
      <c r="AY16" s="20">
        <v>0</v>
      </c>
      <c r="AZ16" s="20">
        <v>40</v>
      </c>
      <c r="BA16" s="20">
        <v>15</v>
      </c>
      <c r="BB16" s="42">
        <f t="shared" si="9"/>
        <v>295</v>
      </c>
      <c r="BC16" s="43">
        <f t="shared" si="10"/>
        <v>280.25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233.25</v>
      </c>
      <c r="BK16" s="24">
        <f t="shared" si="13"/>
        <v>111.96</v>
      </c>
      <c r="BL16" s="48">
        <f t="shared" si="14"/>
        <v>121.29</v>
      </c>
      <c r="BO16" s="129">
        <f t="shared" si="25"/>
        <v>1795</v>
      </c>
      <c r="BP16" s="129">
        <f t="shared" si="26"/>
        <v>63</v>
      </c>
      <c r="BQ16" s="129">
        <f t="shared" si="27"/>
        <v>0</v>
      </c>
      <c r="BR16" s="129">
        <f t="shared" si="28"/>
        <v>0</v>
      </c>
      <c r="BS16" s="129">
        <f t="shared" si="29"/>
        <v>1795</v>
      </c>
      <c r="BT16" s="129">
        <f t="shared" si="30"/>
        <v>63</v>
      </c>
      <c r="BU16" s="129">
        <f t="shared" si="31"/>
        <v>5.3</v>
      </c>
      <c r="BV16" s="129">
        <f t="shared" si="32"/>
        <v>88.55</v>
      </c>
      <c r="BW16" s="129">
        <f t="shared" si="33"/>
        <v>0.75</v>
      </c>
      <c r="BX16" s="129">
        <f t="shared" si="34"/>
        <v>89.3</v>
      </c>
      <c r="BY16" s="134">
        <f t="shared" si="35"/>
        <v>89.3</v>
      </c>
      <c r="BZ16" s="129">
        <f t="shared" si="15"/>
        <v>26.3</v>
      </c>
    </row>
    <row r="17" spans="1:78" ht="18.75">
      <c r="A17" s="143">
        <f t="shared" si="16"/>
        <v>42898</v>
      </c>
      <c r="B17" s="138" t="s">
        <v>41</v>
      </c>
      <c r="C17" s="30">
        <v>672</v>
      </c>
      <c r="D17" s="30">
        <v>608</v>
      </c>
      <c r="E17" s="30">
        <v>517</v>
      </c>
      <c r="F17" s="30">
        <v>45</v>
      </c>
      <c r="G17" s="30"/>
      <c r="H17" s="23">
        <v>17</v>
      </c>
      <c r="I17" s="33">
        <f t="shared" si="17"/>
        <v>1797</v>
      </c>
      <c r="J17" s="33">
        <f t="shared" si="18"/>
        <v>62</v>
      </c>
      <c r="K17" s="23">
        <v>220</v>
      </c>
      <c r="L17" s="14">
        <v>275</v>
      </c>
      <c r="M17" s="14">
        <v>90</v>
      </c>
      <c r="N17" s="14"/>
      <c r="O17" s="14">
        <v>7</v>
      </c>
      <c r="P17" s="14">
        <v>9</v>
      </c>
      <c r="Q17" s="14">
        <v>3</v>
      </c>
      <c r="R17" s="34"/>
      <c r="S17" s="33">
        <f t="shared" si="19"/>
        <v>585</v>
      </c>
      <c r="T17" s="33">
        <f t="shared" si="20"/>
        <v>19</v>
      </c>
      <c r="U17" s="35">
        <f t="shared" si="21"/>
        <v>81</v>
      </c>
      <c r="V17" s="37">
        <v>0</v>
      </c>
      <c r="W17" s="23">
        <v>0</v>
      </c>
      <c r="X17" s="30">
        <v>0</v>
      </c>
      <c r="Y17" s="30">
        <v>0</v>
      </c>
      <c r="Z17" s="30">
        <v>0</v>
      </c>
      <c r="AA17" s="38">
        <v>2.6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30</v>
      </c>
      <c r="AJ17" s="15">
        <f t="shared" si="37"/>
        <v>30.75</v>
      </c>
      <c r="AK17" s="51">
        <f t="shared" si="22"/>
        <v>81.75</v>
      </c>
      <c r="AL17" s="96">
        <f t="shared" si="23"/>
        <v>84.35</v>
      </c>
      <c r="AM17" s="16">
        <f t="shared" si="36"/>
        <v>53.599999999999994</v>
      </c>
      <c r="AN17" s="50"/>
      <c r="AO17" s="46"/>
      <c r="AP17" s="17">
        <f t="shared" si="24"/>
        <v>84.35</v>
      </c>
      <c r="AQ17" s="18">
        <f t="shared" si="5"/>
        <v>60.95999999999998</v>
      </c>
      <c r="AR17" s="40"/>
      <c r="AS17" s="19">
        <f t="shared" si="6"/>
        <v>30.75</v>
      </c>
      <c r="AT17" s="20">
        <f t="shared" si="7"/>
        <v>111.96</v>
      </c>
      <c r="AU17" s="21">
        <f t="shared" si="8"/>
        <v>142.70999999999998</v>
      </c>
      <c r="AV17" s="47"/>
      <c r="AW17" s="19">
        <v>40</v>
      </c>
      <c r="AX17" s="20">
        <v>200</v>
      </c>
      <c r="AY17" s="20">
        <v>0</v>
      </c>
      <c r="AZ17" s="20">
        <v>40</v>
      </c>
      <c r="BA17" s="20">
        <v>15</v>
      </c>
      <c r="BB17" s="42">
        <f t="shared" si="9"/>
        <v>295</v>
      </c>
      <c r="BC17" s="43">
        <f t="shared" si="10"/>
        <v>280.25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233.25</v>
      </c>
      <c r="BK17" s="24">
        <f t="shared" si="13"/>
        <v>111.96</v>
      </c>
      <c r="BL17" s="48">
        <f t="shared" si="14"/>
        <v>121.29</v>
      </c>
      <c r="BO17" s="129">
        <f t="shared" si="25"/>
        <v>1797</v>
      </c>
      <c r="BP17" s="129">
        <f t="shared" si="26"/>
        <v>62</v>
      </c>
      <c r="BQ17" s="129">
        <f t="shared" si="27"/>
        <v>495</v>
      </c>
      <c r="BR17" s="129">
        <f t="shared" si="28"/>
        <v>16</v>
      </c>
      <c r="BS17" s="129">
        <f t="shared" si="29"/>
        <v>2292</v>
      </c>
      <c r="BT17" s="129">
        <f t="shared" si="30"/>
        <v>78</v>
      </c>
      <c r="BU17" s="129">
        <f t="shared" si="31"/>
        <v>0</v>
      </c>
      <c r="BV17" s="129">
        <f t="shared" si="32"/>
        <v>80.599999999999994</v>
      </c>
      <c r="BW17" s="129">
        <f t="shared" si="33"/>
        <v>0.75</v>
      </c>
      <c r="BX17" s="129">
        <f t="shared" si="34"/>
        <v>81.349999999999994</v>
      </c>
      <c r="BY17" s="134">
        <f t="shared" si="35"/>
        <v>81.349999999999994</v>
      </c>
      <c r="BZ17" s="129">
        <f t="shared" si="15"/>
        <v>3.35</v>
      </c>
    </row>
    <row r="18" spans="1:78" ht="18.75">
      <c r="A18" s="143">
        <f t="shared" si="16"/>
        <v>42898</v>
      </c>
      <c r="B18" s="138" t="s">
        <v>10</v>
      </c>
      <c r="C18" s="30">
        <v>668</v>
      </c>
      <c r="D18" s="30">
        <v>616</v>
      </c>
      <c r="E18" s="30">
        <v>514</v>
      </c>
      <c r="F18" s="30">
        <v>45</v>
      </c>
      <c r="G18" s="30"/>
      <c r="H18" s="23">
        <v>17</v>
      </c>
      <c r="I18" s="33">
        <f t="shared" si="17"/>
        <v>1798</v>
      </c>
      <c r="J18" s="33">
        <f t="shared" si="18"/>
        <v>62</v>
      </c>
      <c r="K18" s="23">
        <v>234</v>
      </c>
      <c r="L18" s="14">
        <v>300</v>
      </c>
      <c r="M18" s="14">
        <v>110</v>
      </c>
      <c r="N18" s="14"/>
      <c r="O18" s="14">
        <v>8</v>
      </c>
      <c r="P18" s="14">
        <v>10</v>
      </c>
      <c r="Q18" s="14">
        <v>4</v>
      </c>
      <c r="R18" s="34"/>
      <c r="S18" s="33">
        <f t="shared" si="19"/>
        <v>644</v>
      </c>
      <c r="T18" s="33">
        <f t="shared" si="20"/>
        <v>22</v>
      </c>
      <c r="U18" s="35">
        <f t="shared" si="21"/>
        <v>84</v>
      </c>
      <c r="V18" s="37">
        <v>0</v>
      </c>
      <c r="W18" s="23">
        <v>0</v>
      </c>
      <c r="X18" s="30">
        <v>0</v>
      </c>
      <c r="Y18" s="30">
        <v>0</v>
      </c>
      <c r="Z18" s="30">
        <v>0</v>
      </c>
      <c r="AA18" s="38">
        <v>2.7</v>
      </c>
      <c r="AB18" s="38"/>
      <c r="AC18" s="38"/>
      <c r="AD18" s="38"/>
      <c r="AE18" s="38">
        <v>0</v>
      </c>
      <c r="AF18" s="38"/>
      <c r="AG18" s="38"/>
      <c r="AH18" s="44">
        <f t="shared" si="4"/>
        <v>0</v>
      </c>
      <c r="AI18" s="53">
        <v>30</v>
      </c>
      <c r="AJ18" s="15">
        <f t="shared" si="37"/>
        <v>30</v>
      </c>
      <c r="AK18" s="51">
        <f t="shared" si="22"/>
        <v>84</v>
      </c>
      <c r="AL18" s="96">
        <f t="shared" si="23"/>
        <v>86.7</v>
      </c>
      <c r="AM18" s="16">
        <f t="shared" si="36"/>
        <v>56.7</v>
      </c>
      <c r="AN18" s="50"/>
      <c r="AO18" s="46"/>
      <c r="AP18" s="17">
        <f t="shared" si="24"/>
        <v>86.7</v>
      </c>
      <c r="AQ18" s="18">
        <f t="shared" si="5"/>
        <v>57.95999999999998</v>
      </c>
      <c r="AR18" s="40"/>
      <c r="AS18" s="19">
        <f t="shared" si="6"/>
        <v>30</v>
      </c>
      <c r="AT18" s="20">
        <f t="shared" si="7"/>
        <v>111.96</v>
      </c>
      <c r="AU18" s="21">
        <f t="shared" si="8"/>
        <v>141.95999999999998</v>
      </c>
      <c r="AV18" s="47"/>
      <c r="AW18" s="19">
        <v>40</v>
      </c>
      <c r="AX18" s="20">
        <v>200</v>
      </c>
      <c r="AY18" s="20">
        <v>0</v>
      </c>
      <c r="AZ18" s="20">
        <v>40</v>
      </c>
      <c r="BA18" s="20">
        <v>15</v>
      </c>
      <c r="BB18" s="42">
        <f t="shared" si="9"/>
        <v>295</v>
      </c>
      <c r="BC18" s="43">
        <f t="shared" si="10"/>
        <v>280.25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233.25</v>
      </c>
      <c r="BK18" s="24">
        <f t="shared" si="13"/>
        <v>111.96</v>
      </c>
      <c r="BL18" s="48">
        <f t="shared" si="14"/>
        <v>121.29</v>
      </c>
      <c r="BO18" s="129">
        <f t="shared" si="25"/>
        <v>1798</v>
      </c>
      <c r="BP18" s="129">
        <f t="shared" si="26"/>
        <v>62</v>
      </c>
      <c r="BQ18" s="129">
        <f t="shared" si="27"/>
        <v>534</v>
      </c>
      <c r="BR18" s="129">
        <f t="shared" si="28"/>
        <v>18</v>
      </c>
      <c r="BS18" s="129">
        <f t="shared" si="29"/>
        <v>2332</v>
      </c>
      <c r="BT18" s="129">
        <f t="shared" si="30"/>
        <v>80</v>
      </c>
      <c r="BU18" s="129">
        <f t="shared" si="31"/>
        <v>0</v>
      </c>
      <c r="BV18" s="129">
        <f t="shared" si="32"/>
        <v>82.7</v>
      </c>
      <c r="BW18" s="129">
        <f t="shared" si="33"/>
        <v>0</v>
      </c>
      <c r="BX18" s="129">
        <f t="shared" si="34"/>
        <v>82.7</v>
      </c>
      <c r="BY18" s="134">
        <f t="shared" si="35"/>
        <v>82.7</v>
      </c>
      <c r="BZ18" s="129">
        <f t="shared" ref="BZ18:BZ65" si="38">V18+W18+X18+Y18+Z18+AA18+AB9+AE18+AF18+AG18</f>
        <v>2.7</v>
      </c>
    </row>
    <row r="19" spans="1:78" ht="18.75">
      <c r="A19" s="143">
        <f t="shared" si="16"/>
        <v>42898</v>
      </c>
      <c r="B19" s="138" t="s">
        <v>42</v>
      </c>
      <c r="C19" s="30">
        <v>666</v>
      </c>
      <c r="D19" s="30">
        <v>609</v>
      </c>
      <c r="E19" s="30">
        <v>520</v>
      </c>
      <c r="F19" s="30">
        <v>45</v>
      </c>
      <c r="G19" s="30"/>
      <c r="H19" s="23">
        <v>17</v>
      </c>
      <c r="I19" s="33">
        <f t="shared" si="17"/>
        <v>1795</v>
      </c>
      <c r="J19" s="33">
        <f t="shared" si="18"/>
        <v>62</v>
      </c>
      <c r="K19" s="23">
        <v>305</v>
      </c>
      <c r="L19" s="14">
        <v>304</v>
      </c>
      <c r="M19" s="14">
        <v>110</v>
      </c>
      <c r="N19" s="14"/>
      <c r="O19" s="14">
        <v>10</v>
      </c>
      <c r="P19" s="14">
        <v>10</v>
      </c>
      <c r="Q19" s="14">
        <v>4</v>
      </c>
      <c r="R19" s="34"/>
      <c r="S19" s="33">
        <f t="shared" si="19"/>
        <v>719</v>
      </c>
      <c r="T19" s="33">
        <f t="shared" si="20"/>
        <v>24</v>
      </c>
      <c r="U19" s="35">
        <f t="shared" si="21"/>
        <v>86</v>
      </c>
      <c r="V19" s="37">
        <v>4.25</v>
      </c>
      <c r="W19" s="23">
        <v>3.5</v>
      </c>
      <c r="X19" s="38">
        <v>6</v>
      </c>
      <c r="Y19" s="30">
        <v>3.3</v>
      </c>
      <c r="Z19" s="30">
        <v>5.7</v>
      </c>
      <c r="AA19" s="38">
        <v>2.7</v>
      </c>
      <c r="AB19" s="38"/>
      <c r="AC19" s="38"/>
      <c r="AD19" s="38"/>
      <c r="AE19" s="38">
        <v>0</v>
      </c>
      <c r="AF19" s="38"/>
      <c r="AG19" s="38"/>
      <c r="AH19" s="44">
        <f t="shared" si="4"/>
        <v>0</v>
      </c>
      <c r="AI19" s="53">
        <v>30</v>
      </c>
      <c r="AJ19" s="15">
        <f t="shared" si="37"/>
        <v>30</v>
      </c>
      <c r="AK19" s="51">
        <f t="shared" si="22"/>
        <v>105.25</v>
      </c>
      <c r="AL19" s="96">
        <f t="shared" si="23"/>
        <v>111.45</v>
      </c>
      <c r="AM19" s="16">
        <f t="shared" si="36"/>
        <v>81.45</v>
      </c>
      <c r="AN19" s="50"/>
      <c r="AO19" s="46"/>
      <c r="AP19" s="17">
        <f t="shared" si="24"/>
        <v>111.45</v>
      </c>
      <c r="AQ19" s="18">
        <f t="shared" si="5"/>
        <v>36.70999999999998</v>
      </c>
      <c r="AR19" s="40"/>
      <c r="AS19" s="19">
        <f t="shared" si="6"/>
        <v>30</v>
      </c>
      <c r="AT19" s="20">
        <f t="shared" si="7"/>
        <v>111.96</v>
      </c>
      <c r="AU19" s="21">
        <f t="shared" si="8"/>
        <v>141.95999999999998</v>
      </c>
      <c r="AV19" s="47"/>
      <c r="AW19" s="19">
        <v>40</v>
      </c>
      <c r="AX19" s="20">
        <v>200</v>
      </c>
      <c r="AY19" s="20">
        <v>0</v>
      </c>
      <c r="AZ19" s="20">
        <v>40</v>
      </c>
      <c r="BA19" s="20">
        <v>15</v>
      </c>
      <c r="BB19" s="42">
        <f t="shared" si="9"/>
        <v>295</v>
      </c>
      <c r="BC19" s="43">
        <f t="shared" si="10"/>
        <v>280.25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233.25</v>
      </c>
      <c r="BK19" s="24">
        <f t="shared" si="13"/>
        <v>111.96</v>
      </c>
      <c r="BL19" s="48">
        <f t="shared" si="14"/>
        <v>121.29</v>
      </c>
      <c r="BO19" s="129">
        <f t="shared" si="25"/>
        <v>1795</v>
      </c>
      <c r="BP19" s="129">
        <f t="shared" si="26"/>
        <v>62</v>
      </c>
      <c r="BQ19" s="129">
        <f t="shared" si="27"/>
        <v>609</v>
      </c>
      <c r="BR19" s="129">
        <f t="shared" si="28"/>
        <v>20</v>
      </c>
      <c r="BS19" s="129">
        <f t="shared" si="29"/>
        <v>2404</v>
      </c>
      <c r="BT19" s="129">
        <f t="shared" si="30"/>
        <v>82</v>
      </c>
      <c r="BU19" s="129">
        <f t="shared" si="31"/>
        <v>5.7</v>
      </c>
      <c r="BV19" s="129">
        <f t="shared" si="32"/>
        <v>107.45</v>
      </c>
      <c r="BW19" s="129">
        <f t="shared" si="33"/>
        <v>0</v>
      </c>
      <c r="BX19" s="129">
        <f t="shared" si="34"/>
        <v>107.45</v>
      </c>
      <c r="BY19" s="134">
        <f t="shared" si="35"/>
        <v>107.45</v>
      </c>
      <c r="BZ19" s="129">
        <f t="shared" si="38"/>
        <v>25.45</v>
      </c>
    </row>
    <row r="20" spans="1:78" ht="18.75">
      <c r="A20" s="143">
        <f t="shared" si="16"/>
        <v>42898</v>
      </c>
      <c r="B20" s="138" t="s">
        <v>11</v>
      </c>
      <c r="C20" s="30">
        <v>666</v>
      </c>
      <c r="D20" s="30">
        <v>606</v>
      </c>
      <c r="E20" s="30">
        <v>518</v>
      </c>
      <c r="F20" s="30">
        <v>45</v>
      </c>
      <c r="G20" s="30"/>
      <c r="H20" s="23">
        <v>17</v>
      </c>
      <c r="I20" s="33">
        <f t="shared" si="17"/>
        <v>1790</v>
      </c>
      <c r="J20" s="33">
        <f t="shared" si="18"/>
        <v>62</v>
      </c>
      <c r="K20" s="23">
        <v>389</v>
      </c>
      <c r="L20" s="14">
        <v>308</v>
      </c>
      <c r="M20" s="14">
        <v>110</v>
      </c>
      <c r="N20" s="14"/>
      <c r="O20" s="14">
        <v>13</v>
      </c>
      <c r="P20" s="14">
        <v>10</v>
      </c>
      <c r="Q20" s="14">
        <v>4</v>
      </c>
      <c r="R20" s="34"/>
      <c r="S20" s="33">
        <f t="shared" si="19"/>
        <v>807</v>
      </c>
      <c r="T20" s="33">
        <f t="shared" si="20"/>
        <v>27</v>
      </c>
      <c r="U20" s="35">
        <f t="shared" si="21"/>
        <v>89</v>
      </c>
      <c r="V20" s="37">
        <v>2.34</v>
      </c>
      <c r="W20" s="23">
        <v>3.5</v>
      </c>
      <c r="X20" s="38">
        <v>5.5</v>
      </c>
      <c r="Y20" s="30">
        <v>3.3</v>
      </c>
      <c r="Z20" s="30">
        <v>5.7</v>
      </c>
      <c r="AA20" s="38">
        <v>2.6</v>
      </c>
      <c r="AB20" s="38"/>
      <c r="AC20" s="38"/>
      <c r="AD20" s="38"/>
      <c r="AE20" s="38">
        <v>0.8</v>
      </c>
      <c r="AF20" s="38"/>
      <c r="AG20" s="38"/>
      <c r="AH20" s="44">
        <f t="shared" si="4"/>
        <v>0.8</v>
      </c>
      <c r="AI20" s="53">
        <v>30</v>
      </c>
      <c r="AJ20" s="15">
        <f t="shared" si="37"/>
        <v>30.8</v>
      </c>
      <c r="AK20" s="51">
        <f t="shared" si="22"/>
        <v>106.64</v>
      </c>
      <c r="AL20" s="96">
        <f t="shared" si="23"/>
        <v>112.74</v>
      </c>
      <c r="AM20" s="16">
        <f t="shared" si="36"/>
        <v>81.94</v>
      </c>
      <c r="AN20" s="50"/>
      <c r="AO20" s="46"/>
      <c r="AP20" s="17">
        <f t="shared" si="24"/>
        <v>112.74</v>
      </c>
      <c r="AQ20" s="18">
        <f t="shared" si="5"/>
        <v>36.11999999999999</v>
      </c>
      <c r="AR20" s="40"/>
      <c r="AS20" s="19">
        <f t="shared" si="6"/>
        <v>30.8</v>
      </c>
      <c r="AT20" s="20">
        <f t="shared" si="7"/>
        <v>111.96</v>
      </c>
      <c r="AU20" s="21">
        <f t="shared" si="8"/>
        <v>142.76</v>
      </c>
      <c r="AV20" s="47"/>
      <c r="AW20" s="19">
        <v>40</v>
      </c>
      <c r="AX20" s="20">
        <v>200</v>
      </c>
      <c r="AY20" s="20">
        <v>0</v>
      </c>
      <c r="AZ20" s="20">
        <v>40</v>
      </c>
      <c r="BA20" s="20">
        <v>15</v>
      </c>
      <c r="BB20" s="42">
        <f t="shared" si="9"/>
        <v>295</v>
      </c>
      <c r="BC20" s="43">
        <f t="shared" si="10"/>
        <v>280.25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233.25</v>
      </c>
      <c r="BK20" s="24">
        <f t="shared" si="13"/>
        <v>111.96</v>
      </c>
      <c r="BL20" s="48">
        <f t="shared" si="14"/>
        <v>121.29</v>
      </c>
      <c r="BO20" s="129">
        <f t="shared" si="25"/>
        <v>1790</v>
      </c>
      <c r="BP20" s="129">
        <f t="shared" si="26"/>
        <v>62</v>
      </c>
      <c r="BQ20" s="129">
        <f t="shared" si="27"/>
        <v>697</v>
      </c>
      <c r="BR20" s="129">
        <f t="shared" si="28"/>
        <v>23</v>
      </c>
      <c r="BS20" s="129">
        <f t="shared" si="29"/>
        <v>2487</v>
      </c>
      <c r="BT20" s="129">
        <f t="shared" si="30"/>
        <v>85</v>
      </c>
      <c r="BU20" s="129">
        <f t="shared" si="31"/>
        <v>5.7</v>
      </c>
      <c r="BV20" s="129">
        <f t="shared" si="32"/>
        <v>107.94</v>
      </c>
      <c r="BW20" s="129">
        <f t="shared" si="33"/>
        <v>0.8</v>
      </c>
      <c r="BX20" s="129">
        <f t="shared" si="34"/>
        <v>108.74</v>
      </c>
      <c r="BY20" s="134">
        <f t="shared" si="35"/>
        <v>108.74</v>
      </c>
      <c r="BZ20" s="129">
        <f t="shared" si="38"/>
        <v>23.740000000000002</v>
      </c>
    </row>
    <row r="21" spans="1:78" ht="18.75">
      <c r="A21" s="143">
        <f t="shared" si="16"/>
        <v>42898</v>
      </c>
      <c r="B21" s="138" t="s">
        <v>43</v>
      </c>
      <c r="C21" s="30">
        <v>677</v>
      </c>
      <c r="D21" s="30">
        <v>605</v>
      </c>
      <c r="E21" s="30">
        <v>511</v>
      </c>
      <c r="F21" s="30">
        <v>44</v>
      </c>
      <c r="G21" s="30"/>
      <c r="H21" s="23">
        <v>17</v>
      </c>
      <c r="I21" s="33">
        <f t="shared" si="17"/>
        <v>1793</v>
      </c>
      <c r="J21" s="33">
        <f t="shared" si="18"/>
        <v>61</v>
      </c>
      <c r="K21" s="23">
        <v>383</v>
      </c>
      <c r="L21" s="14">
        <v>304</v>
      </c>
      <c r="M21" s="14">
        <v>180</v>
      </c>
      <c r="N21" s="14"/>
      <c r="O21" s="14">
        <v>13</v>
      </c>
      <c r="P21" s="14">
        <v>10</v>
      </c>
      <c r="Q21" s="14">
        <v>6</v>
      </c>
      <c r="R21" s="34"/>
      <c r="S21" s="33">
        <f t="shared" si="19"/>
        <v>867</v>
      </c>
      <c r="T21" s="33">
        <f t="shared" si="20"/>
        <v>29</v>
      </c>
      <c r="U21" s="35">
        <f t="shared" si="21"/>
        <v>90</v>
      </c>
      <c r="V21" s="37">
        <v>2.34</v>
      </c>
      <c r="W21" s="23">
        <v>3.5</v>
      </c>
      <c r="X21" s="38">
        <v>5.8</v>
      </c>
      <c r="Y21" s="30">
        <v>3.3</v>
      </c>
      <c r="Z21" s="30">
        <v>5.7</v>
      </c>
      <c r="AA21" s="38">
        <v>2.6</v>
      </c>
      <c r="AB21" s="38"/>
      <c r="AC21" s="38"/>
      <c r="AD21" s="38"/>
      <c r="AE21" s="38">
        <v>0.8</v>
      </c>
      <c r="AF21" s="38"/>
      <c r="AG21" s="38"/>
      <c r="AH21" s="44">
        <f t="shared" si="4"/>
        <v>0.8</v>
      </c>
      <c r="AI21" s="53">
        <v>30</v>
      </c>
      <c r="AJ21" s="15">
        <f t="shared" si="37"/>
        <v>30.8</v>
      </c>
      <c r="AK21" s="51">
        <f t="shared" si="22"/>
        <v>107.94</v>
      </c>
      <c r="AL21" s="96">
        <f t="shared" si="23"/>
        <v>114.03999999999999</v>
      </c>
      <c r="AM21" s="16">
        <f t="shared" si="36"/>
        <v>83.24</v>
      </c>
      <c r="AN21" s="50"/>
      <c r="AO21" s="46"/>
      <c r="AP21" s="17">
        <f t="shared" si="24"/>
        <v>114.03999999999999</v>
      </c>
      <c r="AQ21" s="18">
        <f t="shared" si="5"/>
        <v>34.819999999999993</v>
      </c>
      <c r="AR21" s="40"/>
      <c r="AS21" s="19">
        <f t="shared" si="6"/>
        <v>30.8</v>
      </c>
      <c r="AT21" s="20">
        <f t="shared" si="7"/>
        <v>111.96</v>
      </c>
      <c r="AU21" s="21">
        <f t="shared" si="8"/>
        <v>142.76</v>
      </c>
      <c r="AV21" s="47"/>
      <c r="AW21" s="19">
        <v>40</v>
      </c>
      <c r="AX21" s="20">
        <v>200</v>
      </c>
      <c r="AY21" s="20">
        <v>0</v>
      </c>
      <c r="AZ21" s="20">
        <v>40</v>
      </c>
      <c r="BA21" s="20">
        <v>15</v>
      </c>
      <c r="BB21" s="42">
        <f t="shared" si="9"/>
        <v>295</v>
      </c>
      <c r="BC21" s="43">
        <f t="shared" si="10"/>
        <v>280.25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233.25</v>
      </c>
      <c r="BK21" s="24">
        <f t="shared" si="13"/>
        <v>111.96</v>
      </c>
      <c r="BL21" s="48">
        <f t="shared" si="14"/>
        <v>121.29</v>
      </c>
      <c r="BO21" s="129">
        <f t="shared" si="25"/>
        <v>1793</v>
      </c>
      <c r="BP21" s="129">
        <f t="shared" si="26"/>
        <v>61</v>
      </c>
      <c r="BQ21" s="129">
        <f t="shared" si="27"/>
        <v>687</v>
      </c>
      <c r="BR21" s="129">
        <f t="shared" si="28"/>
        <v>23</v>
      </c>
      <c r="BS21" s="129">
        <f t="shared" si="29"/>
        <v>2480</v>
      </c>
      <c r="BT21" s="129">
        <f t="shared" si="30"/>
        <v>84</v>
      </c>
      <c r="BU21" s="129">
        <f t="shared" si="31"/>
        <v>5.7</v>
      </c>
      <c r="BV21" s="129">
        <f t="shared" si="32"/>
        <v>107.24</v>
      </c>
      <c r="BW21" s="129">
        <f t="shared" si="33"/>
        <v>0.8</v>
      </c>
      <c r="BX21" s="129">
        <f t="shared" si="34"/>
        <v>108.03999999999999</v>
      </c>
      <c r="BY21" s="134">
        <f t="shared" si="35"/>
        <v>108.03999999999999</v>
      </c>
      <c r="BZ21" s="129">
        <f t="shared" si="38"/>
        <v>24.040000000000003</v>
      </c>
    </row>
    <row r="22" spans="1:78" ht="18.75">
      <c r="A22" s="143">
        <f t="shared" si="16"/>
        <v>42898</v>
      </c>
      <c r="B22" s="138" t="s">
        <v>12</v>
      </c>
      <c r="C22" s="30">
        <v>667</v>
      </c>
      <c r="D22" s="30">
        <v>452</v>
      </c>
      <c r="E22" s="30">
        <v>518</v>
      </c>
      <c r="F22" s="30">
        <v>39</v>
      </c>
      <c r="G22" s="30"/>
      <c r="H22" s="23">
        <v>17</v>
      </c>
      <c r="I22" s="33">
        <f t="shared" si="17"/>
        <v>1637</v>
      </c>
      <c r="J22" s="33">
        <f t="shared" si="18"/>
        <v>56</v>
      </c>
      <c r="K22" s="23">
        <v>355</v>
      </c>
      <c r="L22" s="14">
        <v>300</v>
      </c>
      <c r="M22" s="14">
        <v>190</v>
      </c>
      <c r="N22" s="14"/>
      <c r="O22" s="14">
        <v>12</v>
      </c>
      <c r="P22" s="14">
        <v>10</v>
      </c>
      <c r="Q22" s="14">
        <v>6</v>
      </c>
      <c r="R22" s="34"/>
      <c r="S22" s="33">
        <f t="shared" si="19"/>
        <v>845</v>
      </c>
      <c r="T22" s="33">
        <f t="shared" si="20"/>
        <v>28</v>
      </c>
      <c r="U22" s="35">
        <f t="shared" si="21"/>
        <v>84</v>
      </c>
      <c r="V22" s="37">
        <v>1.08</v>
      </c>
      <c r="W22" s="23">
        <v>3.5</v>
      </c>
      <c r="X22" s="38">
        <v>5</v>
      </c>
      <c r="Y22" s="23">
        <v>3.1</v>
      </c>
      <c r="Z22" s="30">
        <v>4.9000000000000004</v>
      </c>
      <c r="AA22" s="38">
        <v>2.2000000000000002</v>
      </c>
      <c r="AB22" s="38"/>
      <c r="AC22" s="38"/>
      <c r="AD22" s="38"/>
      <c r="AE22" s="38">
        <v>0.8</v>
      </c>
      <c r="AF22" s="38"/>
      <c r="AG22" s="38"/>
      <c r="AH22" s="44">
        <f t="shared" si="4"/>
        <v>0.8</v>
      </c>
      <c r="AI22" s="53">
        <v>30</v>
      </c>
      <c r="AJ22" s="15">
        <f t="shared" si="37"/>
        <v>30.8</v>
      </c>
      <c r="AK22" s="51">
        <f t="shared" si="22"/>
        <v>98.88</v>
      </c>
      <c r="AL22" s="96">
        <f t="shared" si="23"/>
        <v>104.58</v>
      </c>
      <c r="AM22" s="16">
        <f t="shared" si="36"/>
        <v>73.78</v>
      </c>
      <c r="AN22" s="50"/>
      <c r="AO22" s="46"/>
      <c r="AP22" s="17">
        <f t="shared" si="24"/>
        <v>104.58</v>
      </c>
      <c r="AQ22" s="18">
        <f t="shared" si="5"/>
        <v>43.879999999999995</v>
      </c>
      <c r="AR22" s="40"/>
      <c r="AS22" s="19">
        <f t="shared" si="6"/>
        <v>30.8</v>
      </c>
      <c r="AT22" s="20">
        <f t="shared" si="7"/>
        <v>111.96</v>
      </c>
      <c r="AU22" s="21">
        <f t="shared" si="8"/>
        <v>142.76</v>
      </c>
      <c r="AV22" s="47"/>
      <c r="AW22" s="19">
        <v>40</v>
      </c>
      <c r="AX22" s="20">
        <v>200</v>
      </c>
      <c r="AY22" s="20">
        <v>0</v>
      </c>
      <c r="AZ22" s="20">
        <v>40</v>
      </c>
      <c r="BA22" s="20">
        <v>15</v>
      </c>
      <c r="BB22" s="42">
        <f t="shared" si="9"/>
        <v>295</v>
      </c>
      <c r="BC22" s="43">
        <f t="shared" si="10"/>
        <v>280.25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233.25</v>
      </c>
      <c r="BK22" s="24">
        <f t="shared" si="13"/>
        <v>111.96</v>
      </c>
      <c r="BL22" s="48">
        <f t="shared" si="14"/>
        <v>121.29</v>
      </c>
      <c r="BO22" s="129">
        <f t="shared" si="25"/>
        <v>1637</v>
      </c>
      <c r="BP22" s="129">
        <f t="shared" si="26"/>
        <v>56</v>
      </c>
      <c r="BQ22" s="129">
        <f t="shared" si="27"/>
        <v>655</v>
      </c>
      <c r="BR22" s="129">
        <f t="shared" si="28"/>
        <v>22</v>
      </c>
      <c r="BS22" s="129">
        <f t="shared" si="29"/>
        <v>2292</v>
      </c>
      <c r="BT22" s="129">
        <f t="shared" si="30"/>
        <v>78</v>
      </c>
      <c r="BU22" s="129">
        <f t="shared" si="31"/>
        <v>4.9000000000000004</v>
      </c>
      <c r="BV22" s="129">
        <f t="shared" si="32"/>
        <v>97.78</v>
      </c>
      <c r="BW22" s="129">
        <f t="shared" si="33"/>
        <v>0.8</v>
      </c>
      <c r="BX22" s="129">
        <f t="shared" si="34"/>
        <v>98.58</v>
      </c>
      <c r="BY22" s="134">
        <f t="shared" si="35"/>
        <v>98.58</v>
      </c>
      <c r="BZ22" s="129">
        <f t="shared" si="38"/>
        <v>20.58</v>
      </c>
    </row>
    <row r="23" spans="1:78" ht="18.75">
      <c r="A23" s="143">
        <f t="shared" si="16"/>
        <v>42898</v>
      </c>
      <c r="B23" s="138" t="s">
        <v>44</v>
      </c>
      <c r="C23" s="30">
        <v>598</v>
      </c>
      <c r="D23" s="30">
        <v>311</v>
      </c>
      <c r="E23" s="30">
        <v>467</v>
      </c>
      <c r="F23" s="30">
        <v>31</v>
      </c>
      <c r="G23" s="30"/>
      <c r="H23" s="23">
        <v>16</v>
      </c>
      <c r="I23" s="33">
        <f t="shared" si="17"/>
        <v>1376</v>
      </c>
      <c r="J23" s="33">
        <f t="shared" si="18"/>
        <v>47</v>
      </c>
      <c r="K23" s="23">
        <v>348</v>
      </c>
      <c r="L23" s="14">
        <v>304</v>
      </c>
      <c r="M23" s="14">
        <v>190</v>
      </c>
      <c r="N23" s="14"/>
      <c r="O23" s="14">
        <v>11</v>
      </c>
      <c r="P23" s="14">
        <v>10</v>
      </c>
      <c r="Q23" s="14">
        <v>6</v>
      </c>
      <c r="R23" s="34"/>
      <c r="S23" s="33">
        <f t="shared" si="19"/>
        <v>842</v>
      </c>
      <c r="T23" s="33">
        <f t="shared" si="20"/>
        <v>27</v>
      </c>
      <c r="U23" s="35">
        <f t="shared" si="21"/>
        <v>74</v>
      </c>
      <c r="V23" s="37">
        <v>1.08</v>
      </c>
      <c r="W23" s="23">
        <v>3.5</v>
      </c>
      <c r="X23" s="30">
        <v>5</v>
      </c>
      <c r="Y23" s="23">
        <v>3.1</v>
      </c>
      <c r="Z23" s="30">
        <v>4.9000000000000004</v>
      </c>
      <c r="AA23" s="38">
        <v>2.2000000000000002</v>
      </c>
      <c r="AB23" s="38"/>
      <c r="AC23" s="38"/>
      <c r="AD23" s="38"/>
      <c r="AE23" s="38">
        <v>0.8</v>
      </c>
      <c r="AF23" s="38"/>
      <c r="AG23" s="38"/>
      <c r="AH23" s="44">
        <f t="shared" si="4"/>
        <v>0.8</v>
      </c>
      <c r="AI23" s="53">
        <v>30</v>
      </c>
      <c r="AJ23" s="15">
        <f t="shared" si="37"/>
        <v>30.8</v>
      </c>
      <c r="AK23" s="51">
        <f t="shared" si="22"/>
        <v>88.88</v>
      </c>
      <c r="AL23" s="96">
        <f t="shared" si="23"/>
        <v>94.58</v>
      </c>
      <c r="AM23" s="16">
        <f t="shared" si="36"/>
        <v>63.78</v>
      </c>
      <c r="AN23" s="50"/>
      <c r="AO23" s="46"/>
      <c r="AP23" s="17">
        <f t="shared" si="24"/>
        <v>94.58</v>
      </c>
      <c r="AQ23" s="18">
        <f t="shared" si="5"/>
        <v>53.879999999999995</v>
      </c>
      <c r="AR23" s="40"/>
      <c r="AS23" s="19">
        <f t="shared" si="6"/>
        <v>30.8</v>
      </c>
      <c r="AT23" s="20">
        <f t="shared" si="7"/>
        <v>111.96</v>
      </c>
      <c r="AU23" s="21">
        <f t="shared" si="8"/>
        <v>142.76</v>
      </c>
      <c r="AV23" s="47"/>
      <c r="AW23" s="19">
        <v>40</v>
      </c>
      <c r="AX23" s="20">
        <v>200</v>
      </c>
      <c r="AY23" s="20">
        <v>0</v>
      </c>
      <c r="AZ23" s="20">
        <v>40</v>
      </c>
      <c r="BA23" s="20">
        <v>15</v>
      </c>
      <c r="BB23" s="42">
        <f t="shared" si="9"/>
        <v>295</v>
      </c>
      <c r="BC23" s="43">
        <f t="shared" si="10"/>
        <v>280.25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233.25</v>
      </c>
      <c r="BK23" s="24">
        <f t="shared" si="13"/>
        <v>111.96</v>
      </c>
      <c r="BL23" s="48">
        <f t="shared" si="14"/>
        <v>121.29</v>
      </c>
      <c r="BO23" s="129">
        <f t="shared" si="25"/>
        <v>1376</v>
      </c>
      <c r="BP23" s="129">
        <f t="shared" si="26"/>
        <v>47</v>
      </c>
      <c r="BQ23" s="129">
        <f t="shared" si="27"/>
        <v>652</v>
      </c>
      <c r="BR23" s="129">
        <f t="shared" si="28"/>
        <v>21</v>
      </c>
      <c r="BS23" s="129">
        <f t="shared" si="29"/>
        <v>2028</v>
      </c>
      <c r="BT23" s="129">
        <f t="shared" si="30"/>
        <v>68</v>
      </c>
      <c r="BU23" s="129">
        <f t="shared" si="31"/>
        <v>4.9000000000000004</v>
      </c>
      <c r="BV23" s="129">
        <f t="shared" si="32"/>
        <v>87.78</v>
      </c>
      <c r="BW23" s="129">
        <f t="shared" si="33"/>
        <v>0.8</v>
      </c>
      <c r="BX23" s="129">
        <f t="shared" si="34"/>
        <v>88.58</v>
      </c>
      <c r="BY23" s="134">
        <f t="shared" si="35"/>
        <v>88.58</v>
      </c>
      <c r="BZ23" s="129">
        <f t="shared" si="38"/>
        <v>20.58</v>
      </c>
    </row>
    <row r="24" spans="1:78" ht="18.75">
      <c r="A24" s="143">
        <f t="shared" si="16"/>
        <v>42898</v>
      </c>
      <c r="B24" s="139" t="s">
        <v>13</v>
      </c>
      <c r="C24" s="30">
        <v>590</v>
      </c>
      <c r="D24" s="30">
        <v>432</v>
      </c>
      <c r="E24" s="30">
        <v>450</v>
      </c>
      <c r="F24" s="30">
        <v>35</v>
      </c>
      <c r="G24" s="30"/>
      <c r="H24" s="23">
        <v>15</v>
      </c>
      <c r="I24" s="33">
        <f t="shared" si="17"/>
        <v>1472</v>
      </c>
      <c r="J24" s="33">
        <f t="shared" si="18"/>
        <v>50</v>
      </c>
      <c r="K24" s="23">
        <v>353</v>
      </c>
      <c r="L24" s="14">
        <v>315</v>
      </c>
      <c r="M24" s="14">
        <v>210</v>
      </c>
      <c r="N24" s="14"/>
      <c r="O24" s="14">
        <v>12</v>
      </c>
      <c r="P24" s="14">
        <v>10</v>
      </c>
      <c r="Q24" s="14">
        <v>7</v>
      </c>
      <c r="R24" s="34"/>
      <c r="S24" s="33">
        <f t="shared" si="19"/>
        <v>878</v>
      </c>
      <c r="T24" s="33">
        <f t="shared" si="20"/>
        <v>29</v>
      </c>
      <c r="U24" s="35">
        <f t="shared" si="21"/>
        <v>79</v>
      </c>
      <c r="V24" s="37">
        <v>1.92</v>
      </c>
      <c r="W24" s="23">
        <v>3.5</v>
      </c>
      <c r="X24" s="30">
        <v>4.5</v>
      </c>
      <c r="Y24" s="30">
        <v>2.7</v>
      </c>
      <c r="Z24" s="54">
        <v>4.5999999999999996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4">
        <f t="shared" si="4"/>
        <v>0.8</v>
      </c>
      <c r="AI24" s="53">
        <v>30</v>
      </c>
      <c r="AJ24" s="15">
        <f t="shared" si="37"/>
        <v>30.8</v>
      </c>
      <c r="AK24" s="51">
        <f t="shared" si="22"/>
        <v>93.52</v>
      </c>
      <c r="AL24" s="96">
        <f t="shared" si="23"/>
        <v>99.02</v>
      </c>
      <c r="AM24" s="16">
        <f t="shared" si="36"/>
        <v>68.22</v>
      </c>
      <c r="AN24" s="50"/>
      <c r="AO24" s="46"/>
      <c r="AP24" s="17">
        <f t="shared" si="24"/>
        <v>99.02</v>
      </c>
      <c r="AQ24" s="18">
        <f t="shared" si="5"/>
        <v>19.599999999999994</v>
      </c>
      <c r="AR24" s="40"/>
      <c r="AS24" s="19">
        <f t="shared" si="6"/>
        <v>30.8</v>
      </c>
      <c r="AT24" s="20">
        <f t="shared" si="7"/>
        <v>82.32</v>
      </c>
      <c r="AU24" s="21">
        <f t="shared" si="8"/>
        <v>113.11999999999999</v>
      </c>
      <c r="AV24" s="47"/>
      <c r="AW24" s="19">
        <v>30</v>
      </c>
      <c r="AX24" s="20">
        <v>200</v>
      </c>
      <c r="AY24" s="20">
        <v>0</v>
      </c>
      <c r="AZ24" s="20">
        <v>0</v>
      </c>
      <c r="BA24" s="20">
        <v>0</v>
      </c>
      <c r="BB24" s="42">
        <f t="shared" si="9"/>
        <v>230</v>
      </c>
      <c r="BC24" s="43">
        <f t="shared" si="10"/>
        <v>218.5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171.5</v>
      </c>
      <c r="BK24" s="24">
        <f t="shared" si="13"/>
        <v>82.32</v>
      </c>
      <c r="BL24" s="48">
        <f t="shared" si="14"/>
        <v>89.18</v>
      </c>
      <c r="BO24" s="129">
        <f t="shared" si="25"/>
        <v>1472</v>
      </c>
      <c r="BP24" s="129">
        <f t="shared" si="26"/>
        <v>50</v>
      </c>
      <c r="BQ24" s="129">
        <f t="shared" si="27"/>
        <v>668</v>
      </c>
      <c r="BR24" s="129">
        <f t="shared" si="28"/>
        <v>22</v>
      </c>
      <c r="BS24" s="129">
        <f t="shared" si="29"/>
        <v>2140</v>
      </c>
      <c r="BT24" s="129">
        <f t="shared" si="30"/>
        <v>72</v>
      </c>
      <c r="BU24" s="129">
        <f t="shared" si="31"/>
        <v>4.5999999999999996</v>
      </c>
      <c r="BV24" s="129">
        <f t="shared" si="32"/>
        <v>91.22</v>
      </c>
      <c r="BW24" s="129">
        <f t="shared" si="33"/>
        <v>0.8</v>
      </c>
      <c r="BX24" s="129">
        <f t="shared" si="34"/>
        <v>92.02</v>
      </c>
      <c r="BY24" s="134">
        <f t="shared" si="35"/>
        <v>92.02</v>
      </c>
      <c r="BZ24" s="129">
        <f t="shared" si="38"/>
        <v>20.02</v>
      </c>
    </row>
    <row r="25" spans="1:78" ht="18.75">
      <c r="A25" s="143">
        <f t="shared" si="16"/>
        <v>42898</v>
      </c>
      <c r="B25" s="138" t="s">
        <v>30</v>
      </c>
      <c r="C25" s="30">
        <v>610</v>
      </c>
      <c r="D25" s="30">
        <v>515</v>
      </c>
      <c r="E25" s="30">
        <v>468</v>
      </c>
      <c r="F25" s="30">
        <v>39</v>
      </c>
      <c r="G25" s="30"/>
      <c r="H25" s="23">
        <v>16</v>
      </c>
      <c r="I25" s="33">
        <f t="shared" si="17"/>
        <v>1593</v>
      </c>
      <c r="J25" s="33">
        <f t="shared" si="18"/>
        <v>55</v>
      </c>
      <c r="K25" s="23">
        <v>350</v>
      </c>
      <c r="L25" s="14">
        <v>330</v>
      </c>
      <c r="M25" s="14">
        <v>220</v>
      </c>
      <c r="N25" s="14"/>
      <c r="O25" s="14">
        <v>12</v>
      </c>
      <c r="P25" s="14">
        <v>11</v>
      </c>
      <c r="Q25" s="14">
        <v>8</v>
      </c>
      <c r="R25" s="34"/>
      <c r="S25" s="33">
        <f t="shared" si="19"/>
        <v>900</v>
      </c>
      <c r="T25" s="33">
        <f t="shared" si="20"/>
        <v>31</v>
      </c>
      <c r="U25" s="35">
        <f t="shared" si="21"/>
        <v>86</v>
      </c>
      <c r="V25" s="37">
        <v>1.92</v>
      </c>
      <c r="W25" s="23">
        <v>3.5</v>
      </c>
      <c r="X25" s="30">
        <v>4.5</v>
      </c>
      <c r="Y25" s="30">
        <v>2.7</v>
      </c>
      <c r="Z25" s="54">
        <v>4.5999999999999996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4">
        <f t="shared" si="4"/>
        <v>0.8</v>
      </c>
      <c r="AI25" s="53">
        <v>30</v>
      </c>
      <c r="AJ25" s="15">
        <f t="shared" si="37"/>
        <v>30.8</v>
      </c>
      <c r="AK25" s="51">
        <f t="shared" si="22"/>
        <v>100.52</v>
      </c>
      <c r="AL25" s="96">
        <f t="shared" si="23"/>
        <v>106.02</v>
      </c>
      <c r="AM25" s="16">
        <f t="shared" si="36"/>
        <v>75.22</v>
      </c>
      <c r="AN25" s="50"/>
      <c r="AO25" s="46"/>
      <c r="AP25" s="17">
        <f t="shared" si="24"/>
        <v>106.02</v>
      </c>
      <c r="AQ25" s="18">
        <f t="shared" si="5"/>
        <v>12.599999999999994</v>
      </c>
      <c r="AR25" s="40"/>
      <c r="AS25" s="19">
        <f t="shared" si="6"/>
        <v>30.8</v>
      </c>
      <c r="AT25" s="20">
        <f t="shared" si="7"/>
        <v>82.32</v>
      </c>
      <c r="AU25" s="21">
        <f t="shared" si="8"/>
        <v>113.11999999999999</v>
      </c>
      <c r="AV25" s="47"/>
      <c r="AW25" s="19">
        <v>30</v>
      </c>
      <c r="AX25" s="20">
        <v>200</v>
      </c>
      <c r="AY25" s="20">
        <v>0</v>
      </c>
      <c r="AZ25" s="20">
        <v>0</v>
      </c>
      <c r="BA25" s="20">
        <v>0</v>
      </c>
      <c r="BB25" s="42">
        <f t="shared" si="9"/>
        <v>230</v>
      </c>
      <c r="BC25" s="43">
        <f t="shared" si="10"/>
        <v>218.5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171.5</v>
      </c>
      <c r="BK25" s="24">
        <f t="shared" si="13"/>
        <v>82.32</v>
      </c>
      <c r="BL25" s="48">
        <f t="shared" si="14"/>
        <v>89.18</v>
      </c>
      <c r="BO25" s="129">
        <f t="shared" si="25"/>
        <v>1593</v>
      </c>
      <c r="BP25" s="129">
        <f t="shared" si="26"/>
        <v>55</v>
      </c>
      <c r="BQ25" s="129">
        <f t="shared" si="27"/>
        <v>680</v>
      </c>
      <c r="BR25" s="129">
        <f t="shared" si="28"/>
        <v>23</v>
      </c>
      <c r="BS25" s="129">
        <f t="shared" si="29"/>
        <v>2273</v>
      </c>
      <c r="BT25" s="129">
        <f t="shared" si="30"/>
        <v>78</v>
      </c>
      <c r="BU25" s="129">
        <f t="shared" si="31"/>
        <v>4.5999999999999996</v>
      </c>
      <c r="BV25" s="129">
        <f t="shared" si="32"/>
        <v>97.22</v>
      </c>
      <c r="BW25" s="129">
        <f t="shared" si="33"/>
        <v>0.8</v>
      </c>
      <c r="BX25" s="129">
        <f t="shared" si="34"/>
        <v>98.02</v>
      </c>
      <c r="BY25" s="134">
        <f t="shared" si="35"/>
        <v>98.02</v>
      </c>
      <c r="BZ25" s="129">
        <f t="shared" si="38"/>
        <v>20.02</v>
      </c>
    </row>
    <row r="26" spans="1:78" ht="18.75">
      <c r="A26" s="143">
        <f t="shared" si="16"/>
        <v>42898</v>
      </c>
      <c r="B26" s="138" t="s">
        <v>14</v>
      </c>
      <c r="C26" s="30">
        <v>637</v>
      </c>
      <c r="D26" s="30">
        <v>613</v>
      </c>
      <c r="E26" s="30">
        <v>487</v>
      </c>
      <c r="F26" s="30">
        <v>43</v>
      </c>
      <c r="G26" s="30"/>
      <c r="H26" s="23">
        <v>16</v>
      </c>
      <c r="I26" s="33">
        <f t="shared" si="17"/>
        <v>1737</v>
      </c>
      <c r="J26" s="33">
        <f t="shared" si="18"/>
        <v>59</v>
      </c>
      <c r="K26" s="23">
        <v>346</v>
      </c>
      <c r="L26" s="14">
        <v>348</v>
      </c>
      <c r="M26" s="14">
        <v>250</v>
      </c>
      <c r="N26" s="14"/>
      <c r="O26" s="14">
        <v>12</v>
      </c>
      <c r="P26" s="14">
        <v>12</v>
      </c>
      <c r="Q26" s="14">
        <v>8</v>
      </c>
      <c r="R26" s="34"/>
      <c r="S26" s="33">
        <f t="shared" si="19"/>
        <v>944</v>
      </c>
      <c r="T26" s="33">
        <f t="shared" si="20"/>
        <v>32</v>
      </c>
      <c r="U26" s="35">
        <f t="shared" si="21"/>
        <v>91</v>
      </c>
      <c r="V26" s="37">
        <v>1.93</v>
      </c>
      <c r="W26" s="23">
        <v>3.5</v>
      </c>
      <c r="X26" s="30">
        <v>4</v>
      </c>
      <c r="Y26" s="30">
        <v>2.7</v>
      </c>
      <c r="Z26" s="54">
        <v>5.4</v>
      </c>
      <c r="AA26" s="38">
        <v>1.4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30</v>
      </c>
      <c r="AJ26" s="15">
        <f t="shared" si="37"/>
        <v>30.8</v>
      </c>
      <c r="AK26" s="51">
        <f t="shared" si="22"/>
        <v>105.83000000000001</v>
      </c>
      <c r="AL26" s="96">
        <f t="shared" si="23"/>
        <v>110.73000000000002</v>
      </c>
      <c r="AM26" s="16">
        <f t="shared" si="36"/>
        <v>79.930000000000021</v>
      </c>
      <c r="AN26" s="50"/>
      <c r="AO26" s="46"/>
      <c r="AP26" s="17">
        <f t="shared" si="24"/>
        <v>110.73000000000002</v>
      </c>
      <c r="AQ26" s="18">
        <f t="shared" si="5"/>
        <v>7.2899999999999778</v>
      </c>
      <c r="AR26" s="40"/>
      <c r="AS26" s="19">
        <f t="shared" si="6"/>
        <v>30.8</v>
      </c>
      <c r="AT26" s="20">
        <f t="shared" si="7"/>
        <v>82.32</v>
      </c>
      <c r="AU26" s="21">
        <f t="shared" si="8"/>
        <v>113.11999999999999</v>
      </c>
      <c r="AV26" s="47"/>
      <c r="AW26" s="19">
        <v>30</v>
      </c>
      <c r="AX26" s="20">
        <v>200</v>
      </c>
      <c r="AY26" s="20">
        <v>0</v>
      </c>
      <c r="AZ26" s="20">
        <v>0</v>
      </c>
      <c r="BA26" s="20">
        <v>0</v>
      </c>
      <c r="BB26" s="42">
        <f t="shared" si="9"/>
        <v>230</v>
      </c>
      <c r="BC26" s="43">
        <f t="shared" si="10"/>
        <v>218.5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171.5</v>
      </c>
      <c r="BK26" s="24">
        <f t="shared" si="13"/>
        <v>82.32</v>
      </c>
      <c r="BL26" s="48">
        <f t="shared" si="14"/>
        <v>89.18</v>
      </c>
      <c r="BO26" s="129">
        <f t="shared" si="25"/>
        <v>1737</v>
      </c>
      <c r="BP26" s="129">
        <f t="shared" si="26"/>
        <v>59</v>
      </c>
      <c r="BQ26" s="129">
        <f t="shared" si="27"/>
        <v>694</v>
      </c>
      <c r="BR26" s="129">
        <f t="shared" si="28"/>
        <v>24</v>
      </c>
      <c r="BS26" s="129">
        <f t="shared" si="29"/>
        <v>2431</v>
      </c>
      <c r="BT26" s="129">
        <f t="shared" si="30"/>
        <v>83</v>
      </c>
      <c r="BU26" s="129">
        <f t="shared" si="31"/>
        <v>5.4</v>
      </c>
      <c r="BV26" s="129">
        <f t="shared" si="32"/>
        <v>101.93000000000002</v>
      </c>
      <c r="BW26" s="129">
        <f t="shared" si="33"/>
        <v>0.8</v>
      </c>
      <c r="BX26" s="129">
        <f t="shared" si="34"/>
        <v>102.73000000000002</v>
      </c>
      <c r="BY26" s="134">
        <f t="shared" si="35"/>
        <v>102.73000000000002</v>
      </c>
      <c r="BZ26" s="129">
        <f t="shared" si="38"/>
        <v>19.73</v>
      </c>
    </row>
    <row r="27" spans="1:78" ht="18.75">
      <c r="A27" s="143">
        <f t="shared" si="16"/>
        <v>42898</v>
      </c>
      <c r="B27" s="138" t="s">
        <v>31</v>
      </c>
      <c r="C27" s="30">
        <v>662</v>
      </c>
      <c r="D27" s="30">
        <v>632</v>
      </c>
      <c r="E27" s="30">
        <v>510</v>
      </c>
      <c r="F27" s="30">
        <v>44</v>
      </c>
      <c r="G27" s="30"/>
      <c r="H27" s="23">
        <v>17</v>
      </c>
      <c r="I27" s="33">
        <f t="shared" si="17"/>
        <v>1804</v>
      </c>
      <c r="J27" s="33">
        <f t="shared" si="18"/>
        <v>61</v>
      </c>
      <c r="K27" s="23">
        <v>362</v>
      </c>
      <c r="L27" s="14">
        <v>386</v>
      </c>
      <c r="M27" s="14">
        <v>250</v>
      </c>
      <c r="N27" s="14"/>
      <c r="O27" s="14">
        <v>12</v>
      </c>
      <c r="P27" s="14">
        <v>13</v>
      </c>
      <c r="Q27" s="14">
        <v>8</v>
      </c>
      <c r="R27" s="34"/>
      <c r="S27" s="33">
        <f t="shared" si="19"/>
        <v>998</v>
      </c>
      <c r="T27" s="33">
        <f t="shared" si="20"/>
        <v>33</v>
      </c>
      <c r="U27" s="35">
        <f t="shared" si="21"/>
        <v>94</v>
      </c>
      <c r="V27" s="37">
        <v>1.93</v>
      </c>
      <c r="W27" s="23">
        <v>3.5</v>
      </c>
      <c r="X27" s="30">
        <v>4.5</v>
      </c>
      <c r="Y27" s="30">
        <v>2.7</v>
      </c>
      <c r="Z27" s="54">
        <v>5.4</v>
      </c>
      <c r="AA27" s="38">
        <v>1.4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30</v>
      </c>
      <c r="AJ27" s="15">
        <f t="shared" si="37"/>
        <v>30.8</v>
      </c>
      <c r="AK27" s="51">
        <f t="shared" si="22"/>
        <v>109.33000000000001</v>
      </c>
      <c r="AL27" s="96">
        <f t="shared" si="23"/>
        <v>114.23000000000002</v>
      </c>
      <c r="AM27" s="16">
        <f t="shared" si="36"/>
        <v>83.430000000000021</v>
      </c>
      <c r="AN27" s="50"/>
      <c r="AO27" s="46"/>
      <c r="AP27" s="17">
        <f t="shared" si="24"/>
        <v>114.23000000000002</v>
      </c>
      <c r="AQ27" s="18">
        <f t="shared" si="5"/>
        <v>3.7899999999999778</v>
      </c>
      <c r="AR27" s="40"/>
      <c r="AS27" s="19">
        <f t="shared" si="6"/>
        <v>30.8</v>
      </c>
      <c r="AT27" s="20">
        <f t="shared" si="7"/>
        <v>82.32</v>
      </c>
      <c r="AU27" s="21">
        <f t="shared" si="8"/>
        <v>113.11999999999999</v>
      </c>
      <c r="AV27" s="47"/>
      <c r="AW27" s="19">
        <v>30</v>
      </c>
      <c r="AX27" s="20">
        <v>200</v>
      </c>
      <c r="AY27" s="20">
        <v>0</v>
      </c>
      <c r="AZ27" s="20">
        <v>0</v>
      </c>
      <c r="BA27" s="20">
        <v>0</v>
      </c>
      <c r="BB27" s="42">
        <f t="shared" si="9"/>
        <v>230</v>
      </c>
      <c r="BC27" s="43">
        <f t="shared" si="10"/>
        <v>218.5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171.5</v>
      </c>
      <c r="BK27" s="24">
        <f t="shared" si="13"/>
        <v>82.32</v>
      </c>
      <c r="BL27" s="48">
        <f t="shared" si="14"/>
        <v>89.18</v>
      </c>
      <c r="BO27" s="129">
        <f t="shared" si="25"/>
        <v>1804</v>
      </c>
      <c r="BP27" s="129">
        <f t="shared" si="26"/>
        <v>61</v>
      </c>
      <c r="BQ27" s="129">
        <f t="shared" si="27"/>
        <v>748</v>
      </c>
      <c r="BR27" s="129">
        <f t="shared" si="28"/>
        <v>25</v>
      </c>
      <c r="BS27" s="129">
        <f t="shared" si="29"/>
        <v>2552</v>
      </c>
      <c r="BT27" s="129">
        <f t="shared" si="30"/>
        <v>86</v>
      </c>
      <c r="BU27" s="129">
        <f t="shared" si="31"/>
        <v>5.4</v>
      </c>
      <c r="BV27" s="129">
        <f t="shared" si="32"/>
        <v>105.43000000000002</v>
      </c>
      <c r="BW27" s="129">
        <f t="shared" si="33"/>
        <v>0.8</v>
      </c>
      <c r="BX27" s="129">
        <f t="shared" si="34"/>
        <v>106.23000000000002</v>
      </c>
      <c r="BY27" s="134">
        <f t="shared" si="35"/>
        <v>106.23000000000002</v>
      </c>
      <c r="BZ27" s="129">
        <f t="shared" si="38"/>
        <v>20.23</v>
      </c>
    </row>
    <row r="28" spans="1:78" ht="18.75">
      <c r="A28" s="143">
        <f t="shared" si="16"/>
        <v>42898</v>
      </c>
      <c r="B28" s="138" t="s">
        <v>15</v>
      </c>
      <c r="C28" s="30">
        <v>668</v>
      </c>
      <c r="D28" s="30">
        <v>655</v>
      </c>
      <c r="E28" s="30">
        <v>526</v>
      </c>
      <c r="F28" s="30">
        <v>46</v>
      </c>
      <c r="G28" s="30"/>
      <c r="H28" s="23">
        <v>17</v>
      </c>
      <c r="I28" s="33">
        <f t="shared" si="17"/>
        <v>1849</v>
      </c>
      <c r="J28" s="33">
        <f t="shared" si="18"/>
        <v>63</v>
      </c>
      <c r="K28" s="23">
        <v>365</v>
      </c>
      <c r="L28" s="14">
        <v>401</v>
      </c>
      <c r="M28" s="14">
        <v>250</v>
      </c>
      <c r="N28" s="14"/>
      <c r="O28" s="14">
        <v>12</v>
      </c>
      <c r="P28" s="14">
        <v>13</v>
      </c>
      <c r="Q28" s="14">
        <v>8</v>
      </c>
      <c r="R28" s="34"/>
      <c r="S28" s="33">
        <f t="shared" si="19"/>
        <v>1016</v>
      </c>
      <c r="T28" s="33">
        <f t="shared" si="20"/>
        <v>33</v>
      </c>
      <c r="U28" s="35">
        <f t="shared" si="21"/>
        <v>96</v>
      </c>
      <c r="V28" s="37">
        <v>1.93</v>
      </c>
      <c r="W28" s="23">
        <v>3.5</v>
      </c>
      <c r="X28" s="30">
        <v>5</v>
      </c>
      <c r="Y28" s="30">
        <v>3</v>
      </c>
      <c r="Z28" s="54">
        <v>5.7</v>
      </c>
      <c r="AA28" s="38">
        <v>1.8</v>
      </c>
      <c r="AB28" s="38"/>
      <c r="AC28" s="38"/>
      <c r="AD28" s="38"/>
      <c r="AE28" s="38">
        <v>0.75</v>
      </c>
      <c r="AF28" s="38"/>
      <c r="AG28" s="38"/>
      <c r="AH28" s="44">
        <f t="shared" si="4"/>
        <v>0.75</v>
      </c>
      <c r="AI28" s="53">
        <v>30</v>
      </c>
      <c r="AJ28" s="15">
        <f t="shared" si="37"/>
        <v>30.75</v>
      </c>
      <c r="AK28" s="51">
        <f t="shared" si="22"/>
        <v>112.38000000000001</v>
      </c>
      <c r="AL28" s="96">
        <f t="shared" si="23"/>
        <v>117.68</v>
      </c>
      <c r="AM28" s="16">
        <f t="shared" si="36"/>
        <v>86.93</v>
      </c>
      <c r="AN28" s="50"/>
      <c r="AO28" s="46"/>
      <c r="AP28" s="17">
        <f t="shared" si="24"/>
        <v>117.68</v>
      </c>
      <c r="AQ28" s="18">
        <f t="shared" si="5"/>
        <v>0.68999999999998352</v>
      </c>
      <c r="AR28" s="40"/>
      <c r="AS28" s="19">
        <f t="shared" si="6"/>
        <v>30.75</v>
      </c>
      <c r="AT28" s="20">
        <f t="shared" si="7"/>
        <v>82.32</v>
      </c>
      <c r="AU28" s="21">
        <f t="shared" si="8"/>
        <v>113.07</v>
      </c>
      <c r="AV28" s="47"/>
      <c r="AW28" s="19">
        <v>30</v>
      </c>
      <c r="AX28" s="20">
        <v>200</v>
      </c>
      <c r="AY28" s="20">
        <v>0</v>
      </c>
      <c r="AZ28" s="20">
        <v>0</v>
      </c>
      <c r="BA28" s="20">
        <v>0</v>
      </c>
      <c r="BB28" s="42">
        <f t="shared" si="9"/>
        <v>230</v>
      </c>
      <c r="BC28" s="43">
        <f t="shared" si="10"/>
        <v>218.5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171.5</v>
      </c>
      <c r="BK28" s="24">
        <f t="shared" si="13"/>
        <v>82.32</v>
      </c>
      <c r="BL28" s="48">
        <f t="shared" si="14"/>
        <v>89.18</v>
      </c>
      <c r="BO28" s="129">
        <f t="shared" si="25"/>
        <v>1849</v>
      </c>
      <c r="BP28" s="129">
        <f t="shared" si="26"/>
        <v>63</v>
      </c>
      <c r="BQ28" s="129">
        <f t="shared" si="27"/>
        <v>766</v>
      </c>
      <c r="BR28" s="129">
        <f t="shared" si="28"/>
        <v>25</v>
      </c>
      <c r="BS28" s="129">
        <f t="shared" si="29"/>
        <v>2615</v>
      </c>
      <c r="BT28" s="129">
        <f t="shared" si="30"/>
        <v>88</v>
      </c>
      <c r="BU28" s="129">
        <f t="shared" si="31"/>
        <v>5.7</v>
      </c>
      <c r="BV28" s="129">
        <f t="shared" si="32"/>
        <v>108.93</v>
      </c>
      <c r="BW28" s="129">
        <f t="shared" si="33"/>
        <v>0.75</v>
      </c>
      <c r="BX28" s="129">
        <f t="shared" si="34"/>
        <v>109.68</v>
      </c>
      <c r="BY28" s="134">
        <f t="shared" si="35"/>
        <v>109.68</v>
      </c>
      <c r="BZ28" s="129">
        <f t="shared" si="38"/>
        <v>21.68</v>
      </c>
    </row>
    <row r="29" spans="1:78" ht="18.75">
      <c r="A29" s="143">
        <f t="shared" si="16"/>
        <v>42898</v>
      </c>
      <c r="B29" s="138" t="s">
        <v>32</v>
      </c>
      <c r="C29" s="30">
        <v>683</v>
      </c>
      <c r="D29" s="30">
        <v>672</v>
      </c>
      <c r="E29" s="30">
        <v>538</v>
      </c>
      <c r="F29" s="30">
        <v>47</v>
      </c>
      <c r="G29" s="30"/>
      <c r="H29" s="23">
        <v>18</v>
      </c>
      <c r="I29" s="33">
        <f t="shared" si="17"/>
        <v>1893</v>
      </c>
      <c r="J29" s="33">
        <f t="shared" si="18"/>
        <v>65</v>
      </c>
      <c r="K29" s="23">
        <v>377</v>
      </c>
      <c r="L29" s="14">
        <v>408</v>
      </c>
      <c r="M29" s="14">
        <v>250</v>
      </c>
      <c r="N29" s="14"/>
      <c r="O29" s="14">
        <v>12</v>
      </c>
      <c r="P29" s="14">
        <v>13</v>
      </c>
      <c r="Q29" s="14">
        <v>8</v>
      </c>
      <c r="R29" s="34"/>
      <c r="S29" s="33">
        <f t="shared" si="19"/>
        <v>1035</v>
      </c>
      <c r="T29" s="33">
        <f t="shared" si="20"/>
        <v>33</v>
      </c>
      <c r="U29" s="35">
        <f t="shared" si="21"/>
        <v>98</v>
      </c>
      <c r="V29" s="37">
        <v>1.93</v>
      </c>
      <c r="W29" s="23">
        <v>3.5</v>
      </c>
      <c r="X29" s="30">
        <v>5</v>
      </c>
      <c r="Y29" s="30">
        <v>3</v>
      </c>
      <c r="Z29" s="54">
        <v>5.7</v>
      </c>
      <c r="AA29" s="38">
        <v>1.8</v>
      </c>
      <c r="AB29" s="38"/>
      <c r="AC29" s="38"/>
      <c r="AD29" s="38"/>
      <c r="AE29" s="38">
        <v>0.75</v>
      </c>
      <c r="AF29" s="38"/>
      <c r="AG29" s="38"/>
      <c r="AH29" s="44">
        <f t="shared" si="4"/>
        <v>0.75</v>
      </c>
      <c r="AI29" s="53">
        <v>30</v>
      </c>
      <c r="AJ29" s="15">
        <f>AH29+AI29</f>
        <v>30.75</v>
      </c>
      <c r="AK29" s="51">
        <f t="shared" si="22"/>
        <v>114.38000000000001</v>
      </c>
      <c r="AL29" s="96">
        <f t="shared" si="23"/>
        <v>119.68</v>
      </c>
      <c r="AM29" s="16">
        <f t="shared" si="36"/>
        <v>88.93</v>
      </c>
      <c r="AN29" s="50"/>
      <c r="AO29" s="46"/>
      <c r="AP29" s="17">
        <f t="shared" si="24"/>
        <v>119.68</v>
      </c>
      <c r="AQ29" s="18">
        <f t="shared" si="5"/>
        <v>-1.3100000000000165</v>
      </c>
      <c r="AR29" s="40"/>
      <c r="AS29" s="19">
        <f t="shared" si="6"/>
        <v>30.75</v>
      </c>
      <c r="AT29" s="20">
        <f t="shared" si="7"/>
        <v>82.32</v>
      </c>
      <c r="AU29" s="21">
        <f t="shared" si="8"/>
        <v>113.07</v>
      </c>
      <c r="AV29" s="47"/>
      <c r="AW29" s="19">
        <v>30</v>
      </c>
      <c r="AX29" s="20">
        <v>200</v>
      </c>
      <c r="AY29" s="20">
        <v>0</v>
      </c>
      <c r="AZ29" s="20">
        <v>0</v>
      </c>
      <c r="BA29" s="20">
        <v>0</v>
      </c>
      <c r="BB29" s="42">
        <f t="shared" si="9"/>
        <v>230</v>
      </c>
      <c r="BC29" s="43">
        <f t="shared" si="10"/>
        <v>218.5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171.5</v>
      </c>
      <c r="BK29" s="24">
        <f t="shared" si="13"/>
        <v>82.32</v>
      </c>
      <c r="BL29" s="48">
        <f t="shared" si="14"/>
        <v>89.18</v>
      </c>
      <c r="BO29" s="129">
        <f t="shared" si="25"/>
        <v>1893</v>
      </c>
      <c r="BP29" s="129">
        <f t="shared" si="26"/>
        <v>65</v>
      </c>
      <c r="BQ29" s="129">
        <f t="shared" si="27"/>
        <v>785</v>
      </c>
      <c r="BR29" s="129">
        <f t="shared" si="28"/>
        <v>25</v>
      </c>
      <c r="BS29" s="129">
        <f t="shared" si="29"/>
        <v>2678</v>
      </c>
      <c r="BT29" s="129">
        <f t="shared" si="30"/>
        <v>90</v>
      </c>
      <c r="BU29" s="129">
        <f t="shared" si="31"/>
        <v>5.7</v>
      </c>
      <c r="BV29" s="129">
        <f t="shared" si="32"/>
        <v>110.93</v>
      </c>
      <c r="BW29" s="129">
        <f t="shared" si="33"/>
        <v>0.75</v>
      </c>
      <c r="BX29" s="129">
        <f t="shared" si="34"/>
        <v>111.68</v>
      </c>
      <c r="BY29" s="134">
        <f t="shared" si="35"/>
        <v>111.68</v>
      </c>
      <c r="BZ29" s="129">
        <f t="shared" si="38"/>
        <v>21.68</v>
      </c>
    </row>
    <row r="30" spans="1:78" ht="18.75">
      <c r="A30" s="143">
        <f t="shared" si="16"/>
        <v>42898</v>
      </c>
      <c r="B30" s="138" t="s">
        <v>16</v>
      </c>
      <c r="C30" s="30">
        <v>694</v>
      </c>
      <c r="D30" s="30">
        <v>698</v>
      </c>
      <c r="E30" s="30">
        <v>544</v>
      </c>
      <c r="F30" s="30">
        <v>48</v>
      </c>
      <c r="G30" s="30"/>
      <c r="H30" s="23">
        <v>18</v>
      </c>
      <c r="I30" s="33">
        <f t="shared" si="17"/>
        <v>1936</v>
      </c>
      <c r="J30" s="33">
        <f t="shared" si="18"/>
        <v>66</v>
      </c>
      <c r="K30" s="23">
        <v>367</v>
      </c>
      <c r="L30" s="14">
        <v>408</v>
      </c>
      <c r="M30" s="14">
        <v>250</v>
      </c>
      <c r="N30" s="14"/>
      <c r="O30" s="14">
        <v>12</v>
      </c>
      <c r="P30" s="14">
        <v>13</v>
      </c>
      <c r="Q30" s="14">
        <v>8</v>
      </c>
      <c r="R30" s="34"/>
      <c r="S30" s="33">
        <f t="shared" si="19"/>
        <v>1025</v>
      </c>
      <c r="T30" s="33">
        <f t="shared" si="20"/>
        <v>33</v>
      </c>
      <c r="U30" s="35">
        <f t="shared" si="21"/>
        <v>99</v>
      </c>
      <c r="V30" s="37">
        <v>2.56</v>
      </c>
      <c r="W30" s="23">
        <v>3.5</v>
      </c>
      <c r="X30" s="30">
        <v>5</v>
      </c>
      <c r="Y30" s="30">
        <v>3.1</v>
      </c>
      <c r="Z30" s="54">
        <v>6.4</v>
      </c>
      <c r="AA30" s="38">
        <v>2.7</v>
      </c>
      <c r="AB30" s="38"/>
      <c r="AC30" s="38"/>
      <c r="AD30" s="38"/>
      <c r="AE30" s="38">
        <v>0.75</v>
      </c>
      <c r="AF30" s="38"/>
      <c r="AG30" s="38"/>
      <c r="AH30" s="44">
        <f t="shared" si="4"/>
        <v>0.75</v>
      </c>
      <c r="AI30" s="53">
        <v>45</v>
      </c>
      <c r="AJ30" s="15">
        <f t="shared" si="37"/>
        <v>45.75</v>
      </c>
      <c r="AK30" s="51">
        <f t="shared" si="22"/>
        <v>116.81</v>
      </c>
      <c r="AL30" s="96">
        <f t="shared" si="23"/>
        <v>123.01</v>
      </c>
      <c r="AM30" s="16">
        <f t="shared" si="36"/>
        <v>77.260000000000005</v>
      </c>
      <c r="AN30" s="50"/>
      <c r="AO30" s="46"/>
      <c r="AP30" s="17">
        <f t="shared" si="24"/>
        <v>123.01</v>
      </c>
      <c r="AQ30" s="18">
        <f t="shared" si="5"/>
        <v>11.259999999999991</v>
      </c>
      <c r="AR30" s="40"/>
      <c r="AS30" s="19">
        <f t="shared" si="6"/>
        <v>45.75</v>
      </c>
      <c r="AT30" s="20">
        <f t="shared" si="7"/>
        <v>82.32</v>
      </c>
      <c r="AU30" s="21">
        <f t="shared" si="8"/>
        <v>128.07</v>
      </c>
      <c r="AV30" s="47"/>
      <c r="AW30" s="19">
        <v>30</v>
      </c>
      <c r="AX30" s="20">
        <v>200</v>
      </c>
      <c r="AY30" s="20">
        <v>0</v>
      </c>
      <c r="AZ30" s="20">
        <v>0</v>
      </c>
      <c r="BA30" s="20">
        <v>0</v>
      </c>
      <c r="BB30" s="42">
        <f t="shared" si="9"/>
        <v>230</v>
      </c>
      <c r="BC30" s="43">
        <f t="shared" si="10"/>
        <v>218.5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171.5</v>
      </c>
      <c r="BK30" s="24">
        <f t="shared" si="13"/>
        <v>82.32</v>
      </c>
      <c r="BL30" s="48">
        <f t="shared" si="14"/>
        <v>89.18</v>
      </c>
      <c r="BO30" s="129">
        <f t="shared" si="25"/>
        <v>1936</v>
      </c>
      <c r="BP30" s="129">
        <f t="shared" si="26"/>
        <v>66</v>
      </c>
      <c r="BQ30" s="129">
        <f t="shared" si="27"/>
        <v>775</v>
      </c>
      <c r="BR30" s="129">
        <f t="shared" si="28"/>
        <v>25</v>
      </c>
      <c r="BS30" s="129">
        <f t="shared" si="29"/>
        <v>2711</v>
      </c>
      <c r="BT30" s="129">
        <f t="shared" si="30"/>
        <v>91</v>
      </c>
      <c r="BU30" s="129">
        <f t="shared" si="31"/>
        <v>6.4</v>
      </c>
      <c r="BV30" s="129">
        <f t="shared" si="32"/>
        <v>114.26</v>
      </c>
      <c r="BW30" s="129">
        <f t="shared" si="33"/>
        <v>0.75</v>
      </c>
      <c r="BX30" s="129">
        <f t="shared" si="34"/>
        <v>115.01</v>
      </c>
      <c r="BY30" s="134">
        <f t="shared" si="35"/>
        <v>115.01</v>
      </c>
      <c r="BZ30" s="129">
        <f t="shared" si="38"/>
        <v>24.01</v>
      </c>
    </row>
    <row r="31" spans="1:78" ht="18.75">
      <c r="A31" s="143">
        <f t="shared" si="16"/>
        <v>42898</v>
      </c>
      <c r="B31" s="138" t="s">
        <v>45</v>
      </c>
      <c r="C31" s="30">
        <v>702</v>
      </c>
      <c r="D31" s="30">
        <v>709</v>
      </c>
      <c r="E31" s="30">
        <v>553</v>
      </c>
      <c r="F31" s="30">
        <v>49</v>
      </c>
      <c r="G31" s="30"/>
      <c r="H31" s="23">
        <v>18</v>
      </c>
      <c r="I31" s="33">
        <f t="shared" si="17"/>
        <v>1964</v>
      </c>
      <c r="J31" s="33">
        <f t="shared" si="18"/>
        <v>67</v>
      </c>
      <c r="K31" s="23">
        <v>369</v>
      </c>
      <c r="L31" s="14">
        <v>425</v>
      </c>
      <c r="M31" s="14">
        <v>310</v>
      </c>
      <c r="N31" s="14"/>
      <c r="O31" s="14">
        <v>12</v>
      </c>
      <c r="P31" s="14">
        <v>14</v>
      </c>
      <c r="Q31" s="14">
        <v>11</v>
      </c>
      <c r="R31" s="34"/>
      <c r="S31" s="33">
        <f t="shared" si="19"/>
        <v>1104</v>
      </c>
      <c r="T31" s="33">
        <f t="shared" si="20"/>
        <v>37</v>
      </c>
      <c r="U31" s="35">
        <f t="shared" si="21"/>
        <v>104</v>
      </c>
      <c r="V31" s="37">
        <v>2.56</v>
      </c>
      <c r="W31" s="23">
        <v>3.5</v>
      </c>
      <c r="X31" s="30">
        <v>5</v>
      </c>
      <c r="Y31" s="30">
        <v>3.1</v>
      </c>
      <c r="Z31" s="54">
        <v>6.4</v>
      </c>
      <c r="AA31" s="38">
        <v>2.7</v>
      </c>
      <c r="AB31" s="38"/>
      <c r="AC31" s="38"/>
      <c r="AD31" s="38"/>
      <c r="AE31" s="38">
        <v>0.75</v>
      </c>
      <c r="AF31" s="38"/>
      <c r="AG31" s="38"/>
      <c r="AH31" s="44">
        <f t="shared" si="4"/>
        <v>0.75</v>
      </c>
      <c r="AI31" s="53">
        <v>45</v>
      </c>
      <c r="AJ31" s="15">
        <f t="shared" si="37"/>
        <v>45.75</v>
      </c>
      <c r="AK31" s="51">
        <f t="shared" si="22"/>
        <v>121.81</v>
      </c>
      <c r="AL31" s="96">
        <f t="shared" si="23"/>
        <v>128.01</v>
      </c>
      <c r="AM31" s="16">
        <f t="shared" si="36"/>
        <v>82.259999999999991</v>
      </c>
      <c r="AN31" s="50"/>
      <c r="AO31" s="46"/>
      <c r="AP31" s="17">
        <f t="shared" si="24"/>
        <v>128.01</v>
      </c>
      <c r="AQ31" s="18">
        <f t="shared" si="5"/>
        <v>6.2599999999999909</v>
      </c>
      <c r="AR31" s="40"/>
      <c r="AS31" s="19">
        <f t="shared" si="6"/>
        <v>45.75</v>
      </c>
      <c r="AT31" s="20">
        <f t="shared" si="7"/>
        <v>82.32</v>
      </c>
      <c r="AU31" s="21">
        <f t="shared" si="8"/>
        <v>128.07</v>
      </c>
      <c r="AV31" s="47"/>
      <c r="AW31" s="19">
        <v>30</v>
      </c>
      <c r="AX31" s="20">
        <v>200</v>
      </c>
      <c r="AY31" s="20">
        <v>0</v>
      </c>
      <c r="AZ31" s="20">
        <v>0</v>
      </c>
      <c r="BA31" s="20">
        <v>0</v>
      </c>
      <c r="BB31" s="42">
        <f t="shared" si="9"/>
        <v>230</v>
      </c>
      <c r="BC31" s="43">
        <f t="shared" si="10"/>
        <v>218.5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171.5</v>
      </c>
      <c r="BK31" s="24">
        <f t="shared" si="13"/>
        <v>82.32</v>
      </c>
      <c r="BL31" s="48">
        <f t="shared" si="14"/>
        <v>89.18</v>
      </c>
      <c r="BO31" s="129">
        <f t="shared" si="25"/>
        <v>1964</v>
      </c>
      <c r="BP31" s="129">
        <f t="shared" si="26"/>
        <v>67</v>
      </c>
      <c r="BQ31" s="129">
        <f t="shared" si="27"/>
        <v>794</v>
      </c>
      <c r="BR31" s="129">
        <f t="shared" si="28"/>
        <v>26</v>
      </c>
      <c r="BS31" s="129">
        <f t="shared" si="29"/>
        <v>2758</v>
      </c>
      <c r="BT31" s="129">
        <f t="shared" si="30"/>
        <v>93</v>
      </c>
      <c r="BU31" s="129">
        <f t="shared" si="31"/>
        <v>6.4</v>
      </c>
      <c r="BV31" s="129">
        <f t="shared" si="32"/>
        <v>116.26</v>
      </c>
      <c r="BW31" s="129">
        <f t="shared" si="33"/>
        <v>0.75</v>
      </c>
      <c r="BX31" s="129">
        <f t="shared" si="34"/>
        <v>117.01</v>
      </c>
      <c r="BY31" s="134">
        <f t="shared" si="35"/>
        <v>117.01</v>
      </c>
      <c r="BZ31" s="129">
        <f t="shared" si="38"/>
        <v>24.01</v>
      </c>
    </row>
    <row r="32" spans="1:78" ht="18.75">
      <c r="A32" s="143">
        <f t="shared" si="16"/>
        <v>42898</v>
      </c>
      <c r="B32" s="138" t="s">
        <v>17</v>
      </c>
      <c r="C32" s="30">
        <v>712</v>
      </c>
      <c r="D32" s="30">
        <v>723</v>
      </c>
      <c r="E32" s="30">
        <v>568</v>
      </c>
      <c r="F32" s="30">
        <v>49</v>
      </c>
      <c r="G32" s="30"/>
      <c r="H32" s="23">
        <v>18</v>
      </c>
      <c r="I32" s="33">
        <f t="shared" si="17"/>
        <v>2003</v>
      </c>
      <c r="J32" s="33">
        <f t="shared" si="18"/>
        <v>67</v>
      </c>
      <c r="K32" s="23">
        <v>389</v>
      </c>
      <c r="L32" s="14">
        <v>428</v>
      </c>
      <c r="M32" s="14">
        <v>240</v>
      </c>
      <c r="N32" s="14"/>
      <c r="O32" s="14">
        <v>13</v>
      </c>
      <c r="P32" s="14">
        <v>14</v>
      </c>
      <c r="Q32" s="14">
        <v>12</v>
      </c>
      <c r="R32" s="34"/>
      <c r="S32" s="33">
        <f t="shared" si="19"/>
        <v>1057</v>
      </c>
      <c r="T32" s="33">
        <f t="shared" si="20"/>
        <v>39</v>
      </c>
      <c r="U32" s="35">
        <f t="shared" si="21"/>
        <v>106</v>
      </c>
      <c r="V32" s="37">
        <v>4.3499999999999996</v>
      </c>
      <c r="W32" s="23">
        <v>3.5</v>
      </c>
      <c r="X32" s="30">
        <v>5.5</v>
      </c>
      <c r="Y32" s="30">
        <v>3.2</v>
      </c>
      <c r="Z32" s="54">
        <v>6.4</v>
      </c>
      <c r="AA32" s="38">
        <v>2.6</v>
      </c>
      <c r="AB32" s="38"/>
      <c r="AC32" s="38"/>
      <c r="AD32" s="38"/>
      <c r="AE32" s="38">
        <v>0.85</v>
      </c>
      <c r="AF32" s="38"/>
      <c r="AG32" s="38"/>
      <c r="AH32" s="44">
        <f t="shared" si="4"/>
        <v>0.85</v>
      </c>
      <c r="AI32" s="53">
        <v>45</v>
      </c>
      <c r="AJ32" s="15">
        <f t="shared" si="37"/>
        <v>45.85</v>
      </c>
      <c r="AK32" s="51">
        <f t="shared" si="22"/>
        <v>126.3</v>
      </c>
      <c r="AL32" s="96">
        <f t="shared" si="23"/>
        <v>132.4</v>
      </c>
      <c r="AM32" s="16">
        <f t="shared" si="36"/>
        <v>86.550000000000011</v>
      </c>
      <c r="AN32" s="50"/>
      <c r="AO32" s="46"/>
      <c r="AP32" s="17">
        <f t="shared" si="24"/>
        <v>132.4</v>
      </c>
      <c r="AQ32" s="18">
        <f t="shared" si="5"/>
        <v>1.8699999999999903</v>
      </c>
      <c r="AR32" s="40"/>
      <c r="AS32" s="19">
        <f t="shared" si="6"/>
        <v>45.85</v>
      </c>
      <c r="AT32" s="20">
        <f t="shared" si="7"/>
        <v>82.32</v>
      </c>
      <c r="AU32" s="21">
        <f t="shared" si="8"/>
        <v>128.16999999999999</v>
      </c>
      <c r="AV32" s="47"/>
      <c r="AW32" s="19">
        <v>30</v>
      </c>
      <c r="AX32" s="20">
        <v>200</v>
      </c>
      <c r="AY32" s="20">
        <v>0</v>
      </c>
      <c r="AZ32" s="20">
        <v>0</v>
      </c>
      <c r="BA32" s="20">
        <v>0</v>
      </c>
      <c r="BB32" s="42">
        <f t="shared" si="9"/>
        <v>230</v>
      </c>
      <c r="BC32" s="43">
        <f t="shared" si="10"/>
        <v>218.5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171.5</v>
      </c>
      <c r="BK32" s="24">
        <f t="shared" si="13"/>
        <v>82.32</v>
      </c>
      <c r="BL32" s="48">
        <f t="shared" si="14"/>
        <v>89.18</v>
      </c>
      <c r="BO32" s="129">
        <f t="shared" si="25"/>
        <v>2003</v>
      </c>
      <c r="BP32" s="129">
        <f t="shared" si="26"/>
        <v>67</v>
      </c>
      <c r="BQ32" s="129">
        <f t="shared" si="27"/>
        <v>817</v>
      </c>
      <c r="BR32" s="129">
        <f t="shared" si="28"/>
        <v>27</v>
      </c>
      <c r="BS32" s="129">
        <f t="shared" si="29"/>
        <v>2820</v>
      </c>
      <c r="BT32" s="129">
        <f t="shared" si="30"/>
        <v>94</v>
      </c>
      <c r="BU32" s="129">
        <f t="shared" si="31"/>
        <v>6.4</v>
      </c>
      <c r="BV32" s="129">
        <f t="shared" si="32"/>
        <v>119.55</v>
      </c>
      <c r="BW32" s="129">
        <f t="shared" si="33"/>
        <v>0.85</v>
      </c>
      <c r="BX32" s="129">
        <f t="shared" si="34"/>
        <v>120.39999999999999</v>
      </c>
      <c r="BY32" s="134">
        <f t="shared" si="35"/>
        <v>120.39999999999999</v>
      </c>
      <c r="BZ32" s="129">
        <f t="shared" si="38"/>
        <v>26.400000000000006</v>
      </c>
    </row>
    <row r="33" spans="1:78" ht="18.75">
      <c r="A33" s="143">
        <f t="shared" si="16"/>
        <v>42898</v>
      </c>
      <c r="B33" s="138" t="s">
        <v>46</v>
      </c>
      <c r="C33" s="30">
        <v>715</v>
      </c>
      <c r="D33" s="30">
        <v>733</v>
      </c>
      <c r="E33" s="30">
        <v>578</v>
      </c>
      <c r="F33" s="30">
        <v>50</v>
      </c>
      <c r="G33" s="30"/>
      <c r="H33" s="23">
        <v>19</v>
      </c>
      <c r="I33" s="33">
        <f t="shared" si="17"/>
        <v>2026</v>
      </c>
      <c r="J33" s="33">
        <f t="shared" si="18"/>
        <v>69</v>
      </c>
      <c r="K33" s="23">
        <v>391</v>
      </c>
      <c r="L33" s="14">
        <v>428</v>
      </c>
      <c r="M33" s="14">
        <v>280</v>
      </c>
      <c r="N33" s="14"/>
      <c r="O33" s="14">
        <v>13</v>
      </c>
      <c r="P33" s="14">
        <v>14</v>
      </c>
      <c r="Q33" s="14">
        <v>10</v>
      </c>
      <c r="R33" s="34"/>
      <c r="S33" s="33">
        <f t="shared" si="19"/>
        <v>1099</v>
      </c>
      <c r="T33" s="33">
        <f t="shared" si="20"/>
        <v>37</v>
      </c>
      <c r="U33" s="35">
        <f t="shared" si="21"/>
        <v>106</v>
      </c>
      <c r="V33" s="37">
        <v>4.3499999999999996</v>
      </c>
      <c r="W33" s="23">
        <v>3.5</v>
      </c>
      <c r="X33" s="30">
        <v>4.5</v>
      </c>
      <c r="Y33" s="30">
        <v>3.2</v>
      </c>
      <c r="Z33" s="54">
        <v>6.4</v>
      </c>
      <c r="AA33" s="38">
        <v>2.6</v>
      </c>
      <c r="AB33" s="38"/>
      <c r="AC33" s="38"/>
      <c r="AD33" s="38"/>
      <c r="AE33" s="38">
        <v>0.85</v>
      </c>
      <c r="AF33" s="38"/>
      <c r="AG33" s="38"/>
      <c r="AH33" s="44">
        <f t="shared" si="4"/>
        <v>0.85</v>
      </c>
      <c r="AI33" s="53">
        <v>45</v>
      </c>
      <c r="AJ33" s="15">
        <f t="shared" si="37"/>
        <v>45.85</v>
      </c>
      <c r="AK33" s="51">
        <f t="shared" si="22"/>
        <v>125.3</v>
      </c>
      <c r="AL33" s="96">
        <f t="shared" si="23"/>
        <v>131.4</v>
      </c>
      <c r="AM33" s="16">
        <f t="shared" si="36"/>
        <v>85.550000000000011</v>
      </c>
      <c r="AN33" s="50"/>
      <c r="AO33" s="46"/>
      <c r="AP33" s="17">
        <f t="shared" si="24"/>
        <v>131.4</v>
      </c>
      <c r="AQ33" s="18">
        <f t="shared" si="5"/>
        <v>2.8699999999999903</v>
      </c>
      <c r="AR33" s="40"/>
      <c r="AS33" s="19">
        <f t="shared" si="6"/>
        <v>45.85</v>
      </c>
      <c r="AT33" s="20">
        <f t="shared" si="7"/>
        <v>82.32</v>
      </c>
      <c r="AU33" s="21">
        <f t="shared" si="8"/>
        <v>128.16999999999999</v>
      </c>
      <c r="AV33" s="47"/>
      <c r="AW33" s="19">
        <v>30</v>
      </c>
      <c r="AX33" s="20">
        <v>200</v>
      </c>
      <c r="AY33" s="20">
        <v>0</v>
      </c>
      <c r="AZ33" s="20">
        <v>0</v>
      </c>
      <c r="BA33" s="20">
        <v>0</v>
      </c>
      <c r="BB33" s="42">
        <f t="shared" si="9"/>
        <v>230</v>
      </c>
      <c r="BC33" s="43">
        <f t="shared" si="10"/>
        <v>218.5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171.5</v>
      </c>
      <c r="BK33" s="24">
        <f t="shared" si="13"/>
        <v>82.32</v>
      </c>
      <c r="BL33" s="48">
        <f t="shared" si="14"/>
        <v>89.18</v>
      </c>
      <c r="BO33" s="129">
        <f t="shared" si="25"/>
        <v>2026</v>
      </c>
      <c r="BP33" s="129">
        <f t="shared" si="26"/>
        <v>69</v>
      </c>
      <c r="BQ33" s="129">
        <f t="shared" si="27"/>
        <v>819</v>
      </c>
      <c r="BR33" s="129">
        <f t="shared" si="28"/>
        <v>27</v>
      </c>
      <c r="BS33" s="129">
        <f t="shared" si="29"/>
        <v>2845</v>
      </c>
      <c r="BT33" s="129">
        <f t="shared" si="30"/>
        <v>96</v>
      </c>
      <c r="BU33" s="129">
        <f t="shared" si="31"/>
        <v>6.4</v>
      </c>
      <c r="BV33" s="129">
        <f t="shared" si="32"/>
        <v>120.55</v>
      </c>
      <c r="BW33" s="129">
        <f t="shared" si="33"/>
        <v>0.85</v>
      </c>
      <c r="BX33" s="129">
        <f t="shared" si="34"/>
        <v>121.39999999999999</v>
      </c>
      <c r="BY33" s="134">
        <f t="shared" si="35"/>
        <v>121.39999999999999</v>
      </c>
      <c r="BZ33" s="129">
        <f t="shared" si="38"/>
        <v>25.400000000000006</v>
      </c>
    </row>
    <row r="34" spans="1:78" ht="18.75">
      <c r="A34" s="143">
        <f t="shared" si="16"/>
        <v>42898</v>
      </c>
      <c r="B34" s="138" t="s">
        <v>18</v>
      </c>
      <c r="C34" s="30">
        <v>711</v>
      </c>
      <c r="D34" s="30">
        <v>717</v>
      </c>
      <c r="E34" s="41">
        <v>598</v>
      </c>
      <c r="F34" s="30">
        <v>50</v>
      </c>
      <c r="G34" s="30"/>
      <c r="H34" s="23">
        <v>19</v>
      </c>
      <c r="I34" s="33">
        <f t="shared" si="17"/>
        <v>2026</v>
      </c>
      <c r="J34" s="33">
        <f t="shared" si="18"/>
        <v>69</v>
      </c>
      <c r="K34" s="23">
        <v>373</v>
      </c>
      <c r="L34" s="14">
        <v>408</v>
      </c>
      <c r="M34" s="14">
        <v>280</v>
      </c>
      <c r="N34" s="14"/>
      <c r="O34" s="14">
        <v>12</v>
      </c>
      <c r="P34" s="14">
        <v>13</v>
      </c>
      <c r="Q34" s="14">
        <v>10</v>
      </c>
      <c r="R34" s="34"/>
      <c r="S34" s="33">
        <f t="shared" si="19"/>
        <v>1061</v>
      </c>
      <c r="T34" s="33">
        <f t="shared" si="20"/>
        <v>35</v>
      </c>
      <c r="U34" s="35">
        <f t="shared" si="21"/>
        <v>104</v>
      </c>
      <c r="V34" s="37">
        <v>4.3499999999999996</v>
      </c>
      <c r="W34" s="23">
        <v>3.5</v>
      </c>
      <c r="X34" s="30">
        <v>5.5</v>
      </c>
      <c r="Y34" s="30">
        <v>3.4</v>
      </c>
      <c r="Z34" s="54">
        <v>6.3</v>
      </c>
      <c r="AA34" s="38">
        <v>2.6</v>
      </c>
      <c r="AB34" s="38"/>
      <c r="AC34" s="38"/>
      <c r="AD34" s="38"/>
      <c r="AE34" s="38">
        <v>0.85</v>
      </c>
      <c r="AF34" s="38"/>
      <c r="AG34" s="38"/>
      <c r="AH34" s="44">
        <f t="shared" si="4"/>
        <v>0.85</v>
      </c>
      <c r="AI34" s="53">
        <v>45</v>
      </c>
      <c r="AJ34" s="15">
        <f t="shared" si="37"/>
        <v>45.85</v>
      </c>
      <c r="AK34" s="51">
        <f t="shared" si="22"/>
        <v>124.39999999999999</v>
      </c>
      <c r="AL34" s="96">
        <f t="shared" si="23"/>
        <v>130.5</v>
      </c>
      <c r="AM34" s="16">
        <f t="shared" si="36"/>
        <v>84.65</v>
      </c>
      <c r="AN34" s="50"/>
      <c r="AO34" s="46"/>
      <c r="AP34" s="17">
        <f t="shared" si="24"/>
        <v>130.5</v>
      </c>
      <c r="AQ34" s="18">
        <f t="shared" si="5"/>
        <v>3.769999999999996</v>
      </c>
      <c r="AR34" s="40"/>
      <c r="AS34" s="19">
        <f t="shared" si="6"/>
        <v>45.85</v>
      </c>
      <c r="AT34" s="20">
        <f t="shared" si="7"/>
        <v>82.32</v>
      </c>
      <c r="AU34" s="21">
        <f t="shared" si="8"/>
        <v>128.16999999999999</v>
      </c>
      <c r="AV34" s="47"/>
      <c r="AW34" s="19">
        <v>30</v>
      </c>
      <c r="AX34" s="20">
        <v>200</v>
      </c>
      <c r="AY34" s="20">
        <v>0</v>
      </c>
      <c r="AZ34" s="20">
        <v>0</v>
      </c>
      <c r="BA34" s="20">
        <v>0</v>
      </c>
      <c r="BB34" s="42">
        <f t="shared" si="9"/>
        <v>230</v>
      </c>
      <c r="BC34" s="43">
        <f t="shared" si="10"/>
        <v>218.5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171.5</v>
      </c>
      <c r="BK34" s="24">
        <f t="shared" si="13"/>
        <v>82.32</v>
      </c>
      <c r="BL34" s="48">
        <f t="shared" si="14"/>
        <v>89.18</v>
      </c>
      <c r="BO34" s="129">
        <f t="shared" si="25"/>
        <v>2026</v>
      </c>
      <c r="BP34" s="129">
        <f t="shared" si="26"/>
        <v>69</v>
      </c>
      <c r="BQ34" s="129">
        <f t="shared" si="27"/>
        <v>781</v>
      </c>
      <c r="BR34" s="129">
        <f t="shared" si="28"/>
        <v>25</v>
      </c>
      <c r="BS34" s="129">
        <f t="shared" si="29"/>
        <v>2807</v>
      </c>
      <c r="BT34" s="129">
        <f t="shared" si="30"/>
        <v>94</v>
      </c>
      <c r="BU34" s="129">
        <f t="shared" si="31"/>
        <v>6.3</v>
      </c>
      <c r="BV34" s="129">
        <f t="shared" si="32"/>
        <v>119.64999999999999</v>
      </c>
      <c r="BW34" s="129">
        <f t="shared" si="33"/>
        <v>0.85</v>
      </c>
      <c r="BX34" s="129">
        <f t="shared" si="34"/>
        <v>120.49999999999999</v>
      </c>
      <c r="BY34" s="134">
        <f t="shared" si="35"/>
        <v>120.49999999999999</v>
      </c>
      <c r="BZ34" s="129">
        <f t="shared" si="38"/>
        <v>26.500000000000004</v>
      </c>
    </row>
    <row r="35" spans="1:78" ht="18.75">
      <c r="A35" s="143">
        <f t="shared" si="16"/>
        <v>42898</v>
      </c>
      <c r="B35" s="138" t="s">
        <v>47</v>
      </c>
      <c r="C35" s="30">
        <v>685</v>
      </c>
      <c r="D35" s="30">
        <v>704</v>
      </c>
      <c r="E35" s="41">
        <v>578</v>
      </c>
      <c r="F35" s="30">
        <v>48</v>
      </c>
      <c r="G35" s="30"/>
      <c r="H35" s="23">
        <v>19</v>
      </c>
      <c r="I35" s="33">
        <f t="shared" si="17"/>
        <v>1967</v>
      </c>
      <c r="J35" s="33">
        <f t="shared" si="18"/>
        <v>67</v>
      </c>
      <c r="K35" s="23">
        <v>373</v>
      </c>
      <c r="L35" s="14">
        <v>408</v>
      </c>
      <c r="M35" s="14">
        <v>280</v>
      </c>
      <c r="N35" s="14"/>
      <c r="O35" s="14">
        <v>12</v>
      </c>
      <c r="P35" s="14">
        <v>13</v>
      </c>
      <c r="Q35" s="14">
        <v>10</v>
      </c>
      <c r="R35" s="34"/>
      <c r="S35" s="33">
        <f t="shared" si="19"/>
        <v>1061</v>
      </c>
      <c r="T35" s="33">
        <f t="shared" si="20"/>
        <v>35</v>
      </c>
      <c r="U35" s="35">
        <f t="shared" si="21"/>
        <v>102</v>
      </c>
      <c r="V35" s="37">
        <v>4.3499999999999996</v>
      </c>
      <c r="W35" s="23">
        <v>3.5</v>
      </c>
      <c r="X35" s="30">
        <v>5.5</v>
      </c>
      <c r="Y35" s="30">
        <v>3.4</v>
      </c>
      <c r="Z35" s="54">
        <v>6.3</v>
      </c>
      <c r="AA35" s="38">
        <v>2.6</v>
      </c>
      <c r="AB35" s="38"/>
      <c r="AC35" s="38"/>
      <c r="AD35" s="38"/>
      <c r="AE35" s="38">
        <v>0.85</v>
      </c>
      <c r="AF35" s="38"/>
      <c r="AG35" s="38"/>
      <c r="AH35" s="44">
        <f t="shared" si="4"/>
        <v>0.85</v>
      </c>
      <c r="AI35" s="53">
        <v>45</v>
      </c>
      <c r="AJ35" s="15">
        <f t="shared" si="37"/>
        <v>45.85</v>
      </c>
      <c r="AK35" s="51">
        <f t="shared" si="22"/>
        <v>122.39999999999999</v>
      </c>
      <c r="AL35" s="96">
        <f t="shared" si="23"/>
        <v>128.5</v>
      </c>
      <c r="AM35" s="16">
        <f t="shared" si="36"/>
        <v>82.65</v>
      </c>
      <c r="AN35" s="50"/>
      <c r="AO35" s="46"/>
      <c r="AP35" s="17">
        <f t="shared" si="24"/>
        <v>128.5</v>
      </c>
      <c r="AQ35" s="18">
        <f t="shared" si="5"/>
        <v>5.769999999999996</v>
      </c>
      <c r="AR35" s="40"/>
      <c r="AS35" s="19">
        <f t="shared" si="6"/>
        <v>45.85</v>
      </c>
      <c r="AT35" s="20">
        <f t="shared" si="7"/>
        <v>82.32</v>
      </c>
      <c r="AU35" s="21">
        <f t="shared" si="8"/>
        <v>128.16999999999999</v>
      </c>
      <c r="AV35" s="47"/>
      <c r="AW35" s="19">
        <v>30</v>
      </c>
      <c r="AX35" s="20">
        <v>200</v>
      </c>
      <c r="AY35" s="20">
        <v>0</v>
      </c>
      <c r="AZ35" s="20">
        <v>0</v>
      </c>
      <c r="BA35" s="20">
        <v>0</v>
      </c>
      <c r="BB35" s="42">
        <f t="shared" si="9"/>
        <v>230</v>
      </c>
      <c r="BC35" s="43">
        <f t="shared" si="10"/>
        <v>218.5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171.5</v>
      </c>
      <c r="BK35" s="24">
        <f t="shared" si="13"/>
        <v>82.32</v>
      </c>
      <c r="BL35" s="48">
        <f t="shared" si="14"/>
        <v>89.18</v>
      </c>
      <c r="BO35" s="129">
        <f t="shared" si="25"/>
        <v>1967</v>
      </c>
      <c r="BP35" s="129">
        <f t="shared" si="26"/>
        <v>67</v>
      </c>
      <c r="BQ35" s="129">
        <f t="shared" si="27"/>
        <v>781</v>
      </c>
      <c r="BR35" s="129">
        <f t="shared" si="28"/>
        <v>25</v>
      </c>
      <c r="BS35" s="129">
        <f t="shared" si="29"/>
        <v>2748</v>
      </c>
      <c r="BT35" s="129">
        <f t="shared" si="30"/>
        <v>92</v>
      </c>
      <c r="BU35" s="129">
        <f t="shared" si="31"/>
        <v>6.3</v>
      </c>
      <c r="BV35" s="129">
        <f t="shared" si="32"/>
        <v>117.64999999999999</v>
      </c>
      <c r="BW35" s="129">
        <f t="shared" si="33"/>
        <v>0.85</v>
      </c>
      <c r="BX35" s="129">
        <f t="shared" si="34"/>
        <v>118.49999999999999</v>
      </c>
      <c r="BY35" s="134">
        <f t="shared" si="35"/>
        <v>118.49999999999999</v>
      </c>
      <c r="BZ35" s="129">
        <f t="shared" si="38"/>
        <v>26.500000000000004</v>
      </c>
    </row>
    <row r="36" spans="1:78" ht="18.75">
      <c r="A36" s="143">
        <f t="shared" si="16"/>
        <v>42898</v>
      </c>
      <c r="B36" s="138" t="s">
        <v>19</v>
      </c>
      <c r="C36" s="30">
        <v>663</v>
      </c>
      <c r="D36" s="30">
        <v>694</v>
      </c>
      <c r="E36" s="41">
        <v>565</v>
      </c>
      <c r="F36" s="30">
        <v>47</v>
      </c>
      <c r="G36" s="30"/>
      <c r="H36" s="23">
        <v>19</v>
      </c>
      <c r="I36" s="33">
        <f t="shared" si="17"/>
        <v>1922</v>
      </c>
      <c r="J36" s="33">
        <f t="shared" si="18"/>
        <v>66</v>
      </c>
      <c r="K36" s="23">
        <v>375</v>
      </c>
      <c r="L36" s="14">
        <v>409</v>
      </c>
      <c r="M36" s="14">
        <v>250</v>
      </c>
      <c r="N36" s="14"/>
      <c r="O36" s="14">
        <v>12</v>
      </c>
      <c r="P36" s="14">
        <v>13</v>
      </c>
      <c r="Q36" s="14">
        <v>8</v>
      </c>
      <c r="R36" s="34"/>
      <c r="S36" s="33">
        <f t="shared" si="19"/>
        <v>1034</v>
      </c>
      <c r="T36" s="33">
        <f t="shared" si="20"/>
        <v>33</v>
      </c>
      <c r="U36" s="35">
        <f t="shared" si="21"/>
        <v>99</v>
      </c>
      <c r="V36" s="37">
        <v>4.3499999999999996</v>
      </c>
      <c r="W36" s="23">
        <v>3.5</v>
      </c>
      <c r="X36" s="30">
        <v>5.5</v>
      </c>
      <c r="Y36" s="30">
        <v>3.4</v>
      </c>
      <c r="Z36" s="54">
        <v>5.8</v>
      </c>
      <c r="AA36" s="38">
        <v>2.5</v>
      </c>
      <c r="AB36" s="38"/>
      <c r="AC36" s="38"/>
      <c r="AD36" s="38"/>
      <c r="AE36" s="38">
        <v>0.85</v>
      </c>
      <c r="AF36" s="38"/>
      <c r="AG36" s="38"/>
      <c r="AH36" s="44">
        <f t="shared" si="4"/>
        <v>0.85</v>
      </c>
      <c r="AI36" s="53">
        <v>45</v>
      </c>
      <c r="AJ36" s="15">
        <f t="shared" si="37"/>
        <v>45.85</v>
      </c>
      <c r="AK36" s="51">
        <f t="shared" si="22"/>
        <v>118.89999999999999</v>
      </c>
      <c r="AL36" s="96">
        <f t="shared" si="23"/>
        <v>124.89999999999999</v>
      </c>
      <c r="AM36" s="16">
        <f t="shared" si="36"/>
        <v>79.049999999999983</v>
      </c>
      <c r="AN36" s="50"/>
      <c r="AO36" s="46"/>
      <c r="AP36" s="17">
        <f t="shared" si="24"/>
        <v>124.89999999999999</v>
      </c>
      <c r="AQ36" s="18">
        <f t="shared" si="5"/>
        <v>9.269999999999996</v>
      </c>
      <c r="AR36" s="40"/>
      <c r="AS36" s="19">
        <f t="shared" si="6"/>
        <v>45.85</v>
      </c>
      <c r="AT36" s="20">
        <f t="shared" si="7"/>
        <v>82.32</v>
      </c>
      <c r="AU36" s="21">
        <f t="shared" si="8"/>
        <v>128.16999999999999</v>
      </c>
      <c r="AV36" s="47"/>
      <c r="AW36" s="19">
        <v>30</v>
      </c>
      <c r="AX36" s="20">
        <v>200</v>
      </c>
      <c r="AY36" s="20">
        <v>0</v>
      </c>
      <c r="AZ36" s="20">
        <v>0</v>
      </c>
      <c r="BA36" s="20">
        <v>0</v>
      </c>
      <c r="BB36" s="42">
        <f t="shared" si="9"/>
        <v>230</v>
      </c>
      <c r="BC36" s="43">
        <f t="shared" si="10"/>
        <v>218.5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171.5</v>
      </c>
      <c r="BK36" s="24">
        <f t="shared" si="13"/>
        <v>82.32</v>
      </c>
      <c r="BL36" s="48">
        <f t="shared" si="14"/>
        <v>89.18</v>
      </c>
      <c r="BO36" s="129">
        <f t="shared" si="25"/>
        <v>1922</v>
      </c>
      <c r="BP36" s="129">
        <f t="shared" si="26"/>
        <v>66</v>
      </c>
      <c r="BQ36" s="129">
        <f t="shared" si="27"/>
        <v>784</v>
      </c>
      <c r="BR36" s="129">
        <f t="shared" si="28"/>
        <v>25</v>
      </c>
      <c r="BS36" s="129">
        <f t="shared" si="29"/>
        <v>2706</v>
      </c>
      <c r="BT36" s="129">
        <f t="shared" si="30"/>
        <v>91</v>
      </c>
      <c r="BU36" s="129">
        <f t="shared" si="31"/>
        <v>5.8</v>
      </c>
      <c r="BV36" s="129">
        <f t="shared" si="32"/>
        <v>116.05</v>
      </c>
      <c r="BW36" s="129">
        <f t="shared" si="33"/>
        <v>0.85</v>
      </c>
      <c r="BX36" s="129">
        <f t="shared" si="34"/>
        <v>116.89999999999999</v>
      </c>
      <c r="BY36" s="134">
        <f t="shared" si="35"/>
        <v>116.89999999999999</v>
      </c>
      <c r="BZ36" s="129">
        <f t="shared" si="38"/>
        <v>25.900000000000002</v>
      </c>
    </row>
    <row r="37" spans="1:78" ht="18.75">
      <c r="A37" s="143">
        <f t="shared" si="16"/>
        <v>42898</v>
      </c>
      <c r="B37" s="138" t="s">
        <v>48</v>
      </c>
      <c r="C37" s="30">
        <v>657</v>
      </c>
      <c r="D37" s="30">
        <v>685</v>
      </c>
      <c r="E37" s="41">
        <v>563</v>
      </c>
      <c r="F37" s="30">
        <v>47</v>
      </c>
      <c r="G37" s="30"/>
      <c r="H37" s="23">
        <v>19</v>
      </c>
      <c r="I37" s="33">
        <f t="shared" si="17"/>
        <v>1905</v>
      </c>
      <c r="J37" s="33">
        <f t="shared" si="18"/>
        <v>66</v>
      </c>
      <c r="K37" s="23">
        <v>378</v>
      </c>
      <c r="L37" s="14">
        <v>408</v>
      </c>
      <c r="M37" s="14">
        <v>310</v>
      </c>
      <c r="N37" s="14"/>
      <c r="O37" s="14">
        <v>12</v>
      </c>
      <c r="P37" s="14">
        <v>13</v>
      </c>
      <c r="Q37" s="14">
        <v>11</v>
      </c>
      <c r="R37" s="34"/>
      <c r="S37" s="33">
        <f t="shared" si="19"/>
        <v>1096</v>
      </c>
      <c r="T37" s="33">
        <f t="shared" si="20"/>
        <v>36</v>
      </c>
      <c r="U37" s="35">
        <f t="shared" si="21"/>
        <v>102</v>
      </c>
      <c r="V37" s="37">
        <v>4.3499999999999996</v>
      </c>
      <c r="W37" s="23">
        <v>3.5</v>
      </c>
      <c r="X37" s="30">
        <v>5.5</v>
      </c>
      <c r="Y37" s="30">
        <v>3.4</v>
      </c>
      <c r="Z37" s="54">
        <v>5.8</v>
      </c>
      <c r="AA37" s="38">
        <v>2.5</v>
      </c>
      <c r="AB37" s="38"/>
      <c r="AC37" s="38"/>
      <c r="AD37" s="38"/>
      <c r="AE37" s="38">
        <v>0.85</v>
      </c>
      <c r="AF37" s="38"/>
      <c r="AG37" s="38"/>
      <c r="AH37" s="44">
        <f t="shared" si="4"/>
        <v>0.85</v>
      </c>
      <c r="AI37" s="53">
        <v>45</v>
      </c>
      <c r="AJ37" s="15">
        <f t="shared" si="37"/>
        <v>45.85</v>
      </c>
      <c r="AK37" s="51">
        <f t="shared" si="22"/>
        <v>121.89999999999999</v>
      </c>
      <c r="AL37" s="96">
        <f t="shared" si="23"/>
        <v>127.89999999999999</v>
      </c>
      <c r="AM37" s="16">
        <f t="shared" si="36"/>
        <v>82.049999999999983</v>
      </c>
      <c r="AN37" s="50"/>
      <c r="AO37" s="46"/>
      <c r="AP37" s="17">
        <f t="shared" si="24"/>
        <v>127.89999999999999</v>
      </c>
      <c r="AQ37" s="18">
        <f t="shared" si="5"/>
        <v>6.269999999999996</v>
      </c>
      <c r="AR37" s="40"/>
      <c r="AS37" s="19">
        <f t="shared" si="6"/>
        <v>45.85</v>
      </c>
      <c r="AT37" s="20">
        <f t="shared" si="7"/>
        <v>82.32</v>
      </c>
      <c r="AU37" s="21">
        <f t="shared" si="8"/>
        <v>128.16999999999999</v>
      </c>
      <c r="AV37" s="47"/>
      <c r="AW37" s="19">
        <v>30</v>
      </c>
      <c r="AX37" s="20">
        <v>200</v>
      </c>
      <c r="AY37" s="20">
        <v>0</v>
      </c>
      <c r="AZ37" s="20">
        <v>0</v>
      </c>
      <c r="BA37" s="20">
        <v>0</v>
      </c>
      <c r="BB37" s="42">
        <f t="shared" si="9"/>
        <v>230</v>
      </c>
      <c r="BC37" s="43">
        <f t="shared" si="10"/>
        <v>218.5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171.5</v>
      </c>
      <c r="BK37" s="24">
        <f t="shared" si="13"/>
        <v>82.32</v>
      </c>
      <c r="BL37" s="48">
        <f t="shared" si="14"/>
        <v>89.18</v>
      </c>
      <c r="BO37" s="129">
        <f t="shared" si="25"/>
        <v>1905</v>
      </c>
      <c r="BP37" s="129">
        <f t="shared" si="26"/>
        <v>66</v>
      </c>
      <c r="BQ37" s="129">
        <f t="shared" si="27"/>
        <v>786</v>
      </c>
      <c r="BR37" s="129">
        <f t="shared" si="28"/>
        <v>25</v>
      </c>
      <c r="BS37" s="129">
        <f t="shared" si="29"/>
        <v>2691</v>
      </c>
      <c r="BT37" s="129">
        <f t="shared" si="30"/>
        <v>91</v>
      </c>
      <c r="BU37" s="129">
        <f t="shared" si="31"/>
        <v>5.8</v>
      </c>
      <c r="BV37" s="129">
        <f t="shared" si="32"/>
        <v>116.05</v>
      </c>
      <c r="BW37" s="129">
        <f t="shared" si="33"/>
        <v>0.85</v>
      </c>
      <c r="BX37" s="129">
        <f t="shared" si="34"/>
        <v>116.89999999999999</v>
      </c>
      <c r="BY37" s="134">
        <f t="shared" si="35"/>
        <v>116.89999999999999</v>
      </c>
      <c r="BZ37" s="129">
        <f t="shared" si="38"/>
        <v>25.900000000000002</v>
      </c>
    </row>
    <row r="38" spans="1:78" ht="18.75">
      <c r="A38" s="143">
        <f t="shared" si="16"/>
        <v>42898</v>
      </c>
      <c r="B38" s="138" t="s">
        <v>20</v>
      </c>
      <c r="C38" s="30">
        <v>651</v>
      </c>
      <c r="D38" s="30">
        <v>678</v>
      </c>
      <c r="E38" s="41">
        <v>557</v>
      </c>
      <c r="F38" s="30">
        <v>46</v>
      </c>
      <c r="G38" s="30"/>
      <c r="H38" s="23">
        <v>19</v>
      </c>
      <c r="I38" s="33">
        <f t="shared" si="17"/>
        <v>1886</v>
      </c>
      <c r="J38" s="33">
        <f t="shared" si="18"/>
        <v>65</v>
      </c>
      <c r="K38" s="23">
        <v>373</v>
      </c>
      <c r="L38" s="14">
        <v>409</v>
      </c>
      <c r="M38" s="14">
        <v>310</v>
      </c>
      <c r="N38" s="14"/>
      <c r="O38" s="14">
        <v>12</v>
      </c>
      <c r="P38" s="14">
        <v>13</v>
      </c>
      <c r="Q38" s="14">
        <v>11</v>
      </c>
      <c r="R38" s="34"/>
      <c r="S38" s="33">
        <f t="shared" si="19"/>
        <v>1092</v>
      </c>
      <c r="T38" s="33">
        <f t="shared" si="20"/>
        <v>36</v>
      </c>
      <c r="U38" s="35">
        <f t="shared" si="21"/>
        <v>101</v>
      </c>
      <c r="V38" s="37">
        <v>2.72</v>
      </c>
      <c r="W38" s="23">
        <v>3.5</v>
      </c>
      <c r="X38" s="30">
        <v>5.5</v>
      </c>
      <c r="Y38" s="30">
        <v>3.4</v>
      </c>
      <c r="Z38" s="54">
        <v>5.8</v>
      </c>
      <c r="AA38" s="38">
        <v>1.9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45</v>
      </c>
      <c r="AJ38" s="15">
        <f t="shared" si="37"/>
        <v>45.85</v>
      </c>
      <c r="AK38" s="51">
        <f t="shared" si="22"/>
        <v>119.27</v>
      </c>
      <c r="AL38" s="96">
        <f t="shared" si="23"/>
        <v>124.67</v>
      </c>
      <c r="AM38" s="16">
        <f t="shared" si="36"/>
        <v>78.819999999999993</v>
      </c>
      <c r="AN38" s="50"/>
      <c r="AO38" s="46"/>
      <c r="AP38" s="17">
        <f t="shared" si="24"/>
        <v>124.67</v>
      </c>
      <c r="AQ38" s="18">
        <f t="shared" si="5"/>
        <v>8.8999999999999915</v>
      </c>
      <c r="AR38" s="40"/>
      <c r="AS38" s="19">
        <f t="shared" si="6"/>
        <v>45.85</v>
      </c>
      <c r="AT38" s="20">
        <f t="shared" si="7"/>
        <v>82.32</v>
      </c>
      <c r="AU38" s="21">
        <f t="shared" si="8"/>
        <v>128.16999999999999</v>
      </c>
      <c r="AV38" s="47"/>
      <c r="AW38" s="19">
        <v>30</v>
      </c>
      <c r="AX38" s="20">
        <v>200</v>
      </c>
      <c r="AY38" s="20">
        <v>0</v>
      </c>
      <c r="AZ38" s="20">
        <v>0</v>
      </c>
      <c r="BA38" s="20">
        <v>0</v>
      </c>
      <c r="BB38" s="42">
        <f t="shared" si="9"/>
        <v>230</v>
      </c>
      <c r="BC38" s="43">
        <f t="shared" si="10"/>
        <v>218.5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171.5</v>
      </c>
      <c r="BK38" s="24">
        <f t="shared" si="13"/>
        <v>82.32</v>
      </c>
      <c r="BL38" s="48">
        <f t="shared" si="14"/>
        <v>89.18</v>
      </c>
      <c r="BO38" s="129">
        <f t="shared" si="25"/>
        <v>1886</v>
      </c>
      <c r="BP38" s="129">
        <f t="shared" si="26"/>
        <v>65</v>
      </c>
      <c r="BQ38" s="129">
        <f t="shared" si="27"/>
        <v>782</v>
      </c>
      <c r="BR38" s="129">
        <f t="shared" si="28"/>
        <v>25</v>
      </c>
      <c r="BS38" s="129">
        <f t="shared" si="29"/>
        <v>2668</v>
      </c>
      <c r="BT38" s="129">
        <f t="shared" si="30"/>
        <v>90</v>
      </c>
      <c r="BU38" s="129">
        <f t="shared" si="31"/>
        <v>5.8</v>
      </c>
      <c r="BV38" s="129">
        <f t="shared" si="32"/>
        <v>112.82000000000001</v>
      </c>
      <c r="BW38" s="129">
        <f t="shared" si="33"/>
        <v>0.85</v>
      </c>
      <c r="BX38" s="129">
        <f t="shared" si="34"/>
        <v>113.67</v>
      </c>
      <c r="BY38" s="134">
        <f t="shared" si="35"/>
        <v>113.67</v>
      </c>
      <c r="BZ38" s="129">
        <f t="shared" si="38"/>
        <v>23.67</v>
      </c>
    </row>
    <row r="39" spans="1:78" ht="18.75">
      <c r="A39" s="143">
        <f t="shared" si="16"/>
        <v>42898</v>
      </c>
      <c r="B39" s="138" t="s">
        <v>33</v>
      </c>
      <c r="C39" s="30">
        <v>671</v>
      </c>
      <c r="D39" s="30">
        <v>695</v>
      </c>
      <c r="E39" s="41">
        <v>560</v>
      </c>
      <c r="F39" s="30">
        <v>47</v>
      </c>
      <c r="G39" s="30"/>
      <c r="H39" s="23">
        <v>19</v>
      </c>
      <c r="I39" s="33">
        <f t="shared" si="17"/>
        <v>1926</v>
      </c>
      <c r="J39" s="33">
        <f t="shared" si="18"/>
        <v>66</v>
      </c>
      <c r="K39" s="23">
        <v>376</v>
      </c>
      <c r="L39" s="14">
        <v>431</v>
      </c>
      <c r="M39" s="14">
        <v>310</v>
      </c>
      <c r="N39" s="14"/>
      <c r="O39" s="14">
        <v>12</v>
      </c>
      <c r="P39" s="14">
        <v>14</v>
      </c>
      <c r="Q39" s="14">
        <v>11</v>
      </c>
      <c r="R39" s="34"/>
      <c r="S39" s="33">
        <f t="shared" si="19"/>
        <v>1117</v>
      </c>
      <c r="T39" s="33">
        <f t="shared" si="20"/>
        <v>37</v>
      </c>
      <c r="U39" s="35">
        <f t="shared" si="21"/>
        <v>103</v>
      </c>
      <c r="V39" s="37">
        <v>2.72</v>
      </c>
      <c r="W39" s="23">
        <v>3.5</v>
      </c>
      <c r="X39" s="30">
        <v>5.5</v>
      </c>
      <c r="Y39" s="30">
        <v>3.4</v>
      </c>
      <c r="Z39" s="54">
        <v>5.8</v>
      </c>
      <c r="AA39" s="38">
        <v>1.9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45</v>
      </c>
      <c r="AJ39" s="15">
        <f t="shared" si="37"/>
        <v>45.85</v>
      </c>
      <c r="AK39" s="51">
        <f t="shared" si="22"/>
        <v>121.27</v>
      </c>
      <c r="AL39" s="96">
        <f t="shared" si="23"/>
        <v>126.67</v>
      </c>
      <c r="AM39" s="16">
        <f t="shared" si="36"/>
        <v>80.819999999999993</v>
      </c>
      <c r="AN39" s="50"/>
      <c r="AO39" s="46"/>
      <c r="AP39" s="17">
        <f t="shared" si="24"/>
        <v>126.67</v>
      </c>
      <c r="AQ39" s="18">
        <f t="shared" si="5"/>
        <v>6.8999999999999915</v>
      </c>
      <c r="AR39" s="40"/>
      <c r="AS39" s="19">
        <f t="shared" si="6"/>
        <v>45.85</v>
      </c>
      <c r="AT39" s="20">
        <f t="shared" si="7"/>
        <v>82.32</v>
      </c>
      <c r="AU39" s="21">
        <f t="shared" si="8"/>
        <v>128.16999999999999</v>
      </c>
      <c r="AV39" s="47"/>
      <c r="AW39" s="19">
        <v>30</v>
      </c>
      <c r="AX39" s="20">
        <v>200</v>
      </c>
      <c r="AY39" s="20">
        <v>0</v>
      </c>
      <c r="AZ39" s="20">
        <v>0</v>
      </c>
      <c r="BA39" s="20">
        <v>0</v>
      </c>
      <c r="BB39" s="42">
        <f t="shared" si="9"/>
        <v>230</v>
      </c>
      <c r="BC39" s="43">
        <f t="shared" si="10"/>
        <v>218.5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171.5</v>
      </c>
      <c r="BK39" s="24">
        <f t="shared" si="13"/>
        <v>82.32</v>
      </c>
      <c r="BL39" s="48">
        <f t="shared" si="14"/>
        <v>89.18</v>
      </c>
      <c r="BO39" s="129">
        <f t="shared" si="25"/>
        <v>1926</v>
      </c>
      <c r="BP39" s="129">
        <f t="shared" si="26"/>
        <v>66</v>
      </c>
      <c r="BQ39" s="129">
        <f t="shared" si="27"/>
        <v>807</v>
      </c>
      <c r="BR39" s="129">
        <f t="shared" si="28"/>
        <v>26</v>
      </c>
      <c r="BS39" s="129">
        <f t="shared" si="29"/>
        <v>2733</v>
      </c>
      <c r="BT39" s="129">
        <f t="shared" si="30"/>
        <v>92</v>
      </c>
      <c r="BU39" s="129">
        <f t="shared" si="31"/>
        <v>5.8</v>
      </c>
      <c r="BV39" s="129">
        <f t="shared" si="32"/>
        <v>114.82000000000001</v>
      </c>
      <c r="BW39" s="129">
        <f t="shared" si="33"/>
        <v>0.85</v>
      </c>
      <c r="BX39" s="129">
        <f t="shared" si="34"/>
        <v>115.67</v>
      </c>
      <c r="BY39" s="134">
        <f t="shared" si="35"/>
        <v>115.67</v>
      </c>
      <c r="BZ39" s="129">
        <f t="shared" si="38"/>
        <v>23.67</v>
      </c>
    </row>
    <row r="40" spans="1:78" ht="18.75">
      <c r="A40" s="143">
        <f t="shared" si="16"/>
        <v>42898</v>
      </c>
      <c r="B40" s="138" t="s">
        <v>21</v>
      </c>
      <c r="C40" s="30">
        <v>701</v>
      </c>
      <c r="D40" s="30">
        <v>730</v>
      </c>
      <c r="E40" s="41">
        <v>577</v>
      </c>
      <c r="F40" s="30">
        <v>49</v>
      </c>
      <c r="G40" s="30"/>
      <c r="H40" s="23">
        <v>19</v>
      </c>
      <c r="I40" s="33">
        <f t="shared" si="17"/>
        <v>2008</v>
      </c>
      <c r="J40" s="33">
        <f t="shared" si="18"/>
        <v>68</v>
      </c>
      <c r="K40" s="23">
        <v>396</v>
      </c>
      <c r="L40" s="14">
        <v>432</v>
      </c>
      <c r="M40" s="14">
        <v>310</v>
      </c>
      <c r="N40" s="14"/>
      <c r="O40" s="14">
        <v>13</v>
      </c>
      <c r="P40" s="14">
        <v>14</v>
      </c>
      <c r="Q40" s="14">
        <v>11</v>
      </c>
      <c r="R40" s="34"/>
      <c r="S40" s="33">
        <f t="shared" si="19"/>
        <v>1138</v>
      </c>
      <c r="T40" s="33">
        <f t="shared" si="20"/>
        <v>38</v>
      </c>
      <c r="U40" s="35">
        <f t="shared" si="21"/>
        <v>106</v>
      </c>
      <c r="V40" s="37">
        <v>3.47</v>
      </c>
      <c r="W40" s="23">
        <v>3.5</v>
      </c>
      <c r="X40" s="30">
        <v>5.5</v>
      </c>
      <c r="Y40" s="30">
        <v>3.4</v>
      </c>
      <c r="Z40" s="54">
        <v>5.9</v>
      </c>
      <c r="AA40" s="38">
        <v>2.7</v>
      </c>
      <c r="AB40" s="38"/>
      <c r="AC40" s="38"/>
      <c r="AD40" s="38"/>
      <c r="AE40" s="38">
        <v>0.875</v>
      </c>
      <c r="AF40" s="38"/>
      <c r="AG40" s="38"/>
      <c r="AH40" s="44">
        <f t="shared" si="4"/>
        <v>0.875</v>
      </c>
      <c r="AI40" s="53">
        <v>45</v>
      </c>
      <c r="AJ40" s="15">
        <f t="shared" si="37"/>
        <v>45.875</v>
      </c>
      <c r="AK40" s="51">
        <f t="shared" si="22"/>
        <v>125.14500000000001</v>
      </c>
      <c r="AL40" s="96">
        <f t="shared" si="23"/>
        <v>131.345</v>
      </c>
      <c r="AM40" s="16">
        <f t="shared" si="36"/>
        <v>85.47</v>
      </c>
      <c r="AN40" s="50"/>
      <c r="AO40" s="46"/>
      <c r="AP40" s="17">
        <f t="shared" si="24"/>
        <v>131.345</v>
      </c>
      <c r="AQ40" s="18">
        <f t="shared" si="5"/>
        <v>3.0499999999999829</v>
      </c>
      <c r="AR40" s="40"/>
      <c r="AS40" s="19">
        <f t="shared" si="6"/>
        <v>45.875</v>
      </c>
      <c r="AT40" s="20">
        <f t="shared" si="7"/>
        <v>82.32</v>
      </c>
      <c r="AU40" s="21">
        <f t="shared" si="8"/>
        <v>128.19499999999999</v>
      </c>
      <c r="AV40" s="47"/>
      <c r="AW40" s="19">
        <v>30</v>
      </c>
      <c r="AX40" s="20">
        <v>200</v>
      </c>
      <c r="AY40" s="20">
        <v>0</v>
      </c>
      <c r="AZ40" s="20">
        <v>0</v>
      </c>
      <c r="BA40" s="20">
        <v>0</v>
      </c>
      <c r="BB40" s="42">
        <f t="shared" si="9"/>
        <v>230</v>
      </c>
      <c r="BC40" s="43">
        <f t="shared" si="10"/>
        <v>218.5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171.5</v>
      </c>
      <c r="BK40" s="24">
        <f t="shared" si="13"/>
        <v>82.32</v>
      </c>
      <c r="BL40" s="48">
        <f t="shared" si="14"/>
        <v>89.18</v>
      </c>
      <c r="BO40" s="129">
        <f t="shared" si="25"/>
        <v>2008</v>
      </c>
      <c r="BP40" s="129">
        <f t="shared" si="26"/>
        <v>68</v>
      </c>
      <c r="BQ40" s="129">
        <f t="shared" si="27"/>
        <v>828</v>
      </c>
      <c r="BR40" s="129">
        <f t="shared" si="28"/>
        <v>27</v>
      </c>
      <c r="BS40" s="129">
        <f t="shared" si="29"/>
        <v>2836</v>
      </c>
      <c r="BT40" s="129">
        <f t="shared" si="30"/>
        <v>95</v>
      </c>
      <c r="BU40" s="129">
        <f t="shared" si="31"/>
        <v>5.9</v>
      </c>
      <c r="BV40" s="129">
        <f t="shared" si="32"/>
        <v>119.47000000000001</v>
      </c>
      <c r="BW40" s="129">
        <f t="shared" si="33"/>
        <v>0.875</v>
      </c>
      <c r="BX40" s="129">
        <f t="shared" si="34"/>
        <v>120.34500000000001</v>
      </c>
      <c r="BY40" s="134">
        <f t="shared" si="35"/>
        <v>120.34500000000001</v>
      </c>
      <c r="BZ40" s="129">
        <f t="shared" si="38"/>
        <v>25.345000000000002</v>
      </c>
    </row>
    <row r="41" spans="1:78" ht="18.75">
      <c r="A41" s="143">
        <f t="shared" si="16"/>
        <v>42898</v>
      </c>
      <c r="B41" s="138" t="s">
        <v>34</v>
      </c>
      <c r="C41" s="30">
        <v>706</v>
      </c>
      <c r="D41" s="30">
        <v>742</v>
      </c>
      <c r="E41" s="41">
        <v>589</v>
      </c>
      <c r="F41" s="30">
        <v>49</v>
      </c>
      <c r="G41" s="30"/>
      <c r="H41" s="23">
        <v>19</v>
      </c>
      <c r="I41" s="33">
        <f>C41+D41+E41</f>
        <v>2037</v>
      </c>
      <c r="J41" s="33">
        <f>F41+G41+H41</f>
        <v>68</v>
      </c>
      <c r="K41" s="30">
        <v>390</v>
      </c>
      <c r="L41" s="30">
        <v>460</v>
      </c>
      <c r="M41" s="30">
        <v>310</v>
      </c>
      <c r="N41" s="30"/>
      <c r="O41" s="30">
        <v>13</v>
      </c>
      <c r="P41" s="30">
        <v>16</v>
      </c>
      <c r="Q41" s="14">
        <v>11</v>
      </c>
      <c r="R41" s="34"/>
      <c r="S41" s="33">
        <f t="shared" si="19"/>
        <v>1160</v>
      </c>
      <c r="T41" s="33">
        <f t="shared" si="20"/>
        <v>40</v>
      </c>
      <c r="U41" s="35">
        <f t="shared" si="21"/>
        <v>108</v>
      </c>
      <c r="V41" s="37">
        <v>3.47</v>
      </c>
      <c r="W41" s="23">
        <v>3.5</v>
      </c>
      <c r="X41" s="30">
        <v>6</v>
      </c>
      <c r="Y41" s="30">
        <v>3.4</v>
      </c>
      <c r="Z41" s="54">
        <v>5.9</v>
      </c>
      <c r="AA41" s="38">
        <v>2.7</v>
      </c>
      <c r="AB41" s="38"/>
      <c r="AC41" s="38"/>
      <c r="AD41" s="38"/>
      <c r="AE41" s="38">
        <v>0.875</v>
      </c>
      <c r="AF41" s="38"/>
      <c r="AG41" s="38"/>
      <c r="AH41" s="44">
        <f t="shared" si="4"/>
        <v>0.875</v>
      </c>
      <c r="AI41" s="53">
        <v>45</v>
      </c>
      <c r="AJ41" s="15">
        <f t="shared" si="37"/>
        <v>45.875</v>
      </c>
      <c r="AK41" s="51">
        <f t="shared" si="22"/>
        <v>127.64500000000001</v>
      </c>
      <c r="AL41" s="96">
        <f t="shared" si="23"/>
        <v>133.845</v>
      </c>
      <c r="AM41" s="16">
        <f t="shared" si="36"/>
        <v>87.97</v>
      </c>
      <c r="AN41" s="50"/>
      <c r="AO41" s="46"/>
      <c r="AP41" s="17">
        <f t="shared" si="24"/>
        <v>133.845</v>
      </c>
      <c r="AQ41" s="18">
        <f t="shared" si="5"/>
        <v>0.54999999999998295</v>
      </c>
      <c r="AR41" s="40"/>
      <c r="AS41" s="19">
        <f t="shared" si="6"/>
        <v>45.875</v>
      </c>
      <c r="AT41" s="20">
        <f t="shared" si="7"/>
        <v>82.32</v>
      </c>
      <c r="AU41" s="21">
        <f t="shared" si="8"/>
        <v>128.19499999999999</v>
      </c>
      <c r="AV41" s="47"/>
      <c r="AW41" s="19">
        <v>30</v>
      </c>
      <c r="AX41" s="20">
        <v>200</v>
      </c>
      <c r="AY41" s="20">
        <v>0</v>
      </c>
      <c r="AZ41" s="20">
        <v>0</v>
      </c>
      <c r="BA41" s="20">
        <v>0</v>
      </c>
      <c r="BB41" s="42">
        <f t="shared" si="9"/>
        <v>230</v>
      </c>
      <c r="BC41" s="43">
        <f t="shared" si="10"/>
        <v>218.5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171.5</v>
      </c>
      <c r="BK41" s="24">
        <f t="shared" si="13"/>
        <v>82.32</v>
      </c>
      <c r="BL41" s="48">
        <f t="shared" si="14"/>
        <v>89.18</v>
      </c>
      <c r="BO41" s="129">
        <f t="shared" si="25"/>
        <v>2037</v>
      </c>
      <c r="BP41" s="129">
        <f t="shared" si="26"/>
        <v>68</v>
      </c>
      <c r="BQ41" s="129">
        <f t="shared" si="27"/>
        <v>850</v>
      </c>
      <c r="BR41" s="129">
        <f t="shared" si="28"/>
        <v>29</v>
      </c>
      <c r="BS41" s="129">
        <f t="shared" si="29"/>
        <v>2887</v>
      </c>
      <c r="BT41" s="129">
        <f t="shared" si="30"/>
        <v>97</v>
      </c>
      <c r="BU41" s="129">
        <f t="shared" si="31"/>
        <v>5.9</v>
      </c>
      <c r="BV41" s="129">
        <f t="shared" si="32"/>
        <v>121.97000000000001</v>
      </c>
      <c r="BW41" s="129">
        <f t="shared" si="33"/>
        <v>0.875</v>
      </c>
      <c r="BX41" s="129">
        <f t="shared" si="34"/>
        <v>122.84500000000001</v>
      </c>
      <c r="BY41" s="134">
        <f t="shared" si="35"/>
        <v>122.84500000000001</v>
      </c>
      <c r="BZ41" s="129">
        <f t="shared" si="38"/>
        <v>25.845000000000002</v>
      </c>
    </row>
    <row r="42" spans="1:78" ht="18.75">
      <c r="A42" s="143">
        <f t="shared" si="16"/>
        <v>42898</v>
      </c>
      <c r="B42" s="138" t="s">
        <v>22</v>
      </c>
      <c r="C42" s="30">
        <v>710</v>
      </c>
      <c r="D42" s="30">
        <v>745</v>
      </c>
      <c r="E42" s="41">
        <v>587</v>
      </c>
      <c r="F42" s="30">
        <v>49</v>
      </c>
      <c r="G42" s="30"/>
      <c r="H42" s="23">
        <v>19</v>
      </c>
      <c r="I42" s="33">
        <f>C42+D42+E42</f>
        <v>2042</v>
      </c>
      <c r="J42" s="33">
        <f>F42+G42+H42</f>
        <v>68</v>
      </c>
      <c r="K42" s="23">
        <v>396</v>
      </c>
      <c r="L42" s="14">
        <v>469</v>
      </c>
      <c r="M42" s="14">
        <v>310</v>
      </c>
      <c r="N42" s="14"/>
      <c r="O42" s="14">
        <v>13</v>
      </c>
      <c r="P42" s="14">
        <v>16</v>
      </c>
      <c r="Q42" s="14">
        <v>11</v>
      </c>
      <c r="R42" s="34"/>
      <c r="S42" s="33">
        <f t="shared" si="19"/>
        <v>1175</v>
      </c>
      <c r="T42" s="33">
        <f t="shared" si="20"/>
        <v>40</v>
      </c>
      <c r="U42" s="35">
        <f t="shared" si="21"/>
        <v>108</v>
      </c>
      <c r="V42" s="37">
        <v>4.07</v>
      </c>
      <c r="W42" s="23">
        <v>3.5</v>
      </c>
      <c r="X42" s="30">
        <v>6</v>
      </c>
      <c r="Y42" s="30">
        <v>3.4</v>
      </c>
      <c r="Z42" s="54">
        <v>6.6</v>
      </c>
      <c r="AA42" s="38">
        <v>2.7</v>
      </c>
      <c r="AB42" s="38"/>
      <c r="AC42" s="38"/>
      <c r="AD42" s="38"/>
      <c r="AE42" s="38">
        <v>0.875</v>
      </c>
      <c r="AF42" s="38"/>
      <c r="AG42" s="38"/>
      <c r="AH42" s="44">
        <f t="shared" si="4"/>
        <v>0.875</v>
      </c>
      <c r="AI42" s="53">
        <v>45</v>
      </c>
      <c r="AJ42" s="15">
        <f t="shared" si="37"/>
        <v>45.875</v>
      </c>
      <c r="AK42" s="51">
        <f t="shared" si="22"/>
        <v>128.94499999999999</v>
      </c>
      <c r="AL42" s="96">
        <f t="shared" si="23"/>
        <v>135.14499999999998</v>
      </c>
      <c r="AM42" s="16">
        <f t="shared" si="36"/>
        <v>89.269999999999982</v>
      </c>
      <c r="AN42" s="50"/>
      <c r="AO42" s="46"/>
      <c r="AP42" s="17">
        <f t="shared" si="24"/>
        <v>135.14499999999998</v>
      </c>
      <c r="AQ42" s="18">
        <f t="shared" si="5"/>
        <v>-0.75</v>
      </c>
      <c r="AR42" s="40"/>
      <c r="AS42" s="19">
        <f t="shared" si="6"/>
        <v>45.875</v>
      </c>
      <c r="AT42" s="20">
        <f t="shared" si="7"/>
        <v>82.32</v>
      </c>
      <c r="AU42" s="21">
        <f t="shared" si="8"/>
        <v>128.19499999999999</v>
      </c>
      <c r="AV42" s="47"/>
      <c r="AW42" s="19">
        <v>30</v>
      </c>
      <c r="AX42" s="20">
        <v>200</v>
      </c>
      <c r="AY42" s="20">
        <v>0</v>
      </c>
      <c r="AZ42" s="20">
        <v>0</v>
      </c>
      <c r="BA42" s="20">
        <v>0</v>
      </c>
      <c r="BB42" s="42">
        <f t="shared" si="9"/>
        <v>230</v>
      </c>
      <c r="BC42" s="43">
        <f t="shared" si="10"/>
        <v>218.5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171.5</v>
      </c>
      <c r="BK42" s="24">
        <f t="shared" si="13"/>
        <v>82.32</v>
      </c>
      <c r="BL42" s="48">
        <f t="shared" si="14"/>
        <v>89.18</v>
      </c>
      <c r="BO42" s="129">
        <f t="shared" si="25"/>
        <v>2042</v>
      </c>
      <c r="BP42" s="129">
        <f t="shared" si="26"/>
        <v>68</v>
      </c>
      <c r="BQ42" s="129">
        <f t="shared" si="27"/>
        <v>865</v>
      </c>
      <c r="BR42" s="129">
        <f t="shared" si="28"/>
        <v>29</v>
      </c>
      <c r="BS42" s="129">
        <f t="shared" si="29"/>
        <v>2907</v>
      </c>
      <c r="BT42" s="129">
        <f t="shared" si="30"/>
        <v>97</v>
      </c>
      <c r="BU42" s="129">
        <f t="shared" si="31"/>
        <v>6.6</v>
      </c>
      <c r="BV42" s="129">
        <f t="shared" si="32"/>
        <v>123.27</v>
      </c>
      <c r="BW42" s="129">
        <f t="shared" si="33"/>
        <v>0.875</v>
      </c>
      <c r="BX42" s="129">
        <f t="shared" si="34"/>
        <v>124.145</v>
      </c>
      <c r="BY42" s="134">
        <f t="shared" si="35"/>
        <v>124.145</v>
      </c>
      <c r="BZ42" s="129">
        <f t="shared" si="38"/>
        <v>27.145</v>
      </c>
    </row>
    <row r="43" spans="1:78" ht="18.75">
      <c r="A43" s="143">
        <f t="shared" si="16"/>
        <v>42898</v>
      </c>
      <c r="B43" s="138" t="s">
        <v>49</v>
      </c>
      <c r="C43" s="30">
        <v>707</v>
      </c>
      <c r="D43" s="30">
        <v>740</v>
      </c>
      <c r="E43" s="41">
        <v>590</v>
      </c>
      <c r="F43" s="30">
        <v>49</v>
      </c>
      <c r="G43" s="30"/>
      <c r="H43" s="23">
        <v>19</v>
      </c>
      <c r="I43" s="33">
        <f>C43+D43+E43</f>
        <v>2037</v>
      </c>
      <c r="J43" s="33">
        <f>F43+G43+H43</f>
        <v>68</v>
      </c>
      <c r="K43" s="23">
        <v>399</v>
      </c>
      <c r="L43" s="14">
        <v>442</v>
      </c>
      <c r="M43" s="14">
        <v>310</v>
      </c>
      <c r="N43" s="14"/>
      <c r="O43" s="14">
        <v>13</v>
      </c>
      <c r="P43" s="14">
        <v>15</v>
      </c>
      <c r="Q43" s="14">
        <v>11</v>
      </c>
      <c r="R43" s="34"/>
      <c r="S43" s="33">
        <f t="shared" si="19"/>
        <v>1151</v>
      </c>
      <c r="T43" s="33">
        <f t="shared" si="20"/>
        <v>39</v>
      </c>
      <c r="U43" s="35">
        <f t="shared" si="21"/>
        <v>107</v>
      </c>
      <c r="V43" s="37">
        <v>4.07</v>
      </c>
      <c r="W43" s="23">
        <v>3.5</v>
      </c>
      <c r="X43" s="30">
        <v>6</v>
      </c>
      <c r="Y43" s="30">
        <v>3.4</v>
      </c>
      <c r="Z43" s="54">
        <v>6.6</v>
      </c>
      <c r="AA43" s="38">
        <v>2.7</v>
      </c>
      <c r="AB43" s="38"/>
      <c r="AC43" s="38"/>
      <c r="AD43" s="38"/>
      <c r="AE43" s="38">
        <v>0.875</v>
      </c>
      <c r="AF43" s="38"/>
      <c r="AG43" s="38"/>
      <c r="AH43" s="44">
        <f t="shared" si="4"/>
        <v>0.875</v>
      </c>
      <c r="AI43" s="53">
        <v>45</v>
      </c>
      <c r="AJ43" s="15">
        <f t="shared" si="37"/>
        <v>45.875</v>
      </c>
      <c r="AK43" s="51">
        <f t="shared" si="22"/>
        <v>127.94499999999999</v>
      </c>
      <c r="AL43" s="96">
        <f t="shared" si="23"/>
        <v>134.14499999999998</v>
      </c>
      <c r="AM43" s="16">
        <f t="shared" si="36"/>
        <v>88.269999999999982</v>
      </c>
      <c r="AN43" s="50"/>
      <c r="AO43" s="46"/>
      <c r="AP43" s="17">
        <f t="shared" si="24"/>
        <v>134.14499999999998</v>
      </c>
      <c r="AQ43" s="18">
        <f t="shared" si="5"/>
        <v>0.25</v>
      </c>
      <c r="AR43" s="40"/>
      <c r="AS43" s="19">
        <f t="shared" si="6"/>
        <v>45.875</v>
      </c>
      <c r="AT43" s="20">
        <f t="shared" si="7"/>
        <v>82.32</v>
      </c>
      <c r="AU43" s="21">
        <f t="shared" si="8"/>
        <v>128.19499999999999</v>
      </c>
      <c r="AV43" s="47"/>
      <c r="AW43" s="19">
        <v>30</v>
      </c>
      <c r="AX43" s="20">
        <v>200</v>
      </c>
      <c r="AY43" s="20">
        <v>0</v>
      </c>
      <c r="AZ43" s="20">
        <v>0</v>
      </c>
      <c r="BA43" s="20">
        <v>0</v>
      </c>
      <c r="BB43" s="42">
        <f t="shared" si="9"/>
        <v>230</v>
      </c>
      <c r="BC43" s="43">
        <f t="shared" si="10"/>
        <v>218.5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171.5</v>
      </c>
      <c r="BK43" s="24">
        <f t="shared" si="13"/>
        <v>82.32</v>
      </c>
      <c r="BL43" s="48">
        <f t="shared" si="14"/>
        <v>89.18</v>
      </c>
      <c r="BO43" s="129">
        <f t="shared" si="25"/>
        <v>2037</v>
      </c>
      <c r="BP43" s="129">
        <f t="shared" si="26"/>
        <v>68</v>
      </c>
      <c r="BQ43" s="129">
        <f t="shared" si="27"/>
        <v>841</v>
      </c>
      <c r="BR43" s="129">
        <f t="shared" si="28"/>
        <v>28</v>
      </c>
      <c r="BS43" s="129">
        <f t="shared" si="29"/>
        <v>2878</v>
      </c>
      <c r="BT43" s="129">
        <f t="shared" si="30"/>
        <v>96</v>
      </c>
      <c r="BU43" s="129">
        <f t="shared" si="31"/>
        <v>6.6</v>
      </c>
      <c r="BV43" s="129">
        <f t="shared" si="32"/>
        <v>122.27</v>
      </c>
      <c r="BW43" s="129">
        <f t="shared" si="33"/>
        <v>0.875</v>
      </c>
      <c r="BX43" s="129">
        <f t="shared" si="34"/>
        <v>123.145</v>
      </c>
      <c r="BY43" s="134">
        <f t="shared" si="35"/>
        <v>123.145</v>
      </c>
      <c r="BZ43" s="129">
        <f t="shared" si="38"/>
        <v>27.145</v>
      </c>
    </row>
    <row r="44" spans="1:78" ht="18.75">
      <c r="A44" s="143">
        <f t="shared" si="16"/>
        <v>42898</v>
      </c>
      <c r="B44" s="138" t="s">
        <v>23</v>
      </c>
      <c r="C44" s="30">
        <v>717</v>
      </c>
      <c r="D44" s="30">
        <v>733</v>
      </c>
      <c r="E44" s="41">
        <v>572</v>
      </c>
      <c r="F44" s="30">
        <v>50</v>
      </c>
      <c r="G44" s="30"/>
      <c r="H44" s="23">
        <v>19</v>
      </c>
      <c r="I44" s="33">
        <f>C44+D44+E44</f>
        <v>2022</v>
      </c>
      <c r="J44" s="33">
        <f>F44+G44+H44</f>
        <v>69</v>
      </c>
      <c r="K44" s="23">
        <v>407</v>
      </c>
      <c r="L44" s="14">
        <v>416</v>
      </c>
      <c r="M44" s="14">
        <v>320</v>
      </c>
      <c r="N44" s="14"/>
      <c r="O44" s="14">
        <v>13</v>
      </c>
      <c r="P44" s="14">
        <v>13</v>
      </c>
      <c r="Q44" s="14">
        <v>11</v>
      </c>
      <c r="R44" s="34"/>
      <c r="S44" s="33">
        <f t="shared" si="19"/>
        <v>1143</v>
      </c>
      <c r="T44" s="33">
        <f t="shared" si="20"/>
        <v>37</v>
      </c>
      <c r="U44" s="35">
        <f t="shared" si="21"/>
        <v>106</v>
      </c>
      <c r="V44" s="37">
        <v>4.07</v>
      </c>
      <c r="W44" s="23">
        <v>3.5</v>
      </c>
      <c r="X44" s="30">
        <v>6</v>
      </c>
      <c r="Y44" s="30">
        <v>3.4</v>
      </c>
      <c r="Z44" s="54">
        <v>6.6</v>
      </c>
      <c r="AA44" s="38">
        <v>2.7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45</v>
      </c>
      <c r="AJ44" s="15">
        <f t="shared" si="37"/>
        <v>45.85</v>
      </c>
      <c r="AK44" s="51">
        <f t="shared" si="22"/>
        <v>126.91999999999999</v>
      </c>
      <c r="AL44" s="96">
        <f t="shared" si="23"/>
        <v>133.11999999999998</v>
      </c>
      <c r="AM44" s="16">
        <f t="shared" si="36"/>
        <v>87.269999999999982</v>
      </c>
      <c r="AN44" s="50"/>
      <c r="AO44" s="46"/>
      <c r="AP44" s="17">
        <f t="shared" si="24"/>
        <v>133.11999999999998</v>
      </c>
      <c r="AQ44" s="18">
        <f t="shared" si="5"/>
        <v>8.0900000000000034</v>
      </c>
      <c r="AR44" s="40"/>
      <c r="AS44" s="19">
        <f t="shared" si="6"/>
        <v>45.85</v>
      </c>
      <c r="AT44" s="20">
        <f t="shared" si="7"/>
        <v>89.16</v>
      </c>
      <c r="AU44" s="21">
        <f t="shared" si="8"/>
        <v>135.01</v>
      </c>
      <c r="AV44" s="47"/>
      <c r="AW44" s="19">
        <v>30</v>
      </c>
      <c r="AX44" s="20">
        <v>200</v>
      </c>
      <c r="AY44" s="20">
        <v>0</v>
      </c>
      <c r="AZ44" s="20">
        <v>0</v>
      </c>
      <c r="BA44" s="20">
        <v>15</v>
      </c>
      <c r="BB44" s="42">
        <f t="shared" si="9"/>
        <v>245</v>
      </c>
      <c r="BC44" s="43">
        <f t="shared" si="10"/>
        <v>232.75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185.75</v>
      </c>
      <c r="BK44" s="24">
        <f t="shared" si="13"/>
        <v>89.16</v>
      </c>
      <c r="BL44" s="48">
        <f t="shared" si="14"/>
        <v>96.59</v>
      </c>
      <c r="BO44" s="129">
        <f t="shared" si="25"/>
        <v>2022</v>
      </c>
      <c r="BP44" s="129">
        <f t="shared" si="26"/>
        <v>69</v>
      </c>
      <c r="BQ44" s="129">
        <f t="shared" si="27"/>
        <v>823</v>
      </c>
      <c r="BR44" s="129">
        <f t="shared" si="28"/>
        <v>26</v>
      </c>
      <c r="BS44" s="129">
        <f t="shared" si="29"/>
        <v>2845</v>
      </c>
      <c r="BT44" s="129">
        <f t="shared" si="30"/>
        <v>95</v>
      </c>
      <c r="BU44" s="129">
        <f t="shared" si="31"/>
        <v>6.6</v>
      </c>
      <c r="BV44" s="129">
        <f t="shared" si="32"/>
        <v>121.27</v>
      </c>
      <c r="BW44" s="129">
        <f t="shared" si="33"/>
        <v>0.85</v>
      </c>
      <c r="BX44" s="129">
        <f t="shared" si="34"/>
        <v>122.11999999999999</v>
      </c>
      <c r="BY44" s="134">
        <f t="shared" si="35"/>
        <v>122.11999999999999</v>
      </c>
      <c r="BZ44" s="129">
        <f t="shared" si="38"/>
        <v>27.12</v>
      </c>
    </row>
    <row r="45" spans="1:78" ht="18.75">
      <c r="A45" s="143">
        <f t="shared" si="16"/>
        <v>42898</v>
      </c>
      <c r="B45" s="138" t="s">
        <v>50</v>
      </c>
      <c r="C45" s="30">
        <v>704</v>
      </c>
      <c r="D45" s="30">
        <v>787</v>
      </c>
      <c r="E45" s="41">
        <v>573</v>
      </c>
      <c r="F45" s="30">
        <v>51</v>
      </c>
      <c r="G45" s="30"/>
      <c r="H45" s="23">
        <v>19</v>
      </c>
      <c r="I45" s="33">
        <f>C45+D45+E45</f>
        <v>2064</v>
      </c>
      <c r="J45" s="33">
        <f>F45+G45+H45</f>
        <v>70</v>
      </c>
      <c r="K45" s="23">
        <v>405</v>
      </c>
      <c r="L45" s="14">
        <v>408</v>
      </c>
      <c r="M45" s="14">
        <v>320</v>
      </c>
      <c r="N45" s="14"/>
      <c r="O45" s="14">
        <v>13</v>
      </c>
      <c r="P45" s="14">
        <v>13</v>
      </c>
      <c r="Q45" s="14">
        <v>11</v>
      </c>
      <c r="R45" s="34"/>
      <c r="S45" s="33">
        <f t="shared" si="19"/>
        <v>1133</v>
      </c>
      <c r="T45" s="33">
        <f t="shared" si="20"/>
        <v>37</v>
      </c>
      <c r="U45" s="35">
        <f t="shared" si="21"/>
        <v>107</v>
      </c>
      <c r="V45" s="37">
        <v>4.07</v>
      </c>
      <c r="W45" s="23">
        <v>3.5</v>
      </c>
      <c r="X45" s="30">
        <v>6</v>
      </c>
      <c r="Y45" s="30">
        <v>3.4</v>
      </c>
      <c r="Z45" s="54">
        <v>6.6</v>
      </c>
      <c r="AA45" s="38">
        <v>2.7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45</v>
      </c>
      <c r="AJ45" s="15">
        <f t="shared" si="37"/>
        <v>45.85</v>
      </c>
      <c r="AK45" s="51">
        <f t="shared" si="22"/>
        <v>127.91999999999999</v>
      </c>
      <c r="AL45" s="96">
        <f t="shared" si="23"/>
        <v>134.11999999999998</v>
      </c>
      <c r="AM45" s="16">
        <f t="shared" si="36"/>
        <v>88.269999999999982</v>
      </c>
      <c r="AN45" s="50"/>
      <c r="AO45" s="46"/>
      <c r="AP45" s="17">
        <f t="shared" si="24"/>
        <v>134.11999999999998</v>
      </c>
      <c r="AQ45" s="18">
        <f t="shared" si="5"/>
        <v>7.0900000000000034</v>
      </c>
      <c r="AR45" s="40"/>
      <c r="AS45" s="19">
        <f t="shared" si="6"/>
        <v>45.85</v>
      </c>
      <c r="AT45" s="20">
        <f t="shared" si="7"/>
        <v>89.16</v>
      </c>
      <c r="AU45" s="21">
        <f t="shared" si="8"/>
        <v>135.01</v>
      </c>
      <c r="AV45" s="47"/>
      <c r="AW45" s="19">
        <v>30</v>
      </c>
      <c r="AX45" s="20">
        <v>200</v>
      </c>
      <c r="AY45" s="20">
        <v>0</v>
      </c>
      <c r="AZ45" s="20">
        <v>0</v>
      </c>
      <c r="BA45" s="20">
        <v>15</v>
      </c>
      <c r="BB45" s="42">
        <f t="shared" si="9"/>
        <v>245</v>
      </c>
      <c r="BC45" s="43">
        <f t="shared" si="10"/>
        <v>232.75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185.75</v>
      </c>
      <c r="BK45" s="24">
        <f t="shared" si="13"/>
        <v>89.16</v>
      </c>
      <c r="BL45" s="48">
        <f t="shared" si="14"/>
        <v>96.59</v>
      </c>
      <c r="BO45" s="129">
        <f t="shared" si="25"/>
        <v>2064</v>
      </c>
      <c r="BP45" s="129">
        <f t="shared" si="26"/>
        <v>70</v>
      </c>
      <c r="BQ45" s="129">
        <f t="shared" si="27"/>
        <v>813</v>
      </c>
      <c r="BR45" s="129">
        <f t="shared" si="28"/>
        <v>26</v>
      </c>
      <c r="BS45" s="129">
        <f t="shared" si="29"/>
        <v>2877</v>
      </c>
      <c r="BT45" s="129">
        <f t="shared" si="30"/>
        <v>96</v>
      </c>
      <c r="BU45" s="129">
        <f t="shared" si="31"/>
        <v>6.6</v>
      </c>
      <c r="BV45" s="129">
        <f t="shared" si="32"/>
        <v>122.27</v>
      </c>
      <c r="BW45" s="129">
        <f t="shared" si="33"/>
        <v>0.85</v>
      </c>
      <c r="BX45" s="129">
        <f t="shared" si="34"/>
        <v>123.11999999999999</v>
      </c>
      <c r="BY45" s="134">
        <f t="shared" si="35"/>
        <v>123.11999999999999</v>
      </c>
      <c r="BZ45" s="129">
        <f t="shared" si="38"/>
        <v>27.12</v>
      </c>
    </row>
    <row r="46" spans="1:78" ht="18.75">
      <c r="A46" s="143">
        <f t="shared" si="16"/>
        <v>42898</v>
      </c>
      <c r="B46" s="138" t="s">
        <v>24</v>
      </c>
      <c r="C46" s="30">
        <v>732</v>
      </c>
      <c r="D46" s="30">
        <v>848</v>
      </c>
      <c r="E46" s="30">
        <v>599</v>
      </c>
      <c r="F46" s="30">
        <v>53</v>
      </c>
      <c r="G46" s="30"/>
      <c r="H46" s="23">
        <v>20</v>
      </c>
      <c r="I46" s="33">
        <f t="shared" si="17"/>
        <v>2179</v>
      </c>
      <c r="J46" s="33">
        <f t="shared" si="18"/>
        <v>73</v>
      </c>
      <c r="K46" s="23">
        <v>427</v>
      </c>
      <c r="L46" s="14">
        <v>410</v>
      </c>
      <c r="M46" s="14">
        <v>290</v>
      </c>
      <c r="N46" s="14"/>
      <c r="O46" s="14">
        <v>14</v>
      </c>
      <c r="P46" s="14">
        <v>13</v>
      </c>
      <c r="Q46" s="14">
        <v>10</v>
      </c>
      <c r="R46" s="34"/>
      <c r="S46" s="33">
        <f t="shared" si="19"/>
        <v>1127</v>
      </c>
      <c r="T46" s="33">
        <f t="shared" si="20"/>
        <v>37</v>
      </c>
      <c r="U46" s="35">
        <f t="shared" si="21"/>
        <v>110</v>
      </c>
      <c r="V46" s="23">
        <v>4.68</v>
      </c>
      <c r="W46" s="23">
        <v>3.5</v>
      </c>
      <c r="X46" s="30">
        <v>6.5</v>
      </c>
      <c r="Y46" s="30">
        <v>3.5</v>
      </c>
      <c r="Z46" s="54">
        <v>6</v>
      </c>
      <c r="AA46" s="38">
        <v>2.6</v>
      </c>
      <c r="AB46" s="38"/>
      <c r="AC46" s="38"/>
      <c r="AD46" s="38"/>
      <c r="AE46" s="38">
        <v>0.875</v>
      </c>
      <c r="AF46" s="38"/>
      <c r="AG46" s="38"/>
      <c r="AH46" s="44">
        <f t="shared" si="4"/>
        <v>0.875</v>
      </c>
      <c r="AI46" s="53">
        <v>45</v>
      </c>
      <c r="AJ46" s="15">
        <f t="shared" si="37"/>
        <v>45.875</v>
      </c>
      <c r="AK46" s="51">
        <f t="shared" si="22"/>
        <v>131.55500000000001</v>
      </c>
      <c r="AL46" s="96">
        <f t="shared" si="23"/>
        <v>137.655</v>
      </c>
      <c r="AM46" s="16">
        <f t="shared" si="36"/>
        <v>91.78</v>
      </c>
      <c r="AN46" s="50"/>
      <c r="AO46" s="46"/>
      <c r="AP46" s="17">
        <f t="shared" si="24"/>
        <v>137.655</v>
      </c>
      <c r="AQ46" s="18">
        <f t="shared" si="5"/>
        <v>10.775999999999982</v>
      </c>
      <c r="AR46" s="40"/>
      <c r="AS46" s="19">
        <f t="shared" si="6"/>
        <v>45.875</v>
      </c>
      <c r="AT46" s="20">
        <f t="shared" si="7"/>
        <v>96.455999999999989</v>
      </c>
      <c r="AU46" s="21">
        <f t="shared" si="8"/>
        <v>142.33099999999999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15</v>
      </c>
      <c r="BB46" s="42">
        <f t="shared" si="9"/>
        <v>261</v>
      </c>
      <c r="BC46" s="43">
        <f t="shared" si="10"/>
        <v>247.95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200.95</v>
      </c>
      <c r="BK46" s="24">
        <f t="shared" si="13"/>
        <v>96.455999999999989</v>
      </c>
      <c r="BL46" s="48">
        <f t="shared" si="14"/>
        <v>104.494</v>
      </c>
      <c r="BO46" s="129">
        <f t="shared" si="25"/>
        <v>2179</v>
      </c>
      <c r="BP46" s="129">
        <f t="shared" si="26"/>
        <v>73</v>
      </c>
      <c r="BQ46" s="129">
        <f t="shared" si="27"/>
        <v>837</v>
      </c>
      <c r="BR46" s="129">
        <f t="shared" si="28"/>
        <v>27</v>
      </c>
      <c r="BS46" s="129">
        <f t="shared" si="29"/>
        <v>3016</v>
      </c>
      <c r="BT46" s="129">
        <f t="shared" si="30"/>
        <v>100</v>
      </c>
      <c r="BU46" s="129">
        <f t="shared" si="31"/>
        <v>6</v>
      </c>
      <c r="BV46" s="129">
        <f t="shared" si="32"/>
        <v>126.78</v>
      </c>
      <c r="BW46" s="129">
        <f t="shared" si="33"/>
        <v>0.875</v>
      </c>
      <c r="BX46" s="129">
        <f t="shared" si="34"/>
        <v>127.655</v>
      </c>
      <c r="BY46" s="134">
        <f t="shared" si="35"/>
        <v>127.655</v>
      </c>
      <c r="BZ46" s="129">
        <f t="shared" si="38"/>
        <v>27.655000000000001</v>
      </c>
    </row>
    <row r="47" spans="1:78" ht="18.75">
      <c r="A47" s="143">
        <f t="shared" si="16"/>
        <v>42898</v>
      </c>
      <c r="B47" s="138" t="s">
        <v>35</v>
      </c>
      <c r="C47" s="30">
        <v>814</v>
      </c>
      <c r="D47" s="30">
        <v>870</v>
      </c>
      <c r="E47" s="30">
        <v>665</v>
      </c>
      <c r="F47" s="30">
        <v>58</v>
      </c>
      <c r="G47" s="30"/>
      <c r="H47" s="23">
        <v>22</v>
      </c>
      <c r="I47" s="33">
        <f t="shared" si="17"/>
        <v>2349</v>
      </c>
      <c r="J47" s="33">
        <f t="shared" si="18"/>
        <v>80</v>
      </c>
      <c r="K47" s="23">
        <v>467</v>
      </c>
      <c r="L47" s="14">
        <v>431</v>
      </c>
      <c r="M47" s="14">
        <v>290</v>
      </c>
      <c r="N47" s="14"/>
      <c r="O47" s="14">
        <v>16</v>
      </c>
      <c r="P47" s="14">
        <v>14</v>
      </c>
      <c r="Q47" s="14">
        <v>10</v>
      </c>
      <c r="R47" s="34"/>
      <c r="S47" s="33">
        <f t="shared" si="19"/>
        <v>1188</v>
      </c>
      <c r="T47" s="33">
        <f t="shared" si="20"/>
        <v>40</v>
      </c>
      <c r="U47" s="35">
        <f t="shared" si="21"/>
        <v>120</v>
      </c>
      <c r="V47" s="23">
        <v>4.68</v>
      </c>
      <c r="W47" s="23">
        <v>3.5</v>
      </c>
      <c r="X47" s="30">
        <v>6.5</v>
      </c>
      <c r="Y47" s="30">
        <v>3.5</v>
      </c>
      <c r="Z47" s="54">
        <v>6</v>
      </c>
      <c r="AA47" s="38">
        <v>2.6</v>
      </c>
      <c r="AB47" s="38"/>
      <c r="AC47" s="38"/>
      <c r="AD47" s="38"/>
      <c r="AE47" s="38">
        <v>0.875</v>
      </c>
      <c r="AF47" s="38"/>
      <c r="AG47" s="38"/>
      <c r="AH47" s="44">
        <f t="shared" si="4"/>
        <v>0.875</v>
      </c>
      <c r="AI47" s="53">
        <v>45</v>
      </c>
      <c r="AJ47" s="15">
        <f t="shared" si="37"/>
        <v>45.875</v>
      </c>
      <c r="AK47" s="51">
        <f t="shared" si="22"/>
        <v>141.55500000000001</v>
      </c>
      <c r="AL47" s="96">
        <f t="shared" si="23"/>
        <v>147.655</v>
      </c>
      <c r="AM47" s="16">
        <f t="shared" si="36"/>
        <v>101.78</v>
      </c>
      <c r="AN47" s="50"/>
      <c r="AO47" s="46"/>
      <c r="AP47" s="17">
        <f t="shared" si="24"/>
        <v>147.655</v>
      </c>
      <c r="AQ47" s="18">
        <f t="shared" si="5"/>
        <v>0.77599999999998204</v>
      </c>
      <c r="AR47" s="40"/>
      <c r="AS47" s="19">
        <f t="shared" si="6"/>
        <v>45.875</v>
      </c>
      <c r="AT47" s="20">
        <f t="shared" si="7"/>
        <v>96.455999999999989</v>
      </c>
      <c r="AU47" s="21">
        <f t="shared" si="8"/>
        <v>142.33099999999999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15</v>
      </c>
      <c r="BB47" s="42">
        <f t="shared" si="9"/>
        <v>261</v>
      </c>
      <c r="BC47" s="43">
        <f t="shared" si="10"/>
        <v>247.95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200.95</v>
      </c>
      <c r="BK47" s="24">
        <f t="shared" si="13"/>
        <v>96.455999999999989</v>
      </c>
      <c r="BL47" s="48">
        <f t="shared" si="14"/>
        <v>104.494</v>
      </c>
      <c r="BO47" s="129">
        <f t="shared" si="25"/>
        <v>2349</v>
      </c>
      <c r="BP47" s="129">
        <f t="shared" si="26"/>
        <v>80</v>
      </c>
      <c r="BQ47" s="129">
        <f t="shared" si="27"/>
        <v>898</v>
      </c>
      <c r="BR47" s="129">
        <f t="shared" si="28"/>
        <v>30</v>
      </c>
      <c r="BS47" s="129">
        <f t="shared" si="29"/>
        <v>3247</v>
      </c>
      <c r="BT47" s="129">
        <f t="shared" si="30"/>
        <v>110</v>
      </c>
      <c r="BU47" s="129">
        <f t="shared" si="31"/>
        <v>6</v>
      </c>
      <c r="BV47" s="129">
        <f t="shared" si="32"/>
        <v>136.78</v>
      </c>
      <c r="BW47" s="129">
        <f t="shared" si="33"/>
        <v>0.875</v>
      </c>
      <c r="BX47" s="129">
        <f t="shared" si="34"/>
        <v>137.655</v>
      </c>
      <c r="BY47" s="134">
        <f t="shared" si="35"/>
        <v>137.655</v>
      </c>
      <c r="BZ47" s="129">
        <f t="shared" si="38"/>
        <v>27.655000000000001</v>
      </c>
    </row>
    <row r="48" spans="1:78" ht="18.75">
      <c r="A48" s="143">
        <f t="shared" si="16"/>
        <v>42898</v>
      </c>
      <c r="B48" s="138" t="s">
        <v>36</v>
      </c>
      <c r="C48" s="30">
        <v>814</v>
      </c>
      <c r="D48" s="30">
        <v>870</v>
      </c>
      <c r="E48" s="30">
        <v>665</v>
      </c>
      <c r="F48" s="30">
        <v>58</v>
      </c>
      <c r="G48" s="30"/>
      <c r="H48" s="23">
        <v>22</v>
      </c>
      <c r="I48" s="33">
        <f>C48+D48+E48</f>
        <v>2349</v>
      </c>
      <c r="J48" s="33">
        <f>F48+G48+H48</f>
        <v>80</v>
      </c>
      <c r="K48" s="23">
        <v>467</v>
      </c>
      <c r="L48" s="14">
        <v>431</v>
      </c>
      <c r="M48" s="14">
        <v>290</v>
      </c>
      <c r="N48" s="14"/>
      <c r="O48" s="14">
        <v>16</v>
      </c>
      <c r="P48" s="14">
        <v>14</v>
      </c>
      <c r="Q48" s="14">
        <v>10</v>
      </c>
      <c r="R48" s="34"/>
      <c r="S48" s="33">
        <f t="shared" si="19"/>
        <v>1188</v>
      </c>
      <c r="T48" s="33">
        <f t="shared" si="20"/>
        <v>40</v>
      </c>
      <c r="U48" s="35">
        <f t="shared" si="21"/>
        <v>120</v>
      </c>
      <c r="V48" s="23">
        <v>4.68</v>
      </c>
      <c r="W48" s="23">
        <v>3.5</v>
      </c>
      <c r="X48" s="30">
        <v>9</v>
      </c>
      <c r="Y48" s="30">
        <v>3.5</v>
      </c>
      <c r="Z48" s="54">
        <v>6</v>
      </c>
      <c r="AA48" s="38">
        <v>2.6</v>
      </c>
      <c r="AB48" s="38"/>
      <c r="AC48" s="38"/>
      <c r="AD48" s="38"/>
      <c r="AE48" s="38">
        <v>0.875</v>
      </c>
      <c r="AF48" s="38"/>
      <c r="AG48" s="38"/>
      <c r="AH48" s="44">
        <f t="shared" si="4"/>
        <v>0.875</v>
      </c>
      <c r="AI48" s="53">
        <v>60</v>
      </c>
      <c r="AJ48" s="15">
        <f t="shared" si="37"/>
        <v>60.875</v>
      </c>
      <c r="AK48" s="51">
        <f t="shared" si="22"/>
        <v>144.05500000000001</v>
      </c>
      <c r="AL48" s="96">
        <f t="shared" si="23"/>
        <v>150.155</v>
      </c>
      <c r="AM48" s="16">
        <f t="shared" si="36"/>
        <v>89.28</v>
      </c>
      <c r="AN48" s="50"/>
      <c r="AO48" s="46"/>
      <c r="AP48" s="17">
        <f t="shared" si="24"/>
        <v>150.155</v>
      </c>
      <c r="AQ48" s="18">
        <f t="shared" si="5"/>
        <v>13.275999999999982</v>
      </c>
      <c r="AR48" s="40"/>
      <c r="AS48" s="19">
        <f t="shared" si="6"/>
        <v>60.875</v>
      </c>
      <c r="AT48" s="20">
        <f t="shared" si="7"/>
        <v>96.455999999999989</v>
      </c>
      <c r="AU48" s="21">
        <f t="shared" si="8"/>
        <v>157.33099999999999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15</v>
      </c>
      <c r="BB48" s="42">
        <f t="shared" si="9"/>
        <v>261</v>
      </c>
      <c r="BC48" s="43">
        <f t="shared" si="10"/>
        <v>247.95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200.95</v>
      </c>
      <c r="BK48" s="24">
        <f t="shared" si="13"/>
        <v>96.455999999999989</v>
      </c>
      <c r="BL48" s="48">
        <f t="shared" si="14"/>
        <v>104.494</v>
      </c>
      <c r="BO48" s="129">
        <f t="shared" si="25"/>
        <v>2349</v>
      </c>
      <c r="BP48" s="129">
        <f t="shared" si="26"/>
        <v>80</v>
      </c>
      <c r="BQ48" s="129">
        <f t="shared" si="27"/>
        <v>898</v>
      </c>
      <c r="BR48" s="129">
        <f t="shared" si="28"/>
        <v>30</v>
      </c>
      <c r="BS48" s="129">
        <f t="shared" si="29"/>
        <v>3247</v>
      </c>
      <c r="BT48" s="129">
        <f t="shared" si="30"/>
        <v>110</v>
      </c>
      <c r="BU48" s="129">
        <f t="shared" si="31"/>
        <v>6</v>
      </c>
      <c r="BV48" s="129">
        <f t="shared" si="32"/>
        <v>139.28</v>
      </c>
      <c r="BW48" s="129">
        <f t="shared" si="33"/>
        <v>0.875</v>
      </c>
      <c r="BX48" s="129">
        <f t="shared" si="34"/>
        <v>140.155</v>
      </c>
      <c r="BY48" s="134">
        <f t="shared" si="35"/>
        <v>140.155</v>
      </c>
      <c r="BZ48" s="129">
        <f t="shared" si="38"/>
        <v>30.155000000000001</v>
      </c>
    </row>
    <row r="49" spans="1:78" ht="18.75">
      <c r="A49" s="143">
        <f t="shared" si="16"/>
        <v>42898</v>
      </c>
      <c r="B49" s="138" t="s">
        <v>51</v>
      </c>
      <c r="C49" s="30">
        <v>814</v>
      </c>
      <c r="D49" s="30">
        <v>870</v>
      </c>
      <c r="E49" s="30">
        <v>665</v>
      </c>
      <c r="F49" s="30">
        <v>58</v>
      </c>
      <c r="G49" s="30"/>
      <c r="H49" s="23">
        <v>22</v>
      </c>
      <c r="I49" s="33">
        <f>C49+D49+E49</f>
        <v>2349</v>
      </c>
      <c r="J49" s="33">
        <f>F49+G49+H49</f>
        <v>80</v>
      </c>
      <c r="K49" s="23">
        <v>467</v>
      </c>
      <c r="L49" s="14">
        <v>431</v>
      </c>
      <c r="M49" s="14">
        <v>290</v>
      </c>
      <c r="N49" s="14"/>
      <c r="O49" s="14">
        <v>16</v>
      </c>
      <c r="P49" s="14">
        <v>14</v>
      </c>
      <c r="Q49" s="14">
        <v>10</v>
      </c>
      <c r="R49" s="34"/>
      <c r="S49" s="33">
        <f>K49+L49+M49+N49</f>
        <v>1188</v>
      </c>
      <c r="T49" s="33">
        <f t="shared" si="20"/>
        <v>40</v>
      </c>
      <c r="U49" s="35">
        <f t="shared" si="21"/>
        <v>120</v>
      </c>
      <c r="V49" s="23">
        <v>4.68</v>
      </c>
      <c r="W49" s="23">
        <v>3.5</v>
      </c>
      <c r="X49" s="30">
        <v>9</v>
      </c>
      <c r="Y49" s="30">
        <v>3.5</v>
      </c>
      <c r="Z49" s="54">
        <v>6</v>
      </c>
      <c r="AA49" s="38">
        <v>2.6</v>
      </c>
      <c r="AB49" s="38"/>
      <c r="AC49" s="38"/>
      <c r="AD49" s="38"/>
      <c r="AE49" s="38">
        <v>0.875</v>
      </c>
      <c r="AF49" s="38"/>
      <c r="AG49" s="38"/>
      <c r="AH49" s="44">
        <f t="shared" si="4"/>
        <v>0.875</v>
      </c>
      <c r="AI49" s="53">
        <v>60</v>
      </c>
      <c r="AJ49" s="15">
        <f t="shared" si="37"/>
        <v>60.875</v>
      </c>
      <c r="AK49" s="51">
        <f t="shared" si="22"/>
        <v>144.05500000000001</v>
      </c>
      <c r="AL49" s="96">
        <f t="shared" si="23"/>
        <v>150.155</v>
      </c>
      <c r="AM49" s="16">
        <f t="shared" si="36"/>
        <v>89.28</v>
      </c>
      <c r="AN49" s="50"/>
      <c r="AO49" s="46"/>
      <c r="AP49" s="17">
        <f t="shared" si="24"/>
        <v>150.155</v>
      </c>
      <c r="AQ49" s="18">
        <f t="shared" si="5"/>
        <v>13.275999999999982</v>
      </c>
      <c r="AR49" s="40"/>
      <c r="AS49" s="19">
        <f t="shared" si="6"/>
        <v>60.875</v>
      </c>
      <c r="AT49" s="20">
        <f t="shared" si="7"/>
        <v>96.455999999999989</v>
      </c>
      <c r="AU49" s="21">
        <f t="shared" si="8"/>
        <v>157.33099999999999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15</v>
      </c>
      <c r="BB49" s="42">
        <f t="shared" si="9"/>
        <v>261</v>
      </c>
      <c r="BC49" s="43">
        <f t="shared" si="10"/>
        <v>247.95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200.95</v>
      </c>
      <c r="BK49" s="24">
        <f t="shared" si="13"/>
        <v>96.455999999999989</v>
      </c>
      <c r="BL49" s="48">
        <f t="shared" si="14"/>
        <v>104.494</v>
      </c>
      <c r="BO49" s="129">
        <f t="shared" si="25"/>
        <v>2349</v>
      </c>
      <c r="BP49" s="129">
        <f t="shared" si="26"/>
        <v>80</v>
      </c>
      <c r="BQ49" s="129">
        <f t="shared" si="27"/>
        <v>898</v>
      </c>
      <c r="BR49" s="129">
        <f t="shared" si="28"/>
        <v>30</v>
      </c>
      <c r="BS49" s="129">
        <f t="shared" si="29"/>
        <v>3247</v>
      </c>
      <c r="BT49" s="129">
        <f t="shared" si="30"/>
        <v>110</v>
      </c>
      <c r="BU49" s="129">
        <f t="shared" si="31"/>
        <v>6</v>
      </c>
      <c r="BV49" s="129">
        <f t="shared" si="32"/>
        <v>139.28</v>
      </c>
      <c r="BW49" s="129">
        <f t="shared" si="33"/>
        <v>0.875</v>
      </c>
      <c r="BX49" s="129">
        <f t="shared" si="34"/>
        <v>140.155</v>
      </c>
      <c r="BY49" s="134">
        <f t="shared" si="35"/>
        <v>140.155</v>
      </c>
      <c r="BZ49" s="129">
        <f t="shared" si="38"/>
        <v>30.155000000000001</v>
      </c>
    </row>
    <row r="50" spans="1:78" ht="18.75">
      <c r="A50" s="143">
        <f t="shared" si="16"/>
        <v>42898</v>
      </c>
      <c r="B50" s="138" t="s">
        <v>25</v>
      </c>
      <c r="C50" s="30">
        <v>830</v>
      </c>
      <c r="D50" s="30">
        <v>944</v>
      </c>
      <c r="E50" s="30">
        <v>700</v>
      </c>
      <c r="F50" s="30">
        <v>60</v>
      </c>
      <c r="G50" s="30"/>
      <c r="H50" s="23">
        <v>24</v>
      </c>
      <c r="I50" s="33">
        <f t="shared" si="17"/>
        <v>2474</v>
      </c>
      <c r="J50" s="33">
        <f t="shared" si="18"/>
        <v>84</v>
      </c>
      <c r="K50" s="23">
        <v>505</v>
      </c>
      <c r="L50" s="14">
        <v>427</v>
      </c>
      <c r="M50" s="14">
        <v>350</v>
      </c>
      <c r="N50" s="14"/>
      <c r="O50" s="14">
        <v>17</v>
      </c>
      <c r="P50" s="14">
        <v>14</v>
      </c>
      <c r="Q50" s="14">
        <v>12</v>
      </c>
      <c r="R50" s="34"/>
      <c r="S50" s="33">
        <f t="shared" si="19"/>
        <v>1282</v>
      </c>
      <c r="T50" s="33">
        <f t="shared" si="20"/>
        <v>43</v>
      </c>
      <c r="U50" s="35">
        <f t="shared" si="21"/>
        <v>127</v>
      </c>
      <c r="V50" s="23">
        <v>5.89</v>
      </c>
      <c r="W50" s="23">
        <v>3.5</v>
      </c>
      <c r="X50" s="30">
        <v>9</v>
      </c>
      <c r="Y50" s="30">
        <v>4.8</v>
      </c>
      <c r="Z50" s="54">
        <v>7.5</v>
      </c>
      <c r="AA50" s="38">
        <v>3</v>
      </c>
      <c r="AB50" s="38"/>
      <c r="AC50" s="38"/>
      <c r="AD50" s="38"/>
      <c r="AE50" s="38">
        <v>0.875</v>
      </c>
      <c r="AF50" s="38"/>
      <c r="AG50" s="38"/>
      <c r="AH50" s="44">
        <f t="shared" si="4"/>
        <v>0.875</v>
      </c>
      <c r="AI50" s="53">
        <v>60</v>
      </c>
      <c r="AJ50" s="15">
        <f t="shared" si="37"/>
        <v>60.875</v>
      </c>
      <c r="AK50" s="51">
        <f t="shared" si="22"/>
        <v>155.065</v>
      </c>
      <c r="AL50" s="96">
        <f t="shared" si="23"/>
        <v>161.565</v>
      </c>
      <c r="AM50" s="16">
        <f t="shared" si="36"/>
        <v>100.69</v>
      </c>
      <c r="AN50" s="50"/>
      <c r="AO50" s="46"/>
      <c r="AP50" s="17">
        <f t="shared" si="24"/>
        <v>161.565</v>
      </c>
      <c r="AQ50" s="18">
        <f t="shared" si="5"/>
        <v>2.2659999999999911</v>
      </c>
      <c r="AR50" s="40"/>
      <c r="AS50" s="19">
        <f t="shared" si="6"/>
        <v>60.875</v>
      </c>
      <c r="AT50" s="20">
        <f t="shared" si="7"/>
        <v>96.455999999999989</v>
      </c>
      <c r="AU50" s="21">
        <f t="shared" si="8"/>
        <v>157.33099999999999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15</v>
      </c>
      <c r="BB50" s="42">
        <f t="shared" si="9"/>
        <v>261</v>
      </c>
      <c r="BC50" s="43">
        <f t="shared" si="10"/>
        <v>247.95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200.95</v>
      </c>
      <c r="BK50" s="24">
        <f t="shared" si="13"/>
        <v>96.455999999999989</v>
      </c>
      <c r="BL50" s="48">
        <f t="shared" si="14"/>
        <v>104.494</v>
      </c>
      <c r="BO50" s="129">
        <f t="shared" si="25"/>
        <v>2474</v>
      </c>
      <c r="BP50" s="129">
        <f t="shared" si="26"/>
        <v>84</v>
      </c>
      <c r="BQ50" s="129">
        <f t="shared" si="27"/>
        <v>932</v>
      </c>
      <c r="BR50" s="129">
        <f t="shared" si="28"/>
        <v>31</v>
      </c>
      <c r="BS50" s="129">
        <f t="shared" si="29"/>
        <v>3406</v>
      </c>
      <c r="BT50" s="129">
        <f t="shared" si="30"/>
        <v>115</v>
      </c>
      <c r="BU50" s="129">
        <f t="shared" si="31"/>
        <v>7.5</v>
      </c>
      <c r="BV50" s="129">
        <f t="shared" si="32"/>
        <v>148.69</v>
      </c>
      <c r="BW50" s="129">
        <f t="shared" si="33"/>
        <v>0.875</v>
      </c>
      <c r="BX50" s="129">
        <f t="shared" si="34"/>
        <v>149.565</v>
      </c>
      <c r="BY50" s="134">
        <f t="shared" si="35"/>
        <v>149.565</v>
      </c>
      <c r="BZ50" s="129">
        <f t="shared" si="38"/>
        <v>34.564999999999998</v>
      </c>
    </row>
    <row r="51" spans="1:78" ht="18.75">
      <c r="A51" s="143">
        <f t="shared" si="16"/>
        <v>42898</v>
      </c>
      <c r="B51" s="138" t="s">
        <v>52</v>
      </c>
      <c r="C51" s="30">
        <v>830</v>
      </c>
      <c r="D51" s="30">
        <v>944</v>
      </c>
      <c r="E51" s="30">
        <v>700</v>
      </c>
      <c r="F51" s="30">
        <v>60</v>
      </c>
      <c r="G51" s="30"/>
      <c r="H51" s="23">
        <v>24</v>
      </c>
      <c r="I51" s="33">
        <f>C51+D51+E51</f>
        <v>2474</v>
      </c>
      <c r="J51" s="33">
        <f>F51+G51+H51</f>
        <v>84</v>
      </c>
      <c r="K51" s="23">
        <v>505</v>
      </c>
      <c r="L51" s="14">
        <v>427</v>
      </c>
      <c r="M51" s="14">
        <v>350</v>
      </c>
      <c r="N51" s="14"/>
      <c r="O51" s="14">
        <v>17</v>
      </c>
      <c r="P51" s="14">
        <v>14</v>
      </c>
      <c r="Q51" s="14">
        <v>12</v>
      </c>
      <c r="R51" s="34"/>
      <c r="S51" s="33">
        <f t="shared" si="19"/>
        <v>1282</v>
      </c>
      <c r="T51" s="33">
        <f t="shared" si="20"/>
        <v>43</v>
      </c>
      <c r="U51" s="35">
        <f t="shared" si="21"/>
        <v>127</v>
      </c>
      <c r="V51" s="23">
        <v>5.89</v>
      </c>
      <c r="W51" s="23">
        <v>3.5</v>
      </c>
      <c r="X51" s="30">
        <v>9</v>
      </c>
      <c r="Y51" s="30">
        <v>4.8</v>
      </c>
      <c r="Z51" s="54">
        <v>7.5</v>
      </c>
      <c r="AA51" s="38">
        <v>3</v>
      </c>
      <c r="AB51" s="38"/>
      <c r="AC51" s="38"/>
      <c r="AD51" s="38"/>
      <c r="AE51" s="38">
        <v>0.875</v>
      </c>
      <c r="AF51" s="38"/>
      <c r="AG51" s="38"/>
      <c r="AH51" s="44">
        <f t="shared" si="4"/>
        <v>0.875</v>
      </c>
      <c r="AI51" s="53">
        <v>60</v>
      </c>
      <c r="AJ51" s="15">
        <f t="shared" si="37"/>
        <v>60.875</v>
      </c>
      <c r="AK51" s="51">
        <f t="shared" si="22"/>
        <v>155.065</v>
      </c>
      <c r="AL51" s="96">
        <f t="shared" si="23"/>
        <v>161.565</v>
      </c>
      <c r="AM51" s="16">
        <f t="shared" si="36"/>
        <v>100.69</v>
      </c>
      <c r="AN51" s="50"/>
      <c r="AO51" s="46"/>
      <c r="AP51" s="17">
        <f t="shared" si="24"/>
        <v>161.565</v>
      </c>
      <c r="AQ51" s="18">
        <f t="shared" si="5"/>
        <v>2.2659999999999911</v>
      </c>
      <c r="AR51" s="40"/>
      <c r="AS51" s="19">
        <f t="shared" si="6"/>
        <v>60.875</v>
      </c>
      <c r="AT51" s="20">
        <f t="shared" si="7"/>
        <v>96.455999999999989</v>
      </c>
      <c r="AU51" s="21">
        <f t="shared" si="8"/>
        <v>157.33099999999999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15</v>
      </c>
      <c r="BB51" s="42">
        <f t="shared" si="9"/>
        <v>261</v>
      </c>
      <c r="BC51" s="43">
        <f t="shared" si="10"/>
        <v>247.95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200.95</v>
      </c>
      <c r="BK51" s="24">
        <f t="shared" si="13"/>
        <v>96.455999999999989</v>
      </c>
      <c r="BL51" s="48">
        <f t="shared" si="14"/>
        <v>104.494</v>
      </c>
      <c r="BO51" s="129">
        <f t="shared" si="25"/>
        <v>2474</v>
      </c>
      <c r="BP51" s="129">
        <f t="shared" si="26"/>
        <v>84</v>
      </c>
      <c r="BQ51" s="129">
        <f t="shared" si="27"/>
        <v>932</v>
      </c>
      <c r="BR51" s="129">
        <f t="shared" si="28"/>
        <v>31</v>
      </c>
      <c r="BS51" s="129">
        <f t="shared" si="29"/>
        <v>3406</v>
      </c>
      <c r="BT51" s="129">
        <f t="shared" si="30"/>
        <v>115</v>
      </c>
      <c r="BU51" s="129">
        <f t="shared" si="31"/>
        <v>7.5</v>
      </c>
      <c r="BV51" s="129">
        <f t="shared" si="32"/>
        <v>148.69</v>
      </c>
      <c r="BW51" s="129">
        <f t="shared" si="33"/>
        <v>0.875</v>
      </c>
      <c r="BX51" s="129">
        <f t="shared" si="34"/>
        <v>149.565</v>
      </c>
      <c r="BY51" s="134">
        <f t="shared" si="35"/>
        <v>149.565</v>
      </c>
      <c r="BZ51" s="129">
        <f t="shared" si="38"/>
        <v>34.564999999999998</v>
      </c>
    </row>
    <row r="52" spans="1:78" ht="18.75">
      <c r="A52" s="143">
        <f t="shared" si="16"/>
        <v>42898</v>
      </c>
      <c r="B52" s="138" t="s">
        <v>37</v>
      </c>
      <c r="C52" s="30">
        <v>0</v>
      </c>
      <c r="D52" s="30">
        <v>0</v>
      </c>
      <c r="E52" s="30">
        <v>0</v>
      </c>
      <c r="F52" s="30">
        <v>0</v>
      </c>
      <c r="G52" s="30"/>
      <c r="H52" s="23">
        <v>0</v>
      </c>
      <c r="I52" s="33">
        <f>C52+D52+E52</f>
        <v>0</v>
      </c>
      <c r="J52" s="33">
        <f>F52+G52+H52</f>
        <v>0</v>
      </c>
      <c r="K52" s="23">
        <v>497</v>
      </c>
      <c r="L52" s="14">
        <v>423</v>
      </c>
      <c r="M52" s="14">
        <v>380</v>
      </c>
      <c r="N52" s="14"/>
      <c r="O52" s="14">
        <v>17</v>
      </c>
      <c r="P52" s="14">
        <v>14</v>
      </c>
      <c r="Q52" s="14">
        <v>12</v>
      </c>
      <c r="R52" s="34"/>
      <c r="S52" s="33">
        <f t="shared" si="19"/>
        <v>1300</v>
      </c>
      <c r="T52" s="33">
        <f t="shared" si="20"/>
        <v>43</v>
      </c>
      <c r="U52" s="35">
        <f t="shared" si="21"/>
        <v>43</v>
      </c>
      <c r="V52" s="23">
        <v>5.89</v>
      </c>
      <c r="W52" s="23">
        <v>3.5</v>
      </c>
      <c r="X52" s="30">
        <v>9</v>
      </c>
      <c r="Y52" s="30">
        <v>4.8</v>
      </c>
      <c r="Z52" s="54">
        <v>7.5</v>
      </c>
      <c r="AA52" s="38">
        <v>3</v>
      </c>
      <c r="AB52" s="38"/>
      <c r="AC52" s="38"/>
      <c r="AD52" s="38"/>
      <c r="AE52" s="38">
        <v>0.875</v>
      </c>
      <c r="AF52" s="38"/>
      <c r="AG52" s="38"/>
      <c r="AH52" s="44">
        <f t="shared" si="4"/>
        <v>0.875</v>
      </c>
      <c r="AI52" s="53">
        <v>0</v>
      </c>
      <c r="AJ52" s="15">
        <f t="shared" si="37"/>
        <v>0.875</v>
      </c>
      <c r="AK52" s="51">
        <f t="shared" si="22"/>
        <v>71.064999999999998</v>
      </c>
      <c r="AL52" s="96">
        <f t="shared" si="23"/>
        <v>77.564999999999998</v>
      </c>
      <c r="AM52" s="16">
        <f t="shared" si="36"/>
        <v>76.69</v>
      </c>
      <c r="AN52" s="50"/>
      <c r="AO52" s="46"/>
      <c r="AP52" s="17">
        <f t="shared" si="24"/>
        <v>77.564999999999998</v>
      </c>
      <c r="AQ52" s="18">
        <f t="shared" si="5"/>
        <v>26.265999999999991</v>
      </c>
      <c r="AR52" s="40"/>
      <c r="AS52" s="19">
        <f t="shared" si="6"/>
        <v>0.875</v>
      </c>
      <c r="AT52" s="20">
        <f t="shared" si="7"/>
        <v>96.455999999999989</v>
      </c>
      <c r="AU52" s="21">
        <f t="shared" si="8"/>
        <v>97.330999999999989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15</v>
      </c>
      <c r="BB52" s="42">
        <f t="shared" si="9"/>
        <v>261</v>
      </c>
      <c r="BC52" s="43">
        <f t="shared" si="10"/>
        <v>247.95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200.95</v>
      </c>
      <c r="BK52" s="24">
        <f t="shared" si="13"/>
        <v>96.455999999999989</v>
      </c>
      <c r="BL52" s="48">
        <f t="shared" si="14"/>
        <v>104.494</v>
      </c>
      <c r="BO52" s="129">
        <f t="shared" si="25"/>
        <v>0</v>
      </c>
      <c r="BP52" s="129">
        <f t="shared" si="26"/>
        <v>0</v>
      </c>
      <c r="BQ52" s="129">
        <f t="shared" si="27"/>
        <v>920</v>
      </c>
      <c r="BR52" s="129">
        <f t="shared" si="28"/>
        <v>31</v>
      </c>
      <c r="BS52" s="129">
        <f t="shared" si="29"/>
        <v>920</v>
      </c>
      <c r="BT52" s="129">
        <f t="shared" si="30"/>
        <v>31</v>
      </c>
      <c r="BU52" s="129">
        <f t="shared" si="31"/>
        <v>7.5</v>
      </c>
      <c r="BV52" s="129">
        <f t="shared" si="32"/>
        <v>64.69</v>
      </c>
      <c r="BW52" s="129">
        <f t="shared" si="33"/>
        <v>0.875</v>
      </c>
      <c r="BX52" s="129">
        <f t="shared" si="34"/>
        <v>65.564999999999998</v>
      </c>
      <c r="BY52" s="134">
        <f t="shared" si="35"/>
        <v>65.564999999999998</v>
      </c>
      <c r="BZ52" s="129">
        <f t="shared" si="38"/>
        <v>34.564999999999998</v>
      </c>
    </row>
    <row r="53" spans="1:78" ht="18.75">
      <c r="A53" s="143">
        <f t="shared" si="16"/>
        <v>42898</v>
      </c>
      <c r="B53" s="138" t="s">
        <v>53</v>
      </c>
      <c r="C53" s="30">
        <v>0</v>
      </c>
      <c r="D53" s="30">
        <v>0</v>
      </c>
      <c r="E53" s="30">
        <v>0</v>
      </c>
      <c r="F53" s="30">
        <v>0</v>
      </c>
      <c r="G53" s="30"/>
      <c r="H53" s="23">
        <v>0</v>
      </c>
      <c r="I53" s="33">
        <f>C53+D53+E53</f>
        <v>0</v>
      </c>
      <c r="J53" s="33">
        <f>F53+G53+H53</f>
        <v>0</v>
      </c>
      <c r="K53" s="23">
        <v>497</v>
      </c>
      <c r="L53" s="14">
        <v>423</v>
      </c>
      <c r="M53" s="14">
        <v>380</v>
      </c>
      <c r="N53" s="14"/>
      <c r="O53" s="14">
        <v>17</v>
      </c>
      <c r="P53" s="14">
        <v>14</v>
      </c>
      <c r="Q53" s="14">
        <v>12</v>
      </c>
      <c r="R53" s="34"/>
      <c r="S53" s="33">
        <f t="shared" si="19"/>
        <v>1300</v>
      </c>
      <c r="T53" s="33">
        <f t="shared" si="20"/>
        <v>43</v>
      </c>
      <c r="U53" s="35">
        <f t="shared" si="21"/>
        <v>43</v>
      </c>
      <c r="V53" s="23">
        <v>5.89</v>
      </c>
      <c r="W53" s="23">
        <v>3.5</v>
      </c>
      <c r="X53" s="30">
        <v>9</v>
      </c>
      <c r="Y53" s="30">
        <v>4.8</v>
      </c>
      <c r="Z53" s="54">
        <v>7.5</v>
      </c>
      <c r="AA53" s="38">
        <v>3</v>
      </c>
      <c r="AB53" s="38"/>
      <c r="AC53" s="38"/>
      <c r="AD53" s="38"/>
      <c r="AE53" s="38">
        <v>0.875</v>
      </c>
      <c r="AF53" s="38"/>
      <c r="AG53" s="38"/>
      <c r="AH53" s="44">
        <f t="shared" si="4"/>
        <v>0.875</v>
      </c>
      <c r="AI53" s="53">
        <v>0</v>
      </c>
      <c r="AJ53" s="15">
        <f t="shared" si="37"/>
        <v>0.875</v>
      </c>
      <c r="AK53" s="51">
        <f t="shared" si="22"/>
        <v>71.064999999999998</v>
      </c>
      <c r="AL53" s="96">
        <f t="shared" si="23"/>
        <v>77.564999999999998</v>
      </c>
      <c r="AM53" s="16">
        <f t="shared" si="36"/>
        <v>76.69</v>
      </c>
      <c r="AN53" s="50"/>
      <c r="AO53" s="46"/>
      <c r="AP53" s="17">
        <f t="shared" si="24"/>
        <v>77.564999999999998</v>
      </c>
      <c r="AQ53" s="18">
        <f t="shared" si="5"/>
        <v>26.265999999999991</v>
      </c>
      <c r="AR53" s="40"/>
      <c r="AS53" s="19">
        <f t="shared" si="6"/>
        <v>0.875</v>
      </c>
      <c r="AT53" s="20">
        <f t="shared" si="7"/>
        <v>96.455999999999989</v>
      </c>
      <c r="AU53" s="21">
        <f t="shared" si="8"/>
        <v>97.330999999999989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15</v>
      </c>
      <c r="BB53" s="42">
        <f t="shared" si="9"/>
        <v>261</v>
      </c>
      <c r="BC53" s="43">
        <f t="shared" si="10"/>
        <v>247.95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200.95</v>
      </c>
      <c r="BK53" s="24">
        <f t="shared" si="13"/>
        <v>96.455999999999989</v>
      </c>
      <c r="BL53" s="48">
        <f t="shared" si="14"/>
        <v>104.494</v>
      </c>
      <c r="BO53" s="129">
        <f t="shared" si="25"/>
        <v>0</v>
      </c>
      <c r="BP53" s="129">
        <f t="shared" si="26"/>
        <v>0</v>
      </c>
      <c r="BQ53" s="129">
        <f t="shared" si="27"/>
        <v>920</v>
      </c>
      <c r="BR53" s="129">
        <f t="shared" si="28"/>
        <v>31</v>
      </c>
      <c r="BS53" s="129">
        <f t="shared" si="29"/>
        <v>920</v>
      </c>
      <c r="BT53" s="129">
        <f t="shared" si="30"/>
        <v>31</v>
      </c>
      <c r="BU53" s="129">
        <f t="shared" si="31"/>
        <v>7.5</v>
      </c>
      <c r="BV53" s="129">
        <f t="shared" si="32"/>
        <v>64.69</v>
      </c>
      <c r="BW53" s="129">
        <f t="shared" si="33"/>
        <v>0.875</v>
      </c>
      <c r="BX53" s="129">
        <f t="shared" si="34"/>
        <v>65.564999999999998</v>
      </c>
      <c r="BY53" s="134">
        <f t="shared" si="35"/>
        <v>65.564999999999998</v>
      </c>
      <c r="BZ53" s="129">
        <f t="shared" si="38"/>
        <v>34.564999999999998</v>
      </c>
    </row>
    <row r="54" spans="1:78" ht="18.75">
      <c r="A54" s="143">
        <f t="shared" si="16"/>
        <v>42898</v>
      </c>
      <c r="B54" s="138" t="s">
        <v>26</v>
      </c>
      <c r="C54" s="30">
        <v>0</v>
      </c>
      <c r="D54" s="30">
        <v>0</v>
      </c>
      <c r="E54" s="30">
        <v>0</v>
      </c>
      <c r="F54" s="30">
        <v>0</v>
      </c>
      <c r="G54" s="30"/>
      <c r="H54" s="23">
        <v>0</v>
      </c>
      <c r="I54" s="33">
        <f t="shared" si="17"/>
        <v>0</v>
      </c>
      <c r="J54" s="33">
        <f t="shared" si="18"/>
        <v>0</v>
      </c>
      <c r="K54" s="23">
        <v>501</v>
      </c>
      <c r="L54" s="14">
        <v>425</v>
      </c>
      <c r="M54" s="14">
        <v>330</v>
      </c>
      <c r="N54" s="14"/>
      <c r="O54" s="14">
        <v>17</v>
      </c>
      <c r="P54" s="14">
        <v>14</v>
      </c>
      <c r="Q54" s="14">
        <v>11</v>
      </c>
      <c r="R54" s="34"/>
      <c r="S54" s="33">
        <f t="shared" si="19"/>
        <v>1256</v>
      </c>
      <c r="T54" s="33">
        <f t="shared" si="20"/>
        <v>42</v>
      </c>
      <c r="U54" s="35">
        <f t="shared" si="21"/>
        <v>42</v>
      </c>
      <c r="V54" s="30">
        <v>0</v>
      </c>
      <c r="W54" s="30">
        <v>0</v>
      </c>
      <c r="X54" s="30">
        <v>0</v>
      </c>
      <c r="Y54" s="38">
        <v>0</v>
      </c>
      <c r="Z54" s="38">
        <v>0</v>
      </c>
      <c r="AA54" s="38">
        <v>3.2</v>
      </c>
      <c r="AB54" s="38"/>
      <c r="AC54" s="38"/>
      <c r="AD54" s="38"/>
      <c r="AE54" s="38">
        <v>0.77500000000000002</v>
      </c>
      <c r="AF54" s="38"/>
      <c r="AG54" s="38"/>
      <c r="AH54" s="44">
        <f t="shared" si="4"/>
        <v>0.77500000000000002</v>
      </c>
      <c r="AI54" s="53">
        <v>15</v>
      </c>
      <c r="AJ54" s="15">
        <f t="shared" si="37"/>
        <v>15.775</v>
      </c>
      <c r="AK54" s="51">
        <f t="shared" si="22"/>
        <v>42.774999999999999</v>
      </c>
      <c r="AL54" s="96">
        <f t="shared" si="23"/>
        <v>45.975000000000001</v>
      </c>
      <c r="AM54" s="16">
        <f t="shared" si="36"/>
        <v>30.200000000000003</v>
      </c>
      <c r="AN54" s="50"/>
      <c r="AO54" s="46">
        <v>26.89</v>
      </c>
      <c r="AP54" s="17">
        <f t="shared" si="24"/>
        <v>72.865000000000009</v>
      </c>
      <c r="AQ54" s="18">
        <f t="shared" si="5"/>
        <v>69.455999999999989</v>
      </c>
      <c r="AR54" s="40"/>
      <c r="AS54" s="19">
        <f t="shared" si="6"/>
        <v>15.775</v>
      </c>
      <c r="AT54" s="20">
        <f t="shared" si="7"/>
        <v>96.455999999999989</v>
      </c>
      <c r="AU54" s="21">
        <f t="shared" si="8"/>
        <v>112.23099999999999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15</v>
      </c>
      <c r="BB54" s="42">
        <f t="shared" si="9"/>
        <v>261</v>
      </c>
      <c r="BC54" s="43">
        <f t="shared" si="10"/>
        <v>247.95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200.95</v>
      </c>
      <c r="BK54" s="24">
        <f t="shared" si="13"/>
        <v>96.455999999999989</v>
      </c>
      <c r="BL54" s="48">
        <f t="shared" si="14"/>
        <v>104.494</v>
      </c>
      <c r="BO54" s="129">
        <f t="shared" si="25"/>
        <v>0</v>
      </c>
      <c r="BP54" s="129">
        <f t="shared" si="26"/>
        <v>0</v>
      </c>
      <c r="BQ54" s="129">
        <f>K54+L54+N54+(AD54/0.033)</f>
        <v>926</v>
      </c>
      <c r="BR54" s="129">
        <f>O54+P54+R54+AD54</f>
        <v>31</v>
      </c>
      <c r="BS54" s="129">
        <f>C54+D54+E54+K54+L54+N54+((AB54+AC54)/0.033)+(AD54/0.033)</f>
        <v>926</v>
      </c>
      <c r="BT54" s="129">
        <f>F54+G54+H54+O54+P54+R54+AB54+AC54+AD54</f>
        <v>31</v>
      </c>
      <c r="BU54" s="129">
        <f t="shared" si="31"/>
        <v>0</v>
      </c>
      <c r="BV54" s="129">
        <f t="shared" si="32"/>
        <v>34.200000000000003</v>
      </c>
      <c r="BW54" s="129">
        <f>AB54+AC54+AD54+AE54+AF54+AG54</f>
        <v>0.77500000000000002</v>
      </c>
      <c r="BX54" s="129">
        <f>F54+G54+H54+O54+P54+V54+W54+X54+Y54+Z54+AA54+AB54+AC54+AD54+AE54+AF54+AG54</f>
        <v>34.975000000000001</v>
      </c>
      <c r="BY54" s="134">
        <f>F54+G54+H54+O54+P54+R54+V54+W54+X54+Y54+Z54+AA54+AB54+AC54+AD54+AE54+AF54+AG54+AO54</f>
        <v>61.865000000000002</v>
      </c>
      <c r="BZ54" s="129">
        <f t="shared" si="38"/>
        <v>3.9750000000000001</v>
      </c>
    </row>
    <row r="55" spans="1:78" ht="18.75">
      <c r="A55" s="143">
        <f t="shared" si="16"/>
        <v>42898</v>
      </c>
      <c r="B55" s="138" t="s">
        <v>54</v>
      </c>
      <c r="C55" s="30">
        <v>764</v>
      </c>
      <c r="D55" s="30">
        <v>585</v>
      </c>
      <c r="E55" s="30">
        <v>563</v>
      </c>
      <c r="F55" s="30">
        <v>47</v>
      </c>
      <c r="G55" s="30"/>
      <c r="H55" s="23">
        <v>19</v>
      </c>
      <c r="I55" s="33">
        <f>C55+D55+E55</f>
        <v>1912</v>
      </c>
      <c r="J55" s="33">
        <f>F55+G55+H55</f>
        <v>66</v>
      </c>
      <c r="K55" s="23">
        <v>512</v>
      </c>
      <c r="L55" s="14">
        <v>412</v>
      </c>
      <c r="M55" s="14">
        <v>270</v>
      </c>
      <c r="N55" s="14"/>
      <c r="O55" s="14">
        <v>17</v>
      </c>
      <c r="P55" s="14">
        <v>14</v>
      </c>
      <c r="Q55" s="14">
        <v>9</v>
      </c>
      <c r="R55" s="34"/>
      <c r="S55" s="33">
        <f t="shared" si="19"/>
        <v>1194</v>
      </c>
      <c r="T55" s="33">
        <f t="shared" si="20"/>
        <v>40</v>
      </c>
      <c r="U55" s="35">
        <f t="shared" si="21"/>
        <v>106</v>
      </c>
      <c r="V55" s="30">
        <v>0</v>
      </c>
      <c r="W55" s="30">
        <v>0</v>
      </c>
      <c r="X55" s="30">
        <v>0</v>
      </c>
      <c r="Y55" s="38">
        <v>0</v>
      </c>
      <c r="Z55" s="38">
        <v>0</v>
      </c>
      <c r="AA55" s="38">
        <v>3.2</v>
      </c>
      <c r="AB55" s="38"/>
      <c r="AC55" s="38"/>
      <c r="AD55" s="38"/>
      <c r="AE55" s="38">
        <v>0.77500000000000002</v>
      </c>
      <c r="AF55" s="38"/>
      <c r="AG55" s="38"/>
      <c r="AH55" s="44">
        <f t="shared" si="4"/>
        <v>0.77500000000000002</v>
      </c>
      <c r="AI55" s="53">
        <v>75</v>
      </c>
      <c r="AJ55" s="15">
        <f t="shared" si="37"/>
        <v>75.775000000000006</v>
      </c>
      <c r="AK55" s="51">
        <f t="shared" si="22"/>
        <v>106.77500000000001</v>
      </c>
      <c r="AL55" s="96">
        <f t="shared" si="23"/>
        <v>109.97500000000001</v>
      </c>
      <c r="AM55" s="16">
        <f t="shared" si="36"/>
        <v>34.200000000000003</v>
      </c>
      <c r="AN55" s="50"/>
      <c r="AO55" s="46">
        <v>26.89</v>
      </c>
      <c r="AP55" s="17">
        <f t="shared" si="24"/>
        <v>136.86500000000001</v>
      </c>
      <c r="AQ55" s="18">
        <f t="shared" si="5"/>
        <v>65.455999999999989</v>
      </c>
      <c r="AR55" s="40"/>
      <c r="AS55" s="19">
        <f t="shared" si="6"/>
        <v>75.775000000000006</v>
      </c>
      <c r="AT55" s="20">
        <f t="shared" si="7"/>
        <v>96.455999999999989</v>
      </c>
      <c r="AU55" s="21">
        <f t="shared" si="8"/>
        <v>172.23099999999999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15</v>
      </c>
      <c r="BB55" s="42">
        <f t="shared" si="9"/>
        <v>261</v>
      </c>
      <c r="BC55" s="43">
        <f t="shared" si="10"/>
        <v>247.95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200.95</v>
      </c>
      <c r="BK55" s="24">
        <f t="shared" si="13"/>
        <v>96.455999999999989</v>
      </c>
      <c r="BL55" s="48">
        <f t="shared" si="14"/>
        <v>104.494</v>
      </c>
      <c r="BO55" s="129">
        <f t="shared" si="25"/>
        <v>1912</v>
      </c>
      <c r="BP55" s="129">
        <f t="shared" si="26"/>
        <v>66</v>
      </c>
      <c r="BQ55" s="129">
        <f t="shared" si="27"/>
        <v>924</v>
      </c>
      <c r="BR55" s="129">
        <f t="shared" si="28"/>
        <v>31</v>
      </c>
      <c r="BS55" s="129">
        <f t="shared" si="29"/>
        <v>2836</v>
      </c>
      <c r="BT55" s="129">
        <f t="shared" si="30"/>
        <v>97</v>
      </c>
      <c r="BU55" s="129">
        <f t="shared" si="31"/>
        <v>0</v>
      </c>
      <c r="BV55" s="129">
        <f t="shared" si="32"/>
        <v>100.2</v>
      </c>
      <c r="BW55" s="129">
        <f t="shared" si="33"/>
        <v>0.77500000000000002</v>
      </c>
      <c r="BX55" s="129">
        <f t="shared" si="34"/>
        <v>100.97500000000001</v>
      </c>
      <c r="BY55" s="134">
        <f t="shared" si="35"/>
        <v>127.86500000000001</v>
      </c>
      <c r="BZ55" s="129">
        <f t="shared" si="38"/>
        <v>3.9750000000000001</v>
      </c>
    </row>
    <row r="56" spans="1:78" ht="18.75">
      <c r="A56" s="143">
        <f t="shared" si="16"/>
        <v>42898</v>
      </c>
      <c r="B56" s="138" t="s">
        <v>55</v>
      </c>
      <c r="C56" s="30">
        <v>782</v>
      </c>
      <c r="D56" s="30">
        <v>830</v>
      </c>
      <c r="E56" s="30">
        <v>614</v>
      </c>
      <c r="F56" s="30">
        <v>55</v>
      </c>
      <c r="G56" s="30"/>
      <c r="H56" s="23">
        <v>21</v>
      </c>
      <c r="I56" s="33">
        <f t="shared" si="17"/>
        <v>2226</v>
      </c>
      <c r="J56" s="33">
        <f t="shared" si="18"/>
        <v>76</v>
      </c>
      <c r="K56" s="23">
        <v>505</v>
      </c>
      <c r="L56" s="14">
        <v>175</v>
      </c>
      <c r="M56" s="14">
        <v>280</v>
      </c>
      <c r="N56" s="14"/>
      <c r="O56" s="14">
        <v>17</v>
      </c>
      <c r="P56" s="14">
        <v>5</v>
      </c>
      <c r="Q56" s="14">
        <v>10</v>
      </c>
      <c r="R56" s="34"/>
      <c r="S56" s="33">
        <f t="shared" si="19"/>
        <v>960</v>
      </c>
      <c r="T56" s="33">
        <f t="shared" si="20"/>
        <v>32</v>
      </c>
      <c r="U56" s="35">
        <f t="shared" si="21"/>
        <v>108</v>
      </c>
      <c r="V56" s="23">
        <v>5.88</v>
      </c>
      <c r="W56" s="23">
        <v>3.5</v>
      </c>
      <c r="X56" s="30">
        <v>5.2</v>
      </c>
      <c r="Y56" s="38">
        <v>0</v>
      </c>
      <c r="Z56" s="38">
        <v>0</v>
      </c>
      <c r="AA56" s="38">
        <v>3.2</v>
      </c>
      <c r="AB56" s="38"/>
      <c r="AC56" s="38"/>
      <c r="AD56" s="38"/>
      <c r="AE56" s="38">
        <v>0.77500000000000002</v>
      </c>
      <c r="AF56" s="38"/>
      <c r="AG56" s="38"/>
      <c r="AH56" s="44">
        <f t="shared" si="4"/>
        <v>0.77500000000000002</v>
      </c>
      <c r="AI56" s="53">
        <v>75</v>
      </c>
      <c r="AJ56" s="15">
        <f t="shared" si="37"/>
        <v>75.775000000000006</v>
      </c>
      <c r="AK56" s="51">
        <f t="shared" si="22"/>
        <v>119.855</v>
      </c>
      <c r="AL56" s="96">
        <f t="shared" si="23"/>
        <v>126.55500000000001</v>
      </c>
      <c r="AM56" s="16">
        <f t="shared" si="36"/>
        <v>50.78</v>
      </c>
      <c r="AN56" s="50"/>
      <c r="AO56" s="46">
        <v>26.89</v>
      </c>
      <c r="AP56" s="17">
        <f t="shared" si="24"/>
        <v>153.44499999999999</v>
      </c>
      <c r="AQ56" s="18">
        <f t="shared" si="5"/>
        <v>52.375999999999991</v>
      </c>
      <c r="AR56" s="40"/>
      <c r="AS56" s="19">
        <f t="shared" si="6"/>
        <v>75.775000000000006</v>
      </c>
      <c r="AT56" s="20">
        <f t="shared" si="7"/>
        <v>96.455999999999989</v>
      </c>
      <c r="AU56" s="21">
        <f t="shared" si="8"/>
        <v>172.23099999999999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15</v>
      </c>
      <c r="BB56" s="42">
        <f t="shared" si="9"/>
        <v>261</v>
      </c>
      <c r="BC56" s="43">
        <f t="shared" si="10"/>
        <v>247.95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200.95</v>
      </c>
      <c r="BK56" s="24">
        <f t="shared" si="13"/>
        <v>96.455999999999989</v>
      </c>
      <c r="BL56" s="48">
        <f t="shared" si="14"/>
        <v>104.494</v>
      </c>
      <c r="BO56" s="129">
        <f t="shared" si="25"/>
        <v>2226</v>
      </c>
      <c r="BP56" s="129">
        <f t="shared" si="26"/>
        <v>76</v>
      </c>
      <c r="BQ56" s="129">
        <f t="shared" si="27"/>
        <v>680</v>
      </c>
      <c r="BR56" s="129">
        <f t="shared" si="28"/>
        <v>22</v>
      </c>
      <c r="BS56" s="129">
        <f t="shared" si="29"/>
        <v>2906</v>
      </c>
      <c r="BT56" s="129">
        <f t="shared" si="30"/>
        <v>98</v>
      </c>
      <c r="BU56" s="129">
        <f t="shared" si="31"/>
        <v>0</v>
      </c>
      <c r="BV56" s="129">
        <f t="shared" si="32"/>
        <v>115.78</v>
      </c>
      <c r="BW56" s="129">
        <f t="shared" si="33"/>
        <v>0.77500000000000002</v>
      </c>
      <c r="BX56" s="129">
        <f t="shared" si="34"/>
        <v>116.55500000000001</v>
      </c>
      <c r="BY56" s="134">
        <f t="shared" si="35"/>
        <v>143.44499999999999</v>
      </c>
      <c r="BZ56" s="129">
        <f t="shared" si="38"/>
        <v>18.554999999999996</v>
      </c>
    </row>
    <row r="57" spans="1:78" ht="18.75">
      <c r="A57" s="143">
        <f t="shared" si="16"/>
        <v>42898</v>
      </c>
      <c r="B57" s="138" t="s">
        <v>56</v>
      </c>
      <c r="C57" s="30">
        <v>782</v>
      </c>
      <c r="D57" s="30">
        <v>830</v>
      </c>
      <c r="E57" s="30">
        <v>614</v>
      </c>
      <c r="F57" s="30">
        <v>55</v>
      </c>
      <c r="G57" s="30"/>
      <c r="H57" s="23">
        <v>21</v>
      </c>
      <c r="I57" s="33">
        <f>C57+D57+E57</f>
        <v>2226</v>
      </c>
      <c r="J57" s="33">
        <f>F57+G57+H57</f>
        <v>76</v>
      </c>
      <c r="K57" s="23">
        <v>505</v>
      </c>
      <c r="L57" s="14">
        <v>175</v>
      </c>
      <c r="M57" s="14">
        <v>280</v>
      </c>
      <c r="N57" s="14"/>
      <c r="O57" s="14">
        <v>17</v>
      </c>
      <c r="P57" s="14">
        <v>5</v>
      </c>
      <c r="Q57" s="14">
        <v>10</v>
      </c>
      <c r="R57" s="34"/>
      <c r="S57" s="33">
        <f t="shared" si="19"/>
        <v>960</v>
      </c>
      <c r="T57" s="33">
        <f t="shared" si="20"/>
        <v>32</v>
      </c>
      <c r="U57" s="35">
        <f t="shared" si="21"/>
        <v>108</v>
      </c>
      <c r="V57" s="23">
        <v>5.88</v>
      </c>
      <c r="W57" s="23">
        <v>3.5</v>
      </c>
      <c r="X57" s="30">
        <v>5.2</v>
      </c>
      <c r="Y57" s="38">
        <v>0</v>
      </c>
      <c r="Z57" s="38">
        <v>0</v>
      </c>
      <c r="AA57" s="38">
        <v>3.2</v>
      </c>
      <c r="AB57" s="38"/>
      <c r="AC57" s="38"/>
      <c r="AD57" s="38"/>
      <c r="AE57" s="38">
        <v>0.77500000000000002</v>
      </c>
      <c r="AF57" s="38"/>
      <c r="AG57" s="38"/>
      <c r="AH57" s="44">
        <f t="shared" si="4"/>
        <v>0.77500000000000002</v>
      </c>
      <c r="AI57" s="53">
        <v>75</v>
      </c>
      <c r="AJ57" s="15">
        <f t="shared" si="37"/>
        <v>75.775000000000006</v>
      </c>
      <c r="AK57" s="51">
        <f t="shared" si="22"/>
        <v>119.855</v>
      </c>
      <c r="AL57" s="96">
        <f t="shared" si="23"/>
        <v>126.55500000000001</v>
      </c>
      <c r="AM57" s="16">
        <f t="shared" si="36"/>
        <v>50.78</v>
      </c>
      <c r="AN57" s="50"/>
      <c r="AO57" s="46"/>
      <c r="AP57" s="17">
        <f t="shared" si="24"/>
        <v>126.55500000000001</v>
      </c>
      <c r="AQ57" s="18">
        <f t="shared" si="5"/>
        <v>52.375999999999991</v>
      </c>
      <c r="AR57" s="40"/>
      <c r="AS57" s="19">
        <f t="shared" si="6"/>
        <v>75.775000000000006</v>
      </c>
      <c r="AT57" s="20">
        <f t="shared" si="7"/>
        <v>96.455999999999989</v>
      </c>
      <c r="AU57" s="21">
        <f t="shared" si="8"/>
        <v>172.23099999999999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15</v>
      </c>
      <c r="BB57" s="42">
        <f t="shared" si="9"/>
        <v>261</v>
      </c>
      <c r="BC57" s="43">
        <f t="shared" si="10"/>
        <v>247.95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200.95</v>
      </c>
      <c r="BK57" s="24">
        <f t="shared" si="13"/>
        <v>96.455999999999989</v>
      </c>
      <c r="BL57" s="48">
        <f t="shared" si="14"/>
        <v>104.494</v>
      </c>
      <c r="BO57" s="129">
        <f t="shared" si="25"/>
        <v>2226</v>
      </c>
      <c r="BP57" s="129">
        <f t="shared" si="26"/>
        <v>76</v>
      </c>
      <c r="BQ57" s="129">
        <f>K57+L57+N57+(AD57/0.033)</f>
        <v>680</v>
      </c>
      <c r="BR57" s="129">
        <f>O57+P57+R57+AD57</f>
        <v>22</v>
      </c>
      <c r="BS57" s="129">
        <f>C57+D57+E57+K57+L57+N57+((AB57+AC57)/0.033)+(AD57/0.033)</f>
        <v>2906</v>
      </c>
      <c r="BT57" s="129">
        <f>F57+G57+H57+O57+P57+R57+AB57+AC57+AD57</f>
        <v>98</v>
      </c>
      <c r="BU57" s="129">
        <f t="shared" si="31"/>
        <v>0</v>
      </c>
      <c r="BV57" s="129">
        <f t="shared" si="32"/>
        <v>115.78</v>
      </c>
      <c r="BW57" s="129">
        <f>AB57+AC57+AD57+AE57+AF57+AG57</f>
        <v>0.77500000000000002</v>
      </c>
      <c r="BX57" s="129">
        <f>F57+G57+H57+O57+P57+V57+W57+X57+Y57+Z57+AA57+AB57+AC57+AD57+AE57+AF57+AG57</f>
        <v>116.55500000000001</v>
      </c>
      <c r="BY57" s="134">
        <f>F57+G57+H57+O57+P57+R57+V57+W57+X57+Y57+Z57+AA57+AB57+AC57+AD57+AE57+AF57+AG57+AO57</f>
        <v>116.55500000000001</v>
      </c>
      <c r="BZ57" s="129">
        <f t="shared" si="38"/>
        <v>18.554999999999996</v>
      </c>
    </row>
    <row r="58" spans="1:78" ht="18.75">
      <c r="A58" s="143">
        <f t="shared" si="16"/>
        <v>42898</v>
      </c>
      <c r="B58" s="138" t="s">
        <v>27</v>
      </c>
      <c r="C58" s="30">
        <v>772</v>
      </c>
      <c r="D58" s="30">
        <v>825</v>
      </c>
      <c r="E58" s="30">
        <v>632</v>
      </c>
      <c r="F58" s="30">
        <v>56</v>
      </c>
      <c r="G58" s="30"/>
      <c r="H58" s="23">
        <v>22</v>
      </c>
      <c r="I58" s="33">
        <f t="shared" si="17"/>
        <v>2229</v>
      </c>
      <c r="J58" s="33">
        <f t="shared" si="18"/>
        <v>78</v>
      </c>
      <c r="K58" s="23">
        <v>499</v>
      </c>
      <c r="L58" s="14">
        <v>165</v>
      </c>
      <c r="M58" s="14">
        <v>290</v>
      </c>
      <c r="N58" s="14"/>
      <c r="O58" s="14">
        <v>17</v>
      </c>
      <c r="P58" s="14">
        <v>5</v>
      </c>
      <c r="Q58" s="14">
        <v>10</v>
      </c>
      <c r="R58" s="34"/>
      <c r="S58" s="33">
        <f t="shared" si="19"/>
        <v>954</v>
      </c>
      <c r="T58" s="33">
        <f t="shared" si="20"/>
        <v>32</v>
      </c>
      <c r="U58" s="35">
        <f t="shared" si="21"/>
        <v>110</v>
      </c>
      <c r="V58" s="23">
        <v>5.89</v>
      </c>
      <c r="W58" s="23">
        <v>3.5</v>
      </c>
      <c r="X58" s="30">
        <v>6.5</v>
      </c>
      <c r="Y58" s="38">
        <v>4.0999999999999996</v>
      </c>
      <c r="Z58" s="38">
        <v>7.4</v>
      </c>
      <c r="AA58" s="38">
        <v>3.3</v>
      </c>
      <c r="AB58" s="38"/>
      <c r="AC58" s="38"/>
      <c r="AD58" s="38">
        <v>9.93</v>
      </c>
      <c r="AE58" s="38">
        <v>0.8</v>
      </c>
      <c r="AF58" s="38"/>
      <c r="AG58" s="38"/>
      <c r="AH58" s="44">
        <f t="shared" si="4"/>
        <v>10.73</v>
      </c>
      <c r="AI58" s="53">
        <v>75</v>
      </c>
      <c r="AJ58" s="15">
        <f t="shared" si="37"/>
        <v>85.73</v>
      </c>
      <c r="AK58" s="51">
        <f t="shared" si="22"/>
        <v>144.62</v>
      </c>
      <c r="AL58" s="96">
        <f t="shared" si="23"/>
        <v>151.42000000000002</v>
      </c>
      <c r="AM58" s="16">
        <f t="shared" si="36"/>
        <v>65.690000000000012</v>
      </c>
      <c r="AN58" s="50"/>
      <c r="AO58" s="46"/>
      <c r="AP58" s="17">
        <f t="shared" si="24"/>
        <v>151.42000000000002</v>
      </c>
      <c r="AQ58" s="18">
        <f t="shared" si="5"/>
        <v>37.565999999999974</v>
      </c>
      <c r="AR58" s="40"/>
      <c r="AS58" s="19">
        <f t="shared" si="6"/>
        <v>85.73</v>
      </c>
      <c r="AT58" s="20">
        <f t="shared" si="7"/>
        <v>96.455999999999989</v>
      </c>
      <c r="AU58" s="21">
        <f t="shared" si="8"/>
        <v>182.18599999999998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15</v>
      </c>
      <c r="BB58" s="42">
        <f t="shared" si="9"/>
        <v>261</v>
      </c>
      <c r="BC58" s="43">
        <f t="shared" si="10"/>
        <v>247.95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200.95</v>
      </c>
      <c r="BK58" s="24">
        <f t="shared" si="13"/>
        <v>96.455999999999989</v>
      </c>
      <c r="BL58" s="48">
        <f t="shared" si="14"/>
        <v>104.494</v>
      </c>
      <c r="BO58" s="129">
        <f t="shared" si="25"/>
        <v>2229</v>
      </c>
      <c r="BP58" s="129">
        <f t="shared" si="26"/>
        <v>78</v>
      </c>
      <c r="BQ58" s="129">
        <f t="shared" si="27"/>
        <v>964.90909090909088</v>
      </c>
      <c r="BR58" s="129">
        <f t="shared" si="28"/>
        <v>31.93</v>
      </c>
      <c r="BS58" s="129">
        <f t="shared" si="29"/>
        <v>3193.909090909091</v>
      </c>
      <c r="BT58" s="129">
        <f t="shared" si="30"/>
        <v>109.93</v>
      </c>
      <c r="BU58" s="129">
        <f t="shared" si="31"/>
        <v>7.4</v>
      </c>
      <c r="BV58" s="129">
        <f t="shared" si="32"/>
        <v>130.69</v>
      </c>
      <c r="BW58" s="129">
        <f t="shared" si="33"/>
        <v>10.73</v>
      </c>
      <c r="BX58" s="129">
        <f t="shared" si="34"/>
        <v>141.42000000000002</v>
      </c>
      <c r="BY58" s="134">
        <f t="shared" si="35"/>
        <v>141.42000000000002</v>
      </c>
      <c r="BZ58" s="129">
        <f t="shared" si="38"/>
        <v>31.490000000000002</v>
      </c>
    </row>
    <row r="59" spans="1:78" ht="18.75">
      <c r="A59" s="143">
        <f t="shared" si="16"/>
        <v>42898</v>
      </c>
      <c r="B59" s="138" t="s">
        <v>57</v>
      </c>
      <c r="C59" s="30">
        <v>772</v>
      </c>
      <c r="D59" s="30">
        <v>825</v>
      </c>
      <c r="E59" s="30">
        <v>632</v>
      </c>
      <c r="F59" s="30">
        <v>56</v>
      </c>
      <c r="G59" s="30"/>
      <c r="H59" s="23">
        <v>22</v>
      </c>
      <c r="I59" s="33">
        <f>C59+D59+E59</f>
        <v>2229</v>
      </c>
      <c r="J59" s="33">
        <f>F59+G59+H59</f>
        <v>78</v>
      </c>
      <c r="K59" s="23">
        <v>499</v>
      </c>
      <c r="L59" s="14">
        <v>165</v>
      </c>
      <c r="M59" s="14">
        <v>290</v>
      </c>
      <c r="N59" s="14"/>
      <c r="O59" s="14">
        <v>17</v>
      </c>
      <c r="P59" s="14">
        <v>5</v>
      </c>
      <c r="Q59" s="14">
        <v>10</v>
      </c>
      <c r="R59" s="34"/>
      <c r="S59" s="33">
        <f t="shared" si="19"/>
        <v>954</v>
      </c>
      <c r="T59" s="33">
        <f t="shared" si="20"/>
        <v>32</v>
      </c>
      <c r="U59" s="35">
        <f t="shared" si="21"/>
        <v>110</v>
      </c>
      <c r="V59" s="23">
        <v>5.89</v>
      </c>
      <c r="W59" s="23">
        <v>3.5</v>
      </c>
      <c r="X59" s="30">
        <v>6.5</v>
      </c>
      <c r="Y59" s="38">
        <v>4.0999999999999996</v>
      </c>
      <c r="Z59" s="38">
        <v>7.4</v>
      </c>
      <c r="AA59" s="38">
        <v>3.3</v>
      </c>
      <c r="AB59" s="38"/>
      <c r="AC59" s="38">
        <v>5.9</v>
      </c>
      <c r="AD59" s="38">
        <v>9.93</v>
      </c>
      <c r="AE59" s="38">
        <v>0.8</v>
      </c>
      <c r="AF59" s="38"/>
      <c r="AG59" s="38"/>
      <c r="AH59" s="44">
        <f t="shared" si="4"/>
        <v>16.63</v>
      </c>
      <c r="AI59" s="53">
        <v>75</v>
      </c>
      <c r="AJ59" s="15">
        <f t="shared" si="37"/>
        <v>91.63</v>
      </c>
      <c r="AK59" s="51">
        <f t="shared" si="22"/>
        <v>150.52000000000001</v>
      </c>
      <c r="AL59" s="96">
        <f t="shared" si="23"/>
        <v>157.32000000000002</v>
      </c>
      <c r="AM59" s="16">
        <f t="shared" si="36"/>
        <v>65.690000000000026</v>
      </c>
      <c r="AN59" s="50"/>
      <c r="AO59" s="46"/>
      <c r="AP59" s="17">
        <f t="shared" si="24"/>
        <v>157.32000000000002</v>
      </c>
      <c r="AQ59" s="18">
        <f t="shared" si="5"/>
        <v>37.565999999999974</v>
      </c>
      <c r="AR59" s="40"/>
      <c r="AS59" s="19">
        <f t="shared" si="6"/>
        <v>91.63</v>
      </c>
      <c r="AT59" s="20">
        <f t="shared" si="7"/>
        <v>96.455999999999989</v>
      </c>
      <c r="AU59" s="21">
        <f t="shared" si="8"/>
        <v>188.08599999999998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15</v>
      </c>
      <c r="BB59" s="42">
        <f t="shared" si="9"/>
        <v>261</v>
      </c>
      <c r="BC59" s="43">
        <f t="shared" si="10"/>
        <v>247.95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200.95</v>
      </c>
      <c r="BK59" s="24">
        <f t="shared" si="13"/>
        <v>96.455999999999989</v>
      </c>
      <c r="BL59" s="48">
        <f t="shared" si="14"/>
        <v>104.494</v>
      </c>
      <c r="BO59" s="129">
        <f t="shared" si="25"/>
        <v>2407.787878787879</v>
      </c>
      <c r="BP59" s="129">
        <f t="shared" si="26"/>
        <v>78</v>
      </c>
      <c r="BQ59" s="129">
        <f t="shared" si="27"/>
        <v>964.90909090909088</v>
      </c>
      <c r="BR59" s="129">
        <f t="shared" si="28"/>
        <v>31.93</v>
      </c>
      <c r="BS59" s="129">
        <f t="shared" si="29"/>
        <v>3372.69696969697</v>
      </c>
      <c r="BT59" s="129">
        <f t="shared" si="30"/>
        <v>115.83000000000001</v>
      </c>
      <c r="BU59" s="129">
        <f t="shared" si="31"/>
        <v>7.4</v>
      </c>
      <c r="BV59" s="129">
        <f t="shared" si="32"/>
        <v>130.69</v>
      </c>
      <c r="BW59" s="129">
        <f t="shared" si="33"/>
        <v>16.63</v>
      </c>
      <c r="BX59" s="129">
        <f t="shared" si="34"/>
        <v>147.32000000000002</v>
      </c>
      <c r="BY59" s="134">
        <f t="shared" si="35"/>
        <v>147.32000000000002</v>
      </c>
      <c r="BZ59" s="129">
        <f t="shared" si="38"/>
        <v>31.490000000000002</v>
      </c>
    </row>
    <row r="60" spans="1:78" ht="18.75">
      <c r="A60" s="143">
        <f t="shared" si="16"/>
        <v>42898</v>
      </c>
      <c r="B60" s="138" t="s">
        <v>58</v>
      </c>
      <c r="C60" s="30">
        <v>756</v>
      </c>
      <c r="D60" s="30">
        <v>696</v>
      </c>
      <c r="E60" s="30">
        <v>615</v>
      </c>
      <c r="F60" s="30">
        <v>49</v>
      </c>
      <c r="G60" s="30"/>
      <c r="H60" s="23">
        <v>21</v>
      </c>
      <c r="I60" s="33">
        <f t="shared" si="17"/>
        <v>2067</v>
      </c>
      <c r="J60" s="33">
        <f t="shared" si="18"/>
        <v>70</v>
      </c>
      <c r="K60" s="23">
        <v>481</v>
      </c>
      <c r="L60" s="14">
        <v>161</v>
      </c>
      <c r="M60" s="14">
        <v>350</v>
      </c>
      <c r="N60" s="14"/>
      <c r="O60" s="14">
        <v>16</v>
      </c>
      <c r="P60" s="14">
        <v>5</v>
      </c>
      <c r="Q60" s="14">
        <v>12</v>
      </c>
      <c r="R60" s="34"/>
      <c r="S60" s="33">
        <f t="shared" si="19"/>
        <v>992</v>
      </c>
      <c r="T60" s="33">
        <f t="shared" si="20"/>
        <v>33</v>
      </c>
      <c r="U60" s="35">
        <f t="shared" si="21"/>
        <v>103</v>
      </c>
      <c r="V60" s="23">
        <v>5.89</v>
      </c>
      <c r="W60" s="23">
        <v>3.5</v>
      </c>
      <c r="X60" s="30">
        <v>7.5</v>
      </c>
      <c r="Y60" s="38">
        <v>4.0999999999999996</v>
      </c>
      <c r="Z60" s="38">
        <v>7.4</v>
      </c>
      <c r="AA60" s="38">
        <v>3.3</v>
      </c>
      <c r="AB60" s="30"/>
      <c r="AC60" s="30">
        <v>5.9</v>
      </c>
      <c r="AD60" s="38">
        <v>9.93</v>
      </c>
      <c r="AE60" s="38">
        <v>0.8</v>
      </c>
      <c r="AF60" s="38"/>
      <c r="AG60" s="30"/>
      <c r="AH60" s="45">
        <f t="shared" si="4"/>
        <v>16.63</v>
      </c>
      <c r="AI60" s="53">
        <v>75</v>
      </c>
      <c r="AJ60" s="15">
        <f t="shared" si="37"/>
        <v>91.63</v>
      </c>
      <c r="AK60" s="51">
        <f t="shared" si="22"/>
        <v>144.52000000000001</v>
      </c>
      <c r="AL60" s="96">
        <f t="shared" si="23"/>
        <v>151.32000000000002</v>
      </c>
      <c r="AM60" s="16">
        <f t="shared" si="36"/>
        <v>59.690000000000026</v>
      </c>
      <c r="AN60" s="50"/>
      <c r="AO60" s="46"/>
      <c r="AP60" s="17">
        <f t="shared" si="24"/>
        <v>151.32000000000002</v>
      </c>
      <c r="AQ60" s="18">
        <f t="shared" si="5"/>
        <v>43.565999999999974</v>
      </c>
      <c r="AR60" s="40"/>
      <c r="AS60" s="19">
        <f t="shared" si="6"/>
        <v>91.63</v>
      </c>
      <c r="AT60" s="20">
        <f t="shared" si="7"/>
        <v>96.455999999999989</v>
      </c>
      <c r="AU60" s="21">
        <f t="shared" si="8"/>
        <v>188.08599999999998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15</v>
      </c>
      <c r="BB60" s="42">
        <f t="shared" si="9"/>
        <v>261</v>
      </c>
      <c r="BC60" s="43">
        <f t="shared" si="10"/>
        <v>247.95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200.95</v>
      </c>
      <c r="BK60" s="24">
        <f t="shared" si="13"/>
        <v>96.455999999999989</v>
      </c>
      <c r="BL60" s="48">
        <f t="shared" si="14"/>
        <v>104.494</v>
      </c>
      <c r="BO60" s="129">
        <f t="shared" si="25"/>
        <v>2245.787878787879</v>
      </c>
      <c r="BP60" s="129">
        <f t="shared" si="26"/>
        <v>70</v>
      </c>
      <c r="BQ60" s="129">
        <f t="shared" si="27"/>
        <v>942.90909090909088</v>
      </c>
      <c r="BR60" s="129">
        <f t="shared" si="28"/>
        <v>30.93</v>
      </c>
      <c r="BS60" s="129">
        <f t="shared" si="29"/>
        <v>3188.69696969697</v>
      </c>
      <c r="BT60" s="129">
        <f t="shared" si="30"/>
        <v>106.83000000000001</v>
      </c>
      <c r="BU60" s="129">
        <f t="shared" si="31"/>
        <v>7.4</v>
      </c>
      <c r="BV60" s="129">
        <f t="shared" si="32"/>
        <v>122.69</v>
      </c>
      <c r="BW60" s="129">
        <f t="shared" si="33"/>
        <v>16.63</v>
      </c>
      <c r="BX60" s="129">
        <f t="shared" si="34"/>
        <v>139.32000000000002</v>
      </c>
      <c r="BY60" s="134">
        <f t="shared" si="35"/>
        <v>139.32000000000002</v>
      </c>
      <c r="BZ60" s="129">
        <f t="shared" si="38"/>
        <v>32.49</v>
      </c>
    </row>
    <row r="61" spans="1:78" ht="18.75">
      <c r="A61" s="143">
        <f t="shared" si="16"/>
        <v>42898</v>
      </c>
      <c r="B61" s="138" t="s">
        <v>59</v>
      </c>
      <c r="C61" s="30">
        <v>756</v>
      </c>
      <c r="D61" s="30">
        <v>696</v>
      </c>
      <c r="E61" s="30">
        <v>615</v>
      </c>
      <c r="F61" s="30">
        <v>49</v>
      </c>
      <c r="G61" s="30"/>
      <c r="H61" s="23">
        <v>21</v>
      </c>
      <c r="I61" s="33">
        <f>C61+D61+E61</f>
        <v>2067</v>
      </c>
      <c r="J61" s="33">
        <f>F61+G61+H61</f>
        <v>70</v>
      </c>
      <c r="K61" s="23">
        <v>481</v>
      </c>
      <c r="L61" s="14">
        <v>161</v>
      </c>
      <c r="M61" s="14">
        <v>350</v>
      </c>
      <c r="N61" s="14"/>
      <c r="O61" s="14">
        <v>16</v>
      </c>
      <c r="P61" s="14">
        <v>5</v>
      </c>
      <c r="Q61" s="14">
        <v>12</v>
      </c>
      <c r="R61" s="34"/>
      <c r="S61" s="33">
        <f t="shared" si="19"/>
        <v>992</v>
      </c>
      <c r="T61" s="33">
        <f t="shared" si="20"/>
        <v>33</v>
      </c>
      <c r="U61" s="35">
        <f t="shared" si="21"/>
        <v>103</v>
      </c>
      <c r="V61" s="23">
        <v>5.89</v>
      </c>
      <c r="W61" s="23">
        <v>3.5</v>
      </c>
      <c r="X61" s="30">
        <v>7.5</v>
      </c>
      <c r="Y61" s="38">
        <v>4.0999999999999996</v>
      </c>
      <c r="Z61" s="38">
        <v>7.4</v>
      </c>
      <c r="AA61" s="38">
        <v>3.3</v>
      </c>
      <c r="AB61" s="30"/>
      <c r="AC61" s="30">
        <v>5.9</v>
      </c>
      <c r="AD61" s="38"/>
      <c r="AE61" s="38">
        <v>0.8</v>
      </c>
      <c r="AF61" s="38"/>
      <c r="AG61" s="30"/>
      <c r="AH61" s="45">
        <f t="shared" si="4"/>
        <v>6.7</v>
      </c>
      <c r="AI61" s="53">
        <v>75</v>
      </c>
      <c r="AJ61" s="15">
        <f t="shared" si="37"/>
        <v>81.7</v>
      </c>
      <c r="AK61" s="51">
        <f t="shared" si="22"/>
        <v>134.59</v>
      </c>
      <c r="AL61" s="96">
        <f t="shared" si="23"/>
        <v>141.39000000000001</v>
      </c>
      <c r="AM61" s="16">
        <f t="shared" si="36"/>
        <v>59.690000000000012</v>
      </c>
      <c r="AN61" s="50"/>
      <c r="AO61" s="46"/>
      <c r="AP61" s="17">
        <f t="shared" si="24"/>
        <v>141.39000000000001</v>
      </c>
      <c r="AQ61" s="18">
        <f t="shared" si="5"/>
        <v>43.566000000000003</v>
      </c>
      <c r="AR61" s="40"/>
      <c r="AS61" s="19">
        <f t="shared" si="6"/>
        <v>81.7</v>
      </c>
      <c r="AT61" s="20">
        <f t="shared" si="7"/>
        <v>96.455999999999989</v>
      </c>
      <c r="AU61" s="21">
        <f t="shared" si="8"/>
        <v>178.15600000000001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15</v>
      </c>
      <c r="BB61" s="42">
        <f t="shared" si="9"/>
        <v>261</v>
      </c>
      <c r="BC61" s="43">
        <f t="shared" si="10"/>
        <v>247.95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200.95</v>
      </c>
      <c r="BK61" s="24">
        <f t="shared" si="13"/>
        <v>96.455999999999989</v>
      </c>
      <c r="BL61" s="48">
        <f t="shared" si="14"/>
        <v>104.494</v>
      </c>
      <c r="BO61" s="129">
        <f t="shared" si="25"/>
        <v>2245.787878787879</v>
      </c>
      <c r="BP61" s="129">
        <f t="shared" si="26"/>
        <v>70</v>
      </c>
      <c r="BQ61" s="129">
        <f t="shared" si="27"/>
        <v>642</v>
      </c>
      <c r="BR61" s="129">
        <f t="shared" si="28"/>
        <v>21</v>
      </c>
      <c r="BS61" s="129">
        <f t="shared" si="29"/>
        <v>2887.787878787879</v>
      </c>
      <c r="BT61" s="129">
        <f t="shared" si="30"/>
        <v>96.9</v>
      </c>
      <c r="BU61" s="129">
        <f t="shared" si="31"/>
        <v>7.4</v>
      </c>
      <c r="BV61" s="129">
        <f t="shared" si="32"/>
        <v>122.69</v>
      </c>
      <c r="BW61" s="129">
        <f t="shared" si="33"/>
        <v>6.7</v>
      </c>
      <c r="BX61" s="129">
        <f t="shared" si="34"/>
        <v>129.39000000000001</v>
      </c>
      <c r="BY61" s="134">
        <f t="shared" si="35"/>
        <v>129.39000000000001</v>
      </c>
      <c r="BZ61" s="129">
        <f t="shared" si="38"/>
        <v>32.49</v>
      </c>
    </row>
    <row r="62" spans="1:78" ht="18.75">
      <c r="A62" s="143">
        <f t="shared" si="16"/>
        <v>42898</v>
      </c>
      <c r="B62" s="138" t="s">
        <v>28</v>
      </c>
      <c r="C62" s="30">
        <v>702</v>
      </c>
      <c r="D62" s="30">
        <v>765</v>
      </c>
      <c r="E62" s="30">
        <v>586</v>
      </c>
      <c r="F62" s="30">
        <v>51</v>
      </c>
      <c r="G62" s="30"/>
      <c r="H62" s="23">
        <v>20</v>
      </c>
      <c r="I62" s="33">
        <f t="shared" si="17"/>
        <v>2053</v>
      </c>
      <c r="J62" s="33">
        <f t="shared" si="18"/>
        <v>71</v>
      </c>
      <c r="K62" s="23">
        <v>443</v>
      </c>
      <c r="L62" s="14">
        <v>363</v>
      </c>
      <c r="M62" s="14">
        <v>330</v>
      </c>
      <c r="N62" s="14"/>
      <c r="O62" s="14">
        <v>15</v>
      </c>
      <c r="P62" s="14">
        <v>12</v>
      </c>
      <c r="Q62" s="14">
        <v>11</v>
      </c>
      <c r="R62" s="34"/>
      <c r="S62" s="33">
        <f t="shared" si="19"/>
        <v>1136</v>
      </c>
      <c r="T62" s="33">
        <f t="shared" si="20"/>
        <v>38</v>
      </c>
      <c r="U62" s="35">
        <f t="shared" si="21"/>
        <v>109</v>
      </c>
      <c r="V62" s="23">
        <v>5.29</v>
      </c>
      <c r="W62" s="23">
        <v>3.5</v>
      </c>
      <c r="X62" s="30">
        <v>7.5</v>
      </c>
      <c r="Y62" s="30">
        <v>4.8</v>
      </c>
      <c r="Z62" s="30">
        <v>6.5</v>
      </c>
      <c r="AA62" s="38">
        <v>3.1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75</v>
      </c>
      <c r="AJ62" s="15">
        <f t="shared" si="37"/>
        <v>75.8</v>
      </c>
      <c r="AK62" s="51">
        <f t="shared" si="22"/>
        <v>133.89000000000004</v>
      </c>
      <c r="AL62" s="96">
        <f t="shared" si="23"/>
        <v>140.49000000000004</v>
      </c>
      <c r="AM62" s="16">
        <f t="shared" si="36"/>
        <v>64.69000000000004</v>
      </c>
      <c r="AN62" s="50"/>
      <c r="AO62" s="46"/>
      <c r="AP62" s="17">
        <f t="shared" si="24"/>
        <v>140.49000000000004</v>
      </c>
      <c r="AQ62" s="18">
        <f t="shared" si="5"/>
        <v>38.365999999999929</v>
      </c>
      <c r="AR62" s="40"/>
      <c r="AS62" s="19">
        <f t="shared" si="6"/>
        <v>75.8</v>
      </c>
      <c r="AT62" s="20">
        <f t="shared" si="7"/>
        <v>96.455999999999989</v>
      </c>
      <c r="AU62" s="21">
        <f t="shared" si="8"/>
        <v>172.25599999999997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15</v>
      </c>
      <c r="BB62" s="42">
        <f t="shared" si="9"/>
        <v>261</v>
      </c>
      <c r="BC62" s="43">
        <f t="shared" si="10"/>
        <v>247.95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200.95</v>
      </c>
      <c r="BK62" s="24">
        <f t="shared" si="13"/>
        <v>96.455999999999989</v>
      </c>
      <c r="BL62" s="48">
        <f t="shared" si="14"/>
        <v>104.494</v>
      </c>
      <c r="BO62" s="129">
        <f t="shared" si="25"/>
        <v>2053</v>
      </c>
      <c r="BP62" s="129">
        <f t="shared" si="26"/>
        <v>71</v>
      </c>
      <c r="BQ62" s="129">
        <f t="shared" si="27"/>
        <v>806</v>
      </c>
      <c r="BR62" s="129">
        <f t="shared" si="28"/>
        <v>27</v>
      </c>
      <c r="BS62" s="129">
        <f t="shared" si="29"/>
        <v>2859</v>
      </c>
      <c r="BT62" s="129">
        <f t="shared" si="30"/>
        <v>98</v>
      </c>
      <c r="BU62" s="129">
        <f t="shared" si="31"/>
        <v>6.5</v>
      </c>
      <c r="BV62" s="129">
        <f t="shared" si="32"/>
        <v>128.69</v>
      </c>
      <c r="BW62" s="129">
        <f t="shared" si="33"/>
        <v>0.8</v>
      </c>
      <c r="BX62" s="129">
        <f t="shared" si="34"/>
        <v>129.49</v>
      </c>
      <c r="BY62" s="134">
        <f t="shared" si="35"/>
        <v>129.49</v>
      </c>
      <c r="BZ62" s="129">
        <f t="shared" si="38"/>
        <v>31.490000000000002</v>
      </c>
    </row>
    <row r="63" spans="1:78" ht="18.75">
      <c r="A63" s="143">
        <f t="shared" si="16"/>
        <v>42898</v>
      </c>
      <c r="B63" s="140" t="s">
        <v>60</v>
      </c>
      <c r="C63" s="30">
        <v>664</v>
      </c>
      <c r="D63" s="30">
        <v>730</v>
      </c>
      <c r="E63" s="30">
        <v>544</v>
      </c>
      <c r="F63" s="30">
        <v>49</v>
      </c>
      <c r="G63" s="30"/>
      <c r="H63" s="23">
        <v>18</v>
      </c>
      <c r="I63" s="33">
        <f t="shared" si="17"/>
        <v>1938</v>
      </c>
      <c r="J63" s="33">
        <f t="shared" si="18"/>
        <v>67</v>
      </c>
      <c r="K63" s="23">
        <v>428</v>
      </c>
      <c r="L63" s="14">
        <v>356</v>
      </c>
      <c r="M63" s="14">
        <v>340</v>
      </c>
      <c r="N63" s="14"/>
      <c r="O63" s="14">
        <v>14</v>
      </c>
      <c r="P63" s="14">
        <v>12</v>
      </c>
      <c r="Q63" s="14">
        <v>11</v>
      </c>
      <c r="R63" s="34"/>
      <c r="S63" s="33">
        <f t="shared" si="19"/>
        <v>1124</v>
      </c>
      <c r="T63" s="33">
        <f t="shared" si="20"/>
        <v>37</v>
      </c>
      <c r="U63" s="35">
        <f t="shared" si="21"/>
        <v>104</v>
      </c>
      <c r="V63" s="23">
        <v>5.29</v>
      </c>
      <c r="W63" s="23">
        <v>3.5</v>
      </c>
      <c r="X63" s="23">
        <v>6.5</v>
      </c>
      <c r="Y63" s="30">
        <v>4.8</v>
      </c>
      <c r="Z63" s="30">
        <v>6.5</v>
      </c>
      <c r="AA63" s="38">
        <v>3.1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75</v>
      </c>
      <c r="AJ63" s="15">
        <f t="shared" si="37"/>
        <v>75.8</v>
      </c>
      <c r="AK63" s="51">
        <f t="shared" si="22"/>
        <v>127.89</v>
      </c>
      <c r="AL63" s="96">
        <f t="shared" si="23"/>
        <v>134.48999999999998</v>
      </c>
      <c r="AM63" s="16">
        <f t="shared" si="36"/>
        <v>58.689999999999984</v>
      </c>
      <c r="AN63" s="50"/>
      <c r="AO63" s="46"/>
      <c r="AP63" s="17">
        <f t="shared" si="24"/>
        <v>134.48999999999998</v>
      </c>
      <c r="AQ63" s="18">
        <f t="shared" si="5"/>
        <v>44.365999999999971</v>
      </c>
      <c r="AR63" s="40"/>
      <c r="AS63" s="19">
        <f t="shared" si="6"/>
        <v>75.8</v>
      </c>
      <c r="AT63" s="20">
        <f t="shared" si="7"/>
        <v>96.455999999999989</v>
      </c>
      <c r="AU63" s="21">
        <f t="shared" si="8"/>
        <v>172.25599999999997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15</v>
      </c>
      <c r="BB63" s="42">
        <f t="shared" si="9"/>
        <v>261</v>
      </c>
      <c r="BC63" s="43">
        <f t="shared" si="10"/>
        <v>247.95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200.95</v>
      </c>
      <c r="BK63" s="24">
        <f t="shared" si="13"/>
        <v>96.455999999999989</v>
      </c>
      <c r="BL63" s="48">
        <f t="shared" si="14"/>
        <v>104.494</v>
      </c>
      <c r="BO63" s="129">
        <f t="shared" si="25"/>
        <v>1938</v>
      </c>
      <c r="BP63" s="129">
        <f t="shared" si="26"/>
        <v>67</v>
      </c>
      <c r="BQ63" s="129">
        <f t="shared" si="27"/>
        <v>784</v>
      </c>
      <c r="BR63" s="129">
        <f t="shared" si="28"/>
        <v>26</v>
      </c>
      <c r="BS63" s="129">
        <f t="shared" si="29"/>
        <v>2722</v>
      </c>
      <c r="BT63" s="129">
        <f t="shared" si="30"/>
        <v>93</v>
      </c>
      <c r="BU63" s="129">
        <f t="shared" si="31"/>
        <v>6.5</v>
      </c>
      <c r="BV63" s="129">
        <f t="shared" si="32"/>
        <v>122.69</v>
      </c>
      <c r="BW63" s="129">
        <f t="shared" si="33"/>
        <v>0.8</v>
      </c>
      <c r="BX63" s="129">
        <f t="shared" si="34"/>
        <v>123.49</v>
      </c>
      <c r="BY63" s="134">
        <f t="shared" si="35"/>
        <v>123.49</v>
      </c>
      <c r="BZ63" s="129">
        <f t="shared" si="38"/>
        <v>30.490000000000002</v>
      </c>
    </row>
    <row r="64" spans="1:78" ht="18.75">
      <c r="A64" s="143">
        <f t="shared" si="16"/>
        <v>42898</v>
      </c>
      <c r="B64" s="140" t="s">
        <v>29</v>
      </c>
      <c r="C64" s="30">
        <v>632</v>
      </c>
      <c r="D64" s="30">
        <v>707</v>
      </c>
      <c r="E64" s="30">
        <v>521</v>
      </c>
      <c r="F64" s="30">
        <v>46</v>
      </c>
      <c r="G64" s="30"/>
      <c r="H64" s="23">
        <v>18</v>
      </c>
      <c r="I64" s="33">
        <f t="shared" si="17"/>
        <v>1860</v>
      </c>
      <c r="J64" s="33">
        <f t="shared" si="18"/>
        <v>64</v>
      </c>
      <c r="K64" s="23">
        <v>405</v>
      </c>
      <c r="L64" s="14">
        <v>330</v>
      </c>
      <c r="M64" s="14">
        <v>340</v>
      </c>
      <c r="N64" s="14"/>
      <c r="O64" s="14">
        <v>13</v>
      </c>
      <c r="P64" s="14">
        <v>11</v>
      </c>
      <c r="Q64" s="14">
        <v>11</v>
      </c>
      <c r="R64" s="34"/>
      <c r="S64" s="33">
        <f t="shared" si="19"/>
        <v>1075</v>
      </c>
      <c r="T64" s="33">
        <f t="shared" si="20"/>
        <v>35</v>
      </c>
      <c r="U64" s="35">
        <f t="shared" si="21"/>
        <v>99</v>
      </c>
      <c r="V64" s="23">
        <v>4.67</v>
      </c>
      <c r="W64" s="23">
        <v>3.5</v>
      </c>
      <c r="X64" s="23">
        <v>4.5</v>
      </c>
      <c r="Y64" s="30">
        <v>4.2</v>
      </c>
      <c r="Z64" s="30">
        <v>5.8</v>
      </c>
      <c r="AA64" s="38">
        <v>2.9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75</v>
      </c>
      <c r="AJ64" s="15">
        <f t="shared" si="37"/>
        <v>75.8</v>
      </c>
      <c r="AK64" s="51">
        <f t="shared" si="22"/>
        <v>118.97</v>
      </c>
      <c r="AL64" s="96">
        <f t="shared" si="23"/>
        <v>125.37</v>
      </c>
      <c r="AM64" s="16">
        <f t="shared" si="36"/>
        <v>49.570000000000007</v>
      </c>
      <c r="AN64" s="50"/>
      <c r="AO64" s="46"/>
      <c r="AP64" s="17">
        <f t="shared" si="24"/>
        <v>125.37</v>
      </c>
      <c r="AQ64" s="18">
        <f t="shared" si="5"/>
        <v>53.285999999999973</v>
      </c>
      <c r="AR64" s="40"/>
      <c r="AS64" s="19">
        <f t="shared" si="6"/>
        <v>75.8</v>
      </c>
      <c r="AT64" s="20">
        <f t="shared" si="7"/>
        <v>96.455999999999989</v>
      </c>
      <c r="AU64" s="21">
        <f t="shared" si="8"/>
        <v>172.25599999999997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15</v>
      </c>
      <c r="BB64" s="42">
        <f t="shared" si="9"/>
        <v>261</v>
      </c>
      <c r="BC64" s="43">
        <f t="shared" si="10"/>
        <v>247.95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200.95</v>
      </c>
      <c r="BK64" s="24">
        <f t="shared" si="13"/>
        <v>96.455999999999989</v>
      </c>
      <c r="BL64" s="48">
        <f t="shared" si="14"/>
        <v>104.494</v>
      </c>
      <c r="BO64" s="129">
        <f t="shared" si="25"/>
        <v>1860</v>
      </c>
      <c r="BP64" s="129">
        <f t="shared" si="26"/>
        <v>64</v>
      </c>
      <c r="BQ64" s="129">
        <f t="shared" si="27"/>
        <v>735</v>
      </c>
      <c r="BR64" s="129">
        <f t="shared" si="28"/>
        <v>24</v>
      </c>
      <c r="BS64" s="129">
        <f t="shared" si="29"/>
        <v>2595</v>
      </c>
      <c r="BT64" s="129">
        <f t="shared" si="30"/>
        <v>88</v>
      </c>
      <c r="BU64" s="129">
        <f t="shared" si="31"/>
        <v>5.8</v>
      </c>
      <c r="BV64" s="129">
        <f t="shared" si="32"/>
        <v>113.57000000000001</v>
      </c>
      <c r="BW64" s="129">
        <f t="shared" si="33"/>
        <v>0.8</v>
      </c>
      <c r="BX64" s="129">
        <f t="shared" si="34"/>
        <v>114.37</v>
      </c>
      <c r="BY64" s="134">
        <f t="shared" si="35"/>
        <v>114.37</v>
      </c>
      <c r="BZ64" s="129">
        <f t="shared" si="38"/>
        <v>26.37</v>
      </c>
    </row>
    <row r="65" spans="1:78" ht="18.75">
      <c r="A65" s="143">
        <f t="shared" si="16"/>
        <v>42898</v>
      </c>
      <c r="B65" s="141" t="s">
        <v>61</v>
      </c>
      <c r="C65" s="30">
        <v>589</v>
      </c>
      <c r="D65" s="30">
        <v>676</v>
      </c>
      <c r="E65" s="30">
        <v>499</v>
      </c>
      <c r="F65" s="30">
        <v>45</v>
      </c>
      <c r="G65" s="30"/>
      <c r="H65" s="23">
        <v>17</v>
      </c>
      <c r="I65" s="33">
        <f t="shared" si="17"/>
        <v>1764</v>
      </c>
      <c r="J65" s="33">
        <f t="shared" si="18"/>
        <v>62</v>
      </c>
      <c r="K65" s="23">
        <v>399</v>
      </c>
      <c r="L65" s="14">
        <v>330</v>
      </c>
      <c r="M65" s="14">
        <v>320</v>
      </c>
      <c r="N65" s="14"/>
      <c r="O65" s="14">
        <v>13</v>
      </c>
      <c r="P65" s="14">
        <v>11</v>
      </c>
      <c r="Q65" s="14">
        <v>11</v>
      </c>
      <c r="R65" s="34"/>
      <c r="S65" s="33">
        <f t="shared" si="19"/>
        <v>1049</v>
      </c>
      <c r="T65" s="33">
        <f t="shared" si="20"/>
        <v>35</v>
      </c>
      <c r="U65" s="35">
        <f t="shared" si="21"/>
        <v>97</v>
      </c>
      <c r="V65" s="23">
        <v>4.67</v>
      </c>
      <c r="W65" s="23">
        <v>3.5</v>
      </c>
      <c r="X65" s="23">
        <v>4.5</v>
      </c>
      <c r="Y65" s="30">
        <v>4.2</v>
      </c>
      <c r="Z65" s="30">
        <v>5.8</v>
      </c>
      <c r="AA65" s="38">
        <v>2.9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75</v>
      </c>
      <c r="AJ65" s="15">
        <f t="shared" si="37"/>
        <v>75.8</v>
      </c>
      <c r="AK65" s="51">
        <f t="shared" si="22"/>
        <v>116.97</v>
      </c>
      <c r="AL65" s="96">
        <f t="shared" si="23"/>
        <v>123.37</v>
      </c>
      <c r="AM65" s="16">
        <f t="shared" si="36"/>
        <v>47.570000000000007</v>
      </c>
      <c r="AN65" s="50"/>
      <c r="AO65" s="46"/>
      <c r="AP65" s="17">
        <f t="shared" si="24"/>
        <v>123.37</v>
      </c>
      <c r="AQ65" s="18">
        <f t="shared" si="5"/>
        <v>55.285999999999973</v>
      </c>
      <c r="AR65" s="40"/>
      <c r="AS65" s="19">
        <f t="shared" si="6"/>
        <v>75.8</v>
      </c>
      <c r="AT65" s="20">
        <f t="shared" si="7"/>
        <v>96.455999999999989</v>
      </c>
      <c r="AU65" s="21">
        <f t="shared" si="8"/>
        <v>172.25599999999997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15</v>
      </c>
      <c r="BB65" s="42">
        <f t="shared" si="9"/>
        <v>261</v>
      </c>
      <c r="BC65" s="43">
        <f t="shared" si="10"/>
        <v>247.95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200.95</v>
      </c>
      <c r="BK65" s="24">
        <f t="shared" si="13"/>
        <v>96.455999999999989</v>
      </c>
      <c r="BL65" s="48">
        <f t="shared" si="14"/>
        <v>104.494</v>
      </c>
      <c r="BO65" s="129">
        <f t="shared" si="25"/>
        <v>1764</v>
      </c>
      <c r="BP65" s="129">
        <f t="shared" si="26"/>
        <v>62</v>
      </c>
      <c r="BQ65" s="129">
        <f t="shared" si="27"/>
        <v>729</v>
      </c>
      <c r="BR65" s="129">
        <f t="shared" si="28"/>
        <v>24</v>
      </c>
      <c r="BS65" s="129">
        <f t="shared" si="29"/>
        <v>2493</v>
      </c>
      <c r="BT65" s="129">
        <f t="shared" si="30"/>
        <v>86</v>
      </c>
      <c r="BU65" s="129">
        <f t="shared" si="31"/>
        <v>5.8</v>
      </c>
      <c r="BV65" s="129">
        <f t="shared" si="32"/>
        <v>111.57000000000001</v>
      </c>
      <c r="BW65" s="129">
        <f t="shared" si="33"/>
        <v>0.8</v>
      </c>
      <c r="BX65" s="129">
        <f t="shared" si="34"/>
        <v>112.37</v>
      </c>
      <c r="BY65" s="134">
        <f t="shared" si="35"/>
        <v>112.37</v>
      </c>
      <c r="BZ65" s="129">
        <f t="shared" si="38"/>
        <v>26.37</v>
      </c>
    </row>
    <row r="66" spans="1:78">
      <c r="BN66" s="131" t="s">
        <v>65</v>
      </c>
      <c r="BO66" s="130">
        <f>MAX(BO10:BO65)</f>
        <v>2474</v>
      </c>
      <c r="BP66" s="130">
        <f t="shared" ref="BP66:BZ66" si="39">MAX(BP10:BP65)</f>
        <v>84</v>
      </c>
      <c r="BQ66" s="130">
        <f t="shared" si="39"/>
        <v>964.90909090909088</v>
      </c>
      <c r="BR66" s="130">
        <f t="shared" si="39"/>
        <v>31.93</v>
      </c>
      <c r="BS66" s="130">
        <f t="shared" si="39"/>
        <v>3406</v>
      </c>
      <c r="BT66" s="130">
        <f t="shared" si="39"/>
        <v>115.83000000000001</v>
      </c>
      <c r="BU66" s="130">
        <f t="shared" si="39"/>
        <v>7.5</v>
      </c>
      <c r="BV66" s="130">
        <f t="shared" si="39"/>
        <v>148.69</v>
      </c>
      <c r="BW66" s="130">
        <f t="shared" si="39"/>
        <v>16.63</v>
      </c>
      <c r="BX66" s="130">
        <f t="shared" si="39"/>
        <v>149.565</v>
      </c>
      <c r="BY66" s="130">
        <f t="shared" si="39"/>
        <v>149.565</v>
      </c>
      <c r="BZ66" s="130">
        <f t="shared" si="39"/>
        <v>34.564999999999998</v>
      </c>
    </row>
    <row r="67" spans="1:78">
      <c r="BN67" s="131" t="s">
        <v>66</v>
      </c>
      <c r="BO67" s="130">
        <f>MIN(BO10:BO65)</f>
        <v>0</v>
      </c>
      <c r="BP67" s="130">
        <f t="shared" ref="BP67:BZ67" si="40">MIN(BP10:BP65)</f>
        <v>0</v>
      </c>
      <c r="BQ67" s="130">
        <f t="shared" si="40"/>
        <v>0</v>
      </c>
      <c r="BR67" s="130">
        <f t="shared" si="40"/>
        <v>0</v>
      </c>
      <c r="BS67" s="130">
        <f t="shared" si="40"/>
        <v>920</v>
      </c>
      <c r="BT67" s="130">
        <f t="shared" si="40"/>
        <v>31</v>
      </c>
      <c r="BU67" s="130">
        <f t="shared" si="40"/>
        <v>0</v>
      </c>
      <c r="BV67" s="130">
        <f t="shared" si="40"/>
        <v>34.200000000000003</v>
      </c>
      <c r="BW67" s="130">
        <f t="shared" si="40"/>
        <v>0</v>
      </c>
      <c r="BX67" s="130">
        <f t="shared" si="40"/>
        <v>34.975000000000001</v>
      </c>
      <c r="BY67" s="130">
        <f t="shared" si="40"/>
        <v>61.865000000000002</v>
      </c>
      <c r="BZ67" s="130">
        <f t="shared" si="40"/>
        <v>2.7</v>
      </c>
    </row>
    <row r="118" spans="5:5">
      <c r="E118" s="144" t="s">
        <v>202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81" priority="3" operator="greaterThan">
      <formula>1100</formula>
    </cfRule>
  </conditionalFormatting>
  <conditionalFormatting sqref="D10:D11">
    <cfRule type="cellIs" dxfId="80" priority="1" operator="greaterThan">
      <formula>1100</formula>
    </cfRule>
  </conditionalFormatting>
  <conditionalFormatting sqref="E46:E65">
    <cfRule type="cellIs" dxfId="79" priority="2" operator="greaterThan">
      <formula>900</formula>
    </cfRule>
  </conditionalFormatting>
  <conditionalFormatting sqref="AJ6">
    <cfRule type="cellIs" dxfId="78" priority="24" operator="greaterThan">
      <formula>0</formula>
    </cfRule>
  </conditionalFormatting>
  <conditionalFormatting sqref="AQ5:AQ6">
    <cfRule type="cellIs" dxfId="77" priority="25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Feuil15"/>
  <dimension ref="A1:BZ66"/>
  <sheetViews>
    <sheetView zoomScale="80" zoomScaleNormal="80" workbookViewId="0">
      <pane xSplit="2" ySplit="9" topLeftCell="E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71093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6.285156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42899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893</v>
      </c>
      <c r="D5" s="25">
        <f t="shared" ref="D5:AQ5" si="0">MAX(D10:D65)</f>
        <v>917</v>
      </c>
      <c r="E5" s="25">
        <f t="shared" si="0"/>
        <v>718</v>
      </c>
      <c r="F5" s="29">
        <f t="shared" si="0"/>
        <v>60</v>
      </c>
      <c r="G5" s="29">
        <f t="shared" si="0"/>
        <v>0</v>
      </c>
      <c r="H5" s="29">
        <f t="shared" si="0"/>
        <v>24</v>
      </c>
      <c r="I5" s="25">
        <f t="shared" si="0"/>
        <v>2472</v>
      </c>
      <c r="J5" s="25">
        <f t="shared" si="0"/>
        <v>83</v>
      </c>
      <c r="K5" s="25">
        <f t="shared" si="0"/>
        <v>471</v>
      </c>
      <c r="L5" s="25">
        <f>MAX(L10:L64)</f>
        <v>532</v>
      </c>
      <c r="M5" s="25">
        <f t="shared" ref="M5" si="1">MAX(M10:M65)</f>
        <v>390</v>
      </c>
      <c r="N5" s="25">
        <f t="shared" si="0"/>
        <v>0</v>
      </c>
      <c r="O5" s="25">
        <f t="shared" si="0"/>
        <v>16</v>
      </c>
      <c r="P5" s="25">
        <f t="shared" si="0"/>
        <v>18</v>
      </c>
      <c r="Q5" s="25"/>
      <c r="R5" s="25">
        <f t="shared" si="0"/>
        <v>0</v>
      </c>
      <c r="S5" s="25">
        <f t="shared" si="0"/>
        <v>906</v>
      </c>
      <c r="T5" s="25">
        <f t="shared" si="0"/>
        <v>44</v>
      </c>
      <c r="U5" s="25">
        <f t="shared" si="0"/>
        <v>122</v>
      </c>
      <c r="V5" s="25">
        <f t="shared" si="0"/>
        <v>6.13</v>
      </c>
      <c r="W5" s="25">
        <f>MAX(W10:W65)</f>
        <v>3.5</v>
      </c>
      <c r="X5" s="25">
        <f>MAX(X10:X65)</f>
        <v>9.5</v>
      </c>
      <c r="Y5" s="25">
        <f>MAX(Y10:Y65)</f>
        <v>5.4</v>
      </c>
      <c r="Z5" s="25">
        <f>MAX(Z10:Z65)</f>
        <v>8</v>
      </c>
      <c r="AA5" s="25">
        <f>MAX(AA10:AA65)</f>
        <v>3.4</v>
      </c>
      <c r="AB5" s="25">
        <f t="shared" si="0"/>
        <v>0</v>
      </c>
      <c r="AC5" s="29">
        <f t="shared" si="0"/>
        <v>5.8</v>
      </c>
      <c r="AD5" s="25">
        <f t="shared" si="0"/>
        <v>10.3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16.63</v>
      </c>
      <c r="AI5" s="25">
        <f t="shared" si="0"/>
        <v>60</v>
      </c>
      <c r="AJ5" s="25">
        <f t="shared" si="0"/>
        <v>76.63</v>
      </c>
      <c r="AK5" s="25">
        <f>MAX(AK10:AK65)</f>
        <v>163.48000000000005</v>
      </c>
      <c r="AL5" s="25">
        <f>MAX(AL10:AL65)</f>
        <v>170.38000000000005</v>
      </c>
      <c r="AM5" s="25">
        <f>MAX(AM10:AM65)</f>
        <v>105.97000000000001</v>
      </c>
      <c r="AN5" s="25">
        <f>MAX(AN10:AN65)</f>
        <v>0</v>
      </c>
      <c r="AO5" s="25">
        <f>MAX(AO10:AO65)</f>
        <v>0</v>
      </c>
      <c r="AP5" s="27">
        <f t="shared" si="0"/>
        <v>170.38000000000005</v>
      </c>
      <c r="AQ5" s="28">
        <f t="shared" si="0"/>
        <v>33.755999999999972</v>
      </c>
      <c r="AR5" s="13"/>
      <c r="AS5" s="25">
        <f>MAX(AS10:AS65)</f>
        <v>76.63</v>
      </c>
      <c r="AT5" s="25">
        <f>MAX(AT10:AT65)</f>
        <v>96.455999999999989</v>
      </c>
      <c r="AU5" s="25">
        <f>MAX(AU10:AU65)</f>
        <v>161.68599999999998</v>
      </c>
      <c r="AV5" s="47"/>
      <c r="AW5" s="25">
        <f t="shared" ref="AW5:BL5" si="2">MAX(AW10:AW65)</f>
        <v>15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15</v>
      </c>
      <c r="BB5" s="25">
        <f t="shared" si="2"/>
        <v>261</v>
      </c>
      <c r="BC5" s="25">
        <f t="shared" si="2"/>
        <v>247.95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200.95</v>
      </c>
      <c r="BK5" s="25">
        <f t="shared" si="2"/>
        <v>96.455999999999989</v>
      </c>
      <c r="BL5" s="25">
        <f t="shared" si="2"/>
        <v>104.494</v>
      </c>
      <c r="BO5" s="11" t="s">
        <v>65</v>
      </c>
      <c r="BP5" s="25">
        <f>MAX(BP10:BP65)</f>
        <v>83</v>
      </c>
      <c r="BQ5" s="25" t="e">
        <f>MAX(BQ10:BQ65)</f>
        <v>#REF!</v>
      </c>
      <c r="BR5" s="25">
        <f>MAX(BR10:BR65)</f>
        <v>37.299999999999997</v>
      </c>
    </row>
    <row r="6" spans="1:78" ht="15.75" thickBot="1">
      <c r="B6" s="11" t="s">
        <v>66</v>
      </c>
      <c r="C6" s="25">
        <f>MIN(C10:C65)</f>
        <v>530</v>
      </c>
      <c r="D6" s="25">
        <f t="shared" ref="D6:AQ6" si="3">MIN(D10:D65)</f>
        <v>581</v>
      </c>
      <c r="E6" s="25">
        <f t="shared" si="3"/>
        <v>438</v>
      </c>
      <c r="F6" s="29">
        <f t="shared" si="3"/>
        <v>39</v>
      </c>
      <c r="G6" s="29">
        <f t="shared" si="3"/>
        <v>0</v>
      </c>
      <c r="H6" s="29">
        <f t="shared" si="3"/>
        <v>14</v>
      </c>
      <c r="I6" s="25">
        <f t="shared" si="3"/>
        <v>1581</v>
      </c>
      <c r="J6" s="25">
        <f t="shared" si="3"/>
        <v>54</v>
      </c>
      <c r="K6" s="25">
        <f t="shared" si="3"/>
        <v>345</v>
      </c>
      <c r="L6" s="25">
        <f>MIN(L10:L64)</f>
        <v>221</v>
      </c>
      <c r="M6" s="25">
        <f>MIN(M10:M65)</f>
        <v>280</v>
      </c>
      <c r="N6" s="25">
        <f t="shared" si="3"/>
        <v>0</v>
      </c>
      <c r="O6" s="25">
        <f t="shared" si="3"/>
        <v>11</v>
      </c>
      <c r="P6" s="25">
        <f t="shared" si="3"/>
        <v>7</v>
      </c>
      <c r="Q6" s="25"/>
      <c r="R6" s="25">
        <f t="shared" si="3"/>
        <v>0</v>
      </c>
      <c r="S6" s="25">
        <f t="shared" si="3"/>
        <v>615</v>
      </c>
      <c r="T6" s="25">
        <f t="shared" si="3"/>
        <v>31</v>
      </c>
      <c r="U6" s="25">
        <f t="shared" si="3"/>
        <v>88</v>
      </c>
      <c r="V6" s="25">
        <f t="shared" si="3"/>
        <v>2.64</v>
      </c>
      <c r="W6" s="25">
        <f>MIN(W10:W65)</f>
        <v>3.5</v>
      </c>
      <c r="X6" s="25">
        <f>MIN(X10:X65)</f>
        <v>4</v>
      </c>
      <c r="Y6" s="25">
        <f>MIN(Y10:Y65)</f>
        <v>2.6</v>
      </c>
      <c r="Z6" s="25">
        <f>MIN(Z10:Z65)</f>
        <v>4.8</v>
      </c>
      <c r="AA6" s="25">
        <f>MIN(AA10:AA65)</f>
        <v>1.9</v>
      </c>
      <c r="AB6" s="25">
        <f t="shared" si="3"/>
        <v>0</v>
      </c>
      <c r="AC6" s="29">
        <f t="shared" si="3"/>
        <v>5.2</v>
      </c>
      <c r="AD6" s="25">
        <f t="shared" si="3"/>
        <v>4.55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 t="shared" si="3"/>
        <v>30</v>
      </c>
      <c r="AJ6" s="25">
        <f t="shared" si="3"/>
        <v>30.8</v>
      </c>
      <c r="AK6" s="25">
        <f>MIN(AK10:AK65)</f>
        <v>105.26999999999998</v>
      </c>
      <c r="AL6" s="25">
        <f>MIN(AL10:AL65)</f>
        <v>110.76999999999998</v>
      </c>
      <c r="AM6" s="25">
        <f>MIN(AM10:AM65)</f>
        <v>68.7</v>
      </c>
      <c r="AN6" s="25">
        <f>MIN(AN10:AN65)</f>
        <v>0</v>
      </c>
      <c r="AO6" s="25">
        <f>MIN(AO10:AO65)</f>
        <v>0</v>
      </c>
      <c r="AP6" s="27">
        <f t="shared" si="3"/>
        <v>110.76999999999998</v>
      </c>
      <c r="AQ6" s="28">
        <f t="shared" si="3"/>
        <v>-6.2500000000000142</v>
      </c>
      <c r="AR6" s="13"/>
      <c r="AS6" s="26">
        <f>MIN(AS10:AS65)</f>
        <v>30.8</v>
      </c>
      <c r="AT6" s="26">
        <f>MIN(AT10:AT65)</f>
        <v>85.055999999999997</v>
      </c>
      <c r="AU6" s="26">
        <f>MIN(AU10:AU65)</f>
        <v>124.52</v>
      </c>
      <c r="AV6" s="47"/>
      <c r="AW6" s="26">
        <f t="shared" ref="AW6:BL6" si="4">MIN(AW10:AW65)</f>
        <v>0</v>
      </c>
      <c r="AX6" s="26">
        <f t="shared" si="4"/>
        <v>200</v>
      </c>
      <c r="AY6" s="26">
        <f t="shared" si="4"/>
        <v>0</v>
      </c>
      <c r="AZ6" s="26">
        <f t="shared" si="4"/>
        <v>36</v>
      </c>
      <c r="BA6" s="26">
        <f t="shared" si="4"/>
        <v>0</v>
      </c>
      <c r="BB6" s="26">
        <f t="shared" si="4"/>
        <v>236</v>
      </c>
      <c r="BC6" s="26">
        <f t="shared" si="4"/>
        <v>224.2</v>
      </c>
      <c r="BD6" s="26">
        <f t="shared" si="4"/>
        <v>14</v>
      </c>
      <c r="BE6" s="26">
        <f>MIN(BE10:BE65)</f>
        <v>15</v>
      </c>
      <c r="BF6" s="26">
        <f>MIN(BF10:BF65)</f>
        <v>8</v>
      </c>
      <c r="BG6" s="26">
        <f t="shared" si="4"/>
        <v>9</v>
      </c>
      <c r="BH6" s="26">
        <f t="shared" si="4"/>
        <v>1</v>
      </c>
      <c r="BI6" s="26">
        <f t="shared" si="4"/>
        <v>47</v>
      </c>
      <c r="BJ6" s="26">
        <f t="shared" si="4"/>
        <v>177.2</v>
      </c>
      <c r="BK6" s="26">
        <f t="shared" si="4"/>
        <v>85.055999999999997</v>
      </c>
      <c r="BL6" s="26">
        <f t="shared" si="4"/>
        <v>92.143999999999991</v>
      </c>
      <c r="BO6" s="11" t="s">
        <v>66</v>
      </c>
      <c r="BP6" s="26">
        <f>MIN(BP10:BP65)</f>
        <v>54</v>
      </c>
      <c r="BQ6" s="26" t="e">
        <f>MIN(BQ10:BQ65)</f>
        <v>#REF!</v>
      </c>
      <c r="BR6" s="26">
        <f>MIN(BR10:BR65)</f>
        <v>22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42899</v>
      </c>
      <c r="B10" s="137" t="s">
        <v>84</v>
      </c>
      <c r="C10" s="38">
        <v>561</v>
      </c>
      <c r="D10" s="38">
        <v>643</v>
      </c>
      <c r="E10" s="105">
        <v>476</v>
      </c>
      <c r="F10" s="105">
        <v>42</v>
      </c>
      <c r="G10" s="106"/>
      <c r="H10" s="107">
        <v>16</v>
      </c>
      <c r="I10" s="33">
        <f>C10+D10+E10</f>
        <v>1680</v>
      </c>
      <c r="J10" s="33">
        <f>F10+G10+H10</f>
        <v>58</v>
      </c>
      <c r="K10" s="23">
        <v>383</v>
      </c>
      <c r="L10" s="14">
        <v>333</v>
      </c>
      <c r="M10" s="14">
        <v>380</v>
      </c>
      <c r="N10" s="14"/>
      <c r="O10" s="14">
        <v>12</v>
      </c>
      <c r="P10" s="14">
        <v>11</v>
      </c>
      <c r="Q10" s="103">
        <v>13</v>
      </c>
      <c r="R10" s="34"/>
      <c r="S10" s="33">
        <f>K10+L10+N10</f>
        <v>716</v>
      </c>
      <c r="T10" s="33">
        <f>O10+P10+Q10+R10</f>
        <v>36</v>
      </c>
      <c r="U10" s="35">
        <f>SUM(J10+T10)</f>
        <v>94</v>
      </c>
      <c r="V10" s="23">
        <v>4.67</v>
      </c>
      <c r="W10" s="23">
        <v>3.5</v>
      </c>
      <c r="X10" s="38">
        <v>4.5</v>
      </c>
      <c r="Y10" s="38">
        <v>4</v>
      </c>
      <c r="Z10" s="38">
        <v>5.8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5">SUM(AB10:AG10)</f>
        <v>0.8</v>
      </c>
      <c r="AI10" s="36">
        <v>45</v>
      </c>
      <c r="AJ10" s="15">
        <f>AH10+AI10</f>
        <v>45.8</v>
      </c>
      <c r="AK10" s="51">
        <f>U10+V10+X10+Z10+AB10+AC10+AD10+AE10+AG10+Y10</f>
        <v>113.77</v>
      </c>
      <c r="AL10" s="96">
        <f>AK10+W10+AA10</f>
        <v>119.86999999999999</v>
      </c>
      <c r="AM10" s="16">
        <f>+AL10-AS10</f>
        <v>74.069999999999993</v>
      </c>
      <c r="AN10" s="50"/>
      <c r="AO10" s="46"/>
      <c r="AP10" s="17">
        <f>AL10+AO10</f>
        <v>119.86999999999999</v>
      </c>
      <c r="AQ10" s="18">
        <f t="shared" ref="AQ10:AQ65" si="6">AU10-AK10</f>
        <v>28.485999999999976</v>
      </c>
      <c r="AR10" s="40"/>
      <c r="AS10" s="19">
        <f t="shared" ref="AS10:AS65" si="7">AJ10</f>
        <v>45.8</v>
      </c>
      <c r="AT10" s="20">
        <f t="shared" ref="AT10:AT65" si="8">BK10</f>
        <v>96.455999999999989</v>
      </c>
      <c r="AU10" s="21">
        <f t="shared" ref="AU10:AU65" si="9">AS10+AT10</f>
        <v>142.25599999999997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15</v>
      </c>
      <c r="BB10" s="42">
        <f t="shared" ref="BB10:BB65" si="10">SUM(AW10:BA10)</f>
        <v>261</v>
      </c>
      <c r="BC10" s="43">
        <f t="shared" ref="BC10:BC65" si="11">BB10*0.95</f>
        <v>247.95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2">SUM(BD10:BH10)</f>
        <v>47</v>
      </c>
      <c r="BJ10" s="48">
        <f t="shared" ref="BJ10:BJ65" si="13">BC10-BI10</f>
        <v>200.95</v>
      </c>
      <c r="BK10" s="24">
        <f t="shared" ref="BK10:BK65" si="14">BJ10*0.48</f>
        <v>96.455999999999989</v>
      </c>
      <c r="BL10" s="48">
        <f t="shared" ref="BL10:BL65" si="15">BJ10*0.52</f>
        <v>104.494</v>
      </c>
      <c r="BO10" s="129">
        <f>C10+D10+E10+((AB10+AC10)/0.033)</f>
        <v>1680</v>
      </c>
      <c r="BP10" s="129">
        <f>F10+G10+H10</f>
        <v>58</v>
      </c>
      <c r="BQ10" s="129">
        <f>K10+L10+N10+(AD10/0.033)</f>
        <v>716</v>
      </c>
      <c r="BR10" s="129">
        <f>O10+P10+R10+AD10</f>
        <v>23</v>
      </c>
      <c r="BS10" s="129">
        <f>C10+D10+E10+K10+L10+N10+((AB10+AC10)/0.033)+(AD10/0.033)</f>
        <v>2396</v>
      </c>
      <c r="BT10" s="129">
        <f>F10+G10+H10+O10+P10+R10+AB10+AC10+AD10</f>
        <v>81</v>
      </c>
      <c r="BU10" s="129">
        <f>Z10+AG10</f>
        <v>5.8</v>
      </c>
      <c r="BV10" s="129">
        <f>F10+G10+H10+O10+P10+R10+V10+W10+X10+Y10+Z10+AA10</f>
        <v>106.07</v>
      </c>
      <c r="BW10" s="129">
        <f>AB10+AC10+AD10+AE10+AF10+AG10</f>
        <v>0.8</v>
      </c>
      <c r="BX10" s="129">
        <f>F10+G10+H10+O10+P10+V10+W10+X10+Y10+Z10+AA10+AB10+AC10+AD10+AE10+AF10+AG10</f>
        <v>106.86999999999999</v>
      </c>
      <c r="BY10" s="134">
        <f>F10+G10+H10+O10+P10+R10+V10+W10+X10+Y10+Z10+AA10+AB10+AC10+AD10+AE10+AF10+AG10+AO10</f>
        <v>106.86999999999999</v>
      </c>
      <c r="BZ10" s="129">
        <f t="shared" ref="BZ10:BZ17" si="16">V10+W10+X10+Y10+Z10+AA10+AE10+AF10+AG10</f>
        <v>25.870000000000005</v>
      </c>
    </row>
    <row r="11" spans="1:78" ht="18.75">
      <c r="A11" s="143">
        <f t="shared" ref="A11:A65" si="17">$D$3</f>
        <v>42899</v>
      </c>
      <c r="B11" s="138" t="s">
        <v>38</v>
      </c>
      <c r="C11" s="30">
        <v>554</v>
      </c>
      <c r="D11" s="30">
        <v>633</v>
      </c>
      <c r="E11" s="30">
        <v>461</v>
      </c>
      <c r="F11" s="30">
        <v>42</v>
      </c>
      <c r="G11" s="30"/>
      <c r="H11" s="107">
        <v>15</v>
      </c>
      <c r="I11" s="33">
        <f t="shared" ref="I11:I65" si="18">C11+D11+E11</f>
        <v>1648</v>
      </c>
      <c r="J11" s="33">
        <f t="shared" ref="J11:J65" si="19">F11+G11+H11</f>
        <v>57</v>
      </c>
      <c r="K11" s="23">
        <v>369</v>
      </c>
      <c r="L11" s="14">
        <v>322</v>
      </c>
      <c r="M11" s="14">
        <v>350</v>
      </c>
      <c r="N11" s="14"/>
      <c r="O11" s="14">
        <v>12</v>
      </c>
      <c r="P11" s="14">
        <v>11</v>
      </c>
      <c r="Q11" s="103">
        <v>12</v>
      </c>
      <c r="R11" s="34"/>
      <c r="S11" s="33">
        <f t="shared" ref="S11:S62" si="20">K11+L11+N11</f>
        <v>691</v>
      </c>
      <c r="T11" s="33">
        <f t="shared" ref="T11:T65" si="21">O11+P11+Q11+R11</f>
        <v>35</v>
      </c>
      <c r="U11" s="35">
        <f t="shared" ref="U11:U65" si="22">SUM(J11+T11)</f>
        <v>92</v>
      </c>
      <c r="V11" s="23">
        <v>4.67</v>
      </c>
      <c r="W11" s="23">
        <v>3.5</v>
      </c>
      <c r="X11" s="38">
        <v>4.5</v>
      </c>
      <c r="Y11" s="38">
        <v>4</v>
      </c>
      <c r="Z11" s="38">
        <v>5.8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5"/>
        <v>0.8</v>
      </c>
      <c r="AI11" s="36">
        <v>45</v>
      </c>
      <c r="AJ11" s="15">
        <f>AH11+AI11</f>
        <v>45.8</v>
      </c>
      <c r="AK11" s="51">
        <f t="shared" ref="AK11:AK65" si="23">U11+V11+X11+Z11+AB11+AC11+AD11+AE11+AG11+Y11</f>
        <v>111.77</v>
      </c>
      <c r="AL11" s="96">
        <f t="shared" ref="AL11:AL65" si="24">AK11+W11+AA11</f>
        <v>117.86999999999999</v>
      </c>
      <c r="AM11" s="16">
        <f>+AL11-AS11</f>
        <v>72.069999999999993</v>
      </c>
      <c r="AN11" s="50"/>
      <c r="AO11" s="46"/>
      <c r="AP11" s="17">
        <f t="shared" ref="AP11:AP65" si="25">AL11+AO11</f>
        <v>117.86999999999999</v>
      </c>
      <c r="AQ11" s="18">
        <f t="shared" si="6"/>
        <v>30.485999999999976</v>
      </c>
      <c r="AR11" s="40"/>
      <c r="AS11" s="19">
        <f t="shared" si="7"/>
        <v>45.8</v>
      </c>
      <c r="AT11" s="20">
        <f t="shared" si="8"/>
        <v>96.455999999999989</v>
      </c>
      <c r="AU11" s="21">
        <f t="shared" si="9"/>
        <v>142.25599999999997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15</v>
      </c>
      <c r="BB11" s="42">
        <f t="shared" si="10"/>
        <v>261</v>
      </c>
      <c r="BC11" s="43">
        <f t="shared" si="11"/>
        <v>247.95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2"/>
        <v>47</v>
      </c>
      <c r="BJ11" s="48">
        <f t="shared" si="13"/>
        <v>200.95</v>
      </c>
      <c r="BK11" s="24">
        <f t="shared" si="14"/>
        <v>96.455999999999989</v>
      </c>
      <c r="BL11" s="48">
        <f t="shared" si="15"/>
        <v>104.494</v>
      </c>
      <c r="BO11" s="129">
        <f t="shared" ref="BO11:BO65" si="26">C11+D11+E11+((AB11+AC11)/0.033)</f>
        <v>1648</v>
      </c>
      <c r="BP11" s="129">
        <f t="shared" ref="BP11:BP65" si="27">F11+G11+H11</f>
        <v>57</v>
      </c>
      <c r="BQ11" s="129">
        <f t="shared" ref="BQ11:BQ61" si="28">K11+L11+N11+(AD11/0.033)</f>
        <v>691</v>
      </c>
      <c r="BR11" s="129">
        <f t="shared" ref="BR11:BR65" si="29">O11+P11+R11+AD11</f>
        <v>23</v>
      </c>
      <c r="BS11" s="129">
        <f t="shared" ref="BS11:BS61" si="30">C11+D11+E11+K11+L11+N11+((AB11+AC11)/0.033)+(AD11/0.033)</f>
        <v>2339</v>
      </c>
      <c r="BT11" s="129">
        <f t="shared" ref="BT11:BT65" si="31">F11+G11+H11+O11+P11+R11+AB11+AC11+AD11</f>
        <v>80</v>
      </c>
      <c r="BU11" s="129">
        <f t="shared" ref="BU11:BU65" si="32">Z11+AG11</f>
        <v>5.8</v>
      </c>
      <c r="BV11" s="129">
        <f t="shared" ref="BV11:BV65" si="33">F11+G11+H11+O11+P11+R11+V11+W11+X11+Y11+Z11+AA11</f>
        <v>105.07</v>
      </c>
      <c r="BW11" s="129">
        <f t="shared" ref="BW11:BW65" si="34">AB11+AC11+AD11+AE11+AF11+AG11</f>
        <v>0.8</v>
      </c>
      <c r="BX11" s="129">
        <f t="shared" ref="BX11:BX65" si="35">F11+G11+H11+O11+P11+V11+W11+X11+Y11+Z11+AA11+AB11+AC11+AD11+AE11+AF11+AG11</f>
        <v>105.86999999999999</v>
      </c>
      <c r="BY11" s="134">
        <f t="shared" ref="BY11:BY65" si="36">F11+G11+H11+O11+P11+R11+V11+W11+X11+Y11+Z11+AA11+AB11+AC11+AD11+AE11+AF11+AG11+AO11</f>
        <v>105.86999999999999</v>
      </c>
      <c r="BZ11" s="129">
        <f t="shared" si="16"/>
        <v>25.870000000000005</v>
      </c>
    </row>
    <row r="12" spans="1:78" ht="18.75">
      <c r="A12" s="143">
        <f t="shared" si="17"/>
        <v>42899</v>
      </c>
      <c r="B12" s="137" t="s">
        <v>7</v>
      </c>
      <c r="C12" s="30">
        <v>550</v>
      </c>
      <c r="D12" s="31">
        <v>640</v>
      </c>
      <c r="E12" s="31">
        <v>452</v>
      </c>
      <c r="F12" s="30">
        <v>42</v>
      </c>
      <c r="G12" s="30"/>
      <c r="H12" s="107">
        <v>15</v>
      </c>
      <c r="I12" s="33">
        <f t="shared" si="18"/>
        <v>1642</v>
      </c>
      <c r="J12" s="33">
        <f t="shared" si="19"/>
        <v>57</v>
      </c>
      <c r="K12" s="23">
        <v>364</v>
      </c>
      <c r="L12" s="14">
        <v>315</v>
      </c>
      <c r="M12" s="14">
        <v>330</v>
      </c>
      <c r="N12" s="14"/>
      <c r="O12" s="14">
        <v>12</v>
      </c>
      <c r="P12" s="14">
        <v>10</v>
      </c>
      <c r="Q12" s="103">
        <v>12</v>
      </c>
      <c r="R12" s="34"/>
      <c r="S12" s="33">
        <f t="shared" si="20"/>
        <v>679</v>
      </c>
      <c r="T12" s="33">
        <f t="shared" si="21"/>
        <v>34</v>
      </c>
      <c r="U12" s="35">
        <f t="shared" si="22"/>
        <v>91</v>
      </c>
      <c r="V12" s="37">
        <v>4.7</v>
      </c>
      <c r="W12" s="23">
        <v>3.5</v>
      </c>
      <c r="X12" s="38">
        <v>4.5</v>
      </c>
      <c r="Y12" s="30">
        <v>3.9</v>
      </c>
      <c r="Z12" s="38">
        <v>5.7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5"/>
        <v>0.8</v>
      </c>
      <c r="AI12" s="36">
        <v>45</v>
      </c>
      <c r="AJ12" s="15">
        <f>AH12+AI12</f>
        <v>45.8</v>
      </c>
      <c r="AK12" s="51">
        <f t="shared" si="23"/>
        <v>110.60000000000001</v>
      </c>
      <c r="AL12" s="96">
        <f t="shared" si="24"/>
        <v>116.7</v>
      </c>
      <c r="AM12" s="16">
        <f t="shared" ref="AM12:AM65" si="37">+AL12-AS12</f>
        <v>70.900000000000006</v>
      </c>
      <c r="AN12" s="50"/>
      <c r="AO12" s="46"/>
      <c r="AP12" s="17">
        <f t="shared" si="25"/>
        <v>116.7</v>
      </c>
      <c r="AQ12" s="18">
        <f t="shared" si="6"/>
        <v>31.655999999999963</v>
      </c>
      <c r="AR12" s="40"/>
      <c r="AS12" s="19">
        <f t="shared" si="7"/>
        <v>45.8</v>
      </c>
      <c r="AT12" s="20">
        <f t="shared" si="8"/>
        <v>96.455999999999989</v>
      </c>
      <c r="AU12" s="21">
        <f t="shared" si="9"/>
        <v>142.25599999999997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15</v>
      </c>
      <c r="BB12" s="42">
        <f t="shared" si="10"/>
        <v>261</v>
      </c>
      <c r="BC12" s="43">
        <f t="shared" si="11"/>
        <v>247.95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2"/>
        <v>47</v>
      </c>
      <c r="BJ12" s="48">
        <f t="shared" si="13"/>
        <v>200.95</v>
      </c>
      <c r="BK12" s="24">
        <f t="shared" si="14"/>
        <v>96.455999999999989</v>
      </c>
      <c r="BL12" s="48">
        <f t="shared" si="15"/>
        <v>104.494</v>
      </c>
      <c r="BO12" s="129">
        <f t="shared" si="26"/>
        <v>1642</v>
      </c>
      <c r="BP12" s="129">
        <f t="shared" si="27"/>
        <v>57</v>
      </c>
      <c r="BQ12" s="129">
        <f t="shared" si="28"/>
        <v>679</v>
      </c>
      <c r="BR12" s="129">
        <f t="shared" si="29"/>
        <v>22</v>
      </c>
      <c r="BS12" s="129">
        <f t="shared" si="30"/>
        <v>2321</v>
      </c>
      <c r="BT12" s="129">
        <f t="shared" si="31"/>
        <v>79</v>
      </c>
      <c r="BU12" s="129">
        <f t="shared" si="32"/>
        <v>5.7</v>
      </c>
      <c r="BV12" s="129">
        <f t="shared" si="33"/>
        <v>103.9</v>
      </c>
      <c r="BW12" s="129">
        <f t="shared" si="34"/>
        <v>0.8</v>
      </c>
      <c r="BX12" s="129">
        <f t="shared" si="35"/>
        <v>104.7</v>
      </c>
      <c r="BY12" s="134">
        <f t="shared" si="36"/>
        <v>104.7</v>
      </c>
      <c r="BZ12" s="129">
        <f t="shared" si="16"/>
        <v>25.7</v>
      </c>
    </row>
    <row r="13" spans="1:78" ht="18.75">
      <c r="A13" s="143">
        <f t="shared" si="17"/>
        <v>42899</v>
      </c>
      <c r="B13" s="137" t="s">
        <v>39</v>
      </c>
      <c r="C13" s="30">
        <v>537</v>
      </c>
      <c r="D13" s="30">
        <v>605</v>
      </c>
      <c r="E13" s="30">
        <v>453</v>
      </c>
      <c r="F13" s="30">
        <v>40</v>
      </c>
      <c r="G13" s="30"/>
      <c r="H13" s="107">
        <v>15</v>
      </c>
      <c r="I13" s="33">
        <f t="shared" si="18"/>
        <v>1595</v>
      </c>
      <c r="J13" s="33">
        <f t="shared" si="19"/>
        <v>55</v>
      </c>
      <c r="K13" s="23">
        <v>362</v>
      </c>
      <c r="L13" s="14">
        <v>310</v>
      </c>
      <c r="M13" s="14">
        <v>340</v>
      </c>
      <c r="N13" s="14"/>
      <c r="O13" s="14">
        <v>12</v>
      </c>
      <c r="P13" s="14">
        <v>10</v>
      </c>
      <c r="Q13" s="103">
        <v>12</v>
      </c>
      <c r="R13" s="34"/>
      <c r="S13" s="33">
        <f t="shared" si="20"/>
        <v>672</v>
      </c>
      <c r="T13" s="33">
        <f t="shared" si="21"/>
        <v>34</v>
      </c>
      <c r="U13" s="35">
        <f t="shared" si="22"/>
        <v>89</v>
      </c>
      <c r="V13" s="37">
        <v>4.7</v>
      </c>
      <c r="W13" s="23">
        <v>3.5</v>
      </c>
      <c r="X13" s="38">
        <v>4.5</v>
      </c>
      <c r="Y13" s="30">
        <v>3.9</v>
      </c>
      <c r="Z13" s="38">
        <v>5.7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5"/>
        <v>0.8</v>
      </c>
      <c r="AI13" s="36">
        <v>45</v>
      </c>
      <c r="AJ13" s="15">
        <f t="shared" ref="AJ13:AJ65" si="38">AH13+AI13</f>
        <v>45.8</v>
      </c>
      <c r="AK13" s="51">
        <f t="shared" si="23"/>
        <v>108.60000000000001</v>
      </c>
      <c r="AL13" s="96">
        <f t="shared" si="24"/>
        <v>114.7</v>
      </c>
      <c r="AM13" s="16">
        <f t="shared" si="37"/>
        <v>68.900000000000006</v>
      </c>
      <c r="AN13" s="50"/>
      <c r="AO13" s="46"/>
      <c r="AP13" s="17">
        <f t="shared" si="25"/>
        <v>114.7</v>
      </c>
      <c r="AQ13" s="18">
        <f t="shared" si="6"/>
        <v>33.655999999999963</v>
      </c>
      <c r="AR13" s="40"/>
      <c r="AS13" s="19">
        <f t="shared" si="7"/>
        <v>45.8</v>
      </c>
      <c r="AT13" s="20">
        <f t="shared" si="8"/>
        <v>96.455999999999989</v>
      </c>
      <c r="AU13" s="21">
        <f t="shared" si="9"/>
        <v>142.25599999999997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15</v>
      </c>
      <c r="BB13" s="42">
        <f t="shared" si="10"/>
        <v>261</v>
      </c>
      <c r="BC13" s="43">
        <f t="shared" si="11"/>
        <v>247.95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2"/>
        <v>47</v>
      </c>
      <c r="BJ13" s="48">
        <f t="shared" si="13"/>
        <v>200.95</v>
      </c>
      <c r="BK13" s="24">
        <f t="shared" si="14"/>
        <v>96.455999999999989</v>
      </c>
      <c r="BL13" s="48">
        <f t="shared" si="15"/>
        <v>104.494</v>
      </c>
      <c r="BO13" s="129">
        <f t="shared" si="26"/>
        <v>1595</v>
      </c>
      <c r="BP13" s="129">
        <f t="shared" si="27"/>
        <v>55</v>
      </c>
      <c r="BQ13" s="129">
        <f t="shared" si="28"/>
        <v>672</v>
      </c>
      <c r="BR13" s="129">
        <f t="shared" si="29"/>
        <v>22</v>
      </c>
      <c r="BS13" s="129">
        <f t="shared" si="30"/>
        <v>2267</v>
      </c>
      <c r="BT13" s="129">
        <f t="shared" si="31"/>
        <v>77</v>
      </c>
      <c r="BU13" s="129">
        <f t="shared" si="32"/>
        <v>5.7</v>
      </c>
      <c r="BV13" s="129">
        <f t="shared" si="33"/>
        <v>101.9</v>
      </c>
      <c r="BW13" s="129">
        <f t="shared" si="34"/>
        <v>0.8</v>
      </c>
      <c r="BX13" s="129">
        <f t="shared" si="35"/>
        <v>102.7</v>
      </c>
      <c r="BY13" s="134">
        <f t="shared" si="36"/>
        <v>102.7</v>
      </c>
      <c r="BZ13" s="129">
        <f t="shared" si="16"/>
        <v>25.7</v>
      </c>
    </row>
    <row r="14" spans="1:78" ht="18.75">
      <c r="A14" s="143">
        <f t="shared" si="17"/>
        <v>42899</v>
      </c>
      <c r="B14" s="138" t="s">
        <v>8</v>
      </c>
      <c r="C14" s="30">
        <v>540</v>
      </c>
      <c r="D14" s="30">
        <v>619</v>
      </c>
      <c r="E14" s="30">
        <v>446</v>
      </c>
      <c r="F14" s="30">
        <v>41</v>
      </c>
      <c r="G14" s="30"/>
      <c r="H14" s="107">
        <v>15</v>
      </c>
      <c r="I14" s="33">
        <f t="shared" si="18"/>
        <v>1605</v>
      </c>
      <c r="J14" s="33">
        <f t="shared" si="19"/>
        <v>56</v>
      </c>
      <c r="K14" s="23">
        <v>360</v>
      </c>
      <c r="L14" s="14">
        <v>307</v>
      </c>
      <c r="M14" s="14">
        <v>350</v>
      </c>
      <c r="N14" s="14"/>
      <c r="O14" s="14">
        <v>12</v>
      </c>
      <c r="P14" s="14">
        <v>10</v>
      </c>
      <c r="Q14" s="103">
        <v>12</v>
      </c>
      <c r="R14" s="34"/>
      <c r="S14" s="33">
        <f t="shared" si="20"/>
        <v>667</v>
      </c>
      <c r="T14" s="33">
        <f t="shared" si="21"/>
        <v>34</v>
      </c>
      <c r="U14" s="35">
        <f t="shared" si="22"/>
        <v>90</v>
      </c>
      <c r="V14" s="37">
        <v>4.7</v>
      </c>
      <c r="W14" s="23">
        <v>3.5</v>
      </c>
      <c r="X14" s="38">
        <v>4.5</v>
      </c>
      <c r="Y14" s="30">
        <v>3.7</v>
      </c>
      <c r="Z14" s="38">
        <v>5.8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5"/>
        <v>0.8</v>
      </c>
      <c r="AI14" s="36">
        <v>45</v>
      </c>
      <c r="AJ14" s="15">
        <f t="shared" si="38"/>
        <v>45.8</v>
      </c>
      <c r="AK14" s="51">
        <f t="shared" si="23"/>
        <v>109.5</v>
      </c>
      <c r="AL14" s="96">
        <f t="shared" si="24"/>
        <v>115.5</v>
      </c>
      <c r="AM14" s="16">
        <f t="shared" si="37"/>
        <v>69.7</v>
      </c>
      <c r="AN14" s="50"/>
      <c r="AO14" s="46"/>
      <c r="AP14" s="17">
        <f t="shared" si="25"/>
        <v>115.5</v>
      </c>
      <c r="AQ14" s="18">
        <f t="shared" si="6"/>
        <v>32.755999999999972</v>
      </c>
      <c r="AR14" s="40"/>
      <c r="AS14" s="19">
        <f t="shared" si="7"/>
        <v>45.8</v>
      </c>
      <c r="AT14" s="20">
        <f t="shared" si="8"/>
        <v>96.455999999999989</v>
      </c>
      <c r="AU14" s="21">
        <f t="shared" si="9"/>
        <v>142.25599999999997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15</v>
      </c>
      <c r="BB14" s="42">
        <f t="shared" si="10"/>
        <v>261</v>
      </c>
      <c r="BC14" s="43">
        <f t="shared" si="11"/>
        <v>247.95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2"/>
        <v>47</v>
      </c>
      <c r="BJ14" s="48">
        <f t="shared" si="13"/>
        <v>200.95</v>
      </c>
      <c r="BK14" s="24">
        <f t="shared" si="14"/>
        <v>96.455999999999989</v>
      </c>
      <c r="BL14" s="48">
        <f t="shared" si="15"/>
        <v>104.494</v>
      </c>
      <c r="BO14" s="129">
        <f t="shared" si="26"/>
        <v>1605</v>
      </c>
      <c r="BP14" s="129">
        <f t="shared" si="27"/>
        <v>56</v>
      </c>
      <c r="BQ14" s="129">
        <f t="shared" si="28"/>
        <v>667</v>
      </c>
      <c r="BR14" s="129">
        <f t="shared" si="29"/>
        <v>22</v>
      </c>
      <c r="BS14" s="129">
        <f t="shared" si="30"/>
        <v>2272</v>
      </c>
      <c r="BT14" s="129">
        <f t="shared" si="31"/>
        <v>78</v>
      </c>
      <c r="BU14" s="129">
        <f t="shared" si="32"/>
        <v>5.8</v>
      </c>
      <c r="BV14" s="129">
        <f t="shared" si="33"/>
        <v>102.7</v>
      </c>
      <c r="BW14" s="129">
        <f t="shared" si="34"/>
        <v>0.8</v>
      </c>
      <c r="BX14" s="129">
        <f t="shared" si="35"/>
        <v>103.5</v>
      </c>
      <c r="BY14" s="134">
        <f t="shared" si="36"/>
        <v>103.5</v>
      </c>
      <c r="BZ14" s="129">
        <f t="shared" si="16"/>
        <v>25.5</v>
      </c>
    </row>
    <row r="15" spans="1:78" ht="18.75">
      <c r="A15" s="143">
        <f t="shared" si="17"/>
        <v>42899</v>
      </c>
      <c r="B15" s="138" t="s">
        <v>40</v>
      </c>
      <c r="C15" s="30">
        <v>530</v>
      </c>
      <c r="D15" s="30">
        <v>610</v>
      </c>
      <c r="E15" s="30">
        <v>448</v>
      </c>
      <c r="F15" s="30">
        <v>40</v>
      </c>
      <c r="G15" s="30"/>
      <c r="H15" s="107">
        <v>15</v>
      </c>
      <c r="I15" s="33">
        <f t="shared" si="18"/>
        <v>1588</v>
      </c>
      <c r="J15" s="33">
        <f t="shared" si="19"/>
        <v>55</v>
      </c>
      <c r="K15" s="23">
        <v>361</v>
      </c>
      <c r="L15" s="14">
        <v>305</v>
      </c>
      <c r="M15" s="14">
        <v>340</v>
      </c>
      <c r="N15" s="14"/>
      <c r="O15" s="14">
        <v>12</v>
      </c>
      <c r="P15" s="14">
        <v>10</v>
      </c>
      <c r="Q15" s="103">
        <v>12</v>
      </c>
      <c r="R15" s="34"/>
      <c r="S15" s="33">
        <f t="shared" si="20"/>
        <v>666</v>
      </c>
      <c r="T15" s="33">
        <f t="shared" si="21"/>
        <v>34</v>
      </c>
      <c r="U15" s="35">
        <f t="shared" si="22"/>
        <v>89</v>
      </c>
      <c r="V15" s="37">
        <v>4.7</v>
      </c>
      <c r="W15" s="23">
        <v>3.5</v>
      </c>
      <c r="X15" s="38">
        <v>4.5</v>
      </c>
      <c r="Y15" s="30">
        <v>3.7</v>
      </c>
      <c r="Z15" s="38">
        <v>5.8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5"/>
        <v>0.8</v>
      </c>
      <c r="AI15" s="36">
        <v>45</v>
      </c>
      <c r="AJ15" s="15">
        <f t="shared" si="38"/>
        <v>45.8</v>
      </c>
      <c r="AK15" s="51">
        <f t="shared" si="23"/>
        <v>108.5</v>
      </c>
      <c r="AL15" s="96">
        <f t="shared" si="24"/>
        <v>114.5</v>
      </c>
      <c r="AM15" s="16">
        <f t="shared" si="37"/>
        <v>68.7</v>
      </c>
      <c r="AN15" s="50"/>
      <c r="AO15" s="46"/>
      <c r="AP15" s="17">
        <f t="shared" si="25"/>
        <v>114.5</v>
      </c>
      <c r="AQ15" s="18">
        <f t="shared" si="6"/>
        <v>33.755999999999972</v>
      </c>
      <c r="AR15" s="40"/>
      <c r="AS15" s="19">
        <f t="shared" si="7"/>
        <v>45.8</v>
      </c>
      <c r="AT15" s="20">
        <f t="shared" si="8"/>
        <v>96.455999999999989</v>
      </c>
      <c r="AU15" s="21">
        <f t="shared" si="9"/>
        <v>142.25599999999997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15</v>
      </c>
      <c r="BB15" s="42">
        <f t="shared" si="10"/>
        <v>261</v>
      </c>
      <c r="BC15" s="43">
        <f t="shared" si="11"/>
        <v>247.95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2"/>
        <v>47</v>
      </c>
      <c r="BJ15" s="48">
        <f t="shared" si="13"/>
        <v>200.95</v>
      </c>
      <c r="BK15" s="24">
        <f t="shared" si="14"/>
        <v>96.455999999999989</v>
      </c>
      <c r="BL15" s="48">
        <f t="shared" si="15"/>
        <v>104.494</v>
      </c>
      <c r="BO15" s="129">
        <f t="shared" si="26"/>
        <v>1588</v>
      </c>
      <c r="BP15" s="129">
        <f t="shared" si="27"/>
        <v>55</v>
      </c>
      <c r="BQ15" s="129">
        <f t="shared" si="28"/>
        <v>666</v>
      </c>
      <c r="BR15" s="129">
        <f t="shared" si="29"/>
        <v>22</v>
      </c>
      <c r="BS15" s="129">
        <f t="shared" si="30"/>
        <v>2254</v>
      </c>
      <c r="BT15" s="129">
        <f t="shared" si="31"/>
        <v>77</v>
      </c>
      <c r="BU15" s="129">
        <f t="shared" si="32"/>
        <v>5.8</v>
      </c>
      <c r="BV15" s="129">
        <f t="shared" si="33"/>
        <v>101.7</v>
      </c>
      <c r="BW15" s="129">
        <f t="shared" si="34"/>
        <v>0.8</v>
      </c>
      <c r="BX15" s="129">
        <f t="shared" si="35"/>
        <v>102.5</v>
      </c>
      <c r="BY15" s="134">
        <f t="shared" si="36"/>
        <v>102.5</v>
      </c>
      <c r="BZ15" s="129">
        <f t="shared" si="16"/>
        <v>25.5</v>
      </c>
    </row>
    <row r="16" spans="1:78" ht="18.75">
      <c r="A16" s="143">
        <f t="shared" si="17"/>
        <v>42899</v>
      </c>
      <c r="B16" s="138" t="s">
        <v>9</v>
      </c>
      <c r="C16" s="30">
        <v>530</v>
      </c>
      <c r="D16" s="30">
        <v>614</v>
      </c>
      <c r="E16" s="30">
        <v>444</v>
      </c>
      <c r="F16" s="30">
        <v>40</v>
      </c>
      <c r="G16" s="30"/>
      <c r="H16" s="107">
        <v>15</v>
      </c>
      <c r="I16" s="33">
        <f t="shared" si="18"/>
        <v>1588</v>
      </c>
      <c r="J16" s="33">
        <f t="shared" si="19"/>
        <v>55</v>
      </c>
      <c r="K16" s="23">
        <v>365</v>
      </c>
      <c r="L16" s="14">
        <v>303</v>
      </c>
      <c r="M16" s="14">
        <v>340</v>
      </c>
      <c r="N16" s="14"/>
      <c r="O16" s="14">
        <v>12</v>
      </c>
      <c r="P16" s="14">
        <v>10</v>
      </c>
      <c r="Q16" s="103">
        <v>12</v>
      </c>
      <c r="R16" s="34"/>
      <c r="S16" s="33">
        <f t="shared" si="20"/>
        <v>668</v>
      </c>
      <c r="T16" s="33">
        <f t="shared" si="21"/>
        <v>34</v>
      </c>
      <c r="U16" s="35">
        <f t="shared" si="22"/>
        <v>89</v>
      </c>
      <c r="V16" s="37">
        <v>4.7</v>
      </c>
      <c r="W16" s="23">
        <v>3.5</v>
      </c>
      <c r="X16" s="38">
        <v>4.5</v>
      </c>
      <c r="Y16" s="30">
        <v>4</v>
      </c>
      <c r="Z16" s="38">
        <v>5.6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5"/>
        <v>0.8</v>
      </c>
      <c r="AI16" s="36">
        <v>45</v>
      </c>
      <c r="AJ16" s="15">
        <f t="shared" si="38"/>
        <v>45.8</v>
      </c>
      <c r="AK16" s="51">
        <f t="shared" si="23"/>
        <v>108.6</v>
      </c>
      <c r="AL16" s="96">
        <f t="shared" si="24"/>
        <v>114.5</v>
      </c>
      <c r="AM16" s="16">
        <f t="shared" si="37"/>
        <v>68.7</v>
      </c>
      <c r="AN16" s="50"/>
      <c r="AO16" s="46"/>
      <c r="AP16" s="17">
        <f t="shared" si="25"/>
        <v>114.5</v>
      </c>
      <c r="AQ16" s="18">
        <f t="shared" si="6"/>
        <v>33.655999999999977</v>
      </c>
      <c r="AR16" s="40"/>
      <c r="AS16" s="19">
        <f t="shared" si="7"/>
        <v>45.8</v>
      </c>
      <c r="AT16" s="20">
        <f t="shared" si="8"/>
        <v>96.455999999999989</v>
      </c>
      <c r="AU16" s="21">
        <f t="shared" si="9"/>
        <v>142.25599999999997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15</v>
      </c>
      <c r="BB16" s="42">
        <f t="shared" si="10"/>
        <v>261</v>
      </c>
      <c r="BC16" s="43">
        <f t="shared" si="11"/>
        <v>247.95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2"/>
        <v>47</v>
      </c>
      <c r="BJ16" s="48">
        <f t="shared" si="13"/>
        <v>200.95</v>
      </c>
      <c r="BK16" s="24">
        <f t="shared" si="14"/>
        <v>96.455999999999989</v>
      </c>
      <c r="BL16" s="48">
        <f t="shared" si="15"/>
        <v>104.494</v>
      </c>
      <c r="BO16" s="129">
        <f t="shared" si="26"/>
        <v>1588</v>
      </c>
      <c r="BP16" s="129">
        <f t="shared" si="27"/>
        <v>55</v>
      </c>
      <c r="BQ16" s="129">
        <f t="shared" si="28"/>
        <v>668</v>
      </c>
      <c r="BR16" s="129">
        <f t="shared" si="29"/>
        <v>22</v>
      </c>
      <c r="BS16" s="129">
        <f t="shared" si="30"/>
        <v>2256</v>
      </c>
      <c r="BT16" s="129">
        <f t="shared" si="31"/>
        <v>77</v>
      </c>
      <c r="BU16" s="129">
        <f t="shared" si="32"/>
        <v>5.6</v>
      </c>
      <c r="BV16" s="129">
        <f t="shared" si="33"/>
        <v>101.7</v>
      </c>
      <c r="BW16" s="129">
        <f t="shared" si="34"/>
        <v>0.8</v>
      </c>
      <c r="BX16" s="129">
        <f t="shared" si="35"/>
        <v>102.5</v>
      </c>
      <c r="BY16" s="134">
        <f t="shared" si="36"/>
        <v>102.5</v>
      </c>
      <c r="BZ16" s="129">
        <f t="shared" si="16"/>
        <v>25.499999999999996</v>
      </c>
    </row>
    <row r="17" spans="1:78" ht="18.75">
      <c r="A17" s="143">
        <f t="shared" si="17"/>
        <v>42899</v>
      </c>
      <c r="B17" s="138" t="s">
        <v>41</v>
      </c>
      <c r="C17" s="30">
        <v>533</v>
      </c>
      <c r="D17" s="30">
        <v>614</v>
      </c>
      <c r="E17" s="30">
        <v>446</v>
      </c>
      <c r="F17" s="30">
        <v>40</v>
      </c>
      <c r="G17" s="30"/>
      <c r="H17" s="107">
        <v>15</v>
      </c>
      <c r="I17" s="33">
        <f t="shared" si="18"/>
        <v>1593</v>
      </c>
      <c r="J17" s="33">
        <f t="shared" si="19"/>
        <v>55</v>
      </c>
      <c r="K17" s="23">
        <v>363</v>
      </c>
      <c r="L17" s="14">
        <v>305</v>
      </c>
      <c r="M17" s="14">
        <v>360</v>
      </c>
      <c r="N17" s="14"/>
      <c r="O17" s="14">
        <v>12</v>
      </c>
      <c r="P17" s="14">
        <v>10</v>
      </c>
      <c r="Q17" s="103">
        <v>13</v>
      </c>
      <c r="R17" s="34"/>
      <c r="S17" s="33">
        <f t="shared" si="20"/>
        <v>668</v>
      </c>
      <c r="T17" s="33">
        <f t="shared" si="21"/>
        <v>35</v>
      </c>
      <c r="U17" s="35">
        <f t="shared" si="22"/>
        <v>90</v>
      </c>
      <c r="V17" s="37">
        <v>4.7</v>
      </c>
      <c r="W17" s="23">
        <v>3.5</v>
      </c>
      <c r="X17" s="38">
        <v>4.5</v>
      </c>
      <c r="Y17" s="30">
        <v>4</v>
      </c>
      <c r="Z17" s="38">
        <v>5.6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5"/>
        <v>0.8</v>
      </c>
      <c r="AI17" s="36">
        <v>45</v>
      </c>
      <c r="AJ17" s="15">
        <f t="shared" si="38"/>
        <v>45.8</v>
      </c>
      <c r="AK17" s="51">
        <f t="shared" si="23"/>
        <v>109.6</v>
      </c>
      <c r="AL17" s="96">
        <f t="shared" si="24"/>
        <v>115.5</v>
      </c>
      <c r="AM17" s="16">
        <f t="shared" si="37"/>
        <v>69.7</v>
      </c>
      <c r="AN17" s="50"/>
      <c r="AO17" s="46"/>
      <c r="AP17" s="17">
        <f t="shared" si="25"/>
        <v>115.5</v>
      </c>
      <c r="AQ17" s="18">
        <f t="shared" si="6"/>
        <v>32.655999999999977</v>
      </c>
      <c r="AR17" s="40"/>
      <c r="AS17" s="19">
        <f t="shared" si="7"/>
        <v>45.8</v>
      </c>
      <c r="AT17" s="20">
        <f t="shared" si="8"/>
        <v>96.455999999999989</v>
      </c>
      <c r="AU17" s="21">
        <f t="shared" si="9"/>
        <v>142.25599999999997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15</v>
      </c>
      <c r="BB17" s="42">
        <f t="shared" si="10"/>
        <v>261</v>
      </c>
      <c r="BC17" s="43">
        <f t="shared" si="11"/>
        <v>247.95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2"/>
        <v>47</v>
      </c>
      <c r="BJ17" s="48">
        <f t="shared" si="13"/>
        <v>200.95</v>
      </c>
      <c r="BK17" s="24">
        <f t="shared" si="14"/>
        <v>96.455999999999989</v>
      </c>
      <c r="BL17" s="48">
        <f t="shared" si="15"/>
        <v>104.494</v>
      </c>
      <c r="BO17" s="129">
        <f t="shared" si="26"/>
        <v>1593</v>
      </c>
      <c r="BP17" s="129">
        <f t="shared" si="27"/>
        <v>55</v>
      </c>
      <c r="BQ17" s="129">
        <f t="shared" si="28"/>
        <v>668</v>
      </c>
      <c r="BR17" s="129">
        <f t="shared" si="29"/>
        <v>22</v>
      </c>
      <c r="BS17" s="129">
        <f t="shared" si="30"/>
        <v>2261</v>
      </c>
      <c r="BT17" s="129">
        <f t="shared" si="31"/>
        <v>77</v>
      </c>
      <c r="BU17" s="129">
        <f t="shared" si="32"/>
        <v>5.6</v>
      </c>
      <c r="BV17" s="129">
        <f t="shared" si="33"/>
        <v>101.7</v>
      </c>
      <c r="BW17" s="129">
        <f t="shared" si="34"/>
        <v>0.8</v>
      </c>
      <c r="BX17" s="129">
        <f t="shared" si="35"/>
        <v>102.5</v>
      </c>
      <c r="BY17" s="134">
        <f t="shared" si="36"/>
        <v>102.5</v>
      </c>
      <c r="BZ17" s="129">
        <f t="shared" si="16"/>
        <v>25.499999999999996</v>
      </c>
    </row>
    <row r="18" spans="1:78" ht="18.75">
      <c r="A18" s="143">
        <f t="shared" si="17"/>
        <v>42899</v>
      </c>
      <c r="B18" s="138" t="s">
        <v>10</v>
      </c>
      <c r="C18" s="30">
        <v>537</v>
      </c>
      <c r="D18" s="30">
        <v>612</v>
      </c>
      <c r="E18" s="30">
        <v>449</v>
      </c>
      <c r="F18" s="30">
        <v>40</v>
      </c>
      <c r="G18" s="30"/>
      <c r="H18" s="107">
        <v>15</v>
      </c>
      <c r="I18" s="33">
        <f t="shared" si="18"/>
        <v>1598</v>
      </c>
      <c r="J18" s="33">
        <f t="shared" si="19"/>
        <v>55</v>
      </c>
      <c r="K18" s="23">
        <v>362</v>
      </c>
      <c r="L18" s="14">
        <v>307</v>
      </c>
      <c r="M18" s="14">
        <v>370</v>
      </c>
      <c r="N18" s="14"/>
      <c r="O18" s="14">
        <v>12</v>
      </c>
      <c r="P18" s="14">
        <v>10</v>
      </c>
      <c r="Q18" s="103">
        <v>13</v>
      </c>
      <c r="R18" s="34"/>
      <c r="S18" s="33">
        <f t="shared" si="20"/>
        <v>669</v>
      </c>
      <c r="T18" s="33">
        <f t="shared" si="21"/>
        <v>35</v>
      </c>
      <c r="U18" s="35">
        <f t="shared" si="22"/>
        <v>90</v>
      </c>
      <c r="V18" s="37">
        <v>4.7</v>
      </c>
      <c r="W18" s="23">
        <v>3.5</v>
      </c>
      <c r="X18" s="38">
        <v>4.5</v>
      </c>
      <c r="Y18" s="30">
        <v>4.4000000000000004</v>
      </c>
      <c r="Z18" s="30">
        <v>5.7</v>
      </c>
      <c r="AA18" s="38">
        <v>2.4</v>
      </c>
      <c r="AB18" s="38"/>
      <c r="AC18" s="38"/>
      <c r="AD18" s="38"/>
      <c r="AE18" s="38">
        <v>0.82499999999999996</v>
      </c>
      <c r="AF18" s="38"/>
      <c r="AG18" s="38"/>
      <c r="AH18" s="44">
        <f t="shared" si="5"/>
        <v>0.82499999999999996</v>
      </c>
      <c r="AI18" s="36">
        <v>45</v>
      </c>
      <c r="AJ18" s="15">
        <f t="shared" si="38"/>
        <v>45.825000000000003</v>
      </c>
      <c r="AK18" s="51">
        <f t="shared" si="23"/>
        <v>110.12500000000001</v>
      </c>
      <c r="AL18" s="96">
        <f t="shared" si="24"/>
        <v>116.02500000000002</v>
      </c>
      <c r="AM18" s="16">
        <f t="shared" si="37"/>
        <v>70.200000000000017</v>
      </c>
      <c r="AN18" s="50"/>
      <c r="AO18" s="46"/>
      <c r="AP18" s="17">
        <f t="shared" si="25"/>
        <v>116.02500000000002</v>
      </c>
      <c r="AQ18" s="18">
        <f t="shared" si="6"/>
        <v>32.155999999999992</v>
      </c>
      <c r="AR18" s="40"/>
      <c r="AS18" s="19">
        <f t="shared" si="7"/>
        <v>45.825000000000003</v>
      </c>
      <c r="AT18" s="20">
        <f t="shared" si="8"/>
        <v>96.455999999999989</v>
      </c>
      <c r="AU18" s="21">
        <f t="shared" si="9"/>
        <v>142.28100000000001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15</v>
      </c>
      <c r="BB18" s="42">
        <f t="shared" si="10"/>
        <v>261</v>
      </c>
      <c r="BC18" s="43">
        <f t="shared" si="11"/>
        <v>247.95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2"/>
        <v>47</v>
      </c>
      <c r="BJ18" s="48">
        <f t="shared" si="13"/>
        <v>200.95</v>
      </c>
      <c r="BK18" s="24">
        <f t="shared" si="14"/>
        <v>96.455999999999989</v>
      </c>
      <c r="BL18" s="48">
        <f t="shared" si="15"/>
        <v>104.494</v>
      </c>
      <c r="BO18" s="129">
        <f t="shared" si="26"/>
        <v>1598</v>
      </c>
      <c r="BP18" s="129">
        <f t="shared" si="27"/>
        <v>55</v>
      </c>
      <c r="BQ18" s="129">
        <f t="shared" si="28"/>
        <v>669</v>
      </c>
      <c r="BR18" s="129">
        <f t="shared" si="29"/>
        <v>22</v>
      </c>
      <c r="BS18" s="129">
        <f t="shared" si="30"/>
        <v>2267</v>
      </c>
      <c r="BT18" s="129">
        <f t="shared" si="31"/>
        <v>77</v>
      </c>
      <c r="BU18" s="129">
        <f t="shared" si="32"/>
        <v>5.7</v>
      </c>
      <c r="BV18" s="129">
        <f t="shared" si="33"/>
        <v>102.20000000000002</v>
      </c>
      <c r="BW18" s="129">
        <f t="shared" si="34"/>
        <v>0.82499999999999996</v>
      </c>
      <c r="BX18" s="129">
        <f t="shared" si="35"/>
        <v>103.02500000000002</v>
      </c>
      <c r="BY18" s="134">
        <f t="shared" si="36"/>
        <v>103.02500000000002</v>
      </c>
      <c r="BZ18" s="129">
        <f t="shared" ref="BZ18:BZ65" si="39">V18+W18+X18+Y18+Z18+AA18+AB9+AE18+AF18+AG18</f>
        <v>26.024999999999999</v>
      </c>
    </row>
    <row r="19" spans="1:78" ht="18.75">
      <c r="A19" s="143">
        <f t="shared" si="17"/>
        <v>42899</v>
      </c>
      <c r="B19" s="138" t="s">
        <v>42</v>
      </c>
      <c r="C19" s="30">
        <v>541</v>
      </c>
      <c r="D19" s="30">
        <v>612</v>
      </c>
      <c r="E19" s="30">
        <v>454</v>
      </c>
      <c r="F19" s="30">
        <v>40</v>
      </c>
      <c r="G19" s="30"/>
      <c r="H19" s="107">
        <v>15</v>
      </c>
      <c r="I19" s="33">
        <f t="shared" si="18"/>
        <v>1607</v>
      </c>
      <c r="J19" s="33">
        <f t="shared" si="19"/>
        <v>55</v>
      </c>
      <c r="K19" s="23">
        <v>365</v>
      </c>
      <c r="L19" s="14">
        <v>309</v>
      </c>
      <c r="M19" s="14">
        <v>380</v>
      </c>
      <c r="N19" s="14"/>
      <c r="O19" s="14">
        <v>12</v>
      </c>
      <c r="P19" s="14">
        <v>10</v>
      </c>
      <c r="Q19" s="103">
        <v>13</v>
      </c>
      <c r="R19" s="34"/>
      <c r="S19" s="33">
        <f t="shared" si="20"/>
        <v>674</v>
      </c>
      <c r="T19" s="33">
        <f t="shared" si="21"/>
        <v>35</v>
      </c>
      <c r="U19" s="35">
        <f t="shared" si="22"/>
        <v>90</v>
      </c>
      <c r="V19" s="37">
        <v>4.7</v>
      </c>
      <c r="W19" s="23">
        <v>3.5</v>
      </c>
      <c r="X19" s="38">
        <v>4.5</v>
      </c>
      <c r="Y19" s="30">
        <v>4.4000000000000004</v>
      </c>
      <c r="Z19" s="30">
        <v>5.7</v>
      </c>
      <c r="AA19" s="38">
        <v>2.4</v>
      </c>
      <c r="AB19" s="38"/>
      <c r="AC19" s="38"/>
      <c r="AD19" s="38"/>
      <c r="AE19" s="38">
        <v>0.82499999999999996</v>
      </c>
      <c r="AF19" s="38"/>
      <c r="AG19" s="38"/>
      <c r="AH19" s="44">
        <f t="shared" si="5"/>
        <v>0.82499999999999996</v>
      </c>
      <c r="AI19" s="36">
        <v>45</v>
      </c>
      <c r="AJ19" s="15">
        <f t="shared" si="38"/>
        <v>45.825000000000003</v>
      </c>
      <c r="AK19" s="51">
        <f t="shared" si="23"/>
        <v>110.12500000000001</v>
      </c>
      <c r="AL19" s="96">
        <f t="shared" si="24"/>
        <v>116.02500000000002</v>
      </c>
      <c r="AM19" s="16">
        <f t="shared" si="37"/>
        <v>70.200000000000017</v>
      </c>
      <c r="AN19" s="50"/>
      <c r="AO19" s="46"/>
      <c r="AP19" s="17">
        <f t="shared" si="25"/>
        <v>116.02500000000002</v>
      </c>
      <c r="AQ19" s="18">
        <f t="shared" si="6"/>
        <v>32.155999999999992</v>
      </c>
      <c r="AR19" s="40"/>
      <c r="AS19" s="19">
        <f t="shared" si="7"/>
        <v>45.825000000000003</v>
      </c>
      <c r="AT19" s="20">
        <f t="shared" si="8"/>
        <v>96.455999999999989</v>
      </c>
      <c r="AU19" s="21">
        <f t="shared" si="9"/>
        <v>142.28100000000001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15</v>
      </c>
      <c r="BB19" s="42">
        <f t="shared" si="10"/>
        <v>261</v>
      </c>
      <c r="BC19" s="43">
        <f t="shared" si="11"/>
        <v>247.95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2"/>
        <v>47</v>
      </c>
      <c r="BJ19" s="48">
        <f t="shared" si="13"/>
        <v>200.95</v>
      </c>
      <c r="BK19" s="24">
        <f t="shared" si="14"/>
        <v>96.455999999999989</v>
      </c>
      <c r="BL19" s="48">
        <f t="shared" si="15"/>
        <v>104.494</v>
      </c>
      <c r="BO19" s="129">
        <f t="shared" si="26"/>
        <v>1607</v>
      </c>
      <c r="BP19" s="129">
        <f t="shared" si="27"/>
        <v>55</v>
      </c>
      <c r="BQ19" s="129">
        <f t="shared" si="28"/>
        <v>674</v>
      </c>
      <c r="BR19" s="129">
        <f t="shared" si="29"/>
        <v>22</v>
      </c>
      <c r="BS19" s="129">
        <f t="shared" si="30"/>
        <v>2281</v>
      </c>
      <c r="BT19" s="129">
        <f t="shared" si="31"/>
        <v>77</v>
      </c>
      <c r="BU19" s="129">
        <f t="shared" si="32"/>
        <v>5.7</v>
      </c>
      <c r="BV19" s="129">
        <f t="shared" si="33"/>
        <v>102.20000000000002</v>
      </c>
      <c r="BW19" s="129">
        <f t="shared" si="34"/>
        <v>0.82499999999999996</v>
      </c>
      <c r="BX19" s="129">
        <f t="shared" si="35"/>
        <v>103.02500000000002</v>
      </c>
      <c r="BY19" s="134">
        <f t="shared" si="36"/>
        <v>103.02500000000002</v>
      </c>
      <c r="BZ19" s="129">
        <f t="shared" si="39"/>
        <v>26.024999999999999</v>
      </c>
    </row>
    <row r="20" spans="1:78" ht="18.75">
      <c r="A20" s="143">
        <f t="shared" si="17"/>
        <v>42899</v>
      </c>
      <c r="B20" s="138" t="s">
        <v>11</v>
      </c>
      <c r="C20" s="30">
        <v>544</v>
      </c>
      <c r="D20" s="30">
        <v>610</v>
      </c>
      <c r="E20" s="30">
        <v>459</v>
      </c>
      <c r="F20" s="30">
        <v>40</v>
      </c>
      <c r="G20" s="30"/>
      <c r="H20" s="107">
        <v>15</v>
      </c>
      <c r="I20" s="33">
        <f t="shared" si="18"/>
        <v>1613</v>
      </c>
      <c r="J20" s="33">
        <f t="shared" si="19"/>
        <v>55</v>
      </c>
      <c r="K20" s="23">
        <v>371</v>
      </c>
      <c r="L20" s="14">
        <v>311</v>
      </c>
      <c r="M20" s="14">
        <v>380</v>
      </c>
      <c r="N20" s="14"/>
      <c r="O20" s="14">
        <v>12</v>
      </c>
      <c r="P20" s="14">
        <v>10</v>
      </c>
      <c r="Q20" s="103">
        <v>13</v>
      </c>
      <c r="R20" s="34"/>
      <c r="S20" s="33">
        <f t="shared" si="20"/>
        <v>682</v>
      </c>
      <c r="T20" s="33">
        <f t="shared" si="21"/>
        <v>35</v>
      </c>
      <c r="U20" s="35">
        <f t="shared" si="22"/>
        <v>90</v>
      </c>
      <c r="V20" s="37">
        <v>4.7</v>
      </c>
      <c r="W20" s="23">
        <v>3.5</v>
      </c>
      <c r="X20" s="38">
        <v>4.5</v>
      </c>
      <c r="Y20" s="23">
        <v>4</v>
      </c>
      <c r="Z20" s="30">
        <v>5.8</v>
      </c>
      <c r="AA20" s="38">
        <v>2.4</v>
      </c>
      <c r="AB20" s="38"/>
      <c r="AC20" s="38"/>
      <c r="AD20" s="38"/>
      <c r="AE20" s="38">
        <v>0.82499999999999996</v>
      </c>
      <c r="AF20" s="38"/>
      <c r="AG20" s="38"/>
      <c r="AH20" s="44">
        <f t="shared" si="5"/>
        <v>0.82499999999999996</v>
      </c>
      <c r="AI20" s="36">
        <v>45</v>
      </c>
      <c r="AJ20" s="15">
        <f t="shared" si="38"/>
        <v>45.825000000000003</v>
      </c>
      <c r="AK20" s="51">
        <f t="shared" si="23"/>
        <v>109.825</v>
      </c>
      <c r="AL20" s="96">
        <f t="shared" si="24"/>
        <v>115.72500000000001</v>
      </c>
      <c r="AM20" s="16">
        <f t="shared" si="37"/>
        <v>69.900000000000006</v>
      </c>
      <c r="AN20" s="50"/>
      <c r="AO20" s="46"/>
      <c r="AP20" s="17">
        <f t="shared" si="25"/>
        <v>115.72500000000001</v>
      </c>
      <c r="AQ20" s="18">
        <f t="shared" si="6"/>
        <v>32.456000000000003</v>
      </c>
      <c r="AR20" s="40"/>
      <c r="AS20" s="19">
        <f t="shared" si="7"/>
        <v>45.825000000000003</v>
      </c>
      <c r="AT20" s="20">
        <f t="shared" si="8"/>
        <v>96.455999999999989</v>
      </c>
      <c r="AU20" s="21">
        <f t="shared" si="9"/>
        <v>142.28100000000001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15</v>
      </c>
      <c r="BB20" s="42">
        <f t="shared" si="10"/>
        <v>261</v>
      </c>
      <c r="BC20" s="43">
        <f t="shared" si="11"/>
        <v>247.95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2"/>
        <v>47</v>
      </c>
      <c r="BJ20" s="48">
        <f t="shared" si="13"/>
        <v>200.95</v>
      </c>
      <c r="BK20" s="24">
        <f t="shared" si="14"/>
        <v>96.455999999999989</v>
      </c>
      <c r="BL20" s="48">
        <f t="shared" si="15"/>
        <v>104.494</v>
      </c>
      <c r="BO20" s="129">
        <f t="shared" si="26"/>
        <v>1613</v>
      </c>
      <c r="BP20" s="129">
        <f t="shared" si="27"/>
        <v>55</v>
      </c>
      <c r="BQ20" s="129">
        <f t="shared" si="28"/>
        <v>682</v>
      </c>
      <c r="BR20" s="129">
        <f t="shared" si="29"/>
        <v>22</v>
      </c>
      <c r="BS20" s="129">
        <f t="shared" si="30"/>
        <v>2295</v>
      </c>
      <c r="BT20" s="129">
        <f t="shared" si="31"/>
        <v>77</v>
      </c>
      <c r="BU20" s="129">
        <f t="shared" si="32"/>
        <v>5.8</v>
      </c>
      <c r="BV20" s="129">
        <f t="shared" si="33"/>
        <v>101.9</v>
      </c>
      <c r="BW20" s="129">
        <f t="shared" si="34"/>
        <v>0.82499999999999996</v>
      </c>
      <c r="BX20" s="129">
        <f t="shared" si="35"/>
        <v>102.72500000000001</v>
      </c>
      <c r="BY20" s="134">
        <f t="shared" si="36"/>
        <v>102.72500000000001</v>
      </c>
      <c r="BZ20" s="129">
        <f t="shared" si="39"/>
        <v>25.724999999999998</v>
      </c>
    </row>
    <row r="21" spans="1:78" ht="18.75">
      <c r="A21" s="143">
        <f t="shared" si="17"/>
        <v>42899</v>
      </c>
      <c r="B21" s="138" t="s">
        <v>43</v>
      </c>
      <c r="C21" s="30">
        <v>547</v>
      </c>
      <c r="D21" s="30">
        <v>609</v>
      </c>
      <c r="E21" s="30">
        <v>465</v>
      </c>
      <c r="F21" s="30">
        <v>40</v>
      </c>
      <c r="G21" s="30"/>
      <c r="H21" s="107">
        <v>15</v>
      </c>
      <c r="I21" s="33">
        <f t="shared" si="18"/>
        <v>1621</v>
      </c>
      <c r="J21" s="33">
        <f t="shared" si="19"/>
        <v>55</v>
      </c>
      <c r="K21" s="23">
        <v>377</v>
      </c>
      <c r="L21" s="14">
        <v>308</v>
      </c>
      <c r="M21" s="14">
        <v>380</v>
      </c>
      <c r="N21" s="14"/>
      <c r="O21" s="14">
        <v>12</v>
      </c>
      <c r="P21" s="14">
        <v>10</v>
      </c>
      <c r="Q21" s="103">
        <v>13</v>
      </c>
      <c r="R21" s="34"/>
      <c r="S21" s="33">
        <f t="shared" si="20"/>
        <v>685</v>
      </c>
      <c r="T21" s="33">
        <f t="shared" si="21"/>
        <v>35</v>
      </c>
      <c r="U21" s="35">
        <f t="shared" si="22"/>
        <v>90</v>
      </c>
      <c r="V21" s="37">
        <v>4.7</v>
      </c>
      <c r="W21" s="23">
        <v>3.5</v>
      </c>
      <c r="X21" s="38">
        <v>4.5</v>
      </c>
      <c r="Y21" s="23">
        <v>4</v>
      </c>
      <c r="Z21" s="30">
        <v>5.8</v>
      </c>
      <c r="AA21" s="38">
        <v>2.4</v>
      </c>
      <c r="AB21" s="38"/>
      <c r="AC21" s="38"/>
      <c r="AD21" s="38"/>
      <c r="AE21" s="38">
        <v>0.82499999999999996</v>
      </c>
      <c r="AF21" s="38"/>
      <c r="AG21" s="38"/>
      <c r="AH21" s="44">
        <f t="shared" si="5"/>
        <v>0.82499999999999996</v>
      </c>
      <c r="AI21" s="36">
        <v>45</v>
      </c>
      <c r="AJ21" s="15">
        <f t="shared" si="38"/>
        <v>45.825000000000003</v>
      </c>
      <c r="AK21" s="51">
        <f>U21+V21+X21+Z21+AB21+AC21+AD21+AE21+AG21+Y21</f>
        <v>109.825</v>
      </c>
      <c r="AL21" s="96">
        <f t="shared" si="24"/>
        <v>115.72500000000001</v>
      </c>
      <c r="AM21" s="16">
        <f t="shared" si="37"/>
        <v>69.900000000000006</v>
      </c>
      <c r="AN21" s="50"/>
      <c r="AO21" s="46"/>
      <c r="AP21" s="17">
        <f t="shared" si="25"/>
        <v>115.72500000000001</v>
      </c>
      <c r="AQ21" s="18">
        <f t="shared" si="6"/>
        <v>32.456000000000003</v>
      </c>
      <c r="AR21" s="40"/>
      <c r="AS21" s="19">
        <f t="shared" si="7"/>
        <v>45.825000000000003</v>
      </c>
      <c r="AT21" s="20">
        <f t="shared" si="8"/>
        <v>96.455999999999989</v>
      </c>
      <c r="AU21" s="21">
        <f t="shared" si="9"/>
        <v>142.28100000000001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15</v>
      </c>
      <c r="BB21" s="42">
        <f t="shared" si="10"/>
        <v>261</v>
      </c>
      <c r="BC21" s="43">
        <f t="shared" si="11"/>
        <v>247.95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2"/>
        <v>47</v>
      </c>
      <c r="BJ21" s="48">
        <f t="shared" si="13"/>
        <v>200.95</v>
      </c>
      <c r="BK21" s="24">
        <f t="shared" si="14"/>
        <v>96.455999999999989</v>
      </c>
      <c r="BL21" s="48">
        <f t="shared" si="15"/>
        <v>104.494</v>
      </c>
      <c r="BO21" s="129">
        <f t="shared" si="26"/>
        <v>1621</v>
      </c>
      <c r="BP21" s="129">
        <f t="shared" si="27"/>
        <v>55</v>
      </c>
      <c r="BQ21" s="129">
        <f t="shared" si="28"/>
        <v>685</v>
      </c>
      <c r="BR21" s="129">
        <f t="shared" si="29"/>
        <v>22</v>
      </c>
      <c r="BS21" s="129">
        <f t="shared" si="30"/>
        <v>2306</v>
      </c>
      <c r="BT21" s="129">
        <f t="shared" si="31"/>
        <v>77</v>
      </c>
      <c r="BU21" s="129">
        <f t="shared" si="32"/>
        <v>5.8</v>
      </c>
      <c r="BV21" s="129">
        <f>F21+G21+H21+O21+P21+R21+V21+W21+X21+Y21+Z21+AA21</f>
        <v>101.9</v>
      </c>
      <c r="BW21" s="129">
        <f t="shared" si="34"/>
        <v>0.82499999999999996</v>
      </c>
      <c r="BX21" s="129">
        <f>F21+G21+H21+O21+P21+V21+W21+X21+Y21+Z21+AA21+AB21+AC21+AD21+AE21+AF21+AG21</f>
        <v>102.72500000000001</v>
      </c>
      <c r="BY21" s="134">
        <f>F21+G21+H21+O21+P21+R21+V21+W21+X21+Y21+Z21+AA21+AB21+AC21+AD21+AE21+AF21+AG21+AO21</f>
        <v>102.72500000000001</v>
      </c>
      <c r="BZ21" s="129">
        <f>V21+W21+X21+Y21+Z21+AA21+AB12+AE21+AF21+AG21</f>
        <v>25.724999999999998</v>
      </c>
    </row>
    <row r="22" spans="1:78" ht="18.75">
      <c r="A22" s="143">
        <f t="shared" si="17"/>
        <v>42899</v>
      </c>
      <c r="B22" s="138" t="s">
        <v>12</v>
      </c>
      <c r="C22" s="30">
        <v>545</v>
      </c>
      <c r="D22" s="30">
        <v>581</v>
      </c>
      <c r="E22" s="30">
        <v>455</v>
      </c>
      <c r="F22" s="30">
        <v>39</v>
      </c>
      <c r="G22" s="30"/>
      <c r="H22" s="107">
        <v>15</v>
      </c>
      <c r="I22" s="33">
        <f t="shared" si="18"/>
        <v>1581</v>
      </c>
      <c r="J22" s="33">
        <f t="shared" si="19"/>
        <v>54</v>
      </c>
      <c r="K22" s="23">
        <v>354</v>
      </c>
      <c r="L22" s="14">
        <v>292</v>
      </c>
      <c r="M22" s="14">
        <v>350</v>
      </c>
      <c r="N22" s="14"/>
      <c r="O22" s="14">
        <v>12</v>
      </c>
      <c r="P22" s="14">
        <v>10</v>
      </c>
      <c r="Q22" s="103">
        <v>12</v>
      </c>
      <c r="R22" s="34"/>
      <c r="S22" s="33">
        <f t="shared" si="20"/>
        <v>646</v>
      </c>
      <c r="T22" s="33">
        <f t="shared" si="21"/>
        <v>34</v>
      </c>
      <c r="U22" s="35">
        <f t="shared" si="22"/>
        <v>88</v>
      </c>
      <c r="V22" s="37">
        <v>4.7</v>
      </c>
      <c r="W22" s="23">
        <v>3.5</v>
      </c>
      <c r="X22" s="38">
        <v>4.5</v>
      </c>
      <c r="Y22" s="30">
        <v>3.2</v>
      </c>
      <c r="Z22" s="30">
        <v>4.9000000000000004</v>
      </c>
      <c r="AA22" s="38">
        <v>1.9</v>
      </c>
      <c r="AB22" s="38"/>
      <c r="AC22" s="38"/>
      <c r="AD22" s="38"/>
      <c r="AE22" s="38">
        <v>0.82499999999999996</v>
      </c>
      <c r="AF22" s="38"/>
      <c r="AG22" s="38"/>
      <c r="AH22" s="44">
        <f t="shared" si="5"/>
        <v>0.82499999999999996</v>
      </c>
      <c r="AI22" s="36">
        <v>30</v>
      </c>
      <c r="AJ22" s="15">
        <f t="shared" si="38"/>
        <v>30.824999999999999</v>
      </c>
      <c r="AK22" s="51">
        <f t="shared" si="23"/>
        <v>106.12500000000001</v>
      </c>
      <c r="AL22" s="96">
        <f t="shared" si="24"/>
        <v>111.52500000000002</v>
      </c>
      <c r="AM22" s="16">
        <f t="shared" si="37"/>
        <v>80.700000000000017</v>
      </c>
      <c r="AN22" s="50"/>
      <c r="AO22" s="46"/>
      <c r="AP22" s="17">
        <f t="shared" si="25"/>
        <v>111.52500000000002</v>
      </c>
      <c r="AQ22" s="18">
        <f t="shared" si="6"/>
        <v>21.155999999999977</v>
      </c>
      <c r="AR22" s="40"/>
      <c r="AS22" s="19">
        <f t="shared" si="7"/>
        <v>30.824999999999999</v>
      </c>
      <c r="AT22" s="20">
        <f t="shared" si="8"/>
        <v>96.455999999999989</v>
      </c>
      <c r="AU22" s="21">
        <f t="shared" si="9"/>
        <v>127.28099999999999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15</v>
      </c>
      <c r="BB22" s="42">
        <f t="shared" si="10"/>
        <v>261</v>
      </c>
      <c r="BC22" s="43">
        <f t="shared" si="11"/>
        <v>247.95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2"/>
        <v>47</v>
      </c>
      <c r="BJ22" s="48">
        <f t="shared" si="13"/>
        <v>200.95</v>
      </c>
      <c r="BK22" s="24">
        <f t="shared" si="14"/>
        <v>96.455999999999989</v>
      </c>
      <c r="BL22" s="48">
        <f t="shared" si="15"/>
        <v>104.494</v>
      </c>
      <c r="BO22" s="129">
        <f t="shared" si="26"/>
        <v>1581</v>
      </c>
      <c r="BP22" s="129">
        <f t="shared" si="27"/>
        <v>54</v>
      </c>
      <c r="BQ22" s="129">
        <f t="shared" si="28"/>
        <v>646</v>
      </c>
      <c r="BR22" s="129">
        <f t="shared" si="29"/>
        <v>22</v>
      </c>
      <c r="BS22" s="129">
        <f t="shared" si="30"/>
        <v>2227</v>
      </c>
      <c r="BT22" s="129">
        <f t="shared" si="31"/>
        <v>76</v>
      </c>
      <c r="BU22" s="129">
        <f t="shared" si="32"/>
        <v>4.9000000000000004</v>
      </c>
      <c r="BV22" s="129">
        <f t="shared" si="33"/>
        <v>98.700000000000017</v>
      </c>
      <c r="BW22" s="129">
        <f t="shared" si="34"/>
        <v>0.82499999999999996</v>
      </c>
      <c r="BX22" s="129">
        <f t="shared" si="35"/>
        <v>99.52500000000002</v>
      </c>
      <c r="BY22" s="134">
        <f t="shared" si="36"/>
        <v>99.52500000000002</v>
      </c>
      <c r="BZ22" s="129">
        <f t="shared" si="39"/>
        <v>23.524999999999995</v>
      </c>
    </row>
    <row r="23" spans="1:78" ht="18.75">
      <c r="A23" s="143">
        <f t="shared" si="17"/>
        <v>42899</v>
      </c>
      <c r="B23" s="138" t="s">
        <v>44</v>
      </c>
      <c r="C23" s="30">
        <v>552</v>
      </c>
      <c r="D23" s="30">
        <v>591</v>
      </c>
      <c r="E23" s="30">
        <v>452</v>
      </c>
      <c r="F23" s="30">
        <v>39</v>
      </c>
      <c r="G23" s="30"/>
      <c r="H23" s="23">
        <v>15</v>
      </c>
      <c r="I23" s="33">
        <f t="shared" si="18"/>
        <v>1595</v>
      </c>
      <c r="J23" s="33">
        <f t="shared" si="19"/>
        <v>54</v>
      </c>
      <c r="K23" s="23">
        <v>353</v>
      </c>
      <c r="L23" s="14">
        <v>300</v>
      </c>
      <c r="M23" s="14">
        <v>370</v>
      </c>
      <c r="N23" s="14"/>
      <c r="O23" s="14">
        <v>12</v>
      </c>
      <c r="P23" s="14">
        <v>10</v>
      </c>
      <c r="Q23" s="103">
        <v>13</v>
      </c>
      <c r="R23" s="34"/>
      <c r="S23" s="33">
        <f t="shared" si="20"/>
        <v>653</v>
      </c>
      <c r="T23" s="33">
        <f t="shared" si="21"/>
        <v>35</v>
      </c>
      <c r="U23" s="35">
        <f t="shared" si="22"/>
        <v>89</v>
      </c>
      <c r="V23" s="37">
        <v>4.7</v>
      </c>
      <c r="W23" s="23">
        <v>3.5</v>
      </c>
      <c r="X23" s="38">
        <v>4</v>
      </c>
      <c r="Y23" s="30">
        <v>3.2</v>
      </c>
      <c r="Z23" s="30">
        <v>4.9000000000000004</v>
      </c>
      <c r="AA23" s="38">
        <v>1.9</v>
      </c>
      <c r="AB23" s="38"/>
      <c r="AC23" s="38"/>
      <c r="AD23" s="38"/>
      <c r="AE23" s="38">
        <v>0.82499999999999996</v>
      </c>
      <c r="AF23" s="38"/>
      <c r="AG23" s="38"/>
      <c r="AH23" s="44">
        <f t="shared" si="5"/>
        <v>0.82499999999999996</v>
      </c>
      <c r="AI23" s="36">
        <v>30</v>
      </c>
      <c r="AJ23" s="15">
        <f t="shared" si="38"/>
        <v>30.824999999999999</v>
      </c>
      <c r="AK23" s="51">
        <f t="shared" si="23"/>
        <v>106.62500000000001</v>
      </c>
      <c r="AL23" s="96">
        <f t="shared" si="24"/>
        <v>112.02500000000002</v>
      </c>
      <c r="AM23" s="16">
        <f t="shared" si="37"/>
        <v>81.200000000000017</v>
      </c>
      <c r="AN23" s="50"/>
      <c r="AO23" s="46"/>
      <c r="AP23" s="17">
        <f t="shared" si="25"/>
        <v>112.02500000000002</v>
      </c>
      <c r="AQ23" s="18">
        <f t="shared" si="6"/>
        <v>17.919999999999987</v>
      </c>
      <c r="AR23" s="40"/>
      <c r="AS23" s="19">
        <f t="shared" si="7"/>
        <v>30.824999999999999</v>
      </c>
      <c r="AT23" s="20">
        <f t="shared" si="8"/>
        <v>93.72</v>
      </c>
      <c r="AU23" s="21">
        <f t="shared" si="9"/>
        <v>124.545</v>
      </c>
      <c r="AV23" s="47"/>
      <c r="AW23" s="19">
        <v>15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10"/>
        <v>255</v>
      </c>
      <c r="BC23" s="43">
        <f t="shared" si="11"/>
        <v>242.25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2"/>
        <v>47</v>
      </c>
      <c r="BJ23" s="48">
        <f t="shared" si="13"/>
        <v>195.25</v>
      </c>
      <c r="BK23" s="24">
        <f t="shared" si="14"/>
        <v>93.72</v>
      </c>
      <c r="BL23" s="48">
        <f t="shared" si="15"/>
        <v>101.53</v>
      </c>
      <c r="BO23" s="129">
        <f t="shared" si="26"/>
        <v>1595</v>
      </c>
      <c r="BP23" s="129">
        <f t="shared" si="27"/>
        <v>54</v>
      </c>
      <c r="BQ23" s="129">
        <f t="shared" si="28"/>
        <v>653</v>
      </c>
      <c r="BR23" s="129">
        <f t="shared" si="29"/>
        <v>22</v>
      </c>
      <c r="BS23" s="129">
        <f t="shared" si="30"/>
        <v>2248</v>
      </c>
      <c r="BT23" s="129">
        <f t="shared" si="31"/>
        <v>76</v>
      </c>
      <c r="BU23" s="129">
        <f t="shared" si="32"/>
        <v>4.9000000000000004</v>
      </c>
      <c r="BV23" s="129">
        <f t="shared" si="33"/>
        <v>98.200000000000017</v>
      </c>
      <c r="BW23" s="129">
        <f t="shared" si="34"/>
        <v>0.82499999999999996</v>
      </c>
      <c r="BX23" s="129">
        <f t="shared" si="35"/>
        <v>99.02500000000002</v>
      </c>
      <c r="BY23" s="134">
        <f t="shared" si="36"/>
        <v>99.02500000000002</v>
      </c>
      <c r="BZ23" s="129">
        <f t="shared" si="39"/>
        <v>23.024999999999995</v>
      </c>
    </row>
    <row r="24" spans="1:78" ht="18.75">
      <c r="A24" s="143">
        <f t="shared" si="17"/>
        <v>42899</v>
      </c>
      <c r="B24" s="139" t="s">
        <v>13</v>
      </c>
      <c r="C24" s="30">
        <v>564</v>
      </c>
      <c r="D24" s="30">
        <v>640</v>
      </c>
      <c r="E24" s="30">
        <v>438</v>
      </c>
      <c r="F24" s="30">
        <v>41</v>
      </c>
      <c r="G24" s="30"/>
      <c r="H24" s="23">
        <v>14</v>
      </c>
      <c r="I24" s="33">
        <f t="shared" si="18"/>
        <v>1642</v>
      </c>
      <c r="J24" s="33">
        <f t="shared" si="19"/>
        <v>55</v>
      </c>
      <c r="K24" s="23">
        <v>345</v>
      </c>
      <c r="L24" s="14">
        <v>318</v>
      </c>
      <c r="M24" s="14">
        <v>340</v>
      </c>
      <c r="N24" s="14"/>
      <c r="O24" s="14">
        <v>12</v>
      </c>
      <c r="P24" s="14">
        <v>10</v>
      </c>
      <c r="Q24" s="103">
        <v>12</v>
      </c>
      <c r="R24" s="34"/>
      <c r="S24" s="33">
        <f t="shared" si="20"/>
        <v>663</v>
      </c>
      <c r="T24" s="33">
        <f t="shared" si="21"/>
        <v>34</v>
      </c>
      <c r="U24" s="35">
        <f t="shared" si="22"/>
        <v>89</v>
      </c>
      <c r="V24" s="23">
        <v>4.07</v>
      </c>
      <c r="W24" s="23">
        <v>3.5</v>
      </c>
      <c r="X24" s="38">
        <v>4</v>
      </c>
      <c r="Y24" s="30">
        <v>2.6</v>
      </c>
      <c r="Z24" s="54">
        <v>4.8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4">
        <f t="shared" si="5"/>
        <v>0.8</v>
      </c>
      <c r="AI24" s="36">
        <v>30</v>
      </c>
      <c r="AJ24" s="15">
        <f t="shared" si="38"/>
        <v>30.8</v>
      </c>
      <c r="AK24" s="51">
        <f t="shared" si="23"/>
        <v>105.26999999999998</v>
      </c>
      <c r="AL24" s="96">
        <f t="shared" si="24"/>
        <v>110.76999999999998</v>
      </c>
      <c r="AM24" s="16">
        <f t="shared" si="37"/>
        <v>79.969999999999985</v>
      </c>
      <c r="AN24" s="50"/>
      <c r="AO24" s="46"/>
      <c r="AP24" s="17">
        <f t="shared" si="25"/>
        <v>110.76999999999998</v>
      </c>
      <c r="AQ24" s="18">
        <f t="shared" si="6"/>
        <v>19.250000000000014</v>
      </c>
      <c r="AR24" s="40"/>
      <c r="AS24" s="19">
        <f t="shared" si="7"/>
        <v>30.8</v>
      </c>
      <c r="AT24" s="20">
        <f t="shared" si="8"/>
        <v>93.72</v>
      </c>
      <c r="AU24" s="21">
        <f t="shared" si="9"/>
        <v>124.52</v>
      </c>
      <c r="AV24" s="47"/>
      <c r="AW24" s="19">
        <v>15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0"/>
        <v>255</v>
      </c>
      <c r="BC24" s="43">
        <f t="shared" si="11"/>
        <v>242.25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2"/>
        <v>47</v>
      </c>
      <c r="BJ24" s="48">
        <f t="shared" si="13"/>
        <v>195.25</v>
      </c>
      <c r="BK24" s="24">
        <f t="shared" si="14"/>
        <v>93.72</v>
      </c>
      <c r="BL24" s="48">
        <f t="shared" si="15"/>
        <v>101.53</v>
      </c>
      <c r="BO24" s="129">
        <f t="shared" si="26"/>
        <v>1642</v>
      </c>
      <c r="BP24" s="129">
        <f t="shared" si="27"/>
        <v>55</v>
      </c>
      <c r="BQ24" s="129">
        <f t="shared" si="28"/>
        <v>663</v>
      </c>
      <c r="BR24" s="129">
        <f t="shared" si="29"/>
        <v>22</v>
      </c>
      <c r="BS24" s="129">
        <f t="shared" si="30"/>
        <v>2305</v>
      </c>
      <c r="BT24" s="129">
        <f t="shared" si="31"/>
        <v>77</v>
      </c>
      <c r="BU24" s="129">
        <f t="shared" si="32"/>
        <v>4.8</v>
      </c>
      <c r="BV24" s="129">
        <f t="shared" si="33"/>
        <v>97.969999999999985</v>
      </c>
      <c r="BW24" s="129">
        <f t="shared" si="34"/>
        <v>0.8</v>
      </c>
      <c r="BX24" s="129">
        <f t="shared" si="35"/>
        <v>98.769999999999982</v>
      </c>
      <c r="BY24" s="134">
        <f t="shared" si="36"/>
        <v>98.769999999999982</v>
      </c>
      <c r="BZ24" s="129">
        <f t="shared" si="39"/>
        <v>21.77</v>
      </c>
    </row>
    <row r="25" spans="1:78" ht="18.75">
      <c r="A25" s="143">
        <f t="shared" si="17"/>
        <v>42899</v>
      </c>
      <c r="B25" s="138" t="s">
        <v>30</v>
      </c>
      <c r="C25" s="30">
        <v>586</v>
      </c>
      <c r="D25" s="30">
        <v>702</v>
      </c>
      <c r="E25" s="30">
        <v>468</v>
      </c>
      <c r="F25" s="30">
        <v>44</v>
      </c>
      <c r="G25" s="30"/>
      <c r="H25" s="23">
        <v>16</v>
      </c>
      <c r="I25" s="33">
        <f t="shared" si="18"/>
        <v>1756</v>
      </c>
      <c r="J25" s="33">
        <f t="shared" si="19"/>
        <v>60</v>
      </c>
      <c r="K25" s="23">
        <v>351</v>
      </c>
      <c r="L25" s="14">
        <v>337</v>
      </c>
      <c r="M25" s="14">
        <v>350</v>
      </c>
      <c r="N25" s="14"/>
      <c r="O25" s="14">
        <v>12</v>
      </c>
      <c r="P25" s="14">
        <v>11</v>
      </c>
      <c r="Q25" s="103">
        <v>12</v>
      </c>
      <c r="R25" s="34"/>
      <c r="S25" s="33">
        <f t="shared" si="20"/>
        <v>688</v>
      </c>
      <c r="T25" s="33">
        <f t="shared" si="21"/>
        <v>35</v>
      </c>
      <c r="U25" s="35">
        <f t="shared" si="22"/>
        <v>95</v>
      </c>
      <c r="V25" s="23">
        <v>4.07</v>
      </c>
      <c r="W25" s="23">
        <v>3.5</v>
      </c>
      <c r="X25" s="38">
        <v>4</v>
      </c>
      <c r="Y25" s="30">
        <v>2.6</v>
      </c>
      <c r="Z25" s="54">
        <v>4.8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4">
        <f t="shared" si="5"/>
        <v>0.8</v>
      </c>
      <c r="AI25" s="36">
        <v>30</v>
      </c>
      <c r="AJ25" s="15">
        <f t="shared" si="38"/>
        <v>30.8</v>
      </c>
      <c r="AK25" s="51">
        <f t="shared" si="23"/>
        <v>111.26999999999998</v>
      </c>
      <c r="AL25" s="96">
        <f t="shared" si="24"/>
        <v>116.76999999999998</v>
      </c>
      <c r="AM25" s="16">
        <f t="shared" si="37"/>
        <v>85.969999999999985</v>
      </c>
      <c r="AN25" s="50"/>
      <c r="AO25" s="46"/>
      <c r="AP25" s="17">
        <f t="shared" si="25"/>
        <v>116.76999999999998</v>
      </c>
      <c r="AQ25" s="18">
        <f t="shared" si="6"/>
        <v>13.250000000000014</v>
      </c>
      <c r="AR25" s="40"/>
      <c r="AS25" s="19">
        <f t="shared" si="7"/>
        <v>30.8</v>
      </c>
      <c r="AT25" s="20">
        <f t="shared" si="8"/>
        <v>93.72</v>
      </c>
      <c r="AU25" s="21">
        <f t="shared" si="9"/>
        <v>124.52</v>
      </c>
      <c r="AV25" s="47"/>
      <c r="AW25" s="19">
        <v>15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0"/>
        <v>255</v>
      </c>
      <c r="BC25" s="43">
        <f t="shared" si="11"/>
        <v>242.25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2"/>
        <v>47</v>
      </c>
      <c r="BJ25" s="48">
        <f t="shared" si="13"/>
        <v>195.25</v>
      </c>
      <c r="BK25" s="24">
        <f t="shared" si="14"/>
        <v>93.72</v>
      </c>
      <c r="BL25" s="48">
        <f t="shared" si="15"/>
        <v>101.53</v>
      </c>
      <c r="BO25" s="129">
        <f t="shared" si="26"/>
        <v>1756</v>
      </c>
      <c r="BP25" s="129">
        <f t="shared" si="27"/>
        <v>60</v>
      </c>
      <c r="BQ25" s="129">
        <f t="shared" si="28"/>
        <v>688</v>
      </c>
      <c r="BR25" s="129">
        <f t="shared" si="29"/>
        <v>23</v>
      </c>
      <c r="BS25" s="129">
        <f t="shared" si="30"/>
        <v>2444</v>
      </c>
      <c r="BT25" s="129">
        <f t="shared" si="31"/>
        <v>83</v>
      </c>
      <c r="BU25" s="129">
        <f t="shared" si="32"/>
        <v>4.8</v>
      </c>
      <c r="BV25" s="129">
        <f t="shared" si="33"/>
        <v>103.96999999999998</v>
      </c>
      <c r="BW25" s="129">
        <f t="shared" si="34"/>
        <v>0.8</v>
      </c>
      <c r="BX25" s="129">
        <f t="shared" si="35"/>
        <v>104.76999999999998</v>
      </c>
      <c r="BY25" s="134">
        <f t="shared" si="36"/>
        <v>104.76999999999998</v>
      </c>
      <c r="BZ25" s="129">
        <f t="shared" si="39"/>
        <v>21.77</v>
      </c>
    </row>
    <row r="26" spans="1:78" ht="18.75">
      <c r="A26" s="143">
        <f t="shared" si="17"/>
        <v>42899</v>
      </c>
      <c r="B26" s="138" t="s">
        <v>14</v>
      </c>
      <c r="C26" s="30">
        <v>642</v>
      </c>
      <c r="D26" s="30">
        <v>755</v>
      </c>
      <c r="E26" s="30">
        <v>521</v>
      </c>
      <c r="F26" s="30">
        <v>47</v>
      </c>
      <c r="G26" s="30"/>
      <c r="H26" s="23">
        <v>17</v>
      </c>
      <c r="I26" s="33">
        <f t="shared" si="18"/>
        <v>1918</v>
      </c>
      <c r="J26" s="33">
        <f t="shared" si="19"/>
        <v>64</v>
      </c>
      <c r="K26" s="23">
        <v>367</v>
      </c>
      <c r="L26" s="14">
        <v>386</v>
      </c>
      <c r="M26" s="14">
        <v>350</v>
      </c>
      <c r="N26" s="14"/>
      <c r="O26" s="14">
        <v>12</v>
      </c>
      <c r="P26" s="14">
        <v>13</v>
      </c>
      <c r="Q26" s="103">
        <v>12</v>
      </c>
      <c r="R26" s="34"/>
      <c r="S26" s="33">
        <f t="shared" si="20"/>
        <v>753</v>
      </c>
      <c r="T26" s="33">
        <f t="shared" si="21"/>
        <v>37</v>
      </c>
      <c r="U26" s="35">
        <f t="shared" si="22"/>
        <v>101</v>
      </c>
      <c r="V26" s="23">
        <v>4.07</v>
      </c>
      <c r="W26" s="23">
        <v>3.5</v>
      </c>
      <c r="X26" s="38">
        <v>4</v>
      </c>
      <c r="Y26" s="30">
        <v>2.7</v>
      </c>
      <c r="Z26" s="54">
        <v>5.4</v>
      </c>
      <c r="AA26" s="38">
        <v>2.4</v>
      </c>
      <c r="AB26" s="38"/>
      <c r="AC26" s="38"/>
      <c r="AD26" s="38"/>
      <c r="AE26" s="38">
        <v>0.8</v>
      </c>
      <c r="AF26" s="38"/>
      <c r="AG26" s="38"/>
      <c r="AH26" s="44">
        <f t="shared" si="5"/>
        <v>0.8</v>
      </c>
      <c r="AI26" s="36">
        <v>30</v>
      </c>
      <c r="AJ26" s="15">
        <f t="shared" si="38"/>
        <v>30.8</v>
      </c>
      <c r="AK26" s="51">
        <f t="shared" si="23"/>
        <v>117.97</v>
      </c>
      <c r="AL26" s="96">
        <f t="shared" si="24"/>
        <v>123.87</v>
      </c>
      <c r="AM26" s="16">
        <f t="shared" si="37"/>
        <v>93.070000000000007</v>
      </c>
      <c r="AN26" s="50"/>
      <c r="AO26" s="46"/>
      <c r="AP26" s="17">
        <f t="shared" si="25"/>
        <v>123.87</v>
      </c>
      <c r="AQ26" s="18">
        <f t="shared" si="6"/>
        <v>6.5499999999999972</v>
      </c>
      <c r="AR26" s="40"/>
      <c r="AS26" s="19">
        <f t="shared" si="7"/>
        <v>30.8</v>
      </c>
      <c r="AT26" s="20">
        <f t="shared" si="8"/>
        <v>93.72</v>
      </c>
      <c r="AU26" s="21">
        <f t="shared" si="9"/>
        <v>124.52</v>
      </c>
      <c r="AV26" s="47"/>
      <c r="AW26" s="19">
        <v>15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0"/>
        <v>255</v>
      </c>
      <c r="BC26" s="43">
        <f t="shared" si="11"/>
        <v>242.25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2"/>
        <v>47</v>
      </c>
      <c r="BJ26" s="48">
        <f t="shared" si="13"/>
        <v>195.25</v>
      </c>
      <c r="BK26" s="24">
        <f t="shared" si="14"/>
        <v>93.72</v>
      </c>
      <c r="BL26" s="48">
        <f t="shared" si="15"/>
        <v>101.53</v>
      </c>
      <c r="BO26" s="129">
        <f t="shared" si="26"/>
        <v>1918</v>
      </c>
      <c r="BP26" s="129">
        <f t="shared" si="27"/>
        <v>64</v>
      </c>
      <c r="BQ26" s="129">
        <f t="shared" si="28"/>
        <v>753</v>
      </c>
      <c r="BR26" s="129">
        <f t="shared" si="29"/>
        <v>25</v>
      </c>
      <c r="BS26" s="129">
        <f t="shared" si="30"/>
        <v>2671</v>
      </c>
      <c r="BT26" s="129">
        <f t="shared" si="31"/>
        <v>89</v>
      </c>
      <c r="BU26" s="129">
        <f t="shared" si="32"/>
        <v>5.4</v>
      </c>
      <c r="BV26" s="129">
        <f t="shared" si="33"/>
        <v>111.07000000000001</v>
      </c>
      <c r="BW26" s="129">
        <f t="shared" si="34"/>
        <v>0.8</v>
      </c>
      <c r="BX26" s="129">
        <f t="shared" si="35"/>
        <v>111.87</v>
      </c>
      <c r="BY26" s="134">
        <f t="shared" si="36"/>
        <v>111.87</v>
      </c>
      <c r="BZ26" s="129">
        <f t="shared" si="39"/>
        <v>22.87</v>
      </c>
    </row>
    <row r="27" spans="1:78" ht="18.75">
      <c r="A27" s="143">
        <f t="shared" si="17"/>
        <v>42899</v>
      </c>
      <c r="B27" s="138" t="s">
        <v>31</v>
      </c>
      <c r="C27" s="30">
        <v>690</v>
      </c>
      <c r="D27" s="30">
        <v>801</v>
      </c>
      <c r="E27" s="30">
        <v>544</v>
      </c>
      <c r="F27" s="30">
        <v>48</v>
      </c>
      <c r="G27" s="30"/>
      <c r="H27" s="23">
        <v>18</v>
      </c>
      <c r="I27" s="33">
        <f t="shared" si="18"/>
        <v>2035</v>
      </c>
      <c r="J27" s="33">
        <f t="shared" si="19"/>
        <v>66</v>
      </c>
      <c r="K27" s="23">
        <v>365</v>
      </c>
      <c r="L27" s="14">
        <v>412</v>
      </c>
      <c r="M27" s="14">
        <v>390</v>
      </c>
      <c r="N27" s="14"/>
      <c r="O27" s="14">
        <v>12</v>
      </c>
      <c r="P27" s="14">
        <v>13</v>
      </c>
      <c r="Q27" s="103">
        <v>13</v>
      </c>
      <c r="R27" s="34"/>
      <c r="S27" s="33">
        <f t="shared" si="20"/>
        <v>777</v>
      </c>
      <c r="T27" s="33">
        <f t="shared" si="21"/>
        <v>38</v>
      </c>
      <c r="U27" s="35">
        <f t="shared" si="22"/>
        <v>104</v>
      </c>
      <c r="V27" s="23">
        <v>4.07</v>
      </c>
      <c r="W27" s="23">
        <v>3.5</v>
      </c>
      <c r="X27" s="30">
        <v>5</v>
      </c>
      <c r="Y27" s="30">
        <v>2.7</v>
      </c>
      <c r="Z27" s="54">
        <v>5.4</v>
      </c>
      <c r="AA27" s="38">
        <v>2.4</v>
      </c>
      <c r="AB27" s="38"/>
      <c r="AC27" s="38"/>
      <c r="AD27" s="38"/>
      <c r="AE27" s="38">
        <v>0.8</v>
      </c>
      <c r="AF27" s="38"/>
      <c r="AG27" s="38"/>
      <c r="AH27" s="44">
        <f t="shared" si="5"/>
        <v>0.8</v>
      </c>
      <c r="AI27" s="36">
        <v>30</v>
      </c>
      <c r="AJ27" s="15">
        <f t="shared" si="38"/>
        <v>30.8</v>
      </c>
      <c r="AK27" s="51">
        <f t="shared" si="23"/>
        <v>121.97</v>
      </c>
      <c r="AL27" s="96">
        <f t="shared" si="24"/>
        <v>127.87</v>
      </c>
      <c r="AM27" s="16">
        <f t="shared" si="37"/>
        <v>97.070000000000007</v>
      </c>
      <c r="AN27" s="50"/>
      <c r="AO27" s="46"/>
      <c r="AP27" s="17">
        <f t="shared" si="25"/>
        <v>127.87</v>
      </c>
      <c r="AQ27" s="18">
        <f t="shared" si="6"/>
        <v>2.5499999999999972</v>
      </c>
      <c r="AR27" s="40"/>
      <c r="AS27" s="19">
        <f t="shared" si="7"/>
        <v>30.8</v>
      </c>
      <c r="AT27" s="20">
        <f t="shared" si="8"/>
        <v>93.72</v>
      </c>
      <c r="AU27" s="21">
        <f t="shared" si="9"/>
        <v>124.52</v>
      </c>
      <c r="AV27" s="47"/>
      <c r="AW27" s="19">
        <v>15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0"/>
        <v>255</v>
      </c>
      <c r="BC27" s="43">
        <f t="shared" si="11"/>
        <v>242.25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2"/>
        <v>47</v>
      </c>
      <c r="BJ27" s="48">
        <f t="shared" si="13"/>
        <v>195.25</v>
      </c>
      <c r="BK27" s="24">
        <f t="shared" si="14"/>
        <v>93.72</v>
      </c>
      <c r="BL27" s="48">
        <f t="shared" si="15"/>
        <v>101.53</v>
      </c>
      <c r="BO27" s="129">
        <f t="shared" si="26"/>
        <v>2035</v>
      </c>
      <c r="BP27" s="129">
        <f t="shared" si="27"/>
        <v>66</v>
      </c>
      <c r="BQ27" s="129">
        <f t="shared" si="28"/>
        <v>777</v>
      </c>
      <c r="BR27" s="129">
        <f t="shared" si="29"/>
        <v>25</v>
      </c>
      <c r="BS27" s="129">
        <f t="shared" si="30"/>
        <v>2812</v>
      </c>
      <c r="BT27" s="129">
        <f t="shared" si="31"/>
        <v>91</v>
      </c>
      <c r="BU27" s="129">
        <f t="shared" si="32"/>
        <v>5.4</v>
      </c>
      <c r="BV27" s="129">
        <f t="shared" si="33"/>
        <v>114.07000000000001</v>
      </c>
      <c r="BW27" s="129">
        <f t="shared" si="34"/>
        <v>0.8</v>
      </c>
      <c r="BX27" s="129">
        <f t="shared" si="35"/>
        <v>114.87</v>
      </c>
      <c r="BY27" s="134">
        <f t="shared" si="36"/>
        <v>114.87</v>
      </c>
      <c r="BZ27" s="129">
        <f t="shared" si="39"/>
        <v>23.87</v>
      </c>
    </row>
    <row r="28" spans="1:78" ht="18.75">
      <c r="A28" s="143">
        <f t="shared" si="17"/>
        <v>42899</v>
      </c>
      <c r="B28" s="138" t="s">
        <v>15</v>
      </c>
      <c r="C28" s="30">
        <v>694</v>
      </c>
      <c r="D28" s="30">
        <v>816</v>
      </c>
      <c r="E28" s="30">
        <v>562</v>
      </c>
      <c r="F28" s="30">
        <v>49</v>
      </c>
      <c r="G28" s="30"/>
      <c r="H28" s="23">
        <v>19</v>
      </c>
      <c r="I28" s="33">
        <f t="shared" si="18"/>
        <v>2072</v>
      </c>
      <c r="J28" s="33">
        <f t="shared" si="19"/>
        <v>68</v>
      </c>
      <c r="K28" s="23">
        <v>376</v>
      </c>
      <c r="L28" s="14">
        <v>423</v>
      </c>
      <c r="M28" s="14">
        <v>360</v>
      </c>
      <c r="N28" s="14"/>
      <c r="O28" s="14">
        <v>13</v>
      </c>
      <c r="P28" s="14">
        <v>14</v>
      </c>
      <c r="Q28" s="103">
        <v>12</v>
      </c>
      <c r="R28" s="34"/>
      <c r="S28" s="33">
        <f t="shared" si="20"/>
        <v>799</v>
      </c>
      <c r="T28" s="33">
        <f t="shared" si="21"/>
        <v>39</v>
      </c>
      <c r="U28" s="35">
        <f t="shared" si="22"/>
        <v>107</v>
      </c>
      <c r="V28" s="23">
        <v>4.07</v>
      </c>
      <c r="W28" s="23">
        <v>3.5</v>
      </c>
      <c r="X28" s="30">
        <v>5</v>
      </c>
      <c r="Y28" s="30">
        <v>2.9</v>
      </c>
      <c r="Z28" s="54">
        <v>5.9</v>
      </c>
      <c r="AA28" s="38">
        <v>2.4</v>
      </c>
      <c r="AB28" s="38"/>
      <c r="AC28" s="38"/>
      <c r="AD28" s="38"/>
      <c r="AE28" s="38">
        <v>0.82499999999999996</v>
      </c>
      <c r="AF28" s="38"/>
      <c r="AG28" s="38"/>
      <c r="AH28" s="44">
        <f t="shared" si="5"/>
        <v>0.82499999999999996</v>
      </c>
      <c r="AI28" s="36">
        <v>30</v>
      </c>
      <c r="AJ28" s="15">
        <f t="shared" si="38"/>
        <v>30.824999999999999</v>
      </c>
      <c r="AK28" s="51">
        <f t="shared" si="23"/>
        <v>125.69500000000001</v>
      </c>
      <c r="AL28" s="96">
        <f t="shared" si="24"/>
        <v>131.595</v>
      </c>
      <c r="AM28" s="16">
        <f t="shared" si="37"/>
        <v>100.77</v>
      </c>
      <c r="AN28" s="50"/>
      <c r="AO28" s="46"/>
      <c r="AP28" s="17">
        <f t="shared" si="25"/>
        <v>131.595</v>
      </c>
      <c r="AQ28" s="18">
        <f t="shared" si="6"/>
        <v>-1.1500000000000057</v>
      </c>
      <c r="AR28" s="40"/>
      <c r="AS28" s="19">
        <f t="shared" si="7"/>
        <v>30.824999999999999</v>
      </c>
      <c r="AT28" s="20">
        <f t="shared" si="8"/>
        <v>93.72</v>
      </c>
      <c r="AU28" s="21">
        <f t="shared" si="9"/>
        <v>124.545</v>
      </c>
      <c r="AV28" s="47"/>
      <c r="AW28" s="19">
        <v>15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0"/>
        <v>255</v>
      </c>
      <c r="BC28" s="43">
        <f t="shared" si="11"/>
        <v>242.25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2"/>
        <v>47</v>
      </c>
      <c r="BJ28" s="48">
        <f t="shared" si="13"/>
        <v>195.25</v>
      </c>
      <c r="BK28" s="24">
        <f t="shared" si="14"/>
        <v>93.72</v>
      </c>
      <c r="BL28" s="48">
        <f t="shared" si="15"/>
        <v>101.53</v>
      </c>
      <c r="BO28" s="129">
        <f t="shared" si="26"/>
        <v>2072</v>
      </c>
      <c r="BP28" s="129">
        <f t="shared" si="27"/>
        <v>68</v>
      </c>
      <c r="BQ28" s="129">
        <f t="shared" si="28"/>
        <v>799</v>
      </c>
      <c r="BR28" s="129">
        <f t="shared" si="29"/>
        <v>27</v>
      </c>
      <c r="BS28" s="129">
        <f t="shared" si="30"/>
        <v>2871</v>
      </c>
      <c r="BT28" s="129">
        <f t="shared" si="31"/>
        <v>95</v>
      </c>
      <c r="BU28" s="129">
        <f t="shared" si="32"/>
        <v>5.9</v>
      </c>
      <c r="BV28" s="129">
        <f t="shared" si="33"/>
        <v>118.77000000000001</v>
      </c>
      <c r="BW28" s="129">
        <f t="shared" si="34"/>
        <v>0.82499999999999996</v>
      </c>
      <c r="BX28" s="129">
        <f t="shared" si="35"/>
        <v>119.59500000000001</v>
      </c>
      <c r="BY28" s="134">
        <f t="shared" si="36"/>
        <v>119.59500000000001</v>
      </c>
      <c r="BZ28" s="129">
        <f t="shared" si="39"/>
        <v>24.594999999999999</v>
      </c>
    </row>
    <row r="29" spans="1:78" ht="18.75">
      <c r="A29" s="143">
        <f t="shared" si="17"/>
        <v>42899</v>
      </c>
      <c r="B29" s="138" t="s">
        <v>32</v>
      </c>
      <c r="C29" s="30">
        <v>699</v>
      </c>
      <c r="D29" s="30">
        <v>831</v>
      </c>
      <c r="E29" s="30">
        <v>558</v>
      </c>
      <c r="F29" s="30">
        <v>50</v>
      </c>
      <c r="G29" s="30"/>
      <c r="H29" s="23">
        <v>18</v>
      </c>
      <c r="I29" s="33">
        <f t="shared" si="18"/>
        <v>2088</v>
      </c>
      <c r="J29" s="33">
        <f t="shared" si="19"/>
        <v>68</v>
      </c>
      <c r="K29" s="23">
        <v>350</v>
      </c>
      <c r="L29" s="14">
        <v>476</v>
      </c>
      <c r="M29" s="14">
        <v>390</v>
      </c>
      <c r="N29" s="14"/>
      <c r="O29" s="14">
        <v>12</v>
      </c>
      <c r="P29" s="14">
        <v>16</v>
      </c>
      <c r="Q29" s="103">
        <v>13</v>
      </c>
      <c r="R29" s="34"/>
      <c r="S29" s="33">
        <f t="shared" si="20"/>
        <v>826</v>
      </c>
      <c r="T29" s="33">
        <f t="shared" si="21"/>
        <v>41</v>
      </c>
      <c r="U29" s="35">
        <f t="shared" si="22"/>
        <v>109</v>
      </c>
      <c r="V29" s="23">
        <v>4.07</v>
      </c>
      <c r="W29" s="23">
        <v>3.5</v>
      </c>
      <c r="X29" s="30">
        <v>5.5</v>
      </c>
      <c r="Y29" s="30">
        <v>2.9</v>
      </c>
      <c r="Z29" s="54">
        <v>5.9</v>
      </c>
      <c r="AA29" s="38">
        <v>2.4</v>
      </c>
      <c r="AB29" s="38"/>
      <c r="AC29" s="38"/>
      <c r="AD29" s="38"/>
      <c r="AE29" s="38">
        <v>0.82499999999999996</v>
      </c>
      <c r="AF29" s="38"/>
      <c r="AG29" s="38"/>
      <c r="AH29" s="44">
        <f t="shared" si="5"/>
        <v>0.82499999999999996</v>
      </c>
      <c r="AI29" s="36">
        <v>30</v>
      </c>
      <c r="AJ29" s="15">
        <f>AH29+AI29</f>
        <v>30.824999999999999</v>
      </c>
      <c r="AK29" s="51">
        <f t="shared" si="23"/>
        <v>128.19499999999999</v>
      </c>
      <c r="AL29" s="96">
        <f t="shared" si="24"/>
        <v>134.095</v>
      </c>
      <c r="AM29" s="16">
        <f t="shared" si="37"/>
        <v>103.27</v>
      </c>
      <c r="AN29" s="50"/>
      <c r="AO29" s="46"/>
      <c r="AP29" s="17">
        <f t="shared" si="25"/>
        <v>134.095</v>
      </c>
      <c r="AQ29" s="18">
        <f t="shared" si="6"/>
        <v>-3.6499999999999915</v>
      </c>
      <c r="AR29" s="40"/>
      <c r="AS29" s="19">
        <f t="shared" si="7"/>
        <v>30.824999999999999</v>
      </c>
      <c r="AT29" s="20">
        <f t="shared" si="8"/>
        <v>93.72</v>
      </c>
      <c r="AU29" s="21">
        <f t="shared" si="9"/>
        <v>124.545</v>
      </c>
      <c r="AV29" s="47"/>
      <c r="AW29" s="19">
        <v>15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0"/>
        <v>255</v>
      </c>
      <c r="BC29" s="43">
        <f t="shared" si="11"/>
        <v>242.25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2"/>
        <v>47</v>
      </c>
      <c r="BJ29" s="48">
        <f t="shared" si="13"/>
        <v>195.25</v>
      </c>
      <c r="BK29" s="24">
        <f t="shared" si="14"/>
        <v>93.72</v>
      </c>
      <c r="BL29" s="48">
        <f t="shared" si="15"/>
        <v>101.53</v>
      </c>
      <c r="BO29" s="129">
        <f t="shared" si="26"/>
        <v>2088</v>
      </c>
      <c r="BP29" s="129">
        <f t="shared" si="27"/>
        <v>68</v>
      </c>
      <c r="BQ29" s="129">
        <f t="shared" si="28"/>
        <v>826</v>
      </c>
      <c r="BR29" s="129">
        <f t="shared" si="29"/>
        <v>28</v>
      </c>
      <c r="BS29" s="129">
        <f t="shared" si="30"/>
        <v>2914</v>
      </c>
      <c r="BT29" s="129">
        <f t="shared" si="31"/>
        <v>96</v>
      </c>
      <c r="BU29" s="129">
        <f t="shared" si="32"/>
        <v>5.9</v>
      </c>
      <c r="BV29" s="129">
        <f t="shared" si="33"/>
        <v>120.27000000000001</v>
      </c>
      <c r="BW29" s="129">
        <f t="shared" si="34"/>
        <v>0.82499999999999996</v>
      </c>
      <c r="BX29" s="129">
        <f t="shared" si="35"/>
        <v>121.09500000000001</v>
      </c>
      <c r="BY29" s="134">
        <f t="shared" si="36"/>
        <v>121.09500000000001</v>
      </c>
      <c r="BZ29" s="129">
        <f t="shared" si="39"/>
        <v>25.094999999999999</v>
      </c>
    </row>
    <row r="30" spans="1:78" ht="18.75">
      <c r="A30" s="143">
        <f t="shared" si="17"/>
        <v>42899</v>
      </c>
      <c r="B30" s="138" t="s">
        <v>16</v>
      </c>
      <c r="C30" s="30">
        <v>707</v>
      </c>
      <c r="D30" s="30">
        <v>853</v>
      </c>
      <c r="E30" s="30">
        <v>560</v>
      </c>
      <c r="F30" s="30">
        <v>50</v>
      </c>
      <c r="G30" s="30"/>
      <c r="H30" s="23">
        <v>19</v>
      </c>
      <c r="I30" s="33">
        <f>C30+D30+E30</f>
        <v>2120</v>
      </c>
      <c r="J30" s="33">
        <f>F30+G30+H30</f>
        <v>69</v>
      </c>
      <c r="K30" s="23">
        <v>345</v>
      </c>
      <c r="L30" s="14">
        <v>476</v>
      </c>
      <c r="M30" s="14">
        <v>350</v>
      </c>
      <c r="N30" s="14"/>
      <c r="O30" s="14">
        <v>11</v>
      </c>
      <c r="P30" s="14">
        <v>16</v>
      </c>
      <c r="Q30" s="103">
        <v>12</v>
      </c>
      <c r="R30" s="34"/>
      <c r="S30" s="33">
        <f t="shared" si="20"/>
        <v>821</v>
      </c>
      <c r="T30" s="33">
        <f t="shared" si="21"/>
        <v>39</v>
      </c>
      <c r="U30" s="35">
        <f t="shared" si="22"/>
        <v>108</v>
      </c>
      <c r="V30" s="23">
        <v>4.07</v>
      </c>
      <c r="W30" s="23">
        <v>3.5</v>
      </c>
      <c r="X30" s="30">
        <v>5.5</v>
      </c>
      <c r="Y30" s="30">
        <v>3</v>
      </c>
      <c r="Z30" s="54">
        <v>7.4</v>
      </c>
      <c r="AA30" s="38">
        <v>2.5</v>
      </c>
      <c r="AB30" s="38"/>
      <c r="AC30" s="38"/>
      <c r="AD30" s="38"/>
      <c r="AE30" s="38">
        <v>0.82499999999999996</v>
      </c>
      <c r="AF30" s="38"/>
      <c r="AG30" s="38"/>
      <c r="AH30" s="44">
        <f t="shared" si="5"/>
        <v>0.82499999999999996</v>
      </c>
      <c r="AI30" s="36">
        <v>30</v>
      </c>
      <c r="AJ30" s="15">
        <f t="shared" si="38"/>
        <v>30.824999999999999</v>
      </c>
      <c r="AK30" s="51">
        <f t="shared" si="23"/>
        <v>128.79500000000002</v>
      </c>
      <c r="AL30" s="96">
        <f t="shared" si="24"/>
        <v>134.79500000000002</v>
      </c>
      <c r="AM30" s="16">
        <f t="shared" si="37"/>
        <v>103.97000000000001</v>
      </c>
      <c r="AN30" s="50"/>
      <c r="AO30" s="46"/>
      <c r="AP30" s="17">
        <f t="shared" si="25"/>
        <v>134.79500000000002</v>
      </c>
      <c r="AQ30" s="18">
        <f t="shared" si="6"/>
        <v>-4.2500000000000142</v>
      </c>
      <c r="AR30" s="40"/>
      <c r="AS30" s="19">
        <f t="shared" si="7"/>
        <v>30.824999999999999</v>
      </c>
      <c r="AT30" s="20">
        <f t="shared" si="8"/>
        <v>93.72</v>
      </c>
      <c r="AU30" s="21">
        <f t="shared" si="9"/>
        <v>124.545</v>
      </c>
      <c r="AV30" s="47"/>
      <c r="AW30" s="19">
        <v>15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0"/>
        <v>255</v>
      </c>
      <c r="BC30" s="43">
        <f t="shared" si="11"/>
        <v>242.25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2"/>
        <v>47</v>
      </c>
      <c r="BJ30" s="48">
        <f t="shared" si="13"/>
        <v>195.25</v>
      </c>
      <c r="BK30" s="24">
        <f t="shared" si="14"/>
        <v>93.72</v>
      </c>
      <c r="BL30" s="48">
        <f t="shared" si="15"/>
        <v>101.53</v>
      </c>
      <c r="BO30" s="129">
        <f t="shared" si="26"/>
        <v>2120</v>
      </c>
      <c r="BP30" s="129">
        <f t="shared" si="27"/>
        <v>69</v>
      </c>
      <c r="BQ30" s="129">
        <f t="shared" si="28"/>
        <v>821</v>
      </c>
      <c r="BR30" s="129">
        <f t="shared" si="29"/>
        <v>27</v>
      </c>
      <c r="BS30" s="129">
        <f t="shared" si="30"/>
        <v>2941</v>
      </c>
      <c r="BT30" s="129">
        <f t="shared" si="31"/>
        <v>96</v>
      </c>
      <c r="BU30" s="129">
        <f t="shared" si="32"/>
        <v>7.4</v>
      </c>
      <c r="BV30" s="129">
        <f t="shared" si="33"/>
        <v>121.97</v>
      </c>
      <c r="BW30" s="129">
        <f t="shared" si="34"/>
        <v>0.82499999999999996</v>
      </c>
      <c r="BX30" s="129">
        <f t="shared" si="35"/>
        <v>122.795</v>
      </c>
      <c r="BY30" s="134">
        <f t="shared" si="36"/>
        <v>122.795</v>
      </c>
      <c r="BZ30" s="129">
        <f t="shared" si="39"/>
        <v>26.794999999999998</v>
      </c>
    </row>
    <row r="31" spans="1:78" ht="18.75">
      <c r="A31" s="143">
        <f t="shared" si="17"/>
        <v>42899</v>
      </c>
      <c r="B31" s="138" t="s">
        <v>45</v>
      </c>
      <c r="C31" s="30">
        <v>725</v>
      </c>
      <c r="D31" s="30">
        <v>843</v>
      </c>
      <c r="E31" s="30">
        <v>579</v>
      </c>
      <c r="F31" s="30">
        <v>50</v>
      </c>
      <c r="G31" s="30"/>
      <c r="H31" s="23">
        <v>19</v>
      </c>
      <c r="I31" s="33">
        <f t="shared" si="18"/>
        <v>2147</v>
      </c>
      <c r="J31" s="33">
        <f t="shared" si="19"/>
        <v>69</v>
      </c>
      <c r="K31" s="23">
        <v>353</v>
      </c>
      <c r="L31" s="14">
        <v>483</v>
      </c>
      <c r="M31" s="14">
        <v>390</v>
      </c>
      <c r="N31" s="14"/>
      <c r="O31" s="14">
        <v>12</v>
      </c>
      <c r="P31" s="14">
        <v>16</v>
      </c>
      <c r="Q31" s="103">
        <v>13</v>
      </c>
      <c r="R31" s="34"/>
      <c r="S31" s="33">
        <f t="shared" si="20"/>
        <v>836</v>
      </c>
      <c r="T31" s="33">
        <f t="shared" si="21"/>
        <v>41</v>
      </c>
      <c r="U31" s="35">
        <f t="shared" si="22"/>
        <v>110</v>
      </c>
      <c r="V31" s="23">
        <v>4.07</v>
      </c>
      <c r="W31" s="23">
        <v>3.5</v>
      </c>
      <c r="X31" s="30">
        <v>5.5</v>
      </c>
      <c r="Y31" s="30">
        <v>3</v>
      </c>
      <c r="Z31" s="54">
        <v>7.4</v>
      </c>
      <c r="AA31" s="38">
        <v>2.5</v>
      </c>
      <c r="AB31" s="38"/>
      <c r="AC31" s="38"/>
      <c r="AD31" s="38"/>
      <c r="AE31" s="38">
        <v>0.82499999999999996</v>
      </c>
      <c r="AF31" s="38"/>
      <c r="AG31" s="38"/>
      <c r="AH31" s="44">
        <f t="shared" si="5"/>
        <v>0.82499999999999996</v>
      </c>
      <c r="AI31" s="36">
        <v>30</v>
      </c>
      <c r="AJ31" s="15">
        <f t="shared" si="38"/>
        <v>30.824999999999999</v>
      </c>
      <c r="AK31" s="51">
        <f t="shared" si="23"/>
        <v>130.79500000000002</v>
      </c>
      <c r="AL31" s="96">
        <f t="shared" si="24"/>
        <v>136.79500000000002</v>
      </c>
      <c r="AM31" s="16">
        <f t="shared" si="37"/>
        <v>105.97000000000001</v>
      </c>
      <c r="AN31" s="50"/>
      <c r="AO31" s="46"/>
      <c r="AP31" s="17">
        <f t="shared" si="25"/>
        <v>136.79500000000002</v>
      </c>
      <c r="AQ31" s="18">
        <f t="shared" si="6"/>
        <v>-6.2500000000000142</v>
      </c>
      <c r="AR31" s="40"/>
      <c r="AS31" s="19">
        <f t="shared" si="7"/>
        <v>30.824999999999999</v>
      </c>
      <c r="AT31" s="20">
        <f t="shared" si="8"/>
        <v>93.72</v>
      </c>
      <c r="AU31" s="21">
        <f t="shared" si="9"/>
        <v>124.545</v>
      </c>
      <c r="AV31" s="47"/>
      <c r="AW31" s="19">
        <v>15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0"/>
        <v>255</v>
      </c>
      <c r="BC31" s="43">
        <f t="shared" si="11"/>
        <v>242.25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2"/>
        <v>47</v>
      </c>
      <c r="BJ31" s="48">
        <f t="shared" si="13"/>
        <v>195.25</v>
      </c>
      <c r="BK31" s="24">
        <f t="shared" si="14"/>
        <v>93.72</v>
      </c>
      <c r="BL31" s="48">
        <f t="shared" si="15"/>
        <v>101.53</v>
      </c>
      <c r="BO31" s="129">
        <f t="shared" si="26"/>
        <v>2147</v>
      </c>
      <c r="BP31" s="129">
        <f t="shared" si="27"/>
        <v>69</v>
      </c>
      <c r="BQ31" s="129">
        <f t="shared" si="28"/>
        <v>836</v>
      </c>
      <c r="BR31" s="129">
        <f t="shared" si="29"/>
        <v>28</v>
      </c>
      <c r="BS31" s="129">
        <f t="shared" si="30"/>
        <v>2983</v>
      </c>
      <c r="BT31" s="129">
        <f t="shared" si="31"/>
        <v>97</v>
      </c>
      <c r="BU31" s="129">
        <f t="shared" si="32"/>
        <v>7.4</v>
      </c>
      <c r="BV31" s="129">
        <f t="shared" si="33"/>
        <v>122.97</v>
      </c>
      <c r="BW31" s="129">
        <f t="shared" si="34"/>
        <v>0.82499999999999996</v>
      </c>
      <c r="BX31" s="129">
        <f t="shared" si="35"/>
        <v>123.795</v>
      </c>
      <c r="BY31" s="134">
        <f t="shared" si="36"/>
        <v>123.795</v>
      </c>
      <c r="BZ31" s="129">
        <f t="shared" si="39"/>
        <v>26.794999999999998</v>
      </c>
    </row>
    <row r="32" spans="1:78" ht="18.75">
      <c r="A32" s="143">
        <f t="shared" si="17"/>
        <v>42899</v>
      </c>
      <c r="B32" s="138" t="s">
        <v>17</v>
      </c>
      <c r="C32" s="30">
        <v>731</v>
      </c>
      <c r="D32" s="30">
        <v>858</v>
      </c>
      <c r="E32" s="30">
        <v>598</v>
      </c>
      <c r="F32" s="30">
        <v>51</v>
      </c>
      <c r="G32" s="30"/>
      <c r="H32" s="23">
        <v>20</v>
      </c>
      <c r="I32" s="33">
        <f t="shared" si="18"/>
        <v>2187</v>
      </c>
      <c r="J32" s="33">
        <f t="shared" si="19"/>
        <v>71</v>
      </c>
      <c r="K32" s="23">
        <v>380</v>
      </c>
      <c r="L32" s="14">
        <v>480</v>
      </c>
      <c r="M32" s="14">
        <v>350</v>
      </c>
      <c r="N32" s="14"/>
      <c r="O32" s="14">
        <v>13</v>
      </c>
      <c r="P32" s="14">
        <v>16</v>
      </c>
      <c r="Q32" s="103">
        <v>12</v>
      </c>
      <c r="R32" s="34"/>
      <c r="S32" s="33">
        <f t="shared" si="20"/>
        <v>860</v>
      </c>
      <c r="T32" s="33">
        <f t="shared" si="21"/>
        <v>41</v>
      </c>
      <c r="U32" s="35">
        <f t="shared" si="22"/>
        <v>112</v>
      </c>
      <c r="V32" s="23">
        <v>3.27</v>
      </c>
      <c r="W32" s="23">
        <v>3.5</v>
      </c>
      <c r="X32" s="30">
        <v>5.5</v>
      </c>
      <c r="Y32" s="30">
        <v>3.2</v>
      </c>
      <c r="Z32" s="54">
        <v>7.9</v>
      </c>
      <c r="AA32" s="38">
        <v>2.5</v>
      </c>
      <c r="AB32" s="38"/>
      <c r="AC32" s="38"/>
      <c r="AD32" s="38"/>
      <c r="AE32" s="38">
        <v>0.8</v>
      </c>
      <c r="AF32" s="38"/>
      <c r="AG32" s="38"/>
      <c r="AH32" s="44">
        <f t="shared" si="5"/>
        <v>0.8</v>
      </c>
      <c r="AI32" s="36">
        <v>45</v>
      </c>
      <c r="AJ32" s="15">
        <f t="shared" si="38"/>
        <v>45.8</v>
      </c>
      <c r="AK32" s="51">
        <f t="shared" si="23"/>
        <v>132.66999999999999</v>
      </c>
      <c r="AL32" s="96">
        <f t="shared" si="24"/>
        <v>138.66999999999999</v>
      </c>
      <c r="AM32" s="16">
        <f t="shared" si="37"/>
        <v>92.86999999999999</v>
      </c>
      <c r="AN32" s="50"/>
      <c r="AO32" s="46"/>
      <c r="AP32" s="17">
        <f t="shared" si="25"/>
        <v>138.66999999999999</v>
      </c>
      <c r="AQ32" s="18">
        <f t="shared" si="6"/>
        <v>6.8499999999999943</v>
      </c>
      <c r="AR32" s="40"/>
      <c r="AS32" s="19">
        <f t="shared" si="7"/>
        <v>45.8</v>
      </c>
      <c r="AT32" s="20">
        <f t="shared" si="8"/>
        <v>93.72</v>
      </c>
      <c r="AU32" s="21">
        <f t="shared" si="9"/>
        <v>139.51999999999998</v>
      </c>
      <c r="AV32" s="47"/>
      <c r="AW32" s="19">
        <v>15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0"/>
        <v>255</v>
      </c>
      <c r="BC32" s="43">
        <f t="shared" si="11"/>
        <v>242.25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2"/>
        <v>47</v>
      </c>
      <c r="BJ32" s="48">
        <f t="shared" si="13"/>
        <v>195.25</v>
      </c>
      <c r="BK32" s="24">
        <f t="shared" si="14"/>
        <v>93.72</v>
      </c>
      <c r="BL32" s="48">
        <f t="shared" si="15"/>
        <v>101.53</v>
      </c>
      <c r="BO32" s="129">
        <f t="shared" si="26"/>
        <v>2187</v>
      </c>
      <c r="BP32" s="129">
        <f t="shared" si="27"/>
        <v>71</v>
      </c>
      <c r="BQ32" s="129">
        <f t="shared" si="28"/>
        <v>860</v>
      </c>
      <c r="BR32" s="129">
        <f t="shared" si="29"/>
        <v>29</v>
      </c>
      <c r="BS32" s="129">
        <f t="shared" si="30"/>
        <v>3047</v>
      </c>
      <c r="BT32" s="129">
        <f t="shared" si="31"/>
        <v>100</v>
      </c>
      <c r="BU32" s="129">
        <f t="shared" si="32"/>
        <v>7.9</v>
      </c>
      <c r="BV32" s="129">
        <f t="shared" si="33"/>
        <v>125.87</v>
      </c>
      <c r="BW32" s="129">
        <f t="shared" si="34"/>
        <v>0.8</v>
      </c>
      <c r="BX32" s="129">
        <f t="shared" si="35"/>
        <v>126.67</v>
      </c>
      <c r="BY32" s="134">
        <f t="shared" si="36"/>
        <v>126.67</v>
      </c>
      <c r="BZ32" s="129">
        <f t="shared" si="39"/>
        <v>26.669999999999998</v>
      </c>
    </row>
    <row r="33" spans="1:78" ht="18.75">
      <c r="A33" s="143">
        <f t="shared" si="17"/>
        <v>42899</v>
      </c>
      <c r="B33" s="138" t="s">
        <v>46</v>
      </c>
      <c r="C33" s="30">
        <v>727</v>
      </c>
      <c r="D33" s="30">
        <v>839</v>
      </c>
      <c r="E33" s="30">
        <v>591</v>
      </c>
      <c r="F33" s="30">
        <v>51</v>
      </c>
      <c r="G33" s="30"/>
      <c r="H33" s="23">
        <v>20</v>
      </c>
      <c r="I33" s="33">
        <f t="shared" si="18"/>
        <v>2157</v>
      </c>
      <c r="J33" s="33">
        <f t="shared" si="19"/>
        <v>71</v>
      </c>
      <c r="K33" s="23">
        <v>377</v>
      </c>
      <c r="L33" s="14">
        <v>483</v>
      </c>
      <c r="M33" s="14">
        <v>350</v>
      </c>
      <c r="N33" s="14"/>
      <c r="O33" s="14">
        <v>13</v>
      </c>
      <c r="P33" s="14">
        <v>16</v>
      </c>
      <c r="Q33" s="103">
        <v>12</v>
      </c>
      <c r="R33" s="34"/>
      <c r="S33" s="33">
        <f t="shared" si="20"/>
        <v>860</v>
      </c>
      <c r="T33" s="33">
        <f t="shared" si="21"/>
        <v>41</v>
      </c>
      <c r="U33" s="35">
        <f t="shared" si="22"/>
        <v>112</v>
      </c>
      <c r="V33" s="23">
        <v>3.27</v>
      </c>
      <c r="W33" s="23">
        <v>3.5</v>
      </c>
      <c r="X33" s="30">
        <v>5.5</v>
      </c>
      <c r="Y33" s="30">
        <v>3.2</v>
      </c>
      <c r="Z33" s="54">
        <v>7.9</v>
      </c>
      <c r="AA33" s="38">
        <v>2.5</v>
      </c>
      <c r="AB33" s="38"/>
      <c r="AC33" s="38"/>
      <c r="AD33" s="38"/>
      <c r="AE33" s="38">
        <v>0.8</v>
      </c>
      <c r="AF33" s="38"/>
      <c r="AG33" s="38"/>
      <c r="AH33" s="44">
        <f t="shared" si="5"/>
        <v>0.8</v>
      </c>
      <c r="AI33" s="36">
        <v>45</v>
      </c>
      <c r="AJ33" s="15">
        <f t="shared" si="38"/>
        <v>45.8</v>
      </c>
      <c r="AK33" s="51">
        <f t="shared" si="23"/>
        <v>132.66999999999999</v>
      </c>
      <c r="AL33" s="96">
        <f t="shared" si="24"/>
        <v>138.66999999999999</v>
      </c>
      <c r="AM33" s="16">
        <f t="shared" si="37"/>
        <v>92.86999999999999</v>
      </c>
      <c r="AN33" s="50"/>
      <c r="AO33" s="46"/>
      <c r="AP33" s="17">
        <f t="shared" si="25"/>
        <v>138.66999999999999</v>
      </c>
      <c r="AQ33" s="18">
        <f t="shared" si="6"/>
        <v>6.8499999999999943</v>
      </c>
      <c r="AR33" s="40"/>
      <c r="AS33" s="19">
        <f t="shared" si="7"/>
        <v>45.8</v>
      </c>
      <c r="AT33" s="20">
        <f t="shared" si="8"/>
        <v>93.72</v>
      </c>
      <c r="AU33" s="21">
        <f t="shared" si="9"/>
        <v>139.51999999999998</v>
      </c>
      <c r="AV33" s="47"/>
      <c r="AW33" s="19">
        <v>15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0"/>
        <v>255</v>
      </c>
      <c r="BC33" s="43">
        <f t="shared" si="11"/>
        <v>242.25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2"/>
        <v>47</v>
      </c>
      <c r="BJ33" s="48">
        <f t="shared" si="13"/>
        <v>195.25</v>
      </c>
      <c r="BK33" s="24">
        <f t="shared" si="14"/>
        <v>93.72</v>
      </c>
      <c r="BL33" s="48">
        <f t="shared" si="15"/>
        <v>101.53</v>
      </c>
      <c r="BO33" s="129">
        <f t="shared" si="26"/>
        <v>2157</v>
      </c>
      <c r="BP33" s="129">
        <f t="shared" si="27"/>
        <v>71</v>
      </c>
      <c r="BQ33" s="129">
        <f t="shared" si="28"/>
        <v>860</v>
      </c>
      <c r="BR33" s="129">
        <f t="shared" si="29"/>
        <v>29</v>
      </c>
      <c r="BS33" s="129">
        <f t="shared" si="30"/>
        <v>3017</v>
      </c>
      <c r="BT33" s="129">
        <f t="shared" si="31"/>
        <v>100</v>
      </c>
      <c r="BU33" s="129">
        <f t="shared" si="32"/>
        <v>7.9</v>
      </c>
      <c r="BV33" s="129">
        <f t="shared" si="33"/>
        <v>125.87</v>
      </c>
      <c r="BW33" s="129">
        <f t="shared" si="34"/>
        <v>0.8</v>
      </c>
      <c r="BX33" s="129">
        <f t="shared" si="35"/>
        <v>126.67</v>
      </c>
      <c r="BY33" s="134">
        <f t="shared" si="36"/>
        <v>126.67</v>
      </c>
      <c r="BZ33" s="129">
        <f t="shared" si="39"/>
        <v>26.669999999999998</v>
      </c>
    </row>
    <row r="34" spans="1:78" ht="18.75">
      <c r="A34" s="143">
        <f t="shared" si="17"/>
        <v>42899</v>
      </c>
      <c r="B34" s="138" t="s">
        <v>18</v>
      </c>
      <c r="C34" s="30">
        <v>730</v>
      </c>
      <c r="D34" s="30">
        <v>849</v>
      </c>
      <c r="E34" s="41">
        <v>596</v>
      </c>
      <c r="F34" s="30">
        <v>52</v>
      </c>
      <c r="G34" s="30"/>
      <c r="H34" s="23">
        <v>20</v>
      </c>
      <c r="I34" s="33">
        <f t="shared" si="18"/>
        <v>2175</v>
      </c>
      <c r="J34" s="33">
        <f t="shared" si="19"/>
        <v>72</v>
      </c>
      <c r="K34" s="23">
        <v>376</v>
      </c>
      <c r="L34" s="14">
        <v>487</v>
      </c>
      <c r="M34" s="14">
        <v>340</v>
      </c>
      <c r="N34" s="14"/>
      <c r="O34" s="14">
        <v>13</v>
      </c>
      <c r="P34" s="14">
        <v>16</v>
      </c>
      <c r="Q34" s="103">
        <v>11</v>
      </c>
      <c r="R34" s="34"/>
      <c r="S34" s="33">
        <f t="shared" si="20"/>
        <v>863</v>
      </c>
      <c r="T34" s="33">
        <f t="shared" si="21"/>
        <v>40</v>
      </c>
      <c r="U34" s="35">
        <f t="shared" si="22"/>
        <v>112</v>
      </c>
      <c r="V34" s="23">
        <v>3.27</v>
      </c>
      <c r="W34" s="23">
        <v>3.5</v>
      </c>
      <c r="X34" s="30">
        <v>5.5</v>
      </c>
      <c r="Y34" s="30">
        <v>3.3</v>
      </c>
      <c r="Z34" s="54">
        <v>7.6</v>
      </c>
      <c r="AA34" s="38">
        <v>2.6</v>
      </c>
      <c r="AB34" s="38"/>
      <c r="AC34" s="38"/>
      <c r="AD34" s="38"/>
      <c r="AE34" s="38">
        <v>0.77500000000000002</v>
      </c>
      <c r="AF34" s="38"/>
      <c r="AG34" s="38"/>
      <c r="AH34" s="44">
        <f t="shared" si="5"/>
        <v>0.77500000000000002</v>
      </c>
      <c r="AI34" s="36">
        <v>45</v>
      </c>
      <c r="AJ34" s="15">
        <f t="shared" si="38"/>
        <v>45.774999999999999</v>
      </c>
      <c r="AK34" s="51">
        <f t="shared" si="23"/>
        <v>132.44500000000002</v>
      </c>
      <c r="AL34" s="96">
        <f t="shared" si="24"/>
        <v>138.54500000000002</v>
      </c>
      <c r="AM34" s="16">
        <f t="shared" si="37"/>
        <v>92.77000000000001</v>
      </c>
      <c r="AN34" s="50"/>
      <c r="AO34" s="46"/>
      <c r="AP34" s="17">
        <f t="shared" si="25"/>
        <v>138.54500000000002</v>
      </c>
      <c r="AQ34" s="18">
        <f t="shared" si="6"/>
        <v>7.0499999999999829</v>
      </c>
      <c r="AR34" s="40"/>
      <c r="AS34" s="19">
        <f t="shared" si="7"/>
        <v>45.774999999999999</v>
      </c>
      <c r="AT34" s="20">
        <f t="shared" si="8"/>
        <v>93.72</v>
      </c>
      <c r="AU34" s="21">
        <f t="shared" si="9"/>
        <v>139.495</v>
      </c>
      <c r="AV34" s="47"/>
      <c r="AW34" s="19">
        <v>15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0"/>
        <v>255</v>
      </c>
      <c r="BC34" s="43">
        <f t="shared" si="11"/>
        <v>242.25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2"/>
        <v>47</v>
      </c>
      <c r="BJ34" s="48">
        <f t="shared" si="13"/>
        <v>195.25</v>
      </c>
      <c r="BK34" s="24">
        <f t="shared" si="14"/>
        <v>93.72</v>
      </c>
      <c r="BL34" s="48">
        <f t="shared" si="15"/>
        <v>101.53</v>
      </c>
      <c r="BO34" s="129">
        <f t="shared" si="26"/>
        <v>2175</v>
      </c>
      <c r="BP34" s="129">
        <f t="shared" si="27"/>
        <v>72</v>
      </c>
      <c r="BQ34" s="129">
        <f t="shared" si="28"/>
        <v>863</v>
      </c>
      <c r="BR34" s="129">
        <f t="shared" si="29"/>
        <v>29</v>
      </c>
      <c r="BS34" s="129">
        <f t="shared" si="30"/>
        <v>3038</v>
      </c>
      <c r="BT34" s="129">
        <f t="shared" si="31"/>
        <v>101</v>
      </c>
      <c r="BU34" s="129">
        <f t="shared" si="32"/>
        <v>7.6</v>
      </c>
      <c r="BV34" s="129">
        <f t="shared" si="33"/>
        <v>126.76999999999998</v>
      </c>
      <c r="BW34" s="129">
        <f t="shared" si="34"/>
        <v>0.77500000000000002</v>
      </c>
      <c r="BX34" s="129">
        <f t="shared" si="35"/>
        <v>127.54499999999999</v>
      </c>
      <c r="BY34" s="134">
        <f t="shared" si="36"/>
        <v>127.54499999999999</v>
      </c>
      <c r="BZ34" s="129">
        <f t="shared" si="39"/>
        <v>26.545000000000002</v>
      </c>
    </row>
    <row r="35" spans="1:78" ht="18.75">
      <c r="A35" s="143">
        <f t="shared" si="17"/>
        <v>42899</v>
      </c>
      <c r="B35" s="138" t="s">
        <v>47</v>
      </c>
      <c r="C35" s="30">
        <v>708</v>
      </c>
      <c r="D35" s="30">
        <v>833</v>
      </c>
      <c r="E35" s="41">
        <v>579</v>
      </c>
      <c r="F35" s="30">
        <v>51</v>
      </c>
      <c r="G35" s="30"/>
      <c r="H35" s="23">
        <v>19</v>
      </c>
      <c r="I35" s="33">
        <f t="shared" si="18"/>
        <v>2120</v>
      </c>
      <c r="J35" s="33">
        <f t="shared" si="19"/>
        <v>70</v>
      </c>
      <c r="K35" s="23">
        <v>361</v>
      </c>
      <c r="L35" s="14">
        <v>483</v>
      </c>
      <c r="M35" s="14">
        <v>360</v>
      </c>
      <c r="N35" s="14"/>
      <c r="O35" s="14">
        <v>12</v>
      </c>
      <c r="P35" s="14">
        <v>16</v>
      </c>
      <c r="Q35" s="103">
        <v>12</v>
      </c>
      <c r="R35" s="34"/>
      <c r="S35" s="33">
        <f t="shared" si="20"/>
        <v>844</v>
      </c>
      <c r="T35" s="33">
        <f t="shared" si="21"/>
        <v>40</v>
      </c>
      <c r="U35" s="35">
        <f t="shared" si="22"/>
        <v>110</v>
      </c>
      <c r="V35" s="23">
        <v>3.27</v>
      </c>
      <c r="W35" s="23">
        <v>3.5</v>
      </c>
      <c r="X35" s="30">
        <v>5.5</v>
      </c>
      <c r="Y35" s="30">
        <v>3.3</v>
      </c>
      <c r="Z35" s="54">
        <v>7.6</v>
      </c>
      <c r="AA35" s="38">
        <v>2.6</v>
      </c>
      <c r="AB35" s="38"/>
      <c r="AC35" s="38"/>
      <c r="AD35" s="38"/>
      <c r="AE35" s="38">
        <v>0.77500000000000002</v>
      </c>
      <c r="AF35" s="38"/>
      <c r="AG35" s="38"/>
      <c r="AH35" s="44">
        <f t="shared" si="5"/>
        <v>0.77500000000000002</v>
      </c>
      <c r="AI35" s="36">
        <v>45</v>
      </c>
      <c r="AJ35" s="15">
        <f t="shared" si="38"/>
        <v>45.774999999999999</v>
      </c>
      <c r="AK35" s="51">
        <f t="shared" si="23"/>
        <v>130.44499999999999</v>
      </c>
      <c r="AL35" s="96">
        <f t="shared" si="24"/>
        <v>136.54499999999999</v>
      </c>
      <c r="AM35" s="16">
        <f t="shared" si="37"/>
        <v>90.769999999999982</v>
      </c>
      <c r="AN35" s="50"/>
      <c r="AO35" s="46"/>
      <c r="AP35" s="17">
        <f t="shared" si="25"/>
        <v>136.54499999999999</v>
      </c>
      <c r="AQ35" s="18">
        <f t="shared" si="6"/>
        <v>9.0500000000000114</v>
      </c>
      <c r="AR35" s="40"/>
      <c r="AS35" s="19">
        <f t="shared" si="7"/>
        <v>45.774999999999999</v>
      </c>
      <c r="AT35" s="20">
        <f t="shared" si="8"/>
        <v>93.72</v>
      </c>
      <c r="AU35" s="21">
        <f t="shared" si="9"/>
        <v>139.495</v>
      </c>
      <c r="AV35" s="47"/>
      <c r="AW35" s="19">
        <v>15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0"/>
        <v>255</v>
      </c>
      <c r="BC35" s="43">
        <f t="shared" si="11"/>
        <v>242.25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2"/>
        <v>47</v>
      </c>
      <c r="BJ35" s="48">
        <f t="shared" si="13"/>
        <v>195.25</v>
      </c>
      <c r="BK35" s="24">
        <f t="shared" si="14"/>
        <v>93.72</v>
      </c>
      <c r="BL35" s="48">
        <f t="shared" si="15"/>
        <v>101.53</v>
      </c>
      <c r="BO35" s="129">
        <f t="shared" si="26"/>
        <v>2120</v>
      </c>
      <c r="BP35" s="129">
        <f t="shared" si="27"/>
        <v>70</v>
      </c>
      <c r="BQ35" s="129">
        <f t="shared" si="28"/>
        <v>844</v>
      </c>
      <c r="BR35" s="129">
        <f t="shared" si="29"/>
        <v>28</v>
      </c>
      <c r="BS35" s="129">
        <f t="shared" si="30"/>
        <v>2964</v>
      </c>
      <c r="BT35" s="129">
        <f t="shared" si="31"/>
        <v>98</v>
      </c>
      <c r="BU35" s="129">
        <f t="shared" si="32"/>
        <v>7.6</v>
      </c>
      <c r="BV35" s="129">
        <f t="shared" si="33"/>
        <v>123.76999999999998</v>
      </c>
      <c r="BW35" s="129">
        <f t="shared" si="34"/>
        <v>0.77500000000000002</v>
      </c>
      <c r="BX35" s="129">
        <f t="shared" si="35"/>
        <v>124.54499999999999</v>
      </c>
      <c r="BY35" s="134">
        <f t="shared" si="36"/>
        <v>124.54499999999999</v>
      </c>
      <c r="BZ35" s="129">
        <f t="shared" si="39"/>
        <v>26.545000000000002</v>
      </c>
    </row>
    <row r="36" spans="1:78" ht="18.75">
      <c r="A36" s="143">
        <f t="shared" si="17"/>
        <v>42899</v>
      </c>
      <c r="B36" s="138" t="s">
        <v>19</v>
      </c>
      <c r="C36" s="30">
        <v>699</v>
      </c>
      <c r="D36" s="30">
        <v>833</v>
      </c>
      <c r="E36" s="41">
        <v>583</v>
      </c>
      <c r="F36" s="30">
        <v>51</v>
      </c>
      <c r="G36" s="30"/>
      <c r="H36" s="23">
        <v>20</v>
      </c>
      <c r="I36" s="33">
        <f t="shared" si="18"/>
        <v>2115</v>
      </c>
      <c r="J36" s="33">
        <f t="shared" si="19"/>
        <v>71</v>
      </c>
      <c r="K36" s="23">
        <v>356</v>
      </c>
      <c r="L36" s="14">
        <v>480</v>
      </c>
      <c r="M36" s="14">
        <v>370</v>
      </c>
      <c r="N36" s="14"/>
      <c r="O36" s="14">
        <v>12</v>
      </c>
      <c r="P36" s="14">
        <v>16</v>
      </c>
      <c r="Q36" s="103">
        <v>13</v>
      </c>
      <c r="R36" s="34"/>
      <c r="S36" s="33">
        <f t="shared" si="20"/>
        <v>836</v>
      </c>
      <c r="T36" s="33">
        <f t="shared" si="21"/>
        <v>41</v>
      </c>
      <c r="U36" s="35">
        <f t="shared" si="22"/>
        <v>112</v>
      </c>
      <c r="V36" s="23">
        <v>2.64</v>
      </c>
      <c r="W36" s="23">
        <v>3.5</v>
      </c>
      <c r="X36" s="30">
        <v>5.5</v>
      </c>
      <c r="Y36" s="30">
        <v>3.2</v>
      </c>
      <c r="Z36" s="54">
        <v>6.9</v>
      </c>
      <c r="AA36" s="38">
        <v>2.6</v>
      </c>
      <c r="AB36" s="38"/>
      <c r="AC36" s="38"/>
      <c r="AD36" s="38"/>
      <c r="AE36" s="38">
        <v>0.77500000000000002</v>
      </c>
      <c r="AF36" s="38"/>
      <c r="AG36" s="38"/>
      <c r="AH36" s="44">
        <f t="shared" si="5"/>
        <v>0.77500000000000002</v>
      </c>
      <c r="AI36" s="36">
        <v>45</v>
      </c>
      <c r="AJ36" s="15">
        <f t="shared" si="38"/>
        <v>45.774999999999999</v>
      </c>
      <c r="AK36" s="51">
        <f t="shared" si="23"/>
        <v>131.01500000000001</v>
      </c>
      <c r="AL36" s="96">
        <f t="shared" si="24"/>
        <v>137.11500000000001</v>
      </c>
      <c r="AM36" s="16">
        <f t="shared" si="37"/>
        <v>91.34</v>
      </c>
      <c r="AN36" s="50"/>
      <c r="AO36" s="46"/>
      <c r="AP36" s="17">
        <f t="shared" si="25"/>
        <v>137.11500000000001</v>
      </c>
      <c r="AQ36" s="18">
        <f t="shared" si="6"/>
        <v>8.4799999999999898</v>
      </c>
      <c r="AR36" s="40"/>
      <c r="AS36" s="19">
        <f t="shared" si="7"/>
        <v>45.774999999999999</v>
      </c>
      <c r="AT36" s="20">
        <f t="shared" si="8"/>
        <v>93.72</v>
      </c>
      <c r="AU36" s="21">
        <f t="shared" si="9"/>
        <v>139.495</v>
      </c>
      <c r="AV36" s="47"/>
      <c r="AW36" s="19">
        <v>15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0"/>
        <v>255</v>
      </c>
      <c r="BC36" s="43">
        <f t="shared" si="11"/>
        <v>242.25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2"/>
        <v>47</v>
      </c>
      <c r="BJ36" s="48">
        <f t="shared" si="13"/>
        <v>195.25</v>
      </c>
      <c r="BK36" s="24">
        <f t="shared" si="14"/>
        <v>93.72</v>
      </c>
      <c r="BL36" s="48">
        <f t="shared" si="15"/>
        <v>101.53</v>
      </c>
      <c r="BO36" s="129">
        <f t="shared" si="26"/>
        <v>2115</v>
      </c>
      <c r="BP36" s="129">
        <f t="shared" si="27"/>
        <v>71</v>
      </c>
      <c r="BQ36" s="129">
        <f t="shared" si="28"/>
        <v>836</v>
      </c>
      <c r="BR36" s="129">
        <f t="shared" si="29"/>
        <v>28</v>
      </c>
      <c r="BS36" s="129">
        <f t="shared" si="30"/>
        <v>2951</v>
      </c>
      <c r="BT36" s="129">
        <f t="shared" si="31"/>
        <v>99</v>
      </c>
      <c r="BU36" s="129">
        <f t="shared" si="32"/>
        <v>6.9</v>
      </c>
      <c r="BV36" s="129">
        <f t="shared" si="33"/>
        <v>123.34</v>
      </c>
      <c r="BW36" s="129">
        <f t="shared" si="34"/>
        <v>0.77500000000000002</v>
      </c>
      <c r="BX36" s="129">
        <f t="shared" si="35"/>
        <v>124.11500000000001</v>
      </c>
      <c r="BY36" s="134">
        <f t="shared" si="36"/>
        <v>124.11500000000001</v>
      </c>
      <c r="BZ36" s="129">
        <f t="shared" si="39"/>
        <v>25.115000000000002</v>
      </c>
    </row>
    <row r="37" spans="1:78" ht="18.75">
      <c r="A37" s="143">
        <f t="shared" si="17"/>
        <v>42899</v>
      </c>
      <c r="B37" s="138" t="s">
        <v>48</v>
      </c>
      <c r="C37" s="30">
        <v>707</v>
      </c>
      <c r="D37" s="30">
        <v>852</v>
      </c>
      <c r="E37" s="41">
        <v>582</v>
      </c>
      <c r="F37" s="30">
        <v>51</v>
      </c>
      <c r="G37" s="30"/>
      <c r="H37" s="23">
        <v>20</v>
      </c>
      <c r="I37" s="33">
        <f t="shared" si="18"/>
        <v>2141</v>
      </c>
      <c r="J37" s="33">
        <f t="shared" si="19"/>
        <v>71</v>
      </c>
      <c r="K37" s="23">
        <v>367</v>
      </c>
      <c r="L37" s="14">
        <v>427</v>
      </c>
      <c r="M37" s="14">
        <v>340</v>
      </c>
      <c r="N37" s="14"/>
      <c r="O37" s="14">
        <v>12</v>
      </c>
      <c r="P37" s="14">
        <v>14</v>
      </c>
      <c r="Q37" s="103">
        <v>11</v>
      </c>
      <c r="R37" s="34"/>
      <c r="S37" s="33">
        <f t="shared" si="20"/>
        <v>794</v>
      </c>
      <c r="T37" s="33">
        <f t="shared" si="21"/>
        <v>37</v>
      </c>
      <c r="U37" s="35">
        <f t="shared" si="22"/>
        <v>108</v>
      </c>
      <c r="V37" s="23">
        <v>2.64</v>
      </c>
      <c r="W37" s="23">
        <v>3.5</v>
      </c>
      <c r="X37" s="30">
        <v>5</v>
      </c>
      <c r="Y37" s="30">
        <v>3.2</v>
      </c>
      <c r="Z37" s="54">
        <v>6.9</v>
      </c>
      <c r="AA37" s="38">
        <v>2.6</v>
      </c>
      <c r="AB37" s="38"/>
      <c r="AC37" s="38"/>
      <c r="AD37" s="38"/>
      <c r="AE37" s="38">
        <v>0.77500000000000002</v>
      </c>
      <c r="AF37" s="38"/>
      <c r="AG37" s="38"/>
      <c r="AH37" s="44">
        <f t="shared" si="5"/>
        <v>0.77500000000000002</v>
      </c>
      <c r="AI37" s="36">
        <v>45</v>
      </c>
      <c r="AJ37" s="15">
        <f t="shared" si="38"/>
        <v>45.774999999999999</v>
      </c>
      <c r="AK37" s="51">
        <f t="shared" si="23"/>
        <v>126.51500000000001</v>
      </c>
      <c r="AL37" s="96">
        <f t="shared" si="24"/>
        <v>132.61500000000001</v>
      </c>
      <c r="AM37" s="16">
        <f t="shared" si="37"/>
        <v>86.84</v>
      </c>
      <c r="AN37" s="50"/>
      <c r="AO37" s="46"/>
      <c r="AP37" s="17">
        <f t="shared" si="25"/>
        <v>132.61500000000001</v>
      </c>
      <c r="AQ37" s="18">
        <f t="shared" si="6"/>
        <v>12.97999999999999</v>
      </c>
      <c r="AR37" s="40"/>
      <c r="AS37" s="19">
        <f t="shared" si="7"/>
        <v>45.774999999999999</v>
      </c>
      <c r="AT37" s="20">
        <f t="shared" si="8"/>
        <v>93.72</v>
      </c>
      <c r="AU37" s="21">
        <f t="shared" si="9"/>
        <v>139.495</v>
      </c>
      <c r="AV37" s="47"/>
      <c r="AW37" s="19">
        <v>15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0"/>
        <v>255</v>
      </c>
      <c r="BC37" s="43">
        <f t="shared" si="11"/>
        <v>242.25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2"/>
        <v>47</v>
      </c>
      <c r="BJ37" s="48">
        <f t="shared" si="13"/>
        <v>195.25</v>
      </c>
      <c r="BK37" s="24">
        <f t="shared" si="14"/>
        <v>93.72</v>
      </c>
      <c r="BL37" s="48">
        <f t="shared" si="15"/>
        <v>101.53</v>
      </c>
      <c r="BO37" s="129">
        <f t="shared" si="26"/>
        <v>2141</v>
      </c>
      <c r="BP37" s="129">
        <f t="shared" si="27"/>
        <v>71</v>
      </c>
      <c r="BQ37" s="129">
        <f t="shared" si="28"/>
        <v>794</v>
      </c>
      <c r="BR37" s="129">
        <f t="shared" si="29"/>
        <v>26</v>
      </c>
      <c r="BS37" s="129">
        <f t="shared" si="30"/>
        <v>2935</v>
      </c>
      <c r="BT37" s="129">
        <f t="shared" si="31"/>
        <v>97</v>
      </c>
      <c r="BU37" s="129">
        <f t="shared" si="32"/>
        <v>6.9</v>
      </c>
      <c r="BV37" s="129">
        <f t="shared" si="33"/>
        <v>120.84</v>
      </c>
      <c r="BW37" s="129">
        <f t="shared" si="34"/>
        <v>0.77500000000000002</v>
      </c>
      <c r="BX37" s="129">
        <f t="shared" si="35"/>
        <v>121.61500000000001</v>
      </c>
      <c r="BY37" s="134">
        <f t="shared" si="36"/>
        <v>121.61500000000001</v>
      </c>
      <c r="BZ37" s="129">
        <f t="shared" si="39"/>
        <v>24.615000000000002</v>
      </c>
    </row>
    <row r="38" spans="1:78" ht="18.75">
      <c r="A38" s="143">
        <f t="shared" si="17"/>
        <v>42899</v>
      </c>
      <c r="B38" s="138" t="s">
        <v>20</v>
      </c>
      <c r="C38" s="30">
        <v>720</v>
      </c>
      <c r="D38" s="30">
        <v>839</v>
      </c>
      <c r="E38" s="41">
        <v>607</v>
      </c>
      <c r="F38" s="30">
        <v>51</v>
      </c>
      <c r="G38" s="30"/>
      <c r="H38" s="23">
        <v>20</v>
      </c>
      <c r="I38" s="33">
        <f t="shared" si="18"/>
        <v>2166</v>
      </c>
      <c r="J38" s="33">
        <f t="shared" si="19"/>
        <v>71</v>
      </c>
      <c r="K38" s="23">
        <v>376</v>
      </c>
      <c r="L38" s="14">
        <v>457</v>
      </c>
      <c r="M38" s="14">
        <v>350</v>
      </c>
      <c r="N38" s="14"/>
      <c r="O38" s="14">
        <v>13</v>
      </c>
      <c r="P38" s="14">
        <v>15</v>
      </c>
      <c r="Q38" s="103">
        <v>12</v>
      </c>
      <c r="R38" s="34"/>
      <c r="S38" s="33">
        <f t="shared" si="20"/>
        <v>833</v>
      </c>
      <c r="T38" s="33">
        <f t="shared" si="21"/>
        <v>40</v>
      </c>
      <c r="U38" s="35">
        <f t="shared" si="22"/>
        <v>111</v>
      </c>
      <c r="V38" s="23">
        <v>2.64</v>
      </c>
      <c r="W38" s="23">
        <v>3.5</v>
      </c>
      <c r="X38" s="30">
        <v>6.2</v>
      </c>
      <c r="Y38" s="30">
        <v>3.1</v>
      </c>
      <c r="Z38" s="54">
        <v>6.1</v>
      </c>
      <c r="AA38" s="38">
        <v>2.7</v>
      </c>
      <c r="AB38" s="38"/>
      <c r="AC38" s="38"/>
      <c r="AD38" s="38"/>
      <c r="AE38" s="38">
        <v>0.75</v>
      </c>
      <c r="AF38" s="38"/>
      <c r="AG38" s="38"/>
      <c r="AH38" s="44">
        <f t="shared" si="5"/>
        <v>0.75</v>
      </c>
      <c r="AI38" s="36">
        <v>45</v>
      </c>
      <c r="AJ38" s="15">
        <f t="shared" si="38"/>
        <v>45.75</v>
      </c>
      <c r="AK38" s="51">
        <f t="shared" si="23"/>
        <v>129.79</v>
      </c>
      <c r="AL38" s="96">
        <f t="shared" si="24"/>
        <v>135.98999999999998</v>
      </c>
      <c r="AM38" s="16">
        <f t="shared" si="37"/>
        <v>90.239999999999981</v>
      </c>
      <c r="AN38" s="50"/>
      <c r="AO38" s="46"/>
      <c r="AP38" s="17">
        <f t="shared" si="25"/>
        <v>135.98999999999998</v>
      </c>
      <c r="AQ38" s="18">
        <f t="shared" si="6"/>
        <v>9.6800000000000068</v>
      </c>
      <c r="AR38" s="40"/>
      <c r="AS38" s="19">
        <f t="shared" si="7"/>
        <v>45.75</v>
      </c>
      <c r="AT38" s="20">
        <f t="shared" si="8"/>
        <v>93.72</v>
      </c>
      <c r="AU38" s="21">
        <f t="shared" si="9"/>
        <v>139.47</v>
      </c>
      <c r="AV38" s="47"/>
      <c r="AW38" s="19">
        <v>15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0"/>
        <v>255</v>
      </c>
      <c r="BC38" s="43">
        <f t="shared" si="11"/>
        <v>242.25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2"/>
        <v>47</v>
      </c>
      <c r="BJ38" s="48">
        <f t="shared" si="13"/>
        <v>195.25</v>
      </c>
      <c r="BK38" s="24">
        <f t="shared" si="14"/>
        <v>93.72</v>
      </c>
      <c r="BL38" s="48">
        <f t="shared" si="15"/>
        <v>101.53</v>
      </c>
      <c r="BO38" s="129">
        <f t="shared" si="26"/>
        <v>2166</v>
      </c>
      <c r="BP38" s="129">
        <f t="shared" si="27"/>
        <v>71</v>
      </c>
      <c r="BQ38" s="129">
        <f t="shared" si="28"/>
        <v>833</v>
      </c>
      <c r="BR38" s="129">
        <f t="shared" si="29"/>
        <v>28</v>
      </c>
      <c r="BS38" s="129">
        <f t="shared" si="30"/>
        <v>2999</v>
      </c>
      <c r="BT38" s="129">
        <f t="shared" si="31"/>
        <v>99</v>
      </c>
      <c r="BU38" s="129">
        <f t="shared" si="32"/>
        <v>6.1</v>
      </c>
      <c r="BV38" s="129">
        <f t="shared" si="33"/>
        <v>123.24</v>
      </c>
      <c r="BW38" s="129">
        <f t="shared" si="34"/>
        <v>0.75</v>
      </c>
      <c r="BX38" s="129">
        <f t="shared" si="35"/>
        <v>123.99</v>
      </c>
      <c r="BY38" s="134">
        <f t="shared" si="36"/>
        <v>123.99</v>
      </c>
      <c r="BZ38" s="129">
        <f t="shared" si="39"/>
        <v>24.99</v>
      </c>
    </row>
    <row r="39" spans="1:78" ht="18.75">
      <c r="A39" s="143">
        <f t="shared" si="17"/>
        <v>42899</v>
      </c>
      <c r="B39" s="138" t="s">
        <v>33</v>
      </c>
      <c r="C39" s="30">
        <v>752</v>
      </c>
      <c r="D39" s="30">
        <v>862</v>
      </c>
      <c r="E39" s="41">
        <v>607</v>
      </c>
      <c r="F39" s="30">
        <v>52</v>
      </c>
      <c r="G39" s="30"/>
      <c r="H39" s="23">
        <v>20</v>
      </c>
      <c r="I39" s="33">
        <f t="shared" si="18"/>
        <v>2221</v>
      </c>
      <c r="J39" s="33">
        <f t="shared" si="19"/>
        <v>72</v>
      </c>
      <c r="K39" s="23">
        <v>373</v>
      </c>
      <c r="L39" s="14">
        <v>495</v>
      </c>
      <c r="M39" s="14">
        <v>350</v>
      </c>
      <c r="N39" s="14"/>
      <c r="O39" s="14">
        <v>13</v>
      </c>
      <c r="P39" s="14">
        <v>17</v>
      </c>
      <c r="Q39" s="103">
        <v>12</v>
      </c>
      <c r="R39" s="34"/>
      <c r="S39" s="33">
        <f t="shared" si="20"/>
        <v>868</v>
      </c>
      <c r="T39" s="33">
        <f t="shared" si="21"/>
        <v>42</v>
      </c>
      <c r="U39" s="35">
        <f t="shared" si="22"/>
        <v>114</v>
      </c>
      <c r="V39" s="23">
        <v>2.64</v>
      </c>
      <c r="W39" s="23">
        <v>3.5</v>
      </c>
      <c r="X39" s="30">
        <v>6.2</v>
      </c>
      <c r="Y39" s="30">
        <v>3.1</v>
      </c>
      <c r="Z39" s="54">
        <v>6.1</v>
      </c>
      <c r="AA39" s="38">
        <v>2.7</v>
      </c>
      <c r="AB39" s="38"/>
      <c r="AC39" s="38"/>
      <c r="AD39" s="38"/>
      <c r="AE39" s="38">
        <v>0.75</v>
      </c>
      <c r="AF39" s="38"/>
      <c r="AG39" s="38"/>
      <c r="AH39" s="44">
        <f t="shared" si="5"/>
        <v>0.75</v>
      </c>
      <c r="AI39" s="36">
        <v>45</v>
      </c>
      <c r="AJ39" s="15">
        <f t="shared" si="38"/>
        <v>45.75</v>
      </c>
      <c r="AK39" s="51">
        <f t="shared" si="23"/>
        <v>132.79</v>
      </c>
      <c r="AL39" s="96">
        <f t="shared" si="24"/>
        <v>138.98999999999998</v>
      </c>
      <c r="AM39" s="16">
        <f t="shared" si="37"/>
        <v>93.239999999999981</v>
      </c>
      <c r="AN39" s="50"/>
      <c r="AO39" s="46"/>
      <c r="AP39" s="17">
        <f t="shared" si="25"/>
        <v>138.98999999999998</v>
      </c>
      <c r="AQ39" s="18">
        <f t="shared" si="6"/>
        <v>6.6800000000000068</v>
      </c>
      <c r="AR39" s="40"/>
      <c r="AS39" s="19">
        <f t="shared" si="7"/>
        <v>45.75</v>
      </c>
      <c r="AT39" s="20">
        <f t="shared" si="8"/>
        <v>93.72</v>
      </c>
      <c r="AU39" s="21">
        <f t="shared" si="9"/>
        <v>139.47</v>
      </c>
      <c r="AV39" s="47"/>
      <c r="AW39" s="19">
        <v>15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0"/>
        <v>255</v>
      </c>
      <c r="BC39" s="43">
        <f t="shared" si="11"/>
        <v>242.25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2"/>
        <v>47</v>
      </c>
      <c r="BJ39" s="48">
        <f t="shared" si="13"/>
        <v>195.25</v>
      </c>
      <c r="BK39" s="24">
        <f t="shared" si="14"/>
        <v>93.72</v>
      </c>
      <c r="BL39" s="48">
        <f t="shared" si="15"/>
        <v>101.53</v>
      </c>
      <c r="BO39" s="129">
        <f t="shared" si="26"/>
        <v>2221</v>
      </c>
      <c r="BP39" s="129">
        <f t="shared" si="27"/>
        <v>72</v>
      </c>
      <c r="BQ39" s="129">
        <f t="shared" si="28"/>
        <v>868</v>
      </c>
      <c r="BR39" s="129">
        <f t="shared" si="29"/>
        <v>30</v>
      </c>
      <c r="BS39" s="129">
        <f t="shared" si="30"/>
        <v>3089</v>
      </c>
      <c r="BT39" s="129">
        <f t="shared" si="31"/>
        <v>102</v>
      </c>
      <c r="BU39" s="129">
        <f t="shared" si="32"/>
        <v>6.1</v>
      </c>
      <c r="BV39" s="129">
        <f t="shared" si="33"/>
        <v>126.24</v>
      </c>
      <c r="BW39" s="129">
        <f t="shared" si="34"/>
        <v>0.75</v>
      </c>
      <c r="BX39" s="129">
        <f t="shared" si="35"/>
        <v>126.99</v>
      </c>
      <c r="BY39" s="134">
        <f t="shared" si="36"/>
        <v>126.99</v>
      </c>
      <c r="BZ39" s="129">
        <f t="shared" si="39"/>
        <v>24.99</v>
      </c>
    </row>
    <row r="40" spans="1:78" ht="18.75">
      <c r="A40" s="143">
        <f t="shared" si="17"/>
        <v>42899</v>
      </c>
      <c r="B40" s="138" t="s">
        <v>21</v>
      </c>
      <c r="C40" s="30">
        <v>792</v>
      </c>
      <c r="D40" s="30">
        <v>873</v>
      </c>
      <c r="E40" s="41">
        <v>634</v>
      </c>
      <c r="F40" s="30">
        <v>54</v>
      </c>
      <c r="G40" s="30"/>
      <c r="H40" s="23">
        <v>21</v>
      </c>
      <c r="I40" s="33">
        <f t="shared" si="18"/>
        <v>2299</v>
      </c>
      <c r="J40" s="33">
        <f t="shared" si="19"/>
        <v>75</v>
      </c>
      <c r="K40" s="23">
        <v>374</v>
      </c>
      <c r="L40" s="14">
        <v>532</v>
      </c>
      <c r="M40" s="14">
        <v>390</v>
      </c>
      <c r="N40" s="14"/>
      <c r="O40" s="14">
        <v>13</v>
      </c>
      <c r="P40" s="14">
        <v>18</v>
      </c>
      <c r="Q40" s="103">
        <v>13</v>
      </c>
      <c r="R40" s="34"/>
      <c r="S40" s="33">
        <f t="shared" si="20"/>
        <v>906</v>
      </c>
      <c r="T40" s="33">
        <f t="shared" si="21"/>
        <v>44</v>
      </c>
      <c r="U40" s="35">
        <f t="shared" si="22"/>
        <v>119</v>
      </c>
      <c r="V40" s="23">
        <v>2.64</v>
      </c>
      <c r="W40" s="23">
        <v>3.5</v>
      </c>
      <c r="X40" s="30">
        <v>6.2</v>
      </c>
      <c r="Y40" s="30">
        <v>3.3</v>
      </c>
      <c r="Z40" s="54">
        <v>6.6</v>
      </c>
      <c r="AA40" s="38">
        <v>2.6</v>
      </c>
      <c r="AB40" s="38"/>
      <c r="AC40" s="38"/>
      <c r="AD40" s="38"/>
      <c r="AE40" s="38">
        <v>0.75</v>
      </c>
      <c r="AF40" s="38"/>
      <c r="AG40" s="38"/>
      <c r="AH40" s="44">
        <f t="shared" si="5"/>
        <v>0.75</v>
      </c>
      <c r="AI40" s="36">
        <v>45</v>
      </c>
      <c r="AJ40" s="15">
        <f t="shared" si="38"/>
        <v>45.75</v>
      </c>
      <c r="AK40" s="51">
        <f t="shared" si="23"/>
        <v>138.49</v>
      </c>
      <c r="AL40" s="96">
        <f t="shared" si="24"/>
        <v>144.59</v>
      </c>
      <c r="AM40" s="16">
        <f t="shared" si="37"/>
        <v>98.84</v>
      </c>
      <c r="AN40" s="50"/>
      <c r="AO40" s="46"/>
      <c r="AP40" s="17">
        <f t="shared" si="25"/>
        <v>144.59</v>
      </c>
      <c r="AQ40" s="18">
        <f t="shared" si="6"/>
        <v>0.97999999999998977</v>
      </c>
      <c r="AR40" s="40"/>
      <c r="AS40" s="19">
        <f t="shared" si="7"/>
        <v>45.75</v>
      </c>
      <c r="AT40" s="20">
        <f t="shared" si="8"/>
        <v>93.72</v>
      </c>
      <c r="AU40" s="21">
        <f t="shared" si="9"/>
        <v>139.47</v>
      </c>
      <c r="AV40" s="47"/>
      <c r="AW40" s="19">
        <v>15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0"/>
        <v>255</v>
      </c>
      <c r="BC40" s="43">
        <f t="shared" si="11"/>
        <v>242.25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2"/>
        <v>47</v>
      </c>
      <c r="BJ40" s="48">
        <f t="shared" si="13"/>
        <v>195.25</v>
      </c>
      <c r="BK40" s="24">
        <f t="shared" si="14"/>
        <v>93.72</v>
      </c>
      <c r="BL40" s="48">
        <f t="shared" si="15"/>
        <v>101.53</v>
      </c>
      <c r="BO40" s="129">
        <f t="shared" si="26"/>
        <v>2299</v>
      </c>
      <c r="BP40" s="129">
        <f t="shared" si="27"/>
        <v>75</v>
      </c>
      <c r="BQ40" s="129">
        <f t="shared" si="28"/>
        <v>906</v>
      </c>
      <c r="BR40" s="129">
        <f t="shared" si="29"/>
        <v>31</v>
      </c>
      <c r="BS40" s="129">
        <f t="shared" si="30"/>
        <v>3205</v>
      </c>
      <c r="BT40" s="129">
        <f t="shared" si="31"/>
        <v>106</v>
      </c>
      <c r="BU40" s="129">
        <f t="shared" si="32"/>
        <v>6.6</v>
      </c>
      <c r="BV40" s="129">
        <f t="shared" si="33"/>
        <v>130.84</v>
      </c>
      <c r="BW40" s="129">
        <f t="shared" si="34"/>
        <v>0.75</v>
      </c>
      <c r="BX40" s="129">
        <f t="shared" si="35"/>
        <v>131.59</v>
      </c>
      <c r="BY40" s="134">
        <f t="shared" si="36"/>
        <v>131.59</v>
      </c>
      <c r="BZ40" s="129">
        <f t="shared" si="39"/>
        <v>25.590000000000003</v>
      </c>
    </row>
    <row r="41" spans="1:78" ht="18.75">
      <c r="A41" s="143">
        <f t="shared" si="17"/>
        <v>42899</v>
      </c>
      <c r="B41" s="138" t="s">
        <v>34</v>
      </c>
      <c r="C41" s="138">
        <v>800</v>
      </c>
      <c r="D41" s="41">
        <v>907</v>
      </c>
      <c r="E41" s="41">
        <v>625</v>
      </c>
      <c r="F41" s="30">
        <v>55</v>
      </c>
      <c r="G41" s="30"/>
      <c r="H41" s="23">
        <v>21</v>
      </c>
      <c r="I41" s="33">
        <f t="shared" si="18"/>
        <v>2332</v>
      </c>
      <c r="J41" s="33">
        <f t="shared" si="19"/>
        <v>76</v>
      </c>
      <c r="K41" s="23">
        <v>375</v>
      </c>
      <c r="L41" s="14">
        <v>528</v>
      </c>
      <c r="M41" s="14">
        <v>390</v>
      </c>
      <c r="N41" s="14"/>
      <c r="O41" s="14">
        <v>13</v>
      </c>
      <c r="P41" s="14">
        <v>18</v>
      </c>
      <c r="Q41" s="103">
        <v>13</v>
      </c>
      <c r="R41" s="34"/>
      <c r="S41" s="33">
        <f t="shared" si="20"/>
        <v>903</v>
      </c>
      <c r="T41" s="33">
        <f t="shared" si="21"/>
        <v>44</v>
      </c>
      <c r="U41" s="35">
        <f t="shared" si="22"/>
        <v>120</v>
      </c>
      <c r="V41" s="23">
        <v>2.64</v>
      </c>
      <c r="W41" s="23">
        <v>3.5</v>
      </c>
      <c r="X41" s="30">
        <v>6.2</v>
      </c>
      <c r="Y41" s="30">
        <v>3.3</v>
      </c>
      <c r="Z41" s="54">
        <v>6.6</v>
      </c>
      <c r="AA41" s="38">
        <v>2.6</v>
      </c>
      <c r="AB41" s="38"/>
      <c r="AC41" s="38"/>
      <c r="AD41" s="38"/>
      <c r="AE41" s="38">
        <v>0.75</v>
      </c>
      <c r="AF41" s="38"/>
      <c r="AG41" s="38"/>
      <c r="AH41" s="44">
        <f t="shared" si="5"/>
        <v>0.75</v>
      </c>
      <c r="AI41" s="36">
        <v>45</v>
      </c>
      <c r="AJ41" s="15">
        <f t="shared" si="38"/>
        <v>45.75</v>
      </c>
      <c r="AK41" s="51">
        <f t="shared" si="23"/>
        <v>139.49</v>
      </c>
      <c r="AL41" s="96">
        <f t="shared" si="24"/>
        <v>145.59</v>
      </c>
      <c r="AM41" s="16">
        <f t="shared" si="37"/>
        <v>99.84</v>
      </c>
      <c r="AN41" s="50"/>
      <c r="AO41" s="46"/>
      <c r="AP41" s="17">
        <f t="shared" si="25"/>
        <v>145.59</v>
      </c>
      <c r="AQ41" s="18">
        <f t="shared" si="6"/>
        <v>-2.0000000000010232E-2</v>
      </c>
      <c r="AR41" s="40"/>
      <c r="AS41" s="19">
        <f t="shared" si="7"/>
        <v>45.75</v>
      </c>
      <c r="AT41" s="20">
        <f t="shared" si="8"/>
        <v>93.72</v>
      </c>
      <c r="AU41" s="21">
        <f t="shared" si="9"/>
        <v>139.47</v>
      </c>
      <c r="AV41" s="47"/>
      <c r="AW41" s="19">
        <v>15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0"/>
        <v>255</v>
      </c>
      <c r="BC41" s="43">
        <f t="shared" si="11"/>
        <v>242.25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2"/>
        <v>47</v>
      </c>
      <c r="BJ41" s="48">
        <f t="shared" si="13"/>
        <v>195.25</v>
      </c>
      <c r="BK41" s="24">
        <f t="shared" si="14"/>
        <v>93.72</v>
      </c>
      <c r="BL41" s="48">
        <f t="shared" si="15"/>
        <v>101.53</v>
      </c>
      <c r="BO41" s="129">
        <f t="shared" si="26"/>
        <v>2332</v>
      </c>
      <c r="BP41" s="129">
        <f t="shared" si="27"/>
        <v>76</v>
      </c>
      <c r="BQ41" s="129">
        <f t="shared" si="28"/>
        <v>903</v>
      </c>
      <c r="BR41" s="129">
        <f t="shared" si="29"/>
        <v>31</v>
      </c>
      <c r="BS41" s="129">
        <f t="shared" si="30"/>
        <v>3235</v>
      </c>
      <c r="BT41" s="129">
        <f t="shared" si="31"/>
        <v>107</v>
      </c>
      <c r="BU41" s="129">
        <f t="shared" si="32"/>
        <v>6.6</v>
      </c>
      <c r="BV41" s="129">
        <f t="shared" si="33"/>
        <v>131.84</v>
      </c>
      <c r="BW41" s="129">
        <f t="shared" si="34"/>
        <v>0.75</v>
      </c>
      <c r="BX41" s="129">
        <f t="shared" si="35"/>
        <v>132.59</v>
      </c>
      <c r="BY41" s="134">
        <f t="shared" si="36"/>
        <v>132.59</v>
      </c>
      <c r="BZ41" s="129">
        <f t="shared" si="39"/>
        <v>25.590000000000003</v>
      </c>
    </row>
    <row r="42" spans="1:78" ht="18.75">
      <c r="A42" s="143">
        <f t="shared" si="17"/>
        <v>42899</v>
      </c>
      <c r="B42" s="138" t="s">
        <v>22</v>
      </c>
      <c r="C42" s="30">
        <v>799</v>
      </c>
      <c r="D42" s="41">
        <v>888</v>
      </c>
      <c r="E42" s="41">
        <v>630</v>
      </c>
      <c r="F42" s="30">
        <v>55</v>
      </c>
      <c r="G42" s="30"/>
      <c r="H42" s="23">
        <v>21</v>
      </c>
      <c r="I42" s="33">
        <f t="shared" si="18"/>
        <v>2317</v>
      </c>
      <c r="J42" s="33">
        <f t="shared" si="19"/>
        <v>76</v>
      </c>
      <c r="K42" s="23">
        <v>385</v>
      </c>
      <c r="L42" s="14">
        <v>510</v>
      </c>
      <c r="M42" s="14">
        <v>360</v>
      </c>
      <c r="N42" s="14"/>
      <c r="O42" s="14">
        <v>13</v>
      </c>
      <c r="P42" s="14">
        <v>17</v>
      </c>
      <c r="Q42" s="103">
        <v>12</v>
      </c>
      <c r="R42" s="34"/>
      <c r="S42" s="33">
        <f t="shared" si="20"/>
        <v>895</v>
      </c>
      <c r="T42" s="33">
        <f t="shared" si="21"/>
        <v>42</v>
      </c>
      <c r="U42" s="35">
        <f t="shared" si="22"/>
        <v>118</v>
      </c>
      <c r="V42" s="23">
        <v>2.64</v>
      </c>
      <c r="W42" s="23">
        <v>3.5</v>
      </c>
      <c r="X42" s="30">
        <v>6.2</v>
      </c>
      <c r="Y42" s="30">
        <v>3.4</v>
      </c>
      <c r="Z42" s="54">
        <v>6.8</v>
      </c>
      <c r="AA42" s="38">
        <v>2.8</v>
      </c>
      <c r="AB42" s="38"/>
      <c r="AC42" s="38"/>
      <c r="AD42" s="38"/>
      <c r="AE42" s="38">
        <v>0.75</v>
      </c>
      <c r="AF42" s="38"/>
      <c r="AG42" s="38"/>
      <c r="AH42" s="44">
        <f t="shared" si="5"/>
        <v>0.75</v>
      </c>
      <c r="AI42" s="36">
        <v>45</v>
      </c>
      <c r="AJ42" s="15">
        <f t="shared" si="38"/>
        <v>45.75</v>
      </c>
      <c r="AK42" s="51">
        <f t="shared" si="23"/>
        <v>137.79000000000002</v>
      </c>
      <c r="AL42" s="96">
        <f t="shared" si="24"/>
        <v>144.09000000000003</v>
      </c>
      <c r="AM42" s="16">
        <f t="shared" si="37"/>
        <v>98.340000000000032</v>
      </c>
      <c r="AN42" s="50"/>
      <c r="AO42" s="46"/>
      <c r="AP42" s="17">
        <f t="shared" si="25"/>
        <v>144.09000000000003</v>
      </c>
      <c r="AQ42" s="18">
        <f t="shared" si="6"/>
        <v>1.6799999999999784</v>
      </c>
      <c r="AR42" s="40"/>
      <c r="AS42" s="19">
        <f t="shared" si="7"/>
        <v>45.75</v>
      </c>
      <c r="AT42" s="20">
        <f t="shared" si="8"/>
        <v>93.72</v>
      </c>
      <c r="AU42" s="21">
        <f t="shared" si="9"/>
        <v>139.47</v>
      </c>
      <c r="AV42" s="47"/>
      <c r="AW42" s="19">
        <v>15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0"/>
        <v>255</v>
      </c>
      <c r="BC42" s="43">
        <f t="shared" si="11"/>
        <v>242.25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2"/>
        <v>47</v>
      </c>
      <c r="BJ42" s="48">
        <f t="shared" si="13"/>
        <v>195.25</v>
      </c>
      <c r="BK42" s="24">
        <f t="shared" si="14"/>
        <v>93.72</v>
      </c>
      <c r="BL42" s="48">
        <f t="shared" si="15"/>
        <v>101.53</v>
      </c>
      <c r="BO42" s="129">
        <f t="shared" si="26"/>
        <v>2317</v>
      </c>
      <c r="BP42" s="129">
        <f t="shared" si="27"/>
        <v>76</v>
      </c>
      <c r="BQ42" s="129">
        <f t="shared" si="28"/>
        <v>895</v>
      </c>
      <c r="BR42" s="129">
        <f t="shared" si="29"/>
        <v>30</v>
      </c>
      <c r="BS42" s="129">
        <f t="shared" si="30"/>
        <v>3212</v>
      </c>
      <c r="BT42" s="129">
        <f t="shared" si="31"/>
        <v>106</v>
      </c>
      <c r="BU42" s="129">
        <f t="shared" si="32"/>
        <v>6.8</v>
      </c>
      <c r="BV42" s="129">
        <f t="shared" si="33"/>
        <v>131.34000000000003</v>
      </c>
      <c r="BW42" s="129">
        <f t="shared" si="34"/>
        <v>0.75</v>
      </c>
      <c r="BX42" s="129">
        <f t="shared" si="35"/>
        <v>132.09000000000003</v>
      </c>
      <c r="BY42" s="134">
        <f t="shared" si="36"/>
        <v>132.09000000000003</v>
      </c>
      <c r="BZ42" s="129">
        <f t="shared" si="39"/>
        <v>26.09</v>
      </c>
    </row>
    <row r="43" spans="1:78" ht="18.75">
      <c r="A43" s="143">
        <f t="shared" si="17"/>
        <v>42899</v>
      </c>
      <c r="B43" s="138" t="s">
        <v>49</v>
      </c>
      <c r="C43" s="30">
        <v>788</v>
      </c>
      <c r="D43" s="41">
        <v>884</v>
      </c>
      <c r="E43" s="41">
        <v>603</v>
      </c>
      <c r="F43" s="30">
        <v>55</v>
      </c>
      <c r="G43" s="30"/>
      <c r="H43" s="23">
        <v>20</v>
      </c>
      <c r="I43" s="33">
        <f t="shared" si="18"/>
        <v>2275</v>
      </c>
      <c r="J43" s="33">
        <f t="shared" si="19"/>
        <v>75</v>
      </c>
      <c r="K43" s="23">
        <v>375</v>
      </c>
      <c r="L43" s="14">
        <v>498</v>
      </c>
      <c r="M43" s="14">
        <v>350</v>
      </c>
      <c r="N43" s="14"/>
      <c r="O43" s="14">
        <v>13</v>
      </c>
      <c r="P43" s="14">
        <v>17</v>
      </c>
      <c r="Q43" s="103">
        <v>12</v>
      </c>
      <c r="R43" s="34"/>
      <c r="S43" s="33">
        <f t="shared" si="20"/>
        <v>873</v>
      </c>
      <c r="T43" s="33">
        <f t="shared" si="21"/>
        <v>42</v>
      </c>
      <c r="U43" s="35">
        <f t="shared" si="22"/>
        <v>117</v>
      </c>
      <c r="V43" s="23">
        <v>2.64</v>
      </c>
      <c r="W43" s="23">
        <v>3.5</v>
      </c>
      <c r="X43" s="30">
        <v>6.2</v>
      </c>
      <c r="Y43" s="30">
        <v>3.4</v>
      </c>
      <c r="Z43" s="54">
        <v>6.8</v>
      </c>
      <c r="AA43" s="38">
        <v>2.8</v>
      </c>
      <c r="AB43" s="38"/>
      <c r="AC43" s="38"/>
      <c r="AD43" s="38"/>
      <c r="AE43" s="38">
        <v>0.75</v>
      </c>
      <c r="AF43" s="38"/>
      <c r="AG43" s="38"/>
      <c r="AH43" s="44">
        <f t="shared" si="5"/>
        <v>0.75</v>
      </c>
      <c r="AI43" s="36">
        <v>45</v>
      </c>
      <c r="AJ43" s="15">
        <f t="shared" si="38"/>
        <v>45.75</v>
      </c>
      <c r="AK43" s="51">
        <f t="shared" si="23"/>
        <v>136.79000000000002</v>
      </c>
      <c r="AL43" s="96">
        <f t="shared" si="24"/>
        <v>143.09000000000003</v>
      </c>
      <c r="AM43" s="16">
        <f t="shared" si="37"/>
        <v>97.340000000000032</v>
      </c>
      <c r="AN43" s="50"/>
      <c r="AO43" s="46"/>
      <c r="AP43" s="17">
        <f t="shared" si="25"/>
        <v>143.09000000000003</v>
      </c>
      <c r="AQ43" s="18">
        <f t="shared" si="6"/>
        <v>2.6799999999999784</v>
      </c>
      <c r="AR43" s="40"/>
      <c r="AS43" s="19">
        <f t="shared" si="7"/>
        <v>45.75</v>
      </c>
      <c r="AT43" s="20">
        <f t="shared" si="8"/>
        <v>93.72</v>
      </c>
      <c r="AU43" s="21">
        <f t="shared" si="9"/>
        <v>139.47</v>
      </c>
      <c r="AV43" s="47"/>
      <c r="AW43" s="19">
        <v>15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0"/>
        <v>255</v>
      </c>
      <c r="BC43" s="43">
        <f t="shared" si="11"/>
        <v>242.25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2"/>
        <v>47</v>
      </c>
      <c r="BJ43" s="48">
        <f t="shared" si="13"/>
        <v>195.25</v>
      </c>
      <c r="BK43" s="24">
        <f t="shared" si="14"/>
        <v>93.72</v>
      </c>
      <c r="BL43" s="48">
        <f t="shared" si="15"/>
        <v>101.53</v>
      </c>
      <c r="BO43" s="129">
        <f t="shared" si="26"/>
        <v>2275</v>
      </c>
      <c r="BP43" s="129">
        <f t="shared" si="27"/>
        <v>75</v>
      </c>
      <c r="BQ43" s="129">
        <f t="shared" si="28"/>
        <v>873</v>
      </c>
      <c r="BR43" s="129">
        <f t="shared" si="29"/>
        <v>30</v>
      </c>
      <c r="BS43" s="129">
        <f t="shared" si="30"/>
        <v>3148</v>
      </c>
      <c r="BT43" s="129">
        <f t="shared" si="31"/>
        <v>105</v>
      </c>
      <c r="BU43" s="129">
        <f t="shared" si="32"/>
        <v>6.8</v>
      </c>
      <c r="BV43" s="129">
        <f t="shared" si="33"/>
        <v>130.34</v>
      </c>
      <c r="BW43" s="129">
        <f t="shared" si="34"/>
        <v>0.75</v>
      </c>
      <c r="BX43" s="129">
        <f t="shared" si="35"/>
        <v>131.09</v>
      </c>
      <c r="BY43" s="134">
        <f t="shared" si="36"/>
        <v>131.09</v>
      </c>
      <c r="BZ43" s="129">
        <f t="shared" si="39"/>
        <v>26.09</v>
      </c>
    </row>
    <row r="44" spans="1:78" ht="18.75">
      <c r="A44" s="143">
        <f t="shared" si="17"/>
        <v>42899</v>
      </c>
      <c r="B44" s="138" t="s">
        <v>23</v>
      </c>
      <c r="C44" s="30">
        <v>785</v>
      </c>
      <c r="D44" s="30">
        <v>875</v>
      </c>
      <c r="E44" s="30">
        <v>609</v>
      </c>
      <c r="F44" s="30">
        <v>54</v>
      </c>
      <c r="G44" s="30"/>
      <c r="H44" s="23">
        <v>20</v>
      </c>
      <c r="I44" s="33">
        <f t="shared" si="18"/>
        <v>2269</v>
      </c>
      <c r="J44" s="33">
        <f t="shared" si="19"/>
        <v>74</v>
      </c>
      <c r="K44" s="23">
        <v>373</v>
      </c>
      <c r="L44" s="14">
        <v>491</v>
      </c>
      <c r="M44" s="14">
        <v>340</v>
      </c>
      <c r="N44" s="14"/>
      <c r="O44" s="14">
        <v>13</v>
      </c>
      <c r="P44" s="14">
        <v>17</v>
      </c>
      <c r="Q44" s="103">
        <v>12</v>
      </c>
      <c r="R44" s="34"/>
      <c r="S44" s="33">
        <f t="shared" si="20"/>
        <v>864</v>
      </c>
      <c r="T44" s="33">
        <f t="shared" si="21"/>
        <v>42</v>
      </c>
      <c r="U44" s="35">
        <f t="shared" si="22"/>
        <v>116</v>
      </c>
      <c r="V44" s="23">
        <v>3.98</v>
      </c>
      <c r="W44" s="23">
        <v>3.5</v>
      </c>
      <c r="X44" s="30">
        <v>6.2</v>
      </c>
      <c r="Y44" s="30">
        <v>3.7</v>
      </c>
      <c r="Z44" s="54">
        <v>6.4</v>
      </c>
      <c r="AA44" s="38">
        <v>2.8</v>
      </c>
      <c r="AB44" s="38"/>
      <c r="AC44" s="38"/>
      <c r="AD44" s="38"/>
      <c r="AE44" s="38">
        <v>0.77500000000000002</v>
      </c>
      <c r="AF44" s="38"/>
      <c r="AG44" s="38"/>
      <c r="AH44" s="44">
        <f t="shared" si="5"/>
        <v>0.77500000000000002</v>
      </c>
      <c r="AI44" s="36">
        <v>45</v>
      </c>
      <c r="AJ44" s="15">
        <f t="shared" si="38"/>
        <v>45.774999999999999</v>
      </c>
      <c r="AK44" s="51">
        <f t="shared" si="23"/>
        <v>137.05500000000001</v>
      </c>
      <c r="AL44" s="96">
        <f t="shared" si="24"/>
        <v>143.35500000000002</v>
      </c>
      <c r="AM44" s="16">
        <f t="shared" si="37"/>
        <v>97.580000000000013</v>
      </c>
      <c r="AN44" s="50"/>
      <c r="AO44" s="46"/>
      <c r="AP44" s="17">
        <f t="shared" si="25"/>
        <v>143.35500000000002</v>
      </c>
      <c r="AQ44" s="18">
        <f t="shared" si="6"/>
        <v>2.4399999999999977</v>
      </c>
      <c r="AR44" s="40"/>
      <c r="AS44" s="19">
        <f t="shared" si="7"/>
        <v>45.774999999999999</v>
      </c>
      <c r="AT44" s="20">
        <f t="shared" si="8"/>
        <v>93.72</v>
      </c>
      <c r="AU44" s="21">
        <f t="shared" si="9"/>
        <v>139.495</v>
      </c>
      <c r="AV44" s="47"/>
      <c r="AW44" s="19">
        <v>15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0"/>
        <v>255</v>
      </c>
      <c r="BC44" s="43">
        <f t="shared" si="11"/>
        <v>242.25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2"/>
        <v>47</v>
      </c>
      <c r="BJ44" s="48">
        <f t="shared" si="13"/>
        <v>195.25</v>
      </c>
      <c r="BK44" s="24">
        <f t="shared" si="14"/>
        <v>93.72</v>
      </c>
      <c r="BL44" s="48">
        <f t="shared" si="15"/>
        <v>101.53</v>
      </c>
      <c r="BO44" s="129">
        <f t="shared" si="26"/>
        <v>2269</v>
      </c>
      <c r="BP44" s="129">
        <f t="shared" si="27"/>
        <v>74</v>
      </c>
      <c r="BQ44" s="129">
        <f t="shared" si="28"/>
        <v>864</v>
      </c>
      <c r="BR44" s="129">
        <f t="shared" si="29"/>
        <v>30</v>
      </c>
      <c r="BS44" s="129">
        <f t="shared" si="30"/>
        <v>3133</v>
      </c>
      <c r="BT44" s="129">
        <f t="shared" si="31"/>
        <v>104</v>
      </c>
      <c r="BU44" s="129">
        <f t="shared" si="32"/>
        <v>6.4</v>
      </c>
      <c r="BV44" s="129">
        <f t="shared" si="33"/>
        <v>130.58000000000001</v>
      </c>
      <c r="BW44" s="129">
        <f t="shared" si="34"/>
        <v>0.77500000000000002</v>
      </c>
      <c r="BX44" s="129">
        <f t="shared" si="35"/>
        <v>131.35500000000002</v>
      </c>
      <c r="BY44" s="134">
        <f t="shared" si="36"/>
        <v>131.35500000000002</v>
      </c>
      <c r="BZ44" s="129">
        <f t="shared" si="39"/>
        <v>27.355</v>
      </c>
    </row>
    <row r="45" spans="1:78" ht="18.75">
      <c r="A45" s="143">
        <f t="shared" si="17"/>
        <v>42899</v>
      </c>
      <c r="B45" s="138" t="s">
        <v>50</v>
      </c>
      <c r="C45" s="30">
        <v>760</v>
      </c>
      <c r="D45" s="30">
        <v>877</v>
      </c>
      <c r="E45" s="30">
        <v>592</v>
      </c>
      <c r="F45" s="30">
        <v>53</v>
      </c>
      <c r="G45" s="30"/>
      <c r="H45" s="23">
        <v>20</v>
      </c>
      <c r="I45" s="33">
        <f t="shared" si="18"/>
        <v>2229</v>
      </c>
      <c r="J45" s="33">
        <f t="shared" si="19"/>
        <v>73</v>
      </c>
      <c r="K45" s="23">
        <v>376</v>
      </c>
      <c r="L45" s="14">
        <v>480</v>
      </c>
      <c r="M45" s="14">
        <v>360</v>
      </c>
      <c r="N45" s="14"/>
      <c r="O45" s="14">
        <v>13</v>
      </c>
      <c r="P45" s="14">
        <v>16</v>
      </c>
      <c r="Q45" s="103">
        <v>13</v>
      </c>
      <c r="R45" s="34"/>
      <c r="S45" s="33">
        <f t="shared" si="20"/>
        <v>856</v>
      </c>
      <c r="T45" s="33">
        <f t="shared" si="21"/>
        <v>42</v>
      </c>
      <c r="U45" s="35">
        <f t="shared" si="22"/>
        <v>115</v>
      </c>
      <c r="V45" s="23">
        <v>3.98</v>
      </c>
      <c r="W45" s="23">
        <v>3.5</v>
      </c>
      <c r="X45" s="30">
        <v>5.8</v>
      </c>
      <c r="Y45" s="30">
        <v>3.7</v>
      </c>
      <c r="Z45" s="54">
        <v>6.4</v>
      </c>
      <c r="AA45" s="38">
        <v>2.8</v>
      </c>
      <c r="AB45" s="38"/>
      <c r="AC45" s="38">
        <v>5.2</v>
      </c>
      <c r="AD45" s="38"/>
      <c r="AE45" s="38">
        <v>0.77500000000000002</v>
      </c>
      <c r="AF45" s="38"/>
      <c r="AG45" s="38"/>
      <c r="AH45" s="44">
        <f t="shared" si="5"/>
        <v>5.9750000000000005</v>
      </c>
      <c r="AI45" s="36">
        <v>45</v>
      </c>
      <c r="AJ45" s="15">
        <f t="shared" si="38"/>
        <v>50.975000000000001</v>
      </c>
      <c r="AK45" s="51">
        <f t="shared" si="23"/>
        <v>140.85499999999999</v>
      </c>
      <c r="AL45" s="96">
        <f t="shared" si="24"/>
        <v>147.155</v>
      </c>
      <c r="AM45" s="16">
        <f t="shared" si="37"/>
        <v>96.18</v>
      </c>
      <c r="AN45" s="50"/>
      <c r="AO45" s="46"/>
      <c r="AP45" s="17">
        <f t="shared" si="25"/>
        <v>147.155</v>
      </c>
      <c r="AQ45" s="18">
        <f t="shared" si="6"/>
        <v>3.8400000000000034</v>
      </c>
      <c r="AR45" s="40"/>
      <c r="AS45" s="19">
        <f t="shared" si="7"/>
        <v>50.975000000000001</v>
      </c>
      <c r="AT45" s="20">
        <f t="shared" si="8"/>
        <v>93.72</v>
      </c>
      <c r="AU45" s="21">
        <f t="shared" si="9"/>
        <v>144.69499999999999</v>
      </c>
      <c r="AV45" s="47"/>
      <c r="AW45" s="19">
        <v>15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10"/>
        <v>255</v>
      </c>
      <c r="BC45" s="43">
        <f t="shared" si="11"/>
        <v>242.25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2"/>
        <v>47</v>
      </c>
      <c r="BJ45" s="48">
        <f t="shared" si="13"/>
        <v>195.25</v>
      </c>
      <c r="BK45" s="24">
        <f t="shared" si="14"/>
        <v>93.72</v>
      </c>
      <c r="BL45" s="48">
        <f t="shared" si="15"/>
        <v>101.53</v>
      </c>
      <c r="BO45" s="129">
        <f t="shared" si="26"/>
        <v>2386.5757575757575</v>
      </c>
      <c r="BP45" s="129">
        <f t="shared" si="27"/>
        <v>73</v>
      </c>
      <c r="BQ45" s="129">
        <f t="shared" si="28"/>
        <v>856</v>
      </c>
      <c r="BR45" s="129">
        <f t="shared" si="29"/>
        <v>29</v>
      </c>
      <c r="BS45" s="129">
        <f t="shared" si="30"/>
        <v>3242.5757575757575</v>
      </c>
      <c r="BT45" s="129">
        <f t="shared" si="31"/>
        <v>107.2</v>
      </c>
      <c r="BU45" s="129">
        <f t="shared" si="32"/>
        <v>6.4</v>
      </c>
      <c r="BV45" s="129">
        <f t="shared" si="33"/>
        <v>128.18</v>
      </c>
      <c r="BW45" s="129">
        <f t="shared" si="34"/>
        <v>5.9750000000000005</v>
      </c>
      <c r="BX45" s="129">
        <f t="shared" si="35"/>
        <v>134.155</v>
      </c>
      <c r="BY45" s="134">
        <f t="shared" si="36"/>
        <v>134.155</v>
      </c>
      <c r="BZ45" s="129">
        <f t="shared" si="39"/>
        <v>26.955000000000002</v>
      </c>
    </row>
    <row r="46" spans="1:78" ht="18.75">
      <c r="A46" s="143">
        <f t="shared" si="17"/>
        <v>42899</v>
      </c>
      <c r="B46" s="138" t="s">
        <v>24</v>
      </c>
      <c r="C46" s="30">
        <v>760</v>
      </c>
      <c r="D46" s="30">
        <v>761</v>
      </c>
      <c r="E46" s="30">
        <v>596</v>
      </c>
      <c r="F46" s="30">
        <v>50</v>
      </c>
      <c r="G46" s="30"/>
      <c r="H46" s="23">
        <v>20</v>
      </c>
      <c r="I46" s="33">
        <f t="shared" si="18"/>
        <v>2117</v>
      </c>
      <c r="J46" s="33">
        <f t="shared" si="19"/>
        <v>70</v>
      </c>
      <c r="K46" s="23">
        <v>394</v>
      </c>
      <c r="L46" s="14">
        <v>221</v>
      </c>
      <c r="M46" s="14">
        <v>330</v>
      </c>
      <c r="N46" s="14"/>
      <c r="O46" s="14">
        <v>13</v>
      </c>
      <c r="P46" s="14">
        <v>7</v>
      </c>
      <c r="Q46" s="103">
        <v>11</v>
      </c>
      <c r="R46" s="34"/>
      <c r="S46" s="33">
        <f t="shared" si="20"/>
        <v>615</v>
      </c>
      <c r="T46" s="33">
        <f t="shared" si="21"/>
        <v>31</v>
      </c>
      <c r="U46" s="35">
        <f t="shared" si="22"/>
        <v>101</v>
      </c>
      <c r="V46" s="23">
        <v>3.98</v>
      </c>
      <c r="W46" s="23">
        <v>3.5</v>
      </c>
      <c r="X46" s="30">
        <v>6.5</v>
      </c>
      <c r="Y46" s="30">
        <v>3.5</v>
      </c>
      <c r="Z46" s="30">
        <v>5.9</v>
      </c>
      <c r="AA46" s="38">
        <v>2.7</v>
      </c>
      <c r="AB46" s="38"/>
      <c r="AC46" s="38">
        <v>5.2</v>
      </c>
      <c r="AD46" s="38">
        <v>9.74</v>
      </c>
      <c r="AE46" s="38">
        <v>0.77500000000000002</v>
      </c>
      <c r="AF46" s="38"/>
      <c r="AG46" s="38"/>
      <c r="AH46" s="44">
        <f t="shared" si="5"/>
        <v>15.715000000000002</v>
      </c>
      <c r="AI46" s="36">
        <v>45</v>
      </c>
      <c r="AJ46" s="15">
        <f t="shared" si="38"/>
        <v>60.715000000000003</v>
      </c>
      <c r="AK46" s="51">
        <f t="shared" si="23"/>
        <v>136.59500000000003</v>
      </c>
      <c r="AL46" s="96">
        <f t="shared" si="24"/>
        <v>142.79500000000002</v>
      </c>
      <c r="AM46" s="16">
        <f t="shared" si="37"/>
        <v>82.080000000000013</v>
      </c>
      <c r="AN46" s="50"/>
      <c r="AO46" s="46"/>
      <c r="AP46" s="17">
        <f t="shared" si="25"/>
        <v>142.79500000000002</v>
      </c>
      <c r="AQ46" s="18">
        <f t="shared" si="6"/>
        <v>9.1759999999999877</v>
      </c>
      <c r="AR46" s="40"/>
      <c r="AS46" s="19">
        <f t="shared" si="7"/>
        <v>60.715000000000003</v>
      </c>
      <c r="AT46" s="20">
        <f t="shared" si="8"/>
        <v>85.055999999999997</v>
      </c>
      <c r="AU46" s="21">
        <f t="shared" si="9"/>
        <v>145.77100000000002</v>
      </c>
      <c r="AV46" s="47"/>
      <c r="AW46" s="19">
        <v>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0"/>
        <v>236</v>
      </c>
      <c r="BC46" s="43">
        <f t="shared" si="11"/>
        <v>224.2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2"/>
        <v>47</v>
      </c>
      <c r="BJ46" s="48">
        <f t="shared" si="13"/>
        <v>177.2</v>
      </c>
      <c r="BK46" s="24">
        <f t="shared" si="14"/>
        <v>85.055999999999997</v>
      </c>
      <c r="BL46" s="48">
        <f t="shared" si="15"/>
        <v>92.143999999999991</v>
      </c>
      <c r="BO46" s="129">
        <f t="shared" si="26"/>
        <v>2274.5757575757575</v>
      </c>
      <c r="BP46" s="129">
        <f t="shared" si="27"/>
        <v>70</v>
      </c>
      <c r="BQ46" s="129">
        <f t="shared" si="28"/>
        <v>910.15151515151513</v>
      </c>
      <c r="BR46" s="129">
        <f t="shared" si="29"/>
        <v>29.740000000000002</v>
      </c>
      <c r="BS46" s="129">
        <f t="shared" si="30"/>
        <v>3184.7272727272725</v>
      </c>
      <c r="BT46" s="129">
        <f t="shared" si="31"/>
        <v>104.94</v>
      </c>
      <c r="BU46" s="129">
        <f t="shared" si="32"/>
        <v>5.9</v>
      </c>
      <c r="BV46" s="129">
        <f t="shared" si="33"/>
        <v>116.08000000000001</v>
      </c>
      <c r="BW46" s="129">
        <f t="shared" si="34"/>
        <v>15.715000000000002</v>
      </c>
      <c r="BX46" s="129">
        <f t="shared" si="35"/>
        <v>131.79500000000002</v>
      </c>
      <c r="BY46" s="134">
        <f t="shared" si="36"/>
        <v>131.79500000000002</v>
      </c>
      <c r="BZ46" s="129">
        <f t="shared" si="39"/>
        <v>26.855</v>
      </c>
    </row>
    <row r="47" spans="1:78" ht="18.75">
      <c r="A47" s="143">
        <f t="shared" si="17"/>
        <v>42899</v>
      </c>
      <c r="B47" s="138" t="s">
        <v>35</v>
      </c>
      <c r="C47" s="30">
        <v>788</v>
      </c>
      <c r="D47" s="30">
        <v>764</v>
      </c>
      <c r="E47" s="30">
        <v>626</v>
      </c>
      <c r="F47" s="30">
        <v>51</v>
      </c>
      <c r="G47" s="30"/>
      <c r="H47" s="23">
        <v>21</v>
      </c>
      <c r="I47" s="33">
        <f>C47+D47+E47</f>
        <v>2178</v>
      </c>
      <c r="J47" s="33">
        <f>F47+G47+H47</f>
        <v>72</v>
      </c>
      <c r="K47" s="23">
        <v>380</v>
      </c>
      <c r="L47" s="14">
        <v>236</v>
      </c>
      <c r="M47" s="14">
        <v>360</v>
      </c>
      <c r="N47" s="14"/>
      <c r="O47" s="14">
        <v>13</v>
      </c>
      <c r="P47" s="14">
        <v>8</v>
      </c>
      <c r="Q47" s="103">
        <v>12</v>
      </c>
      <c r="R47" s="34"/>
      <c r="S47" s="33">
        <f t="shared" si="20"/>
        <v>616</v>
      </c>
      <c r="T47" s="33">
        <f t="shared" si="21"/>
        <v>33</v>
      </c>
      <c r="U47" s="35">
        <f t="shared" si="22"/>
        <v>105</v>
      </c>
      <c r="V47" s="23">
        <v>3.98</v>
      </c>
      <c r="W47" s="23">
        <v>3.5</v>
      </c>
      <c r="X47" s="30">
        <v>6.5</v>
      </c>
      <c r="Y47" s="30">
        <v>3.5</v>
      </c>
      <c r="Z47" s="30">
        <v>5.9</v>
      </c>
      <c r="AA47" s="38">
        <v>2.7</v>
      </c>
      <c r="AB47" s="38"/>
      <c r="AC47" s="38">
        <v>5.2</v>
      </c>
      <c r="AD47" s="38">
        <v>9.74</v>
      </c>
      <c r="AE47" s="38">
        <v>0.77500000000000002</v>
      </c>
      <c r="AF47" s="38"/>
      <c r="AG47" s="38"/>
      <c r="AH47" s="44">
        <f t="shared" si="5"/>
        <v>15.715000000000002</v>
      </c>
      <c r="AI47" s="36">
        <v>60</v>
      </c>
      <c r="AJ47" s="15">
        <f t="shared" si="38"/>
        <v>75.715000000000003</v>
      </c>
      <c r="AK47" s="51">
        <f t="shared" si="23"/>
        <v>140.59500000000003</v>
      </c>
      <c r="AL47" s="96">
        <f t="shared" si="24"/>
        <v>146.79500000000002</v>
      </c>
      <c r="AM47" s="16">
        <f t="shared" si="37"/>
        <v>71.080000000000013</v>
      </c>
      <c r="AN47" s="50"/>
      <c r="AO47" s="46"/>
      <c r="AP47" s="17">
        <f t="shared" si="25"/>
        <v>146.79500000000002</v>
      </c>
      <c r="AQ47" s="18">
        <f t="shared" si="6"/>
        <v>20.175999999999988</v>
      </c>
      <c r="AR47" s="40"/>
      <c r="AS47" s="19">
        <f t="shared" si="7"/>
        <v>75.715000000000003</v>
      </c>
      <c r="AT47" s="20">
        <f t="shared" si="8"/>
        <v>85.055999999999997</v>
      </c>
      <c r="AU47" s="21">
        <f t="shared" si="9"/>
        <v>160.77100000000002</v>
      </c>
      <c r="AV47" s="47"/>
      <c r="AW47" s="19">
        <v>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0"/>
        <v>236</v>
      </c>
      <c r="BC47" s="43">
        <f t="shared" si="11"/>
        <v>224.2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2"/>
        <v>47</v>
      </c>
      <c r="BJ47" s="48">
        <f t="shared" si="13"/>
        <v>177.2</v>
      </c>
      <c r="BK47" s="24">
        <f t="shared" si="14"/>
        <v>85.055999999999997</v>
      </c>
      <c r="BL47" s="48">
        <f t="shared" si="15"/>
        <v>92.143999999999991</v>
      </c>
      <c r="BO47" s="129">
        <f t="shared" si="26"/>
        <v>2335.5757575757575</v>
      </c>
      <c r="BP47" s="129">
        <f t="shared" si="27"/>
        <v>72</v>
      </c>
      <c r="BQ47" s="129">
        <f t="shared" si="28"/>
        <v>911.15151515151513</v>
      </c>
      <c r="BR47" s="129">
        <f t="shared" si="29"/>
        <v>30.740000000000002</v>
      </c>
      <c r="BS47" s="129">
        <f t="shared" si="30"/>
        <v>3246.7272727272725</v>
      </c>
      <c r="BT47" s="129">
        <f t="shared" si="31"/>
        <v>107.94</v>
      </c>
      <c r="BU47" s="129">
        <f t="shared" si="32"/>
        <v>5.9</v>
      </c>
      <c r="BV47" s="129">
        <f t="shared" si="33"/>
        <v>119.08000000000001</v>
      </c>
      <c r="BW47" s="129">
        <f t="shared" si="34"/>
        <v>15.715000000000002</v>
      </c>
      <c r="BX47" s="129">
        <f t="shared" si="35"/>
        <v>134.79500000000002</v>
      </c>
      <c r="BY47" s="134">
        <f t="shared" si="36"/>
        <v>134.79500000000002</v>
      </c>
      <c r="BZ47" s="129">
        <f t="shared" si="39"/>
        <v>26.855</v>
      </c>
    </row>
    <row r="48" spans="1:78" ht="18.75">
      <c r="A48" s="143">
        <f t="shared" si="17"/>
        <v>42899</v>
      </c>
      <c r="B48" s="138" t="s">
        <v>36</v>
      </c>
      <c r="C48" s="30">
        <v>840</v>
      </c>
      <c r="D48" s="30">
        <v>809</v>
      </c>
      <c r="E48" s="30">
        <v>677</v>
      </c>
      <c r="F48" s="30">
        <v>52</v>
      </c>
      <c r="G48" s="30"/>
      <c r="H48" s="23">
        <v>22</v>
      </c>
      <c r="I48" s="33">
        <f>C48+D48+E48</f>
        <v>2326</v>
      </c>
      <c r="J48" s="33">
        <f>F48+G48+H48</f>
        <v>74</v>
      </c>
      <c r="K48" s="23">
        <v>396</v>
      </c>
      <c r="L48" s="14">
        <v>223</v>
      </c>
      <c r="M48" s="14">
        <v>340</v>
      </c>
      <c r="N48" s="14"/>
      <c r="O48" s="14">
        <v>13</v>
      </c>
      <c r="P48" s="14">
        <v>7</v>
      </c>
      <c r="Q48" s="103">
        <v>12</v>
      </c>
      <c r="R48" s="34"/>
      <c r="S48" s="33">
        <f t="shared" si="20"/>
        <v>619</v>
      </c>
      <c r="T48" s="33">
        <f t="shared" si="21"/>
        <v>32</v>
      </c>
      <c r="U48" s="35">
        <f t="shared" si="22"/>
        <v>106</v>
      </c>
      <c r="V48" s="23">
        <v>3.98</v>
      </c>
      <c r="W48" s="23">
        <v>3.5</v>
      </c>
      <c r="X48" s="30">
        <v>7.5</v>
      </c>
      <c r="Y48" s="30">
        <v>3.5</v>
      </c>
      <c r="Z48" s="30">
        <v>5.9</v>
      </c>
      <c r="AA48" s="38">
        <v>2.7</v>
      </c>
      <c r="AB48" s="38"/>
      <c r="AC48" s="38">
        <v>5.2</v>
      </c>
      <c r="AD48" s="38">
        <v>9.74</v>
      </c>
      <c r="AE48" s="38">
        <v>0.77500000000000002</v>
      </c>
      <c r="AF48" s="38"/>
      <c r="AG48" s="38"/>
      <c r="AH48" s="44">
        <f t="shared" si="5"/>
        <v>15.715000000000002</v>
      </c>
      <c r="AI48" s="36">
        <v>60</v>
      </c>
      <c r="AJ48" s="15">
        <f t="shared" si="38"/>
        <v>75.715000000000003</v>
      </c>
      <c r="AK48" s="51">
        <f t="shared" si="23"/>
        <v>142.59500000000003</v>
      </c>
      <c r="AL48" s="96">
        <f t="shared" si="24"/>
        <v>148.79500000000002</v>
      </c>
      <c r="AM48" s="16">
        <f t="shared" si="37"/>
        <v>73.080000000000013</v>
      </c>
      <c r="AN48" s="50"/>
      <c r="AO48" s="46"/>
      <c r="AP48" s="17">
        <f t="shared" si="25"/>
        <v>148.79500000000002</v>
      </c>
      <c r="AQ48" s="18">
        <f t="shared" si="6"/>
        <v>18.175999999999988</v>
      </c>
      <c r="AR48" s="40"/>
      <c r="AS48" s="19">
        <f t="shared" si="7"/>
        <v>75.715000000000003</v>
      </c>
      <c r="AT48" s="20">
        <f t="shared" si="8"/>
        <v>85.055999999999997</v>
      </c>
      <c r="AU48" s="21">
        <f t="shared" si="9"/>
        <v>160.77100000000002</v>
      </c>
      <c r="AV48" s="47"/>
      <c r="AW48" s="19">
        <v>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0"/>
        <v>236</v>
      </c>
      <c r="BC48" s="43">
        <f t="shared" si="11"/>
        <v>224.2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2"/>
        <v>47</v>
      </c>
      <c r="BJ48" s="48">
        <f t="shared" si="13"/>
        <v>177.2</v>
      </c>
      <c r="BK48" s="24">
        <f t="shared" si="14"/>
        <v>85.055999999999997</v>
      </c>
      <c r="BL48" s="48">
        <f t="shared" si="15"/>
        <v>92.143999999999991</v>
      </c>
      <c r="BO48" s="129">
        <f t="shared" si="26"/>
        <v>2483.5757575757575</v>
      </c>
      <c r="BP48" s="129">
        <f t="shared" si="27"/>
        <v>74</v>
      </c>
      <c r="BQ48" s="129">
        <f t="shared" si="28"/>
        <v>914.15151515151513</v>
      </c>
      <c r="BR48" s="129">
        <f t="shared" si="29"/>
        <v>29.740000000000002</v>
      </c>
      <c r="BS48" s="129">
        <f t="shared" si="30"/>
        <v>3397.7272727272725</v>
      </c>
      <c r="BT48" s="129">
        <f t="shared" si="31"/>
        <v>108.94</v>
      </c>
      <c r="BU48" s="129">
        <f t="shared" si="32"/>
        <v>5.9</v>
      </c>
      <c r="BV48" s="129">
        <f t="shared" si="33"/>
        <v>121.08000000000001</v>
      </c>
      <c r="BW48" s="129">
        <f t="shared" si="34"/>
        <v>15.715000000000002</v>
      </c>
      <c r="BX48" s="129">
        <f t="shared" si="35"/>
        <v>136.79500000000002</v>
      </c>
      <c r="BY48" s="134">
        <f t="shared" si="36"/>
        <v>136.79500000000002</v>
      </c>
      <c r="BZ48" s="129">
        <f t="shared" si="39"/>
        <v>27.855</v>
      </c>
    </row>
    <row r="49" spans="1:78" ht="18.75">
      <c r="A49" s="143">
        <f t="shared" si="17"/>
        <v>42899</v>
      </c>
      <c r="B49" s="138" t="s">
        <v>51</v>
      </c>
      <c r="C49" s="30">
        <v>893</v>
      </c>
      <c r="D49" s="30">
        <v>860</v>
      </c>
      <c r="E49" s="30">
        <v>717</v>
      </c>
      <c r="F49" s="30">
        <v>56</v>
      </c>
      <c r="G49" s="30"/>
      <c r="H49" s="23">
        <v>24</v>
      </c>
      <c r="I49" s="33">
        <f>C49+D49+E49</f>
        <v>2470</v>
      </c>
      <c r="J49" s="33">
        <f>F49+G49+H49</f>
        <v>80</v>
      </c>
      <c r="K49" s="23">
        <v>442</v>
      </c>
      <c r="L49" s="14">
        <v>260</v>
      </c>
      <c r="M49" s="14">
        <v>350</v>
      </c>
      <c r="N49" s="14"/>
      <c r="O49" s="14">
        <v>14</v>
      </c>
      <c r="P49" s="14">
        <v>8</v>
      </c>
      <c r="Q49" s="103">
        <v>12</v>
      </c>
      <c r="R49" s="34"/>
      <c r="S49" s="33">
        <f t="shared" si="20"/>
        <v>702</v>
      </c>
      <c r="T49" s="33">
        <f t="shared" si="21"/>
        <v>34</v>
      </c>
      <c r="U49" s="35">
        <f t="shared" si="22"/>
        <v>114</v>
      </c>
      <c r="V49" s="23">
        <v>3.98</v>
      </c>
      <c r="W49" s="23">
        <v>3.5</v>
      </c>
      <c r="X49" s="30">
        <v>7.5</v>
      </c>
      <c r="Y49" s="30">
        <v>3.5</v>
      </c>
      <c r="Z49" s="30">
        <v>5.9</v>
      </c>
      <c r="AA49" s="38">
        <v>2.7</v>
      </c>
      <c r="AB49" s="38"/>
      <c r="AC49" s="38">
        <v>5.2</v>
      </c>
      <c r="AD49" s="38">
        <v>9.74</v>
      </c>
      <c r="AE49" s="38">
        <v>0.77500000000000002</v>
      </c>
      <c r="AF49" s="38"/>
      <c r="AG49" s="38"/>
      <c r="AH49" s="44">
        <f t="shared" si="5"/>
        <v>15.715000000000002</v>
      </c>
      <c r="AI49" s="36">
        <v>60</v>
      </c>
      <c r="AJ49" s="15">
        <f t="shared" si="38"/>
        <v>75.715000000000003</v>
      </c>
      <c r="AK49" s="51">
        <f t="shared" si="23"/>
        <v>150.595</v>
      </c>
      <c r="AL49" s="96">
        <f t="shared" si="24"/>
        <v>156.79499999999999</v>
      </c>
      <c r="AM49" s="16">
        <f t="shared" si="37"/>
        <v>81.079999999999984</v>
      </c>
      <c r="AN49" s="50"/>
      <c r="AO49" s="46"/>
      <c r="AP49" s="17">
        <f t="shared" si="25"/>
        <v>156.79499999999999</v>
      </c>
      <c r="AQ49" s="18">
        <f t="shared" si="6"/>
        <v>10.176000000000016</v>
      </c>
      <c r="AR49" s="40"/>
      <c r="AS49" s="19">
        <f t="shared" si="7"/>
        <v>75.715000000000003</v>
      </c>
      <c r="AT49" s="20">
        <f t="shared" si="8"/>
        <v>85.055999999999997</v>
      </c>
      <c r="AU49" s="21">
        <f t="shared" si="9"/>
        <v>160.77100000000002</v>
      </c>
      <c r="AV49" s="47"/>
      <c r="AW49" s="19">
        <v>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0"/>
        <v>236</v>
      </c>
      <c r="BC49" s="43">
        <f t="shared" si="11"/>
        <v>224.2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2"/>
        <v>47</v>
      </c>
      <c r="BJ49" s="48">
        <f t="shared" si="13"/>
        <v>177.2</v>
      </c>
      <c r="BK49" s="24">
        <f t="shared" si="14"/>
        <v>85.055999999999997</v>
      </c>
      <c r="BL49" s="48">
        <f t="shared" si="15"/>
        <v>92.143999999999991</v>
      </c>
      <c r="BO49" s="129">
        <f t="shared" si="26"/>
        <v>2627.5757575757575</v>
      </c>
      <c r="BP49" s="129">
        <f t="shared" si="27"/>
        <v>80</v>
      </c>
      <c r="BQ49" s="129">
        <f t="shared" si="28"/>
        <v>997.15151515151513</v>
      </c>
      <c r="BR49" s="129">
        <f t="shared" si="29"/>
        <v>31.740000000000002</v>
      </c>
      <c r="BS49" s="129">
        <f t="shared" si="30"/>
        <v>3624.7272727272725</v>
      </c>
      <c r="BT49" s="129">
        <f t="shared" si="31"/>
        <v>116.94</v>
      </c>
      <c r="BU49" s="129">
        <f t="shared" si="32"/>
        <v>5.9</v>
      </c>
      <c r="BV49" s="129">
        <f t="shared" si="33"/>
        <v>129.08000000000001</v>
      </c>
      <c r="BW49" s="129">
        <f t="shared" si="34"/>
        <v>15.715000000000002</v>
      </c>
      <c r="BX49" s="129">
        <f t="shared" si="35"/>
        <v>144.79500000000002</v>
      </c>
      <c r="BY49" s="134">
        <f t="shared" si="36"/>
        <v>144.79500000000002</v>
      </c>
      <c r="BZ49" s="129">
        <f t="shared" si="39"/>
        <v>27.855</v>
      </c>
    </row>
    <row r="50" spans="1:78" ht="18.75">
      <c r="A50" s="143">
        <f t="shared" si="17"/>
        <v>42899</v>
      </c>
      <c r="B50" s="138" t="s">
        <v>25</v>
      </c>
      <c r="C50" s="30">
        <v>878</v>
      </c>
      <c r="D50" s="30">
        <v>872</v>
      </c>
      <c r="E50" s="30">
        <v>718</v>
      </c>
      <c r="F50" s="30">
        <v>57</v>
      </c>
      <c r="G50" s="30"/>
      <c r="H50" s="23">
        <v>24</v>
      </c>
      <c r="I50" s="33">
        <f t="shared" si="18"/>
        <v>2468</v>
      </c>
      <c r="J50" s="33">
        <f t="shared" si="19"/>
        <v>81</v>
      </c>
      <c r="K50" s="23">
        <v>440</v>
      </c>
      <c r="L50" s="14">
        <v>262</v>
      </c>
      <c r="M50" s="14">
        <v>360</v>
      </c>
      <c r="N50" s="14"/>
      <c r="O50" s="14">
        <v>14</v>
      </c>
      <c r="P50" s="14">
        <v>8</v>
      </c>
      <c r="Q50" s="103">
        <v>12</v>
      </c>
      <c r="R50" s="34"/>
      <c r="S50" s="33">
        <f t="shared" si="20"/>
        <v>702</v>
      </c>
      <c r="T50" s="33">
        <f t="shared" si="21"/>
        <v>34</v>
      </c>
      <c r="U50" s="35">
        <f t="shared" si="22"/>
        <v>115</v>
      </c>
      <c r="V50" s="23">
        <v>5.65</v>
      </c>
      <c r="W50" s="23">
        <v>3.5</v>
      </c>
      <c r="X50" s="30">
        <v>7.5</v>
      </c>
      <c r="Y50" s="38">
        <v>5.4</v>
      </c>
      <c r="Z50" s="38">
        <v>8</v>
      </c>
      <c r="AA50" s="38">
        <v>3.1</v>
      </c>
      <c r="AB50" s="38"/>
      <c r="AC50" s="38">
        <v>5.2</v>
      </c>
      <c r="AD50" s="38">
        <v>10</v>
      </c>
      <c r="AE50" s="38">
        <v>0.77500000000000002</v>
      </c>
      <c r="AF50" s="38"/>
      <c r="AG50" s="38"/>
      <c r="AH50" s="44">
        <f t="shared" si="5"/>
        <v>15.975</v>
      </c>
      <c r="AI50" s="36">
        <v>60</v>
      </c>
      <c r="AJ50" s="15">
        <f t="shared" si="38"/>
        <v>75.974999999999994</v>
      </c>
      <c r="AK50" s="51">
        <f t="shared" si="23"/>
        <v>157.52500000000001</v>
      </c>
      <c r="AL50" s="96">
        <f t="shared" si="24"/>
        <v>164.125</v>
      </c>
      <c r="AM50" s="16">
        <f t="shared" si="37"/>
        <v>88.15</v>
      </c>
      <c r="AN50" s="50"/>
      <c r="AO50" s="46"/>
      <c r="AP50" s="17">
        <f t="shared" si="25"/>
        <v>164.125</v>
      </c>
      <c r="AQ50" s="18">
        <f t="shared" si="6"/>
        <v>3.5060000000000002</v>
      </c>
      <c r="AR50" s="40"/>
      <c r="AS50" s="19">
        <f t="shared" si="7"/>
        <v>75.974999999999994</v>
      </c>
      <c r="AT50" s="20">
        <f t="shared" si="8"/>
        <v>85.055999999999997</v>
      </c>
      <c r="AU50" s="21">
        <f t="shared" si="9"/>
        <v>161.03100000000001</v>
      </c>
      <c r="AV50" s="47"/>
      <c r="AW50" s="19">
        <v>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0"/>
        <v>236</v>
      </c>
      <c r="BC50" s="43">
        <f t="shared" si="11"/>
        <v>224.2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2"/>
        <v>47</v>
      </c>
      <c r="BJ50" s="48">
        <f t="shared" si="13"/>
        <v>177.2</v>
      </c>
      <c r="BK50" s="24">
        <f t="shared" si="14"/>
        <v>85.055999999999997</v>
      </c>
      <c r="BL50" s="48">
        <f t="shared" si="15"/>
        <v>92.143999999999991</v>
      </c>
      <c r="BO50" s="129">
        <f t="shared" si="26"/>
        <v>2625.5757575757575</v>
      </c>
      <c r="BP50" s="129">
        <f t="shared" si="27"/>
        <v>81</v>
      </c>
      <c r="BQ50" s="129">
        <f t="shared" si="28"/>
        <v>1005.030303030303</v>
      </c>
      <c r="BR50" s="129">
        <f t="shared" si="29"/>
        <v>32</v>
      </c>
      <c r="BS50" s="129">
        <f t="shared" si="30"/>
        <v>3630.6060606060605</v>
      </c>
      <c r="BT50" s="129">
        <f t="shared" si="31"/>
        <v>118.2</v>
      </c>
      <c r="BU50" s="129">
        <f t="shared" si="32"/>
        <v>8</v>
      </c>
      <c r="BV50" s="129">
        <f t="shared" si="33"/>
        <v>136.15</v>
      </c>
      <c r="BW50" s="129">
        <f t="shared" si="34"/>
        <v>15.975</v>
      </c>
      <c r="BX50" s="129">
        <f t="shared" si="35"/>
        <v>152.125</v>
      </c>
      <c r="BY50" s="134">
        <f t="shared" si="36"/>
        <v>152.125</v>
      </c>
      <c r="BZ50" s="129">
        <f t="shared" si="39"/>
        <v>33.924999999999997</v>
      </c>
    </row>
    <row r="51" spans="1:78" ht="18.75">
      <c r="A51" s="143">
        <f t="shared" si="17"/>
        <v>42899</v>
      </c>
      <c r="B51" s="138" t="s">
        <v>52</v>
      </c>
      <c r="C51" s="30">
        <v>878</v>
      </c>
      <c r="D51" s="30">
        <v>872</v>
      </c>
      <c r="E51" s="30">
        <v>718</v>
      </c>
      <c r="F51" s="30">
        <v>57</v>
      </c>
      <c r="G51" s="30"/>
      <c r="H51" s="23">
        <v>24</v>
      </c>
      <c r="I51" s="33">
        <f>C51+D51+E51</f>
        <v>2468</v>
      </c>
      <c r="J51" s="33">
        <f>F51+G51+H51</f>
        <v>81</v>
      </c>
      <c r="K51" s="23">
        <v>440</v>
      </c>
      <c r="L51" s="14">
        <v>262</v>
      </c>
      <c r="M51" s="14">
        <v>360</v>
      </c>
      <c r="N51" s="14"/>
      <c r="O51" s="14">
        <v>14</v>
      </c>
      <c r="P51" s="14">
        <v>8</v>
      </c>
      <c r="Q51" s="103">
        <v>12</v>
      </c>
      <c r="R51" s="34"/>
      <c r="S51" s="33">
        <f t="shared" si="20"/>
        <v>702</v>
      </c>
      <c r="T51" s="33">
        <f t="shared" si="21"/>
        <v>34</v>
      </c>
      <c r="U51" s="35">
        <f t="shared" si="22"/>
        <v>115</v>
      </c>
      <c r="V51" s="23">
        <v>5.65</v>
      </c>
      <c r="W51" s="23">
        <v>3.5</v>
      </c>
      <c r="X51" s="30">
        <v>7.5</v>
      </c>
      <c r="Y51" s="38">
        <v>5.4</v>
      </c>
      <c r="Z51" s="38">
        <v>8</v>
      </c>
      <c r="AA51" s="38">
        <v>3.1</v>
      </c>
      <c r="AB51" s="38"/>
      <c r="AC51" s="38">
        <v>5.2</v>
      </c>
      <c r="AD51" s="38">
        <v>10</v>
      </c>
      <c r="AE51" s="38">
        <v>0.77500000000000002</v>
      </c>
      <c r="AF51" s="38"/>
      <c r="AG51" s="38"/>
      <c r="AH51" s="44">
        <f t="shared" si="5"/>
        <v>15.975</v>
      </c>
      <c r="AI51" s="36">
        <v>60</v>
      </c>
      <c r="AJ51" s="15">
        <f t="shared" si="38"/>
        <v>75.974999999999994</v>
      </c>
      <c r="AK51" s="51">
        <f t="shared" si="23"/>
        <v>157.52500000000001</v>
      </c>
      <c r="AL51" s="96">
        <f t="shared" si="24"/>
        <v>164.125</v>
      </c>
      <c r="AM51" s="16">
        <f t="shared" si="37"/>
        <v>88.15</v>
      </c>
      <c r="AN51" s="50"/>
      <c r="AO51" s="46"/>
      <c r="AP51" s="17">
        <f t="shared" si="25"/>
        <v>164.125</v>
      </c>
      <c r="AQ51" s="18">
        <f t="shared" si="6"/>
        <v>3.5060000000000002</v>
      </c>
      <c r="AR51" s="40"/>
      <c r="AS51" s="19">
        <f t="shared" si="7"/>
        <v>75.974999999999994</v>
      </c>
      <c r="AT51" s="20">
        <f t="shared" si="8"/>
        <v>85.055999999999997</v>
      </c>
      <c r="AU51" s="21">
        <f t="shared" si="9"/>
        <v>161.03100000000001</v>
      </c>
      <c r="AV51" s="47"/>
      <c r="AW51" s="19">
        <v>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0"/>
        <v>236</v>
      </c>
      <c r="BC51" s="43">
        <f t="shared" si="11"/>
        <v>224.2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2"/>
        <v>47</v>
      </c>
      <c r="BJ51" s="48">
        <f t="shared" si="13"/>
        <v>177.2</v>
      </c>
      <c r="BK51" s="24">
        <f t="shared" si="14"/>
        <v>85.055999999999997</v>
      </c>
      <c r="BL51" s="48">
        <f t="shared" si="15"/>
        <v>92.143999999999991</v>
      </c>
      <c r="BO51" s="129">
        <f t="shared" si="26"/>
        <v>2625.5757575757575</v>
      </c>
      <c r="BP51" s="129">
        <f t="shared" si="27"/>
        <v>81</v>
      </c>
      <c r="BQ51" s="129">
        <f t="shared" si="28"/>
        <v>1005.030303030303</v>
      </c>
      <c r="BR51" s="129">
        <f t="shared" si="29"/>
        <v>32</v>
      </c>
      <c r="BS51" s="129">
        <f t="shared" si="30"/>
        <v>3630.6060606060605</v>
      </c>
      <c r="BT51" s="129">
        <f t="shared" si="31"/>
        <v>118.2</v>
      </c>
      <c r="BU51" s="129">
        <f t="shared" si="32"/>
        <v>8</v>
      </c>
      <c r="BV51" s="129">
        <f t="shared" si="33"/>
        <v>136.15</v>
      </c>
      <c r="BW51" s="129">
        <f t="shared" si="34"/>
        <v>15.975</v>
      </c>
      <c r="BX51" s="129">
        <f t="shared" si="35"/>
        <v>152.125</v>
      </c>
      <c r="BY51" s="134">
        <f t="shared" si="36"/>
        <v>152.125</v>
      </c>
      <c r="BZ51" s="129">
        <f t="shared" si="39"/>
        <v>33.924999999999997</v>
      </c>
    </row>
    <row r="52" spans="1:78" ht="18.75">
      <c r="A52" s="143">
        <f t="shared" si="17"/>
        <v>42899</v>
      </c>
      <c r="B52" s="138" t="s">
        <v>37</v>
      </c>
      <c r="C52" s="30">
        <v>888</v>
      </c>
      <c r="D52" s="30">
        <v>878</v>
      </c>
      <c r="E52" s="30">
        <v>706</v>
      </c>
      <c r="F52" s="30">
        <v>57</v>
      </c>
      <c r="G52" s="30"/>
      <c r="H52" s="23">
        <v>24</v>
      </c>
      <c r="I52" s="33">
        <f>C52+D52+E52</f>
        <v>2472</v>
      </c>
      <c r="J52" s="33">
        <f>F52+G52+H52</f>
        <v>81</v>
      </c>
      <c r="K52" s="23">
        <v>447</v>
      </c>
      <c r="L52" s="14">
        <v>273</v>
      </c>
      <c r="M52" s="14">
        <v>350</v>
      </c>
      <c r="N52" s="14"/>
      <c r="O52" s="14">
        <v>14</v>
      </c>
      <c r="P52" s="14">
        <v>9</v>
      </c>
      <c r="Q52" s="103">
        <v>12</v>
      </c>
      <c r="R52" s="34"/>
      <c r="S52" s="33">
        <f t="shared" si="20"/>
        <v>720</v>
      </c>
      <c r="T52" s="33">
        <f t="shared" si="21"/>
        <v>35</v>
      </c>
      <c r="U52" s="35">
        <f t="shared" si="22"/>
        <v>116</v>
      </c>
      <c r="V52" s="23">
        <v>5.65</v>
      </c>
      <c r="W52" s="23">
        <v>3.5</v>
      </c>
      <c r="X52" s="30">
        <v>9.5</v>
      </c>
      <c r="Y52" s="38">
        <v>5.4</v>
      </c>
      <c r="Z52" s="38">
        <v>8</v>
      </c>
      <c r="AA52" s="38">
        <v>3.1</v>
      </c>
      <c r="AB52" s="38"/>
      <c r="AC52" s="38">
        <v>5.6</v>
      </c>
      <c r="AD52" s="38">
        <v>10</v>
      </c>
      <c r="AE52" s="38">
        <v>0.77500000000000002</v>
      </c>
      <c r="AF52" s="38"/>
      <c r="AG52" s="38"/>
      <c r="AH52" s="44">
        <f t="shared" si="5"/>
        <v>16.375</v>
      </c>
      <c r="AI52" s="36">
        <v>60</v>
      </c>
      <c r="AJ52" s="15">
        <f t="shared" si="38"/>
        <v>76.375</v>
      </c>
      <c r="AK52" s="51">
        <f t="shared" si="23"/>
        <v>160.92500000000001</v>
      </c>
      <c r="AL52" s="96">
        <f t="shared" si="24"/>
        <v>167.52500000000001</v>
      </c>
      <c r="AM52" s="16">
        <f t="shared" si="37"/>
        <v>91.15</v>
      </c>
      <c r="AN52" s="50"/>
      <c r="AO52" s="46"/>
      <c r="AP52" s="17">
        <f t="shared" si="25"/>
        <v>167.52500000000001</v>
      </c>
      <c r="AQ52" s="18">
        <f t="shared" si="6"/>
        <v>0.50599999999997181</v>
      </c>
      <c r="AR52" s="40"/>
      <c r="AS52" s="19">
        <f t="shared" si="7"/>
        <v>76.375</v>
      </c>
      <c r="AT52" s="20">
        <f t="shared" si="8"/>
        <v>85.055999999999997</v>
      </c>
      <c r="AU52" s="21">
        <f t="shared" si="9"/>
        <v>161.43099999999998</v>
      </c>
      <c r="AV52" s="47"/>
      <c r="AW52" s="19">
        <v>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0"/>
        <v>236</v>
      </c>
      <c r="BC52" s="43">
        <f t="shared" si="11"/>
        <v>224.2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2"/>
        <v>47</v>
      </c>
      <c r="BJ52" s="48">
        <f t="shared" si="13"/>
        <v>177.2</v>
      </c>
      <c r="BK52" s="24">
        <f t="shared" si="14"/>
        <v>85.055999999999997</v>
      </c>
      <c r="BL52" s="48">
        <f t="shared" si="15"/>
        <v>92.143999999999991</v>
      </c>
      <c r="BO52" s="129">
        <f t="shared" si="26"/>
        <v>2641.6969696969695</v>
      </c>
      <c r="BP52" s="129">
        <f t="shared" si="27"/>
        <v>81</v>
      </c>
      <c r="BQ52" s="129">
        <f t="shared" si="28"/>
        <v>1023.030303030303</v>
      </c>
      <c r="BR52" s="129">
        <f t="shared" si="29"/>
        <v>33</v>
      </c>
      <c r="BS52" s="129">
        <f t="shared" si="30"/>
        <v>3664.7272727272725</v>
      </c>
      <c r="BT52" s="129">
        <f t="shared" si="31"/>
        <v>119.6</v>
      </c>
      <c r="BU52" s="129">
        <f t="shared" si="32"/>
        <v>8</v>
      </c>
      <c r="BV52" s="129">
        <f t="shared" si="33"/>
        <v>139.15</v>
      </c>
      <c r="BW52" s="129">
        <f t="shared" si="34"/>
        <v>16.375</v>
      </c>
      <c r="BX52" s="129">
        <f t="shared" si="35"/>
        <v>155.52500000000001</v>
      </c>
      <c r="BY52" s="134">
        <f t="shared" si="36"/>
        <v>155.52500000000001</v>
      </c>
      <c r="BZ52" s="129">
        <f t="shared" si="39"/>
        <v>35.924999999999997</v>
      </c>
    </row>
    <row r="53" spans="1:78" ht="18.75">
      <c r="A53" s="143">
        <f t="shared" si="17"/>
        <v>42899</v>
      </c>
      <c r="B53" s="138" t="s">
        <v>53</v>
      </c>
      <c r="C53" s="30">
        <v>888</v>
      </c>
      <c r="D53" s="30">
        <v>878</v>
      </c>
      <c r="E53" s="30">
        <v>706</v>
      </c>
      <c r="F53" s="30">
        <v>57</v>
      </c>
      <c r="G53" s="30"/>
      <c r="H53" s="23">
        <v>24</v>
      </c>
      <c r="I53" s="33">
        <f>C53+D53+E53</f>
        <v>2472</v>
      </c>
      <c r="J53" s="33">
        <f>F53+G53+H53</f>
        <v>81</v>
      </c>
      <c r="K53" s="23">
        <v>447</v>
      </c>
      <c r="L53" s="14">
        <v>273</v>
      </c>
      <c r="M53" s="14">
        <v>350</v>
      </c>
      <c r="N53" s="14"/>
      <c r="O53" s="14">
        <v>14</v>
      </c>
      <c r="P53" s="14">
        <v>9</v>
      </c>
      <c r="Q53" s="103">
        <v>12</v>
      </c>
      <c r="R53" s="34"/>
      <c r="S53" s="33">
        <f t="shared" si="20"/>
        <v>720</v>
      </c>
      <c r="T53" s="33">
        <f t="shared" si="21"/>
        <v>35</v>
      </c>
      <c r="U53" s="35">
        <f t="shared" si="22"/>
        <v>116</v>
      </c>
      <c r="V53" s="23">
        <v>5.65</v>
      </c>
      <c r="W53" s="23">
        <v>3.5</v>
      </c>
      <c r="X53" s="30">
        <v>9.5</v>
      </c>
      <c r="Y53" s="38">
        <v>5.4</v>
      </c>
      <c r="Z53" s="38">
        <v>8</v>
      </c>
      <c r="AA53" s="38">
        <v>3.1</v>
      </c>
      <c r="AB53" s="38"/>
      <c r="AC53" s="38">
        <v>5.6</v>
      </c>
      <c r="AD53" s="38">
        <v>10</v>
      </c>
      <c r="AE53" s="38">
        <v>0.77500000000000002</v>
      </c>
      <c r="AF53" s="38"/>
      <c r="AG53" s="38"/>
      <c r="AH53" s="44">
        <f t="shared" si="5"/>
        <v>16.375</v>
      </c>
      <c r="AI53" s="36">
        <v>60</v>
      </c>
      <c r="AJ53" s="15">
        <f t="shared" si="38"/>
        <v>76.375</v>
      </c>
      <c r="AK53" s="51">
        <f t="shared" si="23"/>
        <v>160.92500000000001</v>
      </c>
      <c r="AL53" s="96">
        <f t="shared" si="24"/>
        <v>167.52500000000001</v>
      </c>
      <c r="AM53" s="16">
        <f t="shared" si="37"/>
        <v>91.15</v>
      </c>
      <c r="AN53" s="50"/>
      <c r="AO53" s="46"/>
      <c r="AP53" s="17">
        <f t="shared" si="25"/>
        <v>167.52500000000001</v>
      </c>
      <c r="AQ53" s="18">
        <f t="shared" si="6"/>
        <v>0.50599999999997181</v>
      </c>
      <c r="AR53" s="40"/>
      <c r="AS53" s="19">
        <f t="shared" si="7"/>
        <v>76.375</v>
      </c>
      <c r="AT53" s="20">
        <f t="shared" si="8"/>
        <v>85.055999999999997</v>
      </c>
      <c r="AU53" s="21">
        <f t="shared" si="9"/>
        <v>161.43099999999998</v>
      </c>
      <c r="AV53" s="47"/>
      <c r="AW53" s="19">
        <v>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0"/>
        <v>236</v>
      </c>
      <c r="BC53" s="43">
        <f t="shared" si="11"/>
        <v>224.2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2"/>
        <v>47</v>
      </c>
      <c r="BJ53" s="48">
        <f t="shared" si="13"/>
        <v>177.2</v>
      </c>
      <c r="BK53" s="24">
        <f t="shared" si="14"/>
        <v>85.055999999999997</v>
      </c>
      <c r="BL53" s="48">
        <f t="shared" si="15"/>
        <v>92.143999999999991</v>
      </c>
      <c r="BO53" s="129">
        <f t="shared" si="26"/>
        <v>2641.6969696969695</v>
      </c>
      <c r="BP53" s="129">
        <f t="shared" si="27"/>
        <v>81</v>
      </c>
      <c r="BQ53" s="129">
        <f t="shared" si="28"/>
        <v>1023.030303030303</v>
      </c>
      <c r="BR53" s="129">
        <f t="shared" si="29"/>
        <v>33</v>
      </c>
      <c r="BS53" s="129">
        <f t="shared" si="30"/>
        <v>3664.7272727272725</v>
      </c>
      <c r="BT53" s="129">
        <f t="shared" si="31"/>
        <v>119.6</v>
      </c>
      <c r="BU53" s="129">
        <f t="shared" si="32"/>
        <v>8</v>
      </c>
      <c r="BV53" s="129">
        <f t="shared" si="33"/>
        <v>139.15</v>
      </c>
      <c r="BW53" s="129">
        <f t="shared" si="34"/>
        <v>16.375</v>
      </c>
      <c r="BX53" s="129">
        <f t="shared" si="35"/>
        <v>155.52500000000001</v>
      </c>
      <c r="BY53" s="134">
        <f t="shared" si="36"/>
        <v>155.52500000000001</v>
      </c>
      <c r="BZ53" s="129">
        <f t="shared" si="39"/>
        <v>35.924999999999997</v>
      </c>
    </row>
    <row r="54" spans="1:78" ht="18.75">
      <c r="A54" s="143">
        <f t="shared" si="17"/>
        <v>42899</v>
      </c>
      <c r="B54" s="138" t="s">
        <v>26</v>
      </c>
      <c r="C54" s="30">
        <v>874</v>
      </c>
      <c r="D54" s="30">
        <v>850</v>
      </c>
      <c r="E54" s="30">
        <v>708</v>
      </c>
      <c r="F54" s="30">
        <v>58</v>
      </c>
      <c r="G54" s="30"/>
      <c r="H54" s="23">
        <v>24</v>
      </c>
      <c r="I54" s="33">
        <f t="shared" si="18"/>
        <v>2432</v>
      </c>
      <c r="J54" s="33">
        <f t="shared" si="19"/>
        <v>82</v>
      </c>
      <c r="K54" s="23">
        <v>466</v>
      </c>
      <c r="L54" s="14">
        <v>281</v>
      </c>
      <c r="M54" s="14">
        <v>360</v>
      </c>
      <c r="N54" s="14"/>
      <c r="O54" s="14">
        <v>15</v>
      </c>
      <c r="P54" s="14">
        <v>9</v>
      </c>
      <c r="Q54" s="103">
        <v>13</v>
      </c>
      <c r="R54" s="34"/>
      <c r="S54" s="33">
        <f t="shared" si="20"/>
        <v>747</v>
      </c>
      <c r="T54" s="33">
        <f t="shared" si="21"/>
        <v>37</v>
      </c>
      <c r="U54" s="35">
        <f t="shared" si="22"/>
        <v>119</v>
      </c>
      <c r="V54" s="23">
        <v>5.05</v>
      </c>
      <c r="W54" s="23">
        <v>3.5</v>
      </c>
      <c r="X54" s="30">
        <v>9.5</v>
      </c>
      <c r="Y54" s="38">
        <v>5.4</v>
      </c>
      <c r="Z54" s="38">
        <v>7.9</v>
      </c>
      <c r="AA54" s="38">
        <v>3.4</v>
      </c>
      <c r="AB54" s="38"/>
      <c r="AC54" s="38">
        <v>5.8</v>
      </c>
      <c r="AD54" s="38">
        <v>10.029999999999999</v>
      </c>
      <c r="AE54" s="38">
        <v>0.8</v>
      </c>
      <c r="AF54" s="38"/>
      <c r="AG54" s="38"/>
      <c r="AH54" s="44">
        <f t="shared" si="5"/>
        <v>16.63</v>
      </c>
      <c r="AI54" s="36">
        <v>60</v>
      </c>
      <c r="AJ54" s="15">
        <f t="shared" si="38"/>
        <v>76.63</v>
      </c>
      <c r="AK54" s="51">
        <f t="shared" si="23"/>
        <v>163.48000000000005</v>
      </c>
      <c r="AL54" s="96">
        <f t="shared" si="24"/>
        <v>170.38000000000005</v>
      </c>
      <c r="AM54" s="16">
        <f t="shared" si="37"/>
        <v>93.750000000000057</v>
      </c>
      <c r="AN54" s="50"/>
      <c r="AO54" s="46"/>
      <c r="AP54" s="17">
        <f t="shared" si="25"/>
        <v>170.38000000000005</v>
      </c>
      <c r="AQ54" s="18">
        <f t="shared" si="6"/>
        <v>-1.794000000000068</v>
      </c>
      <c r="AR54" s="40"/>
      <c r="AS54" s="19">
        <f t="shared" si="7"/>
        <v>76.63</v>
      </c>
      <c r="AT54" s="20">
        <f t="shared" si="8"/>
        <v>85.055999999999997</v>
      </c>
      <c r="AU54" s="21">
        <f t="shared" si="9"/>
        <v>161.68599999999998</v>
      </c>
      <c r="AV54" s="47"/>
      <c r="AW54" s="19">
        <v>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0"/>
        <v>236</v>
      </c>
      <c r="BC54" s="43">
        <f t="shared" si="11"/>
        <v>224.2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2"/>
        <v>47</v>
      </c>
      <c r="BJ54" s="48">
        <f t="shared" si="13"/>
        <v>177.2</v>
      </c>
      <c r="BK54" s="24">
        <f t="shared" si="14"/>
        <v>85.055999999999997</v>
      </c>
      <c r="BL54" s="48">
        <f t="shared" si="15"/>
        <v>92.143999999999991</v>
      </c>
      <c r="BO54" s="129">
        <f t="shared" si="26"/>
        <v>2607.757575757576</v>
      </c>
      <c r="BP54" s="129">
        <f t="shared" si="27"/>
        <v>82</v>
      </c>
      <c r="BQ54" s="129">
        <f t="shared" si="28"/>
        <v>1050.939393939394</v>
      </c>
      <c r="BR54" s="129">
        <f t="shared" si="29"/>
        <v>34.03</v>
      </c>
      <c r="BS54" s="129">
        <f t="shared" si="30"/>
        <v>3658.69696969697</v>
      </c>
      <c r="BT54" s="129">
        <f t="shared" si="31"/>
        <v>121.83</v>
      </c>
      <c r="BU54" s="129">
        <f t="shared" si="32"/>
        <v>7.9</v>
      </c>
      <c r="BV54" s="129">
        <f t="shared" si="33"/>
        <v>140.75</v>
      </c>
      <c r="BW54" s="129">
        <f t="shared" si="34"/>
        <v>16.63</v>
      </c>
      <c r="BX54" s="129">
        <f t="shared" si="35"/>
        <v>157.38000000000002</v>
      </c>
      <c r="BY54" s="134">
        <f t="shared" si="36"/>
        <v>157.38000000000002</v>
      </c>
      <c r="BZ54" s="129">
        <f t="shared" si="39"/>
        <v>35.549999999999997</v>
      </c>
    </row>
    <row r="55" spans="1:78" ht="18.75">
      <c r="A55" s="143">
        <f t="shared" si="17"/>
        <v>42899</v>
      </c>
      <c r="B55" s="138" t="s">
        <v>54</v>
      </c>
      <c r="C55" s="30">
        <v>874</v>
      </c>
      <c r="D55" s="30">
        <v>850</v>
      </c>
      <c r="E55" s="30">
        <v>708</v>
      </c>
      <c r="F55" s="30">
        <v>58</v>
      </c>
      <c r="G55" s="30"/>
      <c r="H55" s="23">
        <v>24</v>
      </c>
      <c r="I55" s="33">
        <f>C55+D55+E55</f>
        <v>2432</v>
      </c>
      <c r="J55" s="33">
        <f>F55+G55+H55</f>
        <v>82</v>
      </c>
      <c r="K55" s="23">
        <v>466</v>
      </c>
      <c r="L55" s="14">
        <v>281</v>
      </c>
      <c r="M55" s="14">
        <v>360</v>
      </c>
      <c r="N55" s="14"/>
      <c r="O55" s="14">
        <v>15</v>
      </c>
      <c r="P55" s="14">
        <v>9</v>
      </c>
      <c r="Q55" s="103">
        <v>13</v>
      </c>
      <c r="R55" s="34"/>
      <c r="S55" s="33">
        <f t="shared" si="20"/>
        <v>747</v>
      </c>
      <c r="T55" s="33">
        <f t="shared" si="21"/>
        <v>37</v>
      </c>
      <c r="U55" s="35">
        <f t="shared" si="22"/>
        <v>119</v>
      </c>
      <c r="V55" s="23">
        <v>5.05</v>
      </c>
      <c r="W55" s="23">
        <v>3.5</v>
      </c>
      <c r="X55" s="30">
        <v>9.5</v>
      </c>
      <c r="Y55" s="38">
        <v>5.4</v>
      </c>
      <c r="Z55" s="38">
        <v>7.9</v>
      </c>
      <c r="AA55" s="38">
        <v>3.4</v>
      </c>
      <c r="AB55" s="38"/>
      <c r="AC55" s="38">
        <v>5.8</v>
      </c>
      <c r="AD55" s="38">
        <v>10.029999999999999</v>
      </c>
      <c r="AE55" s="38">
        <v>0.8</v>
      </c>
      <c r="AF55" s="38"/>
      <c r="AG55" s="38"/>
      <c r="AH55" s="44">
        <f t="shared" si="5"/>
        <v>16.63</v>
      </c>
      <c r="AI55" s="36">
        <v>60</v>
      </c>
      <c r="AJ55" s="15">
        <f t="shared" si="38"/>
        <v>76.63</v>
      </c>
      <c r="AK55" s="51">
        <f t="shared" si="23"/>
        <v>163.48000000000005</v>
      </c>
      <c r="AL55" s="96">
        <f t="shared" si="24"/>
        <v>170.38000000000005</v>
      </c>
      <c r="AM55" s="16">
        <f t="shared" si="37"/>
        <v>93.750000000000057</v>
      </c>
      <c r="AN55" s="50"/>
      <c r="AO55" s="46"/>
      <c r="AP55" s="17">
        <f t="shared" si="25"/>
        <v>170.38000000000005</v>
      </c>
      <c r="AQ55" s="18">
        <f t="shared" si="6"/>
        <v>-1.794000000000068</v>
      </c>
      <c r="AR55" s="40"/>
      <c r="AS55" s="19">
        <f t="shared" si="7"/>
        <v>76.63</v>
      </c>
      <c r="AT55" s="20">
        <f t="shared" si="8"/>
        <v>85.055999999999997</v>
      </c>
      <c r="AU55" s="21">
        <f t="shared" si="9"/>
        <v>161.68599999999998</v>
      </c>
      <c r="AV55" s="47"/>
      <c r="AW55" s="19">
        <v>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0"/>
        <v>236</v>
      </c>
      <c r="BC55" s="43">
        <f t="shared" si="11"/>
        <v>224.2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2"/>
        <v>47</v>
      </c>
      <c r="BJ55" s="48">
        <f t="shared" si="13"/>
        <v>177.2</v>
      </c>
      <c r="BK55" s="24">
        <f t="shared" si="14"/>
        <v>85.055999999999997</v>
      </c>
      <c r="BL55" s="48">
        <f t="shared" si="15"/>
        <v>92.143999999999991</v>
      </c>
      <c r="BO55" s="129">
        <f t="shared" si="26"/>
        <v>2607.757575757576</v>
      </c>
      <c r="BP55" s="129">
        <f t="shared" si="27"/>
        <v>82</v>
      </c>
      <c r="BQ55" s="129">
        <f t="shared" si="28"/>
        <v>1050.939393939394</v>
      </c>
      <c r="BR55" s="129">
        <f t="shared" si="29"/>
        <v>34.03</v>
      </c>
      <c r="BS55" s="129">
        <f t="shared" si="30"/>
        <v>3658.69696969697</v>
      </c>
      <c r="BT55" s="129">
        <f t="shared" si="31"/>
        <v>121.83</v>
      </c>
      <c r="BU55" s="129">
        <f t="shared" si="32"/>
        <v>7.9</v>
      </c>
      <c r="BV55" s="129">
        <f t="shared" si="33"/>
        <v>140.75</v>
      </c>
      <c r="BW55" s="129">
        <f t="shared" si="34"/>
        <v>16.63</v>
      </c>
      <c r="BX55" s="129">
        <f t="shared" si="35"/>
        <v>157.38000000000002</v>
      </c>
      <c r="BY55" s="134">
        <f t="shared" si="36"/>
        <v>157.38000000000002</v>
      </c>
      <c r="BZ55" s="129">
        <f t="shared" si="39"/>
        <v>35.549999999999997</v>
      </c>
    </row>
    <row r="56" spans="1:78" ht="18.75">
      <c r="A56" s="143">
        <f t="shared" si="17"/>
        <v>42899</v>
      </c>
      <c r="B56" s="138" t="s">
        <v>55</v>
      </c>
      <c r="C56" s="30">
        <v>872</v>
      </c>
      <c r="D56" s="30">
        <v>844</v>
      </c>
      <c r="E56" s="30">
        <v>710</v>
      </c>
      <c r="F56" s="30">
        <v>58</v>
      </c>
      <c r="G56" s="30"/>
      <c r="H56" s="23">
        <v>24</v>
      </c>
      <c r="I56" s="33">
        <f>C56+D56+E56</f>
        <v>2426</v>
      </c>
      <c r="J56" s="33">
        <f>F56+G56+H56</f>
        <v>82</v>
      </c>
      <c r="K56" s="23">
        <v>471</v>
      </c>
      <c r="L56" s="14">
        <v>262</v>
      </c>
      <c r="M56" s="14">
        <v>350</v>
      </c>
      <c r="N56" s="14"/>
      <c r="O56" s="14">
        <v>16</v>
      </c>
      <c r="P56" s="14">
        <v>8</v>
      </c>
      <c r="Q56" s="103">
        <v>12</v>
      </c>
      <c r="R56" s="34"/>
      <c r="S56" s="33">
        <f t="shared" si="20"/>
        <v>733</v>
      </c>
      <c r="T56" s="33">
        <f t="shared" si="21"/>
        <v>36</v>
      </c>
      <c r="U56" s="35">
        <f t="shared" si="22"/>
        <v>118</v>
      </c>
      <c r="V56" s="23">
        <v>5.05</v>
      </c>
      <c r="W56" s="23">
        <v>3.5</v>
      </c>
      <c r="X56" s="30">
        <v>9.5</v>
      </c>
      <c r="Y56" s="38">
        <v>5.4</v>
      </c>
      <c r="Z56" s="38">
        <v>7.9</v>
      </c>
      <c r="AA56" s="38">
        <v>3.4</v>
      </c>
      <c r="AB56" s="38"/>
      <c r="AC56" s="38">
        <v>5.2</v>
      </c>
      <c r="AD56" s="38">
        <v>10.029999999999999</v>
      </c>
      <c r="AE56" s="38">
        <v>0.8</v>
      </c>
      <c r="AF56" s="38"/>
      <c r="AG56" s="38"/>
      <c r="AH56" s="44">
        <f t="shared" si="5"/>
        <v>16.03</v>
      </c>
      <c r="AI56" s="36">
        <v>60</v>
      </c>
      <c r="AJ56" s="15">
        <f t="shared" si="38"/>
        <v>76.03</v>
      </c>
      <c r="AK56" s="51">
        <f t="shared" si="23"/>
        <v>161.88000000000002</v>
      </c>
      <c r="AL56" s="96">
        <f t="shared" si="24"/>
        <v>168.78000000000003</v>
      </c>
      <c r="AM56" s="16">
        <f t="shared" si="37"/>
        <v>92.750000000000028</v>
      </c>
      <c r="AN56" s="50"/>
      <c r="AO56" s="46"/>
      <c r="AP56" s="17">
        <f t="shared" si="25"/>
        <v>168.78000000000003</v>
      </c>
      <c r="AQ56" s="18">
        <f t="shared" si="6"/>
        <v>-0.79400000000001114</v>
      </c>
      <c r="AR56" s="40"/>
      <c r="AS56" s="19">
        <f t="shared" si="7"/>
        <v>76.03</v>
      </c>
      <c r="AT56" s="20">
        <f t="shared" si="8"/>
        <v>85.055999999999997</v>
      </c>
      <c r="AU56" s="21">
        <f t="shared" si="9"/>
        <v>161.08600000000001</v>
      </c>
      <c r="AV56" s="47"/>
      <c r="AW56" s="19">
        <v>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0"/>
        <v>236</v>
      </c>
      <c r="BC56" s="43">
        <f t="shared" si="11"/>
        <v>224.2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2"/>
        <v>47</v>
      </c>
      <c r="BJ56" s="48">
        <f t="shared" si="13"/>
        <v>177.2</v>
      </c>
      <c r="BK56" s="24">
        <f t="shared" si="14"/>
        <v>85.055999999999997</v>
      </c>
      <c r="BL56" s="48">
        <f t="shared" si="15"/>
        <v>92.143999999999991</v>
      </c>
      <c r="BO56" s="129">
        <f t="shared" si="26"/>
        <v>2583.5757575757575</v>
      </c>
      <c r="BP56" s="129">
        <f t="shared" si="27"/>
        <v>82</v>
      </c>
      <c r="BQ56" s="129">
        <f t="shared" si="28"/>
        <v>1036.939393939394</v>
      </c>
      <c r="BR56" s="129">
        <f t="shared" si="29"/>
        <v>34.03</v>
      </c>
      <c r="BS56" s="129">
        <f t="shared" si="30"/>
        <v>3620.5151515151515</v>
      </c>
      <c r="BT56" s="129">
        <f t="shared" si="31"/>
        <v>121.23</v>
      </c>
      <c r="BU56" s="129">
        <f t="shared" si="32"/>
        <v>7.9</v>
      </c>
      <c r="BV56" s="129">
        <f t="shared" si="33"/>
        <v>140.75</v>
      </c>
      <c r="BW56" s="129">
        <f t="shared" si="34"/>
        <v>16.03</v>
      </c>
      <c r="BX56" s="129">
        <f t="shared" si="35"/>
        <v>156.78</v>
      </c>
      <c r="BY56" s="134">
        <f t="shared" si="36"/>
        <v>156.78</v>
      </c>
      <c r="BZ56" s="129">
        <f t="shared" si="39"/>
        <v>35.549999999999997</v>
      </c>
    </row>
    <row r="57" spans="1:78" ht="18.75">
      <c r="A57" s="143">
        <f t="shared" si="17"/>
        <v>42899</v>
      </c>
      <c r="B57" s="138" t="s">
        <v>56</v>
      </c>
      <c r="C57" s="30">
        <v>872</v>
      </c>
      <c r="D57" s="30">
        <v>844</v>
      </c>
      <c r="E57" s="30">
        <v>710</v>
      </c>
      <c r="F57" s="30">
        <v>58</v>
      </c>
      <c r="G57" s="30"/>
      <c r="H57" s="23">
        <v>24</v>
      </c>
      <c r="I57" s="33">
        <f>C57+D57+E57</f>
        <v>2426</v>
      </c>
      <c r="J57" s="33">
        <f>F57+G57+H57</f>
        <v>82</v>
      </c>
      <c r="K57" s="23">
        <v>471</v>
      </c>
      <c r="L57" s="14">
        <v>262</v>
      </c>
      <c r="M57" s="14">
        <v>350</v>
      </c>
      <c r="N57" s="14"/>
      <c r="O57" s="14">
        <v>16</v>
      </c>
      <c r="P57" s="14">
        <v>8</v>
      </c>
      <c r="Q57" s="103">
        <v>12</v>
      </c>
      <c r="R57" s="34"/>
      <c r="S57" s="33">
        <f t="shared" si="20"/>
        <v>733</v>
      </c>
      <c r="T57" s="33">
        <f t="shared" si="21"/>
        <v>36</v>
      </c>
      <c r="U57" s="35">
        <f t="shared" si="22"/>
        <v>118</v>
      </c>
      <c r="V57" s="23">
        <v>5.05</v>
      </c>
      <c r="W57" s="23">
        <v>3.5</v>
      </c>
      <c r="X57" s="30">
        <v>9.5</v>
      </c>
      <c r="Y57" s="38">
        <v>5.4</v>
      </c>
      <c r="Z57" s="38">
        <v>7.9</v>
      </c>
      <c r="AA57" s="38">
        <v>3.4</v>
      </c>
      <c r="AB57" s="38"/>
      <c r="AC57" s="38">
        <v>5.2</v>
      </c>
      <c r="AD57" s="38">
        <v>10.029999999999999</v>
      </c>
      <c r="AE57" s="38">
        <v>0.8</v>
      </c>
      <c r="AF57" s="38"/>
      <c r="AG57" s="38"/>
      <c r="AH57" s="44">
        <f t="shared" si="5"/>
        <v>16.03</v>
      </c>
      <c r="AI57" s="36">
        <v>60</v>
      </c>
      <c r="AJ57" s="15">
        <f t="shared" si="38"/>
        <v>76.03</v>
      </c>
      <c r="AK57" s="51">
        <f t="shared" si="23"/>
        <v>161.88000000000002</v>
      </c>
      <c r="AL57" s="96">
        <f t="shared" si="24"/>
        <v>168.78000000000003</v>
      </c>
      <c r="AM57" s="16">
        <f t="shared" si="37"/>
        <v>92.750000000000028</v>
      </c>
      <c r="AN57" s="50"/>
      <c r="AO57" s="46"/>
      <c r="AP57" s="17">
        <f t="shared" si="25"/>
        <v>168.78000000000003</v>
      </c>
      <c r="AQ57" s="18">
        <f t="shared" si="6"/>
        <v>-0.79400000000001114</v>
      </c>
      <c r="AR57" s="40"/>
      <c r="AS57" s="19">
        <f t="shared" si="7"/>
        <v>76.03</v>
      </c>
      <c r="AT57" s="20">
        <f t="shared" si="8"/>
        <v>85.055999999999997</v>
      </c>
      <c r="AU57" s="21">
        <f t="shared" si="9"/>
        <v>161.08600000000001</v>
      </c>
      <c r="AV57" s="47"/>
      <c r="AW57" s="19">
        <v>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0"/>
        <v>236</v>
      </c>
      <c r="BC57" s="43">
        <f t="shared" si="11"/>
        <v>224.2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2"/>
        <v>47</v>
      </c>
      <c r="BJ57" s="48">
        <f t="shared" si="13"/>
        <v>177.2</v>
      </c>
      <c r="BK57" s="24">
        <f t="shared" si="14"/>
        <v>85.055999999999997</v>
      </c>
      <c r="BL57" s="48">
        <f t="shared" si="15"/>
        <v>92.143999999999991</v>
      </c>
      <c r="BO57" s="129">
        <f t="shared" si="26"/>
        <v>2583.5757575757575</v>
      </c>
      <c r="BP57" s="129">
        <f t="shared" si="27"/>
        <v>82</v>
      </c>
      <c r="BQ57" s="129">
        <f t="shared" si="28"/>
        <v>1036.939393939394</v>
      </c>
      <c r="BR57" s="129">
        <f t="shared" si="29"/>
        <v>34.03</v>
      </c>
      <c r="BS57" s="129">
        <f t="shared" si="30"/>
        <v>3620.5151515151515</v>
      </c>
      <c r="BT57" s="129">
        <f t="shared" si="31"/>
        <v>121.23</v>
      </c>
      <c r="BU57" s="129">
        <f t="shared" si="32"/>
        <v>7.9</v>
      </c>
      <c r="BV57" s="129">
        <f t="shared" si="33"/>
        <v>140.75</v>
      </c>
      <c r="BW57" s="129">
        <f t="shared" si="34"/>
        <v>16.03</v>
      </c>
      <c r="BX57" s="129">
        <f t="shared" si="35"/>
        <v>156.78</v>
      </c>
      <c r="BY57" s="134">
        <f t="shared" si="36"/>
        <v>156.78</v>
      </c>
      <c r="BZ57" s="129">
        <f t="shared" si="39"/>
        <v>35.549999999999997</v>
      </c>
    </row>
    <row r="58" spans="1:78" ht="18.75">
      <c r="A58" s="143">
        <f t="shared" si="17"/>
        <v>42899</v>
      </c>
      <c r="B58" s="138" t="s">
        <v>27</v>
      </c>
      <c r="C58" s="30">
        <v>875</v>
      </c>
      <c r="D58" s="30">
        <v>822</v>
      </c>
      <c r="E58" s="30">
        <v>703</v>
      </c>
      <c r="F58" s="30">
        <v>57</v>
      </c>
      <c r="G58" s="30"/>
      <c r="H58" s="23">
        <v>24</v>
      </c>
      <c r="I58" s="33">
        <f t="shared" si="18"/>
        <v>2400</v>
      </c>
      <c r="J58" s="33">
        <f t="shared" si="19"/>
        <v>81</v>
      </c>
      <c r="K58" s="23">
        <v>465</v>
      </c>
      <c r="L58" s="14">
        <v>240</v>
      </c>
      <c r="M58" s="14">
        <v>360</v>
      </c>
      <c r="N58" s="14"/>
      <c r="O58" s="14">
        <v>15</v>
      </c>
      <c r="P58" s="14">
        <v>8</v>
      </c>
      <c r="Q58" s="103">
        <v>13</v>
      </c>
      <c r="R58" s="34"/>
      <c r="S58" s="33">
        <f t="shared" si="20"/>
        <v>705</v>
      </c>
      <c r="T58" s="33">
        <f t="shared" si="21"/>
        <v>36</v>
      </c>
      <c r="U58" s="35">
        <f t="shared" si="22"/>
        <v>117</v>
      </c>
      <c r="V58" s="23">
        <v>6.13</v>
      </c>
      <c r="W58" s="23">
        <v>3.5</v>
      </c>
      <c r="X58" s="30">
        <v>9</v>
      </c>
      <c r="Y58" s="38">
        <v>5.4</v>
      </c>
      <c r="Z58" s="38">
        <v>7.6</v>
      </c>
      <c r="AA58" s="38">
        <v>3.4</v>
      </c>
      <c r="AB58" s="38"/>
      <c r="AC58" s="38">
        <v>5.3</v>
      </c>
      <c r="AD58" s="38">
        <v>10.3</v>
      </c>
      <c r="AE58" s="38">
        <v>0.75</v>
      </c>
      <c r="AF58" s="38"/>
      <c r="AG58" s="38"/>
      <c r="AH58" s="44">
        <f t="shared" si="5"/>
        <v>16.350000000000001</v>
      </c>
      <c r="AI58" s="36">
        <v>60</v>
      </c>
      <c r="AJ58" s="15">
        <f t="shared" si="38"/>
        <v>76.349999999999994</v>
      </c>
      <c r="AK58" s="51">
        <f t="shared" si="23"/>
        <v>161.48000000000002</v>
      </c>
      <c r="AL58" s="96">
        <f t="shared" si="24"/>
        <v>168.38000000000002</v>
      </c>
      <c r="AM58" s="16">
        <f t="shared" si="37"/>
        <v>92.03000000000003</v>
      </c>
      <c r="AN58" s="50"/>
      <c r="AO58" s="46"/>
      <c r="AP58" s="17">
        <f t="shared" si="25"/>
        <v>168.38000000000002</v>
      </c>
      <c r="AQ58" s="18">
        <f t="shared" si="6"/>
        <v>-7.4000000000012278E-2</v>
      </c>
      <c r="AR58" s="40"/>
      <c r="AS58" s="19">
        <f t="shared" si="7"/>
        <v>76.349999999999994</v>
      </c>
      <c r="AT58" s="20">
        <f t="shared" si="8"/>
        <v>85.055999999999997</v>
      </c>
      <c r="AU58" s="21">
        <f t="shared" si="9"/>
        <v>161.40600000000001</v>
      </c>
      <c r="AV58" s="47"/>
      <c r="AW58" s="19">
        <v>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0"/>
        <v>236</v>
      </c>
      <c r="BC58" s="43">
        <f t="shared" si="11"/>
        <v>224.2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2"/>
        <v>47</v>
      </c>
      <c r="BJ58" s="48">
        <f t="shared" si="13"/>
        <v>177.2</v>
      </c>
      <c r="BK58" s="24">
        <f t="shared" si="14"/>
        <v>85.055999999999997</v>
      </c>
      <c r="BL58" s="48">
        <f t="shared" si="15"/>
        <v>92.143999999999991</v>
      </c>
      <c r="BO58" s="129">
        <f t="shared" si="26"/>
        <v>2560.6060606060605</v>
      </c>
      <c r="BP58" s="129">
        <f t="shared" si="27"/>
        <v>81</v>
      </c>
      <c r="BQ58" s="129">
        <f t="shared" si="28"/>
        <v>1017.1212121212121</v>
      </c>
      <c r="BR58" s="129">
        <f t="shared" si="29"/>
        <v>33.299999999999997</v>
      </c>
      <c r="BS58" s="129">
        <f t="shared" si="30"/>
        <v>3577.7272727272725</v>
      </c>
      <c r="BT58" s="129">
        <f t="shared" si="31"/>
        <v>119.6</v>
      </c>
      <c r="BU58" s="129">
        <f t="shared" si="32"/>
        <v>7.6</v>
      </c>
      <c r="BV58" s="129">
        <f t="shared" si="33"/>
        <v>139.03</v>
      </c>
      <c r="BW58" s="129">
        <f t="shared" si="34"/>
        <v>16.350000000000001</v>
      </c>
      <c r="BX58" s="129">
        <f t="shared" si="35"/>
        <v>155.38000000000002</v>
      </c>
      <c r="BY58" s="134">
        <f t="shared" si="36"/>
        <v>155.38000000000002</v>
      </c>
      <c r="BZ58" s="129">
        <f t="shared" si="39"/>
        <v>35.78</v>
      </c>
    </row>
    <row r="59" spans="1:78" ht="18.75">
      <c r="A59" s="143">
        <f t="shared" si="17"/>
        <v>42899</v>
      </c>
      <c r="B59" s="138" t="s">
        <v>57</v>
      </c>
      <c r="C59" s="30">
        <v>875</v>
      </c>
      <c r="D59" s="30">
        <v>822</v>
      </c>
      <c r="E59" s="30">
        <v>703</v>
      </c>
      <c r="F59" s="30">
        <v>57</v>
      </c>
      <c r="G59" s="30"/>
      <c r="H59" s="23">
        <v>24</v>
      </c>
      <c r="I59" s="33">
        <f>C59+D59+E59</f>
        <v>2400</v>
      </c>
      <c r="J59" s="33">
        <f>F59+G59+H59</f>
        <v>81</v>
      </c>
      <c r="K59" s="23">
        <v>465</v>
      </c>
      <c r="L59" s="14">
        <v>240</v>
      </c>
      <c r="M59" s="14">
        <v>360</v>
      </c>
      <c r="N59" s="14"/>
      <c r="O59" s="14">
        <v>15</v>
      </c>
      <c r="P59" s="14">
        <v>8</v>
      </c>
      <c r="Q59" s="103">
        <v>13</v>
      </c>
      <c r="R59" s="34"/>
      <c r="S59" s="33">
        <f t="shared" si="20"/>
        <v>705</v>
      </c>
      <c r="T59" s="33">
        <f t="shared" si="21"/>
        <v>36</v>
      </c>
      <c r="U59" s="35">
        <f t="shared" si="22"/>
        <v>117</v>
      </c>
      <c r="V59" s="23">
        <v>6.13</v>
      </c>
      <c r="W59" s="23">
        <v>3.5</v>
      </c>
      <c r="X59" s="30">
        <v>9</v>
      </c>
      <c r="Y59" s="38">
        <v>5.4</v>
      </c>
      <c r="Z59" s="38">
        <v>7.6</v>
      </c>
      <c r="AA59" s="38">
        <v>3.4</v>
      </c>
      <c r="AB59" s="38"/>
      <c r="AC59" s="38">
        <v>5.3</v>
      </c>
      <c r="AD59" s="38">
        <v>10.3</v>
      </c>
      <c r="AE59" s="38">
        <v>0.75</v>
      </c>
      <c r="AF59" s="38"/>
      <c r="AG59" s="38"/>
      <c r="AH59" s="44">
        <f t="shared" si="5"/>
        <v>16.350000000000001</v>
      </c>
      <c r="AI59" s="36">
        <v>60</v>
      </c>
      <c r="AJ59" s="15">
        <f t="shared" si="38"/>
        <v>76.349999999999994</v>
      </c>
      <c r="AK59" s="51">
        <f t="shared" si="23"/>
        <v>161.48000000000002</v>
      </c>
      <c r="AL59" s="96">
        <f t="shared" si="24"/>
        <v>168.38000000000002</v>
      </c>
      <c r="AM59" s="16">
        <f t="shared" si="37"/>
        <v>92.03000000000003</v>
      </c>
      <c r="AN59" s="50"/>
      <c r="AO59" s="46"/>
      <c r="AP59" s="17">
        <f t="shared" si="25"/>
        <v>168.38000000000002</v>
      </c>
      <c r="AQ59" s="18">
        <f t="shared" si="6"/>
        <v>-7.4000000000012278E-2</v>
      </c>
      <c r="AR59" s="40"/>
      <c r="AS59" s="19">
        <f t="shared" si="7"/>
        <v>76.349999999999994</v>
      </c>
      <c r="AT59" s="20">
        <f t="shared" si="8"/>
        <v>85.055999999999997</v>
      </c>
      <c r="AU59" s="21">
        <f t="shared" si="9"/>
        <v>161.40600000000001</v>
      </c>
      <c r="AV59" s="47"/>
      <c r="AW59" s="19">
        <v>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0"/>
        <v>236</v>
      </c>
      <c r="BC59" s="43">
        <f t="shared" si="11"/>
        <v>224.2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2"/>
        <v>47</v>
      </c>
      <c r="BJ59" s="48">
        <f t="shared" si="13"/>
        <v>177.2</v>
      </c>
      <c r="BK59" s="24">
        <f t="shared" si="14"/>
        <v>85.055999999999997</v>
      </c>
      <c r="BL59" s="48">
        <f t="shared" si="15"/>
        <v>92.143999999999991</v>
      </c>
      <c r="BO59" s="129">
        <f t="shared" si="26"/>
        <v>2560.6060606060605</v>
      </c>
      <c r="BP59" s="129">
        <f t="shared" si="27"/>
        <v>81</v>
      </c>
      <c r="BQ59" s="129">
        <f t="shared" si="28"/>
        <v>1017.1212121212121</v>
      </c>
      <c r="BR59" s="129">
        <f t="shared" si="29"/>
        <v>33.299999999999997</v>
      </c>
      <c r="BS59" s="129">
        <f t="shared" si="30"/>
        <v>3577.7272727272725</v>
      </c>
      <c r="BT59" s="129">
        <f t="shared" si="31"/>
        <v>119.6</v>
      </c>
      <c r="BU59" s="129">
        <f t="shared" si="32"/>
        <v>7.6</v>
      </c>
      <c r="BV59" s="129">
        <f t="shared" si="33"/>
        <v>139.03</v>
      </c>
      <c r="BW59" s="129">
        <f t="shared" si="34"/>
        <v>16.350000000000001</v>
      </c>
      <c r="BX59" s="129">
        <f t="shared" si="35"/>
        <v>155.38000000000002</v>
      </c>
      <c r="BY59" s="134">
        <f t="shared" si="36"/>
        <v>155.38000000000002</v>
      </c>
      <c r="BZ59" s="129">
        <f t="shared" si="39"/>
        <v>35.78</v>
      </c>
    </row>
    <row r="60" spans="1:78" ht="18.75">
      <c r="A60" s="143">
        <f t="shared" si="17"/>
        <v>42899</v>
      </c>
      <c r="B60" s="138" t="s">
        <v>58</v>
      </c>
      <c r="C60" s="30">
        <v>855</v>
      </c>
      <c r="D60" s="30">
        <v>917</v>
      </c>
      <c r="E60" s="30">
        <v>685</v>
      </c>
      <c r="F60" s="30">
        <v>60</v>
      </c>
      <c r="G60" s="30"/>
      <c r="H60" s="23">
        <v>23</v>
      </c>
      <c r="I60" s="33">
        <f t="shared" si="18"/>
        <v>2457</v>
      </c>
      <c r="J60" s="33">
        <f t="shared" si="19"/>
        <v>83</v>
      </c>
      <c r="K60" s="23">
        <v>467</v>
      </c>
      <c r="L60" s="14">
        <v>378</v>
      </c>
      <c r="M60" s="14">
        <v>340</v>
      </c>
      <c r="N60" s="14"/>
      <c r="O60" s="14">
        <v>15</v>
      </c>
      <c r="P60" s="14">
        <v>12</v>
      </c>
      <c r="Q60" s="103">
        <v>12</v>
      </c>
      <c r="R60" s="34"/>
      <c r="S60" s="33">
        <f t="shared" si="20"/>
        <v>845</v>
      </c>
      <c r="T60" s="33">
        <f t="shared" si="21"/>
        <v>39</v>
      </c>
      <c r="U60" s="35">
        <f t="shared" si="22"/>
        <v>122</v>
      </c>
      <c r="V60" s="23">
        <v>6.13</v>
      </c>
      <c r="W60" s="23">
        <v>3.5</v>
      </c>
      <c r="X60" s="30">
        <v>9</v>
      </c>
      <c r="Y60" s="38">
        <v>5.4</v>
      </c>
      <c r="Z60" s="38">
        <v>7.6</v>
      </c>
      <c r="AA60" s="38">
        <v>3.4</v>
      </c>
      <c r="AB60" s="30"/>
      <c r="AC60" s="30"/>
      <c r="AD60" s="38">
        <v>10.3</v>
      </c>
      <c r="AE60" s="38">
        <v>0.75</v>
      </c>
      <c r="AF60" s="38"/>
      <c r="AG60" s="30"/>
      <c r="AH60" s="45">
        <f t="shared" si="5"/>
        <v>11.05</v>
      </c>
      <c r="AI60" s="36">
        <v>60</v>
      </c>
      <c r="AJ60" s="15">
        <f t="shared" si="38"/>
        <v>71.05</v>
      </c>
      <c r="AK60" s="51">
        <f t="shared" si="23"/>
        <v>161.18</v>
      </c>
      <c r="AL60" s="96">
        <f t="shared" si="24"/>
        <v>168.08</v>
      </c>
      <c r="AM60" s="16">
        <f t="shared" si="37"/>
        <v>97.030000000000015</v>
      </c>
      <c r="AN60" s="50"/>
      <c r="AO60" s="46"/>
      <c r="AP60" s="17">
        <f t="shared" si="25"/>
        <v>168.08</v>
      </c>
      <c r="AQ60" s="18">
        <f t="shared" si="6"/>
        <v>-5.0740000000000123</v>
      </c>
      <c r="AR60" s="40"/>
      <c r="AS60" s="19">
        <f t="shared" si="7"/>
        <v>71.05</v>
      </c>
      <c r="AT60" s="20">
        <f t="shared" si="8"/>
        <v>85.055999999999997</v>
      </c>
      <c r="AU60" s="21">
        <f t="shared" si="9"/>
        <v>156.10599999999999</v>
      </c>
      <c r="AV60" s="47"/>
      <c r="AW60" s="19">
        <v>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0"/>
        <v>236</v>
      </c>
      <c r="BC60" s="43">
        <f t="shared" si="11"/>
        <v>224.2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2"/>
        <v>47</v>
      </c>
      <c r="BJ60" s="48">
        <f t="shared" si="13"/>
        <v>177.2</v>
      </c>
      <c r="BK60" s="24">
        <f t="shared" si="14"/>
        <v>85.055999999999997</v>
      </c>
      <c r="BL60" s="48">
        <f t="shared" si="15"/>
        <v>92.143999999999991</v>
      </c>
      <c r="BO60" s="129">
        <f t="shared" si="26"/>
        <v>2457</v>
      </c>
      <c r="BP60" s="129">
        <f t="shared" si="27"/>
        <v>83</v>
      </c>
      <c r="BQ60" s="129">
        <f t="shared" si="28"/>
        <v>1157.121212121212</v>
      </c>
      <c r="BR60" s="129">
        <f t="shared" si="29"/>
        <v>37.299999999999997</v>
      </c>
      <c r="BS60" s="129">
        <f t="shared" si="30"/>
        <v>3614.121212121212</v>
      </c>
      <c r="BT60" s="129">
        <f t="shared" si="31"/>
        <v>120.3</v>
      </c>
      <c r="BU60" s="129">
        <f t="shared" si="32"/>
        <v>7.6</v>
      </c>
      <c r="BV60" s="129">
        <f t="shared" si="33"/>
        <v>145.03</v>
      </c>
      <c r="BW60" s="129">
        <f t="shared" si="34"/>
        <v>11.05</v>
      </c>
      <c r="BX60" s="129">
        <f t="shared" si="35"/>
        <v>156.08000000000001</v>
      </c>
      <c r="BY60" s="134">
        <f t="shared" si="36"/>
        <v>156.08000000000001</v>
      </c>
      <c r="BZ60" s="129">
        <f t="shared" si="39"/>
        <v>35.78</v>
      </c>
    </row>
    <row r="61" spans="1:78" ht="18.75">
      <c r="A61" s="143">
        <f t="shared" si="17"/>
        <v>42899</v>
      </c>
      <c r="B61" s="138" t="s">
        <v>59</v>
      </c>
      <c r="C61" s="30">
        <v>855</v>
      </c>
      <c r="D61" s="30">
        <v>917</v>
      </c>
      <c r="E61" s="30">
        <v>685</v>
      </c>
      <c r="F61" s="30">
        <v>60</v>
      </c>
      <c r="G61" s="30"/>
      <c r="H61" s="23">
        <v>23</v>
      </c>
      <c r="I61" s="33">
        <f>C61+D61+E61</f>
        <v>2457</v>
      </c>
      <c r="J61" s="33">
        <f>F61+G61+H61</f>
        <v>83</v>
      </c>
      <c r="K61" s="23">
        <v>467</v>
      </c>
      <c r="L61" s="14">
        <v>378</v>
      </c>
      <c r="M61" s="14">
        <v>340</v>
      </c>
      <c r="N61" s="14"/>
      <c r="O61" s="14">
        <v>15</v>
      </c>
      <c r="P61" s="14">
        <v>12</v>
      </c>
      <c r="Q61" s="103">
        <v>12</v>
      </c>
      <c r="R61" s="34"/>
      <c r="S61" s="33">
        <f t="shared" si="20"/>
        <v>845</v>
      </c>
      <c r="T61" s="33">
        <f t="shared" si="21"/>
        <v>39</v>
      </c>
      <c r="U61" s="35">
        <f t="shared" si="22"/>
        <v>122</v>
      </c>
      <c r="V61" s="23">
        <v>6.13</v>
      </c>
      <c r="W61" s="23">
        <v>3.5</v>
      </c>
      <c r="X61" s="30">
        <v>9</v>
      </c>
      <c r="Y61" s="38">
        <v>5.4</v>
      </c>
      <c r="Z61" s="38">
        <v>7.6</v>
      </c>
      <c r="AA61" s="38">
        <v>3.4</v>
      </c>
      <c r="AB61" s="30"/>
      <c r="AC61" s="30"/>
      <c r="AD61" s="38">
        <v>10.3</v>
      </c>
      <c r="AE61" s="38">
        <v>0.75</v>
      </c>
      <c r="AF61" s="38"/>
      <c r="AG61" s="30"/>
      <c r="AH61" s="45">
        <f t="shared" si="5"/>
        <v>11.05</v>
      </c>
      <c r="AI61" s="36">
        <v>60</v>
      </c>
      <c r="AJ61" s="15">
        <f t="shared" si="38"/>
        <v>71.05</v>
      </c>
      <c r="AK61" s="51">
        <f t="shared" si="23"/>
        <v>161.18</v>
      </c>
      <c r="AL61" s="96">
        <f t="shared" si="24"/>
        <v>168.08</v>
      </c>
      <c r="AM61" s="16">
        <f t="shared" si="37"/>
        <v>97.030000000000015</v>
      </c>
      <c r="AN61" s="50"/>
      <c r="AO61" s="46"/>
      <c r="AP61" s="17">
        <f t="shared" si="25"/>
        <v>168.08</v>
      </c>
      <c r="AQ61" s="18">
        <f t="shared" si="6"/>
        <v>-5.0740000000000123</v>
      </c>
      <c r="AR61" s="40"/>
      <c r="AS61" s="19">
        <f t="shared" si="7"/>
        <v>71.05</v>
      </c>
      <c r="AT61" s="20">
        <f t="shared" si="8"/>
        <v>85.055999999999997</v>
      </c>
      <c r="AU61" s="21">
        <f t="shared" si="9"/>
        <v>156.10599999999999</v>
      </c>
      <c r="AV61" s="47"/>
      <c r="AW61" s="19">
        <v>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0"/>
        <v>236</v>
      </c>
      <c r="BC61" s="43">
        <f t="shared" si="11"/>
        <v>224.2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2"/>
        <v>47</v>
      </c>
      <c r="BJ61" s="48">
        <f t="shared" si="13"/>
        <v>177.2</v>
      </c>
      <c r="BK61" s="24">
        <f t="shared" si="14"/>
        <v>85.055999999999997</v>
      </c>
      <c r="BL61" s="48">
        <f t="shared" si="15"/>
        <v>92.143999999999991</v>
      </c>
      <c r="BO61" s="129">
        <f t="shared" si="26"/>
        <v>2457</v>
      </c>
      <c r="BP61" s="129">
        <f t="shared" si="27"/>
        <v>83</v>
      </c>
      <c r="BQ61" s="129">
        <f t="shared" si="28"/>
        <v>1157.121212121212</v>
      </c>
      <c r="BR61" s="129">
        <f t="shared" si="29"/>
        <v>37.299999999999997</v>
      </c>
      <c r="BS61" s="129">
        <f t="shared" si="30"/>
        <v>3614.121212121212</v>
      </c>
      <c r="BT61" s="129">
        <f t="shared" si="31"/>
        <v>120.3</v>
      </c>
      <c r="BU61" s="129">
        <f t="shared" si="32"/>
        <v>7.6</v>
      </c>
      <c r="BV61" s="129">
        <f t="shared" si="33"/>
        <v>145.03</v>
      </c>
      <c r="BW61" s="129">
        <f t="shared" si="34"/>
        <v>11.05</v>
      </c>
      <c r="BX61" s="129">
        <f t="shared" si="35"/>
        <v>156.08000000000001</v>
      </c>
      <c r="BY61" s="134">
        <f t="shared" si="36"/>
        <v>156.08000000000001</v>
      </c>
      <c r="BZ61" s="129">
        <f t="shared" si="39"/>
        <v>35.78</v>
      </c>
    </row>
    <row r="62" spans="1:78" ht="18.75">
      <c r="A62" s="143">
        <f t="shared" si="17"/>
        <v>42899</v>
      </c>
      <c r="B62" s="138" t="s">
        <v>28</v>
      </c>
      <c r="C62" s="30">
        <v>827</v>
      </c>
      <c r="D62" s="30">
        <v>875</v>
      </c>
      <c r="E62" s="30">
        <v>660</v>
      </c>
      <c r="F62" s="30">
        <v>57</v>
      </c>
      <c r="G62" s="30"/>
      <c r="H62" s="23">
        <v>22</v>
      </c>
      <c r="I62" s="33">
        <f t="shared" si="18"/>
        <v>2362</v>
      </c>
      <c r="J62" s="33">
        <f t="shared" si="19"/>
        <v>79</v>
      </c>
      <c r="K62" s="23">
        <v>445</v>
      </c>
      <c r="L62" s="14">
        <v>360</v>
      </c>
      <c r="M62" s="14">
        <v>350</v>
      </c>
      <c r="N62" s="14"/>
      <c r="O62" s="14">
        <v>14</v>
      </c>
      <c r="P62" s="14">
        <v>12</v>
      </c>
      <c r="Q62" s="103">
        <v>12</v>
      </c>
      <c r="R62" s="34"/>
      <c r="S62" s="33">
        <f t="shared" si="20"/>
        <v>805</v>
      </c>
      <c r="T62" s="33">
        <f t="shared" si="21"/>
        <v>38</v>
      </c>
      <c r="U62" s="35">
        <f t="shared" si="22"/>
        <v>117</v>
      </c>
      <c r="V62" s="23">
        <v>6.13</v>
      </c>
      <c r="W62" s="23">
        <v>3.5</v>
      </c>
      <c r="X62" s="30">
        <v>8</v>
      </c>
      <c r="Y62" s="30">
        <v>5</v>
      </c>
      <c r="Z62" s="30">
        <v>7</v>
      </c>
      <c r="AA62" s="38">
        <v>3.2</v>
      </c>
      <c r="AB62" s="30"/>
      <c r="AC62" s="30"/>
      <c r="AD62" s="30">
        <v>4.55</v>
      </c>
      <c r="AE62" s="38">
        <v>0.75</v>
      </c>
      <c r="AF62" s="30"/>
      <c r="AG62" s="30"/>
      <c r="AH62" s="45">
        <f t="shared" si="5"/>
        <v>5.3</v>
      </c>
      <c r="AI62" s="36">
        <v>60</v>
      </c>
      <c r="AJ62" s="15">
        <f t="shared" si="38"/>
        <v>65.3</v>
      </c>
      <c r="AK62" s="51">
        <f t="shared" si="23"/>
        <v>148.43</v>
      </c>
      <c r="AL62" s="96">
        <f t="shared" si="24"/>
        <v>155.13</v>
      </c>
      <c r="AM62" s="16">
        <f t="shared" si="37"/>
        <v>89.83</v>
      </c>
      <c r="AN62" s="50"/>
      <c r="AO62" s="46"/>
      <c r="AP62" s="17">
        <f t="shared" si="25"/>
        <v>155.13</v>
      </c>
      <c r="AQ62" s="18">
        <f t="shared" si="6"/>
        <v>1.9259999999999877</v>
      </c>
      <c r="AR62" s="40"/>
      <c r="AS62" s="19">
        <f t="shared" si="7"/>
        <v>65.3</v>
      </c>
      <c r="AT62" s="20">
        <f t="shared" si="8"/>
        <v>85.055999999999997</v>
      </c>
      <c r="AU62" s="21">
        <f t="shared" si="9"/>
        <v>150.35599999999999</v>
      </c>
      <c r="AV62" s="47"/>
      <c r="AW62" s="19">
        <v>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0"/>
        <v>236</v>
      </c>
      <c r="BC62" s="43">
        <f t="shared" si="11"/>
        <v>224.2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2"/>
        <v>47</v>
      </c>
      <c r="BJ62" s="48">
        <f t="shared" si="13"/>
        <v>177.2</v>
      </c>
      <c r="BK62" s="24">
        <f t="shared" si="14"/>
        <v>85.055999999999997</v>
      </c>
      <c r="BL62" s="48">
        <f t="shared" si="15"/>
        <v>92.143999999999991</v>
      </c>
      <c r="BO62" s="129">
        <f t="shared" si="26"/>
        <v>2362</v>
      </c>
      <c r="BP62" s="129">
        <f t="shared" si="27"/>
        <v>79</v>
      </c>
      <c r="BQ62" s="129" t="e">
        <f>K62+#REF!+N62+(AD62/0.033)</f>
        <v>#REF!</v>
      </c>
      <c r="BR62" s="129">
        <f t="shared" si="29"/>
        <v>30.55</v>
      </c>
      <c r="BS62" s="129" t="e">
        <f>C62+D62+E62+K62+#REF!+N62+((AB62+AC62)/0.033)+(AD62/0.033)</f>
        <v>#REF!</v>
      </c>
      <c r="BT62" s="129">
        <f t="shared" si="31"/>
        <v>109.55</v>
      </c>
      <c r="BU62" s="129">
        <f t="shared" si="32"/>
        <v>7</v>
      </c>
      <c r="BV62" s="129">
        <f t="shared" si="33"/>
        <v>137.82999999999998</v>
      </c>
      <c r="BW62" s="129">
        <f t="shared" si="34"/>
        <v>5.3</v>
      </c>
      <c r="BX62" s="129">
        <f t="shared" si="35"/>
        <v>143.13</v>
      </c>
      <c r="BY62" s="134">
        <f t="shared" si="36"/>
        <v>143.13</v>
      </c>
      <c r="BZ62" s="129">
        <f t="shared" si="39"/>
        <v>33.58</v>
      </c>
    </row>
    <row r="63" spans="1:78" ht="18.75">
      <c r="A63" s="143">
        <f t="shared" si="17"/>
        <v>42899</v>
      </c>
      <c r="B63" s="140" t="s">
        <v>60</v>
      </c>
      <c r="C63" s="30">
        <v>784</v>
      </c>
      <c r="D63" s="30">
        <v>836</v>
      </c>
      <c r="E63" s="30">
        <v>642</v>
      </c>
      <c r="F63" s="30">
        <v>56</v>
      </c>
      <c r="G63" s="30"/>
      <c r="H63" s="23">
        <v>22</v>
      </c>
      <c r="I63" s="33">
        <f t="shared" si="18"/>
        <v>2262</v>
      </c>
      <c r="J63" s="33">
        <f t="shared" si="19"/>
        <v>78</v>
      </c>
      <c r="K63" s="23">
        <v>424</v>
      </c>
      <c r="L63" s="14">
        <v>457</v>
      </c>
      <c r="M63" s="14">
        <v>290</v>
      </c>
      <c r="N63" s="14"/>
      <c r="O63" s="14">
        <v>14</v>
      </c>
      <c r="P63" s="14">
        <v>15</v>
      </c>
      <c r="Q63" s="103">
        <v>10</v>
      </c>
      <c r="R63" s="34"/>
      <c r="S63" s="33">
        <f>K63+L62+N63</f>
        <v>784</v>
      </c>
      <c r="T63" s="33">
        <f t="shared" si="21"/>
        <v>39</v>
      </c>
      <c r="U63" s="35">
        <f t="shared" si="22"/>
        <v>117</v>
      </c>
      <c r="V63" s="23">
        <v>6.13</v>
      </c>
      <c r="W63" s="23">
        <v>3.5</v>
      </c>
      <c r="X63" s="30">
        <v>8</v>
      </c>
      <c r="Y63" s="30">
        <v>5</v>
      </c>
      <c r="Z63" s="30">
        <v>7</v>
      </c>
      <c r="AA63" s="38">
        <v>3.2</v>
      </c>
      <c r="AB63" s="30"/>
      <c r="AC63" s="30"/>
      <c r="AD63" s="30"/>
      <c r="AE63" s="38">
        <v>0.75</v>
      </c>
      <c r="AF63" s="30"/>
      <c r="AG63" s="30"/>
      <c r="AH63" s="45">
        <f t="shared" si="5"/>
        <v>0.75</v>
      </c>
      <c r="AI63" s="36">
        <v>60</v>
      </c>
      <c r="AJ63" s="15">
        <f t="shared" si="38"/>
        <v>60.75</v>
      </c>
      <c r="AK63" s="51">
        <f t="shared" si="23"/>
        <v>143.88</v>
      </c>
      <c r="AL63" s="96">
        <f t="shared" si="24"/>
        <v>150.57999999999998</v>
      </c>
      <c r="AM63" s="16">
        <f t="shared" si="37"/>
        <v>89.829999999999984</v>
      </c>
      <c r="AN63" s="50"/>
      <c r="AO63" s="46"/>
      <c r="AP63" s="17">
        <f t="shared" si="25"/>
        <v>150.57999999999998</v>
      </c>
      <c r="AQ63" s="18">
        <f t="shared" si="6"/>
        <v>1.9259999999999877</v>
      </c>
      <c r="AR63" s="40"/>
      <c r="AS63" s="19">
        <f t="shared" si="7"/>
        <v>60.75</v>
      </c>
      <c r="AT63" s="20">
        <f t="shared" si="8"/>
        <v>85.055999999999997</v>
      </c>
      <c r="AU63" s="21">
        <f t="shared" si="9"/>
        <v>145.80599999999998</v>
      </c>
      <c r="AV63" s="47"/>
      <c r="AW63" s="19">
        <v>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0"/>
        <v>236</v>
      </c>
      <c r="BC63" s="43">
        <f t="shared" si="11"/>
        <v>224.2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2"/>
        <v>47</v>
      </c>
      <c r="BJ63" s="48">
        <f t="shared" si="13"/>
        <v>177.2</v>
      </c>
      <c r="BK63" s="24">
        <f t="shared" si="14"/>
        <v>85.055999999999997</v>
      </c>
      <c r="BL63" s="48">
        <f t="shared" si="15"/>
        <v>92.143999999999991</v>
      </c>
      <c r="BO63" s="129">
        <f t="shared" si="26"/>
        <v>2262</v>
      </c>
      <c r="BP63" s="129">
        <f t="shared" si="27"/>
        <v>78</v>
      </c>
      <c r="BQ63" s="129">
        <f>K63+L62+N63+(AD63/0.033)</f>
        <v>784</v>
      </c>
      <c r="BR63" s="129">
        <f t="shared" si="29"/>
        <v>29</v>
      </c>
      <c r="BS63" s="129">
        <f>C63+D63+E63+K63+L62+N63+((AB63+AC63)/0.033)+(AD63/0.033)</f>
        <v>3046</v>
      </c>
      <c r="BT63" s="129">
        <f t="shared" si="31"/>
        <v>107</v>
      </c>
      <c r="BU63" s="129">
        <f t="shared" si="32"/>
        <v>7</v>
      </c>
      <c r="BV63" s="129">
        <f t="shared" si="33"/>
        <v>139.82999999999998</v>
      </c>
      <c r="BW63" s="129">
        <f t="shared" si="34"/>
        <v>0.75</v>
      </c>
      <c r="BX63" s="129">
        <f t="shared" si="35"/>
        <v>140.57999999999998</v>
      </c>
      <c r="BY63" s="134">
        <f t="shared" si="36"/>
        <v>140.57999999999998</v>
      </c>
      <c r="BZ63" s="129">
        <f t="shared" si="39"/>
        <v>33.58</v>
      </c>
    </row>
    <row r="64" spans="1:78" ht="18.75">
      <c r="A64" s="143">
        <f t="shared" si="17"/>
        <v>42899</v>
      </c>
      <c r="B64" s="140" t="s">
        <v>29</v>
      </c>
      <c r="C64" s="30">
        <v>757</v>
      </c>
      <c r="D64" s="30">
        <v>802</v>
      </c>
      <c r="E64" s="30">
        <v>614</v>
      </c>
      <c r="F64" s="30">
        <v>54</v>
      </c>
      <c r="G64" s="30"/>
      <c r="H64" s="23">
        <v>21</v>
      </c>
      <c r="I64" s="33">
        <f t="shared" si="18"/>
        <v>2173</v>
      </c>
      <c r="J64" s="33">
        <f t="shared" si="19"/>
        <v>75</v>
      </c>
      <c r="K64" s="23">
        <v>422</v>
      </c>
      <c r="L64" s="14">
        <v>455</v>
      </c>
      <c r="M64" s="14">
        <v>280</v>
      </c>
      <c r="N64" s="14"/>
      <c r="O64" s="14">
        <v>14</v>
      </c>
      <c r="P64" s="14">
        <v>15</v>
      </c>
      <c r="Q64" s="103">
        <v>10</v>
      </c>
      <c r="R64" s="34"/>
      <c r="S64" s="33">
        <f>K64+L63+N64</f>
        <v>879</v>
      </c>
      <c r="T64" s="33">
        <f t="shared" si="21"/>
        <v>39</v>
      </c>
      <c r="U64" s="35">
        <f t="shared" si="22"/>
        <v>114</v>
      </c>
      <c r="V64" s="23">
        <v>5.51</v>
      </c>
      <c r="W64" s="23">
        <v>3.5</v>
      </c>
      <c r="X64" s="30">
        <v>8</v>
      </c>
      <c r="Y64" s="30">
        <v>4.5</v>
      </c>
      <c r="Z64" s="30">
        <v>7.8</v>
      </c>
      <c r="AA64" s="38">
        <v>3</v>
      </c>
      <c r="AB64" s="30"/>
      <c r="AC64" s="30"/>
      <c r="AD64" s="30"/>
      <c r="AE64" s="38">
        <v>0.75</v>
      </c>
      <c r="AF64" s="30"/>
      <c r="AG64" s="30"/>
      <c r="AH64" s="45">
        <f t="shared" si="5"/>
        <v>0.75</v>
      </c>
      <c r="AI64" s="36">
        <v>60</v>
      </c>
      <c r="AJ64" s="15">
        <f t="shared" si="38"/>
        <v>60.75</v>
      </c>
      <c r="AK64" s="51">
        <f t="shared" si="23"/>
        <v>140.56</v>
      </c>
      <c r="AL64" s="96">
        <f t="shared" si="24"/>
        <v>147.06</v>
      </c>
      <c r="AM64" s="16">
        <f t="shared" si="37"/>
        <v>86.31</v>
      </c>
      <c r="AN64" s="50"/>
      <c r="AO64" s="46"/>
      <c r="AP64" s="17">
        <f t="shared" si="25"/>
        <v>147.06</v>
      </c>
      <c r="AQ64" s="18">
        <f t="shared" si="6"/>
        <v>5.2459999999999809</v>
      </c>
      <c r="AR64" s="40"/>
      <c r="AS64" s="19">
        <f t="shared" si="7"/>
        <v>60.75</v>
      </c>
      <c r="AT64" s="20">
        <f t="shared" si="8"/>
        <v>85.055999999999997</v>
      </c>
      <c r="AU64" s="21">
        <f t="shared" si="9"/>
        <v>145.80599999999998</v>
      </c>
      <c r="AV64" s="47"/>
      <c r="AW64" s="19">
        <v>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0"/>
        <v>236</v>
      </c>
      <c r="BC64" s="43">
        <f t="shared" si="11"/>
        <v>224.2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2"/>
        <v>47</v>
      </c>
      <c r="BJ64" s="48">
        <f t="shared" si="13"/>
        <v>177.2</v>
      </c>
      <c r="BK64" s="24">
        <f t="shared" si="14"/>
        <v>85.055999999999997</v>
      </c>
      <c r="BL64" s="48">
        <f t="shared" si="15"/>
        <v>92.143999999999991</v>
      </c>
      <c r="BO64" s="129">
        <f t="shared" si="26"/>
        <v>2173</v>
      </c>
      <c r="BP64" s="129">
        <f t="shared" si="27"/>
        <v>75</v>
      </c>
      <c r="BQ64" s="129">
        <f>K64+L63+N64+(AD64/0.033)</f>
        <v>879</v>
      </c>
      <c r="BR64" s="129">
        <f t="shared" si="29"/>
        <v>29</v>
      </c>
      <c r="BS64" s="129">
        <f>C64+D64+E64+K64+L63+N64+((AB64+AC64)/0.033)+(AD64/0.033)</f>
        <v>3052</v>
      </c>
      <c r="BT64" s="129">
        <f t="shared" si="31"/>
        <v>104</v>
      </c>
      <c r="BU64" s="129">
        <f t="shared" si="32"/>
        <v>7.8</v>
      </c>
      <c r="BV64" s="129">
        <f t="shared" si="33"/>
        <v>136.31</v>
      </c>
      <c r="BW64" s="129">
        <f t="shared" si="34"/>
        <v>0.75</v>
      </c>
      <c r="BX64" s="129">
        <f t="shared" si="35"/>
        <v>137.06</v>
      </c>
      <c r="BY64" s="134">
        <f t="shared" si="36"/>
        <v>137.06</v>
      </c>
      <c r="BZ64" s="129">
        <f t="shared" si="39"/>
        <v>33.06</v>
      </c>
    </row>
    <row r="65" spans="1:78" ht="18.75">
      <c r="A65" s="143">
        <f t="shared" si="17"/>
        <v>42899</v>
      </c>
      <c r="B65" s="141" t="s">
        <v>61</v>
      </c>
      <c r="C65" s="30">
        <v>717</v>
      </c>
      <c r="D65" s="30">
        <v>777</v>
      </c>
      <c r="E65" s="30">
        <v>575</v>
      </c>
      <c r="F65" s="30">
        <v>52</v>
      </c>
      <c r="G65" s="30"/>
      <c r="H65" s="23">
        <v>19</v>
      </c>
      <c r="I65" s="33">
        <f t="shared" si="18"/>
        <v>2069</v>
      </c>
      <c r="J65" s="33">
        <f t="shared" si="19"/>
        <v>71</v>
      </c>
      <c r="K65" s="23">
        <v>420</v>
      </c>
      <c r="L65" s="151">
        <v>453</v>
      </c>
      <c r="M65" s="14">
        <v>280</v>
      </c>
      <c r="N65" s="14"/>
      <c r="O65" s="14">
        <v>14</v>
      </c>
      <c r="P65" s="14">
        <v>15</v>
      </c>
      <c r="Q65" s="103">
        <v>10</v>
      </c>
      <c r="R65" s="34"/>
      <c r="S65" s="33">
        <f>K65+L64+N65</f>
        <v>875</v>
      </c>
      <c r="T65" s="33">
        <f t="shared" si="21"/>
        <v>39</v>
      </c>
      <c r="U65" s="35">
        <f t="shared" si="22"/>
        <v>110</v>
      </c>
      <c r="V65" s="23">
        <v>5.51</v>
      </c>
      <c r="W65" s="23">
        <v>3.5</v>
      </c>
      <c r="X65" s="30">
        <v>8</v>
      </c>
      <c r="Y65" s="30">
        <v>4.5</v>
      </c>
      <c r="Z65" s="30">
        <v>7.8</v>
      </c>
      <c r="AA65" s="38">
        <v>3</v>
      </c>
      <c r="AB65" s="30"/>
      <c r="AC65" s="30"/>
      <c r="AD65" s="30"/>
      <c r="AE65" s="38">
        <v>0.75</v>
      </c>
      <c r="AF65" s="30"/>
      <c r="AG65" s="30"/>
      <c r="AH65" s="45">
        <f t="shared" si="5"/>
        <v>0.75</v>
      </c>
      <c r="AI65" s="36">
        <v>60</v>
      </c>
      <c r="AJ65" s="15">
        <f t="shared" si="38"/>
        <v>60.75</v>
      </c>
      <c r="AK65" s="51">
        <f t="shared" si="23"/>
        <v>136.56</v>
      </c>
      <c r="AL65" s="96">
        <f t="shared" si="24"/>
        <v>143.06</v>
      </c>
      <c r="AM65" s="16">
        <f t="shared" si="37"/>
        <v>82.31</v>
      </c>
      <c r="AN65" s="50"/>
      <c r="AO65" s="46"/>
      <c r="AP65" s="17">
        <f t="shared" si="25"/>
        <v>143.06</v>
      </c>
      <c r="AQ65" s="18">
        <f t="shared" si="6"/>
        <v>9.2459999999999809</v>
      </c>
      <c r="AR65" s="40"/>
      <c r="AS65" s="19">
        <f t="shared" si="7"/>
        <v>60.75</v>
      </c>
      <c r="AT65" s="20">
        <f t="shared" si="8"/>
        <v>85.055999999999997</v>
      </c>
      <c r="AU65" s="21">
        <f t="shared" si="9"/>
        <v>145.80599999999998</v>
      </c>
      <c r="AV65" s="47"/>
      <c r="AW65" s="19">
        <v>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0"/>
        <v>236</v>
      </c>
      <c r="BC65" s="43">
        <f t="shared" si="11"/>
        <v>224.2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3"/>
        <v>177.2</v>
      </c>
      <c r="BK65" s="24">
        <f t="shared" si="14"/>
        <v>85.055999999999997</v>
      </c>
      <c r="BL65" s="48">
        <f t="shared" si="15"/>
        <v>92.143999999999991</v>
      </c>
      <c r="BO65" s="129">
        <f t="shared" si="26"/>
        <v>2069</v>
      </c>
      <c r="BP65" s="129">
        <f t="shared" si="27"/>
        <v>71</v>
      </c>
      <c r="BQ65" s="129">
        <f>K65+L64+N65+(AD65/0.033)</f>
        <v>875</v>
      </c>
      <c r="BR65" s="129">
        <f t="shared" si="29"/>
        <v>29</v>
      </c>
      <c r="BS65" s="129">
        <f>C65+D65+E65+K65+L64+N65+((AB65+AC65)/0.033)+(AD65/0.033)</f>
        <v>2944</v>
      </c>
      <c r="BT65" s="129">
        <f t="shared" si="31"/>
        <v>100</v>
      </c>
      <c r="BU65" s="129">
        <f t="shared" si="32"/>
        <v>7.8</v>
      </c>
      <c r="BV65" s="129">
        <f t="shared" si="33"/>
        <v>132.31</v>
      </c>
      <c r="BW65" s="129">
        <f t="shared" si="34"/>
        <v>0.75</v>
      </c>
      <c r="BX65" s="129">
        <f t="shared" si="35"/>
        <v>133.06</v>
      </c>
      <c r="BY65" s="134">
        <f t="shared" si="36"/>
        <v>133.06</v>
      </c>
      <c r="BZ65" s="129">
        <f t="shared" si="39"/>
        <v>33.06</v>
      </c>
    </row>
    <row r="66" spans="1:78">
      <c r="BN66" s="131" t="s">
        <v>66</v>
      </c>
      <c r="BO66" s="130">
        <f>MIN(BO10:BO65)</f>
        <v>1581</v>
      </c>
      <c r="BP66" s="130">
        <f t="shared" ref="BP66:BZ66" si="40">MIN(BP10:BP65)</f>
        <v>54</v>
      </c>
      <c r="BQ66" s="130" t="e">
        <f t="shared" si="40"/>
        <v>#REF!</v>
      </c>
      <c r="BR66" s="130">
        <f t="shared" si="40"/>
        <v>22</v>
      </c>
      <c r="BS66" s="130" t="e">
        <f t="shared" si="40"/>
        <v>#REF!</v>
      </c>
      <c r="BT66" s="130">
        <f t="shared" si="40"/>
        <v>76</v>
      </c>
      <c r="BU66" s="130">
        <f t="shared" si="40"/>
        <v>4.8</v>
      </c>
      <c r="BV66" s="130">
        <f t="shared" si="40"/>
        <v>97.969999999999985</v>
      </c>
      <c r="BW66" s="130">
        <f t="shared" si="40"/>
        <v>0.75</v>
      </c>
      <c r="BX66" s="130">
        <f t="shared" si="40"/>
        <v>98.769999999999982</v>
      </c>
      <c r="BY66" s="130">
        <f t="shared" si="40"/>
        <v>98.769999999999982</v>
      </c>
      <c r="BZ66" s="130">
        <f t="shared" si="40"/>
        <v>21.77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65">
    <cfRule type="cellIs" dxfId="76" priority="1" operator="greaterThan">
      <formula>1100</formula>
    </cfRule>
  </conditionalFormatting>
  <conditionalFormatting sqref="E45:E65">
    <cfRule type="cellIs" dxfId="75" priority="2" operator="greaterThan">
      <formula>900</formula>
    </cfRule>
  </conditionalFormatting>
  <conditionalFormatting sqref="AJ6">
    <cfRule type="cellIs" dxfId="74" priority="16" operator="greaterThan">
      <formula>0</formula>
    </cfRule>
  </conditionalFormatting>
  <conditionalFormatting sqref="AQ5:AQ6">
    <cfRule type="cellIs" dxfId="73" priority="17" operator="lessThan">
      <formula>0</formula>
    </cfRule>
  </conditionalFormatting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Feuil16"/>
  <dimension ref="A1:BZ69"/>
  <sheetViews>
    <sheetView zoomScale="80" zoomScaleNormal="80" workbookViewId="0">
      <pane xSplit="2" ySplit="9" topLeftCell="C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7.14062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7.7109375" bestFit="1" customWidth="1"/>
    <col min="68" max="68" width="13.140625" bestFit="1" customWidth="1"/>
    <col min="69" max="69" width="17.5703125" bestFit="1" customWidth="1"/>
    <col min="71" max="71" width="15.85546875" bestFit="1" customWidth="1"/>
    <col min="78" max="78" width="17.14062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42900</v>
      </c>
      <c r="E3" s="174"/>
      <c r="F3" s="174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873</v>
      </c>
      <c r="D5" s="25">
        <f t="shared" ref="D5:AQ5" si="0">MAX(D10:D65)</f>
        <v>911</v>
      </c>
      <c r="E5" s="25">
        <f t="shared" si="0"/>
        <v>780</v>
      </c>
      <c r="F5" s="29">
        <f t="shared" si="0"/>
        <v>59</v>
      </c>
      <c r="G5" s="29">
        <f t="shared" si="0"/>
        <v>0</v>
      </c>
      <c r="H5" s="29">
        <f t="shared" si="0"/>
        <v>24</v>
      </c>
      <c r="I5" s="25">
        <f t="shared" si="0"/>
        <v>2432</v>
      </c>
      <c r="J5" s="25">
        <f t="shared" si="0"/>
        <v>82</v>
      </c>
      <c r="K5" s="25">
        <f>MAX(K10:K65)</f>
        <v>455</v>
      </c>
      <c r="L5" s="25">
        <f>MAX(L10:L65)</f>
        <v>513</v>
      </c>
      <c r="M5" s="25">
        <f t="shared" ref="M5" si="1">MAX(M10:M65)</f>
        <v>410</v>
      </c>
      <c r="N5" s="25">
        <f>MAX(N10:N65)</f>
        <v>0</v>
      </c>
      <c r="O5" s="25">
        <f>MAX(O10:O65)</f>
        <v>15</v>
      </c>
      <c r="P5" s="25">
        <f>MAX(P10:P65)</f>
        <v>17</v>
      </c>
      <c r="Q5" s="25"/>
      <c r="R5" s="25">
        <f t="shared" si="0"/>
        <v>0</v>
      </c>
      <c r="S5" s="25">
        <f t="shared" si="0"/>
        <v>968</v>
      </c>
      <c r="T5" s="25">
        <f t="shared" si="0"/>
        <v>44</v>
      </c>
      <c r="U5" s="25">
        <f t="shared" si="0"/>
        <v>124</v>
      </c>
      <c r="V5" s="25">
        <f t="shared" ref="V5:AA5" si="2">MAX(V10:V65)</f>
        <v>6.34</v>
      </c>
      <c r="W5" s="25">
        <f t="shared" si="2"/>
        <v>3.5</v>
      </c>
      <c r="X5" s="25">
        <f t="shared" si="2"/>
        <v>9</v>
      </c>
      <c r="Y5" s="25">
        <f t="shared" si="2"/>
        <v>5.5</v>
      </c>
      <c r="Z5" s="25">
        <f t="shared" si="2"/>
        <v>7.8</v>
      </c>
      <c r="AA5" s="25">
        <f t="shared" si="2"/>
        <v>3.2</v>
      </c>
      <c r="AB5" s="25">
        <f t="shared" si="0"/>
        <v>0</v>
      </c>
      <c r="AC5" s="29">
        <f t="shared" si="0"/>
        <v>5.6</v>
      </c>
      <c r="AD5" s="25">
        <f t="shared" si="0"/>
        <v>10.01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16.234999999999999</v>
      </c>
      <c r="AI5" s="25">
        <f t="shared" si="0"/>
        <v>75</v>
      </c>
      <c r="AJ5" s="25">
        <f t="shared" si="0"/>
        <v>91.234999999999999</v>
      </c>
      <c r="AK5" s="25">
        <f>MAX(AK10:AK65)</f>
        <v>156.73000000000002</v>
      </c>
      <c r="AL5" s="25">
        <f>MAX(AL10:AL65)</f>
        <v>163.43</v>
      </c>
      <c r="AM5" s="25">
        <f>MAX(AM10:AM65)</f>
        <v>101.02000000000002</v>
      </c>
      <c r="AN5" s="25">
        <f>MAX(AN10:AN65)</f>
        <v>0</v>
      </c>
      <c r="AO5" s="25">
        <f>MAX(AO10:AO65)</f>
        <v>0</v>
      </c>
      <c r="AP5" s="27">
        <f t="shared" si="0"/>
        <v>163.43</v>
      </c>
      <c r="AQ5" s="28">
        <f t="shared" si="0"/>
        <v>36.206000000000017</v>
      </c>
      <c r="AR5" s="13"/>
      <c r="AS5" s="25">
        <f>MAX(AS10:AS65)</f>
        <v>91.234999999999999</v>
      </c>
      <c r="AT5" s="25">
        <f>MAX(AT10:AT65)</f>
        <v>89.615999999999985</v>
      </c>
      <c r="AU5" s="25">
        <f>MAX(AU10:AU65)</f>
        <v>180.851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36</v>
      </c>
      <c r="BA5" s="25">
        <f t="shared" si="3"/>
        <v>0</v>
      </c>
      <c r="BB5" s="25">
        <f t="shared" si="3"/>
        <v>246</v>
      </c>
      <c r="BC5" s="25">
        <f t="shared" si="3"/>
        <v>233.7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186.7</v>
      </c>
      <c r="BK5" s="25">
        <f t="shared" si="3"/>
        <v>89.615999999999985</v>
      </c>
      <c r="BL5" s="25">
        <f t="shared" si="3"/>
        <v>97.084000000000003</v>
      </c>
      <c r="BO5" s="11" t="s">
        <v>65</v>
      </c>
      <c r="BP5" s="25">
        <f>MAX(BP10:BP65)</f>
        <v>82</v>
      </c>
      <c r="BQ5" s="25">
        <f>MAX(BQ10:BQ65)</f>
        <v>998.12121212121212</v>
      </c>
      <c r="BR5" s="25">
        <f>MAX(BR10:BR65)</f>
        <v>32.97</v>
      </c>
    </row>
    <row r="6" spans="1:78" ht="15.75" thickBot="1">
      <c r="B6" s="11" t="s">
        <v>66</v>
      </c>
      <c r="C6" s="25">
        <f>MIN(C10:C65)</f>
        <v>589</v>
      </c>
      <c r="D6" s="25">
        <f t="shared" ref="D6:AQ6" si="4">MIN(D10:D65)</f>
        <v>550</v>
      </c>
      <c r="E6" s="25">
        <f t="shared" si="4"/>
        <v>263</v>
      </c>
      <c r="F6" s="29">
        <f t="shared" si="4"/>
        <v>39</v>
      </c>
      <c r="G6" s="29">
        <f t="shared" si="4"/>
        <v>0</v>
      </c>
      <c r="H6" s="29">
        <f t="shared" si="4"/>
        <v>8</v>
      </c>
      <c r="I6" s="25">
        <f t="shared" si="4"/>
        <v>1628</v>
      </c>
      <c r="J6" s="25">
        <f t="shared" si="4"/>
        <v>55</v>
      </c>
      <c r="K6" s="25">
        <f t="shared" ref="K6:P6" si="5">MIN(K10:K65)</f>
        <v>306</v>
      </c>
      <c r="L6" s="25">
        <f t="shared" si="5"/>
        <v>202</v>
      </c>
      <c r="M6" s="25">
        <f t="shared" si="5"/>
        <v>270</v>
      </c>
      <c r="N6" s="25">
        <f t="shared" si="5"/>
        <v>0</v>
      </c>
      <c r="O6" s="25">
        <f t="shared" si="5"/>
        <v>10</v>
      </c>
      <c r="P6" s="25">
        <f t="shared" si="5"/>
        <v>7</v>
      </c>
      <c r="Q6" s="25"/>
      <c r="R6" s="25">
        <f t="shared" si="4"/>
        <v>0</v>
      </c>
      <c r="S6" s="25">
        <f t="shared" si="4"/>
        <v>551</v>
      </c>
      <c r="T6" s="25">
        <f t="shared" si="4"/>
        <v>27</v>
      </c>
      <c r="U6" s="25">
        <f t="shared" si="4"/>
        <v>90</v>
      </c>
      <c r="V6" s="25">
        <f t="shared" ref="V6:AA6" si="6">MIN(V10:V65)</f>
        <v>1.1200000000000001</v>
      </c>
      <c r="W6" s="25">
        <f t="shared" si="6"/>
        <v>3.5</v>
      </c>
      <c r="X6" s="25">
        <f t="shared" si="6"/>
        <v>5.5</v>
      </c>
      <c r="Y6" s="25">
        <f t="shared" si="6"/>
        <v>2.7</v>
      </c>
      <c r="Z6" s="25">
        <f t="shared" si="6"/>
        <v>4.3</v>
      </c>
      <c r="AA6" s="25">
        <f t="shared" si="6"/>
        <v>1</v>
      </c>
      <c r="AB6" s="25">
        <f t="shared" si="4"/>
        <v>0</v>
      </c>
      <c r="AC6" s="29">
        <f t="shared" si="4"/>
        <v>4.8</v>
      </c>
      <c r="AD6" s="25">
        <f t="shared" si="4"/>
        <v>9.9700000000000006</v>
      </c>
      <c r="AE6" s="25">
        <f t="shared" si="4"/>
        <v>0.75</v>
      </c>
      <c r="AF6" s="25"/>
      <c r="AG6" s="25">
        <f t="shared" si="4"/>
        <v>0</v>
      </c>
      <c r="AH6" s="25">
        <f>MIN(AH10:AH65)</f>
        <v>0.75</v>
      </c>
      <c r="AI6" s="25">
        <f t="shared" si="4"/>
        <v>30</v>
      </c>
      <c r="AJ6" s="25">
        <f t="shared" si="4"/>
        <v>30.774999999999999</v>
      </c>
      <c r="AK6" s="25">
        <f>MIN(AK10:AK65)</f>
        <v>109.185</v>
      </c>
      <c r="AL6" s="25">
        <f>MIN(AL10:AL65)</f>
        <v>114.685</v>
      </c>
      <c r="AM6" s="25">
        <f>MIN(AM10:AM65)</f>
        <v>59.409999999999982</v>
      </c>
      <c r="AN6" s="25">
        <f>MIN(AN10:AN65)</f>
        <v>0</v>
      </c>
      <c r="AO6" s="25">
        <f>MIN(AO10:AO65)</f>
        <v>0</v>
      </c>
      <c r="AP6" s="27">
        <f t="shared" si="4"/>
        <v>114.685</v>
      </c>
      <c r="AQ6" s="28">
        <f t="shared" si="4"/>
        <v>-5.1040000000000134</v>
      </c>
      <c r="AR6" s="13"/>
      <c r="AS6" s="26">
        <f>MIN(AS10:AS65)</f>
        <v>30.774999999999999</v>
      </c>
      <c r="AT6" s="26">
        <f>MIN(AT10:AT65)</f>
        <v>85.055999999999997</v>
      </c>
      <c r="AU6" s="26">
        <f>MIN(AU10:AU65)</f>
        <v>115.83099999999999</v>
      </c>
      <c r="AV6" s="47"/>
      <c r="AW6" s="26">
        <f t="shared" ref="AW6:BL6" si="7">MIN(AW10:AW65)</f>
        <v>0</v>
      </c>
      <c r="AX6" s="26">
        <f t="shared" si="7"/>
        <v>200</v>
      </c>
      <c r="AY6" s="26">
        <f t="shared" si="7"/>
        <v>0</v>
      </c>
      <c r="AZ6" s="26">
        <f t="shared" si="7"/>
        <v>36</v>
      </c>
      <c r="BA6" s="26">
        <f t="shared" si="7"/>
        <v>0</v>
      </c>
      <c r="BB6" s="26">
        <f t="shared" si="7"/>
        <v>236</v>
      </c>
      <c r="BC6" s="26">
        <f t="shared" si="7"/>
        <v>224.2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177.2</v>
      </c>
      <c r="BK6" s="26">
        <f t="shared" si="7"/>
        <v>85.055999999999997</v>
      </c>
      <c r="BL6" s="26">
        <f t="shared" si="7"/>
        <v>92.143999999999991</v>
      </c>
      <c r="BO6" s="11" t="s">
        <v>66</v>
      </c>
      <c r="BP6" s="26">
        <f>MIN(BP10:BP65)</f>
        <v>55</v>
      </c>
      <c r="BQ6" s="26">
        <f>MIN(BQ10:BQ65)</f>
        <v>696</v>
      </c>
      <c r="BR6" s="26">
        <f>MIN(BR10:BR65)</f>
        <v>23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0"/>
      <c r="AA7" s="191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 t="shared" ref="A10:A41" si="8">$D$3</f>
        <v>42900</v>
      </c>
      <c r="B10" s="137" t="s">
        <v>84</v>
      </c>
      <c r="C10" s="38">
        <v>682</v>
      </c>
      <c r="D10" s="38">
        <v>751</v>
      </c>
      <c r="E10" s="105">
        <v>551</v>
      </c>
      <c r="F10" s="105">
        <v>49</v>
      </c>
      <c r="G10" s="106"/>
      <c r="H10" s="107">
        <v>18</v>
      </c>
      <c r="I10" s="33">
        <f>C10+D10+E10</f>
        <v>1984</v>
      </c>
      <c r="J10" s="33">
        <f>F10+G10+H10</f>
        <v>67</v>
      </c>
      <c r="K10" s="23">
        <v>374</v>
      </c>
      <c r="L10" s="14">
        <v>420</v>
      </c>
      <c r="M10" s="14">
        <v>350</v>
      </c>
      <c r="N10" s="14"/>
      <c r="O10" s="14">
        <v>13</v>
      </c>
      <c r="P10" s="14">
        <v>14</v>
      </c>
      <c r="Q10" s="103">
        <v>12</v>
      </c>
      <c r="R10" s="34"/>
      <c r="S10" s="33">
        <f>K10+L10+N10</f>
        <v>794</v>
      </c>
      <c r="T10" s="33">
        <f>O10+P10+Q10+R10</f>
        <v>39</v>
      </c>
      <c r="U10" s="35">
        <f>SUM(J10+T10)</f>
        <v>106</v>
      </c>
      <c r="V10" s="23">
        <v>4.91</v>
      </c>
      <c r="W10" s="23">
        <v>3.5</v>
      </c>
      <c r="X10" s="38">
        <v>6.5</v>
      </c>
      <c r="Y10" s="38">
        <v>4.0999999999999996</v>
      </c>
      <c r="Z10" s="38">
        <v>5.6</v>
      </c>
      <c r="AA10" s="38">
        <v>2.6</v>
      </c>
      <c r="AB10" s="38"/>
      <c r="AC10" s="38"/>
      <c r="AD10" s="38"/>
      <c r="AE10" s="38">
        <v>0.75</v>
      </c>
      <c r="AF10" s="38"/>
      <c r="AG10" s="38"/>
      <c r="AH10" s="44">
        <f t="shared" ref="AH10:AH65" si="9">SUM(AB10:AG10)</f>
        <v>0.75</v>
      </c>
      <c r="AI10" s="53">
        <v>45</v>
      </c>
      <c r="AJ10" s="15">
        <f>AH10+AI10</f>
        <v>45.75</v>
      </c>
      <c r="AK10" s="51">
        <f>U10+V10+X10+Z10+AB10+AC10+AD10+AE10+AG10+Y10</f>
        <v>127.85999999999999</v>
      </c>
      <c r="AL10" s="96">
        <f>AK10+W10+AA10</f>
        <v>133.95999999999998</v>
      </c>
      <c r="AM10" s="16">
        <f>+AL10-AS10</f>
        <v>88.20999999999998</v>
      </c>
      <c r="AN10" s="50"/>
      <c r="AO10" s="46"/>
      <c r="AP10" s="17">
        <f>AL10+AO10</f>
        <v>133.95999999999998</v>
      </c>
      <c r="AQ10" s="18">
        <f t="shared" ref="AQ10:AQ65" si="10">AU10-AK10</f>
        <v>2.945999999999998</v>
      </c>
      <c r="AR10" s="40"/>
      <c r="AS10" s="19">
        <f t="shared" ref="AS10:AS65" si="11">AJ10</f>
        <v>45.75</v>
      </c>
      <c r="AT10" s="20">
        <f t="shared" ref="AT10:AT65" si="12">BK10</f>
        <v>85.055999999999997</v>
      </c>
      <c r="AU10" s="21">
        <f t="shared" ref="AU10:AU65" si="13">AS10+AT10</f>
        <v>130.80599999999998</v>
      </c>
      <c r="AV10" s="47"/>
      <c r="AW10" s="19">
        <v>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14">SUM(AW10:BA10)</f>
        <v>236</v>
      </c>
      <c r="BC10" s="43">
        <f t="shared" ref="BC10:BC65" si="15">BB10*0.95</f>
        <v>224.2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6">SUM(BD10:BH10)</f>
        <v>47</v>
      </c>
      <c r="BJ10" s="48">
        <f t="shared" ref="BJ10:BJ65" si="17">BC10-BI10</f>
        <v>177.2</v>
      </c>
      <c r="BK10" s="24">
        <f t="shared" ref="BK10:BK65" si="18">BJ10*0.48</f>
        <v>85.055999999999997</v>
      </c>
      <c r="BL10" s="48">
        <f t="shared" ref="BL10:BL65" si="19">BJ10*0.52</f>
        <v>92.143999999999991</v>
      </c>
      <c r="BO10" s="129">
        <f>C10+D10+E10+((AB10+AC10)/0.033)</f>
        <v>1984</v>
      </c>
      <c r="BP10" s="129">
        <f>F10+G10+H10</f>
        <v>67</v>
      </c>
      <c r="BQ10" s="129">
        <f>K10+L10+N10+(AD10/0.033)</f>
        <v>794</v>
      </c>
      <c r="BR10" s="129">
        <f>O10+P10+R10+AD10</f>
        <v>27</v>
      </c>
      <c r="BS10" s="129">
        <f>C10+D10+E10+K10+L10+N10+((AB10+AC10)/0.033)+(AD10/0.033)</f>
        <v>2778</v>
      </c>
      <c r="BT10" s="129">
        <f>F10+G10+H10+O10+P10+R10+AB10+AC10+AD10</f>
        <v>94</v>
      </c>
      <c r="BU10" s="129">
        <f>Z10+AG10</f>
        <v>5.6</v>
      </c>
      <c r="BV10" s="129">
        <f>F10+G10+H10+O10+P10+R10+V10+W10+X10+Y10+Z10+AA10</f>
        <v>121.20999999999998</v>
      </c>
      <c r="BW10" s="129">
        <f>AB10+AC10+AD10+AE10+AF10+AG10</f>
        <v>0.75</v>
      </c>
      <c r="BX10" s="129">
        <f>F10+G10+H10+O10+P10+V10+W10+X10+Y10+Z10+AA10+AB10+AC10+AD10+AE10+AF10+AG10</f>
        <v>121.95999999999998</v>
      </c>
      <c r="BY10" s="134">
        <f>F10+G10+H10+O10+P10+R10+V10+W10+X10+Y10+Z10+AA10+AB10+AC10+AD10+AE10+AF10+AG10+AO10</f>
        <v>121.95999999999998</v>
      </c>
      <c r="BZ10" s="129">
        <f t="shared" ref="BZ10:BZ15" si="20">V10+W10+X10+Y10+Z10+AA10+AE10+AF10+AG10</f>
        <v>27.96</v>
      </c>
    </row>
    <row r="11" spans="1:78" ht="18.75">
      <c r="A11" s="143">
        <f t="shared" si="8"/>
        <v>42900</v>
      </c>
      <c r="B11" s="138" t="s">
        <v>38</v>
      </c>
      <c r="C11" s="30">
        <v>657</v>
      </c>
      <c r="D11" s="30">
        <v>734</v>
      </c>
      <c r="E11" s="30">
        <v>531</v>
      </c>
      <c r="F11" s="30">
        <v>48</v>
      </c>
      <c r="G11" s="30"/>
      <c r="H11" s="32">
        <v>18</v>
      </c>
      <c r="I11" s="33">
        <f t="shared" ref="I11:I21" si="21">C11+D11+E11</f>
        <v>1922</v>
      </c>
      <c r="J11" s="33">
        <f t="shared" ref="J11:J21" si="22">F11+G11+H11</f>
        <v>66</v>
      </c>
      <c r="K11" s="23">
        <v>378</v>
      </c>
      <c r="L11" s="14">
        <v>416</v>
      </c>
      <c r="M11" s="14">
        <v>380</v>
      </c>
      <c r="N11" s="14"/>
      <c r="O11" s="14">
        <v>13</v>
      </c>
      <c r="P11" s="14">
        <v>13</v>
      </c>
      <c r="Q11" s="103">
        <v>13</v>
      </c>
      <c r="R11" s="34"/>
      <c r="S11" s="33">
        <f t="shared" ref="S11:S21" si="23">K11+L11+N11</f>
        <v>794</v>
      </c>
      <c r="T11" s="33">
        <f t="shared" ref="T11:T65" si="24">O11+P11+Q11+R11</f>
        <v>39</v>
      </c>
      <c r="U11" s="35">
        <f t="shared" ref="U11:U21" si="25">SUM(J11+T11)</f>
        <v>105</v>
      </c>
      <c r="V11" s="23">
        <v>4.91</v>
      </c>
      <c r="W11" s="23">
        <v>3.5</v>
      </c>
      <c r="X11" s="38">
        <v>6.5</v>
      </c>
      <c r="Y11" s="38">
        <v>4.0999999999999996</v>
      </c>
      <c r="Z11" s="38">
        <v>5.6</v>
      </c>
      <c r="AA11" s="38">
        <v>2.6</v>
      </c>
      <c r="AB11" s="38"/>
      <c r="AC11" s="38"/>
      <c r="AD11" s="38"/>
      <c r="AE11" s="38">
        <v>0.75</v>
      </c>
      <c r="AF11" s="38"/>
      <c r="AG11" s="38"/>
      <c r="AH11" s="44">
        <f t="shared" si="9"/>
        <v>0.75</v>
      </c>
      <c r="AI11" s="53">
        <v>45</v>
      </c>
      <c r="AJ11" s="15">
        <f>AH11+AI11</f>
        <v>45.75</v>
      </c>
      <c r="AK11" s="51">
        <f t="shared" ref="AK11:AK65" si="26">U11+V11+X11+Z11+AB11+AC11+AD11+AE11+AG11+Y11</f>
        <v>126.85999999999999</v>
      </c>
      <c r="AL11" s="96">
        <f t="shared" ref="AL11:AL65" si="27">AK11+W11+AA11</f>
        <v>132.95999999999998</v>
      </c>
      <c r="AM11" s="16">
        <f>+AL11-AS11</f>
        <v>87.20999999999998</v>
      </c>
      <c r="AN11" s="50"/>
      <c r="AO11" s="46"/>
      <c r="AP11" s="17">
        <f t="shared" ref="AP11:AP65" si="28">AL11+AO11</f>
        <v>132.95999999999998</v>
      </c>
      <c r="AQ11" s="18">
        <f t="shared" si="10"/>
        <v>3.945999999999998</v>
      </c>
      <c r="AR11" s="40"/>
      <c r="AS11" s="19">
        <f t="shared" si="11"/>
        <v>45.75</v>
      </c>
      <c r="AT11" s="20">
        <f t="shared" si="12"/>
        <v>85.055999999999997</v>
      </c>
      <c r="AU11" s="21">
        <f t="shared" si="13"/>
        <v>130.80599999999998</v>
      </c>
      <c r="AV11" s="47"/>
      <c r="AW11" s="19">
        <v>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14"/>
        <v>236</v>
      </c>
      <c r="BC11" s="43">
        <f t="shared" si="15"/>
        <v>224.2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6"/>
        <v>47</v>
      </c>
      <c r="BJ11" s="48">
        <f t="shared" si="17"/>
        <v>177.2</v>
      </c>
      <c r="BK11" s="24">
        <f t="shared" si="18"/>
        <v>85.055999999999997</v>
      </c>
      <c r="BL11" s="48">
        <f t="shared" si="19"/>
        <v>92.143999999999991</v>
      </c>
      <c r="BO11" s="129">
        <f t="shared" ref="BO11:BO65" si="29">C11+D11+E11+((AB11+AC11)/0.033)</f>
        <v>1922</v>
      </c>
      <c r="BP11" s="129">
        <f t="shared" ref="BP11:BP65" si="30">F11+G11+H11</f>
        <v>66</v>
      </c>
      <c r="BQ11" s="129">
        <f t="shared" ref="BQ11:BQ65" si="31">K11+L11+N11+(AD11/0.033)</f>
        <v>794</v>
      </c>
      <c r="BR11" s="129">
        <f t="shared" ref="BR11:BR65" si="32">O11+P11+R11+AD11</f>
        <v>26</v>
      </c>
      <c r="BS11" s="129">
        <f t="shared" ref="BS11:BS65" si="33">C11+D11+E11+K11+L11+N11+((AB11+AC11)/0.033)+(AD11/0.033)</f>
        <v>2716</v>
      </c>
      <c r="BT11" s="129">
        <f t="shared" ref="BT11:BT65" si="34">F11+G11+H11+O11+P11+R11+AB11+AC11+AD11</f>
        <v>92</v>
      </c>
      <c r="BU11" s="129">
        <f t="shared" ref="BU11:BU65" si="35">Z11+AG11</f>
        <v>5.6</v>
      </c>
      <c r="BV11" s="129">
        <f t="shared" ref="BV11:BV65" si="36">F11+G11+H11+O11+P11+R11+V11+W11+X11+Y11+Z11+AA11</f>
        <v>119.20999999999998</v>
      </c>
      <c r="BW11" s="129">
        <f t="shared" ref="BW11:BW65" si="37">AB11+AC11+AD11+AE11+AF11+AG11</f>
        <v>0.75</v>
      </c>
      <c r="BX11" s="129">
        <f t="shared" ref="BX11:BX65" si="38">F11+G11+H11+O11+P11+V11+W11+X11+Y11+Z11+AA11+AB11+AC11+AD11+AE11+AF11+AG11</f>
        <v>119.95999999999998</v>
      </c>
      <c r="BY11" s="134">
        <f t="shared" ref="BY11:BY65" si="39">F11+G11+H11+O11+P11+R11+V11+W11+X11+Y11+Z11+AA11+AB11+AC11+AD11+AE11+AF11+AG11+AO11</f>
        <v>119.95999999999998</v>
      </c>
      <c r="BZ11" s="129">
        <f t="shared" si="20"/>
        <v>27.96</v>
      </c>
    </row>
    <row r="12" spans="1:78" ht="18.75">
      <c r="A12" s="143">
        <f t="shared" si="8"/>
        <v>42900</v>
      </c>
      <c r="B12" s="137" t="s">
        <v>7</v>
      </c>
      <c r="C12" s="30">
        <v>637</v>
      </c>
      <c r="D12" s="31">
        <v>640</v>
      </c>
      <c r="E12" s="31">
        <v>520</v>
      </c>
      <c r="F12" s="30">
        <v>44</v>
      </c>
      <c r="G12" s="30"/>
      <c r="H12" s="32">
        <v>17</v>
      </c>
      <c r="I12" s="33">
        <f t="shared" si="21"/>
        <v>1797</v>
      </c>
      <c r="J12" s="33">
        <f t="shared" si="22"/>
        <v>61</v>
      </c>
      <c r="K12" s="23">
        <v>368</v>
      </c>
      <c r="L12" s="14">
        <v>405</v>
      </c>
      <c r="M12" s="14">
        <v>360</v>
      </c>
      <c r="N12" s="14"/>
      <c r="O12" s="14">
        <v>12</v>
      </c>
      <c r="P12" s="14">
        <v>13</v>
      </c>
      <c r="Q12" s="103">
        <v>13</v>
      </c>
      <c r="R12" s="34"/>
      <c r="S12" s="33">
        <f t="shared" si="23"/>
        <v>773</v>
      </c>
      <c r="T12" s="33">
        <f t="shared" si="24"/>
        <v>38</v>
      </c>
      <c r="U12" s="35">
        <f t="shared" si="25"/>
        <v>99</v>
      </c>
      <c r="V12" s="23">
        <v>4.91</v>
      </c>
      <c r="W12" s="23">
        <v>3.5</v>
      </c>
      <c r="X12" s="38">
        <v>6.5</v>
      </c>
      <c r="Y12" s="30">
        <v>4</v>
      </c>
      <c r="Z12" s="30">
        <v>5.5</v>
      </c>
      <c r="AA12" s="38">
        <v>2.6</v>
      </c>
      <c r="AB12" s="38"/>
      <c r="AC12" s="38"/>
      <c r="AD12" s="38"/>
      <c r="AE12" s="38">
        <v>0.8</v>
      </c>
      <c r="AF12" s="38"/>
      <c r="AG12" s="38"/>
      <c r="AH12" s="44">
        <f t="shared" si="9"/>
        <v>0.8</v>
      </c>
      <c r="AI12" s="53">
        <v>30</v>
      </c>
      <c r="AJ12" s="15">
        <f>AH12+AI12</f>
        <v>30.8</v>
      </c>
      <c r="AK12" s="51">
        <f t="shared" si="26"/>
        <v>120.71</v>
      </c>
      <c r="AL12" s="96">
        <f t="shared" si="27"/>
        <v>126.80999999999999</v>
      </c>
      <c r="AM12" s="16">
        <f t="shared" ref="AM12:AM65" si="40">+AL12-AS12</f>
        <v>96.009999999999991</v>
      </c>
      <c r="AN12" s="50"/>
      <c r="AO12" s="46"/>
      <c r="AP12" s="17">
        <f t="shared" si="28"/>
        <v>126.80999999999999</v>
      </c>
      <c r="AQ12" s="18">
        <f t="shared" si="10"/>
        <v>-4.8539999999999992</v>
      </c>
      <c r="AR12" s="40"/>
      <c r="AS12" s="19">
        <f t="shared" si="11"/>
        <v>30.8</v>
      </c>
      <c r="AT12" s="20">
        <f t="shared" si="12"/>
        <v>85.055999999999997</v>
      </c>
      <c r="AU12" s="21">
        <f t="shared" si="13"/>
        <v>115.85599999999999</v>
      </c>
      <c r="AV12" s="47"/>
      <c r="AW12" s="19">
        <v>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14"/>
        <v>236</v>
      </c>
      <c r="BC12" s="43">
        <f t="shared" si="15"/>
        <v>224.2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6"/>
        <v>47</v>
      </c>
      <c r="BJ12" s="48">
        <f t="shared" si="17"/>
        <v>177.2</v>
      </c>
      <c r="BK12" s="24">
        <f t="shared" si="18"/>
        <v>85.055999999999997</v>
      </c>
      <c r="BL12" s="48">
        <f t="shared" si="19"/>
        <v>92.143999999999991</v>
      </c>
      <c r="BO12" s="129">
        <f t="shared" si="29"/>
        <v>1797</v>
      </c>
      <c r="BP12" s="129">
        <f t="shared" si="30"/>
        <v>61</v>
      </c>
      <c r="BQ12" s="129">
        <f t="shared" si="31"/>
        <v>773</v>
      </c>
      <c r="BR12" s="129">
        <f t="shared" si="32"/>
        <v>25</v>
      </c>
      <c r="BS12" s="129">
        <f t="shared" si="33"/>
        <v>2570</v>
      </c>
      <c r="BT12" s="129">
        <f t="shared" si="34"/>
        <v>86</v>
      </c>
      <c r="BU12" s="129">
        <f t="shared" si="35"/>
        <v>5.5</v>
      </c>
      <c r="BV12" s="129">
        <f t="shared" si="36"/>
        <v>113.00999999999999</v>
      </c>
      <c r="BW12" s="129">
        <f t="shared" si="37"/>
        <v>0.8</v>
      </c>
      <c r="BX12" s="129">
        <f t="shared" si="38"/>
        <v>113.80999999999999</v>
      </c>
      <c r="BY12" s="134">
        <f t="shared" si="39"/>
        <v>113.80999999999999</v>
      </c>
      <c r="BZ12" s="129">
        <f t="shared" si="20"/>
        <v>27.810000000000002</v>
      </c>
    </row>
    <row r="13" spans="1:78" ht="18.75">
      <c r="A13" s="143">
        <f t="shared" si="8"/>
        <v>42900</v>
      </c>
      <c r="B13" s="137" t="s">
        <v>39</v>
      </c>
      <c r="C13" s="30">
        <v>618</v>
      </c>
      <c r="D13" s="30">
        <v>615</v>
      </c>
      <c r="E13" s="30">
        <v>505</v>
      </c>
      <c r="F13" s="30">
        <v>43</v>
      </c>
      <c r="G13" s="30"/>
      <c r="H13" s="32">
        <v>17</v>
      </c>
      <c r="I13" s="33">
        <f t="shared" si="21"/>
        <v>1738</v>
      </c>
      <c r="J13" s="33">
        <f t="shared" si="22"/>
        <v>60</v>
      </c>
      <c r="K13" s="23">
        <v>355</v>
      </c>
      <c r="L13" s="14">
        <v>403</v>
      </c>
      <c r="M13" s="14">
        <v>380</v>
      </c>
      <c r="N13" s="14"/>
      <c r="O13" s="14">
        <v>12</v>
      </c>
      <c r="P13" s="14">
        <v>13</v>
      </c>
      <c r="Q13" s="103">
        <v>13</v>
      </c>
      <c r="R13" s="34"/>
      <c r="S13" s="33">
        <f t="shared" si="23"/>
        <v>758</v>
      </c>
      <c r="T13" s="33">
        <f t="shared" si="24"/>
        <v>38</v>
      </c>
      <c r="U13" s="35">
        <f t="shared" si="25"/>
        <v>98</v>
      </c>
      <c r="V13" s="23">
        <v>4.91</v>
      </c>
      <c r="W13" s="23">
        <v>3.5</v>
      </c>
      <c r="X13" s="38">
        <v>6.5</v>
      </c>
      <c r="Y13" s="30">
        <v>4</v>
      </c>
      <c r="Z13" s="30">
        <v>5.5</v>
      </c>
      <c r="AA13" s="38">
        <v>2.6</v>
      </c>
      <c r="AB13" s="38"/>
      <c r="AC13" s="38"/>
      <c r="AD13" s="38"/>
      <c r="AE13" s="38">
        <v>0.8</v>
      </c>
      <c r="AF13" s="38"/>
      <c r="AG13" s="38"/>
      <c r="AH13" s="44">
        <f t="shared" si="9"/>
        <v>0.8</v>
      </c>
      <c r="AI13" s="53">
        <v>30</v>
      </c>
      <c r="AJ13" s="15">
        <f t="shared" ref="AJ13:AJ65" si="41">AH13+AI13</f>
        <v>30.8</v>
      </c>
      <c r="AK13" s="51">
        <f t="shared" si="26"/>
        <v>119.71</v>
      </c>
      <c r="AL13" s="96">
        <f t="shared" si="27"/>
        <v>125.80999999999999</v>
      </c>
      <c r="AM13" s="16">
        <f t="shared" si="40"/>
        <v>95.009999999999991</v>
      </c>
      <c r="AN13" s="50"/>
      <c r="AO13" s="46"/>
      <c r="AP13" s="17">
        <f t="shared" si="28"/>
        <v>125.80999999999999</v>
      </c>
      <c r="AQ13" s="18">
        <f t="shared" si="10"/>
        <v>-3.8539999999999992</v>
      </c>
      <c r="AR13" s="40"/>
      <c r="AS13" s="19">
        <f t="shared" si="11"/>
        <v>30.8</v>
      </c>
      <c r="AT13" s="20">
        <f t="shared" si="12"/>
        <v>85.055999999999997</v>
      </c>
      <c r="AU13" s="21">
        <f t="shared" si="13"/>
        <v>115.85599999999999</v>
      </c>
      <c r="AV13" s="47"/>
      <c r="AW13" s="19">
        <v>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14"/>
        <v>236</v>
      </c>
      <c r="BC13" s="43">
        <f t="shared" si="15"/>
        <v>224.2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6"/>
        <v>47</v>
      </c>
      <c r="BJ13" s="48">
        <f t="shared" si="17"/>
        <v>177.2</v>
      </c>
      <c r="BK13" s="24">
        <f t="shared" si="18"/>
        <v>85.055999999999997</v>
      </c>
      <c r="BL13" s="48">
        <f t="shared" si="19"/>
        <v>92.143999999999991</v>
      </c>
      <c r="BO13" s="129">
        <f t="shared" si="29"/>
        <v>1738</v>
      </c>
      <c r="BP13" s="129">
        <f t="shared" si="30"/>
        <v>60</v>
      </c>
      <c r="BQ13" s="129">
        <f t="shared" si="31"/>
        <v>758</v>
      </c>
      <c r="BR13" s="129">
        <f t="shared" si="32"/>
        <v>25</v>
      </c>
      <c r="BS13" s="129">
        <f t="shared" si="33"/>
        <v>2496</v>
      </c>
      <c r="BT13" s="129">
        <f t="shared" si="34"/>
        <v>85</v>
      </c>
      <c r="BU13" s="129">
        <f t="shared" si="35"/>
        <v>5.5</v>
      </c>
      <c r="BV13" s="129">
        <f t="shared" si="36"/>
        <v>112.00999999999999</v>
      </c>
      <c r="BW13" s="129">
        <f t="shared" si="37"/>
        <v>0.8</v>
      </c>
      <c r="BX13" s="129">
        <f t="shared" si="38"/>
        <v>112.80999999999999</v>
      </c>
      <c r="BY13" s="134">
        <f t="shared" si="39"/>
        <v>112.80999999999999</v>
      </c>
      <c r="BZ13" s="129">
        <f t="shared" si="20"/>
        <v>27.810000000000002</v>
      </c>
    </row>
    <row r="14" spans="1:78" ht="18.75">
      <c r="A14" s="143">
        <f t="shared" si="8"/>
        <v>42900</v>
      </c>
      <c r="B14" s="138" t="s">
        <v>8</v>
      </c>
      <c r="C14" s="30">
        <v>610</v>
      </c>
      <c r="D14" s="30">
        <v>608</v>
      </c>
      <c r="E14" s="30">
        <v>500</v>
      </c>
      <c r="F14" s="30">
        <v>42</v>
      </c>
      <c r="G14" s="30"/>
      <c r="H14" s="32">
        <v>16</v>
      </c>
      <c r="I14" s="33">
        <f t="shared" si="21"/>
        <v>1718</v>
      </c>
      <c r="J14" s="33">
        <f t="shared" si="22"/>
        <v>58</v>
      </c>
      <c r="K14" s="23">
        <v>351</v>
      </c>
      <c r="L14" s="14">
        <v>401</v>
      </c>
      <c r="M14" s="14">
        <v>370</v>
      </c>
      <c r="N14" s="14"/>
      <c r="O14" s="14">
        <v>12</v>
      </c>
      <c r="P14" s="14">
        <v>13</v>
      </c>
      <c r="Q14" s="103">
        <v>13</v>
      </c>
      <c r="R14" s="34"/>
      <c r="S14" s="33">
        <f t="shared" si="23"/>
        <v>752</v>
      </c>
      <c r="T14" s="33">
        <f t="shared" si="24"/>
        <v>38</v>
      </c>
      <c r="U14" s="35">
        <f t="shared" si="25"/>
        <v>96</v>
      </c>
      <c r="V14" s="23">
        <v>4.91</v>
      </c>
      <c r="W14" s="23">
        <v>3.5</v>
      </c>
      <c r="X14" s="38">
        <v>6</v>
      </c>
      <c r="Y14" s="30">
        <v>3.9</v>
      </c>
      <c r="Z14" s="30">
        <v>5.3</v>
      </c>
      <c r="AA14" s="38">
        <v>2.6</v>
      </c>
      <c r="AB14" s="38"/>
      <c r="AC14" s="38"/>
      <c r="AD14" s="38"/>
      <c r="AE14" s="38">
        <v>0.8</v>
      </c>
      <c r="AF14" s="38"/>
      <c r="AG14" s="38"/>
      <c r="AH14" s="44">
        <f t="shared" si="9"/>
        <v>0.8</v>
      </c>
      <c r="AI14" s="53">
        <v>30</v>
      </c>
      <c r="AJ14" s="15">
        <f t="shared" si="41"/>
        <v>30.8</v>
      </c>
      <c r="AK14" s="51">
        <f t="shared" si="26"/>
        <v>116.91</v>
      </c>
      <c r="AL14" s="96">
        <f t="shared" si="27"/>
        <v>123.00999999999999</v>
      </c>
      <c r="AM14" s="16">
        <f t="shared" si="40"/>
        <v>92.21</v>
      </c>
      <c r="AN14" s="50"/>
      <c r="AO14" s="46"/>
      <c r="AP14" s="17">
        <f t="shared" si="28"/>
        <v>123.00999999999999</v>
      </c>
      <c r="AQ14" s="18">
        <f t="shared" si="10"/>
        <v>-1.054000000000002</v>
      </c>
      <c r="AR14" s="40"/>
      <c r="AS14" s="19">
        <f t="shared" si="11"/>
        <v>30.8</v>
      </c>
      <c r="AT14" s="20">
        <f t="shared" si="12"/>
        <v>85.055999999999997</v>
      </c>
      <c r="AU14" s="21">
        <f t="shared" si="13"/>
        <v>115.85599999999999</v>
      </c>
      <c r="AV14" s="47"/>
      <c r="AW14" s="19">
        <v>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14"/>
        <v>236</v>
      </c>
      <c r="BC14" s="43">
        <f t="shared" si="15"/>
        <v>224.2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6"/>
        <v>47</v>
      </c>
      <c r="BJ14" s="48">
        <f t="shared" si="17"/>
        <v>177.2</v>
      </c>
      <c r="BK14" s="24">
        <f t="shared" si="18"/>
        <v>85.055999999999997</v>
      </c>
      <c r="BL14" s="48">
        <f t="shared" si="19"/>
        <v>92.143999999999991</v>
      </c>
      <c r="BO14" s="129">
        <f t="shared" si="29"/>
        <v>1718</v>
      </c>
      <c r="BP14" s="129">
        <f t="shared" si="30"/>
        <v>58</v>
      </c>
      <c r="BQ14" s="129">
        <f t="shared" si="31"/>
        <v>752</v>
      </c>
      <c r="BR14" s="129">
        <f t="shared" si="32"/>
        <v>25</v>
      </c>
      <c r="BS14" s="129">
        <f t="shared" si="33"/>
        <v>2470</v>
      </c>
      <c r="BT14" s="129">
        <f t="shared" si="34"/>
        <v>83</v>
      </c>
      <c r="BU14" s="129">
        <f t="shared" si="35"/>
        <v>5.3</v>
      </c>
      <c r="BV14" s="129">
        <f t="shared" si="36"/>
        <v>109.21</v>
      </c>
      <c r="BW14" s="129">
        <f t="shared" si="37"/>
        <v>0.8</v>
      </c>
      <c r="BX14" s="129">
        <f t="shared" si="38"/>
        <v>110.00999999999999</v>
      </c>
      <c r="BY14" s="134">
        <f t="shared" si="39"/>
        <v>110.00999999999999</v>
      </c>
      <c r="BZ14" s="129">
        <f t="shared" si="20"/>
        <v>27.01</v>
      </c>
    </row>
    <row r="15" spans="1:78" ht="18.75">
      <c r="A15" s="143">
        <f t="shared" si="8"/>
        <v>42900</v>
      </c>
      <c r="B15" s="138" t="s">
        <v>40</v>
      </c>
      <c r="C15" s="30">
        <v>608</v>
      </c>
      <c r="D15" s="30">
        <v>608</v>
      </c>
      <c r="E15" s="30">
        <v>500</v>
      </c>
      <c r="F15" s="30">
        <v>42</v>
      </c>
      <c r="G15" s="30"/>
      <c r="H15" s="32">
        <v>16</v>
      </c>
      <c r="I15" s="33">
        <f t="shared" si="21"/>
        <v>1716</v>
      </c>
      <c r="J15" s="33">
        <f t="shared" si="22"/>
        <v>58</v>
      </c>
      <c r="K15" s="23">
        <v>350</v>
      </c>
      <c r="L15" s="14">
        <v>397</v>
      </c>
      <c r="M15" s="14">
        <v>380</v>
      </c>
      <c r="N15" s="14"/>
      <c r="O15" s="14">
        <v>12</v>
      </c>
      <c r="P15" s="14">
        <v>13</v>
      </c>
      <c r="Q15" s="103">
        <v>13</v>
      </c>
      <c r="R15" s="34"/>
      <c r="S15" s="33">
        <f t="shared" si="23"/>
        <v>747</v>
      </c>
      <c r="T15" s="33">
        <f t="shared" si="24"/>
        <v>38</v>
      </c>
      <c r="U15" s="35">
        <f t="shared" si="25"/>
        <v>96</v>
      </c>
      <c r="V15" s="23">
        <v>4.91</v>
      </c>
      <c r="W15" s="23">
        <v>3.5</v>
      </c>
      <c r="X15" s="38">
        <v>6</v>
      </c>
      <c r="Y15" s="30">
        <v>3.9</v>
      </c>
      <c r="Z15" s="30">
        <v>5.3</v>
      </c>
      <c r="AA15" s="38">
        <v>2.6</v>
      </c>
      <c r="AB15" s="38"/>
      <c r="AC15" s="38"/>
      <c r="AD15" s="38"/>
      <c r="AE15" s="38">
        <v>0.8</v>
      </c>
      <c r="AF15" s="38"/>
      <c r="AG15" s="38"/>
      <c r="AH15" s="44">
        <f t="shared" si="9"/>
        <v>0.8</v>
      </c>
      <c r="AI15" s="53">
        <v>30</v>
      </c>
      <c r="AJ15" s="15">
        <f t="shared" si="41"/>
        <v>30.8</v>
      </c>
      <c r="AK15" s="51">
        <f t="shared" si="26"/>
        <v>116.91</v>
      </c>
      <c r="AL15" s="96">
        <f t="shared" si="27"/>
        <v>123.00999999999999</v>
      </c>
      <c r="AM15" s="16">
        <f t="shared" si="40"/>
        <v>92.21</v>
      </c>
      <c r="AN15" s="50"/>
      <c r="AO15" s="46"/>
      <c r="AP15" s="17">
        <f t="shared" si="28"/>
        <v>123.00999999999999</v>
      </c>
      <c r="AQ15" s="18">
        <f t="shared" si="10"/>
        <v>-1.054000000000002</v>
      </c>
      <c r="AR15" s="40"/>
      <c r="AS15" s="19">
        <f t="shared" si="11"/>
        <v>30.8</v>
      </c>
      <c r="AT15" s="20">
        <f t="shared" si="12"/>
        <v>85.055999999999997</v>
      </c>
      <c r="AU15" s="21">
        <f t="shared" si="13"/>
        <v>115.85599999999999</v>
      </c>
      <c r="AV15" s="47"/>
      <c r="AW15" s="19">
        <v>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14"/>
        <v>236</v>
      </c>
      <c r="BC15" s="43">
        <f t="shared" si="15"/>
        <v>224.2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6"/>
        <v>47</v>
      </c>
      <c r="BJ15" s="48">
        <f t="shared" si="17"/>
        <v>177.2</v>
      </c>
      <c r="BK15" s="24">
        <f t="shared" si="18"/>
        <v>85.055999999999997</v>
      </c>
      <c r="BL15" s="48">
        <f t="shared" si="19"/>
        <v>92.143999999999991</v>
      </c>
      <c r="BO15" s="129">
        <f t="shared" si="29"/>
        <v>1716</v>
      </c>
      <c r="BP15" s="129">
        <f t="shared" si="30"/>
        <v>58</v>
      </c>
      <c r="BQ15" s="129">
        <f t="shared" si="31"/>
        <v>747</v>
      </c>
      <c r="BR15" s="129">
        <f t="shared" si="32"/>
        <v>25</v>
      </c>
      <c r="BS15" s="129">
        <f t="shared" si="33"/>
        <v>2463</v>
      </c>
      <c r="BT15" s="129">
        <f t="shared" si="34"/>
        <v>83</v>
      </c>
      <c r="BU15" s="129">
        <f t="shared" si="35"/>
        <v>5.3</v>
      </c>
      <c r="BV15" s="129">
        <f t="shared" si="36"/>
        <v>109.21</v>
      </c>
      <c r="BW15" s="129">
        <f t="shared" si="37"/>
        <v>0.8</v>
      </c>
      <c r="BX15" s="129">
        <f t="shared" si="38"/>
        <v>110.00999999999999</v>
      </c>
      <c r="BY15" s="134">
        <f t="shared" si="39"/>
        <v>110.00999999999999</v>
      </c>
      <c r="BZ15" s="129">
        <f t="shared" si="20"/>
        <v>27.01</v>
      </c>
    </row>
    <row r="16" spans="1:78" ht="18.75">
      <c r="A16" s="143">
        <f t="shared" si="8"/>
        <v>42900</v>
      </c>
      <c r="B16" s="138" t="s">
        <v>9</v>
      </c>
      <c r="C16" s="30">
        <v>603</v>
      </c>
      <c r="D16" s="30">
        <v>605</v>
      </c>
      <c r="E16" s="30">
        <v>498</v>
      </c>
      <c r="F16" s="30">
        <v>41</v>
      </c>
      <c r="G16" s="30"/>
      <c r="H16" s="32">
        <v>16</v>
      </c>
      <c r="I16" s="33">
        <f t="shared" si="21"/>
        <v>1706</v>
      </c>
      <c r="J16" s="33">
        <f t="shared" si="22"/>
        <v>57</v>
      </c>
      <c r="K16" s="23">
        <v>349</v>
      </c>
      <c r="L16" s="14">
        <v>401</v>
      </c>
      <c r="M16" s="14">
        <v>350</v>
      </c>
      <c r="N16" s="14"/>
      <c r="O16" s="14">
        <v>12</v>
      </c>
      <c r="P16" s="14">
        <v>13</v>
      </c>
      <c r="Q16" s="103">
        <v>12</v>
      </c>
      <c r="R16" s="34"/>
      <c r="S16" s="33">
        <f t="shared" si="23"/>
        <v>750</v>
      </c>
      <c r="T16" s="33">
        <f t="shared" si="24"/>
        <v>37</v>
      </c>
      <c r="U16" s="35">
        <f t="shared" si="25"/>
        <v>94</v>
      </c>
      <c r="V16" s="23">
        <v>4.91</v>
      </c>
      <c r="W16" s="23">
        <v>3.5</v>
      </c>
      <c r="X16" s="38">
        <v>6</v>
      </c>
      <c r="Y16" s="30">
        <v>4.0999999999999996</v>
      </c>
      <c r="Z16" s="30">
        <v>5.4</v>
      </c>
      <c r="AA16" s="38">
        <v>2.5</v>
      </c>
      <c r="AB16" s="38"/>
      <c r="AC16" s="38"/>
      <c r="AD16" s="38"/>
      <c r="AE16" s="38">
        <v>0.8</v>
      </c>
      <c r="AF16" s="38"/>
      <c r="AG16" s="38"/>
      <c r="AH16" s="44">
        <f t="shared" si="9"/>
        <v>0.8</v>
      </c>
      <c r="AI16" s="53">
        <v>30</v>
      </c>
      <c r="AJ16" s="15">
        <f t="shared" si="41"/>
        <v>30.8</v>
      </c>
      <c r="AK16" s="51">
        <f>U16+V16+X16+Z16+AB16+AC16+AD16+AE16+AG16+Y16</f>
        <v>115.21</v>
      </c>
      <c r="AL16" s="96">
        <f t="shared" si="27"/>
        <v>121.21</v>
      </c>
      <c r="AM16" s="16">
        <f t="shared" si="40"/>
        <v>90.41</v>
      </c>
      <c r="AN16" s="50"/>
      <c r="AO16" s="46"/>
      <c r="AP16" s="17">
        <f t="shared" si="28"/>
        <v>121.21</v>
      </c>
      <c r="AQ16" s="18">
        <f t="shared" si="10"/>
        <v>0.6460000000000008</v>
      </c>
      <c r="AR16" s="40"/>
      <c r="AS16" s="19">
        <f t="shared" si="11"/>
        <v>30.8</v>
      </c>
      <c r="AT16" s="20">
        <f t="shared" si="12"/>
        <v>85.055999999999997</v>
      </c>
      <c r="AU16" s="21">
        <f t="shared" si="13"/>
        <v>115.85599999999999</v>
      </c>
      <c r="AV16" s="47"/>
      <c r="AW16" s="19">
        <v>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14"/>
        <v>236</v>
      </c>
      <c r="BC16" s="43">
        <f t="shared" si="15"/>
        <v>224.2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6"/>
        <v>47</v>
      </c>
      <c r="BJ16" s="48">
        <f t="shared" si="17"/>
        <v>177.2</v>
      </c>
      <c r="BK16" s="24">
        <f t="shared" si="18"/>
        <v>85.055999999999997</v>
      </c>
      <c r="BL16" s="48">
        <f t="shared" si="19"/>
        <v>92.143999999999991</v>
      </c>
      <c r="BO16" s="129">
        <f t="shared" si="29"/>
        <v>1706</v>
      </c>
      <c r="BP16" s="129">
        <f t="shared" si="30"/>
        <v>57</v>
      </c>
      <c r="BQ16" s="129">
        <f t="shared" si="31"/>
        <v>750</v>
      </c>
      <c r="BR16" s="129">
        <f t="shared" si="32"/>
        <v>25</v>
      </c>
      <c r="BS16" s="129">
        <f t="shared" si="33"/>
        <v>2456</v>
      </c>
      <c r="BT16" s="129">
        <f t="shared" si="34"/>
        <v>82</v>
      </c>
      <c r="BU16" s="129">
        <f t="shared" si="35"/>
        <v>5.4</v>
      </c>
      <c r="BV16" s="129">
        <f t="shared" si="36"/>
        <v>108.41</v>
      </c>
      <c r="BW16" s="129">
        <f>AB16+AC16+AD16+AE16+AF16+AG16</f>
        <v>0.8</v>
      </c>
      <c r="BX16" s="129">
        <f>F16+G16+H16+O16+P16+V16+W16+X16+Y16+Z16+AA16+AB16+AC16+AD16+AE16+AF16+AG16</f>
        <v>109.21</v>
      </c>
      <c r="BY16" s="134">
        <f>F16+G16+H16+O16+P16+R16+V16+W16+X16+Y16+Z16+AA16+AB16+AC16+AD16+AE16+AF16+AG16+AO16</f>
        <v>109.21</v>
      </c>
      <c r="BZ16" s="129">
        <f>V16+W16+X16+Y16+Z16+AA16+AE16+AF16+AG16</f>
        <v>27.209999999999997</v>
      </c>
    </row>
    <row r="17" spans="1:78" ht="18.75">
      <c r="A17" s="143">
        <f t="shared" si="8"/>
        <v>42900</v>
      </c>
      <c r="B17" s="138" t="s">
        <v>41</v>
      </c>
      <c r="C17" s="30">
        <v>600</v>
      </c>
      <c r="D17" s="30">
        <v>605</v>
      </c>
      <c r="E17" s="30">
        <v>498</v>
      </c>
      <c r="F17" s="30">
        <v>41</v>
      </c>
      <c r="G17" s="30"/>
      <c r="H17" s="23">
        <v>16</v>
      </c>
      <c r="I17" s="33">
        <f t="shared" si="21"/>
        <v>1703</v>
      </c>
      <c r="J17" s="33">
        <f t="shared" si="22"/>
        <v>57</v>
      </c>
      <c r="K17" s="23">
        <v>350</v>
      </c>
      <c r="L17" s="14">
        <v>399</v>
      </c>
      <c r="M17" s="14">
        <v>340</v>
      </c>
      <c r="N17" s="14"/>
      <c r="O17" s="14">
        <v>12</v>
      </c>
      <c r="P17" s="14">
        <v>13</v>
      </c>
      <c r="Q17" s="103">
        <v>12</v>
      </c>
      <c r="R17" s="34"/>
      <c r="S17" s="33">
        <f t="shared" si="23"/>
        <v>749</v>
      </c>
      <c r="T17" s="33">
        <f t="shared" si="24"/>
        <v>37</v>
      </c>
      <c r="U17" s="35">
        <f t="shared" si="25"/>
        <v>94</v>
      </c>
      <c r="V17" s="23">
        <v>4.91</v>
      </c>
      <c r="W17" s="23">
        <v>3.5</v>
      </c>
      <c r="X17" s="38">
        <v>6</v>
      </c>
      <c r="Y17" s="30">
        <v>4.0999999999999996</v>
      </c>
      <c r="Z17" s="30">
        <v>5.4</v>
      </c>
      <c r="AA17" s="38">
        <v>2.5</v>
      </c>
      <c r="AB17" s="38"/>
      <c r="AC17" s="38"/>
      <c r="AD17" s="38"/>
      <c r="AE17" s="38">
        <v>0.8</v>
      </c>
      <c r="AF17" s="38"/>
      <c r="AG17" s="38"/>
      <c r="AH17" s="44">
        <f t="shared" si="9"/>
        <v>0.8</v>
      </c>
      <c r="AI17" s="53">
        <v>30</v>
      </c>
      <c r="AJ17" s="15">
        <f t="shared" si="41"/>
        <v>30.8</v>
      </c>
      <c r="AK17" s="51">
        <f>U17+V17+X17+Z17+AB17+AC17+AD17+AE17+AG17+Y17</f>
        <v>115.21</v>
      </c>
      <c r="AL17" s="96">
        <f t="shared" si="27"/>
        <v>121.21</v>
      </c>
      <c r="AM17" s="16">
        <f t="shared" si="40"/>
        <v>90.41</v>
      </c>
      <c r="AN17" s="50"/>
      <c r="AO17" s="46"/>
      <c r="AP17" s="17">
        <f t="shared" si="28"/>
        <v>121.21</v>
      </c>
      <c r="AQ17" s="18">
        <f t="shared" si="10"/>
        <v>0.6460000000000008</v>
      </c>
      <c r="AR17" s="40"/>
      <c r="AS17" s="19">
        <f t="shared" si="11"/>
        <v>30.8</v>
      </c>
      <c r="AT17" s="20">
        <f t="shared" si="12"/>
        <v>85.055999999999997</v>
      </c>
      <c r="AU17" s="21">
        <f t="shared" si="13"/>
        <v>115.85599999999999</v>
      </c>
      <c r="AV17" s="47"/>
      <c r="AW17" s="19">
        <v>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14"/>
        <v>236</v>
      </c>
      <c r="BC17" s="43">
        <f t="shared" si="15"/>
        <v>224.2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6"/>
        <v>47</v>
      </c>
      <c r="BJ17" s="48">
        <f t="shared" si="17"/>
        <v>177.2</v>
      </c>
      <c r="BK17" s="24">
        <f t="shared" si="18"/>
        <v>85.055999999999997</v>
      </c>
      <c r="BL17" s="48">
        <f t="shared" si="19"/>
        <v>92.143999999999991</v>
      </c>
      <c r="BO17" s="129">
        <f t="shared" si="29"/>
        <v>1703</v>
      </c>
      <c r="BP17" s="129">
        <f t="shared" si="30"/>
        <v>57</v>
      </c>
      <c r="BQ17" s="129">
        <f t="shared" si="31"/>
        <v>749</v>
      </c>
      <c r="BR17" s="129">
        <f t="shared" si="32"/>
        <v>25</v>
      </c>
      <c r="BS17" s="129">
        <f t="shared" si="33"/>
        <v>2452</v>
      </c>
      <c r="BT17" s="129">
        <f t="shared" si="34"/>
        <v>82</v>
      </c>
      <c r="BU17" s="129">
        <f t="shared" si="35"/>
        <v>5.4</v>
      </c>
      <c r="BV17" s="129">
        <f t="shared" si="36"/>
        <v>108.41</v>
      </c>
      <c r="BW17" s="129">
        <f>AB17+AC17+AD17+AE17+AF17+AG17</f>
        <v>0.8</v>
      </c>
      <c r="BX17" s="129">
        <f>F17+G17+H17+O17+P17+V17+W17+X17+Y17+Z17+AA17+AB17+AC17+AD17+AE17+AF17+AG17</f>
        <v>109.21</v>
      </c>
      <c r="BY17" s="134">
        <f>F17+G17+H17+O17+P17+R17+V17+W17+X17+Y17+Z17+AA17+AB17+AC17+AD17+AE17+AF17+AG17+AO17</f>
        <v>109.21</v>
      </c>
      <c r="BZ17" s="129">
        <f>V17+W17+X17+Y17+Z17+AA17+AE17+AF17+AG17</f>
        <v>27.209999999999997</v>
      </c>
    </row>
    <row r="18" spans="1:78" ht="18.75">
      <c r="A18" s="143">
        <f t="shared" si="8"/>
        <v>42900</v>
      </c>
      <c r="B18" s="138" t="s">
        <v>10</v>
      </c>
      <c r="C18" s="30">
        <v>600</v>
      </c>
      <c r="D18" s="30">
        <v>603</v>
      </c>
      <c r="E18" s="30">
        <v>496</v>
      </c>
      <c r="F18" s="30">
        <v>41</v>
      </c>
      <c r="G18" s="30"/>
      <c r="H18" s="23">
        <v>16</v>
      </c>
      <c r="I18" s="33">
        <f t="shared" si="21"/>
        <v>1699</v>
      </c>
      <c r="J18" s="33">
        <f t="shared" si="22"/>
        <v>57</v>
      </c>
      <c r="K18" s="23">
        <v>352</v>
      </c>
      <c r="L18" s="14">
        <v>397</v>
      </c>
      <c r="M18" s="14">
        <v>330</v>
      </c>
      <c r="N18" s="14"/>
      <c r="O18" s="14">
        <v>12</v>
      </c>
      <c r="P18" s="14">
        <v>13</v>
      </c>
      <c r="Q18" s="103">
        <v>12</v>
      </c>
      <c r="R18" s="34"/>
      <c r="S18" s="33">
        <f t="shared" si="23"/>
        <v>749</v>
      </c>
      <c r="T18" s="33">
        <f t="shared" si="24"/>
        <v>37</v>
      </c>
      <c r="U18" s="35">
        <f t="shared" si="25"/>
        <v>94</v>
      </c>
      <c r="V18" s="37">
        <v>4.3099999999999996</v>
      </c>
      <c r="W18" s="23">
        <v>3.5</v>
      </c>
      <c r="X18" s="38">
        <v>6</v>
      </c>
      <c r="Y18" s="30">
        <v>4.5</v>
      </c>
      <c r="Z18" s="30">
        <v>5.7</v>
      </c>
      <c r="AA18" s="38">
        <v>2.5</v>
      </c>
      <c r="AB18" s="38"/>
      <c r="AC18" s="38"/>
      <c r="AD18" s="38"/>
      <c r="AE18" s="38">
        <v>0.8</v>
      </c>
      <c r="AF18" s="38"/>
      <c r="AG18" s="38"/>
      <c r="AH18" s="44">
        <f t="shared" si="9"/>
        <v>0.8</v>
      </c>
      <c r="AI18" s="53">
        <v>30</v>
      </c>
      <c r="AJ18" s="15">
        <f t="shared" si="41"/>
        <v>30.8</v>
      </c>
      <c r="AK18" s="51">
        <f t="shared" si="26"/>
        <v>115.31</v>
      </c>
      <c r="AL18" s="96">
        <f t="shared" si="27"/>
        <v>121.31</v>
      </c>
      <c r="AM18" s="16">
        <f t="shared" si="40"/>
        <v>90.51</v>
      </c>
      <c r="AN18" s="50"/>
      <c r="AO18" s="46"/>
      <c r="AP18" s="17">
        <f t="shared" si="28"/>
        <v>121.31</v>
      </c>
      <c r="AQ18" s="18">
        <f t="shared" si="10"/>
        <v>0.54599999999999227</v>
      </c>
      <c r="AR18" s="40"/>
      <c r="AS18" s="19">
        <f t="shared" si="11"/>
        <v>30.8</v>
      </c>
      <c r="AT18" s="20">
        <f t="shared" si="12"/>
        <v>85.055999999999997</v>
      </c>
      <c r="AU18" s="21">
        <f t="shared" si="13"/>
        <v>115.85599999999999</v>
      </c>
      <c r="AV18" s="47"/>
      <c r="AW18" s="19">
        <v>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14"/>
        <v>236</v>
      </c>
      <c r="BC18" s="43">
        <f t="shared" si="15"/>
        <v>224.2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6"/>
        <v>47</v>
      </c>
      <c r="BJ18" s="48">
        <f t="shared" si="17"/>
        <v>177.2</v>
      </c>
      <c r="BK18" s="24">
        <f t="shared" si="18"/>
        <v>85.055999999999997</v>
      </c>
      <c r="BL18" s="48">
        <f t="shared" si="19"/>
        <v>92.143999999999991</v>
      </c>
      <c r="BO18" s="129">
        <f t="shared" si="29"/>
        <v>1699</v>
      </c>
      <c r="BP18" s="129">
        <f t="shared" si="30"/>
        <v>57</v>
      </c>
      <c r="BQ18" s="129">
        <f t="shared" si="31"/>
        <v>749</v>
      </c>
      <c r="BR18" s="129">
        <f t="shared" si="32"/>
        <v>25</v>
      </c>
      <c r="BS18" s="129">
        <f t="shared" si="33"/>
        <v>2448</v>
      </c>
      <c r="BT18" s="129">
        <f t="shared" si="34"/>
        <v>82</v>
      </c>
      <c r="BU18" s="129">
        <f t="shared" si="35"/>
        <v>5.7</v>
      </c>
      <c r="BV18" s="129">
        <f t="shared" si="36"/>
        <v>108.51</v>
      </c>
      <c r="BW18" s="129">
        <f t="shared" si="37"/>
        <v>0.8</v>
      </c>
      <c r="BX18" s="129">
        <f t="shared" si="38"/>
        <v>109.31</v>
      </c>
      <c r="BY18" s="134">
        <f t="shared" si="39"/>
        <v>109.31</v>
      </c>
      <c r="BZ18" s="129">
        <f t="shared" ref="BZ18:BZ65" si="42">V18+W18+X18+Y18+Z18+AA18+AB9+AE18+AF18+AG18</f>
        <v>27.31</v>
      </c>
    </row>
    <row r="19" spans="1:78" ht="18.75">
      <c r="A19" s="143">
        <f t="shared" si="8"/>
        <v>42900</v>
      </c>
      <c r="B19" s="138" t="s">
        <v>42</v>
      </c>
      <c r="C19" s="30">
        <v>599</v>
      </c>
      <c r="D19" s="30">
        <v>603</v>
      </c>
      <c r="E19" s="30">
        <v>495</v>
      </c>
      <c r="F19" s="30">
        <v>41</v>
      </c>
      <c r="G19" s="30"/>
      <c r="H19" s="23">
        <v>16</v>
      </c>
      <c r="I19" s="33">
        <f t="shared" si="21"/>
        <v>1697</v>
      </c>
      <c r="J19" s="33">
        <f t="shared" si="22"/>
        <v>57</v>
      </c>
      <c r="K19" s="23">
        <v>339</v>
      </c>
      <c r="L19" s="14">
        <v>398</v>
      </c>
      <c r="M19" s="14">
        <v>330</v>
      </c>
      <c r="N19" s="14"/>
      <c r="O19" s="14">
        <v>11</v>
      </c>
      <c r="P19" s="14">
        <v>13</v>
      </c>
      <c r="Q19" s="103">
        <v>12</v>
      </c>
      <c r="R19" s="34"/>
      <c r="S19" s="33">
        <f t="shared" si="23"/>
        <v>737</v>
      </c>
      <c r="T19" s="33">
        <f t="shared" si="24"/>
        <v>36</v>
      </c>
      <c r="U19" s="35">
        <f t="shared" si="25"/>
        <v>93</v>
      </c>
      <c r="V19" s="37">
        <v>4.3099999999999996</v>
      </c>
      <c r="W19" s="23">
        <v>3.5</v>
      </c>
      <c r="X19" s="38">
        <v>6</v>
      </c>
      <c r="Y19" s="30">
        <v>4.5</v>
      </c>
      <c r="Z19" s="30">
        <v>5.7</v>
      </c>
      <c r="AA19" s="38">
        <v>2.5</v>
      </c>
      <c r="AB19" s="38"/>
      <c r="AC19" s="38"/>
      <c r="AD19" s="38"/>
      <c r="AE19" s="38">
        <v>0.8</v>
      </c>
      <c r="AF19" s="38"/>
      <c r="AG19" s="38"/>
      <c r="AH19" s="44">
        <f t="shared" si="9"/>
        <v>0.8</v>
      </c>
      <c r="AI19" s="53">
        <v>30</v>
      </c>
      <c r="AJ19" s="15">
        <f t="shared" si="41"/>
        <v>30.8</v>
      </c>
      <c r="AK19" s="51">
        <f t="shared" si="26"/>
        <v>114.31</v>
      </c>
      <c r="AL19" s="96">
        <f t="shared" si="27"/>
        <v>120.31</v>
      </c>
      <c r="AM19" s="16">
        <f t="shared" si="40"/>
        <v>89.51</v>
      </c>
      <c r="AN19" s="50"/>
      <c r="AO19" s="46"/>
      <c r="AP19" s="17">
        <f t="shared" si="28"/>
        <v>120.31</v>
      </c>
      <c r="AQ19" s="18">
        <f t="shared" si="10"/>
        <v>1.5459999999999923</v>
      </c>
      <c r="AR19" s="40"/>
      <c r="AS19" s="19">
        <f t="shared" si="11"/>
        <v>30.8</v>
      </c>
      <c r="AT19" s="20">
        <f t="shared" si="12"/>
        <v>85.055999999999997</v>
      </c>
      <c r="AU19" s="21">
        <f t="shared" si="13"/>
        <v>115.85599999999999</v>
      </c>
      <c r="AV19" s="47"/>
      <c r="AW19" s="19">
        <v>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14"/>
        <v>236</v>
      </c>
      <c r="BC19" s="43">
        <f t="shared" si="15"/>
        <v>224.2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6"/>
        <v>47</v>
      </c>
      <c r="BJ19" s="48">
        <f t="shared" si="17"/>
        <v>177.2</v>
      </c>
      <c r="BK19" s="24">
        <f t="shared" si="18"/>
        <v>85.055999999999997</v>
      </c>
      <c r="BL19" s="48">
        <f t="shared" si="19"/>
        <v>92.143999999999991</v>
      </c>
      <c r="BO19" s="129">
        <f t="shared" si="29"/>
        <v>1697</v>
      </c>
      <c r="BP19" s="129">
        <f t="shared" si="30"/>
        <v>57</v>
      </c>
      <c r="BQ19" s="129">
        <f t="shared" si="31"/>
        <v>737</v>
      </c>
      <c r="BR19" s="129">
        <f t="shared" si="32"/>
        <v>24</v>
      </c>
      <c r="BS19" s="129">
        <f t="shared" si="33"/>
        <v>2434</v>
      </c>
      <c r="BT19" s="129">
        <f t="shared" si="34"/>
        <v>81</v>
      </c>
      <c r="BU19" s="129">
        <f t="shared" si="35"/>
        <v>5.7</v>
      </c>
      <c r="BV19" s="129">
        <f t="shared" si="36"/>
        <v>107.51</v>
      </c>
      <c r="BW19" s="129">
        <f t="shared" si="37"/>
        <v>0.8</v>
      </c>
      <c r="BX19" s="129">
        <f t="shared" si="38"/>
        <v>108.31</v>
      </c>
      <c r="BY19" s="134">
        <f t="shared" si="39"/>
        <v>108.31</v>
      </c>
      <c r="BZ19" s="129">
        <f t="shared" si="42"/>
        <v>27.31</v>
      </c>
    </row>
    <row r="20" spans="1:78" ht="18.75">
      <c r="A20" s="143">
        <f t="shared" si="8"/>
        <v>42900</v>
      </c>
      <c r="B20" s="138" t="s">
        <v>11</v>
      </c>
      <c r="C20" s="30">
        <v>603</v>
      </c>
      <c r="D20" s="30">
        <v>599</v>
      </c>
      <c r="E20" s="30">
        <v>507</v>
      </c>
      <c r="F20" s="30">
        <v>41</v>
      </c>
      <c r="G20" s="30"/>
      <c r="H20" s="23">
        <v>17</v>
      </c>
      <c r="I20" s="33">
        <f t="shared" si="21"/>
        <v>1709</v>
      </c>
      <c r="J20" s="33">
        <f t="shared" si="22"/>
        <v>58</v>
      </c>
      <c r="K20" s="23">
        <v>337</v>
      </c>
      <c r="L20" s="14">
        <v>395</v>
      </c>
      <c r="M20" s="14">
        <v>330</v>
      </c>
      <c r="N20" s="14"/>
      <c r="O20" s="14">
        <v>11</v>
      </c>
      <c r="P20" s="14">
        <v>13</v>
      </c>
      <c r="Q20" s="103">
        <v>12</v>
      </c>
      <c r="R20" s="34"/>
      <c r="S20" s="33">
        <f t="shared" si="23"/>
        <v>732</v>
      </c>
      <c r="T20" s="33">
        <f t="shared" si="24"/>
        <v>36</v>
      </c>
      <c r="U20" s="35">
        <f t="shared" si="25"/>
        <v>94</v>
      </c>
      <c r="V20" s="37">
        <v>4.3099999999999996</v>
      </c>
      <c r="W20" s="23">
        <v>3.5</v>
      </c>
      <c r="X20" s="38">
        <v>6</v>
      </c>
      <c r="Y20" s="23">
        <v>4.2</v>
      </c>
      <c r="Z20" s="30">
        <v>5.7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9"/>
        <v>0.8</v>
      </c>
      <c r="AI20" s="53">
        <v>30</v>
      </c>
      <c r="AJ20" s="15">
        <f t="shared" si="41"/>
        <v>30.8</v>
      </c>
      <c r="AK20" s="51">
        <f t="shared" si="26"/>
        <v>115.01</v>
      </c>
      <c r="AL20" s="96">
        <f t="shared" si="27"/>
        <v>120.91000000000001</v>
      </c>
      <c r="AM20" s="16">
        <f t="shared" si="40"/>
        <v>90.110000000000014</v>
      </c>
      <c r="AN20" s="50"/>
      <c r="AO20" s="46"/>
      <c r="AP20" s="17">
        <f t="shared" si="28"/>
        <v>120.91000000000001</v>
      </c>
      <c r="AQ20" s="18">
        <f t="shared" si="10"/>
        <v>0.84599999999998943</v>
      </c>
      <c r="AR20" s="40"/>
      <c r="AS20" s="19">
        <f t="shared" si="11"/>
        <v>30.8</v>
      </c>
      <c r="AT20" s="20">
        <f t="shared" si="12"/>
        <v>85.055999999999997</v>
      </c>
      <c r="AU20" s="21">
        <f t="shared" si="13"/>
        <v>115.85599999999999</v>
      </c>
      <c r="AV20" s="47"/>
      <c r="AW20" s="19">
        <v>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14"/>
        <v>236</v>
      </c>
      <c r="BC20" s="43">
        <f t="shared" si="15"/>
        <v>224.2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6"/>
        <v>47</v>
      </c>
      <c r="BJ20" s="48">
        <f t="shared" si="17"/>
        <v>177.2</v>
      </c>
      <c r="BK20" s="24">
        <f t="shared" si="18"/>
        <v>85.055999999999997</v>
      </c>
      <c r="BL20" s="48">
        <f t="shared" si="19"/>
        <v>92.143999999999991</v>
      </c>
      <c r="BO20" s="129">
        <f t="shared" si="29"/>
        <v>1709</v>
      </c>
      <c r="BP20" s="129">
        <f t="shared" si="30"/>
        <v>58</v>
      </c>
      <c r="BQ20" s="129">
        <f t="shared" si="31"/>
        <v>732</v>
      </c>
      <c r="BR20" s="129">
        <f t="shared" si="32"/>
        <v>24</v>
      </c>
      <c r="BS20" s="129">
        <f t="shared" si="33"/>
        <v>2441</v>
      </c>
      <c r="BT20" s="129">
        <f t="shared" si="34"/>
        <v>82</v>
      </c>
      <c r="BU20" s="129">
        <f t="shared" si="35"/>
        <v>5.7</v>
      </c>
      <c r="BV20" s="129">
        <f t="shared" si="36"/>
        <v>108.11000000000001</v>
      </c>
      <c r="BW20" s="129">
        <f t="shared" si="37"/>
        <v>0.8</v>
      </c>
      <c r="BX20" s="129">
        <f t="shared" si="38"/>
        <v>108.91000000000001</v>
      </c>
      <c r="BY20" s="134">
        <f t="shared" si="39"/>
        <v>108.91000000000001</v>
      </c>
      <c r="BZ20" s="129">
        <f t="shared" si="42"/>
        <v>26.909999999999997</v>
      </c>
    </row>
    <row r="21" spans="1:78" ht="18.75">
      <c r="A21" s="143">
        <f t="shared" si="8"/>
        <v>42900</v>
      </c>
      <c r="B21" s="138" t="s">
        <v>43</v>
      </c>
      <c r="C21" s="30">
        <v>607</v>
      </c>
      <c r="D21" s="30">
        <v>598</v>
      </c>
      <c r="E21" s="30">
        <v>516</v>
      </c>
      <c r="F21" s="30">
        <v>41</v>
      </c>
      <c r="G21" s="30"/>
      <c r="H21" s="23">
        <v>17</v>
      </c>
      <c r="I21" s="33">
        <f t="shared" si="21"/>
        <v>1721</v>
      </c>
      <c r="J21" s="33">
        <f t="shared" si="22"/>
        <v>58</v>
      </c>
      <c r="K21" s="23">
        <v>335</v>
      </c>
      <c r="L21" s="14">
        <v>390</v>
      </c>
      <c r="M21" s="14">
        <v>310</v>
      </c>
      <c r="N21" s="14"/>
      <c r="O21" s="14">
        <v>11</v>
      </c>
      <c r="P21" s="14">
        <v>13</v>
      </c>
      <c r="Q21" s="103">
        <v>11</v>
      </c>
      <c r="R21" s="34"/>
      <c r="S21" s="33">
        <f t="shared" si="23"/>
        <v>725</v>
      </c>
      <c r="T21" s="33">
        <f t="shared" si="24"/>
        <v>35</v>
      </c>
      <c r="U21" s="35">
        <f t="shared" si="25"/>
        <v>93</v>
      </c>
      <c r="V21" s="37">
        <v>4.3099999999999996</v>
      </c>
      <c r="W21" s="23">
        <v>3.5</v>
      </c>
      <c r="X21" s="38">
        <v>5.5</v>
      </c>
      <c r="Y21" s="23">
        <v>4.2</v>
      </c>
      <c r="Z21" s="30">
        <v>5.7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9"/>
        <v>0.8</v>
      </c>
      <c r="AI21" s="53">
        <v>30</v>
      </c>
      <c r="AJ21" s="15">
        <f t="shared" si="41"/>
        <v>30.8</v>
      </c>
      <c r="AK21" s="51">
        <f t="shared" si="26"/>
        <v>113.51</v>
      </c>
      <c r="AL21" s="96">
        <f t="shared" si="27"/>
        <v>119.41000000000001</v>
      </c>
      <c r="AM21" s="16">
        <f t="shared" si="40"/>
        <v>88.610000000000014</v>
      </c>
      <c r="AN21" s="50"/>
      <c r="AO21" s="46"/>
      <c r="AP21" s="17">
        <f t="shared" si="28"/>
        <v>119.41000000000001</v>
      </c>
      <c r="AQ21" s="18">
        <f t="shared" si="10"/>
        <v>2.3459999999999894</v>
      </c>
      <c r="AR21" s="40"/>
      <c r="AS21" s="19">
        <f t="shared" si="11"/>
        <v>30.8</v>
      </c>
      <c r="AT21" s="20">
        <f t="shared" si="12"/>
        <v>85.055999999999997</v>
      </c>
      <c r="AU21" s="21">
        <f t="shared" si="13"/>
        <v>115.85599999999999</v>
      </c>
      <c r="AV21" s="47"/>
      <c r="AW21" s="19">
        <v>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14"/>
        <v>236</v>
      </c>
      <c r="BC21" s="43">
        <f t="shared" si="15"/>
        <v>224.2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6"/>
        <v>47</v>
      </c>
      <c r="BJ21" s="48">
        <f t="shared" si="17"/>
        <v>177.2</v>
      </c>
      <c r="BK21" s="24">
        <f t="shared" si="18"/>
        <v>85.055999999999997</v>
      </c>
      <c r="BL21" s="48">
        <f t="shared" si="19"/>
        <v>92.143999999999991</v>
      </c>
      <c r="BO21" s="129">
        <f t="shared" si="29"/>
        <v>1721</v>
      </c>
      <c r="BP21" s="129">
        <f t="shared" si="30"/>
        <v>58</v>
      </c>
      <c r="BQ21" s="129">
        <f t="shared" si="31"/>
        <v>725</v>
      </c>
      <c r="BR21" s="129">
        <f t="shared" si="32"/>
        <v>24</v>
      </c>
      <c r="BS21" s="129">
        <f t="shared" si="33"/>
        <v>2446</v>
      </c>
      <c r="BT21" s="129">
        <f t="shared" si="34"/>
        <v>82</v>
      </c>
      <c r="BU21" s="129">
        <f t="shared" si="35"/>
        <v>5.7</v>
      </c>
      <c r="BV21" s="129">
        <f t="shared" si="36"/>
        <v>107.61000000000001</v>
      </c>
      <c r="BW21" s="129">
        <f t="shared" si="37"/>
        <v>0.8</v>
      </c>
      <c r="BX21" s="129">
        <f t="shared" si="38"/>
        <v>108.41000000000001</v>
      </c>
      <c r="BY21" s="134">
        <f t="shared" si="39"/>
        <v>108.41000000000001</v>
      </c>
      <c r="BZ21" s="129">
        <f t="shared" si="42"/>
        <v>26.409999999999997</v>
      </c>
    </row>
    <row r="22" spans="1:78" ht="18.75">
      <c r="A22" s="143">
        <f t="shared" si="8"/>
        <v>42900</v>
      </c>
      <c r="B22" s="138" t="s">
        <v>12</v>
      </c>
      <c r="C22" s="30">
        <v>589</v>
      </c>
      <c r="D22" s="30">
        <v>550</v>
      </c>
      <c r="E22" s="30">
        <v>491</v>
      </c>
      <c r="F22" s="30">
        <v>39</v>
      </c>
      <c r="G22" s="30"/>
      <c r="H22" s="23">
        <v>17</v>
      </c>
      <c r="I22" s="33">
        <f t="shared" ref="I22:I65" si="43">C22+D22+E22</f>
        <v>1630</v>
      </c>
      <c r="J22" s="33">
        <f t="shared" ref="J22:J65" si="44">F22+G22+H22</f>
        <v>56</v>
      </c>
      <c r="K22" s="23">
        <v>330</v>
      </c>
      <c r="L22" s="14">
        <v>375</v>
      </c>
      <c r="M22" s="14">
        <v>310</v>
      </c>
      <c r="N22" s="14"/>
      <c r="O22" s="14">
        <v>11</v>
      </c>
      <c r="P22" s="14">
        <v>12</v>
      </c>
      <c r="Q22" s="103">
        <v>11</v>
      </c>
      <c r="R22" s="34"/>
      <c r="S22" s="33">
        <f t="shared" ref="S22:S65" si="45">K22+L22+N22</f>
        <v>705</v>
      </c>
      <c r="T22" s="33">
        <f t="shared" si="24"/>
        <v>34</v>
      </c>
      <c r="U22" s="35">
        <f t="shared" ref="U22:U65" si="46">SUM(J22+T22)</f>
        <v>90</v>
      </c>
      <c r="V22" s="37">
        <v>4.3099999999999996</v>
      </c>
      <c r="W22" s="23">
        <v>3.5</v>
      </c>
      <c r="X22" s="38">
        <v>5.5</v>
      </c>
      <c r="Y22" s="30">
        <v>3.3</v>
      </c>
      <c r="Z22" s="30">
        <v>5.3</v>
      </c>
      <c r="AA22" s="38">
        <v>2</v>
      </c>
      <c r="AB22" s="38"/>
      <c r="AC22" s="38"/>
      <c r="AD22" s="38"/>
      <c r="AE22" s="38">
        <v>0.77500000000000002</v>
      </c>
      <c r="AF22" s="38"/>
      <c r="AG22" s="38"/>
      <c r="AH22" s="44">
        <f t="shared" si="9"/>
        <v>0.77500000000000002</v>
      </c>
      <c r="AI22" s="53">
        <v>30</v>
      </c>
      <c r="AJ22" s="15">
        <f t="shared" si="41"/>
        <v>30.774999999999999</v>
      </c>
      <c r="AK22" s="51">
        <f t="shared" si="26"/>
        <v>109.185</v>
      </c>
      <c r="AL22" s="96">
        <f t="shared" si="27"/>
        <v>114.685</v>
      </c>
      <c r="AM22" s="16">
        <f t="shared" si="40"/>
        <v>83.91</v>
      </c>
      <c r="AN22" s="50"/>
      <c r="AO22" s="46"/>
      <c r="AP22" s="17">
        <f t="shared" si="28"/>
        <v>114.685</v>
      </c>
      <c r="AQ22" s="18">
        <f t="shared" si="10"/>
        <v>6.6459999999999866</v>
      </c>
      <c r="AR22" s="40"/>
      <c r="AS22" s="19">
        <f t="shared" si="11"/>
        <v>30.774999999999999</v>
      </c>
      <c r="AT22" s="20">
        <f t="shared" si="12"/>
        <v>85.055999999999997</v>
      </c>
      <c r="AU22" s="21">
        <f t="shared" si="13"/>
        <v>115.83099999999999</v>
      </c>
      <c r="AV22" s="47"/>
      <c r="AW22" s="19">
        <v>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4"/>
        <v>236</v>
      </c>
      <c r="BC22" s="43">
        <f t="shared" si="15"/>
        <v>224.2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6"/>
        <v>47</v>
      </c>
      <c r="BJ22" s="48">
        <f t="shared" si="17"/>
        <v>177.2</v>
      </c>
      <c r="BK22" s="24">
        <f t="shared" si="18"/>
        <v>85.055999999999997</v>
      </c>
      <c r="BL22" s="48">
        <f t="shared" si="19"/>
        <v>92.143999999999991</v>
      </c>
      <c r="BO22" s="129">
        <f t="shared" si="29"/>
        <v>1630</v>
      </c>
      <c r="BP22" s="129">
        <f t="shared" si="30"/>
        <v>56</v>
      </c>
      <c r="BQ22" s="129">
        <f t="shared" si="31"/>
        <v>705</v>
      </c>
      <c r="BR22" s="129">
        <f t="shared" si="32"/>
        <v>23</v>
      </c>
      <c r="BS22" s="129">
        <f t="shared" si="33"/>
        <v>2335</v>
      </c>
      <c r="BT22" s="129">
        <f t="shared" si="34"/>
        <v>79</v>
      </c>
      <c r="BU22" s="129">
        <f t="shared" si="35"/>
        <v>5.3</v>
      </c>
      <c r="BV22" s="129">
        <f t="shared" si="36"/>
        <v>102.91</v>
      </c>
      <c r="BW22" s="129">
        <f t="shared" si="37"/>
        <v>0.77500000000000002</v>
      </c>
      <c r="BX22" s="129">
        <f t="shared" si="38"/>
        <v>103.685</v>
      </c>
      <c r="BY22" s="134">
        <f t="shared" si="39"/>
        <v>103.685</v>
      </c>
      <c r="BZ22" s="129">
        <f t="shared" si="42"/>
        <v>24.684999999999999</v>
      </c>
    </row>
    <row r="23" spans="1:78" ht="18.75">
      <c r="A23" s="143">
        <f t="shared" si="8"/>
        <v>42900</v>
      </c>
      <c r="B23" s="138" t="s">
        <v>44</v>
      </c>
      <c r="C23" s="30">
        <v>589</v>
      </c>
      <c r="D23" s="30">
        <v>556</v>
      </c>
      <c r="E23" s="30">
        <v>483</v>
      </c>
      <c r="F23" s="30">
        <v>39</v>
      </c>
      <c r="G23" s="30"/>
      <c r="H23" s="23">
        <v>16</v>
      </c>
      <c r="I23" s="33">
        <f t="shared" si="43"/>
        <v>1628</v>
      </c>
      <c r="J23" s="33">
        <f t="shared" si="44"/>
        <v>55</v>
      </c>
      <c r="K23" s="23">
        <v>307</v>
      </c>
      <c r="L23" s="14">
        <v>389</v>
      </c>
      <c r="M23" s="14">
        <v>290</v>
      </c>
      <c r="N23" s="14"/>
      <c r="O23" s="14">
        <v>11</v>
      </c>
      <c r="P23" s="14">
        <v>13</v>
      </c>
      <c r="Q23" s="103">
        <v>11</v>
      </c>
      <c r="R23" s="34"/>
      <c r="S23" s="33">
        <f t="shared" si="45"/>
        <v>696</v>
      </c>
      <c r="T23" s="33">
        <f t="shared" si="24"/>
        <v>35</v>
      </c>
      <c r="U23" s="35">
        <f t="shared" si="46"/>
        <v>90</v>
      </c>
      <c r="V23" s="37">
        <v>4.3099999999999996</v>
      </c>
      <c r="W23" s="23">
        <v>3.5</v>
      </c>
      <c r="X23" s="38">
        <v>5.5</v>
      </c>
      <c r="Y23" s="30">
        <v>3.3</v>
      </c>
      <c r="Z23" s="30">
        <v>5.3</v>
      </c>
      <c r="AA23" s="38">
        <v>2</v>
      </c>
      <c r="AB23" s="38"/>
      <c r="AC23" s="38"/>
      <c r="AD23" s="38"/>
      <c r="AE23" s="38">
        <v>0.77500000000000002</v>
      </c>
      <c r="AF23" s="38"/>
      <c r="AG23" s="38"/>
      <c r="AH23" s="44">
        <f t="shared" si="9"/>
        <v>0.77500000000000002</v>
      </c>
      <c r="AI23" s="53">
        <v>30</v>
      </c>
      <c r="AJ23" s="15">
        <f t="shared" si="41"/>
        <v>30.774999999999999</v>
      </c>
      <c r="AK23" s="51">
        <f t="shared" si="26"/>
        <v>109.185</v>
      </c>
      <c r="AL23" s="96">
        <f t="shared" si="27"/>
        <v>114.685</v>
      </c>
      <c r="AM23" s="16">
        <f t="shared" si="40"/>
        <v>83.91</v>
      </c>
      <c r="AN23" s="50"/>
      <c r="AO23" s="46"/>
      <c r="AP23" s="17">
        <f t="shared" si="28"/>
        <v>114.685</v>
      </c>
      <c r="AQ23" s="18">
        <f t="shared" si="10"/>
        <v>6.6459999999999866</v>
      </c>
      <c r="AR23" s="40"/>
      <c r="AS23" s="19">
        <f t="shared" si="11"/>
        <v>30.774999999999999</v>
      </c>
      <c r="AT23" s="20">
        <f t="shared" si="12"/>
        <v>85.055999999999997</v>
      </c>
      <c r="AU23" s="21">
        <f t="shared" si="13"/>
        <v>115.83099999999999</v>
      </c>
      <c r="AV23" s="47"/>
      <c r="AW23" s="19">
        <v>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4"/>
        <v>236</v>
      </c>
      <c r="BC23" s="43">
        <f t="shared" si="15"/>
        <v>224.2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6"/>
        <v>47</v>
      </c>
      <c r="BJ23" s="48">
        <f t="shared" si="17"/>
        <v>177.2</v>
      </c>
      <c r="BK23" s="24">
        <f t="shared" si="18"/>
        <v>85.055999999999997</v>
      </c>
      <c r="BL23" s="48">
        <f t="shared" si="19"/>
        <v>92.143999999999991</v>
      </c>
      <c r="BO23" s="129">
        <f t="shared" si="29"/>
        <v>1628</v>
      </c>
      <c r="BP23" s="129">
        <f t="shared" si="30"/>
        <v>55</v>
      </c>
      <c r="BQ23" s="129">
        <f t="shared" si="31"/>
        <v>696</v>
      </c>
      <c r="BR23" s="129">
        <f t="shared" si="32"/>
        <v>24</v>
      </c>
      <c r="BS23" s="129">
        <f t="shared" si="33"/>
        <v>2324</v>
      </c>
      <c r="BT23" s="129">
        <f t="shared" si="34"/>
        <v>79</v>
      </c>
      <c r="BU23" s="129">
        <f t="shared" si="35"/>
        <v>5.3</v>
      </c>
      <c r="BV23" s="129">
        <f t="shared" si="36"/>
        <v>102.91</v>
      </c>
      <c r="BW23" s="129">
        <f t="shared" si="37"/>
        <v>0.77500000000000002</v>
      </c>
      <c r="BX23" s="129">
        <f t="shared" si="38"/>
        <v>103.685</v>
      </c>
      <c r="BY23" s="134">
        <f t="shared" si="39"/>
        <v>103.685</v>
      </c>
      <c r="BZ23" s="129">
        <f t="shared" si="42"/>
        <v>24.684999999999999</v>
      </c>
    </row>
    <row r="24" spans="1:78" ht="18.75">
      <c r="A24" s="143">
        <f t="shared" si="8"/>
        <v>42900</v>
      </c>
      <c r="B24" s="139" t="s">
        <v>13</v>
      </c>
      <c r="C24" s="30">
        <v>592</v>
      </c>
      <c r="D24" s="30">
        <v>601</v>
      </c>
      <c r="E24" s="30">
        <v>488</v>
      </c>
      <c r="F24" s="30">
        <v>42</v>
      </c>
      <c r="G24" s="30"/>
      <c r="H24" s="23">
        <v>16</v>
      </c>
      <c r="I24" s="33">
        <f t="shared" si="43"/>
        <v>1681</v>
      </c>
      <c r="J24" s="33">
        <f t="shared" si="44"/>
        <v>58</v>
      </c>
      <c r="K24" s="23">
        <v>317</v>
      </c>
      <c r="L24" s="14">
        <v>397</v>
      </c>
      <c r="M24" s="14">
        <v>300</v>
      </c>
      <c r="N24" s="14"/>
      <c r="O24" s="14">
        <v>11</v>
      </c>
      <c r="P24" s="14">
        <v>13</v>
      </c>
      <c r="Q24" s="103">
        <v>11</v>
      </c>
      <c r="R24" s="34"/>
      <c r="S24" s="33">
        <f t="shared" si="45"/>
        <v>714</v>
      </c>
      <c r="T24" s="33">
        <f t="shared" si="24"/>
        <v>35</v>
      </c>
      <c r="U24" s="35">
        <f t="shared" si="46"/>
        <v>93</v>
      </c>
      <c r="V24" s="37">
        <v>4.3099999999999996</v>
      </c>
      <c r="W24" s="23">
        <v>3.5</v>
      </c>
      <c r="X24" s="38">
        <v>5.5</v>
      </c>
      <c r="Y24" s="30">
        <v>2.7</v>
      </c>
      <c r="Z24" s="30">
        <v>5.0999999999999996</v>
      </c>
      <c r="AA24" s="30">
        <v>2</v>
      </c>
      <c r="AB24" s="38"/>
      <c r="AC24" s="38"/>
      <c r="AD24" s="38"/>
      <c r="AE24" s="38">
        <v>0.8</v>
      </c>
      <c r="AF24" s="38"/>
      <c r="AG24" s="38"/>
      <c r="AH24" s="44">
        <f t="shared" si="9"/>
        <v>0.8</v>
      </c>
      <c r="AI24" s="53">
        <v>30</v>
      </c>
      <c r="AJ24" s="15">
        <f t="shared" si="41"/>
        <v>30.8</v>
      </c>
      <c r="AK24" s="51">
        <f t="shared" si="26"/>
        <v>111.41</v>
      </c>
      <c r="AL24" s="96">
        <f t="shared" si="27"/>
        <v>116.91</v>
      </c>
      <c r="AM24" s="16">
        <f t="shared" si="40"/>
        <v>86.11</v>
      </c>
      <c r="AN24" s="50"/>
      <c r="AO24" s="46"/>
      <c r="AP24" s="17">
        <f t="shared" si="28"/>
        <v>116.91</v>
      </c>
      <c r="AQ24" s="18">
        <f t="shared" si="10"/>
        <v>9.005999999999986</v>
      </c>
      <c r="AR24" s="40"/>
      <c r="AS24" s="19">
        <f t="shared" si="11"/>
        <v>30.8</v>
      </c>
      <c r="AT24" s="20">
        <f t="shared" si="12"/>
        <v>89.615999999999985</v>
      </c>
      <c r="AU24" s="21">
        <f t="shared" si="13"/>
        <v>120.41599999999998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4"/>
        <v>246</v>
      </c>
      <c r="BC24" s="43">
        <f t="shared" si="15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6"/>
        <v>47</v>
      </c>
      <c r="BJ24" s="48">
        <f t="shared" si="17"/>
        <v>186.7</v>
      </c>
      <c r="BK24" s="24">
        <f t="shared" si="18"/>
        <v>89.615999999999985</v>
      </c>
      <c r="BL24" s="48">
        <f t="shared" si="19"/>
        <v>97.084000000000003</v>
      </c>
      <c r="BO24" s="129">
        <f t="shared" si="29"/>
        <v>1681</v>
      </c>
      <c r="BP24" s="129">
        <f t="shared" si="30"/>
        <v>58</v>
      </c>
      <c r="BQ24" s="129">
        <f t="shared" si="31"/>
        <v>714</v>
      </c>
      <c r="BR24" s="129">
        <f t="shared" si="32"/>
        <v>24</v>
      </c>
      <c r="BS24" s="129">
        <f t="shared" si="33"/>
        <v>2395</v>
      </c>
      <c r="BT24" s="129">
        <f t="shared" si="34"/>
        <v>82</v>
      </c>
      <c r="BU24" s="129">
        <f t="shared" si="35"/>
        <v>5.0999999999999996</v>
      </c>
      <c r="BV24" s="129">
        <f t="shared" si="36"/>
        <v>105.11</v>
      </c>
      <c r="BW24" s="129">
        <f t="shared" si="37"/>
        <v>0.8</v>
      </c>
      <c r="BX24" s="129">
        <f t="shared" si="38"/>
        <v>105.91</v>
      </c>
      <c r="BY24" s="134">
        <f t="shared" si="39"/>
        <v>105.91</v>
      </c>
      <c r="BZ24" s="129">
        <f t="shared" si="42"/>
        <v>23.91</v>
      </c>
    </row>
    <row r="25" spans="1:78" ht="18.75">
      <c r="A25" s="143">
        <f t="shared" si="8"/>
        <v>42900</v>
      </c>
      <c r="B25" s="138" t="s">
        <v>30</v>
      </c>
      <c r="C25" s="30">
        <v>635</v>
      </c>
      <c r="D25" s="30">
        <v>652</v>
      </c>
      <c r="E25" s="30">
        <v>513</v>
      </c>
      <c r="F25" s="30">
        <v>43</v>
      </c>
      <c r="G25" s="30"/>
      <c r="H25" s="23">
        <v>17</v>
      </c>
      <c r="I25" s="33">
        <f t="shared" si="43"/>
        <v>1800</v>
      </c>
      <c r="J25" s="33">
        <f t="shared" si="44"/>
        <v>60</v>
      </c>
      <c r="K25" s="23">
        <v>330</v>
      </c>
      <c r="L25" s="14">
        <v>401</v>
      </c>
      <c r="M25" s="14">
        <v>340</v>
      </c>
      <c r="N25" s="14"/>
      <c r="O25" s="14">
        <v>11</v>
      </c>
      <c r="P25" s="14">
        <v>13</v>
      </c>
      <c r="Q25" s="103">
        <v>12</v>
      </c>
      <c r="R25" s="34"/>
      <c r="S25" s="33">
        <f t="shared" si="45"/>
        <v>731</v>
      </c>
      <c r="T25" s="33">
        <f t="shared" si="24"/>
        <v>36</v>
      </c>
      <c r="U25" s="35">
        <f t="shared" si="46"/>
        <v>96</v>
      </c>
      <c r="V25" s="37">
        <v>4.3099999999999996</v>
      </c>
      <c r="W25" s="23">
        <v>3.5</v>
      </c>
      <c r="X25" s="38">
        <v>5.5</v>
      </c>
      <c r="Y25" s="30">
        <v>2.7</v>
      </c>
      <c r="Z25" s="30">
        <v>5.0999999999999996</v>
      </c>
      <c r="AA25" s="30">
        <v>2</v>
      </c>
      <c r="AB25" s="38"/>
      <c r="AC25" s="38"/>
      <c r="AD25" s="38"/>
      <c r="AE25" s="38">
        <v>0.8</v>
      </c>
      <c r="AF25" s="38"/>
      <c r="AG25" s="38"/>
      <c r="AH25" s="44">
        <f t="shared" si="9"/>
        <v>0.8</v>
      </c>
      <c r="AI25" s="53">
        <v>30</v>
      </c>
      <c r="AJ25" s="15">
        <f t="shared" si="41"/>
        <v>30.8</v>
      </c>
      <c r="AK25" s="51">
        <f t="shared" si="26"/>
        <v>114.41</v>
      </c>
      <c r="AL25" s="96">
        <f t="shared" si="27"/>
        <v>119.91</v>
      </c>
      <c r="AM25" s="16">
        <f t="shared" si="40"/>
        <v>89.11</v>
      </c>
      <c r="AN25" s="50"/>
      <c r="AO25" s="46"/>
      <c r="AP25" s="17">
        <f t="shared" si="28"/>
        <v>119.91</v>
      </c>
      <c r="AQ25" s="18">
        <f t="shared" si="10"/>
        <v>6.005999999999986</v>
      </c>
      <c r="AR25" s="40"/>
      <c r="AS25" s="19">
        <f t="shared" si="11"/>
        <v>30.8</v>
      </c>
      <c r="AT25" s="20">
        <f t="shared" si="12"/>
        <v>89.615999999999985</v>
      </c>
      <c r="AU25" s="21">
        <f t="shared" si="13"/>
        <v>120.41599999999998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4"/>
        <v>246</v>
      </c>
      <c r="BC25" s="43">
        <f t="shared" si="15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6"/>
        <v>47</v>
      </c>
      <c r="BJ25" s="48">
        <f t="shared" si="17"/>
        <v>186.7</v>
      </c>
      <c r="BK25" s="24">
        <f t="shared" si="18"/>
        <v>89.615999999999985</v>
      </c>
      <c r="BL25" s="48">
        <f t="shared" si="19"/>
        <v>97.084000000000003</v>
      </c>
      <c r="BO25" s="129">
        <f t="shared" si="29"/>
        <v>1800</v>
      </c>
      <c r="BP25" s="129">
        <f t="shared" si="30"/>
        <v>60</v>
      </c>
      <c r="BQ25" s="129">
        <f t="shared" si="31"/>
        <v>731</v>
      </c>
      <c r="BR25" s="129">
        <f t="shared" si="32"/>
        <v>24</v>
      </c>
      <c r="BS25" s="129">
        <f t="shared" si="33"/>
        <v>2531</v>
      </c>
      <c r="BT25" s="129">
        <f t="shared" si="34"/>
        <v>84</v>
      </c>
      <c r="BU25" s="129">
        <f t="shared" si="35"/>
        <v>5.0999999999999996</v>
      </c>
      <c r="BV25" s="129">
        <f t="shared" si="36"/>
        <v>107.11</v>
      </c>
      <c r="BW25" s="129">
        <f t="shared" si="37"/>
        <v>0.8</v>
      </c>
      <c r="BX25" s="129">
        <f t="shared" si="38"/>
        <v>107.91</v>
      </c>
      <c r="BY25" s="134">
        <f t="shared" si="39"/>
        <v>107.91</v>
      </c>
      <c r="BZ25" s="129">
        <f t="shared" si="42"/>
        <v>23.91</v>
      </c>
    </row>
    <row r="26" spans="1:78" ht="18.75">
      <c r="A26" s="143">
        <f t="shared" si="8"/>
        <v>42900</v>
      </c>
      <c r="B26" s="138" t="s">
        <v>14</v>
      </c>
      <c r="C26" s="30">
        <v>685</v>
      </c>
      <c r="D26" s="30">
        <v>717</v>
      </c>
      <c r="E26" s="30">
        <v>549</v>
      </c>
      <c r="F26" s="30">
        <v>45</v>
      </c>
      <c r="G26" s="30"/>
      <c r="H26" s="23">
        <v>17</v>
      </c>
      <c r="I26" s="33">
        <f t="shared" si="43"/>
        <v>1951</v>
      </c>
      <c r="J26" s="33">
        <f t="shared" si="44"/>
        <v>62</v>
      </c>
      <c r="K26" s="23">
        <v>339</v>
      </c>
      <c r="L26" s="14">
        <v>450</v>
      </c>
      <c r="M26" s="14">
        <v>350</v>
      </c>
      <c r="N26" s="14"/>
      <c r="O26" s="14">
        <v>11</v>
      </c>
      <c r="P26" s="14">
        <v>15</v>
      </c>
      <c r="Q26" s="103">
        <v>12</v>
      </c>
      <c r="R26" s="34"/>
      <c r="S26" s="33">
        <f t="shared" si="45"/>
        <v>789</v>
      </c>
      <c r="T26" s="33">
        <f t="shared" si="24"/>
        <v>38</v>
      </c>
      <c r="U26" s="35">
        <f t="shared" si="46"/>
        <v>100</v>
      </c>
      <c r="V26" s="37">
        <v>4.3099999999999996</v>
      </c>
      <c r="W26" s="23">
        <v>3.5</v>
      </c>
      <c r="X26" s="38">
        <v>5.5</v>
      </c>
      <c r="Y26" s="30">
        <v>2.9</v>
      </c>
      <c r="Z26" s="30">
        <v>5.4</v>
      </c>
      <c r="AA26" s="30">
        <v>2.2999999999999998</v>
      </c>
      <c r="AB26" s="38"/>
      <c r="AC26" s="38"/>
      <c r="AD26" s="38"/>
      <c r="AE26" s="38">
        <v>0.8</v>
      </c>
      <c r="AF26" s="38"/>
      <c r="AG26" s="38"/>
      <c r="AH26" s="44">
        <f t="shared" si="9"/>
        <v>0.8</v>
      </c>
      <c r="AI26" s="53">
        <v>30</v>
      </c>
      <c r="AJ26" s="15">
        <f t="shared" si="41"/>
        <v>30.8</v>
      </c>
      <c r="AK26" s="51">
        <f t="shared" si="26"/>
        <v>118.91000000000001</v>
      </c>
      <c r="AL26" s="96">
        <f t="shared" si="27"/>
        <v>124.71000000000001</v>
      </c>
      <c r="AM26" s="16">
        <f t="shared" si="40"/>
        <v>93.910000000000011</v>
      </c>
      <c r="AN26" s="50"/>
      <c r="AO26" s="46"/>
      <c r="AP26" s="17">
        <f t="shared" si="28"/>
        <v>124.71000000000001</v>
      </c>
      <c r="AQ26" s="18">
        <f t="shared" si="10"/>
        <v>1.5059999999999718</v>
      </c>
      <c r="AR26" s="40"/>
      <c r="AS26" s="19">
        <f t="shared" si="11"/>
        <v>30.8</v>
      </c>
      <c r="AT26" s="20">
        <f t="shared" si="12"/>
        <v>89.615999999999985</v>
      </c>
      <c r="AU26" s="21">
        <f t="shared" si="13"/>
        <v>120.41599999999998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4"/>
        <v>246</v>
      </c>
      <c r="BC26" s="43">
        <f t="shared" si="15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6"/>
        <v>47</v>
      </c>
      <c r="BJ26" s="48">
        <f t="shared" si="17"/>
        <v>186.7</v>
      </c>
      <c r="BK26" s="24">
        <f t="shared" si="18"/>
        <v>89.615999999999985</v>
      </c>
      <c r="BL26" s="48">
        <f t="shared" si="19"/>
        <v>97.084000000000003</v>
      </c>
      <c r="BO26" s="129">
        <f t="shared" si="29"/>
        <v>1951</v>
      </c>
      <c r="BP26" s="129">
        <f t="shared" si="30"/>
        <v>62</v>
      </c>
      <c r="BQ26" s="129">
        <f t="shared" si="31"/>
        <v>789</v>
      </c>
      <c r="BR26" s="129">
        <f t="shared" si="32"/>
        <v>26</v>
      </c>
      <c r="BS26" s="129">
        <f t="shared" si="33"/>
        <v>2740</v>
      </c>
      <c r="BT26" s="129">
        <f t="shared" si="34"/>
        <v>88</v>
      </c>
      <c r="BU26" s="129">
        <f t="shared" si="35"/>
        <v>5.4</v>
      </c>
      <c r="BV26" s="129">
        <f t="shared" si="36"/>
        <v>111.91000000000001</v>
      </c>
      <c r="BW26" s="129">
        <f t="shared" si="37"/>
        <v>0.8</v>
      </c>
      <c r="BX26" s="129">
        <f t="shared" si="38"/>
        <v>112.71000000000001</v>
      </c>
      <c r="BY26" s="134">
        <f t="shared" si="39"/>
        <v>112.71000000000001</v>
      </c>
      <c r="BZ26" s="129">
        <f t="shared" si="42"/>
        <v>24.71</v>
      </c>
    </row>
    <row r="27" spans="1:78" ht="18.75">
      <c r="A27" s="143">
        <f t="shared" si="8"/>
        <v>42900</v>
      </c>
      <c r="B27" s="138" t="s">
        <v>31</v>
      </c>
      <c r="C27" s="30">
        <v>720</v>
      </c>
      <c r="D27" s="30">
        <v>742</v>
      </c>
      <c r="E27" s="30">
        <v>584</v>
      </c>
      <c r="F27" s="30">
        <v>47</v>
      </c>
      <c r="G27" s="30"/>
      <c r="H27" s="23">
        <v>19</v>
      </c>
      <c r="I27" s="33">
        <f t="shared" si="43"/>
        <v>2046</v>
      </c>
      <c r="J27" s="33">
        <f t="shared" si="44"/>
        <v>66</v>
      </c>
      <c r="K27" s="23">
        <v>331</v>
      </c>
      <c r="L27" s="14">
        <v>491</v>
      </c>
      <c r="M27" s="14">
        <v>360</v>
      </c>
      <c r="N27" s="14"/>
      <c r="O27" s="14">
        <v>11</v>
      </c>
      <c r="P27" s="14">
        <v>17</v>
      </c>
      <c r="Q27" s="103">
        <v>12</v>
      </c>
      <c r="R27" s="34"/>
      <c r="S27" s="33">
        <f t="shared" si="45"/>
        <v>822</v>
      </c>
      <c r="T27" s="33">
        <f t="shared" si="24"/>
        <v>40</v>
      </c>
      <c r="U27" s="35">
        <f t="shared" si="46"/>
        <v>106</v>
      </c>
      <c r="V27" s="37">
        <v>4.3099999999999996</v>
      </c>
      <c r="W27" s="23">
        <v>3.5</v>
      </c>
      <c r="X27" s="38">
        <v>5.5</v>
      </c>
      <c r="Y27" s="30">
        <v>2.9</v>
      </c>
      <c r="Z27" s="30">
        <v>5.4</v>
      </c>
      <c r="AA27" s="30">
        <v>2.2999999999999998</v>
      </c>
      <c r="AB27" s="38"/>
      <c r="AC27" s="38"/>
      <c r="AD27" s="38"/>
      <c r="AE27" s="38">
        <v>0.8</v>
      </c>
      <c r="AF27" s="38"/>
      <c r="AG27" s="38"/>
      <c r="AH27" s="44">
        <f t="shared" si="9"/>
        <v>0.8</v>
      </c>
      <c r="AI27" s="53">
        <v>30</v>
      </c>
      <c r="AJ27" s="15">
        <f t="shared" si="41"/>
        <v>30.8</v>
      </c>
      <c r="AK27" s="51">
        <f t="shared" si="26"/>
        <v>124.91000000000001</v>
      </c>
      <c r="AL27" s="96">
        <f t="shared" si="27"/>
        <v>130.71000000000004</v>
      </c>
      <c r="AM27" s="16">
        <f t="shared" si="40"/>
        <v>99.910000000000039</v>
      </c>
      <c r="AN27" s="50"/>
      <c r="AO27" s="46"/>
      <c r="AP27" s="17">
        <f t="shared" si="28"/>
        <v>130.71000000000004</v>
      </c>
      <c r="AQ27" s="18">
        <f t="shared" si="10"/>
        <v>-4.4940000000000282</v>
      </c>
      <c r="AR27" s="40"/>
      <c r="AS27" s="19">
        <f t="shared" si="11"/>
        <v>30.8</v>
      </c>
      <c r="AT27" s="20">
        <f t="shared" si="12"/>
        <v>89.615999999999985</v>
      </c>
      <c r="AU27" s="21">
        <f t="shared" si="13"/>
        <v>120.41599999999998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4"/>
        <v>246</v>
      </c>
      <c r="BC27" s="43">
        <f t="shared" si="15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6"/>
        <v>47</v>
      </c>
      <c r="BJ27" s="48">
        <f t="shared" si="17"/>
        <v>186.7</v>
      </c>
      <c r="BK27" s="24">
        <f t="shared" si="18"/>
        <v>89.615999999999985</v>
      </c>
      <c r="BL27" s="48">
        <f t="shared" si="19"/>
        <v>97.084000000000003</v>
      </c>
      <c r="BO27" s="129">
        <f t="shared" si="29"/>
        <v>2046</v>
      </c>
      <c r="BP27" s="129">
        <f t="shared" si="30"/>
        <v>66</v>
      </c>
      <c r="BQ27" s="129">
        <f t="shared" si="31"/>
        <v>822</v>
      </c>
      <c r="BR27" s="129">
        <f t="shared" si="32"/>
        <v>28</v>
      </c>
      <c r="BS27" s="129">
        <f t="shared" si="33"/>
        <v>2868</v>
      </c>
      <c r="BT27" s="129">
        <f t="shared" si="34"/>
        <v>94</v>
      </c>
      <c r="BU27" s="129">
        <f t="shared" si="35"/>
        <v>5.4</v>
      </c>
      <c r="BV27" s="129">
        <f t="shared" si="36"/>
        <v>117.91000000000001</v>
      </c>
      <c r="BW27" s="129">
        <f t="shared" si="37"/>
        <v>0.8</v>
      </c>
      <c r="BX27" s="129">
        <f t="shared" si="38"/>
        <v>118.71000000000001</v>
      </c>
      <c r="BY27" s="134">
        <f t="shared" si="39"/>
        <v>118.71000000000001</v>
      </c>
      <c r="BZ27" s="129">
        <f t="shared" si="42"/>
        <v>24.71</v>
      </c>
    </row>
    <row r="28" spans="1:78" ht="18.75">
      <c r="A28" s="143">
        <f t="shared" si="8"/>
        <v>42900</v>
      </c>
      <c r="B28" s="138" t="s">
        <v>15</v>
      </c>
      <c r="C28" s="30">
        <v>719</v>
      </c>
      <c r="D28" s="30">
        <v>761</v>
      </c>
      <c r="E28" s="30">
        <v>586</v>
      </c>
      <c r="F28" s="30">
        <v>49</v>
      </c>
      <c r="G28" s="30"/>
      <c r="H28" s="23">
        <v>19</v>
      </c>
      <c r="I28" s="33">
        <f t="shared" si="43"/>
        <v>2066</v>
      </c>
      <c r="J28" s="33">
        <f t="shared" si="44"/>
        <v>68</v>
      </c>
      <c r="K28" s="23">
        <v>348</v>
      </c>
      <c r="L28" s="14">
        <v>376</v>
      </c>
      <c r="M28" s="14">
        <v>350</v>
      </c>
      <c r="N28" s="14"/>
      <c r="O28" s="14">
        <v>12</v>
      </c>
      <c r="P28" s="14">
        <v>16</v>
      </c>
      <c r="Q28" s="103">
        <v>13</v>
      </c>
      <c r="R28" s="34"/>
      <c r="S28" s="33">
        <f t="shared" si="45"/>
        <v>724</v>
      </c>
      <c r="T28" s="33">
        <f t="shared" si="24"/>
        <v>41</v>
      </c>
      <c r="U28" s="35">
        <f t="shared" si="46"/>
        <v>109</v>
      </c>
      <c r="V28" s="37">
        <v>3.24</v>
      </c>
      <c r="W28" s="23">
        <v>3.5</v>
      </c>
      <c r="X28" s="38">
        <v>5.5</v>
      </c>
      <c r="Y28" s="30">
        <v>3</v>
      </c>
      <c r="Z28" s="30">
        <v>5.7</v>
      </c>
      <c r="AA28" s="30">
        <v>1</v>
      </c>
      <c r="AB28" s="38"/>
      <c r="AC28" s="38"/>
      <c r="AD28" s="38"/>
      <c r="AE28" s="38">
        <v>0.8</v>
      </c>
      <c r="AF28" s="38"/>
      <c r="AG28" s="38"/>
      <c r="AH28" s="44">
        <f t="shared" si="9"/>
        <v>0.8</v>
      </c>
      <c r="AI28" s="53">
        <v>45</v>
      </c>
      <c r="AJ28" s="15">
        <f t="shared" si="41"/>
        <v>45.8</v>
      </c>
      <c r="AK28" s="51">
        <f t="shared" si="26"/>
        <v>127.24</v>
      </c>
      <c r="AL28" s="96">
        <f t="shared" si="27"/>
        <v>131.74</v>
      </c>
      <c r="AM28" s="16">
        <f t="shared" si="40"/>
        <v>85.940000000000012</v>
      </c>
      <c r="AN28" s="50"/>
      <c r="AO28" s="46"/>
      <c r="AP28" s="17">
        <f t="shared" si="28"/>
        <v>131.74</v>
      </c>
      <c r="AQ28" s="18">
        <f t="shared" si="10"/>
        <v>8.1760000000000019</v>
      </c>
      <c r="AR28" s="40"/>
      <c r="AS28" s="19">
        <f t="shared" si="11"/>
        <v>45.8</v>
      </c>
      <c r="AT28" s="20">
        <f t="shared" si="12"/>
        <v>89.615999999999985</v>
      </c>
      <c r="AU28" s="21">
        <f t="shared" si="13"/>
        <v>135.416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4"/>
        <v>246</v>
      </c>
      <c r="BC28" s="43">
        <f t="shared" si="15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6"/>
        <v>47</v>
      </c>
      <c r="BJ28" s="48">
        <f t="shared" si="17"/>
        <v>186.7</v>
      </c>
      <c r="BK28" s="24">
        <f t="shared" si="18"/>
        <v>89.615999999999985</v>
      </c>
      <c r="BL28" s="48">
        <f t="shared" si="19"/>
        <v>97.084000000000003</v>
      </c>
      <c r="BO28" s="129">
        <f t="shared" si="29"/>
        <v>2066</v>
      </c>
      <c r="BP28" s="129">
        <f t="shared" si="30"/>
        <v>68</v>
      </c>
      <c r="BQ28" s="129">
        <f t="shared" si="31"/>
        <v>724</v>
      </c>
      <c r="BR28" s="129">
        <f t="shared" si="32"/>
        <v>28</v>
      </c>
      <c r="BS28" s="129">
        <f t="shared" si="33"/>
        <v>2790</v>
      </c>
      <c r="BT28" s="129">
        <f t="shared" si="34"/>
        <v>96</v>
      </c>
      <c r="BU28" s="129">
        <f t="shared" si="35"/>
        <v>5.7</v>
      </c>
      <c r="BV28" s="129">
        <f t="shared" si="36"/>
        <v>117.94</v>
      </c>
      <c r="BW28" s="129">
        <f t="shared" si="37"/>
        <v>0.8</v>
      </c>
      <c r="BX28" s="129">
        <f t="shared" si="38"/>
        <v>118.74</v>
      </c>
      <c r="BY28" s="134">
        <f t="shared" si="39"/>
        <v>118.74</v>
      </c>
      <c r="BZ28" s="129">
        <f t="shared" si="42"/>
        <v>22.740000000000002</v>
      </c>
    </row>
    <row r="29" spans="1:78" ht="18.75">
      <c r="A29" s="143">
        <f t="shared" si="8"/>
        <v>42900</v>
      </c>
      <c r="B29" s="138" t="s">
        <v>32</v>
      </c>
      <c r="C29" s="30">
        <v>720</v>
      </c>
      <c r="D29" s="30">
        <v>760</v>
      </c>
      <c r="E29" s="30">
        <v>780</v>
      </c>
      <c r="F29" s="30">
        <v>49</v>
      </c>
      <c r="G29" s="30"/>
      <c r="H29" s="23">
        <v>20</v>
      </c>
      <c r="I29" s="33">
        <f t="shared" si="43"/>
        <v>2260</v>
      </c>
      <c r="J29" s="33">
        <f t="shared" si="44"/>
        <v>69</v>
      </c>
      <c r="K29" s="23">
        <v>340</v>
      </c>
      <c r="L29" s="14">
        <v>480</v>
      </c>
      <c r="M29" s="14">
        <v>350</v>
      </c>
      <c r="N29" s="14"/>
      <c r="O29" s="14">
        <v>11</v>
      </c>
      <c r="P29" s="14">
        <v>16</v>
      </c>
      <c r="Q29" s="103">
        <v>12</v>
      </c>
      <c r="R29" s="34"/>
      <c r="S29" s="33">
        <f t="shared" si="45"/>
        <v>820</v>
      </c>
      <c r="T29" s="33">
        <f t="shared" si="24"/>
        <v>39</v>
      </c>
      <c r="U29" s="35">
        <f t="shared" si="46"/>
        <v>108</v>
      </c>
      <c r="V29" s="37">
        <v>3.24</v>
      </c>
      <c r="W29" s="23">
        <v>3.5</v>
      </c>
      <c r="X29" s="38">
        <v>5.5</v>
      </c>
      <c r="Y29" s="30">
        <v>3</v>
      </c>
      <c r="Z29" s="30">
        <v>5.7</v>
      </c>
      <c r="AA29" s="30">
        <v>1</v>
      </c>
      <c r="AB29" s="38"/>
      <c r="AC29" s="38"/>
      <c r="AD29" s="38"/>
      <c r="AE29" s="38">
        <v>0.8</v>
      </c>
      <c r="AF29" s="38"/>
      <c r="AG29" s="38"/>
      <c r="AH29" s="44">
        <f t="shared" si="9"/>
        <v>0.8</v>
      </c>
      <c r="AI29" s="53">
        <v>45</v>
      </c>
      <c r="AJ29" s="15">
        <f>AH29+AI29</f>
        <v>45.8</v>
      </c>
      <c r="AK29" s="51">
        <f t="shared" si="26"/>
        <v>126.24</v>
      </c>
      <c r="AL29" s="96">
        <f t="shared" si="27"/>
        <v>130.74</v>
      </c>
      <c r="AM29" s="16">
        <f t="shared" si="40"/>
        <v>84.940000000000012</v>
      </c>
      <c r="AN29" s="50"/>
      <c r="AO29" s="46"/>
      <c r="AP29" s="17">
        <f t="shared" si="28"/>
        <v>130.74</v>
      </c>
      <c r="AQ29" s="18">
        <f t="shared" si="10"/>
        <v>9.1760000000000019</v>
      </c>
      <c r="AR29" s="40"/>
      <c r="AS29" s="19">
        <f t="shared" si="11"/>
        <v>45.8</v>
      </c>
      <c r="AT29" s="20">
        <f t="shared" si="12"/>
        <v>89.615999999999985</v>
      </c>
      <c r="AU29" s="21">
        <f t="shared" si="13"/>
        <v>135.416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4"/>
        <v>246</v>
      </c>
      <c r="BC29" s="43">
        <f t="shared" si="15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6"/>
        <v>47</v>
      </c>
      <c r="BJ29" s="48">
        <f t="shared" si="17"/>
        <v>186.7</v>
      </c>
      <c r="BK29" s="24">
        <f t="shared" si="18"/>
        <v>89.615999999999985</v>
      </c>
      <c r="BL29" s="48">
        <f t="shared" si="19"/>
        <v>97.084000000000003</v>
      </c>
      <c r="BO29" s="129">
        <f t="shared" si="29"/>
        <v>2260</v>
      </c>
      <c r="BP29" s="129">
        <f t="shared" si="30"/>
        <v>69</v>
      </c>
      <c r="BQ29" s="129">
        <f t="shared" si="31"/>
        <v>820</v>
      </c>
      <c r="BR29" s="129">
        <f t="shared" si="32"/>
        <v>27</v>
      </c>
      <c r="BS29" s="129">
        <f t="shared" si="33"/>
        <v>3080</v>
      </c>
      <c r="BT29" s="129">
        <f t="shared" si="34"/>
        <v>96</v>
      </c>
      <c r="BU29" s="129">
        <f t="shared" si="35"/>
        <v>5.7</v>
      </c>
      <c r="BV29" s="129">
        <f t="shared" si="36"/>
        <v>117.94</v>
      </c>
      <c r="BW29" s="129">
        <f t="shared" si="37"/>
        <v>0.8</v>
      </c>
      <c r="BX29" s="129">
        <f t="shared" si="38"/>
        <v>118.74</v>
      </c>
      <c r="BY29" s="134">
        <f t="shared" si="39"/>
        <v>118.74</v>
      </c>
      <c r="BZ29" s="129">
        <f t="shared" si="42"/>
        <v>22.740000000000002</v>
      </c>
    </row>
    <row r="30" spans="1:78" ht="18.75">
      <c r="A30" s="143">
        <f t="shared" si="8"/>
        <v>42900</v>
      </c>
      <c r="B30" s="138" t="s">
        <v>16</v>
      </c>
      <c r="C30" s="30">
        <v>714</v>
      </c>
      <c r="D30" s="30">
        <v>757</v>
      </c>
      <c r="E30" s="30">
        <v>601</v>
      </c>
      <c r="F30" s="30">
        <v>49</v>
      </c>
      <c r="G30" s="30"/>
      <c r="H30" s="23">
        <v>20</v>
      </c>
      <c r="I30" s="33">
        <f t="shared" si="43"/>
        <v>2072</v>
      </c>
      <c r="J30" s="33">
        <f t="shared" si="44"/>
        <v>69</v>
      </c>
      <c r="K30" s="23">
        <v>359</v>
      </c>
      <c r="L30" s="14">
        <v>484</v>
      </c>
      <c r="M30" s="14">
        <v>310</v>
      </c>
      <c r="N30" s="14"/>
      <c r="O30" s="14">
        <v>12</v>
      </c>
      <c r="P30" s="14">
        <v>17</v>
      </c>
      <c r="Q30" s="103">
        <v>11</v>
      </c>
      <c r="R30" s="34"/>
      <c r="S30" s="33">
        <f t="shared" si="45"/>
        <v>843</v>
      </c>
      <c r="T30" s="33">
        <f t="shared" si="24"/>
        <v>40</v>
      </c>
      <c r="U30" s="35">
        <f t="shared" si="46"/>
        <v>109</v>
      </c>
      <c r="V30" s="37">
        <v>3.24</v>
      </c>
      <c r="W30" s="23">
        <v>3.5</v>
      </c>
      <c r="X30" s="38">
        <v>5.5</v>
      </c>
      <c r="Y30" s="30">
        <v>3.3</v>
      </c>
      <c r="Z30" s="30">
        <v>6.4</v>
      </c>
      <c r="AA30" s="30">
        <v>1.2</v>
      </c>
      <c r="AB30" s="38"/>
      <c r="AC30" s="38"/>
      <c r="AD30" s="38"/>
      <c r="AE30" s="38">
        <v>0.8</v>
      </c>
      <c r="AF30" s="38"/>
      <c r="AG30" s="38"/>
      <c r="AH30" s="44">
        <f t="shared" si="9"/>
        <v>0.8</v>
      </c>
      <c r="AI30" s="53">
        <v>45</v>
      </c>
      <c r="AJ30" s="15">
        <f t="shared" si="41"/>
        <v>45.8</v>
      </c>
      <c r="AK30" s="51">
        <f t="shared" si="26"/>
        <v>128.24</v>
      </c>
      <c r="AL30" s="96">
        <f t="shared" si="27"/>
        <v>132.94</v>
      </c>
      <c r="AM30" s="16">
        <f t="shared" si="40"/>
        <v>87.14</v>
      </c>
      <c r="AN30" s="50"/>
      <c r="AO30" s="46"/>
      <c r="AP30" s="17">
        <f t="shared" si="28"/>
        <v>132.94</v>
      </c>
      <c r="AQ30" s="18">
        <f t="shared" si="10"/>
        <v>7.1759999999999877</v>
      </c>
      <c r="AR30" s="40"/>
      <c r="AS30" s="19">
        <f t="shared" si="11"/>
        <v>45.8</v>
      </c>
      <c r="AT30" s="20">
        <f t="shared" si="12"/>
        <v>89.615999999999985</v>
      </c>
      <c r="AU30" s="21">
        <f t="shared" si="13"/>
        <v>135.416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4"/>
        <v>246</v>
      </c>
      <c r="BC30" s="43">
        <f t="shared" si="15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6"/>
        <v>47</v>
      </c>
      <c r="BJ30" s="48">
        <f t="shared" si="17"/>
        <v>186.7</v>
      </c>
      <c r="BK30" s="24">
        <f t="shared" si="18"/>
        <v>89.615999999999985</v>
      </c>
      <c r="BL30" s="48">
        <f t="shared" si="19"/>
        <v>97.084000000000003</v>
      </c>
      <c r="BO30" s="129">
        <f t="shared" si="29"/>
        <v>2072</v>
      </c>
      <c r="BP30" s="129">
        <f t="shared" si="30"/>
        <v>69</v>
      </c>
      <c r="BQ30" s="129">
        <f t="shared" si="31"/>
        <v>843</v>
      </c>
      <c r="BR30" s="129">
        <f t="shared" si="32"/>
        <v>29</v>
      </c>
      <c r="BS30" s="129">
        <f t="shared" si="33"/>
        <v>2915</v>
      </c>
      <c r="BT30" s="129">
        <f t="shared" si="34"/>
        <v>98</v>
      </c>
      <c r="BU30" s="129">
        <f t="shared" si="35"/>
        <v>6.4</v>
      </c>
      <c r="BV30" s="129">
        <f t="shared" si="36"/>
        <v>121.14</v>
      </c>
      <c r="BW30" s="129">
        <f t="shared" si="37"/>
        <v>0.8</v>
      </c>
      <c r="BX30" s="129">
        <f t="shared" si="38"/>
        <v>121.94</v>
      </c>
      <c r="BY30" s="134">
        <f t="shared" si="39"/>
        <v>121.94</v>
      </c>
      <c r="BZ30" s="129">
        <f t="shared" si="42"/>
        <v>23.939999999999998</v>
      </c>
    </row>
    <row r="31" spans="1:78" ht="18.75">
      <c r="A31" s="143">
        <f t="shared" si="8"/>
        <v>42900</v>
      </c>
      <c r="B31" s="138" t="s">
        <v>45</v>
      </c>
      <c r="C31" s="30">
        <v>706</v>
      </c>
      <c r="D31" s="30">
        <v>760</v>
      </c>
      <c r="E31" s="30">
        <v>589</v>
      </c>
      <c r="F31" s="30">
        <v>48</v>
      </c>
      <c r="G31" s="30"/>
      <c r="H31" s="23">
        <v>20</v>
      </c>
      <c r="I31" s="33">
        <f t="shared" si="43"/>
        <v>2055</v>
      </c>
      <c r="J31" s="33">
        <f t="shared" si="44"/>
        <v>68</v>
      </c>
      <c r="K31" s="23">
        <v>343</v>
      </c>
      <c r="L31" s="14">
        <v>480</v>
      </c>
      <c r="M31" s="14">
        <v>310</v>
      </c>
      <c r="N31" s="14"/>
      <c r="O31" s="14">
        <v>11</v>
      </c>
      <c r="P31" s="14">
        <v>16</v>
      </c>
      <c r="Q31" s="103">
        <v>11</v>
      </c>
      <c r="R31" s="34"/>
      <c r="S31" s="33">
        <f t="shared" si="45"/>
        <v>823</v>
      </c>
      <c r="T31" s="33">
        <f t="shared" si="24"/>
        <v>38</v>
      </c>
      <c r="U31" s="35">
        <f t="shared" si="46"/>
        <v>106</v>
      </c>
      <c r="V31" s="37">
        <v>3.24</v>
      </c>
      <c r="W31" s="23">
        <v>3.5</v>
      </c>
      <c r="X31" s="30">
        <v>5.5</v>
      </c>
      <c r="Y31" s="30">
        <v>3.3</v>
      </c>
      <c r="Z31" s="30">
        <v>6.4</v>
      </c>
      <c r="AA31" s="30">
        <v>1.2</v>
      </c>
      <c r="AB31" s="38"/>
      <c r="AC31" s="38"/>
      <c r="AD31" s="38"/>
      <c r="AE31" s="38">
        <v>0.8</v>
      </c>
      <c r="AF31" s="38"/>
      <c r="AG31" s="38"/>
      <c r="AH31" s="44">
        <f t="shared" si="9"/>
        <v>0.8</v>
      </c>
      <c r="AI31" s="53">
        <v>45</v>
      </c>
      <c r="AJ31" s="15">
        <f t="shared" si="41"/>
        <v>45.8</v>
      </c>
      <c r="AK31" s="51">
        <f t="shared" si="26"/>
        <v>125.24</v>
      </c>
      <c r="AL31" s="96">
        <f t="shared" si="27"/>
        <v>129.94</v>
      </c>
      <c r="AM31" s="16">
        <f t="shared" si="40"/>
        <v>84.14</v>
      </c>
      <c r="AN31" s="50"/>
      <c r="AO31" s="46"/>
      <c r="AP31" s="17">
        <f t="shared" si="28"/>
        <v>129.94</v>
      </c>
      <c r="AQ31" s="18">
        <f t="shared" si="10"/>
        <v>10.176000000000002</v>
      </c>
      <c r="AR31" s="40"/>
      <c r="AS31" s="19">
        <f t="shared" si="11"/>
        <v>45.8</v>
      </c>
      <c r="AT31" s="20">
        <f t="shared" si="12"/>
        <v>89.615999999999985</v>
      </c>
      <c r="AU31" s="21">
        <f t="shared" si="13"/>
        <v>135.416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4"/>
        <v>246</v>
      </c>
      <c r="BC31" s="43">
        <f t="shared" si="15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6"/>
        <v>47</v>
      </c>
      <c r="BJ31" s="48">
        <f t="shared" si="17"/>
        <v>186.7</v>
      </c>
      <c r="BK31" s="24">
        <f t="shared" si="18"/>
        <v>89.615999999999985</v>
      </c>
      <c r="BL31" s="48">
        <f t="shared" si="19"/>
        <v>97.084000000000003</v>
      </c>
      <c r="BO31" s="129">
        <f t="shared" si="29"/>
        <v>2055</v>
      </c>
      <c r="BP31" s="129">
        <f t="shared" si="30"/>
        <v>68</v>
      </c>
      <c r="BQ31" s="129">
        <f t="shared" si="31"/>
        <v>823</v>
      </c>
      <c r="BR31" s="129">
        <f t="shared" si="32"/>
        <v>27</v>
      </c>
      <c r="BS31" s="129">
        <f t="shared" si="33"/>
        <v>2878</v>
      </c>
      <c r="BT31" s="129">
        <f t="shared" si="34"/>
        <v>95</v>
      </c>
      <c r="BU31" s="129">
        <f t="shared" si="35"/>
        <v>6.4</v>
      </c>
      <c r="BV31" s="129">
        <f t="shared" si="36"/>
        <v>118.14</v>
      </c>
      <c r="BW31" s="129">
        <f t="shared" si="37"/>
        <v>0.8</v>
      </c>
      <c r="BX31" s="129">
        <f t="shared" si="38"/>
        <v>118.94</v>
      </c>
      <c r="BY31" s="134">
        <f t="shared" si="39"/>
        <v>118.94</v>
      </c>
      <c r="BZ31" s="129">
        <f t="shared" si="42"/>
        <v>23.939999999999998</v>
      </c>
    </row>
    <row r="32" spans="1:78" ht="18.75">
      <c r="A32" s="143">
        <f t="shared" si="8"/>
        <v>42900</v>
      </c>
      <c r="B32" s="138" t="s">
        <v>17</v>
      </c>
      <c r="C32" s="30">
        <v>688</v>
      </c>
      <c r="D32" s="30">
        <v>769</v>
      </c>
      <c r="E32" s="30">
        <v>572</v>
      </c>
      <c r="F32" s="30">
        <v>49</v>
      </c>
      <c r="G32" s="30"/>
      <c r="H32" s="23">
        <v>19</v>
      </c>
      <c r="I32" s="33">
        <f t="shared" si="43"/>
        <v>2029</v>
      </c>
      <c r="J32" s="33">
        <f t="shared" si="44"/>
        <v>68</v>
      </c>
      <c r="K32" s="23">
        <v>324</v>
      </c>
      <c r="L32" s="14">
        <v>482</v>
      </c>
      <c r="M32" s="14">
        <v>310</v>
      </c>
      <c r="N32" s="14"/>
      <c r="O32" s="14">
        <v>11</v>
      </c>
      <c r="P32" s="14">
        <v>17</v>
      </c>
      <c r="Q32" s="103">
        <v>11</v>
      </c>
      <c r="R32" s="34"/>
      <c r="S32" s="33">
        <f t="shared" si="45"/>
        <v>806</v>
      </c>
      <c r="T32" s="33">
        <f t="shared" si="24"/>
        <v>39</v>
      </c>
      <c r="U32" s="35">
        <f t="shared" si="46"/>
        <v>107</v>
      </c>
      <c r="V32" s="37">
        <v>3.24</v>
      </c>
      <c r="W32" s="23">
        <v>3.5</v>
      </c>
      <c r="X32" s="30">
        <v>6.2</v>
      </c>
      <c r="Y32" s="30">
        <v>3.3</v>
      </c>
      <c r="Z32" s="30">
        <v>6.7</v>
      </c>
      <c r="AA32" s="30">
        <v>1.3</v>
      </c>
      <c r="AB32" s="38"/>
      <c r="AC32" s="38"/>
      <c r="AD32" s="38"/>
      <c r="AE32" s="38">
        <v>0.8</v>
      </c>
      <c r="AF32" s="38"/>
      <c r="AG32" s="38"/>
      <c r="AH32" s="44">
        <f t="shared" si="9"/>
        <v>0.8</v>
      </c>
      <c r="AI32" s="53">
        <v>45</v>
      </c>
      <c r="AJ32" s="15">
        <f t="shared" si="41"/>
        <v>45.8</v>
      </c>
      <c r="AK32" s="51">
        <f t="shared" si="26"/>
        <v>127.24</v>
      </c>
      <c r="AL32" s="96">
        <f t="shared" si="27"/>
        <v>132.04000000000002</v>
      </c>
      <c r="AM32" s="16">
        <f t="shared" si="40"/>
        <v>86.240000000000023</v>
      </c>
      <c r="AN32" s="50"/>
      <c r="AO32" s="46"/>
      <c r="AP32" s="17">
        <f t="shared" si="28"/>
        <v>132.04000000000002</v>
      </c>
      <c r="AQ32" s="18">
        <f t="shared" si="10"/>
        <v>8.1760000000000019</v>
      </c>
      <c r="AR32" s="40"/>
      <c r="AS32" s="19">
        <f t="shared" si="11"/>
        <v>45.8</v>
      </c>
      <c r="AT32" s="20">
        <f t="shared" si="12"/>
        <v>89.615999999999985</v>
      </c>
      <c r="AU32" s="21">
        <f t="shared" si="13"/>
        <v>135.416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4"/>
        <v>246</v>
      </c>
      <c r="BC32" s="43">
        <f t="shared" si="15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6"/>
        <v>47</v>
      </c>
      <c r="BJ32" s="48">
        <f t="shared" si="17"/>
        <v>186.7</v>
      </c>
      <c r="BK32" s="24">
        <f t="shared" si="18"/>
        <v>89.615999999999985</v>
      </c>
      <c r="BL32" s="48">
        <f t="shared" si="19"/>
        <v>97.084000000000003</v>
      </c>
      <c r="BO32" s="129">
        <f t="shared" si="29"/>
        <v>2029</v>
      </c>
      <c r="BP32" s="129">
        <f t="shared" si="30"/>
        <v>68</v>
      </c>
      <c r="BQ32" s="129">
        <f t="shared" si="31"/>
        <v>806</v>
      </c>
      <c r="BR32" s="129">
        <f t="shared" si="32"/>
        <v>28</v>
      </c>
      <c r="BS32" s="129">
        <f t="shared" si="33"/>
        <v>2835</v>
      </c>
      <c r="BT32" s="129">
        <f t="shared" si="34"/>
        <v>96</v>
      </c>
      <c r="BU32" s="129">
        <f t="shared" si="35"/>
        <v>6.7</v>
      </c>
      <c r="BV32" s="129">
        <f t="shared" si="36"/>
        <v>120.24</v>
      </c>
      <c r="BW32" s="129">
        <f t="shared" si="37"/>
        <v>0.8</v>
      </c>
      <c r="BX32" s="129">
        <f t="shared" si="38"/>
        <v>121.03999999999999</v>
      </c>
      <c r="BY32" s="134">
        <f t="shared" si="39"/>
        <v>121.03999999999999</v>
      </c>
      <c r="BZ32" s="129">
        <f t="shared" si="42"/>
        <v>25.040000000000003</v>
      </c>
    </row>
    <row r="33" spans="1:78" ht="18.75">
      <c r="A33" s="143">
        <f t="shared" si="8"/>
        <v>42900</v>
      </c>
      <c r="B33" s="138" t="s">
        <v>46</v>
      </c>
      <c r="C33" s="30">
        <v>686</v>
      </c>
      <c r="D33" s="30">
        <v>741</v>
      </c>
      <c r="E33" s="30">
        <v>568</v>
      </c>
      <c r="F33" s="30">
        <v>47</v>
      </c>
      <c r="G33" s="30"/>
      <c r="H33" s="23">
        <v>19</v>
      </c>
      <c r="I33" s="33">
        <f t="shared" si="43"/>
        <v>1995</v>
      </c>
      <c r="J33" s="33">
        <f t="shared" si="44"/>
        <v>66</v>
      </c>
      <c r="K33" s="23">
        <v>334</v>
      </c>
      <c r="L33" s="14">
        <v>483</v>
      </c>
      <c r="M33" s="14">
        <v>280</v>
      </c>
      <c r="N33" s="14"/>
      <c r="O33" s="14">
        <v>11</v>
      </c>
      <c r="P33" s="14">
        <v>17</v>
      </c>
      <c r="Q33" s="103">
        <v>10</v>
      </c>
      <c r="R33" s="34"/>
      <c r="S33" s="33">
        <f t="shared" si="45"/>
        <v>817</v>
      </c>
      <c r="T33" s="33">
        <f t="shared" si="24"/>
        <v>38</v>
      </c>
      <c r="U33" s="35">
        <f t="shared" si="46"/>
        <v>104</v>
      </c>
      <c r="V33" s="37">
        <v>3.24</v>
      </c>
      <c r="W33" s="23">
        <v>3.5</v>
      </c>
      <c r="X33" s="30">
        <v>6.2</v>
      </c>
      <c r="Y33" s="30">
        <v>3.3</v>
      </c>
      <c r="Z33" s="30">
        <v>6.7</v>
      </c>
      <c r="AA33" s="30">
        <v>1.3</v>
      </c>
      <c r="AB33" s="38"/>
      <c r="AC33" s="38"/>
      <c r="AD33" s="38"/>
      <c r="AE33" s="38">
        <v>0.8</v>
      </c>
      <c r="AF33" s="38"/>
      <c r="AG33" s="38"/>
      <c r="AH33" s="44">
        <f t="shared" si="9"/>
        <v>0.8</v>
      </c>
      <c r="AI33" s="53">
        <v>45</v>
      </c>
      <c r="AJ33" s="15">
        <f t="shared" si="41"/>
        <v>45.8</v>
      </c>
      <c r="AK33" s="51">
        <f t="shared" si="26"/>
        <v>124.24</v>
      </c>
      <c r="AL33" s="96">
        <f t="shared" si="27"/>
        <v>129.04</v>
      </c>
      <c r="AM33" s="16">
        <f t="shared" si="40"/>
        <v>83.24</v>
      </c>
      <c r="AN33" s="50"/>
      <c r="AO33" s="46"/>
      <c r="AP33" s="17">
        <f t="shared" si="28"/>
        <v>129.04</v>
      </c>
      <c r="AQ33" s="18">
        <f t="shared" si="10"/>
        <v>11.176000000000002</v>
      </c>
      <c r="AR33" s="40"/>
      <c r="AS33" s="19">
        <f t="shared" si="11"/>
        <v>45.8</v>
      </c>
      <c r="AT33" s="20">
        <f t="shared" si="12"/>
        <v>89.615999999999985</v>
      </c>
      <c r="AU33" s="21">
        <f t="shared" si="13"/>
        <v>135.416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4"/>
        <v>246</v>
      </c>
      <c r="BC33" s="43">
        <f t="shared" si="15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6"/>
        <v>47</v>
      </c>
      <c r="BJ33" s="48">
        <f t="shared" si="17"/>
        <v>186.7</v>
      </c>
      <c r="BK33" s="24">
        <f t="shared" si="18"/>
        <v>89.615999999999985</v>
      </c>
      <c r="BL33" s="48">
        <f t="shared" si="19"/>
        <v>97.084000000000003</v>
      </c>
      <c r="BO33" s="129">
        <f t="shared" si="29"/>
        <v>1995</v>
      </c>
      <c r="BP33" s="129">
        <f t="shared" si="30"/>
        <v>66</v>
      </c>
      <c r="BQ33" s="129">
        <f t="shared" si="31"/>
        <v>817</v>
      </c>
      <c r="BR33" s="129">
        <f t="shared" si="32"/>
        <v>28</v>
      </c>
      <c r="BS33" s="129">
        <f t="shared" si="33"/>
        <v>2812</v>
      </c>
      <c r="BT33" s="129">
        <f t="shared" si="34"/>
        <v>94</v>
      </c>
      <c r="BU33" s="129">
        <f t="shared" si="35"/>
        <v>6.7</v>
      </c>
      <c r="BV33" s="129">
        <f t="shared" si="36"/>
        <v>118.24</v>
      </c>
      <c r="BW33" s="129">
        <f t="shared" si="37"/>
        <v>0.8</v>
      </c>
      <c r="BX33" s="129">
        <f t="shared" si="38"/>
        <v>119.03999999999999</v>
      </c>
      <c r="BY33" s="134">
        <f t="shared" si="39"/>
        <v>119.03999999999999</v>
      </c>
      <c r="BZ33" s="129">
        <f t="shared" si="42"/>
        <v>25.040000000000003</v>
      </c>
    </row>
    <row r="34" spans="1:78" ht="18.75">
      <c r="A34" s="143">
        <f t="shared" si="8"/>
        <v>42900</v>
      </c>
      <c r="B34" s="138" t="s">
        <v>18</v>
      </c>
      <c r="C34" s="30">
        <v>669</v>
      </c>
      <c r="D34" s="30">
        <v>744</v>
      </c>
      <c r="E34" s="41">
        <v>565</v>
      </c>
      <c r="F34" s="30">
        <v>47</v>
      </c>
      <c r="G34" s="30"/>
      <c r="H34" s="23">
        <v>19</v>
      </c>
      <c r="I34" s="33">
        <f t="shared" si="43"/>
        <v>1978</v>
      </c>
      <c r="J34" s="33">
        <f t="shared" si="44"/>
        <v>66</v>
      </c>
      <c r="K34" s="23">
        <v>317</v>
      </c>
      <c r="L34" s="14">
        <v>465</v>
      </c>
      <c r="M34" s="14">
        <v>360</v>
      </c>
      <c r="N34" s="14"/>
      <c r="O34" s="14">
        <v>10</v>
      </c>
      <c r="P34" s="14">
        <v>16</v>
      </c>
      <c r="Q34" s="103">
        <v>12</v>
      </c>
      <c r="R34" s="34"/>
      <c r="S34" s="33">
        <f t="shared" si="45"/>
        <v>782</v>
      </c>
      <c r="T34" s="33">
        <f t="shared" si="24"/>
        <v>38</v>
      </c>
      <c r="U34" s="35">
        <f t="shared" si="46"/>
        <v>104</v>
      </c>
      <c r="V34" s="37">
        <v>3.24</v>
      </c>
      <c r="W34" s="23">
        <v>3.5</v>
      </c>
      <c r="X34" s="30">
        <v>6.2</v>
      </c>
      <c r="Y34" s="30">
        <v>3.4</v>
      </c>
      <c r="Z34" s="30">
        <v>5.7</v>
      </c>
      <c r="AA34" s="38">
        <v>2.2999999999999998</v>
      </c>
      <c r="AB34" s="38"/>
      <c r="AC34" s="38"/>
      <c r="AD34" s="38"/>
      <c r="AE34" s="38">
        <v>0.8</v>
      </c>
      <c r="AF34" s="38"/>
      <c r="AG34" s="38"/>
      <c r="AH34" s="44">
        <f t="shared" si="9"/>
        <v>0.8</v>
      </c>
      <c r="AI34" s="53">
        <v>45</v>
      </c>
      <c r="AJ34" s="15">
        <f t="shared" si="41"/>
        <v>45.8</v>
      </c>
      <c r="AK34" s="51">
        <f t="shared" si="26"/>
        <v>123.34</v>
      </c>
      <c r="AL34" s="96">
        <f t="shared" si="27"/>
        <v>129.14000000000001</v>
      </c>
      <c r="AM34" s="16">
        <f t="shared" si="40"/>
        <v>83.340000000000018</v>
      </c>
      <c r="AN34" s="50"/>
      <c r="AO34" s="46"/>
      <c r="AP34" s="17">
        <f t="shared" si="28"/>
        <v>129.14000000000001</v>
      </c>
      <c r="AQ34" s="18">
        <f t="shared" si="10"/>
        <v>12.075999999999993</v>
      </c>
      <c r="AR34" s="40"/>
      <c r="AS34" s="19">
        <f t="shared" si="11"/>
        <v>45.8</v>
      </c>
      <c r="AT34" s="20">
        <f t="shared" si="12"/>
        <v>89.615999999999985</v>
      </c>
      <c r="AU34" s="21">
        <f t="shared" si="13"/>
        <v>135.416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4"/>
        <v>246</v>
      </c>
      <c r="BC34" s="43">
        <f t="shared" si="15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6"/>
        <v>47</v>
      </c>
      <c r="BJ34" s="48">
        <f t="shared" si="17"/>
        <v>186.7</v>
      </c>
      <c r="BK34" s="24">
        <f t="shared" si="18"/>
        <v>89.615999999999985</v>
      </c>
      <c r="BL34" s="48">
        <f t="shared" si="19"/>
        <v>97.084000000000003</v>
      </c>
      <c r="BO34" s="129">
        <f t="shared" si="29"/>
        <v>1978</v>
      </c>
      <c r="BP34" s="129">
        <f t="shared" si="30"/>
        <v>66</v>
      </c>
      <c r="BQ34" s="129">
        <f t="shared" si="31"/>
        <v>782</v>
      </c>
      <c r="BR34" s="129">
        <f t="shared" si="32"/>
        <v>26</v>
      </c>
      <c r="BS34" s="129">
        <f t="shared" si="33"/>
        <v>2760</v>
      </c>
      <c r="BT34" s="129">
        <f t="shared" si="34"/>
        <v>92</v>
      </c>
      <c r="BU34" s="129">
        <f t="shared" si="35"/>
        <v>5.7</v>
      </c>
      <c r="BV34" s="129">
        <f t="shared" si="36"/>
        <v>116.34</v>
      </c>
      <c r="BW34" s="129">
        <f t="shared" si="37"/>
        <v>0.8</v>
      </c>
      <c r="BX34" s="129">
        <f t="shared" si="38"/>
        <v>117.14</v>
      </c>
      <c r="BY34" s="134">
        <f t="shared" si="39"/>
        <v>117.14</v>
      </c>
      <c r="BZ34" s="129">
        <f t="shared" si="42"/>
        <v>25.14</v>
      </c>
    </row>
    <row r="35" spans="1:78" ht="18.75">
      <c r="A35" s="143">
        <f t="shared" si="8"/>
        <v>42900</v>
      </c>
      <c r="B35" s="138" t="s">
        <v>47</v>
      </c>
      <c r="C35" s="30">
        <v>654</v>
      </c>
      <c r="D35" s="30">
        <v>733</v>
      </c>
      <c r="E35" s="41">
        <v>556</v>
      </c>
      <c r="F35" s="30">
        <v>46</v>
      </c>
      <c r="G35" s="30"/>
      <c r="H35" s="23">
        <v>18</v>
      </c>
      <c r="I35" s="33">
        <f t="shared" si="43"/>
        <v>1943</v>
      </c>
      <c r="J35" s="33">
        <f t="shared" si="44"/>
        <v>64</v>
      </c>
      <c r="K35" s="23">
        <v>306</v>
      </c>
      <c r="L35" s="14">
        <v>461</v>
      </c>
      <c r="M35" s="14">
        <v>340</v>
      </c>
      <c r="N35" s="14"/>
      <c r="O35" s="14">
        <v>10</v>
      </c>
      <c r="P35" s="14">
        <v>16</v>
      </c>
      <c r="Q35" s="103">
        <v>12</v>
      </c>
      <c r="R35" s="34"/>
      <c r="S35" s="33">
        <f t="shared" si="45"/>
        <v>767</v>
      </c>
      <c r="T35" s="33">
        <f t="shared" si="24"/>
        <v>38</v>
      </c>
      <c r="U35" s="35">
        <f t="shared" si="46"/>
        <v>102</v>
      </c>
      <c r="V35" s="37">
        <v>3.24</v>
      </c>
      <c r="W35" s="23">
        <v>3.5</v>
      </c>
      <c r="X35" s="30">
        <v>5.5</v>
      </c>
      <c r="Y35" s="30">
        <v>3.4</v>
      </c>
      <c r="Z35" s="30">
        <v>5.7</v>
      </c>
      <c r="AA35" s="38">
        <v>2.2999999999999998</v>
      </c>
      <c r="AB35" s="38"/>
      <c r="AC35" s="38"/>
      <c r="AD35" s="38"/>
      <c r="AE35" s="38">
        <v>0.8</v>
      </c>
      <c r="AF35" s="38"/>
      <c r="AG35" s="38"/>
      <c r="AH35" s="44">
        <f t="shared" si="9"/>
        <v>0.8</v>
      </c>
      <c r="AI35" s="53">
        <v>45</v>
      </c>
      <c r="AJ35" s="15">
        <f t="shared" si="41"/>
        <v>45.8</v>
      </c>
      <c r="AK35" s="51">
        <f t="shared" si="26"/>
        <v>120.64</v>
      </c>
      <c r="AL35" s="96">
        <f t="shared" si="27"/>
        <v>126.44</v>
      </c>
      <c r="AM35" s="16">
        <f t="shared" si="40"/>
        <v>80.64</v>
      </c>
      <c r="AN35" s="50"/>
      <c r="AO35" s="46"/>
      <c r="AP35" s="17">
        <f t="shared" si="28"/>
        <v>126.44</v>
      </c>
      <c r="AQ35" s="18">
        <f t="shared" si="10"/>
        <v>14.775999999999996</v>
      </c>
      <c r="AR35" s="40"/>
      <c r="AS35" s="19">
        <f t="shared" si="11"/>
        <v>45.8</v>
      </c>
      <c r="AT35" s="20">
        <f t="shared" si="12"/>
        <v>89.615999999999985</v>
      </c>
      <c r="AU35" s="21">
        <f t="shared" si="13"/>
        <v>135.416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4"/>
        <v>246</v>
      </c>
      <c r="BC35" s="43">
        <f t="shared" si="15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6"/>
        <v>47</v>
      </c>
      <c r="BJ35" s="48">
        <f t="shared" si="17"/>
        <v>186.7</v>
      </c>
      <c r="BK35" s="24">
        <f t="shared" si="18"/>
        <v>89.615999999999985</v>
      </c>
      <c r="BL35" s="48">
        <f t="shared" si="19"/>
        <v>97.084000000000003</v>
      </c>
      <c r="BO35" s="129">
        <f t="shared" si="29"/>
        <v>1943</v>
      </c>
      <c r="BP35" s="129">
        <f t="shared" si="30"/>
        <v>64</v>
      </c>
      <c r="BQ35" s="129">
        <f t="shared" si="31"/>
        <v>767</v>
      </c>
      <c r="BR35" s="129">
        <f t="shared" si="32"/>
        <v>26</v>
      </c>
      <c r="BS35" s="129">
        <f t="shared" si="33"/>
        <v>2710</v>
      </c>
      <c r="BT35" s="129">
        <f t="shared" si="34"/>
        <v>90</v>
      </c>
      <c r="BU35" s="129">
        <f t="shared" si="35"/>
        <v>5.7</v>
      </c>
      <c r="BV35" s="129">
        <f t="shared" si="36"/>
        <v>113.64</v>
      </c>
      <c r="BW35" s="129">
        <f t="shared" si="37"/>
        <v>0.8</v>
      </c>
      <c r="BX35" s="129">
        <f t="shared" si="38"/>
        <v>114.44</v>
      </c>
      <c r="BY35" s="134">
        <f t="shared" si="39"/>
        <v>114.44</v>
      </c>
      <c r="BZ35" s="129">
        <f t="shared" si="42"/>
        <v>24.44</v>
      </c>
    </row>
    <row r="36" spans="1:78" ht="18.75">
      <c r="A36" s="143">
        <f t="shared" si="8"/>
        <v>42900</v>
      </c>
      <c r="B36" s="138" t="s">
        <v>19</v>
      </c>
      <c r="C36" s="30">
        <v>640</v>
      </c>
      <c r="D36" s="30">
        <v>718</v>
      </c>
      <c r="E36" s="41">
        <v>538</v>
      </c>
      <c r="F36" s="30">
        <v>46</v>
      </c>
      <c r="G36" s="30"/>
      <c r="H36" s="23">
        <v>18</v>
      </c>
      <c r="I36" s="33">
        <f t="shared" si="43"/>
        <v>1896</v>
      </c>
      <c r="J36" s="33">
        <f t="shared" si="44"/>
        <v>64</v>
      </c>
      <c r="K36" s="23">
        <v>324</v>
      </c>
      <c r="L36" s="14">
        <v>453</v>
      </c>
      <c r="M36" s="14">
        <v>340</v>
      </c>
      <c r="N36" s="14"/>
      <c r="O36" s="14">
        <v>11</v>
      </c>
      <c r="P36" s="14">
        <v>15</v>
      </c>
      <c r="Q36" s="103">
        <v>12</v>
      </c>
      <c r="R36" s="34"/>
      <c r="S36" s="33">
        <f t="shared" si="45"/>
        <v>777</v>
      </c>
      <c r="T36" s="33">
        <f t="shared" si="24"/>
        <v>38</v>
      </c>
      <c r="U36" s="35">
        <f t="shared" si="46"/>
        <v>102</v>
      </c>
      <c r="V36" s="37">
        <v>3.24</v>
      </c>
      <c r="W36" s="23">
        <v>3.5</v>
      </c>
      <c r="X36" s="30">
        <v>5.5</v>
      </c>
      <c r="Y36" s="30">
        <v>3.2</v>
      </c>
      <c r="Z36" s="54">
        <v>4.3</v>
      </c>
      <c r="AA36" s="38">
        <v>2.2000000000000002</v>
      </c>
      <c r="AB36" s="38"/>
      <c r="AC36" s="38"/>
      <c r="AD36" s="38"/>
      <c r="AE36" s="38">
        <v>0.8</v>
      </c>
      <c r="AF36" s="38"/>
      <c r="AG36" s="38"/>
      <c r="AH36" s="44">
        <f t="shared" si="9"/>
        <v>0.8</v>
      </c>
      <c r="AI36" s="53">
        <v>45</v>
      </c>
      <c r="AJ36" s="15">
        <f t="shared" si="41"/>
        <v>45.8</v>
      </c>
      <c r="AK36" s="51">
        <f t="shared" si="26"/>
        <v>119.03999999999999</v>
      </c>
      <c r="AL36" s="96">
        <f t="shared" si="27"/>
        <v>124.74</v>
      </c>
      <c r="AM36" s="16">
        <f t="shared" si="40"/>
        <v>78.94</v>
      </c>
      <c r="AN36" s="50"/>
      <c r="AO36" s="46"/>
      <c r="AP36" s="17">
        <f t="shared" si="28"/>
        <v>124.74</v>
      </c>
      <c r="AQ36" s="18">
        <f t="shared" si="10"/>
        <v>16.376000000000005</v>
      </c>
      <c r="AR36" s="40"/>
      <c r="AS36" s="19">
        <f t="shared" si="11"/>
        <v>45.8</v>
      </c>
      <c r="AT36" s="20">
        <f t="shared" si="12"/>
        <v>89.615999999999985</v>
      </c>
      <c r="AU36" s="21">
        <f t="shared" si="13"/>
        <v>135.416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4"/>
        <v>246</v>
      </c>
      <c r="BC36" s="43">
        <f t="shared" si="15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6"/>
        <v>47</v>
      </c>
      <c r="BJ36" s="48">
        <f t="shared" si="17"/>
        <v>186.7</v>
      </c>
      <c r="BK36" s="24">
        <f t="shared" si="18"/>
        <v>89.615999999999985</v>
      </c>
      <c r="BL36" s="48">
        <f t="shared" si="19"/>
        <v>97.084000000000003</v>
      </c>
      <c r="BO36" s="129">
        <f t="shared" si="29"/>
        <v>1896</v>
      </c>
      <c r="BP36" s="129">
        <f t="shared" si="30"/>
        <v>64</v>
      </c>
      <c r="BQ36" s="129">
        <f t="shared" si="31"/>
        <v>777</v>
      </c>
      <c r="BR36" s="129">
        <f t="shared" si="32"/>
        <v>26</v>
      </c>
      <c r="BS36" s="129">
        <f t="shared" si="33"/>
        <v>2673</v>
      </c>
      <c r="BT36" s="129">
        <f t="shared" si="34"/>
        <v>90</v>
      </c>
      <c r="BU36" s="129">
        <f t="shared" si="35"/>
        <v>4.3</v>
      </c>
      <c r="BV36" s="129">
        <f t="shared" si="36"/>
        <v>111.94</v>
      </c>
      <c r="BW36" s="129">
        <f t="shared" si="37"/>
        <v>0.8</v>
      </c>
      <c r="BX36" s="129">
        <f t="shared" si="38"/>
        <v>112.74</v>
      </c>
      <c r="BY36" s="134">
        <f t="shared" si="39"/>
        <v>112.74</v>
      </c>
      <c r="BZ36" s="129">
        <f t="shared" si="42"/>
        <v>22.740000000000002</v>
      </c>
    </row>
    <row r="37" spans="1:78" ht="18.75">
      <c r="A37" s="143">
        <f t="shared" si="8"/>
        <v>42900</v>
      </c>
      <c r="B37" s="138" t="s">
        <v>48</v>
      </c>
      <c r="C37" s="30">
        <v>651</v>
      </c>
      <c r="D37" s="30">
        <v>708</v>
      </c>
      <c r="E37" s="41">
        <v>555</v>
      </c>
      <c r="F37" s="30">
        <v>47</v>
      </c>
      <c r="G37" s="30"/>
      <c r="H37" s="23">
        <v>19</v>
      </c>
      <c r="I37" s="33">
        <f t="shared" si="43"/>
        <v>1914</v>
      </c>
      <c r="J37" s="33">
        <f t="shared" si="44"/>
        <v>66</v>
      </c>
      <c r="K37" s="23">
        <v>321</v>
      </c>
      <c r="L37" s="14">
        <v>458</v>
      </c>
      <c r="M37" s="14">
        <v>330</v>
      </c>
      <c r="N37" s="14"/>
      <c r="O37" s="14">
        <v>11</v>
      </c>
      <c r="P37" s="14">
        <v>15</v>
      </c>
      <c r="Q37" s="103">
        <v>11</v>
      </c>
      <c r="R37" s="34"/>
      <c r="S37" s="33">
        <f t="shared" si="45"/>
        <v>779</v>
      </c>
      <c r="T37" s="33">
        <f t="shared" si="24"/>
        <v>37</v>
      </c>
      <c r="U37" s="35">
        <f t="shared" si="46"/>
        <v>103</v>
      </c>
      <c r="V37" s="37">
        <v>3.24</v>
      </c>
      <c r="W37" s="23">
        <v>3.5</v>
      </c>
      <c r="X37" s="30">
        <v>5.5</v>
      </c>
      <c r="Y37" s="30">
        <v>3.2</v>
      </c>
      <c r="Z37" s="54">
        <v>4.3</v>
      </c>
      <c r="AA37" s="38">
        <v>2.2000000000000002</v>
      </c>
      <c r="AB37" s="38"/>
      <c r="AC37" s="38"/>
      <c r="AD37" s="38"/>
      <c r="AE37" s="38">
        <v>0.8</v>
      </c>
      <c r="AF37" s="38"/>
      <c r="AG37" s="38"/>
      <c r="AH37" s="44">
        <f t="shared" si="9"/>
        <v>0.8</v>
      </c>
      <c r="AI37" s="53">
        <v>45</v>
      </c>
      <c r="AJ37" s="15">
        <f t="shared" si="41"/>
        <v>45.8</v>
      </c>
      <c r="AK37" s="51">
        <f t="shared" si="26"/>
        <v>120.03999999999999</v>
      </c>
      <c r="AL37" s="96">
        <f t="shared" si="27"/>
        <v>125.74</v>
      </c>
      <c r="AM37" s="16">
        <f t="shared" si="40"/>
        <v>79.94</v>
      </c>
      <c r="AN37" s="50"/>
      <c r="AO37" s="46"/>
      <c r="AP37" s="17">
        <f t="shared" si="28"/>
        <v>125.74</v>
      </c>
      <c r="AQ37" s="18">
        <f t="shared" si="10"/>
        <v>15.376000000000005</v>
      </c>
      <c r="AR37" s="40"/>
      <c r="AS37" s="19">
        <f t="shared" si="11"/>
        <v>45.8</v>
      </c>
      <c r="AT37" s="20">
        <f t="shared" si="12"/>
        <v>89.615999999999985</v>
      </c>
      <c r="AU37" s="21">
        <f t="shared" si="13"/>
        <v>135.416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4"/>
        <v>246</v>
      </c>
      <c r="BC37" s="43">
        <f t="shared" si="15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6"/>
        <v>47</v>
      </c>
      <c r="BJ37" s="48">
        <f t="shared" si="17"/>
        <v>186.7</v>
      </c>
      <c r="BK37" s="24">
        <f t="shared" si="18"/>
        <v>89.615999999999985</v>
      </c>
      <c r="BL37" s="48">
        <f t="shared" si="19"/>
        <v>97.084000000000003</v>
      </c>
      <c r="BO37" s="129">
        <f t="shared" si="29"/>
        <v>1914</v>
      </c>
      <c r="BP37" s="129">
        <f t="shared" si="30"/>
        <v>66</v>
      </c>
      <c r="BQ37" s="129">
        <f t="shared" si="31"/>
        <v>779</v>
      </c>
      <c r="BR37" s="129">
        <f t="shared" si="32"/>
        <v>26</v>
      </c>
      <c r="BS37" s="129">
        <f t="shared" si="33"/>
        <v>2693</v>
      </c>
      <c r="BT37" s="129">
        <f t="shared" si="34"/>
        <v>92</v>
      </c>
      <c r="BU37" s="129">
        <f t="shared" si="35"/>
        <v>4.3</v>
      </c>
      <c r="BV37" s="129">
        <f t="shared" si="36"/>
        <v>113.94</v>
      </c>
      <c r="BW37" s="129">
        <f t="shared" si="37"/>
        <v>0.8</v>
      </c>
      <c r="BX37" s="129">
        <f t="shared" si="38"/>
        <v>114.74</v>
      </c>
      <c r="BY37" s="134">
        <f t="shared" si="39"/>
        <v>114.74</v>
      </c>
      <c r="BZ37" s="129">
        <f t="shared" si="42"/>
        <v>22.740000000000002</v>
      </c>
    </row>
    <row r="38" spans="1:78" ht="18.75">
      <c r="A38" s="143">
        <f t="shared" si="8"/>
        <v>42900</v>
      </c>
      <c r="B38" s="138" t="s">
        <v>20</v>
      </c>
      <c r="C38" s="30">
        <v>659</v>
      </c>
      <c r="D38" s="30">
        <v>712</v>
      </c>
      <c r="E38" s="41">
        <v>558</v>
      </c>
      <c r="F38" s="30">
        <v>46</v>
      </c>
      <c r="G38" s="30"/>
      <c r="H38" s="23">
        <v>18</v>
      </c>
      <c r="I38" s="33">
        <f t="shared" si="43"/>
        <v>1929</v>
      </c>
      <c r="J38" s="33">
        <f t="shared" si="44"/>
        <v>64</v>
      </c>
      <c r="K38" s="23">
        <v>323</v>
      </c>
      <c r="L38" s="14">
        <v>463</v>
      </c>
      <c r="M38" s="14">
        <v>340</v>
      </c>
      <c r="N38" s="14"/>
      <c r="O38" s="14">
        <v>11</v>
      </c>
      <c r="P38" s="14">
        <v>16</v>
      </c>
      <c r="Q38" s="103">
        <v>11</v>
      </c>
      <c r="R38" s="34"/>
      <c r="S38" s="33">
        <f t="shared" si="45"/>
        <v>786</v>
      </c>
      <c r="T38" s="33">
        <f t="shared" si="24"/>
        <v>38</v>
      </c>
      <c r="U38" s="35">
        <f t="shared" si="46"/>
        <v>102</v>
      </c>
      <c r="V38" s="36">
        <v>3.85</v>
      </c>
      <c r="W38" s="23">
        <v>3.5</v>
      </c>
      <c r="X38" s="30">
        <v>5.5</v>
      </c>
      <c r="Y38" s="30">
        <v>3.4</v>
      </c>
      <c r="Z38" s="54">
        <v>5.7</v>
      </c>
      <c r="AA38" s="38">
        <v>2.2999999999999998</v>
      </c>
      <c r="AB38" s="38"/>
      <c r="AC38" s="38"/>
      <c r="AD38" s="38"/>
      <c r="AE38" s="38">
        <v>0.8</v>
      </c>
      <c r="AF38" s="38"/>
      <c r="AG38" s="38"/>
      <c r="AH38" s="44">
        <f t="shared" si="9"/>
        <v>0.8</v>
      </c>
      <c r="AI38" s="53">
        <v>45</v>
      </c>
      <c r="AJ38" s="15">
        <f t="shared" si="41"/>
        <v>45.8</v>
      </c>
      <c r="AK38" s="51">
        <f t="shared" si="26"/>
        <v>121.25</v>
      </c>
      <c r="AL38" s="96">
        <f t="shared" si="27"/>
        <v>127.05</v>
      </c>
      <c r="AM38" s="16">
        <f t="shared" si="40"/>
        <v>81.25</v>
      </c>
      <c r="AN38" s="50"/>
      <c r="AO38" s="46"/>
      <c r="AP38" s="17">
        <f t="shared" si="28"/>
        <v>127.05</v>
      </c>
      <c r="AQ38" s="18">
        <f t="shared" si="10"/>
        <v>14.165999999999997</v>
      </c>
      <c r="AR38" s="40"/>
      <c r="AS38" s="19">
        <f t="shared" si="11"/>
        <v>45.8</v>
      </c>
      <c r="AT38" s="20">
        <f t="shared" si="12"/>
        <v>89.615999999999985</v>
      </c>
      <c r="AU38" s="21">
        <f t="shared" si="13"/>
        <v>135.416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4"/>
        <v>246</v>
      </c>
      <c r="BC38" s="43">
        <f t="shared" si="15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6"/>
        <v>47</v>
      </c>
      <c r="BJ38" s="48">
        <f t="shared" si="17"/>
        <v>186.7</v>
      </c>
      <c r="BK38" s="24">
        <f t="shared" si="18"/>
        <v>89.615999999999985</v>
      </c>
      <c r="BL38" s="48">
        <f t="shared" si="19"/>
        <v>97.084000000000003</v>
      </c>
      <c r="BO38" s="129">
        <f t="shared" si="29"/>
        <v>1929</v>
      </c>
      <c r="BP38" s="129">
        <f t="shared" si="30"/>
        <v>64</v>
      </c>
      <c r="BQ38" s="129">
        <f t="shared" si="31"/>
        <v>786</v>
      </c>
      <c r="BR38" s="129">
        <f t="shared" si="32"/>
        <v>27</v>
      </c>
      <c r="BS38" s="129">
        <f t="shared" si="33"/>
        <v>2715</v>
      </c>
      <c r="BT38" s="129">
        <f t="shared" si="34"/>
        <v>91</v>
      </c>
      <c r="BU38" s="129">
        <f t="shared" si="35"/>
        <v>5.7</v>
      </c>
      <c r="BV38" s="129">
        <f t="shared" si="36"/>
        <v>115.25</v>
      </c>
      <c r="BW38" s="129">
        <f t="shared" si="37"/>
        <v>0.8</v>
      </c>
      <c r="BX38" s="129">
        <f t="shared" si="38"/>
        <v>116.05</v>
      </c>
      <c r="BY38" s="134">
        <f t="shared" si="39"/>
        <v>116.05</v>
      </c>
      <c r="BZ38" s="129">
        <f t="shared" si="42"/>
        <v>25.05</v>
      </c>
    </row>
    <row r="39" spans="1:78" ht="18.75">
      <c r="A39" s="143">
        <f t="shared" si="8"/>
        <v>42900</v>
      </c>
      <c r="B39" s="138" t="s">
        <v>33</v>
      </c>
      <c r="C39" s="30">
        <v>695</v>
      </c>
      <c r="D39" s="30">
        <v>738</v>
      </c>
      <c r="E39" s="41">
        <v>580</v>
      </c>
      <c r="F39" s="30">
        <v>47</v>
      </c>
      <c r="G39" s="30"/>
      <c r="H39" s="23">
        <v>19</v>
      </c>
      <c r="I39" s="33">
        <f t="shared" si="43"/>
        <v>2013</v>
      </c>
      <c r="J39" s="33">
        <f t="shared" si="44"/>
        <v>66</v>
      </c>
      <c r="K39" s="23">
        <v>341</v>
      </c>
      <c r="L39" s="14">
        <v>480</v>
      </c>
      <c r="M39" s="14">
        <v>410</v>
      </c>
      <c r="N39" s="14"/>
      <c r="O39" s="14">
        <v>11</v>
      </c>
      <c r="P39" s="14">
        <v>16</v>
      </c>
      <c r="Q39" s="103">
        <v>14</v>
      </c>
      <c r="R39" s="34"/>
      <c r="S39" s="33">
        <f t="shared" si="45"/>
        <v>821</v>
      </c>
      <c r="T39" s="33">
        <f t="shared" si="24"/>
        <v>41</v>
      </c>
      <c r="U39" s="35">
        <f t="shared" si="46"/>
        <v>107</v>
      </c>
      <c r="V39" s="36">
        <v>3.85</v>
      </c>
      <c r="W39" s="23">
        <v>3.5</v>
      </c>
      <c r="X39" s="30">
        <v>5.5</v>
      </c>
      <c r="Y39" s="30">
        <v>3.4</v>
      </c>
      <c r="Z39" s="54">
        <v>5.7</v>
      </c>
      <c r="AA39" s="38">
        <v>2.2999999999999998</v>
      </c>
      <c r="AB39" s="38"/>
      <c r="AC39" s="38"/>
      <c r="AD39" s="38"/>
      <c r="AE39" s="38">
        <v>0.8</v>
      </c>
      <c r="AF39" s="38"/>
      <c r="AG39" s="38"/>
      <c r="AH39" s="44">
        <f t="shared" si="9"/>
        <v>0.8</v>
      </c>
      <c r="AI39" s="53">
        <v>45</v>
      </c>
      <c r="AJ39" s="15">
        <f t="shared" si="41"/>
        <v>45.8</v>
      </c>
      <c r="AK39" s="51">
        <f t="shared" si="26"/>
        <v>126.25</v>
      </c>
      <c r="AL39" s="96">
        <f t="shared" si="27"/>
        <v>132.05000000000001</v>
      </c>
      <c r="AM39" s="16">
        <f t="shared" si="40"/>
        <v>86.250000000000014</v>
      </c>
      <c r="AN39" s="50"/>
      <c r="AO39" s="46"/>
      <c r="AP39" s="17">
        <f t="shared" si="28"/>
        <v>132.05000000000001</v>
      </c>
      <c r="AQ39" s="18">
        <f t="shared" si="10"/>
        <v>9.1659999999999968</v>
      </c>
      <c r="AR39" s="40"/>
      <c r="AS39" s="19">
        <f t="shared" si="11"/>
        <v>45.8</v>
      </c>
      <c r="AT39" s="20">
        <f t="shared" si="12"/>
        <v>89.615999999999985</v>
      </c>
      <c r="AU39" s="21">
        <f t="shared" si="13"/>
        <v>135.416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4"/>
        <v>246</v>
      </c>
      <c r="BC39" s="43">
        <f t="shared" si="15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6"/>
        <v>47</v>
      </c>
      <c r="BJ39" s="48">
        <f t="shared" si="17"/>
        <v>186.7</v>
      </c>
      <c r="BK39" s="24">
        <f t="shared" si="18"/>
        <v>89.615999999999985</v>
      </c>
      <c r="BL39" s="48">
        <f t="shared" si="19"/>
        <v>97.084000000000003</v>
      </c>
      <c r="BO39" s="129">
        <f t="shared" si="29"/>
        <v>2013</v>
      </c>
      <c r="BP39" s="129">
        <f t="shared" si="30"/>
        <v>66</v>
      </c>
      <c r="BQ39" s="129">
        <f t="shared" si="31"/>
        <v>821</v>
      </c>
      <c r="BR39" s="129">
        <f t="shared" si="32"/>
        <v>27</v>
      </c>
      <c r="BS39" s="129">
        <f t="shared" si="33"/>
        <v>2834</v>
      </c>
      <c r="BT39" s="129">
        <f t="shared" si="34"/>
        <v>93</v>
      </c>
      <c r="BU39" s="129">
        <f t="shared" si="35"/>
        <v>5.7</v>
      </c>
      <c r="BV39" s="129">
        <f t="shared" si="36"/>
        <v>117.25</v>
      </c>
      <c r="BW39" s="129">
        <f t="shared" si="37"/>
        <v>0.8</v>
      </c>
      <c r="BX39" s="129">
        <f t="shared" si="38"/>
        <v>118.05</v>
      </c>
      <c r="BY39" s="134">
        <f t="shared" si="39"/>
        <v>118.05</v>
      </c>
      <c r="BZ39" s="129">
        <f t="shared" si="42"/>
        <v>25.05</v>
      </c>
    </row>
    <row r="40" spans="1:78" ht="18.75">
      <c r="A40" s="143">
        <f t="shared" si="8"/>
        <v>42900</v>
      </c>
      <c r="B40" s="138" t="s">
        <v>21</v>
      </c>
      <c r="C40" s="30">
        <v>748</v>
      </c>
      <c r="D40" s="30">
        <v>780</v>
      </c>
      <c r="E40" s="41">
        <v>604</v>
      </c>
      <c r="F40" s="30">
        <v>49</v>
      </c>
      <c r="G40" s="30"/>
      <c r="H40" s="23">
        <v>20</v>
      </c>
      <c r="I40" s="33">
        <f t="shared" si="43"/>
        <v>2132</v>
      </c>
      <c r="J40" s="33">
        <f t="shared" si="44"/>
        <v>69</v>
      </c>
      <c r="K40" s="23">
        <v>340</v>
      </c>
      <c r="L40" s="14">
        <v>476</v>
      </c>
      <c r="M40" s="14">
        <v>370</v>
      </c>
      <c r="N40" s="14"/>
      <c r="O40" s="14">
        <v>11</v>
      </c>
      <c r="P40" s="14">
        <v>16</v>
      </c>
      <c r="Q40" s="103">
        <v>13</v>
      </c>
      <c r="R40" s="34"/>
      <c r="S40" s="33">
        <f t="shared" si="45"/>
        <v>816</v>
      </c>
      <c r="T40" s="33">
        <f t="shared" si="24"/>
        <v>40</v>
      </c>
      <c r="U40" s="35">
        <f t="shared" si="46"/>
        <v>109</v>
      </c>
      <c r="V40" s="36">
        <v>3.85</v>
      </c>
      <c r="W40" s="23">
        <v>3.5</v>
      </c>
      <c r="X40" s="30">
        <v>5.5</v>
      </c>
      <c r="Y40" s="31">
        <v>3.5</v>
      </c>
      <c r="Z40" s="54">
        <v>6.2</v>
      </c>
      <c r="AA40" s="38">
        <v>2.4</v>
      </c>
      <c r="AB40" s="38"/>
      <c r="AC40" s="38"/>
      <c r="AD40" s="38"/>
      <c r="AE40" s="38">
        <v>0.8</v>
      </c>
      <c r="AF40" s="38"/>
      <c r="AG40" s="38"/>
      <c r="AH40" s="44">
        <f t="shared" si="9"/>
        <v>0.8</v>
      </c>
      <c r="AI40" s="53">
        <v>45</v>
      </c>
      <c r="AJ40" s="15">
        <f t="shared" si="41"/>
        <v>45.8</v>
      </c>
      <c r="AK40" s="51">
        <f t="shared" si="26"/>
        <v>128.85</v>
      </c>
      <c r="AL40" s="96">
        <f t="shared" si="27"/>
        <v>134.75</v>
      </c>
      <c r="AM40" s="16">
        <f t="shared" si="40"/>
        <v>88.95</v>
      </c>
      <c r="AN40" s="50"/>
      <c r="AO40" s="46"/>
      <c r="AP40" s="17">
        <f t="shared" si="28"/>
        <v>134.75</v>
      </c>
      <c r="AQ40" s="18">
        <f t="shared" si="10"/>
        <v>6.5660000000000025</v>
      </c>
      <c r="AR40" s="40"/>
      <c r="AS40" s="19">
        <f t="shared" si="11"/>
        <v>45.8</v>
      </c>
      <c r="AT40" s="20">
        <f t="shared" si="12"/>
        <v>89.615999999999985</v>
      </c>
      <c r="AU40" s="21">
        <f t="shared" si="13"/>
        <v>135.416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4"/>
        <v>246</v>
      </c>
      <c r="BC40" s="43">
        <f t="shared" si="15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6"/>
        <v>47</v>
      </c>
      <c r="BJ40" s="48">
        <f t="shared" si="17"/>
        <v>186.7</v>
      </c>
      <c r="BK40" s="24">
        <f t="shared" si="18"/>
        <v>89.615999999999985</v>
      </c>
      <c r="BL40" s="48">
        <f t="shared" si="19"/>
        <v>97.084000000000003</v>
      </c>
      <c r="BO40" s="129">
        <f t="shared" si="29"/>
        <v>2132</v>
      </c>
      <c r="BP40" s="129">
        <f t="shared" si="30"/>
        <v>69</v>
      </c>
      <c r="BQ40" s="129">
        <f t="shared" si="31"/>
        <v>816</v>
      </c>
      <c r="BR40" s="129">
        <f t="shared" si="32"/>
        <v>27</v>
      </c>
      <c r="BS40" s="129">
        <f t="shared" si="33"/>
        <v>2948</v>
      </c>
      <c r="BT40" s="129">
        <f t="shared" si="34"/>
        <v>96</v>
      </c>
      <c r="BU40" s="129">
        <f t="shared" si="35"/>
        <v>6.2</v>
      </c>
      <c r="BV40" s="129">
        <f t="shared" si="36"/>
        <v>120.95</v>
      </c>
      <c r="BW40" s="129">
        <f t="shared" si="37"/>
        <v>0.8</v>
      </c>
      <c r="BX40" s="129">
        <f t="shared" si="38"/>
        <v>121.75</v>
      </c>
      <c r="BY40" s="134">
        <f t="shared" si="39"/>
        <v>121.75</v>
      </c>
      <c r="BZ40" s="129">
        <f t="shared" si="42"/>
        <v>25.75</v>
      </c>
    </row>
    <row r="41" spans="1:78" ht="18.75">
      <c r="A41" s="143">
        <f t="shared" si="8"/>
        <v>42900</v>
      </c>
      <c r="B41" s="138" t="s">
        <v>34</v>
      </c>
      <c r="C41" s="30">
        <v>745</v>
      </c>
      <c r="D41" s="41">
        <v>785</v>
      </c>
      <c r="E41" s="41">
        <v>263</v>
      </c>
      <c r="F41" s="30">
        <v>51</v>
      </c>
      <c r="G41" s="30"/>
      <c r="H41" s="23">
        <v>8</v>
      </c>
      <c r="I41" s="33">
        <f t="shared" si="43"/>
        <v>1793</v>
      </c>
      <c r="J41" s="33">
        <f t="shared" si="44"/>
        <v>59</v>
      </c>
      <c r="K41" s="23">
        <v>345</v>
      </c>
      <c r="L41" s="14">
        <v>491</v>
      </c>
      <c r="M41" s="14">
        <v>380</v>
      </c>
      <c r="N41" s="14"/>
      <c r="O41" s="14">
        <v>12</v>
      </c>
      <c r="P41" s="14">
        <v>17</v>
      </c>
      <c r="Q41" s="103">
        <v>13</v>
      </c>
      <c r="R41" s="34"/>
      <c r="S41" s="33">
        <f t="shared" si="45"/>
        <v>836</v>
      </c>
      <c r="T41" s="33">
        <f t="shared" si="24"/>
        <v>42</v>
      </c>
      <c r="U41" s="35">
        <f t="shared" si="46"/>
        <v>101</v>
      </c>
      <c r="V41" s="36">
        <v>3.85</v>
      </c>
      <c r="W41" s="23">
        <v>3.5</v>
      </c>
      <c r="X41" s="30">
        <v>5.5</v>
      </c>
      <c r="Y41" s="30">
        <v>3.5</v>
      </c>
      <c r="Z41" s="54">
        <v>6.2</v>
      </c>
      <c r="AA41" s="38">
        <v>2.4</v>
      </c>
      <c r="AB41" s="38"/>
      <c r="AC41" s="38"/>
      <c r="AD41" s="38"/>
      <c r="AE41" s="38">
        <v>0.8</v>
      </c>
      <c r="AF41" s="38"/>
      <c r="AG41" s="38"/>
      <c r="AH41" s="44">
        <f t="shared" si="9"/>
        <v>0.8</v>
      </c>
      <c r="AI41" s="53">
        <v>45</v>
      </c>
      <c r="AJ41" s="15">
        <f t="shared" si="41"/>
        <v>45.8</v>
      </c>
      <c r="AK41" s="51">
        <f t="shared" si="26"/>
        <v>120.85</v>
      </c>
      <c r="AL41" s="96">
        <f t="shared" si="27"/>
        <v>126.75</v>
      </c>
      <c r="AM41" s="16">
        <f t="shared" si="40"/>
        <v>80.95</v>
      </c>
      <c r="AN41" s="50"/>
      <c r="AO41" s="46"/>
      <c r="AP41" s="17">
        <f t="shared" si="28"/>
        <v>126.75</v>
      </c>
      <c r="AQ41" s="18">
        <f t="shared" si="10"/>
        <v>14.566000000000003</v>
      </c>
      <c r="AR41" s="40"/>
      <c r="AS41" s="19">
        <f t="shared" si="11"/>
        <v>45.8</v>
      </c>
      <c r="AT41" s="20">
        <f t="shared" si="12"/>
        <v>89.615999999999985</v>
      </c>
      <c r="AU41" s="21">
        <f t="shared" si="13"/>
        <v>135.416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4"/>
        <v>246</v>
      </c>
      <c r="BC41" s="43">
        <f t="shared" si="15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6"/>
        <v>47</v>
      </c>
      <c r="BJ41" s="48">
        <f t="shared" si="17"/>
        <v>186.7</v>
      </c>
      <c r="BK41" s="24">
        <f t="shared" si="18"/>
        <v>89.615999999999985</v>
      </c>
      <c r="BL41" s="48">
        <f t="shared" si="19"/>
        <v>97.084000000000003</v>
      </c>
      <c r="BO41" s="129">
        <f t="shared" si="29"/>
        <v>1793</v>
      </c>
      <c r="BP41" s="129">
        <f t="shared" si="30"/>
        <v>59</v>
      </c>
      <c r="BQ41" s="129">
        <f t="shared" si="31"/>
        <v>836</v>
      </c>
      <c r="BR41" s="129">
        <f t="shared" si="32"/>
        <v>29</v>
      </c>
      <c r="BS41" s="129">
        <f t="shared" si="33"/>
        <v>2629</v>
      </c>
      <c r="BT41" s="129">
        <f t="shared" si="34"/>
        <v>88</v>
      </c>
      <c r="BU41" s="129">
        <f t="shared" si="35"/>
        <v>6.2</v>
      </c>
      <c r="BV41" s="129">
        <f t="shared" si="36"/>
        <v>112.95</v>
      </c>
      <c r="BW41" s="129">
        <f t="shared" si="37"/>
        <v>0.8</v>
      </c>
      <c r="BX41" s="129">
        <f t="shared" si="38"/>
        <v>113.75</v>
      </c>
      <c r="BY41" s="134">
        <f t="shared" si="39"/>
        <v>113.75</v>
      </c>
      <c r="BZ41" s="129">
        <f t="shared" si="42"/>
        <v>25.75</v>
      </c>
    </row>
    <row r="42" spans="1:78" ht="18.75">
      <c r="A42" s="143">
        <f t="shared" ref="A42:A65" si="47">$D$3</f>
        <v>42900</v>
      </c>
      <c r="B42" s="138" t="s">
        <v>22</v>
      </c>
      <c r="C42" s="30">
        <v>748</v>
      </c>
      <c r="D42" s="41">
        <v>780</v>
      </c>
      <c r="E42" s="41">
        <v>604</v>
      </c>
      <c r="F42" s="30">
        <v>49</v>
      </c>
      <c r="G42" s="30"/>
      <c r="H42" s="23">
        <v>20</v>
      </c>
      <c r="I42" s="33">
        <f t="shared" si="43"/>
        <v>2132</v>
      </c>
      <c r="J42" s="33">
        <f t="shared" si="44"/>
        <v>69</v>
      </c>
      <c r="K42" s="23">
        <v>341</v>
      </c>
      <c r="L42" s="14">
        <v>480</v>
      </c>
      <c r="M42" s="14">
        <v>370</v>
      </c>
      <c r="N42" s="14"/>
      <c r="O42" s="14">
        <v>11</v>
      </c>
      <c r="P42" s="14">
        <v>16</v>
      </c>
      <c r="Q42" s="103">
        <v>12</v>
      </c>
      <c r="R42" s="34"/>
      <c r="S42" s="33">
        <f t="shared" si="45"/>
        <v>821</v>
      </c>
      <c r="T42" s="33">
        <f t="shared" si="24"/>
        <v>39</v>
      </c>
      <c r="U42" s="35">
        <f t="shared" si="46"/>
        <v>108</v>
      </c>
      <c r="V42" s="36">
        <v>3.15</v>
      </c>
      <c r="W42" s="23">
        <v>3.5</v>
      </c>
      <c r="X42" s="30">
        <v>5.5</v>
      </c>
      <c r="Y42" s="30">
        <v>3.7</v>
      </c>
      <c r="Z42" s="54">
        <v>6.4</v>
      </c>
      <c r="AA42" s="38">
        <v>2.5</v>
      </c>
      <c r="AB42" s="38"/>
      <c r="AC42" s="38"/>
      <c r="AD42" s="38"/>
      <c r="AE42" s="38">
        <v>0.8</v>
      </c>
      <c r="AF42" s="38"/>
      <c r="AG42" s="38"/>
      <c r="AH42" s="44">
        <f t="shared" si="9"/>
        <v>0.8</v>
      </c>
      <c r="AI42" s="53">
        <v>45</v>
      </c>
      <c r="AJ42" s="15">
        <f t="shared" si="41"/>
        <v>45.8</v>
      </c>
      <c r="AK42" s="51">
        <f t="shared" si="26"/>
        <v>127.55000000000001</v>
      </c>
      <c r="AL42" s="96">
        <f t="shared" si="27"/>
        <v>133.55000000000001</v>
      </c>
      <c r="AM42" s="16">
        <f t="shared" si="40"/>
        <v>87.750000000000014</v>
      </c>
      <c r="AN42" s="50"/>
      <c r="AO42" s="46"/>
      <c r="AP42" s="17">
        <f t="shared" si="28"/>
        <v>133.55000000000001</v>
      </c>
      <c r="AQ42" s="18">
        <f t="shared" si="10"/>
        <v>7.8659999999999854</v>
      </c>
      <c r="AR42" s="40"/>
      <c r="AS42" s="19">
        <f t="shared" si="11"/>
        <v>45.8</v>
      </c>
      <c r="AT42" s="20">
        <f t="shared" si="12"/>
        <v>89.615999999999985</v>
      </c>
      <c r="AU42" s="21">
        <f t="shared" si="13"/>
        <v>135.416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4"/>
        <v>246</v>
      </c>
      <c r="BC42" s="43">
        <f t="shared" si="15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6"/>
        <v>47</v>
      </c>
      <c r="BJ42" s="48">
        <f t="shared" si="17"/>
        <v>186.7</v>
      </c>
      <c r="BK42" s="24">
        <f t="shared" si="18"/>
        <v>89.615999999999985</v>
      </c>
      <c r="BL42" s="48">
        <f t="shared" si="19"/>
        <v>97.084000000000003</v>
      </c>
      <c r="BO42" s="129">
        <f t="shared" si="29"/>
        <v>2132</v>
      </c>
      <c r="BP42" s="129">
        <f t="shared" si="30"/>
        <v>69</v>
      </c>
      <c r="BQ42" s="129">
        <f t="shared" si="31"/>
        <v>821</v>
      </c>
      <c r="BR42" s="129">
        <f t="shared" si="32"/>
        <v>27</v>
      </c>
      <c r="BS42" s="129">
        <f t="shared" si="33"/>
        <v>2953</v>
      </c>
      <c r="BT42" s="129">
        <f t="shared" si="34"/>
        <v>96</v>
      </c>
      <c r="BU42" s="129">
        <f t="shared" si="35"/>
        <v>6.4</v>
      </c>
      <c r="BV42" s="129">
        <f t="shared" si="36"/>
        <v>120.75000000000001</v>
      </c>
      <c r="BW42" s="129">
        <f t="shared" si="37"/>
        <v>0.8</v>
      </c>
      <c r="BX42" s="129">
        <f t="shared" si="38"/>
        <v>121.55000000000001</v>
      </c>
      <c r="BY42" s="134">
        <f t="shared" si="39"/>
        <v>121.55000000000001</v>
      </c>
      <c r="BZ42" s="129">
        <f t="shared" si="42"/>
        <v>25.55</v>
      </c>
    </row>
    <row r="43" spans="1:78" ht="18.75">
      <c r="A43" s="143">
        <f t="shared" si="47"/>
        <v>42900</v>
      </c>
      <c r="B43" s="138" t="s">
        <v>49</v>
      </c>
      <c r="C43" s="30">
        <v>756</v>
      </c>
      <c r="D43" s="30">
        <v>808</v>
      </c>
      <c r="E43" s="30">
        <v>599</v>
      </c>
      <c r="F43" s="30">
        <v>51</v>
      </c>
      <c r="G43" s="30"/>
      <c r="H43" s="23">
        <v>20</v>
      </c>
      <c r="I43" s="33">
        <f t="shared" si="43"/>
        <v>2163</v>
      </c>
      <c r="J43" s="33">
        <f t="shared" si="44"/>
        <v>71</v>
      </c>
      <c r="K43" s="23">
        <v>346</v>
      </c>
      <c r="L43" s="14">
        <v>468</v>
      </c>
      <c r="M43" s="14">
        <v>390</v>
      </c>
      <c r="N43" s="14"/>
      <c r="O43" s="14">
        <v>11</v>
      </c>
      <c r="P43" s="14">
        <v>15</v>
      </c>
      <c r="Q43" s="103">
        <v>13</v>
      </c>
      <c r="R43" s="34"/>
      <c r="S43" s="33">
        <f t="shared" si="45"/>
        <v>814</v>
      </c>
      <c r="T43" s="33">
        <f t="shared" si="24"/>
        <v>39</v>
      </c>
      <c r="U43" s="35">
        <f t="shared" si="46"/>
        <v>110</v>
      </c>
      <c r="V43" s="36">
        <v>3.15</v>
      </c>
      <c r="W43" s="23">
        <v>3.5</v>
      </c>
      <c r="X43" s="30">
        <v>5.5</v>
      </c>
      <c r="Y43" s="30">
        <v>3.7</v>
      </c>
      <c r="Z43" s="54">
        <v>6.4</v>
      </c>
      <c r="AA43" s="38">
        <v>2.5</v>
      </c>
      <c r="AB43" s="38"/>
      <c r="AC43" s="38"/>
      <c r="AD43" s="38"/>
      <c r="AE43" s="38">
        <v>0.8</v>
      </c>
      <c r="AF43" s="38"/>
      <c r="AG43" s="38"/>
      <c r="AH43" s="44">
        <f t="shared" si="9"/>
        <v>0.8</v>
      </c>
      <c r="AI43" s="53">
        <v>45</v>
      </c>
      <c r="AJ43" s="15">
        <f t="shared" si="41"/>
        <v>45.8</v>
      </c>
      <c r="AK43" s="51">
        <f t="shared" si="26"/>
        <v>129.55000000000001</v>
      </c>
      <c r="AL43" s="96">
        <f t="shared" si="27"/>
        <v>135.55000000000001</v>
      </c>
      <c r="AM43" s="16">
        <f t="shared" si="40"/>
        <v>89.750000000000014</v>
      </c>
      <c r="AN43" s="50"/>
      <c r="AO43" s="46"/>
      <c r="AP43" s="17">
        <f t="shared" si="28"/>
        <v>135.55000000000001</v>
      </c>
      <c r="AQ43" s="18">
        <f t="shared" si="10"/>
        <v>5.8659999999999854</v>
      </c>
      <c r="AR43" s="40"/>
      <c r="AS43" s="19">
        <f t="shared" si="11"/>
        <v>45.8</v>
      </c>
      <c r="AT43" s="20">
        <f t="shared" si="12"/>
        <v>89.615999999999985</v>
      </c>
      <c r="AU43" s="21">
        <f t="shared" si="13"/>
        <v>135.416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4"/>
        <v>246</v>
      </c>
      <c r="BC43" s="43">
        <f t="shared" si="15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6"/>
        <v>47</v>
      </c>
      <c r="BJ43" s="48">
        <f t="shared" si="17"/>
        <v>186.7</v>
      </c>
      <c r="BK43" s="24">
        <f t="shared" si="18"/>
        <v>89.615999999999985</v>
      </c>
      <c r="BL43" s="48">
        <f t="shared" si="19"/>
        <v>97.084000000000003</v>
      </c>
      <c r="BO43" s="129">
        <f t="shared" si="29"/>
        <v>2163</v>
      </c>
      <c r="BP43" s="129">
        <f t="shared" si="30"/>
        <v>71</v>
      </c>
      <c r="BQ43" s="129">
        <f t="shared" si="31"/>
        <v>814</v>
      </c>
      <c r="BR43" s="129">
        <f t="shared" si="32"/>
        <v>26</v>
      </c>
      <c r="BS43" s="129">
        <f t="shared" si="33"/>
        <v>2977</v>
      </c>
      <c r="BT43" s="129">
        <f t="shared" si="34"/>
        <v>97</v>
      </c>
      <c r="BU43" s="129">
        <f t="shared" si="35"/>
        <v>6.4</v>
      </c>
      <c r="BV43" s="129">
        <f t="shared" si="36"/>
        <v>121.75000000000001</v>
      </c>
      <c r="BW43" s="129">
        <f t="shared" si="37"/>
        <v>0.8</v>
      </c>
      <c r="BX43" s="129">
        <f t="shared" si="38"/>
        <v>122.55000000000001</v>
      </c>
      <c r="BY43" s="134">
        <f t="shared" si="39"/>
        <v>122.55000000000001</v>
      </c>
      <c r="BZ43" s="129">
        <f t="shared" si="42"/>
        <v>25.55</v>
      </c>
    </row>
    <row r="44" spans="1:78" ht="18.75">
      <c r="A44" s="143">
        <f t="shared" si="47"/>
        <v>42900</v>
      </c>
      <c r="B44" s="138" t="s">
        <v>23</v>
      </c>
      <c r="C44" s="30">
        <v>758</v>
      </c>
      <c r="D44" s="30">
        <v>810</v>
      </c>
      <c r="E44" s="30">
        <v>584</v>
      </c>
      <c r="F44" s="30">
        <v>50</v>
      </c>
      <c r="G44" s="30"/>
      <c r="H44" s="23">
        <v>19</v>
      </c>
      <c r="I44" s="33">
        <f t="shared" si="43"/>
        <v>2152</v>
      </c>
      <c r="J44" s="33">
        <f t="shared" si="44"/>
        <v>69</v>
      </c>
      <c r="K44" s="23">
        <v>342</v>
      </c>
      <c r="L44" s="14">
        <v>461</v>
      </c>
      <c r="M44" s="14">
        <v>370</v>
      </c>
      <c r="N44" s="14"/>
      <c r="O44" s="14">
        <v>11</v>
      </c>
      <c r="P44" s="14">
        <v>15</v>
      </c>
      <c r="Q44" s="103">
        <v>13</v>
      </c>
      <c r="R44" s="34"/>
      <c r="S44" s="33">
        <f t="shared" si="45"/>
        <v>803</v>
      </c>
      <c r="T44" s="33">
        <f t="shared" si="24"/>
        <v>39</v>
      </c>
      <c r="U44" s="35">
        <f t="shared" si="46"/>
        <v>108</v>
      </c>
      <c r="V44" s="36">
        <v>3.9</v>
      </c>
      <c r="W44" s="23">
        <v>3.5</v>
      </c>
      <c r="X44" s="30">
        <v>5.5</v>
      </c>
      <c r="Y44" s="30">
        <v>3.6</v>
      </c>
      <c r="Z44" s="54">
        <v>6.1</v>
      </c>
      <c r="AA44" s="38">
        <v>2.5</v>
      </c>
      <c r="AB44" s="38"/>
      <c r="AC44" s="38"/>
      <c r="AD44" s="38"/>
      <c r="AE44" s="38">
        <v>0.8</v>
      </c>
      <c r="AF44" s="38"/>
      <c r="AG44" s="38"/>
      <c r="AH44" s="44">
        <f t="shared" si="9"/>
        <v>0.8</v>
      </c>
      <c r="AI44" s="53">
        <v>45</v>
      </c>
      <c r="AJ44" s="15">
        <f t="shared" si="41"/>
        <v>45.8</v>
      </c>
      <c r="AK44" s="51">
        <f t="shared" si="26"/>
        <v>127.89999999999999</v>
      </c>
      <c r="AL44" s="96">
        <f t="shared" si="27"/>
        <v>133.89999999999998</v>
      </c>
      <c r="AM44" s="16">
        <f t="shared" si="40"/>
        <v>88.09999999999998</v>
      </c>
      <c r="AN44" s="50"/>
      <c r="AO44" s="46"/>
      <c r="AP44" s="17">
        <f t="shared" si="28"/>
        <v>133.89999999999998</v>
      </c>
      <c r="AQ44" s="18">
        <f t="shared" si="10"/>
        <v>7.5160000000000053</v>
      </c>
      <c r="AR44" s="40"/>
      <c r="AS44" s="19">
        <f t="shared" si="11"/>
        <v>45.8</v>
      </c>
      <c r="AT44" s="20">
        <f t="shared" si="12"/>
        <v>89.615999999999985</v>
      </c>
      <c r="AU44" s="21">
        <f t="shared" si="13"/>
        <v>135.416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4"/>
        <v>246</v>
      </c>
      <c r="BC44" s="43">
        <f t="shared" si="15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6"/>
        <v>47</v>
      </c>
      <c r="BJ44" s="48">
        <f t="shared" si="17"/>
        <v>186.7</v>
      </c>
      <c r="BK44" s="24">
        <f t="shared" si="18"/>
        <v>89.615999999999985</v>
      </c>
      <c r="BL44" s="48">
        <f t="shared" si="19"/>
        <v>97.084000000000003</v>
      </c>
      <c r="BO44" s="129">
        <f t="shared" si="29"/>
        <v>2152</v>
      </c>
      <c r="BP44" s="129">
        <f t="shared" si="30"/>
        <v>69</v>
      </c>
      <c r="BQ44" s="129">
        <f t="shared" si="31"/>
        <v>803</v>
      </c>
      <c r="BR44" s="129">
        <f t="shared" si="32"/>
        <v>26</v>
      </c>
      <c r="BS44" s="129">
        <f t="shared" si="33"/>
        <v>2955</v>
      </c>
      <c r="BT44" s="129">
        <f t="shared" si="34"/>
        <v>95</v>
      </c>
      <c r="BU44" s="129">
        <f t="shared" si="35"/>
        <v>6.1</v>
      </c>
      <c r="BV44" s="129">
        <f t="shared" si="36"/>
        <v>120.1</v>
      </c>
      <c r="BW44" s="129">
        <f t="shared" si="37"/>
        <v>0.8</v>
      </c>
      <c r="BX44" s="129">
        <f t="shared" si="38"/>
        <v>120.89999999999999</v>
      </c>
      <c r="BY44" s="134">
        <f t="shared" si="39"/>
        <v>120.89999999999999</v>
      </c>
      <c r="BZ44" s="129">
        <f t="shared" si="42"/>
        <v>25.900000000000002</v>
      </c>
    </row>
    <row r="45" spans="1:78" ht="18.75">
      <c r="A45" s="143">
        <f t="shared" si="47"/>
        <v>42900</v>
      </c>
      <c r="B45" s="138" t="s">
        <v>50</v>
      </c>
      <c r="C45" s="30">
        <v>750</v>
      </c>
      <c r="D45" s="30">
        <v>808</v>
      </c>
      <c r="E45" s="30">
        <v>580</v>
      </c>
      <c r="F45" s="30">
        <v>50</v>
      </c>
      <c r="G45" s="30"/>
      <c r="H45" s="23">
        <v>19</v>
      </c>
      <c r="I45" s="33">
        <f t="shared" si="43"/>
        <v>2138</v>
      </c>
      <c r="J45" s="33">
        <f t="shared" si="44"/>
        <v>69</v>
      </c>
      <c r="K45" s="23">
        <v>335</v>
      </c>
      <c r="L45" s="14">
        <v>425</v>
      </c>
      <c r="M45" s="14">
        <v>380</v>
      </c>
      <c r="N45" s="14"/>
      <c r="O45" s="14">
        <v>11</v>
      </c>
      <c r="P45" s="14">
        <v>14</v>
      </c>
      <c r="Q45" s="103">
        <v>13</v>
      </c>
      <c r="R45" s="34"/>
      <c r="S45" s="33">
        <f t="shared" si="45"/>
        <v>760</v>
      </c>
      <c r="T45" s="33">
        <f t="shared" si="24"/>
        <v>38</v>
      </c>
      <c r="U45" s="35">
        <f t="shared" si="46"/>
        <v>107</v>
      </c>
      <c r="V45" s="36">
        <v>3.9</v>
      </c>
      <c r="W45" s="23">
        <v>3.5</v>
      </c>
      <c r="X45" s="30">
        <v>5.5</v>
      </c>
      <c r="Y45" s="30">
        <v>3.6</v>
      </c>
      <c r="Z45" s="54">
        <v>6.1</v>
      </c>
      <c r="AA45" s="38">
        <v>2.5</v>
      </c>
      <c r="AB45" s="38"/>
      <c r="AC45" s="38"/>
      <c r="AD45" s="38"/>
      <c r="AE45" s="38">
        <v>0.8</v>
      </c>
      <c r="AF45" s="38"/>
      <c r="AG45" s="38"/>
      <c r="AH45" s="44">
        <f t="shared" si="9"/>
        <v>0.8</v>
      </c>
      <c r="AI45" s="53">
        <v>60</v>
      </c>
      <c r="AJ45" s="15">
        <f t="shared" si="41"/>
        <v>60.8</v>
      </c>
      <c r="AK45" s="51">
        <f t="shared" si="26"/>
        <v>126.89999999999999</v>
      </c>
      <c r="AL45" s="96">
        <f t="shared" si="27"/>
        <v>132.89999999999998</v>
      </c>
      <c r="AM45" s="16">
        <f t="shared" si="40"/>
        <v>72.09999999999998</v>
      </c>
      <c r="AN45" s="50"/>
      <c r="AO45" s="46"/>
      <c r="AP45" s="17">
        <f t="shared" si="28"/>
        <v>132.89999999999998</v>
      </c>
      <c r="AQ45" s="18">
        <f t="shared" si="10"/>
        <v>23.516000000000005</v>
      </c>
      <c r="AR45" s="40"/>
      <c r="AS45" s="19">
        <f t="shared" si="11"/>
        <v>60.8</v>
      </c>
      <c r="AT45" s="20">
        <f t="shared" si="12"/>
        <v>89.615999999999985</v>
      </c>
      <c r="AU45" s="21">
        <f t="shared" si="13"/>
        <v>150.416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4"/>
        <v>246</v>
      </c>
      <c r="BC45" s="43">
        <f t="shared" si="15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6"/>
        <v>47</v>
      </c>
      <c r="BJ45" s="48">
        <f t="shared" si="17"/>
        <v>186.7</v>
      </c>
      <c r="BK45" s="24">
        <f t="shared" si="18"/>
        <v>89.615999999999985</v>
      </c>
      <c r="BL45" s="48">
        <f t="shared" si="19"/>
        <v>97.084000000000003</v>
      </c>
      <c r="BO45" s="129">
        <f t="shared" si="29"/>
        <v>2138</v>
      </c>
      <c r="BP45" s="129">
        <f t="shared" si="30"/>
        <v>69</v>
      </c>
      <c r="BQ45" s="129">
        <f t="shared" si="31"/>
        <v>760</v>
      </c>
      <c r="BR45" s="129">
        <f t="shared" si="32"/>
        <v>25</v>
      </c>
      <c r="BS45" s="129">
        <f t="shared" si="33"/>
        <v>2898</v>
      </c>
      <c r="BT45" s="129">
        <f t="shared" si="34"/>
        <v>94</v>
      </c>
      <c r="BU45" s="129">
        <f t="shared" si="35"/>
        <v>6.1</v>
      </c>
      <c r="BV45" s="129">
        <f t="shared" si="36"/>
        <v>119.1</v>
      </c>
      <c r="BW45" s="129">
        <f t="shared" si="37"/>
        <v>0.8</v>
      </c>
      <c r="BX45" s="129">
        <f t="shared" si="38"/>
        <v>119.89999999999999</v>
      </c>
      <c r="BY45" s="134">
        <f t="shared" si="39"/>
        <v>119.89999999999999</v>
      </c>
      <c r="BZ45" s="129">
        <f t="shared" si="42"/>
        <v>25.900000000000002</v>
      </c>
    </row>
    <row r="46" spans="1:78" ht="18.75">
      <c r="A46" s="143">
        <f t="shared" si="47"/>
        <v>42900</v>
      </c>
      <c r="B46" s="138" t="s">
        <v>24</v>
      </c>
      <c r="C46" s="30">
        <v>728</v>
      </c>
      <c r="D46" s="30">
        <v>672</v>
      </c>
      <c r="E46" s="30">
        <v>588</v>
      </c>
      <c r="F46" s="30">
        <v>47</v>
      </c>
      <c r="G46" s="30"/>
      <c r="H46" s="23">
        <v>20</v>
      </c>
      <c r="I46" s="33">
        <f t="shared" si="43"/>
        <v>1988</v>
      </c>
      <c r="J46" s="33">
        <f t="shared" si="44"/>
        <v>67</v>
      </c>
      <c r="K46" s="23">
        <v>349</v>
      </c>
      <c r="L46" s="14">
        <v>202</v>
      </c>
      <c r="M46" s="14">
        <v>270</v>
      </c>
      <c r="N46" s="14"/>
      <c r="O46" s="14">
        <v>11</v>
      </c>
      <c r="P46" s="14">
        <v>7</v>
      </c>
      <c r="Q46" s="103">
        <v>9</v>
      </c>
      <c r="R46" s="34"/>
      <c r="S46" s="33">
        <f t="shared" si="45"/>
        <v>551</v>
      </c>
      <c r="T46" s="33">
        <f t="shared" si="24"/>
        <v>27</v>
      </c>
      <c r="U46" s="35">
        <f t="shared" si="46"/>
        <v>94</v>
      </c>
      <c r="V46" s="23">
        <v>4.51</v>
      </c>
      <c r="W46" s="23">
        <v>3.5</v>
      </c>
      <c r="X46" s="30">
        <v>6.5</v>
      </c>
      <c r="Y46" s="30">
        <v>3.5</v>
      </c>
      <c r="Z46" s="30">
        <v>5.9</v>
      </c>
      <c r="AA46" s="38">
        <v>2.5</v>
      </c>
      <c r="AB46" s="38"/>
      <c r="AC46" s="38">
        <v>4.8</v>
      </c>
      <c r="AD46" s="38">
        <v>10.01</v>
      </c>
      <c r="AE46" s="38">
        <v>0.82499999999999996</v>
      </c>
      <c r="AF46" s="38"/>
      <c r="AG46" s="38"/>
      <c r="AH46" s="44">
        <f t="shared" si="9"/>
        <v>15.634999999999998</v>
      </c>
      <c r="AI46" s="53">
        <v>60</v>
      </c>
      <c r="AJ46" s="15">
        <f t="shared" si="41"/>
        <v>75.634999999999991</v>
      </c>
      <c r="AK46" s="51">
        <f t="shared" si="26"/>
        <v>130.04500000000002</v>
      </c>
      <c r="AL46" s="96">
        <f t="shared" si="27"/>
        <v>136.04500000000002</v>
      </c>
      <c r="AM46" s="16">
        <f t="shared" si="40"/>
        <v>60.410000000000025</v>
      </c>
      <c r="AN46" s="50"/>
      <c r="AO46" s="46"/>
      <c r="AP46" s="17">
        <f t="shared" si="28"/>
        <v>136.04500000000002</v>
      </c>
      <c r="AQ46" s="18">
        <f t="shared" si="10"/>
        <v>35.20599999999996</v>
      </c>
      <c r="AR46" s="40"/>
      <c r="AS46" s="19">
        <f t="shared" si="11"/>
        <v>75.634999999999991</v>
      </c>
      <c r="AT46" s="20">
        <f t="shared" si="12"/>
        <v>89.615999999999985</v>
      </c>
      <c r="AU46" s="21">
        <f t="shared" si="13"/>
        <v>165.25099999999998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4"/>
        <v>246</v>
      </c>
      <c r="BC46" s="43">
        <f t="shared" si="15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6"/>
        <v>47</v>
      </c>
      <c r="BJ46" s="48">
        <f t="shared" si="17"/>
        <v>186.7</v>
      </c>
      <c r="BK46" s="24">
        <f t="shared" si="18"/>
        <v>89.615999999999985</v>
      </c>
      <c r="BL46" s="48">
        <f t="shared" si="19"/>
        <v>97.084000000000003</v>
      </c>
      <c r="BO46" s="129">
        <f t="shared" si="29"/>
        <v>2133.4545454545455</v>
      </c>
      <c r="BP46" s="129">
        <f t="shared" si="30"/>
        <v>67</v>
      </c>
      <c r="BQ46" s="129">
        <f t="shared" si="31"/>
        <v>854.33333333333326</v>
      </c>
      <c r="BR46" s="129">
        <f t="shared" si="32"/>
        <v>28.009999999999998</v>
      </c>
      <c r="BS46" s="129">
        <f t="shared" si="33"/>
        <v>2987.787878787879</v>
      </c>
      <c r="BT46" s="129">
        <f t="shared" si="34"/>
        <v>99.81</v>
      </c>
      <c r="BU46" s="129">
        <f t="shared" si="35"/>
        <v>5.9</v>
      </c>
      <c r="BV46" s="129">
        <f t="shared" si="36"/>
        <v>111.41000000000001</v>
      </c>
      <c r="BW46" s="129">
        <f t="shared" si="37"/>
        <v>15.634999999999998</v>
      </c>
      <c r="BX46" s="129">
        <f t="shared" si="38"/>
        <v>127.04500000000002</v>
      </c>
      <c r="BY46" s="134">
        <f t="shared" si="39"/>
        <v>127.04500000000002</v>
      </c>
      <c r="BZ46" s="129">
        <f t="shared" si="42"/>
        <v>27.234999999999996</v>
      </c>
    </row>
    <row r="47" spans="1:78" ht="18.75">
      <c r="A47" s="143">
        <f t="shared" si="47"/>
        <v>42900</v>
      </c>
      <c r="B47" s="138" t="s">
        <v>35</v>
      </c>
      <c r="C47" s="30">
        <v>728</v>
      </c>
      <c r="D47" s="30">
        <v>672</v>
      </c>
      <c r="E47" s="30">
        <v>588</v>
      </c>
      <c r="F47" s="30">
        <v>47</v>
      </c>
      <c r="G47" s="30"/>
      <c r="H47" s="23">
        <v>20</v>
      </c>
      <c r="I47" s="33">
        <f t="shared" ref="I47" si="48">C47+D47+E47</f>
        <v>1988</v>
      </c>
      <c r="J47" s="33">
        <f t="shared" ref="J47" si="49">F47+G47+H47</f>
        <v>67</v>
      </c>
      <c r="K47" s="23">
        <v>349</v>
      </c>
      <c r="L47" s="14">
        <v>202</v>
      </c>
      <c r="M47" s="14">
        <v>270</v>
      </c>
      <c r="N47" s="14"/>
      <c r="O47" s="14">
        <v>11</v>
      </c>
      <c r="P47" s="14">
        <v>7</v>
      </c>
      <c r="Q47" s="103">
        <v>9</v>
      </c>
      <c r="R47" s="34"/>
      <c r="S47" s="33">
        <f t="shared" si="45"/>
        <v>551</v>
      </c>
      <c r="T47" s="33">
        <f t="shared" si="24"/>
        <v>27</v>
      </c>
      <c r="U47" s="35">
        <f t="shared" si="46"/>
        <v>94</v>
      </c>
      <c r="V47" s="23">
        <v>4.51</v>
      </c>
      <c r="W47" s="23">
        <v>3.5</v>
      </c>
      <c r="X47" s="30">
        <v>6.5</v>
      </c>
      <c r="Y47" s="30">
        <v>3.5</v>
      </c>
      <c r="Z47" s="30">
        <v>5.9</v>
      </c>
      <c r="AA47" s="38">
        <v>2.5</v>
      </c>
      <c r="AB47" s="38"/>
      <c r="AC47" s="38">
        <v>4.8</v>
      </c>
      <c r="AD47" s="38">
        <v>10.01</v>
      </c>
      <c r="AE47" s="38">
        <v>0.82499999999999996</v>
      </c>
      <c r="AF47" s="38"/>
      <c r="AG47" s="38"/>
      <c r="AH47" s="44">
        <f t="shared" si="9"/>
        <v>15.634999999999998</v>
      </c>
      <c r="AI47" s="53">
        <v>60</v>
      </c>
      <c r="AJ47" s="15">
        <f t="shared" si="41"/>
        <v>75.634999999999991</v>
      </c>
      <c r="AK47" s="51">
        <f t="shared" si="26"/>
        <v>130.04500000000002</v>
      </c>
      <c r="AL47" s="96">
        <f t="shared" si="27"/>
        <v>136.04500000000002</v>
      </c>
      <c r="AM47" s="16">
        <f t="shared" si="40"/>
        <v>60.410000000000025</v>
      </c>
      <c r="AN47" s="50"/>
      <c r="AO47" s="46"/>
      <c r="AP47" s="17">
        <f t="shared" si="28"/>
        <v>136.04500000000002</v>
      </c>
      <c r="AQ47" s="18">
        <f t="shared" si="10"/>
        <v>35.20599999999996</v>
      </c>
      <c r="AR47" s="40"/>
      <c r="AS47" s="19">
        <f t="shared" si="11"/>
        <v>75.634999999999991</v>
      </c>
      <c r="AT47" s="20">
        <f t="shared" si="12"/>
        <v>89.615999999999985</v>
      </c>
      <c r="AU47" s="21">
        <f t="shared" si="13"/>
        <v>165.25099999999998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4"/>
        <v>246</v>
      </c>
      <c r="BC47" s="43">
        <f t="shared" si="15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6"/>
        <v>47</v>
      </c>
      <c r="BJ47" s="48">
        <f t="shared" si="17"/>
        <v>186.7</v>
      </c>
      <c r="BK47" s="24">
        <f t="shared" si="18"/>
        <v>89.615999999999985</v>
      </c>
      <c r="BL47" s="48">
        <f t="shared" si="19"/>
        <v>97.084000000000003</v>
      </c>
      <c r="BO47" s="129">
        <f t="shared" si="29"/>
        <v>2133.4545454545455</v>
      </c>
      <c r="BP47" s="129">
        <f t="shared" si="30"/>
        <v>67</v>
      </c>
      <c r="BQ47" s="129">
        <f t="shared" si="31"/>
        <v>854.33333333333326</v>
      </c>
      <c r="BR47" s="129">
        <f t="shared" si="32"/>
        <v>28.009999999999998</v>
      </c>
      <c r="BS47" s="129">
        <f t="shared" si="33"/>
        <v>2987.787878787879</v>
      </c>
      <c r="BT47" s="129">
        <f t="shared" si="34"/>
        <v>99.81</v>
      </c>
      <c r="BU47" s="129">
        <f t="shared" si="35"/>
        <v>5.9</v>
      </c>
      <c r="BV47" s="129">
        <f t="shared" si="36"/>
        <v>111.41000000000001</v>
      </c>
      <c r="BW47" s="129">
        <f t="shared" si="37"/>
        <v>15.634999999999998</v>
      </c>
      <c r="BX47" s="129">
        <f t="shared" si="38"/>
        <v>127.04500000000002</v>
      </c>
      <c r="BY47" s="134">
        <f t="shared" si="39"/>
        <v>127.04500000000002</v>
      </c>
      <c r="BZ47" s="129">
        <f t="shared" si="42"/>
        <v>27.234999999999996</v>
      </c>
    </row>
    <row r="48" spans="1:78" ht="18.75">
      <c r="A48" s="143">
        <f t="shared" si="47"/>
        <v>42900</v>
      </c>
      <c r="B48" s="138" t="s">
        <v>36</v>
      </c>
      <c r="C48" s="30">
        <v>827</v>
      </c>
      <c r="D48" s="30">
        <v>784</v>
      </c>
      <c r="E48" s="30">
        <v>670</v>
      </c>
      <c r="F48" s="30">
        <v>52</v>
      </c>
      <c r="G48" s="30"/>
      <c r="H48" s="23">
        <v>22</v>
      </c>
      <c r="I48" s="33">
        <f t="shared" si="43"/>
        <v>2281</v>
      </c>
      <c r="J48" s="33">
        <f t="shared" si="44"/>
        <v>74</v>
      </c>
      <c r="K48" s="23">
        <v>408</v>
      </c>
      <c r="L48" s="14">
        <v>220</v>
      </c>
      <c r="M48" s="14">
        <v>380</v>
      </c>
      <c r="N48" s="14"/>
      <c r="O48" s="14">
        <v>13</v>
      </c>
      <c r="P48" s="14">
        <v>7</v>
      </c>
      <c r="Q48" s="103">
        <v>13</v>
      </c>
      <c r="R48" s="34"/>
      <c r="S48" s="33">
        <f t="shared" si="45"/>
        <v>628</v>
      </c>
      <c r="T48" s="33">
        <f t="shared" si="24"/>
        <v>33</v>
      </c>
      <c r="U48" s="35">
        <f t="shared" si="46"/>
        <v>107</v>
      </c>
      <c r="V48" s="23">
        <v>4.51</v>
      </c>
      <c r="W48" s="23">
        <v>3.5</v>
      </c>
      <c r="X48" s="30">
        <v>7.5</v>
      </c>
      <c r="Y48" s="30">
        <v>3.5</v>
      </c>
      <c r="Z48" s="30">
        <v>5.9</v>
      </c>
      <c r="AA48" s="38">
        <v>2.5</v>
      </c>
      <c r="AB48" s="38"/>
      <c r="AC48" s="38">
        <v>5.4</v>
      </c>
      <c r="AD48" s="38">
        <v>10.01</v>
      </c>
      <c r="AE48" s="38">
        <v>0.82499999999999996</v>
      </c>
      <c r="AF48" s="38"/>
      <c r="AG48" s="38"/>
      <c r="AH48" s="44">
        <f t="shared" si="9"/>
        <v>16.234999999999999</v>
      </c>
      <c r="AI48" s="53">
        <v>60</v>
      </c>
      <c r="AJ48" s="15">
        <f t="shared" si="41"/>
        <v>76.234999999999999</v>
      </c>
      <c r="AK48" s="51">
        <f t="shared" si="26"/>
        <v>144.64499999999998</v>
      </c>
      <c r="AL48" s="96">
        <f t="shared" si="27"/>
        <v>150.64499999999998</v>
      </c>
      <c r="AM48" s="16">
        <f t="shared" si="40"/>
        <v>74.409999999999982</v>
      </c>
      <c r="AN48" s="50"/>
      <c r="AO48" s="46"/>
      <c r="AP48" s="17">
        <f t="shared" si="28"/>
        <v>150.64499999999998</v>
      </c>
      <c r="AQ48" s="18">
        <f t="shared" si="10"/>
        <v>21.206000000000017</v>
      </c>
      <c r="AR48" s="40"/>
      <c r="AS48" s="19">
        <f t="shared" si="11"/>
        <v>76.234999999999999</v>
      </c>
      <c r="AT48" s="20">
        <f t="shared" si="12"/>
        <v>89.615999999999985</v>
      </c>
      <c r="AU48" s="21">
        <f t="shared" si="13"/>
        <v>165.851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4"/>
        <v>246</v>
      </c>
      <c r="BC48" s="43">
        <f t="shared" si="15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6"/>
        <v>47</v>
      </c>
      <c r="BJ48" s="48">
        <f t="shared" si="17"/>
        <v>186.7</v>
      </c>
      <c r="BK48" s="24">
        <f t="shared" si="18"/>
        <v>89.615999999999985</v>
      </c>
      <c r="BL48" s="48">
        <f t="shared" si="19"/>
        <v>97.084000000000003</v>
      </c>
      <c r="BO48" s="129">
        <f t="shared" si="29"/>
        <v>2444.6363636363635</v>
      </c>
      <c r="BP48" s="129">
        <f t="shared" si="30"/>
        <v>74</v>
      </c>
      <c r="BQ48" s="129">
        <f t="shared" si="31"/>
        <v>931.33333333333326</v>
      </c>
      <c r="BR48" s="129">
        <f t="shared" si="32"/>
        <v>30.009999999999998</v>
      </c>
      <c r="BS48" s="129">
        <f t="shared" si="33"/>
        <v>3375.969696969697</v>
      </c>
      <c r="BT48" s="129">
        <f t="shared" si="34"/>
        <v>109.41000000000001</v>
      </c>
      <c r="BU48" s="129">
        <f t="shared" si="35"/>
        <v>5.9</v>
      </c>
      <c r="BV48" s="129">
        <f t="shared" si="36"/>
        <v>121.41000000000001</v>
      </c>
      <c r="BW48" s="129">
        <f t="shared" si="37"/>
        <v>16.234999999999999</v>
      </c>
      <c r="BX48" s="129">
        <f t="shared" si="38"/>
        <v>137.64500000000001</v>
      </c>
      <c r="BY48" s="134">
        <f t="shared" si="39"/>
        <v>137.64500000000001</v>
      </c>
      <c r="BZ48" s="129">
        <f t="shared" si="42"/>
        <v>28.234999999999996</v>
      </c>
    </row>
    <row r="49" spans="1:78" ht="18.75">
      <c r="A49" s="143">
        <f t="shared" si="47"/>
        <v>42900</v>
      </c>
      <c r="B49" s="138" t="s">
        <v>51</v>
      </c>
      <c r="C49" s="30">
        <v>855</v>
      </c>
      <c r="D49" s="30">
        <v>810</v>
      </c>
      <c r="E49" s="30">
        <v>695</v>
      </c>
      <c r="F49" s="30">
        <v>53</v>
      </c>
      <c r="G49" s="30"/>
      <c r="H49" s="23">
        <v>23</v>
      </c>
      <c r="I49" s="33">
        <f>C49+D49+E49</f>
        <v>2360</v>
      </c>
      <c r="J49" s="33">
        <f>F49+G49+H49</f>
        <v>76</v>
      </c>
      <c r="K49" s="23">
        <v>418</v>
      </c>
      <c r="L49" s="14">
        <v>265</v>
      </c>
      <c r="M49" s="14">
        <v>320</v>
      </c>
      <c r="N49" s="14"/>
      <c r="O49" s="14">
        <v>13</v>
      </c>
      <c r="P49" s="14">
        <v>8</v>
      </c>
      <c r="Q49" s="103">
        <v>10</v>
      </c>
      <c r="R49" s="34"/>
      <c r="S49" s="33">
        <f t="shared" si="45"/>
        <v>683</v>
      </c>
      <c r="T49" s="33">
        <f t="shared" si="24"/>
        <v>31</v>
      </c>
      <c r="U49" s="35">
        <f t="shared" si="46"/>
        <v>107</v>
      </c>
      <c r="V49" s="23">
        <v>4.51</v>
      </c>
      <c r="W49" s="23">
        <v>3.5</v>
      </c>
      <c r="X49" s="30">
        <v>7.5</v>
      </c>
      <c r="Y49" s="30">
        <v>3.5</v>
      </c>
      <c r="Z49" s="30">
        <v>5.9</v>
      </c>
      <c r="AA49" s="38">
        <v>2.5</v>
      </c>
      <c r="AB49" s="38"/>
      <c r="AC49" s="38">
        <v>5.4</v>
      </c>
      <c r="AD49" s="38">
        <v>10.01</v>
      </c>
      <c r="AE49" s="38">
        <v>0.82499999999999996</v>
      </c>
      <c r="AF49" s="38"/>
      <c r="AG49" s="38"/>
      <c r="AH49" s="44">
        <f t="shared" si="9"/>
        <v>16.234999999999999</v>
      </c>
      <c r="AI49" s="53">
        <v>75</v>
      </c>
      <c r="AJ49" s="15">
        <f t="shared" si="41"/>
        <v>91.234999999999999</v>
      </c>
      <c r="AK49" s="51">
        <f t="shared" si="26"/>
        <v>144.64499999999998</v>
      </c>
      <c r="AL49" s="96">
        <f t="shared" si="27"/>
        <v>150.64499999999998</v>
      </c>
      <c r="AM49" s="16">
        <f t="shared" si="40"/>
        <v>59.409999999999982</v>
      </c>
      <c r="AN49" s="50"/>
      <c r="AO49" s="46"/>
      <c r="AP49" s="17">
        <f t="shared" si="28"/>
        <v>150.64499999999998</v>
      </c>
      <c r="AQ49" s="18">
        <f t="shared" si="10"/>
        <v>36.206000000000017</v>
      </c>
      <c r="AR49" s="40"/>
      <c r="AS49" s="19">
        <f t="shared" si="11"/>
        <v>91.234999999999999</v>
      </c>
      <c r="AT49" s="20">
        <f t="shared" si="12"/>
        <v>89.615999999999985</v>
      </c>
      <c r="AU49" s="21">
        <f t="shared" si="13"/>
        <v>180.851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4"/>
        <v>246</v>
      </c>
      <c r="BC49" s="43">
        <f t="shared" si="15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6"/>
        <v>47</v>
      </c>
      <c r="BJ49" s="48">
        <f t="shared" si="17"/>
        <v>186.7</v>
      </c>
      <c r="BK49" s="24">
        <f t="shared" si="18"/>
        <v>89.615999999999985</v>
      </c>
      <c r="BL49" s="48">
        <f t="shared" si="19"/>
        <v>97.084000000000003</v>
      </c>
      <c r="BO49" s="129">
        <f t="shared" si="29"/>
        <v>2523.6363636363635</v>
      </c>
      <c r="BP49" s="129">
        <f t="shared" si="30"/>
        <v>76</v>
      </c>
      <c r="BQ49" s="129">
        <f t="shared" si="31"/>
        <v>986.33333333333326</v>
      </c>
      <c r="BR49" s="129">
        <f t="shared" si="32"/>
        <v>31.009999999999998</v>
      </c>
      <c r="BS49" s="129">
        <f t="shared" si="33"/>
        <v>3509.969696969697</v>
      </c>
      <c r="BT49" s="129">
        <f t="shared" si="34"/>
        <v>112.41000000000001</v>
      </c>
      <c r="BU49" s="129">
        <f t="shared" si="35"/>
        <v>5.9</v>
      </c>
      <c r="BV49" s="129">
        <f t="shared" si="36"/>
        <v>124.41000000000001</v>
      </c>
      <c r="BW49" s="129">
        <f t="shared" si="37"/>
        <v>16.234999999999999</v>
      </c>
      <c r="BX49" s="129">
        <f t="shared" si="38"/>
        <v>140.64499999999998</v>
      </c>
      <c r="BY49" s="134">
        <f t="shared" si="39"/>
        <v>140.64499999999998</v>
      </c>
      <c r="BZ49" s="129">
        <f t="shared" si="42"/>
        <v>28.234999999999996</v>
      </c>
    </row>
    <row r="50" spans="1:78" ht="18.75">
      <c r="A50" s="143">
        <f t="shared" si="47"/>
        <v>42900</v>
      </c>
      <c r="B50" s="138" t="s">
        <v>25</v>
      </c>
      <c r="C50" s="30">
        <v>855</v>
      </c>
      <c r="D50" s="30">
        <v>855</v>
      </c>
      <c r="E50" s="30">
        <v>705</v>
      </c>
      <c r="F50" s="30">
        <v>56</v>
      </c>
      <c r="G50" s="30"/>
      <c r="H50" s="23">
        <v>23</v>
      </c>
      <c r="I50" s="33">
        <f t="shared" si="43"/>
        <v>2415</v>
      </c>
      <c r="J50" s="33">
        <f t="shared" si="44"/>
        <v>79</v>
      </c>
      <c r="K50" s="23">
        <v>421</v>
      </c>
      <c r="L50" s="14">
        <v>251</v>
      </c>
      <c r="M50" s="14">
        <v>280</v>
      </c>
      <c r="N50" s="14"/>
      <c r="O50" s="14">
        <v>14</v>
      </c>
      <c r="P50" s="14">
        <v>8</v>
      </c>
      <c r="Q50" s="103">
        <v>10</v>
      </c>
      <c r="R50" s="34"/>
      <c r="S50" s="33">
        <f t="shared" si="45"/>
        <v>672</v>
      </c>
      <c r="T50" s="33">
        <f t="shared" si="24"/>
        <v>32</v>
      </c>
      <c r="U50" s="35">
        <f t="shared" si="46"/>
        <v>111</v>
      </c>
      <c r="V50" s="23">
        <v>6.34</v>
      </c>
      <c r="W50" s="23">
        <v>3.5</v>
      </c>
      <c r="X50" s="30">
        <v>7.5</v>
      </c>
      <c r="Y50" s="38">
        <v>5.2</v>
      </c>
      <c r="Z50" s="38">
        <v>7.7</v>
      </c>
      <c r="AA50" s="38">
        <v>3</v>
      </c>
      <c r="AB50" s="38"/>
      <c r="AC50" s="38">
        <v>5</v>
      </c>
      <c r="AD50" s="38">
        <v>9.9700000000000006</v>
      </c>
      <c r="AE50" s="38">
        <v>0.82499999999999996</v>
      </c>
      <c r="AF50" s="38"/>
      <c r="AG50" s="38"/>
      <c r="AH50" s="44">
        <f t="shared" si="9"/>
        <v>15.795</v>
      </c>
      <c r="AI50" s="53">
        <v>75</v>
      </c>
      <c r="AJ50" s="15">
        <f t="shared" si="41"/>
        <v>90.795000000000002</v>
      </c>
      <c r="AK50" s="51">
        <f t="shared" si="26"/>
        <v>153.53499999999997</v>
      </c>
      <c r="AL50" s="96">
        <f t="shared" si="27"/>
        <v>160.03499999999997</v>
      </c>
      <c r="AM50" s="16">
        <f t="shared" si="40"/>
        <v>69.239999999999966</v>
      </c>
      <c r="AN50" s="50"/>
      <c r="AO50" s="46"/>
      <c r="AP50" s="17">
        <f t="shared" si="28"/>
        <v>160.03499999999997</v>
      </c>
      <c r="AQ50" s="18">
        <f t="shared" si="10"/>
        <v>26.876000000000033</v>
      </c>
      <c r="AR50" s="40"/>
      <c r="AS50" s="19">
        <f t="shared" si="11"/>
        <v>90.795000000000002</v>
      </c>
      <c r="AT50" s="20">
        <f t="shared" si="12"/>
        <v>89.615999999999985</v>
      </c>
      <c r="AU50" s="21">
        <f t="shared" si="13"/>
        <v>180.411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4"/>
        <v>246</v>
      </c>
      <c r="BC50" s="43">
        <f t="shared" si="15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6"/>
        <v>47</v>
      </c>
      <c r="BJ50" s="48">
        <f t="shared" si="17"/>
        <v>186.7</v>
      </c>
      <c r="BK50" s="24">
        <f t="shared" si="18"/>
        <v>89.615999999999985</v>
      </c>
      <c r="BL50" s="48">
        <f t="shared" si="19"/>
        <v>97.084000000000003</v>
      </c>
      <c r="BO50" s="129">
        <f t="shared" si="29"/>
        <v>2566.5151515151515</v>
      </c>
      <c r="BP50" s="129">
        <f t="shared" si="30"/>
        <v>79</v>
      </c>
      <c r="BQ50" s="129">
        <f t="shared" si="31"/>
        <v>974.12121212121212</v>
      </c>
      <c r="BR50" s="129">
        <f t="shared" si="32"/>
        <v>31.97</v>
      </c>
      <c r="BS50" s="129">
        <f t="shared" si="33"/>
        <v>3540.6363636363635</v>
      </c>
      <c r="BT50" s="129">
        <f t="shared" si="34"/>
        <v>115.97</v>
      </c>
      <c r="BU50" s="129">
        <f t="shared" si="35"/>
        <v>7.7</v>
      </c>
      <c r="BV50" s="129">
        <f t="shared" si="36"/>
        <v>134.24</v>
      </c>
      <c r="BW50" s="129">
        <f t="shared" si="37"/>
        <v>15.795</v>
      </c>
      <c r="BX50" s="129">
        <f t="shared" si="38"/>
        <v>150.035</v>
      </c>
      <c r="BY50" s="134">
        <f t="shared" si="39"/>
        <v>150.035</v>
      </c>
      <c r="BZ50" s="129">
        <f t="shared" si="42"/>
        <v>34.064999999999998</v>
      </c>
    </row>
    <row r="51" spans="1:78" ht="18.75">
      <c r="A51" s="143">
        <f t="shared" si="47"/>
        <v>42900</v>
      </c>
      <c r="B51" s="138" t="s">
        <v>52</v>
      </c>
      <c r="C51" s="30">
        <v>871</v>
      </c>
      <c r="D51" s="30">
        <v>841</v>
      </c>
      <c r="E51" s="30">
        <v>697</v>
      </c>
      <c r="F51" s="30">
        <v>55</v>
      </c>
      <c r="G51" s="30"/>
      <c r="H51" s="23">
        <v>23</v>
      </c>
      <c r="I51" s="33">
        <f>C51+D51+E51</f>
        <v>2409</v>
      </c>
      <c r="J51" s="33">
        <f>F51+G51+H51</f>
        <v>78</v>
      </c>
      <c r="K51" s="23">
        <v>441</v>
      </c>
      <c r="L51" s="14">
        <v>255</v>
      </c>
      <c r="M51" s="14">
        <v>280</v>
      </c>
      <c r="N51" s="14"/>
      <c r="O51" s="14">
        <v>15</v>
      </c>
      <c r="P51" s="14">
        <v>8</v>
      </c>
      <c r="Q51" s="103">
        <v>10</v>
      </c>
      <c r="R51" s="34"/>
      <c r="S51" s="33">
        <f t="shared" si="45"/>
        <v>696</v>
      </c>
      <c r="T51" s="33">
        <f t="shared" si="24"/>
        <v>33</v>
      </c>
      <c r="U51" s="35">
        <f t="shared" si="46"/>
        <v>111</v>
      </c>
      <c r="V51" s="23">
        <v>6.34</v>
      </c>
      <c r="W51" s="23">
        <v>3.5</v>
      </c>
      <c r="X51" s="30">
        <v>7.5</v>
      </c>
      <c r="Y51" s="38">
        <v>5.2</v>
      </c>
      <c r="Z51" s="38">
        <v>7.7</v>
      </c>
      <c r="AA51" s="38">
        <v>3</v>
      </c>
      <c r="AB51" s="38"/>
      <c r="AC51" s="38">
        <v>5</v>
      </c>
      <c r="AD51" s="38">
        <v>9.9700000000000006</v>
      </c>
      <c r="AE51" s="38">
        <v>0.82499999999999996</v>
      </c>
      <c r="AF51" s="38"/>
      <c r="AG51" s="38"/>
      <c r="AH51" s="44">
        <f t="shared" si="9"/>
        <v>15.795</v>
      </c>
      <c r="AI51" s="53">
        <v>75</v>
      </c>
      <c r="AJ51" s="15">
        <f t="shared" si="41"/>
        <v>90.795000000000002</v>
      </c>
      <c r="AK51" s="51">
        <f t="shared" si="26"/>
        <v>153.53499999999997</v>
      </c>
      <c r="AL51" s="96">
        <f t="shared" si="27"/>
        <v>160.03499999999997</v>
      </c>
      <c r="AM51" s="16">
        <f t="shared" si="40"/>
        <v>69.239999999999966</v>
      </c>
      <c r="AN51" s="50"/>
      <c r="AO51" s="46"/>
      <c r="AP51" s="17">
        <f t="shared" si="28"/>
        <v>160.03499999999997</v>
      </c>
      <c r="AQ51" s="18">
        <f t="shared" si="10"/>
        <v>26.876000000000033</v>
      </c>
      <c r="AR51" s="40"/>
      <c r="AS51" s="19">
        <f t="shared" si="11"/>
        <v>90.795000000000002</v>
      </c>
      <c r="AT51" s="20">
        <f t="shared" si="12"/>
        <v>89.615999999999985</v>
      </c>
      <c r="AU51" s="21">
        <f t="shared" si="13"/>
        <v>180.411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4"/>
        <v>246</v>
      </c>
      <c r="BC51" s="43">
        <f t="shared" si="15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6"/>
        <v>47</v>
      </c>
      <c r="BJ51" s="48">
        <f t="shared" si="17"/>
        <v>186.7</v>
      </c>
      <c r="BK51" s="24">
        <f t="shared" si="18"/>
        <v>89.615999999999985</v>
      </c>
      <c r="BL51" s="48">
        <f t="shared" si="19"/>
        <v>97.084000000000003</v>
      </c>
      <c r="BO51" s="129">
        <f t="shared" si="29"/>
        <v>2560.5151515151515</v>
      </c>
      <c r="BP51" s="129">
        <f t="shared" si="30"/>
        <v>78</v>
      </c>
      <c r="BQ51" s="129">
        <f t="shared" si="31"/>
        <v>998.12121212121212</v>
      </c>
      <c r="BR51" s="129">
        <f t="shared" si="32"/>
        <v>32.97</v>
      </c>
      <c r="BS51" s="129">
        <f t="shared" si="33"/>
        <v>3558.6363636363635</v>
      </c>
      <c r="BT51" s="129">
        <f t="shared" si="34"/>
        <v>115.97</v>
      </c>
      <c r="BU51" s="129">
        <f t="shared" si="35"/>
        <v>7.7</v>
      </c>
      <c r="BV51" s="129">
        <f t="shared" si="36"/>
        <v>134.24</v>
      </c>
      <c r="BW51" s="129">
        <f t="shared" si="37"/>
        <v>15.795</v>
      </c>
      <c r="BX51" s="129">
        <f t="shared" si="38"/>
        <v>150.035</v>
      </c>
      <c r="BY51" s="134">
        <f t="shared" si="39"/>
        <v>150.035</v>
      </c>
      <c r="BZ51" s="129">
        <f t="shared" si="42"/>
        <v>34.064999999999998</v>
      </c>
    </row>
    <row r="52" spans="1:78" ht="18.75">
      <c r="A52" s="143">
        <f t="shared" si="47"/>
        <v>42900</v>
      </c>
      <c r="B52" s="138" t="s">
        <v>37</v>
      </c>
      <c r="C52" s="30">
        <v>873</v>
      </c>
      <c r="D52" s="30">
        <v>835</v>
      </c>
      <c r="E52" s="30">
        <v>710</v>
      </c>
      <c r="F52" s="30">
        <v>56</v>
      </c>
      <c r="G52" s="30"/>
      <c r="H52" s="23">
        <v>23</v>
      </c>
      <c r="I52" s="33">
        <f t="shared" si="43"/>
        <v>2418</v>
      </c>
      <c r="J52" s="33">
        <f t="shared" si="44"/>
        <v>79</v>
      </c>
      <c r="K52" s="23">
        <v>450</v>
      </c>
      <c r="L52" s="14">
        <v>245</v>
      </c>
      <c r="M52" s="14">
        <v>280</v>
      </c>
      <c r="N52" s="14"/>
      <c r="O52" s="14">
        <v>15</v>
      </c>
      <c r="P52" s="14">
        <v>8</v>
      </c>
      <c r="Q52" s="103">
        <v>10</v>
      </c>
      <c r="R52" s="34"/>
      <c r="S52" s="33">
        <f t="shared" si="45"/>
        <v>695</v>
      </c>
      <c r="T52" s="33">
        <f t="shared" si="24"/>
        <v>33</v>
      </c>
      <c r="U52" s="35">
        <f t="shared" si="46"/>
        <v>112</v>
      </c>
      <c r="V52" s="23">
        <v>6.34</v>
      </c>
      <c r="W52" s="23">
        <v>3.5</v>
      </c>
      <c r="X52" s="30">
        <v>9</v>
      </c>
      <c r="Y52" s="38">
        <v>5.2</v>
      </c>
      <c r="Z52" s="38">
        <v>7.7</v>
      </c>
      <c r="AA52" s="38">
        <v>3</v>
      </c>
      <c r="AB52" s="38"/>
      <c r="AC52" s="38">
        <v>5.2</v>
      </c>
      <c r="AD52" s="38">
        <v>9.9700000000000006</v>
      </c>
      <c r="AE52" s="38">
        <v>0.82499999999999996</v>
      </c>
      <c r="AF52" s="38"/>
      <c r="AG52" s="38"/>
      <c r="AH52" s="44">
        <f t="shared" si="9"/>
        <v>15.995000000000001</v>
      </c>
      <c r="AI52" s="53">
        <v>75</v>
      </c>
      <c r="AJ52" s="15">
        <f t="shared" si="41"/>
        <v>90.995000000000005</v>
      </c>
      <c r="AK52" s="51">
        <f t="shared" si="26"/>
        <v>156.23499999999996</v>
      </c>
      <c r="AL52" s="96">
        <f t="shared" si="27"/>
        <v>162.73499999999996</v>
      </c>
      <c r="AM52" s="16">
        <f t="shared" si="40"/>
        <v>71.739999999999952</v>
      </c>
      <c r="AN52" s="50"/>
      <c r="AO52" s="46"/>
      <c r="AP52" s="17">
        <f t="shared" si="28"/>
        <v>162.73499999999996</v>
      </c>
      <c r="AQ52" s="18">
        <f t="shared" si="10"/>
        <v>24.376000000000033</v>
      </c>
      <c r="AR52" s="40"/>
      <c r="AS52" s="19">
        <f t="shared" si="11"/>
        <v>90.995000000000005</v>
      </c>
      <c r="AT52" s="20">
        <f t="shared" si="12"/>
        <v>89.615999999999985</v>
      </c>
      <c r="AU52" s="21">
        <f t="shared" si="13"/>
        <v>180.61099999999999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4"/>
        <v>246</v>
      </c>
      <c r="BC52" s="43">
        <f t="shared" si="15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6"/>
        <v>47</v>
      </c>
      <c r="BJ52" s="48">
        <f t="shared" si="17"/>
        <v>186.7</v>
      </c>
      <c r="BK52" s="24">
        <f t="shared" si="18"/>
        <v>89.615999999999985</v>
      </c>
      <c r="BL52" s="48">
        <f t="shared" si="19"/>
        <v>97.084000000000003</v>
      </c>
      <c r="BO52" s="129">
        <f t="shared" si="29"/>
        <v>2575.5757575757575</v>
      </c>
      <c r="BP52" s="129">
        <f t="shared" si="30"/>
        <v>79</v>
      </c>
      <c r="BQ52" s="129">
        <f t="shared" si="31"/>
        <v>997.12121212121212</v>
      </c>
      <c r="BR52" s="129">
        <f t="shared" si="32"/>
        <v>32.97</v>
      </c>
      <c r="BS52" s="129">
        <f t="shared" si="33"/>
        <v>3572.6969696969695</v>
      </c>
      <c r="BT52" s="129">
        <f t="shared" si="34"/>
        <v>117.17</v>
      </c>
      <c r="BU52" s="129">
        <f t="shared" si="35"/>
        <v>7.7</v>
      </c>
      <c r="BV52" s="129">
        <f t="shared" si="36"/>
        <v>136.74</v>
      </c>
      <c r="BW52" s="129">
        <f t="shared" si="37"/>
        <v>15.995000000000001</v>
      </c>
      <c r="BX52" s="129">
        <f t="shared" si="38"/>
        <v>152.73499999999999</v>
      </c>
      <c r="BY52" s="134">
        <f t="shared" si="39"/>
        <v>152.73499999999999</v>
      </c>
      <c r="BZ52" s="129">
        <f t="shared" si="42"/>
        <v>35.564999999999998</v>
      </c>
    </row>
    <row r="53" spans="1:78" ht="18.75">
      <c r="A53" s="143">
        <f t="shared" si="47"/>
        <v>42900</v>
      </c>
      <c r="B53" s="138" t="s">
        <v>53</v>
      </c>
      <c r="C53" s="30">
        <v>873</v>
      </c>
      <c r="D53" s="30">
        <v>835</v>
      </c>
      <c r="E53" s="30">
        <v>710</v>
      </c>
      <c r="F53" s="30">
        <v>56</v>
      </c>
      <c r="G53" s="30"/>
      <c r="H53" s="23">
        <v>23</v>
      </c>
      <c r="I53" s="33">
        <f t="shared" ref="I53" si="50">C53+D53+E53</f>
        <v>2418</v>
      </c>
      <c r="J53" s="33">
        <f t="shared" ref="J53" si="51">F53+G53+H53</f>
        <v>79</v>
      </c>
      <c r="K53" s="23">
        <v>450</v>
      </c>
      <c r="L53" s="14">
        <v>245</v>
      </c>
      <c r="M53" s="14">
        <v>280</v>
      </c>
      <c r="N53" s="14"/>
      <c r="O53" s="14">
        <v>15</v>
      </c>
      <c r="P53" s="14">
        <v>8</v>
      </c>
      <c r="Q53" s="103">
        <v>10</v>
      </c>
      <c r="R53" s="34"/>
      <c r="S53" s="33">
        <f t="shared" si="45"/>
        <v>695</v>
      </c>
      <c r="T53" s="33">
        <f t="shared" si="24"/>
        <v>33</v>
      </c>
      <c r="U53" s="35">
        <f>SUM(J53+T53)</f>
        <v>112</v>
      </c>
      <c r="V53" s="23">
        <v>6.34</v>
      </c>
      <c r="W53" s="23">
        <v>3.5</v>
      </c>
      <c r="X53" s="30">
        <v>9</v>
      </c>
      <c r="Y53" s="38">
        <v>5.2</v>
      </c>
      <c r="Z53" s="38">
        <v>7.7</v>
      </c>
      <c r="AA53" s="38">
        <v>3</v>
      </c>
      <c r="AB53" s="38"/>
      <c r="AC53" s="38">
        <v>5.2</v>
      </c>
      <c r="AD53" s="38">
        <v>9.9700000000000006</v>
      </c>
      <c r="AE53" s="38">
        <v>0.82499999999999996</v>
      </c>
      <c r="AF53" s="38"/>
      <c r="AG53" s="38"/>
      <c r="AH53" s="44">
        <f t="shared" si="9"/>
        <v>15.995000000000001</v>
      </c>
      <c r="AI53" s="53">
        <v>75</v>
      </c>
      <c r="AJ53" s="15">
        <f t="shared" si="41"/>
        <v>90.995000000000005</v>
      </c>
      <c r="AK53" s="51">
        <f t="shared" si="26"/>
        <v>156.23499999999996</v>
      </c>
      <c r="AL53" s="96">
        <f t="shared" si="27"/>
        <v>162.73499999999996</v>
      </c>
      <c r="AM53" s="16">
        <f t="shared" si="40"/>
        <v>71.739999999999952</v>
      </c>
      <c r="AN53" s="50"/>
      <c r="AO53" s="46"/>
      <c r="AP53" s="17">
        <f t="shared" si="28"/>
        <v>162.73499999999996</v>
      </c>
      <c r="AQ53" s="18">
        <f t="shared" si="10"/>
        <v>24.376000000000033</v>
      </c>
      <c r="AR53" s="40"/>
      <c r="AS53" s="19">
        <f t="shared" si="11"/>
        <v>90.995000000000005</v>
      </c>
      <c r="AT53" s="20">
        <f t="shared" si="12"/>
        <v>89.615999999999985</v>
      </c>
      <c r="AU53" s="21">
        <f t="shared" si="13"/>
        <v>180.61099999999999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4"/>
        <v>246</v>
      </c>
      <c r="BC53" s="43">
        <f t="shared" si="15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6"/>
        <v>47</v>
      </c>
      <c r="BJ53" s="48">
        <f t="shared" si="17"/>
        <v>186.7</v>
      </c>
      <c r="BK53" s="24">
        <f t="shared" si="18"/>
        <v>89.615999999999985</v>
      </c>
      <c r="BL53" s="48">
        <f t="shared" si="19"/>
        <v>97.084000000000003</v>
      </c>
      <c r="BO53" s="129">
        <f t="shared" si="29"/>
        <v>2575.5757575757575</v>
      </c>
      <c r="BP53" s="129">
        <f t="shared" si="30"/>
        <v>79</v>
      </c>
      <c r="BQ53" s="129">
        <f t="shared" si="31"/>
        <v>997.12121212121212</v>
      </c>
      <c r="BR53" s="129">
        <f t="shared" si="32"/>
        <v>32.97</v>
      </c>
      <c r="BS53" s="129">
        <f t="shared" si="33"/>
        <v>3572.6969696969695</v>
      </c>
      <c r="BT53" s="129">
        <f t="shared" si="34"/>
        <v>117.17</v>
      </c>
      <c r="BU53" s="129">
        <f t="shared" si="35"/>
        <v>7.7</v>
      </c>
      <c r="BV53" s="129">
        <f t="shared" si="36"/>
        <v>136.74</v>
      </c>
      <c r="BW53" s="129">
        <f t="shared" si="37"/>
        <v>15.995000000000001</v>
      </c>
      <c r="BX53" s="129">
        <f t="shared" si="38"/>
        <v>152.73499999999999</v>
      </c>
      <c r="BY53" s="134">
        <f t="shared" si="39"/>
        <v>152.73499999999999</v>
      </c>
      <c r="BZ53" s="129">
        <f t="shared" si="42"/>
        <v>35.564999999999998</v>
      </c>
    </row>
    <row r="54" spans="1:78" ht="18.75">
      <c r="A54" s="143">
        <f t="shared" si="47"/>
        <v>42900</v>
      </c>
      <c r="B54" s="138" t="s">
        <v>26</v>
      </c>
      <c r="C54" s="30">
        <v>855</v>
      </c>
      <c r="D54" s="30">
        <v>853</v>
      </c>
      <c r="E54" s="30">
        <v>690</v>
      </c>
      <c r="F54" s="30">
        <v>56</v>
      </c>
      <c r="G54" s="30"/>
      <c r="H54" s="23">
        <v>23</v>
      </c>
      <c r="I54" s="33">
        <f t="shared" si="43"/>
        <v>2398</v>
      </c>
      <c r="J54" s="33">
        <f t="shared" si="44"/>
        <v>79</v>
      </c>
      <c r="K54" s="23">
        <v>453</v>
      </c>
      <c r="L54" s="14">
        <v>495</v>
      </c>
      <c r="M54" s="14">
        <v>290</v>
      </c>
      <c r="N54" s="14"/>
      <c r="O54" s="14">
        <v>15</v>
      </c>
      <c r="P54" s="14">
        <v>17</v>
      </c>
      <c r="Q54" s="103">
        <v>10</v>
      </c>
      <c r="R54" s="34"/>
      <c r="S54" s="33">
        <f t="shared" si="45"/>
        <v>948</v>
      </c>
      <c r="T54" s="33">
        <f t="shared" si="24"/>
        <v>42</v>
      </c>
      <c r="U54" s="35">
        <f>SUM(J54+T54)</f>
        <v>121</v>
      </c>
      <c r="V54" s="23">
        <v>6.34</v>
      </c>
      <c r="W54" s="23">
        <v>3.5</v>
      </c>
      <c r="X54" s="30">
        <v>9</v>
      </c>
      <c r="Y54" s="38">
        <v>5.5</v>
      </c>
      <c r="Z54" s="38">
        <v>7.8</v>
      </c>
      <c r="AA54" s="38">
        <v>3.1</v>
      </c>
      <c r="AB54" s="38"/>
      <c r="AC54" s="38">
        <v>5.6</v>
      </c>
      <c r="AD54" s="38"/>
      <c r="AE54" s="38">
        <v>0.82499999999999996</v>
      </c>
      <c r="AF54" s="38"/>
      <c r="AG54" s="38"/>
      <c r="AH54" s="44">
        <f t="shared" si="9"/>
        <v>6.4249999999999998</v>
      </c>
      <c r="AI54" s="53">
        <v>75</v>
      </c>
      <c r="AJ54" s="15">
        <f t="shared" si="41"/>
        <v>81.424999999999997</v>
      </c>
      <c r="AK54" s="51">
        <f t="shared" si="26"/>
        <v>156.065</v>
      </c>
      <c r="AL54" s="96">
        <f t="shared" si="27"/>
        <v>162.66499999999999</v>
      </c>
      <c r="AM54" s="16">
        <f t="shared" si="40"/>
        <v>81.239999999999995</v>
      </c>
      <c r="AN54" s="50"/>
      <c r="AO54" s="46"/>
      <c r="AP54" s="17">
        <f t="shared" si="28"/>
        <v>162.66499999999999</v>
      </c>
      <c r="AQ54" s="18">
        <f t="shared" si="10"/>
        <v>14.975999999999999</v>
      </c>
      <c r="AR54" s="40"/>
      <c r="AS54" s="19">
        <f t="shared" si="11"/>
        <v>81.424999999999997</v>
      </c>
      <c r="AT54" s="20">
        <f t="shared" si="12"/>
        <v>89.615999999999985</v>
      </c>
      <c r="AU54" s="21">
        <f t="shared" si="13"/>
        <v>171.041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4"/>
        <v>246</v>
      </c>
      <c r="BC54" s="43">
        <f t="shared" si="15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6"/>
        <v>47</v>
      </c>
      <c r="BJ54" s="48">
        <f t="shared" si="17"/>
        <v>186.7</v>
      </c>
      <c r="BK54" s="24">
        <f t="shared" si="18"/>
        <v>89.615999999999985</v>
      </c>
      <c r="BL54" s="48">
        <f t="shared" si="19"/>
        <v>97.084000000000003</v>
      </c>
      <c r="BO54" s="129">
        <f t="shared" si="29"/>
        <v>2567.6969696969695</v>
      </c>
      <c r="BP54" s="129">
        <f t="shared" si="30"/>
        <v>79</v>
      </c>
      <c r="BQ54" s="129">
        <f t="shared" si="31"/>
        <v>948</v>
      </c>
      <c r="BR54" s="129">
        <f t="shared" si="32"/>
        <v>32</v>
      </c>
      <c r="BS54" s="129">
        <f t="shared" si="33"/>
        <v>3515.6969696969695</v>
      </c>
      <c r="BT54" s="129">
        <f t="shared" si="34"/>
        <v>116.6</v>
      </c>
      <c r="BU54" s="129">
        <f t="shared" si="35"/>
        <v>7.8</v>
      </c>
      <c r="BV54" s="129">
        <f t="shared" si="36"/>
        <v>146.24</v>
      </c>
      <c r="BW54" s="129">
        <f t="shared" si="37"/>
        <v>6.4249999999999998</v>
      </c>
      <c r="BX54" s="129">
        <f t="shared" si="38"/>
        <v>152.66499999999999</v>
      </c>
      <c r="BY54" s="134">
        <f t="shared" si="39"/>
        <v>152.66499999999999</v>
      </c>
      <c r="BZ54" s="129">
        <f t="shared" si="42"/>
        <v>36.065000000000005</v>
      </c>
    </row>
    <row r="55" spans="1:78" ht="18.75">
      <c r="A55" s="143">
        <f t="shared" si="47"/>
        <v>42900</v>
      </c>
      <c r="B55" s="138" t="s">
        <v>54</v>
      </c>
      <c r="C55" s="30">
        <v>855</v>
      </c>
      <c r="D55" s="30">
        <v>853</v>
      </c>
      <c r="E55" s="30">
        <v>690</v>
      </c>
      <c r="F55" s="30">
        <v>56</v>
      </c>
      <c r="G55" s="30"/>
      <c r="H55" s="23">
        <v>23</v>
      </c>
      <c r="I55" s="33">
        <f t="shared" ref="I55" si="52">C55+D55+E55</f>
        <v>2398</v>
      </c>
      <c r="J55" s="33">
        <f t="shared" ref="J55" si="53">F55+G55+H55</f>
        <v>79</v>
      </c>
      <c r="K55" s="23">
        <v>453</v>
      </c>
      <c r="L55" s="14">
        <v>495</v>
      </c>
      <c r="M55" s="14">
        <v>290</v>
      </c>
      <c r="N55" s="14"/>
      <c r="O55" s="14">
        <v>15</v>
      </c>
      <c r="P55" s="14">
        <v>17</v>
      </c>
      <c r="Q55" s="103">
        <v>10</v>
      </c>
      <c r="R55" s="34"/>
      <c r="S55" s="33">
        <f t="shared" si="45"/>
        <v>948</v>
      </c>
      <c r="T55" s="33">
        <f t="shared" si="24"/>
        <v>42</v>
      </c>
      <c r="U55" s="35">
        <f t="shared" si="46"/>
        <v>121</v>
      </c>
      <c r="V55" s="23">
        <v>6.34</v>
      </c>
      <c r="W55" s="23">
        <v>3.5</v>
      </c>
      <c r="X55" s="30">
        <v>9</v>
      </c>
      <c r="Y55" s="38">
        <v>5.5</v>
      </c>
      <c r="Z55" s="38">
        <v>7.8</v>
      </c>
      <c r="AA55" s="38">
        <v>3.1</v>
      </c>
      <c r="AB55" s="38"/>
      <c r="AC55" s="38">
        <v>5.6</v>
      </c>
      <c r="AD55" s="38"/>
      <c r="AE55" s="38">
        <v>0.82499999999999996</v>
      </c>
      <c r="AF55" s="38"/>
      <c r="AG55" s="38"/>
      <c r="AH55" s="44">
        <f t="shared" si="9"/>
        <v>6.4249999999999998</v>
      </c>
      <c r="AI55" s="53">
        <v>75</v>
      </c>
      <c r="AJ55" s="15">
        <f t="shared" si="41"/>
        <v>81.424999999999997</v>
      </c>
      <c r="AK55" s="51">
        <f t="shared" si="26"/>
        <v>156.065</v>
      </c>
      <c r="AL55" s="96">
        <f t="shared" si="27"/>
        <v>162.66499999999999</v>
      </c>
      <c r="AM55" s="16">
        <f t="shared" si="40"/>
        <v>81.239999999999995</v>
      </c>
      <c r="AN55" s="50"/>
      <c r="AO55" s="46"/>
      <c r="AP55" s="17">
        <f t="shared" si="28"/>
        <v>162.66499999999999</v>
      </c>
      <c r="AQ55" s="18">
        <f t="shared" si="10"/>
        <v>14.975999999999999</v>
      </c>
      <c r="AR55" s="40"/>
      <c r="AS55" s="19">
        <f t="shared" si="11"/>
        <v>81.424999999999997</v>
      </c>
      <c r="AT55" s="20">
        <f t="shared" si="12"/>
        <v>89.615999999999985</v>
      </c>
      <c r="AU55" s="21">
        <f t="shared" si="13"/>
        <v>171.041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4"/>
        <v>246</v>
      </c>
      <c r="BC55" s="43">
        <f t="shared" si="15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6"/>
        <v>47</v>
      </c>
      <c r="BJ55" s="48">
        <f t="shared" si="17"/>
        <v>186.7</v>
      </c>
      <c r="BK55" s="24">
        <f t="shared" si="18"/>
        <v>89.615999999999985</v>
      </c>
      <c r="BL55" s="48">
        <f t="shared" si="19"/>
        <v>97.084000000000003</v>
      </c>
      <c r="BO55" s="129">
        <f t="shared" si="29"/>
        <v>2567.6969696969695</v>
      </c>
      <c r="BP55" s="129">
        <f t="shared" si="30"/>
        <v>79</v>
      </c>
      <c r="BQ55" s="129">
        <f t="shared" si="31"/>
        <v>948</v>
      </c>
      <c r="BR55" s="129">
        <f t="shared" si="32"/>
        <v>32</v>
      </c>
      <c r="BS55" s="129">
        <f t="shared" si="33"/>
        <v>3515.6969696969695</v>
      </c>
      <c r="BT55" s="129">
        <f t="shared" si="34"/>
        <v>116.6</v>
      </c>
      <c r="BU55" s="129">
        <f t="shared" si="35"/>
        <v>7.8</v>
      </c>
      <c r="BV55" s="129">
        <f t="shared" si="36"/>
        <v>146.24</v>
      </c>
      <c r="BW55" s="129">
        <f t="shared" si="37"/>
        <v>6.4249999999999998</v>
      </c>
      <c r="BX55" s="129">
        <f t="shared" si="38"/>
        <v>152.66499999999999</v>
      </c>
      <c r="BY55" s="134">
        <f t="shared" si="39"/>
        <v>152.66499999999999</v>
      </c>
      <c r="BZ55" s="129">
        <f t="shared" si="42"/>
        <v>36.065000000000005</v>
      </c>
    </row>
    <row r="56" spans="1:78" ht="18.75">
      <c r="A56" s="143">
        <f t="shared" si="47"/>
        <v>42900</v>
      </c>
      <c r="B56" s="138" t="s">
        <v>55</v>
      </c>
      <c r="C56" s="30">
        <v>852</v>
      </c>
      <c r="D56" s="30">
        <v>815</v>
      </c>
      <c r="E56" s="30">
        <v>690</v>
      </c>
      <c r="F56" s="30">
        <v>56</v>
      </c>
      <c r="G56" s="30"/>
      <c r="H56" s="23">
        <v>23</v>
      </c>
      <c r="I56" s="33">
        <f>C56+D56+E56</f>
        <v>2357</v>
      </c>
      <c r="J56" s="33">
        <f>F56+G56+H56</f>
        <v>79</v>
      </c>
      <c r="K56" s="23">
        <v>455</v>
      </c>
      <c r="L56" s="14">
        <v>513</v>
      </c>
      <c r="M56" s="14">
        <v>286</v>
      </c>
      <c r="N56" s="14"/>
      <c r="O56" s="14">
        <v>15</v>
      </c>
      <c r="P56" s="14">
        <v>17</v>
      </c>
      <c r="Q56" s="103">
        <v>10</v>
      </c>
      <c r="R56" s="34"/>
      <c r="S56" s="33">
        <f t="shared" si="45"/>
        <v>968</v>
      </c>
      <c r="T56" s="33">
        <f t="shared" si="24"/>
        <v>42</v>
      </c>
      <c r="U56" s="35">
        <f t="shared" si="46"/>
        <v>121</v>
      </c>
      <c r="V56" s="23">
        <v>6.34</v>
      </c>
      <c r="W56" s="23">
        <v>3.5</v>
      </c>
      <c r="X56" s="30">
        <v>9</v>
      </c>
      <c r="Y56" s="38">
        <v>5.5</v>
      </c>
      <c r="Z56" s="38">
        <v>7.8</v>
      </c>
      <c r="AA56" s="38">
        <v>3.1</v>
      </c>
      <c r="AB56" s="38"/>
      <c r="AC56" s="38">
        <v>5.6</v>
      </c>
      <c r="AD56" s="38"/>
      <c r="AE56" s="38">
        <v>0.82499999999999996</v>
      </c>
      <c r="AF56" s="38"/>
      <c r="AG56" s="38"/>
      <c r="AH56" s="44">
        <f t="shared" si="9"/>
        <v>6.4249999999999998</v>
      </c>
      <c r="AI56" s="53">
        <v>75</v>
      </c>
      <c r="AJ56" s="15">
        <f t="shared" si="41"/>
        <v>81.424999999999997</v>
      </c>
      <c r="AK56" s="51">
        <f t="shared" si="26"/>
        <v>156.065</v>
      </c>
      <c r="AL56" s="96">
        <f t="shared" si="27"/>
        <v>162.66499999999999</v>
      </c>
      <c r="AM56" s="16">
        <f t="shared" si="40"/>
        <v>81.239999999999995</v>
      </c>
      <c r="AN56" s="50"/>
      <c r="AO56" s="46"/>
      <c r="AP56" s="17">
        <f t="shared" si="28"/>
        <v>162.66499999999999</v>
      </c>
      <c r="AQ56" s="18">
        <f t="shared" si="10"/>
        <v>14.975999999999999</v>
      </c>
      <c r="AR56" s="40"/>
      <c r="AS56" s="19">
        <f t="shared" si="11"/>
        <v>81.424999999999997</v>
      </c>
      <c r="AT56" s="20">
        <f t="shared" si="12"/>
        <v>89.615999999999985</v>
      </c>
      <c r="AU56" s="21">
        <f t="shared" si="13"/>
        <v>171.041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4"/>
        <v>246</v>
      </c>
      <c r="BC56" s="43">
        <f t="shared" si="15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6"/>
        <v>47</v>
      </c>
      <c r="BJ56" s="48">
        <f t="shared" si="17"/>
        <v>186.7</v>
      </c>
      <c r="BK56" s="24">
        <f t="shared" si="18"/>
        <v>89.615999999999985</v>
      </c>
      <c r="BL56" s="48">
        <f t="shared" si="19"/>
        <v>97.084000000000003</v>
      </c>
      <c r="BO56" s="129">
        <f t="shared" si="29"/>
        <v>2526.6969696969695</v>
      </c>
      <c r="BP56" s="129">
        <f t="shared" si="30"/>
        <v>79</v>
      </c>
      <c r="BQ56" s="129">
        <f t="shared" si="31"/>
        <v>968</v>
      </c>
      <c r="BR56" s="129">
        <f t="shared" si="32"/>
        <v>32</v>
      </c>
      <c r="BS56" s="129">
        <f t="shared" si="33"/>
        <v>3494.6969696969695</v>
      </c>
      <c r="BT56" s="129">
        <f t="shared" si="34"/>
        <v>116.6</v>
      </c>
      <c r="BU56" s="129">
        <f t="shared" si="35"/>
        <v>7.8</v>
      </c>
      <c r="BV56" s="129">
        <f t="shared" si="36"/>
        <v>146.24</v>
      </c>
      <c r="BW56" s="129">
        <f t="shared" si="37"/>
        <v>6.4249999999999998</v>
      </c>
      <c r="BX56" s="129">
        <f t="shared" si="38"/>
        <v>152.66499999999999</v>
      </c>
      <c r="BY56" s="134">
        <f t="shared" si="39"/>
        <v>152.66499999999999</v>
      </c>
      <c r="BZ56" s="129">
        <f t="shared" si="42"/>
        <v>36.065000000000005</v>
      </c>
    </row>
    <row r="57" spans="1:78" ht="18.75">
      <c r="A57" s="143">
        <f t="shared" si="47"/>
        <v>42900</v>
      </c>
      <c r="B57" s="138" t="s">
        <v>56</v>
      </c>
      <c r="C57" s="30">
        <v>852</v>
      </c>
      <c r="D57" s="30">
        <v>815</v>
      </c>
      <c r="E57" s="30">
        <v>690</v>
      </c>
      <c r="F57" s="30">
        <v>56</v>
      </c>
      <c r="G57" s="30"/>
      <c r="H57" s="23">
        <v>23</v>
      </c>
      <c r="I57" s="33">
        <f>C57+D57+E57</f>
        <v>2357</v>
      </c>
      <c r="J57" s="33">
        <f>F57+G57+H57</f>
        <v>79</v>
      </c>
      <c r="K57" s="23">
        <v>455</v>
      </c>
      <c r="L57" s="14">
        <v>513</v>
      </c>
      <c r="M57" s="14">
        <v>286</v>
      </c>
      <c r="N57" s="14"/>
      <c r="O57" s="14">
        <v>15</v>
      </c>
      <c r="P57" s="14">
        <v>17</v>
      </c>
      <c r="Q57" s="103">
        <v>10</v>
      </c>
      <c r="R57" s="34"/>
      <c r="S57" s="33">
        <f t="shared" si="45"/>
        <v>968</v>
      </c>
      <c r="T57" s="33">
        <f t="shared" si="24"/>
        <v>42</v>
      </c>
      <c r="U57" s="35">
        <f t="shared" si="46"/>
        <v>121</v>
      </c>
      <c r="V57" s="23">
        <v>6.34</v>
      </c>
      <c r="W57" s="23">
        <v>3.5</v>
      </c>
      <c r="X57" s="30">
        <v>9</v>
      </c>
      <c r="Y57" s="38">
        <v>5.5</v>
      </c>
      <c r="Z57" s="38">
        <v>7.8</v>
      </c>
      <c r="AA57" s="38">
        <v>3.1</v>
      </c>
      <c r="AB57" s="38"/>
      <c r="AC57" s="38">
        <v>5.6</v>
      </c>
      <c r="AD57" s="38"/>
      <c r="AE57" s="38">
        <v>0.82499999999999996</v>
      </c>
      <c r="AF57" s="38"/>
      <c r="AG57" s="38"/>
      <c r="AH57" s="44">
        <f t="shared" si="9"/>
        <v>6.4249999999999998</v>
      </c>
      <c r="AI57" s="53">
        <v>75</v>
      </c>
      <c r="AJ57" s="15">
        <f t="shared" si="41"/>
        <v>81.424999999999997</v>
      </c>
      <c r="AK57" s="51">
        <f t="shared" si="26"/>
        <v>156.065</v>
      </c>
      <c r="AL57" s="96">
        <f t="shared" si="27"/>
        <v>162.66499999999999</v>
      </c>
      <c r="AM57" s="16">
        <f t="shared" si="40"/>
        <v>81.239999999999995</v>
      </c>
      <c r="AN57" s="50"/>
      <c r="AO57" s="46"/>
      <c r="AP57" s="17">
        <f t="shared" si="28"/>
        <v>162.66499999999999</v>
      </c>
      <c r="AQ57" s="18">
        <f t="shared" si="10"/>
        <v>14.975999999999999</v>
      </c>
      <c r="AR57" s="40"/>
      <c r="AS57" s="19">
        <f t="shared" si="11"/>
        <v>81.424999999999997</v>
      </c>
      <c r="AT57" s="20">
        <f t="shared" si="12"/>
        <v>89.615999999999985</v>
      </c>
      <c r="AU57" s="21">
        <f t="shared" si="13"/>
        <v>171.041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4"/>
        <v>246</v>
      </c>
      <c r="BC57" s="43">
        <f t="shared" si="15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6"/>
        <v>47</v>
      </c>
      <c r="BJ57" s="48">
        <f t="shared" si="17"/>
        <v>186.7</v>
      </c>
      <c r="BK57" s="24">
        <f t="shared" si="18"/>
        <v>89.615999999999985</v>
      </c>
      <c r="BL57" s="48">
        <f t="shared" si="19"/>
        <v>97.084000000000003</v>
      </c>
      <c r="BO57" s="129">
        <f t="shared" si="29"/>
        <v>2526.6969696969695</v>
      </c>
      <c r="BP57" s="129">
        <f t="shared" si="30"/>
        <v>79</v>
      </c>
      <c r="BQ57" s="129">
        <f t="shared" si="31"/>
        <v>968</v>
      </c>
      <c r="BR57" s="129">
        <f t="shared" si="32"/>
        <v>32</v>
      </c>
      <c r="BS57" s="129">
        <f t="shared" si="33"/>
        <v>3494.6969696969695</v>
      </c>
      <c r="BT57" s="129">
        <f t="shared" si="34"/>
        <v>116.6</v>
      </c>
      <c r="BU57" s="129">
        <f t="shared" si="35"/>
        <v>7.8</v>
      </c>
      <c r="BV57" s="129">
        <f t="shared" si="36"/>
        <v>146.24</v>
      </c>
      <c r="BW57" s="129">
        <f t="shared" si="37"/>
        <v>6.4249999999999998</v>
      </c>
      <c r="BX57" s="129">
        <f t="shared" si="38"/>
        <v>152.66499999999999</v>
      </c>
      <c r="BY57" s="134">
        <f t="shared" si="39"/>
        <v>152.66499999999999</v>
      </c>
      <c r="BZ57" s="129">
        <f t="shared" si="42"/>
        <v>36.065000000000005</v>
      </c>
    </row>
    <row r="58" spans="1:78" ht="18.75">
      <c r="A58" s="143">
        <f t="shared" si="47"/>
        <v>42900</v>
      </c>
      <c r="B58" s="138" t="s">
        <v>27</v>
      </c>
      <c r="C58" s="30">
        <v>850</v>
      </c>
      <c r="D58" s="30">
        <v>799</v>
      </c>
      <c r="E58" s="30">
        <v>700</v>
      </c>
      <c r="F58" s="30">
        <v>55</v>
      </c>
      <c r="G58" s="30"/>
      <c r="H58" s="23">
        <v>24</v>
      </c>
      <c r="I58" s="33">
        <f t="shared" si="43"/>
        <v>2349</v>
      </c>
      <c r="J58" s="33">
        <f t="shared" si="44"/>
        <v>79</v>
      </c>
      <c r="K58" s="23">
        <v>446</v>
      </c>
      <c r="L58" s="14">
        <v>491</v>
      </c>
      <c r="M58" s="14">
        <v>360</v>
      </c>
      <c r="N58" s="14"/>
      <c r="O58" s="14">
        <v>15</v>
      </c>
      <c r="P58" s="14">
        <v>17</v>
      </c>
      <c r="Q58" s="103">
        <v>12</v>
      </c>
      <c r="R58" s="34"/>
      <c r="S58" s="33">
        <f t="shared" si="45"/>
        <v>937</v>
      </c>
      <c r="T58" s="33">
        <f t="shared" si="24"/>
        <v>44</v>
      </c>
      <c r="U58" s="35">
        <f t="shared" si="46"/>
        <v>123</v>
      </c>
      <c r="V58" s="23">
        <v>5.73</v>
      </c>
      <c r="W58" s="23">
        <v>3.5</v>
      </c>
      <c r="X58" s="30">
        <v>8.5</v>
      </c>
      <c r="Y58" s="38">
        <v>5.3</v>
      </c>
      <c r="Z58" s="38">
        <v>7.8</v>
      </c>
      <c r="AA58" s="38">
        <v>3.2</v>
      </c>
      <c r="AB58" s="38"/>
      <c r="AC58" s="38">
        <v>5.6</v>
      </c>
      <c r="AD58" s="38"/>
      <c r="AE58" s="38">
        <v>0.8</v>
      </c>
      <c r="AF58" s="38"/>
      <c r="AG58" s="38"/>
      <c r="AH58" s="44">
        <f t="shared" si="9"/>
        <v>6.3999999999999995</v>
      </c>
      <c r="AI58" s="53">
        <v>75</v>
      </c>
      <c r="AJ58" s="15">
        <f t="shared" si="41"/>
        <v>81.400000000000006</v>
      </c>
      <c r="AK58" s="51">
        <f t="shared" si="26"/>
        <v>156.73000000000002</v>
      </c>
      <c r="AL58" s="96">
        <f t="shared" si="27"/>
        <v>163.43</v>
      </c>
      <c r="AM58" s="16">
        <f t="shared" si="40"/>
        <v>82.03</v>
      </c>
      <c r="AN58" s="50"/>
      <c r="AO58" s="46"/>
      <c r="AP58" s="17">
        <f t="shared" si="28"/>
        <v>163.43</v>
      </c>
      <c r="AQ58" s="18">
        <f t="shared" si="10"/>
        <v>14.285999999999973</v>
      </c>
      <c r="AR58" s="40"/>
      <c r="AS58" s="19">
        <f t="shared" si="11"/>
        <v>81.400000000000006</v>
      </c>
      <c r="AT58" s="20">
        <f t="shared" si="12"/>
        <v>89.615999999999985</v>
      </c>
      <c r="AU58" s="21">
        <f t="shared" si="13"/>
        <v>171.01599999999999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4"/>
        <v>246</v>
      </c>
      <c r="BC58" s="43">
        <f t="shared" si="15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6"/>
        <v>47</v>
      </c>
      <c r="BJ58" s="48">
        <f t="shared" si="17"/>
        <v>186.7</v>
      </c>
      <c r="BK58" s="24">
        <f t="shared" si="18"/>
        <v>89.615999999999985</v>
      </c>
      <c r="BL58" s="48">
        <f t="shared" si="19"/>
        <v>97.084000000000003</v>
      </c>
      <c r="BO58" s="129">
        <f t="shared" si="29"/>
        <v>2518.6969696969695</v>
      </c>
      <c r="BP58" s="129">
        <f t="shared" si="30"/>
        <v>79</v>
      </c>
      <c r="BQ58" s="129">
        <f t="shared" si="31"/>
        <v>937</v>
      </c>
      <c r="BR58" s="129">
        <f t="shared" si="32"/>
        <v>32</v>
      </c>
      <c r="BS58" s="129">
        <f t="shared" si="33"/>
        <v>3455.6969696969695</v>
      </c>
      <c r="BT58" s="129">
        <f t="shared" si="34"/>
        <v>116.6</v>
      </c>
      <c r="BU58" s="129">
        <f t="shared" si="35"/>
        <v>7.8</v>
      </c>
      <c r="BV58" s="129">
        <f t="shared" si="36"/>
        <v>145.03000000000003</v>
      </c>
      <c r="BW58" s="129">
        <f t="shared" si="37"/>
        <v>6.3999999999999995</v>
      </c>
      <c r="BX58" s="129">
        <f t="shared" si="38"/>
        <v>151.43000000000004</v>
      </c>
      <c r="BY58" s="134">
        <f t="shared" si="39"/>
        <v>151.43000000000004</v>
      </c>
      <c r="BZ58" s="129">
        <f t="shared" si="42"/>
        <v>34.83</v>
      </c>
    </row>
    <row r="59" spans="1:78" ht="18.75">
      <c r="A59" s="143">
        <f t="shared" si="47"/>
        <v>42900</v>
      </c>
      <c r="B59" s="138" t="s">
        <v>57</v>
      </c>
      <c r="C59" s="30">
        <v>850</v>
      </c>
      <c r="D59" s="30">
        <v>799</v>
      </c>
      <c r="E59" s="30">
        <v>700</v>
      </c>
      <c r="F59" s="30">
        <v>55</v>
      </c>
      <c r="G59" s="30"/>
      <c r="H59" s="23">
        <v>24</v>
      </c>
      <c r="I59" s="33">
        <f t="shared" ref="I59" si="54">C59+D59+E59</f>
        <v>2349</v>
      </c>
      <c r="J59" s="33">
        <f t="shared" ref="J59" si="55">F59+G59+H59</f>
        <v>79</v>
      </c>
      <c r="K59" s="23">
        <v>446</v>
      </c>
      <c r="L59" s="14">
        <v>491</v>
      </c>
      <c r="M59" s="14">
        <v>360</v>
      </c>
      <c r="N59" s="14"/>
      <c r="O59" s="14">
        <v>15</v>
      </c>
      <c r="P59" s="14">
        <v>17</v>
      </c>
      <c r="Q59" s="103">
        <v>12</v>
      </c>
      <c r="R59" s="34"/>
      <c r="S59" s="33">
        <f t="shared" si="45"/>
        <v>937</v>
      </c>
      <c r="T59" s="33">
        <f t="shared" si="24"/>
        <v>44</v>
      </c>
      <c r="U59" s="35">
        <f t="shared" si="46"/>
        <v>123</v>
      </c>
      <c r="V59" s="23">
        <v>5.73</v>
      </c>
      <c r="W59" s="23">
        <v>3.5</v>
      </c>
      <c r="X59" s="30">
        <v>8.5</v>
      </c>
      <c r="Y59" s="38">
        <v>5.3</v>
      </c>
      <c r="Z59" s="38">
        <v>7.8</v>
      </c>
      <c r="AA59" s="38">
        <v>3.2</v>
      </c>
      <c r="AB59" s="38"/>
      <c r="AC59" s="38">
        <v>5.6</v>
      </c>
      <c r="AD59" s="38"/>
      <c r="AE59" s="38">
        <v>0.8</v>
      </c>
      <c r="AF59" s="38"/>
      <c r="AG59" s="38"/>
      <c r="AH59" s="44">
        <f t="shared" si="9"/>
        <v>6.3999999999999995</v>
      </c>
      <c r="AI59" s="53">
        <v>75</v>
      </c>
      <c r="AJ59" s="15">
        <f>AH59+AI59</f>
        <v>81.400000000000006</v>
      </c>
      <c r="AK59" s="51">
        <f t="shared" si="26"/>
        <v>156.73000000000002</v>
      </c>
      <c r="AL59" s="96">
        <f t="shared" si="27"/>
        <v>163.43</v>
      </c>
      <c r="AM59" s="16">
        <f t="shared" si="40"/>
        <v>82.03</v>
      </c>
      <c r="AN59" s="50"/>
      <c r="AO59" s="46"/>
      <c r="AP59" s="17">
        <f t="shared" si="28"/>
        <v>163.43</v>
      </c>
      <c r="AQ59" s="18">
        <f t="shared" si="10"/>
        <v>14.285999999999973</v>
      </c>
      <c r="AR59" s="40"/>
      <c r="AS59" s="19">
        <f t="shared" si="11"/>
        <v>81.400000000000006</v>
      </c>
      <c r="AT59" s="20">
        <f t="shared" si="12"/>
        <v>89.615999999999985</v>
      </c>
      <c r="AU59" s="21">
        <f t="shared" si="13"/>
        <v>171.01599999999999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4"/>
        <v>246</v>
      </c>
      <c r="BC59" s="43">
        <f t="shared" si="15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6"/>
        <v>47</v>
      </c>
      <c r="BJ59" s="48">
        <f t="shared" si="17"/>
        <v>186.7</v>
      </c>
      <c r="BK59" s="24">
        <f t="shared" si="18"/>
        <v>89.615999999999985</v>
      </c>
      <c r="BL59" s="48">
        <f t="shared" si="19"/>
        <v>97.084000000000003</v>
      </c>
      <c r="BO59" s="129">
        <f t="shared" si="29"/>
        <v>2518.6969696969695</v>
      </c>
      <c r="BP59" s="129">
        <f t="shared" si="30"/>
        <v>79</v>
      </c>
      <c r="BQ59" s="129">
        <f t="shared" si="31"/>
        <v>937</v>
      </c>
      <c r="BR59" s="129">
        <f t="shared" si="32"/>
        <v>32</v>
      </c>
      <c r="BS59" s="129">
        <f t="shared" si="33"/>
        <v>3455.6969696969695</v>
      </c>
      <c r="BT59" s="129">
        <f t="shared" si="34"/>
        <v>116.6</v>
      </c>
      <c r="BU59" s="129">
        <f t="shared" si="35"/>
        <v>7.8</v>
      </c>
      <c r="BV59" s="129">
        <f t="shared" si="36"/>
        <v>145.03000000000003</v>
      </c>
      <c r="BW59" s="129">
        <f t="shared" si="37"/>
        <v>6.3999999999999995</v>
      </c>
      <c r="BX59" s="129">
        <f t="shared" si="38"/>
        <v>151.43000000000004</v>
      </c>
      <c r="BY59" s="134">
        <f t="shared" si="39"/>
        <v>151.43000000000004</v>
      </c>
      <c r="BZ59" s="129">
        <f t="shared" si="42"/>
        <v>34.83</v>
      </c>
    </row>
    <row r="60" spans="1:78" ht="18.75">
      <c r="A60" s="143">
        <f t="shared" si="47"/>
        <v>42900</v>
      </c>
      <c r="B60" s="138" t="s">
        <v>58</v>
      </c>
      <c r="C60" s="30">
        <v>828</v>
      </c>
      <c r="D60" s="30">
        <v>911</v>
      </c>
      <c r="E60" s="30">
        <v>693</v>
      </c>
      <c r="F60" s="30">
        <v>59</v>
      </c>
      <c r="G60" s="30"/>
      <c r="H60" s="23">
        <v>23</v>
      </c>
      <c r="I60" s="33">
        <f>C60+D60+E60</f>
        <v>2432</v>
      </c>
      <c r="J60" s="33">
        <f>F60+G60+H60</f>
        <v>82</v>
      </c>
      <c r="K60" s="23">
        <v>437</v>
      </c>
      <c r="L60" s="14">
        <v>495</v>
      </c>
      <c r="M60" s="14">
        <v>340</v>
      </c>
      <c r="N60" s="14"/>
      <c r="O60" s="14">
        <v>14</v>
      </c>
      <c r="P60" s="14">
        <v>17</v>
      </c>
      <c r="Q60" s="103">
        <v>11</v>
      </c>
      <c r="R60" s="34"/>
      <c r="S60" s="33">
        <f t="shared" si="45"/>
        <v>932</v>
      </c>
      <c r="T60" s="33">
        <f t="shared" si="24"/>
        <v>42</v>
      </c>
      <c r="U60" s="35">
        <f t="shared" si="46"/>
        <v>124</v>
      </c>
      <c r="V60" s="23">
        <v>5.73</v>
      </c>
      <c r="W60" s="23">
        <v>3.5</v>
      </c>
      <c r="X60" s="30">
        <v>8.5</v>
      </c>
      <c r="Y60" s="38">
        <v>5.3</v>
      </c>
      <c r="Z60" s="38">
        <v>7.8</v>
      </c>
      <c r="AA60" s="38">
        <v>3.2</v>
      </c>
      <c r="AB60" s="30"/>
      <c r="AC60" s="30"/>
      <c r="AD60" s="38"/>
      <c r="AE60" s="38">
        <v>0.8</v>
      </c>
      <c r="AF60" s="38"/>
      <c r="AG60" s="30"/>
      <c r="AH60" s="45">
        <f t="shared" si="9"/>
        <v>0.8</v>
      </c>
      <c r="AI60" s="53">
        <v>75</v>
      </c>
      <c r="AJ60" s="15">
        <f t="shared" si="41"/>
        <v>75.8</v>
      </c>
      <c r="AK60" s="51">
        <f t="shared" si="26"/>
        <v>152.13000000000002</v>
      </c>
      <c r="AL60" s="96">
        <f t="shared" si="27"/>
        <v>158.83000000000001</v>
      </c>
      <c r="AM60" s="16">
        <f t="shared" si="40"/>
        <v>83.030000000000015</v>
      </c>
      <c r="AN60" s="50"/>
      <c r="AO60" s="46"/>
      <c r="AP60" s="17">
        <f t="shared" si="28"/>
        <v>158.83000000000001</v>
      </c>
      <c r="AQ60" s="18">
        <f t="shared" si="10"/>
        <v>13.285999999999973</v>
      </c>
      <c r="AR60" s="40"/>
      <c r="AS60" s="19">
        <f t="shared" si="11"/>
        <v>75.8</v>
      </c>
      <c r="AT60" s="20">
        <f t="shared" si="12"/>
        <v>89.615999999999985</v>
      </c>
      <c r="AU60" s="21">
        <f t="shared" si="13"/>
        <v>165.416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4"/>
        <v>246</v>
      </c>
      <c r="BC60" s="43">
        <f t="shared" si="15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6"/>
        <v>47</v>
      </c>
      <c r="BJ60" s="48">
        <f t="shared" si="17"/>
        <v>186.7</v>
      </c>
      <c r="BK60" s="24">
        <f t="shared" si="18"/>
        <v>89.615999999999985</v>
      </c>
      <c r="BL60" s="48">
        <f t="shared" si="19"/>
        <v>97.084000000000003</v>
      </c>
      <c r="BO60" s="129">
        <f t="shared" si="29"/>
        <v>2432</v>
      </c>
      <c r="BP60" s="129">
        <f t="shared" si="30"/>
        <v>82</v>
      </c>
      <c r="BQ60" s="129">
        <f t="shared" si="31"/>
        <v>932</v>
      </c>
      <c r="BR60" s="129">
        <f t="shared" si="32"/>
        <v>31</v>
      </c>
      <c r="BS60" s="129">
        <f t="shared" si="33"/>
        <v>3364</v>
      </c>
      <c r="BT60" s="129">
        <f t="shared" si="34"/>
        <v>113</v>
      </c>
      <c r="BU60" s="129">
        <f t="shared" si="35"/>
        <v>7.8</v>
      </c>
      <c r="BV60" s="129">
        <f t="shared" si="36"/>
        <v>147.03000000000003</v>
      </c>
      <c r="BW60" s="129">
        <f t="shared" si="37"/>
        <v>0.8</v>
      </c>
      <c r="BX60" s="129">
        <f t="shared" si="38"/>
        <v>147.83000000000004</v>
      </c>
      <c r="BY60" s="134">
        <f t="shared" si="39"/>
        <v>147.83000000000004</v>
      </c>
      <c r="BZ60" s="129">
        <f t="shared" si="42"/>
        <v>34.83</v>
      </c>
    </row>
    <row r="61" spans="1:78" ht="18.75">
      <c r="A61" s="143">
        <f t="shared" si="47"/>
        <v>42900</v>
      </c>
      <c r="B61" s="138" t="s">
        <v>59</v>
      </c>
      <c r="C61" s="30">
        <v>828</v>
      </c>
      <c r="D61" s="30">
        <v>911</v>
      </c>
      <c r="E61" s="30">
        <v>693</v>
      </c>
      <c r="F61" s="30">
        <v>59</v>
      </c>
      <c r="G61" s="30"/>
      <c r="H61" s="23">
        <v>23</v>
      </c>
      <c r="I61" s="33">
        <f>C61+D61+E61</f>
        <v>2432</v>
      </c>
      <c r="J61" s="33">
        <f>F61+G61+H61</f>
        <v>82</v>
      </c>
      <c r="K61" s="23">
        <v>437</v>
      </c>
      <c r="L61" s="14">
        <v>495</v>
      </c>
      <c r="M61" s="14">
        <v>340</v>
      </c>
      <c r="N61" s="14"/>
      <c r="O61" s="14">
        <v>14</v>
      </c>
      <c r="P61" s="14">
        <v>17</v>
      </c>
      <c r="Q61" s="103">
        <v>11</v>
      </c>
      <c r="R61" s="34"/>
      <c r="S61" s="33">
        <f t="shared" si="45"/>
        <v>932</v>
      </c>
      <c r="T61" s="33">
        <f t="shared" si="24"/>
        <v>42</v>
      </c>
      <c r="U61" s="35">
        <f t="shared" si="46"/>
        <v>124</v>
      </c>
      <c r="V61" s="23">
        <v>5.73</v>
      </c>
      <c r="W61" s="23">
        <v>3.5</v>
      </c>
      <c r="X61" s="30">
        <v>8.5</v>
      </c>
      <c r="Y61" s="38">
        <v>5.3</v>
      </c>
      <c r="Z61" s="38">
        <v>7.8</v>
      </c>
      <c r="AA61" s="38">
        <v>3.2</v>
      </c>
      <c r="AB61" s="30"/>
      <c r="AC61" s="30"/>
      <c r="AD61" s="38"/>
      <c r="AE61" s="38">
        <v>0.8</v>
      </c>
      <c r="AF61" s="38"/>
      <c r="AG61" s="30"/>
      <c r="AH61" s="45">
        <f t="shared" si="9"/>
        <v>0.8</v>
      </c>
      <c r="AI61" s="53">
        <v>75</v>
      </c>
      <c r="AJ61" s="15">
        <f t="shared" si="41"/>
        <v>75.8</v>
      </c>
      <c r="AK61" s="51">
        <f t="shared" si="26"/>
        <v>152.13000000000002</v>
      </c>
      <c r="AL61" s="96">
        <f t="shared" si="27"/>
        <v>158.83000000000001</v>
      </c>
      <c r="AM61" s="16">
        <f t="shared" si="40"/>
        <v>83.030000000000015</v>
      </c>
      <c r="AN61" s="50"/>
      <c r="AO61" s="46"/>
      <c r="AP61" s="17">
        <f t="shared" si="28"/>
        <v>158.83000000000001</v>
      </c>
      <c r="AQ61" s="18">
        <f t="shared" si="10"/>
        <v>13.285999999999973</v>
      </c>
      <c r="AR61" s="40"/>
      <c r="AS61" s="19">
        <f t="shared" si="11"/>
        <v>75.8</v>
      </c>
      <c r="AT61" s="20">
        <f t="shared" si="12"/>
        <v>89.615999999999985</v>
      </c>
      <c r="AU61" s="21">
        <f t="shared" si="13"/>
        <v>165.416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4"/>
        <v>246</v>
      </c>
      <c r="BC61" s="43">
        <f t="shared" si="15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6"/>
        <v>47</v>
      </c>
      <c r="BJ61" s="48">
        <f t="shared" si="17"/>
        <v>186.7</v>
      </c>
      <c r="BK61" s="24">
        <f t="shared" si="18"/>
        <v>89.615999999999985</v>
      </c>
      <c r="BL61" s="48">
        <f t="shared" si="19"/>
        <v>97.084000000000003</v>
      </c>
      <c r="BO61" s="129">
        <f t="shared" si="29"/>
        <v>2432</v>
      </c>
      <c r="BP61" s="129">
        <f t="shared" si="30"/>
        <v>82</v>
      </c>
      <c r="BQ61" s="129">
        <f t="shared" si="31"/>
        <v>932</v>
      </c>
      <c r="BR61" s="129">
        <f t="shared" si="32"/>
        <v>31</v>
      </c>
      <c r="BS61" s="129">
        <f t="shared" si="33"/>
        <v>3364</v>
      </c>
      <c r="BT61" s="129">
        <f t="shared" si="34"/>
        <v>113</v>
      </c>
      <c r="BU61" s="129">
        <f t="shared" si="35"/>
        <v>7.8</v>
      </c>
      <c r="BV61" s="129">
        <f t="shared" si="36"/>
        <v>147.03000000000003</v>
      </c>
      <c r="BW61" s="129">
        <f t="shared" si="37"/>
        <v>0.8</v>
      </c>
      <c r="BX61" s="129">
        <f t="shared" si="38"/>
        <v>147.83000000000004</v>
      </c>
      <c r="BY61" s="134">
        <f t="shared" si="39"/>
        <v>147.83000000000004</v>
      </c>
      <c r="BZ61" s="129">
        <f t="shared" si="42"/>
        <v>34.83</v>
      </c>
    </row>
    <row r="62" spans="1:78" ht="18.75">
      <c r="A62" s="143">
        <f t="shared" si="47"/>
        <v>42900</v>
      </c>
      <c r="B62" s="138" t="s">
        <v>28</v>
      </c>
      <c r="C62" s="30">
        <v>809</v>
      </c>
      <c r="D62" s="30">
        <v>870</v>
      </c>
      <c r="E62" s="30">
        <v>665</v>
      </c>
      <c r="F62" s="30">
        <v>57</v>
      </c>
      <c r="G62" s="30"/>
      <c r="H62" s="23">
        <v>23</v>
      </c>
      <c r="I62" s="33">
        <f t="shared" si="43"/>
        <v>2344</v>
      </c>
      <c r="J62" s="33">
        <f t="shared" si="44"/>
        <v>80</v>
      </c>
      <c r="K62" s="23">
        <v>415</v>
      </c>
      <c r="L62" s="14">
        <v>480</v>
      </c>
      <c r="M62" s="14">
        <v>350</v>
      </c>
      <c r="N62" s="14"/>
      <c r="O62" s="14">
        <v>13</v>
      </c>
      <c r="P62" s="14">
        <v>16</v>
      </c>
      <c r="Q62" s="103">
        <v>12</v>
      </c>
      <c r="R62" s="34"/>
      <c r="S62" s="33">
        <f t="shared" si="45"/>
        <v>895</v>
      </c>
      <c r="T62" s="33">
        <f t="shared" si="24"/>
        <v>41</v>
      </c>
      <c r="U62" s="35">
        <f t="shared" si="46"/>
        <v>121</v>
      </c>
      <c r="V62" s="23">
        <v>5.73</v>
      </c>
      <c r="W62" s="23">
        <v>3.5</v>
      </c>
      <c r="X62" s="30">
        <v>7.5</v>
      </c>
      <c r="Y62" s="30">
        <v>5.0999999999999996</v>
      </c>
      <c r="Z62" s="38">
        <v>6.9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9"/>
        <v>0.8</v>
      </c>
      <c r="AI62" s="53">
        <v>75</v>
      </c>
      <c r="AJ62" s="15">
        <f t="shared" si="41"/>
        <v>75.8</v>
      </c>
      <c r="AK62" s="51">
        <f t="shared" si="26"/>
        <v>147.03000000000003</v>
      </c>
      <c r="AL62" s="96">
        <f t="shared" si="27"/>
        <v>153.53000000000003</v>
      </c>
      <c r="AM62" s="16">
        <f t="shared" si="40"/>
        <v>77.730000000000032</v>
      </c>
      <c r="AN62" s="50"/>
      <c r="AO62" s="46"/>
      <c r="AP62" s="17">
        <f t="shared" si="28"/>
        <v>153.53000000000003</v>
      </c>
      <c r="AQ62" s="18">
        <f t="shared" si="10"/>
        <v>18.385999999999967</v>
      </c>
      <c r="AR62" s="40"/>
      <c r="AS62" s="19">
        <f t="shared" si="11"/>
        <v>75.8</v>
      </c>
      <c r="AT62" s="20">
        <f t="shared" si="12"/>
        <v>89.615999999999985</v>
      </c>
      <c r="AU62" s="21">
        <f t="shared" si="13"/>
        <v>165.416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4"/>
        <v>246</v>
      </c>
      <c r="BC62" s="43">
        <f t="shared" si="15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6"/>
        <v>47</v>
      </c>
      <c r="BJ62" s="48">
        <f t="shared" si="17"/>
        <v>186.7</v>
      </c>
      <c r="BK62" s="24">
        <f t="shared" si="18"/>
        <v>89.615999999999985</v>
      </c>
      <c r="BL62" s="48">
        <f t="shared" si="19"/>
        <v>97.084000000000003</v>
      </c>
      <c r="BO62" s="129">
        <f t="shared" si="29"/>
        <v>2344</v>
      </c>
      <c r="BP62" s="129">
        <f t="shared" si="30"/>
        <v>80</v>
      </c>
      <c r="BQ62" s="129">
        <f t="shared" si="31"/>
        <v>895</v>
      </c>
      <c r="BR62" s="129">
        <f t="shared" si="32"/>
        <v>29</v>
      </c>
      <c r="BS62" s="129">
        <f t="shared" si="33"/>
        <v>3239</v>
      </c>
      <c r="BT62" s="129">
        <f t="shared" si="34"/>
        <v>109</v>
      </c>
      <c r="BU62" s="129">
        <f t="shared" si="35"/>
        <v>6.9</v>
      </c>
      <c r="BV62" s="129">
        <f t="shared" si="36"/>
        <v>140.73000000000002</v>
      </c>
      <c r="BW62" s="129">
        <f t="shared" si="37"/>
        <v>0.8</v>
      </c>
      <c r="BX62" s="129">
        <f t="shared" si="38"/>
        <v>141.53000000000003</v>
      </c>
      <c r="BY62" s="134">
        <f t="shared" si="39"/>
        <v>141.53000000000003</v>
      </c>
      <c r="BZ62" s="129">
        <f t="shared" si="42"/>
        <v>32.529999999999994</v>
      </c>
    </row>
    <row r="63" spans="1:78" ht="18.75">
      <c r="A63" s="143">
        <f t="shared" si="47"/>
        <v>42900</v>
      </c>
      <c r="B63" s="140" t="s">
        <v>60</v>
      </c>
      <c r="C63" s="30">
        <v>770</v>
      </c>
      <c r="D63" s="30">
        <v>825</v>
      </c>
      <c r="E63" s="31">
        <v>636</v>
      </c>
      <c r="F63" s="30">
        <v>55</v>
      </c>
      <c r="G63" s="30"/>
      <c r="H63" s="23">
        <v>22</v>
      </c>
      <c r="I63" s="33">
        <f t="shared" si="43"/>
        <v>2231</v>
      </c>
      <c r="J63" s="33">
        <f t="shared" si="44"/>
        <v>77</v>
      </c>
      <c r="K63" s="23">
        <v>402</v>
      </c>
      <c r="L63" s="14">
        <v>453</v>
      </c>
      <c r="M63" s="14">
        <v>350</v>
      </c>
      <c r="N63" s="14"/>
      <c r="O63" s="14">
        <v>13</v>
      </c>
      <c r="P63" s="14">
        <v>15</v>
      </c>
      <c r="Q63" s="103">
        <v>12</v>
      </c>
      <c r="R63" s="34"/>
      <c r="S63" s="33">
        <f t="shared" si="45"/>
        <v>855</v>
      </c>
      <c r="T63" s="33">
        <f t="shared" si="24"/>
        <v>40</v>
      </c>
      <c r="U63" s="35">
        <f t="shared" si="46"/>
        <v>117</v>
      </c>
      <c r="V63" s="23">
        <v>5.73</v>
      </c>
      <c r="W63" s="23">
        <v>3.5</v>
      </c>
      <c r="X63" s="30">
        <v>7.5</v>
      </c>
      <c r="Y63" s="30">
        <v>5.0999999999999996</v>
      </c>
      <c r="Z63" s="38">
        <v>6.9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9"/>
        <v>0.8</v>
      </c>
      <c r="AI63" s="53">
        <v>60</v>
      </c>
      <c r="AJ63" s="15">
        <f>AH63+AI63</f>
        <v>60.8</v>
      </c>
      <c r="AK63" s="51">
        <f t="shared" si="26"/>
        <v>143.03000000000003</v>
      </c>
      <c r="AL63" s="96">
        <f t="shared" si="27"/>
        <v>149.53000000000003</v>
      </c>
      <c r="AM63" s="16">
        <f t="shared" si="40"/>
        <v>88.730000000000032</v>
      </c>
      <c r="AN63" s="50"/>
      <c r="AO63" s="46"/>
      <c r="AP63" s="17">
        <f t="shared" si="28"/>
        <v>149.53000000000003</v>
      </c>
      <c r="AQ63" s="18">
        <f t="shared" si="10"/>
        <v>7.3859999999999673</v>
      </c>
      <c r="AR63" s="40"/>
      <c r="AS63" s="19">
        <f t="shared" si="11"/>
        <v>60.8</v>
      </c>
      <c r="AT63" s="20">
        <f t="shared" si="12"/>
        <v>89.615999999999985</v>
      </c>
      <c r="AU63" s="21">
        <f t="shared" si="13"/>
        <v>150.416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4"/>
        <v>246</v>
      </c>
      <c r="BC63" s="43">
        <f t="shared" si="15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6"/>
        <v>47</v>
      </c>
      <c r="BJ63" s="48">
        <f t="shared" si="17"/>
        <v>186.7</v>
      </c>
      <c r="BK63" s="24">
        <f t="shared" si="18"/>
        <v>89.615999999999985</v>
      </c>
      <c r="BL63" s="48">
        <f t="shared" si="19"/>
        <v>97.084000000000003</v>
      </c>
      <c r="BO63" s="129">
        <f t="shared" si="29"/>
        <v>2231</v>
      </c>
      <c r="BP63" s="129">
        <f t="shared" si="30"/>
        <v>77</v>
      </c>
      <c r="BQ63" s="129">
        <f t="shared" si="31"/>
        <v>855</v>
      </c>
      <c r="BR63" s="129">
        <f t="shared" si="32"/>
        <v>28</v>
      </c>
      <c r="BS63" s="129">
        <f t="shared" si="33"/>
        <v>3086</v>
      </c>
      <c r="BT63" s="129">
        <f t="shared" si="34"/>
        <v>105</v>
      </c>
      <c r="BU63" s="129">
        <f t="shared" si="35"/>
        <v>6.9</v>
      </c>
      <c r="BV63" s="129">
        <f t="shared" si="36"/>
        <v>136.72999999999999</v>
      </c>
      <c r="BW63" s="129">
        <f t="shared" si="37"/>
        <v>0.8</v>
      </c>
      <c r="BX63" s="129">
        <f t="shared" si="38"/>
        <v>137.53</v>
      </c>
      <c r="BY63" s="134">
        <f t="shared" si="39"/>
        <v>137.53</v>
      </c>
      <c r="BZ63" s="129">
        <f t="shared" si="42"/>
        <v>32.529999999999994</v>
      </c>
    </row>
    <row r="64" spans="1:78" ht="18.75">
      <c r="A64" s="143">
        <f t="shared" si="47"/>
        <v>42900</v>
      </c>
      <c r="B64" s="140" t="s">
        <v>29</v>
      </c>
      <c r="C64" s="30">
        <v>721</v>
      </c>
      <c r="D64" s="30">
        <v>783</v>
      </c>
      <c r="E64" s="31">
        <v>601</v>
      </c>
      <c r="F64" s="30">
        <v>51</v>
      </c>
      <c r="G64" s="30"/>
      <c r="H64" s="23">
        <v>20</v>
      </c>
      <c r="I64" s="33">
        <f t="shared" si="43"/>
        <v>2105</v>
      </c>
      <c r="J64" s="33">
        <f t="shared" si="44"/>
        <v>71</v>
      </c>
      <c r="K64" s="23">
        <v>389</v>
      </c>
      <c r="L64" s="14">
        <v>435</v>
      </c>
      <c r="M64" s="14">
        <v>330</v>
      </c>
      <c r="N64" s="14"/>
      <c r="O64" s="14">
        <v>13</v>
      </c>
      <c r="P64" s="14">
        <v>14</v>
      </c>
      <c r="Q64" s="103">
        <v>11</v>
      </c>
      <c r="R64" s="34"/>
      <c r="S64" s="33">
        <f t="shared" si="45"/>
        <v>824</v>
      </c>
      <c r="T64" s="33">
        <f t="shared" si="24"/>
        <v>38</v>
      </c>
      <c r="U64" s="35">
        <f t="shared" si="46"/>
        <v>109</v>
      </c>
      <c r="V64" s="23">
        <v>1.1200000000000001</v>
      </c>
      <c r="W64" s="23">
        <v>3.5</v>
      </c>
      <c r="X64" s="30">
        <v>7.5</v>
      </c>
      <c r="Y64" s="30">
        <v>4.3</v>
      </c>
      <c r="Z64" s="38">
        <v>5.8</v>
      </c>
      <c r="AA64" s="38">
        <v>2.8</v>
      </c>
      <c r="AB64" s="30"/>
      <c r="AC64" s="30"/>
      <c r="AD64" s="30"/>
      <c r="AE64" s="38">
        <v>0.82499999999999996</v>
      </c>
      <c r="AF64" s="30"/>
      <c r="AG64" s="30"/>
      <c r="AH64" s="45">
        <f t="shared" si="9"/>
        <v>0.82499999999999996</v>
      </c>
      <c r="AI64" s="53">
        <v>45</v>
      </c>
      <c r="AJ64" s="15">
        <f t="shared" si="41"/>
        <v>45.825000000000003</v>
      </c>
      <c r="AK64" s="51">
        <f t="shared" si="26"/>
        <v>128.54500000000002</v>
      </c>
      <c r="AL64" s="96">
        <f t="shared" si="27"/>
        <v>134.84500000000003</v>
      </c>
      <c r="AM64" s="16">
        <f t="shared" si="40"/>
        <v>89.020000000000024</v>
      </c>
      <c r="AN64" s="50"/>
      <c r="AO64" s="46"/>
      <c r="AP64" s="17">
        <f t="shared" si="28"/>
        <v>134.84500000000003</v>
      </c>
      <c r="AQ64" s="18">
        <f t="shared" si="10"/>
        <v>6.8959999999999582</v>
      </c>
      <c r="AR64" s="40"/>
      <c r="AS64" s="19">
        <f t="shared" si="11"/>
        <v>45.825000000000003</v>
      </c>
      <c r="AT64" s="20">
        <f t="shared" si="12"/>
        <v>89.615999999999985</v>
      </c>
      <c r="AU64" s="21">
        <f t="shared" si="13"/>
        <v>135.44099999999997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4"/>
        <v>246</v>
      </c>
      <c r="BC64" s="43">
        <f t="shared" si="15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6"/>
        <v>47</v>
      </c>
      <c r="BJ64" s="48">
        <f t="shared" si="17"/>
        <v>186.7</v>
      </c>
      <c r="BK64" s="24">
        <f t="shared" si="18"/>
        <v>89.615999999999985</v>
      </c>
      <c r="BL64" s="48">
        <f t="shared" si="19"/>
        <v>97.084000000000003</v>
      </c>
      <c r="BO64" s="129">
        <f t="shared" si="29"/>
        <v>2105</v>
      </c>
      <c r="BP64" s="129">
        <f t="shared" si="30"/>
        <v>71</v>
      </c>
      <c r="BQ64" s="129">
        <f t="shared" si="31"/>
        <v>824</v>
      </c>
      <c r="BR64" s="129">
        <f t="shared" si="32"/>
        <v>27</v>
      </c>
      <c r="BS64" s="129">
        <f t="shared" si="33"/>
        <v>2929</v>
      </c>
      <c r="BT64" s="129">
        <f t="shared" si="34"/>
        <v>98</v>
      </c>
      <c r="BU64" s="129">
        <f t="shared" si="35"/>
        <v>5.8</v>
      </c>
      <c r="BV64" s="129">
        <f t="shared" si="36"/>
        <v>123.02</v>
      </c>
      <c r="BW64" s="129">
        <f t="shared" si="37"/>
        <v>0.82499999999999996</v>
      </c>
      <c r="BX64" s="129">
        <f t="shared" si="38"/>
        <v>123.845</v>
      </c>
      <c r="BY64" s="134">
        <f t="shared" si="39"/>
        <v>123.845</v>
      </c>
      <c r="BZ64" s="129">
        <f t="shared" si="42"/>
        <v>25.845000000000002</v>
      </c>
    </row>
    <row r="65" spans="1:78" ht="18.75">
      <c r="A65" s="143">
        <f t="shared" si="47"/>
        <v>42900</v>
      </c>
      <c r="B65" s="141" t="s">
        <v>61</v>
      </c>
      <c r="C65" s="30">
        <v>695</v>
      </c>
      <c r="D65" s="30">
        <v>756</v>
      </c>
      <c r="E65" s="30">
        <v>573</v>
      </c>
      <c r="F65" s="30">
        <v>49</v>
      </c>
      <c r="G65" s="30"/>
      <c r="H65" s="23">
        <v>19</v>
      </c>
      <c r="I65" s="33">
        <f t="shared" si="43"/>
        <v>2024</v>
      </c>
      <c r="J65" s="33">
        <f t="shared" si="44"/>
        <v>68</v>
      </c>
      <c r="K65" s="23">
        <v>377</v>
      </c>
      <c r="L65" s="14">
        <v>420</v>
      </c>
      <c r="M65" s="14">
        <v>320</v>
      </c>
      <c r="N65" s="14"/>
      <c r="O65" s="14">
        <v>13</v>
      </c>
      <c r="P65" s="14">
        <v>14</v>
      </c>
      <c r="Q65" s="103">
        <v>11</v>
      </c>
      <c r="R65" s="34"/>
      <c r="S65" s="33">
        <f t="shared" si="45"/>
        <v>797</v>
      </c>
      <c r="T65" s="33">
        <f t="shared" si="24"/>
        <v>38</v>
      </c>
      <c r="U65" s="35">
        <f t="shared" si="46"/>
        <v>106</v>
      </c>
      <c r="V65" s="23">
        <v>1.1200000000000001</v>
      </c>
      <c r="W65" s="23">
        <v>3.5</v>
      </c>
      <c r="X65" s="30">
        <v>7.5</v>
      </c>
      <c r="Y65" s="30">
        <v>4.3</v>
      </c>
      <c r="Z65" s="38">
        <v>5.8</v>
      </c>
      <c r="AA65" s="38">
        <v>2.8</v>
      </c>
      <c r="AB65" s="30"/>
      <c r="AC65" s="30"/>
      <c r="AD65" s="30"/>
      <c r="AE65" s="38">
        <v>0.82499999999999996</v>
      </c>
      <c r="AF65" s="30"/>
      <c r="AG65" s="30"/>
      <c r="AH65" s="45">
        <f t="shared" si="9"/>
        <v>0.82499999999999996</v>
      </c>
      <c r="AI65" s="53">
        <v>30</v>
      </c>
      <c r="AJ65" s="15">
        <f t="shared" si="41"/>
        <v>30.824999999999999</v>
      </c>
      <c r="AK65" s="51">
        <f t="shared" si="26"/>
        <v>125.545</v>
      </c>
      <c r="AL65" s="96">
        <f t="shared" si="27"/>
        <v>131.84500000000003</v>
      </c>
      <c r="AM65" s="16">
        <f t="shared" si="40"/>
        <v>101.02000000000002</v>
      </c>
      <c r="AN65" s="50"/>
      <c r="AO65" s="46"/>
      <c r="AP65" s="17">
        <f t="shared" si="28"/>
        <v>131.84500000000003</v>
      </c>
      <c r="AQ65" s="18">
        <f t="shared" si="10"/>
        <v>-5.1040000000000134</v>
      </c>
      <c r="AR65" s="40"/>
      <c r="AS65" s="19">
        <f t="shared" si="11"/>
        <v>30.824999999999999</v>
      </c>
      <c r="AT65" s="20">
        <f t="shared" si="12"/>
        <v>89.615999999999985</v>
      </c>
      <c r="AU65" s="21">
        <f t="shared" si="13"/>
        <v>120.44099999999999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4"/>
        <v>246</v>
      </c>
      <c r="BC65" s="43">
        <f t="shared" si="15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7"/>
        <v>186.7</v>
      </c>
      <c r="BK65" s="24">
        <f t="shared" si="18"/>
        <v>89.615999999999985</v>
      </c>
      <c r="BL65" s="48">
        <f t="shared" si="19"/>
        <v>97.084000000000003</v>
      </c>
      <c r="BO65" s="129">
        <f t="shared" si="29"/>
        <v>2024</v>
      </c>
      <c r="BP65" s="129">
        <f t="shared" si="30"/>
        <v>68</v>
      </c>
      <c r="BQ65" s="129">
        <f t="shared" si="31"/>
        <v>797</v>
      </c>
      <c r="BR65" s="129">
        <f t="shared" si="32"/>
        <v>27</v>
      </c>
      <c r="BS65" s="129">
        <f t="shared" si="33"/>
        <v>2821</v>
      </c>
      <c r="BT65" s="129">
        <f t="shared" si="34"/>
        <v>95</v>
      </c>
      <c r="BU65" s="129">
        <f t="shared" si="35"/>
        <v>5.8</v>
      </c>
      <c r="BV65" s="129">
        <f t="shared" si="36"/>
        <v>120.02</v>
      </c>
      <c r="BW65" s="129">
        <f t="shared" si="37"/>
        <v>0.82499999999999996</v>
      </c>
      <c r="BX65" s="129">
        <f t="shared" si="38"/>
        <v>120.845</v>
      </c>
      <c r="BY65" s="134">
        <f t="shared" si="39"/>
        <v>120.845</v>
      </c>
      <c r="BZ65" s="129">
        <f t="shared" si="42"/>
        <v>25.845000000000002</v>
      </c>
    </row>
    <row r="66" spans="1:78">
      <c r="BN66" s="131" t="s">
        <v>65</v>
      </c>
      <c r="BO66" s="130">
        <f>MAX(BO10:BO65)</f>
        <v>2575.5757575757575</v>
      </c>
      <c r="BP66" s="130">
        <f t="shared" ref="BP66:BZ66" si="56">MAX(BP10:BP65)</f>
        <v>82</v>
      </c>
      <c r="BQ66" s="130">
        <f t="shared" si="56"/>
        <v>998.12121212121212</v>
      </c>
      <c r="BR66" s="130">
        <f t="shared" si="56"/>
        <v>32.97</v>
      </c>
      <c r="BS66" s="130">
        <f t="shared" si="56"/>
        <v>3572.6969696969695</v>
      </c>
      <c r="BT66" s="130">
        <f t="shared" si="56"/>
        <v>117.17</v>
      </c>
      <c r="BU66" s="130">
        <f t="shared" si="56"/>
        <v>7.8</v>
      </c>
      <c r="BV66" s="130">
        <f t="shared" si="56"/>
        <v>147.03000000000003</v>
      </c>
      <c r="BW66" s="130">
        <f t="shared" si="56"/>
        <v>16.234999999999999</v>
      </c>
      <c r="BX66" s="130">
        <f t="shared" si="56"/>
        <v>152.73499999999999</v>
      </c>
      <c r="BY66" s="130">
        <f t="shared" si="56"/>
        <v>152.73499999999999</v>
      </c>
      <c r="BZ66" s="130">
        <f t="shared" si="56"/>
        <v>36.065000000000005</v>
      </c>
    </row>
    <row r="67" spans="1:78">
      <c r="BN67" s="131" t="s">
        <v>66</v>
      </c>
      <c r="BO67" s="130">
        <f>MIN(BO10:BO65)</f>
        <v>1628</v>
      </c>
      <c r="BP67" s="130">
        <f t="shared" ref="BP67:BZ67" si="57">MIN(BP10:BP65)</f>
        <v>55</v>
      </c>
      <c r="BQ67" s="130">
        <f t="shared" si="57"/>
        <v>696</v>
      </c>
      <c r="BR67" s="130">
        <f t="shared" si="57"/>
        <v>23</v>
      </c>
      <c r="BS67" s="130">
        <f t="shared" si="57"/>
        <v>2324</v>
      </c>
      <c r="BT67" s="130">
        <f t="shared" si="57"/>
        <v>79</v>
      </c>
      <c r="BU67" s="130">
        <f t="shared" si="57"/>
        <v>4.3</v>
      </c>
      <c r="BV67" s="130">
        <f t="shared" si="57"/>
        <v>102.91</v>
      </c>
      <c r="BW67" s="130">
        <f t="shared" si="57"/>
        <v>0.75</v>
      </c>
      <c r="BX67" s="130">
        <f t="shared" si="57"/>
        <v>103.685</v>
      </c>
      <c r="BY67" s="130">
        <f t="shared" si="57"/>
        <v>103.685</v>
      </c>
      <c r="BZ67" s="130">
        <f t="shared" si="57"/>
        <v>22.740000000000002</v>
      </c>
    </row>
    <row r="69" spans="1:78">
      <c r="H69" t="s">
        <v>167</v>
      </c>
    </row>
  </sheetData>
  <mergeCells count="40">
    <mergeCell ref="C7:AA7"/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6:D65">
    <cfRule type="cellIs" dxfId="72" priority="4" operator="greaterThan">
      <formula>1100</formula>
    </cfRule>
  </conditionalFormatting>
  <conditionalFormatting sqref="E46:E65">
    <cfRule type="cellIs" dxfId="71" priority="5" operator="greaterThan">
      <formula>900</formula>
    </cfRule>
  </conditionalFormatting>
  <conditionalFormatting sqref="AJ6">
    <cfRule type="cellIs" dxfId="70" priority="22" operator="greaterThan">
      <formula>0</formula>
    </cfRule>
  </conditionalFormatting>
  <conditionalFormatting sqref="AQ5:AQ6">
    <cfRule type="cellIs" dxfId="69" priority="23" operator="lessThan">
      <formula>0</formula>
    </cfRule>
  </conditionalFormatting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sheetPr codeName="Feuil17"/>
  <dimension ref="A1:BZ67"/>
  <sheetViews>
    <sheetView zoomScale="80" zoomScaleNormal="80" workbookViewId="0">
      <pane xSplit="2" ySplit="9" topLeftCell="C53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4.85546875" customWidth="1"/>
    <col min="39" max="39" width="16.57031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42901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>MAX(C10:C65)</f>
        <v>881</v>
      </c>
      <c r="D5" s="25">
        <f t="shared" ref="D5:AQ5" si="0">MAX(D10:D65)</f>
        <v>954</v>
      </c>
      <c r="E5" s="25">
        <f t="shared" si="0"/>
        <v>716</v>
      </c>
      <c r="F5" s="29">
        <f t="shared" si="0"/>
        <v>57</v>
      </c>
      <c r="G5" s="29">
        <f t="shared" si="0"/>
        <v>0</v>
      </c>
      <c r="H5" s="29">
        <f t="shared" si="0"/>
        <v>24</v>
      </c>
      <c r="I5" s="25">
        <f t="shared" si="0"/>
        <v>2416</v>
      </c>
      <c r="J5" s="25">
        <f t="shared" si="0"/>
        <v>78</v>
      </c>
      <c r="K5" s="25">
        <f t="shared" si="0"/>
        <v>484</v>
      </c>
      <c r="L5" s="25">
        <f t="shared" si="0"/>
        <v>558</v>
      </c>
      <c r="M5" s="25">
        <f t="shared" si="0"/>
        <v>400</v>
      </c>
      <c r="N5" s="25">
        <f t="shared" si="0"/>
        <v>0</v>
      </c>
      <c r="O5" s="25">
        <f t="shared" si="0"/>
        <v>16</v>
      </c>
      <c r="P5" s="25">
        <f t="shared" si="0"/>
        <v>18</v>
      </c>
      <c r="Q5" s="25"/>
      <c r="R5" s="25">
        <f t="shared" si="0"/>
        <v>0</v>
      </c>
      <c r="S5" s="25">
        <f t="shared" si="0"/>
        <v>911</v>
      </c>
      <c r="T5" s="25">
        <f t="shared" si="0"/>
        <v>42</v>
      </c>
      <c r="U5" s="25">
        <f t="shared" si="0"/>
        <v>120</v>
      </c>
      <c r="V5" s="25">
        <f t="shared" si="0"/>
        <v>6.55</v>
      </c>
      <c r="W5" s="25">
        <f>MAX(W10:W65)</f>
        <v>3.5</v>
      </c>
      <c r="X5" s="25">
        <f>MAX(X10:X65)</f>
        <v>8</v>
      </c>
      <c r="Y5" s="25">
        <f>MAX(Y10:Y65)</f>
        <v>5.4</v>
      </c>
      <c r="Z5" s="25">
        <f>MAX(Z10:Z65)</f>
        <v>7.8</v>
      </c>
      <c r="AA5" s="25">
        <f>MAX(AA10:AA65)</f>
        <v>3.2</v>
      </c>
      <c r="AB5" s="25">
        <f t="shared" si="0"/>
        <v>0</v>
      </c>
      <c r="AC5" s="29">
        <f t="shared" si="0"/>
        <v>6</v>
      </c>
      <c r="AD5" s="25">
        <f t="shared" si="0"/>
        <v>9.86</v>
      </c>
      <c r="AE5" s="25">
        <f t="shared" si="0"/>
        <v>0.85</v>
      </c>
      <c r="AF5" s="25"/>
      <c r="AG5" s="25">
        <f t="shared" si="0"/>
        <v>0</v>
      </c>
      <c r="AH5" s="25">
        <f>MAX(AH10:AH65)</f>
        <v>16.62</v>
      </c>
      <c r="AI5" s="25">
        <f t="shared" si="0"/>
        <v>75</v>
      </c>
      <c r="AJ5" s="25">
        <f t="shared" si="0"/>
        <v>91.460000000000008</v>
      </c>
      <c r="AK5" s="25">
        <f>MAX(AK10:AK65)</f>
        <v>156.71</v>
      </c>
      <c r="AL5" s="25">
        <f>MAX(AL10:AL65)</f>
        <v>163.01000000000002</v>
      </c>
      <c r="AM5" s="25">
        <f>MAX(AM10:AM65)</f>
        <v>104.02</v>
      </c>
      <c r="AN5" s="25">
        <f>MAX(AN10:AN65)</f>
        <v>0</v>
      </c>
      <c r="AO5" s="25">
        <f>MAX(AO10:AO65)</f>
        <v>0</v>
      </c>
      <c r="AP5" s="27">
        <f t="shared" si="0"/>
        <v>163.01000000000002</v>
      </c>
      <c r="AQ5" s="28">
        <f t="shared" si="0"/>
        <v>31.865999999999985</v>
      </c>
      <c r="AR5" s="13"/>
      <c r="AS5" s="25">
        <f>MAX(AS10:AS65)</f>
        <v>91.460000000000008</v>
      </c>
      <c r="AT5" s="25">
        <f>MAX(AT10:AT65)</f>
        <v>89.615999999999985</v>
      </c>
      <c r="AU5" s="25">
        <f>MAX(AU10:AU65)</f>
        <v>181.07599999999999</v>
      </c>
      <c r="AV5" s="47"/>
      <c r="AW5" s="25">
        <f t="shared" ref="AW5:BL5" si="1">MAX(AW10:AW65)</f>
        <v>10</v>
      </c>
      <c r="AX5" s="25">
        <f t="shared" si="1"/>
        <v>200</v>
      </c>
      <c r="AY5" s="25">
        <f t="shared" si="1"/>
        <v>0</v>
      </c>
      <c r="AZ5" s="25">
        <f t="shared" si="1"/>
        <v>36</v>
      </c>
      <c r="BA5" s="25">
        <f t="shared" si="1"/>
        <v>0</v>
      </c>
      <c r="BB5" s="25">
        <f t="shared" si="1"/>
        <v>246</v>
      </c>
      <c r="BC5" s="25">
        <f t="shared" si="1"/>
        <v>233.7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186.7</v>
      </c>
      <c r="BK5" s="25">
        <f t="shared" si="1"/>
        <v>89.615999999999985</v>
      </c>
      <c r="BL5" s="25">
        <f t="shared" si="1"/>
        <v>97.084000000000003</v>
      </c>
      <c r="BO5" s="11" t="s">
        <v>65</v>
      </c>
      <c r="BP5" s="25">
        <f>MAX(BP10:BP65)</f>
        <v>78</v>
      </c>
      <c r="BQ5" s="25">
        <f>MAX(BQ10:BQ65)</f>
        <v>1032.7878787878788</v>
      </c>
      <c r="BR5" s="25">
        <f>MAX(BR10:BR65)</f>
        <v>33.86</v>
      </c>
    </row>
    <row r="6" spans="1:78" ht="15.75" thickBot="1">
      <c r="B6" s="11" t="s">
        <v>66</v>
      </c>
      <c r="C6" s="25">
        <f>MIN(C10:C65)</f>
        <v>576</v>
      </c>
      <c r="D6" s="25">
        <f t="shared" ref="D6:AQ6" si="2">MIN(D10:D65)</f>
        <v>591</v>
      </c>
      <c r="E6" s="25">
        <f t="shared" si="2"/>
        <v>413</v>
      </c>
      <c r="F6" s="29">
        <f t="shared" si="2"/>
        <v>43</v>
      </c>
      <c r="G6" s="29">
        <f t="shared" si="2"/>
        <v>0</v>
      </c>
      <c r="H6" s="29">
        <f t="shared" si="2"/>
        <v>14</v>
      </c>
      <c r="I6" s="25">
        <f t="shared" si="2"/>
        <v>1670</v>
      </c>
      <c r="J6" s="25">
        <f t="shared" si="2"/>
        <v>59</v>
      </c>
      <c r="K6" s="25">
        <f t="shared" si="2"/>
        <v>280</v>
      </c>
      <c r="L6" s="25">
        <f t="shared" si="2"/>
        <v>112</v>
      </c>
      <c r="M6" s="25">
        <f>MIN(M10:M65)</f>
        <v>190</v>
      </c>
      <c r="N6" s="25">
        <f t="shared" si="2"/>
        <v>0</v>
      </c>
      <c r="O6" s="25">
        <f t="shared" si="2"/>
        <v>9</v>
      </c>
      <c r="P6" s="25">
        <f t="shared" si="2"/>
        <v>3</v>
      </c>
      <c r="Q6" s="25"/>
      <c r="R6" s="25">
        <f t="shared" si="2"/>
        <v>0</v>
      </c>
      <c r="S6" s="25">
        <f t="shared" si="2"/>
        <v>399</v>
      </c>
      <c r="T6" s="25">
        <f t="shared" si="2"/>
        <v>23</v>
      </c>
      <c r="U6" s="25">
        <f t="shared" si="2"/>
        <v>91</v>
      </c>
      <c r="V6" s="25">
        <f t="shared" si="2"/>
        <v>3.92</v>
      </c>
      <c r="W6" s="25">
        <f>MIN(W10:W65)</f>
        <v>3.5</v>
      </c>
      <c r="X6" s="25">
        <f>MIN(X10:X65)</f>
        <v>4.8</v>
      </c>
      <c r="Y6" s="25">
        <f>MIN(Y10:Y65)</f>
        <v>2.8</v>
      </c>
      <c r="Z6" s="25">
        <f>MIN(Z10:Z65)</f>
        <v>5</v>
      </c>
      <c r="AA6" s="25">
        <f>MIN(AA10:AA65)</f>
        <v>1.8</v>
      </c>
      <c r="AB6" s="25">
        <f t="shared" si="2"/>
        <v>0</v>
      </c>
      <c r="AC6" s="29">
        <f t="shared" si="2"/>
        <v>5.2</v>
      </c>
      <c r="AD6" s="25">
        <f t="shared" si="2"/>
        <v>8.01</v>
      </c>
      <c r="AE6" s="25">
        <f t="shared" si="2"/>
        <v>0.8</v>
      </c>
      <c r="AF6" s="25"/>
      <c r="AG6" s="25">
        <f t="shared" si="2"/>
        <v>0</v>
      </c>
      <c r="AH6" s="25">
        <f>MIN(AH10:AH65)</f>
        <v>0.8</v>
      </c>
      <c r="AI6" s="25">
        <f t="shared" si="2"/>
        <v>30</v>
      </c>
      <c r="AJ6" s="25">
        <f t="shared" si="2"/>
        <v>30.8</v>
      </c>
      <c r="AK6" s="25">
        <f>MIN(AK10:AK65)</f>
        <v>109.545</v>
      </c>
      <c r="AL6" s="25">
        <f>MIN(AL10:AL65)</f>
        <v>114.845</v>
      </c>
      <c r="AM6" s="25">
        <f>MIN(AM10:AM65)</f>
        <v>63.750000000000014</v>
      </c>
      <c r="AN6" s="25">
        <f>MIN(AN10:AN65)</f>
        <v>0</v>
      </c>
      <c r="AO6" s="25">
        <f>MIN(AO10:AO65)</f>
        <v>0</v>
      </c>
      <c r="AP6" s="27">
        <f t="shared" si="2"/>
        <v>114.845</v>
      </c>
      <c r="AQ6" s="28">
        <f t="shared" si="2"/>
        <v>-8.7040000000000219</v>
      </c>
      <c r="AR6" s="13"/>
      <c r="AS6" s="26">
        <f>MIN(AS10:AS65)</f>
        <v>30.8</v>
      </c>
      <c r="AT6" s="26">
        <f>MIN(AT10:AT65)</f>
        <v>89.615999999999985</v>
      </c>
      <c r="AU6" s="26">
        <f>MIN(AU10:AU65)</f>
        <v>120.41599999999998</v>
      </c>
      <c r="AV6" s="47"/>
      <c r="AW6" s="26">
        <f t="shared" ref="AW6:BL6" si="3">MIN(AW10:AW65)</f>
        <v>10</v>
      </c>
      <c r="AX6" s="26">
        <f t="shared" si="3"/>
        <v>200</v>
      </c>
      <c r="AY6" s="26">
        <f t="shared" si="3"/>
        <v>0</v>
      </c>
      <c r="AZ6" s="26">
        <f t="shared" si="3"/>
        <v>36</v>
      </c>
      <c r="BA6" s="26">
        <f t="shared" si="3"/>
        <v>0</v>
      </c>
      <c r="BB6" s="26">
        <f t="shared" si="3"/>
        <v>246</v>
      </c>
      <c r="BC6" s="26">
        <f t="shared" si="3"/>
        <v>233.7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186.7</v>
      </c>
      <c r="BK6" s="26">
        <f t="shared" si="3"/>
        <v>89.615999999999985</v>
      </c>
      <c r="BL6" s="26">
        <f t="shared" si="3"/>
        <v>97.084000000000003</v>
      </c>
      <c r="BO6" s="11" t="s">
        <v>66</v>
      </c>
      <c r="BP6" s="26">
        <f>MIN(BP10:BP65)</f>
        <v>59</v>
      </c>
      <c r="BQ6" s="26">
        <f>MIN(BQ10:BQ65)</f>
        <v>399</v>
      </c>
      <c r="BR6" s="26">
        <f>MIN(BR10:BR65)</f>
        <v>12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39.7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 t="shared" ref="A10:A41" si="4">$D$3</f>
        <v>42901</v>
      </c>
      <c r="B10" s="137" t="s">
        <v>84</v>
      </c>
      <c r="C10" s="38">
        <v>661</v>
      </c>
      <c r="D10" s="38">
        <v>720</v>
      </c>
      <c r="E10" s="105">
        <v>550</v>
      </c>
      <c r="F10" s="105">
        <v>47</v>
      </c>
      <c r="G10" s="106"/>
      <c r="H10" s="107">
        <v>19</v>
      </c>
      <c r="I10" s="33">
        <f>C10+D10+E10</f>
        <v>1931</v>
      </c>
      <c r="J10" s="33">
        <f>F10+G10+H10</f>
        <v>66</v>
      </c>
      <c r="K10" s="23">
        <v>374</v>
      </c>
      <c r="L10" s="14">
        <v>421</v>
      </c>
      <c r="M10" s="14">
        <v>350</v>
      </c>
      <c r="N10" s="14"/>
      <c r="O10" s="14">
        <v>13</v>
      </c>
      <c r="P10" s="14">
        <v>14</v>
      </c>
      <c r="Q10" s="103">
        <v>12</v>
      </c>
      <c r="R10" s="34"/>
      <c r="S10" s="33">
        <f>K10+L10+N10</f>
        <v>795</v>
      </c>
      <c r="T10" s="33">
        <f>O10+P10+Q10+R10</f>
        <v>39</v>
      </c>
      <c r="U10" s="35">
        <f>SUM(J10+T10)</f>
        <v>105</v>
      </c>
      <c r="V10" s="37">
        <v>4.5199999999999996</v>
      </c>
      <c r="W10" s="23">
        <v>3.5</v>
      </c>
      <c r="X10" s="38">
        <v>7</v>
      </c>
      <c r="Y10" s="38">
        <v>4.2</v>
      </c>
      <c r="Z10" s="38">
        <v>5.4</v>
      </c>
      <c r="AA10" s="38">
        <v>2.6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5">SUM(AB10:AG10)</f>
        <v>0.82499999999999996</v>
      </c>
      <c r="AI10" s="36">
        <v>30</v>
      </c>
      <c r="AJ10" s="15">
        <f>AH10+AI10</f>
        <v>30.824999999999999</v>
      </c>
      <c r="AK10" s="51">
        <f>U10+V10+X10+Z10+AB10+AC10+AD10+AE10+AG10+Y10</f>
        <v>126.94500000000001</v>
      </c>
      <c r="AL10" s="96">
        <f>AK10+W10+AA10</f>
        <v>133.04499999999999</v>
      </c>
      <c r="AM10" s="16">
        <f>+AL10-AS10</f>
        <v>102.21999999999998</v>
      </c>
      <c r="AN10" s="50"/>
      <c r="AO10" s="46"/>
      <c r="AP10" s="17">
        <f>AL10+AO10</f>
        <v>133.04499999999999</v>
      </c>
      <c r="AQ10" s="18">
        <f t="shared" ref="AQ10:AQ65" si="6">AU10-AK10</f>
        <v>-6.5040000000000191</v>
      </c>
      <c r="AR10" s="40"/>
      <c r="AS10" s="19">
        <f t="shared" ref="AS10:AS65" si="7">AJ10</f>
        <v>30.824999999999999</v>
      </c>
      <c r="AT10" s="20">
        <f t="shared" ref="AT10:AT65" si="8">BK10</f>
        <v>89.615999999999985</v>
      </c>
      <c r="AU10" s="21">
        <f t="shared" ref="AU10:AU65" si="9">AS10+AT10</f>
        <v>120.44099999999999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10">SUM(AW10:BA10)</f>
        <v>246</v>
      </c>
      <c r="BC10" s="43">
        <f t="shared" ref="BC10:BC65" si="11">BB10*0.95</f>
        <v>233.7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2">SUM(BD10:BH10)</f>
        <v>47</v>
      </c>
      <c r="BJ10" s="48">
        <f t="shared" ref="BJ10:BJ65" si="13">BC10-BI10</f>
        <v>186.7</v>
      </c>
      <c r="BK10" s="24">
        <f t="shared" ref="BK10:BK65" si="14">BJ10*0.48</f>
        <v>89.615999999999985</v>
      </c>
      <c r="BL10" s="48">
        <f t="shared" ref="BL10:BL65" si="15">BJ10*0.52</f>
        <v>97.084000000000003</v>
      </c>
      <c r="BO10" s="129">
        <f>C10+D10+E10+((AB10+AC10)/0.033)</f>
        <v>1931</v>
      </c>
      <c r="BP10" s="129">
        <f>F10+G10+H10</f>
        <v>66</v>
      </c>
      <c r="BQ10" s="129">
        <f>K10+L10+N10+(AD10/0.033)</f>
        <v>795</v>
      </c>
      <c r="BR10" s="129">
        <f>O10+P10+R10+AD10</f>
        <v>27</v>
      </c>
      <c r="BS10" s="129">
        <f>C10+D10+E10+K10+L10+N10+((AB10+AC10)/0.033)+(AD10/0.033)</f>
        <v>2726</v>
      </c>
      <c r="BT10" s="129">
        <f>F10+G10+H10+O10+P10+R10+AB10+AC10+AD10</f>
        <v>93</v>
      </c>
      <c r="BU10" s="129">
        <f>Z10+AG10</f>
        <v>5.4</v>
      </c>
      <c r="BV10" s="129">
        <f>F10+G10+H10+O10+P10+R10+V10+W10+X10+Y10+Z10+AA10</f>
        <v>120.22</v>
      </c>
      <c r="BW10" s="129">
        <f>AB10+AC10+AD10+AE10+AF10+AG10</f>
        <v>0.82499999999999996</v>
      </c>
      <c r="BX10" s="129">
        <f>F10+G10+H10+O10+P10+V10+W10+X10+Y10+Z10+AA10+AB10+AC10+AD10+AE10+AF10+AG10</f>
        <v>121.045</v>
      </c>
      <c r="BY10" s="134">
        <f>F10+G10+H10+O10+P10+R10+V10+W10+X10+Y10+Z10+AA10+AB10+AC10+AD10+AE10+AF10+AG10+AO10</f>
        <v>121.045</v>
      </c>
      <c r="BZ10" s="129">
        <f t="shared" ref="BZ10:BZ15" si="16">V10+W10+X10+Y10+Z10+AA10+AE10+AF10+AG10</f>
        <v>28.044999999999998</v>
      </c>
    </row>
    <row r="11" spans="1:78" ht="18.75">
      <c r="A11" s="143">
        <f t="shared" si="4"/>
        <v>42901</v>
      </c>
      <c r="B11" s="138" t="s">
        <v>38</v>
      </c>
      <c r="C11" s="30">
        <v>627</v>
      </c>
      <c r="D11" s="30">
        <v>698</v>
      </c>
      <c r="E11" s="30">
        <v>535</v>
      </c>
      <c r="F11" s="30">
        <v>45</v>
      </c>
      <c r="G11" s="30"/>
      <c r="H11" s="32">
        <v>18</v>
      </c>
      <c r="I11" s="33">
        <f t="shared" ref="I11:I65" si="17">C11+D11+E11</f>
        <v>1860</v>
      </c>
      <c r="J11" s="33">
        <f t="shared" ref="J11:J65" si="18">F11+G11+H11</f>
        <v>63</v>
      </c>
      <c r="K11" s="23">
        <v>358</v>
      </c>
      <c r="L11" s="14">
        <v>405</v>
      </c>
      <c r="M11" s="14">
        <v>350</v>
      </c>
      <c r="N11" s="14"/>
      <c r="O11" s="14">
        <v>12</v>
      </c>
      <c r="P11" s="14">
        <v>13</v>
      </c>
      <c r="Q11" s="103">
        <v>12</v>
      </c>
      <c r="R11" s="34"/>
      <c r="S11" s="33">
        <f t="shared" ref="S11:S65" si="19">K11+L11+N11</f>
        <v>763</v>
      </c>
      <c r="T11" s="33">
        <f t="shared" ref="T11:T65" si="20">O11+P11+Q11+R11</f>
        <v>37</v>
      </c>
      <c r="U11" s="35">
        <f t="shared" ref="U11:U65" si="21">SUM(J11+T11)</f>
        <v>100</v>
      </c>
      <c r="V11" s="37">
        <v>4.5199999999999996</v>
      </c>
      <c r="W11" s="23">
        <v>3.5</v>
      </c>
      <c r="X11" s="38">
        <v>6</v>
      </c>
      <c r="Y11" s="38">
        <v>4.2</v>
      </c>
      <c r="Z11" s="38">
        <v>5.4</v>
      </c>
      <c r="AA11" s="38">
        <v>2.6</v>
      </c>
      <c r="AB11" s="38"/>
      <c r="AC11" s="38"/>
      <c r="AD11" s="38"/>
      <c r="AE11" s="38">
        <v>0.82499999999999996</v>
      </c>
      <c r="AF11" s="38"/>
      <c r="AG11" s="38"/>
      <c r="AH11" s="44">
        <f t="shared" si="5"/>
        <v>0.82499999999999996</v>
      </c>
      <c r="AI11" s="36">
        <v>30</v>
      </c>
      <c r="AJ11" s="15">
        <f>AH11+AI11</f>
        <v>30.824999999999999</v>
      </c>
      <c r="AK11" s="51">
        <f t="shared" ref="AK11:AK65" si="22">U11+V11+X11+Z11+AB11+AC11+AD11+AE11+AG11+Y11</f>
        <v>120.94500000000001</v>
      </c>
      <c r="AL11" s="96">
        <f t="shared" ref="AL11:AL65" si="23">AK11+W11+AA11</f>
        <v>127.045</v>
      </c>
      <c r="AM11" s="16">
        <f>+AL11-AS11</f>
        <v>96.22</v>
      </c>
      <c r="AN11" s="50"/>
      <c r="AO11" s="46"/>
      <c r="AP11" s="17">
        <f t="shared" ref="AP11:AP65" si="24">AL11+AO11</f>
        <v>127.045</v>
      </c>
      <c r="AQ11" s="18">
        <f t="shared" si="6"/>
        <v>-0.5040000000000191</v>
      </c>
      <c r="AR11" s="40"/>
      <c r="AS11" s="19">
        <f t="shared" si="7"/>
        <v>30.824999999999999</v>
      </c>
      <c r="AT11" s="20">
        <f t="shared" si="8"/>
        <v>89.615999999999985</v>
      </c>
      <c r="AU11" s="21">
        <f t="shared" si="9"/>
        <v>120.44099999999999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10"/>
        <v>246</v>
      </c>
      <c r="BC11" s="43">
        <f t="shared" si="11"/>
        <v>233.7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2"/>
        <v>47</v>
      </c>
      <c r="BJ11" s="48">
        <f t="shared" si="13"/>
        <v>186.7</v>
      </c>
      <c r="BK11" s="24">
        <f t="shared" si="14"/>
        <v>89.615999999999985</v>
      </c>
      <c r="BL11" s="48">
        <f t="shared" si="15"/>
        <v>97.084000000000003</v>
      </c>
      <c r="BO11" s="129">
        <f t="shared" ref="BO11:BO65" si="25">C11+D11+E11+((AB11+AC11)/0.033)</f>
        <v>1860</v>
      </c>
      <c r="BP11" s="129">
        <f t="shared" ref="BP11:BP65" si="26">F11+G11+H11</f>
        <v>63</v>
      </c>
      <c r="BQ11" s="129">
        <f t="shared" ref="BQ11:BQ65" si="27">K11+L11+N11+(AD11/0.033)</f>
        <v>763</v>
      </c>
      <c r="BR11" s="129">
        <f t="shared" ref="BR11:BR65" si="28">O11+P11+R11+AD11</f>
        <v>25</v>
      </c>
      <c r="BS11" s="129">
        <f t="shared" ref="BS11:BS65" si="29">C11+D11+E11+K11+L11+N11+((AB11+AC11)/0.033)+(AD11/0.033)</f>
        <v>2623</v>
      </c>
      <c r="BT11" s="129">
        <f t="shared" ref="BT11:BT65" si="30">F11+G11+H11+O11+P11+R11+AB11+AC11+AD11</f>
        <v>88</v>
      </c>
      <c r="BU11" s="129">
        <f t="shared" ref="BU11:BU65" si="31">Z11+AG11</f>
        <v>5.4</v>
      </c>
      <c r="BV11" s="129">
        <f t="shared" ref="BV11:BV65" si="32">F11+G11+H11+O11+P11+R11+V11+W11+X11+Y11+Z11+AA11</f>
        <v>114.22</v>
      </c>
      <c r="BW11" s="129">
        <f t="shared" ref="BW11:BW65" si="33">AB11+AC11+AD11+AE11+AF11+AG11</f>
        <v>0.82499999999999996</v>
      </c>
      <c r="BX11" s="129">
        <f t="shared" ref="BX11:BX65" si="34">F11+G11+H11+O11+P11+V11+W11+X11+Y11+Z11+AA11+AB11+AC11+AD11+AE11+AF11+AG11</f>
        <v>115.045</v>
      </c>
      <c r="BY11" s="134">
        <f t="shared" ref="BY11:BY65" si="35">F11+G11+H11+O11+P11+R11+V11+W11+X11+Y11+Z11+AA11+AB11+AC11+AD11+AE11+AF11+AG11+AO11</f>
        <v>115.045</v>
      </c>
      <c r="BZ11" s="129">
        <f t="shared" si="16"/>
        <v>27.044999999999998</v>
      </c>
    </row>
    <row r="12" spans="1:78" ht="18.75">
      <c r="A12" s="143">
        <f t="shared" si="4"/>
        <v>42901</v>
      </c>
      <c r="B12" s="137" t="s">
        <v>7</v>
      </c>
      <c r="C12" s="30">
        <v>611</v>
      </c>
      <c r="D12" s="31">
        <v>691</v>
      </c>
      <c r="E12" s="31">
        <v>517</v>
      </c>
      <c r="F12" s="30">
        <v>45</v>
      </c>
      <c r="G12" s="30"/>
      <c r="H12" s="32">
        <v>18</v>
      </c>
      <c r="I12" s="33">
        <f t="shared" si="17"/>
        <v>1819</v>
      </c>
      <c r="J12" s="33">
        <f t="shared" si="18"/>
        <v>63</v>
      </c>
      <c r="K12" s="23">
        <v>355</v>
      </c>
      <c r="L12" s="14">
        <v>405</v>
      </c>
      <c r="M12" s="14">
        <v>340</v>
      </c>
      <c r="N12" s="14"/>
      <c r="O12" s="14">
        <v>12</v>
      </c>
      <c r="P12" s="14">
        <v>13</v>
      </c>
      <c r="Q12" s="103">
        <v>11</v>
      </c>
      <c r="R12" s="34"/>
      <c r="S12" s="33">
        <f t="shared" si="19"/>
        <v>760</v>
      </c>
      <c r="T12" s="33">
        <f t="shared" si="20"/>
        <v>36</v>
      </c>
      <c r="U12" s="35">
        <f t="shared" si="21"/>
        <v>99</v>
      </c>
      <c r="V12" s="37">
        <v>4.5199999999999996</v>
      </c>
      <c r="W12" s="23">
        <v>3.5</v>
      </c>
      <c r="X12" s="38">
        <v>6</v>
      </c>
      <c r="Y12" s="30">
        <v>4</v>
      </c>
      <c r="Z12" s="30">
        <v>5.4</v>
      </c>
      <c r="AA12" s="38">
        <v>2.5</v>
      </c>
      <c r="AB12" s="38"/>
      <c r="AC12" s="38"/>
      <c r="AD12" s="38"/>
      <c r="AE12" s="38">
        <v>0.82499999999999996</v>
      </c>
      <c r="AF12" s="38"/>
      <c r="AG12" s="38"/>
      <c r="AH12" s="44">
        <f t="shared" si="5"/>
        <v>0.82499999999999996</v>
      </c>
      <c r="AI12" s="36">
        <v>30</v>
      </c>
      <c r="AJ12" s="15">
        <f>AH12+AI12</f>
        <v>30.824999999999999</v>
      </c>
      <c r="AK12" s="51">
        <f t="shared" si="22"/>
        <v>119.745</v>
      </c>
      <c r="AL12" s="96">
        <f t="shared" si="23"/>
        <v>125.745</v>
      </c>
      <c r="AM12" s="16">
        <f t="shared" ref="AM12:AM65" si="36">+AL12-AS12</f>
        <v>94.92</v>
      </c>
      <c r="AN12" s="50"/>
      <c r="AO12" s="46"/>
      <c r="AP12" s="17">
        <f t="shared" si="24"/>
        <v>125.745</v>
      </c>
      <c r="AQ12" s="18">
        <f t="shared" si="6"/>
        <v>0.69599999999998374</v>
      </c>
      <c r="AR12" s="40"/>
      <c r="AS12" s="19">
        <f t="shared" si="7"/>
        <v>30.824999999999999</v>
      </c>
      <c r="AT12" s="20">
        <f t="shared" si="8"/>
        <v>89.615999999999985</v>
      </c>
      <c r="AU12" s="21">
        <f t="shared" si="9"/>
        <v>120.44099999999999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10"/>
        <v>246</v>
      </c>
      <c r="BC12" s="43">
        <f t="shared" si="11"/>
        <v>233.7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2"/>
        <v>47</v>
      </c>
      <c r="BJ12" s="48">
        <f t="shared" si="13"/>
        <v>186.7</v>
      </c>
      <c r="BK12" s="24">
        <f t="shared" si="14"/>
        <v>89.615999999999985</v>
      </c>
      <c r="BL12" s="48">
        <f t="shared" si="15"/>
        <v>97.084000000000003</v>
      </c>
      <c r="BO12" s="129">
        <f t="shared" si="25"/>
        <v>1819</v>
      </c>
      <c r="BP12" s="129">
        <f t="shared" si="26"/>
        <v>63</v>
      </c>
      <c r="BQ12" s="129">
        <f t="shared" si="27"/>
        <v>760</v>
      </c>
      <c r="BR12" s="129">
        <f t="shared" si="28"/>
        <v>25</v>
      </c>
      <c r="BS12" s="129">
        <f t="shared" si="29"/>
        <v>2579</v>
      </c>
      <c r="BT12" s="129">
        <f t="shared" si="30"/>
        <v>88</v>
      </c>
      <c r="BU12" s="129">
        <f t="shared" si="31"/>
        <v>5.4</v>
      </c>
      <c r="BV12" s="129">
        <f t="shared" si="32"/>
        <v>113.92</v>
      </c>
      <c r="BW12" s="129">
        <f t="shared" si="33"/>
        <v>0.82499999999999996</v>
      </c>
      <c r="BX12" s="129">
        <f t="shared" si="34"/>
        <v>114.745</v>
      </c>
      <c r="BY12" s="134">
        <f t="shared" si="35"/>
        <v>114.745</v>
      </c>
      <c r="BZ12" s="129">
        <f t="shared" si="16"/>
        <v>26.745000000000001</v>
      </c>
    </row>
    <row r="13" spans="1:78" ht="18.75">
      <c r="A13" s="143">
        <f t="shared" si="4"/>
        <v>42901</v>
      </c>
      <c r="B13" s="137" t="s">
        <v>39</v>
      </c>
      <c r="C13" s="30">
        <v>607</v>
      </c>
      <c r="D13" s="30">
        <v>691</v>
      </c>
      <c r="E13" s="30">
        <v>510</v>
      </c>
      <c r="F13" s="30">
        <v>45</v>
      </c>
      <c r="G13" s="30"/>
      <c r="H13" s="32">
        <v>18</v>
      </c>
      <c r="I13" s="33">
        <f t="shared" si="17"/>
        <v>1808</v>
      </c>
      <c r="J13" s="33">
        <f t="shared" si="18"/>
        <v>63</v>
      </c>
      <c r="K13" s="23">
        <v>338</v>
      </c>
      <c r="L13" s="14">
        <v>397</v>
      </c>
      <c r="M13" s="14">
        <v>330</v>
      </c>
      <c r="N13" s="14"/>
      <c r="O13" s="14">
        <v>11</v>
      </c>
      <c r="P13" s="14">
        <v>13</v>
      </c>
      <c r="Q13" s="103">
        <v>11</v>
      </c>
      <c r="R13" s="34"/>
      <c r="S13" s="33">
        <f t="shared" si="19"/>
        <v>735</v>
      </c>
      <c r="T13" s="33">
        <f t="shared" si="20"/>
        <v>35</v>
      </c>
      <c r="U13" s="35">
        <f t="shared" si="21"/>
        <v>98</v>
      </c>
      <c r="V13" s="37">
        <v>4.5199999999999996</v>
      </c>
      <c r="W13" s="23">
        <v>3.5</v>
      </c>
      <c r="X13" s="38">
        <v>6</v>
      </c>
      <c r="Y13" s="30">
        <v>4</v>
      </c>
      <c r="Z13" s="30">
        <v>5.4</v>
      </c>
      <c r="AA13" s="38">
        <v>2.5</v>
      </c>
      <c r="AB13" s="38"/>
      <c r="AC13" s="38"/>
      <c r="AD13" s="38"/>
      <c r="AE13" s="38">
        <v>0.82499999999999996</v>
      </c>
      <c r="AF13" s="38"/>
      <c r="AG13" s="38"/>
      <c r="AH13" s="44">
        <f t="shared" si="5"/>
        <v>0.82499999999999996</v>
      </c>
      <c r="AI13" s="36">
        <v>30</v>
      </c>
      <c r="AJ13" s="15">
        <f t="shared" ref="AJ13:AJ65" si="37">AH13+AI13</f>
        <v>30.824999999999999</v>
      </c>
      <c r="AK13" s="51">
        <f t="shared" si="22"/>
        <v>118.745</v>
      </c>
      <c r="AL13" s="96">
        <f t="shared" si="23"/>
        <v>124.745</v>
      </c>
      <c r="AM13" s="16">
        <f t="shared" si="36"/>
        <v>93.92</v>
      </c>
      <c r="AN13" s="50"/>
      <c r="AO13" s="46"/>
      <c r="AP13" s="17">
        <f t="shared" si="24"/>
        <v>124.745</v>
      </c>
      <c r="AQ13" s="18">
        <f t="shared" si="6"/>
        <v>1.6959999999999837</v>
      </c>
      <c r="AR13" s="40"/>
      <c r="AS13" s="19">
        <f t="shared" si="7"/>
        <v>30.824999999999999</v>
      </c>
      <c r="AT13" s="20">
        <f t="shared" si="8"/>
        <v>89.615999999999985</v>
      </c>
      <c r="AU13" s="21">
        <f t="shared" si="9"/>
        <v>120.44099999999999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10"/>
        <v>246</v>
      </c>
      <c r="BC13" s="43">
        <f t="shared" si="11"/>
        <v>233.7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2"/>
        <v>47</v>
      </c>
      <c r="BJ13" s="48">
        <f t="shared" si="13"/>
        <v>186.7</v>
      </c>
      <c r="BK13" s="24">
        <f t="shared" si="14"/>
        <v>89.615999999999985</v>
      </c>
      <c r="BL13" s="48">
        <f t="shared" si="15"/>
        <v>97.084000000000003</v>
      </c>
      <c r="BO13" s="129">
        <f t="shared" si="25"/>
        <v>1808</v>
      </c>
      <c r="BP13" s="129">
        <f t="shared" si="26"/>
        <v>63</v>
      </c>
      <c r="BQ13" s="129">
        <f t="shared" si="27"/>
        <v>735</v>
      </c>
      <c r="BR13" s="129">
        <f t="shared" si="28"/>
        <v>24</v>
      </c>
      <c r="BS13" s="129">
        <f t="shared" si="29"/>
        <v>2543</v>
      </c>
      <c r="BT13" s="129">
        <f t="shared" si="30"/>
        <v>87</v>
      </c>
      <c r="BU13" s="129">
        <f t="shared" si="31"/>
        <v>5.4</v>
      </c>
      <c r="BV13" s="129">
        <f t="shared" si="32"/>
        <v>112.92</v>
      </c>
      <c r="BW13" s="129">
        <f t="shared" si="33"/>
        <v>0.82499999999999996</v>
      </c>
      <c r="BX13" s="129">
        <f t="shared" si="34"/>
        <v>113.745</v>
      </c>
      <c r="BY13" s="134">
        <f t="shared" si="35"/>
        <v>113.745</v>
      </c>
      <c r="BZ13" s="129">
        <f t="shared" si="16"/>
        <v>26.745000000000001</v>
      </c>
    </row>
    <row r="14" spans="1:78" ht="18.75">
      <c r="A14" s="143">
        <f t="shared" si="4"/>
        <v>42901</v>
      </c>
      <c r="B14" s="138" t="s">
        <v>8</v>
      </c>
      <c r="C14" s="30">
        <v>594</v>
      </c>
      <c r="D14" s="30">
        <v>690</v>
      </c>
      <c r="E14" s="30">
        <v>504</v>
      </c>
      <c r="F14" s="30">
        <v>45</v>
      </c>
      <c r="G14" s="30"/>
      <c r="H14" s="32">
        <v>18</v>
      </c>
      <c r="I14" s="33">
        <f t="shared" si="17"/>
        <v>1788</v>
      </c>
      <c r="J14" s="33">
        <f t="shared" si="18"/>
        <v>63</v>
      </c>
      <c r="K14" s="23">
        <v>341</v>
      </c>
      <c r="L14" s="14">
        <v>393</v>
      </c>
      <c r="M14" s="14">
        <v>370</v>
      </c>
      <c r="N14" s="14"/>
      <c r="O14" s="14">
        <v>11</v>
      </c>
      <c r="P14" s="14">
        <v>13</v>
      </c>
      <c r="Q14" s="103">
        <v>13</v>
      </c>
      <c r="R14" s="34"/>
      <c r="S14" s="33">
        <f t="shared" si="19"/>
        <v>734</v>
      </c>
      <c r="T14" s="33">
        <f t="shared" si="20"/>
        <v>37</v>
      </c>
      <c r="U14" s="35">
        <f t="shared" si="21"/>
        <v>100</v>
      </c>
      <c r="V14" s="37">
        <v>4.5199999999999996</v>
      </c>
      <c r="W14" s="23">
        <v>3.5</v>
      </c>
      <c r="X14" s="38">
        <v>5.5</v>
      </c>
      <c r="Y14" s="30">
        <v>4.2</v>
      </c>
      <c r="Z14" s="30">
        <v>5.8</v>
      </c>
      <c r="AA14" s="38">
        <v>2.5</v>
      </c>
      <c r="AB14" s="38"/>
      <c r="AC14" s="38"/>
      <c r="AD14" s="38"/>
      <c r="AE14" s="38">
        <v>0.82499999999999996</v>
      </c>
      <c r="AF14" s="38"/>
      <c r="AG14" s="38"/>
      <c r="AH14" s="44">
        <f t="shared" si="5"/>
        <v>0.82499999999999996</v>
      </c>
      <c r="AI14" s="36">
        <v>30</v>
      </c>
      <c r="AJ14" s="15">
        <f t="shared" si="37"/>
        <v>30.824999999999999</v>
      </c>
      <c r="AK14" s="51">
        <f t="shared" si="22"/>
        <v>120.845</v>
      </c>
      <c r="AL14" s="96">
        <f t="shared" si="23"/>
        <v>126.845</v>
      </c>
      <c r="AM14" s="16">
        <f t="shared" si="36"/>
        <v>96.02</v>
      </c>
      <c r="AN14" s="50"/>
      <c r="AO14" s="46"/>
      <c r="AP14" s="17">
        <f t="shared" si="24"/>
        <v>126.845</v>
      </c>
      <c r="AQ14" s="18">
        <f t="shared" si="6"/>
        <v>-0.40400000000001057</v>
      </c>
      <c r="AR14" s="40"/>
      <c r="AS14" s="19">
        <f t="shared" si="7"/>
        <v>30.824999999999999</v>
      </c>
      <c r="AT14" s="20">
        <f t="shared" si="8"/>
        <v>89.615999999999985</v>
      </c>
      <c r="AU14" s="21">
        <f t="shared" si="9"/>
        <v>120.44099999999999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10"/>
        <v>246</v>
      </c>
      <c r="BC14" s="43">
        <f t="shared" si="11"/>
        <v>233.7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2"/>
        <v>47</v>
      </c>
      <c r="BJ14" s="48">
        <f t="shared" si="13"/>
        <v>186.7</v>
      </c>
      <c r="BK14" s="24">
        <f t="shared" si="14"/>
        <v>89.615999999999985</v>
      </c>
      <c r="BL14" s="48">
        <f t="shared" si="15"/>
        <v>97.084000000000003</v>
      </c>
      <c r="BO14" s="129">
        <f t="shared" si="25"/>
        <v>1788</v>
      </c>
      <c r="BP14" s="129">
        <f t="shared" si="26"/>
        <v>63</v>
      </c>
      <c r="BQ14" s="129">
        <f t="shared" si="27"/>
        <v>734</v>
      </c>
      <c r="BR14" s="129">
        <f t="shared" si="28"/>
        <v>24</v>
      </c>
      <c r="BS14" s="129">
        <f t="shared" si="29"/>
        <v>2522</v>
      </c>
      <c r="BT14" s="129">
        <f t="shared" si="30"/>
        <v>87</v>
      </c>
      <c r="BU14" s="129">
        <f t="shared" si="31"/>
        <v>5.8</v>
      </c>
      <c r="BV14" s="129">
        <f t="shared" si="32"/>
        <v>113.02</v>
      </c>
      <c r="BW14" s="129">
        <f t="shared" si="33"/>
        <v>0.82499999999999996</v>
      </c>
      <c r="BX14" s="129">
        <f t="shared" si="34"/>
        <v>113.845</v>
      </c>
      <c r="BY14" s="134">
        <f t="shared" si="35"/>
        <v>113.845</v>
      </c>
      <c r="BZ14" s="129">
        <f t="shared" si="16"/>
        <v>26.844999999999999</v>
      </c>
    </row>
    <row r="15" spans="1:78" ht="18.75">
      <c r="A15" s="143">
        <f t="shared" si="4"/>
        <v>42901</v>
      </c>
      <c r="B15" s="138" t="s">
        <v>40</v>
      </c>
      <c r="C15" s="30">
        <v>585</v>
      </c>
      <c r="D15" s="30">
        <v>690</v>
      </c>
      <c r="E15" s="30">
        <v>490</v>
      </c>
      <c r="F15" s="30">
        <v>45</v>
      </c>
      <c r="G15" s="30"/>
      <c r="H15" s="32">
        <v>18</v>
      </c>
      <c r="I15" s="33">
        <f t="shared" si="17"/>
        <v>1765</v>
      </c>
      <c r="J15" s="33">
        <f t="shared" si="18"/>
        <v>63</v>
      </c>
      <c r="K15" s="23">
        <v>344</v>
      </c>
      <c r="L15" s="14">
        <v>390</v>
      </c>
      <c r="M15" s="14">
        <v>370</v>
      </c>
      <c r="N15" s="14"/>
      <c r="O15" s="14">
        <v>11</v>
      </c>
      <c r="P15" s="14">
        <v>13</v>
      </c>
      <c r="Q15" s="103">
        <v>13</v>
      </c>
      <c r="R15" s="34"/>
      <c r="S15" s="33">
        <f t="shared" si="19"/>
        <v>734</v>
      </c>
      <c r="T15" s="33">
        <f t="shared" si="20"/>
        <v>37</v>
      </c>
      <c r="U15" s="35">
        <f t="shared" si="21"/>
        <v>100</v>
      </c>
      <c r="V15" s="37">
        <v>4.5199999999999996</v>
      </c>
      <c r="W15" s="23">
        <v>3.5</v>
      </c>
      <c r="X15" s="38">
        <v>5.5</v>
      </c>
      <c r="Y15" s="30">
        <v>4.2</v>
      </c>
      <c r="Z15" s="30">
        <v>5.8</v>
      </c>
      <c r="AA15" s="38">
        <v>2.5</v>
      </c>
      <c r="AB15" s="38"/>
      <c r="AC15" s="38"/>
      <c r="AD15" s="38"/>
      <c r="AE15" s="38">
        <v>0.82499999999999996</v>
      </c>
      <c r="AF15" s="38"/>
      <c r="AG15" s="38"/>
      <c r="AH15" s="44">
        <f t="shared" si="5"/>
        <v>0.82499999999999996</v>
      </c>
      <c r="AI15" s="36">
        <v>30</v>
      </c>
      <c r="AJ15" s="15">
        <f t="shared" si="37"/>
        <v>30.824999999999999</v>
      </c>
      <c r="AK15" s="51">
        <f t="shared" si="22"/>
        <v>120.845</v>
      </c>
      <c r="AL15" s="96">
        <f t="shared" si="23"/>
        <v>126.845</v>
      </c>
      <c r="AM15" s="16">
        <f t="shared" si="36"/>
        <v>96.02</v>
      </c>
      <c r="AN15" s="50"/>
      <c r="AO15" s="46"/>
      <c r="AP15" s="17">
        <f t="shared" si="24"/>
        <v>126.845</v>
      </c>
      <c r="AQ15" s="18">
        <f t="shared" si="6"/>
        <v>-0.40400000000001057</v>
      </c>
      <c r="AR15" s="40"/>
      <c r="AS15" s="19">
        <f t="shared" si="7"/>
        <v>30.824999999999999</v>
      </c>
      <c r="AT15" s="20">
        <f t="shared" si="8"/>
        <v>89.615999999999985</v>
      </c>
      <c r="AU15" s="21">
        <f t="shared" si="9"/>
        <v>120.44099999999999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10"/>
        <v>246</v>
      </c>
      <c r="BC15" s="43">
        <f t="shared" si="11"/>
        <v>233.7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2"/>
        <v>47</v>
      </c>
      <c r="BJ15" s="48">
        <f t="shared" si="13"/>
        <v>186.7</v>
      </c>
      <c r="BK15" s="24">
        <f t="shared" si="14"/>
        <v>89.615999999999985</v>
      </c>
      <c r="BL15" s="48">
        <f t="shared" si="15"/>
        <v>97.084000000000003</v>
      </c>
      <c r="BO15" s="129">
        <f t="shared" si="25"/>
        <v>1765</v>
      </c>
      <c r="BP15" s="129">
        <f t="shared" si="26"/>
        <v>63</v>
      </c>
      <c r="BQ15" s="129">
        <f t="shared" si="27"/>
        <v>734</v>
      </c>
      <c r="BR15" s="129">
        <f t="shared" si="28"/>
        <v>24</v>
      </c>
      <c r="BS15" s="129">
        <f t="shared" si="29"/>
        <v>2499</v>
      </c>
      <c r="BT15" s="129">
        <f t="shared" si="30"/>
        <v>87</v>
      </c>
      <c r="BU15" s="129">
        <f t="shared" si="31"/>
        <v>5.8</v>
      </c>
      <c r="BV15" s="129">
        <f t="shared" si="32"/>
        <v>113.02</v>
      </c>
      <c r="BW15" s="129">
        <f t="shared" si="33"/>
        <v>0.82499999999999996</v>
      </c>
      <c r="BX15" s="129">
        <f t="shared" si="34"/>
        <v>113.845</v>
      </c>
      <c r="BY15" s="134">
        <f t="shared" si="35"/>
        <v>113.845</v>
      </c>
      <c r="BZ15" s="129">
        <f t="shared" si="16"/>
        <v>26.844999999999999</v>
      </c>
    </row>
    <row r="16" spans="1:78" ht="18.75">
      <c r="A16" s="143">
        <f t="shared" si="4"/>
        <v>42901</v>
      </c>
      <c r="B16" s="138" t="s">
        <v>9</v>
      </c>
      <c r="C16" s="30">
        <v>580</v>
      </c>
      <c r="D16" s="30">
        <v>685</v>
      </c>
      <c r="E16" s="30">
        <v>485</v>
      </c>
      <c r="F16" s="30">
        <v>45</v>
      </c>
      <c r="G16" s="30"/>
      <c r="H16" s="32">
        <v>18</v>
      </c>
      <c r="I16" s="33">
        <f t="shared" si="17"/>
        <v>1750</v>
      </c>
      <c r="J16" s="33">
        <f t="shared" si="18"/>
        <v>63</v>
      </c>
      <c r="K16" s="23">
        <v>342</v>
      </c>
      <c r="L16" s="14">
        <v>387</v>
      </c>
      <c r="M16" s="14">
        <v>370</v>
      </c>
      <c r="N16" s="14"/>
      <c r="O16" s="14">
        <v>11</v>
      </c>
      <c r="P16" s="14">
        <v>13</v>
      </c>
      <c r="Q16" s="103">
        <v>13</v>
      </c>
      <c r="R16" s="34"/>
      <c r="S16" s="33">
        <f t="shared" si="19"/>
        <v>729</v>
      </c>
      <c r="T16" s="33">
        <f t="shared" si="20"/>
        <v>37</v>
      </c>
      <c r="U16" s="35">
        <f t="shared" si="21"/>
        <v>100</v>
      </c>
      <c r="V16" s="37">
        <v>4.5199999999999996</v>
      </c>
      <c r="W16" s="23">
        <v>3.5</v>
      </c>
      <c r="X16" s="38">
        <v>5.5</v>
      </c>
      <c r="Y16" s="30">
        <v>4.2</v>
      </c>
      <c r="Z16" s="30">
        <v>5.7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5"/>
        <v>0.8</v>
      </c>
      <c r="AI16" s="36">
        <v>30</v>
      </c>
      <c r="AJ16" s="15">
        <f t="shared" si="37"/>
        <v>30.8</v>
      </c>
      <c r="AK16" s="51">
        <f t="shared" si="22"/>
        <v>120.72</v>
      </c>
      <c r="AL16" s="96">
        <f t="shared" si="23"/>
        <v>126.62</v>
      </c>
      <c r="AM16" s="16">
        <f t="shared" si="36"/>
        <v>95.820000000000007</v>
      </c>
      <c r="AN16" s="50"/>
      <c r="AO16" s="46"/>
      <c r="AP16" s="17">
        <f t="shared" si="24"/>
        <v>126.62</v>
      </c>
      <c r="AQ16" s="18">
        <f t="shared" si="6"/>
        <v>-0.30400000000001626</v>
      </c>
      <c r="AR16" s="40"/>
      <c r="AS16" s="19">
        <f t="shared" si="7"/>
        <v>30.8</v>
      </c>
      <c r="AT16" s="20">
        <f t="shared" si="8"/>
        <v>89.615999999999985</v>
      </c>
      <c r="AU16" s="21">
        <f t="shared" si="9"/>
        <v>120.41599999999998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10"/>
        <v>246</v>
      </c>
      <c r="BC16" s="43">
        <f t="shared" si="11"/>
        <v>233.7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2"/>
        <v>47</v>
      </c>
      <c r="BJ16" s="48">
        <f t="shared" si="13"/>
        <v>186.7</v>
      </c>
      <c r="BK16" s="24">
        <f t="shared" si="14"/>
        <v>89.615999999999985</v>
      </c>
      <c r="BL16" s="48">
        <f t="shared" si="15"/>
        <v>97.084000000000003</v>
      </c>
      <c r="BO16" s="129">
        <f t="shared" si="25"/>
        <v>1750</v>
      </c>
      <c r="BP16" s="129">
        <f t="shared" si="26"/>
        <v>63</v>
      </c>
      <c r="BQ16" s="129">
        <f t="shared" si="27"/>
        <v>729</v>
      </c>
      <c r="BR16" s="129">
        <f t="shared" si="28"/>
        <v>24</v>
      </c>
      <c r="BS16" s="129">
        <f t="shared" si="29"/>
        <v>2479</v>
      </c>
      <c r="BT16" s="129">
        <f t="shared" si="30"/>
        <v>87</v>
      </c>
      <c r="BU16" s="129">
        <f t="shared" si="31"/>
        <v>5.7</v>
      </c>
      <c r="BV16" s="129">
        <f t="shared" si="32"/>
        <v>112.82000000000001</v>
      </c>
      <c r="BW16" s="129">
        <f t="shared" si="33"/>
        <v>0.8</v>
      </c>
      <c r="BX16" s="129">
        <f t="shared" si="34"/>
        <v>113.62</v>
      </c>
      <c r="BY16" s="134">
        <f t="shared" si="35"/>
        <v>113.62</v>
      </c>
      <c r="BZ16" s="129">
        <f>V16+W16+X16+Y16+Z16+AA16+AE16+AF16+AG16</f>
        <v>26.619999999999997</v>
      </c>
    </row>
    <row r="17" spans="1:78" ht="18.75">
      <c r="A17" s="143">
        <f t="shared" si="4"/>
        <v>42901</v>
      </c>
      <c r="B17" s="138" t="s">
        <v>41</v>
      </c>
      <c r="C17" s="30">
        <v>577</v>
      </c>
      <c r="D17" s="30">
        <v>678</v>
      </c>
      <c r="E17" s="30">
        <v>485</v>
      </c>
      <c r="F17" s="30">
        <v>45</v>
      </c>
      <c r="G17" s="30"/>
      <c r="H17" s="32">
        <v>18</v>
      </c>
      <c r="I17" s="33">
        <f t="shared" si="17"/>
        <v>1740</v>
      </c>
      <c r="J17" s="33">
        <f t="shared" si="18"/>
        <v>63</v>
      </c>
      <c r="K17" s="23">
        <v>346</v>
      </c>
      <c r="L17" s="14">
        <v>391</v>
      </c>
      <c r="M17" s="14">
        <v>370</v>
      </c>
      <c r="N17" s="14"/>
      <c r="O17" s="14">
        <v>12</v>
      </c>
      <c r="P17" s="14">
        <v>13</v>
      </c>
      <c r="Q17" s="103">
        <v>13</v>
      </c>
      <c r="R17" s="34"/>
      <c r="S17" s="33">
        <f t="shared" si="19"/>
        <v>737</v>
      </c>
      <c r="T17" s="33">
        <f t="shared" si="20"/>
        <v>38</v>
      </c>
      <c r="U17" s="35">
        <f t="shared" si="21"/>
        <v>101</v>
      </c>
      <c r="V17" s="37">
        <v>4.5199999999999996</v>
      </c>
      <c r="W17" s="23">
        <v>3.5</v>
      </c>
      <c r="X17" s="38">
        <v>6</v>
      </c>
      <c r="Y17" s="30">
        <v>4.2</v>
      </c>
      <c r="Z17" s="30">
        <v>5.7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5"/>
        <v>0.8</v>
      </c>
      <c r="AI17" s="36">
        <v>30</v>
      </c>
      <c r="AJ17" s="15">
        <f t="shared" si="37"/>
        <v>30.8</v>
      </c>
      <c r="AK17" s="51">
        <f t="shared" si="22"/>
        <v>122.22</v>
      </c>
      <c r="AL17" s="96">
        <f t="shared" si="23"/>
        <v>128.12</v>
      </c>
      <c r="AM17" s="16">
        <f t="shared" si="36"/>
        <v>97.320000000000007</v>
      </c>
      <c r="AN17" s="50"/>
      <c r="AO17" s="46"/>
      <c r="AP17" s="17">
        <f t="shared" si="24"/>
        <v>128.12</v>
      </c>
      <c r="AQ17" s="18">
        <f t="shared" si="6"/>
        <v>-1.8040000000000163</v>
      </c>
      <c r="AR17" s="40"/>
      <c r="AS17" s="19">
        <f t="shared" si="7"/>
        <v>30.8</v>
      </c>
      <c r="AT17" s="20">
        <f t="shared" si="8"/>
        <v>89.615999999999985</v>
      </c>
      <c r="AU17" s="21">
        <f t="shared" si="9"/>
        <v>120.41599999999998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10"/>
        <v>246</v>
      </c>
      <c r="BC17" s="43">
        <f t="shared" si="11"/>
        <v>233.7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2"/>
        <v>47</v>
      </c>
      <c r="BJ17" s="48">
        <f t="shared" si="13"/>
        <v>186.7</v>
      </c>
      <c r="BK17" s="24">
        <f t="shared" si="14"/>
        <v>89.615999999999985</v>
      </c>
      <c r="BL17" s="48">
        <f t="shared" si="15"/>
        <v>97.084000000000003</v>
      </c>
      <c r="BO17" s="129">
        <f t="shared" si="25"/>
        <v>1740</v>
      </c>
      <c r="BP17" s="129">
        <f t="shared" si="26"/>
        <v>63</v>
      </c>
      <c r="BQ17" s="129">
        <f t="shared" si="27"/>
        <v>737</v>
      </c>
      <c r="BR17" s="129">
        <f t="shared" si="28"/>
        <v>25</v>
      </c>
      <c r="BS17" s="129">
        <f t="shared" si="29"/>
        <v>2477</v>
      </c>
      <c r="BT17" s="129">
        <f t="shared" si="30"/>
        <v>88</v>
      </c>
      <c r="BU17" s="129">
        <f t="shared" si="31"/>
        <v>5.7</v>
      </c>
      <c r="BV17" s="129">
        <f t="shared" si="32"/>
        <v>114.32000000000001</v>
      </c>
      <c r="BW17" s="129">
        <f t="shared" si="33"/>
        <v>0.8</v>
      </c>
      <c r="BX17" s="129">
        <f t="shared" si="34"/>
        <v>115.12</v>
      </c>
      <c r="BY17" s="134">
        <f t="shared" si="35"/>
        <v>115.12</v>
      </c>
      <c r="BZ17" s="129">
        <f>V17+W17+X17+Y17+Z17+AA17+AE17+AF17+AG17</f>
        <v>27.119999999999997</v>
      </c>
    </row>
    <row r="18" spans="1:78" ht="18.75">
      <c r="A18" s="143">
        <f t="shared" si="4"/>
        <v>42901</v>
      </c>
      <c r="B18" s="138" t="s">
        <v>10</v>
      </c>
      <c r="C18" s="30">
        <v>576</v>
      </c>
      <c r="D18" s="30">
        <v>675</v>
      </c>
      <c r="E18" s="30">
        <v>480</v>
      </c>
      <c r="F18" s="30">
        <v>45</v>
      </c>
      <c r="G18" s="30"/>
      <c r="H18" s="32">
        <v>18</v>
      </c>
      <c r="I18" s="33">
        <f t="shared" si="17"/>
        <v>1731</v>
      </c>
      <c r="J18" s="33">
        <f t="shared" si="18"/>
        <v>63</v>
      </c>
      <c r="K18" s="23">
        <v>345</v>
      </c>
      <c r="L18" s="14">
        <v>386</v>
      </c>
      <c r="M18" s="14">
        <v>370</v>
      </c>
      <c r="N18" s="14"/>
      <c r="O18" s="14">
        <v>12</v>
      </c>
      <c r="P18" s="14">
        <v>13</v>
      </c>
      <c r="Q18" s="103">
        <v>13</v>
      </c>
      <c r="R18" s="34"/>
      <c r="S18" s="33">
        <f t="shared" si="19"/>
        <v>731</v>
      </c>
      <c r="T18" s="33">
        <f t="shared" si="20"/>
        <v>38</v>
      </c>
      <c r="U18" s="35">
        <f t="shared" si="21"/>
        <v>101</v>
      </c>
      <c r="V18" s="37">
        <v>4.5199999999999996</v>
      </c>
      <c r="W18" s="23">
        <v>3.5</v>
      </c>
      <c r="X18" s="38">
        <v>6</v>
      </c>
      <c r="Y18" s="30">
        <v>4.4000000000000004</v>
      </c>
      <c r="Z18" s="30">
        <v>5.9</v>
      </c>
      <c r="AA18" s="38">
        <v>2.4</v>
      </c>
      <c r="AB18" s="38"/>
      <c r="AC18" s="38"/>
      <c r="AD18" s="38"/>
      <c r="AE18" s="38">
        <v>0.85</v>
      </c>
      <c r="AF18" s="38"/>
      <c r="AG18" s="38"/>
      <c r="AH18" s="44">
        <f t="shared" si="5"/>
        <v>0.85</v>
      </c>
      <c r="AI18" s="36">
        <v>30</v>
      </c>
      <c r="AJ18" s="15">
        <f t="shared" si="37"/>
        <v>30.85</v>
      </c>
      <c r="AK18" s="51">
        <f t="shared" si="22"/>
        <v>122.67</v>
      </c>
      <c r="AL18" s="96">
        <f t="shared" si="23"/>
        <v>128.57</v>
      </c>
      <c r="AM18" s="16">
        <f t="shared" si="36"/>
        <v>97.72</v>
      </c>
      <c r="AN18" s="50"/>
      <c r="AO18" s="46"/>
      <c r="AP18" s="17">
        <f t="shared" si="24"/>
        <v>128.57</v>
      </c>
      <c r="AQ18" s="18">
        <f t="shared" si="6"/>
        <v>-2.2040000000000219</v>
      </c>
      <c r="AR18" s="40"/>
      <c r="AS18" s="19">
        <f t="shared" si="7"/>
        <v>30.85</v>
      </c>
      <c r="AT18" s="20">
        <f t="shared" si="8"/>
        <v>89.615999999999985</v>
      </c>
      <c r="AU18" s="21">
        <f t="shared" si="9"/>
        <v>120.46599999999998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10"/>
        <v>246</v>
      </c>
      <c r="BC18" s="43">
        <f t="shared" si="11"/>
        <v>233.7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2"/>
        <v>47</v>
      </c>
      <c r="BJ18" s="48">
        <f t="shared" si="13"/>
        <v>186.7</v>
      </c>
      <c r="BK18" s="24">
        <f t="shared" si="14"/>
        <v>89.615999999999985</v>
      </c>
      <c r="BL18" s="48">
        <f t="shared" si="15"/>
        <v>97.084000000000003</v>
      </c>
      <c r="BO18" s="129">
        <f t="shared" si="25"/>
        <v>1731</v>
      </c>
      <c r="BP18" s="129">
        <f t="shared" si="26"/>
        <v>63</v>
      </c>
      <c r="BQ18" s="129">
        <f t="shared" si="27"/>
        <v>731</v>
      </c>
      <c r="BR18" s="129">
        <f t="shared" si="28"/>
        <v>25</v>
      </c>
      <c r="BS18" s="129">
        <f t="shared" si="29"/>
        <v>2462</v>
      </c>
      <c r="BT18" s="129">
        <f t="shared" si="30"/>
        <v>88</v>
      </c>
      <c r="BU18" s="129">
        <f t="shared" si="31"/>
        <v>5.9</v>
      </c>
      <c r="BV18" s="129">
        <f t="shared" si="32"/>
        <v>114.72000000000001</v>
      </c>
      <c r="BW18" s="129">
        <f t="shared" si="33"/>
        <v>0.85</v>
      </c>
      <c r="BX18" s="129">
        <f t="shared" si="34"/>
        <v>115.57000000000001</v>
      </c>
      <c r="BY18" s="134">
        <f t="shared" si="35"/>
        <v>115.57000000000001</v>
      </c>
      <c r="BZ18" s="129">
        <f t="shared" ref="BZ18:BZ65" si="38">V18+W18+X18+Y18+Z18+AA18+AB9+AE18+AF18+AG18</f>
        <v>27.57</v>
      </c>
    </row>
    <row r="19" spans="1:78" ht="18.75">
      <c r="A19" s="143">
        <f t="shared" si="4"/>
        <v>42901</v>
      </c>
      <c r="B19" s="138" t="s">
        <v>42</v>
      </c>
      <c r="C19" s="30">
        <v>580</v>
      </c>
      <c r="D19" s="30">
        <v>676</v>
      </c>
      <c r="E19" s="30">
        <v>489</v>
      </c>
      <c r="F19" s="30">
        <v>45</v>
      </c>
      <c r="G19" s="30"/>
      <c r="H19" s="32">
        <v>18</v>
      </c>
      <c r="I19" s="33">
        <f t="shared" si="17"/>
        <v>1745</v>
      </c>
      <c r="J19" s="33">
        <f t="shared" si="18"/>
        <v>63</v>
      </c>
      <c r="K19" s="23">
        <v>340</v>
      </c>
      <c r="L19" s="14">
        <v>379</v>
      </c>
      <c r="M19" s="14">
        <v>370</v>
      </c>
      <c r="N19" s="14"/>
      <c r="O19" s="14">
        <v>11</v>
      </c>
      <c r="P19" s="14">
        <v>13</v>
      </c>
      <c r="Q19" s="103">
        <v>13</v>
      </c>
      <c r="R19" s="34"/>
      <c r="S19" s="33">
        <f t="shared" si="19"/>
        <v>719</v>
      </c>
      <c r="T19" s="33">
        <f t="shared" si="20"/>
        <v>37</v>
      </c>
      <c r="U19" s="35">
        <f t="shared" si="21"/>
        <v>100</v>
      </c>
      <c r="V19" s="37">
        <v>4.5199999999999996</v>
      </c>
      <c r="W19" s="23">
        <v>3.5</v>
      </c>
      <c r="X19" s="38">
        <v>6</v>
      </c>
      <c r="Y19" s="30">
        <v>4.4000000000000004</v>
      </c>
      <c r="Z19" s="30">
        <v>5.9</v>
      </c>
      <c r="AA19" s="38">
        <v>2.4</v>
      </c>
      <c r="AB19" s="38"/>
      <c r="AC19" s="38"/>
      <c r="AD19" s="38"/>
      <c r="AE19" s="38">
        <v>0.85</v>
      </c>
      <c r="AF19" s="38"/>
      <c r="AG19" s="38"/>
      <c r="AH19" s="44">
        <f t="shared" si="5"/>
        <v>0.85</v>
      </c>
      <c r="AI19" s="36">
        <v>30</v>
      </c>
      <c r="AJ19" s="15">
        <f t="shared" si="37"/>
        <v>30.85</v>
      </c>
      <c r="AK19" s="51">
        <f t="shared" si="22"/>
        <v>121.67</v>
      </c>
      <c r="AL19" s="96">
        <f t="shared" si="23"/>
        <v>127.57000000000001</v>
      </c>
      <c r="AM19" s="16">
        <f t="shared" si="36"/>
        <v>96.72</v>
      </c>
      <c r="AN19" s="50"/>
      <c r="AO19" s="46"/>
      <c r="AP19" s="17">
        <f t="shared" si="24"/>
        <v>127.57000000000001</v>
      </c>
      <c r="AQ19" s="18">
        <f t="shared" si="6"/>
        <v>-1.2040000000000219</v>
      </c>
      <c r="AR19" s="40"/>
      <c r="AS19" s="19">
        <f t="shared" si="7"/>
        <v>30.85</v>
      </c>
      <c r="AT19" s="20">
        <f t="shared" si="8"/>
        <v>89.615999999999985</v>
      </c>
      <c r="AU19" s="21">
        <f t="shared" si="9"/>
        <v>120.46599999999998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10"/>
        <v>246</v>
      </c>
      <c r="BC19" s="43">
        <f t="shared" si="11"/>
        <v>233.7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2"/>
        <v>47</v>
      </c>
      <c r="BJ19" s="48">
        <f t="shared" si="13"/>
        <v>186.7</v>
      </c>
      <c r="BK19" s="24">
        <f t="shared" si="14"/>
        <v>89.615999999999985</v>
      </c>
      <c r="BL19" s="48">
        <f t="shared" si="15"/>
        <v>97.084000000000003</v>
      </c>
      <c r="BO19" s="129">
        <f t="shared" si="25"/>
        <v>1745</v>
      </c>
      <c r="BP19" s="129">
        <f t="shared" si="26"/>
        <v>63</v>
      </c>
      <c r="BQ19" s="129">
        <f t="shared" si="27"/>
        <v>719</v>
      </c>
      <c r="BR19" s="129">
        <f t="shared" si="28"/>
        <v>24</v>
      </c>
      <c r="BS19" s="129">
        <f t="shared" si="29"/>
        <v>2464</v>
      </c>
      <c r="BT19" s="129">
        <f t="shared" si="30"/>
        <v>87</v>
      </c>
      <c r="BU19" s="129">
        <f t="shared" si="31"/>
        <v>5.9</v>
      </c>
      <c r="BV19" s="129">
        <f t="shared" si="32"/>
        <v>113.72000000000001</v>
      </c>
      <c r="BW19" s="129">
        <f t="shared" si="33"/>
        <v>0.85</v>
      </c>
      <c r="BX19" s="129">
        <f t="shared" si="34"/>
        <v>114.57000000000001</v>
      </c>
      <c r="BY19" s="134">
        <f t="shared" si="35"/>
        <v>114.57000000000001</v>
      </c>
      <c r="BZ19" s="129">
        <f t="shared" si="38"/>
        <v>27.57</v>
      </c>
    </row>
    <row r="20" spans="1:78" ht="18.75">
      <c r="A20" s="143">
        <f t="shared" si="4"/>
        <v>42901</v>
      </c>
      <c r="B20" s="138" t="s">
        <v>11</v>
      </c>
      <c r="C20" s="30">
        <v>592</v>
      </c>
      <c r="D20" s="30">
        <v>664</v>
      </c>
      <c r="E20" s="30">
        <v>499</v>
      </c>
      <c r="F20" s="30">
        <v>45</v>
      </c>
      <c r="G20" s="30"/>
      <c r="H20" s="32">
        <v>17</v>
      </c>
      <c r="I20" s="33">
        <f t="shared" si="17"/>
        <v>1755</v>
      </c>
      <c r="J20" s="33">
        <f t="shared" si="18"/>
        <v>62</v>
      </c>
      <c r="K20" s="23">
        <v>343</v>
      </c>
      <c r="L20" s="14">
        <v>386</v>
      </c>
      <c r="M20" s="14">
        <v>370</v>
      </c>
      <c r="N20" s="14"/>
      <c r="O20" s="14">
        <v>11</v>
      </c>
      <c r="P20" s="14">
        <v>13</v>
      </c>
      <c r="Q20" s="103">
        <v>13</v>
      </c>
      <c r="R20" s="34"/>
      <c r="S20" s="33">
        <f t="shared" si="19"/>
        <v>729</v>
      </c>
      <c r="T20" s="33">
        <f t="shared" si="20"/>
        <v>37</v>
      </c>
      <c r="U20" s="35">
        <f t="shared" si="21"/>
        <v>99</v>
      </c>
      <c r="V20" s="37">
        <v>4.5199999999999996</v>
      </c>
      <c r="W20" s="23">
        <v>3.5</v>
      </c>
      <c r="X20" s="38">
        <v>6</v>
      </c>
      <c r="Y20" s="23">
        <v>4.0999999999999996</v>
      </c>
      <c r="Z20" s="30">
        <v>6</v>
      </c>
      <c r="AA20" s="38">
        <v>2.4</v>
      </c>
      <c r="AB20" s="38"/>
      <c r="AC20" s="38"/>
      <c r="AD20" s="38"/>
      <c r="AE20" s="38">
        <v>0.8</v>
      </c>
      <c r="AF20" s="38"/>
      <c r="AG20" s="38"/>
      <c r="AH20" s="44">
        <f t="shared" si="5"/>
        <v>0.8</v>
      </c>
      <c r="AI20" s="36">
        <v>30</v>
      </c>
      <c r="AJ20" s="15">
        <f t="shared" si="37"/>
        <v>30.8</v>
      </c>
      <c r="AK20" s="51">
        <f t="shared" si="22"/>
        <v>120.41999999999999</v>
      </c>
      <c r="AL20" s="96">
        <f t="shared" si="23"/>
        <v>126.32</v>
      </c>
      <c r="AM20" s="16">
        <f t="shared" si="36"/>
        <v>95.52</v>
      </c>
      <c r="AN20" s="50"/>
      <c r="AO20" s="46"/>
      <c r="AP20" s="17">
        <f t="shared" si="24"/>
        <v>126.32</v>
      </c>
      <c r="AQ20" s="18">
        <f t="shared" si="6"/>
        <v>-4.0000000000048885E-3</v>
      </c>
      <c r="AR20" s="40"/>
      <c r="AS20" s="19">
        <f t="shared" si="7"/>
        <v>30.8</v>
      </c>
      <c r="AT20" s="20">
        <f t="shared" si="8"/>
        <v>89.615999999999985</v>
      </c>
      <c r="AU20" s="21">
        <f t="shared" si="9"/>
        <v>120.41599999999998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10"/>
        <v>246</v>
      </c>
      <c r="BC20" s="43">
        <f t="shared" si="11"/>
        <v>233.7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2"/>
        <v>47</v>
      </c>
      <c r="BJ20" s="48">
        <f t="shared" si="13"/>
        <v>186.7</v>
      </c>
      <c r="BK20" s="24">
        <f t="shared" si="14"/>
        <v>89.615999999999985</v>
      </c>
      <c r="BL20" s="48">
        <f t="shared" si="15"/>
        <v>97.084000000000003</v>
      </c>
      <c r="BO20" s="129">
        <f t="shared" si="25"/>
        <v>1755</v>
      </c>
      <c r="BP20" s="129">
        <f t="shared" si="26"/>
        <v>62</v>
      </c>
      <c r="BQ20" s="129">
        <f t="shared" si="27"/>
        <v>729</v>
      </c>
      <c r="BR20" s="129">
        <f t="shared" si="28"/>
        <v>24</v>
      </c>
      <c r="BS20" s="129">
        <f t="shared" si="29"/>
        <v>2484</v>
      </c>
      <c r="BT20" s="129">
        <f t="shared" si="30"/>
        <v>86</v>
      </c>
      <c r="BU20" s="129">
        <f t="shared" si="31"/>
        <v>6</v>
      </c>
      <c r="BV20" s="129">
        <f t="shared" si="32"/>
        <v>112.52</v>
      </c>
      <c r="BW20" s="129">
        <f t="shared" si="33"/>
        <v>0.8</v>
      </c>
      <c r="BX20" s="129">
        <f t="shared" si="34"/>
        <v>113.32</v>
      </c>
      <c r="BY20" s="134">
        <f t="shared" si="35"/>
        <v>113.32</v>
      </c>
      <c r="BZ20" s="129">
        <f t="shared" si="38"/>
        <v>27.319999999999997</v>
      </c>
    </row>
    <row r="21" spans="1:78" ht="18.75">
      <c r="A21" s="143">
        <f t="shared" si="4"/>
        <v>42901</v>
      </c>
      <c r="B21" s="138" t="s">
        <v>43</v>
      </c>
      <c r="C21" s="30">
        <v>591</v>
      </c>
      <c r="D21" s="30">
        <v>645</v>
      </c>
      <c r="E21" s="30">
        <v>489</v>
      </c>
      <c r="F21" s="30">
        <v>45</v>
      </c>
      <c r="G21" s="30"/>
      <c r="H21" s="32">
        <v>16</v>
      </c>
      <c r="I21" s="33">
        <f t="shared" si="17"/>
        <v>1725</v>
      </c>
      <c r="J21" s="33">
        <f t="shared" si="18"/>
        <v>61</v>
      </c>
      <c r="K21" s="23">
        <v>341</v>
      </c>
      <c r="L21" s="14">
        <v>383</v>
      </c>
      <c r="M21" s="14">
        <v>370</v>
      </c>
      <c r="N21" s="14"/>
      <c r="O21" s="14">
        <v>11</v>
      </c>
      <c r="P21" s="14">
        <v>13</v>
      </c>
      <c r="Q21" s="103">
        <v>13</v>
      </c>
      <c r="R21" s="34"/>
      <c r="S21" s="33">
        <f t="shared" si="19"/>
        <v>724</v>
      </c>
      <c r="T21" s="33">
        <f t="shared" si="20"/>
        <v>37</v>
      </c>
      <c r="U21" s="35">
        <f t="shared" si="21"/>
        <v>98</v>
      </c>
      <c r="V21" s="37">
        <v>4.5199999999999996</v>
      </c>
      <c r="W21" s="23">
        <v>3.5</v>
      </c>
      <c r="X21" s="38">
        <v>5.5</v>
      </c>
      <c r="Y21" s="23">
        <v>4.0999999999999996</v>
      </c>
      <c r="Z21" s="30">
        <v>6</v>
      </c>
      <c r="AA21" s="38">
        <v>2.4</v>
      </c>
      <c r="AB21" s="38"/>
      <c r="AC21" s="38"/>
      <c r="AD21" s="38"/>
      <c r="AE21" s="38">
        <v>0.8</v>
      </c>
      <c r="AF21" s="38"/>
      <c r="AG21" s="38"/>
      <c r="AH21" s="44">
        <f t="shared" si="5"/>
        <v>0.8</v>
      </c>
      <c r="AI21" s="36">
        <v>30</v>
      </c>
      <c r="AJ21" s="15">
        <f t="shared" si="37"/>
        <v>30.8</v>
      </c>
      <c r="AK21" s="51">
        <f t="shared" si="22"/>
        <v>118.91999999999999</v>
      </c>
      <c r="AL21" s="96">
        <f t="shared" si="23"/>
        <v>124.82</v>
      </c>
      <c r="AM21" s="16">
        <f t="shared" si="36"/>
        <v>94.02</v>
      </c>
      <c r="AN21" s="50"/>
      <c r="AO21" s="46"/>
      <c r="AP21" s="17">
        <f t="shared" si="24"/>
        <v>124.82</v>
      </c>
      <c r="AQ21" s="18">
        <f t="shared" si="6"/>
        <v>1.4959999999999951</v>
      </c>
      <c r="AR21" s="40"/>
      <c r="AS21" s="19">
        <f t="shared" si="7"/>
        <v>30.8</v>
      </c>
      <c r="AT21" s="20">
        <f t="shared" si="8"/>
        <v>89.615999999999985</v>
      </c>
      <c r="AU21" s="21">
        <f t="shared" si="9"/>
        <v>120.41599999999998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10"/>
        <v>246</v>
      </c>
      <c r="BC21" s="43">
        <f t="shared" si="11"/>
        <v>233.7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2"/>
        <v>47</v>
      </c>
      <c r="BJ21" s="48">
        <f t="shared" si="13"/>
        <v>186.7</v>
      </c>
      <c r="BK21" s="24">
        <f t="shared" si="14"/>
        <v>89.615999999999985</v>
      </c>
      <c r="BL21" s="48">
        <f t="shared" si="15"/>
        <v>97.084000000000003</v>
      </c>
      <c r="BO21" s="129">
        <f t="shared" si="25"/>
        <v>1725</v>
      </c>
      <c r="BP21" s="129">
        <f t="shared" si="26"/>
        <v>61</v>
      </c>
      <c r="BQ21" s="129">
        <f t="shared" si="27"/>
        <v>724</v>
      </c>
      <c r="BR21" s="129">
        <f t="shared" si="28"/>
        <v>24</v>
      </c>
      <c r="BS21" s="129">
        <f t="shared" si="29"/>
        <v>2449</v>
      </c>
      <c r="BT21" s="129">
        <f t="shared" si="30"/>
        <v>85</v>
      </c>
      <c r="BU21" s="129">
        <f t="shared" si="31"/>
        <v>6</v>
      </c>
      <c r="BV21" s="129">
        <f t="shared" si="32"/>
        <v>111.02</v>
      </c>
      <c r="BW21" s="129">
        <f t="shared" si="33"/>
        <v>0.8</v>
      </c>
      <c r="BX21" s="129">
        <f t="shared" si="34"/>
        <v>111.82</v>
      </c>
      <c r="BY21" s="134">
        <f t="shared" si="35"/>
        <v>111.82</v>
      </c>
      <c r="BZ21" s="129">
        <f t="shared" si="38"/>
        <v>26.819999999999997</v>
      </c>
    </row>
    <row r="22" spans="1:78" ht="18.75">
      <c r="A22" s="143">
        <f t="shared" si="4"/>
        <v>42901</v>
      </c>
      <c r="B22" s="138" t="s">
        <v>12</v>
      </c>
      <c r="C22" s="30">
        <v>590</v>
      </c>
      <c r="D22" s="30">
        <v>632</v>
      </c>
      <c r="E22" s="30">
        <v>483</v>
      </c>
      <c r="F22" s="30">
        <v>45</v>
      </c>
      <c r="G22" s="30"/>
      <c r="H22" s="30">
        <v>16</v>
      </c>
      <c r="I22" s="33">
        <f t="shared" si="17"/>
        <v>1705</v>
      </c>
      <c r="J22" s="33">
        <f t="shared" si="18"/>
        <v>61</v>
      </c>
      <c r="K22" s="23">
        <v>329</v>
      </c>
      <c r="L22" s="14">
        <v>363</v>
      </c>
      <c r="M22" s="14">
        <v>310</v>
      </c>
      <c r="N22" s="14"/>
      <c r="O22" s="14">
        <v>11</v>
      </c>
      <c r="P22" s="14">
        <v>12</v>
      </c>
      <c r="Q22" s="103">
        <v>10</v>
      </c>
      <c r="R22" s="34"/>
      <c r="S22" s="33">
        <f t="shared" si="19"/>
        <v>692</v>
      </c>
      <c r="T22" s="33">
        <f t="shared" si="20"/>
        <v>33</v>
      </c>
      <c r="U22" s="35">
        <f t="shared" si="21"/>
        <v>94</v>
      </c>
      <c r="V22" s="37">
        <v>3.92</v>
      </c>
      <c r="W22" s="23">
        <v>3.5</v>
      </c>
      <c r="X22" s="38">
        <v>5.5</v>
      </c>
      <c r="Y22" s="30">
        <v>3.4</v>
      </c>
      <c r="Z22" s="30">
        <v>5.2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5"/>
        <v>0.8</v>
      </c>
      <c r="AI22" s="36">
        <v>30</v>
      </c>
      <c r="AJ22" s="15">
        <f t="shared" si="37"/>
        <v>30.8</v>
      </c>
      <c r="AK22" s="51">
        <f t="shared" si="22"/>
        <v>112.82000000000001</v>
      </c>
      <c r="AL22" s="96">
        <f t="shared" si="23"/>
        <v>118.12</v>
      </c>
      <c r="AM22" s="16">
        <f t="shared" si="36"/>
        <v>87.320000000000007</v>
      </c>
      <c r="AN22" s="50"/>
      <c r="AO22" s="46"/>
      <c r="AP22" s="17">
        <f t="shared" si="24"/>
        <v>118.12</v>
      </c>
      <c r="AQ22" s="18">
        <f t="shared" si="6"/>
        <v>7.5959999999999752</v>
      </c>
      <c r="AR22" s="40"/>
      <c r="AS22" s="19">
        <f t="shared" si="7"/>
        <v>30.8</v>
      </c>
      <c r="AT22" s="20">
        <f t="shared" si="8"/>
        <v>89.615999999999985</v>
      </c>
      <c r="AU22" s="21">
        <f t="shared" si="9"/>
        <v>120.41599999999998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0"/>
        <v>246</v>
      </c>
      <c r="BC22" s="43">
        <f t="shared" si="11"/>
        <v>233.7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2"/>
        <v>47</v>
      </c>
      <c r="BJ22" s="48">
        <f t="shared" si="13"/>
        <v>186.7</v>
      </c>
      <c r="BK22" s="24">
        <f t="shared" si="14"/>
        <v>89.615999999999985</v>
      </c>
      <c r="BL22" s="48">
        <f t="shared" si="15"/>
        <v>97.084000000000003</v>
      </c>
      <c r="BO22" s="129">
        <f t="shared" si="25"/>
        <v>1705</v>
      </c>
      <c r="BP22" s="129">
        <f t="shared" si="26"/>
        <v>61</v>
      </c>
      <c r="BQ22" s="129">
        <f t="shared" si="27"/>
        <v>692</v>
      </c>
      <c r="BR22" s="129">
        <f t="shared" si="28"/>
        <v>23</v>
      </c>
      <c r="BS22" s="129">
        <f t="shared" si="29"/>
        <v>2397</v>
      </c>
      <c r="BT22" s="129">
        <f t="shared" si="30"/>
        <v>84</v>
      </c>
      <c r="BU22" s="129">
        <f t="shared" si="31"/>
        <v>5.2</v>
      </c>
      <c r="BV22" s="129">
        <f t="shared" si="32"/>
        <v>107.32000000000001</v>
      </c>
      <c r="BW22" s="129">
        <f t="shared" si="33"/>
        <v>0.8</v>
      </c>
      <c r="BX22" s="129">
        <f t="shared" si="34"/>
        <v>108.12</v>
      </c>
      <c r="BY22" s="134">
        <f t="shared" si="35"/>
        <v>108.12</v>
      </c>
      <c r="BZ22" s="129">
        <f t="shared" si="38"/>
        <v>24.12</v>
      </c>
    </row>
    <row r="23" spans="1:78" ht="18.75">
      <c r="A23" s="143">
        <f t="shared" si="4"/>
        <v>42901</v>
      </c>
      <c r="B23" s="138" t="s">
        <v>44</v>
      </c>
      <c r="C23" s="30">
        <v>593</v>
      </c>
      <c r="D23" s="30">
        <v>621</v>
      </c>
      <c r="E23" s="30">
        <v>456</v>
      </c>
      <c r="F23" s="30">
        <v>45</v>
      </c>
      <c r="G23" s="30"/>
      <c r="H23" s="30">
        <v>16</v>
      </c>
      <c r="I23" s="33">
        <f t="shared" si="17"/>
        <v>1670</v>
      </c>
      <c r="J23" s="33">
        <f t="shared" si="18"/>
        <v>61</v>
      </c>
      <c r="K23" s="23">
        <v>319</v>
      </c>
      <c r="L23" s="14">
        <v>364</v>
      </c>
      <c r="M23" s="14">
        <v>310</v>
      </c>
      <c r="N23" s="14"/>
      <c r="O23" s="14">
        <v>11</v>
      </c>
      <c r="P23" s="14">
        <v>12</v>
      </c>
      <c r="Q23" s="103">
        <v>10</v>
      </c>
      <c r="R23" s="34"/>
      <c r="S23" s="33">
        <f t="shared" si="19"/>
        <v>683</v>
      </c>
      <c r="T23" s="33">
        <f t="shared" si="20"/>
        <v>33</v>
      </c>
      <c r="U23" s="35">
        <f t="shared" si="21"/>
        <v>94</v>
      </c>
      <c r="V23" s="37">
        <v>3.92</v>
      </c>
      <c r="W23" s="23">
        <v>3.5</v>
      </c>
      <c r="X23" s="38">
        <v>5</v>
      </c>
      <c r="Y23" s="30">
        <v>3.4</v>
      </c>
      <c r="Z23" s="30">
        <v>5.2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5"/>
        <v>0.8</v>
      </c>
      <c r="AI23" s="36">
        <v>30</v>
      </c>
      <c r="AJ23" s="15">
        <f t="shared" si="37"/>
        <v>30.8</v>
      </c>
      <c r="AK23" s="51">
        <f t="shared" si="22"/>
        <v>112.32000000000001</v>
      </c>
      <c r="AL23" s="96">
        <f t="shared" si="23"/>
        <v>117.62</v>
      </c>
      <c r="AM23" s="16">
        <f t="shared" si="36"/>
        <v>86.820000000000007</v>
      </c>
      <c r="AN23" s="50"/>
      <c r="AO23" s="46"/>
      <c r="AP23" s="17">
        <f t="shared" si="24"/>
        <v>117.62</v>
      </c>
      <c r="AQ23" s="18">
        <f t="shared" si="6"/>
        <v>8.0959999999999752</v>
      </c>
      <c r="AR23" s="40"/>
      <c r="AS23" s="19">
        <f t="shared" si="7"/>
        <v>30.8</v>
      </c>
      <c r="AT23" s="20">
        <f t="shared" si="8"/>
        <v>89.615999999999985</v>
      </c>
      <c r="AU23" s="21">
        <f t="shared" si="9"/>
        <v>120.41599999999998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0"/>
        <v>246</v>
      </c>
      <c r="BC23" s="43">
        <f t="shared" si="11"/>
        <v>233.7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2"/>
        <v>47</v>
      </c>
      <c r="BJ23" s="48">
        <f t="shared" si="13"/>
        <v>186.7</v>
      </c>
      <c r="BK23" s="24">
        <f t="shared" si="14"/>
        <v>89.615999999999985</v>
      </c>
      <c r="BL23" s="48">
        <f t="shared" si="15"/>
        <v>97.084000000000003</v>
      </c>
      <c r="BO23" s="129">
        <f t="shared" si="25"/>
        <v>1670</v>
      </c>
      <c r="BP23" s="129">
        <f t="shared" si="26"/>
        <v>61</v>
      </c>
      <c r="BQ23" s="129">
        <f t="shared" si="27"/>
        <v>683</v>
      </c>
      <c r="BR23" s="129">
        <f t="shared" si="28"/>
        <v>23</v>
      </c>
      <c r="BS23" s="129">
        <f t="shared" si="29"/>
        <v>2353</v>
      </c>
      <c r="BT23" s="129">
        <f t="shared" si="30"/>
        <v>84</v>
      </c>
      <c r="BU23" s="129">
        <f t="shared" si="31"/>
        <v>5.2</v>
      </c>
      <c r="BV23" s="129">
        <f t="shared" si="32"/>
        <v>106.82000000000001</v>
      </c>
      <c r="BW23" s="129">
        <f t="shared" si="33"/>
        <v>0.8</v>
      </c>
      <c r="BX23" s="129">
        <f t="shared" si="34"/>
        <v>107.62</v>
      </c>
      <c r="BY23" s="134">
        <f t="shared" si="35"/>
        <v>107.62</v>
      </c>
      <c r="BZ23" s="129">
        <f t="shared" si="38"/>
        <v>23.62</v>
      </c>
    </row>
    <row r="24" spans="1:78" ht="18.75">
      <c r="A24" s="143">
        <f t="shared" si="4"/>
        <v>42901</v>
      </c>
      <c r="B24" s="139" t="s">
        <v>13</v>
      </c>
      <c r="C24" s="30">
        <v>607</v>
      </c>
      <c r="D24" s="30">
        <v>658</v>
      </c>
      <c r="E24" s="30">
        <v>464</v>
      </c>
      <c r="F24" s="30">
        <v>43</v>
      </c>
      <c r="G24" s="30"/>
      <c r="H24" s="23">
        <v>16</v>
      </c>
      <c r="I24" s="33">
        <f t="shared" si="17"/>
        <v>1729</v>
      </c>
      <c r="J24" s="33">
        <f t="shared" si="18"/>
        <v>59</v>
      </c>
      <c r="K24" s="23">
        <v>332</v>
      </c>
      <c r="L24" s="14">
        <v>383</v>
      </c>
      <c r="M24" s="14">
        <v>260</v>
      </c>
      <c r="N24" s="14"/>
      <c r="O24" s="14">
        <v>11</v>
      </c>
      <c r="P24" s="14">
        <v>13</v>
      </c>
      <c r="Q24" s="103">
        <v>9</v>
      </c>
      <c r="R24" s="34"/>
      <c r="S24" s="33">
        <f t="shared" si="19"/>
        <v>715</v>
      </c>
      <c r="T24" s="33">
        <f t="shared" si="20"/>
        <v>33</v>
      </c>
      <c r="U24" s="35">
        <f t="shared" si="21"/>
        <v>92</v>
      </c>
      <c r="V24" s="37">
        <v>3.92</v>
      </c>
      <c r="W24" s="23">
        <v>3.5</v>
      </c>
      <c r="X24" s="38">
        <v>5</v>
      </c>
      <c r="Y24" s="30">
        <v>2.8</v>
      </c>
      <c r="Z24" s="54">
        <v>5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44">
        <f t="shared" si="5"/>
        <v>0.82499999999999996</v>
      </c>
      <c r="AI24" s="36">
        <v>30</v>
      </c>
      <c r="AJ24" s="15">
        <f t="shared" si="37"/>
        <v>30.824999999999999</v>
      </c>
      <c r="AK24" s="51">
        <f t="shared" si="22"/>
        <v>109.545</v>
      </c>
      <c r="AL24" s="96">
        <f t="shared" si="23"/>
        <v>114.845</v>
      </c>
      <c r="AM24" s="16">
        <f t="shared" si="36"/>
        <v>84.02</v>
      </c>
      <c r="AN24" s="50"/>
      <c r="AO24" s="46"/>
      <c r="AP24" s="17">
        <f t="shared" si="24"/>
        <v>114.845</v>
      </c>
      <c r="AQ24" s="18">
        <f t="shared" si="6"/>
        <v>10.895999999999987</v>
      </c>
      <c r="AR24" s="40"/>
      <c r="AS24" s="19">
        <f t="shared" si="7"/>
        <v>30.824999999999999</v>
      </c>
      <c r="AT24" s="20">
        <f t="shared" si="8"/>
        <v>89.615999999999985</v>
      </c>
      <c r="AU24" s="21">
        <f t="shared" si="9"/>
        <v>120.44099999999999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0"/>
        <v>246</v>
      </c>
      <c r="BC24" s="43">
        <f t="shared" si="11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2"/>
        <v>47</v>
      </c>
      <c r="BJ24" s="48">
        <f t="shared" si="13"/>
        <v>186.7</v>
      </c>
      <c r="BK24" s="24">
        <f t="shared" si="14"/>
        <v>89.615999999999985</v>
      </c>
      <c r="BL24" s="48">
        <f t="shared" si="15"/>
        <v>97.084000000000003</v>
      </c>
      <c r="BO24" s="129">
        <f t="shared" si="25"/>
        <v>1729</v>
      </c>
      <c r="BP24" s="129">
        <f t="shared" si="26"/>
        <v>59</v>
      </c>
      <c r="BQ24" s="129">
        <f t="shared" si="27"/>
        <v>715</v>
      </c>
      <c r="BR24" s="129">
        <f t="shared" si="28"/>
        <v>24</v>
      </c>
      <c r="BS24" s="129">
        <f t="shared" si="29"/>
        <v>2444</v>
      </c>
      <c r="BT24" s="129">
        <f t="shared" si="30"/>
        <v>83</v>
      </c>
      <c r="BU24" s="129">
        <f t="shared" si="31"/>
        <v>5</v>
      </c>
      <c r="BV24" s="129">
        <f t="shared" si="32"/>
        <v>105.02</v>
      </c>
      <c r="BW24" s="129">
        <f t="shared" si="33"/>
        <v>0.82499999999999996</v>
      </c>
      <c r="BX24" s="129">
        <f t="shared" si="34"/>
        <v>105.845</v>
      </c>
      <c r="BY24" s="134">
        <f t="shared" si="35"/>
        <v>105.845</v>
      </c>
      <c r="BZ24" s="129">
        <f t="shared" si="38"/>
        <v>22.844999999999999</v>
      </c>
    </row>
    <row r="25" spans="1:78" ht="18.75">
      <c r="A25" s="143">
        <f t="shared" si="4"/>
        <v>42901</v>
      </c>
      <c r="B25" s="138" t="s">
        <v>30</v>
      </c>
      <c r="C25" s="30">
        <v>621</v>
      </c>
      <c r="D25" s="30">
        <v>704</v>
      </c>
      <c r="E25" s="30">
        <v>500</v>
      </c>
      <c r="F25" s="30">
        <v>45</v>
      </c>
      <c r="G25" s="30"/>
      <c r="H25" s="23">
        <v>16</v>
      </c>
      <c r="I25" s="33">
        <f t="shared" si="17"/>
        <v>1825</v>
      </c>
      <c r="J25" s="33">
        <f t="shared" si="18"/>
        <v>61</v>
      </c>
      <c r="K25" s="23">
        <v>327</v>
      </c>
      <c r="L25" s="14">
        <v>401</v>
      </c>
      <c r="M25" s="14">
        <v>290</v>
      </c>
      <c r="N25" s="14"/>
      <c r="O25" s="14">
        <v>11</v>
      </c>
      <c r="P25" s="14">
        <v>13</v>
      </c>
      <c r="Q25" s="103">
        <v>10</v>
      </c>
      <c r="R25" s="34"/>
      <c r="S25" s="33">
        <f t="shared" si="19"/>
        <v>728</v>
      </c>
      <c r="T25" s="33">
        <f t="shared" si="20"/>
        <v>34</v>
      </c>
      <c r="U25" s="35">
        <f t="shared" si="21"/>
        <v>95</v>
      </c>
      <c r="V25" s="37">
        <v>3.92</v>
      </c>
      <c r="W25" s="23">
        <v>3.5</v>
      </c>
      <c r="X25" s="38">
        <v>5</v>
      </c>
      <c r="Y25" s="30">
        <v>2.8</v>
      </c>
      <c r="Z25" s="54">
        <v>5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44">
        <f t="shared" si="5"/>
        <v>0.82499999999999996</v>
      </c>
      <c r="AI25" s="36">
        <v>30</v>
      </c>
      <c r="AJ25" s="15">
        <f t="shared" si="37"/>
        <v>30.824999999999999</v>
      </c>
      <c r="AK25" s="51">
        <f t="shared" si="22"/>
        <v>112.545</v>
      </c>
      <c r="AL25" s="96">
        <f t="shared" si="23"/>
        <v>117.845</v>
      </c>
      <c r="AM25" s="16">
        <f t="shared" si="36"/>
        <v>87.02</v>
      </c>
      <c r="AN25" s="50"/>
      <c r="AO25" s="46"/>
      <c r="AP25" s="17">
        <f t="shared" si="24"/>
        <v>117.845</v>
      </c>
      <c r="AQ25" s="18">
        <f t="shared" si="6"/>
        <v>7.8959999999999866</v>
      </c>
      <c r="AR25" s="40"/>
      <c r="AS25" s="19">
        <f t="shared" si="7"/>
        <v>30.824999999999999</v>
      </c>
      <c r="AT25" s="20">
        <f t="shared" si="8"/>
        <v>89.615999999999985</v>
      </c>
      <c r="AU25" s="21">
        <f t="shared" si="9"/>
        <v>120.44099999999999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0"/>
        <v>246</v>
      </c>
      <c r="BC25" s="43">
        <f t="shared" si="11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2"/>
        <v>47</v>
      </c>
      <c r="BJ25" s="48">
        <f t="shared" si="13"/>
        <v>186.7</v>
      </c>
      <c r="BK25" s="24">
        <f t="shared" si="14"/>
        <v>89.615999999999985</v>
      </c>
      <c r="BL25" s="48">
        <f t="shared" si="15"/>
        <v>97.084000000000003</v>
      </c>
      <c r="BO25" s="129">
        <f t="shared" si="25"/>
        <v>1825</v>
      </c>
      <c r="BP25" s="129">
        <f t="shared" si="26"/>
        <v>61</v>
      </c>
      <c r="BQ25" s="129">
        <f t="shared" si="27"/>
        <v>728</v>
      </c>
      <c r="BR25" s="129">
        <f t="shared" si="28"/>
        <v>24</v>
      </c>
      <c r="BS25" s="129">
        <f t="shared" si="29"/>
        <v>2553</v>
      </c>
      <c r="BT25" s="129">
        <f t="shared" si="30"/>
        <v>85</v>
      </c>
      <c r="BU25" s="129">
        <f t="shared" si="31"/>
        <v>5</v>
      </c>
      <c r="BV25" s="129">
        <f t="shared" si="32"/>
        <v>107.02</v>
      </c>
      <c r="BW25" s="129">
        <f t="shared" si="33"/>
        <v>0.82499999999999996</v>
      </c>
      <c r="BX25" s="129">
        <f t="shared" si="34"/>
        <v>107.845</v>
      </c>
      <c r="BY25" s="134">
        <f t="shared" si="35"/>
        <v>107.845</v>
      </c>
      <c r="BZ25" s="129">
        <f t="shared" si="38"/>
        <v>22.844999999999999</v>
      </c>
    </row>
    <row r="26" spans="1:78" ht="18.75">
      <c r="A26" s="143">
        <f t="shared" si="4"/>
        <v>42901</v>
      </c>
      <c r="B26" s="138" t="s">
        <v>14</v>
      </c>
      <c r="C26" s="30">
        <v>688</v>
      </c>
      <c r="D26" s="30">
        <v>785</v>
      </c>
      <c r="E26" s="30">
        <v>550</v>
      </c>
      <c r="F26" s="30">
        <v>49</v>
      </c>
      <c r="G26" s="30"/>
      <c r="H26" s="23">
        <v>18</v>
      </c>
      <c r="I26" s="33">
        <f t="shared" si="17"/>
        <v>2023</v>
      </c>
      <c r="J26" s="33">
        <f t="shared" si="18"/>
        <v>67</v>
      </c>
      <c r="K26" s="23">
        <v>339</v>
      </c>
      <c r="L26" s="14">
        <v>450</v>
      </c>
      <c r="M26" s="14">
        <v>320</v>
      </c>
      <c r="N26" s="14"/>
      <c r="O26" s="14">
        <v>11</v>
      </c>
      <c r="P26" s="14">
        <v>15</v>
      </c>
      <c r="Q26" s="103">
        <v>11</v>
      </c>
      <c r="R26" s="34"/>
      <c r="S26" s="33">
        <f t="shared" si="19"/>
        <v>789</v>
      </c>
      <c r="T26" s="33">
        <f t="shared" si="20"/>
        <v>37</v>
      </c>
      <c r="U26" s="35">
        <f t="shared" si="21"/>
        <v>104</v>
      </c>
      <c r="V26" s="37">
        <v>3.92</v>
      </c>
      <c r="W26" s="23">
        <v>3.5</v>
      </c>
      <c r="X26" s="38">
        <v>5.2</v>
      </c>
      <c r="Y26" s="30">
        <v>2.9</v>
      </c>
      <c r="Z26" s="54">
        <v>5.8</v>
      </c>
      <c r="AA26" s="38">
        <v>2.2000000000000002</v>
      </c>
      <c r="AB26" s="38"/>
      <c r="AC26" s="38"/>
      <c r="AD26" s="38"/>
      <c r="AE26" s="38">
        <v>0.8</v>
      </c>
      <c r="AF26" s="38"/>
      <c r="AG26" s="38"/>
      <c r="AH26" s="44">
        <f t="shared" si="5"/>
        <v>0.8</v>
      </c>
      <c r="AI26" s="36">
        <v>30</v>
      </c>
      <c r="AJ26" s="15">
        <f t="shared" si="37"/>
        <v>30.8</v>
      </c>
      <c r="AK26" s="51">
        <f t="shared" si="22"/>
        <v>122.62</v>
      </c>
      <c r="AL26" s="96">
        <f t="shared" si="23"/>
        <v>128.32</v>
      </c>
      <c r="AM26" s="16">
        <f t="shared" si="36"/>
        <v>97.52</v>
      </c>
      <c r="AN26" s="50"/>
      <c r="AO26" s="46"/>
      <c r="AP26" s="17">
        <f t="shared" si="24"/>
        <v>128.32</v>
      </c>
      <c r="AQ26" s="18">
        <f t="shared" si="6"/>
        <v>-2.2040000000000219</v>
      </c>
      <c r="AR26" s="40"/>
      <c r="AS26" s="19">
        <f t="shared" si="7"/>
        <v>30.8</v>
      </c>
      <c r="AT26" s="20">
        <f t="shared" si="8"/>
        <v>89.615999999999985</v>
      </c>
      <c r="AU26" s="21">
        <f t="shared" si="9"/>
        <v>120.41599999999998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0"/>
        <v>246</v>
      </c>
      <c r="BC26" s="43">
        <f t="shared" si="11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2"/>
        <v>47</v>
      </c>
      <c r="BJ26" s="48">
        <f t="shared" si="13"/>
        <v>186.7</v>
      </c>
      <c r="BK26" s="24">
        <f t="shared" si="14"/>
        <v>89.615999999999985</v>
      </c>
      <c r="BL26" s="48">
        <f t="shared" si="15"/>
        <v>97.084000000000003</v>
      </c>
      <c r="BO26" s="129">
        <f t="shared" si="25"/>
        <v>2023</v>
      </c>
      <c r="BP26" s="129">
        <f t="shared" si="26"/>
        <v>67</v>
      </c>
      <c r="BQ26" s="129">
        <f t="shared" si="27"/>
        <v>789</v>
      </c>
      <c r="BR26" s="129">
        <f t="shared" si="28"/>
        <v>26</v>
      </c>
      <c r="BS26" s="129">
        <f t="shared" si="29"/>
        <v>2812</v>
      </c>
      <c r="BT26" s="129">
        <f t="shared" si="30"/>
        <v>93</v>
      </c>
      <c r="BU26" s="129">
        <f t="shared" si="31"/>
        <v>5.8</v>
      </c>
      <c r="BV26" s="129">
        <f t="shared" si="32"/>
        <v>116.52000000000001</v>
      </c>
      <c r="BW26" s="129">
        <f t="shared" si="33"/>
        <v>0.8</v>
      </c>
      <c r="BX26" s="129">
        <f t="shared" si="34"/>
        <v>117.32000000000001</v>
      </c>
      <c r="BY26" s="134">
        <f t="shared" si="35"/>
        <v>117.32000000000001</v>
      </c>
      <c r="BZ26" s="129">
        <f t="shared" si="38"/>
        <v>24.32</v>
      </c>
    </row>
    <row r="27" spans="1:78" ht="18.75">
      <c r="A27" s="143">
        <f t="shared" si="4"/>
        <v>42901</v>
      </c>
      <c r="B27" s="138" t="s">
        <v>31</v>
      </c>
      <c r="C27" s="30">
        <v>709</v>
      </c>
      <c r="D27" s="30">
        <v>823</v>
      </c>
      <c r="E27" s="30">
        <v>573</v>
      </c>
      <c r="F27" s="30">
        <v>50</v>
      </c>
      <c r="G27" s="30"/>
      <c r="H27" s="23">
        <v>19</v>
      </c>
      <c r="I27" s="33">
        <f t="shared" si="17"/>
        <v>2105</v>
      </c>
      <c r="J27" s="33">
        <f t="shared" si="18"/>
        <v>69</v>
      </c>
      <c r="K27" s="23">
        <v>352</v>
      </c>
      <c r="L27" s="14">
        <v>483</v>
      </c>
      <c r="M27" s="14">
        <v>380</v>
      </c>
      <c r="N27" s="14"/>
      <c r="O27" s="14">
        <v>12</v>
      </c>
      <c r="P27" s="14">
        <v>16</v>
      </c>
      <c r="Q27" s="103">
        <v>13</v>
      </c>
      <c r="R27" s="34"/>
      <c r="S27" s="33">
        <f t="shared" si="19"/>
        <v>835</v>
      </c>
      <c r="T27" s="33">
        <f t="shared" si="20"/>
        <v>41</v>
      </c>
      <c r="U27" s="35">
        <f t="shared" si="21"/>
        <v>110</v>
      </c>
      <c r="V27" s="37">
        <v>3.92</v>
      </c>
      <c r="W27" s="23">
        <v>3.5</v>
      </c>
      <c r="X27" s="38">
        <v>5.7</v>
      </c>
      <c r="Y27" s="30">
        <v>2.9</v>
      </c>
      <c r="Z27" s="54">
        <v>5.8</v>
      </c>
      <c r="AA27" s="38">
        <v>2.2000000000000002</v>
      </c>
      <c r="AB27" s="38"/>
      <c r="AC27" s="38"/>
      <c r="AD27" s="38"/>
      <c r="AE27" s="38">
        <v>0.8</v>
      </c>
      <c r="AF27" s="38"/>
      <c r="AG27" s="38"/>
      <c r="AH27" s="44">
        <f t="shared" si="5"/>
        <v>0.8</v>
      </c>
      <c r="AI27" s="36">
        <v>30</v>
      </c>
      <c r="AJ27" s="15">
        <f t="shared" si="37"/>
        <v>30.8</v>
      </c>
      <c r="AK27" s="51">
        <f t="shared" si="22"/>
        <v>129.12</v>
      </c>
      <c r="AL27" s="96">
        <f t="shared" si="23"/>
        <v>134.82</v>
      </c>
      <c r="AM27" s="16">
        <f t="shared" si="36"/>
        <v>104.02</v>
      </c>
      <c r="AN27" s="50"/>
      <c r="AO27" s="46"/>
      <c r="AP27" s="17">
        <f t="shared" si="24"/>
        <v>134.82</v>
      </c>
      <c r="AQ27" s="18">
        <f t="shared" si="6"/>
        <v>-8.7040000000000219</v>
      </c>
      <c r="AR27" s="40"/>
      <c r="AS27" s="19">
        <f t="shared" si="7"/>
        <v>30.8</v>
      </c>
      <c r="AT27" s="20">
        <f t="shared" si="8"/>
        <v>89.615999999999985</v>
      </c>
      <c r="AU27" s="21">
        <f t="shared" si="9"/>
        <v>120.41599999999998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0"/>
        <v>246</v>
      </c>
      <c r="BC27" s="43">
        <f t="shared" si="11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2"/>
        <v>47</v>
      </c>
      <c r="BJ27" s="48">
        <f t="shared" si="13"/>
        <v>186.7</v>
      </c>
      <c r="BK27" s="24">
        <f t="shared" si="14"/>
        <v>89.615999999999985</v>
      </c>
      <c r="BL27" s="48">
        <f t="shared" si="15"/>
        <v>97.084000000000003</v>
      </c>
      <c r="BO27" s="129">
        <f t="shared" si="25"/>
        <v>2105</v>
      </c>
      <c r="BP27" s="129">
        <f t="shared" si="26"/>
        <v>69</v>
      </c>
      <c r="BQ27" s="129">
        <f t="shared" si="27"/>
        <v>835</v>
      </c>
      <c r="BR27" s="129">
        <f t="shared" si="28"/>
        <v>28</v>
      </c>
      <c r="BS27" s="129">
        <f t="shared" si="29"/>
        <v>2940</v>
      </c>
      <c r="BT27" s="129">
        <f t="shared" si="30"/>
        <v>97</v>
      </c>
      <c r="BU27" s="129">
        <f t="shared" si="31"/>
        <v>5.8</v>
      </c>
      <c r="BV27" s="129">
        <f t="shared" si="32"/>
        <v>121.02000000000001</v>
      </c>
      <c r="BW27" s="129">
        <f t="shared" si="33"/>
        <v>0.8</v>
      </c>
      <c r="BX27" s="129">
        <f t="shared" si="34"/>
        <v>121.82000000000001</v>
      </c>
      <c r="BY27" s="134">
        <f t="shared" si="35"/>
        <v>121.82000000000001</v>
      </c>
      <c r="BZ27" s="129">
        <f t="shared" si="38"/>
        <v>24.82</v>
      </c>
    </row>
    <row r="28" spans="1:78" ht="18.75">
      <c r="A28" s="143">
        <f t="shared" si="4"/>
        <v>42901</v>
      </c>
      <c r="B28" s="138" t="s">
        <v>15</v>
      </c>
      <c r="C28" s="30">
        <v>725</v>
      </c>
      <c r="D28" s="30">
        <v>837</v>
      </c>
      <c r="E28" s="30">
        <v>591</v>
      </c>
      <c r="F28" s="30">
        <v>52</v>
      </c>
      <c r="G28" s="30"/>
      <c r="H28" s="23">
        <v>20</v>
      </c>
      <c r="I28" s="33">
        <f t="shared" si="17"/>
        <v>2153</v>
      </c>
      <c r="J28" s="33">
        <f t="shared" si="18"/>
        <v>72</v>
      </c>
      <c r="K28" s="23">
        <v>350</v>
      </c>
      <c r="L28" s="14">
        <v>492</v>
      </c>
      <c r="M28" s="14">
        <v>370</v>
      </c>
      <c r="N28" s="14"/>
      <c r="O28" s="14">
        <v>12</v>
      </c>
      <c r="P28" s="14">
        <v>17</v>
      </c>
      <c r="Q28" s="103">
        <v>13</v>
      </c>
      <c r="R28" s="34"/>
      <c r="S28" s="33">
        <f t="shared" si="19"/>
        <v>842</v>
      </c>
      <c r="T28" s="33">
        <f t="shared" si="20"/>
        <v>42</v>
      </c>
      <c r="U28" s="35">
        <f t="shared" si="21"/>
        <v>114</v>
      </c>
      <c r="V28" s="37">
        <v>3.92</v>
      </c>
      <c r="W28" s="23">
        <v>3.5</v>
      </c>
      <c r="X28" s="38">
        <v>5.7</v>
      </c>
      <c r="Y28" s="30">
        <v>3.1</v>
      </c>
      <c r="Z28" s="54">
        <v>6.5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44">
        <f t="shared" si="5"/>
        <v>0.8</v>
      </c>
      <c r="AI28" s="36">
        <v>45</v>
      </c>
      <c r="AJ28" s="15">
        <f t="shared" si="37"/>
        <v>45.8</v>
      </c>
      <c r="AK28" s="51">
        <f t="shared" si="22"/>
        <v>134.02000000000001</v>
      </c>
      <c r="AL28" s="96">
        <f t="shared" si="23"/>
        <v>139.52000000000001</v>
      </c>
      <c r="AM28" s="16">
        <f t="shared" si="36"/>
        <v>93.720000000000013</v>
      </c>
      <c r="AN28" s="50"/>
      <c r="AO28" s="46"/>
      <c r="AP28" s="17">
        <f t="shared" si="24"/>
        <v>139.52000000000001</v>
      </c>
      <c r="AQ28" s="18">
        <f t="shared" si="6"/>
        <v>1.3959999999999866</v>
      </c>
      <c r="AR28" s="40"/>
      <c r="AS28" s="19">
        <f t="shared" si="7"/>
        <v>45.8</v>
      </c>
      <c r="AT28" s="20">
        <f t="shared" si="8"/>
        <v>89.615999999999985</v>
      </c>
      <c r="AU28" s="21">
        <f t="shared" si="9"/>
        <v>135.416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0"/>
        <v>246</v>
      </c>
      <c r="BC28" s="43">
        <f t="shared" si="11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2"/>
        <v>47</v>
      </c>
      <c r="BJ28" s="48">
        <f t="shared" si="13"/>
        <v>186.7</v>
      </c>
      <c r="BK28" s="24">
        <f t="shared" si="14"/>
        <v>89.615999999999985</v>
      </c>
      <c r="BL28" s="48">
        <f t="shared" si="15"/>
        <v>97.084000000000003</v>
      </c>
      <c r="BO28" s="129">
        <f t="shared" si="25"/>
        <v>2153</v>
      </c>
      <c r="BP28" s="129">
        <f t="shared" si="26"/>
        <v>72</v>
      </c>
      <c r="BQ28" s="129">
        <f t="shared" si="27"/>
        <v>842</v>
      </c>
      <c r="BR28" s="129">
        <f t="shared" si="28"/>
        <v>29</v>
      </c>
      <c r="BS28" s="129">
        <f t="shared" si="29"/>
        <v>2995</v>
      </c>
      <c r="BT28" s="129">
        <f t="shared" si="30"/>
        <v>101</v>
      </c>
      <c r="BU28" s="129">
        <f t="shared" si="31"/>
        <v>6.5</v>
      </c>
      <c r="BV28" s="129">
        <f t="shared" si="32"/>
        <v>125.72</v>
      </c>
      <c r="BW28" s="129">
        <f t="shared" si="33"/>
        <v>0.8</v>
      </c>
      <c r="BX28" s="129">
        <f t="shared" si="34"/>
        <v>126.52</v>
      </c>
      <c r="BY28" s="134">
        <f t="shared" si="35"/>
        <v>126.52</v>
      </c>
      <c r="BZ28" s="129">
        <f t="shared" si="38"/>
        <v>25.520000000000003</v>
      </c>
    </row>
    <row r="29" spans="1:78" ht="18.75">
      <c r="A29" s="143">
        <f t="shared" si="4"/>
        <v>42901</v>
      </c>
      <c r="B29" s="138" t="s">
        <v>32</v>
      </c>
      <c r="C29" s="30">
        <v>714</v>
      </c>
      <c r="D29" s="30">
        <v>878</v>
      </c>
      <c r="E29" s="30">
        <v>550</v>
      </c>
      <c r="F29" s="30">
        <v>53</v>
      </c>
      <c r="G29" s="30"/>
      <c r="H29" s="23">
        <v>18</v>
      </c>
      <c r="I29" s="33">
        <f t="shared" si="17"/>
        <v>2142</v>
      </c>
      <c r="J29" s="33">
        <f t="shared" si="18"/>
        <v>71</v>
      </c>
      <c r="K29" s="23">
        <v>355</v>
      </c>
      <c r="L29" s="14">
        <v>491</v>
      </c>
      <c r="M29" s="14">
        <v>350</v>
      </c>
      <c r="N29" s="14"/>
      <c r="O29" s="14">
        <v>12</v>
      </c>
      <c r="P29" s="14">
        <v>17</v>
      </c>
      <c r="Q29" s="103">
        <v>13</v>
      </c>
      <c r="R29" s="34"/>
      <c r="S29" s="33">
        <f t="shared" si="19"/>
        <v>846</v>
      </c>
      <c r="T29" s="33">
        <f t="shared" si="20"/>
        <v>42</v>
      </c>
      <c r="U29" s="35">
        <f t="shared" si="21"/>
        <v>113</v>
      </c>
      <c r="V29" s="37">
        <v>3.92</v>
      </c>
      <c r="W29" s="23">
        <v>3.5</v>
      </c>
      <c r="X29" s="38">
        <v>5.7</v>
      </c>
      <c r="Y29" s="30">
        <v>3.1</v>
      </c>
      <c r="Z29" s="54">
        <v>6.5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44">
        <f t="shared" si="5"/>
        <v>0.8</v>
      </c>
      <c r="AI29" s="36">
        <v>45</v>
      </c>
      <c r="AJ29" s="15">
        <f>AH29+AI29</f>
        <v>45.8</v>
      </c>
      <c r="AK29" s="51">
        <f t="shared" si="22"/>
        <v>133.02000000000001</v>
      </c>
      <c r="AL29" s="96">
        <f t="shared" si="23"/>
        <v>138.52000000000001</v>
      </c>
      <c r="AM29" s="16">
        <f t="shared" si="36"/>
        <v>92.720000000000013</v>
      </c>
      <c r="AN29" s="50"/>
      <c r="AO29" s="46"/>
      <c r="AP29" s="17">
        <f t="shared" si="24"/>
        <v>138.52000000000001</v>
      </c>
      <c r="AQ29" s="18">
        <f t="shared" si="6"/>
        <v>2.3959999999999866</v>
      </c>
      <c r="AR29" s="40"/>
      <c r="AS29" s="19">
        <f t="shared" si="7"/>
        <v>45.8</v>
      </c>
      <c r="AT29" s="20">
        <f t="shared" si="8"/>
        <v>89.615999999999985</v>
      </c>
      <c r="AU29" s="21">
        <f t="shared" si="9"/>
        <v>135.416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0"/>
        <v>246</v>
      </c>
      <c r="BC29" s="43">
        <f t="shared" si="11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2"/>
        <v>47</v>
      </c>
      <c r="BJ29" s="48">
        <f t="shared" si="13"/>
        <v>186.7</v>
      </c>
      <c r="BK29" s="24">
        <f t="shared" si="14"/>
        <v>89.615999999999985</v>
      </c>
      <c r="BL29" s="48">
        <f t="shared" si="15"/>
        <v>97.084000000000003</v>
      </c>
      <c r="BO29" s="129">
        <f t="shared" si="25"/>
        <v>2142</v>
      </c>
      <c r="BP29" s="129">
        <f t="shared" si="26"/>
        <v>71</v>
      </c>
      <c r="BQ29" s="129">
        <f t="shared" si="27"/>
        <v>846</v>
      </c>
      <c r="BR29" s="129">
        <f t="shared" si="28"/>
        <v>29</v>
      </c>
      <c r="BS29" s="129">
        <f t="shared" si="29"/>
        <v>2988</v>
      </c>
      <c r="BT29" s="129">
        <f t="shared" si="30"/>
        <v>100</v>
      </c>
      <c r="BU29" s="129">
        <f t="shared" si="31"/>
        <v>6.5</v>
      </c>
      <c r="BV29" s="129">
        <f t="shared" si="32"/>
        <v>124.72</v>
      </c>
      <c r="BW29" s="129">
        <f t="shared" si="33"/>
        <v>0.8</v>
      </c>
      <c r="BX29" s="129">
        <f t="shared" si="34"/>
        <v>125.52</v>
      </c>
      <c r="BY29" s="134">
        <f t="shared" si="35"/>
        <v>125.52</v>
      </c>
      <c r="BZ29" s="129">
        <f t="shared" si="38"/>
        <v>25.520000000000003</v>
      </c>
    </row>
    <row r="30" spans="1:78" ht="18.75">
      <c r="A30" s="143">
        <f t="shared" si="4"/>
        <v>42901</v>
      </c>
      <c r="B30" s="138" t="s">
        <v>16</v>
      </c>
      <c r="C30" s="30">
        <v>738</v>
      </c>
      <c r="D30" s="30">
        <v>838</v>
      </c>
      <c r="E30" s="30">
        <v>563</v>
      </c>
      <c r="F30" s="30">
        <v>52</v>
      </c>
      <c r="G30" s="30"/>
      <c r="H30" s="23">
        <v>19</v>
      </c>
      <c r="I30" s="33">
        <f t="shared" si="17"/>
        <v>2139</v>
      </c>
      <c r="J30" s="33">
        <f t="shared" si="18"/>
        <v>71</v>
      </c>
      <c r="K30" s="23">
        <v>351</v>
      </c>
      <c r="L30" s="14">
        <v>471</v>
      </c>
      <c r="M30" s="14">
        <v>310</v>
      </c>
      <c r="N30" s="14"/>
      <c r="O30" s="14">
        <v>12</v>
      </c>
      <c r="P30" s="14">
        <v>17</v>
      </c>
      <c r="Q30" s="103">
        <v>11</v>
      </c>
      <c r="R30" s="34"/>
      <c r="S30" s="33">
        <f t="shared" si="19"/>
        <v>822</v>
      </c>
      <c r="T30" s="33">
        <f t="shared" si="20"/>
        <v>40</v>
      </c>
      <c r="U30" s="35">
        <f t="shared" si="21"/>
        <v>111</v>
      </c>
      <c r="V30" s="23">
        <v>4.5199999999999996</v>
      </c>
      <c r="W30" s="23">
        <v>3.5</v>
      </c>
      <c r="X30" s="38">
        <v>5.7</v>
      </c>
      <c r="Y30" s="30">
        <v>3.2</v>
      </c>
      <c r="Z30" s="54">
        <v>6.5</v>
      </c>
      <c r="AA30" s="38">
        <v>2.4</v>
      </c>
      <c r="AB30" s="38"/>
      <c r="AC30" s="38"/>
      <c r="AD30" s="38"/>
      <c r="AE30" s="38">
        <v>0.82499999999999996</v>
      </c>
      <c r="AF30" s="38"/>
      <c r="AG30" s="38"/>
      <c r="AH30" s="44">
        <f t="shared" si="5"/>
        <v>0.82499999999999996</v>
      </c>
      <c r="AI30" s="36">
        <v>45</v>
      </c>
      <c r="AJ30" s="15">
        <f t="shared" si="37"/>
        <v>45.825000000000003</v>
      </c>
      <c r="AK30" s="51">
        <f t="shared" si="22"/>
        <v>131.74499999999998</v>
      </c>
      <c r="AL30" s="96">
        <f t="shared" si="23"/>
        <v>137.64499999999998</v>
      </c>
      <c r="AM30" s="16">
        <f t="shared" si="36"/>
        <v>91.819999999999979</v>
      </c>
      <c r="AN30" s="50"/>
      <c r="AO30" s="46"/>
      <c r="AP30" s="17">
        <f t="shared" si="24"/>
        <v>137.64499999999998</v>
      </c>
      <c r="AQ30" s="18">
        <f t="shared" si="6"/>
        <v>3.695999999999998</v>
      </c>
      <c r="AR30" s="40"/>
      <c r="AS30" s="19">
        <f t="shared" si="7"/>
        <v>45.825000000000003</v>
      </c>
      <c r="AT30" s="20">
        <f t="shared" si="8"/>
        <v>89.615999999999985</v>
      </c>
      <c r="AU30" s="21">
        <f t="shared" si="9"/>
        <v>135.44099999999997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0"/>
        <v>246</v>
      </c>
      <c r="BC30" s="43">
        <f t="shared" si="11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2"/>
        <v>47</v>
      </c>
      <c r="BJ30" s="48">
        <f t="shared" si="13"/>
        <v>186.7</v>
      </c>
      <c r="BK30" s="24">
        <f t="shared" si="14"/>
        <v>89.615999999999985</v>
      </c>
      <c r="BL30" s="48">
        <f t="shared" si="15"/>
        <v>97.084000000000003</v>
      </c>
      <c r="BO30" s="129">
        <f t="shared" si="25"/>
        <v>2139</v>
      </c>
      <c r="BP30" s="129">
        <f t="shared" si="26"/>
        <v>71</v>
      </c>
      <c r="BQ30" s="129">
        <f t="shared" si="27"/>
        <v>822</v>
      </c>
      <c r="BR30" s="129">
        <f t="shared" si="28"/>
        <v>29</v>
      </c>
      <c r="BS30" s="129">
        <f t="shared" si="29"/>
        <v>2961</v>
      </c>
      <c r="BT30" s="129">
        <f t="shared" si="30"/>
        <v>100</v>
      </c>
      <c r="BU30" s="129">
        <f t="shared" si="31"/>
        <v>6.5</v>
      </c>
      <c r="BV30" s="129">
        <f t="shared" si="32"/>
        <v>125.82000000000001</v>
      </c>
      <c r="BW30" s="129">
        <f t="shared" si="33"/>
        <v>0.82499999999999996</v>
      </c>
      <c r="BX30" s="129">
        <f t="shared" si="34"/>
        <v>126.64500000000001</v>
      </c>
      <c r="BY30" s="134">
        <f t="shared" si="35"/>
        <v>126.64500000000001</v>
      </c>
      <c r="BZ30" s="129">
        <f t="shared" si="38"/>
        <v>26.644999999999996</v>
      </c>
    </row>
    <row r="31" spans="1:78" ht="18.75">
      <c r="A31" s="143">
        <f t="shared" si="4"/>
        <v>42901</v>
      </c>
      <c r="B31" s="138" t="s">
        <v>45</v>
      </c>
      <c r="C31" s="30">
        <v>744</v>
      </c>
      <c r="D31" s="30">
        <v>950</v>
      </c>
      <c r="E31" s="30">
        <v>421</v>
      </c>
      <c r="F31" s="30">
        <v>56</v>
      </c>
      <c r="G31" s="30"/>
      <c r="H31" s="23">
        <v>14</v>
      </c>
      <c r="I31" s="33">
        <f t="shared" si="17"/>
        <v>2115</v>
      </c>
      <c r="J31" s="33">
        <f t="shared" si="18"/>
        <v>70</v>
      </c>
      <c r="K31" s="23">
        <v>358</v>
      </c>
      <c r="L31" s="14">
        <v>495</v>
      </c>
      <c r="M31" s="14">
        <v>340</v>
      </c>
      <c r="N31" s="14"/>
      <c r="O31" s="14">
        <v>12</v>
      </c>
      <c r="P31" s="14">
        <v>17</v>
      </c>
      <c r="Q31" s="103">
        <v>12</v>
      </c>
      <c r="R31" s="34"/>
      <c r="S31" s="33">
        <f t="shared" si="19"/>
        <v>853</v>
      </c>
      <c r="T31" s="33">
        <f t="shared" si="20"/>
        <v>41</v>
      </c>
      <c r="U31" s="35">
        <f t="shared" si="21"/>
        <v>111</v>
      </c>
      <c r="V31" s="23">
        <v>4.5199999999999996</v>
      </c>
      <c r="W31" s="23">
        <v>3.5</v>
      </c>
      <c r="X31" s="38">
        <v>5.7</v>
      </c>
      <c r="Y31" s="30">
        <v>3.2</v>
      </c>
      <c r="Z31" s="54">
        <v>6.5</v>
      </c>
      <c r="AA31" s="38">
        <v>2.4</v>
      </c>
      <c r="AB31" s="38"/>
      <c r="AC31" s="38"/>
      <c r="AD31" s="38"/>
      <c r="AE31" s="38">
        <v>0.82499999999999996</v>
      </c>
      <c r="AF31" s="38"/>
      <c r="AG31" s="38"/>
      <c r="AH31" s="44">
        <f t="shared" si="5"/>
        <v>0.82499999999999996</v>
      </c>
      <c r="AI31" s="36">
        <v>45</v>
      </c>
      <c r="AJ31" s="15">
        <f t="shared" si="37"/>
        <v>45.825000000000003</v>
      </c>
      <c r="AK31" s="51">
        <f t="shared" si="22"/>
        <v>131.74499999999998</v>
      </c>
      <c r="AL31" s="96">
        <f t="shared" si="23"/>
        <v>137.64499999999998</v>
      </c>
      <c r="AM31" s="16">
        <f t="shared" si="36"/>
        <v>91.819999999999979</v>
      </c>
      <c r="AN31" s="50"/>
      <c r="AO31" s="46"/>
      <c r="AP31" s="17">
        <f t="shared" si="24"/>
        <v>137.64499999999998</v>
      </c>
      <c r="AQ31" s="18">
        <f t="shared" si="6"/>
        <v>3.695999999999998</v>
      </c>
      <c r="AR31" s="40"/>
      <c r="AS31" s="19">
        <f t="shared" si="7"/>
        <v>45.825000000000003</v>
      </c>
      <c r="AT31" s="20">
        <f t="shared" si="8"/>
        <v>89.615999999999985</v>
      </c>
      <c r="AU31" s="21">
        <f t="shared" si="9"/>
        <v>135.44099999999997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0"/>
        <v>246</v>
      </c>
      <c r="BC31" s="43">
        <f t="shared" si="11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2"/>
        <v>47</v>
      </c>
      <c r="BJ31" s="48">
        <f t="shared" si="13"/>
        <v>186.7</v>
      </c>
      <c r="BK31" s="24">
        <f t="shared" si="14"/>
        <v>89.615999999999985</v>
      </c>
      <c r="BL31" s="48">
        <f t="shared" si="15"/>
        <v>97.084000000000003</v>
      </c>
      <c r="BO31" s="129">
        <f t="shared" si="25"/>
        <v>2115</v>
      </c>
      <c r="BP31" s="129">
        <f t="shared" si="26"/>
        <v>70</v>
      </c>
      <c r="BQ31" s="129">
        <f t="shared" si="27"/>
        <v>853</v>
      </c>
      <c r="BR31" s="129">
        <f t="shared" si="28"/>
        <v>29</v>
      </c>
      <c r="BS31" s="129">
        <f t="shared" si="29"/>
        <v>2968</v>
      </c>
      <c r="BT31" s="129">
        <f t="shared" si="30"/>
        <v>99</v>
      </c>
      <c r="BU31" s="129">
        <f t="shared" si="31"/>
        <v>6.5</v>
      </c>
      <c r="BV31" s="129">
        <f t="shared" si="32"/>
        <v>124.82000000000001</v>
      </c>
      <c r="BW31" s="129">
        <f t="shared" si="33"/>
        <v>0.82499999999999996</v>
      </c>
      <c r="BX31" s="129">
        <f t="shared" si="34"/>
        <v>125.64500000000001</v>
      </c>
      <c r="BY31" s="134">
        <f t="shared" si="35"/>
        <v>125.64500000000001</v>
      </c>
      <c r="BZ31" s="129">
        <f t="shared" si="38"/>
        <v>26.644999999999996</v>
      </c>
    </row>
    <row r="32" spans="1:78" ht="18.75">
      <c r="A32" s="143">
        <f t="shared" si="4"/>
        <v>42901</v>
      </c>
      <c r="B32" s="138" t="s">
        <v>17</v>
      </c>
      <c r="C32" s="30">
        <v>765</v>
      </c>
      <c r="D32" s="30">
        <v>954</v>
      </c>
      <c r="E32" s="30">
        <v>433</v>
      </c>
      <c r="F32" s="30">
        <v>57</v>
      </c>
      <c r="G32" s="30"/>
      <c r="H32" s="23">
        <v>14</v>
      </c>
      <c r="I32" s="33">
        <f t="shared" si="17"/>
        <v>2152</v>
      </c>
      <c r="J32" s="33">
        <f t="shared" si="18"/>
        <v>71</v>
      </c>
      <c r="K32" s="135">
        <v>327</v>
      </c>
      <c r="L32" s="14">
        <v>498</v>
      </c>
      <c r="M32" s="14">
        <v>190</v>
      </c>
      <c r="N32" s="14"/>
      <c r="O32" s="14">
        <v>11</v>
      </c>
      <c r="P32" s="14">
        <v>17</v>
      </c>
      <c r="Q32" s="103">
        <v>7</v>
      </c>
      <c r="R32" s="34"/>
      <c r="S32" s="33">
        <f t="shared" si="19"/>
        <v>825</v>
      </c>
      <c r="T32" s="33">
        <f t="shared" si="20"/>
        <v>35</v>
      </c>
      <c r="U32" s="35">
        <f t="shared" si="21"/>
        <v>106</v>
      </c>
      <c r="V32" s="23">
        <v>4.5199999999999996</v>
      </c>
      <c r="W32" s="23">
        <v>3.5</v>
      </c>
      <c r="X32" s="38">
        <v>5.7</v>
      </c>
      <c r="Y32" s="30">
        <v>3.3</v>
      </c>
      <c r="Z32" s="54">
        <v>6.8</v>
      </c>
      <c r="AA32" s="38">
        <v>2.4</v>
      </c>
      <c r="AB32" s="38"/>
      <c r="AC32" s="38"/>
      <c r="AD32" s="38"/>
      <c r="AE32" s="38">
        <v>0.82499999999999996</v>
      </c>
      <c r="AF32" s="38"/>
      <c r="AG32" s="38"/>
      <c r="AH32" s="44">
        <f t="shared" si="5"/>
        <v>0.82499999999999996</v>
      </c>
      <c r="AI32" s="36">
        <v>45</v>
      </c>
      <c r="AJ32" s="15">
        <f t="shared" si="37"/>
        <v>45.825000000000003</v>
      </c>
      <c r="AK32" s="51">
        <f t="shared" si="22"/>
        <v>127.145</v>
      </c>
      <c r="AL32" s="96">
        <f t="shared" si="23"/>
        <v>133.04499999999999</v>
      </c>
      <c r="AM32" s="16">
        <f t="shared" si="36"/>
        <v>87.219999999999985</v>
      </c>
      <c r="AN32" s="50"/>
      <c r="AO32" s="46"/>
      <c r="AP32" s="17">
        <f t="shared" si="24"/>
        <v>133.04499999999999</v>
      </c>
      <c r="AQ32" s="18">
        <f t="shared" si="6"/>
        <v>8.2959999999999781</v>
      </c>
      <c r="AR32" s="40"/>
      <c r="AS32" s="19">
        <f t="shared" si="7"/>
        <v>45.825000000000003</v>
      </c>
      <c r="AT32" s="20">
        <f t="shared" si="8"/>
        <v>89.615999999999985</v>
      </c>
      <c r="AU32" s="21">
        <f t="shared" si="9"/>
        <v>135.44099999999997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0"/>
        <v>246</v>
      </c>
      <c r="BC32" s="43">
        <f t="shared" si="11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2"/>
        <v>47</v>
      </c>
      <c r="BJ32" s="48">
        <f t="shared" si="13"/>
        <v>186.7</v>
      </c>
      <c r="BK32" s="24">
        <f t="shared" si="14"/>
        <v>89.615999999999985</v>
      </c>
      <c r="BL32" s="48">
        <f t="shared" si="15"/>
        <v>97.084000000000003</v>
      </c>
      <c r="BO32" s="129">
        <f t="shared" si="25"/>
        <v>2152</v>
      </c>
      <c r="BP32" s="129">
        <f t="shared" si="26"/>
        <v>71</v>
      </c>
      <c r="BQ32" s="129">
        <f t="shared" si="27"/>
        <v>825</v>
      </c>
      <c r="BR32" s="129">
        <f t="shared" si="28"/>
        <v>28</v>
      </c>
      <c r="BS32" s="129">
        <f t="shared" si="29"/>
        <v>2977</v>
      </c>
      <c r="BT32" s="129">
        <f t="shared" si="30"/>
        <v>99</v>
      </c>
      <c r="BU32" s="129">
        <f t="shared" si="31"/>
        <v>6.8</v>
      </c>
      <c r="BV32" s="129">
        <f t="shared" si="32"/>
        <v>125.22</v>
      </c>
      <c r="BW32" s="129">
        <f t="shared" si="33"/>
        <v>0.82499999999999996</v>
      </c>
      <c r="BX32" s="129">
        <f t="shared" si="34"/>
        <v>126.045</v>
      </c>
      <c r="BY32" s="134">
        <f t="shared" si="35"/>
        <v>126.045</v>
      </c>
      <c r="BZ32" s="129">
        <f t="shared" si="38"/>
        <v>27.044999999999998</v>
      </c>
    </row>
    <row r="33" spans="1:78" ht="18.75">
      <c r="A33" s="143">
        <f t="shared" si="4"/>
        <v>42901</v>
      </c>
      <c r="B33" s="138" t="s">
        <v>46</v>
      </c>
      <c r="C33" s="30">
        <v>770</v>
      </c>
      <c r="D33" s="30">
        <v>895</v>
      </c>
      <c r="E33" s="30">
        <v>434</v>
      </c>
      <c r="F33" s="30">
        <v>56</v>
      </c>
      <c r="G33" s="30"/>
      <c r="H33" s="23">
        <v>16</v>
      </c>
      <c r="I33" s="33">
        <f t="shared" si="17"/>
        <v>2099</v>
      </c>
      <c r="J33" s="33">
        <f t="shared" si="18"/>
        <v>72</v>
      </c>
      <c r="K33" s="23">
        <v>303</v>
      </c>
      <c r="L33" s="14">
        <v>536</v>
      </c>
      <c r="M33" s="14">
        <v>210</v>
      </c>
      <c r="N33" s="14"/>
      <c r="O33" s="14">
        <v>10</v>
      </c>
      <c r="P33" s="14">
        <v>18</v>
      </c>
      <c r="Q33" s="103">
        <v>7</v>
      </c>
      <c r="R33" s="34"/>
      <c r="S33" s="33">
        <f t="shared" si="19"/>
        <v>839</v>
      </c>
      <c r="T33" s="33">
        <f t="shared" si="20"/>
        <v>35</v>
      </c>
      <c r="U33" s="35">
        <f t="shared" si="21"/>
        <v>107</v>
      </c>
      <c r="V33" s="23">
        <v>4.5199999999999996</v>
      </c>
      <c r="W33" s="23">
        <v>3.5</v>
      </c>
      <c r="X33" s="38">
        <v>5.7</v>
      </c>
      <c r="Y33" s="30">
        <v>3.3</v>
      </c>
      <c r="Z33" s="54">
        <v>6.8</v>
      </c>
      <c r="AA33" s="38">
        <v>2.4</v>
      </c>
      <c r="AB33" s="38"/>
      <c r="AC33" s="38"/>
      <c r="AD33" s="38"/>
      <c r="AE33" s="38">
        <v>0.82499999999999996</v>
      </c>
      <c r="AF33" s="38"/>
      <c r="AG33" s="38"/>
      <c r="AH33" s="44">
        <f t="shared" si="5"/>
        <v>0.82499999999999996</v>
      </c>
      <c r="AI33" s="36">
        <v>45</v>
      </c>
      <c r="AJ33" s="15">
        <f t="shared" si="37"/>
        <v>45.825000000000003</v>
      </c>
      <c r="AK33" s="51">
        <f t="shared" si="22"/>
        <v>128.14500000000001</v>
      </c>
      <c r="AL33" s="96">
        <f t="shared" si="23"/>
        <v>134.04500000000002</v>
      </c>
      <c r="AM33" s="16">
        <f t="shared" si="36"/>
        <v>88.220000000000013</v>
      </c>
      <c r="AN33" s="50"/>
      <c r="AO33" s="46"/>
      <c r="AP33" s="17">
        <f t="shared" si="24"/>
        <v>134.04500000000002</v>
      </c>
      <c r="AQ33" s="18">
        <f t="shared" si="6"/>
        <v>7.2959999999999638</v>
      </c>
      <c r="AR33" s="40"/>
      <c r="AS33" s="19">
        <f t="shared" si="7"/>
        <v>45.825000000000003</v>
      </c>
      <c r="AT33" s="20">
        <f t="shared" si="8"/>
        <v>89.615999999999985</v>
      </c>
      <c r="AU33" s="21">
        <f t="shared" si="9"/>
        <v>135.44099999999997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0"/>
        <v>246</v>
      </c>
      <c r="BC33" s="43">
        <f t="shared" si="11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2"/>
        <v>47</v>
      </c>
      <c r="BJ33" s="48">
        <f t="shared" si="13"/>
        <v>186.7</v>
      </c>
      <c r="BK33" s="24">
        <f t="shared" si="14"/>
        <v>89.615999999999985</v>
      </c>
      <c r="BL33" s="48">
        <f t="shared" si="15"/>
        <v>97.084000000000003</v>
      </c>
      <c r="BO33" s="129">
        <f t="shared" si="25"/>
        <v>2099</v>
      </c>
      <c r="BP33" s="129">
        <f t="shared" si="26"/>
        <v>72</v>
      </c>
      <c r="BQ33" s="129">
        <f t="shared" si="27"/>
        <v>839</v>
      </c>
      <c r="BR33" s="129">
        <f t="shared" si="28"/>
        <v>28</v>
      </c>
      <c r="BS33" s="129">
        <f t="shared" si="29"/>
        <v>2938</v>
      </c>
      <c r="BT33" s="129">
        <f t="shared" si="30"/>
        <v>100</v>
      </c>
      <c r="BU33" s="129">
        <f t="shared" si="31"/>
        <v>6.8</v>
      </c>
      <c r="BV33" s="129">
        <f t="shared" si="32"/>
        <v>126.22</v>
      </c>
      <c r="BW33" s="129">
        <f t="shared" si="33"/>
        <v>0.82499999999999996</v>
      </c>
      <c r="BX33" s="129">
        <f t="shared" si="34"/>
        <v>127.045</v>
      </c>
      <c r="BY33" s="134">
        <f t="shared" si="35"/>
        <v>127.045</v>
      </c>
      <c r="BZ33" s="129">
        <f t="shared" si="38"/>
        <v>27.044999999999998</v>
      </c>
    </row>
    <row r="34" spans="1:78" ht="18.75">
      <c r="A34" s="143">
        <f t="shared" si="4"/>
        <v>42901</v>
      </c>
      <c r="B34" s="138" t="s">
        <v>18</v>
      </c>
      <c r="C34" s="30">
        <v>767</v>
      </c>
      <c r="D34" s="30">
        <v>913</v>
      </c>
      <c r="E34" s="41">
        <v>435</v>
      </c>
      <c r="F34" s="30">
        <v>56</v>
      </c>
      <c r="G34" s="30"/>
      <c r="H34" s="23">
        <v>15</v>
      </c>
      <c r="I34" s="33">
        <f t="shared" si="17"/>
        <v>2115</v>
      </c>
      <c r="J34" s="33">
        <f t="shared" si="18"/>
        <v>71</v>
      </c>
      <c r="K34" s="23">
        <v>283</v>
      </c>
      <c r="L34" s="14">
        <v>540</v>
      </c>
      <c r="M34" s="14">
        <v>330</v>
      </c>
      <c r="N34" s="14"/>
      <c r="O34" s="14">
        <v>9</v>
      </c>
      <c r="P34" s="14">
        <v>18</v>
      </c>
      <c r="Q34" s="103">
        <v>11</v>
      </c>
      <c r="R34" s="34"/>
      <c r="S34" s="33">
        <f t="shared" si="19"/>
        <v>823</v>
      </c>
      <c r="T34" s="33">
        <f t="shared" si="20"/>
        <v>38</v>
      </c>
      <c r="U34" s="35">
        <f t="shared" si="21"/>
        <v>109</v>
      </c>
      <c r="V34" s="23">
        <v>4.1500000000000004</v>
      </c>
      <c r="W34" s="23">
        <v>3.5</v>
      </c>
      <c r="X34" s="38">
        <v>5.7</v>
      </c>
      <c r="Y34" s="30">
        <v>3.3</v>
      </c>
      <c r="Z34" s="54">
        <v>6.3</v>
      </c>
      <c r="AA34" s="38">
        <v>2.4</v>
      </c>
      <c r="AB34" s="38"/>
      <c r="AC34" s="38"/>
      <c r="AD34" s="38"/>
      <c r="AE34" s="38">
        <v>0.8</v>
      </c>
      <c r="AF34" s="38"/>
      <c r="AG34" s="38"/>
      <c r="AH34" s="44">
        <f t="shared" si="5"/>
        <v>0.8</v>
      </c>
      <c r="AI34" s="36">
        <v>45</v>
      </c>
      <c r="AJ34" s="15">
        <f t="shared" si="37"/>
        <v>45.8</v>
      </c>
      <c r="AK34" s="51">
        <f t="shared" si="22"/>
        <v>129.25</v>
      </c>
      <c r="AL34" s="96">
        <f t="shared" si="23"/>
        <v>135.15</v>
      </c>
      <c r="AM34" s="16">
        <f t="shared" si="36"/>
        <v>89.350000000000009</v>
      </c>
      <c r="AN34" s="50"/>
      <c r="AO34" s="46"/>
      <c r="AP34" s="17">
        <f t="shared" si="24"/>
        <v>135.15</v>
      </c>
      <c r="AQ34" s="18">
        <f t="shared" si="6"/>
        <v>6.1659999999999968</v>
      </c>
      <c r="AR34" s="40"/>
      <c r="AS34" s="19">
        <f t="shared" si="7"/>
        <v>45.8</v>
      </c>
      <c r="AT34" s="20">
        <f t="shared" si="8"/>
        <v>89.615999999999985</v>
      </c>
      <c r="AU34" s="21">
        <f t="shared" si="9"/>
        <v>135.416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0"/>
        <v>246</v>
      </c>
      <c r="BC34" s="43">
        <f t="shared" si="11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2"/>
        <v>47</v>
      </c>
      <c r="BJ34" s="48">
        <f t="shared" si="13"/>
        <v>186.7</v>
      </c>
      <c r="BK34" s="24">
        <f t="shared" si="14"/>
        <v>89.615999999999985</v>
      </c>
      <c r="BL34" s="48">
        <f t="shared" si="15"/>
        <v>97.084000000000003</v>
      </c>
      <c r="BO34" s="129">
        <f t="shared" si="25"/>
        <v>2115</v>
      </c>
      <c r="BP34" s="129">
        <f t="shared" si="26"/>
        <v>71</v>
      </c>
      <c r="BQ34" s="129">
        <f t="shared" si="27"/>
        <v>823</v>
      </c>
      <c r="BR34" s="129">
        <f t="shared" si="28"/>
        <v>27</v>
      </c>
      <c r="BS34" s="129">
        <f t="shared" si="29"/>
        <v>2938</v>
      </c>
      <c r="BT34" s="129">
        <f t="shared" si="30"/>
        <v>98</v>
      </c>
      <c r="BU34" s="129">
        <f t="shared" si="31"/>
        <v>6.3</v>
      </c>
      <c r="BV34" s="129">
        <f t="shared" si="32"/>
        <v>123.35000000000001</v>
      </c>
      <c r="BW34" s="129">
        <f t="shared" si="33"/>
        <v>0.8</v>
      </c>
      <c r="BX34" s="129">
        <f t="shared" si="34"/>
        <v>124.15</v>
      </c>
      <c r="BY34" s="134">
        <f t="shared" si="35"/>
        <v>124.15</v>
      </c>
      <c r="BZ34" s="129">
        <f t="shared" si="38"/>
        <v>26.150000000000002</v>
      </c>
    </row>
    <row r="35" spans="1:78" ht="18.75">
      <c r="A35" s="143">
        <f t="shared" si="4"/>
        <v>42901</v>
      </c>
      <c r="B35" s="138" t="s">
        <v>47</v>
      </c>
      <c r="C35" s="30">
        <v>751</v>
      </c>
      <c r="D35" s="30">
        <v>875</v>
      </c>
      <c r="E35" s="41">
        <v>431</v>
      </c>
      <c r="F35" s="30">
        <v>54</v>
      </c>
      <c r="G35" s="30"/>
      <c r="H35" s="23">
        <v>14</v>
      </c>
      <c r="I35" s="33">
        <f t="shared" si="17"/>
        <v>2057</v>
      </c>
      <c r="J35" s="33">
        <f t="shared" si="18"/>
        <v>68</v>
      </c>
      <c r="K35" s="23">
        <v>280</v>
      </c>
      <c r="L35" s="14">
        <v>375</v>
      </c>
      <c r="M35" s="14">
        <v>350</v>
      </c>
      <c r="N35" s="14"/>
      <c r="O35" s="14">
        <v>9</v>
      </c>
      <c r="P35" s="14">
        <v>12</v>
      </c>
      <c r="Q35" s="103">
        <v>12</v>
      </c>
      <c r="R35" s="34"/>
      <c r="S35" s="33">
        <f t="shared" si="19"/>
        <v>655</v>
      </c>
      <c r="T35" s="33">
        <f t="shared" si="20"/>
        <v>33</v>
      </c>
      <c r="U35" s="35">
        <f t="shared" si="21"/>
        <v>101</v>
      </c>
      <c r="V35" s="23">
        <v>4.1500000000000004</v>
      </c>
      <c r="W35" s="23">
        <v>3.5</v>
      </c>
      <c r="X35" s="38">
        <v>5.2</v>
      </c>
      <c r="Y35" s="30">
        <v>3.3</v>
      </c>
      <c r="Z35" s="54">
        <v>6.3</v>
      </c>
      <c r="AA35" s="38">
        <v>2.4</v>
      </c>
      <c r="AB35" s="38"/>
      <c r="AC35" s="38"/>
      <c r="AD35" s="38"/>
      <c r="AE35" s="38">
        <v>0.8</v>
      </c>
      <c r="AF35" s="38"/>
      <c r="AG35" s="38"/>
      <c r="AH35" s="44">
        <f t="shared" si="5"/>
        <v>0.8</v>
      </c>
      <c r="AI35" s="36">
        <v>45</v>
      </c>
      <c r="AJ35" s="15">
        <f t="shared" si="37"/>
        <v>45.8</v>
      </c>
      <c r="AK35" s="51">
        <f t="shared" si="22"/>
        <v>120.75</v>
      </c>
      <c r="AL35" s="96">
        <f t="shared" si="23"/>
        <v>126.65</v>
      </c>
      <c r="AM35" s="16">
        <f t="shared" si="36"/>
        <v>80.850000000000009</v>
      </c>
      <c r="AN35" s="50"/>
      <c r="AO35" s="46"/>
      <c r="AP35" s="17">
        <f t="shared" si="24"/>
        <v>126.65</v>
      </c>
      <c r="AQ35" s="18">
        <f t="shared" si="6"/>
        <v>14.665999999999997</v>
      </c>
      <c r="AR35" s="40"/>
      <c r="AS35" s="19">
        <f t="shared" si="7"/>
        <v>45.8</v>
      </c>
      <c r="AT35" s="20">
        <f t="shared" si="8"/>
        <v>89.615999999999985</v>
      </c>
      <c r="AU35" s="21">
        <f t="shared" si="9"/>
        <v>135.416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0"/>
        <v>246</v>
      </c>
      <c r="BC35" s="43">
        <f t="shared" si="11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2"/>
        <v>47</v>
      </c>
      <c r="BJ35" s="48">
        <f t="shared" si="13"/>
        <v>186.7</v>
      </c>
      <c r="BK35" s="24">
        <f t="shared" si="14"/>
        <v>89.615999999999985</v>
      </c>
      <c r="BL35" s="48">
        <f t="shared" si="15"/>
        <v>97.084000000000003</v>
      </c>
      <c r="BO35" s="129">
        <f t="shared" si="25"/>
        <v>2057</v>
      </c>
      <c r="BP35" s="129">
        <f t="shared" si="26"/>
        <v>68</v>
      </c>
      <c r="BQ35" s="129">
        <f t="shared" si="27"/>
        <v>655</v>
      </c>
      <c r="BR35" s="129">
        <f t="shared" si="28"/>
        <v>21</v>
      </c>
      <c r="BS35" s="129">
        <f t="shared" si="29"/>
        <v>2712</v>
      </c>
      <c r="BT35" s="129">
        <f t="shared" si="30"/>
        <v>89</v>
      </c>
      <c r="BU35" s="129">
        <f t="shared" si="31"/>
        <v>6.3</v>
      </c>
      <c r="BV35" s="129">
        <f t="shared" si="32"/>
        <v>113.85000000000001</v>
      </c>
      <c r="BW35" s="129">
        <f t="shared" si="33"/>
        <v>0.8</v>
      </c>
      <c r="BX35" s="129">
        <f t="shared" si="34"/>
        <v>114.65</v>
      </c>
      <c r="BY35" s="134">
        <f t="shared" si="35"/>
        <v>114.65</v>
      </c>
      <c r="BZ35" s="129">
        <f t="shared" si="38"/>
        <v>25.650000000000002</v>
      </c>
    </row>
    <row r="36" spans="1:78" ht="18.75">
      <c r="A36" s="143">
        <f t="shared" si="4"/>
        <v>42901</v>
      </c>
      <c r="B36" s="138" t="s">
        <v>19</v>
      </c>
      <c r="C36" s="30">
        <v>734</v>
      </c>
      <c r="D36" s="30">
        <v>851</v>
      </c>
      <c r="E36" s="41">
        <v>431</v>
      </c>
      <c r="F36" s="30">
        <v>54</v>
      </c>
      <c r="G36" s="30"/>
      <c r="H36" s="23">
        <v>14</v>
      </c>
      <c r="I36" s="33">
        <f t="shared" si="17"/>
        <v>2016</v>
      </c>
      <c r="J36" s="33">
        <f t="shared" si="18"/>
        <v>68</v>
      </c>
      <c r="K36" s="23">
        <v>287</v>
      </c>
      <c r="L36" s="14">
        <v>112</v>
      </c>
      <c r="M36" s="14">
        <v>330</v>
      </c>
      <c r="N36" s="14"/>
      <c r="O36" s="14">
        <v>9</v>
      </c>
      <c r="P36" s="14">
        <v>3</v>
      </c>
      <c r="Q36" s="103">
        <v>11</v>
      </c>
      <c r="R36" s="34"/>
      <c r="S36" s="33">
        <f t="shared" si="19"/>
        <v>399</v>
      </c>
      <c r="T36" s="33">
        <f t="shared" si="20"/>
        <v>23</v>
      </c>
      <c r="U36" s="35">
        <f t="shared" si="21"/>
        <v>91</v>
      </c>
      <c r="V36" s="23">
        <v>4.75</v>
      </c>
      <c r="W36" s="23">
        <v>3.5</v>
      </c>
      <c r="X36" s="38">
        <v>5.2</v>
      </c>
      <c r="Y36" s="30">
        <v>2.9</v>
      </c>
      <c r="Z36" s="54">
        <v>5.8</v>
      </c>
      <c r="AA36" s="38">
        <v>2.2999999999999998</v>
      </c>
      <c r="AB36" s="38"/>
      <c r="AC36" s="38"/>
      <c r="AD36" s="38"/>
      <c r="AE36" s="38">
        <v>0.8</v>
      </c>
      <c r="AF36" s="38"/>
      <c r="AG36" s="38"/>
      <c r="AH36" s="44">
        <f t="shared" si="5"/>
        <v>0.8</v>
      </c>
      <c r="AI36" s="36">
        <v>45</v>
      </c>
      <c r="AJ36" s="15">
        <f t="shared" si="37"/>
        <v>45.8</v>
      </c>
      <c r="AK36" s="51">
        <f t="shared" si="22"/>
        <v>110.45</v>
      </c>
      <c r="AL36" s="96">
        <f t="shared" si="23"/>
        <v>116.25</v>
      </c>
      <c r="AM36" s="16">
        <f t="shared" si="36"/>
        <v>70.45</v>
      </c>
      <c r="AN36" s="50"/>
      <c r="AO36" s="46"/>
      <c r="AP36" s="17">
        <f t="shared" si="24"/>
        <v>116.25</v>
      </c>
      <c r="AQ36" s="18">
        <f t="shared" si="6"/>
        <v>24.965999999999994</v>
      </c>
      <c r="AR36" s="40"/>
      <c r="AS36" s="19">
        <f t="shared" si="7"/>
        <v>45.8</v>
      </c>
      <c r="AT36" s="20">
        <f t="shared" si="8"/>
        <v>89.615999999999985</v>
      </c>
      <c r="AU36" s="21">
        <f t="shared" si="9"/>
        <v>135.416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0"/>
        <v>246</v>
      </c>
      <c r="BC36" s="43">
        <f t="shared" si="11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2"/>
        <v>47</v>
      </c>
      <c r="BJ36" s="48">
        <f t="shared" si="13"/>
        <v>186.7</v>
      </c>
      <c r="BK36" s="24">
        <f t="shared" si="14"/>
        <v>89.615999999999985</v>
      </c>
      <c r="BL36" s="48">
        <f t="shared" si="15"/>
        <v>97.084000000000003</v>
      </c>
      <c r="BO36" s="129">
        <f t="shared" si="25"/>
        <v>2016</v>
      </c>
      <c r="BP36" s="129">
        <f t="shared" si="26"/>
        <v>68</v>
      </c>
      <c r="BQ36" s="129">
        <f t="shared" si="27"/>
        <v>399</v>
      </c>
      <c r="BR36" s="129">
        <f t="shared" si="28"/>
        <v>12</v>
      </c>
      <c r="BS36" s="129">
        <f t="shared" si="29"/>
        <v>2415</v>
      </c>
      <c r="BT36" s="129">
        <f t="shared" si="30"/>
        <v>80</v>
      </c>
      <c r="BU36" s="129">
        <f t="shared" si="31"/>
        <v>5.8</v>
      </c>
      <c r="BV36" s="129">
        <f t="shared" si="32"/>
        <v>104.45</v>
      </c>
      <c r="BW36" s="129">
        <f t="shared" si="33"/>
        <v>0.8</v>
      </c>
      <c r="BX36" s="129">
        <f t="shared" si="34"/>
        <v>105.25</v>
      </c>
      <c r="BY36" s="134">
        <f t="shared" si="35"/>
        <v>105.25</v>
      </c>
      <c r="BZ36" s="129">
        <f t="shared" si="38"/>
        <v>25.25</v>
      </c>
    </row>
    <row r="37" spans="1:78" ht="18.75">
      <c r="A37" s="143">
        <f t="shared" si="4"/>
        <v>42901</v>
      </c>
      <c r="B37" s="138" t="s">
        <v>48</v>
      </c>
      <c r="C37" s="30">
        <v>737</v>
      </c>
      <c r="D37" s="30">
        <v>840</v>
      </c>
      <c r="E37" s="41">
        <v>413</v>
      </c>
      <c r="F37" s="30">
        <v>53</v>
      </c>
      <c r="G37" s="30"/>
      <c r="H37" s="23">
        <v>14</v>
      </c>
      <c r="I37" s="33">
        <f t="shared" si="17"/>
        <v>1990</v>
      </c>
      <c r="J37" s="33">
        <f t="shared" si="18"/>
        <v>67</v>
      </c>
      <c r="K37" s="23">
        <v>288</v>
      </c>
      <c r="L37" s="14">
        <v>347</v>
      </c>
      <c r="M37" s="14">
        <v>360</v>
      </c>
      <c r="N37" s="14"/>
      <c r="O37" s="14">
        <v>9</v>
      </c>
      <c r="P37" s="14">
        <v>11</v>
      </c>
      <c r="Q37" s="103">
        <v>13</v>
      </c>
      <c r="R37" s="34"/>
      <c r="S37" s="33">
        <f t="shared" si="19"/>
        <v>635</v>
      </c>
      <c r="T37" s="33">
        <f t="shared" si="20"/>
        <v>33</v>
      </c>
      <c r="U37" s="35">
        <f t="shared" si="21"/>
        <v>100</v>
      </c>
      <c r="V37" s="23">
        <v>4.75</v>
      </c>
      <c r="W37" s="23">
        <v>3.5</v>
      </c>
      <c r="X37" s="38">
        <v>5.2</v>
      </c>
      <c r="Y37" s="30">
        <v>2.9</v>
      </c>
      <c r="Z37" s="54">
        <v>5.8</v>
      </c>
      <c r="AA37" s="38">
        <v>2.2999999999999998</v>
      </c>
      <c r="AB37" s="38"/>
      <c r="AC37" s="38"/>
      <c r="AD37" s="38"/>
      <c r="AE37" s="38">
        <v>0.8</v>
      </c>
      <c r="AF37" s="38"/>
      <c r="AG37" s="38"/>
      <c r="AH37" s="44">
        <f t="shared" si="5"/>
        <v>0.8</v>
      </c>
      <c r="AI37" s="36">
        <v>45</v>
      </c>
      <c r="AJ37" s="15">
        <f t="shared" si="37"/>
        <v>45.8</v>
      </c>
      <c r="AK37" s="51">
        <f t="shared" si="22"/>
        <v>119.45</v>
      </c>
      <c r="AL37" s="96">
        <f t="shared" si="23"/>
        <v>125.25</v>
      </c>
      <c r="AM37" s="16">
        <f t="shared" si="36"/>
        <v>79.45</v>
      </c>
      <c r="AN37" s="50"/>
      <c r="AO37" s="46"/>
      <c r="AP37" s="17">
        <f t="shared" si="24"/>
        <v>125.25</v>
      </c>
      <c r="AQ37" s="18">
        <f t="shared" si="6"/>
        <v>15.965999999999994</v>
      </c>
      <c r="AR37" s="40"/>
      <c r="AS37" s="19">
        <f t="shared" si="7"/>
        <v>45.8</v>
      </c>
      <c r="AT37" s="20">
        <f t="shared" si="8"/>
        <v>89.615999999999985</v>
      </c>
      <c r="AU37" s="21">
        <f t="shared" si="9"/>
        <v>135.416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0"/>
        <v>246</v>
      </c>
      <c r="BC37" s="43">
        <f t="shared" si="11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2"/>
        <v>47</v>
      </c>
      <c r="BJ37" s="48">
        <f t="shared" si="13"/>
        <v>186.7</v>
      </c>
      <c r="BK37" s="24">
        <f t="shared" si="14"/>
        <v>89.615999999999985</v>
      </c>
      <c r="BL37" s="48">
        <f t="shared" si="15"/>
        <v>97.084000000000003</v>
      </c>
      <c r="BO37" s="129">
        <f t="shared" si="25"/>
        <v>1990</v>
      </c>
      <c r="BP37" s="129">
        <f t="shared" si="26"/>
        <v>67</v>
      </c>
      <c r="BQ37" s="129">
        <f t="shared" si="27"/>
        <v>635</v>
      </c>
      <c r="BR37" s="129">
        <f t="shared" si="28"/>
        <v>20</v>
      </c>
      <c r="BS37" s="129">
        <f t="shared" si="29"/>
        <v>2625</v>
      </c>
      <c r="BT37" s="129">
        <f t="shared" si="30"/>
        <v>87</v>
      </c>
      <c r="BU37" s="129">
        <f t="shared" si="31"/>
        <v>5.8</v>
      </c>
      <c r="BV37" s="129">
        <f t="shared" si="32"/>
        <v>111.45</v>
      </c>
      <c r="BW37" s="129">
        <f t="shared" si="33"/>
        <v>0.8</v>
      </c>
      <c r="BX37" s="129">
        <f t="shared" si="34"/>
        <v>112.25</v>
      </c>
      <c r="BY37" s="134">
        <f t="shared" si="35"/>
        <v>112.25</v>
      </c>
      <c r="BZ37" s="129">
        <f t="shared" si="38"/>
        <v>25.25</v>
      </c>
    </row>
    <row r="38" spans="1:78" ht="18.75">
      <c r="A38" s="143">
        <f t="shared" si="4"/>
        <v>42901</v>
      </c>
      <c r="B38" s="138" t="s">
        <v>20</v>
      </c>
      <c r="C38" s="30">
        <v>751</v>
      </c>
      <c r="D38" s="30">
        <v>591</v>
      </c>
      <c r="E38" s="41">
        <v>420</v>
      </c>
      <c r="F38" s="30">
        <v>46</v>
      </c>
      <c r="G38" s="30"/>
      <c r="H38" s="23">
        <v>14</v>
      </c>
      <c r="I38" s="33">
        <f t="shared" si="17"/>
        <v>1762</v>
      </c>
      <c r="J38" s="33">
        <f t="shared" si="18"/>
        <v>60</v>
      </c>
      <c r="K38" s="23">
        <v>281</v>
      </c>
      <c r="L38" s="14">
        <v>356</v>
      </c>
      <c r="M38" s="14">
        <v>390</v>
      </c>
      <c r="N38" s="14"/>
      <c r="O38" s="14">
        <v>9</v>
      </c>
      <c r="P38" s="14">
        <v>13</v>
      </c>
      <c r="Q38" s="103">
        <v>14</v>
      </c>
      <c r="R38" s="34"/>
      <c r="S38" s="33">
        <f t="shared" si="19"/>
        <v>637</v>
      </c>
      <c r="T38" s="33">
        <f t="shared" si="20"/>
        <v>36</v>
      </c>
      <c r="U38" s="35">
        <f t="shared" si="21"/>
        <v>96</v>
      </c>
      <c r="V38" s="23">
        <v>4.75</v>
      </c>
      <c r="W38" s="23">
        <v>3.5</v>
      </c>
      <c r="X38" s="38">
        <v>5.2</v>
      </c>
      <c r="Y38" s="30">
        <v>2.9</v>
      </c>
      <c r="Z38" s="54">
        <v>5.5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5"/>
        <v>0.8</v>
      </c>
      <c r="AI38" s="36">
        <v>45</v>
      </c>
      <c r="AJ38" s="15">
        <f t="shared" si="37"/>
        <v>45.8</v>
      </c>
      <c r="AK38" s="51">
        <f t="shared" si="22"/>
        <v>115.15</v>
      </c>
      <c r="AL38" s="96">
        <f t="shared" si="23"/>
        <v>120.85000000000001</v>
      </c>
      <c r="AM38" s="16">
        <f t="shared" si="36"/>
        <v>75.050000000000011</v>
      </c>
      <c r="AN38" s="50"/>
      <c r="AO38" s="46"/>
      <c r="AP38" s="17">
        <f t="shared" si="24"/>
        <v>120.85000000000001</v>
      </c>
      <c r="AQ38" s="18">
        <f t="shared" si="6"/>
        <v>20.265999999999991</v>
      </c>
      <c r="AR38" s="40"/>
      <c r="AS38" s="19">
        <f t="shared" si="7"/>
        <v>45.8</v>
      </c>
      <c r="AT38" s="20">
        <f t="shared" si="8"/>
        <v>89.615999999999985</v>
      </c>
      <c r="AU38" s="21">
        <f t="shared" si="9"/>
        <v>135.416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0"/>
        <v>246</v>
      </c>
      <c r="BC38" s="43">
        <f t="shared" si="11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2"/>
        <v>47</v>
      </c>
      <c r="BJ38" s="48">
        <f t="shared" si="13"/>
        <v>186.7</v>
      </c>
      <c r="BK38" s="24">
        <f t="shared" si="14"/>
        <v>89.615999999999985</v>
      </c>
      <c r="BL38" s="48">
        <f t="shared" si="15"/>
        <v>97.084000000000003</v>
      </c>
      <c r="BO38" s="129">
        <f t="shared" si="25"/>
        <v>1762</v>
      </c>
      <c r="BP38" s="129">
        <f t="shared" si="26"/>
        <v>60</v>
      </c>
      <c r="BQ38" s="129">
        <f t="shared" si="27"/>
        <v>637</v>
      </c>
      <c r="BR38" s="129">
        <f t="shared" si="28"/>
        <v>22</v>
      </c>
      <c r="BS38" s="129">
        <f t="shared" si="29"/>
        <v>2399</v>
      </c>
      <c r="BT38" s="129">
        <f t="shared" si="30"/>
        <v>82</v>
      </c>
      <c r="BU38" s="129">
        <f t="shared" si="31"/>
        <v>5.5</v>
      </c>
      <c r="BV38" s="129">
        <f t="shared" si="32"/>
        <v>106.05000000000001</v>
      </c>
      <c r="BW38" s="129">
        <f t="shared" si="33"/>
        <v>0.8</v>
      </c>
      <c r="BX38" s="129">
        <f t="shared" si="34"/>
        <v>106.85000000000001</v>
      </c>
      <c r="BY38" s="134">
        <f t="shared" si="35"/>
        <v>106.85000000000001</v>
      </c>
      <c r="BZ38" s="129">
        <f t="shared" si="38"/>
        <v>24.849999999999998</v>
      </c>
    </row>
    <row r="39" spans="1:78" ht="18.75">
      <c r="A39" s="143">
        <f t="shared" si="4"/>
        <v>42901</v>
      </c>
      <c r="B39" s="138" t="s">
        <v>33</v>
      </c>
      <c r="C39" s="30">
        <v>812</v>
      </c>
      <c r="D39" s="30">
        <v>867</v>
      </c>
      <c r="E39" s="41">
        <v>429</v>
      </c>
      <c r="F39" s="30">
        <v>56</v>
      </c>
      <c r="G39" s="30"/>
      <c r="H39" s="23">
        <v>14</v>
      </c>
      <c r="I39" s="33">
        <f t="shared" si="17"/>
        <v>2108</v>
      </c>
      <c r="J39" s="33">
        <f t="shared" si="18"/>
        <v>70</v>
      </c>
      <c r="K39" s="23">
        <v>299</v>
      </c>
      <c r="L39" s="14">
        <v>506</v>
      </c>
      <c r="M39" s="14">
        <v>370</v>
      </c>
      <c r="N39" s="14"/>
      <c r="O39" s="14">
        <v>9</v>
      </c>
      <c r="P39" s="14">
        <v>17</v>
      </c>
      <c r="Q39" s="103">
        <v>13</v>
      </c>
      <c r="R39" s="34"/>
      <c r="S39" s="33">
        <f t="shared" si="19"/>
        <v>805</v>
      </c>
      <c r="T39" s="33">
        <f t="shared" si="20"/>
        <v>39</v>
      </c>
      <c r="U39" s="35">
        <f t="shared" si="21"/>
        <v>109</v>
      </c>
      <c r="V39" s="23">
        <v>4.75</v>
      </c>
      <c r="W39" s="23">
        <v>3.5</v>
      </c>
      <c r="X39" s="38">
        <v>5.2</v>
      </c>
      <c r="Y39" s="30">
        <v>2.9</v>
      </c>
      <c r="Z39" s="54">
        <v>5.5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5"/>
        <v>0.8</v>
      </c>
      <c r="AI39" s="36">
        <v>45</v>
      </c>
      <c r="AJ39" s="15">
        <f t="shared" si="37"/>
        <v>45.8</v>
      </c>
      <c r="AK39" s="51">
        <f t="shared" si="22"/>
        <v>128.15</v>
      </c>
      <c r="AL39" s="96">
        <f t="shared" si="23"/>
        <v>133.85</v>
      </c>
      <c r="AM39" s="16">
        <f t="shared" si="36"/>
        <v>88.05</v>
      </c>
      <c r="AN39" s="50"/>
      <c r="AO39" s="46"/>
      <c r="AP39" s="17">
        <f t="shared" si="24"/>
        <v>133.85</v>
      </c>
      <c r="AQ39" s="18">
        <f t="shared" si="6"/>
        <v>7.2659999999999911</v>
      </c>
      <c r="AR39" s="40"/>
      <c r="AS39" s="19">
        <f t="shared" si="7"/>
        <v>45.8</v>
      </c>
      <c r="AT39" s="20">
        <f t="shared" si="8"/>
        <v>89.615999999999985</v>
      </c>
      <c r="AU39" s="21">
        <f t="shared" si="9"/>
        <v>135.416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0"/>
        <v>246</v>
      </c>
      <c r="BC39" s="43">
        <f t="shared" si="11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2"/>
        <v>47</v>
      </c>
      <c r="BJ39" s="48">
        <f t="shared" si="13"/>
        <v>186.7</v>
      </c>
      <c r="BK39" s="24">
        <f t="shared" si="14"/>
        <v>89.615999999999985</v>
      </c>
      <c r="BL39" s="48">
        <f t="shared" si="15"/>
        <v>97.084000000000003</v>
      </c>
      <c r="BO39" s="129">
        <f t="shared" si="25"/>
        <v>2108</v>
      </c>
      <c r="BP39" s="129">
        <f t="shared" si="26"/>
        <v>70</v>
      </c>
      <c r="BQ39" s="129">
        <f t="shared" si="27"/>
        <v>805</v>
      </c>
      <c r="BR39" s="129">
        <f t="shared" si="28"/>
        <v>26</v>
      </c>
      <c r="BS39" s="129">
        <f t="shared" si="29"/>
        <v>2913</v>
      </c>
      <c r="BT39" s="129">
        <f t="shared" si="30"/>
        <v>96</v>
      </c>
      <c r="BU39" s="129">
        <f t="shared" si="31"/>
        <v>5.5</v>
      </c>
      <c r="BV39" s="129">
        <f t="shared" si="32"/>
        <v>120.05000000000001</v>
      </c>
      <c r="BW39" s="129">
        <f t="shared" si="33"/>
        <v>0.8</v>
      </c>
      <c r="BX39" s="129">
        <f t="shared" si="34"/>
        <v>120.85000000000001</v>
      </c>
      <c r="BY39" s="134">
        <f t="shared" si="35"/>
        <v>120.85000000000001</v>
      </c>
      <c r="BZ39" s="129">
        <f t="shared" si="38"/>
        <v>24.849999999999998</v>
      </c>
    </row>
    <row r="40" spans="1:78" ht="18.75">
      <c r="A40" s="143">
        <f t="shared" si="4"/>
        <v>42901</v>
      </c>
      <c r="B40" s="138" t="s">
        <v>21</v>
      </c>
      <c r="C40" s="30">
        <v>832</v>
      </c>
      <c r="D40" s="30">
        <v>907</v>
      </c>
      <c r="E40" s="41">
        <v>451</v>
      </c>
      <c r="F40" s="30">
        <v>57</v>
      </c>
      <c r="G40" s="30"/>
      <c r="H40" s="23">
        <v>15</v>
      </c>
      <c r="I40" s="33">
        <f t="shared" si="17"/>
        <v>2190</v>
      </c>
      <c r="J40" s="33">
        <f t="shared" si="18"/>
        <v>72</v>
      </c>
      <c r="K40" s="23">
        <v>301</v>
      </c>
      <c r="L40" s="14">
        <v>558</v>
      </c>
      <c r="M40" s="14">
        <v>350</v>
      </c>
      <c r="N40" s="14"/>
      <c r="O40" s="14">
        <v>10</v>
      </c>
      <c r="P40" s="14">
        <v>18</v>
      </c>
      <c r="Q40" s="103">
        <v>12</v>
      </c>
      <c r="R40" s="34"/>
      <c r="S40" s="33">
        <f t="shared" si="19"/>
        <v>859</v>
      </c>
      <c r="T40" s="33">
        <f t="shared" si="20"/>
        <v>40</v>
      </c>
      <c r="U40" s="35">
        <f t="shared" si="21"/>
        <v>112</v>
      </c>
      <c r="V40" s="23">
        <v>4.75</v>
      </c>
      <c r="W40" s="23">
        <v>3.5</v>
      </c>
      <c r="X40" s="38">
        <v>5.2</v>
      </c>
      <c r="Y40" s="30">
        <v>2.8</v>
      </c>
      <c r="Z40" s="54">
        <v>5.3</v>
      </c>
      <c r="AA40" s="38">
        <v>2.2000000000000002</v>
      </c>
      <c r="AB40" s="38"/>
      <c r="AC40" s="38"/>
      <c r="AD40" s="38"/>
      <c r="AE40" s="38">
        <v>0.8</v>
      </c>
      <c r="AF40" s="38"/>
      <c r="AG40" s="38"/>
      <c r="AH40" s="44">
        <f t="shared" si="5"/>
        <v>0.8</v>
      </c>
      <c r="AI40" s="36">
        <v>45</v>
      </c>
      <c r="AJ40" s="15">
        <f t="shared" si="37"/>
        <v>45.8</v>
      </c>
      <c r="AK40" s="51">
        <f t="shared" si="22"/>
        <v>130.85000000000002</v>
      </c>
      <c r="AL40" s="96">
        <f t="shared" si="23"/>
        <v>136.55000000000001</v>
      </c>
      <c r="AM40" s="16">
        <f t="shared" si="36"/>
        <v>90.750000000000014</v>
      </c>
      <c r="AN40" s="50"/>
      <c r="AO40" s="46"/>
      <c r="AP40" s="17">
        <f t="shared" si="24"/>
        <v>136.55000000000001</v>
      </c>
      <c r="AQ40" s="18">
        <f t="shared" si="6"/>
        <v>4.5659999999999741</v>
      </c>
      <c r="AR40" s="40"/>
      <c r="AS40" s="19">
        <f t="shared" si="7"/>
        <v>45.8</v>
      </c>
      <c r="AT40" s="20">
        <f t="shared" si="8"/>
        <v>89.615999999999985</v>
      </c>
      <c r="AU40" s="21">
        <f t="shared" si="9"/>
        <v>135.416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0"/>
        <v>246</v>
      </c>
      <c r="BC40" s="43">
        <f t="shared" si="11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2"/>
        <v>47</v>
      </c>
      <c r="BJ40" s="48">
        <f t="shared" si="13"/>
        <v>186.7</v>
      </c>
      <c r="BK40" s="24">
        <f t="shared" si="14"/>
        <v>89.615999999999985</v>
      </c>
      <c r="BL40" s="48">
        <f t="shared" si="15"/>
        <v>97.084000000000003</v>
      </c>
      <c r="BO40" s="129">
        <f t="shared" si="25"/>
        <v>2190</v>
      </c>
      <c r="BP40" s="129">
        <f t="shared" si="26"/>
        <v>72</v>
      </c>
      <c r="BQ40" s="129">
        <f t="shared" si="27"/>
        <v>859</v>
      </c>
      <c r="BR40" s="129">
        <f t="shared" si="28"/>
        <v>28</v>
      </c>
      <c r="BS40" s="129">
        <f t="shared" si="29"/>
        <v>3049</v>
      </c>
      <c r="BT40" s="129">
        <f t="shared" si="30"/>
        <v>100</v>
      </c>
      <c r="BU40" s="129">
        <f t="shared" si="31"/>
        <v>5.3</v>
      </c>
      <c r="BV40" s="129">
        <f t="shared" si="32"/>
        <v>123.75</v>
      </c>
      <c r="BW40" s="129">
        <f t="shared" si="33"/>
        <v>0.8</v>
      </c>
      <c r="BX40" s="129">
        <f t="shared" si="34"/>
        <v>124.55</v>
      </c>
      <c r="BY40" s="134">
        <f t="shared" si="35"/>
        <v>124.55</v>
      </c>
      <c r="BZ40" s="129">
        <f t="shared" si="38"/>
        <v>24.55</v>
      </c>
    </row>
    <row r="41" spans="1:78" ht="18.75">
      <c r="A41" s="143">
        <f t="shared" si="4"/>
        <v>42901</v>
      </c>
      <c r="B41" s="138" t="s">
        <v>34</v>
      </c>
      <c r="C41" s="30">
        <v>838</v>
      </c>
      <c r="D41" s="41">
        <v>894</v>
      </c>
      <c r="E41" s="41">
        <v>460</v>
      </c>
      <c r="F41" s="30">
        <v>57</v>
      </c>
      <c r="G41" s="30"/>
      <c r="H41" s="23">
        <v>15</v>
      </c>
      <c r="I41" s="33">
        <f t="shared" si="17"/>
        <v>2192</v>
      </c>
      <c r="J41" s="33">
        <f t="shared" si="18"/>
        <v>72</v>
      </c>
      <c r="K41" s="23">
        <v>309</v>
      </c>
      <c r="L41" s="14">
        <v>551</v>
      </c>
      <c r="M41" s="14">
        <v>400</v>
      </c>
      <c r="N41" s="14"/>
      <c r="O41" s="14">
        <v>10</v>
      </c>
      <c r="P41" s="14">
        <v>18</v>
      </c>
      <c r="Q41" s="103">
        <v>14</v>
      </c>
      <c r="R41" s="34"/>
      <c r="S41" s="33">
        <f t="shared" si="19"/>
        <v>860</v>
      </c>
      <c r="T41" s="33">
        <f t="shared" si="20"/>
        <v>42</v>
      </c>
      <c r="U41" s="35">
        <f t="shared" si="21"/>
        <v>114</v>
      </c>
      <c r="V41" s="23">
        <v>4.75</v>
      </c>
      <c r="W41" s="23">
        <v>3.5</v>
      </c>
      <c r="X41" s="38">
        <v>5.2</v>
      </c>
      <c r="Y41" s="30">
        <v>2.8</v>
      </c>
      <c r="Z41" s="54">
        <v>5.3</v>
      </c>
      <c r="AA41" s="38">
        <v>2.2000000000000002</v>
      </c>
      <c r="AB41" s="38"/>
      <c r="AC41" s="38"/>
      <c r="AD41" s="38"/>
      <c r="AE41" s="38">
        <v>0.8</v>
      </c>
      <c r="AF41" s="38"/>
      <c r="AG41" s="38"/>
      <c r="AH41" s="44">
        <f t="shared" si="5"/>
        <v>0.8</v>
      </c>
      <c r="AI41" s="36">
        <v>45</v>
      </c>
      <c r="AJ41" s="15">
        <f t="shared" si="37"/>
        <v>45.8</v>
      </c>
      <c r="AK41" s="51">
        <f t="shared" si="22"/>
        <v>132.85000000000002</v>
      </c>
      <c r="AL41" s="96">
        <f t="shared" si="23"/>
        <v>138.55000000000001</v>
      </c>
      <c r="AM41" s="16">
        <f t="shared" si="36"/>
        <v>92.750000000000014</v>
      </c>
      <c r="AN41" s="50"/>
      <c r="AO41" s="46"/>
      <c r="AP41" s="17">
        <f t="shared" si="24"/>
        <v>138.55000000000001</v>
      </c>
      <c r="AQ41" s="18">
        <f t="shared" si="6"/>
        <v>2.5659999999999741</v>
      </c>
      <c r="AR41" s="40"/>
      <c r="AS41" s="19">
        <f t="shared" si="7"/>
        <v>45.8</v>
      </c>
      <c r="AT41" s="20">
        <f t="shared" si="8"/>
        <v>89.615999999999985</v>
      </c>
      <c r="AU41" s="21">
        <f t="shared" si="9"/>
        <v>135.416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0"/>
        <v>246</v>
      </c>
      <c r="BC41" s="43">
        <f t="shared" si="11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2"/>
        <v>47</v>
      </c>
      <c r="BJ41" s="48">
        <f t="shared" si="13"/>
        <v>186.7</v>
      </c>
      <c r="BK41" s="24">
        <f t="shared" si="14"/>
        <v>89.615999999999985</v>
      </c>
      <c r="BL41" s="48">
        <f t="shared" si="15"/>
        <v>97.084000000000003</v>
      </c>
      <c r="BO41" s="129">
        <f t="shared" si="25"/>
        <v>2192</v>
      </c>
      <c r="BP41" s="129">
        <f t="shared" si="26"/>
        <v>72</v>
      </c>
      <c r="BQ41" s="129">
        <f t="shared" si="27"/>
        <v>860</v>
      </c>
      <c r="BR41" s="129">
        <f t="shared" si="28"/>
        <v>28</v>
      </c>
      <c r="BS41" s="129">
        <f t="shared" si="29"/>
        <v>3052</v>
      </c>
      <c r="BT41" s="129">
        <f t="shared" si="30"/>
        <v>100</v>
      </c>
      <c r="BU41" s="129">
        <f t="shared" si="31"/>
        <v>5.3</v>
      </c>
      <c r="BV41" s="129">
        <f t="shared" si="32"/>
        <v>123.75</v>
      </c>
      <c r="BW41" s="129">
        <f t="shared" si="33"/>
        <v>0.8</v>
      </c>
      <c r="BX41" s="129">
        <f t="shared" si="34"/>
        <v>124.55</v>
      </c>
      <c r="BY41" s="134">
        <f t="shared" si="35"/>
        <v>124.55</v>
      </c>
      <c r="BZ41" s="129">
        <f t="shared" si="38"/>
        <v>24.55</v>
      </c>
    </row>
    <row r="42" spans="1:78" ht="18.75">
      <c r="A42" s="143">
        <f t="shared" ref="A42:A65" si="39">$D$3</f>
        <v>42901</v>
      </c>
      <c r="B42" s="138" t="s">
        <v>22</v>
      </c>
      <c r="C42" s="30">
        <v>840</v>
      </c>
      <c r="D42" s="41">
        <v>899</v>
      </c>
      <c r="E42" s="41">
        <v>469</v>
      </c>
      <c r="F42" s="30">
        <v>57</v>
      </c>
      <c r="G42" s="30"/>
      <c r="H42" s="23">
        <v>15</v>
      </c>
      <c r="I42" s="33">
        <f t="shared" si="17"/>
        <v>2208</v>
      </c>
      <c r="J42" s="33">
        <f t="shared" si="18"/>
        <v>72</v>
      </c>
      <c r="K42" s="23">
        <v>302</v>
      </c>
      <c r="L42" s="14">
        <v>556</v>
      </c>
      <c r="M42" s="14">
        <v>350</v>
      </c>
      <c r="N42" s="14"/>
      <c r="O42" s="14">
        <v>10</v>
      </c>
      <c r="P42" s="14">
        <v>18</v>
      </c>
      <c r="Q42" s="103">
        <v>12</v>
      </c>
      <c r="R42" s="34"/>
      <c r="S42" s="33">
        <f t="shared" si="19"/>
        <v>858</v>
      </c>
      <c r="T42" s="33">
        <f t="shared" si="20"/>
        <v>40</v>
      </c>
      <c r="U42" s="35">
        <f t="shared" si="21"/>
        <v>112</v>
      </c>
      <c r="V42" s="23">
        <v>4.75</v>
      </c>
      <c r="W42" s="23">
        <v>3.5</v>
      </c>
      <c r="X42" s="38">
        <v>5.2</v>
      </c>
      <c r="Y42" s="30">
        <v>3.1</v>
      </c>
      <c r="Z42" s="54">
        <v>6</v>
      </c>
      <c r="AA42" s="38">
        <v>2.8</v>
      </c>
      <c r="AB42" s="38"/>
      <c r="AC42" s="38"/>
      <c r="AD42" s="38"/>
      <c r="AE42" s="38">
        <v>0.82499999999999996</v>
      </c>
      <c r="AF42" s="38"/>
      <c r="AG42" s="38"/>
      <c r="AH42" s="44">
        <f t="shared" si="5"/>
        <v>0.82499999999999996</v>
      </c>
      <c r="AI42" s="36">
        <v>45</v>
      </c>
      <c r="AJ42" s="15">
        <f t="shared" si="37"/>
        <v>45.825000000000003</v>
      </c>
      <c r="AK42" s="51">
        <f t="shared" si="22"/>
        <v>131.875</v>
      </c>
      <c r="AL42" s="96">
        <f t="shared" si="23"/>
        <v>138.17500000000001</v>
      </c>
      <c r="AM42" s="16">
        <f t="shared" si="36"/>
        <v>92.350000000000009</v>
      </c>
      <c r="AN42" s="50"/>
      <c r="AO42" s="46"/>
      <c r="AP42" s="17">
        <f t="shared" si="24"/>
        <v>138.17500000000001</v>
      </c>
      <c r="AQ42" s="18">
        <f t="shared" si="6"/>
        <v>3.5659999999999741</v>
      </c>
      <c r="AR42" s="40"/>
      <c r="AS42" s="19">
        <f t="shared" si="7"/>
        <v>45.825000000000003</v>
      </c>
      <c r="AT42" s="20">
        <f t="shared" si="8"/>
        <v>89.615999999999985</v>
      </c>
      <c r="AU42" s="21">
        <f t="shared" si="9"/>
        <v>135.44099999999997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0"/>
        <v>246</v>
      </c>
      <c r="BC42" s="43">
        <f t="shared" si="11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2"/>
        <v>47</v>
      </c>
      <c r="BJ42" s="48">
        <f t="shared" si="13"/>
        <v>186.7</v>
      </c>
      <c r="BK42" s="24">
        <f t="shared" si="14"/>
        <v>89.615999999999985</v>
      </c>
      <c r="BL42" s="48">
        <f t="shared" si="15"/>
        <v>97.084000000000003</v>
      </c>
      <c r="BO42" s="129">
        <f t="shared" si="25"/>
        <v>2208</v>
      </c>
      <c r="BP42" s="129">
        <f t="shared" si="26"/>
        <v>72</v>
      </c>
      <c r="BQ42" s="129">
        <f t="shared" si="27"/>
        <v>858</v>
      </c>
      <c r="BR42" s="129">
        <f t="shared" si="28"/>
        <v>28</v>
      </c>
      <c r="BS42" s="129">
        <f t="shared" si="29"/>
        <v>3066</v>
      </c>
      <c r="BT42" s="129">
        <f t="shared" si="30"/>
        <v>100</v>
      </c>
      <c r="BU42" s="129">
        <f t="shared" si="31"/>
        <v>6</v>
      </c>
      <c r="BV42" s="129">
        <f t="shared" si="32"/>
        <v>125.35</v>
      </c>
      <c r="BW42" s="129">
        <f t="shared" si="33"/>
        <v>0.82499999999999996</v>
      </c>
      <c r="BX42" s="129">
        <f t="shared" si="34"/>
        <v>126.175</v>
      </c>
      <c r="BY42" s="134">
        <f t="shared" si="35"/>
        <v>126.175</v>
      </c>
      <c r="BZ42" s="129">
        <f t="shared" si="38"/>
        <v>26.175000000000001</v>
      </c>
    </row>
    <row r="43" spans="1:78" ht="18.75">
      <c r="A43" s="143">
        <f t="shared" si="39"/>
        <v>42901</v>
      </c>
      <c r="B43" s="138" t="s">
        <v>49</v>
      </c>
      <c r="C43" s="30">
        <v>840</v>
      </c>
      <c r="D43" s="30">
        <v>792</v>
      </c>
      <c r="E43" s="30">
        <v>550</v>
      </c>
      <c r="F43" s="30">
        <v>53</v>
      </c>
      <c r="G43" s="30"/>
      <c r="H43" s="23">
        <v>18</v>
      </c>
      <c r="I43" s="33">
        <f t="shared" si="17"/>
        <v>2182</v>
      </c>
      <c r="J43" s="33">
        <f t="shared" si="18"/>
        <v>71</v>
      </c>
      <c r="K43" s="23">
        <v>330</v>
      </c>
      <c r="L43" s="14">
        <v>551</v>
      </c>
      <c r="M43" s="14">
        <v>370</v>
      </c>
      <c r="N43" s="14"/>
      <c r="O43" s="14">
        <v>11</v>
      </c>
      <c r="P43" s="14">
        <v>18</v>
      </c>
      <c r="Q43" s="103">
        <v>13</v>
      </c>
      <c r="R43" s="34"/>
      <c r="S43" s="33">
        <f t="shared" si="19"/>
        <v>881</v>
      </c>
      <c r="T43" s="33">
        <f t="shared" si="20"/>
        <v>42</v>
      </c>
      <c r="U43" s="35">
        <f t="shared" si="21"/>
        <v>113</v>
      </c>
      <c r="V43" s="23">
        <v>4.75</v>
      </c>
      <c r="W43" s="23">
        <v>3.5</v>
      </c>
      <c r="X43" s="30">
        <v>4.8</v>
      </c>
      <c r="Y43" s="30">
        <v>3.1</v>
      </c>
      <c r="Z43" s="54">
        <v>6</v>
      </c>
      <c r="AA43" s="38">
        <v>2.8</v>
      </c>
      <c r="AB43" s="38"/>
      <c r="AC43" s="38"/>
      <c r="AD43" s="38"/>
      <c r="AE43" s="38">
        <v>0.82499999999999996</v>
      </c>
      <c r="AF43" s="38"/>
      <c r="AG43" s="38"/>
      <c r="AH43" s="44">
        <f t="shared" si="5"/>
        <v>0.82499999999999996</v>
      </c>
      <c r="AI43" s="36">
        <v>45</v>
      </c>
      <c r="AJ43" s="15">
        <f t="shared" si="37"/>
        <v>45.825000000000003</v>
      </c>
      <c r="AK43" s="51">
        <f t="shared" si="22"/>
        <v>132.47499999999999</v>
      </c>
      <c r="AL43" s="96">
        <f t="shared" si="23"/>
        <v>138.77500000000001</v>
      </c>
      <c r="AM43" s="16">
        <f t="shared" si="36"/>
        <v>92.95</v>
      </c>
      <c r="AN43" s="50"/>
      <c r="AO43" s="46"/>
      <c r="AP43" s="17">
        <f t="shared" si="24"/>
        <v>138.77500000000001</v>
      </c>
      <c r="AQ43" s="18">
        <f t="shared" si="6"/>
        <v>2.9659999999999798</v>
      </c>
      <c r="AR43" s="40"/>
      <c r="AS43" s="19">
        <f t="shared" si="7"/>
        <v>45.825000000000003</v>
      </c>
      <c r="AT43" s="20">
        <f t="shared" si="8"/>
        <v>89.615999999999985</v>
      </c>
      <c r="AU43" s="21">
        <f t="shared" si="9"/>
        <v>135.44099999999997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0"/>
        <v>246</v>
      </c>
      <c r="BC43" s="43">
        <f t="shared" si="11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2"/>
        <v>47</v>
      </c>
      <c r="BJ43" s="48">
        <f t="shared" si="13"/>
        <v>186.7</v>
      </c>
      <c r="BK43" s="24">
        <f t="shared" si="14"/>
        <v>89.615999999999985</v>
      </c>
      <c r="BL43" s="48">
        <f t="shared" si="15"/>
        <v>97.084000000000003</v>
      </c>
      <c r="BO43" s="129">
        <f t="shared" si="25"/>
        <v>2182</v>
      </c>
      <c r="BP43" s="129">
        <f t="shared" si="26"/>
        <v>71</v>
      </c>
      <c r="BQ43" s="129">
        <f t="shared" si="27"/>
        <v>881</v>
      </c>
      <c r="BR43" s="129">
        <f t="shared" si="28"/>
        <v>29</v>
      </c>
      <c r="BS43" s="129">
        <f t="shared" si="29"/>
        <v>3063</v>
      </c>
      <c r="BT43" s="129">
        <f t="shared" si="30"/>
        <v>100</v>
      </c>
      <c r="BU43" s="129">
        <f t="shared" si="31"/>
        <v>6</v>
      </c>
      <c r="BV43" s="129">
        <f t="shared" si="32"/>
        <v>124.94999999999999</v>
      </c>
      <c r="BW43" s="129">
        <f t="shared" si="33"/>
        <v>0.82499999999999996</v>
      </c>
      <c r="BX43" s="129">
        <f t="shared" si="34"/>
        <v>125.77499999999999</v>
      </c>
      <c r="BY43" s="134">
        <f t="shared" si="35"/>
        <v>125.77499999999999</v>
      </c>
      <c r="BZ43" s="129">
        <f t="shared" si="38"/>
        <v>25.775000000000002</v>
      </c>
    </row>
    <row r="44" spans="1:78" ht="18.75">
      <c r="A44" s="143">
        <f t="shared" si="39"/>
        <v>42901</v>
      </c>
      <c r="B44" s="138" t="s">
        <v>23</v>
      </c>
      <c r="C44" s="30">
        <v>789</v>
      </c>
      <c r="D44" s="30">
        <v>767</v>
      </c>
      <c r="E44" s="30">
        <v>581</v>
      </c>
      <c r="F44" s="30">
        <v>49</v>
      </c>
      <c r="G44" s="30"/>
      <c r="H44" s="23">
        <v>19</v>
      </c>
      <c r="I44" s="33">
        <f t="shared" si="17"/>
        <v>2137</v>
      </c>
      <c r="J44" s="33">
        <f t="shared" si="18"/>
        <v>68</v>
      </c>
      <c r="K44" s="23">
        <v>364</v>
      </c>
      <c r="L44" s="14">
        <v>480</v>
      </c>
      <c r="M44" s="14">
        <v>390</v>
      </c>
      <c r="N44" s="14"/>
      <c r="O44" s="14">
        <v>12</v>
      </c>
      <c r="P44" s="14">
        <v>16</v>
      </c>
      <c r="Q44" s="103">
        <v>13</v>
      </c>
      <c r="R44" s="34"/>
      <c r="S44" s="33">
        <f t="shared" si="19"/>
        <v>844</v>
      </c>
      <c r="T44" s="33">
        <f t="shared" si="20"/>
        <v>41</v>
      </c>
      <c r="U44" s="35">
        <f t="shared" si="21"/>
        <v>109</v>
      </c>
      <c r="V44" s="23">
        <v>4.75</v>
      </c>
      <c r="W44" s="23">
        <v>3.5</v>
      </c>
      <c r="X44" s="30">
        <v>5</v>
      </c>
      <c r="Y44" s="30">
        <v>3.3</v>
      </c>
      <c r="Z44" s="54">
        <v>6.1</v>
      </c>
      <c r="AA44" s="38">
        <v>2.7</v>
      </c>
      <c r="AB44" s="38"/>
      <c r="AC44" s="38"/>
      <c r="AD44" s="38"/>
      <c r="AE44" s="38">
        <v>0.82499999999999996</v>
      </c>
      <c r="AF44" s="38"/>
      <c r="AG44" s="38"/>
      <c r="AH44" s="44">
        <f t="shared" si="5"/>
        <v>0.82499999999999996</v>
      </c>
      <c r="AI44" s="36">
        <v>45</v>
      </c>
      <c r="AJ44" s="15">
        <f t="shared" si="37"/>
        <v>45.825000000000003</v>
      </c>
      <c r="AK44" s="51">
        <f t="shared" si="22"/>
        <v>128.97499999999999</v>
      </c>
      <c r="AL44" s="96">
        <f t="shared" si="23"/>
        <v>135.17499999999998</v>
      </c>
      <c r="AM44" s="16">
        <f t="shared" si="36"/>
        <v>89.34999999999998</v>
      </c>
      <c r="AN44" s="50"/>
      <c r="AO44" s="46"/>
      <c r="AP44" s="17">
        <f t="shared" si="24"/>
        <v>135.17499999999998</v>
      </c>
      <c r="AQ44" s="18">
        <f t="shared" si="6"/>
        <v>6.4659999999999798</v>
      </c>
      <c r="AR44" s="40"/>
      <c r="AS44" s="19">
        <f t="shared" si="7"/>
        <v>45.825000000000003</v>
      </c>
      <c r="AT44" s="20">
        <f t="shared" si="8"/>
        <v>89.615999999999985</v>
      </c>
      <c r="AU44" s="21">
        <f t="shared" si="9"/>
        <v>135.44099999999997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0"/>
        <v>246</v>
      </c>
      <c r="BC44" s="43">
        <f t="shared" si="11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2"/>
        <v>47</v>
      </c>
      <c r="BJ44" s="48">
        <f t="shared" si="13"/>
        <v>186.7</v>
      </c>
      <c r="BK44" s="24">
        <f t="shared" si="14"/>
        <v>89.615999999999985</v>
      </c>
      <c r="BL44" s="48">
        <f t="shared" si="15"/>
        <v>97.084000000000003</v>
      </c>
      <c r="BO44" s="129">
        <f t="shared" si="25"/>
        <v>2137</v>
      </c>
      <c r="BP44" s="129">
        <f t="shared" si="26"/>
        <v>68</v>
      </c>
      <c r="BQ44" s="129">
        <f t="shared" si="27"/>
        <v>844</v>
      </c>
      <c r="BR44" s="129">
        <f t="shared" si="28"/>
        <v>28</v>
      </c>
      <c r="BS44" s="129">
        <f t="shared" si="29"/>
        <v>2981</v>
      </c>
      <c r="BT44" s="129">
        <f t="shared" si="30"/>
        <v>96</v>
      </c>
      <c r="BU44" s="129">
        <f t="shared" si="31"/>
        <v>6.1</v>
      </c>
      <c r="BV44" s="129">
        <f t="shared" si="32"/>
        <v>121.35</v>
      </c>
      <c r="BW44" s="129">
        <f t="shared" si="33"/>
        <v>0.82499999999999996</v>
      </c>
      <c r="BX44" s="129">
        <f t="shared" si="34"/>
        <v>122.175</v>
      </c>
      <c r="BY44" s="134">
        <f t="shared" si="35"/>
        <v>122.175</v>
      </c>
      <c r="BZ44" s="129">
        <f t="shared" si="38"/>
        <v>26.174999999999997</v>
      </c>
    </row>
    <row r="45" spans="1:78" ht="18.75">
      <c r="A45" s="143">
        <f t="shared" si="39"/>
        <v>42901</v>
      </c>
      <c r="B45" s="138" t="s">
        <v>50</v>
      </c>
      <c r="C45" s="30">
        <v>740</v>
      </c>
      <c r="D45" s="30">
        <v>605</v>
      </c>
      <c r="E45" s="30">
        <v>599</v>
      </c>
      <c r="F45" s="30">
        <v>44</v>
      </c>
      <c r="G45" s="30"/>
      <c r="H45" s="23">
        <v>20</v>
      </c>
      <c r="I45" s="33">
        <f t="shared" si="17"/>
        <v>1944</v>
      </c>
      <c r="J45" s="33">
        <f t="shared" si="18"/>
        <v>64</v>
      </c>
      <c r="K45" s="23">
        <v>371</v>
      </c>
      <c r="L45" s="14">
        <v>227</v>
      </c>
      <c r="M45" s="14">
        <v>390</v>
      </c>
      <c r="N45" s="14"/>
      <c r="O45" s="14">
        <v>13</v>
      </c>
      <c r="P45" s="14">
        <v>8</v>
      </c>
      <c r="Q45" s="103">
        <v>13</v>
      </c>
      <c r="R45" s="34"/>
      <c r="S45" s="33">
        <f t="shared" si="19"/>
        <v>598</v>
      </c>
      <c r="T45" s="33">
        <f t="shared" si="20"/>
        <v>34</v>
      </c>
      <c r="U45" s="35">
        <f t="shared" si="21"/>
        <v>98</v>
      </c>
      <c r="V45" s="23">
        <v>4.75</v>
      </c>
      <c r="W45" s="23">
        <v>3.5</v>
      </c>
      <c r="X45" s="30">
        <v>6</v>
      </c>
      <c r="Y45" s="30">
        <v>3.3</v>
      </c>
      <c r="Z45" s="54">
        <v>6.1</v>
      </c>
      <c r="AA45" s="38">
        <v>2.7</v>
      </c>
      <c r="AB45" s="38"/>
      <c r="AC45" s="38">
        <v>6</v>
      </c>
      <c r="AD45" s="38"/>
      <c r="AE45" s="38">
        <v>0.82499999999999996</v>
      </c>
      <c r="AF45" s="38"/>
      <c r="AG45" s="38"/>
      <c r="AH45" s="44">
        <f t="shared" si="5"/>
        <v>6.8250000000000002</v>
      </c>
      <c r="AI45" s="36">
        <v>45</v>
      </c>
      <c r="AJ45" s="15">
        <f t="shared" si="37"/>
        <v>51.825000000000003</v>
      </c>
      <c r="AK45" s="51">
        <f t="shared" si="22"/>
        <v>124.97499999999999</v>
      </c>
      <c r="AL45" s="96">
        <f t="shared" si="23"/>
        <v>131.17499999999998</v>
      </c>
      <c r="AM45" s="16">
        <f t="shared" si="36"/>
        <v>79.34999999999998</v>
      </c>
      <c r="AN45" s="50"/>
      <c r="AO45" s="46"/>
      <c r="AP45" s="17">
        <f t="shared" si="24"/>
        <v>131.17499999999998</v>
      </c>
      <c r="AQ45" s="18">
        <f t="shared" si="6"/>
        <v>16.46599999999998</v>
      </c>
      <c r="AR45" s="40"/>
      <c r="AS45" s="19">
        <f t="shared" si="7"/>
        <v>51.825000000000003</v>
      </c>
      <c r="AT45" s="20">
        <f t="shared" si="8"/>
        <v>89.615999999999985</v>
      </c>
      <c r="AU45" s="21">
        <f t="shared" si="9"/>
        <v>141.44099999999997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0"/>
        <v>246</v>
      </c>
      <c r="BC45" s="43">
        <f t="shared" si="11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2"/>
        <v>47</v>
      </c>
      <c r="BJ45" s="48">
        <f t="shared" si="13"/>
        <v>186.7</v>
      </c>
      <c r="BK45" s="24">
        <f t="shared" si="14"/>
        <v>89.615999999999985</v>
      </c>
      <c r="BL45" s="48">
        <f t="shared" si="15"/>
        <v>97.084000000000003</v>
      </c>
      <c r="BO45" s="129">
        <f t="shared" si="25"/>
        <v>2125.818181818182</v>
      </c>
      <c r="BP45" s="129">
        <f t="shared" si="26"/>
        <v>64</v>
      </c>
      <c r="BQ45" s="129">
        <f t="shared" si="27"/>
        <v>598</v>
      </c>
      <c r="BR45" s="129">
        <f t="shared" si="28"/>
        <v>21</v>
      </c>
      <c r="BS45" s="129">
        <f t="shared" si="29"/>
        <v>2723.818181818182</v>
      </c>
      <c r="BT45" s="129">
        <f t="shared" si="30"/>
        <v>91</v>
      </c>
      <c r="BU45" s="129">
        <f t="shared" si="31"/>
        <v>6.1</v>
      </c>
      <c r="BV45" s="129">
        <f t="shared" si="32"/>
        <v>111.35</v>
      </c>
      <c r="BW45" s="129">
        <f t="shared" si="33"/>
        <v>6.8250000000000002</v>
      </c>
      <c r="BX45" s="129">
        <f t="shared" si="34"/>
        <v>118.175</v>
      </c>
      <c r="BY45" s="134">
        <f t="shared" si="35"/>
        <v>118.175</v>
      </c>
      <c r="BZ45" s="129">
        <f t="shared" si="38"/>
        <v>27.174999999999997</v>
      </c>
    </row>
    <row r="46" spans="1:78" ht="18.75">
      <c r="A46" s="143">
        <f t="shared" si="39"/>
        <v>42901</v>
      </c>
      <c r="B46" s="138" t="s">
        <v>24</v>
      </c>
      <c r="C46" s="30">
        <v>740</v>
      </c>
      <c r="D46" s="30">
        <v>597</v>
      </c>
      <c r="E46" s="30">
        <v>659</v>
      </c>
      <c r="F46" s="30">
        <v>43</v>
      </c>
      <c r="G46" s="30"/>
      <c r="H46" s="23">
        <v>22</v>
      </c>
      <c r="I46" s="33">
        <f t="shared" si="17"/>
        <v>1996</v>
      </c>
      <c r="J46" s="33">
        <f t="shared" si="18"/>
        <v>65</v>
      </c>
      <c r="K46" s="23">
        <v>380</v>
      </c>
      <c r="L46" s="14">
        <v>221</v>
      </c>
      <c r="M46" s="14">
        <v>366</v>
      </c>
      <c r="N46" s="14"/>
      <c r="O46" s="14">
        <v>13</v>
      </c>
      <c r="P46" s="14">
        <v>8</v>
      </c>
      <c r="Q46" s="103">
        <v>13</v>
      </c>
      <c r="R46" s="34"/>
      <c r="S46" s="33">
        <f t="shared" si="19"/>
        <v>601</v>
      </c>
      <c r="T46" s="33">
        <f t="shared" si="20"/>
        <v>34</v>
      </c>
      <c r="U46" s="35">
        <f t="shared" si="21"/>
        <v>99</v>
      </c>
      <c r="V46" s="23">
        <v>4.75</v>
      </c>
      <c r="W46" s="23">
        <v>3.5</v>
      </c>
      <c r="X46" s="30">
        <v>6.5</v>
      </c>
      <c r="Y46" s="30">
        <v>3.5</v>
      </c>
      <c r="Z46" s="30">
        <v>5.8</v>
      </c>
      <c r="AA46" s="38">
        <v>2.1</v>
      </c>
      <c r="AB46" s="38"/>
      <c r="AC46" s="38">
        <v>6</v>
      </c>
      <c r="AD46" s="38">
        <v>9.77</v>
      </c>
      <c r="AE46" s="38">
        <v>0.85</v>
      </c>
      <c r="AF46" s="38"/>
      <c r="AG46" s="38"/>
      <c r="AH46" s="44">
        <f t="shared" si="5"/>
        <v>16.62</v>
      </c>
      <c r="AI46" s="36">
        <v>45</v>
      </c>
      <c r="AJ46" s="15">
        <f t="shared" si="37"/>
        <v>61.620000000000005</v>
      </c>
      <c r="AK46" s="51">
        <f t="shared" si="22"/>
        <v>136.16999999999999</v>
      </c>
      <c r="AL46" s="96">
        <f t="shared" si="23"/>
        <v>141.76999999999998</v>
      </c>
      <c r="AM46" s="16">
        <f t="shared" si="36"/>
        <v>80.149999999999977</v>
      </c>
      <c r="AN46" s="50"/>
      <c r="AO46" s="46"/>
      <c r="AP46" s="17">
        <f t="shared" si="24"/>
        <v>141.76999999999998</v>
      </c>
      <c r="AQ46" s="18">
        <f t="shared" si="6"/>
        <v>15.066000000000003</v>
      </c>
      <c r="AR46" s="40"/>
      <c r="AS46" s="19">
        <f t="shared" si="7"/>
        <v>61.620000000000005</v>
      </c>
      <c r="AT46" s="20">
        <f t="shared" si="8"/>
        <v>89.615999999999985</v>
      </c>
      <c r="AU46" s="21">
        <f t="shared" si="9"/>
        <v>151.23599999999999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0"/>
        <v>246</v>
      </c>
      <c r="BC46" s="43">
        <f t="shared" si="11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2"/>
        <v>47</v>
      </c>
      <c r="BJ46" s="48">
        <f t="shared" si="13"/>
        <v>186.7</v>
      </c>
      <c r="BK46" s="24">
        <f t="shared" si="14"/>
        <v>89.615999999999985</v>
      </c>
      <c r="BL46" s="48">
        <f t="shared" si="15"/>
        <v>97.084000000000003</v>
      </c>
      <c r="BO46" s="129">
        <f t="shared" si="25"/>
        <v>2177.818181818182</v>
      </c>
      <c r="BP46" s="129">
        <f t="shared" si="26"/>
        <v>65</v>
      </c>
      <c r="BQ46" s="129">
        <f t="shared" si="27"/>
        <v>897.06060606060601</v>
      </c>
      <c r="BR46" s="129">
        <f t="shared" si="28"/>
        <v>30.77</v>
      </c>
      <c r="BS46" s="129">
        <f t="shared" si="29"/>
        <v>3074.878787878788</v>
      </c>
      <c r="BT46" s="129">
        <f t="shared" si="30"/>
        <v>101.77</v>
      </c>
      <c r="BU46" s="129">
        <f t="shared" si="31"/>
        <v>5.8</v>
      </c>
      <c r="BV46" s="129">
        <f t="shared" si="32"/>
        <v>112.14999999999999</v>
      </c>
      <c r="BW46" s="129">
        <f t="shared" si="33"/>
        <v>16.62</v>
      </c>
      <c r="BX46" s="129">
        <f t="shared" si="34"/>
        <v>128.76999999999998</v>
      </c>
      <c r="BY46" s="134">
        <f t="shared" si="35"/>
        <v>128.76999999999998</v>
      </c>
      <c r="BZ46" s="129">
        <f t="shared" si="38"/>
        <v>27.000000000000004</v>
      </c>
    </row>
    <row r="47" spans="1:78" ht="18.75">
      <c r="A47" s="143">
        <f t="shared" si="39"/>
        <v>42901</v>
      </c>
      <c r="B47" s="138" t="s">
        <v>35</v>
      </c>
      <c r="C47" s="30">
        <v>789</v>
      </c>
      <c r="D47" s="30">
        <v>658</v>
      </c>
      <c r="E47" s="30">
        <v>643</v>
      </c>
      <c r="F47" s="30">
        <v>47</v>
      </c>
      <c r="G47" s="30"/>
      <c r="H47" s="23">
        <v>21</v>
      </c>
      <c r="I47" s="33">
        <f>C47+D47+E47</f>
        <v>2090</v>
      </c>
      <c r="J47" s="33">
        <f>F47+G47+H47</f>
        <v>68</v>
      </c>
      <c r="K47" s="23">
        <v>408</v>
      </c>
      <c r="L47" s="14">
        <v>247</v>
      </c>
      <c r="M47" s="14">
        <v>380</v>
      </c>
      <c r="N47" s="14"/>
      <c r="O47" s="14">
        <v>13</v>
      </c>
      <c r="P47" s="14">
        <v>8</v>
      </c>
      <c r="Q47" s="103">
        <v>13</v>
      </c>
      <c r="R47" s="34"/>
      <c r="S47" s="33">
        <f t="shared" si="19"/>
        <v>655</v>
      </c>
      <c r="T47" s="33">
        <f t="shared" si="20"/>
        <v>34</v>
      </c>
      <c r="U47" s="35">
        <f t="shared" si="21"/>
        <v>102</v>
      </c>
      <c r="V47" s="23">
        <v>4.75</v>
      </c>
      <c r="W47" s="23">
        <v>3.5</v>
      </c>
      <c r="X47" s="30">
        <v>6.5</v>
      </c>
      <c r="Y47" s="30">
        <v>3.5</v>
      </c>
      <c r="Z47" s="30">
        <v>5.8</v>
      </c>
      <c r="AA47" s="38">
        <v>2.1</v>
      </c>
      <c r="AB47" s="38"/>
      <c r="AC47" s="38">
        <v>6</v>
      </c>
      <c r="AD47" s="38">
        <v>9.77</v>
      </c>
      <c r="AE47" s="38">
        <v>0.85</v>
      </c>
      <c r="AF47" s="38"/>
      <c r="AG47" s="38"/>
      <c r="AH47" s="44">
        <f t="shared" si="5"/>
        <v>16.62</v>
      </c>
      <c r="AI47" s="36">
        <v>60</v>
      </c>
      <c r="AJ47" s="15">
        <f t="shared" si="37"/>
        <v>76.62</v>
      </c>
      <c r="AK47" s="51">
        <f t="shared" si="22"/>
        <v>139.16999999999999</v>
      </c>
      <c r="AL47" s="96">
        <f t="shared" si="23"/>
        <v>144.76999999999998</v>
      </c>
      <c r="AM47" s="16">
        <f t="shared" si="36"/>
        <v>68.149999999999977</v>
      </c>
      <c r="AN47" s="50"/>
      <c r="AO47" s="46"/>
      <c r="AP47" s="17">
        <f t="shared" si="24"/>
        <v>144.76999999999998</v>
      </c>
      <c r="AQ47" s="18">
        <f t="shared" si="6"/>
        <v>27.066000000000003</v>
      </c>
      <c r="AR47" s="40"/>
      <c r="AS47" s="19">
        <f t="shared" si="7"/>
        <v>76.62</v>
      </c>
      <c r="AT47" s="20">
        <f t="shared" si="8"/>
        <v>89.615999999999985</v>
      </c>
      <c r="AU47" s="21">
        <f t="shared" si="9"/>
        <v>166.23599999999999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0"/>
        <v>246</v>
      </c>
      <c r="BC47" s="43">
        <f t="shared" si="11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2"/>
        <v>47</v>
      </c>
      <c r="BJ47" s="48">
        <f t="shared" si="13"/>
        <v>186.7</v>
      </c>
      <c r="BK47" s="24">
        <f t="shared" si="14"/>
        <v>89.615999999999985</v>
      </c>
      <c r="BL47" s="48">
        <f t="shared" si="15"/>
        <v>97.084000000000003</v>
      </c>
      <c r="BO47" s="129">
        <f t="shared" si="25"/>
        <v>2271.818181818182</v>
      </c>
      <c r="BP47" s="129">
        <f t="shared" si="26"/>
        <v>68</v>
      </c>
      <c r="BQ47" s="129">
        <f t="shared" si="27"/>
        <v>951.06060606060601</v>
      </c>
      <c r="BR47" s="129">
        <f t="shared" si="28"/>
        <v>30.77</v>
      </c>
      <c r="BS47" s="129">
        <f t="shared" si="29"/>
        <v>3222.878787878788</v>
      </c>
      <c r="BT47" s="129">
        <f t="shared" si="30"/>
        <v>104.77</v>
      </c>
      <c r="BU47" s="129">
        <f t="shared" si="31"/>
        <v>5.8</v>
      </c>
      <c r="BV47" s="129">
        <f t="shared" si="32"/>
        <v>115.14999999999999</v>
      </c>
      <c r="BW47" s="129">
        <f t="shared" si="33"/>
        <v>16.62</v>
      </c>
      <c r="BX47" s="129">
        <f t="shared" si="34"/>
        <v>131.76999999999998</v>
      </c>
      <c r="BY47" s="134">
        <f t="shared" si="35"/>
        <v>131.76999999999998</v>
      </c>
      <c r="BZ47" s="129">
        <f t="shared" si="38"/>
        <v>27.000000000000004</v>
      </c>
    </row>
    <row r="48" spans="1:78" ht="18.75">
      <c r="A48" s="143">
        <f t="shared" si="39"/>
        <v>42901</v>
      </c>
      <c r="B48" s="138" t="s">
        <v>36</v>
      </c>
      <c r="C48" s="30">
        <v>823</v>
      </c>
      <c r="D48" s="30">
        <v>696</v>
      </c>
      <c r="E48" s="30">
        <v>680</v>
      </c>
      <c r="F48" s="30">
        <v>49</v>
      </c>
      <c r="G48" s="30"/>
      <c r="H48" s="23">
        <v>22</v>
      </c>
      <c r="I48" s="33">
        <f t="shared" si="17"/>
        <v>2199</v>
      </c>
      <c r="J48" s="33">
        <f t="shared" si="18"/>
        <v>71</v>
      </c>
      <c r="K48" s="23">
        <v>442</v>
      </c>
      <c r="L48" s="14">
        <v>247</v>
      </c>
      <c r="M48" s="14">
        <v>380</v>
      </c>
      <c r="N48" s="14"/>
      <c r="O48" s="14">
        <v>15</v>
      </c>
      <c r="P48" s="14">
        <v>8</v>
      </c>
      <c r="Q48" s="103">
        <v>13</v>
      </c>
      <c r="R48" s="34"/>
      <c r="S48" s="33">
        <f t="shared" si="19"/>
        <v>689</v>
      </c>
      <c r="T48" s="33">
        <f t="shared" si="20"/>
        <v>36</v>
      </c>
      <c r="U48" s="35">
        <f t="shared" si="21"/>
        <v>107</v>
      </c>
      <c r="V48" s="23">
        <v>4.75</v>
      </c>
      <c r="W48" s="23">
        <v>3.5</v>
      </c>
      <c r="X48" s="30">
        <v>7</v>
      </c>
      <c r="Y48" s="30">
        <v>3.5</v>
      </c>
      <c r="Z48" s="30">
        <v>5.8</v>
      </c>
      <c r="AA48" s="38">
        <v>2.1</v>
      </c>
      <c r="AB48" s="38"/>
      <c r="AC48" s="38">
        <v>5.8</v>
      </c>
      <c r="AD48" s="38">
        <v>9.77</v>
      </c>
      <c r="AE48" s="38">
        <v>0.85</v>
      </c>
      <c r="AF48" s="38"/>
      <c r="AG48" s="38"/>
      <c r="AH48" s="44">
        <f t="shared" si="5"/>
        <v>16.420000000000002</v>
      </c>
      <c r="AI48" s="36">
        <v>60</v>
      </c>
      <c r="AJ48" s="15">
        <f t="shared" si="37"/>
        <v>76.42</v>
      </c>
      <c r="AK48" s="51">
        <f t="shared" si="22"/>
        <v>144.47</v>
      </c>
      <c r="AL48" s="96">
        <f t="shared" si="23"/>
        <v>150.07</v>
      </c>
      <c r="AM48" s="16">
        <f t="shared" si="36"/>
        <v>73.649999999999991</v>
      </c>
      <c r="AN48" s="50"/>
      <c r="AO48" s="46"/>
      <c r="AP48" s="17">
        <f t="shared" si="24"/>
        <v>150.07</v>
      </c>
      <c r="AQ48" s="18">
        <f t="shared" si="6"/>
        <v>21.566000000000003</v>
      </c>
      <c r="AR48" s="40"/>
      <c r="AS48" s="19">
        <f t="shared" si="7"/>
        <v>76.42</v>
      </c>
      <c r="AT48" s="20">
        <f t="shared" si="8"/>
        <v>89.615999999999985</v>
      </c>
      <c r="AU48" s="21">
        <f t="shared" si="9"/>
        <v>166.036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0"/>
        <v>246</v>
      </c>
      <c r="BC48" s="43">
        <f t="shared" si="11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2"/>
        <v>47</v>
      </c>
      <c r="BJ48" s="48">
        <f t="shared" si="13"/>
        <v>186.7</v>
      </c>
      <c r="BK48" s="24">
        <f t="shared" si="14"/>
        <v>89.615999999999985</v>
      </c>
      <c r="BL48" s="48">
        <f t="shared" si="15"/>
        <v>97.084000000000003</v>
      </c>
      <c r="BO48" s="129">
        <f t="shared" si="25"/>
        <v>2374.757575757576</v>
      </c>
      <c r="BP48" s="129">
        <f t="shared" si="26"/>
        <v>71</v>
      </c>
      <c r="BQ48" s="129">
        <f t="shared" si="27"/>
        <v>985.06060606060601</v>
      </c>
      <c r="BR48" s="129">
        <f t="shared" si="28"/>
        <v>32.769999999999996</v>
      </c>
      <c r="BS48" s="129">
        <f t="shared" si="29"/>
        <v>3359.818181818182</v>
      </c>
      <c r="BT48" s="129">
        <f t="shared" si="30"/>
        <v>109.57</v>
      </c>
      <c r="BU48" s="129">
        <f t="shared" si="31"/>
        <v>5.8</v>
      </c>
      <c r="BV48" s="129">
        <f t="shared" si="32"/>
        <v>120.64999999999999</v>
      </c>
      <c r="BW48" s="129">
        <f t="shared" si="33"/>
        <v>16.420000000000002</v>
      </c>
      <c r="BX48" s="129">
        <f t="shared" si="34"/>
        <v>137.07</v>
      </c>
      <c r="BY48" s="134">
        <f t="shared" si="35"/>
        <v>137.07</v>
      </c>
      <c r="BZ48" s="129">
        <f t="shared" si="38"/>
        <v>27.500000000000004</v>
      </c>
    </row>
    <row r="49" spans="1:78" ht="18.75">
      <c r="A49" s="143">
        <f t="shared" si="39"/>
        <v>42901</v>
      </c>
      <c r="B49" s="148" t="s">
        <v>51</v>
      </c>
      <c r="C49" s="31">
        <v>871</v>
      </c>
      <c r="D49" s="31">
        <v>765</v>
      </c>
      <c r="E49" s="31">
        <v>705</v>
      </c>
      <c r="F49" s="31">
        <v>52</v>
      </c>
      <c r="G49" s="31"/>
      <c r="H49" s="39">
        <v>24</v>
      </c>
      <c r="I49" s="33">
        <f>C49+D49+E49</f>
        <v>2341</v>
      </c>
      <c r="J49" s="33">
        <f>F49+G49+H49</f>
        <v>76</v>
      </c>
      <c r="K49" s="23">
        <v>460</v>
      </c>
      <c r="L49" s="14">
        <v>255</v>
      </c>
      <c r="M49" s="14">
        <v>380</v>
      </c>
      <c r="N49" s="14"/>
      <c r="O49" s="14">
        <v>15</v>
      </c>
      <c r="P49" s="14">
        <v>8</v>
      </c>
      <c r="Q49" s="103">
        <v>13</v>
      </c>
      <c r="R49" s="34"/>
      <c r="S49" s="33">
        <f t="shared" si="19"/>
        <v>715</v>
      </c>
      <c r="T49" s="33">
        <f t="shared" si="20"/>
        <v>36</v>
      </c>
      <c r="U49" s="35">
        <f t="shared" si="21"/>
        <v>112</v>
      </c>
      <c r="V49" s="23">
        <v>4.75</v>
      </c>
      <c r="W49" s="23">
        <v>3.5</v>
      </c>
      <c r="X49" s="30">
        <v>7</v>
      </c>
      <c r="Y49" s="30">
        <v>3.5</v>
      </c>
      <c r="Z49" s="30">
        <v>5.8</v>
      </c>
      <c r="AA49" s="38">
        <v>2.1</v>
      </c>
      <c r="AB49" s="38"/>
      <c r="AC49" s="38">
        <v>5.8</v>
      </c>
      <c r="AD49" s="38">
        <v>9.77</v>
      </c>
      <c r="AE49" s="38">
        <v>0.85</v>
      </c>
      <c r="AF49" s="38"/>
      <c r="AG49" s="38"/>
      <c r="AH49" s="44">
        <f t="shared" si="5"/>
        <v>16.420000000000002</v>
      </c>
      <c r="AI49" s="36">
        <v>60</v>
      </c>
      <c r="AJ49" s="15">
        <f t="shared" si="37"/>
        <v>76.42</v>
      </c>
      <c r="AK49" s="51">
        <f t="shared" si="22"/>
        <v>149.47000000000003</v>
      </c>
      <c r="AL49" s="96">
        <f t="shared" si="23"/>
        <v>155.07000000000002</v>
      </c>
      <c r="AM49" s="16">
        <f t="shared" si="36"/>
        <v>78.65000000000002</v>
      </c>
      <c r="AN49" s="50"/>
      <c r="AO49" s="46"/>
      <c r="AP49" s="17">
        <f t="shared" si="24"/>
        <v>155.07000000000002</v>
      </c>
      <c r="AQ49" s="18">
        <f t="shared" si="6"/>
        <v>16.565999999999974</v>
      </c>
      <c r="AR49" s="40"/>
      <c r="AS49" s="19">
        <f t="shared" si="7"/>
        <v>76.42</v>
      </c>
      <c r="AT49" s="20">
        <f t="shared" si="8"/>
        <v>89.615999999999985</v>
      </c>
      <c r="AU49" s="21">
        <f t="shared" si="9"/>
        <v>166.036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0"/>
        <v>246</v>
      </c>
      <c r="BC49" s="43">
        <f t="shared" si="11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2"/>
        <v>47</v>
      </c>
      <c r="BJ49" s="48">
        <f t="shared" si="13"/>
        <v>186.7</v>
      </c>
      <c r="BK49" s="24">
        <f t="shared" si="14"/>
        <v>89.615999999999985</v>
      </c>
      <c r="BL49" s="48">
        <f t="shared" si="15"/>
        <v>97.084000000000003</v>
      </c>
      <c r="BO49" s="129">
        <f t="shared" si="25"/>
        <v>2516.757575757576</v>
      </c>
      <c r="BP49" s="129">
        <f t="shared" si="26"/>
        <v>76</v>
      </c>
      <c r="BQ49" s="129">
        <f t="shared" si="27"/>
        <v>1011.060606060606</v>
      </c>
      <c r="BR49" s="129">
        <f t="shared" si="28"/>
        <v>32.769999999999996</v>
      </c>
      <c r="BS49" s="129">
        <f t="shared" si="29"/>
        <v>3527.818181818182</v>
      </c>
      <c r="BT49" s="129">
        <f t="shared" si="30"/>
        <v>114.57</v>
      </c>
      <c r="BU49" s="129">
        <f t="shared" si="31"/>
        <v>5.8</v>
      </c>
      <c r="BV49" s="129">
        <f t="shared" si="32"/>
        <v>125.64999999999999</v>
      </c>
      <c r="BW49" s="129">
        <f t="shared" si="33"/>
        <v>16.420000000000002</v>
      </c>
      <c r="BX49" s="129">
        <f t="shared" si="34"/>
        <v>142.07</v>
      </c>
      <c r="BY49" s="134">
        <f t="shared" si="35"/>
        <v>142.07</v>
      </c>
      <c r="BZ49" s="129">
        <f t="shared" si="38"/>
        <v>27.500000000000004</v>
      </c>
    </row>
    <row r="50" spans="1:78" ht="18.75">
      <c r="A50" s="143">
        <f t="shared" si="39"/>
        <v>42901</v>
      </c>
      <c r="B50" s="138" t="s">
        <v>25</v>
      </c>
      <c r="C50" s="23">
        <v>877</v>
      </c>
      <c r="D50" s="23">
        <v>752</v>
      </c>
      <c r="E50" s="23">
        <v>705</v>
      </c>
      <c r="F50" s="23">
        <v>51</v>
      </c>
      <c r="G50" s="23"/>
      <c r="H50" s="23">
        <v>24</v>
      </c>
      <c r="I50" s="33">
        <f>C50+D50+E50</f>
        <v>2334</v>
      </c>
      <c r="J50" s="33">
        <f>F50+G50+H50</f>
        <v>75</v>
      </c>
      <c r="K50" s="23">
        <v>462</v>
      </c>
      <c r="L50" s="23">
        <v>251</v>
      </c>
      <c r="M50" s="23">
        <v>370</v>
      </c>
      <c r="N50" s="23"/>
      <c r="O50" s="23">
        <v>15</v>
      </c>
      <c r="P50" s="14">
        <v>8</v>
      </c>
      <c r="Q50" s="103">
        <v>13</v>
      </c>
      <c r="R50" s="34"/>
      <c r="S50" s="33">
        <f t="shared" si="19"/>
        <v>713</v>
      </c>
      <c r="T50" s="33">
        <f t="shared" si="20"/>
        <v>36</v>
      </c>
      <c r="U50" s="35">
        <f t="shared" si="21"/>
        <v>111</v>
      </c>
      <c r="V50" s="23">
        <v>5.95</v>
      </c>
      <c r="W50" s="23">
        <v>3.5</v>
      </c>
      <c r="X50" s="23">
        <v>7.5</v>
      </c>
      <c r="Y50" s="23">
        <v>5.0999999999999996</v>
      </c>
      <c r="Z50" s="23">
        <v>7.2</v>
      </c>
      <c r="AA50" s="38">
        <v>2.8</v>
      </c>
      <c r="AB50" s="38"/>
      <c r="AC50" s="38">
        <v>5.6</v>
      </c>
      <c r="AD50" s="38">
        <v>9.86</v>
      </c>
      <c r="AE50" s="38">
        <v>0.8</v>
      </c>
      <c r="AF50" s="38"/>
      <c r="AG50" s="38"/>
      <c r="AH50" s="44">
        <f t="shared" si="5"/>
        <v>16.259999999999998</v>
      </c>
      <c r="AI50" s="36">
        <v>75</v>
      </c>
      <c r="AJ50" s="15">
        <f t="shared" si="37"/>
        <v>91.259999999999991</v>
      </c>
      <c r="AK50" s="51">
        <f t="shared" si="22"/>
        <v>153.01000000000002</v>
      </c>
      <c r="AL50" s="96">
        <f t="shared" si="23"/>
        <v>159.31000000000003</v>
      </c>
      <c r="AM50" s="16">
        <f t="shared" si="36"/>
        <v>68.05000000000004</v>
      </c>
      <c r="AN50" s="50"/>
      <c r="AO50" s="46"/>
      <c r="AP50" s="17">
        <f t="shared" si="24"/>
        <v>159.31000000000003</v>
      </c>
      <c r="AQ50" s="18">
        <f t="shared" si="6"/>
        <v>27.865999999999957</v>
      </c>
      <c r="AR50" s="40"/>
      <c r="AS50" s="19">
        <f t="shared" si="7"/>
        <v>91.259999999999991</v>
      </c>
      <c r="AT50" s="20">
        <f t="shared" si="8"/>
        <v>89.615999999999985</v>
      </c>
      <c r="AU50" s="21">
        <f t="shared" si="9"/>
        <v>180.87599999999998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0"/>
        <v>246</v>
      </c>
      <c r="BC50" s="43">
        <f t="shared" si="11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2"/>
        <v>47</v>
      </c>
      <c r="BJ50" s="48">
        <f t="shared" si="13"/>
        <v>186.7</v>
      </c>
      <c r="BK50" s="24">
        <f t="shared" si="14"/>
        <v>89.615999999999985</v>
      </c>
      <c r="BL50" s="48">
        <f t="shared" si="15"/>
        <v>97.084000000000003</v>
      </c>
      <c r="BO50" s="129">
        <f t="shared" si="25"/>
        <v>2503.6969696969695</v>
      </c>
      <c r="BP50" s="129">
        <f t="shared" si="26"/>
        <v>75</v>
      </c>
      <c r="BQ50" s="129">
        <f t="shared" si="27"/>
        <v>1011.7878787878788</v>
      </c>
      <c r="BR50" s="129">
        <f t="shared" si="28"/>
        <v>32.86</v>
      </c>
      <c r="BS50" s="129">
        <f t="shared" si="29"/>
        <v>3515.484848484848</v>
      </c>
      <c r="BT50" s="129">
        <f t="shared" si="30"/>
        <v>113.46</v>
      </c>
      <c r="BU50" s="129">
        <f t="shared" si="31"/>
        <v>7.2</v>
      </c>
      <c r="BV50" s="129">
        <f t="shared" si="32"/>
        <v>130.05000000000001</v>
      </c>
      <c r="BW50" s="129">
        <f t="shared" si="33"/>
        <v>16.259999999999998</v>
      </c>
      <c r="BX50" s="129">
        <f t="shared" si="34"/>
        <v>146.31</v>
      </c>
      <c r="BY50" s="134">
        <f t="shared" si="35"/>
        <v>146.31</v>
      </c>
      <c r="BZ50" s="129">
        <f t="shared" si="38"/>
        <v>32.849999999999994</v>
      </c>
    </row>
    <row r="51" spans="1:78" ht="18.75">
      <c r="A51" s="143">
        <f t="shared" si="39"/>
        <v>42901</v>
      </c>
      <c r="B51" s="138" t="s">
        <v>52</v>
      </c>
      <c r="C51" s="23">
        <v>881</v>
      </c>
      <c r="D51" s="23">
        <v>725</v>
      </c>
      <c r="E51" s="23">
        <v>711</v>
      </c>
      <c r="F51" s="23">
        <v>51</v>
      </c>
      <c r="G51" s="23"/>
      <c r="H51" s="23">
        <v>24</v>
      </c>
      <c r="I51" s="33">
        <f>C51+D51+E51</f>
        <v>2317</v>
      </c>
      <c r="J51" s="33">
        <f>F51+G51+H51</f>
        <v>75</v>
      </c>
      <c r="K51" s="23">
        <v>479</v>
      </c>
      <c r="L51" s="23">
        <v>255</v>
      </c>
      <c r="M51" s="23">
        <v>380</v>
      </c>
      <c r="N51" s="23"/>
      <c r="O51" s="23">
        <v>16</v>
      </c>
      <c r="P51" s="14">
        <v>8</v>
      </c>
      <c r="Q51" s="103">
        <v>13</v>
      </c>
      <c r="R51" s="34"/>
      <c r="S51" s="33">
        <f t="shared" si="19"/>
        <v>734</v>
      </c>
      <c r="T51" s="33">
        <f t="shared" si="20"/>
        <v>37</v>
      </c>
      <c r="U51" s="35">
        <f t="shared" si="21"/>
        <v>112</v>
      </c>
      <c r="V51" s="23">
        <v>5.95</v>
      </c>
      <c r="W51" s="23">
        <v>3.5</v>
      </c>
      <c r="X51" s="23">
        <v>7.5</v>
      </c>
      <c r="Y51" s="23">
        <v>5.0999999999999996</v>
      </c>
      <c r="Z51" s="23">
        <v>7.2</v>
      </c>
      <c r="AA51" s="38">
        <v>2.8</v>
      </c>
      <c r="AB51" s="38"/>
      <c r="AC51" s="38">
        <v>5.6</v>
      </c>
      <c r="AD51" s="38">
        <v>9.86</v>
      </c>
      <c r="AE51" s="38">
        <v>0.8</v>
      </c>
      <c r="AF51" s="38"/>
      <c r="AG51" s="38"/>
      <c r="AH51" s="44">
        <f t="shared" si="5"/>
        <v>16.259999999999998</v>
      </c>
      <c r="AI51" s="36">
        <v>75</v>
      </c>
      <c r="AJ51" s="15">
        <f t="shared" si="37"/>
        <v>91.259999999999991</v>
      </c>
      <c r="AK51" s="51">
        <f t="shared" si="22"/>
        <v>154.01000000000002</v>
      </c>
      <c r="AL51" s="96">
        <f t="shared" si="23"/>
        <v>160.31000000000003</v>
      </c>
      <c r="AM51" s="16">
        <f t="shared" si="36"/>
        <v>69.05000000000004</v>
      </c>
      <c r="AN51" s="50"/>
      <c r="AO51" s="46"/>
      <c r="AP51" s="17">
        <f t="shared" si="24"/>
        <v>160.31000000000003</v>
      </c>
      <c r="AQ51" s="18">
        <f t="shared" si="6"/>
        <v>26.865999999999957</v>
      </c>
      <c r="AR51" s="40"/>
      <c r="AS51" s="19">
        <f t="shared" si="7"/>
        <v>91.259999999999991</v>
      </c>
      <c r="AT51" s="20">
        <f t="shared" si="8"/>
        <v>89.615999999999985</v>
      </c>
      <c r="AU51" s="21">
        <f t="shared" si="9"/>
        <v>180.87599999999998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0"/>
        <v>246</v>
      </c>
      <c r="BC51" s="43">
        <f t="shared" si="11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2"/>
        <v>47</v>
      </c>
      <c r="BJ51" s="48">
        <f t="shared" si="13"/>
        <v>186.7</v>
      </c>
      <c r="BK51" s="24">
        <f t="shared" si="14"/>
        <v>89.615999999999985</v>
      </c>
      <c r="BL51" s="48">
        <f t="shared" si="15"/>
        <v>97.084000000000003</v>
      </c>
      <c r="BO51" s="129">
        <f t="shared" si="25"/>
        <v>2486.6969696969695</v>
      </c>
      <c r="BP51" s="129">
        <f t="shared" si="26"/>
        <v>75</v>
      </c>
      <c r="BQ51" s="129">
        <f t="shared" si="27"/>
        <v>1032.7878787878788</v>
      </c>
      <c r="BR51" s="129">
        <f t="shared" si="28"/>
        <v>33.86</v>
      </c>
      <c r="BS51" s="129">
        <f t="shared" si="29"/>
        <v>3519.484848484848</v>
      </c>
      <c r="BT51" s="129">
        <f t="shared" si="30"/>
        <v>114.46</v>
      </c>
      <c r="BU51" s="129">
        <f t="shared" si="31"/>
        <v>7.2</v>
      </c>
      <c r="BV51" s="129">
        <f t="shared" si="32"/>
        <v>131.05000000000001</v>
      </c>
      <c r="BW51" s="129">
        <f t="shared" si="33"/>
        <v>16.259999999999998</v>
      </c>
      <c r="BX51" s="129">
        <f t="shared" si="34"/>
        <v>147.31</v>
      </c>
      <c r="BY51" s="134">
        <f t="shared" si="35"/>
        <v>147.31</v>
      </c>
      <c r="BZ51" s="129">
        <f t="shared" si="38"/>
        <v>32.849999999999994</v>
      </c>
    </row>
    <row r="52" spans="1:78" ht="18.75">
      <c r="A52" s="143">
        <f t="shared" si="39"/>
        <v>42901</v>
      </c>
      <c r="B52" s="138" t="s">
        <v>37</v>
      </c>
      <c r="C52" s="23">
        <v>878</v>
      </c>
      <c r="D52" s="23">
        <v>737</v>
      </c>
      <c r="E52" s="23">
        <v>708</v>
      </c>
      <c r="F52" s="23">
        <v>53</v>
      </c>
      <c r="G52" s="23"/>
      <c r="H52" s="23">
        <v>24</v>
      </c>
      <c r="I52" s="33">
        <f>C52+D52+E52</f>
        <v>2323</v>
      </c>
      <c r="J52" s="33">
        <f>F52+G52+H52</f>
        <v>77</v>
      </c>
      <c r="K52" s="23">
        <v>475</v>
      </c>
      <c r="L52" s="23">
        <v>256</v>
      </c>
      <c r="M52" s="23">
        <v>366</v>
      </c>
      <c r="N52" s="23"/>
      <c r="O52" s="23">
        <v>16</v>
      </c>
      <c r="P52" s="14">
        <v>8</v>
      </c>
      <c r="Q52" s="103">
        <v>13</v>
      </c>
      <c r="R52" s="34"/>
      <c r="S52" s="33">
        <f t="shared" si="19"/>
        <v>731</v>
      </c>
      <c r="T52" s="33">
        <f t="shared" si="20"/>
        <v>37</v>
      </c>
      <c r="U52" s="35">
        <f t="shared" si="21"/>
        <v>114</v>
      </c>
      <c r="V52" s="23">
        <v>5.95</v>
      </c>
      <c r="W52" s="23">
        <v>3.5</v>
      </c>
      <c r="X52" s="23">
        <v>8</v>
      </c>
      <c r="Y52" s="23">
        <v>5.0999999999999996</v>
      </c>
      <c r="Z52" s="23">
        <v>7.2</v>
      </c>
      <c r="AA52" s="38">
        <v>2.8</v>
      </c>
      <c r="AB52" s="38"/>
      <c r="AC52" s="38">
        <v>5.8</v>
      </c>
      <c r="AD52" s="38">
        <v>9.86</v>
      </c>
      <c r="AE52" s="38">
        <v>0.8</v>
      </c>
      <c r="AF52" s="38"/>
      <c r="AG52" s="38"/>
      <c r="AH52" s="44">
        <f t="shared" si="5"/>
        <v>16.46</v>
      </c>
      <c r="AI52" s="36">
        <v>75</v>
      </c>
      <c r="AJ52" s="15">
        <f t="shared" si="37"/>
        <v>91.460000000000008</v>
      </c>
      <c r="AK52" s="51">
        <f t="shared" si="22"/>
        <v>156.71</v>
      </c>
      <c r="AL52" s="96">
        <f t="shared" si="23"/>
        <v>163.01000000000002</v>
      </c>
      <c r="AM52" s="16">
        <f t="shared" si="36"/>
        <v>71.550000000000011</v>
      </c>
      <c r="AN52" s="50"/>
      <c r="AO52" s="46"/>
      <c r="AP52" s="17">
        <f t="shared" si="24"/>
        <v>163.01000000000002</v>
      </c>
      <c r="AQ52" s="18">
        <f t="shared" si="6"/>
        <v>24.365999999999985</v>
      </c>
      <c r="AR52" s="40"/>
      <c r="AS52" s="19">
        <f t="shared" si="7"/>
        <v>91.460000000000008</v>
      </c>
      <c r="AT52" s="20">
        <f t="shared" si="8"/>
        <v>89.615999999999985</v>
      </c>
      <c r="AU52" s="21">
        <f t="shared" si="9"/>
        <v>181.07599999999999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0"/>
        <v>246</v>
      </c>
      <c r="BC52" s="43">
        <f t="shared" si="11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2"/>
        <v>47</v>
      </c>
      <c r="BJ52" s="48">
        <f t="shared" si="13"/>
        <v>186.7</v>
      </c>
      <c r="BK52" s="24">
        <f t="shared" si="14"/>
        <v>89.615999999999985</v>
      </c>
      <c r="BL52" s="48">
        <f t="shared" si="15"/>
        <v>97.084000000000003</v>
      </c>
      <c r="BO52" s="129">
        <f t="shared" si="25"/>
        <v>2498.757575757576</v>
      </c>
      <c r="BP52" s="129">
        <f t="shared" si="26"/>
        <v>77</v>
      </c>
      <c r="BQ52" s="129">
        <f t="shared" si="27"/>
        <v>1029.7878787878788</v>
      </c>
      <c r="BR52" s="129">
        <f t="shared" si="28"/>
        <v>33.86</v>
      </c>
      <c r="BS52" s="129">
        <f t="shared" si="29"/>
        <v>3528.545454545455</v>
      </c>
      <c r="BT52" s="129">
        <f t="shared" si="30"/>
        <v>116.66</v>
      </c>
      <c r="BU52" s="129">
        <f t="shared" si="31"/>
        <v>7.2</v>
      </c>
      <c r="BV52" s="129">
        <f t="shared" si="32"/>
        <v>133.55000000000001</v>
      </c>
      <c r="BW52" s="129">
        <f t="shared" si="33"/>
        <v>16.46</v>
      </c>
      <c r="BX52" s="129">
        <f t="shared" si="34"/>
        <v>150.01000000000005</v>
      </c>
      <c r="BY52" s="134">
        <f t="shared" si="35"/>
        <v>150.01000000000005</v>
      </c>
      <c r="BZ52" s="129">
        <f t="shared" si="38"/>
        <v>33.349999999999994</v>
      </c>
    </row>
    <row r="53" spans="1:78" ht="18.75">
      <c r="A53" s="143">
        <f t="shared" si="39"/>
        <v>42901</v>
      </c>
      <c r="B53" s="138" t="s">
        <v>53</v>
      </c>
      <c r="C53" s="23">
        <v>878</v>
      </c>
      <c r="D53" s="23">
        <v>737</v>
      </c>
      <c r="E53" s="23">
        <v>708</v>
      </c>
      <c r="F53" s="23">
        <v>53</v>
      </c>
      <c r="G53" s="23"/>
      <c r="H53" s="23">
        <v>24</v>
      </c>
      <c r="I53" s="33">
        <f>C53+D53+E53</f>
        <v>2323</v>
      </c>
      <c r="J53" s="33">
        <f>F53+G53+H53</f>
        <v>77</v>
      </c>
      <c r="K53" s="23">
        <v>475</v>
      </c>
      <c r="L53" s="23">
        <v>256</v>
      </c>
      <c r="M53" s="23">
        <v>366</v>
      </c>
      <c r="N53" s="23"/>
      <c r="O53" s="23">
        <v>16</v>
      </c>
      <c r="P53" s="14">
        <v>8</v>
      </c>
      <c r="Q53" s="103">
        <v>13</v>
      </c>
      <c r="R53" s="34"/>
      <c r="S53" s="33">
        <f t="shared" si="19"/>
        <v>731</v>
      </c>
      <c r="T53" s="33">
        <f t="shared" si="20"/>
        <v>37</v>
      </c>
      <c r="U53" s="35">
        <f t="shared" si="21"/>
        <v>114</v>
      </c>
      <c r="V53" s="23">
        <v>5.95</v>
      </c>
      <c r="W53" s="23">
        <v>3.5</v>
      </c>
      <c r="X53" s="23">
        <v>8</v>
      </c>
      <c r="Y53" s="23">
        <v>5.0999999999999996</v>
      </c>
      <c r="Z53" s="23">
        <v>7.2</v>
      </c>
      <c r="AA53" s="38">
        <v>2.8</v>
      </c>
      <c r="AB53" s="38"/>
      <c r="AC53" s="38">
        <v>5.8</v>
      </c>
      <c r="AD53" s="38">
        <v>9.86</v>
      </c>
      <c r="AE53" s="38">
        <v>0.8</v>
      </c>
      <c r="AF53" s="38"/>
      <c r="AG53" s="38"/>
      <c r="AH53" s="44">
        <f t="shared" si="5"/>
        <v>16.46</v>
      </c>
      <c r="AI53" s="36">
        <v>75</v>
      </c>
      <c r="AJ53" s="15">
        <f t="shared" si="37"/>
        <v>91.460000000000008</v>
      </c>
      <c r="AK53" s="51">
        <f t="shared" si="22"/>
        <v>156.71</v>
      </c>
      <c r="AL53" s="96">
        <f t="shared" si="23"/>
        <v>163.01000000000002</v>
      </c>
      <c r="AM53" s="16">
        <f t="shared" si="36"/>
        <v>71.550000000000011</v>
      </c>
      <c r="AN53" s="50"/>
      <c r="AO53" s="46"/>
      <c r="AP53" s="17">
        <f t="shared" si="24"/>
        <v>163.01000000000002</v>
      </c>
      <c r="AQ53" s="18">
        <f t="shared" si="6"/>
        <v>24.365999999999985</v>
      </c>
      <c r="AR53" s="40"/>
      <c r="AS53" s="19">
        <f t="shared" si="7"/>
        <v>91.460000000000008</v>
      </c>
      <c r="AT53" s="20">
        <f t="shared" si="8"/>
        <v>89.615999999999985</v>
      </c>
      <c r="AU53" s="21">
        <f t="shared" si="9"/>
        <v>181.07599999999999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0"/>
        <v>246</v>
      </c>
      <c r="BC53" s="43">
        <f t="shared" si="11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2"/>
        <v>47</v>
      </c>
      <c r="BJ53" s="48">
        <f t="shared" si="13"/>
        <v>186.7</v>
      </c>
      <c r="BK53" s="24">
        <f t="shared" si="14"/>
        <v>89.615999999999985</v>
      </c>
      <c r="BL53" s="48">
        <f t="shared" si="15"/>
        <v>97.084000000000003</v>
      </c>
      <c r="BO53" s="129">
        <f t="shared" si="25"/>
        <v>2498.757575757576</v>
      </c>
      <c r="BP53" s="129">
        <f t="shared" si="26"/>
        <v>77</v>
      </c>
      <c r="BQ53" s="129">
        <f t="shared" si="27"/>
        <v>1029.7878787878788</v>
      </c>
      <c r="BR53" s="129">
        <f t="shared" si="28"/>
        <v>33.86</v>
      </c>
      <c r="BS53" s="129">
        <f t="shared" si="29"/>
        <v>3528.545454545455</v>
      </c>
      <c r="BT53" s="129">
        <f t="shared" si="30"/>
        <v>116.66</v>
      </c>
      <c r="BU53" s="129">
        <f t="shared" si="31"/>
        <v>7.2</v>
      </c>
      <c r="BV53" s="129">
        <f t="shared" si="32"/>
        <v>133.55000000000001</v>
      </c>
      <c r="BW53" s="129">
        <f t="shared" si="33"/>
        <v>16.46</v>
      </c>
      <c r="BX53" s="129">
        <f t="shared" si="34"/>
        <v>150.01000000000005</v>
      </c>
      <c r="BY53" s="134">
        <f t="shared" si="35"/>
        <v>150.01000000000005</v>
      </c>
      <c r="BZ53" s="129">
        <f t="shared" si="38"/>
        <v>33.349999999999994</v>
      </c>
    </row>
    <row r="54" spans="1:78" ht="18.75">
      <c r="A54" s="143">
        <f t="shared" si="39"/>
        <v>42901</v>
      </c>
      <c r="B54" s="138" t="s">
        <v>26</v>
      </c>
      <c r="C54" s="30">
        <v>869</v>
      </c>
      <c r="D54" s="30">
        <v>831</v>
      </c>
      <c r="E54" s="30">
        <v>716</v>
      </c>
      <c r="F54" s="30">
        <v>52</v>
      </c>
      <c r="G54" s="30"/>
      <c r="H54" s="23">
        <v>24</v>
      </c>
      <c r="I54" s="33">
        <f t="shared" si="17"/>
        <v>2416</v>
      </c>
      <c r="J54" s="33">
        <f t="shared" si="18"/>
        <v>76</v>
      </c>
      <c r="K54" s="23">
        <v>484</v>
      </c>
      <c r="L54" s="23">
        <v>251</v>
      </c>
      <c r="M54" s="23">
        <v>370</v>
      </c>
      <c r="N54" s="23"/>
      <c r="O54" s="23">
        <v>16</v>
      </c>
      <c r="P54" s="14">
        <v>8</v>
      </c>
      <c r="Q54" s="103">
        <v>13</v>
      </c>
      <c r="R54" s="34"/>
      <c r="S54" s="33">
        <f t="shared" si="19"/>
        <v>735</v>
      </c>
      <c r="T54" s="33">
        <f t="shared" si="20"/>
        <v>37</v>
      </c>
      <c r="U54" s="35">
        <f t="shared" si="21"/>
        <v>113</v>
      </c>
      <c r="V54" s="23">
        <v>6.55</v>
      </c>
      <c r="W54" s="23">
        <v>3.5</v>
      </c>
      <c r="X54" s="23">
        <v>8</v>
      </c>
      <c r="Y54" s="38">
        <v>5.2</v>
      </c>
      <c r="Z54" s="38">
        <v>7.8</v>
      </c>
      <c r="AA54" s="38">
        <v>2.1</v>
      </c>
      <c r="AB54" s="38"/>
      <c r="AC54" s="38">
        <v>5.4</v>
      </c>
      <c r="AD54" s="38">
        <v>8.02</v>
      </c>
      <c r="AE54" s="38">
        <v>0.8</v>
      </c>
      <c r="AF54" s="38"/>
      <c r="AG54" s="38"/>
      <c r="AH54" s="44">
        <f t="shared" si="5"/>
        <v>14.22</v>
      </c>
      <c r="AI54" s="36">
        <v>75</v>
      </c>
      <c r="AJ54" s="15">
        <f t="shared" si="37"/>
        <v>89.22</v>
      </c>
      <c r="AK54" s="51">
        <f t="shared" si="22"/>
        <v>154.77000000000001</v>
      </c>
      <c r="AL54" s="96">
        <f t="shared" si="23"/>
        <v>160.37</v>
      </c>
      <c r="AM54" s="16">
        <f t="shared" si="36"/>
        <v>71.150000000000006</v>
      </c>
      <c r="AN54" s="50"/>
      <c r="AO54" s="46"/>
      <c r="AP54" s="17">
        <f t="shared" si="24"/>
        <v>160.37</v>
      </c>
      <c r="AQ54" s="18">
        <f t="shared" si="6"/>
        <v>24.065999999999974</v>
      </c>
      <c r="AR54" s="40"/>
      <c r="AS54" s="19">
        <f t="shared" si="7"/>
        <v>89.22</v>
      </c>
      <c r="AT54" s="20">
        <f t="shared" si="8"/>
        <v>89.615999999999985</v>
      </c>
      <c r="AU54" s="21">
        <f t="shared" si="9"/>
        <v>178.83599999999998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0"/>
        <v>246</v>
      </c>
      <c r="BC54" s="43">
        <f t="shared" si="11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2"/>
        <v>47</v>
      </c>
      <c r="BJ54" s="48">
        <f t="shared" si="13"/>
        <v>186.7</v>
      </c>
      <c r="BK54" s="24">
        <f t="shared" si="14"/>
        <v>89.615999999999985</v>
      </c>
      <c r="BL54" s="48">
        <f t="shared" si="15"/>
        <v>97.084000000000003</v>
      </c>
      <c r="BO54" s="129">
        <f t="shared" si="25"/>
        <v>2579.6363636363635</v>
      </c>
      <c r="BP54" s="129">
        <f t="shared" si="26"/>
        <v>76</v>
      </c>
      <c r="BQ54" s="129">
        <f t="shared" si="27"/>
        <v>978.030303030303</v>
      </c>
      <c r="BR54" s="129">
        <f t="shared" si="28"/>
        <v>32.019999999999996</v>
      </c>
      <c r="BS54" s="129">
        <f t="shared" si="29"/>
        <v>3557.6666666666665</v>
      </c>
      <c r="BT54" s="129">
        <f t="shared" si="30"/>
        <v>113.42</v>
      </c>
      <c r="BU54" s="129">
        <f t="shared" si="31"/>
        <v>7.8</v>
      </c>
      <c r="BV54" s="129">
        <f t="shared" si="32"/>
        <v>133.15</v>
      </c>
      <c r="BW54" s="129">
        <f t="shared" si="33"/>
        <v>14.22</v>
      </c>
      <c r="BX54" s="129">
        <f t="shared" si="34"/>
        <v>147.37000000000003</v>
      </c>
      <c r="BY54" s="134">
        <f t="shared" si="35"/>
        <v>147.37000000000003</v>
      </c>
      <c r="BZ54" s="129">
        <f t="shared" si="38"/>
        <v>33.949999999999996</v>
      </c>
    </row>
    <row r="55" spans="1:78" ht="18.75">
      <c r="A55" s="143">
        <f t="shared" si="39"/>
        <v>42901</v>
      </c>
      <c r="B55" s="138" t="s">
        <v>54</v>
      </c>
      <c r="C55" s="30">
        <v>869</v>
      </c>
      <c r="D55" s="30">
        <v>831</v>
      </c>
      <c r="E55" s="30">
        <v>716</v>
      </c>
      <c r="F55" s="30">
        <v>52</v>
      </c>
      <c r="G55" s="30"/>
      <c r="H55" s="23">
        <v>24</v>
      </c>
      <c r="I55" s="33">
        <f t="shared" ref="I55" si="40">C55+D55+E55</f>
        <v>2416</v>
      </c>
      <c r="J55" s="33">
        <f t="shared" ref="J55" si="41">F55+G55+H55</f>
        <v>76</v>
      </c>
      <c r="K55" s="23">
        <v>484</v>
      </c>
      <c r="L55" s="23">
        <v>251</v>
      </c>
      <c r="M55" s="23">
        <v>370</v>
      </c>
      <c r="N55" s="23"/>
      <c r="O55" s="23">
        <v>16</v>
      </c>
      <c r="P55" s="14">
        <v>8</v>
      </c>
      <c r="Q55" s="103">
        <v>13</v>
      </c>
      <c r="R55" s="34"/>
      <c r="S55" s="33">
        <f t="shared" si="19"/>
        <v>735</v>
      </c>
      <c r="T55" s="33">
        <f t="shared" si="20"/>
        <v>37</v>
      </c>
      <c r="U55" s="35">
        <f t="shared" si="21"/>
        <v>113</v>
      </c>
      <c r="V55" s="23">
        <v>6.55</v>
      </c>
      <c r="W55" s="23">
        <v>3.5</v>
      </c>
      <c r="X55" s="23">
        <v>8</v>
      </c>
      <c r="Y55" s="38">
        <v>5.2</v>
      </c>
      <c r="Z55" s="38">
        <v>7.8</v>
      </c>
      <c r="AA55" s="38">
        <v>2.1</v>
      </c>
      <c r="AB55" s="38"/>
      <c r="AC55" s="38">
        <v>5.4</v>
      </c>
      <c r="AD55" s="38">
        <v>8.02</v>
      </c>
      <c r="AE55" s="38">
        <v>0.8</v>
      </c>
      <c r="AF55" s="38"/>
      <c r="AG55" s="38"/>
      <c r="AH55" s="44">
        <f t="shared" si="5"/>
        <v>14.22</v>
      </c>
      <c r="AI55" s="36">
        <v>75</v>
      </c>
      <c r="AJ55" s="15">
        <f t="shared" si="37"/>
        <v>89.22</v>
      </c>
      <c r="AK55" s="51">
        <f t="shared" si="22"/>
        <v>154.77000000000001</v>
      </c>
      <c r="AL55" s="96">
        <f t="shared" si="23"/>
        <v>160.37</v>
      </c>
      <c r="AM55" s="16">
        <f t="shared" si="36"/>
        <v>71.150000000000006</v>
      </c>
      <c r="AN55" s="50"/>
      <c r="AO55" s="46"/>
      <c r="AP55" s="17">
        <f t="shared" si="24"/>
        <v>160.37</v>
      </c>
      <c r="AQ55" s="18">
        <f t="shared" si="6"/>
        <v>24.065999999999974</v>
      </c>
      <c r="AR55" s="40"/>
      <c r="AS55" s="19">
        <f t="shared" si="7"/>
        <v>89.22</v>
      </c>
      <c r="AT55" s="20">
        <f t="shared" si="8"/>
        <v>89.615999999999985</v>
      </c>
      <c r="AU55" s="21">
        <f t="shared" si="9"/>
        <v>178.83599999999998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0"/>
        <v>246</v>
      </c>
      <c r="BC55" s="43">
        <f t="shared" si="11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2"/>
        <v>47</v>
      </c>
      <c r="BJ55" s="48">
        <f t="shared" si="13"/>
        <v>186.7</v>
      </c>
      <c r="BK55" s="24">
        <f t="shared" si="14"/>
        <v>89.615999999999985</v>
      </c>
      <c r="BL55" s="48">
        <f t="shared" si="15"/>
        <v>97.084000000000003</v>
      </c>
      <c r="BO55" s="129">
        <f t="shared" si="25"/>
        <v>2579.6363636363635</v>
      </c>
      <c r="BP55" s="129">
        <f t="shared" si="26"/>
        <v>76</v>
      </c>
      <c r="BQ55" s="129">
        <f t="shared" si="27"/>
        <v>978.030303030303</v>
      </c>
      <c r="BR55" s="129">
        <f t="shared" si="28"/>
        <v>32.019999999999996</v>
      </c>
      <c r="BS55" s="129">
        <f t="shared" si="29"/>
        <v>3557.6666666666665</v>
      </c>
      <c r="BT55" s="129">
        <f t="shared" si="30"/>
        <v>113.42</v>
      </c>
      <c r="BU55" s="129">
        <f t="shared" si="31"/>
        <v>7.8</v>
      </c>
      <c r="BV55" s="129">
        <f t="shared" si="32"/>
        <v>133.15</v>
      </c>
      <c r="BW55" s="129">
        <f t="shared" si="33"/>
        <v>14.22</v>
      </c>
      <c r="BX55" s="129">
        <f t="shared" si="34"/>
        <v>147.37000000000003</v>
      </c>
      <c r="BY55" s="134">
        <f t="shared" si="35"/>
        <v>147.37000000000003</v>
      </c>
      <c r="BZ55" s="129">
        <f t="shared" si="38"/>
        <v>33.949999999999996</v>
      </c>
    </row>
    <row r="56" spans="1:78" ht="18.75">
      <c r="A56" s="143">
        <f t="shared" si="39"/>
        <v>42901</v>
      </c>
      <c r="B56" s="138" t="s">
        <v>55</v>
      </c>
      <c r="C56" s="30">
        <v>866</v>
      </c>
      <c r="D56" s="30">
        <v>731</v>
      </c>
      <c r="E56" s="30">
        <v>712</v>
      </c>
      <c r="F56" s="30">
        <v>52</v>
      </c>
      <c r="G56" s="30"/>
      <c r="H56" s="23">
        <v>24</v>
      </c>
      <c r="I56" s="33">
        <f t="shared" si="17"/>
        <v>2309</v>
      </c>
      <c r="J56" s="33">
        <f t="shared" si="18"/>
        <v>76</v>
      </c>
      <c r="K56" s="23">
        <v>465</v>
      </c>
      <c r="L56" s="14">
        <v>251</v>
      </c>
      <c r="M56" s="14">
        <v>380</v>
      </c>
      <c r="N56" s="14"/>
      <c r="O56" s="14">
        <v>15</v>
      </c>
      <c r="P56" s="14">
        <v>8</v>
      </c>
      <c r="Q56" s="103">
        <v>13</v>
      </c>
      <c r="R56" s="34"/>
      <c r="S56" s="33">
        <f t="shared" si="19"/>
        <v>716</v>
      </c>
      <c r="T56" s="33">
        <f t="shared" si="20"/>
        <v>36</v>
      </c>
      <c r="U56" s="35">
        <f t="shared" si="21"/>
        <v>112</v>
      </c>
      <c r="V56" s="23">
        <v>6.55</v>
      </c>
      <c r="W56" s="23">
        <v>3.5</v>
      </c>
      <c r="X56" s="23">
        <v>8</v>
      </c>
      <c r="Y56" s="38">
        <v>5.2</v>
      </c>
      <c r="Z56" s="38">
        <v>7.8</v>
      </c>
      <c r="AA56" s="38">
        <v>2.1</v>
      </c>
      <c r="AB56" s="38"/>
      <c r="AC56" s="38">
        <v>6</v>
      </c>
      <c r="AD56" s="38">
        <v>8.02</v>
      </c>
      <c r="AE56" s="38">
        <v>0.8</v>
      </c>
      <c r="AF56" s="38"/>
      <c r="AG56" s="38"/>
      <c r="AH56" s="44">
        <f t="shared" si="5"/>
        <v>14.82</v>
      </c>
      <c r="AI56" s="36">
        <v>75</v>
      </c>
      <c r="AJ56" s="15">
        <f t="shared" si="37"/>
        <v>89.82</v>
      </c>
      <c r="AK56" s="51">
        <f t="shared" si="22"/>
        <v>154.37</v>
      </c>
      <c r="AL56" s="96">
        <f t="shared" si="23"/>
        <v>159.97</v>
      </c>
      <c r="AM56" s="16">
        <f t="shared" si="36"/>
        <v>70.150000000000006</v>
      </c>
      <c r="AN56" s="50"/>
      <c r="AO56" s="46"/>
      <c r="AP56" s="17">
        <f t="shared" si="24"/>
        <v>159.97</v>
      </c>
      <c r="AQ56" s="18">
        <f t="shared" si="6"/>
        <v>25.065999999999974</v>
      </c>
      <c r="AR56" s="40"/>
      <c r="AS56" s="19">
        <f t="shared" si="7"/>
        <v>89.82</v>
      </c>
      <c r="AT56" s="20">
        <f t="shared" si="8"/>
        <v>89.615999999999985</v>
      </c>
      <c r="AU56" s="21">
        <f t="shared" si="9"/>
        <v>179.43599999999998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0"/>
        <v>246</v>
      </c>
      <c r="BC56" s="43">
        <f t="shared" si="11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2"/>
        <v>47</v>
      </c>
      <c r="BJ56" s="48">
        <f t="shared" si="13"/>
        <v>186.7</v>
      </c>
      <c r="BK56" s="24">
        <f t="shared" si="14"/>
        <v>89.615999999999985</v>
      </c>
      <c r="BL56" s="48">
        <f t="shared" si="15"/>
        <v>97.084000000000003</v>
      </c>
      <c r="BO56" s="129">
        <f t="shared" si="25"/>
        <v>2490.818181818182</v>
      </c>
      <c r="BP56" s="129">
        <f t="shared" si="26"/>
        <v>76</v>
      </c>
      <c r="BQ56" s="129">
        <f t="shared" si="27"/>
        <v>959.030303030303</v>
      </c>
      <c r="BR56" s="129">
        <f t="shared" si="28"/>
        <v>31.02</v>
      </c>
      <c r="BS56" s="129">
        <f t="shared" si="29"/>
        <v>3449.848484848485</v>
      </c>
      <c r="BT56" s="129">
        <f t="shared" si="30"/>
        <v>113.02</v>
      </c>
      <c r="BU56" s="129">
        <f t="shared" si="31"/>
        <v>7.8</v>
      </c>
      <c r="BV56" s="129">
        <f t="shared" si="32"/>
        <v>132.15</v>
      </c>
      <c r="BW56" s="129">
        <f t="shared" si="33"/>
        <v>14.82</v>
      </c>
      <c r="BX56" s="129">
        <f t="shared" si="34"/>
        <v>146.97000000000003</v>
      </c>
      <c r="BY56" s="134">
        <f t="shared" si="35"/>
        <v>146.97000000000003</v>
      </c>
      <c r="BZ56" s="129">
        <f t="shared" si="38"/>
        <v>33.949999999999996</v>
      </c>
    </row>
    <row r="57" spans="1:78" ht="18.75">
      <c r="A57" s="143">
        <f t="shared" si="39"/>
        <v>42901</v>
      </c>
      <c r="B57" s="138" t="s">
        <v>56</v>
      </c>
      <c r="C57" s="30">
        <v>866</v>
      </c>
      <c r="D57" s="30">
        <v>731</v>
      </c>
      <c r="E57" s="30">
        <v>712</v>
      </c>
      <c r="F57" s="30">
        <v>52</v>
      </c>
      <c r="G57" s="30"/>
      <c r="H57" s="23">
        <v>24</v>
      </c>
      <c r="I57" s="33">
        <f t="shared" ref="I57" si="42">C57+D57+E57</f>
        <v>2309</v>
      </c>
      <c r="J57" s="33">
        <f t="shared" ref="J57" si="43">F57+G57+H57</f>
        <v>76</v>
      </c>
      <c r="K57" s="23">
        <v>465</v>
      </c>
      <c r="L57" s="14">
        <v>251</v>
      </c>
      <c r="M57" s="14">
        <v>380</v>
      </c>
      <c r="N57" s="14"/>
      <c r="O57" s="14">
        <v>15</v>
      </c>
      <c r="P57" s="14">
        <v>8</v>
      </c>
      <c r="Q57" s="103">
        <v>13</v>
      </c>
      <c r="R57" s="34"/>
      <c r="S57" s="33">
        <f t="shared" si="19"/>
        <v>716</v>
      </c>
      <c r="T57" s="33">
        <f t="shared" si="20"/>
        <v>36</v>
      </c>
      <c r="U57" s="35">
        <f t="shared" si="21"/>
        <v>112</v>
      </c>
      <c r="V57" s="23">
        <v>6.55</v>
      </c>
      <c r="W57" s="23">
        <v>3.5</v>
      </c>
      <c r="X57" s="23">
        <v>8</v>
      </c>
      <c r="Y57" s="38">
        <v>5.2</v>
      </c>
      <c r="Z57" s="38">
        <v>7.8</v>
      </c>
      <c r="AA57" s="38">
        <v>2.1</v>
      </c>
      <c r="AB57" s="38"/>
      <c r="AC57" s="38">
        <v>6</v>
      </c>
      <c r="AD57" s="38">
        <v>8.02</v>
      </c>
      <c r="AE57" s="38">
        <v>0.8</v>
      </c>
      <c r="AF57" s="38"/>
      <c r="AG57" s="38"/>
      <c r="AH57" s="44">
        <f t="shared" si="5"/>
        <v>14.82</v>
      </c>
      <c r="AI57" s="36">
        <v>75</v>
      </c>
      <c r="AJ57" s="15">
        <f t="shared" si="37"/>
        <v>89.82</v>
      </c>
      <c r="AK57" s="51">
        <f t="shared" si="22"/>
        <v>154.37</v>
      </c>
      <c r="AL57" s="96">
        <f t="shared" si="23"/>
        <v>159.97</v>
      </c>
      <c r="AM57" s="16">
        <f t="shared" si="36"/>
        <v>70.150000000000006</v>
      </c>
      <c r="AN57" s="50"/>
      <c r="AO57" s="46"/>
      <c r="AP57" s="17">
        <f t="shared" si="24"/>
        <v>159.97</v>
      </c>
      <c r="AQ57" s="18">
        <f t="shared" si="6"/>
        <v>25.065999999999974</v>
      </c>
      <c r="AR57" s="40"/>
      <c r="AS57" s="19">
        <f t="shared" si="7"/>
        <v>89.82</v>
      </c>
      <c r="AT57" s="20">
        <f t="shared" si="8"/>
        <v>89.615999999999985</v>
      </c>
      <c r="AU57" s="21">
        <f t="shared" si="9"/>
        <v>179.43599999999998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0"/>
        <v>246</v>
      </c>
      <c r="BC57" s="43">
        <f t="shared" si="11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2"/>
        <v>47</v>
      </c>
      <c r="BJ57" s="48">
        <f t="shared" si="13"/>
        <v>186.7</v>
      </c>
      <c r="BK57" s="24">
        <f t="shared" si="14"/>
        <v>89.615999999999985</v>
      </c>
      <c r="BL57" s="48">
        <f t="shared" si="15"/>
        <v>97.084000000000003</v>
      </c>
      <c r="BO57" s="129">
        <f t="shared" si="25"/>
        <v>2490.818181818182</v>
      </c>
      <c r="BP57" s="129">
        <f t="shared" si="26"/>
        <v>76</v>
      </c>
      <c r="BQ57" s="129">
        <f t="shared" si="27"/>
        <v>959.030303030303</v>
      </c>
      <c r="BR57" s="129">
        <f t="shared" si="28"/>
        <v>31.02</v>
      </c>
      <c r="BS57" s="129">
        <f t="shared" si="29"/>
        <v>3449.848484848485</v>
      </c>
      <c r="BT57" s="129">
        <f t="shared" si="30"/>
        <v>113.02</v>
      </c>
      <c r="BU57" s="129">
        <f t="shared" si="31"/>
        <v>7.8</v>
      </c>
      <c r="BV57" s="129">
        <f t="shared" si="32"/>
        <v>132.15</v>
      </c>
      <c r="BW57" s="129">
        <f t="shared" si="33"/>
        <v>14.82</v>
      </c>
      <c r="BX57" s="129">
        <f t="shared" si="34"/>
        <v>146.97000000000003</v>
      </c>
      <c r="BY57" s="134">
        <f t="shared" si="35"/>
        <v>146.97000000000003</v>
      </c>
      <c r="BZ57" s="129">
        <f t="shared" si="38"/>
        <v>33.949999999999996</v>
      </c>
    </row>
    <row r="58" spans="1:78" ht="18.75">
      <c r="A58" s="143">
        <f t="shared" si="39"/>
        <v>42901</v>
      </c>
      <c r="B58" s="138" t="s">
        <v>27</v>
      </c>
      <c r="C58" s="30">
        <v>852</v>
      </c>
      <c r="D58" s="30">
        <v>736</v>
      </c>
      <c r="E58" s="30">
        <v>712</v>
      </c>
      <c r="F58" s="30">
        <v>52</v>
      </c>
      <c r="G58" s="30"/>
      <c r="H58" s="23">
        <v>24</v>
      </c>
      <c r="I58" s="33">
        <f t="shared" si="17"/>
        <v>2300</v>
      </c>
      <c r="J58" s="33">
        <f t="shared" si="18"/>
        <v>76</v>
      </c>
      <c r="K58" s="23">
        <v>456</v>
      </c>
      <c r="L58" s="14">
        <v>250</v>
      </c>
      <c r="M58" s="14">
        <v>380</v>
      </c>
      <c r="N58" s="14"/>
      <c r="O58" s="14">
        <v>15</v>
      </c>
      <c r="P58" s="14">
        <v>8</v>
      </c>
      <c r="Q58" s="103">
        <v>13</v>
      </c>
      <c r="R58" s="34"/>
      <c r="S58" s="33">
        <f t="shared" si="19"/>
        <v>706</v>
      </c>
      <c r="T58" s="33">
        <f t="shared" si="20"/>
        <v>36</v>
      </c>
      <c r="U58" s="35">
        <f t="shared" si="21"/>
        <v>112</v>
      </c>
      <c r="V58" s="23">
        <v>6.55</v>
      </c>
      <c r="W58" s="23">
        <v>3.5</v>
      </c>
      <c r="X58" s="23">
        <v>8</v>
      </c>
      <c r="Y58" s="38">
        <v>5.4</v>
      </c>
      <c r="Z58" s="38">
        <v>7.8</v>
      </c>
      <c r="AA58" s="38">
        <v>3.2</v>
      </c>
      <c r="AB58" s="38"/>
      <c r="AC58" s="38">
        <v>5.6</v>
      </c>
      <c r="AD58" s="38">
        <v>8.01</v>
      </c>
      <c r="AE58" s="38">
        <v>0.8</v>
      </c>
      <c r="AF58" s="38"/>
      <c r="AG58" s="38"/>
      <c r="AH58" s="44">
        <f t="shared" si="5"/>
        <v>14.41</v>
      </c>
      <c r="AI58" s="36">
        <v>75</v>
      </c>
      <c r="AJ58" s="15">
        <f t="shared" si="37"/>
        <v>89.41</v>
      </c>
      <c r="AK58" s="51">
        <f t="shared" si="22"/>
        <v>154.16</v>
      </c>
      <c r="AL58" s="96">
        <f t="shared" si="23"/>
        <v>160.85999999999999</v>
      </c>
      <c r="AM58" s="16">
        <f t="shared" si="36"/>
        <v>71.449999999999989</v>
      </c>
      <c r="AN58" s="50"/>
      <c r="AO58" s="46"/>
      <c r="AP58" s="17">
        <f t="shared" si="24"/>
        <v>160.85999999999999</v>
      </c>
      <c r="AQ58" s="18">
        <f t="shared" si="6"/>
        <v>24.865999999999985</v>
      </c>
      <c r="AR58" s="40"/>
      <c r="AS58" s="19">
        <f t="shared" si="7"/>
        <v>89.41</v>
      </c>
      <c r="AT58" s="20">
        <f t="shared" si="8"/>
        <v>89.615999999999985</v>
      </c>
      <c r="AU58" s="21">
        <f t="shared" si="9"/>
        <v>179.02599999999998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0"/>
        <v>246</v>
      </c>
      <c r="BC58" s="43">
        <f t="shared" si="11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2"/>
        <v>47</v>
      </c>
      <c r="BJ58" s="48">
        <f t="shared" si="13"/>
        <v>186.7</v>
      </c>
      <c r="BK58" s="24">
        <f t="shared" si="14"/>
        <v>89.615999999999985</v>
      </c>
      <c r="BL58" s="48">
        <f t="shared" si="15"/>
        <v>97.084000000000003</v>
      </c>
      <c r="BO58" s="129">
        <f t="shared" si="25"/>
        <v>2469.6969696969695</v>
      </c>
      <c r="BP58" s="129">
        <f t="shared" si="26"/>
        <v>76</v>
      </c>
      <c r="BQ58" s="129">
        <f t="shared" si="27"/>
        <v>948.72727272727275</v>
      </c>
      <c r="BR58" s="129">
        <f t="shared" si="28"/>
        <v>31.009999999999998</v>
      </c>
      <c r="BS58" s="129">
        <f t="shared" si="29"/>
        <v>3418.424242424242</v>
      </c>
      <c r="BT58" s="129">
        <f t="shared" si="30"/>
        <v>112.61</v>
      </c>
      <c r="BU58" s="129">
        <f t="shared" si="31"/>
        <v>7.8</v>
      </c>
      <c r="BV58" s="129">
        <f t="shared" si="32"/>
        <v>133.44999999999999</v>
      </c>
      <c r="BW58" s="129">
        <f t="shared" si="33"/>
        <v>14.41</v>
      </c>
      <c r="BX58" s="129">
        <f t="shared" si="34"/>
        <v>147.85999999999999</v>
      </c>
      <c r="BY58" s="134">
        <f t="shared" si="35"/>
        <v>147.85999999999999</v>
      </c>
      <c r="BZ58" s="129">
        <f t="shared" si="38"/>
        <v>35.25</v>
      </c>
    </row>
    <row r="59" spans="1:78" ht="18.75">
      <c r="A59" s="143">
        <f t="shared" si="39"/>
        <v>42901</v>
      </c>
      <c r="B59" s="138" t="s">
        <v>57</v>
      </c>
      <c r="C59" s="30">
        <v>852</v>
      </c>
      <c r="D59" s="30">
        <v>736</v>
      </c>
      <c r="E59" s="30">
        <v>712</v>
      </c>
      <c r="F59" s="30">
        <v>52</v>
      </c>
      <c r="G59" s="30"/>
      <c r="H59" s="23">
        <v>24</v>
      </c>
      <c r="I59" s="33">
        <f t="shared" ref="I59" si="44">C59+D59+E59</f>
        <v>2300</v>
      </c>
      <c r="J59" s="33">
        <f t="shared" ref="J59" si="45">F59+G59+H59</f>
        <v>76</v>
      </c>
      <c r="K59" s="23">
        <v>456</v>
      </c>
      <c r="L59" s="14">
        <v>250</v>
      </c>
      <c r="M59" s="14">
        <v>380</v>
      </c>
      <c r="N59" s="14"/>
      <c r="O59" s="14">
        <v>15</v>
      </c>
      <c r="P59" s="14">
        <v>8</v>
      </c>
      <c r="Q59" s="103">
        <v>13</v>
      </c>
      <c r="R59" s="34"/>
      <c r="S59" s="33">
        <f t="shared" si="19"/>
        <v>706</v>
      </c>
      <c r="T59" s="33">
        <f t="shared" si="20"/>
        <v>36</v>
      </c>
      <c r="U59" s="35">
        <f t="shared" si="21"/>
        <v>112</v>
      </c>
      <c r="V59" s="23">
        <v>6.55</v>
      </c>
      <c r="W59" s="23">
        <v>3.5</v>
      </c>
      <c r="X59" s="23">
        <v>8</v>
      </c>
      <c r="Y59" s="38">
        <v>5.4</v>
      </c>
      <c r="Z59" s="38">
        <v>7.8</v>
      </c>
      <c r="AA59" s="38">
        <v>3.2</v>
      </c>
      <c r="AB59" s="38"/>
      <c r="AC59" s="38">
        <v>5.6</v>
      </c>
      <c r="AD59" s="38">
        <v>8.01</v>
      </c>
      <c r="AE59" s="38">
        <v>0.8</v>
      </c>
      <c r="AF59" s="38"/>
      <c r="AG59" s="38"/>
      <c r="AH59" s="44">
        <f t="shared" si="5"/>
        <v>14.41</v>
      </c>
      <c r="AI59" s="36">
        <v>75</v>
      </c>
      <c r="AJ59" s="15">
        <f t="shared" si="37"/>
        <v>89.41</v>
      </c>
      <c r="AK59" s="51">
        <f t="shared" si="22"/>
        <v>154.16</v>
      </c>
      <c r="AL59" s="96">
        <f t="shared" si="23"/>
        <v>160.85999999999999</v>
      </c>
      <c r="AM59" s="16">
        <f t="shared" si="36"/>
        <v>71.449999999999989</v>
      </c>
      <c r="AN59" s="50"/>
      <c r="AO59" s="46"/>
      <c r="AP59" s="17">
        <f t="shared" si="24"/>
        <v>160.85999999999999</v>
      </c>
      <c r="AQ59" s="18">
        <f t="shared" si="6"/>
        <v>24.865999999999985</v>
      </c>
      <c r="AR59" s="40"/>
      <c r="AS59" s="19">
        <f t="shared" si="7"/>
        <v>89.41</v>
      </c>
      <c r="AT59" s="20">
        <f t="shared" si="8"/>
        <v>89.615999999999985</v>
      </c>
      <c r="AU59" s="21">
        <f t="shared" si="9"/>
        <v>179.02599999999998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0"/>
        <v>246</v>
      </c>
      <c r="BC59" s="43">
        <f t="shared" si="11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2"/>
        <v>47</v>
      </c>
      <c r="BJ59" s="48">
        <f t="shared" si="13"/>
        <v>186.7</v>
      </c>
      <c r="BK59" s="24">
        <f t="shared" si="14"/>
        <v>89.615999999999985</v>
      </c>
      <c r="BL59" s="48">
        <f t="shared" si="15"/>
        <v>97.084000000000003</v>
      </c>
      <c r="BO59" s="129">
        <f t="shared" si="25"/>
        <v>2469.6969696969695</v>
      </c>
      <c r="BP59" s="129">
        <f t="shared" si="26"/>
        <v>76</v>
      </c>
      <c r="BQ59" s="129">
        <f t="shared" si="27"/>
        <v>948.72727272727275</v>
      </c>
      <c r="BR59" s="129">
        <f t="shared" si="28"/>
        <v>31.009999999999998</v>
      </c>
      <c r="BS59" s="129">
        <f t="shared" si="29"/>
        <v>3418.424242424242</v>
      </c>
      <c r="BT59" s="129">
        <f t="shared" si="30"/>
        <v>112.61</v>
      </c>
      <c r="BU59" s="129">
        <f t="shared" si="31"/>
        <v>7.8</v>
      </c>
      <c r="BV59" s="129">
        <f t="shared" si="32"/>
        <v>133.44999999999999</v>
      </c>
      <c r="BW59" s="129">
        <f t="shared" si="33"/>
        <v>14.41</v>
      </c>
      <c r="BX59" s="129">
        <f t="shared" si="34"/>
        <v>147.85999999999999</v>
      </c>
      <c r="BY59" s="134">
        <f t="shared" si="35"/>
        <v>147.85999999999999</v>
      </c>
      <c r="BZ59" s="129">
        <f t="shared" si="38"/>
        <v>35.25</v>
      </c>
    </row>
    <row r="60" spans="1:78" ht="18.75">
      <c r="A60" s="143">
        <f t="shared" si="39"/>
        <v>42901</v>
      </c>
      <c r="B60" s="138" t="s">
        <v>58</v>
      </c>
      <c r="C60" s="30">
        <v>838</v>
      </c>
      <c r="D60" s="30">
        <v>716</v>
      </c>
      <c r="E60" s="30">
        <v>686</v>
      </c>
      <c r="F60" s="30">
        <v>53</v>
      </c>
      <c r="G60" s="30"/>
      <c r="H60" s="23">
        <v>24</v>
      </c>
      <c r="I60" s="33">
        <f t="shared" si="17"/>
        <v>2240</v>
      </c>
      <c r="J60" s="33">
        <f t="shared" si="18"/>
        <v>77</v>
      </c>
      <c r="K60" s="23">
        <v>452</v>
      </c>
      <c r="L60" s="14">
        <v>255</v>
      </c>
      <c r="M60" s="14">
        <v>360</v>
      </c>
      <c r="N60" s="14"/>
      <c r="O60" s="14">
        <v>15</v>
      </c>
      <c r="P60" s="14">
        <v>8</v>
      </c>
      <c r="Q60" s="103">
        <v>12</v>
      </c>
      <c r="R60" s="34"/>
      <c r="S60" s="33">
        <f t="shared" si="19"/>
        <v>707</v>
      </c>
      <c r="T60" s="33">
        <f t="shared" si="20"/>
        <v>35</v>
      </c>
      <c r="U60" s="35">
        <f t="shared" si="21"/>
        <v>112</v>
      </c>
      <c r="V60" s="23">
        <v>6.55</v>
      </c>
      <c r="W60" s="23">
        <v>3.5</v>
      </c>
      <c r="X60" s="23">
        <v>8</v>
      </c>
      <c r="Y60" s="38">
        <v>5.4</v>
      </c>
      <c r="Z60" s="38">
        <v>7.8</v>
      </c>
      <c r="AA60" s="38">
        <v>3.2</v>
      </c>
      <c r="AB60" s="30"/>
      <c r="AC60" s="30">
        <v>5.2</v>
      </c>
      <c r="AD60" s="38">
        <v>8.01</v>
      </c>
      <c r="AE60" s="38">
        <v>0.8</v>
      </c>
      <c r="AF60" s="38"/>
      <c r="AG60" s="38"/>
      <c r="AH60" s="45">
        <f t="shared" si="5"/>
        <v>14.010000000000002</v>
      </c>
      <c r="AI60" s="36">
        <v>75</v>
      </c>
      <c r="AJ60" s="15">
        <f t="shared" si="37"/>
        <v>89.01</v>
      </c>
      <c r="AK60" s="51">
        <f t="shared" si="22"/>
        <v>153.76</v>
      </c>
      <c r="AL60" s="96">
        <f t="shared" si="23"/>
        <v>160.45999999999998</v>
      </c>
      <c r="AM60" s="16">
        <f t="shared" si="36"/>
        <v>71.449999999999974</v>
      </c>
      <c r="AN60" s="50"/>
      <c r="AO60" s="46"/>
      <c r="AP60" s="17">
        <f t="shared" si="24"/>
        <v>160.45999999999998</v>
      </c>
      <c r="AQ60" s="18">
        <f t="shared" si="6"/>
        <v>24.865999999999985</v>
      </c>
      <c r="AR60" s="40"/>
      <c r="AS60" s="19">
        <f t="shared" si="7"/>
        <v>89.01</v>
      </c>
      <c r="AT60" s="20">
        <f t="shared" si="8"/>
        <v>89.615999999999985</v>
      </c>
      <c r="AU60" s="21">
        <f t="shared" si="9"/>
        <v>178.62599999999998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0"/>
        <v>246</v>
      </c>
      <c r="BC60" s="43">
        <f t="shared" si="11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2"/>
        <v>47</v>
      </c>
      <c r="BJ60" s="48">
        <f t="shared" si="13"/>
        <v>186.7</v>
      </c>
      <c r="BK60" s="24">
        <f t="shared" si="14"/>
        <v>89.615999999999985</v>
      </c>
      <c r="BL60" s="48">
        <f t="shared" si="15"/>
        <v>97.084000000000003</v>
      </c>
      <c r="BO60" s="129">
        <f t="shared" si="25"/>
        <v>2397.5757575757575</v>
      </c>
      <c r="BP60" s="129">
        <f t="shared" si="26"/>
        <v>77</v>
      </c>
      <c r="BQ60" s="129">
        <f t="shared" si="27"/>
        <v>949.72727272727275</v>
      </c>
      <c r="BR60" s="129">
        <f t="shared" si="28"/>
        <v>31.009999999999998</v>
      </c>
      <c r="BS60" s="129">
        <f t="shared" si="29"/>
        <v>3347.30303030303</v>
      </c>
      <c r="BT60" s="129">
        <f t="shared" si="30"/>
        <v>113.21000000000001</v>
      </c>
      <c r="BU60" s="129">
        <f t="shared" si="31"/>
        <v>7.8</v>
      </c>
      <c r="BV60" s="129">
        <f t="shared" si="32"/>
        <v>134.44999999999999</v>
      </c>
      <c r="BW60" s="129">
        <f t="shared" si="33"/>
        <v>14.010000000000002</v>
      </c>
      <c r="BX60" s="129">
        <f t="shared" si="34"/>
        <v>148.45999999999998</v>
      </c>
      <c r="BY60" s="134">
        <f t="shared" si="35"/>
        <v>148.45999999999998</v>
      </c>
      <c r="BZ60" s="129">
        <f t="shared" si="38"/>
        <v>35.25</v>
      </c>
    </row>
    <row r="61" spans="1:78" ht="18.75">
      <c r="A61" s="143">
        <f t="shared" si="39"/>
        <v>42901</v>
      </c>
      <c r="B61" s="138" t="s">
        <v>59</v>
      </c>
      <c r="C61" s="30">
        <v>838</v>
      </c>
      <c r="D61" s="30">
        <v>716</v>
      </c>
      <c r="E61" s="30">
        <v>686</v>
      </c>
      <c r="F61" s="30">
        <v>53</v>
      </c>
      <c r="G61" s="30"/>
      <c r="H61" s="23">
        <v>24</v>
      </c>
      <c r="I61" s="33">
        <f t="shared" ref="I61" si="46">C61+D61+E61</f>
        <v>2240</v>
      </c>
      <c r="J61" s="33">
        <f t="shared" ref="J61" si="47">F61+G61+H61</f>
        <v>77</v>
      </c>
      <c r="K61" s="23">
        <v>452</v>
      </c>
      <c r="L61" s="14">
        <v>255</v>
      </c>
      <c r="M61" s="14">
        <v>360</v>
      </c>
      <c r="N61" s="14"/>
      <c r="O61" s="14">
        <v>15</v>
      </c>
      <c r="P61" s="14">
        <v>8</v>
      </c>
      <c r="Q61" s="103">
        <v>12</v>
      </c>
      <c r="R61" s="34"/>
      <c r="S61" s="33">
        <f t="shared" si="19"/>
        <v>707</v>
      </c>
      <c r="T61" s="33">
        <f t="shared" si="20"/>
        <v>35</v>
      </c>
      <c r="U61" s="35">
        <f t="shared" si="21"/>
        <v>112</v>
      </c>
      <c r="V61" s="23">
        <v>6.55</v>
      </c>
      <c r="W61" s="23">
        <v>3.5</v>
      </c>
      <c r="X61" s="23">
        <v>8</v>
      </c>
      <c r="Y61" s="38">
        <v>5.4</v>
      </c>
      <c r="Z61" s="38">
        <v>7.8</v>
      </c>
      <c r="AA61" s="38">
        <v>3.2</v>
      </c>
      <c r="AB61" s="30"/>
      <c r="AC61" s="30">
        <v>5.2</v>
      </c>
      <c r="AD61" s="38">
        <v>8.01</v>
      </c>
      <c r="AE61" s="38">
        <v>0.8</v>
      </c>
      <c r="AF61" s="38"/>
      <c r="AG61" s="38"/>
      <c r="AH61" s="45">
        <f t="shared" si="5"/>
        <v>14.010000000000002</v>
      </c>
      <c r="AI61" s="36">
        <v>75</v>
      </c>
      <c r="AJ61" s="15">
        <f t="shared" si="37"/>
        <v>89.01</v>
      </c>
      <c r="AK61" s="51">
        <f t="shared" si="22"/>
        <v>153.76</v>
      </c>
      <c r="AL61" s="96">
        <f t="shared" si="23"/>
        <v>160.45999999999998</v>
      </c>
      <c r="AM61" s="16">
        <f t="shared" si="36"/>
        <v>71.449999999999974</v>
      </c>
      <c r="AN61" s="50"/>
      <c r="AO61" s="46"/>
      <c r="AP61" s="17">
        <f t="shared" si="24"/>
        <v>160.45999999999998</v>
      </c>
      <c r="AQ61" s="18">
        <f t="shared" si="6"/>
        <v>24.865999999999985</v>
      </c>
      <c r="AR61" s="40"/>
      <c r="AS61" s="19">
        <f t="shared" si="7"/>
        <v>89.01</v>
      </c>
      <c r="AT61" s="20">
        <f t="shared" si="8"/>
        <v>89.615999999999985</v>
      </c>
      <c r="AU61" s="21">
        <f t="shared" si="9"/>
        <v>178.62599999999998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0"/>
        <v>246</v>
      </c>
      <c r="BC61" s="43">
        <f t="shared" si="11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2"/>
        <v>47</v>
      </c>
      <c r="BJ61" s="48">
        <f t="shared" si="13"/>
        <v>186.7</v>
      </c>
      <c r="BK61" s="24">
        <f t="shared" si="14"/>
        <v>89.615999999999985</v>
      </c>
      <c r="BL61" s="48">
        <f t="shared" si="15"/>
        <v>97.084000000000003</v>
      </c>
      <c r="BO61" s="129">
        <f t="shared" si="25"/>
        <v>2397.5757575757575</v>
      </c>
      <c r="BP61" s="129">
        <f t="shared" si="26"/>
        <v>77</v>
      </c>
      <c r="BQ61" s="129">
        <f t="shared" si="27"/>
        <v>949.72727272727275</v>
      </c>
      <c r="BR61" s="129">
        <f t="shared" si="28"/>
        <v>31.009999999999998</v>
      </c>
      <c r="BS61" s="129">
        <f t="shared" si="29"/>
        <v>3347.30303030303</v>
      </c>
      <c r="BT61" s="129">
        <f t="shared" si="30"/>
        <v>113.21000000000001</v>
      </c>
      <c r="BU61" s="129">
        <f t="shared" si="31"/>
        <v>7.8</v>
      </c>
      <c r="BV61" s="129">
        <f t="shared" si="32"/>
        <v>134.44999999999999</v>
      </c>
      <c r="BW61" s="129">
        <f t="shared" si="33"/>
        <v>14.010000000000002</v>
      </c>
      <c r="BX61" s="129">
        <f t="shared" si="34"/>
        <v>148.45999999999998</v>
      </c>
      <c r="BY61" s="134">
        <f t="shared" si="35"/>
        <v>148.45999999999998</v>
      </c>
      <c r="BZ61" s="129">
        <f t="shared" si="38"/>
        <v>35.25</v>
      </c>
    </row>
    <row r="62" spans="1:78" ht="18.75">
      <c r="A62" s="143">
        <f t="shared" si="39"/>
        <v>42901</v>
      </c>
      <c r="B62" s="138" t="s">
        <v>28</v>
      </c>
      <c r="C62" s="30">
        <v>813</v>
      </c>
      <c r="D62" s="30">
        <v>803</v>
      </c>
      <c r="E62" s="30">
        <v>672</v>
      </c>
      <c r="F62" s="30">
        <v>55</v>
      </c>
      <c r="G62" s="30"/>
      <c r="H62" s="23">
        <v>23</v>
      </c>
      <c r="I62" s="33">
        <f t="shared" si="17"/>
        <v>2288</v>
      </c>
      <c r="J62" s="33">
        <f t="shared" si="18"/>
        <v>78</v>
      </c>
      <c r="K62" s="23">
        <v>435</v>
      </c>
      <c r="L62" s="14">
        <v>476</v>
      </c>
      <c r="M62" s="14">
        <v>350</v>
      </c>
      <c r="N62" s="14"/>
      <c r="O62" s="14">
        <v>14</v>
      </c>
      <c r="P62" s="14">
        <v>16</v>
      </c>
      <c r="Q62" s="103">
        <v>12</v>
      </c>
      <c r="R62" s="34"/>
      <c r="S62" s="33">
        <f t="shared" si="19"/>
        <v>911</v>
      </c>
      <c r="T62" s="33">
        <f t="shared" si="20"/>
        <v>42</v>
      </c>
      <c r="U62" s="35">
        <f t="shared" si="21"/>
        <v>120</v>
      </c>
      <c r="V62" s="23">
        <v>5.95</v>
      </c>
      <c r="W62" s="23">
        <v>3.5</v>
      </c>
      <c r="X62" s="23">
        <v>7</v>
      </c>
      <c r="Y62" s="30">
        <v>4.7</v>
      </c>
      <c r="Z62" s="30">
        <v>6.9</v>
      </c>
      <c r="AA62" s="38">
        <v>2.9</v>
      </c>
      <c r="AB62" s="30"/>
      <c r="AC62" s="30"/>
      <c r="AD62" s="38"/>
      <c r="AE62" s="38">
        <v>0.8</v>
      </c>
      <c r="AF62" s="30"/>
      <c r="AG62" s="30"/>
      <c r="AH62" s="45">
        <f t="shared" si="5"/>
        <v>0.8</v>
      </c>
      <c r="AI62" s="36">
        <v>75</v>
      </c>
      <c r="AJ62" s="15">
        <f t="shared" si="37"/>
        <v>75.8</v>
      </c>
      <c r="AK62" s="51">
        <f t="shared" si="22"/>
        <v>145.35</v>
      </c>
      <c r="AL62" s="96">
        <f t="shared" si="23"/>
        <v>151.75</v>
      </c>
      <c r="AM62" s="16">
        <f t="shared" si="36"/>
        <v>75.95</v>
      </c>
      <c r="AN62" s="50"/>
      <c r="AO62" s="46"/>
      <c r="AP62" s="17">
        <f t="shared" si="24"/>
        <v>151.75</v>
      </c>
      <c r="AQ62" s="18">
        <f t="shared" si="6"/>
        <v>20.066000000000003</v>
      </c>
      <c r="AR62" s="40"/>
      <c r="AS62" s="19">
        <f t="shared" si="7"/>
        <v>75.8</v>
      </c>
      <c r="AT62" s="20">
        <f t="shared" si="8"/>
        <v>89.615999999999985</v>
      </c>
      <c r="AU62" s="21">
        <f t="shared" si="9"/>
        <v>165.416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0"/>
        <v>246</v>
      </c>
      <c r="BC62" s="43">
        <f t="shared" si="11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2"/>
        <v>47</v>
      </c>
      <c r="BJ62" s="48">
        <f t="shared" si="13"/>
        <v>186.7</v>
      </c>
      <c r="BK62" s="24">
        <f t="shared" si="14"/>
        <v>89.615999999999985</v>
      </c>
      <c r="BL62" s="48">
        <f t="shared" si="15"/>
        <v>97.084000000000003</v>
      </c>
      <c r="BO62" s="129">
        <f t="shared" si="25"/>
        <v>2288</v>
      </c>
      <c r="BP62" s="129">
        <f t="shared" si="26"/>
        <v>78</v>
      </c>
      <c r="BQ62" s="129">
        <f t="shared" si="27"/>
        <v>911</v>
      </c>
      <c r="BR62" s="129">
        <f t="shared" si="28"/>
        <v>30</v>
      </c>
      <c r="BS62" s="129">
        <f t="shared" si="29"/>
        <v>3199</v>
      </c>
      <c r="BT62" s="129">
        <f t="shared" si="30"/>
        <v>108</v>
      </c>
      <c r="BU62" s="129">
        <f t="shared" si="31"/>
        <v>6.9</v>
      </c>
      <c r="BV62" s="129">
        <f t="shared" si="32"/>
        <v>138.95000000000002</v>
      </c>
      <c r="BW62" s="129">
        <f t="shared" si="33"/>
        <v>0.8</v>
      </c>
      <c r="BX62" s="129">
        <f t="shared" si="34"/>
        <v>139.75000000000003</v>
      </c>
      <c r="BY62" s="134">
        <f t="shared" si="35"/>
        <v>139.75000000000003</v>
      </c>
      <c r="BZ62" s="129">
        <f t="shared" si="38"/>
        <v>31.749999999999996</v>
      </c>
    </row>
    <row r="63" spans="1:78" ht="18.75">
      <c r="A63" s="143">
        <f t="shared" si="39"/>
        <v>42901</v>
      </c>
      <c r="B63" s="140" t="s">
        <v>60</v>
      </c>
      <c r="C63" s="30">
        <v>768</v>
      </c>
      <c r="D63" s="30">
        <v>774</v>
      </c>
      <c r="E63" s="30">
        <v>643</v>
      </c>
      <c r="F63" s="30">
        <v>53</v>
      </c>
      <c r="G63" s="30"/>
      <c r="H63" s="23">
        <v>22</v>
      </c>
      <c r="I63" s="33">
        <f t="shared" si="17"/>
        <v>2185</v>
      </c>
      <c r="J63" s="33">
        <f t="shared" si="18"/>
        <v>75</v>
      </c>
      <c r="K63" s="23">
        <v>420</v>
      </c>
      <c r="L63" s="14">
        <v>457</v>
      </c>
      <c r="M63" s="14">
        <v>350</v>
      </c>
      <c r="N63" s="14"/>
      <c r="O63" s="14">
        <v>14</v>
      </c>
      <c r="P63" s="14">
        <v>15</v>
      </c>
      <c r="Q63" s="103">
        <v>12</v>
      </c>
      <c r="R63" s="34"/>
      <c r="S63" s="33">
        <f t="shared" si="19"/>
        <v>877</v>
      </c>
      <c r="T63" s="33">
        <f t="shared" si="20"/>
        <v>41</v>
      </c>
      <c r="U63" s="35">
        <f t="shared" si="21"/>
        <v>116</v>
      </c>
      <c r="V63" s="23">
        <v>5.95</v>
      </c>
      <c r="W63" s="23">
        <v>3.5</v>
      </c>
      <c r="X63" s="23">
        <v>6.2</v>
      </c>
      <c r="Y63" s="30">
        <v>4.7</v>
      </c>
      <c r="Z63" s="30">
        <v>6.9</v>
      </c>
      <c r="AA63" s="38">
        <v>2.9</v>
      </c>
      <c r="AB63" s="30"/>
      <c r="AC63" s="30"/>
      <c r="AD63" s="38"/>
      <c r="AE63" s="38">
        <v>0.8</v>
      </c>
      <c r="AF63" s="30"/>
      <c r="AG63" s="30"/>
      <c r="AH63" s="45">
        <f t="shared" si="5"/>
        <v>0.8</v>
      </c>
      <c r="AI63" s="36">
        <v>75</v>
      </c>
      <c r="AJ63" s="15">
        <f t="shared" si="37"/>
        <v>75.8</v>
      </c>
      <c r="AK63" s="51">
        <f t="shared" si="22"/>
        <v>140.55000000000001</v>
      </c>
      <c r="AL63" s="96">
        <f t="shared" si="23"/>
        <v>146.95000000000002</v>
      </c>
      <c r="AM63" s="16">
        <f t="shared" si="36"/>
        <v>71.15000000000002</v>
      </c>
      <c r="AN63" s="50"/>
      <c r="AO63" s="46"/>
      <c r="AP63" s="17">
        <f t="shared" si="24"/>
        <v>146.95000000000002</v>
      </c>
      <c r="AQ63" s="18">
        <f t="shared" si="6"/>
        <v>24.865999999999985</v>
      </c>
      <c r="AR63" s="40"/>
      <c r="AS63" s="19">
        <f t="shared" si="7"/>
        <v>75.8</v>
      </c>
      <c r="AT63" s="20">
        <f t="shared" si="8"/>
        <v>89.615999999999985</v>
      </c>
      <c r="AU63" s="21">
        <f t="shared" si="9"/>
        <v>165.416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0"/>
        <v>246</v>
      </c>
      <c r="BC63" s="43">
        <f t="shared" si="11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2"/>
        <v>47</v>
      </c>
      <c r="BJ63" s="48">
        <f t="shared" si="13"/>
        <v>186.7</v>
      </c>
      <c r="BK63" s="24">
        <f t="shared" si="14"/>
        <v>89.615999999999985</v>
      </c>
      <c r="BL63" s="48">
        <f t="shared" si="15"/>
        <v>97.084000000000003</v>
      </c>
      <c r="BO63" s="129">
        <f t="shared" si="25"/>
        <v>2185</v>
      </c>
      <c r="BP63" s="129">
        <f t="shared" si="26"/>
        <v>75</v>
      </c>
      <c r="BQ63" s="129">
        <f t="shared" si="27"/>
        <v>877</v>
      </c>
      <c r="BR63" s="129">
        <f t="shared" si="28"/>
        <v>29</v>
      </c>
      <c r="BS63" s="129">
        <f t="shared" si="29"/>
        <v>3062</v>
      </c>
      <c r="BT63" s="129">
        <f t="shared" si="30"/>
        <v>104</v>
      </c>
      <c r="BU63" s="129">
        <f t="shared" si="31"/>
        <v>6.9</v>
      </c>
      <c r="BV63" s="129">
        <f t="shared" si="32"/>
        <v>134.15</v>
      </c>
      <c r="BW63" s="129">
        <f t="shared" si="33"/>
        <v>0.8</v>
      </c>
      <c r="BX63" s="129">
        <f t="shared" si="34"/>
        <v>134.95000000000002</v>
      </c>
      <c r="BY63" s="134">
        <f t="shared" si="35"/>
        <v>134.95000000000002</v>
      </c>
      <c r="BZ63" s="129">
        <f t="shared" si="38"/>
        <v>30.95</v>
      </c>
    </row>
    <row r="64" spans="1:78" ht="18.75">
      <c r="A64" s="143">
        <f t="shared" si="39"/>
        <v>42901</v>
      </c>
      <c r="B64" s="140" t="s">
        <v>29</v>
      </c>
      <c r="C64" s="30">
        <v>730</v>
      </c>
      <c r="D64" s="30">
        <v>738</v>
      </c>
      <c r="E64" s="30">
        <v>613</v>
      </c>
      <c r="F64" s="30">
        <v>51</v>
      </c>
      <c r="G64" s="30"/>
      <c r="H64" s="23">
        <v>21</v>
      </c>
      <c r="I64" s="33">
        <f t="shared" si="17"/>
        <v>2081</v>
      </c>
      <c r="J64" s="33">
        <f t="shared" si="18"/>
        <v>72</v>
      </c>
      <c r="K64" s="23">
        <v>415</v>
      </c>
      <c r="L64" s="14">
        <v>453</v>
      </c>
      <c r="M64" s="14">
        <v>340</v>
      </c>
      <c r="N64" s="14"/>
      <c r="O64" s="14">
        <v>13</v>
      </c>
      <c r="P64" s="14">
        <v>15</v>
      </c>
      <c r="Q64" s="103">
        <v>11</v>
      </c>
      <c r="R64" s="34"/>
      <c r="S64" s="33">
        <f t="shared" si="19"/>
        <v>868</v>
      </c>
      <c r="T64" s="33">
        <f t="shared" si="20"/>
        <v>39</v>
      </c>
      <c r="U64" s="35">
        <f t="shared" si="21"/>
        <v>111</v>
      </c>
      <c r="V64" s="23">
        <v>5.35</v>
      </c>
      <c r="W64" s="23">
        <v>3.5</v>
      </c>
      <c r="X64" s="23">
        <v>6.2</v>
      </c>
      <c r="Y64" s="30">
        <v>4.0999999999999996</v>
      </c>
      <c r="Z64" s="30">
        <v>6.1</v>
      </c>
      <c r="AA64" s="38">
        <v>2.5</v>
      </c>
      <c r="AB64" s="30"/>
      <c r="AC64" s="30"/>
      <c r="AD64" s="30"/>
      <c r="AE64" s="38">
        <v>0.8</v>
      </c>
      <c r="AF64" s="30"/>
      <c r="AG64" s="30"/>
      <c r="AH64" s="45">
        <f t="shared" si="5"/>
        <v>0.8</v>
      </c>
      <c r="AI64" s="36">
        <v>75</v>
      </c>
      <c r="AJ64" s="15">
        <f t="shared" si="37"/>
        <v>75.8</v>
      </c>
      <c r="AK64" s="51">
        <f t="shared" si="22"/>
        <v>133.55000000000001</v>
      </c>
      <c r="AL64" s="96">
        <f t="shared" si="23"/>
        <v>139.55000000000001</v>
      </c>
      <c r="AM64" s="16">
        <f t="shared" si="36"/>
        <v>63.750000000000014</v>
      </c>
      <c r="AN64" s="50"/>
      <c r="AO64" s="46"/>
      <c r="AP64" s="17">
        <f t="shared" si="24"/>
        <v>139.55000000000001</v>
      </c>
      <c r="AQ64" s="18">
        <f t="shared" si="6"/>
        <v>31.865999999999985</v>
      </c>
      <c r="AR64" s="40"/>
      <c r="AS64" s="19">
        <f t="shared" si="7"/>
        <v>75.8</v>
      </c>
      <c r="AT64" s="20">
        <f t="shared" si="8"/>
        <v>89.615999999999985</v>
      </c>
      <c r="AU64" s="21">
        <f t="shared" si="9"/>
        <v>165.416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0"/>
        <v>246</v>
      </c>
      <c r="BC64" s="43">
        <f t="shared" si="11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2"/>
        <v>47</v>
      </c>
      <c r="BJ64" s="48">
        <f t="shared" si="13"/>
        <v>186.7</v>
      </c>
      <c r="BK64" s="24">
        <f t="shared" si="14"/>
        <v>89.615999999999985</v>
      </c>
      <c r="BL64" s="48">
        <f t="shared" si="15"/>
        <v>97.084000000000003</v>
      </c>
      <c r="BO64" s="129">
        <f t="shared" si="25"/>
        <v>2081</v>
      </c>
      <c r="BP64" s="129">
        <f t="shared" si="26"/>
        <v>72</v>
      </c>
      <c r="BQ64" s="129">
        <f t="shared" si="27"/>
        <v>868</v>
      </c>
      <c r="BR64" s="129">
        <f t="shared" si="28"/>
        <v>28</v>
      </c>
      <c r="BS64" s="129">
        <f t="shared" si="29"/>
        <v>2949</v>
      </c>
      <c r="BT64" s="129">
        <f t="shared" si="30"/>
        <v>100</v>
      </c>
      <c r="BU64" s="129">
        <f t="shared" si="31"/>
        <v>6.1</v>
      </c>
      <c r="BV64" s="129">
        <f t="shared" si="32"/>
        <v>127.74999999999999</v>
      </c>
      <c r="BW64" s="129">
        <f t="shared" si="33"/>
        <v>0.8</v>
      </c>
      <c r="BX64" s="129">
        <f t="shared" si="34"/>
        <v>128.54999999999998</v>
      </c>
      <c r="BY64" s="134">
        <f t="shared" si="35"/>
        <v>128.54999999999998</v>
      </c>
      <c r="BZ64" s="129">
        <f t="shared" si="38"/>
        <v>28.55</v>
      </c>
    </row>
    <row r="65" spans="1:78" ht="18.75">
      <c r="A65" s="143">
        <f t="shared" si="39"/>
        <v>42901</v>
      </c>
      <c r="B65" s="141" t="s">
        <v>61</v>
      </c>
      <c r="C65" s="30">
        <v>696</v>
      </c>
      <c r="D65" s="30">
        <v>712</v>
      </c>
      <c r="E65" s="30">
        <v>585</v>
      </c>
      <c r="F65" s="30">
        <v>48</v>
      </c>
      <c r="G65" s="30"/>
      <c r="H65" s="23">
        <v>20</v>
      </c>
      <c r="I65" s="33">
        <f t="shared" si="17"/>
        <v>1993</v>
      </c>
      <c r="J65" s="33">
        <f t="shared" si="18"/>
        <v>68</v>
      </c>
      <c r="K65" s="23">
        <v>398</v>
      </c>
      <c r="L65" s="14">
        <v>438</v>
      </c>
      <c r="M65" s="14">
        <v>320</v>
      </c>
      <c r="N65" s="14"/>
      <c r="O65" s="14">
        <v>13</v>
      </c>
      <c r="P65" s="14">
        <v>14</v>
      </c>
      <c r="Q65" s="103">
        <v>11</v>
      </c>
      <c r="R65" s="34"/>
      <c r="S65" s="33">
        <f t="shared" si="19"/>
        <v>836</v>
      </c>
      <c r="T65" s="33">
        <f t="shared" si="20"/>
        <v>38</v>
      </c>
      <c r="U65" s="35">
        <f t="shared" si="21"/>
        <v>106</v>
      </c>
      <c r="V65" s="23">
        <v>5.35</v>
      </c>
      <c r="W65" s="23">
        <v>3.5</v>
      </c>
      <c r="X65" s="30">
        <v>6.2</v>
      </c>
      <c r="Y65" s="30">
        <v>4.0999999999999996</v>
      </c>
      <c r="Z65" s="30">
        <v>6.1</v>
      </c>
      <c r="AA65" s="38">
        <v>2.5</v>
      </c>
      <c r="AB65" s="30"/>
      <c r="AC65" s="30"/>
      <c r="AD65" s="30"/>
      <c r="AE65" s="38">
        <v>0.8</v>
      </c>
      <c r="AF65" s="30"/>
      <c r="AG65" s="30"/>
      <c r="AH65" s="45">
        <f t="shared" si="5"/>
        <v>0.8</v>
      </c>
      <c r="AI65" s="36">
        <v>45</v>
      </c>
      <c r="AJ65" s="15">
        <f t="shared" si="37"/>
        <v>45.8</v>
      </c>
      <c r="AK65" s="51">
        <f t="shared" si="22"/>
        <v>128.54999999999998</v>
      </c>
      <c r="AL65" s="96">
        <f t="shared" si="23"/>
        <v>134.54999999999998</v>
      </c>
      <c r="AM65" s="16">
        <f t="shared" si="36"/>
        <v>88.749999999999986</v>
      </c>
      <c r="AN65" s="50"/>
      <c r="AO65" s="46"/>
      <c r="AP65" s="17">
        <f t="shared" si="24"/>
        <v>134.54999999999998</v>
      </c>
      <c r="AQ65" s="18">
        <f t="shared" si="6"/>
        <v>6.8660000000000139</v>
      </c>
      <c r="AR65" s="40"/>
      <c r="AS65" s="19">
        <f t="shared" si="7"/>
        <v>45.8</v>
      </c>
      <c r="AT65" s="20">
        <f t="shared" si="8"/>
        <v>89.615999999999985</v>
      </c>
      <c r="AU65" s="21">
        <f t="shared" si="9"/>
        <v>135.416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0"/>
        <v>246</v>
      </c>
      <c r="BC65" s="43">
        <f t="shared" si="11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3"/>
        <v>186.7</v>
      </c>
      <c r="BK65" s="24">
        <f t="shared" si="14"/>
        <v>89.615999999999985</v>
      </c>
      <c r="BL65" s="48">
        <f t="shared" si="15"/>
        <v>97.084000000000003</v>
      </c>
      <c r="BO65" s="129">
        <f t="shared" si="25"/>
        <v>1993</v>
      </c>
      <c r="BP65" s="129">
        <f t="shared" si="26"/>
        <v>68</v>
      </c>
      <c r="BQ65" s="129">
        <f t="shared" si="27"/>
        <v>836</v>
      </c>
      <c r="BR65" s="129">
        <f t="shared" si="28"/>
        <v>27</v>
      </c>
      <c r="BS65" s="129">
        <f t="shared" si="29"/>
        <v>2829</v>
      </c>
      <c r="BT65" s="129">
        <f t="shared" si="30"/>
        <v>95</v>
      </c>
      <c r="BU65" s="129">
        <f t="shared" si="31"/>
        <v>6.1</v>
      </c>
      <c r="BV65" s="129">
        <f t="shared" si="32"/>
        <v>122.74999999999999</v>
      </c>
      <c r="BW65" s="129">
        <f t="shared" si="33"/>
        <v>0.8</v>
      </c>
      <c r="BX65" s="129">
        <f t="shared" si="34"/>
        <v>123.54999999999998</v>
      </c>
      <c r="BY65" s="134">
        <f t="shared" si="35"/>
        <v>123.54999999999998</v>
      </c>
      <c r="BZ65" s="129">
        <f t="shared" si="38"/>
        <v>28.55</v>
      </c>
    </row>
    <row r="66" spans="1:78">
      <c r="BN66" s="131" t="s">
        <v>65</v>
      </c>
      <c r="BO66" s="130">
        <f>MAX(BO10:BO65)</f>
        <v>2579.6363636363635</v>
      </c>
      <c r="BP66" s="130">
        <f t="shared" ref="BP66:BZ66" si="48">MAX(BP10:BP65)</f>
        <v>78</v>
      </c>
      <c r="BQ66" s="130">
        <f t="shared" si="48"/>
        <v>1032.7878787878788</v>
      </c>
      <c r="BR66" s="130">
        <f t="shared" si="48"/>
        <v>33.86</v>
      </c>
      <c r="BS66" s="130">
        <f t="shared" si="48"/>
        <v>3557.6666666666665</v>
      </c>
      <c r="BT66" s="130">
        <f t="shared" si="48"/>
        <v>116.66</v>
      </c>
      <c r="BU66" s="130">
        <f t="shared" si="48"/>
        <v>7.8</v>
      </c>
      <c r="BV66" s="130">
        <f t="shared" si="48"/>
        <v>138.95000000000002</v>
      </c>
      <c r="BW66" s="130">
        <f t="shared" si="48"/>
        <v>16.62</v>
      </c>
      <c r="BX66" s="130">
        <f t="shared" si="48"/>
        <v>150.01000000000005</v>
      </c>
      <c r="BY66" s="130">
        <f t="shared" si="48"/>
        <v>150.01000000000005</v>
      </c>
      <c r="BZ66" s="130">
        <f t="shared" si="48"/>
        <v>35.25</v>
      </c>
    </row>
    <row r="67" spans="1:78">
      <c r="BN67" s="131" t="s">
        <v>66</v>
      </c>
      <c r="BO67" s="130">
        <f>MIN(BO10:BO65)</f>
        <v>1670</v>
      </c>
      <c r="BP67" s="130">
        <f t="shared" ref="BP67:BZ67" si="49">MIN(BP10:BP65)</f>
        <v>59</v>
      </c>
      <c r="BQ67" s="130">
        <f t="shared" si="49"/>
        <v>399</v>
      </c>
      <c r="BR67" s="130">
        <f t="shared" si="49"/>
        <v>12</v>
      </c>
      <c r="BS67" s="130">
        <f t="shared" si="49"/>
        <v>2353</v>
      </c>
      <c r="BT67" s="130">
        <f t="shared" si="49"/>
        <v>80</v>
      </c>
      <c r="BU67" s="130">
        <f t="shared" si="49"/>
        <v>5</v>
      </c>
      <c r="BV67" s="130">
        <f t="shared" si="49"/>
        <v>104.45</v>
      </c>
      <c r="BW67" s="130">
        <f t="shared" si="49"/>
        <v>0.8</v>
      </c>
      <c r="BX67" s="130">
        <f t="shared" si="49"/>
        <v>105.25</v>
      </c>
      <c r="BY67" s="130">
        <f t="shared" si="49"/>
        <v>105.25</v>
      </c>
      <c r="BZ67" s="130">
        <f t="shared" si="49"/>
        <v>22.844999999999999</v>
      </c>
    </row>
  </sheetData>
  <mergeCells count="40">
    <mergeCell ref="D3:F3"/>
    <mergeCell ref="BJ8:BL8"/>
    <mergeCell ref="AS8:AS9"/>
    <mergeCell ref="AT8:AT9"/>
    <mergeCell ref="AU8:AU9"/>
    <mergeCell ref="AW8:BB8"/>
    <mergeCell ref="BC8:BC9"/>
    <mergeCell ref="BD8:BI8"/>
    <mergeCell ref="AM8:AM9"/>
    <mergeCell ref="AN8:AN9"/>
    <mergeCell ref="AO8:AO9"/>
    <mergeCell ref="AP8:AP9"/>
    <mergeCell ref="AL8:AL9"/>
    <mergeCell ref="AF8:AF9"/>
    <mergeCell ref="U8:U9"/>
    <mergeCell ref="V8:V9"/>
    <mergeCell ref="BP7:BR8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AS7:AU7"/>
    <mergeCell ref="AK8:AK9"/>
    <mergeCell ref="K8:T8"/>
    <mergeCell ref="AD8:AD9"/>
    <mergeCell ref="Y8:Y9"/>
    <mergeCell ref="W8:W9"/>
    <mergeCell ref="AA8:AA9"/>
    <mergeCell ref="Z8:Z9"/>
    <mergeCell ref="AB8:AB9"/>
    <mergeCell ref="AC8:AC9"/>
    <mergeCell ref="X8:X9"/>
  </mergeCells>
  <conditionalFormatting sqref="C45:D49">
    <cfRule type="cellIs" dxfId="68" priority="3" operator="greaterThan">
      <formula>1100</formula>
    </cfRule>
  </conditionalFormatting>
  <conditionalFormatting sqref="C54:D65">
    <cfRule type="cellIs" dxfId="67" priority="1" operator="greaterThan">
      <formula>1100</formula>
    </cfRule>
  </conditionalFormatting>
  <conditionalFormatting sqref="E45:E49 E54:E65">
    <cfRule type="cellIs" dxfId="66" priority="2" operator="greaterThan">
      <formula>900</formula>
    </cfRule>
  </conditionalFormatting>
  <conditionalFormatting sqref="AJ6">
    <cfRule type="cellIs" dxfId="65" priority="21" operator="greaterThan">
      <formula>0</formula>
    </cfRule>
  </conditionalFormatting>
  <conditionalFormatting sqref="AQ5:AQ6">
    <cfRule type="cellIs" dxfId="64" priority="22" operator="lessThan">
      <formula>0</formula>
    </cfRule>
  </conditionalFormatting>
  <pageMargins left="0.7" right="0.7" top="0.75" bottom="0.75" header="0.3" footer="0.3"/>
  <pageSetup paperSize="9" orientation="landscape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codeName="Feuil18"/>
  <dimension ref="A1:DA173"/>
  <sheetViews>
    <sheetView zoomScale="80" zoomScaleNormal="80" workbookViewId="0">
      <pane xSplit="2" ySplit="9" topLeftCell="C28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4" width="6.42578125" customWidth="1"/>
    <col min="5" max="5" width="6.85546875" customWidth="1"/>
    <col min="6" max="6" width="6.42578125" customWidth="1"/>
    <col min="7" max="7" width="6.140625" customWidth="1"/>
    <col min="8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42902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  <c r="BO4" s="3" t="s">
        <v>183</v>
      </c>
      <c r="BP4" s="127">
        <v>10</v>
      </c>
      <c r="BQ4" s="127">
        <v>50</v>
      </c>
      <c r="BR4" s="127"/>
    </row>
    <row r="5" spans="1:78" ht="15.75" thickBot="1">
      <c r="B5" s="11" t="s">
        <v>65</v>
      </c>
      <c r="C5" s="25">
        <f t="shared" ref="C5:H5" si="0">MAX(C10:C65)</f>
        <v>834</v>
      </c>
      <c r="D5" s="25">
        <f t="shared" si="0"/>
        <v>915</v>
      </c>
      <c r="E5" s="25">
        <f t="shared" si="0"/>
        <v>677</v>
      </c>
      <c r="F5" s="29">
        <f t="shared" si="0"/>
        <v>59</v>
      </c>
      <c r="G5" s="29">
        <f t="shared" si="0"/>
        <v>0</v>
      </c>
      <c r="H5" s="29">
        <f t="shared" si="0"/>
        <v>23</v>
      </c>
      <c r="I5" s="25">
        <f t="shared" ref="I5:AE5" si="1">MAX(I10:I65)</f>
        <v>2407</v>
      </c>
      <c r="J5" s="25">
        <f t="shared" si="1"/>
        <v>82</v>
      </c>
      <c r="K5" s="25">
        <f t="shared" si="1"/>
        <v>453</v>
      </c>
      <c r="L5" s="25">
        <f t="shared" si="1"/>
        <v>498</v>
      </c>
      <c r="M5" s="25">
        <f t="shared" si="1"/>
        <v>420</v>
      </c>
      <c r="N5" s="25">
        <f t="shared" si="1"/>
        <v>0</v>
      </c>
      <c r="O5" s="25">
        <f t="shared" si="1"/>
        <v>15</v>
      </c>
      <c r="P5" s="25">
        <f t="shared" si="1"/>
        <v>17</v>
      </c>
      <c r="Q5" s="25"/>
      <c r="R5" s="25">
        <f t="shared" si="1"/>
        <v>0</v>
      </c>
      <c r="S5" s="25">
        <f t="shared" si="1"/>
        <v>944</v>
      </c>
      <c r="T5" s="25">
        <f t="shared" si="1"/>
        <v>44</v>
      </c>
      <c r="U5" s="25">
        <f t="shared" si="1"/>
        <v>122</v>
      </c>
      <c r="V5" s="25">
        <f t="shared" si="1"/>
        <v>6.52</v>
      </c>
      <c r="W5" s="25">
        <f t="shared" si="1"/>
        <v>3.5</v>
      </c>
      <c r="X5" s="25">
        <f t="shared" si="1"/>
        <v>9.5</v>
      </c>
      <c r="Y5" s="25">
        <f t="shared" si="1"/>
        <v>5.6</v>
      </c>
      <c r="Z5" s="25">
        <f t="shared" si="1"/>
        <v>7.6</v>
      </c>
      <c r="AA5" s="25">
        <f t="shared" si="1"/>
        <v>3.2</v>
      </c>
      <c r="AB5" s="25">
        <f t="shared" si="1"/>
        <v>0</v>
      </c>
      <c r="AC5" s="29">
        <f t="shared" si="1"/>
        <v>6</v>
      </c>
      <c r="AD5" s="25">
        <f t="shared" si="1"/>
        <v>0</v>
      </c>
      <c r="AE5" s="25">
        <f t="shared" si="1"/>
        <v>0.85</v>
      </c>
      <c r="AF5" s="25"/>
      <c r="AG5" s="25">
        <f t="shared" ref="AG5:AQ5" si="2">MAX(AG10:AG65)</f>
        <v>0</v>
      </c>
      <c r="AH5" s="25">
        <f t="shared" si="2"/>
        <v>6.8</v>
      </c>
      <c r="AI5" s="25">
        <f t="shared" si="2"/>
        <v>75</v>
      </c>
      <c r="AJ5" s="25">
        <f t="shared" si="2"/>
        <v>81.8</v>
      </c>
      <c r="AK5" s="25">
        <f t="shared" si="2"/>
        <v>152.60000000000002</v>
      </c>
      <c r="AL5" s="25">
        <f t="shared" si="2"/>
        <v>159.10000000000002</v>
      </c>
      <c r="AM5" s="25">
        <f t="shared" si="2"/>
        <v>98.149999999999991</v>
      </c>
      <c r="AN5" s="25">
        <f t="shared" si="2"/>
        <v>0</v>
      </c>
      <c r="AO5" s="25">
        <f t="shared" si="2"/>
        <v>0</v>
      </c>
      <c r="AP5" s="27">
        <f t="shared" si="2"/>
        <v>159.10000000000002</v>
      </c>
      <c r="AQ5" s="28">
        <f t="shared" si="2"/>
        <v>63.765999999999984</v>
      </c>
      <c r="AR5" s="13"/>
      <c r="AS5" s="25">
        <f>MAX(AS10:AS65)</f>
        <v>81.8</v>
      </c>
      <c r="AT5" s="25">
        <f>MAX(AT10:AT65)</f>
        <v>89.615999999999985</v>
      </c>
      <c r="AU5" s="25">
        <f>MAX(AU10:AU65)</f>
        <v>170.99099999999999</v>
      </c>
      <c r="AV5" s="47"/>
      <c r="AW5" s="25">
        <f t="shared" ref="AW5:BL5" si="3">MAX(AW10:AW65)</f>
        <v>10</v>
      </c>
      <c r="AX5" s="25">
        <f>MAX(AX10:AX65)</f>
        <v>200</v>
      </c>
      <c r="AY5" s="25">
        <f>MAX(AY10:AY65)</f>
        <v>0</v>
      </c>
      <c r="AZ5" s="25">
        <f t="shared" si="3"/>
        <v>36</v>
      </c>
      <c r="BA5" s="25">
        <f t="shared" si="3"/>
        <v>0</v>
      </c>
      <c r="BB5" s="25">
        <f t="shared" si="3"/>
        <v>246</v>
      </c>
      <c r="BC5" s="25">
        <f t="shared" si="3"/>
        <v>233.7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186.7</v>
      </c>
      <c r="BK5" s="25">
        <f t="shared" si="3"/>
        <v>89.615999999999985</v>
      </c>
      <c r="BL5" s="25">
        <f t="shared" si="3"/>
        <v>97.084000000000003</v>
      </c>
      <c r="BO5" s="11" t="s">
        <v>65</v>
      </c>
      <c r="BP5" s="25">
        <f>MAX(BP10:BP65)</f>
        <v>82</v>
      </c>
      <c r="BQ5" s="25">
        <f>MAX(BQ10:BQ65)</f>
        <v>944</v>
      </c>
      <c r="BR5" s="25">
        <f>MAX(BR10:BR65)</f>
        <v>32</v>
      </c>
    </row>
    <row r="6" spans="1:78" ht="15.75" thickBot="1">
      <c r="B6" s="11" t="s">
        <v>66</v>
      </c>
      <c r="C6" s="25">
        <f t="shared" ref="C6:H6" si="4">MIN(C10:C65)</f>
        <v>0</v>
      </c>
      <c r="D6" s="25">
        <f t="shared" si="4"/>
        <v>0</v>
      </c>
      <c r="E6" s="25">
        <f t="shared" si="4"/>
        <v>0</v>
      </c>
      <c r="F6" s="29">
        <f t="shared" si="4"/>
        <v>0</v>
      </c>
      <c r="G6" s="29">
        <f t="shared" si="4"/>
        <v>0</v>
      </c>
      <c r="H6" s="29">
        <f t="shared" si="4"/>
        <v>0</v>
      </c>
      <c r="I6" s="25">
        <f t="shared" ref="I6:AE6" si="5">MIN(I10:I65)</f>
        <v>0</v>
      </c>
      <c r="J6" s="25">
        <f t="shared" si="5"/>
        <v>0</v>
      </c>
      <c r="K6" s="25">
        <f t="shared" si="5"/>
        <v>232</v>
      </c>
      <c r="L6" s="25">
        <f t="shared" si="5"/>
        <v>0</v>
      </c>
      <c r="M6" s="25">
        <f>MIN(M10:M65)</f>
        <v>230</v>
      </c>
      <c r="N6" s="25">
        <f t="shared" si="5"/>
        <v>0</v>
      </c>
      <c r="O6" s="25">
        <f t="shared" si="5"/>
        <v>11</v>
      </c>
      <c r="P6" s="25">
        <f t="shared" si="5"/>
        <v>0</v>
      </c>
      <c r="Q6" s="25"/>
      <c r="R6" s="25">
        <f t="shared" si="5"/>
        <v>0</v>
      </c>
      <c r="S6" s="25">
        <f t="shared" si="5"/>
        <v>339</v>
      </c>
      <c r="T6" s="25">
        <f t="shared" si="5"/>
        <v>19</v>
      </c>
      <c r="U6" s="25">
        <f t="shared" si="5"/>
        <v>35</v>
      </c>
      <c r="V6" s="25">
        <f t="shared" si="5"/>
        <v>4.07</v>
      </c>
      <c r="W6" s="25">
        <f t="shared" si="5"/>
        <v>3.5</v>
      </c>
      <c r="X6" s="25">
        <f t="shared" si="5"/>
        <v>5</v>
      </c>
      <c r="Y6" s="25">
        <f t="shared" si="5"/>
        <v>2.1</v>
      </c>
      <c r="Z6" s="25">
        <f t="shared" si="5"/>
        <v>4.5999999999999996</v>
      </c>
      <c r="AA6" s="25">
        <f t="shared" si="5"/>
        <v>1.9</v>
      </c>
      <c r="AB6" s="25">
        <f t="shared" si="5"/>
        <v>0</v>
      </c>
      <c r="AC6" s="29">
        <f t="shared" si="5"/>
        <v>5</v>
      </c>
      <c r="AD6" s="25">
        <f t="shared" si="5"/>
        <v>0</v>
      </c>
      <c r="AE6" s="25">
        <f t="shared" si="5"/>
        <v>0.7</v>
      </c>
      <c r="AF6" s="25"/>
      <c r="AG6" s="25">
        <f>MIN(AG10:AG65)</f>
        <v>0</v>
      </c>
      <c r="AH6" s="25">
        <f>MIN(AH10:AH65)</f>
        <v>0.7</v>
      </c>
      <c r="AI6" s="25">
        <f>MIN(AI10:AI65)</f>
        <v>30</v>
      </c>
      <c r="AJ6" s="25">
        <f>MIN(AJ10:AJ65)</f>
        <v>30.8</v>
      </c>
      <c r="AK6" s="25">
        <f>MIN(AK10:AK65)</f>
        <v>56.65</v>
      </c>
      <c r="AL6" s="25">
        <f t="shared" ref="AL6:AQ6" si="6">MIN(AL10:AL65)</f>
        <v>62.449999999999996</v>
      </c>
      <c r="AM6" s="25">
        <f t="shared" si="6"/>
        <v>31.649999999999995</v>
      </c>
      <c r="AN6" s="25">
        <f t="shared" si="6"/>
        <v>0</v>
      </c>
      <c r="AO6" s="25">
        <f t="shared" si="6"/>
        <v>0</v>
      </c>
      <c r="AP6" s="27">
        <f t="shared" si="6"/>
        <v>62.449999999999996</v>
      </c>
      <c r="AQ6" s="28">
        <f t="shared" si="6"/>
        <v>-2.4340000000000117</v>
      </c>
      <c r="AR6" s="13"/>
      <c r="AS6" s="26">
        <f>MIN(AS10:AS65)</f>
        <v>30.8</v>
      </c>
      <c r="AT6" s="26">
        <f>MIN(AT10:AT65)</f>
        <v>88.703999999999994</v>
      </c>
      <c r="AU6" s="26">
        <f>MIN(AU10:AU65)</f>
        <v>120.41599999999998</v>
      </c>
      <c r="AV6" s="47"/>
      <c r="AW6" s="26">
        <f t="shared" ref="AW6:BL6" si="7">MIN(AW10:AW65)</f>
        <v>10</v>
      </c>
      <c r="AX6" s="26">
        <f>MIN(AX10:AX65)</f>
        <v>200</v>
      </c>
      <c r="AY6" s="26">
        <f>MIN(AY10:AY65)</f>
        <v>0</v>
      </c>
      <c r="AZ6" s="26">
        <f t="shared" si="7"/>
        <v>34</v>
      </c>
      <c r="BA6" s="26">
        <f t="shared" si="7"/>
        <v>0</v>
      </c>
      <c r="BB6" s="26">
        <f t="shared" si="7"/>
        <v>244</v>
      </c>
      <c r="BC6" s="26">
        <f t="shared" si="7"/>
        <v>231.79999999999998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184.79999999999998</v>
      </c>
      <c r="BK6" s="26">
        <f t="shared" si="7"/>
        <v>88.703999999999994</v>
      </c>
      <c r="BL6" s="26">
        <f t="shared" si="7"/>
        <v>96.095999999999989</v>
      </c>
      <c r="BO6" s="11" t="s">
        <v>66</v>
      </c>
      <c r="BP6" s="26">
        <f>MIN(BP10:BP65)</f>
        <v>0</v>
      </c>
      <c r="BQ6" s="26">
        <f>MIN(BQ10:BQ65)</f>
        <v>339</v>
      </c>
      <c r="BR6" s="26">
        <f>MIN(BR10:BR65)</f>
        <v>11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  <c r="BP7" s="240" t="s">
        <v>182</v>
      </c>
      <c r="BQ7" s="241"/>
      <c r="BR7" s="242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  <c r="BP8" s="243"/>
      <c r="BQ8" s="244"/>
      <c r="BR8" s="245"/>
    </row>
    <row r="9" spans="1:78" ht="47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42902</v>
      </c>
      <c r="B10" s="137" t="s">
        <v>84</v>
      </c>
      <c r="C10" s="38">
        <v>669</v>
      </c>
      <c r="D10" s="38">
        <v>679</v>
      </c>
      <c r="E10" s="105">
        <v>555</v>
      </c>
      <c r="F10" s="105">
        <v>46</v>
      </c>
      <c r="G10" s="106"/>
      <c r="H10" s="107">
        <v>19</v>
      </c>
      <c r="I10" s="33">
        <f>C10+D10+E10</f>
        <v>1903</v>
      </c>
      <c r="J10" s="33">
        <f>F10+G10+H10</f>
        <v>65</v>
      </c>
      <c r="K10" s="23">
        <v>377</v>
      </c>
      <c r="L10" s="14">
        <v>438</v>
      </c>
      <c r="M10" s="14">
        <v>340</v>
      </c>
      <c r="N10" s="14"/>
      <c r="O10" s="14">
        <v>13</v>
      </c>
      <c r="P10" s="34">
        <v>14</v>
      </c>
      <c r="Q10" s="34">
        <v>11</v>
      </c>
      <c r="R10" s="34"/>
      <c r="S10" s="33">
        <f>K10+L10+N10</f>
        <v>815</v>
      </c>
      <c r="T10" s="33">
        <f>O10+P10+Q10+R10</f>
        <v>38</v>
      </c>
      <c r="U10" s="35">
        <f>SUM(J10+T10)</f>
        <v>103</v>
      </c>
      <c r="V10" s="37">
        <v>4.75</v>
      </c>
      <c r="W10" s="23">
        <v>3.5</v>
      </c>
      <c r="X10" s="38">
        <v>5.7</v>
      </c>
      <c r="Y10" s="38">
        <v>4</v>
      </c>
      <c r="Z10" s="38">
        <v>5.8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8">SUM(AB10:AG10)</f>
        <v>0.8</v>
      </c>
      <c r="AI10" s="53">
        <v>45</v>
      </c>
      <c r="AJ10" s="15">
        <f>AH10+AI10</f>
        <v>45.8</v>
      </c>
      <c r="AK10" s="51">
        <f>U10+V10+X10+Z10+AB10+AC10+AD10+AE10+AG10+Y10</f>
        <v>124.05</v>
      </c>
      <c r="AL10" s="96">
        <f>AK10+W10+AA10</f>
        <v>130.15</v>
      </c>
      <c r="AM10" s="16">
        <f>+AL10-AS10</f>
        <v>84.350000000000009</v>
      </c>
      <c r="AN10" s="50"/>
      <c r="AO10" s="46"/>
      <c r="AP10" s="17">
        <f>AL10+AO10</f>
        <v>130.15</v>
      </c>
      <c r="AQ10" s="18">
        <f t="shared" ref="AQ10:AQ65" si="9">AU10-AK10</f>
        <v>11.366</v>
      </c>
      <c r="AR10" s="40"/>
      <c r="AS10" s="19">
        <f t="shared" ref="AS10:AS65" si="10">AJ10</f>
        <v>45.8</v>
      </c>
      <c r="AT10" s="20">
        <f t="shared" ref="AT10:AT65" si="11">BK10</f>
        <v>89.615999999999985</v>
      </c>
      <c r="AU10" s="21">
        <f t="shared" ref="AU10:AU65" si="12">AS10+AT10</f>
        <v>135.416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13">SUM(AW10:BA10)</f>
        <v>246</v>
      </c>
      <c r="BC10" s="43">
        <f t="shared" ref="BC10:BC65" si="14">BB10*0.95</f>
        <v>233.7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5">SUM(BD10:BH10)</f>
        <v>47</v>
      </c>
      <c r="BJ10" s="48">
        <f t="shared" ref="BJ10:BJ65" si="16">BC10-BI10</f>
        <v>186.7</v>
      </c>
      <c r="BK10" s="24">
        <f t="shared" ref="BK10:BK65" si="17">BJ10*0.48</f>
        <v>89.615999999999985</v>
      </c>
      <c r="BL10" s="48">
        <f t="shared" ref="BL10:BL65" si="18">BJ10*0.52</f>
        <v>97.084000000000003</v>
      </c>
      <c r="BO10" s="129">
        <f>C10+D10+E10+((AB10+AC10)/0.033)</f>
        <v>1903</v>
      </c>
      <c r="BP10" s="129">
        <f>F10+G10+H10</f>
        <v>65</v>
      </c>
      <c r="BQ10" s="129">
        <f>K10+L10+N10+(AD10/0.033)</f>
        <v>815</v>
      </c>
      <c r="BR10" s="129">
        <f>O10+P10+R10+AD10</f>
        <v>27</v>
      </c>
      <c r="BS10" s="129">
        <f>C10+D10+E10+K10+L10+N10+((AB10+AC10)/0.033)+(AD10/0.033)</f>
        <v>2718</v>
      </c>
      <c r="BT10" s="129">
        <f>F10+G10+H10+O10+P10+R10+AB10+AC10+AD10</f>
        <v>92</v>
      </c>
      <c r="BU10" s="129">
        <f>Z10+AG10</f>
        <v>5.8</v>
      </c>
      <c r="BV10" s="129">
        <f>F10+G10+H10+O10+P10+R10+V10+W10+X10+Y10+Z10+AA10</f>
        <v>118.35</v>
      </c>
      <c r="BW10" s="129">
        <f>AB10+AC10+AD10+AE10+AF10+AG10</f>
        <v>0.8</v>
      </c>
      <c r="BX10" s="129">
        <f>F10+G10+H10+O10+P10+V10+W10+X10+Y10+Z10+AA10+AB10+AC10+AD10+AE10+AF10+AG10</f>
        <v>119.14999999999999</v>
      </c>
      <c r="BY10" s="134">
        <f>F10+G10+H10+O10+P10+R10+V10+W10+X10+Y10+Z10+AA10+AB10+AC10+AD10+AE10+AF10+AG10+AO10</f>
        <v>119.14999999999999</v>
      </c>
      <c r="BZ10" s="129">
        <f t="shared" ref="BZ10:BZ15" si="19">V10+W10+X10+Y10+Z10+AA10+AE10+AF10+AG10</f>
        <v>27.150000000000002</v>
      </c>
    </row>
    <row r="11" spans="1:78" ht="18.75">
      <c r="A11" s="143">
        <f t="shared" ref="A11:A65" si="20">$D$3</f>
        <v>42902</v>
      </c>
      <c r="B11" s="138" t="s">
        <v>38</v>
      </c>
      <c r="C11" s="30">
        <v>645</v>
      </c>
      <c r="D11" s="30">
        <v>680</v>
      </c>
      <c r="E11" s="30">
        <v>544</v>
      </c>
      <c r="F11" s="30">
        <v>45</v>
      </c>
      <c r="G11" s="30"/>
      <c r="H11" s="32">
        <v>18</v>
      </c>
      <c r="I11" s="33">
        <f t="shared" ref="I11:I65" si="21">C11+D11+E11</f>
        <v>1869</v>
      </c>
      <c r="J11" s="33">
        <f t="shared" ref="J11:J65" si="22">F11+G11+H11</f>
        <v>63</v>
      </c>
      <c r="K11" s="23">
        <v>370</v>
      </c>
      <c r="L11" s="14">
        <v>431</v>
      </c>
      <c r="M11" s="14">
        <v>360</v>
      </c>
      <c r="N11" s="14"/>
      <c r="O11" s="14">
        <v>13</v>
      </c>
      <c r="P11" s="34">
        <v>14</v>
      </c>
      <c r="Q11" s="34">
        <v>12</v>
      </c>
      <c r="R11" s="34"/>
      <c r="S11" s="33">
        <f t="shared" ref="S11:S65" si="23">K11+L11+N11</f>
        <v>801</v>
      </c>
      <c r="T11" s="33">
        <f t="shared" ref="T11:T65" si="24">O11+P11+Q11+R11</f>
        <v>39</v>
      </c>
      <c r="U11" s="35">
        <f t="shared" ref="U11:U65" si="25">SUM(J11+T11)</f>
        <v>102</v>
      </c>
      <c r="V11" s="37">
        <v>4.75</v>
      </c>
      <c r="W11" s="23">
        <v>3.5</v>
      </c>
      <c r="X11" s="38">
        <v>5.5</v>
      </c>
      <c r="Y11" s="38">
        <v>4</v>
      </c>
      <c r="Z11" s="38">
        <v>5.8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8"/>
        <v>0.8</v>
      </c>
      <c r="AI11" s="53">
        <v>30</v>
      </c>
      <c r="AJ11" s="15">
        <f>AH11+AI11</f>
        <v>30.8</v>
      </c>
      <c r="AK11" s="51">
        <f t="shared" ref="AK11:AK65" si="26">U11+V11+X11+Z11+AB11+AC11+AD11+AE11+AG11+Y11</f>
        <v>122.85</v>
      </c>
      <c r="AL11" s="96">
        <f t="shared" ref="AL11:AL65" si="27">AK11+W11+AA11</f>
        <v>128.94999999999999</v>
      </c>
      <c r="AM11" s="16">
        <f>+AL11-AS11</f>
        <v>98.149999999999991</v>
      </c>
      <c r="AN11" s="50"/>
      <c r="AO11" s="46"/>
      <c r="AP11" s="17">
        <f t="shared" ref="AP11:AP65" si="28">AL11+AO11</f>
        <v>128.94999999999999</v>
      </c>
      <c r="AQ11" s="18">
        <f t="shared" si="9"/>
        <v>-2.4340000000000117</v>
      </c>
      <c r="AR11" s="40"/>
      <c r="AS11" s="19">
        <f t="shared" si="10"/>
        <v>30.8</v>
      </c>
      <c r="AT11" s="20">
        <f t="shared" si="11"/>
        <v>89.615999999999985</v>
      </c>
      <c r="AU11" s="21">
        <f t="shared" si="12"/>
        <v>120.41599999999998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13"/>
        <v>246</v>
      </c>
      <c r="BC11" s="43">
        <f t="shared" si="14"/>
        <v>233.7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5"/>
        <v>47</v>
      </c>
      <c r="BJ11" s="48">
        <f t="shared" si="16"/>
        <v>186.7</v>
      </c>
      <c r="BK11" s="24">
        <f t="shared" si="17"/>
        <v>89.615999999999985</v>
      </c>
      <c r="BL11" s="48">
        <f t="shared" si="18"/>
        <v>97.084000000000003</v>
      </c>
      <c r="BO11" s="129">
        <f t="shared" ref="BO11:BO65" si="29">C11+D11+E11+((AB11+AC11)/0.033)</f>
        <v>1869</v>
      </c>
      <c r="BP11" s="129">
        <f t="shared" ref="BP11:BP65" si="30">F11+G11+H11</f>
        <v>63</v>
      </c>
      <c r="BQ11" s="129">
        <f t="shared" ref="BQ11:BQ65" si="31">K11+L11+N11+(AD11/0.033)</f>
        <v>801</v>
      </c>
      <c r="BR11" s="129">
        <f t="shared" ref="BR11:BR65" si="32">O11+P11+R11+AD11</f>
        <v>27</v>
      </c>
      <c r="BS11" s="129">
        <f t="shared" ref="BS11:BS65" si="33">C11+D11+E11+K11+L11+N11+((AB11+AC11)/0.033)+(AD11/0.033)</f>
        <v>2670</v>
      </c>
      <c r="BT11" s="129">
        <f t="shared" ref="BT11:BT65" si="34">F11+G11+H11+O11+P11+R11+AB11+AC11+AD11</f>
        <v>90</v>
      </c>
      <c r="BU11" s="129">
        <f t="shared" ref="BU11:BU65" si="35">Z11+AG11</f>
        <v>5.8</v>
      </c>
      <c r="BV11" s="129">
        <f t="shared" ref="BV11:BV65" si="36">F11+G11+H11+O11+P11+R11+V11+W11+X11+Y11+Z11+AA11</f>
        <v>116.14999999999999</v>
      </c>
      <c r="BW11" s="129">
        <f t="shared" ref="BW11:BW65" si="37">AB11+AC11+AD11+AE11+AF11+AG11</f>
        <v>0.8</v>
      </c>
      <c r="BX11" s="129">
        <f t="shared" ref="BX11:BX65" si="38">F11+G11+H11+O11+P11+V11+W11+X11+Y11+Z11+AA11+AB11+AC11+AD11+AE11+AF11+AG11</f>
        <v>116.94999999999999</v>
      </c>
      <c r="BY11" s="134">
        <f t="shared" ref="BY11:BY65" si="39">F11+G11+H11+O11+P11+R11+V11+W11+X11+Y11+Z11+AA11+AB11+AC11+AD11+AE11+AF11+AG11+AO11</f>
        <v>116.94999999999999</v>
      </c>
      <c r="BZ11" s="129">
        <f t="shared" si="19"/>
        <v>26.950000000000003</v>
      </c>
    </row>
    <row r="12" spans="1:78" ht="18.75">
      <c r="A12" s="143">
        <f t="shared" si="20"/>
        <v>42902</v>
      </c>
      <c r="B12" s="137" t="s">
        <v>7</v>
      </c>
      <c r="C12" s="30">
        <v>605</v>
      </c>
      <c r="D12" s="31">
        <v>652</v>
      </c>
      <c r="E12" s="31">
        <v>526</v>
      </c>
      <c r="F12" s="30">
        <v>43</v>
      </c>
      <c r="G12" s="30"/>
      <c r="H12" s="32">
        <v>18</v>
      </c>
      <c r="I12" s="33">
        <f t="shared" si="21"/>
        <v>1783</v>
      </c>
      <c r="J12" s="33">
        <f t="shared" si="22"/>
        <v>61</v>
      </c>
      <c r="K12" s="23">
        <v>370</v>
      </c>
      <c r="L12" s="14">
        <v>423</v>
      </c>
      <c r="M12" s="14">
        <v>360</v>
      </c>
      <c r="N12" s="14"/>
      <c r="O12" s="14">
        <v>13</v>
      </c>
      <c r="P12" s="34">
        <v>14</v>
      </c>
      <c r="Q12" s="34">
        <v>12</v>
      </c>
      <c r="R12" s="34"/>
      <c r="S12" s="33">
        <f t="shared" si="23"/>
        <v>793</v>
      </c>
      <c r="T12" s="33">
        <f t="shared" si="24"/>
        <v>39</v>
      </c>
      <c r="U12" s="35">
        <f t="shared" si="25"/>
        <v>100</v>
      </c>
      <c r="V12" s="37">
        <v>4.75</v>
      </c>
      <c r="W12" s="23">
        <v>3.5</v>
      </c>
      <c r="X12" s="38">
        <v>5.5</v>
      </c>
      <c r="Y12" s="30">
        <v>3.9</v>
      </c>
      <c r="Z12" s="30">
        <v>5.6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8"/>
        <v>0.8</v>
      </c>
      <c r="AI12" s="53">
        <v>30</v>
      </c>
      <c r="AJ12" s="15">
        <f>AH12+AI12</f>
        <v>30.8</v>
      </c>
      <c r="AK12" s="51">
        <f t="shared" si="26"/>
        <v>120.55</v>
      </c>
      <c r="AL12" s="96">
        <f t="shared" si="27"/>
        <v>126.55</v>
      </c>
      <c r="AM12" s="16">
        <f t="shared" ref="AM12:AM65" si="40">+AL12-AS12</f>
        <v>95.75</v>
      </c>
      <c r="AN12" s="50"/>
      <c r="AO12" s="46"/>
      <c r="AP12" s="17">
        <f t="shared" si="28"/>
        <v>126.55</v>
      </c>
      <c r="AQ12" s="18">
        <f t="shared" si="9"/>
        <v>-0.13400000000001455</v>
      </c>
      <c r="AR12" s="40"/>
      <c r="AS12" s="19">
        <f t="shared" si="10"/>
        <v>30.8</v>
      </c>
      <c r="AT12" s="20">
        <f t="shared" si="11"/>
        <v>89.615999999999985</v>
      </c>
      <c r="AU12" s="21">
        <f t="shared" si="12"/>
        <v>120.41599999999998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13"/>
        <v>246</v>
      </c>
      <c r="BC12" s="43">
        <f t="shared" si="14"/>
        <v>233.7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5"/>
        <v>47</v>
      </c>
      <c r="BJ12" s="48">
        <f t="shared" si="16"/>
        <v>186.7</v>
      </c>
      <c r="BK12" s="24">
        <f t="shared" si="17"/>
        <v>89.615999999999985</v>
      </c>
      <c r="BL12" s="48">
        <f t="shared" si="18"/>
        <v>97.084000000000003</v>
      </c>
      <c r="BO12" s="129">
        <f t="shared" si="29"/>
        <v>1783</v>
      </c>
      <c r="BP12" s="129">
        <f t="shared" si="30"/>
        <v>61</v>
      </c>
      <c r="BQ12" s="129">
        <f t="shared" si="31"/>
        <v>793</v>
      </c>
      <c r="BR12" s="129">
        <f t="shared" si="32"/>
        <v>27</v>
      </c>
      <c r="BS12" s="129">
        <f t="shared" si="33"/>
        <v>2576</v>
      </c>
      <c r="BT12" s="129">
        <f t="shared" si="34"/>
        <v>88</v>
      </c>
      <c r="BU12" s="129">
        <f t="shared" si="35"/>
        <v>5.6</v>
      </c>
      <c r="BV12" s="129">
        <f t="shared" si="36"/>
        <v>113.75</v>
      </c>
      <c r="BW12" s="129">
        <f t="shared" si="37"/>
        <v>0.8</v>
      </c>
      <c r="BX12" s="129">
        <f t="shared" si="38"/>
        <v>114.55</v>
      </c>
      <c r="BY12" s="134">
        <f t="shared" si="39"/>
        <v>114.55</v>
      </c>
      <c r="BZ12" s="129">
        <f t="shared" si="19"/>
        <v>26.55</v>
      </c>
    </row>
    <row r="13" spans="1:78" ht="18.75">
      <c r="A13" s="143">
        <f t="shared" si="20"/>
        <v>42902</v>
      </c>
      <c r="B13" s="137" t="s">
        <v>39</v>
      </c>
      <c r="C13" s="30">
        <v>596</v>
      </c>
      <c r="D13" s="30">
        <v>643</v>
      </c>
      <c r="E13" s="30">
        <v>517</v>
      </c>
      <c r="F13" s="30">
        <v>42</v>
      </c>
      <c r="G13" s="30"/>
      <c r="H13" s="32">
        <v>17</v>
      </c>
      <c r="I13" s="33">
        <f t="shared" si="21"/>
        <v>1756</v>
      </c>
      <c r="J13" s="33">
        <f t="shared" si="22"/>
        <v>59</v>
      </c>
      <c r="K13" s="23">
        <v>362</v>
      </c>
      <c r="L13" s="14">
        <v>420</v>
      </c>
      <c r="M13" s="14">
        <v>380</v>
      </c>
      <c r="N13" s="14"/>
      <c r="O13" s="14">
        <v>12</v>
      </c>
      <c r="P13" s="34">
        <v>14</v>
      </c>
      <c r="Q13" s="34">
        <v>13</v>
      </c>
      <c r="R13" s="34"/>
      <c r="S13" s="33">
        <f t="shared" si="23"/>
        <v>782</v>
      </c>
      <c r="T13" s="33">
        <f t="shared" si="24"/>
        <v>39</v>
      </c>
      <c r="U13" s="35">
        <f t="shared" si="25"/>
        <v>98</v>
      </c>
      <c r="V13" s="37">
        <v>4.75</v>
      </c>
      <c r="W13" s="23">
        <v>3.5</v>
      </c>
      <c r="X13" s="38">
        <v>5.5</v>
      </c>
      <c r="Y13" s="30">
        <v>3.9</v>
      </c>
      <c r="Z13" s="30">
        <v>5.6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8"/>
        <v>0.8</v>
      </c>
      <c r="AI13" s="53">
        <v>30</v>
      </c>
      <c r="AJ13" s="15">
        <f t="shared" ref="AJ13:AJ65" si="41">AH13+AI13</f>
        <v>30.8</v>
      </c>
      <c r="AK13" s="51">
        <f t="shared" si="26"/>
        <v>118.55</v>
      </c>
      <c r="AL13" s="96">
        <f t="shared" si="27"/>
        <v>124.55</v>
      </c>
      <c r="AM13" s="16">
        <f>+AL13-AS13</f>
        <v>93.75</v>
      </c>
      <c r="AN13" s="50"/>
      <c r="AO13" s="46"/>
      <c r="AP13" s="17">
        <f t="shared" si="28"/>
        <v>124.55</v>
      </c>
      <c r="AQ13" s="18">
        <f t="shared" si="9"/>
        <v>1.8659999999999854</v>
      </c>
      <c r="AR13" s="40"/>
      <c r="AS13" s="19">
        <f t="shared" si="10"/>
        <v>30.8</v>
      </c>
      <c r="AT13" s="20">
        <f t="shared" si="11"/>
        <v>89.615999999999985</v>
      </c>
      <c r="AU13" s="21">
        <f t="shared" si="12"/>
        <v>120.41599999999998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13"/>
        <v>246</v>
      </c>
      <c r="BC13" s="43">
        <f t="shared" si="14"/>
        <v>233.7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5"/>
        <v>47</v>
      </c>
      <c r="BJ13" s="48">
        <f t="shared" si="16"/>
        <v>186.7</v>
      </c>
      <c r="BK13" s="24">
        <f t="shared" si="17"/>
        <v>89.615999999999985</v>
      </c>
      <c r="BL13" s="48">
        <f t="shared" si="18"/>
        <v>97.084000000000003</v>
      </c>
      <c r="BO13" s="129">
        <f t="shared" si="29"/>
        <v>1756</v>
      </c>
      <c r="BP13" s="129">
        <f t="shared" si="30"/>
        <v>59</v>
      </c>
      <c r="BQ13" s="129">
        <f t="shared" si="31"/>
        <v>782</v>
      </c>
      <c r="BR13" s="129">
        <f t="shared" si="32"/>
        <v>26</v>
      </c>
      <c r="BS13" s="129">
        <f t="shared" si="33"/>
        <v>2538</v>
      </c>
      <c r="BT13" s="129">
        <f t="shared" si="34"/>
        <v>85</v>
      </c>
      <c r="BU13" s="129">
        <f t="shared" si="35"/>
        <v>5.6</v>
      </c>
      <c r="BV13" s="129">
        <f t="shared" si="36"/>
        <v>110.75</v>
      </c>
      <c r="BW13" s="129">
        <f t="shared" si="37"/>
        <v>0.8</v>
      </c>
      <c r="BX13" s="129">
        <f t="shared" si="38"/>
        <v>111.55</v>
      </c>
      <c r="BY13" s="134">
        <f t="shared" si="39"/>
        <v>111.55</v>
      </c>
      <c r="BZ13" s="129">
        <f t="shared" si="19"/>
        <v>26.55</v>
      </c>
    </row>
    <row r="14" spans="1:78" ht="18.75">
      <c r="A14" s="143">
        <f t="shared" si="20"/>
        <v>42902</v>
      </c>
      <c r="B14" s="138" t="s">
        <v>8</v>
      </c>
      <c r="C14" s="30">
        <v>596</v>
      </c>
      <c r="D14" s="30">
        <v>622</v>
      </c>
      <c r="E14" s="30">
        <v>512</v>
      </c>
      <c r="F14" s="30">
        <v>42</v>
      </c>
      <c r="G14" s="30"/>
      <c r="H14" s="32">
        <v>17</v>
      </c>
      <c r="I14" s="33">
        <f t="shared" si="21"/>
        <v>1730</v>
      </c>
      <c r="J14" s="33">
        <f t="shared" si="22"/>
        <v>59</v>
      </c>
      <c r="K14" s="23">
        <v>349</v>
      </c>
      <c r="L14" s="14">
        <v>416</v>
      </c>
      <c r="M14" s="14">
        <v>370</v>
      </c>
      <c r="N14" s="14"/>
      <c r="O14" s="14">
        <v>11</v>
      </c>
      <c r="P14" s="34">
        <v>13</v>
      </c>
      <c r="Q14" s="34">
        <v>13</v>
      </c>
      <c r="R14" s="34"/>
      <c r="S14" s="33">
        <f t="shared" si="23"/>
        <v>765</v>
      </c>
      <c r="T14" s="33">
        <f t="shared" si="24"/>
        <v>37</v>
      </c>
      <c r="U14" s="35">
        <f t="shared" si="25"/>
        <v>96</v>
      </c>
      <c r="V14" s="37">
        <v>4.75</v>
      </c>
      <c r="W14" s="23">
        <v>3.5</v>
      </c>
      <c r="X14" s="38">
        <v>5.5</v>
      </c>
      <c r="Y14" s="30">
        <v>3.9</v>
      </c>
      <c r="Z14" s="30">
        <v>5.4</v>
      </c>
      <c r="AA14" s="38">
        <v>2.4</v>
      </c>
      <c r="AB14" s="38"/>
      <c r="AC14" s="38"/>
      <c r="AD14" s="38"/>
      <c r="AE14" s="38">
        <v>0.8</v>
      </c>
      <c r="AF14" s="38"/>
      <c r="AG14" s="38"/>
      <c r="AH14" s="44">
        <f t="shared" si="8"/>
        <v>0.8</v>
      </c>
      <c r="AI14" s="53">
        <v>30</v>
      </c>
      <c r="AJ14" s="15">
        <f t="shared" si="41"/>
        <v>30.8</v>
      </c>
      <c r="AK14" s="51">
        <f t="shared" si="26"/>
        <v>116.35000000000001</v>
      </c>
      <c r="AL14" s="96">
        <f t="shared" si="27"/>
        <v>122.25000000000001</v>
      </c>
      <c r="AM14" s="16">
        <f t="shared" si="40"/>
        <v>91.450000000000017</v>
      </c>
      <c r="AN14" s="50"/>
      <c r="AO14" s="46"/>
      <c r="AP14" s="17">
        <f t="shared" si="28"/>
        <v>122.25000000000001</v>
      </c>
      <c r="AQ14" s="18">
        <f t="shared" si="9"/>
        <v>4.0659999999999741</v>
      </c>
      <c r="AR14" s="40"/>
      <c r="AS14" s="19">
        <f t="shared" si="10"/>
        <v>30.8</v>
      </c>
      <c r="AT14" s="20">
        <f t="shared" si="11"/>
        <v>89.615999999999985</v>
      </c>
      <c r="AU14" s="21">
        <f t="shared" si="12"/>
        <v>120.41599999999998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13"/>
        <v>246</v>
      </c>
      <c r="BC14" s="43">
        <f t="shared" si="14"/>
        <v>233.7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5"/>
        <v>47</v>
      </c>
      <c r="BJ14" s="48">
        <f t="shared" si="16"/>
        <v>186.7</v>
      </c>
      <c r="BK14" s="24">
        <f t="shared" si="17"/>
        <v>89.615999999999985</v>
      </c>
      <c r="BL14" s="48">
        <f t="shared" si="18"/>
        <v>97.084000000000003</v>
      </c>
      <c r="BO14" s="129">
        <f t="shared" si="29"/>
        <v>1730</v>
      </c>
      <c r="BP14" s="129">
        <f t="shared" si="30"/>
        <v>59</v>
      </c>
      <c r="BQ14" s="129">
        <f t="shared" si="31"/>
        <v>765</v>
      </c>
      <c r="BR14" s="129">
        <f t="shared" si="32"/>
        <v>24</v>
      </c>
      <c r="BS14" s="129">
        <f t="shared" si="33"/>
        <v>2495</v>
      </c>
      <c r="BT14" s="129">
        <f t="shared" si="34"/>
        <v>83</v>
      </c>
      <c r="BU14" s="129">
        <f t="shared" si="35"/>
        <v>5.4</v>
      </c>
      <c r="BV14" s="129">
        <f t="shared" si="36"/>
        <v>108.45000000000002</v>
      </c>
      <c r="BW14" s="129">
        <f t="shared" si="37"/>
        <v>0.8</v>
      </c>
      <c r="BX14" s="129">
        <f t="shared" si="38"/>
        <v>109.25000000000001</v>
      </c>
      <c r="BY14" s="134">
        <f t="shared" si="39"/>
        <v>109.25000000000001</v>
      </c>
      <c r="BZ14" s="129">
        <f t="shared" si="19"/>
        <v>26.249999999999996</v>
      </c>
    </row>
    <row r="15" spans="1:78" ht="18.75">
      <c r="A15" s="143">
        <f t="shared" si="20"/>
        <v>42902</v>
      </c>
      <c r="B15" s="138" t="s">
        <v>40</v>
      </c>
      <c r="C15" s="30">
        <v>585</v>
      </c>
      <c r="D15" s="30">
        <v>624</v>
      </c>
      <c r="E15" s="30">
        <v>505</v>
      </c>
      <c r="F15" s="30">
        <v>42</v>
      </c>
      <c r="G15" s="30"/>
      <c r="H15" s="32">
        <v>17</v>
      </c>
      <c r="I15" s="33">
        <f t="shared" si="21"/>
        <v>1714</v>
      </c>
      <c r="J15" s="33">
        <f t="shared" si="22"/>
        <v>59</v>
      </c>
      <c r="K15" s="23">
        <v>346</v>
      </c>
      <c r="L15" s="14">
        <v>408</v>
      </c>
      <c r="M15" s="14">
        <v>340</v>
      </c>
      <c r="N15" s="14"/>
      <c r="O15" s="14">
        <v>11</v>
      </c>
      <c r="P15" s="34">
        <v>13</v>
      </c>
      <c r="Q15" s="34">
        <v>12</v>
      </c>
      <c r="R15" s="34"/>
      <c r="S15" s="33">
        <f t="shared" si="23"/>
        <v>754</v>
      </c>
      <c r="T15" s="33">
        <f t="shared" si="24"/>
        <v>36</v>
      </c>
      <c r="U15" s="35">
        <f t="shared" si="25"/>
        <v>95</v>
      </c>
      <c r="V15" s="37">
        <v>4.75</v>
      </c>
      <c r="W15" s="23">
        <v>3.5</v>
      </c>
      <c r="X15" s="38">
        <v>5.5</v>
      </c>
      <c r="Y15" s="30">
        <v>3.9</v>
      </c>
      <c r="Z15" s="30">
        <v>5.4</v>
      </c>
      <c r="AA15" s="38">
        <v>2.4</v>
      </c>
      <c r="AB15" s="38"/>
      <c r="AC15" s="38"/>
      <c r="AD15" s="38"/>
      <c r="AE15" s="38">
        <v>0.8</v>
      </c>
      <c r="AF15" s="38"/>
      <c r="AG15" s="38"/>
      <c r="AH15" s="44">
        <f t="shared" si="8"/>
        <v>0.8</v>
      </c>
      <c r="AI15" s="53">
        <v>30</v>
      </c>
      <c r="AJ15" s="15">
        <f t="shared" si="41"/>
        <v>30.8</v>
      </c>
      <c r="AK15" s="51">
        <f t="shared" si="26"/>
        <v>115.35000000000001</v>
      </c>
      <c r="AL15" s="96">
        <f t="shared" si="27"/>
        <v>121.25000000000001</v>
      </c>
      <c r="AM15" s="16">
        <f t="shared" si="40"/>
        <v>90.450000000000017</v>
      </c>
      <c r="AN15" s="50"/>
      <c r="AO15" s="46"/>
      <c r="AP15" s="17">
        <f t="shared" si="28"/>
        <v>121.25000000000001</v>
      </c>
      <c r="AQ15" s="18">
        <f t="shared" si="9"/>
        <v>5.0659999999999741</v>
      </c>
      <c r="AR15" s="40"/>
      <c r="AS15" s="19">
        <f t="shared" si="10"/>
        <v>30.8</v>
      </c>
      <c r="AT15" s="20">
        <f t="shared" si="11"/>
        <v>89.615999999999985</v>
      </c>
      <c r="AU15" s="21">
        <f t="shared" si="12"/>
        <v>120.41599999999998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13"/>
        <v>246</v>
      </c>
      <c r="BC15" s="43">
        <f t="shared" si="14"/>
        <v>233.7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5"/>
        <v>47</v>
      </c>
      <c r="BJ15" s="48">
        <f t="shared" si="16"/>
        <v>186.7</v>
      </c>
      <c r="BK15" s="24">
        <f t="shared" si="17"/>
        <v>89.615999999999985</v>
      </c>
      <c r="BL15" s="48">
        <f t="shared" si="18"/>
        <v>97.084000000000003</v>
      </c>
      <c r="BO15" s="129">
        <f t="shared" si="29"/>
        <v>1714</v>
      </c>
      <c r="BP15" s="129">
        <f t="shared" si="30"/>
        <v>59</v>
      </c>
      <c r="BQ15" s="129">
        <f t="shared" si="31"/>
        <v>754</v>
      </c>
      <c r="BR15" s="129">
        <f t="shared" si="32"/>
        <v>24</v>
      </c>
      <c r="BS15" s="129">
        <f t="shared" si="33"/>
        <v>2468</v>
      </c>
      <c r="BT15" s="129">
        <f t="shared" si="34"/>
        <v>83</v>
      </c>
      <c r="BU15" s="129">
        <f t="shared" si="35"/>
        <v>5.4</v>
      </c>
      <c r="BV15" s="129">
        <f t="shared" si="36"/>
        <v>108.45000000000002</v>
      </c>
      <c r="BW15" s="129">
        <f t="shared" si="37"/>
        <v>0.8</v>
      </c>
      <c r="BX15" s="129">
        <f t="shared" si="38"/>
        <v>109.25000000000001</v>
      </c>
      <c r="BY15" s="134">
        <f t="shared" si="39"/>
        <v>109.25000000000001</v>
      </c>
      <c r="BZ15" s="129">
        <f t="shared" si="19"/>
        <v>26.249999999999996</v>
      </c>
    </row>
    <row r="16" spans="1:78" ht="18.75">
      <c r="A16" s="143">
        <f t="shared" si="20"/>
        <v>42902</v>
      </c>
      <c r="B16" s="138" t="s">
        <v>9</v>
      </c>
      <c r="C16" s="30">
        <v>583</v>
      </c>
      <c r="D16" s="30">
        <v>620</v>
      </c>
      <c r="E16" s="30">
        <v>505</v>
      </c>
      <c r="F16" s="30">
        <v>42</v>
      </c>
      <c r="G16" s="30"/>
      <c r="H16" s="32">
        <v>17</v>
      </c>
      <c r="I16" s="33">
        <f t="shared" si="21"/>
        <v>1708</v>
      </c>
      <c r="J16" s="33">
        <f t="shared" si="22"/>
        <v>59</v>
      </c>
      <c r="K16" s="23">
        <v>344</v>
      </c>
      <c r="L16" s="14">
        <v>406</v>
      </c>
      <c r="M16" s="14">
        <v>340</v>
      </c>
      <c r="N16" s="14"/>
      <c r="O16" s="14">
        <v>11</v>
      </c>
      <c r="P16" s="34">
        <v>13</v>
      </c>
      <c r="Q16" s="34">
        <v>12</v>
      </c>
      <c r="R16" s="34"/>
      <c r="S16" s="33">
        <f t="shared" si="23"/>
        <v>750</v>
      </c>
      <c r="T16" s="33">
        <f t="shared" si="24"/>
        <v>36</v>
      </c>
      <c r="U16" s="35">
        <f t="shared" si="25"/>
        <v>95</v>
      </c>
      <c r="V16" s="37">
        <v>4.75</v>
      </c>
      <c r="W16" s="23">
        <v>3.5</v>
      </c>
      <c r="X16" s="38">
        <v>5.5</v>
      </c>
      <c r="Y16" s="30">
        <v>4.2</v>
      </c>
      <c r="Z16" s="30">
        <v>5.5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8"/>
        <v>0.8</v>
      </c>
      <c r="AI16" s="53">
        <v>30</v>
      </c>
      <c r="AJ16" s="15">
        <f t="shared" si="41"/>
        <v>30.8</v>
      </c>
      <c r="AK16" s="51">
        <f t="shared" si="26"/>
        <v>115.75</v>
      </c>
      <c r="AL16" s="96">
        <f t="shared" si="27"/>
        <v>121.65</v>
      </c>
      <c r="AM16" s="16">
        <f t="shared" si="40"/>
        <v>90.850000000000009</v>
      </c>
      <c r="AN16" s="50"/>
      <c r="AO16" s="46"/>
      <c r="AP16" s="17">
        <f t="shared" si="28"/>
        <v>121.65</v>
      </c>
      <c r="AQ16" s="18">
        <f t="shared" si="9"/>
        <v>4.6659999999999826</v>
      </c>
      <c r="AR16" s="40"/>
      <c r="AS16" s="19">
        <f t="shared" si="10"/>
        <v>30.8</v>
      </c>
      <c r="AT16" s="20">
        <f t="shared" si="11"/>
        <v>89.615999999999985</v>
      </c>
      <c r="AU16" s="21">
        <f t="shared" si="12"/>
        <v>120.41599999999998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13"/>
        <v>246</v>
      </c>
      <c r="BC16" s="43">
        <f t="shared" si="14"/>
        <v>233.7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5"/>
        <v>47</v>
      </c>
      <c r="BJ16" s="48">
        <f t="shared" si="16"/>
        <v>186.7</v>
      </c>
      <c r="BK16" s="24">
        <f t="shared" si="17"/>
        <v>89.615999999999985</v>
      </c>
      <c r="BL16" s="48">
        <f t="shared" si="18"/>
        <v>97.084000000000003</v>
      </c>
      <c r="BO16" s="129">
        <f t="shared" si="29"/>
        <v>1708</v>
      </c>
      <c r="BP16" s="129">
        <f t="shared" si="30"/>
        <v>59</v>
      </c>
      <c r="BQ16" s="129">
        <f t="shared" si="31"/>
        <v>750</v>
      </c>
      <c r="BR16" s="129">
        <f t="shared" si="32"/>
        <v>24</v>
      </c>
      <c r="BS16" s="129">
        <f t="shared" si="33"/>
        <v>2458</v>
      </c>
      <c r="BT16" s="129">
        <f t="shared" si="34"/>
        <v>83</v>
      </c>
      <c r="BU16" s="129">
        <f t="shared" si="35"/>
        <v>5.5</v>
      </c>
      <c r="BV16" s="129">
        <f t="shared" si="36"/>
        <v>108.85000000000001</v>
      </c>
      <c r="BW16" s="129">
        <f t="shared" si="37"/>
        <v>0.8</v>
      </c>
      <c r="BX16" s="129">
        <f t="shared" si="38"/>
        <v>109.65</v>
      </c>
      <c r="BY16" s="134">
        <f t="shared" si="39"/>
        <v>109.65</v>
      </c>
      <c r="BZ16" s="129">
        <f>V16+W16+X16+Y16+Z16+AA16+AE16+AF16+AG16</f>
        <v>26.65</v>
      </c>
    </row>
    <row r="17" spans="1:105" ht="18.75">
      <c r="A17" s="143">
        <f t="shared" si="20"/>
        <v>42902</v>
      </c>
      <c r="B17" s="138" t="s">
        <v>41</v>
      </c>
      <c r="C17" s="30">
        <v>584</v>
      </c>
      <c r="D17" s="30">
        <v>618</v>
      </c>
      <c r="E17" s="30">
        <v>503</v>
      </c>
      <c r="F17" s="30">
        <v>41</v>
      </c>
      <c r="G17" s="30"/>
      <c r="H17" s="32">
        <v>17</v>
      </c>
      <c r="I17" s="33">
        <f t="shared" si="21"/>
        <v>1705</v>
      </c>
      <c r="J17" s="33">
        <f t="shared" si="22"/>
        <v>58</v>
      </c>
      <c r="K17" s="23">
        <v>342</v>
      </c>
      <c r="L17" s="14">
        <v>403</v>
      </c>
      <c r="M17" s="14">
        <v>330</v>
      </c>
      <c r="N17" s="14"/>
      <c r="O17" s="14">
        <v>11</v>
      </c>
      <c r="P17" s="34">
        <v>13</v>
      </c>
      <c r="Q17" s="34">
        <v>11</v>
      </c>
      <c r="R17" s="34"/>
      <c r="S17" s="33">
        <f t="shared" si="23"/>
        <v>745</v>
      </c>
      <c r="T17" s="33">
        <f t="shared" si="24"/>
        <v>35</v>
      </c>
      <c r="U17" s="35">
        <f t="shared" si="25"/>
        <v>93</v>
      </c>
      <c r="V17" s="37">
        <v>4.75</v>
      </c>
      <c r="W17" s="23">
        <v>3.5</v>
      </c>
      <c r="X17" s="38">
        <v>5.5</v>
      </c>
      <c r="Y17" s="30">
        <v>4.2</v>
      </c>
      <c r="Z17" s="30">
        <v>5.5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8"/>
        <v>0.8</v>
      </c>
      <c r="AI17" s="53">
        <v>30</v>
      </c>
      <c r="AJ17" s="15">
        <f t="shared" si="41"/>
        <v>30.8</v>
      </c>
      <c r="AK17" s="51">
        <f t="shared" si="26"/>
        <v>113.75</v>
      </c>
      <c r="AL17" s="96">
        <f t="shared" si="27"/>
        <v>119.65</v>
      </c>
      <c r="AM17" s="16">
        <f t="shared" si="40"/>
        <v>88.850000000000009</v>
      </c>
      <c r="AN17" s="50"/>
      <c r="AO17" s="46"/>
      <c r="AP17" s="17">
        <f t="shared" si="28"/>
        <v>119.65</v>
      </c>
      <c r="AQ17" s="18">
        <f t="shared" si="9"/>
        <v>6.6659999999999826</v>
      </c>
      <c r="AR17" s="40"/>
      <c r="AS17" s="19">
        <f t="shared" si="10"/>
        <v>30.8</v>
      </c>
      <c r="AT17" s="20">
        <f t="shared" si="11"/>
        <v>89.615999999999985</v>
      </c>
      <c r="AU17" s="21">
        <f t="shared" si="12"/>
        <v>120.41599999999998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13"/>
        <v>246</v>
      </c>
      <c r="BC17" s="43">
        <f t="shared" si="14"/>
        <v>233.7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5"/>
        <v>47</v>
      </c>
      <c r="BJ17" s="48">
        <f t="shared" si="16"/>
        <v>186.7</v>
      </c>
      <c r="BK17" s="24">
        <f t="shared" si="17"/>
        <v>89.615999999999985</v>
      </c>
      <c r="BL17" s="48">
        <f t="shared" si="18"/>
        <v>97.084000000000003</v>
      </c>
      <c r="BO17" s="129">
        <f t="shared" si="29"/>
        <v>1705</v>
      </c>
      <c r="BP17" s="129">
        <f t="shared" si="30"/>
        <v>58</v>
      </c>
      <c r="BQ17" s="129">
        <f t="shared" si="31"/>
        <v>745</v>
      </c>
      <c r="BR17" s="129">
        <f t="shared" si="32"/>
        <v>24</v>
      </c>
      <c r="BS17" s="129">
        <f t="shared" si="33"/>
        <v>2450</v>
      </c>
      <c r="BT17" s="129">
        <f t="shared" si="34"/>
        <v>82</v>
      </c>
      <c r="BU17" s="129">
        <f t="shared" si="35"/>
        <v>5.5</v>
      </c>
      <c r="BV17" s="129">
        <f t="shared" si="36"/>
        <v>107.85000000000001</v>
      </c>
      <c r="BW17" s="129">
        <f t="shared" si="37"/>
        <v>0.8</v>
      </c>
      <c r="BX17" s="129">
        <f t="shared" si="38"/>
        <v>108.65</v>
      </c>
      <c r="BY17" s="134">
        <f t="shared" si="39"/>
        <v>108.65</v>
      </c>
      <c r="BZ17" s="129">
        <f>V17+W17+X17+Y17+Z17+AA17+AE17+AF17+AG17</f>
        <v>26.65</v>
      </c>
    </row>
    <row r="18" spans="1:105" ht="18.75">
      <c r="A18" s="143">
        <f t="shared" si="20"/>
        <v>42902</v>
      </c>
      <c r="B18" s="138" t="s">
        <v>10</v>
      </c>
      <c r="C18" s="30">
        <v>584</v>
      </c>
      <c r="D18" s="30">
        <v>617</v>
      </c>
      <c r="E18" s="30">
        <v>506</v>
      </c>
      <c r="F18" s="30">
        <v>41</v>
      </c>
      <c r="G18" s="30"/>
      <c r="H18" s="32">
        <v>17</v>
      </c>
      <c r="I18" s="33">
        <f t="shared" si="21"/>
        <v>1707</v>
      </c>
      <c r="J18" s="33">
        <f t="shared" si="22"/>
        <v>58</v>
      </c>
      <c r="K18" s="23">
        <v>346</v>
      </c>
      <c r="L18" s="14">
        <v>411</v>
      </c>
      <c r="M18" s="14">
        <v>320</v>
      </c>
      <c r="N18" s="14"/>
      <c r="O18" s="14">
        <v>11</v>
      </c>
      <c r="P18" s="34">
        <v>13</v>
      </c>
      <c r="Q18" s="34">
        <v>11</v>
      </c>
      <c r="R18" s="34"/>
      <c r="S18" s="33">
        <f t="shared" si="23"/>
        <v>757</v>
      </c>
      <c r="T18" s="33">
        <f t="shared" si="24"/>
        <v>35</v>
      </c>
      <c r="U18" s="35">
        <f t="shared" si="25"/>
        <v>93</v>
      </c>
      <c r="V18" s="37">
        <v>4.75</v>
      </c>
      <c r="W18" s="23">
        <v>3.5</v>
      </c>
      <c r="X18" s="38">
        <v>5.5</v>
      </c>
      <c r="Y18" s="30">
        <v>4.4000000000000004</v>
      </c>
      <c r="Z18" s="30">
        <v>5.9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44">
        <f t="shared" si="8"/>
        <v>0.8</v>
      </c>
      <c r="AI18" s="53">
        <v>30</v>
      </c>
      <c r="AJ18" s="15">
        <f t="shared" si="41"/>
        <v>30.8</v>
      </c>
      <c r="AK18" s="51">
        <f t="shared" si="26"/>
        <v>114.35000000000001</v>
      </c>
      <c r="AL18" s="96">
        <f t="shared" si="27"/>
        <v>120.25000000000001</v>
      </c>
      <c r="AM18" s="16">
        <f t="shared" si="40"/>
        <v>89.450000000000017</v>
      </c>
      <c r="AN18" s="50"/>
      <c r="AO18" s="46"/>
      <c r="AP18" s="17">
        <f t="shared" si="28"/>
        <v>120.25000000000001</v>
      </c>
      <c r="AQ18" s="18">
        <f t="shared" si="9"/>
        <v>6.0659999999999741</v>
      </c>
      <c r="AR18" s="40"/>
      <c r="AS18" s="19">
        <f t="shared" si="10"/>
        <v>30.8</v>
      </c>
      <c r="AT18" s="20">
        <f t="shared" si="11"/>
        <v>89.615999999999985</v>
      </c>
      <c r="AU18" s="21">
        <f t="shared" si="12"/>
        <v>120.41599999999998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13"/>
        <v>246</v>
      </c>
      <c r="BC18" s="43">
        <f t="shared" si="14"/>
        <v>233.7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5"/>
        <v>47</v>
      </c>
      <c r="BJ18" s="48">
        <f t="shared" si="16"/>
        <v>186.7</v>
      </c>
      <c r="BK18" s="24">
        <f t="shared" si="17"/>
        <v>89.615999999999985</v>
      </c>
      <c r="BL18" s="48">
        <f t="shared" si="18"/>
        <v>97.084000000000003</v>
      </c>
      <c r="BO18" s="129">
        <f t="shared" si="29"/>
        <v>1707</v>
      </c>
      <c r="BP18" s="129">
        <f t="shared" si="30"/>
        <v>58</v>
      </c>
      <c r="BQ18" s="129">
        <f t="shared" si="31"/>
        <v>757</v>
      </c>
      <c r="BR18" s="129">
        <f t="shared" si="32"/>
        <v>24</v>
      </c>
      <c r="BS18" s="129">
        <f t="shared" si="33"/>
        <v>2464</v>
      </c>
      <c r="BT18" s="129">
        <f t="shared" si="34"/>
        <v>82</v>
      </c>
      <c r="BU18" s="129">
        <f t="shared" si="35"/>
        <v>5.9</v>
      </c>
      <c r="BV18" s="129">
        <f t="shared" si="36"/>
        <v>108.45000000000002</v>
      </c>
      <c r="BW18" s="129">
        <f t="shared" si="37"/>
        <v>0.8</v>
      </c>
      <c r="BX18" s="129">
        <f t="shared" si="38"/>
        <v>109.25000000000001</v>
      </c>
      <c r="BY18" s="134">
        <f t="shared" si="39"/>
        <v>109.25000000000001</v>
      </c>
      <c r="BZ18" s="129">
        <f t="shared" ref="BZ18:BZ65" si="42">V18+W18+X18+Y18+Z18+AA18+AB9+AE18+AF18+AG18</f>
        <v>27.249999999999996</v>
      </c>
    </row>
    <row r="19" spans="1:105" ht="18.75">
      <c r="A19" s="143">
        <f t="shared" si="20"/>
        <v>42902</v>
      </c>
      <c r="B19" s="138" t="s">
        <v>42</v>
      </c>
      <c r="C19" s="30">
        <v>581</v>
      </c>
      <c r="D19" s="30">
        <v>615</v>
      </c>
      <c r="E19" s="30">
        <v>507</v>
      </c>
      <c r="F19" s="30">
        <v>41</v>
      </c>
      <c r="G19" s="30"/>
      <c r="H19" s="32">
        <v>17</v>
      </c>
      <c r="I19" s="33">
        <f t="shared" si="21"/>
        <v>1703</v>
      </c>
      <c r="J19" s="33">
        <f t="shared" si="22"/>
        <v>58</v>
      </c>
      <c r="K19" s="23">
        <v>344</v>
      </c>
      <c r="L19" s="14">
        <v>398</v>
      </c>
      <c r="M19" s="14">
        <v>320</v>
      </c>
      <c r="N19" s="14"/>
      <c r="O19" s="14">
        <v>11</v>
      </c>
      <c r="P19" s="34">
        <v>13</v>
      </c>
      <c r="Q19" s="34">
        <v>11</v>
      </c>
      <c r="R19" s="34"/>
      <c r="S19" s="33">
        <f t="shared" si="23"/>
        <v>742</v>
      </c>
      <c r="T19" s="33">
        <f t="shared" si="24"/>
        <v>35</v>
      </c>
      <c r="U19" s="35">
        <f t="shared" si="25"/>
        <v>93</v>
      </c>
      <c r="V19" s="37">
        <v>4.75</v>
      </c>
      <c r="W19" s="23">
        <v>3.5</v>
      </c>
      <c r="X19" s="38">
        <v>5.5</v>
      </c>
      <c r="Y19" s="30">
        <v>4.4000000000000004</v>
      </c>
      <c r="Z19" s="30">
        <v>5.9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44">
        <f t="shared" si="8"/>
        <v>0.8</v>
      </c>
      <c r="AI19" s="53">
        <v>30</v>
      </c>
      <c r="AJ19" s="15">
        <f t="shared" si="41"/>
        <v>30.8</v>
      </c>
      <c r="AK19" s="51">
        <f t="shared" si="26"/>
        <v>114.35000000000001</v>
      </c>
      <c r="AL19" s="96">
        <f t="shared" si="27"/>
        <v>120.25000000000001</v>
      </c>
      <c r="AM19" s="16">
        <f t="shared" si="40"/>
        <v>89.450000000000017</v>
      </c>
      <c r="AN19" s="50"/>
      <c r="AO19" s="46"/>
      <c r="AP19" s="17">
        <f t="shared" si="28"/>
        <v>120.25000000000001</v>
      </c>
      <c r="AQ19" s="18">
        <f t="shared" si="9"/>
        <v>6.0659999999999741</v>
      </c>
      <c r="AR19" s="40"/>
      <c r="AS19" s="19">
        <f t="shared" si="10"/>
        <v>30.8</v>
      </c>
      <c r="AT19" s="20">
        <f t="shared" si="11"/>
        <v>89.615999999999985</v>
      </c>
      <c r="AU19" s="21">
        <f t="shared" si="12"/>
        <v>120.41599999999998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13"/>
        <v>246</v>
      </c>
      <c r="BC19" s="43">
        <f t="shared" si="14"/>
        <v>233.7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5"/>
        <v>47</v>
      </c>
      <c r="BJ19" s="48">
        <f t="shared" si="16"/>
        <v>186.7</v>
      </c>
      <c r="BK19" s="24">
        <f t="shared" si="17"/>
        <v>89.615999999999985</v>
      </c>
      <c r="BL19" s="48">
        <f t="shared" si="18"/>
        <v>97.084000000000003</v>
      </c>
      <c r="BO19" s="129">
        <f t="shared" si="29"/>
        <v>1703</v>
      </c>
      <c r="BP19" s="129">
        <f t="shared" si="30"/>
        <v>58</v>
      </c>
      <c r="BQ19" s="129">
        <f t="shared" si="31"/>
        <v>742</v>
      </c>
      <c r="BR19" s="129">
        <f t="shared" si="32"/>
        <v>24</v>
      </c>
      <c r="BS19" s="129">
        <f t="shared" si="33"/>
        <v>2445</v>
      </c>
      <c r="BT19" s="129">
        <f t="shared" si="34"/>
        <v>82</v>
      </c>
      <c r="BU19" s="129">
        <f t="shared" si="35"/>
        <v>5.9</v>
      </c>
      <c r="BV19" s="129">
        <f t="shared" si="36"/>
        <v>108.45000000000002</v>
      </c>
      <c r="BW19" s="129">
        <f t="shared" si="37"/>
        <v>0.8</v>
      </c>
      <c r="BX19" s="129">
        <f t="shared" si="38"/>
        <v>109.25000000000001</v>
      </c>
      <c r="BY19" s="134">
        <f t="shared" si="39"/>
        <v>109.25000000000001</v>
      </c>
      <c r="BZ19" s="129">
        <f t="shared" si="42"/>
        <v>27.249999999999996</v>
      </c>
    </row>
    <row r="20" spans="1:105" ht="18.75">
      <c r="A20" s="143">
        <f t="shared" si="20"/>
        <v>42902</v>
      </c>
      <c r="B20" s="138" t="s">
        <v>11</v>
      </c>
      <c r="C20" s="30">
        <v>0</v>
      </c>
      <c r="D20" s="30">
        <v>0</v>
      </c>
      <c r="E20" s="30">
        <v>0</v>
      </c>
      <c r="F20" s="30">
        <v>0</v>
      </c>
      <c r="G20" s="30"/>
      <c r="H20" s="32">
        <v>0</v>
      </c>
      <c r="I20" s="33">
        <f t="shared" si="21"/>
        <v>0</v>
      </c>
      <c r="J20" s="33">
        <f t="shared" si="22"/>
        <v>0</v>
      </c>
      <c r="K20" s="23">
        <v>342</v>
      </c>
      <c r="L20" s="14">
        <v>394</v>
      </c>
      <c r="M20" s="14">
        <v>320</v>
      </c>
      <c r="N20" s="14"/>
      <c r="O20" s="14">
        <v>11</v>
      </c>
      <c r="P20" s="34">
        <v>13</v>
      </c>
      <c r="Q20" s="34">
        <v>11</v>
      </c>
      <c r="R20" s="34"/>
      <c r="S20" s="33">
        <f t="shared" si="23"/>
        <v>736</v>
      </c>
      <c r="T20" s="33">
        <f t="shared" si="24"/>
        <v>35</v>
      </c>
      <c r="U20" s="35">
        <f t="shared" si="25"/>
        <v>35</v>
      </c>
      <c r="V20" s="37">
        <v>4.75</v>
      </c>
      <c r="W20" s="23">
        <v>3.5</v>
      </c>
      <c r="X20" s="38">
        <v>6</v>
      </c>
      <c r="Y20" s="23">
        <v>3.9</v>
      </c>
      <c r="Z20" s="30">
        <v>6.2</v>
      </c>
      <c r="AA20" s="38">
        <v>2.2999999999999998</v>
      </c>
      <c r="AB20" s="38"/>
      <c r="AC20" s="38"/>
      <c r="AD20" s="38"/>
      <c r="AE20" s="38">
        <v>0.8</v>
      </c>
      <c r="AF20" s="38"/>
      <c r="AG20" s="38"/>
      <c r="AH20" s="44">
        <f t="shared" si="8"/>
        <v>0.8</v>
      </c>
      <c r="AI20" s="53">
        <v>30</v>
      </c>
      <c r="AJ20" s="15">
        <f t="shared" si="41"/>
        <v>30.8</v>
      </c>
      <c r="AK20" s="51">
        <f t="shared" si="26"/>
        <v>56.65</v>
      </c>
      <c r="AL20" s="96">
        <f t="shared" si="27"/>
        <v>62.449999999999996</v>
      </c>
      <c r="AM20" s="16">
        <f t="shared" si="40"/>
        <v>31.649999999999995</v>
      </c>
      <c r="AN20" s="50"/>
      <c r="AO20" s="46"/>
      <c r="AP20" s="17">
        <f t="shared" si="28"/>
        <v>62.449999999999996</v>
      </c>
      <c r="AQ20" s="18">
        <f t="shared" si="9"/>
        <v>63.765999999999984</v>
      </c>
      <c r="AR20" s="40"/>
      <c r="AS20" s="19">
        <f t="shared" si="10"/>
        <v>30.8</v>
      </c>
      <c r="AT20" s="20">
        <f t="shared" si="11"/>
        <v>89.615999999999985</v>
      </c>
      <c r="AU20" s="21">
        <f t="shared" si="12"/>
        <v>120.41599999999998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13"/>
        <v>246</v>
      </c>
      <c r="BC20" s="43">
        <f t="shared" si="14"/>
        <v>233.7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5"/>
        <v>47</v>
      </c>
      <c r="BJ20" s="48">
        <f t="shared" si="16"/>
        <v>186.7</v>
      </c>
      <c r="BK20" s="24">
        <f t="shared" si="17"/>
        <v>89.615999999999985</v>
      </c>
      <c r="BL20" s="48">
        <f t="shared" si="18"/>
        <v>97.084000000000003</v>
      </c>
      <c r="BO20" s="129">
        <f t="shared" si="29"/>
        <v>0</v>
      </c>
      <c r="BP20" s="129">
        <f t="shared" si="30"/>
        <v>0</v>
      </c>
      <c r="BQ20" s="129">
        <f t="shared" si="31"/>
        <v>736</v>
      </c>
      <c r="BR20" s="129">
        <f t="shared" si="32"/>
        <v>24</v>
      </c>
      <c r="BS20" s="129">
        <f t="shared" si="33"/>
        <v>736</v>
      </c>
      <c r="BT20" s="129">
        <f t="shared" si="34"/>
        <v>24</v>
      </c>
      <c r="BU20" s="129">
        <f t="shared" si="35"/>
        <v>6.2</v>
      </c>
      <c r="BV20" s="129">
        <f t="shared" si="36"/>
        <v>50.65</v>
      </c>
      <c r="BW20" s="129">
        <f t="shared" si="37"/>
        <v>0.8</v>
      </c>
      <c r="BX20" s="129">
        <f t="shared" si="38"/>
        <v>51.449999999999996</v>
      </c>
      <c r="BY20" s="134">
        <f t="shared" si="39"/>
        <v>51.449999999999996</v>
      </c>
      <c r="BZ20" s="129">
        <f t="shared" si="42"/>
        <v>27.45</v>
      </c>
    </row>
    <row r="21" spans="1:105" ht="18.75">
      <c r="A21" s="143">
        <f t="shared" si="20"/>
        <v>42902</v>
      </c>
      <c r="B21" s="138" t="s">
        <v>43</v>
      </c>
      <c r="C21" s="30">
        <v>560</v>
      </c>
      <c r="D21" s="30">
        <v>360</v>
      </c>
      <c r="E21" s="30">
        <v>487</v>
      </c>
      <c r="F21" s="30">
        <v>32</v>
      </c>
      <c r="G21" s="30"/>
      <c r="H21" s="32">
        <v>16</v>
      </c>
      <c r="I21" s="33">
        <f t="shared" si="21"/>
        <v>1407</v>
      </c>
      <c r="J21" s="33">
        <f t="shared" si="22"/>
        <v>48</v>
      </c>
      <c r="K21" s="23">
        <v>329</v>
      </c>
      <c r="L21" s="14">
        <v>368</v>
      </c>
      <c r="M21" s="14">
        <v>390</v>
      </c>
      <c r="N21" s="14"/>
      <c r="O21" s="14">
        <v>11</v>
      </c>
      <c r="P21" s="34">
        <v>12</v>
      </c>
      <c r="Q21" s="34">
        <v>13</v>
      </c>
      <c r="R21" s="34"/>
      <c r="S21" s="33">
        <f t="shared" si="23"/>
        <v>697</v>
      </c>
      <c r="T21" s="33">
        <f t="shared" si="24"/>
        <v>36</v>
      </c>
      <c r="U21" s="35">
        <f t="shared" si="25"/>
        <v>84</v>
      </c>
      <c r="V21" s="37">
        <v>4.75</v>
      </c>
      <c r="W21" s="23">
        <v>3.5</v>
      </c>
      <c r="X21" s="30">
        <v>5.5</v>
      </c>
      <c r="Y21" s="23">
        <v>3.9</v>
      </c>
      <c r="Z21" s="30">
        <v>6.2</v>
      </c>
      <c r="AA21" s="38">
        <v>2.2999999999999998</v>
      </c>
      <c r="AB21" s="38"/>
      <c r="AC21" s="38"/>
      <c r="AD21" s="38"/>
      <c r="AE21" s="38">
        <v>0.8</v>
      </c>
      <c r="AF21" s="38"/>
      <c r="AG21" s="38"/>
      <c r="AH21" s="44">
        <f t="shared" si="8"/>
        <v>0.8</v>
      </c>
      <c r="AI21" s="53">
        <v>30</v>
      </c>
      <c r="AJ21" s="15">
        <f t="shared" si="41"/>
        <v>30.8</v>
      </c>
      <c r="AK21" s="51">
        <f t="shared" si="26"/>
        <v>105.15</v>
      </c>
      <c r="AL21" s="96">
        <f t="shared" si="27"/>
        <v>110.95</v>
      </c>
      <c r="AM21" s="16">
        <f t="shared" si="40"/>
        <v>80.150000000000006</v>
      </c>
      <c r="AN21" s="50"/>
      <c r="AO21" s="46"/>
      <c r="AP21" s="17">
        <f t="shared" si="28"/>
        <v>110.95</v>
      </c>
      <c r="AQ21" s="18">
        <f t="shared" si="9"/>
        <v>15.265999999999977</v>
      </c>
      <c r="AR21" s="40"/>
      <c r="AS21" s="19">
        <f t="shared" si="10"/>
        <v>30.8</v>
      </c>
      <c r="AT21" s="20">
        <f t="shared" si="11"/>
        <v>89.615999999999985</v>
      </c>
      <c r="AU21" s="21">
        <f t="shared" si="12"/>
        <v>120.41599999999998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13"/>
        <v>246</v>
      </c>
      <c r="BC21" s="43">
        <f t="shared" si="14"/>
        <v>233.7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5"/>
        <v>47</v>
      </c>
      <c r="BJ21" s="48">
        <f t="shared" si="16"/>
        <v>186.7</v>
      </c>
      <c r="BK21" s="24">
        <f t="shared" si="17"/>
        <v>89.615999999999985</v>
      </c>
      <c r="BL21" s="48">
        <f t="shared" si="18"/>
        <v>97.084000000000003</v>
      </c>
      <c r="BO21" s="129">
        <f t="shared" si="29"/>
        <v>1407</v>
      </c>
      <c r="BP21" s="129">
        <f t="shared" si="30"/>
        <v>48</v>
      </c>
      <c r="BQ21" s="129">
        <f t="shared" si="31"/>
        <v>697</v>
      </c>
      <c r="BR21" s="129">
        <f t="shared" si="32"/>
        <v>23</v>
      </c>
      <c r="BS21" s="129">
        <f t="shared" si="33"/>
        <v>2104</v>
      </c>
      <c r="BT21" s="129">
        <f t="shared" si="34"/>
        <v>71</v>
      </c>
      <c r="BU21" s="129">
        <f t="shared" si="35"/>
        <v>6.2</v>
      </c>
      <c r="BV21" s="129">
        <f t="shared" si="36"/>
        <v>97.15</v>
      </c>
      <c r="BW21" s="129">
        <f t="shared" si="37"/>
        <v>0.8</v>
      </c>
      <c r="BX21" s="129">
        <f t="shared" si="38"/>
        <v>97.95</v>
      </c>
      <c r="BY21" s="134">
        <f t="shared" si="39"/>
        <v>97.95</v>
      </c>
      <c r="BZ21" s="129">
        <f t="shared" si="42"/>
        <v>26.95</v>
      </c>
    </row>
    <row r="22" spans="1:105" ht="18.75">
      <c r="A22" s="143">
        <f t="shared" si="20"/>
        <v>42902</v>
      </c>
      <c r="B22" s="138" t="s">
        <v>12</v>
      </c>
      <c r="C22" s="30">
        <v>560</v>
      </c>
      <c r="D22" s="30">
        <v>552</v>
      </c>
      <c r="E22" s="30">
        <v>493</v>
      </c>
      <c r="F22" s="30">
        <v>39</v>
      </c>
      <c r="G22" s="30"/>
      <c r="H22" s="23">
        <v>17</v>
      </c>
      <c r="I22" s="33">
        <f t="shared" si="21"/>
        <v>1605</v>
      </c>
      <c r="J22" s="33">
        <f t="shared" si="22"/>
        <v>56</v>
      </c>
      <c r="K22" s="23">
        <v>332</v>
      </c>
      <c r="L22" s="14">
        <v>364</v>
      </c>
      <c r="M22" s="14">
        <v>370</v>
      </c>
      <c r="N22" s="14"/>
      <c r="O22" s="14">
        <v>11</v>
      </c>
      <c r="P22" s="34">
        <v>12</v>
      </c>
      <c r="Q22" s="34">
        <v>13</v>
      </c>
      <c r="R22" s="34"/>
      <c r="S22" s="33">
        <f t="shared" si="23"/>
        <v>696</v>
      </c>
      <c r="T22" s="33">
        <f t="shared" si="24"/>
        <v>36</v>
      </c>
      <c r="U22" s="35">
        <f t="shared" si="25"/>
        <v>92</v>
      </c>
      <c r="V22" s="37">
        <v>4.75</v>
      </c>
      <c r="W22" s="23">
        <v>3.5</v>
      </c>
      <c r="X22" s="30">
        <v>5.5</v>
      </c>
      <c r="Y22" s="30">
        <v>3.2</v>
      </c>
      <c r="Z22" s="30">
        <v>4.8</v>
      </c>
      <c r="AA22" s="38">
        <v>1.9</v>
      </c>
      <c r="AB22" s="38"/>
      <c r="AC22" s="38"/>
      <c r="AD22" s="38"/>
      <c r="AE22" s="38">
        <v>0.8</v>
      </c>
      <c r="AF22" s="38"/>
      <c r="AG22" s="38"/>
      <c r="AH22" s="44">
        <f t="shared" si="8"/>
        <v>0.8</v>
      </c>
      <c r="AI22" s="53">
        <v>45</v>
      </c>
      <c r="AJ22" s="15">
        <f t="shared" si="41"/>
        <v>45.8</v>
      </c>
      <c r="AK22" s="51">
        <f t="shared" si="26"/>
        <v>111.05</v>
      </c>
      <c r="AL22" s="96">
        <f t="shared" si="27"/>
        <v>116.45</v>
      </c>
      <c r="AM22" s="16">
        <f t="shared" si="40"/>
        <v>70.650000000000006</v>
      </c>
      <c r="AN22" s="50"/>
      <c r="AO22" s="46"/>
      <c r="AP22" s="17">
        <f t="shared" si="28"/>
        <v>116.45</v>
      </c>
      <c r="AQ22" s="18">
        <f t="shared" si="9"/>
        <v>24.366</v>
      </c>
      <c r="AR22" s="40"/>
      <c r="AS22" s="19">
        <f t="shared" si="10"/>
        <v>45.8</v>
      </c>
      <c r="AT22" s="20">
        <f t="shared" si="11"/>
        <v>89.615999999999985</v>
      </c>
      <c r="AU22" s="21">
        <f t="shared" si="12"/>
        <v>135.416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3"/>
        <v>246</v>
      </c>
      <c r="BC22" s="43">
        <f t="shared" si="14"/>
        <v>233.7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5"/>
        <v>47</v>
      </c>
      <c r="BJ22" s="48">
        <f t="shared" si="16"/>
        <v>186.7</v>
      </c>
      <c r="BK22" s="24">
        <f t="shared" si="17"/>
        <v>89.615999999999985</v>
      </c>
      <c r="BL22" s="48">
        <f t="shared" si="18"/>
        <v>97.084000000000003</v>
      </c>
      <c r="BO22" s="129">
        <f t="shared" si="29"/>
        <v>1605</v>
      </c>
      <c r="BP22" s="129">
        <f t="shared" si="30"/>
        <v>56</v>
      </c>
      <c r="BQ22" s="129">
        <f t="shared" si="31"/>
        <v>696</v>
      </c>
      <c r="BR22" s="129">
        <f t="shared" si="32"/>
        <v>23</v>
      </c>
      <c r="BS22" s="129">
        <f t="shared" si="33"/>
        <v>2301</v>
      </c>
      <c r="BT22" s="129">
        <f t="shared" si="34"/>
        <v>79</v>
      </c>
      <c r="BU22" s="129">
        <f t="shared" si="35"/>
        <v>4.8</v>
      </c>
      <c r="BV22" s="129">
        <f t="shared" si="36"/>
        <v>102.65</v>
      </c>
      <c r="BW22" s="129">
        <f t="shared" si="37"/>
        <v>0.8</v>
      </c>
      <c r="BX22" s="129">
        <f t="shared" si="38"/>
        <v>103.45</v>
      </c>
      <c r="BY22" s="134">
        <f t="shared" si="39"/>
        <v>103.45</v>
      </c>
      <c r="BZ22" s="129">
        <f t="shared" si="42"/>
        <v>24.45</v>
      </c>
    </row>
    <row r="23" spans="1:105" ht="18.75">
      <c r="A23" s="143">
        <f t="shared" si="20"/>
        <v>42902</v>
      </c>
      <c r="B23" s="138" t="s">
        <v>44</v>
      </c>
      <c r="C23" s="30">
        <v>563</v>
      </c>
      <c r="D23" s="30">
        <v>561</v>
      </c>
      <c r="E23" s="30">
        <v>467</v>
      </c>
      <c r="F23" s="30">
        <v>39</v>
      </c>
      <c r="G23" s="30"/>
      <c r="H23" s="23">
        <v>16</v>
      </c>
      <c r="I23" s="33">
        <f t="shared" si="21"/>
        <v>1591</v>
      </c>
      <c r="J23" s="33">
        <f t="shared" si="22"/>
        <v>55</v>
      </c>
      <c r="K23" s="23">
        <v>323</v>
      </c>
      <c r="L23" s="14">
        <v>386</v>
      </c>
      <c r="M23" s="14">
        <v>410</v>
      </c>
      <c r="N23" s="14"/>
      <c r="O23" s="14">
        <v>11</v>
      </c>
      <c r="P23" s="34">
        <v>13</v>
      </c>
      <c r="Q23" s="34">
        <v>14</v>
      </c>
      <c r="R23" s="34"/>
      <c r="S23" s="33">
        <f t="shared" si="23"/>
        <v>709</v>
      </c>
      <c r="T23" s="33">
        <f t="shared" si="24"/>
        <v>38</v>
      </c>
      <c r="U23" s="35">
        <f t="shared" si="25"/>
        <v>93</v>
      </c>
      <c r="V23" s="37">
        <v>4.75</v>
      </c>
      <c r="W23" s="23">
        <v>3.5</v>
      </c>
      <c r="X23" s="30">
        <v>5</v>
      </c>
      <c r="Y23" s="30">
        <v>3.2</v>
      </c>
      <c r="Z23" s="30">
        <v>4.8</v>
      </c>
      <c r="AA23" s="38">
        <v>1.9</v>
      </c>
      <c r="AB23" s="38"/>
      <c r="AC23" s="38"/>
      <c r="AD23" s="38"/>
      <c r="AE23" s="38">
        <v>0.8</v>
      </c>
      <c r="AF23" s="38"/>
      <c r="AG23" s="38"/>
      <c r="AH23" s="44">
        <f t="shared" si="8"/>
        <v>0.8</v>
      </c>
      <c r="AI23" s="53">
        <v>45</v>
      </c>
      <c r="AJ23" s="15">
        <f t="shared" si="41"/>
        <v>45.8</v>
      </c>
      <c r="AK23" s="51">
        <f t="shared" si="26"/>
        <v>111.55</v>
      </c>
      <c r="AL23" s="96">
        <f t="shared" si="27"/>
        <v>116.95</v>
      </c>
      <c r="AM23" s="16">
        <f t="shared" si="40"/>
        <v>71.150000000000006</v>
      </c>
      <c r="AN23" s="50"/>
      <c r="AO23" s="46"/>
      <c r="AP23" s="17">
        <f t="shared" si="28"/>
        <v>116.95</v>
      </c>
      <c r="AQ23" s="18">
        <f t="shared" si="9"/>
        <v>23.866</v>
      </c>
      <c r="AR23" s="40"/>
      <c r="AS23" s="19">
        <f t="shared" si="10"/>
        <v>45.8</v>
      </c>
      <c r="AT23" s="20">
        <f t="shared" si="11"/>
        <v>89.615999999999985</v>
      </c>
      <c r="AU23" s="21">
        <f t="shared" si="12"/>
        <v>135.416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3"/>
        <v>246</v>
      </c>
      <c r="BC23" s="43">
        <f t="shared" si="14"/>
        <v>233.7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5"/>
        <v>47</v>
      </c>
      <c r="BJ23" s="48">
        <f t="shared" si="16"/>
        <v>186.7</v>
      </c>
      <c r="BK23" s="24">
        <f t="shared" si="17"/>
        <v>89.615999999999985</v>
      </c>
      <c r="BL23" s="48">
        <f t="shared" si="18"/>
        <v>97.084000000000003</v>
      </c>
      <c r="BO23" s="129">
        <f t="shared" si="29"/>
        <v>1591</v>
      </c>
      <c r="BP23" s="129">
        <f t="shared" si="30"/>
        <v>55</v>
      </c>
      <c r="BQ23" s="129">
        <f t="shared" si="31"/>
        <v>709</v>
      </c>
      <c r="BR23" s="129">
        <f t="shared" si="32"/>
        <v>24</v>
      </c>
      <c r="BS23" s="129">
        <f t="shared" si="33"/>
        <v>2300</v>
      </c>
      <c r="BT23" s="129">
        <f t="shared" si="34"/>
        <v>79</v>
      </c>
      <c r="BU23" s="129">
        <f t="shared" si="35"/>
        <v>4.8</v>
      </c>
      <c r="BV23" s="129">
        <f t="shared" si="36"/>
        <v>102.15</v>
      </c>
      <c r="BW23" s="129">
        <f t="shared" si="37"/>
        <v>0.8</v>
      </c>
      <c r="BX23" s="129">
        <f t="shared" si="38"/>
        <v>102.95</v>
      </c>
      <c r="BY23" s="134">
        <f t="shared" si="39"/>
        <v>102.95</v>
      </c>
      <c r="BZ23" s="129">
        <f t="shared" si="42"/>
        <v>23.95</v>
      </c>
    </row>
    <row r="24" spans="1:105" ht="18.75">
      <c r="A24" s="143">
        <f t="shared" si="20"/>
        <v>42902</v>
      </c>
      <c r="B24" s="139" t="s">
        <v>13</v>
      </c>
      <c r="C24" s="30">
        <v>580</v>
      </c>
      <c r="D24" s="30">
        <v>611</v>
      </c>
      <c r="E24" s="30">
        <v>480</v>
      </c>
      <c r="F24" s="30">
        <v>41</v>
      </c>
      <c r="G24" s="30"/>
      <c r="H24" s="23">
        <v>16</v>
      </c>
      <c r="I24" s="33">
        <f t="shared" si="21"/>
        <v>1671</v>
      </c>
      <c r="J24" s="33">
        <f t="shared" si="22"/>
        <v>57</v>
      </c>
      <c r="K24" s="23">
        <v>319</v>
      </c>
      <c r="L24" s="14">
        <v>390</v>
      </c>
      <c r="M24" s="14">
        <v>420</v>
      </c>
      <c r="N24" s="14"/>
      <c r="O24" s="14">
        <v>11</v>
      </c>
      <c r="P24" s="34">
        <v>13</v>
      </c>
      <c r="Q24" s="34">
        <v>11</v>
      </c>
      <c r="R24" s="34"/>
      <c r="S24" s="33">
        <f t="shared" si="23"/>
        <v>709</v>
      </c>
      <c r="T24" s="33">
        <f t="shared" si="24"/>
        <v>35</v>
      </c>
      <c r="U24" s="35">
        <f t="shared" si="25"/>
        <v>92</v>
      </c>
      <c r="V24" s="37">
        <v>4.1500000000000004</v>
      </c>
      <c r="W24" s="23">
        <v>3.5</v>
      </c>
      <c r="X24" s="30">
        <v>5</v>
      </c>
      <c r="Y24" s="30">
        <v>2.7</v>
      </c>
      <c r="Z24" s="30">
        <v>4.5999999999999996</v>
      </c>
      <c r="AA24" s="38">
        <v>2</v>
      </c>
      <c r="AB24" s="38"/>
      <c r="AC24" s="38"/>
      <c r="AD24" s="38"/>
      <c r="AE24" s="38">
        <v>0.8</v>
      </c>
      <c r="AF24" s="38"/>
      <c r="AG24" s="38"/>
      <c r="AH24" s="44">
        <f t="shared" si="8"/>
        <v>0.8</v>
      </c>
      <c r="AI24" s="53">
        <v>60</v>
      </c>
      <c r="AJ24" s="15">
        <f t="shared" si="41"/>
        <v>60.8</v>
      </c>
      <c r="AK24" s="51">
        <f t="shared" si="26"/>
        <v>109.25</v>
      </c>
      <c r="AL24" s="96">
        <f t="shared" si="27"/>
        <v>114.75</v>
      </c>
      <c r="AM24" s="16">
        <f t="shared" si="40"/>
        <v>53.95</v>
      </c>
      <c r="AN24" s="50"/>
      <c r="AO24" s="46"/>
      <c r="AP24" s="17">
        <f t="shared" si="28"/>
        <v>114.75</v>
      </c>
      <c r="AQ24" s="18">
        <f t="shared" si="9"/>
        <v>41.165999999999997</v>
      </c>
      <c r="AR24" s="40"/>
      <c r="AS24" s="19">
        <f t="shared" si="10"/>
        <v>60.8</v>
      </c>
      <c r="AT24" s="20">
        <f t="shared" si="11"/>
        <v>89.615999999999985</v>
      </c>
      <c r="AU24" s="21">
        <f t="shared" si="12"/>
        <v>150.416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3"/>
        <v>246</v>
      </c>
      <c r="BC24" s="43">
        <f t="shared" si="14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5"/>
        <v>47</v>
      </c>
      <c r="BJ24" s="48">
        <f t="shared" si="16"/>
        <v>186.7</v>
      </c>
      <c r="BK24" s="24">
        <f t="shared" si="17"/>
        <v>89.615999999999985</v>
      </c>
      <c r="BL24" s="48">
        <f t="shared" si="18"/>
        <v>97.084000000000003</v>
      </c>
      <c r="BO24" s="129">
        <f t="shared" si="29"/>
        <v>1671</v>
      </c>
      <c r="BP24" s="129">
        <f t="shared" si="30"/>
        <v>57</v>
      </c>
      <c r="BQ24" s="129">
        <f t="shared" si="31"/>
        <v>709</v>
      </c>
      <c r="BR24" s="129">
        <f t="shared" si="32"/>
        <v>24</v>
      </c>
      <c r="BS24" s="129">
        <f t="shared" si="33"/>
        <v>2380</v>
      </c>
      <c r="BT24" s="129">
        <f t="shared" si="34"/>
        <v>81</v>
      </c>
      <c r="BU24" s="129">
        <f t="shared" si="35"/>
        <v>4.5999999999999996</v>
      </c>
      <c r="BV24" s="129">
        <f t="shared" si="36"/>
        <v>102.95</v>
      </c>
      <c r="BW24" s="129">
        <f t="shared" si="37"/>
        <v>0.8</v>
      </c>
      <c r="BX24" s="129">
        <f t="shared" si="38"/>
        <v>103.75</v>
      </c>
      <c r="BY24" s="134">
        <f t="shared" si="39"/>
        <v>103.75</v>
      </c>
      <c r="BZ24" s="129">
        <f t="shared" si="42"/>
        <v>22.750000000000004</v>
      </c>
    </row>
    <row r="25" spans="1:105" ht="18.75">
      <c r="A25" s="143">
        <f t="shared" si="20"/>
        <v>42902</v>
      </c>
      <c r="B25" s="138" t="s">
        <v>30</v>
      </c>
      <c r="C25" s="30">
        <v>610</v>
      </c>
      <c r="D25" s="30">
        <v>652</v>
      </c>
      <c r="E25" s="30">
        <v>519</v>
      </c>
      <c r="F25" s="30">
        <v>43</v>
      </c>
      <c r="G25" s="30"/>
      <c r="H25" s="23">
        <v>17</v>
      </c>
      <c r="I25" s="33">
        <f t="shared" si="21"/>
        <v>1781</v>
      </c>
      <c r="J25" s="33">
        <f t="shared" si="22"/>
        <v>60</v>
      </c>
      <c r="K25" s="23">
        <v>335</v>
      </c>
      <c r="L25" s="14">
        <v>393</v>
      </c>
      <c r="M25" s="14">
        <v>320</v>
      </c>
      <c r="N25" s="14"/>
      <c r="O25" s="14">
        <v>11</v>
      </c>
      <c r="P25" s="34">
        <v>13</v>
      </c>
      <c r="Q25" s="34">
        <v>11</v>
      </c>
      <c r="R25" s="34"/>
      <c r="S25" s="33">
        <f t="shared" si="23"/>
        <v>728</v>
      </c>
      <c r="T25" s="33">
        <f t="shared" si="24"/>
        <v>35</v>
      </c>
      <c r="U25" s="35">
        <f t="shared" si="25"/>
        <v>95</v>
      </c>
      <c r="V25" s="37">
        <v>4.1500000000000004</v>
      </c>
      <c r="W25" s="23">
        <v>3.5</v>
      </c>
      <c r="X25" s="30">
        <v>5</v>
      </c>
      <c r="Y25" s="30">
        <v>2.7</v>
      </c>
      <c r="Z25" s="30">
        <v>4.5999999999999996</v>
      </c>
      <c r="AA25" s="38">
        <v>2</v>
      </c>
      <c r="AB25" s="38"/>
      <c r="AC25" s="38"/>
      <c r="AD25" s="38"/>
      <c r="AE25" s="38">
        <v>0.8</v>
      </c>
      <c r="AF25" s="38"/>
      <c r="AG25" s="38"/>
      <c r="AH25" s="44">
        <f t="shared" si="8"/>
        <v>0.8</v>
      </c>
      <c r="AI25" s="53">
        <v>60</v>
      </c>
      <c r="AJ25" s="15">
        <f t="shared" si="41"/>
        <v>60.8</v>
      </c>
      <c r="AK25" s="51">
        <f t="shared" si="26"/>
        <v>112.25</v>
      </c>
      <c r="AL25" s="96">
        <f t="shared" si="27"/>
        <v>117.75</v>
      </c>
      <c r="AM25" s="16">
        <f t="shared" si="40"/>
        <v>56.95</v>
      </c>
      <c r="AN25" s="50"/>
      <c r="AO25" s="46"/>
      <c r="AP25" s="17">
        <f t="shared" si="28"/>
        <v>117.75</v>
      </c>
      <c r="AQ25" s="18">
        <f t="shared" si="9"/>
        <v>38.165999999999997</v>
      </c>
      <c r="AR25" s="40"/>
      <c r="AS25" s="19">
        <f t="shared" si="10"/>
        <v>60.8</v>
      </c>
      <c r="AT25" s="20">
        <f t="shared" si="11"/>
        <v>89.615999999999985</v>
      </c>
      <c r="AU25" s="21">
        <f t="shared" si="12"/>
        <v>150.416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3"/>
        <v>246</v>
      </c>
      <c r="BC25" s="43">
        <f t="shared" si="14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5"/>
        <v>47</v>
      </c>
      <c r="BJ25" s="48">
        <f t="shared" si="16"/>
        <v>186.7</v>
      </c>
      <c r="BK25" s="24">
        <f t="shared" si="17"/>
        <v>89.615999999999985</v>
      </c>
      <c r="BL25" s="48">
        <f t="shared" si="18"/>
        <v>97.084000000000003</v>
      </c>
      <c r="BO25" s="129">
        <f t="shared" si="29"/>
        <v>1781</v>
      </c>
      <c r="BP25" s="129">
        <f t="shared" si="30"/>
        <v>60</v>
      </c>
      <c r="BQ25" s="129">
        <f t="shared" si="31"/>
        <v>728</v>
      </c>
      <c r="BR25" s="129">
        <f t="shared" si="32"/>
        <v>24</v>
      </c>
      <c r="BS25" s="129">
        <f t="shared" si="33"/>
        <v>2509</v>
      </c>
      <c r="BT25" s="129">
        <f t="shared" si="34"/>
        <v>84</v>
      </c>
      <c r="BU25" s="129">
        <f t="shared" si="35"/>
        <v>4.5999999999999996</v>
      </c>
      <c r="BV25" s="129">
        <f t="shared" si="36"/>
        <v>105.95</v>
      </c>
      <c r="BW25" s="129">
        <f t="shared" si="37"/>
        <v>0.8</v>
      </c>
      <c r="BX25" s="129">
        <f t="shared" si="38"/>
        <v>106.75</v>
      </c>
      <c r="BY25" s="134">
        <f t="shared" si="39"/>
        <v>106.75</v>
      </c>
      <c r="BZ25" s="129">
        <f t="shared" si="42"/>
        <v>22.750000000000004</v>
      </c>
    </row>
    <row r="26" spans="1:105" ht="18.75">
      <c r="A26" s="143">
        <f t="shared" si="20"/>
        <v>42902</v>
      </c>
      <c r="B26" s="138" t="s">
        <v>14</v>
      </c>
      <c r="C26" s="30">
        <v>665</v>
      </c>
      <c r="D26" s="30">
        <v>714</v>
      </c>
      <c r="E26" s="30">
        <v>554</v>
      </c>
      <c r="F26" s="30">
        <v>47</v>
      </c>
      <c r="G26" s="30"/>
      <c r="H26" s="23">
        <v>18</v>
      </c>
      <c r="I26" s="33">
        <f t="shared" si="21"/>
        <v>1933</v>
      </c>
      <c r="J26" s="33">
        <f t="shared" si="22"/>
        <v>65</v>
      </c>
      <c r="K26" s="23">
        <v>332</v>
      </c>
      <c r="L26" s="14">
        <v>446</v>
      </c>
      <c r="M26" s="14">
        <v>350</v>
      </c>
      <c r="N26" s="14"/>
      <c r="O26" s="14">
        <v>11</v>
      </c>
      <c r="P26" s="34">
        <v>15</v>
      </c>
      <c r="Q26" s="34">
        <v>12</v>
      </c>
      <c r="R26" s="34"/>
      <c r="S26" s="33">
        <f t="shared" si="23"/>
        <v>778</v>
      </c>
      <c r="T26" s="33">
        <f t="shared" si="24"/>
        <v>38</v>
      </c>
      <c r="U26" s="35">
        <f t="shared" si="25"/>
        <v>103</v>
      </c>
      <c r="V26" s="37">
        <v>4.1500000000000004</v>
      </c>
      <c r="W26" s="23">
        <v>3.5</v>
      </c>
      <c r="X26" s="30">
        <v>5</v>
      </c>
      <c r="Y26" s="30">
        <v>2.1</v>
      </c>
      <c r="Z26" s="54">
        <v>5.4</v>
      </c>
      <c r="AA26" s="38">
        <v>2.2999999999999998</v>
      </c>
      <c r="AB26" s="38"/>
      <c r="AC26" s="38"/>
      <c r="AD26" s="38"/>
      <c r="AE26" s="38">
        <v>0.8</v>
      </c>
      <c r="AF26" s="38"/>
      <c r="AG26" s="38"/>
      <c r="AH26" s="44">
        <f t="shared" si="8"/>
        <v>0.8</v>
      </c>
      <c r="AI26" s="53">
        <v>60</v>
      </c>
      <c r="AJ26" s="15">
        <f t="shared" si="41"/>
        <v>60.8</v>
      </c>
      <c r="AK26" s="51">
        <f t="shared" si="26"/>
        <v>120.45</v>
      </c>
      <c r="AL26" s="96">
        <f t="shared" si="27"/>
        <v>126.25</v>
      </c>
      <c r="AM26" s="16">
        <f t="shared" si="40"/>
        <v>65.45</v>
      </c>
      <c r="AN26" s="50"/>
      <c r="AO26" s="46"/>
      <c r="AP26" s="17">
        <f t="shared" si="28"/>
        <v>126.25</v>
      </c>
      <c r="AQ26" s="18">
        <f t="shared" si="9"/>
        <v>29.965999999999994</v>
      </c>
      <c r="AR26" s="40"/>
      <c r="AS26" s="19">
        <f t="shared" si="10"/>
        <v>60.8</v>
      </c>
      <c r="AT26" s="20">
        <f t="shared" si="11"/>
        <v>89.615999999999985</v>
      </c>
      <c r="AU26" s="21">
        <f t="shared" si="12"/>
        <v>150.416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3"/>
        <v>246</v>
      </c>
      <c r="BC26" s="43">
        <f t="shared" si="14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5"/>
        <v>47</v>
      </c>
      <c r="BJ26" s="48">
        <f t="shared" si="16"/>
        <v>186.7</v>
      </c>
      <c r="BK26" s="24">
        <f t="shared" si="17"/>
        <v>89.615999999999985</v>
      </c>
      <c r="BL26" s="48">
        <f t="shared" si="18"/>
        <v>97.084000000000003</v>
      </c>
      <c r="BO26" s="129">
        <f t="shared" si="29"/>
        <v>1933</v>
      </c>
      <c r="BP26" s="129">
        <f t="shared" si="30"/>
        <v>65</v>
      </c>
      <c r="BQ26" s="129">
        <f t="shared" si="31"/>
        <v>778</v>
      </c>
      <c r="BR26" s="129">
        <f t="shared" si="32"/>
        <v>26</v>
      </c>
      <c r="BS26" s="129">
        <f t="shared" si="33"/>
        <v>2711</v>
      </c>
      <c r="BT26" s="129">
        <f t="shared" si="34"/>
        <v>91</v>
      </c>
      <c r="BU26" s="129">
        <f t="shared" si="35"/>
        <v>5.4</v>
      </c>
      <c r="BV26" s="129">
        <f t="shared" si="36"/>
        <v>113.45</v>
      </c>
      <c r="BW26" s="129">
        <f t="shared" si="37"/>
        <v>0.8</v>
      </c>
      <c r="BX26" s="129">
        <f t="shared" si="38"/>
        <v>114.25</v>
      </c>
      <c r="BY26" s="134">
        <f t="shared" si="39"/>
        <v>114.25</v>
      </c>
      <c r="BZ26" s="129">
        <f t="shared" si="42"/>
        <v>23.25</v>
      </c>
    </row>
    <row r="27" spans="1:105" ht="18.75">
      <c r="A27" s="143">
        <f t="shared" si="20"/>
        <v>42902</v>
      </c>
      <c r="B27" s="138" t="s">
        <v>31</v>
      </c>
      <c r="C27" s="30">
        <v>693</v>
      </c>
      <c r="D27" s="30">
        <v>753</v>
      </c>
      <c r="E27" s="30">
        <v>561</v>
      </c>
      <c r="F27" s="30">
        <v>47</v>
      </c>
      <c r="G27" s="30"/>
      <c r="H27" s="23">
        <v>18</v>
      </c>
      <c r="I27" s="33">
        <f t="shared" si="21"/>
        <v>2007</v>
      </c>
      <c r="J27" s="33">
        <f t="shared" si="22"/>
        <v>65</v>
      </c>
      <c r="K27" s="23">
        <v>352</v>
      </c>
      <c r="L27" s="14">
        <v>483</v>
      </c>
      <c r="M27" s="14">
        <v>370</v>
      </c>
      <c r="N27" s="14"/>
      <c r="O27" s="14">
        <v>12</v>
      </c>
      <c r="P27" s="34">
        <v>16</v>
      </c>
      <c r="Q27" s="34">
        <v>13</v>
      </c>
      <c r="R27" s="34"/>
      <c r="S27" s="33">
        <f t="shared" si="23"/>
        <v>835</v>
      </c>
      <c r="T27" s="33">
        <f t="shared" si="24"/>
        <v>41</v>
      </c>
      <c r="U27" s="35">
        <f t="shared" si="25"/>
        <v>106</v>
      </c>
      <c r="V27" s="37">
        <v>4.1500000000000004</v>
      </c>
      <c r="W27" s="23">
        <v>3.5</v>
      </c>
      <c r="X27" s="30">
        <v>5</v>
      </c>
      <c r="Y27" s="30">
        <v>2.1</v>
      </c>
      <c r="Z27" s="54">
        <v>5.4</v>
      </c>
      <c r="AA27" s="38">
        <v>2.2999999999999998</v>
      </c>
      <c r="AB27" s="38"/>
      <c r="AC27" s="38"/>
      <c r="AD27" s="38"/>
      <c r="AE27" s="38">
        <v>0.8</v>
      </c>
      <c r="AF27" s="38"/>
      <c r="AG27" s="38"/>
      <c r="AH27" s="44">
        <f t="shared" si="8"/>
        <v>0.8</v>
      </c>
      <c r="AI27" s="53">
        <v>60</v>
      </c>
      <c r="AJ27" s="15">
        <f t="shared" si="41"/>
        <v>60.8</v>
      </c>
      <c r="AK27" s="51">
        <f t="shared" si="26"/>
        <v>123.45</v>
      </c>
      <c r="AL27" s="96">
        <f t="shared" si="27"/>
        <v>129.25</v>
      </c>
      <c r="AM27" s="16">
        <f t="shared" si="40"/>
        <v>68.45</v>
      </c>
      <c r="AN27" s="50"/>
      <c r="AO27" s="46"/>
      <c r="AP27" s="17">
        <f t="shared" si="28"/>
        <v>129.25</v>
      </c>
      <c r="AQ27" s="18">
        <f t="shared" si="9"/>
        <v>26.965999999999994</v>
      </c>
      <c r="AR27" s="40"/>
      <c r="AS27" s="19">
        <f t="shared" si="10"/>
        <v>60.8</v>
      </c>
      <c r="AT27" s="20">
        <f t="shared" si="11"/>
        <v>89.615999999999985</v>
      </c>
      <c r="AU27" s="21">
        <f t="shared" si="12"/>
        <v>150.416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3"/>
        <v>246</v>
      </c>
      <c r="BC27" s="43">
        <f t="shared" si="14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5"/>
        <v>47</v>
      </c>
      <c r="BJ27" s="48">
        <f t="shared" si="16"/>
        <v>186.7</v>
      </c>
      <c r="BK27" s="24">
        <f t="shared" si="17"/>
        <v>89.615999999999985</v>
      </c>
      <c r="BL27" s="48">
        <f t="shared" si="18"/>
        <v>97.084000000000003</v>
      </c>
      <c r="BO27" s="129">
        <f t="shared" si="29"/>
        <v>2007</v>
      </c>
      <c r="BP27" s="129">
        <f t="shared" si="30"/>
        <v>65</v>
      </c>
      <c r="BQ27" s="129">
        <f t="shared" si="31"/>
        <v>835</v>
      </c>
      <c r="BR27" s="129">
        <f t="shared" si="32"/>
        <v>28</v>
      </c>
      <c r="BS27" s="129">
        <f t="shared" si="33"/>
        <v>2842</v>
      </c>
      <c r="BT27" s="129">
        <f t="shared" si="34"/>
        <v>93</v>
      </c>
      <c r="BU27" s="129">
        <f t="shared" si="35"/>
        <v>5.4</v>
      </c>
      <c r="BV27" s="129">
        <f t="shared" si="36"/>
        <v>115.45</v>
      </c>
      <c r="BW27" s="129">
        <f t="shared" si="37"/>
        <v>0.8</v>
      </c>
      <c r="BX27" s="129">
        <f t="shared" si="38"/>
        <v>116.25</v>
      </c>
      <c r="BY27" s="134">
        <f t="shared" si="39"/>
        <v>116.25</v>
      </c>
      <c r="BZ27" s="129">
        <f t="shared" si="42"/>
        <v>23.25</v>
      </c>
    </row>
    <row r="28" spans="1:105" ht="18.75">
      <c r="A28" s="143">
        <f t="shared" si="20"/>
        <v>42902</v>
      </c>
      <c r="B28" s="138" t="s">
        <v>15</v>
      </c>
      <c r="C28" s="30">
        <v>712</v>
      </c>
      <c r="D28" s="30">
        <v>771</v>
      </c>
      <c r="E28" s="30">
        <v>598</v>
      </c>
      <c r="F28" s="30">
        <v>50</v>
      </c>
      <c r="G28" s="30"/>
      <c r="H28" s="23">
        <v>20</v>
      </c>
      <c r="I28" s="33">
        <f t="shared" ref="I28:I33" si="43">C28+D28+E28</f>
        <v>2081</v>
      </c>
      <c r="J28" s="33">
        <f t="shared" ref="J28:J33" si="44">F28+G28+H28</f>
        <v>70</v>
      </c>
      <c r="K28" s="23">
        <v>356</v>
      </c>
      <c r="L28" s="14">
        <v>480</v>
      </c>
      <c r="M28" s="14">
        <v>360</v>
      </c>
      <c r="N28" s="14"/>
      <c r="O28" s="14">
        <v>12</v>
      </c>
      <c r="P28" s="34">
        <v>16</v>
      </c>
      <c r="Q28" s="34">
        <v>12</v>
      </c>
      <c r="R28" s="34"/>
      <c r="S28" s="33">
        <f t="shared" si="23"/>
        <v>836</v>
      </c>
      <c r="T28" s="33">
        <f t="shared" si="24"/>
        <v>40</v>
      </c>
      <c r="U28" s="35">
        <f t="shared" si="25"/>
        <v>110</v>
      </c>
      <c r="V28" s="37">
        <v>4.1500000000000004</v>
      </c>
      <c r="W28" s="23">
        <v>3.5</v>
      </c>
      <c r="X28" s="30">
        <v>5</v>
      </c>
      <c r="Y28" s="30">
        <v>2.2999999999999998</v>
      </c>
      <c r="Z28" s="54">
        <v>5.7</v>
      </c>
      <c r="AA28" s="38">
        <v>2.5</v>
      </c>
      <c r="AB28" s="38"/>
      <c r="AC28" s="38"/>
      <c r="AD28" s="38"/>
      <c r="AE28" s="38">
        <v>0.82499999999999996</v>
      </c>
      <c r="AF28" s="38"/>
      <c r="AG28" s="38"/>
      <c r="AH28" s="44">
        <f t="shared" si="8"/>
        <v>0.82499999999999996</v>
      </c>
      <c r="AI28" s="53">
        <v>60</v>
      </c>
      <c r="AJ28" s="15">
        <f t="shared" si="41"/>
        <v>60.825000000000003</v>
      </c>
      <c r="AK28" s="51">
        <f t="shared" si="26"/>
        <v>127.97500000000001</v>
      </c>
      <c r="AL28" s="96">
        <f t="shared" si="27"/>
        <v>133.97500000000002</v>
      </c>
      <c r="AM28" s="16">
        <f t="shared" si="40"/>
        <v>73.15000000000002</v>
      </c>
      <c r="AN28" s="50"/>
      <c r="AO28" s="46"/>
      <c r="AP28" s="17">
        <f t="shared" si="28"/>
        <v>133.97500000000002</v>
      </c>
      <c r="AQ28" s="18">
        <f t="shared" si="9"/>
        <v>22.465999999999966</v>
      </c>
      <c r="AR28" s="40"/>
      <c r="AS28" s="19">
        <f t="shared" si="10"/>
        <v>60.825000000000003</v>
      </c>
      <c r="AT28" s="20">
        <f t="shared" si="11"/>
        <v>89.615999999999985</v>
      </c>
      <c r="AU28" s="21">
        <f t="shared" si="12"/>
        <v>150.44099999999997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3"/>
        <v>246</v>
      </c>
      <c r="BC28" s="43">
        <f t="shared" si="14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5"/>
        <v>47</v>
      </c>
      <c r="BJ28" s="48">
        <f t="shared" si="16"/>
        <v>186.7</v>
      </c>
      <c r="BK28" s="24">
        <f t="shared" si="17"/>
        <v>89.615999999999985</v>
      </c>
      <c r="BL28" s="48">
        <f t="shared" si="18"/>
        <v>97.084000000000003</v>
      </c>
      <c r="BO28" s="129">
        <f t="shared" si="29"/>
        <v>2081</v>
      </c>
      <c r="BP28" s="129">
        <f t="shared" si="30"/>
        <v>70</v>
      </c>
      <c r="BQ28" s="129">
        <f t="shared" si="31"/>
        <v>836</v>
      </c>
      <c r="BR28" s="129">
        <f t="shared" si="32"/>
        <v>28</v>
      </c>
      <c r="BS28" s="129">
        <f t="shared" si="33"/>
        <v>2917</v>
      </c>
      <c r="BT28" s="129">
        <f t="shared" si="34"/>
        <v>98</v>
      </c>
      <c r="BU28" s="129">
        <f t="shared" si="35"/>
        <v>5.7</v>
      </c>
      <c r="BV28" s="129">
        <f t="shared" si="36"/>
        <v>121.15</v>
      </c>
      <c r="BW28" s="129">
        <f t="shared" si="37"/>
        <v>0.82499999999999996</v>
      </c>
      <c r="BX28" s="129">
        <f t="shared" si="38"/>
        <v>121.97500000000001</v>
      </c>
      <c r="BY28" s="134">
        <f t="shared" si="39"/>
        <v>121.97500000000001</v>
      </c>
      <c r="BZ28" s="129">
        <f t="shared" si="42"/>
        <v>23.974999999999998</v>
      </c>
    </row>
    <row r="29" spans="1:105" ht="18.75">
      <c r="A29" s="143">
        <f t="shared" si="20"/>
        <v>42902</v>
      </c>
      <c r="B29" s="138" t="s">
        <v>32</v>
      </c>
      <c r="C29" s="30">
        <v>745</v>
      </c>
      <c r="D29" s="30">
        <v>792</v>
      </c>
      <c r="E29" s="30">
        <v>618</v>
      </c>
      <c r="F29" s="30">
        <v>52</v>
      </c>
      <c r="G29" s="30"/>
      <c r="H29" s="23">
        <v>20</v>
      </c>
      <c r="I29" s="33">
        <f t="shared" si="43"/>
        <v>2155</v>
      </c>
      <c r="J29" s="33">
        <f t="shared" si="44"/>
        <v>72</v>
      </c>
      <c r="K29" s="23">
        <v>364</v>
      </c>
      <c r="L29" s="14">
        <v>465</v>
      </c>
      <c r="M29" s="14">
        <v>370</v>
      </c>
      <c r="N29" s="14"/>
      <c r="O29" s="14">
        <v>13</v>
      </c>
      <c r="P29" s="34">
        <v>16</v>
      </c>
      <c r="Q29" s="34">
        <v>13</v>
      </c>
      <c r="R29" s="34"/>
      <c r="S29" s="33">
        <f t="shared" si="23"/>
        <v>829</v>
      </c>
      <c r="T29" s="33">
        <f t="shared" si="24"/>
        <v>42</v>
      </c>
      <c r="U29" s="35">
        <f t="shared" si="25"/>
        <v>114</v>
      </c>
      <c r="V29" s="37">
        <v>4.1500000000000004</v>
      </c>
      <c r="W29" s="23">
        <v>3.5</v>
      </c>
      <c r="X29" s="30">
        <v>5</v>
      </c>
      <c r="Y29" s="30">
        <v>2.2999999999999998</v>
      </c>
      <c r="Z29" s="54">
        <v>5.7</v>
      </c>
      <c r="AA29" s="38">
        <v>2.5</v>
      </c>
      <c r="AB29" s="38"/>
      <c r="AC29" s="38"/>
      <c r="AD29" s="38"/>
      <c r="AE29" s="38">
        <v>0.82499999999999996</v>
      </c>
      <c r="AF29" s="38"/>
      <c r="AG29" s="38"/>
      <c r="AH29" s="44">
        <f t="shared" si="8"/>
        <v>0.82499999999999996</v>
      </c>
      <c r="AI29" s="53">
        <v>60</v>
      </c>
      <c r="AJ29" s="15">
        <f>AH29+AI29</f>
        <v>60.825000000000003</v>
      </c>
      <c r="AK29" s="51">
        <f t="shared" si="26"/>
        <v>131.97499999999999</v>
      </c>
      <c r="AL29" s="96">
        <f t="shared" si="27"/>
        <v>137.97499999999999</v>
      </c>
      <c r="AM29" s="16">
        <f t="shared" si="40"/>
        <v>77.149999999999991</v>
      </c>
      <c r="AN29" s="50"/>
      <c r="AO29" s="46"/>
      <c r="AP29" s="17">
        <f t="shared" si="28"/>
        <v>137.97499999999999</v>
      </c>
      <c r="AQ29" s="18">
        <f t="shared" si="9"/>
        <v>18.46599999999998</v>
      </c>
      <c r="AR29" s="40"/>
      <c r="AS29" s="19">
        <f t="shared" si="10"/>
        <v>60.825000000000003</v>
      </c>
      <c r="AT29" s="20">
        <f t="shared" si="11"/>
        <v>89.615999999999985</v>
      </c>
      <c r="AU29" s="21">
        <f t="shared" si="12"/>
        <v>150.44099999999997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3"/>
        <v>246</v>
      </c>
      <c r="BC29" s="43">
        <f t="shared" si="14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5"/>
        <v>47</v>
      </c>
      <c r="BJ29" s="48">
        <f t="shared" si="16"/>
        <v>186.7</v>
      </c>
      <c r="BK29" s="24">
        <f t="shared" si="17"/>
        <v>89.615999999999985</v>
      </c>
      <c r="BL29" s="48">
        <f t="shared" si="18"/>
        <v>97.084000000000003</v>
      </c>
      <c r="BO29" s="129">
        <f t="shared" si="29"/>
        <v>2155</v>
      </c>
      <c r="BP29" s="129">
        <f t="shared" si="30"/>
        <v>72</v>
      </c>
      <c r="BQ29" s="129">
        <f t="shared" si="31"/>
        <v>829</v>
      </c>
      <c r="BR29" s="129">
        <f t="shared" si="32"/>
        <v>29</v>
      </c>
      <c r="BS29" s="129">
        <f t="shared" si="33"/>
        <v>2984</v>
      </c>
      <c r="BT29" s="129">
        <f t="shared" si="34"/>
        <v>101</v>
      </c>
      <c r="BU29" s="129">
        <f t="shared" si="35"/>
        <v>5.7</v>
      </c>
      <c r="BV29" s="129">
        <f t="shared" si="36"/>
        <v>124.15</v>
      </c>
      <c r="BW29" s="129">
        <f t="shared" si="37"/>
        <v>0.82499999999999996</v>
      </c>
      <c r="BX29" s="129">
        <f t="shared" si="38"/>
        <v>124.97500000000001</v>
      </c>
      <c r="BY29" s="134">
        <f t="shared" si="39"/>
        <v>124.97500000000001</v>
      </c>
      <c r="BZ29" s="129">
        <f t="shared" si="42"/>
        <v>23.974999999999998</v>
      </c>
    </row>
    <row r="30" spans="1:105" ht="18.75">
      <c r="A30" s="143">
        <f t="shared" si="20"/>
        <v>42902</v>
      </c>
      <c r="B30" s="138" t="s">
        <v>16</v>
      </c>
      <c r="C30" s="30">
        <v>759</v>
      </c>
      <c r="D30" s="30">
        <v>798</v>
      </c>
      <c r="E30" s="30">
        <v>615</v>
      </c>
      <c r="F30" s="30">
        <v>53</v>
      </c>
      <c r="G30" s="30"/>
      <c r="H30" s="23">
        <v>20</v>
      </c>
      <c r="I30" s="33">
        <f t="shared" si="43"/>
        <v>2172</v>
      </c>
      <c r="J30" s="33">
        <f t="shared" si="44"/>
        <v>73</v>
      </c>
      <c r="K30" s="23">
        <v>365</v>
      </c>
      <c r="L30" s="14">
        <v>458</v>
      </c>
      <c r="M30" s="14">
        <v>410</v>
      </c>
      <c r="N30" s="14"/>
      <c r="O30" s="14">
        <v>12</v>
      </c>
      <c r="P30" s="34">
        <v>15</v>
      </c>
      <c r="Q30" s="34">
        <v>13</v>
      </c>
      <c r="R30" s="34"/>
      <c r="S30" s="33">
        <f t="shared" si="23"/>
        <v>823</v>
      </c>
      <c r="T30" s="33">
        <f t="shared" si="24"/>
        <v>40</v>
      </c>
      <c r="U30" s="35">
        <f t="shared" si="25"/>
        <v>113</v>
      </c>
      <c r="V30" s="37">
        <v>4.75</v>
      </c>
      <c r="W30" s="23">
        <v>3.5</v>
      </c>
      <c r="X30" s="30">
        <v>5.2</v>
      </c>
      <c r="Y30" s="30">
        <v>2.4</v>
      </c>
      <c r="Z30" s="54">
        <v>5.9</v>
      </c>
      <c r="AA30" s="38">
        <v>2.4</v>
      </c>
      <c r="AB30" s="38"/>
      <c r="AC30" s="38"/>
      <c r="AD30" s="38"/>
      <c r="AE30" s="38">
        <v>0.82499999999999996</v>
      </c>
      <c r="AF30" s="38"/>
      <c r="AG30" s="38"/>
      <c r="AH30" s="44">
        <f t="shared" si="8"/>
        <v>0.82499999999999996</v>
      </c>
      <c r="AI30" s="53">
        <v>60</v>
      </c>
      <c r="AJ30" s="15">
        <f t="shared" si="41"/>
        <v>60.825000000000003</v>
      </c>
      <c r="AK30" s="51">
        <f t="shared" si="26"/>
        <v>132.07499999999999</v>
      </c>
      <c r="AL30" s="96">
        <f t="shared" si="27"/>
        <v>137.97499999999999</v>
      </c>
      <c r="AM30" s="16">
        <f t="shared" si="40"/>
        <v>77.149999999999991</v>
      </c>
      <c r="AN30" s="50"/>
      <c r="AO30" s="46"/>
      <c r="AP30" s="17">
        <f t="shared" si="28"/>
        <v>137.97499999999999</v>
      </c>
      <c r="AQ30" s="18">
        <f t="shared" si="9"/>
        <v>18.365999999999985</v>
      </c>
      <c r="AR30" s="40"/>
      <c r="AS30" s="19">
        <f t="shared" si="10"/>
        <v>60.825000000000003</v>
      </c>
      <c r="AT30" s="20">
        <f t="shared" si="11"/>
        <v>89.615999999999985</v>
      </c>
      <c r="AU30" s="21">
        <f t="shared" si="12"/>
        <v>150.44099999999997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3"/>
        <v>246</v>
      </c>
      <c r="BC30" s="43">
        <f t="shared" si="14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5"/>
        <v>47</v>
      </c>
      <c r="BJ30" s="48">
        <f t="shared" si="16"/>
        <v>186.7</v>
      </c>
      <c r="BK30" s="24">
        <f t="shared" si="17"/>
        <v>89.615999999999985</v>
      </c>
      <c r="BL30" s="48">
        <f t="shared" si="18"/>
        <v>97.084000000000003</v>
      </c>
      <c r="BO30" s="129">
        <f t="shared" si="29"/>
        <v>2172</v>
      </c>
      <c r="BP30" s="129">
        <f t="shared" si="30"/>
        <v>73</v>
      </c>
      <c r="BQ30" s="129">
        <f t="shared" si="31"/>
        <v>823</v>
      </c>
      <c r="BR30" s="129">
        <f t="shared" si="32"/>
        <v>27</v>
      </c>
      <c r="BS30" s="129">
        <f t="shared" si="33"/>
        <v>2995</v>
      </c>
      <c r="BT30" s="129">
        <f t="shared" si="34"/>
        <v>100</v>
      </c>
      <c r="BU30" s="129">
        <f t="shared" si="35"/>
        <v>5.9</v>
      </c>
      <c r="BV30" s="129">
        <f t="shared" si="36"/>
        <v>124.15000000000002</v>
      </c>
      <c r="BW30" s="129">
        <f t="shared" si="37"/>
        <v>0.82499999999999996</v>
      </c>
      <c r="BX30" s="129">
        <f t="shared" si="38"/>
        <v>124.97500000000002</v>
      </c>
      <c r="BY30" s="134">
        <f t="shared" si="39"/>
        <v>124.97500000000002</v>
      </c>
      <c r="BZ30" s="129">
        <f t="shared" si="42"/>
        <v>24.974999999999998</v>
      </c>
      <c r="DA30" t="s">
        <v>184</v>
      </c>
    </row>
    <row r="31" spans="1:105" ht="18.75">
      <c r="A31" s="143">
        <f t="shared" si="20"/>
        <v>42902</v>
      </c>
      <c r="B31" s="138" t="s">
        <v>45</v>
      </c>
      <c r="C31" s="30">
        <v>754</v>
      </c>
      <c r="D31" s="30">
        <v>797</v>
      </c>
      <c r="E31" s="30">
        <v>603</v>
      </c>
      <c r="F31" s="30">
        <v>53</v>
      </c>
      <c r="G31" s="30"/>
      <c r="H31" s="23">
        <v>20</v>
      </c>
      <c r="I31" s="33">
        <f t="shared" si="43"/>
        <v>2154</v>
      </c>
      <c r="J31" s="33">
        <f t="shared" si="44"/>
        <v>73</v>
      </c>
      <c r="K31" s="23">
        <v>362</v>
      </c>
      <c r="L31" s="14">
        <v>461</v>
      </c>
      <c r="M31" s="14">
        <v>370</v>
      </c>
      <c r="N31" s="14"/>
      <c r="O31" s="14">
        <v>12</v>
      </c>
      <c r="P31" s="34">
        <v>15</v>
      </c>
      <c r="Q31" s="34">
        <v>13</v>
      </c>
      <c r="R31" s="34"/>
      <c r="S31" s="33">
        <f t="shared" si="23"/>
        <v>823</v>
      </c>
      <c r="T31" s="33">
        <f t="shared" si="24"/>
        <v>40</v>
      </c>
      <c r="U31" s="35">
        <f t="shared" si="25"/>
        <v>113</v>
      </c>
      <c r="V31" s="37">
        <v>4.75</v>
      </c>
      <c r="W31" s="23">
        <v>3.5</v>
      </c>
      <c r="X31" s="30">
        <v>5.2</v>
      </c>
      <c r="Y31" s="30">
        <v>2.4</v>
      </c>
      <c r="Z31" s="54">
        <v>5.9</v>
      </c>
      <c r="AA31" s="38">
        <v>2.4</v>
      </c>
      <c r="AB31" s="38"/>
      <c r="AC31" s="38"/>
      <c r="AD31" s="38"/>
      <c r="AE31" s="38">
        <v>0.82499999999999996</v>
      </c>
      <c r="AF31" s="38"/>
      <c r="AG31" s="38"/>
      <c r="AH31" s="44">
        <f t="shared" si="8"/>
        <v>0.82499999999999996</v>
      </c>
      <c r="AI31" s="53">
        <v>60</v>
      </c>
      <c r="AJ31" s="15">
        <f t="shared" si="41"/>
        <v>60.825000000000003</v>
      </c>
      <c r="AK31" s="51">
        <f t="shared" si="26"/>
        <v>132.07499999999999</v>
      </c>
      <c r="AL31" s="96">
        <f t="shared" si="27"/>
        <v>137.97499999999999</v>
      </c>
      <c r="AM31" s="16">
        <f t="shared" si="40"/>
        <v>77.149999999999991</v>
      </c>
      <c r="AN31" s="50"/>
      <c r="AO31" s="46"/>
      <c r="AP31" s="17">
        <f t="shared" si="28"/>
        <v>137.97499999999999</v>
      </c>
      <c r="AQ31" s="18">
        <f t="shared" si="9"/>
        <v>18.365999999999985</v>
      </c>
      <c r="AR31" s="40"/>
      <c r="AS31" s="19">
        <f t="shared" si="10"/>
        <v>60.825000000000003</v>
      </c>
      <c r="AT31" s="20">
        <f t="shared" si="11"/>
        <v>89.615999999999985</v>
      </c>
      <c r="AU31" s="21">
        <f t="shared" si="12"/>
        <v>150.44099999999997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3"/>
        <v>246</v>
      </c>
      <c r="BC31" s="43">
        <f t="shared" si="14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5"/>
        <v>47</v>
      </c>
      <c r="BJ31" s="48">
        <f t="shared" si="16"/>
        <v>186.7</v>
      </c>
      <c r="BK31" s="24">
        <f t="shared" si="17"/>
        <v>89.615999999999985</v>
      </c>
      <c r="BL31" s="48">
        <f t="shared" si="18"/>
        <v>97.084000000000003</v>
      </c>
      <c r="BO31" s="129">
        <f t="shared" si="29"/>
        <v>2154</v>
      </c>
      <c r="BP31" s="129">
        <f t="shared" si="30"/>
        <v>73</v>
      </c>
      <c r="BQ31" s="129">
        <f t="shared" si="31"/>
        <v>823</v>
      </c>
      <c r="BR31" s="129">
        <f t="shared" si="32"/>
        <v>27</v>
      </c>
      <c r="BS31" s="129">
        <f t="shared" si="33"/>
        <v>2977</v>
      </c>
      <c r="BT31" s="129">
        <f t="shared" si="34"/>
        <v>100</v>
      </c>
      <c r="BU31" s="129">
        <f t="shared" si="35"/>
        <v>5.9</v>
      </c>
      <c r="BV31" s="129">
        <f t="shared" si="36"/>
        <v>124.15000000000002</v>
      </c>
      <c r="BW31" s="129">
        <f t="shared" si="37"/>
        <v>0.82499999999999996</v>
      </c>
      <c r="BX31" s="129">
        <f t="shared" si="38"/>
        <v>124.97500000000002</v>
      </c>
      <c r="BY31" s="134">
        <f t="shared" si="39"/>
        <v>124.97500000000002</v>
      </c>
      <c r="BZ31" s="129">
        <f t="shared" si="42"/>
        <v>24.974999999999998</v>
      </c>
    </row>
    <row r="32" spans="1:105" ht="18.75">
      <c r="A32" s="143">
        <f t="shared" si="20"/>
        <v>42902</v>
      </c>
      <c r="B32" s="138" t="s">
        <v>17</v>
      </c>
      <c r="C32" s="30">
        <v>756</v>
      </c>
      <c r="D32" s="30">
        <v>841</v>
      </c>
      <c r="E32" s="30">
        <v>617</v>
      </c>
      <c r="F32" s="30">
        <v>54</v>
      </c>
      <c r="G32" s="30"/>
      <c r="H32" s="23">
        <v>20</v>
      </c>
      <c r="I32" s="33">
        <f t="shared" si="43"/>
        <v>2214</v>
      </c>
      <c r="J32" s="33">
        <f t="shared" si="44"/>
        <v>74</v>
      </c>
      <c r="K32" s="23">
        <v>364</v>
      </c>
      <c r="L32" s="14">
        <v>456</v>
      </c>
      <c r="M32" s="14">
        <v>410</v>
      </c>
      <c r="N32" s="14"/>
      <c r="O32" s="14">
        <v>12</v>
      </c>
      <c r="P32" s="34">
        <v>15</v>
      </c>
      <c r="Q32" s="34">
        <v>14</v>
      </c>
      <c r="R32" s="34"/>
      <c r="S32" s="33">
        <f t="shared" si="23"/>
        <v>820</v>
      </c>
      <c r="T32" s="33">
        <f t="shared" si="24"/>
        <v>41</v>
      </c>
      <c r="U32" s="35">
        <f t="shared" si="25"/>
        <v>115</v>
      </c>
      <c r="V32" s="37">
        <v>4.75</v>
      </c>
      <c r="W32" s="23">
        <v>3.5</v>
      </c>
      <c r="X32" s="30">
        <v>5.2</v>
      </c>
      <c r="Y32" s="30">
        <v>3</v>
      </c>
      <c r="Z32" s="54">
        <v>5.5</v>
      </c>
      <c r="AA32" s="38">
        <v>2.4</v>
      </c>
      <c r="AB32" s="38"/>
      <c r="AC32" s="38"/>
      <c r="AD32" s="38"/>
      <c r="AE32" s="38">
        <v>0.82499999999999996</v>
      </c>
      <c r="AF32" s="38"/>
      <c r="AG32" s="38"/>
      <c r="AH32" s="44">
        <f t="shared" si="8"/>
        <v>0.82499999999999996</v>
      </c>
      <c r="AI32" s="53">
        <v>60</v>
      </c>
      <c r="AJ32" s="15">
        <f t="shared" si="41"/>
        <v>60.825000000000003</v>
      </c>
      <c r="AK32" s="51">
        <f t="shared" si="26"/>
        <v>134.27499999999998</v>
      </c>
      <c r="AL32" s="96">
        <f t="shared" si="27"/>
        <v>140.17499999999998</v>
      </c>
      <c r="AM32" s="16">
        <f t="shared" si="40"/>
        <v>79.34999999999998</v>
      </c>
      <c r="AN32" s="50"/>
      <c r="AO32" s="46"/>
      <c r="AP32" s="17">
        <f t="shared" si="28"/>
        <v>140.17499999999998</v>
      </c>
      <c r="AQ32" s="18">
        <f t="shared" si="9"/>
        <v>16.165999999999997</v>
      </c>
      <c r="AR32" s="40"/>
      <c r="AS32" s="19">
        <f t="shared" si="10"/>
        <v>60.825000000000003</v>
      </c>
      <c r="AT32" s="20">
        <f t="shared" si="11"/>
        <v>89.615999999999985</v>
      </c>
      <c r="AU32" s="21">
        <f t="shared" si="12"/>
        <v>150.44099999999997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3"/>
        <v>246</v>
      </c>
      <c r="BC32" s="43">
        <f t="shared" si="14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5"/>
        <v>47</v>
      </c>
      <c r="BJ32" s="48">
        <f t="shared" si="16"/>
        <v>186.7</v>
      </c>
      <c r="BK32" s="24">
        <f t="shared" si="17"/>
        <v>89.615999999999985</v>
      </c>
      <c r="BL32" s="48">
        <f t="shared" si="18"/>
        <v>97.084000000000003</v>
      </c>
      <c r="BO32" s="129">
        <f t="shared" si="29"/>
        <v>2214</v>
      </c>
      <c r="BP32" s="129">
        <f t="shared" si="30"/>
        <v>74</v>
      </c>
      <c r="BQ32" s="129">
        <f t="shared" si="31"/>
        <v>820</v>
      </c>
      <c r="BR32" s="129">
        <f t="shared" si="32"/>
        <v>27</v>
      </c>
      <c r="BS32" s="129">
        <f t="shared" si="33"/>
        <v>3034</v>
      </c>
      <c r="BT32" s="129">
        <f t="shared" si="34"/>
        <v>101</v>
      </c>
      <c r="BU32" s="129">
        <f t="shared" si="35"/>
        <v>5.5</v>
      </c>
      <c r="BV32" s="129">
        <f t="shared" si="36"/>
        <v>125.35000000000001</v>
      </c>
      <c r="BW32" s="129">
        <f t="shared" si="37"/>
        <v>0.82499999999999996</v>
      </c>
      <c r="BX32" s="129">
        <f t="shared" si="38"/>
        <v>126.17500000000001</v>
      </c>
      <c r="BY32" s="134">
        <f t="shared" si="39"/>
        <v>126.17500000000001</v>
      </c>
      <c r="BZ32" s="129">
        <f t="shared" si="42"/>
        <v>25.174999999999997</v>
      </c>
    </row>
    <row r="33" spans="1:78" ht="18.75">
      <c r="A33" s="143">
        <f t="shared" si="20"/>
        <v>42902</v>
      </c>
      <c r="B33" s="138" t="s">
        <v>46</v>
      </c>
      <c r="C33" s="30">
        <v>760</v>
      </c>
      <c r="D33" s="30">
        <v>845</v>
      </c>
      <c r="E33" s="30">
        <v>595</v>
      </c>
      <c r="F33" s="30">
        <v>55</v>
      </c>
      <c r="G33" s="30"/>
      <c r="H33" s="23">
        <v>20</v>
      </c>
      <c r="I33" s="33">
        <f t="shared" si="43"/>
        <v>2200</v>
      </c>
      <c r="J33" s="33">
        <f t="shared" si="44"/>
        <v>75</v>
      </c>
      <c r="K33" s="23">
        <v>361</v>
      </c>
      <c r="L33" s="14">
        <v>461</v>
      </c>
      <c r="M33" s="14">
        <v>410</v>
      </c>
      <c r="N33" s="14"/>
      <c r="O33" s="14">
        <v>12</v>
      </c>
      <c r="P33" s="34">
        <v>16</v>
      </c>
      <c r="Q33" s="34">
        <v>14</v>
      </c>
      <c r="R33" s="34"/>
      <c r="S33" s="33">
        <f t="shared" si="23"/>
        <v>822</v>
      </c>
      <c r="T33" s="33">
        <f t="shared" si="24"/>
        <v>42</v>
      </c>
      <c r="U33" s="35">
        <f t="shared" si="25"/>
        <v>117</v>
      </c>
      <c r="V33" s="37">
        <v>4.75</v>
      </c>
      <c r="W33" s="23">
        <v>3.5</v>
      </c>
      <c r="X33" s="30">
        <v>5.5</v>
      </c>
      <c r="Y33" s="30">
        <v>3</v>
      </c>
      <c r="Z33" s="54">
        <v>5.5</v>
      </c>
      <c r="AA33" s="38">
        <v>2.4</v>
      </c>
      <c r="AB33" s="38"/>
      <c r="AC33" s="38"/>
      <c r="AD33" s="38"/>
      <c r="AE33" s="38">
        <v>0.82499999999999996</v>
      </c>
      <c r="AF33" s="38"/>
      <c r="AG33" s="38"/>
      <c r="AH33" s="44">
        <f t="shared" si="8"/>
        <v>0.82499999999999996</v>
      </c>
      <c r="AI33" s="53">
        <v>60</v>
      </c>
      <c r="AJ33" s="15">
        <f t="shared" si="41"/>
        <v>60.825000000000003</v>
      </c>
      <c r="AK33" s="51">
        <f t="shared" si="26"/>
        <v>136.57499999999999</v>
      </c>
      <c r="AL33" s="96">
        <f t="shared" si="27"/>
        <v>142.47499999999999</v>
      </c>
      <c r="AM33" s="16">
        <f t="shared" si="40"/>
        <v>81.649999999999991</v>
      </c>
      <c r="AN33" s="50"/>
      <c r="AO33" s="46"/>
      <c r="AP33" s="17">
        <f t="shared" si="28"/>
        <v>142.47499999999999</v>
      </c>
      <c r="AQ33" s="18">
        <f t="shared" si="9"/>
        <v>13.865999999999985</v>
      </c>
      <c r="AR33" s="40"/>
      <c r="AS33" s="19">
        <f t="shared" si="10"/>
        <v>60.825000000000003</v>
      </c>
      <c r="AT33" s="20">
        <f t="shared" si="11"/>
        <v>89.615999999999985</v>
      </c>
      <c r="AU33" s="21">
        <f t="shared" si="12"/>
        <v>150.44099999999997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3"/>
        <v>246</v>
      </c>
      <c r="BC33" s="43">
        <f t="shared" si="14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5"/>
        <v>47</v>
      </c>
      <c r="BJ33" s="48">
        <f t="shared" si="16"/>
        <v>186.7</v>
      </c>
      <c r="BK33" s="24">
        <f t="shared" si="17"/>
        <v>89.615999999999985</v>
      </c>
      <c r="BL33" s="48">
        <f t="shared" si="18"/>
        <v>97.084000000000003</v>
      </c>
      <c r="BO33" s="129">
        <f t="shared" si="29"/>
        <v>2200</v>
      </c>
      <c r="BP33" s="129">
        <f t="shared" si="30"/>
        <v>75</v>
      </c>
      <c r="BQ33" s="129">
        <f t="shared" si="31"/>
        <v>822</v>
      </c>
      <c r="BR33" s="129">
        <f t="shared" si="32"/>
        <v>28</v>
      </c>
      <c r="BS33" s="129">
        <f t="shared" si="33"/>
        <v>3022</v>
      </c>
      <c r="BT33" s="129">
        <f t="shared" si="34"/>
        <v>103</v>
      </c>
      <c r="BU33" s="129">
        <f t="shared" si="35"/>
        <v>5.5</v>
      </c>
      <c r="BV33" s="129">
        <f t="shared" si="36"/>
        <v>127.65</v>
      </c>
      <c r="BW33" s="129">
        <f t="shared" si="37"/>
        <v>0.82499999999999996</v>
      </c>
      <c r="BX33" s="129">
        <f t="shared" si="38"/>
        <v>128.47499999999999</v>
      </c>
      <c r="BY33" s="134">
        <f t="shared" si="39"/>
        <v>128.47499999999999</v>
      </c>
      <c r="BZ33" s="129">
        <f t="shared" si="42"/>
        <v>25.474999999999998</v>
      </c>
    </row>
    <row r="34" spans="1:78" ht="18.75">
      <c r="A34" s="143">
        <f t="shared" si="20"/>
        <v>42902</v>
      </c>
      <c r="B34" s="138" t="s">
        <v>18</v>
      </c>
      <c r="C34" s="30">
        <v>760</v>
      </c>
      <c r="D34" s="30">
        <v>845</v>
      </c>
      <c r="E34" s="30">
        <v>595</v>
      </c>
      <c r="F34" s="30">
        <v>55</v>
      </c>
      <c r="G34" s="30"/>
      <c r="H34" s="23">
        <v>20</v>
      </c>
      <c r="I34" s="33">
        <f t="shared" si="21"/>
        <v>2200</v>
      </c>
      <c r="J34" s="33">
        <f t="shared" si="22"/>
        <v>75</v>
      </c>
      <c r="K34" s="30">
        <v>368</v>
      </c>
      <c r="L34" s="30">
        <v>465</v>
      </c>
      <c r="M34" s="30">
        <v>370</v>
      </c>
      <c r="N34" s="14"/>
      <c r="O34" s="30">
        <v>12</v>
      </c>
      <c r="P34" s="30">
        <v>16</v>
      </c>
      <c r="Q34" s="38">
        <v>13</v>
      </c>
      <c r="R34" s="34"/>
      <c r="S34" s="33">
        <f t="shared" si="23"/>
        <v>833</v>
      </c>
      <c r="T34" s="33">
        <f t="shared" si="24"/>
        <v>41</v>
      </c>
      <c r="U34" s="35">
        <f t="shared" si="25"/>
        <v>116</v>
      </c>
      <c r="V34" s="37">
        <v>4.07</v>
      </c>
      <c r="W34" s="23">
        <v>3.5</v>
      </c>
      <c r="X34" s="30">
        <v>5.5</v>
      </c>
      <c r="Y34" s="30">
        <v>3.6</v>
      </c>
      <c r="Z34" s="54">
        <v>6.2</v>
      </c>
      <c r="AA34" s="38">
        <v>2.2000000000000002</v>
      </c>
      <c r="AB34" s="38"/>
      <c r="AC34" s="38"/>
      <c r="AD34" s="38"/>
      <c r="AE34" s="38">
        <v>0.8</v>
      </c>
      <c r="AF34" s="38"/>
      <c r="AG34" s="38"/>
      <c r="AH34" s="44">
        <f t="shared" si="8"/>
        <v>0.8</v>
      </c>
      <c r="AI34" s="53">
        <v>60</v>
      </c>
      <c r="AJ34" s="15">
        <f t="shared" si="41"/>
        <v>60.8</v>
      </c>
      <c r="AK34" s="51">
        <f t="shared" si="26"/>
        <v>136.16999999999999</v>
      </c>
      <c r="AL34" s="96">
        <f t="shared" si="27"/>
        <v>141.86999999999998</v>
      </c>
      <c r="AM34" s="16">
        <f t="shared" si="40"/>
        <v>81.069999999999979</v>
      </c>
      <c r="AN34" s="50"/>
      <c r="AO34" s="46"/>
      <c r="AP34" s="17">
        <f t="shared" si="28"/>
        <v>141.86999999999998</v>
      </c>
      <c r="AQ34" s="18">
        <f t="shared" si="9"/>
        <v>14.246000000000009</v>
      </c>
      <c r="AR34" s="40"/>
      <c r="AS34" s="19">
        <f t="shared" si="10"/>
        <v>60.8</v>
      </c>
      <c r="AT34" s="20">
        <f t="shared" si="11"/>
        <v>89.615999999999985</v>
      </c>
      <c r="AU34" s="21">
        <f t="shared" si="12"/>
        <v>150.416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3"/>
        <v>246</v>
      </c>
      <c r="BC34" s="43">
        <f t="shared" si="14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5"/>
        <v>47</v>
      </c>
      <c r="BJ34" s="48">
        <f t="shared" si="16"/>
        <v>186.7</v>
      </c>
      <c r="BK34" s="24">
        <f t="shared" si="17"/>
        <v>89.615999999999985</v>
      </c>
      <c r="BL34" s="48">
        <f t="shared" si="18"/>
        <v>97.084000000000003</v>
      </c>
      <c r="BO34" s="129">
        <f t="shared" si="29"/>
        <v>2200</v>
      </c>
      <c r="BP34" s="129">
        <f t="shared" si="30"/>
        <v>75</v>
      </c>
      <c r="BQ34" s="129">
        <f t="shared" si="31"/>
        <v>833</v>
      </c>
      <c r="BR34" s="129">
        <f t="shared" si="32"/>
        <v>28</v>
      </c>
      <c r="BS34" s="129">
        <f t="shared" si="33"/>
        <v>3033</v>
      </c>
      <c r="BT34" s="129">
        <f t="shared" si="34"/>
        <v>103</v>
      </c>
      <c r="BU34" s="129">
        <f t="shared" si="35"/>
        <v>6.2</v>
      </c>
      <c r="BV34" s="129">
        <f t="shared" si="36"/>
        <v>128.07</v>
      </c>
      <c r="BW34" s="129">
        <f t="shared" si="37"/>
        <v>0.8</v>
      </c>
      <c r="BX34" s="129">
        <f t="shared" si="38"/>
        <v>128.87</v>
      </c>
      <c r="BY34" s="134">
        <f t="shared" si="39"/>
        <v>128.87</v>
      </c>
      <c r="BZ34" s="129">
        <f t="shared" si="42"/>
        <v>25.87</v>
      </c>
    </row>
    <row r="35" spans="1:78" ht="18.75">
      <c r="A35" s="143">
        <f t="shared" si="20"/>
        <v>42902</v>
      </c>
      <c r="B35" s="138" t="s">
        <v>47</v>
      </c>
      <c r="C35" s="30">
        <v>722</v>
      </c>
      <c r="D35" s="30">
        <v>808</v>
      </c>
      <c r="E35" s="41">
        <v>588</v>
      </c>
      <c r="F35" s="30">
        <v>53</v>
      </c>
      <c r="G35" s="30"/>
      <c r="H35" s="23">
        <v>20</v>
      </c>
      <c r="I35" s="33">
        <f t="shared" si="21"/>
        <v>2118</v>
      </c>
      <c r="J35" s="33">
        <f t="shared" si="22"/>
        <v>73</v>
      </c>
      <c r="K35" s="23">
        <v>339</v>
      </c>
      <c r="L35" s="30">
        <v>0</v>
      </c>
      <c r="M35" s="30">
        <v>230</v>
      </c>
      <c r="N35" s="14"/>
      <c r="O35" s="14">
        <v>11</v>
      </c>
      <c r="P35" s="30">
        <v>0</v>
      </c>
      <c r="Q35" s="38">
        <v>8</v>
      </c>
      <c r="R35" s="34"/>
      <c r="S35" s="33">
        <f t="shared" si="23"/>
        <v>339</v>
      </c>
      <c r="T35" s="33">
        <f t="shared" si="24"/>
        <v>19</v>
      </c>
      <c r="U35" s="35">
        <f t="shared" si="25"/>
        <v>92</v>
      </c>
      <c r="V35" s="37">
        <v>4.07</v>
      </c>
      <c r="W35" s="23">
        <v>3.5</v>
      </c>
      <c r="X35" s="30">
        <v>5.5</v>
      </c>
      <c r="Y35" s="30">
        <v>3.6</v>
      </c>
      <c r="Z35" s="54">
        <v>6.2</v>
      </c>
      <c r="AA35" s="38">
        <v>2.2000000000000002</v>
      </c>
      <c r="AB35" s="38"/>
      <c r="AC35" s="38"/>
      <c r="AD35" s="38"/>
      <c r="AE35" s="38">
        <v>0.8</v>
      </c>
      <c r="AF35" s="38"/>
      <c r="AG35" s="38"/>
      <c r="AH35" s="44">
        <f t="shared" si="8"/>
        <v>0.8</v>
      </c>
      <c r="AI35" s="53">
        <v>60</v>
      </c>
      <c r="AJ35" s="15">
        <f t="shared" si="41"/>
        <v>60.8</v>
      </c>
      <c r="AK35" s="51">
        <f t="shared" si="26"/>
        <v>112.16999999999999</v>
      </c>
      <c r="AL35" s="96">
        <f t="shared" si="27"/>
        <v>117.86999999999999</v>
      </c>
      <c r="AM35" s="16">
        <f t="shared" si="40"/>
        <v>57.069999999999993</v>
      </c>
      <c r="AN35" s="50"/>
      <c r="AO35" s="46"/>
      <c r="AP35" s="17">
        <f t="shared" si="28"/>
        <v>117.86999999999999</v>
      </c>
      <c r="AQ35" s="18">
        <f t="shared" si="9"/>
        <v>38.246000000000009</v>
      </c>
      <c r="AR35" s="40"/>
      <c r="AS35" s="19">
        <f t="shared" si="10"/>
        <v>60.8</v>
      </c>
      <c r="AT35" s="20">
        <f t="shared" si="11"/>
        <v>89.615999999999985</v>
      </c>
      <c r="AU35" s="21">
        <f t="shared" si="12"/>
        <v>150.416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3"/>
        <v>246</v>
      </c>
      <c r="BC35" s="43">
        <f t="shared" si="14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5"/>
        <v>47</v>
      </c>
      <c r="BJ35" s="48">
        <f t="shared" si="16"/>
        <v>186.7</v>
      </c>
      <c r="BK35" s="24">
        <f t="shared" si="17"/>
        <v>89.615999999999985</v>
      </c>
      <c r="BL35" s="48">
        <f t="shared" si="18"/>
        <v>97.084000000000003</v>
      </c>
      <c r="BO35" s="129">
        <f t="shared" si="29"/>
        <v>2118</v>
      </c>
      <c r="BP35" s="129">
        <f t="shared" si="30"/>
        <v>73</v>
      </c>
      <c r="BQ35" s="129">
        <f t="shared" si="31"/>
        <v>339</v>
      </c>
      <c r="BR35" s="129">
        <f t="shared" si="32"/>
        <v>11</v>
      </c>
      <c r="BS35" s="129">
        <f t="shared" si="33"/>
        <v>2457</v>
      </c>
      <c r="BT35" s="129">
        <f t="shared" si="34"/>
        <v>84</v>
      </c>
      <c r="BU35" s="129">
        <f t="shared" si="35"/>
        <v>6.2</v>
      </c>
      <c r="BV35" s="129">
        <f t="shared" si="36"/>
        <v>109.07</v>
      </c>
      <c r="BW35" s="129">
        <f t="shared" si="37"/>
        <v>0.8</v>
      </c>
      <c r="BX35" s="129">
        <f t="shared" si="38"/>
        <v>109.86999999999999</v>
      </c>
      <c r="BY35" s="134">
        <f t="shared" si="39"/>
        <v>109.86999999999999</v>
      </c>
      <c r="BZ35" s="129">
        <f t="shared" si="42"/>
        <v>25.87</v>
      </c>
    </row>
    <row r="36" spans="1:78" ht="18.75">
      <c r="A36" s="143">
        <f t="shared" si="20"/>
        <v>42902</v>
      </c>
      <c r="B36" s="138" t="s">
        <v>19</v>
      </c>
      <c r="C36" s="30">
        <v>704</v>
      </c>
      <c r="D36" s="30">
        <v>780</v>
      </c>
      <c r="E36" s="41">
        <v>568</v>
      </c>
      <c r="F36" s="30">
        <v>51</v>
      </c>
      <c r="G36" s="30"/>
      <c r="H36" s="23">
        <v>19</v>
      </c>
      <c r="I36" s="33">
        <f t="shared" si="21"/>
        <v>2052</v>
      </c>
      <c r="J36" s="33">
        <f t="shared" si="22"/>
        <v>70</v>
      </c>
      <c r="K36" s="39">
        <v>355</v>
      </c>
      <c r="L36" s="14">
        <v>244</v>
      </c>
      <c r="M36" s="14">
        <v>310</v>
      </c>
      <c r="N36" s="14"/>
      <c r="O36" s="14">
        <v>12</v>
      </c>
      <c r="P36" s="30">
        <v>8</v>
      </c>
      <c r="Q36" s="38">
        <v>11</v>
      </c>
      <c r="R36" s="34"/>
      <c r="S36" s="33">
        <f t="shared" si="23"/>
        <v>599</v>
      </c>
      <c r="T36" s="33">
        <f t="shared" si="24"/>
        <v>31</v>
      </c>
      <c r="U36" s="35">
        <f t="shared" si="25"/>
        <v>101</v>
      </c>
      <c r="V36" s="37">
        <v>4.07</v>
      </c>
      <c r="W36" s="23">
        <v>3.5</v>
      </c>
      <c r="X36" s="30">
        <v>5.5</v>
      </c>
      <c r="Y36" s="30">
        <v>3</v>
      </c>
      <c r="Z36" s="54">
        <v>5.4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44">
        <f t="shared" si="8"/>
        <v>0.8</v>
      </c>
      <c r="AI36" s="53">
        <v>60</v>
      </c>
      <c r="AJ36" s="15">
        <f t="shared" si="41"/>
        <v>60.8</v>
      </c>
      <c r="AK36" s="51">
        <f t="shared" si="26"/>
        <v>119.77</v>
      </c>
      <c r="AL36" s="96">
        <f t="shared" si="27"/>
        <v>125.17</v>
      </c>
      <c r="AM36" s="16">
        <f t="shared" si="40"/>
        <v>64.37</v>
      </c>
      <c r="AN36" s="50"/>
      <c r="AO36" s="46"/>
      <c r="AP36" s="17">
        <f t="shared" si="28"/>
        <v>125.17</v>
      </c>
      <c r="AQ36" s="18">
        <f t="shared" si="9"/>
        <v>30.646000000000001</v>
      </c>
      <c r="AR36" s="40"/>
      <c r="AS36" s="19">
        <f t="shared" si="10"/>
        <v>60.8</v>
      </c>
      <c r="AT36" s="20">
        <f t="shared" si="11"/>
        <v>89.615999999999985</v>
      </c>
      <c r="AU36" s="21">
        <f t="shared" si="12"/>
        <v>150.416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3"/>
        <v>246</v>
      </c>
      <c r="BC36" s="43">
        <f t="shared" si="14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5"/>
        <v>47</v>
      </c>
      <c r="BJ36" s="48">
        <f t="shared" si="16"/>
        <v>186.7</v>
      </c>
      <c r="BK36" s="24">
        <f t="shared" si="17"/>
        <v>89.615999999999985</v>
      </c>
      <c r="BL36" s="48">
        <f t="shared" si="18"/>
        <v>97.084000000000003</v>
      </c>
      <c r="BO36" s="129">
        <f t="shared" si="29"/>
        <v>2052</v>
      </c>
      <c r="BP36" s="129">
        <f t="shared" si="30"/>
        <v>70</v>
      </c>
      <c r="BQ36" s="129">
        <f t="shared" si="31"/>
        <v>599</v>
      </c>
      <c r="BR36" s="129">
        <f t="shared" si="32"/>
        <v>20</v>
      </c>
      <c r="BS36" s="129">
        <f t="shared" si="33"/>
        <v>2651</v>
      </c>
      <c r="BT36" s="129">
        <f t="shared" si="34"/>
        <v>90</v>
      </c>
      <c r="BU36" s="129">
        <f t="shared" si="35"/>
        <v>5.4</v>
      </c>
      <c r="BV36" s="129">
        <f t="shared" si="36"/>
        <v>113.37</v>
      </c>
      <c r="BW36" s="129">
        <f t="shared" si="37"/>
        <v>0.8</v>
      </c>
      <c r="BX36" s="129">
        <f t="shared" si="38"/>
        <v>114.17</v>
      </c>
      <c r="BY36" s="134">
        <f t="shared" si="39"/>
        <v>114.17</v>
      </c>
      <c r="BZ36" s="129">
        <f t="shared" si="42"/>
        <v>24.169999999999998</v>
      </c>
    </row>
    <row r="37" spans="1:78" ht="18.75">
      <c r="A37" s="143">
        <f t="shared" si="20"/>
        <v>42902</v>
      </c>
      <c r="B37" s="138" t="s">
        <v>48</v>
      </c>
      <c r="C37" s="30">
        <v>690</v>
      </c>
      <c r="D37" s="30">
        <v>761</v>
      </c>
      <c r="E37" s="41">
        <v>561</v>
      </c>
      <c r="F37" s="30">
        <v>51</v>
      </c>
      <c r="G37" s="30"/>
      <c r="H37" s="23">
        <v>19</v>
      </c>
      <c r="I37" s="33">
        <f t="shared" si="21"/>
        <v>2012</v>
      </c>
      <c r="J37" s="33">
        <f t="shared" si="22"/>
        <v>70</v>
      </c>
      <c r="K37" s="23">
        <v>344</v>
      </c>
      <c r="L37" s="14">
        <v>356</v>
      </c>
      <c r="M37" s="14">
        <v>370</v>
      </c>
      <c r="N37" s="14"/>
      <c r="O37" s="14">
        <v>11</v>
      </c>
      <c r="P37" s="30">
        <v>12</v>
      </c>
      <c r="Q37" s="38">
        <v>13</v>
      </c>
      <c r="R37" s="34"/>
      <c r="S37" s="33">
        <f t="shared" si="23"/>
        <v>700</v>
      </c>
      <c r="T37" s="33">
        <f t="shared" si="24"/>
        <v>36</v>
      </c>
      <c r="U37" s="35">
        <f t="shared" si="25"/>
        <v>106</v>
      </c>
      <c r="V37" s="37">
        <v>4.07</v>
      </c>
      <c r="W37" s="23">
        <v>3.5</v>
      </c>
      <c r="X37" s="30">
        <v>5.5</v>
      </c>
      <c r="Y37" s="30">
        <v>3</v>
      </c>
      <c r="Z37" s="54">
        <v>5.4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44">
        <f t="shared" si="8"/>
        <v>0.8</v>
      </c>
      <c r="AI37" s="53">
        <v>60</v>
      </c>
      <c r="AJ37" s="15">
        <f t="shared" si="41"/>
        <v>60.8</v>
      </c>
      <c r="AK37" s="51">
        <f t="shared" si="26"/>
        <v>124.77</v>
      </c>
      <c r="AL37" s="96">
        <f t="shared" si="27"/>
        <v>130.16999999999999</v>
      </c>
      <c r="AM37" s="16">
        <f t="shared" si="40"/>
        <v>69.36999999999999</v>
      </c>
      <c r="AN37" s="50"/>
      <c r="AO37" s="46"/>
      <c r="AP37" s="17">
        <f t="shared" si="28"/>
        <v>130.16999999999999</v>
      </c>
      <c r="AQ37" s="18">
        <f t="shared" si="9"/>
        <v>25.646000000000001</v>
      </c>
      <c r="AR37" s="40"/>
      <c r="AS37" s="19">
        <f t="shared" si="10"/>
        <v>60.8</v>
      </c>
      <c r="AT37" s="20">
        <f t="shared" si="11"/>
        <v>89.615999999999985</v>
      </c>
      <c r="AU37" s="21">
        <f t="shared" si="12"/>
        <v>150.416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3"/>
        <v>246</v>
      </c>
      <c r="BC37" s="43">
        <f t="shared" si="14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5"/>
        <v>47</v>
      </c>
      <c r="BJ37" s="48">
        <f t="shared" si="16"/>
        <v>186.7</v>
      </c>
      <c r="BK37" s="24">
        <f t="shared" si="17"/>
        <v>89.615999999999985</v>
      </c>
      <c r="BL37" s="48">
        <f t="shared" si="18"/>
        <v>97.084000000000003</v>
      </c>
      <c r="BO37" s="129">
        <f t="shared" si="29"/>
        <v>2012</v>
      </c>
      <c r="BP37" s="129">
        <f t="shared" si="30"/>
        <v>70</v>
      </c>
      <c r="BQ37" s="129">
        <f t="shared" si="31"/>
        <v>700</v>
      </c>
      <c r="BR37" s="129">
        <f t="shared" si="32"/>
        <v>23</v>
      </c>
      <c r="BS37" s="129">
        <f t="shared" si="33"/>
        <v>2712</v>
      </c>
      <c r="BT37" s="129">
        <f t="shared" si="34"/>
        <v>93</v>
      </c>
      <c r="BU37" s="129">
        <f t="shared" si="35"/>
        <v>5.4</v>
      </c>
      <c r="BV37" s="129">
        <f t="shared" si="36"/>
        <v>116.37</v>
      </c>
      <c r="BW37" s="129">
        <f t="shared" si="37"/>
        <v>0.8</v>
      </c>
      <c r="BX37" s="129">
        <f t="shared" si="38"/>
        <v>117.17</v>
      </c>
      <c r="BY37" s="134">
        <f t="shared" si="39"/>
        <v>117.17</v>
      </c>
      <c r="BZ37" s="129">
        <f t="shared" si="42"/>
        <v>24.169999999999998</v>
      </c>
    </row>
    <row r="38" spans="1:78" ht="18.75">
      <c r="A38" s="143">
        <f t="shared" si="20"/>
        <v>42902</v>
      </c>
      <c r="B38" s="138" t="s">
        <v>20</v>
      </c>
      <c r="C38" s="30">
        <v>682</v>
      </c>
      <c r="D38" s="30">
        <v>750</v>
      </c>
      <c r="E38" s="41">
        <v>571</v>
      </c>
      <c r="F38" s="30">
        <v>50</v>
      </c>
      <c r="G38" s="30"/>
      <c r="H38" s="23">
        <v>19</v>
      </c>
      <c r="I38" s="33">
        <f t="shared" si="21"/>
        <v>2003</v>
      </c>
      <c r="J38" s="33">
        <f t="shared" si="22"/>
        <v>69</v>
      </c>
      <c r="K38" s="23">
        <v>350</v>
      </c>
      <c r="L38" s="14">
        <v>387</v>
      </c>
      <c r="M38" s="14">
        <v>350</v>
      </c>
      <c r="N38" s="14"/>
      <c r="O38" s="14">
        <v>12</v>
      </c>
      <c r="P38" s="30">
        <v>13</v>
      </c>
      <c r="Q38" s="38">
        <v>12</v>
      </c>
      <c r="R38" s="34"/>
      <c r="S38" s="33">
        <f t="shared" si="23"/>
        <v>737</v>
      </c>
      <c r="T38" s="33">
        <f t="shared" si="24"/>
        <v>37</v>
      </c>
      <c r="U38" s="35">
        <f t="shared" si="25"/>
        <v>106</v>
      </c>
      <c r="V38" s="37">
        <v>4.07</v>
      </c>
      <c r="W38" s="23">
        <v>3.5</v>
      </c>
      <c r="X38" s="30">
        <v>6.2</v>
      </c>
      <c r="Y38" s="30">
        <v>3.4</v>
      </c>
      <c r="Z38" s="30">
        <v>5.6</v>
      </c>
      <c r="AA38" s="30">
        <v>2.5</v>
      </c>
      <c r="AB38" s="38"/>
      <c r="AC38" s="38"/>
      <c r="AD38" s="38"/>
      <c r="AE38" s="38">
        <v>0.8</v>
      </c>
      <c r="AF38" s="38"/>
      <c r="AG38" s="38"/>
      <c r="AH38" s="44">
        <f t="shared" si="8"/>
        <v>0.8</v>
      </c>
      <c r="AI38" s="53">
        <v>60</v>
      </c>
      <c r="AJ38" s="15">
        <f t="shared" si="41"/>
        <v>60.8</v>
      </c>
      <c r="AK38" s="51">
        <f t="shared" si="26"/>
        <v>126.07</v>
      </c>
      <c r="AL38" s="96">
        <f t="shared" si="27"/>
        <v>132.07</v>
      </c>
      <c r="AM38" s="16">
        <f t="shared" si="40"/>
        <v>71.27</v>
      </c>
      <c r="AN38" s="50"/>
      <c r="AO38" s="46"/>
      <c r="AP38" s="17">
        <f t="shared" si="28"/>
        <v>132.07</v>
      </c>
      <c r="AQ38" s="18">
        <f t="shared" si="9"/>
        <v>24.346000000000004</v>
      </c>
      <c r="AR38" s="40"/>
      <c r="AS38" s="19">
        <f t="shared" si="10"/>
        <v>60.8</v>
      </c>
      <c r="AT38" s="20">
        <f t="shared" si="11"/>
        <v>89.615999999999985</v>
      </c>
      <c r="AU38" s="21">
        <f t="shared" si="12"/>
        <v>150.416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3"/>
        <v>246</v>
      </c>
      <c r="BC38" s="43">
        <f t="shared" si="14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5"/>
        <v>47</v>
      </c>
      <c r="BJ38" s="48">
        <f t="shared" si="16"/>
        <v>186.7</v>
      </c>
      <c r="BK38" s="24">
        <f t="shared" si="17"/>
        <v>89.615999999999985</v>
      </c>
      <c r="BL38" s="48">
        <f t="shared" si="18"/>
        <v>97.084000000000003</v>
      </c>
      <c r="BO38" s="129">
        <f t="shared" si="29"/>
        <v>2003</v>
      </c>
      <c r="BP38" s="129">
        <f t="shared" si="30"/>
        <v>69</v>
      </c>
      <c r="BQ38" s="129">
        <f t="shared" si="31"/>
        <v>737</v>
      </c>
      <c r="BR38" s="129">
        <f t="shared" si="32"/>
        <v>25</v>
      </c>
      <c r="BS38" s="129">
        <f t="shared" si="33"/>
        <v>2740</v>
      </c>
      <c r="BT38" s="129">
        <f t="shared" si="34"/>
        <v>94</v>
      </c>
      <c r="BU38" s="129">
        <f t="shared" si="35"/>
        <v>5.6</v>
      </c>
      <c r="BV38" s="129">
        <f t="shared" si="36"/>
        <v>119.27</v>
      </c>
      <c r="BW38" s="129">
        <f t="shared" si="37"/>
        <v>0.8</v>
      </c>
      <c r="BX38" s="129">
        <f t="shared" si="38"/>
        <v>120.07</v>
      </c>
      <c r="BY38" s="134">
        <f t="shared" si="39"/>
        <v>120.07</v>
      </c>
      <c r="BZ38" s="129">
        <f t="shared" si="42"/>
        <v>26.069999999999997</v>
      </c>
    </row>
    <row r="39" spans="1:78" ht="18.75">
      <c r="A39" s="143">
        <f t="shared" si="20"/>
        <v>42902</v>
      </c>
      <c r="B39" s="138" t="s">
        <v>33</v>
      </c>
      <c r="C39" s="30">
        <v>713</v>
      </c>
      <c r="D39" s="30">
        <v>780</v>
      </c>
      <c r="E39" s="41">
        <v>578</v>
      </c>
      <c r="F39" s="30">
        <v>51</v>
      </c>
      <c r="G39" s="30"/>
      <c r="H39" s="23">
        <v>19</v>
      </c>
      <c r="I39" s="33">
        <f t="shared" si="21"/>
        <v>2071</v>
      </c>
      <c r="J39" s="33">
        <f t="shared" si="22"/>
        <v>70</v>
      </c>
      <c r="K39" s="23">
        <v>355</v>
      </c>
      <c r="L39" s="14">
        <v>331</v>
      </c>
      <c r="M39" s="14">
        <v>360</v>
      </c>
      <c r="N39" s="14"/>
      <c r="O39" s="14">
        <v>12</v>
      </c>
      <c r="P39" s="30">
        <v>11</v>
      </c>
      <c r="Q39" s="38">
        <v>12</v>
      </c>
      <c r="R39" s="34"/>
      <c r="S39" s="33">
        <f t="shared" si="23"/>
        <v>686</v>
      </c>
      <c r="T39" s="33">
        <f t="shared" si="24"/>
        <v>35</v>
      </c>
      <c r="U39" s="35">
        <f t="shared" si="25"/>
        <v>105</v>
      </c>
      <c r="V39" s="37">
        <v>4.07</v>
      </c>
      <c r="W39" s="23">
        <v>3.5</v>
      </c>
      <c r="X39" s="30">
        <v>6.2</v>
      </c>
      <c r="Y39" s="30">
        <v>3.4</v>
      </c>
      <c r="Z39" s="30">
        <v>5.6</v>
      </c>
      <c r="AA39" s="30">
        <v>2.5</v>
      </c>
      <c r="AB39" s="38"/>
      <c r="AC39" s="38"/>
      <c r="AD39" s="38"/>
      <c r="AE39" s="38">
        <v>0.8</v>
      </c>
      <c r="AF39" s="38"/>
      <c r="AG39" s="38"/>
      <c r="AH39" s="44">
        <f t="shared" si="8"/>
        <v>0.8</v>
      </c>
      <c r="AI39" s="53">
        <v>60</v>
      </c>
      <c r="AJ39" s="15">
        <f t="shared" si="41"/>
        <v>60.8</v>
      </c>
      <c r="AK39" s="51">
        <f t="shared" si="26"/>
        <v>125.07</v>
      </c>
      <c r="AL39" s="96">
        <f t="shared" si="27"/>
        <v>131.07</v>
      </c>
      <c r="AM39" s="16">
        <f t="shared" si="40"/>
        <v>70.27</v>
      </c>
      <c r="AN39" s="50"/>
      <c r="AO39" s="46"/>
      <c r="AP39" s="17">
        <f t="shared" si="28"/>
        <v>131.07</v>
      </c>
      <c r="AQ39" s="18">
        <f t="shared" si="9"/>
        <v>25.346000000000004</v>
      </c>
      <c r="AR39" s="40"/>
      <c r="AS39" s="19">
        <f t="shared" si="10"/>
        <v>60.8</v>
      </c>
      <c r="AT39" s="20">
        <f t="shared" si="11"/>
        <v>89.615999999999985</v>
      </c>
      <c r="AU39" s="21">
        <f t="shared" si="12"/>
        <v>150.416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3"/>
        <v>246</v>
      </c>
      <c r="BC39" s="43">
        <f t="shared" si="14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5"/>
        <v>47</v>
      </c>
      <c r="BJ39" s="48">
        <f t="shared" si="16"/>
        <v>186.7</v>
      </c>
      <c r="BK39" s="24">
        <f t="shared" si="17"/>
        <v>89.615999999999985</v>
      </c>
      <c r="BL39" s="48">
        <f t="shared" si="18"/>
        <v>97.084000000000003</v>
      </c>
      <c r="BO39" s="129">
        <f t="shared" si="29"/>
        <v>2071</v>
      </c>
      <c r="BP39" s="129">
        <f t="shared" si="30"/>
        <v>70</v>
      </c>
      <c r="BQ39" s="129">
        <f t="shared" si="31"/>
        <v>686</v>
      </c>
      <c r="BR39" s="129">
        <f t="shared" si="32"/>
        <v>23</v>
      </c>
      <c r="BS39" s="129">
        <f t="shared" si="33"/>
        <v>2757</v>
      </c>
      <c r="BT39" s="129">
        <f t="shared" si="34"/>
        <v>93</v>
      </c>
      <c r="BU39" s="129">
        <f t="shared" si="35"/>
        <v>5.6</v>
      </c>
      <c r="BV39" s="129">
        <f t="shared" si="36"/>
        <v>118.27</v>
      </c>
      <c r="BW39" s="129">
        <f t="shared" si="37"/>
        <v>0.8</v>
      </c>
      <c r="BX39" s="129">
        <f t="shared" si="38"/>
        <v>119.07</v>
      </c>
      <c r="BY39" s="134">
        <f t="shared" si="39"/>
        <v>119.07</v>
      </c>
      <c r="BZ39" s="129">
        <f t="shared" si="42"/>
        <v>26.069999999999997</v>
      </c>
    </row>
    <row r="40" spans="1:78" ht="18.75">
      <c r="A40" s="143">
        <f t="shared" si="20"/>
        <v>42902</v>
      </c>
      <c r="B40" s="138" t="s">
        <v>21</v>
      </c>
      <c r="C40" s="30">
        <v>716</v>
      </c>
      <c r="D40" s="30">
        <v>790</v>
      </c>
      <c r="E40" s="41">
        <v>577</v>
      </c>
      <c r="F40" s="30">
        <v>51</v>
      </c>
      <c r="G40" s="30"/>
      <c r="H40" s="23">
        <v>19</v>
      </c>
      <c r="I40" s="33">
        <f t="shared" si="21"/>
        <v>2083</v>
      </c>
      <c r="J40" s="33">
        <f t="shared" si="22"/>
        <v>70</v>
      </c>
      <c r="K40" s="23">
        <v>370</v>
      </c>
      <c r="L40" s="14">
        <v>330</v>
      </c>
      <c r="M40" s="14">
        <v>360</v>
      </c>
      <c r="N40" s="14"/>
      <c r="O40" s="14">
        <v>13</v>
      </c>
      <c r="P40" s="30">
        <v>11</v>
      </c>
      <c r="Q40" s="38">
        <v>12</v>
      </c>
      <c r="R40" s="34"/>
      <c r="S40" s="33">
        <f t="shared" si="23"/>
        <v>700</v>
      </c>
      <c r="T40" s="33">
        <f t="shared" si="24"/>
        <v>36</v>
      </c>
      <c r="U40" s="35">
        <f t="shared" si="25"/>
        <v>106</v>
      </c>
      <c r="V40" s="37">
        <v>4.07</v>
      </c>
      <c r="W40" s="23">
        <v>3.5</v>
      </c>
      <c r="X40" s="30">
        <v>6.2</v>
      </c>
      <c r="Y40" s="30">
        <v>3.6</v>
      </c>
      <c r="Z40" s="30">
        <v>5.9</v>
      </c>
      <c r="AA40" s="38">
        <v>2.6</v>
      </c>
      <c r="AB40" s="38"/>
      <c r="AC40" s="38"/>
      <c r="AD40" s="38"/>
      <c r="AE40" s="38">
        <v>0.85</v>
      </c>
      <c r="AF40" s="38"/>
      <c r="AG40" s="38"/>
      <c r="AH40" s="44">
        <f t="shared" si="8"/>
        <v>0.85</v>
      </c>
      <c r="AI40" s="53">
        <v>60</v>
      </c>
      <c r="AJ40" s="15">
        <f t="shared" si="41"/>
        <v>60.85</v>
      </c>
      <c r="AK40" s="51">
        <f t="shared" si="26"/>
        <v>126.61999999999999</v>
      </c>
      <c r="AL40" s="96">
        <f t="shared" si="27"/>
        <v>132.72</v>
      </c>
      <c r="AM40" s="16">
        <f t="shared" si="40"/>
        <v>71.87</v>
      </c>
      <c r="AN40" s="50"/>
      <c r="AO40" s="46"/>
      <c r="AP40" s="17">
        <f t="shared" si="28"/>
        <v>132.72</v>
      </c>
      <c r="AQ40" s="18">
        <f t="shared" si="9"/>
        <v>23.845999999999989</v>
      </c>
      <c r="AR40" s="40"/>
      <c r="AS40" s="19">
        <f t="shared" si="10"/>
        <v>60.85</v>
      </c>
      <c r="AT40" s="20">
        <f t="shared" si="11"/>
        <v>89.615999999999985</v>
      </c>
      <c r="AU40" s="21">
        <f t="shared" si="12"/>
        <v>150.46599999999998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3"/>
        <v>246</v>
      </c>
      <c r="BC40" s="43">
        <f t="shared" si="14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5"/>
        <v>47</v>
      </c>
      <c r="BJ40" s="48">
        <f t="shared" si="16"/>
        <v>186.7</v>
      </c>
      <c r="BK40" s="24">
        <f t="shared" si="17"/>
        <v>89.615999999999985</v>
      </c>
      <c r="BL40" s="48">
        <f t="shared" si="18"/>
        <v>97.084000000000003</v>
      </c>
      <c r="BO40" s="129">
        <f t="shared" si="29"/>
        <v>2083</v>
      </c>
      <c r="BP40" s="129">
        <f t="shared" si="30"/>
        <v>70</v>
      </c>
      <c r="BQ40" s="129">
        <f t="shared" si="31"/>
        <v>700</v>
      </c>
      <c r="BR40" s="129">
        <f t="shared" si="32"/>
        <v>24</v>
      </c>
      <c r="BS40" s="129">
        <f t="shared" si="33"/>
        <v>2783</v>
      </c>
      <c r="BT40" s="129">
        <f t="shared" si="34"/>
        <v>94</v>
      </c>
      <c r="BU40" s="129">
        <f t="shared" si="35"/>
        <v>5.9</v>
      </c>
      <c r="BV40" s="129">
        <f t="shared" si="36"/>
        <v>119.86999999999999</v>
      </c>
      <c r="BW40" s="129">
        <f t="shared" si="37"/>
        <v>0.85</v>
      </c>
      <c r="BX40" s="129">
        <f t="shared" si="38"/>
        <v>120.71999999999998</v>
      </c>
      <c r="BY40" s="134">
        <f t="shared" si="39"/>
        <v>120.71999999999998</v>
      </c>
      <c r="BZ40" s="129">
        <f t="shared" si="42"/>
        <v>26.720000000000006</v>
      </c>
    </row>
    <row r="41" spans="1:78" ht="18.75">
      <c r="A41" s="143">
        <f t="shared" si="20"/>
        <v>42902</v>
      </c>
      <c r="B41" s="138" t="s">
        <v>34</v>
      </c>
      <c r="C41" s="30">
        <v>714</v>
      </c>
      <c r="D41" s="41">
        <v>801</v>
      </c>
      <c r="E41" s="41">
        <v>572</v>
      </c>
      <c r="F41" s="30">
        <v>51</v>
      </c>
      <c r="G41" s="30"/>
      <c r="H41" s="23">
        <v>19</v>
      </c>
      <c r="I41" s="33">
        <f t="shared" si="21"/>
        <v>2087</v>
      </c>
      <c r="J41" s="33">
        <f t="shared" si="22"/>
        <v>70</v>
      </c>
      <c r="K41" s="23">
        <v>364</v>
      </c>
      <c r="L41" s="14">
        <v>365</v>
      </c>
      <c r="M41" s="14">
        <v>370</v>
      </c>
      <c r="N41" s="14"/>
      <c r="O41" s="14">
        <v>12</v>
      </c>
      <c r="P41" s="14">
        <v>14</v>
      </c>
      <c r="Q41" s="103">
        <v>13</v>
      </c>
      <c r="R41" s="34"/>
      <c r="S41" s="33">
        <f t="shared" si="23"/>
        <v>729</v>
      </c>
      <c r="T41" s="33">
        <f t="shared" si="24"/>
        <v>39</v>
      </c>
      <c r="U41" s="35">
        <f t="shared" si="25"/>
        <v>109</v>
      </c>
      <c r="V41" s="37">
        <v>4.07</v>
      </c>
      <c r="W41" s="23">
        <v>3.5</v>
      </c>
      <c r="X41" s="30">
        <v>6.2</v>
      </c>
      <c r="Y41" s="30">
        <v>3.6</v>
      </c>
      <c r="Z41" s="30">
        <v>5.9</v>
      </c>
      <c r="AA41" s="38">
        <v>2.6</v>
      </c>
      <c r="AB41" s="38"/>
      <c r="AC41" s="38"/>
      <c r="AD41" s="38"/>
      <c r="AE41" s="38">
        <v>0.85</v>
      </c>
      <c r="AF41" s="38"/>
      <c r="AG41" s="38"/>
      <c r="AH41" s="44">
        <f t="shared" si="8"/>
        <v>0.85</v>
      </c>
      <c r="AI41" s="53">
        <v>60</v>
      </c>
      <c r="AJ41" s="15">
        <f t="shared" si="41"/>
        <v>60.85</v>
      </c>
      <c r="AK41" s="51">
        <f t="shared" si="26"/>
        <v>129.62</v>
      </c>
      <c r="AL41" s="96">
        <f t="shared" si="27"/>
        <v>135.72</v>
      </c>
      <c r="AM41" s="16">
        <f t="shared" si="40"/>
        <v>74.87</v>
      </c>
      <c r="AN41" s="50"/>
      <c r="AO41" s="46"/>
      <c r="AP41" s="17">
        <f t="shared" si="28"/>
        <v>135.72</v>
      </c>
      <c r="AQ41" s="18">
        <f t="shared" si="9"/>
        <v>20.845999999999975</v>
      </c>
      <c r="AR41" s="40"/>
      <c r="AS41" s="19">
        <f t="shared" si="10"/>
        <v>60.85</v>
      </c>
      <c r="AT41" s="20">
        <f t="shared" si="11"/>
        <v>89.615999999999985</v>
      </c>
      <c r="AU41" s="21">
        <f t="shared" si="12"/>
        <v>150.46599999999998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3"/>
        <v>246</v>
      </c>
      <c r="BC41" s="43">
        <f t="shared" si="14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5"/>
        <v>47</v>
      </c>
      <c r="BJ41" s="48">
        <f t="shared" si="16"/>
        <v>186.7</v>
      </c>
      <c r="BK41" s="24">
        <f t="shared" si="17"/>
        <v>89.615999999999985</v>
      </c>
      <c r="BL41" s="48">
        <f t="shared" si="18"/>
        <v>97.084000000000003</v>
      </c>
      <c r="BO41" s="129">
        <f t="shared" si="29"/>
        <v>2087</v>
      </c>
      <c r="BP41" s="129">
        <f t="shared" si="30"/>
        <v>70</v>
      </c>
      <c r="BQ41" s="129">
        <f t="shared" si="31"/>
        <v>729</v>
      </c>
      <c r="BR41" s="129">
        <f t="shared" si="32"/>
        <v>26</v>
      </c>
      <c r="BS41" s="129">
        <f t="shared" si="33"/>
        <v>2816</v>
      </c>
      <c r="BT41" s="129">
        <f t="shared" si="34"/>
        <v>96</v>
      </c>
      <c r="BU41" s="129">
        <f t="shared" si="35"/>
        <v>5.9</v>
      </c>
      <c r="BV41" s="129">
        <f t="shared" si="36"/>
        <v>121.86999999999999</v>
      </c>
      <c r="BW41" s="129">
        <f t="shared" si="37"/>
        <v>0.85</v>
      </c>
      <c r="BX41" s="129">
        <f t="shared" si="38"/>
        <v>122.71999999999998</v>
      </c>
      <c r="BY41" s="134">
        <f t="shared" si="39"/>
        <v>122.71999999999998</v>
      </c>
      <c r="BZ41" s="129">
        <f t="shared" si="42"/>
        <v>26.720000000000006</v>
      </c>
    </row>
    <row r="42" spans="1:78" ht="18.75">
      <c r="A42" s="143">
        <f t="shared" si="20"/>
        <v>42902</v>
      </c>
      <c r="B42" s="138" t="s">
        <v>22</v>
      </c>
      <c r="C42" s="30">
        <v>695</v>
      </c>
      <c r="D42" s="41">
        <v>783</v>
      </c>
      <c r="E42" s="41">
        <v>591</v>
      </c>
      <c r="F42" s="30">
        <v>51</v>
      </c>
      <c r="G42" s="30"/>
      <c r="H42" s="23">
        <v>19</v>
      </c>
      <c r="I42" s="33">
        <f t="shared" si="21"/>
        <v>2069</v>
      </c>
      <c r="J42" s="33">
        <f t="shared" si="22"/>
        <v>70</v>
      </c>
      <c r="K42" s="23">
        <v>360</v>
      </c>
      <c r="L42" s="14">
        <v>468</v>
      </c>
      <c r="M42" s="14">
        <v>370</v>
      </c>
      <c r="N42" s="14"/>
      <c r="O42" s="14">
        <v>12</v>
      </c>
      <c r="P42" s="14">
        <v>16</v>
      </c>
      <c r="Q42" s="103">
        <v>13</v>
      </c>
      <c r="R42" s="34"/>
      <c r="S42" s="33">
        <f t="shared" si="23"/>
        <v>828</v>
      </c>
      <c r="T42" s="33">
        <f t="shared" si="24"/>
        <v>41</v>
      </c>
      <c r="U42" s="35">
        <f t="shared" si="25"/>
        <v>111</v>
      </c>
      <c r="V42" s="37">
        <v>4.07</v>
      </c>
      <c r="W42" s="23">
        <v>3.5</v>
      </c>
      <c r="X42" s="30">
        <v>6.2</v>
      </c>
      <c r="Y42" s="30">
        <v>3.7</v>
      </c>
      <c r="Z42" s="54">
        <v>5.6</v>
      </c>
      <c r="AA42" s="38">
        <v>2.6</v>
      </c>
      <c r="AB42" s="38"/>
      <c r="AC42" s="38"/>
      <c r="AD42" s="38"/>
      <c r="AE42" s="38">
        <v>0.8</v>
      </c>
      <c r="AF42" s="38"/>
      <c r="AG42" s="38"/>
      <c r="AH42" s="44">
        <f t="shared" si="8"/>
        <v>0.8</v>
      </c>
      <c r="AI42" s="53">
        <v>75</v>
      </c>
      <c r="AJ42" s="15">
        <f t="shared" si="41"/>
        <v>75.8</v>
      </c>
      <c r="AK42" s="51">
        <f t="shared" si="26"/>
        <v>131.36999999999998</v>
      </c>
      <c r="AL42" s="96">
        <f t="shared" si="27"/>
        <v>137.46999999999997</v>
      </c>
      <c r="AM42" s="16">
        <f t="shared" si="40"/>
        <v>61.669999999999973</v>
      </c>
      <c r="AN42" s="50"/>
      <c r="AO42" s="46"/>
      <c r="AP42" s="17">
        <f t="shared" si="28"/>
        <v>137.46999999999997</v>
      </c>
      <c r="AQ42" s="18">
        <f t="shared" si="9"/>
        <v>34.046000000000021</v>
      </c>
      <c r="AR42" s="40"/>
      <c r="AS42" s="19">
        <f t="shared" si="10"/>
        <v>75.8</v>
      </c>
      <c r="AT42" s="20">
        <f t="shared" si="11"/>
        <v>89.615999999999985</v>
      </c>
      <c r="AU42" s="21">
        <f t="shared" si="12"/>
        <v>165.416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3"/>
        <v>246</v>
      </c>
      <c r="BC42" s="43">
        <f t="shared" si="14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5"/>
        <v>47</v>
      </c>
      <c r="BJ42" s="48">
        <f t="shared" si="16"/>
        <v>186.7</v>
      </c>
      <c r="BK42" s="24">
        <f t="shared" si="17"/>
        <v>89.615999999999985</v>
      </c>
      <c r="BL42" s="48">
        <f t="shared" si="18"/>
        <v>97.084000000000003</v>
      </c>
      <c r="BO42" s="129">
        <f t="shared" si="29"/>
        <v>2069</v>
      </c>
      <c r="BP42" s="129">
        <f t="shared" si="30"/>
        <v>70</v>
      </c>
      <c r="BQ42" s="129">
        <f t="shared" si="31"/>
        <v>828</v>
      </c>
      <c r="BR42" s="129">
        <f t="shared" si="32"/>
        <v>28</v>
      </c>
      <c r="BS42" s="129">
        <f t="shared" si="33"/>
        <v>2897</v>
      </c>
      <c r="BT42" s="129">
        <f t="shared" si="34"/>
        <v>98</v>
      </c>
      <c r="BU42" s="129">
        <f t="shared" si="35"/>
        <v>5.6</v>
      </c>
      <c r="BV42" s="129">
        <f t="shared" si="36"/>
        <v>123.66999999999999</v>
      </c>
      <c r="BW42" s="129">
        <f t="shared" si="37"/>
        <v>0.8</v>
      </c>
      <c r="BX42" s="129">
        <f t="shared" si="38"/>
        <v>124.46999999999998</v>
      </c>
      <c r="BY42" s="134">
        <f t="shared" si="39"/>
        <v>124.46999999999998</v>
      </c>
      <c r="BZ42" s="129">
        <f t="shared" si="42"/>
        <v>26.470000000000002</v>
      </c>
    </row>
    <row r="43" spans="1:78" ht="18.75">
      <c r="A43" s="143">
        <f t="shared" si="20"/>
        <v>42902</v>
      </c>
      <c r="B43" s="138" t="s">
        <v>49</v>
      </c>
      <c r="C43" s="30">
        <v>691</v>
      </c>
      <c r="D43" s="30">
        <v>788</v>
      </c>
      <c r="E43" s="30">
        <v>583</v>
      </c>
      <c r="F43" s="30">
        <v>50</v>
      </c>
      <c r="G43" s="30"/>
      <c r="H43" s="23">
        <v>19</v>
      </c>
      <c r="I43" s="33">
        <f t="shared" si="21"/>
        <v>2062</v>
      </c>
      <c r="J43" s="33">
        <f t="shared" si="22"/>
        <v>69</v>
      </c>
      <c r="K43" s="23">
        <v>364</v>
      </c>
      <c r="L43" s="14">
        <v>458</v>
      </c>
      <c r="M43" s="14">
        <v>370</v>
      </c>
      <c r="N43" s="14"/>
      <c r="O43" s="14">
        <v>11</v>
      </c>
      <c r="P43" s="14">
        <v>16</v>
      </c>
      <c r="Q43" s="14">
        <v>13</v>
      </c>
      <c r="R43" s="34"/>
      <c r="S43" s="33">
        <f t="shared" si="23"/>
        <v>822</v>
      </c>
      <c r="T43" s="33">
        <f t="shared" si="24"/>
        <v>40</v>
      </c>
      <c r="U43" s="35">
        <f t="shared" si="25"/>
        <v>109</v>
      </c>
      <c r="V43" s="37">
        <v>4.07</v>
      </c>
      <c r="W43" s="23">
        <v>3.5</v>
      </c>
      <c r="X43" s="30">
        <v>6.2</v>
      </c>
      <c r="Y43" s="30">
        <v>3.7</v>
      </c>
      <c r="Z43" s="54">
        <v>5.6</v>
      </c>
      <c r="AA43" s="38">
        <v>2.6</v>
      </c>
      <c r="AB43" s="38"/>
      <c r="AC43" s="38"/>
      <c r="AD43" s="38"/>
      <c r="AE43" s="38">
        <v>0.8</v>
      </c>
      <c r="AF43" s="38"/>
      <c r="AG43" s="38"/>
      <c r="AH43" s="44">
        <f t="shared" si="8"/>
        <v>0.8</v>
      </c>
      <c r="AI43" s="53">
        <v>75</v>
      </c>
      <c r="AJ43" s="15">
        <f t="shared" si="41"/>
        <v>75.8</v>
      </c>
      <c r="AK43" s="51">
        <f t="shared" si="26"/>
        <v>129.36999999999998</v>
      </c>
      <c r="AL43" s="96">
        <f t="shared" si="27"/>
        <v>135.46999999999997</v>
      </c>
      <c r="AM43" s="16">
        <f t="shared" si="40"/>
        <v>59.669999999999973</v>
      </c>
      <c r="AN43" s="50"/>
      <c r="AO43" s="46"/>
      <c r="AP43" s="17">
        <f t="shared" si="28"/>
        <v>135.46999999999997</v>
      </c>
      <c r="AQ43" s="18">
        <f t="shared" si="9"/>
        <v>36.046000000000021</v>
      </c>
      <c r="AR43" s="40"/>
      <c r="AS43" s="19">
        <f t="shared" si="10"/>
        <v>75.8</v>
      </c>
      <c r="AT43" s="20">
        <f t="shared" si="11"/>
        <v>89.615999999999985</v>
      </c>
      <c r="AU43" s="21">
        <f t="shared" si="12"/>
        <v>165.416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3"/>
        <v>246</v>
      </c>
      <c r="BC43" s="43">
        <f t="shared" si="14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5"/>
        <v>47</v>
      </c>
      <c r="BJ43" s="48">
        <f t="shared" si="16"/>
        <v>186.7</v>
      </c>
      <c r="BK43" s="24">
        <f t="shared" si="17"/>
        <v>89.615999999999985</v>
      </c>
      <c r="BL43" s="48">
        <f t="shared" si="18"/>
        <v>97.084000000000003</v>
      </c>
      <c r="BO43" s="129">
        <f t="shared" si="29"/>
        <v>2062</v>
      </c>
      <c r="BP43" s="129">
        <f t="shared" si="30"/>
        <v>69</v>
      </c>
      <c r="BQ43" s="129">
        <f t="shared" si="31"/>
        <v>822</v>
      </c>
      <c r="BR43" s="129">
        <f t="shared" si="32"/>
        <v>27</v>
      </c>
      <c r="BS43" s="129">
        <f t="shared" si="33"/>
        <v>2884</v>
      </c>
      <c r="BT43" s="129">
        <f t="shared" si="34"/>
        <v>96</v>
      </c>
      <c r="BU43" s="129">
        <f t="shared" si="35"/>
        <v>5.6</v>
      </c>
      <c r="BV43" s="129">
        <f t="shared" si="36"/>
        <v>121.66999999999999</v>
      </c>
      <c r="BW43" s="129">
        <f t="shared" si="37"/>
        <v>0.8</v>
      </c>
      <c r="BX43" s="129">
        <f t="shared" si="38"/>
        <v>122.46999999999998</v>
      </c>
      <c r="BY43" s="134">
        <f t="shared" si="39"/>
        <v>122.46999999999998</v>
      </c>
      <c r="BZ43" s="129">
        <f t="shared" si="42"/>
        <v>26.470000000000002</v>
      </c>
    </row>
    <row r="44" spans="1:78" ht="18.75">
      <c r="A44" s="143">
        <f t="shared" si="20"/>
        <v>42902</v>
      </c>
      <c r="B44" s="138" t="s">
        <v>23</v>
      </c>
      <c r="C44" s="30">
        <v>680</v>
      </c>
      <c r="D44" s="30">
        <v>785</v>
      </c>
      <c r="E44" s="30">
        <v>573</v>
      </c>
      <c r="F44" s="30">
        <v>50</v>
      </c>
      <c r="G44" s="30"/>
      <c r="H44" s="23">
        <v>19</v>
      </c>
      <c r="I44" s="33">
        <f t="shared" si="21"/>
        <v>2038</v>
      </c>
      <c r="J44" s="33">
        <f t="shared" si="22"/>
        <v>69</v>
      </c>
      <c r="K44" s="23">
        <v>347</v>
      </c>
      <c r="L44" s="14">
        <v>438</v>
      </c>
      <c r="M44" s="14">
        <v>360</v>
      </c>
      <c r="N44" s="14"/>
      <c r="O44" s="14">
        <v>11</v>
      </c>
      <c r="P44" s="14">
        <v>15</v>
      </c>
      <c r="Q44" s="14">
        <v>13</v>
      </c>
      <c r="R44" s="34"/>
      <c r="S44" s="33">
        <f t="shared" si="23"/>
        <v>785</v>
      </c>
      <c r="T44" s="33">
        <f t="shared" si="24"/>
        <v>39</v>
      </c>
      <c r="U44" s="35">
        <f t="shared" si="25"/>
        <v>108</v>
      </c>
      <c r="V44" s="37">
        <v>4.07</v>
      </c>
      <c r="W44" s="23">
        <v>3.5</v>
      </c>
      <c r="X44" s="30">
        <v>6.5</v>
      </c>
      <c r="Y44" s="30">
        <v>3.5</v>
      </c>
      <c r="Z44" s="54">
        <v>5.7</v>
      </c>
      <c r="AA44" s="38">
        <v>2.7</v>
      </c>
      <c r="AB44" s="38"/>
      <c r="AC44" s="38"/>
      <c r="AD44" s="38"/>
      <c r="AE44" s="38">
        <v>0.77500000000000002</v>
      </c>
      <c r="AF44" s="38"/>
      <c r="AG44" s="38"/>
      <c r="AH44" s="44">
        <f t="shared" si="8"/>
        <v>0.77500000000000002</v>
      </c>
      <c r="AI44" s="53">
        <v>75</v>
      </c>
      <c r="AJ44" s="15">
        <f t="shared" si="41"/>
        <v>75.775000000000006</v>
      </c>
      <c r="AK44" s="51">
        <f t="shared" si="26"/>
        <v>128.54500000000002</v>
      </c>
      <c r="AL44" s="96">
        <f t="shared" si="27"/>
        <v>134.745</v>
      </c>
      <c r="AM44" s="16">
        <f t="shared" si="40"/>
        <v>58.97</v>
      </c>
      <c r="AN44" s="50"/>
      <c r="AO44" s="46"/>
      <c r="AP44" s="17">
        <f t="shared" si="28"/>
        <v>134.745</v>
      </c>
      <c r="AQ44" s="18">
        <f t="shared" si="9"/>
        <v>36.845999999999975</v>
      </c>
      <c r="AR44" s="40"/>
      <c r="AS44" s="19">
        <f t="shared" si="10"/>
        <v>75.775000000000006</v>
      </c>
      <c r="AT44" s="20">
        <f t="shared" si="11"/>
        <v>89.615999999999985</v>
      </c>
      <c r="AU44" s="21">
        <f t="shared" si="12"/>
        <v>165.39099999999999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3"/>
        <v>246</v>
      </c>
      <c r="BC44" s="43">
        <f t="shared" si="14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5"/>
        <v>47</v>
      </c>
      <c r="BJ44" s="48">
        <f t="shared" si="16"/>
        <v>186.7</v>
      </c>
      <c r="BK44" s="24">
        <f t="shared" si="17"/>
        <v>89.615999999999985</v>
      </c>
      <c r="BL44" s="48">
        <f t="shared" si="18"/>
        <v>97.084000000000003</v>
      </c>
      <c r="BO44" s="129">
        <f t="shared" si="29"/>
        <v>2038</v>
      </c>
      <c r="BP44" s="129">
        <f t="shared" si="30"/>
        <v>69</v>
      </c>
      <c r="BQ44" s="129">
        <f t="shared" si="31"/>
        <v>785</v>
      </c>
      <c r="BR44" s="129">
        <f t="shared" si="32"/>
        <v>26</v>
      </c>
      <c r="BS44" s="129">
        <f t="shared" si="33"/>
        <v>2823</v>
      </c>
      <c r="BT44" s="129">
        <f t="shared" si="34"/>
        <v>95</v>
      </c>
      <c r="BU44" s="129">
        <f t="shared" si="35"/>
        <v>5.7</v>
      </c>
      <c r="BV44" s="129">
        <f t="shared" si="36"/>
        <v>120.97</v>
      </c>
      <c r="BW44" s="129">
        <f t="shared" si="37"/>
        <v>0.77500000000000002</v>
      </c>
      <c r="BX44" s="129">
        <f t="shared" si="38"/>
        <v>121.745</v>
      </c>
      <c r="BY44" s="134">
        <f t="shared" si="39"/>
        <v>121.745</v>
      </c>
      <c r="BZ44" s="129">
        <f t="shared" si="42"/>
        <v>26.744999999999997</v>
      </c>
    </row>
    <row r="45" spans="1:78" ht="18.75">
      <c r="A45" s="143">
        <f t="shared" si="20"/>
        <v>42902</v>
      </c>
      <c r="B45" s="138" t="s">
        <v>50</v>
      </c>
      <c r="C45" s="30">
        <v>673</v>
      </c>
      <c r="D45" s="30">
        <v>663</v>
      </c>
      <c r="E45" s="30">
        <v>561</v>
      </c>
      <c r="F45" s="30">
        <v>44</v>
      </c>
      <c r="G45" s="30"/>
      <c r="H45" s="23">
        <v>19</v>
      </c>
      <c r="I45" s="33">
        <f t="shared" si="21"/>
        <v>1897</v>
      </c>
      <c r="J45" s="33">
        <f t="shared" si="22"/>
        <v>63</v>
      </c>
      <c r="K45" s="23">
        <v>348</v>
      </c>
      <c r="L45" s="14">
        <v>416</v>
      </c>
      <c r="M45" s="14">
        <v>350</v>
      </c>
      <c r="N45" s="14"/>
      <c r="O45" s="14">
        <v>12</v>
      </c>
      <c r="P45" s="14">
        <v>14</v>
      </c>
      <c r="Q45" s="14">
        <v>12</v>
      </c>
      <c r="R45" s="34"/>
      <c r="S45" s="33">
        <f t="shared" si="23"/>
        <v>764</v>
      </c>
      <c r="T45" s="33">
        <f t="shared" si="24"/>
        <v>38</v>
      </c>
      <c r="U45" s="35">
        <f t="shared" si="25"/>
        <v>101</v>
      </c>
      <c r="V45" s="37">
        <v>4.07</v>
      </c>
      <c r="W45" s="23">
        <v>3.5</v>
      </c>
      <c r="X45" s="30">
        <v>6.5</v>
      </c>
      <c r="Y45" s="30">
        <v>3.5</v>
      </c>
      <c r="Z45" s="54">
        <v>5.7</v>
      </c>
      <c r="AA45" s="38">
        <v>2.7</v>
      </c>
      <c r="AB45" s="38"/>
      <c r="AC45" s="38">
        <v>5.6</v>
      </c>
      <c r="AD45" s="38"/>
      <c r="AE45" s="38">
        <v>0.77500000000000002</v>
      </c>
      <c r="AF45" s="38"/>
      <c r="AG45" s="38"/>
      <c r="AH45" s="44">
        <f t="shared" si="8"/>
        <v>6.375</v>
      </c>
      <c r="AI45" s="53">
        <v>75</v>
      </c>
      <c r="AJ45" s="15">
        <f t="shared" si="41"/>
        <v>81.375</v>
      </c>
      <c r="AK45" s="51">
        <f t="shared" si="26"/>
        <v>127.145</v>
      </c>
      <c r="AL45" s="96">
        <f t="shared" si="27"/>
        <v>133.34499999999997</v>
      </c>
      <c r="AM45" s="16">
        <f t="shared" si="40"/>
        <v>51.96999999999997</v>
      </c>
      <c r="AN45" s="50"/>
      <c r="AO45" s="46"/>
      <c r="AP45" s="17">
        <f t="shared" si="28"/>
        <v>133.34499999999997</v>
      </c>
      <c r="AQ45" s="18">
        <f t="shared" si="9"/>
        <v>43.845999999999989</v>
      </c>
      <c r="AR45" s="40"/>
      <c r="AS45" s="19">
        <f t="shared" si="10"/>
        <v>81.375</v>
      </c>
      <c r="AT45" s="20">
        <f t="shared" si="11"/>
        <v>89.615999999999985</v>
      </c>
      <c r="AU45" s="21">
        <f t="shared" si="12"/>
        <v>170.99099999999999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3"/>
        <v>246</v>
      </c>
      <c r="BC45" s="43">
        <f t="shared" si="14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5"/>
        <v>47</v>
      </c>
      <c r="BJ45" s="48">
        <f t="shared" si="16"/>
        <v>186.7</v>
      </c>
      <c r="BK45" s="24">
        <f t="shared" si="17"/>
        <v>89.615999999999985</v>
      </c>
      <c r="BL45" s="48">
        <f t="shared" si="18"/>
        <v>97.084000000000003</v>
      </c>
      <c r="BO45" s="129">
        <f t="shared" si="29"/>
        <v>2066.6969696969695</v>
      </c>
      <c r="BP45" s="129">
        <f t="shared" si="30"/>
        <v>63</v>
      </c>
      <c r="BQ45" s="129">
        <f t="shared" si="31"/>
        <v>764</v>
      </c>
      <c r="BR45" s="129">
        <f t="shared" si="32"/>
        <v>26</v>
      </c>
      <c r="BS45" s="129">
        <f t="shared" si="33"/>
        <v>2830.6969696969695</v>
      </c>
      <c r="BT45" s="129">
        <f t="shared" si="34"/>
        <v>94.6</v>
      </c>
      <c r="BU45" s="129">
        <f t="shared" si="35"/>
        <v>5.7</v>
      </c>
      <c r="BV45" s="129">
        <f t="shared" si="36"/>
        <v>114.97</v>
      </c>
      <c r="BW45" s="129">
        <f t="shared" si="37"/>
        <v>6.375</v>
      </c>
      <c r="BX45" s="129">
        <f t="shared" si="38"/>
        <v>121.345</v>
      </c>
      <c r="BY45" s="134">
        <f t="shared" si="39"/>
        <v>121.345</v>
      </c>
      <c r="BZ45" s="129">
        <f t="shared" si="42"/>
        <v>26.744999999999997</v>
      </c>
    </row>
    <row r="46" spans="1:78" ht="18.75">
      <c r="A46" s="143">
        <f t="shared" si="20"/>
        <v>42902</v>
      </c>
      <c r="B46" s="138" t="s">
        <v>24</v>
      </c>
      <c r="C46" s="30">
        <v>683</v>
      </c>
      <c r="D46" s="30">
        <v>695</v>
      </c>
      <c r="E46" s="30">
        <v>569</v>
      </c>
      <c r="F46" s="30">
        <v>46</v>
      </c>
      <c r="G46" s="30"/>
      <c r="H46" s="23">
        <v>19</v>
      </c>
      <c r="I46" s="33">
        <f t="shared" si="21"/>
        <v>1947</v>
      </c>
      <c r="J46" s="33">
        <f t="shared" si="22"/>
        <v>65</v>
      </c>
      <c r="K46" s="23">
        <v>360</v>
      </c>
      <c r="L46" s="14">
        <v>427</v>
      </c>
      <c r="M46" s="14">
        <v>360</v>
      </c>
      <c r="N46" s="14"/>
      <c r="O46" s="14">
        <v>12</v>
      </c>
      <c r="P46" s="14">
        <v>14</v>
      </c>
      <c r="Q46" s="103">
        <v>12</v>
      </c>
      <c r="R46" s="34"/>
      <c r="S46" s="33">
        <f t="shared" si="23"/>
        <v>787</v>
      </c>
      <c r="T46" s="33">
        <f t="shared" si="24"/>
        <v>38</v>
      </c>
      <c r="U46" s="35">
        <f t="shared" si="25"/>
        <v>103</v>
      </c>
      <c r="V46" s="23">
        <v>4.07</v>
      </c>
      <c r="W46" s="23">
        <v>3.5</v>
      </c>
      <c r="X46" s="30">
        <v>6.5</v>
      </c>
      <c r="Y46" s="30">
        <v>3.5</v>
      </c>
      <c r="Z46" s="30">
        <v>5</v>
      </c>
      <c r="AA46" s="38">
        <v>2.5</v>
      </c>
      <c r="AB46" s="38"/>
      <c r="AC46" s="38">
        <v>5.8</v>
      </c>
      <c r="AD46" s="38"/>
      <c r="AE46" s="38">
        <v>0.8</v>
      </c>
      <c r="AF46" s="38"/>
      <c r="AG46" s="38"/>
      <c r="AH46" s="44">
        <f t="shared" si="8"/>
        <v>6.6</v>
      </c>
      <c r="AI46" s="53">
        <v>75</v>
      </c>
      <c r="AJ46" s="15">
        <f t="shared" si="41"/>
        <v>81.599999999999994</v>
      </c>
      <c r="AK46" s="51">
        <f t="shared" si="26"/>
        <v>128.66999999999999</v>
      </c>
      <c r="AL46" s="96">
        <f t="shared" si="27"/>
        <v>134.66999999999999</v>
      </c>
      <c r="AM46" s="16">
        <f t="shared" si="40"/>
        <v>53.069999999999993</v>
      </c>
      <c r="AN46" s="50"/>
      <c r="AO46" s="46"/>
      <c r="AP46" s="17">
        <f t="shared" si="28"/>
        <v>134.66999999999999</v>
      </c>
      <c r="AQ46" s="18">
        <f t="shared" si="9"/>
        <v>41.633999999999986</v>
      </c>
      <c r="AR46" s="40"/>
      <c r="AS46" s="19">
        <f t="shared" si="10"/>
        <v>81.599999999999994</v>
      </c>
      <c r="AT46" s="20">
        <f t="shared" si="11"/>
        <v>88.703999999999994</v>
      </c>
      <c r="AU46" s="21">
        <f t="shared" si="12"/>
        <v>170.30399999999997</v>
      </c>
      <c r="AV46" s="47"/>
      <c r="AW46" s="19">
        <v>10</v>
      </c>
      <c r="AX46" s="20">
        <v>200</v>
      </c>
      <c r="AY46" s="20">
        <v>0</v>
      </c>
      <c r="AZ46" s="20">
        <v>34</v>
      </c>
      <c r="BA46" s="20">
        <v>0</v>
      </c>
      <c r="BB46" s="42">
        <f t="shared" si="13"/>
        <v>244</v>
      </c>
      <c r="BC46" s="43">
        <f t="shared" si="14"/>
        <v>231.79999999999998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5"/>
        <v>47</v>
      </c>
      <c r="BJ46" s="48">
        <f t="shared" si="16"/>
        <v>184.79999999999998</v>
      </c>
      <c r="BK46" s="24">
        <f t="shared" si="17"/>
        <v>88.703999999999994</v>
      </c>
      <c r="BL46" s="48">
        <f t="shared" si="18"/>
        <v>96.095999999999989</v>
      </c>
      <c r="BO46" s="129">
        <f t="shared" si="29"/>
        <v>2122.757575757576</v>
      </c>
      <c r="BP46" s="129">
        <f t="shared" si="30"/>
        <v>65</v>
      </c>
      <c r="BQ46" s="129">
        <f t="shared" si="31"/>
        <v>787</v>
      </c>
      <c r="BR46" s="129">
        <f t="shared" si="32"/>
        <v>26</v>
      </c>
      <c r="BS46" s="129">
        <f t="shared" si="33"/>
        <v>2909.757575757576</v>
      </c>
      <c r="BT46" s="129">
        <f t="shared" si="34"/>
        <v>96.8</v>
      </c>
      <c r="BU46" s="129">
        <f t="shared" si="35"/>
        <v>5</v>
      </c>
      <c r="BV46" s="129">
        <f t="shared" si="36"/>
        <v>116.07</v>
      </c>
      <c r="BW46" s="129">
        <f t="shared" si="37"/>
        <v>6.6</v>
      </c>
      <c r="BX46" s="129">
        <f t="shared" si="38"/>
        <v>122.66999999999999</v>
      </c>
      <c r="BY46" s="134">
        <f t="shared" si="39"/>
        <v>122.66999999999999</v>
      </c>
      <c r="BZ46" s="129">
        <f t="shared" si="42"/>
        <v>25.87</v>
      </c>
    </row>
    <row r="47" spans="1:78" ht="18.75">
      <c r="A47" s="143">
        <f t="shared" si="20"/>
        <v>42902</v>
      </c>
      <c r="B47" s="138" t="s">
        <v>35</v>
      </c>
      <c r="C47" s="30">
        <v>720</v>
      </c>
      <c r="D47" s="30">
        <v>704</v>
      </c>
      <c r="E47" s="30">
        <v>602</v>
      </c>
      <c r="F47" s="30">
        <v>47</v>
      </c>
      <c r="G47" s="30"/>
      <c r="H47" s="23">
        <v>20</v>
      </c>
      <c r="I47" s="33">
        <f>C47+D47+E47</f>
        <v>2026</v>
      </c>
      <c r="J47" s="33">
        <f>F47+G47+H47</f>
        <v>67</v>
      </c>
      <c r="K47" s="23">
        <v>376</v>
      </c>
      <c r="L47" s="14">
        <v>446</v>
      </c>
      <c r="M47" s="14">
        <v>360</v>
      </c>
      <c r="N47" s="14"/>
      <c r="O47" s="14">
        <v>13</v>
      </c>
      <c r="P47" s="14">
        <v>14</v>
      </c>
      <c r="Q47" s="103">
        <v>12</v>
      </c>
      <c r="R47" s="34"/>
      <c r="S47" s="33">
        <f t="shared" si="23"/>
        <v>822</v>
      </c>
      <c r="T47" s="33">
        <f t="shared" si="24"/>
        <v>39</v>
      </c>
      <c r="U47" s="35">
        <f t="shared" si="25"/>
        <v>106</v>
      </c>
      <c r="V47" s="23">
        <v>4.07</v>
      </c>
      <c r="W47" s="23">
        <v>3.5</v>
      </c>
      <c r="X47" s="30">
        <v>6.5</v>
      </c>
      <c r="Y47" s="30">
        <v>3.5</v>
      </c>
      <c r="Z47" s="30">
        <v>5</v>
      </c>
      <c r="AA47" s="38">
        <v>2.5</v>
      </c>
      <c r="AB47" s="38"/>
      <c r="AC47" s="38">
        <v>5.8</v>
      </c>
      <c r="AD47" s="38"/>
      <c r="AE47" s="38">
        <v>0.8</v>
      </c>
      <c r="AF47" s="38"/>
      <c r="AG47" s="38"/>
      <c r="AH47" s="44">
        <f t="shared" si="8"/>
        <v>6.6</v>
      </c>
      <c r="AI47" s="53">
        <v>75</v>
      </c>
      <c r="AJ47" s="15">
        <f t="shared" si="41"/>
        <v>81.599999999999994</v>
      </c>
      <c r="AK47" s="51">
        <f t="shared" si="26"/>
        <v>131.66999999999999</v>
      </c>
      <c r="AL47" s="96">
        <f t="shared" si="27"/>
        <v>137.66999999999999</v>
      </c>
      <c r="AM47" s="16">
        <f t="shared" si="40"/>
        <v>56.069999999999993</v>
      </c>
      <c r="AN47" s="50"/>
      <c r="AO47" s="46"/>
      <c r="AP47" s="17">
        <f t="shared" si="28"/>
        <v>137.66999999999999</v>
      </c>
      <c r="AQ47" s="18">
        <f t="shared" si="9"/>
        <v>38.633999999999986</v>
      </c>
      <c r="AR47" s="40"/>
      <c r="AS47" s="19">
        <f t="shared" si="10"/>
        <v>81.599999999999994</v>
      </c>
      <c r="AT47" s="20">
        <f t="shared" si="11"/>
        <v>88.703999999999994</v>
      </c>
      <c r="AU47" s="21">
        <f t="shared" si="12"/>
        <v>170.30399999999997</v>
      </c>
      <c r="AV47" s="47"/>
      <c r="AW47" s="19">
        <v>10</v>
      </c>
      <c r="AX47" s="20">
        <v>200</v>
      </c>
      <c r="AY47" s="20">
        <v>0</v>
      </c>
      <c r="AZ47" s="20">
        <v>34</v>
      </c>
      <c r="BA47" s="20">
        <v>0</v>
      </c>
      <c r="BB47" s="42">
        <f t="shared" si="13"/>
        <v>244</v>
      </c>
      <c r="BC47" s="43">
        <f t="shared" si="14"/>
        <v>231.79999999999998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5"/>
        <v>47</v>
      </c>
      <c r="BJ47" s="48">
        <f t="shared" si="16"/>
        <v>184.79999999999998</v>
      </c>
      <c r="BK47" s="24">
        <f t="shared" si="17"/>
        <v>88.703999999999994</v>
      </c>
      <c r="BL47" s="48">
        <f t="shared" si="18"/>
        <v>96.095999999999989</v>
      </c>
      <c r="BO47" s="129">
        <f t="shared" si="29"/>
        <v>2201.757575757576</v>
      </c>
      <c r="BP47" s="129">
        <f t="shared" si="30"/>
        <v>67</v>
      </c>
      <c r="BQ47" s="129">
        <f t="shared" si="31"/>
        <v>822</v>
      </c>
      <c r="BR47" s="129">
        <f t="shared" si="32"/>
        <v>27</v>
      </c>
      <c r="BS47" s="129">
        <f t="shared" si="33"/>
        <v>3023.757575757576</v>
      </c>
      <c r="BT47" s="129">
        <f t="shared" si="34"/>
        <v>99.8</v>
      </c>
      <c r="BU47" s="129">
        <f t="shared" si="35"/>
        <v>5</v>
      </c>
      <c r="BV47" s="129">
        <f t="shared" si="36"/>
        <v>119.07</v>
      </c>
      <c r="BW47" s="129">
        <f t="shared" si="37"/>
        <v>6.6</v>
      </c>
      <c r="BX47" s="129">
        <f t="shared" si="38"/>
        <v>125.66999999999999</v>
      </c>
      <c r="BY47" s="134">
        <f t="shared" si="39"/>
        <v>125.66999999999999</v>
      </c>
      <c r="BZ47" s="129">
        <f t="shared" si="42"/>
        <v>25.87</v>
      </c>
    </row>
    <row r="48" spans="1:78" ht="18.75">
      <c r="A48" s="143">
        <f t="shared" si="20"/>
        <v>42902</v>
      </c>
      <c r="B48" s="138" t="s">
        <v>36</v>
      </c>
      <c r="C48" s="30">
        <v>760</v>
      </c>
      <c r="D48" s="30">
        <v>725</v>
      </c>
      <c r="E48" s="30">
        <v>630</v>
      </c>
      <c r="F48" s="30">
        <v>50</v>
      </c>
      <c r="G48" s="30"/>
      <c r="H48" s="23">
        <v>21</v>
      </c>
      <c r="I48" s="33">
        <f t="shared" si="21"/>
        <v>2115</v>
      </c>
      <c r="J48" s="33">
        <f t="shared" si="22"/>
        <v>71</v>
      </c>
      <c r="K48" s="23">
        <v>397</v>
      </c>
      <c r="L48" s="14">
        <v>461</v>
      </c>
      <c r="M48" s="14">
        <v>350</v>
      </c>
      <c r="N48" s="14"/>
      <c r="O48" s="14">
        <v>13</v>
      </c>
      <c r="P48" s="14">
        <v>16</v>
      </c>
      <c r="Q48" s="103">
        <v>12</v>
      </c>
      <c r="R48" s="34"/>
      <c r="S48" s="33">
        <f t="shared" si="23"/>
        <v>858</v>
      </c>
      <c r="T48" s="33">
        <f t="shared" si="24"/>
        <v>41</v>
      </c>
      <c r="U48" s="35">
        <f t="shared" si="25"/>
        <v>112</v>
      </c>
      <c r="V48" s="23">
        <v>4.07</v>
      </c>
      <c r="W48" s="23">
        <v>3.5</v>
      </c>
      <c r="X48" s="30">
        <v>8.5</v>
      </c>
      <c r="Y48" s="30">
        <v>3.5</v>
      </c>
      <c r="Z48" s="30">
        <v>5</v>
      </c>
      <c r="AA48" s="38">
        <v>2.5</v>
      </c>
      <c r="AB48" s="38"/>
      <c r="AC48" s="38">
        <v>6</v>
      </c>
      <c r="AD48" s="38"/>
      <c r="AE48" s="38">
        <v>0.8</v>
      </c>
      <c r="AF48" s="38"/>
      <c r="AG48" s="38"/>
      <c r="AH48" s="44">
        <f t="shared" si="8"/>
        <v>6.8</v>
      </c>
      <c r="AI48" s="53">
        <v>75</v>
      </c>
      <c r="AJ48" s="15">
        <f t="shared" si="41"/>
        <v>81.8</v>
      </c>
      <c r="AK48" s="51">
        <f t="shared" si="26"/>
        <v>139.87</v>
      </c>
      <c r="AL48" s="96">
        <f t="shared" si="27"/>
        <v>145.87</v>
      </c>
      <c r="AM48" s="16">
        <f t="shared" si="40"/>
        <v>64.070000000000007</v>
      </c>
      <c r="AN48" s="50"/>
      <c r="AO48" s="46"/>
      <c r="AP48" s="17">
        <f t="shared" si="28"/>
        <v>145.87</v>
      </c>
      <c r="AQ48" s="18">
        <f t="shared" si="9"/>
        <v>30.633999999999986</v>
      </c>
      <c r="AR48" s="40"/>
      <c r="AS48" s="19">
        <f t="shared" si="10"/>
        <v>81.8</v>
      </c>
      <c r="AT48" s="20">
        <f t="shared" si="11"/>
        <v>88.703999999999994</v>
      </c>
      <c r="AU48" s="21">
        <f t="shared" si="12"/>
        <v>170.50399999999999</v>
      </c>
      <c r="AV48" s="47"/>
      <c r="AW48" s="19">
        <v>10</v>
      </c>
      <c r="AX48" s="20">
        <v>200</v>
      </c>
      <c r="AY48" s="20">
        <v>0</v>
      </c>
      <c r="AZ48" s="20">
        <v>34</v>
      </c>
      <c r="BA48" s="20">
        <v>0</v>
      </c>
      <c r="BB48" s="42">
        <f t="shared" si="13"/>
        <v>244</v>
      </c>
      <c r="BC48" s="43">
        <f t="shared" si="14"/>
        <v>231.79999999999998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5"/>
        <v>47</v>
      </c>
      <c r="BJ48" s="48">
        <f t="shared" si="16"/>
        <v>184.79999999999998</v>
      </c>
      <c r="BK48" s="24">
        <f t="shared" si="17"/>
        <v>88.703999999999994</v>
      </c>
      <c r="BL48" s="48">
        <f t="shared" si="18"/>
        <v>96.095999999999989</v>
      </c>
      <c r="BO48" s="129">
        <f t="shared" si="29"/>
        <v>2296.818181818182</v>
      </c>
      <c r="BP48" s="129">
        <f t="shared" si="30"/>
        <v>71</v>
      </c>
      <c r="BQ48" s="129">
        <f t="shared" si="31"/>
        <v>858</v>
      </c>
      <c r="BR48" s="129">
        <f t="shared" si="32"/>
        <v>29</v>
      </c>
      <c r="BS48" s="129">
        <f t="shared" si="33"/>
        <v>3154.818181818182</v>
      </c>
      <c r="BT48" s="129">
        <f t="shared" si="34"/>
        <v>106</v>
      </c>
      <c r="BU48" s="129">
        <f t="shared" si="35"/>
        <v>5</v>
      </c>
      <c r="BV48" s="129">
        <f t="shared" si="36"/>
        <v>127.07</v>
      </c>
      <c r="BW48" s="129">
        <f t="shared" si="37"/>
        <v>6.8</v>
      </c>
      <c r="BX48" s="129">
        <f t="shared" si="38"/>
        <v>133.87</v>
      </c>
      <c r="BY48" s="134">
        <f t="shared" si="39"/>
        <v>133.87</v>
      </c>
      <c r="BZ48" s="129">
        <f t="shared" si="42"/>
        <v>27.87</v>
      </c>
    </row>
    <row r="49" spans="1:78" ht="18.75">
      <c r="A49" s="143">
        <f t="shared" si="20"/>
        <v>42902</v>
      </c>
      <c r="B49" s="138" t="s">
        <v>51</v>
      </c>
      <c r="C49" s="30">
        <v>815</v>
      </c>
      <c r="D49" s="30">
        <v>778</v>
      </c>
      <c r="E49" s="30">
        <v>659</v>
      </c>
      <c r="F49" s="30">
        <v>53</v>
      </c>
      <c r="G49" s="30"/>
      <c r="H49" s="23">
        <v>22</v>
      </c>
      <c r="I49" s="33">
        <f t="shared" si="21"/>
        <v>2252</v>
      </c>
      <c r="J49" s="33">
        <f t="shared" si="22"/>
        <v>75</v>
      </c>
      <c r="K49" s="23">
        <v>434</v>
      </c>
      <c r="L49" s="14">
        <v>483</v>
      </c>
      <c r="M49" s="14">
        <v>360</v>
      </c>
      <c r="N49" s="14"/>
      <c r="O49" s="14">
        <v>14</v>
      </c>
      <c r="P49" s="14">
        <v>16</v>
      </c>
      <c r="Q49" s="103">
        <v>12</v>
      </c>
      <c r="R49" s="34"/>
      <c r="S49" s="33">
        <f t="shared" si="23"/>
        <v>917</v>
      </c>
      <c r="T49" s="33">
        <f t="shared" si="24"/>
        <v>42</v>
      </c>
      <c r="U49" s="35">
        <f t="shared" si="25"/>
        <v>117</v>
      </c>
      <c r="V49" s="23">
        <v>4.07</v>
      </c>
      <c r="W49" s="23">
        <v>3.5</v>
      </c>
      <c r="X49" s="30">
        <v>8.5</v>
      </c>
      <c r="Y49" s="30">
        <v>3.5</v>
      </c>
      <c r="Z49" s="30">
        <v>5</v>
      </c>
      <c r="AA49" s="38">
        <v>2.5</v>
      </c>
      <c r="AB49" s="38"/>
      <c r="AC49" s="38">
        <v>6</v>
      </c>
      <c r="AD49" s="38"/>
      <c r="AE49" s="38">
        <v>0.8</v>
      </c>
      <c r="AF49" s="38"/>
      <c r="AG49" s="38"/>
      <c r="AH49" s="44">
        <f t="shared" si="8"/>
        <v>6.8</v>
      </c>
      <c r="AI49" s="53">
        <v>75</v>
      </c>
      <c r="AJ49" s="15">
        <f t="shared" si="41"/>
        <v>81.8</v>
      </c>
      <c r="AK49" s="51">
        <f t="shared" si="26"/>
        <v>144.87</v>
      </c>
      <c r="AL49" s="96">
        <f t="shared" si="27"/>
        <v>150.87</v>
      </c>
      <c r="AM49" s="16">
        <f t="shared" si="40"/>
        <v>69.070000000000007</v>
      </c>
      <c r="AN49" s="50"/>
      <c r="AO49" s="46"/>
      <c r="AP49" s="17">
        <f t="shared" si="28"/>
        <v>150.87</v>
      </c>
      <c r="AQ49" s="18">
        <f t="shared" si="9"/>
        <v>25.633999999999986</v>
      </c>
      <c r="AR49" s="40"/>
      <c r="AS49" s="19">
        <f t="shared" si="10"/>
        <v>81.8</v>
      </c>
      <c r="AT49" s="20">
        <f t="shared" si="11"/>
        <v>88.703999999999994</v>
      </c>
      <c r="AU49" s="21">
        <f t="shared" si="12"/>
        <v>170.50399999999999</v>
      </c>
      <c r="AV49" s="47"/>
      <c r="AW49" s="19">
        <v>10</v>
      </c>
      <c r="AX49" s="20">
        <v>200</v>
      </c>
      <c r="AY49" s="20">
        <v>0</v>
      </c>
      <c r="AZ49" s="20">
        <v>34</v>
      </c>
      <c r="BA49" s="20">
        <v>0</v>
      </c>
      <c r="BB49" s="42">
        <f t="shared" si="13"/>
        <v>244</v>
      </c>
      <c r="BC49" s="43">
        <f t="shared" si="14"/>
        <v>231.79999999999998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5"/>
        <v>47</v>
      </c>
      <c r="BJ49" s="48">
        <f t="shared" si="16"/>
        <v>184.79999999999998</v>
      </c>
      <c r="BK49" s="24">
        <f t="shared" si="17"/>
        <v>88.703999999999994</v>
      </c>
      <c r="BL49" s="48">
        <f t="shared" si="18"/>
        <v>96.095999999999989</v>
      </c>
      <c r="BO49" s="129">
        <f t="shared" si="29"/>
        <v>2433.818181818182</v>
      </c>
      <c r="BP49" s="129">
        <f t="shared" si="30"/>
        <v>75</v>
      </c>
      <c r="BQ49" s="129">
        <f t="shared" si="31"/>
        <v>917</v>
      </c>
      <c r="BR49" s="129">
        <f t="shared" si="32"/>
        <v>30</v>
      </c>
      <c r="BS49" s="129">
        <f t="shared" si="33"/>
        <v>3350.818181818182</v>
      </c>
      <c r="BT49" s="129">
        <f t="shared" si="34"/>
        <v>111</v>
      </c>
      <c r="BU49" s="129">
        <f t="shared" si="35"/>
        <v>5</v>
      </c>
      <c r="BV49" s="129">
        <f t="shared" si="36"/>
        <v>132.07</v>
      </c>
      <c r="BW49" s="129">
        <f t="shared" si="37"/>
        <v>6.8</v>
      </c>
      <c r="BX49" s="129">
        <f t="shared" si="38"/>
        <v>138.87</v>
      </c>
      <c r="BY49" s="134">
        <f t="shared" si="39"/>
        <v>138.87</v>
      </c>
      <c r="BZ49" s="129">
        <f t="shared" si="42"/>
        <v>27.87</v>
      </c>
    </row>
    <row r="50" spans="1:78" ht="18.75">
      <c r="A50" s="143">
        <f t="shared" si="20"/>
        <v>42902</v>
      </c>
      <c r="B50" s="138" t="s">
        <v>25</v>
      </c>
      <c r="C50" s="23">
        <v>834</v>
      </c>
      <c r="D50" s="14">
        <v>771</v>
      </c>
      <c r="E50" s="14">
        <v>659</v>
      </c>
      <c r="F50" s="14">
        <v>53</v>
      </c>
      <c r="G50" s="14"/>
      <c r="H50" s="34">
        <v>22</v>
      </c>
      <c r="I50" s="33">
        <f t="shared" si="21"/>
        <v>2264</v>
      </c>
      <c r="J50" s="33">
        <f t="shared" si="22"/>
        <v>75</v>
      </c>
      <c r="K50" s="23">
        <v>440</v>
      </c>
      <c r="L50" s="14">
        <v>487</v>
      </c>
      <c r="M50" s="14">
        <v>370</v>
      </c>
      <c r="N50" s="14"/>
      <c r="O50" s="14">
        <v>15</v>
      </c>
      <c r="P50" s="14">
        <v>16</v>
      </c>
      <c r="Q50" s="103">
        <v>13</v>
      </c>
      <c r="R50" s="34"/>
      <c r="S50" s="33">
        <f t="shared" si="23"/>
        <v>927</v>
      </c>
      <c r="T50" s="33">
        <f t="shared" si="24"/>
        <v>44</v>
      </c>
      <c r="U50" s="35">
        <f t="shared" si="25"/>
        <v>119</v>
      </c>
      <c r="V50" s="23">
        <v>5.9</v>
      </c>
      <c r="W50" s="23">
        <v>3.5</v>
      </c>
      <c r="X50" s="30">
        <v>8.5</v>
      </c>
      <c r="Y50" s="38">
        <v>5.0999999999999996</v>
      </c>
      <c r="Z50" s="38">
        <v>7.3</v>
      </c>
      <c r="AA50" s="38">
        <v>3</v>
      </c>
      <c r="AB50" s="38"/>
      <c r="AC50" s="38">
        <v>6</v>
      </c>
      <c r="AD50" s="38"/>
      <c r="AE50" s="38">
        <v>0.8</v>
      </c>
      <c r="AF50" s="38"/>
      <c r="AG50" s="38"/>
      <c r="AH50" s="44">
        <f t="shared" si="8"/>
        <v>6.8</v>
      </c>
      <c r="AI50" s="53">
        <v>75</v>
      </c>
      <c r="AJ50" s="15">
        <f t="shared" si="41"/>
        <v>81.8</v>
      </c>
      <c r="AK50" s="51">
        <f t="shared" si="26"/>
        <v>152.60000000000002</v>
      </c>
      <c r="AL50" s="96">
        <f t="shared" si="27"/>
        <v>159.10000000000002</v>
      </c>
      <c r="AM50" s="16">
        <f t="shared" si="40"/>
        <v>77.300000000000026</v>
      </c>
      <c r="AN50" s="50"/>
      <c r="AO50" s="46"/>
      <c r="AP50" s="17">
        <f t="shared" si="28"/>
        <v>159.10000000000002</v>
      </c>
      <c r="AQ50" s="18">
        <f t="shared" si="9"/>
        <v>17.903999999999968</v>
      </c>
      <c r="AR50" s="40"/>
      <c r="AS50" s="19">
        <f t="shared" si="10"/>
        <v>81.8</v>
      </c>
      <c r="AT50" s="20">
        <f t="shared" si="11"/>
        <v>88.703999999999994</v>
      </c>
      <c r="AU50" s="21">
        <f t="shared" si="12"/>
        <v>170.50399999999999</v>
      </c>
      <c r="AV50" s="47"/>
      <c r="AW50" s="19">
        <v>10</v>
      </c>
      <c r="AX50" s="20">
        <v>200</v>
      </c>
      <c r="AY50" s="20">
        <v>0</v>
      </c>
      <c r="AZ50" s="20">
        <v>34</v>
      </c>
      <c r="BA50" s="20">
        <v>0</v>
      </c>
      <c r="BB50" s="42">
        <f t="shared" si="13"/>
        <v>244</v>
      </c>
      <c r="BC50" s="43">
        <f t="shared" si="14"/>
        <v>231.79999999999998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5"/>
        <v>47</v>
      </c>
      <c r="BJ50" s="48">
        <f t="shared" si="16"/>
        <v>184.79999999999998</v>
      </c>
      <c r="BK50" s="24">
        <f t="shared" si="17"/>
        <v>88.703999999999994</v>
      </c>
      <c r="BL50" s="48">
        <f t="shared" si="18"/>
        <v>96.095999999999989</v>
      </c>
      <c r="BO50" s="129">
        <f t="shared" si="29"/>
        <v>2445.818181818182</v>
      </c>
      <c r="BP50" s="129">
        <f t="shared" si="30"/>
        <v>75</v>
      </c>
      <c r="BQ50" s="129">
        <f t="shared" si="31"/>
        <v>927</v>
      </c>
      <c r="BR50" s="129">
        <f t="shared" si="32"/>
        <v>31</v>
      </c>
      <c r="BS50" s="129">
        <f t="shared" si="33"/>
        <v>3372.818181818182</v>
      </c>
      <c r="BT50" s="129">
        <f t="shared" si="34"/>
        <v>112</v>
      </c>
      <c r="BU50" s="129">
        <f t="shared" si="35"/>
        <v>7.3</v>
      </c>
      <c r="BV50" s="129">
        <f t="shared" si="36"/>
        <v>139.30000000000001</v>
      </c>
      <c r="BW50" s="129">
        <f t="shared" si="37"/>
        <v>6.8</v>
      </c>
      <c r="BX50" s="129">
        <f t="shared" si="38"/>
        <v>146.10000000000002</v>
      </c>
      <c r="BY50" s="134">
        <f t="shared" si="39"/>
        <v>146.10000000000002</v>
      </c>
      <c r="BZ50" s="129">
        <f t="shared" si="42"/>
        <v>34.099999999999994</v>
      </c>
    </row>
    <row r="51" spans="1:78" ht="18.75">
      <c r="A51" s="143">
        <f t="shared" si="20"/>
        <v>42902</v>
      </c>
      <c r="B51" s="138" t="s">
        <v>52</v>
      </c>
      <c r="C51" s="23">
        <v>821</v>
      </c>
      <c r="D51" s="14">
        <v>783</v>
      </c>
      <c r="E51" s="14">
        <v>677</v>
      </c>
      <c r="F51" s="14">
        <v>53</v>
      </c>
      <c r="G51" s="14"/>
      <c r="H51" s="34">
        <v>22</v>
      </c>
      <c r="I51" s="33">
        <f>C51+D51+E51</f>
        <v>2281</v>
      </c>
      <c r="J51" s="33">
        <f>F51+G51+H51</f>
        <v>75</v>
      </c>
      <c r="K51" s="23">
        <v>453</v>
      </c>
      <c r="L51" s="14">
        <v>491</v>
      </c>
      <c r="M51" s="14">
        <v>330</v>
      </c>
      <c r="N51" s="14"/>
      <c r="O51" s="14">
        <v>15</v>
      </c>
      <c r="P51" s="14">
        <v>17</v>
      </c>
      <c r="Q51" s="103">
        <v>11</v>
      </c>
      <c r="R51" s="34"/>
      <c r="S51" s="33">
        <f t="shared" si="23"/>
        <v>944</v>
      </c>
      <c r="T51" s="33">
        <f t="shared" si="24"/>
        <v>43</v>
      </c>
      <c r="U51" s="35">
        <f t="shared" si="25"/>
        <v>118</v>
      </c>
      <c r="V51" s="23">
        <v>5.9</v>
      </c>
      <c r="W51" s="23">
        <v>3.5</v>
      </c>
      <c r="X51" s="30">
        <v>8.5</v>
      </c>
      <c r="Y51" s="38">
        <v>5.0999999999999996</v>
      </c>
      <c r="Z51" s="38">
        <v>7.3</v>
      </c>
      <c r="AA51" s="38">
        <v>3</v>
      </c>
      <c r="AB51" s="38"/>
      <c r="AC51" s="38">
        <v>6</v>
      </c>
      <c r="AD51" s="38"/>
      <c r="AE51" s="38">
        <v>0.8</v>
      </c>
      <c r="AF51" s="38"/>
      <c r="AG51" s="38"/>
      <c r="AH51" s="44">
        <f t="shared" si="8"/>
        <v>6.8</v>
      </c>
      <c r="AI51" s="53">
        <v>75</v>
      </c>
      <c r="AJ51" s="15">
        <f t="shared" si="41"/>
        <v>81.8</v>
      </c>
      <c r="AK51" s="51">
        <f t="shared" si="26"/>
        <v>151.60000000000002</v>
      </c>
      <c r="AL51" s="96">
        <f t="shared" si="27"/>
        <v>158.10000000000002</v>
      </c>
      <c r="AM51" s="16">
        <f t="shared" si="40"/>
        <v>76.300000000000026</v>
      </c>
      <c r="AN51" s="50"/>
      <c r="AO51" s="46"/>
      <c r="AP51" s="17">
        <f t="shared" si="28"/>
        <v>158.10000000000002</v>
      </c>
      <c r="AQ51" s="18">
        <f t="shared" si="9"/>
        <v>18.903999999999968</v>
      </c>
      <c r="AR51" s="40"/>
      <c r="AS51" s="19">
        <f t="shared" si="10"/>
        <v>81.8</v>
      </c>
      <c r="AT51" s="20">
        <f t="shared" si="11"/>
        <v>88.703999999999994</v>
      </c>
      <c r="AU51" s="21">
        <f t="shared" si="12"/>
        <v>170.50399999999999</v>
      </c>
      <c r="AV51" s="47"/>
      <c r="AW51" s="19">
        <v>10</v>
      </c>
      <c r="AX51" s="20">
        <v>200</v>
      </c>
      <c r="AY51" s="20">
        <v>0</v>
      </c>
      <c r="AZ51" s="20">
        <v>34</v>
      </c>
      <c r="BA51" s="20">
        <v>0</v>
      </c>
      <c r="BB51" s="42">
        <f t="shared" si="13"/>
        <v>244</v>
      </c>
      <c r="BC51" s="43">
        <f t="shared" si="14"/>
        <v>231.79999999999998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5"/>
        <v>47</v>
      </c>
      <c r="BJ51" s="48">
        <f t="shared" si="16"/>
        <v>184.79999999999998</v>
      </c>
      <c r="BK51" s="24">
        <f t="shared" si="17"/>
        <v>88.703999999999994</v>
      </c>
      <c r="BL51" s="48">
        <f t="shared" si="18"/>
        <v>96.095999999999989</v>
      </c>
      <c r="BO51" s="129">
        <f t="shared" si="29"/>
        <v>2462.818181818182</v>
      </c>
      <c r="BP51" s="129">
        <f t="shared" si="30"/>
        <v>75</v>
      </c>
      <c r="BQ51" s="129">
        <f t="shared" si="31"/>
        <v>944</v>
      </c>
      <c r="BR51" s="129">
        <f t="shared" si="32"/>
        <v>32</v>
      </c>
      <c r="BS51" s="129">
        <f t="shared" si="33"/>
        <v>3406.818181818182</v>
      </c>
      <c r="BT51" s="129">
        <f t="shared" si="34"/>
        <v>113</v>
      </c>
      <c r="BU51" s="129">
        <f t="shared" si="35"/>
        <v>7.3</v>
      </c>
      <c r="BV51" s="129">
        <f t="shared" si="36"/>
        <v>140.30000000000001</v>
      </c>
      <c r="BW51" s="129">
        <f t="shared" si="37"/>
        <v>6.8</v>
      </c>
      <c r="BX51" s="129">
        <f t="shared" si="38"/>
        <v>147.10000000000002</v>
      </c>
      <c r="BY51" s="134">
        <f t="shared" si="39"/>
        <v>147.10000000000002</v>
      </c>
      <c r="BZ51" s="129">
        <f t="shared" si="42"/>
        <v>34.099999999999994</v>
      </c>
    </row>
    <row r="52" spans="1:78" ht="18.75">
      <c r="A52" s="143">
        <f t="shared" si="20"/>
        <v>42902</v>
      </c>
      <c r="B52" s="138" t="s">
        <v>37</v>
      </c>
      <c r="C52" s="30">
        <v>816</v>
      </c>
      <c r="D52" s="30">
        <v>800</v>
      </c>
      <c r="E52" s="30">
        <v>664</v>
      </c>
      <c r="F52" s="30">
        <v>55</v>
      </c>
      <c r="G52" s="30"/>
      <c r="H52" s="23">
        <v>23</v>
      </c>
      <c r="I52" s="33">
        <f t="shared" si="21"/>
        <v>2280</v>
      </c>
      <c r="J52" s="33">
        <f t="shared" si="22"/>
        <v>78</v>
      </c>
      <c r="K52" s="23">
        <v>324</v>
      </c>
      <c r="L52" s="14">
        <v>485</v>
      </c>
      <c r="M52" s="14">
        <v>330</v>
      </c>
      <c r="N52" s="14"/>
      <c r="O52" s="14">
        <v>11</v>
      </c>
      <c r="P52" s="14">
        <v>16</v>
      </c>
      <c r="Q52" s="103">
        <v>11</v>
      </c>
      <c r="R52" s="34"/>
      <c r="S52" s="33">
        <f t="shared" si="23"/>
        <v>809</v>
      </c>
      <c r="T52" s="33">
        <f t="shared" si="24"/>
        <v>38</v>
      </c>
      <c r="U52" s="35">
        <f t="shared" si="25"/>
        <v>116</v>
      </c>
      <c r="V52" s="23">
        <v>5.9</v>
      </c>
      <c r="W52" s="23">
        <v>3.5</v>
      </c>
      <c r="X52" s="30">
        <v>9</v>
      </c>
      <c r="Y52" s="38">
        <v>5.0999999999999996</v>
      </c>
      <c r="Z52" s="38">
        <v>7.3</v>
      </c>
      <c r="AA52" s="38">
        <v>3</v>
      </c>
      <c r="AB52" s="38"/>
      <c r="AC52" s="38">
        <v>5</v>
      </c>
      <c r="AD52" s="38"/>
      <c r="AE52" s="38">
        <v>0.8</v>
      </c>
      <c r="AF52" s="38"/>
      <c r="AG52" s="38"/>
      <c r="AH52" s="44">
        <f t="shared" si="8"/>
        <v>5.8</v>
      </c>
      <c r="AI52" s="53">
        <v>75</v>
      </c>
      <c r="AJ52" s="15">
        <f t="shared" si="41"/>
        <v>80.8</v>
      </c>
      <c r="AK52" s="51">
        <f t="shared" si="26"/>
        <v>149.10000000000002</v>
      </c>
      <c r="AL52" s="96">
        <f t="shared" si="27"/>
        <v>155.60000000000002</v>
      </c>
      <c r="AM52" s="16">
        <f t="shared" si="40"/>
        <v>74.800000000000026</v>
      </c>
      <c r="AN52" s="50"/>
      <c r="AO52" s="46"/>
      <c r="AP52" s="17">
        <f t="shared" si="28"/>
        <v>155.60000000000002</v>
      </c>
      <c r="AQ52" s="18">
        <f t="shared" si="9"/>
        <v>20.403999999999968</v>
      </c>
      <c r="AR52" s="40"/>
      <c r="AS52" s="19">
        <f t="shared" si="10"/>
        <v>80.8</v>
      </c>
      <c r="AT52" s="20">
        <f t="shared" si="11"/>
        <v>88.703999999999994</v>
      </c>
      <c r="AU52" s="21">
        <f t="shared" si="12"/>
        <v>169.50399999999999</v>
      </c>
      <c r="AV52" s="47"/>
      <c r="AW52" s="19">
        <v>10</v>
      </c>
      <c r="AX52" s="20">
        <v>200</v>
      </c>
      <c r="AY52" s="20">
        <v>0</v>
      </c>
      <c r="AZ52" s="20">
        <v>34</v>
      </c>
      <c r="BA52" s="20">
        <v>0</v>
      </c>
      <c r="BB52" s="42">
        <f t="shared" si="13"/>
        <v>244</v>
      </c>
      <c r="BC52" s="43">
        <f t="shared" si="14"/>
        <v>231.79999999999998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5"/>
        <v>47</v>
      </c>
      <c r="BJ52" s="48">
        <f t="shared" si="16"/>
        <v>184.79999999999998</v>
      </c>
      <c r="BK52" s="24">
        <f t="shared" si="17"/>
        <v>88.703999999999994</v>
      </c>
      <c r="BL52" s="48">
        <f t="shared" si="18"/>
        <v>96.095999999999989</v>
      </c>
      <c r="BO52" s="129">
        <f t="shared" si="29"/>
        <v>2431.5151515151515</v>
      </c>
      <c r="BP52" s="129">
        <f t="shared" si="30"/>
        <v>78</v>
      </c>
      <c r="BQ52" s="129">
        <f t="shared" si="31"/>
        <v>809</v>
      </c>
      <c r="BR52" s="129">
        <f t="shared" si="32"/>
        <v>27</v>
      </c>
      <c r="BS52" s="129">
        <f t="shared" si="33"/>
        <v>3240.5151515151515</v>
      </c>
      <c r="BT52" s="129">
        <f t="shared" si="34"/>
        <v>110</v>
      </c>
      <c r="BU52" s="129">
        <f t="shared" si="35"/>
        <v>7.3</v>
      </c>
      <c r="BV52" s="129">
        <f t="shared" si="36"/>
        <v>138.80000000000001</v>
      </c>
      <c r="BW52" s="129">
        <f t="shared" si="37"/>
        <v>5.8</v>
      </c>
      <c r="BX52" s="129">
        <f t="shared" si="38"/>
        <v>144.60000000000002</v>
      </c>
      <c r="BY52" s="134">
        <f t="shared" si="39"/>
        <v>144.60000000000002</v>
      </c>
      <c r="BZ52" s="129">
        <f t="shared" si="42"/>
        <v>34.599999999999994</v>
      </c>
    </row>
    <row r="53" spans="1:78" ht="18.75">
      <c r="A53" s="143">
        <f t="shared" si="20"/>
        <v>42902</v>
      </c>
      <c r="B53" s="138" t="s">
        <v>53</v>
      </c>
      <c r="C53" s="30">
        <v>816</v>
      </c>
      <c r="D53" s="30">
        <v>800</v>
      </c>
      <c r="E53" s="30">
        <v>664</v>
      </c>
      <c r="F53" s="30">
        <v>55</v>
      </c>
      <c r="G53" s="30"/>
      <c r="H53" s="23">
        <v>23</v>
      </c>
      <c r="I53" s="33">
        <f t="shared" ref="I53" si="45">C53+D53+E53</f>
        <v>2280</v>
      </c>
      <c r="J53" s="33">
        <f t="shared" ref="J53" si="46">F53+G53+H53</f>
        <v>78</v>
      </c>
      <c r="K53" s="23">
        <v>324</v>
      </c>
      <c r="L53" s="14">
        <v>485</v>
      </c>
      <c r="M53" s="14">
        <v>330</v>
      </c>
      <c r="N53" s="14"/>
      <c r="O53" s="14">
        <v>11</v>
      </c>
      <c r="P53" s="14">
        <v>16</v>
      </c>
      <c r="Q53" s="103">
        <v>11</v>
      </c>
      <c r="R53" s="34"/>
      <c r="S53" s="33">
        <f t="shared" si="23"/>
        <v>809</v>
      </c>
      <c r="T53" s="33">
        <f t="shared" si="24"/>
        <v>38</v>
      </c>
      <c r="U53" s="35">
        <f t="shared" si="25"/>
        <v>116</v>
      </c>
      <c r="V53" s="23">
        <v>5.9</v>
      </c>
      <c r="W53" s="23">
        <v>3.5</v>
      </c>
      <c r="X53" s="30">
        <v>9</v>
      </c>
      <c r="Y53" s="38">
        <v>5.0999999999999996</v>
      </c>
      <c r="Z53" s="38">
        <v>7.3</v>
      </c>
      <c r="AA53" s="38">
        <v>3</v>
      </c>
      <c r="AB53" s="38"/>
      <c r="AC53" s="38"/>
      <c r="AD53" s="38"/>
      <c r="AE53" s="38">
        <v>0.8</v>
      </c>
      <c r="AF53" s="38"/>
      <c r="AG53" s="38"/>
      <c r="AH53" s="44">
        <f t="shared" si="8"/>
        <v>0.8</v>
      </c>
      <c r="AI53" s="53">
        <v>75</v>
      </c>
      <c r="AJ53" s="15">
        <f t="shared" si="41"/>
        <v>75.8</v>
      </c>
      <c r="AK53" s="51">
        <f t="shared" si="26"/>
        <v>144.10000000000002</v>
      </c>
      <c r="AL53" s="96">
        <f t="shared" si="27"/>
        <v>150.60000000000002</v>
      </c>
      <c r="AM53" s="16">
        <f t="shared" si="40"/>
        <v>74.800000000000026</v>
      </c>
      <c r="AN53" s="50"/>
      <c r="AO53" s="46"/>
      <c r="AP53" s="17">
        <f t="shared" si="28"/>
        <v>150.60000000000002</v>
      </c>
      <c r="AQ53" s="18">
        <f t="shared" si="9"/>
        <v>20.403999999999968</v>
      </c>
      <c r="AR53" s="40"/>
      <c r="AS53" s="19">
        <f t="shared" si="10"/>
        <v>75.8</v>
      </c>
      <c r="AT53" s="20">
        <f t="shared" si="11"/>
        <v>88.703999999999994</v>
      </c>
      <c r="AU53" s="21">
        <f t="shared" si="12"/>
        <v>164.50399999999999</v>
      </c>
      <c r="AV53" s="47"/>
      <c r="AW53" s="19">
        <v>10</v>
      </c>
      <c r="AX53" s="20">
        <v>200</v>
      </c>
      <c r="AY53" s="20">
        <v>0</v>
      </c>
      <c r="AZ53" s="20">
        <v>34</v>
      </c>
      <c r="BA53" s="20">
        <v>0</v>
      </c>
      <c r="BB53" s="42">
        <f t="shared" si="13"/>
        <v>244</v>
      </c>
      <c r="BC53" s="43">
        <f t="shared" si="14"/>
        <v>231.79999999999998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5"/>
        <v>47</v>
      </c>
      <c r="BJ53" s="48">
        <f t="shared" si="16"/>
        <v>184.79999999999998</v>
      </c>
      <c r="BK53" s="24">
        <f t="shared" si="17"/>
        <v>88.703999999999994</v>
      </c>
      <c r="BL53" s="48">
        <f t="shared" si="18"/>
        <v>96.095999999999989</v>
      </c>
      <c r="BO53" s="129">
        <f t="shared" si="29"/>
        <v>2280</v>
      </c>
      <c r="BP53" s="129">
        <f t="shared" si="30"/>
        <v>78</v>
      </c>
      <c r="BQ53" s="129">
        <f t="shared" si="31"/>
        <v>809</v>
      </c>
      <c r="BR53" s="129">
        <f t="shared" si="32"/>
        <v>27</v>
      </c>
      <c r="BS53" s="129">
        <f t="shared" si="33"/>
        <v>3089</v>
      </c>
      <c r="BT53" s="129">
        <f t="shared" si="34"/>
        <v>105</v>
      </c>
      <c r="BU53" s="129">
        <f t="shared" si="35"/>
        <v>7.3</v>
      </c>
      <c r="BV53" s="129">
        <f t="shared" si="36"/>
        <v>138.80000000000001</v>
      </c>
      <c r="BW53" s="129">
        <f t="shared" si="37"/>
        <v>0.8</v>
      </c>
      <c r="BX53" s="129">
        <f t="shared" si="38"/>
        <v>139.60000000000002</v>
      </c>
      <c r="BY53" s="134">
        <f t="shared" si="39"/>
        <v>139.60000000000002</v>
      </c>
      <c r="BZ53" s="129">
        <f t="shared" si="42"/>
        <v>34.599999999999994</v>
      </c>
    </row>
    <row r="54" spans="1:78" ht="18.75">
      <c r="A54" s="143">
        <f t="shared" si="20"/>
        <v>42902</v>
      </c>
      <c r="B54" s="138" t="s">
        <v>26</v>
      </c>
      <c r="C54" s="30">
        <v>822</v>
      </c>
      <c r="D54" s="30">
        <v>915</v>
      </c>
      <c r="E54" s="30">
        <v>670</v>
      </c>
      <c r="F54" s="30">
        <v>59</v>
      </c>
      <c r="G54" s="30"/>
      <c r="H54" s="23">
        <v>23</v>
      </c>
      <c r="I54" s="33">
        <f t="shared" si="21"/>
        <v>2407</v>
      </c>
      <c r="J54" s="33">
        <f t="shared" si="22"/>
        <v>82</v>
      </c>
      <c r="K54" s="23">
        <v>327</v>
      </c>
      <c r="L54" s="14">
        <v>495</v>
      </c>
      <c r="M54" s="14">
        <v>340</v>
      </c>
      <c r="N54" s="14"/>
      <c r="O54" s="14">
        <v>11</v>
      </c>
      <c r="P54" s="14">
        <v>17</v>
      </c>
      <c r="Q54" s="103">
        <v>12</v>
      </c>
      <c r="R54" s="34"/>
      <c r="S54" s="33">
        <f t="shared" si="23"/>
        <v>822</v>
      </c>
      <c r="T54" s="33">
        <f t="shared" si="24"/>
        <v>40</v>
      </c>
      <c r="U54" s="35">
        <f t="shared" si="25"/>
        <v>122</v>
      </c>
      <c r="V54" s="23">
        <v>6.52</v>
      </c>
      <c r="W54" s="23">
        <v>3.5</v>
      </c>
      <c r="X54" s="30">
        <v>9.5</v>
      </c>
      <c r="Y54" s="38">
        <v>5.6</v>
      </c>
      <c r="Z54" s="38">
        <v>7.6</v>
      </c>
      <c r="AA54" s="38">
        <v>3.1</v>
      </c>
      <c r="AB54" s="38"/>
      <c r="AC54" s="38"/>
      <c r="AD54" s="38"/>
      <c r="AE54" s="38">
        <v>0.77500000000000002</v>
      </c>
      <c r="AF54" s="38"/>
      <c r="AG54" s="38"/>
      <c r="AH54" s="44">
        <f t="shared" si="8"/>
        <v>0.77500000000000002</v>
      </c>
      <c r="AI54" s="53">
        <v>75</v>
      </c>
      <c r="AJ54" s="15">
        <f t="shared" si="41"/>
        <v>75.775000000000006</v>
      </c>
      <c r="AK54" s="51">
        <f t="shared" si="26"/>
        <v>151.995</v>
      </c>
      <c r="AL54" s="96">
        <f t="shared" si="27"/>
        <v>158.595</v>
      </c>
      <c r="AM54" s="16">
        <f t="shared" si="40"/>
        <v>82.82</v>
      </c>
      <c r="AN54" s="50"/>
      <c r="AO54" s="46"/>
      <c r="AP54" s="17">
        <f t="shared" si="28"/>
        <v>158.595</v>
      </c>
      <c r="AQ54" s="18">
        <f t="shared" si="9"/>
        <v>12.48399999999998</v>
      </c>
      <c r="AR54" s="40"/>
      <c r="AS54" s="19">
        <f t="shared" si="10"/>
        <v>75.775000000000006</v>
      </c>
      <c r="AT54" s="20">
        <f t="shared" si="11"/>
        <v>88.703999999999994</v>
      </c>
      <c r="AU54" s="21">
        <f t="shared" si="12"/>
        <v>164.47899999999998</v>
      </c>
      <c r="AV54" s="47"/>
      <c r="AW54" s="19">
        <v>10</v>
      </c>
      <c r="AX54" s="20">
        <v>200</v>
      </c>
      <c r="AY54" s="20">
        <v>0</v>
      </c>
      <c r="AZ54" s="20">
        <v>34</v>
      </c>
      <c r="BA54" s="20">
        <v>0</v>
      </c>
      <c r="BB54" s="42">
        <f t="shared" si="13"/>
        <v>244</v>
      </c>
      <c r="BC54" s="43">
        <f t="shared" si="14"/>
        <v>231.79999999999998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5"/>
        <v>47</v>
      </c>
      <c r="BJ54" s="48">
        <f t="shared" si="16"/>
        <v>184.79999999999998</v>
      </c>
      <c r="BK54" s="24">
        <f t="shared" si="17"/>
        <v>88.703999999999994</v>
      </c>
      <c r="BL54" s="48">
        <f t="shared" si="18"/>
        <v>96.095999999999989</v>
      </c>
      <c r="BO54" s="129">
        <f t="shared" si="29"/>
        <v>2407</v>
      </c>
      <c r="BP54" s="129">
        <f t="shared" si="30"/>
        <v>82</v>
      </c>
      <c r="BQ54" s="129">
        <f t="shared" si="31"/>
        <v>822</v>
      </c>
      <c r="BR54" s="129">
        <f t="shared" si="32"/>
        <v>28</v>
      </c>
      <c r="BS54" s="129">
        <f t="shared" si="33"/>
        <v>3229</v>
      </c>
      <c r="BT54" s="129">
        <f t="shared" si="34"/>
        <v>110</v>
      </c>
      <c r="BU54" s="129">
        <f t="shared" si="35"/>
        <v>7.6</v>
      </c>
      <c r="BV54" s="129">
        <f t="shared" si="36"/>
        <v>145.81999999999996</v>
      </c>
      <c r="BW54" s="129">
        <f t="shared" si="37"/>
        <v>0.77500000000000002</v>
      </c>
      <c r="BX54" s="129">
        <f t="shared" si="38"/>
        <v>146.59499999999997</v>
      </c>
      <c r="BY54" s="134">
        <f t="shared" si="39"/>
        <v>146.59499999999997</v>
      </c>
      <c r="BZ54" s="129">
        <f t="shared" si="42"/>
        <v>36.594999999999999</v>
      </c>
    </row>
    <row r="55" spans="1:78" ht="18.75">
      <c r="A55" s="143">
        <f t="shared" si="20"/>
        <v>42902</v>
      </c>
      <c r="B55" s="138" t="s">
        <v>54</v>
      </c>
      <c r="C55" s="30">
        <v>822</v>
      </c>
      <c r="D55" s="30">
        <v>915</v>
      </c>
      <c r="E55" s="30">
        <v>670</v>
      </c>
      <c r="F55" s="30">
        <v>59</v>
      </c>
      <c r="G55" s="30"/>
      <c r="H55" s="23">
        <v>23</v>
      </c>
      <c r="I55" s="33">
        <f t="shared" ref="I55" si="47">C55+D55+E55</f>
        <v>2407</v>
      </c>
      <c r="J55" s="33">
        <f t="shared" ref="J55" si="48">F55+G55+H55</f>
        <v>82</v>
      </c>
      <c r="K55" s="23">
        <v>327</v>
      </c>
      <c r="L55" s="14">
        <v>495</v>
      </c>
      <c r="M55" s="14">
        <v>340</v>
      </c>
      <c r="N55" s="14"/>
      <c r="O55" s="14">
        <v>11</v>
      </c>
      <c r="P55" s="14">
        <v>17</v>
      </c>
      <c r="Q55" s="103">
        <v>12</v>
      </c>
      <c r="R55" s="34"/>
      <c r="S55" s="33">
        <f t="shared" si="23"/>
        <v>822</v>
      </c>
      <c r="T55" s="33">
        <f t="shared" si="24"/>
        <v>40</v>
      </c>
      <c r="U55" s="35">
        <f t="shared" si="25"/>
        <v>122</v>
      </c>
      <c r="V55" s="23">
        <v>6.52</v>
      </c>
      <c r="W55" s="23">
        <v>3.5</v>
      </c>
      <c r="X55" s="30">
        <v>9.5</v>
      </c>
      <c r="Y55" s="38">
        <v>5.6</v>
      </c>
      <c r="Z55" s="38">
        <v>7.6</v>
      </c>
      <c r="AA55" s="38">
        <v>3.1</v>
      </c>
      <c r="AB55" s="38"/>
      <c r="AC55" s="38"/>
      <c r="AD55" s="38"/>
      <c r="AE55" s="38">
        <v>0.77500000000000002</v>
      </c>
      <c r="AF55" s="38"/>
      <c r="AG55" s="38"/>
      <c r="AH55" s="44">
        <f t="shared" si="8"/>
        <v>0.77500000000000002</v>
      </c>
      <c r="AI55" s="53">
        <v>75</v>
      </c>
      <c r="AJ55" s="15">
        <f t="shared" si="41"/>
        <v>75.775000000000006</v>
      </c>
      <c r="AK55" s="51">
        <f t="shared" si="26"/>
        <v>151.995</v>
      </c>
      <c r="AL55" s="96">
        <f t="shared" si="27"/>
        <v>158.595</v>
      </c>
      <c r="AM55" s="16">
        <f t="shared" si="40"/>
        <v>82.82</v>
      </c>
      <c r="AN55" s="50"/>
      <c r="AO55" s="46"/>
      <c r="AP55" s="17">
        <f t="shared" si="28"/>
        <v>158.595</v>
      </c>
      <c r="AQ55" s="18">
        <f t="shared" si="9"/>
        <v>12.48399999999998</v>
      </c>
      <c r="AR55" s="40"/>
      <c r="AS55" s="19">
        <f t="shared" si="10"/>
        <v>75.775000000000006</v>
      </c>
      <c r="AT55" s="20">
        <f t="shared" si="11"/>
        <v>88.703999999999994</v>
      </c>
      <c r="AU55" s="21">
        <f t="shared" si="12"/>
        <v>164.47899999999998</v>
      </c>
      <c r="AV55" s="47"/>
      <c r="AW55" s="19">
        <v>10</v>
      </c>
      <c r="AX55" s="20">
        <v>200</v>
      </c>
      <c r="AY55" s="20">
        <v>0</v>
      </c>
      <c r="AZ55" s="20">
        <v>34</v>
      </c>
      <c r="BA55" s="20">
        <v>0</v>
      </c>
      <c r="BB55" s="42">
        <f t="shared" si="13"/>
        <v>244</v>
      </c>
      <c r="BC55" s="43">
        <f t="shared" si="14"/>
        <v>231.79999999999998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5"/>
        <v>47</v>
      </c>
      <c r="BJ55" s="48">
        <f t="shared" si="16"/>
        <v>184.79999999999998</v>
      </c>
      <c r="BK55" s="24">
        <f t="shared" si="17"/>
        <v>88.703999999999994</v>
      </c>
      <c r="BL55" s="48">
        <f t="shared" si="18"/>
        <v>96.095999999999989</v>
      </c>
      <c r="BO55" s="129">
        <f t="shared" si="29"/>
        <v>2407</v>
      </c>
      <c r="BP55" s="129">
        <f t="shared" si="30"/>
        <v>82</v>
      </c>
      <c r="BQ55" s="129">
        <f t="shared" si="31"/>
        <v>822</v>
      </c>
      <c r="BR55" s="129">
        <f t="shared" si="32"/>
        <v>28</v>
      </c>
      <c r="BS55" s="129">
        <f t="shared" si="33"/>
        <v>3229</v>
      </c>
      <c r="BT55" s="129">
        <f t="shared" si="34"/>
        <v>110</v>
      </c>
      <c r="BU55" s="129">
        <f t="shared" si="35"/>
        <v>7.6</v>
      </c>
      <c r="BV55" s="129">
        <f t="shared" si="36"/>
        <v>145.81999999999996</v>
      </c>
      <c r="BW55" s="129">
        <f t="shared" si="37"/>
        <v>0.77500000000000002</v>
      </c>
      <c r="BX55" s="129">
        <f t="shared" si="38"/>
        <v>146.59499999999997</v>
      </c>
      <c r="BY55" s="134">
        <f t="shared" si="39"/>
        <v>146.59499999999997</v>
      </c>
      <c r="BZ55" s="129">
        <f t="shared" si="42"/>
        <v>36.594999999999999</v>
      </c>
    </row>
    <row r="56" spans="1:78" ht="18.75">
      <c r="A56" s="143">
        <f t="shared" si="20"/>
        <v>42902</v>
      </c>
      <c r="B56" s="138" t="s">
        <v>55</v>
      </c>
      <c r="C56" s="30">
        <v>808</v>
      </c>
      <c r="D56" s="30">
        <v>908</v>
      </c>
      <c r="E56" s="30">
        <v>658</v>
      </c>
      <c r="F56" s="30">
        <v>59</v>
      </c>
      <c r="G56" s="30"/>
      <c r="H56" s="23">
        <v>22</v>
      </c>
      <c r="I56" s="33">
        <f t="shared" si="21"/>
        <v>2374</v>
      </c>
      <c r="J56" s="33">
        <f t="shared" si="22"/>
        <v>81</v>
      </c>
      <c r="K56" s="23">
        <v>232</v>
      </c>
      <c r="L56" s="14">
        <v>498</v>
      </c>
      <c r="M56" s="14">
        <v>330</v>
      </c>
      <c r="N56" s="14"/>
      <c r="O56" s="14">
        <v>11</v>
      </c>
      <c r="P56" s="14">
        <v>17</v>
      </c>
      <c r="Q56" s="103">
        <v>11</v>
      </c>
      <c r="R56" s="34"/>
      <c r="S56" s="33">
        <f t="shared" si="23"/>
        <v>730</v>
      </c>
      <c r="T56" s="33">
        <f t="shared" si="24"/>
        <v>39</v>
      </c>
      <c r="U56" s="35">
        <f t="shared" si="25"/>
        <v>120</v>
      </c>
      <c r="V56" s="23">
        <v>6.52</v>
      </c>
      <c r="W56" s="23">
        <v>3.5</v>
      </c>
      <c r="X56" s="30">
        <v>9.5</v>
      </c>
      <c r="Y56" s="38">
        <v>5.6</v>
      </c>
      <c r="Z56" s="38">
        <v>7.6</v>
      </c>
      <c r="AA56" s="38">
        <v>3.1</v>
      </c>
      <c r="AB56" s="38"/>
      <c r="AC56" s="38"/>
      <c r="AD56" s="38"/>
      <c r="AE56" s="38">
        <v>0.77500000000000002</v>
      </c>
      <c r="AF56" s="38"/>
      <c r="AG56" s="38"/>
      <c r="AH56" s="44">
        <f t="shared" si="8"/>
        <v>0.77500000000000002</v>
      </c>
      <c r="AI56" s="53">
        <v>75</v>
      </c>
      <c r="AJ56" s="15">
        <f t="shared" si="41"/>
        <v>75.775000000000006</v>
      </c>
      <c r="AK56" s="51">
        <f t="shared" si="26"/>
        <v>149.99499999999998</v>
      </c>
      <c r="AL56" s="96">
        <f t="shared" si="27"/>
        <v>156.59499999999997</v>
      </c>
      <c r="AM56" s="16">
        <f t="shared" si="40"/>
        <v>80.819999999999965</v>
      </c>
      <c r="AN56" s="50"/>
      <c r="AO56" s="46"/>
      <c r="AP56" s="17">
        <f t="shared" si="28"/>
        <v>156.59499999999997</v>
      </c>
      <c r="AQ56" s="18">
        <f t="shared" si="9"/>
        <v>14.484000000000009</v>
      </c>
      <c r="AR56" s="40"/>
      <c r="AS56" s="19">
        <f t="shared" si="10"/>
        <v>75.775000000000006</v>
      </c>
      <c r="AT56" s="20">
        <f t="shared" si="11"/>
        <v>88.703999999999994</v>
      </c>
      <c r="AU56" s="21">
        <f t="shared" si="12"/>
        <v>164.47899999999998</v>
      </c>
      <c r="AV56" s="47"/>
      <c r="AW56" s="19">
        <v>10</v>
      </c>
      <c r="AX56" s="20">
        <v>200</v>
      </c>
      <c r="AY56" s="20">
        <v>0</v>
      </c>
      <c r="AZ56" s="20">
        <v>34</v>
      </c>
      <c r="BA56" s="20">
        <v>0</v>
      </c>
      <c r="BB56" s="42">
        <f t="shared" si="13"/>
        <v>244</v>
      </c>
      <c r="BC56" s="43">
        <f t="shared" si="14"/>
        <v>231.79999999999998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5"/>
        <v>47</v>
      </c>
      <c r="BJ56" s="48">
        <f t="shared" si="16"/>
        <v>184.79999999999998</v>
      </c>
      <c r="BK56" s="24">
        <f t="shared" si="17"/>
        <v>88.703999999999994</v>
      </c>
      <c r="BL56" s="48">
        <f t="shared" si="18"/>
        <v>96.095999999999989</v>
      </c>
      <c r="BO56" s="129">
        <f t="shared" si="29"/>
        <v>2374</v>
      </c>
      <c r="BP56" s="129">
        <f t="shared" si="30"/>
        <v>81</v>
      </c>
      <c r="BQ56" s="129">
        <f t="shared" si="31"/>
        <v>730</v>
      </c>
      <c r="BR56" s="129">
        <f t="shared" si="32"/>
        <v>28</v>
      </c>
      <c r="BS56" s="129">
        <f t="shared" si="33"/>
        <v>3104</v>
      </c>
      <c r="BT56" s="129">
        <f t="shared" si="34"/>
        <v>109</v>
      </c>
      <c r="BU56" s="129">
        <f t="shared" si="35"/>
        <v>7.6</v>
      </c>
      <c r="BV56" s="129">
        <f t="shared" si="36"/>
        <v>144.81999999999996</v>
      </c>
      <c r="BW56" s="129">
        <f t="shared" si="37"/>
        <v>0.77500000000000002</v>
      </c>
      <c r="BX56" s="129">
        <f t="shared" si="38"/>
        <v>145.59499999999997</v>
      </c>
      <c r="BY56" s="134">
        <f t="shared" si="39"/>
        <v>145.59499999999997</v>
      </c>
      <c r="BZ56" s="129">
        <f t="shared" si="42"/>
        <v>36.594999999999999</v>
      </c>
    </row>
    <row r="57" spans="1:78" ht="18.75">
      <c r="A57" s="143">
        <f t="shared" si="20"/>
        <v>42902</v>
      </c>
      <c r="B57" s="138" t="s">
        <v>56</v>
      </c>
      <c r="C57" s="30">
        <v>808</v>
      </c>
      <c r="D57" s="30">
        <v>908</v>
      </c>
      <c r="E57" s="30">
        <v>658</v>
      </c>
      <c r="F57" s="30">
        <v>59</v>
      </c>
      <c r="G57" s="30"/>
      <c r="H57" s="23">
        <v>22</v>
      </c>
      <c r="I57" s="33">
        <f t="shared" ref="I57" si="49">C57+D57+E57</f>
        <v>2374</v>
      </c>
      <c r="J57" s="33">
        <f t="shared" ref="J57" si="50">F57+G57+H57</f>
        <v>81</v>
      </c>
      <c r="K57" s="23">
        <v>232</v>
      </c>
      <c r="L57" s="14">
        <v>498</v>
      </c>
      <c r="M57" s="14">
        <v>330</v>
      </c>
      <c r="N57" s="14"/>
      <c r="O57" s="14">
        <v>11</v>
      </c>
      <c r="P57" s="14">
        <v>17</v>
      </c>
      <c r="Q57" s="103">
        <v>11</v>
      </c>
      <c r="R57" s="34"/>
      <c r="S57" s="33">
        <f t="shared" si="23"/>
        <v>730</v>
      </c>
      <c r="T57" s="33">
        <f t="shared" si="24"/>
        <v>39</v>
      </c>
      <c r="U57" s="35">
        <f t="shared" si="25"/>
        <v>120</v>
      </c>
      <c r="V57" s="23">
        <v>6.52</v>
      </c>
      <c r="W57" s="23">
        <v>3.5</v>
      </c>
      <c r="X57" s="30">
        <v>9.5</v>
      </c>
      <c r="Y57" s="38">
        <v>5.6</v>
      </c>
      <c r="Z57" s="38">
        <v>7.6</v>
      </c>
      <c r="AA57" s="38">
        <v>3.1</v>
      </c>
      <c r="AB57" s="38"/>
      <c r="AC57" s="38"/>
      <c r="AD57" s="38"/>
      <c r="AE57" s="38">
        <v>0.77500000000000002</v>
      </c>
      <c r="AF57" s="38"/>
      <c r="AG57" s="38"/>
      <c r="AH57" s="44">
        <f t="shared" si="8"/>
        <v>0.77500000000000002</v>
      </c>
      <c r="AI57" s="53">
        <v>75</v>
      </c>
      <c r="AJ57" s="15">
        <f t="shared" si="41"/>
        <v>75.775000000000006</v>
      </c>
      <c r="AK57" s="51">
        <f t="shared" si="26"/>
        <v>149.99499999999998</v>
      </c>
      <c r="AL57" s="96">
        <f t="shared" si="27"/>
        <v>156.59499999999997</v>
      </c>
      <c r="AM57" s="16">
        <f t="shared" si="40"/>
        <v>80.819999999999965</v>
      </c>
      <c r="AN57" s="50"/>
      <c r="AO57" s="46"/>
      <c r="AP57" s="17">
        <f t="shared" si="28"/>
        <v>156.59499999999997</v>
      </c>
      <c r="AQ57" s="18">
        <f t="shared" si="9"/>
        <v>14.484000000000009</v>
      </c>
      <c r="AR57" s="40"/>
      <c r="AS57" s="19">
        <f t="shared" si="10"/>
        <v>75.775000000000006</v>
      </c>
      <c r="AT57" s="20">
        <f t="shared" si="11"/>
        <v>88.703999999999994</v>
      </c>
      <c r="AU57" s="21">
        <f t="shared" si="12"/>
        <v>164.47899999999998</v>
      </c>
      <c r="AV57" s="47"/>
      <c r="AW57" s="19">
        <v>10</v>
      </c>
      <c r="AX57" s="20">
        <v>200</v>
      </c>
      <c r="AY57" s="20">
        <v>0</v>
      </c>
      <c r="AZ57" s="20">
        <v>34</v>
      </c>
      <c r="BA57" s="20">
        <v>0</v>
      </c>
      <c r="BB57" s="42">
        <f t="shared" si="13"/>
        <v>244</v>
      </c>
      <c r="BC57" s="43">
        <f t="shared" si="14"/>
        <v>231.79999999999998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5"/>
        <v>47</v>
      </c>
      <c r="BJ57" s="48">
        <f t="shared" si="16"/>
        <v>184.79999999999998</v>
      </c>
      <c r="BK57" s="24">
        <f t="shared" si="17"/>
        <v>88.703999999999994</v>
      </c>
      <c r="BL57" s="48">
        <f t="shared" si="18"/>
        <v>96.095999999999989</v>
      </c>
      <c r="BO57" s="129">
        <f t="shared" si="29"/>
        <v>2374</v>
      </c>
      <c r="BP57" s="129">
        <f t="shared" si="30"/>
        <v>81</v>
      </c>
      <c r="BQ57" s="129">
        <f t="shared" si="31"/>
        <v>730</v>
      </c>
      <c r="BR57" s="129">
        <f t="shared" si="32"/>
        <v>28</v>
      </c>
      <c r="BS57" s="129">
        <f t="shared" si="33"/>
        <v>3104</v>
      </c>
      <c r="BT57" s="129">
        <f t="shared" si="34"/>
        <v>109</v>
      </c>
      <c r="BU57" s="129">
        <f t="shared" si="35"/>
        <v>7.6</v>
      </c>
      <c r="BV57" s="129">
        <f t="shared" si="36"/>
        <v>144.81999999999996</v>
      </c>
      <c r="BW57" s="129">
        <f t="shared" si="37"/>
        <v>0.77500000000000002</v>
      </c>
      <c r="BX57" s="129">
        <f t="shared" si="38"/>
        <v>145.59499999999997</v>
      </c>
      <c r="BY57" s="134">
        <f t="shared" si="39"/>
        <v>145.59499999999997</v>
      </c>
      <c r="BZ57" s="129">
        <f t="shared" si="42"/>
        <v>36.594999999999999</v>
      </c>
    </row>
    <row r="58" spans="1:78" ht="18.75">
      <c r="A58" s="143">
        <f t="shared" si="20"/>
        <v>42902</v>
      </c>
      <c r="B58" s="138" t="s">
        <v>27</v>
      </c>
      <c r="C58" s="30">
        <v>790</v>
      </c>
      <c r="D58" s="30">
        <v>880</v>
      </c>
      <c r="E58" s="30">
        <v>640</v>
      </c>
      <c r="F58" s="30">
        <v>57</v>
      </c>
      <c r="G58" s="30"/>
      <c r="H58" s="23">
        <v>22</v>
      </c>
      <c r="I58" s="33">
        <f t="shared" si="21"/>
        <v>2310</v>
      </c>
      <c r="J58" s="33">
        <f t="shared" si="22"/>
        <v>79</v>
      </c>
      <c r="K58" s="23">
        <v>311</v>
      </c>
      <c r="L58" s="14">
        <v>471</v>
      </c>
      <c r="M58" s="14">
        <v>340</v>
      </c>
      <c r="N58" s="14"/>
      <c r="O58" s="14">
        <v>11</v>
      </c>
      <c r="P58" s="14">
        <v>17</v>
      </c>
      <c r="Q58" s="103">
        <v>12</v>
      </c>
      <c r="R58" s="34"/>
      <c r="S58" s="33">
        <f t="shared" si="23"/>
        <v>782</v>
      </c>
      <c r="T58" s="33">
        <f t="shared" si="24"/>
        <v>40</v>
      </c>
      <c r="U58" s="35">
        <f t="shared" si="25"/>
        <v>119</v>
      </c>
      <c r="V58" s="23">
        <v>6.52</v>
      </c>
      <c r="W58" s="23">
        <v>3.5</v>
      </c>
      <c r="X58" s="30">
        <v>8.5</v>
      </c>
      <c r="Y58" s="38">
        <v>5.4</v>
      </c>
      <c r="Z58" s="38">
        <v>7.5</v>
      </c>
      <c r="AA58" s="38">
        <v>3.2</v>
      </c>
      <c r="AB58" s="38"/>
      <c r="AC58" s="38"/>
      <c r="AD58" s="38"/>
      <c r="AE58" s="38">
        <v>0.75</v>
      </c>
      <c r="AF58" s="38"/>
      <c r="AG58" s="38"/>
      <c r="AH58" s="44">
        <f t="shared" si="8"/>
        <v>0.75</v>
      </c>
      <c r="AI58" s="53">
        <v>75</v>
      </c>
      <c r="AJ58" s="15">
        <f t="shared" si="41"/>
        <v>75.75</v>
      </c>
      <c r="AK58" s="51">
        <f t="shared" si="26"/>
        <v>147.66999999999999</v>
      </c>
      <c r="AL58" s="96">
        <f t="shared" si="27"/>
        <v>154.36999999999998</v>
      </c>
      <c r="AM58" s="16">
        <f t="shared" si="40"/>
        <v>78.619999999999976</v>
      </c>
      <c r="AN58" s="50"/>
      <c r="AO58" s="46"/>
      <c r="AP58" s="17">
        <f t="shared" si="28"/>
        <v>154.36999999999998</v>
      </c>
      <c r="AQ58" s="18">
        <f t="shared" si="9"/>
        <v>16.78400000000002</v>
      </c>
      <c r="AR58" s="40"/>
      <c r="AS58" s="19">
        <f t="shared" si="10"/>
        <v>75.75</v>
      </c>
      <c r="AT58" s="20">
        <f t="shared" si="11"/>
        <v>88.703999999999994</v>
      </c>
      <c r="AU58" s="21">
        <f t="shared" si="12"/>
        <v>164.45400000000001</v>
      </c>
      <c r="AV58" s="47"/>
      <c r="AW58" s="19">
        <v>10</v>
      </c>
      <c r="AX58" s="20">
        <v>200</v>
      </c>
      <c r="AY58" s="20">
        <v>0</v>
      </c>
      <c r="AZ58" s="20">
        <v>34</v>
      </c>
      <c r="BA58" s="20">
        <v>0</v>
      </c>
      <c r="BB58" s="42">
        <f t="shared" si="13"/>
        <v>244</v>
      </c>
      <c r="BC58" s="43">
        <f t="shared" si="14"/>
        <v>231.79999999999998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5"/>
        <v>47</v>
      </c>
      <c r="BJ58" s="48">
        <f t="shared" si="16"/>
        <v>184.79999999999998</v>
      </c>
      <c r="BK58" s="24">
        <f t="shared" si="17"/>
        <v>88.703999999999994</v>
      </c>
      <c r="BL58" s="48">
        <f t="shared" si="18"/>
        <v>96.095999999999989</v>
      </c>
      <c r="BO58" s="129">
        <f t="shared" si="29"/>
        <v>2310</v>
      </c>
      <c r="BP58" s="129">
        <f t="shared" si="30"/>
        <v>79</v>
      </c>
      <c r="BQ58" s="129">
        <f t="shared" si="31"/>
        <v>782</v>
      </c>
      <c r="BR58" s="129">
        <f t="shared" si="32"/>
        <v>28</v>
      </c>
      <c r="BS58" s="129">
        <f t="shared" si="33"/>
        <v>3092</v>
      </c>
      <c r="BT58" s="129">
        <f t="shared" si="34"/>
        <v>107</v>
      </c>
      <c r="BU58" s="129">
        <f t="shared" si="35"/>
        <v>7.5</v>
      </c>
      <c r="BV58" s="129">
        <f t="shared" si="36"/>
        <v>141.61999999999998</v>
      </c>
      <c r="BW58" s="129">
        <f t="shared" si="37"/>
        <v>0.75</v>
      </c>
      <c r="BX58" s="129">
        <f t="shared" si="38"/>
        <v>142.36999999999998</v>
      </c>
      <c r="BY58" s="134">
        <f t="shared" si="39"/>
        <v>142.36999999999998</v>
      </c>
      <c r="BZ58" s="129">
        <f t="shared" si="42"/>
        <v>35.370000000000005</v>
      </c>
    </row>
    <row r="59" spans="1:78" ht="18.75">
      <c r="A59" s="143">
        <f t="shared" si="20"/>
        <v>42902</v>
      </c>
      <c r="B59" s="138" t="s">
        <v>57</v>
      </c>
      <c r="C59" s="30">
        <v>790</v>
      </c>
      <c r="D59" s="30">
        <v>880</v>
      </c>
      <c r="E59" s="30">
        <v>640</v>
      </c>
      <c r="F59" s="30">
        <v>57</v>
      </c>
      <c r="G59" s="30"/>
      <c r="H59" s="23">
        <v>22</v>
      </c>
      <c r="I59" s="33">
        <f t="shared" ref="I59" si="51">C59+D59+E59</f>
        <v>2310</v>
      </c>
      <c r="J59" s="33">
        <f t="shared" ref="J59" si="52">F59+G59+H59</f>
        <v>79</v>
      </c>
      <c r="K59" s="23">
        <v>311</v>
      </c>
      <c r="L59" s="14">
        <v>471</v>
      </c>
      <c r="M59" s="14">
        <v>340</v>
      </c>
      <c r="N59" s="14"/>
      <c r="O59" s="14">
        <v>11</v>
      </c>
      <c r="P59" s="14">
        <v>17</v>
      </c>
      <c r="Q59" s="103">
        <v>12</v>
      </c>
      <c r="R59" s="34"/>
      <c r="S59" s="33">
        <f t="shared" si="23"/>
        <v>782</v>
      </c>
      <c r="T59" s="33">
        <f t="shared" si="24"/>
        <v>40</v>
      </c>
      <c r="U59" s="35">
        <f t="shared" si="25"/>
        <v>119</v>
      </c>
      <c r="V59" s="23">
        <v>6.52</v>
      </c>
      <c r="W59" s="23">
        <v>3.5</v>
      </c>
      <c r="X59" s="30">
        <v>8.5</v>
      </c>
      <c r="Y59" s="38">
        <v>5.4</v>
      </c>
      <c r="Z59" s="38">
        <v>7.5</v>
      </c>
      <c r="AA59" s="38">
        <v>3.2</v>
      </c>
      <c r="AB59" s="38"/>
      <c r="AC59" s="38"/>
      <c r="AD59" s="38"/>
      <c r="AE59" s="38">
        <v>0.75</v>
      </c>
      <c r="AF59" s="38"/>
      <c r="AG59" s="38"/>
      <c r="AH59" s="44">
        <f t="shared" si="8"/>
        <v>0.75</v>
      </c>
      <c r="AI59" s="53">
        <v>75</v>
      </c>
      <c r="AJ59" s="15">
        <f t="shared" si="41"/>
        <v>75.75</v>
      </c>
      <c r="AK59" s="51">
        <f t="shared" si="26"/>
        <v>147.66999999999999</v>
      </c>
      <c r="AL59" s="96">
        <f t="shared" si="27"/>
        <v>154.36999999999998</v>
      </c>
      <c r="AM59" s="16">
        <f t="shared" si="40"/>
        <v>78.619999999999976</v>
      </c>
      <c r="AN59" s="50"/>
      <c r="AO59" s="46"/>
      <c r="AP59" s="17">
        <f t="shared" si="28"/>
        <v>154.36999999999998</v>
      </c>
      <c r="AQ59" s="18">
        <f t="shared" si="9"/>
        <v>16.78400000000002</v>
      </c>
      <c r="AR59" s="40"/>
      <c r="AS59" s="19">
        <f t="shared" si="10"/>
        <v>75.75</v>
      </c>
      <c r="AT59" s="20">
        <f t="shared" si="11"/>
        <v>88.703999999999994</v>
      </c>
      <c r="AU59" s="21">
        <f t="shared" si="12"/>
        <v>164.45400000000001</v>
      </c>
      <c r="AV59" s="47"/>
      <c r="AW59" s="19">
        <v>10</v>
      </c>
      <c r="AX59" s="20">
        <v>200</v>
      </c>
      <c r="AY59" s="20">
        <v>0</v>
      </c>
      <c r="AZ59" s="20">
        <v>34</v>
      </c>
      <c r="BA59" s="20">
        <v>0</v>
      </c>
      <c r="BB59" s="42">
        <f t="shared" si="13"/>
        <v>244</v>
      </c>
      <c r="BC59" s="43">
        <f t="shared" si="14"/>
        <v>231.79999999999998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5"/>
        <v>47</v>
      </c>
      <c r="BJ59" s="48">
        <f t="shared" si="16"/>
        <v>184.79999999999998</v>
      </c>
      <c r="BK59" s="24">
        <f t="shared" si="17"/>
        <v>88.703999999999994</v>
      </c>
      <c r="BL59" s="48">
        <f t="shared" si="18"/>
        <v>96.095999999999989</v>
      </c>
      <c r="BO59" s="129">
        <f t="shared" si="29"/>
        <v>2310</v>
      </c>
      <c r="BP59" s="129">
        <f t="shared" si="30"/>
        <v>79</v>
      </c>
      <c r="BQ59" s="129">
        <f t="shared" si="31"/>
        <v>782</v>
      </c>
      <c r="BR59" s="129">
        <f t="shared" si="32"/>
        <v>28</v>
      </c>
      <c r="BS59" s="129">
        <f t="shared" si="33"/>
        <v>3092</v>
      </c>
      <c r="BT59" s="129">
        <f t="shared" si="34"/>
        <v>107</v>
      </c>
      <c r="BU59" s="129">
        <f t="shared" si="35"/>
        <v>7.5</v>
      </c>
      <c r="BV59" s="129">
        <f t="shared" si="36"/>
        <v>141.61999999999998</v>
      </c>
      <c r="BW59" s="129">
        <f t="shared" si="37"/>
        <v>0.75</v>
      </c>
      <c r="BX59" s="129">
        <f t="shared" si="38"/>
        <v>142.36999999999998</v>
      </c>
      <c r="BY59" s="134">
        <f t="shared" si="39"/>
        <v>142.36999999999998</v>
      </c>
      <c r="BZ59" s="129">
        <f t="shared" si="42"/>
        <v>35.370000000000005</v>
      </c>
    </row>
    <row r="60" spans="1:78" ht="18.75">
      <c r="A60" s="143">
        <f t="shared" si="20"/>
        <v>42902</v>
      </c>
      <c r="B60" s="138" t="s">
        <v>58</v>
      </c>
      <c r="C60" s="30">
        <v>767</v>
      </c>
      <c r="D60" s="30">
        <v>841</v>
      </c>
      <c r="E60" s="30">
        <v>620</v>
      </c>
      <c r="F60" s="30">
        <v>55</v>
      </c>
      <c r="G60" s="30"/>
      <c r="H60" s="23">
        <v>21</v>
      </c>
      <c r="I60" s="33">
        <f t="shared" si="21"/>
        <v>2228</v>
      </c>
      <c r="J60" s="33">
        <f t="shared" si="22"/>
        <v>76</v>
      </c>
      <c r="K60" s="23">
        <v>328</v>
      </c>
      <c r="L60" s="14">
        <v>480</v>
      </c>
      <c r="M60" s="14">
        <v>350</v>
      </c>
      <c r="N60" s="14"/>
      <c r="O60" s="14">
        <v>13</v>
      </c>
      <c r="P60" s="14">
        <v>16</v>
      </c>
      <c r="Q60" s="103">
        <v>12</v>
      </c>
      <c r="R60" s="34"/>
      <c r="S60" s="33">
        <f t="shared" si="23"/>
        <v>808</v>
      </c>
      <c r="T60" s="33">
        <f t="shared" si="24"/>
        <v>41</v>
      </c>
      <c r="U60" s="35">
        <f t="shared" si="25"/>
        <v>117</v>
      </c>
      <c r="V60" s="23">
        <v>6.52</v>
      </c>
      <c r="W60" s="23">
        <v>3.5</v>
      </c>
      <c r="X60" s="30">
        <v>8.5</v>
      </c>
      <c r="Y60" s="38">
        <v>5.4</v>
      </c>
      <c r="Z60" s="38">
        <v>7.5</v>
      </c>
      <c r="AA60" s="38">
        <v>3.2</v>
      </c>
      <c r="AB60" s="38"/>
      <c r="AC60" s="30"/>
      <c r="AD60" s="38"/>
      <c r="AE60" s="38">
        <v>0.75</v>
      </c>
      <c r="AF60" s="38"/>
      <c r="AG60" s="30"/>
      <c r="AH60" s="45">
        <f t="shared" si="8"/>
        <v>0.75</v>
      </c>
      <c r="AI60" s="53">
        <v>75</v>
      </c>
      <c r="AJ60" s="15">
        <f t="shared" si="41"/>
        <v>75.75</v>
      </c>
      <c r="AK60" s="51">
        <f t="shared" si="26"/>
        <v>145.66999999999999</v>
      </c>
      <c r="AL60" s="96">
        <f t="shared" si="27"/>
        <v>152.36999999999998</v>
      </c>
      <c r="AM60" s="16">
        <f t="shared" si="40"/>
        <v>76.619999999999976</v>
      </c>
      <c r="AN60" s="50"/>
      <c r="AO60" s="46"/>
      <c r="AP60" s="17">
        <f t="shared" si="28"/>
        <v>152.36999999999998</v>
      </c>
      <c r="AQ60" s="18">
        <f t="shared" si="9"/>
        <v>18.78400000000002</v>
      </c>
      <c r="AR60" s="40"/>
      <c r="AS60" s="19">
        <f t="shared" si="10"/>
        <v>75.75</v>
      </c>
      <c r="AT60" s="20">
        <f t="shared" si="11"/>
        <v>88.703999999999994</v>
      </c>
      <c r="AU60" s="21">
        <f t="shared" si="12"/>
        <v>164.45400000000001</v>
      </c>
      <c r="AV60" s="47"/>
      <c r="AW60" s="19">
        <v>10</v>
      </c>
      <c r="AX60" s="20">
        <v>200</v>
      </c>
      <c r="AY60" s="20">
        <v>0</v>
      </c>
      <c r="AZ60" s="20">
        <v>34</v>
      </c>
      <c r="BA60" s="20">
        <v>0</v>
      </c>
      <c r="BB60" s="42">
        <f t="shared" si="13"/>
        <v>244</v>
      </c>
      <c r="BC60" s="43">
        <f t="shared" si="14"/>
        <v>231.79999999999998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5"/>
        <v>47</v>
      </c>
      <c r="BJ60" s="48">
        <f t="shared" si="16"/>
        <v>184.79999999999998</v>
      </c>
      <c r="BK60" s="24">
        <f t="shared" si="17"/>
        <v>88.703999999999994</v>
      </c>
      <c r="BL60" s="48">
        <f t="shared" si="18"/>
        <v>96.095999999999989</v>
      </c>
      <c r="BO60" s="129">
        <f t="shared" si="29"/>
        <v>2228</v>
      </c>
      <c r="BP60" s="129">
        <f t="shared" si="30"/>
        <v>76</v>
      </c>
      <c r="BQ60" s="129">
        <f t="shared" si="31"/>
        <v>808</v>
      </c>
      <c r="BR60" s="129">
        <f t="shared" si="32"/>
        <v>29</v>
      </c>
      <c r="BS60" s="129">
        <f t="shared" si="33"/>
        <v>3036</v>
      </c>
      <c r="BT60" s="129">
        <f t="shared" si="34"/>
        <v>105</v>
      </c>
      <c r="BU60" s="129">
        <f t="shared" si="35"/>
        <v>7.5</v>
      </c>
      <c r="BV60" s="129">
        <f t="shared" si="36"/>
        <v>139.61999999999998</v>
      </c>
      <c r="BW60" s="129">
        <f t="shared" si="37"/>
        <v>0.75</v>
      </c>
      <c r="BX60" s="129">
        <f t="shared" si="38"/>
        <v>140.36999999999998</v>
      </c>
      <c r="BY60" s="134">
        <f t="shared" si="39"/>
        <v>140.36999999999998</v>
      </c>
      <c r="BZ60" s="129">
        <f t="shared" si="42"/>
        <v>35.370000000000005</v>
      </c>
    </row>
    <row r="61" spans="1:78" ht="18.75">
      <c r="A61" s="143">
        <f t="shared" si="20"/>
        <v>42902</v>
      </c>
      <c r="B61" s="138" t="s">
        <v>59</v>
      </c>
      <c r="C61" s="30">
        <v>767</v>
      </c>
      <c r="D61" s="30">
        <v>841</v>
      </c>
      <c r="E61" s="30">
        <v>620</v>
      </c>
      <c r="F61" s="30">
        <v>55</v>
      </c>
      <c r="G61" s="30"/>
      <c r="H61" s="23">
        <v>21</v>
      </c>
      <c r="I61" s="33">
        <f t="shared" ref="I61" si="53">C61+D61+E61</f>
        <v>2228</v>
      </c>
      <c r="J61" s="33">
        <f t="shared" ref="J61" si="54">F61+G61+H61</f>
        <v>76</v>
      </c>
      <c r="K61" s="23">
        <v>328</v>
      </c>
      <c r="L61" s="14">
        <v>480</v>
      </c>
      <c r="M61" s="14">
        <v>350</v>
      </c>
      <c r="N61" s="14"/>
      <c r="O61" s="14">
        <v>13</v>
      </c>
      <c r="P61" s="14">
        <v>16</v>
      </c>
      <c r="Q61" s="103">
        <v>12</v>
      </c>
      <c r="R61" s="34"/>
      <c r="S61" s="33">
        <f t="shared" si="23"/>
        <v>808</v>
      </c>
      <c r="T61" s="33">
        <f t="shared" si="24"/>
        <v>41</v>
      </c>
      <c r="U61" s="35">
        <f t="shared" si="25"/>
        <v>117</v>
      </c>
      <c r="V61" s="23">
        <v>6.52</v>
      </c>
      <c r="W61" s="23">
        <v>3.5</v>
      </c>
      <c r="X61" s="30">
        <v>8.5</v>
      </c>
      <c r="Y61" s="38">
        <v>5.4</v>
      </c>
      <c r="Z61" s="38">
        <v>7.5</v>
      </c>
      <c r="AA61" s="38">
        <v>3.2</v>
      </c>
      <c r="AB61" s="38"/>
      <c r="AC61" s="30"/>
      <c r="AD61" s="38"/>
      <c r="AE61" s="38">
        <v>0.75</v>
      </c>
      <c r="AF61" s="38"/>
      <c r="AG61" s="30"/>
      <c r="AH61" s="45">
        <f t="shared" si="8"/>
        <v>0.75</v>
      </c>
      <c r="AI61" s="53">
        <v>75</v>
      </c>
      <c r="AJ61" s="15">
        <f t="shared" si="41"/>
        <v>75.75</v>
      </c>
      <c r="AK61" s="51">
        <f t="shared" si="26"/>
        <v>145.66999999999999</v>
      </c>
      <c r="AL61" s="96">
        <f t="shared" si="27"/>
        <v>152.36999999999998</v>
      </c>
      <c r="AM61" s="16">
        <f t="shared" si="40"/>
        <v>76.619999999999976</v>
      </c>
      <c r="AN61" s="50"/>
      <c r="AO61" s="46"/>
      <c r="AP61" s="17">
        <f t="shared" si="28"/>
        <v>152.36999999999998</v>
      </c>
      <c r="AQ61" s="18">
        <f t="shared" si="9"/>
        <v>18.78400000000002</v>
      </c>
      <c r="AR61" s="40"/>
      <c r="AS61" s="19">
        <f t="shared" si="10"/>
        <v>75.75</v>
      </c>
      <c r="AT61" s="20">
        <f t="shared" si="11"/>
        <v>88.703999999999994</v>
      </c>
      <c r="AU61" s="21">
        <f t="shared" si="12"/>
        <v>164.45400000000001</v>
      </c>
      <c r="AV61" s="47"/>
      <c r="AW61" s="19">
        <v>10</v>
      </c>
      <c r="AX61" s="20">
        <v>200</v>
      </c>
      <c r="AY61" s="20">
        <v>0</v>
      </c>
      <c r="AZ61" s="20">
        <v>34</v>
      </c>
      <c r="BA61" s="20">
        <v>0</v>
      </c>
      <c r="BB61" s="42">
        <f t="shared" si="13"/>
        <v>244</v>
      </c>
      <c r="BC61" s="43">
        <f t="shared" si="14"/>
        <v>231.79999999999998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5"/>
        <v>47</v>
      </c>
      <c r="BJ61" s="48">
        <f t="shared" si="16"/>
        <v>184.79999999999998</v>
      </c>
      <c r="BK61" s="24">
        <f t="shared" si="17"/>
        <v>88.703999999999994</v>
      </c>
      <c r="BL61" s="48">
        <f t="shared" si="18"/>
        <v>96.095999999999989</v>
      </c>
      <c r="BO61" s="129">
        <f t="shared" si="29"/>
        <v>2228</v>
      </c>
      <c r="BP61" s="129">
        <f t="shared" si="30"/>
        <v>76</v>
      </c>
      <c r="BQ61" s="129">
        <f t="shared" si="31"/>
        <v>808</v>
      </c>
      <c r="BR61" s="129">
        <f t="shared" si="32"/>
        <v>29</v>
      </c>
      <c r="BS61" s="129">
        <f t="shared" si="33"/>
        <v>3036</v>
      </c>
      <c r="BT61" s="129">
        <f t="shared" si="34"/>
        <v>105</v>
      </c>
      <c r="BU61" s="129">
        <f t="shared" si="35"/>
        <v>7.5</v>
      </c>
      <c r="BV61" s="129">
        <f t="shared" si="36"/>
        <v>139.61999999999998</v>
      </c>
      <c r="BW61" s="129">
        <f t="shared" si="37"/>
        <v>0.75</v>
      </c>
      <c r="BX61" s="129">
        <f t="shared" si="38"/>
        <v>140.36999999999998</v>
      </c>
      <c r="BY61" s="134">
        <f t="shared" si="39"/>
        <v>140.36999999999998</v>
      </c>
      <c r="BZ61" s="129">
        <f t="shared" si="42"/>
        <v>35.370000000000005</v>
      </c>
    </row>
    <row r="62" spans="1:78" ht="18.75">
      <c r="A62" s="143">
        <f t="shared" si="20"/>
        <v>42902</v>
      </c>
      <c r="B62" s="138" t="s">
        <v>28</v>
      </c>
      <c r="C62" s="30">
        <v>735</v>
      </c>
      <c r="D62" s="30">
        <v>789</v>
      </c>
      <c r="E62" s="30">
        <v>598</v>
      </c>
      <c r="F62" s="30">
        <v>53</v>
      </c>
      <c r="G62" s="30"/>
      <c r="H62" s="23">
        <v>20</v>
      </c>
      <c r="I62" s="33">
        <f t="shared" si="21"/>
        <v>2122</v>
      </c>
      <c r="J62" s="33">
        <f t="shared" si="22"/>
        <v>73</v>
      </c>
      <c r="K62" s="23">
        <v>373</v>
      </c>
      <c r="L62" s="14">
        <v>420</v>
      </c>
      <c r="M62" s="14">
        <v>350</v>
      </c>
      <c r="N62" s="14"/>
      <c r="O62" s="14">
        <v>12</v>
      </c>
      <c r="P62" s="14">
        <v>14</v>
      </c>
      <c r="Q62" s="103">
        <v>12</v>
      </c>
      <c r="R62" s="34"/>
      <c r="S62" s="33">
        <f t="shared" si="23"/>
        <v>793</v>
      </c>
      <c r="T62" s="33">
        <f t="shared" si="24"/>
        <v>38</v>
      </c>
      <c r="U62" s="35">
        <f t="shared" si="25"/>
        <v>111</v>
      </c>
      <c r="V62" s="23">
        <v>5.91</v>
      </c>
      <c r="W62" s="23">
        <v>3.5</v>
      </c>
      <c r="X62" s="30">
        <v>8</v>
      </c>
      <c r="Y62" s="30">
        <v>5</v>
      </c>
      <c r="Z62" s="30">
        <v>6.3</v>
      </c>
      <c r="AA62" s="38">
        <v>3.1</v>
      </c>
      <c r="AB62" s="30"/>
      <c r="AC62" s="30"/>
      <c r="AD62" s="30"/>
      <c r="AE62" s="38">
        <v>0.75</v>
      </c>
      <c r="AF62" s="30"/>
      <c r="AG62" s="30"/>
      <c r="AH62" s="45">
        <f t="shared" si="8"/>
        <v>0.75</v>
      </c>
      <c r="AI62" s="53">
        <v>75</v>
      </c>
      <c r="AJ62" s="15">
        <f t="shared" si="41"/>
        <v>75.75</v>
      </c>
      <c r="AK62" s="51">
        <f t="shared" si="26"/>
        <v>136.96</v>
      </c>
      <c r="AL62" s="96">
        <f t="shared" si="27"/>
        <v>143.56</v>
      </c>
      <c r="AM62" s="16">
        <f t="shared" si="40"/>
        <v>67.81</v>
      </c>
      <c r="AN62" s="50"/>
      <c r="AO62" s="46"/>
      <c r="AP62" s="17">
        <f t="shared" si="28"/>
        <v>143.56</v>
      </c>
      <c r="AQ62" s="18">
        <f t="shared" si="9"/>
        <v>27.494</v>
      </c>
      <c r="AR62" s="40"/>
      <c r="AS62" s="19">
        <f t="shared" si="10"/>
        <v>75.75</v>
      </c>
      <c r="AT62" s="20">
        <f t="shared" si="11"/>
        <v>88.703999999999994</v>
      </c>
      <c r="AU62" s="21">
        <f t="shared" si="12"/>
        <v>164.45400000000001</v>
      </c>
      <c r="AV62" s="47"/>
      <c r="AW62" s="19">
        <v>10</v>
      </c>
      <c r="AX62" s="20">
        <v>200</v>
      </c>
      <c r="AY62" s="20">
        <v>0</v>
      </c>
      <c r="AZ62" s="20">
        <v>34</v>
      </c>
      <c r="BA62" s="20">
        <v>0</v>
      </c>
      <c r="BB62" s="42">
        <f t="shared" si="13"/>
        <v>244</v>
      </c>
      <c r="BC62" s="43">
        <f t="shared" si="14"/>
        <v>231.79999999999998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5"/>
        <v>47</v>
      </c>
      <c r="BJ62" s="48">
        <f t="shared" si="16"/>
        <v>184.79999999999998</v>
      </c>
      <c r="BK62" s="24">
        <f t="shared" si="17"/>
        <v>88.703999999999994</v>
      </c>
      <c r="BL62" s="48">
        <f t="shared" si="18"/>
        <v>96.095999999999989</v>
      </c>
      <c r="BO62" s="129">
        <f t="shared" si="29"/>
        <v>2122</v>
      </c>
      <c r="BP62" s="129">
        <f t="shared" si="30"/>
        <v>73</v>
      </c>
      <c r="BQ62" s="129">
        <f t="shared" si="31"/>
        <v>793</v>
      </c>
      <c r="BR62" s="129">
        <f t="shared" si="32"/>
        <v>26</v>
      </c>
      <c r="BS62" s="129">
        <f t="shared" si="33"/>
        <v>2915</v>
      </c>
      <c r="BT62" s="129">
        <f t="shared" si="34"/>
        <v>99</v>
      </c>
      <c r="BU62" s="129">
        <f t="shared" si="35"/>
        <v>6.3</v>
      </c>
      <c r="BV62" s="129">
        <f t="shared" si="36"/>
        <v>130.81</v>
      </c>
      <c r="BW62" s="129">
        <f t="shared" si="37"/>
        <v>0.75</v>
      </c>
      <c r="BX62" s="129">
        <f t="shared" si="38"/>
        <v>131.56</v>
      </c>
      <c r="BY62" s="134">
        <f t="shared" si="39"/>
        <v>131.56</v>
      </c>
      <c r="BZ62" s="129">
        <f t="shared" si="42"/>
        <v>32.56</v>
      </c>
    </row>
    <row r="63" spans="1:78" ht="18.75">
      <c r="A63" s="143">
        <f t="shared" si="20"/>
        <v>42902</v>
      </c>
      <c r="B63" s="140" t="s">
        <v>60</v>
      </c>
      <c r="C63" s="30">
        <v>703</v>
      </c>
      <c r="D63" s="30">
        <v>711</v>
      </c>
      <c r="E63" s="30">
        <v>569</v>
      </c>
      <c r="F63" s="30">
        <v>51</v>
      </c>
      <c r="G63" s="30"/>
      <c r="H63" s="23">
        <v>19</v>
      </c>
      <c r="I63" s="33">
        <f t="shared" si="21"/>
        <v>1983</v>
      </c>
      <c r="J63" s="33">
        <f t="shared" si="22"/>
        <v>70</v>
      </c>
      <c r="K63" s="23">
        <v>370</v>
      </c>
      <c r="L63" s="14">
        <v>416</v>
      </c>
      <c r="M63" s="14">
        <v>360</v>
      </c>
      <c r="N63" s="14"/>
      <c r="O63" s="14">
        <v>12</v>
      </c>
      <c r="P63" s="14">
        <v>13</v>
      </c>
      <c r="Q63" s="103">
        <v>12</v>
      </c>
      <c r="R63" s="34"/>
      <c r="S63" s="33">
        <f t="shared" si="23"/>
        <v>786</v>
      </c>
      <c r="T63" s="33">
        <f t="shared" si="24"/>
        <v>37</v>
      </c>
      <c r="U63" s="35">
        <f t="shared" si="25"/>
        <v>107</v>
      </c>
      <c r="V63" s="23">
        <v>5.91</v>
      </c>
      <c r="W63" s="23">
        <v>3.5</v>
      </c>
      <c r="X63" s="30">
        <v>8</v>
      </c>
      <c r="Y63" s="30">
        <v>5</v>
      </c>
      <c r="Z63" s="30">
        <v>6.3</v>
      </c>
      <c r="AA63" s="38">
        <v>3.1</v>
      </c>
      <c r="AB63" s="30"/>
      <c r="AC63" s="30"/>
      <c r="AD63" s="30"/>
      <c r="AE63" s="38">
        <v>0.75</v>
      </c>
      <c r="AF63" s="30"/>
      <c r="AG63" s="30"/>
      <c r="AH63" s="45">
        <f t="shared" si="8"/>
        <v>0.75</v>
      </c>
      <c r="AI63" s="53">
        <v>75</v>
      </c>
      <c r="AJ63" s="15">
        <f t="shared" si="41"/>
        <v>75.75</v>
      </c>
      <c r="AK63" s="51">
        <f t="shared" si="26"/>
        <v>132.95999999999998</v>
      </c>
      <c r="AL63" s="96">
        <f t="shared" si="27"/>
        <v>139.55999999999997</v>
      </c>
      <c r="AM63" s="16">
        <f t="shared" si="40"/>
        <v>63.809999999999974</v>
      </c>
      <c r="AN63" s="50"/>
      <c r="AO63" s="46"/>
      <c r="AP63" s="17">
        <f t="shared" si="28"/>
        <v>139.55999999999997</v>
      </c>
      <c r="AQ63" s="18">
        <f t="shared" si="9"/>
        <v>31.494000000000028</v>
      </c>
      <c r="AR63" s="40"/>
      <c r="AS63" s="19">
        <f t="shared" si="10"/>
        <v>75.75</v>
      </c>
      <c r="AT63" s="20">
        <f t="shared" si="11"/>
        <v>88.703999999999994</v>
      </c>
      <c r="AU63" s="21">
        <f t="shared" si="12"/>
        <v>164.45400000000001</v>
      </c>
      <c r="AV63" s="47"/>
      <c r="AW63" s="19">
        <v>10</v>
      </c>
      <c r="AX63" s="20">
        <v>200</v>
      </c>
      <c r="AY63" s="20">
        <v>0</v>
      </c>
      <c r="AZ63" s="20">
        <v>34</v>
      </c>
      <c r="BA63" s="20">
        <v>0</v>
      </c>
      <c r="BB63" s="42">
        <f t="shared" si="13"/>
        <v>244</v>
      </c>
      <c r="BC63" s="43">
        <f t="shared" si="14"/>
        <v>231.79999999999998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5"/>
        <v>47</v>
      </c>
      <c r="BJ63" s="48">
        <f t="shared" si="16"/>
        <v>184.79999999999998</v>
      </c>
      <c r="BK63" s="24">
        <f t="shared" si="17"/>
        <v>88.703999999999994</v>
      </c>
      <c r="BL63" s="48">
        <f t="shared" si="18"/>
        <v>96.095999999999989</v>
      </c>
      <c r="BO63" s="129">
        <f t="shared" si="29"/>
        <v>1983</v>
      </c>
      <c r="BP63" s="129">
        <f t="shared" si="30"/>
        <v>70</v>
      </c>
      <c r="BQ63" s="129">
        <f t="shared" si="31"/>
        <v>786</v>
      </c>
      <c r="BR63" s="129">
        <f t="shared" si="32"/>
        <v>25</v>
      </c>
      <c r="BS63" s="129">
        <f t="shared" si="33"/>
        <v>2769</v>
      </c>
      <c r="BT63" s="129">
        <f t="shared" si="34"/>
        <v>95</v>
      </c>
      <c r="BU63" s="129">
        <f t="shared" si="35"/>
        <v>6.3</v>
      </c>
      <c r="BV63" s="129">
        <f t="shared" si="36"/>
        <v>126.80999999999999</v>
      </c>
      <c r="BW63" s="129">
        <f t="shared" si="37"/>
        <v>0.75</v>
      </c>
      <c r="BX63" s="129">
        <f t="shared" si="38"/>
        <v>127.55999999999999</v>
      </c>
      <c r="BY63" s="134">
        <f t="shared" si="39"/>
        <v>127.55999999999999</v>
      </c>
      <c r="BZ63" s="129">
        <f t="shared" si="42"/>
        <v>32.56</v>
      </c>
    </row>
    <row r="64" spans="1:78" ht="18.75">
      <c r="A64" s="143">
        <f t="shared" si="20"/>
        <v>42902</v>
      </c>
      <c r="B64" s="140" t="s">
        <v>29</v>
      </c>
      <c r="C64" s="30">
        <v>665</v>
      </c>
      <c r="D64" s="30">
        <v>718</v>
      </c>
      <c r="E64" s="30">
        <v>537</v>
      </c>
      <c r="F64" s="30">
        <v>48</v>
      </c>
      <c r="G64" s="30"/>
      <c r="H64" s="23">
        <v>18</v>
      </c>
      <c r="I64" s="33">
        <f t="shared" si="21"/>
        <v>1920</v>
      </c>
      <c r="J64" s="33">
        <f t="shared" si="22"/>
        <v>66</v>
      </c>
      <c r="K64" s="23">
        <v>369</v>
      </c>
      <c r="L64" s="14">
        <v>408</v>
      </c>
      <c r="M64" s="14">
        <v>330</v>
      </c>
      <c r="N64" s="14"/>
      <c r="O64" s="14">
        <v>12</v>
      </c>
      <c r="P64" s="14">
        <v>13</v>
      </c>
      <c r="Q64" s="103">
        <v>11</v>
      </c>
      <c r="R64" s="34"/>
      <c r="S64" s="33">
        <f t="shared" si="23"/>
        <v>777</v>
      </c>
      <c r="T64" s="33">
        <f t="shared" si="24"/>
        <v>36</v>
      </c>
      <c r="U64" s="35">
        <f t="shared" si="25"/>
        <v>102</v>
      </c>
      <c r="V64" s="23">
        <v>5.28</v>
      </c>
      <c r="W64" s="23">
        <v>3.5</v>
      </c>
      <c r="X64" s="30">
        <v>7.5</v>
      </c>
      <c r="Y64" s="30">
        <v>4.4000000000000004</v>
      </c>
      <c r="Z64" s="30">
        <v>5.8</v>
      </c>
      <c r="AA64" s="38">
        <v>2.8</v>
      </c>
      <c r="AB64" s="30"/>
      <c r="AC64" s="30"/>
      <c r="AD64" s="30"/>
      <c r="AE64" s="38">
        <v>0.7</v>
      </c>
      <c r="AF64" s="30"/>
      <c r="AG64" s="30"/>
      <c r="AH64" s="45">
        <f t="shared" si="8"/>
        <v>0.7</v>
      </c>
      <c r="AI64" s="53">
        <v>75</v>
      </c>
      <c r="AJ64" s="15">
        <f t="shared" si="41"/>
        <v>75.7</v>
      </c>
      <c r="AK64" s="51">
        <f t="shared" si="26"/>
        <v>125.68</v>
      </c>
      <c r="AL64" s="96">
        <f t="shared" si="27"/>
        <v>131.98000000000002</v>
      </c>
      <c r="AM64" s="16">
        <f t="shared" si="40"/>
        <v>56.280000000000015</v>
      </c>
      <c r="AN64" s="50"/>
      <c r="AO64" s="46"/>
      <c r="AP64" s="17">
        <f t="shared" si="28"/>
        <v>131.98000000000002</v>
      </c>
      <c r="AQ64" s="18">
        <f t="shared" si="9"/>
        <v>38.72399999999999</v>
      </c>
      <c r="AR64" s="40"/>
      <c r="AS64" s="19">
        <f t="shared" si="10"/>
        <v>75.7</v>
      </c>
      <c r="AT64" s="20">
        <f t="shared" si="11"/>
        <v>88.703999999999994</v>
      </c>
      <c r="AU64" s="21">
        <f t="shared" si="12"/>
        <v>164.404</v>
      </c>
      <c r="AV64" s="47"/>
      <c r="AW64" s="19">
        <v>10</v>
      </c>
      <c r="AX64" s="20">
        <v>200</v>
      </c>
      <c r="AY64" s="20">
        <v>0</v>
      </c>
      <c r="AZ64" s="20">
        <v>34</v>
      </c>
      <c r="BA64" s="20">
        <v>0</v>
      </c>
      <c r="BB64" s="42">
        <f t="shared" si="13"/>
        <v>244</v>
      </c>
      <c r="BC64" s="43">
        <f t="shared" si="14"/>
        <v>231.79999999999998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5"/>
        <v>47</v>
      </c>
      <c r="BJ64" s="48">
        <f t="shared" si="16"/>
        <v>184.79999999999998</v>
      </c>
      <c r="BK64" s="24">
        <f t="shared" si="17"/>
        <v>88.703999999999994</v>
      </c>
      <c r="BL64" s="48">
        <f t="shared" si="18"/>
        <v>96.095999999999989</v>
      </c>
      <c r="BO64" s="129">
        <f t="shared" si="29"/>
        <v>1920</v>
      </c>
      <c r="BP64" s="129">
        <f t="shared" si="30"/>
        <v>66</v>
      </c>
      <c r="BQ64" s="129">
        <f t="shared" si="31"/>
        <v>777</v>
      </c>
      <c r="BR64" s="129">
        <f t="shared" si="32"/>
        <v>25</v>
      </c>
      <c r="BS64" s="129">
        <f t="shared" si="33"/>
        <v>2697</v>
      </c>
      <c r="BT64" s="129">
        <f t="shared" si="34"/>
        <v>91</v>
      </c>
      <c r="BU64" s="129">
        <f t="shared" si="35"/>
        <v>5.8</v>
      </c>
      <c r="BV64" s="129">
        <f t="shared" si="36"/>
        <v>120.28</v>
      </c>
      <c r="BW64" s="129">
        <f t="shared" si="37"/>
        <v>0.7</v>
      </c>
      <c r="BX64" s="129">
        <f t="shared" si="38"/>
        <v>120.98</v>
      </c>
      <c r="BY64" s="134">
        <f t="shared" si="39"/>
        <v>120.98</v>
      </c>
      <c r="BZ64" s="129">
        <f t="shared" si="42"/>
        <v>29.98</v>
      </c>
    </row>
    <row r="65" spans="1:78" ht="18.75">
      <c r="A65" s="143">
        <f t="shared" si="20"/>
        <v>42902</v>
      </c>
      <c r="B65" s="141" t="s">
        <v>61</v>
      </c>
      <c r="C65" s="30">
        <v>632</v>
      </c>
      <c r="D65" s="30">
        <v>701</v>
      </c>
      <c r="E65" s="30">
        <v>514</v>
      </c>
      <c r="F65" s="30">
        <v>47</v>
      </c>
      <c r="G65" s="30"/>
      <c r="H65" s="23">
        <v>17</v>
      </c>
      <c r="I65" s="33">
        <f t="shared" si="21"/>
        <v>1847</v>
      </c>
      <c r="J65" s="33">
        <f t="shared" si="22"/>
        <v>64</v>
      </c>
      <c r="K65" s="23">
        <v>362</v>
      </c>
      <c r="L65" s="14">
        <v>397</v>
      </c>
      <c r="M65" s="14">
        <v>340</v>
      </c>
      <c r="N65" s="14"/>
      <c r="O65" s="14">
        <v>12</v>
      </c>
      <c r="P65" s="14">
        <v>13</v>
      </c>
      <c r="Q65" s="103">
        <v>12</v>
      </c>
      <c r="R65" s="34"/>
      <c r="S65" s="33">
        <f t="shared" si="23"/>
        <v>759</v>
      </c>
      <c r="T65" s="33">
        <f t="shared" si="24"/>
        <v>37</v>
      </c>
      <c r="U65" s="35">
        <f t="shared" si="25"/>
        <v>101</v>
      </c>
      <c r="V65" s="23">
        <v>5.28</v>
      </c>
      <c r="W65" s="23">
        <v>3.5</v>
      </c>
      <c r="X65" s="30">
        <v>7</v>
      </c>
      <c r="Y65" s="30">
        <v>4.4000000000000004</v>
      </c>
      <c r="Z65" s="30">
        <v>5.8</v>
      </c>
      <c r="AA65" s="38">
        <v>2.8</v>
      </c>
      <c r="AB65" s="30"/>
      <c r="AC65" s="30"/>
      <c r="AD65" s="30"/>
      <c r="AE65" s="38">
        <v>0.7</v>
      </c>
      <c r="AF65" s="30"/>
      <c r="AG65" s="30"/>
      <c r="AH65" s="45">
        <f t="shared" si="8"/>
        <v>0.7</v>
      </c>
      <c r="AI65" s="53">
        <v>60</v>
      </c>
      <c r="AJ65" s="15">
        <f t="shared" si="41"/>
        <v>60.7</v>
      </c>
      <c r="AK65" s="51">
        <f t="shared" si="26"/>
        <v>124.18</v>
      </c>
      <c r="AL65" s="96">
        <f t="shared" si="27"/>
        <v>130.48000000000002</v>
      </c>
      <c r="AM65" s="16">
        <f t="shared" si="40"/>
        <v>69.780000000000015</v>
      </c>
      <c r="AN65" s="50"/>
      <c r="AO65" s="46"/>
      <c r="AP65" s="17">
        <f t="shared" si="28"/>
        <v>130.48000000000002</v>
      </c>
      <c r="AQ65" s="18">
        <f t="shared" si="9"/>
        <v>25.22399999999999</v>
      </c>
      <c r="AR65" s="40"/>
      <c r="AS65" s="19">
        <f t="shared" si="10"/>
        <v>60.7</v>
      </c>
      <c r="AT65" s="20">
        <f t="shared" si="11"/>
        <v>88.703999999999994</v>
      </c>
      <c r="AU65" s="21">
        <f t="shared" si="12"/>
        <v>149.404</v>
      </c>
      <c r="AV65" s="47"/>
      <c r="AW65" s="19">
        <v>10</v>
      </c>
      <c r="AX65" s="20">
        <v>200</v>
      </c>
      <c r="AY65" s="20">
        <v>0</v>
      </c>
      <c r="AZ65" s="20">
        <v>34</v>
      </c>
      <c r="BA65" s="20">
        <v>0</v>
      </c>
      <c r="BB65" s="42">
        <f t="shared" si="13"/>
        <v>244</v>
      </c>
      <c r="BC65" s="43">
        <f t="shared" si="14"/>
        <v>231.79999999999998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6"/>
        <v>184.79999999999998</v>
      </c>
      <c r="BK65" s="24">
        <f t="shared" si="17"/>
        <v>88.703999999999994</v>
      </c>
      <c r="BL65" s="48">
        <f t="shared" si="18"/>
        <v>96.095999999999989</v>
      </c>
      <c r="BO65" s="129">
        <f t="shared" si="29"/>
        <v>1847</v>
      </c>
      <c r="BP65" s="129">
        <f t="shared" si="30"/>
        <v>64</v>
      </c>
      <c r="BQ65" s="129">
        <f t="shared" si="31"/>
        <v>759</v>
      </c>
      <c r="BR65" s="129">
        <f t="shared" si="32"/>
        <v>25</v>
      </c>
      <c r="BS65" s="129">
        <f t="shared" si="33"/>
        <v>2606</v>
      </c>
      <c r="BT65" s="129">
        <f t="shared" si="34"/>
        <v>89</v>
      </c>
      <c r="BU65" s="129">
        <f t="shared" si="35"/>
        <v>5.8</v>
      </c>
      <c r="BV65" s="129">
        <f t="shared" si="36"/>
        <v>117.78</v>
      </c>
      <c r="BW65" s="129">
        <f t="shared" si="37"/>
        <v>0.7</v>
      </c>
      <c r="BX65" s="129">
        <f t="shared" si="38"/>
        <v>118.48</v>
      </c>
      <c r="BY65" s="134">
        <f t="shared" si="39"/>
        <v>118.48</v>
      </c>
      <c r="BZ65" s="129">
        <f t="shared" si="42"/>
        <v>29.48</v>
      </c>
    </row>
    <row r="66" spans="1:78">
      <c r="BN66" s="131" t="s">
        <v>65</v>
      </c>
      <c r="BO66" s="130">
        <f>MAX(BO10:BO65)</f>
        <v>2462.818181818182</v>
      </c>
      <c r="BP66" s="130">
        <f t="shared" ref="BP66:BZ66" si="55">MAX(BP10:BP65)</f>
        <v>82</v>
      </c>
      <c r="BQ66" s="130">
        <f t="shared" si="55"/>
        <v>944</v>
      </c>
      <c r="BR66" s="130">
        <f t="shared" si="55"/>
        <v>32</v>
      </c>
      <c r="BS66" s="130">
        <f t="shared" si="55"/>
        <v>3406.818181818182</v>
      </c>
      <c r="BT66" s="130">
        <f t="shared" si="55"/>
        <v>113</v>
      </c>
      <c r="BU66" s="130">
        <f t="shared" si="55"/>
        <v>7.6</v>
      </c>
      <c r="BV66" s="130">
        <f t="shared" si="55"/>
        <v>145.81999999999996</v>
      </c>
      <c r="BW66" s="130">
        <f t="shared" si="55"/>
        <v>6.8</v>
      </c>
      <c r="BX66" s="130">
        <f t="shared" si="55"/>
        <v>147.10000000000002</v>
      </c>
      <c r="BY66" s="130">
        <f t="shared" si="55"/>
        <v>147.10000000000002</v>
      </c>
      <c r="BZ66" s="130">
        <f t="shared" si="55"/>
        <v>36.594999999999999</v>
      </c>
    </row>
    <row r="67" spans="1:78">
      <c r="BN67" s="131" t="s">
        <v>66</v>
      </c>
      <c r="BO67" s="130">
        <f>MIN(BO10:BO65)</f>
        <v>0</v>
      </c>
      <c r="BP67" s="130">
        <f t="shared" ref="BP67:BZ67" si="56">MIN(BP10:BP65)</f>
        <v>0</v>
      </c>
      <c r="BQ67" s="130">
        <f t="shared" si="56"/>
        <v>339</v>
      </c>
      <c r="BR67" s="130">
        <f t="shared" si="56"/>
        <v>11</v>
      </c>
      <c r="BS67" s="130">
        <f t="shared" si="56"/>
        <v>736</v>
      </c>
      <c r="BT67" s="130">
        <f t="shared" si="56"/>
        <v>24</v>
      </c>
      <c r="BU67" s="130">
        <f t="shared" si="56"/>
        <v>4.5999999999999996</v>
      </c>
      <c r="BV67" s="130">
        <f t="shared" si="56"/>
        <v>50.65</v>
      </c>
      <c r="BW67" s="130">
        <f t="shared" si="56"/>
        <v>0.7</v>
      </c>
      <c r="BX67" s="130">
        <f t="shared" si="56"/>
        <v>51.449999999999996</v>
      </c>
      <c r="BY67" s="130">
        <f t="shared" si="56"/>
        <v>51.449999999999996</v>
      </c>
      <c r="BZ67" s="130">
        <f t="shared" si="56"/>
        <v>22.750000000000004</v>
      </c>
    </row>
    <row r="173" spans="21:21">
      <c r="U173">
        <v>19</v>
      </c>
    </row>
  </sheetData>
  <mergeCells count="40">
    <mergeCell ref="D3:F3"/>
    <mergeCell ref="AG8:AG9"/>
    <mergeCell ref="AF8:AF9"/>
    <mergeCell ref="V8:V9"/>
    <mergeCell ref="C8:J8"/>
    <mergeCell ref="K8:T8"/>
    <mergeCell ref="W8:W9"/>
    <mergeCell ref="AA8:AA9"/>
    <mergeCell ref="Y8:Y9"/>
    <mergeCell ref="U8:U9"/>
    <mergeCell ref="X8:X9"/>
    <mergeCell ref="Z8:Z9"/>
    <mergeCell ref="AB8:AB9"/>
    <mergeCell ref="AC8:AC9"/>
    <mergeCell ref="AD8:AD9"/>
    <mergeCell ref="AJ7:AJ9"/>
    <mergeCell ref="BJ8:BL8"/>
    <mergeCell ref="AW7:BL7"/>
    <mergeCell ref="BC8:BC9"/>
    <mergeCell ref="AS7:AU7"/>
    <mergeCell ref="BD8:BI8"/>
    <mergeCell ref="AK7:AQ7"/>
    <mergeCell ref="AL8:AL9"/>
    <mergeCell ref="AN8:AN9"/>
    <mergeCell ref="BP7:BR8"/>
    <mergeCell ref="B1:AX1"/>
    <mergeCell ref="AW8:BB8"/>
    <mergeCell ref="AM8:AM9"/>
    <mergeCell ref="AE8:AE9"/>
    <mergeCell ref="AU8:AU9"/>
    <mergeCell ref="AO8:AO9"/>
    <mergeCell ref="AP8:AP9"/>
    <mergeCell ref="AQ8:AQ9"/>
    <mergeCell ref="AS8:AS9"/>
    <mergeCell ref="AH8:AH9"/>
    <mergeCell ref="AI8:AI9"/>
    <mergeCell ref="AK8:AK9"/>
    <mergeCell ref="AT8:AT9"/>
    <mergeCell ref="C7:Z7"/>
    <mergeCell ref="AB7:AI7"/>
  </mergeCells>
  <conditionalFormatting sqref="C45:D49">
    <cfRule type="cellIs" dxfId="63" priority="3" operator="greaterThan">
      <formula>1100</formula>
    </cfRule>
  </conditionalFormatting>
  <conditionalFormatting sqref="C52:D65">
    <cfRule type="cellIs" dxfId="62" priority="1" operator="greaterThan">
      <formula>1100</formula>
    </cfRule>
  </conditionalFormatting>
  <conditionalFormatting sqref="E45:E49 E52:E65">
    <cfRule type="cellIs" dxfId="61" priority="2" operator="greaterThan">
      <formula>900</formula>
    </cfRule>
  </conditionalFormatting>
  <conditionalFormatting sqref="AJ6">
    <cfRule type="cellIs" dxfId="60" priority="19" operator="greaterThan">
      <formula>0</formula>
    </cfRule>
  </conditionalFormatting>
  <conditionalFormatting sqref="AQ5:AQ6">
    <cfRule type="cellIs" dxfId="59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codeName="Feuil19"/>
  <dimension ref="A1:BZ67"/>
  <sheetViews>
    <sheetView zoomScale="80" zoomScaleNormal="80" workbookViewId="0">
      <pane xSplit="2" ySplit="9" topLeftCell="C31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7" customWidth="1"/>
    <col min="4" max="4" width="6.42578125" customWidth="1"/>
    <col min="5" max="5" width="6.28515625" customWidth="1"/>
    <col min="6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3" width="6.855468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42903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776</v>
      </c>
      <c r="D5" s="25">
        <f t="shared" ref="D5:AQ5" si="0">MAX(D10:D65)</f>
        <v>825</v>
      </c>
      <c r="E5" s="25">
        <f t="shared" si="0"/>
        <v>636</v>
      </c>
      <c r="F5" s="29">
        <f t="shared" si="0"/>
        <v>55</v>
      </c>
      <c r="G5" s="29">
        <f t="shared" si="0"/>
        <v>0</v>
      </c>
      <c r="H5" s="29">
        <f t="shared" si="0"/>
        <v>21</v>
      </c>
      <c r="I5" s="25">
        <f t="shared" si="0"/>
        <v>2214</v>
      </c>
      <c r="J5" s="25">
        <f t="shared" si="0"/>
        <v>76</v>
      </c>
      <c r="K5" s="25">
        <f t="shared" si="0"/>
        <v>376</v>
      </c>
      <c r="L5" s="25">
        <f t="shared" si="0"/>
        <v>570</v>
      </c>
      <c r="M5" s="25">
        <f t="shared" ref="M5" si="1">MAX(M10:M65)</f>
        <v>350</v>
      </c>
      <c r="N5" s="25">
        <f t="shared" si="0"/>
        <v>0</v>
      </c>
      <c r="O5" s="25">
        <f t="shared" si="0"/>
        <v>13</v>
      </c>
      <c r="P5" s="25">
        <f t="shared" si="0"/>
        <v>16</v>
      </c>
      <c r="Q5" s="25">
        <f t="shared" ref="Q5" si="2">MAX(Q10:Q65)</f>
        <v>12</v>
      </c>
      <c r="R5" s="25">
        <f t="shared" si="0"/>
        <v>0</v>
      </c>
      <c r="S5" s="25">
        <f t="shared" si="0"/>
        <v>825</v>
      </c>
      <c r="T5" s="25">
        <f t="shared" si="0"/>
        <v>39</v>
      </c>
      <c r="U5" s="25">
        <f t="shared" si="0"/>
        <v>113</v>
      </c>
      <c r="V5" s="25">
        <f t="shared" si="0"/>
        <v>5.92</v>
      </c>
      <c r="W5" s="25">
        <f>MAX(W10:W65)</f>
        <v>3.5</v>
      </c>
      <c r="X5" s="25">
        <f>MAX(X10:X65)</f>
        <v>8.5</v>
      </c>
      <c r="Y5" s="25">
        <f>MAX(Y10:Y65)</f>
        <v>5.2</v>
      </c>
      <c r="Z5" s="25">
        <f>MAX(Z10:Z65)</f>
        <v>7.3</v>
      </c>
      <c r="AA5" s="25">
        <f>MAX(AA10:AA65)</f>
        <v>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>
        <f>MAX(AH10:AH65)</f>
        <v>0.875</v>
      </c>
      <c r="AI5" s="25">
        <f t="shared" si="0"/>
        <v>75</v>
      </c>
      <c r="AJ5" s="25">
        <f t="shared" si="0"/>
        <v>75.724999999999994</v>
      </c>
      <c r="AK5" s="25">
        <f>MAX(AK10:AK65)</f>
        <v>140.52000000000001</v>
      </c>
      <c r="AL5" s="25">
        <f>MAX(AL10:AL65)</f>
        <v>147.02000000000001</v>
      </c>
      <c r="AM5" s="25">
        <f>MAX(AM10:AM65)</f>
        <v>86.220000000000013</v>
      </c>
      <c r="AN5" s="25">
        <f>MAX(AN10:AN65)</f>
        <v>0</v>
      </c>
      <c r="AO5" s="25">
        <f>MAX(AO10:AO65)</f>
        <v>0</v>
      </c>
      <c r="AP5" s="27">
        <f t="shared" si="0"/>
        <v>147.02000000000001</v>
      </c>
      <c r="AQ5" s="28">
        <f t="shared" si="0"/>
        <v>61.523999999999972</v>
      </c>
      <c r="AR5" s="13"/>
      <c r="AS5" s="25">
        <f>MAX(AS10:AS65)</f>
        <v>75.724999999999994</v>
      </c>
      <c r="AT5" s="25">
        <f>MAX(AT10:AT65)</f>
        <v>91.44</v>
      </c>
      <c r="AU5" s="25">
        <f>MAX(AU10:AU65)</f>
        <v>164.42899999999997</v>
      </c>
      <c r="AV5" s="47"/>
      <c r="AW5" s="25">
        <f t="shared" ref="AW5:BL5" si="3">MAX(AW10:AW65)</f>
        <v>10</v>
      </c>
      <c r="AX5" s="25">
        <f t="shared" si="3"/>
        <v>200</v>
      </c>
      <c r="AY5" s="25">
        <f t="shared" si="3"/>
        <v>0</v>
      </c>
      <c r="AZ5" s="25">
        <f t="shared" si="3"/>
        <v>40</v>
      </c>
      <c r="BA5" s="25">
        <f t="shared" si="3"/>
        <v>0</v>
      </c>
      <c r="BB5" s="25">
        <f t="shared" si="3"/>
        <v>250</v>
      </c>
      <c r="BC5" s="25">
        <f t="shared" si="3"/>
        <v>237.5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190.5</v>
      </c>
      <c r="BK5" s="25">
        <f t="shared" si="3"/>
        <v>91.44</v>
      </c>
      <c r="BL5" s="25">
        <f t="shared" si="3"/>
        <v>99.06</v>
      </c>
    </row>
    <row r="6" spans="1:78" ht="15.75" thickBot="1">
      <c r="B6" s="11" t="s">
        <v>66</v>
      </c>
      <c r="C6" s="25">
        <f>MIN(C10:C65)</f>
        <v>459</v>
      </c>
      <c r="D6" s="25">
        <f t="shared" ref="D6:AQ6" si="4">MIN(D10:D65)</f>
        <v>396</v>
      </c>
      <c r="E6" s="25">
        <f t="shared" si="4"/>
        <v>300</v>
      </c>
      <c r="F6" s="29">
        <f t="shared" si="4"/>
        <v>31</v>
      </c>
      <c r="G6" s="29">
        <f t="shared" si="4"/>
        <v>0</v>
      </c>
      <c r="H6" s="29">
        <f t="shared" si="4"/>
        <v>10</v>
      </c>
      <c r="I6" s="25">
        <f t="shared" si="4"/>
        <v>1238</v>
      </c>
      <c r="J6" s="25">
        <f t="shared" si="4"/>
        <v>42</v>
      </c>
      <c r="K6" s="25">
        <f t="shared" si="4"/>
        <v>250</v>
      </c>
      <c r="L6" s="25">
        <f t="shared" si="4"/>
        <v>278</v>
      </c>
      <c r="M6" s="25">
        <f t="shared" ref="M6" si="5">MIN(M10:M65)</f>
        <v>230</v>
      </c>
      <c r="N6" s="25">
        <f t="shared" si="4"/>
        <v>0</v>
      </c>
      <c r="O6" s="25">
        <f t="shared" si="4"/>
        <v>9</v>
      </c>
      <c r="P6" s="25">
        <f t="shared" si="4"/>
        <v>9</v>
      </c>
      <c r="Q6" s="25">
        <f t="shared" ref="Q6" si="6">MIN(Q10:Q65)</f>
        <v>8</v>
      </c>
      <c r="R6" s="25">
        <f t="shared" si="4"/>
        <v>0</v>
      </c>
      <c r="S6" s="25">
        <f t="shared" si="4"/>
        <v>530</v>
      </c>
      <c r="T6" s="25">
        <f t="shared" si="4"/>
        <v>29</v>
      </c>
      <c r="U6" s="25">
        <f t="shared" si="4"/>
        <v>76</v>
      </c>
      <c r="V6" s="25">
        <f t="shared" si="4"/>
        <v>3.48</v>
      </c>
      <c r="W6" s="25">
        <f>MIN(W10:W65)</f>
        <v>3.5</v>
      </c>
      <c r="X6" s="25">
        <f>MIN(X10:X65)</f>
        <v>4.9000000000000004</v>
      </c>
      <c r="Y6" s="25">
        <f>MIN(Y10:Y65)</f>
        <v>2.2999999999999998</v>
      </c>
      <c r="Z6" s="25">
        <f>MIN(Z10:Z65)</f>
        <v>3.6</v>
      </c>
      <c r="AA6" s="25">
        <f>MIN(AA10:AA65)</f>
        <v>0</v>
      </c>
      <c r="AB6" s="25">
        <f t="shared" si="4"/>
        <v>0</v>
      </c>
      <c r="AC6" s="29">
        <f t="shared" si="4"/>
        <v>0</v>
      </c>
      <c r="AD6" s="25">
        <f t="shared" si="4"/>
        <v>0</v>
      </c>
      <c r="AE6" s="25">
        <f t="shared" si="4"/>
        <v>0.72499999999999998</v>
      </c>
      <c r="AF6" s="25"/>
      <c r="AG6" s="25">
        <f t="shared" si="4"/>
        <v>0</v>
      </c>
      <c r="AH6" s="25">
        <f>MIN(AH10:AH65)</f>
        <v>0.72499999999999998</v>
      </c>
      <c r="AI6" s="25">
        <f t="shared" si="4"/>
        <v>30</v>
      </c>
      <c r="AJ6" s="25">
        <f t="shared" si="4"/>
        <v>30.8</v>
      </c>
      <c r="AK6" s="25">
        <f>MIN(AK10:AK65)</f>
        <v>92.08</v>
      </c>
      <c r="AL6" s="25">
        <f>MIN(AL10:AL65)</f>
        <v>97.28</v>
      </c>
      <c r="AM6" s="25">
        <f>MIN(AM10:AM65)</f>
        <v>33.480000000000004</v>
      </c>
      <c r="AN6" s="25">
        <f>MIN(AN10:AN65)</f>
        <v>0</v>
      </c>
      <c r="AO6" s="25">
        <f>MIN(AO10:AO65)</f>
        <v>0</v>
      </c>
      <c r="AP6" s="27">
        <f t="shared" si="4"/>
        <v>97.28</v>
      </c>
      <c r="AQ6" s="28">
        <f t="shared" si="4"/>
        <v>9.8959999999999866</v>
      </c>
      <c r="AR6" s="13"/>
      <c r="AS6" s="26">
        <f>MIN(AS10:AS65)</f>
        <v>30.8</v>
      </c>
      <c r="AT6" s="26">
        <f>MIN(AT10:AT65)</f>
        <v>88.703999999999994</v>
      </c>
      <c r="AU6" s="26">
        <f>MIN(AU10:AU65)</f>
        <v>119.50399999999999</v>
      </c>
      <c r="AV6" s="47"/>
      <c r="AW6" s="26">
        <f t="shared" ref="AW6:BL6" si="7">MIN(AW10:AW65)</f>
        <v>10</v>
      </c>
      <c r="AX6" s="26">
        <f t="shared" si="7"/>
        <v>200</v>
      </c>
      <c r="AY6" s="26">
        <f t="shared" si="7"/>
        <v>0</v>
      </c>
      <c r="AZ6" s="26">
        <f t="shared" si="7"/>
        <v>34</v>
      </c>
      <c r="BA6" s="26">
        <f t="shared" si="7"/>
        <v>0</v>
      </c>
      <c r="BB6" s="26">
        <f t="shared" si="7"/>
        <v>244</v>
      </c>
      <c r="BC6" s="26">
        <f t="shared" si="7"/>
        <v>231.79999999999998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184.79999999999998</v>
      </c>
      <c r="BK6" s="26">
        <f t="shared" si="7"/>
        <v>88.703999999999994</v>
      </c>
      <c r="BL6" s="26">
        <f t="shared" si="7"/>
        <v>96.095999999999989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42903</v>
      </c>
      <c r="B10" s="137" t="s">
        <v>84</v>
      </c>
      <c r="C10" s="38">
        <v>602</v>
      </c>
      <c r="D10" s="38">
        <v>680</v>
      </c>
      <c r="E10" s="105">
        <v>486</v>
      </c>
      <c r="F10" s="105">
        <v>46</v>
      </c>
      <c r="G10" s="106"/>
      <c r="H10" s="107">
        <v>16</v>
      </c>
      <c r="I10" s="33">
        <f>C10+D10+E10</f>
        <v>1768</v>
      </c>
      <c r="J10" s="33">
        <f>F10+G10+H10</f>
        <v>62</v>
      </c>
      <c r="K10" s="23">
        <v>360</v>
      </c>
      <c r="L10" s="14">
        <v>395</v>
      </c>
      <c r="M10" s="14">
        <v>350</v>
      </c>
      <c r="N10" s="14"/>
      <c r="O10" s="14">
        <v>12</v>
      </c>
      <c r="P10" s="14">
        <v>13</v>
      </c>
      <c r="Q10" s="103">
        <v>12</v>
      </c>
      <c r="R10" s="34"/>
      <c r="S10" s="33">
        <f>K10+L10+N10</f>
        <v>755</v>
      </c>
      <c r="T10" s="33">
        <f t="shared" ref="T10:T51" si="8">O10+P10+Q10+R10</f>
        <v>37</v>
      </c>
      <c r="U10" s="35">
        <f>SUM(J10+T10)</f>
        <v>99</v>
      </c>
      <c r="V10" s="37">
        <v>4.68</v>
      </c>
      <c r="W10" s="23">
        <v>3.5</v>
      </c>
      <c r="X10" s="38">
        <v>7</v>
      </c>
      <c r="Y10" s="38">
        <v>4.2</v>
      </c>
      <c r="Z10" s="30">
        <v>5.3</v>
      </c>
      <c r="AA10" s="38">
        <v>2.8</v>
      </c>
      <c r="AB10" s="38"/>
      <c r="AC10" s="38"/>
      <c r="AD10" s="38"/>
      <c r="AE10" s="38">
        <v>0.72499999999999998</v>
      </c>
      <c r="AF10" s="38"/>
      <c r="AG10" s="38"/>
      <c r="AH10" s="44">
        <f t="shared" ref="AH10:AH65" si="9">SUM(AB10:AG10)</f>
        <v>0.72499999999999998</v>
      </c>
      <c r="AI10" s="53">
        <v>75</v>
      </c>
      <c r="AJ10" s="15">
        <f>AH10+AI10</f>
        <v>75.724999999999994</v>
      </c>
      <c r="AK10" s="51">
        <f>U10+V10+X10+Z10+AB10+AC10+AD10+AE10+AG10+Y10</f>
        <v>120.905</v>
      </c>
      <c r="AL10" s="96">
        <f>AK10+W10+AA10</f>
        <v>127.205</v>
      </c>
      <c r="AM10" s="16">
        <f>+AL10-AS10</f>
        <v>51.480000000000004</v>
      </c>
      <c r="AN10" s="50"/>
      <c r="AO10" s="46"/>
      <c r="AP10" s="17">
        <f>AL10+AO10</f>
        <v>127.205</v>
      </c>
      <c r="AQ10" s="18">
        <f t="shared" ref="AQ10:AQ65" si="10">AU10-AK10</f>
        <v>43.523999999999972</v>
      </c>
      <c r="AR10" s="40"/>
      <c r="AS10" s="19">
        <f t="shared" ref="AS10:AS65" si="11">AJ10</f>
        <v>75.724999999999994</v>
      </c>
      <c r="AT10" s="20">
        <f t="shared" ref="AT10:AT65" si="12">BK10</f>
        <v>88.703999999999994</v>
      </c>
      <c r="AU10" s="21">
        <f t="shared" ref="AU10:AU65" si="13">AS10+AT10</f>
        <v>164.42899999999997</v>
      </c>
      <c r="AV10" s="47"/>
      <c r="AW10" s="19">
        <v>10</v>
      </c>
      <c r="AX10" s="20">
        <v>200</v>
      </c>
      <c r="AY10" s="20">
        <v>0</v>
      </c>
      <c r="AZ10" s="20">
        <v>34</v>
      </c>
      <c r="BA10" s="20">
        <v>0</v>
      </c>
      <c r="BB10" s="42">
        <f t="shared" ref="BB10:BB65" si="14">SUM(AW10:BA10)</f>
        <v>244</v>
      </c>
      <c r="BC10" s="43">
        <f t="shared" ref="BC10:BC65" si="15">BB10*0.95</f>
        <v>231.79999999999998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6">SUM(BD10:BH10)</f>
        <v>47</v>
      </c>
      <c r="BJ10" s="48">
        <f t="shared" ref="BJ10:BJ65" si="17">BC10-BI10</f>
        <v>184.79999999999998</v>
      </c>
      <c r="BK10" s="24">
        <f t="shared" ref="BK10:BK65" si="18">BJ10*0.48</f>
        <v>88.703999999999994</v>
      </c>
      <c r="BL10" s="48">
        <f t="shared" ref="BL10:BL65" si="19">BJ10*0.52</f>
        <v>96.095999999999989</v>
      </c>
      <c r="BO10" s="129">
        <f>C10+D10+E10+((AB10+AC10)/0.033)</f>
        <v>1768</v>
      </c>
      <c r="BP10" s="129">
        <f>F10+G10+H10</f>
        <v>62</v>
      </c>
      <c r="BQ10" s="129">
        <f>K10+L10+N10+(AD10/0.033)</f>
        <v>755</v>
      </c>
      <c r="BR10" s="129">
        <f>O10+P10+R10+AD10</f>
        <v>25</v>
      </c>
      <c r="BS10" s="129">
        <f>C10+D10+E10+K10+L10+N10+((AB10+AC10)/0.033)+(AD10/0.033)</f>
        <v>2523</v>
      </c>
      <c r="BT10" s="129">
        <f>F10+G10+H10+O10+P10+R10+AB10+AC10+AD10</f>
        <v>87</v>
      </c>
      <c r="BU10" s="129">
        <f>Z10+AG10</f>
        <v>5.3</v>
      </c>
      <c r="BV10" s="129">
        <f>F10+G10+H10+O10+P10+R10+V10+W10+X10+Y10+Z10+AA10</f>
        <v>114.48</v>
      </c>
      <c r="BW10" s="129">
        <f>AB10+AC10+AD10+AE10+AF10+AG10</f>
        <v>0.72499999999999998</v>
      </c>
      <c r="BX10" s="129">
        <f>F10+G10+H10+O10+P10+V10+W10+X10+Y10+Z10+AA10+AB10+AC10+AD10+AE10+AF10+AG10</f>
        <v>115.205</v>
      </c>
      <c r="BY10" s="134">
        <f>F10+G10+H10+O10+P10+R10+V10+W10+X10+Y10+Z10+AA10+AB10+AC10+AD10+AE10+AF10+AG10+AO10</f>
        <v>115.205</v>
      </c>
      <c r="BZ10" s="129">
        <f t="shared" ref="BZ10:BZ15" si="20">V10+W10+X10+Y10+Z10+AA10+AE10+AF10+AG10</f>
        <v>28.205000000000002</v>
      </c>
    </row>
    <row r="11" spans="1:78" ht="18.75">
      <c r="A11" s="143">
        <f t="shared" ref="A11:A65" si="21">$D$3</f>
        <v>42903</v>
      </c>
      <c r="B11" s="138" t="s">
        <v>38</v>
      </c>
      <c r="C11" s="30">
        <v>542</v>
      </c>
      <c r="D11" s="30">
        <v>418</v>
      </c>
      <c r="E11" s="30">
        <v>463</v>
      </c>
      <c r="F11" s="30">
        <v>32</v>
      </c>
      <c r="G11" s="30"/>
      <c r="H11" s="32">
        <v>15</v>
      </c>
      <c r="I11" s="33">
        <f t="shared" ref="I11:I46" si="22">C11+D11+E11</f>
        <v>1423</v>
      </c>
      <c r="J11" s="33">
        <f t="shared" ref="J11:J46" si="23">F11+G11+H11</f>
        <v>47</v>
      </c>
      <c r="K11" s="23">
        <v>330</v>
      </c>
      <c r="L11" s="14">
        <v>375</v>
      </c>
      <c r="M11" s="14">
        <v>340</v>
      </c>
      <c r="N11" s="14"/>
      <c r="O11" s="14">
        <v>11</v>
      </c>
      <c r="P11" s="14">
        <v>12</v>
      </c>
      <c r="Q11" s="103">
        <v>12</v>
      </c>
      <c r="R11" s="34"/>
      <c r="S11" s="33">
        <f t="shared" ref="S11:S65" si="24">K11+L11+N11</f>
        <v>705</v>
      </c>
      <c r="T11" s="33">
        <f t="shared" si="8"/>
        <v>35</v>
      </c>
      <c r="U11" s="35">
        <f t="shared" ref="U11:U65" si="25">SUM(J11+T11)</f>
        <v>82</v>
      </c>
      <c r="V11" s="37">
        <v>4.68</v>
      </c>
      <c r="W11" s="23">
        <v>3.5</v>
      </c>
      <c r="X11" s="38">
        <v>6</v>
      </c>
      <c r="Y11" s="38">
        <v>4.2</v>
      </c>
      <c r="Z11" s="30">
        <v>5.3</v>
      </c>
      <c r="AA11" s="38">
        <v>2.8</v>
      </c>
      <c r="AB11" s="38"/>
      <c r="AC11" s="38"/>
      <c r="AD11" s="38"/>
      <c r="AE11" s="38">
        <v>0.72499999999999998</v>
      </c>
      <c r="AF11" s="38"/>
      <c r="AG11" s="38"/>
      <c r="AH11" s="44">
        <f t="shared" si="9"/>
        <v>0.72499999999999998</v>
      </c>
      <c r="AI11" s="53">
        <v>75</v>
      </c>
      <c r="AJ11" s="15">
        <f>AH11+AI11</f>
        <v>75.724999999999994</v>
      </c>
      <c r="AK11" s="51">
        <f t="shared" ref="AK11:AK65" si="26">U11+V11+X11+Z11+AB11+AC11+AD11+AE11+AG11+Y11</f>
        <v>102.905</v>
      </c>
      <c r="AL11" s="96">
        <f t="shared" ref="AL11:AL65" si="27">AK11+W11+AA11</f>
        <v>109.205</v>
      </c>
      <c r="AM11" s="16">
        <f>+AL11-AS11</f>
        <v>33.480000000000004</v>
      </c>
      <c r="AN11" s="50"/>
      <c r="AO11" s="46"/>
      <c r="AP11" s="17">
        <f t="shared" ref="AP11:AP65" si="28">AL11+AO11</f>
        <v>109.205</v>
      </c>
      <c r="AQ11" s="18">
        <f t="shared" si="10"/>
        <v>61.523999999999972</v>
      </c>
      <c r="AR11" s="40"/>
      <c r="AS11" s="19">
        <f t="shared" si="11"/>
        <v>75.724999999999994</v>
      </c>
      <c r="AT11" s="20">
        <f t="shared" si="12"/>
        <v>88.703999999999994</v>
      </c>
      <c r="AU11" s="21">
        <f t="shared" si="13"/>
        <v>164.42899999999997</v>
      </c>
      <c r="AV11" s="47"/>
      <c r="AW11" s="19">
        <v>10</v>
      </c>
      <c r="AX11" s="20">
        <v>200</v>
      </c>
      <c r="AY11" s="20">
        <v>0</v>
      </c>
      <c r="AZ11" s="20">
        <v>34</v>
      </c>
      <c r="BA11" s="20">
        <v>0</v>
      </c>
      <c r="BB11" s="42">
        <f t="shared" si="14"/>
        <v>244</v>
      </c>
      <c r="BC11" s="43">
        <f t="shared" si="15"/>
        <v>231.79999999999998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6"/>
        <v>47</v>
      </c>
      <c r="BJ11" s="48">
        <f t="shared" si="17"/>
        <v>184.79999999999998</v>
      </c>
      <c r="BK11" s="24">
        <f t="shared" si="18"/>
        <v>88.703999999999994</v>
      </c>
      <c r="BL11" s="48">
        <f t="shared" si="19"/>
        <v>96.095999999999989</v>
      </c>
      <c r="BO11" s="129">
        <f t="shared" ref="BO11:BO65" si="29">C11+D11+E11+((AB11+AC11)/0.033)</f>
        <v>1423</v>
      </c>
      <c r="BP11" s="129">
        <f t="shared" ref="BP11:BP65" si="30">F11+G11+H11</f>
        <v>47</v>
      </c>
      <c r="BQ11" s="129">
        <f t="shared" ref="BQ11:BQ65" si="31">K11+L11+N11+(AD11/0.033)</f>
        <v>705</v>
      </c>
      <c r="BR11" s="129">
        <f t="shared" ref="BR11:BR65" si="32">O11+P11+R11+AD11</f>
        <v>23</v>
      </c>
      <c r="BS11" s="129">
        <f t="shared" ref="BS11:BS65" si="33">C11+D11+E11+K11+L11+N11+((AB11+AC11)/0.033)+(AD11/0.033)</f>
        <v>2128</v>
      </c>
      <c r="BT11" s="129">
        <f t="shared" ref="BT11:BT65" si="34">F11+G11+H11+O11+P11+R11+AB11+AC11+AD11</f>
        <v>70</v>
      </c>
      <c r="BU11" s="129">
        <f t="shared" ref="BU11:BU65" si="35">Z11+AG11</f>
        <v>5.3</v>
      </c>
      <c r="BV11" s="129">
        <f t="shared" ref="BV11:BV65" si="36">F11+G11+H11+O11+P11+R11+V11+W11+X11+Y11+Z11+AA11</f>
        <v>96.48</v>
      </c>
      <c r="BW11" s="129">
        <f t="shared" ref="BW11:BW65" si="37">AB11+AC11+AD11+AE11+AF11+AG11</f>
        <v>0.72499999999999998</v>
      </c>
      <c r="BX11" s="129">
        <f t="shared" ref="BX11:BX65" si="38">F11+G11+H11+O11+P11+V11+W11+X11+Y11+Z11+AA11+AB11+AC11+AD11+AE11+AF11+AG11</f>
        <v>97.204999999999998</v>
      </c>
      <c r="BY11" s="134">
        <f t="shared" ref="BY11:BY65" si="39">F11+G11+H11+O11+P11+R11+V11+W11+X11+Y11+Z11+AA11+AB11+AC11+AD11+AE11+AF11+AG11+AO11</f>
        <v>97.204999999999998</v>
      </c>
      <c r="BZ11" s="129">
        <f t="shared" si="20"/>
        <v>27.205000000000002</v>
      </c>
    </row>
    <row r="12" spans="1:78" ht="18.75">
      <c r="A12" s="143">
        <f t="shared" si="21"/>
        <v>42903</v>
      </c>
      <c r="B12" s="137" t="s">
        <v>7</v>
      </c>
      <c r="C12" s="30">
        <v>522</v>
      </c>
      <c r="D12" s="31">
        <v>533</v>
      </c>
      <c r="E12" s="31">
        <v>442</v>
      </c>
      <c r="F12" s="30">
        <v>36</v>
      </c>
      <c r="G12" s="30"/>
      <c r="H12" s="32">
        <v>15</v>
      </c>
      <c r="I12" s="33">
        <f t="shared" si="22"/>
        <v>1497</v>
      </c>
      <c r="J12" s="33">
        <f t="shared" si="23"/>
        <v>51</v>
      </c>
      <c r="K12" s="23">
        <v>316</v>
      </c>
      <c r="L12" s="14">
        <v>360</v>
      </c>
      <c r="M12" s="14">
        <v>340</v>
      </c>
      <c r="N12" s="14"/>
      <c r="O12" s="14">
        <v>11</v>
      </c>
      <c r="P12" s="14">
        <v>12</v>
      </c>
      <c r="Q12" s="103">
        <v>12</v>
      </c>
      <c r="R12" s="34"/>
      <c r="S12" s="33">
        <f t="shared" si="24"/>
        <v>676</v>
      </c>
      <c r="T12" s="33">
        <f t="shared" si="8"/>
        <v>35</v>
      </c>
      <c r="U12" s="35">
        <f t="shared" si="25"/>
        <v>86</v>
      </c>
      <c r="V12" s="37">
        <v>4.08</v>
      </c>
      <c r="W12" s="23">
        <v>3.5</v>
      </c>
      <c r="X12" s="38">
        <v>6</v>
      </c>
      <c r="Y12" s="38">
        <v>4</v>
      </c>
      <c r="Z12" s="30">
        <v>5.5</v>
      </c>
      <c r="AA12" s="38">
        <v>2.7</v>
      </c>
      <c r="AB12" s="38"/>
      <c r="AC12" s="38"/>
      <c r="AD12" s="38"/>
      <c r="AE12" s="38">
        <v>0.8</v>
      </c>
      <c r="AF12" s="38"/>
      <c r="AG12" s="38"/>
      <c r="AH12" s="44">
        <f t="shared" si="9"/>
        <v>0.8</v>
      </c>
      <c r="AI12" s="53">
        <v>60</v>
      </c>
      <c r="AJ12" s="15">
        <f>AH12+AI12</f>
        <v>60.8</v>
      </c>
      <c r="AK12" s="51">
        <f t="shared" si="26"/>
        <v>106.38</v>
      </c>
      <c r="AL12" s="96">
        <f t="shared" si="27"/>
        <v>112.58</v>
      </c>
      <c r="AM12" s="16">
        <f t="shared" ref="AM12:AM65" si="40">+AL12-AS12</f>
        <v>51.78</v>
      </c>
      <c r="AN12" s="50"/>
      <c r="AO12" s="46"/>
      <c r="AP12" s="17">
        <f t="shared" si="28"/>
        <v>112.58</v>
      </c>
      <c r="AQ12" s="18">
        <f t="shared" si="10"/>
        <v>43.123999999999995</v>
      </c>
      <c r="AR12" s="40"/>
      <c r="AS12" s="19">
        <f t="shared" si="11"/>
        <v>60.8</v>
      </c>
      <c r="AT12" s="20">
        <f t="shared" si="12"/>
        <v>88.703999999999994</v>
      </c>
      <c r="AU12" s="21">
        <f t="shared" si="13"/>
        <v>149.50399999999999</v>
      </c>
      <c r="AV12" s="47"/>
      <c r="AW12" s="19">
        <v>10</v>
      </c>
      <c r="AX12" s="20">
        <v>200</v>
      </c>
      <c r="AY12" s="20">
        <v>0</v>
      </c>
      <c r="AZ12" s="20">
        <v>34</v>
      </c>
      <c r="BA12" s="20">
        <v>0</v>
      </c>
      <c r="BB12" s="42">
        <f t="shared" si="14"/>
        <v>244</v>
      </c>
      <c r="BC12" s="43">
        <f t="shared" si="15"/>
        <v>231.79999999999998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6"/>
        <v>47</v>
      </c>
      <c r="BJ12" s="48">
        <f t="shared" si="17"/>
        <v>184.79999999999998</v>
      </c>
      <c r="BK12" s="24">
        <f t="shared" si="18"/>
        <v>88.703999999999994</v>
      </c>
      <c r="BL12" s="48">
        <f t="shared" si="19"/>
        <v>96.095999999999989</v>
      </c>
      <c r="BO12" s="129">
        <f t="shared" si="29"/>
        <v>1497</v>
      </c>
      <c r="BP12" s="129">
        <f t="shared" si="30"/>
        <v>51</v>
      </c>
      <c r="BQ12" s="129">
        <f t="shared" si="31"/>
        <v>676</v>
      </c>
      <c r="BR12" s="129">
        <f t="shared" si="32"/>
        <v>23</v>
      </c>
      <c r="BS12" s="129">
        <f t="shared" si="33"/>
        <v>2173</v>
      </c>
      <c r="BT12" s="129">
        <f t="shared" si="34"/>
        <v>74</v>
      </c>
      <c r="BU12" s="129">
        <f t="shared" si="35"/>
        <v>5.5</v>
      </c>
      <c r="BV12" s="129">
        <f t="shared" si="36"/>
        <v>99.78</v>
      </c>
      <c r="BW12" s="129">
        <f t="shared" si="37"/>
        <v>0.8</v>
      </c>
      <c r="BX12" s="129">
        <f t="shared" si="38"/>
        <v>100.58</v>
      </c>
      <c r="BY12" s="134">
        <f t="shared" si="39"/>
        <v>100.58</v>
      </c>
      <c r="BZ12" s="129">
        <f t="shared" si="20"/>
        <v>26.58</v>
      </c>
    </row>
    <row r="13" spans="1:78" ht="18.75">
      <c r="A13" s="143">
        <f t="shared" si="21"/>
        <v>42903</v>
      </c>
      <c r="B13" s="137" t="s">
        <v>39</v>
      </c>
      <c r="C13" s="30">
        <v>518</v>
      </c>
      <c r="D13" s="30">
        <v>396</v>
      </c>
      <c r="E13" s="30">
        <v>324</v>
      </c>
      <c r="F13" s="30">
        <v>31</v>
      </c>
      <c r="G13" s="30"/>
      <c r="H13" s="32">
        <v>11</v>
      </c>
      <c r="I13" s="33">
        <f t="shared" si="22"/>
        <v>1238</v>
      </c>
      <c r="J13" s="33">
        <f t="shared" si="23"/>
        <v>42</v>
      </c>
      <c r="K13" s="23">
        <v>319</v>
      </c>
      <c r="L13" s="14">
        <v>348</v>
      </c>
      <c r="M13" s="14">
        <v>330</v>
      </c>
      <c r="N13" s="14"/>
      <c r="O13" s="14">
        <v>11</v>
      </c>
      <c r="P13" s="14">
        <v>12</v>
      </c>
      <c r="Q13" s="103">
        <v>11</v>
      </c>
      <c r="R13" s="34"/>
      <c r="S13" s="33">
        <f t="shared" si="24"/>
        <v>667</v>
      </c>
      <c r="T13" s="33">
        <f t="shared" si="8"/>
        <v>34</v>
      </c>
      <c r="U13" s="35">
        <f t="shared" si="25"/>
        <v>76</v>
      </c>
      <c r="V13" s="37">
        <v>4.08</v>
      </c>
      <c r="W13" s="23">
        <v>3.5</v>
      </c>
      <c r="X13" s="38">
        <v>5.5</v>
      </c>
      <c r="Y13" s="38">
        <v>4</v>
      </c>
      <c r="Z13" s="30">
        <v>5.5</v>
      </c>
      <c r="AA13" s="38">
        <v>2.7</v>
      </c>
      <c r="AB13" s="38"/>
      <c r="AC13" s="38"/>
      <c r="AD13" s="38"/>
      <c r="AE13" s="38">
        <v>0.8</v>
      </c>
      <c r="AF13" s="38"/>
      <c r="AG13" s="38"/>
      <c r="AH13" s="44">
        <f t="shared" si="9"/>
        <v>0.8</v>
      </c>
      <c r="AI13" s="53">
        <v>45</v>
      </c>
      <c r="AJ13" s="15">
        <f t="shared" ref="AJ13:AJ65" si="41">AH13+AI13</f>
        <v>45.8</v>
      </c>
      <c r="AK13" s="51">
        <f t="shared" si="26"/>
        <v>95.88</v>
      </c>
      <c r="AL13" s="96">
        <f t="shared" si="27"/>
        <v>102.08</v>
      </c>
      <c r="AM13" s="16">
        <f t="shared" si="40"/>
        <v>56.28</v>
      </c>
      <c r="AN13" s="50"/>
      <c r="AO13" s="46"/>
      <c r="AP13" s="17">
        <f t="shared" si="28"/>
        <v>102.08</v>
      </c>
      <c r="AQ13" s="18">
        <f t="shared" si="10"/>
        <v>38.623999999999995</v>
      </c>
      <c r="AR13" s="40"/>
      <c r="AS13" s="19">
        <f t="shared" si="11"/>
        <v>45.8</v>
      </c>
      <c r="AT13" s="20">
        <f t="shared" si="12"/>
        <v>88.703999999999994</v>
      </c>
      <c r="AU13" s="21">
        <f t="shared" si="13"/>
        <v>134.50399999999999</v>
      </c>
      <c r="AV13" s="47"/>
      <c r="AW13" s="19">
        <v>10</v>
      </c>
      <c r="AX13" s="20">
        <v>200</v>
      </c>
      <c r="AY13" s="20">
        <v>0</v>
      </c>
      <c r="AZ13" s="20">
        <v>34</v>
      </c>
      <c r="BA13" s="20">
        <v>0</v>
      </c>
      <c r="BB13" s="42">
        <f t="shared" si="14"/>
        <v>244</v>
      </c>
      <c r="BC13" s="43">
        <f t="shared" si="15"/>
        <v>231.79999999999998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6"/>
        <v>47</v>
      </c>
      <c r="BJ13" s="48">
        <f t="shared" si="17"/>
        <v>184.79999999999998</v>
      </c>
      <c r="BK13" s="24">
        <f t="shared" si="18"/>
        <v>88.703999999999994</v>
      </c>
      <c r="BL13" s="48">
        <f t="shared" si="19"/>
        <v>96.095999999999989</v>
      </c>
      <c r="BO13" s="129">
        <f t="shared" si="29"/>
        <v>1238</v>
      </c>
      <c r="BP13" s="129">
        <f t="shared" si="30"/>
        <v>42</v>
      </c>
      <c r="BQ13" s="129">
        <f t="shared" si="31"/>
        <v>667</v>
      </c>
      <c r="BR13" s="129">
        <f t="shared" si="32"/>
        <v>23</v>
      </c>
      <c r="BS13" s="129">
        <f t="shared" si="33"/>
        <v>1905</v>
      </c>
      <c r="BT13" s="129">
        <f t="shared" si="34"/>
        <v>65</v>
      </c>
      <c r="BU13" s="129">
        <f t="shared" si="35"/>
        <v>5.5</v>
      </c>
      <c r="BV13" s="129">
        <f t="shared" si="36"/>
        <v>90.28</v>
      </c>
      <c r="BW13" s="129">
        <f t="shared" si="37"/>
        <v>0.8</v>
      </c>
      <c r="BX13" s="129">
        <f t="shared" si="38"/>
        <v>91.08</v>
      </c>
      <c r="BY13" s="134">
        <f t="shared" si="39"/>
        <v>91.08</v>
      </c>
      <c r="BZ13" s="129">
        <f t="shared" si="20"/>
        <v>26.08</v>
      </c>
    </row>
    <row r="14" spans="1:78" ht="18.75">
      <c r="A14" s="143">
        <f t="shared" si="21"/>
        <v>42903</v>
      </c>
      <c r="B14" s="138" t="s">
        <v>8</v>
      </c>
      <c r="C14" s="30">
        <v>502</v>
      </c>
      <c r="D14" s="30">
        <v>522</v>
      </c>
      <c r="E14" s="30">
        <v>302</v>
      </c>
      <c r="F14" s="30">
        <v>35</v>
      </c>
      <c r="G14" s="30"/>
      <c r="H14" s="32">
        <v>10</v>
      </c>
      <c r="I14" s="33">
        <f t="shared" si="22"/>
        <v>1326</v>
      </c>
      <c r="J14" s="33">
        <f t="shared" si="23"/>
        <v>45</v>
      </c>
      <c r="K14" s="23">
        <v>316</v>
      </c>
      <c r="L14" s="14">
        <v>346</v>
      </c>
      <c r="M14" s="14">
        <v>330</v>
      </c>
      <c r="N14" s="14"/>
      <c r="O14" s="14">
        <v>11</v>
      </c>
      <c r="P14" s="14">
        <v>12</v>
      </c>
      <c r="Q14" s="103">
        <v>11</v>
      </c>
      <c r="R14" s="34"/>
      <c r="S14" s="33">
        <f t="shared" si="24"/>
        <v>662</v>
      </c>
      <c r="T14" s="33">
        <f t="shared" si="8"/>
        <v>34</v>
      </c>
      <c r="U14" s="35">
        <f t="shared" si="25"/>
        <v>79</v>
      </c>
      <c r="V14" s="37">
        <v>4.08</v>
      </c>
      <c r="W14" s="23">
        <v>3.5</v>
      </c>
      <c r="X14" s="38">
        <v>5.5</v>
      </c>
      <c r="Y14" s="30">
        <v>3.8</v>
      </c>
      <c r="Z14" s="30">
        <v>4.2</v>
      </c>
      <c r="AA14" s="38">
        <v>0</v>
      </c>
      <c r="AB14" s="38"/>
      <c r="AC14" s="38"/>
      <c r="AD14" s="38"/>
      <c r="AE14" s="38">
        <v>0.8</v>
      </c>
      <c r="AF14" s="38"/>
      <c r="AG14" s="38"/>
      <c r="AH14" s="44">
        <f t="shared" si="9"/>
        <v>0.8</v>
      </c>
      <c r="AI14" s="53">
        <v>45</v>
      </c>
      <c r="AJ14" s="15">
        <f t="shared" si="41"/>
        <v>45.8</v>
      </c>
      <c r="AK14" s="51">
        <f t="shared" si="26"/>
        <v>97.38</v>
      </c>
      <c r="AL14" s="96">
        <f t="shared" si="27"/>
        <v>100.88</v>
      </c>
      <c r="AM14" s="16">
        <f t="shared" si="40"/>
        <v>55.08</v>
      </c>
      <c r="AN14" s="50"/>
      <c r="AO14" s="46"/>
      <c r="AP14" s="17">
        <f t="shared" si="28"/>
        <v>100.88</v>
      </c>
      <c r="AQ14" s="18">
        <f t="shared" si="10"/>
        <v>37.123999999999995</v>
      </c>
      <c r="AR14" s="40"/>
      <c r="AS14" s="19">
        <f t="shared" si="11"/>
        <v>45.8</v>
      </c>
      <c r="AT14" s="20">
        <f t="shared" si="12"/>
        <v>88.703999999999994</v>
      </c>
      <c r="AU14" s="21">
        <f t="shared" si="13"/>
        <v>134.50399999999999</v>
      </c>
      <c r="AV14" s="47"/>
      <c r="AW14" s="19">
        <v>10</v>
      </c>
      <c r="AX14" s="20">
        <v>200</v>
      </c>
      <c r="AY14" s="20">
        <v>0</v>
      </c>
      <c r="AZ14" s="20">
        <v>34</v>
      </c>
      <c r="BA14" s="20">
        <v>0</v>
      </c>
      <c r="BB14" s="42">
        <f t="shared" si="14"/>
        <v>244</v>
      </c>
      <c r="BC14" s="43">
        <f t="shared" si="15"/>
        <v>231.79999999999998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6"/>
        <v>47</v>
      </c>
      <c r="BJ14" s="48">
        <f t="shared" si="17"/>
        <v>184.79999999999998</v>
      </c>
      <c r="BK14" s="24">
        <f t="shared" si="18"/>
        <v>88.703999999999994</v>
      </c>
      <c r="BL14" s="48">
        <f t="shared" si="19"/>
        <v>96.095999999999989</v>
      </c>
      <c r="BO14" s="129">
        <f t="shared" si="29"/>
        <v>1326</v>
      </c>
      <c r="BP14" s="129">
        <f t="shared" si="30"/>
        <v>45</v>
      </c>
      <c r="BQ14" s="129">
        <f t="shared" si="31"/>
        <v>662</v>
      </c>
      <c r="BR14" s="129">
        <f t="shared" si="32"/>
        <v>23</v>
      </c>
      <c r="BS14" s="129">
        <f t="shared" si="33"/>
        <v>1988</v>
      </c>
      <c r="BT14" s="129">
        <f t="shared" si="34"/>
        <v>68</v>
      </c>
      <c r="BU14" s="129">
        <f t="shared" si="35"/>
        <v>4.2</v>
      </c>
      <c r="BV14" s="129">
        <f t="shared" si="36"/>
        <v>89.08</v>
      </c>
      <c r="BW14" s="129">
        <f t="shared" si="37"/>
        <v>0.8</v>
      </c>
      <c r="BX14" s="129">
        <f t="shared" si="38"/>
        <v>89.88</v>
      </c>
      <c r="BY14" s="134">
        <f t="shared" si="39"/>
        <v>89.88</v>
      </c>
      <c r="BZ14" s="129">
        <f t="shared" si="20"/>
        <v>21.88</v>
      </c>
    </row>
    <row r="15" spans="1:78" ht="18.75">
      <c r="A15" s="143">
        <f t="shared" si="21"/>
        <v>42903</v>
      </c>
      <c r="B15" s="138" t="s">
        <v>40</v>
      </c>
      <c r="C15" s="30">
        <v>498</v>
      </c>
      <c r="D15" s="30">
        <v>520</v>
      </c>
      <c r="E15" s="30">
        <v>300</v>
      </c>
      <c r="F15" s="30">
        <v>34</v>
      </c>
      <c r="G15" s="30"/>
      <c r="H15" s="32">
        <v>10</v>
      </c>
      <c r="I15" s="33">
        <f t="shared" si="22"/>
        <v>1318</v>
      </c>
      <c r="J15" s="33">
        <f t="shared" si="23"/>
        <v>44</v>
      </c>
      <c r="K15" s="23">
        <v>312</v>
      </c>
      <c r="L15" s="14">
        <v>348</v>
      </c>
      <c r="M15" s="14">
        <v>330</v>
      </c>
      <c r="N15" s="14"/>
      <c r="O15" s="14">
        <v>10</v>
      </c>
      <c r="P15" s="14">
        <v>12</v>
      </c>
      <c r="Q15" s="103">
        <v>11</v>
      </c>
      <c r="R15" s="34"/>
      <c r="S15" s="33">
        <f t="shared" si="24"/>
        <v>660</v>
      </c>
      <c r="T15" s="33">
        <f t="shared" si="8"/>
        <v>33</v>
      </c>
      <c r="U15" s="35">
        <f t="shared" si="25"/>
        <v>77</v>
      </c>
      <c r="V15" s="37">
        <v>4.08</v>
      </c>
      <c r="W15" s="23">
        <v>3.5</v>
      </c>
      <c r="X15" s="38">
        <v>5.5</v>
      </c>
      <c r="Y15" s="30">
        <v>3.8</v>
      </c>
      <c r="Z15" s="30">
        <v>4.2</v>
      </c>
      <c r="AA15" s="38">
        <v>0</v>
      </c>
      <c r="AB15" s="38"/>
      <c r="AC15" s="38"/>
      <c r="AD15" s="38"/>
      <c r="AE15" s="38">
        <v>0.8</v>
      </c>
      <c r="AF15" s="38"/>
      <c r="AG15" s="38"/>
      <c r="AH15" s="44">
        <f t="shared" si="9"/>
        <v>0.8</v>
      </c>
      <c r="AI15" s="53">
        <v>45</v>
      </c>
      <c r="AJ15" s="15">
        <f t="shared" si="41"/>
        <v>45.8</v>
      </c>
      <c r="AK15" s="51">
        <f t="shared" si="26"/>
        <v>95.38</v>
      </c>
      <c r="AL15" s="96">
        <f t="shared" si="27"/>
        <v>98.88</v>
      </c>
      <c r="AM15" s="16">
        <f t="shared" si="40"/>
        <v>53.08</v>
      </c>
      <c r="AN15" s="50"/>
      <c r="AO15" s="46"/>
      <c r="AP15" s="17">
        <f t="shared" si="28"/>
        <v>98.88</v>
      </c>
      <c r="AQ15" s="18">
        <f t="shared" si="10"/>
        <v>39.123999999999995</v>
      </c>
      <c r="AR15" s="40"/>
      <c r="AS15" s="19">
        <f t="shared" si="11"/>
        <v>45.8</v>
      </c>
      <c r="AT15" s="20">
        <f t="shared" si="12"/>
        <v>88.703999999999994</v>
      </c>
      <c r="AU15" s="21">
        <f t="shared" si="13"/>
        <v>134.50399999999999</v>
      </c>
      <c r="AV15" s="47"/>
      <c r="AW15" s="19">
        <v>10</v>
      </c>
      <c r="AX15" s="20">
        <v>200</v>
      </c>
      <c r="AY15" s="20">
        <v>0</v>
      </c>
      <c r="AZ15" s="20">
        <v>34</v>
      </c>
      <c r="BA15" s="20">
        <v>0</v>
      </c>
      <c r="BB15" s="42">
        <f t="shared" si="14"/>
        <v>244</v>
      </c>
      <c r="BC15" s="43">
        <f t="shared" si="15"/>
        <v>231.79999999999998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6"/>
        <v>47</v>
      </c>
      <c r="BJ15" s="48">
        <f t="shared" si="17"/>
        <v>184.79999999999998</v>
      </c>
      <c r="BK15" s="24">
        <f t="shared" si="18"/>
        <v>88.703999999999994</v>
      </c>
      <c r="BL15" s="48">
        <f t="shared" si="19"/>
        <v>96.095999999999989</v>
      </c>
      <c r="BO15" s="129">
        <f t="shared" si="29"/>
        <v>1318</v>
      </c>
      <c r="BP15" s="129">
        <f t="shared" si="30"/>
        <v>44</v>
      </c>
      <c r="BQ15" s="129">
        <f t="shared" si="31"/>
        <v>660</v>
      </c>
      <c r="BR15" s="129">
        <f t="shared" si="32"/>
        <v>22</v>
      </c>
      <c r="BS15" s="129">
        <f t="shared" si="33"/>
        <v>1978</v>
      </c>
      <c r="BT15" s="129">
        <f t="shared" si="34"/>
        <v>66</v>
      </c>
      <c r="BU15" s="129">
        <f t="shared" si="35"/>
        <v>4.2</v>
      </c>
      <c r="BV15" s="129">
        <f t="shared" si="36"/>
        <v>87.08</v>
      </c>
      <c r="BW15" s="129">
        <f t="shared" si="37"/>
        <v>0.8</v>
      </c>
      <c r="BX15" s="129">
        <f t="shared" si="38"/>
        <v>87.88</v>
      </c>
      <c r="BY15" s="134">
        <f t="shared" si="39"/>
        <v>87.88</v>
      </c>
      <c r="BZ15" s="129">
        <f t="shared" si="20"/>
        <v>21.88</v>
      </c>
    </row>
    <row r="16" spans="1:78" ht="18.75">
      <c r="A16" s="143">
        <f t="shared" si="21"/>
        <v>42903</v>
      </c>
      <c r="B16" s="138" t="s">
        <v>9</v>
      </c>
      <c r="C16" s="30">
        <v>495</v>
      </c>
      <c r="D16" s="30">
        <v>563</v>
      </c>
      <c r="E16" s="30">
        <v>325</v>
      </c>
      <c r="F16" s="30">
        <v>34</v>
      </c>
      <c r="G16" s="30"/>
      <c r="H16" s="32">
        <v>10</v>
      </c>
      <c r="I16" s="33">
        <f t="shared" si="22"/>
        <v>1383</v>
      </c>
      <c r="J16" s="33">
        <f t="shared" si="23"/>
        <v>44</v>
      </c>
      <c r="K16" s="23">
        <v>309</v>
      </c>
      <c r="L16" s="14">
        <v>345</v>
      </c>
      <c r="M16" s="14">
        <v>330</v>
      </c>
      <c r="N16" s="14"/>
      <c r="O16" s="14">
        <v>10</v>
      </c>
      <c r="P16" s="14">
        <v>12</v>
      </c>
      <c r="Q16" s="103">
        <v>11</v>
      </c>
      <c r="R16" s="34"/>
      <c r="S16" s="33">
        <f t="shared" si="24"/>
        <v>654</v>
      </c>
      <c r="T16" s="33">
        <f t="shared" si="8"/>
        <v>33</v>
      </c>
      <c r="U16" s="35">
        <f t="shared" si="25"/>
        <v>77</v>
      </c>
      <c r="V16" s="37">
        <v>4.08</v>
      </c>
      <c r="W16" s="23">
        <v>3.5</v>
      </c>
      <c r="X16" s="38">
        <v>5.5</v>
      </c>
      <c r="Y16" s="30">
        <v>3.8</v>
      </c>
      <c r="Z16" s="30">
        <v>4.2</v>
      </c>
      <c r="AA16" s="38">
        <v>1.5</v>
      </c>
      <c r="AB16" s="38"/>
      <c r="AC16" s="38"/>
      <c r="AD16" s="38"/>
      <c r="AE16" s="38">
        <v>0.8</v>
      </c>
      <c r="AF16" s="38"/>
      <c r="AG16" s="38"/>
      <c r="AH16" s="44">
        <f t="shared" si="9"/>
        <v>0.8</v>
      </c>
      <c r="AI16" s="53">
        <v>30</v>
      </c>
      <c r="AJ16" s="15">
        <f t="shared" si="41"/>
        <v>30.8</v>
      </c>
      <c r="AK16" s="51">
        <f t="shared" si="26"/>
        <v>95.38</v>
      </c>
      <c r="AL16" s="96">
        <f t="shared" si="27"/>
        <v>100.38</v>
      </c>
      <c r="AM16" s="16">
        <f t="shared" si="40"/>
        <v>69.58</v>
      </c>
      <c r="AN16" s="50"/>
      <c r="AO16" s="46"/>
      <c r="AP16" s="17">
        <f t="shared" si="28"/>
        <v>100.38</v>
      </c>
      <c r="AQ16" s="18">
        <f t="shared" si="10"/>
        <v>24.123999999999995</v>
      </c>
      <c r="AR16" s="40"/>
      <c r="AS16" s="19">
        <f t="shared" si="11"/>
        <v>30.8</v>
      </c>
      <c r="AT16" s="20">
        <f t="shared" si="12"/>
        <v>88.703999999999994</v>
      </c>
      <c r="AU16" s="21">
        <f t="shared" si="13"/>
        <v>119.50399999999999</v>
      </c>
      <c r="AV16" s="47"/>
      <c r="AW16" s="19">
        <v>10</v>
      </c>
      <c r="AX16" s="20">
        <v>200</v>
      </c>
      <c r="AY16" s="20">
        <v>0</v>
      </c>
      <c r="AZ16" s="20">
        <v>34</v>
      </c>
      <c r="BA16" s="20">
        <v>0</v>
      </c>
      <c r="BB16" s="42">
        <f t="shared" si="14"/>
        <v>244</v>
      </c>
      <c r="BC16" s="43">
        <f t="shared" si="15"/>
        <v>231.79999999999998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6"/>
        <v>47</v>
      </c>
      <c r="BJ16" s="48">
        <f t="shared" si="17"/>
        <v>184.79999999999998</v>
      </c>
      <c r="BK16" s="24">
        <f t="shared" si="18"/>
        <v>88.703999999999994</v>
      </c>
      <c r="BL16" s="48">
        <f t="shared" si="19"/>
        <v>96.095999999999989</v>
      </c>
      <c r="BO16" s="129">
        <f t="shared" si="29"/>
        <v>1383</v>
      </c>
      <c r="BP16" s="129">
        <f t="shared" si="30"/>
        <v>44</v>
      </c>
      <c r="BQ16" s="129">
        <f t="shared" si="31"/>
        <v>654</v>
      </c>
      <c r="BR16" s="129">
        <f t="shared" si="32"/>
        <v>22</v>
      </c>
      <c r="BS16" s="129">
        <f t="shared" si="33"/>
        <v>2037</v>
      </c>
      <c r="BT16" s="129">
        <f t="shared" si="34"/>
        <v>66</v>
      </c>
      <c r="BU16" s="129">
        <f t="shared" si="35"/>
        <v>4.2</v>
      </c>
      <c r="BV16" s="129">
        <f t="shared" si="36"/>
        <v>88.58</v>
      </c>
      <c r="BW16" s="129">
        <f t="shared" si="37"/>
        <v>0.8</v>
      </c>
      <c r="BX16" s="129">
        <f t="shared" si="38"/>
        <v>89.38</v>
      </c>
      <c r="BY16" s="134">
        <f t="shared" si="39"/>
        <v>89.38</v>
      </c>
      <c r="BZ16" s="129">
        <f>V16+W16+X16+Y16+Z16+AA16+AE16+AF16+AG16</f>
        <v>23.38</v>
      </c>
    </row>
    <row r="17" spans="1:78" ht="18.75">
      <c r="A17" s="143">
        <f t="shared" si="21"/>
        <v>42903</v>
      </c>
      <c r="B17" s="138" t="s">
        <v>41</v>
      </c>
      <c r="C17" s="30">
        <v>500</v>
      </c>
      <c r="D17" s="30">
        <v>592</v>
      </c>
      <c r="E17" s="30">
        <v>422</v>
      </c>
      <c r="F17" s="30">
        <v>37</v>
      </c>
      <c r="G17" s="30"/>
      <c r="H17" s="23">
        <v>14</v>
      </c>
      <c r="I17" s="33">
        <f t="shared" si="22"/>
        <v>1514</v>
      </c>
      <c r="J17" s="33">
        <f t="shared" si="23"/>
        <v>51</v>
      </c>
      <c r="K17" s="23">
        <v>311</v>
      </c>
      <c r="L17" s="14">
        <v>343</v>
      </c>
      <c r="M17" s="14">
        <v>330</v>
      </c>
      <c r="N17" s="14"/>
      <c r="O17" s="14">
        <v>10</v>
      </c>
      <c r="P17" s="14">
        <v>11</v>
      </c>
      <c r="Q17" s="103">
        <v>11</v>
      </c>
      <c r="R17" s="34"/>
      <c r="S17" s="33">
        <f t="shared" si="24"/>
        <v>654</v>
      </c>
      <c r="T17" s="33">
        <f t="shared" si="8"/>
        <v>32</v>
      </c>
      <c r="U17" s="35">
        <f t="shared" si="25"/>
        <v>83</v>
      </c>
      <c r="V17" s="37">
        <v>4.08</v>
      </c>
      <c r="W17" s="23">
        <v>3.5</v>
      </c>
      <c r="X17" s="38">
        <v>5.5</v>
      </c>
      <c r="Y17" s="30">
        <v>3.8</v>
      </c>
      <c r="Z17" s="30">
        <v>4.2</v>
      </c>
      <c r="AA17" s="38">
        <v>1.5</v>
      </c>
      <c r="AB17" s="38"/>
      <c r="AC17" s="38"/>
      <c r="AD17" s="38"/>
      <c r="AE17" s="38">
        <v>0.8</v>
      </c>
      <c r="AF17" s="38"/>
      <c r="AG17" s="38"/>
      <c r="AH17" s="44">
        <f t="shared" si="9"/>
        <v>0.8</v>
      </c>
      <c r="AI17" s="53">
        <v>30</v>
      </c>
      <c r="AJ17" s="15">
        <f t="shared" si="41"/>
        <v>30.8</v>
      </c>
      <c r="AK17" s="51">
        <f t="shared" si="26"/>
        <v>101.38</v>
      </c>
      <c r="AL17" s="96">
        <f t="shared" si="27"/>
        <v>106.38</v>
      </c>
      <c r="AM17" s="16">
        <f t="shared" si="40"/>
        <v>75.58</v>
      </c>
      <c r="AN17" s="50"/>
      <c r="AO17" s="46"/>
      <c r="AP17" s="17">
        <f t="shared" si="28"/>
        <v>106.38</v>
      </c>
      <c r="AQ17" s="18">
        <f t="shared" si="10"/>
        <v>18.123999999999995</v>
      </c>
      <c r="AR17" s="40"/>
      <c r="AS17" s="19">
        <f t="shared" si="11"/>
        <v>30.8</v>
      </c>
      <c r="AT17" s="20">
        <f t="shared" si="12"/>
        <v>88.703999999999994</v>
      </c>
      <c r="AU17" s="21">
        <f t="shared" si="13"/>
        <v>119.50399999999999</v>
      </c>
      <c r="AV17" s="47"/>
      <c r="AW17" s="19">
        <v>10</v>
      </c>
      <c r="AX17" s="20">
        <v>200</v>
      </c>
      <c r="AY17" s="20">
        <v>0</v>
      </c>
      <c r="AZ17" s="20">
        <v>34</v>
      </c>
      <c r="BA17" s="20">
        <v>0</v>
      </c>
      <c r="BB17" s="42">
        <f t="shared" si="14"/>
        <v>244</v>
      </c>
      <c r="BC17" s="43">
        <f t="shared" si="15"/>
        <v>231.79999999999998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6"/>
        <v>47</v>
      </c>
      <c r="BJ17" s="48">
        <f t="shared" si="17"/>
        <v>184.79999999999998</v>
      </c>
      <c r="BK17" s="24">
        <f t="shared" si="18"/>
        <v>88.703999999999994</v>
      </c>
      <c r="BL17" s="48">
        <f t="shared" si="19"/>
        <v>96.095999999999989</v>
      </c>
      <c r="BO17" s="129">
        <f t="shared" si="29"/>
        <v>1514</v>
      </c>
      <c r="BP17" s="129">
        <f t="shared" si="30"/>
        <v>51</v>
      </c>
      <c r="BQ17" s="129">
        <f t="shared" si="31"/>
        <v>654</v>
      </c>
      <c r="BR17" s="129">
        <f t="shared" si="32"/>
        <v>21</v>
      </c>
      <c r="BS17" s="129">
        <f t="shared" si="33"/>
        <v>2168</v>
      </c>
      <c r="BT17" s="129">
        <f t="shared" si="34"/>
        <v>72</v>
      </c>
      <c r="BU17" s="129">
        <f t="shared" si="35"/>
        <v>4.2</v>
      </c>
      <c r="BV17" s="129">
        <f t="shared" si="36"/>
        <v>94.58</v>
      </c>
      <c r="BW17" s="129">
        <f t="shared" si="37"/>
        <v>0.8</v>
      </c>
      <c r="BX17" s="129">
        <f t="shared" si="38"/>
        <v>95.38</v>
      </c>
      <c r="BY17" s="134">
        <f t="shared" si="39"/>
        <v>95.38</v>
      </c>
      <c r="BZ17" s="129">
        <f>V17+W17+X17+Y17+Z17+AA17+AE17+AF17+AG17</f>
        <v>23.38</v>
      </c>
    </row>
    <row r="18" spans="1:78" ht="18.75">
      <c r="A18" s="143">
        <f t="shared" si="21"/>
        <v>42903</v>
      </c>
      <c r="B18" s="138" t="s">
        <v>10</v>
      </c>
      <c r="C18" s="30">
        <v>500</v>
      </c>
      <c r="D18" s="30">
        <v>610</v>
      </c>
      <c r="E18" s="30">
        <v>420</v>
      </c>
      <c r="F18" s="30">
        <v>37</v>
      </c>
      <c r="G18" s="30"/>
      <c r="H18" s="23">
        <v>14</v>
      </c>
      <c r="I18" s="33">
        <f t="shared" si="22"/>
        <v>1530</v>
      </c>
      <c r="J18" s="33">
        <f t="shared" si="23"/>
        <v>51</v>
      </c>
      <c r="K18" s="23">
        <v>313</v>
      </c>
      <c r="L18" s="14">
        <v>341</v>
      </c>
      <c r="M18" s="14">
        <v>330</v>
      </c>
      <c r="N18" s="14"/>
      <c r="O18" s="14">
        <v>10</v>
      </c>
      <c r="P18" s="14">
        <v>11</v>
      </c>
      <c r="Q18" s="103">
        <v>11</v>
      </c>
      <c r="R18" s="34"/>
      <c r="S18" s="33">
        <f t="shared" si="24"/>
        <v>654</v>
      </c>
      <c r="T18" s="33">
        <f t="shared" si="8"/>
        <v>32</v>
      </c>
      <c r="U18" s="35">
        <f t="shared" si="25"/>
        <v>83</v>
      </c>
      <c r="V18" s="37">
        <v>4.08</v>
      </c>
      <c r="W18" s="23">
        <v>3.5</v>
      </c>
      <c r="X18" s="38">
        <v>5.5</v>
      </c>
      <c r="Y18" s="30">
        <v>4</v>
      </c>
      <c r="Z18" s="30">
        <v>4.0999999999999996</v>
      </c>
      <c r="AA18" s="38">
        <v>0</v>
      </c>
      <c r="AB18" s="38"/>
      <c r="AC18" s="38"/>
      <c r="AD18" s="38"/>
      <c r="AE18" s="38">
        <v>0.8</v>
      </c>
      <c r="AF18" s="38"/>
      <c r="AG18" s="38"/>
      <c r="AH18" s="44">
        <f t="shared" si="9"/>
        <v>0.8</v>
      </c>
      <c r="AI18" s="53">
        <v>30</v>
      </c>
      <c r="AJ18" s="15">
        <f t="shared" si="41"/>
        <v>30.8</v>
      </c>
      <c r="AK18" s="51">
        <f t="shared" si="26"/>
        <v>101.47999999999999</v>
      </c>
      <c r="AL18" s="96">
        <f t="shared" si="27"/>
        <v>104.97999999999999</v>
      </c>
      <c r="AM18" s="16">
        <f t="shared" si="40"/>
        <v>74.179999999999993</v>
      </c>
      <c r="AN18" s="50"/>
      <c r="AO18" s="46"/>
      <c r="AP18" s="17">
        <f t="shared" si="28"/>
        <v>104.97999999999999</v>
      </c>
      <c r="AQ18" s="18">
        <f t="shared" si="10"/>
        <v>18.024000000000001</v>
      </c>
      <c r="AR18" s="40"/>
      <c r="AS18" s="19">
        <f t="shared" si="11"/>
        <v>30.8</v>
      </c>
      <c r="AT18" s="20">
        <f t="shared" si="12"/>
        <v>88.703999999999994</v>
      </c>
      <c r="AU18" s="21">
        <f t="shared" si="13"/>
        <v>119.50399999999999</v>
      </c>
      <c r="AV18" s="47"/>
      <c r="AW18" s="19">
        <v>10</v>
      </c>
      <c r="AX18" s="20">
        <v>200</v>
      </c>
      <c r="AY18" s="20">
        <v>0</v>
      </c>
      <c r="AZ18" s="20">
        <v>34</v>
      </c>
      <c r="BA18" s="20">
        <v>0</v>
      </c>
      <c r="BB18" s="42">
        <f t="shared" si="14"/>
        <v>244</v>
      </c>
      <c r="BC18" s="43">
        <f t="shared" si="15"/>
        <v>231.79999999999998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6"/>
        <v>47</v>
      </c>
      <c r="BJ18" s="48">
        <f t="shared" si="17"/>
        <v>184.79999999999998</v>
      </c>
      <c r="BK18" s="24">
        <f t="shared" si="18"/>
        <v>88.703999999999994</v>
      </c>
      <c r="BL18" s="48">
        <f t="shared" si="19"/>
        <v>96.095999999999989</v>
      </c>
      <c r="BO18" s="129">
        <f t="shared" si="29"/>
        <v>1530</v>
      </c>
      <c r="BP18" s="129">
        <f t="shared" si="30"/>
        <v>51</v>
      </c>
      <c r="BQ18" s="129">
        <f t="shared" si="31"/>
        <v>654</v>
      </c>
      <c r="BR18" s="129">
        <f t="shared" si="32"/>
        <v>21</v>
      </c>
      <c r="BS18" s="129">
        <f t="shared" si="33"/>
        <v>2184</v>
      </c>
      <c r="BT18" s="129">
        <f t="shared" si="34"/>
        <v>72</v>
      </c>
      <c r="BU18" s="129">
        <f t="shared" si="35"/>
        <v>4.0999999999999996</v>
      </c>
      <c r="BV18" s="129">
        <f t="shared" si="36"/>
        <v>93.179999999999993</v>
      </c>
      <c r="BW18" s="129">
        <f t="shared" si="37"/>
        <v>0.8</v>
      </c>
      <c r="BX18" s="129">
        <f t="shared" si="38"/>
        <v>93.97999999999999</v>
      </c>
      <c r="BY18" s="134">
        <f t="shared" si="39"/>
        <v>93.97999999999999</v>
      </c>
      <c r="BZ18" s="129">
        <f t="shared" ref="BZ18:BZ65" si="42">V18+W18+X18+Y18+Z18+AA18+AB9+AE18+AF18+AG18</f>
        <v>21.98</v>
      </c>
    </row>
    <row r="19" spans="1:78" ht="18.75">
      <c r="A19" s="143">
        <f t="shared" si="21"/>
        <v>42903</v>
      </c>
      <c r="B19" s="138" t="s">
        <v>42</v>
      </c>
      <c r="C19" s="30">
        <v>502</v>
      </c>
      <c r="D19" s="30">
        <v>630</v>
      </c>
      <c r="E19" s="30">
        <v>410</v>
      </c>
      <c r="F19" s="30">
        <v>38</v>
      </c>
      <c r="G19" s="30"/>
      <c r="H19" s="23">
        <v>13</v>
      </c>
      <c r="I19" s="33">
        <f t="shared" si="22"/>
        <v>1542</v>
      </c>
      <c r="J19" s="33">
        <f t="shared" si="23"/>
        <v>51</v>
      </c>
      <c r="K19" s="23">
        <v>312</v>
      </c>
      <c r="L19" s="14">
        <v>339</v>
      </c>
      <c r="M19" s="14">
        <v>330</v>
      </c>
      <c r="N19" s="14"/>
      <c r="O19" s="14">
        <v>10</v>
      </c>
      <c r="P19" s="14">
        <v>11</v>
      </c>
      <c r="Q19" s="103">
        <v>11</v>
      </c>
      <c r="R19" s="34"/>
      <c r="S19" s="33">
        <f t="shared" si="24"/>
        <v>651</v>
      </c>
      <c r="T19" s="33">
        <f t="shared" si="8"/>
        <v>32</v>
      </c>
      <c r="U19" s="35">
        <f t="shared" si="25"/>
        <v>83</v>
      </c>
      <c r="V19" s="37">
        <v>4.08</v>
      </c>
      <c r="W19" s="23">
        <v>3.5</v>
      </c>
      <c r="X19" s="38">
        <v>5.5</v>
      </c>
      <c r="Y19" s="30">
        <v>4</v>
      </c>
      <c r="Z19" s="30">
        <v>4.0999999999999996</v>
      </c>
      <c r="AA19" s="38">
        <v>0</v>
      </c>
      <c r="AB19" s="38"/>
      <c r="AC19" s="38"/>
      <c r="AD19" s="38"/>
      <c r="AE19" s="38">
        <v>0.8</v>
      </c>
      <c r="AF19" s="38"/>
      <c r="AG19" s="38"/>
      <c r="AH19" s="44">
        <f t="shared" si="9"/>
        <v>0.8</v>
      </c>
      <c r="AI19" s="53">
        <v>30</v>
      </c>
      <c r="AJ19" s="15">
        <f t="shared" si="41"/>
        <v>30.8</v>
      </c>
      <c r="AK19" s="51">
        <f t="shared" si="26"/>
        <v>101.47999999999999</v>
      </c>
      <c r="AL19" s="96">
        <f t="shared" si="27"/>
        <v>104.97999999999999</v>
      </c>
      <c r="AM19" s="16">
        <f t="shared" si="40"/>
        <v>74.179999999999993</v>
      </c>
      <c r="AN19" s="50"/>
      <c r="AO19" s="46"/>
      <c r="AP19" s="17">
        <f t="shared" si="28"/>
        <v>104.97999999999999</v>
      </c>
      <c r="AQ19" s="18">
        <f t="shared" si="10"/>
        <v>18.024000000000001</v>
      </c>
      <c r="AR19" s="40"/>
      <c r="AS19" s="19">
        <f t="shared" si="11"/>
        <v>30.8</v>
      </c>
      <c r="AT19" s="20">
        <f t="shared" si="12"/>
        <v>88.703999999999994</v>
      </c>
      <c r="AU19" s="21">
        <f t="shared" si="13"/>
        <v>119.50399999999999</v>
      </c>
      <c r="AV19" s="47"/>
      <c r="AW19" s="19">
        <v>10</v>
      </c>
      <c r="AX19" s="20">
        <v>200</v>
      </c>
      <c r="AY19" s="20">
        <v>0</v>
      </c>
      <c r="AZ19" s="20">
        <v>34</v>
      </c>
      <c r="BA19" s="20">
        <v>0</v>
      </c>
      <c r="BB19" s="42">
        <f t="shared" si="14"/>
        <v>244</v>
      </c>
      <c r="BC19" s="43">
        <f t="shared" si="15"/>
        <v>231.79999999999998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6"/>
        <v>47</v>
      </c>
      <c r="BJ19" s="48">
        <f t="shared" si="17"/>
        <v>184.79999999999998</v>
      </c>
      <c r="BK19" s="24">
        <f t="shared" si="18"/>
        <v>88.703999999999994</v>
      </c>
      <c r="BL19" s="48">
        <f t="shared" si="19"/>
        <v>96.095999999999989</v>
      </c>
      <c r="BO19" s="129">
        <f t="shared" si="29"/>
        <v>1542</v>
      </c>
      <c r="BP19" s="129">
        <f t="shared" si="30"/>
        <v>51</v>
      </c>
      <c r="BQ19" s="129">
        <f t="shared" si="31"/>
        <v>651</v>
      </c>
      <c r="BR19" s="129">
        <f t="shared" si="32"/>
        <v>21</v>
      </c>
      <c r="BS19" s="129">
        <f t="shared" si="33"/>
        <v>2193</v>
      </c>
      <c r="BT19" s="129">
        <f t="shared" si="34"/>
        <v>72</v>
      </c>
      <c r="BU19" s="129">
        <f t="shared" si="35"/>
        <v>4.0999999999999996</v>
      </c>
      <c r="BV19" s="129">
        <f t="shared" si="36"/>
        <v>93.179999999999993</v>
      </c>
      <c r="BW19" s="129">
        <f t="shared" si="37"/>
        <v>0.8</v>
      </c>
      <c r="BX19" s="129">
        <f t="shared" si="38"/>
        <v>93.97999999999999</v>
      </c>
      <c r="BY19" s="134">
        <f t="shared" si="39"/>
        <v>93.97999999999999</v>
      </c>
      <c r="BZ19" s="129">
        <f t="shared" si="42"/>
        <v>21.98</v>
      </c>
    </row>
    <row r="20" spans="1:78" ht="18.75">
      <c r="A20" s="143">
        <f t="shared" si="21"/>
        <v>42903</v>
      </c>
      <c r="B20" s="138" t="s">
        <v>11</v>
      </c>
      <c r="C20" s="30">
        <v>500</v>
      </c>
      <c r="D20" s="30">
        <v>617</v>
      </c>
      <c r="E20" s="30">
        <v>420</v>
      </c>
      <c r="F20" s="30">
        <v>38</v>
      </c>
      <c r="G20" s="30"/>
      <c r="H20" s="23">
        <v>14</v>
      </c>
      <c r="I20" s="33">
        <f t="shared" si="22"/>
        <v>1537</v>
      </c>
      <c r="J20" s="33">
        <f t="shared" si="23"/>
        <v>52</v>
      </c>
      <c r="K20" s="23">
        <v>311</v>
      </c>
      <c r="L20" s="14">
        <v>338</v>
      </c>
      <c r="M20" s="14">
        <v>330</v>
      </c>
      <c r="N20" s="14"/>
      <c r="O20" s="14">
        <v>10</v>
      </c>
      <c r="P20" s="14">
        <v>11</v>
      </c>
      <c r="Q20" s="103">
        <v>11</v>
      </c>
      <c r="R20" s="34"/>
      <c r="S20" s="33">
        <f t="shared" si="24"/>
        <v>649</v>
      </c>
      <c r="T20" s="33">
        <f t="shared" si="8"/>
        <v>32</v>
      </c>
      <c r="U20" s="35">
        <f t="shared" si="25"/>
        <v>84</v>
      </c>
      <c r="V20" s="37">
        <v>4.08</v>
      </c>
      <c r="W20" s="23">
        <v>3.5</v>
      </c>
      <c r="X20" s="38">
        <v>5.5</v>
      </c>
      <c r="Y20" s="23">
        <v>3.6</v>
      </c>
      <c r="Z20" s="30">
        <v>4.3</v>
      </c>
      <c r="AA20" s="38">
        <v>2</v>
      </c>
      <c r="AB20" s="38"/>
      <c r="AC20" s="38"/>
      <c r="AD20" s="38"/>
      <c r="AE20" s="38">
        <v>0.8</v>
      </c>
      <c r="AF20" s="38"/>
      <c r="AG20" s="38"/>
      <c r="AH20" s="44">
        <f t="shared" si="9"/>
        <v>0.8</v>
      </c>
      <c r="AI20" s="53">
        <v>45</v>
      </c>
      <c r="AJ20" s="15">
        <f t="shared" si="41"/>
        <v>45.8</v>
      </c>
      <c r="AK20" s="51">
        <f t="shared" si="26"/>
        <v>102.27999999999999</v>
      </c>
      <c r="AL20" s="96">
        <f t="shared" si="27"/>
        <v>107.77999999999999</v>
      </c>
      <c r="AM20" s="16">
        <f t="shared" si="40"/>
        <v>61.97999999999999</v>
      </c>
      <c r="AN20" s="50"/>
      <c r="AO20" s="46"/>
      <c r="AP20" s="17">
        <f t="shared" si="28"/>
        <v>107.77999999999999</v>
      </c>
      <c r="AQ20" s="18">
        <f t="shared" si="10"/>
        <v>32.224000000000004</v>
      </c>
      <c r="AR20" s="40"/>
      <c r="AS20" s="19">
        <f t="shared" si="11"/>
        <v>45.8</v>
      </c>
      <c r="AT20" s="20">
        <f t="shared" si="12"/>
        <v>88.703999999999994</v>
      </c>
      <c r="AU20" s="21">
        <f t="shared" si="13"/>
        <v>134.50399999999999</v>
      </c>
      <c r="AV20" s="47"/>
      <c r="AW20" s="19">
        <v>10</v>
      </c>
      <c r="AX20" s="20">
        <v>200</v>
      </c>
      <c r="AY20" s="20">
        <v>0</v>
      </c>
      <c r="AZ20" s="20">
        <v>34</v>
      </c>
      <c r="BA20" s="20">
        <v>0</v>
      </c>
      <c r="BB20" s="42">
        <f t="shared" si="14"/>
        <v>244</v>
      </c>
      <c r="BC20" s="43">
        <f t="shared" si="15"/>
        <v>231.79999999999998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6"/>
        <v>47</v>
      </c>
      <c r="BJ20" s="48">
        <f t="shared" si="17"/>
        <v>184.79999999999998</v>
      </c>
      <c r="BK20" s="24">
        <f t="shared" si="18"/>
        <v>88.703999999999994</v>
      </c>
      <c r="BL20" s="48">
        <f t="shared" si="19"/>
        <v>96.095999999999989</v>
      </c>
      <c r="BO20" s="129">
        <f t="shared" si="29"/>
        <v>1537</v>
      </c>
      <c r="BP20" s="129">
        <f t="shared" si="30"/>
        <v>52</v>
      </c>
      <c r="BQ20" s="129">
        <f t="shared" si="31"/>
        <v>649</v>
      </c>
      <c r="BR20" s="129">
        <f t="shared" si="32"/>
        <v>21</v>
      </c>
      <c r="BS20" s="129">
        <f t="shared" si="33"/>
        <v>2186</v>
      </c>
      <c r="BT20" s="129">
        <f t="shared" si="34"/>
        <v>73</v>
      </c>
      <c r="BU20" s="129">
        <f t="shared" si="35"/>
        <v>4.3</v>
      </c>
      <c r="BV20" s="129">
        <f t="shared" si="36"/>
        <v>95.97999999999999</v>
      </c>
      <c r="BW20" s="129">
        <f t="shared" si="37"/>
        <v>0.8</v>
      </c>
      <c r="BX20" s="129">
        <f t="shared" si="38"/>
        <v>96.779999999999987</v>
      </c>
      <c r="BY20" s="134">
        <f t="shared" si="39"/>
        <v>96.779999999999987</v>
      </c>
      <c r="BZ20" s="129">
        <f t="shared" si="42"/>
        <v>23.78</v>
      </c>
    </row>
    <row r="21" spans="1:78" ht="18.75">
      <c r="A21" s="143">
        <f t="shared" si="21"/>
        <v>42903</v>
      </c>
      <c r="B21" s="138" t="s">
        <v>43</v>
      </c>
      <c r="C21" s="30">
        <v>488</v>
      </c>
      <c r="D21" s="30">
        <v>598</v>
      </c>
      <c r="E21" s="30">
        <v>407</v>
      </c>
      <c r="F21" s="30">
        <v>37</v>
      </c>
      <c r="G21" s="30"/>
      <c r="H21" s="23">
        <v>13</v>
      </c>
      <c r="I21" s="33">
        <f t="shared" si="22"/>
        <v>1493</v>
      </c>
      <c r="J21" s="33">
        <f t="shared" si="23"/>
        <v>50</v>
      </c>
      <c r="K21" s="23">
        <v>292</v>
      </c>
      <c r="L21" s="14">
        <v>341</v>
      </c>
      <c r="M21" s="14">
        <v>320</v>
      </c>
      <c r="N21" s="14"/>
      <c r="O21" s="14">
        <v>10</v>
      </c>
      <c r="P21" s="14">
        <v>11</v>
      </c>
      <c r="Q21" s="103">
        <v>11</v>
      </c>
      <c r="R21" s="34"/>
      <c r="S21" s="33">
        <f t="shared" si="24"/>
        <v>633</v>
      </c>
      <c r="T21" s="33">
        <f t="shared" si="8"/>
        <v>32</v>
      </c>
      <c r="U21" s="35">
        <f t="shared" si="25"/>
        <v>82</v>
      </c>
      <c r="V21" s="37">
        <v>4.08</v>
      </c>
      <c r="W21" s="23">
        <v>3.5</v>
      </c>
      <c r="X21" s="38">
        <v>5.5</v>
      </c>
      <c r="Y21" s="23">
        <v>3.6</v>
      </c>
      <c r="Z21" s="30">
        <v>4.3</v>
      </c>
      <c r="AA21" s="38">
        <v>2</v>
      </c>
      <c r="AB21" s="38"/>
      <c r="AC21" s="38"/>
      <c r="AD21" s="38"/>
      <c r="AE21" s="38">
        <v>0.8</v>
      </c>
      <c r="AF21" s="38"/>
      <c r="AG21" s="38"/>
      <c r="AH21" s="44">
        <f t="shared" si="9"/>
        <v>0.8</v>
      </c>
      <c r="AI21" s="53">
        <v>45</v>
      </c>
      <c r="AJ21" s="15">
        <f t="shared" si="41"/>
        <v>45.8</v>
      </c>
      <c r="AK21" s="51">
        <f t="shared" si="26"/>
        <v>100.27999999999999</v>
      </c>
      <c r="AL21" s="96">
        <f t="shared" si="27"/>
        <v>105.77999999999999</v>
      </c>
      <c r="AM21" s="16">
        <f t="shared" si="40"/>
        <v>59.97999999999999</v>
      </c>
      <c r="AN21" s="50"/>
      <c r="AO21" s="46"/>
      <c r="AP21" s="17">
        <f t="shared" si="28"/>
        <v>105.77999999999999</v>
      </c>
      <c r="AQ21" s="18">
        <f t="shared" si="10"/>
        <v>34.224000000000004</v>
      </c>
      <c r="AR21" s="40"/>
      <c r="AS21" s="19">
        <f t="shared" si="11"/>
        <v>45.8</v>
      </c>
      <c r="AT21" s="20">
        <f t="shared" si="12"/>
        <v>88.703999999999994</v>
      </c>
      <c r="AU21" s="21">
        <f t="shared" si="13"/>
        <v>134.50399999999999</v>
      </c>
      <c r="AV21" s="47"/>
      <c r="AW21" s="19">
        <v>10</v>
      </c>
      <c r="AX21" s="20">
        <v>200</v>
      </c>
      <c r="AY21" s="20">
        <v>0</v>
      </c>
      <c r="AZ21" s="20">
        <v>34</v>
      </c>
      <c r="BA21" s="20">
        <v>0</v>
      </c>
      <c r="BB21" s="42">
        <f t="shared" si="14"/>
        <v>244</v>
      </c>
      <c r="BC21" s="43">
        <f t="shared" si="15"/>
        <v>231.79999999999998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6"/>
        <v>47</v>
      </c>
      <c r="BJ21" s="48">
        <f t="shared" si="17"/>
        <v>184.79999999999998</v>
      </c>
      <c r="BK21" s="24">
        <f t="shared" si="18"/>
        <v>88.703999999999994</v>
      </c>
      <c r="BL21" s="48">
        <f t="shared" si="19"/>
        <v>96.095999999999989</v>
      </c>
      <c r="BO21" s="129">
        <f t="shared" si="29"/>
        <v>1493</v>
      </c>
      <c r="BP21" s="129">
        <f t="shared" si="30"/>
        <v>50</v>
      </c>
      <c r="BQ21" s="129">
        <f t="shared" si="31"/>
        <v>633</v>
      </c>
      <c r="BR21" s="129">
        <f t="shared" si="32"/>
        <v>21</v>
      </c>
      <c r="BS21" s="129">
        <f t="shared" si="33"/>
        <v>2126</v>
      </c>
      <c r="BT21" s="129">
        <f t="shared" si="34"/>
        <v>71</v>
      </c>
      <c r="BU21" s="129">
        <f t="shared" si="35"/>
        <v>4.3</v>
      </c>
      <c r="BV21" s="129">
        <f t="shared" si="36"/>
        <v>93.97999999999999</v>
      </c>
      <c r="BW21" s="129">
        <f t="shared" si="37"/>
        <v>0.8</v>
      </c>
      <c r="BX21" s="129">
        <f t="shared" si="38"/>
        <v>94.779999999999987</v>
      </c>
      <c r="BY21" s="134">
        <f t="shared" si="39"/>
        <v>94.779999999999987</v>
      </c>
      <c r="BZ21" s="129">
        <f t="shared" si="42"/>
        <v>23.78</v>
      </c>
    </row>
    <row r="22" spans="1:78" ht="18.75">
      <c r="A22" s="143">
        <f t="shared" si="21"/>
        <v>42903</v>
      </c>
      <c r="B22" s="138" t="s">
        <v>12</v>
      </c>
      <c r="C22" s="30">
        <v>461</v>
      </c>
      <c r="D22" s="30">
        <v>553</v>
      </c>
      <c r="E22" s="30">
        <v>383</v>
      </c>
      <c r="F22" s="30">
        <v>35</v>
      </c>
      <c r="G22" s="30"/>
      <c r="H22" s="23">
        <v>13</v>
      </c>
      <c r="I22" s="33">
        <f t="shared" si="22"/>
        <v>1397</v>
      </c>
      <c r="J22" s="33">
        <f t="shared" si="23"/>
        <v>48</v>
      </c>
      <c r="K22" s="23">
        <v>252</v>
      </c>
      <c r="L22" s="14">
        <v>278</v>
      </c>
      <c r="M22" s="14">
        <v>320</v>
      </c>
      <c r="N22" s="14"/>
      <c r="O22" s="14">
        <v>9</v>
      </c>
      <c r="P22" s="14">
        <v>9</v>
      </c>
      <c r="Q22" s="103">
        <v>11</v>
      </c>
      <c r="R22" s="34"/>
      <c r="S22" s="33">
        <f t="shared" si="24"/>
        <v>530</v>
      </c>
      <c r="T22" s="33">
        <f t="shared" si="8"/>
        <v>29</v>
      </c>
      <c r="U22" s="35">
        <f t="shared" si="25"/>
        <v>77</v>
      </c>
      <c r="V22" s="37">
        <v>3.48</v>
      </c>
      <c r="W22" s="23">
        <v>3.5</v>
      </c>
      <c r="X22" s="38">
        <v>5</v>
      </c>
      <c r="Y22" s="30">
        <v>3.1</v>
      </c>
      <c r="Z22" s="30">
        <v>3.7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44">
        <f t="shared" si="9"/>
        <v>0.8</v>
      </c>
      <c r="AI22" s="53">
        <v>45</v>
      </c>
      <c r="AJ22" s="15">
        <f t="shared" si="41"/>
        <v>45.8</v>
      </c>
      <c r="AK22" s="51">
        <f t="shared" si="26"/>
        <v>93.08</v>
      </c>
      <c r="AL22" s="96">
        <f t="shared" si="27"/>
        <v>98.28</v>
      </c>
      <c r="AM22" s="16">
        <f t="shared" si="40"/>
        <v>52.480000000000004</v>
      </c>
      <c r="AN22" s="50"/>
      <c r="AO22" s="46"/>
      <c r="AP22" s="17">
        <f t="shared" si="28"/>
        <v>98.28</v>
      </c>
      <c r="AQ22" s="18">
        <f t="shared" si="10"/>
        <v>41.423999999999992</v>
      </c>
      <c r="AR22" s="40"/>
      <c r="AS22" s="19">
        <f t="shared" si="11"/>
        <v>45.8</v>
      </c>
      <c r="AT22" s="20">
        <f t="shared" si="12"/>
        <v>88.703999999999994</v>
      </c>
      <c r="AU22" s="21">
        <f t="shared" si="13"/>
        <v>134.50399999999999</v>
      </c>
      <c r="AV22" s="47"/>
      <c r="AW22" s="19">
        <v>10</v>
      </c>
      <c r="AX22" s="20">
        <v>200</v>
      </c>
      <c r="AY22" s="20">
        <v>0</v>
      </c>
      <c r="AZ22" s="20">
        <v>34</v>
      </c>
      <c r="BA22" s="20">
        <v>0</v>
      </c>
      <c r="BB22" s="42">
        <f t="shared" si="14"/>
        <v>244</v>
      </c>
      <c r="BC22" s="43">
        <f t="shared" si="15"/>
        <v>231.79999999999998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6"/>
        <v>47</v>
      </c>
      <c r="BJ22" s="48">
        <f t="shared" si="17"/>
        <v>184.79999999999998</v>
      </c>
      <c r="BK22" s="24">
        <f t="shared" si="18"/>
        <v>88.703999999999994</v>
      </c>
      <c r="BL22" s="48">
        <f t="shared" si="19"/>
        <v>96.095999999999989</v>
      </c>
      <c r="BO22" s="129">
        <f t="shared" si="29"/>
        <v>1397</v>
      </c>
      <c r="BP22" s="129">
        <f t="shared" si="30"/>
        <v>48</v>
      </c>
      <c r="BQ22" s="129">
        <f t="shared" si="31"/>
        <v>530</v>
      </c>
      <c r="BR22" s="129">
        <f t="shared" si="32"/>
        <v>18</v>
      </c>
      <c r="BS22" s="129">
        <f t="shared" si="33"/>
        <v>1927</v>
      </c>
      <c r="BT22" s="129">
        <f t="shared" si="34"/>
        <v>66</v>
      </c>
      <c r="BU22" s="129">
        <f t="shared" si="35"/>
        <v>3.7</v>
      </c>
      <c r="BV22" s="129">
        <f t="shared" si="36"/>
        <v>86.48</v>
      </c>
      <c r="BW22" s="129">
        <f t="shared" si="37"/>
        <v>0.8</v>
      </c>
      <c r="BX22" s="129">
        <f t="shared" si="38"/>
        <v>87.28</v>
      </c>
      <c r="BY22" s="134">
        <f t="shared" si="39"/>
        <v>87.28</v>
      </c>
      <c r="BZ22" s="129">
        <f t="shared" si="42"/>
        <v>21.28</v>
      </c>
    </row>
    <row r="23" spans="1:78" ht="18.75">
      <c r="A23" s="143">
        <f t="shared" si="21"/>
        <v>42903</v>
      </c>
      <c r="B23" s="138" t="s">
        <v>44</v>
      </c>
      <c r="C23" s="30">
        <v>459</v>
      </c>
      <c r="D23" s="30">
        <v>542</v>
      </c>
      <c r="E23" s="30">
        <v>385</v>
      </c>
      <c r="F23" s="30">
        <v>34</v>
      </c>
      <c r="G23" s="30"/>
      <c r="H23" s="23">
        <v>13</v>
      </c>
      <c r="I23" s="33">
        <f t="shared" si="22"/>
        <v>1386</v>
      </c>
      <c r="J23" s="33">
        <f t="shared" si="23"/>
        <v>47</v>
      </c>
      <c r="K23" s="23">
        <v>255</v>
      </c>
      <c r="L23" s="14">
        <v>570</v>
      </c>
      <c r="M23" s="14">
        <v>330</v>
      </c>
      <c r="N23" s="14"/>
      <c r="O23" s="14">
        <v>9</v>
      </c>
      <c r="P23" s="14">
        <v>9</v>
      </c>
      <c r="Q23" s="103">
        <v>11</v>
      </c>
      <c r="R23" s="34"/>
      <c r="S23" s="33">
        <f t="shared" si="24"/>
        <v>825</v>
      </c>
      <c r="T23" s="33">
        <f t="shared" si="8"/>
        <v>29</v>
      </c>
      <c r="U23" s="35">
        <f t="shared" si="25"/>
        <v>76</v>
      </c>
      <c r="V23" s="37">
        <v>3.48</v>
      </c>
      <c r="W23" s="23">
        <v>3.5</v>
      </c>
      <c r="X23" s="38">
        <v>5</v>
      </c>
      <c r="Y23" s="30">
        <v>3.1</v>
      </c>
      <c r="Z23" s="30">
        <v>3.7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44">
        <f t="shared" si="9"/>
        <v>0.8</v>
      </c>
      <c r="AI23" s="53">
        <v>45</v>
      </c>
      <c r="AJ23" s="15">
        <f t="shared" si="41"/>
        <v>45.8</v>
      </c>
      <c r="AK23" s="51">
        <f t="shared" si="26"/>
        <v>92.08</v>
      </c>
      <c r="AL23" s="96">
        <f t="shared" si="27"/>
        <v>97.28</v>
      </c>
      <c r="AM23" s="16">
        <f t="shared" si="40"/>
        <v>51.480000000000004</v>
      </c>
      <c r="AN23" s="50"/>
      <c r="AO23" s="46"/>
      <c r="AP23" s="17">
        <f t="shared" si="28"/>
        <v>97.28</v>
      </c>
      <c r="AQ23" s="18">
        <f t="shared" si="10"/>
        <v>42.423999999999992</v>
      </c>
      <c r="AR23" s="40"/>
      <c r="AS23" s="19">
        <f t="shared" si="11"/>
        <v>45.8</v>
      </c>
      <c r="AT23" s="20">
        <f t="shared" si="12"/>
        <v>88.703999999999994</v>
      </c>
      <c r="AU23" s="21">
        <f t="shared" si="13"/>
        <v>134.50399999999999</v>
      </c>
      <c r="AV23" s="47"/>
      <c r="AW23" s="19">
        <v>10</v>
      </c>
      <c r="AX23" s="20">
        <v>200</v>
      </c>
      <c r="AY23" s="20">
        <v>0</v>
      </c>
      <c r="AZ23" s="20">
        <v>34</v>
      </c>
      <c r="BA23" s="20">
        <v>0</v>
      </c>
      <c r="BB23" s="42">
        <f t="shared" si="14"/>
        <v>244</v>
      </c>
      <c r="BC23" s="43">
        <f t="shared" si="15"/>
        <v>231.79999999999998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6"/>
        <v>47</v>
      </c>
      <c r="BJ23" s="48">
        <f t="shared" si="17"/>
        <v>184.79999999999998</v>
      </c>
      <c r="BK23" s="24">
        <f t="shared" si="18"/>
        <v>88.703999999999994</v>
      </c>
      <c r="BL23" s="48">
        <f t="shared" si="19"/>
        <v>96.095999999999989</v>
      </c>
      <c r="BO23" s="129">
        <f t="shared" si="29"/>
        <v>1386</v>
      </c>
      <c r="BP23" s="129">
        <f t="shared" si="30"/>
        <v>47</v>
      </c>
      <c r="BQ23" s="129">
        <f t="shared" si="31"/>
        <v>825</v>
      </c>
      <c r="BR23" s="129">
        <f t="shared" si="32"/>
        <v>18</v>
      </c>
      <c r="BS23" s="129">
        <f t="shared" si="33"/>
        <v>2211</v>
      </c>
      <c r="BT23" s="129">
        <f t="shared" si="34"/>
        <v>65</v>
      </c>
      <c r="BU23" s="129">
        <f t="shared" si="35"/>
        <v>3.7</v>
      </c>
      <c r="BV23" s="129">
        <f t="shared" si="36"/>
        <v>85.48</v>
      </c>
      <c r="BW23" s="129">
        <f t="shared" si="37"/>
        <v>0.8</v>
      </c>
      <c r="BX23" s="129">
        <f t="shared" si="38"/>
        <v>86.28</v>
      </c>
      <c r="BY23" s="134">
        <f t="shared" si="39"/>
        <v>86.28</v>
      </c>
      <c r="BZ23" s="129">
        <f t="shared" si="42"/>
        <v>21.28</v>
      </c>
    </row>
    <row r="24" spans="1:78" ht="18.75">
      <c r="A24" s="143">
        <f t="shared" si="21"/>
        <v>42903</v>
      </c>
      <c r="B24" s="139" t="s">
        <v>13</v>
      </c>
      <c r="C24" s="30">
        <v>468</v>
      </c>
      <c r="D24" s="30">
        <v>555</v>
      </c>
      <c r="E24" s="30">
        <v>397</v>
      </c>
      <c r="F24" s="30">
        <v>35</v>
      </c>
      <c r="G24" s="30"/>
      <c r="H24" s="23">
        <v>13</v>
      </c>
      <c r="I24" s="33">
        <f t="shared" si="22"/>
        <v>1420</v>
      </c>
      <c r="J24" s="33">
        <f t="shared" si="23"/>
        <v>48</v>
      </c>
      <c r="K24" s="23">
        <v>250</v>
      </c>
      <c r="L24" s="14">
        <v>281</v>
      </c>
      <c r="M24" s="14">
        <v>330</v>
      </c>
      <c r="N24" s="14"/>
      <c r="O24" s="14">
        <v>9</v>
      </c>
      <c r="P24" s="14">
        <v>9</v>
      </c>
      <c r="Q24" s="103">
        <v>11</v>
      </c>
      <c r="R24" s="34"/>
      <c r="S24" s="33">
        <f t="shared" si="24"/>
        <v>531</v>
      </c>
      <c r="T24" s="33">
        <f t="shared" si="8"/>
        <v>29</v>
      </c>
      <c r="U24" s="35">
        <f t="shared" si="25"/>
        <v>77</v>
      </c>
      <c r="V24" s="37">
        <v>3.48</v>
      </c>
      <c r="W24" s="23">
        <v>3.5</v>
      </c>
      <c r="X24" s="38">
        <v>5</v>
      </c>
      <c r="Y24" s="30">
        <v>2.8</v>
      </c>
      <c r="Z24" s="54">
        <v>3.7</v>
      </c>
      <c r="AA24" s="38">
        <v>1.6</v>
      </c>
      <c r="AB24" s="38"/>
      <c r="AC24" s="38"/>
      <c r="AD24" s="38"/>
      <c r="AE24" s="38">
        <v>0.8</v>
      </c>
      <c r="AF24" s="38"/>
      <c r="AG24" s="38"/>
      <c r="AH24" s="44">
        <f t="shared" si="9"/>
        <v>0.8</v>
      </c>
      <c r="AI24" s="53">
        <v>45</v>
      </c>
      <c r="AJ24" s="15">
        <f t="shared" si="41"/>
        <v>45.8</v>
      </c>
      <c r="AK24" s="51">
        <f t="shared" si="26"/>
        <v>92.78</v>
      </c>
      <c r="AL24" s="96">
        <f t="shared" si="27"/>
        <v>97.88</v>
      </c>
      <c r="AM24" s="16">
        <f t="shared" si="40"/>
        <v>52.08</v>
      </c>
      <c r="AN24" s="50"/>
      <c r="AO24" s="46"/>
      <c r="AP24" s="17">
        <f t="shared" si="28"/>
        <v>97.88</v>
      </c>
      <c r="AQ24" s="18">
        <f t="shared" si="10"/>
        <v>44.460000000000008</v>
      </c>
      <c r="AR24" s="40"/>
      <c r="AS24" s="19">
        <f t="shared" si="11"/>
        <v>45.8</v>
      </c>
      <c r="AT24" s="20">
        <f t="shared" si="12"/>
        <v>91.44</v>
      </c>
      <c r="AU24" s="21">
        <f t="shared" si="13"/>
        <v>137.24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4"/>
        <v>250</v>
      </c>
      <c r="BC24" s="43">
        <f t="shared" si="15"/>
        <v>237.5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6"/>
        <v>47</v>
      </c>
      <c r="BJ24" s="48">
        <f t="shared" si="17"/>
        <v>190.5</v>
      </c>
      <c r="BK24" s="24">
        <f t="shared" si="18"/>
        <v>91.44</v>
      </c>
      <c r="BL24" s="48">
        <f t="shared" si="19"/>
        <v>99.06</v>
      </c>
      <c r="BO24" s="129">
        <f t="shared" si="29"/>
        <v>1420</v>
      </c>
      <c r="BP24" s="129">
        <f t="shared" si="30"/>
        <v>48</v>
      </c>
      <c r="BQ24" s="129">
        <f t="shared" si="31"/>
        <v>531</v>
      </c>
      <c r="BR24" s="129">
        <f t="shared" si="32"/>
        <v>18</v>
      </c>
      <c r="BS24" s="129">
        <f t="shared" si="33"/>
        <v>1951</v>
      </c>
      <c r="BT24" s="129">
        <f t="shared" si="34"/>
        <v>66</v>
      </c>
      <c r="BU24" s="129">
        <f t="shared" si="35"/>
        <v>3.7</v>
      </c>
      <c r="BV24" s="129">
        <f t="shared" si="36"/>
        <v>86.08</v>
      </c>
      <c r="BW24" s="129">
        <f t="shared" si="37"/>
        <v>0.8</v>
      </c>
      <c r="BX24" s="129">
        <f t="shared" si="38"/>
        <v>86.88</v>
      </c>
      <c r="BY24" s="134">
        <f t="shared" si="39"/>
        <v>86.88</v>
      </c>
      <c r="BZ24" s="129">
        <f t="shared" si="42"/>
        <v>20.880000000000003</v>
      </c>
    </row>
    <row r="25" spans="1:78" ht="18.75">
      <c r="A25" s="143">
        <f t="shared" si="21"/>
        <v>42903</v>
      </c>
      <c r="B25" s="138" t="s">
        <v>30</v>
      </c>
      <c r="C25" s="30">
        <v>480</v>
      </c>
      <c r="D25" s="30">
        <v>577</v>
      </c>
      <c r="E25" s="30">
        <v>413</v>
      </c>
      <c r="F25" s="30">
        <v>36</v>
      </c>
      <c r="G25" s="30"/>
      <c r="H25" s="23">
        <v>14</v>
      </c>
      <c r="I25" s="33">
        <f t="shared" si="22"/>
        <v>1470</v>
      </c>
      <c r="J25" s="33">
        <f t="shared" si="23"/>
        <v>50</v>
      </c>
      <c r="K25" s="23">
        <v>256</v>
      </c>
      <c r="L25" s="14">
        <v>300</v>
      </c>
      <c r="M25" s="14">
        <v>280</v>
      </c>
      <c r="N25" s="14"/>
      <c r="O25" s="14">
        <v>9</v>
      </c>
      <c r="P25" s="14">
        <v>10</v>
      </c>
      <c r="Q25" s="103">
        <v>10</v>
      </c>
      <c r="R25" s="34"/>
      <c r="S25" s="33">
        <f t="shared" si="24"/>
        <v>556</v>
      </c>
      <c r="T25" s="33">
        <f t="shared" si="8"/>
        <v>29</v>
      </c>
      <c r="U25" s="35">
        <f t="shared" si="25"/>
        <v>79</v>
      </c>
      <c r="V25" s="37">
        <v>3.48</v>
      </c>
      <c r="W25" s="23">
        <v>3.5</v>
      </c>
      <c r="X25" s="38">
        <v>5</v>
      </c>
      <c r="Y25" s="30">
        <v>2.8</v>
      </c>
      <c r="Z25" s="54">
        <v>3.7</v>
      </c>
      <c r="AA25" s="38">
        <v>1.6</v>
      </c>
      <c r="AB25" s="38"/>
      <c r="AC25" s="38"/>
      <c r="AD25" s="38"/>
      <c r="AE25" s="38">
        <v>0.8</v>
      </c>
      <c r="AF25" s="38"/>
      <c r="AG25" s="38"/>
      <c r="AH25" s="44">
        <f t="shared" si="9"/>
        <v>0.8</v>
      </c>
      <c r="AI25" s="53">
        <v>45</v>
      </c>
      <c r="AJ25" s="15">
        <f t="shared" si="41"/>
        <v>45.8</v>
      </c>
      <c r="AK25" s="51">
        <f t="shared" si="26"/>
        <v>94.78</v>
      </c>
      <c r="AL25" s="96">
        <f t="shared" si="27"/>
        <v>99.88</v>
      </c>
      <c r="AM25" s="16">
        <f t="shared" si="40"/>
        <v>54.08</v>
      </c>
      <c r="AN25" s="50"/>
      <c r="AO25" s="46"/>
      <c r="AP25" s="17">
        <f t="shared" si="28"/>
        <v>99.88</v>
      </c>
      <c r="AQ25" s="18">
        <f t="shared" si="10"/>
        <v>39.72399999999999</v>
      </c>
      <c r="AR25" s="40"/>
      <c r="AS25" s="19">
        <f t="shared" si="11"/>
        <v>45.8</v>
      </c>
      <c r="AT25" s="20">
        <f t="shared" si="12"/>
        <v>88.703999999999994</v>
      </c>
      <c r="AU25" s="21">
        <f t="shared" si="13"/>
        <v>134.50399999999999</v>
      </c>
      <c r="AV25" s="47"/>
      <c r="AW25" s="19">
        <v>10</v>
      </c>
      <c r="AX25" s="20">
        <v>200</v>
      </c>
      <c r="AY25" s="20">
        <v>0</v>
      </c>
      <c r="AZ25" s="20">
        <v>34</v>
      </c>
      <c r="BA25" s="20">
        <v>0</v>
      </c>
      <c r="BB25" s="42">
        <f t="shared" si="14"/>
        <v>244</v>
      </c>
      <c r="BC25" s="43">
        <f t="shared" si="15"/>
        <v>231.79999999999998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6"/>
        <v>47</v>
      </c>
      <c r="BJ25" s="48">
        <f t="shared" si="17"/>
        <v>184.79999999999998</v>
      </c>
      <c r="BK25" s="24">
        <f t="shared" si="18"/>
        <v>88.703999999999994</v>
      </c>
      <c r="BL25" s="48">
        <f t="shared" si="19"/>
        <v>96.095999999999989</v>
      </c>
      <c r="BO25" s="129">
        <f t="shared" si="29"/>
        <v>1470</v>
      </c>
      <c r="BP25" s="129">
        <f t="shared" si="30"/>
        <v>50</v>
      </c>
      <c r="BQ25" s="129">
        <f t="shared" si="31"/>
        <v>556</v>
      </c>
      <c r="BR25" s="129">
        <f t="shared" si="32"/>
        <v>19</v>
      </c>
      <c r="BS25" s="129">
        <f t="shared" si="33"/>
        <v>2026</v>
      </c>
      <c r="BT25" s="129">
        <f t="shared" si="34"/>
        <v>69</v>
      </c>
      <c r="BU25" s="129">
        <f t="shared" si="35"/>
        <v>3.7</v>
      </c>
      <c r="BV25" s="129">
        <f t="shared" si="36"/>
        <v>89.08</v>
      </c>
      <c r="BW25" s="129">
        <f t="shared" si="37"/>
        <v>0.8</v>
      </c>
      <c r="BX25" s="129">
        <f t="shared" si="38"/>
        <v>89.88</v>
      </c>
      <c r="BY25" s="134">
        <f t="shared" si="39"/>
        <v>89.88</v>
      </c>
      <c r="BZ25" s="129">
        <f t="shared" si="42"/>
        <v>20.880000000000003</v>
      </c>
    </row>
    <row r="26" spans="1:78" ht="18.75">
      <c r="A26" s="143">
        <f t="shared" si="21"/>
        <v>42903</v>
      </c>
      <c r="B26" s="138" t="s">
        <v>14</v>
      </c>
      <c r="C26" s="30">
        <v>485</v>
      </c>
      <c r="D26" s="30">
        <v>588</v>
      </c>
      <c r="E26" s="30">
        <v>411</v>
      </c>
      <c r="F26" s="30">
        <v>37</v>
      </c>
      <c r="G26" s="30"/>
      <c r="H26" s="23">
        <v>14</v>
      </c>
      <c r="I26" s="33">
        <f t="shared" si="22"/>
        <v>1484</v>
      </c>
      <c r="J26" s="33">
        <f t="shared" si="23"/>
        <v>51</v>
      </c>
      <c r="K26" s="23">
        <v>264</v>
      </c>
      <c r="L26" s="14">
        <v>303</v>
      </c>
      <c r="M26" s="14">
        <v>280</v>
      </c>
      <c r="N26" s="14"/>
      <c r="O26" s="14">
        <v>9</v>
      </c>
      <c r="P26" s="14">
        <v>10</v>
      </c>
      <c r="Q26" s="103">
        <v>10</v>
      </c>
      <c r="R26" s="34"/>
      <c r="S26" s="33">
        <f t="shared" si="24"/>
        <v>567</v>
      </c>
      <c r="T26" s="33">
        <f t="shared" si="8"/>
        <v>29</v>
      </c>
      <c r="U26" s="35">
        <f t="shared" si="25"/>
        <v>80</v>
      </c>
      <c r="V26" s="37">
        <v>3.48</v>
      </c>
      <c r="W26" s="23">
        <v>3.5</v>
      </c>
      <c r="X26" s="38">
        <v>5</v>
      </c>
      <c r="Y26" s="30">
        <v>2.6</v>
      </c>
      <c r="Z26" s="54">
        <v>3.6</v>
      </c>
      <c r="AA26" s="38">
        <v>1.6</v>
      </c>
      <c r="AB26" s="38"/>
      <c r="AC26" s="38"/>
      <c r="AD26" s="38"/>
      <c r="AE26" s="38">
        <v>0.8</v>
      </c>
      <c r="AF26" s="38"/>
      <c r="AG26" s="38"/>
      <c r="AH26" s="44">
        <f t="shared" si="9"/>
        <v>0.8</v>
      </c>
      <c r="AI26" s="53">
        <v>45</v>
      </c>
      <c r="AJ26" s="15">
        <f t="shared" si="41"/>
        <v>45.8</v>
      </c>
      <c r="AK26" s="51">
        <f t="shared" si="26"/>
        <v>95.47999999999999</v>
      </c>
      <c r="AL26" s="96">
        <f t="shared" si="27"/>
        <v>100.57999999999998</v>
      </c>
      <c r="AM26" s="16">
        <f t="shared" si="40"/>
        <v>54.779999999999987</v>
      </c>
      <c r="AN26" s="50"/>
      <c r="AO26" s="46"/>
      <c r="AP26" s="17">
        <f t="shared" si="28"/>
        <v>100.57999999999998</v>
      </c>
      <c r="AQ26" s="18">
        <f t="shared" si="10"/>
        <v>39.024000000000001</v>
      </c>
      <c r="AR26" s="40"/>
      <c r="AS26" s="19">
        <f t="shared" si="11"/>
        <v>45.8</v>
      </c>
      <c r="AT26" s="20">
        <f t="shared" si="12"/>
        <v>88.703999999999994</v>
      </c>
      <c r="AU26" s="21">
        <f t="shared" si="13"/>
        <v>134.50399999999999</v>
      </c>
      <c r="AV26" s="47"/>
      <c r="AW26" s="19">
        <v>10</v>
      </c>
      <c r="AX26" s="20">
        <v>200</v>
      </c>
      <c r="AY26" s="20">
        <v>0</v>
      </c>
      <c r="AZ26" s="20">
        <v>34</v>
      </c>
      <c r="BA26" s="20">
        <v>0</v>
      </c>
      <c r="BB26" s="42">
        <f t="shared" si="14"/>
        <v>244</v>
      </c>
      <c r="BC26" s="43">
        <f t="shared" si="15"/>
        <v>231.79999999999998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6"/>
        <v>47</v>
      </c>
      <c r="BJ26" s="48">
        <f t="shared" si="17"/>
        <v>184.79999999999998</v>
      </c>
      <c r="BK26" s="24">
        <f t="shared" si="18"/>
        <v>88.703999999999994</v>
      </c>
      <c r="BL26" s="48">
        <f t="shared" si="19"/>
        <v>96.095999999999989</v>
      </c>
      <c r="BO26" s="129">
        <f t="shared" si="29"/>
        <v>1484</v>
      </c>
      <c r="BP26" s="129">
        <f t="shared" si="30"/>
        <v>51</v>
      </c>
      <c r="BQ26" s="129">
        <f t="shared" si="31"/>
        <v>567</v>
      </c>
      <c r="BR26" s="129">
        <f t="shared" si="32"/>
        <v>19</v>
      </c>
      <c r="BS26" s="129">
        <f t="shared" si="33"/>
        <v>2051</v>
      </c>
      <c r="BT26" s="129">
        <f t="shared" si="34"/>
        <v>70</v>
      </c>
      <c r="BU26" s="129">
        <f t="shared" si="35"/>
        <v>3.6</v>
      </c>
      <c r="BV26" s="129">
        <f t="shared" si="36"/>
        <v>89.779999999999987</v>
      </c>
      <c r="BW26" s="129">
        <f t="shared" si="37"/>
        <v>0.8</v>
      </c>
      <c r="BX26" s="129">
        <f t="shared" si="38"/>
        <v>90.579999999999984</v>
      </c>
      <c r="BY26" s="134">
        <f t="shared" si="39"/>
        <v>90.579999999999984</v>
      </c>
      <c r="BZ26" s="129">
        <f t="shared" si="42"/>
        <v>20.580000000000002</v>
      </c>
    </row>
    <row r="27" spans="1:78" ht="18" customHeight="1">
      <c r="A27" s="143">
        <f t="shared" si="21"/>
        <v>42903</v>
      </c>
      <c r="B27" s="138" t="s">
        <v>31</v>
      </c>
      <c r="C27" s="30">
        <v>499</v>
      </c>
      <c r="D27" s="30">
        <v>598</v>
      </c>
      <c r="E27" s="30">
        <v>431</v>
      </c>
      <c r="F27" s="30">
        <v>37</v>
      </c>
      <c r="G27" s="30"/>
      <c r="H27" s="23">
        <v>14</v>
      </c>
      <c r="I27" s="33">
        <f t="shared" si="22"/>
        <v>1528</v>
      </c>
      <c r="J27" s="33">
        <f t="shared" si="23"/>
        <v>51</v>
      </c>
      <c r="K27" s="23">
        <v>269</v>
      </c>
      <c r="L27" s="14">
        <v>311</v>
      </c>
      <c r="M27" s="14">
        <v>290</v>
      </c>
      <c r="N27" s="14"/>
      <c r="O27" s="14">
        <v>9</v>
      </c>
      <c r="P27" s="14">
        <v>10</v>
      </c>
      <c r="Q27" s="103">
        <v>10</v>
      </c>
      <c r="R27" s="34"/>
      <c r="S27" s="33">
        <f t="shared" si="24"/>
        <v>580</v>
      </c>
      <c r="T27" s="33">
        <f t="shared" si="8"/>
        <v>29</v>
      </c>
      <c r="U27" s="35">
        <f t="shared" si="25"/>
        <v>80</v>
      </c>
      <c r="V27" s="37">
        <v>3.48</v>
      </c>
      <c r="W27" s="23">
        <v>3.5</v>
      </c>
      <c r="X27" s="38">
        <v>5</v>
      </c>
      <c r="Y27" s="30">
        <v>2.6</v>
      </c>
      <c r="Z27" s="54">
        <v>3.6</v>
      </c>
      <c r="AA27" s="38">
        <v>1.6</v>
      </c>
      <c r="AB27" s="38"/>
      <c r="AC27" s="38"/>
      <c r="AD27" s="38"/>
      <c r="AE27" s="38">
        <v>0.8</v>
      </c>
      <c r="AF27" s="38"/>
      <c r="AG27" s="38"/>
      <c r="AH27" s="44">
        <f t="shared" si="9"/>
        <v>0.8</v>
      </c>
      <c r="AI27" s="53">
        <v>45</v>
      </c>
      <c r="AJ27" s="15">
        <f t="shared" si="41"/>
        <v>45.8</v>
      </c>
      <c r="AK27" s="51">
        <f t="shared" si="26"/>
        <v>95.47999999999999</v>
      </c>
      <c r="AL27" s="96">
        <f t="shared" si="27"/>
        <v>100.57999999999998</v>
      </c>
      <c r="AM27" s="16">
        <f t="shared" si="40"/>
        <v>54.779999999999987</v>
      </c>
      <c r="AN27" s="50"/>
      <c r="AO27" s="46"/>
      <c r="AP27" s="17">
        <f t="shared" si="28"/>
        <v>100.57999999999998</v>
      </c>
      <c r="AQ27" s="18">
        <f t="shared" si="10"/>
        <v>39.024000000000001</v>
      </c>
      <c r="AR27" s="40"/>
      <c r="AS27" s="19">
        <f t="shared" si="11"/>
        <v>45.8</v>
      </c>
      <c r="AT27" s="20">
        <f t="shared" si="12"/>
        <v>88.703999999999994</v>
      </c>
      <c r="AU27" s="21">
        <f t="shared" si="13"/>
        <v>134.50399999999999</v>
      </c>
      <c r="AV27" s="47"/>
      <c r="AW27" s="19">
        <v>10</v>
      </c>
      <c r="AX27" s="20">
        <v>200</v>
      </c>
      <c r="AY27" s="20">
        <v>0</v>
      </c>
      <c r="AZ27" s="20">
        <v>34</v>
      </c>
      <c r="BA27" s="20">
        <v>0</v>
      </c>
      <c r="BB27" s="42">
        <f t="shared" si="14"/>
        <v>244</v>
      </c>
      <c r="BC27" s="43">
        <f t="shared" si="15"/>
        <v>231.79999999999998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6"/>
        <v>47</v>
      </c>
      <c r="BJ27" s="48">
        <f t="shared" si="17"/>
        <v>184.79999999999998</v>
      </c>
      <c r="BK27" s="24">
        <f t="shared" si="18"/>
        <v>88.703999999999994</v>
      </c>
      <c r="BL27" s="48">
        <f t="shared" si="19"/>
        <v>96.095999999999989</v>
      </c>
      <c r="BO27" s="129">
        <f t="shared" si="29"/>
        <v>1528</v>
      </c>
      <c r="BP27" s="129">
        <f t="shared" si="30"/>
        <v>51</v>
      </c>
      <c r="BQ27" s="129">
        <f t="shared" si="31"/>
        <v>580</v>
      </c>
      <c r="BR27" s="129">
        <f t="shared" si="32"/>
        <v>19</v>
      </c>
      <c r="BS27" s="129">
        <f t="shared" si="33"/>
        <v>2108</v>
      </c>
      <c r="BT27" s="129">
        <f t="shared" si="34"/>
        <v>70</v>
      </c>
      <c r="BU27" s="129">
        <f t="shared" si="35"/>
        <v>3.6</v>
      </c>
      <c r="BV27" s="129">
        <f t="shared" si="36"/>
        <v>89.779999999999987</v>
      </c>
      <c r="BW27" s="129">
        <f t="shared" si="37"/>
        <v>0.8</v>
      </c>
      <c r="BX27" s="129">
        <f t="shared" si="38"/>
        <v>90.579999999999984</v>
      </c>
      <c r="BY27" s="134">
        <f t="shared" si="39"/>
        <v>90.579999999999984</v>
      </c>
      <c r="BZ27" s="129">
        <f t="shared" si="42"/>
        <v>20.580000000000002</v>
      </c>
    </row>
    <row r="28" spans="1:78" ht="18.75">
      <c r="A28" s="143">
        <f t="shared" si="21"/>
        <v>42903</v>
      </c>
      <c r="B28" s="138" t="s">
        <v>15</v>
      </c>
      <c r="C28" s="30">
        <v>505</v>
      </c>
      <c r="D28" s="30">
        <v>607</v>
      </c>
      <c r="E28" s="30">
        <v>432</v>
      </c>
      <c r="F28" s="30">
        <v>38</v>
      </c>
      <c r="G28" s="30"/>
      <c r="H28" s="23">
        <v>14</v>
      </c>
      <c r="I28" s="33">
        <f t="shared" si="22"/>
        <v>1544</v>
      </c>
      <c r="J28" s="33">
        <f t="shared" si="23"/>
        <v>52</v>
      </c>
      <c r="K28" s="23">
        <v>268</v>
      </c>
      <c r="L28" s="14">
        <v>326</v>
      </c>
      <c r="M28" s="14">
        <v>270</v>
      </c>
      <c r="N28" s="14"/>
      <c r="O28" s="14">
        <v>9</v>
      </c>
      <c r="P28" s="14">
        <v>12</v>
      </c>
      <c r="Q28" s="103">
        <v>10</v>
      </c>
      <c r="R28" s="34"/>
      <c r="S28" s="33">
        <f t="shared" si="24"/>
        <v>594</v>
      </c>
      <c r="T28" s="33">
        <f t="shared" si="8"/>
        <v>31</v>
      </c>
      <c r="U28" s="35">
        <f t="shared" si="25"/>
        <v>83</v>
      </c>
      <c r="V28" s="37">
        <v>3.48</v>
      </c>
      <c r="W28" s="23">
        <v>3.5</v>
      </c>
      <c r="X28" s="38">
        <v>5</v>
      </c>
      <c r="Y28" s="30">
        <v>2.8</v>
      </c>
      <c r="Z28" s="54">
        <v>3.9</v>
      </c>
      <c r="AA28" s="38">
        <v>1.8</v>
      </c>
      <c r="AB28" s="38"/>
      <c r="AC28" s="38"/>
      <c r="AD28" s="38"/>
      <c r="AE28" s="38">
        <v>0.8</v>
      </c>
      <c r="AF28" s="38"/>
      <c r="AG28" s="38"/>
      <c r="AH28" s="44">
        <f t="shared" si="9"/>
        <v>0.8</v>
      </c>
      <c r="AI28" s="53">
        <v>45</v>
      </c>
      <c r="AJ28" s="15">
        <f t="shared" si="41"/>
        <v>45.8</v>
      </c>
      <c r="AK28" s="51">
        <f t="shared" si="26"/>
        <v>98.98</v>
      </c>
      <c r="AL28" s="96">
        <f t="shared" si="27"/>
        <v>104.28</v>
      </c>
      <c r="AM28" s="16">
        <f t="shared" si="40"/>
        <v>58.480000000000004</v>
      </c>
      <c r="AN28" s="50"/>
      <c r="AO28" s="46"/>
      <c r="AP28" s="17">
        <f t="shared" si="28"/>
        <v>104.28</v>
      </c>
      <c r="AQ28" s="18">
        <f t="shared" si="10"/>
        <v>35.523999999999987</v>
      </c>
      <c r="AR28" s="40"/>
      <c r="AS28" s="19">
        <f t="shared" si="11"/>
        <v>45.8</v>
      </c>
      <c r="AT28" s="20">
        <f t="shared" si="12"/>
        <v>88.703999999999994</v>
      </c>
      <c r="AU28" s="21">
        <f t="shared" si="13"/>
        <v>134.50399999999999</v>
      </c>
      <c r="AV28" s="47"/>
      <c r="AW28" s="19">
        <v>10</v>
      </c>
      <c r="AX28" s="20">
        <v>200</v>
      </c>
      <c r="AY28" s="20">
        <v>0</v>
      </c>
      <c r="AZ28" s="20">
        <v>34</v>
      </c>
      <c r="BA28" s="20">
        <v>0</v>
      </c>
      <c r="BB28" s="42">
        <f t="shared" si="14"/>
        <v>244</v>
      </c>
      <c r="BC28" s="43">
        <f t="shared" si="15"/>
        <v>231.79999999999998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6"/>
        <v>47</v>
      </c>
      <c r="BJ28" s="48">
        <f t="shared" si="17"/>
        <v>184.79999999999998</v>
      </c>
      <c r="BK28" s="24">
        <f t="shared" si="18"/>
        <v>88.703999999999994</v>
      </c>
      <c r="BL28" s="48">
        <f t="shared" si="19"/>
        <v>96.095999999999989</v>
      </c>
      <c r="BO28" s="129">
        <f t="shared" si="29"/>
        <v>1544</v>
      </c>
      <c r="BP28" s="129">
        <f t="shared" si="30"/>
        <v>52</v>
      </c>
      <c r="BQ28" s="129">
        <f t="shared" si="31"/>
        <v>594</v>
      </c>
      <c r="BR28" s="129">
        <f t="shared" si="32"/>
        <v>21</v>
      </c>
      <c r="BS28" s="129">
        <f t="shared" si="33"/>
        <v>2138</v>
      </c>
      <c r="BT28" s="129">
        <f t="shared" si="34"/>
        <v>73</v>
      </c>
      <c r="BU28" s="129">
        <f t="shared" si="35"/>
        <v>3.9</v>
      </c>
      <c r="BV28" s="129">
        <f t="shared" si="36"/>
        <v>93.48</v>
      </c>
      <c r="BW28" s="129">
        <f t="shared" si="37"/>
        <v>0.8</v>
      </c>
      <c r="BX28" s="129">
        <f t="shared" si="38"/>
        <v>94.28</v>
      </c>
      <c r="BY28" s="134">
        <f t="shared" si="39"/>
        <v>94.28</v>
      </c>
      <c r="BZ28" s="129">
        <f t="shared" si="42"/>
        <v>21.28</v>
      </c>
    </row>
    <row r="29" spans="1:78" ht="18.75">
      <c r="A29" s="143">
        <f t="shared" si="21"/>
        <v>42903</v>
      </c>
      <c r="B29" s="138" t="s">
        <v>32</v>
      </c>
      <c r="C29" s="30">
        <v>520</v>
      </c>
      <c r="D29" s="30">
        <v>609</v>
      </c>
      <c r="E29" s="30">
        <v>438</v>
      </c>
      <c r="F29" s="30">
        <v>38</v>
      </c>
      <c r="G29" s="30"/>
      <c r="H29" s="23">
        <v>14</v>
      </c>
      <c r="I29" s="33">
        <f t="shared" si="22"/>
        <v>1567</v>
      </c>
      <c r="J29" s="33">
        <f t="shared" si="23"/>
        <v>52</v>
      </c>
      <c r="K29" s="23">
        <v>266</v>
      </c>
      <c r="L29" s="14">
        <v>326</v>
      </c>
      <c r="M29" s="14">
        <v>290</v>
      </c>
      <c r="N29" s="14"/>
      <c r="O29" s="14">
        <v>9</v>
      </c>
      <c r="P29" s="14">
        <v>12</v>
      </c>
      <c r="Q29" s="103">
        <v>10</v>
      </c>
      <c r="R29" s="34"/>
      <c r="S29" s="33">
        <f t="shared" si="24"/>
        <v>592</v>
      </c>
      <c r="T29" s="33">
        <f t="shared" si="8"/>
        <v>31</v>
      </c>
      <c r="U29" s="35">
        <f t="shared" si="25"/>
        <v>83</v>
      </c>
      <c r="V29" s="37">
        <v>3.48</v>
      </c>
      <c r="W29" s="23">
        <v>3.5</v>
      </c>
      <c r="X29" s="38">
        <v>5</v>
      </c>
      <c r="Y29" s="30">
        <v>2.8</v>
      </c>
      <c r="Z29" s="54">
        <v>3.9</v>
      </c>
      <c r="AA29" s="38">
        <v>1.8</v>
      </c>
      <c r="AB29" s="38"/>
      <c r="AC29" s="38"/>
      <c r="AD29" s="38"/>
      <c r="AE29" s="38">
        <v>0.8</v>
      </c>
      <c r="AF29" s="38"/>
      <c r="AG29" s="38"/>
      <c r="AH29" s="44">
        <f t="shared" si="9"/>
        <v>0.8</v>
      </c>
      <c r="AI29" s="53">
        <v>45</v>
      </c>
      <c r="AJ29" s="15">
        <f>AH29+AI29</f>
        <v>45.8</v>
      </c>
      <c r="AK29" s="51">
        <f t="shared" si="26"/>
        <v>98.98</v>
      </c>
      <c r="AL29" s="96">
        <f t="shared" si="27"/>
        <v>104.28</v>
      </c>
      <c r="AM29" s="16">
        <f t="shared" si="40"/>
        <v>58.480000000000004</v>
      </c>
      <c r="AN29" s="50"/>
      <c r="AO29" s="46"/>
      <c r="AP29" s="17">
        <f t="shared" si="28"/>
        <v>104.28</v>
      </c>
      <c r="AQ29" s="18">
        <f t="shared" si="10"/>
        <v>35.523999999999987</v>
      </c>
      <c r="AR29" s="40"/>
      <c r="AS29" s="19">
        <f t="shared" si="11"/>
        <v>45.8</v>
      </c>
      <c r="AT29" s="20">
        <f t="shared" si="12"/>
        <v>88.703999999999994</v>
      </c>
      <c r="AU29" s="21">
        <f t="shared" si="13"/>
        <v>134.50399999999999</v>
      </c>
      <c r="AV29" s="47"/>
      <c r="AW29" s="19">
        <v>10</v>
      </c>
      <c r="AX29" s="20">
        <v>200</v>
      </c>
      <c r="AY29" s="20">
        <v>0</v>
      </c>
      <c r="AZ29" s="20">
        <v>34</v>
      </c>
      <c r="BA29" s="20">
        <v>0</v>
      </c>
      <c r="BB29" s="42">
        <f t="shared" si="14"/>
        <v>244</v>
      </c>
      <c r="BC29" s="43">
        <f t="shared" si="15"/>
        <v>231.79999999999998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6"/>
        <v>47</v>
      </c>
      <c r="BJ29" s="48">
        <f t="shared" si="17"/>
        <v>184.79999999999998</v>
      </c>
      <c r="BK29" s="24">
        <f t="shared" si="18"/>
        <v>88.703999999999994</v>
      </c>
      <c r="BL29" s="48">
        <f t="shared" si="19"/>
        <v>96.095999999999989</v>
      </c>
      <c r="BO29" s="129">
        <f t="shared" si="29"/>
        <v>1567</v>
      </c>
      <c r="BP29" s="129">
        <f t="shared" si="30"/>
        <v>52</v>
      </c>
      <c r="BQ29" s="129">
        <f t="shared" si="31"/>
        <v>592</v>
      </c>
      <c r="BR29" s="129">
        <f t="shared" si="32"/>
        <v>21</v>
      </c>
      <c r="BS29" s="129">
        <f t="shared" si="33"/>
        <v>2159</v>
      </c>
      <c r="BT29" s="129">
        <f t="shared" si="34"/>
        <v>73</v>
      </c>
      <c r="BU29" s="129">
        <f t="shared" si="35"/>
        <v>3.9</v>
      </c>
      <c r="BV29" s="129">
        <f t="shared" si="36"/>
        <v>93.48</v>
      </c>
      <c r="BW29" s="129">
        <f t="shared" si="37"/>
        <v>0.8</v>
      </c>
      <c r="BX29" s="129">
        <f t="shared" si="38"/>
        <v>94.28</v>
      </c>
      <c r="BY29" s="134">
        <f t="shared" si="39"/>
        <v>94.28</v>
      </c>
      <c r="BZ29" s="129">
        <f t="shared" si="42"/>
        <v>21.28</v>
      </c>
    </row>
    <row r="30" spans="1:78" ht="18.75">
      <c r="A30" s="143">
        <f t="shared" si="21"/>
        <v>42903</v>
      </c>
      <c r="B30" s="138" t="s">
        <v>16</v>
      </c>
      <c r="C30" s="30">
        <v>522</v>
      </c>
      <c r="D30" s="30">
        <v>623</v>
      </c>
      <c r="E30" s="30">
        <v>446</v>
      </c>
      <c r="F30" s="30">
        <v>39</v>
      </c>
      <c r="G30" s="30"/>
      <c r="H30" s="23">
        <v>15</v>
      </c>
      <c r="I30" s="33">
        <f t="shared" si="22"/>
        <v>1591</v>
      </c>
      <c r="J30" s="33">
        <f t="shared" si="23"/>
        <v>54</v>
      </c>
      <c r="K30" s="23">
        <v>269</v>
      </c>
      <c r="L30" s="14">
        <v>337</v>
      </c>
      <c r="M30" s="14">
        <v>290</v>
      </c>
      <c r="N30" s="14"/>
      <c r="O30" s="14">
        <v>9</v>
      </c>
      <c r="P30" s="14">
        <v>12</v>
      </c>
      <c r="Q30" s="103">
        <v>10</v>
      </c>
      <c r="R30" s="34"/>
      <c r="S30" s="33">
        <f t="shared" si="24"/>
        <v>606</v>
      </c>
      <c r="T30" s="33">
        <f t="shared" si="8"/>
        <v>31</v>
      </c>
      <c r="U30" s="35">
        <f t="shared" si="25"/>
        <v>85</v>
      </c>
      <c r="V30" s="37">
        <v>3.48</v>
      </c>
      <c r="W30" s="23">
        <v>3.5</v>
      </c>
      <c r="X30" s="38">
        <v>5</v>
      </c>
      <c r="Y30" s="30">
        <v>2.8</v>
      </c>
      <c r="Z30" s="54">
        <v>4.7</v>
      </c>
      <c r="AA30" s="38">
        <v>1.8</v>
      </c>
      <c r="AB30" s="38"/>
      <c r="AC30" s="38"/>
      <c r="AD30" s="38"/>
      <c r="AE30" s="38">
        <v>0.8</v>
      </c>
      <c r="AF30" s="38"/>
      <c r="AG30" s="38"/>
      <c r="AH30" s="44">
        <f t="shared" si="9"/>
        <v>0.8</v>
      </c>
      <c r="AI30" s="53">
        <v>45</v>
      </c>
      <c r="AJ30" s="15">
        <f t="shared" si="41"/>
        <v>45.8</v>
      </c>
      <c r="AK30" s="51">
        <f t="shared" si="26"/>
        <v>101.78</v>
      </c>
      <c r="AL30" s="96">
        <f t="shared" si="27"/>
        <v>107.08</v>
      </c>
      <c r="AM30" s="16">
        <f t="shared" si="40"/>
        <v>61.28</v>
      </c>
      <c r="AN30" s="50"/>
      <c r="AO30" s="46"/>
      <c r="AP30" s="17">
        <f t="shared" si="28"/>
        <v>107.08</v>
      </c>
      <c r="AQ30" s="18">
        <f t="shared" si="10"/>
        <v>32.72399999999999</v>
      </c>
      <c r="AR30" s="40"/>
      <c r="AS30" s="19">
        <f t="shared" si="11"/>
        <v>45.8</v>
      </c>
      <c r="AT30" s="20">
        <f t="shared" si="12"/>
        <v>88.703999999999994</v>
      </c>
      <c r="AU30" s="21">
        <f t="shared" si="13"/>
        <v>134.50399999999999</v>
      </c>
      <c r="AV30" s="47"/>
      <c r="AW30" s="19">
        <v>10</v>
      </c>
      <c r="AX30" s="20">
        <v>200</v>
      </c>
      <c r="AY30" s="20">
        <v>0</v>
      </c>
      <c r="AZ30" s="20">
        <v>34</v>
      </c>
      <c r="BA30" s="20">
        <v>0</v>
      </c>
      <c r="BB30" s="42">
        <f t="shared" si="14"/>
        <v>244</v>
      </c>
      <c r="BC30" s="43">
        <f t="shared" si="15"/>
        <v>231.79999999999998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6"/>
        <v>47</v>
      </c>
      <c r="BJ30" s="48">
        <f t="shared" si="17"/>
        <v>184.79999999999998</v>
      </c>
      <c r="BK30" s="24">
        <f t="shared" si="18"/>
        <v>88.703999999999994</v>
      </c>
      <c r="BL30" s="48">
        <f t="shared" si="19"/>
        <v>96.095999999999989</v>
      </c>
      <c r="BO30" s="129">
        <f t="shared" si="29"/>
        <v>1591</v>
      </c>
      <c r="BP30" s="129">
        <f t="shared" si="30"/>
        <v>54</v>
      </c>
      <c r="BQ30" s="129">
        <f t="shared" si="31"/>
        <v>606</v>
      </c>
      <c r="BR30" s="129">
        <f t="shared" si="32"/>
        <v>21</v>
      </c>
      <c r="BS30" s="129">
        <f t="shared" si="33"/>
        <v>2197</v>
      </c>
      <c r="BT30" s="129">
        <f t="shared" si="34"/>
        <v>75</v>
      </c>
      <c r="BU30" s="129">
        <f t="shared" si="35"/>
        <v>4.7</v>
      </c>
      <c r="BV30" s="129">
        <f t="shared" si="36"/>
        <v>96.28</v>
      </c>
      <c r="BW30" s="129">
        <f t="shared" si="37"/>
        <v>0.8</v>
      </c>
      <c r="BX30" s="129">
        <f t="shared" si="38"/>
        <v>97.08</v>
      </c>
      <c r="BY30" s="134">
        <f t="shared" si="39"/>
        <v>97.08</v>
      </c>
      <c r="BZ30" s="129">
        <f t="shared" si="42"/>
        <v>22.080000000000002</v>
      </c>
    </row>
    <row r="31" spans="1:78" ht="18.75">
      <c r="A31" s="143">
        <f t="shared" si="21"/>
        <v>42903</v>
      </c>
      <c r="B31" s="138" t="s">
        <v>45</v>
      </c>
      <c r="C31" s="30">
        <v>527</v>
      </c>
      <c r="D31" s="30">
        <v>627</v>
      </c>
      <c r="E31" s="30">
        <v>447</v>
      </c>
      <c r="F31" s="30">
        <v>39</v>
      </c>
      <c r="G31" s="30"/>
      <c r="H31" s="23">
        <v>15</v>
      </c>
      <c r="I31" s="33">
        <f t="shared" si="22"/>
        <v>1601</v>
      </c>
      <c r="J31" s="33">
        <f t="shared" si="23"/>
        <v>54</v>
      </c>
      <c r="K31" s="23">
        <v>265</v>
      </c>
      <c r="L31" s="14">
        <v>337</v>
      </c>
      <c r="M31" s="14">
        <v>240</v>
      </c>
      <c r="N31" s="14"/>
      <c r="O31" s="14">
        <v>9</v>
      </c>
      <c r="P31" s="14">
        <v>12</v>
      </c>
      <c r="Q31" s="103">
        <v>8</v>
      </c>
      <c r="R31" s="34"/>
      <c r="S31" s="33">
        <f t="shared" si="24"/>
        <v>602</v>
      </c>
      <c r="T31" s="33">
        <f t="shared" si="8"/>
        <v>29</v>
      </c>
      <c r="U31" s="35">
        <f t="shared" si="25"/>
        <v>83</v>
      </c>
      <c r="V31" s="37">
        <v>3.48</v>
      </c>
      <c r="W31" s="23">
        <v>3.5</v>
      </c>
      <c r="X31" s="30">
        <v>4.9000000000000004</v>
      </c>
      <c r="Y31" s="30">
        <v>2.8</v>
      </c>
      <c r="Z31" s="54">
        <v>4.7</v>
      </c>
      <c r="AA31" s="38">
        <v>1.8</v>
      </c>
      <c r="AB31" s="38"/>
      <c r="AC31" s="38"/>
      <c r="AD31" s="38"/>
      <c r="AE31" s="38">
        <v>0.8</v>
      </c>
      <c r="AF31" s="38"/>
      <c r="AG31" s="38"/>
      <c r="AH31" s="44">
        <f t="shared" si="9"/>
        <v>0.8</v>
      </c>
      <c r="AI31" s="53">
        <v>45</v>
      </c>
      <c r="AJ31" s="15">
        <f t="shared" si="41"/>
        <v>45.8</v>
      </c>
      <c r="AK31" s="51">
        <f t="shared" si="26"/>
        <v>99.68</v>
      </c>
      <c r="AL31" s="96">
        <f t="shared" si="27"/>
        <v>104.98</v>
      </c>
      <c r="AM31" s="16">
        <f t="shared" si="40"/>
        <v>59.180000000000007</v>
      </c>
      <c r="AN31" s="50"/>
      <c r="AO31" s="46"/>
      <c r="AP31" s="17">
        <f t="shared" si="28"/>
        <v>104.98</v>
      </c>
      <c r="AQ31" s="18">
        <f t="shared" si="10"/>
        <v>34.823999999999984</v>
      </c>
      <c r="AR31" s="40"/>
      <c r="AS31" s="19">
        <f t="shared" si="11"/>
        <v>45.8</v>
      </c>
      <c r="AT31" s="20">
        <f t="shared" si="12"/>
        <v>88.703999999999994</v>
      </c>
      <c r="AU31" s="21">
        <f t="shared" si="13"/>
        <v>134.50399999999999</v>
      </c>
      <c r="AV31" s="47"/>
      <c r="AW31" s="19">
        <v>10</v>
      </c>
      <c r="AX31" s="20">
        <v>200</v>
      </c>
      <c r="AY31" s="20">
        <v>0</v>
      </c>
      <c r="AZ31" s="20">
        <v>34</v>
      </c>
      <c r="BA31" s="20">
        <v>0</v>
      </c>
      <c r="BB31" s="42">
        <f t="shared" si="14"/>
        <v>244</v>
      </c>
      <c r="BC31" s="43">
        <f t="shared" si="15"/>
        <v>231.79999999999998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6"/>
        <v>47</v>
      </c>
      <c r="BJ31" s="48">
        <f t="shared" si="17"/>
        <v>184.79999999999998</v>
      </c>
      <c r="BK31" s="24">
        <f t="shared" si="18"/>
        <v>88.703999999999994</v>
      </c>
      <c r="BL31" s="48">
        <f t="shared" si="19"/>
        <v>96.095999999999989</v>
      </c>
      <c r="BO31" s="129">
        <f t="shared" si="29"/>
        <v>1601</v>
      </c>
      <c r="BP31" s="129">
        <f t="shared" si="30"/>
        <v>54</v>
      </c>
      <c r="BQ31" s="129">
        <f t="shared" si="31"/>
        <v>602</v>
      </c>
      <c r="BR31" s="129">
        <f t="shared" si="32"/>
        <v>21</v>
      </c>
      <c r="BS31" s="129">
        <f t="shared" si="33"/>
        <v>2203</v>
      </c>
      <c r="BT31" s="129">
        <f t="shared" si="34"/>
        <v>75</v>
      </c>
      <c r="BU31" s="129">
        <f t="shared" si="35"/>
        <v>4.7</v>
      </c>
      <c r="BV31" s="129">
        <f t="shared" si="36"/>
        <v>96.18</v>
      </c>
      <c r="BW31" s="129">
        <f t="shared" si="37"/>
        <v>0.8</v>
      </c>
      <c r="BX31" s="129">
        <f t="shared" si="38"/>
        <v>96.98</v>
      </c>
      <c r="BY31" s="134">
        <f t="shared" si="39"/>
        <v>96.98</v>
      </c>
      <c r="BZ31" s="129">
        <f t="shared" si="42"/>
        <v>21.98</v>
      </c>
    </row>
    <row r="32" spans="1:78" ht="18.75">
      <c r="A32" s="143">
        <f t="shared" si="21"/>
        <v>42903</v>
      </c>
      <c r="B32" s="138" t="s">
        <v>17</v>
      </c>
      <c r="C32" s="30">
        <v>529</v>
      </c>
      <c r="D32" s="30">
        <v>623</v>
      </c>
      <c r="E32" s="30">
        <v>452</v>
      </c>
      <c r="F32" s="30">
        <v>39</v>
      </c>
      <c r="G32" s="30"/>
      <c r="H32" s="23">
        <v>15</v>
      </c>
      <c r="I32" s="33">
        <f t="shared" si="22"/>
        <v>1604</v>
      </c>
      <c r="J32" s="33">
        <f t="shared" si="23"/>
        <v>54</v>
      </c>
      <c r="K32" s="23">
        <v>264</v>
      </c>
      <c r="L32" s="14">
        <v>326</v>
      </c>
      <c r="M32" s="14">
        <v>310</v>
      </c>
      <c r="N32" s="14"/>
      <c r="O32" s="14">
        <v>9</v>
      </c>
      <c r="P32" s="14">
        <v>12</v>
      </c>
      <c r="Q32" s="103">
        <v>11</v>
      </c>
      <c r="R32" s="34"/>
      <c r="S32" s="33">
        <f t="shared" si="24"/>
        <v>590</v>
      </c>
      <c r="T32" s="33">
        <f t="shared" si="8"/>
        <v>32</v>
      </c>
      <c r="U32" s="35">
        <f t="shared" si="25"/>
        <v>86</v>
      </c>
      <c r="V32" s="37">
        <v>3.48</v>
      </c>
      <c r="W32" s="23">
        <v>3.5</v>
      </c>
      <c r="X32" s="30">
        <v>4.9000000000000004</v>
      </c>
      <c r="Y32" s="30">
        <v>2.9</v>
      </c>
      <c r="Z32" s="54">
        <v>4.9000000000000004</v>
      </c>
      <c r="AA32" s="38">
        <v>1.8</v>
      </c>
      <c r="AB32" s="38"/>
      <c r="AC32" s="38"/>
      <c r="AD32" s="38"/>
      <c r="AE32" s="38">
        <v>0.8</v>
      </c>
      <c r="AF32" s="38"/>
      <c r="AG32" s="38"/>
      <c r="AH32" s="44">
        <f t="shared" si="9"/>
        <v>0.8</v>
      </c>
      <c r="AI32" s="53">
        <v>45</v>
      </c>
      <c r="AJ32" s="15">
        <f t="shared" si="41"/>
        <v>45.8</v>
      </c>
      <c r="AK32" s="51">
        <f t="shared" si="26"/>
        <v>102.98000000000002</v>
      </c>
      <c r="AL32" s="96">
        <f t="shared" si="27"/>
        <v>108.28000000000002</v>
      </c>
      <c r="AM32" s="16">
        <f t="shared" si="40"/>
        <v>62.480000000000018</v>
      </c>
      <c r="AN32" s="50"/>
      <c r="AO32" s="46"/>
      <c r="AP32" s="17">
        <f t="shared" si="28"/>
        <v>108.28000000000002</v>
      </c>
      <c r="AQ32" s="18">
        <f t="shared" si="10"/>
        <v>31.523999999999972</v>
      </c>
      <c r="AR32" s="40"/>
      <c r="AS32" s="19">
        <f t="shared" si="11"/>
        <v>45.8</v>
      </c>
      <c r="AT32" s="20">
        <f t="shared" si="12"/>
        <v>88.703999999999994</v>
      </c>
      <c r="AU32" s="21">
        <f t="shared" si="13"/>
        <v>134.50399999999999</v>
      </c>
      <c r="AV32" s="47"/>
      <c r="AW32" s="19">
        <v>10</v>
      </c>
      <c r="AX32" s="20">
        <v>200</v>
      </c>
      <c r="AY32" s="20">
        <v>0</v>
      </c>
      <c r="AZ32" s="20">
        <v>34</v>
      </c>
      <c r="BA32" s="20">
        <v>0</v>
      </c>
      <c r="BB32" s="42">
        <f t="shared" si="14"/>
        <v>244</v>
      </c>
      <c r="BC32" s="43">
        <f t="shared" si="15"/>
        <v>231.79999999999998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6"/>
        <v>47</v>
      </c>
      <c r="BJ32" s="48">
        <f t="shared" si="17"/>
        <v>184.79999999999998</v>
      </c>
      <c r="BK32" s="24">
        <f t="shared" si="18"/>
        <v>88.703999999999994</v>
      </c>
      <c r="BL32" s="48">
        <f t="shared" si="19"/>
        <v>96.095999999999989</v>
      </c>
      <c r="BO32" s="129">
        <f t="shared" si="29"/>
        <v>1604</v>
      </c>
      <c r="BP32" s="129">
        <f t="shared" si="30"/>
        <v>54</v>
      </c>
      <c r="BQ32" s="129">
        <f t="shared" si="31"/>
        <v>590</v>
      </c>
      <c r="BR32" s="129">
        <f t="shared" si="32"/>
        <v>21</v>
      </c>
      <c r="BS32" s="129">
        <f t="shared" si="33"/>
        <v>2194</v>
      </c>
      <c r="BT32" s="129">
        <f t="shared" si="34"/>
        <v>75</v>
      </c>
      <c r="BU32" s="129">
        <f t="shared" si="35"/>
        <v>4.9000000000000004</v>
      </c>
      <c r="BV32" s="129">
        <f t="shared" si="36"/>
        <v>96.480000000000018</v>
      </c>
      <c r="BW32" s="129">
        <f t="shared" si="37"/>
        <v>0.8</v>
      </c>
      <c r="BX32" s="129">
        <f t="shared" si="38"/>
        <v>97.280000000000015</v>
      </c>
      <c r="BY32" s="134">
        <f t="shared" si="39"/>
        <v>97.280000000000015</v>
      </c>
      <c r="BZ32" s="129">
        <f t="shared" si="42"/>
        <v>22.28</v>
      </c>
    </row>
    <row r="33" spans="1:78" ht="18.75">
      <c r="A33" s="143">
        <f t="shared" si="21"/>
        <v>42903</v>
      </c>
      <c r="B33" s="138" t="s">
        <v>46</v>
      </c>
      <c r="C33" s="30">
        <v>527</v>
      </c>
      <c r="D33" s="30">
        <v>639</v>
      </c>
      <c r="E33" s="30">
        <v>462</v>
      </c>
      <c r="F33" s="30">
        <v>39</v>
      </c>
      <c r="G33" s="30"/>
      <c r="H33" s="23">
        <v>15</v>
      </c>
      <c r="I33" s="33">
        <f t="shared" si="22"/>
        <v>1628</v>
      </c>
      <c r="J33" s="33">
        <f t="shared" si="23"/>
        <v>54</v>
      </c>
      <c r="K33" s="23">
        <v>259</v>
      </c>
      <c r="L33" s="14">
        <v>331</v>
      </c>
      <c r="M33" s="14">
        <v>240</v>
      </c>
      <c r="N33" s="14"/>
      <c r="O33" s="14">
        <v>9</v>
      </c>
      <c r="P33" s="14">
        <v>12</v>
      </c>
      <c r="Q33" s="103">
        <v>10</v>
      </c>
      <c r="R33" s="34"/>
      <c r="S33" s="33">
        <f t="shared" si="24"/>
        <v>590</v>
      </c>
      <c r="T33" s="33">
        <f t="shared" si="8"/>
        <v>31</v>
      </c>
      <c r="U33" s="35">
        <f t="shared" si="25"/>
        <v>85</v>
      </c>
      <c r="V33" s="37">
        <v>3.48</v>
      </c>
      <c r="W33" s="23">
        <v>3.5</v>
      </c>
      <c r="X33" s="30">
        <v>4.9000000000000004</v>
      </c>
      <c r="Y33" s="30">
        <v>2.9</v>
      </c>
      <c r="Z33" s="54">
        <v>4.9000000000000004</v>
      </c>
      <c r="AA33" s="38">
        <v>1.8</v>
      </c>
      <c r="AB33" s="38"/>
      <c r="AC33" s="38"/>
      <c r="AD33" s="38"/>
      <c r="AE33" s="38">
        <v>0.8</v>
      </c>
      <c r="AF33" s="38"/>
      <c r="AG33" s="38"/>
      <c r="AH33" s="44">
        <f t="shared" si="9"/>
        <v>0.8</v>
      </c>
      <c r="AI33" s="53">
        <v>45</v>
      </c>
      <c r="AJ33" s="15">
        <f t="shared" si="41"/>
        <v>45.8</v>
      </c>
      <c r="AK33" s="51">
        <f t="shared" si="26"/>
        <v>101.98000000000002</v>
      </c>
      <c r="AL33" s="96">
        <f t="shared" si="27"/>
        <v>107.28000000000002</v>
      </c>
      <c r="AM33" s="16">
        <f t="shared" si="40"/>
        <v>61.480000000000018</v>
      </c>
      <c r="AN33" s="50"/>
      <c r="AO33" s="46"/>
      <c r="AP33" s="17">
        <f t="shared" si="28"/>
        <v>107.28000000000002</v>
      </c>
      <c r="AQ33" s="18">
        <f t="shared" si="10"/>
        <v>32.523999999999972</v>
      </c>
      <c r="AR33" s="40"/>
      <c r="AS33" s="19">
        <f t="shared" si="11"/>
        <v>45.8</v>
      </c>
      <c r="AT33" s="20">
        <f t="shared" si="12"/>
        <v>88.703999999999994</v>
      </c>
      <c r="AU33" s="21">
        <f t="shared" si="13"/>
        <v>134.50399999999999</v>
      </c>
      <c r="AV33" s="47"/>
      <c r="AW33" s="19">
        <v>10</v>
      </c>
      <c r="AX33" s="20">
        <v>200</v>
      </c>
      <c r="AY33" s="20">
        <v>0</v>
      </c>
      <c r="AZ33" s="20">
        <v>34</v>
      </c>
      <c r="BA33" s="20">
        <v>0</v>
      </c>
      <c r="BB33" s="42">
        <f t="shared" si="14"/>
        <v>244</v>
      </c>
      <c r="BC33" s="43">
        <f t="shared" si="15"/>
        <v>231.79999999999998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6"/>
        <v>47</v>
      </c>
      <c r="BJ33" s="48">
        <f t="shared" si="17"/>
        <v>184.79999999999998</v>
      </c>
      <c r="BK33" s="24">
        <f t="shared" si="18"/>
        <v>88.703999999999994</v>
      </c>
      <c r="BL33" s="48">
        <f t="shared" si="19"/>
        <v>96.095999999999989</v>
      </c>
      <c r="BO33" s="129">
        <f t="shared" si="29"/>
        <v>1628</v>
      </c>
      <c r="BP33" s="129">
        <f t="shared" si="30"/>
        <v>54</v>
      </c>
      <c r="BQ33" s="129">
        <f t="shared" si="31"/>
        <v>590</v>
      </c>
      <c r="BR33" s="129">
        <f t="shared" si="32"/>
        <v>21</v>
      </c>
      <c r="BS33" s="129">
        <f t="shared" si="33"/>
        <v>2218</v>
      </c>
      <c r="BT33" s="129">
        <f t="shared" si="34"/>
        <v>75</v>
      </c>
      <c r="BU33" s="129">
        <f t="shared" si="35"/>
        <v>4.9000000000000004</v>
      </c>
      <c r="BV33" s="129">
        <f t="shared" si="36"/>
        <v>96.480000000000018</v>
      </c>
      <c r="BW33" s="129">
        <f t="shared" si="37"/>
        <v>0.8</v>
      </c>
      <c r="BX33" s="129">
        <f t="shared" si="38"/>
        <v>97.280000000000015</v>
      </c>
      <c r="BY33" s="134">
        <f t="shared" si="39"/>
        <v>97.280000000000015</v>
      </c>
      <c r="BZ33" s="129">
        <f t="shared" si="42"/>
        <v>22.28</v>
      </c>
    </row>
    <row r="34" spans="1:78" ht="18.75">
      <c r="A34" s="143">
        <f t="shared" si="21"/>
        <v>42903</v>
      </c>
      <c r="B34" s="138" t="s">
        <v>18</v>
      </c>
      <c r="C34" s="30">
        <v>527</v>
      </c>
      <c r="D34" s="30">
        <v>622</v>
      </c>
      <c r="E34" s="41">
        <v>439</v>
      </c>
      <c r="F34" s="30">
        <v>39</v>
      </c>
      <c r="G34" s="30"/>
      <c r="H34" s="23">
        <v>14</v>
      </c>
      <c r="I34" s="33">
        <f t="shared" si="22"/>
        <v>1588</v>
      </c>
      <c r="J34" s="33">
        <f t="shared" si="23"/>
        <v>53</v>
      </c>
      <c r="K34" s="23">
        <v>259</v>
      </c>
      <c r="L34" s="14">
        <v>347</v>
      </c>
      <c r="M34" s="14">
        <v>230</v>
      </c>
      <c r="N34" s="14"/>
      <c r="O34" s="14">
        <v>9</v>
      </c>
      <c r="P34" s="14">
        <v>12</v>
      </c>
      <c r="Q34" s="103">
        <v>8</v>
      </c>
      <c r="R34" s="34"/>
      <c r="S34" s="33">
        <f t="shared" si="24"/>
        <v>606</v>
      </c>
      <c r="T34" s="33">
        <f t="shared" si="8"/>
        <v>29</v>
      </c>
      <c r="U34" s="35">
        <f t="shared" si="25"/>
        <v>82</v>
      </c>
      <c r="V34" s="37">
        <v>3.48</v>
      </c>
      <c r="W34" s="23">
        <v>3.5</v>
      </c>
      <c r="X34" s="30">
        <v>4.9000000000000004</v>
      </c>
      <c r="Y34" s="30">
        <v>2.2999999999999998</v>
      </c>
      <c r="Z34" s="54">
        <v>4.9000000000000004</v>
      </c>
      <c r="AA34" s="38">
        <v>1.9</v>
      </c>
      <c r="AB34" s="38"/>
      <c r="AC34" s="38"/>
      <c r="AD34" s="38"/>
      <c r="AE34" s="38">
        <v>0.8</v>
      </c>
      <c r="AF34" s="38"/>
      <c r="AG34" s="38"/>
      <c r="AH34" s="44">
        <f t="shared" si="9"/>
        <v>0.8</v>
      </c>
      <c r="AI34" s="53">
        <v>45</v>
      </c>
      <c r="AJ34" s="15">
        <f t="shared" si="41"/>
        <v>45.8</v>
      </c>
      <c r="AK34" s="51">
        <f t="shared" si="26"/>
        <v>98.38000000000001</v>
      </c>
      <c r="AL34" s="96">
        <f t="shared" si="27"/>
        <v>103.78000000000002</v>
      </c>
      <c r="AM34" s="16">
        <f t="shared" si="40"/>
        <v>57.980000000000018</v>
      </c>
      <c r="AN34" s="50"/>
      <c r="AO34" s="46"/>
      <c r="AP34" s="17">
        <f t="shared" si="28"/>
        <v>103.78000000000002</v>
      </c>
      <c r="AQ34" s="18">
        <f t="shared" si="10"/>
        <v>36.123999999999981</v>
      </c>
      <c r="AR34" s="40"/>
      <c r="AS34" s="19">
        <f t="shared" si="11"/>
        <v>45.8</v>
      </c>
      <c r="AT34" s="20">
        <f t="shared" si="12"/>
        <v>88.703999999999994</v>
      </c>
      <c r="AU34" s="21">
        <f t="shared" si="13"/>
        <v>134.50399999999999</v>
      </c>
      <c r="AV34" s="47"/>
      <c r="AW34" s="19">
        <v>10</v>
      </c>
      <c r="AX34" s="20">
        <v>200</v>
      </c>
      <c r="AY34" s="20">
        <v>0</v>
      </c>
      <c r="AZ34" s="20">
        <v>34</v>
      </c>
      <c r="BA34" s="20">
        <v>0</v>
      </c>
      <c r="BB34" s="42">
        <f t="shared" si="14"/>
        <v>244</v>
      </c>
      <c r="BC34" s="43">
        <f t="shared" si="15"/>
        <v>231.79999999999998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6"/>
        <v>47</v>
      </c>
      <c r="BJ34" s="48">
        <f t="shared" si="17"/>
        <v>184.79999999999998</v>
      </c>
      <c r="BK34" s="24">
        <f t="shared" si="18"/>
        <v>88.703999999999994</v>
      </c>
      <c r="BL34" s="48">
        <f t="shared" si="19"/>
        <v>96.095999999999989</v>
      </c>
      <c r="BO34" s="129">
        <f t="shared" si="29"/>
        <v>1588</v>
      </c>
      <c r="BP34" s="129">
        <f t="shared" si="30"/>
        <v>53</v>
      </c>
      <c r="BQ34" s="129">
        <f t="shared" si="31"/>
        <v>606</v>
      </c>
      <c r="BR34" s="129">
        <f t="shared" si="32"/>
        <v>21</v>
      </c>
      <c r="BS34" s="129">
        <f t="shared" si="33"/>
        <v>2194</v>
      </c>
      <c r="BT34" s="129">
        <f t="shared" si="34"/>
        <v>74</v>
      </c>
      <c r="BU34" s="129">
        <f t="shared" si="35"/>
        <v>4.9000000000000004</v>
      </c>
      <c r="BV34" s="129">
        <f t="shared" si="36"/>
        <v>94.980000000000018</v>
      </c>
      <c r="BW34" s="129">
        <f t="shared" si="37"/>
        <v>0.8</v>
      </c>
      <c r="BX34" s="129">
        <f t="shared" si="38"/>
        <v>95.780000000000015</v>
      </c>
      <c r="BY34" s="134">
        <f t="shared" si="39"/>
        <v>95.780000000000015</v>
      </c>
      <c r="BZ34" s="129">
        <f t="shared" si="42"/>
        <v>21.779999999999998</v>
      </c>
    </row>
    <row r="35" spans="1:78" ht="18.75">
      <c r="A35" s="143">
        <f t="shared" si="21"/>
        <v>42903</v>
      </c>
      <c r="B35" s="138" t="s">
        <v>47</v>
      </c>
      <c r="C35" s="30">
        <v>527</v>
      </c>
      <c r="D35" s="30">
        <v>613</v>
      </c>
      <c r="E35" s="41">
        <v>468</v>
      </c>
      <c r="F35" s="30">
        <v>39</v>
      </c>
      <c r="G35" s="30"/>
      <c r="H35" s="23">
        <v>14</v>
      </c>
      <c r="I35" s="33">
        <f t="shared" si="22"/>
        <v>1608</v>
      </c>
      <c r="J35" s="33">
        <f t="shared" si="23"/>
        <v>53</v>
      </c>
      <c r="K35" s="23">
        <v>263</v>
      </c>
      <c r="L35" s="14">
        <v>341</v>
      </c>
      <c r="M35" s="14">
        <v>230</v>
      </c>
      <c r="N35" s="14"/>
      <c r="O35" s="14">
        <v>9</v>
      </c>
      <c r="P35" s="14">
        <v>12</v>
      </c>
      <c r="Q35" s="103">
        <v>8</v>
      </c>
      <c r="R35" s="34"/>
      <c r="S35" s="33">
        <f t="shared" si="24"/>
        <v>604</v>
      </c>
      <c r="T35" s="33">
        <f t="shared" si="8"/>
        <v>29</v>
      </c>
      <c r="U35" s="35">
        <f t="shared" si="25"/>
        <v>82</v>
      </c>
      <c r="V35" s="37">
        <v>3.48</v>
      </c>
      <c r="W35" s="23">
        <v>3.5</v>
      </c>
      <c r="X35" s="30">
        <v>4.9000000000000004</v>
      </c>
      <c r="Y35" s="30">
        <v>2.2999999999999998</v>
      </c>
      <c r="Z35" s="54">
        <v>4.9000000000000004</v>
      </c>
      <c r="AA35" s="38">
        <v>1.9</v>
      </c>
      <c r="AB35" s="38"/>
      <c r="AC35" s="38"/>
      <c r="AD35" s="38"/>
      <c r="AE35" s="38">
        <v>0.8</v>
      </c>
      <c r="AF35" s="38"/>
      <c r="AG35" s="38"/>
      <c r="AH35" s="44">
        <f t="shared" si="9"/>
        <v>0.8</v>
      </c>
      <c r="AI35" s="53">
        <v>45</v>
      </c>
      <c r="AJ35" s="15">
        <f t="shared" si="41"/>
        <v>45.8</v>
      </c>
      <c r="AK35" s="51">
        <f t="shared" si="26"/>
        <v>98.38000000000001</v>
      </c>
      <c r="AL35" s="96">
        <f t="shared" si="27"/>
        <v>103.78000000000002</v>
      </c>
      <c r="AM35" s="16">
        <f t="shared" si="40"/>
        <v>57.980000000000018</v>
      </c>
      <c r="AN35" s="50"/>
      <c r="AO35" s="46"/>
      <c r="AP35" s="17">
        <f t="shared" si="28"/>
        <v>103.78000000000002</v>
      </c>
      <c r="AQ35" s="18">
        <f t="shared" si="10"/>
        <v>36.123999999999981</v>
      </c>
      <c r="AR35" s="40"/>
      <c r="AS35" s="19">
        <f t="shared" si="11"/>
        <v>45.8</v>
      </c>
      <c r="AT35" s="20">
        <f t="shared" si="12"/>
        <v>88.703999999999994</v>
      </c>
      <c r="AU35" s="21">
        <f t="shared" si="13"/>
        <v>134.50399999999999</v>
      </c>
      <c r="AV35" s="47"/>
      <c r="AW35" s="19">
        <v>10</v>
      </c>
      <c r="AX35" s="20">
        <v>200</v>
      </c>
      <c r="AY35" s="20">
        <v>0</v>
      </c>
      <c r="AZ35" s="20">
        <v>34</v>
      </c>
      <c r="BA35" s="20">
        <v>0</v>
      </c>
      <c r="BB35" s="42">
        <f t="shared" si="14"/>
        <v>244</v>
      </c>
      <c r="BC35" s="43">
        <f t="shared" si="15"/>
        <v>231.79999999999998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6"/>
        <v>47</v>
      </c>
      <c r="BJ35" s="48">
        <f t="shared" si="17"/>
        <v>184.79999999999998</v>
      </c>
      <c r="BK35" s="24">
        <f t="shared" si="18"/>
        <v>88.703999999999994</v>
      </c>
      <c r="BL35" s="48">
        <f t="shared" si="19"/>
        <v>96.095999999999989</v>
      </c>
      <c r="BO35" s="129">
        <f t="shared" si="29"/>
        <v>1608</v>
      </c>
      <c r="BP35" s="129">
        <f t="shared" si="30"/>
        <v>53</v>
      </c>
      <c r="BQ35" s="129">
        <f t="shared" si="31"/>
        <v>604</v>
      </c>
      <c r="BR35" s="129">
        <f t="shared" si="32"/>
        <v>21</v>
      </c>
      <c r="BS35" s="129">
        <f t="shared" si="33"/>
        <v>2212</v>
      </c>
      <c r="BT35" s="129">
        <f t="shared" si="34"/>
        <v>74</v>
      </c>
      <c r="BU35" s="129">
        <f t="shared" si="35"/>
        <v>4.9000000000000004</v>
      </c>
      <c r="BV35" s="129">
        <f t="shared" si="36"/>
        <v>94.980000000000018</v>
      </c>
      <c r="BW35" s="129">
        <f t="shared" si="37"/>
        <v>0.8</v>
      </c>
      <c r="BX35" s="129">
        <f t="shared" si="38"/>
        <v>95.780000000000015</v>
      </c>
      <c r="BY35" s="134">
        <f t="shared" si="39"/>
        <v>95.780000000000015</v>
      </c>
      <c r="BZ35" s="129">
        <f t="shared" si="42"/>
        <v>21.779999999999998</v>
      </c>
    </row>
    <row r="36" spans="1:78" ht="18.75">
      <c r="A36" s="143">
        <f t="shared" si="21"/>
        <v>42903</v>
      </c>
      <c r="B36" s="138" t="s">
        <v>19</v>
      </c>
      <c r="C36" s="30">
        <v>519</v>
      </c>
      <c r="D36" s="30">
        <v>611</v>
      </c>
      <c r="E36" s="41">
        <v>463</v>
      </c>
      <c r="F36" s="30">
        <v>39</v>
      </c>
      <c r="G36" s="30"/>
      <c r="H36" s="23">
        <v>14</v>
      </c>
      <c r="I36" s="33">
        <f t="shared" si="22"/>
        <v>1593</v>
      </c>
      <c r="J36" s="33">
        <f t="shared" si="23"/>
        <v>53</v>
      </c>
      <c r="K36" s="23">
        <v>259</v>
      </c>
      <c r="L36" s="14">
        <v>337</v>
      </c>
      <c r="M36" s="14">
        <v>290</v>
      </c>
      <c r="N36" s="14"/>
      <c r="O36" s="14">
        <v>9</v>
      </c>
      <c r="P36" s="14">
        <v>12</v>
      </c>
      <c r="Q36" s="103">
        <v>8</v>
      </c>
      <c r="R36" s="34"/>
      <c r="S36" s="33">
        <f t="shared" si="24"/>
        <v>596</v>
      </c>
      <c r="T36" s="33">
        <f t="shared" si="8"/>
        <v>29</v>
      </c>
      <c r="U36" s="35">
        <f t="shared" si="25"/>
        <v>82</v>
      </c>
      <c r="V36" s="37">
        <v>3.48</v>
      </c>
      <c r="W36" s="23">
        <v>3.5</v>
      </c>
      <c r="X36" s="30">
        <v>5.2</v>
      </c>
      <c r="Y36" s="30">
        <v>3</v>
      </c>
      <c r="Z36" s="54">
        <v>4.7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44">
        <f t="shared" si="9"/>
        <v>0.8</v>
      </c>
      <c r="AI36" s="53">
        <v>45</v>
      </c>
      <c r="AJ36" s="15">
        <f t="shared" si="41"/>
        <v>45.8</v>
      </c>
      <c r="AK36" s="51">
        <f t="shared" si="26"/>
        <v>99.18</v>
      </c>
      <c r="AL36" s="96">
        <f t="shared" si="27"/>
        <v>104.58000000000001</v>
      </c>
      <c r="AM36" s="16">
        <f t="shared" si="40"/>
        <v>58.780000000000015</v>
      </c>
      <c r="AN36" s="50"/>
      <c r="AO36" s="46"/>
      <c r="AP36" s="17">
        <f t="shared" si="28"/>
        <v>104.58000000000001</v>
      </c>
      <c r="AQ36" s="18">
        <f t="shared" si="10"/>
        <v>35.323999999999984</v>
      </c>
      <c r="AR36" s="40"/>
      <c r="AS36" s="19">
        <f t="shared" si="11"/>
        <v>45.8</v>
      </c>
      <c r="AT36" s="20">
        <f t="shared" si="12"/>
        <v>88.703999999999994</v>
      </c>
      <c r="AU36" s="21">
        <f t="shared" si="13"/>
        <v>134.50399999999999</v>
      </c>
      <c r="AV36" s="47"/>
      <c r="AW36" s="19">
        <v>10</v>
      </c>
      <c r="AX36" s="20">
        <v>200</v>
      </c>
      <c r="AY36" s="20">
        <v>0</v>
      </c>
      <c r="AZ36" s="20">
        <v>34</v>
      </c>
      <c r="BA36" s="20">
        <v>0</v>
      </c>
      <c r="BB36" s="42">
        <f t="shared" si="14"/>
        <v>244</v>
      </c>
      <c r="BC36" s="43">
        <f t="shared" si="15"/>
        <v>231.79999999999998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6"/>
        <v>47</v>
      </c>
      <c r="BJ36" s="48">
        <f t="shared" si="17"/>
        <v>184.79999999999998</v>
      </c>
      <c r="BK36" s="24">
        <f t="shared" si="18"/>
        <v>88.703999999999994</v>
      </c>
      <c r="BL36" s="48">
        <f t="shared" si="19"/>
        <v>96.095999999999989</v>
      </c>
      <c r="BO36" s="129">
        <f t="shared" si="29"/>
        <v>1593</v>
      </c>
      <c r="BP36" s="129">
        <f t="shared" si="30"/>
        <v>53</v>
      </c>
      <c r="BQ36" s="129">
        <f t="shared" si="31"/>
        <v>596</v>
      </c>
      <c r="BR36" s="129">
        <f t="shared" si="32"/>
        <v>21</v>
      </c>
      <c r="BS36" s="129">
        <f t="shared" si="33"/>
        <v>2189</v>
      </c>
      <c r="BT36" s="129">
        <f t="shared" si="34"/>
        <v>74</v>
      </c>
      <c r="BU36" s="129">
        <f t="shared" si="35"/>
        <v>4.7</v>
      </c>
      <c r="BV36" s="129">
        <f t="shared" si="36"/>
        <v>95.780000000000015</v>
      </c>
      <c r="BW36" s="129">
        <f t="shared" si="37"/>
        <v>0.8</v>
      </c>
      <c r="BX36" s="129">
        <f t="shared" si="38"/>
        <v>96.580000000000013</v>
      </c>
      <c r="BY36" s="134">
        <f t="shared" si="39"/>
        <v>96.580000000000013</v>
      </c>
      <c r="BZ36" s="129">
        <f t="shared" si="42"/>
        <v>22.58</v>
      </c>
    </row>
    <row r="37" spans="1:78" ht="18.75" customHeight="1">
      <c r="A37" s="143">
        <f t="shared" si="21"/>
        <v>42903</v>
      </c>
      <c r="B37" s="138" t="s">
        <v>48</v>
      </c>
      <c r="C37" s="30">
        <v>508</v>
      </c>
      <c r="D37" s="30">
        <v>603</v>
      </c>
      <c r="E37" s="41">
        <v>438</v>
      </c>
      <c r="F37" s="30">
        <v>38</v>
      </c>
      <c r="G37" s="30"/>
      <c r="H37" s="23">
        <v>14</v>
      </c>
      <c r="I37" s="33">
        <f t="shared" si="22"/>
        <v>1549</v>
      </c>
      <c r="J37" s="33">
        <f t="shared" si="23"/>
        <v>52</v>
      </c>
      <c r="K37" s="23">
        <v>255</v>
      </c>
      <c r="L37" s="14">
        <v>330</v>
      </c>
      <c r="M37" s="14">
        <v>280</v>
      </c>
      <c r="N37" s="14"/>
      <c r="O37" s="14">
        <v>9</v>
      </c>
      <c r="P37" s="14">
        <v>12</v>
      </c>
      <c r="Q37" s="103">
        <v>10</v>
      </c>
      <c r="R37" s="34"/>
      <c r="S37" s="33">
        <f t="shared" si="24"/>
        <v>585</v>
      </c>
      <c r="T37" s="33">
        <f t="shared" si="8"/>
        <v>31</v>
      </c>
      <c r="U37" s="35">
        <f t="shared" si="25"/>
        <v>83</v>
      </c>
      <c r="V37" s="37">
        <v>3.48</v>
      </c>
      <c r="W37" s="23">
        <v>3.5</v>
      </c>
      <c r="X37" s="30">
        <v>5.2</v>
      </c>
      <c r="Y37" s="30">
        <v>3</v>
      </c>
      <c r="Z37" s="54">
        <v>4.7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44">
        <f t="shared" si="9"/>
        <v>0.8</v>
      </c>
      <c r="AI37" s="53">
        <v>45</v>
      </c>
      <c r="AJ37" s="15">
        <f t="shared" si="41"/>
        <v>45.8</v>
      </c>
      <c r="AK37" s="51">
        <f t="shared" si="26"/>
        <v>100.18</v>
      </c>
      <c r="AL37" s="96">
        <f t="shared" si="27"/>
        <v>105.58000000000001</v>
      </c>
      <c r="AM37" s="16">
        <f t="shared" si="40"/>
        <v>59.780000000000015</v>
      </c>
      <c r="AN37" s="50"/>
      <c r="AO37" s="46"/>
      <c r="AP37" s="17">
        <f t="shared" si="28"/>
        <v>105.58000000000001</v>
      </c>
      <c r="AQ37" s="18">
        <f t="shared" si="10"/>
        <v>34.323999999999984</v>
      </c>
      <c r="AR37" s="40"/>
      <c r="AS37" s="19">
        <f t="shared" si="11"/>
        <v>45.8</v>
      </c>
      <c r="AT37" s="20">
        <f t="shared" si="12"/>
        <v>88.703999999999994</v>
      </c>
      <c r="AU37" s="21">
        <f t="shared" si="13"/>
        <v>134.50399999999999</v>
      </c>
      <c r="AV37" s="47"/>
      <c r="AW37" s="19">
        <v>10</v>
      </c>
      <c r="AX37" s="20">
        <v>200</v>
      </c>
      <c r="AY37" s="20">
        <v>0</v>
      </c>
      <c r="AZ37" s="20">
        <v>34</v>
      </c>
      <c r="BA37" s="20">
        <v>0</v>
      </c>
      <c r="BB37" s="42">
        <f t="shared" si="14"/>
        <v>244</v>
      </c>
      <c r="BC37" s="43">
        <f t="shared" si="15"/>
        <v>231.79999999999998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6"/>
        <v>47</v>
      </c>
      <c r="BJ37" s="48">
        <f t="shared" si="17"/>
        <v>184.79999999999998</v>
      </c>
      <c r="BK37" s="24">
        <f t="shared" si="18"/>
        <v>88.703999999999994</v>
      </c>
      <c r="BL37" s="48">
        <f t="shared" si="19"/>
        <v>96.095999999999989</v>
      </c>
      <c r="BO37" s="129">
        <f t="shared" si="29"/>
        <v>1549</v>
      </c>
      <c r="BP37" s="129">
        <f t="shared" si="30"/>
        <v>52</v>
      </c>
      <c r="BQ37" s="129">
        <f t="shared" si="31"/>
        <v>585</v>
      </c>
      <c r="BR37" s="129">
        <f t="shared" si="32"/>
        <v>21</v>
      </c>
      <c r="BS37" s="129">
        <f t="shared" si="33"/>
        <v>2134</v>
      </c>
      <c r="BT37" s="129">
        <f t="shared" si="34"/>
        <v>73</v>
      </c>
      <c r="BU37" s="129">
        <f t="shared" si="35"/>
        <v>4.7</v>
      </c>
      <c r="BV37" s="129">
        <f t="shared" si="36"/>
        <v>94.780000000000015</v>
      </c>
      <c r="BW37" s="129">
        <f t="shared" si="37"/>
        <v>0.8</v>
      </c>
      <c r="BX37" s="129">
        <f t="shared" si="38"/>
        <v>95.580000000000013</v>
      </c>
      <c r="BY37" s="134">
        <f t="shared" si="39"/>
        <v>95.580000000000013</v>
      </c>
      <c r="BZ37" s="129">
        <f t="shared" si="42"/>
        <v>22.58</v>
      </c>
    </row>
    <row r="38" spans="1:78" ht="18.75">
      <c r="A38" s="143">
        <f t="shared" si="21"/>
        <v>42903</v>
      </c>
      <c r="B38" s="138" t="s">
        <v>20</v>
      </c>
      <c r="C38" s="30">
        <v>521</v>
      </c>
      <c r="D38" s="30">
        <v>590</v>
      </c>
      <c r="E38" s="41">
        <v>452</v>
      </c>
      <c r="F38" s="30">
        <v>38</v>
      </c>
      <c r="G38" s="30"/>
      <c r="H38" s="23">
        <v>14</v>
      </c>
      <c r="I38" s="33">
        <f t="shared" si="22"/>
        <v>1563</v>
      </c>
      <c r="J38" s="33">
        <f t="shared" si="23"/>
        <v>52</v>
      </c>
      <c r="K38" s="23">
        <v>255</v>
      </c>
      <c r="L38" s="14">
        <v>318</v>
      </c>
      <c r="M38" s="14">
        <v>300</v>
      </c>
      <c r="N38" s="14"/>
      <c r="O38" s="14">
        <v>9</v>
      </c>
      <c r="P38" s="14">
        <v>11</v>
      </c>
      <c r="Q38" s="103">
        <v>11</v>
      </c>
      <c r="R38" s="34"/>
      <c r="S38" s="33">
        <f t="shared" si="24"/>
        <v>573</v>
      </c>
      <c r="T38" s="33">
        <f t="shared" si="8"/>
        <v>31</v>
      </c>
      <c r="U38" s="35">
        <f t="shared" si="25"/>
        <v>83</v>
      </c>
      <c r="V38" s="37">
        <v>3.48</v>
      </c>
      <c r="W38" s="23">
        <v>3.5</v>
      </c>
      <c r="X38" s="30">
        <v>5.2</v>
      </c>
      <c r="Y38" s="30">
        <v>3.2</v>
      </c>
      <c r="Z38" s="54">
        <v>4.7</v>
      </c>
      <c r="AA38" s="38">
        <v>2.2000000000000002</v>
      </c>
      <c r="AB38" s="38"/>
      <c r="AC38" s="38"/>
      <c r="AD38" s="38"/>
      <c r="AE38" s="38">
        <v>0.85</v>
      </c>
      <c r="AF38" s="38"/>
      <c r="AG38" s="38"/>
      <c r="AH38" s="44">
        <f t="shared" si="9"/>
        <v>0.85</v>
      </c>
      <c r="AI38" s="53">
        <v>45</v>
      </c>
      <c r="AJ38" s="15">
        <f t="shared" si="41"/>
        <v>45.85</v>
      </c>
      <c r="AK38" s="51">
        <f t="shared" si="26"/>
        <v>100.43</v>
      </c>
      <c r="AL38" s="96">
        <f t="shared" si="27"/>
        <v>106.13000000000001</v>
      </c>
      <c r="AM38" s="16">
        <f t="shared" si="40"/>
        <v>60.280000000000008</v>
      </c>
      <c r="AN38" s="50"/>
      <c r="AO38" s="46"/>
      <c r="AP38" s="17">
        <f t="shared" si="28"/>
        <v>106.13000000000001</v>
      </c>
      <c r="AQ38" s="18">
        <f t="shared" si="10"/>
        <v>34.123999999999995</v>
      </c>
      <c r="AR38" s="40"/>
      <c r="AS38" s="19">
        <f t="shared" si="11"/>
        <v>45.85</v>
      </c>
      <c r="AT38" s="20">
        <f t="shared" si="12"/>
        <v>88.703999999999994</v>
      </c>
      <c r="AU38" s="21">
        <f t="shared" si="13"/>
        <v>134.554</v>
      </c>
      <c r="AV38" s="47"/>
      <c r="AW38" s="19">
        <v>10</v>
      </c>
      <c r="AX38" s="20">
        <v>200</v>
      </c>
      <c r="AY38" s="20">
        <v>0</v>
      </c>
      <c r="AZ38" s="20">
        <v>34</v>
      </c>
      <c r="BA38" s="20">
        <v>0</v>
      </c>
      <c r="BB38" s="42">
        <f t="shared" si="14"/>
        <v>244</v>
      </c>
      <c r="BC38" s="43">
        <f t="shared" si="15"/>
        <v>231.79999999999998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6"/>
        <v>47</v>
      </c>
      <c r="BJ38" s="48">
        <f t="shared" si="17"/>
        <v>184.79999999999998</v>
      </c>
      <c r="BK38" s="24">
        <f t="shared" si="18"/>
        <v>88.703999999999994</v>
      </c>
      <c r="BL38" s="48">
        <f t="shared" si="19"/>
        <v>96.095999999999989</v>
      </c>
      <c r="BO38" s="129">
        <f t="shared" si="29"/>
        <v>1563</v>
      </c>
      <c r="BP38" s="129">
        <f t="shared" si="30"/>
        <v>52</v>
      </c>
      <c r="BQ38" s="129">
        <f t="shared" si="31"/>
        <v>573</v>
      </c>
      <c r="BR38" s="129">
        <f t="shared" si="32"/>
        <v>20</v>
      </c>
      <c r="BS38" s="129">
        <f t="shared" si="33"/>
        <v>2136</v>
      </c>
      <c r="BT38" s="129">
        <f t="shared" si="34"/>
        <v>72</v>
      </c>
      <c r="BU38" s="129">
        <f t="shared" si="35"/>
        <v>4.7</v>
      </c>
      <c r="BV38" s="129">
        <f t="shared" si="36"/>
        <v>94.280000000000015</v>
      </c>
      <c r="BW38" s="129">
        <f t="shared" si="37"/>
        <v>0.85</v>
      </c>
      <c r="BX38" s="129">
        <f t="shared" si="38"/>
        <v>95.13000000000001</v>
      </c>
      <c r="BY38" s="134">
        <f t="shared" si="39"/>
        <v>95.13000000000001</v>
      </c>
      <c r="BZ38" s="129">
        <f t="shared" si="42"/>
        <v>23.13</v>
      </c>
    </row>
    <row r="39" spans="1:78" ht="18.75">
      <c r="A39" s="143">
        <f t="shared" si="21"/>
        <v>42903</v>
      </c>
      <c r="B39" s="138" t="s">
        <v>33</v>
      </c>
      <c r="C39" s="30">
        <v>530</v>
      </c>
      <c r="D39" s="30">
        <v>606</v>
      </c>
      <c r="E39" s="41">
        <v>463</v>
      </c>
      <c r="F39" s="30">
        <v>38</v>
      </c>
      <c r="G39" s="30"/>
      <c r="H39" s="23">
        <v>15</v>
      </c>
      <c r="I39" s="33">
        <f t="shared" si="22"/>
        <v>1599</v>
      </c>
      <c r="J39" s="33">
        <f t="shared" si="23"/>
        <v>53</v>
      </c>
      <c r="K39" s="23">
        <v>262</v>
      </c>
      <c r="L39" s="14">
        <v>322</v>
      </c>
      <c r="M39" s="14">
        <v>290</v>
      </c>
      <c r="N39" s="14"/>
      <c r="O39" s="14">
        <v>9</v>
      </c>
      <c r="P39" s="14">
        <v>12</v>
      </c>
      <c r="Q39" s="103">
        <v>10</v>
      </c>
      <c r="R39" s="34"/>
      <c r="S39" s="33">
        <f t="shared" si="24"/>
        <v>584</v>
      </c>
      <c r="T39" s="33">
        <f t="shared" si="8"/>
        <v>31</v>
      </c>
      <c r="U39" s="35">
        <f t="shared" si="25"/>
        <v>84</v>
      </c>
      <c r="V39" s="37">
        <v>3.48</v>
      </c>
      <c r="W39" s="23">
        <v>3.5</v>
      </c>
      <c r="X39" s="30">
        <v>5.2</v>
      </c>
      <c r="Y39" s="30">
        <v>3.2</v>
      </c>
      <c r="Z39" s="54">
        <v>4.7</v>
      </c>
      <c r="AA39" s="38">
        <v>2.2000000000000002</v>
      </c>
      <c r="AB39" s="38"/>
      <c r="AC39" s="38"/>
      <c r="AD39" s="38"/>
      <c r="AE39" s="38">
        <v>0.85</v>
      </c>
      <c r="AF39" s="38"/>
      <c r="AG39" s="38"/>
      <c r="AH39" s="44">
        <f t="shared" si="9"/>
        <v>0.85</v>
      </c>
      <c r="AI39" s="53">
        <v>45</v>
      </c>
      <c r="AJ39" s="15">
        <f t="shared" si="41"/>
        <v>45.85</v>
      </c>
      <c r="AK39" s="51">
        <f t="shared" si="26"/>
        <v>101.43</v>
      </c>
      <c r="AL39" s="96">
        <f t="shared" si="27"/>
        <v>107.13000000000001</v>
      </c>
      <c r="AM39" s="16">
        <f t="shared" si="40"/>
        <v>61.280000000000008</v>
      </c>
      <c r="AN39" s="50"/>
      <c r="AO39" s="46"/>
      <c r="AP39" s="17">
        <f t="shared" si="28"/>
        <v>107.13000000000001</v>
      </c>
      <c r="AQ39" s="18">
        <f t="shared" si="10"/>
        <v>33.123999999999995</v>
      </c>
      <c r="AR39" s="40"/>
      <c r="AS39" s="19">
        <f t="shared" si="11"/>
        <v>45.85</v>
      </c>
      <c r="AT39" s="20">
        <f t="shared" si="12"/>
        <v>88.703999999999994</v>
      </c>
      <c r="AU39" s="21">
        <f t="shared" si="13"/>
        <v>134.554</v>
      </c>
      <c r="AV39" s="47"/>
      <c r="AW39" s="19">
        <v>10</v>
      </c>
      <c r="AX39" s="20">
        <v>200</v>
      </c>
      <c r="AY39" s="20">
        <v>0</v>
      </c>
      <c r="AZ39" s="20">
        <v>34</v>
      </c>
      <c r="BA39" s="20">
        <v>0</v>
      </c>
      <c r="BB39" s="42">
        <f t="shared" si="14"/>
        <v>244</v>
      </c>
      <c r="BC39" s="43">
        <f t="shared" si="15"/>
        <v>231.79999999999998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6"/>
        <v>47</v>
      </c>
      <c r="BJ39" s="48">
        <f t="shared" si="17"/>
        <v>184.79999999999998</v>
      </c>
      <c r="BK39" s="24">
        <f t="shared" si="18"/>
        <v>88.703999999999994</v>
      </c>
      <c r="BL39" s="48">
        <f t="shared" si="19"/>
        <v>96.095999999999989</v>
      </c>
      <c r="BO39" s="129">
        <f t="shared" si="29"/>
        <v>1599</v>
      </c>
      <c r="BP39" s="129">
        <f t="shared" si="30"/>
        <v>53</v>
      </c>
      <c r="BQ39" s="129">
        <f t="shared" si="31"/>
        <v>584</v>
      </c>
      <c r="BR39" s="129">
        <f t="shared" si="32"/>
        <v>21</v>
      </c>
      <c r="BS39" s="129">
        <f t="shared" si="33"/>
        <v>2183</v>
      </c>
      <c r="BT39" s="129">
        <f t="shared" si="34"/>
        <v>74</v>
      </c>
      <c r="BU39" s="129">
        <f t="shared" si="35"/>
        <v>4.7</v>
      </c>
      <c r="BV39" s="129">
        <f t="shared" si="36"/>
        <v>96.280000000000015</v>
      </c>
      <c r="BW39" s="129">
        <f t="shared" si="37"/>
        <v>0.85</v>
      </c>
      <c r="BX39" s="129">
        <f t="shared" si="38"/>
        <v>97.13000000000001</v>
      </c>
      <c r="BY39" s="134">
        <f t="shared" si="39"/>
        <v>97.13000000000001</v>
      </c>
      <c r="BZ39" s="129">
        <f t="shared" si="42"/>
        <v>23.13</v>
      </c>
    </row>
    <row r="40" spans="1:78" ht="18.75">
      <c r="A40" s="143">
        <f t="shared" si="21"/>
        <v>42903</v>
      </c>
      <c r="B40" s="138" t="s">
        <v>21</v>
      </c>
      <c r="C40" s="30">
        <v>522</v>
      </c>
      <c r="D40" s="30">
        <v>601</v>
      </c>
      <c r="E40" s="41">
        <v>465</v>
      </c>
      <c r="F40" s="30">
        <v>38</v>
      </c>
      <c r="G40" s="30"/>
      <c r="H40" s="23">
        <v>15</v>
      </c>
      <c r="I40" s="33">
        <f t="shared" si="22"/>
        <v>1588</v>
      </c>
      <c r="J40" s="33">
        <f t="shared" si="23"/>
        <v>53</v>
      </c>
      <c r="K40" s="23">
        <v>253</v>
      </c>
      <c r="L40" s="14">
        <v>315</v>
      </c>
      <c r="M40" s="14">
        <v>270</v>
      </c>
      <c r="N40" s="14"/>
      <c r="O40" s="14">
        <v>9</v>
      </c>
      <c r="P40" s="14">
        <v>11</v>
      </c>
      <c r="Q40" s="103">
        <v>10</v>
      </c>
      <c r="R40" s="34"/>
      <c r="S40" s="33">
        <f t="shared" si="24"/>
        <v>568</v>
      </c>
      <c r="T40" s="33">
        <f t="shared" si="8"/>
        <v>30</v>
      </c>
      <c r="U40" s="35">
        <f t="shared" si="25"/>
        <v>83</v>
      </c>
      <c r="V40" s="37">
        <v>3.48</v>
      </c>
      <c r="W40" s="23">
        <v>3.5</v>
      </c>
      <c r="X40" s="30">
        <v>5.2</v>
      </c>
      <c r="Y40" s="30">
        <v>3.2</v>
      </c>
      <c r="Z40" s="54">
        <v>4.8</v>
      </c>
      <c r="AA40" s="38">
        <v>2.2000000000000002</v>
      </c>
      <c r="AB40" s="38"/>
      <c r="AC40" s="38"/>
      <c r="AD40" s="38"/>
      <c r="AE40" s="38">
        <v>0.85</v>
      </c>
      <c r="AF40" s="38"/>
      <c r="AG40" s="38"/>
      <c r="AH40" s="44">
        <f t="shared" si="9"/>
        <v>0.85</v>
      </c>
      <c r="AI40" s="53">
        <v>45</v>
      </c>
      <c r="AJ40" s="15">
        <f t="shared" si="41"/>
        <v>45.85</v>
      </c>
      <c r="AK40" s="51">
        <f t="shared" si="26"/>
        <v>100.53</v>
      </c>
      <c r="AL40" s="96">
        <f t="shared" si="27"/>
        <v>106.23</v>
      </c>
      <c r="AM40" s="16">
        <f t="shared" si="40"/>
        <v>60.38</v>
      </c>
      <c r="AN40" s="50"/>
      <c r="AO40" s="46"/>
      <c r="AP40" s="17">
        <f t="shared" si="28"/>
        <v>106.23</v>
      </c>
      <c r="AQ40" s="18">
        <f t="shared" si="10"/>
        <v>34.024000000000001</v>
      </c>
      <c r="AR40" s="40"/>
      <c r="AS40" s="19">
        <f t="shared" si="11"/>
        <v>45.85</v>
      </c>
      <c r="AT40" s="20">
        <f t="shared" si="12"/>
        <v>88.703999999999994</v>
      </c>
      <c r="AU40" s="21">
        <f t="shared" si="13"/>
        <v>134.554</v>
      </c>
      <c r="AV40" s="47"/>
      <c r="AW40" s="19">
        <v>10</v>
      </c>
      <c r="AX40" s="20">
        <v>200</v>
      </c>
      <c r="AY40" s="20">
        <v>0</v>
      </c>
      <c r="AZ40" s="20">
        <v>34</v>
      </c>
      <c r="BA40" s="20">
        <v>0</v>
      </c>
      <c r="BB40" s="42">
        <f t="shared" si="14"/>
        <v>244</v>
      </c>
      <c r="BC40" s="43">
        <f t="shared" si="15"/>
        <v>231.79999999999998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6"/>
        <v>47</v>
      </c>
      <c r="BJ40" s="48">
        <f t="shared" si="17"/>
        <v>184.79999999999998</v>
      </c>
      <c r="BK40" s="24">
        <f t="shared" si="18"/>
        <v>88.703999999999994</v>
      </c>
      <c r="BL40" s="48">
        <f t="shared" si="19"/>
        <v>96.095999999999989</v>
      </c>
      <c r="BO40" s="129">
        <f t="shared" si="29"/>
        <v>1588</v>
      </c>
      <c r="BP40" s="129">
        <f t="shared" si="30"/>
        <v>53</v>
      </c>
      <c r="BQ40" s="129">
        <f t="shared" si="31"/>
        <v>568</v>
      </c>
      <c r="BR40" s="129">
        <f t="shared" si="32"/>
        <v>20</v>
      </c>
      <c r="BS40" s="129">
        <f t="shared" si="33"/>
        <v>2156</v>
      </c>
      <c r="BT40" s="129">
        <f t="shared" si="34"/>
        <v>73</v>
      </c>
      <c r="BU40" s="129">
        <f t="shared" si="35"/>
        <v>4.8</v>
      </c>
      <c r="BV40" s="129">
        <f t="shared" si="36"/>
        <v>95.38000000000001</v>
      </c>
      <c r="BW40" s="129">
        <f t="shared" si="37"/>
        <v>0.85</v>
      </c>
      <c r="BX40" s="129">
        <f t="shared" si="38"/>
        <v>96.23</v>
      </c>
      <c r="BY40" s="134">
        <f t="shared" si="39"/>
        <v>96.23</v>
      </c>
      <c r="BZ40" s="129">
        <f t="shared" si="42"/>
        <v>23.23</v>
      </c>
    </row>
    <row r="41" spans="1:78" ht="18.75">
      <c r="A41" s="143">
        <f t="shared" si="21"/>
        <v>42903</v>
      </c>
      <c r="B41" s="138" t="s">
        <v>34</v>
      </c>
      <c r="C41" s="30">
        <v>533</v>
      </c>
      <c r="D41" s="41">
        <v>612</v>
      </c>
      <c r="E41" s="41">
        <v>457</v>
      </c>
      <c r="F41" s="30">
        <v>39</v>
      </c>
      <c r="G41" s="30"/>
      <c r="H41" s="23">
        <v>15</v>
      </c>
      <c r="I41" s="33">
        <f t="shared" si="22"/>
        <v>1602</v>
      </c>
      <c r="J41" s="33">
        <f t="shared" si="23"/>
        <v>54</v>
      </c>
      <c r="K41" s="23">
        <v>264</v>
      </c>
      <c r="L41" s="14">
        <v>311</v>
      </c>
      <c r="M41" s="14">
        <v>270</v>
      </c>
      <c r="N41" s="14"/>
      <c r="O41" s="14">
        <v>9</v>
      </c>
      <c r="P41" s="14">
        <v>11</v>
      </c>
      <c r="Q41" s="103">
        <v>10</v>
      </c>
      <c r="R41" s="34"/>
      <c r="S41" s="33">
        <f t="shared" si="24"/>
        <v>575</v>
      </c>
      <c r="T41" s="33">
        <f t="shared" si="8"/>
        <v>30</v>
      </c>
      <c r="U41" s="35">
        <f t="shared" si="25"/>
        <v>84</v>
      </c>
      <c r="V41" s="37">
        <v>3.48</v>
      </c>
      <c r="W41" s="23">
        <v>3.5</v>
      </c>
      <c r="X41" s="30">
        <v>5.2</v>
      </c>
      <c r="Y41" s="30">
        <v>3.2</v>
      </c>
      <c r="Z41" s="54">
        <v>4.8</v>
      </c>
      <c r="AA41" s="38">
        <v>2.2000000000000002</v>
      </c>
      <c r="AB41" s="38"/>
      <c r="AC41" s="38"/>
      <c r="AD41" s="38"/>
      <c r="AE41" s="38">
        <v>0.85</v>
      </c>
      <c r="AF41" s="38"/>
      <c r="AG41" s="38"/>
      <c r="AH41" s="44">
        <f t="shared" si="9"/>
        <v>0.85</v>
      </c>
      <c r="AI41" s="53">
        <v>45</v>
      </c>
      <c r="AJ41" s="15">
        <f t="shared" si="41"/>
        <v>45.85</v>
      </c>
      <c r="AK41" s="51">
        <f t="shared" si="26"/>
        <v>101.53</v>
      </c>
      <c r="AL41" s="96">
        <f t="shared" si="27"/>
        <v>107.23</v>
      </c>
      <c r="AM41" s="16">
        <f t="shared" si="40"/>
        <v>61.38</v>
      </c>
      <c r="AN41" s="50"/>
      <c r="AO41" s="46"/>
      <c r="AP41" s="17">
        <f t="shared" si="28"/>
        <v>107.23</v>
      </c>
      <c r="AQ41" s="18">
        <f t="shared" si="10"/>
        <v>33.024000000000001</v>
      </c>
      <c r="AR41" s="40"/>
      <c r="AS41" s="19">
        <f t="shared" si="11"/>
        <v>45.85</v>
      </c>
      <c r="AT41" s="20">
        <f t="shared" si="12"/>
        <v>88.703999999999994</v>
      </c>
      <c r="AU41" s="21">
        <f t="shared" si="13"/>
        <v>134.554</v>
      </c>
      <c r="AV41" s="47"/>
      <c r="AW41" s="19">
        <v>10</v>
      </c>
      <c r="AX41" s="20">
        <v>200</v>
      </c>
      <c r="AY41" s="20">
        <v>0</v>
      </c>
      <c r="AZ41" s="20">
        <v>34</v>
      </c>
      <c r="BA41" s="20">
        <v>0</v>
      </c>
      <c r="BB41" s="42">
        <f t="shared" si="14"/>
        <v>244</v>
      </c>
      <c r="BC41" s="43">
        <f t="shared" si="15"/>
        <v>231.79999999999998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6"/>
        <v>47</v>
      </c>
      <c r="BJ41" s="48">
        <f t="shared" si="17"/>
        <v>184.79999999999998</v>
      </c>
      <c r="BK41" s="24">
        <f t="shared" si="18"/>
        <v>88.703999999999994</v>
      </c>
      <c r="BL41" s="48">
        <f t="shared" si="19"/>
        <v>96.095999999999989</v>
      </c>
      <c r="BO41" s="129">
        <f t="shared" si="29"/>
        <v>1602</v>
      </c>
      <c r="BP41" s="129">
        <f t="shared" si="30"/>
        <v>54</v>
      </c>
      <c r="BQ41" s="129">
        <f t="shared" si="31"/>
        <v>575</v>
      </c>
      <c r="BR41" s="129">
        <f t="shared" si="32"/>
        <v>20</v>
      </c>
      <c r="BS41" s="129">
        <f t="shared" si="33"/>
        <v>2177</v>
      </c>
      <c r="BT41" s="129">
        <f t="shared" si="34"/>
        <v>74</v>
      </c>
      <c r="BU41" s="129">
        <f t="shared" si="35"/>
        <v>4.8</v>
      </c>
      <c r="BV41" s="129">
        <f t="shared" si="36"/>
        <v>96.38000000000001</v>
      </c>
      <c r="BW41" s="129">
        <f t="shared" si="37"/>
        <v>0.85</v>
      </c>
      <c r="BX41" s="129">
        <f t="shared" si="38"/>
        <v>97.23</v>
      </c>
      <c r="BY41" s="134">
        <f t="shared" si="39"/>
        <v>97.23</v>
      </c>
      <c r="BZ41" s="129">
        <f t="shared" si="42"/>
        <v>23.23</v>
      </c>
    </row>
    <row r="42" spans="1:78" ht="18.75">
      <c r="A42" s="143">
        <f t="shared" si="21"/>
        <v>42903</v>
      </c>
      <c r="B42" s="138" t="s">
        <v>22</v>
      </c>
      <c r="C42" s="30">
        <v>541</v>
      </c>
      <c r="D42" s="41">
        <v>610</v>
      </c>
      <c r="E42" s="41">
        <v>471</v>
      </c>
      <c r="F42" s="30">
        <v>39</v>
      </c>
      <c r="G42" s="30"/>
      <c r="H42" s="23">
        <v>15</v>
      </c>
      <c r="I42" s="33">
        <f t="shared" si="22"/>
        <v>1622</v>
      </c>
      <c r="J42" s="33">
        <f t="shared" si="23"/>
        <v>54</v>
      </c>
      <c r="K42" s="23">
        <v>262</v>
      </c>
      <c r="L42" s="14">
        <v>310</v>
      </c>
      <c r="M42" s="14">
        <v>290</v>
      </c>
      <c r="N42" s="14"/>
      <c r="O42" s="14">
        <v>9</v>
      </c>
      <c r="P42" s="14">
        <v>11</v>
      </c>
      <c r="Q42" s="103">
        <v>10</v>
      </c>
      <c r="R42" s="34"/>
      <c r="S42" s="33">
        <f t="shared" si="24"/>
        <v>572</v>
      </c>
      <c r="T42" s="33">
        <f t="shared" si="8"/>
        <v>30</v>
      </c>
      <c r="U42" s="35">
        <f t="shared" si="25"/>
        <v>84</v>
      </c>
      <c r="V42" s="37">
        <v>3.48</v>
      </c>
      <c r="W42" s="23">
        <v>3.5</v>
      </c>
      <c r="X42" s="30">
        <v>5.2</v>
      </c>
      <c r="Y42" s="30">
        <v>3.1</v>
      </c>
      <c r="Z42" s="54">
        <v>5</v>
      </c>
      <c r="AA42" s="38">
        <v>2.2000000000000002</v>
      </c>
      <c r="AB42" s="38"/>
      <c r="AC42" s="38"/>
      <c r="AD42" s="38"/>
      <c r="AE42" s="38">
        <v>0.85</v>
      </c>
      <c r="AF42" s="38"/>
      <c r="AG42" s="38"/>
      <c r="AH42" s="44">
        <f t="shared" si="9"/>
        <v>0.85</v>
      </c>
      <c r="AI42" s="53">
        <v>45</v>
      </c>
      <c r="AJ42" s="15">
        <f t="shared" si="41"/>
        <v>45.85</v>
      </c>
      <c r="AK42" s="51">
        <f t="shared" si="26"/>
        <v>101.63</v>
      </c>
      <c r="AL42" s="96">
        <f t="shared" si="27"/>
        <v>107.33</v>
      </c>
      <c r="AM42" s="16">
        <f t="shared" si="40"/>
        <v>61.48</v>
      </c>
      <c r="AN42" s="50"/>
      <c r="AO42" s="46"/>
      <c r="AP42" s="17">
        <f t="shared" si="28"/>
        <v>107.33</v>
      </c>
      <c r="AQ42" s="18">
        <f t="shared" si="10"/>
        <v>32.924000000000007</v>
      </c>
      <c r="AR42" s="40"/>
      <c r="AS42" s="19">
        <f t="shared" si="11"/>
        <v>45.85</v>
      </c>
      <c r="AT42" s="20">
        <f t="shared" si="12"/>
        <v>88.703999999999994</v>
      </c>
      <c r="AU42" s="21">
        <f t="shared" si="13"/>
        <v>134.554</v>
      </c>
      <c r="AV42" s="47"/>
      <c r="AW42" s="19">
        <v>10</v>
      </c>
      <c r="AX42" s="20">
        <v>200</v>
      </c>
      <c r="AY42" s="20">
        <v>0</v>
      </c>
      <c r="AZ42" s="20">
        <v>34</v>
      </c>
      <c r="BA42" s="20">
        <v>0</v>
      </c>
      <c r="BB42" s="42">
        <f t="shared" si="14"/>
        <v>244</v>
      </c>
      <c r="BC42" s="43">
        <f t="shared" si="15"/>
        <v>231.79999999999998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6"/>
        <v>47</v>
      </c>
      <c r="BJ42" s="48">
        <f t="shared" si="17"/>
        <v>184.79999999999998</v>
      </c>
      <c r="BK42" s="24">
        <f t="shared" si="18"/>
        <v>88.703999999999994</v>
      </c>
      <c r="BL42" s="48">
        <f t="shared" si="19"/>
        <v>96.095999999999989</v>
      </c>
      <c r="BO42" s="129">
        <f t="shared" si="29"/>
        <v>1622</v>
      </c>
      <c r="BP42" s="129">
        <f t="shared" si="30"/>
        <v>54</v>
      </c>
      <c r="BQ42" s="129">
        <f t="shared" si="31"/>
        <v>572</v>
      </c>
      <c r="BR42" s="129">
        <f t="shared" si="32"/>
        <v>20</v>
      </c>
      <c r="BS42" s="129">
        <f t="shared" si="33"/>
        <v>2194</v>
      </c>
      <c r="BT42" s="129">
        <f t="shared" si="34"/>
        <v>74</v>
      </c>
      <c r="BU42" s="129">
        <f t="shared" si="35"/>
        <v>5</v>
      </c>
      <c r="BV42" s="129">
        <f t="shared" si="36"/>
        <v>96.48</v>
      </c>
      <c r="BW42" s="129">
        <f t="shared" si="37"/>
        <v>0.85</v>
      </c>
      <c r="BX42" s="129">
        <f t="shared" si="38"/>
        <v>97.33</v>
      </c>
      <c r="BY42" s="134">
        <f t="shared" si="39"/>
        <v>97.33</v>
      </c>
      <c r="BZ42" s="129">
        <f t="shared" si="42"/>
        <v>23.330000000000002</v>
      </c>
    </row>
    <row r="43" spans="1:78" ht="18.75">
      <c r="A43" s="143">
        <f t="shared" si="21"/>
        <v>42903</v>
      </c>
      <c r="B43" s="138" t="s">
        <v>49</v>
      </c>
      <c r="C43" s="30">
        <v>557</v>
      </c>
      <c r="D43" s="30">
        <v>608</v>
      </c>
      <c r="E43" s="41">
        <v>468</v>
      </c>
      <c r="F43" s="30">
        <v>39</v>
      </c>
      <c r="G43" s="30"/>
      <c r="H43" s="23">
        <v>15</v>
      </c>
      <c r="I43" s="33">
        <f t="shared" si="22"/>
        <v>1633</v>
      </c>
      <c r="J43" s="33">
        <f t="shared" si="23"/>
        <v>54</v>
      </c>
      <c r="K43" s="23">
        <v>262</v>
      </c>
      <c r="L43" s="14">
        <v>311</v>
      </c>
      <c r="M43" s="14">
        <v>290</v>
      </c>
      <c r="N43" s="14"/>
      <c r="O43" s="14">
        <v>9</v>
      </c>
      <c r="P43" s="14">
        <v>11</v>
      </c>
      <c r="Q43" s="103">
        <v>10</v>
      </c>
      <c r="R43" s="34"/>
      <c r="S43" s="33">
        <f t="shared" si="24"/>
        <v>573</v>
      </c>
      <c r="T43" s="33">
        <f t="shared" si="8"/>
        <v>30</v>
      </c>
      <c r="U43" s="35">
        <f t="shared" si="25"/>
        <v>84</v>
      </c>
      <c r="V43" s="37">
        <v>3.48</v>
      </c>
      <c r="W43" s="23">
        <v>3.5</v>
      </c>
      <c r="X43" s="30">
        <v>5.2</v>
      </c>
      <c r="Y43" s="30">
        <v>3.1</v>
      </c>
      <c r="Z43" s="54">
        <v>5</v>
      </c>
      <c r="AA43" s="38">
        <v>2.2000000000000002</v>
      </c>
      <c r="AB43" s="38"/>
      <c r="AC43" s="38"/>
      <c r="AD43" s="38"/>
      <c r="AE43" s="38">
        <v>0.85</v>
      </c>
      <c r="AF43" s="38"/>
      <c r="AG43" s="38"/>
      <c r="AH43" s="44">
        <f t="shared" si="9"/>
        <v>0.85</v>
      </c>
      <c r="AI43" s="53">
        <v>45</v>
      </c>
      <c r="AJ43" s="15">
        <f t="shared" si="41"/>
        <v>45.85</v>
      </c>
      <c r="AK43" s="51">
        <f t="shared" si="26"/>
        <v>101.63</v>
      </c>
      <c r="AL43" s="96">
        <f t="shared" si="27"/>
        <v>107.33</v>
      </c>
      <c r="AM43" s="16">
        <f t="shared" si="40"/>
        <v>61.48</v>
      </c>
      <c r="AN43" s="50"/>
      <c r="AO43" s="46"/>
      <c r="AP43" s="17">
        <f t="shared" si="28"/>
        <v>107.33</v>
      </c>
      <c r="AQ43" s="18">
        <f t="shared" si="10"/>
        <v>32.924000000000007</v>
      </c>
      <c r="AR43" s="40"/>
      <c r="AS43" s="19">
        <f t="shared" si="11"/>
        <v>45.85</v>
      </c>
      <c r="AT43" s="20">
        <f t="shared" si="12"/>
        <v>88.703999999999994</v>
      </c>
      <c r="AU43" s="21">
        <f t="shared" si="13"/>
        <v>134.554</v>
      </c>
      <c r="AV43" s="47"/>
      <c r="AW43" s="19">
        <v>10</v>
      </c>
      <c r="AX43" s="20">
        <v>200</v>
      </c>
      <c r="AY43" s="20">
        <v>0</v>
      </c>
      <c r="AZ43" s="20">
        <v>34</v>
      </c>
      <c r="BA43" s="20">
        <v>0</v>
      </c>
      <c r="BB43" s="42">
        <f t="shared" si="14"/>
        <v>244</v>
      </c>
      <c r="BC43" s="43">
        <f t="shared" si="15"/>
        <v>231.79999999999998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6"/>
        <v>47</v>
      </c>
      <c r="BJ43" s="48">
        <f t="shared" si="17"/>
        <v>184.79999999999998</v>
      </c>
      <c r="BK43" s="24">
        <f t="shared" si="18"/>
        <v>88.703999999999994</v>
      </c>
      <c r="BL43" s="48">
        <f t="shared" si="19"/>
        <v>96.095999999999989</v>
      </c>
      <c r="BO43" s="129">
        <f t="shared" si="29"/>
        <v>1633</v>
      </c>
      <c r="BP43" s="129">
        <f t="shared" si="30"/>
        <v>54</v>
      </c>
      <c r="BQ43" s="129">
        <f t="shared" si="31"/>
        <v>573</v>
      </c>
      <c r="BR43" s="129">
        <f t="shared" si="32"/>
        <v>20</v>
      </c>
      <c r="BS43" s="129">
        <f t="shared" si="33"/>
        <v>2206</v>
      </c>
      <c r="BT43" s="129">
        <f t="shared" si="34"/>
        <v>74</v>
      </c>
      <c r="BU43" s="129">
        <f t="shared" si="35"/>
        <v>5</v>
      </c>
      <c r="BV43" s="129">
        <f t="shared" si="36"/>
        <v>96.48</v>
      </c>
      <c r="BW43" s="129">
        <f t="shared" si="37"/>
        <v>0.85</v>
      </c>
      <c r="BX43" s="129">
        <f t="shared" si="38"/>
        <v>97.33</v>
      </c>
      <c r="BY43" s="134">
        <f t="shared" si="39"/>
        <v>97.33</v>
      </c>
      <c r="BZ43" s="129">
        <f t="shared" si="42"/>
        <v>23.330000000000002</v>
      </c>
    </row>
    <row r="44" spans="1:78" ht="18.75">
      <c r="A44" s="143">
        <f t="shared" si="21"/>
        <v>42903</v>
      </c>
      <c r="B44" s="138" t="s">
        <v>23</v>
      </c>
      <c r="C44" s="30">
        <v>549</v>
      </c>
      <c r="D44" s="30">
        <v>604</v>
      </c>
      <c r="E44" s="41">
        <v>470</v>
      </c>
      <c r="F44" s="30">
        <v>39</v>
      </c>
      <c r="G44" s="30"/>
      <c r="H44" s="23">
        <v>15</v>
      </c>
      <c r="I44" s="33">
        <f t="shared" si="22"/>
        <v>1623</v>
      </c>
      <c r="J44" s="33">
        <f t="shared" si="23"/>
        <v>54</v>
      </c>
      <c r="K44" s="23">
        <v>259</v>
      </c>
      <c r="L44" s="14">
        <v>311</v>
      </c>
      <c r="M44" s="14">
        <v>270</v>
      </c>
      <c r="N44" s="14"/>
      <c r="O44" s="14">
        <v>9</v>
      </c>
      <c r="P44" s="14">
        <v>11</v>
      </c>
      <c r="Q44" s="103">
        <v>10</v>
      </c>
      <c r="R44" s="34"/>
      <c r="S44" s="33">
        <f t="shared" si="24"/>
        <v>570</v>
      </c>
      <c r="T44" s="33">
        <f t="shared" si="8"/>
        <v>30</v>
      </c>
      <c r="U44" s="35">
        <f t="shared" si="25"/>
        <v>84</v>
      </c>
      <c r="V44" s="37">
        <v>3.48</v>
      </c>
      <c r="W44" s="23">
        <v>3.5</v>
      </c>
      <c r="X44" s="30">
        <v>5.2</v>
      </c>
      <c r="Y44" s="30">
        <v>3.1</v>
      </c>
      <c r="Z44" s="30">
        <v>5.2</v>
      </c>
      <c r="AA44" s="38">
        <v>2.2000000000000002</v>
      </c>
      <c r="AB44" s="38"/>
      <c r="AC44" s="38"/>
      <c r="AD44" s="38"/>
      <c r="AE44" s="38">
        <v>0.85</v>
      </c>
      <c r="AF44" s="38"/>
      <c r="AG44" s="38"/>
      <c r="AH44" s="44">
        <f t="shared" si="9"/>
        <v>0.85</v>
      </c>
      <c r="AI44" s="53">
        <v>45</v>
      </c>
      <c r="AJ44" s="15">
        <f t="shared" si="41"/>
        <v>45.85</v>
      </c>
      <c r="AK44" s="51">
        <f t="shared" si="26"/>
        <v>101.83</v>
      </c>
      <c r="AL44" s="96">
        <f t="shared" si="27"/>
        <v>107.53</v>
      </c>
      <c r="AM44" s="16">
        <f t="shared" si="40"/>
        <v>61.68</v>
      </c>
      <c r="AN44" s="50"/>
      <c r="AO44" s="46"/>
      <c r="AP44" s="17">
        <f t="shared" si="28"/>
        <v>107.53</v>
      </c>
      <c r="AQ44" s="18">
        <f t="shared" si="10"/>
        <v>32.724000000000004</v>
      </c>
      <c r="AR44" s="40"/>
      <c r="AS44" s="19">
        <f t="shared" si="11"/>
        <v>45.85</v>
      </c>
      <c r="AT44" s="20">
        <f t="shared" si="12"/>
        <v>88.703999999999994</v>
      </c>
      <c r="AU44" s="21">
        <f t="shared" si="13"/>
        <v>134.554</v>
      </c>
      <c r="AV44" s="47"/>
      <c r="AW44" s="19">
        <v>10</v>
      </c>
      <c r="AX44" s="20">
        <v>200</v>
      </c>
      <c r="AY44" s="20">
        <v>0</v>
      </c>
      <c r="AZ44" s="20">
        <v>34</v>
      </c>
      <c r="BA44" s="20">
        <v>0</v>
      </c>
      <c r="BB44" s="42">
        <f t="shared" si="14"/>
        <v>244</v>
      </c>
      <c r="BC44" s="43">
        <f t="shared" si="15"/>
        <v>231.79999999999998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6"/>
        <v>47</v>
      </c>
      <c r="BJ44" s="48">
        <f t="shared" si="17"/>
        <v>184.79999999999998</v>
      </c>
      <c r="BK44" s="24">
        <f t="shared" si="18"/>
        <v>88.703999999999994</v>
      </c>
      <c r="BL44" s="48">
        <f t="shared" si="19"/>
        <v>96.095999999999989</v>
      </c>
      <c r="BO44" s="129">
        <f t="shared" si="29"/>
        <v>1623</v>
      </c>
      <c r="BP44" s="129">
        <f t="shared" si="30"/>
        <v>54</v>
      </c>
      <c r="BQ44" s="129">
        <f t="shared" si="31"/>
        <v>570</v>
      </c>
      <c r="BR44" s="129">
        <f t="shared" si="32"/>
        <v>20</v>
      </c>
      <c r="BS44" s="129">
        <f t="shared" si="33"/>
        <v>2193</v>
      </c>
      <c r="BT44" s="129">
        <f t="shared" si="34"/>
        <v>74</v>
      </c>
      <c r="BU44" s="129">
        <f t="shared" si="35"/>
        <v>5.2</v>
      </c>
      <c r="BV44" s="129">
        <f t="shared" si="36"/>
        <v>96.68</v>
      </c>
      <c r="BW44" s="129">
        <f t="shared" si="37"/>
        <v>0.85</v>
      </c>
      <c r="BX44" s="129">
        <f t="shared" si="38"/>
        <v>97.53</v>
      </c>
      <c r="BY44" s="134">
        <f t="shared" si="39"/>
        <v>97.53</v>
      </c>
      <c r="BZ44" s="129">
        <f t="shared" si="42"/>
        <v>23.53</v>
      </c>
    </row>
    <row r="45" spans="1:78" ht="18.75">
      <c r="A45" s="143">
        <f t="shared" si="21"/>
        <v>42903</v>
      </c>
      <c r="B45" s="138" t="s">
        <v>50</v>
      </c>
      <c r="C45" s="30">
        <v>562</v>
      </c>
      <c r="D45" s="30">
        <v>615</v>
      </c>
      <c r="E45" s="41">
        <v>475</v>
      </c>
      <c r="F45" s="30">
        <v>39</v>
      </c>
      <c r="G45" s="30"/>
      <c r="H45" s="23">
        <v>16</v>
      </c>
      <c r="I45" s="33">
        <f t="shared" si="22"/>
        <v>1652</v>
      </c>
      <c r="J45" s="33">
        <f t="shared" si="23"/>
        <v>55</v>
      </c>
      <c r="K45" s="23">
        <v>274</v>
      </c>
      <c r="L45" s="14">
        <v>316</v>
      </c>
      <c r="M45" s="14">
        <v>290</v>
      </c>
      <c r="N45" s="14"/>
      <c r="O45" s="14">
        <v>10</v>
      </c>
      <c r="P45" s="14">
        <v>12</v>
      </c>
      <c r="Q45" s="103">
        <v>10</v>
      </c>
      <c r="R45" s="34"/>
      <c r="S45" s="33">
        <f t="shared" si="24"/>
        <v>590</v>
      </c>
      <c r="T45" s="33">
        <f t="shared" si="8"/>
        <v>32</v>
      </c>
      <c r="U45" s="35">
        <f t="shared" si="25"/>
        <v>87</v>
      </c>
      <c r="V45" s="37">
        <v>3.48</v>
      </c>
      <c r="W45" s="23">
        <v>3.5</v>
      </c>
      <c r="X45" s="30">
        <v>5.2</v>
      </c>
      <c r="Y45" s="30">
        <v>3.1</v>
      </c>
      <c r="Z45" s="30">
        <v>5.2</v>
      </c>
      <c r="AA45" s="38">
        <v>2.2000000000000002</v>
      </c>
      <c r="AB45" s="38"/>
      <c r="AC45" s="38"/>
      <c r="AD45" s="38"/>
      <c r="AE45" s="38">
        <v>0.85</v>
      </c>
      <c r="AF45" s="38"/>
      <c r="AG45" s="38"/>
      <c r="AH45" s="44">
        <f t="shared" si="9"/>
        <v>0.85</v>
      </c>
      <c r="AI45" s="53">
        <v>45</v>
      </c>
      <c r="AJ45" s="15">
        <f t="shared" si="41"/>
        <v>45.85</v>
      </c>
      <c r="AK45" s="51">
        <f t="shared" si="26"/>
        <v>104.83</v>
      </c>
      <c r="AL45" s="96">
        <f t="shared" si="27"/>
        <v>110.53</v>
      </c>
      <c r="AM45" s="16">
        <f t="shared" si="40"/>
        <v>64.680000000000007</v>
      </c>
      <c r="AN45" s="50"/>
      <c r="AO45" s="46"/>
      <c r="AP45" s="17">
        <f t="shared" si="28"/>
        <v>110.53</v>
      </c>
      <c r="AQ45" s="18">
        <f t="shared" si="10"/>
        <v>29.724000000000004</v>
      </c>
      <c r="AR45" s="40"/>
      <c r="AS45" s="19">
        <f t="shared" si="11"/>
        <v>45.85</v>
      </c>
      <c r="AT45" s="20">
        <f t="shared" si="12"/>
        <v>88.703999999999994</v>
      </c>
      <c r="AU45" s="21">
        <f t="shared" si="13"/>
        <v>134.554</v>
      </c>
      <c r="AV45" s="47"/>
      <c r="AW45" s="19">
        <v>10</v>
      </c>
      <c r="AX45" s="20">
        <v>200</v>
      </c>
      <c r="AY45" s="20">
        <v>0</v>
      </c>
      <c r="AZ45" s="20">
        <v>34</v>
      </c>
      <c r="BA45" s="20">
        <v>0</v>
      </c>
      <c r="BB45" s="42">
        <f t="shared" si="14"/>
        <v>244</v>
      </c>
      <c r="BC45" s="43">
        <f t="shared" si="15"/>
        <v>231.79999999999998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6"/>
        <v>47</v>
      </c>
      <c r="BJ45" s="48">
        <f t="shared" si="17"/>
        <v>184.79999999999998</v>
      </c>
      <c r="BK45" s="24">
        <f t="shared" si="18"/>
        <v>88.703999999999994</v>
      </c>
      <c r="BL45" s="48">
        <f t="shared" si="19"/>
        <v>96.095999999999989</v>
      </c>
      <c r="BO45" s="129">
        <f t="shared" si="29"/>
        <v>1652</v>
      </c>
      <c r="BP45" s="129">
        <f t="shared" si="30"/>
        <v>55</v>
      </c>
      <c r="BQ45" s="129">
        <f t="shared" si="31"/>
        <v>590</v>
      </c>
      <c r="BR45" s="129">
        <f t="shared" si="32"/>
        <v>22</v>
      </c>
      <c r="BS45" s="129">
        <f t="shared" si="33"/>
        <v>2242</v>
      </c>
      <c r="BT45" s="129">
        <f t="shared" si="34"/>
        <v>77</v>
      </c>
      <c r="BU45" s="129">
        <f t="shared" si="35"/>
        <v>5.2</v>
      </c>
      <c r="BV45" s="129">
        <f t="shared" si="36"/>
        <v>99.68</v>
      </c>
      <c r="BW45" s="129">
        <f t="shared" si="37"/>
        <v>0.85</v>
      </c>
      <c r="BX45" s="129">
        <f t="shared" si="38"/>
        <v>100.53</v>
      </c>
      <c r="BY45" s="134">
        <f t="shared" si="39"/>
        <v>100.53</v>
      </c>
      <c r="BZ45" s="129">
        <f t="shared" si="42"/>
        <v>23.53</v>
      </c>
    </row>
    <row r="46" spans="1:78" ht="18.75">
      <c r="A46" s="143">
        <f t="shared" si="21"/>
        <v>42903</v>
      </c>
      <c r="B46" s="138" t="s">
        <v>24</v>
      </c>
      <c r="C46" s="30">
        <v>623</v>
      </c>
      <c r="D46" s="30">
        <v>681</v>
      </c>
      <c r="E46" s="41">
        <v>504</v>
      </c>
      <c r="F46" s="30">
        <v>45</v>
      </c>
      <c r="G46" s="30"/>
      <c r="H46" s="23">
        <v>17</v>
      </c>
      <c r="I46" s="33">
        <f t="shared" si="22"/>
        <v>1808</v>
      </c>
      <c r="J46" s="33">
        <f t="shared" si="23"/>
        <v>62</v>
      </c>
      <c r="K46" s="23">
        <v>284</v>
      </c>
      <c r="L46" s="14">
        <v>333</v>
      </c>
      <c r="M46" s="14">
        <v>290</v>
      </c>
      <c r="N46" s="14"/>
      <c r="O46" s="14">
        <v>10</v>
      </c>
      <c r="P46" s="14">
        <v>12</v>
      </c>
      <c r="Q46" s="103">
        <v>10</v>
      </c>
      <c r="R46" s="34"/>
      <c r="S46" s="33">
        <f t="shared" si="24"/>
        <v>617</v>
      </c>
      <c r="T46" s="33">
        <f t="shared" si="8"/>
        <v>32</v>
      </c>
      <c r="U46" s="35">
        <f t="shared" si="25"/>
        <v>94</v>
      </c>
      <c r="V46" s="37">
        <v>4.08</v>
      </c>
      <c r="W46" s="23">
        <v>3.5</v>
      </c>
      <c r="X46" s="30">
        <v>6</v>
      </c>
      <c r="Y46" s="30">
        <v>3.2</v>
      </c>
      <c r="Z46" s="30">
        <v>5.3</v>
      </c>
      <c r="AA46" s="38">
        <v>2</v>
      </c>
      <c r="AB46" s="38"/>
      <c r="AC46" s="38"/>
      <c r="AD46" s="38"/>
      <c r="AE46" s="38">
        <v>0.85</v>
      </c>
      <c r="AF46" s="38"/>
      <c r="AG46" s="38"/>
      <c r="AH46" s="44">
        <f t="shared" si="9"/>
        <v>0.85</v>
      </c>
      <c r="AI46" s="53">
        <v>45</v>
      </c>
      <c r="AJ46" s="15">
        <f t="shared" si="41"/>
        <v>45.85</v>
      </c>
      <c r="AK46" s="51">
        <f t="shared" si="26"/>
        <v>113.42999999999999</v>
      </c>
      <c r="AL46" s="96">
        <f t="shared" si="27"/>
        <v>118.92999999999999</v>
      </c>
      <c r="AM46" s="16">
        <f t="shared" si="40"/>
        <v>73.079999999999984</v>
      </c>
      <c r="AN46" s="50"/>
      <c r="AO46" s="46"/>
      <c r="AP46" s="17">
        <f t="shared" si="28"/>
        <v>118.92999999999999</v>
      </c>
      <c r="AQ46" s="18">
        <f t="shared" si="10"/>
        <v>22.035999999999987</v>
      </c>
      <c r="AR46" s="40"/>
      <c r="AS46" s="19">
        <f t="shared" si="11"/>
        <v>45.85</v>
      </c>
      <c r="AT46" s="20">
        <f t="shared" si="12"/>
        <v>89.615999999999985</v>
      </c>
      <c r="AU46" s="21">
        <f t="shared" si="13"/>
        <v>135.46599999999998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4"/>
        <v>246</v>
      </c>
      <c r="BC46" s="43">
        <f t="shared" si="15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6"/>
        <v>47</v>
      </c>
      <c r="BJ46" s="48">
        <f t="shared" si="17"/>
        <v>186.7</v>
      </c>
      <c r="BK46" s="24">
        <f t="shared" si="18"/>
        <v>89.615999999999985</v>
      </c>
      <c r="BL46" s="48">
        <f t="shared" si="19"/>
        <v>97.084000000000003</v>
      </c>
      <c r="BO46" s="129">
        <f t="shared" si="29"/>
        <v>1808</v>
      </c>
      <c r="BP46" s="129">
        <f t="shared" si="30"/>
        <v>62</v>
      </c>
      <c r="BQ46" s="129">
        <f t="shared" si="31"/>
        <v>617</v>
      </c>
      <c r="BR46" s="129">
        <f t="shared" si="32"/>
        <v>22</v>
      </c>
      <c r="BS46" s="129">
        <f t="shared" si="33"/>
        <v>2425</v>
      </c>
      <c r="BT46" s="129">
        <f t="shared" si="34"/>
        <v>84</v>
      </c>
      <c r="BU46" s="129">
        <f t="shared" si="35"/>
        <v>5.3</v>
      </c>
      <c r="BV46" s="129">
        <f t="shared" si="36"/>
        <v>108.08</v>
      </c>
      <c r="BW46" s="129">
        <f t="shared" si="37"/>
        <v>0.85</v>
      </c>
      <c r="BX46" s="129">
        <f t="shared" si="38"/>
        <v>108.92999999999999</v>
      </c>
      <c r="BY46" s="134">
        <f t="shared" si="39"/>
        <v>108.92999999999999</v>
      </c>
      <c r="BZ46" s="129">
        <f t="shared" si="42"/>
        <v>24.930000000000003</v>
      </c>
    </row>
    <row r="47" spans="1:78" ht="18.75">
      <c r="A47" s="143">
        <f t="shared" si="21"/>
        <v>42903</v>
      </c>
      <c r="B47" s="138" t="s">
        <v>35</v>
      </c>
      <c r="C47" s="30">
        <v>623</v>
      </c>
      <c r="D47" s="30">
        <v>681</v>
      </c>
      <c r="E47" s="41">
        <v>504</v>
      </c>
      <c r="F47" s="30">
        <v>45</v>
      </c>
      <c r="G47" s="30"/>
      <c r="H47" s="23">
        <v>17</v>
      </c>
      <c r="I47" s="33">
        <f t="shared" ref="I47" si="43">C47+D47+E47</f>
        <v>1808</v>
      </c>
      <c r="J47" s="33">
        <f t="shared" ref="J47" si="44">F47+G47+H47</f>
        <v>62</v>
      </c>
      <c r="K47" s="23">
        <v>284</v>
      </c>
      <c r="L47" s="14">
        <v>333</v>
      </c>
      <c r="M47" s="14">
        <v>290</v>
      </c>
      <c r="N47" s="14"/>
      <c r="O47" s="14">
        <v>10</v>
      </c>
      <c r="P47" s="14">
        <v>12</v>
      </c>
      <c r="Q47" s="103">
        <v>10</v>
      </c>
      <c r="R47" s="34"/>
      <c r="S47" s="33">
        <f t="shared" si="24"/>
        <v>617</v>
      </c>
      <c r="T47" s="33">
        <f t="shared" si="8"/>
        <v>32</v>
      </c>
      <c r="U47" s="35">
        <f t="shared" si="25"/>
        <v>94</v>
      </c>
      <c r="V47" s="37">
        <v>4.08</v>
      </c>
      <c r="W47" s="23">
        <v>3.5</v>
      </c>
      <c r="X47" s="30">
        <v>6</v>
      </c>
      <c r="Y47" s="30">
        <v>3.2</v>
      </c>
      <c r="Z47" s="30">
        <v>5.3</v>
      </c>
      <c r="AA47" s="38">
        <v>2</v>
      </c>
      <c r="AB47" s="38"/>
      <c r="AC47" s="38"/>
      <c r="AD47" s="38"/>
      <c r="AE47" s="38">
        <v>0.85</v>
      </c>
      <c r="AF47" s="38"/>
      <c r="AG47" s="38"/>
      <c r="AH47" s="44">
        <f t="shared" si="9"/>
        <v>0.85</v>
      </c>
      <c r="AI47" s="53">
        <v>60</v>
      </c>
      <c r="AJ47" s="15">
        <f t="shared" si="41"/>
        <v>60.85</v>
      </c>
      <c r="AK47" s="51">
        <f t="shared" si="26"/>
        <v>113.42999999999999</v>
      </c>
      <c r="AL47" s="96">
        <f t="shared" si="27"/>
        <v>118.92999999999999</v>
      </c>
      <c r="AM47" s="16">
        <f t="shared" si="40"/>
        <v>58.079999999999991</v>
      </c>
      <c r="AN47" s="50"/>
      <c r="AO47" s="46"/>
      <c r="AP47" s="17">
        <f t="shared" si="28"/>
        <v>118.92999999999999</v>
      </c>
      <c r="AQ47" s="18">
        <f t="shared" si="10"/>
        <v>37.035999999999987</v>
      </c>
      <c r="AR47" s="40"/>
      <c r="AS47" s="19">
        <f t="shared" si="11"/>
        <v>60.85</v>
      </c>
      <c r="AT47" s="20">
        <f t="shared" si="12"/>
        <v>89.615999999999985</v>
      </c>
      <c r="AU47" s="21">
        <f t="shared" si="13"/>
        <v>150.46599999999998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4"/>
        <v>246</v>
      </c>
      <c r="BC47" s="43">
        <f t="shared" si="15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6"/>
        <v>47</v>
      </c>
      <c r="BJ47" s="48">
        <f t="shared" si="17"/>
        <v>186.7</v>
      </c>
      <c r="BK47" s="24">
        <f t="shared" si="18"/>
        <v>89.615999999999985</v>
      </c>
      <c r="BL47" s="48">
        <f t="shared" si="19"/>
        <v>97.084000000000003</v>
      </c>
      <c r="BO47" s="129">
        <f t="shared" si="29"/>
        <v>1808</v>
      </c>
      <c r="BP47" s="129">
        <f t="shared" si="30"/>
        <v>62</v>
      </c>
      <c r="BQ47" s="129">
        <f t="shared" si="31"/>
        <v>617</v>
      </c>
      <c r="BR47" s="129">
        <f t="shared" si="32"/>
        <v>22</v>
      </c>
      <c r="BS47" s="129">
        <f t="shared" si="33"/>
        <v>2425</v>
      </c>
      <c r="BT47" s="129">
        <f t="shared" si="34"/>
        <v>84</v>
      </c>
      <c r="BU47" s="129">
        <f t="shared" si="35"/>
        <v>5.3</v>
      </c>
      <c r="BV47" s="129">
        <f t="shared" si="36"/>
        <v>108.08</v>
      </c>
      <c r="BW47" s="129">
        <f t="shared" si="37"/>
        <v>0.85</v>
      </c>
      <c r="BX47" s="129">
        <f t="shared" si="38"/>
        <v>108.92999999999999</v>
      </c>
      <c r="BY47" s="134">
        <f t="shared" si="39"/>
        <v>108.92999999999999</v>
      </c>
      <c r="BZ47" s="129">
        <f t="shared" si="42"/>
        <v>24.930000000000003</v>
      </c>
    </row>
    <row r="48" spans="1:78" ht="18.75">
      <c r="A48" s="143">
        <f t="shared" si="21"/>
        <v>42903</v>
      </c>
      <c r="B48" s="138" t="s">
        <v>36</v>
      </c>
      <c r="C48" s="30">
        <v>714</v>
      </c>
      <c r="D48" s="30">
        <v>767</v>
      </c>
      <c r="E48" s="41">
        <v>587</v>
      </c>
      <c r="F48" s="30">
        <v>51</v>
      </c>
      <c r="G48" s="30"/>
      <c r="H48" s="23">
        <v>20</v>
      </c>
      <c r="I48" s="33">
        <f>C48+D48+E48</f>
        <v>2068</v>
      </c>
      <c r="J48" s="33">
        <f>F48+G48+H48</f>
        <v>71</v>
      </c>
      <c r="K48" s="23">
        <v>339</v>
      </c>
      <c r="L48" s="14">
        <v>382</v>
      </c>
      <c r="M48" s="14">
        <v>310</v>
      </c>
      <c r="N48" s="14"/>
      <c r="O48" s="14">
        <v>12</v>
      </c>
      <c r="P48" s="14">
        <v>13</v>
      </c>
      <c r="Q48" s="103">
        <v>11</v>
      </c>
      <c r="R48" s="34"/>
      <c r="S48" s="33">
        <f t="shared" si="24"/>
        <v>721</v>
      </c>
      <c r="T48" s="33">
        <f t="shared" si="8"/>
        <v>36</v>
      </c>
      <c r="U48" s="35">
        <f t="shared" si="25"/>
        <v>107</v>
      </c>
      <c r="V48" s="37">
        <v>4.08</v>
      </c>
      <c r="W48" s="23">
        <v>3.5</v>
      </c>
      <c r="X48" s="30">
        <v>8</v>
      </c>
      <c r="Y48" s="30">
        <v>3.2</v>
      </c>
      <c r="Z48" s="30">
        <v>5.3</v>
      </c>
      <c r="AA48" s="38">
        <v>2</v>
      </c>
      <c r="AB48" s="38"/>
      <c r="AC48" s="38"/>
      <c r="AD48" s="38"/>
      <c r="AE48" s="38">
        <v>0.85</v>
      </c>
      <c r="AF48" s="38"/>
      <c r="AG48" s="38"/>
      <c r="AH48" s="44">
        <f t="shared" si="9"/>
        <v>0.85</v>
      </c>
      <c r="AI48" s="53">
        <v>60</v>
      </c>
      <c r="AJ48" s="15">
        <f t="shared" si="41"/>
        <v>60.85</v>
      </c>
      <c r="AK48" s="51">
        <f t="shared" si="26"/>
        <v>128.42999999999998</v>
      </c>
      <c r="AL48" s="96">
        <f t="shared" si="27"/>
        <v>133.92999999999998</v>
      </c>
      <c r="AM48" s="16">
        <f t="shared" si="40"/>
        <v>73.079999999999984</v>
      </c>
      <c r="AN48" s="50"/>
      <c r="AO48" s="46"/>
      <c r="AP48" s="17">
        <f t="shared" si="28"/>
        <v>133.92999999999998</v>
      </c>
      <c r="AQ48" s="18">
        <f t="shared" si="10"/>
        <v>22.036000000000001</v>
      </c>
      <c r="AR48" s="40"/>
      <c r="AS48" s="19">
        <f t="shared" si="11"/>
        <v>60.85</v>
      </c>
      <c r="AT48" s="20">
        <f t="shared" si="12"/>
        <v>89.615999999999985</v>
      </c>
      <c r="AU48" s="21">
        <f t="shared" si="13"/>
        <v>150.46599999999998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4"/>
        <v>246</v>
      </c>
      <c r="BC48" s="43">
        <f t="shared" si="15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6"/>
        <v>47</v>
      </c>
      <c r="BJ48" s="48">
        <f t="shared" si="17"/>
        <v>186.7</v>
      </c>
      <c r="BK48" s="24">
        <f t="shared" si="18"/>
        <v>89.615999999999985</v>
      </c>
      <c r="BL48" s="48">
        <f t="shared" si="19"/>
        <v>97.084000000000003</v>
      </c>
      <c r="BO48" s="129">
        <f t="shared" si="29"/>
        <v>2068</v>
      </c>
      <c r="BP48" s="129">
        <f t="shared" si="30"/>
        <v>71</v>
      </c>
      <c r="BQ48" s="129">
        <f t="shared" si="31"/>
        <v>721</v>
      </c>
      <c r="BR48" s="129">
        <f t="shared" si="32"/>
        <v>25</v>
      </c>
      <c r="BS48" s="129">
        <f t="shared" si="33"/>
        <v>2789</v>
      </c>
      <c r="BT48" s="129">
        <f t="shared" si="34"/>
        <v>96</v>
      </c>
      <c r="BU48" s="129">
        <f t="shared" si="35"/>
        <v>5.3</v>
      </c>
      <c r="BV48" s="129">
        <f t="shared" si="36"/>
        <v>122.08</v>
      </c>
      <c r="BW48" s="129">
        <f t="shared" si="37"/>
        <v>0.85</v>
      </c>
      <c r="BX48" s="129">
        <f t="shared" si="38"/>
        <v>122.92999999999999</v>
      </c>
      <c r="BY48" s="134">
        <f t="shared" si="39"/>
        <v>122.92999999999999</v>
      </c>
      <c r="BZ48" s="129">
        <f t="shared" si="42"/>
        <v>26.930000000000003</v>
      </c>
    </row>
    <row r="49" spans="1:78" ht="18.75">
      <c r="A49" s="143">
        <f t="shared" si="21"/>
        <v>42903</v>
      </c>
      <c r="B49" s="138" t="s">
        <v>51</v>
      </c>
      <c r="C49" s="30">
        <v>714</v>
      </c>
      <c r="D49" s="30">
        <v>767</v>
      </c>
      <c r="E49" s="41">
        <v>587</v>
      </c>
      <c r="F49" s="30">
        <v>51</v>
      </c>
      <c r="G49" s="30"/>
      <c r="H49" s="23">
        <v>20</v>
      </c>
      <c r="I49" s="33">
        <f>C49+D49+E49</f>
        <v>2068</v>
      </c>
      <c r="J49" s="33">
        <f>F49+G49+H49</f>
        <v>71</v>
      </c>
      <c r="K49" s="23">
        <v>339</v>
      </c>
      <c r="L49" s="14">
        <v>382</v>
      </c>
      <c r="M49" s="14">
        <v>310</v>
      </c>
      <c r="N49" s="14"/>
      <c r="O49" s="14">
        <v>12</v>
      </c>
      <c r="P49" s="14">
        <v>13</v>
      </c>
      <c r="Q49" s="103">
        <v>11</v>
      </c>
      <c r="R49" s="34"/>
      <c r="S49" s="33">
        <f t="shared" si="24"/>
        <v>721</v>
      </c>
      <c r="T49" s="33">
        <f t="shared" si="8"/>
        <v>36</v>
      </c>
      <c r="U49" s="35">
        <f t="shared" si="25"/>
        <v>107</v>
      </c>
      <c r="V49" s="37">
        <v>4.08</v>
      </c>
      <c r="W49" s="23">
        <v>3.5</v>
      </c>
      <c r="X49" s="30">
        <v>8</v>
      </c>
      <c r="Y49" s="30">
        <v>3.2</v>
      </c>
      <c r="Z49" s="30">
        <v>5.3</v>
      </c>
      <c r="AA49" s="38">
        <v>2</v>
      </c>
      <c r="AB49" s="38"/>
      <c r="AC49" s="38"/>
      <c r="AD49" s="38"/>
      <c r="AE49" s="38">
        <v>0.85</v>
      </c>
      <c r="AF49" s="38"/>
      <c r="AG49" s="38"/>
      <c r="AH49" s="44">
        <f t="shared" si="9"/>
        <v>0.85</v>
      </c>
      <c r="AI49" s="53">
        <v>60</v>
      </c>
      <c r="AJ49" s="15">
        <f t="shared" si="41"/>
        <v>60.85</v>
      </c>
      <c r="AK49" s="51">
        <f t="shared" si="26"/>
        <v>128.42999999999998</v>
      </c>
      <c r="AL49" s="96">
        <f t="shared" si="27"/>
        <v>133.92999999999998</v>
      </c>
      <c r="AM49" s="16">
        <f t="shared" si="40"/>
        <v>73.079999999999984</v>
      </c>
      <c r="AN49" s="50"/>
      <c r="AO49" s="46"/>
      <c r="AP49" s="17">
        <f t="shared" si="28"/>
        <v>133.92999999999998</v>
      </c>
      <c r="AQ49" s="18">
        <f t="shared" si="10"/>
        <v>22.036000000000001</v>
      </c>
      <c r="AR49" s="40"/>
      <c r="AS49" s="19">
        <f t="shared" si="11"/>
        <v>60.85</v>
      </c>
      <c r="AT49" s="20">
        <f t="shared" si="12"/>
        <v>89.615999999999985</v>
      </c>
      <c r="AU49" s="21">
        <f t="shared" si="13"/>
        <v>150.46599999999998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4"/>
        <v>246</v>
      </c>
      <c r="BC49" s="43">
        <f t="shared" si="15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6"/>
        <v>47</v>
      </c>
      <c r="BJ49" s="48">
        <f t="shared" si="17"/>
        <v>186.7</v>
      </c>
      <c r="BK49" s="24">
        <f t="shared" si="18"/>
        <v>89.615999999999985</v>
      </c>
      <c r="BL49" s="48">
        <f t="shared" si="19"/>
        <v>97.084000000000003</v>
      </c>
      <c r="BO49" s="129">
        <f t="shared" si="29"/>
        <v>2068</v>
      </c>
      <c r="BP49" s="129">
        <f t="shared" si="30"/>
        <v>71</v>
      </c>
      <c r="BQ49" s="129">
        <f t="shared" si="31"/>
        <v>721</v>
      </c>
      <c r="BR49" s="129">
        <f t="shared" si="32"/>
        <v>25</v>
      </c>
      <c r="BS49" s="129">
        <f t="shared" si="33"/>
        <v>2789</v>
      </c>
      <c r="BT49" s="129">
        <f t="shared" si="34"/>
        <v>96</v>
      </c>
      <c r="BU49" s="129">
        <f t="shared" si="35"/>
        <v>5.3</v>
      </c>
      <c r="BV49" s="129">
        <f t="shared" si="36"/>
        <v>122.08</v>
      </c>
      <c r="BW49" s="129">
        <f t="shared" si="37"/>
        <v>0.85</v>
      </c>
      <c r="BX49" s="129">
        <f t="shared" si="38"/>
        <v>122.92999999999999</v>
      </c>
      <c r="BY49" s="134">
        <f t="shared" si="39"/>
        <v>122.92999999999999</v>
      </c>
      <c r="BZ49" s="129">
        <f t="shared" si="42"/>
        <v>26.930000000000003</v>
      </c>
    </row>
    <row r="50" spans="1:78" ht="18.75">
      <c r="A50" s="143">
        <f t="shared" si="21"/>
        <v>42903</v>
      </c>
      <c r="B50" s="138" t="s">
        <v>25</v>
      </c>
      <c r="C50" s="30">
        <v>776</v>
      </c>
      <c r="D50" s="30">
        <v>801</v>
      </c>
      <c r="E50" s="30">
        <v>636</v>
      </c>
      <c r="F50" s="30">
        <v>55</v>
      </c>
      <c r="G50" s="30"/>
      <c r="H50" s="23">
        <v>21</v>
      </c>
      <c r="I50" s="33">
        <f t="shared" ref="I50:I65" si="45">C50+D50+E50</f>
        <v>2213</v>
      </c>
      <c r="J50" s="33">
        <f t="shared" ref="J50:J65" si="46">F50+G50+H50</f>
        <v>76</v>
      </c>
      <c r="K50" s="23">
        <v>376</v>
      </c>
      <c r="L50" s="14">
        <v>401</v>
      </c>
      <c r="M50" s="14">
        <v>240</v>
      </c>
      <c r="N50" s="14"/>
      <c r="O50" s="14">
        <v>13</v>
      </c>
      <c r="P50" s="14">
        <v>16</v>
      </c>
      <c r="Q50" s="103">
        <v>8</v>
      </c>
      <c r="R50" s="34"/>
      <c r="S50" s="33">
        <f t="shared" si="24"/>
        <v>777</v>
      </c>
      <c r="T50" s="33">
        <f t="shared" si="8"/>
        <v>37</v>
      </c>
      <c r="U50" s="35">
        <f t="shared" si="25"/>
        <v>113</v>
      </c>
      <c r="V50" s="23">
        <v>5.31</v>
      </c>
      <c r="W50" s="23">
        <v>3.5</v>
      </c>
      <c r="X50" s="30">
        <v>8.5</v>
      </c>
      <c r="Y50" s="38">
        <v>4.8</v>
      </c>
      <c r="Z50" s="38">
        <v>6.9</v>
      </c>
      <c r="AA50" s="38">
        <v>2.8</v>
      </c>
      <c r="AB50" s="38"/>
      <c r="AC50" s="38"/>
      <c r="AD50" s="38"/>
      <c r="AE50" s="38">
        <v>0.875</v>
      </c>
      <c r="AF50" s="38"/>
      <c r="AG50" s="38"/>
      <c r="AH50" s="44">
        <f t="shared" si="9"/>
        <v>0.875</v>
      </c>
      <c r="AI50" s="53">
        <v>60</v>
      </c>
      <c r="AJ50" s="15">
        <f t="shared" si="41"/>
        <v>60.875</v>
      </c>
      <c r="AK50" s="51">
        <f t="shared" si="26"/>
        <v>139.38500000000002</v>
      </c>
      <c r="AL50" s="96">
        <f t="shared" si="27"/>
        <v>145.68500000000003</v>
      </c>
      <c r="AM50" s="16">
        <f t="shared" si="40"/>
        <v>84.810000000000031</v>
      </c>
      <c r="AN50" s="50"/>
      <c r="AO50" s="46"/>
      <c r="AP50" s="17">
        <f t="shared" si="28"/>
        <v>145.68500000000003</v>
      </c>
      <c r="AQ50" s="18">
        <f t="shared" si="10"/>
        <v>11.105999999999966</v>
      </c>
      <c r="AR50" s="40"/>
      <c r="AS50" s="19">
        <f t="shared" si="11"/>
        <v>60.875</v>
      </c>
      <c r="AT50" s="20">
        <f t="shared" si="12"/>
        <v>89.615999999999985</v>
      </c>
      <c r="AU50" s="21">
        <f t="shared" si="13"/>
        <v>150.49099999999999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4"/>
        <v>246</v>
      </c>
      <c r="BC50" s="43">
        <f t="shared" si="15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6"/>
        <v>47</v>
      </c>
      <c r="BJ50" s="48">
        <f t="shared" si="17"/>
        <v>186.7</v>
      </c>
      <c r="BK50" s="24">
        <f t="shared" si="18"/>
        <v>89.615999999999985</v>
      </c>
      <c r="BL50" s="48">
        <f t="shared" si="19"/>
        <v>97.084000000000003</v>
      </c>
      <c r="BO50" s="129">
        <f t="shared" si="29"/>
        <v>2213</v>
      </c>
      <c r="BP50" s="129">
        <f t="shared" si="30"/>
        <v>76</v>
      </c>
      <c r="BQ50" s="129">
        <f t="shared" si="31"/>
        <v>777</v>
      </c>
      <c r="BR50" s="129">
        <f t="shared" si="32"/>
        <v>29</v>
      </c>
      <c r="BS50" s="129">
        <f t="shared" si="33"/>
        <v>2990</v>
      </c>
      <c r="BT50" s="129">
        <f t="shared" si="34"/>
        <v>105</v>
      </c>
      <c r="BU50" s="129">
        <f t="shared" si="35"/>
        <v>6.9</v>
      </c>
      <c r="BV50" s="129">
        <f t="shared" si="36"/>
        <v>136.81</v>
      </c>
      <c r="BW50" s="129">
        <f t="shared" si="37"/>
        <v>0.875</v>
      </c>
      <c r="BX50" s="129">
        <f t="shared" si="38"/>
        <v>137.685</v>
      </c>
      <c r="BY50" s="134">
        <f t="shared" si="39"/>
        <v>137.685</v>
      </c>
      <c r="BZ50" s="129">
        <f t="shared" si="42"/>
        <v>32.685000000000002</v>
      </c>
    </row>
    <row r="51" spans="1:78" ht="18.75">
      <c r="A51" s="143">
        <f t="shared" si="21"/>
        <v>42903</v>
      </c>
      <c r="B51" s="138" t="s">
        <v>52</v>
      </c>
      <c r="C51" s="30">
        <v>776</v>
      </c>
      <c r="D51" s="30">
        <v>801</v>
      </c>
      <c r="E51" s="30">
        <v>636</v>
      </c>
      <c r="F51" s="30">
        <v>55</v>
      </c>
      <c r="G51" s="30"/>
      <c r="H51" s="23">
        <v>21</v>
      </c>
      <c r="I51" s="33">
        <f t="shared" ref="I51" si="47">C51+D51+E51</f>
        <v>2213</v>
      </c>
      <c r="J51" s="33">
        <f t="shared" ref="J51" si="48">F51+G51+H51</f>
        <v>76</v>
      </c>
      <c r="K51" s="23">
        <v>376</v>
      </c>
      <c r="L51" s="14">
        <v>401</v>
      </c>
      <c r="M51" s="14">
        <v>240</v>
      </c>
      <c r="N51" s="14"/>
      <c r="O51" s="14">
        <v>13</v>
      </c>
      <c r="P51" s="14">
        <v>16</v>
      </c>
      <c r="Q51" s="103">
        <v>8</v>
      </c>
      <c r="R51" s="34"/>
      <c r="S51" s="33">
        <f t="shared" si="24"/>
        <v>777</v>
      </c>
      <c r="T51" s="33">
        <f t="shared" si="8"/>
        <v>37</v>
      </c>
      <c r="U51" s="35">
        <f t="shared" si="25"/>
        <v>113</v>
      </c>
      <c r="V51" s="23">
        <v>5.31</v>
      </c>
      <c r="W51" s="23">
        <v>3.5</v>
      </c>
      <c r="X51" s="30">
        <v>8.5</v>
      </c>
      <c r="Y51" s="38">
        <v>4.8</v>
      </c>
      <c r="Z51" s="38">
        <v>6.9</v>
      </c>
      <c r="AA51" s="38">
        <v>2.8</v>
      </c>
      <c r="AB51" s="38"/>
      <c r="AC51" s="38"/>
      <c r="AD51" s="38"/>
      <c r="AE51" s="38">
        <v>0.875</v>
      </c>
      <c r="AF51" s="38"/>
      <c r="AG51" s="38"/>
      <c r="AH51" s="44">
        <f t="shared" si="9"/>
        <v>0.875</v>
      </c>
      <c r="AI51" s="53">
        <v>60</v>
      </c>
      <c r="AJ51" s="15">
        <f t="shared" si="41"/>
        <v>60.875</v>
      </c>
      <c r="AK51" s="51">
        <f t="shared" si="26"/>
        <v>139.38500000000002</v>
      </c>
      <c r="AL51" s="96">
        <f t="shared" si="27"/>
        <v>145.68500000000003</v>
      </c>
      <c r="AM51" s="16">
        <f t="shared" si="40"/>
        <v>84.810000000000031</v>
      </c>
      <c r="AN51" s="50"/>
      <c r="AO51" s="46"/>
      <c r="AP51" s="17">
        <f t="shared" si="28"/>
        <v>145.68500000000003</v>
      </c>
      <c r="AQ51" s="18">
        <f t="shared" si="10"/>
        <v>11.105999999999966</v>
      </c>
      <c r="AR51" s="40"/>
      <c r="AS51" s="19">
        <f t="shared" si="11"/>
        <v>60.875</v>
      </c>
      <c r="AT51" s="20">
        <f t="shared" si="12"/>
        <v>89.615999999999985</v>
      </c>
      <c r="AU51" s="21">
        <f t="shared" si="13"/>
        <v>150.49099999999999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4"/>
        <v>246</v>
      </c>
      <c r="BC51" s="43">
        <f t="shared" si="15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6"/>
        <v>47</v>
      </c>
      <c r="BJ51" s="48">
        <f t="shared" si="17"/>
        <v>186.7</v>
      </c>
      <c r="BK51" s="24">
        <f t="shared" si="18"/>
        <v>89.615999999999985</v>
      </c>
      <c r="BL51" s="48">
        <f t="shared" si="19"/>
        <v>97.084000000000003</v>
      </c>
      <c r="BO51" s="129">
        <f t="shared" si="29"/>
        <v>2213</v>
      </c>
      <c r="BP51" s="129">
        <f t="shared" si="30"/>
        <v>76</v>
      </c>
      <c r="BQ51" s="129">
        <f t="shared" si="31"/>
        <v>777</v>
      </c>
      <c r="BR51" s="129">
        <f t="shared" si="32"/>
        <v>29</v>
      </c>
      <c r="BS51" s="129">
        <f t="shared" si="33"/>
        <v>2990</v>
      </c>
      <c r="BT51" s="129">
        <f t="shared" si="34"/>
        <v>105</v>
      </c>
      <c r="BU51" s="129">
        <f t="shared" si="35"/>
        <v>6.9</v>
      </c>
      <c r="BV51" s="129">
        <f t="shared" si="36"/>
        <v>136.81</v>
      </c>
      <c r="BW51" s="129">
        <f t="shared" si="37"/>
        <v>0.875</v>
      </c>
      <c r="BX51" s="129">
        <f t="shared" si="38"/>
        <v>137.685</v>
      </c>
      <c r="BY51" s="134">
        <f t="shared" si="39"/>
        <v>137.685</v>
      </c>
      <c r="BZ51" s="129">
        <f t="shared" si="42"/>
        <v>32.685000000000002</v>
      </c>
    </row>
    <row r="52" spans="1:78" ht="18.75">
      <c r="A52" s="143">
        <f t="shared" si="21"/>
        <v>42903</v>
      </c>
      <c r="B52" s="138" t="s">
        <v>37</v>
      </c>
      <c r="C52" s="30">
        <v>757</v>
      </c>
      <c r="D52" s="30">
        <v>811</v>
      </c>
      <c r="E52" s="30">
        <v>603</v>
      </c>
      <c r="F52" s="30">
        <v>54</v>
      </c>
      <c r="G52" s="30"/>
      <c r="H52" s="23">
        <v>20</v>
      </c>
      <c r="I52" s="33">
        <f t="shared" si="45"/>
        <v>2171</v>
      </c>
      <c r="J52" s="33">
        <f>F52+G52+H52</f>
        <v>74</v>
      </c>
      <c r="K52" s="23">
        <v>373</v>
      </c>
      <c r="L52" s="14">
        <v>401</v>
      </c>
      <c r="M52" s="14">
        <v>320</v>
      </c>
      <c r="N52" s="14"/>
      <c r="O52" s="14">
        <v>13</v>
      </c>
      <c r="P52" s="14">
        <v>14</v>
      </c>
      <c r="Q52" s="103">
        <v>12</v>
      </c>
      <c r="R52" s="34"/>
      <c r="S52" s="33">
        <f t="shared" si="24"/>
        <v>774</v>
      </c>
      <c r="T52" s="33">
        <f>O52+P52+Q52+R52</f>
        <v>39</v>
      </c>
      <c r="U52" s="35">
        <f t="shared" si="25"/>
        <v>113</v>
      </c>
      <c r="V52" s="23">
        <v>5.31</v>
      </c>
      <c r="W52" s="23">
        <v>3.5</v>
      </c>
      <c r="X52" s="30">
        <v>8.5</v>
      </c>
      <c r="Y52" s="38">
        <v>4.8</v>
      </c>
      <c r="Z52" s="38">
        <v>6.9</v>
      </c>
      <c r="AA52" s="38">
        <v>2.8</v>
      </c>
      <c r="AB52" s="38"/>
      <c r="AC52" s="38"/>
      <c r="AD52" s="38"/>
      <c r="AE52" s="38">
        <v>0.875</v>
      </c>
      <c r="AF52" s="38"/>
      <c r="AG52" s="38"/>
      <c r="AH52" s="44">
        <f t="shared" si="9"/>
        <v>0.875</v>
      </c>
      <c r="AI52" s="53">
        <v>60</v>
      </c>
      <c r="AJ52" s="15">
        <f t="shared" si="41"/>
        <v>60.875</v>
      </c>
      <c r="AK52" s="51">
        <f t="shared" si="26"/>
        <v>139.38500000000002</v>
      </c>
      <c r="AL52" s="96">
        <f t="shared" si="27"/>
        <v>145.68500000000003</v>
      </c>
      <c r="AM52" s="16">
        <f t="shared" si="40"/>
        <v>84.810000000000031</v>
      </c>
      <c r="AN52" s="50"/>
      <c r="AO52" s="46"/>
      <c r="AP52" s="17">
        <f t="shared" si="28"/>
        <v>145.68500000000003</v>
      </c>
      <c r="AQ52" s="18">
        <f t="shared" si="10"/>
        <v>11.105999999999966</v>
      </c>
      <c r="AR52" s="40"/>
      <c r="AS52" s="19">
        <f t="shared" si="11"/>
        <v>60.875</v>
      </c>
      <c r="AT52" s="20">
        <f t="shared" si="12"/>
        <v>89.615999999999985</v>
      </c>
      <c r="AU52" s="21">
        <f t="shared" si="13"/>
        <v>150.49099999999999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4"/>
        <v>246</v>
      </c>
      <c r="BC52" s="43">
        <f t="shared" si="15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6"/>
        <v>47</v>
      </c>
      <c r="BJ52" s="48">
        <f t="shared" si="17"/>
        <v>186.7</v>
      </c>
      <c r="BK52" s="24">
        <f t="shared" si="18"/>
        <v>89.615999999999985</v>
      </c>
      <c r="BL52" s="48">
        <f t="shared" si="19"/>
        <v>97.084000000000003</v>
      </c>
      <c r="BO52" s="129">
        <f t="shared" si="29"/>
        <v>2171</v>
      </c>
      <c r="BP52" s="129">
        <f t="shared" si="30"/>
        <v>74</v>
      </c>
      <c r="BQ52" s="129">
        <f t="shared" si="31"/>
        <v>774</v>
      </c>
      <c r="BR52" s="129">
        <f t="shared" si="32"/>
        <v>27</v>
      </c>
      <c r="BS52" s="129">
        <f t="shared" si="33"/>
        <v>2945</v>
      </c>
      <c r="BT52" s="129">
        <f t="shared" si="34"/>
        <v>101</v>
      </c>
      <c r="BU52" s="129">
        <f t="shared" si="35"/>
        <v>6.9</v>
      </c>
      <c r="BV52" s="129">
        <f t="shared" si="36"/>
        <v>132.81</v>
      </c>
      <c r="BW52" s="129">
        <f t="shared" si="37"/>
        <v>0.875</v>
      </c>
      <c r="BX52" s="129">
        <f t="shared" si="38"/>
        <v>133.685</v>
      </c>
      <c r="BY52" s="134">
        <f t="shared" si="39"/>
        <v>133.685</v>
      </c>
      <c r="BZ52" s="129">
        <f t="shared" si="42"/>
        <v>32.685000000000002</v>
      </c>
    </row>
    <row r="53" spans="1:78" ht="18.75">
      <c r="A53" s="143">
        <f t="shared" si="21"/>
        <v>42903</v>
      </c>
      <c r="B53" s="138" t="s">
        <v>53</v>
      </c>
      <c r="C53" s="30">
        <v>757</v>
      </c>
      <c r="D53" s="30">
        <v>811</v>
      </c>
      <c r="E53" s="30">
        <v>603</v>
      </c>
      <c r="F53" s="30">
        <v>54</v>
      </c>
      <c r="G53" s="30"/>
      <c r="H53" s="23">
        <v>20</v>
      </c>
      <c r="I53" s="33">
        <f t="shared" ref="I53" si="49">C53+D53+E53</f>
        <v>2171</v>
      </c>
      <c r="J53" s="33">
        <f>F53+G53+H53</f>
        <v>74</v>
      </c>
      <c r="K53" s="23">
        <v>373</v>
      </c>
      <c r="L53" s="14">
        <v>401</v>
      </c>
      <c r="M53" s="14">
        <v>320</v>
      </c>
      <c r="N53" s="14"/>
      <c r="O53" s="14">
        <v>13</v>
      </c>
      <c r="P53" s="14">
        <v>14</v>
      </c>
      <c r="Q53" s="103">
        <v>12</v>
      </c>
      <c r="R53" s="34"/>
      <c r="S53" s="33">
        <f t="shared" si="24"/>
        <v>774</v>
      </c>
      <c r="T53" s="33">
        <f>O53+P53+Q53+R53</f>
        <v>39</v>
      </c>
      <c r="U53" s="35">
        <f t="shared" si="25"/>
        <v>113</v>
      </c>
      <c r="V53" s="23">
        <v>5.31</v>
      </c>
      <c r="W53" s="23">
        <v>3.5</v>
      </c>
      <c r="X53" s="30">
        <v>8.5</v>
      </c>
      <c r="Y53" s="38">
        <v>4.8</v>
      </c>
      <c r="Z53" s="38">
        <v>6.9</v>
      </c>
      <c r="AA53" s="38">
        <v>2.8</v>
      </c>
      <c r="AB53" s="38"/>
      <c r="AC53" s="38"/>
      <c r="AD53" s="38"/>
      <c r="AE53" s="38">
        <v>0.875</v>
      </c>
      <c r="AF53" s="38"/>
      <c r="AG53" s="38"/>
      <c r="AH53" s="44">
        <f t="shared" si="9"/>
        <v>0.875</v>
      </c>
      <c r="AI53" s="53">
        <v>60</v>
      </c>
      <c r="AJ53" s="15">
        <f t="shared" si="41"/>
        <v>60.875</v>
      </c>
      <c r="AK53" s="51">
        <f t="shared" si="26"/>
        <v>139.38500000000002</v>
      </c>
      <c r="AL53" s="96">
        <f t="shared" si="27"/>
        <v>145.68500000000003</v>
      </c>
      <c r="AM53" s="16">
        <f t="shared" si="40"/>
        <v>84.810000000000031</v>
      </c>
      <c r="AN53" s="50"/>
      <c r="AO53" s="46"/>
      <c r="AP53" s="17">
        <f t="shared" si="28"/>
        <v>145.68500000000003</v>
      </c>
      <c r="AQ53" s="18">
        <f t="shared" si="10"/>
        <v>11.105999999999966</v>
      </c>
      <c r="AR53" s="40"/>
      <c r="AS53" s="19">
        <f t="shared" si="11"/>
        <v>60.875</v>
      </c>
      <c r="AT53" s="20">
        <f t="shared" si="12"/>
        <v>89.615999999999985</v>
      </c>
      <c r="AU53" s="21">
        <f t="shared" si="13"/>
        <v>150.49099999999999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4"/>
        <v>246</v>
      </c>
      <c r="BC53" s="43">
        <f t="shared" si="15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6"/>
        <v>47</v>
      </c>
      <c r="BJ53" s="48">
        <f t="shared" si="17"/>
        <v>186.7</v>
      </c>
      <c r="BK53" s="24">
        <f t="shared" si="18"/>
        <v>89.615999999999985</v>
      </c>
      <c r="BL53" s="48">
        <f t="shared" si="19"/>
        <v>97.084000000000003</v>
      </c>
      <c r="BO53" s="129">
        <f t="shared" si="29"/>
        <v>2171</v>
      </c>
      <c r="BP53" s="129">
        <f t="shared" si="30"/>
        <v>74</v>
      </c>
      <c r="BQ53" s="129">
        <f t="shared" si="31"/>
        <v>774</v>
      </c>
      <c r="BR53" s="129">
        <f t="shared" si="32"/>
        <v>27</v>
      </c>
      <c r="BS53" s="129">
        <f t="shared" si="33"/>
        <v>2945</v>
      </c>
      <c r="BT53" s="129">
        <f t="shared" si="34"/>
        <v>101</v>
      </c>
      <c r="BU53" s="129">
        <f t="shared" si="35"/>
        <v>6.9</v>
      </c>
      <c r="BV53" s="129">
        <f t="shared" si="36"/>
        <v>132.81</v>
      </c>
      <c r="BW53" s="129">
        <f t="shared" si="37"/>
        <v>0.875</v>
      </c>
      <c r="BX53" s="129">
        <f t="shared" si="38"/>
        <v>133.685</v>
      </c>
      <c r="BY53" s="134">
        <f t="shared" si="39"/>
        <v>133.685</v>
      </c>
      <c r="BZ53" s="129">
        <f t="shared" si="42"/>
        <v>32.685000000000002</v>
      </c>
    </row>
    <row r="54" spans="1:78" ht="18.75">
      <c r="A54" s="143">
        <f t="shared" si="21"/>
        <v>42903</v>
      </c>
      <c r="B54" s="138" t="s">
        <v>26</v>
      </c>
      <c r="C54" s="30">
        <v>763</v>
      </c>
      <c r="D54" s="30">
        <v>801</v>
      </c>
      <c r="E54" s="30">
        <v>603</v>
      </c>
      <c r="F54" s="30">
        <v>54</v>
      </c>
      <c r="G54" s="30"/>
      <c r="H54" s="23">
        <v>20</v>
      </c>
      <c r="I54" s="33">
        <f t="shared" si="45"/>
        <v>2167</v>
      </c>
      <c r="J54" s="33">
        <f t="shared" si="46"/>
        <v>74</v>
      </c>
      <c r="K54" s="23">
        <v>374</v>
      </c>
      <c r="L54" s="14">
        <v>397</v>
      </c>
      <c r="M54" s="14">
        <v>310</v>
      </c>
      <c r="N54" s="14"/>
      <c r="O54" s="14">
        <v>13</v>
      </c>
      <c r="P54" s="14">
        <v>14</v>
      </c>
      <c r="Q54" s="103">
        <v>11</v>
      </c>
      <c r="R54" s="34"/>
      <c r="S54" s="33">
        <f t="shared" si="24"/>
        <v>771</v>
      </c>
      <c r="T54" s="33">
        <f t="shared" ref="T54:T65" si="50">O54+P54+Q54+R54</f>
        <v>38</v>
      </c>
      <c r="U54" s="35">
        <f t="shared" si="25"/>
        <v>112</v>
      </c>
      <c r="V54" s="23">
        <v>5.92</v>
      </c>
      <c r="W54" s="23">
        <v>3.5</v>
      </c>
      <c r="X54" s="30">
        <v>8.5</v>
      </c>
      <c r="Y54" s="38">
        <v>5.0999999999999996</v>
      </c>
      <c r="Z54" s="38">
        <v>7.2</v>
      </c>
      <c r="AA54" s="38">
        <v>3</v>
      </c>
      <c r="AB54" s="38"/>
      <c r="AC54" s="38"/>
      <c r="AD54" s="38"/>
      <c r="AE54" s="38">
        <v>0.8</v>
      </c>
      <c r="AF54" s="38"/>
      <c r="AG54" s="38"/>
      <c r="AH54" s="44">
        <f t="shared" si="9"/>
        <v>0.8</v>
      </c>
      <c r="AI54" s="53">
        <v>60</v>
      </c>
      <c r="AJ54" s="15">
        <f t="shared" si="41"/>
        <v>60.8</v>
      </c>
      <c r="AK54" s="51">
        <f t="shared" si="26"/>
        <v>139.52000000000001</v>
      </c>
      <c r="AL54" s="96">
        <f t="shared" si="27"/>
        <v>146.02000000000001</v>
      </c>
      <c r="AM54" s="16">
        <f t="shared" si="40"/>
        <v>85.220000000000013</v>
      </c>
      <c r="AN54" s="50"/>
      <c r="AO54" s="46"/>
      <c r="AP54" s="17">
        <f t="shared" si="28"/>
        <v>146.02000000000001</v>
      </c>
      <c r="AQ54" s="18">
        <f t="shared" si="10"/>
        <v>10.895999999999987</v>
      </c>
      <c r="AR54" s="40"/>
      <c r="AS54" s="19">
        <f t="shared" si="11"/>
        <v>60.8</v>
      </c>
      <c r="AT54" s="20">
        <f t="shared" si="12"/>
        <v>89.615999999999985</v>
      </c>
      <c r="AU54" s="21">
        <f t="shared" si="13"/>
        <v>150.416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4"/>
        <v>246</v>
      </c>
      <c r="BC54" s="43">
        <f t="shared" si="15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6"/>
        <v>47</v>
      </c>
      <c r="BJ54" s="48">
        <f t="shared" si="17"/>
        <v>186.7</v>
      </c>
      <c r="BK54" s="24">
        <f t="shared" si="18"/>
        <v>89.615999999999985</v>
      </c>
      <c r="BL54" s="48">
        <f t="shared" si="19"/>
        <v>97.084000000000003</v>
      </c>
      <c r="BO54" s="129">
        <f t="shared" si="29"/>
        <v>2167</v>
      </c>
      <c r="BP54" s="129">
        <f t="shared" si="30"/>
        <v>74</v>
      </c>
      <c r="BQ54" s="129">
        <f t="shared" si="31"/>
        <v>771</v>
      </c>
      <c r="BR54" s="129">
        <f t="shared" si="32"/>
        <v>27</v>
      </c>
      <c r="BS54" s="129">
        <f t="shared" si="33"/>
        <v>2938</v>
      </c>
      <c r="BT54" s="129">
        <f t="shared" si="34"/>
        <v>101</v>
      </c>
      <c r="BU54" s="129">
        <f t="shared" si="35"/>
        <v>7.2</v>
      </c>
      <c r="BV54" s="129">
        <f t="shared" si="36"/>
        <v>134.22</v>
      </c>
      <c r="BW54" s="129">
        <f t="shared" si="37"/>
        <v>0.8</v>
      </c>
      <c r="BX54" s="129">
        <f t="shared" si="38"/>
        <v>135.02000000000001</v>
      </c>
      <c r="BY54" s="134">
        <f t="shared" si="39"/>
        <v>135.02000000000001</v>
      </c>
      <c r="BZ54" s="129">
        <f t="shared" si="42"/>
        <v>34.019999999999996</v>
      </c>
    </row>
    <row r="55" spans="1:78" ht="18.75">
      <c r="A55" s="143">
        <f t="shared" si="21"/>
        <v>42903</v>
      </c>
      <c r="B55" s="138" t="s">
        <v>54</v>
      </c>
      <c r="C55" s="30">
        <v>763</v>
      </c>
      <c r="D55" s="30">
        <v>801</v>
      </c>
      <c r="E55" s="30">
        <v>603</v>
      </c>
      <c r="F55" s="30">
        <v>54</v>
      </c>
      <c r="G55" s="30"/>
      <c r="H55" s="23">
        <v>20</v>
      </c>
      <c r="I55" s="33">
        <f t="shared" ref="I55" si="51">C55+D55+E55</f>
        <v>2167</v>
      </c>
      <c r="J55" s="33">
        <f t="shared" ref="J55" si="52">F55+G55+H55</f>
        <v>74</v>
      </c>
      <c r="K55" s="23">
        <v>374</v>
      </c>
      <c r="L55" s="14">
        <v>397</v>
      </c>
      <c r="M55" s="14">
        <v>310</v>
      </c>
      <c r="N55" s="14"/>
      <c r="O55" s="14">
        <v>13</v>
      </c>
      <c r="P55" s="14">
        <v>14</v>
      </c>
      <c r="Q55" s="103">
        <v>11</v>
      </c>
      <c r="R55" s="34"/>
      <c r="S55" s="33">
        <f t="shared" si="24"/>
        <v>771</v>
      </c>
      <c r="T55" s="33">
        <f t="shared" si="50"/>
        <v>38</v>
      </c>
      <c r="U55" s="35">
        <f t="shared" si="25"/>
        <v>112</v>
      </c>
      <c r="V55" s="23">
        <v>5.92</v>
      </c>
      <c r="W55" s="23">
        <v>3.5</v>
      </c>
      <c r="X55" s="30">
        <v>8.5</v>
      </c>
      <c r="Y55" s="38">
        <v>5.0999999999999996</v>
      </c>
      <c r="Z55" s="38">
        <v>7.2</v>
      </c>
      <c r="AA55" s="38">
        <v>3</v>
      </c>
      <c r="AB55" s="38"/>
      <c r="AC55" s="38"/>
      <c r="AD55" s="38"/>
      <c r="AE55" s="38">
        <v>0.8</v>
      </c>
      <c r="AF55" s="38"/>
      <c r="AG55" s="38"/>
      <c r="AH55" s="44">
        <f t="shared" si="9"/>
        <v>0.8</v>
      </c>
      <c r="AI55" s="53">
        <v>60</v>
      </c>
      <c r="AJ55" s="15">
        <f t="shared" si="41"/>
        <v>60.8</v>
      </c>
      <c r="AK55" s="51">
        <f t="shared" si="26"/>
        <v>139.52000000000001</v>
      </c>
      <c r="AL55" s="96">
        <f t="shared" si="27"/>
        <v>146.02000000000001</v>
      </c>
      <c r="AM55" s="16">
        <f t="shared" si="40"/>
        <v>85.220000000000013</v>
      </c>
      <c r="AN55" s="50"/>
      <c r="AO55" s="46"/>
      <c r="AP55" s="17">
        <f t="shared" si="28"/>
        <v>146.02000000000001</v>
      </c>
      <c r="AQ55" s="18">
        <f t="shared" si="10"/>
        <v>10.895999999999987</v>
      </c>
      <c r="AR55" s="40"/>
      <c r="AS55" s="19">
        <f t="shared" si="11"/>
        <v>60.8</v>
      </c>
      <c r="AT55" s="20">
        <f t="shared" si="12"/>
        <v>89.615999999999985</v>
      </c>
      <c r="AU55" s="21">
        <f t="shared" si="13"/>
        <v>150.416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4"/>
        <v>246</v>
      </c>
      <c r="BC55" s="43">
        <f t="shared" si="15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6"/>
        <v>47</v>
      </c>
      <c r="BJ55" s="48">
        <f t="shared" si="17"/>
        <v>186.7</v>
      </c>
      <c r="BK55" s="24">
        <f t="shared" si="18"/>
        <v>89.615999999999985</v>
      </c>
      <c r="BL55" s="48">
        <f t="shared" si="19"/>
        <v>97.084000000000003</v>
      </c>
      <c r="BO55" s="129">
        <f t="shared" si="29"/>
        <v>2167</v>
      </c>
      <c r="BP55" s="129">
        <f t="shared" si="30"/>
        <v>74</v>
      </c>
      <c r="BQ55" s="129">
        <f t="shared" si="31"/>
        <v>771</v>
      </c>
      <c r="BR55" s="129">
        <f t="shared" si="32"/>
        <v>27</v>
      </c>
      <c r="BS55" s="129">
        <f t="shared" si="33"/>
        <v>2938</v>
      </c>
      <c r="BT55" s="129">
        <f t="shared" si="34"/>
        <v>101</v>
      </c>
      <c r="BU55" s="129">
        <f t="shared" si="35"/>
        <v>7.2</v>
      </c>
      <c r="BV55" s="129">
        <f t="shared" si="36"/>
        <v>134.22</v>
      </c>
      <c r="BW55" s="129">
        <f t="shared" si="37"/>
        <v>0.8</v>
      </c>
      <c r="BX55" s="129">
        <f t="shared" si="38"/>
        <v>135.02000000000001</v>
      </c>
      <c r="BY55" s="134">
        <f t="shared" si="39"/>
        <v>135.02000000000001</v>
      </c>
      <c r="BZ55" s="129">
        <f t="shared" si="42"/>
        <v>34.019999999999996</v>
      </c>
    </row>
    <row r="56" spans="1:78" ht="18.75">
      <c r="A56" s="143">
        <f t="shared" si="21"/>
        <v>42903</v>
      </c>
      <c r="B56" s="138" t="s">
        <v>55</v>
      </c>
      <c r="C56" s="30">
        <v>769</v>
      </c>
      <c r="D56" s="30">
        <v>825</v>
      </c>
      <c r="E56" s="30">
        <v>620</v>
      </c>
      <c r="F56" s="30">
        <v>54</v>
      </c>
      <c r="G56" s="30"/>
      <c r="H56" s="23">
        <v>21</v>
      </c>
      <c r="I56" s="33">
        <f t="shared" si="45"/>
        <v>2214</v>
      </c>
      <c r="J56" s="33">
        <f t="shared" si="46"/>
        <v>75</v>
      </c>
      <c r="K56" s="23">
        <v>373</v>
      </c>
      <c r="L56" s="14">
        <v>405</v>
      </c>
      <c r="M56" s="14">
        <v>300</v>
      </c>
      <c r="N56" s="14"/>
      <c r="O56" s="14">
        <v>13</v>
      </c>
      <c r="P56" s="14">
        <v>14</v>
      </c>
      <c r="Q56" s="103">
        <v>11</v>
      </c>
      <c r="R56" s="34"/>
      <c r="S56" s="33">
        <f t="shared" si="24"/>
        <v>778</v>
      </c>
      <c r="T56" s="33">
        <f t="shared" si="50"/>
        <v>38</v>
      </c>
      <c r="U56" s="35">
        <f t="shared" si="25"/>
        <v>113</v>
      </c>
      <c r="V56" s="23">
        <v>5.92</v>
      </c>
      <c r="W56" s="23">
        <v>3.5</v>
      </c>
      <c r="X56" s="30">
        <v>8.5</v>
      </c>
      <c r="Y56" s="38">
        <v>5.0999999999999996</v>
      </c>
      <c r="Z56" s="38">
        <v>7.2</v>
      </c>
      <c r="AA56" s="38">
        <v>3</v>
      </c>
      <c r="AB56" s="38"/>
      <c r="AC56" s="38"/>
      <c r="AD56" s="38"/>
      <c r="AE56" s="38">
        <v>0.8</v>
      </c>
      <c r="AF56" s="38"/>
      <c r="AG56" s="38"/>
      <c r="AH56" s="44">
        <f t="shared" si="9"/>
        <v>0.8</v>
      </c>
      <c r="AI56" s="53">
        <v>60</v>
      </c>
      <c r="AJ56" s="15">
        <f t="shared" si="41"/>
        <v>60.8</v>
      </c>
      <c r="AK56" s="51">
        <f t="shared" si="26"/>
        <v>140.52000000000001</v>
      </c>
      <c r="AL56" s="96">
        <f t="shared" si="27"/>
        <v>147.02000000000001</v>
      </c>
      <c r="AM56" s="16">
        <f t="shared" si="40"/>
        <v>86.220000000000013</v>
      </c>
      <c r="AN56" s="50"/>
      <c r="AO56" s="46"/>
      <c r="AP56" s="17">
        <f t="shared" si="28"/>
        <v>147.02000000000001</v>
      </c>
      <c r="AQ56" s="18">
        <f t="shared" si="10"/>
        <v>9.8959999999999866</v>
      </c>
      <c r="AR56" s="40"/>
      <c r="AS56" s="19">
        <f t="shared" si="11"/>
        <v>60.8</v>
      </c>
      <c r="AT56" s="20">
        <f t="shared" si="12"/>
        <v>89.615999999999985</v>
      </c>
      <c r="AU56" s="21">
        <f t="shared" si="13"/>
        <v>150.416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4"/>
        <v>246</v>
      </c>
      <c r="BC56" s="43">
        <f t="shared" si="15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6"/>
        <v>47</v>
      </c>
      <c r="BJ56" s="48">
        <f t="shared" si="17"/>
        <v>186.7</v>
      </c>
      <c r="BK56" s="24">
        <f t="shared" si="18"/>
        <v>89.615999999999985</v>
      </c>
      <c r="BL56" s="48">
        <f t="shared" si="19"/>
        <v>97.084000000000003</v>
      </c>
      <c r="BO56" s="129">
        <f t="shared" si="29"/>
        <v>2214</v>
      </c>
      <c r="BP56" s="129">
        <f t="shared" si="30"/>
        <v>75</v>
      </c>
      <c r="BQ56" s="129">
        <f t="shared" si="31"/>
        <v>778</v>
      </c>
      <c r="BR56" s="129">
        <f t="shared" si="32"/>
        <v>27</v>
      </c>
      <c r="BS56" s="129">
        <f t="shared" si="33"/>
        <v>2992</v>
      </c>
      <c r="BT56" s="129">
        <f t="shared" si="34"/>
        <v>102</v>
      </c>
      <c r="BU56" s="129">
        <f t="shared" si="35"/>
        <v>7.2</v>
      </c>
      <c r="BV56" s="129">
        <f t="shared" si="36"/>
        <v>135.22</v>
      </c>
      <c r="BW56" s="129">
        <f t="shared" si="37"/>
        <v>0.8</v>
      </c>
      <c r="BX56" s="129">
        <f t="shared" si="38"/>
        <v>136.02000000000001</v>
      </c>
      <c r="BY56" s="134">
        <f t="shared" si="39"/>
        <v>136.02000000000001</v>
      </c>
      <c r="BZ56" s="129">
        <f t="shared" si="42"/>
        <v>34.019999999999996</v>
      </c>
    </row>
    <row r="57" spans="1:78" ht="18.75">
      <c r="A57" s="143">
        <f t="shared" si="21"/>
        <v>42903</v>
      </c>
      <c r="B57" s="138" t="s">
        <v>56</v>
      </c>
      <c r="C57" s="30">
        <v>769</v>
      </c>
      <c r="D57" s="30">
        <v>825</v>
      </c>
      <c r="E57" s="30">
        <v>620</v>
      </c>
      <c r="F57" s="30">
        <v>54</v>
      </c>
      <c r="G57" s="30"/>
      <c r="H57" s="23">
        <v>21</v>
      </c>
      <c r="I57" s="33">
        <f>C57+D57+E57</f>
        <v>2214</v>
      </c>
      <c r="J57" s="33">
        <f>F57+G57+H57</f>
        <v>75</v>
      </c>
      <c r="K57" s="23">
        <v>373</v>
      </c>
      <c r="L57" s="14">
        <v>405</v>
      </c>
      <c r="M57" s="14">
        <v>300</v>
      </c>
      <c r="N57" s="14"/>
      <c r="O57" s="14">
        <v>13</v>
      </c>
      <c r="P57" s="14">
        <v>14</v>
      </c>
      <c r="Q57" s="103">
        <v>11</v>
      </c>
      <c r="R57" s="34"/>
      <c r="S57" s="33">
        <f t="shared" si="24"/>
        <v>778</v>
      </c>
      <c r="T57" s="33">
        <f t="shared" si="50"/>
        <v>38</v>
      </c>
      <c r="U57" s="35">
        <f t="shared" si="25"/>
        <v>113</v>
      </c>
      <c r="V57" s="23">
        <v>5.92</v>
      </c>
      <c r="W57" s="23">
        <v>3.5</v>
      </c>
      <c r="X57" s="30">
        <v>8.5</v>
      </c>
      <c r="Y57" s="38">
        <v>5.0999999999999996</v>
      </c>
      <c r="Z57" s="38">
        <v>7.2</v>
      </c>
      <c r="AA57" s="38">
        <v>3</v>
      </c>
      <c r="AB57" s="38"/>
      <c r="AC57" s="38"/>
      <c r="AD57" s="38"/>
      <c r="AE57" s="38">
        <v>0.8</v>
      </c>
      <c r="AF57" s="38"/>
      <c r="AG57" s="38"/>
      <c r="AH57" s="44">
        <f t="shared" si="9"/>
        <v>0.8</v>
      </c>
      <c r="AI57" s="53">
        <v>60</v>
      </c>
      <c r="AJ57" s="15">
        <f t="shared" si="41"/>
        <v>60.8</v>
      </c>
      <c r="AK57" s="51">
        <f t="shared" si="26"/>
        <v>140.52000000000001</v>
      </c>
      <c r="AL57" s="96">
        <f t="shared" si="27"/>
        <v>147.02000000000001</v>
      </c>
      <c r="AM57" s="16">
        <f t="shared" si="40"/>
        <v>86.220000000000013</v>
      </c>
      <c r="AN57" s="50"/>
      <c r="AO57" s="46"/>
      <c r="AP57" s="17">
        <f t="shared" si="28"/>
        <v>147.02000000000001</v>
      </c>
      <c r="AQ57" s="18">
        <f t="shared" si="10"/>
        <v>9.8959999999999866</v>
      </c>
      <c r="AR57" s="40"/>
      <c r="AS57" s="19">
        <f t="shared" si="11"/>
        <v>60.8</v>
      </c>
      <c r="AT57" s="20">
        <f t="shared" si="12"/>
        <v>89.615999999999985</v>
      </c>
      <c r="AU57" s="21">
        <f t="shared" si="13"/>
        <v>150.416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4"/>
        <v>246</v>
      </c>
      <c r="BC57" s="43">
        <f t="shared" si="15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6"/>
        <v>47</v>
      </c>
      <c r="BJ57" s="48">
        <f t="shared" si="17"/>
        <v>186.7</v>
      </c>
      <c r="BK57" s="24">
        <f t="shared" si="18"/>
        <v>89.615999999999985</v>
      </c>
      <c r="BL57" s="48">
        <f t="shared" si="19"/>
        <v>97.084000000000003</v>
      </c>
      <c r="BO57" s="129">
        <f t="shared" si="29"/>
        <v>2214</v>
      </c>
      <c r="BP57" s="129">
        <f t="shared" si="30"/>
        <v>75</v>
      </c>
      <c r="BQ57" s="129">
        <f t="shared" si="31"/>
        <v>778</v>
      </c>
      <c r="BR57" s="129">
        <f t="shared" si="32"/>
        <v>27</v>
      </c>
      <c r="BS57" s="129">
        <f t="shared" si="33"/>
        <v>2992</v>
      </c>
      <c r="BT57" s="129">
        <f t="shared" si="34"/>
        <v>102</v>
      </c>
      <c r="BU57" s="129">
        <f t="shared" si="35"/>
        <v>7.2</v>
      </c>
      <c r="BV57" s="129">
        <f t="shared" si="36"/>
        <v>135.22</v>
      </c>
      <c r="BW57" s="129">
        <f t="shared" si="37"/>
        <v>0.8</v>
      </c>
      <c r="BX57" s="129">
        <f t="shared" si="38"/>
        <v>136.02000000000001</v>
      </c>
      <c r="BY57" s="134">
        <f t="shared" si="39"/>
        <v>136.02000000000001</v>
      </c>
      <c r="BZ57" s="129">
        <f t="shared" si="42"/>
        <v>34.019999999999996</v>
      </c>
    </row>
    <row r="58" spans="1:78" ht="18.75">
      <c r="A58" s="143">
        <f t="shared" si="21"/>
        <v>42903</v>
      </c>
      <c r="B58" s="138" t="s">
        <v>27</v>
      </c>
      <c r="C58" s="30">
        <v>760</v>
      </c>
      <c r="D58" s="30">
        <v>781</v>
      </c>
      <c r="E58" s="30">
        <v>617</v>
      </c>
      <c r="F58" s="30">
        <v>53</v>
      </c>
      <c r="G58" s="30"/>
      <c r="H58" s="23">
        <v>21</v>
      </c>
      <c r="I58" s="33">
        <f t="shared" si="45"/>
        <v>2158</v>
      </c>
      <c r="J58" s="33">
        <f t="shared" si="46"/>
        <v>74</v>
      </c>
      <c r="K58" s="23">
        <v>371</v>
      </c>
      <c r="L58" s="14">
        <v>401</v>
      </c>
      <c r="M58" s="14">
        <v>300</v>
      </c>
      <c r="N58" s="14"/>
      <c r="O58" s="14">
        <v>13</v>
      </c>
      <c r="P58" s="14">
        <v>14</v>
      </c>
      <c r="Q58" s="103">
        <v>11</v>
      </c>
      <c r="R58" s="34"/>
      <c r="S58" s="33">
        <f t="shared" si="24"/>
        <v>772</v>
      </c>
      <c r="T58" s="33">
        <f t="shared" si="50"/>
        <v>38</v>
      </c>
      <c r="U58" s="35">
        <f t="shared" si="25"/>
        <v>112</v>
      </c>
      <c r="V58" s="23">
        <v>5.92</v>
      </c>
      <c r="W58" s="23">
        <v>3.5</v>
      </c>
      <c r="X58" s="30">
        <v>8.5</v>
      </c>
      <c r="Y58" s="38">
        <v>5.2</v>
      </c>
      <c r="Z58" s="38">
        <v>7.3</v>
      </c>
      <c r="AA58" s="38">
        <v>3</v>
      </c>
      <c r="AB58" s="38"/>
      <c r="AC58" s="38"/>
      <c r="AD58" s="38"/>
      <c r="AE58" s="38">
        <v>0.77500000000000002</v>
      </c>
      <c r="AF58" s="38"/>
      <c r="AG58" s="38"/>
      <c r="AH58" s="44">
        <f t="shared" si="9"/>
        <v>0.77500000000000002</v>
      </c>
      <c r="AI58" s="53">
        <v>60</v>
      </c>
      <c r="AJ58" s="15">
        <f t="shared" si="41"/>
        <v>60.774999999999999</v>
      </c>
      <c r="AK58" s="51">
        <f t="shared" si="26"/>
        <v>139.69499999999999</v>
      </c>
      <c r="AL58" s="96">
        <f t="shared" si="27"/>
        <v>146.19499999999999</v>
      </c>
      <c r="AM58" s="16">
        <f t="shared" si="40"/>
        <v>85.419999999999987</v>
      </c>
      <c r="AN58" s="50"/>
      <c r="AO58" s="46"/>
      <c r="AP58" s="17">
        <f t="shared" si="28"/>
        <v>146.19499999999999</v>
      </c>
      <c r="AQ58" s="18">
        <f t="shared" si="10"/>
        <v>10.695999999999998</v>
      </c>
      <c r="AR58" s="40"/>
      <c r="AS58" s="19">
        <f t="shared" si="11"/>
        <v>60.774999999999999</v>
      </c>
      <c r="AT58" s="20">
        <f t="shared" si="12"/>
        <v>89.615999999999985</v>
      </c>
      <c r="AU58" s="21">
        <f t="shared" si="13"/>
        <v>150.39099999999999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4"/>
        <v>246</v>
      </c>
      <c r="BC58" s="43">
        <f t="shared" si="15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6"/>
        <v>47</v>
      </c>
      <c r="BJ58" s="48">
        <f t="shared" si="17"/>
        <v>186.7</v>
      </c>
      <c r="BK58" s="24">
        <f t="shared" si="18"/>
        <v>89.615999999999985</v>
      </c>
      <c r="BL58" s="48">
        <f t="shared" si="19"/>
        <v>97.084000000000003</v>
      </c>
      <c r="BO58" s="129">
        <f t="shared" si="29"/>
        <v>2158</v>
      </c>
      <c r="BP58" s="129">
        <f t="shared" si="30"/>
        <v>74</v>
      </c>
      <c r="BQ58" s="129">
        <f t="shared" si="31"/>
        <v>772</v>
      </c>
      <c r="BR58" s="129">
        <f t="shared" si="32"/>
        <v>27</v>
      </c>
      <c r="BS58" s="129">
        <f t="shared" si="33"/>
        <v>2930</v>
      </c>
      <c r="BT58" s="129">
        <f t="shared" si="34"/>
        <v>101</v>
      </c>
      <c r="BU58" s="129">
        <f t="shared" si="35"/>
        <v>7.3</v>
      </c>
      <c r="BV58" s="129">
        <f t="shared" si="36"/>
        <v>134.42000000000002</v>
      </c>
      <c r="BW58" s="129">
        <f t="shared" si="37"/>
        <v>0.77500000000000002</v>
      </c>
      <c r="BX58" s="129">
        <f t="shared" si="38"/>
        <v>135.19500000000002</v>
      </c>
      <c r="BY58" s="134">
        <f t="shared" si="39"/>
        <v>135.19500000000002</v>
      </c>
      <c r="BZ58" s="129">
        <f t="shared" si="42"/>
        <v>34.195</v>
      </c>
    </row>
    <row r="59" spans="1:78" ht="18.75">
      <c r="A59" s="143">
        <f t="shared" si="21"/>
        <v>42903</v>
      </c>
      <c r="B59" s="138" t="s">
        <v>57</v>
      </c>
      <c r="C59" s="30">
        <v>760</v>
      </c>
      <c r="D59" s="30">
        <v>781</v>
      </c>
      <c r="E59" s="30">
        <v>617</v>
      </c>
      <c r="F59" s="30">
        <v>53</v>
      </c>
      <c r="G59" s="30"/>
      <c r="H59" s="23">
        <v>21</v>
      </c>
      <c r="I59" s="33">
        <f>C59+D59+E59</f>
        <v>2158</v>
      </c>
      <c r="J59" s="33">
        <f>F59+G59+H59</f>
        <v>74</v>
      </c>
      <c r="K59" s="23">
        <v>371</v>
      </c>
      <c r="L59" s="14">
        <v>401</v>
      </c>
      <c r="M59" s="14">
        <v>300</v>
      </c>
      <c r="N59" s="14"/>
      <c r="O59" s="14">
        <v>13</v>
      </c>
      <c r="P59" s="14">
        <v>14</v>
      </c>
      <c r="Q59" s="103">
        <v>11</v>
      </c>
      <c r="R59" s="34"/>
      <c r="S59" s="33">
        <f t="shared" si="24"/>
        <v>772</v>
      </c>
      <c r="T59" s="33">
        <f t="shared" si="50"/>
        <v>38</v>
      </c>
      <c r="U59" s="35">
        <f t="shared" si="25"/>
        <v>112</v>
      </c>
      <c r="V59" s="23">
        <v>5.92</v>
      </c>
      <c r="W59" s="23">
        <v>3.5</v>
      </c>
      <c r="X59" s="30">
        <v>8.5</v>
      </c>
      <c r="Y59" s="38">
        <v>5.2</v>
      </c>
      <c r="Z59" s="38">
        <v>7.3</v>
      </c>
      <c r="AA59" s="38">
        <v>3</v>
      </c>
      <c r="AB59" s="38"/>
      <c r="AC59" s="38"/>
      <c r="AD59" s="38"/>
      <c r="AE59" s="38">
        <v>0.77500000000000002</v>
      </c>
      <c r="AF59" s="38"/>
      <c r="AG59" s="38"/>
      <c r="AH59" s="44">
        <f t="shared" si="9"/>
        <v>0.77500000000000002</v>
      </c>
      <c r="AI59" s="53">
        <v>60</v>
      </c>
      <c r="AJ59" s="15">
        <f t="shared" si="41"/>
        <v>60.774999999999999</v>
      </c>
      <c r="AK59" s="51">
        <f t="shared" si="26"/>
        <v>139.69499999999999</v>
      </c>
      <c r="AL59" s="96">
        <f t="shared" si="27"/>
        <v>146.19499999999999</v>
      </c>
      <c r="AM59" s="16">
        <f t="shared" si="40"/>
        <v>85.419999999999987</v>
      </c>
      <c r="AN59" s="50"/>
      <c r="AO59" s="46"/>
      <c r="AP59" s="17">
        <f t="shared" si="28"/>
        <v>146.19499999999999</v>
      </c>
      <c r="AQ59" s="18">
        <f t="shared" si="10"/>
        <v>10.695999999999998</v>
      </c>
      <c r="AR59" s="40"/>
      <c r="AS59" s="19">
        <f t="shared" si="11"/>
        <v>60.774999999999999</v>
      </c>
      <c r="AT59" s="20">
        <f t="shared" si="12"/>
        <v>89.615999999999985</v>
      </c>
      <c r="AU59" s="21">
        <f t="shared" si="13"/>
        <v>150.39099999999999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4"/>
        <v>246</v>
      </c>
      <c r="BC59" s="43">
        <f t="shared" si="15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6"/>
        <v>47</v>
      </c>
      <c r="BJ59" s="48">
        <f t="shared" si="17"/>
        <v>186.7</v>
      </c>
      <c r="BK59" s="24">
        <f t="shared" si="18"/>
        <v>89.615999999999985</v>
      </c>
      <c r="BL59" s="48">
        <f t="shared" si="19"/>
        <v>97.084000000000003</v>
      </c>
      <c r="BO59" s="129">
        <f t="shared" si="29"/>
        <v>2158</v>
      </c>
      <c r="BP59" s="129">
        <f t="shared" si="30"/>
        <v>74</v>
      </c>
      <c r="BQ59" s="129">
        <f t="shared" si="31"/>
        <v>772</v>
      </c>
      <c r="BR59" s="129">
        <f t="shared" si="32"/>
        <v>27</v>
      </c>
      <c r="BS59" s="129">
        <f t="shared" si="33"/>
        <v>2930</v>
      </c>
      <c r="BT59" s="129">
        <f t="shared" si="34"/>
        <v>101</v>
      </c>
      <c r="BU59" s="129">
        <f t="shared" si="35"/>
        <v>7.3</v>
      </c>
      <c r="BV59" s="129">
        <f t="shared" si="36"/>
        <v>134.42000000000002</v>
      </c>
      <c r="BW59" s="129">
        <f t="shared" si="37"/>
        <v>0.77500000000000002</v>
      </c>
      <c r="BX59" s="129">
        <f t="shared" si="38"/>
        <v>135.19500000000002</v>
      </c>
      <c r="BY59" s="134">
        <f t="shared" si="39"/>
        <v>135.19500000000002</v>
      </c>
      <c r="BZ59" s="129">
        <f t="shared" si="42"/>
        <v>34.195</v>
      </c>
    </row>
    <row r="60" spans="1:78" ht="18.75">
      <c r="A60" s="143">
        <f t="shared" si="21"/>
        <v>42903</v>
      </c>
      <c r="B60" s="138" t="s">
        <v>58</v>
      </c>
      <c r="C60" s="30">
        <v>739</v>
      </c>
      <c r="D60" s="30">
        <v>760</v>
      </c>
      <c r="E60" s="30">
        <v>577</v>
      </c>
      <c r="F60" s="30">
        <v>52</v>
      </c>
      <c r="G60" s="30"/>
      <c r="H60" s="23">
        <v>20</v>
      </c>
      <c r="I60" s="33">
        <f t="shared" si="45"/>
        <v>2076</v>
      </c>
      <c r="J60" s="33">
        <f t="shared" si="46"/>
        <v>72</v>
      </c>
      <c r="K60" s="23">
        <v>365</v>
      </c>
      <c r="L60" s="14">
        <v>386</v>
      </c>
      <c r="M60" s="14">
        <v>310</v>
      </c>
      <c r="N60" s="14"/>
      <c r="O60" s="14">
        <v>13</v>
      </c>
      <c r="P60" s="14">
        <v>13</v>
      </c>
      <c r="Q60" s="103">
        <v>11</v>
      </c>
      <c r="R60" s="34"/>
      <c r="S60" s="33">
        <f t="shared" si="24"/>
        <v>751</v>
      </c>
      <c r="T60" s="33">
        <f t="shared" si="50"/>
        <v>37</v>
      </c>
      <c r="U60" s="35">
        <f t="shared" si="25"/>
        <v>109</v>
      </c>
      <c r="V60" s="23">
        <v>5.92</v>
      </c>
      <c r="W60" s="23">
        <v>3.5</v>
      </c>
      <c r="X60" s="30">
        <v>8</v>
      </c>
      <c r="Y60" s="38">
        <v>5.2</v>
      </c>
      <c r="Z60" s="38">
        <v>7.3</v>
      </c>
      <c r="AA60" s="38">
        <v>3</v>
      </c>
      <c r="AB60" s="30"/>
      <c r="AC60" s="30"/>
      <c r="AD60" s="38"/>
      <c r="AE60" s="38">
        <v>0.77500000000000002</v>
      </c>
      <c r="AF60" s="38"/>
      <c r="AG60" s="30"/>
      <c r="AH60" s="45">
        <f t="shared" si="9"/>
        <v>0.77500000000000002</v>
      </c>
      <c r="AI60" s="53">
        <v>60</v>
      </c>
      <c r="AJ60" s="15">
        <f t="shared" si="41"/>
        <v>60.774999999999999</v>
      </c>
      <c r="AK60" s="51">
        <f t="shared" si="26"/>
        <v>136.19499999999999</v>
      </c>
      <c r="AL60" s="96">
        <f t="shared" si="27"/>
        <v>142.69499999999999</v>
      </c>
      <c r="AM60" s="16">
        <f t="shared" si="40"/>
        <v>81.919999999999987</v>
      </c>
      <c r="AN60" s="50"/>
      <c r="AO60" s="46"/>
      <c r="AP60" s="17">
        <f t="shared" si="28"/>
        <v>142.69499999999999</v>
      </c>
      <c r="AQ60" s="18">
        <f t="shared" si="10"/>
        <v>14.195999999999998</v>
      </c>
      <c r="AR60" s="40"/>
      <c r="AS60" s="19">
        <f t="shared" si="11"/>
        <v>60.774999999999999</v>
      </c>
      <c r="AT60" s="20">
        <f t="shared" si="12"/>
        <v>89.615999999999985</v>
      </c>
      <c r="AU60" s="21">
        <f t="shared" si="13"/>
        <v>150.39099999999999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4"/>
        <v>246</v>
      </c>
      <c r="BC60" s="43">
        <f t="shared" si="15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6"/>
        <v>47</v>
      </c>
      <c r="BJ60" s="48">
        <f t="shared" si="17"/>
        <v>186.7</v>
      </c>
      <c r="BK60" s="24">
        <f t="shared" si="18"/>
        <v>89.615999999999985</v>
      </c>
      <c r="BL60" s="48">
        <f t="shared" si="19"/>
        <v>97.084000000000003</v>
      </c>
      <c r="BO60" s="129">
        <f t="shared" si="29"/>
        <v>2076</v>
      </c>
      <c r="BP60" s="129">
        <f t="shared" si="30"/>
        <v>72</v>
      </c>
      <c r="BQ60" s="129">
        <f t="shared" si="31"/>
        <v>751</v>
      </c>
      <c r="BR60" s="129">
        <f t="shared" si="32"/>
        <v>26</v>
      </c>
      <c r="BS60" s="129">
        <f t="shared" si="33"/>
        <v>2827</v>
      </c>
      <c r="BT60" s="129">
        <f t="shared" si="34"/>
        <v>98</v>
      </c>
      <c r="BU60" s="129">
        <f t="shared" si="35"/>
        <v>7.3</v>
      </c>
      <c r="BV60" s="129">
        <f t="shared" si="36"/>
        <v>130.92000000000002</v>
      </c>
      <c r="BW60" s="129">
        <f t="shared" si="37"/>
        <v>0.77500000000000002</v>
      </c>
      <c r="BX60" s="129">
        <f t="shared" si="38"/>
        <v>131.69500000000002</v>
      </c>
      <c r="BY60" s="134">
        <f t="shared" si="39"/>
        <v>131.69500000000002</v>
      </c>
      <c r="BZ60" s="129">
        <f t="shared" si="42"/>
        <v>33.695</v>
      </c>
    </row>
    <row r="61" spans="1:78" ht="18.75">
      <c r="A61" s="143">
        <f t="shared" si="21"/>
        <v>42903</v>
      </c>
      <c r="B61" s="138" t="s">
        <v>59</v>
      </c>
      <c r="C61" s="30">
        <v>739</v>
      </c>
      <c r="D61" s="30">
        <v>760</v>
      </c>
      <c r="E61" s="30">
        <v>577</v>
      </c>
      <c r="F61" s="30">
        <v>52</v>
      </c>
      <c r="G61" s="30"/>
      <c r="H61" s="23">
        <v>20</v>
      </c>
      <c r="I61" s="33">
        <f>C61+D61+E61</f>
        <v>2076</v>
      </c>
      <c r="J61" s="33">
        <f>F61+G61+H61</f>
        <v>72</v>
      </c>
      <c r="K61" s="23">
        <v>365</v>
      </c>
      <c r="L61" s="14">
        <v>386</v>
      </c>
      <c r="M61" s="14">
        <v>310</v>
      </c>
      <c r="N61" s="14"/>
      <c r="O61" s="14">
        <v>13</v>
      </c>
      <c r="P61" s="14">
        <v>13</v>
      </c>
      <c r="Q61" s="103">
        <v>11</v>
      </c>
      <c r="R61" s="34"/>
      <c r="S61" s="33">
        <f t="shared" si="24"/>
        <v>751</v>
      </c>
      <c r="T61" s="33">
        <f t="shared" si="50"/>
        <v>37</v>
      </c>
      <c r="U61" s="35">
        <f t="shared" si="25"/>
        <v>109</v>
      </c>
      <c r="V61" s="23">
        <v>5.92</v>
      </c>
      <c r="W61" s="23">
        <v>3.5</v>
      </c>
      <c r="X61" s="30">
        <v>8</v>
      </c>
      <c r="Y61" s="38">
        <v>5.2</v>
      </c>
      <c r="Z61" s="38">
        <v>7.3</v>
      </c>
      <c r="AA61" s="38">
        <v>3</v>
      </c>
      <c r="AB61" s="30"/>
      <c r="AC61" s="30"/>
      <c r="AD61" s="38"/>
      <c r="AE61" s="38">
        <v>0.77500000000000002</v>
      </c>
      <c r="AF61" s="38"/>
      <c r="AG61" s="30"/>
      <c r="AH61" s="45">
        <f t="shared" si="9"/>
        <v>0.77500000000000002</v>
      </c>
      <c r="AI61" s="53">
        <v>60</v>
      </c>
      <c r="AJ61" s="15">
        <f t="shared" si="41"/>
        <v>60.774999999999999</v>
      </c>
      <c r="AK61" s="51">
        <f t="shared" si="26"/>
        <v>136.19499999999999</v>
      </c>
      <c r="AL61" s="96">
        <f t="shared" si="27"/>
        <v>142.69499999999999</v>
      </c>
      <c r="AM61" s="16">
        <f t="shared" si="40"/>
        <v>81.919999999999987</v>
      </c>
      <c r="AN61" s="50"/>
      <c r="AO61" s="46"/>
      <c r="AP61" s="17">
        <f t="shared" si="28"/>
        <v>142.69499999999999</v>
      </c>
      <c r="AQ61" s="18">
        <f t="shared" si="10"/>
        <v>14.195999999999998</v>
      </c>
      <c r="AR61" s="40"/>
      <c r="AS61" s="19">
        <f t="shared" si="11"/>
        <v>60.774999999999999</v>
      </c>
      <c r="AT61" s="20">
        <f t="shared" si="12"/>
        <v>89.615999999999985</v>
      </c>
      <c r="AU61" s="21">
        <f t="shared" si="13"/>
        <v>150.39099999999999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4"/>
        <v>246</v>
      </c>
      <c r="BC61" s="43">
        <f t="shared" si="15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6"/>
        <v>47</v>
      </c>
      <c r="BJ61" s="48">
        <f t="shared" si="17"/>
        <v>186.7</v>
      </c>
      <c r="BK61" s="24">
        <f t="shared" si="18"/>
        <v>89.615999999999985</v>
      </c>
      <c r="BL61" s="48">
        <f t="shared" si="19"/>
        <v>97.084000000000003</v>
      </c>
      <c r="BO61" s="129">
        <f t="shared" si="29"/>
        <v>2076</v>
      </c>
      <c r="BP61" s="129">
        <f t="shared" si="30"/>
        <v>72</v>
      </c>
      <c r="BQ61" s="129">
        <f t="shared" si="31"/>
        <v>751</v>
      </c>
      <c r="BR61" s="129">
        <f t="shared" si="32"/>
        <v>26</v>
      </c>
      <c r="BS61" s="129">
        <f t="shared" si="33"/>
        <v>2827</v>
      </c>
      <c r="BT61" s="129">
        <f t="shared" si="34"/>
        <v>98</v>
      </c>
      <c r="BU61" s="129">
        <f t="shared" si="35"/>
        <v>7.3</v>
      </c>
      <c r="BV61" s="129">
        <f t="shared" si="36"/>
        <v>130.92000000000002</v>
      </c>
      <c r="BW61" s="129">
        <f t="shared" si="37"/>
        <v>0.77500000000000002</v>
      </c>
      <c r="BX61" s="129">
        <f t="shared" si="38"/>
        <v>131.69500000000002</v>
      </c>
      <c r="BY61" s="134">
        <f t="shared" si="39"/>
        <v>131.69500000000002</v>
      </c>
      <c r="BZ61" s="129">
        <f t="shared" si="42"/>
        <v>33.695</v>
      </c>
    </row>
    <row r="62" spans="1:78" ht="18.75">
      <c r="A62" s="143">
        <f t="shared" si="21"/>
        <v>42903</v>
      </c>
      <c r="B62" s="138" t="s">
        <v>28</v>
      </c>
      <c r="C62" s="30">
        <v>700</v>
      </c>
      <c r="D62" s="30">
        <v>725</v>
      </c>
      <c r="E62" s="30">
        <v>538</v>
      </c>
      <c r="F62" s="30">
        <v>50</v>
      </c>
      <c r="G62" s="30"/>
      <c r="H62" s="23">
        <v>18</v>
      </c>
      <c r="I62" s="33">
        <f t="shared" si="45"/>
        <v>1963</v>
      </c>
      <c r="J62" s="33">
        <f t="shared" si="46"/>
        <v>68</v>
      </c>
      <c r="K62" s="23">
        <v>370</v>
      </c>
      <c r="L62" s="14">
        <v>381</v>
      </c>
      <c r="M62" s="14">
        <v>320</v>
      </c>
      <c r="N62" s="14"/>
      <c r="O62" s="14">
        <v>13</v>
      </c>
      <c r="P62" s="14">
        <v>14</v>
      </c>
      <c r="Q62" s="103">
        <v>12</v>
      </c>
      <c r="R62" s="34"/>
      <c r="S62" s="33">
        <f t="shared" si="24"/>
        <v>751</v>
      </c>
      <c r="T62" s="33">
        <f t="shared" si="50"/>
        <v>39</v>
      </c>
      <c r="U62" s="35">
        <f t="shared" si="25"/>
        <v>107</v>
      </c>
      <c r="V62" s="23">
        <v>5.31</v>
      </c>
      <c r="W62" s="23">
        <v>3.5</v>
      </c>
      <c r="X62" s="30">
        <v>8</v>
      </c>
      <c r="Y62" s="30">
        <v>4.5999999999999996</v>
      </c>
      <c r="Z62" s="30">
        <v>6.4</v>
      </c>
      <c r="AA62" s="30">
        <v>2.8</v>
      </c>
      <c r="AB62" s="30"/>
      <c r="AC62" s="30"/>
      <c r="AD62" s="30"/>
      <c r="AE62" s="38">
        <v>0.77500000000000002</v>
      </c>
      <c r="AF62" s="30"/>
      <c r="AG62" s="30"/>
      <c r="AH62" s="45">
        <f t="shared" si="9"/>
        <v>0.77500000000000002</v>
      </c>
      <c r="AI62" s="53">
        <v>60</v>
      </c>
      <c r="AJ62" s="15">
        <f t="shared" si="41"/>
        <v>60.774999999999999</v>
      </c>
      <c r="AK62" s="51">
        <f t="shared" si="26"/>
        <v>132.08500000000001</v>
      </c>
      <c r="AL62" s="96">
        <f t="shared" si="27"/>
        <v>138.38500000000002</v>
      </c>
      <c r="AM62" s="16">
        <f t="shared" si="40"/>
        <v>77.610000000000014</v>
      </c>
      <c r="AN62" s="50"/>
      <c r="AO62" s="46"/>
      <c r="AP62" s="17">
        <f t="shared" si="28"/>
        <v>138.38500000000002</v>
      </c>
      <c r="AQ62" s="18">
        <f t="shared" si="10"/>
        <v>18.305999999999983</v>
      </c>
      <c r="AR62" s="40"/>
      <c r="AS62" s="19">
        <f t="shared" si="11"/>
        <v>60.774999999999999</v>
      </c>
      <c r="AT62" s="20">
        <f t="shared" si="12"/>
        <v>89.615999999999985</v>
      </c>
      <c r="AU62" s="21">
        <f t="shared" si="13"/>
        <v>150.39099999999999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4"/>
        <v>246</v>
      </c>
      <c r="BC62" s="43">
        <f t="shared" si="15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6"/>
        <v>47</v>
      </c>
      <c r="BJ62" s="48">
        <f t="shared" si="17"/>
        <v>186.7</v>
      </c>
      <c r="BK62" s="24">
        <f t="shared" si="18"/>
        <v>89.615999999999985</v>
      </c>
      <c r="BL62" s="48">
        <f t="shared" si="19"/>
        <v>97.084000000000003</v>
      </c>
      <c r="BO62" s="129">
        <f t="shared" si="29"/>
        <v>1963</v>
      </c>
      <c r="BP62" s="129">
        <f t="shared" si="30"/>
        <v>68</v>
      </c>
      <c r="BQ62" s="129">
        <f t="shared" si="31"/>
        <v>751</v>
      </c>
      <c r="BR62" s="129">
        <f t="shared" si="32"/>
        <v>27</v>
      </c>
      <c r="BS62" s="129">
        <f t="shared" si="33"/>
        <v>2714</v>
      </c>
      <c r="BT62" s="129">
        <f t="shared" si="34"/>
        <v>95</v>
      </c>
      <c r="BU62" s="129">
        <f t="shared" si="35"/>
        <v>6.4</v>
      </c>
      <c r="BV62" s="129">
        <f t="shared" si="36"/>
        <v>125.61</v>
      </c>
      <c r="BW62" s="129">
        <f t="shared" si="37"/>
        <v>0.77500000000000002</v>
      </c>
      <c r="BX62" s="129">
        <f t="shared" si="38"/>
        <v>126.38500000000001</v>
      </c>
      <c r="BY62" s="134">
        <f t="shared" si="39"/>
        <v>126.38500000000001</v>
      </c>
      <c r="BZ62" s="129">
        <f t="shared" si="42"/>
        <v>31.384999999999994</v>
      </c>
    </row>
    <row r="63" spans="1:78" ht="18.75">
      <c r="A63" s="143">
        <f t="shared" si="21"/>
        <v>42903</v>
      </c>
      <c r="B63" s="140" t="s">
        <v>60</v>
      </c>
      <c r="C63" s="30">
        <v>668</v>
      </c>
      <c r="D63" s="30">
        <v>696</v>
      </c>
      <c r="E63" s="30">
        <v>526</v>
      </c>
      <c r="F63" s="30">
        <v>48</v>
      </c>
      <c r="G63" s="30"/>
      <c r="H63" s="23">
        <v>18</v>
      </c>
      <c r="I63" s="33">
        <f t="shared" si="45"/>
        <v>1890</v>
      </c>
      <c r="J63" s="33">
        <f t="shared" si="46"/>
        <v>66</v>
      </c>
      <c r="K63" s="23">
        <v>338</v>
      </c>
      <c r="L63" s="14">
        <v>352</v>
      </c>
      <c r="M63" s="14">
        <v>320</v>
      </c>
      <c r="N63" s="14"/>
      <c r="O63" s="14">
        <v>12</v>
      </c>
      <c r="P63" s="14">
        <v>12</v>
      </c>
      <c r="Q63" s="103">
        <v>12</v>
      </c>
      <c r="R63" s="34"/>
      <c r="S63" s="33">
        <f t="shared" si="24"/>
        <v>690</v>
      </c>
      <c r="T63" s="33">
        <f t="shared" si="50"/>
        <v>36</v>
      </c>
      <c r="U63" s="35">
        <f t="shared" si="25"/>
        <v>102</v>
      </c>
      <c r="V63" s="23">
        <v>5.31</v>
      </c>
      <c r="W63" s="23">
        <v>3.5</v>
      </c>
      <c r="X63" s="30">
        <v>7.5</v>
      </c>
      <c r="Y63" s="30">
        <v>4.5999999999999996</v>
      </c>
      <c r="Z63" s="30">
        <v>6.4</v>
      </c>
      <c r="AA63" s="30">
        <v>2.8</v>
      </c>
      <c r="AB63" s="30"/>
      <c r="AC63" s="30"/>
      <c r="AD63" s="30"/>
      <c r="AE63" s="38">
        <v>0.77500000000000002</v>
      </c>
      <c r="AF63" s="30"/>
      <c r="AG63" s="30"/>
      <c r="AH63" s="45">
        <f t="shared" si="9"/>
        <v>0.77500000000000002</v>
      </c>
      <c r="AI63" s="53">
        <v>60</v>
      </c>
      <c r="AJ63" s="15">
        <f t="shared" si="41"/>
        <v>60.774999999999999</v>
      </c>
      <c r="AK63" s="51">
        <f t="shared" si="26"/>
        <v>126.58500000000001</v>
      </c>
      <c r="AL63" s="96">
        <f t="shared" si="27"/>
        <v>132.88500000000002</v>
      </c>
      <c r="AM63" s="16">
        <f t="shared" si="40"/>
        <v>72.110000000000014</v>
      </c>
      <c r="AN63" s="50"/>
      <c r="AO63" s="46"/>
      <c r="AP63" s="17">
        <f t="shared" si="28"/>
        <v>132.88500000000002</v>
      </c>
      <c r="AQ63" s="18">
        <f t="shared" si="10"/>
        <v>23.805999999999983</v>
      </c>
      <c r="AR63" s="40"/>
      <c r="AS63" s="19">
        <f t="shared" si="11"/>
        <v>60.774999999999999</v>
      </c>
      <c r="AT63" s="20">
        <f t="shared" si="12"/>
        <v>89.615999999999985</v>
      </c>
      <c r="AU63" s="21">
        <f t="shared" si="13"/>
        <v>150.39099999999999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4"/>
        <v>246</v>
      </c>
      <c r="BC63" s="43">
        <f t="shared" si="15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6"/>
        <v>47</v>
      </c>
      <c r="BJ63" s="48">
        <f t="shared" si="17"/>
        <v>186.7</v>
      </c>
      <c r="BK63" s="24">
        <f t="shared" si="18"/>
        <v>89.615999999999985</v>
      </c>
      <c r="BL63" s="48">
        <f t="shared" si="19"/>
        <v>97.084000000000003</v>
      </c>
      <c r="BO63" s="129">
        <f t="shared" si="29"/>
        <v>1890</v>
      </c>
      <c r="BP63" s="129">
        <f t="shared" si="30"/>
        <v>66</v>
      </c>
      <c r="BQ63" s="129">
        <f t="shared" si="31"/>
        <v>690</v>
      </c>
      <c r="BR63" s="129">
        <f t="shared" si="32"/>
        <v>24</v>
      </c>
      <c r="BS63" s="129">
        <f t="shared" si="33"/>
        <v>2580</v>
      </c>
      <c r="BT63" s="129">
        <f t="shared" si="34"/>
        <v>90</v>
      </c>
      <c r="BU63" s="129">
        <f t="shared" si="35"/>
        <v>6.4</v>
      </c>
      <c r="BV63" s="129">
        <f t="shared" si="36"/>
        <v>120.11</v>
      </c>
      <c r="BW63" s="129">
        <f t="shared" si="37"/>
        <v>0.77500000000000002</v>
      </c>
      <c r="BX63" s="129">
        <f t="shared" si="38"/>
        <v>120.88500000000001</v>
      </c>
      <c r="BY63" s="134">
        <f t="shared" si="39"/>
        <v>120.88500000000001</v>
      </c>
      <c r="BZ63" s="129">
        <f t="shared" si="42"/>
        <v>30.884999999999994</v>
      </c>
    </row>
    <row r="64" spans="1:78" ht="18.75">
      <c r="A64" s="143">
        <f t="shared" si="21"/>
        <v>42903</v>
      </c>
      <c r="B64" s="140" t="s">
        <v>29</v>
      </c>
      <c r="C64" s="30">
        <v>624</v>
      </c>
      <c r="D64" s="30">
        <v>658</v>
      </c>
      <c r="E64" s="30">
        <v>492</v>
      </c>
      <c r="F64" s="30">
        <v>45</v>
      </c>
      <c r="G64" s="30"/>
      <c r="H64" s="23">
        <v>16</v>
      </c>
      <c r="I64" s="33">
        <f t="shared" si="45"/>
        <v>1774</v>
      </c>
      <c r="J64" s="33">
        <f t="shared" si="46"/>
        <v>61</v>
      </c>
      <c r="K64" s="23">
        <v>313</v>
      </c>
      <c r="L64" s="14">
        <v>345</v>
      </c>
      <c r="M64" s="14">
        <v>290</v>
      </c>
      <c r="N64" s="14"/>
      <c r="O64" s="14">
        <v>11</v>
      </c>
      <c r="P64" s="14">
        <v>12</v>
      </c>
      <c r="Q64" s="103">
        <v>10</v>
      </c>
      <c r="R64" s="34"/>
      <c r="S64" s="33">
        <f t="shared" si="24"/>
        <v>658</v>
      </c>
      <c r="T64" s="33">
        <f t="shared" si="50"/>
        <v>33</v>
      </c>
      <c r="U64" s="35">
        <f t="shared" si="25"/>
        <v>94</v>
      </c>
      <c r="V64" s="23">
        <v>4.71</v>
      </c>
      <c r="W64" s="23">
        <v>3.5</v>
      </c>
      <c r="X64" s="30">
        <v>6.5</v>
      </c>
      <c r="Y64" s="30">
        <v>4.0999999999999996</v>
      </c>
      <c r="Z64" s="30">
        <v>5.7</v>
      </c>
      <c r="AA64" s="30">
        <v>2.5</v>
      </c>
      <c r="AB64" s="30"/>
      <c r="AC64" s="30"/>
      <c r="AD64" s="30"/>
      <c r="AE64" s="30">
        <v>0.75</v>
      </c>
      <c r="AF64" s="30"/>
      <c r="AG64" s="30"/>
      <c r="AH64" s="45">
        <f t="shared" si="9"/>
        <v>0.75</v>
      </c>
      <c r="AI64" s="53">
        <v>60</v>
      </c>
      <c r="AJ64" s="15">
        <f t="shared" si="41"/>
        <v>60.75</v>
      </c>
      <c r="AK64" s="51">
        <f t="shared" si="26"/>
        <v>115.75999999999999</v>
      </c>
      <c r="AL64" s="96">
        <f t="shared" si="27"/>
        <v>121.75999999999999</v>
      </c>
      <c r="AM64" s="16">
        <f t="shared" si="40"/>
        <v>61.009999999999991</v>
      </c>
      <c r="AN64" s="50"/>
      <c r="AO64" s="46"/>
      <c r="AP64" s="17">
        <f t="shared" si="28"/>
        <v>121.75999999999999</v>
      </c>
      <c r="AQ64" s="18">
        <f t="shared" si="10"/>
        <v>34.605999999999995</v>
      </c>
      <c r="AR64" s="40"/>
      <c r="AS64" s="19">
        <f t="shared" si="11"/>
        <v>60.75</v>
      </c>
      <c r="AT64" s="20">
        <f t="shared" si="12"/>
        <v>89.615999999999985</v>
      </c>
      <c r="AU64" s="21">
        <f t="shared" si="13"/>
        <v>150.36599999999999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4"/>
        <v>246</v>
      </c>
      <c r="BC64" s="43">
        <f t="shared" si="15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6"/>
        <v>47</v>
      </c>
      <c r="BJ64" s="48">
        <f t="shared" si="17"/>
        <v>186.7</v>
      </c>
      <c r="BK64" s="24">
        <f t="shared" si="18"/>
        <v>89.615999999999985</v>
      </c>
      <c r="BL64" s="48">
        <f t="shared" si="19"/>
        <v>97.084000000000003</v>
      </c>
      <c r="BO64" s="129">
        <f t="shared" si="29"/>
        <v>1774</v>
      </c>
      <c r="BP64" s="129">
        <f t="shared" si="30"/>
        <v>61</v>
      </c>
      <c r="BQ64" s="129">
        <f t="shared" si="31"/>
        <v>658</v>
      </c>
      <c r="BR64" s="129">
        <f t="shared" si="32"/>
        <v>23</v>
      </c>
      <c r="BS64" s="129">
        <f t="shared" si="33"/>
        <v>2432</v>
      </c>
      <c r="BT64" s="129">
        <f t="shared" si="34"/>
        <v>84</v>
      </c>
      <c r="BU64" s="129">
        <f t="shared" si="35"/>
        <v>5.7</v>
      </c>
      <c r="BV64" s="129">
        <f t="shared" si="36"/>
        <v>111.00999999999999</v>
      </c>
      <c r="BW64" s="129">
        <f t="shared" si="37"/>
        <v>0.75</v>
      </c>
      <c r="BX64" s="129">
        <f t="shared" si="38"/>
        <v>111.75999999999999</v>
      </c>
      <c r="BY64" s="134">
        <f t="shared" si="39"/>
        <v>111.75999999999999</v>
      </c>
      <c r="BZ64" s="129">
        <f t="shared" si="42"/>
        <v>27.76</v>
      </c>
    </row>
    <row r="65" spans="1:78" ht="18.75">
      <c r="A65" s="143">
        <f t="shared" si="21"/>
        <v>42903</v>
      </c>
      <c r="B65" s="141" t="s">
        <v>61</v>
      </c>
      <c r="C65" s="30">
        <v>698</v>
      </c>
      <c r="D65" s="30">
        <v>640</v>
      </c>
      <c r="E65" s="30">
        <v>471</v>
      </c>
      <c r="F65" s="30">
        <v>43</v>
      </c>
      <c r="G65" s="30"/>
      <c r="H65" s="23">
        <v>16</v>
      </c>
      <c r="I65" s="33">
        <f t="shared" si="45"/>
        <v>1809</v>
      </c>
      <c r="J65" s="33">
        <f t="shared" si="46"/>
        <v>59</v>
      </c>
      <c r="K65" s="23">
        <v>302</v>
      </c>
      <c r="L65" s="14">
        <v>337</v>
      </c>
      <c r="M65" s="14">
        <v>290</v>
      </c>
      <c r="N65" s="14"/>
      <c r="O65" s="14">
        <v>11</v>
      </c>
      <c r="P65" s="14">
        <v>12</v>
      </c>
      <c r="Q65" s="103">
        <v>10</v>
      </c>
      <c r="R65" s="34"/>
      <c r="S65" s="33">
        <f t="shared" si="24"/>
        <v>639</v>
      </c>
      <c r="T65" s="33">
        <f t="shared" si="50"/>
        <v>33</v>
      </c>
      <c r="U65" s="35">
        <f t="shared" si="25"/>
        <v>92</v>
      </c>
      <c r="V65" s="23">
        <v>4.71</v>
      </c>
      <c r="W65" s="23">
        <v>3.5</v>
      </c>
      <c r="X65" s="30">
        <v>6.5</v>
      </c>
      <c r="Y65" s="30">
        <v>4.0999999999999996</v>
      </c>
      <c r="Z65" s="30">
        <v>5.7</v>
      </c>
      <c r="AA65" s="30">
        <v>2.5</v>
      </c>
      <c r="AB65" s="30"/>
      <c r="AC65" s="30"/>
      <c r="AD65" s="30"/>
      <c r="AE65" s="30">
        <v>0.75</v>
      </c>
      <c r="AF65" s="30"/>
      <c r="AG65" s="30"/>
      <c r="AH65" s="45">
        <f t="shared" si="9"/>
        <v>0.75</v>
      </c>
      <c r="AI65" s="53">
        <v>60</v>
      </c>
      <c r="AJ65" s="15">
        <f t="shared" si="41"/>
        <v>60.75</v>
      </c>
      <c r="AK65" s="51">
        <f t="shared" si="26"/>
        <v>113.75999999999999</v>
      </c>
      <c r="AL65" s="96">
        <f t="shared" si="27"/>
        <v>119.75999999999999</v>
      </c>
      <c r="AM65" s="16">
        <f t="shared" si="40"/>
        <v>59.009999999999991</v>
      </c>
      <c r="AN65" s="50"/>
      <c r="AO65" s="46"/>
      <c r="AP65" s="17">
        <f t="shared" si="28"/>
        <v>119.75999999999999</v>
      </c>
      <c r="AQ65" s="18">
        <f t="shared" si="10"/>
        <v>36.605999999999995</v>
      </c>
      <c r="AR65" s="40"/>
      <c r="AS65" s="19">
        <f t="shared" si="11"/>
        <v>60.75</v>
      </c>
      <c r="AT65" s="20">
        <f t="shared" si="12"/>
        <v>89.615999999999985</v>
      </c>
      <c r="AU65" s="21">
        <f t="shared" si="13"/>
        <v>150.36599999999999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4"/>
        <v>246</v>
      </c>
      <c r="BC65" s="43">
        <f t="shared" si="15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7"/>
        <v>186.7</v>
      </c>
      <c r="BK65" s="24">
        <f t="shared" si="18"/>
        <v>89.615999999999985</v>
      </c>
      <c r="BL65" s="48">
        <f t="shared" si="19"/>
        <v>97.084000000000003</v>
      </c>
      <c r="BO65" s="129">
        <f t="shared" si="29"/>
        <v>1809</v>
      </c>
      <c r="BP65" s="129">
        <f t="shared" si="30"/>
        <v>59</v>
      </c>
      <c r="BQ65" s="129">
        <f t="shared" si="31"/>
        <v>639</v>
      </c>
      <c r="BR65" s="129">
        <f t="shared" si="32"/>
        <v>23</v>
      </c>
      <c r="BS65" s="129">
        <f t="shared" si="33"/>
        <v>2448</v>
      </c>
      <c r="BT65" s="129">
        <f t="shared" si="34"/>
        <v>82</v>
      </c>
      <c r="BU65" s="129">
        <f t="shared" si="35"/>
        <v>5.7</v>
      </c>
      <c r="BV65" s="129">
        <f t="shared" si="36"/>
        <v>109.00999999999999</v>
      </c>
      <c r="BW65" s="129">
        <f t="shared" si="37"/>
        <v>0.75</v>
      </c>
      <c r="BX65" s="129">
        <f t="shared" si="38"/>
        <v>109.75999999999999</v>
      </c>
      <c r="BY65" s="134">
        <f t="shared" si="39"/>
        <v>109.75999999999999</v>
      </c>
      <c r="BZ65" s="129">
        <f t="shared" si="42"/>
        <v>27.76</v>
      </c>
    </row>
    <row r="66" spans="1:78">
      <c r="BN66" s="131" t="s">
        <v>65</v>
      </c>
      <c r="BO66" s="130">
        <f>MAX(BO10:BO65)</f>
        <v>2214</v>
      </c>
      <c r="BP66" s="130">
        <f t="shared" ref="BP66:BZ66" si="53">MAX(BP10:BP65)</f>
        <v>76</v>
      </c>
      <c r="BQ66" s="130">
        <f t="shared" si="53"/>
        <v>825</v>
      </c>
      <c r="BR66" s="130">
        <f t="shared" si="53"/>
        <v>29</v>
      </c>
      <c r="BS66" s="130">
        <f t="shared" si="53"/>
        <v>2992</v>
      </c>
      <c r="BT66" s="130">
        <f t="shared" si="53"/>
        <v>105</v>
      </c>
      <c r="BU66" s="130">
        <f t="shared" si="53"/>
        <v>7.3</v>
      </c>
      <c r="BV66" s="130">
        <f t="shared" si="53"/>
        <v>136.81</v>
      </c>
      <c r="BW66" s="130">
        <f t="shared" si="53"/>
        <v>0.875</v>
      </c>
      <c r="BX66" s="130">
        <f t="shared" si="53"/>
        <v>137.685</v>
      </c>
      <c r="BY66" s="130">
        <f t="shared" si="53"/>
        <v>137.685</v>
      </c>
      <c r="BZ66" s="130">
        <f t="shared" si="53"/>
        <v>34.195</v>
      </c>
    </row>
    <row r="67" spans="1:78">
      <c r="BN67" s="131" t="s">
        <v>66</v>
      </c>
      <c r="BO67" s="130">
        <f>MIN(BO10:BO65)</f>
        <v>1238</v>
      </c>
      <c r="BP67" s="130">
        <f t="shared" ref="BP67:BZ67" si="54">MIN(BP10:BP65)</f>
        <v>42</v>
      </c>
      <c r="BQ67" s="130">
        <f t="shared" si="54"/>
        <v>530</v>
      </c>
      <c r="BR67" s="130">
        <f t="shared" si="54"/>
        <v>18</v>
      </c>
      <c r="BS67" s="130">
        <f t="shared" si="54"/>
        <v>1905</v>
      </c>
      <c r="BT67" s="130">
        <f t="shared" si="54"/>
        <v>65</v>
      </c>
      <c r="BU67" s="130">
        <f t="shared" si="54"/>
        <v>3.6</v>
      </c>
      <c r="BV67" s="130">
        <f t="shared" si="54"/>
        <v>85.48</v>
      </c>
      <c r="BW67" s="130">
        <f t="shared" si="54"/>
        <v>0.72499999999999998</v>
      </c>
      <c r="BX67" s="130">
        <f t="shared" si="54"/>
        <v>86.28</v>
      </c>
      <c r="BY67" s="130">
        <f t="shared" si="54"/>
        <v>86.28</v>
      </c>
      <c r="BZ67" s="130">
        <f t="shared" si="54"/>
        <v>20.580000000000002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8" priority="1" operator="greaterThan">
      <formula>1100</formula>
    </cfRule>
  </conditionalFormatting>
  <conditionalFormatting sqref="E50:E65">
    <cfRule type="cellIs" dxfId="57" priority="7" operator="greaterThan">
      <formula>900</formula>
    </cfRule>
  </conditionalFormatting>
  <conditionalFormatting sqref="AJ6">
    <cfRule type="cellIs" dxfId="56" priority="30" operator="greaterThan">
      <formula>0</formula>
    </cfRule>
  </conditionalFormatting>
  <conditionalFormatting sqref="AQ5:AQ6">
    <cfRule type="cellIs" dxfId="55" priority="31" operator="lessThan">
      <formula>0</formula>
    </cfRule>
  </conditionalFormatting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sheetPr codeName="Feuil20"/>
  <dimension ref="A1:BZ67"/>
  <sheetViews>
    <sheetView zoomScale="80" zoomScaleNormal="80" workbookViewId="0">
      <pane xSplit="2" ySplit="9" topLeftCell="C16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E24" sqref="E24:E30"/>
    </sheetView>
  </sheetViews>
  <sheetFormatPr baseColWidth="10" defaultRowHeight="15"/>
  <cols>
    <col min="2" max="2" width="9.42578125" customWidth="1"/>
    <col min="3" max="3" width="6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85546875" customWidth="1"/>
    <col min="23" max="23" width="5.85546875" customWidth="1"/>
    <col min="24" max="25" width="7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9.570312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42904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847</v>
      </c>
      <c r="D5" s="25">
        <f t="shared" ref="D5:AQ5" si="0">MAX(D10:D65)</f>
        <v>772</v>
      </c>
      <c r="E5" s="25">
        <f t="shared" si="0"/>
        <v>665</v>
      </c>
      <c r="F5" s="29">
        <f t="shared" si="0"/>
        <v>57</v>
      </c>
      <c r="G5" s="29">
        <f t="shared" si="0"/>
        <v>0</v>
      </c>
      <c r="H5" s="29">
        <f t="shared" si="0"/>
        <v>23</v>
      </c>
      <c r="I5" s="25">
        <f t="shared" si="0"/>
        <v>2240</v>
      </c>
      <c r="J5" s="25">
        <f t="shared" si="0"/>
        <v>79</v>
      </c>
      <c r="K5" s="25">
        <f t="shared" si="0"/>
        <v>402</v>
      </c>
      <c r="L5" s="25">
        <f t="shared" si="0"/>
        <v>405</v>
      </c>
      <c r="M5" s="25">
        <f t="shared" ref="M5" si="1">MAX(M10:M65)</f>
        <v>300</v>
      </c>
      <c r="N5" s="25">
        <f t="shared" si="0"/>
        <v>0</v>
      </c>
      <c r="O5" s="25">
        <f t="shared" si="0"/>
        <v>14</v>
      </c>
      <c r="P5" s="25">
        <f>MAX(P10:P65)</f>
        <v>14</v>
      </c>
      <c r="Q5" s="25">
        <f>MAX(Q10:Q65)</f>
        <v>11</v>
      </c>
      <c r="R5" s="25">
        <f t="shared" si="0"/>
        <v>0</v>
      </c>
      <c r="S5" s="25">
        <f t="shared" si="0"/>
        <v>807</v>
      </c>
      <c r="T5" s="25">
        <f t="shared" si="0"/>
        <v>34</v>
      </c>
      <c r="U5" s="25">
        <f t="shared" si="0"/>
        <v>112</v>
      </c>
      <c r="V5" s="25">
        <f t="shared" si="0"/>
        <v>5.93</v>
      </c>
      <c r="W5" s="25">
        <f>MAX(W10:W65)</f>
        <v>3.5</v>
      </c>
      <c r="X5" s="25">
        <f>MAX(X10:X65)</f>
        <v>9</v>
      </c>
      <c r="Y5" s="25">
        <f>MAX(Y10:Y65)</f>
        <v>5.4</v>
      </c>
      <c r="Z5" s="25">
        <f>MAX(Z10:Z65)</f>
        <v>7.4</v>
      </c>
      <c r="AA5" s="25">
        <f>MAX(AA10:AA65)</f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0.82499999999999996</v>
      </c>
      <c r="AI5" s="25">
        <f t="shared" si="0"/>
        <v>60</v>
      </c>
      <c r="AJ5" s="25">
        <f t="shared" si="0"/>
        <v>60.825000000000003</v>
      </c>
      <c r="AK5" s="25">
        <f>MAX(AK10:AK65)</f>
        <v>140.55500000000001</v>
      </c>
      <c r="AL5" s="25">
        <f>MAX(AL10:AL65)</f>
        <v>147.255</v>
      </c>
      <c r="AM5" s="25">
        <f>MAX(AM10:AM65)</f>
        <v>86.429999999999993</v>
      </c>
      <c r="AN5" s="25">
        <f>MAX(AN10:AN65)</f>
        <v>0</v>
      </c>
      <c r="AO5" s="25">
        <f>MAX(AO10:AO65)</f>
        <v>0</v>
      </c>
      <c r="AP5" s="27">
        <f t="shared" si="0"/>
        <v>147.255</v>
      </c>
      <c r="AQ5" s="28">
        <f t="shared" si="0"/>
        <v>47.015999999999991</v>
      </c>
      <c r="AR5" s="13"/>
      <c r="AS5" s="25">
        <f>MAX(AS10:AS65)</f>
        <v>60.825000000000003</v>
      </c>
      <c r="AT5" s="25">
        <f>MAX(AT10:AT65)</f>
        <v>89.615999999999985</v>
      </c>
      <c r="AU5" s="25">
        <f>MAX(AU10:AU65)</f>
        <v>150.44099999999997</v>
      </c>
      <c r="AV5" s="47"/>
      <c r="AW5" s="25">
        <f t="shared" ref="AW5:BL5" si="2">MAX(AW10:AW65)</f>
        <v>10</v>
      </c>
      <c r="AX5" s="25">
        <f t="shared" si="2"/>
        <v>200</v>
      </c>
      <c r="AY5" s="25">
        <f t="shared" si="2"/>
        <v>0</v>
      </c>
      <c r="AZ5" s="25">
        <f t="shared" si="2"/>
        <v>36</v>
      </c>
      <c r="BA5" s="25">
        <f t="shared" si="2"/>
        <v>0</v>
      </c>
      <c r="BB5" s="25">
        <f t="shared" si="2"/>
        <v>246</v>
      </c>
      <c r="BC5" s="25">
        <f t="shared" si="2"/>
        <v>233.7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186.7</v>
      </c>
      <c r="BK5" s="25">
        <f t="shared" si="2"/>
        <v>89.615999999999985</v>
      </c>
      <c r="BL5" s="25">
        <f t="shared" si="2"/>
        <v>97.084000000000003</v>
      </c>
    </row>
    <row r="6" spans="1:78" ht="15.75" thickBot="1">
      <c r="B6" s="11" t="s">
        <v>66</v>
      </c>
      <c r="C6" s="25">
        <f>MIN(C10:C65)</f>
        <v>455</v>
      </c>
      <c r="D6" s="25">
        <f t="shared" ref="D6:AQ6" si="3">MIN(D10:D65)</f>
        <v>477</v>
      </c>
      <c r="E6" s="25">
        <f t="shared" si="3"/>
        <v>381</v>
      </c>
      <c r="F6" s="29">
        <f t="shared" si="3"/>
        <v>33</v>
      </c>
      <c r="G6" s="29">
        <f t="shared" si="3"/>
        <v>0</v>
      </c>
      <c r="H6" s="29">
        <f t="shared" si="3"/>
        <v>12</v>
      </c>
      <c r="I6" s="25">
        <f t="shared" si="3"/>
        <v>1352</v>
      </c>
      <c r="J6" s="25">
        <f t="shared" si="3"/>
        <v>46</v>
      </c>
      <c r="K6" s="25">
        <f t="shared" si="3"/>
        <v>252</v>
      </c>
      <c r="L6" s="25">
        <f>MIN(L10:L65)</f>
        <v>229</v>
      </c>
      <c r="M6" s="25">
        <f>MIN(M10:M65)</f>
        <v>140</v>
      </c>
      <c r="N6" s="25">
        <f t="shared" si="3"/>
        <v>0</v>
      </c>
      <c r="O6" s="25">
        <f t="shared" si="3"/>
        <v>8</v>
      </c>
      <c r="P6" s="25">
        <f>MIN(P10:P65)</f>
        <v>8</v>
      </c>
      <c r="Q6" s="25">
        <f>MIN(Q10:Q65)</f>
        <v>5</v>
      </c>
      <c r="R6" s="25">
        <f t="shared" si="3"/>
        <v>0</v>
      </c>
      <c r="S6" s="25">
        <f t="shared" si="3"/>
        <v>503</v>
      </c>
      <c r="T6" s="25">
        <f t="shared" si="3"/>
        <v>25</v>
      </c>
      <c r="U6" s="25">
        <f t="shared" si="3"/>
        <v>72</v>
      </c>
      <c r="V6" s="25">
        <f t="shared" si="3"/>
        <v>4.0999999999999996</v>
      </c>
      <c r="W6" s="25">
        <f>MIN(W10:W65)</f>
        <v>3.5</v>
      </c>
      <c r="X6" s="25">
        <f>MIN(X10:X65)</f>
        <v>4.9000000000000004</v>
      </c>
      <c r="Y6" s="25">
        <f>MIN(Y10:Y65)</f>
        <v>2.4</v>
      </c>
      <c r="Z6" s="25">
        <f>MIN(Z10:Z65)</f>
        <v>3.9</v>
      </c>
      <c r="AA6" s="25">
        <f>MIN(AA10:AA65)</f>
        <v>1.6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>
        <f>MIN(AH10:AH65)</f>
        <v>0.75</v>
      </c>
      <c r="AI6" s="25">
        <f t="shared" si="3"/>
        <v>30</v>
      </c>
      <c r="AJ6" s="25">
        <f t="shared" si="3"/>
        <v>30.8</v>
      </c>
      <c r="AK6" s="25">
        <f>MIN(AK10:AK65)</f>
        <v>88.4</v>
      </c>
      <c r="AL6" s="25">
        <f>MIN(AL10:AL65)</f>
        <v>93.5</v>
      </c>
      <c r="AM6" s="25">
        <f>MIN(AM10:AM65)</f>
        <v>47.7</v>
      </c>
      <c r="AN6" s="25">
        <f>MIN(AN10:AN65)</f>
        <v>0</v>
      </c>
      <c r="AO6" s="25">
        <f>MIN(AO10:AO65)</f>
        <v>0</v>
      </c>
      <c r="AP6" s="27">
        <f t="shared" si="3"/>
        <v>93.5</v>
      </c>
      <c r="AQ6" s="28">
        <f t="shared" si="3"/>
        <v>9.8859999999999673</v>
      </c>
      <c r="AR6" s="13"/>
      <c r="AS6" s="26">
        <f>MIN(AS10:AS65)</f>
        <v>30.8</v>
      </c>
      <c r="AT6" s="26">
        <f>MIN(AT10:AT65)</f>
        <v>89.615999999999985</v>
      </c>
      <c r="AU6" s="26">
        <f>MIN(AU10:AU65)</f>
        <v>120.41599999999998</v>
      </c>
      <c r="AV6" s="47"/>
      <c r="AW6" s="26">
        <f t="shared" ref="AW6:BL6" si="4">MIN(AW10:AW65)</f>
        <v>10</v>
      </c>
      <c r="AX6" s="26">
        <f t="shared" si="4"/>
        <v>200</v>
      </c>
      <c r="AY6" s="26">
        <f t="shared" si="4"/>
        <v>0</v>
      </c>
      <c r="AZ6" s="26">
        <f t="shared" si="4"/>
        <v>36</v>
      </c>
      <c r="BA6" s="26">
        <f t="shared" si="4"/>
        <v>0</v>
      </c>
      <c r="BB6" s="26">
        <f t="shared" si="4"/>
        <v>246</v>
      </c>
      <c r="BC6" s="26">
        <f t="shared" si="4"/>
        <v>233.7</v>
      </c>
      <c r="BD6" s="26">
        <f t="shared" si="4"/>
        <v>14</v>
      </c>
      <c r="BE6" s="26">
        <f>MIN(BE10:BE65)</f>
        <v>15</v>
      </c>
      <c r="BF6" s="26">
        <f>MIN(BF10:BF65)</f>
        <v>8</v>
      </c>
      <c r="BG6" s="26">
        <f t="shared" si="4"/>
        <v>9</v>
      </c>
      <c r="BH6" s="26">
        <f t="shared" si="4"/>
        <v>1</v>
      </c>
      <c r="BI6" s="26">
        <f t="shared" si="4"/>
        <v>47</v>
      </c>
      <c r="BJ6" s="26">
        <f t="shared" si="4"/>
        <v>186.7</v>
      </c>
      <c r="BK6" s="26">
        <f t="shared" si="4"/>
        <v>89.615999999999985</v>
      </c>
      <c r="BL6" s="26">
        <f t="shared" si="4"/>
        <v>97.084000000000003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2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42904</v>
      </c>
      <c r="B10" s="137" t="s">
        <v>84</v>
      </c>
      <c r="C10" s="38">
        <v>566</v>
      </c>
      <c r="D10" s="38">
        <v>599</v>
      </c>
      <c r="E10" s="105">
        <v>448</v>
      </c>
      <c r="F10" s="105">
        <v>41</v>
      </c>
      <c r="G10" s="106"/>
      <c r="H10" s="107">
        <v>15</v>
      </c>
      <c r="I10" s="33">
        <f>C10+D10+E10</f>
        <v>1613</v>
      </c>
      <c r="J10" s="33">
        <f>F10+G10+H10</f>
        <v>56</v>
      </c>
      <c r="K10" s="23">
        <v>292</v>
      </c>
      <c r="L10" s="14">
        <v>326</v>
      </c>
      <c r="M10" s="14">
        <v>290</v>
      </c>
      <c r="N10" s="14"/>
      <c r="O10" s="14">
        <v>10</v>
      </c>
      <c r="P10" s="14">
        <v>12</v>
      </c>
      <c r="Q10" s="103">
        <v>10</v>
      </c>
      <c r="R10" s="34"/>
      <c r="S10" s="33">
        <f>K10+L10+N10</f>
        <v>618</v>
      </c>
      <c r="T10" s="33">
        <f>O10+P10+Q10+R10</f>
        <v>32</v>
      </c>
      <c r="U10" s="35">
        <f>SUM(J10+T10)</f>
        <v>88</v>
      </c>
      <c r="V10" s="23">
        <v>4.0999999999999996</v>
      </c>
      <c r="W10" s="23">
        <v>3.5</v>
      </c>
      <c r="X10" s="38">
        <v>6.5</v>
      </c>
      <c r="Y10" s="38">
        <v>3.9</v>
      </c>
      <c r="Z10" s="38">
        <v>5.2</v>
      </c>
      <c r="AA10" s="38">
        <v>2.4</v>
      </c>
      <c r="AB10" s="38"/>
      <c r="AC10" s="38"/>
      <c r="AD10" s="38"/>
      <c r="AE10" s="38">
        <v>0.75</v>
      </c>
      <c r="AF10" s="38"/>
      <c r="AG10" s="38"/>
      <c r="AH10" s="44">
        <f t="shared" ref="AH10:AH65" si="5">SUM(AB10:AG10)</f>
        <v>0.75</v>
      </c>
      <c r="AI10" s="53">
        <v>60</v>
      </c>
      <c r="AJ10" s="15">
        <f>AH10+AI10</f>
        <v>60.75</v>
      </c>
      <c r="AK10" s="51">
        <f>U10+V10+X10+Z10+AB10+AC10+AD10+AE10+AG10+Y10</f>
        <v>108.45</v>
      </c>
      <c r="AL10" s="96">
        <f>AK10+W10+AA10</f>
        <v>114.35000000000001</v>
      </c>
      <c r="AM10" s="16">
        <f>+AL10-AS10</f>
        <v>53.600000000000009</v>
      </c>
      <c r="AN10" s="50"/>
      <c r="AO10" s="46"/>
      <c r="AP10" s="17">
        <f>AL10+AO10</f>
        <v>114.35000000000001</v>
      </c>
      <c r="AQ10" s="18">
        <f t="shared" ref="AQ10:AQ65" si="6">AU10-AK10</f>
        <v>41.915999999999983</v>
      </c>
      <c r="AR10" s="40"/>
      <c r="AS10" s="19">
        <f t="shared" ref="AS10:AS65" si="7">AJ10</f>
        <v>60.75</v>
      </c>
      <c r="AT10" s="20">
        <f t="shared" ref="AT10:AT65" si="8">BK10</f>
        <v>89.615999999999985</v>
      </c>
      <c r="AU10" s="21">
        <f t="shared" ref="AU10:AU65" si="9">AS10+AT10</f>
        <v>150.36599999999999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10">SUM(AW10:BA10)</f>
        <v>246</v>
      </c>
      <c r="BC10" s="43">
        <f t="shared" ref="BC10:BC65" si="11">BB10*0.95</f>
        <v>233.7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2">SUM(BD10:BH10)</f>
        <v>47</v>
      </c>
      <c r="BJ10" s="48">
        <f t="shared" ref="BJ10:BJ65" si="13">BC10-BI10</f>
        <v>186.7</v>
      </c>
      <c r="BK10" s="24">
        <f t="shared" ref="BK10:BK65" si="14">BJ10*0.48</f>
        <v>89.615999999999985</v>
      </c>
      <c r="BL10" s="48">
        <f t="shared" ref="BL10:BL65" si="15">BJ10*0.52</f>
        <v>97.084000000000003</v>
      </c>
      <c r="BO10" s="129">
        <f>C10+D10+E10+((AB10+AC10)/0.033)</f>
        <v>1613</v>
      </c>
      <c r="BP10" s="129">
        <f>F10+G10+H10</f>
        <v>56</v>
      </c>
      <c r="BQ10" s="129">
        <f>K10+L10+N10+(AD10/0.033)</f>
        <v>618</v>
      </c>
      <c r="BR10" s="129">
        <f>O10+P10+R10+AD10</f>
        <v>22</v>
      </c>
      <c r="BS10" s="129">
        <f>C10+D10+E10+K10+L10+N10+((AB10+AC10)/0.033)+(AD10/0.033)</f>
        <v>2231</v>
      </c>
      <c r="BT10" s="129">
        <f>F10+G10+H10+O10+P10+R10+AB10+AC10+AD10</f>
        <v>78</v>
      </c>
      <c r="BU10" s="129">
        <f>Z10+AG10</f>
        <v>5.2</v>
      </c>
      <c r="BV10" s="129">
        <f>F10+G10+H10+O10+P10+R10+V10+W10+X10+Y10+Z10+AA10</f>
        <v>103.60000000000001</v>
      </c>
      <c r="BW10" s="129">
        <f>AB10+AC10+AD10+AE10+AF10+AG10</f>
        <v>0.75</v>
      </c>
      <c r="BX10" s="129">
        <f>F10+G10+H10+O10+P10+V10+W10+X10+Y10+Z10+AA10+AB10+AC10+AD10+AE10+AF10+AG10</f>
        <v>104.35000000000001</v>
      </c>
      <c r="BY10" s="134">
        <f>F10+G10+H10+O10+P10+R10+V10+W10+X10+Y10+Z10+AA10+AB10+AC10+AD10+AE10+AF10+AG10+AO10</f>
        <v>104.35000000000001</v>
      </c>
      <c r="BZ10" s="129">
        <f t="shared" ref="BZ10:BZ15" si="16">V10+W10+X10+Y10+Z10+AA10+AE10+AF10+AG10</f>
        <v>26.349999999999998</v>
      </c>
    </row>
    <row r="11" spans="1:78" ht="18.75">
      <c r="A11" s="143">
        <f t="shared" ref="A11:A65" si="17">$D$3</f>
        <v>42904</v>
      </c>
      <c r="B11" s="138" t="s">
        <v>38</v>
      </c>
      <c r="C11" s="30">
        <v>556</v>
      </c>
      <c r="D11" s="30">
        <v>597</v>
      </c>
      <c r="E11" s="30">
        <v>437</v>
      </c>
      <c r="F11" s="30">
        <v>40</v>
      </c>
      <c r="G11" s="30"/>
      <c r="H11" s="32">
        <v>15</v>
      </c>
      <c r="I11" s="33">
        <f t="shared" ref="I11:I64" si="18">C11+D11+E11</f>
        <v>1590</v>
      </c>
      <c r="J11" s="33">
        <f t="shared" ref="J11:J64" si="19">F11+G11+H11</f>
        <v>55</v>
      </c>
      <c r="K11" s="23">
        <v>280</v>
      </c>
      <c r="L11" s="14">
        <v>315</v>
      </c>
      <c r="M11" s="14">
        <v>290</v>
      </c>
      <c r="N11" s="14"/>
      <c r="O11" s="14">
        <v>10</v>
      </c>
      <c r="P11" s="14">
        <v>11</v>
      </c>
      <c r="Q11" s="103">
        <v>10</v>
      </c>
      <c r="R11" s="34"/>
      <c r="S11" s="33">
        <f t="shared" ref="S11:S65" si="20">K11+L11+N11</f>
        <v>595</v>
      </c>
      <c r="T11" s="33">
        <f t="shared" ref="T11:T65" si="21">O11+P11+Q11+R11</f>
        <v>31</v>
      </c>
      <c r="U11" s="35">
        <f t="shared" ref="U11:U65" si="22">SUM(J11+T11)</f>
        <v>86</v>
      </c>
      <c r="V11" s="23">
        <v>4.0999999999999996</v>
      </c>
      <c r="W11" s="23">
        <v>3.5</v>
      </c>
      <c r="X11" s="38">
        <v>6.5</v>
      </c>
      <c r="Y11" s="38">
        <v>3.9</v>
      </c>
      <c r="Z11" s="38">
        <v>5.2</v>
      </c>
      <c r="AA11" s="38">
        <v>2.4</v>
      </c>
      <c r="AB11" s="38"/>
      <c r="AC11" s="38"/>
      <c r="AD11" s="38"/>
      <c r="AE11" s="38">
        <v>0.75</v>
      </c>
      <c r="AF11" s="38"/>
      <c r="AG11" s="38"/>
      <c r="AH11" s="44">
        <f t="shared" si="5"/>
        <v>0.75</v>
      </c>
      <c r="AI11" s="53">
        <v>60</v>
      </c>
      <c r="AJ11" s="15">
        <f>AH11+AI11</f>
        <v>60.75</v>
      </c>
      <c r="AK11" s="51">
        <f t="shared" ref="AK11:AK65" si="23">U11+V11+X11+Z11+AB11+AC11+AD11+AE11+AG11+Y11</f>
        <v>106.45</v>
      </c>
      <c r="AL11" s="96">
        <f t="shared" ref="AL11:AL65" si="24">AK11+W11+AA11</f>
        <v>112.35000000000001</v>
      </c>
      <c r="AM11" s="16">
        <f>+AL11-AS11</f>
        <v>51.600000000000009</v>
      </c>
      <c r="AN11" s="50"/>
      <c r="AO11" s="46"/>
      <c r="AP11" s="17">
        <f t="shared" ref="AP11:AP65" si="25">AL11+AO11</f>
        <v>112.35000000000001</v>
      </c>
      <c r="AQ11" s="18">
        <f t="shared" si="6"/>
        <v>43.915999999999983</v>
      </c>
      <c r="AR11" s="40"/>
      <c r="AS11" s="19">
        <f t="shared" si="7"/>
        <v>60.75</v>
      </c>
      <c r="AT11" s="20">
        <f t="shared" si="8"/>
        <v>89.615999999999985</v>
      </c>
      <c r="AU11" s="21">
        <f t="shared" si="9"/>
        <v>150.36599999999999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10"/>
        <v>246</v>
      </c>
      <c r="BC11" s="43">
        <f t="shared" si="11"/>
        <v>233.7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2"/>
        <v>47</v>
      </c>
      <c r="BJ11" s="48">
        <f t="shared" si="13"/>
        <v>186.7</v>
      </c>
      <c r="BK11" s="24">
        <f t="shared" si="14"/>
        <v>89.615999999999985</v>
      </c>
      <c r="BL11" s="48">
        <f t="shared" si="15"/>
        <v>97.084000000000003</v>
      </c>
      <c r="BO11" s="129">
        <f t="shared" ref="BO11:BO65" si="26">C11+D11+E11+((AB11+AC11)/0.033)</f>
        <v>1590</v>
      </c>
      <c r="BP11" s="129">
        <f t="shared" ref="BP11:BP65" si="27">F11+G11+H11</f>
        <v>55</v>
      </c>
      <c r="BQ11" s="129">
        <f t="shared" ref="BQ11:BQ65" si="28">K11+L11+N11+(AD11/0.033)</f>
        <v>595</v>
      </c>
      <c r="BR11" s="129">
        <f t="shared" ref="BR11:BR65" si="29">O11+P11+R11+AD11</f>
        <v>21</v>
      </c>
      <c r="BS11" s="129">
        <f t="shared" ref="BS11:BS65" si="30">C11+D11+E11+K11+L11+N11+((AB11+AC11)/0.033)+(AD11/0.033)</f>
        <v>2185</v>
      </c>
      <c r="BT11" s="129">
        <f t="shared" ref="BT11:BT65" si="31">F11+G11+H11+O11+P11+R11+AB11+AC11+AD11</f>
        <v>76</v>
      </c>
      <c r="BU11" s="129">
        <f t="shared" ref="BU11:BU65" si="32">Z11+AG11</f>
        <v>5.2</v>
      </c>
      <c r="BV11" s="129">
        <f t="shared" ref="BV11:BV65" si="33">F11+G11+H11+O11+P11+R11+V11+W11+X11+Y11+Z11+AA11</f>
        <v>101.60000000000001</v>
      </c>
      <c r="BW11" s="129">
        <f t="shared" ref="BW11:BW65" si="34">AB11+AC11+AD11+AE11+AF11+AG11</f>
        <v>0.75</v>
      </c>
      <c r="BX11" s="129">
        <f t="shared" ref="BX11:BX65" si="35">F11+G11+H11+O11+P11+V11+W11+X11+Y11+Z11+AA11+AB11+AC11+AD11+AE11+AF11+AG11</f>
        <v>102.35000000000001</v>
      </c>
      <c r="BY11" s="134">
        <f t="shared" ref="BY11:BY65" si="36">F11+G11+H11+O11+P11+R11+V11+W11+X11+Y11+Z11+AA11+AB11+AC11+AD11+AE11+AF11+AG11+AO11</f>
        <v>102.35000000000001</v>
      </c>
      <c r="BZ11" s="129">
        <f t="shared" si="16"/>
        <v>26.349999999999998</v>
      </c>
    </row>
    <row r="12" spans="1:78" ht="18.75">
      <c r="A12" s="143">
        <f t="shared" si="17"/>
        <v>42904</v>
      </c>
      <c r="B12" s="137" t="s">
        <v>7</v>
      </c>
      <c r="C12" s="30">
        <v>553</v>
      </c>
      <c r="D12" s="31">
        <v>595</v>
      </c>
      <c r="E12" s="31">
        <v>435</v>
      </c>
      <c r="F12" s="30">
        <v>40</v>
      </c>
      <c r="G12" s="30"/>
      <c r="H12" s="32">
        <v>15</v>
      </c>
      <c r="I12" s="33">
        <f t="shared" si="18"/>
        <v>1583</v>
      </c>
      <c r="J12" s="33">
        <f t="shared" si="19"/>
        <v>55</v>
      </c>
      <c r="K12" s="23">
        <v>278</v>
      </c>
      <c r="L12" s="14">
        <v>315</v>
      </c>
      <c r="M12" s="14">
        <v>290</v>
      </c>
      <c r="N12" s="14"/>
      <c r="O12" s="14">
        <v>10</v>
      </c>
      <c r="P12" s="14">
        <v>11</v>
      </c>
      <c r="Q12" s="103">
        <v>10</v>
      </c>
      <c r="R12" s="34"/>
      <c r="S12" s="33">
        <f t="shared" si="20"/>
        <v>593</v>
      </c>
      <c r="T12" s="33">
        <f t="shared" si="21"/>
        <v>31</v>
      </c>
      <c r="U12" s="35">
        <f t="shared" si="22"/>
        <v>86</v>
      </c>
      <c r="V12" s="23">
        <v>4.0999999999999996</v>
      </c>
      <c r="W12" s="23">
        <v>3.5</v>
      </c>
      <c r="X12" s="38">
        <v>6.5</v>
      </c>
      <c r="Y12" s="30">
        <v>3.8</v>
      </c>
      <c r="Z12" s="30">
        <v>5</v>
      </c>
      <c r="AA12" s="30">
        <v>2.2999999999999998</v>
      </c>
      <c r="AB12" s="38"/>
      <c r="AC12" s="38"/>
      <c r="AD12" s="38"/>
      <c r="AE12" s="38">
        <v>0.75</v>
      </c>
      <c r="AF12" s="38"/>
      <c r="AG12" s="38"/>
      <c r="AH12" s="44">
        <f t="shared" si="5"/>
        <v>0.75</v>
      </c>
      <c r="AI12" s="53">
        <v>45</v>
      </c>
      <c r="AJ12" s="15">
        <f>AH12+AI12</f>
        <v>45.75</v>
      </c>
      <c r="AK12" s="51">
        <f t="shared" si="23"/>
        <v>106.14999999999999</v>
      </c>
      <c r="AL12" s="96">
        <f t="shared" si="24"/>
        <v>111.94999999999999</v>
      </c>
      <c r="AM12" s="16">
        <f t="shared" ref="AM12:AM65" si="37">+AL12-AS12</f>
        <v>66.199999999999989</v>
      </c>
      <c r="AN12" s="50"/>
      <c r="AO12" s="46"/>
      <c r="AP12" s="17">
        <f t="shared" si="25"/>
        <v>111.94999999999999</v>
      </c>
      <c r="AQ12" s="18">
        <f t="shared" si="6"/>
        <v>29.215999999999994</v>
      </c>
      <c r="AR12" s="40"/>
      <c r="AS12" s="19">
        <f t="shared" si="7"/>
        <v>45.75</v>
      </c>
      <c r="AT12" s="20">
        <f t="shared" si="8"/>
        <v>89.615999999999985</v>
      </c>
      <c r="AU12" s="21">
        <f t="shared" si="9"/>
        <v>135.36599999999999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10"/>
        <v>246</v>
      </c>
      <c r="BC12" s="43">
        <f t="shared" si="11"/>
        <v>233.7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2"/>
        <v>47</v>
      </c>
      <c r="BJ12" s="48">
        <f t="shared" si="13"/>
        <v>186.7</v>
      </c>
      <c r="BK12" s="24">
        <f t="shared" si="14"/>
        <v>89.615999999999985</v>
      </c>
      <c r="BL12" s="48">
        <f t="shared" si="15"/>
        <v>97.084000000000003</v>
      </c>
      <c r="BO12" s="129">
        <f t="shared" si="26"/>
        <v>1583</v>
      </c>
      <c r="BP12" s="129">
        <f t="shared" si="27"/>
        <v>55</v>
      </c>
      <c r="BQ12" s="129">
        <f t="shared" si="28"/>
        <v>593</v>
      </c>
      <c r="BR12" s="129">
        <f t="shared" si="29"/>
        <v>21</v>
      </c>
      <c r="BS12" s="129">
        <f t="shared" si="30"/>
        <v>2176</v>
      </c>
      <c r="BT12" s="129">
        <f t="shared" si="31"/>
        <v>76</v>
      </c>
      <c r="BU12" s="129">
        <f t="shared" si="32"/>
        <v>5</v>
      </c>
      <c r="BV12" s="129">
        <f t="shared" si="33"/>
        <v>101.19999999999999</v>
      </c>
      <c r="BW12" s="129">
        <f t="shared" si="34"/>
        <v>0.75</v>
      </c>
      <c r="BX12" s="129">
        <f t="shared" si="35"/>
        <v>101.94999999999999</v>
      </c>
      <c r="BY12" s="134">
        <f t="shared" si="36"/>
        <v>101.94999999999999</v>
      </c>
      <c r="BZ12" s="129">
        <f t="shared" si="16"/>
        <v>25.95</v>
      </c>
    </row>
    <row r="13" spans="1:78" ht="18.75">
      <c r="A13" s="143">
        <f t="shared" si="17"/>
        <v>42904</v>
      </c>
      <c r="B13" s="137" t="s">
        <v>39</v>
      </c>
      <c r="C13" s="30">
        <v>550</v>
      </c>
      <c r="D13" s="30">
        <v>594</v>
      </c>
      <c r="E13" s="30">
        <v>431</v>
      </c>
      <c r="F13" s="30">
        <v>40</v>
      </c>
      <c r="G13" s="30"/>
      <c r="H13" s="32">
        <v>14</v>
      </c>
      <c r="I13" s="33">
        <f t="shared" si="18"/>
        <v>1575</v>
      </c>
      <c r="J13" s="33">
        <f t="shared" si="19"/>
        <v>54</v>
      </c>
      <c r="K13" s="23">
        <v>266</v>
      </c>
      <c r="L13" s="14">
        <v>300</v>
      </c>
      <c r="M13" s="14">
        <v>280</v>
      </c>
      <c r="N13" s="14"/>
      <c r="O13" s="14">
        <v>9</v>
      </c>
      <c r="P13" s="14">
        <v>11</v>
      </c>
      <c r="Q13" s="103">
        <v>10</v>
      </c>
      <c r="R13" s="34"/>
      <c r="S13" s="33">
        <f t="shared" si="20"/>
        <v>566</v>
      </c>
      <c r="T13" s="33">
        <f t="shared" si="21"/>
        <v>30</v>
      </c>
      <c r="U13" s="35">
        <f t="shared" si="22"/>
        <v>84</v>
      </c>
      <c r="V13" s="23">
        <v>4.0999999999999996</v>
      </c>
      <c r="W13" s="23">
        <v>3.5</v>
      </c>
      <c r="X13" s="38">
        <v>6</v>
      </c>
      <c r="Y13" s="30">
        <v>3.8</v>
      </c>
      <c r="Z13" s="30">
        <v>5</v>
      </c>
      <c r="AA13" s="30">
        <v>2.2999999999999998</v>
      </c>
      <c r="AB13" s="38"/>
      <c r="AC13" s="38"/>
      <c r="AD13" s="38"/>
      <c r="AE13" s="38">
        <v>0.75</v>
      </c>
      <c r="AF13" s="38"/>
      <c r="AG13" s="38"/>
      <c r="AH13" s="44">
        <f t="shared" si="5"/>
        <v>0.75</v>
      </c>
      <c r="AI13" s="53">
        <v>45</v>
      </c>
      <c r="AJ13" s="15">
        <f t="shared" ref="AJ13:AJ65" si="38">AH13+AI13</f>
        <v>45.75</v>
      </c>
      <c r="AK13" s="51">
        <f t="shared" si="23"/>
        <v>103.64999999999999</v>
      </c>
      <c r="AL13" s="96">
        <f t="shared" si="24"/>
        <v>109.44999999999999</v>
      </c>
      <c r="AM13" s="16">
        <f t="shared" si="37"/>
        <v>63.699999999999989</v>
      </c>
      <c r="AN13" s="50"/>
      <c r="AO13" s="46"/>
      <c r="AP13" s="17">
        <f t="shared" si="25"/>
        <v>109.44999999999999</v>
      </c>
      <c r="AQ13" s="18">
        <f t="shared" si="6"/>
        <v>31.715999999999994</v>
      </c>
      <c r="AR13" s="40"/>
      <c r="AS13" s="19">
        <f t="shared" si="7"/>
        <v>45.75</v>
      </c>
      <c r="AT13" s="20">
        <f t="shared" si="8"/>
        <v>89.615999999999985</v>
      </c>
      <c r="AU13" s="21">
        <f t="shared" si="9"/>
        <v>135.36599999999999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10"/>
        <v>246</v>
      </c>
      <c r="BC13" s="43">
        <f t="shared" si="11"/>
        <v>233.7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2"/>
        <v>47</v>
      </c>
      <c r="BJ13" s="48">
        <f t="shared" si="13"/>
        <v>186.7</v>
      </c>
      <c r="BK13" s="24">
        <f t="shared" si="14"/>
        <v>89.615999999999985</v>
      </c>
      <c r="BL13" s="48">
        <f t="shared" si="15"/>
        <v>97.084000000000003</v>
      </c>
      <c r="BO13" s="129">
        <f t="shared" si="26"/>
        <v>1575</v>
      </c>
      <c r="BP13" s="129">
        <f t="shared" si="27"/>
        <v>54</v>
      </c>
      <c r="BQ13" s="129">
        <f t="shared" si="28"/>
        <v>566</v>
      </c>
      <c r="BR13" s="129">
        <f t="shared" si="29"/>
        <v>20</v>
      </c>
      <c r="BS13" s="129">
        <f t="shared" si="30"/>
        <v>2141</v>
      </c>
      <c r="BT13" s="129">
        <f t="shared" si="31"/>
        <v>74</v>
      </c>
      <c r="BU13" s="129">
        <f t="shared" si="32"/>
        <v>5</v>
      </c>
      <c r="BV13" s="129">
        <f t="shared" si="33"/>
        <v>98.699999999999989</v>
      </c>
      <c r="BW13" s="129">
        <f t="shared" si="34"/>
        <v>0.75</v>
      </c>
      <c r="BX13" s="129">
        <f t="shared" si="35"/>
        <v>99.449999999999989</v>
      </c>
      <c r="BY13" s="134">
        <f t="shared" si="36"/>
        <v>99.449999999999989</v>
      </c>
      <c r="BZ13" s="129">
        <f t="shared" si="16"/>
        <v>25.45</v>
      </c>
    </row>
    <row r="14" spans="1:78" ht="18.75">
      <c r="A14" s="143">
        <f t="shared" si="17"/>
        <v>42904</v>
      </c>
      <c r="B14" s="138" t="s">
        <v>8</v>
      </c>
      <c r="C14" s="30">
        <v>546</v>
      </c>
      <c r="D14" s="30">
        <v>590</v>
      </c>
      <c r="E14" s="30">
        <v>427</v>
      </c>
      <c r="F14" s="30">
        <v>40</v>
      </c>
      <c r="G14" s="30"/>
      <c r="H14" s="32">
        <v>14</v>
      </c>
      <c r="I14" s="33">
        <f t="shared" si="18"/>
        <v>1563</v>
      </c>
      <c r="J14" s="33">
        <f t="shared" si="19"/>
        <v>54</v>
      </c>
      <c r="K14" s="23">
        <v>268</v>
      </c>
      <c r="L14" s="14">
        <v>312</v>
      </c>
      <c r="M14" s="14">
        <v>290</v>
      </c>
      <c r="N14" s="14"/>
      <c r="O14" s="14">
        <v>9</v>
      </c>
      <c r="P14" s="14">
        <v>11</v>
      </c>
      <c r="Q14" s="103">
        <v>10</v>
      </c>
      <c r="R14" s="34"/>
      <c r="S14" s="33">
        <f t="shared" si="20"/>
        <v>580</v>
      </c>
      <c r="T14" s="33">
        <f t="shared" si="21"/>
        <v>30</v>
      </c>
      <c r="U14" s="35">
        <f t="shared" si="22"/>
        <v>84</v>
      </c>
      <c r="V14" s="23">
        <v>4.0999999999999996</v>
      </c>
      <c r="W14" s="23">
        <v>3.5</v>
      </c>
      <c r="X14" s="38">
        <v>6</v>
      </c>
      <c r="Y14" s="30">
        <v>3.8</v>
      </c>
      <c r="Z14" s="30">
        <v>4.9000000000000004</v>
      </c>
      <c r="AA14" s="30">
        <v>2.2999999999999998</v>
      </c>
      <c r="AB14" s="38"/>
      <c r="AC14" s="38"/>
      <c r="AD14" s="38"/>
      <c r="AE14" s="38">
        <v>0.75</v>
      </c>
      <c r="AF14" s="38"/>
      <c r="AG14" s="38"/>
      <c r="AH14" s="44">
        <f t="shared" si="5"/>
        <v>0.75</v>
      </c>
      <c r="AI14" s="53">
        <v>45</v>
      </c>
      <c r="AJ14" s="15">
        <f t="shared" si="38"/>
        <v>45.75</v>
      </c>
      <c r="AK14" s="51">
        <f t="shared" si="23"/>
        <v>103.55</v>
      </c>
      <c r="AL14" s="96">
        <f t="shared" si="24"/>
        <v>109.35</v>
      </c>
      <c r="AM14" s="16">
        <f t="shared" si="37"/>
        <v>63.599999999999994</v>
      </c>
      <c r="AN14" s="50"/>
      <c r="AO14" s="46"/>
      <c r="AP14" s="17">
        <f t="shared" si="25"/>
        <v>109.35</v>
      </c>
      <c r="AQ14" s="18">
        <f t="shared" si="6"/>
        <v>31.815999999999988</v>
      </c>
      <c r="AR14" s="40"/>
      <c r="AS14" s="19">
        <f t="shared" si="7"/>
        <v>45.75</v>
      </c>
      <c r="AT14" s="20">
        <f t="shared" si="8"/>
        <v>89.615999999999985</v>
      </c>
      <c r="AU14" s="21">
        <f t="shared" si="9"/>
        <v>135.36599999999999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10"/>
        <v>246</v>
      </c>
      <c r="BC14" s="43">
        <f t="shared" si="11"/>
        <v>233.7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2"/>
        <v>47</v>
      </c>
      <c r="BJ14" s="48">
        <f t="shared" si="13"/>
        <v>186.7</v>
      </c>
      <c r="BK14" s="24">
        <f t="shared" si="14"/>
        <v>89.615999999999985</v>
      </c>
      <c r="BL14" s="48">
        <f t="shared" si="15"/>
        <v>97.084000000000003</v>
      </c>
      <c r="BO14" s="129">
        <f t="shared" si="26"/>
        <v>1563</v>
      </c>
      <c r="BP14" s="129">
        <f t="shared" si="27"/>
        <v>54</v>
      </c>
      <c r="BQ14" s="129">
        <f t="shared" si="28"/>
        <v>580</v>
      </c>
      <c r="BR14" s="129">
        <f t="shared" si="29"/>
        <v>20</v>
      </c>
      <c r="BS14" s="129">
        <f t="shared" si="30"/>
        <v>2143</v>
      </c>
      <c r="BT14" s="129">
        <f t="shared" si="31"/>
        <v>74</v>
      </c>
      <c r="BU14" s="129">
        <f t="shared" si="32"/>
        <v>4.9000000000000004</v>
      </c>
      <c r="BV14" s="129">
        <f t="shared" si="33"/>
        <v>98.6</v>
      </c>
      <c r="BW14" s="129">
        <f t="shared" si="34"/>
        <v>0.75</v>
      </c>
      <c r="BX14" s="129">
        <f t="shared" si="35"/>
        <v>99.35</v>
      </c>
      <c r="BY14" s="134">
        <f t="shared" si="36"/>
        <v>99.35</v>
      </c>
      <c r="BZ14" s="129">
        <f t="shared" si="16"/>
        <v>25.349999999999998</v>
      </c>
    </row>
    <row r="15" spans="1:78" ht="18.75">
      <c r="A15" s="143">
        <f t="shared" si="17"/>
        <v>42904</v>
      </c>
      <c r="B15" s="138" t="s">
        <v>40</v>
      </c>
      <c r="C15" s="30">
        <v>541</v>
      </c>
      <c r="D15" s="30">
        <v>587</v>
      </c>
      <c r="E15" s="30">
        <v>425</v>
      </c>
      <c r="F15" s="30">
        <v>39</v>
      </c>
      <c r="G15" s="30"/>
      <c r="H15" s="32">
        <v>14</v>
      </c>
      <c r="I15" s="33">
        <f t="shared" si="18"/>
        <v>1553</v>
      </c>
      <c r="J15" s="33">
        <f t="shared" si="19"/>
        <v>53</v>
      </c>
      <c r="K15" s="23">
        <v>260</v>
      </c>
      <c r="L15" s="14">
        <v>292</v>
      </c>
      <c r="M15" s="14">
        <v>280</v>
      </c>
      <c r="N15" s="14"/>
      <c r="O15" s="14">
        <v>9</v>
      </c>
      <c r="P15" s="14">
        <v>10</v>
      </c>
      <c r="Q15" s="103">
        <v>10</v>
      </c>
      <c r="R15" s="34"/>
      <c r="S15" s="33">
        <f t="shared" si="20"/>
        <v>552</v>
      </c>
      <c r="T15" s="33">
        <f t="shared" si="21"/>
        <v>29</v>
      </c>
      <c r="U15" s="35">
        <f t="shared" si="22"/>
        <v>82</v>
      </c>
      <c r="V15" s="23">
        <v>4.0999999999999996</v>
      </c>
      <c r="W15" s="23">
        <v>3.5</v>
      </c>
      <c r="X15" s="38">
        <v>6</v>
      </c>
      <c r="Y15" s="30">
        <v>3.8</v>
      </c>
      <c r="Z15" s="30">
        <v>4.9000000000000004</v>
      </c>
      <c r="AA15" s="30">
        <v>2.2999999999999998</v>
      </c>
      <c r="AB15" s="38"/>
      <c r="AC15" s="38"/>
      <c r="AD15" s="38"/>
      <c r="AE15" s="38">
        <v>0.75</v>
      </c>
      <c r="AF15" s="38"/>
      <c r="AG15" s="38"/>
      <c r="AH15" s="44">
        <f t="shared" si="5"/>
        <v>0.75</v>
      </c>
      <c r="AI15" s="53">
        <v>45</v>
      </c>
      <c r="AJ15" s="15">
        <f t="shared" si="38"/>
        <v>45.75</v>
      </c>
      <c r="AK15" s="51">
        <f t="shared" si="23"/>
        <v>101.55</v>
      </c>
      <c r="AL15" s="96">
        <f t="shared" si="24"/>
        <v>107.35</v>
      </c>
      <c r="AM15" s="16">
        <f t="shared" si="37"/>
        <v>61.599999999999994</v>
      </c>
      <c r="AN15" s="50"/>
      <c r="AO15" s="46"/>
      <c r="AP15" s="17">
        <f t="shared" si="25"/>
        <v>107.35</v>
      </c>
      <c r="AQ15" s="18">
        <f t="shared" si="6"/>
        <v>33.815999999999988</v>
      </c>
      <c r="AR15" s="40"/>
      <c r="AS15" s="19">
        <f t="shared" si="7"/>
        <v>45.75</v>
      </c>
      <c r="AT15" s="20">
        <f t="shared" si="8"/>
        <v>89.615999999999985</v>
      </c>
      <c r="AU15" s="21">
        <f t="shared" si="9"/>
        <v>135.36599999999999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10"/>
        <v>246</v>
      </c>
      <c r="BC15" s="43">
        <f t="shared" si="11"/>
        <v>233.7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2"/>
        <v>47</v>
      </c>
      <c r="BJ15" s="48">
        <f t="shared" si="13"/>
        <v>186.7</v>
      </c>
      <c r="BK15" s="24">
        <f t="shared" si="14"/>
        <v>89.615999999999985</v>
      </c>
      <c r="BL15" s="48">
        <f t="shared" si="15"/>
        <v>97.084000000000003</v>
      </c>
      <c r="BO15" s="129">
        <f t="shared" si="26"/>
        <v>1553</v>
      </c>
      <c r="BP15" s="129">
        <f t="shared" si="27"/>
        <v>53</v>
      </c>
      <c r="BQ15" s="129">
        <f t="shared" si="28"/>
        <v>552</v>
      </c>
      <c r="BR15" s="129">
        <f t="shared" si="29"/>
        <v>19</v>
      </c>
      <c r="BS15" s="129">
        <f t="shared" si="30"/>
        <v>2105</v>
      </c>
      <c r="BT15" s="129">
        <f t="shared" si="31"/>
        <v>72</v>
      </c>
      <c r="BU15" s="129">
        <f t="shared" si="32"/>
        <v>4.9000000000000004</v>
      </c>
      <c r="BV15" s="129">
        <f t="shared" si="33"/>
        <v>96.6</v>
      </c>
      <c r="BW15" s="129">
        <f t="shared" si="34"/>
        <v>0.75</v>
      </c>
      <c r="BX15" s="129">
        <f t="shared" si="35"/>
        <v>97.35</v>
      </c>
      <c r="BY15" s="134">
        <f t="shared" si="36"/>
        <v>97.35</v>
      </c>
      <c r="BZ15" s="129">
        <f t="shared" si="16"/>
        <v>25.349999999999998</v>
      </c>
    </row>
    <row r="16" spans="1:78" ht="18.75">
      <c r="A16" s="143">
        <f t="shared" si="17"/>
        <v>42904</v>
      </c>
      <c r="B16" s="138" t="s">
        <v>9</v>
      </c>
      <c r="C16" s="30">
        <v>536</v>
      </c>
      <c r="D16" s="30">
        <v>587</v>
      </c>
      <c r="E16" s="30">
        <v>421</v>
      </c>
      <c r="F16" s="30">
        <v>39</v>
      </c>
      <c r="G16" s="30"/>
      <c r="H16" s="32">
        <v>14</v>
      </c>
      <c r="I16" s="33">
        <f t="shared" si="18"/>
        <v>1544</v>
      </c>
      <c r="J16" s="33">
        <f t="shared" si="19"/>
        <v>53</v>
      </c>
      <c r="K16" s="23">
        <v>260</v>
      </c>
      <c r="L16" s="14">
        <v>294</v>
      </c>
      <c r="M16" s="14">
        <v>290</v>
      </c>
      <c r="N16" s="14"/>
      <c r="O16" s="14">
        <v>9</v>
      </c>
      <c r="P16" s="14">
        <v>10</v>
      </c>
      <c r="Q16" s="103">
        <v>10</v>
      </c>
      <c r="R16" s="34"/>
      <c r="S16" s="33">
        <f t="shared" si="20"/>
        <v>554</v>
      </c>
      <c r="T16" s="33">
        <f t="shared" si="21"/>
        <v>29</v>
      </c>
      <c r="U16" s="35">
        <f t="shared" si="22"/>
        <v>82</v>
      </c>
      <c r="V16" s="23">
        <v>4.0999999999999996</v>
      </c>
      <c r="W16" s="23">
        <v>3.5</v>
      </c>
      <c r="X16" s="38">
        <v>6</v>
      </c>
      <c r="Y16" s="30">
        <v>4</v>
      </c>
      <c r="Z16" s="30">
        <v>5</v>
      </c>
      <c r="AA16" s="30">
        <v>2.2999999999999998</v>
      </c>
      <c r="AB16" s="38"/>
      <c r="AC16" s="38"/>
      <c r="AD16" s="38"/>
      <c r="AE16" s="38">
        <v>0.77500000000000002</v>
      </c>
      <c r="AF16" s="38"/>
      <c r="AG16" s="38"/>
      <c r="AH16" s="44">
        <f t="shared" si="5"/>
        <v>0.77500000000000002</v>
      </c>
      <c r="AI16" s="53">
        <v>45</v>
      </c>
      <c r="AJ16" s="15">
        <f t="shared" si="38"/>
        <v>45.774999999999999</v>
      </c>
      <c r="AK16" s="51">
        <f t="shared" si="23"/>
        <v>101.875</v>
      </c>
      <c r="AL16" s="96">
        <f t="shared" si="24"/>
        <v>107.675</v>
      </c>
      <c r="AM16" s="16">
        <f t="shared" si="37"/>
        <v>61.9</v>
      </c>
      <c r="AN16" s="50"/>
      <c r="AO16" s="46"/>
      <c r="AP16" s="17">
        <f t="shared" si="25"/>
        <v>107.675</v>
      </c>
      <c r="AQ16" s="18">
        <f t="shared" si="6"/>
        <v>33.515999999999991</v>
      </c>
      <c r="AR16" s="40"/>
      <c r="AS16" s="19">
        <f t="shared" si="7"/>
        <v>45.774999999999999</v>
      </c>
      <c r="AT16" s="20">
        <f t="shared" si="8"/>
        <v>89.615999999999985</v>
      </c>
      <c r="AU16" s="21">
        <f t="shared" si="9"/>
        <v>135.39099999999999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10"/>
        <v>246</v>
      </c>
      <c r="BC16" s="43">
        <f t="shared" si="11"/>
        <v>233.7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2"/>
        <v>47</v>
      </c>
      <c r="BJ16" s="48">
        <f t="shared" si="13"/>
        <v>186.7</v>
      </c>
      <c r="BK16" s="24">
        <f t="shared" si="14"/>
        <v>89.615999999999985</v>
      </c>
      <c r="BL16" s="48">
        <f t="shared" si="15"/>
        <v>97.084000000000003</v>
      </c>
      <c r="BO16" s="129">
        <f t="shared" si="26"/>
        <v>1544</v>
      </c>
      <c r="BP16" s="129">
        <f t="shared" si="27"/>
        <v>53</v>
      </c>
      <c r="BQ16" s="129">
        <f t="shared" si="28"/>
        <v>554</v>
      </c>
      <c r="BR16" s="129">
        <f t="shared" si="29"/>
        <v>19</v>
      </c>
      <c r="BS16" s="129">
        <f t="shared" si="30"/>
        <v>2098</v>
      </c>
      <c r="BT16" s="129">
        <f t="shared" si="31"/>
        <v>72</v>
      </c>
      <c r="BU16" s="129">
        <f t="shared" si="32"/>
        <v>5</v>
      </c>
      <c r="BV16" s="129">
        <f t="shared" si="33"/>
        <v>96.899999999999991</v>
      </c>
      <c r="BW16" s="129">
        <f t="shared" si="34"/>
        <v>0.77500000000000002</v>
      </c>
      <c r="BX16" s="129">
        <f t="shared" si="35"/>
        <v>97.674999999999997</v>
      </c>
      <c r="BY16" s="134">
        <f t="shared" si="36"/>
        <v>97.674999999999997</v>
      </c>
      <c r="BZ16" s="129">
        <f>V16+W16+X16+Y16+Z16+AA16+AE16+AF16+AG16</f>
        <v>25.675000000000001</v>
      </c>
    </row>
    <row r="17" spans="1:78" ht="18.75">
      <c r="A17" s="143">
        <f t="shared" si="17"/>
        <v>42904</v>
      </c>
      <c r="B17" s="138" t="s">
        <v>41</v>
      </c>
      <c r="C17" s="30">
        <v>532</v>
      </c>
      <c r="D17" s="30">
        <v>584</v>
      </c>
      <c r="E17" s="30">
        <v>417</v>
      </c>
      <c r="F17" s="30">
        <v>39</v>
      </c>
      <c r="G17" s="30"/>
      <c r="H17" s="32">
        <v>14</v>
      </c>
      <c r="I17" s="33">
        <f t="shared" si="18"/>
        <v>1533</v>
      </c>
      <c r="J17" s="33">
        <f t="shared" si="19"/>
        <v>53</v>
      </c>
      <c r="K17" s="23">
        <v>261</v>
      </c>
      <c r="L17" s="14">
        <v>286</v>
      </c>
      <c r="M17" s="14">
        <v>300</v>
      </c>
      <c r="N17" s="14"/>
      <c r="O17" s="14">
        <v>9</v>
      </c>
      <c r="P17" s="14">
        <v>9</v>
      </c>
      <c r="Q17" s="103">
        <v>11</v>
      </c>
      <c r="R17" s="34"/>
      <c r="S17" s="33">
        <f t="shared" si="20"/>
        <v>547</v>
      </c>
      <c r="T17" s="33">
        <f t="shared" si="21"/>
        <v>29</v>
      </c>
      <c r="U17" s="35">
        <f t="shared" si="22"/>
        <v>82</v>
      </c>
      <c r="V17" s="23">
        <v>4.0999999999999996</v>
      </c>
      <c r="W17" s="23">
        <v>3.5</v>
      </c>
      <c r="X17" s="38">
        <v>6</v>
      </c>
      <c r="Y17" s="30">
        <v>4</v>
      </c>
      <c r="Z17" s="30">
        <v>5</v>
      </c>
      <c r="AA17" s="30">
        <v>2.2999999999999998</v>
      </c>
      <c r="AB17" s="38"/>
      <c r="AC17" s="38"/>
      <c r="AD17" s="38"/>
      <c r="AE17" s="38">
        <v>0.77500000000000002</v>
      </c>
      <c r="AF17" s="38"/>
      <c r="AG17" s="38"/>
      <c r="AH17" s="44">
        <f t="shared" si="5"/>
        <v>0.77500000000000002</v>
      </c>
      <c r="AI17" s="53">
        <v>45</v>
      </c>
      <c r="AJ17" s="15">
        <f t="shared" si="38"/>
        <v>45.774999999999999</v>
      </c>
      <c r="AK17" s="51">
        <f t="shared" si="23"/>
        <v>101.875</v>
      </c>
      <c r="AL17" s="96">
        <f t="shared" si="24"/>
        <v>107.675</v>
      </c>
      <c r="AM17" s="16">
        <f t="shared" si="37"/>
        <v>61.9</v>
      </c>
      <c r="AN17" s="50"/>
      <c r="AO17" s="46"/>
      <c r="AP17" s="17">
        <f t="shared" si="25"/>
        <v>107.675</v>
      </c>
      <c r="AQ17" s="18">
        <f t="shared" si="6"/>
        <v>33.515999999999991</v>
      </c>
      <c r="AR17" s="40"/>
      <c r="AS17" s="19">
        <f t="shared" si="7"/>
        <v>45.774999999999999</v>
      </c>
      <c r="AT17" s="20">
        <f t="shared" si="8"/>
        <v>89.615999999999985</v>
      </c>
      <c r="AU17" s="21">
        <f t="shared" si="9"/>
        <v>135.39099999999999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10"/>
        <v>246</v>
      </c>
      <c r="BC17" s="43">
        <f t="shared" si="11"/>
        <v>233.7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2"/>
        <v>47</v>
      </c>
      <c r="BJ17" s="48">
        <f t="shared" si="13"/>
        <v>186.7</v>
      </c>
      <c r="BK17" s="24">
        <f t="shared" si="14"/>
        <v>89.615999999999985</v>
      </c>
      <c r="BL17" s="48">
        <f t="shared" si="15"/>
        <v>97.084000000000003</v>
      </c>
      <c r="BO17" s="129">
        <f t="shared" si="26"/>
        <v>1533</v>
      </c>
      <c r="BP17" s="129">
        <f t="shared" si="27"/>
        <v>53</v>
      </c>
      <c r="BQ17" s="129">
        <f t="shared" si="28"/>
        <v>547</v>
      </c>
      <c r="BR17" s="129">
        <f t="shared" si="29"/>
        <v>18</v>
      </c>
      <c r="BS17" s="129">
        <f t="shared" si="30"/>
        <v>2080</v>
      </c>
      <c r="BT17" s="129">
        <f t="shared" si="31"/>
        <v>71</v>
      </c>
      <c r="BU17" s="129">
        <f t="shared" si="32"/>
        <v>5</v>
      </c>
      <c r="BV17" s="129">
        <f t="shared" si="33"/>
        <v>95.899999999999991</v>
      </c>
      <c r="BW17" s="129">
        <f t="shared" si="34"/>
        <v>0.77500000000000002</v>
      </c>
      <c r="BX17" s="129">
        <f t="shared" si="35"/>
        <v>96.674999999999997</v>
      </c>
      <c r="BY17" s="134">
        <f t="shared" si="36"/>
        <v>96.674999999999997</v>
      </c>
      <c r="BZ17" s="129">
        <f>V17+W17+X17+Y17+Z17+AA17+AE17+AF17+AG17</f>
        <v>25.675000000000001</v>
      </c>
    </row>
    <row r="18" spans="1:78" ht="18.75">
      <c r="A18" s="143">
        <f t="shared" si="17"/>
        <v>42904</v>
      </c>
      <c r="B18" s="138" t="s">
        <v>10</v>
      </c>
      <c r="C18" s="30">
        <v>521</v>
      </c>
      <c r="D18" s="30">
        <v>584</v>
      </c>
      <c r="E18" s="30">
        <v>412</v>
      </c>
      <c r="F18" s="30">
        <v>38</v>
      </c>
      <c r="G18" s="30"/>
      <c r="H18" s="32">
        <v>13</v>
      </c>
      <c r="I18" s="33">
        <f t="shared" si="18"/>
        <v>1517</v>
      </c>
      <c r="J18" s="33">
        <f t="shared" si="19"/>
        <v>51</v>
      </c>
      <c r="K18" s="23">
        <v>263</v>
      </c>
      <c r="L18" s="14">
        <v>288</v>
      </c>
      <c r="M18" s="14">
        <v>290</v>
      </c>
      <c r="N18" s="14"/>
      <c r="O18" s="14">
        <v>9</v>
      </c>
      <c r="P18" s="14">
        <v>9</v>
      </c>
      <c r="Q18" s="103">
        <v>10</v>
      </c>
      <c r="R18" s="34"/>
      <c r="S18" s="33">
        <f t="shared" si="20"/>
        <v>551</v>
      </c>
      <c r="T18" s="33">
        <f t="shared" si="21"/>
        <v>28</v>
      </c>
      <c r="U18" s="35">
        <f t="shared" si="22"/>
        <v>79</v>
      </c>
      <c r="V18" s="23">
        <v>4.0999999999999996</v>
      </c>
      <c r="W18" s="23">
        <v>3.5</v>
      </c>
      <c r="X18" s="38">
        <v>6</v>
      </c>
      <c r="Y18" s="30">
        <v>4.4000000000000004</v>
      </c>
      <c r="Z18" s="30">
        <v>5.2</v>
      </c>
      <c r="AA18" s="30">
        <v>2.2999999999999998</v>
      </c>
      <c r="AB18" s="38"/>
      <c r="AC18" s="38"/>
      <c r="AD18" s="38"/>
      <c r="AE18" s="38">
        <v>0.8</v>
      </c>
      <c r="AF18" s="38"/>
      <c r="AG18" s="38"/>
      <c r="AH18" s="44">
        <f t="shared" si="5"/>
        <v>0.8</v>
      </c>
      <c r="AI18" s="53">
        <v>45</v>
      </c>
      <c r="AJ18" s="15">
        <f t="shared" si="38"/>
        <v>45.8</v>
      </c>
      <c r="AK18" s="51">
        <f t="shared" si="23"/>
        <v>99.5</v>
      </c>
      <c r="AL18" s="96">
        <f t="shared" si="24"/>
        <v>105.3</v>
      </c>
      <c r="AM18" s="16">
        <f t="shared" si="37"/>
        <v>59.5</v>
      </c>
      <c r="AN18" s="50"/>
      <c r="AO18" s="46"/>
      <c r="AP18" s="17">
        <f t="shared" si="25"/>
        <v>105.3</v>
      </c>
      <c r="AQ18" s="18">
        <f t="shared" si="6"/>
        <v>35.915999999999997</v>
      </c>
      <c r="AR18" s="40"/>
      <c r="AS18" s="19">
        <f t="shared" si="7"/>
        <v>45.8</v>
      </c>
      <c r="AT18" s="20">
        <f t="shared" si="8"/>
        <v>89.615999999999985</v>
      </c>
      <c r="AU18" s="21">
        <f t="shared" si="9"/>
        <v>135.416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10"/>
        <v>246</v>
      </c>
      <c r="BC18" s="43">
        <f t="shared" si="11"/>
        <v>233.7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2"/>
        <v>47</v>
      </c>
      <c r="BJ18" s="48">
        <f t="shared" si="13"/>
        <v>186.7</v>
      </c>
      <c r="BK18" s="24">
        <f t="shared" si="14"/>
        <v>89.615999999999985</v>
      </c>
      <c r="BL18" s="48">
        <f t="shared" si="15"/>
        <v>97.084000000000003</v>
      </c>
      <c r="BO18" s="129">
        <f t="shared" si="26"/>
        <v>1517</v>
      </c>
      <c r="BP18" s="129">
        <f t="shared" si="27"/>
        <v>51</v>
      </c>
      <c r="BQ18" s="129">
        <f t="shared" si="28"/>
        <v>551</v>
      </c>
      <c r="BR18" s="129">
        <f t="shared" si="29"/>
        <v>18</v>
      </c>
      <c r="BS18" s="129">
        <f t="shared" si="30"/>
        <v>2068</v>
      </c>
      <c r="BT18" s="129">
        <f t="shared" si="31"/>
        <v>69</v>
      </c>
      <c r="BU18" s="129">
        <f t="shared" si="32"/>
        <v>5.2</v>
      </c>
      <c r="BV18" s="129">
        <f t="shared" si="33"/>
        <v>94.5</v>
      </c>
      <c r="BW18" s="129">
        <f t="shared" si="34"/>
        <v>0.8</v>
      </c>
      <c r="BX18" s="129">
        <f t="shared" si="35"/>
        <v>95.3</v>
      </c>
      <c r="BY18" s="134">
        <f t="shared" si="36"/>
        <v>95.3</v>
      </c>
      <c r="BZ18" s="129">
        <f t="shared" ref="BZ18:BZ65" si="39">V18+W18+X18+Y18+Z18+AA18+AB9+AE18+AF18+AG18</f>
        <v>26.3</v>
      </c>
    </row>
    <row r="19" spans="1:78" ht="18.75">
      <c r="A19" s="143">
        <f t="shared" si="17"/>
        <v>42904</v>
      </c>
      <c r="B19" s="138" t="s">
        <v>42</v>
      </c>
      <c r="C19" s="30">
        <v>521</v>
      </c>
      <c r="D19" s="30">
        <v>580</v>
      </c>
      <c r="E19" s="30">
        <v>412</v>
      </c>
      <c r="F19" s="30">
        <v>38</v>
      </c>
      <c r="G19" s="30"/>
      <c r="H19" s="32">
        <v>13</v>
      </c>
      <c r="I19" s="33">
        <f t="shared" si="18"/>
        <v>1513</v>
      </c>
      <c r="J19" s="33">
        <f>F19+G19+H19</f>
        <v>51</v>
      </c>
      <c r="K19" s="23">
        <v>266</v>
      </c>
      <c r="L19" s="14">
        <v>285</v>
      </c>
      <c r="M19" s="14">
        <v>280</v>
      </c>
      <c r="N19" s="14"/>
      <c r="O19" s="14">
        <v>9</v>
      </c>
      <c r="P19" s="14">
        <v>9</v>
      </c>
      <c r="Q19" s="103">
        <v>10</v>
      </c>
      <c r="R19" s="34"/>
      <c r="S19" s="33">
        <f t="shared" si="20"/>
        <v>551</v>
      </c>
      <c r="T19" s="33">
        <f t="shared" si="21"/>
        <v>28</v>
      </c>
      <c r="U19" s="35">
        <f t="shared" si="22"/>
        <v>79</v>
      </c>
      <c r="V19" s="23">
        <v>4.0999999999999996</v>
      </c>
      <c r="W19" s="23">
        <v>3.5</v>
      </c>
      <c r="X19" s="38">
        <v>6</v>
      </c>
      <c r="Y19" s="30">
        <v>4.4000000000000004</v>
      </c>
      <c r="Z19" s="30">
        <v>5.2</v>
      </c>
      <c r="AA19" s="30">
        <v>2.2999999999999998</v>
      </c>
      <c r="AB19" s="38"/>
      <c r="AC19" s="38"/>
      <c r="AD19" s="38"/>
      <c r="AE19" s="38">
        <v>0.8</v>
      </c>
      <c r="AF19" s="38"/>
      <c r="AG19" s="38"/>
      <c r="AH19" s="44">
        <f t="shared" si="5"/>
        <v>0.8</v>
      </c>
      <c r="AI19" s="53">
        <v>45</v>
      </c>
      <c r="AJ19" s="15">
        <f t="shared" si="38"/>
        <v>45.8</v>
      </c>
      <c r="AK19" s="51">
        <f t="shared" si="23"/>
        <v>99.5</v>
      </c>
      <c r="AL19" s="96">
        <f t="shared" si="24"/>
        <v>105.3</v>
      </c>
      <c r="AM19" s="16">
        <f t="shared" si="37"/>
        <v>59.5</v>
      </c>
      <c r="AN19" s="50"/>
      <c r="AO19" s="46"/>
      <c r="AP19" s="17">
        <f t="shared" si="25"/>
        <v>105.3</v>
      </c>
      <c r="AQ19" s="18">
        <f t="shared" si="6"/>
        <v>35.915999999999997</v>
      </c>
      <c r="AR19" s="40"/>
      <c r="AS19" s="19">
        <f t="shared" si="7"/>
        <v>45.8</v>
      </c>
      <c r="AT19" s="20">
        <f t="shared" si="8"/>
        <v>89.615999999999985</v>
      </c>
      <c r="AU19" s="21">
        <f t="shared" si="9"/>
        <v>135.416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10"/>
        <v>246</v>
      </c>
      <c r="BC19" s="43">
        <f t="shared" si="11"/>
        <v>233.7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2"/>
        <v>47</v>
      </c>
      <c r="BJ19" s="48">
        <f t="shared" si="13"/>
        <v>186.7</v>
      </c>
      <c r="BK19" s="24">
        <f t="shared" si="14"/>
        <v>89.615999999999985</v>
      </c>
      <c r="BL19" s="48">
        <f t="shared" si="15"/>
        <v>97.084000000000003</v>
      </c>
      <c r="BO19" s="129">
        <f t="shared" si="26"/>
        <v>1513</v>
      </c>
      <c r="BP19" s="129">
        <f t="shared" si="27"/>
        <v>51</v>
      </c>
      <c r="BQ19" s="129">
        <f t="shared" si="28"/>
        <v>551</v>
      </c>
      <c r="BR19" s="129">
        <f t="shared" si="29"/>
        <v>18</v>
      </c>
      <c r="BS19" s="129">
        <f t="shared" si="30"/>
        <v>2064</v>
      </c>
      <c r="BT19" s="129">
        <f t="shared" si="31"/>
        <v>69</v>
      </c>
      <c r="BU19" s="129">
        <f t="shared" si="32"/>
        <v>5.2</v>
      </c>
      <c r="BV19" s="129">
        <f t="shared" si="33"/>
        <v>94.5</v>
      </c>
      <c r="BW19" s="129">
        <f t="shared" si="34"/>
        <v>0.8</v>
      </c>
      <c r="BX19" s="129">
        <f t="shared" si="35"/>
        <v>95.3</v>
      </c>
      <c r="BY19" s="134">
        <f t="shared" si="36"/>
        <v>95.3</v>
      </c>
      <c r="BZ19" s="129">
        <f t="shared" si="39"/>
        <v>26.3</v>
      </c>
    </row>
    <row r="20" spans="1:78" ht="18.75">
      <c r="A20" s="143">
        <f t="shared" si="17"/>
        <v>42904</v>
      </c>
      <c r="B20" s="138" t="s">
        <v>11</v>
      </c>
      <c r="C20" s="30">
        <v>521</v>
      </c>
      <c r="D20" s="30">
        <v>573</v>
      </c>
      <c r="E20" s="30">
        <v>411</v>
      </c>
      <c r="F20" s="30">
        <v>38</v>
      </c>
      <c r="G20" s="30"/>
      <c r="H20" s="32">
        <v>13</v>
      </c>
      <c r="I20" s="33">
        <f t="shared" si="18"/>
        <v>1505</v>
      </c>
      <c r="J20" s="33">
        <f t="shared" si="19"/>
        <v>51</v>
      </c>
      <c r="K20" s="23">
        <v>264</v>
      </c>
      <c r="L20" s="14">
        <v>292</v>
      </c>
      <c r="M20" s="14">
        <v>260</v>
      </c>
      <c r="N20" s="14"/>
      <c r="O20" s="14">
        <v>9</v>
      </c>
      <c r="P20" s="14">
        <v>10</v>
      </c>
      <c r="Q20" s="103">
        <v>9</v>
      </c>
      <c r="R20" s="34"/>
      <c r="S20" s="33">
        <f t="shared" si="20"/>
        <v>556</v>
      </c>
      <c r="T20" s="33">
        <f t="shared" si="21"/>
        <v>28</v>
      </c>
      <c r="U20" s="35">
        <f t="shared" si="22"/>
        <v>79</v>
      </c>
      <c r="V20" s="23">
        <v>4.0999999999999996</v>
      </c>
      <c r="W20" s="23">
        <v>3.5</v>
      </c>
      <c r="X20" s="38">
        <v>6</v>
      </c>
      <c r="Y20" s="23">
        <v>3.9</v>
      </c>
      <c r="Z20" s="23">
        <v>5.0999999999999996</v>
      </c>
      <c r="AA20" s="23">
        <v>2.2000000000000002</v>
      </c>
      <c r="AB20" s="38"/>
      <c r="AC20" s="38"/>
      <c r="AD20" s="38"/>
      <c r="AE20" s="38">
        <v>0.8</v>
      </c>
      <c r="AF20" s="38"/>
      <c r="AG20" s="38"/>
      <c r="AH20" s="44">
        <f t="shared" si="5"/>
        <v>0.8</v>
      </c>
      <c r="AI20" s="53">
        <v>45</v>
      </c>
      <c r="AJ20" s="15">
        <f t="shared" si="38"/>
        <v>45.8</v>
      </c>
      <c r="AK20" s="51">
        <f t="shared" si="23"/>
        <v>98.899999999999991</v>
      </c>
      <c r="AL20" s="96">
        <f t="shared" si="24"/>
        <v>104.6</v>
      </c>
      <c r="AM20" s="16">
        <f t="shared" si="37"/>
        <v>58.8</v>
      </c>
      <c r="AN20" s="50"/>
      <c r="AO20" s="46"/>
      <c r="AP20" s="17">
        <f t="shared" si="25"/>
        <v>104.6</v>
      </c>
      <c r="AQ20" s="18">
        <f t="shared" si="6"/>
        <v>36.516000000000005</v>
      </c>
      <c r="AR20" s="40"/>
      <c r="AS20" s="19">
        <f t="shared" si="7"/>
        <v>45.8</v>
      </c>
      <c r="AT20" s="20">
        <f t="shared" si="8"/>
        <v>89.615999999999985</v>
      </c>
      <c r="AU20" s="21">
        <f t="shared" si="9"/>
        <v>135.416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10"/>
        <v>246</v>
      </c>
      <c r="BC20" s="43">
        <f t="shared" si="11"/>
        <v>233.7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2"/>
        <v>47</v>
      </c>
      <c r="BJ20" s="48">
        <f t="shared" si="13"/>
        <v>186.7</v>
      </c>
      <c r="BK20" s="24">
        <f t="shared" si="14"/>
        <v>89.615999999999985</v>
      </c>
      <c r="BL20" s="48">
        <f t="shared" si="15"/>
        <v>97.084000000000003</v>
      </c>
      <c r="BO20" s="129">
        <f t="shared" si="26"/>
        <v>1505</v>
      </c>
      <c r="BP20" s="129">
        <f t="shared" si="27"/>
        <v>51</v>
      </c>
      <c r="BQ20" s="129">
        <f t="shared" si="28"/>
        <v>556</v>
      </c>
      <c r="BR20" s="129">
        <f t="shared" si="29"/>
        <v>19</v>
      </c>
      <c r="BS20" s="129">
        <f t="shared" si="30"/>
        <v>2061</v>
      </c>
      <c r="BT20" s="129">
        <f t="shared" si="31"/>
        <v>70</v>
      </c>
      <c r="BU20" s="129">
        <f t="shared" si="32"/>
        <v>5.0999999999999996</v>
      </c>
      <c r="BV20" s="129">
        <f t="shared" si="33"/>
        <v>94.8</v>
      </c>
      <c r="BW20" s="129">
        <f t="shared" si="34"/>
        <v>0.8</v>
      </c>
      <c r="BX20" s="129">
        <f t="shared" si="35"/>
        <v>95.6</v>
      </c>
      <c r="BY20" s="134">
        <f t="shared" si="36"/>
        <v>95.6</v>
      </c>
      <c r="BZ20" s="129">
        <f t="shared" si="39"/>
        <v>25.6</v>
      </c>
    </row>
    <row r="21" spans="1:78" ht="18.75">
      <c r="A21" s="143">
        <f t="shared" si="17"/>
        <v>42904</v>
      </c>
      <c r="B21" s="138" t="s">
        <v>43</v>
      </c>
      <c r="C21" s="30">
        <v>506</v>
      </c>
      <c r="D21" s="30">
        <v>541</v>
      </c>
      <c r="E21" s="30">
        <v>414</v>
      </c>
      <c r="F21" s="30">
        <v>37</v>
      </c>
      <c r="G21" s="30"/>
      <c r="H21" s="32">
        <v>14</v>
      </c>
      <c r="I21" s="33">
        <f t="shared" si="18"/>
        <v>1461</v>
      </c>
      <c r="J21" s="33">
        <f t="shared" si="19"/>
        <v>51</v>
      </c>
      <c r="K21" s="23">
        <v>275</v>
      </c>
      <c r="L21" s="14">
        <v>294</v>
      </c>
      <c r="M21" s="14">
        <v>280</v>
      </c>
      <c r="N21" s="14"/>
      <c r="O21" s="14">
        <v>9</v>
      </c>
      <c r="P21" s="14">
        <v>10</v>
      </c>
      <c r="Q21" s="103">
        <v>10</v>
      </c>
      <c r="R21" s="34"/>
      <c r="S21" s="33">
        <f t="shared" si="20"/>
        <v>569</v>
      </c>
      <c r="T21" s="33">
        <f t="shared" si="21"/>
        <v>29</v>
      </c>
      <c r="U21" s="35">
        <f t="shared" si="22"/>
        <v>80</v>
      </c>
      <c r="V21" s="23">
        <v>4.0999999999999996</v>
      </c>
      <c r="W21" s="23">
        <v>3.5</v>
      </c>
      <c r="X21" s="38">
        <v>6</v>
      </c>
      <c r="Y21" s="23">
        <v>3.9</v>
      </c>
      <c r="Z21" s="23">
        <v>5.0999999999999996</v>
      </c>
      <c r="AA21" s="23">
        <v>2.2000000000000002</v>
      </c>
      <c r="AB21" s="38"/>
      <c r="AC21" s="38"/>
      <c r="AD21" s="38"/>
      <c r="AE21" s="38">
        <v>0.8</v>
      </c>
      <c r="AF21" s="38"/>
      <c r="AG21" s="38"/>
      <c r="AH21" s="44">
        <f t="shared" si="5"/>
        <v>0.8</v>
      </c>
      <c r="AI21" s="53">
        <v>45</v>
      </c>
      <c r="AJ21" s="15">
        <f t="shared" si="38"/>
        <v>45.8</v>
      </c>
      <c r="AK21" s="51">
        <f t="shared" si="23"/>
        <v>99.899999999999991</v>
      </c>
      <c r="AL21" s="96">
        <f t="shared" si="24"/>
        <v>105.6</v>
      </c>
      <c r="AM21" s="16">
        <f t="shared" si="37"/>
        <v>59.8</v>
      </c>
      <c r="AN21" s="50"/>
      <c r="AO21" s="46"/>
      <c r="AP21" s="17">
        <f t="shared" si="25"/>
        <v>105.6</v>
      </c>
      <c r="AQ21" s="18">
        <f t="shared" si="6"/>
        <v>35.516000000000005</v>
      </c>
      <c r="AR21" s="40"/>
      <c r="AS21" s="19">
        <f t="shared" si="7"/>
        <v>45.8</v>
      </c>
      <c r="AT21" s="20">
        <f t="shared" si="8"/>
        <v>89.615999999999985</v>
      </c>
      <c r="AU21" s="21">
        <f t="shared" si="9"/>
        <v>135.416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10"/>
        <v>246</v>
      </c>
      <c r="BC21" s="43">
        <f t="shared" si="11"/>
        <v>233.7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2"/>
        <v>47</v>
      </c>
      <c r="BJ21" s="48">
        <f t="shared" si="13"/>
        <v>186.7</v>
      </c>
      <c r="BK21" s="24">
        <f t="shared" si="14"/>
        <v>89.615999999999985</v>
      </c>
      <c r="BL21" s="48">
        <f t="shared" si="15"/>
        <v>97.084000000000003</v>
      </c>
      <c r="BO21" s="129">
        <f t="shared" si="26"/>
        <v>1461</v>
      </c>
      <c r="BP21" s="129">
        <f t="shared" si="27"/>
        <v>51</v>
      </c>
      <c r="BQ21" s="129">
        <f t="shared" si="28"/>
        <v>569</v>
      </c>
      <c r="BR21" s="129">
        <f t="shared" si="29"/>
        <v>19</v>
      </c>
      <c r="BS21" s="129">
        <f t="shared" si="30"/>
        <v>2030</v>
      </c>
      <c r="BT21" s="129">
        <f t="shared" si="31"/>
        <v>70</v>
      </c>
      <c r="BU21" s="129">
        <f t="shared" si="32"/>
        <v>5.0999999999999996</v>
      </c>
      <c r="BV21" s="129">
        <f t="shared" si="33"/>
        <v>94.8</v>
      </c>
      <c r="BW21" s="129">
        <f t="shared" si="34"/>
        <v>0.8</v>
      </c>
      <c r="BX21" s="129">
        <f t="shared" si="35"/>
        <v>95.6</v>
      </c>
      <c r="BY21" s="134">
        <f t="shared" si="36"/>
        <v>95.6</v>
      </c>
      <c r="BZ21" s="129">
        <f t="shared" si="39"/>
        <v>25.6</v>
      </c>
    </row>
    <row r="22" spans="1:78" ht="18.75">
      <c r="A22" s="143">
        <f t="shared" si="17"/>
        <v>42904</v>
      </c>
      <c r="B22" s="138" t="s">
        <v>12</v>
      </c>
      <c r="C22" s="30">
        <v>479</v>
      </c>
      <c r="D22" s="30">
        <v>482</v>
      </c>
      <c r="E22" s="30">
        <v>391</v>
      </c>
      <c r="F22" s="30">
        <v>34</v>
      </c>
      <c r="G22" s="30"/>
      <c r="H22" s="23">
        <v>13</v>
      </c>
      <c r="I22" s="33">
        <f t="shared" si="18"/>
        <v>1352</v>
      </c>
      <c r="J22" s="33">
        <f t="shared" si="19"/>
        <v>47</v>
      </c>
      <c r="K22" s="23">
        <v>253</v>
      </c>
      <c r="L22" s="14">
        <v>262</v>
      </c>
      <c r="M22" s="14">
        <v>280</v>
      </c>
      <c r="N22" s="14"/>
      <c r="O22" s="14">
        <v>8</v>
      </c>
      <c r="P22" s="14">
        <v>8</v>
      </c>
      <c r="Q22" s="103">
        <v>10</v>
      </c>
      <c r="R22" s="34"/>
      <c r="S22" s="33">
        <f t="shared" si="20"/>
        <v>515</v>
      </c>
      <c r="T22" s="33">
        <f t="shared" si="21"/>
        <v>26</v>
      </c>
      <c r="U22" s="35">
        <f t="shared" si="22"/>
        <v>73</v>
      </c>
      <c r="V22" s="23">
        <v>4.0999999999999996</v>
      </c>
      <c r="W22" s="23">
        <v>3.5</v>
      </c>
      <c r="X22" s="38">
        <v>5.5</v>
      </c>
      <c r="Y22" s="30">
        <v>3</v>
      </c>
      <c r="Z22" s="30">
        <v>4.4000000000000004</v>
      </c>
      <c r="AA22" s="38">
        <v>1.8</v>
      </c>
      <c r="AB22" s="38"/>
      <c r="AC22" s="38"/>
      <c r="AD22" s="38"/>
      <c r="AE22" s="38">
        <v>0.8</v>
      </c>
      <c r="AF22" s="38"/>
      <c r="AG22" s="38"/>
      <c r="AH22" s="44">
        <f t="shared" si="5"/>
        <v>0.8</v>
      </c>
      <c r="AI22" s="53">
        <v>45</v>
      </c>
      <c r="AJ22" s="15">
        <f t="shared" si="38"/>
        <v>45.8</v>
      </c>
      <c r="AK22" s="51">
        <f t="shared" si="23"/>
        <v>90.8</v>
      </c>
      <c r="AL22" s="96">
        <f t="shared" si="24"/>
        <v>96.1</v>
      </c>
      <c r="AM22" s="16">
        <f t="shared" si="37"/>
        <v>50.3</v>
      </c>
      <c r="AN22" s="50"/>
      <c r="AO22" s="46"/>
      <c r="AP22" s="17">
        <f t="shared" si="25"/>
        <v>96.1</v>
      </c>
      <c r="AQ22" s="18">
        <f t="shared" si="6"/>
        <v>44.616</v>
      </c>
      <c r="AR22" s="40"/>
      <c r="AS22" s="19">
        <f t="shared" si="7"/>
        <v>45.8</v>
      </c>
      <c r="AT22" s="20">
        <f t="shared" si="8"/>
        <v>89.615999999999985</v>
      </c>
      <c r="AU22" s="21">
        <f t="shared" si="9"/>
        <v>135.416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0"/>
        <v>246</v>
      </c>
      <c r="BC22" s="43">
        <f t="shared" si="11"/>
        <v>233.7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2"/>
        <v>47</v>
      </c>
      <c r="BJ22" s="48">
        <f t="shared" si="13"/>
        <v>186.7</v>
      </c>
      <c r="BK22" s="24">
        <f t="shared" si="14"/>
        <v>89.615999999999985</v>
      </c>
      <c r="BL22" s="48">
        <f t="shared" si="15"/>
        <v>97.084000000000003</v>
      </c>
      <c r="BO22" s="129">
        <f t="shared" si="26"/>
        <v>1352</v>
      </c>
      <c r="BP22" s="129">
        <f t="shared" si="27"/>
        <v>47</v>
      </c>
      <c r="BQ22" s="129">
        <f t="shared" si="28"/>
        <v>515</v>
      </c>
      <c r="BR22" s="129">
        <f t="shared" si="29"/>
        <v>16</v>
      </c>
      <c r="BS22" s="129">
        <f t="shared" si="30"/>
        <v>1867</v>
      </c>
      <c r="BT22" s="129">
        <f t="shared" si="31"/>
        <v>63</v>
      </c>
      <c r="BU22" s="129">
        <f t="shared" si="32"/>
        <v>4.4000000000000004</v>
      </c>
      <c r="BV22" s="129">
        <f t="shared" si="33"/>
        <v>85.3</v>
      </c>
      <c r="BW22" s="129">
        <f t="shared" si="34"/>
        <v>0.8</v>
      </c>
      <c r="BX22" s="129">
        <f t="shared" si="35"/>
        <v>86.1</v>
      </c>
      <c r="BY22" s="134">
        <f t="shared" si="36"/>
        <v>86.1</v>
      </c>
      <c r="BZ22" s="129">
        <f t="shared" si="39"/>
        <v>23.1</v>
      </c>
    </row>
    <row r="23" spans="1:78" ht="18.75">
      <c r="A23" s="143">
        <f t="shared" si="17"/>
        <v>42904</v>
      </c>
      <c r="B23" s="138" t="s">
        <v>44</v>
      </c>
      <c r="C23" s="30">
        <v>482</v>
      </c>
      <c r="D23" s="30">
        <v>477</v>
      </c>
      <c r="E23" s="30">
        <v>395</v>
      </c>
      <c r="F23" s="30">
        <v>33</v>
      </c>
      <c r="G23" s="30"/>
      <c r="H23" s="23">
        <v>13</v>
      </c>
      <c r="I23" s="33">
        <f t="shared" si="18"/>
        <v>1354</v>
      </c>
      <c r="J23" s="33">
        <f t="shared" si="19"/>
        <v>46</v>
      </c>
      <c r="K23" s="23">
        <v>255</v>
      </c>
      <c r="L23" s="14">
        <v>262</v>
      </c>
      <c r="M23" s="14">
        <v>290</v>
      </c>
      <c r="N23" s="14"/>
      <c r="O23" s="14">
        <v>8</v>
      </c>
      <c r="P23" s="14">
        <v>8</v>
      </c>
      <c r="Q23" s="103">
        <v>10</v>
      </c>
      <c r="R23" s="34"/>
      <c r="S23" s="33">
        <f t="shared" si="20"/>
        <v>517</v>
      </c>
      <c r="T23" s="33">
        <f t="shared" si="21"/>
        <v>26</v>
      </c>
      <c r="U23" s="35">
        <f t="shared" si="22"/>
        <v>72</v>
      </c>
      <c r="V23" s="23">
        <v>4.0999999999999996</v>
      </c>
      <c r="W23" s="23">
        <v>3.5</v>
      </c>
      <c r="X23" s="30">
        <v>5.2</v>
      </c>
      <c r="Y23" s="30">
        <v>3</v>
      </c>
      <c r="Z23" s="30">
        <v>4.4000000000000004</v>
      </c>
      <c r="AA23" s="38">
        <v>1.8</v>
      </c>
      <c r="AB23" s="38"/>
      <c r="AC23" s="38"/>
      <c r="AD23" s="38"/>
      <c r="AE23" s="38">
        <v>0.8</v>
      </c>
      <c r="AF23" s="38"/>
      <c r="AG23" s="38"/>
      <c r="AH23" s="44">
        <f t="shared" si="5"/>
        <v>0.8</v>
      </c>
      <c r="AI23" s="53">
        <v>45</v>
      </c>
      <c r="AJ23" s="15">
        <f t="shared" si="38"/>
        <v>45.8</v>
      </c>
      <c r="AK23" s="51">
        <f t="shared" si="23"/>
        <v>89.5</v>
      </c>
      <c r="AL23" s="96">
        <f t="shared" si="24"/>
        <v>94.8</v>
      </c>
      <c r="AM23" s="16">
        <f t="shared" si="37"/>
        <v>49</v>
      </c>
      <c r="AN23" s="50"/>
      <c r="AO23" s="46"/>
      <c r="AP23" s="17">
        <f t="shared" si="25"/>
        <v>94.8</v>
      </c>
      <c r="AQ23" s="18">
        <f t="shared" si="6"/>
        <v>45.915999999999997</v>
      </c>
      <c r="AR23" s="40"/>
      <c r="AS23" s="19">
        <f t="shared" si="7"/>
        <v>45.8</v>
      </c>
      <c r="AT23" s="20">
        <f t="shared" si="8"/>
        <v>89.615999999999985</v>
      </c>
      <c r="AU23" s="21">
        <f t="shared" si="9"/>
        <v>135.416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0"/>
        <v>246</v>
      </c>
      <c r="BC23" s="43">
        <f t="shared" si="11"/>
        <v>233.7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2"/>
        <v>47</v>
      </c>
      <c r="BJ23" s="48">
        <f t="shared" si="13"/>
        <v>186.7</v>
      </c>
      <c r="BK23" s="24">
        <f t="shared" si="14"/>
        <v>89.615999999999985</v>
      </c>
      <c r="BL23" s="48">
        <f t="shared" si="15"/>
        <v>97.084000000000003</v>
      </c>
      <c r="BO23" s="129">
        <f t="shared" si="26"/>
        <v>1354</v>
      </c>
      <c r="BP23" s="129">
        <f t="shared" si="27"/>
        <v>46</v>
      </c>
      <c r="BQ23" s="129">
        <f t="shared" si="28"/>
        <v>517</v>
      </c>
      <c r="BR23" s="129">
        <f t="shared" si="29"/>
        <v>16</v>
      </c>
      <c r="BS23" s="129">
        <f t="shared" si="30"/>
        <v>1871</v>
      </c>
      <c r="BT23" s="129">
        <f t="shared" si="31"/>
        <v>62</v>
      </c>
      <c r="BU23" s="129">
        <f t="shared" si="32"/>
        <v>4.4000000000000004</v>
      </c>
      <c r="BV23" s="129">
        <f t="shared" si="33"/>
        <v>84</v>
      </c>
      <c r="BW23" s="129">
        <f t="shared" si="34"/>
        <v>0.8</v>
      </c>
      <c r="BX23" s="129">
        <f t="shared" si="35"/>
        <v>84.8</v>
      </c>
      <c r="BY23" s="134">
        <f t="shared" si="36"/>
        <v>84.8</v>
      </c>
      <c r="BZ23" s="129">
        <f t="shared" si="39"/>
        <v>22.800000000000004</v>
      </c>
    </row>
    <row r="24" spans="1:78" ht="18.75">
      <c r="A24" s="143">
        <f t="shared" si="17"/>
        <v>42904</v>
      </c>
      <c r="B24" s="139" t="s">
        <v>13</v>
      </c>
      <c r="C24" s="30">
        <v>485</v>
      </c>
      <c r="D24" s="30">
        <v>490</v>
      </c>
      <c r="E24" s="30">
        <v>398</v>
      </c>
      <c r="F24" s="30">
        <v>34</v>
      </c>
      <c r="G24" s="30"/>
      <c r="H24" s="23">
        <v>13</v>
      </c>
      <c r="I24" s="33">
        <f t="shared" si="18"/>
        <v>1373</v>
      </c>
      <c r="J24" s="33">
        <f t="shared" si="19"/>
        <v>47</v>
      </c>
      <c r="K24" s="23">
        <v>257</v>
      </c>
      <c r="L24" s="14">
        <v>270</v>
      </c>
      <c r="M24" s="14">
        <v>270</v>
      </c>
      <c r="N24" s="14"/>
      <c r="O24" s="14">
        <v>8</v>
      </c>
      <c r="P24" s="14">
        <v>9</v>
      </c>
      <c r="Q24" s="103">
        <v>10</v>
      </c>
      <c r="R24" s="34"/>
      <c r="S24" s="33">
        <f t="shared" si="20"/>
        <v>527</v>
      </c>
      <c r="T24" s="33">
        <f t="shared" si="21"/>
        <v>27</v>
      </c>
      <c r="U24" s="35">
        <f t="shared" si="22"/>
        <v>74</v>
      </c>
      <c r="V24" s="37">
        <v>4.0999999999999996</v>
      </c>
      <c r="W24" s="23">
        <v>3.5</v>
      </c>
      <c r="X24" s="30">
        <v>5.2</v>
      </c>
      <c r="Y24" s="54">
        <v>2.6</v>
      </c>
      <c r="Z24" s="54">
        <v>3.9</v>
      </c>
      <c r="AA24" s="38">
        <v>1.8</v>
      </c>
      <c r="AB24" s="38"/>
      <c r="AC24" s="38"/>
      <c r="AD24" s="38"/>
      <c r="AE24" s="38">
        <v>0.8</v>
      </c>
      <c r="AF24" s="38"/>
      <c r="AG24" s="38"/>
      <c r="AH24" s="44">
        <f t="shared" si="5"/>
        <v>0.8</v>
      </c>
      <c r="AI24" s="53">
        <v>45</v>
      </c>
      <c r="AJ24" s="15">
        <f t="shared" si="38"/>
        <v>45.8</v>
      </c>
      <c r="AK24" s="51">
        <f t="shared" si="23"/>
        <v>90.6</v>
      </c>
      <c r="AL24" s="96">
        <f t="shared" si="24"/>
        <v>95.899999999999991</v>
      </c>
      <c r="AM24" s="16">
        <f t="shared" si="37"/>
        <v>50.099999999999994</v>
      </c>
      <c r="AN24" s="50"/>
      <c r="AO24" s="46"/>
      <c r="AP24" s="17">
        <f t="shared" si="25"/>
        <v>95.899999999999991</v>
      </c>
      <c r="AQ24" s="18">
        <f t="shared" si="6"/>
        <v>44.816000000000003</v>
      </c>
      <c r="AR24" s="40"/>
      <c r="AS24" s="19">
        <f t="shared" si="7"/>
        <v>45.8</v>
      </c>
      <c r="AT24" s="20">
        <f t="shared" si="8"/>
        <v>89.615999999999985</v>
      </c>
      <c r="AU24" s="21">
        <f t="shared" si="9"/>
        <v>135.416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0"/>
        <v>246</v>
      </c>
      <c r="BC24" s="43">
        <f t="shared" si="11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2"/>
        <v>47</v>
      </c>
      <c r="BJ24" s="48">
        <f t="shared" si="13"/>
        <v>186.7</v>
      </c>
      <c r="BK24" s="24">
        <f t="shared" si="14"/>
        <v>89.615999999999985</v>
      </c>
      <c r="BL24" s="48">
        <f t="shared" si="15"/>
        <v>97.084000000000003</v>
      </c>
      <c r="BO24" s="129">
        <f t="shared" si="26"/>
        <v>1373</v>
      </c>
      <c r="BP24" s="129">
        <f t="shared" si="27"/>
        <v>47</v>
      </c>
      <c r="BQ24" s="129">
        <f t="shared" si="28"/>
        <v>527</v>
      </c>
      <c r="BR24" s="129">
        <f t="shared" si="29"/>
        <v>17</v>
      </c>
      <c r="BS24" s="129">
        <f t="shared" si="30"/>
        <v>1900</v>
      </c>
      <c r="BT24" s="129">
        <f t="shared" si="31"/>
        <v>64</v>
      </c>
      <c r="BU24" s="129">
        <f t="shared" si="32"/>
        <v>3.9</v>
      </c>
      <c r="BV24" s="129">
        <f t="shared" si="33"/>
        <v>85.1</v>
      </c>
      <c r="BW24" s="129">
        <f t="shared" si="34"/>
        <v>0.8</v>
      </c>
      <c r="BX24" s="129">
        <f t="shared" si="35"/>
        <v>85.899999999999991</v>
      </c>
      <c r="BY24" s="134">
        <f t="shared" si="36"/>
        <v>85.899999999999991</v>
      </c>
      <c r="BZ24" s="129">
        <f t="shared" si="39"/>
        <v>21.900000000000002</v>
      </c>
    </row>
    <row r="25" spans="1:78" ht="18.75">
      <c r="A25" s="143">
        <f t="shared" si="17"/>
        <v>42904</v>
      </c>
      <c r="B25" s="138" t="s">
        <v>30</v>
      </c>
      <c r="C25" s="30">
        <v>478</v>
      </c>
      <c r="D25" s="30">
        <v>513</v>
      </c>
      <c r="E25" s="30">
        <v>396</v>
      </c>
      <c r="F25" s="30">
        <v>35</v>
      </c>
      <c r="G25" s="30"/>
      <c r="H25" s="23">
        <v>13</v>
      </c>
      <c r="I25" s="33">
        <f t="shared" si="18"/>
        <v>1387</v>
      </c>
      <c r="J25" s="33">
        <f t="shared" si="19"/>
        <v>48</v>
      </c>
      <c r="K25" s="23">
        <v>259</v>
      </c>
      <c r="L25" s="14">
        <v>270</v>
      </c>
      <c r="M25" s="14">
        <v>250</v>
      </c>
      <c r="N25" s="14"/>
      <c r="O25" s="14">
        <v>8</v>
      </c>
      <c r="P25" s="14">
        <v>9</v>
      </c>
      <c r="Q25" s="103">
        <v>8</v>
      </c>
      <c r="R25" s="34"/>
      <c r="S25" s="33">
        <f t="shared" si="20"/>
        <v>529</v>
      </c>
      <c r="T25" s="33">
        <f t="shared" si="21"/>
        <v>25</v>
      </c>
      <c r="U25" s="35">
        <f t="shared" si="22"/>
        <v>73</v>
      </c>
      <c r="V25" s="37">
        <v>4.0999999999999996</v>
      </c>
      <c r="W25" s="23">
        <v>3.5</v>
      </c>
      <c r="X25" s="30">
        <v>5.2</v>
      </c>
      <c r="Y25" s="54">
        <v>2.6</v>
      </c>
      <c r="Z25" s="54">
        <v>3.9</v>
      </c>
      <c r="AA25" s="38">
        <v>1.8</v>
      </c>
      <c r="AB25" s="38"/>
      <c r="AC25" s="38"/>
      <c r="AD25" s="38"/>
      <c r="AE25" s="38">
        <v>0.8</v>
      </c>
      <c r="AF25" s="38"/>
      <c r="AG25" s="38"/>
      <c r="AH25" s="44">
        <f t="shared" si="5"/>
        <v>0.8</v>
      </c>
      <c r="AI25" s="53">
        <v>45</v>
      </c>
      <c r="AJ25" s="15">
        <f t="shared" si="38"/>
        <v>45.8</v>
      </c>
      <c r="AK25" s="51">
        <f t="shared" si="23"/>
        <v>89.6</v>
      </c>
      <c r="AL25" s="96">
        <f t="shared" si="24"/>
        <v>94.899999999999991</v>
      </c>
      <c r="AM25" s="16">
        <f t="shared" si="37"/>
        <v>49.099999999999994</v>
      </c>
      <c r="AN25" s="50"/>
      <c r="AO25" s="46"/>
      <c r="AP25" s="17">
        <f t="shared" si="25"/>
        <v>94.899999999999991</v>
      </c>
      <c r="AQ25" s="18">
        <f t="shared" si="6"/>
        <v>45.816000000000003</v>
      </c>
      <c r="AR25" s="40"/>
      <c r="AS25" s="19">
        <f t="shared" si="7"/>
        <v>45.8</v>
      </c>
      <c r="AT25" s="20">
        <f t="shared" si="8"/>
        <v>89.615999999999985</v>
      </c>
      <c r="AU25" s="21">
        <f t="shared" si="9"/>
        <v>135.416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0"/>
        <v>246</v>
      </c>
      <c r="BC25" s="43">
        <f t="shared" si="11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2"/>
        <v>47</v>
      </c>
      <c r="BJ25" s="48">
        <f t="shared" si="13"/>
        <v>186.7</v>
      </c>
      <c r="BK25" s="24">
        <f t="shared" si="14"/>
        <v>89.615999999999985</v>
      </c>
      <c r="BL25" s="48">
        <f t="shared" si="15"/>
        <v>97.084000000000003</v>
      </c>
      <c r="BO25" s="129">
        <f t="shared" si="26"/>
        <v>1387</v>
      </c>
      <c r="BP25" s="129">
        <f t="shared" si="27"/>
        <v>48</v>
      </c>
      <c r="BQ25" s="129">
        <f t="shared" si="28"/>
        <v>529</v>
      </c>
      <c r="BR25" s="129">
        <f t="shared" si="29"/>
        <v>17</v>
      </c>
      <c r="BS25" s="129">
        <f t="shared" si="30"/>
        <v>1916</v>
      </c>
      <c r="BT25" s="129">
        <f t="shared" si="31"/>
        <v>65</v>
      </c>
      <c r="BU25" s="129">
        <f t="shared" si="32"/>
        <v>3.9</v>
      </c>
      <c r="BV25" s="129">
        <f t="shared" si="33"/>
        <v>86.1</v>
      </c>
      <c r="BW25" s="129">
        <f t="shared" si="34"/>
        <v>0.8</v>
      </c>
      <c r="BX25" s="129">
        <f t="shared" si="35"/>
        <v>86.899999999999991</v>
      </c>
      <c r="BY25" s="134">
        <f t="shared" si="36"/>
        <v>86.899999999999991</v>
      </c>
      <c r="BZ25" s="129">
        <f t="shared" si="39"/>
        <v>21.900000000000002</v>
      </c>
    </row>
    <row r="26" spans="1:78" ht="18.75">
      <c r="A26" s="143">
        <f t="shared" si="17"/>
        <v>42904</v>
      </c>
      <c r="B26" s="138" t="s">
        <v>14</v>
      </c>
      <c r="C26" s="30">
        <v>466</v>
      </c>
      <c r="D26" s="30">
        <v>496</v>
      </c>
      <c r="E26" s="30">
        <v>390</v>
      </c>
      <c r="F26" s="30">
        <v>33</v>
      </c>
      <c r="G26" s="30"/>
      <c r="H26" s="23">
        <v>13</v>
      </c>
      <c r="I26" s="33">
        <f t="shared" si="18"/>
        <v>1352</v>
      </c>
      <c r="J26" s="33">
        <f t="shared" si="19"/>
        <v>46</v>
      </c>
      <c r="K26" s="23">
        <v>260</v>
      </c>
      <c r="L26" s="14">
        <v>266</v>
      </c>
      <c r="M26" s="14">
        <v>250</v>
      </c>
      <c r="N26" s="14"/>
      <c r="O26" s="14">
        <v>9</v>
      </c>
      <c r="P26" s="14">
        <v>9</v>
      </c>
      <c r="Q26" s="103">
        <v>8</v>
      </c>
      <c r="R26" s="34"/>
      <c r="S26" s="33">
        <f t="shared" si="20"/>
        <v>526</v>
      </c>
      <c r="T26" s="33">
        <f t="shared" si="21"/>
        <v>26</v>
      </c>
      <c r="U26" s="35">
        <f t="shared" si="22"/>
        <v>72</v>
      </c>
      <c r="V26" s="37">
        <v>4.0999999999999996</v>
      </c>
      <c r="W26" s="23">
        <v>3.5</v>
      </c>
      <c r="X26" s="30">
        <v>5.2</v>
      </c>
      <c r="Y26" s="30">
        <v>2.4</v>
      </c>
      <c r="Z26" s="54">
        <v>3.9</v>
      </c>
      <c r="AA26" s="38">
        <v>1.6</v>
      </c>
      <c r="AB26" s="38"/>
      <c r="AC26" s="38"/>
      <c r="AD26" s="38"/>
      <c r="AE26" s="38">
        <v>0.8</v>
      </c>
      <c r="AF26" s="38"/>
      <c r="AG26" s="38"/>
      <c r="AH26" s="44">
        <f t="shared" si="5"/>
        <v>0.8</v>
      </c>
      <c r="AI26" s="53">
        <v>45</v>
      </c>
      <c r="AJ26" s="15">
        <f t="shared" si="38"/>
        <v>45.8</v>
      </c>
      <c r="AK26" s="51">
        <f t="shared" si="23"/>
        <v>88.4</v>
      </c>
      <c r="AL26" s="96">
        <f t="shared" si="24"/>
        <v>93.5</v>
      </c>
      <c r="AM26" s="16">
        <f t="shared" si="37"/>
        <v>47.7</v>
      </c>
      <c r="AN26" s="50"/>
      <c r="AO26" s="46"/>
      <c r="AP26" s="17">
        <f t="shared" si="25"/>
        <v>93.5</v>
      </c>
      <c r="AQ26" s="18">
        <f t="shared" si="6"/>
        <v>47.015999999999991</v>
      </c>
      <c r="AR26" s="40"/>
      <c r="AS26" s="19">
        <f t="shared" si="7"/>
        <v>45.8</v>
      </c>
      <c r="AT26" s="20">
        <f t="shared" si="8"/>
        <v>89.615999999999985</v>
      </c>
      <c r="AU26" s="21">
        <f t="shared" si="9"/>
        <v>135.416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0"/>
        <v>246</v>
      </c>
      <c r="BC26" s="43">
        <f t="shared" si="11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2"/>
        <v>47</v>
      </c>
      <c r="BJ26" s="48">
        <f t="shared" si="13"/>
        <v>186.7</v>
      </c>
      <c r="BK26" s="24">
        <f t="shared" si="14"/>
        <v>89.615999999999985</v>
      </c>
      <c r="BL26" s="48">
        <f t="shared" si="15"/>
        <v>97.084000000000003</v>
      </c>
      <c r="BO26" s="129">
        <f t="shared" si="26"/>
        <v>1352</v>
      </c>
      <c r="BP26" s="129">
        <f t="shared" si="27"/>
        <v>46</v>
      </c>
      <c r="BQ26" s="129">
        <f t="shared" si="28"/>
        <v>526</v>
      </c>
      <c r="BR26" s="129">
        <f t="shared" si="29"/>
        <v>18</v>
      </c>
      <c r="BS26" s="129">
        <f t="shared" si="30"/>
        <v>1878</v>
      </c>
      <c r="BT26" s="129">
        <f t="shared" si="31"/>
        <v>64</v>
      </c>
      <c r="BU26" s="129">
        <f t="shared" si="32"/>
        <v>3.9</v>
      </c>
      <c r="BV26" s="129">
        <f t="shared" si="33"/>
        <v>84.7</v>
      </c>
      <c r="BW26" s="129">
        <f t="shared" si="34"/>
        <v>0.8</v>
      </c>
      <c r="BX26" s="129">
        <f t="shared" si="35"/>
        <v>85.5</v>
      </c>
      <c r="BY26" s="134">
        <f t="shared" si="36"/>
        <v>85.5</v>
      </c>
      <c r="BZ26" s="129">
        <f t="shared" si="39"/>
        <v>21.500000000000004</v>
      </c>
    </row>
    <row r="27" spans="1:78" ht="18.75">
      <c r="A27" s="143">
        <f t="shared" si="17"/>
        <v>42904</v>
      </c>
      <c r="B27" s="138" t="s">
        <v>31</v>
      </c>
      <c r="C27" s="30">
        <v>471</v>
      </c>
      <c r="D27" s="30">
        <v>502</v>
      </c>
      <c r="E27" s="30">
        <v>381</v>
      </c>
      <c r="F27" s="30">
        <v>34</v>
      </c>
      <c r="G27" s="30"/>
      <c r="H27" s="23">
        <v>12</v>
      </c>
      <c r="I27" s="33">
        <f t="shared" si="18"/>
        <v>1354</v>
      </c>
      <c r="J27" s="33">
        <f t="shared" si="19"/>
        <v>46</v>
      </c>
      <c r="K27" s="23">
        <v>263</v>
      </c>
      <c r="L27" s="14">
        <v>255</v>
      </c>
      <c r="M27" s="14">
        <v>260</v>
      </c>
      <c r="N27" s="14"/>
      <c r="O27" s="14">
        <v>9</v>
      </c>
      <c r="P27" s="14">
        <v>9</v>
      </c>
      <c r="Q27" s="103">
        <v>9</v>
      </c>
      <c r="R27" s="34"/>
      <c r="S27" s="33">
        <f t="shared" si="20"/>
        <v>518</v>
      </c>
      <c r="T27" s="33">
        <f t="shared" si="21"/>
        <v>27</v>
      </c>
      <c r="U27" s="35">
        <f t="shared" si="22"/>
        <v>73</v>
      </c>
      <c r="V27" s="37">
        <v>4.0999999999999996</v>
      </c>
      <c r="W27" s="23">
        <v>3.5</v>
      </c>
      <c r="X27" s="30">
        <v>5.2</v>
      </c>
      <c r="Y27" s="30">
        <v>2.4</v>
      </c>
      <c r="Z27" s="54">
        <v>3.9</v>
      </c>
      <c r="AA27" s="38">
        <v>1.6</v>
      </c>
      <c r="AB27" s="38"/>
      <c r="AC27" s="38"/>
      <c r="AD27" s="38"/>
      <c r="AE27" s="38">
        <v>0.8</v>
      </c>
      <c r="AF27" s="38"/>
      <c r="AG27" s="38"/>
      <c r="AH27" s="44">
        <f t="shared" si="5"/>
        <v>0.8</v>
      </c>
      <c r="AI27" s="53">
        <v>30</v>
      </c>
      <c r="AJ27" s="15">
        <f t="shared" si="38"/>
        <v>30.8</v>
      </c>
      <c r="AK27" s="51">
        <f t="shared" si="23"/>
        <v>89.4</v>
      </c>
      <c r="AL27" s="96">
        <f t="shared" si="24"/>
        <v>94.5</v>
      </c>
      <c r="AM27" s="16">
        <f t="shared" si="37"/>
        <v>63.7</v>
      </c>
      <c r="AN27" s="50"/>
      <c r="AO27" s="46"/>
      <c r="AP27" s="17">
        <f t="shared" si="25"/>
        <v>94.5</v>
      </c>
      <c r="AQ27" s="18">
        <f t="shared" si="6"/>
        <v>31.015999999999977</v>
      </c>
      <c r="AR27" s="40"/>
      <c r="AS27" s="19">
        <f t="shared" si="7"/>
        <v>30.8</v>
      </c>
      <c r="AT27" s="20">
        <f t="shared" si="8"/>
        <v>89.615999999999985</v>
      </c>
      <c r="AU27" s="21">
        <f t="shared" si="9"/>
        <v>120.41599999999998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0"/>
        <v>246</v>
      </c>
      <c r="BC27" s="43">
        <f t="shared" si="11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2"/>
        <v>47</v>
      </c>
      <c r="BJ27" s="48">
        <f t="shared" si="13"/>
        <v>186.7</v>
      </c>
      <c r="BK27" s="24">
        <f t="shared" si="14"/>
        <v>89.615999999999985</v>
      </c>
      <c r="BL27" s="48">
        <f t="shared" si="15"/>
        <v>97.084000000000003</v>
      </c>
      <c r="BO27" s="129">
        <f t="shared" si="26"/>
        <v>1354</v>
      </c>
      <c r="BP27" s="129">
        <f t="shared" si="27"/>
        <v>46</v>
      </c>
      <c r="BQ27" s="129">
        <f t="shared" si="28"/>
        <v>518</v>
      </c>
      <c r="BR27" s="129">
        <f t="shared" si="29"/>
        <v>18</v>
      </c>
      <c r="BS27" s="129">
        <f t="shared" si="30"/>
        <v>1872</v>
      </c>
      <c r="BT27" s="129">
        <f t="shared" si="31"/>
        <v>64</v>
      </c>
      <c r="BU27" s="129">
        <f t="shared" si="32"/>
        <v>3.9</v>
      </c>
      <c r="BV27" s="129">
        <f t="shared" si="33"/>
        <v>84.7</v>
      </c>
      <c r="BW27" s="129">
        <f t="shared" si="34"/>
        <v>0.8</v>
      </c>
      <c r="BX27" s="129">
        <f t="shared" si="35"/>
        <v>85.5</v>
      </c>
      <c r="BY27" s="134">
        <f t="shared" si="36"/>
        <v>85.5</v>
      </c>
      <c r="BZ27" s="129">
        <f t="shared" si="39"/>
        <v>21.500000000000004</v>
      </c>
    </row>
    <row r="28" spans="1:78" ht="18.75">
      <c r="A28" s="143">
        <f t="shared" si="17"/>
        <v>42904</v>
      </c>
      <c r="B28" s="138" t="s">
        <v>15</v>
      </c>
      <c r="C28" s="30">
        <v>478</v>
      </c>
      <c r="D28" s="30">
        <v>509</v>
      </c>
      <c r="E28" s="30">
        <v>387</v>
      </c>
      <c r="F28" s="30">
        <v>34</v>
      </c>
      <c r="G28" s="30"/>
      <c r="H28" s="23">
        <v>12</v>
      </c>
      <c r="I28" s="33">
        <f t="shared" si="18"/>
        <v>1374</v>
      </c>
      <c r="J28" s="33">
        <f t="shared" si="19"/>
        <v>46</v>
      </c>
      <c r="K28" s="23">
        <v>252</v>
      </c>
      <c r="L28" s="14">
        <v>273</v>
      </c>
      <c r="M28" s="14">
        <v>270</v>
      </c>
      <c r="N28" s="14"/>
      <c r="O28" s="14">
        <v>9</v>
      </c>
      <c r="P28" s="14">
        <v>10</v>
      </c>
      <c r="Q28" s="103">
        <v>9</v>
      </c>
      <c r="R28" s="34"/>
      <c r="S28" s="33">
        <f t="shared" si="20"/>
        <v>525</v>
      </c>
      <c r="T28" s="33">
        <f t="shared" si="21"/>
        <v>28</v>
      </c>
      <c r="U28" s="35">
        <f t="shared" si="22"/>
        <v>74</v>
      </c>
      <c r="V28" s="37">
        <v>4.0999999999999996</v>
      </c>
      <c r="W28" s="23">
        <v>3.5</v>
      </c>
      <c r="X28" s="30">
        <v>5.2</v>
      </c>
      <c r="Y28" s="30">
        <v>2.6</v>
      </c>
      <c r="Z28" s="54">
        <v>4</v>
      </c>
      <c r="AA28" s="38">
        <v>1.7</v>
      </c>
      <c r="AB28" s="38"/>
      <c r="AC28" s="38"/>
      <c r="AD28" s="38"/>
      <c r="AE28" s="38">
        <v>0.8</v>
      </c>
      <c r="AF28" s="38"/>
      <c r="AG28" s="38"/>
      <c r="AH28" s="44">
        <f t="shared" si="5"/>
        <v>0.8</v>
      </c>
      <c r="AI28" s="53">
        <v>30</v>
      </c>
      <c r="AJ28" s="15">
        <f t="shared" si="38"/>
        <v>30.8</v>
      </c>
      <c r="AK28" s="51">
        <f t="shared" si="23"/>
        <v>90.699999999999989</v>
      </c>
      <c r="AL28" s="96">
        <f t="shared" si="24"/>
        <v>95.899999999999991</v>
      </c>
      <c r="AM28" s="16">
        <f t="shared" si="37"/>
        <v>65.099999999999994</v>
      </c>
      <c r="AN28" s="50"/>
      <c r="AO28" s="46"/>
      <c r="AP28" s="17">
        <f t="shared" si="25"/>
        <v>95.899999999999991</v>
      </c>
      <c r="AQ28" s="18">
        <f t="shared" si="6"/>
        <v>29.715999999999994</v>
      </c>
      <c r="AR28" s="40"/>
      <c r="AS28" s="19">
        <f t="shared" si="7"/>
        <v>30.8</v>
      </c>
      <c r="AT28" s="20">
        <f t="shared" si="8"/>
        <v>89.615999999999985</v>
      </c>
      <c r="AU28" s="21">
        <f t="shared" si="9"/>
        <v>120.41599999999998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0"/>
        <v>246</v>
      </c>
      <c r="BC28" s="43">
        <f t="shared" si="11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2"/>
        <v>47</v>
      </c>
      <c r="BJ28" s="48">
        <f t="shared" si="13"/>
        <v>186.7</v>
      </c>
      <c r="BK28" s="24">
        <f t="shared" si="14"/>
        <v>89.615999999999985</v>
      </c>
      <c r="BL28" s="48">
        <f t="shared" si="15"/>
        <v>97.084000000000003</v>
      </c>
      <c r="BO28" s="129">
        <f t="shared" si="26"/>
        <v>1374</v>
      </c>
      <c r="BP28" s="129">
        <f t="shared" si="27"/>
        <v>46</v>
      </c>
      <c r="BQ28" s="129">
        <f t="shared" si="28"/>
        <v>525</v>
      </c>
      <c r="BR28" s="129">
        <f t="shared" si="29"/>
        <v>19</v>
      </c>
      <c r="BS28" s="129">
        <f t="shared" si="30"/>
        <v>1899</v>
      </c>
      <c r="BT28" s="129">
        <f t="shared" si="31"/>
        <v>65</v>
      </c>
      <c r="BU28" s="129">
        <f t="shared" si="32"/>
        <v>4</v>
      </c>
      <c r="BV28" s="129">
        <f t="shared" si="33"/>
        <v>86.1</v>
      </c>
      <c r="BW28" s="129">
        <f t="shared" si="34"/>
        <v>0.8</v>
      </c>
      <c r="BX28" s="129">
        <f t="shared" si="35"/>
        <v>86.899999999999991</v>
      </c>
      <c r="BY28" s="134">
        <f t="shared" si="36"/>
        <v>86.899999999999991</v>
      </c>
      <c r="BZ28" s="129">
        <f t="shared" si="39"/>
        <v>21.9</v>
      </c>
    </row>
    <row r="29" spans="1:78" ht="18.75">
      <c r="A29" s="143">
        <f t="shared" si="17"/>
        <v>42904</v>
      </c>
      <c r="B29" s="138" t="s">
        <v>32</v>
      </c>
      <c r="C29" s="30">
        <v>486</v>
      </c>
      <c r="D29" s="30">
        <v>514</v>
      </c>
      <c r="E29" s="30">
        <v>388</v>
      </c>
      <c r="F29" s="30">
        <v>34</v>
      </c>
      <c r="G29" s="30"/>
      <c r="H29" s="23">
        <v>12</v>
      </c>
      <c r="I29" s="33">
        <f t="shared" si="18"/>
        <v>1388</v>
      </c>
      <c r="J29" s="33">
        <f t="shared" si="19"/>
        <v>46</v>
      </c>
      <c r="K29" s="23">
        <v>255</v>
      </c>
      <c r="L29" s="14">
        <v>274</v>
      </c>
      <c r="M29" s="14">
        <v>270</v>
      </c>
      <c r="N29" s="14"/>
      <c r="O29" s="14">
        <v>9</v>
      </c>
      <c r="P29" s="14">
        <v>10</v>
      </c>
      <c r="Q29" s="103">
        <v>9</v>
      </c>
      <c r="R29" s="34"/>
      <c r="S29" s="33">
        <f t="shared" si="20"/>
        <v>529</v>
      </c>
      <c r="T29" s="33">
        <f t="shared" si="21"/>
        <v>28</v>
      </c>
      <c r="U29" s="35">
        <f t="shared" si="22"/>
        <v>74</v>
      </c>
      <c r="V29" s="37">
        <v>4.0999999999999996</v>
      </c>
      <c r="W29" s="23">
        <v>3.5</v>
      </c>
      <c r="X29" s="30">
        <v>5.2</v>
      </c>
      <c r="Y29" s="30">
        <v>2.6</v>
      </c>
      <c r="Z29" s="54">
        <v>4</v>
      </c>
      <c r="AA29" s="38">
        <v>1.7</v>
      </c>
      <c r="AB29" s="38"/>
      <c r="AC29" s="38"/>
      <c r="AD29" s="38"/>
      <c r="AE29" s="38">
        <v>0.8</v>
      </c>
      <c r="AF29" s="38"/>
      <c r="AG29" s="38"/>
      <c r="AH29" s="44">
        <f t="shared" si="5"/>
        <v>0.8</v>
      </c>
      <c r="AI29" s="53">
        <v>45</v>
      </c>
      <c r="AJ29" s="15">
        <f>AH29+AI29</f>
        <v>45.8</v>
      </c>
      <c r="AK29" s="51">
        <f t="shared" si="23"/>
        <v>90.699999999999989</v>
      </c>
      <c r="AL29" s="96">
        <f t="shared" si="24"/>
        <v>95.899999999999991</v>
      </c>
      <c r="AM29" s="16">
        <f t="shared" si="37"/>
        <v>50.099999999999994</v>
      </c>
      <c r="AN29" s="50"/>
      <c r="AO29" s="46"/>
      <c r="AP29" s="17">
        <f t="shared" si="25"/>
        <v>95.899999999999991</v>
      </c>
      <c r="AQ29" s="18">
        <f t="shared" si="6"/>
        <v>44.716000000000008</v>
      </c>
      <c r="AR29" s="40"/>
      <c r="AS29" s="19">
        <f t="shared" si="7"/>
        <v>45.8</v>
      </c>
      <c r="AT29" s="20">
        <f t="shared" si="8"/>
        <v>89.615999999999985</v>
      </c>
      <c r="AU29" s="21">
        <f t="shared" si="9"/>
        <v>135.416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0"/>
        <v>246</v>
      </c>
      <c r="BC29" s="43">
        <f t="shared" si="11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2"/>
        <v>47</v>
      </c>
      <c r="BJ29" s="48">
        <f t="shared" si="13"/>
        <v>186.7</v>
      </c>
      <c r="BK29" s="24">
        <f t="shared" si="14"/>
        <v>89.615999999999985</v>
      </c>
      <c r="BL29" s="48">
        <f t="shared" si="15"/>
        <v>97.084000000000003</v>
      </c>
      <c r="BO29" s="129">
        <f t="shared" si="26"/>
        <v>1388</v>
      </c>
      <c r="BP29" s="129">
        <f t="shared" si="27"/>
        <v>46</v>
      </c>
      <c r="BQ29" s="129">
        <f t="shared" si="28"/>
        <v>529</v>
      </c>
      <c r="BR29" s="129">
        <f t="shared" si="29"/>
        <v>19</v>
      </c>
      <c r="BS29" s="129">
        <f t="shared" si="30"/>
        <v>1917</v>
      </c>
      <c r="BT29" s="129">
        <f t="shared" si="31"/>
        <v>65</v>
      </c>
      <c r="BU29" s="129">
        <f t="shared" si="32"/>
        <v>4</v>
      </c>
      <c r="BV29" s="129">
        <f t="shared" si="33"/>
        <v>86.1</v>
      </c>
      <c r="BW29" s="129">
        <f t="shared" si="34"/>
        <v>0.8</v>
      </c>
      <c r="BX29" s="129">
        <f t="shared" si="35"/>
        <v>86.899999999999991</v>
      </c>
      <c r="BY29" s="134">
        <f t="shared" si="36"/>
        <v>86.899999999999991</v>
      </c>
      <c r="BZ29" s="129">
        <f t="shared" si="39"/>
        <v>21.9</v>
      </c>
    </row>
    <row r="30" spans="1:78" ht="18.75">
      <c r="A30" s="143">
        <f t="shared" si="17"/>
        <v>42904</v>
      </c>
      <c r="B30" s="138" t="s">
        <v>16</v>
      </c>
      <c r="C30" s="30">
        <v>455</v>
      </c>
      <c r="D30" s="30">
        <v>547</v>
      </c>
      <c r="E30" s="30">
        <v>391</v>
      </c>
      <c r="F30" s="30">
        <v>35</v>
      </c>
      <c r="G30" s="30"/>
      <c r="H30" s="23">
        <v>13</v>
      </c>
      <c r="I30" s="33">
        <f t="shared" si="18"/>
        <v>1393</v>
      </c>
      <c r="J30" s="33">
        <f t="shared" si="19"/>
        <v>48</v>
      </c>
      <c r="K30" s="23">
        <v>260</v>
      </c>
      <c r="L30" s="14">
        <v>274</v>
      </c>
      <c r="M30" s="14">
        <v>270</v>
      </c>
      <c r="N30" s="14"/>
      <c r="O30" s="14">
        <v>9</v>
      </c>
      <c r="P30" s="14">
        <v>10</v>
      </c>
      <c r="Q30" s="103">
        <v>9</v>
      </c>
      <c r="R30" s="34"/>
      <c r="S30" s="33">
        <f t="shared" si="20"/>
        <v>534</v>
      </c>
      <c r="T30" s="33">
        <f t="shared" si="21"/>
        <v>28</v>
      </c>
      <c r="U30" s="35">
        <f t="shared" si="22"/>
        <v>76</v>
      </c>
      <c r="V30" s="37">
        <v>4.0999999999999996</v>
      </c>
      <c r="W30" s="23">
        <v>3.5</v>
      </c>
      <c r="X30" s="30">
        <v>5.2</v>
      </c>
      <c r="Y30" s="30">
        <v>2.8</v>
      </c>
      <c r="Z30" s="54">
        <v>4.2</v>
      </c>
      <c r="AA30" s="38">
        <v>1.8</v>
      </c>
      <c r="AB30" s="38"/>
      <c r="AC30" s="38"/>
      <c r="AD30" s="38"/>
      <c r="AE30" s="38">
        <v>0.8</v>
      </c>
      <c r="AF30" s="38"/>
      <c r="AG30" s="38"/>
      <c r="AH30" s="44">
        <f t="shared" si="5"/>
        <v>0.8</v>
      </c>
      <c r="AI30" s="53">
        <v>45</v>
      </c>
      <c r="AJ30" s="15">
        <f t="shared" si="38"/>
        <v>45.8</v>
      </c>
      <c r="AK30" s="51">
        <f t="shared" si="23"/>
        <v>93.1</v>
      </c>
      <c r="AL30" s="96">
        <f t="shared" si="24"/>
        <v>98.399999999999991</v>
      </c>
      <c r="AM30" s="16">
        <f t="shared" si="37"/>
        <v>52.599999999999994</v>
      </c>
      <c r="AN30" s="50"/>
      <c r="AO30" s="46"/>
      <c r="AP30" s="17">
        <f t="shared" si="25"/>
        <v>98.399999999999991</v>
      </c>
      <c r="AQ30" s="18">
        <f t="shared" si="6"/>
        <v>42.316000000000003</v>
      </c>
      <c r="AR30" s="40"/>
      <c r="AS30" s="19">
        <f t="shared" si="7"/>
        <v>45.8</v>
      </c>
      <c r="AT30" s="20">
        <f t="shared" si="8"/>
        <v>89.615999999999985</v>
      </c>
      <c r="AU30" s="21">
        <f t="shared" si="9"/>
        <v>135.416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0"/>
        <v>246</v>
      </c>
      <c r="BC30" s="43">
        <f t="shared" si="11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2"/>
        <v>47</v>
      </c>
      <c r="BJ30" s="48">
        <f t="shared" si="13"/>
        <v>186.7</v>
      </c>
      <c r="BK30" s="24">
        <f t="shared" si="14"/>
        <v>89.615999999999985</v>
      </c>
      <c r="BL30" s="48">
        <f t="shared" si="15"/>
        <v>97.084000000000003</v>
      </c>
      <c r="BO30" s="129">
        <f t="shared" si="26"/>
        <v>1393</v>
      </c>
      <c r="BP30" s="129">
        <f t="shared" si="27"/>
        <v>48</v>
      </c>
      <c r="BQ30" s="129">
        <f t="shared" si="28"/>
        <v>534</v>
      </c>
      <c r="BR30" s="129">
        <f t="shared" si="29"/>
        <v>19</v>
      </c>
      <c r="BS30" s="129">
        <f t="shared" si="30"/>
        <v>1927</v>
      </c>
      <c r="BT30" s="129">
        <f t="shared" si="31"/>
        <v>67</v>
      </c>
      <c r="BU30" s="129">
        <f t="shared" si="32"/>
        <v>4.2</v>
      </c>
      <c r="BV30" s="129">
        <f t="shared" si="33"/>
        <v>88.6</v>
      </c>
      <c r="BW30" s="129">
        <f t="shared" si="34"/>
        <v>0.8</v>
      </c>
      <c r="BX30" s="129">
        <f t="shared" si="35"/>
        <v>89.399999999999991</v>
      </c>
      <c r="BY30" s="134">
        <f t="shared" si="36"/>
        <v>89.399999999999991</v>
      </c>
      <c r="BZ30" s="129">
        <f t="shared" si="39"/>
        <v>22.400000000000002</v>
      </c>
    </row>
    <row r="31" spans="1:78" ht="18.75">
      <c r="A31" s="143">
        <f t="shared" si="17"/>
        <v>42904</v>
      </c>
      <c r="B31" s="138" t="s">
        <v>45</v>
      </c>
      <c r="C31" s="30">
        <v>461</v>
      </c>
      <c r="D31" s="30">
        <v>568</v>
      </c>
      <c r="E31" s="30">
        <v>422</v>
      </c>
      <c r="F31" s="30">
        <v>36</v>
      </c>
      <c r="G31" s="30"/>
      <c r="H31" s="23">
        <v>14</v>
      </c>
      <c r="I31" s="33">
        <f t="shared" si="18"/>
        <v>1451</v>
      </c>
      <c r="J31" s="33">
        <f t="shared" si="19"/>
        <v>50</v>
      </c>
      <c r="K31" s="23">
        <v>270</v>
      </c>
      <c r="L31" s="14">
        <v>274</v>
      </c>
      <c r="M31" s="14">
        <v>270</v>
      </c>
      <c r="N31" s="14"/>
      <c r="O31" s="14">
        <v>9</v>
      </c>
      <c r="P31" s="14">
        <v>10</v>
      </c>
      <c r="Q31" s="103">
        <v>9</v>
      </c>
      <c r="R31" s="34"/>
      <c r="S31" s="33">
        <f t="shared" si="20"/>
        <v>544</v>
      </c>
      <c r="T31" s="33">
        <f t="shared" si="21"/>
        <v>28</v>
      </c>
      <c r="U31" s="35">
        <f t="shared" si="22"/>
        <v>78</v>
      </c>
      <c r="V31" s="37">
        <v>4.0999999999999996</v>
      </c>
      <c r="W31" s="23">
        <v>3.5</v>
      </c>
      <c r="X31" s="30">
        <v>4.9000000000000004</v>
      </c>
      <c r="Y31" s="30">
        <v>2.8</v>
      </c>
      <c r="Z31" s="54">
        <v>4.2</v>
      </c>
      <c r="AA31" s="38">
        <v>1.8</v>
      </c>
      <c r="AB31" s="38"/>
      <c r="AC31" s="38"/>
      <c r="AD31" s="38"/>
      <c r="AE31" s="38">
        <v>0.8</v>
      </c>
      <c r="AF31" s="38"/>
      <c r="AG31" s="38"/>
      <c r="AH31" s="44">
        <f t="shared" si="5"/>
        <v>0.8</v>
      </c>
      <c r="AI31" s="53">
        <v>45</v>
      </c>
      <c r="AJ31" s="15">
        <f t="shared" si="38"/>
        <v>45.8</v>
      </c>
      <c r="AK31" s="51">
        <f t="shared" si="23"/>
        <v>94.8</v>
      </c>
      <c r="AL31" s="96">
        <f t="shared" si="24"/>
        <v>100.1</v>
      </c>
      <c r="AM31" s="16">
        <f t="shared" si="37"/>
        <v>54.3</v>
      </c>
      <c r="AN31" s="50"/>
      <c r="AO31" s="46"/>
      <c r="AP31" s="17">
        <f t="shared" si="25"/>
        <v>100.1</v>
      </c>
      <c r="AQ31" s="18">
        <f t="shared" si="6"/>
        <v>40.616</v>
      </c>
      <c r="AR31" s="40"/>
      <c r="AS31" s="19">
        <f t="shared" si="7"/>
        <v>45.8</v>
      </c>
      <c r="AT31" s="20">
        <f t="shared" si="8"/>
        <v>89.615999999999985</v>
      </c>
      <c r="AU31" s="21">
        <f t="shared" si="9"/>
        <v>135.416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0"/>
        <v>246</v>
      </c>
      <c r="BC31" s="43">
        <f t="shared" si="11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2"/>
        <v>47</v>
      </c>
      <c r="BJ31" s="48">
        <f t="shared" si="13"/>
        <v>186.7</v>
      </c>
      <c r="BK31" s="24">
        <f t="shared" si="14"/>
        <v>89.615999999999985</v>
      </c>
      <c r="BL31" s="48">
        <f t="shared" si="15"/>
        <v>97.084000000000003</v>
      </c>
      <c r="BO31" s="129">
        <f t="shared" si="26"/>
        <v>1451</v>
      </c>
      <c r="BP31" s="129">
        <f t="shared" si="27"/>
        <v>50</v>
      </c>
      <c r="BQ31" s="129">
        <f t="shared" si="28"/>
        <v>544</v>
      </c>
      <c r="BR31" s="129">
        <f t="shared" si="29"/>
        <v>19</v>
      </c>
      <c r="BS31" s="129">
        <f t="shared" si="30"/>
        <v>1995</v>
      </c>
      <c r="BT31" s="129">
        <f t="shared" si="31"/>
        <v>69</v>
      </c>
      <c r="BU31" s="129">
        <f t="shared" si="32"/>
        <v>4.2</v>
      </c>
      <c r="BV31" s="129">
        <f t="shared" si="33"/>
        <v>90.3</v>
      </c>
      <c r="BW31" s="129">
        <f t="shared" si="34"/>
        <v>0.8</v>
      </c>
      <c r="BX31" s="129">
        <f t="shared" si="35"/>
        <v>91.1</v>
      </c>
      <c r="BY31" s="134">
        <f t="shared" si="36"/>
        <v>91.1</v>
      </c>
      <c r="BZ31" s="129">
        <f t="shared" si="39"/>
        <v>22.1</v>
      </c>
    </row>
    <row r="32" spans="1:78" ht="18.75">
      <c r="A32" s="143">
        <f t="shared" si="17"/>
        <v>42904</v>
      </c>
      <c r="B32" s="138" t="s">
        <v>17</v>
      </c>
      <c r="C32" s="30">
        <v>480</v>
      </c>
      <c r="D32" s="30">
        <v>572</v>
      </c>
      <c r="E32" s="30">
        <v>408</v>
      </c>
      <c r="F32" s="30">
        <v>36</v>
      </c>
      <c r="G32" s="30"/>
      <c r="H32" s="23">
        <v>14</v>
      </c>
      <c r="I32" s="33">
        <f t="shared" si="18"/>
        <v>1460</v>
      </c>
      <c r="J32" s="33">
        <f t="shared" si="19"/>
        <v>50</v>
      </c>
      <c r="K32" s="23">
        <v>269</v>
      </c>
      <c r="L32" s="14">
        <v>281</v>
      </c>
      <c r="M32" s="14">
        <v>260</v>
      </c>
      <c r="N32" s="14"/>
      <c r="O32" s="14">
        <v>9</v>
      </c>
      <c r="P32" s="14">
        <v>10</v>
      </c>
      <c r="Q32" s="103">
        <v>9</v>
      </c>
      <c r="R32" s="34"/>
      <c r="S32" s="33">
        <f t="shared" si="20"/>
        <v>550</v>
      </c>
      <c r="T32" s="33">
        <f t="shared" si="21"/>
        <v>28</v>
      </c>
      <c r="U32" s="35">
        <f t="shared" si="22"/>
        <v>78</v>
      </c>
      <c r="V32" s="37">
        <v>4.0999999999999996</v>
      </c>
      <c r="W32" s="23">
        <v>3.5</v>
      </c>
      <c r="X32" s="30">
        <v>4.9000000000000004</v>
      </c>
      <c r="Y32" s="30">
        <v>2.9</v>
      </c>
      <c r="Z32" s="54">
        <v>4.4000000000000004</v>
      </c>
      <c r="AA32" s="38">
        <v>1.8</v>
      </c>
      <c r="AB32" s="38"/>
      <c r="AC32" s="38"/>
      <c r="AD32" s="38"/>
      <c r="AE32" s="38">
        <v>0.8</v>
      </c>
      <c r="AF32" s="38"/>
      <c r="AG32" s="38"/>
      <c r="AH32" s="44">
        <f t="shared" si="5"/>
        <v>0.8</v>
      </c>
      <c r="AI32" s="53">
        <v>45</v>
      </c>
      <c r="AJ32" s="15">
        <f t="shared" si="38"/>
        <v>45.8</v>
      </c>
      <c r="AK32" s="51">
        <f t="shared" si="23"/>
        <v>95.100000000000009</v>
      </c>
      <c r="AL32" s="96">
        <f t="shared" si="24"/>
        <v>100.4</v>
      </c>
      <c r="AM32" s="16">
        <f t="shared" si="37"/>
        <v>54.600000000000009</v>
      </c>
      <c r="AN32" s="50"/>
      <c r="AO32" s="46"/>
      <c r="AP32" s="17">
        <f t="shared" si="25"/>
        <v>100.4</v>
      </c>
      <c r="AQ32" s="18">
        <f t="shared" si="6"/>
        <v>40.315999999999988</v>
      </c>
      <c r="AR32" s="40"/>
      <c r="AS32" s="19">
        <f t="shared" si="7"/>
        <v>45.8</v>
      </c>
      <c r="AT32" s="20">
        <f t="shared" si="8"/>
        <v>89.615999999999985</v>
      </c>
      <c r="AU32" s="21">
        <f t="shared" si="9"/>
        <v>135.416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0"/>
        <v>246</v>
      </c>
      <c r="BC32" s="43">
        <f t="shared" si="11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2"/>
        <v>47</v>
      </c>
      <c r="BJ32" s="48">
        <f t="shared" si="13"/>
        <v>186.7</v>
      </c>
      <c r="BK32" s="24">
        <f t="shared" si="14"/>
        <v>89.615999999999985</v>
      </c>
      <c r="BL32" s="48">
        <f t="shared" si="15"/>
        <v>97.084000000000003</v>
      </c>
      <c r="BO32" s="129">
        <f t="shared" si="26"/>
        <v>1460</v>
      </c>
      <c r="BP32" s="129">
        <f t="shared" si="27"/>
        <v>50</v>
      </c>
      <c r="BQ32" s="129">
        <f t="shared" si="28"/>
        <v>550</v>
      </c>
      <c r="BR32" s="129">
        <f t="shared" si="29"/>
        <v>19</v>
      </c>
      <c r="BS32" s="129">
        <f t="shared" si="30"/>
        <v>2010</v>
      </c>
      <c r="BT32" s="129">
        <f t="shared" si="31"/>
        <v>69</v>
      </c>
      <c r="BU32" s="129">
        <f t="shared" si="32"/>
        <v>4.4000000000000004</v>
      </c>
      <c r="BV32" s="129">
        <f t="shared" si="33"/>
        <v>90.600000000000009</v>
      </c>
      <c r="BW32" s="129">
        <f t="shared" si="34"/>
        <v>0.8</v>
      </c>
      <c r="BX32" s="129">
        <f t="shared" si="35"/>
        <v>91.4</v>
      </c>
      <c r="BY32" s="134">
        <f t="shared" si="36"/>
        <v>91.4</v>
      </c>
      <c r="BZ32" s="129">
        <f t="shared" si="39"/>
        <v>22.400000000000002</v>
      </c>
    </row>
    <row r="33" spans="1:78" ht="18.75">
      <c r="A33" s="143">
        <f t="shared" si="17"/>
        <v>42904</v>
      </c>
      <c r="B33" s="138" t="s">
        <v>46</v>
      </c>
      <c r="C33" s="30">
        <v>498</v>
      </c>
      <c r="D33" s="30">
        <v>569</v>
      </c>
      <c r="E33" s="30">
        <v>419</v>
      </c>
      <c r="F33" s="30">
        <v>36</v>
      </c>
      <c r="G33" s="30"/>
      <c r="H33" s="23">
        <v>14</v>
      </c>
      <c r="I33" s="33">
        <f t="shared" si="18"/>
        <v>1486</v>
      </c>
      <c r="J33" s="33">
        <f t="shared" si="19"/>
        <v>50</v>
      </c>
      <c r="K33" s="23">
        <v>275</v>
      </c>
      <c r="L33" s="14">
        <v>288</v>
      </c>
      <c r="M33" s="14">
        <v>260</v>
      </c>
      <c r="N33" s="14"/>
      <c r="O33" s="14">
        <v>10</v>
      </c>
      <c r="P33" s="14">
        <v>10</v>
      </c>
      <c r="Q33" s="103">
        <v>9</v>
      </c>
      <c r="R33" s="34"/>
      <c r="S33" s="33">
        <f t="shared" si="20"/>
        <v>563</v>
      </c>
      <c r="T33" s="33">
        <f t="shared" si="21"/>
        <v>29</v>
      </c>
      <c r="U33" s="35">
        <f t="shared" si="22"/>
        <v>79</v>
      </c>
      <c r="V33" s="37">
        <v>4.0999999999999996</v>
      </c>
      <c r="W33" s="23">
        <v>3.5</v>
      </c>
      <c r="X33" s="30">
        <v>4.9000000000000004</v>
      </c>
      <c r="Y33" s="30">
        <v>2.9</v>
      </c>
      <c r="Z33" s="54">
        <v>4.4000000000000004</v>
      </c>
      <c r="AA33" s="38">
        <v>1.8</v>
      </c>
      <c r="AB33" s="38"/>
      <c r="AC33" s="38"/>
      <c r="AD33" s="38"/>
      <c r="AE33" s="38">
        <v>0.8</v>
      </c>
      <c r="AF33" s="38"/>
      <c r="AG33" s="38"/>
      <c r="AH33" s="44">
        <f t="shared" si="5"/>
        <v>0.8</v>
      </c>
      <c r="AI33" s="53">
        <v>45</v>
      </c>
      <c r="AJ33" s="15">
        <f t="shared" si="38"/>
        <v>45.8</v>
      </c>
      <c r="AK33" s="51">
        <f t="shared" si="23"/>
        <v>96.100000000000009</v>
      </c>
      <c r="AL33" s="96">
        <f t="shared" si="24"/>
        <v>101.4</v>
      </c>
      <c r="AM33" s="16">
        <f t="shared" si="37"/>
        <v>55.600000000000009</v>
      </c>
      <c r="AN33" s="50"/>
      <c r="AO33" s="46"/>
      <c r="AP33" s="17">
        <f t="shared" si="25"/>
        <v>101.4</v>
      </c>
      <c r="AQ33" s="18">
        <f t="shared" si="6"/>
        <v>39.315999999999988</v>
      </c>
      <c r="AR33" s="40"/>
      <c r="AS33" s="19">
        <f t="shared" si="7"/>
        <v>45.8</v>
      </c>
      <c r="AT33" s="20">
        <f t="shared" si="8"/>
        <v>89.615999999999985</v>
      </c>
      <c r="AU33" s="21">
        <f t="shared" si="9"/>
        <v>135.416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0"/>
        <v>246</v>
      </c>
      <c r="BC33" s="43">
        <f t="shared" si="11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2"/>
        <v>47</v>
      </c>
      <c r="BJ33" s="48">
        <f t="shared" si="13"/>
        <v>186.7</v>
      </c>
      <c r="BK33" s="24">
        <f t="shared" si="14"/>
        <v>89.615999999999985</v>
      </c>
      <c r="BL33" s="48">
        <f t="shared" si="15"/>
        <v>97.084000000000003</v>
      </c>
      <c r="BO33" s="129">
        <f t="shared" si="26"/>
        <v>1486</v>
      </c>
      <c r="BP33" s="129">
        <f t="shared" si="27"/>
        <v>50</v>
      </c>
      <c r="BQ33" s="129">
        <f t="shared" si="28"/>
        <v>563</v>
      </c>
      <c r="BR33" s="129">
        <f t="shared" si="29"/>
        <v>20</v>
      </c>
      <c r="BS33" s="129">
        <f t="shared" si="30"/>
        <v>2049</v>
      </c>
      <c r="BT33" s="129">
        <f t="shared" si="31"/>
        <v>70</v>
      </c>
      <c r="BU33" s="129">
        <f t="shared" si="32"/>
        <v>4.4000000000000004</v>
      </c>
      <c r="BV33" s="129">
        <f t="shared" si="33"/>
        <v>91.600000000000009</v>
      </c>
      <c r="BW33" s="129">
        <f t="shared" si="34"/>
        <v>0.8</v>
      </c>
      <c r="BX33" s="129">
        <f t="shared" si="35"/>
        <v>92.4</v>
      </c>
      <c r="BY33" s="134">
        <f t="shared" si="36"/>
        <v>92.4</v>
      </c>
      <c r="BZ33" s="129">
        <f t="shared" si="39"/>
        <v>22.400000000000002</v>
      </c>
    </row>
    <row r="34" spans="1:78" ht="18.75">
      <c r="A34" s="143">
        <f t="shared" si="17"/>
        <v>42904</v>
      </c>
      <c r="B34" s="138" t="s">
        <v>18</v>
      </c>
      <c r="C34" s="30">
        <v>510</v>
      </c>
      <c r="D34" s="30">
        <v>566</v>
      </c>
      <c r="E34" s="41">
        <v>428</v>
      </c>
      <c r="F34" s="30">
        <v>37</v>
      </c>
      <c r="G34" s="30"/>
      <c r="H34" s="23">
        <v>14</v>
      </c>
      <c r="I34" s="33">
        <f t="shared" si="18"/>
        <v>1504</v>
      </c>
      <c r="J34" s="33">
        <f t="shared" si="19"/>
        <v>51</v>
      </c>
      <c r="K34" s="23">
        <v>275</v>
      </c>
      <c r="L34" s="14">
        <v>289</v>
      </c>
      <c r="M34" s="14">
        <v>260</v>
      </c>
      <c r="N34" s="14"/>
      <c r="O34" s="14">
        <v>10</v>
      </c>
      <c r="P34" s="14">
        <v>10</v>
      </c>
      <c r="Q34" s="103">
        <v>9</v>
      </c>
      <c r="R34" s="34"/>
      <c r="S34" s="33">
        <f t="shared" si="20"/>
        <v>564</v>
      </c>
      <c r="T34" s="33">
        <f t="shared" si="21"/>
        <v>29</v>
      </c>
      <c r="U34" s="35">
        <f t="shared" si="22"/>
        <v>80</v>
      </c>
      <c r="V34" s="37">
        <v>4.0999999999999996</v>
      </c>
      <c r="W34" s="23">
        <v>3.5</v>
      </c>
      <c r="X34" s="30">
        <v>4.9000000000000004</v>
      </c>
      <c r="Y34" s="30">
        <v>3</v>
      </c>
      <c r="Z34" s="54">
        <v>4.5</v>
      </c>
      <c r="AA34" s="38">
        <v>1.8</v>
      </c>
      <c r="AB34" s="38"/>
      <c r="AC34" s="38"/>
      <c r="AD34" s="38"/>
      <c r="AE34" s="38">
        <v>0.8</v>
      </c>
      <c r="AF34" s="38"/>
      <c r="AG34" s="38"/>
      <c r="AH34" s="44">
        <f t="shared" si="5"/>
        <v>0.8</v>
      </c>
      <c r="AI34" s="53">
        <v>45</v>
      </c>
      <c r="AJ34" s="15">
        <f t="shared" si="38"/>
        <v>45.8</v>
      </c>
      <c r="AK34" s="51">
        <f t="shared" si="23"/>
        <v>97.3</v>
      </c>
      <c r="AL34" s="96">
        <f t="shared" si="24"/>
        <v>102.6</v>
      </c>
      <c r="AM34" s="16">
        <f t="shared" si="37"/>
        <v>56.8</v>
      </c>
      <c r="AN34" s="50"/>
      <c r="AO34" s="46"/>
      <c r="AP34" s="17">
        <f t="shared" si="25"/>
        <v>102.6</v>
      </c>
      <c r="AQ34" s="18">
        <f t="shared" si="6"/>
        <v>38.116</v>
      </c>
      <c r="AR34" s="40"/>
      <c r="AS34" s="19">
        <f t="shared" si="7"/>
        <v>45.8</v>
      </c>
      <c r="AT34" s="20">
        <f t="shared" si="8"/>
        <v>89.615999999999985</v>
      </c>
      <c r="AU34" s="21">
        <f t="shared" si="9"/>
        <v>135.416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0"/>
        <v>246</v>
      </c>
      <c r="BC34" s="43">
        <f t="shared" si="11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2"/>
        <v>47</v>
      </c>
      <c r="BJ34" s="48">
        <f t="shared" si="13"/>
        <v>186.7</v>
      </c>
      <c r="BK34" s="24">
        <f t="shared" si="14"/>
        <v>89.615999999999985</v>
      </c>
      <c r="BL34" s="48">
        <f t="shared" si="15"/>
        <v>97.084000000000003</v>
      </c>
      <c r="BO34" s="129">
        <f t="shared" si="26"/>
        <v>1504</v>
      </c>
      <c r="BP34" s="129">
        <f t="shared" si="27"/>
        <v>51</v>
      </c>
      <c r="BQ34" s="129">
        <f t="shared" si="28"/>
        <v>564</v>
      </c>
      <c r="BR34" s="129">
        <f t="shared" si="29"/>
        <v>20</v>
      </c>
      <c r="BS34" s="129">
        <f t="shared" si="30"/>
        <v>2068</v>
      </c>
      <c r="BT34" s="129">
        <f t="shared" si="31"/>
        <v>71</v>
      </c>
      <c r="BU34" s="129">
        <f t="shared" si="32"/>
        <v>4.5</v>
      </c>
      <c r="BV34" s="129">
        <f t="shared" si="33"/>
        <v>92.8</v>
      </c>
      <c r="BW34" s="129">
        <f t="shared" si="34"/>
        <v>0.8</v>
      </c>
      <c r="BX34" s="129">
        <f t="shared" si="35"/>
        <v>93.6</v>
      </c>
      <c r="BY34" s="134">
        <f t="shared" si="36"/>
        <v>93.6</v>
      </c>
      <c r="BZ34" s="129">
        <f t="shared" si="39"/>
        <v>22.6</v>
      </c>
    </row>
    <row r="35" spans="1:78" ht="18.75">
      <c r="A35" s="143">
        <f t="shared" si="17"/>
        <v>42904</v>
      </c>
      <c r="B35" s="138" t="s">
        <v>47</v>
      </c>
      <c r="C35" s="30">
        <v>520</v>
      </c>
      <c r="D35" s="30">
        <v>571</v>
      </c>
      <c r="E35" s="41">
        <v>442</v>
      </c>
      <c r="F35" s="30">
        <v>38</v>
      </c>
      <c r="G35" s="30"/>
      <c r="H35" s="23">
        <v>15</v>
      </c>
      <c r="I35" s="33">
        <f t="shared" si="18"/>
        <v>1533</v>
      </c>
      <c r="J35" s="33">
        <f t="shared" si="19"/>
        <v>53</v>
      </c>
      <c r="K35" s="23">
        <v>289</v>
      </c>
      <c r="L35" s="14">
        <v>300</v>
      </c>
      <c r="M35" s="14">
        <v>260</v>
      </c>
      <c r="N35" s="14"/>
      <c r="O35" s="14">
        <v>10</v>
      </c>
      <c r="P35" s="14">
        <v>10</v>
      </c>
      <c r="Q35" s="103">
        <v>9</v>
      </c>
      <c r="R35" s="34"/>
      <c r="S35" s="33">
        <f t="shared" si="20"/>
        <v>589</v>
      </c>
      <c r="T35" s="33">
        <f t="shared" si="21"/>
        <v>29</v>
      </c>
      <c r="U35" s="35">
        <f t="shared" si="22"/>
        <v>82</v>
      </c>
      <c r="V35" s="37">
        <v>4.0999999999999996</v>
      </c>
      <c r="W35" s="23">
        <v>3.5</v>
      </c>
      <c r="X35" s="30">
        <v>4.9000000000000004</v>
      </c>
      <c r="Y35" s="30">
        <v>3</v>
      </c>
      <c r="Z35" s="54">
        <v>4.5</v>
      </c>
      <c r="AA35" s="38">
        <v>1.8</v>
      </c>
      <c r="AB35" s="38"/>
      <c r="AC35" s="38"/>
      <c r="AD35" s="38"/>
      <c r="AE35" s="38">
        <v>0.8</v>
      </c>
      <c r="AF35" s="38"/>
      <c r="AG35" s="38"/>
      <c r="AH35" s="44">
        <f t="shared" si="5"/>
        <v>0.8</v>
      </c>
      <c r="AI35" s="53">
        <v>45</v>
      </c>
      <c r="AJ35" s="15">
        <f t="shared" si="38"/>
        <v>45.8</v>
      </c>
      <c r="AK35" s="51">
        <f t="shared" si="23"/>
        <v>99.3</v>
      </c>
      <c r="AL35" s="96">
        <f t="shared" si="24"/>
        <v>104.6</v>
      </c>
      <c r="AM35" s="16">
        <f t="shared" si="37"/>
        <v>58.8</v>
      </c>
      <c r="AN35" s="50"/>
      <c r="AO35" s="46"/>
      <c r="AP35" s="17">
        <f t="shared" si="25"/>
        <v>104.6</v>
      </c>
      <c r="AQ35" s="18">
        <f t="shared" si="6"/>
        <v>36.116</v>
      </c>
      <c r="AR35" s="40"/>
      <c r="AS35" s="19">
        <f t="shared" si="7"/>
        <v>45.8</v>
      </c>
      <c r="AT35" s="20">
        <f t="shared" si="8"/>
        <v>89.615999999999985</v>
      </c>
      <c r="AU35" s="21">
        <f t="shared" si="9"/>
        <v>135.416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0"/>
        <v>246</v>
      </c>
      <c r="BC35" s="43">
        <f t="shared" si="11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2"/>
        <v>47</v>
      </c>
      <c r="BJ35" s="48">
        <f t="shared" si="13"/>
        <v>186.7</v>
      </c>
      <c r="BK35" s="24">
        <f t="shared" si="14"/>
        <v>89.615999999999985</v>
      </c>
      <c r="BL35" s="48">
        <f t="shared" si="15"/>
        <v>97.084000000000003</v>
      </c>
      <c r="BO35" s="129">
        <f t="shared" si="26"/>
        <v>1533</v>
      </c>
      <c r="BP35" s="129">
        <f t="shared" si="27"/>
        <v>53</v>
      </c>
      <c r="BQ35" s="129">
        <f t="shared" si="28"/>
        <v>589</v>
      </c>
      <c r="BR35" s="129">
        <f t="shared" si="29"/>
        <v>20</v>
      </c>
      <c r="BS35" s="129">
        <f t="shared" si="30"/>
        <v>2122</v>
      </c>
      <c r="BT35" s="129">
        <f t="shared" si="31"/>
        <v>73</v>
      </c>
      <c r="BU35" s="129">
        <f t="shared" si="32"/>
        <v>4.5</v>
      </c>
      <c r="BV35" s="129">
        <f t="shared" si="33"/>
        <v>94.8</v>
      </c>
      <c r="BW35" s="129">
        <f t="shared" si="34"/>
        <v>0.8</v>
      </c>
      <c r="BX35" s="129">
        <f t="shared" si="35"/>
        <v>95.6</v>
      </c>
      <c r="BY35" s="134">
        <f t="shared" si="36"/>
        <v>95.6</v>
      </c>
      <c r="BZ35" s="129">
        <f t="shared" si="39"/>
        <v>22.6</v>
      </c>
    </row>
    <row r="36" spans="1:78" ht="18.75">
      <c r="A36" s="143">
        <f t="shared" si="17"/>
        <v>42904</v>
      </c>
      <c r="B36" s="138" t="s">
        <v>19</v>
      </c>
      <c r="C36" s="30">
        <v>539</v>
      </c>
      <c r="D36" s="30">
        <v>568</v>
      </c>
      <c r="E36" s="41">
        <v>449</v>
      </c>
      <c r="F36" s="30">
        <v>38</v>
      </c>
      <c r="G36" s="30"/>
      <c r="H36" s="23">
        <v>15</v>
      </c>
      <c r="I36" s="33">
        <f t="shared" si="18"/>
        <v>1556</v>
      </c>
      <c r="J36" s="33">
        <f t="shared" si="19"/>
        <v>53</v>
      </c>
      <c r="K36" s="23">
        <v>288</v>
      </c>
      <c r="L36" s="14">
        <v>307</v>
      </c>
      <c r="M36" s="14">
        <v>260</v>
      </c>
      <c r="N36" s="14"/>
      <c r="O36" s="14">
        <v>10</v>
      </c>
      <c r="P36" s="14">
        <v>10</v>
      </c>
      <c r="Q36" s="103">
        <v>9</v>
      </c>
      <c r="R36" s="34"/>
      <c r="S36" s="33">
        <f t="shared" si="20"/>
        <v>595</v>
      </c>
      <c r="T36" s="33">
        <f t="shared" si="21"/>
        <v>29</v>
      </c>
      <c r="U36" s="35">
        <f t="shared" si="22"/>
        <v>82</v>
      </c>
      <c r="V36" s="37">
        <v>4.0999999999999996</v>
      </c>
      <c r="W36" s="23">
        <v>3.5</v>
      </c>
      <c r="X36" s="30">
        <v>5</v>
      </c>
      <c r="Y36" s="30">
        <v>2.9</v>
      </c>
      <c r="Z36" s="54">
        <v>4.4000000000000004</v>
      </c>
      <c r="AA36" s="38">
        <v>1.9</v>
      </c>
      <c r="AB36" s="38"/>
      <c r="AC36" s="38"/>
      <c r="AD36" s="38"/>
      <c r="AE36" s="38">
        <v>0.8</v>
      </c>
      <c r="AF36" s="38"/>
      <c r="AG36" s="38"/>
      <c r="AH36" s="44">
        <f t="shared" si="5"/>
        <v>0.8</v>
      </c>
      <c r="AI36" s="53">
        <v>45</v>
      </c>
      <c r="AJ36" s="15">
        <f t="shared" si="38"/>
        <v>45.8</v>
      </c>
      <c r="AK36" s="51">
        <f t="shared" si="23"/>
        <v>99.2</v>
      </c>
      <c r="AL36" s="96">
        <f t="shared" si="24"/>
        <v>104.60000000000001</v>
      </c>
      <c r="AM36" s="16">
        <f t="shared" si="37"/>
        <v>58.800000000000011</v>
      </c>
      <c r="AN36" s="50"/>
      <c r="AO36" s="46"/>
      <c r="AP36" s="17">
        <f t="shared" si="25"/>
        <v>104.60000000000001</v>
      </c>
      <c r="AQ36" s="18">
        <f t="shared" si="6"/>
        <v>36.215999999999994</v>
      </c>
      <c r="AR36" s="40"/>
      <c r="AS36" s="19">
        <f t="shared" si="7"/>
        <v>45.8</v>
      </c>
      <c r="AT36" s="20">
        <f t="shared" si="8"/>
        <v>89.615999999999985</v>
      </c>
      <c r="AU36" s="21">
        <f t="shared" si="9"/>
        <v>135.416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0"/>
        <v>246</v>
      </c>
      <c r="BC36" s="43">
        <f t="shared" si="11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2"/>
        <v>47</v>
      </c>
      <c r="BJ36" s="48">
        <f t="shared" si="13"/>
        <v>186.7</v>
      </c>
      <c r="BK36" s="24">
        <f t="shared" si="14"/>
        <v>89.615999999999985</v>
      </c>
      <c r="BL36" s="48">
        <f t="shared" si="15"/>
        <v>97.084000000000003</v>
      </c>
      <c r="BO36" s="129">
        <f t="shared" si="26"/>
        <v>1556</v>
      </c>
      <c r="BP36" s="129">
        <f t="shared" si="27"/>
        <v>53</v>
      </c>
      <c r="BQ36" s="129">
        <f t="shared" si="28"/>
        <v>595</v>
      </c>
      <c r="BR36" s="129">
        <f t="shared" si="29"/>
        <v>20</v>
      </c>
      <c r="BS36" s="129">
        <f t="shared" si="30"/>
        <v>2151</v>
      </c>
      <c r="BT36" s="129">
        <f t="shared" si="31"/>
        <v>73</v>
      </c>
      <c r="BU36" s="129">
        <f t="shared" si="32"/>
        <v>4.4000000000000004</v>
      </c>
      <c r="BV36" s="129">
        <f t="shared" si="33"/>
        <v>94.800000000000011</v>
      </c>
      <c r="BW36" s="129">
        <f t="shared" si="34"/>
        <v>0.8</v>
      </c>
      <c r="BX36" s="129">
        <f t="shared" si="35"/>
        <v>95.600000000000009</v>
      </c>
      <c r="BY36" s="134">
        <f t="shared" si="36"/>
        <v>95.600000000000009</v>
      </c>
      <c r="BZ36" s="129">
        <f t="shared" si="39"/>
        <v>22.599999999999998</v>
      </c>
    </row>
    <row r="37" spans="1:78" ht="18.75">
      <c r="A37" s="143">
        <f t="shared" si="17"/>
        <v>42904</v>
      </c>
      <c r="B37" s="138" t="s">
        <v>48</v>
      </c>
      <c r="C37" s="30">
        <v>550</v>
      </c>
      <c r="D37" s="30">
        <v>563</v>
      </c>
      <c r="E37" s="41">
        <v>458</v>
      </c>
      <c r="F37" s="30">
        <v>39</v>
      </c>
      <c r="G37" s="30"/>
      <c r="H37" s="23">
        <v>15</v>
      </c>
      <c r="I37" s="33">
        <f t="shared" si="18"/>
        <v>1571</v>
      </c>
      <c r="J37" s="33">
        <f t="shared" si="19"/>
        <v>54</v>
      </c>
      <c r="K37" s="23">
        <v>283</v>
      </c>
      <c r="L37" s="14">
        <v>308</v>
      </c>
      <c r="M37" s="14">
        <v>270</v>
      </c>
      <c r="N37" s="14"/>
      <c r="O37" s="14">
        <v>10</v>
      </c>
      <c r="P37" s="14">
        <v>10</v>
      </c>
      <c r="Q37" s="103">
        <v>9</v>
      </c>
      <c r="R37" s="34"/>
      <c r="S37" s="33">
        <f t="shared" si="20"/>
        <v>591</v>
      </c>
      <c r="T37" s="33">
        <f t="shared" si="21"/>
        <v>29</v>
      </c>
      <c r="U37" s="35">
        <f t="shared" si="22"/>
        <v>83</v>
      </c>
      <c r="V37" s="37">
        <v>4.0999999999999996</v>
      </c>
      <c r="W37" s="23">
        <v>3.5</v>
      </c>
      <c r="X37" s="30">
        <v>5</v>
      </c>
      <c r="Y37" s="30">
        <v>2.9</v>
      </c>
      <c r="Z37" s="54">
        <v>4.4000000000000004</v>
      </c>
      <c r="AA37" s="38">
        <v>1.9</v>
      </c>
      <c r="AB37" s="38"/>
      <c r="AC37" s="38"/>
      <c r="AD37" s="38"/>
      <c r="AE37" s="38">
        <v>0.8</v>
      </c>
      <c r="AF37" s="38"/>
      <c r="AG37" s="38"/>
      <c r="AH37" s="44">
        <f t="shared" si="5"/>
        <v>0.8</v>
      </c>
      <c r="AI37" s="53">
        <v>45</v>
      </c>
      <c r="AJ37" s="15">
        <f t="shared" si="38"/>
        <v>45.8</v>
      </c>
      <c r="AK37" s="51">
        <f t="shared" si="23"/>
        <v>100.2</v>
      </c>
      <c r="AL37" s="96">
        <f t="shared" si="24"/>
        <v>105.60000000000001</v>
      </c>
      <c r="AM37" s="16">
        <f t="shared" si="37"/>
        <v>59.800000000000011</v>
      </c>
      <c r="AN37" s="50"/>
      <c r="AO37" s="46"/>
      <c r="AP37" s="17">
        <f t="shared" si="25"/>
        <v>105.60000000000001</v>
      </c>
      <c r="AQ37" s="18">
        <f t="shared" si="6"/>
        <v>35.215999999999994</v>
      </c>
      <c r="AR37" s="40"/>
      <c r="AS37" s="19">
        <f t="shared" si="7"/>
        <v>45.8</v>
      </c>
      <c r="AT37" s="20">
        <f t="shared" si="8"/>
        <v>89.615999999999985</v>
      </c>
      <c r="AU37" s="21">
        <f t="shared" si="9"/>
        <v>135.416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0"/>
        <v>246</v>
      </c>
      <c r="BC37" s="43">
        <f t="shared" si="11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2"/>
        <v>47</v>
      </c>
      <c r="BJ37" s="48">
        <f t="shared" si="13"/>
        <v>186.7</v>
      </c>
      <c r="BK37" s="24">
        <f t="shared" si="14"/>
        <v>89.615999999999985</v>
      </c>
      <c r="BL37" s="48">
        <f t="shared" si="15"/>
        <v>97.084000000000003</v>
      </c>
      <c r="BO37" s="129">
        <f t="shared" si="26"/>
        <v>1571</v>
      </c>
      <c r="BP37" s="129">
        <f t="shared" si="27"/>
        <v>54</v>
      </c>
      <c r="BQ37" s="129">
        <f t="shared" si="28"/>
        <v>591</v>
      </c>
      <c r="BR37" s="129">
        <f t="shared" si="29"/>
        <v>20</v>
      </c>
      <c r="BS37" s="129">
        <f t="shared" si="30"/>
        <v>2162</v>
      </c>
      <c r="BT37" s="129">
        <f t="shared" si="31"/>
        <v>74</v>
      </c>
      <c r="BU37" s="129">
        <f t="shared" si="32"/>
        <v>4.4000000000000004</v>
      </c>
      <c r="BV37" s="129">
        <f t="shared" si="33"/>
        <v>95.800000000000011</v>
      </c>
      <c r="BW37" s="129">
        <f t="shared" si="34"/>
        <v>0.8</v>
      </c>
      <c r="BX37" s="129">
        <f t="shared" si="35"/>
        <v>96.600000000000009</v>
      </c>
      <c r="BY37" s="134">
        <f t="shared" si="36"/>
        <v>96.600000000000009</v>
      </c>
      <c r="BZ37" s="129">
        <f t="shared" si="39"/>
        <v>22.599999999999998</v>
      </c>
    </row>
    <row r="38" spans="1:78" ht="18.75">
      <c r="A38" s="143">
        <f t="shared" si="17"/>
        <v>42904</v>
      </c>
      <c r="B38" s="138" t="s">
        <v>20</v>
      </c>
      <c r="C38" s="30">
        <v>557</v>
      </c>
      <c r="D38" s="30">
        <v>559</v>
      </c>
      <c r="E38" s="41">
        <v>460</v>
      </c>
      <c r="F38" s="30">
        <v>39</v>
      </c>
      <c r="G38" s="30"/>
      <c r="H38" s="23">
        <v>15</v>
      </c>
      <c r="I38" s="33">
        <f t="shared" si="18"/>
        <v>1576</v>
      </c>
      <c r="J38" s="33">
        <f t="shared" si="19"/>
        <v>54</v>
      </c>
      <c r="K38" s="23">
        <v>277</v>
      </c>
      <c r="L38" s="14">
        <v>307</v>
      </c>
      <c r="M38" s="14">
        <v>270</v>
      </c>
      <c r="N38" s="14"/>
      <c r="O38" s="14">
        <v>10</v>
      </c>
      <c r="P38" s="14">
        <v>10</v>
      </c>
      <c r="Q38" s="103">
        <v>9</v>
      </c>
      <c r="R38" s="34"/>
      <c r="S38" s="33">
        <f t="shared" si="20"/>
        <v>584</v>
      </c>
      <c r="T38" s="33">
        <f t="shared" si="21"/>
        <v>29</v>
      </c>
      <c r="U38" s="35">
        <f t="shared" si="22"/>
        <v>83</v>
      </c>
      <c r="V38" s="37">
        <v>4.0999999999999996</v>
      </c>
      <c r="W38" s="23">
        <v>3.5</v>
      </c>
      <c r="X38" s="30">
        <v>5.2</v>
      </c>
      <c r="Y38" s="30">
        <v>3.1</v>
      </c>
      <c r="Z38" s="54">
        <v>4.5</v>
      </c>
      <c r="AA38" s="38">
        <v>1.9</v>
      </c>
      <c r="AB38" s="38"/>
      <c r="AC38" s="38"/>
      <c r="AD38" s="38"/>
      <c r="AE38" s="38">
        <v>0.82499999999999996</v>
      </c>
      <c r="AF38" s="38"/>
      <c r="AG38" s="38"/>
      <c r="AH38" s="44">
        <f t="shared" si="5"/>
        <v>0.82499999999999996</v>
      </c>
      <c r="AI38" s="53">
        <v>45</v>
      </c>
      <c r="AJ38" s="15">
        <f t="shared" si="38"/>
        <v>45.825000000000003</v>
      </c>
      <c r="AK38" s="51">
        <f t="shared" si="23"/>
        <v>100.72499999999999</v>
      </c>
      <c r="AL38" s="96">
        <f t="shared" si="24"/>
        <v>106.125</v>
      </c>
      <c r="AM38" s="16">
        <f t="shared" si="37"/>
        <v>60.3</v>
      </c>
      <c r="AN38" s="50"/>
      <c r="AO38" s="46"/>
      <c r="AP38" s="17">
        <f t="shared" si="25"/>
        <v>106.125</v>
      </c>
      <c r="AQ38" s="18">
        <f t="shared" si="6"/>
        <v>34.71599999999998</v>
      </c>
      <c r="AR38" s="40"/>
      <c r="AS38" s="19">
        <f t="shared" si="7"/>
        <v>45.825000000000003</v>
      </c>
      <c r="AT38" s="20">
        <f t="shared" si="8"/>
        <v>89.615999999999985</v>
      </c>
      <c r="AU38" s="21">
        <f t="shared" si="9"/>
        <v>135.44099999999997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0"/>
        <v>246</v>
      </c>
      <c r="BC38" s="43">
        <f t="shared" si="11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2"/>
        <v>47</v>
      </c>
      <c r="BJ38" s="48">
        <f t="shared" si="13"/>
        <v>186.7</v>
      </c>
      <c r="BK38" s="24">
        <f t="shared" si="14"/>
        <v>89.615999999999985</v>
      </c>
      <c r="BL38" s="48">
        <f t="shared" si="15"/>
        <v>97.084000000000003</v>
      </c>
      <c r="BO38" s="129">
        <f t="shared" si="26"/>
        <v>1576</v>
      </c>
      <c r="BP38" s="129">
        <f t="shared" si="27"/>
        <v>54</v>
      </c>
      <c r="BQ38" s="129">
        <f t="shared" si="28"/>
        <v>584</v>
      </c>
      <c r="BR38" s="129">
        <f t="shared" si="29"/>
        <v>20</v>
      </c>
      <c r="BS38" s="129">
        <f t="shared" si="30"/>
        <v>2160</v>
      </c>
      <c r="BT38" s="129">
        <f t="shared" si="31"/>
        <v>74</v>
      </c>
      <c r="BU38" s="129">
        <f t="shared" si="32"/>
        <v>4.5</v>
      </c>
      <c r="BV38" s="129">
        <f t="shared" si="33"/>
        <v>96.3</v>
      </c>
      <c r="BW38" s="129">
        <f t="shared" si="34"/>
        <v>0.82499999999999996</v>
      </c>
      <c r="BX38" s="129">
        <f t="shared" si="35"/>
        <v>97.125</v>
      </c>
      <c r="BY38" s="134">
        <f t="shared" si="36"/>
        <v>97.125</v>
      </c>
      <c r="BZ38" s="129">
        <f t="shared" si="39"/>
        <v>23.124999999999996</v>
      </c>
    </row>
    <row r="39" spans="1:78" ht="18.75">
      <c r="A39" s="143">
        <f t="shared" si="17"/>
        <v>42904</v>
      </c>
      <c r="B39" s="138" t="s">
        <v>33</v>
      </c>
      <c r="C39" s="30">
        <v>562</v>
      </c>
      <c r="D39" s="30">
        <v>562</v>
      </c>
      <c r="E39" s="41">
        <v>460</v>
      </c>
      <c r="F39" s="30">
        <v>40</v>
      </c>
      <c r="G39" s="30"/>
      <c r="H39" s="23">
        <v>15</v>
      </c>
      <c r="I39" s="33">
        <f t="shared" si="18"/>
        <v>1584</v>
      </c>
      <c r="J39" s="33">
        <f t="shared" si="19"/>
        <v>55</v>
      </c>
      <c r="K39" s="23">
        <v>274</v>
      </c>
      <c r="L39" s="14">
        <v>229</v>
      </c>
      <c r="M39" s="14">
        <v>230</v>
      </c>
      <c r="N39" s="14"/>
      <c r="O39" s="14">
        <v>10</v>
      </c>
      <c r="P39" s="14">
        <v>8</v>
      </c>
      <c r="Q39" s="103">
        <v>8</v>
      </c>
      <c r="R39" s="34"/>
      <c r="S39" s="33">
        <f t="shared" si="20"/>
        <v>503</v>
      </c>
      <c r="T39" s="33">
        <f t="shared" si="21"/>
        <v>26</v>
      </c>
      <c r="U39" s="35">
        <f t="shared" si="22"/>
        <v>81</v>
      </c>
      <c r="V39" s="37">
        <v>4.0999999999999996</v>
      </c>
      <c r="W39" s="23">
        <v>3.5</v>
      </c>
      <c r="X39" s="30">
        <v>5.2</v>
      </c>
      <c r="Y39" s="30">
        <v>3.1</v>
      </c>
      <c r="Z39" s="54">
        <v>4.5</v>
      </c>
      <c r="AA39" s="38">
        <v>1.9</v>
      </c>
      <c r="AB39" s="38"/>
      <c r="AC39" s="38"/>
      <c r="AD39" s="38"/>
      <c r="AE39" s="38">
        <v>0.82499999999999996</v>
      </c>
      <c r="AF39" s="38"/>
      <c r="AG39" s="38"/>
      <c r="AH39" s="44">
        <f t="shared" si="5"/>
        <v>0.82499999999999996</v>
      </c>
      <c r="AI39" s="53">
        <v>45</v>
      </c>
      <c r="AJ39" s="15">
        <f t="shared" si="38"/>
        <v>45.825000000000003</v>
      </c>
      <c r="AK39" s="51">
        <f t="shared" si="23"/>
        <v>98.724999999999994</v>
      </c>
      <c r="AL39" s="96">
        <f t="shared" si="24"/>
        <v>104.125</v>
      </c>
      <c r="AM39" s="16">
        <f t="shared" si="37"/>
        <v>58.3</v>
      </c>
      <c r="AN39" s="50"/>
      <c r="AO39" s="46"/>
      <c r="AP39" s="17">
        <f t="shared" si="25"/>
        <v>104.125</v>
      </c>
      <c r="AQ39" s="18">
        <f t="shared" si="6"/>
        <v>36.71599999999998</v>
      </c>
      <c r="AR39" s="40"/>
      <c r="AS39" s="19">
        <f t="shared" si="7"/>
        <v>45.825000000000003</v>
      </c>
      <c r="AT39" s="20">
        <f t="shared" si="8"/>
        <v>89.615999999999985</v>
      </c>
      <c r="AU39" s="21">
        <f t="shared" si="9"/>
        <v>135.44099999999997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0"/>
        <v>246</v>
      </c>
      <c r="BC39" s="43">
        <f t="shared" si="11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2"/>
        <v>47</v>
      </c>
      <c r="BJ39" s="48">
        <f t="shared" si="13"/>
        <v>186.7</v>
      </c>
      <c r="BK39" s="24">
        <f t="shared" si="14"/>
        <v>89.615999999999985</v>
      </c>
      <c r="BL39" s="48">
        <f t="shared" si="15"/>
        <v>97.084000000000003</v>
      </c>
      <c r="BO39" s="129">
        <f t="shared" si="26"/>
        <v>1584</v>
      </c>
      <c r="BP39" s="129">
        <f t="shared" si="27"/>
        <v>55</v>
      </c>
      <c r="BQ39" s="129">
        <f t="shared" si="28"/>
        <v>503</v>
      </c>
      <c r="BR39" s="129">
        <f t="shared" si="29"/>
        <v>18</v>
      </c>
      <c r="BS39" s="129">
        <f t="shared" si="30"/>
        <v>2087</v>
      </c>
      <c r="BT39" s="129">
        <f t="shared" si="31"/>
        <v>73</v>
      </c>
      <c r="BU39" s="129">
        <f t="shared" si="32"/>
        <v>4.5</v>
      </c>
      <c r="BV39" s="129">
        <f t="shared" si="33"/>
        <v>95.3</v>
      </c>
      <c r="BW39" s="129">
        <f t="shared" si="34"/>
        <v>0.82499999999999996</v>
      </c>
      <c r="BX39" s="129">
        <f t="shared" si="35"/>
        <v>96.125</v>
      </c>
      <c r="BY39" s="134">
        <f t="shared" si="36"/>
        <v>96.125</v>
      </c>
      <c r="BZ39" s="129">
        <f t="shared" si="39"/>
        <v>23.124999999999996</v>
      </c>
    </row>
    <row r="40" spans="1:78" ht="18.75">
      <c r="A40" s="143">
        <f t="shared" si="17"/>
        <v>42904</v>
      </c>
      <c r="B40" s="138" t="s">
        <v>21</v>
      </c>
      <c r="C40" s="30">
        <v>562</v>
      </c>
      <c r="D40" s="30">
        <v>568</v>
      </c>
      <c r="E40" s="41">
        <v>453</v>
      </c>
      <c r="F40" s="30">
        <v>40</v>
      </c>
      <c r="G40" s="30"/>
      <c r="H40" s="23">
        <v>15</v>
      </c>
      <c r="I40" s="33">
        <f t="shared" si="18"/>
        <v>1583</v>
      </c>
      <c r="J40" s="33">
        <f t="shared" si="19"/>
        <v>55</v>
      </c>
      <c r="K40" s="23">
        <v>278</v>
      </c>
      <c r="L40" s="14">
        <v>236</v>
      </c>
      <c r="M40" s="14">
        <v>250</v>
      </c>
      <c r="N40" s="14"/>
      <c r="O40" s="14">
        <v>10</v>
      </c>
      <c r="P40" s="14">
        <v>8</v>
      </c>
      <c r="Q40" s="103">
        <v>8</v>
      </c>
      <c r="R40" s="34"/>
      <c r="S40" s="33">
        <f t="shared" si="20"/>
        <v>514</v>
      </c>
      <c r="T40" s="33">
        <f t="shared" si="21"/>
        <v>26</v>
      </c>
      <c r="U40" s="35">
        <f t="shared" si="22"/>
        <v>81</v>
      </c>
      <c r="V40" s="37">
        <v>4.0999999999999996</v>
      </c>
      <c r="W40" s="23">
        <v>3.5</v>
      </c>
      <c r="X40" s="30">
        <v>5.2</v>
      </c>
      <c r="Y40" s="30">
        <v>3.2</v>
      </c>
      <c r="Z40" s="54">
        <v>4.8</v>
      </c>
      <c r="AA40" s="146">
        <v>2.1</v>
      </c>
      <c r="AB40" s="38"/>
      <c r="AC40" s="38"/>
      <c r="AD40" s="38"/>
      <c r="AE40" s="38">
        <v>0.82499999999999996</v>
      </c>
      <c r="AF40" s="38"/>
      <c r="AG40" s="38"/>
      <c r="AH40" s="44">
        <f t="shared" si="5"/>
        <v>0.82499999999999996</v>
      </c>
      <c r="AI40" s="53">
        <v>45</v>
      </c>
      <c r="AJ40" s="15">
        <f t="shared" si="38"/>
        <v>45.825000000000003</v>
      </c>
      <c r="AK40" s="51">
        <f t="shared" si="23"/>
        <v>99.125</v>
      </c>
      <c r="AL40" s="96">
        <f t="shared" si="24"/>
        <v>104.72499999999999</v>
      </c>
      <c r="AM40" s="16">
        <f t="shared" si="37"/>
        <v>58.899999999999991</v>
      </c>
      <c r="AN40" s="50"/>
      <c r="AO40" s="46"/>
      <c r="AP40" s="17">
        <f t="shared" si="25"/>
        <v>104.72499999999999</v>
      </c>
      <c r="AQ40" s="18">
        <f t="shared" si="6"/>
        <v>36.315999999999974</v>
      </c>
      <c r="AR40" s="40"/>
      <c r="AS40" s="19">
        <f t="shared" si="7"/>
        <v>45.825000000000003</v>
      </c>
      <c r="AT40" s="20">
        <f t="shared" si="8"/>
        <v>89.615999999999985</v>
      </c>
      <c r="AU40" s="21">
        <f t="shared" si="9"/>
        <v>135.44099999999997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0"/>
        <v>246</v>
      </c>
      <c r="BC40" s="43">
        <f t="shared" si="11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2"/>
        <v>47</v>
      </c>
      <c r="BJ40" s="48">
        <f t="shared" si="13"/>
        <v>186.7</v>
      </c>
      <c r="BK40" s="24">
        <f t="shared" si="14"/>
        <v>89.615999999999985</v>
      </c>
      <c r="BL40" s="48">
        <f t="shared" si="15"/>
        <v>97.084000000000003</v>
      </c>
      <c r="BO40" s="129">
        <f t="shared" si="26"/>
        <v>1583</v>
      </c>
      <c r="BP40" s="129">
        <f t="shared" si="27"/>
        <v>55</v>
      </c>
      <c r="BQ40" s="129">
        <f t="shared" si="28"/>
        <v>514</v>
      </c>
      <c r="BR40" s="129">
        <f t="shared" si="29"/>
        <v>18</v>
      </c>
      <c r="BS40" s="129">
        <f t="shared" si="30"/>
        <v>2097</v>
      </c>
      <c r="BT40" s="129">
        <f t="shared" si="31"/>
        <v>73</v>
      </c>
      <c r="BU40" s="129">
        <f t="shared" si="32"/>
        <v>4.8</v>
      </c>
      <c r="BV40" s="129">
        <f t="shared" si="33"/>
        <v>95.899999999999991</v>
      </c>
      <c r="BW40" s="129">
        <f t="shared" si="34"/>
        <v>0.82499999999999996</v>
      </c>
      <c r="BX40" s="129">
        <f t="shared" si="35"/>
        <v>96.724999999999994</v>
      </c>
      <c r="BY40" s="134">
        <f t="shared" si="36"/>
        <v>96.724999999999994</v>
      </c>
      <c r="BZ40" s="129">
        <f t="shared" si="39"/>
        <v>23.725000000000001</v>
      </c>
    </row>
    <row r="41" spans="1:78" ht="18.75">
      <c r="A41" s="143">
        <f t="shared" si="17"/>
        <v>42904</v>
      </c>
      <c r="B41" s="138" t="s">
        <v>34</v>
      </c>
      <c r="C41" s="30">
        <v>560</v>
      </c>
      <c r="D41" s="41">
        <v>565</v>
      </c>
      <c r="E41" s="41">
        <v>457</v>
      </c>
      <c r="F41" s="30">
        <v>40</v>
      </c>
      <c r="G41" s="30"/>
      <c r="H41" s="23">
        <v>15</v>
      </c>
      <c r="I41" s="33">
        <f t="shared" si="18"/>
        <v>1582</v>
      </c>
      <c r="J41" s="33">
        <f t="shared" si="19"/>
        <v>55</v>
      </c>
      <c r="K41" s="23">
        <v>280</v>
      </c>
      <c r="L41" s="14">
        <v>260</v>
      </c>
      <c r="M41" s="14">
        <v>260</v>
      </c>
      <c r="N41" s="14"/>
      <c r="O41" s="14">
        <v>10</v>
      </c>
      <c r="P41" s="14">
        <v>9</v>
      </c>
      <c r="Q41" s="103">
        <v>9</v>
      </c>
      <c r="R41" s="34"/>
      <c r="S41" s="33">
        <f t="shared" si="20"/>
        <v>540</v>
      </c>
      <c r="T41" s="33">
        <f t="shared" si="21"/>
        <v>28</v>
      </c>
      <c r="U41" s="35">
        <f t="shared" si="22"/>
        <v>83</v>
      </c>
      <c r="V41" s="37">
        <v>4.0999999999999996</v>
      </c>
      <c r="W41" s="23">
        <v>3.5</v>
      </c>
      <c r="X41" s="30">
        <v>5.2</v>
      </c>
      <c r="Y41" s="30">
        <v>3.2</v>
      </c>
      <c r="Z41" s="54">
        <v>4.8</v>
      </c>
      <c r="AA41" s="146">
        <v>2.1</v>
      </c>
      <c r="AB41" s="38"/>
      <c r="AC41" s="38"/>
      <c r="AD41" s="38"/>
      <c r="AE41" s="38">
        <v>0.82499999999999996</v>
      </c>
      <c r="AF41" s="38"/>
      <c r="AG41" s="38"/>
      <c r="AH41" s="44">
        <f t="shared" si="5"/>
        <v>0.82499999999999996</v>
      </c>
      <c r="AI41" s="53">
        <v>45</v>
      </c>
      <c r="AJ41" s="15">
        <f t="shared" si="38"/>
        <v>45.825000000000003</v>
      </c>
      <c r="AK41" s="51">
        <f t="shared" si="23"/>
        <v>101.125</v>
      </c>
      <c r="AL41" s="96">
        <f t="shared" si="24"/>
        <v>106.72499999999999</v>
      </c>
      <c r="AM41" s="16">
        <f t="shared" si="37"/>
        <v>60.899999999999991</v>
      </c>
      <c r="AN41" s="50"/>
      <c r="AO41" s="46"/>
      <c r="AP41" s="17">
        <f t="shared" si="25"/>
        <v>106.72499999999999</v>
      </c>
      <c r="AQ41" s="18">
        <f t="shared" si="6"/>
        <v>34.315999999999974</v>
      </c>
      <c r="AR41" s="40"/>
      <c r="AS41" s="19">
        <f t="shared" si="7"/>
        <v>45.825000000000003</v>
      </c>
      <c r="AT41" s="20">
        <f t="shared" si="8"/>
        <v>89.615999999999985</v>
      </c>
      <c r="AU41" s="21">
        <f t="shared" si="9"/>
        <v>135.44099999999997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0"/>
        <v>246</v>
      </c>
      <c r="BC41" s="43">
        <f t="shared" si="11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2"/>
        <v>47</v>
      </c>
      <c r="BJ41" s="48">
        <f t="shared" si="13"/>
        <v>186.7</v>
      </c>
      <c r="BK41" s="24">
        <f t="shared" si="14"/>
        <v>89.615999999999985</v>
      </c>
      <c r="BL41" s="48">
        <f t="shared" si="15"/>
        <v>97.084000000000003</v>
      </c>
      <c r="BO41" s="129">
        <f t="shared" si="26"/>
        <v>1582</v>
      </c>
      <c r="BP41" s="129">
        <f t="shared" si="27"/>
        <v>55</v>
      </c>
      <c r="BQ41" s="129">
        <f t="shared" si="28"/>
        <v>540</v>
      </c>
      <c r="BR41" s="129">
        <f t="shared" si="29"/>
        <v>19</v>
      </c>
      <c r="BS41" s="129">
        <f t="shared" si="30"/>
        <v>2122</v>
      </c>
      <c r="BT41" s="129">
        <f t="shared" si="31"/>
        <v>74</v>
      </c>
      <c r="BU41" s="129">
        <f t="shared" si="32"/>
        <v>4.8</v>
      </c>
      <c r="BV41" s="129">
        <f t="shared" si="33"/>
        <v>96.899999999999991</v>
      </c>
      <c r="BW41" s="129">
        <f t="shared" si="34"/>
        <v>0.82499999999999996</v>
      </c>
      <c r="BX41" s="129">
        <f t="shared" si="35"/>
        <v>97.724999999999994</v>
      </c>
      <c r="BY41" s="134">
        <f t="shared" si="36"/>
        <v>97.724999999999994</v>
      </c>
      <c r="BZ41" s="129">
        <f t="shared" si="39"/>
        <v>23.725000000000001</v>
      </c>
    </row>
    <row r="42" spans="1:78" ht="18.75">
      <c r="A42" s="143">
        <f t="shared" si="17"/>
        <v>42904</v>
      </c>
      <c r="B42" s="138" t="s">
        <v>22</v>
      </c>
      <c r="C42" s="30">
        <v>558</v>
      </c>
      <c r="D42" s="41">
        <v>572</v>
      </c>
      <c r="E42" s="41">
        <v>461</v>
      </c>
      <c r="F42" s="30">
        <v>39</v>
      </c>
      <c r="G42" s="30"/>
      <c r="H42" s="23">
        <v>15</v>
      </c>
      <c r="I42" s="33">
        <f t="shared" si="18"/>
        <v>1591</v>
      </c>
      <c r="J42" s="33">
        <f t="shared" si="19"/>
        <v>54</v>
      </c>
      <c r="K42" s="23">
        <v>282</v>
      </c>
      <c r="L42" s="14">
        <v>281</v>
      </c>
      <c r="M42" s="14">
        <v>260</v>
      </c>
      <c r="N42" s="14"/>
      <c r="O42" s="14">
        <v>10</v>
      </c>
      <c r="P42" s="14">
        <v>10</v>
      </c>
      <c r="Q42" s="103">
        <v>9</v>
      </c>
      <c r="R42" s="34"/>
      <c r="S42" s="33">
        <f t="shared" si="20"/>
        <v>563</v>
      </c>
      <c r="T42" s="33">
        <f t="shared" si="21"/>
        <v>29</v>
      </c>
      <c r="U42" s="35">
        <f t="shared" si="22"/>
        <v>83</v>
      </c>
      <c r="V42" s="37">
        <v>4.0999999999999996</v>
      </c>
      <c r="W42" s="23">
        <v>3.5</v>
      </c>
      <c r="X42" s="30">
        <v>5.2</v>
      </c>
      <c r="Y42" s="30">
        <v>3.3</v>
      </c>
      <c r="Z42" s="54">
        <v>4.8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4">
        <f t="shared" si="5"/>
        <v>0.8</v>
      </c>
      <c r="AI42" s="53">
        <v>45</v>
      </c>
      <c r="AJ42" s="15">
        <f t="shared" si="38"/>
        <v>45.8</v>
      </c>
      <c r="AK42" s="51">
        <f t="shared" si="23"/>
        <v>101.19999999999999</v>
      </c>
      <c r="AL42" s="96">
        <f t="shared" si="24"/>
        <v>106.89999999999999</v>
      </c>
      <c r="AM42" s="16">
        <f t="shared" si="37"/>
        <v>61.099999999999994</v>
      </c>
      <c r="AN42" s="50"/>
      <c r="AO42" s="46"/>
      <c r="AP42" s="17">
        <f t="shared" si="25"/>
        <v>106.89999999999999</v>
      </c>
      <c r="AQ42" s="18">
        <f t="shared" si="6"/>
        <v>34.216000000000008</v>
      </c>
      <c r="AR42" s="40"/>
      <c r="AS42" s="19">
        <f t="shared" si="7"/>
        <v>45.8</v>
      </c>
      <c r="AT42" s="20">
        <f t="shared" si="8"/>
        <v>89.615999999999985</v>
      </c>
      <c r="AU42" s="21">
        <f t="shared" si="9"/>
        <v>135.416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0"/>
        <v>246</v>
      </c>
      <c r="BC42" s="43">
        <f t="shared" si="11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2"/>
        <v>47</v>
      </c>
      <c r="BJ42" s="48">
        <f t="shared" si="13"/>
        <v>186.7</v>
      </c>
      <c r="BK42" s="24">
        <f t="shared" si="14"/>
        <v>89.615999999999985</v>
      </c>
      <c r="BL42" s="48">
        <f t="shared" si="15"/>
        <v>97.084000000000003</v>
      </c>
      <c r="BO42" s="129">
        <f t="shared" si="26"/>
        <v>1591</v>
      </c>
      <c r="BP42" s="129">
        <f t="shared" si="27"/>
        <v>54</v>
      </c>
      <c r="BQ42" s="129">
        <f t="shared" si="28"/>
        <v>563</v>
      </c>
      <c r="BR42" s="129">
        <f t="shared" si="29"/>
        <v>20</v>
      </c>
      <c r="BS42" s="129">
        <f t="shared" si="30"/>
        <v>2154</v>
      </c>
      <c r="BT42" s="129">
        <f t="shared" si="31"/>
        <v>74</v>
      </c>
      <c r="BU42" s="129">
        <f t="shared" si="32"/>
        <v>4.8</v>
      </c>
      <c r="BV42" s="129">
        <f t="shared" si="33"/>
        <v>97.1</v>
      </c>
      <c r="BW42" s="129">
        <f t="shared" si="34"/>
        <v>0.8</v>
      </c>
      <c r="BX42" s="129">
        <f t="shared" si="35"/>
        <v>97.899999999999991</v>
      </c>
      <c r="BY42" s="134">
        <f t="shared" si="36"/>
        <v>97.899999999999991</v>
      </c>
      <c r="BZ42" s="129">
        <f t="shared" si="39"/>
        <v>23.900000000000002</v>
      </c>
    </row>
    <row r="43" spans="1:78" ht="18.75">
      <c r="A43" s="143">
        <f t="shared" si="17"/>
        <v>42904</v>
      </c>
      <c r="B43" s="138" t="s">
        <v>49</v>
      </c>
      <c r="C43" s="30">
        <v>555</v>
      </c>
      <c r="D43" s="30">
        <v>574</v>
      </c>
      <c r="E43" s="30">
        <v>461</v>
      </c>
      <c r="F43" s="30">
        <v>39</v>
      </c>
      <c r="G43" s="30"/>
      <c r="H43" s="23">
        <v>15</v>
      </c>
      <c r="I43" s="33">
        <f t="shared" si="18"/>
        <v>1590</v>
      </c>
      <c r="J43" s="33">
        <f t="shared" si="19"/>
        <v>54</v>
      </c>
      <c r="K43" s="23">
        <v>282</v>
      </c>
      <c r="L43" s="14">
        <v>281</v>
      </c>
      <c r="M43" s="14">
        <v>260</v>
      </c>
      <c r="N43" s="14"/>
      <c r="O43" s="14">
        <v>10</v>
      </c>
      <c r="P43" s="14">
        <v>10</v>
      </c>
      <c r="Q43" s="103">
        <v>9</v>
      </c>
      <c r="R43" s="34"/>
      <c r="S43" s="33">
        <f t="shared" si="20"/>
        <v>563</v>
      </c>
      <c r="T43" s="33">
        <f t="shared" si="21"/>
        <v>29</v>
      </c>
      <c r="U43" s="35">
        <f t="shared" si="22"/>
        <v>83</v>
      </c>
      <c r="V43" s="37">
        <v>4.0999999999999996</v>
      </c>
      <c r="W43" s="23">
        <v>3.5</v>
      </c>
      <c r="X43" s="30">
        <v>5.2</v>
      </c>
      <c r="Y43" s="30">
        <v>3.3</v>
      </c>
      <c r="Z43" s="54">
        <v>4.8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4">
        <f t="shared" si="5"/>
        <v>0.8</v>
      </c>
      <c r="AI43" s="53">
        <v>45</v>
      </c>
      <c r="AJ43" s="15">
        <f t="shared" si="38"/>
        <v>45.8</v>
      </c>
      <c r="AK43" s="51">
        <f t="shared" si="23"/>
        <v>101.19999999999999</v>
      </c>
      <c r="AL43" s="96">
        <f t="shared" si="24"/>
        <v>106.89999999999999</v>
      </c>
      <c r="AM43" s="16">
        <f t="shared" si="37"/>
        <v>61.099999999999994</v>
      </c>
      <c r="AN43" s="50"/>
      <c r="AO43" s="46"/>
      <c r="AP43" s="17">
        <f t="shared" si="25"/>
        <v>106.89999999999999</v>
      </c>
      <c r="AQ43" s="18">
        <f t="shared" si="6"/>
        <v>34.216000000000008</v>
      </c>
      <c r="AR43" s="40"/>
      <c r="AS43" s="19">
        <f t="shared" si="7"/>
        <v>45.8</v>
      </c>
      <c r="AT43" s="20">
        <f t="shared" si="8"/>
        <v>89.615999999999985</v>
      </c>
      <c r="AU43" s="21">
        <f t="shared" si="9"/>
        <v>135.416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0"/>
        <v>246</v>
      </c>
      <c r="BC43" s="43">
        <f t="shared" si="11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2"/>
        <v>47</v>
      </c>
      <c r="BJ43" s="48">
        <f t="shared" si="13"/>
        <v>186.7</v>
      </c>
      <c r="BK43" s="24">
        <f t="shared" si="14"/>
        <v>89.615999999999985</v>
      </c>
      <c r="BL43" s="48">
        <f t="shared" si="15"/>
        <v>97.084000000000003</v>
      </c>
      <c r="BO43" s="129">
        <f t="shared" si="26"/>
        <v>1590</v>
      </c>
      <c r="BP43" s="129">
        <f t="shared" si="27"/>
        <v>54</v>
      </c>
      <c r="BQ43" s="129">
        <f t="shared" si="28"/>
        <v>563</v>
      </c>
      <c r="BR43" s="129">
        <f t="shared" si="29"/>
        <v>20</v>
      </c>
      <c r="BS43" s="129">
        <f t="shared" si="30"/>
        <v>2153</v>
      </c>
      <c r="BT43" s="129">
        <f t="shared" si="31"/>
        <v>74</v>
      </c>
      <c r="BU43" s="129">
        <f t="shared" si="32"/>
        <v>4.8</v>
      </c>
      <c r="BV43" s="129">
        <f t="shared" si="33"/>
        <v>97.1</v>
      </c>
      <c r="BW43" s="129">
        <f t="shared" si="34"/>
        <v>0.8</v>
      </c>
      <c r="BX43" s="129">
        <f t="shared" si="35"/>
        <v>97.899999999999991</v>
      </c>
      <c r="BY43" s="134">
        <f t="shared" si="36"/>
        <v>97.899999999999991</v>
      </c>
      <c r="BZ43" s="129">
        <f t="shared" si="39"/>
        <v>23.900000000000002</v>
      </c>
    </row>
    <row r="44" spans="1:78" ht="18.75">
      <c r="A44" s="143">
        <f t="shared" si="17"/>
        <v>42904</v>
      </c>
      <c r="B44" s="138" t="s">
        <v>23</v>
      </c>
      <c r="C44" s="30">
        <v>550</v>
      </c>
      <c r="D44" s="30">
        <v>577</v>
      </c>
      <c r="E44" s="30">
        <v>448</v>
      </c>
      <c r="F44" s="30">
        <v>39</v>
      </c>
      <c r="G44" s="30"/>
      <c r="H44" s="23">
        <v>14</v>
      </c>
      <c r="I44" s="33">
        <f t="shared" si="18"/>
        <v>1575</v>
      </c>
      <c r="J44" s="33">
        <f t="shared" si="19"/>
        <v>53</v>
      </c>
      <c r="K44" s="23">
        <v>279</v>
      </c>
      <c r="L44" s="14">
        <v>285</v>
      </c>
      <c r="M44" s="14">
        <v>260</v>
      </c>
      <c r="N44" s="14"/>
      <c r="O44" s="14">
        <v>10</v>
      </c>
      <c r="P44" s="14">
        <v>10</v>
      </c>
      <c r="Q44" s="103">
        <v>9</v>
      </c>
      <c r="R44" s="34"/>
      <c r="S44" s="33">
        <f t="shared" si="20"/>
        <v>564</v>
      </c>
      <c r="T44" s="33">
        <f t="shared" si="21"/>
        <v>29</v>
      </c>
      <c r="U44" s="35">
        <f t="shared" si="22"/>
        <v>82</v>
      </c>
      <c r="V44" s="37">
        <v>4.0999999999999996</v>
      </c>
      <c r="W44" s="23">
        <v>3.5</v>
      </c>
      <c r="X44" s="30">
        <v>5.2</v>
      </c>
      <c r="Y44" s="30">
        <v>3.3</v>
      </c>
      <c r="Z44" s="54">
        <v>4.9000000000000004</v>
      </c>
      <c r="AA44" s="38">
        <v>2.2999999999999998</v>
      </c>
      <c r="AB44" s="38"/>
      <c r="AC44" s="38"/>
      <c r="AD44" s="38"/>
      <c r="AE44" s="38">
        <v>0.8</v>
      </c>
      <c r="AF44" s="38"/>
      <c r="AG44" s="38"/>
      <c r="AH44" s="44">
        <f t="shared" si="5"/>
        <v>0.8</v>
      </c>
      <c r="AI44" s="53">
        <v>45</v>
      </c>
      <c r="AJ44" s="15">
        <f t="shared" si="38"/>
        <v>45.8</v>
      </c>
      <c r="AK44" s="51">
        <f t="shared" si="23"/>
        <v>100.3</v>
      </c>
      <c r="AL44" s="96">
        <f t="shared" si="24"/>
        <v>106.1</v>
      </c>
      <c r="AM44" s="16">
        <f t="shared" si="37"/>
        <v>60.3</v>
      </c>
      <c r="AN44" s="50"/>
      <c r="AO44" s="46"/>
      <c r="AP44" s="17">
        <f t="shared" si="25"/>
        <v>106.1</v>
      </c>
      <c r="AQ44" s="18">
        <f t="shared" si="6"/>
        <v>35.116</v>
      </c>
      <c r="AR44" s="40"/>
      <c r="AS44" s="19">
        <f t="shared" si="7"/>
        <v>45.8</v>
      </c>
      <c r="AT44" s="20">
        <f t="shared" si="8"/>
        <v>89.615999999999985</v>
      </c>
      <c r="AU44" s="21">
        <f t="shared" si="9"/>
        <v>135.416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0"/>
        <v>246</v>
      </c>
      <c r="BC44" s="43">
        <f t="shared" si="11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2"/>
        <v>47</v>
      </c>
      <c r="BJ44" s="48">
        <f t="shared" si="13"/>
        <v>186.7</v>
      </c>
      <c r="BK44" s="24">
        <f t="shared" si="14"/>
        <v>89.615999999999985</v>
      </c>
      <c r="BL44" s="48">
        <f t="shared" si="15"/>
        <v>97.084000000000003</v>
      </c>
      <c r="BO44" s="129">
        <f t="shared" si="26"/>
        <v>1575</v>
      </c>
      <c r="BP44" s="129">
        <f t="shared" si="27"/>
        <v>53</v>
      </c>
      <c r="BQ44" s="129">
        <f t="shared" si="28"/>
        <v>564</v>
      </c>
      <c r="BR44" s="129">
        <f t="shared" si="29"/>
        <v>20</v>
      </c>
      <c r="BS44" s="129">
        <f t="shared" si="30"/>
        <v>2139</v>
      </c>
      <c r="BT44" s="129">
        <f t="shared" si="31"/>
        <v>73</v>
      </c>
      <c r="BU44" s="129">
        <f t="shared" si="32"/>
        <v>4.9000000000000004</v>
      </c>
      <c r="BV44" s="129">
        <f t="shared" si="33"/>
        <v>96.3</v>
      </c>
      <c r="BW44" s="129">
        <f t="shared" si="34"/>
        <v>0.8</v>
      </c>
      <c r="BX44" s="129">
        <f t="shared" si="35"/>
        <v>97.1</v>
      </c>
      <c r="BY44" s="134">
        <f t="shared" si="36"/>
        <v>97.1</v>
      </c>
      <c r="BZ44" s="129">
        <f t="shared" si="39"/>
        <v>24.1</v>
      </c>
    </row>
    <row r="45" spans="1:78" ht="18.75">
      <c r="A45" s="143">
        <f t="shared" si="17"/>
        <v>42904</v>
      </c>
      <c r="B45" s="138" t="s">
        <v>50</v>
      </c>
      <c r="C45" s="30">
        <v>556</v>
      </c>
      <c r="D45" s="30">
        <v>580</v>
      </c>
      <c r="E45" s="30">
        <v>442</v>
      </c>
      <c r="F45" s="30">
        <v>39</v>
      </c>
      <c r="G45" s="30"/>
      <c r="H45" s="23">
        <v>15</v>
      </c>
      <c r="I45" s="33">
        <f t="shared" si="18"/>
        <v>1578</v>
      </c>
      <c r="J45" s="33">
        <f t="shared" si="19"/>
        <v>54</v>
      </c>
      <c r="K45" s="23">
        <v>284</v>
      </c>
      <c r="L45" s="14">
        <v>296</v>
      </c>
      <c r="M45" s="14">
        <v>260</v>
      </c>
      <c r="N45" s="14"/>
      <c r="O45" s="14">
        <v>10</v>
      </c>
      <c r="P45" s="14">
        <v>10</v>
      </c>
      <c r="Q45" s="103">
        <v>9</v>
      </c>
      <c r="R45" s="34"/>
      <c r="S45" s="33">
        <f t="shared" si="20"/>
        <v>580</v>
      </c>
      <c r="T45" s="33">
        <f t="shared" si="21"/>
        <v>29</v>
      </c>
      <c r="U45" s="35">
        <f t="shared" si="22"/>
        <v>83</v>
      </c>
      <c r="V45" s="37">
        <v>4.0999999999999996</v>
      </c>
      <c r="W45" s="23">
        <v>3.5</v>
      </c>
      <c r="X45" s="30">
        <v>5.2</v>
      </c>
      <c r="Y45" s="30">
        <v>3.3</v>
      </c>
      <c r="Z45" s="54">
        <v>4.9000000000000004</v>
      </c>
      <c r="AA45" s="38">
        <v>2.2999999999999998</v>
      </c>
      <c r="AB45" s="38"/>
      <c r="AC45" s="38"/>
      <c r="AD45" s="38"/>
      <c r="AE45" s="38">
        <v>0.8</v>
      </c>
      <c r="AF45" s="38"/>
      <c r="AG45" s="38"/>
      <c r="AH45" s="44">
        <f t="shared" si="5"/>
        <v>0.8</v>
      </c>
      <c r="AI45" s="53">
        <v>45</v>
      </c>
      <c r="AJ45" s="15">
        <f t="shared" si="38"/>
        <v>45.8</v>
      </c>
      <c r="AK45" s="51">
        <f t="shared" si="23"/>
        <v>101.3</v>
      </c>
      <c r="AL45" s="96">
        <f t="shared" si="24"/>
        <v>107.1</v>
      </c>
      <c r="AM45" s="16">
        <f t="shared" si="37"/>
        <v>61.3</v>
      </c>
      <c r="AN45" s="50"/>
      <c r="AO45" s="46"/>
      <c r="AP45" s="17">
        <f t="shared" si="25"/>
        <v>107.1</v>
      </c>
      <c r="AQ45" s="18">
        <f t="shared" si="6"/>
        <v>34.116</v>
      </c>
      <c r="AR45" s="40"/>
      <c r="AS45" s="19">
        <f t="shared" si="7"/>
        <v>45.8</v>
      </c>
      <c r="AT45" s="20">
        <f t="shared" si="8"/>
        <v>89.615999999999985</v>
      </c>
      <c r="AU45" s="21">
        <f t="shared" si="9"/>
        <v>135.416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0"/>
        <v>246</v>
      </c>
      <c r="BC45" s="43">
        <f t="shared" si="11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2"/>
        <v>47</v>
      </c>
      <c r="BJ45" s="48">
        <f t="shared" si="13"/>
        <v>186.7</v>
      </c>
      <c r="BK45" s="24">
        <f t="shared" si="14"/>
        <v>89.615999999999985</v>
      </c>
      <c r="BL45" s="48">
        <f t="shared" si="15"/>
        <v>97.084000000000003</v>
      </c>
      <c r="BO45" s="129">
        <f t="shared" si="26"/>
        <v>1578</v>
      </c>
      <c r="BP45" s="129">
        <f t="shared" si="27"/>
        <v>54</v>
      </c>
      <c r="BQ45" s="129">
        <f t="shared" si="28"/>
        <v>580</v>
      </c>
      <c r="BR45" s="129">
        <f t="shared" si="29"/>
        <v>20</v>
      </c>
      <c r="BS45" s="129">
        <f t="shared" si="30"/>
        <v>2158</v>
      </c>
      <c r="BT45" s="129">
        <f t="shared" si="31"/>
        <v>74</v>
      </c>
      <c r="BU45" s="129">
        <f t="shared" si="32"/>
        <v>4.9000000000000004</v>
      </c>
      <c r="BV45" s="129">
        <f t="shared" si="33"/>
        <v>97.3</v>
      </c>
      <c r="BW45" s="129">
        <f t="shared" si="34"/>
        <v>0.8</v>
      </c>
      <c r="BX45" s="129">
        <f t="shared" si="35"/>
        <v>98.1</v>
      </c>
      <c r="BY45" s="134">
        <f t="shared" si="36"/>
        <v>98.1</v>
      </c>
      <c r="BZ45" s="129">
        <f t="shared" si="39"/>
        <v>24.1</v>
      </c>
    </row>
    <row r="46" spans="1:78" ht="18.75">
      <c r="A46" s="143">
        <f t="shared" si="17"/>
        <v>42904</v>
      </c>
      <c r="B46" s="138" t="s">
        <v>24</v>
      </c>
      <c r="C46" s="30">
        <v>599</v>
      </c>
      <c r="D46" s="30">
        <v>620</v>
      </c>
      <c r="E46" s="30">
        <v>485</v>
      </c>
      <c r="F46" s="30">
        <v>42</v>
      </c>
      <c r="G46" s="30"/>
      <c r="H46" s="23">
        <v>16</v>
      </c>
      <c r="I46" s="33">
        <f t="shared" si="18"/>
        <v>1704</v>
      </c>
      <c r="J46" s="33">
        <f t="shared" si="19"/>
        <v>58</v>
      </c>
      <c r="K46" s="23">
        <v>288</v>
      </c>
      <c r="L46" s="14">
        <v>307</v>
      </c>
      <c r="M46" s="14">
        <v>260</v>
      </c>
      <c r="N46" s="14"/>
      <c r="O46" s="14">
        <v>10</v>
      </c>
      <c r="P46" s="14">
        <v>10</v>
      </c>
      <c r="Q46" s="103">
        <v>9</v>
      </c>
      <c r="R46" s="34"/>
      <c r="S46" s="33">
        <f t="shared" si="20"/>
        <v>595</v>
      </c>
      <c r="T46" s="33">
        <f t="shared" si="21"/>
        <v>29</v>
      </c>
      <c r="U46" s="35">
        <f t="shared" si="22"/>
        <v>87</v>
      </c>
      <c r="V46" s="37">
        <v>4.0999999999999996</v>
      </c>
      <c r="W46" s="23">
        <v>3.5</v>
      </c>
      <c r="X46" s="30">
        <v>6</v>
      </c>
      <c r="Y46" s="30">
        <v>3.4</v>
      </c>
      <c r="Z46" s="30">
        <v>5</v>
      </c>
      <c r="AA46" s="38">
        <v>2.2999999999999998</v>
      </c>
      <c r="AB46" s="38"/>
      <c r="AC46" s="38"/>
      <c r="AD46" s="38"/>
      <c r="AE46" s="38">
        <v>0.8</v>
      </c>
      <c r="AF46" s="38"/>
      <c r="AG46" s="38"/>
      <c r="AH46" s="44">
        <f t="shared" si="5"/>
        <v>0.8</v>
      </c>
      <c r="AI46" s="53">
        <v>45</v>
      </c>
      <c r="AJ46" s="15">
        <f t="shared" si="38"/>
        <v>45.8</v>
      </c>
      <c r="AK46" s="51">
        <f t="shared" si="23"/>
        <v>106.3</v>
      </c>
      <c r="AL46" s="96">
        <f t="shared" si="24"/>
        <v>112.1</v>
      </c>
      <c r="AM46" s="16">
        <f t="shared" si="37"/>
        <v>66.3</v>
      </c>
      <c r="AN46" s="50"/>
      <c r="AO46" s="46"/>
      <c r="AP46" s="17">
        <f t="shared" si="25"/>
        <v>112.1</v>
      </c>
      <c r="AQ46" s="18">
        <f t="shared" si="6"/>
        <v>29.116</v>
      </c>
      <c r="AR46" s="40"/>
      <c r="AS46" s="19">
        <f t="shared" si="7"/>
        <v>45.8</v>
      </c>
      <c r="AT46" s="20">
        <f t="shared" si="8"/>
        <v>89.615999999999985</v>
      </c>
      <c r="AU46" s="21">
        <f t="shared" si="9"/>
        <v>135.416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0"/>
        <v>246</v>
      </c>
      <c r="BC46" s="43">
        <f t="shared" si="11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2"/>
        <v>47</v>
      </c>
      <c r="BJ46" s="48">
        <f t="shared" si="13"/>
        <v>186.7</v>
      </c>
      <c r="BK46" s="24">
        <f t="shared" si="14"/>
        <v>89.615999999999985</v>
      </c>
      <c r="BL46" s="48">
        <f t="shared" si="15"/>
        <v>97.084000000000003</v>
      </c>
      <c r="BO46" s="129">
        <f t="shared" si="26"/>
        <v>1704</v>
      </c>
      <c r="BP46" s="129">
        <f t="shared" si="27"/>
        <v>58</v>
      </c>
      <c r="BQ46" s="129">
        <f t="shared" si="28"/>
        <v>595</v>
      </c>
      <c r="BR46" s="129">
        <f t="shared" si="29"/>
        <v>20</v>
      </c>
      <c r="BS46" s="129">
        <f t="shared" si="30"/>
        <v>2299</v>
      </c>
      <c r="BT46" s="129">
        <f t="shared" si="31"/>
        <v>78</v>
      </c>
      <c r="BU46" s="129">
        <f t="shared" si="32"/>
        <v>5</v>
      </c>
      <c r="BV46" s="129">
        <f t="shared" si="33"/>
        <v>102.3</v>
      </c>
      <c r="BW46" s="129">
        <f t="shared" si="34"/>
        <v>0.8</v>
      </c>
      <c r="BX46" s="129">
        <f t="shared" si="35"/>
        <v>103.1</v>
      </c>
      <c r="BY46" s="134">
        <f t="shared" si="36"/>
        <v>103.1</v>
      </c>
      <c r="BZ46" s="129">
        <f t="shared" si="39"/>
        <v>25.1</v>
      </c>
    </row>
    <row r="47" spans="1:78" ht="18.75">
      <c r="A47" s="143">
        <f t="shared" si="17"/>
        <v>42904</v>
      </c>
      <c r="B47" s="138" t="s">
        <v>35</v>
      </c>
      <c r="C47" s="30">
        <v>599</v>
      </c>
      <c r="D47" s="30">
        <v>620</v>
      </c>
      <c r="E47" s="30">
        <v>485</v>
      </c>
      <c r="F47" s="30">
        <v>42</v>
      </c>
      <c r="G47" s="30"/>
      <c r="H47" s="23">
        <v>16</v>
      </c>
      <c r="I47" s="33">
        <f t="shared" ref="I47" si="40">C47+D47+E47</f>
        <v>1704</v>
      </c>
      <c r="J47" s="33">
        <f t="shared" ref="J47" si="41">F47+G47+H47</f>
        <v>58</v>
      </c>
      <c r="K47" s="23">
        <v>288</v>
      </c>
      <c r="L47" s="14">
        <v>307</v>
      </c>
      <c r="M47" s="14">
        <v>260</v>
      </c>
      <c r="N47" s="14"/>
      <c r="O47" s="14">
        <v>10</v>
      </c>
      <c r="P47" s="14">
        <v>10</v>
      </c>
      <c r="Q47" s="103">
        <v>9</v>
      </c>
      <c r="R47" s="34"/>
      <c r="S47" s="33">
        <f t="shared" si="20"/>
        <v>595</v>
      </c>
      <c r="T47" s="33">
        <f t="shared" si="21"/>
        <v>29</v>
      </c>
      <c r="U47" s="35">
        <f t="shared" si="22"/>
        <v>87</v>
      </c>
      <c r="V47" s="37">
        <v>4.0999999999999996</v>
      </c>
      <c r="W47" s="23">
        <v>3.5</v>
      </c>
      <c r="X47" s="30">
        <v>6</v>
      </c>
      <c r="Y47" s="30">
        <v>3.4</v>
      </c>
      <c r="Z47" s="30">
        <v>5</v>
      </c>
      <c r="AA47" s="38">
        <v>2.2999999999999998</v>
      </c>
      <c r="AB47" s="38"/>
      <c r="AC47" s="38"/>
      <c r="AD47" s="38"/>
      <c r="AE47" s="38">
        <v>0.8</v>
      </c>
      <c r="AF47" s="38"/>
      <c r="AG47" s="38"/>
      <c r="AH47" s="44">
        <f t="shared" si="5"/>
        <v>0.8</v>
      </c>
      <c r="AI47" s="53">
        <v>60</v>
      </c>
      <c r="AJ47" s="15">
        <f t="shared" si="38"/>
        <v>60.8</v>
      </c>
      <c r="AK47" s="51">
        <f t="shared" si="23"/>
        <v>106.3</v>
      </c>
      <c r="AL47" s="96">
        <f t="shared" si="24"/>
        <v>112.1</v>
      </c>
      <c r="AM47" s="16">
        <f t="shared" si="37"/>
        <v>51.3</v>
      </c>
      <c r="AN47" s="50"/>
      <c r="AO47" s="46"/>
      <c r="AP47" s="17">
        <f t="shared" si="25"/>
        <v>112.1</v>
      </c>
      <c r="AQ47" s="18">
        <f t="shared" si="6"/>
        <v>44.116</v>
      </c>
      <c r="AR47" s="40"/>
      <c r="AS47" s="19">
        <f t="shared" si="7"/>
        <v>60.8</v>
      </c>
      <c r="AT47" s="20">
        <f t="shared" si="8"/>
        <v>89.615999999999985</v>
      </c>
      <c r="AU47" s="21">
        <f t="shared" si="9"/>
        <v>150.416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0"/>
        <v>246</v>
      </c>
      <c r="BC47" s="43">
        <f t="shared" si="11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2"/>
        <v>47</v>
      </c>
      <c r="BJ47" s="48">
        <f t="shared" si="13"/>
        <v>186.7</v>
      </c>
      <c r="BK47" s="24">
        <f t="shared" si="14"/>
        <v>89.615999999999985</v>
      </c>
      <c r="BL47" s="48">
        <f t="shared" si="15"/>
        <v>97.084000000000003</v>
      </c>
      <c r="BO47" s="129">
        <f t="shared" si="26"/>
        <v>1704</v>
      </c>
      <c r="BP47" s="129">
        <f t="shared" si="27"/>
        <v>58</v>
      </c>
      <c r="BQ47" s="129">
        <f t="shared" si="28"/>
        <v>595</v>
      </c>
      <c r="BR47" s="129">
        <f t="shared" si="29"/>
        <v>20</v>
      </c>
      <c r="BS47" s="129">
        <f t="shared" si="30"/>
        <v>2299</v>
      </c>
      <c r="BT47" s="129">
        <f t="shared" si="31"/>
        <v>78</v>
      </c>
      <c r="BU47" s="129">
        <f t="shared" si="32"/>
        <v>5</v>
      </c>
      <c r="BV47" s="129">
        <f t="shared" si="33"/>
        <v>102.3</v>
      </c>
      <c r="BW47" s="129">
        <f t="shared" si="34"/>
        <v>0.8</v>
      </c>
      <c r="BX47" s="129">
        <f t="shared" si="35"/>
        <v>103.1</v>
      </c>
      <c r="BY47" s="134">
        <f t="shared" si="36"/>
        <v>103.1</v>
      </c>
      <c r="BZ47" s="129">
        <f t="shared" si="39"/>
        <v>25.1</v>
      </c>
    </row>
    <row r="48" spans="1:78" ht="18.75">
      <c r="A48" s="143">
        <f t="shared" si="17"/>
        <v>42904</v>
      </c>
      <c r="B48" s="138" t="s">
        <v>36</v>
      </c>
      <c r="C48" s="30">
        <v>721</v>
      </c>
      <c r="D48" s="30">
        <v>733</v>
      </c>
      <c r="E48" s="30">
        <v>584</v>
      </c>
      <c r="F48" s="30">
        <v>51</v>
      </c>
      <c r="G48" s="30"/>
      <c r="H48" s="23">
        <v>20</v>
      </c>
      <c r="I48" s="33">
        <f t="shared" si="18"/>
        <v>2038</v>
      </c>
      <c r="J48" s="33">
        <f t="shared" si="19"/>
        <v>71</v>
      </c>
      <c r="K48" s="23">
        <v>341</v>
      </c>
      <c r="L48" s="14">
        <v>356</v>
      </c>
      <c r="M48" s="14">
        <v>250</v>
      </c>
      <c r="N48" s="14"/>
      <c r="O48" s="14">
        <v>11</v>
      </c>
      <c r="P48" s="14">
        <v>12</v>
      </c>
      <c r="Q48" s="103">
        <v>9</v>
      </c>
      <c r="R48" s="34"/>
      <c r="S48" s="33">
        <f t="shared" si="20"/>
        <v>697</v>
      </c>
      <c r="T48" s="33">
        <f t="shared" si="21"/>
        <v>32</v>
      </c>
      <c r="U48" s="35">
        <f t="shared" si="22"/>
        <v>103</v>
      </c>
      <c r="V48" s="37">
        <v>4.0999999999999996</v>
      </c>
      <c r="W48" s="23">
        <v>3.5</v>
      </c>
      <c r="X48" s="30">
        <v>7</v>
      </c>
      <c r="Y48" s="30">
        <v>3.4</v>
      </c>
      <c r="Z48" s="30">
        <v>5</v>
      </c>
      <c r="AA48" s="38">
        <v>2.2999999999999998</v>
      </c>
      <c r="AB48" s="38"/>
      <c r="AC48" s="38"/>
      <c r="AD48" s="38"/>
      <c r="AE48" s="38">
        <v>0.8</v>
      </c>
      <c r="AF48" s="38"/>
      <c r="AG48" s="38"/>
      <c r="AH48" s="44">
        <f t="shared" si="5"/>
        <v>0.8</v>
      </c>
      <c r="AI48" s="53">
        <v>60</v>
      </c>
      <c r="AJ48" s="15">
        <f t="shared" si="38"/>
        <v>60.8</v>
      </c>
      <c r="AK48" s="51">
        <f t="shared" si="23"/>
        <v>123.3</v>
      </c>
      <c r="AL48" s="96">
        <f t="shared" si="24"/>
        <v>129.1</v>
      </c>
      <c r="AM48" s="16">
        <f t="shared" si="37"/>
        <v>68.3</v>
      </c>
      <c r="AN48" s="50"/>
      <c r="AO48" s="46"/>
      <c r="AP48" s="17">
        <f t="shared" si="25"/>
        <v>129.1</v>
      </c>
      <c r="AQ48" s="18">
        <f t="shared" si="6"/>
        <v>27.116</v>
      </c>
      <c r="AR48" s="40"/>
      <c r="AS48" s="19">
        <f t="shared" si="7"/>
        <v>60.8</v>
      </c>
      <c r="AT48" s="20">
        <f t="shared" si="8"/>
        <v>89.615999999999985</v>
      </c>
      <c r="AU48" s="21">
        <f t="shared" si="9"/>
        <v>150.416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0"/>
        <v>246</v>
      </c>
      <c r="BC48" s="43">
        <f t="shared" si="11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2"/>
        <v>47</v>
      </c>
      <c r="BJ48" s="48">
        <f t="shared" si="13"/>
        <v>186.7</v>
      </c>
      <c r="BK48" s="24">
        <f t="shared" si="14"/>
        <v>89.615999999999985</v>
      </c>
      <c r="BL48" s="48">
        <f t="shared" si="15"/>
        <v>97.084000000000003</v>
      </c>
      <c r="BO48" s="129">
        <f t="shared" si="26"/>
        <v>2038</v>
      </c>
      <c r="BP48" s="129">
        <f t="shared" si="27"/>
        <v>71</v>
      </c>
      <c r="BQ48" s="129">
        <f t="shared" si="28"/>
        <v>697</v>
      </c>
      <c r="BR48" s="129">
        <f t="shared" si="29"/>
        <v>23</v>
      </c>
      <c r="BS48" s="129">
        <f t="shared" si="30"/>
        <v>2735</v>
      </c>
      <c r="BT48" s="129">
        <f t="shared" si="31"/>
        <v>94</v>
      </c>
      <c r="BU48" s="129">
        <f t="shared" si="32"/>
        <v>5</v>
      </c>
      <c r="BV48" s="129">
        <f t="shared" si="33"/>
        <v>119.3</v>
      </c>
      <c r="BW48" s="129">
        <f t="shared" si="34"/>
        <v>0.8</v>
      </c>
      <c r="BX48" s="129">
        <f t="shared" si="35"/>
        <v>120.1</v>
      </c>
      <c r="BY48" s="134">
        <f t="shared" si="36"/>
        <v>120.1</v>
      </c>
      <c r="BZ48" s="129">
        <f t="shared" si="39"/>
        <v>26.1</v>
      </c>
    </row>
    <row r="49" spans="1:78" ht="18.75">
      <c r="A49" s="143">
        <f t="shared" si="17"/>
        <v>42904</v>
      </c>
      <c r="B49" s="138" t="s">
        <v>51</v>
      </c>
      <c r="C49" s="30">
        <v>721</v>
      </c>
      <c r="D49" s="30">
        <v>733</v>
      </c>
      <c r="E49" s="30">
        <v>584</v>
      </c>
      <c r="F49" s="30">
        <v>51</v>
      </c>
      <c r="G49" s="30"/>
      <c r="H49" s="23">
        <v>20</v>
      </c>
      <c r="I49" s="33">
        <f t="shared" ref="I49" si="42">C49+D49+E49</f>
        <v>2038</v>
      </c>
      <c r="J49" s="33">
        <f t="shared" ref="J49" si="43">F49+G49+H49</f>
        <v>71</v>
      </c>
      <c r="K49" s="23">
        <v>341</v>
      </c>
      <c r="L49" s="14">
        <v>356</v>
      </c>
      <c r="M49" s="14">
        <v>250</v>
      </c>
      <c r="N49" s="14"/>
      <c r="O49" s="14">
        <v>11</v>
      </c>
      <c r="P49" s="14">
        <v>12</v>
      </c>
      <c r="Q49" s="103">
        <v>9</v>
      </c>
      <c r="R49" s="34"/>
      <c r="S49" s="33">
        <f t="shared" si="20"/>
        <v>697</v>
      </c>
      <c r="T49" s="33">
        <f t="shared" si="21"/>
        <v>32</v>
      </c>
      <c r="U49" s="35">
        <f t="shared" si="22"/>
        <v>103</v>
      </c>
      <c r="V49" s="37">
        <v>4.0999999999999996</v>
      </c>
      <c r="W49" s="23">
        <v>3.5</v>
      </c>
      <c r="X49" s="30">
        <v>7</v>
      </c>
      <c r="Y49" s="30">
        <v>3.4</v>
      </c>
      <c r="Z49" s="30">
        <v>5</v>
      </c>
      <c r="AA49" s="38">
        <v>2.2999999999999998</v>
      </c>
      <c r="AB49" s="38"/>
      <c r="AC49" s="38"/>
      <c r="AD49" s="38"/>
      <c r="AE49" s="38">
        <v>0.8</v>
      </c>
      <c r="AF49" s="38"/>
      <c r="AG49" s="38"/>
      <c r="AH49" s="44">
        <f t="shared" si="5"/>
        <v>0.8</v>
      </c>
      <c r="AI49" s="53">
        <v>60</v>
      </c>
      <c r="AJ49" s="15">
        <f>AH49+AI49</f>
        <v>60.8</v>
      </c>
      <c r="AK49" s="51">
        <f t="shared" si="23"/>
        <v>123.3</v>
      </c>
      <c r="AL49" s="96">
        <f t="shared" si="24"/>
        <v>129.1</v>
      </c>
      <c r="AM49" s="16">
        <f>+AL49-AS49</f>
        <v>68.3</v>
      </c>
      <c r="AN49" s="50"/>
      <c r="AO49" s="46"/>
      <c r="AP49" s="17">
        <f t="shared" si="25"/>
        <v>129.1</v>
      </c>
      <c r="AQ49" s="18">
        <f t="shared" si="6"/>
        <v>27.116</v>
      </c>
      <c r="AR49" s="40"/>
      <c r="AS49" s="19">
        <f>AJ49</f>
        <v>60.8</v>
      </c>
      <c r="AT49" s="20">
        <f t="shared" si="8"/>
        <v>89.615999999999985</v>
      </c>
      <c r="AU49" s="21">
        <f t="shared" si="9"/>
        <v>150.416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0"/>
        <v>246</v>
      </c>
      <c r="BC49" s="43">
        <f t="shared" si="11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2"/>
        <v>47</v>
      </c>
      <c r="BJ49" s="48">
        <f t="shared" si="13"/>
        <v>186.7</v>
      </c>
      <c r="BK49" s="24">
        <f t="shared" si="14"/>
        <v>89.615999999999985</v>
      </c>
      <c r="BL49" s="48">
        <f t="shared" si="15"/>
        <v>97.084000000000003</v>
      </c>
      <c r="BO49" s="129">
        <f t="shared" si="26"/>
        <v>2038</v>
      </c>
      <c r="BP49" s="129">
        <f t="shared" si="27"/>
        <v>71</v>
      </c>
      <c r="BQ49" s="129">
        <f t="shared" si="28"/>
        <v>697</v>
      </c>
      <c r="BR49" s="129">
        <f t="shared" si="29"/>
        <v>23</v>
      </c>
      <c r="BS49" s="129">
        <f t="shared" si="30"/>
        <v>2735</v>
      </c>
      <c r="BT49" s="129">
        <f t="shared" si="31"/>
        <v>94</v>
      </c>
      <c r="BU49" s="129">
        <f t="shared" si="32"/>
        <v>5</v>
      </c>
      <c r="BV49" s="129">
        <f t="shared" si="33"/>
        <v>119.3</v>
      </c>
      <c r="BW49" s="129">
        <f t="shared" si="34"/>
        <v>0.8</v>
      </c>
      <c r="BX49" s="129">
        <f t="shared" si="35"/>
        <v>120.1</v>
      </c>
      <c r="BY49" s="134">
        <f t="shared" si="36"/>
        <v>120.1</v>
      </c>
      <c r="BZ49" s="129">
        <f t="shared" si="39"/>
        <v>26.1</v>
      </c>
    </row>
    <row r="50" spans="1:78" ht="18.75">
      <c r="A50" s="143">
        <f t="shared" si="17"/>
        <v>42904</v>
      </c>
      <c r="B50" s="138" t="s">
        <v>25</v>
      </c>
      <c r="C50" s="30">
        <v>801</v>
      </c>
      <c r="D50" s="30">
        <v>758</v>
      </c>
      <c r="E50" s="30">
        <v>639</v>
      </c>
      <c r="F50" s="30">
        <v>54</v>
      </c>
      <c r="G50" s="30"/>
      <c r="H50" s="23">
        <v>22</v>
      </c>
      <c r="I50" s="33">
        <f>C50+D50+E50</f>
        <v>2198</v>
      </c>
      <c r="J50" s="33">
        <f>F50+G50+H50</f>
        <v>76</v>
      </c>
      <c r="K50" s="23">
        <v>381</v>
      </c>
      <c r="L50" s="14">
        <v>386</v>
      </c>
      <c r="M50" s="14">
        <v>180</v>
      </c>
      <c r="N50" s="14"/>
      <c r="O50" s="14">
        <v>13</v>
      </c>
      <c r="P50" s="14">
        <v>13</v>
      </c>
      <c r="Q50" s="103">
        <v>6</v>
      </c>
      <c r="R50" s="34"/>
      <c r="S50" s="33">
        <f t="shared" si="20"/>
        <v>767</v>
      </c>
      <c r="T50" s="33">
        <f t="shared" si="21"/>
        <v>32</v>
      </c>
      <c r="U50" s="35">
        <f t="shared" si="22"/>
        <v>108</v>
      </c>
      <c r="V50" s="23">
        <v>5.93</v>
      </c>
      <c r="W50" s="23">
        <v>3.5</v>
      </c>
      <c r="X50" s="30">
        <v>9</v>
      </c>
      <c r="Y50" s="38">
        <v>5.3</v>
      </c>
      <c r="Z50" s="38">
        <v>7.3</v>
      </c>
      <c r="AA50" s="38">
        <v>2.9</v>
      </c>
      <c r="AB50" s="38"/>
      <c r="AC50" s="38"/>
      <c r="AD50" s="38"/>
      <c r="AE50" s="38">
        <v>0.82499999999999996</v>
      </c>
      <c r="AF50" s="38"/>
      <c r="AG50" s="38"/>
      <c r="AH50" s="44">
        <f t="shared" si="5"/>
        <v>0.82499999999999996</v>
      </c>
      <c r="AI50" s="53">
        <v>60</v>
      </c>
      <c r="AJ50" s="15">
        <f t="shared" si="38"/>
        <v>60.825000000000003</v>
      </c>
      <c r="AK50" s="51">
        <f t="shared" si="23"/>
        <v>136.35500000000002</v>
      </c>
      <c r="AL50" s="96">
        <f t="shared" si="24"/>
        <v>142.75500000000002</v>
      </c>
      <c r="AM50" s="16">
        <f t="shared" si="37"/>
        <v>81.930000000000021</v>
      </c>
      <c r="AN50" s="50"/>
      <c r="AO50" s="46"/>
      <c r="AP50" s="17">
        <f t="shared" si="25"/>
        <v>142.75500000000002</v>
      </c>
      <c r="AQ50" s="18">
        <f t="shared" si="6"/>
        <v>14.085999999999956</v>
      </c>
      <c r="AR50" s="40"/>
      <c r="AS50" s="19">
        <f t="shared" si="7"/>
        <v>60.825000000000003</v>
      </c>
      <c r="AT50" s="20">
        <f t="shared" si="8"/>
        <v>89.615999999999985</v>
      </c>
      <c r="AU50" s="21">
        <f t="shared" si="9"/>
        <v>150.44099999999997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0"/>
        <v>246</v>
      </c>
      <c r="BC50" s="43">
        <f t="shared" si="11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2"/>
        <v>47</v>
      </c>
      <c r="BJ50" s="48">
        <f t="shared" si="13"/>
        <v>186.7</v>
      </c>
      <c r="BK50" s="24">
        <f t="shared" si="14"/>
        <v>89.615999999999985</v>
      </c>
      <c r="BL50" s="48">
        <f t="shared" si="15"/>
        <v>97.084000000000003</v>
      </c>
      <c r="BO50" s="129">
        <f t="shared" si="26"/>
        <v>2198</v>
      </c>
      <c r="BP50" s="129">
        <f t="shared" si="27"/>
        <v>76</v>
      </c>
      <c r="BQ50" s="129">
        <f t="shared" si="28"/>
        <v>767</v>
      </c>
      <c r="BR50" s="129">
        <f t="shared" si="29"/>
        <v>26</v>
      </c>
      <c r="BS50" s="129">
        <f t="shared" si="30"/>
        <v>2965</v>
      </c>
      <c r="BT50" s="129">
        <f t="shared" si="31"/>
        <v>102</v>
      </c>
      <c r="BU50" s="129">
        <f t="shared" si="32"/>
        <v>7.3</v>
      </c>
      <c r="BV50" s="129">
        <f t="shared" si="33"/>
        <v>135.93</v>
      </c>
      <c r="BW50" s="129">
        <f t="shared" si="34"/>
        <v>0.82499999999999996</v>
      </c>
      <c r="BX50" s="129">
        <f t="shared" si="35"/>
        <v>136.755</v>
      </c>
      <c r="BY50" s="134">
        <f t="shared" si="36"/>
        <v>136.755</v>
      </c>
      <c r="BZ50" s="129">
        <f t="shared" si="39"/>
        <v>34.755000000000003</v>
      </c>
    </row>
    <row r="51" spans="1:78" ht="18.75">
      <c r="A51" s="143">
        <f t="shared" si="17"/>
        <v>42904</v>
      </c>
      <c r="B51" s="138" t="s">
        <v>52</v>
      </c>
      <c r="C51" s="30">
        <v>801</v>
      </c>
      <c r="D51" s="30">
        <v>758</v>
      </c>
      <c r="E51" s="30">
        <v>639</v>
      </c>
      <c r="F51" s="30">
        <v>54</v>
      </c>
      <c r="G51" s="30"/>
      <c r="H51" s="23">
        <v>22</v>
      </c>
      <c r="I51" s="33">
        <f>C51+D51+E51</f>
        <v>2198</v>
      </c>
      <c r="J51" s="33">
        <f>F51+G51+H51</f>
        <v>76</v>
      </c>
      <c r="K51" s="23">
        <v>381</v>
      </c>
      <c r="L51" s="14">
        <v>386</v>
      </c>
      <c r="M51" s="14">
        <v>180</v>
      </c>
      <c r="N51" s="14"/>
      <c r="O51" s="14">
        <v>13</v>
      </c>
      <c r="P51" s="14">
        <v>13</v>
      </c>
      <c r="Q51" s="103">
        <v>6</v>
      </c>
      <c r="R51" s="34"/>
      <c r="S51" s="33">
        <f t="shared" si="20"/>
        <v>767</v>
      </c>
      <c r="T51" s="33">
        <f t="shared" si="21"/>
        <v>32</v>
      </c>
      <c r="U51" s="35">
        <f t="shared" si="22"/>
        <v>108</v>
      </c>
      <c r="V51" s="23">
        <v>5.93</v>
      </c>
      <c r="W51" s="23">
        <v>3.5</v>
      </c>
      <c r="X51" s="30">
        <v>9</v>
      </c>
      <c r="Y51" s="38">
        <v>5.3</v>
      </c>
      <c r="Z51" s="38">
        <v>7.3</v>
      </c>
      <c r="AA51" s="38">
        <v>2.9</v>
      </c>
      <c r="AB51" s="38"/>
      <c r="AC51" s="38"/>
      <c r="AD51" s="38"/>
      <c r="AE51" s="38">
        <v>0.82499999999999996</v>
      </c>
      <c r="AF51" s="38"/>
      <c r="AG51" s="38"/>
      <c r="AH51" s="44">
        <f t="shared" si="5"/>
        <v>0.82499999999999996</v>
      </c>
      <c r="AI51" s="53">
        <v>60</v>
      </c>
      <c r="AJ51" s="15">
        <f t="shared" si="38"/>
        <v>60.825000000000003</v>
      </c>
      <c r="AK51" s="51">
        <f t="shared" si="23"/>
        <v>136.35500000000002</v>
      </c>
      <c r="AL51" s="96">
        <f t="shared" si="24"/>
        <v>142.75500000000002</v>
      </c>
      <c r="AM51" s="16">
        <f t="shared" si="37"/>
        <v>81.930000000000021</v>
      </c>
      <c r="AN51" s="50"/>
      <c r="AO51" s="46"/>
      <c r="AP51" s="17">
        <f t="shared" si="25"/>
        <v>142.75500000000002</v>
      </c>
      <c r="AQ51" s="18">
        <f t="shared" si="6"/>
        <v>14.085999999999956</v>
      </c>
      <c r="AR51" s="40"/>
      <c r="AS51" s="19">
        <f t="shared" si="7"/>
        <v>60.825000000000003</v>
      </c>
      <c r="AT51" s="20">
        <f t="shared" si="8"/>
        <v>89.615999999999985</v>
      </c>
      <c r="AU51" s="21">
        <f t="shared" si="9"/>
        <v>150.44099999999997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0"/>
        <v>246</v>
      </c>
      <c r="BC51" s="43">
        <f t="shared" si="11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2"/>
        <v>47</v>
      </c>
      <c r="BJ51" s="48">
        <f t="shared" si="13"/>
        <v>186.7</v>
      </c>
      <c r="BK51" s="24">
        <f t="shared" si="14"/>
        <v>89.615999999999985</v>
      </c>
      <c r="BL51" s="48">
        <f t="shared" si="15"/>
        <v>97.084000000000003</v>
      </c>
      <c r="BO51" s="129">
        <f t="shared" si="26"/>
        <v>2198</v>
      </c>
      <c r="BP51" s="129">
        <f t="shared" si="27"/>
        <v>76</v>
      </c>
      <c r="BQ51" s="129">
        <f t="shared" si="28"/>
        <v>767</v>
      </c>
      <c r="BR51" s="129">
        <f t="shared" si="29"/>
        <v>26</v>
      </c>
      <c r="BS51" s="129">
        <f t="shared" si="30"/>
        <v>2965</v>
      </c>
      <c r="BT51" s="129">
        <f t="shared" si="31"/>
        <v>102</v>
      </c>
      <c r="BU51" s="129">
        <f t="shared" si="32"/>
        <v>7.3</v>
      </c>
      <c r="BV51" s="129">
        <f t="shared" si="33"/>
        <v>135.93</v>
      </c>
      <c r="BW51" s="129">
        <f t="shared" si="34"/>
        <v>0.82499999999999996</v>
      </c>
      <c r="BX51" s="129">
        <f t="shared" si="35"/>
        <v>136.755</v>
      </c>
      <c r="BY51" s="134">
        <f t="shared" si="36"/>
        <v>136.755</v>
      </c>
      <c r="BZ51" s="129">
        <f t="shared" si="39"/>
        <v>34.755000000000003</v>
      </c>
    </row>
    <row r="52" spans="1:78" ht="18.75">
      <c r="A52" s="143">
        <f t="shared" si="17"/>
        <v>42904</v>
      </c>
      <c r="B52" s="138" t="s">
        <v>37</v>
      </c>
      <c r="C52" s="30">
        <v>821</v>
      </c>
      <c r="D52" s="30">
        <v>750</v>
      </c>
      <c r="E52" s="30">
        <v>665</v>
      </c>
      <c r="F52" s="30">
        <v>55</v>
      </c>
      <c r="G52" s="30"/>
      <c r="H52" s="23">
        <v>23</v>
      </c>
      <c r="I52" s="33">
        <f>C52+D52+E52</f>
        <v>2236</v>
      </c>
      <c r="J52" s="33">
        <f>F52+G52+H52</f>
        <v>78</v>
      </c>
      <c r="K52" s="23">
        <v>395</v>
      </c>
      <c r="L52" s="14">
        <v>390</v>
      </c>
      <c r="M52" s="14">
        <v>190</v>
      </c>
      <c r="N52" s="14"/>
      <c r="O52" s="14">
        <v>13</v>
      </c>
      <c r="P52" s="14">
        <v>13</v>
      </c>
      <c r="Q52" s="103">
        <v>6</v>
      </c>
      <c r="R52" s="34"/>
      <c r="S52" s="33">
        <f t="shared" si="20"/>
        <v>785</v>
      </c>
      <c r="T52" s="33">
        <f t="shared" si="21"/>
        <v>32</v>
      </c>
      <c r="U52" s="35">
        <f t="shared" si="22"/>
        <v>110</v>
      </c>
      <c r="V52" s="23">
        <v>5.93</v>
      </c>
      <c r="W52" s="23">
        <v>3.5</v>
      </c>
      <c r="X52" s="30">
        <v>9</v>
      </c>
      <c r="Y52" s="38">
        <v>5.3</v>
      </c>
      <c r="Z52" s="38">
        <v>7.3</v>
      </c>
      <c r="AA52" s="38">
        <v>2.9</v>
      </c>
      <c r="AB52" s="38"/>
      <c r="AC52" s="38"/>
      <c r="AD52" s="38"/>
      <c r="AE52" s="38">
        <v>0.82499999999999996</v>
      </c>
      <c r="AF52" s="38"/>
      <c r="AG52" s="38"/>
      <c r="AH52" s="44">
        <f t="shared" si="5"/>
        <v>0.82499999999999996</v>
      </c>
      <c r="AI52" s="53">
        <v>60</v>
      </c>
      <c r="AJ52" s="15">
        <f>AH52+AI52</f>
        <v>60.825000000000003</v>
      </c>
      <c r="AK52" s="51">
        <f t="shared" si="23"/>
        <v>138.35500000000002</v>
      </c>
      <c r="AL52" s="96">
        <f t="shared" si="24"/>
        <v>144.75500000000002</v>
      </c>
      <c r="AM52" s="16">
        <f t="shared" si="37"/>
        <v>83.930000000000021</v>
      </c>
      <c r="AN52" s="50"/>
      <c r="AO52" s="46"/>
      <c r="AP52" s="17">
        <f t="shared" si="25"/>
        <v>144.75500000000002</v>
      </c>
      <c r="AQ52" s="18">
        <f t="shared" si="6"/>
        <v>12.085999999999956</v>
      </c>
      <c r="AR52" s="40"/>
      <c r="AS52" s="19">
        <f t="shared" si="7"/>
        <v>60.825000000000003</v>
      </c>
      <c r="AT52" s="20">
        <f t="shared" si="8"/>
        <v>89.615999999999985</v>
      </c>
      <c r="AU52" s="21">
        <f t="shared" si="9"/>
        <v>150.44099999999997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0"/>
        <v>246</v>
      </c>
      <c r="BC52" s="43">
        <f t="shared" si="11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2"/>
        <v>47</v>
      </c>
      <c r="BJ52" s="48">
        <f t="shared" si="13"/>
        <v>186.7</v>
      </c>
      <c r="BK52" s="24">
        <f t="shared" si="14"/>
        <v>89.615999999999985</v>
      </c>
      <c r="BL52" s="48">
        <f t="shared" si="15"/>
        <v>97.084000000000003</v>
      </c>
      <c r="BO52" s="129">
        <f t="shared" si="26"/>
        <v>2236</v>
      </c>
      <c r="BP52" s="129">
        <f t="shared" si="27"/>
        <v>78</v>
      </c>
      <c r="BQ52" s="129">
        <f t="shared" si="28"/>
        <v>785</v>
      </c>
      <c r="BR52" s="129">
        <f t="shared" si="29"/>
        <v>26</v>
      </c>
      <c r="BS52" s="129">
        <f t="shared" si="30"/>
        <v>3021</v>
      </c>
      <c r="BT52" s="129">
        <f t="shared" si="31"/>
        <v>104</v>
      </c>
      <c r="BU52" s="129">
        <f t="shared" si="32"/>
        <v>7.3</v>
      </c>
      <c r="BV52" s="129">
        <f t="shared" si="33"/>
        <v>137.93</v>
      </c>
      <c r="BW52" s="129">
        <f t="shared" si="34"/>
        <v>0.82499999999999996</v>
      </c>
      <c r="BX52" s="129">
        <f t="shared" si="35"/>
        <v>138.755</v>
      </c>
      <c r="BY52" s="134">
        <f t="shared" si="36"/>
        <v>138.755</v>
      </c>
      <c r="BZ52" s="129">
        <f t="shared" si="39"/>
        <v>34.755000000000003</v>
      </c>
    </row>
    <row r="53" spans="1:78" ht="18.75">
      <c r="A53" s="143">
        <f t="shared" si="17"/>
        <v>42904</v>
      </c>
      <c r="B53" s="138" t="s">
        <v>53</v>
      </c>
      <c r="C53" s="30">
        <v>821</v>
      </c>
      <c r="D53" s="30">
        <v>750</v>
      </c>
      <c r="E53" s="30">
        <v>665</v>
      </c>
      <c r="F53" s="30">
        <v>55</v>
      </c>
      <c r="G53" s="30"/>
      <c r="H53" s="23">
        <v>23</v>
      </c>
      <c r="I53" s="33">
        <f>C53+D53+E53</f>
        <v>2236</v>
      </c>
      <c r="J53" s="33">
        <f>F53+G53+H53</f>
        <v>78</v>
      </c>
      <c r="K53" s="23">
        <v>395</v>
      </c>
      <c r="L53" s="14">
        <v>390</v>
      </c>
      <c r="M53" s="14">
        <v>190</v>
      </c>
      <c r="N53" s="14"/>
      <c r="O53" s="14">
        <v>13</v>
      </c>
      <c r="P53" s="14">
        <v>13</v>
      </c>
      <c r="Q53" s="103">
        <v>6</v>
      </c>
      <c r="R53" s="34"/>
      <c r="S53" s="33">
        <f t="shared" si="20"/>
        <v>785</v>
      </c>
      <c r="T53" s="33">
        <f t="shared" si="21"/>
        <v>32</v>
      </c>
      <c r="U53" s="35">
        <f t="shared" si="22"/>
        <v>110</v>
      </c>
      <c r="V53" s="23">
        <v>5.93</v>
      </c>
      <c r="W53" s="23">
        <v>3.5</v>
      </c>
      <c r="X53" s="30">
        <v>9</v>
      </c>
      <c r="Y53" s="38">
        <v>5.3</v>
      </c>
      <c r="Z53" s="38">
        <v>7.3</v>
      </c>
      <c r="AA53" s="38">
        <v>2.9</v>
      </c>
      <c r="AB53" s="38"/>
      <c r="AC53" s="38"/>
      <c r="AD53" s="38"/>
      <c r="AE53" s="38">
        <v>0.82499999999999996</v>
      </c>
      <c r="AF53" s="38"/>
      <c r="AG53" s="38"/>
      <c r="AH53" s="44">
        <f t="shared" si="5"/>
        <v>0.82499999999999996</v>
      </c>
      <c r="AI53" s="53">
        <v>60</v>
      </c>
      <c r="AJ53" s="15">
        <f t="shared" si="38"/>
        <v>60.825000000000003</v>
      </c>
      <c r="AK53" s="51">
        <f t="shared" si="23"/>
        <v>138.35500000000002</v>
      </c>
      <c r="AL53" s="96">
        <f t="shared" si="24"/>
        <v>144.75500000000002</v>
      </c>
      <c r="AM53" s="16">
        <f t="shared" si="37"/>
        <v>83.930000000000021</v>
      </c>
      <c r="AN53" s="50"/>
      <c r="AO53" s="46"/>
      <c r="AP53" s="17">
        <f t="shared" si="25"/>
        <v>144.75500000000002</v>
      </c>
      <c r="AQ53" s="18">
        <f t="shared" si="6"/>
        <v>12.085999999999956</v>
      </c>
      <c r="AR53" s="40"/>
      <c r="AS53" s="19">
        <f t="shared" si="7"/>
        <v>60.825000000000003</v>
      </c>
      <c r="AT53" s="20">
        <f t="shared" si="8"/>
        <v>89.615999999999985</v>
      </c>
      <c r="AU53" s="21">
        <f t="shared" si="9"/>
        <v>150.44099999999997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0"/>
        <v>246</v>
      </c>
      <c r="BC53" s="43">
        <f t="shared" si="11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2"/>
        <v>47</v>
      </c>
      <c r="BJ53" s="48">
        <f t="shared" si="13"/>
        <v>186.7</v>
      </c>
      <c r="BK53" s="24">
        <f t="shared" si="14"/>
        <v>89.615999999999985</v>
      </c>
      <c r="BL53" s="48">
        <f t="shared" si="15"/>
        <v>97.084000000000003</v>
      </c>
      <c r="BO53" s="129">
        <f t="shared" si="26"/>
        <v>2236</v>
      </c>
      <c r="BP53" s="129">
        <f t="shared" si="27"/>
        <v>78</v>
      </c>
      <c r="BQ53" s="129">
        <f t="shared" si="28"/>
        <v>785</v>
      </c>
      <c r="BR53" s="129">
        <f t="shared" si="29"/>
        <v>26</v>
      </c>
      <c r="BS53" s="129">
        <f t="shared" si="30"/>
        <v>3021</v>
      </c>
      <c r="BT53" s="129">
        <f t="shared" si="31"/>
        <v>104</v>
      </c>
      <c r="BU53" s="129">
        <f t="shared" si="32"/>
        <v>7.3</v>
      </c>
      <c r="BV53" s="129">
        <f t="shared" si="33"/>
        <v>137.93</v>
      </c>
      <c r="BW53" s="129">
        <f t="shared" si="34"/>
        <v>0.82499999999999996</v>
      </c>
      <c r="BX53" s="129">
        <f t="shared" si="35"/>
        <v>138.755</v>
      </c>
      <c r="BY53" s="134">
        <f t="shared" si="36"/>
        <v>138.755</v>
      </c>
      <c r="BZ53" s="129">
        <f t="shared" si="39"/>
        <v>34.755000000000003</v>
      </c>
    </row>
    <row r="54" spans="1:78" ht="18.75">
      <c r="A54" s="143">
        <f t="shared" si="17"/>
        <v>42904</v>
      </c>
      <c r="B54" s="138" t="s">
        <v>26</v>
      </c>
      <c r="C54" s="30">
        <v>828</v>
      </c>
      <c r="D54" s="30">
        <v>760</v>
      </c>
      <c r="E54" s="30">
        <v>610</v>
      </c>
      <c r="F54" s="30">
        <v>56</v>
      </c>
      <c r="G54" s="30"/>
      <c r="H54" s="23">
        <v>21</v>
      </c>
      <c r="I54" s="33">
        <f t="shared" si="18"/>
        <v>2198</v>
      </c>
      <c r="J54" s="33">
        <f t="shared" si="19"/>
        <v>77</v>
      </c>
      <c r="K54" s="23">
        <v>396</v>
      </c>
      <c r="L54" s="14">
        <v>397</v>
      </c>
      <c r="M54" s="14">
        <v>180</v>
      </c>
      <c r="N54" s="14"/>
      <c r="O54" s="14">
        <v>13</v>
      </c>
      <c r="P54" s="14">
        <v>13</v>
      </c>
      <c r="Q54" s="103">
        <v>6</v>
      </c>
      <c r="R54" s="34"/>
      <c r="S54" s="33">
        <f t="shared" si="20"/>
        <v>793</v>
      </c>
      <c r="T54" s="33">
        <f t="shared" si="21"/>
        <v>32</v>
      </c>
      <c r="U54" s="35">
        <f t="shared" si="22"/>
        <v>109</v>
      </c>
      <c r="V54" s="23">
        <v>5.93</v>
      </c>
      <c r="W54" s="23">
        <v>3.5</v>
      </c>
      <c r="X54" s="30">
        <v>9</v>
      </c>
      <c r="Y54" s="38">
        <v>5.0999999999999996</v>
      </c>
      <c r="Z54" s="38">
        <v>7.4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5"/>
        <v>0.82499999999999996</v>
      </c>
      <c r="AI54" s="53">
        <v>60</v>
      </c>
      <c r="AJ54" s="15">
        <f t="shared" si="38"/>
        <v>60.825000000000003</v>
      </c>
      <c r="AK54" s="51">
        <f t="shared" si="23"/>
        <v>137.255</v>
      </c>
      <c r="AL54" s="96">
        <f t="shared" si="24"/>
        <v>143.95499999999998</v>
      </c>
      <c r="AM54" s="16">
        <f t="shared" si="37"/>
        <v>83.129999999999981</v>
      </c>
      <c r="AN54" s="50"/>
      <c r="AO54" s="46"/>
      <c r="AP54" s="17">
        <f t="shared" si="25"/>
        <v>143.95499999999998</v>
      </c>
      <c r="AQ54" s="18">
        <f t="shared" si="6"/>
        <v>13.185999999999979</v>
      </c>
      <c r="AR54" s="40"/>
      <c r="AS54" s="19">
        <f t="shared" si="7"/>
        <v>60.825000000000003</v>
      </c>
      <c r="AT54" s="20">
        <f t="shared" si="8"/>
        <v>89.615999999999985</v>
      </c>
      <c r="AU54" s="21">
        <f t="shared" si="9"/>
        <v>150.44099999999997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0"/>
        <v>246</v>
      </c>
      <c r="BC54" s="43">
        <f t="shared" si="11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2"/>
        <v>47</v>
      </c>
      <c r="BJ54" s="48">
        <f t="shared" si="13"/>
        <v>186.7</v>
      </c>
      <c r="BK54" s="24">
        <f t="shared" si="14"/>
        <v>89.615999999999985</v>
      </c>
      <c r="BL54" s="48">
        <f t="shared" si="15"/>
        <v>97.084000000000003</v>
      </c>
      <c r="BO54" s="129">
        <f t="shared" si="26"/>
        <v>2198</v>
      </c>
      <c r="BP54" s="129">
        <f t="shared" si="27"/>
        <v>77</v>
      </c>
      <c r="BQ54" s="129">
        <f t="shared" si="28"/>
        <v>793</v>
      </c>
      <c r="BR54" s="129">
        <f t="shared" si="29"/>
        <v>26</v>
      </c>
      <c r="BS54" s="129">
        <f t="shared" si="30"/>
        <v>2991</v>
      </c>
      <c r="BT54" s="129">
        <f t="shared" si="31"/>
        <v>103</v>
      </c>
      <c r="BU54" s="129">
        <f t="shared" si="32"/>
        <v>7.4</v>
      </c>
      <c r="BV54" s="129">
        <f t="shared" si="33"/>
        <v>137.13</v>
      </c>
      <c r="BW54" s="129">
        <f t="shared" si="34"/>
        <v>0.82499999999999996</v>
      </c>
      <c r="BX54" s="129">
        <f t="shared" si="35"/>
        <v>137.95499999999998</v>
      </c>
      <c r="BY54" s="134">
        <f t="shared" si="36"/>
        <v>137.95499999999998</v>
      </c>
      <c r="BZ54" s="129">
        <f t="shared" si="39"/>
        <v>34.955000000000005</v>
      </c>
    </row>
    <row r="55" spans="1:78" ht="18.75">
      <c r="A55" s="143">
        <f t="shared" si="17"/>
        <v>42904</v>
      </c>
      <c r="B55" s="138" t="s">
        <v>54</v>
      </c>
      <c r="C55" s="30">
        <v>828</v>
      </c>
      <c r="D55" s="30">
        <v>760</v>
      </c>
      <c r="E55" s="30">
        <v>610</v>
      </c>
      <c r="F55" s="30">
        <v>56</v>
      </c>
      <c r="G55" s="30"/>
      <c r="H55" s="23">
        <v>21</v>
      </c>
      <c r="I55" s="33">
        <f>C55+D55+E55</f>
        <v>2198</v>
      </c>
      <c r="J55" s="33">
        <f>F55+G55+H55</f>
        <v>77</v>
      </c>
      <c r="K55" s="23">
        <v>396</v>
      </c>
      <c r="L55" s="14">
        <v>397</v>
      </c>
      <c r="M55" s="14">
        <v>180</v>
      </c>
      <c r="N55" s="14"/>
      <c r="O55" s="14">
        <v>13</v>
      </c>
      <c r="P55" s="14">
        <v>13</v>
      </c>
      <c r="Q55" s="103">
        <v>6</v>
      </c>
      <c r="R55" s="34"/>
      <c r="S55" s="33">
        <f t="shared" si="20"/>
        <v>793</v>
      </c>
      <c r="T55" s="33">
        <f t="shared" si="21"/>
        <v>32</v>
      </c>
      <c r="U55" s="35">
        <f t="shared" si="22"/>
        <v>109</v>
      </c>
      <c r="V55" s="23">
        <v>5.93</v>
      </c>
      <c r="W55" s="23">
        <v>3.5</v>
      </c>
      <c r="X55" s="30">
        <v>9</v>
      </c>
      <c r="Y55" s="38">
        <v>5.0999999999999996</v>
      </c>
      <c r="Z55" s="38">
        <v>7.4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5"/>
        <v>0.82499999999999996</v>
      </c>
      <c r="AI55" s="53">
        <v>60</v>
      </c>
      <c r="AJ55" s="15">
        <f t="shared" si="38"/>
        <v>60.825000000000003</v>
      </c>
      <c r="AK55" s="51">
        <f t="shared" si="23"/>
        <v>137.255</v>
      </c>
      <c r="AL55" s="96">
        <f t="shared" si="24"/>
        <v>143.95499999999998</v>
      </c>
      <c r="AM55" s="16">
        <f t="shared" si="37"/>
        <v>83.129999999999981</v>
      </c>
      <c r="AN55" s="50"/>
      <c r="AO55" s="46"/>
      <c r="AP55" s="17">
        <f t="shared" si="25"/>
        <v>143.95499999999998</v>
      </c>
      <c r="AQ55" s="18">
        <f t="shared" si="6"/>
        <v>13.185999999999979</v>
      </c>
      <c r="AR55" s="40"/>
      <c r="AS55" s="19">
        <f t="shared" si="7"/>
        <v>60.825000000000003</v>
      </c>
      <c r="AT55" s="20">
        <f t="shared" si="8"/>
        <v>89.615999999999985</v>
      </c>
      <c r="AU55" s="21">
        <f t="shared" si="9"/>
        <v>150.44099999999997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0"/>
        <v>246</v>
      </c>
      <c r="BC55" s="43">
        <f t="shared" si="11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2"/>
        <v>47</v>
      </c>
      <c r="BJ55" s="48">
        <f t="shared" si="13"/>
        <v>186.7</v>
      </c>
      <c r="BK55" s="24">
        <f t="shared" si="14"/>
        <v>89.615999999999985</v>
      </c>
      <c r="BL55" s="48">
        <f t="shared" si="15"/>
        <v>97.084000000000003</v>
      </c>
      <c r="BO55" s="129">
        <f t="shared" si="26"/>
        <v>2198</v>
      </c>
      <c r="BP55" s="129">
        <f t="shared" si="27"/>
        <v>77</v>
      </c>
      <c r="BQ55" s="129">
        <f t="shared" si="28"/>
        <v>793</v>
      </c>
      <c r="BR55" s="129">
        <f t="shared" si="29"/>
        <v>26</v>
      </c>
      <c r="BS55" s="129">
        <f t="shared" si="30"/>
        <v>2991</v>
      </c>
      <c r="BT55" s="129">
        <f t="shared" si="31"/>
        <v>103</v>
      </c>
      <c r="BU55" s="129">
        <f t="shared" si="32"/>
        <v>7.4</v>
      </c>
      <c r="BV55" s="129">
        <f t="shared" si="33"/>
        <v>137.13</v>
      </c>
      <c r="BW55" s="129">
        <f t="shared" si="34"/>
        <v>0.82499999999999996</v>
      </c>
      <c r="BX55" s="129">
        <f t="shared" si="35"/>
        <v>137.95499999999998</v>
      </c>
      <c r="BY55" s="134">
        <f t="shared" si="36"/>
        <v>137.95499999999998</v>
      </c>
      <c r="BZ55" s="129">
        <f t="shared" si="39"/>
        <v>34.955000000000005</v>
      </c>
    </row>
    <row r="56" spans="1:78" ht="18.75">
      <c r="A56" s="143">
        <f t="shared" si="17"/>
        <v>42904</v>
      </c>
      <c r="B56" s="138" t="s">
        <v>55</v>
      </c>
      <c r="C56" s="30">
        <v>847</v>
      </c>
      <c r="D56" s="30">
        <v>772</v>
      </c>
      <c r="E56" s="30">
        <v>614</v>
      </c>
      <c r="F56" s="30">
        <v>56</v>
      </c>
      <c r="G56" s="30"/>
      <c r="H56" s="23">
        <v>21</v>
      </c>
      <c r="I56" s="33">
        <f>C56+D56+E56</f>
        <v>2233</v>
      </c>
      <c r="J56" s="33">
        <f>F56+G56+H56</f>
        <v>77</v>
      </c>
      <c r="K56" s="23">
        <v>399</v>
      </c>
      <c r="L56" s="14">
        <v>405</v>
      </c>
      <c r="M56" s="14">
        <v>180</v>
      </c>
      <c r="N56" s="14"/>
      <c r="O56" s="14">
        <v>14</v>
      </c>
      <c r="P56" s="14">
        <v>14</v>
      </c>
      <c r="Q56" s="103">
        <v>6</v>
      </c>
      <c r="R56" s="34"/>
      <c r="S56" s="33">
        <f t="shared" si="20"/>
        <v>804</v>
      </c>
      <c r="T56" s="33">
        <f t="shared" si="21"/>
        <v>34</v>
      </c>
      <c r="U56" s="35">
        <f t="shared" si="22"/>
        <v>111</v>
      </c>
      <c r="V56" s="23">
        <v>5.93</v>
      </c>
      <c r="W56" s="23">
        <v>3.5</v>
      </c>
      <c r="X56" s="30">
        <v>9</v>
      </c>
      <c r="Y56" s="38">
        <v>5.0999999999999996</v>
      </c>
      <c r="Z56" s="38">
        <v>7.4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5"/>
        <v>0.82499999999999996</v>
      </c>
      <c r="AI56" s="53">
        <v>60</v>
      </c>
      <c r="AJ56" s="15">
        <f t="shared" si="38"/>
        <v>60.825000000000003</v>
      </c>
      <c r="AK56" s="51">
        <f t="shared" si="23"/>
        <v>139.255</v>
      </c>
      <c r="AL56" s="96">
        <f t="shared" si="24"/>
        <v>145.95499999999998</v>
      </c>
      <c r="AM56" s="16">
        <f t="shared" si="37"/>
        <v>85.129999999999981</v>
      </c>
      <c r="AN56" s="50"/>
      <c r="AO56" s="46"/>
      <c r="AP56" s="17">
        <f t="shared" si="25"/>
        <v>145.95499999999998</v>
      </c>
      <c r="AQ56" s="18">
        <f t="shared" si="6"/>
        <v>11.185999999999979</v>
      </c>
      <c r="AR56" s="40"/>
      <c r="AS56" s="19">
        <f t="shared" si="7"/>
        <v>60.825000000000003</v>
      </c>
      <c r="AT56" s="20">
        <f t="shared" si="8"/>
        <v>89.615999999999985</v>
      </c>
      <c r="AU56" s="21">
        <f t="shared" si="9"/>
        <v>150.44099999999997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0"/>
        <v>246</v>
      </c>
      <c r="BC56" s="43">
        <f t="shared" si="11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2"/>
        <v>47</v>
      </c>
      <c r="BJ56" s="48">
        <f t="shared" si="13"/>
        <v>186.7</v>
      </c>
      <c r="BK56" s="24">
        <f t="shared" si="14"/>
        <v>89.615999999999985</v>
      </c>
      <c r="BL56" s="48">
        <f t="shared" si="15"/>
        <v>97.084000000000003</v>
      </c>
      <c r="BO56" s="129">
        <f t="shared" si="26"/>
        <v>2233</v>
      </c>
      <c r="BP56" s="129">
        <f t="shared" si="27"/>
        <v>77</v>
      </c>
      <c r="BQ56" s="129">
        <f t="shared" si="28"/>
        <v>804</v>
      </c>
      <c r="BR56" s="129">
        <f t="shared" si="29"/>
        <v>28</v>
      </c>
      <c r="BS56" s="129">
        <f t="shared" si="30"/>
        <v>3037</v>
      </c>
      <c r="BT56" s="129">
        <f t="shared" si="31"/>
        <v>105</v>
      </c>
      <c r="BU56" s="129">
        <f t="shared" si="32"/>
        <v>7.4</v>
      </c>
      <c r="BV56" s="129">
        <f t="shared" si="33"/>
        <v>139.13</v>
      </c>
      <c r="BW56" s="129">
        <f t="shared" si="34"/>
        <v>0.82499999999999996</v>
      </c>
      <c r="BX56" s="129">
        <f t="shared" si="35"/>
        <v>139.95499999999998</v>
      </c>
      <c r="BY56" s="134">
        <f t="shared" si="36"/>
        <v>139.95499999999998</v>
      </c>
      <c r="BZ56" s="129">
        <f t="shared" si="39"/>
        <v>34.955000000000005</v>
      </c>
    </row>
    <row r="57" spans="1:78" ht="18.75">
      <c r="A57" s="143">
        <f t="shared" si="17"/>
        <v>42904</v>
      </c>
      <c r="B57" s="138" t="s">
        <v>56</v>
      </c>
      <c r="C57" s="30">
        <v>847</v>
      </c>
      <c r="D57" s="30">
        <v>772</v>
      </c>
      <c r="E57" s="30">
        <v>614</v>
      </c>
      <c r="F57" s="30">
        <v>56</v>
      </c>
      <c r="G57" s="30"/>
      <c r="H57" s="23">
        <v>21</v>
      </c>
      <c r="I57" s="33">
        <f>C57+D57+E57</f>
        <v>2233</v>
      </c>
      <c r="J57" s="33">
        <f>F57+G57+H57</f>
        <v>77</v>
      </c>
      <c r="K57" s="23">
        <v>399</v>
      </c>
      <c r="L57" s="14">
        <v>405</v>
      </c>
      <c r="M57" s="14">
        <v>180</v>
      </c>
      <c r="N57" s="14"/>
      <c r="O57" s="14">
        <v>14</v>
      </c>
      <c r="P57" s="14">
        <v>14</v>
      </c>
      <c r="Q57" s="103">
        <v>6</v>
      </c>
      <c r="R57" s="34"/>
      <c r="S57" s="33">
        <f t="shared" si="20"/>
        <v>804</v>
      </c>
      <c r="T57" s="33">
        <f t="shared" si="21"/>
        <v>34</v>
      </c>
      <c r="U57" s="35">
        <f t="shared" si="22"/>
        <v>111</v>
      </c>
      <c r="V57" s="23">
        <v>5.93</v>
      </c>
      <c r="W57" s="23">
        <v>3.5</v>
      </c>
      <c r="X57" s="30">
        <v>9</v>
      </c>
      <c r="Y57" s="38">
        <v>5.0999999999999996</v>
      </c>
      <c r="Z57" s="38">
        <v>7.4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5"/>
        <v>0.82499999999999996</v>
      </c>
      <c r="AI57" s="53">
        <v>60</v>
      </c>
      <c r="AJ57" s="15">
        <f t="shared" si="38"/>
        <v>60.825000000000003</v>
      </c>
      <c r="AK57" s="51">
        <f t="shared" si="23"/>
        <v>139.255</v>
      </c>
      <c r="AL57" s="96">
        <f t="shared" si="24"/>
        <v>145.95499999999998</v>
      </c>
      <c r="AM57" s="16">
        <f t="shared" si="37"/>
        <v>85.129999999999981</v>
      </c>
      <c r="AN57" s="50"/>
      <c r="AO57" s="46"/>
      <c r="AP57" s="17">
        <f t="shared" si="25"/>
        <v>145.95499999999998</v>
      </c>
      <c r="AQ57" s="18">
        <f t="shared" si="6"/>
        <v>11.185999999999979</v>
      </c>
      <c r="AR57" s="40"/>
      <c r="AS57" s="19">
        <f t="shared" si="7"/>
        <v>60.825000000000003</v>
      </c>
      <c r="AT57" s="20">
        <f t="shared" si="8"/>
        <v>89.615999999999985</v>
      </c>
      <c r="AU57" s="21">
        <f t="shared" si="9"/>
        <v>150.44099999999997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0"/>
        <v>246</v>
      </c>
      <c r="BC57" s="43">
        <f t="shared" si="11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2"/>
        <v>47</v>
      </c>
      <c r="BJ57" s="48">
        <f t="shared" si="13"/>
        <v>186.7</v>
      </c>
      <c r="BK57" s="24">
        <f t="shared" si="14"/>
        <v>89.615999999999985</v>
      </c>
      <c r="BL57" s="48">
        <f t="shared" si="15"/>
        <v>97.084000000000003</v>
      </c>
      <c r="BO57" s="129">
        <f t="shared" si="26"/>
        <v>2233</v>
      </c>
      <c r="BP57" s="129">
        <f t="shared" si="27"/>
        <v>77</v>
      </c>
      <c r="BQ57" s="129">
        <f t="shared" si="28"/>
        <v>804</v>
      </c>
      <c r="BR57" s="129">
        <f t="shared" si="29"/>
        <v>28</v>
      </c>
      <c r="BS57" s="129">
        <f t="shared" si="30"/>
        <v>3037</v>
      </c>
      <c r="BT57" s="129">
        <f t="shared" si="31"/>
        <v>105</v>
      </c>
      <c r="BU57" s="129">
        <f t="shared" si="32"/>
        <v>7.4</v>
      </c>
      <c r="BV57" s="129">
        <f t="shared" si="33"/>
        <v>139.13</v>
      </c>
      <c r="BW57" s="129">
        <f t="shared" si="34"/>
        <v>0.82499999999999996</v>
      </c>
      <c r="BX57" s="129">
        <f t="shared" si="35"/>
        <v>139.95499999999998</v>
      </c>
      <c r="BY57" s="134">
        <f t="shared" si="36"/>
        <v>139.95499999999998</v>
      </c>
      <c r="BZ57" s="129">
        <f t="shared" si="39"/>
        <v>34.955000000000005</v>
      </c>
    </row>
    <row r="58" spans="1:78" ht="18.75">
      <c r="A58" s="143">
        <f t="shared" si="17"/>
        <v>42904</v>
      </c>
      <c r="B58" s="138" t="s">
        <v>27</v>
      </c>
      <c r="C58" s="30">
        <v>846</v>
      </c>
      <c r="D58" s="30">
        <v>770</v>
      </c>
      <c r="E58" s="30">
        <v>624</v>
      </c>
      <c r="F58" s="30">
        <v>57</v>
      </c>
      <c r="G58" s="30"/>
      <c r="H58" s="23">
        <v>22</v>
      </c>
      <c r="I58" s="33">
        <f t="shared" si="18"/>
        <v>2240</v>
      </c>
      <c r="J58" s="33">
        <f t="shared" si="19"/>
        <v>79</v>
      </c>
      <c r="K58" s="23">
        <v>402</v>
      </c>
      <c r="L58" s="14">
        <v>405</v>
      </c>
      <c r="M58" s="14">
        <v>140</v>
      </c>
      <c r="N58" s="14"/>
      <c r="O58" s="14">
        <v>14</v>
      </c>
      <c r="P58" s="14">
        <v>14</v>
      </c>
      <c r="Q58" s="103">
        <v>5</v>
      </c>
      <c r="R58" s="34"/>
      <c r="S58" s="33">
        <f t="shared" si="20"/>
        <v>807</v>
      </c>
      <c r="T58" s="33">
        <f t="shared" si="21"/>
        <v>33</v>
      </c>
      <c r="U58" s="35">
        <f t="shared" si="22"/>
        <v>112</v>
      </c>
      <c r="V58" s="23">
        <v>5.93</v>
      </c>
      <c r="W58" s="23">
        <v>3.5</v>
      </c>
      <c r="X58" s="30">
        <v>9</v>
      </c>
      <c r="Y58" s="38">
        <v>5.4</v>
      </c>
      <c r="Z58" s="38">
        <v>7.4</v>
      </c>
      <c r="AA58" s="38">
        <v>3.2</v>
      </c>
      <c r="AB58" s="38"/>
      <c r="AC58" s="38"/>
      <c r="AD58" s="38"/>
      <c r="AE58" s="38">
        <v>0.82499999999999996</v>
      </c>
      <c r="AF58" s="38"/>
      <c r="AG58" s="38"/>
      <c r="AH58" s="44">
        <f t="shared" si="5"/>
        <v>0.82499999999999996</v>
      </c>
      <c r="AI58" s="53">
        <v>60</v>
      </c>
      <c r="AJ58" s="15">
        <f t="shared" si="38"/>
        <v>60.825000000000003</v>
      </c>
      <c r="AK58" s="51">
        <f t="shared" si="23"/>
        <v>140.55500000000001</v>
      </c>
      <c r="AL58" s="96">
        <f t="shared" si="24"/>
        <v>147.255</v>
      </c>
      <c r="AM58" s="16">
        <f t="shared" si="37"/>
        <v>86.429999999999993</v>
      </c>
      <c r="AN58" s="50"/>
      <c r="AO58" s="46"/>
      <c r="AP58" s="17">
        <f t="shared" si="25"/>
        <v>147.255</v>
      </c>
      <c r="AQ58" s="18">
        <f t="shared" si="6"/>
        <v>9.8859999999999673</v>
      </c>
      <c r="AR58" s="40"/>
      <c r="AS58" s="19">
        <f t="shared" si="7"/>
        <v>60.825000000000003</v>
      </c>
      <c r="AT58" s="20">
        <f t="shared" si="8"/>
        <v>89.615999999999985</v>
      </c>
      <c r="AU58" s="21">
        <f t="shared" si="9"/>
        <v>150.44099999999997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0"/>
        <v>246</v>
      </c>
      <c r="BC58" s="43">
        <f t="shared" si="11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2"/>
        <v>47</v>
      </c>
      <c r="BJ58" s="48">
        <f t="shared" si="13"/>
        <v>186.7</v>
      </c>
      <c r="BK58" s="24">
        <f t="shared" si="14"/>
        <v>89.615999999999985</v>
      </c>
      <c r="BL58" s="48">
        <f t="shared" si="15"/>
        <v>97.084000000000003</v>
      </c>
      <c r="BO58" s="129">
        <f t="shared" si="26"/>
        <v>2240</v>
      </c>
      <c r="BP58" s="129">
        <f t="shared" si="27"/>
        <v>79</v>
      </c>
      <c r="BQ58" s="129">
        <f t="shared" si="28"/>
        <v>807</v>
      </c>
      <c r="BR58" s="129">
        <f t="shared" si="29"/>
        <v>28</v>
      </c>
      <c r="BS58" s="129">
        <f t="shared" si="30"/>
        <v>3047</v>
      </c>
      <c r="BT58" s="129">
        <f t="shared" si="31"/>
        <v>107</v>
      </c>
      <c r="BU58" s="129">
        <f t="shared" si="32"/>
        <v>7.4</v>
      </c>
      <c r="BV58" s="129">
        <f t="shared" si="33"/>
        <v>141.43</v>
      </c>
      <c r="BW58" s="129">
        <f t="shared" si="34"/>
        <v>0.82499999999999996</v>
      </c>
      <c r="BX58" s="129">
        <f t="shared" si="35"/>
        <v>142.255</v>
      </c>
      <c r="BY58" s="134">
        <f t="shared" si="36"/>
        <v>142.255</v>
      </c>
      <c r="BZ58" s="129">
        <f t="shared" si="39"/>
        <v>35.255000000000003</v>
      </c>
    </row>
    <row r="59" spans="1:78" ht="18.75">
      <c r="A59" s="143">
        <f t="shared" si="17"/>
        <v>42904</v>
      </c>
      <c r="B59" s="138" t="s">
        <v>57</v>
      </c>
      <c r="C59" s="30">
        <v>846</v>
      </c>
      <c r="D59" s="30">
        <v>770</v>
      </c>
      <c r="E59" s="30">
        <v>624</v>
      </c>
      <c r="F59" s="30">
        <v>57</v>
      </c>
      <c r="G59" s="30"/>
      <c r="H59" s="23">
        <v>22</v>
      </c>
      <c r="I59" s="33">
        <f t="shared" ref="I59" si="44">C59+D59+E59</f>
        <v>2240</v>
      </c>
      <c r="J59" s="33">
        <f t="shared" ref="J59" si="45">F59+G59+H59</f>
        <v>79</v>
      </c>
      <c r="K59" s="23">
        <v>402</v>
      </c>
      <c r="L59" s="14">
        <v>405</v>
      </c>
      <c r="M59" s="14">
        <v>140</v>
      </c>
      <c r="N59" s="14"/>
      <c r="O59" s="14">
        <v>14</v>
      </c>
      <c r="P59" s="14">
        <v>14</v>
      </c>
      <c r="Q59" s="103">
        <v>5</v>
      </c>
      <c r="R59" s="34"/>
      <c r="S59" s="33">
        <f t="shared" si="20"/>
        <v>807</v>
      </c>
      <c r="T59" s="33">
        <f t="shared" si="21"/>
        <v>33</v>
      </c>
      <c r="U59" s="35">
        <f t="shared" si="22"/>
        <v>112</v>
      </c>
      <c r="V59" s="23">
        <v>5.93</v>
      </c>
      <c r="W59" s="23">
        <v>3.5</v>
      </c>
      <c r="X59" s="30">
        <v>9</v>
      </c>
      <c r="Y59" s="38">
        <v>5.4</v>
      </c>
      <c r="Z59" s="38">
        <v>7.4</v>
      </c>
      <c r="AA59" s="38">
        <v>3.2</v>
      </c>
      <c r="AB59" s="38"/>
      <c r="AC59" s="38"/>
      <c r="AD59" s="38"/>
      <c r="AE59" s="38">
        <v>0.82499999999999996</v>
      </c>
      <c r="AF59" s="38"/>
      <c r="AG59" s="38"/>
      <c r="AH59" s="44">
        <f t="shared" si="5"/>
        <v>0.82499999999999996</v>
      </c>
      <c r="AI59" s="53">
        <v>60</v>
      </c>
      <c r="AJ59" s="15">
        <f t="shared" si="38"/>
        <v>60.825000000000003</v>
      </c>
      <c r="AK59" s="51">
        <f t="shared" si="23"/>
        <v>140.55500000000001</v>
      </c>
      <c r="AL59" s="96">
        <f t="shared" si="24"/>
        <v>147.255</v>
      </c>
      <c r="AM59" s="16">
        <f t="shared" si="37"/>
        <v>86.429999999999993</v>
      </c>
      <c r="AN59" s="50"/>
      <c r="AO59" s="46"/>
      <c r="AP59" s="17">
        <f t="shared" si="25"/>
        <v>147.255</v>
      </c>
      <c r="AQ59" s="18">
        <f t="shared" si="6"/>
        <v>9.8859999999999673</v>
      </c>
      <c r="AR59" s="40"/>
      <c r="AS59" s="19">
        <f t="shared" si="7"/>
        <v>60.825000000000003</v>
      </c>
      <c r="AT59" s="20">
        <f t="shared" si="8"/>
        <v>89.615999999999985</v>
      </c>
      <c r="AU59" s="21">
        <f t="shared" si="9"/>
        <v>150.44099999999997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0"/>
        <v>246</v>
      </c>
      <c r="BC59" s="43">
        <f t="shared" si="11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2"/>
        <v>47</v>
      </c>
      <c r="BJ59" s="48">
        <f t="shared" si="13"/>
        <v>186.7</v>
      </c>
      <c r="BK59" s="24">
        <f t="shared" si="14"/>
        <v>89.615999999999985</v>
      </c>
      <c r="BL59" s="48">
        <f t="shared" si="15"/>
        <v>97.084000000000003</v>
      </c>
      <c r="BO59" s="129">
        <f t="shared" si="26"/>
        <v>2240</v>
      </c>
      <c r="BP59" s="129">
        <f t="shared" si="27"/>
        <v>79</v>
      </c>
      <c r="BQ59" s="129">
        <f t="shared" si="28"/>
        <v>807</v>
      </c>
      <c r="BR59" s="129">
        <f t="shared" si="29"/>
        <v>28</v>
      </c>
      <c r="BS59" s="129">
        <f t="shared" si="30"/>
        <v>3047</v>
      </c>
      <c r="BT59" s="129">
        <f t="shared" si="31"/>
        <v>107</v>
      </c>
      <c r="BU59" s="129">
        <f t="shared" si="32"/>
        <v>7.4</v>
      </c>
      <c r="BV59" s="129">
        <f t="shared" si="33"/>
        <v>141.43</v>
      </c>
      <c r="BW59" s="129">
        <f t="shared" si="34"/>
        <v>0.82499999999999996</v>
      </c>
      <c r="BX59" s="129">
        <f t="shared" si="35"/>
        <v>142.255</v>
      </c>
      <c r="BY59" s="134">
        <f t="shared" si="36"/>
        <v>142.255</v>
      </c>
      <c r="BZ59" s="129">
        <f t="shared" si="39"/>
        <v>35.255000000000003</v>
      </c>
    </row>
    <row r="60" spans="1:78" ht="18.75">
      <c r="A60" s="143">
        <f t="shared" si="17"/>
        <v>42904</v>
      </c>
      <c r="B60" s="138" t="s">
        <v>58</v>
      </c>
      <c r="C60" s="30">
        <v>824</v>
      </c>
      <c r="D60" s="30">
        <v>734</v>
      </c>
      <c r="E60" s="30">
        <v>644</v>
      </c>
      <c r="F60" s="30">
        <v>55</v>
      </c>
      <c r="G60" s="30"/>
      <c r="H60" s="23">
        <v>22</v>
      </c>
      <c r="I60" s="33">
        <f t="shared" si="18"/>
        <v>2202</v>
      </c>
      <c r="J60" s="33">
        <f t="shared" si="19"/>
        <v>77</v>
      </c>
      <c r="K60" s="23">
        <v>390</v>
      </c>
      <c r="L60" s="14">
        <v>390</v>
      </c>
      <c r="M60" s="14">
        <v>140</v>
      </c>
      <c r="N60" s="14"/>
      <c r="O60" s="14">
        <v>13</v>
      </c>
      <c r="P60" s="14">
        <v>13</v>
      </c>
      <c r="Q60" s="103">
        <v>5</v>
      </c>
      <c r="R60" s="34"/>
      <c r="S60" s="33">
        <f t="shared" si="20"/>
        <v>780</v>
      </c>
      <c r="T60" s="33">
        <f t="shared" si="21"/>
        <v>31</v>
      </c>
      <c r="U60" s="35">
        <f t="shared" si="22"/>
        <v>108</v>
      </c>
      <c r="V60" s="23">
        <v>5.93</v>
      </c>
      <c r="W60" s="23">
        <v>3.5</v>
      </c>
      <c r="X60" s="30">
        <v>9</v>
      </c>
      <c r="Y60" s="38">
        <v>5.4</v>
      </c>
      <c r="Z60" s="38">
        <v>7.4</v>
      </c>
      <c r="AA60" s="38">
        <v>3.2</v>
      </c>
      <c r="AB60" s="38"/>
      <c r="AC60" s="30"/>
      <c r="AD60" s="30"/>
      <c r="AE60" s="38">
        <v>0.82499999999999996</v>
      </c>
      <c r="AF60" s="38"/>
      <c r="AG60" s="30"/>
      <c r="AH60" s="45">
        <f t="shared" si="5"/>
        <v>0.82499999999999996</v>
      </c>
      <c r="AI60" s="53">
        <v>60</v>
      </c>
      <c r="AJ60" s="15">
        <f t="shared" si="38"/>
        <v>60.825000000000003</v>
      </c>
      <c r="AK60" s="51">
        <f t="shared" si="23"/>
        <v>136.55500000000001</v>
      </c>
      <c r="AL60" s="96">
        <f t="shared" si="24"/>
        <v>143.255</v>
      </c>
      <c r="AM60" s="16">
        <f t="shared" si="37"/>
        <v>82.429999999999993</v>
      </c>
      <c r="AN60" s="50"/>
      <c r="AO60" s="46"/>
      <c r="AP60" s="17">
        <f t="shared" si="25"/>
        <v>143.255</v>
      </c>
      <c r="AQ60" s="18">
        <f t="shared" si="6"/>
        <v>13.885999999999967</v>
      </c>
      <c r="AR60" s="40"/>
      <c r="AS60" s="19">
        <f t="shared" si="7"/>
        <v>60.825000000000003</v>
      </c>
      <c r="AT60" s="20">
        <f t="shared" si="8"/>
        <v>89.615999999999985</v>
      </c>
      <c r="AU60" s="21">
        <f t="shared" si="9"/>
        <v>150.44099999999997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0"/>
        <v>246</v>
      </c>
      <c r="BC60" s="43">
        <f t="shared" si="11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2"/>
        <v>47</v>
      </c>
      <c r="BJ60" s="48">
        <f t="shared" si="13"/>
        <v>186.7</v>
      </c>
      <c r="BK60" s="24">
        <f t="shared" si="14"/>
        <v>89.615999999999985</v>
      </c>
      <c r="BL60" s="48">
        <f t="shared" si="15"/>
        <v>97.084000000000003</v>
      </c>
      <c r="BO60" s="129">
        <f t="shared" si="26"/>
        <v>2202</v>
      </c>
      <c r="BP60" s="129">
        <f t="shared" si="27"/>
        <v>77</v>
      </c>
      <c r="BQ60" s="129">
        <f t="shared" si="28"/>
        <v>780</v>
      </c>
      <c r="BR60" s="129">
        <f t="shared" si="29"/>
        <v>26</v>
      </c>
      <c r="BS60" s="129">
        <f t="shared" si="30"/>
        <v>2982</v>
      </c>
      <c r="BT60" s="129">
        <f t="shared" si="31"/>
        <v>103</v>
      </c>
      <c r="BU60" s="129">
        <f t="shared" si="32"/>
        <v>7.4</v>
      </c>
      <c r="BV60" s="129">
        <f t="shared" si="33"/>
        <v>137.43</v>
      </c>
      <c r="BW60" s="129">
        <f t="shared" si="34"/>
        <v>0.82499999999999996</v>
      </c>
      <c r="BX60" s="129">
        <f t="shared" si="35"/>
        <v>138.255</v>
      </c>
      <c r="BY60" s="134">
        <f t="shared" si="36"/>
        <v>138.255</v>
      </c>
      <c r="BZ60" s="129">
        <f t="shared" si="39"/>
        <v>35.255000000000003</v>
      </c>
    </row>
    <row r="61" spans="1:78" ht="18.75">
      <c r="A61" s="143">
        <f t="shared" si="17"/>
        <v>42904</v>
      </c>
      <c r="B61" s="138" t="s">
        <v>59</v>
      </c>
      <c r="C61" s="30">
        <v>824</v>
      </c>
      <c r="D61" s="30">
        <v>734</v>
      </c>
      <c r="E61" s="30">
        <v>644</v>
      </c>
      <c r="F61" s="30">
        <v>55</v>
      </c>
      <c r="G61" s="30"/>
      <c r="H61" s="23">
        <v>22</v>
      </c>
      <c r="I61" s="33">
        <f t="shared" ref="I61" si="46">C61+D61+E61</f>
        <v>2202</v>
      </c>
      <c r="J61" s="33">
        <f t="shared" ref="J61" si="47">F61+G61+H61</f>
        <v>77</v>
      </c>
      <c r="K61" s="23">
        <v>390</v>
      </c>
      <c r="L61" s="14">
        <v>390</v>
      </c>
      <c r="M61" s="14">
        <v>140</v>
      </c>
      <c r="N61" s="14"/>
      <c r="O61" s="14">
        <v>13</v>
      </c>
      <c r="P61" s="14">
        <v>13</v>
      </c>
      <c r="Q61" s="103">
        <v>5</v>
      </c>
      <c r="R61" s="34"/>
      <c r="S61" s="33">
        <f t="shared" si="20"/>
        <v>780</v>
      </c>
      <c r="T61" s="33">
        <f t="shared" si="21"/>
        <v>31</v>
      </c>
      <c r="U61" s="35">
        <f t="shared" si="22"/>
        <v>108</v>
      </c>
      <c r="V61" s="23">
        <v>5.93</v>
      </c>
      <c r="W61" s="23">
        <v>3.5</v>
      </c>
      <c r="X61" s="30">
        <v>9</v>
      </c>
      <c r="Y61" s="38">
        <v>5.4</v>
      </c>
      <c r="Z61" s="38">
        <v>7.4</v>
      </c>
      <c r="AA61" s="38">
        <v>3.2</v>
      </c>
      <c r="AB61" s="38"/>
      <c r="AC61" s="30"/>
      <c r="AD61" s="30"/>
      <c r="AE61" s="38">
        <v>0.82499999999999996</v>
      </c>
      <c r="AF61" s="38"/>
      <c r="AG61" s="30"/>
      <c r="AH61" s="45">
        <f t="shared" si="5"/>
        <v>0.82499999999999996</v>
      </c>
      <c r="AI61" s="53">
        <v>60</v>
      </c>
      <c r="AJ61" s="15">
        <f t="shared" si="38"/>
        <v>60.825000000000003</v>
      </c>
      <c r="AK61" s="51">
        <f t="shared" si="23"/>
        <v>136.55500000000001</v>
      </c>
      <c r="AL61" s="96">
        <f t="shared" si="24"/>
        <v>143.255</v>
      </c>
      <c r="AM61" s="16">
        <f t="shared" si="37"/>
        <v>82.429999999999993</v>
      </c>
      <c r="AN61" s="50"/>
      <c r="AO61" s="46"/>
      <c r="AP61" s="17">
        <f t="shared" si="25"/>
        <v>143.255</v>
      </c>
      <c r="AQ61" s="18">
        <f t="shared" si="6"/>
        <v>13.885999999999967</v>
      </c>
      <c r="AR61" s="40"/>
      <c r="AS61" s="19">
        <f t="shared" si="7"/>
        <v>60.825000000000003</v>
      </c>
      <c r="AT61" s="20">
        <f t="shared" si="8"/>
        <v>89.615999999999985</v>
      </c>
      <c r="AU61" s="21">
        <f t="shared" si="9"/>
        <v>150.44099999999997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0"/>
        <v>246</v>
      </c>
      <c r="BC61" s="43">
        <f t="shared" si="11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2"/>
        <v>47</v>
      </c>
      <c r="BJ61" s="48">
        <f t="shared" si="13"/>
        <v>186.7</v>
      </c>
      <c r="BK61" s="24">
        <f t="shared" si="14"/>
        <v>89.615999999999985</v>
      </c>
      <c r="BL61" s="48">
        <f t="shared" si="15"/>
        <v>97.084000000000003</v>
      </c>
      <c r="BO61" s="129">
        <f t="shared" si="26"/>
        <v>2202</v>
      </c>
      <c r="BP61" s="129">
        <f t="shared" si="27"/>
        <v>77</v>
      </c>
      <c r="BQ61" s="129">
        <f t="shared" si="28"/>
        <v>780</v>
      </c>
      <c r="BR61" s="129">
        <f t="shared" si="29"/>
        <v>26</v>
      </c>
      <c r="BS61" s="129">
        <f t="shared" si="30"/>
        <v>2982</v>
      </c>
      <c r="BT61" s="129">
        <f t="shared" si="31"/>
        <v>103</v>
      </c>
      <c r="BU61" s="129">
        <f t="shared" si="32"/>
        <v>7.4</v>
      </c>
      <c r="BV61" s="129">
        <f t="shared" si="33"/>
        <v>137.43</v>
      </c>
      <c r="BW61" s="129">
        <f t="shared" si="34"/>
        <v>0.82499999999999996</v>
      </c>
      <c r="BX61" s="129">
        <f t="shared" si="35"/>
        <v>138.255</v>
      </c>
      <c r="BY61" s="134">
        <f t="shared" si="36"/>
        <v>138.255</v>
      </c>
      <c r="BZ61" s="129">
        <f t="shared" si="39"/>
        <v>35.255000000000003</v>
      </c>
    </row>
    <row r="62" spans="1:78" ht="18.75">
      <c r="A62" s="143">
        <f t="shared" si="17"/>
        <v>42904</v>
      </c>
      <c r="B62" s="138" t="s">
        <v>28</v>
      </c>
      <c r="C62" s="30">
        <v>799</v>
      </c>
      <c r="D62" s="30">
        <v>703</v>
      </c>
      <c r="E62" s="30">
        <v>632</v>
      </c>
      <c r="F62" s="30">
        <v>53</v>
      </c>
      <c r="G62" s="30"/>
      <c r="H62" s="23">
        <v>22</v>
      </c>
      <c r="I62" s="33">
        <f t="shared" si="18"/>
        <v>2134</v>
      </c>
      <c r="J62" s="33">
        <f t="shared" si="19"/>
        <v>75</v>
      </c>
      <c r="K62" s="23">
        <v>367</v>
      </c>
      <c r="L62" s="14">
        <v>378</v>
      </c>
      <c r="M62" s="14">
        <v>140</v>
      </c>
      <c r="N62" s="14"/>
      <c r="O62" s="14">
        <v>12</v>
      </c>
      <c r="P62" s="14">
        <v>13</v>
      </c>
      <c r="Q62" s="103">
        <v>5</v>
      </c>
      <c r="R62" s="34"/>
      <c r="S62" s="33">
        <f t="shared" si="20"/>
        <v>745</v>
      </c>
      <c r="T62" s="33">
        <f t="shared" si="21"/>
        <v>30</v>
      </c>
      <c r="U62" s="35">
        <f t="shared" si="22"/>
        <v>105</v>
      </c>
      <c r="V62" s="23">
        <v>5.33</v>
      </c>
      <c r="W62" s="23">
        <v>3.5</v>
      </c>
      <c r="X62" s="30">
        <v>9</v>
      </c>
      <c r="Y62" s="38">
        <v>4.8</v>
      </c>
      <c r="Z62" s="38">
        <v>6.8</v>
      </c>
      <c r="AA62" s="38">
        <v>3</v>
      </c>
      <c r="AB62" s="38"/>
      <c r="AC62" s="30"/>
      <c r="AD62" s="30"/>
      <c r="AE62" s="38">
        <v>0.8</v>
      </c>
      <c r="AF62" s="30"/>
      <c r="AG62" s="30"/>
      <c r="AH62" s="45">
        <f t="shared" si="5"/>
        <v>0.8</v>
      </c>
      <c r="AI62" s="53">
        <v>60</v>
      </c>
      <c r="AJ62" s="15">
        <f t="shared" si="38"/>
        <v>60.8</v>
      </c>
      <c r="AK62" s="51">
        <f t="shared" si="23"/>
        <v>131.72999999999999</v>
      </c>
      <c r="AL62" s="96">
        <f t="shared" si="24"/>
        <v>138.22999999999999</v>
      </c>
      <c r="AM62" s="16">
        <f t="shared" si="37"/>
        <v>77.429999999999993</v>
      </c>
      <c r="AN62" s="50"/>
      <c r="AO62" s="46"/>
      <c r="AP62" s="17">
        <f t="shared" si="25"/>
        <v>138.22999999999999</v>
      </c>
      <c r="AQ62" s="18">
        <f t="shared" si="6"/>
        <v>18.686000000000007</v>
      </c>
      <c r="AR62" s="40"/>
      <c r="AS62" s="19">
        <f t="shared" si="7"/>
        <v>60.8</v>
      </c>
      <c r="AT62" s="20">
        <f t="shared" si="8"/>
        <v>89.615999999999985</v>
      </c>
      <c r="AU62" s="21">
        <f t="shared" si="9"/>
        <v>150.416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0"/>
        <v>246</v>
      </c>
      <c r="BC62" s="43">
        <f t="shared" si="11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2"/>
        <v>47</v>
      </c>
      <c r="BJ62" s="48">
        <f t="shared" si="13"/>
        <v>186.7</v>
      </c>
      <c r="BK62" s="24">
        <f t="shared" si="14"/>
        <v>89.615999999999985</v>
      </c>
      <c r="BL62" s="48">
        <f t="shared" si="15"/>
        <v>97.084000000000003</v>
      </c>
      <c r="BO62" s="129">
        <f t="shared" si="26"/>
        <v>2134</v>
      </c>
      <c r="BP62" s="129">
        <f t="shared" si="27"/>
        <v>75</v>
      </c>
      <c r="BQ62" s="129">
        <f t="shared" si="28"/>
        <v>745</v>
      </c>
      <c r="BR62" s="129">
        <f t="shared" si="29"/>
        <v>25</v>
      </c>
      <c r="BS62" s="129">
        <f t="shared" si="30"/>
        <v>2879</v>
      </c>
      <c r="BT62" s="129">
        <f t="shared" si="31"/>
        <v>100</v>
      </c>
      <c r="BU62" s="129">
        <f t="shared" si="32"/>
        <v>6.8</v>
      </c>
      <c r="BV62" s="129">
        <f t="shared" si="33"/>
        <v>132.43</v>
      </c>
      <c r="BW62" s="129">
        <f t="shared" si="34"/>
        <v>0.8</v>
      </c>
      <c r="BX62" s="129">
        <f t="shared" si="35"/>
        <v>133.23000000000002</v>
      </c>
      <c r="BY62" s="134">
        <f t="shared" si="36"/>
        <v>133.23000000000002</v>
      </c>
      <c r="BZ62" s="129">
        <f t="shared" si="39"/>
        <v>33.229999999999997</v>
      </c>
    </row>
    <row r="63" spans="1:78" ht="18.75">
      <c r="A63" s="143">
        <f t="shared" si="17"/>
        <v>42904</v>
      </c>
      <c r="B63" s="140" t="s">
        <v>60</v>
      </c>
      <c r="C63" s="30">
        <v>753</v>
      </c>
      <c r="D63" s="30">
        <v>666</v>
      </c>
      <c r="E63" s="30">
        <v>604</v>
      </c>
      <c r="F63" s="30">
        <v>50</v>
      </c>
      <c r="G63" s="30"/>
      <c r="H63" s="23">
        <v>21</v>
      </c>
      <c r="I63" s="33">
        <f t="shared" si="18"/>
        <v>2023</v>
      </c>
      <c r="J63" s="33">
        <f t="shared" si="19"/>
        <v>71</v>
      </c>
      <c r="K63" s="23">
        <v>358</v>
      </c>
      <c r="L63" s="14">
        <v>370</v>
      </c>
      <c r="M63" s="14">
        <v>180</v>
      </c>
      <c r="N63" s="14"/>
      <c r="O63" s="14">
        <v>12</v>
      </c>
      <c r="P63" s="14">
        <v>13</v>
      </c>
      <c r="Q63" s="103">
        <v>6</v>
      </c>
      <c r="R63" s="34"/>
      <c r="S63" s="33">
        <f t="shared" si="20"/>
        <v>728</v>
      </c>
      <c r="T63" s="33">
        <f t="shared" si="21"/>
        <v>31</v>
      </c>
      <c r="U63" s="35">
        <f t="shared" si="22"/>
        <v>102</v>
      </c>
      <c r="V63" s="23">
        <v>5.33</v>
      </c>
      <c r="W63" s="23">
        <v>3.5</v>
      </c>
      <c r="X63" s="30">
        <v>7.5</v>
      </c>
      <c r="Y63" s="38">
        <v>4.8</v>
      </c>
      <c r="Z63" s="38">
        <v>6.8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5"/>
        <v>0.8</v>
      </c>
      <c r="AI63" s="53">
        <v>60</v>
      </c>
      <c r="AJ63" s="15">
        <f t="shared" si="38"/>
        <v>60.8</v>
      </c>
      <c r="AK63" s="51">
        <f t="shared" si="23"/>
        <v>127.22999999999999</v>
      </c>
      <c r="AL63" s="96">
        <f t="shared" si="24"/>
        <v>133.72999999999999</v>
      </c>
      <c r="AM63" s="16">
        <f t="shared" si="37"/>
        <v>72.929999999999993</v>
      </c>
      <c r="AN63" s="50"/>
      <c r="AO63" s="46"/>
      <c r="AP63" s="17">
        <f t="shared" si="25"/>
        <v>133.72999999999999</v>
      </c>
      <c r="AQ63" s="18">
        <f t="shared" si="6"/>
        <v>23.186000000000007</v>
      </c>
      <c r="AR63" s="40"/>
      <c r="AS63" s="19">
        <f t="shared" si="7"/>
        <v>60.8</v>
      </c>
      <c r="AT63" s="20">
        <f t="shared" si="8"/>
        <v>89.615999999999985</v>
      </c>
      <c r="AU63" s="21">
        <f t="shared" si="9"/>
        <v>150.416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0"/>
        <v>246</v>
      </c>
      <c r="BC63" s="43">
        <f t="shared" si="11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2"/>
        <v>47</v>
      </c>
      <c r="BJ63" s="48">
        <f t="shared" si="13"/>
        <v>186.7</v>
      </c>
      <c r="BK63" s="24">
        <f t="shared" si="14"/>
        <v>89.615999999999985</v>
      </c>
      <c r="BL63" s="48">
        <f t="shared" si="15"/>
        <v>97.084000000000003</v>
      </c>
      <c r="BO63" s="129">
        <f t="shared" si="26"/>
        <v>2023</v>
      </c>
      <c r="BP63" s="129">
        <f t="shared" si="27"/>
        <v>71</v>
      </c>
      <c r="BQ63" s="129">
        <f t="shared" si="28"/>
        <v>728</v>
      </c>
      <c r="BR63" s="129">
        <f t="shared" si="29"/>
        <v>25</v>
      </c>
      <c r="BS63" s="129">
        <f t="shared" si="30"/>
        <v>2751</v>
      </c>
      <c r="BT63" s="129">
        <f t="shared" si="31"/>
        <v>96</v>
      </c>
      <c r="BU63" s="129">
        <f t="shared" si="32"/>
        <v>6.8</v>
      </c>
      <c r="BV63" s="129">
        <f t="shared" si="33"/>
        <v>126.92999999999999</v>
      </c>
      <c r="BW63" s="129">
        <f t="shared" si="34"/>
        <v>0.8</v>
      </c>
      <c r="BX63" s="129">
        <f t="shared" si="35"/>
        <v>127.72999999999999</v>
      </c>
      <c r="BY63" s="134">
        <f t="shared" si="36"/>
        <v>127.72999999999999</v>
      </c>
      <c r="BZ63" s="129">
        <f t="shared" si="39"/>
        <v>31.73</v>
      </c>
    </row>
    <row r="64" spans="1:78" ht="18.75">
      <c r="A64" s="143">
        <f t="shared" si="17"/>
        <v>42904</v>
      </c>
      <c r="B64" s="140" t="s">
        <v>29</v>
      </c>
      <c r="C64" s="30">
        <v>724</v>
      </c>
      <c r="D64" s="30">
        <v>635</v>
      </c>
      <c r="E64" s="30">
        <v>567</v>
      </c>
      <c r="F64" s="30">
        <v>49</v>
      </c>
      <c r="G64" s="30"/>
      <c r="H64" s="23">
        <v>19</v>
      </c>
      <c r="I64" s="33">
        <f t="shared" si="18"/>
        <v>1926</v>
      </c>
      <c r="J64" s="33">
        <f t="shared" si="19"/>
        <v>68</v>
      </c>
      <c r="K64" s="23">
        <v>350</v>
      </c>
      <c r="L64" s="14">
        <v>360</v>
      </c>
      <c r="M64" s="14">
        <v>200</v>
      </c>
      <c r="N64" s="14"/>
      <c r="O64" s="14">
        <v>12</v>
      </c>
      <c r="P64" s="14">
        <v>12</v>
      </c>
      <c r="Q64" s="103">
        <v>7</v>
      </c>
      <c r="R64" s="34"/>
      <c r="S64" s="33">
        <f t="shared" si="20"/>
        <v>710</v>
      </c>
      <c r="T64" s="33">
        <f t="shared" si="21"/>
        <v>31</v>
      </c>
      <c r="U64" s="35">
        <f t="shared" si="22"/>
        <v>99</v>
      </c>
      <c r="V64" s="23">
        <v>5.33</v>
      </c>
      <c r="W64" s="23">
        <v>3.5</v>
      </c>
      <c r="X64" s="30">
        <v>7.5</v>
      </c>
      <c r="Y64" s="30">
        <v>4.3</v>
      </c>
      <c r="Z64" s="38">
        <v>6.1</v>
      </c>
      <c r="AA64" s="38">
        <v>2.8</v>
      </c>
      <c r="AB64" s="30"/>
      <c r="AC64" s="30"/>
      <c r="AD64" s="30"/>
      <c r="AE64" s="38">
        <v>0.8</v>
      </c>
      <c r="AF64" s="30"/>
      <c r="AG64" s="30"/>
      <c r="AH64" s="45">
        <f t="shared" si="5"/>
        <v>0.8</v>
      </c>
      <c r="AI64" s="53">
        <v>60</v>
      </c>
      <c r="AJ64" s="15">
        <f t="shared" si="38"/>
        <v>60.8</v>
      </c>
      <c r="AK64" s="51">
        <f t="shared" si="23"/>
        <v>123.02999999999999</v>
      </c>
      <c r="AL64" s="96">
        <f t="shared" si="24"/>
        <v>129.32999999999998</v>
      </c>
      <c r="AM64" s="16">
        <f t="shared" si="37"/>
        <v>68.529999999999987</v>
      </c>
      <c r="AN64" s="50"/>
      <c r="AO64" s="46"/>
      <c r="AP64" s="17">
        <f t="shared" si="25"/>
        <v>129.32999999999998</v>
      </c>
      <c r="AQ64" s="18">
        <f t="shared" si="6"/>
        <v>27.38600000000001</v>
      </c>
      <c r="AR64" s="40"/>
      <c r="AS64" s="19">
        <f t="shared" si="7"/>
        <v>60.8</v>
      </c>
      <c r="AT64" s="20">
        <f t="shared" si="8"/>
        <v>89.615999999999985</v>
      </c>
      <c r="AU64" s="21">
        <f t="shared" si="9"/>
        <v>150.416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0"/>
        <v>246</v>
      </c>
      <c r="BC64" s="43">
        <f t="shared" si="11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2"/>
        <v>47</v>
      </c>
      <c r="BJ64" s="48">
        <f t="shared" si="13"/>
        <v>186.7</v>
      </c>
      <c r="BK64" s="24">
        <f t="shared" si="14"/>
        <v>89.615999999999985</v>
      </c>
      <c r="BL64" s="48">
        <f t="shared" si="15"/>
        <v>97.084000000000003</v>
      </c>
      <c r="BO64" s="129">
        <f t="shared" si="26"/>
        <v>1926</v>
      </c>
      <c r="BP64" s="129">
        <f t="shared" si="27"/>
        <v>68</v>
      </c>
      <c r="BQ64" s="129">
        <f t="shared" si="28"/>
        <v>710</v>
      </c>
      <c r="BR64" s="129">
        <f t="shared" si="29"/>
        <v>24</v>
      </c>
      <c r="BS64" s="129">
        <f t="shared" si="30"/>
        <v>2636</v>
      </c>
      <c r="BT64" s="129">
        <f t="shared" si="31"/>
        <v>92</v>
      </c>
      <c r="BU64" s="129">
        <f t="shared" si="32"/>
        <v>6.1</v>
      </c>
      <c r="BV64" s="129">
        <f t="shared" si="33"/>
        <v>121.52999999999999</v>
      </c>
      <c r="BW64" s="129">
        <f t="shared" si="34"/>
        <v>0.8</v>
      </c>
      <c r="BX64" s="129">
        <f t="shared" si="35"/>
        <v>122.32999999999998</v>
      </c>
      <c r="BY64" s="134">
        <f t="shared" si="36"/>
        <v>122.32999999999998</v>
      </c>
      <c r="BZ64" s="129">
        <f t="shared" si="39"/>
        <v>30.33</v>
      </c>
    </row>
    <row r="65" spans="1:78" ht="18.75">
      <c r="A65" s="143">
        <f t="shared" si="17"/>
        <v>42904</v>
      </c>
      <c r="B65" s="141" t="s">
        <v>61</v>
      </c>
      <c r="C65" s="30">
        <v>698</v>
      </c>
      <c r="D65" s="30">
        <v>613</v>
      </c>
      <c r="E65" s="30">
        <v>559</v>
      </c>
      <c r="F65" s="30">
        <v>46</v>
      </c>
      <c r="G65" s="30"/>
      <c r="H65" s="23">
        <v>19</v>
      </c>
      <c r="I65" s="33">
        <f>C65+D65+E65</f>
        <v>1870</v>
      </c>
      <c r="J65" s="33">
        <f>F65+G65+H65</f>
        <v>65</v>
      </c>
      <c r="K65" s="23">
        <v>337</v>
      </c>
      <c r="L65" s="14">
        <v>349</v>
      </c>
      <c r="M65" s="14">
        <v>200</v>
      </c>
      <c r="N65" s="14"/>
      <c r="O65" s="14">
        <v>11</v>
      </c>
      <c r="P65" s="14">
        <v>12</v>
      </c>
      <c r="Q65" s="103">
        <v>7</v>
      </c>
      <c r="R65" s="34"/>
      <c r="S65" s="33">
        <f t="shared" si="20"/>
        <v>686</v>
      </c>
      <c r="T65" s="33">
        <f t="shared" si="21"/>
        <v>30</v>
      </c>
      <c r="U65" s="35">
        <f t="shared" si="22"/>
        <v>95</v>
      </c>
      <c r="V65" s="23">
        <v>5.33</v>
      </c>
      <c r="W65" s="23">
        <v>3.5</v>
      </c>
      <c r="X65" s="30">
        <v>7.5</v>
      </c>
      <c r="Y65" s="30">
        <v>4.3</v>
      </c>
      <c r="Z65" s="38">
        <v>6.1</v>
      </c>
      <c r="AA65" s="38">
        <v>2.8</v>
      </c>
      <c r="AB65" s="30"/>
      <c r="AC65" s="30"/>
      <c r="AD65" s="30"/>
      <c r="AE65" s="38">
        <v>0.8</v>
      </c>
      <c r="AF65" s="30"/>
      <c r="AG65" s="30"/>
      <c r="AH65" s="45">
        <f t="shared" si="5"/>
        <v>0.8</v>
      </c>
      <c r="AI65" s="53">
        <v>60</v>
      </c>
      <c r="AJ65" s="15">
        <f t="shared" si="38"/>
        <v>60.8</v>
      </c>
      <c r="AK65" s="51">
        <f t="shared" si="23"/>
        <v>119.02999999999999</v>
      </c>
      <c r="AL65" s="96">
        <f t="shared" si="24"/>
        <v>125.32999999999998</v>
      </c>
      <c r="AM65" s="16">
        <f t="shared" si="37"/>
        <v>64.529999999999987</v>
      </c>
      <c r="AN65" s="50"/>
      <c r="AO65" s="46"/>
      <c r="AP65" s="17">
        <f t="shared" si="25"/>
        <v>125.32999999999998</v>
      </c>
      <c r="AQ65" s="18">
        <f t="shared" si="6"/>
        <v>31.38600000000001</v>
      </c>
      <c r="AR65" s="40"/>
      <c r="AS65" s="19">
        <f t="shared" si="7"/>
        <v>60.8</v>
      </c>
      <c r="AT65" s="20">
        <f t="shared" si="8"/>
        <v>89.615999999999985</v>
      </c>
      <c r="AU65" s="21">
        <f t="shared" si="9"/>
        <v>150.416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0"/>
        <v>246</v>
      </c>
      <c r="BC65" s="43">
        <f t="shared" si="11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3"/>
        <v>186.7</v>
      </c>
      <c r="BK65" s="24">
        <f t="shared" si="14"/>
        <v>89.615999999999985</v>
      </c>
      <c r="BL65" s="48">
        <f t="shared" si="15"/>
        <v>97.084000000000003</v>
      </c>
      <c r="BO65" s="129">
        <f t="shared" si="26"/>
        <v>1870</v>
      </c>
      <c r="BP65" s="129">
        <f t="shared" si="27"/>
        <v>65</v>
      </c>
      <c r="BQ65" s="129">
        <f t="shared" si="28"/>
        <v>686</v>
      </c>
      <c r="BR65" s="129">
        <f t="shared" si="29"/>
        <v>23</v>
      </c>
      <c r="BS65" s="129">
        <f t="shared" si="30"/>
        <v>2556</v>
      </c>
      <c r="BT65" s="129">
        <f t="shared" si="31"/>
        <v>88</v>
      </c>
      <c r="BU65" s="129">
        <f t="shared" si="32"/>
        <v>6.1</v>
      </c>
      <c r="BV65" s="129">
        <f t="shared" si="33"/>
        <v>117.52999999999999</v>
      </c>
      <c r="BW65" s="129">
        <f t="shared" si="34"/>
        <v>0.8</v>
      </c>
      <c r="BX65" s="129">
        <f t="shared" si="35"/>
        <v>118.32999999999998</v>
      </c>
      <c r="BY65" s="134">
        <f t="shared" si="36"/>
        <v>118.32999999999998</v>
      </c>
      <c r="BZ65" s="129">
        <f t="shared" si="39"/>
        <v>30.33</v>
      </c>
    </row>
    <row r="66" spans="1:78">
      <c r="BN66" s="131" t="s">
        <v>65</v>
      </c>
      <c r="BO66" s="130">
        <f>MAX(BO10:BO65)</f>
        <v>2240</v>
      </c>
      <c r="BP66" s="130">
        <f t="shared" ref="BP66:BZ66" si="48">MAX(BP10:BP65)</f>
        <v>79</v>
      </c>
      <c r="BQ66" s="130">
        <f t="shared" si="48"/>
        <v>807</v>
      </c>
      <c r="BR66" s="130">
        <f t="shared" si="48"/>
        <v>28</v>
      </c>
      <c r="BS66" s="130">
        <f t="shared" si="48"/>
        <v>3047</v>
      </c>
      <c r="BT66" s="130">
        <f t="shared" si="48"/>
        <v>107</v>
      </c>
      <c r="BU66" s="130">
        <f t="shared" si="48"/>
        <v>7.4</v>
      </c>
      <c r="BV66" s="130">
        <f t="shared" si="48"/>
        <v>141.43</v>
      </c>
      <c r="BW66" s="130">
        <f t="shared" si="48"/>
        <v>0.82499999999999996</v>
      </c>
      <c r="BX66" s="130">
        <f t="shared" si="48"/>
        <v>142.255</v>
      </c>
      <c r="BY66" s="130">
        <f t="shared" si="48"/>
        <v>142.255</v>
      </c>
      <c r="BZ66" s="130">
        <f t="shared" si="48"/>
        <v>35.255000000000003</v>
      </c>
    </row>
    <row r="67" spans="1:78">
      <c r="BN67" s="131" t="s">
        <v>66</v>
      </c>
      <c r="BO67" s="130">
        <f>MIN(BO10:BO65)</f>
        <v>1352</v>
      </c>
      <c r="BP67" s="130">
        <f t="shared" ref="BP67:BZ67" si="49">MIN(BP10:BP65)</f>
        <v>46</v>
      </c>
      <c r="BQ67" s="130">
        <f t="shared" si="49"/>
        <v>503</v>
      </c>
      <c r="BR67" s="130">
        <f t="shared" si="49"/>
        <v>16</v>
      </c>
      <c r="BS67" s="130">
        <f t="shared" si="49"/>
        <v>1867</v>
      </c>
      <c r="BT67" s="130">
        <f t="shared" si="49"/>
        <v>62</v>
      </c>
      <c r="BU67" s="130">
        <f t="shared" si="49"/>
        <v>3.9</v>
      </c>
      <c r="BV67" s="130">
        <f t="shared" si="49"/>
        <v>84</v>
      </c>
      <c r="BW67" s="130">
        <f t="shared" si="49"/>
        <v>0.75</v>
      </c>
      <c r="BX67" s="130">
        <f t="shared" si="49"/>
        <v>84.8</v>
      </c>
      <c r="BY67" s="130">
        <f t="shared" si="49"/>
        <v>84.8</v>
      </c>
      <c r="BZ67" s="130">
        <f t="shared" si="49"/>
        <v>21.500000000000004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4" priority="1" operator="greaterThan">
      <formula>1100</formula>
    </cfRule>
  </conditionalFormatting>
  <conditionalFormatting sqref="E45:E65">
    <cfRule type="cellIs" dxfId="53" priority="2" operator="greaterThan">
      <formula>900</formula>
    </cfRule>
  </conditionalFormatting>
  <conditionalFormatting sqref="AJ6">
    <cfRule type="cellIs" dxfId="52" priority="20" operator="greaterThan">
      <formula>0</formula>
    </cfRule>
  </conditionalFormatting>
  <conditionalFormatting sqref="AQ5:AQ6">
    <cfRule type="cellIs" dxfId="51" priority="21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300-000000000000}">
  <sheetPr codeName="Feuil21"/>
  <dimension ref="A1:BZ67"/>
  <sheetViews>
    <sheetView zoomScale="80" zoomScaleNormal="80" workbookViewId="0">
      <pane ySplit="9" topLeftCell="A22" activePane="bottomLeft" state="frozen"/>
      <selection activeCell="AP10" sqref="AP10:AP65"/>
      <selection pane="bottomLeft" activeCell="AP10" sqref="AP10:AP65"/>
    </sheetView>
  </sheetViews>
  <sheetFormatPr baseColWidth="10" defaultRowHeight="15"/>
  <cols>
    <col min="2" max="2" width="9.42578125" customWidth="1"/>
    <col min="3" max="3" width="5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4" width="7.7109375" customWidth="1"/>
    <col min="25" max="25" width="6.28515625" customWidth="1"/>
    <col min="26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42905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887</v>
      </c>
      <c r="D5" s="25">
        <f t="shared" ref="D5:AQ5" si="0">MAX(D10:D65)</f>
        <v>973</v>
      </c>
      <c r="E5" s="25">
        <f t="shared" si="0"/>
        <v>701</v>
      </c>
      <c r="F5" s="29">
        <f t="shared" si="0"/>
        <v>64</v>
      </c>
      <c r="G5" s="29">
        <f t="shared" si="0"/>
        <v>0</v>
      </c>
      <c r="H5" s="29">
        <f t="shared" si="0"/>
        <v>24</v>
      </c>
      <c r="I5" s="25">
        <f t="shared" si="0"/>
        <v>2557</v>
      </c>
      <c r="J5" s="25">
        <f t="shared" si="0"/>
        <v>88</v>
      </c>
      <c r="K5" s="25">
        <f t="shared" si="0"/>
        <v>467</v>
      </c>
      <c r="L5" s="25">
        <f t="shared" si="0"/>
        <v>498</v>
      </c>
      <c r="M5" s="25">
        <f t="shared" ref="M5" si="1">MAX(M10:M65)</f>
        <v>410</v>
      </c>
      <c r="N5" s="25">
        <f t="shared" si="0"/>
        <v>0</v>
      </c>
      <c r="O5" s="25">
        <f t="shared" si="0"/>
        <v>16</v>
      </c>
      <c r="P5" s="25">
        <f t="shared" si="0"/>
        <v>17</v>
      </c>
      <c r="Q5" s="25">
        <f t="shared" ref="Q5" si="2">MAX(Q10:Q65)</f>
        <v>14</v>
      </c>
      <c r="R5" s="25">
        <f t="shared" si="0"/>
        <v>0</v>
      </c>
      <c r="S5" s="25">
        <f t="shared" si="0"/>
        <v>954</v>
      </c>
      <c r="T5" s="25">
        <f t="shared" si="0"/>
        <v>46</v>
      </c>
      <c r="U5" s="25">
        <f t="shared" si="0"/>
        <v>132</v>
      </c>
      <c r="V5" s="25">
        <f t="shared" si="0"/>
        <v>5.9</v>
      </c>
      <c r="W5" s="25">
        <f>MAX(W10:W65)</f>
        <v>3.5</v>
      </c>
      <c r="X5" s="25">
        <f>MAX(X10:X65)</f>
        <v>9.1999999999999993</v>
      </c>
      <c r="Y5" s="25">
        <f>MAX(Y10:Y65)</f>
        <v>5.3</v>
      </c>
      <c r="Z5" s="25">
        <f>MAX(Z10:Z65)</f>
        <v>6.7</v>
      </c>
      <c r="AA5" s="25">
        <f>MAX(AA10:AA65)</f>
        <v>3.4</v>
      </c>
      <c r="AB5" s="25">
        <f t="shared" si="0"/>
        <v>0</v>
      </c>
      <c r="AC5" s="29">
        <f t="shared" si="0"/>
        <v>6.4</v>
      </c>
      <c r="AD5" s="25">
        <f t="shared" si="0"/>
        <v>10.119999999999999</v>
      </c>
      <c r="AE5" s="25">
        <f t="shared" si="0"/>
        <v>0.82499999999999996</v>
      </c>
      <c r="AF5" s="25"/>
      <c r="AG5" s="25">
        <f t="shared" si="0"/>
        <v>0</v>
      </c>
      <c r="AH5" s="25">
        <f>MAX(AH10:AH65)</f>
        <v>17.27</v>
      </c>
      <c r="AI5" s="25">
        <f t="shared" si="0"/>
        <v>90</v>
      </c>
      <c r="AJ5" s="25">
        <f t="shared" si="0"/>
        <v>107.27</v>
      </c>
      <c r="AK5" s="25">
        <f>MAX(AK10:AK65)</f>
        <v>159.6</v>
      </c>
      <c r="AL5" s="25">
        <f>MAX(AL10:AL65)</f>
        <v>166.5</v>
      </c>
      <c r="AM5" s="25">
        <f>MAX(AM10:AM65)</f>
        <v>91.5</v>
      </c>
      <c r="AN5" s="25">
        <f>MAX(AN10:AN65)</f>
        <v>0</v>
      </c>
      <c r="AO5" s="25">
        <f>MAX(AO10:AO65)</f>
        <v>0</v>
      </c>
      <c r="AP5" s="27">
        <f t="shared" si="0"/>
        <v>166.5</v>
      </c>
      <c r="AQ5" s="28">
        <f t="shared" si="0"/>
        <v>99.616</v>
      </c>
      <c r="AR5" s="13"/>
      <c r="AS5" s="25">
        <f>MAX(AS10:AS65)</f>
        <v>107.27</v>
      </c>
      <c r="AT5" s="25">
        <f>MAX(AT10:AT65)</f>
        <v>91.44</v>
      </c>
      <c r="AU5" s="25">
        <f>MAX(AU10:AU65)</f>
        <v>196.88599999999997</v>
      </c>
      <c r="AV5" s="47"/>
      <c r="AW5" s="25">
        <f>MAX(AW10:AW66)</f>
        <v>10</v>
      </c>
      <c r="AX5" s="25">
        <f>MAX(AX10:AX66)</f>
        <v>200</v>
      </c>
      <c r="AY5" s="25">
        <f>MAX(AY10:AY66)</f>
        <v>0</v>
      </c>
      <c r="AZ5" s="25">
        <f>MAX(AZ10:AZ66)</f>
        <v>40</v>
      </c>
      <c r="BA5" s="25">
        <f>MAX(BA10:BA66)</f>
        <v>0</v>
      </c>
      <c r="BB5" s="25">
        <f t="shared" ref="BB5:BL5" si="3">MAX(BB10:BB65)</f>
        <v>250</v>
      </c>
      <c r="BC5" s="25">
        <f t="shared" si="3"/>
        <v>237.5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190.5</v>
      </c>
      <c r="BK5" s="25">
        <f t="shared" si="3"/>
        <v>91.44</v>
      </c>
      <c r="BL5" s="25">
        <f t="shared" si="3"/>
        <v>99.06</v>
      </c>
    </row>
    <row r="6" spans="1:78" ht="15.75" thickBot="1">
      <c r="B6" s="11" t="s">
        <v>66</v>
      </c>
      <c r="C6" s="25">
        <f>MIN(C10:C65)</f>
        <v>568</v>
      </c>
      <c r="D6" s="25">
        <f t="shared" ref="D6:AQ6" si="4">MIN(D10:D65)</f>
        <v>515</v>
      </c>
      <c r="E6" s="25">
        <f t="shared" si="4"/>
        <v>337</v>
      </c>
      <c r="F6" s="29">
        <f t="shared" si="4"/>
        <v>37</v>
      </c>
      <c r="G6" s="29">
        <f t="shared" si="4"/>
        <v>0</v>
      </c>
      <c r="H6" s="29">
        <f t="shared" si="4"/>
        <v>11</v>
      </c>
      <c r="I6" s="25">
        <f t="shared" si="4"/>
        <v>1466</v>
      </c>
      <c r="J6" s="25">
        <f t="shared" si="4"/>
        <v>50</v>
      </c>
      <c r="K6" s="25">
        <f t="shared" si="4"/>
        <v>0</v>
      </c>
      <c r="L6" s="25">
        <f t="shared" si="4"/>
        <v>0</v>
      </c>
      <c r="M6" s="25">
        <f t="shared" ref="M6" si="5">MIN(M10:M65)</f>
        <v>0</v>
      </c>
      <c r="N6" s="25">
        <f t="shared" si="4"/>
        <v>0</v>
      </c>
      <c r="O6" s="25">
        <f t="shared" si="4"/>
        <v>0</v>
      </c>
      <c r="P6" s="25">
        <f t="shared" si="4"/>
        <v>0</v>
      </c>
      <c r="Q6" s="25">
        <f t="shared" ref="Q6" si="6">MIN(Q10:Q65)</f>
        <v>0</v>
      </c>
      <c r="R6" s="25">
        <f t="shared" si="4"/>
        <v>0</v>
      </c>
      <c r="S6" s="25">
        <f t="shared" si="4"/>
        <v>0</v>
      </c>
      <c r="T6" s="25">
        <f t="shared" si="4"/>
        <v>0</v>
      </c>
      <c r="U6" s="25">
        <f t="shared" si="4"/>
        <v>73</v>
      </c>
      <c r="V6" s="25">
        <f t="shared" si="4"/>
        <v>0</v>
      </c>
      <c r="W6" s="25">
        <f>MIN(W10:W65)</f>
        <v>0</v>
      </c>
      <c r="X6" s="25">
        <f>MIN(X10:X65)</f>
        <v>0</v>
      </c>
      <c r="Y6" s="25">
        <f>MIN(Y10:Y65)</f>
        <v>0</v>
      </c>
      <c r="Z6" s="25">
        <f>MIN(Z10:Z65)</f>
        <v>0</v>
      </c>
      <c r="AA6" s="25">
        <f>MIN(AA10:AA65)</f>
        <v>1.9</v>
      </c>
      <c r="AB6" s="25">
        <f t="shared" si="4"/>
        <v>0</v>
      </c>
      <c r="AC6" s="29">
        <f t="shared" si="4"/>
        <v>6.4</v>
      </c>
      <c r="AD6" s="25">
        <f t="shared" si="4"/>
        <v>9.73</v>
      </c>
      <c r="AE6" s="25">
        <f t="shared" si="4"/>
        <v>0.75</v>
      </c>
      <c r="AF6" s="25"/>
      <c r="AG6" s="25">
        <f t="shared" si="4"/>
        <v>0</v>
      </c>
      <c r="AH6" s="25">
        <f>MIN(AH10:AH65)</f>
        <v>0</v>
      </c>
      <c r="AI6" s="25">
        <f t="shared" si="4"/>
        <v>45</v>
      </c>
      <c r="AJ6" s="25">
        <f t="shared" si="4"/>
        <v>45.75</v>
      </c>
      <c r="AK6" s="25">
        <f>MIN(AK10:AK65)</f>
        <v>73.8</v>
      </c>
      <c r="AL6" s="25">
        <f>MIN(AL10:AL65)</f>
        <v>76.3</v>
      </c>
      <c r="AM6" s="25">
        <f>MIN(AM10:AM65)</f>
        <v>-7.5</v>
      </c>
      <c r="AN6" s="25">
        <f>MIN(AN10:AN65)</f>
        <v>0</v>
      </c>
      <c r="AO6" s="25">
        <f>MIN(AO10:AO65)</f>
        <v>0</v>
      </c>
      <c r="AP6" s="27">
        <f t="shared" si="4"/>
        <v>76.3</v>
      </c>
      <c r="AQ6" s="28">
        <f t="shared" si="4"/>
        <v>6.8400000000000034</v>
      </c>
      <c r="AR6" s="13"/>
      <c r="AS6" s="26">
        <f>MIN(AS10:AS65)</f>
        <v>45.75</v>
      </c>
      <c r="AT6" s="26">
        <f>MIN(AT10:AT65)</f>
        <v>89.615999999999985</v>
      </c>
      <c r="AU6" s="26">
        <f>MIN(AU10:AU65)</f>
        <v>135.36599999999999</v>
      </c>
      <c r="AV6" s="47"/>
      <c r="AW6" s="26">
        <f>MIN(AW10:AW66)</f>
        <v>10</v>
      </c>
      <c r="AX6" s="26">
        <f>MIN(AX10:AX66)</f>
        <v>200</v>
      </c>
      <c r="AY6" s="26">
        <f>MIN(AY10:AY66)</f>
        <v>0</v>
      </c>
      <c r="AZ6" s="26">
        <f>MIN(AZ10:AZ66)</f>
        <v>36</v>
      </c>
      <c r="BA6" s="26">
        <f>MIN(BA10:BA66)</f>
        <v>0</v>
      </c>
      <c r="BB6" s="26">
        <f t="shared" ref="BB6:BL6" si="7">MIN(BB10:BB65)</f>
        <v>246</v>
      </c>
      <c r="BC6" s="26">
        <f t="shared" si="7"/>
        <v>233.7</v>
      </c>
      <c r="BD6" s="26">
        <f t="shared" si="7"/>
        <v>14</v>
      </c>
      <c r="BE6" s="26">
        <f>MIN(BE10:BE65)</f>
        <v>15</v>
      </c>
      <c r="BF6" s="26">
        <f>MIN(BF10:BF65)</f>
        <v>8</v>
      </c>
      <c r="BG6" s="26">
        <f t="shared" si="7"/>
        <v>9</v>
      </c>
      <c r="BH6" s="26">
        <f t="shared" si="7"/>
        <v>1</v>
      </c>
      <c r="BI6" s="26">
        <f t="shared" si="7"/>
        <v>47</v>
      </c>
      <c r="BJ6" s="26">
        <f t="shared" si="7"/>
        <v>186.7</v>
      </c>
      <c r="BK6" s="26">
        <f t="shared" si="7"/>
        <v>89.615999999999985</v>
      </c>
      <c r="BL6" s="26">
        <f t="shared" si="7"/>
        <v>97.084000000000003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184" t="s">
        <v>79</v>
      </c>
      <c r="AA8" s="183" t="s">
        <v>169</v>
      </c>
      <c r="AB8" s="18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185"/>
      <c r="AA9" s="182"/>
      <c r="AB9" s="18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42905</v>
      </c>
      <c r="B10" s="137" t="s">
        <v>84</v>
      </c>
      <c r="C10" s="38">
        <v>676</v>
      </c>
      <c r="D10" s="31">
        <v>595</v>
      </c>
      <c r="E10" s="105">
        <v>525</v>
      </c>
      <c r="F10" s="105">
        <v>45</v>
      </c>
      <c r="G10" s="106"/>
      <c r="H10" s="107">
        <v>18</v>
      </c>
      <c r="I10" s="33">
        <f>C10+D10+E10</f>
        <v>1796</v>
      </c>
      <c r="J10" s="33">
        <f>F10+G10+H10</f>
        <v>63</v>
      </c>
      <c r="K10" s="23">
        <v>332</v>
      </c>
      <c r="L10" s="14">
        <v>338</v>
      </c>
      <c r="M10" s="14">
        <v>180</v>
      </c>
      <c r="N10" s="14"/>
      <c r="O10" s="14">
        <v>11</v>
      </c>
      <c r="P10" s="14">
        <v>11</v>
      </c>
      <c r="Q10" s="103">
        <v>6</v>
      </c>
      <c r="R10" s="34"/>
      <c r="S10" s="33">
        <f>K10+L10+N10</f>
        <v>670</v>
      </c>
      <c r="T10" s="33">
        <f t="shared" ref="T10:T24" si="8">O10+P10+Q10+R10</f>
        <v>28</v>
      </c>
      <c r="U10" s="35">
        <f>SUM(J10+T10)</f>
        <v>91</v>
      </c>
      <c r="V10" s="23">
        <v>4.72</v>
      </c>
      <c r="W10" s="23">
        <v>3.5</v>
      </c>
      <c r="X10" s="38">
        <v>6.5</v>
      </c>
      <c r="Y10" s="38">
        <v>4.2</v>
      </c>
      <c r="Z10" s="38">
        <v>5.5</v>
      </c>
      <c r="AA10" s="38">
        <v>2.6</v>
      </c>
      <c r="AB10" s="38"/>
      <c r="AC10" s="38"/>
      <c r="AD10" s="38"/>
      <c r="AE10" s="38">
        <v>0.8</v>
      </c>
      <c r="AF10" s="38"/>
      <c r="AG10" s="38"/>
      <c r="AH10" s="44">
        <f t="shared" ref="AH10:AH65" si="9">SUM(AB10:AG10)</f>
        <v>0.8</v>
      </c>
      <c r="AI10" s="53">
        <v>60</v>
      </c>
      <c r="AJ10" s="15">
        <f>AH10+AI10</f>
        <v>60.8</v>
      </c>
      <c r="AK10" s="51">
        <f>U10+V10+X10+Z10+AB10+AC10+AD10+AE10+AG10+Y10</f>
        <v>112.72</v>
      </c>
      <c r="AL10" s="96">
        <f>AK10+W10+AA10</f>
        <v>118.82</v>
      </c>
      <c r="AM10" s="16">
        <f>+AL10-AS10</f>
        <v>58.019999999999996</v>
      </c>
      <c r="AN10" s="50"/>
      <c r="AO10" s="46"/>
      <c r="AP10" s="17">
        <f>AL10+AO10</f>
        <v>118.82</v>
      </c>
      <c r="AQ10" s="18">
        <f t="shared" ref="AQ10:AQ65" si="10">AU10-AK10</f>
        <v>37.695999999999998</v>
      </c>
      <c r="AR10" s="40"/>
      <c r="AS10" s="19">
        <f t="shared" ref="AS10:AS65" si="11">AJ10</f>
        <v>60.8</v>
      </c>
      <c r="AT10" s="20">
        <f t="shared" ref="AT10:AT65" si="12">BK10</f>
        <v>89.615999999999985</v>
      </c>
      <c r="AU10" s="21">
        <f t="shared" ref="AU10:AU65" si="13">AS10+AT10</f>
        <v>150.416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0</v>
      </c>
      <c r="BB10" s="42">
        <f t="shared" ref="BB10:BB65" si="14">SUM(AW10:BA10)</f>
        <v>246</v>
      </c>
      <c r="BC10" s="43">
        <f t="shared" ref="BC10:BC65" si="15">BB10*0.95</f>
        <v>233.7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6">SUM(BD10:BH10)</f>
        <v>47</v>
      </c>
      <c r="BJ10" s="48">
        <f t="shared" ref="BJ10:BJ65" si="17">BC10-BI10</f>
        <v>186.7</v>
      </c>
      <c r="BK10" s="24">
        <f t="shared" ref="BK10:BK65" si="18">BJ10*0.48</f>
        <v>89.615999999999985</v>
      </c>
      <c r="BL10" s="48">
        <f t="shared" ref="BL10:BL65" si="19">BJ10*0.52</f>
        <v>97.084000000000003</v>
      </c>
      <c r="BO10" s="129">
        <f>C10+D10+E10+((AB10+AC10)/0.033)</f>
        <v>1796</v>
      </c>
      <c r="BP10" s="129">
        <f>F10+G10+H10</f>
        <v>63</v>
      </c>
      <c r="BQ10" s="129">
        <f>K10+L10+N10+(AD10/0.033)</f>
        <v>670</v>
      </c>
      <c r="BR10" s="129">
        <f>O10+P10+R10+AD10</f>
        <v>22</v>
      </c>
      <c r="BS10" s="129">
        <f>C10+D10+E10+K10+L10+N10+((AB10+AC10)/0.033)+(AD10/0.033)</f>
        <v>2466</v>
      </c>
      <c r="BT10" s="129">
        <f>F10+G10+H10+O10+P10+R10+AB10+AC10+AD10</f>
        <v>85</v>
      </c>
      <c r="BU10" s="129">
        <f>Z10+AG10</f>
        <v>5.5</v>
      </c>
      <c r="BV10" s="129">
        <f>F10+G10+H10+O10+P10+R10+V10+W10+X10+Y10+Z10+AA10</f>
        <v>112.02</v>
      </c>
      <c r="BW10" s="129">
        <f>AB10+AC10+AD10+AE10+AF10+AG10</f>
        <v>0.8</v>
      </c>
      <c r="BX10" s="129">
        <f>F10+G10+H10+O10+P10+V10+W10+X10+Y10+Z10+AA10+AB10+AC10+AD10+AE10+AF10+AG10</f>
        <v>112.82</v>
      </c>
      <c r="BY10" s="134">
        <f>F10+G10+H10+O10+P10+R10+V10+W10+X10+Y10+Z10+AA10+AB10+AC10+AD10+AE10+AF10+AG10+AO10</f>
        <v>112.82</v>
      </c>
      <c r="BZ10" s="129">
        <f t="shared" ref="BZ10:BZ15" si="20">V10+W10+X10+Y10+Z10+AA10+AE10+AF10+AG10</f>
        <v>27.82</v>
      </c>
    </row>
    <row r="11" spans="1:78" ht="18.75">
      <c r="A11" s="143">
        <f t="shared" ref="A11:A65" si="21">$D$3</f>
        <v>42905</v>
      </c>
      <c r="B11" s="138" t="s">
        <v>38</v>
      </c>
      <c r="C11" s="30">
        <v>652</v>
      </c>
      <c r="D11" s="30">
        <v>568</v>
      </c>
      <c r="E11" s="30">
        <v>511</v>
      </c>
      <c r="F11" s="30">
        <v>43</v>
      </c>
      <c r="G11" s="30"/>
      <c r="H11" s="32">
        <v>17</v>
      </c>
      <c r="I11" s="33">
        <f t="shared" ref="I11:I65" si="22">C11+D11+E11</f>
        <v>1731</v>
      </c>
      <c r="J11" s="33">
        <f t="shared" ref="J11:J65" si="23">F11+G11+H11</f>
        <v>60</v>
      </c>
      <c r="K11" s="23">
        <v>326</v>
      </c>
      <c r="L11" s="14">
        <v>341</v>
      </c>
      <c r="M11" s="14">
        <v>180</v>
      </c>
      <c r="N11" s="14"/>
      <c r="O11" s="14">
        <v>11</v>
      </c>
      <c r="P11" s="14">
        <v>11</v>
      </c>
      <c r="Q11" s="103">
        <v>6</v>
      </c>
      <c r="R11" s="34"/>
      <c r="S11" s="33">
        <f t="shared" ref="S11:S65" si="24">K11+L11+N11</f>
        <v>667</v>
      </c>
      <c r="T11" s="33">
        <f t="shared" si="8"/>
        <v>28</v>
      </c>
      <c r="U11" s="35">
        <f t="shared" ref="U11:U65" si="25">SUM(J11+T11)</f>
        <v>88</v>
      </c>
      <c r="V11" s="23">
        <v>4.72</v>
      </c>
      <c r="W11" s="23">
        <v>3.5</v>
      </c>
      <c r="X11" s="38">
        <v>6.5</v>
      </c>
      <c r="Y11" s="38">
        <v>4.2</v>
      </c>
      <c r="Z11" s="38">
        <v>5.5</v>
      </c>
      <c r="AA11" s="38">
        <v>2.6</v>
      </c>
      <c r="AB11" s="38"/>
      <c r="AC11" s="38"/>
      <c r="AD11" s="38"/>
      <c r="AE11" s="38">
        <v>0.8</v>
      </c>
      <c r="AF11" s="38"/>
      <c r="AG11" s="38"/>
      <c r="AH11" s="44">
        <f t="shared" si="9"/>
        <v>0.8</v>
      </c>
      <c r="AI11" s="53">
        <v>60</v>
      </c>
      <c r="AJ11" s="15">
        <f>AH11+AI11</f>
        <v>60.8</v>
      </c>
      <c r="AK11" s="51">
        <f t="shared" ref="AK11:AK65" si="26">U11+V11+X11+Z11+AB11+AC11+AD11+AE11+AG11+Y11</f>
        <v>109.72</v>
      </c>
      <c r="AL11" s="96">
        <f t="shared" ref="AL11:AL65" si="27">AK11+W11+AA11</f>
        <v>115.82</v>
      </c>
      <c r="AM11" s="16">
        <f>+AL11-AS11</f>
        <v>55.019999999999996</v>
      </c>
      <c r="AN11" s="50"/>
      <c r="AO11" s="46"/>
      <c r="AP11" s="17">
        <f t="shared" ref="AP11:AP65" si="28">AL11+AO11</f>
        <v>115.82</v>
      </c>
      <c r="AQ11" s="18">
        <f t="shared" si="10"/>
        <v>40.695999999999998</v>
      </c>
      <c r="AR11" s="40"/>
      <c r="AS11" s="19">
        <f t="shared" si="11"/>
        <v>60.8</v>
      </c>
      <c r="AT11" s="20">
        <f t="shared" si="12"/>
        <v>89.615999999999985</v>
      </c>
      <c r="AU11" s="21">
        <f t="shared" si="13"/>
        <v>150.416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0</v>
      </c>
      <c r="BB11" s="42">
        <f t="shared" si="14"/>
        <v>246</v>
      </c>
      <c r="BC11" s="43">
        <f t="shared" si="15"/>
        <v>233.7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6"/>
        <v>47</v>
      </c>
      <c r="BJ11" s="48">
        <f t="shared" si="17"/>
        <v>186.7</v>
      </c>
      <c r="BK11" s="24">
        <f t="shared" si="18"/>
        <v>89.615999999999985</v>
      </c>
      <c r="BL11" s="48">
        <f t="shared" si="19"/>
        <v>97.084000000000003</v>
      </c>
      <c r="BO11" s="129">
        <f t="shared" ref="BO11:BO65" si="29">C11+D11+E11+((AB11+AC11)/0.033)</f>
        <v>1731</v>
      </c>
      <c r="BP11" s="129">
        <f t="shared" ref="BP11:BP65" si="30">F11+G11+H11</f>
        <v>60</v>
      </c>
      <c r="BQ11" s="129">
        <f t="shared" ref="BQ11:BQ65" si="31">K11+L11+N11+(AD11/0.033)</f>
        <v>667</v>
      </c>
      <c r="BR11" s="129">
        <f t="shared" ref="BR11:BR65" si="32">O11+P11+R11+AD11</f>
        <v>22</v>
      </c>
      <c r="BS11" s="129">
        <f t="shared" ref="BS11:BS65" si="33">C11+D11+E11+K11+L11+N11+((AB11+AC11)/0.033)+(AD11/0.033)</f>
        <v>2398</v>
      </c>
      <c r="BT11" s="129">
        <f t="shared" ref="BT11:BT65" si="34">F11+G11+H11+O11+P11+R11+AB11+AC11+AD11</f>
        <v>82</v>
      </c>
      <c r="BU11" s="129">
        <f t="shared" ref="BU11:BU65" si="35">Z11+AG11</f>
        <v>5.5</v>
      </c>
      <c r="BV11" s="129">
        <f t="shared" ref="BV11:BV65" si="36">F11+G11+H11+O11+P11+R11+V11+W11+X11+Y11+Z11+AA11</f>
        <v>109.02</v>
      </c>
      <c r="BW11" s="129">
        <f t="shared" ref="BW11:BW65" si="37">AB11+AC11+AD11+AE11+AF11+AG11</f>
        <v>0.8</v>
      </c>
      <c r="BX11" s="129">
        <f t="shared" ref="BX11:BX65" si="38">F11+G11+H11+O11+P11+V11+W11+X11+Y11+Z11+AA11+AB11+AC11+AD11+AE11+AF11+AG11</f>
        <v>109.82</v>
      </c>
      <c r="BY11" s="134">
        <f t="shared" ref="BY11:BY65" si="39">F11+G11+H11+O11+P11+R11+V11+W11+X11+Y11+Z11+AA11+AB11+AC11+AD11+AE11+AF11+AG11+AO11</f>
        <v>109.82</v>
      </c>
      <c r="BZ11" s="129">
        <f t="shared" si="20"/>
        <v>27.82</v>
      </c>
    </row>
    <row r="12" spans="1:78" ht="18.75">
      <c r="A12" s="143">
        <f t="shared" si="21"/>
        <v>42905</v>
      </c>
      <c r="B12" s="137" t="s">
        <v>7</v>
      </c>
      <c r="C12" s="30">
        <v>634</v>
      </c>
      <c r="D12" s="30">
        <v>557</v>
      </c>
      <c r="E12" s="31">
        <v>507</v>
      </c>
      <c r="F12" s="30">
        <v>42</v>
      </c>
      <c r="G12" s="30"/>
      <c r="H12" s="32">
        <v>16</v>
      </c>
      <c r="I12" s="33">
        <f t="shared" si="22"/>
        <v>1698</v>
      </c>
      <c r="J12" s="33">
        <f t="shared" si="23"/>
        <v>58</v>
      </c>
      <c r="K12" s="23">
        <v>318</v>
      </c>
      <c r="L12" s="14">
        <v>330</v>
      </c>
      <c r="M12" s="14">
        <v>180</v>
      </c>
      <c r="N12" s="14"/>
      <c r="O12" s="14">
        <v>11</v>
      </c>
      <c r="P12" s="14">
        <v>11</v>
      </c>
      <c r="Q12" s="103">
        <v>6</v>
      </c>
      <c r="R12" s="34"/>
      <c r="S12" s="33">
        <f t="shared" si="24"/>
        <v>648</v>
      </c>
      <c r="T12" s="33">
        <f t="shared" si="8"/>
        <v>28</v>
      </c>
      <c r="U12" s="35">
        <f t="shared" si="25"/>
        <v>86</v>
      </c>
      <c r="V12" s="23">
        <v>4.12</v>
      </c>
      <c r="W12" s="23">
        <v>3.5</v>
      </c>
      <c r="X12" s="38">
        <v>6.5</v>
      </c>
      <c r="Y12" s="30">
        <v>4</v>
      </c>
      <c r="Z12" s="30">
        <v>5.2</v>
      </c>
      <c r="AA12" s="38">
        <v>2.5</v>
      </c>
      <c r="AB12" s="38"/>
      <c r="AC12" s="38"/>
      <c r="AD12" s="38"/>
      <c r="AE12" s="38">
        <v>0.8</v>
      </c>
      <c r="AF12" s="38"/>
      <c r="AG12" s="38"/>
      <c r="AH12" s="44">
        <f t="shared" si="9"/>
        <v>0.8</v>
      </c>
      <c r="AI12" s="53">
        <v>45</v>
      </c>
      <c r="AJ12" s="15">
        <f>AH12+AI12</f>
        <v>45.8</v>
      </c>
      <c r="AK12" s="51">
        <f t="shared" si="26"/>
        <v>106.62</v>
      </c>
      <c r="AL12" s="96">
        <f t="shared" si="27"/>
        <v>112.62</v>
      </c>
      <c r="AM12" s="16">
        <f t="shared" ref="AM12:AM65" si="40">+AL12-AS12</f>
        <v>66.820000000000007</v>
      </c>
      <c r="AN12" s="50"/>
      <c r="AO12" s="46"/>
      <c r="AP12" s="17">
        <f t="shared" si="28"/>
        <v>112.62</v>
      </c>
      <c r="AQ12" s="18">
        <f t="shared" si="10"/>
        <v>28.795999999999992</v>
      </c>
      <c r="AR12" s="40"/>
      <c r="AS12" s="19">
        <f t="shared" si="11"/>
        <v>45.8</v>
      </c>
      <c r="AT12" s="20">
        <f t="shared" si="12"/>
        <v>89.615999999999985</v>
      </c>
      <c r="AU12" s="21">
        <f t="shared" si="13"/>
        <v>135.416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0</v>
      </c>
      <c r="BB12" s="42">
        <f t="shared" si="14"/>
        <v>246</v>
      </c>
      <c r="BC12" s="43">
        <f t="shared" si="15"/>
        <v>233.7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6"/>
        <v>47</v>
      </c>
      <c r="BJ12" s="48">
        <f t="shared" si="17"/>
        <v>186.7</v>
      </c>
      <c r="BK12" s="24">
        <f t="shared" si="18"/>
        <v>89.615999999999985</v>
      </c>
      <c r="BL12" s="48">
        <f t="shared" si="19"/>
        <v>97.084000000000003</v>
      </c>
      <c r="BO12" s="129">
        <f t="shared" si="29"/>
        <v>1698</v>
      </c>
      <c r="BP12" s="129">
        <f t="shared" si="30"/>
        <v>58</v>
      </c>
      <c r="BQ12" s="129">
        <f t="shared" si="31"/>
        <v>648</v>
      </c>
      <c r="BR12" s="129">
        <f t="shared" si="32"/>
        <v>22</v>
      </c>
      <c r="BS12" s="129">
        <f t="shared" si="33"/>
        <v>2346</v>
      </c>
      <c r="BT12" s="129">
        <f t="shared" si="34"/>
        <v>80</v>
      </c>
      <c r="BU12" s="129">
        <f t="shared" si="35"/>
        <v>5.2</v>
      </c>
      <c r="BV12" s="129">
        <f t="shared" si="36"/>
        <v>105.82000000000001</v>
      </c>
      <c r="BW12" s="129">
        <f t="shared" si="37"/>
        <v>0.8</v>
      </c>
      <c r="BX12" s="129">
        <f t="shared" si="38"/>
        <v>106.62</v>
      </c>
      <c r="BY12" s="134">
        <f t="shared" si="39"/>
        <v>106.62</v>
      </c>
      <c r="BZ12" s="129">
        <f t="shared" si="20"/>
        <v>26.62</v>
      </c>
    </row>
    <row r="13" spans="1:78" ht="18.75">
      <c r="A13" s="143">
        <f t="shared" si="21"/>
        <v>42905</v>
      </c>
      <c r="B13" s="137" t="s">
        <v>39</v>
      </c>
      <c r="C13" s="30">
        <v>602</v>
      </c>
      <c r="D13" s="30">
        <v>547</v>
      </c>
      <c r="E13" s="30">
        <v>476</v>
      </c>
      <c r="F13" s="30">
        <v>41</v>
      </c>
      <c r="G13" s="30"/>
      <c r="H13" s="32">
        <v>16</v>
      </c>
      <c r="I13" s="33">
        <f t="shared" si="22"/>
        <v>1625</v>
      </c>
      <c r="J13" s="33">
        <f t="shared" si="23"/>
        <v>57</v>
      </c>
      <c r="K13" s="23">
        <v>314</v>
      </c>
      <c r="L13" s="14">
        <v>326</v>
      </c>
      <c r="M13" s="14">
        <v>180</v>
      </c>
      <c r="N13" s="14"/>
      <c r="O13" s="14">
        <v>11</v>
      </c>
      <c r="P13" s="14">
        <v>11</v>
      </c>
      <c r="Q13" s="103">
        <v>6</v>
      </c>
      <c r="R13" s="34"/>
      <c r="S13" s="33">
        <f t="shared" si="24"/>
        <v>640</v>
      </c>
      <c r="T13" s="33">
        <f t="shared" si="8"/>
        <v>28</v>
      </c>
      <c r="U13" s="35">
        <f t="shared" si="25"/>
        <v>85</v>
      </c>
      <c r="V13" s="23">
        <v>4.12</v>
      </c>
      <c r="W13" s="23">
        <v>3.5</v>
      </c>
      <c r="X13" s="38">
        <v>6.5</v>
      </c>
      <c r="Y13" s="30">
        <v>4</v>
      </c>
      <c r="Z13" s="30">
        <v>5.2</v>
      </c>
      <c r="AA13" s="38">
        <v>2.5</v>
      </c>
      <c r="AB13" s="38"/>
      <c r="AC13" s="38"/>
      <c r="AD13" s="38"/>
      <c r="AE13" s="38">
        <v>0.8</v>
      </c>
      <c r="AF13" s="38"/>
      <c r="AG13" s="38"/>
      <c r="AH13" s="44">
        <f t="shared" si="9"/>
        <v>0.8</v>
      </c>
      <c r="AI13" s="53">
        <v>45</v>
      </c>
      <c r="AJ13" s="15">
        <f t="shared" ref="AJ13:AJ65" si="41">AH13+AI13</f>
        <v>45.8</v>
      </c>
      <c r="AK13" s="51">
        <f t="shared" si="26"/>
        <v>105.62</v>
      </c>
      <c r="AL13" s="96">
        <f t="shared" si="27"/>
        <v>111.62</v>
      </c>
      <c r="AM13" s="16">
        <f t="shared" si="40"/>
        <v>65.820000000000007</v>
      </c>
      <c r="AN13" s="50"/>
      <c r="AO13" s="46"/>
      <c r="AP13" s="17">
        <f t="shared" si="28"/>
        <v>111.62</v>
      </c>
      <c r="AQ13" s="18">
        <f t="shared" si="10"/>
        <v>29.795999999999992</v>
      </c>
      <c r="AR13" s="40"/>
      <c r="AS13" s="19">
        <f t="shared" si="11"/>
        <v>45.8</v>
      </c>
      <c r="AT13" s="20">
        <f t="shared" si="12"/>
        <v>89.615999999999985</v>
      </c>
      <c r="AU13" s="21">
        <f t="shared" si="13"/>
        <v>135.416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0</v>
      </c>
      <c r="BB13" s="42">
        <f t="shared" si="14"/>
        <v>246</v>
      </c>
      <c r="BC13" s="43">
        <f t="shared" si="15"/>
        <v>233.7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6"/>
        <v>47</v>
      </c>
      <c r="BJ13" s="48">
        <f t="shared" si="17"/>
        <v>186.7</v>
      </c>
      <c r="BK13" s="24">
        <f t="shared" si="18"/>
        <v>89.615999999999985</v>
      </c>
      <c r="BL13" s="48">
        <f t="shared" si="19"/>
        <v>97.084000000000003</v>
      </c>
      <c r="BO13" s="129">
        <f t="shared" si="29"/>
        <v>1625</v>
      </c>
      <c r="BP13" s="129">
        <f t="shared" si="30"/>
        <v>57</v>
      </c>
      <c r="BQ13" s="129">
        <f t="shared" si="31"/>
        <v>640</v>
      </c>
      <c r="BR13" s="129">
        <f t="shared" si="32"/>
        <v>22</v>
      </c>
      <c r="BS13" s="129">
        <f t="shared" si="33"/>
        <v>2265</v>
      </c>
      <c r="BT13" s="129">
        <f t="shared" si="34"/>
        <v>79</v>
      </c>
      <c r="BU13" s="129">
        <f t="shared" si="35"/>
        <v>5.2</v>
      </c>
      <c r="BV13" s="129">
        <f t="shared" si="36"/>
        <v>104.82000000000001</v>
      </c>
      <c r="BW13" s="129">
        <f t="shared" si="37"/>
        <v>0.8</v>
      </c>
      <c r="BX13" s="129">
        <f t="shared" si="38"/>
        <v>105.62</v>
      </c>
      <c r="BY13" s="134">
        <f t="shared" si="39"/>
        <v>105.62</v>
      </c>
      <c r="BZ13" s="129">
        <f t="shared" si="20"/>
        <v>26.62</v>
      </c>
    </row>
    <row r="14" spans="1:78" ht="18.75">
      <c r="A14" s="143">
        <f t="shared" si="21"/>
        <v>42905</v>
      </c>
      <c r="B14" s="138" t="s">
        <v>8</v>
      </c>
      <c r="C14" s="30">
        <v>597</v>
      </c>
      <c r="D14" s="30">
        <v>539</v>
      </c>
      <c r="E14" s="30">
        <v>487</v>
      </c>
      <c r="F14" s="30">
        <v>40</v>
      </c>
      <c r="G14" s="30"/>
      <c r="H14" s="32">
        <v>16</v>
      </c>
      <c r="I14" s="33">
        <f t="shared" si="22"/>
        <v>1623</v>
      </c>
      <c r="J14" s="33">
        <f t="shared" si="23"/>
        <v>56</v>
      </c>
      <c r="K14" s="23">
        <v>306</v>
      </c>
      <c r="L14" s="14">
        <v>315</v>
      </c>
      <c r="M14" s="14">
        <v>190</v>
      </c>
      <c r="N14" s="14"/>
      <c r="O14" s="14">
        <v>11</v>
      </c>
      <c r="P14" s="14">
        <v>11</v>
      </c>
      <c r="Q14" s="103">
        <v>6</v>
      </c>
      <c r="R14" s="34"/>
      <c r="S14" s="33">
        <f t="shared" si="24"/>
        <v>621</v>
      </c>
      <c r="T14" s="33">
        <f t="shared" si="8"/>
        <v>28</v>
      </c>
      <c r="U14" s="35">
        <f t="shared" si="25"/>
        <v>84</v>
      </c>
      <c r="V14" s="23">
        <v>4.12</v>
      </c>
      <c r="W14" s="23">
        <v>3.5</v>
      </c>
      <c r="X14" s="38">
        <v>6.5</v>
      </c>
      <c r="Y14" s="30">
        <v>4</v>
      </c>
      <c r="Z14" s="30">
        <v>5.2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9"/>
        <v>0.8</v>
      </c>
      <c r="AI14" s="53">
        <v>45</v>
      </c>
      <c r="AJ14" s="15">
        <f t="shared" si="41"/>
        <v>45.8</v>
      </c>
      <c r="AK14" s="51">
        <f t="shared" si="26"/>
        <v>104.62</v>
      </c>
      <c r="AL14" s="96">
        <f t="shared" si="27"/>
        <v>110.62</v>
      </c>
      <c r="AM14" s="16">
        <f t="shared" si="40"/>
        <v>64.820000000000007</v>
      </c>
      <c r="AN14" s="50"/>
      <c r="AO14" s="46"/>
      <c r="AP14" s="17">
        <f t="shared" si="28"/>
        <v>110.62</v>
      </c>
      <c r="AQ14" s="18">
        <f t="shared" si="10"/>
        <v>30.795999999999992</v>
      </c>
      <c r="AR14" s="40"/>
      <c r="AS14" s="19">
        <f t="shared" si="11"/>
        <v>45.8</v>
      </c>
      <c r="AT14" s="20">
        <f t="shared" si="12"/>
        <v>89.615999999999985</v>
      </c>
      <c r="AU14" s="21">
        <f t="shared" si="13"/>
        <v>135.416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0</v>
      </c>
      <c r="BB14" s="42">
        <f t="shared" si="14"/>
        <v>246</v>
      </c>
      <c r="BC14" s="43">
        <f t="shared" si="15"/>
        <v>233.7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6"/>
        <v>47</v>
      </c>
      <c r="BJ14" s="48">
        <f t="shared" si="17"/>
        <v>186.7</v>
      </c>
      <c r="BK14" s="24">
        <f t="shared" si="18"/>
        <v>89.615999999999985</v>
      </c>
      <c r="BL14" s="48">
        <f t="shared" si="19"/>
        <v>97.084000000000003</v>
      </c>
      <c r="BO14" s="129">
        <f t="shared" si="29"/>
        <v>1623</v>
      </c>
      <c r="BP14" s="129">
        <f t="shared" si="30"/>
        <v>56</v>
      </c>
      <c r="BQ14" s="129">
        <f t="shared" si="31"/>
        <v>621</v>
      </c>
      <c r="BR14" s="129">
        <f t="shared" si="32"/>
        <v>22</v>
      </c>
      <c r="BS14" s="129">
        <f t="shared" si="33"/>
        <v>2244</v>
      </c>
      <c r="BT14" s="129">
        <f t="shared" si="34"/>
        <v>78</v>
      </c>
      <c r="BU14" s="129">
        <f t="shared" si="35"/>
        <v>5.2</v>
      </c>
      <c r="BV14" s="129">
        <f t="shared" si="36"/>
        <v>103.82000000000001</v>
      </c>
      <c r="BW14" s="129">
        <f t="shared" si="37"/>
        <v>0.8</v>
      </c>
      <c r="BX14" s="129">
        <f t="shared" si="38"/>
        <v>104.62</v>
      </c>
      <c r="BY14" s="134">
        <f t="shared" si="39"/>
        <v>104.62</v>
      </c>
      <c r="BZ14" s="129">
        <f t="shared" si="20"/>
        <v>26.62</v>
      </c>
    </row>
    <row r="15" spans="1:78" ht="18.75">
      <c r="A15" s="143">
        <f t="shared" si="21"/>
        <v>42905</v>
      </c>
      <c r="B15" s="138" t="s">
        <v>40</v>
      </c>
      <c r="C15" s="30">
        <v>588</v>
      </c>
      <c r="D15" s="30">
        <v>531</v>
      </c>
      <c r="E15" s="30">
        <v>480</v>
      </c>
      <c r="F15" s="30">
        <v>39</v>
      </c>
      <c r="G15" s="30"/>
      <c r="H15" s="32">
        <v>15</v>
      </c>
      <c r="I15" s="33">
        <f t="shared" si="22"/>
        <v>1599</v>
      </c>
      <c r="J15" s="33">
        <f t="shared" si="23"/>
        <v>54</v>
      </c>
      <c r="K15" s="23">
        <v>303</v>
      </c>
      <c r="L15" s="14">
        <v>319</v>
      </c>
      <c r="M15" s="14">
        <v>190</v>
      </c>
      <c r="N15" s="14"/>
      <c r="O15" s="14">
        <v>11</v>
      </c>
      <c r="P15" s="14">
        <v>11</v>
      </c>
      <c r="Q15" s="103">
        <v>6</v>
      </c>
      <c r="R15" s="34"/>
      <c r="S15" s="33">
        <f t="shared" si="24"/>
        <v>622</v>
      </c>
      <c r="T15" s="33">
        <f t="shared" si="8"/>
        <v>28</v>
      </c>
      <c r="U15" s="35">
        <f t="shared" si="25"/>
        <v>82</v>
      </c>
      <c r="V15" s="23">
        <v>4.12</v>
      </c>
      <c r="W15" s="23">
        <v>3.5</v>
      </c>
      <c r="X15" s="38">
        <v>6.2</v>
      </c>
      <c r="Y15" s="30">
        <v>4</v>
      </c>
      <c r="Z15" s="30">
        <v>5.3</v>
      </c>
      <c r="AA15" s="38">
        <v>2.2000000000000002</v>
      </c>
      <c r="AB15" s="38"/>
      <c r="AC15" s="38"/>
      <c r="AD15" s="38"/>
      <c r="AE15" s="38">
        <v>0.8</v>
      </c>
      <c r="AF15" s="38"/>
      <c r="AG15" s="38"/>
      <c r="AH15" s="44">
        <f t="shared" si="9"/>
        <v>0.8</v>
      </c>
      <c r="AI15" s="53">
        <v>45</v>
      </c>
      <c r="AJ15" s="15">
        <f t="shared" si="41"/>
        <v>45.8</v>
      </c>
      <c r="AK15" s="51">
        <f t="shared" si="26"/>
        <v>102.42</v>
      </c>
      <c r="AL15" s="96">
        <f t="shared" si="27"/>
        <v>108.12</v>
      </c>
      <c r="AM15" s="16">
        <f t="shared" si="40"/>
        <v>62.320000000000007</v>
      </c>
      <c r="AN15" s="50"/>
      <c r="AO15" s="46"/>
      <c r="AP15" s="17">
        <f t="shared" si="28"/>
        <v>108.12</v>
      </c>
      <c r="AQ15" s="18">
        <f t="shared" si="10"/>
        <v>32.995999999999995</v>
      </c>
      <c r="AR15" s="40"/>
      <c r="AS15" s="19">
        <f t="shared" si="11"/>
        <v>45.8</v>
      </c>
      <c r="AT15" s="20">
        <f t="shared" si="12"/>
        <v>89.615999999999985</v>
      </c>
      <c r="AU15" s="21">
        <f t="shared" si="13"/>
        <v>135.416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0</v>
      </c>
      <c r="BB15" s="42">
        <f t="shared" si="14"/>
        <v>246</v>
      </c>
      <c r="BC15" s="43">
        <f t="shared" si="15"/>
        <v>233.7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6"/>
        <v>47</v>
      </c>
      <c r="BJ15" s="48">
        <f t="shared" si="17"/>
        <v>186.7</v>
      </c>
      <c r="BK15" s="24">
        <f t="shared" si="18"/>
        <v>89.615999999999985</v>
      </c>
      <c r="BL15" s="48">
        <f t="shared" si="19"/>
        <v>97.084000000000003</v>
      </c>
      <c r="BO15" s="129">
        <f t="shared" si="29"/>
        <v>1599</v>
      </c>
      <c r="BP15" s="129">
        <f t="shared" si="30"/>
        <v>54</v>
      </c>
      <c r="BQ15" s="129">
        <f t="shared" si="31"/>
        <v>622</v>
      </c>
      <c r="BR15" s="129">
        <f t="shared" si="32"/>
        <v>22</v>
      </c>
      <c r="BS15" s="129">
        <f t="shared" si="33"/>
        <v>2221</v>
      </c>
      <c r="BT15" s="129">
        <f t="shared" si="34"/>
        <v>76</v>
      </c>
      <c r="BU15" s="129">
        <f t="shared" si="35"/>
        <v>5.3</v>
      </c>
      <c r="BV15" s="129">
        <f t="shared" si="36"/>
        <v>101.32000000000001</v>
      </c>
      <c r="BW15" s="129">
        <f t="shared" si="37"/>
        <v>0.8</v>
      </c>
      <c r="BX15" s="129">
        <f t="shared" si="38"/>
        <v>102.12</v>
      </c>
      <c r="BY15" s="134">
        <f t="shared" si="39"/>
        <v>102.12</v>
      </c>
      <c r="BZ15" s="129">
        <f t="shared" si="20"/>
        <v>26.12</v>
      </c>
    </row>
    <row r="16" spans="1:78" ht="18.75">
      <c r="A16" s="143">
        <f t="shared" si="21"/>
        <v>42905</v>
      </c>
      <c r="B16" s="138" t="s">
        <v>9</v>
      </c>
      <c r="C16" s="30">
        <v>586</v>
      </c>
      <c r="D16" s="30">
        <v>537</v>
      </c>
      <c r="E16" s="30">
        <v>452</v>
      </c>
      <c r="F16" s="30">
        <v>40</v>
      </c>
      <c r="G16" s="30"/>
      <c r="H16" s="32">
        <v>16</v>
      </c>
      <c r="I16" s="33">
        <f t="shared" si="22"/>
        <v>1575</v>
      </c>
      <c r="J16" s="33">
        <f t="shared" si="23"/>
        <v>56</v>
      </c>
      <c r="K16" s="23">
        <v>305</v>
      </c>
      <c r="L16" s="14">
        <v>317</v>
      </c>
      <c r="M16" s="14">
        <v>190</v>
      </c>
      <c r="N16" s="14"/>
      <c r="O16" s="14">
        <v>11</v>
      </c>
      <c r="P16" s="14">
        <v>11</v>
      </c>
      <c r="Q16" s="103">
        <v>6</v>
      </c>
      <c r="R16" s="34"/>
      <c r="S16" s="33">
        <f t="shared" si="24"/>
        <v>622</v>
      </c>
      <c r="T16" s="33">
        <f t="shared" si="8"/>
        <v>28</v>
      </c>
      <c r="U16" s="35">
        <f t="shared" si="25"/>
        <v>84</v>
      </c>
      <c r="V16" s="23">
        <v>4.12</v>
      </c>
      <c r="W16" s="23">
        <v>3.5</v>
      </c>
      <c r="X16" s="38">
        <v>6.2</v>
      </c>
      <c r="Y16" s="30">
        <v>4.4000000000000004</v>
      </c>
      <c r="Z16" s="30">
        <v>5.3</v>
      </c>
      <c r="AA16" s="38">
        <v>2.2000000000000002</v>
      </c>
      <c r="AB16" s="38"/>
      <c r="AC16" s="38"/>
      <c r="AD16" s="38"/>
      <c r="AE16" s="38">
        <v>0.8</v>
      </c>
      <c r="AF16" s="38"/>
      <c r="AG16" s="38"/>
      <c r="AH16" s="44">
        <f t="shared" si="9"/>
        <v>0.8</v>
      </c>
      <c r="AI16" s="53">
        <v>45</v>
      </c>
      <c r="AJ16" s="15">
        <f t="shared" si="41"/>
        <v>45.8</v>
      </c>
      <c r="AK16" s="51">
        <f t="shared" si="26"/>
        <v>104.82000000000001</v>
      </c>
      <c r="AL16" s="96">
        <f t="shared" si="27"/>
        <v>110.52000000000001</v>
      </c>
      <c r="AM16" s="16">
        <f t="shared" si="40"/>
        <v>64.720000000000013</v>
      </c>
      <c r="AN16" s="50"/>
      <c r="AO16" s="46"/>
      <c r="AP16" s="17">
        <f t="shared" si="28"/>
        <v>110.52000000000001</v>
      </c>
      <c r="AQ16" s="18">
        <f t="shared" si="10"/>
        <v>30.595999999999989</v>
      </c>
      <c r="AR16" s="40"/>
      <c r="AS16" s="19">
        <f t="shared" si="11"/>
        <v>45.8</v>
      </c>
      <c r="AT16" s="20">
        <f t="shared" si="12"/>
        <v>89.615999999999985</v>
      </c>
      <c r="AU16" s="21">
        <f t="shared" si="13"/>
        <v>135.416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0</v>
      </c>
      <c r="BB16" s="42">
        <f t="shared" si="14"/>
        <v>246</v>
      </c>
      <c r="BC16" s="43">
        <f t="shared" si="15"/>
        <v>233.7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6"/>
        <v>47</v>
      </c>
      <c r="BJ16" s="48">
        <f t="shared" si="17"/>
        <v>186.7</v>
      </c>
      <c r="BK16" s="24">
        <f t="shared" si="18"/>
        <v>89.615999999999985</v>
      </c>
      <c r="BL16" s="48">
        <f t="shared" si="19"/>
        <v>97.084000000000003</v>
      </c>
      <c r="BO16" s="129">
        <f t="shared" si="29"/>
        <v>1575</v>
      </c>
      <c r="BP16" s="129">
        <f t="shared" si="30"/>
        <v>56</v>
      </c>
      <c r="BQ16" s="129">
        <f t="shared" si="31"/>
        <v>622</v>
      </c>
      <c r="BR16" s="129">
        <f t="shared" si="32"/>
        <v>22</v>
      </c>
      <c r="BS16" s="129">
        <f t="shared" si="33"/>
        <v>2197</v>
      </c>
      <c r="BT16" s="129">
        <f t="shared" si="34"/>
        <v>78</v>
      </c>
      <c r="BU16" s="129">
        <f t="shared" si="35"/>
        <v>5.3</v>
      </c>
      <c r="BV16" s="129">
        <f t="shared" si="36"/>
        <v>103.72000000000001</v>
      </c>
      <c r="BW16" s="129">
        <f t="shared" si="37"/>
        <v>0.8</v>
      </c>
      <c r="BX16" s="129">
        <f t="shared" si="38"/>
        <v>104.52000000000001</v>
      </c>
      <c r="BY16" s="134">
        <f t="shared" si="39"/>
        <v>104.52000000000001</v>
      </c>
      <c r="BZ16" s="129">
        <f>V16+W16+X16+Y16+Z16+AA16+AE16+AF16+AG16</f>
        <v>26.52</v>
      </c>
    </row>
    <row r="17" spans="1:78" ht="18.75">
      <c r="A17" s="143">
        <f t="shared" si="21"/>
        <v>42905</v>
      </c>
      <c r="B17" s="138" t="s">
        <v>41</v>
      </c>
      <c r="C17" s="30">
        <v>587</v>
      </c>
      <c r="D17" s="30">
        <v>541</v>
      </c>
      <c r="E17" s="30">
        <v>471</v>
      </c>
      <c r="F17" s="30">
        <v>40</v>
      </c>
      <c r="G17" s="30"/>
      <c r="H17" s="32">
        <v>16</v>
      </c>
      <c r="I17" s="33">
        <f t="shared" si="22"/>
        <v>1599</v>
      </c>
      <c r="J17" s="33">
        <f t="shared" si="23"/>
        <v>56</v>
      </c>
      <c r="K17" s="23">
        <v>312</v>
      </c>
      <c r="L17" s="14">
        <v>322</v>
      </c>
      <c r="M17" s="14">
        <v>190</v>
      </c>
      <c r="N17" s="14"/>
      <c r="O17" s="14">
        <v>11</v>
      </c>
      <c r="P17" s="14">
        <v>11</v>
      </c>
      <c r="Q17" s="103">
        <v>6</v>
      </c>
      <c r="R17" s="34"/>
      <c r="S17" s="33">
        <f t="shared" si="24"/>
        <v>634</v>
      </c>
      <c r="T17" s="33">
        <f t="shared" si="8"/>
        <v>28</v>
      </c>
      <c r="U17" s="35">
        <f t="shared" si="25"/>
        <v>84</v>
      </c>
      <c r="V17" s="23">
        <v>4.12</v>
      </c>
      <c r="W17" s="23">
        <v>3.5</v>
      </c>
      <c r="X17" s="38">
        <v>6.2</v>
      </c>
      <c r="Y17" s="30">
        <v>4.4000000000000004</v>
      </c>
      <c r="Z17" s="30">
        <v>5.3</v>
      </c>
      <c r="AA17" s="38">
        <v>2.2000000000000002</v>
      </c>
      <c r="AB17" s="38"/>
      <c r="AC17" s="38"/>
      <c r="AD17" s="38"/>
      <c r="AE17" s="38">
        <v>0.8</v>
      </c>
      <c r="AF17" s="38"/>
      <c r="AG17" s="38"/>
      <c r="AH17" s="44">
        <f t="shared" si="9"/>
        <v>0.8</v>
      </c>
      <c r="AI17" s="53">
        <v>45</v>
      </c>
      <c r="AJ17" s="15">
        <f t="shared" si="41"/>
        <v>45.8</v>
      </c>
      <c r="AK17" s="51">
        <f t="shared" si="26"/>
        <v>104.82000000000001</v>
      </c>
      <c r="AL17" s="96">
        <f t="shared" si="27"/>
        <v>110.52000000000001</v>
      </c>
      <c r="AM17" s="16">
        <f t="shared" si="40"/>
        <v>64.720000000000013</v>
      </c>
      <c r="AN17" s="50"/>
      <c r="AO17" s="46"/>
      <c r="AP17" s="17">
        <f t="shared" si="28"/>
        <v>110.52000000000001</v>
      </c>
      <c r="AQ17" s="18">
        <f t="shared" si="10"/>
        <v>30.595999999999989</v>
      </c>
      <c r="AR17" s="40"/>
      <c r="AS17" s="19">
        <f t="shared" si="11"/>
        <v>45.8</v>
      </c>
      <c r="AT17" s="20">
        <f t="shared" si="12"/>
        <v>89.615999999999985</v>
      </c>
      <c r="AU17" s="21">
        <f t="shared" si="13"/>
        <v>135.416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0</v>
      </c>
      <c r="BB17" s="42">
        <f t="shared" si="14"/>
        <v>246</v>
      </c>
      <c r="BC17" s="43">
        <f t="shared" si="15"/>
        <v>233.7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6"/>
        <v>47</v>
      </c>
      <c r="BJ17" s="48">
        <f t="shared" si="17"/>
        <v>186.7</v>
      </c>
      <c r="BK17" s="24">
        <f t="shared" si="18"/>
        <v>89.615999999999985</v>
      </c>
      <c r="BL17" s="48">
        <f t="shared" si="19"/>
        <v>97.084000000000003</v>
      </c>
      <c r="BO17" s="129">
        <f t="shared" si="29"/>
        <v>1599</v>
      </c>
      <c r="BP17" s="129">
        <f t="shared" si="30"/>
        <v>56</v>
      </c>
      <c r="BQ17" s="129">
        <f t="shared" si="31"/>
        <v>634</v>
      </c>
      <c r="BR17" s="129">
        <f t="shared" si="32"/>
        <v>22</v>
      </c>
      <c r="BS17" s="129">
        <f t="shared" si="33"/>
        <v>2233</v>
      </c>
      <c r="BT17" s="129">
        <f t="shared" si="34"/>
        <v>78</v>
      </c>
      <c r="BU17" s="129">
        <f t="shared" si="35"/>
        <v>5.3</v>
      </c>
      <c r="BV17" s="129">
        <f t="shared" si="36"/>
        <v>103.72000000000001</v>
      </c>
      <c r="BW17" s="129">
        <f t="shared" si="37"/>
        <v>0.8</v>
      </c>
      <c r="BX17" s="129">
        <f t="shared" si="38"/>
        <v>104.52000000000001</v>
      </c>
      <c r="BY17" s="134">
        <f t="shared" si="39"/>
        <v>104.52000000000001</v>
      </c>
      <c r="BZ17" s="129">
        <f>V17+W17+X17+Y17+Z17+AA17+AE17+AF17+AG17</f>
        <v>26.52</v>
      </c>
    </row>
    <row r="18" spans="1:78" ht="18.75">
      <c r="A18" s="143">
        <f t="shared" si="21"/>
        <v>42905</v>
      </c>
      <c r="B18" s="138" t="s">
        <v>10</v>
      </c>
      <c r="C18" s="30">
        <v>586</v>
      </c>
      <c r="D18" s="30">
        <v>559</v>
      </c>
      <c r="E18" s="30">
        <v>467</v>
      </c>
      <c r="F18" s="30">
        <v>40</v>
      </c>
      <c r="G18" s="30"/>
      <c r="H18" s="32">
        <v>16</v>
      </c>
      <c r="I18" s="33">
        <f t="shared" si="22"/>
        <v>1612</v>
      </c>
      <c r="J18" s="33">
        <f t="shared" si="23"/>
        <v>56</v>
      </c>
      <c r="K18" s="23">
        <v>310</v>
      </c>
      <c r="L18" s="14">
        <v>324</v>
      </c>
      <c r="M18" s="14">
        <v>190</v>
      </c>
      <c r="N18" s="14"/>
      <c r="O18" s="14">
        <v>11</v>
      </c>
      <c r="P18" s="14">
        <v>11</v>
      </c>
      <c r="Q18" s="103">
        <v>6</v>
      </c>
      <c r="R18" s="34"/>
      <c r="S18" s="33">
        <f t="shared" si="24"/>
        <v>634</v>
      </c>
      <c r="T18" s="33">
        <f t="shared" si="8"/>
        <v>28</v>
      </c>
      <c r="U18" s="35">
        <f t="shared" si="25"/>
        <v>84</v>
      </c>
      <c r="V18" s="23">
        <v>4.12</v>
      </c>
      <c r="W18" s="23">
        <v>3.5</v>
      </c>
      <c r="X18" s="38">
        <v>6.2</v>
      </c>
      <c r="Y18" s="30">
        <v>4.5</v>
      </c>
      <c r="Z18" s="30">
        <v>5.3</v>
      </c>
      <c r="AA18" s="38">
        <v>2.2000000000000002</v>
      </c>
      <c r="AB18" s="38"/>
      <c r="AC18" s="38"/>
      <c r="AD18" s="38"/>
      <c r="AE18" s="38">
        <v>0.82499999999999996</v>
      </c>
      <c r="AF18" s="38"/>
      <c r="AG18" s="38"/>
      <c r="AH18" s="44">
        <f t="shared" si="9"/>
        <v>0.82499999999999996</v>
      </c>
      <c r="AI18" s="53">
        <v>45</v>
      </c>
      <c r="AJ18" s="15">
        <f t="shared" si="41"/>
        <v>45.825000000000003</v>
      </c>
      <c r="AK18" s="51">
        <f t="shared" si="26"/>
        <v>104.94500000000001</v>
      </c>
      <c r="AL18" s="96">
        <f t="shared" si="27"/>
        <v>110.64500000000001</v>
      </c>
      <c r="AM18" s="16">
        <f t="shared" si="40"/>
        <v>64.820000000000007</v>
      </c>
      <c r="AN18" s="50"/>
      <c r="AO18" s="46"/>
      <c r="AP18" s="17">
        <f t="shared" si="28"/>
        <v>110.64500000000001</v>
      </c>
      <c r="AQ18" s="18">
        <f t="shared" si="10"/>
        <v>30.495999999999967</v>
      </c>
      <c r="AR18" s="40"/>
      <c r="AS18" s="19">
        <f t="shared" si="11"/>
        <v>45.825000000000003</v>
      </c>
      <c r="AT18" s="20">
        <f t="shared" si="12"/>
        <v>89.615999999999985</v>
      </c>
      <c r="AU18" s="21">
        <f t="shared" si="13"/>
        <v>135.44099999999997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0</v>
      </c>
      <c r="BB18" s="42">
        <f t="shared" si="14"/>
        <v>246</v>
      </c>
      <c r="BC18" s="43">
        <f t="shared" si="15"/>
        <v>233.7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6"/>
        <v>47</v>
      </c>
      <c r="BJ18" s="48">
        <f t="shared" si="17"/>
        <v>186.7</v>
      </c>
      <c r="BK18" s="24">
        <f t="shared" si="18"/>
        <v>89.615999999999985</v>
      </c>
      <c r="BL18" s="48">
        <f t="shared" si="19"/>
        <v>97.084000000000003</v>
      </c>
      <c r="BO18" s="129">
        <f t="shared" si="29"/>
        <v>1612</v>
      </c>
      <c r="BP18" s="129">
        <f t="shared" si="30"/>
        <v>56</v>
      </c>
      <c r="BQ18" s="129">
        <f t="shared" si="31"/>
        <v>634</v>
      </c>
      <c r="BR18" s="129">
        <f t="shared" si="32"/>
        <v>22</v>
      </c>
      <c r="BS18" s="129">
        <f t="shared" si="33"/>
        <v>2246</v>
      </c>
      <c r="BT18" s="129">
        <f t="shared" si="34"/>
        <v>78</v>
      </c>
      <c r="BU18" s="129">
        <f t="shared" si="35"/>
        <v>5.3</v>
      </c>
      <c r="BV18" s="129">
        <f t="shared" si="36"/>
        <v>103.82000000000001</v>
      </c>
      <c r="BW18" s="129">
        <f t="shared" si="37"/>
        <v>0.82499999999999996</v>
      </c>
      <c r="BX18" s="129">
        <f t="shared" si="38"/>
        <v>104.64500000000001</v>
      </c>
      <c r="BY18" s="134">
        <f t="shared" si="39"/>
        <v>104.64500000000001</v>
      </c>
      <c r="BZ18" s="129">
        <f t="shared" ref="BZ18:BZ65" si="42">V18+W18+X18+Y18+Z18+AA18+AB9+AE18+AF18+AG18</f>
        <v>26.645</v>
      </c>
    </row>
    <row r="19" spans="1:78" ht="18.75">
      <c r="A19" s="143">
        <f t="shared" si="21"/>
        <v>42905</v>
      </c>
      <c r="B19" s="138" t="s">
        <v>42</v>
      </c>
      <c r="C19" s="30">
        <v>589</v>
      </c>
      <c r="D19" s="30">
        <v>560</v>
      </c>
      <c r="E19" s="30">
        <v>462</v>
      </c>
      <c r="F19" s="30">
        <v>40</v>
      </c>
      <c r="G19" s="30"/>
      <c r="H19" s="32">
        <v>16</v>
      </c>
      <c r="I19" s="33">
        <f t="shared" si="22"/>
        <v>1611</v>
      </c>
      <c r="J19" s="33">
        <f t="shared" si="23"/>
        <v>56</v>
      </c>
      <c r="K19" s="23">
        <v>326</v>
      </c>
      <c r="L19" s="14">
        <v>315</v>
      </c>
      <c r="M19" s="14">
        <v>190</v>
      </c>
      <c r="N19" s="14"/>
      <c r="O19" s="14">
        <v>11</v>
      </c>
      <c r="P19" s="14">
        <v>11</v>
      </c>
      <c r="Q19" s="103">
        <v>6</v>
      </c>
      <c r="R19" s="34"/>
      <c r="S19" s="33">
        <f t="shared" si="24"/>
        <v>641</v>
      </c>
      <c r="T19" s="33">
        <f t="shared" si="8"/>
        <v>28</v>
      </c>
      <c r="U19" s="35">
        <f t="shared" si="25"/>
        <v>84</v>
      </c>
      <c r="V19" s="23">
        <v>4.12</v>
      </c>
      <c r="W19" s="23">
        <v>3.5</v>
      </c>
      <c r="X19" s="38">
        <v>6.2</v>
      </c>
      <c r="Y19" s="30">
        <v>4.5</v>
      </c>
      <c r="Z19" s="30">
        <v>5.3</v>
      </c>
      <c r="AA19" s="38">
        <v>2.2000000000000002</v>
      </c>
      <c r="AB19" s="38"/>
      <c r="AC19" s="38"/>
      <c r="AD19" s="38"/>
      <c r="AE19" s="38">
        <v>0.82499999999999996</v>
      </c>
      <c r="AF19" s="38"/>
      <c r="AG19" s="38"/>
      <c r="AH19" s="44">
        <f t="shared" si="9"/>
        <v>0.82499999999999996</v>
      </c>
      <c r="AI19" s="53">
        <v>45</v>
      </c>
      <c r="AJ19" s="15">
        <f t="shared" si="41"/>
        <v>45.825000000000003</v>
      </c>
      <c r="AK19" s="51">
        <f t="shared" si="26"/>
        <v>104.94500000000001</v>
      </c>
      <c r="AL19" s="96">
        <f t="shared" si="27"/>
        <v>110.64500000000001</v>
      </c>
      <c r="AM19" s="16">
        <f t="shared" si="40"/>
        <v>64.820000000000007</v>
      </c>
      <c r="AN19" s="50"/>
      <c r="AO19" s="46"/>
      <c r="AP19" s="17">
        <f t="shared" si="28"/>
        <v>110.64500000000001</v>
      </c>
      <c r="AQ19" s="18">
        <f t="shared" si="10"/>
        <v>30.495999999999967</v>
      </c>
      <c r="AR19" s="40"/>
      <c r="AS19" s="19">
        <f t="shared" si="11"/>
        <v>45.825000000000003</v>
      </c>
      <c r="AT19" s="20">
        <f t="shared" si="12"/>
        <v>89.615999999999985</v>
      </c>
      <c r="AU19" s="21">
        <f t="shared" si="13"/>
        <v>135.44099999999997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0</v>
      </c>
      <c r="BB19" s="42">
        <f t="shared" si="14"/>
        <v>246</v>
      </c>
      <c r="BC19" s="43">
        <f t="shared" si="15"/>
        <v>233.7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6"/>
        <v>47</v>
      </c>
      <c r="BJ19" s="48">
        <f t="shared" si="17"/>
        <v>186.7</v>
      </c>
      <c r="BK19" s="24">
        <f t="shared" si="18"/>
        <v>89.615999999999985</v>
      </c>
      <c r="BL19" s="48">
        <f t="shared" si="19"/>
        <v>97.084000000000003</v>
      </c>
      <c r="BO19" s="129">
        <f t="shared" si="29"/>
        <v>1611</v>
      </c>
      <c r="BP19" s="129">
        <f t="shared" si="30"/>
        <v>56</v>
      </c>
      <c r="BQ19" s="129">
        <f t="shared" si="31"/>
        <v>641</v>
      </c>
      <c r="BR19" s="129">
        <f t="shared" si="32"/>
        <v>22</v>
      </c>
      <c r="BS19" s="129">
        <f t="shared" si="33"/>
        <v>2252</v>
      </c>
      <c r="BT19" s="129">
        <f t="shared" si="34"/>
        <v>78</v>
      </c>
      <c r="BU19" s="129">
        <f t="shared" si="35"/>
        <v>5.3</v>
      </c>
      <c r="BV19" s="129">
        <f t="shared" si="36"/>
        <v>103.82000000000001</v>
      </c>
      <c r="BW19" s="129">
        <f t="shared" si="37"/>
        <v>0.82499999999999996</v>
      </c>
      <c r="BX19" s="129">
        <f t="shared" si="38"/>
        <v>104.64500000000001</v>
      </c>
      <c r="BY19" s="134">
        <f t="shared" si="39"/>
        <v>104.64500000000001</v>
      </c>
      <c r="BZ19" s="129">
        <f t="shared" si="42"/>
        <v>26.645</v>
      </c>
    </row>
    <row r="20" spans="1:78" ht="18.75">
      <c r="A20" s="143">
        <f t="shared" si="21"/>
        <v>42905</v>
      </c>
      <c r="B20" s="138" t="s">
        <v>11</v>
      </c>
      <c r="C20" s="30">
        <v>587</v>
      </c>
      <c r="D20" s="30">
        <v>552</v>
      </c>
      <c r="E20" s="30">
        <v>461</v>
      </c>
      <c r="F20" s="30">
        <v>40</v>
      </c>
      <c r="G20" s="30"/>
      <c r="H20" s="32">
        <v>16</v>
      </c>
      <c r="I20" s="33">
        <f t="shared" si="22"/>
        <v>1600</v>
      </c>
      <c r="J20" s="33">
        <f t="shared" si="23"/>
        <v>56</v>
      </c>
      <c r="K20" s="23">
        <v>324</v>
      </c>
      <c r="L20" s="14">
        <v>313</v>
      </c>
      <c r="M20" s="14">
        <v>190</v>
      </c>
      <c r="N20" s="14"/>
      <c r="O20" s="14">
        <v>11</v>
      </c>
      <c r="P20" s="14">
        <v>11</v>
      </c>
      <c r="Q20" s="103">
        <v>6</v>
      </c>
      <c r="R20" s="34"/>
      <c r="S20" s="33">
        <f t="shared" si="24"/>
        <v>637</v>
      </c>
      <c r="T20" s="33">
        <f t="shared" si="8"/>
        <v>28</v>
      </c>
      <c r="U20" s="35">
        <f t="shared" si="25"/>
        <v>84</v>
      </c>
      <c r="V20" s="23">
        <v>4.12</v>
      </c>
      <c r="W20" s="23">
        <v>3.5</v>
      </c>
      <c r="X20" s="38">
        <v>6.2</v>
      </c>
      <c r="Y20" s="23">
        <v>4</v>
      </c>
      <c r="Z20" s="30">
        <v>5.3</v>
      </c>
      <c r="AA20" s="38">
        <v>2.5</v>
      </c>
      <c r="AB20" s="38"/>
      <c r="AC20" s="38"/>
      <c r="AD20" s="38"/>
      <c r="AE20" s="38">
        <v>0.8</v>
      </c>
      <c r="AF20" s="38"/>
      <c r="AG20" s="38"/>
      <c r="AH20" s="44">
        <f t="shared" si="9"/>
        <v>0.8</v>
      </c>
      <c r="AI20" s="53">
        <v>45</v>
      </c>
      <c r="AJ20" s="15">
        <f t="shared" si="41"/>
        <v>45.8</v>
      </c>
      <c r="AK20" s="51">
        <f t="shared" si="26"/>
        <v>104.42</v>
      </c>
      <c r="AL20" s="96">
        <f t="shared" si="27"/>
        <v>110.42</v>
      </c>
      <c r="AM20" s="16">
        <f t="shared" si="40"/>
        <v>64.62</v>
      </c>
      <c r="AN20" s="50"/>
      <c r="AO20" s="46"/>
      <c r="AP20" s="17">
        <f t="shared" si="28"/>
        <v>110.42</v>
      </c>
      <c r="AQ20" s="18">
        <f t="shared" si="10"/>
        <v>30.995999999999995</v>
      </c>
      <c r="AR20" s="40"/>
      <c r="AS20" s="19">
        <f t="shared" si="11"/>
        <v>45.8</v>
      </c>
      <c r="AT20" s="20">
        <f t="shared" si="12"/>
        <v>89.615999999999985</v>
      </c>
      <c r="AU20" s="21">
        <f t="shared" si="13"/>
        <v>135.416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0</v>
      </c>
      <c r="BB20" s="42">
        <f t="shared" si="14"/>
        <v>246</v>
      </c>
      <c r="BC20" s="43">
        <f t="shared" si="15"/>
        <v>233.7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6"/>
        <v>47</v>
      </c>
      <c r="BJ20" s="48">
        <f t="shared" si="17"/>
        <v>186.7</v>
      </c>
      <c r="BK20" s="24">
        <f t="shared" si="18"/>
        <v>89.615999999999985</v>
      </c>
      <c r="BL20" s="48">
        <f t="shared" si="19"/>
        <v>97.084000000000003</v>
      </c>
      <c r="BO20" s="129">
        <f t="shared" si="29"/>
        <v>1600</v>
      </c>
      <c r="BP20" s="129">
        <f t="shared" si="30"/>
        <v>56</v>
      </c>
      <c r="BQ20" s="129">
        <f t="shared" si="31"/>
        <v>637</v>
      </c>
      <c r="BR20" s="129">
        <f t="shared" si="32"/>
        <v>22</v>
      </c>
      <c r="BS20" s="129">
        <f t="shared" si="33"/>
        <v>2237</v>
      </c>
      <c r="BT20" s="129">
        <f t="shared" si="34"/>
        <v>78</v>
      </c>
      <c r="BU20" s="129">
        <f t="shared" si="35"/>
        <v>5.3</v>
      </c>
      <c r="BV20" s="129">
        <f t="shared" si="36"/>
        <v>103.62</v>
      </c>
      <c r="BW20" s="129">
        <f t="shared" si="37"/>
        <v>0.8</v>
      </c>
      <c r="BX20" s="129">
        <f t="shared" si="38"/>
        <v>104.42</v>
      </c>
      <c r="BY20" s="134">
        <f t="shared" si="39"/>
        <v>104.42</v>
      </c>
      <c r="BZ20" s="129">
        <f t="shared" si="42"/>
        <v>26.42</v>
      </c>
    </row>
    <row r="21" spans="1:78" ht="18.75">
      <c r="A21" s="143">
        <f t="shared" si="21"/>
        <v>42905</v>
      </c>
      <c r="B21" s="138" t="s">
        <v>43</v>
      </c>
      <c r="C21" s="30">
        <v>589</v>
      </c>
      <c r="D21" s="30">
        <v>540</v>
      </c>
      <c r="E21" s="30">
        <v>337</v>
      </c>
      <c r="F21" s="30">
        <v>40</v>
      </c>
      <c r="G21" s="30"/>
      <c r="H21" s="32">
        <v>11</v>
      </c>
      <c r="I21" s="33">
        <f t="shared" si="22"/>
        <v>1466</v>
      </c>
      <c r="J21" s="33">
        <f t="shared" si="23"/>
        <v>51</v>
      </c>
      <c r="K21" s="23">
        <v>312</v>
      </c>
      <c r="L21" s="14">
        <v>303</v>
      </c>
      <c r="M21" s="14">
        <v>190</v>
      </c>
      <c r="N21" s="14"/>
      <c r="O21" s="14">
        <v>10</v>
      </c>
      <c r="P21" s="14">
        <v>10</v>
      </c>
      <c r="Q21" s="103">
        <v>6</v>
      </c>
      <c r="R21" s="34"/>
      <c r="S21" s="33">
        <f t="shared" si="24"/>
        <v>615</v>
      </c>
      <c r="T21" s="33">
        <f t="shared" si="8"/>
        <v>26</v>
      </c>
      <c r="U21" s="35">
        <f t="shared" si="25"/>
        <v>77</v>
      </c>
      <c r="V21" s="23">
        <v>4.12</v>
      </c>
      <c r="W21" s="23">
        <v>3.5</v>
      </c>
      <c r="X21" s="38">
        <v>6</v>
      </c>
      <c r="Y21" s="23">
        <v>4</v>
      </c>
      <c r="Z21" s="30">
        <v>5.3</v>
      </c>
      <c r="AA21" s="38">
        <v>2.5</v>
      </c>
      <c r="AB21" s="38"/>
      <c r="AC21" s="38"/>
      <c r="AD21" s="38"/>
      <c r="AE21" s="38">
        <v>0.8</v>
      </c>
      <c r="AF21" s="38"/>
      <c r="AG21" s="38"/>
      <c r="AH21" s="44">
        <f t="shared" si="9"/>
        <v>0.8</v>
      </c>
      <c r="AI21" s="53">
        <v>45</v>
      </c>
      <c r="AJ21" s="15">
        <f t="shared" si="41"/>
        <v>45.8</v>
      </c>
      <c r="AK21" s="51">
        <f t="shared" si="26"/>
        <v>97.22</v>
      </c>
      <c r="AL21" s="96">
        <f t="shared" si="27"/>
        <v>103.22</v>
      </c>
      <c r="AM21" s="16">
        <f t="shared" si="40"/>
        <v>57.42</v>
      </c>
      <c r="AN21" s="50"/>
      <c r="AO21" s="46"/>
      <c r="AP21" s="17">
        <f t="shared" si="28"/>
        <v>103.22</v>
      </c>
      <c r="AQ21" s="18">
        <f t="shared" si="10"/>
        <v>38.195999999999998</v>
      </c>
      <c r="AR21" s="40"/>
      <c r="AS21" s="19">
        <f t="shared" si="11"/>
        <v>45.8</v>
      </c>
      <c r="AT21" s="20">
        <f t="shared" si="12"/>
        <v>89.615999999999985</v>
      </c>
      <c r="AU21" s="21">
        <f t="shared" si="13"/>
        <v>135.416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0</v>
      </c>
      <c r="BB21" s="42">
        <f t="shared" si="14"/>
        <v>246</v>
      </c>
      <c r="BC21" s="43">
        <f t="shared" si="15"/>
        <v>233.7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6"/>
        <v>47</v>
      </c>
      <c r="BJ21" s="48">
        <f t="shared" si="17"/>
        <v>186.7</v>
      </c>
      <c r="BK21" s="24">
        <f t="shared" si="18"/>
        <v>89.615999999999985</v>
      </c>
      <c r="BL21" s="48">
        <f t="shared" si="19"/>
        <v>97.084000000000003</v>
      </c>
      <c r="BO21" s="129">
        <f t="shared" si="29"/>
        <v>1466</v>
      </c>
      <c r="BP21" s="129">
        <f t="shared" si="30"/>
        <v>51</v>
      </c>
      <c r="BQ21" s="129">
        <f t="shared" si="31"/>
        <v>615</v>
      </c>
      <c r="BR21" s="129">
        <f t="shared" si="32"/>
        <v>20</v>
      </c>
      <c r="BS21" s="129">
        <f t="shared" si="33"/>
        <v>2081</v>
      </c>
      <c r="BT21" s="129">
        <f t="shared" si="34"/>
        <v>71</v>
      </c>
      <c r="BU21" s="129">
        <f t="shared" si="35"/>
        <v>5.3</v>
      </c>
      <c r="BV21" s="129">
        <f t="shared" si="36"/>
        <v>96.42</v>
      </c>
      <c r="BW21" s="129">
        <f t="shared" si="37"/>
        <v>0.8</v>
      </c>
      <c r="BX21" s="129">
        <f t="shared" si="38"/>
        <v>97.22</v>
      </c>
      <c r="BY21" s="134">
        <f t="shared" si="39"/>
        <v>97.22</v>
      </c>
      <c r="BZ21" s="129">
        <f t="shared" si="42"/>
        <v>26.220000000000002</v>
      </c>
    </row>
    <row r="22" spans="1:78" ht="18.75">
      <c r="A22" s="143">
        <f t="shared" si="21"/>
        <v>42905</v>
      </c>
      <c r="B22" s="138" t="s">
        <v>12</v>
      </c>
      <c r="C22" s="30">
        <v>582</v>
      </c>
      <c r="D22" s="30">
        <v>517</v>
      </c>
      <c r="E22" s="30">
        <v>416</v>
      </c>
      <c r="F22" s="30">
        <v>38</v>
      </c>
      <c r="G22" s="30"/>
      <c r="H22" s="23">
        <v>14</v>
      </c>
      <c r="I22" s="33">
        <f t="shared" si="22"/>
        <v>1515</v>
      </c>
      <c r="J22" s="33">
        <f t="shared" si="23"/>
        <v>52</v>
      </c>
      <c r="K22" s="23">
        <v>307</v>
      </c>
      <c r="L22" s="14">
        <v>300</v>
      </c>
      <c r="M22" s="14">
        <v>190</v>
      </c>
      <c r="N22" s="14"/>
      <c r="O22" s="14">
        <v>10</v>
      </c>
      <c r="P22" s="14">
        <v>10</v>
      </c>
      <c r="Q22" s="103">
        <v>6</v>
      </c>
      <c r="R22" s="34"/>
      <c r="S22" s="33">
        <f t="shared" si="24"/>
        <v>607</v>
      </c>
      <c r="T22" s="33">
        <f t="shared" si="8"/>
        <v>26</v>
      </c>
      <c r="U22" s="35">
        <f t="shared" si="25"/>
        <v>78</v>
      </c>
      <c r="V22" s="23">
        <v>4.12</v>
      </c>
      <c r="W22" s="23">
        <v>3.5</v>
      </c>
      <c r="X22" s="30">
        <v>6</v>
      </c>
      <c r="Y22" s="30">
        <v>3.3</v>
      </c>
      <c r="Z22" s="30">
        <v>4.7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4">
        <f t="shared" si="9"/>
        <v>0.75</v>
      </c>
      <c r="AI22" s="53">
        <v>45</v>
      </c>
      <c r="AJ22" s="15">
        <f t="shared" si="41"/>
        <v>45.75</v>
      </c>
      <c r="AK22" s="51">
        <f t="shared" si="26"/>
        <v>96.87</v>
      </c>
      <c r="AL22" s="96">
        <f t="shared" si="27"/>
        <v>102.37</v>
      </c>
      <c r="AM22" s="16">
        <f t="shared" si="40"/>
        <v>56.620000000000005</v>
      </c>
      <c r="AN22" s="50"/>
      <c r="AO22" s="46"/>
      <c r="AP22" s="17">
        <f t="shared" si="28"/>
        <v>102.37</v>
      </c>
      <c r="AQ22" s="18">
        <f t="shared" si="10"/>
        <v>38.495999999999981</v>
      </c>
      <c r="AR22" s="40"/>
      <c r="AS22" s="19">
        <f t="shared" si="11"/>
        <v>45.75</v>
      </c>
      <c r="AT22" s="20">
        <f t="shared" si="12"/>
        <v>89.615999999999985</v>
      </c>
      <c r="AU22" s="21">
        <f t="shared" si="13"/>
        <v>135.36599999999999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0</v>
      </c>
      <c r="BB22" s="42">
        <f t="shared" si="14"/>
        <v>246</v>
      </c>
      <c r="BC22" s="43">
        <f t="shared" si="15"/>
        <v>233.7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6"/>
        <v>47</v>
      </c>
      <c r="BJ22" s="48">
        <f t="shared" si="17"/>
        <v>186.7</v>
      </c>
      <c r="BK22" s="24">
        <f t="shared" si="18"/>
        <v>89.615999999999985</v>
      </c>
      <c r="BL22" s="48">
        <f t="shared" si="19"/>
        <v>97.084000000000003</v>
      </c>
      <c r="BO22" s="129">
        <f t="shared" si="29"/>
        <v>1515</v>
      </c>
      <c r="BP22" s="129">
        <f t="shared" si="30"/>
        <v>52</v>
      </c>
      <c r="BQ22" s="129">
        <f t="shared" si="31"/>
        <v>607</v>
      </c>
      <c r="BR22" s="129">
        <f t="shared" si="32"/>
        <v>20</v>
      </c>
      <c r="BS22" s="129">
        <f t="shared" si="33"/>
        <v>2122</v>
      </c>
      <c r="BT22" s="129">
        <f t="shared" si="34"/>
        <v>72</v>
      </c>
      <c r="BU22" s="129">
        <f t="shared" si="35"/>
        <v>4.7</v>
      </c>
      <c r="BV22" s="129">
        <f t="shared" si="36"/>
        <v>95.62</v>
      </c>
      <c r="BW22" s="129">
        <f t="shared" si="37"/>
        <v>0.75</v>
      </c>
      <c r="BX22" s="129">
        <f t="shared" si="38"/>
        <v>96.37</v>
      </c>
      <c r="BY22" s="134">
        <f t="shared" si="39"/>
        <v>96.37</v>
      </c>
      <c r="BZ22" s="129">
        <f t="shared" si="42"/>
        <v>24.37</v>
      </c>
    </row>
    <row r="23" spans="1:78" ht="18.75">
      <c r="A23" s="143">
        <f t="shared" si="21"/>
        <v>42905</v>
      </c>
      <c r="B23" s="138" t="s">
        <v>44</v>
      </c>
      <c r="C23" s="30">
        <v>568</v>
      </c>
      <c r="D23" s="30">
        <v>515</v>
      </c>
      <c r="E23" s="30">
        <v>400</v>
      </c>
      <c r="F23" s="30">
        <v>37</v>
      </c>
      <c r="G23" s="30"/>
      <c r="H23" s="23">
        <v>13</v>
      </c>
      <c r="I23" s="33">
        <f t="shared" si="22"/>
        <v>1483</v>
      </c>
      <c r="J23" s="33">
        <f t="shared" si="23"/>
        <v>50</v>
      </c>
      <c r="K23" s="23">
        <v>308</v>
      </c>
      <c r="L23" s="14">
        <v>312</v>
      </c>
      <c r="M23" s="14">
        <v>200</v>
      </c>
      <c r="N23" s="14"/>
      <c r="O23" s="14">
        <v>10</v>
      </c>
      <c r="P23" s="14">
        <v>10</v>
      </c>
      <c r="Q23" s="103">
        <v>7</v>
      </c>
      <c r="R23" s="34"/>
      <c r="S23" s="33">
        <f t="shared" si="24"/>
        <v>620</v>
      </c>
      <c r="T23" s="33">
        <f t="shared" si="8"/>
        <v>27</v>
      </c>
      <c r="U23" s="35">
        <f t="shared" si="25"/>
        <v>77</v>
      </c>
      <c r="V23" s="23">
        <v>4.12</v>
      </c>
      <c r="W23" s="23">
        <v>3.5</v>
      </c>
      <c r="X23" s="30">
        <v>4.5</v>
      </c>
      <c r="Y23" s="30">
        <v>3.3</v>
      </c>
      <c r="Z23" s="30">
        <v>4.7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4">
        <f t="shared" si="9"/>
        <v>0.75</v>
      </c>
      <c r="AI23" s="53">
        <v>45</v>
      </c>
      <c r="AJ23" s="15">
        <f t="shared" si="41"/>
        <v>45.75</v>
      </c>
      <c r="AK23" s="51">
        <f t="shared" si="26"/>
        <v>94.37</v>
      </c>
      <c r="AL23" s="96">
        <f t="shared" si="27"/>
        <v>99.87</v>
      </c>
      <c r="AM23" s="16">
        <f t="shared" si="40"/>
        <v>54.120000000000005</v>
      </c>
      <c r="AN23" s="50"/>
      <c r="AO23" s="46"/>
      <c r="AP23" s="17">
        <f t="shared" si="28"/>
        <v>99.87</v>
      </c>
      <c r="AQ23" s="18">
        <f t="shared" si="10"/>
        <v>40.995999999999981</v>
      </c>
      <c r="AR23" s="40"/>
      <c r="AS23" s="19">
        <f t="shared" si="11"/>
        <v>45.75</v>
      </c>
      <c r="AT23" s="20">
        <f t="shared" si="12"/>
        <v>89.615999999999985</v>
      </c>
      <c r="AU23" s="21">
        <f t="shared" si="13"/>
        <v>135.36599999999999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0</v>
      </c>
      <c r="BB23" s="42">
        <f t="shared" si="14"/>
        <v>246</v>
      </c>
      <c r="BC23" s="43">
        <f t="shared" si="15"/>
        <v>233.7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6"/>
        <v>47</v>
      </c>
      <c r="BJ23" s="48">
        <f t="shared" si="17"/>
        <v>186.7</v>
      </c>
      <c r="BK23" s="24">
        <f t="shared" si="18"/>
        <v>89.615999999999985</v>
      </c>
      <c r="BL23" s="48">
        <f t="shared" si="19"/>
        <v>97.084000000000003</v>
      </c>
      <c r="BO23" s="129">
        <f t="shared" si="29"/>
        <v>1483</v>
      </c>
      <c r="BP23" s="129">
        <f t="shared" si="30"/>
        <v>50</v>
      </c>
      <c r="BQ23" s="129">
        <f t="shared" si="31"/>
        <v>620</v>
      </c>
      <c r="BR23" s="129">
        <f t="shared" si="32"/>
        <v>20</v>
      </c>
      <c r="BS23" s="129">
        <f t="shared" si="33"/>
        <v>2103</v>
      </c>
      <c r="BT23" s="129">
        <f t="shared" si="34"/>
        <v>70</v>
      </c>
      <c r="BU23" s="129">
        <f t="shared" si="35"/>
        <v>4.7</v>
      </c>
      <c r="BV23" s="129">
        <f t="shared" si="36"/>
        <v>92.12</v>
      </c>
      <c r="BW23" s="129">
        <f t="shared" si="37"/>
        <v>0.75</v>
      </c>
      <c r="BX23" s="129">
        <f t="shared" si="38"/>
        <v>92.87</v>
      </c>
      <c r="BY23" s="134">
        <f t="shared" si="39"/>
        <v>92.87</v>
      </c>
      <c r="BZ23" s="129">
        <f t="shared" si="42"/>
        <v>22.87</v>
      </c>
    </row>
    <row r="24" spans="1:78" ht="18.75">
      <c r="A24" s="143">
        <f t="shared" si="21"/>
        <v>42905</v>
      </c>
      <c r="B24" s="139" t="s">
        <v>13</v>
      </c>
      <c r="C24" s="30">
        <v>583</v>
      </c>
      <c r="D24" s="30">
        <v>541</v>
      </c>
      <c r="E24" s="30">
        <v>430</v>
      </c>
      <c r="F24" s="30">
        <v>39</v>
      </c>
      <c r="G24" s="30"/>
      <c r="H24" s="23">
        <v>14</v>
      </c>
      <c r="I24" s="33">
        <f t="shared" si="22"/>
        <v>1554</v>
      </c>
      <c r="J24" s="33">
        <f t="shared" si="23"/>
        <v>53</v>
      </c>
      <c r="K24" s="23">
        <v>309</v>
      </c>
      <c r="L24" s="14">
        <v>345</v>
      </c>
      <c r="M24" s="14">
        <v>200</v>
      </c>
      <c r="N24" s="14"/>
      <c r="O24" s="14">
        <v>10</v>
      </c>
      <c r="P24" s="14">
        <v>13</v>
      </c>
      <c r="Q24" s="103">
        <v>7</v>
      </c>
      <c r="R24" s="34"/>
      <c r="S24" s="33">
        <f t="shared" si="24"/>
        <v>654</v>
      </c>
      <c r="T24" s="33">
        <f t="shared" si="8"/>
        <v>30</v>
      </c>
      <c r="U24" s="35">
        <f t="shared" si="25"/>
        <v>83</v>
      </c>
      <c r="V24" s="23">
        <v>4.12</v>
      </c>
      <c r="W24" s="23">
        <v>3.5</v>
      </c>
      <c r="X24" s="30">
        <v>4.5</v>
      </c>
      <c r="Y24" s="30">
        <v>2.6</v>
      </c>
      <c r="Z24" s="54">
        <v>4.3</v>
      </c>
      <c r="AA24" s="38">
        <v>1.9</v>
      </c>
      <c r="AB24" s="38"/>
      <c r="AC24" s="38"/>
      <c r="AD24" s="38"/>
      <c r="AE24" s="38">
        <v>0.8</v>
      </c>
      <c r="AF24" s="38"/>
      <c r="AG24" s="38"/>
      <c r="AH24" s="44">
        <f t="shared" si="9"/>
        <v>0.8</v>
      </c>
      <c r="AI24" s="53">
        <v>45</v>
      </c>
      <c r="AJ24" s="15">
        <f t="shared" si="41"/>
        <v>45.8</v>
      </c>
      <c r="AK24" s="51">
        <f t="shared" si="26"/>
        <v>99.32</v>
      </c>
      <c r="AL24" s="96">
        <f t="shared" si="27"/>
        <v>104.72</v>
      </c>
      <c r="AM24" s="16">
        <f t="shared" si="40"/>
        <v>58.92</v>
      </c>
      <c r="AN24" s="50"/>
      <c r="AO24" s="46"/>
      <c r="AP24" s="17">
        <f t="shared" si="28"/>
        <v>104.72</v>
      </c>
      <c r="AQ24" s="18">
        <f t="shared" si="10"/>
        <v>36.096000000000004</v>
      </c>
      <c r="AR24" s="40"/>
      <c r="AS24" s="19">
        <f t="shared" si="11"/>
        <v>45.8</v>
      </c>
      <c r="AT24" s="20">
        <f t="shared" si="12"/>
        <v>89.615999999999985</v>
      </c>
      <c r="AU24" s="21">
        <f t="shared" si="13"/>
        <v>135.416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4"/>
        <v>246</v>
      </c>
      <c r="BC24" s="43">
        <f t="shared" si="15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6"/>
        <v>47</v>
      </c>
      <c r="BJ24" s="48">
        <f t="shared" si="17"/>
        <v>186.7</v>
      </c>
      <c r="BK24" s="24">
        <f t="shared" si="18"/>
        <v>89.615999999999985</v>
      </c>
      <c r="BL24" s="48">
        <f t="shared" si="19"/>
        <v>97.084000000000003</v>
      </c>
      <c r="BO24" s="129">
        <f t="shared" si="29"/>
        <v>1554</v>
      </c>
      <c r="BP24" s="129">
        <f t="shared" si="30"/>
        <v>53</v>
      </c>
      <c r="BQ24" s="129">
        <f t="shared" si="31"/>
        <v>654</v>
      </c>
      <c r="BR24" s="129">
        <f t="shared" si="32"/>
        <v>23</v>
      </c>
      <c r="BS24" s="129">
        <f t="shared" si="33"/>
        <v>2208</v>
      </c>
      <c r="BT24" s="129">
        <f t="shared" si="34"/>
        <v>76</v>
      </c>
      <c r="BU24" s="129">
        <f t="shared" si="35"/>
        <v>4.3</v>
      </c>
      <c r="BV24" s="129">
        <f t="shared" si="36"/>
        <v>96.92</v>
      </c>
      <c r="BW24" s="129">
        <f t="shared" si="37"/>
        <v>0.8</v>
      </c>
      <c r="BX24" s="129">
        <f t="shared" si="38"/>
        <v>97.72</v>
      </c>
      <c r="BY24" s="134">
        <f t="shared" si="39"/>
        <v>97.72</v>
      </c>
      <c r="BZ24" s="129">
        <f t="shared" si="42"/>
        <v>21.72</v>
      </c>
    </row>
    <row r="25" spans="1:78" ht="18.75">
      <c r="A25" s="143">
        <f t="shared" si="21"/>
        <v>42905</v>
      </c>
      <c r="B25" s="138" t="s">
        <v>30</v>
      </c>
      <c r="C25" s="30">
        <v>623</v>
      </c>
      <c r="D25" s="30">
        <v>591</v>
      </c>
      <c r="E25" s="30">
        <v>470</v>
      </c>
      <c r="F25" s="30">
        <v>43</v>
      </c>
      <c r="G25" s="30"/>
      <c r="H25" s="23">
        <v>16</v>
      </c>
      <c r="I25" s="33">
        <f t="shared" si="22"/>
        <v>1684</v>
      </c>
      <c r="J25" s="33">
        <f t="shared" si="23"/>
        <v>59</v>
      </c>
      <c r="K25" s="23">
        <v>340</v>
      </c>
      <c r="L25" s="14">
        <v>371</v>
      </c>
      <c r="M25" s="14">
        <v>230</v>
      </c>
      <c r="N25" s="14"/>
      <c r="O25" s="14">
        <v>11</v>
      </c>
      <c r="P25" s="14">
        <v>13</v>
      </c>
      <c r="Q25" s="103">
        <v>7</v>
      </c>
      <c r="R25" s="34"/>
      <c r="S25" s="33">
        <f t="shared" si="24"/>
        <v>711</v>
      </c>
      <c r="T25" s="33">
        <f>O25+P25+Q25+R25</f>
        <v>31</v>
      </c>
      <c r="U25" s="35">
        <f t="shared" si="25"/>
        <v>90</v>
      </c>
      <c r="V25" s="23">
        <v>4.12</v>
      </c>
      <c r="W25" s="23">
        <v>3.5</v>
      </c>
      <c r="X25" s="30">
        <v>5</v>
      </c>
      <c r="Y25" s="30">
        <v>2.6</v>
      </c>
      <c r="Z25" s="54">
        <v>4.3</v>
      </c>
      <c r="AA25" s="38">
        <v>1.9</v>
      </c>
      <c r="AB25" s="38"/>
      <c r="AC25" s="38"/>
      <c r="AD25" s="38"/>
      <c r="AE25" s="38">
        <v>0.8</v>
      </c>
      <c r="AF25" s="38"/>
      <c r="AG25" s="38"/>
      <c r="AH25" s="44">
        <f t="shared" si="9"/>
        <v>0.8</v>
      </c>
      <c r="AI25" s="53">
        <v>45</v>
      </c>
      <c r="AJ25" s="15">
        <f t="shared" si="41"/>
        <v>45.8</v>
      </c>
      <c r="AK25" s="51">
        <f t="shared" si="26"/>
        <v>106.82</v>
      </c>
      <c r="AL25" s="96">
        <f t="shared" si="27"/>
        <v>112.22</v>
      </c>
      <c r="AM25" s="16">
        <f t="shared" si="40"/>
        <v>66.42</v>
      </c>
      <c r="AN25" s="50"/>
      <c r="AO25" s="46"/>
      <c r="AP25" s="17">
        <f t="shared" si="28"/>
        <v>112.22</v>
      </c>
      <c r="AQ25" s="18">
        <f t="shared" si="10"/>
        <v>28.596000000000004</v>
      </c>
      <c r="AR25" s="40"/>
      <c r="AS25" s="19">
        <f t="shared" si="11"/>
        <v>45.8</v>
      </c>
      <c r="AT25" s="20">
        <f t="shared" si="12"/>
        <v>89.615999999999985</v>
      </c>
      <c r="AU25" s="21">
        <f t="shared" si="13"/>
        <v>135.416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4"/>
        <v>246</v>
      </c>
      <c r="BC25" s="43">
        <f t="shared" si="15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6"/>
        <v>47</v>
      </c>
      <c r="BJ25" s="48">
        <f t="shared" si="17"/>
        <v>186.7</v>
      </c>
      <c r="BK25" s="24">
        <f t="shared" si="18"/>
        <v>89.615999999999985</v>
      </c>
      <c r="BL25" s="48">
        <f t="shared" si="19"/>
        <v>97.084000000000003</v>
      </c>
      <c r="BO25" s="129">
        <f t="shared" si="29"/>
        <v>1684</v>
      </c>
      <c r="BP25" s="129">
        <f t="shared" si="30"/>
        <v>59</v>
      </c>
      <c r="BQ25" s="129">
        <f t="shared" si="31"/>
        <v>711</v>
      </c>
      <c r="BR25" s="129">
        <f t="shared" si="32"/>
        <v>24</v>
      </c>
      <c r="BS25" s="129">
        <f t="shared" si="33"/>
        <v>2395</v>
      </c>
      <c r="BT25" s="129">
        <f t="shared" si="34"/>
        <v>83</v>
      </c>
      <c r="BU25" s="129">
        <f t="shared" si="35"/>
        <v>4.3</v>
      </c>
      <c r="BV25" s="129">
        <f t="shared" si="36"/>
        <v>104.42</v>
      </c>
      <c r="BW25" s="129">
        <f t="shared" si="37"/>
        <v>0.8</v>
      </c>
      <c r="BX25" s="129">
        <f t="shared" si="38"/>
        <v>105.22</v>
      </c>
      <c r="BY25" s="134">
        <f t="shared" si="39"/>
        <v>105.22</v>
      </c>
      <c r="BZ25" s="129">
        <f t="shared" si="42"/>
        <v>22.22</v>
      </c>
    </row>
    <row r="26" spans="1:78" ht="18.75">
      <c r="A26" s="143">
        <f t="shared" si="21"/>
        <v>42905</v>
      </c>
      <c r="B26" s="138" t="s">
        <v>14</v>
      </c>
      <c r="C26" s="30">
        <v>696</v>
      </c>
      <c r="D26" s="30">
        <v>670</v>
      </c>
      <c r="E26" s="30">
        <v>514</v>
      </c>
      <c r="F26" s="30">
        <v>47</v>
      </c>
      <c r="G26" s="30"/>
      <c r="H26" s="23">
        <v>17</v>
      </c>
      <c r="I26" s="33">
        <f t="shared" si="22"/>
        <v>1880</v>
      </c>
      <c r="J26" s="33">
        <f t="shared" si="23"/>
        <v>64</v>
      </c>
      <c r="K26" s="23">
        <v>335</v>
      </c>
      <c r="L26" s="14">
        <v>416</v>
      </c>
      <c r="M26" s="14">
        <v>270</v>
      </c>
      <c r="N26" s="14"/>
      <c r="O26" s="14">
        <v>11</v>
      </c>
      <c r="P26" s="14">
        <v>13</v>
      </c>
      <c r="Q26" s="103">
        <v>10</v>
      </c>
      <c r="R26" s="34"/>
      <c r="S26" s="33">
        <f t="shared" si="24"/>
        <v>751</v>
      </c>
      <c r="T26" s="33">
        <f t="shared" ref="T26:T65" si="43">O26+P26+Q26+R26</f>
        <v>34</v>
      </c>
      <c r="U26" s="35">
        <f t="shared" si="25"/>
        <v>98</v>
      </c>
      <c r="V26" s="23">
        <v>4.12</v>
      </c>
      <c r="W26" s="23">
        <v>3.5</v>
      </c>
      <c r="X26" s="30">
        <v>5.2</v>
      </c>
      <c r="Y26" s="30">
        <v>2.7</v>
      </c>
      <c r="Z26" s="54">
        <v>5.3</v>
      </c>
      <c r="AA26" s="38">
        <v>2.2999999999999998</v>
      </c>
      <c r="AB26" s="38"/>
      <c r="AC26" s="38"/>
      <c r="AD26" s="38"/>
      <c r="AE26" s="38">
        <v>0.8</v>
      </c>
      <c r="AF26" s="38"/>
      <c r="AG26" s="38"/>
      <c r="AH26" s="44">
        <f t="shared" si="9"/>
        <v>0.8</v>
      </c>
      <c r="AI26" s="53">
        <v>60</v>
      </c>
      <c r="AJ26" s="15">
        <f t="shared" si="41"/>
        <v>60.8</v>
      </c>
      <c r="AK26" s="51">
        <f t="shared" si="26"/>
        <v>116.12</v>
      </c>
      <c r="AL26" s="96">
        <f t="shared" si="27"/>
        <v>121.92</v>
      </c>
      <c r="AM26" s="16">
        <f t="shared" si="40"/>
        <v>61.120000000000005</v>
      </c>
      <c r="AN26" s="50"/>
      <c r="AO26" s="46"/>
      <c r="AP26" s="17">
        <f t="shared" si="28"/>
        <v>121.92</v>
      </c>
      <c r="AQ26" s="18">
        <f t="shared" si="10"/>
        <v>34.295999999999992</v>
      </c>
      <c r="AR26" s="40"/>
      <c r="AS26" s="19">
        <f t="shared" si="11"/>
        <v>60.8</v>
      </c>
      <c r="AT26" s="20">
        <f t="shared" si="12"/>
        <v>89.615999999999985</v>
      </c>
      <c r="AU26" s="21">
        <f t="shared" si="13"/>
        <v>150.416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4"/>
        <v>246</v>
      </c>
      <c r="BC26" s="43">
        <f t="shared" si="15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6"/>
        <v>47</v>
      </c>
      <c r="BJ26" s="48">
        <f t="shared" si="17"/>
        <v>186.7</v>
      </c>
      <c r="BK26" s="24">
        <f t="shared" si="18"/>
        <v>89.615999999999985</v>
      </c>
      <c r="BL26" s="48">
        <f t="shared" si="19"/>
        <v>97.084000000000003</v>
      </c>
      <c r="BO26" s="129">
        <f t="shared" si="29"/>
        <v>1880</v>
      </c>
      <c r="BP26" s="129">
        <f t="shared" si="30"/>
        <v>64</v>
      </c>
      <c r="BQ26" s="129">
        <f t="shared" si="31"/>
        <v>751</v>
      </c>
      <c r="BR26" s="129">
        <f t="shared" si="32"/>
        <v>24</v>
      </c>
      <c r="BS26" s="129">
        <f t="shared" si="33"/>
        <v>2631</v>
      </c>
      <c r="BT26" s="129">
        <f t="shared" si="34"/>
        <v>88</v>
      </c>
      <c r="BU26" s="129">
        <f t="shared" si="35"/>
        <v>5.3</v>
      </c>
      <c r="BV26" s="129">
        <f t="shared" si="36"/>
        <v>111.12</v>
      </c>
      <c r="BW26" s="129">
        <f t="shared" si="37"/>
        <v>0.8</v>
      </c>
      <c r="BX26" s="129">
        <f t="shared" si="38"/>
        <v>111.92</v>
      </c>
      <c r="BY26" s="134">
        <f t="shared" si="39"/>
        <v>111.92</v>
      </c>
      <c r="BZ26" s="129">
        <f t="shared" si="42"/>
        <v>23.92</v>
      </c>
    </row>
    <row r="27" spans="1:78" ht="18.75">
      <c r="A27" s="143">
        <f t="shared" si="21"/>
        <v>42905</v>
      </c>
      <c r="B27" s="138" t="s">
        <v>31</v>
      </c>
      <c r="C27" s="30">
        <v>729</v>
      </c>
      <c r="D27" s="30">
        <v>707</v>
      </c>
      <c r="E27" s="30">
        <v>547</v>
      </c>
      <c r="F27" s="30">
        <v>49</v>
      </c>
      <c r="G27" s="30"/>
      <c r="H27" s="23">
        <v>18</v>
      </c>
      <c r="I27" s="33">
        <f t="shared" si="22"/>
        <v>1983</v>
      </c>
      <c r="J27" s="33">
        <f t="shared" si="23"/>
        <v>67</v>
      </c>
      <c r="K27" s="23">
        <v>338</v>
      </c>
      <c r="L27" s="14">
        <v>450</v>
      </c>
      <c r="M27" s="14">
        <v>260</v>
      </c>
      <c r="N27" s="14"/>
      <c r="O27" s="14">
        <v>11</v>
      </c>
      <c r="P27" s="14">
        <v>15</v>
      </c>
      <c r="Q27" s="103">
        <v>9</v>
      </c>
      <c r="R27" s="34"/>
      <c r="S27" s="33">
        <f t="shared" si="24"/>
        <v>788</v>
      </c>
      <c r="T27" s="33">
        <f t="shared" si="43"/>
        <v>35</v>
      </c>
      <c r="U27" s="35">
        <f t="shared" si="25"/>
        <v>102</v>
      </c>
      <c r="V27" s="23">
        <v>4.12</v>
      </c>
      <c r="W27" s="23">
        <v>3.5</v>
      </c>
      <c r="X27" s="30">
        <v>5.5</v>
      </c>
      <c r="Y27" s="30">
        <v>2.7</v>
      </c>
      <c r="Z27" s="54">
        <v>5.3</v>
      </c>
      <c r="AA27" s="38">
        <v>2.2999999999999998</v>
      </c>
      <c r="AB27" s="38"/>
      <c r="AC27" s="38"/>
      <c r="AD27" s="38"/>
      <c r="AE27" s="38">
        <v>0.8</v>
      </c>
      <c r="AF27" s="38"/>
      <c r="AG27" s="38"/>
      <c r="AH27" s="44">
        <f t="shared" si="9"/>
        <v>0.8</v>
      </c>
      <c r="AI27" s="53">
        <v>60</v>
      </c>
      <c r="AJ27" s="15">
        <f t="shared" si="41"/>
        <v>60.8</v>
      </c>
      <c r="AK27" s="51">
        <f t="shared" si="26"/>
        <v>120.42</v>
      </c>
      <c r="AL27" s="96">
        <f t="shared" si="27"/>
        <v>126.22</v>
      </c>
      <c r="AM27" s="16">
        <f t="shared" si="40"/>
        <v>65.42</v>
      </c>
      <c r="AN27" s="50"/>
      <c r="AO27" s="46"/>
      <c r="AP27" s="17">
        <f t="shared" si="28"/>
        <v>126.22</v>
      </c>
      <c r="AQ27" s="18">
        <f t="shared" si="10"/>
        <v>29.995999999999995</v>
      </c>
      <c r="AR27" s="40"/>
      <c r="AS27" s="19">
        <f t="shared" si="11"/>
        <v>60.8</v>
      </c>
      <c r="AT27" s="20">
        <f t="shared" si="12"/>
        <v>89.615999999999985</v>
      </c>
      <c r="AU27" s="21">
        <f t="shared" si="13"/>
        <v>150.416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4"/>
        <v>246</v>
      </c>
      <c r="BC27" s="43">
        <f t="shared" si="15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6"/>
        <v>47</v>
      </c>
      <c r="BJ27" s="48">
        <f t="shared" si="17"/>
        <v>186.7</v>
      </c>
      <c r="BK27" s="24">
        <f t="shared" si="18"/>
        <v>89.615999999999985</v>
      </c>
      <c r="BL27" s="48">
        <f t="shared" si="19"/>
        <v>97.084000000000003</v>
      </c>
      <c r="BO27" s="129">
        <f t="shared" si="29"/>
        <v>1983</v>
      </c>
      <c r="BP27" s="129">
        <f t="shared" si="30"/>
        <v>67</v>
      </c>
      <c r="BQ27" s="129">
        <f t="shared" si="31"/>
        <v>788</v>
      </c>
      <c r="BR27" s="129">
        <f t="shared" si="32"/>
        <v>26</v>
      </c>
      <c r="BS27" s="129">
        <f t="shared" si="33"/>
        <v>2771</v>
      </c>
      <c r="BT27" s="129">
        <f t="shared" si="34"/>
        <v>93</v>
      </c>
      <c r="BU27" s="129">
        <f t="shared" si="35"/>
        <v>5.3</v>
      </c>
      <c r="BV27" s="129">
        <f t="shared" si="36"/>
        <v>116.42</v>
      </c>
      <c r="BW27" s="129">
        <f t="shared" si="37"/>
        <v>0.8</v>
      </c>
      <c r="BX27" s="129">
        <f t="shared" si="38"/>
        <v>117.22</v>
      </c>
      <c r="BY27" s="134">
        <f t="shared" si="39"/>
        <v>117.22</v>
      </c>
      <c r="BZ27" s="129">
        <f t="shared" si="42"/>
        <v>24.220000000000002</v>
      </c>
    </row>
    <row r="28" spans="1:78" ht="18.75">
      <c r="A28" s="143">
        <f t="shared" si="21"/>
        <v>42905</v>
      </c>
      <c r="B28" s="138" t="s">
        <v>15</v>
      </c>
      <c r="C28" s="30">
        <v>753</v>
      </c>
      <c r="D28" s="30">
        <v>733</v>
      </c>
      <c r="E28" s="30">
        <v>578</v>
      </c>
      <c r="F28" s="30">
        <v>51</v>
      </c>
      <c r="G28" s="30"/>
      <c r="H28" s="23">
        <v>19</v>
      </c>
      <c r="I28" s="33">
        <f t="shared" si="22"/>
        <v>2064</v>
      </c>
      <c r="J28" s="33">
        <f t="shared" si="23"/>
        <v>70</v>
      </c>
      <c r="K28" s="23">
        <v>342</v>
      </c>
      <c r="L28" s="14">
        <v>465</v>
      </c>
      <c r="M28" s="14">
        <v>270</v>
      </c>
      <c r="N28" s="14"/>
      <c r="O28" s="14">
        <v>11</v>
      </c>
      <c r="P28" s="14">
        <v>16</v>
      </c>
      <c r="Q28" s="103">
        <v>10</v>
      </c>
      <c r="R28" s="34"/>
      <c r="S28" s="33">
        <f t="shared" si="24"/>
        <v>807</v>
      </c>
      <c r="T28" s="33">
        <f t="shared" si="43"/>
        <v>37</v>
      </c>
      <c r="U28" s="35">
        <f t="shared" si="25"/>
        <v>107</v>
      </c>
      <c r="V28" s="23">
        <v>4.12</v>
      </c>
      <c r="W28" s="23">
        <v>3.5</v>
      </c>
      <c r="X28" s="30">
        <v>6</v>
      </c>
      <c r="Y28" s="30">
        <v>3.1</v>
      </c>
      <c r="Z28" s="54">
        <v>4.9000000000000004</v>
      </c>
      <c r="AA28" s="38">
        <v>2.4</v>
      </c>
      <c r="AB28" s="38"/>
      <c r="AC28" s="38"/>
      <c r="AD28" s="38"/>
      <c r="AE28" s="38">
        <v>0.82499999999999996</v>
      </c>
      <c r="AF28" s="38"/>
      <c r="AG28" s="38"/>
      <c r="AH28" s="44">
        <f t="shared" si="9"/>
        <v>0.82499999999999996</v>
      </c>
      <c r="AI28" s="53">
        <v>60</v>
      </c>
      <c r="AJ28" s="15">
        <f t="shared" si="41"/>
        <v>60.825000000000003</v>
      </c>
      <c r="AK28" s="51">
        <f t="shared" si="26"/>
        <v>125.94500000000001</v>
      </c>
      <c r="AL28" s="96">
        <f t="shared" si="27"/>
        <v>131.845</v>
      </c>
      <c r="AM28" s="16">
        <f t="shared" si="40"/>
        <v>71.02</v>
      </c>
      <c r="AN28" s="50"/>
      <c r="AO28" s="46"/>
      <c r="AP28" s="17">
        <f t="shared" si="28"/>
        <v>131.845</v>
      </c>
      <c r="AQ28" s="18">
        <f t="shared" si="10"/>
        <v>24.495999999999967</v>
      </c>
      <c r="AR28" s="40"/>
      <c r="AS28" s="19">
        <f t="shared" si="11"/>
        <v>60.825000000000003</v>
      </c>
      <c r="AT28" s="20">
        <f t="shared" si="12"/>
        <v>89.615999999999985</v>
      </c>
      <c r="AU28" s="21">
        <f t="shared" si="13"/>
        <v>150.44099999999997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4"/>
        <v>246</v>
      </c>
      <c r="BC28" s="43">
        <f t="shared" si="15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6"/>
        <v>47</v>
      </c>
      <c r="BJ28" s="48">
        <f t="shared" si="17"/>
        <v>186.7</v>
      </c>
      <c r="BK28" s="24">
        <f t="shared" si="18"/>
        <v>89.615999999999985</v>
      </c>
      <c r="BL28" s="48">
        <f t="shared" si="19"/>
        <v>97.084000000000003</v>
      </c>
      <c r="BO28" s="129">
        <f t="shared" si="29"/>
        <v>2064</v>
      </c>
      <c r="BP28" s="129">
        <f t="shared" si="30"/>
        <v>70</v>
      </c>
      <c r="BQ28" s="129">
        <f t="shared" si="31"/>
        <v>807</v>
      </c>
      <c r="BR28" s="129">
        <f t="shared" si="32"/>
        <v>27</v>
      </c>
      <c r="BS28" s="129">
        <f t="shared" si="33"/>
        <v>2871</v>
      </c>
      <c r="BT28" s="129">
        <f t="shared" si="34"/>
        <v>97</v>
      </c>
      <c r="BU28" s="129">
        <f t="shared" si="35"/>
        <v>4.9000000000000004</v>
      </c>
      <c r="BV28" s="129">
        <f t="shared" si="36"/>
        <v>121.02000000000001</v>
      </c>
      <c r="BW28" s="129">
        <f t="shared" si="37"/>
        <v>0.82499999999999996</v>
      </c>
      <c r="BX28" s="129">
        <f t="shared" si="38"/>
        <v>121.84500000000001</v>
      </c>
      <c r="BY28" s="134">
        <f t="shared" si="39"/>
        <v>121.84500000000001</v>
      </c>
      <c r="BZ28" s="129">
        <f t="shared" si="42"/>
        <v>24.845000000000002</v>
      </c>
    </row>
    <row r="29" spans="1:78" ht="18.75">
      <c r="A29" s="143">
        <f t="shared" si="21"/>
        <v>42905</v>
      </c>
      <c r="B29" s="138" t="s">
        <v>32</v>
      </c>
      <c r="C29" s="30">
        <v>758</v>
      </c>
      <c r="D29" s="30">
        <v>736</v>
      </c>
      <c r="E29" s="30">
        <v>581</v>
      </c>
      <c r="F29" s="30">
        <v>52</v>
      </c>
      <c r="G29" s="30"/>
      <c r="H29" s="23">
        <v>20</v>
      </c>
      <c r="I29" s="33">
        <f t="shared" si="22"/>
        <v>2075</v>
      </c>
      <c r="J29" s="33">
        <f t="shared" si="23"/>
        <v>72</v>
      </c>
      <c r="K29" s="23">
        <v>356</v>
      </c>
      <c r="L29" s="14">
        <v>476</v>
      </c>
      <c r="M29" s="14">
        <v>280</v>
      </c>
      <c r="N29" s="14"/>
      <c r="O29" s="14">
        <v>12</v>
      </c>
      <c r="P29" s="14">
        <v>16</v>
      </c>
      <c r="Q29" s="103">
        <v>10</v>
      </c>
      <c r="R29" s="34"/>
      <c r="S29" s="33">
        <f t="shared" si="24"/>
        <v>832</v>
      </c>
      <c r="T29" s="33">
        <f t="shared" si="43"/>
        <v>38</v>
      </c>
      <c r="U29" s="35">
        <f t="shared" si="25"/>
        <v>110</v>
      </c>
      <c r="V29" s="23">
        <v>4.12</v>
      </c>
      <c r="W29" s="23">
        <v>3.5</v>
      </c>
      <c r="X29" s="30">
        <v>6</v>
      </c>
      <c r="Y29" s="30">
        <v>3.1</v>
      </c>
      <c r="Z29" s="54">
        <v>4.9000000000000004</v>
      </c>
      <c r="AA29" s="38">
        <v>2.4</v>
      </c>
      <c r="AB29" s="38"/>
      <c r="AC29" s="38"/>
      <c r="AD29" s="38"/>
      <c r="AE29" s="38">
        <v>0.82499999999999996</v>
      </c>
      <c r="AF29" s="38"/>
      <c r="AG29" s="38"/>
      <c r="AH29" s="44">
        <f t="shared" si="9"/>
        <v>0.82499999999999996</v>
      </c>
      <c r="AI29" s="53">
        <v>60</v>
      </c>
      <c r="AJ29" s="15">
        <f>AH29+AI29</f>
        <v>60.825000000000003</v>
      </c>
      <c r="AK29" s="51">
        <f t="shared" si="26"/>
        <v>128.94500000000002</v>
      </c>
      <c r="AL29" s="96">
        <f t="shared" si="27"/>
        <v>134.84500000000003</v>
      </c>
      <c r="AM29" s="16">
        <f t="shared" si="40"/>
        <v>74.020000000000024</v>
      </c>
      <c r="AN29" s="50"/>
      <c r="AO29" s="46"/>
      <c r="AP29" s="17">
        <f t="shared" si="28"/>
        <v>134.84500000000003</v>
      </c>
      <c r="AQ29" s="18">
        <f t="shared" si="10"/>
        <v>21.495999999999952</v>
      </c>
      <c r="AR29" s="40"/>
      <c r="AS29" s="19">
        <f t="shared" si="11"/>
        <v>60.825000000000003</v>
      </c>
      <c r="AT29" s="20">
        <f t="shared" si="12"/>
        <v>89.615999999999985</v>
      </c>
      <c r="AU29" s="21">
        <f t="shared" si="13"/>
        <v>150.44099999999997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4"/>
        <v>246</v>
      </c>
      <c r="BC29" s="43">
        <f t="shared" si="15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6"/>
        <v>47</v>
      </c>
      <c r="BJ29" s="48">
        <f t="shared" si="17"/>
        <v>186.7</v>
      </c>
      <c r="BK29" s="24">
        <f t="shared" si="18"/>
        <v>89.615999999999985</v>
      </c>
      <c r="BL29" s="48">
        <f t="shared" si="19"/>
        <v>97.084000000000003</v>
      </c>
      <c r="BO29" s="129">
        <f t="shared" si="29"/>
        <v>2075</v>
      </c>
      <c r="BP29" s="129">
        <f t="shared" si="30"/>
        <v>72</v>
      </c>
      <c r="BQ29" s="129">
        <f t="shared" si="31"/>
        <v>832</v>
      </c>
      <c r="BR29" s="129">
        <f t="shared" si="32"/>
        <v>28</v>
      </c>
      <c r="BS29" s="129">
        <f t="shared" si="33"/>
        <v>2907</v>
      </c>
      <c r="BT29" s="129">
        <f t="shared" si="34"/>
        <v>100</v>
      </c>
      <c r="BU29" s="129">
        <f t="shared" si="35"/>
        <v>4.9000000000000004</v>
      </c>
      <c r="BV29" s="129">
        <f t="shared" si="36"/>
        <v>124.02000000000001</v>
      </c>
      <c r="BW29" s="129">
        <f t="shared" si="37"/>
        <v>0.82499999999999996</v>
      </c>
      <c r="BX29" s="129">
        <f t="shared" si="38"/>
        <v>124.84500000000001</v>
      </c>
      <c r="BY29" s="134">
        <f t="shared" si="39"/>
        <v>124.84500000000001</v>
      </c>
      <c r="BZ29" s="129">
        <f t="shared" si="42"/>
        <v>24.845000000000002</v>
      </c>
    </row>
    <row r="30" spans="1:78" ht="18.75">
      <c r="A30" s="143">
        <f t="shared" si="21"/>
        <v>42905</v>
      </c>
      <c r="B30" s="138" t="s">
        <v>16</v>
      </c>
      <c r="C30" s="30">
        <v>762</v>
      </c>
      <c r="D30" s="30">
        <v>763</v>
      </c>
      <c r="E30" s="30">
        <v>582</v>
      </c>
      <c r="F30" s="30">
        <v>53</v>
      </c>
      <c r="G30" s="30"/>
      <c r="H30" s="23">
        <v>20</v>
      </c>
      <c r="I30" s="33">
        <f t="shared" si="22"/>
        <v>2107</v>
      </c>
      <c r="J30" s="33">
        <f t="shared" si="23"/>
        <v>73</v>
      </c>
      <c r="K30" s="23">
        <v>319</v>
      </c>
      <c r="L30" s="14">
        <v>480</v>
      </c>
      <c r="M30" s="14">
        <v>300</v>
      </c>
      <c r="N30" s="14"/>
      <c r="O30" s="14">
        <v>11</v>
      </c>
      <c r="P30" s="14">
        <v>16</v>
      </c>
      <c r="Q30" s="103">
        <v>11</v>
      </c>
      <c r="R30" s="34"/>
      <c r="S30" s="33">
        <f t="shared" si="24"/>
        <v>799</v>
      </c>
      <c r="T30" s="33">
        <f t="shared" si="43"/>
        <v>38</v>
      </c>
      <c r="U30" s="35">
        <f t="shared" si="25"/>
        <v>111</v>
      </c>
      <c r="V30" s="34">
        <v>4.74</v>
      </c>
      <c r="W30" s="23">
        <v>3.5</v>
      </c>
      <c r="X30" s="30">
        <v>6.2</v>
      </c>
      <c r="Y30" s="30">
        <v>3.3</v>
      </c>
      <c r="Z30" s="54">
        <v>5.9</v>
      </c>
      <c r="AA30" s="38">
        <v>2.4</v>
      </c>
      <c r="AB30" s="38"/>
      <c r="AC30" s="38"/>
      <c r="AD30" s="38"/>
      <c r="AE30" s="38">
        <v>0.8</v>
      </c>
      <c r="AF30" s="38"/>
      <c r="AG30" s="38"/>
      <c r="AH30" s="44">
        <f t="shared" si="9"/>
        <v>0.8</v>
      </c>
      <c r="AI30" s="53">
        <v>60</v>
      </c>
      <c r="AJ30" s="15">
        <f t="shared" si="41"/>
        <v>60.8</v>
      </c>
      <c r="AK30" s="51">
        <f t="shared" si="26"/>
        <v>131.94000000000003</v>
      </c>
      <c r="AL30" s="96">
        <f t="shared" si="27"/>
        <v>137.84000000000003</v>
      </c>
      <c r="AM30" s="16">
        <f t="shared" si="40"/>
        <v>77.040000000000035</v>
      </c>
      <c r="AN30" s="50"/>
      <c r="AO30" s="46"/>
      <c r="AP30" s="17">
        <f t="shared" si="28"/>
        <v>137.84000000000003</v>
      </c>
      <c r="AQ30" s="18">
        <f t="shared" si="10"/>
        <v>18.475999999999971</v>
      </c>
      <c r="AR30" s="40"/>
      <c r="AS30" s="19">
        <f t="shared" si="11"/>
        <v>60.8</v>
      </c>
      <c r="AT30" s="20">
        <f t="shared" si="12"/>
        <v>89.615999999999985</v>
      </c>
      <c r="AU30" s="21">
        <f t="shared" si="13"/>
        <v>150.416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4"/>
        <v>246</v>
      </c>
      <c r="BC30" s="43">
        <f t="shared" si="15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6"/>
        <v>47</v>
      </c>
      <c r="BJ30" s="48">
        <f t="shared" si="17"/>
        <v>186.7</v>
      </c>
      <c r="BK30" s="24">
        <f t="shared" si="18"/>
        <v>89.615999999999985</v>
      </c>
      <c r="BL30" s="48">
        <f t="shared" si="19"/>
        <v>97.084000000000003</v>
      </c>
      <c r="BO30" s="129">
        <f t="shared" si="29"/>
        <v>2107</v>
      </c>
      <c r="BP30" s="129">
        <f t="shared" si="30"/>
        <v>73</v>
      </c>
      <c r="BQ30" s="129">
        <f t="shared" si="31"/>
        <v>799</v>
      </c>
      <c r="BR30" s="129">
        <f t="shared" si="32"/>
        <v>27</v>
      </c>
      <c r="BS30" s="129">
        <f t="shared" si="33"/>
        <v>2906</v>
      </c>
      <c r="BT30" s="129">
        <f t="shared" si="34"/>
        <v>100</v>
      </c>
      <c r="BU30" s="129">
        <f t="shared" si="35"/>
        <v>5.9</v>
      </c>
      <c r="BV30" s="129">
        <f t="shared" si="36"/>
        <v>126.04</v>
      </c>
      <c r="BW30" s="129">
        <f t="shared" si="37"/>
        <v>0.8</v>
      </c>
      <c r="BX30" s="129">
        <f t="shared" si="38"/>
        <v>126.84</v>
      </c>
      <c r="BY30" s="134">
        <f t="shared" si="39"/>
        <v>126.84</v>
      </c>
      <c r="BZ30" s="129">
        <f t="shared" si="42"/>
        <v>26.84</v>
      </c>
    </row>
    <row r="31" spans="1:78" ht="18.75">
      <c r="A31" s="143">
        <f t="shared" si="21"/>
        <v>42905</v>
      </c>
      <c r="B31" s="138" t="s">
        <v>45</v>
      </c>
      <c r="C31" s="30">
        <v>764</v>
      </c>
      <c r="D31" s="30">
        <v>778</v>
      </c>
      <c r="E31" s="30">
        <v>592</v>
      </c>
      <c r="F31" s="30">
        <v>53</v>
      </c>
      <c r="G31" s="30"/>
      <c r="H31" s="23">
        <v>20</v>
      </c>
      <c r="I31" s="33">
        <f t="shared" si="22"/>
        <v>2134</v>
      </c>
      <c r="J31" s="33">
        <f t="shared" si="23"/>
        <v>73</v>
      </c>
      <c r="K31" s="23">
        <v>348</v>
      </c>
      <c r="L31" s="14">
        <v>483</v>
      </c>
      <c r="M31" s="14">
        <v>290</v>
      </c>
      <c r="N31" s="14"/>
      <c r="O31" s="14">
        <v>11</v>
      </c>
      <c r="P31" s="14">
        <v>16</v>
      </c>
      <c r="Q31" s="103">
        <v>10</v>
      </c>
      <c r="R31" s="34"/>
      <c r="S31" s="33">
        <f t="shared" si="24"/>
        <v>831</v>
      </c>
      <c r="T31" s="33">
        <f t="shared" si="43"/>
        <v>37</v>
      </c>
      <c r="U31" s="35">
        <f t="shared" si="25"/>
        <v>110</v>
      </c>
      <c r="V31" s="34">
        <v>4.74</v>
      </c>
      <c r="W31" s="23">
        <v>3.5</v>
      </c>
      <c r="X31" s="30">
        <v>6.6</v>
      </c>
      <c r="Y31" s="30">
        <v>3.3</v>
      </c>
      <c r="Z31" s="54">
        <v>5.9</v>
      </c>
      <c r="AA31" s="38">
        <v>2.4</v>
      </c>
      <c r="AB31" s="38"/>
      <c r="AC31" s="38"/>
      <c r="AD31" s="38"/>
      <c r="AE31" s="38">
        <v>0.8</v>
      </c>
      <c r="AF31" s="38"/>
      <c r="AG31" s="38"/>
      <c r="AH31" s="44">
        <f t="shared" si="9"/>
        <v>0.8</v>
      </c>
      <c r="AI31" s="53">
        <v>60</v>
      </c>
      <c r="AJ31" s="15">
        <f t="shared" si="41"/>
        <v>60.8</v>
      </c>
      <c r="AK31" s="51">
        <f t="shared" si="26"/>
        <v>131.34</v>
      </c>
      <c r="AL31" s="96">
        <f t="shared" si="27"/>
        <v>137.24</v>
      </c>
      <c r="AM31" s="16">
        <f t="shared" si="40"/>
        <v>76.440000000000012</v>
      </c>
      <c r="AN31" s="50"/>
      <c r="AO31" s="46"/>
      <c r="AP31" s="17">
        <f t="shared" si="28"/>
        <v>137.24</v>
      </c>
      <c r="AQ31" s="18">
        <f t="shared" si="10"/>
        <v>19.075999999999993</v>
      </c>
      <c r="AR31" s="40"/>
      <c r="AS31" s="19">
        <f t="shared" si="11"/>
        <v>60.8</v>
      </c>
      <c r="AT31" s="20">
        <f t="shared" si="12"/>
        <v>89.615999999999985</v>
      </c>
      <c r="AU31" s="21">
        <f t="shared" si="13"/>
        <v>150.416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4"/>
        <v>246</v>
      </c>
      <c r="BC31" s="43">
        <f t="shared" si="15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6"/>
        <v>47</v>
      </c>
      <c r="BJ31" s="48">
        <f t="shared" si="17"/>
        <v>186.7</v>
      </c>
      <c r="BK31" s="24">
        <f t="shared" si="18"/>
        <v>89.615999999999985</v>
      </c>
      <c r="BL31" s="48">
        <f t="shared" si="19"/>
        <v>97.084000000000003</v>
      </c>
      <c r="BO31" s="129">
        <f t="shared" si="29"/>
        <v>2134</v>
      </c>
      <c r="BP31" s="129">
        <f t="shared" si="30"/>
        <v>73</v>
      </c>
      <c r="BQ31" s="129">
        <f t="shared" si="31"/>
        <v>831</v>
      </c>
      <c r="BR31" s="129">
        <f t="shared" si="32"/>
        <v>27</v>
      </c>
      <c r="BS31" s="129">
        <f t="shared" si="33"/>
        <v>2965</v>
      </c>
      <c r="BT31" s="129">
        <f t="shared" si="34"/>
        <v>100</v>
      </c>
      <c r="BU31" s="129">
        <f t="shared" si="35"/>
        <v>5.9</v>
      </c>
      <c r="BV31" s="129">
        <f t="shared" si="36"/>
        <v>126.44</v>
      </c>
      <c r="BW31" s="129">
        <f t="shared" si="37"/>
        <v>0.8</v>
      </c>
      <c r="BX31" s="129">
        <f t="shared" si="38"/>
        <v>127.24</v>
      </c>
      <c r="BY31" s="134">
        <f t="shared" si="39"/>
        <v>127.24</v>
      </c>
      <c r="BZ31" s="129">
        <f t="shared" si="42"/>
        <v>27.24</v>
      </c>
    </row>
    <row r="32" spans="1:78" ht="18.75">
      <c r="A32" s="143">
        <f t="shared" si="21"/>
        <v>42905</v>
      </c>
      <c r="B32" s="138" t="s">
        <v>17</v>
      </c>
      <c r="C32" s="30">
        <v>755</v>
      </c>
      <c r="D32" s="30">
        <v>773</v>
      </c>
      <c r="E32" s="30">
        <v>599</v>
      </c>
      <c r="F32" s="30">
        <v>53</v>
      </c>
      <c r="G32" s="30"/>
      <c r="H32" s="30">
        <v>20</v>
      </c>
      <c r="I32" s="33">
        <f t="shared" si="22"/>
        <v>2127</v>
      </c>
      <c r="J32" s="33">
        <f t="shared" si="23"/>
        <v>73</v>
      </c>
      <c r="K32" s="23">
        <v>356</v>
      </c>
      <c r="L32" s="14">
        <v>491</v>
      </c>
      <c r="M32" s="14">
        <v>280</v>
      </c>
      <c r="N32" s="14"/>
      <c r="O32" s="14">
        <v>12</v>
      </c>
      <c r="P32" s="14">
        <v>17</v>
      </c>
      <c r="Q32" s="103">
        <v>10</v>
      </c>
      <c r="R32" s="34"/>
      <c r="S32" s="33">
        <f t="shared" si="24"/>
        <v>847</v>
      </c>
      <c r="T32" s="33">
        <f t="shared" si="43"/>
        <v>39</v>
      </c>
      <c r="U32" s="35">
        <f t="shared" si="25"/>
        <v>112</v>
      </c>
      <c r="V32" s="34">
        <v>4.74</v>
      </c>
      <c r="W32" s="23">
        <v>3.5</v>
      </c>
      <c r="X32" s="30">
        <v>6</v>
      </c>
      <c r="Y32" s="30">
        <v>3.4</v>
      </c>
      <c r="Z32" s="54">
        <v>6.1</v>
      </c>
      <c r="AA32" s="38">
        <v>2.5</v>
      </c>
      <c r="AB32" s="38"/>
      <c r="AC32" s="38"/>
      <c r="AD32" s="38"/>
      <c r="AE32" s="38">
        <v>0.8</v>
      </c>
      <c r="AF32" s="38"/>
      <c r="AG32" s="38"/>
      <c r="AH32" s="44">
        <f t="shared" si="9"/>
        <v>0.8</v>
      </c>
      <c r="AI32" s="53">
        <v>60</v>
      </c>
      <c r="AJ32" s="15">
        <f t="shared" si="41"/>
        <v>60.8</v>
      </c>
      <c r="AK32" s="51">
        <f t="shared" si="26"/>
        <v>133.04000000000002</v>
      </c>
      <c r="AL32" s="96">
        <f t="shared" si="27"/>
        <v>139.04000000000002</v>
      </c>
      <c r="AM32" s="16">
        <f t="shared" si="40"/>
        <v>78.240000000000023</v>
      </c>
      <c r="AN32" s="50"/>
      <c r="AO32" s="46"/>
      <c r="AP32" s="17">
        <f t="shared" si="28"/>
        <v>139.04000000000002</v>
      </c>
      <c r="AQ32" s="18">
        <f t="shared" si="10"/>
        <v>17.375999999999976</v>
      </c>
      <c r="AR32" s="40"/>
      <c r="AS32" s="19">
        <f t="shared" si="11"/>
        <v>60.8</v>
      </c>
      <c r="AT32" s="20">
        <f t="shared" si="12"/>
        <v>89.615999999999985</v>
      </c>
      <c r="AU32" s="21">
        <f t="shared" si="13"/>
        <v>150.416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4"/>
        <v>246</v>
      </c>
      <c r="BC32" s="43">
        <f t="shared" si="15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6"/>
        <v>47</v>
      </c>
      <c r="BJ32" s="48">
        <f t="shared" si="17"/>
        <v>186.7</v>
      </c>
      <c r="BK32" s="24">
        <f t="shared" si="18"/>
        <v>89.615999999999985</v>
      </c>
      <c r="BL32" s="48">
        <f t="shared" si="19"/>
        <v>97.084000000000003</v>
      </c>
      <c r="BO32" s="129">
        <f t="shared" si="29"/>
        <v>2127</v>
      </c>
      <c r="BP32" s="129">
        <f t="shared" si="30"/>
        <v>73</v>
      </c>
      <c r="BQ32" s="129">
        <f t="shared" si="31"/>
        <v>847</v>
      </c>
      <c r="BR32" s="129">
        <f t="shared" si="32"/>
        <v>29</v>
      </c>
      <c r="BS32" s="129">
        <f t="shared" si="33"/>
        <v>2974</v>
      </c>
      <c r="BT32" s="129">
        <f t="shared" si="34"/>
        <v>102</v>
      </c>
      <c r="BU32" s="129">
        <f t="shared" si="35"/>
        <v>6.1</v>
      </c>
      <c r="BV32" s="129">
        <f t="shared" si="36"/>
        <v>128.24</v>
      </c>
      <c r="BW32" s="129">
        <f t="shared" si="37"/>
        <v>0.8</v>
      </c>
      <c r="BX32" s="129">
        <f t="shared" si="38"/>
        <v>129.04000000000002</v>
      </c>
      <c r="BY32" s="134">
        <f t="shared" si="39"/>
        <v>129.04000000000002</v>
      </c>
      <c r="BZ32" s="129">
        <f t="shared" si="42"/>
        <v>27.040000000000003</v>
      </c>
    </row>
    <row r="33" spans="1:78" ht="18.75">
      <c r="A33" s="143">
        <f t="shared" si="21"/>
        <v>42905</v>
      </c>
      <c r="B33" s="138" t="s">
        <v>46</v>
      </c>
      <c r="C33" s="30">
        <v>753</v>
      </c>
      <c r="D33" s="30">
        <v>775</v>
      </c>
      <c r="E33" s="30">
        <v>592</v>
      </c>
      <c r="F33" s="30">
        <v>53</v>
      </c>
      <c r="G33" s="30"/>
      <c r="H33" s="30">
        <v>20</v>
      </c>
      <c r="I33" s="33">
        <f t="shared" si="22"/>
        <v>2120</v>
      </c>
      <c r="J33" s="33">
        <f t="shared" ref="J33:J38" si="44">F33+G33+H34</f>
        <v>73</v>
      </c>
      <c r="K33" s="23">
        <v>0</v>
      </c>
      <c r="L33" s="14">
        <v>0</v>
      </c>
      <c r="M33" s="14">
        <v>0</v>
      </c>
      <c r="N33" s="14"/>
      <c r="O33" s="14">
        <v>0</v>
      </c>
      <c r="P33" s="14">
        <v>0</v>
      </c>
      <c r="Q33" s="103">
        <v>0</v>
      </c>
      <c r="R33" s="34"/>
      <c r="S33" s="33">
        <f t="shared" si="24"/>
        <v>0</v>
      </c>
      <c r="T33" s="33">
        <f t="shared" si="43"/>
        <v>0</v>
      </c>
      <c r="U33" s="35">
        <f t="shared" si="25"/>
        <v>73</v>
      </c>
      <c r="V33" s="23">
        <v>0</v>
      </c>
      <c r="W33" s="23">
        <v>0</v>
      </c>
      <c r="X33" s="30">
        <v>0</v>
      </c>
      <c r="Y33" s="30">
        <v>0</v>
      </c>
      <c r="Z33" s="54">
        <v>0</v>
      </c>
      <c r="AA33" s="38">
        <v>2.5</v>
      </c>
      <c r="AB33" s="38"/>
      <c r="AC33" s="38"/>
      <c r="AD33" s="38"/>
      <c r="AE33" s="38">
        <v>0.8</v>
      </c>
      <c r="AF33" s="38"/>
      <c r="AG33" s="38"/>
      <c r="AH33" s="44">
        <f t="shared" si="9"/>
        <v>0.8</v>
      </c>
      <c r="AI33" s="53">
        <v>60</v>
      </c>
      <c r="AJ33" s="15">
        <f t="shared" si="41"/>
        <v>60.8</v>
      </c>
      <c r="AK33" s="51">
        <f t="shared" si="26"/>
        <v>73.8</v>
      </c>
      <c r="AL33" s="96">
        <f t="shared" si="27"/>
        <v>76.3</v>
      </c>
      <c r="AM33" s="16">
        <f t="shared" si="40"/>
        <v>15.5</v>
      </c>
      <c r="AN33" s="50"/>
      <c r="AO33" s="46"/>
      <c r="AP33" s="17">
        <f t="shared" si="28"/>
        <v>76.3</v>
      </c>
      <c r="AQ33" s="18">
        <f t="shared" si="10"/>
        <v>76.616</v>
      </c>
      <c r="AR33" s="40"/>
      <c r="AS33" s="19">
        <f t="shared" si="11"/>
        <v>60.8</v>
      </c>
      <c r="AT33" s="20">
        <f t="shared" si="12"/>
        <v>89.615999999999985</v>
      </c>
      <c r="AU33" s="21">
        <f t="shared" si="13"/>
        <v>150.416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4"/>
        <v>246</v>
      </c>
      <c r="BC33" s="43">
        <f t="shared" si="15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6"/>
        <v>47</v>
      </c>
      <c r="BJ33" s="48">
        <f t="shared" si="17"/>
        <v>186.7</v>
      </c>
      <c r="BK33" s="24">
        <f t="shared" si="18"/>
        <v>89.615999999999985</v>
      </c>
      <c r="BL33" s="48">
        <f t="shared" si="19"/>
        <v>97.084000000000003</v>
      </c>
      <c r="BO33" s="129">
        <f t="shared" si="29"/>
        <v>2120</v>
      </c>
      <c r="BP33" s="129">
        <f t="shared" ref="BP33:BP39" si="45">F33+G33+H34</f>
        <v>73</v>
      </c>
      <c r="BQ33" s="129">
        <f t="shared" si="31"/>
        <v>0</v>
      </c>
      <c r="BR33" s="129">
        <f t="shared" si="32"/>
        <v>0</v>
      </c>
      <c r="BS33" s="129">
        <f t="shared" si="33"/>
        <v>2120</v>
      </c>
      <c r="BT33" s="129">
        <f t="shared" ref="BT33:BT39" si="46">F33+G33+H34+O33+P33+R33+AB33+AC33+AD33</f>
        <v>73</v>
      </c>
      <c r="BU33" s="129">
        <f t="shared" si="35"/>
        <v>0</v>
      </c>
      <c r="BV33" s="129">
        <f t="shared" ref="BV33:BV39" si="47">F33+G33+H34+O33+P33+R33+V33+W33+X33+Y33+Z33+AA33</f>
        <v>75.5</v>
      </c>
      <c r="BW33" s="129">
        <f t="shared" si="37"/>
        <v>0.8</v>
      </c>
      <c r="BX33" s="129">
        <f t="shared" ref="BX33:BX39" si="48">F33+G33+H34+O33+P33+V33+W33+X33+Y33+Z33+AA33+AB33+AC33+AD33+AE33+AF33+AG33</f>
        <v>76.3</v>
      </c>
      <c r="BY33" s="134">
        <f t="shared" ref="BY33:BY39" si="49">F33+G33+H34+O33+P33+R33+V33+W33+X33+Y33+Z33+AA33+AB33+AC33+AD33+AE33+AF33+AG33+AO33</f>
        <v>76.3</v>
      </c>
      <c r="BZ33" s="129">
        <f t="shared" si="42"/>
        <v>3.3</v>
      </c>
    </row>
    <row r="34" spans="1:78" ht="18.75">
      <c r="A34" s="143">
        <f t="shared" si="21"/>
        <v>42905</v>
      </c>
      <c r="B34" s="138" t="s">
        <v>18</v>
      </c>
      <c r="C34" s="30">
        <v>761</v>
      </c>
      <c r="D34" s="30">
        <v>777</v>
      </c>
      <c r="E34" s="41">
        <v>600</v>
      </c>
      <c r="F34" s="30">
        <v>54</v>
      </c>
      <c r="G34" s="30"/>
      <c r="H34" s="30">
        <v>20</v>
      </c>
      <c r="I34" s="33">
        <f t="shared" si="22"/>
        <v>2138</v>
      </c>
      <c r="J34" s="33">
        <f t="shared" si="44"/>
        <v>74</v>
      </c>
      <c r="K34" s="23">
        <v>120</v>
      </c>
      <c r="L34" s="23">
        <v>18</v>
      </c>
      <c r="M34" s="23">
        <v>80</v>
      </c>
      <c r="N34" s="14"/>
      <c r="O34" s="14">
        <v>3</v>
      </c>
      <c r="P34" s="14">
        <v>1</v>
      </c>
      <c r="Q34" s="103">
        <v>2</v>
      </c>
      <c r="R34" s="34"/>
      <c r="S34" s="33">
        <f t="shared" si="24"/>
        <v>138</v>
      </c>
      <c r="T34" s="33">
        <f t="shared" si="43"/>
        <v>6</v>
      </c>
      <c r="U34" s="35">
        <f t="shared" si="25"/>
        <v>80</v>
      </c>
      <c r="V34" s="23">
        <v>0</v>
      </c>
      <c r="W34" s="23">
        <v>0</v>
      </c>
      <c r="X34" s="30">
        <v>0</v>
      </c>
      <c r="Y34" s="30">
        <v>0</v>
      </c>
      <c r="Z34" s="54">
        <v>0</v>
      </c>
      <c r="AA34" s="38">
        <v>2.5</v>
      </c>
      <c r="AB34" s="38"/>
      <c r="AC34" s="38"/>
      <c r="AD34" s="38">
        <v>9.73</v>
      </c>
      <c r="AE34" s="38">
        <v>0.75</v>
      </c>
      <c r="AF34" s="38"/>
      <c r="AG34" s="38"/>
      <c r="AH34" s="44">
        <f t="shared" si="9"/>
        <v>10.48</v>
      </c>
      <c r="AI34" s="53">
        <v>90</v>
      </c>
      <c r="AJ34" s="15">
        <f t="shared" si="41"/>
        <v>100.48</v>
      </c>
      <c r="AK34" s="51">
        <f t="shared" si="26"/>
        <v>90.48</v>
      </c>
      <c r="AL34" s="96">
        <f t="shared" si="27"/>
        <v>92.98</v>
      </c>
      <c r="AM34" s="16">
        <f t="shared" si="40"/>
        <v>-7.5</v>
      </c>
      <c r="AN34" s="50"/>
      <c r="AO34" s="46"/>
      <c r="AP34" s="17">
        <f t="shared" si="28"/>
        <v>92.98</v>
      </c>
      <c r="AQ34" s="18">
        <f t="shared" si="10"/>
        <v>99.616</v>
      </c>
      <c r="AR34" s="40"/>
      <c r="AS34" s="19">
        <f t="shared" si="11"/>
        <v>100.48</v>
      </c>
      <c r="AT34" s="20">
        <f t="shared" si="12"/>
        <v>89.615999999999985</v>
      </c>
      <c r="AU34" s="21">
        <f t="shared" si="13"/>
        <v>190.096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4"/>
        <v>246</v>
      </c>
      <c r="BC34" s="43">
        <f t="shared" si="15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6"/>
        <v>47</v>
      </c>
      <c r="BJ34" s="48">
        <f t="shared" si="17"/>
        <v>186.7</v>
      </c>
      <c r="BK34" s="24">
        <f t="shared" si="18"/>
        <v>89.615999999999985</v>
      </c>
      <c r="BL34" s="48">
        <f t="shared" si="19"/>
        <v>97.084000000000003</v>
      </c>
      <c r="BO34" s="129">
        <f t="shared" si="29"/>
        <v>2138</v>
      </c>
      <c r="BP34" s="129">
        <f t="shared" si="45"/>
        <v>74</v>
      </c>
      <c r="BQ34" s="129">
        <f t="shared" si="31"/>
        <v>432.84848484848487</v>
      </c>
      <c r="BR34" s="129">
        <f t="shared" si="32"/>
        <v>13.73</v>
      </c>
      <c r="BS34" s="129">
        <f t="shared" si="33"/>
        <v>2570.848484848485</v>
      </c>
      <c r="BT34" s="129">
        <f t="shared" si="46"/>
        <v>87.73</v>
      </c>
      <c r="BU34" s="129">
        <f t="shared" si="35"/>
        <v>0</v>
      </c>
      <c r="BV34" s="129">
        <f t="shared" si="47"/>
        <v>80.5</v>
      </c>
      <c r="BW34" s="129">
        <f t="shared" si="37"/>
        <v>10.48</v>
      </c>
      <c r="BX34" s="129">
        <f t="shared" si="48"/>
        <v>90.98</v>
      </c>
      <c r="BY34" s="134">
        <f t="shared" si="49"/>
        <v>90.98</v>
      </c>
      <c r="BZ34" s="129">
        <f t="shared" si="42"/>
        <v>3.25</v>
      </c>
    </row>
    <row r="35" spans="1:78" ht="18.75">
      <c r="A35" s="143">
        <f t="shared" si="21"/>
        <v>42905</v>
      </c>
      <c r="B35" s="138" t="s">
        <v>47</v>
      </c>
      <c r="C35" s="30">
        <v>724</v>
      </c>
      <c r="D35" s="30">
        <v>688</v>
      </c>
      <c r="E35" s="41">
        <v>584</v>
      </c>
      <c r="F35" s="30">
        <v>48</v>
      </c>
      <c r="G35" s="30"/>
      <c r="H35" s="30">
        <v>20</v>
      </c>
      <c r="I35" s="33">
        <f t="shared" si="22"/>
        <v>1996</v>
      </c>
      <c r="J35" s="33">
        <f t="shared" si="44"/>
        <v>67</v>
      </c>
      <c r="K35" s="23">
        <v>295</v>
      </c>
      <c r="L35" s="14">
        <v>82</v>
      </c>
      <c r="M35" s="14">
        <v>130</v>
      </c>
      <c r="N35" s="14"/>
      <c r="O35" s="14">
        <v>9</v>
      </c>
      <c r="P35" s="14">
        <v>2</v>
      </c>
      <c r="Q35" s="103">
        <v>4</v>
      </c>
      <c r="R35" s="34"/>
      <c r="S35" s="33">
        <f t="shared" si="24"/>
        <v>377</v>
      </c>
      <c r="T35" s="33">
        <f t="shared" si="43"/>
        <v>15</v>
      </c>
      <c r="U35" s="35">
        <f t="shared" si="25"/>
        <v>82</v>
      </c>
      <c r="V35" s="23">
        <v>0</v>
      </c>
      <c r="W35" s="23">
        <v>0</v>
      </c>
      <c r="X35" s="30">
        <v>0</v>
      </c>
      <c r="Y35" s="30">
        <v>0</v>
      </c>
      <c r="Z35" s="54">
        <v>0</v>
      </c>
      <c r="AA35" s="38">
        <v>2.5</v>
      </c>
      <c r="AB35" s="38"/>
      <c r="AC35" s="38"/>
      <c r="AD35" s="38">
        <v>9.73</v>
      </c>
      <c r="AE35" s="38">
        <v>0.75</v>
      </c>
      <c r="AF35" s="38"/>
      <c r="AG35" s="38"/>
      <c r="AH35" s="44">
        <f t="shared" si="9"/>
        <v>10.48</v>
      </c>
      <c r="AI35" s="53">
        <v>90</v>
      </c>
      <c r="AJ35" s="15">
        <f t="shared" si="41"/>
        <v>100.48</v>
      </c>
      <c r="AK35" s="51">
        <f t="shared" si="26"/>
        <v>92.48</v>
      </c>
      <c r="AL35" s="96">
        <f t="shared" si="27"/>
        <v>94.98</v>
      </c>
      <c r="AM35" s="16">
        <f t="shared" si="40"/>
        <v>-5.5</v>
      </c>
      <c r="AN35" s="50"/>
      <c r="AO35" s="46"/>
      <c r="AP35" s="17">
        <f t="shared" si="28"/>
        <v>94.98</v>
      </c>
      <c r="AQ35" s="18">
        <f t="shared" si="10"/>
        <v>97.616</v>
      </c>
      <c r="AR35" s="40"/>
      <c r="AS35" s="19">
        <f t="shared" si="11"/>
        <v>100.48</v>
      </c>
      <c r="AT35" s="20">
        <f t="shared" si="12"/>
        <v>89.615999999999985</v>
      </c>
      <c r="AU35" s="21">
        <f t="shared" si="13"/>
        <v>190.096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4"/>
        <v>246</v>
      </c>
      <c r="BC35" s="43">
        <f t="shared" si="15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6"/>
        <v>47</v>
      </c>
      <c r="BJ35" s="48">
        <f t="shared" si="17"/>
        <v>186.7</v>
      </c>
      <c r="BK35" s="24">
        <f t="shared" si="18"/>
        <v>89.615999999999985</v>
      </c>
      <c r="BL35" s="48">
        <f t="shared" si="19"/>
        <v>97.084000000000003</v>
      </c>
      <c r="BO35" s="129">
        <f t="shared" si="29"/>
        <v>1996</v>
      </c>
      <c r="BP35" s="129">
        <f t="shared" si="45"/>
        <v>67</v>
      </c>
      <c r="BQ35" s="129">
        <f t="shared" si="31"/>
        <v>671.84848484848487</v>
      </c>
      <c r="BR35" s="129">
        <f t="shared" si="32"/>
        <v>20.73</v>
      </c>
      <c r="BS35" s="129">
        <f t="shared" si="33"/>
        <v>2667.848484848485</v>
      </c>
      <c r="BT35" s="129">
        <f t="shared" si="46"/>
        <v>87.73</v>
      </c>
      <c r="BU35" s="129">
        <f t="shared" si="35"/>
        <v>0</v>
      </c>
      <c r="BV35" s="129">
        <f t="shared" si="47"/>
        <v>80.5</v>
      </c>
      <c r="BW35" s="129">
        <f t="shared" si="37"/>
        <v>10.48</v>
      </c>
      <c r="BX35" s="129">
        <f t="shared" si="48"/>
        <v>90.98</v>
      </c>
      <c r="BY35" s="134">
        <f t="shared" si="49"/>
        <v>90.98</v>
      </c>
      <c r="BZ35" s="129">
        <f t="shared" si="42"/>
        <v>3.25</v>
      </c>
    </row>
    <row r="36" spans="1:78" ht="18.75">
      <c r="A36" s="143">
        <f t="shared" si="21"/>
        <v>42905</v>
      </c>
      <c r="B36" s="138" t="s">
        <v>19</v>
      </c>
      <c r="C36" s="30">
        <v>688</v>
      </c>
      <c r="D36" s="30">
        <v>621</v>
      </c>
      <c r="E36" s="41">
        <v>577</v>
      </c>
      <c r="F36" s="30">
        <v>44</v>
      </c>
      <c r="G36" s="30"/>
      <c r="H36" s="30">
        <v>19</v>
      </c>
      <c r="I36" s="33">
        <f t="shared" si="22"/>
        <v>1886</v>
      </c>
      <c r="J36" s="33">
        <f t="shared" si="44"/>
        <v>63</v>
      </c>
      <c r="K36" s="23">
        <v>353</v>
      </c>
      <c r="L36" s="14">
        <v>187</v>
      </c>
      <c r="M36" s="14">
        <v>200</v>
      </c>
      <c r="N36" s="14"/>
      <c r="O36" s="14">
        <v>12</v>
      </c>
      <c r="P36" s="14">
        <v>3</v>
      </c>
      <c r="Q36" s="103">
        <v>6</v>
      </c>
      <c r="R36" s="34"/>
      <c r="S36" s="33">
        <f t="shared" si="24"/>
        <v>540</v>
      </c>
      <c r="T36" s="33">
        <f t="shared" si="43"/>
        <v>21</v>
      </c>
      <c r="U36" s="35">
        <f t="shared" si="25"/>
        <v>84</v>
      </c>
      <c r="V36" s="23">
        <v>0</v>
      </c>
      <c r="W36" s="23">
        <v>0</v>
      </c>
      <c r="X36" s="30">
        <v>0</v>
      </c>
      <c r="Y36" s="30">
        <v>0</v>
      </c>
      <c r="Z36" s="54">
        <v>0</v>
      </c>
      <c r="AA36" s="38">
        <v>2.4</v>
      </c>
      <c r="AB36" s="38"/>
      <c r="AC36" s="38">
        <v>6.4</v>
      </c>
      <c r="AD36" s="38">
        <v>10.119999999999999</v>
      </c>
      <c r="AE36" s="38">
        <v>0.75</v>
      </c>
      <c r="AF36" s="38"/>
      <c r="AG36" s="38"/>
      <c r="AH36" s="44">
        <f t="shared" si="9"/>
        <v>17.27</v>
      </c>
      <c r="AI36" s="53">
        <v>90</v>
      </c>
      <c r="AJ36" s="15">
        <f t="shared" si="41"/>
        <v>107.27</v>
      </c>
      <c r="AK36" s="51">
        <f t="shared" si="26"/>
        <v>101.27000000000001</v>
      </c>
      <c r="AL36" s="96">
        <f t="shared" si="27"/>
        <v>103.67000000000002</v>
      </c>
      <c r="AM36" s="16">
        <f t="shared" si="40"/>
        <v>-3.5999999999999801</v>
      </c>
      <c r="AN36" s="50"/>
      <c r="AO36" s="46"/>
      <c r="AP36" s="17">
        <f t="shared" si="28"/>
        <v>103.67000000000002</v>
      </c>
      <c r="AQ36" s="18">
        <f t="shared" si="10"/>
        <v>95.615999999999957</v>
      </c>
      <c r="AR36" s="40"/>
      <c r="AS36" s="19">
        <f t="shared" si="11"/>
        <v>107.27</v>
      </c>
      <c r="AT36" s="20">
        <f t="shared" si="12"/>
        <v>89.615999999999985</v>
      </c>
      <c r="AU36" s="21">
        <f t="shared" si="13"/>
        <v>196.88599999999997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4"/>
        <v>246</v>
      </c>
      <c r="BC36" s="43">
        <f t="shared" si="15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6"/>
        <v>47</v>
      </c>
      <c r="BJ36" s="48">
        <f t="shared" si="17"/>
        <v>186.7</v>
      </c>
      <c r="BK36" s="24">
        <f t="shared" si="18"/>
        <v>89.615999999999985</v>
      </c>
      <c r="BL36" s="48">
        <f t="shared" si="19"/>
        <v>97.084000000000003</v>
      </c>
      <c r="BO36" s="129">
        <f t="shared" si="29"/>
        <v>2079.939393939394</v>
      </c>
      <c r="BP36" s="129">
        <f t="shared" si="45"/>
        <v>63</v>
      </c>
      <c r="BQ36" s="129">
        <f t="shared" si="31"/>
        <v>846.66666666666663</v>
      </c>
      <c r="BR36" s="129">
        <f t="shared" si="32"/>
        <v>25.119999999999997</v>
      </c>
      <c r="BS36" s="129">
        <f t="shared" si="33"/>
        <v>2926.6060606060605</v>
      </c>
      <c r="BT36" s="129">
        <f t="shared" si="46"/>
        <v>94.52000000000001</v>
      </c>
      <c r="BU36" s="129">
        <f t="shared" si="35"/>
        <v>0</v>
      </c>
      <c r="BV36" s="129">
        <f t="shared" si="47"/>
        <v>80.400000000000006</v>
      </c>
      <c r="BW36" s="129">
        <f t="shared" si="37"/>
        <v>17.27</v>
      </c>
      <c r="BX36" s="129">
        <f t="shared" si="48"/>
        <v>97.670000000000016</v>
      </c>
      <c r="BY36" s="134">
        <f t="shared" si="49"/>
        <v>97.670000000000016</v>
      </c>
      <c r="BZ36" s="129">
        <f t="shared" si="42"/>
        <v>3.15</v>
      </c>
    </row>
    <row r="37" spans="1:78" ht="18.75">
      <c r="A37" s="143">
        <f t="shared" si="21"/>
        <v>42905</v>
      </c>
      <c r="B37" s="138" t="s">
        <v>48</v>
      </c>
      <c r="C37" s="30">
        <v>696</v>
      </c>
      <c r="D37" s="30">
        <v>630</v>
      </c>
      <c r="E37" s="30">
        <v>574</v>
      </c>
      <c r="F37" s="30">
        <v>46</v>
      </c>
      <c r="G37" s="30"/>
      <c r="H37" s="30">
        <v>19</v>
      </c>
      <c r="I37" s="33">
        <f t="shared" si="22"/>
        <v>1900</v>
      </c>
      <c r="J37" s="33">
        <f t="shared" si="44"/>
        <v>65</v>
      </c>
      <c r="K37" s="23">
        <v>358</v>
      </c>
      <c r="L37" s="14">
        <v>82</v>
      </c>
      <c r="M37" s="14">
        <v>190</v>
      </c>
      <c r="N37" s="14"/>
      <c r="O37" s="14">
        <v>12</v>
      </c>
      <c r="P37" s="14">
        <v>2</v>
      </c>
      <c r="Q37" s="103">
        <v>6</v>
      </c>
      <c r="R37" s="34"/>
      <c r="S37" s="33">
        <f t="shared" si="24"/>
        <v>440</v>
      </c>
      <c r="T37" s="33">
        <f t="shared" si="43"/>
        <v>20</v>
      </c>
      <c r="U37" s="35">
        <f t="shared" si="25"/>
        <v>85</v>
      </c>
      <c r="V37" s="23">
        <v>4.21</v>
      </c>
      <c r="W37" s="23">
        <v>3.5</v>
      </c>
      <c r="X37" s="30">
        <v>6</v>
      </c>
      <c r="Y37" s="30">
        <v>3.5</v>
      </c>
      <c r="Z37" s="54">
        <v>5.9</v>
      </c>
      <c r="AA37" s="38">
        <v>2.4</v>
      </c>
      <c r="AB37" s="38"/>
      <c r="AC37" s="38">
        <v>6.4</v>
      </c>
      <c r="AD37" s="38">
        <v>10.119999999999999</v>
      </c>
      <c r="AE37" s="38">
        <v>0.75</v>
      </c>
      <c r="AF37" s="38"/>
      <c r="AG37" s="38"/>
      <c r="AH37" s="44">
        <f t="shared" si="9"/>
        <v>17.27</v>
      </c>
      <c r="AI37" s="53">
        <v>90</v>
      </c>
      <c r="AJ37" s="15">
        <f t="shared" si="41"/>
        <v>107.27</v>
      </c>
      <c r="AK37" s="51">
        <f t="shared" si="26"/>
        <v>121.88000000000001</v>
      </c>
      <c r="AL37" s="96">
        <f t="shared" si="27"/>
        <v>127.78000000000002</v>
      </c>
      <c r="AM37" s="16">
        <f t="shared" si="40"/>
        <v>20.510000000000019</v>
      </c>
      <c r="AN37" s="50"/>
      <c r="AO37" s="46"/>
      <c r="AP37" s="17">
        <f t="shared" si="28"/>
        <v>127.78000000000002</v>
      </c>
      <c r="AQ37" s="18">
        <f t="shared" si="10"/>
        <v>75.005999999999958</v>
      </c>
      <c r="AR37" s="40"/>
      <c r="AS37" s="19">
        <f t="shared" si="11"/>
        <v>107.27</v>
      </c>
      <c r="AT37" s="20">
        <f t="shared" si="12"/>
        <v>89.615999999999985</v>
      </c>
      <c r="AU37" s="21">
        <f t="shared" si="13"/>
        <v>196.88599999999997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4"/>
        <v>246</v>
      </c>
      <c r="BC37" s="43">
        <f t="shared" si="15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6"/>
        <v>47</v>
      </c>
      <c r="BJ37" s="48">
        <f t="shared" si="17"/>
        <v>186.7</v>
      </c>
      <c r="BK37" s="24">
        <f t="shared" si="18"/>
        <v>89.615999999999985</v>
      </c>
      <c r="BL37" s="48">
        <f t="shared" si="19"/>
        <v>97.084000000000003</v>
      </c>
      <c r="BO37" s="129">
        <f t="shared" si="29"/>
        <v>2093.939393939394</v>
      </c>
      <c r="BP37" s="129">
        <f t="shared" si="45"/>
        <v>65</v>
      </c>
      <c r="BQ37" s="129">
        <f t="shared" si="31"/>
        <v>746.66666666666663</v>
      </c>
      <c r="BR37" s="129">
        <f t="shared" si="32"/>
        <v>24.119999999999997</v>
      </c>
      <c r="BS37" s="129">
        <f t="shared" si="33"/>
        <v>2840.6060606060605</v>
      </c>
      <c r="BT37" s="129">
        <f t="shared" si="46"/>
        <v>95.52000000000001</v>
      </c>
      <c r="BU37" s="129">
        <f t="shared" si="35"/>
        <v>5.9</v>
      </c>
      <c r="BV37" s="129">
        <f t="shared" si="47"/>
        <v>104.51</v>
      </c>
      <c r="BW37" s="129">
        <f t="shared" si="37"/>
        <v>17.27</v>
      </c>
      <c r="BX37" s="129">
        <f t="shared" si="48"/>
        <v>121.78000000000002</v>
      </c>
      <c r="BY37" s="134">
        <f t="shared" si="49"/>
        <v>121.78000000000002</v>
      </c>
      <c r="BZ37" s="129">
        <f t="shared" si="42"/>
        <v>26.259999999999998</v>
      </c>
    </row>
    <row r="38" spans="1:78" ht="18.75">
      <c r="A38" s="143">
        <f t="shared" si="21"/>
        <v>42905</v>
      </c>
      <c r="B38" s="138" t="s">
        <v>20</v>
      </c>
      <c r="C38" s="30">
        <v>710</v>
      </c>
      <c r="D38" s="30">
        <v>760</v>
      </c>
      <c r="E38" s="41">
        <v>573</v>
      </c>
      <c r="F38" s="30">
        <v>51</v>
      </c>
      <c r="G38" s="30"/>
      <c r="H38" s="30">
        <v>19</v>
      </c>
      <c r="I38" s="33">
        <f t="shared" si="22"/>
        <v>2043</v>
      </c>
      <c r="J38" s="33">
        <f t="shared" si="44"/>
        <v>71</v>
      </c>
      <c r="K38" s="23">
        <v>360</v>
      </c>
      <c r="L38" s="14">
        <v>341</v>
      </c>
      <c r="M38" s="14">
        <v>190</v>
      </c>
      <c r="N38" s="14"/>
      <c r="O38" s="14">
        <v>12</v>
      </c>
      <c r="P38" s="14">
        <v>11</v>
      </c>
      <c r="Q38" s="103">
        <v>7</v>
      </c>
      <c r="R38" s="34"/>
      <c r="S38" s="33">
        <f t="shared" si="24"/>
        <v>701</v>
      </c>
      <c r="T38" s="33">
        <f t="shared" si="43"/>
        <v>30</v>
      </c>
      <c r="U38" s="35">
        <f t="shared" si="25"/>
        <v>101</v>
      </c>
      <c r="V38" s="23">
        <v>4.07</v>
      </c>
      <c r="W38" s="23">
        <v>3.5</v>
      </c>
      <c r="X38" s="30">
        <v>6.5</v>
      </c>
      <c r="Y38" s="30">
        <v>3.5</v>
      </c>
      <c r="Z38" s="54">
        <v>5.9</v>
      </c>
      <c r="AA38" s="38">
        <v>2.5</v>
      </c>
      <c r="AB38" s="38"/>
      <c r="AC38" s="38"/>
      <c r="AD38" s="38"/>
      <c r="AE38" s="38">
        <v>0.77500000000000002</v>
      </c>
      <c r="AF38" s="38"/>
      <c r="AG38" s="38"/>
      <c r="AH38" s="44">
        <f t="shared" si="9"/>
        <v>0.77500000000000002</v>
      </c>
      <c r="AI38" s="53">
        <v>75</v>
      </c>
      <c r="AJ38" s="15">
        <f t="shared" si="41"/>
        <v>75.775000000000006</v>
      </c>
      <c r="AK38" s="51">
        <f t="shared" si="26"/>
        <v>121.745</v>
      </c>
      <c r="AL38" s="96">
        <f t="shared" si="27"/>
        <v>127.745</v>
      </c>
      <c r="AM38" s="16">
        <f t="shared" si="40"/>
        <v>51.97</v>
      </c>
      <c r="AN38" s="50"/>
      <c r="AO38" s="46"/>
      <c r="AP38" s="17">
        <f t="shared" si="28"/>
        <v>127.745</v>
      </c>
      <c r="AQ38" s="18">
        <f t="shared" si="10"/>
        <v>43.645999999999987</v>
      </c>
      <c r="AR38" s="40"/>
      <c r="AS38" s="19">
        <f t="shared" si="11"/>
        <v>75.775000000000006</v>
      </c>
      <c r="AT38" s="20">
        <f t="shared" si="12"/>
        <v>89.615999999999985</v>
      </c>
      <c r="AU38" s="21">
        <f t="shared" si="13"/>
        <v>165.39099999999999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4"/>
        <v>246</v>
      </c>
      <c r="BC38" s="43">
        <f t="shared" si="15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6"/>
        <v>47</v>
      </c>
      <c r="BJ38" s="48">
        <f t="shared" si="17"/>
        <v>186.7</v>
      </c>
      <c r="BK38" s="24">
        <f t="shared" si="18"/>
        <v>89.615999999999985</v>
      </c>
      <c r="BL38" s="48">
        <f t="shared" si="19"/>
        <v>97.084000000000003</v>
      </c>
      <c r="BO38" s="129">
        <f t="shared" si="29"/>
        <v>2043</v>
      </c>
      <c r="BP38" s="129">
        <f t="shared" si="45"/>
        <v>71</v>
      </c>
      <c r="BQ38" s="129">
        <f t="shared" si="31"/>
        <v>701</v>
      </c>
      <c r="BR38" s="129">
        <f t="shared" si="32"/>
        <v>23</v>
      </c>
      <c r="BS38" s="129">
        <f t="shared" si="33"/>
        <v>2744</v>
      </c>
      <c r="BT38" s="129">
        <f t="shared" si="46"/>
        <v>94</v>
      </c>
      <c r="BU38" s="129">
        <f t="shared" si="35"/>
        <v>5.9</v>
      </c>
      <c r="BV38" s="129">
        <f t="shared" si="47"/>
        <v>119.97</v>
      </c>
      <c r="BW38" s="129">
        <f t="shared" si="37"/>
        <v>0.77500000000000002</v>
      </c>
      <c r="BX38" s="129">
        <f t="shared" si="48"/>
        <v>120.745</v>
      </c>
      <c r="BY38" s="134">
        <f t="shared" si="49"/>
        <v>120.745</v>
      </c>
      <c r="BZ38" s="129">
        <f t="shared" si="42"/>
        <v>26.744999999999997</v>
      </c>
    </row>
    <row r="39" spans="1:78" ht="18.75">
      <c r="A39" s="143">
        <f t="shared" si="21"/>
        <v>42905</v>
      </c>
      <c r="B39" s="138" t="s">
        <v>33</v>
      </c>
      <c r="C39" s="30">
        <v>732</v>
      </c>
      <c r="D39" s="30">
        <v>775</v>
      </c>
      <c r="E39" s="41">
        <v>591</v>
      </c>
      <c r="F39" s="30">
        <v>52</v>
      </c>
      <c r="G39" s="30"/>
      <c r="H39" s="30">
        <v>20</v>
      </c>
      <c r="I39" s="33">
        <f t="shared" si="22"/>
        <v>2098</v>
      </c>
      <c r="J39" s="33">
        <f>F39+G39+H40</f>
        <v>72</v>
      </c>
      <c r="K39" s="23">
        <v>268</v>
      </c>
      <c r="L39" s="14">
        <v>343</v>
      </c>
      <c r="M39" s="14">
        <v>150</v>
      </c>
      <c r="N39" s="14"/>
      <c r="O39" s="14">
        <v>9</v>
      </c>
      <c r="P39" s="14">
        <v>11</v>
      </c>
      <c r="Q39" s="103">
        <v>5</v>
      </c>
      <c r="R39" s="34"/>
      <c r="S39" s="33">
        <f t="shared" si="24"/>
        <v>611</v>
      </c>
      <c r="T39" s="33">
        <f t="shared" si="43"/>
        <v>25</v>
      </c>
      <c r="U39" s="35">
        <f t="shared" si="25"/>
        <v>97</v>
      </c>
      <c r="V39" s="23">
        <v>4.07</v>
      </c>
      <c r="W39" s="23">
        <v>3.5</v>
      </c>
      <c r="X39" s="30">
        <v>6.5</v>
      </c>
      <c r="Y39" s="30">
        <v>3.5</v>
      </c>
      <c r="Z39" s="54">
        <v>5.9</v>
      </c>
      <c r="AA39" s="38">
        <v>2.5</v>
      </c>
      <c r="AB39" s="38"/>
      <c r="AC39" s="38"/>
      <c r="AD39" s="38"/>
      <c r="AE39" s="38">
        <v>0.77500000000000002</v>
      </c>
      <c r="AF39" s="38"/>
      <c r="AG39" s="38"/>
      <c r="AH39" s="44">
        <f t="shared" si="9"/>
        <v>0.77500000000000002</v>
      </c>
      <c r="AI39" s="53">
        <v>75</v>
      </c>
      <c r="AJ39" s="15">
        <f t="shared" si="41"/>
        <v>75.775000000000006</v>
      </c>
      <c r="AK39" s="51">
        <f t="shared" si="26"/>
        <v>117.745</v>
      </c>
      <c r="AL39" s="96">
        <f t="shared" si="27"/>
        <v>123.745</v>
      </c>
      <c r="AM39" s="16">
        <f t="shared" si="40"/>
        <v>47.97</v>
      </c>
      <c r="AN39" s="50"/>
      <c r="AO39" s="46"/>
      <c r="AP39" s="17">
        <f t="shared" si="28"/>
        <v>123.745</v>
      </c>
      <c r="AQ39" s="18">
        <f t="shared" si="10"/>
        <v>47.645999999999987</v>
      </c>
      <c r="AR39" s="40"/>
      <c r="AS39" s="19">
        <f t="shared" si="11"/>
        <v>75.775000000000006</v>
      </c>
      <c r="AT39" s="20">
        <f t="shared" si="12"/>
        <v>89.615999999999985</v>
      </c>
      <c r="AU39" s="21">
        <f t="shared" si="13"/>
        <v>165.39099999999999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4"/>
        <v>246</v>
      </c>
      <c r="BC39" s="43">
        <f t="shared" si="15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6"/>
        <v>47</v>
      </c>
      <c r="BJ39" s="48">
        <f t="shared" si="17"/>
        <v>186.7</v>
      </c>
      <c r="BK39" s="24">
        <f t="shared" si="18"/>
        <v>89.615999999999985</v>
      </c>
      <c r="BL39" s="48">
        <f t="shared" si="19"/>
        <v>97.084000000000003</v>
      </c>
      <c r="BO39" s="129">
        <f t="shared" si="29"/>
        <v>2098</v>
      </c>
      <c r="BP39" s="129">
        <f t="shared" si="45"/>
        <v>72</v>
      </c>
      <c r="BQ39" s="129">
        <f t="shared" si="31"/>
        <v>611</v>
      </c>
      <c r="BR39" s="129">
        <f t="shared" si="32"/>
        <v>20</v>
      </c>
      <c r="BS39" s="129">
        <f t="shared" si="33"/>
        <v>2709</v>
      </c>
      <c r="BT39" s="129">
        <f t="shared" si="46"/>
        <v>92</v>
      </c>
      <c r="BU39" s="129">
        <f t="shared" si="35"/>
        <v>5.9</v>
      </c>
      <c r="BV39" s="129">
        <f t="shared" si="47"/>
        <v>117.97</v>
      </c>
      <c r="BW39" s="129">
        <f t="shared" si="37"/>
        <v>0.77500000000000002</v>
      </c>
      <c r="BX39" s="129">
        <f t="shared" si="48"/>
        <v>118.745</v>
      </c>
      <c r="BY39" s="134">
        <f t="shared" si="49"/>
        <v>118.745</v>
      </c>
      <c r="BZ39" s="129">
        <f t="shared" si="42"/>
        <v>26.744999999999997</v>
      </c>
    </row>
    <row r="40" spans="1:78" ht="18.75">
      <c r="A40" s="143">
        <f t="shared" si="21"/>
        <v>42905</v>
      </c>
      <c r="B40" s="138" t="s">
        <v>21</v>
      </c>
      <c r="C40" s="30">
        <v>777</v>
      </c>
      <c r="D40" s="30">
        <v>815</v>
      </c>
      <c r="E40" s="41">
        <v>604</v>
      </c>
      <c r="F40" s="30">
        <v>55</v>
      </c>
      <c r="G40" s="30"/>
      <c r="H40" s="30">
        <v>20</v>
      </c>
      <c r="I40" s="33">
        <f t="shared" si="22"/>
        <v>2196</v>
      </c>
      <c r="J40" s="33">
        <f>F40+G40+H41</f>
        <v>76</v>
      </c>
      <c r="K40" s="23">
        <v>337</v>
      </c>
      <c r="L40" s="14">
        <v>457</v>
      </c>
      <c r="M40" s="14">
        <v>180</v>
      </c>
      <c r="N40" s="14"/>
      <c r="O40" s="14">
        <v>11</v>
      </c>
      <c r="P40" s="14">
        <v>15</v>
      </c>
      <c r="Q40" s="103">
        <v>6</v>
      </c>
      <c r="R40" s="34"/>
      <c r="S40" s="33">
        <f t="shared" si="24"/>
        <v>794</v>
      </c>
      <c r="T40" s="33">
        <f t="shared" si="43"/>
        <v>32</v>
      </c>
      <c r="U40" s="35">
        <f t="shared" si="25"/>
        <v>108</v>
      </c>
      <c r="V40" s="23">
        <v>4.68</v>
      </c>
      <c r="W40" s="23">
        <v>3.5</v>
      </c>
      <c r="X40" s="30">
        <v>6.5</v>
      </c>
      <c r="Y40" s="30">
        <v>3.7</v>
      </c>
      <c r="Z40" s="54">
        <v>6.4</v>
      </c>
      <c r="AA40" s="38">
        <v>2.6</v>
      </c>
      <c r="AB40" s="38"/>
      <c r="AC40" s="38"/>
      <c r="AD40" s="38"/>
      <c r="AE40" s="38">
        <v>0.8</v>
      </c>
      <c r="AF40" s="38"/>
      <c r="AG40" s="38"/>
      <c r="AH40" s="44">
        <f t="shared" si="9"/>
        <v>0.8</v>
      </c>
      <c r="AI40" s="53">
        <v>75</v>
      </c>
      <c r="AJ40" s="15">
        <f t="shared" si="41"/>
        <v>75.8</v>
      </c>
      <c r="AK40" s="51">
        <f t="shared" si="26"/>
        <v>130.08000000000001</v>
      </c>
      <c r="AL40" s="96">
        <f t="shared" si="27"/>
        <v>136.18</v>
      </c>
      <c r="AM40" s="16">
        <f t="shared" si="40"/>
        <v>60.38000000000001</v>
      </c>
      <c r="AN40" s="50"/>
      <c r="AO40" s="46"/>
      <c r="AP40" s="17">
        <f t="shared" si="28"/>
        <v>136.18</v>
      </c>
      <c r="AQ40" s="18">
        <f t="shared" si="10"/>
        <v>35.335999999999984</v>
      </c>
      <c r="AR40" s="40"/>
      <c r="AS40" s="19">
        <f t="shared" si="11"/>
        <v>75.8</v>
      </c>
      <c r="AT40" s="20">
        <f t="shared" si="12"/>
        <v>89.615999999999985</v>
      </c>
      <c r="AU40" s="21">
        <f t="shared" si="13"/>
        <v>165.416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4"/>
        <v>246</v>
      </c>
      <c r="BC40" s="43">
        <f t="shared" si="15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6"/>
        <v>47</v>
      </c>
      <c r="BJ40" s="48">
        <f t="shared" si="17"/>
        <v>186.7</v>
      </c>
      <c r="BK40" s="24">
        <f t="shared" si="18"/>
        <v>89.615999999999985</v>
      </c>
      <c r="BL40" s="48">
        <f t="shared" si="19"/>
        <v>97.084000000000003</v>
      </c>
      <c r="BO40" s="129">
        <f t="shared" si="29"/>
        <v>2196</v>
      </c>
      <c r="BP40" s="129" t="e">
        <f>F40+G40+#REF!</f>
        <v>#REF!</v>
      </c>
      <c r="BQ40" s="129">
        <f t="shared" si="31"/>
        <v>794</v>
      </c>
      <c r="BR40" s="129">
        <f t="shared" si="32"/>
        <v>26</v>
      </c>
      <c r="BS40" s="129">
        <f t="shared" si="33"/>
        <v>2990</v>
      </c>
      <c r="BT40" s="129" t="e">
        <f>F40+G40+#REF!+O40+P40+R40+AB40+AC40+AD40</f>
        <v>#REF!</v>
      </c>
      <c r="BU40" s="129">
        <f t="shared" si="35"/>
        <v>6.4</v>
      </c>
      <c r="BV40" s="129" t="e">
        <f>F40+G40+#REF!+O40+P40+R40+V40+W40+X40+Y40+Z40+AA40</f>
        <v>#REF!</v>
      </c>
      <c r="BW40" s="129">
        <f t="shared" si="37"/>
        <v>0.8</v>
      </c>
      <c r="BX40" s="129" t="e">
        <f>F40+G40+#REF!+O40+P40+V40+W40+X40+Y40+Z40+AA40+AB40+AC40+AD40+AE40+AF40+AG40</f>
        <v>#REF!</v>
      </c>
      <c r="BY40" s="134" t="e">
        <f>F40+G40+#REF!+O40+P40+R40+V40+W40+X40+Y40+Z40+AA40+AB40+AC40+AD40+AE40+AF40+AG40+AO40</f>
        <v>#REF!</v>
      </c>
      <c r="BZ40" s="129">
        <f t="shared" si="42"/>
        <v>28.180000000000003</v>
      </c>
    </row>
    <row r="41" spans="1:78" ht="18.75">
      <c r="A41" s="143">
        <f t="shared" si="21"/>
        <v>42905</v>
      </c>
      <c r="B41" s="138" t="s">
        <v>34</v>
      </c>
      <c r="C41" s="30">
        <v>783</v>
      </c>
      <c r="D41" s="41">
        <v>828</v>
      </c>
      <c r="E41" s="41">
        <v>617</v>
      </c>
      <c r="F41" s="30">
        <v>55</v>
      </c>
      <c r="G41" s="30"/>
      <c r="H41" s="23">
        <v>21</v>
      </c>
      <c r="I41" s="33">
        <f t="shared" si="22"/>
        <v>2228</v>
      </c>
      <c r="J41" s="33">
        <f t="shared" si="23"/>
        <v>76</v>
      </c>
      <c r="K41" s="23">
        <v>362</v>
      </c>
      <c r="L41" s="14">
        <v>491</v>
      </c>
      <c r="M41" s="14">
        <v>240</v>
      </c>
      <c r="N41" s="14"/>
      <c r="O41" s="14">
        <v>12</v>
      </c>
      <c r="P41" s="14">
        <v>17</v>
      </c>
      <c r="Q41" s="14">
        <v>8</v>
      </c>
      <c r="R41" s="34"/>
      <c r="S41" s="33">
        <f t="shared" si="24"/>
        <v>853</v>
      </c>
      <c r="T41" s="33">
        <f t="shared" si="43"/>
        <v>37</v>
      </c>
      <c r="U41" s="35">
        <f t="shared" si="25"/>
        <v>113</v>
      </c>
      <c r="V41" s="23">
        <v>4.68</v>
      </c>
      <c r="W41" s="23">
        <v>3.5</v>
      </c>
      <c r="X41" s="30">
        <v>6.2</v>
      </c>
      <c r="Y41" s="30">
        <v>3.7</v>
      </c>
      <c r="Z41" s="54">
        <v>6.4</v>
      </c>
      <c r="AA41" s="38">
        <v>2.6</v>
      </c>
      <c r="AB41" s="38"/>
      <c r="AC41" s="38"/>
      <c r="AD41" s="38"/>
      <c r="AE41" s="38">
        <v>0.8</v>
      </c>
      <c r="AF41" s="38"/>
      <c r="AG41" s="38"/>
      <c r="AH41" s="44">
        <f t="shared" si="9"/>
        <v>0.8</v>
      </c>
      <c r="AI41" s="53">
        <v>75</v>
      </c>
      <c r="AJ41" s="15">
        <f t="shared" si="41"/>
        <v>75.8</v>
      </c>
      <c r="AK41" s="51">
        <f t="shared" si="26"/>
        <v>134.78</v>
      </c>
      <c r="AL41" s="96">
        <f t="shared" si="27"/>
        <v>140.88</v>
      </c>
      <c r="AM41" s="16">
        <f t="shared" si="40"/>
        <v>65.08</v>
      </c>
      <c r="AN41" s="50"/>
      <c r="AO41" s="46"/>
      <c r="AP41" s="17">
        <f t="shared" si="28"/>
        <v>140.88</v>
      </c>
      <c r="AQ41" s="18">
        <f t="shared" si="10"/>
        <v>30.635999999999996</v>
      </c>
      <c r="AR41" s="40"/>
      <c r="AS41" s="19">
        <f t="shared" si="11"/>
        <v>75.8</v>
      </c>
      <c r="AT41" s="20">
        <f t="shared" si="12"/>
        <v>89.615999999999985</v>
      </c>
      <c r="AU41" s="21">
        <f t="shared" si="13"/>
        <v>165.416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4"/>
        <v>246</v>
      </c>
      <c r="BC41" s="43">
        <f t="shared" si="15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6"/>
        <v>47</v>
      </c>
      <c r="BJ41" s="48">
        <f t="shared" si="17"/>
        <v>186.7</v>
      </c>
      <c r="BK41" s="24">
        <f t="shared" si="18"/>
        <v>89.615999999999985</v>
      </c>
      <c r="BL41" s="48">
        <f t="shared" si="19"/>
        <v>97.084000000000003</v>
      </c>
      <c r="BO41" s="129">
        <f t="shared" si="29"/>
        <v>2228</v>
      </c>
      <c r="BP41" s="129">
        <f t="shared" si="30"/>
        <v>76</v>
      </c>
      <c r="BQ41" s="129">
        <f t="shared" si="31"/>
        <v>853</v>
      </c>
      <c r="BR41" s="129">
        <f t="shared" si="32"/>
        <v>29</v>
      </c>
      <c r="BS41" s="129">
        <f t="shared" si="33"/>
        <v>3081</v>
      </c>
      <c r="BT41" s="129">
        <f t="shared" si="34"/>
        <v>105</v>
      </c>
      <c r="BU41" s="129">
        <f t="shared" si="35"/>
        <v>6.4</v>
      </c>
      <c r="BV41" s="129">
        <f t="shared" si="36"/>
        <v>132.08000000000001</v>
      </c>
      <c r="BW41" s="129">
        <f t="shared" si="37"/>
        <v>0.8</v>
      </c>
      <c r="BX41" s="129">
        <f t="shared" si="38"/>
        <v>132.88000000000002</v>
      </c>
      <c r="BY41" s="134">
        <f t="shared" si="39"/>
        <v>132.88000000000002</v>
      </c>
      <c r="BZ41" s="129">
        <f t="shared" si="42"/>
        <v>27.88</v>
      </c>
    </row>
    <row r="42" spans="1:78" ht="18.75">
      <c r="A42" s="143">
        <f t="shared" si="21"/>
        <v>42905</v>
      </c>
      <c r="B42" s="138" t="s">
        <v>22</v>
      </c>
      <c r="C42" s="30">
        <v>799</v>
      </c>
      <c r="D42" s="41">
        <v>834</v>
      </c>
      <c r="E42" s="41">
        <v>622</v>
      </c>
      <c r="F42" s="30">
        <v>56</v>
      </c>
      <c r="G42" s="30"/>
      <c r="H42" s="23">
        <v>21</v>
      </c>
      <c r="I42" s="33">
        <f t="shared" si="22"/>
        <v>2255</v>
      </c>
      <c r="J42" s="33">
        <f t="shared" si="23"/>
        <v>77</v>
      </c>
      <c r="K42" s="23">
        <v>365</v>
      </c>
      <c r="L42" s="14">
        <v>498</v>
      </c>
      <c r="M42" s="14">
        <v>290</v>
      </c>
      <c r="N42" s="14"/>
      <c r="O42" s="14">
        <v>12</v>
      </c>
      <c r="P42" s="14">
        <v>17</v>
      </c>
      <c r="Q42" s="103">
        <v>10</v>
      </c>
      <c r="R42" s="34"/>
      <c r="S42" s="33">
        <f t="shared" si="24"/>
        <v>863</v>
      </c>
      <c r="T42" s="33">
        <f t="shared" si="43"/>
        <v>39</v>
      </c>
      <c r="U42" s="35">
        <f t="shared" si="25"/>
        <v>116</v>
      </c>
      <c r="V42" s="23">
        <v>4.68</v>
      </c>
      <c r="W42" s="23">
        <v>3.5</v>
      </c>
      <c r="X42" s="30">
        <v>6</v>
      </c>
      <c r="Y42" s="54">
        <v>3.8</v>
      </c>
      <c r="Z42" s="54">
        <v>6.7</v>
      </c>
      <c r="AA42" s="38">
        <v>2.7</v>
      </c>
      <c r="AB42" s="38"/>
      <c r="AC42" s="38"/>
      <c r="AD42" s="38"/>
      <c r="AE42" s="38">
        <v>0.8</v>
      </c>
      <c r="AF42" s="38"/>
      <c r="AG42" s="38"/>
      <c r="AH42" s="44">
        <f t="shared" si="9"/>
        <v>0.8</v>
      </c>
      <c r="AI42" s="53">
        <v>75</v>
      </c>
      <c r="AJ42" s="15">
        <f t="shared" si="41"/>
        <v>75.8</v>
      </c>
      <c r="AK42" s="51">
        <f t="shared" si="26"/>
        <v>137.98000000000002</v>
      </c>
      <c r="AL42" s="96">
        <f t="shared" si="27"/>
        <v>144.18</v>
      </c>
      <c r="AM42" s="16">
        <f t="shared" si="40"/>
        <v>68.38000000000001</v>
      </c>
      <c r="AN42" s="50"/>
      <c r="AO42" s="46"/>
      <c r="AP42" s="17">
        <f t="shared" si="28"/>
        <v>144.18</v>
      </c>
      <c r="AQ42" s="18">
        <f t="shared" si="10"/>
        <v>27.435999999999979</v>
      </c>
      <c r="AR42" s="40"/>
      <c r="AS42" s="19">
        <f t="shared" si="11"/>
        <v>75.8</v>
      </c>
      <c r="AT42" s="20">
        <f t="shared" si="12"/>
        <v>89.615999999999985</v>
      </c>
      <c r="AU42" s="21">
        <f t="shared" si="13"/>
        <v>165.416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4"/>
        <v>246</v>
      </c>
      <c r="BC42" s="43">
        <f t="shared" si="15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6"/>
        <v>47</v>
      </c>
      <c r="BJ42" s="48">
        <f t="shared" si="17"/>
        <v>186.7</v>
      </c>
      <c r="BK42" s="24">
        <f t="shared" si="18"/>
        <v>89.615999999999985</v>
      </c>
      <c r="BL42" s="48">
        <f t="shared" si="19"/>
        <v>97.084000000000003</v>
      </c>
      <c r="BO42" s="129">
        <f t="shared" si="29"/>
        <v>2255</v>
      </c>
      <c r="BP42" s="129">
        <f t="shared" si="30"/>
        <v>77</v>
      </c>
      <c r="BQ42" s="129">
        <f t="shared" si="31"/>
        <v>863</v>
      </c>
      <c r="BR42" s="129">
        <f t="shared" si="32"/>
        <v>29</v>
      </c>
      <c r="BS42" s="129">
        <f t="shared" si="33"/>
        <v>3118</v>
      </c>
      <c r="BT42" s="129">
        <f t="shared" si="34"/>
        <v>106</v>
      </c>
      <c r="BU42" s="129">
        <f t="shared" si="35"/>
        <v>6.7</v>
      </c>
      <c r="BV42" s="129">
        <f t="shared" si="36"/>
        <v>133.38</v>
      </c>
      <c r="BW42" s="129">
        <f t="shared" si="37"/>
        <v>0.8</v>
      </c>
      <c r="BX42" s="129">
        <f t="shared" si="38"/>
        <v>134.18</v>
      </c>
      <c r="BY42" s="134">
        <f t="shared" si="39"/>
        <v>134.18</v>
      </c>
      <c r="BZ42" s="129">
        <f t="shared" si="42"/>
        <v>28.18</v>
      </c>
    </row>
    <row r="43" spans="1:78" ht="18" customHeight="1">
      <c r="A43" s="143">
        <f t="shared" si="21"/>
        <v>42905</v>
      </c>
      <c r="B43" s="138" t="s">
        <v>49</v>
      </c>
      <c r="C43" s="30">
        <v>788</v>
      </c>
      <c r="D43" s="30">
        <v>830</v>
      </c>
      <c r="E43" s="30">
        <v>612</v>
      </c>
      <c r="F43" s="30">
        <v>55</v>
      </c>
      <c r="G43" s="30"/>
      <c r="H43" s="23">
        <v>20</v>
      </c>
      <c r="I43" s="33">
        <f t="shared" si="22"/>
        <v>2230</v>
      </c>
      <c r="J43" s="33">
        <f t="shared" si="23"/>
        <v>75</v>
      </c>
      <c r="K43" s="23">
        <v>364</v>
      </c>
      <c r="L43" s="14">
        <v>498</v>
      </c>
      <c r="M43" s="14">
        <v>300</v>
      </c>
      <c r="N43" s="14"/>
      <c r="O43" s="14">
        <v>12</v>
      </c>
      <c r="P43" s="14">
        <v>17</v>
      </c>
      <c r="Q43" s="103">
        <v>11</v>
      </c>
      <c r="R43" s="34"/>
      <c r="S43" s="33">
        <f t="shared" si="24"/>
        <v>862</v>
      </c>
      <c r="T43" s="33">
        <f t="shared" si="43"/>
        <v>40</v>
      </c>
      <c r="U43" s="35">
        <f t="shared" si="25"/>
        <v>115</v>
      </c>
      <c r="V43" s="23">
        <v>4.68</v>
      </c>
      <c r="W43" s="23">
        <v>3.5</v>
      </c>
      <c r="X43" s="30">
        <v>6</v>
      </c>
      <c r="Y43" s="54">
        <v>3.8</v>
      </c>
      <c r="Z43" s="54">
        <v>6.7</v>
      </c>
      <c r="AA43" s="38">
        <v>2.7</v>
      </c>
      <c r="AB43" s="38"/>
      <c r="AC43" s="38"/>
      <c r="AD43" s="38"/>
      <c r="AE43" s="38">
        <v>0.8</v>
      </c>
      <c r="AF43" s="38"/>
      <c r="AG43" s="38"/>
      <c r="AH43" s="44">
        <f t="shared" si="9"/>
        <v>0.8</v>
      </c>
      <c r="AI43" s="53">
        <v>75</v>
      </c>
      <c r="AJ43" s="15">
        <f t="shared" si="41"/>
        <v>75.8</v>
      </c>
      <c r="AK43" s="51">
        <f t="shared" si="26"/>
        <v>136.98000000000002</v>
      </c>
      <c r="AL43" s="96">
        <f t="shared" si="27"/>
        <v>143.18</v>
      </c>
      <c r="AM43" s="16">
        <f t="shared" si="40"/>
        <v>67.38000000000001</v>
      </c>
      <c r="AN43" s="50"/>
      <c r="AO43" s="46"/>
      <c r="AP43" s="17">
        <f t="shared" si="28"/>
        <v>143.18</v>
      </c>
      <c r="AQ43" s="18">
        <f t="shared" si="10"/>
        <v>28.435999999999979</v>
      </c>
      <c r="AR43" s="40"/>
      <c r="AS43" s="19">
        <f t="shared" si="11"/>
        <v>75.8</v>
      </c>
      <c r="AT43" s="20">
        <f t="shared" si="12"/>
        <v>89.615999999999985</v>
      </c>
      <c r="AU43" s="21">
        <f t="shared" si="13"/>
        <v>165.416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4"/>
        <v>246</v>
      </c>
      <c r="BC43" s="43">
        <f t="shared" si="15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6"/>
        <v>47</v>
      </c>
      <c r="BJ43" s="48">
        <f t="shared" si="17"/>
        <v>186.7</v>
      </c>
      <c r="BK43" s="24">
        <f t="shared" si="18"/>
        <v>89.615999999999985</v>
      </c>
      <c r="BL43" s="48">
        <f t="shared" si="19"/>
        <v>97.084000000000003</v>
      </c>
      <c r="BO43" s="129">
        <f t="shared" si="29"/>
        <v>2230</v>
      </c>
      <c r="BP43" s="129">
        <f t="shared" si="30"/>
        <v>75</v>
      </c>
      <c r="BQ43" s="129">
        <f t="shared" si="31"/>
        <v>862</v>
      </c>
      <c r="BR43" s="129">
        <f t="shared" si="32"/>
        <v>29</v>
      </c>
      <c r="BS43" s="129">
        <f t="shared" si="33"/>
        <v>3092</v>
      </c>
      <c r="BT43" s="129">
        <f t="shared" si="34"/>
        <v>104</v>
      </c>
      <c r="BU43" s="129">
        <f t="shared" si="35"/>
        <v>6.7</v>
      </c>
      <c r="BV43" s="129">
        <f t="shared" si="36"/>
        <v>131.38</v>
      </c>
      <c r="BW43" s="129">
        <f t="shared" si="37"/>
        <v>0.8</v>
      </c>
      <c r="BX43" s="129">
        <f t="shared" si="38"/>
        <v>132.18</v>
      </c>
      <c r="BY43" s="134">
        <f t="shared" si="39"/>
        <v>132.18</v>
      </c>
      <c r="BZ43" s="129">
        <f t="shared" si="42"/>
        <v>28.18</v>
      </c>
    </row>
    <row r="44" spans="1:78" ht="18.75">
      <c r="A44" s="143">
        <f t="shared" si="21"/>
        <v>42905</v>
      </c>
      <c r="B44" s="138" t="s">
        <v>23</v>
      </c>
      <c r="C44" s="30">
        <v>772</v>
      </c>
      <c r="D44" s="30">
        <v>869</v>
      </c>
      <c r="E44" s="30">
        <v>601</v>
      </c>
      <c r="F44" s="30">
        <v>56</v>
      </c>
      <c r="G44" s="30"/>
      <c r="H44" s="23">
        <v>20</v>
      </c>
      <c r="I44" s="33">
        <f t="shared" si="22"/>
        <v>2242</v>
      </c>
      <c r="J44" s="33">
        <f t="shared" si="23"/>
        <v>76</v>
      </c>
      <c r="K44" s="23">
        <v>357</v>
      </c>
      <c r="L44" s="14">
        <v>476</v>
      </c>
      <c r="M44" s="14">
        <v>310</v>
      </c>
      <c r="N44" s="14"/>
      <c r="O44" s="14">
        <v>12</v>
      </c>
      <c r="P44" s="14">
        <v>16</v>
      </c>
      <c r="Q44" s="103">
        <v>11</v>
      </c>
      <c r="R44" s="34"/>
      <c r="S44" s="33">
        <f t="shared" si="24"/>
        <v>833</v>
      </c>
      <c r="T44" s="33">
        <f t="shared" si="43"/>
        <v>39</v>
      </c>
      <c r="U44" s="35">
        <f t="shared" si="25"/>
        <v>115</v>
      </c>
      <c r="V44" s="23">
        <v>4.68</v>
      </c>
      <c r="W44" s="23">
        <v>3.5</v>
      </c>
      <c r="X44" s="30">
        <v>5.5</v>
      </c>
      <c r="Y44" s="54">
        <v>3.6</v>
      </c>
      <c r="Z44" s="54">
        <v>6.2</v>
      </c>
      <c r="AA44" s="38">
        <v>2.8</v>
      </c>
      <c r="AB44" s="38"/>
      <c r="AC44" s="38"/>
      <c r="AD44" s="38"/>
      <c r="AE44" s="38">
        <v>0.8</v>
      </c>
      <c r="AF44" s="38"/>
      <c r="AG44" s="38"/>
      <c r="AH44" s="44">
        <f t="shared" si="9"/>
        <v>0.8</v>
      </c>
      <c r="AI44" s="53">
        <v>75</v>
      </c>
      <c r="AJ44" s="15">
        <f t="shared" si="41"/>
        <v>75.8</v>
      </c>
      <c r="AK44" s="51">
        <f t="shared" si="26"/>
        <v>135.78</v>
      </c>
      <c r="AL44" s="96">
        <f t="shared" si="27"/>
        <v>142.08000000000001</v>
      </c>
      <c r="AM44" s="16">
        <f t="shared" si="40"/>
        <v>66.280000000000015</v>
      </c>
      <c r="AN44" s="50"/>
      <c r="AO44" s="46"/>
      <c r="AP44" s="17">
        <f t="shared" si="28"/>
        <v>142.08000000000001</v>
      </c>
      <c r="AQ44" s="18">
        <f t="shared" si="10"/>
        <v>29.635999999999996</v>
      </c>
      <c r="AR44" s="40"/>
      <c r="AS44" s="19">
        <f t="shared" si="11"/>
        <v>75.8</v>
      </c>
      <c r="AT44" s="20">
        <f t="shared" si="12"/>
        <v>89.615999999999985</v>
      </c>
      <c r="AU44" s="21">
        <f t="shared" si="13"/>
        <v>165.416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4"/>
        <v>246</v>
      </c>
      <c r="BC44" s="43">
        <f t="shared" si="15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6"/>
        <v>47</v>
      </c>
      <c r="BJ44" s="48">
        <f t="shared" si="17"/>
        <v>186.7</v>
      </c>
      <c r="BK44" s="24">
        <f t="shared" si="18"/>
        <v>89.615999999999985</v>
      </c>
      <c r="BL44" s="48">
        <f t="shared" si="19"/>
        <v>97.084000000000003</v>
      </c>
      <c r="BO44" s="129">
        <f t="shared" si="29"/>
        <v>2242</v>
      </c>
      <c r="BP44" s="129">
        <f t="shared" si="30"/>
        <v>76</v>
      </c>
      <c r="BQ44" s="129">
        <f t="shared" si="31"/>
        <v>833</v>
      </c>
      <c r="BR44" s="129">
        <f t="shared" si="32"/>
        <v>28</v>
      </c>
      <c r="BS44" s="129">
        <f t="shared" si="33"/>
        <v>3075</v>
      </c>
      <c r="BT44" s="129">
        <f t="shared" si="34"/>
        <v>104</v>
      </c>
      <c r="BU44" s="129">
        <f t="shared" si="35"/>
        <v>6.2</v>
      </c>
      <c r="BV44" s="129">
        <f t="shared" si="36"/>
        <v>130.28</v>
      </c>
      <c r="BW44" s="129">
        <f t="shared" si="37"/>
        <v>0.8</v>
      </c>
      <c r="BX44" s="129">
        <f t="shared" si="38"/>
        <v>131.08000000000001</v>
      </c>
      <c r="BY44" s="134">
        <f t="shared" si="39"/>
        <v>131.08000000000001</v>
      </c>
      <c r="BZ44" s="129">
        <f t="shared" si="42"/>
        <v>27.080000000000002</v>
      </c>
    </row>
    <row r="45" spans="1:78" ht="18.75">
      <c r="A45" s="143">
        <f t="shared" si="21"/>
        <v>42905</v>
      </c>
      <c r="B45" s="138" t="s">
        <v>50</v>
      </c>
      <c r="C45" s="30">
        <v>754</v>
      </c>
      <c r="D45" s="30">
        <v>857</v>
      </c>
      <c r="E45" s="30">
        <v>591</v>
      </c>
      <c r="F45" s="30">
        <v>55</v>
      </c>
      <c r="G45" s="30"/>
      <c r="H45" s="23">
        <v>20</v>
      </c>
      <c r="I45" s="33">
        <f t="shared" si="22"/>
        <v>2202</v>
      </c>
      <c r="J45" s="33">
        <f t="shared" si="23"/>
        <v>75</v>
      </c>
      <c r="K45" s="23">
        <v>353</v>
      </c>
      <c r="L45" s="14">
        <v>442</v>
      </c>
      <c r="M45" s="14">
        <v>280</v>
      </c>
      <c r="N45" s="14"/>
      <c r="O45" s="14">
        <v>12</v>
      </c>
      <c r="P45" s="14">
        <v>15</v>
      </c>
      <c r="Q45" s="103">
        <v>10</v>
      </c>
      <c r="R45" s="34"/>
      <c r="S45" s="33">
        <f t="shared" si="24"/>
        <v>795</v>
      </c>
      <c r="T45" s="33">
        <f t="shared" si="43"/>
        <v>37</v>
      </c>
      <c r="U45" s="35">
        <f t="shared" si="25"/>
        <v>112</v>
      </c>
      <c r="V45" s="23">
        <v>4.68</v>
      </c>
      <c r="W45" s="23">
        <v>3.5</v>
      </c>
      <c r="X45" s="30">
        <v>6.2</v>
      </c>
      <c r="Y45" s="54">
        <v>3.6</v>
      </c>
      <c r="Z45" s="54">
        <v>6.2</v>
      </c>
      <c r="AA45" s="38">
        <v>2.8</v>
      </c>
      <c r="AB45" s="38"/>
      <c r="AC45" s="38"/>
      <c r="AD45" s="38"/>
      <c r="AE45" s="38">
        <v>0.8</v>
      </c>
      <c r="AF45" s="38"/>
      <c r="AG45" s="38"/>
      <c r="AH45" s="44">
        <f t="shared" si="9"/>
        <v>0.8</v>
      </c>
      <c r="AI45" s="53">
        <v>75</v>
      </c>
      <c r="AJ45" s="15">
        <f t="shared" si="41"/>
        <v>75.8</v>
      </c>
      <c r="AK45" s="51">
        <f t="shared" si="26"/>
        <v>133.48000000000002</v>
      </c>
      <c r="AL45" s="96">
        <f t="shared" si="27"/>
        <v>139.78000000000003</v>
      </c>
      <c r="AM45" s="16">
        <f t="shared" si="40"/>
        <v>63.980000000000032</v>
      </c>
      <c r="AN45" s="50"/>
      <c r="AO45" s="46"/>
      <c r="AP45" s="17">
        <f t="shared" si="28"/>
        <v>139.78000000000003</v>
      </c>
      <c r="AQ45" s="18">
        <f t="shared" si="10"/>
        <v>31.935999999999979</v>
      </c>
      <c r="AR45" s="40"/>
      <c r="AS45" s="19">
        <f t="shared" si="11"/>
        <v>75.8</v>
      </c>
      <c r="AT45" s="20">
        <f t="shared" si="12"/>
        <v>89.615999999999985</v>
      </c>
      <c r="AU45" s="21">
        <f t="shared" si="13"/>
        <v>165.416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4"/>
        <v>246</v>
      </c>
      <c r="BC45" s="43">
        <f t="shared" si="15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6"/>
        <v>47</v>
      </c>
      <c r="BJ45" s="48">
        <f t="shared" si="17"/>
        <v>186.7</v>
      </c>
      <c r="BK45" s="24">
        <f t="shared" si="18"/>
        <v>89.615999999999985</v>
      </c>
      <c r="BL45" s="48">
        <f t="shared" si="19"/>
        <v>97.084000000000003</v>
      </c>
      <c r="BO45" s="129">
        <f t="shared" si="29"/>
        <v>2202</v>
      </c>
      <c r="BP45" s="129">
        <f t="shared" si="30"/>
        <v>75</v>
      </c>
      <c r="BQ45" s="129">
        <f t="shared" si="31"/>
        <v>795</v>
      </c>
      <c r="BR45" s="129">
        <f t="shared" si="32"/>
        <v>27</v>
      </c>
      <c r="BS45" s="129">
        <f t="shared" si="33"/>
        <v>2997</v>
      </c>
      <c r="BT45" s="129">
        <f t="shared" si="34"/>
        <v>102</v>
      </c>
      <c r="BU45" s="129">
        <f t="shared" si="35"/>
        <v>6.2</v>
      </c>
      <c r="BV45" s="129">
        <f t="shared" si="36"/>
        <v>128.98000000000002</v>
      </c>
      <c r="BW45" s="129">
        <f t="shared" si="37"/>
        <v>0.8</v>
      </c>
      <c r="BX45" s="129">
        <f t="shared" si="38"/>
        <v>129.78000000000003</v>
      </c>
      <c r="BY45" s="134">
        <f t="shared" si="39"/>
        <v>129.78000000000003</v>
      </c>
      <c r="BZ45" s="129">
        <f t="shared" si="42"/>
        <v>27.78</v>
      </c>
    </row>
    <row r="46" spans="1:78" ht="18.75">
      <c r="A46" s="143">
        <f t="shared" si="21"/>
        <v>42905</v>
      </c>
      <c r="B46" s="138" t="s">
        <v>24</v>
      </c>
      <c r="C46" s="30">
        <v>766</v>
      </c>
      <c r="D46" s="30">
        <v>877</v>
      </c>
      <c r="E46" s="30">
        <v>592</v>
      </c>
      <c r="F46" s="30">
        <v>56</v>
      </c>
      <c r="G46" s="30"/>
      <c r="H46" s="23">
        <v>21</v>
      </c>
      <c r="I46" s="33">
        <f t="shared" si="22"/>
        <v>2235</v>
      </c>
      <c r="J46" s="33">
        <f t="shared" si="23"/>
        <v>77</v>
      </c>
      <c r="K46" s="23">
        <v>370</v>
      </c>
      <c r="L46" s="14">
        <v>460</v>
      </c>
      <c r="M46" s="14">
        <v>330</v>
      </c>
      <c r="N46" s="14"/>
      <c r="O46" s="14">
        <v>13</v>
      </c>
      <c r="P46" s="14">
        <v>15</v>
      </c>
      <c r="Q46" s="103">
        <v>11</v>
      </c>
      <c r="R46" s="34"/>
      <c r="S46" s="33">
        <f t="shared" si="24"/>
        <v>830</v>
      </c>
      <c r="T46" s="33">
        <f t="shared" si="43"/>
        <v>39</v>
      </c>
      <c r="U46" s="35">
        <f t="shared" si="25"/>
        <v>116</v>
      </c>
      <c r="V46" s="23">
        <v>4.68</v>
      </c>
      <c r="W46" s="23">
        <v>3.5</v>
      </c>
      <c r="X46" s="30">
        <v>6.5</v>
      </c>
      <c r="Y46" s="30">
        <v>3.6</v>
      </c>
      <c r="Z46" s="30">
        <v>4.9000000000000004</v>
      </c>
      <c r="AA46" s="105">
        <v>2.6</v>
      </c>
      <c r="AB46" s="38"/>
      <c r="AC46" s="38"/>
      <c r="AD46" s="38"/>
      <c r="AE46" s="38">
        <v>0.8</v>
      </c>
      <c r="AF46" s="38"/>
      <c r="AG46" s="38"/>
      <c r="AH46" s="44">
        <f t="shared" si="9"/>
        <v>0.8</v>
      </c>
      <c r="AI46" s="53">
        <v>75</v>
      </c>
      <c r="AJ46" s="15">
        <f t="shared" si="41"/>
        <v>75.8</v>
      </c>
      <c r="AK46" s="51">
        <f t="shared" si="26"/>
        <v>136.48000000000002</v>
      </c>
      <c r="AL46" s="96">
        <f t="shared" si="27"/>
        <v>142.58000000000001</v>
      </c>
      <c r="AM46" s="16">
        <f t="shared" si="40"/>
        <v>66.780000000000015</v>
      </c>
      <c r="AN46" s="50"/>
      <c r="AO46" s="46"/>
      <c r="AP46" s="17">
        <f t="shared" si="28"/>
        <v>142.58000000000001</v>
      </c>
      <c r="AQ46" s="18">
        <f t="shared" si="10"/>
        <v>30.759999999999991</v>
      </c>
      <c r="AR46" s="40"/>
      <c r="AS46" s="19">
        <f t="shared" si="11"/>
        <v>75.8</v>
      </c>
      <c r="AT46" s="20">
        <f t="shared" si="12"/>
        <v>91.44</v>
      </c>
      <c r="AU46" s="21">
        <f t="shared" si="13"/>
        <v>167.24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0</v>
      </c>
      <c r="BB46" s="42">
        <f t="shared" si="14"/>
        <v>250</v>
      </c>
      <c r="BC46" s="43">
        <f t="shared" si="15"/>
        <v>237.5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6"/>
        <v>47</v>
      </c>
      <c r="BJ46" s="48">
        <f t="shared" si="17"/>
        <v>190.5</v>
      </c>
      <c r="BK46" s="24">
        <f t="shared" si="18"/>
        <v>91.44</v>
      </c>
      <c r="BL46" s="48">
        <f t="shared" si="19"/>
        <v>99.06</v>
      </c>
      <c r="BO46" s="129">
        <f t="shared" si="29"/>
        <v>2235</v>
      </c>
      <c r="BP46" s="129">
        <f t="shared" si="30"/>
        <v>77</v>
      </c>
      <c r="BQ46" s="129">
        <f t="shared" si="31"/>
        <v>830</v>
      </c>
      <c r="BR46" s="129">
        <f t="shared" si="32"/>
        <v>28</v>
      </c>
      <c r="BS46" s="129">
        <f t="shared" si="33"/>
        <v>3065</v>
      </c>
      <c r="BT46" s="129">
        <f t="shared" si="34"/>
        <v>105</v>
      </c>
      <c r="BU46" s="129">
        <f t="shared" si="35"/>
        <v>4.9000000000000004</v>
      </c>
      <c r="BV46" s="129">
        <f t="shared" si="36"/>
        <v>130.78</v>
      </c>
      <c r="BW46" s="129">
        <f t="shared" si="37"/>
        <v>0.8</v>
      </c>
      <c r="BX46" s="129">
        <f t="shared" si="38"/>
        <v>131.58000000000001</v>
      </c>
      <c r="BY46" s="134">
        <f t="shared" si="39"/>
        <v>131.58000000000001</v>
      </c>
      <c r="BZ46" s="129">
        <f t="shared" si="42"/>
        <v>26.580000000000002</v>
      </c>
    </row>
    <row r="47" spans="1:78" ht="18.75">
      <c r="A47" s="143">
        <f t="shared" si="21"/>
        <v>42905</v>
      </c>
      <c r="B47" s="138" t="s">
        <v>35</v>
      </c>
      <c r="C47" s="30">
        <v>766</v>
      </c>
      <c r="D47" s="30">
        <v>877</v>
      </c>
      <c r="E47" s="30">
        <v>592</v>
      </c>
      <c r="F47" s="30">
        <v>56</v>
      </c>
      <c r="G47" s="30"/>
      <c r="H47" s="23">
        <v>21</v>
      </c>
      <c r="I47" s="33">
        <f>C47+D47+E47</f>
        <v>2235</v>
      </c>
      <c r="J47" s="33">
        <f>F47+G47+H47</f>
        <v>77</v>
      </c>
      <c r="K47" s="23">
        <v>385</v>
      </c>
      <c r="L47" s="14">
        <v>465</v>
      </c>
      <c r="M47" s="14">
        <v>410</v>
      </c>
      <c r="N47" s="14"/>
      <c r="O47" s="14">
        <v>13</v>
      </c>
      <c r="P47" s="14">
        <v>16</v>
      </c>
      <c r="Q47" s="103">
        <v>14</v>
      </c>
      <c r="R47" s="34"/>
      <c r="S47" s="33">
        <f t="shared" si="24"/>
        <v>850</v>
      </c>
      <c r="T47" s="33">
        <f t="shared" si="43"/>
        <v>43</v>
      </c>
      <c r="U47" s="35">
        <f t="shared" si="25"/>
        <v>120</v>
      </c>
      <c r="V47" s="23">
        <v>4.68</v>
      </c>
      <c r="W47" s="23">
        <v>3.5</v>
      </c>
      <c r="X47" s="30">
        <v>6.5</v>
      </c>
      <c r="Y47" s="30">
        <v>3.6</v>
      </c>
      <c r="Z47" s="30">
        <v>4.9000000000000004</v>
      </c>
      <c r="AA47" s="105">
        <v>2.6</v>
      </c>
      <c r="AB47" s="38"/>
      <c r="AC47" s="38"/>
      <c r="AD47" s="38"/>
      <c r="AE47" s="38">
        <v>0.8</v>
      </c>
      <c r="AF47" s="38"/>
      <c r="AG47" s="38"/>
      <c r="AH47" s="44">
        <f t="shared" si="9"/>
        <v>0.8</v>
      </c>
      <c r="AI47" s="53">
        <v>75</v>
      </c>
      <c r="AJ47" s="15">
        <f t="shared" si="41"/>
        <v>75.8</v>
      </c>
      <c r="AK47" s="51">
        <f t="shared" si="26"/>
        <v>140.48000000000002</v>
      </c>
      <c r="AL47" s="96">
        <f t="shared" si="27"/>
        <v>146.58000000000001</v>
      </c>
      <c r="AM47" s="16">
        <f t="shared" si="40"/>
        <v>70.780000000000015</v>
      </c>
      <c r="AN47" s="50"/>
      <c r="AO47" s="46"/>
      <c r="AP47" s="17">
        <f t="shared" si="28"/>
        <v>146.58000000000001</v>
      </c>
      <c r="AQ47" s="18">
        <f t="shared" si="10"/>
        <v>26.759999999999991</v>
      </c>
      <c r="AR47" s="40"/>
      <c r="AS47" s="19">
        <f t="shared" si="11"/>
        <v>75.8</v>
      </c>
      <c r="AT47" s="20">
        <f t="shared" si="12"/>
        <v>91.44</v>
      </c>
      <c r="AU47" s="21">
        <f t="shared" si="13"/>
        <v>167.24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0</v>
      </c>
      <c r="BB47" s="42">
        <f t="shared" si="14"/>
        <v>250</v>
      </c>
      <c r="BC47" s="43">
        <f t="shared" si="15"/>
        <v>237.5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6"/>
        <v>47</v>
      </c>
      <c r="BJ47" s="48">
        <f t="shared" si="17"/>
        <v>190.5</v>
      </c>
      <c r="BK47" s="24">
        <f t="shared" si="18"/>
        <v>91.44</v>
      </c>
      <c r="BL47" s="48">
        <f t="shared" si="19"/>
        <v>99.06</v>
      </c>
      <c r="BO47" s="129">
        <f t="shared" si="29"/>
        <v>2235</v>
      </c>
      <c r="BP47" s="129">
        <f t="shared" si="30"/>
        <v>77</v>
      </c>
      <c r="BQ47" s="129">
        <f t="shared" si="31"/>
        <v>850</v>
      </c>
      <c r="BR47" s="129">
        <f t="shared" si="32"/>
        <v>29</v>
      </c>
      <c r="BS47" s="129">
        <f t="shared" si="33"/>
        <v>3085</v>
      </c>
      <c r="BT47" s="129">
        <f t="shared" si="34"/>
        <v>106</v>
      </c>
      <c r="BU47" s="129">
        <f t="shared" si="35"/>
        <v>4.9000000000000004</v>
      </c>
      <c r="BV47" s="129">
        <f t="shared" si="36"/>
        <v>131.78</v>
      </c>
      <c r="BW47" s="129">
        <f t="shared" si="37"/>
        <v>0.8</v>
      </c>
      <c r="BX47" s="129">
        <f t="shared" si="38"/>
        <v>132.58000000000001</v>
      </c>
      <c r="BY47" s="134">
        <f t="shared" si="39"/>
        <v>132.58000000000001</v>
      </c>
      <c r="BZ47" s="129">
        <f t="shared" si="42"/>
        <v>26.580000000000002</v>
      </c>
    </row>
    <row r="48" spans="1:78" ht="18.75">
      <c r="A48" s="143">
        <f t="shared" si="21"/>
        <v>42905</v>
      </c>
      <c r="B48" s="138" t="s">
        <v>36</v>
      </c>
      <c r="C48" s="30">
        <v>849</v>
      </c>
      <c r="D48" s="30">
        <v>925</v>
      </c>
      <c r="E48" s="30">
        <v>657</v>
      </c>
      <c r="F48" s="30">
        <v>61</v>
      </c>
      <c r="G48" s="30"/>
      <c r="H48" s="23">
        <v>22</v>
      </c>
      <c r="I48" s="33">
        <f t="shared" si="22"/>
        <v>2431</v>
      </c>
      <c r="J48" s="33">
        <f t="shared" si="23"/>
        <v>83</v>
      </c>
      <c r="K48" s="23">
        <v>410</v>
      </c>
      <c r="L48" s="14">
        <v>483</v>
      </c>
      <c r="M48" s="14">
        <v>380</v>
      </c>
      <c r="N48" s="14"/>
      <c r="O48" s="14">
        <v>14</v>
      </c>
      <c r="P48" s="14">
        <v>16</v>
      </c>
      <c r="Q48" s="103">
        <v>13</v>
      </c>
      <c r="R48" s="34"/>
      <c r="S48" s="33">
        <f t="shared" si="24"/>
        <v>893</v>
      </c>
      <c r="T48" s="33">
        <f t="shared" si="43"/>
        <v>43</v>
      </c>
      <c r="U48" s="35">
        <f t="shared" si="25"/>
        <v>126</v>
      </c>
      <c r="V48" s="23">
        <v>4.68</v>
      </c>
      <c r="W48" s="23">
        <v>3.5</v>
      </c>
      <c r="X48" s="30">
        <v>8.5</v>
      </c>
      <c r="Y48" s="30">
        <v>3.6</v>
      </c>
      <c r="Z48" s="30">
        <v>4.9000000000000004</v>
      </c>
      <c r="AA48" s="105">
        <v>2.6</v>
      </c>
      <c r="AB48" s="38"/>
      <c r="AC48" s="38"/>
      <c r="AD48" s="38"/>
      <c r="AE48" s="38">
        <v>0.8</v>
      </c>
      <c r="AF48" s="38"/>
      <c r="AG48" s="38"/>
      <c r="AH48" s="44">
        <f t="shared" si="9"/>
        <v>0.8</v>
      </c>
      <c r="AI48" s="53">
        <v>75</v>
      </c>
      <c r="AJ48" s="15">
        <f t="shared" si="41"/>
        <v>75.8</v>
      </c>
      <c r="AK48" s="51">
        <f t="shared" si="26"/>
        <v>148.48000000000002</v>
      </c>
      <c r="AL48" s="96">
        <f t="shared" si="27"/>
        <v>154.58000000000001</v>
      </c>
      <c r="AM48" s="16">
        <f t="shared" si="40"/>
        <v>78.780000000000015</v>
      </c>
      <c r="AN48" s="50"/>
      <c r="AO48" s="46"/>
      <c r="AP48" s="17">
        <f t="shared" si="28"/>
        <v>154.58000000000001</v>
      </c>
      <c r="AQ48" s="18">
        <f t="shared" si="10"/>
        <v>18.759999999999991</v>
      </c>
      <c r="AR48" s="40"/>
      <c r="AS48" s="19">
        <f t="shared" si="11"/>
        <v>75.8</v>
      </c>
      <c r="AT48" s="20">
        <f t="shared" si="12"/>
        <v>91.44</v>
      </c>
      <c r="AU48" s="21">
        <f t="shared" si="13"/>
        <v>167.24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0</v>
      </c>
      <c r="BB48" s="42">
        <f t="shared" si="14"/>
        <v>250</v>
      </c>
      <c r="BC48" s="43">
        <f t="shared" si="15"/>
        <v>237.5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6"/>
        <v>47</v>
      </c>
      <c r="BJ48" s="48">
        <f t="shared" si="17"/>
        <v>190.5</v>
      </c>
      <c r="BK48" s="24">
        <f t="shared" si="18"/>
        <v>91.44</v>
      </c>
      <c r="BL48" s="48">
        <f t="shared" si="19"/>
        <v>99.06</v>
      </c>
      <c r="BO48" s="129">
        <f t="shared" si="29"/>
        <v>2431</v>
      </c>
      <c r="BP48" s="129">
        <f t="shared" si="30"/>
        <v>83</v>
      </c>
      <c r="BQ48" s="129">
        <f t="shared" si="31"/>
        <v>893</v>
      </c>
      <c r="BR48" s="129">
        <f t="shared" si="32"/>
        <v>30</v>
      </c>
      <c r="BS48" s="129">
        <f t="shared" si="33"/>
        <v>3324</v>
      </c>
      <c r="BT48" s="129">
        <f t="shared" si="34"/>
        <v>113</v>
      </c>
      <c r="BU48" s="129">
        <f t="shared" si="35"/>
        <v>4.9000000000000004</v>
      </c>
      <c r="BV48" s="129">
        <f t="shared" si="36"/>
        <v>140.78</v>
      </c>
      <c r="BW48" s="129">
        <f t="shared" si="37"/>
        <v>0.8</v>
      </c>
      <c r="BX48" s="129">
        <f t="shared" si="38"/>
        <v>141.58000000000001</v>
      </c>
      <c r="BY48" s="134">
        <f t="shared" si="39"/>
        <v>141.58000000000001</v>
      </c>
      <c r="BZ48" s="129">
        <f t="shared" si="42"/>
        <v>28.580000000000002</v>
      </c>
    </row>
    <row r="49" spans="1:78" ht="18.75">
      <c r="A49" s="143">
        <f t="shared" si="21"/>
        <v>42905</v>
      </c>
      <c r="B49" s="138" t="s">
        <v>51</v>
      </c>
      <c r="C49" s="30">
        <v>849</v>
      </c>
      <c r="D49" s="30">
        <v>925</v>
      </c>
      <c r="E49" s="30">
        <v>657</v>
      </c>
      <c r="F49" s="30">
        <v>61</v>
      </c>
      <c r="G49" s="30"/>
      <c r="H49" s="23">
        <v>22</v>
      </c>
      <c r="I49" s="33">
        <f t="shared" ref="I49" si="50">C49+D49+E49</f>
        <v>2431</v>
      </c>
      <c r="J49" s="33">
        <f t="shared" ref="J49" si="51">F49+G49+H49</f>
        <v>83</v>
      </c>
      <c r="K49" s="23">
        <v>410</v>
      </c>
      <c r="L49" s="14">
        <v>483</v>
      </c>
      <c r="M49" s="14">
        <v>380</v>
      </c>
      <c r="N49" s="14"/>
      <c r="O49" s="14">
        <v>14</v>
      </c>
      <c r="P49" s="14">
        <v>16</v>
      </c>
      <c r="Q49" s="103">
        <v>13</v>
      </c>
      <c r="R49" s="34"/>
      <c r="S49" s="33">
        <f t="shared" si="24"/>
        <v>893</v>
      </c>
      <c r="T49" s="33">
        <f t="shared" si="43"/>
        <v>43</v>
      </c>
      <c r="U49" s="35">
        <f t="shared" si="25"/>
        <v>126</v>
      </c>
      <c r="V49" s="23">
        <v>4.68</v>
      </c>
      <c r="W49" s="23">
        <v>3.5</v>
      </c>
      <c r="X49" s="30">
        <v>8.5</v>
      </c>
      <c r="Y49" s="30">
        <v>3.6</v>
      </c>
      <c r="Z49" s="30">
        <v>4.9000000000000004</v>
      </c>
      <c r="AA49" s="105">
        <v>2.6</v>
      </c>
      <c r="AB49" s="38"/>
      <c r="AC49" s="38"/>
      <c r="AD49" s="38"/>
      <c r="AE49" s="38">
        <v>0.8</v>
      </c>
      <c r="AF49" s="38"/>
      <c r="AG49" s="38"/>
      <c r="AH49" s="44">
        <f t="shared" si="9"/>
        <v>0.8</v>
      </c>
      <c r="AI49" s="53">
        <v>75</v>
      </c>
      <c r="AJ49" s="15">
        <f t="shared" si="41"/>
        <v>75.8</v>
      </c>
      <c r="AK49" s="51">
        <f t="shared" si="26"/>
        <v>148.48000000000002</v>
      </c>
      <c r="AL49" s="96">
        <f t="shared" si="27"/>
        <v>154.58000000000001</v>
      </c>
      <c r="AM49" s="16">
        <f t="shared" si="40"/>
        <v>78.780000000000015</v>
      </c>
      <c r="AN49" s="50"/>
      <c r="AO49" s="46"/>
      <c r="AP49" s="17">
        <f t="shared" si="28"/>
        <v>154.58000000000001</v>
      </c>
      <c r="AQ49" s="18">
        <f t="shared" si="10"/>
        <v>18.759999999999991</v>
      </c>
      <c r="AR49" s="40"/>
      <c r="AS49" s="19">
        <f t="shared" si="11"/>
        <v>75.8</v>
      </c>
      <c r="AT49" s="20">
        <f t="shared" si="12"/>
        <v>91.44</v>
      </c>
      <c r="AU49" s="21">
        <f t="shared" si="13"/>
        <v>167.24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4"/>
        <v>250</v>
      </c>
      <c r="BC49" s="43">
        <f t="shared" si="15"/>
        <v>237.5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6"/>
        <v>47</v>
      </c>
      <c r="BJ49" s="48">
        <f t="shared" si="17"/>
        <v>190.5</v>
      </c>
      <c r="BK49" s="24">
        <f t="shared" si="18"/>
        <v>91.44</v>
      </c>
      <c r="BL49" s="48">
        <f t="shared" si="19"/>
        <v>99.06</v>
      </c>
      <c r="BO49" s="129">
        <f t="shared" si="29"/>
        <v>2431</v>
      </c>
      <c r="BP49" s="129">
        <f t="shared" si="30"/>
        <v>83</v>
      </c>
      <c r="BQ49" s="129">
        <f t="shared" si="31"/>
        <v>893</v>
      </c>
      <c r="BR49" s="129">
        <f t="shared" si="32"/>
        <v>30</v>
      </c>
      <c r="BS49" s="129">
        <f t="shared" si="33"/>
        <v>3324</v>
      </c>
      <c r="BT49" s="129">
        <f t="shared" si="34"/>
        <v>113</v>
      </c>
      <c r="BU49" s="129">
        <f t="shared" si="35"/>
        <v>4.9000000000000004</v>
      </c>
      <c r="BV49" s="129">
        <f t="shared" si="36"/>
        <v>140.78</v>
      </c>
      <c r="BW49" s="129">
        <f t="shared" si="37"/>
        <v>0.8</v>
      </c>
      <c r="BX49" s="129">
        <f t="shared" si="38"/>
        <v>141.58000000000001</v>
      </c>
      <c r="BY49" s="134">
        <f t="shared" si="39"/>
        <v>141.58000000000001</v>
      </c>
      <c r="BZ49" s="129">
        <f t="shared" si="42"/>
        <v>28.580000000000002</v>
      </c>
    </row>
    <row r="50" spans="1:78" ht="18.75">
      <c r="A50" s="143">
        <f t="shared" si="21"/>
        <v>42905</v>
      </c>
      <c r="B50" s="138" t="s">
        <v>25</v>
      </c>
      <c r="C50" s="30">
        <v>883</v>
      </c>
      <c r="D50" s="30">
        <v>973</v>
      </c>
      <c r="E50" s="30">
        <v>701</v>
      </c>
      <c r="F50" s="30">
        <v>63</v>
      </c>
      <c r="G50" s="30"/>
      <c r="H50" s="23">
        <v>24</v>
      </c>
      <c r="I50" s="33">
        <f t="shared" si="22"/>
        <v>2557</v>
      </c>
      <c r="J50" s="33">
        <f t="shared" si="23"/>
        <v>87</v>
      </c>
      <c r="K50" s="23">
        <v>448</v>
      </c>
      <c r="L50" s="14">
        <v>495</v>
      </c>
      <c r="M50" s="14">
        <v>350</v>
      </c>
      <c r="N50" s="14"/>
      <c r="O50" s="14">
        <v>16</v>
      </c>
      <c r="P50" s="14">
        <v>17</v>
      </c>
      <c r="Q50" s="103">
        <v>12</v>
      </c>
      <c r="R50" s="34"/>
      <c r="S50" s="33">
        <f t="shared" si="24"/>
        <v>943</v>
      </c>
      <c r="T50" s="33">
        <f t="shared" si="43"/>
        <v>45</v>
      </c>
      <c r="U50" s="35">
        <f t="shared" si="25"/>
        <v>132</v>
      </c>
      <c r="V50" s="23">
        <v>5.9</v>
      </c>
      <c r="W50" s="23">
        <v>3.5</v>
      </c>
      <c r="X50" s="30">
        <v>9.1999999999999993</v>
      </c>
      <c r="Y50" s="30">
        <v>5</v>
      </c>
      <c r="Z50" s="30">
        <v>6.2</v>
      </c>
      <c r="AA50" s="105">
        <v>3</v>
      </c>
      <c r="AB50" s="38"/>
      <c r="AC50" s="38"/>
      <c r="AD50" s="38"/>
      <c r="AE50" s="38">
        <v>0.8</v>
      </c>
      <c r="AF50" s="38"/>
      <c r="AG50" s="38"/>
      <c r="AH50" s="44">
        <f t="shared" si="9"/>
        <v>0.8</v>
      </c>
      <c r="AI50" s="53">
        <v>75</v>
      </c>
      <c r="AJ50" s="15">
        <f t="shared" si="41"/>
        <v>75.8</v>
      </c>
      <c r="AK50" s="51">
        <f t="shared" si="26"/>
        <v>159.1</v>
      </c>
      <c r="AL50" s="96">
        <f t="shared" si="27"/>
        <v>165.6</v>
      </c>
      <c r="AM50" s="16">
        <f t="shared" si="40"/>
        <v>89.8</v>
      </c>
      <c r="AN50" s="50"/>
      <c r="AO50" s="46"/>
      <c r="AP50" s="17">
        <f t="shared" si="28"/>
        <v>165.6</v>
      </c>
      <c r="AQ50" s="18">
        <f t="shared" si="10"/>
        <v>8.1400000000000148</v>
      </c>
      <c r="AR50" s="40"/>
      <c r="AS50" s="19">
        <f t="shared" si="11"/>
        <v>75.8</v>
      </c>
      <c r="AT50" s="20">
        <f t="shared" si="12"/>
        <v>91.44</v>
      </c>
      <c r="AU50" s="21">
        <f t="shared" si="13"/>
        <v>167.24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4"/>
        <v>250</v>
      </c>
      <c r="BC50" s="43">
        <f t="shared" si="15"/>
        <v>237.5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6"/>
        <v>47</v>
      </c>
      <c r="BJ50" s="48">
        <f t="shared" si="17"/>
        <v>190.5</v>
      </c>
      <c r="BK50" s="24">
        <f t="shared" si="18"/>
        <v>91.44</v>
      </c>
      <c r="BL50" s="48">
        <f t="shared" si="19"/>
        <v>99.06</v>
      </c>
      <c r="BO50" s="129">
        <f t="shared" si="29"/>
        <v>2557</v>
      </c>
      <c r="BP50" s="129">
        <f t="shared" si="30"/>
        <v>87</v>
      </c>
      <c r="BQ50" s="129">
        <f t="shared" si="31"/>
        <v>943</v>
      </c>
      <c r="BR50" s="129">
        <f t="shared" si="32"/>
        <v>33</v>
      </c>
      <c r="BS50" s="129">
        <f t="shared" si="33"/>
        <v>3500</v>
      </c>
      <c r="BT50" s="129">
        <f t="shared" si="34"/>
        <v>120</v>
      </c>
      <c r="BU50" s="129">
        <f t="shared" si="35"/>
        <v>6.2</v>
      </c>
      <c r="BV50" s="129">
        <f t="shared" si="36"/>
        <v>152.79999999999998</v>
      </c>
      <c r="BW50" s="129">
        <f t="shared" si="37"/>
        <v>0.8</v>
      </c>
      <c r="BX50" s="129">
        <f t="shared" si="38"/>
        <v>153.6</v>
      </c>
      <c r="BY50" s="134">
        <f t="shared" si="39"/>
        <v>153.6</v>
      </c>
      <c r="BZ50" s="129">
        <f t="shared" si="42"/>
        <v>33.599999999999994</v>
      </c>
    </row>
    <row r="51" spans="1:78" ht="18.75">
      <c r="A51" s="143">
        <f t="shared" si="21"/>
        <v>42905</v>
      </c>
      <c r="B51" s="138" t="s">
        <v>52</v>
      </c>
      <c r="C51" s="30">
        <v>883</v>
      </c>
      <c r="D51" s="30">
        <v>973</v>
      </c>
      <c r="E51" s="30">
        <v>701</v>
      </c>
      <c r="F51" s="30">
        <v>63</v>
      </c>
      <c r="G51" s="30"/>
      <c r="H51" s="23">
        <v>24</v>
      </c>
      <c r="I51" s="33">
        <f t="shared" ref="I51" si="52">C51+D51+E51</f>
        <v>2557</v>
      </c>
      <c r="J51" s="33">
        <f t="shared" ref="J51" si="53">F51+G51+H51</f>
        <v>87</v>
      </c>
      <c r="K51" s="23">
        <v>448</v>
      </c>
      <c r="L51" s="14">
        <v>495</v>
      </c>
      <c r="M51" s="14">
        <v>350</v>
      </c>
      <c r="N51" s="14"/>
      <c r="O51" s="14">
        <v>16</v>
      </c>
      <c r="P51" s="14">
        <v>17</v>
      </c>
      <c r="Q51" s="103">
        <v>12</v>
      </c>
      <c r="R51" s="34"/>
      <c r="S51" s="33">
        <f t="shared" si="24"/>
        <v>943</v>
      </c>
      <c r="T51" s="33">
        <f t="shared" si="43"/>
        <v>45</v>
      </c>
      <c r="U51" s="35">
        <f t="shared" si="25"/>
        <v>132</v>
      </c>
      <c r="V51" s="23">
        <v>5.9</v>
      </c>
      <c r="W51" s="23">
        <v>3.5</v>
      </c>
      <c r="X51" s="30">
        <v>9.1999999999999993</v>
      </c>
      <c r="Y51" s="30">
        <v>5</v>
      </c>
      <c r="Z51" s="30">
        <v>6.2</v>
      </c>
      <c r="AA51" s="105">
        <v>3</v>
      </c>
      <c r="AB51" s="38"/>
      <c r="AC51" s="38"/>
      <c r="AD51" s="38"/>
      <c r="AE51" s="38">
        <v>0.8</v>
      </c>
      <c r="AF51" s="38"/>
      <c r="AG51" s="38"/>
      <c r="AH51" s="44">
        <f t="shared" si="9"/>
        <v>0.8</v>
      </c>
      <c r="AI51" s="53">
        <v>75</v>
      </c>
      <c r="AJ51" s="15">
        <f t="shared" si="41"/>
        <v>75.8</v>
      </c>
      <c r="AK51" s="51">
        <f t="shared" si="26"/>
        <v>159.1</v>
      </c>
      <c r="AL51" s="96">
        <f t="shared" si="27"/>
        <v>165.6</v>
      </c>
      <c r="AM51" s="16">
        <f t="shared" si="40"/>
        <v>89.8</v>
      </c>
      <c r="AN51" s="50"/>
      <c r="AO51" s="46"/>
      <c r="AP51" s="17">
        <f t="shared" si="28"/>
        <v>165.6</v>
      </c>
      <c r="AQ51" s="18">
        <f t="shared" si="10"/>
        <v>8.1400000000000148</v>
      </c>
      <c r="AR51" s="40"/>
      <c r="AS51" s="19">
        <f t="shared" si="11"/>
        <v>75.8</v>
      </c>
      <c r="AT51" s="20">
        <f t="shared" si="12"/>
        <v>91.44</v>
      </c>
      <c r="AU51" s="21">
        <f t="shared" si="13"/>
        <v>167.24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4"/>
        <v>250</v>
      </c>
      <c r="BC51" s="43">
        <f t="shared" si="15"/>
        <v>237.5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6"/>
        <v>47</v>
      </c>
      <c r="BJ51" s="48">
        <f t="shared" si="17"/>
        <v>190.5</v>
      </c>
      <c r="BK51" s="24">
        <f t="shared" si="18"/>
        <v>91.44</v>
      </c>
      <c r="BL51" s="48">
        <f t="shared" si="19"/>
        <v>99.06</v>
      </c>
      <c r="BO51" s="129">
        <f t="shared" si="29"/>
        <v>2557</v>
      </c>
      <c r="BP51" s="129">
        <f t="shared" si="30"/>
        <v>87</v>
      </c>
      <c r="BQ51" s="129">
        <f t="shared" si="31"/>
        <v>943</v>
      </c>
      <c r="BR51" s="129">
        <f t="shared" si="32"/>
        <v>33</v>
      </c>
      <c r="BS51" s="129">
        <f t="shared" si="33"/>
        <v>3500</v>
      </c>
      <c r="BT51" s="129">
        <f t="shared" si="34"/>
        <v>120</v>
      </c>
      <c r="BU51" s="129">
        <f t="shared" si="35"/>
        <v>6.2</v>
      </c>
      <c r="BV51" s="129">
        <f t="shared" si="36"/>
        <v>152.79999999999998</v>
      </c>
      <c r="BW51" s="129">
        <f t="shared" si="37"/>
        <v>0.8</v>
      </c>
      <c r="BX51" s="129">
        <f t="shared" si="38"/>
        <v>153.6</v>
      </c>
      <c r="BY51" s="134">
        <f t="shared" si="39"/>
        <v>153.6</v>
      </c>
      <c r="BZ51" s="129">
        <f t="shared" si="42"/>
        <v>33.599999999999994</v>
      </c>
    </row>
    <row r="52" spans="1:78" ht="18.75">
      <c r="A52" s="143">
        <f t="shared" si="21"/>
        <v>42905</v>
      </c>
      <c r="B52" s="138" t="s">
        <v>37</v>
      </c>
      <c r="C52" s="30">
        <v>886</v>
      </c>
      <c r="D52" s="30">
        <v>963</v>
      </c>
      <c r="E52" s="30">
        <v>688</v>
      </c>
      <c r="F52" s="30">
        <v>64</v>
      </c>
      <c r="G52" s="30"/>
      <c r="H52" s="23">
        <v>24</v>
      </c>
      <c r="I52" s="33">
        <f t="shared" si="22"/>
        <v>2537</v>
      </c>
      <c r="J52" s="33">
        <f t="shared" si="23"/>
        <v>88</v>
      </c>
      <c r="K52" s="23">
        <v>459</v>
      </c>
      <c r="L52" s="14">
        <v>491</v>
      </c>
      <c r="M52" s="14">
        <v>350</v>
      </c>
      <c r="N52" s="14"/>
      <c r="O52" s="14">
        <v>15</v>
      </c>
      <c r="P52" s="14">
        <v>17</v>
      </c>
      <c r="Q52" s="103">
        <v>12</v>
      </c>
      <c r="R52" s="34"/>
      <c r="S52" s="33">
        <f t="shared" si="24"/>
        <v>950</v>
      </c>
      <c r="T52" s="33">
        <f t="shared" si="43"/>
        <v>44</v>
      </c>
      <c r="U52" s="35">
        <f t="shared" si="25"/>
        <v>132</v>
      </c>
      <c r="V52" s="23">
        <v>5.9</v>
      </c>
      <c r="W52" s="23">
        <v>3.5</v>
      </c>
      <c r="X52" s="30">
        <v>9.1999999999999993</v>
      </c>
      <c r="Y52" s="30">
        <v>5</v>
      </c>
      <c r="Z52" s="30">
        <v>6.2</v>
      </c>
      <c r="AA52" s="105">
        <v>3</v>
      </c>
      <c r="AB52" s="38"/>
      <c r="AC52" s="38"/>
      <c r="AD52" s="38"/>
      <c r="AE52" s="38">
        <v>0.8</v>
      </c>
      <c r="AF52" s="38"/>
      <c r="AG52" s="38"/>
      <c r="AH52" s="44">
        <f t="shared" si="9"/>
        <v>0.8</v>
      </c>
      <c r="AI52" s="53">
        <v>75</v>
      </c>
      <c r="AJ52" s="15">
        <f t="shared" si="41"/>
        <v>75.8</v>
      </c>
      <c r="AK52" s="51">
        <f t="shared" si="26"/>
        <v>159.1</v>
      </c>
      <c r="AL52" s="96">
        <f t="shared" si="27"/>
        <v>165.6</v>
      </c>
      <c r="AM52" s="16">
        <f t="shared" si="40"/>
        <v>89.8</v>
      </c>
      <c r="AN52" s="50"/>
      <c r="AO52" s="46"/>
      <c r="AP52" s="17">
        <f t="shared" si="28"/>
        <v>165.6</v>
      </c>
      <c r="AQ52" s="18">
        <f t="shared" si="10"/>
        <v>8.1400000000000148</v>
      </c>
      <c r="AR52" s="40"/>
      <c r="AS52" s="19">
        <f t="shared" si="11"/>
        <v>75.8</v>
      </c>
      <c r="AT52" s="20">
        <f t="shared" si="12"/>
        <v>91.44</v>
      </c>
      <c r="AU52" s="21">
        <f t="shared" si="13"/>
        <v>167.24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4"/>
        <v>250</v>
      </c>
      <c r="BC52" s="43">
        <f t="shared" si="15"/>
        <v>237.5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6"/>
        <v>47</v>
      </c>
      <c r="BJ52" s="48">
        <f t="shared" si="17"/>
        <v>190.5</v>
      </c>
      <c r="BK52" s="24">
        <f t="shared" si="18"/>
        <v>91.44</v>
      </c>
      <c r="BL52" s="48">
        <f t="shared" si="19"/>
        <v>99.06</v>
      </c>
      <c r="BO52" s="129">
        <f t="shared" si="29"/>
        <v>2537</v>
      </c>
      <c r="BP52" s="129">
        <f t="shared" si="30"/>
        <v>88</v>
      </c>
      <c r="BQ52" s="129">
        <f t="shared" si="31"/>
        <v>950</v>
      </c>
      <c r="BR52" s="129">
        <f t="shared" si="32"/>
        <v>32</v>
      </c>
      <c r="BS52" s="129">
        <f t="shared" si="33"/>
        <v>3487</v>
      </c>
      <c r="BT52" s="129">
        <f t="shared" si="34"/>
        <v>120</v>
      </c>
      <c r="BU52" s="129">
        <f t="shared" si="35"/>
        <v>6.2</v>
      </c>
      <c r="BV52" s="129">
        <f t="shared" si="36"/>
        <v>152.79999999999998</v>
      </c>
      <c r="BW52" s="129">
        <f t="shared" si="37"/>
        <v>0.8</v>
      </c>
      <c r="BX52" s="129">
        <f t="shared" si="38"/>
        <v>153.6</v>
      </c>
      <c r="BY52" s="134">
        <f t="shared" si="39"/>
        <v>153.6</v>
      </c>
      <c r="BZ52" s="129">
        <f t="shared" si="42"/>
        <v>33.599999999999994</v>
      </c>
    </row>
    <row r="53" spans="1:78" ht="18.75">
      <c r="A53" s="143">
        <f t="shared" si="21"/>
        <v>42905</v>
      </c>
      <c r="B53" s="138" t="s">
        <v>53</v>
      </c>
      <c r="C53" s="30">
        <v>886</v>
      </c>
      <c r="D53" s="30">
        <v>963</v>
      </c>
      <c r="E53" s="30">
        <v>688</v>
      </c>
      <c r="F53" s="30">
        <v>64</v>
      </c>
      <c r="G53" s="30"/>
      <c r="H53" s="23">
        <v>24</v>
      </c>
      <c r="I53" s="33">
        <f>C53+D53+E53</f>
        <v>2537</v>
      </c>
      <c r="J53" s="33">
        <f>F53+G53+H53</f>
        <v>88</v>
      </c>
      <c r="K53" s="23">
        <v>459</v>
      </c>
      <c r="L53" s="14">
        <v>491</v>
      </c>
      <c r="M53" s="14">
        <v>350</v>
      </c>
      <c r="N53" s="14"/>
      <c r="O53" s="14">
        <v>15</v>
      </c>
      <c r="P53" s="14">
        <v>17</v>
      </c>
      <c r="Q53" s="103">
        <v>12</v>
      </c>
      <c r="R53" s="34"/>
      <c r="S53" s="33">
        <f t="shared" si="24"/>
        <v>950</v>
      </c>
      <c r="T53" s="33">
        <f t="shared" si="43"/>
        <v>44</v>
      </c>
      <c r="U53" s="35">
        <f t="shared" si="25"/>
        <v>132</v>
      </c>
      <c r="V53" s="23">
        <v>5.9</v>
      </c>
      <c r="W53" s="23">
        <v>3.5</v>
      </c>
      <c r="X53" s="30">
        <v>9.1999999999999993</v>
      </c>
      <c r="Y53" s="30">
        <v>5</v>
      </c>
      <c r="Z53" s="30">
        <v>6.2</v>
      </c>
      <c r="AA53" s="105">
        <v>3</v>
      </c>
      <c r="AB53" s="38"/>
      <c r="AC53" s="38"/>
      <c r="AD53" s="38"/>
      <c r="AE53" s="38">
        <v>0.8</v>
      </c>
      <c r="AF53" s="38"/>
      <c r="AG53" s="38"/>
      <c r="AH53" s="44">
        <f t="shared" si="9"/>
        <v>0.8</v>
      </c>
      <c r="AI53" s="53">
        <v>75</v>
      </c>
      <c r="AJ53" s="15">
        <f t="shared" si="41"/>
        <v>75.8</v>
      </c>
      <c r="AK53" s="51">
        <f t="shared" si="26"/>
        <v>159.1</v>
      </c>
      <c r="AL53" s="96">
        <f t="shared" si="27"/>
        <v>165.6</v>
      </c>
      <c r="AM53" s="16">
        <f t="shared" si="40"/>
        <v>89.8</v>
      </c>
      <c r="AN53" s="50"/>
      <c r="AO53" s="46"/>
      <c r="AP53" s="17">
        <f t="shared" si="28"/>
        <v>165.6</v>
      </c>
      <c r="AQ53" s="18">
        <f t="shared" si="10"/>
        <v>8.1400000000000148</v>
      </c>
      <c r="AR53" s="40"/>
      <c r="AS53" s="19">
        <f t="shared" si="11"/>
        <v>75.8</v>
      </c>
      <c r="AT53" s="20">
        <f t="shared" si="12"/>
        <v>91.44</v>
      </c>
      <c r="AU53" s="21">
        <f t="shared" si="13"/>
        <v>167.24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4"/>
        <v>250</v>
      </c>
      <c r="BC53" s="43">
        <f t="shared" si="15"/>
        <v>237.5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6"/>
        <v>47</v>
      </c>
      <c r="BJ53" s="48">
        <f t="shared" si="17"/>
        <v>190.5</v>
      </c>
      <c r="BK53" s="24">
        <f t="shared" si="18"/>
        <v>91.44</v>
      </c>
      <c r="BL53" s="48">
        <f t="shared" si="19"/>
        <v>99.06</v>
      </c>
      <c r="BO53" s="129">
        <f t="shared" si="29"/>
        <v>2537</v>
      </c>
      <c r="BP53" s="129">
        <f t="shared" si="30"/>
        <v>88</v>
      </c>
      <c r="BQ53" s="129">
        <f t="shared" si="31"/>
        <v>950</v>
      </c>
      <c r="BR53" s="129">
        <f t="shared" si="32"/>
        <v>32</v>
      </c>
      <c r="BS53" s="129">
        <f t="shared" si="33"/>
        <v>3487</v>
      </c>
      <c r="BT53" s="129">
        <f t="shared" si="34"/>
        <v>120</v>
      </c>
      <c r="BU53" s="129">
        <f t="shared" si="35"/>
        <v>6.2</v>
      </c>
      <c r="BV53" s="129">
        <f t="shared" si="36"/>
        <v>152.79999999999998</v>
      </c>
      <c r="BW53" s="129">
        <f t="shared" si="37"/>
        <v>0.8</v>
      </c>
      <c r="BX53" s="129">
        <f t="shared" si="38"/>
        <v>153.6</v>
      </c>
      <c r="BY53" s="134">
        <f t="shared" si="39"/>
        <v>153.6</v>
      </c>
      <c r="BZ53" s="129">
        <f t="shared" si="42"/>
        <v>33.599999999999994</v>
      </c>
    </row>
    <row r="54" spans="1:78" ht="18.75">
      <c r="A54" s="143">
        <f t="shared" si="21"/>
        <v>42905</v>
      </c>
      <c r="B54" s="138" t="s">
        <v>26</v>
      </c>
      <c r="C54" s="30">
        <v>887</v>
      </c>
      <c r="D54" s="30">
        <v>960</v>
      </c>
      <c r="E54" s="30">
        <v>690</v>
      </c>
      <c r="F54" s="30">
        <v>64</v>
      </c>
      <c r="G54" s="30"/>
      <c r="H54" s="23">
        <v>24</v>
      </c>
      <c r="I54" s="33">
        <f>C54+D54+E54</f>
        <v>2537</v>
      </c>
      <c r="J54" s="33">
        <f>F54+G54+H54</f>
        <v>88</v>
      </c>
      <c r="K54" s="23">
        <v>462</v>
      </c>
      <c r="L54" s="14">
        <v>490</v>
      </c>
      <c r="M54" s="14">
        <v>360</v>
      </c>
      <c r="N54" s="14"/>
      <c r="O54" s="14">
        <v>15</v>
      </c>
      <c r="P54" s="14">
        <v>17</v>
      </c>
      <c r="Q54" s="103">
        <v>12</v>
      </c>
      <c r="R54" s="34"/>
      <c r="S54" s="33">
        <f t="shared" si="24"/>
        <v>952</v>
      </c>
      <c r="T54" s="33">
        <f t="shared" si="43"/>
        <v>44</v>
      </c>
      <c r="U54" s="35">
        <f t="shared" si="25"/>
        <v>132</v>
      </c>
      <c r="V54" s="23">
        <v>5.9</v>
      </c>
      <c r="W54" s="23">
        <v>3.5</v>
      </c>
      <c r="X54" s="30">
        <v>9.1999999999999993</v>
      </c>
      <c r="Y54" s="38">
        <v>5.2</v>
      </c>
      <c r="Z54" s="38">
        <v>6.5</v>
      </c>
      <c r="AA54" s="38">
        <v>3.4</v>
      </c>
      <c r="AB54" s="38"/>
      <c r="AC54" s="38"/>
      <c r="AD54" s="38"/>
      <c r="AE54" s="38">
        <v>0.8</v>
      </c>
      <c r="AF54" s="38"/>
      <c r="AG54" s="38"/>
      <c r="AH54" s="44">
        <v>0</v>
      </c>
      <c r="AI54" s="53">
        <v>75</v>
      </c>
      <c r="AJ54" s="15">
        <f t="shared" si="41"/>
        <v>75</v>
      </c>
      <c r="AK54" s="51">
        <f t="shared" si="26"/>
        <v>159.6</v>
      </c>
      <c r="AL54" s="96">
        <f t="shared" si="27"/>
        <v>166.5</v>
      </c>
      <c r="AM54" s="16">
        <f t="shared" si="40"/>
        <v>91.5</v>
      </c>
      <c r="AN54" s="50"/>
      <c r="AO54" s="46"/>
      <c r="AP54" s="17">
        <f t="shared" si="28"/>
        <v>166.5</v>
      </c>
      <c r="AQ54" s="18">
        <f t="shared" si="10"/>
        <v>6.8400000000000034</v>
      </c>
      <c r="AR54" s="40"/>
      <c r="AS54" s="19">
        <f t="shared" si="11"/>
        <v>75</v>
      </c>
      <c r="AT54" s="20">
        <f t="shared" si="12"/>
        <v>91.44</v>
      </c>
      <c r="AU54" s="21">
        <f t="shared" si="13"/>
        <v>166.44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4"/>
        <v>250</v>
      </c>
      <c r="BC54" s="43">
        <f t="shared" si="15"/>
        <v>237.5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6"/>
        <v>47</v>
      </c>
      <c r="BJ54" s="48">
        <f t="shared" si="17"/>
        <v>190.5</v>
      </c>
      <c r="BK54" s="24">
        <f t="shared" si="18"/>
        <v>91.44</v>
      </c>
      <c r="BL54" s="48">
        <f t="shared" si="19"/>
        <v>99.06</v>
      </c>
      <c r="BO54" s="129">
        <f t="shared" si="29"/>
        <v>2537</v>
      </c>
      <c r="BP54" s="129">
        <f t="shared" si="30"/>
        <v>88</v>
      </c>
      <c r="BQ54" s="129">
        <f t="shared" si="31"/>
        <v>952</v>
      </c>
      <c r="BR54" s="129">
        <f t="shared" si="32"/>
        <v>32</v>
      </c>
      <c r="BS54" s="129">
        <f t="shared" si="33"/>
        <v>3489</v>
      </c>
      <c r="BT54" s="129">
        <f t="shared" si="34"/>
        <v>120</v>
      </c>
      <c r="BU54" s="129">
        <f t="shared" si="35"/>
        <v>6.5</v>
      </c>
      <c r="BV54" s="129">
        <f t="shared" si="36"/>
        <v>153.69999999999999</v>
      </c>
      <c r="BW54" s="129">
        <f t="shared" si="37"/>
        <v>0.8</v>
      </c>
      <c r="BX54" s="129">
        <f t="shared" si="38"/>
        <v>154.5</v>
      </c>
      <c r="BY54" s="134">
        <f t="shared" si="39"/>
        <v>154.5</v>
      </c>
      <c r="BZ54" s="129">
        <f t="shared" si="42"/>
        <v>34.5</v>
      </c>
    </row>
    <row r="55" spans="1:78" ht="18.75">
      <c r="A55" s="143">
        <f t="shared" si="21"/>
        <v>42905</v>
      </c>
      <c r="B55" s="138" t="s">
        <v>54</v>
      </c>
      <c r="C55" s="30">
        <v>887</v>
      </c>
      <c r="D55" s="30">
        <v>960</v>
      </c>
      <c r="E55" s="30">
        <v>690</v>
      </c>
      <c r="F55" s="30">
        <v>64</v>
      </c>
      <c r="G55" s="30"/>
      <c r="H55" s="23">
        <v>24</v>
      </c>
      <c r="I55" s="33">
        <f>C55+D55+E55</f>
        <v>2537</v>
      </c>
      <c r="J55" s="33">
        <f>F55+G55+H55</f>
        <v>88</v>
      </c>
      <c r="K55" s="23">
        <v>462</v>
      </c>
      <c r="L55" s="14">
        <v>490</v>
      </c>
      <c r="M55" s="14">
        <v>360</v>
      </c>
      <c r="N55" s="14"/>
      <c r="O55" s="14">
        <v>15</v>
      </c>
      <c r="P55" s="14">
        <v>17</v>
      </c>
      <c r="Q55" s="103">
        <v>12</v>
      </c>
      <c r="R55" s="34"/>
      <c r="S55" s="33">
        <f t="shared" si="24"/>
        <v>952</v>
      </c>
      <c r="T55" s="33">
        <f>O55+P55+Q55+R55</f>
        <v>44</v>
      </c>
      <c r="U55" s="35">
        <f t="shared" si="25"/>
        <v>132</v>
      </c>
      <c r="V55" s="23">
        <v>5.9</v>
      </c>
      <c r="W55" s="23">
        <v>3.5</v>
      </c>
      <c r="X55" s="30">
        <v>9.1999999999999993</v>
      </c>
      <c r="Y55" s="38">
        <v>5.2</v>
      </c>
      <c r="Z55" s="38">
        <v>6.5</v>
      </c>
      <c r="AA55" s="38">
        <v>3.4</v>
      </c>
      <c r="AB55" s="38"/>
      <c r="AC55" s="38"/>
      <c r="AD55" s="38"/>
      <c r="AE55" s="38">
        <v>0.8</v>
      </c>
      <c r="AF55" s="38"/>
      <c r="AG55" s="38"/>
      <c r="AH55" s="44">
        <f t="shared" si="9"/>
        <v>0.8</v>
      </c>
      <c r="AI55" s="53">
        <v>75</v>
      </c>
      <c r="AJ55" s="15">
        <f t="shared" si="41"/>
        <v>75.8</v>
      </c>
      <c r="AK55" s="51">
        <f t="shared" si="26"/>
        <v>159.6</v>
      </c>
      <c r="AL55" s="96">
        <f t="shared" si="27"/>
        <v>166.5</v>
      </c>
      <c r="AM55" s="16">
        <f t="shared" si="40"/>
        <v>90.7</v>
      </c>
      <c r="AN55" s="50"/>
      <c r="AO55" s="46"/>
      <c r="AP55" s="17">
        <f t="shared" si="28"/>
        <v>166.5</v>
      </c>
      <c r="AQ55" s="18">
        <f t="shared" si="10"/>
        <v>7.6400000000000148</v>
      </c>
      <c r="AR55" s="40"/>
      <c r="AS55" s="19">
        <f t="shared" si="11"/>
        <v>75.8</v>
      </c>
      <c r="AT55" s="20">
        <f t="shared" si="12"/>
        <v>91.44</v>
      </c>
      <c r="AU55" s="21">
        <f t="shared" si="13"/>
        <v>167.24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4"/>
        <v>250</v>
      </c>
      <c r="BC55" s="43">
        <f t="shared" si="15"/>
        <v>237.5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6"/>
        <v>47</v>
      </c>
      <c r="BJ55" s="48">
        <f t="shared" si="17"/>
        <v>190.5</v>
      </c>
      <c r="BK55" s="24">
        <f t="shared" si="18"/>
        <v>91.44</v>
      </c>
      <c r="BL55" s="48">
        <f t="shared" si="19"/>
        <v>99.06</v>
      </c>
      <c r="BO55" s="129">
        <f t="shared" si="29"/>
        <v>2537</v>
      </c>
      <c r="BP55" s="129">
        <f t="shared" si="30"/>
        <v>88</v>
      </c>
      <c r="BQ55" s="129">
        <f t="shared" si="31"/>
        <v>952</v>
      </c>
      <c r="BR55" s="129">
        <f t="shared" si="32"/>
        <v>32</v>
      </c>
      <c r="BS55" s="129">
        <f t="shared" si="33"/>
        <v>3489</v>
      </c>
      <c r="BT55" s="129">
        <f t="shared" si="34"/>
        <v>120</v>
      </c>
      <c r="BU55" s="129">
        <f t="shared" si="35"/>
        <v>6.5</v>
      </c>
      <c r="BV55" s="129">
        <f t="shared" si="36"/>
        <v>153.69999999999999</v>
      </c>
      <c r="BW55" s="129">
        <f t="shared" si="37"/>
        <v>0.8</v>
      </c>
      <c r="BX55" s="129">
        <f t="shared" si="38"/>
        <v>154.5</v>
      </c>
      <c r="BY55" s="134">
        <f t="shared" si="39"/>
        <v>154.5</v>
      </c>
      <c r="BZ55" s="129">
        <f t="shared" si="42"/>
        <v>34.5</v>
      </c>
    </row>
    <row r="56" spans="1:78" ht="18.75">
      <c r="A56" s="143">
        <v>9</v>
      </c>
      <c r="B56" s="138" t="s">
        <v>55</v>
      </c>
      <c r="C56" s="30">
        <v>872</v>
      </c>
      <c r="D56" s="30">
        <v>956</v>
      </c>
      <c r="E56" s="30">
        <v>683</v>
      </c>
      <c r="F56" s="30">
        <v>63</v>
      </c>
      <c r="G56" s="30"/>
      <c r="H56" s="23">
        <v>23</v>
      </c>
      <c r="I56" s="33">
        <f t="shared" si="22"/>
        <v>2511</v>
      </c>
      <c r="J56" s="33">
        <f t="shared" si="23"/>
        <v>86</v>
      </c>
      <c r="K56" s="23">
        <v>467</v>
      </c>
      <c r="L56" s="14">
        <v>487</v>
      </c>
      <c r="M56" s="14">
        <v>310</v>
      </c>
      <c r="N56" s="14"/>
      <c r="O56" s="14">
        <v>16</v>
      </c>
      <c r="P56" s="14">
        <v>16</v>
      </c>
      <c r="Q56" s="103">
        <v>11</v>
      </c>
      <c r="R56" s="34"/>
      <c r="S56" s="33">
        <f t="shared" si="24"/>
        <v>954</v>
      </c>
      <c r="T56" s="33">
        <f t="shared" si="43"/>
        <v>43</v>
      </c>
      <c r="U56" s="35">
        <f t="shared" si="25"/>
        <v>129</v>
      </c>
      <c r="V56" s="23">
        <v>5.9</v>
      </c>
      <c r="W56" s="23">
        <v>3.5</v>
      </c>
      <c r="X56" s="30">
        <v>9</v>
      </c>
      <c r="Y56" s="38">
        <v>5.2</v>
      </c>
      <c r="Z56" s="38">
        <v>6.5</v>
      </c>
      <c r="AA56" s="38">
        <v>3.4</v>
      </c>
      <c r="AB56" s="38"/>
      <c r="AC56" s="38"/>
      <c r="AD56" s="38"/>
      <c r="AE56" s="38">
        <v>0.8</v>
      </c>
      <c r="AF56" s="38"/>
      <c r="AG56" s="38"/>
      <c r="AH56" s="44">
        <f t="shared" si="9"/>
        <v>0.8</v>
      </c>
      <c r="AI56" s="53">
        <v>75</v>
      </c>
      <c r="AJ56" s="15">
        <f t="shared" si="41"/>
        <v>75.8</v>
      </c>
      <c r="AK56" s="51">
        <f t="shared" si="26"/>
        <v>156.4</v>
      </c>
      <c r="AL56" s="96">
        <f t="shared" si="27"/>
        <v>163.30000000000001</v>
      </c>
      <c r="AM56" s="16">
        <f t="shared" si="40"/>
        <v>87.500000000000014</v>
      </c>
      <c r="AN56" s="50"/>
      <c r="AO56" s="46"/>
      <c r="AP56" s="17">
        <f t="shared" si="28"/>
        <v>163.30000000000001</v>
      </c>
      <c r="AQ56" s="18">
        <f t="shared" si="10"/>
        <v>10.840000000000003</v>
      </c>
      <c r="AR56" s="40"/>
      <c r="AS56" s="19">
        <f t="shared" si="11"/>
        <v>75.8</v>
      </c>
      <c r="AT56" s="20">
        <f t="shared" si="12"/>
        <v>91.44</v>
      </c>
      <c r="AU56" s="21">
        <f t="shared" si="13"/>
        <v>167.24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4"/>
        <v>250</v>
      </c>
      <c r="BC56" s="43">
        <f t="shared" si="15"/>
        <v>237.5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6"/>
        <v>47</v>
      </c>
      <c r="BJ56" s="48">
        <f t="shared" si="17"/>
        <v>190.5</v>
      </c>
      <c r="BK56" s="24">
        <f t="shared" si="18"/>
        <v>91.44</v>
      </c>
      <c r="BL56" s="48">
        <f t="shared" si="19"/>
        <v>99.06</v>
      </c>
      <c r="BO56" s="129">
        <f t="shared" si="29"/>
        <v>2511</v>
      </c>
      <c r="BP56" s="129">
        <f t="shared" si="30"/>
        <v>86</v>
      </c>
      <c r="BQ56" s="129">
        <f t="shared" si="31"/>
        <v>954</v>
      </c>
      <c r="BR56" s="129">
        <f t="shared" si="32"/>
        <v>32</v>
      </c>
      <c r="BS56" s="129">
        <f t="shared" si="33"/>
        <v>3465</v>
      </c>
      <c r="BT56" s="129">
        <f t="shared" si="34"/>
        <v>118</v>
      </c>
      <c r="BU56" s="129">
        <f t="shared" si="35"/>
        <v>6.5</v>
      </c>
      <c r="BV56" s="129">
        <f t="shared" si="36"/>
        <v>151.5</v>
      </c>
      <c r="BW56" s="129">
        <f t="shared" si="37"/>
        <v>0.8</v>
      </c>
      <c r="BX56" s="129">
        <f t="shared" si="38"/>
        <v>152.30000000000001</v>
      </c>
      <c r="BY56" s="134">
        <f t="shared" si="39"/>
        <v>152.30000000000001</v>
      </c>
      <c r="BZ56" s="129">
        <f t="shared" si="42"/>
        <v>34.299999999999997</v>
      </c>
    </row>
    <row r="57" spans="1:78" ht="18.75">
      <c r="A57" s="143">
        <f t="shared" si="21"/>
        <v>42905</v>
      </c>
      <c r="B57" s="138" t="s">
        <v>56</v>
      </c>
      <c r="C57" s="30">
        <v>872</v>
      </c>
      <c r="D57" s="30">
        <v>956</v>
      </c>
      <c r="E57" s="30">
        <v>683</v>
      </c>
      <c r="F57" s="30">
        <v>63</v>
      </c>
      <c r="G57" s="30"/>
      <c r="H57" s="23">
        <v>23</v>
      </c>
      <c r="I57" s="33">
        <f t="shared" ref="I57" si="54">C57+D57+E57</f>
        <v>2511</v>
      </c>
      <c r="J57" s="33">
        <f t="shared" ref="J57" si="55">F57+G57+H57</f>
        <v>86</v>
      </c>
      <c r="K57" s="23">
        <v>467</v>
      </c>
      <c r="L57" s="14">
        <v>487</v>
      </c>
      <c r="M57" s="14">
        <v>310</v>
      </c>
      <c r="N57" s="14"/>
      <c r="O57" s="14">
        <v>16</v>
      </c>
      <c r="P57" s="14">
        <v>16</v>
      </c>
      <c r="Q57" s="103">
        <v>11</v>
      </c>
      <c r="R57" s="34"/>
      <c r="S57" s="33">
        <f t="shared" si="24"/>
        <v>954</v>
      </c>
      <c r="T57" s="33">
        <f t="shared" si="43"/>
        <v>43</v>
      </c>
      <c r="U57" s="35">
        <f t="shared" si="25"/>
        <v>129</v>
      </c>
      <c r="V57" s="23">
        <v>5.9</v>
      </c>
      <c r="W57" s="23">
        <v>3.5</v>
      </c>
      <c r="X57" s="30">
        <v>9</v>
      </c>
      <c r="Y57" s="38">
        <v>5.2</v>
      </c>
      <c r="Z57" s="38">
        <v>6.5</v>
      </c>
      <c r="AA57" s="38">
        <v>3.4</v>
      </c>
      <c r="AB57" s="38"/>
      <c r="AC57" s="38"/>
      <c r="AD57" s="38"/>
      <c r="AE57" s="38">
        <v>0.8</v>
      </c>
      <c r="AF57" s="38"/>
      <c r="AG57" s="38"/>
      <c r="AH57" s="44">
        <f t="shared" si="9"/>
        <v>0.8</v>
      </c>
      <c r="AI57" s="53">
        <v>75</v>
      </c>
      <c r="AJ57" s="15">
        <f t="shared" si="41"/>
        <v>75.8</v>
      </c>
      <c r="AK57" s="51">
        <f t="shared" si="26"/>
        <v>156.4</v>
      </c>
      <c r="AL57" s="96">
        <f t="shared" si="27"/>
        <v>163.30000000000001</v>
      </c>
      <c r="AM57" s="16">
        <f t="shared" si="40"/>
        <v>87.500000000000014</v>
      </c>
      <c r="AN57" s="50"/>
      <c r="AO57" s="46"/>
      <c r="AP57" s="17">
        <f t="shared" si="28"/>
        <v>163.30000000000001</v>
      </c>
      <c r="AQ57" s="18">
        <f t="shared" si="10"/>
        <v>10.840000000000003</v>
      </c>
      <c r="AR57" s="40"/>
      <c r="AS57" s="19">
        <f t="shared" si="11"/>
        <v>75.8</v>
      </c>
      <c r="AT57" s="20">
        <f t="shared" si="12"/>
        <v>91.44</v>
      </c>
      <c r="AU57" s="21">
        <f t="shared" si="13"/>
        <v>167.24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0</v>
      </c>
      <c r="BB57" s="42">
        <f t="shared" si="14"/>
        <v>250</v>
      </c>
      <c r="BC57" s="43">
        <f t="shared" si="15"/>
        <v>237.5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6"/>
        <v>47</v>
      </c>
      <c r="BJ57" s="48">
        <f t="shared" si="17"/>
        <v>190.5</v>
      </c>
      <c r="BK57" s="24">
        <f t="shared" si="18"/>
        <v>91.44</v>
      </c>
      <c r="BL57" s="48">
        <f t="shared" si="19"/>
        <v>99.06</v>
      </c>
      <c r="BO57" s="129">
        <f t="shared" si="29"/>
        <v>2511</v>
      </c>
      <c r="BP57" s="129">
        <f t="shared" si="30"/>
        <v>86</v>
      </c>
      <c r="BQ57" s="129">
        <f t="shared" si="31"/>
        <v>954</v>
      </c>
      <c r="BR57" s="129">
        <f t="shared" si="32"/>
        <v>32</v>
      </c>
      <c r="BS57" s="129">
        <f t="shared" si="33"/>
        <v>3465</v>
      </c>
      <c r="BT57" s="129">
        <f t="shared" si="34"/>
        <v>118</v>
      </c>
      <c r="BU57" s="129">
        <f t="shared" si="35"/>
        <v>6.5</v>
      </c>
      <c r="BV57" s="129">
        <f t="shared" si="36"/>
        <v>151.5</v>
      </c>
      <c r="BW57" s="129">
        <f t="shared" si="37"/>
        <v>0.8</v>
      </c>
      <c r="BX57" s="129">
        <f t="shared" si="38"/>
        <v>152.30000000000001</v>
      </c>
      <c r="BY57" s="134">
        <f t="shared" si="39"/>
        <v>152.30000000000001</v>
      </c>
      <c r="BZ57" s="129">
        <f t="shared" si="42"/>
        <v>34.299999999999997</v>
      </c>
    </row>
    <row r="58" spans="1:78" ht="18.75">
      <c r="A58" s="143">
        <f t="shared" si="21"/>
        <v>42905</v>
      </c>
      <c r="B58" s="138" t="s">
        <v>27</v>
      </c>
      <c r="C58" s="30">
        <v>860</v>
      </c>
      <c r="D58" s="30">
        <v>959</v>
      </c>
      <c r="E58" s="30">
        <v>678</v>
      </c>
      <c r="F58" s="30">
        <v>61</v>
      </c>
      <c r="G58" s="30"/>
      <c r="H58" s="23">
        <v>23</v>
      </c>
      <c r="I58" s="33">
        <f t="shared" si="22"/>
        <v>2497</v>
      </c>
      <c r="J58" s="33">
        <f t="shared" si="23"/>
        <v>84</v>
      </c>
      <c r="K58" s="23">
        <v>456</v>
      </c>
      <c r="L58" s="14">
        <v>483</v>
      </c>
      <c r="M58" s="14">
        <v>360</v>
      </c>
      <c r="N58" s="14"/>
      <c r="O58" s="14">
        <v>16</v>
      </c>
      <c r="P58" s="14">
        <v>17</v>
      </c>
      <c r="Q58" s="103">
        <v>13</v>
      </c>
      <c r="R58" s="34"/>
      <c r="S58" s="33">
        <f t="shared" si="24"/>
        <v>939</v>
      </c>
      <c r="T58" s="33">
        <f t="shared" si="43"/>
        <v>46</v>
      </c>
      <c r="U58" s="35">
        <f t="shared" si="25"/>
        <v>130</v>
      </c>
      <c r="V58" s="23">
        <v>5.9</v>
      </c>
      <c r="W58" s="23">
        <v>3.5</v>
      </c>
      <c r="X58" s="30">
        <v>9</v>
      </c>
      <c r="Y58" s="38">
        <v>5.3</v>
      </c>
      <c r="Z58" s="38">
        <v>6.7</v>
      </c>
      <c r="AA58" s="38">
        <v>3.2</v>
      </c>
      <c r="AB58" s="38"/>
      <c r="AC58" s="38"/>
      <c r="AD58" s="38"/>
      <c r="AE58" s="38">
        <v>0.8</v>
      </c>
      <c r="AF58" s="38"/>
      <c r="AG58" s="38"/>
      <c r="AH58" s="44">
        <f t="shared" si="9"/>
        <v>0.8</v>
      </c>
      <c r="AI58" s="53">
        <v>75</v>
      </c>
      <c r="AJ58" s="15">
        <f t="shared" si="41"/>
        <v>75.8</v>
      </c>
      <c r="AK58" s="51">
        <f t="shared" si="26"/>
        <v>157.70000000000002</v>
      </c>
      <c r="AL58" s="96">
        <f t="shared" si="27"/>
        <v>164.4</v>
      </c>
      <c r="AM58" s="16">
        <f t="shared" si="40"/>
        <v>88.600000000000009</v>
      </c>
      <c r="AN58" s="50"/>
      <c r="AO58" s="46"/>
      <c r="AP58" s="17">
        <f t="shared" si="28"/>
        <v>164.4</v>
      </c>
      <c r="AQ58" s="18">
        <f t="shared" si="10"/>
        <v>9.539999999999992</v>
      </c>
      <c r="AR58" s="40"/>
      <c r="AS58" s="19">
        <f t="shared" si="11"/>
        <v>75.8</v>
      </c>
      <c r="AT58" s="20">
        <f t="shared" si="12"/>
        <v>91.44</v>
      </c>
      <c r="AU58" s="21">
        <f t="shared" si="13"/>
        <v>167.24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14"/>
        <v>250</v>
      </c>
      <c r="BC58" s="43">
        <f t="shared" si="15"/>
        <v>237.5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6"/>
        <v>47</v>
      </c>
      <c r="BJ58" s="48">
        <f t="shared" si="17"/>
        <v>190.5</v>
      </c>
      <c r="BK58" s="24">
        <f t="shared" si="18"/>
        <v>91.44</v>
      </c>
      <c r="BL58" s="48">
        <f t="shared" si="19"/>
        <v>99.06</v>
      </c>
      <c r="BO58" s="129">
        <f t="shared" si="29"/>
        <v>2497</v>
      </c>
      <c r="BP58" s="129">
        <f t="shared" si="30"/>
        <v>84</v>
      </c>
      <c r="BQ58" s="129">
        <f t="shared" si="31"/>
        <v>939</v>
      </c>
      <c r="BR58" s="129">
        <f t="shared" si="32"/>
        <v>33</v>
      </c>
      <c r="BS58" s="129">
        <f t="shared" si="33"/>
        <v>3436</v>
      </c>
      <c r="BT58" s="129">
        <f t="shared" si="34"/>
        <v>117</v>
      </c>
      <c r="BU58" s="129">
        <f t="shared" si="35"/>
        <v>6.7</v>
      </c>
      <c r="BV58" s="129">
        <f t="shared" si="36"/>
        <v>150.6</v>
      </c>
      <c r="BW58" s="129">
        <f t="shared" si="37"/>
        <v>0.8</v>
      </c>
      <c r="BX58" s="129">
        <f t="shared" si="38"/>
        <v>151.4</v>
      </c>
      <c r="BY58" s="134">
        <f t="shared" si="39"/>
        <v>151.4</v>
      </c>
      <c r="BZ58" s="129">
        <f t="shared" si="42"/>
        <v>34.4</v>
      </c>
    </row>
    <row r="59" spans="1:78" ht="18.75">
      <c r="A59" s="143">
        <f t="shared" si="21"/>
        <v>42905</v>
      </c>
      <c r="B59" s="138" t="s">
        <v>57</v>
      </c>
      <c r="C59" s="30">
        <v>860</v>
      </c>
      <c r="D59" s="30">
        <v>959</v>
      </c>
      <c r="E59" s="30">
        <v>678</v>
      </c>
      <c r="F59" s="30">
        <v>61</v>
      </c>
      <c r="G59" s="30"/>
      <c r="H59" s="23">
        <v>23</v>
      </c>
      <c r="I59" s="33">
        <f>C59+D59+E59</f>
        <v>2497</v>
      </c>
      <c r="J59" s="33">
        <f>F59+G59+H59</f>
        <v>84</v>
      </c>
      <c r="K59" s="23">
        <v>456</v>
      </c>
      <c r="L59" s="14">
        <v>483</v>
      </c>
      <c r="M59" s="14">
        <v>360</v>
      </c>
      <c r="N59" s="14"/>
      <c r="O59" s="14">
        <v>16</v>
      </c>
      <c r="P59" s="14">
        <v>17</v>
      </c>
      <c r="Q59" s="103">
        <v>13</v>
      </c>
      <c r="R59" s="34"/>
      <c r="S59" s="33">
        <f t="shared" si="24"/>
        <v>939</v>
      </c>
      <c r="T59" s="33">
        <f t="shared" si="43"/>
        <v>46</v>
      </c>
      <c r="U59" s="35">
        <f t="shared" si="25"/>
        <v>130</v>
      </c>
      <c r="V59" s="23">
        <v>5.9</v>
      </c>
      <c r="W59" s="23">
        <v>3.5</v>
      </c>
      <c r="X59" s="30">
        <v>9</v>
      </c>
      <c r="Y59" s="38">
        <v>5.3</v>
      </c>
      <c r="Z59" s="38">
        <v>6.7</v>
      </c>
      <c r="AA59" s="38">
        <v>3.2</v>
      </c>
      <c r="AB59" s="38"/>
      <c r="AC59" s="38"/>
      <c r="AD59" s="38"/>
      <c r="AE59" s="38">
        <v>0.8</v>
      </c>
      <c r="AF59" s="38"/>
      <c r="AG59" s="38"/>
      <c r="AH59" s="44">
        <f t="shared" si="9"/>
        <v>0.8</v>
      </c>
      <c r="AI59" s="53">
        <v>75</v>
      </c>
      <c r="AJ59" s="15">
        <f t="shared" si="41"/>
        <v>75.8</v>
      </c>
      <c r="AK59" s="51">
        <f t="shared" si="26"/>
        <v>157.70000000000002</v>
      </c>
      <c r="AL59" s="96">
        <f t="shared" si="27"/>
        <v>164.4</v>
      </c>
      <c r="AM59" s="16">
        <f t="shared" si="40"/>
        <v>88.600000000000009</v>
      </c>
      <c r="AN59" s="50"/>
      <c r="AO59" s="46"/>
      <c r="AP59" s="17">
        <f t="shared" si="28"/>
        <v>164.4</v>
      </c>
      <c r="AQ59" s="18">
        <f t="shared" si="10"/>
        <v>9.539999999999992</v>
      </c>
      <c r="AR59" s="40"/>
      <c r="AS59" s="19">
        <f t="shared" si="11"/>
        <v>75.8</v>
      </c>
      <c r="AT59" s="20">
        <f t="shared" si="12"/>
        <v>91.44</v>
      </c>
      <c r="AU59" s="21">
        <f t="shared" si="13"/>
        <v>167.24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14"/>
        <v>250</v>
      </c>
      <c r="BC59" s="43">
        <f t="shared" si="15"/>
        <v>237.5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6"/>
        <v>47</v>
      </c>
      <c r="BJ59" s="48">
        <f t="shared" si="17"/>
        <v>190.5</v>
      </c>
      <c r="BK59" s="24">
        <f t="shared" si="18"/>
        <v>91.44</v>
      </c>
      <c r="BL59" s="48">
        <f t="shared" si="19"/>
        <v>99.06</v>
      </c>
      <c r="BO59" s="129">
        <f t="shared" si="29"/>
        <v>2497</v>
      </c>
      <c r="BP59" s="129">
        <f t="shared" si="30"/>
        <v>84</v>
      </c>
      <c r="BQ59" s="129">
        <f t="shared" si="31"/>
        <v>939</v>
      </c>
      <c r="BR59" s="129">
        <f t="shared" si="32"/>
        <v>33</v>
      </c>
      <c r="BS59" s="129">
        <f t="shared" si="33"/>
        <v>3436</v>
      </c>
      <c r="BT59" s="129">
        <f t="shared" si="34"/>
        <v>117</v>
      </c>
      <c r="BU59" s="129">
        <f t="shared" si="35"/>
        <v>6.7</v>
      </c>
      <c r="BV59" s="129">
        <f t="shared" si="36"/>
        <v>150.6</v>
      </c>
      <c r="BW59" s="129">
        <f t="shared" si="37"/>
        <v>0.8</v>
      </c>
      <c r="BX59" s="129">
        <f t="shared" si="38"/>
        <v>151.4</v>
      </c>
      <c r="BY59" s="134">
        <f t="shared" si="39"/>
        <v>151.4</v>
      </c>
      <c r="BZ59" s="129">
        <f t="shared" si="42"/>
        <v>34.4</v>
      </c>
    </row>
    <row r="60" spans="1:78" ht="18.75">
      <c r="A60" s="143">
        <f t="shared" si="21"/>
        <v>42905</v>
      </c>
      <c r="B60" s="138" t="s">
        <v>58</v>
      </c>
      <c r="C60" s="30">
        <v>821</v>
      </c>
      <c r="D60" s="30">
        <v>920</v>
      </c>
      <c r="E60" s="30">
        <v>643</v>
      </c>
      <c r="F60" s="30">
        <v>51</v>
      </c>
      <c r="G60" s="30"/>
      <c r="H60" s="23">
        <v>22</v>
      </c>
      <c r="I60" s="33">
        <f t="shared" si="22"/>
        <v>2384</v>
      </c>
      <c r="J60" s="33">
        <f t="shared" si="23"/>
        <v>73</v>
      </c>
      <c r="K60" s="23">
        <v>442</v>
      </c>
      <c r="L60" s="14">
        <v>468</v>
      </c>
      <c r="M60" s="14">
        <v>360</v>
      </c>
      <c r="N60" s="14"/>
      <c r="O60" s="14">
        <v>16</v>
      </c>
      <c r="P60" s="14">
        <v>16</v>
      </c>
      <c r="Q60" s="103">
        <v>12</v>
      </c>
      <c r="R60" s="34"/>
      <c r="S60" s="33">
        <f t="shared" si="24"/>
        <v>910</v>
      </c>
      <c r="T60" s="33">
        <f t="shared" si="43"/>
        <v>44</v>
      </c>
      <c r="U60" s="35">
        <f t="shared" si="25"/>
        <v>117</v>
      </c>
      <c r="V60" s="23">
        <v>5.9</v>
      </c>
      <c r="W60" s="23">
        <v>3.5</v>
      </c>
      <c r="X60" s="30">
        <v>9</v>
      </c>
      <c r="Y60" s="38">
        <v>5.3</v>
      </c>
      <c r="Z60" s="38">
        <v>6.7</v>
      </c>
      <c r="AA60" s="38">
        <v>3.2</v>
      </c>
      <c r="AB60" s="30"/>
      <c r="AC60" s="38"/>
      <c r="AD60" s="38"/>
      <c r="AE60" s="38">
        <v>0.8</v>
      </c>
      <c r="AF60" s="38"/>
      <c r="AG60" s="30"/>
      <c r="AH60" s="45">
        <f t="shared" si="9"/>
        <v>0.8</v>
      </c>
      <c r="AI60" s="53">
        <v>75</v>
      </c>
      <c r="AJ60" s="15">
        <f t="shared" si="41"/>
        <v>75.8</v>
      </c>
      <c r="AK60" s="51">
        <f t="shared" si="26"/>
        <v>144.70000000000002</v>
      </c>
      <c r="AL60" s="96">
        <f t="shared" si="27"/>
        <v>151.4</v>
      </c>
      <c r="AM60" s="16">
        <f t="shared" si="40"/>
        <v>75.600000000000009</v>
      </c>
      <c r="AN60" s="50"/>
      <c r="AO60" s="46"/>
      <c r="AP60" s="17">
        <f t="shared" si="28"/>
        <v>151.4</v>
      </c>
      <c r="AQ60" s="18">
        <f t="shared" si="10"/>
        <v>22.539999999999992</v>
      </c>
      <c r="AR60" s="40"/>
      <c r="AS60" s="19">
        <f t="shared" si="11"/>
        <v>75.8</v>
      </c>
      <c r="AT60" s="20">
        <f t="shared" si="12"/>
        <v>91.44</v>
      </c>
      <c r="AU60" s="21">
        <f t="shared" si="13"/>
        <v>167.24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14"/>
        <v>250</v>
      </c>
      <c r="BC60" s="43">
        <f t="shared" si="15"/>
        <v>237.5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6"/>
        <v>47</v>
      </c>
      <c r="BJ60" s="48">
        <f t="shared" si="17"/>
        <v>190.5</v>
      </c>
      <c r="BK60" s="24">
        <f t="shared" si="18"/>
        <v>91.44</v>
      </c>
      <c r="BL60" s="48">
        <f t="shared" si="19"/>
        <v>99.06</v>
      </c>
      <c r="BO60" s="129">
        <f t="shared" si="29"/>
        <v>2384</v>
      </c>
      <c r="BP60" s="129">
        <f t="shared" si="30"/>
        <v>73</v>
      </c>
      <c r="BQ60" s="129">
        <f t="shared" si="31"/>
        <v>910</v>
      </c>
      <c r="BR60" s="129">
        <f t="shared" si="32"/>
        <v>32</v>
      </c>
      <c r="BS60" s="129">
        <f t="shared" si="33"/>
        <v>3294</v>
      </c>
      <c r="BT60" s="129">
        <f t="shared" si="34"/>
        <v>105</v>
      </c>
      <c r="BU60" s="129">
        <f t="shared" si="35"/>
        <v>6.7</v>
      </c>
      <c r="BV60" s="129">
        <f t="shared" si="36"/>
        <v>138.6</v>
      </c>
      <c r="BW60" s="129">
        <f t="shared" si="37"/>
        <v>0.8</v>
      </c>
      <c r="BX60" s="129">
        <f t="shared" si="38"/>
        <v>139.4</v>
      </c>
      <c r="BY60" s="134">
        <f t="shared" si="39"/>
        <v>139.4</v>
      </c>
      <c r="BZ60" s="129">
        <f t="shared" si="42"/>
        <v>34.4</v>
      </c>
    </row>
    <row r="61" spans="1:78" ht="18.75">
      <c r="A61" s="143">
        <f t="shared" si="21"/>
        <v>42905</v>
      </c>
      <c r="B61" s="138" t="s">
        <v>59</v>
      </c>
      <c r="C61" s="30">
        <v>821</v>
      </c>
      <c r="D61" s="30">
        <v>920</v>
      </c>
      <c r="E61" s="30">
        <v>643</v>
      </c>
      <c r="F61" s="30">
        <v>51</v>
      </c>
      <c r="G61" s="30"/>
      <c r="H61" s="23">
        <v>21</v>
      </c>
      <c r="I61" s="33">
        <f>C61+D61+E61</f>
        <v>2384</v>
      </c>
      <c r="J61" s="33">
        <f>F61+G61+H61</f>
        <v>72</v>
      </c>
      <c r="K61" s="23">
        <v>442</v>
      </c>
      <c r="L61" s="14">
        <v>468</v>
      </c>
      <c r="M61" s="14">
        <v>360</v>
      </c>
      <c r="N61" s="14"/>
      <c r="O61" s="14">
        <v>16</v>
      </c>
      <c r="P61" s="14">
        <v>16</v>
      </c>
      <c r="Q61" s="103">
        <v>12</v>
      </c>
      <c r="R61" s="34"/>
      <c r="S61" s="33">
        <f t="shared" si="24"/>
        <v>910</v>
      </c>
      <c r="T61" s="33">
        <f t="shared" si="43"/>
        <v>44</v>
      </c>
      <c r="U61" s="35">
        <f t="shared" si="25"/>
        <v>116</v>
      </c>
      <c r="V61" s="23">
        <v>5.9</v>
      </c>
      <c r="W61" s="23">
        <v>3.5</v>
      </c>
      <c r="X61" s="30">
        <v>9</v>
      </c>
      <c r="Y61" s="38">
        <v>5.3</v>
      </c>
      <c r="Z61" s="38">
        <v>6.7</v>
      </c>
      <c r="AA61" s="38">
        <v>3.2</v>
      </c>
      <c r="AB61" s="30"/>
      <c r="AC61" s="38"/>
      <c r="AD61" s="38"/>
      <c r="AE61" s="38">
        <v>0.8</v>
      </c>
      <c r="AF61" s="38"/>
      <c r="AG61" s="30"/>
      <c r="AH61" s="45">
        <f t="shared" si="9"/>
        <v>0.8</v>
      </c>
      <c r="AI61" s="53">
        <v>75</v>
      </c>
      <c r="AJ61" s="15">
        <f t="shared" si="41"/>
        <v>75.8</v>
      </c>
      <c r="AK61" s="51">
        <f t="shared" si="26"/>
        <v>143.70000000000002</v>
      </c>
      <c r="AL61" s="96">
        <f t="shared" si="27"/>
        <v>150.4</v>
      </c>
      <c r="AM61" s="16">
        <f t="shared" si="40"/>
        <v>74.600000000000009</v>
      </c>
      <c r="AN61" s="50"/>
      <c r="AO61" s="46"/>
      <c r="AP61" s="17">
        <f t="shared" si="28"/>
        <v>150.4</v>
      </c>
      <c r="AQ61" s="18">
        <f t="shared" si="10"/>
        <v>23.539999999999992</v>
      </c>
      <c r="AR61" s="40"/>
      <c r="AS61" s="19">
        <f t="shared" si="11"/>
        <v>75.8</v>
      </c>
      <c r="AT61" s="20">
        <f t="shared" si="12"/>
        <v>91.44</v>
      </c>
      <c r="AU61" s="21">
        <f t="shared" si="13"/>
        <v>167.24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14"/>
        <v>250</v>
      </c>
      <c r="BC61" s="43">
        <f t="shared" si="15"/>
        <v>237.5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6"/>
        <v>47</v>
      </c>
      <c r="BJ61" s="48">
        <f t="shared" si="17"/>
        <v>190.5</v>
      </c>
      <c r="BK61" s="24">
        <f t="shared" si="18"/>
        <v>91.44</v>
      </c>
      <c r="BL61" s="48">
        <f t="shared" si="19"/>
        <v>99.06</v>
      </c>
      <c r="BO61" s="129">
        <f t="shared" si="29"/>
        <v>2384</v>
      </c>
      <c r="BP61" s="129">
        <f t="shared" si="30"/>
        <v>72</v>
      </c>
      <c r="BQ61" s="129">
        <f t="shared" si="31"/>
        <v>910</v>
      </c>
      <c r="BR61" s="129">
        <f t="shared" si="32"/>
        <v>32</v>
      </c>
      <c r="BS61" s="129">
        <f t="shared" si="33"/>
        <v>3294</v>
      </c>
      <c r="BT61" s="129">
        <f t="shared" si="34"/>
        <v>104</v>
      </c>
      <c r="BU61" s="129">
        <f t="shared" si="35"/>
        <v>6.7</v>
      </c>
      <c r="BV61" s="129">
        <f t="shared" si="36"/>
        <v>137.6</v>
      </c>
      <c r="BW61" s="129">
        <f t="shared" si="37"/>
        <v>0.8</v>
      </c>
      <c r="BX61" s="129">
        <f t="shared" si="38"/>
        <v>138.4</v>
      </c>
      <c r="BY61" s="134">
        <f t="shared" si="39"/>
        <v>138.4</v>
      </c>
      <c r="BZ61" s="129">
        <f t="shared" si="42"/>
        <v>34.4</v>
      </c>
    </row>
    <row r="62" spans="1:78" ht="18.75">
      <c r="A62" s="143">
        <f t="shared" si="21"/>
        <v>42905</v>
      </c>
      <c r="B62" s="138" t="s">
        <v>28</v>
      </c>
      <c r="C62" s="30">
        <v>789</v>
      </c>
      <c r="D62" s="30">
        <v>878</v>
      </c>
      <c r="E62" s="30">
        <v>601</v>
      </c>
      <c r="F62" s="30">
        <v>57</v>
      </c>
      <c r="G62" s="30"/>
      <c r="H62" s="23">
        <v>21</v>
      </c>
      <c r="I62" s="33">
        <f t="shared" si="22"/>
        <v>2268</v>
      </c>
      <c r="J62" s="33">
        <f t="shared" si="23"/>
        <v>78</v>
      </c>
      <c r="K62" s="23">
        <v>420</v>
      </c>
      <c r="L62" s="14">
        <v>450</v>
      </c>
      <c r="M62" s="14">
        <v>360</v>
      </c>
      <c r="N62" s="14"/>
      <c r="O62" s="14">
        <v>15</v>
      </c>
      <c r="P62" s="14">
        <v>16</v>
      </c>
      <c r="Q62" s="103">
        <v>12</v>
      </c>
      <c r="R62" s="34"/>
      <c r="S62" s="33">
        <f t="shared" si="24"/>
        <v>870</v>
      </c>
      <c r="T62" s="33">
        <f t="shared" si="43"/>
        <v>43</v>
      </c>
      <c r="U62" s="35">
        <f t="shared" si="25"/>
        <v>121</v>
      </c>
      <c r="V62" s="23">
        <v>5.29</v>
      </c>
      <c r="W62" s="23">
        <v>3.5</v>
      </c>
      <c r="X62" s="30">
        <v>8.5</v>
      </c>
      <c r="Y62" s="38">
        <v>4.7</v>
      </c>
      <c r="Z62" s="30">
        <v>5.9</v>
      </c>
      <c r="AA62" s="38">
        <v>3</v>
      </c>
      <c r="AB62" s="30"/>
      <c r="AC62" s="38"/>
      <c r="AD62" s="30"/>
      <c r="AE62" s="38">
        <v>0.8</v>
      </c>
      <c r="AF62" s="30"/>
      <c r="AG62" s="30"/>
      <c r="AH62" s="45">
        <f t="shared" si="9"/>
        <v>0.8</v>
      </c>
      <c r="AI62" s="53">
        <v>75</v>
      </c>
      <c r="AJ62" s="15">
        <f t="shared" si="41"/>
        <v>75.8</v>
      </c>
      <c r="AK62" s="51">
        <f t="shared" si="26"/>
        <v>146.19000000000003</v>
      </c>
      <c r="AL62" s="96">
        <f t="shared" si="27"/>
        <v>152.69000000000003</v>
      </c>
      <c r="AM62" s="16">
        <f t="shared" si="40"/>
        <v>76.890000000000029</v>
      </c>
      <c r="AN62" s="50"/>
      <c r="AO62" s="46"/>
      <c r="AP62" s="17">
        <f t="shared" si="28"/>
        <v>152.69000000000003</v>
      </c>
      <c r="AQ62" s="18">
        <f t="shared" si="10"/>
        <v>21.049999999999983</v>
      </c>
      <c r="AR62" s="40"/>
      <c r="AS62" s="19">
        <f t="shared" si="11"/>
        <v>75.8</v>
      </c>
      <c r="AT62" s="20">
        <f t="shared" si="12"/>
        <v>91.44</v>
      </c>
      <c r="AU62" s="21">
        <f t="shared" si="13"/>
        <v>167.24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14"/>
        <v>250</v>
      </c>
      <c r="BC62" s="43">
        <f t="shared" si="15"/>
        <v>237.5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6"/>
        <v>47</v>
      </c>
      <c r="BJ62" s="48">
        <f t="shared" si="17"/>
        <v>190.5</v>
      </c>
      <c r="BK62" s="24">
        <f t="shared" si="18"/>
        <v>91.44</v>
      </c>
      <c r="BL62" s="48">
        <f t="shared" si="19"/>
        <v>99.06</v>
      </c>
      <c r="BO62" s="129">
        <f t="shared" si="29"/>
        <v>2268</v>
      </c>
      <c r="BP62" s="129">
        <f t="shared" si="30"/>
        <v>78</v>
      </c>
      <c r="BQ62" s="129">
        <f t="shared" si="31"/>
        <v>870</v>
      </c>
      <c r="BR62" s="129">
        <f t="shared" si="32"/>
        <v>31</v>
      </c>
      <c r="BS62" s="129">
        <f t="shared" si="33"/>
        <v>3138</v>
      </c>
      <c r="BT62" s="129">
        <f t="shared" si="34"/>
        <v>109</v>
      </c>
      <c r="BU62" s="129">
        <f t="shared" si="35"/>
        <v>5.9</v>
      </c>
      <c r="BV62" s="129">
        <f t="shared" si="36"/>
        <v>139.89000000000001</v>
      </c>
      <c r="BW62" s="129">
        <f t="shared" si="37"/>
        <v>0.8</v>
      </c>
      <c r="BX62" s="129">
        <f t="shared" si="38"/>
        <v>140.69000000000003</v>
      </c>
      <c r="BY62" s="134">
        <f t="shared" si="39"/>
        <v>140.69000000000003</v>
      </c>
      <c r="BZ62" s="129">
        <f t="shared" si="42"/>
        <v>31.69</v>
      </c>
    </row>
    <row r="63" spans="1:78" ht="18.75">
      <c r="A63" s="143">
        <f t="shared" si="21"/>
        <v>42905</v>
      </c>
      <c r="B63" s="140" t="s">
        <v>60</v>
      </c>
      <c r="C63" s="30">
        <v>761</v>
      </c>
      <c r="D63" s="30">
        <v>843</v>
      </c>
      <c r="E63" s="30">
        <v>583</v>
      </c>
      <c r="F63" s="30">
        <v>56</v>
      </c>
      <c r="G63" s="30"/>
      <c r="H63" s="23">
        <v>20</v>
      </c>
      <c r="I63" s="33">
        <f t="shared" si="22"/>
        <v>2187</v>
      </c>
      <c r="J63" s="33">
        <f t="shared" si="23"/>
        <v>76</v>
      </c>
      <c r="K63" s="23">
        <v>409</v>
      </c>
      <c r="L63" s="14">
        <v>423</v>
      </c>
      <c r="M63" s="14">
        <v>360</v>
      </c>
      <c r="N63" s="14"/>
      <c r="O63" s="14">
        <v>14</v>
      </c>
      <c r="P63" s="14">
        <v>15</v>
      </c>
      <c r="Q63" s="103">
        <v>12</v>
      </c>
      <c r="R63" s="34"/>
      <c r="S63" s="33">
        <f t="shared" si="24"/>
        <v>832</v>
      </c>
      <c r="T63" s="33">
        <f t="shared" si="43"/>
        <v>41</v>
      </c>
      <c r="U63" s="35">
        <f t="shared" si="25"/>
        <v>117</v>
      </c>
      <c r="V63" s="23">
        <v>5.29</v>
      </c>
      <c r="W63" s="23">
        <v>3.5</v>
      </c>
      <c r="X63" s="30">
        <v>8.5</v>
      </c>
      <c r="Y63" s="38">
        <v>4.7</v>
      </c>
      <c r="Z63" s="30">
        <v>5.9</v>
      </c>
      <c r="AA63" s="38">
        <v>3</v>
      </c>
      <c r="AB63" s="30"/>
      <c r="AC63" s="38"/>
      <c r="AD63" s="30"/>
      <c r="AE63" s="38">
        <v>0.8</v>
      </c>
      <c r="AF63" s="30"/>
      <c r="AG63" s="30"/>
      <c r="AH63" s="45">
        <f t="shared" si="9"/>
        <v>0.8</v>
      </c>
      <c r="AI63" s="53">
        <v>75</v>
      </c>
      <c r="AJ63" s="15">
        <f t="shared" si="41"/>
        <v>75.8</v>
      </c>
      <c r="AK63" s="51">
        <f t="shared" si="26"/>
        <v>142.19000000000003</v>
      </c>
      <c r="AL63" s="96">
        <f t="shared" si="27"/>
        <v>148.69000000000003</v>
      </c>
      <c r="AM63" s="16">
        <f t="shared" si="40"/>
        <v>72.890000000000029</v>
      </c>
      <c r="AN63" s="50"/>
      <c r="AO63" s="46"/>
      <c r="AP63" s="17">
        <f t="shared" si="28"/>
        <v>148.69000000000003</v>
      </c>
      <c r="AQ63" s="18">
        <f t="shared" si="10"/>
        <v>25.049999999999983</v>
      </c>
      <c r="AR63" s="40"/>
      <c r="AS63" s="19">
        <f t="shared" si="11"/>
        <v>75.8</v>
      </c>
      <c r="AT63" s="20">
        <f t="shared" si="12"/>
        <v>91.44</v>
      </c>
      <c r="AU63" s="21">
        <f t="shared" si="13"/>
        <v>167.24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14"/>
        <v>250</v>
      </c>
      <c r="BC63" s="43">
        <f t="shared" si="15"/>
        <v>237.5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6"/>
        <v>47</v>
      </c>
      <c r="BJ63" s="48">
        <f t="shared" si="17"/>
        <v>190.5</v>
      </c>
      <c r="BK63" s="24">
        <f t="shared" si="18"/>
        <v>91.44</v>
      </c>
      <c r="BL63" s="48">
        <f t="shared" si="19"/>
        <v>99.06</v>
      </c>
      <c r="BO63" s="129">
        <f t="shared" si="29"/>
        <v>2187</v>
      </c>
      <c r="BP63" s="129">
        <f t="shared" si="30"/>
        <v>76</v>
      </c>
      <c r="BQ63" s="129">
        <f t="shared" si="31"/>
        <v>832</v>
      </c>
      <c r="BR63" s="129">
        <f t="shared" si="32"/>
        <v>29</v>
      </c>
      <c r="BS63" s="129">
        <f t="shared" si="33"/>
        <v>3019</v>
      </c>
      <c r="BT63" s="129">
        <f t="shared" si="34"/>
        <v>105</v>
      </c>
      <c r="BU63" s="129">
        <f t="shared" si="35"/>
        <v>5.9</v>
      </c>
      <c r="BV63" s="129">
        <f t="shared" si="36"/>
        <v>135.89000000000001</v>
      </c>
      <c r="BW63" s="129">
        <f t="shared" si="37"/>
        <v>0.8</v>
      </c>
      <c r="BX63" s="129">
        <f t="shared" si="38"/>
        <v>136.69000000000003</v>
      </c>
      <c r="BY63" s="134">
        <f t="shared" si="39"/>
        <v>136.69000000000003</v>
      </c>
      <c r="BZ63" s="129">
        <f t="shared" si="42"/>
        <v>31.69</v>
      </c>
    </row>
    <row r="64" spans="1:78" ht="18.75">
      <c r="A64" s="143">
        <f t="shared" si="21"/>
        <v>42905</v>
      </c>
      <c r="B64" s="140" t="s">
        <v>29</v>
      </c>
      <c r="C64" s="30">
        <v>702</v>
      </c>
      <c r="D64" s="30">
        <v>848</v>
      </c>
      <c r="E64" s="30">
        <v>567</v>
      </c>
      <c r="F64" s="30">
        <v>54</v>
      </c>
      <c r="G64" s="30"/>
      <c r="H64" s="23">
        <v>19</v>
      </c>
      <c r="I64" s="33">
        <f t="shared" si="22"/>
        <v>2117</v>
      </c>
      <c r="J64" s="33">
        <f t="shared" si="23"/>
        <v>73</v>
      </c>
      <c r="K64" s="23">
        <v>405</v>
      </c>
      <c r="L64" s="14">
        <v>425</v>
      </c>
      <c r="M64" s="14">
        <v>360</v>
      </c>
      <c r="N64" s="14"/>
      <c r="O64" s="14">
        <v>14</v>
      </c>
      <c r="P64" s="14">
        <v>15</v>
      </c>
      <c r="Q64" s="103">
        <v>13</v>
      </c>
      <c r="R64" s="34"/>
      <c r="S64" s="33">
        <f t="shared" si="24"/>
        <v>830</v>
      </c>
      <c r="T64" s="33">
        <f t="shared" si="43"/>
        <v>42</v>
      </c>
      <c r="U64" s="35">
        <f t="shared" si="25"/>
        <v>115</v>
      </c>
      <c r="V64" s="23">
        <v>5.29</v>
      </c>
      <c r="W64" s="23">
        <v>3.5</v>
      </c>
      <c r="X64" s="30">
        <v>8.5</v>
      </c>
      <c r="Y64" s="38">
        <v>4.2</v>
      </c>
      <c r="Z64" s="30">
        <v>5.6</v>
      </c>
      <c r="AA64" s="38">
        <v>2.5</v>
      </c>
      <c r="AB64" s="30"/>
      <c r="AC64" s="38"/>
      <c r="AD64" s="30"/>
      <c r="AE64" s="38">
        <v>0.8</v>
      </c>
      <c r="AF64" s="30"/>
      <c r="AG64" s="30"/>
      <c r="AH64" s="45">
        <f t="shared" si="9"/>
        <v>0.8</v>
      </c>
      <c r="AI64" s="53">
        <v>75</v>
      </c>
      <c r="AJ64" s="15">
        <f t="shared" si="41"/>
        <v>75.8</v>
      </c>
      <c r="AK64" s="51">
        <f t="shared" si="26"/>
        <v>139.39000000000001</v>
      </c>
      <c r="AL64" s="96">
        <f t="shared" si="27"/>
        <v>145.39000000000001</v>
      </c>
      <c r="AM64" s="16">
        <f t="shared" si="40"/>
        <v>69.590000000000018</v>
      </c>
      <c r="AN64" s="50"/>
      <c r="AO64" s="46"/>
      <c r="AP64" s="17">
        <f t="shared" si="28"/>
        <v>145.39000000000001</v>
      </c>
      <c r="AQ64" s="18">
        <f t="shared" si="10"/>
        <v>27.849999999999994</v>
      </c>
      <c r="AR64" s="40"/>
      <c r="AS64" s="19">
        <f t="shared" si="11"/>
        <v>75.8</v>
      </c>
      <c r="AT64" s="20">
        <f t="shared" si="12"/>
        <v>91.44</v>
      </c>
      <c r="AU64" s="21">
        <f t="shared" si="13"/>
        <v>167.24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14"/>
        <v>250</v>
      </c>
      <c r="BC64" s="43">
        <f t="shared" si="15"/>
        <v>237.5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6"/>
        <v>47</v>
      </c>
      <c r="BJ64" s="48">
        <f t="shared" si="17"/>
        <v>190.5</v>
      </c>
      <c r="BK64" s="24">
        <f t="shared" si="18"/>
        <v>91.44</v>
      </c>
      <c r="BL64" s="48">
        <f t="shared" si="19"/>
        <v>99.06</v>
      </c>
      <c r="BO64" s="129">
        <f t="shared" si="29"/>
        <v>2117</v>
      </c>
      <c r="BP64" s="129">
        <f t="shared" si="30"/>
        <v>73</v>
      </c>
      <c r="BQ64" s="129">
        <f t="shared" si="31"/>
        <v>830</v>
      </c>
      <c r="BR64" s="129">
        <f t="shared" si="32"/>
        <v>29</v>
      </c>
      <c r="BS64" s="129">
        <f t="shared" si="33"/>
        <v>2947</v>
      </c>
      <c r="BT64" s="129">
        <f t="shared" si="34"/>
        <v>102</v>
      </c>
      <c r="BU64" s="129">
        <f t="shared" si="35"/>
        <v>5.6</v>
      </c>
      <c r="BV64" s="129">
        <f t="shared" si="36"/>
        <v>131.59</v>
      </c>
      <c r="BW64" s="129">
        <f t="shared" si="37"/>
        <v>0.8</v>
      </c>
      <c r="BX64" s="129">
        <f t="shared" si="38"/>
        <v>132.39000000000001</v>
      </c>
      <c r="BY64" s="134">
        <f t="shared" si="39"/>
        <v>132.39000000000001</v>
      </c>
      <c r="BZ64" s="129">
        <f t="shared" si="42"/>
        <v>30.389999999999997</v>
      </c>
    </row>
    <row r="65" spans="1:78" ht="18.75">
      <c r="A65" s="143">
        <f t="shared" si="21"/>
        <v>42905</v>
      </c>
      <c r="B65" s="141" t="s">
        <v>61</v>
      </c>
      <c r="C65" s="30">
        <v>699</v>
      </c>
      <c r="D65" s="30">
        <v>749</v>
      </c>
      <c r="E65" s="30">
        <v>528</v>
      </c>
      <c r="F65" s="30">
        <v>52</v>
      </c>
      <c r="G65" s="30"/>
      <c r="H65" s="23">
        <v>19</v>
      </c>
      <c r="I65" s="33">
        <f t="shared" si="22"/>
        <v>1976</v>
      </c>
      <c r="J65" s="33">
        <f t="shared" si="23"/>
        <v>71</v>
      </c>
      <c r="K65" s="23">
        <v>391</v>
      </c>
      <c r="L65" s="14">
        <v>416</v>
      </c>
      <c r="M65" s="14">
        <v>360</v>
      </c>
      <c r="N65" s="14"/>
      <c r="O65" s="14">
        <v>14</v>
      </c>
      <c r="P65" s="14">
        <v>15</v>
      </c>
      <c r="Q65" s="103">
        <v>13</v>
      </c>
      <c r="R65" s="34"/>
      <c r="S65" s="33">
        <f t="shared" si="24"/>
        <v>807</v>
      </c>
      <c r="T65" s="33">
        <f t="shared" si="43"/>
        <v>42</v>
      </c>
      <c r="U65" s="35">
        <f t="shared" si="25"/>
        <v>113</v>
      </c>
      <c r="V65" s="23">
        <v>5.29</v>
      </c>
      <c r="W65" s="23">
        <v>3.5</v>
      </c>
      <c r="X65" s="30">
        <v>8.5</v>
      </c>
      <c r="Y65" s="38">
        <v>4.2</v>
      </c>
      <c r="Z65" s="30">
        <v>5.6</v>
      </c>
      <c r="AA65" s="38">
        <v>2.5</v>
      </c>
      <c r="AB65" s="30"/>
      <c r="AC65" s="30"/>
      <c r="AD65" s="30"/>
      <c r="AE65" s="38">
        <v>0.8</v>
      </c>
      <c r="AF65" s="30"/>
      <c r="AG65" s="30"/>
      <c r="AH65" s="45">
        <f t="shared" si="9"/>
        <v>0.8</v>
      </c>
      <c r="AI65" s="53">
        <v>60</v>
      </c>
      <c r="AJ65" s="15">
        <f t="shared" si="41"/>
        <v>60.8</v>
      </c>
      <c r="AK65" s="51">
        <f t="shared" si="26"/>
        <v>137.39000000000001</v>
      </c>
      <c r="AL65" s="96">
        <f t="shared" si="27"/>
        <v>143.39000000000001</v>
      </c>
      <c r="AM65" s="16">
        <f t="shared" si="40"/>
        <v>82.590000000000018</v>
      </c>
      <c r="AN65" s="50"/>
      <c r="AO65" s="46"/>
      <c r="AP65" s="17">
        <f t="shared" si="28"/>
        <v>143.39000000000001</v>
      </c>
      <c r="AQ65" s="18">
        <f t="shared" si="10"/>
        <v>14.849999999999994</v>
      </c>
      <c r="AR65" s="40"/>
      <c r="AS65" s="19">
        <f t="shared" si="11"/>
        <v>60.8</v>
      </c>
      <c r="AT65" s="20">
        <f t="shared" si="12"/>
        <v>91.44</v>
      </c>
      <c r="AU65" s="21">
        <f t="shared" si="13"/>
        <v>152.24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14"/>
        <v>250</v>
      </c>
      <c r="BC65" s="43">
        <f t="shared" si="15"/>
        <v>237.5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7"/>
        <v>190.5</v>
      </c>
      <c r="BK65" s="24">
        <f t="shared" si="18"/>
        <v>91.44</v>
      </c>
      <c r="BL65" s="48">
        <f t="shared" si="19"/>
        <v>99.06</v>
      </c>
      <c r="BO65" s="129">
        <f t="shared" si="29"/>
        <v>1976</v>
      </c>
      <c r="BP65" s="129">
        <f t="shared" si="30"/>
        <v>71</v>
      </c>
      <c r="BQ65" s="129">
        <f t="shared" si="31"/>
        <v>807</v>
      </c>
      <c r="BR65" s="129">
        <f t="shared" si="32"/>
        <v>29</v>
      </c>
      <c r="BS65" s="129">
        <f t="shared" si="33"/>
        <v>2783</v>
      </c>
      <c r="BT65" s="129">
        <f t="shared" si="34"/>
        <v>100</v>
      </c>
      <c r="BU65" s="129">
        <f t="shared" si="35"/>
        <v>5.6</v>
      </c>
      <c r="BV65" s="129">
        <f t="shared" si="36"/>
        <v>129.59</v>
      </c>
      <c r="BW65" s="129">
        <f t="shared" si="37"/>
        <v>0.8</v>
      </c>
      <c r="BX65" s="129">
        <f t="shared" si="38"/>
        <v>130.39000000000001</v>
      </c>
      <c r="BY65" s="134">
        <f t="shared" si="39"/>
        <v>130.39000000000001</v>
      </c>
      <c r="BZ65" s="129">
        <f t="shared" si="42"/>
        <v>30.389999999999997</v>
      </c>
    </row>
    <row r="66" spans="1:78">
      <c r="BN66" s="131" t="s">
        <v>65</v>
      </c>
      <c r="BO66" s="130">
        <f>MAX(BO10:BO65)</f>
        <v>2557</v>
      </c>
      <c r="BP66" s="130" t="e">
        <f t="shared" ref="BP66:BZ66" si="56">MAX(BP10:BP65)</f>
        <v>#REF!</v>
      </c>
      <c r="BQ66" s="130">
        <f t="shared" si="56"/>
        <v>954</v>
      </c>
      <c r="BR66" s="130">
        <f t="shared" si="56"/>
        <v>33</v>
      </c>
      <c r="BS66" s="130">
        <f t="shared" si="56"/>
        <v>3500</v>
      </c>
      <c r="BT66" s="130" t="e">
        <f t="shared" si="56"/>
        <v>#REF!</v>
      </c>
      <c r="BU66" s="130">
        <f t="shared" si="56"/>
        <v>6.7</v>
      </c>
      <c r="BV66" s="130" t="e">
        <f t="shared" si="56"/>
        <v>#REF!</v>
      </c>
      <c r="BW66" s="130">
        <f t="shared" si="56"/>
        <v>17.27</v>
      </c>
      <c r="BX66" s="130" t="e">
        <f t="shared" si="56"/>
        <v>#REF!</v>
      </c>
      <c r="BY66" s="130" t="e">
        <f t="shared" si="56"/>
        <v>#REF!</v>
      </c>
      <c r="BZ66" s="130">
        <f t="shared" si="56"/>
        <v>34.5</v>
      </c>
    </row>
    <row r="67" spans="1:78">
      <c r="BN67" s="131" t="s">
        <v>66</v>
      </c>
      <c r="BO67" s="130">
        <f>MIN(BO10:BO65)</f>
        <v>1466</v>
      </c>
      <c r="BP67" s="130" t="e">
        <f t="shared" ref="BP67:BZ67" si="57">MIN(BP10:BP65)</f>
        <v>#REF!</v>
      </c>
      <c r="BQ67" s="130">
        <f t="shared" si="57"/>
        <v>0</v>
      </c>
      <c r="BR67" s="130">
        <f t="shared" si="57"/>
        <v>0</v>
      </c>
      <c r="BS67" s="130">
        <f t="shared" si="57"/>
        <v>2081</v>
      </c>
      <c r="BT67" s="130" t="e">
        <f t="shared" si="57"/>
        <v>#REF!</v>
      </c>
      <c r="BU67" s="130">
        <f t="shared" si="57"/>
        <v>0</v>
      </c>
      <c r="BV67" s="130" t="e">
        <f t="shared" si="57"/>
        <v>#REF!</v>
      </c>
      <c r="BW67" s="130">
        <f t="shared" si="57"/>
        <v>0.75</v>
      </c>
      <c r="BX67" s="130" t="e">
        <f t="shared" si="57"/>
        <v>#REF!</v>
      </c>
      <c r="BY67" s="130" t="e">
        <f t="shared" si="57"/>
        <v>#REF!</v>
      </c>
      <c r="BZ67" s="130">
        <f t="shared" si="57"/>
        <v>3.15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50" priority="2" operator="greaterThan">
      <formula>1100</formula>
    </cfRule>
  </conditionalFormatting>
  <conditionalFormatting sqref="E45:E65">
    <cfRule type="cellIs" dxfId="49" priority="1" operator="greaterThan">
      <formula>900</formula>
    </cfRule>
  </conditionalFormatting>
  <conditionalFormatting sqref="AJ6">
    <cfRule type="cellIs" dxfId="48" priority="23" operator="greaterThan">
      <formula>0</formula>
    </cfRule>
  </conditionalFormatting>
  <conditionalFormatting sqref="AQ5:AQ6">
    <cfRule type="cellIs" dxfId="47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400-000000000000}">
  <sheetPr codeName="Feuil22"/>
  <dimension ref="A1:BZ213"/>
  <sheetViews>
    <sheetView zoomScale="80" zoomScaleNormal="80" workbookViewId="0">
      <pane ySplit="9" topLeftCell="A61" activePane="bottomLeft" state="frozen"/>
      <selection activeCell="AP10" sqref="AP10:AP65"/>
      <selection pane="bottomLeft" activeCell="AP10" sqref="AP10:AP65"/>
    </sheetView>
  </sheetViews>
  <sheetFormatPr baseColWidth="10" defaultRowHeight="15"/>
  <cols>
    <col min="2" max="2" width="9.42578125" customWidth="1"/>
    <col min="3" max="3" width="6.2851562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28" width="6.7109375" customWidth="1"/>
    <col min="29" max="29" width="8.28515625" customWidth="1"/>
    <col min="30" max="33" width="6.7109375" customWidth="1"/>
    <col min="34" max="35" width="7.7109375" customWidth="1"/>
    <col min="37" max="38" width="12.7109375" customWidth="1"/>
    <col min="39" max="39" width="11.8554687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49" width="8.140625" customWidth="1"/>
    <col min="50" max="50" width="8" customWidth="1"/>
    <col min="51" max="51" width="9" customWidth="1"/>
    <col min="52" max="52" width="8" customWidth="1"/>
    <col min="53" max="53" width="8.855468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42906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819</v>
      </c>
      <c r="D5" s="25">
        <f t="shared" ref="D5:AQ5" si="0">MAX(D10:D65)</f>
        <v>933</v>
      </c>
      <c r="E5" s="25">
        <f t="shared" si="0"/>
        <v>712</v>
      </c>
      <c r="F5" s="29">
        <f t="shared" si="0"/>
        <v>60</v>
      </c>
      <c r="G5" s="29">
        <f t="shared" si="0"/>
        <v>20</v>
      </c>
      <c r="H5" s="29">
        <f t="shared" si="0"/>
        <v>24</v>
      </c>
      <c r="I5" s="25">
        <f t="shared" si="0"/>
        <v>2412</v>
      </c>
      <c r="J5" s="25">
        <f t="shared" si="0"/>
        <v>81</v>
      </c>
      <c r="K5" s="25">
        <f t="shared" si="0"/>
        <v>454</v>
      </c>
      <c r="L5" s="25">
        <f t="shared" si="0"/>
        <v>480</v>
      </c>
      <c r="M5" s="25">
        <f t="shared" ref="M5" si="1">MAX(M10:M65)</f>
        <v>400</v>
      </c>
      <c r="N5" s="25">
        <f t="shared" si="0"/>
        <v>0</v>
      </c>
      <c r="O5" s="25">
        <f t="shared" si="0"/>
        <v>16</v>
      </c>
      <c r="P5" s="25">
        <f t="shared" si="0"/>
        <v>16</v>
      </c>
      <c r="Q5" s="25">
        <f t="shared" ref="Q5" si="2">MAX(Q10:Q65)</f>
        <v>13</v>
      </c>
      <c r="R5" s="25">
        <f t="shared" si="0"/>
        <v>0</v>
      </c>
      <c r="S5" s="25">
        <f t="shared" si="0"/>
        <v>934</v>
      </c>
      <c r="T5" s="25">
        <f t="shared" si="0"/>
        <v>44</v>
      </c>
      <c r="U5" s="25">
        <f t="shared" si="0"/>
        <v>125</v>
      </c>
      <c r="V5" s="25">
        <f t="shared" si="0"/>
        <v>5.42</v>
      </c>
      <c r="W5" s="25">
        <f>MAX(W10:W65)</f>
        <v>3.5</v>
      </c>
      <c r="X5" s="25">
        <f>MAX(X10:X65)</f>
        <v>9.1999999999999993</v>
      </c>
      <c r="Y5" s="25">
        <f>MAX(Y10:Y65)</f>
        <v>5</v>
      </c>
      <c r="Z5" s="25">
        <f>MAX(Z10:Z65)</f>
        <v>7</v>
      </c>
      <c r="AA5" s="25">
        <f>MAX(AA10:AA65)</f>
        <v>3</v>
      </c>
      <c r="AB5" s="25">
        <f t="shared" si="0"/>
        <v>0</v>
      </c>
      <c r="AC5" s="29">
        <f t="shared" si="0"/>
        <v>6.2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7</v>
      </c>
      <c r="AI5" s="25">
        <f t="shared" si="0"/>
        <v>75</v>
      </c>
      <c r="AJ5" s="25">
        <f t="shared" si="0"/>
        <v>75.849999999999994</v>
      </c>
      <c r="AK5" s="25">
        <f>MAX(AK10:AK65)</f>
        <v>151.87</v>
      </c>
      <c r="AL5" s="25">
        <f>MAX(AL10:AL65)</f>
        <v>158.37</v>
      </c>
      <c r="AM5" s="25">
        <f>MAX(AM10:AM65)</f>
        <v>82.52000000000001</v>
      </c>
      <c r="AN5" s="25">
        <f>MAX(AN10:AN65)</f>
        <v>0</v>
      </c>
      <c r="AO5" s="25">
        <f>MAX(AO10:AO65)</f>
        <v>10.329000000000001</v>
      </c>
      <c r="AP5" s="27">
        <f t="shared" si="0"/>
        <v>158.37</v>
      </c>
      <c r="AQ5" s="28">
        <f t="shared" si="0"/>
        <v>50.103999999999999</v>
      </c>
      <c r="AR5" s="13"/>
      <c r="AS5" s="25">
        <f>MAX(AS10:AS65)</f>
        <v>75.849999999999994</v>
      </c>
      <c r="AT5" s="25">
        <f>MAX(AT10:AT65)</f>
        <v>89.615999999999985</v>
      </c>
      <c r="AU5" s="25">
        <f>MAX(AU10:AU65)</f>
        <v>165.46599999999998</v>
      </c>
      <c r="AV5" s="47"/>
      <c r="AW5" s="25">
        <f>MAX(AW10:AW64)</f>
        <v>10</v>
      </c>
      <c r="AX5" s="25">
        <f>MAX(AX10:AX64)</f>
        <v>200</v>
      </c>
      <c r="AY5" s="25">
        <f>MAX(AY10:AY64)</f>
        <v>0</v>
      </c>
      <c r="AZ5" s="25">
        <f>MAX(AZ10:AZ64)</f>
        <v>36</v>
      </c>
      <c r="BA5" s="25">
        <f>MAX(BA10:BA64)</f>
        <v>0</v>
      </c>
      <c r="BB5" s="25">
        <f t="shared" ref="BB5:BL5" si="3">MAX(BB10:BB65)</f>
        <v>246</v>
      </c>
      <c r="BC5" s="25">
        <f t="shared" si="3"/>
        <v>233.7</v>
      </c>
      <c r="BD5" s="25">
        <f t="shared" si="3"/>
        <v>14</v>
      </c>
      <c r="BE5" s="25">
        <f>MAX(BE10:BE65)</f>
        <v>15</v>
      </c>
      <c r="BF5" s="25">
        <f>MAX(BF10:BF65)</f>
        <v>8</v>
      </c>
      <c r="BG5" s="25">
        <f t="shared" si="3"/>
        <v>9</v>
      </c>
      <c r="BH5" s="25">
        <f t="shared" si="3"/>
        <v>1</v>
      </c>
      <c r="BI5" s="25">
        <f t="shared" si="3"/>
        <v>47</v>
      </c>
      <c r="BJ5" s="25">
        <f t="shared" si="3"/>
        <v>186.7</v>
      </c>
      <c r="BK5" s="25">
        <f t="shared" si="3"/>
        <v>89.615999999999985</v>
      </c>
      <c r="BL5" s="25">
        <f t="shared" si="3"/>
        <v>97.084000000000003</v>
      </c>
    </row>
    <row r="6" spans="1:78" ht="15.75" thickBot="1">
      <c r="B6" s="11" t="s">
        <v>66</v>
      </c>
      <c r="C6" s="25">
        <f>MIN(C10:C65)</f>
        <v>570</v>
      </c>
      <c r="D6" s="25">
        <f t="shared" ref="D6:AQ6" si="4">MIN(D10:D65)</f>
        <v>0</v>
      </c>
      <c r="E6" s="25">
        <f t="shared" si="4"/>
        <v>448</v>
      </c>
      <c r="F6" s="29">
        <f t="shared" si="4"/>
        <v>20</v>
      </c>
      <c r="G6" s="29">
        <f t="shared" si="4"/>
        <v>9</v>
      </c>
      <c r="H6" s="29">
        <f t="shared" si="4"/>
        <v>15</v>
      </c>
      <c r="I6" s="25">
        <f t="shared" si="4"/>
        <v>1346</v>
      </c>
      <c r="J6" s="25">
        <f t="shared" si="4"/>
        <v>45</v>
      </c>
      <c r="K6" s="25">
        <f t="shared" si="4"/>
        <v>319</v>
      </c>
      <c r="L6" s="25">
        <f t="shared" si="4"/>
        <v>348</v>
      </c>
      <c r="M6" s="25">
        <f t="shared" ref="M6" si="5">MIN(M10:M65)</f>
        <v>280</v>
      </c>
      <c r="N6" s="25">
        <f t="shared" si="4"/>
        <v>0</v>
      </c>
      <c r="O6" s="25">
        <f t="shared" si="4"/>
        <v>10</v>
      </c>
      <c r="P6" s="25">
        <f t="shared" si="4"/>
        <v>12</v>
      </c>
      <c r="Q6" s="25">
        <f t="shared" ref="Q6" si="6">MIN(Q10:Q65)</f>
        <v>10</v>
      </c>
      <c r="R6" s="25">
        <f t="shared" si="4"/>
        <v>0</v>
      </c>
      <c r="S6" s="25">
        <f t="shared" si="4"/>
        <v>669</v>
      </c>
      <c r="T6" s="25">
        <f t="shared" si="4"/>
        <v>34</v>
      </c>
      <c r="U6" s="25">
        <f t="shared" si="4"/>
        <v>82</v>
      </c>
      <c r="V6" s="25">
        <f t="shared" si="4"/>
        <v>3.56</v>
      </c>
      <c r="W6" s="25">
        <f>MIN(W10:W65)</f>
        <v>3.5</v>
      </c>
      <c r="X6" s="25">
        <f>MIN(X10:X65)</f>
        <v>4</v>
      </c>
      <c r="Y6" s="25">
        <f>MIN(Y10:Y65)</f>
        <v>2.8</v>
      </c>
      <c r="Z6" s="25">
        <f>MIN(Z10:Z65)</f>
        <v>4.0999999999999996</v>
      </c>
      <c r="AA6" s="25">
        <f>MIN(AA10:AA65)</f>
        <v>1.9</v>
      </c>
      <c r="AB6" s="25">
        <f t="shared" si="4"/>
        <v>0</v>
      </c>
      <c r="AC6" s="29">
        <f t="shared" si="4"/>
        <v>6</v>
      </c>
      <c r="AD6" s="25">
        <f t="shared" si="4"/>
        <v>0</v>
      </c>
      <c r="AE6" s="25">
        <f t="shared" si="4"/>
        <v>0.72499999999999998</v>
      </c>
      <c r="AF6" s="25"/>
      <c r="AG6" s="25">
        <f t="shared" si="4"/>
        <v>0</v>
      </c>
      <c r="AH6" s="25">
        <f>MIN(AH10:AH65)</f>
        <v>0.72499999999999998</v>
      </c>
      <c r="AI6" s="25">
        <f t="shared" si="4"/>
        <v>60</v>
      </c>
      <c r="AJ6" s="25">
        <f t="shared" ref="AJ6:AO6" si="7">MIN(AJ10:AJ65)</f>
        <v>60.725000000000001</v>
      </c>
      <c r="AK6" s="25">
        <f t="shared" si="7"/>
        <v>99.399999999999991</v>
      </c>
      <c r="AL6" s="25">
        <f t="shared" si="7"/>
        <v>104.89999999999999</v>
      </c>
      <c r="AM6" s="25">
        <f t="shared" si="7"/>
        <v>44.099999999999994</v>
      </c>
      <c r="AN6" s="25">
        <f t="shared" si="7"/>
        <v>0</v>
      </c>
      <c r="AO6" s="25">
        <f t="shared" si="7"/>
        <v>10.329000000000001</v>
      </c>
      <c r="AP6" s="27">
        <f t="shared" si="4"/>
        <v>113.55000000000001</v>
      </c>
      <c r="AQ6" s="28">
        <f t="shared" si="4"/>
        <v>12.825999999999965</v>
      </c>
      <c r="AR6" s="13"/>
      <c r="AS6" s="26">
        <f>MIN(AS10:AS65)</f>
        <v>60.725000000000001</v>
      </c>
      <c r="AT6" s="26">
        <f>MIN(AT10:AT65)</f>
        <v>88.703999999999994</v>
      </c>
      <c r="AU6" s="26">
        <f>MIN(AU10:AU65)</f>
        <v>149.429</v>
      </c>
      <c r="AV6" s="47"/>
      <c r="AW6" s="26">
        <f>MIN(AW10:AW64)</f>
        <v>10</v>
      </c>
      <c r="AX6" s="26">
        <f>MIN(AX10:AX64)</f>
        <v>200</v>
      </c>
      <c r="AY6" s="26">
        <f>MIN(AY10:AY64)</f>
        <v>0</v>
      </c>
      <c r="AZ6" s="26">
        <f>MIN(AZ10:AZ64)</f>
        <v>34</v>
      </c>
      <c r="BA6" s="26">
        <f>MIN(BA10:BA64)</f>
        <v>0</v>
      </c>
      <c r="BB6" s="26">
        <f t="shared" ref="BB6:BL6" si="8">MIN(BB10:BB65)</f>
        <v>244</v>
      </c>
      <c r="BC6" s="26">
        <f t="shared" si="8"/>
        <v>231.79999999999998</v>
      </c>
      <c r="BD6" s="26">
        <f t="shared" si="8"/>
        <v>14</v>
      </c>
      <c r="BE6" s="26">
        <f>MIN(BE10:BE65)</f>
        <v>15</v>
      </c>
      <c r="BF6" s="26">
        <f>MIN(BF10:BF65)</f>
        <v>8</v>
      </c>
      <c r="BG6" s="26">
        <f t="shared" si="8"/>
        <v>9</v>
      </c>
      <c r="BH6" s="26">
        <f t="shared" si="8"/>
        <v>1</v>
      </c>
      <c r="BI6" s="26">
        <f t="shared" si="8"/>
        <v>47</v>
      </c>
      <c r="BJ6" s="26">
        <f t="shared" si="8"/>
        <v>184.79999999999998</v>
      </c>
      <c r="BK6" s="26">
        <f t="shared" si="8"/>
        <v>88.703999999999994</v>
      </c>
      <c r="BL6" s="26">
        <f t="shared" si="8"/>
        <v>96.095999999999989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9.5" customHeight="1">
      <c r="A10" s="143">
        <f>$D$3</f>
        <v>42906</v>
      </c>
      <c r="B10" s="137" t="s">
        <v>84</v>
      </c>
      <c r="C10" s="38">
        <v>662</v>
      </c>
      <c r="D10" s="38">
        <v>722</v>
      </c>
      <c r="E10" s="105">
        <v>515</v>
      </c>
      <c r="F10" s="105">
        <v>48</v>
      </c>
      <c r="G10" s="106"/>
      <c r="H10" s="107">
        <v>18</v>
      </c>
      <c r="I10" s="33">
        <f>C10+D10+E10</f>
        <v>1899</v>
      </c>
      <c r="J10" s="33">
        <f>F10+G10+H10</f>
        <v>66</v>
      </c>
      <c r="K10" s="23">
        <v>369</v>
      </c>
      <c r="L10" s="14">
        <v>405</v>
      </c>
      <c r="M10" s="14">
        <v>360</v>
      </c>
      <c r="N10" s="14"/>
      <c r="O10" s="14">
        <v>13</v>
      </c>
      <c r="P10" s="14">
        <v>14</v>
      </c>
      <c r="Q10" s="103">
        <v>13</v>
      </c>
      <c r="R10" s="34"/>
      <c r="S10" s="33">
        <f>K10+L10+N10</f>
        <v>774</v>
      </c>
      <c r="T10" s="33">
        <f>O10+P10+Q10+R10</f>
        <v>40</v>
      </c>
      <c r="U10" s="35">
        <f>SUM(J10+T10)</f>
        <v>106</v>
      </c>
      <c r="V10" s="37">
        <v>4.04</v>
      </c>
      <c r="W10" s="23">
        <v>3.5</v>
      </c>
      <c r="X10" s="38">
        <v>8</v>
      </c>
      <c r="Y10" s="38">
        <v>4.0999999999999996</v>
      </c>
      <c r="Z10" s="38">
        <v>5.2</v>
      </c>
      <c r="AA10" s="38">
        <v>2.5</v>
      </c>
      <c r="AB10" s="38"/>
      <c r="AC10" s="38"/>
      <c r="AD10" s="38"/>
      <c r="AE10" s="38">
        <v>0.75</v>
      </c>
      <c r="AF10" s="38"/>
      <c r="AG10" s="38"/>
      <c r="AH10" s="44">
        <f t="shared" ref="AH10:AH65" si="9">SUM(AB10:AG10)</f>
        <v>0.75</v>
      </c>
      <c r="AI10" s="53">
        <v>60</v>
      </c>
      <c r="AJ10" s="15">
        <f>AH10+AI10</f>
        <v>60.75</v>
      </c>
      <c r="AK10" s="51">
        <f>U10+V10+X10+Z10+AB10+AC10+AD10+AE10+AG10+Y10</f>
        <v>128.09</v>
      </c>
      <c r="AL10" s="96">
        <f>AK10+W10+AA10</f>
        <v>134.09</v>
      </c>
      <c r="AM10" s="16">
        <f>+AL10-AS10</f>
        <v>73.34</v>
      </c>
      <c r="AN10" s="50"/>
      <c r="AO10" s="46"/>
      <c r="AP10" s="17">
        <f>AL10+AO10</f>
        <v>134.09</v>
      </c>
      <c r="AQ10" s="18">
        <f t="shared" ref="AQ10:AQ65" si="10">AU10-AK10</f>
        <v>21.364000000000004</v>
      </c>
      <c r="AR10" s="40"/>
      <c r="AS10" s="19">
        <f t="shared" ref="AS10:AS65" si="11">AJ10</f>
        <v>60.75</v>
      </c>
      <c r="AT10" s="20">
        <f t="shared" ref="AT10:AT65" si="12">BK10</f>
        <v>88.703999999999994</v>
      </c>
      <c r="AU10" s="21">
        <f t="shared" ref="AU10:AU65" si="13">AS10+AT10</f>
        <v>149.45400000000001</v>
      </c>
      <c r="AV10" s="47"/>
      <c r="AW10" s="19">
        <v>10</v>
      </c>
      <c r="AX10" s="20">
        <v>200</v>
      </c>
      <c r="AY10" s="20">
        <v>0</v>
      </c>
      <c r="AZ10" s="20">
        <v>34</v>
      </c>
      <c r="BA10" s="20">
        <v>0</v>
      </c>
      <c r="BB10" s="42">
        <f t="shared" ref="BB10:BB65" si="14">SUM(AW10:BA10)</f>
        <v>244</v>
      </c>
      <c r="BC10" s="43">
        <f t="shared" ref="BC10:BC65" si="15">BB10*0.95</f>
        <v>231.79999999999998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6">SUM(BD10:BH10)</f>
        <v>47</v>
      </c>
      <c r="BJ10" s="48">
        <f t="shared" ref="BJ10:BJ65" si="17">BC10-BI10</f>
        <v>184.79999999999998</v>
      </c>
      <c r="BK10" s="24">
        <f t="shared" ref="BK10:BK65" si="18">BJ10*0.48</f>
        <v>88.703999999999994</v>
      </c>
      <c r="BL10" s="48">
        <f t="shared" ref="BL10:BL65" si="19">BJ10*0.52</f>
        <v>96.095999999999989</v>
      </c>
      <c r="BO10" s="129">
        <f>C10+D10+E10+((AB10+AC10)/0.033)</f>
        <v>1899</v>
      </c>
      <c r="BP10" s="129">
        <f>F10+G10+H10</f>
        <v>66</v>
      </c>
      <c r="BQ10" s="129">
        <f>K10+L10+N10+(AD10/0.033)</f>
        <v>774</v>
      </c>
      <c r="BR10" s="129">
        <f>O10+P10+R10+AD10</f>
        <v>27</v>
      </c>
      <c r="BS10" s="129">
        <f>C10+D10+E10+K10+L10+N10+((AB10+AC10)/0.033)+(AD10/0.033)</f>
        <v>2673</v>
      </c>
      <c r="BT10" s="129">
        <f>F10+G10+H10+O10+P10+R10+AB10+AC10+AD10</f>
        <v>93</v>
      </c>
      <c r="BU10" s="129">
        <f>Z10+AG10</f>
        <v>5.2</v>
      </c>
      <c r="BV10" s="129">
        <f>F10+G10+H10+O10+P10+R10+V10+W10+X10+Y10+Z10+AA10</f>
        <v>120.34</v>
      </c>
      <c r="BW10" s="129">
        <f>AB10+AC10+AD10+AE10+AF10+AG10</f>
        <v>0.75</v>
      </c>
      <c r="BX10" s="129">
        <f>F10+G10+H10+O10+P10+V10+W10+X10+Y10+Z10+AA10+AB10+AC10+AD10+AE10+AF10+AG10</f>
        <v>121.09</v>
      </c>
      <c r="BY10" s="134">
        <f>F10+G10+H10+O10+P10+R10+V10+W10+X10+Y10+Z10+AA10+AB10+AC10+AD10+AE10+AF10+AG10+AO10</f>
        <v>121.09</v>
      </c>
      <c r="BZ10" s="129">
        <f>V10+W10+X10+Y10+Z10+AA10+AE10+AF10+AG10</f>
        <v>28.09</v>
      </c>
    </row>
    <row r="11" spans="1:78" ht="18.75">
      <c r="A11" s="143">
        <f t="shared" ref="A11:A65" si="20">$D$3</f>
        <v>42906</v>
      </c>
      <c r="B11" s="138" t="s">
        <v>38</v>
      </c>
      <c r="C11" s="30">
        <v>647</v>
      </c>
      <c r="D11" s="30">
        <v>695</v>
      </c>
      <c r="E11" s="30">
        <v>497</v>
      </c>
      <c r="F11" s="30">
        <v>47</v>
      </c>
      <c r="G11" s="30"/>
      <c r="H11" s="32">
        <v>18</v>
      </c>
      <c r="I11" s="33">
        <f t="shared" ref="I11:I65" si="21">C11+D11+E11</f>
        <v>1839</v>
      </c>
      <c r="J11" s="33">
        <f t="shared" ref="J11:J65" si="22">F11+G11+H11</f>
        <v>65</v>
      </c>
      <c r="K11" s="23">
        <v>373</v>
      </c>
      <c r="L11" s="14">
        <v>393</v>
      </c>
      <c r="M11" s="14">
        <v>360</v>
      </c>
      <c r="N11" s="14"/>
      <c r="O11" s="14">
        <v>13</v>
      </c>
      <c r="P11" s="14">
        <v>14</v>
      </c>
      <c r="Q11" s="103">
        <v>13</v>
      </c>
      <c r="R11" s="34"/>
      <c r="S11" s="33">
        <f t="shared" ref="S11:S65" si="23">K11+L11+N11</f>
        <v>766</v>
      </c>
      <c r="T11" s="33">
        <f t="shared" ref="T11:T65" si="24">O11+P11+Q11+R11</f>
        <v>40</v>
      </c>
      <c r="U11" s="35">
        <f t="shared" ref="U11:U65" si="25">SUM(J11+T11)</f>
        <v>105</v>
      </c>
      <c r="V11" s="37">
        <v>4.04</v>
      </c>
      <c r="W11" s="23">
        <v>3.5</v>
      </c>
      <c r="X11" s="38">
        <v>8</v>
      </c>
      <c r="Y11" s="38">
        <v>4.0999999999999996</v>
      </c>
      <c r="Z11" s="38">
        <v>5.2</v>
      </c>
      <c r="AA11" s="38">
        <v>2.5</v>
      </c>
      <c r="AB11" s="38"/>
      <c r="AC11" s="38"/>
      <c r="AD11" s="38"/>
      <c r="AE11" s="38">
        <v>0.75</v>
      </c>
      <c r="AF11" s="38"/>
      <c r="AG11" s="38"/>
      <c r="AH11" s="44">
        <f t="shared" si="9"/>
        <v>0.75</v>
      </c>
      <c r="AI11" s="53">
        <v>60</v>
      </c>
      <c r="AJ11" s="15">
        <f>AH11+AI11</f>
        <v>60.75</v>
      </c>
      <c r="AK11" s="51">
        <f t="shared" ref="AK11:AK65" si="26">U11+V11+X11+Z11+AB11+AC11+AD11+AE11+AG11+Y11</f>
        <v>127.09</v>
      </c>
      <c r="AL11" s="96">
        <f t="shared" ref="AL11:AL65" si="27">AK11+W11+AA11</f>
        <v>133.09</v>
      </c>
      <c r="AM11" s="16">
        <f>+AL11-AS11</f>
        <v>72.34</v>
      </c>
      <c r="AN11" s="50"/>
      <c r="AO11" s="46"/>
      <c r="AP11" s="17">
        <f t="shared" ref="AP11:AP65" si="28">AL11+AO11</f>
        <v>133.09</v>
      </c>
      <c r="AQ11" s="18">
        <f t="shared" si="10"/>
        <v>22.364000000000004</v>
      </c>
      <c r="AR11" s="40"/>
      <c r="AS11" s="19">
        <f t="shared" si="11"/>
        <v>60.75</v>
      </c>
      <c r="AT11" s="20">
        <f t="shared" si="12"/>
        <v>88.703999999999994</v>
      </c>
      <c r="AU11" s="21">
        <f t="shared" si="13"/>
        <v>149.45400000000001</v>
      </c>
      <c r="AV11" s="47"/>
      <c r="AW11" s="19">
        <v>10</v>
      </c>
      <c r="AX11" s="20">
        <v>200</v>
      </c>
      <c r="AY11" s="20">
        <v>0</v>
      </c>
      <c r="AZ11" s="20">
        <v>34</v>
      </c>
      <c r="BA11" s="20">
        <v>0</v>
      </c>
      <c r="BB11" s="42">
        <f t="shared" si="14"/>
        <v>244</v>
      </c>
      <c r="BC11" s="43">
        <f t="shared" si="15"/>
        <v>231.79999999999998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6"/>
        <v>47</v>
      </c>
      <c r="BJ11" s="48">
        <f t="shared" si="17"/>
        <v>184.79999999999998</v>
      </c>
      <c r="BK11" s="24">
        <f t="shared" si="18"/>
        <v>88.703999999999994</v>
      </c>
      <c r="BL11" s="48">
        <f t="shared" si="19"/>
        <v>96.095999999999989</v>
      </c>
      <c r="BO11" s="129">
        <f t="shared" ref="BO11:BO65" si="29">C11+D11+E11+((AB11+AC11)/0.033)</f>
        <v>1839</v>
      </c>
      <c r="BP11" s="129">
        <f t="shared" ref="BP11:BP65" si="30">F11+G11+H11</f>
        <v>65</v>
      </c>
      <c r="BQ11" s="129">
        <f t="shared" ref="BQ11:BQ65" si="31">K11+L11+N11+(AD11/0.033)</f>
        <v>766</v>
      </c>
      <c r="BR11" s="129">
        <f t="shared" ref="BR11:BR65" si="32">O11+P11+R11+AD11</f>
        <v>27</v>
      </c>
      <c r="BS11" s="129">
        <f t="shared" ref="BS11:BS65" si="33">C11+D11+E11+K11+L11+N11+((AB11+AC11)/0.033)+(AD11/0.033)</f>
        <v>2605</v>
      </c>
      <c r="BT11" s="129">
        <f t="shared" ref="BT11:BT65" si="34">F11+G11+H11+O11+P11+R11+AB11+AC11+AD11</f>
        <v>92</v>
      </c>
      <c r="BU11" s="129">
        <f t="shared" ref="BU11:BU65" si="35">Z11+AG11</f>
        <v>5.2</v>
      </c>
      <c r="BV11" s="129">
        <f t="shared" ref="BV11:BV65" si="36">F11+G11+H11+O11+P11+R11+V11+W11+X11+Y11+Z11+AA11</f>
        <v>119.34</v>
      </c>
      <c r="BW11" s="129">
        <f t="shared" ref="BW11:BW65" si="37">AB11+AC11+AD11+AE11+AF11+AG11</f>
        <v>0.75</v>
      </c>
      <c r="BX11" s="129">
        <f t="shared" ref="BX11:BX65" si="38">F11+G11+H11+O11+P11+V11+W11+X11+Y11+Z11+AA11+AB11+AC11+AD11+AE11+AF11+AG11</f>
        <v>120.09</v>
      </c>
      <c r="BY11" s="134">
        <f t="shared" ref="BY11:BY65" si="39">F11+G11+H11+O11+P11+R11+V11+W11+X11+Y11+Z11+AA11+AB11+AC11+AD11+AE11+AF11+AG11+AO11</f>
        <v>120.09</v>
      </c>
      <c r="BZ11" s="129">
        <f>V11+W11+X11+Y11+Z11+AA11+AE11+AF11+AG11</f>
        <v>28.09</v>
      </c>
    </row>
    <row r="12" spans="1:78" ht="19.5" customHeight="1">
      <c r="A12" s="143">
        <f t="shared" si="20"/>
        <v>42906</v>
      </c>
      <c r="B12" s="137" t="s">
        <v>7</v>
      </c>
      <c r="C12" s="30">
        <v>620</v>
      </c>
      <c r="D12" s="31">
        <v>690</v>
      </c>
      <c r="E12" s="31">
        <v>484</v>
      </c>
      <c r="F12" s="30">
        <v>46</v>
      </c>
      <c r="G12" s="30"/>
      <c r="H12" s="32">
        <v>16</v>
      </c>
      <c r="I12" s="33">
        <f t="shared" si="21"/>
        <v>1794</v>
      </c>
      <c r="J12" s="33">
        <f t="shared" si="22"/>
        <v>62</v>
      </c>
      <c r="K12" s="23">
        <v>370</v>
      </c>
      <c r="L12" s="14">
        <v>382</v>
      </c>
      <c r="M12" s="14">
        <v>350</v>
      </c>
      <c r="N12" s="14"/>
      <c r="O12" s="14">
        <v>13</v>
      </c>
      <c r="P12" s="14">
        <v>13</v>
      </c>
      <c r="Q12" s="103">
        <v>12</v>
      </c>
      <c r="R12" s="34"/>
      <c r="S12" s="33">
        <f t="shared" si="23"/>
        <v>752</v>
      </c>
      <c r="T12" s="33">
        <f t="shared" si="24"/>
        <v>38</v>
      </c>
      <c r="U12" s="35">
        <f t="shared" si="25"/>
        <v>100</v>
      </c>
      <c r="V12" s="37">
        <v>4.04</v>
      </c>
      <c r="W12" s="23">
        <v>3.5</v>
      </c>
      <c r="X12" s="38">
        <v>8</v>
      </c>
      <c r="Y12" s="38">
        <v>4</v>
      </c>
      <c r="Z12" s="30">
        <v>4.8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44">
        <f t="shared" si="9"/>
        <v>0.75</v>
      </c>
      <c r="AI12" s="53">
        <v>60</v>
      </c>
      <c r="AJ12" s="15">
        <f>AH12+AI12</f>
        <v>60.75</v>
      </c>
      <c r="AK12" s="51">
        <f t="shared" ref="AK12:AK23" si="40">U12+V12+X12+Z12+AB12+AC12+AD12+AE12+AG12+Y12</f>
        <v>121.59</v>
      </c>
      <c r="AL12" s="96">
        <f t="shared" si="27"/>
        <v>127.49000000000001</v>
      </c>
      <c r="AM12" s="16">
        <f t="shared" ref="AM12:AM65" si="41">+AL12-AS12</f>
        <v>66.740000000000009</v>
      </c>
      <c r="AN12" s="50"/>
      <c r="AO12" s="46"/>
      <c r="AP12" s="17">
        <f t="shared" si="28"/>
        <v>127.49000000000001</v>
      </c>
      <c r="AQ12" s="18">
        <f t="shared" si="10"/>
        <v>27.864000000000004</v>
      </c>
      <c r="AR12" s="40"/>
      <c r="AS12" s="19">
        <f t="shared" si="11"/>
        <v>60.75</v>
      </c>
      <c r="AT12" s="20">
        <f t="shared" si="12"/>
        <v>88.703999999999994</v>
      </c>
      <c r="AU12" s="21">
        <f t="shared" si="13"/>
        <v>149.45400000000001</v>
      </c>
      <c r="AV12" s="47"/>
      <c r="AW12" s="19">
        <v>10</v>
      </c>
      <c r="AX12" s="20">
        <v>200</v>
      </c>
      <c r="AY12" s="20">
        <v>0</v>
      </c>
      <c r="AZ12" s="20">
        <v>34</v>
      </c>
      <c r="BA12" s="20">
        <v>0</v>
      </c>
      <c r="BB12" s="42">
        <f t="shared" si="14"/>
        <v>244</v>
      </c>
      <c r="BC12" s="43">
        <f t="shared" si="15"/>
        <v>231.79999999999998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6"/>
        <v>47</v>
      </c>
      <c r="BJ12" s="48">
        <f t="shared" si="17"/>
        <v>184.79999999999998</v>
      </c>
      <c r="BK12" s="24">
        <f t="shared" si="18"/>
        <v>88.703999999999994</v>
      </c>
      <c r="BL12" s="48">
        <f t="shared" si="19"/>
        <v>96.095999999999989</v>
      </c>
      <c r="BO12" s="129">
        <f t="shared" si="29"/>
        <v>1794</v>
      </c>
      <c r="BP12" s="129">
        <f t="shared" si="30"/>
        <v>62</v>
      </c>
      <c r="BQ12" s="129">
        <f t="shared" si="31"/>
        <v>752</v>
      </c>
      <c r="BR12" s="129">
        <f t="shared" si="32"/>
        <v>26</v>
      </c>
      <c r="BS12" s="129">
        <f t="shared" si="33"/>
        <v>2546</v>
      </c>
      <c r="BT12" s="129">
        <f t="shared" si="34"/>
        <v>88</v>
      </c>
      <c r="BU12" s="129">
        <f t="shared" ref="BU12:BU23" si="42">Z12+AG12</f>
        <v>4.8</v>
      </c>
      <c r="BV12" s="129">
        <f t="shared" ref="BV12:BV23" si="43">F12+G12+H12+O12+P12+R12+V12+W12+X12+Y12+Z12+AA12</f>
        <v>114.74000000000001</v>
      </c>
      <c r="BW12" s="129">
        <f t="shared" si="37"/>
        <v>0.75</v>
      </c>
      <c r="BX12" s="129">
        <f t="shared" ref="BX12:BX23" si="44">F12+G12+H12+O12+P12+V12+W12+X12+Y12+Z12+AA12+AB12+AC12+AD12+AE12+AF12+AG12</f>
        <v>115.49000000000001</v>
      </c>
      <c r="BY12" s="134">
        <f t="shared" ref="BY12:BY23" si="45">F12+G12+H12+O12+P12+R12+V12+W12+X12+Y12+Z12+AA12+AB12+AC12+AD12+AE12+AF12+AG12+AO12</f>
        <v>115.49000000000001</v>
      </c>
      <c r="BZ12" s="129">
        <f t="shared" ref="BZ12:BZ17" si="46">V12+W12+X12+Y12+Z12+AA12+AE12+AF12+AG12</f>
        <v>27.49</v>
      </c>
    </row>
    <row r="13" spans="1:78" ht="18.75">
      <c r="A13" s="143">
        <f t="shared" si="20"/>
        <v>42906</v>
      </c>
      <c r="B13" s="137" t="s">
        <v>39</v>
      </c>
      <c r="C13" s="30">
        <v>615</v>
      </c>
      <c r="D13" s="30">
        <v>693</v>
      </c>
      <c r="E13" s="30">
        <v>472</v>
      </c>
      <c r="F13" s="30">
        <v>46</v>
      </c>
      <c r="G13" s="30"/>
      <c r="H13" s="32">
        <v>16</v>
      </c>
      <c r="I13" s="33">
        <f t="shared" si="21"/>
        <v>1780</v>
      </c>
      <c r="J13" s="33">
        <f t="shared" si="22"/>
        <v>62</v>
      </c>
      <c r="K13" s="23">
        <v>367</v>
      </c>
      <c r="L13" s="14">
        <v>382</v>
      </c>
      <c r="M13" s="14">
        <v>360</v>
      </c>
      <c r="N13" s="14"/>
      <c r="O13" s="14">
        <v>13</v>
      </c>
      <c r="P13" s="14">
        <v>13</v>
      </c>
      <c r="Q13" s="103">
        <v>13</v>
      </c>
      <c r="R13" s="34"/>
      <c r="S13" s="33">
        <f t="shared" si="23"/>
        <v>749</v>
      </c>
      <c r="T13" s="33">
        <f t="shared" si="24"/>
        <v>39</v>
      </c>
      <c r="U13" s="35">
        <f t="shared" si="25"/>
        <v>101</v>
      </c>
      <c r="V13" s="37">
        <v>4.04</v>
      </c>
      <c r="W13" s="23">
        <v>3.5</v>
      </c>
      <c r="X13" s="38">
        <v>8</v>
      </c>
      <c r="Y13" s="38">
        <v>4</v>
      </c>
      <c r="Z13" s="30">
        <v>4.8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44">
        <f t="shared" si="9"/>
        <v>0.75</v>
      </c>
      <c r="AI13" s="53">
        <v>60</v>
      </c>
      <c r="AJ13" s="15">
        <f t="shared" ref="AJ13:AJ65" si="47">AH13+AI13</f>
        <v>60.75</v>
      </c>
      <c r="AK13" s="51">
        <f t="shared" si="40"/>
        <v>122.59</v>
      </c>
      <c r="AL13" s="96">
        <f t="shared" si="27"/>
        <v>128.49</v>
      </c>
      <c r="AM13" s="16">
        <f t="shared" si="41"/>
        <v>67.740000000000009</v>
      </c>
      <c r="AN13" s="50"/>
      <c r="AO13" s="46"/>
      <c r="AP13" s="17">
        <f t="shared" si="28"/>
        <v>128.49</v>
      </c>
      <c r="AQ13" s="18">
        <f t="shared" si="10"/>
        <v>26.864000000000004</v>
      </c>
      <c r="AR13" s="40"/>
      <c r="AS13" s="19">
        <f t="shared" si="11"/>
        <v>60.75</v>
      </c>
      <c r="AT13" s="20">
        <f t="shared" si="12"/>
        <v>88.703999999999994</v>
      </c>
      <c r="AU13" s="21">
        <f t="shared" si="13"/>
        <v>149.45400000000001</v>
      </c>
      <c r="AV13" s="47"/>
      <c r="AW13" s="19">
        <v>10</v>
      </c>
      <c r="AX13" s="20">
        <v>200</v>
      </c>
      <c r="AY13" s="20">
        <v>0</v>
      </c>
      <c r="AZ13" s="20">
        <v>34</v>
      </c>
      <c r="BA13" s="20">
        <v>0</v>
      </c>
      <c r="BB13" s="42">
        <f t="shared" si="14"/>
        <v>244</v>
      </c>
      <c r="BC13" s="43">
        <f t="shared" si="15"/>
        <v>231.79999999999998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6"/>
        <v>47</v>
      </c>
      <c r="BJ13" s="48">
        <f t="shared" si="17"/>
        <v>184.79999999999998</v>
      </c>
      <c r="BK13" s="24">
        <f t="shared" si="18"/>
        <v>88.703999999999994</v>
      </c>
      <c r="BL13" s="48">
        <f t="shared" si="19"/>
        <v>96.095999999999989</v>
      </c>
      <c r="BO13" s="129">
        <f t="shared" si="29"/>
        <v>1780</v>
      </c>
      <c r="BP13" s="129">
        <f t="shared" si="30"/>
        <v>62</v>
      </c>
      <c r="BQ13" s="129">
        <f t="shared" si="31"/>
        <v>749</v>
      </c>
      <c r="BR13" s="129">
        <f t="shared" si="32"/>
        <v>26</v>
      </c>
      <c r="BS13" s="129">
        <f t="shared" si="33"/>
        <v>2529</v>
      </c>
      <c r="BT13" s="129">
        <f t="shared" si="34"/>
        <v>88</v>
      </c>
      <c r="BU13" s="129">
        <f t="shared" si="42"/>
        <v>4.8</v>
      </c>
      <c r="BV13" s="129">
        <f t="shared" si="43"/>
        <v>114.74000000000001</v>
      </c>
      <c r="BW13" s="129">
        <f t="shared" si="37"/>
        <v>0.75</v>
      </c>
      <c r="BX13" s="129">
        <f t="shared" si="44"/>
        <v>115.49000000000001</v>
      </c>
      <c r="BY13" s="134">
        <f t="shared" si="45"/>
        <v>115.49000000000001</v>
      </c>
      <c r="BZ13" s="129">
        <f t="shared" si="46"/>
        <v>27.49</v>
      </c>
    </row>
    <row r="14" spans="1:78" ht="19.5" customHeight="1">
      <c r="A14" s="143">
        <f t="shared" si="20"/>
        <v>42906</v>
      </c>
      <c r="B14" s="138" t="s">
        <v>8</v>
      </c>
      <c r="C14" s="30">
        <v>602</v>
      </c>
      <c r="D14" s="30">
        <v>678</v>
      </c>
      <c r="E14" s="30">
        <v>464</v>
      </c>
      <c r="F14" s="30">
        <v>45</v>
      </c>
      <c r="G14" s="30"/>
      <c r="H14" s="32">
        <v>16</v>
      </c>
      <c r="I14" s="33">
        <f t="shared" si="21"/>
        <v>1744</v>
      </c>
      <c r="J14" s="33">
        <f t="shared" si="22"/>
        <v>61</v>
      </c>
      <c r="K14" s="23">
        <v>351</v>
      </c>
      <c r="L14" s="14">
        <v>375</v>
      </c>
      <c r="M14" s="14">
        <v>350</v>
      </c>
      <c r="N14" s="14"/>
      <c r="O14" s="14">
        <v>13</v>
      </c>
      <c r="P14" s="14">
        <v>13</v>
      </c>
      <c r="Q14" s="103">
        <v>13</v>
      </c>
      <c r="R14" s="34"/>
      <c r="S14" s="33">
        <f t="shared" si="23"/>
        <v>726</v>
      </c>
      <c r="T14" s="33">
        <f t="shared" si="24"/>
        <v>39</v>
      </c>
      <c r="U14" s="35">
        <f t="shared" si="25"/>
        <v>100</v>
      </c>
      <c r="V14" s="37">
        <v>4.04</v>
      </c>
      <c r="W14" s="23">
        <v>3.5</v>
      </c>
      <c r="X14" s="38">
        <v>7.5</v>
      </c>
      <c r="Y14" s="38">
        <v>3.9</v>
      </c>
      <c r="Z14" s="30">
        <v>4.9000000000000004</v>
      </c>
      <c r="AA14" s="38">
        <v>2.4</v>
      </c>
      <c r="AB14" s="38"/>
      <c r="AC14" s="38"/>
      <c r="AD14" s="38"/>
      <c r="AE14" s="38">
        <v>0.75</v>
      </c>
      <c r="AF14" s="38"/>
      <c r="AG14" s="38"/>
      <c r="AH14" s="44">
        <f t="shared" si="9"/>
        <v>0.75</v>
      </c>
      <c r="AI14" s="53">
        <v>60</v>
      </c>
      <c r="AJ14" s="15">
        <f t="shared" si="47"/>
        <v>60.75</v>
      </c>
      <c r="AK14" s="51">
        <f t="shared" si="40"/>
        <v>121.09000000000002</v>
      </c>
      <c r="AL14" s="96">
        <f t="shared" si="27"/>
        <v>126.99000000000002</v>
      </c>
      <c r="AM14" s="16">
        <f t="shared" si="41"/>
        <v>66.240000000000023</v>
      </c>
      <c r="AN14" s="50"/>
      <c r="AO14" s="46"/>
      <c r="AP14" s="17">
        <f t="shared" si="28"/>
        <v>126.99000000000002</v>
      </c>
      <c r="AQ14" s="18">
        <f t="shared" si="10"/>
        <v>28.36399999999999</v>
      </c>
      <c r="AR14" s="40"/>
      <c r="AS14" s="19">
        <f t="shared" si="11"/>
        <v>60.75</v>
      </c>
      <c r="AT14" s="20">
        <f t="shared" si="12"/>
        <v>88.703999999999994</v>
      </c>
      <c r="AU14" s="21">
        <f t="shared" si="13"/>
        <v>149.45400000000001</v>
      </c>
      <c r="AV14" s="47"/>
      <c r="AW14" s="19">
        <v>10</v>
      </c>
      <c r="AX14" s="20">
        <v>200</v>
      </c>
      <c r="AY14" s="20">
        <v>0</v>
      </c>
      <c r="AZ14" s="20">
        <v>34</v>
      </c>
      <c r="BA14" s="20">
        <v>0</v>
      </c>
      <c r="BB14" s="42">
        <f t="shared" si="14"/>
        <v>244</v>
      </c>
      <c r="BC14" s="43">
        <f t="shared" si="15"/>
        <v>231.79999999999998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6"/>
        <v>47</v>
      </c>
      <c r="BJ14" s="48">
        <f t="shared" si="17"/>
        <v>184.79999999999998</v>
      </c>
      <c r="BK14" s="24">
        <f t="shared" si="18"/>
        <v>88.703999999999994</v>
      </c>
      <c r="BL14" s="48">
        <f t="shared" si="19"/>
        <v>96.095999999999989</v>
      </c>
      <c r="BO14" s="129">
        <f t="shared" si="29"/>
        <v>1744</v>
      </c>
      <c r="BP14" s="129">
        <f t="shared" si="30"/>
        <v>61</v>
      </c>
      <c r="BQ14" s="129">
        <f t="shared" si="31"/>
        <v>726</v>
      </c>
      <c r="BR14" s="129">
        <f t="shared" si="32"/>
        <v>26</v>
      </c>
      <c r="BS14" s="129">
        <f t="shared" si="33"/>
        <v>2470</v>
      </c>
      <c r="BT14" s="129">
        <f t="shared" si="34"/>
        <v>87</v>
      </c>
      <c r="BU14" s="129">
        <f t="shared" si="42"/>
        <v>4.9000000000000004</v>
      </c>
      <c r="BV14" s="129">
        <f t="shared" si="43"/>
        <v>113.24000000000002</v>
      </c>
      <c r="BW14" s="129">
        <f t="shared" si="37"/>
        <v>0.75</v>
      </c>
      <c r="BX14" s="129">
        <f t="shared" si="44"/>
        <v>113.99000000000002</v>
      </c>
      <c r="BY14" s="134">
        <f t="shared" si="45"/>
        <v>113.99000000000002</v>
      </c>
      <c r="BZ14" s="129">
        <f t="shared" si="46"/>
        <v>26.989999999999995</v>
      </c>
    </row>
    <row r="15" spans="1:78" ht="18.75">
      <c r="A15" s="143">
        <f t="shared" si="20"/>
        <v>42906</v>
      </c>
      <c r="B15" s="138" t="s">
        <v>40</v>
      </c>
      <c r="C15" s="30">
        <v>598</v>
      </c>
      <c r="D15" s="30">
        <v>673</v>
      </c>
      <c r="E15" s="30">
        <v>451</v>
      </c>
      <c r="F15" s="30">
        <v>44</v>
      </c>
      <c r="G15" s="30"/>
      <c r="H15" s="32">
        <v>15</v>
      </c>
      <c r="I15" s="33">
        <f t="shared" si="21"/>
        <v>1722</v>
      </c>
      <c r="J15" s="33">
        <f t="shared" si="22"/>
        <v>59</v>
      </c>
      <c r="K15" s="23">
        <v>349</v>
      </c>
      <c r="L15" s="14">
        <v>373</v>
      </c>
      <c r="M15" s="14">
        <v>350</v>
      </c>
      <c r="N15" s="14"/>
      <c r="O15" s="14">
        <v>12</v>
      </c>
      <c r="P15" s="14">
        <v>13</v>
      </c>
      <c r="Q15" s="103">
        <v>12</v>
      </c>
      <c r="R15" s="34"/>
      <c r="S15" s="33">
        <f t="shared" si="23"/>
        <v>722</v>
      </c>
      <c r="T15" s="33">
        <f>O15+P15+Q15+R15</f>
        <v>37</v>
      </c>
      <c r="U15" s="35">
        <f t="shared" si="25"/>
        <v>96</v>
      </c>
      <c r="V15" s="37">
        <v>4.04</v>
      </c>
      <c r="W15" s="23">
        <v>3.5</v>
      </c>
      <c r="X15" s="38">
        <v>7.5</v>
      </c>
      <c r="Y15" s="38">
        <v>3.9</v>
      </c>
      <c r="Z15" s="30">
        <v>4.9000000000000004</v>
      </c>
      <c r="AA15" s="38">
        <v>2.4</v>
      </c>
      <c r="AB15" s="38"/>
      <c r="AC15" s="38"/>
      <c r="AD15" s="38"/>
      <c r="AE15" s="38">
        <v>0.75</v>
      </c>
      <c r="AF15" s="38"/>
      <c r="AG15" s="38"/>
      <c r="AH15" s="44">
        <f t="shared" si="9"/>
        <v>0.75</v>
      </c>
      <c r="AI15" s="53">
        <v>60</v>
      </c>
      <c r="AJ15" s="15">
        <f t="shared" si="47"/>
        <v>60.75</v>
      </c>
      <c r="AK15" s="51">
        <f t="shared" si="40"/>
        <v>117.09000000000002</v>
      </c>
      <c r="AL15" s="96">
        <f t="shared" si="27"/>
        <v>122.99000000000002</v>
      </c>
      <c r="AM15" s="16">
        <f t="shared" si="41"/>
        <v>62.240000000000023</v>
      </c>
      <c r="AN15" s="50"/>
      <c r="AO15" s="46"/>
      <c r="AP15" s="17">
        <f t="shared" si="28"/>
        <v>122.99000000000002</v>
      </c>
      <c r="AQ15" s="18">
        <f t="shared" si="10"/>
        <v>32.36399999999999</v>
      </c>
      <c r="AR15" s="40"/>
      <c r="AS15" s="19">
        <f t="shared" si="11"/>
        <v>60.75</v>
      </c>
      <c r="AT15" s="20">
        <f t="shared" si="12"/>
        <v>88.703999999999994</v>
      </c>
      <c r="AU15" s="21">
        <f t="shared" si="13"/>
        <v>149.45400000000001</v>
      </c>
      <c r="AV15" s="47"/>
      <c r="AW15" s="19">
        <v>10</v>
      </c>
      <c r="AX15" s="20">
        <v>200</v>
      </c>
      <c r="AY15" s="20">
        <v>0</v>
      </c>
      <c r="AZ15" s="20">
        <v>34</v>
      </c>
      <c r="BA15" s="20">
        <v>0</v>
      </c>
      <c r="BB15" s="42">
        <f t="shared" si="14"/>
        <v>244</v>
      </c>
      <c r="BC15" s="43">
        <f t="shared" si="15"/>
        <v>231.79999999999998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6"/>
        <v>47</v>
      </c>
      <c r="BJ15" s="48">
        <f t="shared" si="17"/>
        <v>184.79999999999998</v>
      </c>
      <c r="BK15" s="24">
        <f t="shared" si="18"/>
        <v>88.703999999999994</v>
      </c>
      <c r="BL15" s="48">
        <f t="shared" si="19"/>
        <v>96.095999999999989</v>
      </c>
      <c r="BO15" s="129">
        <f t="shared" si="29"/>
        <v>1722</v>
      </c>
      <c r="BP15" s="129">
        <f t="shared" si="30"/>
        <v>59</v>
      </c>
      <c r="BQ15" s="129">
        <f t="shared" si="31"/>
        <v>722</v>
      </c>
      <c r="BR15" s="129">
        <f t="shared" si="32"/>
        <v>25</v>
      </c>
      <c r="BS15" s="129">
        <f t="shared" si="33"/>
        <v>2444</v>
      </c>
      <c r="BT15" s="129">
        <f t="shared" si="34"/>
        <v>84</v>
      </c>
      <c r="BU15" s="129">
        <f t="shared" si="42"/>
        <v>4.9000000000000004</v>
      </c>
      <c r="BV15" s="129">
        <f t="shared" si="43"/>
        <v>110.24000000000002</v>
      </c>
      <c r="BW15" s="129">
        <f t="shared" si="37"/>
        <v>0.75</v>
      </c>
      <c r="BX15" s="129">
        <f t="shared" si="44"/>
        <v>110.99000000000002</v>
      </c>
      <c r="BY15" s="134">
        <f t="shared" si="45"/>
        <v>110.99000000000002</v>
      </c>
      <c r="BZ15" s="129">
        <f t="shared" si="46"/>
        <v>26.989999999999995</v>
      </c>
    </row>
    <row r="16" spans="1:78" ht="18.75">
      <c r="A16" s="143">
        <f t="shared" si="20"/>
        <v>42906</v>
      </c>
      <c r="B16" s="138" t="s">
        <v>9</v>
      </c>
      <c r="C16" s="30">
        <v>593</v>
      </c>
      <c r="D16" s="30">
        <v>676</v>
      </c>
      <c r="E16" s="30">
        <v>457</v>
      </c>
      <c r="F16" s="30">
        <v>44</v>
      </c>
      <c r="G16" s="30"/>
      <c r="H16" s="32">
        <v>15</v>
      </c>
      <c r="I16" s="33">
        <f t="shared" si="21"/>
        <v>1726</v>
      </c>
      <c r="J16" s="33">
        <f t="shared" si="22"/>
        <v>59</v>
      </c>
      <c r="K16" s="23">
        <v>346</v>
      </c>
      <c r="L16" s="14">
        <v>370</v>
      </c>
      <c r="M16" s="14">
        <v>350</v>
      </c>
      <c r="N16" s="14"/>
      <c r="O16" s="14">
        <v>12</v>
      </c>
      <c r="P16" s="14">
        <v>13</v>
      </c>
      <c r="Q16" s="103">
        <v>12</v>
      </c>
      <c r="R16" s="34"/>
      <c r="S16" s="33">
        <f t="shared" si="23"/>
        <v>716</v>
      </c>
      <c r="T16" s="33">
        <f t="shared" si="24"/>
        <v>37</v>
      </c>
      <c r="U16" s="35">
        <f t="shared" si="25"/>
        <v>96</v>
      </c>
      <c r="V16" s="37">
        <v>4.04</v>
      </c>
      <c r="W16" s="23">
        <v>3.5</v>
      </c>
      <c r="X16" s="38">
        <v>7.5</v>
      </c>
      <c r="Y16" s="38">
        <v>4.4000000000000004</v>
      </c>
      <c r="Z16" s="30">
        <v>5</v>
      </c>
      <c r="AA16" s="38">
        <v>2.4</v>
      </c>
      <c r="AB16" s="38"/>
      <c r="AC16" s="38"/>
      <c r="AD16" s="38"/>
      <c r="AE16" s="38">
        <v>0.75</v>
      </c>
      <c r="AF16" s="38"/>
      <c r="AG16" s="38"/>
      <c r="AH16" s="44">
        <f t="shared" si="9"/>
        <v>0.75</v>
      </c>
      <c r="AI16" s="53">
        <v>60</v>
      </c>
      <c r="AJ16" s="15">
        <f t="shared" si="47"/>
        <v>60.75</v>
      </c>
      <c r="AK16" s="51">
        <f t="shared" si="40"/>
        <v>117.69000000000001</v>
      </c>
      <c r="AL16" s="96">
        <f t="shared" si="27"/>
        <v>123.59000000000002</v>
      </c>
      <c r="AM16" s="16">
        <f t="shared" si="41"/>
        <v>62.840000000000018</v>
      </c>
      <c r="AN16" s="50"/>
      <c r="AO16" s="46"/>
      <c r="AP16" s="17">
        <f t="shared" si="28"/>
        <v>123.59000000000002</v>
      </c>
      <c r="AQ16" s="18">
        <f t="shared" si="10"/>
        <v>31.763999999999996</v>
      </c>
      <c r="AR16" s="40"/>
      <c r="AS16" s="19">
        <f t="shared" si="11"/>
        <v>60.75</v>
      </c>
      <c r="AT16" s="20">
        <f t="shared" si="12"/>
        <v>88.703999999999994</v>
      </c>
      <c r="AU16" s="21">
        <f t="shared" si="13"/>
        <v>149.45400000000001</v>
      </c>
      <c r="AV16" s="47"/>
      <c r="AW16" s="19">
        <v>10</v>
      </c>
      <c r="AX16" s="20">
        <v>200</v>
      </c>
      <c r="AY16" s="20">
        <v>0</v>
      </c>
      <c r="AZ16" s="20">
        <v>34</v>
      </c>
      <c r="BA16" s="20">
        <v>0</v>
      </c>
      <c r="BB16" s="42">
        <f t="shared" si="14"/>
        <v>244</v>
      </c>
      <c r="BC16" s="43">
        <f t="shared" si="15"/>
        <v>231.79999999999998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6"/>
        <v>47</v>
      </c>
      <c r="BJ16" s="48">
        <f t="shared" si="17"/>
        <v>184.79999999999998</v>
      </c>
      <c r="BK16" s="24">
        <f t="shared" si="18"/>
        <v>88.703999999999994</v>
      </c>
      <c r="BL16" s="48">
        <f t="shared" si="19"/>
        <v>96.095999999999989</v>
      </c>
      <c r="BO16" s="129">
        <f t="shared" si="29"/>
        <v>1726</v>
      </c>
      <c r="BP16" s="129">
        <f t="shared" si="30"/>
        <v>59</v>
      </c>
      <c r="BQ16" s="129">
        <f t="shared" si="31"/>
        <v>716</v>
      </c>
      <c r="BR16" s="129">
        <f t="shared" si="32"/>
        <v>25</v>
      </c>
      <c r="BS16" s="129">
        <f t="shared" si="33"/>
        <v>2442</v>
      </c>
      <c r="BT16" s="129">
        <f t="shared" si="34"/>
        <v>84</v>
      </c>
      <c r="BU16" s="129">
        <f t="shared" si="42"/>
        <v>5</v>
      </c>
      <c r="BV16" s="129">
        <f t="shared" si="43"/>
        <v>110.84000000000002</v>
      </c>
      <c r="BW16" s="129">
        <f t="shared" si="37"/>
        <v>0.75</v>
      </c>
      <c r="BX16" s="129">
        <f t="shared" si="44"/>
        <v>111.59000000000002</v>
      </c>
      <c r="BY16" s="134">
        <f t="shared" si="45"/>
        <v>111.59000000000002</v>
      </c>
      <c r="BZ16" s="129">
        <f t="shared" si="46"/>
        <v>27.589999999999996</v>
      </c>
    </row>
    <row r="17" spans="1:78" ht="18.75">
      <c r="A17" s="143">
        <f t="shared" si="20"/>
        <v>42906</v>
      </c>
      <c r="B17" s="138" t="s">
        <v>41</v>
      </c>
      <c r="C17" s="30">
        <v>596</v>
      </c>
      <c r="D17" s="30">
        <v>682</v>
      </c>
      <c r="E17" s="30">
        <v>463</v>
      </c>
      <c r="F17" s="30">
        <v>45</v>
      </c>
      <c r="G17" s="30"/>
      <c r="H17" s="23">
        <v>15</v>
      </c>
      <c r="I17" s="33">
        <f t="shared" si="21"/>
        <v>1741</v>
      </c>
      <c r="J17" s="33">
        <f t="shared" si="22"/>
        <v>60</v>
      </c>
      <c r="K17" s="23">
        <v>351</v>
      </c>
      <c r="L17" s="14">
        <v>375</v>
      </c>
      <c r="M17" s="14">
        <v>330</v>
      </c>
      <c r="N17" s="14"/>
      <c r="O17" s="14">
        <v>13</v>
      </c>
      <c r="P17" s="14">
        <v>13</v>
      </c>
      <c r="Q17" s="103">
        <v>11</v>
      </c>
      <c r="R17" s="34"/>
      <c r="S17" s="33">
        <f t="shared" si="23"/>
        <v>726</v>
      </c>
      <c r="T17" s="33">
        <f t="shared" si="24"/>
        <v>37</v>
      </c>
      <c r="U17" s="35">
        <f t="shared" si="25"/>
        <v>97</v>
      </c>
      <c r="V17" s="37">
        <v>4.04</v>
      </c>
      <c r="W17" s="23">
        <v>3.5</v>
      </c>
      <c r="X17" s="38">
        <v>7.5</v>
      </c>
      <c r="Y17" s="38">
        <v>4.4000000000000004</v>
      </c>
      <c r="Z17" s="30">
        <v>5</v>
      </c>
      <c r="AA17" s="38">
        <v>2.4</v>
      </c>
      <c r="AB17" s="38"/>
      <c r="AC17" s="38"/>
      <c r="AD17" s="38"/>
      <c r="AE17" s="38">
        <v>0.75</v>
      </c>
      <c r="AF17" s="38"/>
      <c r="AG17" s="38"/>
      <c r="AH17" s="44">
        <f t="shared" si="9"/>
        <v>0.75</v>
      </c>
      <c r="AI17" s="53">
        <v>60</v>
      </c>
      <c r="AJ17" s="15">
        <f t="shared" si="47"/>
        <v>60.75</v>
      </c>
      <c r="AK17" s="51">
        <f t="shared" si="40"/>
        <v>118.69000000000001</v>
      </c>
      <c r="AL17" s="96">
        <f t="shared" si="27"/>
        <v>124.59000000000002</v>
      </c>
      <c r="AM17" s="16">
        <f t="shared" si="41"/>
        <v>63.840000000000018</v>
      </c>
      <c r="AN17" s="50"/>
      <c r="AO17" s="46"/>
      <c r="AP17" s="17">
        <f t="shared" si="28"/>
        <v>124.59000000000002</v>
      </c>
      <c r="AQ17" s="18">
        <f t="shared" si="10"/>
        <v>30.763999999999996</v>
      </c>
      <c r="AR17" s="40"/>
      <c r="AS17" s="19">
        <f t="shared" si="11"/>
        <v>60.75</v>
      </c>
      <c r="AT17" s="20">
        <f t="shared" si="12"/>
        <v>88.703999999999994</v>
      </c>
      <c r="AU17" s="21">
        <f t="shared" si="13"/>
        <v>149.45400000000001</v>
      </c>
      <c r="AV17" s="47"/>
      <c r="AW17" s="19">
        <v>10</v>
      </c>
      <c r="AX17" s="20">
        <v>200</v>
      </c>
      <c r="AY17" s="20">
        <v>0</v>
      </c>
      <c r="AZ17" s="20">
        <v>34</v>
      </c>
      <c r="BA17" s="20">
        <v>0</v>
      </c>
      <c r="BB17" s="42">
        <f t="shared" si="14"/>
        <v>244</v>
      </c>
      <c r="BC17" s="43">
        <f t="shared" si="15"/>
        <v>231.79999999999998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6"/>
        <v>47</v>
      </c>
      <c r="BJ17" s="48">
        <f t="shared" si="17"/>
        <v>184.79999999999998</v>
      </c>
      <c r="BK17" s="24">
        <f t="shared" si="18"/>
        <v>88.703999999999994</v>
      </c>
      <c r="BL17" s="48">
        <f t="shared" si="19"/>
        <v>96.095999999999989</v>
      </c>
      <c r="BO17" s="129">
        <f t="shared" si="29"/>
        <v>1741</v>
      </c>
      <c r="BP17" s="129">
        <f t="shared" si="30"/>
        <v>60</v>
      </c>
      <c r="BQ17" s="129">
        <f t="shared" si="31"/>
        <v>726</v>
      </c>
      <c r="BR17" s="129">
        <f t="shared" si="32"/>
        <v>26</v>
      </c>
      <c r="BS17" s="129">
        <f t="shared" si="33"/>
        <v>2467</v>
      </c>
      <c r="BT17" s="129">
        <f t="shared" si="34"/>
        <v>86</v>
      </c>
      <c r="BU17" s="129">
        <f t="shared" si="42"/>
        <v>5</v>
      </c>
      <c r="BV17" s="129">
        <f t="shared" si="43"/>
        <v>112.84000000000002</v>
      </c>
      <c r="BW17" s="129">
        <f t="shared" si="37"/>
        <v>0.75</v>
      </c>
      <c r="BX17" s="129">
        <f t="shared" si="44"/>
        <v>113.59000000000002</v>
      </c>
      <c r="BY17" s="134">
        <f t="shared" si="45"/>
        <v>113.59000000000002</v>
      </c>
      <c r="BZ17" s="129">
        <f t="shared" si="46"/>
        <v>27.589999999999996</v>
      </c>
    </row>
    <row r="18" spans="1:78" ht="18.75">
      <c r="A18" s="143">
        <f t="shared" si="20"/>
        <v>42906</v>
      </c>
      <c r="B18" s="138" t="s">
        <v>10</v>
      </c>
      <c r="C18" s="30">
        <v>599</v>
      </c>
      <c r="D18" s="30">
        <v>692</v>
      </c>
      <c r="E18" s="30">
        <v>454</v>
      </c>
      <c r="F18" s="30">
        <v>45</v>
      </c>
      <c r="G18" s="30"/>
      <c r="H18" s="23">
        <v>15</v>
      </c>
      <c r="I18" s="33">
        <f t="shared" si="21"/>
        <v>1745</v>
      </c>
      <c r="J18" s="33">
        <f t="shared" si="22"/>
        <v>60</v>
      </c>
      <c r="K18" s="23">
        <v>354</v>
      </c>
      <c r="L18" s="14">
        <v>386</v>
      </c>
      <c r="M18" s="14">
        <v>330</v>
      </c>
      <c r="N18" s="14"/>
      <c r="O18" s="14">
        <v>13</v>
      </c>
      <c r="P18" s="14">
        <v>14</v>
      </c>
      <c r="Q18" s="103">
        <v>11</v>
      </c>
      <c r="R18" s="34"/>
      <c r="S18" s="33">
        <f t="shared" si="23"/>
        <v>740</v>
      </c>
      <c r="T18" s="33">
        <f t="shared" si="24"/>
        <v>38</v>
      </c>
      <c r="U18" s="35">
        <f t="shared" si="25"/>
        <v>98</v>
      </c>
      <c r="V18" s="37">
        <v>4.04</v>
      </c>
      <c r="W18" s="23">
        <v>3.5</v>
      </c>
      <c r="X18" s="38">
        <v>7.5</v>
      </c>
      <c r="Y18" s="38">
        <v>4.4000000000000004</v>
      </c>
      <c r="Z18" s="30">
        <v>4.9000000000000004</v>
      </c>
      <c r="AA18" s="38">
        <v>2.4</v>
      </c>
      <c r="AB18" s="38"/>
      <c r="AC18" s="38"/>
      <c r="AD18" s="38"/>
      <c r="AE18" s="38">
        <v>0.75</v>
      </c>
      <c r="AF18" s="38"/>
      <c r="AG18" s="38"/>
      <c r="AH18" s="44">
        <f t="shared" si="9"/>
        <v>0.75</v>
      </c>
      <c r="AI18" s="53">
        <v>60</v>
      </c>
      <c r="AJ18" s="15">
        <f t="shared" si="47"/>
        <v>60.75</v>
      </c>
      <c r="AK18" s="51">
        <f t="shared" si="40"/>
        <v>119.59000000000002</v>
      </c>
      <c r="AL18" s="96">
        <f t="shared" si="27"/>
        <v>125.49000000000002</v>
      </c>
      <c r="AM18" s="16">
        <f t="shared" si="41"/>
        <v>64.740000000000023</v>
      </c>
      <c r="AN18" s="50"/>
      <c r="AO18" s="46"/>
      <c r="AP18" s="17">
        <f t="shared" si="28"/>
        <v>125.49000000000002</v>
      </c>
      <c r="AQ18" s="18">
        <f t="shared" si="10"/>
        <v>29.86399999999999</v>
      </c>
      <c r="AR18" s="40"/>
      <c r="AS18" s="19">
        <f t="shared" si="11"/>
        <v>60.75</v>
      </c>
      <c r="AT18" s="20">
        <f t="shared" si="12"/>
        <v>88.703999999999994</v>
      </c>
      <c r="AU18" s="21">
        <f t="shared" si="13"/>
        <v>149.45400000000001</v>
      </c>
      <c r="AV18" s="47"/>
      <c r="AW18" s="19">
        <v>10</v>
      </c>
      <c r="AX18" s="20">
        <v>200</v>
      </c>
      <c r="AY18" s="20">
        <v>0</v>
      </c>
      <c r="AZ18" s="20">
        <v>34</v>
      </c>
      <c r="BA18" s="20">
        <v>0</v>
      </c>
      <c r="BB18" s="42">
        <f t="shared" si="14"/>
        <v>244</v>
      </c>
      <c r="BC18" s="43">
        <f t="shared" si="15"/>
        <v>231.79999999999998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6"/>
        <v>47</v>
      </c>
      <c r="BJ18" s="48">
        <f t="shared" si="17"/>
        <v>184.79999999999998</v>
      </c>
      <c r="BK18" s="24">
        <f t="shared" si="18"/>
        <v>88.703999999999994</v>
      </c>
      <c r="BL18" s="48">
        <f t="shared" si="19"/>
        <v>96.095999999999989</v>
      </c>
      <c r="BO18" s="129">
        <f t="shared" si="29"/>
        <v>1745</v>
      </c>
      <c r="BP18" s="129">
        <f t="shared" si="30"/>
        <v>60</v>
      </c>
      <c r="BQ18" s="129">
        <f t="shared" si="31"/>
        <v>740</v>
      </c>
      <c r="BR18" s="129">
        <f t="shared" si="32"/>
        <v>27</v>
      </c>
      <c r="BS18" s="129">
        <f t="shared" si="33"/>
        <v>2485</v>
      </c>
      <c r="BT18" s="129">
        <f t="shared" si="34"/>
        <v>87</v>
      </c>
      <c r="BU18" s="129">
        <f t="shared" si="42"/>
        <v>4.9000000000000004</v>
      </c>
      <c r="BV18" s="129">
        <f t="shared" si="43"/>
        <v>113.74000000000002</v>
      </c>
      <c r="BW18" s="129">
        <f t="shared" si="37"/>
        <v>0.75</v>
      </c>
      <c r="BX18" s="129">
        <f t="shared" si="44"/>
        <v>114.49000000000002</v>
      </c>
      <c r="BY18" s="134">
        <f t="shared" si="45"/>
        <v>114.49000000000002</v>
      </c>
      <c r="BZ18" s="129">
        <f t="shared" ref="BZ18:BZ23" si="48">V18+W18+X18+Y18+Z18+AA18+AB9+AE18+AF18+AG18</f>
        <v>27.489999999999995</v>
      </c>
    </row>
    <row r="19" spans="1:78" ht="18.75">
      <c r="A19" s="143">
        <f t="shared" si="20"/>
        <v>42906</v>
      </c>
      <c r="B19" s="138" t="s">
        <v>42</v>
      </c>
      <c r="C19" s="30">
        <v>606</v>
      </c>
      <c r="D19" s="30">
        <v>696</v>
      </c>
      <c r="E19" s="30">
        <v>468</v>
      </c>
      <c r="F19" s="30">
        <v>45</v>
      </c>
      <c r="G19" s="30"/>
      <c r="H19" s="23">
        <v>15</v>
      </c>
      <c r="I19" s="33">
        <f t="shared" si="21"/>
        <v>1770</v>
      </c>
      <c r="J19" s="33">
        <f t="shared" si="22"/>
        <v>60</v>
      </c>
      <c r="K19" s="23">
        <v>340</v>
      </c>
      <c r="L19" s="14">
        <v>379</v>
      </c>
      <c r="M19" s="14">
        <v>330</v>
      </c>
      <c r="N19" s="14"/>
      <c r="O19" s="14">
        <v>12</v>
      </c>
      <c r="P19" s="14">
        <v>13</v>
      </c>
      <c r="Q19" s="103">
        <v>11</v>
      </c>
      <c r="R19" s="34"/>
      <c r="S19" s="33">
        <f t="shared" si="23"/>
        <v>719</v>
      </c>
      <c r="T19" s="33">
        <f t="shared" si="24"/>
        <v>36</v>
      </c>
      <c r="U19" s="35">
        <f t="shared" si="25"/>
        <v>96</v>
      </c>
      <c r="V19" s="37">
        <v>4.04</v>
      </c>
      <c r="W19" s="23">
        <v>3.5</v>
      </c>
      <c r="X19" s="38">
        <v>7.5</v>
      </c>
      <c r="Y19" s="38">
        <v>4.4000000000000004</v>
      </c>
      <c r="Z19" s="30">
        <v>4.9000000000000004</v>
      </c>
      <c r="AA19" s="38">
        <v>2.4</v>
      </c>
      <c r="AB19" s="38"/>
      <c r="AC19" s="38"/>
      <c r="AD19" s="38"/>
      <c r="AE19" s="38">
        <v>0.75</v>
      </c>
      <c r="AF19" s="38"/>
      <c r="AG19" s="38"/>
      <c r="AH19" s="44">
        <f t="shared" si="9"/>
        <v>0.75</v>
      </c>
      <c r="AI19" s="53">
        <v>60</v>
      </c>
      <c r="AJ19" s="15">
        <f t="shared" si="47"/>
        <v>60.75</v>
      </c>
      <c r="AK19" s="51">
        <f t="shared" si="40"/>
        <v>117.59000000000002</v>
      </c>
      <c r="AL19" s="96">
        <f t="shared" si="27"/>
        <v>123.49000000000002</v>
      </c>
      <c r="AM19" s="16">
        <f t="shared" si="41"/>
        <v>62.740000000000023</v>
      </c>
      <c r="AN19" s="50"/>
      <c r="AO19" s="46"/>
      <c r="AP19" s="17">
        <f t="shared" si="28"/>
        <v>123.49000000000002</v>
      </c>
      <c r="AQ19" s="18">
        <f t="shared" si="10"/>
        <v>31.86399999999999</v>
      </c>
      <c r="AR19" s="40"/>
      <c r="AS19" s="19">
        <f t="shared" si="11"/>
        <v>60.75</v>
      </c>
      <c r="AT19" s="20">
        <f t="shared" si="12"/>
        <v>88.703999999999994</v>
      </c>
      <c r="AU19" s="21">
        <f t="shared" si="13"/>
        <v>149.45400000000001</v>
      </c>
      <c r="AV19" s="47"/>
      <c r="AW19" s="19">
        <v>10</v>
      </c>
      <c r="AX19" s="20">
        <v>200</v>
      </c>
      <c r="AY19" s="20">
        <v>0</v>
      </c>
      <c r="AZ19" s="20">
        <v>34</v>
      </c>
      <c r="BA19" s="20">
        <v>0</v>
      </c>
      <c r="BB19" s="42">
        <f t="shared" si="14"/>
        <v>244</v>
      </c>
      <c r="BC19" s="43">
        <f t="shared" si="15"/>
        <v>231.79999999999998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6"/>
        <v>47</v>
      </c>
      <c r="BJ19" s="48">
        <f t="shared" si="17"/>
        <v>184.79999999999998</v>
      </c>
      <c r="BK19" s="24">
        <f t="shared" si="18"/>
        <v>88.703999999999994</v>
      </c>
      <c r="BL19" s="48">
        <f t="shared" si="19"/>
        <v>96.095999999999989</v>
      </c>
      <c r="BO19" s="129">
        <f t="shared" si="29"/>
        <v>1770</v>
      </c>
      <c r="BP19" s="129">
        <f t="shared" si="30"/>
        <v>60</v>
      </c>
      <c r="BQ19" s="129">
        <f t="shared" si="31"/>
        <v>719</v>
      </c>
      <c r="BR19" s="129">
        <f t="shared" si="32"/>
        <v>25</v>
      </c>
      <c r="BS19" s="129">
        <f t="shared" si="33"/>
        <v>2489</v>
      </c>
      <c r="BT19" s="129">
        <f t="shared" si="34"/>
        <v>85</v>
      </c>
      <c r="BU19" s="129">
        <f t="shared" si="42"/>
        <v>4.9000000000000004</v>
      </c>
      <c r="BV19" s="129">
        <f t="shared" si="43"/>
        <v>111.74000000000002</v>
      </c>
      <c r="BW19" s="129">
        <f t="shared" si="37"/>
        <v>0.75</v>
      </c>
      <c r="BX19" s="129">
        <f t="shared" si="44"/>
        <v>112.49000000000002</v>
      </c>
      <c r="BY19" s="134">
        <f t="shared" si="45"/>
        <v>112.49000000000002</v>
      </c>
      <c r="BZ19" s="129">
        <f t="shared" si="48"/>
        <v>27.489999999999995</v>
      </c>
    </row>
    <row r="20" spans="1:78" ht="18.75">
      <c r="A20" s="143">
        <f t="shared" si="20"/>
        <v>42906</v>
      </c>
      <c r="B20" s="138" t="s">
        <v>11</v>
      </c>
      <c r="C20" s="30">
        <v>611</v>
      </c>
      <c r="D20" s="30">
        <v>690</v>
      </c>
      <c r="E20" s="30">
        <v>471</v>
      </c>
      <c r="F20" s="30">
        <v>45</v>
      </c>
      <c r="G20" s="30"/>
      <c r="H20" s="23">
        <v>15</v>
      </c>
      <c r="I20" s="33">
        <f t="shared" si="21"/>
        <v>1772</v>
      </c>
      <c r="J20" s="33">
        <f t="shared" si="22"/>
        <v>60</v>
      </c>
      <c r="K20" s="23">
        <v>348</v>
      </c>
      <c r="L20" s="14">
        <v>375</v>
      </c>
      <c r="M20" s="14">
        <v>330</v>
      </c>
      <c r="N20" s="14"/>
      <c r="O20" s="14">
        <v>12</v>
      </c>
      <c r="P20" s="14">
        <v>13</v>
      </c>
      <c r="Q20" s="103">
        <v>11</v>
      </c>
      <c r="R20" s="34"/>
      <c r="S20" s="33">
        <f t="shared" si="23"/>
        <v>723</v>
      </c>
      <c r="T20" s="33">
        <f t="shared" si="24"/>
        <v>36</v>
      </c>
      <c r="U20" s="35">
        <f t="shared" si="25"/>
        <v>96</v>
      </c>
      <c r="V20" s="37">
        <v>4.04</v>
      </c>
      <c r="W20" s="23">
        <v>3.5</v>
      </c>
      <c r="X20" s="38">
        <v>7.5</v>
      </c>
      <c r="Y20" s="38">
        <v>4.0999999999999996</v>
      </c>
      <c r="Z20" s="30">
        <v>5</v>
      </c>
      <c r="AA20" s="38">
        <v>2.4</v>
      </c>
      <c r="AB20" s="38"/>
      <c r="AC20" s="38"/>
      <c r="AD20" s="38"/>
      <c r="AE20" s="38">
        <v>0.75</v>
      </c>
      <c r="AF20" s="38"/>
      <c r="AG20" s="38"/>
      <c r="AH20" s="44">
        <f t="shared" si="9"/>
        <v>0.75</v>
      </c>
      <c r="AI20" s="53">
        <v>60</v>
      </c>
      <c r="AJ20" s="15">
        <f t="shared" si="47"/>
        <v>60.75</v>
      </c>
      <c r="AK20" s="51">
        <f t="shared" si="40"/>
        <v>117.39</v>
      </c>
      <c r="AL20" s="96">
        <f t="shared" si="27"/>
        <v>123.29</v>
      </c>
      <c r="AM20" s="16">
        <f t="shared" si="41"/>
        <v>62.540000000000006</v>
      </c>
      <c r="AN20" s="50"/>
      <c r="AO20" s="46"/>
      <c r="AP20" s="17">
        <f t="shared" si="28"/>
        <v>123.29</v>
      </c>
      <c r="AQ20" s="18">
        <f t="shared" si="10"/>
        <v>32.064000000000007</v>
      </c>
      <c r="AR20" s="40"/>
      <c r="AS20" s="19">
        <f t="shared" si="11"/>
        <v>60.75</v>
      </c>
      <c r="AT20" s="20">
        <f t="shared" si="12"/>
        <v>88.703999999999994</v>
      </c>
      <c r="AU20" s="21">
        <f t="shared" si="13"/>
        <v>149.45400000000001</v>
      </c>
      <c r="AV20" s="47"/>
      <c r="AW20" s="19">
        <v>10</v>
      </c>
      <c r="AX20" s="20">
        <v>200</v>
      </c>
      <c r="AY20" s="20">
        <v>0</v>
      </c>
      <c r="AZ20" s="20">
        <v>34</v>
      </c>
      <c r="BA20" s="20">
        <v>0</v>
      </c>
      <c r="BB20" s="42">
        <f t="shared" si="14"/>
        <v>244</v>
      </c>
      <c r="BC20" s="43">
        <f t="shared" si="15"/>
        <v>231.79999999999998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6"/>
        <v>47</v>
      </c>
      <c r="BJ20" s="48">
        <f t="shared" si="17"/>
        <v>184.79999999999998</v>
      </c>
      <c r="BK20" s="24">
        <f t="shared" si="18"/>
        <v>88.703999999999994</v>
      </c>
      <c r="BL20" s="48">
        <f t="shared" si="19"/>
        <v>96.095999999999989</v>
      </c>
      <c r="BO20" s="129">
        <f t="shared" si="29"/>
        <v>1772</v>
      </c>
      <c r="BP20" s="129">
        <f t="shared" si="30"/>
        <v>60</v>
      </c>
      <c r="BQ20" s="129">
        <f t="shared" si="31"/>
        <v>723</v>
      </c>
      <c r="BR20" s="129">
        <f t="shared" si="32"/>
        <v>25</v>
      </c>
      <c r="BS20" s="129">
        <f t="shared" si="33"/>
        <v>2495</v>
      </c>
      <c r="BT20" s="129">
        <f t="shared" si="34"/>
        <v>85</v>
      </c>
      <c r="BU20" s="129">
        <f t="shared" si="42"/>
        <v>5</v>
      </c>
      <c r="BV20" s="129">
        <f t="shared" si="43"/>
        <v>111.54</v>
      </c>
      <c r="BW20" s="129">
        <f t="shared" si="37"/>
        <v>0.75</v>
      </c>
      <c r="BX20" s="129">
        <f t="shared" si="44"/>
        <v>112.29</v>
      </c>
      <c r="BY20" s="134">
        <f t="shared" si="45"/>
        <v>112.29</v>
      </c>
      <c r="BZ20" s="129">
        <f t="shared" si="48"/>
        <v>27.29</v>
      </c>
    </row>
    <row r="21" spans="1:78" ht="18.75">
      <c r="A21" s="143">
        <f t="shared" si="20"/>
        <v>42906</v>
      </c>
      <c r="B21" s="138" t="s">
        <v>43</v>
      </c>
      <c r="C21" s="30">
        <v>604</v>
      </c>
      <c r="D21" s="30">
        <v>674</v>
      </c>
      <c r="E21" s="30">
        <v>483</v>
      </c>
      <c r="F21" s="30">
        <v>45</v>
      </c>
      <c r="G21" s="30"/>
      <c r="H21" s="23">
        <v>15</v>
      </c>
      <c r="I21" s="33">
        <f t="shared" si="21"/>
        <v>1761</v>
      </c>
      <c r="J21" s="33">
        <f t="shared" si="22"/>
        <v>60</v>
      </c>
      <c r="K21" s="23">
        <v>346</v>
      </c>
      <c r="L21" s="14">
        <v>367</v>
      </c>
      <c r="M21" s="14">
        <v>330</v>
      </c>
      <c r="N21" s="14"/>
      <c r="O21" s="14">
        <v>12</v>
      </c>
      <c r="P21" s="14">
        <v>13</v>
      </c>
      <c r="Q21" s="103">
        <v>11</v>
      </c>
      <c r="R21" s="34"/>
      <c r="S21" s="33">
        <f t="shared" si="23"/>
        <v>713</v>
      </c>
      <c r="T21" s="33">
        <f t="shared" si="24"/>
        <v>36</v>
      </c>
      <c r="U21" s="35">
        <f t="shared" si="25"/>
        <v>96</v>
      </c>
      <c r="V21" s="37">
        <v>4.04</v>
      </c>
      <c r="W21" s="23">
        <v>3.5</v>
      </c>
      <c r="X21" s="38">
        <v>7.5</v>
      </c>
      <c r="Y21" s="38">
        <v>4.0999999999999996</v>
      </c>
      <c r="Z21" s="30">
        <v>5</v>
      </c>
      <c r="AA21" s="38">
        <v>2.4</v>
      </c>
      <c r="AB21" s="38"/>
      <c r="AC21" s="38"/>
      <c r="AD21" s="38"/>
      <c r="AE21" s="38">
        <v>0.75</v>
      </c>
      <c r="AF21" s="38"/>
      <c r="AG21" s="38"/>
      <c r="AH21" s="44">
        <f t="shared" si="9"/>
        <v>0.75</v>
      </c>
      <c r="AI21" s="53">
        <v>60</v>
      </c>
      <c r="AJ21" s="15">
        <f t="shared" si="47"/>
        <v>60.75</v>
      </c>
      <c r="AK21" s="51">
        <f t="shared" si="40"/>
        <v>117.39</v>
      </c>
      <c r="AL21" s="96">
        <f t="shared" si="27"/>
        <v>123.29</v>
      </c>
      <c r="AM21" s="16">
        <f t="shared" si="41"/>
        <v>62.540000000000006</v>
      </c>
      <c r="AN21" s="50"/>
      <c r="AO21" s="46"/>
      <c r="AP21" s="17">
        <f t="shared" si="28"/>
        <v>123.29</v>
      </c>
      <c r="AQ21" s="18">
        <f t="shared" si="10"/>
        <v>32.064000000000007</v>
      </c>
      <c r="AR21" s="40"/>
      <c r="AS21" s="19">
        <f t="shared" si="11"/>
        <v>60.75</v>
      </c>
      <c r="AT21" s="20">
        <f t="shared" si="12"/>
        <v>88.703999999999994</v>
      </c>
      <c r="AU21" s="21">
        <f t="shared" si="13"/>
        <v>149.45400000000001</v>
      </c>
      <c r="AV21" s="47"/>
      <c r="AW21" s="19">
        <v>10</v>
      </c>
      <c r="AX21" s="20">
        <v>200</v>
      </c>
      <c r="AY21" s="20">
        <v>0</v>
      </c>
      <c r="AZ21" s="20">
        <v>34</v>
      </c>
      <c r="BA21" s="20">
        <v>0</v>
      </c>
      <c r="BB21" s="42">
        <f t="shared" si="14"/>
        <v>244</v>
      </c>
      <c r="BC21" s="43">
        <f t="shared" si="15"/>
        <v>231.79999999999998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6"/>
        <v>47</v>
      </c>
      <c r="BJ21" s="48">
        <f t="shared" si="17"/>
        <v>184.79999999999998</v>
      </c>
      <c r="BK21" s="24">
        <f t="shared" si="18"/>
        <v>88.703999999999994</v>
      </c>
      <c r="BL21" s="48">
        <f t="shared" si="19"/>
        <v>96.095999999999989</v>
      </c>
      <c r="BO21" s="129">
        <f t="shared" si="29"/>
        <v>1761</v>
      </c>
      <c r="BP21" s="129">
        <f t="shared" si="30"/>
        <v>60</v>
      </c>
      <c r="BQ21" s="129">
        <f t="shared" si="31"/>
        <v>713</v>
      </c>
      <c r="BR21" s="129">
        <f t="shared" si="32"/>
        <v>25</v>
      </c>
      <c r="BS21" s="129">
        <f t="shared" si="33"/>
        <v>2474</v>
      </c>
      <c r="BT21" s="129">
        <f t="shared" si="34"/>
        <v>85</v>
      </c>
      <c r="BU21" s="129">
        <f t="shared" si="42"/>
        <v>5</v>
      </c>
      <c r="BV21" s="129">
        <f t="shared" si="43"/>
        <v>111.54</v>
      </c>
      <c r="BW21" s="129">
        <f t="shared" si="37"/>
        <v>0.75</v>
      </c>
      <c r="BX21" s="129">
        <f t="shared" si="44"/>
        <v>112.29</v>
      </c>
      <c r="BY21" s="134">
        <f t="shared" si="45"/>
        <v>112.29</v>
      </c>
      <c r="BZ21" s="129">
        <f t="shared" si="48"/>
        <v>27.29</v>
      </c>
    </row>
    <row r="22" spans="1:78" ht="18.75">
      <c r="A22" s="143">
        <f t="shared" si="20"/>
        <v>42906</v>
      </c>
      <c r="B22" s="138" t="s">
        <v>12</v>
      </c>
      <c r="C22" s="30">
        <v>587</v>
      </c>
      <c r="D22" s="30">
        <v>642</v>
      </c>
      <c r="E22" s="30">
        <v>463</v>
      </c>
      <c r="F22" s="30">
        <v>42</v>
      </c>
      <c r="G22" s="30"/>
      <c r="H22" s="23">
        <v>15</v>
      </c>
      <c r="I22" s="33">
        <f t="shared" si="21"/>
        <v>1692</v>
      </c>
      <c r="J22" s="33">
        <f t="shared" si="22"/>
        <v>57</v>
      </c>
      <c r="K22" s="23">
        <v>320</v>
      </c>
      <c r="L22" s="14">
        <v>349</v>
      </c>
      <c r="M22" s="14">
        <v>320</v>
      </c>
      <c r="N22" s="14"/>
      <c r="O22" s="14">
        <v>11</v>
      </c>
      <c r="P22" s="14">
        <v>12</v>
      </c>
      <c r="Q22" s="103">
        <v>11</v>
      </c>
      <c r="R22" s="34"/>
      <c r="S22" s="33">
        <f t="shared" si="23"/>
        <v>669</v>
      </c>
      <c r="T22" s="33">
        <f t="shared" si="24"/>
        <v>34</v>
      </c>
      <c r="U22" s="35">
        <f t="shared" si="25"/>
        <v>91</v>
      </c>
      <c r="V22" s="37">
        <v>4.7</v>
      </c>
      <c r="W22" s="23">
        <v>3.5</v>
      </c>
      <c r="X22" s="38">
        <v>5.5</v>
      </c>
      <c r="Y22" s="30">
        <v>3.2</v>
      </c>
      <c r="Z22" s="30">
        <v>4.4000000000000004</v>
      </c>
      <c r="AA22" s="38">
        <v>2</v>
      </c>
      <c r="AB22" s="38"/>
      <c r="AC22" s="38"/>
      <c r="AD22" s="38"/>
      <c r="AE22" s="38">
        <v>0.75</v>
      </c>
      <c r="AF22" s="38"/>
      <c r="AG22" s="38"/>
      <c r="AH22" s="44">
        <f t="shared" si="9"/>
        <v>0.75</v>
      </c>
      <c r="AI22" s="53">
        <v>60</v>
      </c>
      <c r="AJ22" s="15">
        <f t="shared" si="47"/>
        <v>60.75</v>
      </c>
      <c r="AK22" s="51">
        <f t="shared" si="40"/>
        <v>109.55000000000001</v>
      </c>
      <c r="AL22" s="96">
        <f t="shared" si="27"/>
        <v>115.05000000000001</v>
      </c>
      <c r="AM22" s="16">
        <f t="shared" si="41"/>
        <v>54.300000000000011</v>
      </c>
      <c r="AN22" s="50"/>
      <c r="AO22" s="46"/>
      <c r="AP22" s="17">
        <f t="shared" si="28"/>
        <v>115.05000000000001</v>
      </c>
      <c r="AQ22" s="18">
        <f t="shared" si="10"/>
        <v>39.903999999999996</v>
      </c>
      <c r="AR22" s="40"/>
      <c r="AS22" s="19">
        <f t="shared" si="11"/>
        <v>60.75</v>
      </c>
      <c r="AT22" s="20">
        <f t="shared" si="12"/>
        <v>88.703999999999994</v>
      </c>
      <c r="AU22" s="21">
        <f t="shared" si="13"/>
        <v>149.45400000000001</v>
      </c>
      <c r="AV22" s="47"/>
      <c r="AW22" s="19">
        <v>10</v>
      </c>
      <c r="AX22" s="20">
        <v>200</v>
      </c>
      <c r="AY22" s="20">
        <v>0</v>
      </c>
      <c r="AZ22" s="20">
        <v>34</v>
      </c>
      <c r="BA22" s="20">
        <v>0</v>
      </c>
      <c r="BB22" s="42">
        <f t="shared" si="14"/>
        <v>244</v>
      </c>
      <c r="BC22" s="43">
        <f t="shared" si="15"/>
        <v>231.79999999999998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6"/>
        <v>47</v>
      </c>
      <c r="BJ22" s="48">
        <f t="shared" si="17"/>
        <v>184.79999999999998</v>
      </c>
      <c r="BK22" s="24">
        <f t="shared" si="18"/>
        <v>88.703999999999994</v>
      </c>
      <c r="BL22" s="48">
        <f t="shared" si="19"/>
        <v>96.095999999999989</v>
      </c>
      <c r="BO22" s="129">
        <f t="shared" si="29"/>
        <v>1692</v>
      </c>
      <c r="BP22" s="129">
        <f t="shared" si="30"/>
        <v>57</v>
      </c>
      <c r="BQ22" s="129">
        <f t="shared" si="31"/>
        <v>669</v>
      </c>
      <c r="BR22" s="129">
        <f t="shared" si="32"/>
        <v>23</v>
      </c>
      <c r="BS22" s="129">
        <f t="shared" si="33"/>
        <v>2361</v>
      </c>
      <c r="BT22" s="129">
        <f t="shared" si="34"/>
        <v>80</v>
      </c>
      <c r="BU22" s="129">
        <f t="shared" si="42"/>
        <v>4.4000000000000004</v>
      </c>
      <c r="BV22" s="129">
        <f t="shared" si="43"/>
        <v>103.30000000000001</v>
      </c>
      <c r="BW22" s="129">
        <f t="shared" si="37"/>
        <v>0.75</v>
      </c>
      <c r="BX22" s="129">
        <f t="shared" si="44"/>
        <v>104.05000000000001</v>
      </c>
      <c r="BY22" s="134">
        <f t="shared" si="45"/>
        <v>104.05000000000001</v>
      </c>
      <c r="BZ22" s="129">
        <f t="shared" si="48"/>
        <v>24.049999999999997</v>
      </c>
    </row>
    <row r="23" spans="1:78" ht="18.75">
      <c r="A23" s="143">
        <f t="shared" si="20"/>
        <v>42906</v>
      </c>
      <c r="B23" s="138" t="s">
        <v>44</v>
      </c>
      <c r="C23" s="30">
        <v>570</v>
      </c>
      <c r="D23" s="30">
        <v>629</v>
      </c>
      <c r="E23" s="30">
        <v>448</v>
      </c>
      <c r="F23" s="30">
        <v>41</v>
      </c>
      <c r="G23" s="30"/>
      <c r="H23" s="23">
        <v>15</v>
      </c>
      <c r="I23" s="33">
        <f t="shared" si="21"/>
        <v>1647</v>
      </c>
      <c r="J23" s="33">
        <f t="shared" si="22"/>
        <v>56</v>
      </c>
      <c r="K23" s="23">
        <v>321</v>
      </c>
      <c r="L23" s="14">
        <v>348</v>
      </c>
      <c r="M23" s="14">
        <v>310</v>
      </c>
      <c r="N23" s="14"/>
      <c r="O23" s="14">
        <v>11</v>
      </c>
      <c r="P23" s="14">
        <v>12</v>
      </c>
      <c r="Q23" s="103">
        <v>11</v>
      </c>
      <c r="R23" s="34"/>
      <c r="S23" s="33">
        <f t="shared" si="23"/>
        <v>669</v>
      </c>
      <c r="T23" s="33">
        <f t="shared" si="24"/>
        <v>34</v>
      </c>
      <c r="U23" s="35">
        <f t="shared" si="25"/>
        <v>90</v>
      </c>
      <c r="V23" s="37">
        <v>4.7</v>
      </c>
      <c r="W23" s="23">
        <v>3.5</v>
      </c>
      <c r="X23" s="38">
        <v>5</v>
      </c>
      <c r="Y23" s="30">
        <v>3.2</v>
      </c>
      <c r="Z23" s="30">
        <v>4.4000000000000004</v>
      </c>
      <c r="AA23" s="38">
        <v>2</v>
      </c>
      <c r="AB23" s="38"/>
      <c r="AC23" s="38"/>
      <c r="AD23" s="38"/>
      <c r="AE23" s="38">
        <v>0.75</v>
      </c>
      <c r="AF23" s="38"/>
      <c r="AG23" s="38"/>
      <c r="AH23" s="44">
        <f t="shared" si="9"/>
        <v>0.75</v>
      </c>
      <c r="AI23" s="53">
        <v>60</v>
      </c>
      <c r="AJ23" s="15">
        <f t="shared" si="47"/>
        <v>60.75</v>
      </c>
      <c r="AK23" s="51">
        <f t="shared" si="40"/>
        <v>108.05000000000001</v>
      </c>
      <c r="AL23" s="96">
        <f t="shared" si="27"/>
        <v>113.55000000000001</v>
      </c>
      <c r="AM23" s="16">
        <f t="shared" si="41"/>
        <v>52.800000000000011</v>
      </c>
      <c r="AN23" s="50"/>
      <c r="AO23" s="46"/>
      <c r="AP23" s="17">
        <f t="shared" si="28"/>
        <v>113.55000000000001</v>
      </c>
      <c r="AQ23" s="18">
        <f t="shared" si="10"/>
        <v>41.403999999999996</v>
      </c>
      <c r="AR23" s="40"/>
      <c r="AS23" s="19">
        <f t="shared" si="11"/>
        <v>60.75</v>
      </c>
      <c r="AT23" s="20">
        <f t="shared" si="12"/>
        <v>88.703999999999994</v>
      </c>
      <c r="AU23" s="21">
        <f t="shared" si="13"/>
        <v>149.45400000000001</v>
      </c>
      <c r="AV23" s="47"/>
      <c r="AW23" s="19">
        <v>10</v>
      </c>
      <c r="AX23" s="20">
        <v>200</v>
      </c>
      <c r="AY23" s="20">
        <v>0</v>
      </c>
      <c r="AZ23" s="20">
        <v>34</v>
      </c>
      <c r="BA23" s="20">
        <v>0</v>
      </c>
      <c r="BB23" s="42">
        <f t="shared" si="14"/>
        <v>244</v>
      </c>
      <c r="BC23" s="43">
        <f t="shared" si="15"/>
        <v>231.79999999999998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6"/>
        <v>47</v>
      </c>
      <c r="BJ23" s="48">
        <f t="shared" si="17"/>
        <v>184.79999999999998</v>
      </c>
      <c r="BK23" s="24">
        <f t="shared" si="18"/>
        <v>88.703999999999994</v>
      </c>
      <c r="BL23" s="48">
        <f t="shared" si="19"/>
        <v>96.095999999999989</v>
      </c>
      <c r="BO23" s="129">
        <f t="shared" si="29"/>
        <v>1647</v>
      </c>
      <c r="BP23" s="129">
        <f t="shared" si="30"/>
        <v>56</v>
      </c>
      <c r="BQ23" s="129">
        <f t="shared" si="31"/>
        <v>669</v>
      </c>
      <c r="BR23" s="129">
        <f t="shared" si="32"/>
        <v>23</v>
      </c>
      <c r="BS23" s="129">
        <f t="shared" si="33"/>
        <v>2316</v>
      </c>
      <c r="BT23" s="129">
        <f t="shared" si="34"/>
        <v>79</v>
      </c>
      <c r="BU23" s="129">
        <f t="shared" si="42"/>
        <v>4.4000000000000004</v>
      </c>
      <c r="BV23" s="129">
        <f t="shared" si="43"/>
        <v>101.80000000000001</v>
      </c>
      <c r="BW23" s="129">
        <f t="shared" si="37"/>
        <v>0.75</v>
      </c>
      <c r="BX23" s="129">
        <f t="shared" si="44"/>
        <v>102.55000000000001</v>
      </c>
      <c r="BY23" s="134">
        <f t="shared" si="45"/>
        <v>102.55000000000001</v>
      </c>
      <c r="BZ23" s="129">
        <f t="shared" si="48"/>
        <v>23.549999999999997</v>
      </c>
    </row>
    <row r="24" spans="1:78" ht="18.75">
      <c r="A24" s="143">
        <f t="shared" si="20"/>
        <v>42906</v>
      </c>
      <c r="B24" s="139" t="s">
        <v>13</v>
      </c>
      <c r="C24" s="30">
        <v>591</v>
      </c>
      <c r="D24" s="30">
        <v>680</v>
      </c>
      <c r="E24" s="30">
        <v>457</v>
      </c>
      <c r="F24" s="30">
        <v>43</v>
      </c>
      <c r="G24" s="30"/>
      <c r="H24" s="23">
        <v>15</v>
      </c>
      <c r="I24" s="33">
        <f t="shared" si="21"/>
        <v>1728</v>
      </c>
      <c r="J24" s="33">
        <f t="shared" si="22"/>
        <v>58</v>
      </c>
      <c r="K24" s="23">
        <v>321</v>
      </c>
      <c r="L24" s="14">
        <v>360</v>
      </c>
      <c r="M24" s="14">
        <v>330</v>
      </c>
      <c r="N24" s="14"/>
      <c r="O24" s="14">
        <v>11</v>
      </c>
      <c r="P24" s="14">
        <v>13</v>
      </c>
      <c r="Q24" s="103">
        <v>12</v>
      </c>
      <c r="R24" s="34"/>
      <c r="S24" s="33">
        <f t="shared" si="23"/>
        <v>681</v>
      </c>
      <c r="T24" s="33">
        <f t="shared" si="24"/>
        <v>36</v>
      </c>
      <c r="U24" s="35">
        <f t="shared" si="25"/>
        <v>94</v>
      </c>
      <c r="V24" s="37">
        <v>4.7</v>
      </c>
      <c r="W24" s="23">
        <v>3.5</v>
      </c>
      <c r="X24" s="38">
        <v>5</v>
      </c>
      <c r="Y24" s="30">
        <v>2.8</v>
      </c>
      <c r="Z24" s="30">
        <v>4.4000000000000004</v>
      </c>
      <c r="AA24" s="38">
        <v>1.9</v>
      </c>
      <c r="AB24" s="38"/>
      <c r="AC24" s="38"/>
      <c r="AD24" s="38"/>
      <c r="AE24" s="38">
        <v>0.72499999999999998</v>
      </c>
      <c r="AF24" s="38"/>
      <c r="AG24" s="38"/>
      <c r="AH24" s="44">
        <f t="shared" si="9"/>
        <v>0.72499999999999998</v>
      </c>
      <c r="AI24" s="53">
        <v>60</v>
      </c>
      <c r="AJ24" s="15">
        <f t="shared" si="47"/>
        <v>60.725000000000001</v>
      </c>
      <c r="AK24" s="51">
        <f t="shared" si="26"/>
        <v>111.625</v>
      </c>
      <c r="AL24" s="96">
        <f t="shared" si="27"/>
        <v>117.02500000000001</v>
      </c>
      <c r="AM24" s="16">
        <f t="shared" si="41"/>
        <v>56.300000000000004</v>
      </c>
      <c r="AN24" s="50"/>
      <c r="AO24" s="46"/>
      <c r="AP24" s="17">
        <f t="shared" si="28"/>
        <v>117.02500000000001</v>
      </c>
      <c r="AQ24" s="18">
        <f t="shared" si="10"/>
        <v>37.804000000000002</v>
      </c>
      <c r="AR24" s="40"/>
      <c r="AS24" s="19">
        <f t="shared" si="11"/>
        <v>60.725000000000001</v>
      </c>
      <c r="AT24" s="20">
        <f t="shared" si="12"/>
        <v>88.703999999999994</v>
      </c>
      <c r="AU24" s="21">
        <f t="shared" si="13"/>
        <v>149.429</v>
      </c>
      <c r="AV24" s="47"/>
      <c r="AW24" s="19">
        <v>10</v>
      </c>
      <c r="AX24" s="20">
        <v>200</v>
      </c>
      <c r="AY24" s="20">
        <v>0</v>
      </c>
      <c r="AZ24" s="20">
        <v>34</v>
      </c>
      <c r="BA24" s="20">
        <v>0</v>
      </c>
      <c r="BB24" s="42">
        <f t="shared" si="14"/>
        <v>244</v>
      </c>
      <c r="BC24" s="43">
        <f t="shared" si="15"/>
        <v>231.79999999999998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6"/>
        <v>47</v>
      </c>
      <c r="BJ24" s="48">
        <f t="shared" si="17"/>
        <v>184.79999999999998</v>
      </c>
      <c r="BK24" s="24">
        <f t="shared" si="18"/>
        <v>88.703999999999994</v>
      </c>
      <c r="BL24" s="48">
        <f t="shared" si="19"/>
        <v>96.095999999999989</v>
      </c>
      <c r="BO24" s="129">
        <f t="shared" si="29"/>
        <v>1728</v>
      </c>
      <c r="BP24" s="129">
        <f t="shared" si="30"/>
        <v>58</v>
      </c>
      <c r="BQ24" s="129">
        <f t="shared" si="31"/>
        <v>681</v>
      </c>
      <c r="BR24" s="129">
        <f t="shared" si="32"/>
        <v>24</v>
      </c>
      <c r="BS24" s="129">
        <f t="shared" si="33"/>
        <v>2409</v>
      </c>
      <c r="BT24" s="129">
        <f t="shared" si="34"/>
        <v>82</v>
      </c>
      <c r="BU24" s="129">
        <f t="shared" si="35"/>
        <v>4.4000000000000004</v>
      </c>
      <c r="BV24" s="129">
        <f t="shared" si="36"/>
        <v>104.30000000000001</v>
      </c>
      <c r="BW24" s="129">
        <f t="shared" si="37"/>
        <v>0.72499999999999998</v>
      </c>
      <c r="BX24" s="129">
        <f t="shared" si="38"/>
        <v>105.02500000000001</v>
      </c>
      <c r="BY24" s="134">
        <f t="shared" si="39"/>
        <v>105.02500000000001</v>
      </c>
      <c r="BZ24" s="129">
        <f t="shared" ref="BZ24:BZ65" si="49">V24+W24+X24+Y24+Z24+AA24+AB15+AE24+AF24+AG24</f>
        <v>23.024999999999999</v>
      </c>
    </row>
    <row r="25" spans="1:78" ht="18.75">
      <c r="A25" s="143">
        <f t="shared" si="20"/>
        <v>42906</v>
      </c>
      <c r="B25" s="138" t="s">
        <v>30</v>
      </c>
      <c r="C25" s="30">
        <v>634</v>
      </c>
      <c r="D25" s="30">
        <v>732</v>
      </c>
      <c r="E25" s="30">
        <v>481</v>
      </c>
      <c r="F25" s="30">
        <v>46</v>
      </c>
      <c r="G25" s="30"/>
      <c r="H25" s="23">
        <v>16</v>
      </c>
      <c r="I25" s="33">
        <f t="shared" si="21"/>
        <v>1847</v>
      </c>
      <c r="J25" s="33">
        <f t="shared" si="22"/>
        <v>62</v>
      </c>
      <c r="K25" s="23">
        <v>330</v>
      </c>
      <c r="L25" s="14">
        <v>382</v>
      </c>
      <c r="M25" s="14">
        <v>320</v>
      </c>
      <c r="N25" s="14"/>
      <c r="O25" s="14">
        <v>12</v>
      </c>
      <c r="P25" s="14">
        <v>13</v>
      </c>
      <c r="Q25" s="103">
        <v>12</v>
      </c>
      <c r="R25" s="34"/>
      <c r="S25" s="33">
        <f t="shared" si="23"/>
        <v>712</v>
      </c>
      <c r="T25" s="33">
        <f t="shared" si="24"/>
        <v>37</v>
      </c>
      <c r="U25" s="35">
        <f t="shared" si="25"/>
        <v>99</v>
      </c>
      <c r="V25" s="37">
        <v>4.7</v>
      </c>
      <c r="W25" s="23">
        <v>3.5</v>
      </c>
      <c r="X25" s="38">
        <v>5</v>
      </c>
      <c r="Y25" s="30">
        <v>2.8</v>
      </c>
      <c r="Z25" s="30">
        <v>4.4000000000000004</v>
      </c>
      <c r="AA25" s="38">
        <v>1.9</v>
      </c>
      <c r="AB25" s="38"/>
      <c r="AC25" s="38"/>
      <c r="AD25" s="38"/>
      <c r="AE25" s="38">
        <v>0.72499999999999998</v>
      </c>
      <c r="AF25" s="38"/>
      <c r="AG25" s="38"/>
      <c r="AH25" s="44">
        <f t="shared" si="9"/>
        <v>0.72499999999999998</v>
      </c>
      <c r="AI25" s="53">
        <v>60</v>
      </c>
      <c r="AJ25" s="15">
        <f t="shared" si="47"/>
        <v>60.725000000000001</v>
      </c>
      <c r="AK25" s="51">
        <f t="shared" si="26"/>
        <v>116.625</v>
      </c>
      <c r="AL25" s="96">
        <f t="shared" si="27"/>
        <v>122.02500000000001</v>
      </c>
      <c r="AM25" s="16">
        <f t="shared" si="41"/>
        <v>61.300000000000004</v>
      </c>
      <c r="AN25" s="50"/>
      <c r="AO25" s="46"/>
      <c r="AP25" s="17">
        <f t="shared" si="28"/>
        <v>122.02500000000001</v>
      </c>
      <c r="AQ25" s="18">
        <f t="shared" si="10"/>
        <v>32.804000000000002</v>
      </c>
      <c r="AR25" s="40"/>
      <c r="AS25" s="19">
        <f t="shared" si="11"/>
        <v>60.725000000000001</v>
      </c>
      <c r="AT25" s="20">
        <f t="shared" si="12"/>
        <v>88.703999999999994</v>
      </c>
      <c r="AU25" s="21">
        <f t="shared" si="13"/>
        <v>149.429</v>
      </c>
      <c r="AV25" s="47"/>
      <c r="AW25" s="19">
        <v>10</v>
      </c>
      <c r="AX25" s="20">
        <v>200</v>
      </c>
      <c r="AY25" s="20">
        <v>0</v>
      </c>
      <c r="AZ25" s="20">
        <v>34</v>
      </c>
      <c r="BA25" s="20">
        <v>0</v>
      </c>
      <c r="BB25" s="42">
        <f t="shared" si="14"/>
        <v>244</v>
      </c>
      <c r="BC25" s="43">
        <f t="shared" si="15"/>
        <v>231.79999999999998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6"/>
        <v>47</v>
      </c>
      <c r="BJ25" s="48">
        <f t="shared" si="17"/>
        <v>184.79999999999998</v>
      </c>
      <c r="BK25" s="24">
        <f t="shared" si="18"/>
        <v>88.703999999999994</v>
      </c>
      <c r="BL25" s="48">
        <f t="shared" si="19"/>
        <v>96.095999999999989</v>
      </c>
      <c r="BO25" s="129">
        <f t="shared" si="29"/>
        <v>1847</v>
      </c>
      <c r="BP25" s="129">
        <f t="shared" si="30"/>
        <v>62</v>
      </c>
      <c r="BQ25" s="129">
        <f t="shared" si="31"/>
        <v>712</v>
      </c>
      <c r="BR25" s="129">
        <f t="shared" si="32"/>
        <v>25</v>
      </c>
      <c r="BS25" s="129">
        <f t="shared" si="33"/>
        <v>2559</v>
      </c>
      <c r="BT25" s="129">
        <f t="shared" si="34"/>
        <v>87</v>
      </c>
      <c r="BU25" s="129">
        <f t="shared" si="35"/>
        <v>4.4000000000000004</v>
      </c>
      <c r="BV25" s="129">
        <f t="shared" si="36"/>
        <v>109.30000000000001</v>
      </c>
      <c r="BW25" s="129">
        <f t="shared" si="37"/>
        <v>0.72499999999999998</v>
      </c>
      <c r="BX25" s="129">
        <f t="shared" si="38"/>
        <v>110.02500000000001</v>
      </c>
      <c r="BY25" s="134">
        <f t="shared" si="39"/>
        <v>110.02500000000001</v>
      </c>
      <c r="BZ25" s="129">
        <f t="shared" si="49"/>
        <v>23.024999999999999</v>
      </c>
    </row>
    <row r="26" spans="1:78" ht="18.75">
      <c r="A26" s="143">
        <f t="shared" si="20"/>
        <v>42906</v>
      </c>
      <c r="B26" s="138" t="s">
        <v>14</v>
      </c>
      <c r="C26" s="30">
        <v>690</v>
      </c>
      <c r="D26" s="30">
        <v>795</v>
      </c>
      <c r="E26" s="30">
        <v>540</v>
      </c>
      <c r="F26" s="30">
        <v>50</v>
      </c>
      <c r="G26" s="30"/>
      <c r="H26" s="23">
        <v>18</v>
      </c>
      <c r="I26" s="33">
        <f t="shared" si="21"/>
        <v>2025</v>
      </c>
      <c r="J26" s="33">
        <f t="shared" si="22"/>
        <v>68</v>
      </c>
      <c r="K26" s="23">
        <v>332</v>
      </c>
      <c r="L26" s="14">
        <v>412</v>
      </c>
      <c r="M26" s="14">
        <v>290</v>
      </c>
      <c r="N26" s="14"/>
      <c r="O26" s="14">
        <v>12</v>
      </c>
      <c r="P26" s="14">
        <v>14</v>
      </c>
      <c r="Q26" s="103">
        <v>10</v>
      </c>
      <c r="R26" s="34"/>
      <c r="S26" s="33">
        <f t="shared" si="23"/>
        <v>744</v>
      </c>
      <c r="T26" s="33">
        <f t="shared" si="24"/>
        <v>36</v>
      </c>
      <c r="U26" s="35">
        <f t="shared" si="25"/>
        <v>104</v>
      </c>
      <c r="V26" s="23">
        <v>3.6</v>
      </c>
      <c r="W26" s="23">
        <v>3.5</v>
      </c>
      <c r="X26" s="38">
        <v>5</v>
      </c>
      <c r="Y26" s="30">
        <v>3</v>
      </c>
      <c r="Z26" s="54">
        <v>4.3</v>
      </c>
      <c r="AA26" s="38">
        <v>2.1</v>
      </c>
      <c r="AB26" s="38"/>
      <c r="AC26" s="38"/>
      <c r="AD26" s="38"/>
      <c r="AE26" s="38">
        <v>0.77500000000000002</v>
      </c>
      <c r="AF26" s="38"/>
      <c r="AG26" s="38"/>
      <c r="AH26" s="44">
        <f t="shared" si="9"/>
        <v>0.77500000000000002</v>
      </c>
      <c r="AI26" s="53">
        <v>60</v>
      </c>
      <c r="AJ26" s="15">
        <f t="shared" si="47"/>
        <v>60.774999999999999</v>
      </c>
      <c r="AK26" s="51">
        <f t="shared" si="26"/>
        <v>120.675</v>
      </c>
      <c r="AL26" s="96">
        <f t="shared" si="27"/>
        <v>126.27499999999999</v>
      </c>
      <c r="AM26" s="16">
        <f t="shared" si="41"/>
        <v>65.5</v>
      </c>
      <c r="AN26" s="50"/>
      <c r="AO26" s="46"/>
      <c r="AP26" s="17">
        <f t="shared" si="28"/>
        <v>126.27499999999999</v>
      </c>
      <c r="AQ26" s="18">
        <f t="shared" si="10"/>
        <v>28.803999999999988</v>
      </c>
      <c r="AR26" s="40"/>
      <c r="AS26" s="19">
        <f t="shared" si="11"/>
        <v>60.774999999999999</v>
      </c>
      <c r="AT26" s="20">
        <f t="shared" si="12"/>
        <v>88.703999999999994</v>
      </c>
      <c r="AU26" s="21">
        <f t="shared" si="13"/>
        <v>149.47899999999998</v>
      </c>
      <c r="AV26" s="47"/>
      <c r="AW26" s="19">
        <v>10</v>
      </c>
      <c r="AX26" s="20">
        <v>200</v>
      </c>
      <c r="AY26" s="20">
        <v>0</v>
      </c>
      <c r="AZ26" s="20">
        <v>34</v>
      </c>
      <c r="BA26" s="20">
        <v>0</v>
      </c>
      <c r="BB26" s="42">
        <f t="shared" si="14"/>
        <v>244</v>
      </c>
      <c r="BC26" s="43">
        <f t="shared" si="15"/>
        <v>231.79999999999998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6"/>
        <v>47</v>
      </c>
      <c r="BJ26" s="48">
        <f t="shared" si="17"/>
        <v>184.79999999999998</v>
      </c>
      <c r="BK26" s="24">
        <f t="shared" si="18"/>
        <v>88.703999999999994</v>
      </c>
      <c r="BL26" s="48">
        <f t="shared" si="19"/>
        <v>96.095999999999989</v>
      </c>
      <c r="BO26" s="129">
        <f t="shared" si="29"/>
        <v>2025</v>
      </c>
      <c r="BP26" s="129">
        <f t="shared" si="30"/>
        <v>68</v>
      </c>
      <c r="BQ26" s="129">
        <f t="shared" si="31"/>
        <v>744</v>
      </c>
      <c r="BR26" s="129">
        <f t="shared" si="32"/>
        <v>26</v>
      </c>
      <c r="BS26" s="129">
        <f t="shared" si="33"/>
        <v>2769</v>
      </c>
      <c r="BT26" s="129">
        <f t="shared" si="34"/>
        <v>94</v>
      </c>
      <c r="BU26" s="129">
        <f t="shared" si="35"/>
        <v>4.3</v>
      </c>
      <c r="BV26" s="129">
        <f t="shared" si="36"/>
        <v>115.49999999999999</v>
      </c>
      <c r="BW26" s="129">
        <f t="shared" si="37"/>
        <v>0.77500000000000002</v>
      </c>
      <c r="BX26" s="129">
        <f t="shared" si="38"/>
        <v>116.27499999999999</v>
      </c>
      <c r="BY26" s="134">
        <f t="shared" si="39"/>
        <v>116.27499999999999</v>
      </c>
      <c r="BZ26" s="129">
        <f t="shared" si="49"/>
        <v>22.274999999999999</v>
      </c>
    </row>
    <row r="27" spans="1:78" ht="18.75">
      <c r="A27" s="143">
        <f t="shared" si="20"/>
        <v>42906</v>
      </c>
      <c r="B27" s="138" t="s">
        <v>31</v>
      </c>
      <c r="C27" s="30">
        <v>720</v>
      </c>
      <c r="D27" s="30">
        <v>840</v>
      </c>
      <c r="E27" s="30">
        <v>569</v>
      </c>
      <c r="F27" s="30">
        <v>53</v>
      </c>
      <c r="G27" s="30"/>
      <c r="H27" s="23">
        <v>19</v>
      </c>
      <c r="I27" s="33">
        <f t="shared" si="21"/>
        <v>2129</v>
      </c>
      <c r="J27" s="33">
        <f t="shared" si="22"/>
        <v>72</v>
      </c>
      <c r="K27" s="23">
        <v>346</v>
      </c>
      <c r="L27" s="14">
        <v>454</v>
      </c>
      <c r="M27" s="14">
        <v>290</v>
      </c>
      <c r="N27" s="14"/>
      <c r="O27" s="14">
        <v>12</v>
      </c>
      <c r="P27" s="14">
        <v>15</v>
      </c>
      <c r="Q27" s="103">
        <v>10</v>
      </c>
      <c r="R27" s="34"/>
      <c r="S27" s="33">
        <f t="shared" si="23"/>
        <v>800</v>
      </c>
      <c r="T27" s="33">
        <f t="shared" si="24"/>
        <v>37</v>
      </c>
      <c r="U27" s="35">
        <f t="shared" si="25"/>
        <v>109</v>
      </c>
      <c r="V27" s="23">
        <v>3.6</v>
      </c>
      <c r="W27" s="23">
        <v>3.5</v>
      </c>
      <c r="X27" s="30">
        <v>5</v>
      </c>
      <c r="Y27" s="30">
        <v>3</v>
      </c>
      <c r="Z27" s="54">
        <v>4.3</v>
      </c>
      <c r="AA27" s="38">
        <v>2.1</v>
      </c>
      <c r="AB27" s="38"/>
      <c r="AC27" s="38"/>
      <c r="AD27" s="38"/>
      <c r="AE27" s="38">
        <v>0.77500000000000002</v>
      </c>
      <c r="AF27" s="38"/>
      <c r="AG27" s="38"/>
      <c r="AH27" s="44">
        <f t="shared" si="9"/>
        <v>0.77500000000000002</v>
      </c>
      <c r="AI27" s="53">
        <v>60</v>
      </c>
      <c r="AJ27" s="15">
        <f t="shared" si="47"/>
        <v>60.774999999999999</v>
      </c>
      <c r="AK27" s="51">
        <f t="shared" si="26"/>
        <v>125.675</v>
      </c>
      <c r="AL27" s="96">
        <f t="shared" si="27"/>
        <v>131.27500000000001</v>
      </c>
      <c r="AM27" s="16">
        <f t="shared" si="41"/>
        <v>70.5</v>
      </c>
      <c r="AN27" s="50"/>
      <c r="AO27" s="46"/>
      <c r="AP27" s="17">
        <f t="shared" si="28"/>
        <v>131.27500000000001</v>
      </c>
      <c r="AQ27" s="18">
        <f t="shared" si="10"/>
        <v>23.803999999999988</v>
      </c>
      <c r="AR27" s="40"/>
      <c r="AS27" s="19">
        <f t="shared" si="11"/>
        <v>60.774999999999999</v>
      </c>
      <c r="AT27" s="20">
        <f t="shared" si="12"/>
        <v>88.703999999999994</v>
      </c>
      <c r="AU27" s="21">
        <f t="shared" si="13"/>
        <v>149.47899999999998</v>
      </c>
      <c r="AV27" s="47"/>
      <c r="AW27" s="19">
        <v>10</v>
      </c>
      <c r="AX27" s="20">
        <v>200</v>
      </c>
      <c r="AY27" s="20">
        <v>0</v>
      </c>
      <c r="AZ27" s="20">
        <v>34</v>
      </c>
      <c r="BA27" s="20">
        <v>0</v>
      </c>
      <c r="BB27" s="42">
        <f t="shared" si="14"/>
        <v>244</v>
      </c>
      <c r="BC27" s="43">
        <f t="shared" si="15"/>
        <v>231.79999999999998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6"/>
        <v>47</v>
      </c>
      <c r="BJ27" s="48">
        <f t="shared" si="17"/>
        <v>184.79999999999998</v>
      </c>
      <c r="BK27" s="24">
        <f t="shared" si="18"/>
        <v>88.703999999999994</v>
      </c>
      <c r="BL27" s="48">
        <f t="shared" si="19"/>
        <v>96.095999999999989</v>
      </c>
      <c r="BO27" s="129">
        <f t="shared" si="29"/>
        <v>2129</v>
      </c>
      <c r="BP27" s="129">
        <f t="shared" si="30"/>
        <v>72</v>
      </c>
      <c r="BQ27" s="129">
        <f t="shared" si="31"/>
        <v>800</v>
      </c>
      <c r="BR27" s="129">
        <f t="shared" si="32"/>
        <v>27</v>
      </c>
      <c r="BS27" s="129">
        <f t="shared" si="33"/>
        <v>2929</v>
      </c>
      <c r="BT27" s="129">
        <f t="shared" si="34"/>
        <v>99</v>
      </c>
      <c r="BU27" s="129">
        <f t="shared" si="35"/>
        <v>4.3</v>
      </c>
      <c r="BV27" s="129">
        <f t="shared" si="36"/>
        <v>120.49999999999999</v>
      </c>
      <c r="BW27" s="129">
        <f t="shared" si="37"/>
        <v>0.77500000000000002</v>
      </c>
      <c r="BX27" s="129">
        <f t="shared" si="38"/>
        <v>121.27499999999999</v>
      </c>
      <c r="BY27" s="134">
        <f t="shared" si="39"/>
        <v>121.27499999999999</v>
      </c>
      <c r="BZ27" s="129">
        <f t="shared" si="49"/>
        <v>22.274999999999999</v>
      </c>
    </row>
    <row r="28" spans="1:78" ht="18.75">
      <c r="A28" s="143">
        <f t="shared" si="20"/>
        <v>42906</v>
      </c>
      <c r="B28" s="138" t="s">
        <v>15</v>
      </c>
      <c r="C28" s="30">
        <v>735</v>
      </c>
      <c r="D28" s="30">
        <v>872</v>
      </c>
      <c r="E28" s="30">
        <v>587</v>
      </c>
      <c r="F28" s="30">
        <v>54</v>
      </c>
      <c r="G28" s="30"/>
      <c r="H28" s="23">
        <v>20</v>
      </c>
      <c r="I28" s="33">
        <f t="shared" si="21"/>
        <v>2194</v>
      </c>
      <c r="J28" s="33">
        <f t="shared" si="22"/>
        <v>74</v>
      </c>
      <c r="K28" s="23">
        <v>356</v>
      </c>
      <c r="L28" s="14">
        <v>457</v>
      </c>
      <c r="M28" s="14">
        <v>280</v>
      </c>
      <c r="N28" s="14"/>
      <c r="O28" s="14">
        <v>12</v>
      </c>
      <c r="P28" s="14">
        <v>15</v>
      </c>
      <c r="Q28" s="103">
        <v>10</v>
      </c>
      <c r="R28" s="34"/>
      <c r="S28" s="33">
        <f t="shared" si="23"/>
        <v>813</v>
      </c>
      <c r="T28" s="33">
        <f t="shared" si="24"/>
        <v>37</v>
      </c>
      <c r="U28" s="35">
        <f t="shared" si="25"/>
        <v>111</v>
      </c>
      <c r="V28" s="23">
        <v>3.6</v>
      </c>
      <c r="W28" s="23">
        <v>3.5</v>
      </c>
      <c r="X28" s="30">
        <v>5</v>
      </c>
      <c r="Y28" s="30">
        <v>3</v>
      </c>
      <c r="Z28" s="54">
        <v>4.5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44">
        <f t="shared" si="9"/>
        <v>0.8</v>
      </c>
      <c r="AI28" s="53">
        <v>60</v>
      </c>
      <c r="AJ28" s="15">
        <f t="shared" si="47"/>
        <v>60.8</v>
      </c>
      <c r="AK28" s="51">
        <f t="shared" si="26"/>
        <v>127.89999999999999</v>
      </c>
      <c r="AL28" s="96">
        <f t="shared" si="27"/>
        <v>133.39999999999998</v>
      </c>
      <c r="AM28" s="16">
        <f t="shared" si="41"/>
        <v>72.59999999999998</v>
      </c>
      <c r="AN28" s="50"/>
      <c r="AO28" s="46"/>
      <c r="AP28" s="17">
        <f t="shared" si="28"/>
        <v>133.39999999999998</v>
      </c>
      <c r="AQ28" s="18">
        <f t="shared" si="10"/>
        <v>21.603999999999999</v>
      </c>
      <c r="AR28" s="40"/>
      <c r="AS28" s="19">
        <f t="shared" si="11"/>
        <v>60.8</v>
      </c>
      <c r="AT28" s="20">
        <f t="shared" si="12"/>
        <v>88.703999999999994</v>
      </c>
      <c r="AU28" s="21">
        <f t="shared" si="13"/>
        <v>149.50399999999999</v>
      </c>
      <c r="AV28" s="47"/>
      <c r="AW28" s="19">
        <v>10</v>
      </c>
      <c r="AX28" s="20">
        <v>200</v>
      </c>
      <c r="AY28" s="20">
        <v>0</v>
      </c>
      <c r="AZ28" s="20">
        <v>34</v>
      </c>
      <c r="BA28" s="20">
        <v>0</v>
      </c>
      <c r="BB28" s="42">
        <f t="shared" si="14"/>
        <v>244</v>
      </c>
      <c r="BC28" s="43">
        <f t="shared" si="15"/>
        <v>231.79999999999998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6"/>
        <v>47</v>
      </c>
      <c r="BJ28" s="48">
        <f t="shared" si="17"/>
        <v>184.79999999999998</v>
      </c>
      <c r="BK28" s="24">
        <f t="shared" si="18"/>
        <v>88.703999999999994</v>
      </c>
      <c r="BL28" s="48">
        <f t="shared" si="19"/>
        <v>96.095999999999989</v>
      </c>
      <c r="BO28" s="129">
        <f t="shared" si="29"/>
        <v>2194</v>
      </c>
      <c r="BP28" s="129">
        <f t="shared" si="30"/>
        <v>74</v>
      </c>
      <c r="BQ28" s="129">
        <f t="shared" si="31"/>
        <v>813</v>
      </c>
      <c r="BR28" s="129">
        <f t="shared" si="32"/>
        <v>27</v>
      </c>
      <c r="BS28" s="129">
        <f t="shared" si="33"/>
        <v>3007</v>
      </c>
      <c r="BT28" s="129">
        <f t="shared" si="34"/>
        <v>101</v>
      </c>
      <c r="BU28" s="129">
        <f t="shared" si="35"/>
        <v>4.5</v>
      </c>
      <c r="BV28" s="129">
        <f t="shared" si="36"/>
        <v>122.6</v>
      </c>
      <c r="BW28" s="129">
        <f t="shared" si="37"/>
        <v>0.8</v>
      </c>
      <c r="BX28" s="129">
        <f t="shared" si="38"/>
        <v>123.39999999999999</v>
      </c>
      <c r="BY28" s="134">
        <f t="shared" si="39"/>
        <v>123.39999999999999</v>
      </c>
      <c r="BZ28" s="129">
        <f t="shared" si="49"/>
        <v>22.400000000000002</v>
      </c>
    </row>
    <row r="29" spans="1:78" ht="18.75">
      <c r="A29" s="143">
        <f t="shared" si="20"/>
        <v>42906</v>
      </c>
      <c r="B29" s="138" t="s">
        <v>32</v>
      </c>
      <c r="C29" s="30">
        <v>737</v>
      </c>
      <c r="D29" s="30">
        <v>0</v>
      </c>
      <c r="E29" s="30">
        <v>609</v>
      </c>
      <c r="F29" s="30">
        <v>25</v>
      </c>
      <c r="G29" s="30"/>
      <c r="H29" s="23">
        <v>20</v>
      </c>
      <c r="I29" s="33">
        <f t="shared" si="21"/>
        <v>1346</v>
      </c>
      <c r="J29" s="33">
        <f t="shared" si="22"/>
        <v>45</v>
      </c>
      <c r="K29" s="23">
        <v>353</v>
      </c>
      <c r="L29" s="14">
        <v>453</v>
      </c>
      <c r="M29" s="14">
        <v>350</v>
      </c>
      <c r="N29" s="14"/>
      <c r="O29" s="14">
        <v>12</v>
      </c>
      <c r="P29" s="14">
        <v>12</v>
      </c>
      <c r="Q29" s="103">
        <v>13</v>
      </c>
      <c r="R29" s="34"/>
      <c r="S29" s="33">
        <f t="shared" si="23"/>
        <v>806</v>
      </c>
      <c r="T29" s="33">
        <f t="shared" si="24"/>
        <v>37</v>
      </c>
      <c r="U29" s="35">
        <f t="shared" si="25"/>
        <v>82</v>
      </c>
      <c r="V29" s="23">
        <v>3.6</v>
      </c>
      <c r="W29" s="23">
        <v>3.5</v>
      </c>
      <c r="X29" s="30">
        <v>5.5</v>
      </c>
      <c r="Y29" s="30">
        <v>3</v>
      </c>
      <c r="Z29" s="54">
        <v>4.5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44">
        <f t="shared" si="9"/>
        <v>0.8</v>
      </c>
      <c r="AI29" s="53">
        <v>60</v>
      </c>
      <c r="AJ29" s="15">
        <f>AH29+AI29</f>
        <v>60.8</v>
      </c>
      <c r="AK29" s="51">
        <f t="shared" si="26"/>
        <v>99.399999999999991</v>
      </c>
      <c r="AL29" s="96">
        <f t="shared" si="27"/>
        <v>104.89999999999999</v>
      </c>
      <c r="AM29" s="16">
        <f t="shared" si="41"/>
        <v>44.099999999999994</v>
      </c>
      <c r="AN29" s="50"/>
      <c r="AO29" s="46">
        <v>10.329000000000001</v>
      </c>
      <c r="AP29" s="17">
        <f t="shared" si="28"/>
        <v>115.22899999999998</v>
      </c>
      <c r="AQ29" s="18">
        <f t="shared" si="10"/>
        <v>50.103999999999999</v>
      </c>
      <c r="AR29" s="40"/>
      <c r="AS29" s="19">
        <f t="shared" si="11"/>
        <v>60.8</v>
      </c>
      <c r="AT29" s="20">
        <f t="shared" si="12"/>
        <v>88.703999999999994</v>
      </c>
      <c r="AU29" s="21">
        <f t="shared" si="13"/>
        <v>149.50399999999999</v>
      </c>
      <c r="AV29" s="47"/>
      <c r="AW29" s="19">
        <v>10</v>
      </c>
      <c r="AX29" s="20">
        <v>200</v>
      </c>
      <c r="AY29" s="20">
        <v>0</v>
      </c>
      <c r="AZ29" s="20">
        <v>34</v>
      </c>
      <c r="BA29" s="20">
        <v>0</v>
      </c>
      <c r="BB29" s="42">
        <f t="shared" si="14"/>
        <v>244</v>
      </c>
      <c r="BC29" s="43">
        <f t="shared" si="15"/>
        <v>231.79999999999998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6"/>
        <v>47</v>
      </c>
      <c r="BJ29" s="48">
        <f t="shared" si="17"/>
        <v>184.79999999999998</v>
      </c>
      <c r="BK29" s="24">
        <f t="shared" si="18"/>
        <v>88.703999999999994</v>
      </c>
      <c r="BL29" s="48">
        <f t="shared" si="19"/>
        <v>96.095999999999989</v>
      </c>
      <c r="BO29" s="129">
        <f t="shared" si="29"/>
        <v>1346</v>
      </c>
      <c r="BP29" s="129">
        <f t="shared" si="30"/>
        <v>45</v>
      </c>
      <c r="BQ29" s="129">
        <f t="shared" si="31"/>
        <v>806</v>
      </c>
      <c r="BR29" s="129">
        <f t="shared" si="32"/>
        <v>24</v>
      </c>
      <c r="BS29" s="129">
        <f t="shared" si="33"/>
        <v>2152</v>
      </c>
      <c r="BT29" s="129">
        <f t="shared" si="34"/>
        <v>69</v>
      </c>
      <c r="BU29" s="129">
        <f t="shared" si="35"/>
        <v>4.5</v>
      </c>
      <c r="BV29" s="129">
        <f t="shared" si="36"/>
        <v>91.1</v>
      </c>
      <c r="BW29" s="129">
        <f t="shared" si="37"/>
        <v>0.8</v>
      </c>
      <c r="BX29" s="129">
        <f t="shared" si="38"/>
        <v>91.899999999999991</v>
      </c>
      <c r="BY29" s="134">
        <f t="shared" si="39"/>
        <v>102.22899999999998</v>
      </c>
      <c r="BZ29" s="129">
        <f t="shared" si="49"/>
        <v>22.900000000000002</v>
      </c>
    </row>
    <row r="30" spans="1:78" ht="18.75">
      <c r="A30" s="143">
        <f t="shared" si="20"/>
        <v>42906</v>
      </c>
      <c r="B30" s="138" t="s">
        <v>16</v>
      </c>
      <c r="C30" s="30">
        <v>728</v>
      </c>
      <c r="D30" s="30">
        <v>305</v>
      </c>
      <c r="E30" s="30">
        <v>670</v>
      </c>
      <c r="F30" s="30">
        <v>25</v>
      </c>
      <c r="G30" s="30">
        <v>10</v>
      </c>
      <c r="H30" s="23">
        <v>22</v>
      </c>
      <c r="I30" s="33">
        <f t="shared" si="21"/>
        <v>1703</v>
      </c>
      <c r="J30" s="33">
        <f t="shared" si="22"/>
        <v>57</v>
      </c>
      <c r="K30" s="23">
        <v>350</v>
      </c>
      <c r="L30" s="14">
        <v>461</v>
      </c>
      <c r="M30" s="14">
        <v>400</v>
      </c>
      <c r="N30" s="14"/>
      <c r="O30" s="14">
        <v>12</v>
      </c>
      <c r="P30" s="14">
        <v>15</v>
      </c>
      <c r="Q30" s="103">
        <v>13</v>
      </c>
      <c r="R30" s="34"/>
      <c r="S30" s="33">
        <f t="shared" si="23"/>
        <v>811</v>
      </c>
      <c r="T30" s="33">
        <f t="shared" si="24"/>
        <v>40</v>
      </c>
      <c r="U30" s="35">
        <f t="shared" si="25"/>
        <v>97</v>
      </c>
      <c r="V30" s="23">
        <v>4.2</v>
      </c>
      <c r="W30" s="23">
        <v>3.5</v>
      </c>
      <c r="X30" s="30">
        <v>5.5</v>
      </c>
      <c r="Y30" s="30">
        <v>2.9</v>
      </c>
      <c r="Z30" s="54">
        <v>4.4000000000000004</v>
      </c>
      <c r="AA30" s="38">
        <v>2.2999999999999998</v>
      </c>
      <c r="AB30" s="38"/>
      <c r="AC30" s="38"/>
      <c r="AD30" s="38"/>
      <c r="AE30" s="38">
        <v>0.77500000000000002</v>
      </c>
      <c r="AF30" s="38"/>
      <c r="AG30" s="38"/>
      <c r="AH30" s="44">
        <f t="shared" si="9"/>
        <v>0.77500000000000002</v>
      </c>
      <c r="AI30" s="53">
        <v>60</v>
      </c>
      <c r="AJ30" s="15">
        <f t="shared" si="47"/>
        <v>60.774999999999999</v>
      </c>
      <c r="AK30" s="51">
        <f t="shared" si="26"/>
        <v>114.77500000000002</v>
      </c>
      <c r="AL30" s="96">
        <f t="shared" si="27"/>
        <v>120.57500000000002</v>
      </c>
      <c r="AM30" s="16">
        <f t="shared" si="41"/>
        <v>59.800000000000018</v>
      </c>
      <c r="AN30" s="50"/>
      <c r="AO30" s="46">
        <v>10.329000000000001</v>
      </c>
      <c r="AP30" s="17">
        <f t="shared" si="28"/>
        <v>130.90400000000002</v>
      </c>
      <c r="AQ30" s="18">
        <f t="shared" si="10"/>
        <v>34.703999999999965</v>
      </c>
      <c r="AR30" s="40"/>
      <c r="AS30" s="19">
        <f t="shared" si="11"/>
        <v>60.774999999999999</v>
      </c>
      <c r="AT30" s="20">
        <f t="shared" si="12"/>
        <v>88.703999999999994</v>
      </c>
      <c r="AU30" s="21">
        <f t="shared" si="13"/>
        <v>149.47899999999998</v>
      </c>
      <c r="AV30" s="47"/>
      <c r="AW30" s="19">
        <v>10</v>
      </c>
      <c r="AX30" s="20">
        <v>200</v>
      </c>
      <c r="AY30" s="20">
        <v>0</v>
      </c>
      <c r="AZ30" s="20">
        <v>34</v>
      </c>
      <c r="BA30" s="20">
        <v>0</v>
      </c>
      <c r="BB30" s="42">
        <f t="shared" si="14"/>
        <v>244</v>
      </c>
      <c r="BC30" s="43">
        <f t="shared" si="15"/>
        <v>231.79999999999998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6"/>
        <v>47</v>
      </c>
      <c r="BJ30" s="48">
        <f t="shared" si="17"/>
        <v>184.79999999999998</v>
      </c>
      <c r="BK30" s="24">
        <f t="shared" si="18"/>
        <v>88.703999999999994</v>
      </c>
      <c r="BL30" s="48">
        <f t="shared" si="19"/>
        <v>96.095999999999989</v>
      </c>
      <c r="BO30" s="129">
        <f t="shared" si="29"/>
        <v>1703</v>
      </c>
      <c r="BP30" s="129">
        <f t="shared" si="30"/>
        <v>57</v>
      </c>
      <c r="BQ30" s="129">
        <f t="shared" si="31"/>
        <v>811</v>
      </c>
      <c r="BR30" s="129">
        <f t="shared" si="32"/>
        <v>27</v>
      </c>
      <c r="BS30" s="129">
        <f t="shared" si="33"/>
        <v>2514</v>
      </c>
      <c r="BT30" s="129">
        <f t="shared" si="34"/>
        <v>84</v>
      </c>
      <c r="BU30" s="129">
        <f t="shared" si="35"/>
        <v>4.4000000000000004</v>
      </c>
      <c r="BV30" s="129">
        <f t="shared" si="36"/>
        <v>106.80000000000001</v>
      </c>
      <c r="BW30" s="129">
        <f t="shared" si="37"/>
        <v>0.77500000000000002</v>
      </c>
      <c r="BX30" s="129">
        <f t="shared" si="38"/>
        <v>107.57500000000002</v>
      </c>
      <c r="BY30" s="134">
        <f t="shared" si="39"/>
        <v>117.90400000000002</v>
      </c>
      <c r="BZ30" s="129">
        <f t="shared" si="49"/>
        <v>23.574999999999999</v>
      </c>
    </row>
    <row r="31" spans="1:78" ht="18.75">
      <c r="A31" s="143">
        <f t="shared" si="20"/>
        <v>42906</v>
      </c>
      <c r="B31" s="138" t="s">
        <v>45</v>
      </c>
      <c r="C31" s="30">
        <v>725</v>
      </c>
      <c r="D31" s="30">
        <v>438</v>
      </c>
      <c r="E31" s="30">
        <v>708</v>
      </c>
      <c r="F31" s="30">
        <v>24</v>
      </c>
      <c r="G31" s="30">
        <v>15</v>
      </c>
      <c r="H31" s="23">
        <v>24</v>
      </c>
      <c r="I31" s="33">
        <f t="shared" si="21"/>
        <v>1871</v>
      </c>
      <c r="J31" s="33">
        <f t="shared" si="22"/>
        <v>63</v>
      </c>
      <c r="K31" s="23">
        <v>352</v>
      </c>
      <c r="L31" s="14">
        <v>476</v>
      </c>
      <c r="M31" s="14">
        <v>370</v>
      </c>
      <c r="N31" s="14"/>
      <c r="O31" s="14">
        <v>12</v>
      </c>
      <c r="P31" s="14">
        <v>16</v>
      </c>
      <c r="Q31" s="103">
        <v>13</v>
      </c>
      <c r="R31" s="34"/>
      <c r="S31" s="33">
        <f t="shared" si="23"/>
        <v>828</v>
      </c>
      <c r="T31" s="33">
        <f t="shared" si="24"/>
        <v>41</v>
      </c>
      <c r="U31" s="35">
        <f t="shared" si="25"/>
        <v>104</v>
      </c>
      <c r="V31" s="23">
        <v>4.2</v>
      </c>
      <c r="W31" s="23">
        <v>3.5</v>
      </c>
      <c r="X31" s="30">
        <v>5.5</v>
      </c>
      <c r="Y31" s="30">
        <v>2.9</v>
      </c>
      <c r="Z31" s="54">
        <v>4.4000000000000004</v>
      </c>
      <c r="AA31" s="38">
        <v>2.2999999999999998</v>
      </c>
      <c r="AB31" s="38"/>
      <c r="AC31" s="38"/>
      <c r="AD31" s="38"/>
      <c r="AE31" s="38">
        <v>0.77500000000000002</v>
      </c>
      <c r="AF31" s="38"/>
      <c r="AG31" s="38"/>
      <c r="AH31" s="44">
        <f t="shared" si="9"/>
        <v>0.77500000000000002</v>
      </c>
      <c r="AI31" s="53">
        <v>60</v>
      </c>
      <c r="AJ31" s="15">
        <f t="shared" si="47"/>
        <v>60.774999999999999</v>
      </c>
      <c r="AK31" s="51">
        <f t="shared" si="26"/>
        <v>121.77500000000002</v>
      </c>
      <c r="AL31" s="96">
        <f t="shared" si="27"/>
        <v>127.57500000000002</v>
      </c>
      <c r="AM31" s="16">
        <f t="shared" si="41"/>
        <v>66.800000000000011</v>
      </c>
      <c r="AN31" s="50"/>
      <c r="AO31" s="46">
        <v>10.329000000000001</v>
      </c>
      <c r="AP31" s="17">
        <f t="shared" si="28"/>
        <v>137.90400000000002</v>
      </c>
      <c r="AQ31" s="18">
        <f t="shared" si="10"/>
        <v>27.703999999999965</v>
      </c>
      <c r="AR31" s="40"/>
      <c r="AS31" s="19">
        <f t="shared" si="11"/>
        <v>60.774999999999999</v>
      </c>
      <c r="AT31" s="20">
        <f t="shared" si="12"/>
        <v>88.703999999999994</v>
      </c>
      <c r="AU31" s="21">
        <f t="shared" si="13"/>
        <v>149.47899999999998</v>
      </c>
      <c r="AV31" s="47"/>
      <c r="AW31" s="19">
        <v>10</v>
      </c>
      <c r="AX31" s="20">
        <v>200</v>
      </c>
      <c r="AY31" s="20">
        <v>0</v>
      </c>
      <c r="AZ31" s="20">
        <v>34</v>
      </c>
      <c r="BA31" s="20">
        <v>0</v>
      </c>
      <c r="BB31" s="42">
        <f t="shared" si="14"/>
        <v>244</v>
      </c>
      <c r="BC31" s="43">
        <f t="shared" si="15"/>
        <v>231.79999999999998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6"/>
        <v>47</v>
      </c>
      <c r="BJ31" s="48">
        <f t="shared" si="17"/>
        <v>184.79999999999998</v>
      </c>
      <c r="BK31" s="24">
        <f t="shared" si="18"/>
        <v>88.703999999999994</v>
      </c>
      <c r="BL31" s="48">
        <f t="shared" si="19"/>
        <v>96.095999999999989</v>
      </c>
      <c r="BO31" s="129">
        <f t="shared" si="29"/>
        <v>1871</v>
      </c>
      <c r="BP31" s="129">
        <f t="shared" si="30"/>
        <v>63</v>
      </c>
      <c r="BQ31" s="129">
        <f t="shared" si="31"/>
        <v>828</v>
      </c>
      <c r="BR31" s="129">
        <f t="shared" si="32"/>
        <v>28</v>
      </c>
      <c r="BS31" s="129">
        <f t="shared" si="33"/>
        <v>2699</v>
      </c>
      <c r="BT31" s="129">
        <f t="shared" si="34"/>
        <v>91</v>
      </c>
      <c r="BU31" s="129">
        <f t="shared" si="35"/>
        <v>4.4000000000000004</v>
      </c>
      <c r="BV31" s="129">
        <f t="shared" si="36"/>
        <v>113.80000000000001</v>
      </c>
      <c r="BW31" s="129">
        <f t="shared" si="37"/>
        <v>0.77500000000000002</v>
      </c>
      <c r="BX31" s="129">
        <f t="shared" si="38"/>
        <v>114.57500000000002</v>
      </c>
      <c r="BY31" s="134">
        <f t="shared" si="39"/>
        <v>124.90400000000002</v>
      </c>
      <c r="BZ31" s="129">
        <f t="shared" si="49"/>
        <v>23.574999999999999</v>
      </c>
    </row>
    <row r="32" spans="1:78" ht="18.75">
      <c r="A32" s="143">
        <f t="shared" si="20"/>
        <v>42906</v>
      </c>
      <c r="B32" s="138" t="s">
        <v>17</v>
      </c>
      <c r="C32" s="30">
        <v>732</v>
      </c>
      <c r="D32" s="30">
        <v>450</v>
      </c>
      <c r="E32" s="30">
        <v>712</v>
      </c>
      <c r="F32" s="30">
        <v>25</v>
      </c>
      <c r="G32" s="30">
        <v>16</v>
      </c>
      <c r="H32" s="23">
        <v>24</v>
      </c>
      <c r="I32" s="33">
        <f t="shared" si="21"/>
        <v>1894</v>
      </c>
      <c r="J32" s="33">
        <f t="shared" si="22"/>
        <v>65</v>
      </c>
      <c r="K32" s="23">
        <v>353</v>
      </c>
      <c r="L32" s="14">
        <v>468</v>
      </c>
      <c r="M32" s="14">
        <v>320</v>
      </c>
      <c r="N32" s="14"/>
      <c r="O32" s="14">
        <v>12</v>
      </c>
      <c r="P32" s="14">
        <v>15</v>
      </c>
      <c r="Q32" s="103">
        <v>11</v>
      </c>
      <c r="R32" s="34"/>
      <c r="S32" s="33">
        <f t="shared" si="23"/>
        <v>821</v>
      </c>
      <c r="T32" s="33">
        <f t="shared" si="24"/>
        <v>38</v>
      </c>
      <c r="U32" s="35">
        <f t="shared" si="25"/>
        <v>103</v>
      </c>
      <c r="V32" s="23">
        <v>4.2</v>
      </c>
      <c r="W32" s="23">
        <v>3.5</v>
      </c>
      <c r="X32" s="30">
        <v>5.5</v>
      </c>
      <c r="Y32" s="30">
        <v>2.9</v>
      </c>
      <c r="Z32" s="54">
        <v>4.8</v>
      </c>
      <c r="AA32" s="38">
        <v>2.2000000000000002</v>
      </c>
      <c r="AB32" s="38"/>
      <c r="AC32" s="38"/>
      <c r="AD32" s="38"/>
      <c r="AE32" s="38">
        <v>0.8</v>
      </c>
      <c r="AF32" s="38"/>
      <c r="AG32" s="38"/>
      <c r="AH32" s="44">
        <f t="shared" si="9"/>
        <v>0.8</v>
      </c>
      <c r="AI32" s="53">
        <v>60</v>
      </c>
      <c r="AJ32" s="15">
        <f t="shared" si="47"/>
        <v>60.8</v>
      </c>
      <c r="AK32" s="51">
        <f t="shared" si="26"/>
        <v>121.2</v>
      </c>
      <c r="AL32" s="96">
        <f t="shared" si="27"/>
        <v>126.9</v>
      </c>
      <c r="AM32" s="16">
        <f t="shared" si="41"/>
        <v>66.100000000000009</v>
      </c>
      <c r="AN32" s="50"/>
      <c r="AO32" s="46">
        <v>10.329000000000001</v>
      </c>
      <c r="AP32" s="17">
        <f t="shared" si="28"/>
        <v>137.22900000000001</v>
      </c>
      <c r="AQ32" s="18">
        <f t="shared" si="10"/>
        <v>28.303999999999988</v>
      </c>
      <c r="AR32" s="40"/>
      <c r="AS32" s="19">
        <f t="shared" si="11"/>
        <v>60.8</v>
      </c>
      <c r="AT32" s="20">
        <f t="shared" si="12"/>
        <v>88.703999999999994</v>
      </c>
      <c r="AU32" s="21">
        <f t="shared" si="13"/>
        <v>149.50399999999999</v>
      </c>
      <c r="AV32" s="47"/>
      <c r="AW32" s="19">
        <v>10</v>
      </c>
      <c r="AX32" s="20">
        <v>200</v>
      </c>
      <c r="AY32" s="20">
        <v>0</v>
      </c>
      <c r="AZ32" s="20">
        <v>34</v>
      </c>
      <c r="BA32" s="20">
        <v>0</v>
      </c>
      <c r="BB32" s="42">
        <f t="shared" si="14"/>
        <v>244</v>
      </c>
      <c r="BC32" s="43">
        <f t="shared" si="15"/>
        <v>231.79999999999998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6"/>
        <v>47</v>
      </c>
      <c r="BJ32" s="48">
        <f t="shared" si="17"/>
        <v>184.79999999999998</v>
      </c>
      <c r="BK32" s="24">
        <f t="shared" si="18"/>
        <v>88.703999999999994</v>
      </c>
      <c r="BL32" s="48">
        <f t="shared" si="19"/>
        <v>96.095999999999989</v>
      </c>
      <c r="BO32" s="129">
        <f t="shared" si="29"/>
        <v>1894</v>
      </c>
      <c r="BP32" s="129">
        <f t="shared" si="30"/>
        <v>65</v>
      </c>
      <c r="BQ32" s="129">
        <f t="shared" si="31"/>
        <v>821</v>
      </c>
      <c r="BR32" s="129">
        <f t="shared" si="32"/>
        <v>27</v>
      </c>
      <c r="BS32" s="129">
        <f t="shared" si="33"/>
        <v>2715</v>
      </c>
      <c r="BT32" s="129">
        <f t="shared" si="34"/>
        <v>92</v>
      </c>
      <c r="BU32" s="129">
        <f t="shared" si="35"/>
        <v>4.8</v>
      </c>
      <c r="BV32" s="129">
        <f t="shared" si="36"/>
        <v>115.10000000000001</v>
      </c>
      <c r="BW32" s="129">
        <f t="shared" si="37"/>
        <v>0.8</v>
      </c>
      <c r="BX32" s="129">
        <f t="shared" si="38"/>
        <v>115.9</v>
      </c>
      <c r="BY32" s="134">
        <f t="shared" si="39"/>
        <v>126.22900000000001</v>
      </c>
      <c r="BZ32" s="129">
        <f t="shared" si="49"/>
        <v>23.9</v>
      </c>
    </row>
    <row r="33" spans="1:78" ht="18.75">
      <c r="A33" s="143">
        <f t="shared" si="20"/>
        <v>42906</v>
      </c>
      <c r="B33" s="138" t="s">
        <v>46</v>
      </c>
      <c r="C33" s="30">
        <v>723</v>
      </c>
      <c r="D33" s="30">
        <v>442</v>
      </c>
      <c r="E33" s="30">
        <v>711</v>
      </c>
      <c r="F33" s="30">
        <v>25</v>
      </c>
      <c r="G33" s="30">
        <v>15</v>
      </c>
      <c r="H33" s="23">
        <v>24</v>
      </c>
      <c r="I33" s="33">
        <f t="shared" si="21"/>
        <v>1876</v>
      </c>
      <c r="J33" s="33">
        <f t="shared" si="22"/>
        <v>64</v>
      </c>
      <c r="K33" s="23">
        <v>352</v>
      </c>
      <c r="L33" s="14">
        <v>465</v>
      </c>
      <c r="M33" s="14">
        <v>300</v>
      </c>
      <c r="N33" s="14"/>
      <c r="O33" s="14">
        <v>12</v>
      </c>
      <c r="P33" s="14">
        <v>16</v>
      </c>
      <c r="Q33" s="103">
        <v>11</v>
      </c>
      <c r="R33" s="34"/>
      <c r="S33" s="33">
        <f t="shared" si="23"/>
        <v>817</v>
      </c>
      <c r="T33" s="33">
        <f t="shared" si="24"/>
        <v>39</v>
      </c>
      <c r="U33" s="35">
        <f t="shared" si="25"/>
        <v>103</v>
      </c>
      <c r="V33" s="23">
        <v>4.2</v>
      </c>
      <c r="W33" s="23">
        <v>3.5</v>
      </c>
      <c r="X33" s="30">
        <v>5.5</v>
      </c>
      <c r="Y33" s="30">
        <v>2.9</v>
      </c>
      <c r="Z33" s="54">
        <v>4.8</v>
      </c>
      <c r="AA33" s="38">
        <v>2.2000000000000002</v>
      </c>
      <c r="AB33" s="38"/>
      <c r="AC33" s="38"/>
      <c r="AD33" s="38"/>
      <c r="AE33" s="38">
        <v>0.8</v>
      </c>
      <c r="AF33" s="38"/>
      <c r="AG33" s="38"/>
      <c r="AH33" s="44">
        <f t="shared" si="9"/>
        <v>0.8</v>
      </c>
      <c r="AI33" s="53">
        <v>60</v>
      </c>
      <c r="AJ33" s="15">
        <f t="shared" si="47"/>
        <v>60.8</v>
      </c>
      <c r="AK33" s="51">
        <f t="shared" si="26"/>
        <v>121.2</v>
      </c>
      <c r="AL33" s="96">
        <f t="shared" si="27"/>
        <v>126.9</v>
      </c>
      <c r="AM33" s="16">
        <f t="shared" si="41"/>
        <v>66.100000000000009</v>
      </c>
      <c r="AN33" s="50"/>
      <c r="AO33" s="46">
        <v>10.329000000000001</v>
      </c>
      <c r="AP33" s="17">
        <f t="shared" si="28"/>
        <v>137.22900000000001</v>
      </c>
      <c r="AQ33" s="18">
        <f t="shared" si="10"/>
        <v>28.303999999999988</v>
      </c>
      <c r="AR33" s="40"/>
      <c r="AS33" s="19">
        <f t="shared" si="11"/>
        <v>60.8</v>
      </c>
      <c r="AT33" s="20">
        <f t="shared" si="12"/>
        <v>88.703999999999994</v>
      </c>
      <c r="AU33" s="21">
        <f t="shared" si="13"/>
        <v>149.50399999999999</v>
      </c>
      <c r="AV33" s="47"/>
      <c r="AW33" s="19">
        <v>10</v>
      </c>
      <c r="AX33" s="20">
        <v>200</v>
      </c>
      <c r="AY33" s="20">
        <v>0</v>
      </c>
      <c r="AZ33" s="20">
        <v>34</v>
      </c>
      <c r="BA33" s="20">
        <v>0</v>
      </c>
      <c r="BB33" s="42">
        <f t="shared" si="14"/>
        <v>244</v>
      </c>
      <c r="BC33" s="43">
        <f t="shared" si="15"/>
        <v>231.79999999999998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6"/>
        <v>47</v>
      </c>
      <c r="BJ33" s="48">
        <f t="shared" si="17"/>
        <v>184.79999999999998</v>
      </c>
      <c r="BK33" s="24">
        <f t="shared" si="18"/>
        <v>88.703999999999994</v>
      </c>
      <c r="BL33" s="48">
        <f t="shared" si="19"/>
        <v>96.095999999999989</v>
      </c>
      <c r="BO33" s="129">
        <f t="shared" si="29"/>
        <v>1876</v>
      </c>
      <c r="BP33" s="129">
        <f t="shared" si="30"/>
        <v>64</v>
      </c>
      <c r="BQ33" s="129">
        <f t="shared" si="31"/>
        <v>817</v>
      </c>
      <c r="BR33" s="129">
        <f t="shared" si="32"/>
        <v>28</v>
      </c>
      <c r="BS33" s="129">
        <f t="shared" si="33"/>
        <v>2693</v>
      </c>
      <c r="BT33" s="129">
        <f t="shared" si="34"/>
        <v>92</v>
      </c>
      <c r="BU33" s="129">
        <f t="shared" si="35"/>
        <v>4.8</v>
      </c>
      <c r="BV33" s="129">
        <f t="shared" si="36"/>
        <v>115.10000000000001</v>
      </c>
      <c r="BW33" s="129">
        <f t="shared" si="37"/>
        <v>0.8</v>
      </c>
      <c r="BX33" s="129">
        <f t="shared" si="38"/>
        <v>115.9</v>
      </c>
      <c r="BY33" s="134">
        <f t="shared" si="39"/>
        <v>126.22900000000001</v>
      </c>
      <c r="BZ33" s="129">
        <f t="shared" si="49"/>
        <v>23.9</v>
      </c>
    </row>
    <row r="34" spans="1:78" ht="18.75">
      <c r="A34" s="143">
        <f t="shared" si="20"/>
        <v>42906</v>
      </c>
      <c r="B34" s="138" t="s">
        <v>18</v>
      </c>
      <c r="C34" s="30">
        <v>709</v>
      </c>
      <c r="D34" s="30">
        <v>347</v>
      </c>
      <c r="E34" s="41">
        <v>699</v>
      </c>
      <c r="F34" s="30">
        <v>24</v>
      </c>
      <c r="G34" s="30">
        <v>12</v>
      </c>
      <c r="H34" s="23">
        <v>24</v>
      </c>
      <c r="I34" s="33">
        <f t="shared" si="21"/>
        <v>1755</v>
      </c>
      <c r="J34" s="33">
        <f t="shared" si="22"/>
        <v>60</v>
      </c>
      <c r="K34" s="23">
        <v>344</v>
      </c>
      <c r="L34" s="14">
        <v>461</v>
      </c>
      <c r="M34" s="14">
        <v>320</v>
      </c>
      <c r="N34" s="14"/>
      <c r="O34" s="14">
        <v>12</v>
      </c>
      <c r="P34" s="14">
        <v>16</v>
      </c>
      <c r="Q34" s="103">
        <v>11</v>
      </c>
      <c r="R34" s="34"/>
      <c r="S34" s="33">
        <f t="shared" si="23"/>
        <v>805</v>
      </c>
      <c r="T34" s="33">
        <f t="shared" si="24"/>
        <v>39</v>
      </c>
      <c r="U34" s="35">
        <f t="shared" si="25"/>
        <v>99</v>
      </c>
      <c r="V34" s="23">
        <v>3.56</v>
      </c>
      <c r="W34" s="23">
        <v>3.5</v>
      </c>
      <c r="X34" s="30">
        <v>5</v>
      </c>
      <c r="Y34" s="30">
        <v>2.9</v>
      </c>
      <c r="Z34" s="54">
        <v>4.5</v>
      </c>
      <c r="AA34" s="38">
        <v>2.1</v>
      </c>
      <c r="AB34" s="38"/>
      <c r="AC34" s="38"/>
      <c r="AD34" s="38"/>
      <c r="AE34" s="38">
        <v>0.8</v>
      </c>
      <c r="AF34" s="38"/>
      <c r="AG34" s="38"/>
      <c r="AH34" s="44">
        <f t="shared" si="9"/>
        <v>0.8</v>
      </c>
      <c r="AI34" s="53">
        <v>60</v>
      </c>
      <c r="AJ34" s="15">
        <f t="shared" si="47"/>
        <v>60.8</v>
      </c>
      <c r="AK34" s="51">
        <f t="shared" si="26"/>
        <v>115.76</v>
      </c>
      <c r="AL34" s="96">
        <f t="shared" si="27"/>
        <v>121.36</v>
      </c>
      <c r="AM34" s="16">
        <f t="shared" si="41"/>
        <v>60.56</v>
      </c>
      <c r="AN34" s="50"/>
      <c r="AO34" s="46">
        <v>10.329000000000001</v>
      </c>
      <c r="AP34" s="17">
        <f t="shared" si="28"/>
        <v>131.68899999999999</v>
      </c>
      <c r="AQ34" s="18">
        <f t="shared" si="10"/>
        <v>33.743999999999986</v>
      </c>
      <c r="AR34" s="40"/>
      <c r="AS34" s="19">
        <f t="shared" si="11"/>
        <v>60.8</v>
      </c>
      <c r="AT34" s="20">
        <f t="shared" si="12"/>
        <v>88.703999999999994</v>
      </c>
      <c r="AU34" s="21">
        <f t="shared" si="13"/>
        <v>149.50399999999999</v>
      </c>
      <c r="AV34" s="47"/>
      <c r="AW34" s="19">
        <v>10</v>
      </c>
      <c r="AX34" s="20">
        <v>200</v>
      </c>
      <c r="AY34" s="20">
        <v>0</v>
      </c>
      <c r="AZ34" s="20">
        <v>34</v>
      </c>
      <c r="BA34" s="20">
        <v>0</v>
      </c>
      <c r="BB34" s="42">
        <f t="shared" si="14"/>
        <v>244</v>
      </c>
      <c r="BC34" s="43">
        <f t="shared" si="15"/>
        <v>231.79999999999998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6"/>
        <v>47</v>
      </c>
      <c r="BJ34" s="48">
        <f t="shared" si="17"/>
        <v>184.79999999999998</v>
      </c>
      <c r="BK34" s="24">
        <f t="shared" si="18"/>
        <v>88.703999999999994</v>
      </c>
      <c r="BL34" s="48">
        <f t="shared" si="19"/>
        <v>96.095999999999989</v>
      </c>
      <c r="BO34" s="129">
        <f t="shared" si="29"/>
        <v>1755</v>
      </c>
      <c r="BP34" s="129">
        <f t="shared" si="30"/>
        <v>60</v>
      </c>
      <c r="BQ34" s="129">
        <f t="shared" si="31"/>
        <v>805</v>
      </c>
      <c r="BR34" s="129">
        <f t="shared" si="32"/>
        <v>28</v>
      </c>
      <c r="BS34" s="129">
        <f t="shared" si="33"/>
        <v>2560</v>
      </c>
      <c r="BT34" s="129">
        <f t="shared" si="34"/>
        <v>88</v>
      </c>
      <c r="BU34" s="129">
        <f t="shared" si="35"/>
        <v>4.5</v>
      </c>
      <c r="BV34" s="129">
        <f t="shared" si="36"/>
        <v>109.56</v>
      </c>
      <c r="BW34" s="129">
        <f t="shared" si="37"/>
        <v>0.8</v>
      </c>
      <c r="BX34" s="129">
        <f t="shared" si="38"/>
        <v>110.36</v>
      </c>
      <c r="BY34" s="134">
        <f t="shared" si="39"/>
        <v>120.68899999999999</v>
      </c>
      <c r="BZ34" s="129">
        <f t="shared" si="49"/>
        <v>22.360000000000003</v>
      </c>
    </row>
    <row r="35" spans="1:78" ht="18.75">
      <c r="A35" s="143">
        <f t="shared" si="20"/>
        <v>42906</v>
      </c>
      <c r="B35" s="138" t="s">
        <v>47</v>
      </c>
      <c r="C35" s="30">
        <v>661</v>
      </c>
      <c r="D35" s="30">
        <v>486</v>
      </c>
      <c r="E35" s="41">
        <v>667</v>
      </c>
      <c r="F35" s="30">
        <v>22</v>
      </c>
      <c r="G35" s="30">
        <v>17</v>
      </c>
      <c r="H35" s="23">
        <v>22</v>
      </c>
      <c r="I35" s="33">
        <f t="shared" si="21"/>
        <v>1814</v>
      </c>
      <c r="J35" s="33">
        <f t="shared" si="22"/>
        <v>61</v>
      </c>
      <c r="K35" s="23">
        <v>327</v>
      </c>
      <c r="L35" s="14">
        <v>450</v>
      </c>
      <c r="M35" s="14">
        <v>280</v>
      </c>
      <c r="N35" s="14"/>
      <c r="O35" s="14">
        <v>11</v>
      </c>
      <c r="P35" s="14">
        <v>15</v>
      </c>
      <c r="Q35" s="103">
        <v>10</v>
      </c>
      <c r="R35" s="34"/>
      <c r="S35" s="33">
        <f t="shared" si="23"/>
        <v>777</v>
      </c>
      <c r="T35" s="33">
        <f t="shared" si="24"/>
        <v>36</v>
      </c>
      <c r="U35" s="35">
        <f t="shared" si="25"/>
        <v>97</v>
      </c>
      <c r="V35" s="23">
        <v>3.56</v>
      </c>
      <c r="W35" s="23">
        <v>3.5</v>
      </c>
      <c r="X35" s="30">
        <v>5</v>
      </c>
      <c r="Y35" s="30">
        <v>2.9</v>
      </c>
      <c r="Z35" s="54">
        <v>4.5</v>
      </c>
      <c r="AA35" s="38">
        <v>2.1</v>
      </c>
      <c r="AB35" s="38"/>
      <c r="AC35" s="38">
        <v>6.2</v>
      </c>
      <c r="AD35" s="38"/>
      <c r="AE35" s="38">
        <v>0.8</v>
      </c>
      <c r="AF35" s="38"/>
      <c r="AG35" s="38"/>
      <c r="AH35" s="44">
        <f t="shared" si="9"/>
        <v>7</v>
      </c>
      <c r="AI35" s="53">
        <v>60</v>
      </c>
      <c r="AJ35" s="15">
        <f t="shared" si="47"/>
        <v>67</v>
      </c>
      <c r="AK35" s="51">
        <f t="shared" si="26"/>
        <v>119.96000000000001</v>
      </c>
      <c r="AL35" s="96">
        <f t="shared" si="27"/>
        <v>125.56</v>
      </c>
      <c r="AM35" s="16">
        <f t="shared" si="41"/>
        <v>58.56</v>
      </c>
      <c r="AN35" s="50"/>
      <c r="AO35" s="46"/>
      <c r="AP35" s="17">
        <f t="shared" si="28"/>
        <v>125.56</v>
      </c>
      <c r="AQ35" s="18">
        <f t="shared" si="10"/>
        <v>35.744</v>
      </c>
      <c r="AR35" s="40"/>
      <c r="AS35" s="19">
        <f t="shared" si="11"/>
        <v>67</v>
      </c>
      <c r="AT35" s="20">
        <f t="shared" si="12"/>
        <v>88.703999999999994</v>
      </c>
      <c r="AU35" s="21">
        <f t="shared" si="13"/>
        <v>155.70400000000001</v>
      </c>
      <c r="AV35" s="47"/>
      <c r="AW35" s="19">
        <v>10</v>
      </c>
      <c r="AX35" s="20">
        <v>200</v>
      </c>
      <c r="AY35" s="20">
        <v>0</v>
      </c>
      <c r="AZ35" s="20">
        <v>34</v>
      </c>
      <c r="BA35" s="20">
        <v>0</v>
      </c>
      <c r="BB35" s="42">
        <f t="shared" si="14"/>
        <v>244</v>
      </c>
      <c r="BC35" s="43">
        <f t="shared" si="15"/>
        <v>231.79999999999998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6"/>
        <v>47</v>
      </c>
      <c r="BJ35" s="48">
        <f t="shared" si="17"/>
        <v>184.79999999999998</v>
      </c>
      <c r="BK35" s="24">
        <f t="shared" si="18"/>
        <v>88.703999999999994</v>
      </c>
      <c r="BL35" s="48">
        <f t="shared" si="19"/>
        <v>96.095999999999989</v>
      </c>
      <c r="BO35" s="129">
        <f t="shared" si="29"/>
        <v>2001.878787878788</v>
      </c>
      <c r="BP35" s="129">
        <f t="shared" si="30"/>
        <v>61</v>
      </c>
      <c r="BQ35" s="129">
        <f t="shared" si="31"/>
        <v>777</v>
      </c>
      <c r="BR35" s="129">
        <f t="shared" si="32"/>
        <v>26</v>
      </c>
      <c r="BS35" s="129">
        <f t="shared" si="33"/>
        <v>2778.878787878788</v>
      </c>
      <c r="BT35" s="129">
        <f t="shared" si="34"/>
        <v>93.2</v>
      </c>
      <c r="BU35" s="129">
        <f t="shared" si="35"/>
        <v>4.5</v>
      </c>
      <c r="BV35" s="129">
        <f t="shared" si="36"/>
        <v>108.56</v>
      </c>
      <c r="BW35" s="129">
        <f t="shared" si="37"/>
        <v>7</v>
      </c>
      <c r="BX35" s="129">
        <f t="shared" si="38"/>
        <v>115.56</v>
      </c>
      <c r="BY35" s="134">
        <f t="shared" si="39"/>
        <v>115.56</v>
      </c>
      <c r="BZ35" s="129">
        <f t="shared" si="49"/>
        <v>22.360000000000003</v>
      </c>
    </row>
    <row r="36" spans="1:78" ht="18.75">
      <c r="A36" s="143">
        <f t="shared" si="20"/>
        <v>42906</v>
      </c>
      <c r="B36" s="138" t="s">
        <v>19</v>
      </c>
      <c r="C36" s="30">
        <v>632</v>
      </c>
      <c r="D36" s="30">
        <v>272</v>
      </c>
      <c r="E36" s="41">
        <v>630</v>
      </c>
      <c r="F36" s="30">
        <v>22</v>
      </c>
      <c r="G36" s="30">
        <v>10</v>
      </c>
      <c r="H36" s="23">
        <v>22</v>
      </c>
      <c r="I36" s="33">
        <f>C36+D36+E36</f>
        <v>1534</v>
      </c>
      <c r="J36" s="33">
        <f>F36+G36+H36</f>
        <v>54</v>
      </c>
      <c r="K36" s="23">
        <v>326</v>
      </c>
      <c r="L36" s="14">
        <v>431</v>
      </c>
      <c r="M36" s="14">
        <v>330</v>
      </c>
      <c r="N36" s="14"/>
      <c r="O36" s="14">
        <v>11</v>
      </c>
      <c r="P36" s="14">
        <v>14</v>
      </c>
      <c r="Q36" s="103">
        <v>11</v>
      </c>
      <c r="R36" s="34"/>
      <c r="S36" s="33">
        <f t="shared" si="23"/>
        <v>757</v>
      </c>
      <c r="T36" s="33">
        <f t="shared" si="24"/>
        <v>36</v>
      </c>
      <c r="U36" s="35">
        <f t="shared" si="25"/>
        <v>90</v>
      </c>
      <c r="V36" s="23">
        <v>3.56</v>
      </c>
      <c r="W36" s="23">
        <v>3.5</v>
      </c>
      <c r="X36" s="30">
        <v>5</v>
      </c>
      <c r="Y36" s="30">
        <v>2.8</v>
      </c>
      <c r="Z36" s="54">
        <v>4.4000000000000004</v>
      </c>
      <c r="AA36" s="38">
        <v>2.1</v>
      </c>
      <c r="AB36" s="38"/>
      <c r="AC36" s="38">
        <v>6</v>
      </c>
      <c r="AD36" s="38"/>
      <c r="AE36" s="38">
        <v>0.8</v>
      </c>
      <c r="AF36" s="38"/>
      <c r="AG36" s="38"/>
      <c r="AH36" s="44">
        <f t="shared" si="9"/>
        <v>6.8</v>
      </c>
      <c r="AI36" s="53">
        <v>60</v>
      </c>
      <c r="AJ36" s="15">
        <f t="shared" si="47"/>
        <v>66.8</v>
      </c>
      <c r="AK36" s="51">
        <f t="shared" si="26"/>
        <v>112.56</v>
      </c>
      <c r="AL36" s="96">
        <f t="shared" si="27"/>
        <v>118.16</v>
      </c>
      <c r="AM36" s="16">
        <f t="shared" si="41"/>
        <v>51.36</v>
      </c>
      <c r="AN36" s="50"/>
      <c r="AO36" s="46"/>
      <c r="AP36" s="17">
        <f t="shared" si="28"/>
        <v>118.16</v>
      </c>
      <c r="AQ36" s="18">
        <f t="shared" si="10"/>
        <v>42.943999999999988</v>
      </c>
      <c r="AR36" s="40"/>
      <c r="AS36" s="19">
        <f t="shared" si="11"/>
        <v>66.8</v>
      </c>
      <c r="AT36" s="20">
        <f t="shared" si="12"/>
        <v>88.703999999999994</v>
      </c>
      <c r="AU36" s="21">
        <f t="shared" si="13"/>
        <v>155.50399999999999</v>
      </c>
      <c r="AV36" s="47"/>
      <c r="AW36" s="19">
        <v>10</v>
      </c>
      <c r="AX36" s="20">
        <v>200</v>
      </c>
      <c r="AY36" s="20">
        <v>0</v>
      </c>
      <c r="AZ36" s="20">
        <v>34</v>
      </c>
      <c r="BA36" s="20">
        <v>0</v>
      </c>
      <c r="BB36" s="42">
        <f t="shared" si="14"/>
        <v>244</v>
      </c>
      <c r="BC36" s="43">
        <f t="shared" si="15"/>
        <v>231.79999999999998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6"/>
        <v>47</v>
      </c>
      <c r="BJ36" s="48">
        <f t="shared" si="17"/>
        <v>184.79999999999998</v>
      </c>
      <c r="BK36" s="24">
        <f t="shared" si="18"/>
        <v>88.703999999999994</v>
      </c>
      <c r="BL36" s="48">
        <f t="shared" si="19"/>
        <v>96.095999999999989</v>
      </c>
      <c r="BO36" s="129">
        <f t="shared" si="29"/>
        <v>1715.8181818181818</v>
      </c>
      <c r="BP36" s="129">
        <f t="shared" si="30"/>
        <v>54</v>
      </c>
      <c r="BQ36" s="129">
        <f t="shared" si="31"/>
        <v>757</v>
      </c>
      <c r="BR36" s="129">
        <f t="shared" si="32"/>
        <v>25</v>
      </c>
      <c r="BS36" s="129">
        <f t="shared" si="33"/>
        <v>2472.818181818182</v>
      </c>
      <c r="BT36" s="129">
        <f t="shared" si="34"/>
        <v>85</v>
      </c>
      <c r="BU36" s="129">
        <f t="shared" si="35"/>
        <v>4.4000000000000004</v>
      </c>
      <c r="BV36" s="129">
        <f t="shared" si="36"/>
        <v>100.36</v>
      </c>
      <c r="BW36" s="129">
        <f t="shared" si="37"/>
        <v>6.8</v>
      </c>
      <c r="BX36" s="129">
        <f t="shared" si="38"/>
        <v>107.16</v>
      </c>
      <c r="BY36" s="134">
        <f t="shared" si="39"/>
        <v>107.16</v>
      </c>
      <c r="BZ36" s="129">
        <f t="shared" si="49"/>
        <v>22.16</v>
      </c>
    </row>
    <row r="37" spans="1:78" ht="18.75">
      <c r="A37" s="143">
        <f t="shared" si="20"/>
        <v>42906</v>
      </c>
      <c r="B37" s="138" t="s">
        <v>48</v>
      </c>
      <c r="C37" s="30">
        <v>620</v>
      </c>
      <c r="D37" s="30">
        <v>270</v>
      </c>
      <c r="E37" s="41">
        <v>614</v>
      </c>
      <c r="F37" s="30">
        <v>21</v>
      </c>
      <c r="G37" s="30">
        <v>9</v>
      </c>
      <c r="H37" s="23">
        <v>21</v>
      </c>
      <c r="I37" s="33">
        <f t="shared" si="21"/>
        <v>1504</v>
      </c>
      <c r="J37" s="33">
        <f t="shared" si="22"/>
        <v>51</v>
      </c>
      <c r="K37" s="23">
        <v>328</v>
      </c>
      <c r="L37" s="14">
        <v>433</v>
      </c>
      <c r="M37" s="14">
        <v>300</v>
      </c>
      <c r="N37" s="14"/>
      <c r="O37" s="14">
        <v>11</v>
      </c>
      <c r="P37" s="14">
        <v>14</v>
      </c>
      <c r="Q37" s="103">
        <v>11</v>
      </c>
      <c r="R37" s="34"/>
      <c r="S37" s="33">
        <f t="shared" si="23"/>
        <v>761</v>
      </c>
      <c r="T37" s="33">
        <f t="shared" si="24"/>
        <v>36</v>
      </c>
      <c r="U37" s="35">
        <f t="shared" si="25"/>
        <v>87</v>
      </c>
      <c r="V37" s="23">
        <v>3.56</v>
      </c>
      <c r="W37" s="23">
        <v>3.5</v>
      </c>
      <c r="X37" s="30">
        <v>5</v>
      </c>
      <c r="Y37" s="30">
        <v>2.8</v>
      </c>
      <c r="Z37" s="54">
        <v>4.4000000000000004</v>
      </c>
      <c r="AA37" s="38">
        <v>2.1</v>
      </c>
      <c r="AB37" s="38"/>
      <c r="AC37" s="38">
        <v>6</v>
      </c>
      <c r="AD37" s="38"/>
      <c r="AE37" s="38">
        <v>0.8</v>
      </c>
      <c r="AF37" s="38"/>
      <c r="AG37" s="38"/>
      <c r="AH37" s="44">
        <f t="shared" si="9"/>
        <v>6.8</v>
      </c>
      <c r="AI37" s="53">
        <v>60</v>
      </c>
      <c r="AJ37" s="15">
        <f t="shared" si="47"/>
        <v>66.8</v>
      </c>
      <c r="AK37" s="51">
        <f t="shared" si="26"/>
        <v>109.56</v>
      </c>
      <c r="AL37" s="96">
        <f t="shared" si="27"/>
        <v>115.16</v>
      </c>
      <c r="AM37" s="16">
        <f t="shared" si="41"/>
        <v>48.36</v>
      </c>
      <c r="AN37" s="50"/>
      <c r="AO37" s="46"/>
      <c r="AP37" s="17">
        <f t="shared" si="28"/>
        <v>115.16</v>
      </c>
      <c r="AQ37" s="18">
        <f t="shared" si="10"/>
        <v>45.943999999999988</v>
      </c>
      <c r="AR37" s="40"/>
      <c r="AS37" s="19">
        <f t="shared" si="11"/>
        <v>66.8</v>
      </c>
      <c r="AT37" s="20">
        <f t="shared" si="12"/>
        <v>88.703999999999994</v>
      </c>
      <c r="AU37" s="21">
        <f t="shared" si="13"/>
        <v>155.50399999999999</v>
      </c>
      <c r="AV37" s="47"/>
      <c r="AW37" s="19">
        <v>10</v>
      </c>
      <c r="AX37" s="20">
        <v>200</v>
      </c>
      <c r="AY37" s="20">
        <v>0</v>
      </c>
      <c r="AZ37" s="20">
        <v>34</v>
      </c>
      <c r="BA37" s="20">
        <v>0</v>
      </c>
      <c r="BB37" s="42">
        <f t="shared" si="14"/>
        <v>244</v>
      </c>
      <c r="BC37" s="43">
        <f t="shared" si="15"/>
        <v>231.79999999999998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6"/>
        <v>47</v>
      </c>
      <c r="BJ37" s="48">
        <f t="shared" si="17"/>
        <v>184.79999999999998</v>
      </c>
      <c r="BK37" s="24">
        <f t="shared" si="18"/>
        <v>88.703999999999994</v>
      </c>
      <c r="BL37" s="48">
        <f t="shared" si="19"/>
        <v>96.095999999999989</v>
      </c>
      <c r="BO37" s="129">
        <f t="shared" si="29"/>
        <v>1685.8181818181818</v>
      </c>
      <c r="BP37" s="129">
        <f t="shared" si="30"/>
        <v>51</v>
      </c>
      <c r="BQ37" s="129">
        <f t="shared" si="31"/>
        <v>761</v>
      </c>
      <c r="BR37" s="129">
        <f t="shared" si="32"/>
        <v>25</v>
      </c>
      <c r="BS37" s="129">
        <f t="shared" si="33"/>
        <v>2446.818181818182</v>
      </c>
      <c r="BT37" s="129">
        <f t="shared" si="34"/>
        <v>82</v>
      </c>
      <c r="BU37" s="129">
        <f t="shared" si="35"/>
        <v>4.4000000000000004</v>
      </c>
      <c r="BV37" s="129">
        <f t="shared" si="36"/>
        <v>97.36</v>
      </c>
      <c r="BW37" s="129">
        <f t="shared" si="37"/>
        <v>6.8</v>
      </c>
      <c r="BX37" s="129">
        <f t="shared" si="38"/>
        <v>104.16</v>
      </c>
      <c r="BY37" s="134">
        <f t="shared" si="39"/>
        <v>104.16</v>
      </c>
      <c r="BZ37" s="129">
        <f t="shared" si="49"/>
        <v>22.16</v>
      </c>
    </row>
    <row r="38" spans="1:78" ht="18.75">
      <c r="A38" s="143">
        <f t="shared" si="20"/>
        <v>42906</v>
      </c>
      <c r="B38" s="138" t="s">
        <v>20</v>
      </c>
      <c r="C38" s="30">
        <v>612</v>
      </c>
      <c r="D38" s="30">
        <v>468</v>
      </c>
      <c r="E38" s="41">
        <v>610</v>
      </c>
      <c r="F38" s="30">
        <v>21</v>
      </c>
      <c r="G38" s="30">
        <v>16</v>
      </c>
      <c r="H38" s="23">
        <v>21</v>
      </c>
      <c r="I38" s="33">
        <f t="shared" si="21"/>
        <v>1690</v>
      </c>
      <c r="J38" s="33">
        <f t="shared" si="22"/>
        <v>58</v>
      </c>
      <c r="K38" s="23">
        <v>319</v>
      </c>
      <c r="L38" s="14">
        <v>427</v>
      </c>
      <c r="M38" s="14">
        <v>290</v>
      </c>
      <c r="N38" s="14"/>
      <c r="O38" s="14">
        <v>10</v>
      </c>
      <c r="P38" s="14">
        <v>14</v>
      </c>
      <c r="Q38" s="103">
        <v>10</v>
      </c>
      <c r="R38" s="34"/>
      <c r="S38" s="33">
        <f t="shared" si="23"/>
        <v>746</v>
      </c>
      <c r="T38" s="33">
        <f t="shared" si="24"/>
        <v>34</v>
      </c>
      <c r="U38" s="35">
        <f t="shared" si="25"/>
        <v>92</v>
      </c>
      <c r="V38" s="23">
        <v>3.56</v>
      </c>
      <c r="W38" s="23">
        <v>3.5</v>
      </c>
      <c r="X38" s="30">
        <v>5</v>
      </c>
      <c r="Y38" s="30">
        <v>2.9</v>
      </c>
      <c r="Z38" s="54">
        <v>4.0999999999999996</v>
      </c>
      <c r="AA38" s="38">
        <v>2.1</v>
      </c>
      <c r="AB38" s="38"/>
      <c r="AC38" s="38">
        <v>6</v>
      </c>
      <c r="AD38" s="38"/>
      <c r="AE38" s="38">
        <v>0.8</v>
      </c>
      <c r="AF38" s="38"/>
      <c r="AG38" s="38"/>
      <c r="AH38" s="44">
        <f t="shared" si="9"/>
        <v>6.8</v>
      </c>
      <c r="AI38" s="53">
        <v>60</v>
      </c>
      <c r="AJ38" s="15">
        <f t="shared" si="47"/>
        <v>66.8</v>
      </c>
      <c r="AK38" s="51">
        <f t="shared" si="26"/>
        <v>114.36</v>
      </c>
      <c r="AL38" s="96">
        <f t="shared" si="27"/>
        <v>119.96</v>
      </c>
      <c r="AM38" s="16">
        <f t="shared" si="41"/>
        <v>53.16</v>
      </c>
      <c r="AN38" s="50"/>
      <c r="AO38" s="46"/>
      <c r="AP38" s="17">
        <f t="shared" si="28"/>
        <v>119.96</v>
      </c>
      <c r="AQ38" s="18">
        <f t="shared" si="10"/>
        <v>41.143999999999991</v>
      </c>
      <c r="AR38" s="40"/>
      <c r="AS38" s="19">
        <f t="shared" si="11"/>
        <v>66.8</v>
      </c>
      <c r="AT38" s="20">
        <f t="shared" si="12"/>
        <v>88.703999999999994</v>
      </c>
      <c r="AU38" s="21">
        <f t="shared" si="13"/>
        <v>155.50399999999999</v>
      </c>
      <c r="AV38" s="47"/>
      <c r="AW38" s="19">
        <v>10</v>
      </c>
      <c r="AX38" s="20">
        <v>200</v>
      </c>
      <c r="AY38" s="20">
        <v>0</v>
      </c>
      <c r="AZ38" s="20">
        <v>34</v>
      </c>
      <c r="BA38" s="20">
        <v>0</v>
      </c>
      <c r="BB38" s="42">
        <f t="shared" si="14"/>
        <v>244</v>
      </c>
      <c r="BC38" s="43">
        <f t="shared" si="15"/>
        <v>231.79999999999998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6"/>
        <v>47</v>
      </c>
      <c r="BJ38" s="48">
        <f t="shared" si="17"/>
        <v>184.79999999999998</v>
      </c>
      <c r="BK38" s="24">
        <f t="shared" si="18"/>
        <v>88.703999999999994</v>
      </c>
      <c r="BL38" s="48">
        <f t="shared" si="19"/>
        <v>96.095999999999989</v>
      </c>
      <c r="BO38" s="129">
        <f t="shared" si="29"/>
        <v>1871.8181818181818</v>
      </c>
      <c r="BP38" s="129">
        <f t="shared" si="30"/>
        <v>58</v>
      </c>
      <c r="BQ38" s="129">
        <f t="shared" si="31"/>
        <v>746</v>
      </c>
      <c r="BR38" s="129">
        <f t="shared" si="32"/>
        <v>24</v>
      </c>
      <c r="BS38" s="129">
        <f t="shared" si="33"/>
        <v>2617.818181818182</v>
      </c>
      <c r="BT38" s="129">
        <f t="shared" si="34"/>
        <v>88</v>
      </c>
      <c r="BU38" s="129">
        <f t="shared" si="35"/>
        <v>4.0999999999999996</v>
      </c>
      <c r="BV38" s="129">
        <f t="shared" si="36"/>
        <v>103.16</v>
      </c>
      <c r="BW38" s="129">
        <f t="shared" si="37"/>
        <v>6.8</v>
      </c>
      <c r="BX38" s="129">
        <f t="shared" si="38"/>
        <v>109.96</v>
      </c>
      <c r="BY38" s="134">
        <f t="shared" si="39"/>
        <v>109.96</v>
      </c>
      <c r="BZ38" s="129">
        <f t="shared" si="49"/>
        <v>21.960000000000004</v>
      </c>
    </row>
    <row r="39" spans="1:78" ht="18.75">
      <c r="A39" s="143">
        <f t="shared" si="20"/>
        <v>42906</v>
      </c>
      <c r="B39" s="138" t="s">
        <v>33</v>
      </c>
      <c r="C39" s="30">
        <v>601</v>
      </c>
      <c r="D39" s="30">
        <v>524</v>
      </c>
      <c r="E39" s="41">
        <v>623</v>
      </c>
      <c r="F39" s="30">
        <v>20</v>
      </c>
      <c r="G39" s="30">
        <v>18</v>
      </c>
      <c r="H39" s="23">
        <v>21</v>
      </c>
      <c r="I39" s="33">
        <f t="shared" si="21"/>
        <v>1748</v>
      </c>
      <c r="J39" s="33">
        <f t="shared" si="22"/>
        <v>59</v>
      </c>
      <c r="K39" s="23">
        <v>326</v>
      </c>
      <c r="L39" s="14">
        <v>435</v>
      </c>
      <c r="M39" s="14">
        <v>350</v>
      </c>
      <c r="N39" s="14"/>
      <c r="O39" s="14">
        <v>11</v>
      </c>
      <c r="P39" s="14">
        <v>14</v>
      </c>
      <c r="Q39" s="103">
        <v>12</v>
      </c>
      <c r="R39" s="34"/>
      <c r="S39" s="33">
        <f t="shared" si="23"/>
        <v>761</v>
      </c>
      <c r="T39" s="33">
        <f t="shared" si="24"/>
        <v>37</v>
      </c>
      <c r="U39" s="35">
        <f t="shared" si="25"/>
        <v>96</v>
      </c>
      <c r="V39" s="23">
        <v>3.56</v>
      </c>
      <c r="W39" s="23">
        <v>3.5</v>
      </c>
      <c r="X39" s="30">
        <v>5.2</v>
      </c>
      <c r="Y39" s="30">
        <v>2.9</v>
      </c>
      <c r="Z39" s="54">
        <v>4.0999999999999996</v>
      </c>
      <c r="AA39" s="38">
        <v>2.1</v>
      </c>
      <c r="AB39" s="38"/>
      <c r="AC39" s="38">
        <v>6</v>
      </c>
      <c r="AD39" s="38"/>
      <c r="AE39" s="38">
        <v>0.8</v>
      </c>
      <c r="AF39" s="38"/>
      <c r="AG39" s="38"/>
      <c r="AH39" s="44">
        <f t="shared" si="9"/>
        <v>6.8</v>
      </c>
      <c r="AI39" s="53">
        <v>60</v>
      </c>
      <c r="AJ39" s="15">
        <f t="shared" si="47"/>
        <v>66.8</v>
      </c>
      <c r="AK39" s="51">
        <f t="shared" si="26"/>
        <v>118.56</v>
      </c>
      <c r="AL39" s="96">
        <f t="shared" si="27"/>
        <v>124.16</v>
      </c>
      <c r="AM39" s="16">
        <f t="shared" si="41"/>
        <v>57.36</v>
      </c>
      <c r="AN39" s="50"/>
      <c r="AO39" s="46"/>
      <c r="AP39" s="17">
        <f t="shared" si="28"/>
        <v>124.16</v>
      </c>
      <c r="AQ39" s="18">
        <f t="shared" si="10"/>
        <v>36.943999999999988</v>
      </c>
      <c r="AR39" s="40"/>
      <c r="AS39" s="19">
        <f t="shared" si="11"/>
        <v>66.8</v>
      </c>
      <c r="AT39" s="20">
        <f t="shared" si="12"/>
        <v>88.703999999999994</v>
      </c>
      <c r="AU39" s="21">
        <f t="shared" si="13"/>
        <v>155.50399999999999</v>
      </c>
      <c r="AV39" s="47"/>
      <c r="AW39" s="19">
        <v>10</v>
      </c>
      <c r="AX39" s="20">
        <v>200</v>
      </c>
      <c r="AY39" s="20">
        <v>0</v>
      </c>
      <c r="AZ39" s="20">
        <v>34</v>
      </c>
      <c r="BA39" s="20">
        <v>0</v>
      </c>
      <c r="BB39" s="42">
        <f t="shared" si="14"/>
        <v>244</v>
      </c>
      <c r="BC39" s="43">
        <f t="shared" si="15"/>
        <v>231.79999999999998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6"/>
        <v>47</v>
      </c>
      <c r="BJ39" s="48">
        <f t="shared" si="17"/>
        <v>184.79999999999998</v>
      </c>
      <c r="BK39" s="24">
        <f t="shared" si="18"/>
        <v>88.703999999999994</v>
      </c>
      <c r="BL39" s="48">
        <f t="shared" si="19"/>
        <v>96.095999999999989</v>
      </c>
      <c r="BO39" s="129">
        <f t="shared" si="29"/>
        <v>1929.8181818181818</v>
      </c>
      <c r="BP39" s="129">
        <f t="shared" si="30"/>
        <v>59</v>
      </c>
      <c r="BQ39" s="129">
        <f t="shared" si="31"/>
        <v>761</v>
      </c>
      <c r="BR39" s="129">
        <f t="shared" si="32"/>
        <v>25</v>
      </c>
      <c r="BS39" s="129">
        <f t="shared" si="33"/>
        <v>2690.818181818182</v>
      </c>
      <c r="BT39" s="129">
        <f t="shared" si="34"/>
        <v>90</v>
      </c>
      <c r="BU39" s="129">
        <f t="shared" si="35"/>
        <v>4.0999999999999996</v>
      </c>
      <c r="BV39" s="129">
        <f t="shared" si="36"/>
        <v>105.36</v>
      </c>
      <c r="BW39" s="129">
        <f t="shared" si="37"/>
        <v>6.8</v>
      </c>
      <c r="BX39" s="129">
        <f t="shared" si="38"/>
        <v>112.16</v>
      </c>
      <c r="BY39" s="134">
        <f t="shared" si="39"/>
        <v>112.16</v>
      </c>
      <c r="BZ39" s="129">
        <f t="shared" si="49"/>
        <v>22.160000000000004</v>
      </c>
    </row>
    <row r="40" spans="1:78" ht="18.75">
      <c r="A40" s="143">
        <f t="shared" si="20"/>
        <v>42906</v>
      </c>
      <c r="B40" s="138" t="s">
        <v>21</v>
      </c>
      <c r="C40" s="30">
        <v>634</v>
      </c>
      <c r="D40" s="30">
        <v>559</v>
      </c>
      <c r="E40" s="41">
        <v>664</v>
      </c>
      <c r="F40" s="30">
        <v>21</v>
      </c>
      <c r="G40" s="30">
        <v>20</v>
      </c>
      <c r="H40" s="23">
        <v>21</v>
      </c>
      <c r="I40" s="33">
        <f t="shared" si="21"/>
        <v>1857</v>
      </c>
      <c r="J40" s="33">
        <f t="shared" si="22"/>
        <v>62</v>
      </c>
      <c r="K40" s="23">
        <v>348</v>
      </c>
      <c r="L40" s="14">
        <v>457</v>
      </c>
      <c r="M40" s="14">
        <v>310</v>
      </c>
      <c r="N40" s="14"/>
      <c r="O40" s="14">
        <v>12</v>
      </c>
      <c r="P40" s="14">
        <v>15</v>
      </c>
      <c r="Q40" s="103">
        <v>11</v>
      </c>
      <c r="R40" s="34"/>
      <c r="S40" s="33">
        <f t="shared" si="23"/>
        <v>805</v>
      </c>
      <c r="T40" s="33">
        <f t="shared" si="24"/>
        <v>38</v>
      </c>
      <c r="U40" s="35">
        <f t="shared" si="25"/>
        <v>100</v>
      </c>
      <c r="V40" s="23">
        <v>3.56</v>
      </c>
      <c r="W40" s="23">
        <v>3.5</v>
      </c>
      <c r="X40" s="30">
        <v>4</v>
      </c>
      <c r="Y40" s="30">
        <v>3.1</v>
      </c>
      <c r="Z40" s="54">
        <v>5.2</v>
      </c>
      <c r="AA40" s="38">
        <v>2.1</v>
      </c>
      <c r="AB40" s="38"/>
      <c r="AC40" s="38">
        <v>6</v>
      </c>
      <c r="AD40" s="38"/>
      <c r="AE40" s="38">
        <v>0.8</v>
      </c>
      <c r="AF40" s="38"/>
      <c r="AG40" s="38"/>
      <c r="AH40" s="44">
        <f t="shared" si="9"/>
        <v>6.8</v>
      </c>
      <c r="AI40" s="53">
        <v>60</v>
      </c>
      <c r="AJ40" s="15">
        <f t="shared" si="47"/>
        <v>66.8</v>
      </c>
      <c r="AK40" s="51">
        <f t="shared" si="26"/>
        <v>122.66</v>
      </c>
      <c r="AL40" s="96">
        <f t="shared" si="27"/>
        <v>128.26</v>
      </c>
      <c r="AM40" s="16">
        <f t="shared" si="41"/>
        <v>61.459999999999994</v>
      </c>
      <c r="AN40" s="50"/>
      <c r="AO40" s="46"/>
      <c r="AP40" s="17">
        <f t="shared" si="28"/>
        <v>128.26</v>
      </c>
      <c r="AQ40" s="18">
        <f t="shared" si="10"/>
        <v>32.843999999999994</v>
      </c>
      <c r="AR40" s="40"/>
      <c r="AS40" s="19">
        <f t="shared" si="11"/>
        <v>66.8</v>
      </c>
      <c r="AT40" s="20">
        <f t="shared" si="12"/>
        <v>88.703999999999994</v>
      </c>
      <c r="AU40" s="21">
        <f t="shared" si="13"/>
        <v>155.50399999999999</v>
      </c>
      <c r="AV40" s="47"/>
      <c r="AW40" s="19">
        <v>10</v>
      </c>
      <c r="AX40" s="20">
        <v>200</v>
      </c>
      <c r="AY40" s="20">
        <v>0</v>
      </c>
      <c r="AZ40" s="20">
        <v>34</v>
      </c>
      <c r="BA40" s="20">
        <v>0</v>
      </c>
      <c r="BB40" s="42">
        <f t="shared" si="14"/>
        <v>244</v>
      </c>
      <c r="BC40" s="43">
        <f t="shared" si="15"/>
        <v>231.79999999999998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6"/>
        <v>47</v>
      </c>
      <c r="BJ40" s="48">
        <f t="shared" si="17"/>
        <v>184.79999999999998</v>
      </c>
      <c r="BK40" s="24">
        <f t="shared" si="18"/>
        <v>88.703999999999994</v>
      </c>
      <c r="BL40" s="48">
        <f t="shared" si="19"/>
        <v>96.095999999999989</v>
      </c>
      <c r="BO40" s="129">
        <f t="shared" si="29"/>
        <v>2038.8181818181818</v>
      </c>
      <c r="BP40" s="129">
        <f t="shared" si="30"/>
        <v>62</v>
      </c>
      <c r="BQ40" s="129">
        <f t="shared" si="31"/>
        <v>805</v>
      </c>
      <c r="BR40" s="129">
        <f t="shared" si="32"/>
        <v>27</v>
      </c>
      <c r="BS40" s="129">
        <f t="shared" si="33"/>
        <v>2843.818181818182</v>
      </c>
      <c r="BT40" s="129">
        <f t="shared" si="34"/>
        <v>95</v>
      </c>
      <c r="BU40" s="129">
        <f t="shared" si="35"/>
        <v>5.2</v>
      </c>
      <c r="BV40" s="129">
        <f t="shared" si="36"/>
        <v>110.46</v>
      </c>
      <c r="BW40" s="129">
        <f t="shared" si="37"/>
        <v>6.8</v>
      </c>
      <c r="BX40" s="129">
        <f t="shared" si="38"/>
        <v>117.25999999999999</v>
      </c>
      <c r="BY40" s="134">
        <f t="shared" si="39"/>
        <v>117.25999999999999</v>
      </c>
      <c r="BZ40" s="129">
        <f t="shared" si="49"/>
        <v>22.26</v>
      </c>
    </row>
    <row r="41" spans="1:78" ht="18.75">
      <c r="A41" s="143">
        <f t="shared" si="20"/>
        <v>42906</v>
      </c>
      <c r="B41" s="138" t="s">
        <v>34</v>
      </c>
      <c r="C41" s="30">
        <v>647</v>
      </c>
      <c r="D41" s="41">
        <v>576</v>
      </c>
      <c r="E41" s="41">
        <v>672</v>
      </c>
      <c r="F41" s="30">
        <v>21</v>
      </c>
      <c r="G41" s="30">
        <v>20</v>
      </c>
      <c r="H41" s="23">
        <v>22</v>
      </c>
      <c r="I41" s="33">
        <f t="shared" si="21"/>
        <v>1895</v>
      </c>
      <c r="J41" s="33">
        <f t="shared" si="22"/>
        <v>63</v>
      </c>
      <c r="K41" s="23">
        <v>346</v>
      </c>
      <c r="L41" s="14">
        <v>472</v>
      </c>
      <c r="M41" s="14">
        <v>320</v>
      </c>
      <c r="N41" s="14"/>
      <c r="O41" s="14">
        <v>12</v>
      </c>
      <c r="P41" s="14">
        <v>16</v>
      </c>
      <c r="Q41" s="103">
        <v>11</v>
      </c>
      <c r="R41" s="34"/>
      <c r="S41" s="33">
        <f t="shared" si="23"/>
        <v>818</v>
      </c>
      <c r="T41" s="33">
        <f t="shared" si="24"/>
        <v>39</v>
      </c>
      <c r="U41" s="35">
        <f t="shared" si="25"/>
        <v>102</v>
      </c>
      <c r="V41" s="23">
        <v>3.56</v>
      </c>
      <c r="W41" s="23">
        <v>3.5</v>
      </c>
      <c r="X41" s="30">
        <v>5</v>
      </c>
      <c r="Y41" s="30">
        <v>3.1</v>
      </c>
      <c r="Z41" s="54">
        <v>5.2</v>
      </c>
      <c r="AA41" s="38">
        <v>2.1</v>
      </c>
      <c r="AB41" s="38"/>
      <c r="AC41" s="38">
        <v>6</v>
      </c>
      <c r="AD41" s="38"/>
      <c r="AE41" s="38">
        <v>0.8</v>
      </c>
      <c r="AF41" s="38"/>
      <c r="AG41" s="38"/>
      <c r="AH41" s="44">
        <f t="shared" si="9"/>
        <v>6.8</v>
      </c>
      <c r="AI41" s="53">
        <v>60</v>
      </c>
      <c r="AJ41" s="15">
        <f t="shared" si="47"/>
        <v>66.8</v>
      </c>
      <c r="AK41" s="51">
        <f t="shared" si="26"/>
        <v>125.66</v>
      </c>
      <c r="AL41" s="96">
        <f t="shared" si="27"/>
        <v>131.26</v>
      </c>
      <c r="AM41" s="16">
        <f t="shared" si="41"/>
        <v>64.459999999999994</v>
      </c>
      <c r="AN41" s="50"/>
      <c r="AO41" s="46"/>
      <c r="AP41" s="17">
        <f t="shared" si="28"/>
        <v>131.26</v>
      </c>
      <c r="AQ41" s="18">
        <f t="shared" si="10"/>
        <v>29.843999999999994</v>
      </c>
      <c r="AR41" s="40"/>
      <c r="AS41" s="19">
        <f t="shared" si="11"/>
        <v>66.8</v>
      </c>
      <c r="AT41" s="20">
        <f t="shared" si="12"/>
        <v>88.703999999999994</v>
      </c>
      <c r="AU41" s="21">
        <f t="shared" si="13"/>
        <v>155.50399999999999</v>
      </c>
      <c r="AV41" s="47"/>
      <c r="AW41" s="19">
        <v>10</v>
      </c>
      <c r="AX41" s="20">
        <v>200</v>
      </c>
      <c r="AY41" s="20">
        <v>0</v>
      </c>
      <c r="AZ41" s="20">
        <v>34</v>
      </c>
      <c r="BA41" s="20">
        <v>0</v>
      </c>
      <c r="BB41" s="42">
        <f t="shared" si="14"/>
        <v>244</v>
      </c>
      <c r="BC41" s="43">
        <f t="shared" si="15"/>
        <v>231.79999999999998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6"/>
        <v>47</v>
      </c>
      <c r="BJ41" s="48">
        <f t="shared" si="17"/>
        <v>184.79999999999998</v>
      </c>
      <c r="BK41" s="24">
        <f t="shared" si="18"/>
        <v>88.703999999999994</v>
      </c>
      <c r="BL41" s="48">
        <f t="shared" si="19"/>
        <v>96.095999999999989</v>
      </c>
      <c r="BO41" s="129">
        <f t="shared" si="29"/>
        <v>2076.818181818182</v>
      </c>
      <c r="BP41" s="129">
        <f t="shared" si="30"/>
        <v>63</v>
      </c>
      <c r="BQ41" s="129">
        <f t="shared" si="31"/>
        <v>818</v>
      </c>
      <c r="BR41" s="129">
        <f t="shared" si="32"/>
        <v>28</v>
      </c>
      <c r="BS41" s="129">
        <f t="shared" si="33"/>
        <v>2894.818181818182</v>
      </c>
      <c r="BT41" s="129">
        <f t="shared" si="34"/>
        <v>97</v>
      </c>
      <c r="BU41" s="129">
        <f t="shared" si="35"/>
        <v>5.2</v>
      </c>
      <c r="BV41" s="129">
        <f t="shared" si="36"/>
        <v>113.46</v>
      </c>
      <c r="BW41" s="129">
        <f t="shared" si="37"/>
        <v>6.8</v>
      </c>
      <c r="BX41" s="129">
        <f t="shared" si="38"/>
        <v>120.25999999999999</v>
      </c>
      <c r="BY41" s="134">
        <f t="shared" si="39"/>
        <v>120.25999999999999</v>
      </c>
      <c r="BZ41" s="129">
        <f t="shared" si="49"/>
        <v>23.26</v>
      </c>
    </row>
    <row r="42" spans="1:78" ht="18.75">
      <c r="A42" s="143">
        <f t="shared" si="20"/>
        <v>42906</v>
      </c>
      <c r="B42" s="138" t="s">
        <v>22</v>
      </c>
      <c r="C42" s="30">
        <v>657</v>
      </c>
      <c r="D42" s="41">
        <v>571</v>
      </c>
      <c r="E42" s="41">
        <v>680</v>
      </c>
      <c r="F42" s="30">
        <v>22</v>
      </c>
      <c r="G42" s="30">
        <v>20</v>
      </c>
      <c r="H42" s="23">
        <v>22</v>
      </c>
      <c r="I42" s="33">
        <f t="shared" si="21"/>
        <v>1908</v>
      </c>
      <c r="J42" s="33">
        <f t="shared" si="22"/>
        <v>64</v>
      </c>
      <c r="K42" s="23">
        <v>350</v>
      </c>
      <c r="L42" s="14">
        <v>468</v>
      </c>
      <c r="M42" s="14">
        <v>320</v>
      </c>
      <c r="N42" s="14"/>
      <c r="O42" s="14">
        <v>12</v>
      </c>
      <c r="P42" s="14">
        <v>16</v>
      </c>
      <c r="Q42" s="103">
        <v>11</v>
      </c>
      <c r="R42" s="34"/>
      <c r="S42" s="33">
        <f t="shared" si="23"/>
        <v>818</v>
      </c>
      <c r="T42" s="33">
        <f t="shared" si="24"/>
        <v>39</v>
      </c>
      <c r="U42" s="35">
        <f t="shared" si="25"/>
        <v>103</v>
      </c>
      <c r="V42" s="23">
        <v>3.56</v>
      </c>
      <c r="W42" s="23">
        <v>3.5</v>
      </c>
      <c r="X42" s="30">
        <v>5</v>
      </c>
      <c r="Y42" s="30">
        <v>3.2</v>
      </c>
      <c r="Z42" s="54">
        <v>5.8</v>
      </c>
      <c r="AA42" s="38">
        <v>2.2000000000000002</v>
      </c>
      <c r="AB42" s="38"/>
      <c r="AC42" s="38">
        <v>6</v>
      </c>
      <c r="AD42" s="38"/>
      <c r="AE42" s="38">
        <v>0.8</v>
      </c>
      <c r="AF42" s="38"/>
      <c r="AG42" s="38"/>
      <c r="AH42" s="44">
        <f t="shared" si="9"/>
        <v>6.8</v>
      </c>
      <c r="AI42" s="53">
        <v>60</v>
      </c>
      <c r="AJ42" s="15">
        <f t="shared" si="47"/>
        <v>66.8</v>
      </c>
      <c r="AK42" s="51">
        <f t="shared" si="26"/>
        <v>127.36</v>
      </c>
      <c r="AL42" s="96">
        <f t="shared" si="27"/>
        <v>133.06</v>
      </c>
      <c r="AM42" s="16">
        <f t="shared" si="41"/>
        <v>66.260000000000005</v>
      </c>
      <c r="AN42" s="50"/>
      <c r="AO42" s="46"/>
      <c r="AP42" s="17">
        <f t="shared" si="28"/>
        <v>133.06</v>
      </c>
      <c r="AQ42" s="18">
        <f t="shared" si="10"/>
        <v>28.143999999999991</v>
      </c>
      <c r="AR42" s="40"/>
      <c r="AS42" s="19">
        <f t="shared" si="11"/>
        <v>66.8</v>
      </c>
      <c r="AT42" s="20">
        <f t="shared" si="12"/>
        <v>88.703999999999994</v>
      </c>
      <c r="AU42" s="21">
        <f t="shared" si="13"/>
        <v>155.50399999999999</v>
      </c>
      <c r="AV42" s="47"/>
      <c r="AW42" s="19">
        <v>10</v>
      </c>
      <c r="AX42" s="20">
        <v>200</v>
      </c>
      <c r="AY42" s="20">
        <v>0</v>
      </c>
      <c r="AZ42" s="20">
        <v>34</v>
      </c>
      <c r="BA42" s="20">
        <v>0</v>
      </c>
      <c r="BB42" s="42">
        <f t="shared" si="14"/>
        <v>244</v>
      </c>
      <c r="BC42" s="43">
        <f t="shared" si="15"/>
        <v>231.79999999999998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6"/>
        <v>47</v>
      </c>
      <c r="BJ42" s="48">
        <f t="shared" si="17"/>
        <v>184.79999999999998</v>
      </c>
      <c r="BK42" s="24">
        <f t="shared" si="18"/>
        <v>88.703999999999994</v>
      </c>
      <c r="BL42" s="48">
        <f t="shared" si="19"/>
        <v>96.095999999999989</v>
      </c>
      <c r="BO42" s="129">
        <f t="shared" si="29"/>
        <v>2089.818181818182</v>
      </c>
      <c r="BP42" s="129">
        <f t="shared" si="30"/>
        <v>64</v>
      </c>
      <c r="BQ42" s="129">
        <f t="shared" si="31"/>
        <v>818</v>
      </c>
      <c r="BR42" s="129">
        <f t="shared" si="32"/>
        <v>28</v>
      </c>
      <c r="BS42" s="129">
        <f t="shared" si="33"/>
        <v>2907.818181818182</v>
      </c>
      <c r="BT42" s="129">
        <f t="shared" si="34"/>
        <v>98</v>
      </c>
      <c r="BU42" s="129">
        <f t="shared" si="35"/>
        <v>5.8</v>
      </c>
      <c r="BV42" s="129">
        <f t="shared" si="36"/>
        <v>115.26</v>
      </c>
      <c r="BW42" s="129">
        <f t="shared" si="37"/>
        <v>6.8</v>
      </c>
      <c r="BX42" s="129">
        <f t="shared" si="38"/>
        <v>122.06</v>
      </c>
      <c r="BY42" s="134">
        <f t="shared" si="39"/>
        <v>122.06</v>
      </c>
      <c r="BZ42" s="129">
        <f t="shared" si="49"/>
        <v>24.060000000000002</v>
      </c>
    </row>
    <row r="43" spans="1:78" ht="18.75">
      <c r="A43" s="143">
        <f t="shared" si="20"/>
        <v>42906</v>
      </c>
      <c r="B43" s="138" t="s">
        <v>49</v>
      </c>
      <c r="C43" s="30">
        <v>655</v>
      </c>
      <c r="D43" s="30">
        <v>582</v>
      </c>
      <c r="E43" s="30">
        <v>668</v>
      </c>
      <c r="F43" s="30">
        <v>22</v>
      </c>
      <c r="G43" s="30">
        <v>20</v>
      </c>
      <c r="H43" s="23">
        <v>22</v>
      </c>
      <c r="I43" s="33">
        <f t="shared" si="21"/>
        <v>1905</v>
      </c>
      <c r="J43" s="33">
        <f t="shared" si="22"/>
        <v>64</v>
      </c>
      <c r="K43" s="23">
        <v>369</v>
      </c>
      <c r="L43" s="14">
        <v>445</v>
      </c>
      <c r="M43" s="14">
        <v>300</v>
      </c>
      <c r="N43" s="14"/>
      <c r="O43" s="14">
        <v>13</v>
      </c>
      <c r="P43" s="14">
        <v>15</v>
      </c>
      <c r="Q43" s="103">
        <v>11</v>
      </c>
      <c r="R43" s="34"/>
      <c r="S43" s="33">
        <f t="shared" si="23"/>
        <v>814</v>
      </c>
      <c r="T43" s="33">
        <f t="shared" si="24"/>
        <v>39</v>
      </c>
      <c r="U43" s="35">
        <f t="shared" si="25"/>
        <v>103</v>
      </c>
      <c r="V43" s="23">
        <v>3.56</v>
      </c>
      <c r="W43" s="23">
        <v>3.5</v>
      </c>
      <c r="X43" s="30">
        <v>5</v>
      </c>
      <c r="Y43" s="30">
        <v>3.2</v>
      </c>
      <c r="Z43" s="54">
        <v>5.8</v>
      </c>
      <c r="AA43" s="38">
        <v>2.2000000000000002</v>
      </c>
      <c r="AB43" s="38"/>
      <c r="AC43" s="38">
        <v>6</v>
      </c>
      <c r="AD43" s="38"/>
      <c r="AE43" s="38">
        <v>0.8</v>
      </c>
      <c r="AF43" s="38"/>
      <c r="AG43" s="38"/>
      <c r="AH43" s="44">
        <f t="shared" si="9"/>
        <v>6.8</v>
      </c>
      <c r="AI43" s="53">
        <v>60</v>
      </c>
      <c r="AJ43" s="15">
        <f t="shared" si="47"/>
        <v>66.8</v>
      </c>
      <c r="AK43" s="51">
        <f t="shared" si="26"/>
        <v>127.36</v>
      </c>
      <c r="AL43" s="96">
        <f t="shared" si="27"/>
        <v>133.06</v>
      </c>
      <c r="AM43" s="16">
        <f t="shared" si="41"/>
        <v>66.260000000000005</v>
      </c>
      <c r="AN43" s="50"/>
      <c r="AO43" s="46"/>
      <c r="AP43" s="17">
        <f t="shared" si="28"/>
        <v>133.06</v>
      </c>
      <c r="AQ43" s="18">
        <f t="shared" si="10"/>
        <v>28.143999999999991</v>
      </c>
      <c r="AR43" s="40"/>
      <c r="AS43" s="19">
        <f t="shared" si="11"/>
        <v>66.8</v>
      </c>
      <c r="AT43" s="20">
        <f t="shared" si="12"/>
        <v>88.703999999999994</v>
      </c>
      <c r="AU43" s="21">
        <f t="shared" si="13"/>
        <v>155.50399999999999</v>
      </c>
      <c r="AV43" s="47"/>
      <c r="AW43" s="19">
        <v>10</v>
      </c>
      <c r="AX43" s="20">
        <v>200</v>
      </c>
      <c r="AY43" s="20">
        <v>0</v>
      </c>
      <c r="AZ43" s="20">
        <v>34</v>
      </c>
      <c r="BA43" s="20">
        <v>0</v>
      </c>
      <c r="BB43" s="42">
        <f t="shared" si="14"/>
        <v>244</v>
      </c>
      <c r="BC43" s="43">
        <f t="shared" si="15"/>
        <v>231.79999999999998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6"/>
        <v>47</v>
      </c>
      <c r="BJ43" s="48">
        <f t="shared" si="17"/>
        <v>184.79999999999998</v>
      </c>
      <c r="BK43" s="24">
        <f t="shared" si="18"/>
        <v>88.703999999999994</v>
      </c>
      <c r="BL43" s="48">
        <f t="shared" si="19"/>
        <v>96.095999999999989</v>
      </c>
      <c r="BO43" s="129">
        <f t="shared" si="29"/>
        <v>2086.818181818182</v>
      </c>
      <c r="BP43" s="129">
        <f t="shared" si="30"/>
        <v>64</v>
      </c>
      <c r="BQ43" s="129">
        <f t="shared" si="31"/>
        <v>814</v>
      </c>
      <c r="BR43" s="129">
        <f t="shared" si="32"/>
        <v>28</v>
      </c>
      <c r="BS43" s="129">
        <f t="shared" si="33"/>
        <v>2900.818181818182</v>
      </c>
      <c r="BT43" s="129">
        <f t="shared" si="34"/>
        <v>98</v>
      </c>
      <c r="BU43" s="129">
        <f t="shared" si="35"/>
        <v>5.8</v>
      </c>
      <c r="BV43" s="129">
        <f t="shared" si="36"/>
        <v>115.26</v>
      </c>
      <c r="BW43" s="129">
        <f t="shared" si="37"/>
        <v>6.8</v>
      </c>
      <c r="BX43" s="129">
        <f t="shared" si="38"/>
        <v>122.06</v>
      </c>
      <c r="BY43" s="134">
        <f t="shared" si="39"/>
        <v>122.06</v>
      </c>
      <c r="BZ43" s="129">
        <f t="shared" si="49"/>
        <v>24.060000000000002</v>
      </c>
    </row>
    <row r="44" spans="1:78" ht="18.75">
      <c r="A44" s="143">
        <f t="shared" si="20"/>
        <v>42906</v>
      </c>
      <c r="B44" s="138" t="s">
        <v>23</v>
      </c>
      <c r="C44" s="30">
        <v>641</v>
      </c>
      <c r="D44" s="30">
        <v>541</v>
      </c>
      <c r="E44" s="30">
        <v>563</v>
      </c>
      <c r="F44" s="30">
        <v>40</v>
      </c>
      <c r="G44" s="30"/>
      <c r="H44" s="23">
        <v>18</v>
      </c>
      <c r="I44" s="33">
        <f t="shared" si="21"/>
        <v>1745</v>
      </c>
      <c r="J44" s="33">
        <f t="shared" si="22"/>
        <v>58</v>
      </c>
      <c r="K44" s="23">
        <v>355</v>
      </c>
      <c r="L44" s="14">
        <v>433</v>
      </c>
      <c r="M44" s="14">
        <v>300</v>
      </c>
      <c r="N44" s="14"/>
      <c r="O44" s="14">
        <v>12</v>
      </c>
      <c r="P44" s="14">
        <v>15</v>
      </c>
      <c r="Q44" s="103">
        <v>11</v>
      </c>
      <c r="R44" s="34"/>
      <c r="S44" s="33">
        <f t="shared" si="23"/>
        <v>788</v>
      </c>
      <c r="T44" s="33">
        <f t="shared" si="24"/>
        <v>38</v>
      </c>
      <c r="U44" s="35">
        <f t="shared" si="25"/>
        <v>96</v>
      </c>
      <c r="V44" s="23">
        <v>3.56</v>
      </c>
      <c r="W44" s="23">
        <v>3.5</v>
      </c>
      <c r="X44" s="30">
        <v>5.5</v>
      </c>
      <c r="Y44" s="30">
        <v>3.3</v>
      </c>
      <c r="Z44" s="54">
        <v>5.4</v>
      </c>
      <c r="AA44" s="38">
        <v>2.2000000000000002</v>
      </c>
      <c r="AB44" s="38"/>
      <c r="AC44" s="38">
        <v>6</v>
      </c>
      <c r="AD44" s="38"/>
      <c r="AE44" s="38">
        <v>0.8</v>
      </c>
      <c r="AF44" s="38"/>
      <c r="AG44" s="38"/>
      <c r="AH44" s="44">
        <f t="shared" si="9"/>
        <v>6.8</v>
      </c>
      <c r="AI44" s="53">
        <v>60</v>
      </c>
      <c r="AJ44" s="15">
        <f t="shared" si="47"/>
        <v>66.8</v>
      </c>
      <c r="AK44" s="51">
        <f t="shared" si="26"/>
        <v>120.56</v>
      </c>
      <c r="AL44" s="96">
        <f t="shared" si="27"/>
        <v>126.26</v>
      </c>
      <c r="AM44" s="16">
        <f t="shared" si="41"/>
        <v>59.460000000000008</v>
      </c>
      <c r="AN44" s="50"/>
      <c r="AO44" s="46"/>
      <c r="AP44" s="17">
        <f t="shared" si="28"/>
        <v>126.26</v>
      </c>
      <c r="AQ44" s="18">
        <f t="shared" si="10"/>
        <v>34.943999999999988</v>
      </c>
      <c r="AR44" s="40"/>
      <c r="AS44" s="19">
        <f t="shared" si="11"/>
        <v>66.8</v>
      </c>
      <c r="AT44" s="20">
        <f t="shared" si="12"/>
        <v>88.703999999999994</v>
      </c>
      <c r="AU44" s="21">
        <f t="shared" si="13"/>
        <v>155.50399999999999</v>
      </c>
      <c r="AV44" s="47"/>
      <c r="AW44" s="19">
        <v>10</v>
      </c>
      <c r="AX44" s="20">
        <v>200</v>
      </c>
      <c r="AY44" s="20">
        <v>0</v>
      </c>
      <c r="AZ44" s="20">
        <v>34</v>
      </c>
      <c r="BA44" s="20">
        <v>0</v>
      </c>
      <c r="BB44" s="42">
        <f t="shared" si="14"/>
        <v>244</v>
      </c>
      <c r="BC44" s="43">
        <f t="shared" si="15"/>
        <v>231.79999999999998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6"/>
        <v>47</v>
      </c>
      <c r="BJ44" s="48">
        <f t="shared" si="17"/>
        <v>184.79999999999998</v>
      </c>
      <c r="BK44" s="24">
        <f t="shared" si="18"/>
        <v>88.703999999999994</v>
      </c>
      <c r="BL44" s="48">
        <f t="shared" si="19"/>
        <v>96.095999999999989</v>
      </c>
      <c r="BO44" s="129">
        <f t="shared" si="29"/>
        <v>1926.8181818181818</v>
      </c>
      <c r="BP44" s="129">
        <f t="shared" si="30"/>
        <v>58</v>
      </c>
      <c r="BQ44" s="129">
        <f t="shared" si="31"/>
        <v>788</v>
      </c>
      <c r="BR44" s="129">
        <f t="shared" si="32"/>
        <v>27</v>
      </c>
      <c r="BS44" s="129">
        <f t="shared" si="33"/>
        <v>2714.818181818182</v>
      </c>
      <c r="BT44" s="129">
        <f t="shared" si="34"/>
        <v>91</v>
      </c>
      <c r="BU44" s="129">
        <f t="shared" si="35"/>
        <v>5.4</v>
      </c>
      <c r="BV44" s="129">
        <f t="shared" si="36"/>
        <v>108.46000000000001</v>
      </c>
      <c r="BW44" s="129">
        <f t="shared" si="37"/>
        <v>6.8</v>
      </c>
      <c r="BX44" s="129">
        <f t="shared" si="38"/>
        <v>115.26</v>
      </c>
      <c r="BY44" s="134">
        <f t="shared" si="39"/>
        <v>115.26</v>
      </c>
      <c r="BZ44" s="129">
        <f t="shared" si="49"/>
        <v>24.259999999999998</v>
      </c>
    </row>
    <row r="45" spans="1:78" ht="18.75">
      <c r="A45" s="143">
        <f t="shared" si="20"/>
        <v>42906</v>
      </c>
      <c r="B45" s="138" t="s">
        <v>50</v>
      </c>
      <c r="C45" s="30">
        <v>650</v>
      </c>
      <c r="D45" s="30">
        <v>608</v>
      </c>
      <c r="E45" s="30">
        <v>549</v>
      </c>
      <c r="F45" s="30">
        <v>49</v>
      </c>
      <c r="G45" s="30"/>
      <c r="H45" s="23">
        <v>18</v>
      </c>
      <c r="I45" s="33">
        <f t="shared" si="21"/>
        <v>1807</v>
      </c>
      <c r="J45" s="33">
        <f t="shared" si="22"/>
        <v>67</v>
      </c>
      <c r="K45" s="23">
        <v>367</v>
      </c>
      <c r="L45" s="14">
        <v>423</v>
      </c>
      <c r="M45" s="14">
        <v>290</v>
      </c>
      <c r="N45" s="14"/>
      <c r="O45" s="14">
        <v>13</v>
      </c>
      <c r="P45" s="14">
        <v>15</v>
      </c>
      <c r="Q45" s="103">
        <v>10</v>
      </c>
      <c r="R45" s="34"/>
      <c r="S45" s="33">
        <f t="shared" si="23"/>
        <v>790</v>
      </c>
      <c r="T45" s="33">
        <f t="shared" si="24"/>
        <v>38</v>
      </c>
      <c r="U45" s="35">
        <f t="shared" si="25"/>
        <v>105</v>
      </c>
      <c r="V45" s="23">
        <v>3.56</v>
      </c>
      <c r="W45" s="23">
        <v>3.5</v>
      </c>
      <c r="X45" s="30">
        <v>5.5</v>
      </c>
      <c r="Y45" s="30">
        <v>3.3</v>
      </c>
      <c r="Z45" s="54">
        <v>5.4</v>
      </c>
      <c r="AA45" s="38">
        <v>2.2000000000000002</v>
      </c>
      <c r="AB45" s="38"/>
      <c r="AC45" s="38"/>
      <c r="AD45" s="38"/>
      <c r="AE45" s="38">
        <v>0.8</v>
      </c>
      <c r="AF45" s="38"/>
      <c r="AG45" s="38"/>
      <c r="AH45" s="44">
        <f t="shared" si="9"/>
        <v>0.8</v>
      </c>
      <c r="AI45" s="53">
        <v>60</v>
      </c>
      <c r="AJ45" s="15">
        <f t="shared" si="47"/>
        <v>60.8</v>
      </c>
      <c r="AK45" s="51">
        <f t="shared" si="26"/>
        <v>123.56</v>
      </c>
      <c r="AL45" s="96">
        <f t="shared" si="27"/>
        <v>129.26</v>
      </c>
      <c r="AM45" s="16">
        <f t="shared" si="41"/>
        <v>68.459999999999994</v>
      </c>
      <c r="AN45" s="50"/>
      <c r="AO45" s="46"/>
      <c r="AP45" s="17">
        <f t="shared" si="28"/>
        <v>129.26</v>
      </c>
      <c r="AQ45" s="18">
        <f t="shared" si="10"/>
        <v>25.943999999999988</v>
      </c>
      <c r="AR45" s="40"/>
      <c r="AS45" s="19">
        <f t="shared" si="11"/>
        <v>60.8</v>
      </c>
      <c r="AT45" s="20">
        <f t="shared" si="12"/>
        <v>88.703999999999994</v>
      </c>
      <c r="AU45" s="21">
        <f t="shared" si="13"/>
        <v>149.50399999999999</v>
      </c>
      <c r="AV45" s="47"/>
      <c r="AW45" s="19">
        <v>10</v>
      </c>
      <c r="AX45" s="20">
        <v>200</v>
      </c>
      <c r="AY45" s="20">
        <v>0</v>
      </c>
      <c r="AZ45" s="20">
        <v>34</v>
      </c>
      <c r="BA45" s="20">
        <v>0</v>
      </c>
      <c r="BB45" s="42">
        <f t="shared" si="14"/>
        <v>244</v>
      </c>
      <c r="BC45" s="43">
        <f t="shared" si="15"/>
        <v>231.79999999999998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6"/>
        <v>47</v>
      </c>
      <c r="BJ45" s="48">
        <f t="shared" si="17"/>
        <v>184.79999999999998</v>
      </c>
      <c r="BK45" s="24">
        <f t="shared" si="18"/>
        <v>88.703999999999994</v>
      </c>
      <c r="BL45" s="48">
        <f t="shared" si="19"/>
        <v>96.095999999999989</v>
      </c>
      <c r="BO45" s="129">
        <f t="shared" si="29"/>
        <v>1807</v>
      </c>
      <c r="BP45" s="129">
        <f t="shared" si="30"/>
        <v>67</v>
      </c>
      <c r="BQ45" s="129">
        <f t="shared" si="31"/>
        <v>790</v>
      </c>
      <c r="BR45" s="129">
        <f t="shared" si="32"/>
        <v>28</v>
      </c>
      <c r="BS45" s="129">
        <f t="shared" si="33"/>
        <v>2597</v>
      </c>
      <c r="BT45" s="129">
        <f t="shared" si="34"/>
        <v>95</v>
      </c>
      <c r="BU45" s="129">
        <f t="shared" si="35"/>
        <v>5.4</v>
      </c>
      <c r="BV45" s="129">
        <f t="shared" si="36"/>
        <v>118.46000000000001</v>
      </c>
      <c r="BW45" s="129">
        <f t="shared" si="37"/>
        <v>0.8</v>
      </c>
      <c r="BX45" s="129">
        <f t="shared" si="38"/>
        <v>119.26</v>
      </c>
      <c r="BY45" s="134">
        <f t="shared" si="39"/>
        <v>119.26</v>
      </c>
      <c r="BZ45" s="129">
        <f t="shared" si="49"/>
        <v>24.259999999999998</v>
      </c>
    </row>
    <row r="46" spans="1:78" ht="18.75">
      <c r="A46" s="143">
        <f t="shared" si="20"/>
        <v>42906</v>
      </c>
      <c r="B46" s="138" t="s">
        <v>24</v>
      </c>
      <c r="C46" s="30">
        <v>688</v>
      </c>
      <c r="D46" s="30">
        <v>627</v>
      </c>
      <c r="E46" s="30">
        <v>567</v>
      </c>
      <c r="F46" s="30">
        <v>46</v>
      </c>
      <c r="G46" s="30"/>
      <c r="H46" s="23">
        <v>18</v>
      </c>
      <c r="I46" s="33">
        <f t="shared" si="21"/>
        <v>1882</v>
      </c>
      <c r="J46" s="33">
        <f t="shared" si="22"/>
        <v>64</v>
      </c>
      <c r="K46" s="23">
        <v>375</v>
      </c>
      <c r="L46" s="14">
        <v>416</v>
      </c>
      <c r="M46" s="14">
        <v>340</v>
      </c>
      <c r="N46" s="14"/>
      <c r="O46" s="14">
        <v>13</v>
      </c>
      <c r="P46" s="14">
        <v>14</v>
      </c>
      <c r="Q46" s="103">
        <v>12</v>
      </c>
      <c r="R46" s="34"/>
      <c r="S46" s="33">
        <f t="shared" si="23"/>
        <v>791</v>
      </c>
      <c r="T46" s="33">
        <f t="shared" si="24"/>
        <v>39</v>
      </c>
      <c r="U46" s="35">
        <f t="shared" si="25"/>
        <v>103</v>
      </c>
      <c r="V46" s="23">
        <v>3.59</v>
      </c>
      <c r="W46" s="23">
        <v>3.5</v>
      </c>
      <c r="X46" s="30">
        <v>6.5</v>
      </c>
      <c r="Y46" s="30">
        <v>3.4</v>
      </c>
      <c r="Z46" s="30">
        <v>5.8</v>
      </c>
      <c r="AA46" s="38">
        <v>2.2000000000000002</v>
      </c>
      <c r="AB46" s="38"/>
      <c r="AC46" s="38"/>
      <c r="AD46" s="38"/>
      <c r="AE46" s="38">
        <v>0.77500000000000002</v>
      </c>
      <c r="AF46" s="38"/>
      <c r="AG46" s="38"/>
      <c r="AH46" s="44">
        <f t="shared" si="9"/>
        <v>0.77500000000000002</v>
      </c>
      <c r="AI46" s="53">
        <v>60</v>
      </c>
      <c r="AJ46" s="15">
        <f t="shared" si="47"/>
        <v>60.774999999999999</v>
      </c>
      <c r="AK46" s="51">
        <f t="shared" si="26"/>
        <v>123.06500000000001</v>
      </c>
      <c r="AL46" s="96">
        <f t="shared" si="27"/>
        <v>128.76500000000001</v>
      </c>
      <c r="AM46" s="16">
        <f t="shared" si="41"/>
        <v>67.990000000000009</v>
      </c>
      <c r="AN46" s="50"/>
      <c r="AO46" s="46"/>
      <c r="AP46" s="17">
        <f t="shared" si="28"/>
        <v>128.76500000000001</v>
      </c>
      <c r="AQ46" s="18">
        <f t="shared" si="10"/>
        <v>27.325999999999979</v>
      </c>
      <c r="AR46" s="40"/>
      <c r="AS46" s="19">
        <f t="shared" si="11"/>
        <v>60.774999999999999</v>
      </c>
      <c r="AT46" s="20">
        <f t="shared" si="12"/>
        <v>89.615999999999985</v>
      </c>
      <c r="AU46" s="21">
        <f t="shared" si="13"/>
        <v>150.39099999999999</v>
      </c>
      <c r="AV46" s="47">
        <v>60</v>
      </c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4"/>
        <v>246</v>
      </c>
      <c r="BC46" s="43">
        <f t="shared" si="15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6"/>
        <v>47</v>
      </c>
      <c r="BJ46" s="48">
        <f t="shared" si="17"/>
        <v>186.7</v>
      </c>
      <c r="BK46" s="24">
        <f t="shared" si="18"/>
        <v>89.615999999999985</v>
      </c>
      <c r="BL46" s="48">
        <f t="shared" si="19"/>
        <v>97.084000000000003</v>
      </c>
      <c r="BO46" s="129">
        <f t="shared" si="29"/>
        <v>1882</v>
      </c>
      <c r="BP46" s="129">
        <f t="shared" si="30"/>
        <v>64</v>
      </c>
      <c r="BQ46" s="129">
        <f t="shared" si="31"/>
        <v>791</v>
      </c>
      <c r="BR46" s="129">
        <f t="shared" si="32"/>
        <v>27</v>
      </c>
      <c r="BS46" s="129">
        <f t="shared" si="33"/>
        <v>2673</v>
      </c>
      <c r="BT46" s="129">
        <f t="shared" si="34"/>
        <v>91</v>
      </c>
      <c r="BU46" s="129">
        <f t="shared" si="35"/>
        <v>5.8</v>
      </c>
      <c r="BV46" s="129">
        <f t="shared" si="36"/>
        <v>115.99000000000001</v>
      </c>
      <c r="BW46" s="129">
        <f t="shared" si="37"/>
        <v>0.77500000000000002</v>
      </c>
      <c r="BX46" s="129">
        <f t="shared" si="38"/>
        <v>116.76500000000001</v>
      </c>
      <c r="BY46" s="134">
        <f t="shared" si="39"/>
        <v>116.76500000000001</v>
      </c>
      <c r="BZ46" s="129">
        <f t="shared" si="49"/>
        <v>25.764999999999997</v>
      </c>
    </row>
    <row r="47" spans="1:78" ht="18.75">
      <c r="A47" s="143">
        <f t="shared" si="20"/>
        <v>42906</v>
      </c>
      <c r="B47" s="138" t="s">
        <v>35</v>
      </c>
      <c r="C47" s="30">
        <v>717</v>
      </c>
      <c r="D47" s="30">
        <v>746</v>
      </c>
      <c r="E47" s="30">
        <v>583</v>
      </c>
      <c r="F47" s="30">
        <v>50</v>
      </c>
      <c r="G47" s="30"/>
      <c r="H47" s="23">
        <v>20</v>
      </c>
      <c r="I47" s="33">
        <f>C47+D47+E47</f>
        <v>2046</v>
      </c>
      <c r="J47" s="33">
        <f>F47+G47+H47</f>
        <v>70</v>
      </c>
      <c r="K47" s="23">
        <v>384</v>
      </c>
      <c r="L47" s="14">
        <v>438</v>
      </c>
      <c r="M47" s="14">
        <v>360</v>
      </c>
      <c r="N47" s="14"/>
      <c r="O47" s="14">
        <v>14</v>
      </c>
      <c r="P47" s="14">
        <v>15</v>
      </c>
      <c r="Q47" s="103">
        <v>13</v>
      </c>
      <c r="R47" s="34"/>
      <c r="S47" s="33">
        <f t="shared" si="23"/>
        <v>822</v>
      </c>
      <c r="T47" s="33">
        <f t="shared" si="24"/>
        <v>42</v>
      </c>
      <c r="U47" s="35">
        <f t="shared" si="25"/>
        <v>112</v>
      </c>
      <c r="V47" s="23">
        <v>3.59</v>
      </c>
      <c r="W47" s="23">
        <v>3.5</v>
      </c>
      <c r="X47" s="30">
        <v>6.5</v>
      </c>
      <c r="Y47" s="30">
        <v>3.4</v>
      </c>
      <c r="Z47" s="30">
        <v>5.8</v>
      </c>
      <c r="AA47" s="38">
        <v>2.2000000000000002</v>
      </c>
      <c r="AB47" s="38"/>
      <c r="AC47" s="38"/>
      <c r="AD47" s="38"/>
      <c r="AE47" s="38">
        <v>0.77500000000000002</v>
      </c>
      <c r="AF47" s="38"/>
      <c r="AG47" s="38"/>
      <c r="AH47" s="44">
        <f t="shared" si="9"/>
        <v>0.77500000000000002</v>
      </c>
      <c r="AI47" s="53">
        <v>60</v>
      </c>
      <c r="AJ47" s="15">
        <f t="shared" si="47"/>
        <v>60.774999999999999</v>
      </c>
      <c r="AK47" s="51">
        <f t="shared" si="26"/>
        <v>132.065</v>
      </c>
      <c r="AL47" s="96">
        <f t="shared" si="27"/>
        <v>137.76499999999999</v>
      </c>
      <c r="AM47" s="16">
        <f t="shared" si="41"/>
        <v>76.989999999999981</v>
      </c>
      <c r="AN47" s="50"/>
      <c r="AO47" s="46"/>
      <c r="AP47" s="17">
        <f t="shared" si="28"/>
        <v>137.76499999999999</v>
      </c>
      <c r="AQ47" s="18">
        <f t="shared" si="10"/>
        <v>18.325999999999993</v>
      </c>
      <c r="AR47" s="40"/>
      <c r="AS47" s="19">
        <f t="shared" si="11"/>
        <v>60.774999999999999</v>
      </c>
      <c r="AT47" s="20">
        <f t="shared" si="12"/>
        <v>89.615999999999985</v>
      </c>
      <c r="AU47" s="21">
        <f t="shared" si="13"/>
        <v>150.39099999999999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0</v>
      </c>
      <c r="BB47" s="42">
        <f t="shared" si="14"/>
        <v>246</v>
      </c>
      <c r="BC47" s="43">
        <f t="shared" si="15"/>
        <v>233.7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6"/>
        <v>47</v>
      </c>
      <c r="BJ47" s="48">
        <f t="shared" si="17"/>
        <v>186.7</v>
      </c>
      <c r="BK47" s="24">
        <f t="shared" si="18"/>
        <v>89.615999999999985</v>
      </c>
      <c r="BL47" s="48">
        <f t="shared" si="19"/>
        <v>97.084000000000003</v>
      </c>
      <c r="BO47" s="129">
        <f t="shared" si="29"/>
        <v>2046</v>
      </c>
      <c r="BP47" s="129">
        <f t="shared" si="30"/>
        <v>70</v>
      </c>
      <c r="BQ47" s="129">
        <f t="shared" si="31"/>
        <v>822</v>
      </c>
      <c r="BR47" s="129">
        <f t="shared" si="32"/>
        <v>29</v>
      </c>
      <c r="BS47" s="129">
        <f t="shared" si="33"/>
        <v>2868</v>
      </c>
      <c r="BT47" s="129">
        <f t="shared" si="34"/>
        <v>99</v>
      </c>
      <c r="BU47" s="129">
        <f t="shared" si="35"/>
        <v>5.8</v>
      </c>
      <c r="BV47" s="129">
        <f t="shared" si="36"/>
        <v>123.99000000000001</v>
      </c>
      <c r="BW47" s="129">
        <f t="shared" si="37"/>
        <v>0.77500000000000002</v>
      </c>
      <c r="BX47" s="129">
        <f t="shared" si="38"/>
        <v>124.76500000000001</v>
      </c>
      <c r="BY47" s="134">
        <f t="shared" si="39"/>
        <v>124.76500000000001</v>
      </c>
      <c r="BZ47" s="129">
        <f t="shared" si="49"/>
        <v>25.764999999999997</v>
      </c>
    </row>
    <row r="48" spans="1:78" ht="18.75">
      <c r="A48" s="143">
        <f t="shared" si="20"/>
        <v>42906</v>
      </c>
      <c r="B48" s="138" t="s">
        <v>36</v>
      </c>
      <c r="C48" s="30">
        <v>752</v>
      </c>
      <c r="D48" s="30">
        <v>839</v>
      </c>
      <c r="E48" s="30">
        <v>624</v>
      </c>
      <c r="F48" s="30">
        <v>54</v>
      </c>
      <c r="G48" s="30"/>
      <c r="H48" s="23">
        <v>21</v>
      </c>
      <c r="I48" s="33">
        <f t="shared" si="21"/>
        <v>2215</v>
      </c>
      <c r="J48" s="33">
        <f t="shared" si="22"/>
        <v>75</v>
      </c>
      <c r="K48" s="23">
        <v>405</v>
      </c>
      <c r="L48" s="14">
        <v>450</v>
      </c>
      <c r="M48" s="14">
        <v>360</v>
      </c>
      <c r="N48" s="14"/>
      <c r="O48" s="14">
        <v>14</v>
      </c>
      <c r="P48" s="14">
        <v>15</v>
      </c>
      <c r="Q48" s="103">
        <v>13</v>
      </c>
      <c r="R48" s="34"/>
      <c r="S48" s="33">
        <f t="shared" si="23"/>
        <v>855</v>
      </c>
      <c r="T48" s="33">
        <f t="shared" si="24"/>
        <v>42</v>
      </c>
      <c r="U48" s="35">
        <f t="shared" si="25"/>
        <v>117</v>
      </c>
      <c r="V48" s="23">
        <v>3.59</v>
      </c>
      <c r="W48" s="23">
        <v>3.5</v>
      </c>
      <c r="X48" s="30">
        <v>7</v>
      </c>
      <c r="Y48" s="30">
        <v>3.4</v>
      </c>
      <c r="Z48" s="30">
        <v>5.8</v>
      </c>
      <c r="AA48" s="38">
        <v>2.2000000000000002</v>
      </c>
      <c r="AB48" s="38"/>
      <c r="AC48" s="38"/>
      <c r="AD48" s="38"/>
      <c r="AE48" s="38">
        <v>0.77500000000000002</v>
      </c>
      <c r="AF48" s="38"/>
      <c r="AG48" s="38"/>
      <c r="AH48" s="44">
        <f t="shared" si="9"/>
        <v>0.77500000000000002</v>
      </c>
      <c r="AI48" s="53">
        <v>60</v>
      </c>
      <c r="AJ48" s="15">
        <f t="shared" si="47"/>
        <v>60.774999999999999</v>
      </c>
      <c r="AK48" s="51">
        <f t="shared" si="26"/>
        <v>137.56500000000003</v>
      </c>
      <c r="AL48" s="96">
        <f t="shared" si="27"/>
        <v>143.26500000000001</v>
      </c>
      <c r="AM48" s="16">
        <f t="shared" si="41"/>
        <v>82.490000000000009</v>
      </c>
      <c r="AN48" s="50"/>
      <c r="AO48" s="46"/>
      <c r="AP48" s="17">
        <f t="shared" si="28"/>
        <v>143.26500000000001</v>
      </c>
      <c r="AQ48" s="18">
        <f t="shared" si="10"/>
        <v>12.825999999999965</v>
      </c>
      <c r="AR48" s="40"/>
      <c r="AS48" s="19">
        <f t="shared" si="11"/>
        <v>60.774999999999999</v>
      </c>
      <c r="AT48" s="20">
        <f t="shared" si="12"/>
        <v>89.615999999999985</v>
      </c>
      <c r="AU48" s="21">
        <f t="shared" si="13"/>
        <v>150.39099999999999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0</v>
      </c>
      <c r="BB48" s="42">
        <f t="shared" si="14"/>
        <v>246</v>
      </c>
      <c r="BC48" s="43">
        <f t="shared" si="15"/>
        <v>233.7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6"/>
        <v>47</v>
      </c>
      <c r="BJ48" s="48">
        <f t="shared" si="17"/>
        <v>186.7</v>
      </c>
      <c r="BK48" s="24">
        <f t="shared" si="18"/>
        <v>89.615999999999985</v>
      </c>
      <c r="BL48" s="48">
        <f t="shared" si="19"/>
        <v>97.084000000000003</v>
      </c>
      <c r="BO48" s="129">
        <f t="shared" si="29"/>
        <v>2215</v>
      </c>
      <c r="BP48" s="129">
        <f t="shared" si="30"/>
        <v>75</v>
      </c>
      <c r="BQ48" s="129">
        <f t="shared" si="31"/>
        <v>855</v>
      </c>
      <c r="BR48" s="129">
        <f t="shared" si="32"/>
        <v>29</v>
      </c>
      <c r="BS48" s="129">
        <f t="shared" si="33"/>
        <v>3070</v>
      </c>
      <c r="BT48" s="129">
        <f t="shared" si="34"/>
        <v>104</v>
      </c>
      <c r="BU48" s="129">
        <f t="shared" si="35"/>
        <v>5.8</v>
      </c>
      <c r="BV48" s="129">
        <f t="shared" si="36"/>
        <v>129.49</v>
      </c>
      <c r="BW48" s="129">
        <f t="shared" si="37"/>
        <v>0.77500000000000002</v>
      </c>
      <c r="BX48" s="129">
        <f t="shared" si="38"/>
        <v>130.26500000000001</v>
      </c>
      <c r="BY48" s="134">
        <f t="shared" si="39"/>
        <v>130.26500000000001</v>
      </c>
      <c r="BZ48" s="129">
        <f t="shared" si="49"/>
        <v>26.264999999999997</v>
      </c>
    </row>
    <row r="49" spans="1:78" ht="18.75">
      <c r="A49" s="143">
        <f t="shared" si="20"/>
        <v>42906</v>
      </c>
      <c r="B49" s="138" t="s">
        <v>51</v>
      </c>
      <c r="C49" s="30">
        <v>811</v>
      </c>
      <c r="D49" s="30">
        <v>921</v>
      </c>
      <c r="E49" s="30">
        <v>652</v>
      </c>
      <c r="F49" s="30">
        <v>58</v>
      </c>
      <c r="G49" s="30"/>
      <c r="H49" s="23">
        <v>21</v>
      </c>
      <c r="I49" s="33">
        <f>C49+D49+E49</f>
        <v>2384</v>
      </c>
      <c r="J49" s="33">
        <f>F49+G49+H49</f>
        <v>79</v>
      </c>
      <c r="K49" s="23">
        <v>438</v>
      </c>
      <c r="L49" s="14">
        <v>476</v>
      </c>
      <c r="M49" s="14">
        <v>360</v>
      </c>
      <c r="N49" s="14"/>
      <c r="O49" s="14">
        <v>15</v>
      </c>
      <c r="P49" s="14">
        <v>16</v>
      </c>
      <c r="Q49" s="103">
        <v>13</v>
      </c>
      <c r="R49" s="34"/>
      <c r="S49" s="33">
        <f t="shared" si="23"/>
        <v>914</v>
      </c>
      <c r="T49" s="33">
        <f t="shared" si="24"/>
        <v>44</v>
      </c>
      <c r="U49" s="35">
        <f t="shared" si="25"/>
        <v>123</v>
      </c>
      <c r="V49" s="23">
        <v>3.59</v>
      </c>
      <c r="W49" s="23">
        <v>3.5</v>
      </c>
      <c r="X49" s="30">
        <v>7</v>
      </c>
      <c r="Y49" s="30">
        <v>3.4</v>
      </c>
      <c r="Z49" s="30">
        <v>5.8</v>
      </c>
      <c r="AA49" s="38">
        <v>2.2000000000000002</v>
      </c>
      <c r="AB49" s="38"/>
      <c r="AC49" s="38"/>
      <c r="AD49" s="38"/>
      <c r="AE49" s="38">
        <v>0.77500000000000002</v>
      </c>
      <c r="AF49" s="38"/>
      <c r="AG49" s="38"/>
      <c r="AH49" s="44">
        <f t="shared" si="9"/>
        <v>0.77500000000000002</v>
      </c>
      <c r="AI49" s="53">
        <v>75</v>
      </c>
      <c r="AJ49" s="15">
        <f t="shared" si="47"/>
        <v>75.775000000000006</v>
      </c>
      <c r="AK49" s="51">
        <f t="shared" si="26"/>
        <v>143.56500000000003</v>
      </c>
      <c r="AL49" s="96">
        <f t="shared" si="27"/>
        <v>149.26500000000001</v>
      </c>
      <c r="AM49" s="16">
        <f t="shared" si="41"/>
        <v>73.490000000000009</v>
      </c>
      <c r="AN49" s="50"/>
      <c r="AO49" s="46"/>
      <c r="AP49" s="17">
        <f t="shared" si="28"/>
        <v>149.26500000000001</v>
      </c>
      <c r="AQ49" s="18">
        <f t="shared" si="10"/>
        <v>21.825999999999965</v>
      </c>
      <c r="AR49" s="40"/>
      <c r="AS49" s="19">
        <f t="shared" si="11"/>
        <v>75.775000000000006</v>
      </c>
      <c r="AT49" s="20">
        <f t="shared" si="12"/>
        <v>89.615999999999985</v>
      </c>
      <c r="AU49" s="21">
        <f t="shared" si="13"/>
        <v>165.39099999999999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0</v>
      </c>
      <c r="BB49" s="42">
        <f t="shared" si="14"/>
        <v>246</v>
      </c>
      <c r="BC49" s="43">
        <f t="shared" si="15"/>
        <v>233.7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6"/>
        <v>47</v>
      </c>
      <c r="BJ49" s="48">
        <f t="shared" si="17"/>
        <v>186.7</v>
      </c>
      <c r="BK49" s="24">
        <f t="shared" si="18"/>
        <v>89.615999999999985</v>
      </c>
      <c r="BL49" s="48">
        <f t="shared" si="19"/>
        <v>97.084000000000003</v>
      </c>
      <c r="BO49" s="129">
        <f t="shared" si="29"/>
        <v>2384</v>
      </c>
      <c r="BP49" s="129">
        <f t="shared" si="30"/>
        <v>79</v>
      </c>
      <c r="BQ49" s="129">
        <f t="shared" si="31"/>
        <v>914</v>
      </c>
      <c r="BR49" s="129">
        <f t="shared" si="32"/>
        <v>31</v>
      </c>
      <c r="BS49" s="129">
        <f t="shared" si="33"/>
        <v>3298</v>
      </c>
      <c r="BT49" s="129">
        <f t="shared" si="34"/>
        <v>110</v>
      </c>
      <c r="BU49" s="129">
        <f t="shared" si="35"/>
        <v>5.8</v>
      </c>
      <c r="BV49" s="129">
        <f t="shared" si="36"/>
        <v>135.49</v>
      </c>
      <c r="BW49" s="129">
        <f t="shared" si="37"/>
        <v>0.77500000000000002</v>
      </c>
      <c r="BX49" s="129">
        <f t="shared" si="38"/>
        <v>136.26500000000001</v>
      </c>
      <c r="BY49" s="134">
        <f t="shared" si="39"/>
        <v>136.26500000000001</v>
      </c>
      <c r="BZ49" s="129">
        <f t="shared" si="49"/>
        <v>26.264999999999997</v>
      </c>
    </row>
    <row r="50" spans="1:78" ht="18.75">
      <c r="A50" s="143">
        <f t="shared" si="20"/>
        <v>42906</v>
      </c>
      <c r="B50" s="138" t="s">
        <v>25</v>
      </c>
      <c r="C50" s="30">
        <v>813</v>
      </c>
      <c r="D50" s="30">
        <v>933</v>
      </c>
      <c r="E50" s="30">
        <v>658</v>
      </c>
      <c r="F50" s="30">
        <v>59</v>
      </c>
      <c r="G50" s="30"/>
      <c r="H50" s="23">
        <v>21</v>
      </c>
      <c r="I50" s="33">
        <f t="shared" si="21"/>
        <v>2404</v>
      </c>
      <c r="J50" s="33">
        <f t="shared" si="22"/>
        <v>80</v>
      </c>
      <c r="K50" s="23">
        <v>440</v>
      </c>
      <c r="L50" s="14">
        <v>472</v>
      </c>
      <c r="M50" s="14">
        <v>350</v>
      </c>
      <c r="N50" s="14"/>
      <c r="O50" s="14">
        <v>15</v>
      </c>
      <c r="P50" s="14">
        <v>16</v>
      </c>
      <c r="Q50" s="103">
        <v>12</v>
      </c>
      <c r="R50" s="34"/>
      <c r="S50" s="33">
        <f t="shared" si="23"/>
        <v>912</v>
      </c>
      <c r="T50" s="33">
        <f t="shared" si="24"/>
        <v>43</v>
      </c>
      <c r="U50" s="35">
        <f t="shared" si="25"/>
        <v>123</v>
      </c>
      <c r="V50" s="23">
        <v>4.1900000000000004</v>
      </c>
      <c r="W50" s="23">
        <v>3.5</v>
      </c>
      <c r="X50" s="38">
        <v>9</v>
      </c>
      <c r="Y50" s="38">
        <v>5</v>
      </c>
      <c r="Z50" s="30">
        <v>7</v>
      </c>
      <c r="AA50" s="30">
        <v>2.8</v>
      </c>
      <c r="AB50" s="38"/>
      <c r="AC50" s="38"/>
      <c r="AD50" s="38"/>
      <c r="AE50" s="38">
        <v>0.85</v>
      </c>
      <c r="AF50" s="38"/>
      <c r="AG50" s="38"/>
      <c r="AH50" s="44">
        <f t="shared" si="9"/>
        <v>0.85</v>
      </c>
      <c r="AI50" s="53">
        <v>75</v>
      </c>
      <c r="AJ50" s="15">
        <f t="shared" si="47"/>
        <v>75.849999999999994</v>
      </c>
      <c r="AK50" s="51">
        <f t="shared" si="26"/>
        <v>149.04</v>
      </c>
      <c r="AL50" s="96">
        <f t="shared" si="27"/>
        <v>155.34</v>
      </c>
      <c r="AM50" s="16">
        <f t="shared" si="41"/>
        <v>79.490000000000009</v>
      </c>
      <c r="AN50" s="50"/>
      <c r="AO50" s="46"/>
      <c r="AP50" s="17">
        <f t="shared" si="28"/>
        <v>155.34</v>
      </c>
      <c r="AQ50" s="18">
        <f t="shared" si="10"/>
        <v>16.425999999999988</v>
      </c>
      <c r="AR50" s="40"/>
      <c r="AS50" s="19">
        <f t="shared" si="11"/>
        <v>75.849999999999994</v>
      </c>
      <c r="AT50" s="20">
        <f t="shared" si="12"/>
        <v>89.615999999999985</v>
      </c>
      <c r="AU50" s="21">
        <f t="shared" si="13"/>
        <v>165.46599999999998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0</v>
      </c>
      <c r="BB50" s="42">
        <f t="shared" si="14"/>
        <v>246</v>
      </c>
      <c r="BC50" s="43">
        <f t="shared" si="15"/>
        <v>233.7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6"/>
        <v>47</v>
      </c>
      <c r="BJ50" s="48">
        <f t="shared" si="17"/>
        <v>186.7</v>
      </c>
      <c r="BK50" s="24">
        <f t="shared" si="18"/>
        <v>89.615999999999985</v>
      </c>
      <c r="BL50" s="48">
        <f t="shared" si="19"/>
        <v>97.084000000000003</v>
      </c>
      <c r="BO50" s="129">
        <f t="shared" si="29"/>
        <v>2404</v>
      </c>
      <c r="BP50" s="129">
        <f t="shared" si="30"/>
        <v>80</v>
      </c>
      <c r="BQ50" s="129">
        <f t="shared" si="31"/>
        <v>912</v>
      </c>
      <c r="BR50" s="129">
        <f t="shared" si="32"/>
        <v>31</v>
      </c>
      <c r="BS50" s="129">
        <f t="shared" si="33"/>
        <v>3316</v>
      </c>
      <c r="BT50" s="129">
        <f t="shared" si="34"/>
        <v>111</v>
      </c>
      <c r="BU50" s="129">
        <f t="shared" si="35"/>
        <v>7</v>
      </c>
      <c r="BV50" s="129">
        <f t="shared" si="36"/>
        <v>142.49</v>
      </c>
      <c r="BW50" s="129">
        <f t="shared" si="37"/>
        <v>0.85</v>
      </c>
      <c r="BX50" s="129">
        <f t="shared" si="38"/>
        <v>143.34</v>
      </c>
      <c r="BY50" s="134">
        <f t="shared" si="39"/>
        <v>143.34</v>
      </c>
      <c r="BZ50" s="129">
        <f t="shared" si="49"/>
        <v>32.340000000000003</v>
      </c>
    </row>
    <row r="51" spans="1:78" ht="18.75">
      <c r="A51" s="143">
        <f t="shared" si="20"/>
        <v>42906</v>
      </c>
      <c r="B51" s="138" t="s">
        <v>52</v>
      </c>
      <c r="C51" s="30">
        <v>813</v>
      </c>
      <c r="D51" s="30">
        <v>933</v>
      </c>
      <c r="E51" s="30">
        <v>658</v>
      </c>
      <c r="F51" s="30">
        <v>59</v>
      </c>
      <c r="G51" s="30"/>
      <c r="H51" s="23">
        <v>21</v>
      </c>
      <c r="I51" s="33">
        <f t="shared" ref="I51" si="50">C51+D51+E51</f>
        <v>2404</v>
      </c>
      <c r="J51" s="33">
        <f t="shared" ref="J51" si="51">F51+G51+H51</f>
        <v>80</v>
      </c>
      <c r="K51" s="23">
        <v>440</v>
      </c>
      <c r="L51" s="14">
        <v>472</v>
      </c>
      <c r="M51" s="14">
        <v>350</v>
      </c>
      <c r="N51" s="14"/>
      <c r="O51" s="14">
        <v>15</v>
      </c>
      <c r="P51" s="14">
        <v>16</v>
      </c>
      <c r="Q51" s="103">
        <v>12</v>
      </c>
      <c r="R51" s="34"/>
      <c r="S51" s="33">
        <f t="shared" si="23"/>
        <v>912</v>
      </c>
      <c r="T51" s="33">
        <f t="shared" si="24"/>
        <v>43</v>
      </c>
      <c r="U51" s="35">
        <f t="shared" si="25"/>
        <v>123</v>
      </c>
      <c r="V51" s="23">
        <v>4.1900000000000004</v>
      </c>
      <c r="W51" s="23">
        <v>3.5</v>
      </c>
      <c r="X51" s="38">
        <v>9</v>
      </c>
      <c r="Y51" s="38">
        <v>5</v>
      </c>
      <c r="Z51" s="30">
        <v>7</v>
      </c>
      <c r="AA51" s="30">
        <v>2.8</v>
      </c>
      <c r="AB51" s="38"/>
      <c r="AC51" s="38"/>
      <c r="AD51" s="38"/>
      <c r="AE51" s="38">
        <v>0.85</v>
      </c>
      <c r="AF51" s="38"/>
      <c r="AG51" s="38"/>
      <c r="AH51" s="44">
        <f t="shared" si="9"/>
        <v>0.85</v>
      </c>
      <c r="AI51" s="53">
        <v>75</v>
      </c>
      <c r="AJ51" s="15">
        <f t="shared" si="47"/>
        <v>75.849999999999994</v>
      </c>
      <c r="AK51" s="51">
        <f t="shared" si="26"/>
        <v>149.04</v>
      </c>
      <c r="AL51" s="96">
        <f t="shared" si="27"/>
        <v>155.34</v>
      </c>
      <c r="AM51" s="16">
        <f t="shared" si="41"/>
        <v>79.490000000000009</v>
      </c>
      <c r="AN51" s="50"/>
      <c r="AO51" s="46"/>
      <c r="AP51" s="17">
        <f t="shared" si="28"/>
        <v>155.34</v>
      </c>
      <c r="AQ51" s="18">
        <f t="shared" si="10"/>
        <v>16.425999999999988</v>
      </c>
      <c r="AR51" s="40"/>
      <c r="AS51" s="19">
        <f t="shared" si="11"/>
        <v>75.849999999999994</v>
      </c>
      <c r="AT51" s="20">
        <f t="shared" si="12"/>
        <v>89.615999999999985</v>
      </c>
      <c r="AU51" s="21">
        <f t="shared" si="13"/>
        <v>165.46599999999998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0</v>
      </c>
      <c r="BB51" s="42">
        <f t="shared" si="14"/>
        <v>246</v>
      </c>
      <c r="BC51" s="43">
        <f t="shared" si="15"/>
        <v>233.7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6"/>
        <v>47</v>
      </c>
      <c r="BJ51" s="48">
        <f t="shared" si="17"/>
        <v>186.7</v>
      </c>
      <c r="BK51" s="24">
        <f t="shared" si="18"/>
        <v>89.615999999999985</v>
      </c>
      <c r="BL51" s="48">
        <f t="shared" si="19"/>
        <v>97.084000000000003</v>
      </c>
      <c r="BO51" s="129">
        <f t="shared" si="29"/>
        <v>2404</v>
      </c>
      <c r="BP51" s="129">
        <f t="shared" si="30"/>
        <v>80</v>
      </c>
      <c r="BQ51" s="129">
        <f t="shared" si="31"/>
        <v>912</v>
      </c>
      <c r="BR51" s="129">
        <f t="shared" si="32"/>
        <v>31</v>
      </c>
      <c r="BS51" s="129">
        <f t="shared" si="33"/>
        <v>3316</v>
      </c>
      <c r="BT51" s="129">
        <f t="shared" si="34"/>
        <v>111</v>
      </c>
      <c r="BU51" s="129">
        <f t="shared" si="35"/>
        <v>7</v>
      </c>
      <c r="BV51" s="129">
        <f t="shared" si="36"/>
        <v>142.49</v>
      </c>
      <c r="BW51" s="129">
        <f t="shared" si="37"/>
        <v>0.85</v>
      </c>
      <c r="BX51" s="129">
        <f t="shared" si="38"/>
        <v>143.34</v>
      </c>
      <c r="BY51" s="134">
        <f t="shared" si="39"/>
        <v>143.34</v>
      </c>
      <c r="BZ51" s="129">
        <f t="shared" si="49"/>
        <v>32.340000000000003</v>
      </c>
    </row>
    <row r="52" spans="1:78" ht="18.75">
      <c r="A52" s="143">
        <f t="shared" si="20"/>
        <v>42906</v>
      </c>
      <c r="B52" s="138" t="s">
        <v>37</v>
      </c>
      <c r="C52" s="30">
        <v>819</v>
      </c>
      <c r="D52" s="30">
        <v>932</v>
      </c>
      <c r="E52" s="30">
        <v>661</v>
      </c>
      <c r="F52" s="30">
        <v>60</v>
      </c>
      <c r="G52" s="30"/>
      <c r="H52" s="23">
        <v>21</v>
      </c>
      <c r="I52" s="33">
        <f>C52+D52+E52</f>
        <v>2412</v>
      </c>
      <c r="J52" s="33">
        <f>F52+G52+H52</f>
        <v>81</v>
      </c>
      <c r="K52" s="23">
        <v>454</v>
      </c>
      <c r="L52" s="14">
        <v>480</v>
      </c>
      <c r="M52" s="14">
        <v>350</v>
      </c>
      <c r="N52" s="14"/>
      <c r="O52" s="14">
        <v>16</v>
      </c>
      <c r="P52" s="14">
        <v>16</v>
      </c>
      <c r="Q52" s="103">
        <v>12</v>
      </c>
      <c r="R52" s="34"/>
      <c r="S52" s="33">
        <f t="shared" si="23"/>
        <v>934</v>
      </c>
      <c r="T52" s="33">
        <f t="shared" si="24"/>
        <v>44</v>
      </c>
      <c r="U52" s="35">
        <f t="shared" si="25"/>
        <v>125</v>
      </c>
      <c r="V52" s="23">
        <v>4.1900000000000004</v>
      </c>
      <c r="W52" s="23">
        <v>3.5</v>
      </c>
      <c r="X52" s="38">
        <v>9.1999999999999993</v>
      </c>
      <c r="Y52" s="38">
        <v>5</v>
      </c>
      <c r="Z52" s="30">
        <v>7</v>
      </c>
      <c r="AA52" s="30">
        <v>2.8</v>
      </c>
      <c r="AB52" s="38"/>
      <c r="AC52" s="38"/>
      <c r="AD52" s="38"/>
      <c r="AE52" s="38">
        <v>0.85</v>
      </c>
      <c r="AF52" s="38"/>
      <c r="AG52" s="38"/>
      <c r="AH52" s="44">
        <f t="shared" si="9"/>
        <v>0.85</v>
      </c>
      <c r="AI52" s="53">
        <v>75</v>
      </c>
      <c r="AJ52" s="15">
        <f t="shared" si="47"/>
        <v>75.849999999999994</v>
      </c>
      <c r="AK52" s="51">
        <f t="shared" si="26"/>
        <v>151.23999999999998</v>
      </c>
      <c r="AL52" s="96">
        <f t="shared" si="27"/>
        <v>157.54</v>
      </c>
      <c r="AM52" s="16">
        <f t="shared" si="41"/>
        <v>81.69</v>
      </c>
      <c r="AN52" s="50"/>
      <c r="AO52" s="46"/>
      <c r="AP52" s="17">
        <f t="shared" si="28"/>
        <v>157.54</v>
      </c>
      <c r="AQ52" s="18">
        <f t="shared" si="10"/>
        <v>14.225999999999999</v>
      </c>
      <c r="AR52" s="40"/>
      <c r="AS52" s="19">
        <f t="shared" si="11"/>
        <v>75.849999999999994</v>
      </c>
      <c r="AT52" s="20">
        <f t="shared" si="12"/>
        <v>89.615999999999985</v>
      </c>
      <c r="AU52" s="21">
        <f t="shared" si="13"/>
        <v>165.46599999999998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0</v>
      </c>
      <c r="BB52" s="42">
        <f t="shared" si="14"/>
        <v>246</v>
      </c>
      <c r="BC52" s="43">
        <f t="shared" si="15"/>
        <v>233.7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6"/>
        <v>47</v>
      </c>
      <c r="BJ52" s="48">
        <f t="shared" si="17"/>
        <v>186.7</v>
      </c>
      <c r="BK52" s="24">
        <f t="shared" si="18"/>
        <v>89.615999999999985</v>
      </c>
      <c r="BL52" s="48">
        <f t="shared" si="19"/>
        <v>97.084000000000003</v>
      </c>
      <c r="BO52" s="129">
        <f t="shared" si="29"/>
        <v>2412</v>
      </c>
      <c r="BP52" s="129">
        <f t="shared" si="30"/>
        <v>81</v>
      </c>
      <c r="BQ52" s="129">
        <f t="shared" si="31"/>
        <v>934</v>
      </c>
      <c r="BR52" s="129">
        <f t="shared" si="32"/>
        <v>32</v>
      </c>
      <c r="BS52" s="129">
        <f t="shared" si="33"/>
        <v>3346</v>
      </c>
      <c r="BT52" s="129">
        <f t="shared" si="34"/>
        <v>113</v>
      </c>
      <c r="BU52" s="129">
        <f t="shared" si="35"/>
        <v>7</v>
      </c>
      <c r="BV52" s="129">
        <f t="shared" si="36"/>
        <v>144.69</v>
      </c>
      <c r="BW52" s="129">
        <f t="shared" si="37"/>
        <v>0.85</v>
      </c>
      <c r="BX52" s="129">
        <f t="shared" si="38"/>
        <v>145.54</v>
      </c>
      <c r="BY52" s="134">
        <f t="shared" si="39"/>
        <v>145.54</v>
      </c>
      <c r="BZ52" s="129">
        <f t="shared" si="49"/>
        <v>32.54</v>
      </c>
    </row>
    <row r="53" spans="1:78" ht="18.75">
      <c r="A53" s="143">
        <f t="shared" si="20"/>
        <v>42906</v>
      </c>
      <c r="B53" s="138" t="s">
        <v>53</v>
      </c>
      <c r="C53" s="30">
        <v>819</v>
      </c>
      <c r="D53" s="30">
        <v>932</v>
      </c>
      <c r="E53" s="30">
        <v>661</v>
      </c>
      <c r="F53" s="30">
        <v>60</v>
      </c>
      <c r="G53" s="30"/>
      <c r="H53" s="23">
        <v>21</v>
      </c>
      <c r="I53" s="33">
        <f>C53+D53+E53</f>
        <v>2412</v>
      </c>
      <c r="J53" s="33">
        <f>F53+G53+H53</f>
        <v>81</v>
      </c>
      <c r="K53" s="23">
        <v>454</v>
      </c>
      <c r="L53" s="14">
        <v>480</v>
      </c>
      <c r="M53" s="14">
        <v>350</v>
      </c>
      <c r="N53" s="14"/>
      <c r="O53" s="14">
        <v>16</v>
      </c>
      <c r="P53" s="14">
        <v>16</v>
      </c>
      <c r="Q53" s="103">
        <v>12</v>
      </c>
      <c r="R53" s="34"/>
      <c r="S53" s="33">
        <f t="shared" si="23"/>
        <v>934</v>
      </c>
      <c r="T53" s="33">
        <f t="shared" si="24"/>
        <v>44</v>
      </c>
      <c r="U53" s="35">
        <f t="shared" si="25"/>
        <v>125</v>
      </c>
      <c r="V53" s="23">
        <v>4.1900000000000004</v>
      </c>
      <c r="W53" s="23">
        <v>3.5</v>
      </c>
      <c r="X53" s="38">
        <v>9.1999999999999993</v>
      </c>
      <c r="Y53" s="38">
        <v>5</v>
      </c>
      <c r="Z53" s="30">
        <v>7</v>
      </c>
      <c r="AA53" s="30">
        <v>2.8</v>
      </c>
      <c r="AB53" s="38"/>
      <c r="AC53" s="38"/>
      <c r="AD53" s="38"/>
      <c r="AE53" s="38">
        <v>0.85</v>
      </c>
      <c r="AF53" s="38"/>
      <c r="AG53" s="38"/>
      <c r="AH53" s="44">
        <f t="shared" si="9"/>
        <v>0.85</v>
      </c>
      <c r="AI53" s="53">
        <v>75</v>
      </c>
      <c r="AJ53" s="15">
        <f t="shared" si="47"/>
        <v>75.849999999999994</v>
      </c>
      <c r="AK53" s="51">
        <f t="shared" si="26"/>
        <v>151.23999999999998</v>
      </c>
      <c r="AL53" s="96">
        <f t="shared" si="27"/>
        <v>157.54</v>
      </c>
      <c r="AM53" s="16">
        <f t="shared" si="41"/>
        <v>81.69</v>
      </c>
      <c r="AN53" s="50"/>
      <c r="AO53" s="46"/>
      <c r="AP53" s="17">
        <f t="shared" si="28"/>
        <v>157.54</v>
      </c>
      <c r="AQ53" s="18">
        <f t="shared" si="10"/>
        <v>14.225999999999999</v>
      </c>
      <c r="AR53" s="40"/>
      <c r="AS53" s="19">
        <f t="shared" si="11"/>
        <v>75.849999999999994</v>
      </c>
      <c r="AT53" s="20">
        <f t="shared" si="12"/>
        <v>89.615999999999985</v>
      </c>
      <c r="AU53" s="21">
        <f t="shared" si="13"/>
        <v>165.46599999999998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0</v>
      </c>
      <c r="BB53" s="42">
        <f t="shared" si="14"/>
        <v>246</v>
      </c>
      <c r="BC53" s="43">
        <f t="shared" si="15"/>
        <v>233.7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6"/>
        <v>47</v>
      </c>
      <c r="BJ53" s="48">
        <f t="shared" si="17"/>
        <v>186.7</v>
      </c>
      <c r="BK53" s="24">
        <f t="shared" si="18"/>
        <v>89.615999999999985</v>
      </c>
      <c r="BL53" s="48">
        <f t="shared" si="19"/>
        <v>97.084000000000003</v>
      </c>
      <c r="BO53" s="129">
        <f t="shared" si="29"/>
        <v>2412</v>
      </c>
      <c r="BP53" s="129">
        <f t="shared" si="30"/>
        <v>81</v>
      </c>
      <c r="BQ53" s="129">
        <f t="shared" si="31"/>
        <v>934</v>
      </c>
      <c r="BR53" s="129">
        <f t="shared" si="32"/>
        <v>32</v>
      </c>
      <c r="BS53" s="129">
        <f t="shared" si="33"/>
        <v>3346</v>
      </c>
      <c r="BT53" s="129">
        <f t="shared" si="34"/>
        <v>113</v>
      </c>
      <c r="BU53" s="129">
        <f t="shared" si="35"/>
        <v>7</v>
      </c>
      <c r="BV53" s="129">
        <f t="shared" si="36"/>
        <v>144.69</v>
      </c>
      <c r="BW53" s="129">
        <f t="shared" si="37"/>
        <v>0.85</v>
      </c>
      <c r="BX53" s="129">
        <f t="shared" si="38"/>
        <v>145.54</v>
      </c>
      <c r="BY53" s="134">
        <f t="shared" si="39"/>
        <v>145.54</v>
      </c>
      <c r="BZ53" s="129">
        <f t="shared" si="49"/>
        <v>32.54</v>
      </c>
    </row>
    <row r="54" spans="1:78" ht="18.75">
      <c r="A54" s="143">
        <f t="shared" si="20"/>
        <v>42906</v>
      </c>
      <c r="B54" s="138" t="s">
        <v>26</v>
      </c>
      <c r="C54" s="30">
        <v>811</v>
      </c>
      <c r="D54" s="30">
        <v>930</v>
      </c>
      <c r="E54" s="30">
        <v>660</v>
      </c>
      <c r="F54" s="30">
        <v>60</v>
      </c>
      <c r="G54" s="30"/>
      <c r="H54" s="23">
        <v>21</v>
      </c>
      <c r="I54" s="33">
        <f t="shared" si="21"/>
        <v>2401</v>
      </c>
      <c r="J54" s="33">
        <f t="shared" si="22"/>
        <v>81</v>
      </c>
      <c r="K54" s="23">
        <v>437</v>
      </c>
      <c r="L54" s="14">
        <v>472</v>
      </c>
      <c r="M54" s="14">
        <v>350</v>
      </c>
      <c r="N54" s="14"/>
      <c r="O54" s="14">
        <v>15</v>
      </c>
      <c r="P54" s="14">
        <v>16</v>
      </c>
      <c r="Q54" s="103">
        <v>12</v>
      </c>
      <c r="R54" s="34"/>
      <c r="S54" s="33">
        <f t="shared" si="23"/>
        <v>909</v>
      </c>
      <c r="T54" s="33">
        <f t="shared" si="24"/>
        <v>43</v>
      </c>
      <c r="U54" s="35">
        <f t="shared" si="25"/>
        <v>124</v>
      </c>
      <c r="V54" s="23">
        <v>5.42</v>
      </c>
      <c r="W54" s="23">
        <v>3.5</v>
      </c>
      <c r="X54" s="38">
        <v>9.1999999999999993</v>
      </c>
      <c r="Y54" s="38">
        <v>4.8</v>
      </c>
      <c r="Z54" s="38">
        <v>7</v>
      </c>
      <c r="AA54" s="38">
        <v>2.1</v>
      </c>
      <c r="AB54" s="38"/>
      <c r="AC54" s="38"/>
      <c r="AD54" s="38"/>
      <c r="AE54" s="38">
        <v>0.85</v>
      </c>
      <c r="AF54" s="38"/>
      <c r="AG54" s="38"/>
      <c r="AH54" s="44">
        <f t="shared" si="9"/>
        <v>0.85</v>
      </c>
      <c r="AI54" s="53">
        <v>75</v>
      </c>
      <c r="AJ54" s="15">
        <f t="shared" si="47"/>
        <v>75.849999999999994</v>
      </c>
      <c r="AK54" s="51">
        <f t="shared" si="26"/>
        <v>151.26999999999998</v>
      </c>
      <c r="AL54" s="96">
        <f t="shared" si="27"/>
        <v>156.86999999999998</v>
      </c>
      <c r="AM54" s="16">
        <f t="shared" si="41"/>
        <v>81.019999999999982</v>
      </c>
      <c r="AN54" s="50"/>
      <c r="AO54" s="46"/>
      <c r="AP54" s="17">
        <f t="shared" si="28"/>
        <v>156.86999999999998</v>
      </c>
      <c r="AQ54" s="18">
        <f t="shared" si="10"/>
        <v>14.195999999999998</v>
      </c>
      <c r="AR54" s="40"/>
      <c r="AS54" s="19">
        <f t="shared" si="11"/>
        <v>75.849999999999994</v>
      </c>
      <c r="AT54" s="20">
        <f t="shared" si="12"/>
        <v>89.615999999999985</v>
      </c>
      <c r="AU54" s="21">
        <f t="shared" si="13"/>
        <v>165.46599999999998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0</v>
      </c>
      <c r="BB54" s="42">
        <f t="shared" si="14"/>
        <v>246</v>
      </c>
      <c r="BC54" s="43">
        <f t="shared" si="15"/>
        <v>233.7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6"/>
        <v>47</v>
      </c>
      <c r="BJ54" s="48">
        <f t="shared" si="17"/>
        <v>186.7</v>
      </c>
      <c r="BK54" s="24">
        <f t="shared" si="18"/>
        <v>89.615999999999985</v>
      </c>
      <c r="BL54" s="48">
        <f t="shared" si="19"/>
        <v>97.084000000000003</v>
      </c>
      <c r="BO54" s="129">
        <f t="shared" si="29"/>
        <v>2401</v>
      </c>
      <c r="BP54" s="129">
        <f t="shared" si="30"/>
        <v>81</v>
      </c>
      <c r="BQ54" s="129">
        <f t="shared" si="31"/>
        <v>909</v>
      </c>
      <c r="BR54" s="129">
        <f t="shared" si="32"/>
        <v>31</v>
      </c>
      <c r="BS54" s="129">
        <f t="shared" si="33"/>
        <v>3310</v>
      </c>
      <c r="BT54" s="129">
        <f t="shared" si="34"/>
        <v>112</v>
      </c>
      <c r="BU54" s="129">
        <f t="shared" si="35"/>
        <v>7</v>
      </c>
      <c r="BV54" s="129">
        <f t="shared" si="36"/>
        <v>144.02000000000001</v>
      </c>
      <c r="BW54" s="129">
        <f t="shared" si="37"/>
        <v>0.85</v>
      </c>
      <c r="BX54" s="129">
        <f t="shared" si="38"/>
        <v>144.87</v>
      </c>
      <c r="BY54" s="134">
        <f t="shared" si="39"/>
        <v>144.87</v>
      </c>
      <c r="BZ54" s="129">
        <f t="shared" si="49"/>
        <v>32.869999999999997</v>
      </c>
    </row>
    <row r="55" spans="1:78" ht="18.75">
      <c r="A55" s="143">
        <f t="shared" si="20"/>
        <v>42906</v>
      </c>
      <c r="B55" s="138" t="s">
        <v>54</v>
      </c>
      <c r="C55" s="30">
        <v>811</v>
      </c>
      <c r="D55" s="30">
        <v>930</v>
      </c>
      <c r="E55" s="30">
        <v>660</v>
      </c>
      <c r="F55" s="30">
        <v>60</v>
      </c>
      <c r="G55" s="30"/>
      <c r="H55" s="23">
        <v>21</v>
      </c>
      <c r="I55" s="33">
        <f>C55+D55+E55</f>
        <v>2401</v>
      </c>
      <c r="J55" s="33">
        <f>F55+G55+H55</f>
        <v>81</v>
      </c>
      <c r="K55" s="23">
        <v>437</v>
      </c>
      <c r="L55" s="14">
        <v>472</v>
      </c>
      <c r="M55" s="14">
        <v>350</v>
      </c>
      <c r="N55" s="14"/>
      <c r="O55" s="14">
        <v>15</v>
      </c>
      <c r="P55" s="14">
        <v>16</v>
      </c>
      <c r="Q55" s="103">
        <v>12</v>
      </c>
      <c r="R55" s="34"/>
      <c r="S55" s="33">
        <f t="shared" si="23"/>
        <v>909</v>
      </c>
      <c r="T55" s="33">
        <f t="shared" si="24"/>
        <v>43</v>
      </c>
      <c r="U55" s="35">
        <f t="shared" si="25"/>
        <v>124</v>
      </c>
      <c r="V55" s="23">
        <v>5.42</v>
      </c>
      <c r="W55" s="23">
        <v>3.5</v>
      </c>
      <c r="X55" s="38">
        <v>9.1999999999999993</v>
      </c>
      <c r="Y55" s="38">
        <v>4.8</v>
      </c>
      <c r="Z55" s="38">
        <v>7</v>
      </c>
      <c r="AA55" s="38">
        <v>2.1</v>
      </c>
      <c r="AB55" s="38"/>
      <c r="AC55" s="38"/>
      <c r="AD55" s="38"/>
      <c r="AE55" s="38">
        <v>0.85</v>
      </c>
      <c r="AF55" s="38"/>
      <c r="AG55" s="38"/>
      <c r="AH55" s="44">
        <f t="shared" si="9"/>
        <v>0.85</v>
      </c>
      <c r="AI55" s="53">
        <v>75</v>
      </c>
      <c r="AJ55" s="15">
        <f t="shared" si="47"/>
        <v>75.849999999999994</v>
      </c>
      <c r="AK55" s="51">
        <f t="shared" si="26"/>
        <v>151.26999999999998</v>
      </c>
      <c r="AL55" s="96">
        <f t="shared" si="27"/>
        <v>156.86999999999998</v>
      </c>
      <c r="AM55" s="16">
        <f t="shared" si="41"/>
        <v>81.019999999999982</v>
      </c>
      <c r="AN55" s="50"/>
      <c r="AO55" s="46"/>
      <c r="AP55" s="17">
        <f t="shared" si="28"/>
        <v>156.86999999999998</v>
      </c>
      <c r="AQ55" s="18">
        <f t="shared" si="10"/>
        <v>14.195999999999998</v>
      </c>
      <c r="AR55" s="40"/>
      <c r="AS55" s="19">
        <f t="shared" si="11"/>
        <v>75.849999999999994</v>
      </c>
      <c r="AT55" s="20">
        <f t="shared" si="12"/>
        <v>89.615999999999985</v>
      </c>
      <c r="AU55" s="21">
        <f t="shared" si="13"/>
        <v>165.46599999999998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0</v>
      </c>
      <c r="BB55" s="42">
        <f t="shared" si="14"/>
        <v>246</v>
      </c>
      <c r="BC55" s="43">
        <f t="shared" si="15"/>
        <v>233.7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6"/>
        <v>47</v>
      </c>
      <c r="BJ55" s="48">
        <f t="shared" si="17"/>
        <v>186.7</v>
      </c>
      <c r="BK55" s="24">
        <f t="shared" si="18"/>
        <v>89.615999999999985</v>
      </c>
      <c r="BL55" s="48">
        <f t="shared" si="19"/>
        <v>97.084000000000003</v>
      </c>
      <c r="BO55" s="129">
        <f t="shared" si="29"/>
        <v>2401</v>
      </c>
      <c r="BP55" s="129">
        <f t="shared" si="30"/>
        <v>81</v>
      </c>
      <c r="BQ55" s="129">
        <f t="shared" si="31"/>
        <v>909</v>
      </c>
      <c r="BR55" s="129">
        <f t="shared" si="32"/>
        <v>31</v>
      </c>
      <c r="BS55" s="129">
        <f t="shared" si="33"/>
        <v>3310</v>
      </c>
      <c r="BT55" s="129">
        <f t="shared" si="34"/>
        <v>112</v>
      </c>
      <c r="BU55" s="129">
        <f t="shared" si="35"/>
        <v>7</v>
      </c>
      <c r="BV55" s="129">
        <f t="shared" si="36"/>
        <v>144.02000000000001</v>
      </c>
      <c r="BW55" s="129">
        <f t="shared" si="37"/>
        <v>0.85</v>
      </c>
      <c r="BX55" s="129">
        <f t="shared" si="38"/>
        <v>144.87</v>
      </c>
      <c r="BY55" s="134">
        <f t="shared" si="39"/>
        <v>144.87</v>
      </c>
      <c r="BZ55" s="129">
        <f t="shared" si="49"/>
        <v>32.869999999999997</v>
      </c>
    </row>
    <row r="56" spans="1:78" ht="18.75">
      <c r="A56" s="143">
        <f t="shared" si="20"/>
        <v>42906</v>
      </c>
      <c r="B56" s="138" t="s">
        <v>55</v>
      </c>
      <c r="C56" s="30">
        <v>810</v>
      </c>
      <c r="D56" s="30">
        <v>926</v>
      </c>
      <c r="E56" s="30">
        <v>651</v>
      </c>
      <c r="F56" s="30">
        <v>60</v>
      </c>
      <c r="G56" s="30"/>
      <c r="H56" s="23">
        <v>21</v>
      </c>
      <c r="I56" s="33">
        <f t="shared" si="21"/>
        <v>2387</v>
      </c>
      <c r="J56" s="33">
        <f t="shared" si="22"/>
        <v>81</v>
      </c>
      <c r="K56" s="23">
        <v>449</v>
      </c>
      <c r="L56" s="14">
        <v>468</v>
      </c>
      <c r="M56" s="14">
        <v>360</v>
      </c>
      <c r="N56" s="14"/>
      <c r="O56" s="14">
        <v>15</v>
      </c>
      <c r="P56" s="14">
        <v>16</v>
      </c>
      <c r="Q56" s="103">
        <v>12</v>
      </c>
      <c r="R56" s="34"/>
      <c r="S56" s="33">
        <f t="shared" si="23"/>
        <v>917</v>
      </c>
      <c r="T56" s="33">
        <f t="shared" si="24"/>
        <v>43</v>
      </c>
      <c r="U56" s="35">
        <f t="shared" si="25"/>
        <v>124</v>
      </c>
      <c r="V56" s="23">
        <v>5.42</v>
      </c>
      <c r="W56" s="23">
        <v>3.5</v>
      </c>
      <c r="X56" s="38">
        <v>9.1999999999999993</v>
      </c>
      <c r="Y56" s="38">
        <v>4.8</v>
      </c>
      <c r="Z56" s="38">
        <v>7</v>
      </c>
      <c r="AA56" s="38">
        <v>2.1</v>
      </c>
      <c r="AB56" s="38"/>
      <c r="AC56" s="38"/>
      <c r="AD56" s="38"/>
      <c r="AE56" s="38">
        <v>0.85</v>
      </c>
      <c r="AF56" s="38"/>
      <c r="AG56" s="38"/>
      <c r="AH56" s="44">
        <f t="shared" si="9"/>
        <v>0.85</v>
      </c>
      <c r="AI56" s="53">
        <v>75</v>
      </c>
      <c r="AJ56" s="15">
        <f t="shared" si="47"/>
        <v>75.849999999999994</v>
      </c>
      <c r="AK56" s="51">
        <f t="shared" si="26"/>
        <v>151.26999999999998</v>
      </c>
      <c r="AL56" s="96">
        <f t="shared" si="27"/>
        <v>156.86999999999998</v>
      </c>
      <c r="AM56" s="16">
        <f t="shared" si="41"/>
        <v>81.019999999999982</v>
      </c>
      <c r="AN56" s="50"/>
      <c r="AO56" s="46"/>
      <c r="AP56" s="17">
        <f t="shared" si="28"/>
        <v>156.86999999999998</v>
      </c>
      <c r="AQ56" s="18">
        <f t="shared" si="10"/>
        <v>14.195999999999998</v>
      </c>
      <c r="AR56" s="40"/>
      <c r="AS56" s="19">
        <f t="shared" si="11"/>
        <v>75.849999999999994</v>
      </c>
      <c r="AT56" s="20">
        <f t="shared" si="12"/>
        <v>89.615999999999985</v>
      </c>
      <c r="AU56" s="21">
        <f t="shared" si="13"/>
        <v>165.46599999999998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0</v>
      </c>
      <c r="BB56" s="42">
        <f t="shared" si="14"/>
        <v>246</v>
      </c>
      <c r="BC56" s="43">
        <f t="shared" si="15"/>
        <v>233.7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6"/>
        <v>47</v>
      </c>
      <c r="BJ56" s="48">
        <f t="shared" si="17"/>
        <v>186.7</v>
      </c>
      <c r="BK56" s="24">
        <f t="shared" si="18"/>
        <v>89.615999999999985</v>
      </c>
      <c r="BL56" s="48">
        <f t="shared" si="19"/>
        <v>97.084000000000003</v>
      </c>
      <c r="BO56" s="129">
        <f t="shared" si="29"/>
        <v>2387</v>
      </c>
      <c r="BP56" s="129">
        <f t="shared" si="30"/>
        <v>81</v>
      </c>
      <c r="BQ56" s="129">
        <f t="shared" si="31"/>
        <v>917</v>
      </c>
      <c r="BR56" s="129">
        <f t="shared" si="32"/>
        <v>31</v>
      </c>
      <c r="BS56" s="129">
        <f t="shared" si="33"/>
        <v>3304</v>
      </c>
      <c r="BT56" s="129">
        <f t="shared" si="34"/>
        <v>112</v>
      </c>
      <c r="BU56" s="129">
        <f t="shared" si="35"/>
        <v>7</v>
      </c>
      <c r="BV56" s="129">
        <f t="shared" si="36"/>
        <v>144.02000000000001</v>
      </c>
      <c r="BW56" s="129">
        <f t="shared" si="37"/>
        <v>0.85</v>
      </c>
      <c r="BX56" s="129">
        <f t="shared" si="38"/>
        <v>144.87</v>
      </c>
      <c r="BY56" s="134">
        <f t="shared" si="39"/>
        <v>144.87</v>
      </c>
      <c r="BZ56" s="129">
        <f t="shared" si="49"/>
        <v>32.869999999999997</v>
      </c>
    </row>
    <row r="57" spans="1:78" ht="18.75">
      <c r="A57" s="143">
        <f t="shared" si="20"/>
        <v>42906</v>
      </c>
      <c r="B57" s="138" t="s">
        <v>56</v>
      </c>
      <c r="C57" s="30">
        <v>810</v>
      </c>
      <c r="D57" s="30">
        <v>926</v>
      </c>
      <c r="E57" s="30">
        <v>651</v>
      </c>
      <c r="F57" s="30">
        <v>60</v>
      </c>
      <c r="G57" s="30"/>
      <c r="H57" s="23">
        <v>21</v>
      </c>
      <c r="I57" s="33">
        <f t="shared" ref="I57" si="52">C57+D57+E57</f>
        <v>2387</v>
      </c>
      <c r="J57" s="33">
        <f t="shared" ref="J57" si="53">F57+G57+H57</f>
        <v>81</v>
      </c>
      <c r="K57" s="23">
        <v>449</v>
      </c>
      <c r="L57" s="14">
        <v>468</v>
      </c>
      <c r="M57" s="14">
        <v>360</v>
      </c>
      <c r="N57" s="14"/>
      <c r="O57" s="14">
        <v>15</v>
      </c>
      <c r="P57" s="14">
        <v>16</v>
      </c>
      <c r="Q57" s="103">
        <v>12</v>
      </c>
      <c r="R57" s="34"/>
      <c r="S57" s="33">
        <f t="shared" si="23"/>
        <v>917</v>
      </c>
      <c r="T57" s="33">
        <f t="shared" si="24"/>
        <v>43</v>
      </c>
      <c r="U57" s="35">
        <f t="shared" si="25"/>
        <v>124</v>
      </c>
      <c r="V57" s="23">
        <v>5.42</v>
      </c>
      <c r="W57" s="23">
        <v>3.5</v>
      </c>
      <c r="X57" s="38">
        <v>9.1999999999999993</v>
      </c>
      <c r="Y57" s="38">
        <v>4.8</v>
      </c>
      <c r="Z57" s="38">
        <v>7</v>
      </c>
      <c r="AA57" s="38">
        <v>2.1</v>
      </c>
      <c r="AB57" s="38"/>
      <c r="AC57" s="38"/>
      <c r="AD57" s="38"/>
      <c r="AE57" s="38">
        <v>0.85</v>
      </c>
      <c r="AF57" s="38"/>
      <c r="AG57" s="38"/>
      <c r="AH57" s="44">
        <f t="shared" si="9"/>
        <v>0.85</v>
      </c>
      <c r="AI57" s="53">
        <v>75</v>
      </c>
      <c r="AJ57" s="15">
        <f t="shared" si="47"/>
        <v>75.849999999999994</v>
      </c>
      <c r="AK57" s="51">
        <f t="shared" si="26"/>
        <v>151.26999999999998</v>
      </c>
      <c r="AL57" s="96">
        <f t="shared" si="27"/>
        <v>156.86999999999998</v>
      </c>
      <c r="AM57" s="16">
        <f t="shared" si="41"/>
        <v>81.019999999999982</v>
      </c>
      <c r="AN57" s="50"/>
      <c r="AO57" s="46"/>
      <c r="AP57" s="17">
        <f t="shared" si="28"/>
        <v>156.86999999999998</v>
      </c>
      <c r="AQ57" s="18">
        <f t="shared" si="10"/>
        <v>14.195999999999998</v>
      </c>
      <c r="AR57" s="40"/>
      <c r="AS57" s="19">
        <f t="shared" si="11"/>
        <v>75.849999999999994</v>
      </c>
      <c r="AT57" s="20">
        <f t="shared" si="12"/>
        <v>89.615999999999985</v>
      </c>
      <c r="AU57" s="21">
        <f t="shared" si="13"/>
        <v>165.46599999999998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0</v>
      </c>
      <c r="BB57" s="42">
        <f t="shared" si="14"/>
        <v>246</v>
      </c>
      <c r="BC57" s="43">
        <f t="shared" si="15"/>
        <v>233.7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6"/>
        <v>47</v>
      </c>
      <c r="BJ57" s="48">
        <f t="shared" si="17"/>
        <v>186.7</v>
      </c>
      <c r="BK57" s="24">
        <f t="shared" si="18"/>
        <v>89.615999999999985</v>
      </c>
      <c r="BL57" s="48">
        <f t="shared" si="19"/>
        <v>97.084000000000003</v>
      </c>
      <c r="BO57" s="129">
        <f t="shared" si="29"/>
        <v>2387</v>
      </c>
      <c r="BP57" s="129">
        <f t="shared" si="30"/>
        <v>81</v>
      </c>
      <c r="BQ57" s="129">
        <f t="shared" si="31"/>
        <v>917</v>
      </c>
      <c r="BR57" s="129">
        <f t="shared" si="32"/>
        <v>31</v>
      </c>
      <c r="BS57" s="129">
        <f t="shared" si="33"/>
        <v>3304</v>
      </c>
      <c r="BT57" s="129">
        <f t="shared" si="34"/>
        <v>112</v>
      </c>
      <c r="BU57" s="129">
        <f t="shared" si="35"/>
        <v>7</v>
      </c>
      <c r="BV57" s="129">
        <f t="shared" si="36"/>
        <v>144.02000000000001</v>
      </c>
      <c r="BW57" s="129">
        <f t="shared" si="37"/>
        <v>0.85</v>
      </c>
      <c r="BX57" s="129">
        <f t="shared" si="38"/>
        <v>144.87</v>
      </c>
      <c r="BY57" s="134">
        <f t="shared" si="39"/>
        <v>144.87</v>
      </c>
      <c r="BZ57" s="129">
        <f t="shared" si="49"/>
        <v>32.869999999999997</v>
      </c>
    </row>
    <row r="58" spans="1:78" ht="18.75">
      <c r="A58" s="143">
        <f t="shared" si="20"/>
        <v>42906</v>
      </c>
      <c r="B58" s="138" t="s">
        <v>27</v>
      </c>
      <c r="C58" s="30">
        <v>802</v>
      </c>
      <c r="D58" s="30">
        <v>902</v>
      </c>
      <c r="E58" s="30">
        <v>644</v>
      </c>
      <c r="F58" s="30">
        <v>60</v>
      </c>
      <c r="G58" s="105"/>
      <c r="H58" s="23">
        <v>21</v>
      </c>
      <c r="I58" s="33">
        <f t="shared" si="21"/>
        <v>2348</v>
      </c>
      <c r="J58" s="33">
        <f t="shared" si="22"/>
        <v>81</v>
      </c>
      <c r="K58" s="23">
        <v>440</v>
      </c>
      <c r="L58" s="14">
        <v>471</v>
      </c>
      <c r="M58" s="14">
        <v>380</v>
      </c>
      <c r="N58" s="14"/>
      <c r="O58" s="14">
        <v>15</v>
      </c>
      <c r="P58" s="14">
        <v>16</v>
      </c>
      <c r="Q58" s="103">
        <v>13</v>
      </c>
      <c r="R58" s="34"/>
      <c r="S58" s="33">
        <f t="shared" si="23"/>
        <v>911</v>
      </c>
      <c r="T58" s="33">
        <f t="shared" si="24"/>
        <v>44</v>
      </c>
      <c r="U58" s="35">
        <f t="shared" si="25"/>
        <v>125</v>
      </c>
      <c r="V58" s="23">
        <v>5.42</v>
      </c>
      <c r="W58" s="23">
        <v>3.5</v>
      </c>
      <c r="X58" s="38">
        <v>8.8000000000000007</v>
      </c>
      <c r="Y58" s="38">
        <v>4.9000000000000004</v>
      </c>
      <c r="Z58" s="38">
        <v>6.9</v>
      </c>
      <c r="AA58" s="38">
        <v>3</v>
      </c>
      <c r="AB58" s="38"/>
      <c r="AC58" s="38"/>
      <c r="AD58" s="38"/>
      <c r="AE58" s="38">
        <v>0.85</v>
      </c>
      <c r="AF58" s="38"/>
      <c r="AG58" s="38"/>
      <c r="AH58" s="44">
        <f t="shared" si="9"/>
        <v>0.85</v>
      </c>
      <c r="AI58" s="53">
        <v>75</v>
      </c>
      <c r="AJ58" s="15">
        <f t="shared" si="47"/>
        <v>75.849999999999994</v>
      </c>
      <c r="AK58" s="51">
        <f t="shared" si="26"/>
        <v>151.87</v>
      </c>
      <c r="AL58" s="96">
        <f t="shared" si="27"/>
        <v>158.37</v>
      </c>
      <c r="AM58" s="16">
        <f t="shared" si="41"/>
        <v>82.52000000000001</v>
      </c>
      <c r="AN58" s="50"/>
      <c r="AO58" s="46"/>
      <c r="AP58" s="17">
        <f t="shared" si="28"/>
        <v>158.37</v>
      </c>
      <c r="AQ58" s="18">
        <f t="shared" si="10"/>
        <v>13.595999999999975</v>
      </c>
      <c r="AR58" s="40"/>
      <c r="AS58" s="19">
        <f t="shared" si="11"/>
        <v>75.849999999999994</v>
      </c>
      <c r="AT58" s="20">
        <f t="shared" si="12"/>
        <v>89.615999999999985</v>
      </c>
      <c r="AU58" s="21">
        <f t="shared" si="13"/>
        <v>165.46599999999998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0</v>
      </c>
      <c r="BB58" s="42">
        <f t="shared" si="14"/>
        <v>246</v>
      </c>
      <c r="BC58" s="43">
        <f t="shared" si="15"/>
        <v>233.7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6"/>
        <v>47</v>
      </c>
      <c r="BJ58" s="48">
        <f t="shared" si="17"/>
        <v>186.7</v>
      </c>
      <c r="BK58" s="24">
        <f t="shared" si="18"/>
        <v>89.615999999999985</v>
      </c>
      <c r="BL58" s="48">
        <f t="shared" si="19"/>
        <v>97.084000000000003</v>
      </c>
      <c r="BO58" s="129">
        <f t="shared" si="29"/>
        <v>2348</v>
      </c>
      <c r="BP58" s="129">
        <f t="shared" si="30"/>
        <v>81</v>
      </c>
      <c r="BQ58" s="129">
        <f t="shared" si="31"/>
        <v>911</v>
      </c>
      <c r="BR58" s="129">
        <f t="shared" si="32"/>
        <v>31</v>
      </c>
      <c r="BS58" s="129">
        <f t="shared" si="33"/>
        <v>3259</v>
      </c>
      <c r="BT58" s="129">
        <f t="shared" si="34"/>
        <v>112</v>
      </c>
      <c r="BU58" s="129">
        <f t="shared" si="35"/>
        <v>6.9</v>
      </c>
      <c r="BV58" s="129">
        <f t="shared" si="36"/>
        <v>144.52000000000001</v>
      </c>
      <c r="BW58" s="129">
        <f t="shared" si="37"/>
        <v>0.85</v>
      </c>
      <c r="BX58" s="129">
        <f t="shared" si="38"/>
        <v>145.37</v>
      </c>
      <c r="BY58" s="134">
        <f t="shared" si="39"/>
        <v>145.37</v>
      </c>
      <c r="BZ58" s="129">
        <f t="shared" si="49"/>
        <v>33.369999999999997</v>
      </c>
    </row>
    <row r="59" spans="1:78" ht="18.75">
      <c r="A59" s="143">
        <f t="shared" si="20"/>
        <v>42906</v>
      </c>
      <c r="B59" s="138" t="s">
        <v>57</v>
      </c>
      <c r="C59" s="30">
        <v>802</v>
      </c>
      <c r="D59" s="30">
        <v>902</v>
      </c>
      <c r="E59" s="30">
        <v>644</v>
      </c>
      <c r="F59" s="30">
        <v>60</v>
      </c>
      <c r="G59" s="105"/>
      <c r="H59" s="23">
        <v>21</v>
      </c>
      <c r="I59" s="33">
        <f t="shared" ref="I59" si="54">C59+D59+E59</f>
        <v>2348</v>
      </c>
      <c r="J59" s="33">
        <f t="shared" ref="J59" si="55">F59+G59+H59</f>
        <v>81</v>
      </c>
      <c r="K59" s="23">
        <v>440</v>
      </c>
      <c r="L59" s="14">
        <v>471</v>
      </c>
      <c r="M59" s="14">
        <v>380</v>
      </c>
      <c r="N59" s="14"/>
      <c r="O59" s="14">
        <v>15</v>
      </c>
      <c r="P59" s="14">
        <v>16</v>
      </c>
      <c r="Q59" s="103">
        <v>13</v>
      </c>
      <c r="R59" s="34"/>
      <c r="S59" s="33">
        <f t="shared" si="23"/>
        <v>911</v>
      </c>
      <c r="T59" s="33">
        <f t="shared" si="24"/>
        <v>44</v>
      </c>
      <c r="U59" s="35">
        <f t="shared" si="25"/>
        <v>125</v>
      </c>
      <c r="V59" s="23">
        <v>5.42</v>
      </c>
      <c r="W59" s="23">
        <v>3.5</v>
      </c>
      <c r="X59" s="38">
        <v>8.8000000000000007</v>
      </c>
      <c r="Y59" s="38">
        <v>4.9000000000000004</v>
      </c>
      <c r="Z59" s="38">
        <v>6.9</v>
      </c>
      <c r="AA59" s="38">
        <v>3</v>
      </c>
      <c r="AB59" s="38"/>
      <c r="AC59" s="38"/>
      <c r="AD59" s="38"/>
      <c r="AE59" s="38">
        <v>0.85</v>
      </c>
      <c r="AF59" s="38"/>
      <c r="AG59" s="38"/>
      <c r="AH59" s="44">
        <f t="shared" si="9"/>
        <v>0.85</v>
      </c>
      <c r="AI59" s="53">
        <v>75</v>
      </c>
      <c r="AJ59" s="15">
        <f t="shared" si="47"/>
        <v>75.849999999999994</v>
      </c>
      <c r="AK59" s="51">
        <f t="shared" si="26"/>
        <v>151.87</v>
      </c>
      <c r="AL59" s="96">
        <f t="shared" si="27"/>
        <v>158.37</v>
      </c>
      <c r="AM59" s="16">
        <f t="shared" si="41"/>
        <v>82.52000000000001</v>
      </c>
      <c r="AN59" s="50"/>
      <c r="AO59" s="46"/>
      <c r="AP59" s="17">
        <f t="shared" si="28"/>
        <v>158.37</v>
      </c>
      <c r="AQ59" s="18">
        <f t="shared" si="10"/>
        <v>13.595999999999975</v>
      </c>
      <c r="AR59" s="40"/>
      <c r="AS59" s="19">
        <f t="shared" si="11"/>
        <v>75.849999999999994</v>
      </c>
      <c r="AT59" s="20">
        <f t="shared" si="12"/>
        <v>89.615999999999985</v>
      </c>
      <c r="AU59" s="21">
        <f t="shared" si="13"/>
        <v>165.46599999999998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0</v>
      </c>
      <c r="BB59" s="42">
        <f t="shared" si="14"/>
        <v>246</v>
      </c>
      <c r="BC59" s="43">
        <f t="shared" si="15"/>
        <v>233.7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6"/>
        <v>47</v>
      </c>
      <c r="BJ59" s="48">
        <f t="shared" si="17"/>
        <v>186.7</v>
      </c>
      <c r="BK59" s="24">
        <f t="shared" si="18"/>
        <v>89.615999999999985</v>
      </c>
      <c r="BL59" s="48">
        <f t="shared" si="19"/>
        <v>97.084000000000003</v>
      </c>
      <c r="BO59" s="129">
        <f t="shared" si="29"/>
        <v>2348</v>
      </c>
      <c r="BP59" s="129">
        <f t="shared" si="30"/>
        <v>81</v>
      </c>
      <c r="BQ59" s="129">
        <f t="shared" si="31"/>
        <v>911</v>
      </c>
      <c r="BR59" s="129">
        <f t="shared" si="32"/>
        <v>31</v>
      </c>
      <c r="BS59" s="129">
        <f t="shared" si="33"/>
        <v>3259</v>
      </c>
      <c r="BT59" s="129">
        <f t="shared" si="34"/>
        <v>112</v>
      </c>
      <c r="BU59" s="129">
        <f t="shared" si="35"/>
        <v>6.9</v>
      </c>
      <c r="BV59" s="129">
        <f t="shared" si="36"/>
        <v>144.52000000000001</v>
      </c>
      <c r="BW59" s="129">
        <f t="shared" si="37"/>
        <v>0.85</v>
      </c>
      <c r="BX59" s="129">
        <f t="shared" si="38"/>
        <v>145.37</v>
      </c>
      <c r="BY59" s="134">
        <f t="shared" si="39"/>
        <v>145.37</v>
      </c>
      <c r="BZ59" s="129">
        <f t="shared" si="49"/>
        <v>33.369999999999997</v>
      </c>
    </row>
    <row r="60" spans="1:78" ht="18.75">
      <c r="A60" s="143">
        <f t="shared" si="20"/>
        <v>42906</v>
      </c>
      <c r="B60" s="138" t="s">
        <v>58</v>
      </c>
      <c r="C60" s="30">
        <v>775</v>
      </c>
      <c r="D60" s="30">
        <v>853</v>
      </c>
      <c r="E60" s="30">
        <v>620</v>
      </c>
      <c r="F60" s="30">
        <v>55</v>
      </c>
      <c r="G60" s="30"/>
      <c r="H60" s="23">
        <v>21</v>
      </c>
      <c r="I60" s="33">
        <f t="shared" si="21"/>
        <v>2248</v>
      </c>
      <c r="J60" s="33">
        <f t="shared" si="22"/>
        <v>76</v>
      </c>
      <c r="K60" s="23">
        <v>420</v>
      </c>
      <c r="L60" s="14">
        <v>457</v>
      </c>
      <c r="M60" s="14">
        <v>360</v>
      </c>
      <c r="N60" s="14"/>
      <c r="O60" s="14">
        <v>15</v>
      </c>
      <c r="P60" s="14">
        <v>16</v>
      </c>
      <c r="Q60" s="103">
        <v>13</v>
      </c>
      <c r="R60" s="34"/>
      <c r="S60" s="33">
        <f t="shared" si="23"/>
        <v>877</v>
      </c>
      <c r="T60" s="33">
        <f t="shared" si="24"/>
        <v>44</v>
      </c>
      <c r="U60" s="35">
        <f t="shared" si="25"/>
        <v>120</v>
      </c>
      <c r="V60" s="23">
        <v>5.42</v>
      </c>
      <c r="W60" s="23">
        <v>3.5</v>
      </c>
      <c r="X60" s="30">
        <v>8.8000000000000007</v>
      </c>
      <c r="Y60" s="38">
        <v>4.9000000000000004</v>
      </c>
      <c r="Z60" s="38">
        <v>6.9</v>
      </c>
      <c r="AA60" s="38">
        <v>3</v>
      </c>
      <c r="AB60" s="38"/>
      <c r="AC60" s="30"/>
      <c r="AD60" s="38"/>
      <c r="AE60" s="38">
        <v>0.85</v>
      </c>
      <c r="AF60" s="38"/>
      <c r="AG60" s="30"/>
      <c r="AH60" s="45">
        <f t="shared" si="9"/>
        <v>0.85</v>
      </c>
      <c r="AI60" s="53">
        <v>75</v>
      </c>
      <c r="AJ60" s="15">
        <f t="shared" si="47"/>
        <v>75.849999999999994</v>
      </c>
      <c r="AK60" s="51">
        <f t="shared" si="26"/>
        <v>146.87</v>
      </c>
      <c r="AL60" s="96">
        <f t="shared" si="27"/>
        <v>153.37</v>
      </c>
      <c r="AM60" s="16">
        <f t="shared" si="41"/>
        <v>77.52000000000001</v>
      </c>
      <c r="AN60" s="50"/>
      <c r="AO60" s="46"/>
      <c r="AP60" s="17">
        <f t="shared" si="28"/>
        <v>153.37</v>
      </c>
      <c r="AQ60" s="18">
        <f t="shared" si="10"/>
        <v>18.595999999999975</v>
      </c>
      <c r="AR60" s="40"/>
      <c r="AS60" s="19">
        <f t="shared" si="11"/>
        <v>75.849999999999994</v>
      </c>
      <c r="AT60" s="20">
        <f t="shared" si="12"/>
        <v>89.615999999999985</v>
      </c>
      <c r="AU60" s="21">
        <f t="shared" si="13"/>
        <v>165.46599999999998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0</v>
      </c>
      <c r="BB60" s="42">
        <f t="shared" si="14"/>
        <v>246</v>
      </c>
      <c r="BC60" s="43">
        <f t="shared" si="15"/>
        <v>233.7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6"/>
        <v>47</v>
      </c>
      <c r="BJ60" s="48">
        <f t="shared" si="17"/>
        <v>186.7</v>
      </c>
      <c r="BK60" s="24">
        <f t="shared" si="18"/>
        <v>89.615999999999985</v>
      </c>
      <c r="BL60" s="48">
        <f t="shared" si="19"/>
        <v>97.084000000000003</v>
      </c>
      <c r="BO60" s="129">
        <f t="shared" si="29"/>
        <v>2248</v>
      </c>
      <c r="BP60" s="129">
        <f t="shared" si="30"/>
        <v>76</v>
      </c>
      <c r="BQ60" s="129">
        <f t="shared" si="31"/>
        <v>877</v>
      </c>
      <c r="BR60" s="129">
        <f t="shared" si="32"/>
        <v>31</v>
      </c>
      <c r="BS60" s="129">
        <f t="shared" si="33"/>
        <v>3125</v>
      </c>
      <c r="BT60" s="129">
        <f t="shared" si="34"/>
        <v>107</v>
      </c>
      <c r="BU60" s="129">
        <f t="shared" si="35"/>
        <v>6.9</v>
      </c>
      <c r="BV60" s="129">
        <f t="shared" si="36"/>
        <v>139.52000000000001</v>
      </c>
      <c r="BW60" s="129">
        <f t="shared" si="37"/>
        <v>0.85</v>
      </c>
      <c r="BX60" s="129">
        <f t="shared" si="38"/>
        <v>140.37</v>
      </c>
      <c r="BY60" s="134">
        <f t="shared" si="39"/>
        <v>140.37</v>
      </c>
      <c r="BZ60" s="129">
        <f t="shared" si="49"/>
        <v>33.369999999999997</v>
      </c>
    </row>
    <row r="61" spans="1:78" ht="18.75">
      <c r="A61" s="143">
        <f t="shared" si="20"/>
        <v>42906</v>
      </c>
      <c r="B61" s="138" t="s">
        <v>59</v>
      </c>
      <c r="C61" s="30">
        <v>775</v>
      </c>
      <c r="D61" s="30">
        <v>853</v>
      </c>
      <c r="E61" s="30">
        <v>620</v>
      </c>
      <c r="F61" s="30">
        <v>55</v>
      </c>
      <c r="G61" s="30"/>
      <c r="H61" s="23">
        <v>21</v>
      </c>
      <c r="I61" s="33">
        <f t="shared" ref="I61" si="56">C61+D61+E61</f>
        <v>2248</v>
      </c>
      <c r="J61" s="33">
        <f t="shared" ref="J61" si="57">F61+G61+H61</f>
        <v>76</v>
      </c>
      <c r="K61" s="23">
        <v>420</v>
      </c>
      <c r="L61" s="14">
        <v>457</v>
      </c>
      <c r="M61" s="14">
        <v>360</v>
      </c>
      <c r="N61" s="14"/>
      <c r="O61" s="14">
        <v>15</v>
      </c>
      <c r="P61" s="14">
        <v>16</v>
      </c>
      <c r="Q61" s="103">
        <v>13</v>
      </c>
      <c r="R61" s="34"/>
      <c r="S61" s="33">
        <f t="shared" si="23"/>
        <v>877</v>
      </c>
      <c r="T61" s="33">
        <f t="shared" si="24"/>
        <v>44</v>
      </c>
      <c r="U61" s="35">
        <f t="shared" si="25"/>
        <v>120</v>
      </c>
      <c r="V61" s="23">
        <v>5.42</v>
      </c>
      <c r="W61" s="23">
        <v>3.5</v>
      </c>
      <c r="X61" s="30">
        <v>8.8000000000000007</v>
      </c>
      <c r="Y61" s="38">
        <v>4.9000000000000004</v>
      </c>
      <c r="Z61" s="38">
        <v>6.9</v>
      </c>
      <c r="AA61" s="38">
        <v>3</v>
      </c>
      <c r="AB61" s="30"/>
      <c r="AC61" s="30"/>
      <c r="AD61" s="38"/>
      <c r="AE61" s="38">
        <v>0.85</v>
      </c>
      <c r="AF61" s="38"/>
      <c r="AG61" s="30"/>
      <c r="AH61" s="45">
        <f t="shared" si="9"/>
        <v>0.85</v>
      </c>
      <c r="AI61" s="53">
        <v>75</v>
      </c>
      <c r="AJ61" s="15">
        <f t="shared" si="47"/>
        <v>75.849999999999994</v>
      </c>
      <c r="AK61" s="51">
        <f t="shared" si="26"/>
        <v>146.87</v>
      </c>
      <c r="AL61" s="96">
        <f t="shared" si="27"/>
        <v>153.37</v>
      </c>
      <c r="AM61" s="16">
        <f t="shared" si="41"/>
        <v>77.52000000000001</v>
      </c>
      <c r="AN61" s="50"/>
      <c r="AO61" s="46"/>
      <c r="AP61" s="17">
        <f t="shared" si="28"/>
        <v>153.37</v>
      </c>
      <c r="AQ61" s="18">
        <f t="shared" si="10"/>
        <v>18.595999999999975</v>
      </c>
      <c r="AR61" s="40"/>
      <c r="AS61" s="19">
        <f t="shared" si="11"/>
        <v>75.849999999999994</v>
      </c>
      <c r="AT61" s="20">
        <f t="shared" si="12"/>
        <v>89.615999999999985</v>
      </c>
      <c r="AU61" s="21">
        <f t="shared" si="13"/>
        <v>165.46599999999998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0</v>
      </c>
      <c r="BB61" s="42">
        <f t="shared" si="14"/>
        <v>246</v>
      </c>
      <c r="BC61" s="43">
        <f t="shared" si="15"/>
        <v>233.7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6"/>
        <v>47</v>
      </c>
      <c r="BJ61" s="48">
        <f t="shared" si="17"/>
        <v>186.7</v>
      </c>
      <c r="BK61" s="24">
        <f t="shared" si="18"/>
        <v>89.615999999999985</v>
      </c>
      <c r="BL61" s="48">
        <f t="shared" si="19"/>
        <v>97.084000000000003</v>
      </c>
      <c r="BO61" s="129">
        <f t="shared" si="29"/>
        <v>2248</v>
      </c>
      <c r="BP61" s="129">
        <f t="shared" si="30"/>
        <v>76</v>
      </c>
      <c r="BQ61" s="129">
        <f t="shared" si="31"/>
        <v>877</v>
      </c>
      <c r="BR61" s="129">
        <f t="shared" si="32"/>
        <v>31</v>
      </c>
      <c r="BS61" s="129">
        <f t="shared" si="33"/>
        <v>3125</v>
      </c>
      <c r="BT61" s="129">
        <f t="shared" si="34"/>
        <v>107</v>
      </c>
      <c r="BU61" s="129">
        <f t="shared" si="35"/>
        <v>6.9</v>
      </c>
      <c r="BV61" s="129">
        <f t="shared" si="36"/>
        <v>139.52000000000001</v>
      </c>
      <c r="BW61" s="129">
        <f t="shared" si="37"/>
        <v>0.85</v>
      </c>
      <c r="BX61" s="129">
        <f t="shared" si="38"/>
        <v>140.37</v>
      </c>
      <c r="BY61" s="134">
        <f t="shared" si="39"/>
        <v>140.37</v>
      </c>
      <c r="BZ61" s="129">
        <f t="shared" si="49"/>
        <v>33.369999999999997</v>
      </c>
    </row>
    <row r="62" spans="1:78" ht="18.75">
      <c r="A62" s="143">
        <f t="shared" si="20"/>
        <v>42906</v>
      </c>
      <c r="B62" s="138" t="s">
        <v>28</v>
      </c>
      <c r="C62" s="30">
        <v>729</v>
      </c>
      <c r="D62" s="30">
        <v>791</v>
      </c>
      <c r="E62" s="30">
        <v>595</v>
      </c>
      <c r="F62" s="30">
        <v>52</v>
      </c>
      <c r="G62" s="30"/>
      <c r="H62" s="23">
        <v>19</v>
      </c>
      <c r="I62" s="33">
        <f t="shared" si="21"/>
        <v>2115</v>
      </c>
      <c r="J62" s="33">
        <f t="shared" si="22"/>
        <v>71</v>
      </c>
      <c r="K62" s="23">
        <v>389</v>
      </c>
      <c r="L62" s="14">
        <v>431</v>
      </c>
      <c r="M62" s="14">
        <v>350</v>
      </c>
      <c r="N62" s="14"/>
      <c r="O62" s="14">
        <v>14</v>
      </c>
      <c r="P62" s="14">
        <v>15</v>
      </c>
      <c r="Q62" s="103">
        <v>12</v>
      </c>
      <c r="R62" s="34"/>
      <c r="S62" s="33">
        <f t="shared" si="23"/>
        <v>820</v>
      </c>
      <c r="T62" s="33">
        <f t="shared" si="24"/>
        <v>41</v>
      </c>
      <c r="U62" s="35">
        <f t="shared" si="25"/>
        <v>112</v>
      </c>
      <c r="V62" s="23">
        <v>5.42</v>
      </c>
      <c r="W62" s="23">
        <v>3.5</v>
      </c>
      <c r="X62" s="30">
        <v>8.8000000000000007</v>
      </c>
      <c r="Y62" s="30">
        <v>4.2</v>
      </c>
      <c r="Z62" s="30">
        <v>6.6</v>
      </c>
      <c r="AA62" s="38">
        <v>2.2999999999999998</v>
      </c>
      <c r="AB62" s="30"/>
      <c r="AC62" s="30"/>
      <c r="AD62" s="38"/>
      <c r="AE62" s="38">
        <v>0.82499999999999996</v>
      </c>
      <c r="AF62" s="30"/>
      <c r="AG62" s="30"/>
      <c r="AH62" s="45">
        <f t="shared" si="9"/>
        <v>0.82499999999999996</v>
      </c>
      <c r="AI62" s="53">
        <v>75</v>
      </c>
      <c r="AJ62" s="15">
        <f t="shared" si="47"/>
        <v>75.825000000000003</v>
      </c>
      <c r="AK62" s="51">
        <f t="shared" si="26"/>
        <v>137.84499999999997</v>
      </c>
      <c r="AL62" s="96">
        <f t="shared" si="27"/>
        <v>143.64499999999998</v>
      </c>
      <c r="AM62" s="16">
        <f t="shared" si="41"/>
        <v>67.819999999999979</v>
      </c>
      <c r="AN62" s="50"/>
      <c r="AO62" s="46"/>
      <c r="AP62" s="17">
        <f t="shared" si="28"/>
        <v>143.64499999999998</v>
      </c>
      <c r="AQ62" s="18">
        <f t="shared" si="10"/>
        <v>27.596000000000004</v>
      </c>
      <c r="AR62" s="40"/>
      <c r="AS62" s="19">
        <f t="shared" si="11"/>
        <v>75.825000000000003</v>
      </c>
      <c r="AT62" s="20">
        <f t="shared" si="12"/>
        <v>89.615999999999985</v>
      </c>
      <c r="AU62" s="21">
        <f t="shared" si="13"/>
        <v>165.44099999999997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0</v>
      </c>
      <c r="BB62" s="42">
        <f t="shared" si="14"/>
        <v>246</v>
      </c>
      <c r="BC62" s="43">
        <f t="shared" si="15"/>
        <v>233.7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6"/>
        <v>47</v>
      </c>
      <c r="BJ62" s="48">
        <f t="shared" si="17"/>
        <v>186.7</v>
      </c>
      <c r="BK62" s="24">
        <f t="shared" si="18"/>
        <v>89.615999999999985</v>
      </c>
      <c r="BL62" s="48">
        <f t="shared" si="19"/>
        <v>97.084000000000003</v>
      </c>
      <c r="BO62" s="129">
        <f t="shared" si="29"/>
        <v>2115</v>
      </c>
      <c r="BP62" s="129">
        <f t="shared" si="30"/>
        <v>71</v>
      </c>
      <c r="BQ62" s="129">
        <f t="shared" si="31"/>
        <v>820</v>
      </c>
      <c r="BR62" s="129">
        <f t="shared" si="32"/>
        <v>29</v>
      </c>
      <c r="BS62" s="129">
        <f t="shared" si="33"/>
        <v>2935</v>
      </c>
      <c r="BT62" s="129">
        <f t="shared" si="34"/>
        <v>100</v>
      </c>
      <c r="BU62" s="129">
        <f t="shared" si="35"/>
        <v>6.6</v>
      </c>
      <c r="BV62" s="129">
        <f t="shared" si="36"/>
        <v>130.82000000000002</v>
      </c>
      <c r="BW62" s="129">
        <f t="shared" si="37"/>
        <v>0.82499999999999996</v>
      </c>
      <c r="BX62" s="129">
        <f t="shared" si="38"/>
        <v>131.64500000000001</v>
      </c>
      <c r="BY62" s="134">
        <f t="shared" si="39"/>
        <v>131.64500000000001</v>
      </c>
      <c r="BZ62" s="129">
        <f t="shared" si="49"/>
        <v>31.644999999999996</v>
      </c>
    </row>
    <row r="63" spans="1:78" ht="18.75">
      <c r="A63" s="143">
        <f t="shared" si="20"/>
        <v>42906</v>
      </c>
      <c r="B63" s="140" t="s">
        <v>60</v>
      </c>
      <c r="C63" s="30">
        <v>684</v>
      </c>
      <c r="D63" s="30">
        <v>768</v>
      </c>
      <c r="E63" s="30">
        <v>570</v>
      </c>
      <c r="F63" s="30">
        <v>50</v>
      </c>
      <c r="G63" s="30"/>
      <c r="H63" s="23">
        <v>18</v>
      </c>
      <c r="I63" s="33">
        <f t="shared" si="21"/>
        <v>2022</v>
      </c>
      <c r="J63" s="33">
        <f t="shared" si="22"/>
        <v>68</v>
      </c>
      <c r="K63" s="23">
        <v>374</v>
      </c>
      <c r="L63" s="14">
        <v>416</v>
      </c>
      <c r="M63" s="14">
        <v>350</v>
      </c>
      <c r="N63" s="14"/>
      <c r="O63" s="14">
        <v>13</v>
      </c>
      <c r="P63" s="14">
        <v>14</v>
      </c>
      <c r="Q63" s="103">
        <v>12</v>
      </c>
      <c r="R63" s="34"/>
      <c r="S63" s="33">
        <f t="shared" si="23"/>
        <v>790</v>
      </c>
      <c r="T63" s="33">
        <f t="shared" si="24"/>
        <v>39</v>
      </c>
      <c r="U63" s="35">
        <f t="shared" si="25"/>
        <v>107</v>
      </c>
      <c r="V63" s="23">
        <v>5.42</v>
      </c>
      <c r="W63" s="23">
        <v>3.5</v>
      </c>
      <c r="X63" s="30">
        <v>7.5</v>
      </c>
      <c r="Y63" s="30">
        <v>4.2</v>
      </c>
      <c r="Z63" s="30">
        <v>6.6</v>
      </c>
      <c r="AA63" s="38">
        <v>2.2999999999999998</v>
      </c>
      <c r="AB63" s="30"/>
      <c r="AC63" s="30"/>
      <c r="AD63" s="30"/>
      <c r="AE63" s="38">
        <v>0.82499999999999996</v>
      </c>
      <c r="AF63" s="30"/>
      <c r="AG63" s="30"/>
      <c r="AH63" s="45">
        <f t="shared" si="9"/>
        <v>0.82499999999999996</v>
      </c>
      <c r="AI63" s="53">
        <v>75</v>
      </c>
      <c r="AJ63" s="15">
        <f t="shared" si="47"/>
        <v>75.825000000000003</v>
      </c>
      <c r="AK63" s="51">
        <f t="shared" si="26"/>
        <v>131.54499999999999</v>
      </c>
      <c r="AL63" s="96">
        <f t="shared" si="27"/>
        <v>137.345</v>
      </c>
      <c r="AM63" s="16">
        <f t="shared" si="41"/>
        <v>61.519999999999996</v>
      </c>
      <c r="AN63" s="50"/>
      <c r="AO63" s="46"/>
      <c r="AP63" s="17">
        <f t="shared" si="28"/>
        <v>137.345</v>
      </c>
      <c r="AQ63" s="18">
        <f t="shared" si="10"/>
        <v>33.895999999999987</v>
      </c>
      <c r="AR63" s="40"/>
      <c r="AS63" s="19">
        <f t="shared" si="11"/>
        <v>75.825000000000003</v>
      </c>
      <c r="AT63" s="20">
        <f t="shared" si="12"/>
        <v>89.615999999999985</v>
      </c>
      <c r="AU63" s="21">
        <f t="shared" si="13"/>
        <v>165.44099999999997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0</v>
      </c>
      <c r="BB63" s="42">
        <f t="shared" si="14"/>
        <v>246</v>
      </c>
      <c r="BC63" s="43">
        <f t="shared" si="15"/>
        <v>233.7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6"/>
        <v>47</v>
      </c>
      <c r="BJ63" s="48">
        <f t="shared" si="17"/>
        <v>186.7</v>
      </c>
      <c r="BK63" s="24">
        <f t="shared" si="18"/>
        <v>89.615999999999985</v>
      </c>
      <c r="BL63" s="48">
        <f t="shared" si="19"/>
        <v>97.084000000000003</v>
      </c>
      <c r="BO63" s="129">
        <f t="shared" si="29"/>
        <v>2022</v>
      </c>
      <c r="BP63" s="129">
        <f t="shared" si="30"/>
        <v>68</v>
      </c>
      <c r="BQ63" s="129">
        <f t="shared" si="31"/>
        <v>790</v>
      </c>
      <c r="BR63" s="129">
        <f t="shared" si="32"/>
        <v>27</v>
      </c>
      <c r="BS63" s="129">
        <f t="shared" si="33"/>
        <v>2812</v>
      </c>
      <c r="BT63" s="129">
        <f t="shared" si="34"/>
        <v>95</v>
      </c>
      <c r="BU63" s="129">
        <f t="shared" si="35"/>
        <v>6.6</v>
      </c>
      <c r="BV63" s="129">
        <f t="shared" si="36"/>
        <v>124.52</v>
      </c>
      <c r="BW63" s="129">
        <f t="shared" si="37"/>
        <v>0.82499999999999996</v>
      </c>
      <c r="BX63" s="129">
        <f t="shared" si="38"/>
        <v>125.345</v>
      </c>
      <c r="BY63" s="134">
        <f t="shared" si="39"/>
        <v>125.345</v>
      </c>
      <c r="BZ63" s="129">
        <f t="shared" si="49"/>
        <v>30.344999999999999</v>
      </c>
    </row>
    <row r="64" spans="1:78" ht="18.75">
      <c r="A64" s="143">
        <f t="shared" si="20"/>
        <v>42906</v>
      </c>
      <c r="B64" s="140" t="s">
        <v>29</v>
      </c>
      <c r="C64" s="30">
        <v>653</v>
      </c>
      <c r="D64" s="30">
        <v>742</v>
      </c>
      <c r="E64" s="30">
        <v>523</v>
      </c>
      <c r="F64" s="30">
        <v>49</v>
      </c>
      <c r="G64" s="30"/>
      <c r="H64" s="23">
        <v>18</v>
      </c>
      <c r="I64" s="33">
        <f t="shared" si="21"/>
        <v>1918</v>
      </c>
      <c r="J64" s="33">
        <f t="shared" si="22"/>
        <v>67</v>
      </c>
      <c r="K64" s="23">
        <v>369</v>
      </c>
      <c r="L64" s="14">
        <v>405</v>
      </c>
      <c r="M64" s="14">
        <v>330</v>
      </c>
      <c r="N64" s="14"/>
      <c r="O64" s="14">
        <v>13</v>
      </c>
      <c r="P64" s="14">
        <v>14</v>
      </c>
      <c r="Q64" s="103">
        <v>12</v>
      </c>
      <c r="R64" s="34"/>
      <c r="S64" s="33">
        <f t="shared" si="23"/>
        <v>774</v>
      </c>
      <c r="T64" s="33">
        <f t="shared" si="24"/>
        <v>39</v>
      </c>
      <c r="U64" s="35">
        <f t="shared" si="25"/>
        <v>106</v>
      </c>
      <c r="V64" s="23">
        <v>4.82</v>
      </c>
      <c r="W64" s="23">
        <v>3.5</v>
      </c>
      <c r="X64" s="30">
        <v>7.5</v>
      </c>
      <c r="Y64" s="30">
        <v>3.9</v>
      </c>
      <c r="Z64" s="30">
        <v>5.7</v>
      </c>
      <c r="AA64" s="38">
        <v>2.1</v>
      </c>
      <c r="AB64" s="30"/>
      <c r="AC64" s="30"/>
      <c r="AD64" s="30"/>
      <c r="AE64" s="38">
        <v>0.82499999999999996</v>
      </c>
      <c r="AF64" s="30"/>
      <c r="AG64" s="30"/>
      <c r="AH64" s="45">
        <f t="shared" si="9"/>
        <v>0.82499999999999996</v>
      </c>
      <c r="AI64" s="53">
        <v>75</v>
      </c>
      <c r="AJ64" s="15">
        <f t="shared" si="47"/>
        <v>75.825000000000003</v>
      </c>
      <c r="AK64" s="51">
        <f t="shared" si="26"/>
        <v>128.745</v>
      </c>
      <c r="AL64" s="96">
        <f t="shared" si="27"/>
        <v>134.345</v>
      </c>
      <c r="AM64" s="16">
        <f t="shared" si="41"/>
        <v>58.519999999999996</v>
      </c>
      <c r="AN64" s="50"/>
      <c r="AO64" s="46"/>
      <c r="AP64" s="17">
        <f t="shared" si="28"/>
        <v>134.345</v>
      </c>
      <c r="AQ64" s="18">
        <f t="shared" si="10"/>
        <v>36.69599999999997</v>
      </c>
      <c r="AR64" s="40"/>
      <c r="AS64" s="19">
        <f t="shared" si="11"/>
        <v>75.825000000000003</v>
      </c>
      <c r="AT64" s="20">
        <f t="shared" si="12"/>
        <v>89.615999999999985</v>
      </c>
      <c r="AU64" s="21">
        <f t="shared" si="13"/>
        <v>165.44099999999997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0</v>
      </c>
      <c r="BB64" s="42">
        <f t="shared" si="14"/>
        <v>246</v>
      </c>
      <c r="BC64" s="43">
        <f t="shared" si="15"/>
        <v>233.7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6"/>
        <v>47</v>
      </c>
      <c r="BJ64" s="48">
        <f t="shared" si="17"/>
        <v>186.7</v>
      </c>
      <c r="BK64" s="24">
        <f t="shared" si="18"/>
        <v>89.615999999999985</v>
      </c>
      <c r="BL64" s="48">
        <f t="shared" si="19"/>
        <v>97.084000000000003</v>
      </c>
      <c r="BO64" s="129">
        <f t="shared" si="29"/>
        <v>1918</v>
      </c>
      <c r="BP64" s="129">
        <f t="shared" si="30"/>
        <v>67</v>
      </c>
      <c r="BQ64" s="129">
        <f t="shared" si="31"/>
        <v>774</v>
      </c>
      <c r="BR64" s="129">
        <f t="shared" si="32"/>
        <v>27</v>
      </c>
      <c r="BS64" s="129">
        <f t="shared" si="33"/>
        <v>2692</v>
      </c>
      <c r="BT64" s="129">
        <f t="shared" si="34"/>
        <v>94</v>
      </c>
      <c r="BU64" s="129">
        <f t="shared" si="35"/>
        <v>5.7</v>
      </c>
      <c r="BV64" s="129">
        <f t="shared" si="36"/>
        <v>121.52</v>
      </c>
      <c r="BW64" s="129">
        <f t="shared" si="37"/>
        <v>0.82499999999999996</v>
      </c>
      <c r="BX64" s="129">
        <f t="shared" si="38"/>
        <v>122.345</v>
      </c>
      <c r="BY64" s="134">
        <f t="shared" si="39"/>
        <v>122.345</v>
      </c>
      <c r="BZ64" s="129">
        <f t="shared" si="49"/>
        <v>28.344999999999999</v>
      </c>
    </row>
    <row r="65" spans="1:78" ht="18.75">
      <c r="A65" s="143">
        <f t="shared" si="20"/>
        <v>42906</v>
      </c>
      <c r="B65" s="141" t="s">
        <v>61</v>
      </c>
      <c r="C65" s="30">
        <v>616</v>
      </c>
      <c r="D65" s="30">
        <v>680</v>
      </c>
      <c r="E65" s="30">
        <v>498</v>
      </c>
      <c r="F65" s="30">
        <v>46</v>
      </c>
      <c r="G65" s="30"/>
      <c r="H65" s="23">
        <v>17</v>
      </c>
      <c r="I65" s="33">
        <f t="shared" si="21"/>
        <v>1794</v>
      </c>
      <c r="J65" s="33">
        <f t="shared" si="22"/>
        <v>63</v>
      </c>
      <c r="K65" s="23">
        <v>360</v>
      </c>
      <c r="L65" s="14">
        <v>393</v>
      </c>
      <c r="M65" s="14">
        <v>360</v>
      </c>
      <c r="N65" s="14"/>
      <c r="O65" s="14">
        <v>13</v>
      </c>
      <c r="P65" s="14">
        <v>14</v>
      </c>
      <c r="Q65" s="103">
        <v>13</v>
      </c>
      <c r="R65" s="34"/>
      <c r="S65" s="33">
        <f t="shared" si="23"/>
        <v>753</v>
      </c>
      <c r="T65" s="33">
        <f t="shared" si="24"/>
        <v>40</v>
      </c>
      <c r="U65" s="35">
        <f t="shared" si="25"/>
        <v>103</v>
      </c>
      <c r="V65" s="23">
        <v>4.82</v>
      </c>
      <c r="W65" s="23">
        <v>3.5</v>
      </c>
      <c r="X65" s="30">
        <v>7.5</v>
      </c>
      <c r="Y65" s="30">
        <v>3.9</v>
      </c>
      <c r="Z65" s="30">
        <v>5.7</v>
      </c>
      <c r="AA65" s="38">
        <v>2.1</v>
      </c>
      <c r="AB65" s="30"/>
      <c r="AC65" s="30"/>
      <c r="AD65" s="30"/>
      <c r="AE65" s="38">
        <v>0.82499999999999996</v>
      </c>
      <c r="AF65" s="30"/>
      <c r="AG65" s="30"/>
      <c r="AH65" s="45">
        <f t="shared" si="9"/>
        <v>0.82499999999999996</v>
      </c>
      <c r="AI65" s="53">
        <v>60</v>
      </c>
      <c r="AJ65" s="15">
        <f t="shared" si="47"/>
        <v>60.825000000000003</v>
      </c>
      <c r="AK65" s="51">
        <f t="shared" si="26"/>
        <v>125.745</v>
      </c>
      <c r="AL65" s="96">
        <f t="shared" si="27"/>
        <v>131.345</v>
      </c>
      <c r="AM65" s="16">
        <f t="shared" si="41"/>
        <v>70.52</v>
      </c>
      <c r="AN65" s="50"/>
      <c r="AO65" s="46"/>
      <c r="AP65" s="17">
        <f t="shared" si="28"/>
        <v>131.345</v>
      </c>
      <c r="AQ65" s="18">
        <f t="shared" si="10"/>
        <v>24.69599999999997</v>
      </c>
      <c r="AR65" s="40"/>
      <c r="AS65" s="19">
        <f t="shared" si="11"/>
        <v>60.825000000000003</v>
      </c>
      <c r="AT65" s="20">
        <f t="shared" si="12"/>
        <v>89.615999999999985</v>
      </c>
      <c r="AU65" s="21">
        <f t="shared" si="13"/>
        <v>150.44099999999997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0</v>
      </c>
      <c r="BB65" s="42">
        <f t="shared" si="14"/>
        <v>246</v>
      </c>
      <c r="BC65" s="43">
        <f t="shared" si="15"/>
        <v>233.7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7"/>
        <v>186.7</v>
      </c>
      <c r="BK65" s="24">
        <f t="shared" si="18"/>
        <v>89.615999999999985</v>
      </c>
      <c r="BL65" s="48">
        <f t="shared" si="19"/>
        <v>97.084000000000003</v>
      </c>
      <c r="BO65" s="129">
        <f t="shared" si="29"/>
        <v>1794</v>
      </c>
      <c r="BP65" s="129">
        <f t="shared" si="30"/>
        <v>63</v>
      </c>
      <c r="BQ65" s="129">
        <f t="shared" si="31"/>
        <v>753</v>
      </c>
      <c r="BR65" s="129">
        <f t="shared" si="32"/>
        <v>27</v>
      </c>
      <c r="BS65" s="129">
        <f t="shared" si="33"/>
        <v>2547</v>
      </c>
      <c r="BT65" s="129">
        <f t="shared" si="34"/>
        <v>90</v>
      </c>
      <c r="BU65" s="129">
        <f t="shared" si="35"/>
        <v>5.7</v>
      </c>
      <c r="BV65" s="129">
        <f t="shared" si="36"/>
        <v>117.52</v>
      </c>
      <c r="BW65" s="129">
        <f t="shared" si="37"/>
        <v>0.82499999999999996</v>
      </c>
      <c r="BX65" s="129">
        <f t="shared" si="38"/>
        <v>118.345</v>
      </c>
      <c r="BY65" s="134">
        <f t="shared" si="39"/>
        <v>118.345</v>
      </c>
      <c r="BZ65" s="129">
        <f t="shared" si="49"/>
        <v>28.344999999999999</v>
      </c>
    </row>
    <row r="66" spans="1:78">
      <c r="G66" s="153"/>
      <c r="BK66" s="131" t="s">
        <v>65</v>
      </c>
      <c r="BL66" s="130">
        <f>MAX(BO10:BO65)</f>
        <v>2412</v>
      </c>
      <c r="BM66" s="130">
        <f t="shared" ref="BM66:BW66" si="58">MAX(BP10:BP65)</f>
        <v>81</v>
      </c>
      <c r="BN66" s="130">
        <f t="shared" si="58"/>
        <v>934</v>
      </c>
      <c r="BO66" s="130">
        <f t="shared" si="58"/>
        <v>32</v>
      </c>
      <c r="BP66" s="130">
        <f t="shared" si="58"/>
        <v>3346</v>
      </c>
      <c r="BQ66" s="130">
        <f t="shared" si="58"/>
        <v>113</v>
      </c>
      <c r="BR66" s="130">
        <f t="shared" si="58"/>
        <v>7</v>
      </c>
      <c r="BS66" s="130">
        <f t="shared" si="58"/>
        <v>144.69</v>
      </c>
      <c r="BT66" s="130">
        <f t="shared" si="58"/>
        <v>7</v>
      </c>
      <c r="BU66" s="130">
        <f t="shared" si="58"/>
        <v>145.54</v>
      </c>
      <c r="BV66" s="130">
        <f t="shared" si="58"/>
        <v>145.54</v>
      </c>
      <c r="BW66" s="130">
        <f t="shared" si="58"/>
        <v>33.369999999999997</v>
      </c>
    </row>
    <row r="67" spans="1:78">
      <c r="G67" s="154"/>
      <c r="BN67" s="131" t="s">
        <v>66</v>
      </c>
      <c r="BO67" s="130">
        <f>MIN(BO10:BO65)</f>
        <v>1346</v>
      </c>
      <c r="BP67" s="130">
        <f t="shared" ref="BP67:BZ67" si="59">MIN(BP10:BP65)</f>
        <v>45</v>
      </c>
      <c r="BQ67" s="130">
        <f t="shared" si="59"/>
        <v>669</v>
      </c>
      <c r="BR67" s="130">
        <f t="shared" si="59"/>
        <v>23</v>
      </c>
      <c r="BS67" s="130">
        <f t="shared" si="59"/>
        <v>2152</v>
      </c>
      <c r="BT67" s="130">
        <f t="shared" si="59"/>
        <v>69</v>
      </c>
      <c r="BU67" s="130">
        <f t="shared" si="59"/>
        <v>4.0999999999999996</v>
      </c>
      <c r="BV67" s="130">
        <f t="shared" si="59"/>
        <v>91.1</v>
      </c>
      <c r="BW67" s="130">
        <f t="shared" si="59"/>
        <v>0.72499999999999998</v>
      </c>
      <c r="BX67" s="130">
        <f t="shared" si="59"/>
        <v>91.899999999999991</v>
      </c>
      <c r="BY67" s="130">
        <f t="shared" si="59"/>
        <v>102.22899999999998</v>
      </c>
      <c r="BZ67" s="130">
        <f t="shared" si="59"/>
        <v>21.960000000000004</v>
      </c>
    </row>
    <row r="68" spans="1:78">
      <c r="G68" s="154"/>
    </row>
    <row r="69" spans="1:78">
      <c r="G69" s="154"/>
    </row>
    <row r="213" spans="4:4">
      <c r="D213">
        <v>254221</v>
      </c>
    </row>
  </sheetData>
  <mergeCells count="39">
    <mergeCell ref="D3:F3"/>
    <mergeCell ref="AD8:AD9"/>
    <mergeCell ref="Y8:Y9"/>
    <mergeCell ref="AF8:AF9"/>
    <mergeCell ref="W8:W9"/>
    <mergeCell ref="AA8:AA9"/>
    <mergeCell ref="Z8:Z9"/>
    <mergeCell ref="AB8:AB9"/>
    <mergeCell ref="AC8:AC9"/>
    <mergeCell ref="BJ8:BL8"/>
    <mergeCell ref="AS8:AS9"/>
    <mergeCell ref="AT8:AT9"/>
    <mergeCell ref="AU8:AU9"/>
    <mergeCell ref="AW8:BB8"/>
    <mergeCell ref="BC8:BC9"/>
    <mergeCell ref="BD8:BI8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46" priority="2" operator="greaterThan">
      <formula>1100</formula>
    </cfRule>
  </conditionalFormatting>
  <conditionalFormatting sqref="E45:E65">
    <cfRule type="cellIs" dxfId="45" priority="1" operator="greaterThan">
      <formula>900</formula>
    </cfRule>
  </conditionalFormatting>
  <conditionalFormatting sqref="AJ6">
    <cfRule type="cellIs" dxfId="44" priority="41" operator="greaterThan">
      <formula>0</formula>
    </cfRule>
  </conditionalFormatting>
  <conditionalFormatting sqref="AQ5:AQ6">
    <cfRule type="cellIs" dxfId="43" priority="4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500-000000000000}">
  <sheetPr codeName="Feuil23"/>
  <dimension ref="A1:BZ67"/>
  <sheetViews>
    <sheetView zoomScale="80" zoomScaleNormal="80" workbookViewId="0">
      <pane ySplit="9" topLeftCell="A46" activePane="bottomLeft" state="frozen"/>
      <selection activeCell="AP10" sqref="AP10:AP65"/>
      <selection pane="bottomLeft" activeCell="AP10" sqref="AP10:AP65"/>
    </sheetView>
  </sheetViews>
  <sheetFormatPr baseColWidth="10" defaultRowHeight="15"/>
  <cols>
    <col min="2" max="2" width="7.85546875" bestFit="1" customWidth="1"/>
    <col min="3" max="3" width="7.28515625" customWidth="1"/>
    <col min="4" max="4" width="6.28515625" customWidth="1"/>
    <col min="5" max="8" width="5.7109375" customWidth="1"/>
    <col min="9" max="9" width="6.7109375" customWidth="1"/>
    <col min="10" max="10" width="6.85546875" customWidth="1"/>
    <col min="11" max="18" width="5.7109375" customWidth="1"/>
    <col min="19" max="23" width="6.7109375" customWidth="1"/>
    <col min="24" max="25" width="7.7109375" customWidth="1"/>
    <col min="26" max="33" width="6.7109375" customWidth="1"/>
    <col min="34" max="35" width="7.7109375" customWidth="1"/>
    <col min="37" max="38" width="12.7109375" customWidth="1"/>
    <col min="39" max="39" width="14.28515625" customWidth="1"/>
    <col min="41" max="42" width="7.7109375" customWidth="1"/>
    <col min="43" max="43" width="8.5703125" customWidth="1"/>
    <col min="44" max="44" width="0.5703125" hidden="1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42907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843</v>
      </c>
      <c r="D5" s="25">
        <f t="shared" ref="D5:AQ5" si="0">MAX(D10:D65)</f>
        <v>830</v>
      </c>
      <c r="E5" s="25">
        <f t="shared" si="0"/>
        <v>655</v>
      </c>
      <c r="F5" s="29">
        <f t="shared" si="0"/>
        <v>59</v>
      </c>
      <c r="G5" s="29">
        <f t="shared" si="0"/>
        <v>0</v>
      </c>
      <c r="H5" s="29">
        <f t="shared" si="0"/>
        <v>23</v>
      </c>
      <c r="I5" s="25">
        <f t="shared" si="0"/>
        <v>2322</v>
      </c>
      <c r="J5" s="25">
        <f t="shared" si="0"/>
        <v>81</v>
      </c>
      <c r="K5" s="25">
        <f t="shared" si="0"/>
        <v>421</v>
      </c>
      <c r="L5" s="25">
        <f t="shared" si="0"/>
        <v>442</v>
      </c>
      <c r="M5" s="25">
        <f t="shared" ref="M5" si="1">MAX(M10:M65)</f>
        <v>370</v>
      </c>
      <c r="N5" s="25">
        <f t="shared" si="0"/>
        <v>0</v>
      </c>
      <c r="O5" s="25">
        <f t="shared" si="0"/>
        <v>14</v>
      </c>
      <c r="P5" s="25">
        <f t="shared" si="0"/>
        <v>15</v>
      </c>
      <c r="Q5" s="25"/>
      <c r="R5" s="25">
        <f t="shared" si="0"/>
        <v>0</v>
      </c>
      <c r="S5" s="25">
        <f t="shared" si="0"/>
        <v>859</v>
      </c>
      <c r="T5" s="25">
        <f t="shared" si="0"/>
        <v>41</v>
      </c>
      <c r="U5" s="25">
        <f t="shared" si="0"/>
        <v>122</v>
      </c>
      <c r="V5" s="25">
        <f t="shared" si="0"/>
        <v>5.42</v>
      </c>
      <c r="W5" s="25">
        <f>MAX(W10:W65)</f>
        <v>3.5</v>
      </c>
      <c r="X5" s="25">
        <f>MAX(X10:X65)</f>
        <v>8.5</v>
      </c>
      <c r="Y5" s="25">
        <f>MAX(Y10:Y65)</f>
        <v>5.3</v>
      </c>
      <c r="Z5" s="25">
        <f>MAX(Z10:Z65)</f>
        <v>7.3</v>
      </c>
      <c r="AA5" s="25">
        <f>MAX(AA10:AA65)</f>
        <v>3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>
        <f>MAX(AH10:AH65)</f>
        <v>0.85</v>
      </c>
      <c r="AI5" s="25">
        <f>MAX(AI10:AI65)</f>
        <v>75</v>
      </c>
      <c r="AJ5" s="25">
        <f t="shared" si="0"/>
        <v>75.75</v>
      </c>
      <c r="AK5" s="25">
        <f>MAX(AK10:AK65)</f>
        <v>148.745</v>
      </c>
      <c r="AL5" s="25">
        <f>MAX(AL10:AL65)</f>
        <v>153.94499999999999</v>
      </c>
      <c r="AM5" s="25">
        <f>MAX(AM10:AM65)</f>
        <v>88.519999999999982</v>
      </c>
      <c r="AN5" s="25">
        <f>MAX(AN10:AN65)</f>
        <v>0</v>
      </c>
      <c r="AO5" s="25">
        <f>MAX(AO10:AO65)</f>
        <v>0</v>
      </c>
      <c r="AP5" s="27">
        <f t="shared" si="0"/>
        <v>153.94499999999999</v>
      </c>
      <c r="AQ5" s="28">
        <f t="shared" si="0"/>
        <v>60.67</v>
      </c>
      <c r="AR5" s="13"/>
      <c r="AS5" s="25">
        <f>MAX(AS10:AS65)</f>
        <v>75.75</v>
      </c>
      <c r="AT5" s="25">
        <f>MAX(AT10:AT65)</f>
        <v>109.67999999999999</v>
      </c>
      <c r="AU5" s="25">
        <f>MAX(AU10:AU65)</f>
        <v>170.505</v>
      </c>
      <c r="AV5" s="47"/>
      <c r="AW5" s="25">
        <f t="shared" ref="AW5:BL5" si="2">MAX(AW10:AW65)</f>
        <v>40</v>
      </c>
      <c r="AX5" s="25">
        <f t="shared" si="2"/>
        <v>200</v>
      </c>
      <c r="AY5" s="25">
        <f t="shared" si="2"/>
        <v>0</v>
      </c>
      <c r="AZ5" s="25">
        <f t="shared" si="2"/>
        <v>40</v>
      </c>
      <c r="BA5" s="25">
        <f t="shared" si="2"/>
        <v>20</v>
      </c>
      <c r="BB5" s="25">
        <f t="shared" si="2"/>
        <v>290</v>
      </c>
      <c r="BC5" s="25">
        <f t="shared" si="2"/>
        <v>275.5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228.5</v>
      </c>
      <c r="BK5" s="25">
        <f t="shared" si="2"/>
        <v>109.67999999999999</v>
      </c>
      <c r="BL5" s="25">
        <f t="shared" si="2"/>
        <v>118.82000000000001</v>
      </c>
    </row>
    <row r="6" spans="1:78" ht="15.75" thickBot="1">
      <c r="B6" s="11" t="s">
        <v>66</v>
      </c>
      <c r="C6" s="25">
        <f>MIN(C10:C65)</f>
        <v>494</v>
      </c>
      <c r="D6" s="25">
        <f t="shared" ref="D6:AQ6" si="3">MIN(D10:D65)</f>
        <v>78</v>
      </c>
      <c r="E6" s="25">
        <f t="shared" si="3"/>
        <v>414</v>
      </c>
      <c r="F6" s="29">
        <f t="shared" si="3"/>
        <v>33</v>
      </c>
      <c r="G6" s="29">
        <f t="shared" si="3"/>
        <v>0</v>
      </c>
      <c r="H6" s="29">
        <f t="shared" si="3"/>
        <v>14</v>
      </c>
      <c r="I6" s="25">
        <f t="shared" si="3"/>
        <v>1349</v>
      </c>
      <c r="J6" s="25">
        <f t="shared" si="3"/>
        <v>47</v>
      </c>
      <c r="K6" s="25">
        <f t="shared" si="3"/>
        <v>273</v>
      </c>
      <c r="L6" s="25">
        <f t="shared" si="3"/>
        <v>308</v>
      </c>
      <c r="M6" s="25">
        <f t="shared" ref="M6" si="4">MIN(M10:M65)</f>
        <v>290</v>
      </c>
      <c r="N6" s="25">
        <f t="shared" si="3"/>
        <v>0</v>
      </c>
      <c r="O6" s="25">
        <f t="shared" si="3"/>
        <v>10</v>
      </c>
      <c r="P6" s="25">
        <f t="shared" si="3"/>
        <v>11</v>
      </c>
      <c r="Q6" s="25"/>
      <c r="R6" s="25">
        <f t="shared" si="3"/>
        <v>0</v>
      </c>
      <c r="S6" s="25">
        <f t="shared" si="3"/>
        <v>581</v>
      </c>
      <c r="T6" s="25">
        <f t="shared" si="3"/>
        <v>31</v>
      </c>
      <c r="U6" s="25">
        <f t="shared" si="3"/>
        <v>78</v>
      </c>
      <c r="V6" s="25">
        <f t="shared" si="3"/>
        <v>3.59</v>
      </c>
      <c r="W6" s="25">
        <f>MIN(W10:W65)</f>
        <v>3.5</v>
      </c>
      <c r="X6" s="25">
        <f>MIN(X10:X65)</f>
        <v>4.5</v>
      </c>
      <c r="Y6" s="25">
        <f>MIN(Y10:Y65)</f>
        <v>2.5</v>
      </c>
      <c r="Z6" s="25">
        <f>MIN(Z10:Z65)</f>
        <v>3.7</v>
      </c>
      <c r="AA6" s="25">
        <f>MIN(AA10:AA65)</f>
        <v>1.6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0.72499999999999998</v>
      </c>
      <c r="AF6" s="25"/>
      <c r="AG6" s="25">
        <f t="shared" si="3"/>
        <v>0</v>
      </c>
      <c r="AH6" s="25">
        <f>MIN(AH10:AH65)</f>
        <v>0.72499999999999998</v>
      </c>
      <c r="AI6" s="25">
        <f>MIN(AI10:AI65)</f>
        <v>45</v>
      </c>
      <c r="AJ6" s="25">
        <f t="shared" si="3"/>
        <v>45.825000000000003</v>
      </c>
      <c r="AK6" s="25">
        <f>MIN(AK10:AK65)</f>
        <v>93.594999999999999</v>
      </c>
      <c r="AL6" s="25">
        <f>MIN(AL10:AL65)</f>
        <v>98.694999999999993</v>
      </c>
      <c r="AM6" s="25">
        <f>MIN(AM10:AM65)</f>
        <v>52.86999999999999</v>
      </c>
      <c r="AN6" s="25">
        <f>MIN(AN10:AN65)</f>
        <v>0</v>
      </c>
      <c r="AO6" s="25">
        <f>MIN(AO10:AO65)</f>
        <v>0</v>
      </c>
      <c r="AP6" s="27">
        <f t="shared" si="3"/>
        <v>98.694999999999993</v>
      </c>
      <c r="AQ6" s="28">
        <f t="shared" si="3"/>
        <v>9.0320000000000107</v>
      </c>
      <c r="AR6" s="13"/>
      <c r="AS6" s="26">
        <f>MIN(AS10:AS65)</f>
        <v>45.825000000000003</v>
      </c>
      <c r="AT6" s="26">
        <f>MIN(AT10:AT65)</f>
        <v>92.35199999999999</v>
      </c>
      <c r="AU6" s="26">
        <f>MIN(AU10:AU65)</f>
        <v>138.202</v>
      </c>
      <c r="AV6" s="47"/>
      <c r="AW6" s="26">
        <f t="shared" ref="AW6:BL6" si="5">MIN(AW10:AW65)</f>
        <v>30</v>
      </c>
      <c r="AX6" s="26">
        <f t="shared" si="5"/>
        <v>200</v>
      </c>
      <c r="AY6" s="26">
        <f t="shared" si="5"/>
        <v>0</v>
      </c>
      <c r="AZ6" s="26">
        <f t="shared" si="5"/>
        <v>0</v>
      </c>
      <c r="BA6" s="26">
        <f t="shared" si="5"/>
        <v>0</v>
      </c>
      <c r="BB6" s="26">
        <f t="shared" si="5"/>
        <v>252</v>
      </c>
      <c r="BC6" s="26">
        <f t="shared" si="5"/>
        <v>239.39999999999998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192.39999999999998</v>
      </c>
      <c r="BK6" s="26">
        <f t="shared" si="5"/>
        <v>92.35199999999999</v>
      </c>
      <c r="BL6" s="26">
        <f t="shared" si="5"/>
        <v>100.04799999999999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/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0.1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134</v>
      </c>
      <c r="BL9" s="123" t="s">
        <v>130</v>
      </c>
      <c r="BM9" t="s">
        <v>135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42907</v>
      </c>
      <c r="B10" s="137" t="s">
        <v>84</v>
      </c>
      <c r="C10" s="38">
        <v>594</v>
      </c>
      <c r="D10" s="38">
        <v>680</v>
      </c>
      <c r="E10" s="105">
        <v>470</v>
      </c>
      <c r="F10" s="105">
        <v>45</v>
      </c>
      <c r="G10" s="106"/>
      <c r="H10" s="107">
        <v>16</v>
      </c>
      <c r="I10" s="33">
        <f>C10+D10+E10</f>
        <v>1744</v>
      </c>
      <c r="J10" s="33">
        <f>F10+G10+H10</f>
        <v>61</v>
      </c>
      <c r="K10" s="23">
        <v>346</v>
      </c>
      <c r="L10" s="14">
        <v>382</v>
      </c>
      <c r="M10" s="14">
        <v>350</v>
      </c>
      <c r="N10" s="14"/>
      <c r="O10" s="14">
        <v>12</v>
      </c>
      <c r="P10" s="14">
        <v>13</v>
      </c>
      <c r="Q10" s="103">
        <v>12</v>
      </c>
      <c r="R10" s="34"/>
      <c r="S10" s="33">
        <f>K10+L10+N10</f>
        <v>728</v>
      </c>
      <c r="T10" s="33">
        <f>O10+P10+Q10+R10</f>
        <v>37</v>
      </c>
      <c r="U10" s="35">
        <f>SUM(J10+T10)</f>
        <v>98</v>
      </c>
      <c r="V10" s="37">
        <v>4.22</v>
      </c>
      <c r="W10" s="23">
        <v>3.5</v>
      </c>
      <c r="X10" s="38">
        <v>7.2</v>
      </c>
      <c r="Y10" s="38">
        <v>3.7</v>
      </c>
      <c r="Z10" s="38">
        <v>5</v>
      </c>
      <c r="AA10" s="38">
        <v>2.1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6">SUM(AB10:AG10)</f>
        <v>0.82499999999999996</v>
      </c>
      <c r="AI10" s="53">
        <v>60</v>
      </c>
      <c r="AJ10" s="15">
        <f>AH10+AI10</f>
        <v>60.825000000000003</v>
      </c>
      <c r="AK10" s="51">
        <f>U10+V10+X10+Z10+AB10+AC10+AD10+AE10+AC10+AG10+Y10</f>
        <v>118.94500000000001</v>
      </c>
      <c r="AL10" s="96">
        <f>AK10+W10+AA10</f>
        <v>124.545</v>
      </c>
      <c r="AM10" s="16">
        <f>+AL10-AS10</f>
        <v>63.72</v>
      </c>
      <c r="AN10" s="50"/>
      <c r="AO10" s="46"/>
      <c r="AP10" s="17">
        <f>AL10+AO10</f>
        <v>124.545</v>
      </c>
      <c r="AQ10" s="18">
        <f t="shared" ref="AQ10:AQ65" si="7">AU10-AK10</f>
        <v>51.559999999999988</v>
      </c>
      <c r="AR10" s="40"/>
      <c r="AS10" s="19">
        <f t="shared" ref="AS10:AS65" si="8">AJ10</f>
        <v>60.825000000000003</v>
      </c>
      <c r="AT10" s="20">
        <f t="shared" ref="AT10:AT65" si="9">BK10</f>
        <v>109.67999999999999</v>
      </c>
      <c r="AU10" s="21">
        <f t="shared" ref="AU10:AU65" si="10">AS10+AT10</f>
        <v>170.505</v>
      </c>
      <c r="AV10" s="47"/>
      <c r="AW10" s="19">
        <v>30</v>
      </c>
      <c r="AX10" s="20">
        <v>200</v>
      </c>
      <c r="AY10" s="20">
        <v>0</v>
      </c>
      <c r="AZ10" s="20">
        <v>40</v>
      </c>
      <c r="BA10" s="20">
        <v>20</v>
      </c>
      <c r="BB10" s="42">
        <f t="shared" ref="BB10:BB65" si="11">SUM(AW10:BA10)</f>
        <v>290</v>
      </c>
      <c r="BC10" s="43">
        <f t="shared" ref="BC10:BC65" si="12">BB10*0.95</f>
        <v>275.5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228.5</v>
      </c>
      <c r="BK10" s="24">
        <f t="shared" ref="BK10:BK65" si="15">BJ10*0.48</f>
        <v>109.67999999999999</v>
      </c>
      <c r="BL10" s="48">
        <f t="shared" ref="BL10:BL65" si="16">BJ10*0.52</f>
        <v>118.82000000000001</v>
      </c>
      <c r="BO10" s="129">
        <f>C10+D10+E10+((AB10+AC10)/0.033)</f>
        <v>1744</v>
      </c>
      <c r="BP10" s="129">
        <f>F10+G10+H10</f>
        <v>61</v>
      </c>
      <c r="BQ10" s="129">
        <f>K10+L10+N10+(AD10/0.033)</f>
        <v>728</v>
      </c>
      <c r="BR10" s="129">
        <f>O10+P10+R10+AD10</f>
        <v>25</v>
      </c>
      <c r="BS10" s="129">
        <f>C10+D10+E10+K10+L10+N10+((AB10+AC10)/0.033)+(AD10/0.033)</f>
        <v>2472</v>
      </c>
      <c r="BT10" s="129">
        <f>F10+G10+H10+O10+P10+R10+AB10+AC10+AD10</f>
        <v>86</v>
      </c>
      <c r="BU10" s="129">
        <f>Z10+AG10</f>
        <v>5</v>
      </c>
      <c r="BV10" s="129">
        <f>F10+G10+H10+O10+P10+R10+V10+W10+X10+Y10+Z10+AA10</f>
        <v>111.72</v>
      </c>
      <c r="BW10" s="129">
        <f>AB10+AC10+AD10+AE10+AF10+AG10</f>
        <v>0.82499999999999996</v>
      </c>
      <c r="BX10" s="129">
        <f>F10+G10+H10+O10+P10+V10+W10+X10+Y10+Z10+AA10+AB10+AC10+AD10+AE10+AF10+AG10</f>
        <v>112.545</v>
      </c>
      <c r="BY10" s="134">
        <f>F10+G10+H10+O10+P10+R10+V10+W10+X10+Y10+Z10+AA10+AB10+AC10+AD10+AE10+AF10+AG10+AO10</f>
        <v>112.545</v>
      </c>
      <c r="BZ10" s="129">
        <f t="shared" ref="BZ10:BZ15" si="17">V10+W10+X10+Y10+Z10+AA10+AE10+AF10+AG10</f>
        <v>26.545000000000002</v>
      </c>
    </row>
    <row r="11" spans="1:78" ht="18.75">
      <c r="A11" s="143">
        <f t="shared" ref="A11:A65" si="18">$D$3</f>
        <v>42907</v>
      </c>
      <c r="B11" s="138" t="s">
        <v>38</v>
      </c>
      <c r="C11" s="30">
        <v>586</v>
      </c>
      <c r="D11" s="30">
        <v>672</v>
      </c>
      <c r="E11" s="30">
        <v>465</v>
      </c>
      <c r="F11" s="30">
        <v>43</v>
      </c>
      <c r="G11" s="30"/>
      <c r="H11" s="32">
        <v>16</v>
      </c>
      <c r="I11" s="33">
        <f t="shared" ref="I11:I65" si="19">C11+D11+E11</f>
        <v>1723</v>
      </c>
      <c r="J11" s="33">
        <f t="shared" ref="J11:J65" si="20">F11+G11+H11</f>
        <v>59</v>
      </c>
      <c r="K11" s="23">
        <v>344</v>
      </c>
      <c r="L11" s="14">
        <v>378</v>
      </c>
      <c r="M11" s="14">
        <v>330</v>
      </c>
      <c r="N11" s="14"/>
      <c r="O11" s="14">
        <v>12</v>
      </c>
      <c r="P11" s="14">
        <v>13</v>
      </c>
      <c r="Q11" s="103">
        <v>11</v>
      </c>
      <c r="R11" s="34"/>
      <c r="S11" s="33">
        <f t="shared" ref="S11:S65" si="21">K11+L11+N11</f>
        <v>722</v>
      </c>
      <c r="T11" s="33">
        <f t="shared" ref="T11:T65" si="22">O11+P11+Q11+R11</f>
        <v>36</v>
      </c>
      <c r="U11" s="35">
        <f t="shared" ref="U11:U65" si="23">SUM(J11+T11)</f>
        <v>95</v>
      </c>
      <c r="V11" s="37">
        <v>4.22</v>
      </c>
      <c r="W11" s="23">
        <v>3.5</v>
      </c>
      <c r="X11" s="38">
        <v>6</v>
      </c>
      <c r="Y11" s="38">
        <v>3.7</v>
      </c>
      <c r="Z11" s="38">
        <v>5</v>
      </c>
      <c r="AA11" s="38">
        <v>2.1</v>
      </c>
      <c r="AB11" s="38"/>
      <c r="AC11" s="38"/>
      <c r="AD11" s="38"/>
      <c r="AE11" s="38">
        <v>0.82499999999999996</v>
      </c>
      <c r="AF11" s="38"/>
      <c r="AG11" s="38"/>
      <c r="AH11" s="44">
        <f t="shared" si="6"/>
        <v>0.82499999999999996</v>
      </c>
      <c r="AI11" s="53">
        <v>60</v>
      </c>
      <c r="AJ11" s="15">
        <f>AH11+AI11</f>
        <v>60.825000000000003</v>
      </c>
      <c r="AK11" s="51">
        <f t="shared" ref="AK11:AK65" si="24">U11+V11+X11+Z11+AB11+AC11+AD11+AE11+AC11+AG11+Y11</f>
        <v>114.745</v>
      </c>
      <c r="AL11" s="96">
        <f t="shared" ref="AL11:AL65" si="25">AK11+W11+AA11</f>
        <v>120.345</v>
      </c>
      <c r="AM11" s="16">
        <f>+AL11-AS11</f>
        <v>59.519999999999996</v>
      </c>
      <c r="AN11" s="50"/>
      <c r="AO11" s="46"/>
      <c r="AP11" s="17">
        <f t="shared" ref="AP11:AP65" si="26">AL11+AO11</f>
        <v>120.345</v>
      </c>
      <c r="AQ11" s="18">
        <f t="shared" si="7"/>
        <v>55.759999999999991</v>
      </c>
      <c r="AR11" s="40"/>
      <c r="AS11" s="19">
        <f t="shared" si="8"/>
        <v>60.825000000000003</v>
      </c>
      <c r="AT11" s="20">
        <f t="shared" si="9"/>
        <v>109.67999999999999</v>
      </c>
      <c r="AU11" s="21">
        <f t="shared" si="10"/>
        <v>170.505</v>
      </c>
      <c r="AV11" s="47"/>
      <c r="AW11" s="19">
        <v>30</v>
      </c>
      <c r="AX11" s="20">
        <v>200</v>
      </c>
      <c r="AY11" s="20">
        <v>0</v>
      </c>
      <c r="AZ11" s="20">
        <v>40</v>
      </c>
      <c r="BA11" s="20">
        <v>20</v>
      </c>
      <c r="BB11" s="42">
        <f t="shared" si="11"/>
        <v>290</v>
      </c>
      <c r="BC11" s="43">
        <f t="shared" si="12"/>
        <v>275.5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228.5</v>
      </c>
      <c r="BK11" s="24">
        <f t="shared" si="15"/>
        <v>109.67999999999999</v>
      </c>
      <c r="BL11" s="48">
        <f t="shared" si="16"/>
        <v>118.82000000000001</v>
      </c>
      <c r="BO11" s="129">
        <f t="shared" ref="BO11:BO65" si="27">C11+D11+E11+((AB11+AC11)/0.033)</f>
        <v>1723</v>
      </c>
      <c r="BP11" s="129">
        <f t="shared" ref="BP11:BP65" si="28">F11+G11+H11</f>
        <v>59</v>
      </c>
      <c r="BQ11" s="129">
        <f t="shared" ref="BQ11:BQ65" si="29">K11+L11+N11+(AD11/0.033)</f>
        <v>722</v>
      </c>
      <c r="BR11" s="129">
        <f t="shared" ref="BR11:BR65" si="30">O11+P11+R11+AD11</f>
        <v>25</v>
      </c>
      <c r="BS11" s="129">
        <f t="shared" ref="BS11:BS65" si="31">C11+D11+E11+K11+L11+N11+((AB11+AC11)/0.033)+(AD11/0.033)</f>
        <v>2445</v>
      </c>
      <c r="BT11" s="129">
        <f t="shared" ref="BT11:BT65" si="32">F11+G11+H11+O11+P11+R11+AB11+AC11+AD11</f>
        <v>84</v>
      </c>
      <c r="BU11" s="129">
        <f t="shared" ref="BU11:BU65" si="33">Z11+AG11</f>
        <v>5</v>
      </c>
      <c r="BV11" s="129">
        <f t="shared" ref="BV11:BV65" si="34">F11+G11+H11+O11+P11+R11+V11+W11+X11+Y11+Z11+AA11</f>
        <v>108.52</v>
      </c>
      <c r="BW11" s="129">
        <f t="shared" ref="BW11:BW65" si="35">AB11+AC11+AD11+AE11+AF11+AG11</f>
        <v>0.82499999999999996</v>
      </c>
      <c r="BX11" s="129">
        <f t="shared" ref="BX11:BX65" si="36">F11+G11+H11+O11+P11+V11+W11+X11+Y11+Z11+AA11+AB11+AC11+AD11+AE11+AF11+AG11</f>
        <v>109.345</v>
      </c>
      <c r="BY11" s="134">
        <f t="shared" ref="BY11:BY65" si="37">F11+G11+H11+O11+P11+R11+V11+W11+X11+Y11+Z11+AA11+AB11+AC11+AD11+AE11+AF11+AG11+AO11</f>
        <v>109.345</v>
      </c>
      <c r="BZ11" s="129">
        <f t="shared" si="17"/>
        <v>25.344999999999999</v>
      </c>
    </row>
    <row r="12" spans="1:78" ht="18.75">
      <c r="A12" s="143">
        <f t="shared" si="18"/>
        <v>42907</v>
      </c>
      <c r="B12" s="137" t="s">
        <v>7</v>
      </c>
      <c r="C12" s="30">
        <v>563</v>
      </c>
      <c r="D12" s="31">
        <v>663</v>
      </c>
      <c r="E12" s="31">
        <v>460</v>
      </c>
      <c r="F12" s="30">
        <v>42</v>
      </c>
      <c r="G12" s="30"/>
      <c r="H12" s="32">
        <v>16</v>
      </c>
      <c r="I12" s="33">
        <f t="shared" si="19"/>
        <v>1686</v>
      </c>
      <c r="J12" s="33">
        <f t="shared" si="20"/>
        <v>58</v>
      </c>
      <c r="K12" s="23">
        <v>331</v>
      </c>
      <c r="L12" s="14">
        <v>371</v>
      </c>
      <c r="M12" s="14">
        <v>330</v>
      </c>
      <c r="N12" s="14"/>
      <c r="O12" s="14">
        <v>12</v>
      </c>
      <c r="P12" s="14">
        <v>13</v>
      </c>
      <c r="Q12" s="103">
        <v>11</v>
      </c>
      <c r="R12" s="34"/>
      <c r="S12" s="33">
        <f t="shared" si="21"/>
        <v>702</v>
      </c>
      <c r="T12" s="33">
        <f t="shared" si="22"/>
        <v>36</v>
      </c>
      <c r="U12" s="35">
        <f t="shared" si="23"/>
        <v>94</v>
      </c>
      <c r="V12" s="37">
        <v>4.22</v>
      </c>
      <c r="W12" s="23">
        <v>3.5</v>
      </c>
      <c r="X12" s="38">
        <v>6</v>
      </c>
      <c r="Y12" s="30">
        <v>3.6</v>
      </c>
      <c r="Z12" s="30">
        <v>4.8</v>
      </c>
      <c r="AA12" s="38">
        <v>2.2000000000000002</v>
      </c>
      <c r="AB12" s="38"/>
      <c r="AC12" s="38"/>
      <c r="AD12" s="38"/>
      <c r="AE12" s="38">
        <v>0.82499999999999996</v>
      </c>
      <c r="AF12" s="38"/>
      <c r="AG12" s="38"/>
      <c r="AH12" s="44">
        <f t="shared" si="6"/>
        <v>0.82499999999999996</v>
      </c>
      <c r="AI12" s="53">
        <v>60</v>
      </c>
      <c r="AJ12" s="15">
        <f>AH12+AI12</f>
        <v>60.825000000000003</v>
      </c>
      <c r="AK12" s="51">
        <f t="shared" si="24"/>
        <v>113.44499999999999</v>
      </c>
      <c r="AL12" s="96">
        <f t="shared" si="25"/>
        <v>119.145</v>
      </c>
      <c r="AM12" s="16">
        <f t="shared" ref="AM12:AM65" si="38">+AL12-AS12</f>
        <v>58.319999999999993</v>
      </c>
      <c r="AN12" s="50"/>
      <c r="AO12" s="46"/>
      <c r="AP12" s="17">
        <f t="shared" si="26"/>
        <v>119.145</v>
      </c>
      <c r="AQ12" s="18">
        <f t="shared" si="7"/>
        <v>57.06</v>
      </c>
      <c r="AR12" s="40"/>
      <c r="AS12" s="19">
        <f t="shared" si="8"/>
        <v>60.825000000000003</v>
      </c>
      <c r="AT12" s="20">
        <f t="shared" si="9"/>
        <v>109.67999999999999</v>
      </c>
      <c r="AU12" s="21">
        <f t="shared" si="10"/>
        <v>170.505</v>
      </c>
      <c r="AV12" s="47"/>
      <c r="AW12" s="19">
        <v>30</v>
      </c>
      <c r="AX12" s="20">
        <v>200</v>
      </c>
      <c r="AY12" s="20">
        <v>0</v>
      </c>
      <c r="AZ12" s="20">
        <v>40</v>
      </c>
      <c r="BA12" s="20">
        <v>20</v>
      </c>
      <c r="BB12" s="42">
        <f t="shared" si="11"/>
        <v>290</v>
      </c>
      <c r="BC12" s="43">
        <f t="shared" si="12"/>
        <v>275.5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228.5</v>
      </c>
      <c r="BK12" s="24">
        <f t="shared" si="15"/>
        <v>109.67999999999999</v>
      </c>
      <c r="BL12" s="48">
        <f t="shared" si="16"/>
        <v>118.82000000000001</v>
      </c>
      <c r="BO12" s="129">
        <f t="shared" si="27"/>
        <v>1686</v>
      </c>
      <c r="BP12" s="129">
        <f t="shared" si="28"/>
        <v>58</v>
      </c>
      <c r="BQ12" s="129">
        <f t="shared" si="29"/>
        <v>702</v>
      </c>
      <c r="BR12" s="129">
        <f t="shared" si="30"/>
        <v>25</v>
      </c>
      <c r="BS12" s="129">
        <f t="shared" si="31"/>
        <v>2388</v>
      </c>
      <c r="BT12" s="129">
        <f t="shared" si="32"/>
        <v>83</v>
      </c>
      <c r="BU12" s="129">
        <f t="shared" si="33"/>
        <v>4.8</v>
      </c>
      <c r="BV12" s="129">
        <f t="shared" si="34"/>
        <v>107.32</v>
      </c>
      <c r="BW12" s="129">
        <f t="shared" si="35"/>
        <v>0.82499999999999996</v>
      </c>
      <c r="BX12" s="129">
        <f t="shared" si="36"/>
        <v>108.145</v>
      </c>
      <c r="BY12" s="134">
        <f t="shared" si="37"/>
        <v>108.145</v>
      </c>
      <c r="BZ12" s="129">
        <f t="shared" si="17"/>
        <v>25.145</v>
      </c>
    </row>
    <row r="13" spans="1:78" ht="22.5" customHeight="1">
      <c r="A13" s="143">
        <f t="shared" si="18"/>
        <v>42907</v>
      </c>
      <c r="B13" s="137" t="s">
        <v>39</v>
      </c>
      <c r="C13" s="30">
        <v>550</v>
      </c>
      <c r="D13" s="30">
        <v>654</v>
      </c>
      <c r="E13" s="30">
        <v>452</v>
      </c>
      <c r="F13" s="30">
        <v>42</v>
      </c>
      <c r="G13" s="30"/>
      <c r="H13" s="32">
        <v>15</v>
      </c>
      <c r="I13" s="33">
        <f t="shared" si="19"/>
        <v>1656</v>
      </c>
      <c r="J13" s="33">
        <f t="shared" si="20"/>
        <v>57</v>
      </c>
      <c r="K13" s="23">
        <v>326</v>
      </c>
      <c r="L13" s="14">
        <v>360</v>
      </c>
      <c r="M13" s="14">
        <v>340</v>
      </c>
      <c r="N13" s="14"/>
      <c r="O13" s="14">
        <v>12</v>
      </c>
      <c r="P13" s="14">
        <v>13</v>
      </c>
      <c r="Q13" s="103">
        <v>11</v>
      </c>
      <c r="R13" s="34"/>
      <c r="S13" s="33">
        <f t="shared" si="21"/>
        <v>686</v>
      </c>
      <c r="T13" s="33">
        <f t="shared" si="22"/>
        <v>36</v>
      </c>
      <c r="U13" s="35">
        <f t="shared" si="23"/>
        <v>93</v>
      </c>
      <c r="V13" s="37">
        <v>4.22</v>
      </c>
      <c r="W13" s="23">
        <v>3.5</v>
      </c>
      <c r="X13" s="38">
        <v>6</v>
      </c>
      <c r="Y13" s="30">
        <v>3.6</v>
      </c>
      <c r="Z13" s="30">
        <v>4.8</v>
      </c>
      <c r="AA13" s="38">
        <v>2.2000000000000002</v>
      </c>
      <c r="AB13" s="38"/>
      <c r="AC13" s="38"/>
      <c r="AD13" s="38"/>
      <c r="AE13" s="38">
        <v>0.82499999999999996</v>
      </c>
      <c r="AF13" s="38"/>
      <c r="AG13" s="38"/>
      <c r="AH13" s="44">
        <f t="shared" si="6"/>
        <v>0.82499999999999996</v>
      </c>
      <c r="AI13" s="53">
        <v>60</v>
      </c>
      <c r="AJ13" s="15">
        <f t="shared" ref="AJ13:AJ65" si="39">AH13+AI13</f>
        <v>60.825000000000003</v>
      </c>
      <c r="AK13" s="51">
        <f t="shared" si="24"/>
        <v>112.44499999999999</v>
      </c>
      <c r="AL13" s="96">
        <f t="shared" si="25"/>
        <v>118.145</v>
      </c>
      <c r="AM13" s="16">
        <f t="shared" si="38"/>
        <v>57.319999999999993</v>
      </c>
      <c r="AN13" s="50"/>
      <c r="AO13" s="46"/>
      <c r="AP13" s="17">
        <f t="shared" si="26"/>
        <v>118.145</v>
      </c>
      <c r="AQ13" s="18">
        <f t="shared" si="7"/>
        <v>58.06</v>
      </c>
      <c r="AR13" s="40"/>
      <c r="AS13" s="19">
        <f t="shared" si="8"/>
        <v>60.825000000000003</v>
      </c>
      <c r="AT13" s="20">
        <f t="shared" si="9"/>
        <v>109.67999999999999</v>
      </c>
      <c r="AU13" s="21">
        <f t="shared" si="10"/>
        <v>170.505</v>
      </c>
      <c r="AV13" s="47"/>
      <c r="AW13" s="19">
        <v>30</v>
      </c>
      <c r="AX13" s="20">
        <v>200</v>
      </c>
      <c r="AY13" s="20">
        <v>0</v>
      </c>
      <c r="AZ13" s="20">
        <v>40</v>
      </c>
      <c r="BA13" s="20">
        <v>20</v>
      </c>
      <c r="BB13" s="42">
        <f t="shared" si="11"/>
        <v>290</v>
      </c>
      <c r="BC13" s="43">
        <f t="shared" si="12"/>
        <v>275.5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228.5</v>
      </c>
      <c r="BK13" s="24">
        <f t="shared" si="15"/>
        <v>109.67999999999999</v>
      </c>
      <c r="BL13" s="48">
        <f t="shared" si="16"/>
        <v>118.82000000000001</v>
      </c>
      <c r="BO13" s="129">
        <f t="shared" si="27"/>
        <v>1656</v>
      </c>
      <c r="BP13" s="129">
        <f t="shared" si="28"/>
        <v>57</v>
      </c>
      <c r="BQ13" s="129">
        <f t="shared" si="29"/>
        <v>686</v>
      </c>
      <c r="BR13" s="129">
        <f t="shared" si="30"/>
        <v>25</v>
      </c>
      <c r="BS13" s="129">
        <f t="shared" si="31"/>
        <v>2342</v>
      </c>
      <c r="BT13" s="129">
        <f t="shared" si="32"/>
        <v>82</v>
      </c>
      <c r="BU13" s="129">
        <f t="shared" si="33"/>
        <v>4.8</v>
      </c>
      <c r="BV13" s="129">
        <f t="shared" si="34"/>
        <v>106.32</v>
      </c>
      <c r="BW13" s="129">
        <f t="shared" si="35"/>
        <v>0.82499999999999996</v>
      </c>
      <c r="BX13" s="129">
        <f t="shared" si="36"/>
        <v>107.145</v>
      </c>
      <c r="BY13" s="134">
        <f t="shared" si="37"/>
        <v>107.145</v>
      </c>
      <c r="BZ13" s="129">
        <f t="shared" si="17"/>
        <v>25.145</v>
      </c>
    </row>
    <row r="14" spans="1:78" ht="18.75">
      <c r="A14" s="143">
        <f t="shared" si="18"/>
        <v>42907</v>
      </c>
      <c r="B14" s="138" t="s">
        <v>8</v>
      </c>
      <c r="C14" s="30">
        <v>540</v>
      </c>
      <c r="D14" s="30">
        <v>637</v>
      </c>
      <c r="E14" s="30">
        <v>441</v>
      </c>
      <c r="F14" s="30">
        <v>41</v>
      </c>
      <c r="G14" s="30"/>
      <c r="H14" s="32">
        <v>15</v>
      </c>
      <c r="I14" s="33">
        <f t="shared" si="19"/>
        <v>1618</v>
      </c>
      <c r="J14" s="33">
        <f t="shared" si="20"/>
        <v>56</v>
      </c>
      <c r="K14" s="23">
        <v>320</v>
      </c>
      <c r="L14" s="14">
        <v>360</v>
      </c>
      <c r="M14" s="14">
        <v>330</v>
      </c>
      <c r="N14" s="14"/>
      <c r="O14" s="14">
        <v>11</v>
      </c>
      <c r="P14" s="14">
        <v>13</v>
      </c>
      <c r="Q14" s="103">
        <v>11</v>
      </c>
      <c r="R14" s="34"/>
      <c r="S14" s="33">
        <f t="shared" si="21"/>
        <v>680</v>
      </c>
      <c r="T14" s="33">
        <f t="shared" si="22"/>
        <v>35</v>
      </c>
      <c r="U14" s="35">
        <f t="shared" si="23"/>
        <v>91</v>
      </c>
      <c r="V14" s="37">
        <v>4.22</v>
      </c>
      <c r="W14" s="23">
        <v>3.5</v>
      </c>
      <c r="X14" s="38">
        <v>6</v>
      </c>
      <c r="Y14" s="30">
        <v>3.5</v>
      </c>
      <c r="Z14" s="30">
        <v>4.8</v>
      </c>
      <c r="AA14" s="38">
        <v>2.1</v>
      </c>
      <c r="AB14" s="38"/>
      <c r="AC14" s="38"/>
      <c r="AD14" s="38"/>
      <c r="AE14" s="38">
        <v>0.82499999999999996</v>
      </c>
      <c r="AF14" s="38"/>
      <c r="AG14" s="38"/>
      <c r="AH14" s="44">
        <f t="shared" si="6"/>
        <v>0.82499999999999996</v>
      </c>
      <c r="AI14" s="53">
        <v>45</v>
      </c>
      <c r="AJ14" s="15">
        <f t="shared" si="39"/>
        <v>45.825000000000003</v>
      </c>
      <c r="AK14" s="51">
        <f t="shared" si="24"/>
        <v>110.345</v>
      </c>
      <c r="AL14" s="96">
        <f t="shared" si="25"/>
        <v>115.94499999999999</v>
      </c>
      <c r="AM14" s="16">
        <f t="shared" si="38"/>
        <v>70.11999999999999</v>
      </c>
      <c r="AN14" s="50"/>
      <c r="AO14" s="46"/>
      <c r="AP14" s="17">
        <f t="shared" si="26"/>
        <v>115.94499999999999</v>
      </c>
      <c r="AQ14" s="18">
        <f t="shared" si="7"/>
        <v>45.16</v>
      </c>
      <c r="AR14" s="40"/>
      <c r="AS14" s="19">
        <f t="shared" si="8"/>
        <v>45.825000000000003</v>
      </c>
      <c r="AT14" s="20">
        <f t="shared" si="9"/>
        <v>109.67999999999999</v>
      </c>
      <c r="AU14" s="21">
        <f t="shared" si="10"/>
        <v>155.505</v>
      </c>
      <c r="AV14" s="47"/>
      <c r="AW14" s="19">
        <v>30</v>
      </c>
      <c r="AX14" s="20">
        <v>200</v>
      </c>
      <c r="AY14" s="20">
        <v>0</v>
      </c>
      <c r="AZ14" s="20">
        <v>40</v>
      </c>
      <c r="BA14" s="20">
        <v>20</v>
      </c>
      <c r="BB14" s="42">
        <f t="shared" si="11"/>
        <v>290</v>
      </c>
      <c r="BC14" s="43">
        <f t="shared" si="12"/>
        <v>275.5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228.5</v>
      </c>
      <c r="BK14" s="24">
        <f t="shared" si="15"/>
        <v>109.67999999999999</v>
      </c>
      <c r="BL14" s="48">
        <f t="shared" si="16"/>
        <v>118.82000000000001</v>
      </c>
      <c r="BO14" s="129">
        <f t="shared" si="27"/>
        <v>1618</v>
      </c>
      <c r="BP14" s="129">
        <f t="shared" si="28"/>
        <v>56</v>
      </c>
      <c r="BQ14" s="129">
        <f t="shared" si="29"/>
        <v>680</v>
      </c>
      <c r="BR14" s="129">
        <f t="shared" si="30"/>
        <v>24</v>
      </c>
      <c r="BS14" s="129">
        <f t="shared" si="31"/>
        <v>2298</v>
      </c>
      <c r="BT14" s="129">
        <f t="shared" si="32"/>
        <v>80</v>
      </c>
      <c r="BU14" s="129">
        <f t="shared" si="33"/>
        <v>4.8</v>
      </c>
      <c r="BV14" s="129">
        <f t="shared" si="34"/>
        <v>104.11999999999999</v>
      </c>
      <c r="BW14" s="129">
        <f t="shared" si="35"/>
        <v>0.82499999999999996</v>
      </c>
      <c r="BX14" s="129">
        <f t="shared" si="36"/>
        <v>104.94499999999999</v>
      </c>
      <c r="BY14" s="134">
        <f t="shared" si="37"/>
        <v>104.94499999999999</v>
      </c>
      <c r="BZ14" s="129">
        <f t="shared" si="17"/>
        <v>24.945</v>
      </c>
    </row>
    <row r="15" spans="1:78" ht="18.75">
      <c r="A15" s="143">
        <f t="shared" si="18"/>
        <v>42907</v>
      </c>
      <c r="B15" s="138" t="s">
        <v>40</v>
      </c>
      <c r="C15" s="30">
        <v>535</v>
      </c>
      <c r="D15" s="30">
        <v>638</v>
      </c>
      <c r="E15" s="30">
        <v>435</v>
      </c>
      <c r="F15" s="30">
        <v>41</v>
      </c>
      <c r="G15" s="30"/>
      <c r="H15" s="32">
        <v>14</v>
      </c>
      <c r="I15" s="33">
        <f t="shared" si="19"/>
        <v>1608</v>
      </c>
      <c r="J15" s="33">
        <f t="shared" si="20"/>
        <v>55</v>
      </c>
      <c r="K15" s="23">
        <v>317</v>
      </c>
      <c r="L15" s="14">
        <v>357</v>
      </c>
      <c r="M15" s="14">
        <v>330</v>
      </c>
      <c r="N15" s="14"/>
      <c r="O15" s="14">
        <v>11</v>
      </c>
      <c r="P15" s="14">
        <v>12</v>
      </c>
      <c r="Q15" s="103">
        <v>11</v>
      </c>
      <c r="R15" s="34"/>
      <c r="S15" s="33">
        <f t="shared" si="21"/>
        <v>674</v>
      </c>
      <c r="T15" s="33">
        <f t="shared" si="22"/>
        <v>34</v>
      </c>
      <c r="U15" s="35">
        <f t="shared" si="23"/>
        <v>89</v>
      </c>
      <c r="V15" s="37">
        <v>4.22</v>
      </c>
      <c r="W15" s="23">
        <v>3.5</v>
      </c>
      <c r="X15" s="38">
        <v>5.5</v>
      </c>
      <c r="Y15" s="30">
        <v>3.5</v>
      </c>
      <c r="Z15" s="30">
        <v>4.8</v>
      </c>
      <c r="AA15" s="38">
        <v>2.1</v>
      </c>
      <c r="AB15" s="38"/>
      <c r="AC15" s="38"/>
      <c r="AD15" s="38"/>
      <c r="AE15" s="38">
        <v>0.82499999999999996</v>
      </c>
      <c r="AF15" s="38"/>
      <c r="AG15" s="38"/>
      <c r="AH15" s="44">
        <f t="shared" si="6"/>
        <v>0.82499999999999996</v>
      </c>
      <c r="AI15" s="53">
        <v>45</v>
      </c>
      <c r="AJ15" s="15">
        <f t="shared" si="39"/>
        <v>45.825000000000003</v>
      </c>
      <c r="AK15" s="51">
        <f t="shared" si="24"/>
        <v>107.845</v>
      </c>
      <c r="AL15" s="96">
        <f t="shared" si="25"/>
        <v>113.44499999999999</v>
      </c>
      <c r="AM15" s="16">
        <f t="shared" si="38"/>
        <v>67.61999999999999</v>
      </c>
      <c r="AN15" s="50"/>
      <c r="AO15" s="46"/>
      <c r="AP15" s="17">
        <f t="shared" si="26"/>
        <v>113.44499999999999</v>
      </c>
      <c r="AQ15" s="18">
        <f t="shared" si="7"/>
        <v>47.66</v>
      </c>
      <c r="AR15" s="40"/>
      <c r="AS15" s="19">
        <f t="shared" si="8"/>
        <v>45.825000000000003</v>
      </c>
      <c r="AT15" s="20">
        <f t="shared" si="9"/>
        <v>109.67999999999999</v>
      </c>
      <c r="AU15" s="21">
        <f t="shared" si="10"/>
        <v>155.505</v>
      </c>
      <c r="AV15" s="47"/>
      <c r="AW15" s="19">
        <v>30</v>
      </c>
      <c r="AX15" s="20">
        <v>200</v>
      </c>
      <c r="AY15" s="20">
        <v>0</v>
      </c>
      <c r="AZ15" s="20">
        <v>40</v>
      </c>
      <c r="BA15" s="20">
        <v>20</v>
      </c>
      <c r="BB15" s="42">
        <f t="shared" si="11"/>
        <v>290</v>
      </c>
      <c r="BC15" s="43">
        <f t="shared" si="12"/>
        <v>275.5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228.5</v>
      </c>
      <c r="BK15" s="24">
        <f t="shared" si="15"/>
        <v>109.67999999999999</v>
      </c>
      <c r="BL15" s="48">
        <f t="shared" si="16"/>
        <v>118.82000000000001</v>
      </c>
      <c r="BO15" s="129">
        <f t="shared" si="27"/>
        <v>1608</v>
      </c>
      <c r="BP15" s="129">
        <f t="shared" si="28"/>
        <v>55</v>
      </c>
      <c r="BQ15" s="129">
        <f t="shared" si="29"/>
        <v>674</v>
      </c>
      <c r="BR15" s="129">
        <f t="shared" si="30"/>
        <v>23</v>
      </c>
      <c r="BS15" s="129">
        <f t="shared" si="31"/>
        <v>2282</v>
      </c>
      <c r="BT15" s="129">
        <f t="shared" si="32"/>
        <v>78</v>
      </c>
      <c r="BU15" s="129">
        <f t="shared" si="33"/>
        <v>4.8</v>
      </c>
      <c r="BV15" s="129">
        <f t="shared" si="34"/>
        <v>101.61999999999999</v>
      </c>
      <c r="BW15" s="129">
        <f t="shared" si="35"/>
        <v>0.82499999999999996</v>
      </c>
      <c r="BX15" s="129">
        <f t="shared" si="36"/>
        <v>102.44499999999999</v>
      </c>
      <c r="BY15" s="134">
        <f t="shared" si="37"/>
        <v>102.44499999999999</v>
      </c>
      <c r="BZ15" s="129">
        <f t="shared" si="17"/>
        <v>24.445</v>
      </c>
    </row>
    <row r="16" spans="1:78" ht="18.75">
      <c r="A16" s="143">
        <f t="shared" si="18"/>
        <v>42907</v>
      </c>
      <c r="B16" s="138" t="s">
        <v>9</v>
      </c>
      <c r="C16" s="30">
        <v>533</v>
      </c>
      <c r="D16" s="30">
        <v>638</v>
      </c>
      <c r="E16" s="30">
        <v>421</v>
      </c>
      <c r="F16" s="30">
        <v>40</v>
      </c>
      <c r="G16" s="30"/>
      <c r="H16" s="32">
        <v>14</v>
      </c>
      <c r="I16" s="33">
        <f t="shared" si="19"/>
        <v>1592</v>
      </c>
      <c r="J16" s="33">
        <f t="shared" si="20"/>
        <v>54</v>
      </c>
      <c r="K16" s="23">
        <v>315</v>
      </c>
      <c r="L16" s="14">
        <v>354</v>
      </c>
      <c r="M16" s="14">
        <v>330</v>
      </c>
      <c r="N16" s="14"/>
      <c r="O16" s="14">
        <v>11</v>
      </c>
      <c r="P16" s="14">
        <v>12</v>
      </c>
      <c r="Q16" s="103">
        <v>11</v>
      </c>
      <c r="R16" s="34"/>
      <c r="S16" s="33">
        <f t="shared" si="21"/>
        <v>669</v>
      </c>
      <c r="T16" s="33">
        <f t="shared" si="22"/>
        <v>34</v>
      </c>
      <c r="U16" s="35">
        <f t="shared" si="23"/>
        <v>88</v>
      </c>
      <c r="V16" s="37">
        <v>3.61</v>
      </c>
      <c r="W16" s="23">
        <v>3.5</v>
      </c>
      <c r="X16" s="38">
        <v>5.5</v>
      </c>
      <c r="Y16" s="30">
        <v>3.9</v>
      </c>
      <c r="Z16" s="30">
        <v>4.8</v>
      </c>
      <c r="AA16" s="38">
        <v>2.1</v>
      </c>
      <c r="AB16" s="38"/>
      <c r="AC16" s="38"/>
      <c r="AD16" s="38"/>
      <c r="AE16" s="38">
        <v>0.82499999999999996</v>
      </c>
      <c r="AF16" s="38"/>
      <c r="AG16" s="38"/>
      <c r="AH16" s="44">
        <f t="shared" si="6"/>
        <v>0.82499999999999996</v>
      </c>
      <c r="AI16" s="53">
        <v>45</v>
      </c>
      <c r="AJ16" s="15">
        <f t="shared" si="39"/>
        <v>45.825000000000003</v>
      </c>
      <c r="AK16" s="51">
        <f t="shared" si="24"/>
        <v>106.63500000000001</v>
      </c>
      <c r="AL16" s="96">
        <f t="shared" si="25"/>
        <v>112.235</v>
      </c>
      <c r="AM16" s="16">
        <f t="shared" si="38"/>
        <v>66.41</v>
      </c>
      <c r="AN16" s="50"/>
      <c r="AO16" s="46"/>
      <c r="AP16" s="17">
        <f t="shared" si="26"/>
        <v>112.235</v>
      </c>
      <c r="AQ16" s="18">
        <f t="shared" si="7"/>
        <v>48.86999999999999</v>
      </c>
      <c r="AR16" s="40"/>
      <c r="AS16" s="19">
        <f t="shared" si="8"/>
        <v>45.825000000000003</v>
      </c>
      <c r="AT16" s="20">
        <f t="shared" si="9"/>
        <v>109.67999999999999</v>
      </c>
      <c r="AU16" s="21">
        <f t="shared" si="10"/>
        <v>155.505</v>
      </c>
      <c r="AV16" s="47"/>
      <c r="AW16" s="19">
        <v>30</v>
      </c>
      <c r="AX16" s="20">
        <v>200</v>
      </c>
      <c r="AY16" s="20">
        <v>0</v>
      </c>
      <c r="AZ16" s="20">
        <v>40</v>
      </c>
      <c r="BA16" s="20">
        <v>20</v>
      </c>
      <c r="BB16" s="42">
        <f t="shared" si="11"/>
        <v>290</v>
      </c>
      <c r="BC16" s="43">
        <f t="shared" si="12"/>
        <v>275.5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228.5</v>
      </c>
      <c r="BK16" s="24">
        <f t="shared" si="15"/>
        <v>109.67999999999999</v>
      </c>
      <c r="BL16" s="48">
        <f t="shared" si="16"/>
        <v>118.82000000000001</v>
      </c>
      <c r="BO16" s="129">
        <f t="shared" si="27"/>
        <v>1592</v>
      </c>
      <c r="BP16" s="129">
        <f t="shared" si="28"/>
        <v>54</v>
      </c>
      <c r="BQ16" s="129">
        <f t="shared" si="29"/>
        <v>669</v>
      </c>
      <c r="BR16" s="129">
        <f t="shared" si="30"/>
        <v>23</v>
      </c>
      <c r="BS16" s="129">
        <f t="shared" si="31"/>
        <v>2261</v>
      </c>
      <c r="BT16" s="129">
        <f t="shared" si="32"/>
        <v>77</v>
      </c>
      <c r="BU16" s="129">
        <f t="shared" si="33"/>
        <v>4.8</v>
      </c>
      <c r="BV16" s="129">
        <f t="shared" si="34"/>
        <v>100.41</v>
      </c>
      <c r="BW16" s="129">
        <f t="shared" si="35"/>
        <v>0.82499999999999996</v>
      </c>
      <c r="BX16" s="129">
        <f t="shared" si="36"/>
        <v>101.235</v>
      </c>
      <c r="BY16" s="134">
        <f t="shared" si="37"/>
        <v>101.235</v>
      </c>
      <c r="BZ16" s="129">
        <f>V16+W16+X16+Y16+Z16+AA16+AE16+AF16+AG16</f>
        <v>24.234999999999999</v>
      </c>
    </row>
    <row r="17" spans="1:78" ht="18.75">
      <c r="A17" s="143">
        <f t="shared" si="18"/>
        <v>42907</v>
      </c>
      <c r="B17" s="138" t="s">
        <v>41</v>
      </c>
      <c r="C17" s="30">
        <v>539</v>
      </c>
      <c r="D17" s="30">
        <v>656</v>
      </c>
      <c r="E17" s="30">
        <v>436</v>
      </c>
      <c r="F17" s="30">
        <v>41</v>
      </c>
      <c r="G17" s="30"/>
      <c r="H17" s="32">
        <v>15</v>
      </c>
      <c r="I17" s="33">
        <f t="shared" si="19"/>
        <v>1631</v>
      </c>
      <c r="J17" s="33">
        <f t="shared" si="20"/>
        <v>56</v>
      </c>
      <c r="K17" s="23">
        <v>317</v>
      </c>
      <c r="L17" s="14">
        <v>351</v>
      </c>
      <c r="M17" s="14">
        <v>330</v>
      </c>
      <c r="N17" s="14"/>
      <c r="O17" s="14">
        <v>11</v>
      </c>
      <c r="P17" s="14">
        <v>12</v>
      </c>
      <c r="Q17" s="103">
        <v>11</v>
      </c>
      <c r="R17" s="34"/>
      <c r="S17" s="33">
        <f t="shared" si="21"/>
        <v>668</v>
      </c>
      <c r="T17" s="33">
        <f t="shared" si="22"/>
        <v>34</v>
      </c>
      <c r="U17" s="35">
        <f t="shared" si="23"/>
        <v>90</v>
      </c>
      <c r="V17" s="37">
        <v>3.61</v>
      </c>
      <c r="W17" s="23">
        <v>3.5</v>
      </c>
      <c r="X17" s="38">
        <v>5.5</v>
      </c>
      <c r="Y17" s="30">
        <v>3.9</v>
      </c>
      <c r="Z17" s="30">
        <v>4.8</v>
      </c>
      <c r="AA17" s="38">
        <v>2.1</v>
      </c>
      <c r="AB17" s="38"/>
      <c r="AC17" s="38"/>
      <c r="AD17" s="38"/>
      <c r="AE17" s="38">
        <v>0.82499999999999996</v>
      </c>
      <c r="AF17" s="38"/>
      <c r="AG17" s="38"/>
      <c r="AH17" s="44">
        <f t="shared" si="6"/>
        <v>0.82499999999999996</v>
      </c>
      <c r="AI17" s="53">
        <v>45</v>
      </c>
      <c r="AJ17" s="15">
        <f t="shared" si="39"/>
        <v>45.825000000000003</v>
      </c>
      <c r="AK17" s="51">
        <f t="shared" si="24"/>
        <v>108.63500000000001</v>
      </c>
      <c r="AL17" s="96">
        <f t="shared" si="25"/>
        <v>114.235</v>
      </c>
      <c r="AM17" s="16">
        <f t="shared" si="38"/>
        <v>68.41</v>
      </c>
      <c r="AN17" s="50"/>
      <c r="AO17" s="46"/>
      <c r="AP17" s="17">
        <f t="shared" si="26"/>
        <v>114.235</v>
      </c>
      <c r="AQ17" s="18">
        <f t="shared" si="7"/>
        <v>46.86999999999999</v>
      </c>
      <c r="AR17" s="40"/>
      <c r="AS17" s="19">
        <f t="shared" si="8"/>
        <v>45.825000000000003</v>
      </c>
      <c r="AT17" s="20">
        <f t="shared" si="9"/>
        <v>109.67999999999999</v>
      </c>
      <c r="AU17" s="21">
        <f t="shared" si="10"/>
        <v>155.505</v>
      </c>
      <c r="AV17" s="47"/>
      <c r="AW17" s="19">
        <v>30</v>
      </c>
      <c r="AX17" s="20">
        <v>200</v>
      </c>
      <c r="AY17" s="20">
        <v>0</v>
      </c>
      <c r="AZ17" s="20">
        <v>40</v>
      </c>
      <c r="BA17" s="20">
        <v>20</v>
      </c>
      <c r="BB17" s="42">
        <f t="shared" si="11"/>
        <v>290</v>
      </c>
      <c r="BC17" s="43">
        <f t="shared" si="12"/>
        <v>275.5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228.5</v>
      </c>
      <c r="BK17" s="24">
        <f t="shared" si="15"/>
        <v>109.67999999999999</v>
      </c>
      <c r="BL17" s="48">
        <f t="shared" si="16"/>
        <v>118.82000000000001</v>
      </c>
      <c r="BO17" s="129">
        <f t="shared" si="27"/>
        <v>1631</v>
      </c>
      <c r="BP17" s="129">
        <f t="shared" si="28"/>
        <v>56</v>
      </c>
      <c r="BQ17" s="129">
        <f t="shared" si="29"/>
        <v>668</v>
      </c>
      <c r="BR17" s="129">
        <f t="shared" si="30"/>
        <v>23</v>
      </c>
      <c r="BS17" s="129">
        <f t="shared" si="31"/>
        <v>2299</v>
      </c>
      <c r="BT17" s="129">
        <f t="shared" si="32"/>
        <v>79</v>
      </c>
      <c r="BU17" s="129">
        <f t="shared" si="33"/>
        <v>4.8</v>
      </c>
      <c r="BV17" s="129">
        <f t="shared" si="34"/>
        <v>102.41</v>
      </c>
      <c r="BW17" s="129">
        <f t="shared" si="35"/>
        <v>0.82499999999999996</v>
      </c>
      <c r="BX17" s="129">
        <f t="shared" si="36"/>
        <v>103.235</v>
      </c>
      <c r="BY17" s="134">
        <f t="shared" si="37"/>
        <v>103.235</v>
      </c>
      <c r="BZ17" s="129">
        <f>V17+W17+X17+Y17+Z17+AA17+AE17+AF17+AG17</f>
        <v>24.234999999999999</v>
      </c>
    </row>
    <row r="18" spans="1:78" ht="18.75">
      <c r="A18" s="143">
        <f t="shared" si="18"/>
        <v>42907</v>
      </c>
      <c r="B18" s="138" t="s">
        <v>10</v>
      </c>
      <c r="C18" s="30">
        <v>539</v>
      </c>
      <c r="D18" s="30">
        <v>656</v>
      </c>
      <c r="E18" s="30">
        <v>436</v>
      </c>
      <c r="F18" s="30">
        <v>41</v>
      </c>
      <c r="G18" s="30"/>
      <c r="H18" s="32">
        <v>15</v>
      </c>
      <c r="I18" s="33">
        <f t="shared" si="19"/>
        <v>1631</v>
      </c>
      <c r="J18" s="33">
        <f t="shared" si="20"/>
        <v>56</v>
      </c>
      <c r="K18" s="23">
        <v>314</v>
      </c>
      <c r="L18" s="14">
        <v>349</v>
      </c>
      <c r="M18" s="14">
        <v>330</v>
      </c>
      <c r="N18" s="14"/>
      <c r="O18" s="14">
        <v>11</v>
      </c>
      <c r="P18" s="14">
        <v>12</v>
      </c>
      <c r="Q18" s="103">
        <v>11</v>
      </c>
      <c r="R18" s="34"/>
      <c r="S18" s="33">
        <f t="shared" si="21"/>
        <v>663</v>
      </c>
      <c r="T18" s="33">
        <f t="shared" si="22"/>
        <v>34</v>
      </c>
      <c r="U18" s="35">
        <f t="shared" si="23"/>
        <v>90</v>
      </c>
      <c r="V18" s="37">
        <v>3.61</v>
      </c>
      <c r="W18" s="23">
        <v>3.5</v>
      </c>
      <c r="X18" s="38">
        <v>5.5</v>
      </c>
      <c r="Y18" s="30">
        <v>4.0999999999999996</v>
      </c>
      <c r="Z18" s="30">
        <v>4.8</v>
      </c>
      <c r="AA18" s="38">
        <v>2.1</v>
      </c>
      <c r="AB18" s="38"/>
      <c r="AC18" s="38"/>
      <c r="AD18" s="38"/>
      <c r="AE18" s="38">
        <v>0.85</v>
      </c>
      <c r="AF18" s="38"/>
      <c r="AG18" s="38"/>
      <c r="AH18" s="44">
        <f t="shared" si="6"/>
        <v>0.85</v>
      </c>
      <c r="AI18" s="53">
        <v>45</v>
      </c>
      <c r="AJ18" s="15">
        <f t="shared" si="39"/>
        <v>45.85</v>
      </c>
      <c r="AK18" s="51">
        <f t="shared" si="24"/>
        <v>108.85999999999999</v>
      </c>
      <c r="AL18" s="96">
        <f t="shared" si="25"/>
        <v>114.45999999999998</v>
      </c>
      <c r="AM18" s="16">
        <f t="shared" si="38"/>
        <v>68.609999999999985</v>
      </c>
      <c r="AN18" s="50"/>
      <c r="AO18" s="46"/>
      <c r="AP18" s="17">
        <f t="shared" si="26"/>
        <v>114.45999999999998</v>
      </c>
      <c r="AQ18" s="18">
        <f t="shared" si="7"/>
        <v>46.670000000000016</v>
      </c>
      <c r="AR18" s="40"/>
      <c r="AS18" s="19">
        <f t="shared" si="8"/>
        <v>45.85</v>
      </c>
      <c r="AT18" s="20">
        <f t="shared" si="9"/>
        <v>109.67999999999999</v>
      </c>
      <c r="AU18" s="21">
        <f t="shared" si="10"/>
        <v>155.53</v>
      </c>
      <c r="AV18" s="47"/>
      <c r="AW18" s="19">
        <v>30</v>
      </c>
      <c r="AX18" s="20">
        <v>200</v>
      </c>
      <c r="AY18" s="20">
        <v>0</v>
      </c>
      <c r="AZ18" s="20">
        <v>40</v>
      </c>
      <c r="BA18" s="20">
        <v>20</v>
      </c>
      <c r="BB18" s="42">
        <f t="shared" si="11"/>
        <v>290</v>
      </c>
      <c r="BC18" s="43">
        <f t="shared" si="12"/>
        <v>275.5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228.5</v>
      </c>
      <c r="BK18" s="24">
        <f t="shared" si="15"/>
        <v>109.67999999999999</v>
      </c>
      <c r="BL18" s="48">
        <f t="shared" si="16"/>
        <v>118.82000000000001</v>
      </c>
      <c r="BO18" s="129">
        <f t="shared" si="27"/>
        <v>1631</v>
      </c>
      <c r="BP18" s="129">
        <f t="shared" si="28"/>
        <v>56</v>
      </c>
      <c r="BQ18" s="129">
        <f t="shared" si="29"/>
        <v>663</v>
      </c>
      <c r="BR18" s="129">
        <f t="shared" si="30"/>
        <v>23</v>
      </c>
      <c r="BS18" s="129">
        <f t="shared" si="31"/>
        <v>2294</v>
      </c>
      <c r="BT18" s="129">
        <f t="shared" si="32"/>
        <v>79</v>
      </c>
      <c r="BU18" s="129">
        <f t="shared" si="33"/>
        <v>4.8</v>
      </c>
      <c r="BV18" s="129">
        <f t="shared" si="34"/>
        <v>102.60999999999999</v>
      </c>
      <c r="BW18" s="129">
        <f t="shared" si="35"/>
        <v>0.85</v>
      </c>
      <c r="BX18" s="129">
        <f t="shared" si="36"/>
        <v>103.45999999999998</v>
      </c>
      <c r="BY18" s="134">
        <f t="shared" si="37"/>
        <v>103.45999999999998</v>
      </c>
      <c r="BZ18" s="129">
        <f t="shared" ref="BZ18:BZ65" si="40">V18+W18+X18+Y18+Z18+AA18+AB9+AE18+AF18+AG18</f>
        <v>24.460000000000004</v>
      </c>
    </row>
    <row r="19" spans="1:78" ht="18.75">
      <c r="A19" s="143">
        <f t="shared" si="18"/>
        <v>42907</v>
      </c>
      <c r="B19" s="138" t="s">
        <v>42</v>
      </c>
      <c r="C19" s="30">
        <v>539</v>
      </c>
      <c r="D19" s="30">
        <v>658</v>
      </c>
      <c r="E19" s="30">
        <v>439</v>
      </c>
      <c r="F19" s="30">
        <v>41</v>
      </c>
      <c r="G19" s="30"/>
      <c r="H19" s="32">
        <v>15</v>
      </c>
      <c r="I19" s="33">
        <f t="shared" si="19"/>
        <v>1636</v>
      </c>
      <c r="J19" s="33">
        <f t="shared" si="20"/>
        <v>56</v>
      </c>
      <c r="K19" s="23">
        <v>316</v>
      </c>
      <c r="L19" s="14">
        <v>353</v>
      </c>
      <c r="M19" s="14">
        <v>330</v>
      </c>
      <c r="N19" s="14"/>
      <c r="O19" s="14">
        <v>11</v>
      </c>
      <c r="P19" s="14">
        <v>12</v>
      </c>
      <c r="Q19" s="103">
        <v>11</v>
      </c>
      <c r="R19" s="34"/>
      <c r="S19" s="33">
        <f t="shared" si="21"/>
        <v>669</v>
      </c>
      <c r="T19" s="33">
        <f t="shared" si="22"/>
        <v>34</v>
      </c>
      <c r="U19" s="35">
        <f t="shared" si="23"/>
        <v>90</v>
      </c>
      <c r="V19" s="37">
        <v>3.61</v>
      </c>
      <c r="W19" s="23">
        <v>3.5</v>
      </c>
      <c r="X19" s="38">
        <v>5.5</v>
      </c>
      <c r="Y19" s="30">
        <v>4.0999999999999996</v>
      </c>
      <c r="Z19" s="30">
        <v>4.8</v>
      </c>
      <c r="AA19" s="38">
        <v>2.1</v>
      </c>
      <c r="AB19" s="38"/>
      <c r="AC19" s="38"/>
      <c r="AD19" s="38"/>
      <c r="AE19" s="38">
        <v>0.85</v>
      </c>
      <c r="AF19" s="38"/>
      <c r="AG19" s="38"/>
      <c r="AH19" s="44">
        <f t="shared" si="6"/>
        <v>0.85</v>
      </c>
      <c r="AI19" s="53">
        <v>45</v>
      </c>
      <c r="AJ19" s="15">
        <f t="shared" si="39"/>
        <v>45.85</v>
      </c>
      <c r="AK19" s="51">
        <f t="shared" si="24"/>
        <v>108.85999999999999</v>
      </c>
      <c r="AL19" s="96">
        <f t="shared" si="25"/>
        <v>114.45999999999998</v>
      </c>
      <c r="AM19" s="16">
        <f t="shared" si="38"/>
        <v>68.609999999999985</v>
      </c>
      <c r="AN19" s="50"/>
      <c r="AO19" s="46"/>
      <c r="AP19" s="17">
        <f t="shared" si="26"/>
        <v>114.45999999999998</v>
      </c>
      <c r="AQ19" s="18">
        <f t="shared" si="7"/>
        <v>46.670000000000016</v>
      </c>
      <c r="AR19" s="40"/>
      <c r="AS19" s="19">
        <f t="shared" si="8"/>
        <v>45.85</v>
      </c>
      <c r="AT19" s="20">
        <f t="shared" si="9"/>
        <v>109.67999999999999</v>
      </c>
      <c r="AU19" s="21">
        <f t="shared" si="10"/>
        <v>155.53</v>
      </c>
      <c r="AV19" s="47"/>
      <c r="AW19" s="19">
        <v>30</v>
      </c>
      <c r="AX19" s="20">
        <v>200</v>
      </c>
      <c r="AY19" s="20">
        <v>0</v>
      </c>
      <c r="AZ19" s="20">
        <v>40</v>
      </c>
      <c r="BA19" s="20">
        <v>20</v>
      </c>
      <c r="BB19" s="42">
        <f t="shared" si="11"/>
        <v>290</v>
      </c>
      <c r="BC19" s="43">
        <f t="shared" si="12"/>
        <v>275.5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228.5</v>
      </c>
      <c r="BK19" s="24">
        <f t="shared" si="15"/>
        <v>109.67999999999999</v>
      </c>
      <c r="BL19" s="48">
        <f t="shared" si="16"/>
        <v>118.82000000000001</v>
      </c>
      <c r="BO19" s="129">
        <f t="shared" si="27"/>
        <v>1636</v>
      </c>
      <c r="BP19" s="129">
        <f t="shared" si="28"/>
        <v>56</v>
      </c>
      <c r="BQ19" s="129">
        <f t="shared" si="29"/>
        <v>669</v>
      </c>
      <c r="BR19" s="129">
        <f t="shared" si="30"/>
        <v>23</v>
      </c>
      <c r="BS19" s="129">
        <f t="shared" si="31"/>
        <v>2305</v>
      </c>
      <c r="BT19" s="129">
        <f t="shared" si="32"/>
        <v>79</v>
      </c>
      <c r="BU19" s="129">
        <f t="shared" si="33"/>
        <v>4.8</v>
      </c>
      <c r="BV19" s="129">
        <f t="shared" si="34"/>
        <v>102.60999999999999</v>
      </c>
      <c r="BW19" s="129">
        <f t="shared" si="35"/>
        <v>0.85</v>
      </c>
      <c r="BX19" s="129">
        <f t="shared" si="36"/>
        <v>103.45999999999998</v>
      </c>
      <c r="BY19" s="134">
        <f t="shared" si="37"/>
        <v>103.45999999999998</v>
      </c>
      <c r="BZ19" s="129">
        <f t="shared" si="40"/>
        <v>24.460000000000004</v>
      </c>
    </row>
    <row r="20" spans="1:78" ht="18.75">
      <c r="A20" s="143">
        <f t="shared" si="18"/>
        <v>42907</v>
      </c>
      <c r="B20" s="138" t="s">
        <v>11</v>
      </c>
      <c r="C20" s="30">
        <v>533</v>
      </c>
      <c r="D20" s="30">
        <v>601</v>
      </c>
      <c r="E20" s="30">
        <v>421</v>
      </c>
      <c r="F20" s="30">
        <v>39</v>
      </c>
      <c r="G20" s="30"/>
      <c r="H20" s="32">
        <v>14</v>
      </c>
      <c r="I20" s="33">
        <f t="shared" si="19"/>
        <v>1555</v>
      </c>
      <c r="J20" s="33">
        <f t="shared" si="20"/>
        <v>53</v>
      </c>
      <c r="K20" s="23">
        <v>318</v>
      </c>
      <c r="L20" s="14">
        <v>356</v>
      </c>
      <c r="M20" s="14">
        <v>330</v>
      </c>
      <c r="N20" s="14"/>
      <c r="O20" s="14">
        <v>11</v>
      </c>
      <c r="P20" s="14">
        <v>12</v>
      </c>
      <c r="Q20" s="103">
        <v>11</v>
      </c>
      <c r="R20" s="34"/>
      <c r="S20" s="33">
        <f t="shared" si="21"/>
        <v>674</v>
      </c>
      <c r="T20" s="33">
        <f t="shared" si="22"/>
        <v>34</v>
      </c>
      <c r="U20" s="35">
        <f t="shared" si="23"/>
        <v>87</v>
      </c>
      <c r="V20" s="37">
        <v>3.61</v>
      </c>
      <c r="W20" s="23">
        <v>3.5</v>
      </c>
      <c r="X20" s="38">
        <v>5.5</v>
      </c>
      <c r="Y20" s="23">
        <v>3.9</v>
      </c>
      <c r="Z20" s="30">
        <v>4.9000000000000004</v>
      </c>
      <c r="AA20" s="38">
        <v>2.1</v>
      </c>
      <c r="AB20" s="38"/>
      <c r="AC20" s="38"/>
      <c r="AD20" s="38"/>
      <c r="AE20" s="38">
        <v>0.85</v>
      </c>
      <c r="AF20" s="38"/>
      <c r="AG20" s="38"/>
      <c r="AH20" s="44">
        <f t="shared" si="6"/>
        <v>0.85</v>
      </c>
      <c r="AI20" s="53">
        <v>45</v>
      </c>
      <c r="AJ20" s="15">
        <f t="shared" si="39"/>
        <v>45.85</v>
      </c>
      <c r="AK20" s="51">
        <f t="shared" si="24"/>
        <v>105.76</v>
      </c>
      <c r="AL20" s="96">
        <f t="shared" si="25"/>
        <v>111.36</v>
      </c>
      <c r="AM20" s="16">
        <f t="shared" si="38"/>
        <v>65.509999999999991</v>
      </c>
      <c r="AN20" s="50"/>
      <c r="AO20" s="46"/>
      <c r="AP20" s="17">
        <f t="shared" si="26"/>
        <v>111.36</v>
      </c>
      <c r="AQ20" s="18">
        <f t="shared" si="7"/>
        <v>49.769999999999996</v>
      </c>
      <c r="AR20" s="40"/>
      <c r="AS20" s="19">
        <f t="shared" si="8"/>
        <v>45.85</v>
      </c>
      <c r="AT20" s="20">
        <f t="shared" si="9"/>
        <v>109.67999999999999</v>
      </c>
      <c r="AU20" s="21">
        <f t="shared" si="10"/>
        <v>155.53</v>
      </c>
      <c r="AV20" s="47"/>
      <c r="AW20" s="19">
        <v>30</v>
      </c>
      <c r="AX20" s="20">
        <v>200</v>
      </c>
      <c r="AY20" s="20">
        <v>0</v>
      </c>
      <c r="AZ20" s="20">
        <v>40</v>
      </c>
      <c r="BA20" s="20">
        <v>20</v>
      </c>
      <c r="BB20" s="42">
        <f t="shared" si="11"/>
        <v>290</v>
      </c>
      <c r="BC20" s="43">
        <f t="shared" si="12"/>
        <v>275.5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228.5</v>
      </c>
      <c r="BK20" s="24">
        <f t="shared" si="15"/>
        <v>109.67999999999999</v>
      </c>
      <c r="BL20" s="48">
        <f t="shared" si="16"/>
        <v>118.82000000000001</v>
      </c>
      <c r="BO20" s="129">
        <f t="shared" si="27"/>
        <v>1555</v>
      </c>
      <c r="BP20" s="129">
        <f t="shared" si="28"/>
        <v>53</v>
      </c>
      <c r="BQ20" s="129">
        <f t="shared" si="29"/>
        <v>674</v>
      </c>
      <c r="BR20" s="129">
        <f t="shared" si="30"/>
        <v>23</v>
      </c>
      <c r="BS20" s="129">
        <f t="shared" si="31"/>
        <v>2229</v>
      </c>
      <c r="BT20" s="129">
        <f t="shared" si="32"/>
        <v>76</v>
      </c>
      <c r="BU20" s="129">
        <f t="shared" si="33"/>
        <v>4.9000000000000004</v>
      </c>
      <c r="BV20" s="129">
        <f t="shared" si="34"/>
        <v>99.51</v>
      </c>
      <c r="BW20" s="129">
        <f t="shared" si="35"/>
        <v>0.85</v>
      </c>
      <c r="BX20" s="129">
        <f t="shared" si="36"/>
        <v>100.36</v>
      </c>
      <c r="BY20" s="134">
        <f t="shared" si="37"/>
        <v>100.36</v>
      </c>
      <c r="BZ20" s="129">
        <f t="shared" si="40"/>
        <v>24.36</v>
      </c>
    </row>
    <row r="21" spans="1:78" ht="18.75">
      <c r="A21" s="143">
        <f t="shared" si="18"/>
        <v>42907</v>
      </c>
      <c r="B21" s="138" t="s">
        <v>43</v>
      </c>
      <c r="C21" s="30">
        <v>529</v>
      </c>
      <c r="D21" s="30">
        <v>566</v>
      </c>
      <c r="E21" s="30">
        <v>414</v>
      </c>
      <c r="F21" s="30">
        <v>37</v>
      </c>
      <c r="G21" s="30"/>
      <c r="H21" s="23">
        <v>14</v>
      </c>
      <c r="I21" s="33">
        <f t="shared" si="19"/>
        <v>1509</v>
      </c>
      <c r="J21" s="33">
        <f t="shared" si="20"/>
        <v>51</v>
      </c>
      <c r="K21" s="23">
        <v>320</v>
      </c>
      <c r="L21" s="14">
        <v>334</v>
      </c>
      <c r="M21" s="14">
        <v>330</v>
      </c>
      <c r="N21" s="14"/>
      <c r="O21" s="14">
        <v>11</v>
      </c>
      <c r="P21" s="14">
        <v>11</v>
      </c>
      <c r="Q21" s="103">
        <v>11</v>
      </c>
      <c r="R21" s="34"/>
      <c r="S21" s="33">
        <f t="shared" si="21"/>
        <v>654</v>
      </c>
      <c r="T21" s="33">
        <f t="shared" si="22"/>
        <v>33</v>
      </c>
      <c r="U21" s="35">
        <f t="shared" si="23"/>
        <v>84</v>
      </c>
      <c r="V21" s="37">
        <v>3.61</v>
      </c>
      <c r="W21" s="23">
        <v>3.5</v>
      </c>
      <c r="X21" s="38">
        <v>5.8</v>
      </c>
      <c r="Y21" s="23">
        <v>3.9</v>
      </c>
      <c r="Z21" s="30">
        <v>4.9000000000000004</v>
      </c>
      <c r="AA21" s="38">
        <v>2.1</v>
      </c>
      <c r="AB21" s="38"/>
      <c r="AC21" s="38"/>
      <c r="AD21" s="38"/>
      <c r="AE21" s="38">
        <v>0.85</v>
      </c>
      <c r="AF21" s="38"/>
      <c r="AG21" s="38"/>
      <c r="AH21" s="44">
        <f t="shared" si="6"/>
        <v>0.85</v>
      </c>
      <c r="AI21" s="53">
        <v>45</v>
      </c>
      <c r="AJ21" s="15">
        <f t="shared" si="39"/>
        <v>45.85</v>
      </c>
      <c r="AK21" s="51">
        <f t="shared" si="24"/>
        <v>103.06</v>
      </c>
      <c r="AL21" s="96">
        <f t="shared" si="25"/>
        <v>108.66</v>
      </c>
      <c r="AM21" s="16">
        <f t="shared" si="38"/>
        <v>62.809999999999995</v>
      </c>
      <c r="AN21" s="50"/>
      <c r="AO21" s="46"/>
      <c r="AP21" s="17">
        <f t="shared" si="26"/>
        <v>108.66</v>
      </c>
      <c r="AQ21" s="18">
        <f t="shared" si="7"/>
        <v>52.47</v>
      </c>
      <c r="AR21" s="40"/>
      <c r="AS21" s="19">
        <f t="shared" si="8"/>
        <v>45.85</v>
      </c>
      <c r="AT21" s="20">
        <f t="shared" si="9"/>
        <v>109.67999999999999</v>
      </c>
      <c r="AU21" s="21">
        <f t="shared" si="10"/>
        <v>155.53</v>
      </c>
      <c r="AV21" s="47"/>
      <c r="AW21" s="19">
        <v>30</v>
      </c>
      <c r="AX21" s="20">
        <v>200</v>
      </c>
      <c r="AY21" s="20">
        <v>0</v>
      </c>
      <c r="AZ21" s="20">
        <v>40</v>
      </c>
      <c r="BA21" s="20">
        <v>20</v>
      </c>
      <c r="BB21" s="42">
        <f t="shared" si="11"/>
        <v>290</v>
      </c>
      <c r="BC21" s="43">
        <f t="shared" si="12"/>
        <v>275.5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228.5</v>
      </c>
      <c r="BK21" s="24">
        <f t="shared" si="15"/>
        <v>109.67999999999999</v>
      </c>
      <c r="BL21" s="48">
        <f t="shared" si="16"/>
        <v>118.82000000000001</v>
      </c>
      <c r="BO21" s="129">
        <f t="shared" si="27"/>
        <v>1509</v>
      </c>
      <c r="BP21" s="129">
        <f t="shared" si="28"/>
        <v>51</v>
      </c>
      <c r="BQ21" s="129">
        <f t="shared" si="29"/>
        <v>654</v>
      </c>
      <c r="BR21" s="129">
        <f t="shared" si="30"/>
        <v>22</v>
      </c>
      <c r="BS21" s="129">
        <f t="shared" si="31"/>
        <v>2163</v>
      </c>
      <c r="BT21" s="129">
        <f t="shared" si="32"/>
        <v>73</v>
      </c>
      <c r="BU21" s="129">
        <f t="shared" si="33"/>
        <v>4.9000000000000004</v>
      </c>
      <c r="BV21" s="129">
        <f t="shared" si="34"/>
        <v>96.81</v>
      </c>
      <c r="BW21" s="129">
        <f t="shared" si="35"/>
        <v>0.85</v>
      </c>
      <c r="BX21" s="129">
        <f t="shared" si="36"/>
        <v>97.66</v>
      </c>
      <c r="BY21" s="134">
        <f t="shared" si="37"/>
        <v>97.66</v>
      </c>
      <c r="BZ21" s="129">
        <f t="shared" si="40"/>
        <v>24.660000000000004</v>
      </c>
    </row>
    <row r="22" spans="1:78" ht="18.75">
      <c r="A22" s="143">
        <f t="shared" si="18"/>
        <v>42907</v>
      </c>
      <c r="B22" s="138" t="s">
        <v>12</v>
      </c>
      <c r="C22" s="30">
        <v>515</v>
      </c>
      <c r="D22" s="30">
        <v>501</v>
      </c>
      <c r="E22" s="30">
        <v>419</v>
      </c>
      <c r="F22" s="30">
        <v>35</v>
      </c>
      <c r="G22" s="30"/>
      <c r="H22" s="23">
        <v>14</v>
      </c>
      <c r="I22" s="33">
        <f t="shared" si="19"/>
        <v>1435</v>
      </c>
      <c r="J22" s="33">
        <f t="shared" si="20"/>
        <v>49</v>
      </c>
      <c r="K22" s="23">
        <v>295</v>
      </c>
      <c r="L22" s="14">
        <v>319</v>
      </c>
      <c r="M22" s="14">
        <v>310</v>
      </c>
      <c r="N22" s="14"/>
      <c r="O22" s="14">
        <v>10</v>
      </c>
      <c r="P22" s="14">
        <v>11</v>
      </c>
      <c r="Q22" s="103">
        <v>11</v>
      </c>
      <c r="R22" s="34"/>
      <c r="S22" s="33">
        <f t="shared" si="21"/>
        <v>614</v>
      </c>
      <c r="T22" s="33">
        <f t="shared" si="22"/>
        <v>32</v>
      </c>
      <c r="U22" s="35">
        <f t="shared" si="23"/>
        <v>81</v>
      </c>
      <c r="V22" s="37">
        <v>3.61</v>
      </c>
      <c r="W22" s="23">
        <v>3.5</v>
      </c>
      <c r="X22" s="30">
        <v>5.2</v>
      </c>
      <c r="Y22" s="38">
        <v>3.3</v>
      </c>
      <c r="Z22" s="30">
        <v>4.0999999999999996</v>
      </c>
      <c r="AA22" s="38">
        <v>1.7</v>
      </c>
      <c r="AB22" s="38"/>
      <c r="AC22" s="38"/>
      <c r="AD22" s="38"/>
      <c r="AE22" s="38">
        <v>0.82499999999999996</v>
      </c>
      <c r="AF22" s="38"/>
      <c r="AG22" s="38"/>
      <c r="AH22" s="44">
        <f t="shared" si="6"/>
        <v>0.82499999999999996</v>
      </c>
      <c r="AI22" s="53">
        <v>45</v>
      </c>
      <c r="AJ22" s="15">
        <f t="shared" si="39"/>
        <v>45.825000000000003</v>
      </c>
      <c r="AK22" s="51">
        <f t="shared" si="24"/>
        <v>98.034999999999997</v>
      </c>
      <c r="AL22" s="96">
        <f t="shared" si="25"/>
        <v>103.235</v>
      </c>
      <c r="AM22" s="16">
        <f t="shared" si="38"/>
        <v>57.41</v>
      </c>
      <c r="AN22" s="50"/>
      <c r="AO22" s="46"/>
      <c r="AP22" s="17">
        <f t="shared" si="26"/>
        <v>103.235</v>
      </c>
      <c r="AQ22" s="18">
        <f t="shared" si="7"/>
        <v>57.47</v>
      </c>
      <c r="AR22" s="40"/>
      <c r="AS22" s="19">
        <f t="shared" si="8"/>
        <v>45.825000000000003</v>
      </c>
      <c r="AT22" s="20">
        <f t="shared" si="9"/>
        <v>109.67999999999999</v>
      </c>
      <c r="AU22" s="21">
        <f t="shared" si="10"/>
        <v>155.505</v>
      </c>
      <c r="AV22" s="47"/>
      <c r="AW22" s="19">
        <v>30</v>
      </c>
      <c r="AX22" s="20">
        <v>200</v>
      </c>
      <c r="AY22" s="20">
        <v>0</v>
      </c>
      <c r="AZ22" s="20">
        <v>40</v>
      </c>
      <c r="BA22" s="20">
        <v>20</v>
      </c>
      <c r="BB22" s="42">
        <f t="shared" si="11"/>
        <v>290</v>
      </c>
      <c r="BC22" s="43">
        <f t="shared" si="12"/>
        <v>275.5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228.5</v>
      </c>
      <c r="BK22" s="24">
        <f t="shared" si="15"/>
        <v>109.67999999999999</v>
      </c>
      <c r="BL22" s="48">
        <f t="shared" si="16"/>
        <v>118.82000000000001</v>
      </c>
      <c r="BO22" s="129">
        <f t="shared" si="27"/>
        <v>1435</v>
      </c>
      <c r="BP22" s="129">
        <f t="shared" si="28"/>
        <v>49</v>
      </c>
      <c r="BQ22" s="129">
        <f t="shared" si="29"/>
        <v>614</v>
      </c>
      <c r="BR22" s="129">
        <f t="shared" si="30"/>
        <v>21</v>
      </c>
      <c r="BS22" s="129">
        <f t="shared" si="31"/>
        <v>2049</v>
      </c>
      <c r="BT22" s="129">
        <f t="shared" si="32"/>
        <v>70</v>
      </c>
      <c r="BU22" s="129">
        <f t="shared" si="33"/>
        <v>4.0999999999999996</v>
      </c>
      <c r="BV22" s="129">
        <f t="shared" si="34"/>
        <v>91.41</v>
      </c>
      <c r="BW22" s="129">
        <f t="shared" si="35"/>
        <v>0.82499999999999996</v>
      </c>
      <c r="BX22" s="129">
        <f t="shared" si="36"/>
        <v>92.234999999999999</v>
      </c>
      <c r="BY22" s="134">
        <f t="shared" si="37"/>
        <v>92.234999999999999</v>
      </c>
      <c r="BZ22" s="129">
        <f t="shared" si="40"/>
        <v>22.234999999999999</v>
      </c>
    </row>
    <row r="23" spans="1:78" ht="18.75">
      <c r="A23" s="143">
        <f t="shared" si="18"/>
        <v>42907</v>
      </c>
      <c r="B23" s="138" t="s">
        <v>44</v>
      </c>
      <c r="C23" s="30">
        <v>505</v>
      </c>
      <c r="D23" s="30">
        <v>456</v>
      </c>
      <c r="E23" s="30">
        <v>423</v>
      </c>
      <c r="F23" s="30">
        <v>33</v>
      </c>
      <c r="G23" s="30"/>
      <c r="H23" s="23">
        <v>14</v>
      </c>
      <c r="I23" s="33">
        <f t="shared" si="19"/>
        <v>1384</v>
      </c>
      <c r="J23" s="33">
        <f t="shared" si="20"/>
        <v>47</v>
      </c>
      <c r="K23" s="23">
        <v>273</v>
      </c>
      <c r="L23" s="14">
        <v>308</v>
      </c>
      <c r="M23" s="14">
        <v>290</v>
      </c>
      <c r="N23" s="14"/>
      <c r="O23" s="14">
        <v>10</v>
      </c>
      <c r="P23" s="14">
        <v>11</v>
      </c>
      <c r="Q23" s="103">
        <v>10</v>
      </c>
      <c r="R23" s="34"/>
      <c r="S23" s="33">
        <f t="shared" si="21"/>
        <v>581</v>
      </c>
      <c r="T23" s="33">
        <f t="shared" si="22"/>
        <v>31</v>
      </c>
      <c r="U23" s="35">
        <f t="shared" si="23"/>
        <v>78</v>
      </c>
      <c r="V23" s="37">
        <v>3.61</v>
      </c>
      <c r="W23" s="23">
        <v>3.5</v>
      </c>
      <c r="X23" s="30">
        <v>5</v>
      </c>
      <c r="Y23" s="38">
        <v>3.3</v>
      </c>
      <c r="Z23" s="30">
        <v>4.0999999999999996</v>
      </c>
      <c r="AA23" s="38">
        <v>1.7</v>
      </c>
      <c r="AB23" s="38"/>
      <c r="AC23" s="38"/>
      <c r="AD23" s="38"/>
      <c r="AE23" s="38">
        <v>0.82499999999999996</v>
      </c>
      <c r="AF23" s="38"/>
      <c r="AG23" s="38"/>
      <c r="AH23" s="44">
        <f t="shared" si="6"/>
        <v>0.82499999999999996</v>
      </c>
      <c r="AI23" s="53">
        <v>45</v>
      </c>
      <c r="AJ23" s="15">
        <f t="shared" si="39"/>
        <v>45.825000000000003</v>
      </c>
      <c r="AK23" s="51">
        <f t="shared" si="24"/>
        <v>94.834999999999994</v>
      </c>
      <c r="AL23" s="96">
        <f t="shared" si="25"/>
        <v>100.035</v>
      </c>
      <c r="AM23" s="16">
        <f t="shared" si="38"/>
        <v>54.209999999999994</v>
      </c>
      <c r="AN23" s="50"/>
      <c r="AO23" s="46"/>
      <c r="AP23" s="17">
        <f t="shared" si="26"/>
        <v>100.035</v>
      </c>
      <c r="AQ23" s="18">
        <f t="shared" si="7"/>
        <v>60.67</v>
      </c>
      <c r="AR23" s="40"/>
      <c r="AS23" s="19">
        <f t="shared" si="8"/>
        <v>45.825000000000003</v>
      </c>
      <c r="AT23" s="20">
        <f t="shared" si="9"/>
        <v>109.67999999999999</v>
      </c>
      <c r="AU23" s="21">
        <f t="shared" si="10"/>
        <v>155.505</v>
      </c>
      <c r="AV23" s="47"/>
      <c r="AW23" s="19">
        <v>30</v>
      </c>
      <c r="AX23" s="20">
        <v>200</v>
      </c>
      <c r="AY23" s="20">
        <v>0</v>
      </c>
      <c r="AZ23" s="20">
        <v>40</v>
      </c>
      <c r="BA23" s="20">
        <v>20</v>
      </c>
      <c r="BB23" s="42">
        <f t="shared" si="11"/>
        <v>290</v>
      </c>
      <c r="BC23" s="43">
        <f t="shared" si="12"/>
        <v>275.5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228.5</v>
      </c>
      <c r="BK23" s="24">
        <f t="shared" si="15"/>
        <v>109.67999999999999</v>
      </c>
      <c r="BL23" s="48">
        <f t="shared" si="16"/>
        <v>118.82000000000001</v>
      </c>
      <c r="BO23" s="129">
        <f t="shared" si="27"/>
        <v>1384</v>
      </c>
      <c r="BP23" s="129">
        <f t="shared" si="28"/>
        <v>47</v>
      </c>
      <c r="BQ23" s="129">
        <f t="shared" si="29"/>
        <v>581</v>
      </c>
      <c r="BR23" s="129">
        <f t="shared" si="30"/>
        <v>21</v>
      </c>
      <c r="BS23" s="129">
        <f t="shared" si="31"/>
        <v>1965</v>
      </c>
      <c r="BT23" s="129">
        <f t="shared" si="32"/>
        <v>68</v>
      </c>
      <c r="BU23" s="129">
        <f t="shared" si="33"/>
        <v>4.0999999999999996</v>
      </c>
      <c r="BV23" s="129">
        <f t="shared" si="34"/>
        <v>89.21</v>
      </c>
      <c r="BW23" s="129">
        <f t="shared" si="35"/>
        <v>0.82499999999999996</v>
      </c>
      <c r="BX23" s="129">
        <f t="shared" si="36"/>
        <v>90.034999999999997</v>
      </c>
      <c r="BY23" s="134">
        <f t="shared" si="37"/>
        <v>90.034999999999997</v>
      </c>
      <c r="BZ23" s="129">
        <f t="shared" si="40"/>
        <v>22.034999999999997</v>
      </c>
    </row>
    <row r="24" spans="1:78" ht="18.75">
      <c r="A24" s="143">
        <f t="shared" si="18"/>
        <v>42907</v>
      </c>
      <c r="B24" s="139" t="s">
        <v>13</v>
      </c>
      <c r="C24" s="30">
        <v>494</v>
      </c>
      <c r="D24" s="30">
        <v>466</v>
      </c>
      <c r="E24" s="30">
        <v>420</v>
      </c>
      <c r="F24" s="30">
        <v>33</v>
      </c>
      <c r="G24" s="30"/>
      <c r="H24" s="23">
        <v>14</v>
      </c>
      <c r="I24" s="33">
        <f t="shared" si="19"/>
        <v>1380</v>
      </c>
      <c r="J24" s="33">
        <f t="shared" si="20"/>
        <v>47</v>
      </c>
      <c r="K24" s="23">
        <v>273</v>
      </c>
      <c r="L24" s="14">
        <v>311</v>
      </c>
      <c r="M24" s="14">
        <v>290</v>
      </c>
      <c r="N24" s="14"/>
      <c r="O24" s="14">
        <v>10</v>
      </c>
      <c r="P24" s="14">
        <v>11</v>
      </c>
      <c r="Q24" s="103">
        <v>10</v>
      </c>
      <c r="R24" s="34"/>
      <c r="S24" s="33">
        <f t="shared" si="21"/>
        <v>584</v>
      </c>
      <c r="T24" s="33">
        <f t="shared" si="22"/>
        <v>31</v>
      </c>
      <c r="U24" s="35">
        <f t="shared" si="23"/>
        <v>78</v>
      </c>
      <c r="V24" s="37">
        <v>4.07</v>
      </c>
      <c r="W24" s="23">
        <v>3.5</v>
      </c>
      <c r="X24" s="30">
        <v>4.5</v>
      </c>
      <c r="Y24" s="38">
        <v>2.5</v>
      </c>
      <c r="Z24" s="30">
        <v>3.7</v>
      </c>
      <c r="AA24" s="38">
        <v>1.6</v>
      </c>
      <c r="AB24" s="38"/>
      <c r="AC24" s="38"/>
      <c r="AD24" s="38"/>
      <c r="AE24" s="38">
        <v>0.82499999999999996</v>
      </c>
      <c r="AF24" s="38"/>
      <c r="AG24" s="38"/>
      <c r="AH24" s="44">
        <f t="shared" si="6"/>
        <v>0.82499999999999996</v>
      </c>
      <c r="AI24" s="53">
        <v>45</v>
      </c>
      <c r="AJ24" s="15">
        <f t="shared" si="39"/>
        <v>45.825000000000003</v>
      </c>
      <c r="AK24" s="51">
        <f t="shared" si="24"/>
        <v>93.594999999999999</v>
      </c>
      <c r="AL24" s="96">
        <f t="shared" si="25"/>
        <v>98.694999999999993</v>
      </c>
      <c r="AM24" s="16">
        <f t="shared" si="38"/>
        <v>52.86999999999999</v>
      </c>
      <c r="AN24" s="50"/>
      <c r="AO24" s="46"/>
      <c r="AP24" s="17">
        <f t="shared" si="26"/>
        <v>98.694999999999993</v>
      </c>
      <c r="AQ24" s="18">
        <f t="shared" si="7"/>
        <v>57.349999999999994</v>
      </c>
      <c r="AR24" s="40"/>
      <c r="AS24" s="19">
        <f t="shared" si="8"/>
        <v>45.825000000000003</v>
      </c>
      <c r="AT24" s="20">
        <f t="shared" si="9"/>
        <v>105.11999999999999</v>
      </c>
      <c r="AU24" s="21">
        <f t="shared" si="10"/>
        <v>150.94499999999999</v>
      </c>
      <c r="AV24" s="47"/>
      <c r="AW24" s="19">
        <v>40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1"/>
        <v>280</v>
      </c>
      <c r="BC24" s="43">
        <f t="shared" si="12"/>
        <v>266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219</v>
      </c>
      <c r="BK24" s="24">
        <f t="shared" si="15"/>
        <v>105.11999999999999</v>
      </c>
      <c r="BL24" s="48">
        <f t="shared" si="16"/>
        <v>113.88000000000001</v>
      </c>
      <c r="BO24" s="129">
        <f t="shared" si="27"/>
        <v>1380</v>
      </c>
      <c r="BP24" s="129">
        <f t="shared" si="28"/>
        <v>47</v>
      </c>
      <c r="BQ24" s="129">
        <f t="shared" si="29"/>
        <v>584</v>
      </c>
      <c r="BR24" s="129">
        <f t="shared" si="30"/>
        <v>21</v>
      </c>
      <c r="BS24" s="129">
        <f t="shared" si="31"/>
        <v>1964</v>
      </c>
      <c r="BT24" s="129">
        <f t="shared" si="32"/>
        <v>68</v>
      </c>
      <c r="BU24" s="129">
        <f t="shared" si="33"/>
        <v>3.7</v>
      </c>
      <c r="BV24" s="129">
        <f t="shared" si="34"/>
        <v>87.86999999999999</v>
      </c>
      <c r="BW24" s="129">
        <f t="shared" si="35"/>
        <v>0.82499999999999996</v>
      </c>
      <c r="BX24" s="129">
        <f t="shared" si="36"/>
        <v>88.694999999999993</v>
      </c>
      <c r="BY24" s="134">
        <f t="shared" si="37"/>
        <v>88.694999999999993</v>
      </c>
      <c r="BZ24" s="129">
        <f t="shared" si="40"/>
        <v>20.695</v>
      </c>
    </row>
    <row r="25" spans="1:78" ht="18.75">
      <c r="A25" s="143">
        <f t="shared" si="18"/>
        <v>42907</v>
      </c>
      <c r="B25" s="138" t="s">
        <v>30</v>
      </c>
      <c r="C25" s="30">
        <v>496</v>
      </c>
      <c r="D25" s="30">
        <v>483</v>
      </c>
      <c r="E25" s="30">
        <v>422</v>
      </c>
      <c r="F25" s="30">
        <v>34</v>
      </c>
      <c r="G25" s="30"/>
      <c r="H25" s="23">
        <v>14</v>
      </c>
      <c r="I25" s="33">
        <f t="shared" si="19"/>
        <v>1401</v>
      </c>
      <c r="J25" s="33">
        <f t="shared" si="20"/>
        <v>48</v>
      </c>
      <c r="K25" s="23">
        <v>287</v>
      </c>
      <c r="L25" s="14">
        <v>322</v>
      </c>
      <c r="M25" s="14">
        <v>330</v>
      </c>
      <c r="N25" s="14"/>
      <c r="O25" s="14">
        <v>10</v>
      </c>
      <c r="P25" s="14">
        <v>12</v>
      </c>
      <c r="Q25" s="103">
        <v>12</v>
      </c>
      <c r="R25" s="34"/>
      <c r="S25" s="33">
        <f t="shared" si="21"/>
        <v>609</v>
      </c>
      <c r="T25" s="33">
        <f t="shared" si="22"/>
        <v>34</v>
      </c>
      <c r="U25" s="35">
        <f t="shared" si="23"/>
        <v>82</v>
      </c>
      <c r="V25" s="37">
        <v>4.07</v>
      </c>
      <c r="W25" s="23">
        <v>3.5</v>
      </c>
      <c r="X25" s="30">
        <v>4.5</v>
      </c>
      <c r="Y25" s="38">
        <v>2.5</v>
      </c>
      <c r="Z25" s="30">
        <v>3.7</v>
      </c>
      <c r="AA25" s="38">
        <v>1.6</v>
      </c>
      <c r="AB25" s="38"/>
      <c r="AC25" s="38"/>
      <c r="AD25" s="38"/>
      <c r="AE25" s="38">
        <v>0.82499999999999996</v>
      </c>
      <c r="AF25" s="38"/>
      <c r="AG25" s="38"/>
      <c r="AH25" s="44">
        <f t="shared" si="6"/>
        <v>0.82499999999999996</v>
      </c>
      <c r="AI25" s="53">
        <v>45</v>
      </c>
      <c r="AJ25" s="15">
        <f t="shared" si="39"/>
        <v>45.825000000000003</v>
      </c>
      <c r="AK25" s="51">
        <f t="shared" si="24"/>
        <v>97.594999999999999</v>
      </c>
      <c r="AL25" s="96">
        <f t="shared" si="25"/>
        <v>102.69499999999999</v>
      </c>
      <c r="AM25" s="16">
        <f t="shared" si="38"/>
        <v>56.86999999999999</v>
      </c>
      <c r="AN25" s="50"/>
      <c r="AO25" s="46"/>
      <c r="AP25" s="17">
        <f t="shared" si="26"/>
        <v>102.69499999999999</v>
      </c>
      <c r="AQ25" s="18">
        <f t="shared" si="7"/>
        <v>53.349999999999994</v>
      </c>
      <c r="AR25" s="40"/>
      <c r="AS25" s="19">
        <f t="shared" si="8"/>
        <v>45.825000000000003</v>
      </c>
      <c r="AT25" s="20">
        <f t="shared" si="9"/>
        <v>105.11999999999999</v>
      </c>
      <c r="AU25" s="21">
        <f t="shared" si="10"/>
        <v>150.94499999999999</v>
      </c>
      <c r="AV25" s="47"/>
      <c r="AW25" s="19">
        <v>40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1"/>
        <v>280</v>
      </c>
      <c r="BC25" s="43">
        <f t="shared" si="12"/>
        <v>266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219</v>
      </c>
      <c r="BK25" s="24">
        <f t="shared" si="15"/>
        <v>105.11999999999999</v>
      </c>
      <c r="BL25" s="48">
        <f t="shared" si="16"/>
        <v>113.88000000000001</v>
      </c>
      <c r="BO25" s="129">
        <f t="shared" si="27"/>
        <v>1401</v>
      </c>
      <c r="BP25" s="129">
        <f t="shared" si="28"/>
        <v>48</v>
      </c>
      <c r="BQ25" s="129">
        <f t="shared" si="29"/>
        <v>609</v>
      </c>
      <c r="BR25" s="129">
        <f t="shared" si="30"/>
        <v>22</v>
      </c>
      <c r="BS25" s="129">
        <f t="shared" si="31"/>
        <v>2010</v>
      </c>
      <c r="BT25" s="129">
        <f t="shared" si="32"/>
        <v>70</v>
      </c>
      <c r="BU25" s="129">
        <f t="shared" si="33"/>
        <v>3.7</v>
      </c>
      <c r="BV25" s="129">
        <f t="shared" si="34"/>
        <v>89.86999999999999</v>
      </c>
      <c r="BW25" s="129">
        <f t="shared" si="35"/>
        <v>0.82499999999999996</v>
      </c>
      <c r="BX25" s="129">
        <f t="shared" si="36"/>
        <v>90.694999999999993</v>
      </c>
      <c r="BY25" s="134">
        <f t="shared" si="37"/>
        <v>90.694999999999993</v>
      </c>
      <c r="BZ25" s="129">
        <f t="shared" si="40"/>
        <v>20.695</v>
      </c>
    </row>
    <row r="26" spans="1:78" ht="18.75">
      <c r="A26" s="143">
        <f t="shared" si="18"/>
        <v>42907</v>
      </c>
      <c r="B26" s="138" t="s">
        <v>14</v>
      </c>
      <c r="C26" s="30">
        <v>515</v>
      </c>
      <c r="D26" s="30">
        <v>490</v>
      </c>
      <c r="E26" s="30">
        <v>440</v>
      </c>
      <c r="F26" s="30">
        <v>34</v>
      </c>
      <c r="G26" s="30"/>
      <c r="H26" s="23">
        <v>15</v>
      </c>
      <c r="I26" s="33">
        <f t="shared" si="19"/>
        <v>1445</v>
      </c>
      <c r="J26" s="33">
        <f t="shared" si="20"/>
        <v>49</v>
      </c>
      <c r="K26" s="23">
        <v>284</v>
      </c>
      <c r="L26" s="14">
        <v>330</v>
      </c>
      <c r="M26" s="14">
        <v>310</v>
      </c>
      <c r="N26" s="14"/>
      <c r="O26" s="14">
        <v>10</v>
      </c>
      <c r="P26" s="14">
        <v>12</v>
      </c>
      <c r="Q26" s="103">
        <v>11</v>
      </c>
      <c r="R26" s="34"/>
      <c r="S26" s="33">
        <f t="shared" si="21"/>
        <v>614</v>
      </c>
      <c r="T26" s="33">
        <f t="shared" si="22"/>
        <v>33</v>
      </c>
      <c r="U26" s="35">
        <f t="shared" si="23"/>
        <v>82</v>
      </c>
      <c r="V26" s="37">
        <v>4.07</v>
      </c>
      <c r="W26" s="23">
        <v>3.5</v>
      </c>
      <c r="X26" s="30">
        <v>4.5</v>
      </c>
      <c r="Y26" s="38">
        <v>2.6</v>
      </c>
      <c r="Z26" s="30">
        <v>4</v>
      </c>
      <c r="AA26" s="38">
        <v>1.9</v>
      </c>
      <c r="AB26" s="38"/>
      <c r="AC26" s="38"/>
      <c r="AD26" s="38"/>
      <c r="AE26" s="38">
        <v>0.82499999999999996</v>
      </c>
      <c r="AF26" s="38"/>
      <c r="AG26" s="38"/>
      <c r="AH26" s="44">
        <f t="shared" si="6"/>
        <v>0.82499999999999996</v>
      </c>
      <c r="AI26" s="53">
        <v>45</v>
      </c>
      <c r="AJ26" s="15">
        <f t="shared" si="39"/>
        <v>45.825000000000003</v>
      </c>
      <c r="AK26" s="51">
        <f t="shared" si="24"/>
        <v>97.99499999999999</v>
      </c>
      <c r="AL26" s="96">
        <f t="shared" si="25"/>
        <v>103.395</v>
      </c>
      <c r="AM26" s="16">
        <f t="shared" si="38"/>
        <v>57.569999999999993</v>
      </c>
      <c r="AN26" s="50"/>
      <c r="AO26" s="46"/>
      <c r="AP26" s="17">
        <f t="shared" si="26"/>
        <v>103.395</v>
      </c>
      <c r="AQ26" s="18">
        <f t="shared" si="7"/>
        <v>52.95</v>
      </c>
      <c r="AR26" s="40"/>
      <c r="AS26" s="19">
        <f t="shared" si="8"/>
        <v>45.825000000000003</v>
      </c>
      <c r="AT26" s="20">
        <f t="shared" si="9"/>
        <v>105.11999999999999</v>
      </c>
      <c r="AU26" s="21">
        <f t="shared" si="10"/>
        <v>150.94499999999999</v>
      </c>
      <c r="AV26" s="47"/>
      <c r="AW26" s="19">
        <v>40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1"/>
        <v>280</v>
      </c>
      <c r="BC26" s="43">
        <f t="shared" si="12"/>
        <v>266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219</v>
      </c>
      <c r="BK26" s="24">
        <f t="shared" si="15"/>
        <v>105.11999999999999</v>
      </c>
      <c r="BL26" s="48">
        <f t="shared" si="16"/>
        <v>113.88000000000001</v>
      </c>
      <c r="BO26" s="129">
        <f t="shared" si="27"/>
        <v>1445</v>
      </c>
      <c r="BP26" s="129">
        <f t="shared" si="28"/>
        <v>49</v>
      </c>
      <c r="BQ26" s="129">
        <f t="shared" si="29"/>
        <v>614</v>
      </c>
      <c r="BR26" s="129">
        <f t="shared" si="30"/>
        <v>22</v>
      </c>
      <c r="BS26" s="129">
        <f t="shared" si="31"/>
        <v>2059</v>
      </c>
      <c r="BT26" s="129">
        <f t="shared" si="32"/>
        <v>71</v>
      </c>
      <c r="BU26" s="129">
        <f t="shared" si="33"/>
        <v>4</v>
      </c>
      <c r="BV26" s="129">
        <f t="shared" si="34"/>
        <v>91.57</v>
      </c>
      <c r="BW26" s="129">
        <f t="shared" si="35"/>
        <v>0.82499999999999996</v>
      </c>
      <c r="BX26" s="129">
        <f t="shared" si="36"/>
        <v>92.394999999999996</v>
      </c>
      <c r="BY26" s="134">
        <f t="shared" si="37"/>
        <v>92.394999999999996</v>
      </c>
      <c r="BZ26" s="129">
        <f t="shared" si="40"/>
        <v>21.395</v>
      </c>
    </row>
    <row r="27" spans="1:78" ht="18.75">
      <c r="A27" s="143">
        <f t="shared" si="18"/>
        <v>42907</v>
      </c>
      <c r="B27" s="138" t="s">
        <v>31</v>
      </c>
      <c r="C27" s="30">
        <v>522</v>
      </c>
      <c r="D27" s="30">
        <v>505</v>
      </c>
      <c r="E27" s="30">
        <v>442</v>
      </c>
      <c r="F27" s="30">
        <v>36</v>
      </c>
      <c r="G27" s="30"/>
      <c r="H27" s="23">
        <v>15</v>
      </c>
      <c r="I27" s="33">
        <f t="shared" si="19"/>
        <v>1469</v>
      </c>
      <c r="J27" s="33">
        <f t="shared" si="20"/>
        <v>51</v>
      </c>
      <c r="K27" s="23">
        <v>285</v>
      </c>
      <c r="L27" s="14">
        <v>337</v>
      </c>
      <c r="M27" s="14">
        <v>310</v>
      </c>
      <c r="N27" s="14"/>
      <c r="O27" s="14">
        <v>10</v>
      </c>
      <c r="P27" s="14">
        <v>12</v>
      </c>
      <c r="Q27" s="103">
        <v>11</v>
      </c>
      <c r="R27" s="34"/>
      <c r="S27" s="33">
        <f t="shared" si="21"/>
        <v>622</v>
      </c>
      <c r="T27" s="33">
        <f t="shared" si="22"/>
        <v>33</v>
      </c>
      <c r="U27" s="35">
        <f t="shared" si="23"/>
        <v>84</v>
      </c>
      <c r="V27" s="37">
        <v>4.07</v>
      </c>
      <c r="W27" s="23">
        <v>3.5</v>
      </c>
      <c r="X27" s="30">
        <v>5</v>
      </c>
      <c r="Y27" s="38">
        <v>2.6</v>
      </c>
      <c r="Z27" s="30">
        <v>4</v>
      </c>
      <c r="AA27" s="38">
        <v>1.9</v>
      </c>
      <c r="AB27" s="38"/>
      <c r="AC27" s="38"/>
      <c r="AD27" s="38"/>
      <c r="AE27" s="38">
        <v>0.82499999999999996</v>
      </c>
      <c r="AF27" s="38"/>
      <c r="AG27" s="38"/>
      <c r="AH27" s="44">
        <f t="shared" si="6"/>
        <v>0.82499999999999996</v>
      </c>
      <c r="AI27" s="53">
        <v>45</v>
      </c>
      <c r="AJ27" s="15">
        <f t="shared" si="39"/>
        <v>45.825000000000003</v>
      </c>
      <c r="AK27" s="51">
        <f t="shared" si="24"/>
        <v>100.49499999999999</v>
      </c>
      <c r="AL27" s="96">
        <f t="shared" si="25"/>
        <v>105.895</v>
      </c>
      <c r="AM27" s="16">
        <f t="shared" si="38"/>
        <v>60.069999999999993</v>
      </c>
      <c r="AN27" s="50"/>
      <c r="AO27" s="46"/>
      <c r="AP27" s="17">
        <f t="shared" si="26"/>
        <v>105.895</v>
      </c>
      <c r="AQ27" s="18">
        <f t="shared" si="7"/>
        <v>50.45</v>
      </c>
      <c r="AR27" s="40"/>
      <c r="AS27" s="19">
        <f t="shared" si="8"/>
        <v>45.825000000000003</v>
      </c>
      <c r="AT27" s="20">
        <f t="shared" si="9"/>
        <v>105.11999999999999</v>
      </c>
      <c r="AU27" s="21">
        <f t="shared" si="10"/>
        <v>150.94499999999999</v>
      </c>
      <c r="AV27" s="47"/>
      <c r="AW27" s="19">
        <v>40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1"/>
        <v>280</v>
      </c>
      <c r="BC27" s="43">
        <f t="shared" si="12"/>
        <v>266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219</v>
      </c>
      <c r="BK27" s="24">
        <f t="shared" si="15"/>
        <v>105.11999999999999</v>
      </c>
      <c r="BL27" s="48">
        <f t="shared" si="16"/>
        <v>113.88000000000001</v>
      </c>
      <c r="BO27" s="129">
        <f t="shared" si="27"/>
        <v>1469</v>
      </c>
      <c r="BP27" s="129">
        <f t="shared" si="28"/>
        <v>51</v>
      </c>
      <c r="BQ27" s="129">
        <f t="shared" si="29"/>
        <v>622</v>
      </c>
      <c r="BR27" s="129">
        <f t="shared" si="30"/>
        <v>22</v>
      </c>
      <c r="BS27" s="129">
        <f t="shared" si="31"/>
        <v>2091</v>
      </c>
      <c r="BT27" s="129">
        <f t="shared" si="32"/>
        <v>73</v>
      </c>
      <c r="BU27" s="129">
        <f t="shared" si="33"/>
        <v>4</v>
      </c>
      <c r="BV27" s="129">
        <f t="shared" si="34"/>
        <v>94.07</v>
      </c>
      <c r="BW27" s="129">
        <f t="shared" si="35"/>
        <v>0.82499999999999996</v>
      </c>
      <c r="BX27" s="129">
        <f t="shared" si="36"/>
        <v>94.894999999999996</v>
      </c>
      <c r="BY27" s="134">
        <f t="shared" si="37"/>
        <v>94.894999999999996</v>
      </c>
      <c r="BZ27" s="129">
        <f t="shared" si="40"/>
        <v>21.895</v>
      </c>
    </row>
    <row r="28" spans="1:78" ht="18.75">
      <c r="A28" s="143">
        <f t="shared" si="18"/>
        <v>42907</v>
      </c>
      <c r="B28" s="138" t="s">
        <v>15</v>
      </c>
      <c r="C28" s="30">
        <v>535</v>
      </c>
      <c r="D28" s="30">
        <v>513</v>
      </c>
      <c r="E28" s="30">
        <v>450</v>
      </c>
      <c r="F28" s="30">
        <v>36</v>
      </c>
      <c r="G28" s="30"/>
      <c r="H28" s="23">
        <v>15</v>
      </c>
      <c r="I28" s="33">
        <f t="shared" si="19"/>
        <v>1498</v>
      </c>
      <c r="J28" s="33">
        <f t="shared" si="20"/>
        <v>51</v>
      </c>
      <c r="K28" s="23">
        <v>295</v>
      </c>
      <c r="L28" s="14">
        <v>350</v>
      </c>
      <c r="M28" s="14">
        <v>310</v>
      </c>
      <c r="N28" s="14"/>
      <c r="O28" s="14">
        <v>11</v>
      </c>
      <c r="P28" s="14">
        <v>12</v>
      </c>
      <c r="Q28" s="103">
        <v>11</v>
      </c>
      <c r="R28" s="34"/>
      <c r="S28" s="33">
        <f t="shared" si="21"/>
        <v>645</v>
      </c>
      <c r="T28" s="33">
        <f t="shared" si="22"/>
        <v>34</v>
      </c>
      <c r="U28" s="35">
        <f t="shared" si="23"/>
        <v>85</v>
      </c>
      <c r="V28" s="37">
        <v>3.6</v>
      </c>
      <c r="W28" s="23">
        <v>3.5</v>
      </c>
      <c r="X28" s="30">
        <v>5</v>
      </c>
      <c r="Y28" s="38">
        <v>2.8</v>
      </c>
      <c r="Z28" s="30">
        <v>4.3</v>
      </c>
      <c r="AA28" s="38">
        <v>1.9</v>
      </c>
      <c r="AB28" s="38"/>
      <c r="AC28" s="38"/>
      <c r="AD28" s="38"/>
      <c r="AE28" s="38">
        <v>0.85</v>
      </c>
      <c r="AF28" s="38"/>
      <c r="AG28" s="38"/>
      <c r="AH28" s="44">
        <f t="shared" si="6"/>
        <v>0.85</v>
      </c>
      <c r="AI28" s="53">
        <v>45</v>
      </c>
      <c r="AJ28" s="15">
        <f t="shared" si="39"/>
        <v>45.85</v>
      </c>
      <c r="AK28" s="51">
        <f t="shared" si="24"/>
        <v>101.54999999999998</v>
      </c>
      <c r="AL28" s="96">
        <f t="shared" si="25"/>
        <v>106.94999999999999</v>
      </c>
      <c r="AM28" s="16">
        <f t="shared" si="38"/>
        <v>61.099999999999987</v>
      </c>
      <c r="AN28" s="50"/>
      <c r="AO28" s="46"/>
      <c r="AP28" s="17">
        <f t="shared" si="26"/>
        <v>106.94999999999999</v>
      </c>
      <c r="AQ28" s="18">
        <f t="shared" si="7"/>
        <v>49.420000000000016</v>
      </c>
      <c r="AR28" s="40"/>
      <c r="AS28" s="19">
        <f t="shared" si="8"/>
        <v>45.85</v>
      </c>
      <c r="AT28" s="20">
        <f t="shared" si="9"/>
        <v>105.11999999999999</v>
      </c>
      <c r="AU28" s="21">
        <f t="shared" si="10"/>
        <v>150.97</v>
      </c>
      <c r="AV28" s="47"/>
      <c r="AW28" s="19">
        <v>40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1"/>
        <v>280</v>
      </c>
      <c r="BC28" s="43">
        <f t="shared" si="12"/>
        <v>266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219</v>
      </c>
      <c r="BK28" s="24">
        <f t="shared" si="15"/>
        <v>105.11999999999999</v>
      </c>
      <c r="BL28" s="48">
        <f t="shared" si="16"/>
        <v>113.88000000000001</v>
      </c>
      <c r="BO28" s="129">
        <f t="shared" si="27"/>
        <v>1498</v>
      </c>
      <c r="BP28" s="129">
        <f t="shared" si="28"/>
        <v>51</v>
      </c>
      <c r="BQ28" s="129">
        <f t="shared" si="29"/>
        <v>645</v>
      </c>
      <c r="BR28" s="129">
        <f t="shared" si="30"/>
        <v>23</v>
      </c>
      <c r="BS28" s="129">
        <f t="shared" si="31"/>
        <v>2143</v>
      </c>
      <c r="BT28" s="129">
        <f t="shared" si="32"/>
        <v>74</v>
      </c>
      <c r="BU28" s="129">
        <f t="shared" si="33"/>
        <v>4.3</v>
      </c>
      <c r="BV28" s="129">
        <f t="shared" si="34"/>
        <v>95.1</v>
      </c>
      <c r="BW28" s="129">
        <f t="shared" si="35"/>
        <v>0.85</v>
      </c>
      <c r="BX28" s="129">
        <f t="shared" si="36"/>
        <v>95.949999999999989</v>
      </c>
      <c r="BY28" s="134">
        <f t="shared" si="37"/>
        <v>95.949999999999989</v>
      </c>
      <c r="BZ28" s="129">
        <f t="shared" si="40"/>
        <v>21.95</v>
      </c>
    </row>
    <row r="29" spans="1:78" ht="18.75">
      <c r="A29" s="143">
        <f t="shared" si="18"/>
        <v>42907</v>
      </c>
      <c r="B29" s="138" t="s">
        <v>32</v>
      </c>
      <c r="C29" s="30">
        <v>554</v>
      </c>
      <c r="D29" s="30">
        <v>536</v>
      </c>
      <c r="E29" s="30">
        <v>419</v>
      </c>
      <c r="F29" s="30">
        <v>37</v>
      </c>
      <c r="G29" s="30"/>
      <c r="H29" s="23">
        <v>14</v>
      </c>
      <c r="I29" s="33">
        <f t="shared" si="19"/>
        <v>1509</v>
      </c>
      <c r="J29" s="33">
        <f t="shared" si="20"/>
        <v>51</v>
      </c>
      <c r="K29" s="23">
        <v>289</v>
      </c>
      <c r="L29" s="14">
        <v>345</v>
      </c>
      <c r="M29" s="14">
        <v>310</v>
      </c>
      <c r="N29" s="14"/>
      <c r="O29" s="14">
        <v>11</v>
      </c>
      <c r="P29" s="14">
        <v>12</v>
      </c>
      <c r="Q29" s="103">
        <v>11</v>
      </c>
      <c r="R29" s="34"/>
      <c r="S29" s="33">
        <f t="shared" si="21"/>
        <v>634</v>
      </c>
      <c r="T29" s="33">
        <f t="shared" si="22"/>
        <v>34</v>
      </c>
      <c r="U29" s="35">
        <f t="shared" si="23"/>
        <v>85</v>
      </c>
      <c r="V29" s="37">
        <v>3.6</v>
      </c>
      <c r="W29" s="23">
        <v>3.5</v>
      </c>
      <c r="X29" s="30">
        <v>5</v>
      </c>
      <c r="Y29" s="38">
        <v>2.8</v>
      </c>
      <c r="Z29" s="30">
        <v>4.3</v>
      </c>
      <c r="AA29" s="38">
        <v>1.9</v>
      </c>
      <c r="AB29" s="38"/>
      <c r="AC29" s="38"/>
      <c r="AD29" s="38"/>
      <c r="AE29" s="38">
        <v>0.85</v>
      </c>
      <c r="AF29" s="38"/>
      <c r="AG29" s="38"/>
      <c r="AH29" s="44">
        <f t="shared" si="6"/>
        <v>0.85</v>
      </c>
      <c r="AI29" s="53">
        <v>45</v>
      </c>
      <c r="AJ29" s="15">
        <f>AH29+AI29</f>
        <v>45.85</v>
      </c>
      <c r="AK29" s="51">
        <f t="shared" si="24"/>
        <v>101.54999999999998</v>
      </c>
      <c r="AL29" s="96">
        <f t="shared" si="25"/>
        <v>106.94999999999999</v>
      </c>
      <c r="AM29" s="16">
        <f t="shared" si="38"/>
        <v>61.099999999999987</v>
      </c>
      <c r="AN29" s="50"/>
      <c r="AO29" s="46"/>
      <c r="AP29" s="17">
        <f t="shared" si="26"/>
        <v>106.94999999999999</v>
      </c>
      <c r="AQ29" s="18">
        <f t="shared" si="7"/>
        <v>49.420000000000016</v>
      </c>
      <c r="AR29" s="40"/>
      <c r="AS29" s="19">
        <f t="shared" si="8"/>
        <v>45.85</v>
      </c>
      <c r="AT29" s="20">
        <f t="shared" si="9"/>
        <v>105.11999999999999</v>
      </c>
      <c r="AU29" s="21">
        <f t="shared" si="10"/>
        <v>150.97</v>
      </c>
      <c r="AV29" s="47"/>
      <c r="AW29" s="19">
        <v>40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1"/>
        <v>280</v>
      </c>
      <c r="BC29" s="43">
        <f t="shared" si="12"/>
        <v>266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219</v>
      </c>
      <c r="BK29" s="24">
        <f t="shared" si="15"/>
        <v>105.11999999999999</v>
      </c>
      <c r="BL29" s="48">
        <f t="shared" si="16"/>
        <v>113.88000000000001</v>
      </c>
      <c r="BO29" s="129">
        <f t="shared" si="27"/>
        <v>1509</v>
      </c>
      <c r="BP29" s="129">
        <f t="shared" si="28"/>
        <v>51</v>
      </c>
      <c r="BQ29" s="129">
        <f t="shared" si="29"/>
        <v>634</v>
      </c>
      <c r="BR29" s="129">
        <f t="shared" si="30"/>
        <v>23</v>
      </c>
      <c r="BS29" s="129">
        <f t="shared" si="31"/>
        <v>2143</v>
      </c>
      <c r="BT29" s="129">
        <f t="shared" si="32"/>
        <v>74</v>
      </c>
      <c r="BU29" s="129">
        <f t="shared" si="33"/>
        <v>4.3</v>
      </c>
      <c r="BV29" s="129">
        <f t="shared" si="34"/>
        <v>95.1</v>
      </c>
      <c r="BW29" s="129">
        <f t="shared" si="35"/>
        <v>0.85</v>
      </c>
      <c r="BX29" s="129">
        <f t="shared" si="36"/>
        <v>95.949999999999989</v>
      </c>
      <c r="BY29" s="134">
        <f t="shared" si="37"/>
        <v>95.949999999999989</v>
      </c>
      <c r="BZ29" s="129">
        <f t="shared" si="40"/>
        <v>21.95</v>
      </c>
    </row>
    <row r="30" spans="1:78" ht="18.75">
      <c r="A30" s="143">
        <f t="shared" si="18"/>
        <v>42907</v>
      </c>
      <c r="B30" s="138" t="s">
        <v>16</v>
      </c>
      <c r="C30" s="30">
        <v>563</v>
      </c>
      <c r="D30" s="30">
        <v>547</v>
      </c>
      <c r="E30" s="30">
        <v>473</v>
      </c>
      <c r="F30" s="30">
        <v>38</v>
      </c>
      <c r="G30" s="30"/>
      <c r="H30" s="23">
        <v>16</v>
      </c>
      <c r="I30" s="33">
        <f t="shared" si="19"/>
        <v>1583</v>
      </c>
      <c r="J30" s="33">
        <f t="shared" si="20"/>
        <v>54</v>
      </c>
      <c r="K30" s="23">
        <v>295</v>
      </c>
      <c r="L30" s="14">
        <v>345</v>
      </c>
      <c r="M30" s="14">
        <v>300</v>
      </c>
      <c r="N30" s="14"/>
      <c r="O30" s="14">
        <v>11</v>
      </c>
      <c r="P30" s="14">
        <v>12</v>
      </c>
      <c r="Q30" s="103">
        <v>11</v>
      </c>
      <c r="R30" s="34"/>
      <c r="S30" s="33">
        <f t="shared" si="21"/>
        <v>640</v>
      </c>
      <c r="T30" s="33">
        <f t="shared" si="22"/>
        <v>34</v>
      </c>
      <c r="U30" s="35">
        <f t="shared" si="23"/>
        <v>88</v>
      </c>
      <c r="V30" s="37">
        <v>3.6</v>
      </c>
      <c r="W30" s="23">
        <v>3.5</v>
      </c>
      <c r="X30" s="30">
        <v>5</v>
      </c>
      <c r="Y30" s="38">
        <v>2.8</v>
      </c>
      <c r="Z30" s="30">
        <v>4.8</v>
      </c>
      <c r="AA30" s="38">
        <v>2</v>
      </c>
      <c r="AB30" s="38"/>
      <c r="AC30" s="38"/>
      <c r="AD30" s="38"/>
      <c r="AE30" s="38">
        <v>0.85</v>
      </c>
      <c r="AF30" s="38"/>
      <c r="AG30" s="38"/>
      <c r="AH30" s="44">
        <f t="shared" si="6"/>
        <v>0.85</v>
      </c>
      <c r="AI30" s="53">
        <v>45</v>
      </c>
      <c r="AJ30" s="15">
        <f t="shared" si="39"/>
        <v>45.85</v>
      </c>
      <c r="AK30" s="51">
        <f t="shared" si="24"/>
        <v>105.04999999999998</v>
      </c>
      <c r="AL30" s="96">
        <f t="shared" si="25"/>
        <v>110.54999999999998</v>
      </c>
      <c r="AM30" s="16">
        <f t="shared" si="38"/>
        <v>64.699999999999989</v>
      </c>
      <c r="AN30" s="50"/>
      <c r="AO30" s="46"/>
      <c r="AP30" s="17">
        <f t="shared" si="26"/>
        <v>110.54999999999998</v>
      </c>
      <c r="AQ30" s="18">
        <f t="shared" si="7"/>
        <v>45.920000000000016</v>
      </c>
      <c r="AR30" s="40"/>
      <c r="AS30" s="19">
        <f t="shared" si="8"/>
        <v>45.85</v>
      </c>
      <c r="AT30" s="20">
        <f t="shared" si="9"/>
        <v>105.11999999999999</v>
      </c>
      <c r="AU30" s="21">
        <f t="shared" si="10"/>
        <v>150.97</v>
      </c>
      <c r="AV30" s="47"/>
      <c r="AW30" s="19">
        <v>40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1"/>
        <v>280</v>
      </c>
      <c r="BC30" s="43">
        <f t="shared" si="12"/>
        <v>266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219</v>
      </c>
      <c r="BK30" s="24">
        <f t="shared" si="15"/>
        <v>105.11999999999999</v>
      </c>
      <c r="BL30" s="48">
        <f t="shared" si="16"/>
        <v>113.88000000000001</v>
      </c>
      <c r="BO30" s="129">
        <f t="shared" si="27"/>
        <v>1583</v>
      </c>
      <c r="BP30" s="129">
        <f t="shared" si="28"/>
        <v>54</v>
      </c>
      <c r="BQ30" s="129">
        <f t="shared" si="29"/>
        <v>640</v>
      </c>
      <c r="BR30" s="129">
        <f t="shared" si="30"/>
        <v>23</v>
      </c>
      <c r="BS30" s="129">
        <f t="shared" si="31"/>
        <v>2223</v>
      </c>
      <c r="BT30" s="129">
        <f t="shared" si="32"/>
        <v>77</v>
      </c>
      <c r="BU30" s="129">
        <f t="shared" si="33"/>
        <v>4.8</v>
      </c>
      <c r="BV30" s="129">
        <f t="shared" si="34"/>
        <v>98.699999999999989</v>
      </c>
      <c r="BW30" s="129">
        <f t="shared" si="35"/>
        <v>0.85</v>
      </c>
      <c r="BX30" s="129">
        <f t="shared" si="36"/>
        <v>99.549999999999983</v>
      </c>
      <c r="BY30" s="134">
        <f t="shared" si="37"/>
        <v>99.549999999999983</v>
      </c>
      <c r="BZ30" s="129">
        <f t="shared" si="40"/>
        <v>22.55</v>
      </c>
    </row>
    <row r="31" spans="1:78" ht="18.75">
      <c r="A31" s="143">
        <f t="shared" si="18"/>
        <v>42907</v>
      </c>
      <c r="B31" s="138" t="s">
        <v>45</v>
      </c>
      <c r="C31" s="30">
        <v>569</v>
      </c>
      <c r="D31" s="30">
        <v>553</v>
      </c>
      <c r="E31" s="30">
        <v>478</v>
      </c>
      <c r="F31" s="30">
        <v>38</v>
      </c>
      <c r="G31" s="30"/>
      <c r="H31" s="23">
        <v>16</v>
      </c>
      <c r="I31" s="33">
        <f t="shared" si="19"/>
        <v>1600</v>
      </c>
      <c r="J31" s="33">
        <f t="shared" si="20"/>
        <v>54</v>
      </c>
      <c r="K31" s="23">
        <v>302</v>
      </c>
      <c r="L31" s="14">
        <v>346</v>
      </c>
      <c r="M31" s="14">
        <v>300</v>
      </c>
      <c r="N31" s="14"/>
      <c r="O31" s="14">
        <v>11</v>
      </c>
      <c r="P31" s="14">
        <v>12</v>
      </c>
      <c r="Q31" s="103">
        <v>12</v>
      </c>
      <c r="R31" s="34"/>
      <c r="S31" s="33">
        <f t="shared" si="21"/>
        <v>648</v>
      </c>
      <c r="T31" s="33">
        <f t="shared" si="22"/>
        <v>35</v>
      </c>
      <c r="U31" s="35">
        <f t="shared" si="23"/>
        <v>89</v>
      </c>
      <c r="V31" s="37">
        <v>3.6</v>
      </c>
      <c r="W31" s="23">
        <v>3.5</v>
      </c>
      <c r="X31" s="30">
        <v>5</v>
      </c>
      <c r="Y31" s="38">
        <v>2.8</v>
      </c>
      <c r="Z31" s="30">
        <v>4.8</v>
      </c>
      <c r="AA31" s="38">
        <v>2</v>
      </c>
      <c r="AB31" s="38"/>
      <c r="AC31" s="38"/>
      <c r="AD31" s="38"/>
      <c r="AE31" s="38">
        <v>0.85</v>
      </c>
      <c r="AF31" s="38"/>
      <c r="AG31" s="38"/>
      <c r="AH31" s="44">
        <f t="shared" si="6"/>
        <v>0.85</v>
      </c>
      <c r="AI31" s="53">
        <v>45</v>
      </c>
      <c r="AJ31" s="15">
        <f t="shared" si="39"/>
        <v>45.85</v>
      </c>
      <c r="AK31" s="51">
        <f t="shared" si="24"/>
        <v>106.04999999999998</v>
      </c>
      <c r="AL31" s="96">
        <f t="shared" si="25"/>
        <v>111.54999999999998</v>
      </c>
      <c r="AM31" s="16">
        <f t="shared" si="38"/>
        <v>65.699999999999989</v>
      </c>
      <c r="AN31" s="50"/>
      <c r="AO31" s="46"/>
      <c r="AP31" s="17">
        <f t="shared" si="26"/>
        <v>111.54999999999998</v>
      </c>
      <c r="AQ31" s="18">
        <f t="shared" si="7"/>
        <v>44.920000000000016</v>
      </c>
      <c r="AR31" s="40"/>
      <c r="AS31" s="19">
        <f t="shared" si="8"/>
        <v>45.85</v>
      </c>
      <c r="AT31" s="20">
        <f t="shared" si="9"/>
        <v>105.11999999999999</v>
      </c>
      <c r="AU31" s="21">
        <f t="shared" si="10"/>
        <v>150.97</v>
      </c>
      <c r="AV31" s="47"/>
      <c r="AW31" s="19">
        <v>40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1"/>
        <v>280</v>
      </c>
      <c r="BC31" s="43">
        <f t="shared" si="12"/>
        <v>266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219</v>
      </c>
      <c r="BK31" s="24">
        <f t="shared" si="15"/>
        <v>105.11999999999999</v>
      </c>
      <c r="BL31" s="48">
        <f t="shared" si="16"/>
        <v>113.88000000000001</v>
      </c>
      <c r="BO31" s="129">
        <f t="shared" si="27"/>
        <v>1600</v>
      </c>
      <c r="BP31" s="129">
        <f t="shared" si="28"/>
        <v>54</v>
      </c>
      <c r="BQ31" s="129">
        <f t="shared" si="29"/>
        <v>648</v>
      </c>
      <c r="BR31" s="129">
        <f t="shared" si="30"/>
        <v>23</v>
      </c>
      <c r="BS31" s="129">
        <f t="shared" si="31"/>
        <v>2248</v>
      </c>
      <c r="BT31" s="129">
        <f t="shared" si="32"/>
        <v>77</v>
      </c>
      <c r="BU31" s="129">
        <f t="shared" si="33"/>
        <v>4.8</v>
      </c>
      <c r="BV31" s="129">
        <f t="shared" si="34"/>
        <v>98.699999999999989</v>
      </c>
      <c r="BW31" s="129">
        <f t="shared" si="35"/>
        <v>0.85</v>
      </c>
      <c r="BX31" s="129">
        <f t="shared" si="36"/>
        <v>99.549999999999983</v>
      </c>
      <c r="BY31" s="134">
        <f t="shared" si="37"/>
        <v>99.549999999999983</v>
      </c>
      <c r="BZ31" s="129">
        <f t="shared" si="40"/>
        <v>22.55</v>
      </c>
    </row>
    <row r="32" spans="1:78" ht="18.75">
      <c r="A32" s="143">
        <f t="shared" si="18"/>
        <v>42907</v>
      </c>
      <c r="B32" s="138" t="s">
        <v>17</v>
      </c>
      <c r="C32" s="30">
        <v>568</v>
      </c>
      <c r="D32" s="30">
        <v>559</v>
      </c>
      <c r="E32" s="30">
        <v>474</v>
      </c>
      <c r="F32" s="30">
        <v>38</v>
      </c>
      <c r="G32" s="30"/>
      <c r="H32" s="23">
        <v>16</v>
      </c>
      <c r="I32" s="33">
        <f t="shared" si="19"/>
        <v>1601</v>
      </c>
      <c r="J32" s="33">
        <f t="shared" si="20"/>
        <v>54</v>
      </c>
      <c r="K32" s="23">
        <v>299</v>
      </c>
      <c r="L32" s="14">
        <v>352</v>
      </c>
      <c r="M32" s="14">
        <v>330</v>
      </c>
      <c r="N32" s="14"/>
      <c r="O32" s="14">
        <v>11</v>
      </c>
      <c r="P32" s="14">
        <v>12</v>
      </c>
      <c r="Q32" s="103">
        <v>12</v>
      </c>
      <c r="R32" s="34"/>
      <c r="S32" s="33">
        <f t="shared" si="21"/>
        <v>651</v>
      </c>
      <c r="T32" s="33">
        <f t="shared" si="22"/>
        <v>35</v>
      </c>
      <c r="U32" s="35">
        <f t="shared" si="23"/>
        <v>89</v>
      </c>
      <c r="V32" s="37">
        <v>4.2</v>
      </c>
      <c r="W32" s="23">
        <v>3.5</v>
      </c>
      <c r="X32" s="30">
        <v>5.2</v>
      </c>
      <c r="Y32" s="38">
        <v>3.1</v>
      </c>
      <c r="Z32" s="54">
        <v>4.7</v>
      </c>
      <c r="AA32" s="38">
        <v>2</v>
      </c>
      <c r="AB32" s="38"/>
      <c r="AC32" s="38"/>
      <c r="AD32" s="38"/>
      <c r="AE32" s="38">
        <v>0.85</v>
      </c>
      <c r="AF32" s="38"/>
      <c r="AG32" s="38"/>
      <c r="AH32" s="44">
        <f t="shared" si="6"/>
        <v>0.85</v>
      </c>
      <c r="AI32" s="53">
        <v>45</v>
      </c>
      <c r="AJ32" s="15">
        <f t="shared" si="39"/>
        <v>45.85</v>
      </c>
      <c r="AK32" s="51">
        <f t="shared" si="24"/>
        <v>107.05</v>
      </c>
      <c r="AL32" s="96">
        <f t="shared" si="25"/>
        <v>112.55</v>
      </c>
      <c r="AM32" s="16">
        <f t="shared" si="38"/>
        <v>66.699999999999989</v>
      </c>
      <c r="AN32" s="50"/>
      <c r="AO32" s="46"/>
      <c r="AP32" s="17">
        <f t="shared" si="26"/>
        <v>112.55</v>
      </c>
      <c r="AQ32" s="18">
        <f t="shared" si="7"/>
        <v>43.92</v>
      </c>
      <c r="AR32" s="40"/>
      <c r="AS32" s="19">
        <f t="shared" si="8"/>
        <v>45.85</v>
      </c>
      <c r="AT32" s="20">
        <f t="shared" si="9"/>
        <v>105.11999999999999</v>
      </c>
      <c r="AU32" s="21">
        <f t="shared" si="10"/>
        <v>150.97</v>
      </c>
      <c r="AV32" s="47"/>
      <c r="AW32" s="19">
        <v>40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1"/>
        <v>280</v>
      </c>
      <c r="BC32" s="43">
        <f t="shared" si="12"/>
        <v>266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219</v>
      </c>
      <c r="BK32" s="24">
        <f t="shared" si="15"/>
        <v>105.11999999999999</v>
      </c>
      <c r="BL32" s="48">
        <f t="shared" si="16"/>
        <v>113.88000000000001</v>
      </c>
      <c r="BO32" s="129">
        <f t="shared" si="27"/>
        <v>1601</v>
      </c>
      <c r="BP32" s="129">
        <f t="shared" si="28"/>
        <v>54</v>
      </c>
      <c r="BQ32" s="129">
        <f t="shared" si="29"/>
        <v>651</v>
      </c>
      <c r="BR32" s="129">
        <f t="shared" si="30"/>
        <v>23</v>
      </c>
      <c r="BS32" s="129">
        <f t="shared" si="31"/>
        <v>2252</v>
      </c>
      <c r="BT32" s="129">
        <f t="shared" si="32"/>
        <v>77</v>
      </c>
      <c r="BU32" s="129">
        <f t="shared" si="33"/>
        <v>4.7</v>
      </c>
      <c r="BV32" s="129">
        <f t="shared" si="34"/>
        <v>99.7</v>
      </c>
      <c r="BW32" s="129">
        <f t="shared" si="35"/>
        <v>0.85</v>
      </c>
      <c r="BX32" s="129">
        <f t="shared" si="36"/>
        <v>100.55</v>
      </c>
      <c r="BY32" s="134">
        <f t="shared" si="37"/>
        <v>100.55</v>
      </c>
      <c r="BZ32" s="129">
        <f t="shared" si="40"/>
        <v>23.55</v>
      </c>
    </row>
    <row r="33" spans="1:78" ht="18.75">
      <c r="A33" s="143">
        <f t="shared" si="18"/>
        <v>42907</v>
      </c>
      <c r="B33" s="138" t="s">
        <v>46</v>
      </c>
      <c r="C33" s="30">
        <v>577</v>
      </c>
      <c r="D33" s="30">
        <v>542</v>
      </c>
      <c r="E33" s="30">
        <v>482</v>
      </c>
      <c r="F33" s="30">
        <v>38</v>
      </c>
      <c r="G33" s="30"/>
      <c r="H33" s="23">
        <v>16</v>
      </c>
      <c r="I33" s="33">
        <f t="shared" si="19"/>
        <v>1601</v>
      </c>
      <c r="J33" s="33">
        <f t="shared" si="20"/>
        <v>54</v>
      </c>
      <c r="K33" s="23">
        <v>296</v>
      </c>
      <c r="L33" s="14">
        <v>348</v>
      </c>
      <c r="M33" s="14">
        <v>330</v>
      </c>
      <c r="N33" s="14"/>
      <c r="O33" s="14">
        <v>11</v>
      </c>
      <c r="P33" s="14">
        <v>12</v>
      </c>
      <c r="Q33" s="103">
        <v>12</v>
      </c>
      <c r="R33" s="34"/>
      <c r="S33" s="33">
        <f t="shared" si="21"/>
        <v>644</v>
      </c>
      <c r="T33" s="33">
        <f t="shared" si="22"/>
        <v>35</v>
      </c>
      <c r="U33" s="35">
        <f t="shared" si="23"/>
        <v>89</v>
      </c>
      <c r="V33" s="37">
        <v>4.2</v>
      </c>
      <c r="W33" s="23">
        <v>3.5</v>
      </c>
      <c r="X33" s="30">
        <v>5.2</v>
      </c>
      <c r="Y33" s="38">
        <v>3.1</v>
      </c>
      <c r="Z33" s="54">
        <v>4.7</v>
      </c>
      <c r="AA33" s="38">
        <v>2</v>
      </c>
      <c r="AB33" s="38"/>
      <c r="AC33" s="38"/>
      <c r="AD33" s="38"/>
      <c r="AE33" s="38">
        <v>0.85</v>
      </c>
      <c r="AF33" s="38"/>
      <c r="AG33" s="38"/>
      <c r="AH33" s="44">
        <f t="shared" si="6"/>
        <v>0.85</v>
      </c>
      <c r="AI33" s="53">
        <v>45</v>
      </c>
      <c r="AJ33" s="15">
        <f t="shared" si="39"/>
        <v>45.85</v>
      </c>
      <c r="AK33" s="51">
        <f t="shared" si="24"/>
        <v>107.05</v>
      </c>
      <c r="AL33" s="96">
        <f t="shared" si="25"/>
        <v>112.55</v>
      </c>
      <c r="AM33" s="16">
        <f t="shared" si="38"/>
        <v>66.699999999999989</v>
      </c>
      <c r="AN33" s="50"/>
      <c r="AO33" s="46"/>
      <c r="AP33" s="17">
        <f t="shared" si="26"/>
        <v>112.55</v>
      </c>
      <c r="AQ33" s="18">
        <f t="shared" si="7"/>
        <v>43.92</v>
      </c>
      <c r="AR33" s="40"/>
      <c r="AS33" s="19">
        <f t="shared" si="8"/>
        <v>45.85</v>
      </c>
      <c r="AT33" s="20">
        <f t="shared" si="9"/>
        <v>105.11999999999999</v>
      </c>
      <c r="AU33" s="21">
        <f t="shared" si="10"/>
        <v>150.97</v>
      </c>
      <c r="AV33" s="47"/>
      <c r="AW33" s="19">
        <v>40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1"/>
        <v>280</v>
      </c>
      <c r="BC33" s="43">
        <f t="shared" si="12"/>
        <v>266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219</v>
      </c>
      <c r="BK33" s="24">
        <f t="shared" si="15"/>
        <v>105.11999999999999</v>
      </c>
      <c r="BL33" s="48">
        <f t="shared" si="16"/>
        <v>113.88000000000001</v>
      </c>
      <c r="BO33" s="129">
        <f t="shared" si="27"/>
        <v>1601</v>
      </c>
      <c r="BP33" s="129">
        <f t="shared" si="28"/>
        <v>54</v>
      </c>
      <c r="BQ33" s="129">
        <f t="shared" si="29"/>
        <v>644</v>
      </c>
      <c r="BR33" s="129">
        <f t="shared" si="30"/>
        <v>23</v>
      </c>
      <c r="BS33" s="129">
        <f t="shared" si="31"/>
        <v>2245</v>
      </c>
      <c r="BT33" s="129">
        <f t="shared" si="32"/>
        <v>77</v>
      </c>
      <c r="BU33" s="129">
        <f t="shared" si="33"/>
        <v>4.7</v>
      </c>
      <c r="BV33" s="129">
        <f t="shared" si="34"/>
        <v>99.7</v>
      </c>
      <c r="BW33" s="129">
        <f t="shared" si="35"/>
        <v>0.85</v>
      </c>
      <c r="BX33" s="129">
        <f t="shared" si="36"/>
        <v>100.55</v>
      </c>
      <c r="BY33" s="134">
        <f t="shared" si="37"/>
        <v>100.55</v>
      </c>
      <c r="BZ33" s="129">
        <f t="shared" si="40"/>
        <v>23.55</v>
      </c>
    </row>
    <row r="34" spans="1:78" ht="18.75">
      <c r="A34" s="143">
        <f t="shared" si="18"/>
        <v>42907</v>
      </c>
      <c r="B34" s="138" t="s">
        <v>18</v>
      </c>
      <c r="C34" s="30">
        <v>578</v>
      </c>
      <c r="D34" s="30">
        <v>551</v>
      </c>
      <c r="E34" s="41">
        <v>477</v>
      </c>
      <c r="F34" s="30">
        <v>39</v>
      </c>
      <c r="G34" s="30"/>
      <c r="H34" s="23">
        <v>16</v>
      </c>
      <c r="I34" s="33">
        <f t="shared" si="19"/>
        <v>1606</v>
      </c>
      <c r="J34" s="33">
        <f t="shared" si="20"/>
        <v>55</v>
      </c>
      <c r="K34" s="23">
        <v>295</v>
      </c>
      <c r="L34" s="14">
        <v>356</v>
      </c>
      <c r="M34" s="14">
        <v>320</v>
      </c>
      <c r="N34" s="14"/>
      <c r="O34" s="14">
        <v>11</v>
      </c>
      <c r="P34" s="14">
        <v>12</v>
      </c>
      <c r="Q34" s="103">
        <v>12</v>
      </c>
      <c r="R34" s="34"/>
      <c r="S34" s="33">
        <f t="shared" si="21"/>
        <v>651</v>
      </c>
      <c r="T34" s="33">
        <f t="shared" si="22"/>
        <v>35</v>
      </c>
      <c r="U34" s="35">
        <f t="shared" si="23"/>
        <v>90</v>
      </c>
      <c r="V34" s="37">
        <v>4.2</v>
      </c>
      <c r="W34" s="23">
        <v>3.5</v>
      </c>
      <c r="X34" s="30">
        <v>5.2</v>
      </c>
      <c r="Y34" s="30">
        <v>3.1</v>
      </c>
      <c r="Z34" s="54">
        <v>4.8</v>
      </c>
      <c r="AA34" s="38">
        <v>2</v>
      </c>
      <c r="AB34" s="38"/>
      <c r="AC34" s="38"/>
      <c r="AD34" s="38"/>
      <c r="AE34" s="38">
        <v>0.85</v>
      </c>
      <c r="AF34" s="38"/>
      <c r="AG34" s="38"/>
      <c r="AH34" s="44">
        <f t="shared" si="6"/>
        <v>0.85</v>
      </c>
      <c r="AI34" s="53">
        <v>45</v>
      </c>
      <c r="AJ34" s="15">
        <f t="shared" si="39"/>
        <v>45.85</v>
      </c>
      <c r="AK34" s="51">
        <f t="shared" si="24"/>
        <v>108.14999999999999</v>
      </c>
      <c r="AL34" s="96">
        <f t="shared" si="25"/>
        <v>113.64999999999999</v>
      </c>
      <c r="AM34" s="16">
        <f t="shared" si="38"/>
        <v>67.799999999999983</v>
      </c>
      <c r="AN34" s="50"/>
      <c r="AO34" s="46"/>
      <c r="AP34" s="17">
        <f t="shared" si="26"/>
        <v>113.64999999999999</v>
      </c>
      <c r="AQ34" s="18">
        <f t="shared" si="7"/>
        <v>42.820000000000007</v>
      </c>
      <c r="AR34" s="40"/>
      <c r="AS34" s="19">
        <f t="shared" si="8"/>
        <v>45.85</v>
      </c>
      <c r="AT34" s="20">
        <f t="shared" si="9"/>
        <v>105.11999999999999</v>
      </c>
      <c r="AU34" s="21">
        <f t="shared" si="10"/>
        <v>150.97</v>
      </c>
      <c r="AV34" s="47"/>
      <c r="AW34" s="19">
        <v>40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1"/>
        <v>280</v>
      </c>
      <c r="BC34" s="43">
        <f t="shared" si="12"/>
        <v>266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219</v>
      </c>
      <c r="BK34" s="24">
        <f t="shared" si="15"/>
        <v>105.11999999999999</v>
      </c>
      <c r="BL34" s="48">
        <f t="shared" si="16"/>
        <v>113.88000000000001</v>
      </c>
      <c r="BO34" s="129">
        <f t="shared" si="27"/>
        <v>1606</v>
      </c>
      <c r="BP34" s="129">
        <f t="shared" si="28"/>
        <v>55</v>
      </c>
      <c r="BQ34" s="129">
        <f t="shared" si="29"/>
        <v>651</v>
      </c>
      <c r="BR34" s="129">
        <f t="shared" si="30"/>
        <v>23</v>
      </c>
      <c r="BS34" s="129">
        <f t="shared" si="31"/>
        <v>2257</v>
      </c>
      <c r="BT34" s="129">
        <f t="shared" si="32"/>
        <v>78</v>
      </c>
      <c r="BU34" s="129">
        <f t="shared" si="33"/>
        <v>4.8</v>
      </c>
      <c r="BV34" s="129">
        <f t="shared" si="34"/>
        <v>100.8</v>
      </c>
      <c r="BW34" s="129">
        <f t="shared" si="35"/>
        <v>0.85</v>
      </c>
      <c r="BX34" s="129">
        <f t="shared" si="36"/>
        <v>101.64999999999999</v>
      </c>
      <c r="BY34" s="134">
        <f t="shared" si="37"/>
        <v>101.64999999999999</v>
      </c>
      <c r="BZ34" s="129">
        <f t="shared" si="40"/>
        <v>23.650000000000002</v>
      </c>
    </row>
    <row r="35" spans="1:78" ht="18.75">
      <c r="A35" s="143">
        <f t="shared" si="18"/>
        <v>42907</v>
      </c>
      <c r="B35" s="138" t="s">
        <v>47</v>
      </c>
      <c r="C35" s="30">
        <v>566</v>
      </c>
      <c r="D35" s="30">
        <v>546</v>
      </c>
      <c r="E35" s="41">
        <v>479</v>
      </c>
      <c r="F35" s="30">
        <v>38</v>
      </c>
      <c r="G35" s="30"/>
      <c r="H35" s="23">
        <v>16</v>
      </c>
      <c r="I35" s="33">
        <f t="shared" si="19"/>
        <v>1591</v>
      </c>
      <c r="J35" s="33">
        <f t="shared" si="20"/>
        <v>54</v>
      </c>
      <c r="K35" s="23">
        <v>290</v>
      </c>
      <c r="L35" s="14">
        <v>352</v>
      </c>
      <c r="M35" s="14">
        <v>320</v>
      </c>
      <c r="N35" s="14"/>
      <c r="O35" s="14">
        <v>11</v>
      </c>
      <c r="P35" s="14">
        <v>12</v>
      </c>
      <c r="Q35" s="103">
        <v>11</v>
      </c>
      <c r="R35" s="34"/>
      <c r="S35" s="33">
        <f t="shared" si="21"/>
        <v>642</v>
      </c>
      <c r="T35" s="33">
        <f t="shared" si="22"/>
        <v>34</v>
      </c>
      <c r="U35" s="35">
        <f t="shared" si="23"/>
        <v>88</v>
      </c>
      <c r="V35" s="37">
        <v>4.2</v>
      </c>
      <c r="W35" s="23">
        <v>3.5</v>
      </c>
      <c r="X35" s="30">
        <v>5.2</v>
      </c>
      <c r="Y35" s="30">
        <v>3.1</v>
      </c>
      <c r="Z35" s="54">
        <v>4.8</v>
      </c>
      <c r="AA35" s="38">
        <v>2</v>
      </c>
      <c r="AB35" s="38"/>
      <c r="AC35" s="38"/>
      <c r="AD35" s="38"/>
      <c r="AE35" s="38">
        <v>0.85</v>
      </c>
      <c r="AF35" s="38"/>
      <c r="AG35" s="38"/>
      <c r="AH35" s="44">
        <f t="shared" si="6"/>
        <v>0.85</v>
      </c>
      <c r="AI35" s="53">
        <v>45</v>
      </c>
      <c r="AJ35" s="15">
        <f t="shared" si="39"/>
        <v>45.85</v>
      </c>
      <c r="AK35" s="51">
        <f t="shared" si="24"/>
        <v>106.14999999999999</v>
      </c>
      <c r="AL35" s="96">
        <f t="shared" si="25"/>
        <v>111.64999999999999</v>
      </c>
      <c r="AM35" s="16">
        <f t="shared" si="38"/>
        <v>65.799999999999983</v>
      </c>
      <c r="AN35" s="50"/>
      <c r="AO35" s="46"/>
      <c r="AP35" s="17">
        <f t="shared" si="26"/>
        <v>111.64999999999999</v>
      </c>
      <c r="AQ35" s="18">
        <f t="shared" si="7"/>
        <v>44.820000000000007</v>
      </c>
      <c r="AR35" s="40"/>
      <c r="AS35" s="19">
        <f t="shared" si="8"/>
        <v>45.85</v>
      </c>
      <c r="AT35" s="20">
        <f t="shared" si="9"/>
        <v>105.11999999999999</v>
      </c>
      <c r="AU35" s="21">
        <f t="shared" si="10"/>
        <v>150.97</v>
      </c>
      <c r="AV35" s="47"/>
      <c r="AW35" s="19">
        <v>40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1"/>
        <v>280</v>
      </c>
      <c r="BC35" s="43">
        <f t="shared" si="12"/>
        <v>266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219</v>
      </c>
      <c r="BK35" s="24">
        <f t="shared" si="15"/>
        <v>105.11999999999999</v>
      </c>
      <c r="BL35" s="48">
        <f t="shared" si="16"/>
        <v>113.88000000000001</v>
      </c>
      <c r="BO35" s="129">
        <f t="shared" si="27"/>
        <v>1591</v>
      </c>
      <c r="BP35" s="129">
        <f t="shared" si="28"/>
        <v>54</v>
      </c>
      <c r="BQ35" s="129">
        <f t="shared" si="29"/>
        <v>642</v>
      </c>
      <c r="BR35" s="129">
        <f t="shared" si="30"/>
        <v>23</v>
      </c>
      <c r="BS35" s="129">
        <f t="shared" si="31"/>
        <v>2233</v>
      </c>
      <c r="BT35" s="129">
        <f t="shared" si="32"/>
        <v>77</v>
      </c>
      <c r="BU35" s="129">
        <f t="shared" si="33"/>
        <v>4.8</v>
      </c>
      <c r="BV35" s="129">
        <f t="shared" si="34"/>
        <v>99.8</v>
      </c>
      <c r="BW35" s="129">
        <f t="shared" si="35"/>
        <v>0.85</v>
      </c>
      <c r="BX35" s="129">
        <f t="shared" si="36"/>
        <v>100.64999999999999</v>
      </c>
      <c r="BY35" s="134">
        <f t="shared" si="37"/>
        <v>100.64999999999999</v>
      </c>
      <c r="BZ35" s="129">
        <f t="shared" si="40"/>
        <v>23.650000000000002</v>
      </c>
    </row>
    <row r="36" spans="1:78" ht="18.75">
      <c r="A36" s="143">
        <f t="shared" si="18"/>
        <v>42907</v>
      </c>
      <c r="B36" s="138" t="s">
        <v>19</v>
      </c>
      <c r="C36" s="30">
        <v>552</v>
      </c>
      <c r="D36" s="30">
        <v>538</v>
      </c>
      <c r="E36" s="41">
        <v>468</v>
      </c>
      <c r="F36" s="30">
        <v>38</v>
      </c>
      <c r="G36" s="30"/>
      <c r="H36" s="23">
        <v>16</v>
      </c>
      <c r="I36" s="33">
        <f t="shared" si="19"/>
        <v>1558</v>
      </c>
      <c r="J36" s="33">
        <f t="shared" si="20"/>
        <v>54</v>
      </c>
      <c r="K36" s="23">
        <v>296</v>
      </c>
      <c r="L36" s="14">
        <v>353</v>
      </c>
      <c r="M36" s="14">
        <v>300</v>
      </c>
      <c r="N36" s="14"/>
      <c r="O36" s="14">
        <v>11</v>
      </c>
      <c r="P36" s="14">
        <v>12</v>
      </c>
      <c r="Q36" s="103">
        <v>11</v>
      </c>
      <c r="R36" s="34"/>
      <c r="S36" s="33">
        <f t="shared" si="21"/>
        <v>649</v>
      </c>
      <c r="T36" s="33">
        <f t="shared" si="22"/>
        <v>34</v>
      </c>
      <c r="U36" s="35">
        <f t="shared" si="23"/>
        <v>88</v>
      </c>
      <c r="V36" s="37">
        <v>3.59</v>
      </c>
      <c r="W36" s="23">
        <v>3.5</v>
      </c>
      <c r="X36" s="30">
        <v>5</v>
      </c>
      <c r="Y36" s="38">
        <v>3.1</v>
      </c>
      <c r="Z36" s="54">
        <v>4.5</v>
      </c>
      <c r="AA36" s="30">
        <v>2</v>
      </c>
      <c r="AB36" s="38"/>
      <c r="AC36" s="38"/>
      <c r="AD36" s="38"/>
      <c r="AE36" s="38">
        <v>0.85</v>
      </c>
      <c r="AF36" s="38"/>
      <c r="AG36" s="38"/>
      <c r="AH36" s="44">
        <f t="shared" si="6"/>
        <v>0.85</v>
      </c>
      <c r="AI36" s="53">
        <v>45</v>
      </c>
      <c r="AJ36" s="15">
        <f t="shared" si="39"/>
        <v>45.85</v>
      </c>
      <c r="AK36" s="51">
        <f t="shared" si="24"/>
        <v>105.03999999999999</v>
      </c>
      <c r="AL36" s="96">
        <f t="shared" si="25"/>
        <v>110.53999999999999</v>
      </c>
      <c r="AM36" s="16">
        <f t="shared" si="38"/>
        <v>64.69</v>
      </c>
      <c r="AN36" s="50"/>
      <c r="AO36" s="46"/>
      <c r="AP36" s="17">
        <f t="shared" si="26"/>
        <v>110.53999999999999</v>
      </c>
      <c r="AQ36" s="18">
        <f t="shared" si="7"/>
        <v>45.930000000000007</v>
      </c>
      <c r="AR36" s="40"/>
      <c r="AS36" s="19">
        <f t="shared" si="8"/>
        <v>45.85</v>
      </c>
      <c r="AT36" s="20">
        <f t="shared" si="9"/>
        <v>105.11999999999999</v>
      </c>
      <c r="AU36" s="21">
        <f t="shared" si="10"/>
        <v>150.97</v>
      </c>
      <c r="AV36" s="47"/>
      <c r="AW36" s="19">
        <v>40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1"/>
        <v>280</v>
      </c>
      <c r="BC36" s="43">
        <f t="shared" si="12"/>
        <v>266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219</v>
      </c>
      <c r="BK36" s="24">
        <f t="shared" si="15"/>
        <v>105.11999999999999</v>
      </c>
      <c r="BL36" s="48">
        <f t="shared" si="16"/>
        <v>113.88000000000001</v>
      </c>
      <c r="BO36" s="129">
        <f t="shared" si="27"/>
        <v>1558</v>
      </c>
      <c r="BP36" s="129">
        <f t="shared" si="28"/>
        <v>54</v>
      </c>
      <c r="BQ36" s="129">
        <f t="shared" si="29"/>
        <v>649</v>
      </c>
      <c r="BR36" s="129">
        <f t="shared" si="30"/>
        <v>23</v>
      </c>
      <c r="BS36" s="129">
        <f t="shared" si="31"/>
        <v>2207</v>
      </c>
      <c r="BT36" s="129">
        <f t="shared" si="32"/>
        <v>77</v>
      </c>
      <c r="BU36" s="129">
        <f t="shared" si="33"/>
        <v>4.5</v>
      </c>
      <c r="BV36" s="129">
        <f t="shared" si="34"/>
        <v>98.69</v>
      </c>
      <c r="BW36" s="129">
        <f t="shared" si="35"/>
        <v>0.85</v>
      </c>
      <c r="BX36" s="129">
        <f t="shared" si="36"/>
        <v>99.539999999999992</v>
      </c>
      <c r="BY36" s="134">
        <f t="shared" si="37"/>
        <v>99.539999999999992</v>
      </c>
      <c r="BZ36" s="129">
        <f t="shared" si="40"/>
        <v>22.54</v>
      </c>
    </row>
    <row r="37" spans="1:78" ht="18.75">
      <c r="A37" s="143">
        <f t="shared" si="18"/>
        <v>42907</v>
      </c>
      <c r="B37" s="138" t="s">
        <v>48</v>
      </c>
      <c r="C37" s="30">
        <v>554</v>
      </c>
      <c r="D37" s="30">
        <v>540</v>
      </c>
      <c r="E37" s="41">
        <v>468</v>
      </c>
      <c r="F37" s="30">
        <v>38</v>
      </c>
      <c r="G37" s="30"/>
      <c r="H37" s="23">
        <v>15</v>
      </c>
      <c r="I37" s="33">
        <f t="shared" si="19"/>
        <v>1562</v>
      </c>
      <c r="J37" s="33">
        <f t="shared" si="20"/>
        <v>53</v>
      </c>
      <c r="K37" s="23">
        <v>291</v>
      </c>
      <c r="L37" s="14">
        <v>349</v>
      </c>
      <c r="M37" s="14">
        <v>300</v>
      </c>
      <c r="N37" s="14"/>
      <c r="O37" s="14">
        <v>11</v>
      </c>
      <c r="P37" s="14">
        <v>12</v>
      </c>
      <c r="Q37" s="103">
        <v>11</v>
      </c>
      <c r="R37" s="34"/>
      <c r="S37" s="33">
        <f t="shared" si="21"/>
        <v>640</v>
      </c>
      <c r="T37" s="33">
        <f t="shared" si="22"/>
        <v>34</v>
      </c>
      <c r="U37" s="35">
        <f t="shared" si="23"/>
        <v>87</v>
      </c>
      <c r="V37" s="37">
        <v>3.59</v>
      </c>
      <c r="W37" s="23">
        <v>3.5</v>
      </c>
      <c r="X37" s="30">
        <v>5.5</v>
      </c>
      <c r="Y37" s="38">
        <v>3.1</v>
      </c>
      <c r="Z37" s="54">
        <v>4.5</v>
      </c>
      <c r="AA37" s="30">
        <v>2</v>
      </c>
      <c r="AB37" s="38"/>
      <c r="AC37" s="38"/>
      <c r="AD37" s="38"/>
      <c r="AE37" s="38">
        <v>0.85</v>
      </c>
      <c r="AF37" s="38"/>
      <c r="AG37" s="38"/>
      <c r="AH37" s="44">
        <f t="shared" si="6"/>
        <v>0.85</v>
      </c>
      <c r="AI37" s="53">
        <v>45</v>
      </c>
      <c r="AJ37" s="15">
        <f t="shared" si="39"/>
        <v>45.85</v>
      </c>
      <c r="AK37" s="51">
        <f t="shared" si="24"/>
        <v>104.53999999999999</v>
      </c>
      <c r="AL37" s="96">
        <f t="shared" si="25"/>
        <v>110.03999999999999</v>
      </c>
      <c r="AM37" s="16">
        <f t="shared" si="38"/>
        <v>64.19</v>
      </c>
      <c r="AN37" s="50"/>
      <c r="AO37" s="46"/>
      <c r="AP37" s="17">
        <f t="shared" si="26"/>
        <v>110.03999999999999</v>
      </c>
      <c r="AQ37" s="18">
        <f t="shared" si="7"/>
        <v>46.430000000000007</v>
      </c>
      <c r="AR37" s="40"/>
      <c r="AS37" s="19">
        <f t="shared" si="8"/>
        <v>45.85</v>
      </c>
      <c r="AT37" s="20">
        <f t="shared" si="9"/>
        <v>105.11999999999999</v>
      </c>
      <c r="AU37" s="21">
        <f t="shared" si="10"/>
        <v>150.97</v>
      </c>
      <c r="AV37" s="47"/>
      <c r="AW37" s="19">
        <v>40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1"/>
        <v>280</v>
      </c>
      <c r="BC37" s="43">
        <f t="shared" si="12"/>
        <v>266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219</v>
      </c>
      <c r="BK37" s="24">
        <f t="shared" si="15"/>
        <v>105.11999999999999</v>
      </c>
      <c r="BL37" s="48">
        <f t="shared" si="16"/>
        <v>113.88000000000001</v>
      </c>
      <c r="BO37" s="129">
        <f t="shared" si="27"/>
        <v>1562</v>
      </c>
      <c r="BP37" s="129">
        <f t="shared" si="28"/>
        <v>53</v>
      </c>
      <c r="BQ37" s="129">
        <f t="shared" si="29"/>
        <v>640</v>
      </c>
      <c r="BR37" s="129">
        <f t="shared" si="30"/>
        <v>23</v>
      </c>
      <c r="BS37" s="129">
        <f t="shared" si="31"/>
        <v>2202</v>
      </c>
      <c r="BT37" s="129">
        <f t="shared" si="32"/>
        <v>76</v>
      </c>
      <c r="BU37" s="129">
        <f t="shared" si="33"/>
        <v>4.5</v>
      </c>
      <c r="BV37" s="129">
        <f t="shared" si="34"/>
        <v>98.19</v>
      </c>
      <c r="BW37" s="129">
        <f t="shared" si="35"/>
        <v>0.85</v>
      </c>
      <c r="BX37" s="129">
        <f t="shared" si="36"/>
        <v>99.039999999999992</v>
      </c>
      <c r="BY37" s="134">
        <f t="shared" si="37"/>
        <v>99.039999999999992</v>
      </c>
      <c r="BZ37" s="129">
        <f t="shared" si="40"/>
        <v>23.04</v>
      </c>
    </row>
    <row r="38" spans="1:78" ht="18.75">
      <c r="A38" s="143">
        <f t="shared" si="18"/>
        <v>42907</v>
      </c>
      <c r="B38" s="138" t="s">
        <v>20</v>
      </c>
      <c r="C38" s="30">
        <v>562</v>
      </c>
      <c r="D38" s="30">
        <v>561</v>
      </c>
      <c r="E38" s="41">
        <v>455</v>
      </c>
      <c r="F38" s="30">
        <v>38</v>
      </c>
      <c r="G38" s="30"/>
      <c r="H38" s="23">
        <v>14</v>
      </c>
      <c r="I38" s="33">
        <f t="shared" si="19"/>
        <v>1578</v>
      </c>
      <c r="J38" s="33">
        <f t="shared" si="20"/>
        <v>52</v>
      </c>
      <c r="K38" s="23">
        <v>292</v>
      </c>
      <c r="L38" s="14">
        <v>350</v>
      </c>
      <c r="M38" s="14">
        <v>320</v>
      </c>
      <c r="N38" s="14"/>
      <c r="O38" s="14">
        <v>11</v>
      </c>
      <c r="P38" s="14">
        <v>12</v>
      </c>
      <c r="Q38" s="103">
        <v>11</v>
      </c>
      <c r="R38" s="34"/>
      <c r="S38" s="33">
        <f t="shared" si="21"/>
        <v>642</v>
      </c>
      <c r="T38" s="33">
        <f t="shared" si="22"/>
        <v>34</v>
      </c>
      <c r="U38" s="35">
        <f t="shared" si="23"/>
        <v>86</v>
      </c>
      <c r="V38" s="37">
        <v>3.59</v>
      </c>
      <c r="W38" s="23">
        <v>3.5</v>
      </c>
      <c r="X38" s="30">
        <v>5.5</v>
      </c>
      <c r="Y38" s="38">
        <v>3.1</v>
      </c>
      <c r="Z38" s="54">
        <v>4.5999999999999996</v>
      </c>
      <c r="AA38" s="38">
        <v>2</v>
      </c>
      <c r="AB38" s="38"/>
      <c r="AC38" s="38"/>
      <c r="AD38" s="38"/>
      <c r="AE38" s="38">
        <v>0.85</v>
      </c>
      <c r="AF38" s="38"/>
      <c r="AG38" s="38"/>
      <c r="AH38" s="44">
        <f t="shared" si="6"/>
        <v>0.85</v>
      </c>
      <c r="AI38" s="53">
        <v>45</v>
      </c>
      <c r="AJ38" s="15">
        <f t="shared" si="39"/>
        <v>45.85</v>
      </c>
      <c r="AK38" s="51">
        <f t="shared" si="24"/>
        <v>103.63999999999999</v>
      </c>
      <c r="AL38" s="96">
        <f t="shared" si="25"/>
        <v>109.13999999999999</v>
      </c>
      <c r="AM38" s="16">
        <f t="shared" si="38"/>
        <v>63.289999999999985</v>
      </c>
      <c r="AN38" s="50"/>
      <c r="AO38" s="46"/>
      <c r="AP38" s="17">
        <f t="shared" si="26"/>
        <v>109.13999999999999</v>
      </c>
      <c r="AQ38" s="18">
        <f t="shared" si="7"/>
        <v>47.330000000000013</v>
      </c>
      <c r="AR38" s="40"/>
      <c r="AS38" s="19">
        <f t="shared" si="8"/>
        <v>45.85</v>
      </c>
      <c r="AT38" s="20">
        <f t="shared" si="9"/>
        <v>105.11999999999999</v>
      </c>
      <c r="AU38" s="21">
        <f t="shared" si="10"/>
        <v>150.97</v>
      </c>
      <c r="AV38" s="47"/>
      <c r="AW38" s="19">
        <v>40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1"/>
        <v>280</v>
      </c>
      <c r="BC38" s="43">
        <f t="shared" si="12"/>
        <v>266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219</v>
      </c>
      <c r="BK38" s="24">
        <f t="shared" si="15"/>
        <v>105.11999999999999</v>
      </c>
      <c r="BL38" s="48">
        <f t="shared" si="16"/>
        <v>113.88000000000001</v>
      </c>
      <c r="BO38" s="129">
        <f t="shared" si="27"/>
        <v>1578</v>
      </c>
      <c r="BP38" s="129">
        <f t="shared" si="28"/>
        <v>52</v>
      </c>
      <c r="BQ38" s="129">
        <f t="shared" si="29"/>
        <v>642</v>
      </c>
      <c r="BR38" s="129">
        <f t="shared" si="30"/>
        <v>23</v>
      </c>
      <c r="BS38" s="129">
        <f t="shared" si="31"/>
        <v>2220</v>
      </c>
      <c r="BT38" s="129">
        <f t="shared" si="32"/>
        <v>75</v>
      </c>
      <c r="BU38" s="129">
        <f t="shared" si="33"/>
        <v>4.5999999999999996</v>
      </c>
      <c r="BV38" s="129">
        <f t="shared" si="34"/>
        <v>97.289999999999992</v>
      </c>
      <c r="BW38" s="129">
        <f t="shared" si="35"/>
        <v>0.85</v>
      </c>
      <c r="BX38" s="129">
        <f t="shared" si="36"/>
        <v>98.139999999999986</v>
      </c>
      <c r="BY38" s="134">
        <f t="shared" si="37"/>
        <v>98.139999999999986</v>
      </c>
      <c r="BZ38" s="129">
        <f t="shared" si="40"/>
        <v>23.14</v>
      </c>
    </row>
    <row r="39" spans="1:78" ht="18.75">
      <c r="A39" s="143">
        <f t="shared" si="18"/>
        <v>42907</v>
      </c>
      <c r="B39" s="138" t="s">
        <v>33</v>
      </c>
      <c r="C39" s="30">
        <v>573</v>
      </c>
      <c r="D39" s="30">
        <v>567</v>
      </c>
      <c r="E39" s="41">
        <v>474</v>
      </c>
      <c r="F39" s="30">
        <v>39</v>
      </c>
      <c r="G39" s="30"/>
      <c r="H39" s="23">
        <v>16</v>
      </c>
      <c r="I39" s="33">
        <f t="shared" si="19"/>
        <v>1614</v>
      </c>
      <c r="J39" s="33">
        <f t="shared" si="20"/>
        <v>55</v>
      </c>
      <c r="K39" s="23">
        <v>295</v>
      </c>
      <c r="L39" s="14">
        <v>352</v>
      </c>
      <c r="M39" s="14">
        <v>330</v>
      </c>
      <c r="N39" s="14"/>
      <c r="O39" s="14">
        <v>11</v>
      </c>
      <c r="P39" s="14">
        <v>12</v>
      </c>
      <c r="Q39" s="103">
        <v>12</v>
      </c>
      <c r="R39" s="34"/>
      <c r="S39" s="33">
        <f t="shared" si="21"/>
        <v>647</v>
      </c>
      <c r="T39" s="33">
        <f t="shared" si="22"/>
        <v>35</v>
      </c>
      <c r="U39" s="35">
        <f t="shared" si="23"/>
        <v>90</v>
      </c>
      <c r="V39" s="37">
        <v>3.59</v>
      </c>
      <c r="W39" s="23">
        <v>3.5</v>
      </c>
      <c r="X39" s="30">
        <v>5.5</v>
      </c>
      <c r="Y39" s="38">
        <v>3.1</v>
      </c>
      <c r="Z39" s="54">
        <v>4.5999999999999996</v>
      </c>
      <c r="AA39" s="38">
        <v>2</v>
      </c>
      <c r="AB39" s="38"/>
      <c r="AC39" s="38"/>
      <c r="AD39" s="38"/>
      <c r="AE39" s="38">
        <v>0.85</v>
      </c>
      <c r="AF39" s="38"/>
      <c r="AG39" s="38"/>
      <c r="AH39" s="44">
        <f t="shared" si="6"/>
        <v>0.85</v>
      </c>
      <c r="AI39" s="53">
        <v>45</v>
      </c>
      <c r="AJ39" s="15">
        <f t="shared" si="39"/>
        <v>45.85</v>
      </c>
      <c r="AK39" s="51">
        <f t="shared" si="24"/>
        <v>107.63999999999999</v>
      </c>
      <c r="AL39" s="96">
        <f t="shared" si="25"/>
        <v>113.13999999999999</v>
      </c>
      <c r="AM39" s="16">
        <f t="shared" si="38"/>
        <v>67.289999999999992</v>
      </c>
      <c r="AN39" s="50"/>
      <c r="AO39" s="46"/>
      <c r="AP39" s="17">
        <f t="shared" si="26"/>
        <v>113.13999999999999</v>
      </c>
      <c r="AQ39" s="18">
        <f t="shared" si="7"/>
        <v>43.330000000000013</v>
      </c>
      <c r="AR39" s="40"/>
      <c r="AS39" s="19">
        <f t="shared" si="8"/>
        <v>45.85</v>
      </c>
      <c r="AT39" s="20">
        <f t="shared" si="9"/>
        <v>105.11999999999999</v>
      </c>
      <c r="AU39" s="21">
        <f t="shared" si="10"/>
        <v>150.97</v>
      </c>
      <c r="AV39" s="47"/>
      <c r="AW39" s="19">
        <v>40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1"/>
        <v>280</v>
      </c>
      <c r="BC39" s="43">
        <f t="shared" si="12"/>
        <v>266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219</v>
      </c>
      <c r="BK39" s="24">
        <f t="shared" si="15"/>
        <v>105.11999999999999</v>
      </c>
      <c r="BL39" s="48">
        <f t="shared" si="16"/>
        <v>113.88000000000001</v>
      </c>
      <c r="BO39" s="129">
        <f t="shared" si="27"/>
        <v>1614</v>
      </c>
      <c r="BP39" s="129">
        <f t="shared" si="28"/>
        <v>55</v>
      </c>
      <c r="BQ39" s="129">
        <f t="shared" si="29"/>
        <v>647</v>
      </c>
      <c r="BR39" s="129">
        <f t="shared" si="30"/>
        <v>23</v>
      </c>
      <c r="BS39" s="129">
        <f t="shared" si="31"/>
        <v>2261</v>
      </c>
      <c r="BT39" s="129">
        <f t="shared" si="32"/>
        <v>78</v>
      </c>
      <c r="BU39" s="129">
        <f t="shared" si="33"/>
        <v>4.5999999999999996</v>
      </c>
      <c r="BV39" s="129">
        <f t="shared" si="34"/>
        <v>100.28999999999999</v>
      </c>
      <c r="BW39" s="129">
        <f t="shared" si="35"/>
        <v>0.85</v>
      </c>
      <c r="BX39" s="129">
        <f t="shared" si="36"/>
        <v>101.13999999999999</v>
      </c>
      <c r="BY39" s="134">
        <f t="shared" si="37"/>
        <v>101.13999999999999</v>
      </c>
      <c r="BZ39" s="129">
        <f t="shared" si="40"/>
        <v>23.14</v>
      </c>
    </row>
    <row r="40" spans="1:78" ht="18" customHeight="1">
      <c r="A40" s="143">
        <f t="shared" si="18"/>
        <v>42907</v>
      </c>
      <c r="B40" s="138" t="s">
        <v>21</v>
      </c>
      <c r="C40" s="30">
        <v>582</v>
      </c>
      <c r="D40" s="30">
        <v>572</v>
      </c>
      <c r="E40" s="30">
        <v>470</v>
      </c>
      <c r="F40" s="30">
        <v>39</v>
      </c>
      <c r="G40" s="30"/>
      <c r="H40" s="32">
        <v>16</v>
      </c>
      <c r="I40" s="33">
        <f t="shared" si="19"/>
        <v>1624</v>
      </c>
      <c r="J40" s="33">
        <f t="shared" si="20"/>
        <v>55</v>
      </c>
      <c r="K40" s="23">
        <v>299</v>
      </c>
      <c r="L40" s="14">
        <v>349</v>
      </c>
      <c r="M40" s="14">
        <v>330</v>
      </c>
      <c r="N40" s="14"/>
      <c r="O40" s="14">
        <v>11</v>
      </c>
      <c r="P40" s="14">
        <v>12</v>
      </c>
      <c r="Q40" s="103">
        <v>12</v>
      </c>
      <c r="R40" s="34"/>
      <c r="S40" s="33">
        <f t="shared" si="21"/>
        <v>648</v>
      </c>
      <c r="T40" s="33">
        <f t="shared" si="22"/>
        <v>35</v>
      </c>
      <c r="U40" s="35">
        <f t="shared" si="23"/>
        <v>90</v>
      </c>
      <c r="V40" s="37">
        <v>3.59</v>
      </c>
      <c r="W40" s="23">
        <v>3.5</v>
      </c>
      <c r="X40" s="30">
        <v>5.5</v>
      </c>
      <c r="Y40" s="30">
        <v>3.3</v>
      </c>
      <c r="Z40" s="54">
        <v>4.8</v>
      </c>
      <c r="AA40" s="38">
        <v>2.1</v>
      </c>
      <c r="AB40" s="38"/>
      <c r="AC40" s="38"/>
      <c r="AD40" s="38"/>
      <c r="AE40" s="38">
        <v>0.85</v>
      </c>
      <c r="AF40" s="38"/>
      <c r="AG40" s="38"/>
      <c r="AH40" s="44">
        <f t="shared" si="6"/>
        <v>0.85</v>
      </c>
      <c r="AI40" s="53">
        <v>45</v>
      </c>
      <c r="AJ40" s="15">
        <f t="shared" si="39"/>
        <v>45.85</v>
      </c>
      <c r="AK40" s="51">
        <f t="shared" si="24"/>
        <v>108.03999999999999</v>
      </c>
      <c r="AL40" s="96">
        <f t="shared" si="25"/>
        <v>113.63999999999999</v>
      </c>
      <c r="AM40" s="16">
        <f t="shared" si="38"/>
        <v>67.789999999999992</v>
      </c>
      <c r="AN40" s="50"/>
      <c r="AO40" s="46"/>
      <c r="AP40" s="17">
        <f t="shared" si="26"/>
        <v>113.63999999999999</v>
      </c>
      <c r="AQ40" s="18">
        <f t="shared" si="7"/>
        <v>42.930000000000007</v>
      </c>
      <c r="AR40" s="40"/>
      <c r="AS40" s="19">
        <f t="shared" si="8"/>
        <v>45.85</v>
      </c>
      <c r="AT40" s="20">
        <f t="shared" si="9"/>
        <v>105.11999999999999</v>
      </c>
      <c r="AU40" s="21">
        <f t="shared" si="10"/>
        <v>150.97</v>
      </c>
      <c r="AV40" s="47"/>
      <c r="AW40" s="19">
        <v>40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1"/>
        <v>280</v>
      </c>
      <c r="BC40" s="43">
        <f t="shared" si="12"/>
        <v>266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219</v>
      </c>
      <c r="BK40" s="24">
        <f t="shared" si="15"/>
        <v>105.11999999999999</v>
      </c>
      <c r="BL40" s="48">
        <f t="shared" si="16"/>
        <v>113.88000000000001</v>
      </c>
      <c r="BO40" s="129">
        <f t="shared" si="27"/>
        <v>1624</v>
      </c>
      <c r="BP40" s="129">
        <f t="shared" si="28"/>
        <v>55</v>
      </c>
      <c r="BQ40" s="129">
        <f t="shared" si="29"/>
        <v>648</v>
      </c>
      <c r="BR40" s="129">
        <f t="shared" si="30"/>
        <v>23</v>
      </c>
      <c r="BS40" s="129">
        <f t="shared" si="31"/>
        <v>2272</v>
      </c>
      <c r="BT40" s="129">
        <f t="shared" si="32"/>
        <v>78</v>
      </c>
      <c r="BU40" s="129">
        <f t="shared" si="33"/>
        <v>4.8</v>
      </c>
      <c r="BV40" s="129">
        <f t="shared" si="34"/>
        <v>100.78999999999999</v>
      </c>
      <c r="BW40" s="129">
        <f t="shared" si="35"/>
        <v>0.85</v>
      </c>
      <c r="BX40" s="129">
        <f t="shared" si="36"/>
        <v>101.63999999999999</v>
      </c>
      <c r="BY40" s="134">
        <f t="shared" si="37"/>
        <v>101.63999999999999</v>
      </c>
      <c r="BZ40" s="129">
        <f t="shared" si="40"/>
        <v>23.640000000000004</v>
      </c>
    </row>
    <row r="41" spans="1:78" ht="18.75">
      <c r="A41" s="143">
        <f t="shared" si="18"/>
        <v>42907</v>
      </c>
      <c r="B41" s="138" t="s">
        <v>34</v>
      </c>
      <c r="C41" s="30">
        <v>582</v>
      </c>
      <c r="D41" s="30">
        <v>564</v>
      </c>
      <c r="E41" s="30">
        <v>475</v>
      </c>
      <c r="F41" s="30">
        <v>39</v>
      </c>
      <c r="G41" s="30"/>
      <c r="H41" s="32">
        <v>16</v>
      </c>
      <c r="I41" s="33">
        <f t="shared" si="19"/>
        <v>1621</v>
      </c>
      <c r="J41" s="33">
        <f t="shared" si="20"/>
        <v>55</v>
      </c>
      <c r="K41" s="23">
        <v>292</v>
      </c>
      <c r="L41" s="14">
        <v>349</v>
      </c>
      <c r="M41" s="14">
        <v>330</v>
      </c>
      <c r="N41" s="14"/>
      <c r="O41" s="14">
        <v>11</v>
      </c>
      <c r="P41" s="14">
        <v>12</v>
      </c>
      <c r="Q41" s="103">
        <v>12</v>
      </c>
      <c r="R41" s="34"/>
      <c r="S41" s="33">
        <f t="shared" si="21"/>
        <v>641</v>
      </c>
      <c r="T41" s="33">
        <f t="shared" si="22"/>
        <v>35</v>
      </c>
      <c r="U41" s="35">
        <f t="shared" si="23"/>
        <v>90</v>
      </c>
      <c r="V41" s="37">
        <v>3.59</v>
      </c>
      <c r="W41" s="23">
        <v>3.5</v>
      </c>
      <c r="X41" s="30">
        <v>5.5</v>
      </c>
      <c r="Y41" s="30">
        <v>3.3</v>
      </c>
      <c r="Z41" s="54">
        <v>4.8</v>
      </c>
      <c r="AA41" s="38">
        <v>2.1</v>
      </c>
      <c r="AB41" s="38"/>
      <c r="AC41" s="38"/>
      <c r="AD41" s="38"/>
      <c r="AE41" s="38">
        <v>0.85</v>
      </c>
      <c r="AF41" s="38"/>
      <c r="AG41" s="38"/>
      <c r="AH41" s="44">
        <f t="shared" si="6"/>
        <v>0.85</v>
      </c>
      <c r="AI41" s="53">
        <v>45</v>
      </c>
      <c r="AJ41" s="15">
        <f t="shared" si="39"/>
        <v>45.85</v>
      </c>
      <c r="AK41" s="51">
        <f t="shared" si="24"/>
        <v>108.03999999999999</v>
      </c>
      <c r="AL41" s="96">
        <f t="shared" si="25"/>
        <v>113.63999999999999</v>
      </c>
      <c r="AM41" s="16">
        <f t="shared" si="38"/>
        <v>67.789999999999992</v>
      </c>
      <c r="AN41" s="50"/>
      <c r="AO41" s="46"/>
      <c r="AP41" s="17">
        <f t="shared" si="26"/>
        <v>113.63999999999999</v>
      </c>
      <c r="AQ41" s="18">
        <f t="shared" si="7"/>
        <v>42.930000000000007</v>
      </c>
      <c r="AR41" s="40"/>
      <c r="AS41" s="19">
        <f t="shared" si="8"/>
        <v>45.85</v>
      </c>
      <c r="AT41" s="20">
        <f t="shared" si="9"/>
        <v>105.11999999999999</v>
      </c>
      <c r="AU41" s="21">
        <f t="shared" si="10"/>
        <v>150.97</v>
      </c>
      <c r="AV41" s="47"/>
      <c r="AW41" s="19">
        <v>40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1"/>
        <v>280</v>
      </c>
      <c r="BC41" s="43">
        <f t="shared" si="12"/>
        <v>266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219</v>
      </c>
      <c r="BK41" s="24">
        <f t="shared" si="15"/>
        <v>105.11999999999999</v>
      </c>
      <c r="BL41" s="48">
        <f t="shared" si="16"/>
        <v>113.88000000000001</v>
      </c>
      <c r="BO41" s="129">
        <f t="shared" si="27"/>
        <v>1621</v>
      </c>
      <c r="BP41" s="129">
        <f t="shared" si="28"/>
        <v>55</v>
      </c>
      <c r="BQ41" s="129">
        <f t="shared" si="29"/>
        <v>641</v>
      </c>
      <c r="BR41" s="129">
        <f t="shared" si="30"/>
        <v>23</v>
      </c>
      <c r="BS41" s="129">
        <f t="shared" si="31"/>
        <v>2262</v>
      </c>
      <c r="BT41" s="129">
        <f t="shared" si="32"/>
        <v>78</v>
      </c>
      <c r="BU41" s="129">
        <f t="shared" si="33"/>
        <v>4.8</v>
      </c>
      <c r="BV41" s="129">
        <f t="shared" si="34"/>
        <v>100.78999999999999</v>
      </c>
      <c r="BW41" s="129">
        <f t="shared" si="35"/>
        <v>0.85</v>
      </c>
      <c r="BX41" s="129">
        <f t="shared" si="36"/>
        <v>101.63999999999999</v>
      </c>
      <c r="BY41" s="134">
        <f t="shared" si="37"/>
        <v>101.63999999999999</v>
      </c>
      <c r="BZ41" s="129">
        <f t="shared" si="40"/>
        <v>23.640000000000004</v>
      </c>
    </row>
    <row r="42" spans="1:78" ht="18.75">
      <c r="A42" s="143">
        <f t="shared" si="18"/>
        <v>42907</v>
      </c>
      <c r="B42" s="138" t="s">
        <v>22</v>
      </c>
      <c r="C42" s="30">
        <v>583</v>
      </c>
      <c r="D42" s="30">
        <v>575</v>
      </c>
      <c r="E42" s="30">
        <v>469</v>
      </c>
      <c r="F42" s="30">
        <v>40</v>
      </c>
      <c r="G42" s="30"/>
      <c r="H42" s="23">
        <v>15</v>
      </c>
      <c r="I42" s="33">
        <f t="shared" si="19"/>
        <v>1627</v>
      </c>
      <c r="J42" s="33">
        <f t="shared" si="20"/>
        <v>55</v>
      </c>
      <c r="K42" s="23">
        <v>296</v>
      </c>
      <c r="L42" s="14">
        <v>349</v>
      </c>
      <c r="M42" s="14">
        <v>310</v>
      </c>
      <c r="N42" s="14"/>
      <c r="O42" s="14">
        <v>11</v>
      </c>
      <c r="P42" s="14">
        <v>12</v>
      </c>
      <c r="Q42" s="103">
        <v>11</v>
      </c>
      <c r="R42" s="34"/>
      <c r="S42" s="33">
        <f t="shared" si="21"/>
        <v>645</v>
      </c>
      <c r="T42" s="33">
        <f t="shared" si="22"/>
        <v>34</v>
      </c>
      <c r="U42" s="35">
        <f t="shared" si="23"/>
        <v>89</v>
      </c>
      <c r="V42" s="37">
        <v>3.59</v>
      </c>
      <c r="W42" s="23">
        <v>3.5</v>
      </c>
      <c r="X42" s="30">
        <v>5.5</v>
      </c>
      <c r="Y42" s="30">
        <v>3.2</v>
      </c>
      <c r="Z42" s="54">
        <v>5</v>
      </c>
      <c r="AA42" s="38">
        <v>2.1</v>
      </c>
      <c r="AB42" s="38"/>
      <c r="AC42" s="38"/>
      <c r="AD42" s="38"/>
      <c r="AE42" s="38">
        <v>0.85</v>
      </c>
      <c r="AF42" s="38"/>
      <c r="AG42" s="38"/>
      <c r="AH42" s="44">
        <f t="shared" si="6"/>
        <v>0.85</v>
      </c>
      <c r="AI42" s="53">
        <v>45</v>
      </c>
      <c r="AJ42" s="15">
        <f t="shared" si="39"/>
        <v>45.85</v>
      </c>
      <c r="AK42" s="51">
        <f t="shared" si="24"/>
        <v>107.14</v>
      </c>
      <c r="AL42" s="96">
        <f t="shared" si="25"/>
        <v>112.74</v>
      </c>
      <c r="AM42" s="16">
        <f t="shared" si="38"/>
        <v>66.889999999999986</v>
      </c>
      <c r="AN42" s="50"/>
      <c r="AO42" s="46"/>
      <c r="AP42" s="17">
        <f t="shared" si="26"/>
        <v>112.74</v>
      </c>
      <c r="AQ42" s="18">
        <f t="shared" si="7"/>
        <v>43.83</v>
      </c>
      <c r="AR42" s="40"/>
      <c r="AS42" s="19">
        <f t="shared" si="8"/>
        <v>45.85</v>
      </c>
      <c r="AT42" s="20">
        <f t="shared" si="9"/>
        <v>105.11999999999999</v>
      </c>
      <c r="AU42" s="21">
        <f t="shared" si="10"/>
        <v>150.97</v>
      </c>
      <c r="AV42" s="47"/>
      <c r="AW42" s="19">
        <v>40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1"/>
        <v>280</v>
      </c>
      <c r="BC42" s="43">
        <f t="shared" si="12"/>
        <v>266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219</v>
      </c>
      <c r="BK42" s="24">
        <f t="shared" si="15"/>
        <v>105.11999999999999</v>
      </c>
      <c r="BL42" s="48">
        <f t="shared" si="16"/>
        <v>113.88000000000001</v>
      </c>
      <c r="BO42" s="129">
        <f t="shared" si="27"/>
        <v>1627</v>
      </c>
      <c r="BP42" s="129">
        <f t="shared" si="28"/>
        <v>55</v>
      </c>
      <c r="BQ42" s="129">
        <f t="shared" si="29"/>
        <v>645</v>
      </c>
      <c r="BR42" s="129">
        <f t="shared" si="30"/>
        <v>23</v>
      </c>
      <c r="BS42" s="129">
        <f t="shared" si="31"/>
        <v>2272</v>
      </c>
      <c r="BT42" s="129">
        <f t="shared" si="32"/>
        <v>78</v>
      </c>
      <c r="BU42" s="129">
        <f t="shared" si="33"/>
        <v>5</v>
      </c>
      <c r="BV42" s="129">
        <f t="shared" si="34"/>
        <v>100.89</v>
      </c>
      <c r="BW42" s="129">
        <f t="shared" si="35"/>
        <v>0.85</v>
      </c>
      <c r="BX42" s="129">
        <f t="shared" si="36"/>
        <v>101.74</v>
      </c>
      <c r="BY42" s="134">
        <f t="shared" si="37"/>
        <v>101.74</v>
      </c>
      <c r="BZ42" s="129">
        <f t="shared" si="40"/>
        <v>23.740000000000002</v>
      </c>
    </row>
    <row r="43" spans="1:78" ht="18.75">
      <c r="A43" s="143">
        <f t="shared" si="18"/>
        <v>42907</v>
      </c>
      <c r="B43" s="138" t="s">
        <v>49</v>
      </c>
      <c r="C43" s="30">
        <v>583</v>
      </c>
      <c r="D43" s="30">
        <v>577</v>
      </c>
      <c r="E43" s="30">
        <v>466</v>
      </c>
      <c r="F43" s="30">
        <v>40</v>
      </c>
      <c r="G43" s="30"/>
      <c r="H43" s="23">
        <v>15</v>
      </c>
      <c r="I43" s="33">
        <f t="shared" si="19"/>
        <v>1626</v>
      </c>
      <c r="J43" s="33">
        <f t="shared" si="20"/>
        <v>55</v>
      </c>
      <c r="K43" s="23">
        <v>294</v>
      </c>
      <c r="L43" s="14">
        <v>345</v>
      </c>
      <c r="M43" s="14">
        <v>320</v>
      </c>
      <c r="N43" s="14"/>
      <c r="O43" s="14">
        <v>11</v>
      </c>
      <c r="P43" s="14">
        <v>12</v>
      </c>
      <c r="Q43" s="103">
        <v>11</v>
      </c>
      <c r="R43" s="34"/>
      <c r="S43" s="33">
        <f t="shared" si="21"/>
        <v>639</v>
      </c>
      <c r="T43" s="33">
        <f t="shared" si="22"/>
        <v>34</v>
      </c>
      <c r="U43" s="35">
        <f t="shared" si="23"/>
        <v>89</v>
      </c>
      <c r="V43" s="37">
        <v>3.59</v>
      </c>
      <c r="W43" s="23">
        <v>3.5</v>
      </c>
      <c r="X43" s="30">
        <v>5.5</v>
      </c>
      <c r="Y43" s="30">
        <v>3.2</v>
      </c>
      <c r="Z43" s="54">
        <v>5</v>
      </c>
      <c r="AA43" s="38">
        <v>2.1</v>
      </c>
      <c r="AB43" s="38"/>
      <c r="AC43" s="38"/>
      <c r="AD43" s="38"/>
      <c r="AE43" s="38">
        <v>0.85</v>
      </c>
      <c r="AF43" s="38"/>
      <c r="AG43" s="38"/>
      <c r="AH43" s="44">
        <f t="shared" si="6"/>
        <v>0.85</v>
      </c>
      <c r="AI43" s="53">
        <v>45</v>
      </c>
      <c r="AJ43" s="15">
        <f t="shared" si="39"/>
        <v>45.85</v>
      </c>
      <c r="AK43" s="51">
        <f t="shared" si="24"/>
        <v>107.14</v>
      </c>
      <c r="AL43" s="96">
        <f t="shared" si="25"/>
        <v>112.74</v>
      </c>
      <c r="AM43" s="16">
        <f t="shared" si="38"/>
        <v>66.889999999999986</v>
      </c>
      <c r="AN43" s="50"/>
      <c r="AO43" s="46"/>
      <c r="AP43" s="17">
        <f t="shared" si="26"/>
        <v>112.74</v>
      </c>
      <c r="AQ43" s="18">
        <f t="shared" si="7"/>
        <v>43.83</v>
      </c>
      <c r="AR43" s="40"/>
      <c r="AS43" s="19">
        <f t="shared" si="8"/>
        <v>45.85</v>
      </c>
      <c r="AT43" s="20">
        <f t="shared" si="9"/>
        <v>105.11999999999999</v>
      </c>
      <c r="AU43" s="21">
        <f t="shared" si="10"/>
        <v>150.97</v>
      </c>
      <c r="AV43" s="47"/>
      <c r="AW43" s="19">
        <v>40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1"/>
        <v>280</v>
      </c>
      <c r="BC43" s="43">
        <f t="shared" si="12"/>
        <v>266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219</v>
      </c>
      <c r="BK43" s="24">
        <f t="shared" si="15"/>
        <v>105.11999999999999</v>
      </c>
      <c r="BL43" s="48">
        <f t="shared" si="16"/>
        <v>113.88000000000001</v>
      </c>
      <c r="BO43" s="129">
        <f t="shared" si="27"/>
        <v>1626</v>
      </c>
      <c r="BP43" s="129">
        <f t="shared" si="28"/>
        <v>55</v>
      </c>
      <c r="BQ43" s="129">
        <f t="shared" si="29"/>
        <v>639</v>
      </c>
      <c r="BR43" s="129">
        <f t="shared" si="30"/>
        <v>23</v>
      </c>
      <c r="BS43" s="129">
        <f t="shared" si="31"/>
        <v>2265</v>
      </c>
      <c r="BT43" s="129">
        <f t="shared" si="32"/>
        <v>78</v>
      </c>
      <c r="BU43" s="129">
        <f t="shared" si="33"/>
        <v>5</v>
      </c>
      <c r="BV43" s="129">
        <f t="shared" si="34"/>
        <v>100.89</v>
      </c>
      <c r="BW43" s="129">
        <f t="shared" si="35"/>
        <v>0.85</v>
      </c>
      <c r="BX43" s="129">
        <f t="shared" si="36"/>
        <v>101.74</v>
      </c>
      <c r="BY43" s="134">
        <f t="shared" si="37"/>
        <v>101.74</v>
      </c>
      <c r="BZ43" s="129">
        <f t="shared" si="40"/>
        <v>23.740000000000002</v>
      </c>
    </row>
    <row r="44" spans="1:78" ht="18.75">
      <c r="A44" s="143">
        <f t="shared" si="18"/>
        <v>42907</v>
      </c>
      <c r="B44" s="138" t="s">
        <v>23</v>
      </c>
      <c r="C44" s="30">
        <v>585</v>
      </c>
      <c r="D44" s="30">
        <v>578</v>
      </c>
      <c r="E44" s="30">
        <v>465</v>
      </c>
      <c r="F44" s="30">
        <v>40</v>
      </c>
      <c r="G44" s="30"/>
      <c r="H44" s="23">
        <v>15</v>
      </c>
      <c r="I44" s="33">
        <f t="shared" si="19"/>
        <v>1628</v>
      </c>
      <c r="J44" s="33">
        <f t="shared" si="20"/>
        <v>55</v>
      </c>
      <c r="K44" s="23">
        <v>291</v>
      </c>
      <c r="L44" s="14">
        <v>347</v>
      </c>
      <c r="M44" s="14">
        <v>330</v>
      </c>
      <c r="N44" s="14"/>
      <c r="O44" s="14">
        <v>11</v>
      </c>
      <c r="P44" s="14">
        <v>12</v>
      </c>
      <c r="Q44" s="103">
        <v>12</v>
      </c>
      <c r="R44" s="34"/>
      <c r="S44" s="33">
        <f t="shared" si="21"/>
        <v>638</v>
      </c>
      <c r="T44" s="33">
        <f t="shared" si="22"/>
        <v>35</v>
      </c>
      <c r="U44" s="35">
        <f t="shared" si="23"/>
        <v>90</v>
      </c>
      <c r="V44" s="37">
        <v>3.59</v>
      </c>
      <c r="W44" s="23">
        <v>3.5</v>
      </c>
      <c r="X44" s="30">
        <v>5.5</v>
      </c>
      <c r="Y44" s="30">
        <v>3.2</v>
      </c>
      <c r="Z44" s="54">
        <v>5.0999999999999996</v>
      </c>
      <c r="AA44" s="38">
        <v>2.1</v>
      </c>
      <c r="AB44" s="38"/>
      <c r="AC44" s="38"/>
      <c r="AD44" s="38"/>
      <c r="AE44" s="38">
        <v>0.85</v>
      </c>
      <c r="AF44" s="38"/>
      <c r="AG44" s="38"/>
      <c r="AH44" s="44">
        <f t="shared" si="6"/>
        <v>0.85</v>
      </c>
      <c r="AI44" s="53">
        <v>45</v>
      </c>
      <c r="AJ44" s="15">
        <f t="shared" si="39"/>
        <v>45.85</v>
      </c>
      <c r="AK44" s="51">
        <f t="shared" si="24"/>
        <v>108.24</v>
      </c>
      <c r="AL44" s="96">
        <f t="shared" si="25"/>
        <v>113.83999999999999</v>
      </c>
      <c r="AM44" s="16">
        <f t="shared" si="38"/>
        <v>67.989999999999981</v>
      </c>
      <c r="AN44" s="50"/>
      <c r="AO44" s="46"/>
      <c r="AP44" s="17">
        <f t="shared" si="26"/>
        <v>113.83999999999999</v>
      </c>
      <c r="AQ44" s="18">
        <f t="shared" si="7"/>
        <v>42.730000000000004</v>
      </c>
      <c r="AR44" s="40"/>
      <c r="AS44" s="19">
        <f t="shared" si="8"/>
        <v>45.85</v>
      </c>
      <c r="AT44" s="20">
        <f t="shared" si="9"/>
        <v>105.11999999999999</v>
      </c>
      <c r="AU44" s="21">
        <f t="shared" si="10"/>
        <v>150.97</v>
      </c>
      <c r="AV44" s="47"/>
      <c r="AW44" s="19">
        <v>40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1"/>
        <v>280</v>
      </c>
      <c r="BC44" s="43">
        <f t="shared" si="12"/>
        <v>266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219</v>
      </c>
      <c r="BK44" s="24">
        <f t="shared" si="15"/>
        <v>105.11999999999999</v>
      </c>
      <c r="BL44" s="48">
        <f t="shared" si="16"/>
        <v>113.88000000000001</v>
      </c>
      <c r="BO44" s="129">
        <f t="shared" si="27"/>
        <v>1628</v>
      </c>
      <c r="BP44" s="129">
        <f t="shared" si="28"/>
        <v>55</v>
      </c>
      <c r="BQ44" s="129">
        <f t="shared" si="29"/>
        <v>638</v>
      </c>
      <c r="BR44" s="129">
        <f t="shared" si="30"/>
        <v>23</v>
      </c>
      <c r="BS44" s="129">
        <f t="shared" si="31"/>
        <v>2266</v>
      </c>
      <c r="BT44" s="129">
        <f t="shared" si="32"/>
        <v>78</v>
      </c>
      <c r="BU44" s="129">
        <f t="shared" si="33"/>
        <v>5.0999999999999996</v>
      </c>
      <c r="BV44" s="129">
        <f t="shared" si="34"/>
        <v>100.99</v>
      </c>
      <c r="BW44" s="129">
        <f t="shared" si="35"/>
        <v>0.85</v>
      </c>
      <c r="BX44" s="129">
        <f t="shared" si="36"/>
        <v>101.83999999999999</v>
      </c>
      <c r="BY44" s="134">
        <f t="shared" si="37"/>
        <v>101.83999999999999</v>
      </c>
      <c r="BZ44" s="129">
        <f t="shared" si="40"/>
        <v>23.840000000000003</v>
      </c>
    </row>
    <row r="45" spans="1:78" ht="18.75">
      <c r="A45" s="143">
        <f t="shared" si="18"/>
        <v>42907</v>
      </c>
      <c r="B45" s="138" t="s">
        <v>50</v>
      </c>
      <c r="C45" s="30">
        <v>588</v>
      </c>
      <c r="D45" s="30">
        <v>577</v>
      </c>
      <c r="E45" s="30">
        <v>458</v>
      </c>
      <c r="F45" s="30">
        <v>40</v>
      </c>
      <c r="G45" s="30"/>
      <c r="H45" s="23">
        <v>15</v>
      </c>
      <c r="I45" s="33">
        <f t="shared" si="19"/>
        <v>1623</v>
      </c>
      <c r="J45" s="33">
        <f t="shared" si="20"/>
        <v>55</v>
      </c>
      <c r="K45" s="23">
        <v>294</v>
      </c>
      <c r="L45" s="14">
        <v>333</v>
      </c>
      <c r="M45" s="14">
        <v>320</v>
      </c>
      <c r="N45" s="14"/>
      <c r="O45" s="14">
        <v>11</v>
      </c>
      <c r="P45" s="14">
        <v>12</v>
      </c>
      <c r="Q45" s="103">
        <v>11</v>
      </c>
      <c r="R45" s="34"/>
      <c r="S45" s="33">
        <f t="shared" si="21"/>
        <v>627</v>
      </c>
      <c r="T45" s="33">
        <f t="shared" si="22"/>
        <v>34</v>
      </c>
      <c r="U45" s="35">
        <f t="shared" si="23"/>
        <v>89</v>
      </c>
      <c r="V45" s="37">
        <v>3.59</v>
      </c>
      <c r="W45" s="23">
        <v>3.5</v>
      </c>
      <c r="X45" s="30">
        <v>5.5</v>
      </c>
      <c r="Y45" s="30">
        <v>3.2</v>
      </c>
      <c r="Z45" s="54">
        <v>5.0999999999999996</v>
      </c>
      <c r="AA45" s="38">
        <v>2.2000000000000002</v>
      </c>
      <c r="AB45" s="38"/>
      <c r="AC45" s="38"/>
      <c r="AD45" s="38"/>
      <c r="AE45" s="38">
        <v>0.85</v>
      </c>
      <c r="AF45" s="38"/>
      <c r="AG45" s="38"/>
      <c r="AH45" s="44">
        <f t="shared" si="6"/>
        <v>0.85</v>
      </c>
      <c r="AI45" s="53">
        <v>45</v>
      </c>
      <c r="AJ45" s="15">
        <f t="shared" si="39"/>
        <v>45.85</v>
      </c>
      <c r="AK45" s="51">
        <f t="shared" si="24"/>
        <v>107.24</v>
      </c>
      <c r="AL45" s="96">
        <f t="shared" si="25"/>
        <v>112.94</v>
      </c>
      <c r="AM45" s="16">
        <f t="shared" si="38"/>
        <v>67.09</v>
      </c>
      <c r="AN45" s="50"/>
      <c r="AO45" s="46"/>
      <c r="AP45" s="17">
        <f t="shared" si="26"/>
        <v>112.94</v>
      </c>
      <c r="AQ45" s="18">
        <f t="shared" si="7"/>
        <v>30.962000000000003</v>
      </c>
      <c r="AR45" s="40"/>
      <c r="AS45" s="19">
        <f t="shared" si="8"/>
        <v>45.85</v>
      </c>
      <c r="AT45" s="20">
        <f t="shared" si="9"/>
        <v>92.35199999999999</v>
      </c>
      <c r="AU45" s="21">
        <f t="shared" si="10"/>
        <v>138.202</v>
      </c>
      <c r="AV45" s="47"/>
      <c r="AW45" s="19">
        <v>40</v>
      </c>
      <c r="AX45" s="20">
        <v>200</v>
      </c>
      <c r="AY45" s="20">
        <v>0</v>
      </c>
      <c r="AZ45" s="20">
        <v>0</v>
      </c>
      <c r="BA45" s="20">
        <v>12</v>
      </c>
      <c r="BB45" s="42">
        <f t="shared" si="11"/>
        <v>252</v>
      </c>
      <c r="BC45" s="43">
        <f t="shared" si="12"/>
        <v>239.39999999999998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192.39999999999998</v>
      </c>
      <c r="BK45" s="24">
        <f t="shared" si="15"/>
        <v>92.35199999999999</v>
      </c>
      <c r="BL45" s="48">
        <f t="shared" si="16"/>
        <v>100.04799999999999</v>
      </c>
      <c r="BO45" s="129">
        <f t="shared" si="27"/>
        <v>1623</v>
      </c>
      <c r="BP45" s="129">
        <f t="shared" si="28"/>
        <v>55</v>
      </c>
      <c r="BQ45" s="129">
        <f t="shared" si="29"/>
        <v>627</v>
      </c>
      <c r="BR45" s="129">
        <f t="shared" si="30"/>
        <v>23</v>
      </c>
      <c r="BS45" s="129">
        <f t="shared" si="31"/>
        <v>2250</v>
      </c>
      <c r="BT45" s="129">
        <f t="shared" si="32"/>
        <v>78</v>
      </c>
      <c r="BU45" s="129">
        <f t="shared" si="33"/>
        <v>5.0999999999999996</v>
      </c>
      <c r="BV45" s="129">
        <f t="shared" si="34"/>
        <v>101.09</v>
      </c>
      <c r="BW45" s="129">
        <f t="shared" si="35"/>
        <v>0.85</v>
      </c>
      <c r="BX45" s="129">
        <f t="shared" si="36"/>
        <v>101.94</v>
      </c>
      <c r="BY45" s="134">
        <f t="shared" si="37"/>
        <v>101.94</v>
      </c>
      <c r="BZ45" s="129">
        <f t="shared" si="40"/>
        <v>23.94</v>
      </c>
    </row>
    <row r="46" spans="1:78" ht="18.75">
      <c r="A46" s="143">
        <f t="shared" si="18"/>
        <v>42907</v>
      </c>
      <c r="B46" s="138" t="s">
        <v>24</v>
      </c>
      <c r="C46" s="30">
        <v>629</v>
      </c>
      <c r="D46" s="30">
        <v>629</v>
      </c>
      <c r="E46" s="30">
        <v>479</v>
      </c>
      <c r="F46" s="30">
        <v>43</v>
      </c>
      <c r="G46" s="30"/>
      <c r="H46" s="23">
        <v>16</v>
      </c>
      <c r="I46" s="33">
        <f t="shared" si="19"/>
        <v>1737</v>
      </c>
      <c r="J46" s="33">
        <f t="shared" si="20"/>
        <v>59</v>
      </c>
      <c r="K46" s="23">
        <v>305</v>
      </c>
      <c r="L46" s="14">
        <v>348</v>
      </c>
      <c r="M46" s="14">
        <v>330</v>
      </c>
      <c r="N46" s="14"/>
      <c r="O46" s="14">
        <v>11</v>
      </c>
      <c r="P46" s="14">
        <v>12</v>
      </c>
      <c r="Q46" s="103">
        <v>12</v>
      </c>
      <c r="R46" s="34"/>
      <c r="S46" s="33">
        <f t="shared" si="21"/>
        <v>653</v>
      </c>
      <c r="T46" s="33">
        <f t="shared" si="22"/>
        <v>35</v>
      </c>
      <c r="U46" s="35">
        <f t="shared" si="23"/>
        <v>94</v>
      </c>
      <c r="V46" s="37">
        <v>3.59</v>
      </c>
      <c r="W46" s="23">
        <v>3.5</v>
      </c>
      <c r="X46" s="30">
        <v>5</v>
      </c>
      <c r="Y46" s="30">
        <v>3.3</v>
      </c>
      <c r="Z46" s="30">
        <v>5.0999999999999996</v>
      </c>
      <c r="AA46" s="38">
        <v>2.2000000000000002</v>
      </c>
      <c r="AB46" s="38"/>
      <c r="AC46" s="38"/>
      <c r="AD46" s="38"/>
      <c r="AE46" s="38">
        <v>0.85</v>
      </c>
      <c r="AF46" s="38"/>
      <c r="AG46" s="38"/>
      <c r="AH46" s="44">
        <f t="shared" si="6"/>
        <v>0.85</v>
      </c>
      <c r="AI46" s="53">
        <v>45</v>
      </c>
      <c r="AJ46" s="15">
        <f t="shared" si="39"/>
        <v>45.85</v>
      </c>
      <c r="AK46" s="51">
        <f t="shared" si="24"/>
        <v>111.83999999999999</v>
      </c>
      <c r="AL46" s="96">
        <f t="shared" si="25"/>
        <v>117.53999999999999</v>
      </c>
      <c r="AM46" s="16">
        <f t="shared" si="38"/>
        <v>71.69</v>
      </c>
      <c r="AN46" s="50"/>
      <c r="AO46" s="46"/>
      <c r="AP46" s="17">
        <f t="shared" si="26"/>
        <v>117.53999999999999</v>
      </c>
      <c r="AQ46" s="18">
        <f t="shared" si="7"/>
        <v>26.362000000000009</v>
      </c>
      <c r="AR46" s="40"/>
      <c r="AS46" s="19">
        <f t="shared" si="8"/>
        <v>45.85</v>
      </c>
      <c r="AT46" s="20">
        <f t="shared" si="9"/>
        <v>92.35199999999999</v>
      </c>
      <c r="AU46" s="21">
        <f t="shared" si="10"/>
        <v>138.202</v>
      </c>
      <c r="AV46" s="47"/>
      <c r="AW46" s="19">
        <v>40</v>
      </c>
      <c r="AX46" s="20">
        <v>200</v>
      </c>
      <c r="AY46" s="20">
        <v>0</v>
      </c>
      <c r="AZ46" s="20">
        <v>0</v>
      </c>
      <c r="BA46" s="20">
        <v>12</v>
      </c>
      <c r="BB46" s="42">
        <f t="shared" si="11"/>
        <v>252</v>
      </c>
      <c r="BC46" s="43">
        <f t="shared" si="12"/>
        <v>239.39999999999998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192.39999999999998</v>
      </c>
      <c r="BK46" s="24">
        <f t="shared" si="15"/>
        <v>92.35199999999999</v>
      </c>
      <c r="BL46" s="48">
        <f t="shared" si="16"/>
        <v>100.04799999999999</v>
      </c>
      <c r="BO46" s="129">
        <f t="shared" si="27"/>
        <v>1737</v>
      </c>
      <c r="BP46" s="129">
        <f t="shared" si="28"/>
        <v>59</v>
      </c>
      <c r="BQ46" s="129">
        <f t="shared" si="29"/>
        <v>653</v>
      </c>
      <c r="BR46" s="129">
        <f t="shared" si="30"/>
        <v>23</v>
      </c>
      <c r="BS46" s="129">
        <f t="shared" si="31"/>
        <v>2390</v>
      </c>
      <c r="BT46" s="129">
        <f t="shared" si="32"/>
        <v>82</v>
      </c>
      <c r="BU46" s="129">
        <f t="shared" si="33"/>
        <v>5.0999999999999996</v>
      </c>
      <c r="BV46" s="129">
        <f t="shared" si="34"/>
        <v>104.69</v>
      </c>
      <c r="BW46" s="129">
        <f t="shared" si="35"/>
        <v>0.85</v>
      </c>
      <c r="BX46" s="129">
        <f t="shared" si="36"/>
        <v>105.53999999999999</v>
      </c>
      <c r="BY46" s="134">
        <f t="shared" si="37"/>
        <v>105.53999999999999</v>
      </c>
      <c r="BZ46" s="129">
        <f t="shared" si="40"/>
        <v>23.540000000000003</v>
      </c>
    </row>
    <row r="47" spans="1:78" ht="18.75">
      <c r="A47" s="143">
        <f t="shared" si="18"/>
        <v>42907</v>
      </c>
      <c r="B47" s="138" t="s">
        <v>35</v>
      </c>
      <c r="C47" s="30">
        <v>629</v>
      </c>
      <c r="D47" s="30">
        <v>629</v>
      </c>
      <c r="E47" s="30">
        <v>479</v>
      </c>
      <c r="F47" s="30">
        <v>43</v>
      </c>
      <c r="G47" s="30"/>
      <c r="H47" s="23">
        <v>16</v>
      </c>
      <c r="I47" s="33">
        <f>C47+D47+E47</f>
        <v>1737</v>
      </c>
      <c r="J47" s="33">
        <f>F47+G47+H47</f>
        <v>59</v>
      </c>
      <c r="K47" s="23">
        <v>305</v>
      </c>
      <c r="L47" s="14">
        <v>348</v>
      </c>
      <c r="M47" s="14">
        <v>330</v>
      </c>
      <c r="N47" s="14"/>
      <c r="O47" s="14">
        <v>11</v>
      </c>
      <c r="P47" s="14">
        <v>12</v>
      </c>
      <c r="Q47" s="103">
        <v>12</v>
      </c>
      <c r="R47" s="34"/>
      <c r="S47" s="33">
        <f t="shared" si="21"/>
        <v>653</v>
      </c>
      <c r="T47" s="33">
        <f t="shared" si="22"/>
        <v>35</v>
      </c>
      <c r="U47" s="35">
        <f t="shared" si="23"/>
        <v>94</v>
      </c>
      <c r="V47" s="37">
        <v>3.59</v>
      </c>
      <c r="W47" s="23">
        <v>3.5</v>
      </c>
      <c r="X47" s="30">
        <v>5</v>
      </c>
      <c r="Y47" s="30">
        <v>3.3</v>
      </c>
      <c r="Z47" s="30">
        <v>5.0999999999999996</v>
      </c>
      <c r="AA47" s="38">
        <v>2.2000000000000002</v>
      </c>
      <c r="AB47" s="38"/>
      <c r="AC47" s="38"/>
      <c r="AD47" s="38"/>
      <c r="AE47" s="38">
        <v>0.85</v>
      </c>
      <c r="AF47" s="38"/>
      <c r="AG47" s="38"/>
      <c r="AH47" s="44">
        <f t="shared" si="6"/>
        <v>0.85</v>
      </c>
      <c r="AI47" s="53">
        <v>45</v>
      </c>
      <c r="AJ47" s="15">
        <f t="shared" si="39"/>
        <v>45.85</v>
      </c>
      <c r="AK47" s="51">
        <f t="shared" si="24"/>
        <v>111.83999999999999</v>
      </c>
      <c r="AL47" s="96">
        <f t="shared" si="25"/>
        <v>117.53999999999999</v>
      </c>
      <c r="AM47" s="16">
        <f t="shared" si="38"/>
        <v>71.69</v>
      </c>
      <c r="AN47" s="50"/>
      <c r="AO47" s="46"/>
      <c r="AP47" s="17">
        <f t="shared" si="26"/>
        <v>117.53999999999999</v>
      </c>
      <c r="AQ47" s="18">
        <f t="shared" si="7"/>
        <v>26.362000000000009</v>
      </c>
      <c r="AR47" s="40"/>
      <c r="AS47" s="19">
        <f t="shared" si="8"/>
        <v>45.85</v>
      </c>
      <c r="AT47" s="20">
        <f t="shared" si="9"/>
        <v>92.35199999999999</v>
      </c>
      <c r="AU47" s="21">
        <f t="shared" si="10"/>
        <v>138.202</v>
      </c>
      <c r="AV47" s="47"/>
      <c r="AW47" s="19">
        <v>40</v>
      </c>
      <c r="AX47" s="20">
        <v>200</v>
      </c>
      <c r="AY47" s="20">
        <v>0</v>
      </c>
      <c r="AZ47" s="20">
        <v>0</v>
      </c>
      <c r="BA47" s="20">
        <v>12</v>
      </c>
      <c r="BB47" s="42">
        <f t="shared" si="11"/>
        <v>252</v>
      </c>
      <c r="BC47" s="43">
        <f t="shared" si="12"/>
        <v>239.39999999999998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192.39999999999998</v>
      </c>
      <c r="BK47" s="24">
        <f t="shared" si="15"/>
        <v>92.35199999999999</v>
      </c>
      <c r="BL47" s="48">
        <f t="shared" si="16"/>
        <v>100.04799999999999</v>
      </c>
      <c r="BO47" s="129">
        <f t="shared" si="27"/>
        <v>1737</v>
      </c>
      <c r="BP47" s="129">
        <f t="shared" si="28"/>
        <v>59</v>
      </c>
      <c r="BQ47" s="129">
        <f t="shared" si="29"/>
        <v>653</v>
      </c>
      <c r="BR47" s="129">
        <f t="shared" si="30"/>
        <v>23</v>
      </c>
      <c r="BS47" s="129">
        <f t="shared" si="31"/>
        <v>2390</v>
      </c>
      <c r="BT47" s="129">
        <f t="shared" si="32"/>
        <v>82</v>
      </c>
      <c r="BU47" s="129">
        <f t="shared" si="33"/>
        <v>5.0999999999999996</v>
      </c>
      <c r="BV47" s="129">
        <f t="shared" si="34"/>
        <v>104.69</v>
      </c>
      <c r="BW47" s="129">
        <f t="shared" si="35"/>
        <v>0.85</v>
      </c>
      <c r="BX47" s="129">
        <f t="shared" si="36"/>
        <v>105.53999999999999</v>
      </c>
      <c r="BY47" s="134">
        <f t="shared" si="37"/>
        <v>105.53999999999999</v>
      </c>
      <c r="BZ47" s="129">
        <f t="shared" si="40"/>
        <v>23.540000000000003</v>
      </c>
    </row>
    <row r="48" spans="1:78" ht="18.75">
      <c r="A48" s="143">
        <f t="shared" si="18"/>
        <v>42907</v>
      </c>
      <c r="B48" s="138" t="s">
        <v>36</v>
      </c>
      <c r="C48" s="30">
        <v>735</v>
      </c>
      <c r="D48" s="30">
        <v>734</v>
      </c>
      <c r="E48" s="30">
        <v>563</v>
      </c>
      <c r="F48" s="30">
        <v>49</v>
      </c>
      <c r="G48" s="30"/>
      <c r="H48" s="23">
        <v>19</v>
      </c>
      <c r="I48" s="33">
        <f t="shared" si="19"/>
        <v>2032</v>
      </c>
      <c r="J48" s="33">
        <f t="shared" si="20"/>
        <v>68</v>
      </c>
      <c r="K48" s="23">
        <v>354</v>
      </c>
      <c r="L48" s="14">
        <v>390</v>
      </c>
      <c r="M48" s="14">
        <v>370</v>
      </c>
      <c r="N48" s="14"/>
      <c r="O48" s="14">
        <v>13</v>
      </c>
      <c r="P48" s="14">
        <v>13</v>
      </c>
      <c r="Q48" s="103">
        <v>13</v>
      </c>
      <c r="R48" s="34"/>
      <c r="S48" s="33">
        <f t="shared" si="21"/>
        <v>744</v>
      </c>
      <c r="T48" s="33">
        <f t="shared" si="22"/>
        <v>39</v>
      </c>
      <c r="U48" s="35">
        <f t="shared" si="23"/>
        <v>107</v>
      </c>
      <c r="V48" s="37">
        <v>3.59</v>
      </c>
      <c r="W48" s="23">
        <v>3.5</v>
      </c>
      <c r="X48" s="30">
        <v>7</v>
      </c>
      <c r="Y48" s="30">
        <v>3.3</v>
      </c>
      <c r="Z48" s="30">
        <v>5.0999999999999996</v>
      </c>
      <c r="AA48" s="38">
        <v>2.2000000000000002</v>
      </c>
      <c r="AB48" s="38"/>
      <c r="AC48" s="38"/>
      <c r="AD48" s="38"/>
      <c r="AE48" s="38">
        <v>0.85</v>
      </c>
      <c r="AF48" s="38"/>
      <c r="AG48" s="38"/>
      <c r="AH48" s="44">
        <f t="shared" si="6"/>
        <v>0.85</v>
      </c>
      <c r="AI48" s="53">
        <v>45</v>
      </c>
      <c r="AJ48" s="15">
        <f t="shared" si="39"/>
        <v>45.85</v>
      </c>
      <c r="AK48" s="51">
        <f t="shared" si="24"/>
        <v>126.83999999999999</v>
      </c>
      <c r="AL48" s="96">
        <f t="shared" si="25"/>
        <v>132.53999999999996</v>
      </c>
      <c r="AM48" s="16">
        <f t="shared" si="38"/>
        <v>86.689999999999969</v>
      </c>
      <c r="AN48" s="50"/>
      <c r="AO48" s="46"/>
      <c r="AP48" s="17">
        <f t="shared" si="26"/>
        <v>132.53999999999996</v>
      </c>
      <c r="AQ48" s="18">
        <f t="shared" si="7"/>
        <v>11.362000000000009</v>
      </c>
      <c r="AR48" s="40"/>
      <c r="AS48" s="19">
        <f t="shared" si="8"/>
        <v>45.85</v>
      </c>
      <c r="AT48" s="20">
        <f t="shared" si="9"/>
        <v>92.35199999999999</v>
      </c>
      <c r="AU48" s="21">
        <f t="shared" si="10"/>
        <v>138.202</v>
      </c>
      <c r="AV48" s="47"/>
      <c r="AW48" s="19">
        <v>40</v>
      </c>
      <c r="AX48" s="20">
        <v>200</v>
      </c>
      <c r="AY48" s="20">
        <v>0</v>
      </c>
      <c r="AZ48" s="20">
        <v>0</v>
      </c>
      <c r="BA48" s="20">
        <v>12</v>
      </c>
      <c r="BB48" s="42">
        <f t="shared" si="11"/>
        <v>252</v>
      </c>
      <c r="BC48" s="43">
        <f t="shared" si="12"/>
        <v>239.39999999999998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192.39999999999998</v>
      </c>
      <c r="BK48" s="24">
        <f t="shared" si="15"/>
        <v>92.35199999999999</v>
      </c>
      <c r="BL48" s="48">
        <f t="shared" si="16"/>
        <v>100.04799999999999</v>
      </c>
      <c r="BO48" s="129">
        <f t="shared" si="27"/>
        <v>2032</v>
      </c>
      <c r="BP48" s="129">
        <f t="shared" si="28"/>
        <v>68</v>
      </c>
      <c r="BQ48" s="129">
        <f t="shared" si="29"/>
        <v>744</v>
      </c>
      <c r="BR48" s="129">
        <f t="shared" si="30"/>
        <v>26</v>
      </c>
      <c r="BS48" s="129">
        <f t="shared" si="31"/>
        <v>2776</v>
      </c>
      <c r="BT48" s="129">
        <f t="shared" si="32"/>
        <v>94</v>
      </c>
      <c r="BU48" s="129">
        <f t="shared" si="33"/>
        <v>5.0999999999999996</v>
      </c>
      <c r="BV48" s="129">
        <f t="shared" si="34"/>
        <v>118.69</v>
      </c>
      <c r="BW48" s="129">
        <f t="shared" si="35"/>
        <v>0.85</v>
      </c>
      <c r="BX48" s="129">
        <f t="shared" si="36"/>
        <v>119.53999999999999</v>
      </c>
      <c r="BY48" s="134">
        <f t="shared" si="37"/>
        <v>119.53999999999999</v>
      </c>
      <c r="BZ48" s="129">
        <f t="shared" si="40"/>
        <v>25.540000000000003</v>
      </c>
    </row>
    <row r="49" spans="1:78" ht="18.75">
      <c r="A49" s="143">
        <f t="shared" si="18"/>
        <v>42907</v>
      </c>
      <c r="B49" s="138" t="s">
        <v>51</v>
      </c>
      <c r="C49" s="30">
        <v>735</v>
      </c>
      <c r="D49" s="30">
        <v>734</v>
      </c>
      <c r="E49" s="30">
        <v>563</v>
      </c>
      <c r="F49" s="30">
        <v>49</v>
      </c>
      <c r="G49" s="30"/>
      <c r="H49" s="23">
        <v>19</v>
      </c>
      <c r="I49" s="33">
        <f t="shared" ref="I49" si="41">C49+D49+E49</f>
        <v>2032</v>
      </c>
      <c r="J49" s="33">
        <f t="shared" ref="J49" si="42">F49+G49+H49</f>
        <v>68</v>
      </c>
      <c r="K49" s="23">
        <v>354</v>
      </c>
      <c r="L49" s="14">
        <v>390</v>
      </c>
      <c r="M49" s="14">
        <v>370</v>
      </c>
      <c r="N49" s="14"/>
      <c r="O49" s="14">
        <v>13</v>
      </c>
      <c r="P49" s="14">
        <v>13</v>
      </c>
      <c r="Q49" s="103">
        <v>13</v>
      </c>
      <c r="R49" s="34"/>
      <c r="S49" s="33">
        <f t="shared" si="21"/>
        <v>744</v>
      </c>
      <c r="T49" s="33">
        <f t="shared" si="22"/>
        <v>39</v>
      </c>
      <c r="U49" s="35">
        <f t="shared" si="23"/>
        <v>107</v>
      </c>
      <c r="V49" s="37">
        <v>3.59</v>
      </c>
      <c r="W49" s="23">
        <v>3.5</v>
      </c>
      <c r="X49" s="30">
        <v>7</v>
      </c>
      <c r="Y49" s="30">
        <v>3.3</v>
      </c>
      <c r="Z49" s="30">
        <v>5.0999999999999996</v>
      </c>
      <c r="AA49" s="38">
        <v>2.2000000000000002</v>
      </c>
      <c r="AB49" s="38"/>
      <c r="AC49" s="38"/>
      <c r="AD49" s="38"/>
      <c r="AE49" s="38">
        <v>0.85</v>
      </c>
      <c r="AF49" s="38"/>
      <c r="AG49" s="38"/>
      <c r="AH49" s="44">
        <f t="shared" si="6"/>
        <v>0.85</v>
      </c>
      <c r="AI49" s="53">
        <v>45</v>
      </c>
      <c r="AJ49" s="15">
        <f t="shared" si="39"/>
        <v>45.85</v>
      </c>
      <c r="AK49" s="51">
        <f t="shared" si="24"/>
        <v>126.83999999999999</v>
      </c>
      <c r="AL49" s="96">
        <f t="shared" si="25"/>
        <v>132.53999999999996</v>
      </c>
      <c r="AM49" s="16">
        <f t="shared" si="38"/>
        <v>86.689999999999969</v>
      </c>
      <c r="AN49" s="50"/>
      <c r="AO49" s="46"/>
      <c r="AP49" s="17">
        <f t="shared" si="26"/>
        <v>132.53999999999996</v>
      </c>
      <c r="AQ49" s="18">
        <f t="shared" si="7"/>
        <v>11.362000000000009</v>
      </c>
      <c r="AR49" s="40"/>
      <c r="AS49" s="19">
        <f t="shared" si="8"/>
        <v>45.85</v>
      </c>
      <c r="AT49" s="20">
        <f t="shared" si="9"/>
        <v>92.35199999999999</v>
      </c>
      <c r="AU49" s="21">
        <f t="shared" si="10"/>
        <v>138.202</v>
      </c>
      <c r="AV49" s="47"/>
      <c r="AW49" s="19">
        <v>40</v>
      </c>
      <c r="AX49" s="20">
        <v>200</v>
      </c>
      <c r="AY49" s="20">
        <v>0</v>
      </c>
      <c r="AZ49" s="20">
        <v>0</v>
      </c>
      <c r="BA49" s="20">
        <v>12</v>
      </c>
      <c r="BB49" s="42">
        <f t="shared" si="11"/>
        <v>252</v>
      </c>
      <c r="BC49" s="43">
        <f t="shared" si="12"/>
        <v>239.39999999999998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192.39999999999998</v>
      </c>
      <c r="BK49" s="24">
        <f t="shared" si="15"/>
        <v>92.35199999999999</v>
      </c>
      <c r="BL49" s="48">
        <f t="shared" si="16"/>
        <v>100.04799999999999</v>
      </c>
      <c r="BO49" s="129">
        <f t="shared" si="27"/>
        <v>2032</v>
      </c>
      <c r="BP49" s="129">
        <f t="shared" si="28"/>
        <v>68</v>
      </c>
      <c r="BQ49" s="129">
        <f t="shared" si="29"/>
        <v>744</v>
      </c>
      <c r="BR49" s="129">
        <f t="shared" si="30"/>
        <v>26</v>
      </c>
      <c r="BS49" s="129">
        <f t="shared" si="31"/>
        <v>2776</v>
      </c>
      <c r="BT49" s="129">
        <f t="shared" si="32"/>
        <v>94</v>
      </c>
      <c r="BU49" s="129">
        <f t="shared" si="33"/>
        <v>5.0999999999999996</v>
      </c>
      <c r="BV49" s="129">
        <f t="shared" si="34"/>
        <v>118.69</v>
      </c>
      <c r="BW49" s="129">
        <f t="shared" si="35"/>
        <v>0.85</v>
      </c>
      <c r="BX49" s="129">
        <f t="shared" si="36"/>
        <v>119.53999999999999</v>
      </c>
      <c r="BY49" s="134">
        <f t="shared" si="37"/>
        <v>119.53999999999999</v>
      </c>
      <c r="BZ49" s="129">
        <f t="shared" si="40"/>
        <v>25.540000000000003</v>
      </c>
    </row>
    <row r="50" spans="1:78" ht="18.75">
      <c r="A50" s="143">
        <f t="shared" si="18"/>
        <v>42907</v>
      </c>
      <c r="B50" s="138" t="s">
        <v>25</v>
      </c>
      <c r="C50" s="30">
        <v>832</v>
      </c>
      <c r="D50" s="30">
        <v>814</v>
      </c>
      <c r="E50" s="30">
        <v>641</v>
      </c>
      <c r="F50" s="30">
        <v>56</v>
      </c>
      <c r="G50" s="30"/>
      <c r="H50" s="23">
        <v>22</v>
      </c>
      <c r="I50" s="33">
        <f t="shared" si="19"/>
        <v>2287</v>
      </c>
      <c r="J50" s="33">
        <f t="shared" si="20"/>
        <v>78</v>
      </c>
      <c r="K50" s="23">
        <v>404</v>
      </c>
      <c r="L50" s="14">
        <v>423</v>
      </c>
      <c r="M50" s="14">
        <v>350</v>
      </c>
      <c r="N50" s="14"/>
      <c r="O50" s="14">
        <v>14</v>
      </c>
      <c r="P50" s="14">
        <v>14</v>
      </c>
      <c r="Q50" s="103">
        <v>12</v>
      </c>
      <c r="R50" s="34"/>
      <c r="S50" s="33">
        <f t="shared" si="21"/>
        <v>827</v>
      </c>
      <c r="T50" s="33">
        <f t="shared" si="22"/>
        <v>40</v>
      </c>
      <c r="U50" s="35">
        <f t="shared" si="23"/>
        <v>118</v>
      </c>
      <c r="V50" s="23">
        <v>5.42</v>
      </c>
      <c r="W50" s="23">
        <v>3.5</v>
      </c>
      <c r="X50" s="30">
        <v>8.5</v>
      </c>
      <c r="Y50" s="38">
        <v>4.7</v>
      </c>
      <c r="Z50" s="38">
        <v>6.7</v>
      </c>
      <c r="AA50" s="38">
        <v>1.7</v>
      </c>
      <c r="AB50" s="38"/>
      <c r="AC50" s="38"/>
      <c r="AD50" s="38"/>
      <c r="AE50" s="38">
        <v>0.72499999999999998</v>
      </c>
      <c r="AF50" s="38"/>
      <c r="AG50" s="38"/>
      <c r="AH50" s="44">
        <f t="shared" si="6"/>
        <v>0.72499999999999998</v>
      </c>
      <c r="AI50" s="53">
        <v>60</v>
      </c>
      <c r="AJ50" s="15">
        <f t="shared" si="39"/>
        <v>60.725000000000001</v>
      </c>
      <c r="AK50" s="51">
        <f t="shared" si="24"/>
        <v>144.04499999999999</v>
      </c>
      <c r="AL50" s="96">
        <f t="shared" si="25"/>
        <v>149.24499999999998</v>
      </c>
      <c r="AM50" s="16">
        <f t="shared" si="38"/>
        <v>88.519999999999982</v>
      </c>
      <c r="AN50" s="50"/>
      <c r="AO50" s="46"/>
      <c r="AP50" s="17">
        <f t="shared" si="26"/>
        <v>149.24499999999998</v>
      </c>
      <c r="AQ50" s="18">
        <f t="shared" si="7"/>
        <v>9.0320000000000107</v>
      </c>
      <c r="AR50" s="40"/>
      <c r="AS50" s="19">
        <f t="shared" si="8"/>
        <v>60.725000000000001</v>
      </c>
      <c r="AT50" s="20">
        <f t="shared" si="9"/>
        <v>92.35199999999999</v>
      </c>
      <c r="AU50" s="21">
        <f t="shared" si="10"/>
        <v>153.077</v>
      </c>
      <c r="AV50" s="47"/>
      <c r="AW50" s="19">
        <v>40</v>
      </c>
      <c r="AX50" s="20">
        <v>200</v>
      </c>
      <c r="AY50" s="20">
        <v>0</v>
      </c>
      <c r="AZ50" s="20">
        <v>0</v>
      </c>
      <c r="BA50" s="20">
        <v>12</v>
      </c>
      <c r="BB50" s="42">
        <f t="shared" si="11"/>
        <v>252</v>
      </c>
      <c r="BC50" s="43">
        <f t="shared" si="12"/>
        <v>239.39999999999998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192.39999999999998</v>
      </c>
      <c r="BK50" s="24">
        <f t="shared" si="15"/>
        <v>92.35199999999999</v>
      </c>
      <c r="BL50" s="48">
        <f t="shared" si="16"/>
        <v>100.04799999999999</v>
      </c>
      <c r="BO50" s="129">
        <f t="shared" si="27"/>
        <v>2287</v>
      </c>
      <c r="BP50" s="129">
        <f t="shared" si="28"/>
        <v>78</v>
      </c>
      <c r="BQ50" s="129">
        <f t="shared" si="29"/>
        <v>827</v>
      </c>
      <c r="BR50" s="129">
        <f t="shared" si="30"/>
        <v>28</v>
      </c>
      <c r="BS50" s="129">
        <f t="shared" si="31"/>
        <v>3114</v>
      </c>
      <c r="BT50" s="129">
        <f t="shared" si="32"/>
        <v>106</v>
      </c>
      <c r="BU50" s="129">
        <f t="shared" si="33"/>
        <v>6.7</v>
      </c>
      <c r="BV50" s="129">
        <f t="shared" si="34"/>
        <v>136.51999999999998</v>
      </c>
      <c r="BW50" s="129">
        <f t="shared" si="35"/>
        <v>0.72499999999999998</v>
      </c>
      <c r="BX50" s="129">
        <f t="shared" si="36"/>
        <v>137.24499999999998</v>
      </c>
      <c r="BY50" s="134">
        <f t="shared" si="37"/>
        <v>137.24499999999998</v>
      </c>
      <c r="BZ50" s="129">
        <f t="shared" si="40"/>
        <v>31.245000000000001</v>
      </c>
    </row>
    <row r="51" spans="1:78" ht="18.75">
      <c r="A51" s="143">
        <f t="shared" si="18"/>
        <v>42907</v>
      </c>
      <c r="B51" s="138" t="s">
        <v>52</v>
      </c>
      <c r="C51" s="30">
        <v>832</v>
      </c>
      <c r="D51" s="30">
        <v>814</v>
      </c>
      <c r="E51" s="30">
        <v>641</v>
      </c>
      <c r="F51" s="30">
        <v>56</v>
      </c>
      <c r="G51" s="30"/>
      <c r="H51" s="23">
        <v>22</v>
      </c>
      <c r="I51" s="33">
        <f t="shared" ref="I51" si="43">C51+D51+E51</f>
        <v>2287</v>
      </c>
      <c r="J51" s="33">
        <f t="shared" ref="J51" si="44">F51+G51+H51</f>
        <v>78</v>
      </c>
      <c r="K51" s="23">
        <v>404</v>
      </c>
      <c r="L51" s="14">
        <v>423</v>
      </c>
      <c r="M51" s="14">
        <v>350</v>
      </c>
      <c r="N51" s="14"/>
      <c r="O51" s="14">
        <v>14</v>
      </c>
      <c r="P51" s="14">
        <v>14</v>
      </c>
      <c r="Q51" s="103">
        <v>12</v>
      </c>
      <c r="R51" s="34"/>
      <c r="S51" s="33">
        <f t="shared" si="21"/>
        <v>827</v>
      </c>
      <c r="T51" s="33">
        <f>O51+P51+Q51+R51</f>
        <v>40</v>
      </c>
      <c r="U51" s="35">
        <f t="shared" si="23"/>
        <v>118</v>
      </c>
      <c r="V51" s="23">
        <v>5.42</v>
      </c>
      <c r="W51" s="23">
        <v>3.5</v>
      </c>
      <c r="X51" s="30">
        <v>8.5</v>
      </c>
      <c r="Y51" s="38">
        <v>4.7</v>
      </c>
      <c r="Z51" s="38">
        <v>6.7</v>
      </c>
      <c r="AA51" s="38">
        <v>1.7</v>
      </c>
      <c r="AB51" s="38"/>
      <c r="AC51" s="38"/>
      <c r="AD51" s="38"/>
      <c r="AE51" s="38">
        <v>0.72499999999999998</v>
      </c>
      <c r="AF51" s="38"/>
      <c r="AG51" s="38"/>
      <c r="AH51" s="44">
        <f t="shared" si="6"/>
        <v>0.72499999999999998</v>
      </c>
      <c r="AI51" s="53">
        <v>75</v>
      </c>
      <c r="AJ51" s="15">
        <f t="shared" si="39"/>
        <v>75.724999999999994</v>
      </c>
      <c r="AK51" s="51">
        <f t="shared" si="24"/>
        <v>144.04499999999999</v>
      </c>
      <c r="AL51" s="96">
        <f t="shared" si="25"/>
        <v>149.24499999999998</v>
      </c>
      <c r="AM51" s="16">
        <f t="shared" si="38"/>
        <v>73.519999999999982</v>
      </c>
      <c r="AN51" s="50"/>
      <c r="AO51" s="46"/>
      <c r="AP51" s="17">
        <f t="shared" si="26"/>
        <v>149.24499999999998</v>
      </c>
      <c r="AQ51" s="18">
        <f t="shared" si="7"/>
        <v>24.032000000000011</v>
      </c>
      <c r="AR51" s="40"/>
      <c r="AS51" s="19">
        <f t="shared" si="8"/>
        <v>75.724999999999994</v>
      </c>
      <c r="AT51" s="20">
        <f t="shared" si="9"/>
        <v>92.35199999999999</v>
      </c>
      <c r="AU51" s="21">
        <f t="shared" si="10"/>
        <v>168.077</v>
      </c>
      <c r="AV51" s="47"/>
      <c r="AW51" s="19">
        <v>40</v>
      </c>
      <c r="AX51" s="20">
        <v>200</v>
      </c>
      <c r="AY51" s="20">
        <v>0</v>
      </c>
      <c r="AZ51" s="20">
        <v>0</v>
      </c>
      <c r="BA51" s="20">
        <v>12</v>
      </c>
      <c r="BB51" s="42">
        <f t="shared" si="11"/>
        <v>252</v>
      </c>
      <c r="BC51" s="43">
        <f t="shared" si="12"/>
        <v>239.39999999999998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192.39999999999998</v>
      </c>
      <c r="BK51" s="24">
        <f t="shared" si="15"/>
        <v>92.35199999999999</v>
      </c>
      <c r="BL51" s="48">
        <f t="shared" si="16"/>
        <v>100.04799999999999</v>
      </c>
      <c r="BO51" s="129">
        <f t="shared" si="27"/>
        <v>2287</v>
      </c>
      <c r="BP51" s="129">
        <f t="shared" si="28"/>
        <v>78</v>
      </c>
      <c r="BQ51" s="129">
        <f t="shared" si="29"/>
        <v>827</v>
      </c>
      <c r="BR51" s="129">
        <f t="shared" si="30"/>
        <v>28</v>
      </c>
      <c r="BS51" s="129">
        <f t="shared" si="31"/>
        <v>3114</v>
      </c>
      <c r="BT51" s="129">
        <f t="shared" si="32"/>
        <v>106</v>
      </c>
      <c r="BU51" s="129">
        <f t="shared" si="33"/>
        <v>6.7</v>
      </c>
      <c r="BV51" s="129">
        <f t="shared" si="34"/>
        <v>136.51999999999998</v>
      </c>
      <c r="BW51" s="129">
        <f t="shared" si="35"/>
        <v>0.72499999999999998</v>
      </c>
      <c r="BX51" s="129">
        <f t="shared" si="36"/>
        <v>137.24499999999998</v>
      </c>
      <c r="BY51" s="134">
        <f t="shared" si="37"/>
        <v>137.24499999999998</v>
      </c>
      <c r="BZ51" s="129">
        <f t="shared" si="40"/>
        <v>31.245000000000001</v>
      </c>
    </row>
    <row r="52" spans="1:78" ht="18.75">
      <c r="A52" s="143">
        <f t="shared" si="18"/>
        <v>42907</v>
      </c>
      <c r="B52" s="138" t="s">
        <v>37</v>
      </c>
      <c r="C52" s="30">
        <v>837</v>
      </c>
      <c r="D52" s="30">
        <v>830</v>
      </c>
      <c r="E52" s="30">
        <v>645</v>
      </c>
      <c r="F52" s="30">
        <v>58</v>
      </c>
      <c r="G52" s="30"/>
      <c r="H52" s="23">
        <v>22</v>
      </c>
      <c r="I52" s="33">
        <f t="shared" si="19"/>
        <v>2312</v>
      </c>
      <c r="J52" s="33">
        <f t="shared" si="20"/>
        <v>80</v>
      </c>
      <c r="K52" s="23">
        <v>420</v>
      </c>
      <c r="L52" s="14">
        <v>435</v>
      </c>
      <c r="M52" s="14">
        <v>310</v>
      </c>
      <c r="N52" s="14"/>
      <c r="O52" s="14">
        <v>14</v>
      </c>
      <c r="P52" s="14">
        <v>14</v>
      </c>
      <c r="Q52" s="103">
        <v>11</v>
      </c>
      <c r="R52" s="34"/>
      <c r="S52" s="33">
        <f t="shared" si="21"/>
        <v>855</v>
      </c>
      <c r="T52" s="33">
        <f t="shared" si="22"/>
        <v>39</v>
      </c>
      <c r="U52" s="35">
        <f t="shared" si="23"/>
        <v>119</v>
      </c>
      <c r="V52" s="23">
        <v>5.42</v>
      </c>
      <c r="W52" s="23">
        <v>3.5</v>
      </c>
      <c r="X52" s="30">
        <v>8.5</v>
      </c>
      <c r="Y52" s="38">
        <v>4.7</v>
      </c>
      <c r="Z52" s="38">
        <v>6.7</v>
      </c>
      <c r="AA52" s="38">
        <v>1.7</v>
      </c>
      <c r="AB52" s="38"/>
      <c r="AC52" s="38"/>
      <c r="AD52" s="38"/>
      <c r="AE52" s="38">
        <v>0.72499999999999998</v>
      </c>
      <c r="AF52" s="38"/>
      <c r="AG52" s="38"/>
      <c r="AH52" s="44">
        <f t="shared" si="6"/>
        <v>0.72499999999999998</v>
      </c>
      <c r="AI52" s="53">
        <v>75</v>
      </c>
      <c r="AJ52" s="15">
        <f t="shared" si="39"/>
        <v>75.724999999999994</v>
      </c>
      <c r="AK52" s="51">
        <f t="shared" si="24"/>
        <v>145.04499999999999</v>
      </c>
      <c r="AL52" s="96">
        <f t="shared" si="25"/>
        <v>150.24499999999998</v>
      </c>
      <c r="AM52" s="16">
        <f t="shared" si="38"/>
        <v>74.519999999999982</v>
      </c>
      <c r="AN52" s="50"/>
      <c r="AO52" s="46"/>
      <c r="AP52" s="17">
        <f t="shared" si="26"/>
        <v>150.24499999999998</v>
      </c>
      <c r="AQ52" s="18">
        <f t="shared" si="7"/>
        <v>23.032000000000011</v>
      </c>
      <c r="AR52" s="40"/>
      <c r="AS52" s="19">
        <f t="shared" si="8"/>
        <v>75.724999999999994</v>
      </c>
      <c r="AT52" s="20">
        <f t="shared" si="9"/>
        <v>92.35199999999999</v>
      </c>
      <c r="AU52" s="21">
        <f t="shared" si="10"/>
        <v>168.077</v>
      </c>
      <c r="AV52" s="47"/>
      <c r="AW52" s="19">
        <v>40</v>
      </c>
      <c r="AX52" s="20">
        <v>200</v>
      </c>
      <c r="AY52" s="20">
        <v>0</v>
      </c>
      <c r="AZ52" s="20">
        <v>0</v>
      </c>
      <c r="BA52" s="20">
        <v>12</v>
      </c>
      <c r="BB52" s="42">
        <f t="shared" si="11"/>
        <v>252</v>
      </c>
      <c r="BC52" s="43">
        <f t="shared" si="12"/>
        <v>239.39999999999998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192.39999999999998</v>
      </c>
      <c r="BK52" s="24">
        <f t="shared" si="15"/>
        <v>92.35199999999999</v>
      </c>
      <c r="BL52" s="48">
        <f t="shared" si="16"/>
        <v>100.04799999999999</v>
      </c>
      <c r="BO52" s="129">
        <f t="shared" si="27"/>
        <v>2312</v>
      </c>
      <c r="BP52" s="129">
        <f t="shared" si="28"/>
        <v>80</v>
      </c>
      <c r="BQ52" s="129">
        <f t="shared" si="29"/>
        <v>855</v>
      </c>
      <c r="BR52" s="129">
        <f t="shared" si="30"/>
        <v>28</v>
      </c>
      <c r="BS52" s="129">
        <f t="shared" si="31"/>
        <v>3167</v>
      </c>
      <c r="BT52" s="129">
        <f t="shared" si="32"/>
        <v>108</v>
      </c>
      <c r="BU52" s="129">
        <f t="shared" si="33"/>
        <v>6.7</v>
      </c>
      <c r="BV52" s="129">
        <f t="shared" si="34"/>
        <v>138.51999999999998</v>
      </c>
      <c r="BW52" s="129">
        <f t="shared" si="35"/>
        <v>0.72499999999999998</v>
      </c>
      <c r="BX52" s="129">
        <f t="shared" si="36"/>
        <v>139.24499999999998</v>
      </c>
      <c r="BY52" s="134">
        <f t="shared" si="37"/>
        <v>139.24499999999998</v>
      </c>
      <c r="BZ52" s="129">
        <f t="shared" si="40"/>
        <v>31.245000000000001</v>
      </c>
    </row>
    <row r="53" spans="1:78" ht="18.75">
      <c r="A53" s="143">
        <f t="shared" si="18"/>
        <v>42907</v>
      </c>
      <c r="B53" s="138" t="s">
        <v>53</v>
      </c>
      <c r="C53" s="30">
        <v>837</v>
      </c>
      <c r="D53" s="30">
        <v>830</v>
      </c>
      <c r="E53" s="30">
        <v>645</v>
      </c>
      <c r="F53" s="30">
        <v>58</v>
      </c>
      <c r="G53" s="30"/>
      <c r="H53" s="23">
        <v>22</v>
      </c>
      <c r="I53" s="33">
        <f t="shared" ref="I53" si="45">C53+D53+E53</f>
        <v>2312</v>
      </c>
      <c r="J53" s="33">
        <f t="shared" ref="J53" si="46">F53+G53+H53</f>
        <v>80</v>
      </c>
      <c r="K53" s="23">
        <v>420</v>
      </c>
      <c r="L53" s="14">
        <v>435</v>
      </c>
      <c r="M53" s="14">
        <v>310</v>
      </c>
      <c r="N53" s="14"/>
      <c r="O53" s="14">
        <v>14</v>
      </c>
      <c r="P53" s="14">
        <v>14</v>
      </c>
      <c r="Q53" s="103">
        <v>11</v>
      </c>
      <c r="R53" s="34"/>
      <c r="S53" s="33">
        <f t="shared" si="21"/>
        <v>855</v>
      </c>
      <c r="T53" s="33">
        <f t="shared" si="22"/>
        <v>39</v>
      </c>
      <c r="U53" s="35">
        <f t="shared" si="23"/>
        <v>119</v>
      </c>
      <c r="V53" s="23">
        <v>5.42</v>
      </c>
      <c r="W53" s="23">
        <v>3.5</v>
      </c>
      <c r="X53" s="30">
        <v>8.5</v>
      </c>
      <c r="Y53" s="38">
        <v>4.7</v>
      </c>
      <c r="Z53" s="38">
        <v>6.7</v>
      </c>
      <c r="AA53" s="38">
        <v>1.7</v>
      </c>
      <c r="AB53" s="38"/>
      <c r="AC53" s="38"/>
      <c r="AD53" s="38"/>
      <c r="AE53" s="38">
        <v>0.72499999999999998</v>
      </c>
      <c r="AF53" s="38"/>
      <c r="AG53" s="38"/>
      <c r="AH53" s="44">
        <f t="shared" si="6"/>
        <v>0.72499999999999998</v>
      </c>
      <c r="AI53" s="53">
        <v>75</v>
      </c>
      <c r="AJ53" s="15">
        <f t="shared" si="39"/>
        <v>75.724999999999994</v>
      </c>
      <c r="AK53" s="51">
        <f t="shared" si="24"/>
        <v>145.04499999999999</v>
      </c>
      <c r="AL53" s="96">
        <f t="shared" si="25"/>
        <v>150.24499999999998</v>
      </c>
      <c r="AM53" s="16">
        <f t="shared" si="38"/>
        <v>74.519999999999982</v>
      </c>
      <c r="AN53" s="50"/>
      <c r="AO53" s="46"/>
      <c r="AP53" s="17">
        <f t="shared" si="26"/>
        <v>150.24499999999998</v>
      </c>
      <c r="AQ53" s="18">
        <f t="shared" si="7"/>
        <v>23.032000000000011</v>
      </c>
      <c r="AR53" s="40"/>
      <c r="AS53" s="19">
        <f t="shared" si="8"/>
        <v>75.724999999999994</v>
      </c>
      <c r="AT53" s="20">
        <f t="shared" si="9"/>
        <v>92.35199999999999</v>
      </c>
      <c r="AU53" s="21">
        <f t="shared" si="10"/>
        <v>168.077</v>
      </c>
      <c r="AV53" s="47"/>
      <c r="AW53" s="19">
        <v>40</v>
      </c>
      <c r="AX53" s="20">
        <v>200</v>
      </c>
      <c r="AY53" s="20">
        <v>0</v>
      </c>
      <c r="AZ53" s="20">
        <v>0</v>
      </c>
      <c r="BA53" s="20">
        <v>12</v>
      </c>
      <c r="BB53" s="42">
        <f t="shared" si="11"/>
        <v>252</v>
      </c>
      <c r="BC53" s="43">
        <f t="shared" si="12"/>
        <v>239.39999999999998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192.39999999999998</v>
      </c>
      <c r="BK53" s="24">
        <f t="shared" si="15"/>
        <v>92.35199999999999</v>
      </c>
      <c r="BL53" s="48">
        <f t="shared" si="16"/>
        <v>100.04799999999999</v>
      </c>
      <c r="BO53" s="129">
        <f t="shared" si="27"/>
        <v>2312</v>
      </c>
      <c r="BP53" s="129">
        <f t="shared" si="28"/>
        <v>80</v>
      </c>
      <c r="BQ53" s="129">
        <f t="shared" si="29"/>
        <v>855</v>
      </c>
      <c r="BR53" s="129">
        <f t="shared" si="30"/>
        <v>28</v>
      </c>
      <c r="BS53" s="129">
        <f t="shared" si="31"/>
        <v>3167</v>
      </c>
      <c r="BT53" s="129">
        <f t="shared" si="32"/>
        <v>108</v>
      </c>
      <c r="BU53" s="129">
        <f t="shared" si="33"/>
        <v>6.7</v>
      </c>
      <c r="BV53" s="129">
        <f t="shared" si="34"/>
        <v>138.51999999999998</v>
      </c>
      <c r="BW53" s="129">
        <f t="shared" si="35"/>
        <v>0.72499999999999998</v>
      </c>
      <c r="BX53" s="129">
        <f t="shared" si="36"/>
        <v>139.24499999999998</v>
      </c>
      <c r="BY53" s="134">
        <f t="shared" si="37"/>
        <v>139.24499999999998</v>
      </c>
      <c r="BZ53" s="129">
        <f t="shared" si="40"/>
        <v>31.245000000000001</v>
      </c>
    </row>
    <row r="54" spans="1:78" ht="18.75">
      <c r="A54" s="143">
        <f t="shared" si="18"/>
        <v>42907</v>
      </c>
      <c r="B54" s="138" t="s">
        <v>26</v>
      </c>
      <c r="C54" s="30">
        <v>837</v>
      </c>
      <c r="D54" s="30">
        <v>830</v>
      </c>
      <c r="E54" s="30">
        <v>655</v>
      </c>
      <c r="F54" s="30">
        <v>59</v>
      </c>
      <c r="G54" s="30"/>
      <c r="H54" s="23">
        <v>22</v>
      </c>
      <c r="I54" s="33">
        <f t="shared" si="19"/>
        <v>2322</v>
      </c>
      <c r="J54" s="33">
        <f t="shared" si="20"/>
        <v>81</v>
      </c>
      <c r="K54" s="23">
        <v>417</v>
      </c>
      <c r="L54" s="14">
        <v>442</v>
      </c>
      <c r="M54" s="14">
        <v>330</v>
      </c>
      <c r="N54" s="14"/>
      <c r="O54" s="14">
        <v>14</v>
      </c>
      <c r="P54" s="14">
        <v>15</v>
      </c>
      <c r="Q54" s="103">
        <v>12</v>
      </c>
      <c r="R54" s="34"/>
      <c r="S54" s="33">
        <f t="shared" si="21"/>
        <v>859</v>
      </c>
      <c r="T54" s="33">
        <f t="shared" si="22"/>
        <v>41</v>
      </c>
      <c r="U54" s="35">
        <f t="shared" si="23"/>
        <v>122</v>
      </c>
      <c r="V54" s="23">
        <v>5.42</v>
      </c>
      <c r="W54" s="23">
        <v>3.5</v>
      </c>
      <c r="X54" s="30">
        <v>8.5</v>
      </c>
      <c r="Y54" s="38">
        <v>5</v>
      </c>
      <c r="Z54" s="38">
        <v>7.1</v>
      </c>
      <c r="AA54" s="38">
        <v>1.7</v>
      </c>
      <c r="AB54" s="38"/>
      <c r="AC54" s="38"/>
      <c r="AD54" s="38"/>
      <c r="AE54" s="38">
        <v>0.72499999999999998</v>
      </c>
      <c r="AF54" s="38"/>
      <c r="AG54" s="38"/>
      <c r="AH54" s="44">
        <f t="shared" si="6"/>
        <v>0.72499999999999998</v>
      </c>
      <c r="AI54" s="53">
        <v>75</v>
      </c>
      <c r="AJ54" s="15">
        <f t="shared" si="39"/>
        <v>75.724999999999994</v>
      </c>
      <c r="AK54" s="51">
        <f t="shared" si="24"/>
        <v>148.745</v>
      </c>
      <c r="AL54" s="96">
        <f t="shared" si="25"/>
        <v>153.94499999999999</v>
      </c>
      <c r="AM54" s="16">
        <f t="shared" si="38"/>
        <v>78.22</v>
      </c>
      <c r="AN54" s="50"/>
      <c r="AO54" s="46"/>
      <c r="AP54" s="17">
        <f t="shared" si="26"/>
        <v>153.94499999999999</v>
      </c>
      <c r="AQ54" s="18">
        <f t="shared" si="7"/>
        <v>19.331999999999994</v>
      </c>
      <c r="AR54" s="40"/>
      <c r="AS54" s="19">
        <f t="shared" si="8"/>
        <v>75.724999999999994</v>
      </c>
      <c r="AT54" s="20">
        <f t="shared" si="9"/>
        <v>92.35199999999999</v>
      </c>
      <c r="AU54" s="21">
        <f t="shared" si="10"/>
        <v>168.077</v>
      </c>
      <c r="AV54" s="47"/>
      <c r="AW54" s="19">
        <v>40</v>
      </c>
      <c r="AX54" s="20">
        <v>200</v>
      </c>
      <c r="AY54" s="20">
        <v>0</v>
      </c>
      <c r="AZ54" s="20">
        <v>0</v>
      </c>
      <c r="BA54" s="20">
        <v>12</v>
      </c>
      <c r="BB54" s="42">
        <f t="shared" si="11"/>
        <v>252</v>
      </c>
      <c r="BC54" s="43">
        <f t="shared" si="12"/>
        <v>239.39999999999998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192.39999999999998</v>
      </c>
      <c r="BK54" s="24">
        <f t="shared" si="15"/>
        <v>92.35199999999999</v>
      </c>
      <c r="BL54" s="48">
        <f t="shared" si="16"/>
        <v>100.04799999999999</v>
      </c>
      <c r="BO54" s="129">
        <f t="shared" si="27"/>
        <v>2322</v>
      </c>
      <c r="BP54" s="129">
        <f t="shared" si="28"/>
        <v>81</v>
      </c>
      <c r="BQ54" s="129">
        <f t="shared" si="29"/>
        <v>859</v>
      </c>
      <c r="BR54" s="129">
        <f t="shared" si="30"/>
        <v>29</v>
      </c>
      <c r="BS54" s="129">
        <f t="shared" si="31"/>
        <v>3181</v>
      </c>
      <c r="BT54" s="129">
        <f t="shared" si="32"/>
        <v>110</v>
      </c>
      <c r="BU54" s="129">
        <f t="shared" si="33"/>
        <v>7.1</v>
      </c>
      <c r="BV54" s="129">
        <f t="shared" si="34"/>
        <v>141.22</v>
      </c>
      <c r="BW54" s="129">
        <f t="shared" si="35"/>
        <v>0.72499999999999998</v>
      </c>
      <c r="BX54" s="129">
        <f t="shared" si="36"/>
        <v>141.94499999999999</v>
      </c>
      <c r="BY54" s="134">
        <f t="shared" si="37"/>
        <v>141.94499999999999</v>
      </c>
      <c r="BZ54" s="129">
        <f t="shared" si="40"/>
        <v>31.945000000000004</v>
      </c>
    </row>
    <row r="55" spans="1:78" ht="18.75">
      <c r="A55" s="143">
        <f t="shared" si="18"/>
        <v>42907</v>
      </c>
      <c r="B55" s="138" t="s">
        <v>54</v>
      </c>
      <c r="C55" s="30">
        <v>837</v>
      </c>
      <c r="D55" s="30">
        <v>830</v>
      </c>
      <c r="E55" s="30">
        <v>655</v>
      </c>
      <c r="F55" s="30">
        <v>59</v>
      </c>
      <c r="G55" s="30"/>
      <c r="H55" s="23">
        <v>22</v>
      </c>
      <c r="I55" s="33">
        <f t="shared" ref="I55" si="47">C55+D55+E55</f>
        <v>2322</v>
      </c>
      <c r="J55" s="33">
        <f t="shared" ref="J55" si="48">F55+G55+H55</f>
        <v>81</v>
      </c>
      <c r="K55" s="23">
        <v>417</v>
      </c>
      <c r="L55" s="14">
        <v>442</v>
      </c>
      <c r="M55" s="14">
        <v>330</v>
      </c>
      <c r="N55" s="14"/>
      <c r="O55" s="14">
        <v>14</v>
      </c>
      <c r="P55" s="14">
        <v>15</v>
      </c>
      <c r="Q55" s="103">
        <v>12</v>
      </c>
      <c r="R55" s="34"/>
      <c r="S55" s="33">
        <f t="shared" si="21"/>
        <v>859</v>
      </c>
      <c r="T55" s="33">
        <f t="shared" si="22"/>
        <v>41</v>
      </c>
      <c r="U55" s="35">
        <f t="shared" si="23"/>
        <v>122</v>
      </c>
      <c r="V55" s="23">
        <v>5.42</v>
      </c>
      <c r="W55" s="23">
        <v>3.5</v>
      </c>
      <c r="X55" s="30">
        <v>8.5</v>
      </c>
      <c r="Y55" s="38">
        <v>5</v>
      </c>
      <c r="Z55" s="38">
        <v>7.1</v>
      </c>
      <c r="AA55" s="38">
        <v>1.7</v>
      </c>
      <c r="AB55" s="38"/>
      <c r="AC55" s="38"/>
      <c r="AD55" s="38"/>
      <c r="AE55" s="38">
        <v>0.72499999999999998</v>
      </c>
      <c r="AF55" s="38"/>
      <c r="AG55" s="38"/>
      <c r="AH55" s="44">
        <f t="shared" si="6"/>
        <v>0.72499999999999998</v>
      </c>
      <c r="AI55" s="53">
        <v>75</v>
      </c>
      <c r="AJ55" s="15">
        <f t="shared" si="39"/>
        <v>75.724999999999994</v>
      </c>
      <c r="AK55" s="51">
        <f t="shared" si="24"/>
        <v>148.745</v>
      </c>
      <c r="AL55" s="96">
        <f t="shared" si="25"/>
        <v>153.94499999999999</v>
      </c>
      <c r="AM55" s="16">
        <f t="shared" si="38"/>
        <v>78.22</v>
      </c>
      <c r="AN55" s="50"/>
      <c r="AO55" s="46"/>
      <c r="AP55" s="17">
        <f t="shared" si="26"/>
        <v>153.94499999999999</v>
      </c>
      <c r="AQ55" s="18">
        <f t="shared" si="7"/>
        <v>19.331999999999994</v>
      </c>
      <c r="AR55" s="40"/>
      <c r="AS55" s="19">
        <f t="shared" si="8"/>
        <v>75.724999999999994</v>
      </c>
      <c r="AT55" s="20">
        <f t="shared" si="9"/>
        <v>92.35199999999999</v>
      </c>
      <c r="AU55" s="21">
        <f t="shared" si="10"/>
        <v>168.077</v>
      </c>
      <c r="AV55" s="47"/>
      <c r="AW55" s="19">
        <v>40</v>
      </c>
      <c r="AX55" s="20">
        <v>200</v>
      </c>
      <c r="AY55" s="20">
        <v>0</v>
      </c>
      <c r="AZ55" s="20">
        <v>0</v>
      </c>
      <c r="BA55" s="20">
        <v>12</v>
      </c>
      <c r="BB55" s="42">
        <f t="shared" si="11"/>
        <v>252</v>
      </c>
      <c r="BC55" s="43">
        <f t="shared" si="12"/>
        <v>239.39999999999998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192.39999999999998</v>
      </c>
      <c r="BK55" s="24">
        <f t="shared" si="15"/>
        <v>92.35199999999999</v>
      </c>
      <c r="BL55" s="48">
        <f t="shared" si="16"/>
        <v>100.04799999999999</v>
      </c>
      <c r="BO55" s="129">
        <f t="shared" si="27"/>
        <v>2322</v>
      </c>
      <c r="BP55" s="129">
        <f t="shared" si="28"/>
        <v>81</v>
      </c>
      <c r="BQ55" s="129">
        <f t="shared" si="29"/>
        <v>859</v>
      </c>
      <c r="BR55" s="129">
        <f t="shared" si="30"/>
        <v>29</v>
      </c>
      <c r="BS55" s="129">
        <f t="shared" si="31"/>
        <v>3181</v>
      </c>
      <c r="BT55" s="129">
        <f t="shared" si="32"/>
        <v>110</v>
      </c>
      <c r="BU55" s="129">
        <f t="shared" si="33"/>
        <v>7.1</v>
      </c>
      <c r="BV55" s="129">
        <f t="shared" si="34"/>
        <v>141.22</v>
      </c>
      <c r="BW55" s="129">
        <f t="shared" si="35"/>
        <v>0.72499999999999998</v>
      </c>
      <c r="BX55" s="129">
        <f t="shared" si="36"/>
        <v>141.94499999999999</v>
      </c>
      <c r="BY55" s="134">
        <f t="shared" si="37"/>
        <v>141.94499999999999</v>
      </c>
      <c r="BZ55" s="129">
        <f t="shared" si="40"/>
        <v>31.945000000000004</v>
      </c>
    </row>
    <row r="56" spans="1:78" ht="18.75">
      <c r="A56" s="143">
        <f t="shared" si="18"/>
        <v>42907</v>
      </c>
      <c r="B56" s="138" t="s">
        <v>55</v>
      </c>
      <c r="C56" s="30">
        <v>843</v>
      </c>
      <c r="D56" s="30">
        <v>827</v>
      </c>
      <c r="E56" s="30">
        <v>647</v>
      </c>
      <c r="F56" s="30">
        <v>58</v>
      </c>
      <c r="G56" s="30"/>
      <c r="H56" s="23">
        <v>23</v>
      </c>
      <c r="I56" s="33">
        <f t="shared" si="19"/>
        <v>2317</v>
      </c>
      <c r="J56" s="33">
        <f t="shared" si="20"/>
        <v>81</v>
      </c>
      <c r="K56" s="23">
        <v>421</v>
      </c>
      <c r="L56" s="14">
        <v>438</v>
      </c>
      <c r="M56" s="14">
        <v>320</v>
      </c>
      <c r="N56" s="14"/>
      <c r="O56" s="14">
        <v>14</v>
      </c>
      <c r="P56" s="14">
        <v>14</v>
      </c>
      <c r="Q56" s="103">
        <v>11</v>
      </c>
      <c r="R56" s="34"/>
      <c r="S56" s="33">
        <f t="shared" si="21"/>
        <v>859</v>
      </c>
      <c r="T56" s="33">
        <f t="shared" si="22"/>
        <v>39</v>
      </c>
      <c r="U56" s="35">
        <f t="shared" si="23"/>
        <v>120</v>
      </c>
      <c r="V56" s="23">
        <v>5.42</v>
      </c>
      <c r="W56" s="23">
        <v>3.5</v>
      </c>
      <c r="X56" s="30">
        <v>8.5</v>
      </c>
      <c r="Y56" s="38">
        <v>5</v>
      </c>
      <c r="Z56" s="38">
        <v>7.1</v>
      </c>
      <c r="AA56" s="38">
        <v>1.7</v>
      </c>
      <c r="AB56" s="38"/>
      <c r="AC56" s="38"/>
      <c r="AD56" s="38"/>
      <c r="AE56" s="38">
        <v>0.72499999999999998</v>
      </c>
      <c r="AF56" s="38"/>
      <c r="AG56" s="38"/>
      <c r="AH56" s="44">
        <f t="shared" si="6"/>
        <v>0.72499999999999998</v>
      </c>
      <c r="AI56" s="53">
        <v>75</v>
      </c>
      <c r="AJ56" s="15">
        <f t="shared" si="39"/>
        <v>75.724999999999994</v>
      </c>
      <c r="AK56" s="51">
        <f t="shared" si="24"/>
        <v>146.745</v>
      </c>
      <c r="AL56" s="96">
        <f t="shared" si="25"/>
        <v>151.94499999999999</v>
      </c>
      <c r="AM56" s="16">
        <f t="shared" si="38"/>
        <v>76.22</v>
      </c>
      <c r="AN56" s="50"/>
      <c r="AO56" s="46"/>
      <c r="AP56" s="17">
        <f t="shared" si="26"/>
        <v>151.94499999999999</v>
      </c>
      <c r="AQ56" s="18">
        <f t="shared" si="7"/>
        <v>21.331999999999994</v>
      </c>
      <c r="AR56" s="40"/>
      <c r="AS56" s="19">
        <f t="shared" si="8"/>
        <v>75.724999999999994</v>
      </c>
      <c r="AT56" s="20">
        <f t="shared" si="9"/>
        <v>92.35199999999999</v>
      </c>
      <c r="AU56" s="21">
        <f t="shared" si="10"/>
        <v>168.077</v>
      </c>
      <c r="AV56" s="47"/>
      <c r="AW56" s="19">
        <v>40</v>
      </c>
      <c r="AX56" s="20">
        <v>200</v>
      </c>
      <c r="AY56" s="20">
        <v>0</v>
      </c>
      <c r="AZ56" s="20">
        <v>0</v>
      </c>
      <c r="BA56" s="20">
        <v>12</v>
      </c>
      <c r="BB56" s="42">
        <f t="shared" si="11"/>
        <v>252</v>
      </c>
      <c r="BC56" s="43">
        <f t="shared" si="12"/>
        <v>239.39999999999998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192.39999999999998</v>
      </c>
      <c r="BK56" s="24">
        <f t="shared" si="15"/>
        <v>92.35199999999999</v>
      </c>
      <c r="BL56" s="48">
        <f t="shared" si="16"/>
        <v>100.04799999999999</v>
      </c>
      <c r="BO56" s="129">
        <f t="shared" si="27"/>
        <v>2317</v>
      </c>
      <c r="BP56" s="129">
        <f t="shared" si="28"/>
        <v>81</v>
      </c>
      <c r="BQ56" s="129">
        <f t="shared" si="29"/>
        <v>859</v>
      </c>
      <c r="BR56" s="129">
        <f t="shared" si="30"/>
        <v>28</v>
      </c>
      <c r="BS56" s="129">
        <f t="shared" si="31"/>
        <v>3176</v>
      </c>
      <c r="BT56" s="129">
        <f t="shared" si="32"/>
        <v>109</v>
      </c>
      <c r="BU56" s="129">
        <f t="shared" si="33"/>
        <v>7.1</v>
      </c>
      <c r="BV56" s="129">
        <f t="shared" si="34"/>
        <v>140.22</v>
      </c>
      <c r="BW56" s="129">
        <f t="shared" si="35"/>
        <v>0.72499999999999998</v>
      </c>
      <c r="BX56" s="129">
        <f t="shared" si="36"/>
        <v>140.94499999999999</v>
      </c>
      <c r="BY56" s="134">
        <f t="shared" si="37"/>
        <v>140.94499999999999</v>
      </c>
      <c r="BZ56" s="129">
        <f t="shared" si="40"/>
        <v>31.945000000000004</v>
      </c>
    </row>
    <row r="57" spans="1:78" ht="18.75">
      <c r="A57" s="143">
        <f t="shared" si="18"/>
        <v>42907</v>
      </c>
      <c r="B57" s="138" t="s">
        <v>56</v>
      </c>
      <c r="C57" s="30">
        <v>843</v>
      </c>
      <c r="D57" s="30">
        <v>827</v>
      </c>
      <c r="E57" s="30">
        <v>647</v>
      </c>
      <c r="F57" s="30">
        <v>58</v>
      </c>
      <c r="G57" s="30"/>
      <c r="H57" s="23">
        <v>23</v>
      </c>
      <c r="I57" s="33">
        <f>C57+D57+E57</f>
        <v>2317</v>
      </c>
      <c r="J57" s="33">
        <f>F57+G57+H57</f>
        <v>81</v>
      </c>
      <c r="K57" s="23">
        <v>421</v>
      </c>
      <c r="L57" s="14">
        <v>438</v>
      </c>
      <c r="M57" s="14">
        <v>320</v>
      </c>
      <c r="N57" s="14"/>
      <c r="O57" s="14">
        <v>14</v>
      </c>
      <c r="P57" s="14">
        <v>14</v>
      </c>
      <c r="Q57" s="103">
        <v>11</v>
      </c>
      <c r="R57" s="34"/>
      <c r="S57" s="33">
        <f t="shared" si="21"/>
        <v>859</v>
      </c>
      <c r="T57" s="33">
        <f t="shared" si="22"/>
        <v>39</v>
      </c>
      <c r="U57" s="35">
        <f t="shared" si="23"/>
        <v>120</v>
      </c>
      <c r="V57" s="23">
        <v>5.42</v>
      </c>
      <c r="W57" s="23">
        <v>3.5</v>
      </c>
      <c r="X57" s="30">
        <v>8.5</v>
      </c>
      <c r="Y57" s="38">
        <v>5</v>
      </c>
      <c r="Z57" s="38">
        <v>7.1</v>
      </c>
      <c r="AA57" s="38">
        <v>1.7</v>
      </c>
      <c r="AB57" s="38"/>
      <c r="AC57" s="38"/>
      <c r="AD57" s="38"/>
      <c r="AE57" s="38">
        <v>0.72499999999999998</v>
      </c>
      <c r="AF57" s="38"/>
      <c r="AG57" s="38"/>
      <c r="AH57" s="44">
        <f t="shared" si="6"/>
        <v>0.72499999999999998</v>
      </c>
      <c r="AI57" s="53">
        <v>75</v>
      </c>
      <c r="AJ57" s="15">
        <f t="shared" si="39"/>
        <v>75.724999999999994</v>
      </c>
      <c r="AK57" s="51">
        <f t="shared" si="24"/>
        <v>146.745</v>
      </c>
      <c r="AL57" s="96">
        <f t="shared" si="25"/>
        <v>151.94499999999999</v>
      </c>
      <c r="AM57" s="16">
        <f t="shared" si="38"/>
        <v>76.22</v>
      </c>
      <c r="AN57" s="50"/>
      <c r="AO57" s="46"/>
      <c r="AP57" s="17">
        <f t="shared" si="26"/>
        <v>151.94499999999999</v>
      </c>
      <c r="AQ57" s="18">
        <f t="shared" si="7"/>
        <v>21.331999999999994</v>
      </c>
      <c r="AR57" s="40"/>
      <c r="AS57" s="19">
        <f t="shared" si="8"/>
        <v>75.724999999999994</v>
      </c>
      <c r="AT57" s="20">
        <f t="shared" si="9"/>
        <v>92.35199999999999</v>
      </c>
      <c r="AU57" s="21">
        <f t="shared" si="10"/>
        <v>168.077</v>
      </c>
      <c r="AV57" s="47"/>
      <c r="AW57" s="19">
        <v>40</v>
      </c>
      <c r="AX57" s="20">
        <v>200</v>
      </c>
      <c r="AY57" s="20">
        <v>0</v>
      </c>
      <c r="AZ57" s="20">
        <v>0</v>
      </c>
      <c r="BA57" s="20">
        <v>12</v>
      </c>
      <c r="BB57" s="42">
        <f t="shared" si="11"/>
        <v>252</v>
      </c>
      <c r="BC57" s="43">
        <f t="shared" si="12"/>
        <v>239.39999999999998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192.39999999999998</v>
      </c>
      <c r="BK57" s="24">
        <f t="shared" si="15"/>
        <v>92.35199999999999</v>
      </c>
      <c r="BL57" s="48">
        <f t="shared" si="16"/>
        <v>100.04799999999999</v>
      </c>
      <c r="BO57" s="129">
        <f t="shared" si="27"/>
        <v>2317</v>
      </c>
      <c r="BP57" s="129">
        <f t="shared" si="28"/>
        <v>81</v>
      </c>
      <c r="BQ57" s="129">
        <f t="shared" si="29"/>
        <v>859</v>
      </c>
      <c r="BR57" s="129">
        <f t="shared" si="30"/>
        <v>28</v>
      </c>
      <c r="BS57" s="129">
        <f t="shared" si="31"/>
        <v>3176</v>
      </c>
      <c r="BT57" s="129">
        <f t="shared" si="32"/>
        <v>109</v>
      </c>
      <c r="BU57" s="129">
        <f t="shared" si="33"/>
        <v>7.1</v>
      </c>
      <c r="BV57" s="129">
        <f t="shared" si="34"/>
        <v>140.22</v>
      </c>
      <c r="BW57" s="129">
        <f t="shared" si="35"/>
        <v>0.72499999999999998</v>
      </c>
      <c r="BX57" s="129">
        <f t="shared" si="36"/>
        <v>140.94499999999999</v>
      </c>
      <c r="BY57" s="134">
        <f t="shared" si="37"/>
        <v>140.94499999999999</v>
      </c>
      <c r="BZ57" s="129">
        <f t="shared" si="40"/>
        <v>31.945000000000004</v>
      </c>
    </row>
    <row r="58" spans="1:78" ht="18.75">
      <c r="A58" s="143">
        <f t="shared" si="18"/>
        <v>42907</v>
      </c>
      <c r="B58" s="138" t="s">
        <v>27</v>
      </c>
      <c r="C58" s="30">
        <v>837</v>
      </c>
      <c r="D58" s="30">
        <v>827</v>
      </c>
      <c r="E58" s="30">
        <v>649</v>
      </c>
      <c r="F58" s="30">
        <v>58</v>
      </c>
      <c r="G58" s="30"/>
      <c r="H58" s="23">
        <v>22</v>
      </c>
      <c r="I58" s="33">
        <f t="shared" si="19"/>
        <v>2313</v>
      </c>
      <c r="J58" s="33">
        <f t="shared" si="20"/>
        <v>80</v>
      </c>
      <c r="K58" s="23">
        <v>410</v>
      </c>
      <c r="L58" s="23">
        <v>435</v>
      </c>
      <c r="M58" s="23">
        <v>340</v>
      </c>
      <c r="N58" s="14"/>
      <c r="O58" s="14">
        <v>14</v>
      </c>
      <c r="P58" s="14">
        <v>14</v>
      </c>
      <c r="Q58" s="103">
        <v>12</v>
      </c>
      <c r="R58" s="34"/>
      <c r="S58" s="33">
        <f t="shared" si="21"/>
        <v>845</v>
      </c>
      <c r="T58" s="33">
        <f t="shared" si="22"/>
        <v>40</v>
      </c>
      <c r="U58" s="35">
        <f t="shared" si="23"/>
        <v>120</v>
      </c>
      <c r="V58" s="23">
        <v>5.42</v>
      </c>
      <c r="W58" s="23">
        <v>3.5</v>
      </c>
      <c r="X58" s="30">
        <v>8.5</v>
      </c>
      <c r="Y58" s="38">
        <v>5.3</v>
      </c>
      <c r="Z58" s="38">
        <v>7.3</v>
      </c>
      <c r="AA58" s="38">
        <v>3</v>
      </c>
      <c r="AB58" s="38"/>
      <c r="AC58" s="38"/>
      <c r="AD58" s="38"/>
      <c r="AE58" s="38">
        <v>0.75</v>
      </c>
      <c r="AF58" s="38"/>
      <c r="AG58" s="38"/>
      <c r="AH58" s="44">
        <f t="shared" si="6"/>
        <v>0.75</v>
      </c>
      <c r="AI58" s="53">
        <v>75</v>
      </c>
      <c r="AJ58" s="15">
        <f t="shared" si="39"/>
        <v>75.75</v>
      </c>
      <c r="AK58" s="51">
        <f t="shared" si="24"/>
        <v>147.27000000000004</v>
      </c>
      <c r="AL58" s="96">
        <f t="shared" si="25"/>
        <v>153.77000000000004</v>
      </c>
      <c r="AM58" s="16">
        <f t="shared" si="38"/>
        <v>78.020000000000039</v>
      </c>
      <c r="AN58" s="50"/>
      <c r="AO58" s="46"/>
      <c r="AP58" s="17">
        <f t="shared" si="26"/>
        <v>153.77000000000004</v>
      </c>
      <c r="AQ58" s="18">
        <f t="shared" si="7"/>
        <v>20.831999999999937</v>
      </c>
      <c r="AR58" s="40"/>
      <c r="AS58" s="19">
        <f t="shared" si="8"/>
        <v>75.75</v>
      </c>
      <c r="AT58" s="20">
        <f t="shared" si="9"/>
        <v>92.35199999999999</v>
      </c>
      <c r="AU58" s="21">
        <f t="shared" si="10"/>
        <v>168.10199999999998</v>
      </c>
      <c r="AV58" s="47"/>
      <c r="AW58" s="19">
        <v>40</v>
      </c>
      <c r="AX58" s="20">
        <v>200</v>
      </c>
      <c r="AY58" s="20">
        <v>0</v>
      </c>
      <c r="AZ58" s="20">
        <v>0</v>
      </c>
      <c r="BA58" s="20">
        <v>12</v>
      </c>
      <c r="BB58" s="42">
        <f t="shared" si="11"/>
        <v>252</v>
      </c>
      <c r="BC58" s="43">
        <f t="shared" si="12"/>
        <v>239.39999999999998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192.39999999999998</v>
      </c>
      <c r="BK58" s="24">
        <f t="shared" si="15"/>
        <v>92.35199999999999</v>
      </c>
      <c r="BL58" s="48">
        <f t="shared" si="16"/>
        <v>100.04799999999999</v>
      </c>
      <c r="BO58" s="129">
        <f t="shared" si="27"/>
        <v>2313</v>
      </c>
      <c r="BP58" s="129">
        <f t="shared" si="28"/>
        <v>80</v>
      </c>
      <c r="BQ58" s="129">
        <f t="shared" si="29"/>
        <v>845</v>
      </c>
      <c r="BR58" s="129">
        <f t="shared" si="30"/>
        <v>28</v>
      </c>
      <c r="BS58" s="129">
        <f t="shared" si="31"/>
        <v>3158</v>
      </c>
      <c r="BT58" s="129">
        <f t="shared" si="32"/>
        <v>108</v>
      </c>
      <c r="BU58" s="129">
        <f t="shared" si="33"/>
        <v>7.3</v>
      </c>
      <c r="BV58" s="129">
        <f t="shared" si="34"/>
        <v>141.02000000000001</v>
      </c>
      <c r="BW58" s="129">
        <f t="shared" si="35"/>
        <v>0.75</v>
      </c>
      <c r="BX58" s="129">
        <f t="shared" si="36"/>
        <v>141.77000000000001</v>
      </c>
      <c r="BY58" s="134">
        <f t="shared" si="37"/>
        <v>141.77000000000001</v>
      </c>
      <c r="BZ58" s="129">
        <f t="shared" si="40"/>
        <v>33.770000000000003</v>
      </c>
    </row>
    <row r="59" spans="1:78" ht="18.75">
      <c r="A59" s="143">
        <f t="shared" si="18"/>
        <v>42907</v>
      </c>
      <c r="B59" s="138" t="s">
        <v>57</v>
      </c>
      <c r="C59" s="30">
        <v>837</v>
      </c>
      <c r="D59" s="30">
        <v>827</v>
      </c>
      <c r="E59" s="30">
        <v>649</v>
      </c>
      <c r="F59" s="30">
        <v>58</v>
      </c>
      <c r="G59" s="30"/>
      <c r="H59" s="23">
        <v>22</v>
      </c>
      <c r="I59" s="33">
        <f>C59+D59+E59</f>
        <v>2313</v>
      </c>
      <c r="J59" s="33">
        <f>F59+G59+H59</f>
        <v>80</v>
      </c>
      <c r="K59" s="23">
        <v>410</v>
      </c>
      <c r="L59" s="23">
        <v>435</v>
      </c>
      <c r="M59" s="23">
        <v>340</v>
      </c>
      <c r="N59" s="14"/>
      <c r="O59" s="14">
        <v>14</v>
      </c>
      <c r="P59" s="14">
        <v>14</v>
      </c>
      <c r="Q59" s="103">
        <v>12</v>
      </c>
      <c r="R59" s="34"/>
      <c r="S59" s="33">
        <f t="shared" si="21"/>
        <v>845</v>
      </c>
      <c r="T59" s="33">
        <f t="shared" si="22"/>
        <v>40</v>
      </c>
      <c r="U59" s="35">
        <f t="shared" si="23"/>
        <v>120</v>
      </c>
      <c r="V59" s="23">
        <v>5.42</v>
      </c>
      <c r="W59" s="23">
        <v>3.5</v>
      </c>
      <c r="X59" s="30">
        <v>8.5</v>
      </c>
      <c r="Y59" s="38">
        <v>5.3</v>
      </c>
      <c r="Z59" s="38">
        <v>7.3</v>
      </c>
      <c r="AA59" s="38">
        <v>3</v>
      </c>
      <c r="AB59" s="38"/>
      <c r="AC59" s="38"/>
      <c r="AD59" s="38"/>
      <c r="AE59" s="38">
        <v>0.75</v>
      </c>
      <c r="AF59" s="38"/>
      <c r="AG59" s="38"/>
      <c r="AH59" s="44">
        <f t="shared" si="6"/>
        <v>0.75</v>
      </c>
      <c r="AI59" s="53">
        <v>75</v>
      </c>
      <c r="AJ59" s="15">
        <f t="shared" si="39"/>
        <v>75.75</v>
      </c>
      <c r="AK59" s="51">
        <f t="shared" si="24"/>
        <v>147.27000000000004</v>
      </c>
      <c r="AL59" s="96">
        <f t="shared" si="25"/>
        <v>153.77000000000004</v>
      </c>
      <c r="AM59" s="16">
        <f t="shared" si="38"/>
        <v>78.020000000000039</v>
      </c>
      <c r="AN59" s="50"/>
      <c r="AO59" s="46"/>
      <c r="AP59" s="17">
        <f t="shared" si="26"/>
        <v>153.77000000000004</v>
      </c>
      <c r="AQ59" s="18">
        <f t="shared" si="7"/>
        <v>20.831999999999937</v>
      </c>
      <c r="AR59" s="40"/>
      <c r="AS59" s="19">
        <f t="shared" si="8"/>
        <v>75.75</v>
      </c>
      <c r="AT59" s="20">
        <f t="shared" si="9"/>
        <v>92.35199999999999</v>
      </c>
      <c r="AU59" s="21">
        <f t="shared" si="10"/>
        <v>168.10199999999998</v>
      </c>
      <c r="AV59" s="47"/>
      <c r="AW59" s="19">
        <v>40</v>
      </c>
      <c r="AX59" s="20">
        <v>200</v>
      </c>
      <c r="AY59" s="20">
        <v>0</v>
      </c>
      <c r="AZ59" s="20">
        <v>0</v>
      </c>
      <c r="BA59" s="20">
        <v>12</v>
      </c>
      <c r="BB59" s="42">
        <f t="shared" si="11"/>
        <v>252</v>
      </c>
      <c r="BC59" s="43">
        <f t="shared" si="12"/>
        <v>239.39999999999998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192.39999999999998</v>
      </c>
      <c r="BK59" s="24">
        <f t="shared" si="15"/>
        <v>92.35199999999999</v>
      </c>
      <c r="BL59" s="48">
        <f t="shared" si="16"/>
        <v>100.04799999999999</v>
      </c>
      <c r="BO59" s="129">
        <f t="shared" si="27"/>
        <v>2313</v>
      </c>
      <c r="BP59" s="129">
        <f t="shared" si="28"/>
        <v>80</v>
      </c>
      <c r="BQ59" s="129">
        <f t="shared" si="29"/>
        <v>845</v>
      </c>
      <c r="BR59" s="129">
        <f t="shared" si="30"/>
        <v>28</v>
      </c>
      <c r="BS59" s="129">
        <f t="shared" si="31"/>
        <v>3158</v>
      </c>
      <c r="BT59" s="129">
        <f t="shared" si="32"/>
        <v>108</v>
      </c>
      <c r="BU59" s="129">
        <f t="shared" si="33"/>
        <v>7.3</v>
      </c>
      <c r="BV59" s="129">
        <f t="shared" si="34"/>
        <v>141.02000000000001</v>
      </c>
      <c r="BW59" s="129">
        <f t="shared" si="35"/>
        <v>0.75</v>
      </c>
      <c r="BX59" s="129">
        <f t="shared" si="36"/>
        <v>141.77000000000001</v>
      </c>
      <c r="BY59" s="134">
        <f t="shared" si="37"/>
        <v>141.77000000000001</v>
      </c>
      <c r="BZ59" s="129">
        <f t="shared" si="40"/>
        <v>33.770000000000003</v>
      </c>
    </row>
    <row r="60" spans="1:78" ht="18.75">
      <c r="A60" s="143">
        <f t="shared" si="18"/>
        <v>42907</v>
      </c>
      <c r="B60" s="138" t="s">
        <v>58</v>
      </c>
      <c r="C60" s="30">
        <v>827</v>
      </c>
      <c r="D60" s="30">
        <v>802</v>
      </c>
      <c r="E60" s="30">
        <v>641</v>
      </c>
      <c r="F60" s="30">
        <v>56</v>
      </c>
      <c r="G60" s="30"/>
      <c r="H60" s="23">
        <v>22</v>
      </c>
      <c r="I60" s="33">
        <f t="shared" si="19"/>
        <v>2270</v>
      </c>
      <c r="J60" s="33">
        <f t="shared" si="20"/>
        <v>78</v>
      </c>
      <c r="K60" s="23">
        <v>404</v>
      </c>
      <c r="L60" s="23">
        <v>423</v>
      </c>
      <c r="M60" s="23">
        <v>330</v>
      </c>
      <c r="N60" s="14"/>
      <c r="O60" s="14">
        <v>14</v>
      </c>
      <c r="P60" s="14">
        <v>14</v>
      </c>
      <c r="Q60" s="103">
        <v>12</v>
      </c>
      <c r="R60" s="34"/>
      <c r="S60" s="33">
        <f t="shared" si="21"/>
        <v>827</v>
      </c>
      <c r="T60" s="33">
        <f t="shared" si="22"/>
        <v>40</v>
      </c>
      <c r="U60" s="35">
        <f t="shared" si="23"/>
        <v>118</v>
      </c>
      <c r="V60" s="23">
        <v>5.42</v>
      </c>
      <c r="W60" s="23">
        <v>3.5</v>
      </c>
      <c r="X60" s="30">
        <v>8.5</v>
      </c>
      <c r="Y60" s="38">
        <v>5.3</v>
      </c>
      <c r="Z60" s="38">
        <v>7.3</v>
      </c>
      <c r="AA60" s="38">
        <v>3</v>
      </c>
      <c r="AB60" s="30"/>
      <c r="AC60" s="30"/>
      <c r="AD60" s="38"/>
      <c r="AE60" s="38">
        <v>0.75</v>
      </c>
      <c r="AF60" s="38"/>
      <c r="AG60" s="30"/>
      <c r="AH60" s="45">
        <f t="shared" si="6"/>
        <v>0.75</v>
      </c>
      <c r="AI60" s="53">
        <v>75</v>
      </c>
      <c r="AJ60" s="15">
        <f t="shared" si="39"/>
        <v>75.75</v>
      </c>
      <c r="AK60" s="51">
        <f t="shared" si="24"/>
        <v>145.27000000000004</v>
      </c>
      <c r="AL60" s="96">
        <f t="shared" si="25"/>
        <v>151.77000000000004</v>
      </c>
      <c r="AM60" s="16">
        <f t="shared" si="38"/>
        <v>76.020000000000039</v>
      </c>
      <c r="AN60" s="50"/>
      <c r="AO60" s="46"/>
      <c r="AP60" s="17">
        <f t="shared" si="26"/>
        <v>151.77000000000004</v>
      </c>
      <c r="AQ60" s="18">
        <f t="shared" si="7"/>
        <v>22.831999999999937</v>
      </c>
      <c r="AR60" s="40"/>
      <c r="AS60" s="19">
        <f t="shared" si="8"/>
        <v>75.75</v>
      </c>
      <c r="AT60" s="20">
        <f t="shared" si="9"/>
        <v>92.35199999999999</v>
      </c>
      <c r="AU60" s="21">
        <f t="shared" si="10"/>
        <v>168.10199999999998</v>
      </c>
      <c r="AV60" s="47"/>
      <c r="AW60" s="19">
        <v>40</v>
      </c>
      <c r="AX60" s="20">
        <v>200</v>
      </c>
      <c r="AY60" s="20">
        <v>0</v>
      </c>
      <c r="AZ60" s="20">
        <v>0</v>
      </c>
      <c r="BA60" s="20">
        <v>12</v>
      </c>
      <c r="BB60" s="42">
        <f t="shared" si="11"/>
        <v>252</v>
      </c>
      <c r="BC60" s="43">
        <f t="shared" si="12"/>
        <v>239.39999999999998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192.39999999999998</v>
      </c>
      <c r="BK60" s="24">
        <f t="shared" si="15"/>
        <v>92.35199999999999</v>
      </c>
      <c r="BL60" s="48">
        <f t="shared" si="16"/>
        <v>100.04799999999999</v>
      </c>
      <c r="BO60" s="129">
        <f t="shared" si="27"/>
        <v>2270</v>
      </c>
      <c r="BP60" s="129">
        <f t="shared" si="28"/>
        <v>78</v>
      </c>
      <c r="BQ60" s="129">
        <f t="shared" si="29"/>
        <v>827</v>
      </c>
      <c r="BR60" s="129">
        <f t="shared" si="30"/>
        <v>28</v>
      </c>
      <c r="BS60" s="129">
        <f t="shared" si="31"/>
        <v>3097</v>
      </c>
      <c r="BT60" s="129">
        <f t="shared" si="32"/>
        <v>106</v>
      </c>
      <c r="BU60" s="129">
        <f t="shared" si="33"/>
        <v>7.3</v>
      </c>
      <c r="BV60" s="129">
        <f t="shared" si="34"/>
        <v>139.02000000000001</v>
      </c>
      <c r="BW60" s="129">
        <f t="shared" si="35"/>
        <v>0.75</v>
      </c>
      <c r="BX60" s="129">
        <f t="shared" si="36"/>
        <v>139.77000000000001</v>
      </c>
      <c r="BY60" s="134">
        <f t="shared" si="37"/>
        <v>139.77000000000001</v>
      </c>
      <c r="BZ60" s="129">
        <f t="shared" si="40"/>
        <v>33.770000000000003</v>
      </c>
    </row>
    <row r="61" spans="1:78" ht="18.75">
      <c r="A61" s="143">
        <f t="shared" si="18"/>
        <v>42907</v>
      </c>
      <c r="B61" s="138" t="s">
        <v>59</v>
      </c>
      <c r="C61" s="30">
        <v>827</v>
      </c>
      <c r="D61" s="30">
        <v>802</v>
      </c>
      <c r="E61" s="30">
        <v>641</v>
      </c>
      <c r="F61" s="30">
        <v>56</v>
      </c>
      <c r="G61" s="30"/>
      <c r="H61" s="23">
        <v>22</v>
      </c>
      <c r="I61" s="33">
        <f>C61+D61+E61</f>
        <v>2270</v>
      </c>
      <c r="J61" s="33">
        <f>F61+G61+H61</f>
        <v>78</v>
      </c>
      <c r="K61" s="23">
        <v>404</v>
      </c>
      <c r="L61" s="23">
        <v>423</v>
      </c>
      <c r="M61" s="23">
        <v>330</v>
      </c>
      <c r="N61" s="14"/>
      <c r="O61" s="14">
        <v>14</v>
      </c>
      <c r="P61" s="14">
        <v>14</v>
      </c>
      <c r="Q61" s="103">
        <v>12</v>
      </c>
      <c r="R61" s="34"/>
      <c r="S61" s="33">
        <f t="shared" si="21"/>
        <v>827</v>
      </c>
      <c r="T61" s="33">
        <f t="shared" si="22"/>
        <v>40</v>
      </c>
      <c r="U61" s="35">
        <f t="shared" si="23"/>
        <v>118</v>
      </c>
      <c r="V61" s="23">
        <v>5.42</v>
      </c>
      <c r="W61" s="23">
        <v>3.5</v>
      </c>
      <c r="X61" s="30">
        <v>8.5</v>
      </c>
      <c r="Y61" s="38">
        <v>5.3</v>
      </c>
      <c r="Z61" s="38">
        <v>7.3</v>
      </c>
      <c r="AA61" s="38">
        <v>3</v>
      </c>
      <c r="AB61" s="30"/>
      <c r="AC61" s="30"/>
      <c r="AD61" s="38"/>
      <c r="AE61" s="38">
        <v>0.75</v>
      </c>
      <c r="AF61" s="38"/>
      <c r="AG61" s="30"/>
      <c r="AH61" s="45">
        <f t="shared" si="6"/>
        <v>0.75</v>
      </c>
      <c r="AI61" s="53">
        <v>75</v>
      </c>
      <c r="AJ61" s="15">
        <f t="shared" si="39"/>
        <v>75.75</v>
      </c>
      <c r="AK61" s="51">
        <f t="shared" si="24"/>
        <v>145.27000000000004</v>
      </c>
      <c r="AL61" s="96">
        <f t="shared" si="25"/>
        <v>151.77000000000004</v>
      </c>
      <c r="AM61" s="16">
        <f t="shared" si="38"/>
        <v>76.020000000000039</v>
      </c>
      <c r="AN61" s="50"/>
      <c r="AO61" s="46"/>
      <c r="AP61" s="17">
        <f t="shared" si="26"/>
        <v>151.77000000000004</v>
      </c>
      <c r="AQ61" s="18">
        <f t="shared" si="7"/>
        <v>22.831999999999937</v>
      </c>
      <c r="AR61" s="40"/>
      <c r="AS61" s="19">
        <f t="shared" si="8"/>
        <v>75.75</v>
      </c>
      <c r="AT61" s="20">
        <f t="shared" si="9"/>
        <v>92.35199999999999</v>
      </c>
      <c r="AU61" s="21">
        <f t="shared" si="10"/>
        <v>168.10199999999998</v>
      </c>
      <c r="AV61" s="47"/>
      <c r="AW61" s="19">
        <v>40</v>
      </c>
      <c r="AX61" s="20">
        <v>200</v>
      </c>
      <c r="AY61" s="20">
        <v>0</v>
      </c>
      <c r="AZ61" s="20">
        <v>0</v>
      </c>
      <c r="BA61" s="20">
        <v>12</v>
      </c>
      <c r="BB61" s="42">
        <f t="shared" si="11"/>
        <v>252</v>
      </c>
      <c r="BC61" s="43">
        <f t="shared" si="12"/>
        <v>239.39999999999998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192.39999999999998</v>
      </c>
      <c r="BK61" s="24">
        <f t="shared" si="15"/>
        <v>92.35199999999999</v>
      </c>
      <c r="BL61" s="48">
        <f t="shared" si="16"/>
        <v>100.04799999999999</v>
      </c>
      <c r="BO61" s="129">
        <f t="shared" si="27"/>
        <v>2270</v>
      </c>
      <c r="BP61" s="129">
        <f t="shared" si="28"/>
        <v>78</v>
      </c>
      <c r="BQ61" s="129">
        <f t="shared" si="29"/>
        <v>827</v>
      </c>
      <c r="BR61" s="129">
        <f t="shared" si="30"/>
        <v>28</v>
      </c>
      <c r="BS61" s="129">
        <f t="shared" si="31"/>
        <v>3097</v>
      </c>
      <c r="BT61" s="129">
        <f t="shared" si="32"/>
        <v>106</v>
      </c>
      <c r="BU61" s="129">
        <f t="shared" si="33"/>
        <v>7.3</v>
      </c>
      <c r="BV61" s="129">
        <f t="shared" si="34"/>
        <v>139.02000000000001</v>
      </c>
      <c r="BW61" s="129">
        <f t="shared" si="35"/>
        <v>0.75</v>
      </c>
      <c r="BX61" s="129">
        <f t="shared" si="36"/>
        <v>139.77000000000001</v>
      </c>
      <c r="BY61" s="134">
        <f t="shared" si="37"/>
        <v>139.77000000000001</v>
      </c>
      <c r="BZ61" s="129">
        <f t="shared" si="40"/>
        <v>33.770000000000003</v>
      </c>
    </row>
    <row r="62" spans="1:78" ht="18.75">
      <c r="A62" s="143">
        <f t="shared" si="18"/>
        <v>42907</v>
      </c>
      <c r="B62" s="138" t="s">
        <v>28</v>
      </c>
      <c r="C62" s="30">
        <v>827</v>
      </c>
      <c r="D62" s="30">
        <v>802</v>
      </c>
      <c r="E62" s="30">
        <v>641</v>
      </c>
      <c r="F62" s="30">
        <v>56</v>
      </c>
      <c r="G62" s="30"/>
      <c r="H62" s="23">
        <v>21</v>
      </c>
      <c r="I62" s="33">
        <f t="shared" si="19"/>
        <v>2270</v>
      </c>
      <c r="J62" s="33">
        <f t="shared" si="20"/>
        <v>77</v>
      </c>
      <c r="K62" s="23">
        <v>391</v>
      </c>
      <c r="L62" s="23">
        <v>401</v>
      </c>
      <c r="M62" s="23">
        <v>330</v>
      </c>
      <c r="N62" s="14"/>
      <c r="O62" s="14">
        <v>14</v>
      </c>
      <c r="P62" s="14">
        <v>14</v>
      </c>
      <c r="Q62" s="103">
        <v>12</v>
      </c>
      <c r="R62" s="34"/>
      <c r="S62" s="33">
        <f t="shared" si="21"/>
        <v>792</v>
      </c>
      <c r="T62" s="33">
        <f t="shared" si="22"/>
        <v>40</v>
      </c>
      <c r="U62" s="35">
        <f t="shared" si="23"/>
        <v>117</v>
      </c>
      <c r="V62" s="23">
        <v>4.9800000000000004</v>
      </c>
      <c r="W62" s="23">
        <v>3.5</v>
      </c>
      <c r="X62" s="30">
        <v>8</v>
      </c>
      <c r="Y62" s="30">
        <v>4.8</v>
      </c>
      <c r="Z62" s="30">
        <v>5.0999999999999996</v>
      </c>
      <c r="AA62" s="38">
        <v>3</v>
      </c>
      <c r="AB62" s="30"/>
      <c r="AC62" s="30"/>
      <c r="AD62" s="30"/>
      <c r="AE62" s="38">
        <v>0.72499999999999998</v>
      </c>
      <c r="AF62" s="30"/>
      <c r="AG62" s="30"/>
      <c r="AH62" s="45">
        <f t="shared" si="6"/>
        <v>0.72499999999999998</v>
      </c>
      <c r="AI62" s="53">
        <v>75</v>
      </c>
      <c r="AJ62" s="15">
        <f t="shared" si="39"/>
        <v>75.724999999999994</v>
      </c>
      <c r="AK62" s="51">
        <f t="shared" si="24"/>
        <v>140.60500000000002</v>
      </c>
      <c r="AL62" s="96">
        <f t="shared" si="25"/>
        <v>147.10500000000002</v>
      </c>
      <c r="AM62" s="16">
        <f t="shared" si="38"/>
        <v>71.380000000000024</v>
      </c>
      <c r="AN62" s="50"/>
      <c r="AO62" s="46"/>
      <c r="AP62" s="17">
        <f t="shared" si="26"/>
        <v>147.10500000000002</v>
      </c>
      <c r="AQ62" s="18">
        <f t="shared" si="7"/>
        <v>27.47199999999998</v>
      </c>
      <c r="AR62" s="40"/>
      <c r="AS62" s="19">
        <f t="shared" si="8"/>
        <v>75.724999999999994</v>
      </c>
      <c r="AT62" s="20">
        <f t="shared" si="9"/>
        <v>92.35199999999999</v>
      </c>
      <c r="AU62" s="21">
        <f t="shared" si="10"/>
        <v>168.077</v>
      </c>
      <c r="AV62" s="47"/>
      <c r="AW62" s="19">
        <v>40</v>
      </c>
      <c r="AX62" s="20">
        <v>200</v>
      </c>
      <c r="AY62" s="20">
        <v>0</v>
      </c>
      <c r="AZ62" s="20">
        <v>0</v>
      </c>
      <c r="BA62" s="20">
        <v>12</v>
      </c>
      <c r="BB62" s="42">
        <f t="shared" si="11"/>
        <v>252</v>
      </c>
      <c r="BC62" s="43">
        <f t="shared" si="12"/>
        <v>239.39999999999998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192.39999999999998</v>
      </c>
      <c r="BK62" s="24">
        <f t="shared" si="15"/>
        <v>92.35199999999999</v>
      </c>
      <c r="BL62" s="48">
        <f t="shared" si="16"/>
        <v>100.04799999999999</v>
      </c>
      <c r="BO62" s="129">
        <f t="shared" si="27"/>
        <v>2270</v>
      </c>
      <c r="BP62" s="129">
        <f t="shared" si="28"/>
        <v>77</v>
      </c>
      <c r="BQ62" s="129">
        <f t="shared" si="29"/>
        <v>792</v>
      </c>
      <c r="BR62" s="129">
        <f t="shared" si="30"/>
        <v>28</v>
      </c>
      <c r="BS62" s="129">
        <f t="shared" si="31"/>
        <v>3062</v>
      </c>
      <c r="BT62" s="129">
        <f t="shared" si="32"/>
        <v>105</v>
      </c>
      <c r="BU62" s="129">
        <f t="shared" si="33"/>
        <v>5.0999999999999996</v>
      </c>
      <c r="BV62" s="129">
        <f t="shared" si="34"/>
        <v>134.38</v>
      </c>
      <c r="BW62" s="129">
        <f t="shared" si="35"/>
        <v>0.72499999999999998</v>
      </c>
      <c r="BX62" s="129">
        <f t="shared" si="36"/>
        <v>135.10499999999999</v>
      </c>
      <c r="BY62" s="134">
        <f t="shared" si="37"/>
        <v>135.10499999999999</v>
      </c>
      <c r="BZ62" s="129">
        <f t="shared" si="40"/>
        <v>30.105000000000004</v>
      </c>
    </row>
    <row r="63" spans="1:78" ht="18.75">
      <c r="A63" s="143">
        <f t="shared" si="18"/>
        <v>42907</v>
      </c>
      <c r="B63" s="140" t="s">
        <v>60</v>
      </c>
      <c r="C63" s="30">
        <v>768</v>
      </c>
      <c r="D63" s="30">
        <v>759</v>
      </c>
      <c r="E63" s="30">
        <v>600</v>
      </c>
      <c r="F63" s="30">
        <v>53</v>
      </c>
      <c r="G63" s="30"/>
      <c r="H63" s="23">
        <v>21</v>
      </c>
      <c r="I63" s="33">
        <f t="shared" si="19"/>
        <v>2127</v>
      </c>
      <c r="J63" s="33">
        <f t="shared" si="20"/>
        <v>74</v>
      </c>
      <c r="K63" s="23">
        <v>385</v>
      </c>
      <c r="L63" s="23">
        <v>410</v>
      </c>
      <c r="M63" s="23">
        <v>320</v>
      </c>
      <c r="N63" s="14"/>
      <c r="O63" s="14">
        <v>14</v>
      </c>
      <c r="P63" s="14">
        <v>14</v>
      </c>
      <c r="Q63" s="103">
        <v>11</v>
      </c>
      <c r="R63" s="34"/>
      <c r="S63" s="33">
        <f t="shared" si="21"/>
        <v>795</v>
      </c>
      <c r="T63" s="33">
        <f t="shared" si="22"/>
        <v>39</v>
      </c>
      <c r="U63" s="35">
        <f t="shared" si="23"/>
        <v>113</v>
      </c>
      <c r="V63" s="23">
        <v>4.9800000000000004</v>
      </c>
      <c r="W63" s="23">
        <v>3.5</v>
      </c>
      <c r="X63" s="30">
        <v>8</v>
      </c>
      <c r="Y63" s="30">
        <v>4.8</v>
      </c>
      <c r="Z63" s="30">
        <v>5.0999999999999996</v>
      </c>
      <c r="AA63" s="38">
        <v>3</v>
      </c>
      <c r="AB63" s="30"/>
      <c r="AC63" s="30"/>
      <c r="AD63" s="30"/>
      <c r="AE63" s="38">
        <v>0.72499999999999998</v>
      </c>
      <c r="AF63" s="30"/>
      <c r="AG63" s="30"/>
      <c r="AH63" s="45">
        <f t="shared" si="6"/>
        <v>0.72499999999999998</v>
      </c>
      <c r="AI63" s="53">
        <v>75</v>
      </c>
      <c r="AJ63" s="15">
        <f t="shared" si="39"/>
        <v>75.724999999999994</v>
      </c>
      <c r="AK63" s="51">
        <f t="shared" si="24"/>
        <v>136.60500000000002</v>
      </c>
      <c r="AL63" s="96">
        <f t="shared" si="25"/>
        <v>143.10500000000002</v>
      </c>
      <c r="AM63" s="16">
        <f t="shared" si="38"/>
        <v>67.380000000000024</v>
      </c>
      <c r="AN63" s="50"/>
      <c r="AO63" s="46"/>
      <c r="AP63" s="17">
        <f t="shared" si="26"/>
        <v>143.10500000000002</v>
      </c>
      <c r="AQ63" s="18">
        <f t="shared" si="7"/>
        <v>31.47199999999998</v>
      </c>
      <c r="AR63" s="40"/>
      <c r="AS63" s="19">
        <f t="shared" si="8"/>
        <v>75.724999999999994</v>
      </c>
      <c r="AT63" s="20">
        <f t="shared" si="9"/>
        <v>92.35199999999999</v>
      </c>
      <c r="AU63" s="21">
        <f t="shared" si="10"/>
        <v>168.077</v>
      </c>
      <c r="AV63" s="47"/>
      <c r="AW63" s="19">
        <v>40</v>
      </c>
      <c r="AX63" s="20">
        <v>200</v>
      </c>
      <c r="AY63" s="20">
        <v>0</v>
      </c>
      <c r="AZ63" s="20">
        <v>0</v>
      </c>
      <c r="BA63" s="20">
        <v>12</v>
      </c>
      <c r="BB63" s="42">
        <f t="shared" si="11"/>
        <v>252</v>
      </c>
      <c r="BC63" s="43">
        <f t="shared" si="12"/>
        <v>239.39999999999998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192.39999999999998</v>
      </c>
      <c r="BK63" s="24">
        <f t="shared" si="15"/>
        <v>92.35199999999999</v>
      </c>
      <c r="BL63" s="48">
        <f t="shared" si="16"/>
        <v>100.04799999999999</v>
      </c>
      <c r="BO63" s="129">
        <f t="shared" si="27"/>
        <v>2127</v>
      </c>
      <c r="BP63" s="129">
        <f t="shared" si="28"/>
        <v>74</v>
      </c>
      <c r="BQ63" s="129">
        <f t="shared" si="29"/>
        <v>795</v>
      </c>
      <c r="BR63" s="129">
        <f t="shared" si="30"/>
        <v>28</v>
      </c>
      <c r="BS63" s="129">
        <f t="shared" si="31"/>
        <v>2922</v>
      </c>
      <c r="BT63" s="129">
        <f t="shared" si="32"/>
        <v>102</v>
      </c>
      <c r="BU63" s="129">
        <f t="shared" si="33"/>
        <v>5.0999999999999996</v>
      </c>
      <c r="BV63" s="129">
        <f t="shared" si="34"/>
        <v>131.38</v>
      </c>
      <c r="BW63" s="129">
        <f t="shared" si="35"/>
        <v>0.72499999999999998</v>
      </c>
      <c r="BX63" s="129">
        <f t="shared" si="36"/>
        <v>132.10499999999999</v>
      </c>
      <c r="BY63" s="134">
        <f t="shared" si="37"/>
        <v>132.10499999999999</v>
      </c>
      <c r="BZ63" s="129">
        <f t="shared" si="40"/>
        <v>30.105000000000004</v>
      </c>
    </row>
    <row r="64" spans="1:78" ht="18.75">
      <c r="A64" s="143">
        <f t="shared" si="18"/>
        <v>42907</v>
      </c>
      <c r="B64" s="140" t="s">
        <v>29</v>
      </c>
      <c r="C64" s="30">
        <v>703</v>
      </c>
      <c r="D64" s="30">
        <v>78</v>
      </c>
      <c r="E64" s="30">
        <v>568</v>
      </c>
      <c r="F64" s="30">
        <v>52</v>
      </c>
      <c r="G64" s="30"/>
      <c r="H64" s="23">
        <v>20</v>
      </c>
      <c r="I64" s="33">
        <f t="shared" si="19"/>
        <v>1349</v>
      </c>
      <c r="J64" s="33">
        <f t="shared" si="20"/>
        <v>72</v>
      </c>
      <c r="K64" s="23">
        <v>404</v>
      </c>
      <c r="L64" s="23">
        <v>408</v>
      </c>
      <c r="M64" s="23">
        <v>330</v>
      </c>
      <c r="N64" s="14"/>
      <c r="O64" s="14">
        <v>14</v>
      </c>
      <c r="P64" s="14">
        <v>14</v>
      </c>
      <c r="Q64" s="103">
        <v>12</v>
      </c>
      <c r="R64" s="34"/>
      <c r="S64" s="33">
        <f t="shared" si="21"/>
        <v>812</v>
      </c>
      <c r="T64" s="33">
        <f t="shared" si="22"/>
        <v>40</v>
      </c>
      <c r="U64" s="35">
        <f t="shared" si="23"/>
        <v>112</v>
      </c>
      <c r="V64" s="23">
        <v>4.9800000000000004</v>
      </c>
      <c r="W64" s="23">
        <v>3.5</v>
      </c>
      <c r="X64" s="30">
        <v>8</v>
      </c>
      <c r="Y64" s="30">
        <v>4.5</v>
      </c>
      <c r="Z64" s="30">
        <v>4.3</v>
      </c>
      <c r="AA64" s="38">
        <v>2.7</v>
      </c>
      <c r="AB64" s="30"/>
      <c r="AC64" s="30"/>
      <c r="AD64" s="30"/>
      <c r="AE64" s="38">
        <v>0.72499999999999998</v>
      </c>
      <c r="AF64" s="30"/>
      <c r="AG64" s="30"/>
      <c r="AH64" s="45">
        <f t="shared" si="6"/>
        <v>0.72499999999999998</v>
      </c>
      <c r="AI64" s="53">
        <v>75</v>
      </c>
      <c r="AJ64" s="15">
        <f t="shared" si="39"/>
        <v>75.724999999999994</v>
      </c>
      <c r="AK64" s="51">
        <f t="shared" si="24"/>
        <v>134.505</v>
      </c>
      <c r="AL64" s="96">
        <f t="shared" si="25"/>
        <v>140.70499999999998</v>
      </c>
      <c r="AM64" s="16">
        <f t="shared" si="38"/>
        <v>64.97999999999999</v>
      </c>
      <c r="AN64" s="50"/>
      <c r="AO64" s="46"/>
      <c r="AP64" s="17">
        <f t="shared" si="26"/>
        <v>140.70499999999998</v>
      </c>
      <c r="AQ64" s="18">
        <f t="shared" si="7"/>
        <v>33.572000000000003</v>
      </c>
      <c r="AR64" s="40"/>
      <c r="AS64" s="19">
        <f t="shared" si="8"/>
        <v>75.724999999999994</v>
      </c>
      <c r="AT64" s="20">
        <f t="shared" si="9"/>
        <v>92.35199999999999</v>
      </c>
      <c r="AU64" s="21">
        <f t="shared" si="10"/>
        <v>168.077</v>
      </c>
      <c r="AV64" s="47"/>
      <c r="AW64" s="19">
        <v>40</v>
      </c>
      <c r="AX64" s="20">
        <v>200</v>
      </c>
      <c r="AY64" s="20">
        <v>0</v>
      </c>
      <c r="AZ64" s="20">
        <v>0</v>
      </c>
      <c r="BA64" s="20">
        <v>12</v>
      </c>
      <c r="BB64" s="42">
        <f t="shared" si="11"/>
        <v>252</v>
      </c>
      <c r="BC64" s="43">
        <f t="shared" si="12"/>
        <v>239.39999999999998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192.39999999999998</v>
      </c>
      <c r="BK64" s="24">
        <f t="shared" si="15"/>
        <v>92.35199999999999</v>
      </c>
      <c r="BL64" s="48">
        <f t="shared" si="16"/>
        <v>100.04799999999999</v>
      </c>
      <c r="BO64" s="129">
        <f t="shared" si="27"/>
        <v>1349</v>
      </c>
      <c r="BP64" s="129">
        <f t="shared" si="28"/>
        <v>72</v>
      </c>
      <c r="BQ64" s="129">
        <f t="shared" si="29"/>
        <v>812</v>
      </c>
      <c r="BR64" s="129">
        <f t="shared" si="30"/>
        <v>28</v>
      </c>
      <c r="BS64" s="129">
        <f t="shared" si="31"/>
        <v>2161</v>
      </c>
      <c r="BT64" s="129">
        <f t="shared" si="32"/>
        <v>100</v>
      </c>
      <c r="BU64" s="129">
        <f t="shared" si="33"/>
        <v>4.3</v>
      </c>
      <c r="BV64" s="129">
        <f t="shared" si="34"/>
        <v>127.98</v>
      </c>
      <c r="BW64" s="129">
        <f t="shared" si="35"/>
        <v>0.72499999999999998</v>
      </c>
      <c r="BX64" s="129">
        <f t="shared" si="36"/>
        <v>128.70500000000001</v>
      </c>
      <c r="BY64" s="134">
        <f t="shared" si="37"/>
        <v>128.70500000000001</v>
      </c>
      <c r="BZ64" s="129">
        <f t="shared" si="40"/>
        <v>28.705000000000002</v>
      </c>
    </row>
    <row r="65" spans="1:78" ht="18.75">
      <c r="A65" s="143">
        <f t="shared" si="18"/>
        <v>42907</v>
      </c>
      <c r="B65" s="141" t="s">
        <v>61</v>
      </c>
      <c r="C65" s="30">
        <v>667</v>
      </c>
      <c r="D65" s="30">
        <v>707</v>
      </c>
      <c r="E65" s="30">
        <v>542</v>
      </c>
      <c r="F65" s="30">
        <v>50</v>
      </c>
      <c r="G65" s="30"/>
      <c r="H65" s="23">
        <v>19</v>
      </c>
      <c r="I65" s="33">
        <f t="shared" si="19"/>
        <v>1916</v>
      </c>
      <c r="J65" s="33">
        <f t="shared" si="20"/>
        <v>69</v>
      </c>
      <c r="K65" s="23">
        <v>407</v>
      </c>
      <c r="L65" s="14">
        <v>401</v>
      </c>
      <c r="M65" s="14">
        <v>320</v>
      </c>
      <c r="N65" s="14"/>
      <c r="O65" s="14">
        <v>14</v>
      </c>
      <c r="P65" s="14">
        <v>14</v>
      </c>
      <c r="Q65" s="103">
        <v>11</v>
      </c>
      <c r="R65" s="34"/>
      <c r="S65" s="33">
        <f t="shared" si="21"/>
        <v>808</v>
      </c>
      <c r="T65" s="33">
        <f t="shared" si="22"/>
        <v>39</v>
      </c>
      <c r="U65" s="35">
        <f t="shared" si="23"/>
        <v>108</v>
      </c>
      <c r="V65" s="23">
        <v>4.9800000000000004</v>
      </c>
      <c r="W65" s="23">
        <v>3.5</v>
      </c>
      <c r="X65" s="30">
        <v>8</v>
      </c>
      <c r="Y65" s="30">
        <v>4.5</v>
      </c>
      <c r="Z65" s="30">
        <v>4.3</v>
      </c>
      <c r="AA65" s="38">
        <v>2.7</v>
      </c>
      <c r="AB65" s="30"/>
      <c r="AC65" s="30"/>
      <c r="AD65" s="30"/>
      <c r="AE65" s="38">
        <v>0.72499999999999998</v>
      </c>
      <c r="AF65" s="30"/>
      <c r="AG65" s="30"/>
      <c r="AH65" s="45">
        <f t="shared" si="6"/>
        <v>0.72499999999999998</v>
      </c>
      <c r="AI65" s="53">
        <v>75</v>
      </c>
      <c r="AJ65" s="15">
        <f t="shared" si="39"/>
        <v>75.724999999999994</v>
      </c>
      <c r="AK65" s="51">
        <f t="shared" si="24"/>
        <v>130.505</v>
      </c>
      <c r="AL65" s="96">
        <f t="shared" si="25"/>
        <v>136.70499999999998</v>
      </c>
      <c r="AM65" s="16">
        <f t="shared" si="38"/>
        <v>60.97999999999999</v>
      </c>
      <c r="AN65" s="50"/>
      <c r="AO65" s="46"/>
      <c r="AP65" s="17">
        <f t="shared" si="26"/>
        <v>136.70499999999998</v>
      </c>
      <c r="AQ65" s="18">
        <f t="shared" si="7"/>
        <v>37.572000000000003</v>
      </c>
      <c r="AR65" s="40"/>
      <c r="AS65" s="19">
        <f t="shared" si="8"/>
        <v>75.724999999999994</v>
      </c>
      <c r="AT65" s="20">
        <f t="shared" si="9"/>
        <v>92.35199999999999</v>
      </c>
      <c r="AU65" s="21">
        <f t="shared" si="10"/>
        <v>168.077</v>
      </c>
      <c r="AV65" s="47"/>
      <c r="AW65" s="19">
        <v>40</v>
      </c>
      <c r="AX65" s="20">
        <v>200</v>
      </c>
      <c r="AY65" s="20">
        <v>0</v>
      </c>
      <c r="AZ65" s="20">
        <v>0</v>
      </c>
      <c r="BA65" s="20">
        <v>12</v>
      </c>
      <c r="BB65" s="42">
        <f t="shared" si="11"/>
        <v>252</v>
      </c>
      <c r="BC65" s="43">
        <f t="shared" si="12"/>
        <v>239.39999999999998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192.39999999999998</v>
      </c>
      <c r="BK65" s="24">
        <f t="shared" si="15"/>
        <v>92.35199999999999</v>
      </c>
      <c r="BL65" s="48">
        <f t="shared" si="16"/>
        <v>100.04799999999999</v>
      </c>
      <c r="BO65" s="129">
        <f t="shared" si="27"/>
        <v>1916</v>
      </c>
      <c r="BP65" s="129">
        <f t="shared" si="28"/>
        <v>69</v>
      </c>
      <c r="BQ65" s="129">
        <f t="shared" si="29"/>
        <v>808</v>
      </c>
      <c r="BR65" s="129">
        <f t="shared" si="30"/>
        <v>28</v>
      </c>
      <c r="BS65" s="129">
        <f t="shared" si="31"/>
        <v>2724</v>
      </c>
      <c r="BT65" s="129">
        <f t="shared" si="32"/>
        <v>97</v>
      </c>
      <c r="BU65" s="129">
        <f t="shared" si="33"/>
        <v>4.3</v>
      </c>
      <c r="BV65" s="129">
        <f t="shared" si="34"/>
        <v>124.98</v>
      </c>
      <c r="BW65" s="129">
        <f t="shared" si="35"/>
        <v>0.72499999999999998</v>
      </c>
      <c r="BX65" s="129">
        <f t="shared" si="36"/>
        <v>125.705</v>
      </c>
      <c r="BY65" s="134">
        <f t="shared" si="37"/>
        <v>125.705</v>
      </c>
      <c r="BZ65" s="129">
        <f t="shared" si="40"/>
        <v>28.705000000000002</v>
      </c>
    </row>
    <row r="66" spans="1:78">
      <c r="BN66" s="131" t="s">
        <v>65</v>
      </c>
      <c r="BO66" s="130">
        <f>MAX(BO10:BO65)</f>
        <v>2322</v>
      </c>
      <c r="BP66" s="130">
        <f t="shared" ref="BP66:BZ66" si="49">MAX(BP10:BP65)</f>
        <v>81</v>
      </c>
      <c r="BQ66" s="130">
        <f t="shared" si="49"/>
        <v>859</v>
      </c>
      <c r="BR66" s="130">
        <f t="shared" si="49"/>
        <v>29</v>
      </c>
      <c r="BS66" s="130">
        <f t="shared" si="49"/>
        <v>3181</v>
      </c>
      <c r="BT66" s="130">
        <f t="shared" si="49"/>
        <v>110</v>
      </c>
      <c r="BU66" s="130">
        <f t="shared" si="49"/>
        <v>7.3</v>
      </c>
      <c r="BV66" s="130">
        <f t="shared" si="49"/>
        <v>141.22</v>
      </c>
      <c r="BW66" s="130">
        <f t="shared" si="49"/>
        <v>0.85</v>
      </c>
      <c r="BX66" s="130">
        <f t="shared" si="49"/>
        <v>141.94499999999999</v>
      </c>
      <c r="BY66" s="130">
        <f t="shared" si="49"/>
        <v>141.94499999999999</v>
      </c>
      <c r="BZ66" s="130">
        <f t="shared" si="49"/>
        <v>33.770000000000003</v>
      </c>
    </row>
    <row r="67" spans="1:78">
      <c r="BN67" s="131" t="s">
        <v>66</v>
      </c>
      <c r="BO67" s="130">
        <f>MIN(BO10:BO65)</f>
        <v>1349</v>
      </c>
      <c r="BP67" s="130">
        <f t="shared" ref="BP67:BZ67" si="50">MIN(BP10:BP65)</f>
        <v>47</v>
      </c>
      <c r="BQ67" s="130">
        <f t="shared" si="50"/>
        <v>581</v>
      </c>
      <c r="BR67" s="130">
        <f t="shared" si="50"/>
        <v>21</v>
      </c>
      <c r="BS67" s="130">
        <f t="shared" si="50"/>
        <v>1964</v>
      </c>
      <c r="BT67" s="130">
        <f t="shared" si="50"/>
        <v>68</v>
      </c>
      <c r="BU67" s="130">
        <f t="shared" si="50"/>
        <v>3.7</v>
      </c>
      <c r="BV67" s="130">
        <f t="shared" si="50"/>
        <v>87.86999999999999</v>
      </c>
      <c r="BW67" s="130">
        <f t="shared" si="50"/>
        <v>0.72499999999999998</v>
      </c>
      <c r="BX67" s="130">
        <f t="shared" si="50"/>
        <v>88.694999999999993</v>
      </c>
      <c r="BY67" s="130">
        <f t="shared" si="50"/>
        <v>88.694999999999993</v>
      </c>
      <c r="BZ67" s="130">
        <f t="shared" si="50"/>
        <v>20.695</v>
      </c>
    </row>
  </sheetData>
  <mergeCells count="39">
    <mergeCell ref="D3:F3"/>
    <mergeCell ref="W8:W9"/>
    <mergeCell ref="AA8:AA9"/>
    <mergeCell ref="BJ8:BL8"/>
    <mergeCell ref="AS8:AS9"/>
    <mergeCell ref="AT8:AT9"/>
    <mergeCell ref="AU8:AU9"/>
    <mergeCell ref="AW8:BB8"/>
    <mergeCell ref="BC8:BC9"/>
    <mergeCell ref="BD8:BI8"/>
    <mergeCell ref="Z8:Z9"/>
    <mergeCell ref="AB8:AB9"/>
    <mergeCell ref="AC8:AC9"/>
    <mergeCell ref="AD8:AD9"/>
    <mergeCell ref="AF8:AF9"/>
    <mergeCell ref="Y8:Y9"/>
    <mergeCell ref="AS7:AU7"/>
    <mergeCell ref="AK8:AK9"/>
    <mergeCell ref="AM8:AM9"/>
    <mergeCell ref="AN8:AN9"/>
    <mergeCell ref="AO8:AO9"/>
    <mergeCell ref="AP8:AP9"/>
    <mergeCell ref="AL8:AL9"/>
    <mergeCell ref="B1:AX1"/>
    <mergeCell ref="C7:Z7"/>
    <mergeCell ref="AB7:AI7"/>
    <mergeCell ref="AJ7:AJ9"/>
    <mergeCell ref="AK7:AQ7"/>
    <mergeCell ref="AE8:AE9"/>
    <mergeCell ref="AG8:AG9"/>
    <mergeCell ref="AH8:AH9"/>
    <mergeCell ref="AI8:AI9"/>
    <mergeCell ref="AQ8:AQ9"/>
    <mergeCell ref="AW7:BL7"/>
    <mergeCell ref="C8:J8"/>
    <mergeCell ref="K8:T8"/>
    <mergeCell ref="U8:U9"/>
    <mergeCell ref="V8:V9"/>
    <mergeCell ref="X8:X9"/>
  </mergeCells>
  <conditionalFormatting sqref="C45:D65">
    <cfRule type="cellIs" dxfId="42" priority="1" operator="greaterThan">
      <formula>1100</formula>
    </cfRule>
  </conditionalFormatting>
  <conditionalFormatting sqref="E45:E65">
    <cfRule type="cellIs" dxfId="41" priority="2" operator="greaterThan">
      <formula>900</formula>
    </cfRule>
  </conditionalFormatting>
  <conditionalFormatting sqref="AJ6">
    <cfRule type="cellIs" dxfId="40" priority="19" operator="greaterThan">
      <formula>0</formula>
    </cfRule>
  </conditionalFormatting>
  <conditionalFormatting sqref="AQ5:AQ6">
    <cfRule type="cellIs" dxfId="39" priority="2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 codeName="Feuil24"/>
  <dimension ref="A1:BZ208"/>
  <sheetViews>
    <sheetView zoomScale="80" zoomScaleNormal="80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42908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886</v>
      </c>
      <c r="D5" s="25">
        <f t="shared" ref="D5:AQ5" si="0">MAX(D10:D65)</f>
        <v>966</v>
      </c>
      <c r="E5" s="25">
        <f t="shared" si="0"/>
        <v>732</v>
      </c>
      <c r="F5" s="29">
        <f t="shared" si="0"/>
        <v>63</v>
      </c>
      <c r="G5" s="29">
        <f t="shared" si="0"/>
        <v>0</v>
      </c>
      <c r="H5" s="29">
        <f t="shared" si="0"/>
        <v>25</v>
      </c>
      <c r="I5" s="25">
        <f t="shared" si="0"/>
        <v>2571</v>
      </c>
      <c r="J5" s="25">
        <f t="shared" si="0"/>
        <v>88</v>
      </c>
      <c r="K5" s="25">
        <f t="shared" si="0"/>
        <v>467</v>
      </c>
      <c r="L5" s="25">
        <f t="shared" si="0"/>
        <v>528</v>
      </c>
      <c r="M5" s="25">
        <f t="shared" ref="M5" si="1">MAX(M10:M65)</f>
        <v>440</v>
      </c>
      <c r="N5" s="25">
        <f t="shared" si="0"/>
        <v>0</v>
      </c>
      <c r="O5" s="25">
        <f t="shared" si="0"/>
        <v>15</v>
      </c>
      <c r="P5" s="25">
        <f>MAX(P10:P65)</f>
        <v>18</v>
      </c>
      <c r="Q5" s="25">
        <f t="shared" si="0"/>
        <v>15</v>
      </c>
      <c r="R5" s="25">
        <f t="shared" si="0"/>
        <v>0</v>
      </c>
      <c r="S5" s="25">
        <f t="shared" si="0"/>
        <v>1334</v>
      </c>
      <c r="T5" s="25">
        <f t="shared" si="0"/>
        <v>46</v>
      </c>
      <c r="U5" s="25">
        <f t="shared" si="0"/>
        <v>132</v>
      </c>
      <c r="V5" s="25">
        <f t="shared" si="0"/>
        <v>6.38</v>
      </c>
      <c r="W5" s="25">
        <f t="shared" si="0"/>
        <v>3.5</v>
      </c>
      <c r="X5" s="25">
        <f t="shared" si="0"/>
        <v>6.8</v>
      </c>
      <c r="Y5" s="25">
        <f>MAX(Y10:Y65)</f>
        <v>5.5</v>
      </c>
      <c r="Z5" s="25">
        <f t="shared" si="0"/>
        <v>7.6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75.900000000000006</v>
      </c>
      <c r="AK5" s="25">
        <f>MAX(AK10:AK65)</f>
        <v>157.17999999999998</v>
      </c>
      <c r="AL5" s="25">
        <f>MAX(AL10:AL65)</f>
        <v>163.87999999999997</v>
      </c>
      <c r="AM5" s="25">
        <f>MAX(AM10:AM65)</f>
        <v>87.979999999999961</v>
      </c>
      <c r="AN5" s="25">
        <f>MAX(AN10:AN65)</f>
        <v>0</v>
      </c>
      <c r="AO5" s="25">
        <f>MAX(AO10:AO65)</f>
        <v>0</v>
      </c>
      <c r="AP5" s="27">
        <f t="shared" si="0"/>
        <v>163.87999999999997</v>
      </c>
      <c r="AQ5" s="28">
        <f t="shared" si="0"/>
        <v>54.539999999999992</v>
      </c>
      <c r="AR5" s="13"/>
      <c r="AS5" s="25">
        <f>MAX(AS10:AS65)</f>
        <v>75.900000000000006</v>
      </c>
      <c r="AT5" s="25">
        <f>MAX(AT10:AT65)</f>
        <v>91.44</v>
      </c>
      <c r="AU5" s="25">
        <f>MAX(AU10:AU65)</f>
        <v>167.34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0</v>
      </c>
      <c r="BB5" s="25">
        <f t="shared" ref="BB5:BL5" si="2">MAX(BB10:BB65)</f>
        <v>250</v>
      </c>
      <c r="BC5" s="25">
        <f t="shared" si="2"/>
        <v>237.5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190.5</v>
      </c>
      <c r="BK5" s="25">
        <f t="shared" si="2"/>
        <v>91.44</v>
      </c>
      <c r="BL5" s="25">
        <f t="shared" si="2"/>
        <v>99.06</v>
      </c>
    </row>
    <row r="6" spans="1:78" ht="15.75" thickBot="1">
      <c r="B6" s="11" t="s">
        <v>66</v>
      </c>
      <c r="C6" s="25">
        <f>MIN(C10:C65)</f>
        <v>564</v>
      </c>
      <c r="D6" s="25">
        <f t="shared" ref="D6:AQ6" si="3">MIN(D10:D65)</f>
        <v>452</v>
      </c>
      <c r="E6" s="25">
        <f t="shared" si="3"/>
        <v>424</v>
      </c>
      <c r="F6" s="29">
        <f t="shared" si="3"/>
        <v>38</v>
      </c>
      <c r="G6" s="29">
        <f t="shared" si="3"/>
        <v>0</v>
      </c>
      <c r="H6" s="29">
        <f t="shared" si="3"/>
        <v>14</v>
      </c>
      <c r="I6" s="25">
        <f t="shared" si="3"/>
        <v>1510</v>
      </c>
      <c r="J6" s="25">
        <f t="shared" si="3"/>
        <v>53</v>
      </c>
      <c r="K6" s="25">
        <f t="shared" si="3"/>
        <v>301</v>
      </c>
      <c r="L6" s="25">
        <f t="shared" si="3"/>
        <v>318</v>
      </c>
      <c r="M6" s="25">
        <f t="shared" ref="M6" si="4">MIN(M10:M65)</f>
        <v>290</v>
      </c>
      <c r="N6" s="25">
        <f t="shared" si="3"/>
        <v>0</v>
      </c>
      <c r="O6" s="25">
        <f t="shared" si="3"/>
        <v>10</v>
      </c>
      <c r="P6" s="25">
        <f>MIN(P10:P65)</f>
        <v>12</v>
      </c>
      <c r="Q6" s="25">
        <f t="shared" si="3"/>
        <v>10</v>
      </c>
      <c r="R6" s="25">
        <f t="shared" si="3"/>
        <v>0</v>
      </c>
      <c r="S6" s="25">
        <f t="shared" si="3"/>
        <v>924</v>
      </c>
      <c r="T6" s="25">
        <f t="shared" si="3"/>
        <v>32</v>
      </c>
      <c r="U6" s="25">
        <f t="shared" si="3"/>
        <v>86</v>
      </c>
      <c r="V6" s="25">
        <f t="shared" si="3"/>
        <v>2.15</v>
      </c>
      <c r="W6" s="25">
        <f t="shared" si="3"/>
        <v>3.5</v>
      </c>
      <c r="X6" s="25">
        <f t="shared" si="3"/>
        <v>4</v>
      </c>
      <c r="Y6" s="25">
        <f>MIN(Y10:Y65)</f>
        <v>2.6</v>
      </c>
      <c r="Z6" s="25">
        <f t="shared" si="3"/>
        <v>4.2</v>
      </c>
      <c r="AA6" s="25">
        <f t="shared" si="3"/>
        <v>1.6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0.75</v>
      </c>
      <c r="AF6" s="25"/>
      <c r="AG6" s="25">
        <f t="shared" si="3"/>
        <v>0</v>
      </c>
      <c r="AH6" s="25"/>
      <c r="AI6" s="25">
        <f t="shared" si="3"/>
        <v>45</v>
      </c>
      <c r="AJ6" s="25">
        <f t="shared" si="3"/>
        <v>45.75</v>
      </c>
      <c r="AK6" s="25">
        <f>MIN(AK10:AK65)</f>
        <v>103.68</v>
      </c>
      <c r="AL6" s="25">
        <f>MIN(AL10:AL65)</f>
        <v>109.38</v>
      </c>
      <c r="AM6" s="25">
        <f>MIN(AM10:AM65)</f>
        <v>-45.8</v>
      </c>
      <c r="AN6" s="25">
        <f>MIN(AN10:AN65)</f>
        <v>0</v>
      </c>
      <c r="AO6" s="25">
        <f>MIN(AO10:AO65)</f>
        <v>0</v>
      </c>
      <c r="AP6" s="27">
        <f t="shared" si="3"/>
        <v>0</v>
      </c>
      <c r="AQ6" s="28">
        <f t="shared" si="3"/>
        <v>10.160000000000025</v>
      </c>
      <c r="AR6" s="13"/>
      <c r="AS6" s="26">
        <f>MIN(AS10:AS65)</f>
        <v>45.75</v>
      </c>
      <c r="AT6" s="26">
        <f>MIN(AT10:AT65)</f>
        <v>89.615999999999985</v>
      </c>
      <c r="AU6" s="26">
        <f>MIN(AU10:AU65)</f>
        <v>137.19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0</v>
      </c>
      <c r="BB6" s="26">
        <f t="shared" ref="BB6:BL6" si="5">MIN(BB10:BB65)</f>
        <v>246</v>
      </c>
      <c r="BC6" s="26">
        <f t="shared" si="5"/>
        <v>233.7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186.7</v>
      </c>
      <c r="BK6" s="26">
        <f t="shared" si="5"/>
        <v>89.615999999999985</v>
      </c>
      <c r="BL6" s="26">
        <f t="shared" si="5"/>
        <v>97.084000000000003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42908</v>
      </c>
      <c r="B10" s="137" t="s">
        <v>84</v>
      </c>
      <c r="C10" s="38">
        <v>645</v>
      </c>
      <c r="D10" s="38">
        <v>633</v>
      </c>
      <c r="E10" s="105">
        <v>501</v>
      </c>
      <c r="F10" s="105">
        <v>45</v>
      </c>
      <c r="G10" s="106"/>
      <c r="H10" s="107">
        <v>17</v>
      </c>
      <c r="I10" s="33">
        <f>C10+D10+E10</f>
        <v>1779</v>
      </c>
      <c r="J10" s="33">
        <f>F10+G10+H10</f>
        <v>62</v>
      </c>
      <c r="K10" s="23">
        <v>326</v>
      </c>
      <c r="L10" s="14">
        <v>360</v>
      </c>
      <c r="M10" s="14">
        <v>330</v>
      </c>
      <c r="N10" s="14"/>
      <c r="O10" s="14">
        <v>11</v>
      </c>
      <c r="P10" s="14">
        <v>13</v>
      </c>
      <c r="Q10" s="14">
        <v>12</v>
      </c>
      <c r="R10" s="34"/>
      <c r="S10" s="33">
        <f>K10+L10+M10+N10</f>
        <v>1016</v>
      </c>
      <c r="T10" s="33">
        <f>O10+P10+Q10+R10</f>
        <v>36</v>
      </c>
      <c r="U10" s="35">
        <f>SUM(J10+T10)</f>
        <v>98</v>
      </c>
      <c r="V10" s="37">
        <v>4.8</v>
      </c>
      <c r="W10" s="23">
        <v>3.5</v>
      </c>
      <c r="X10" s="38">
        <v>6.8</v>
      </c>
      <c r="Y10" s="38">
        <v>4.4000000000000004</v>
      </c>
      <c r="Z10" s="38">
        <v>4.2</v>
      </c>
      <c r="AA10" s="38">
        <v>2.6</v>
      </c>
      <c r="AB10" s="38"/>
      <c r="AC10" s="38"/>
      <c r="AD10" s="38"/>
      <c r="AE10" s="38">
        <v>0.77500000000000002</v>
      </c>
      <c r="AF10" s="38"/>
      <c r="AG10" s="38"/>
      <c r="AH10" s="44">
        <f t="shared" ref="AH10:AH65" si="6">SUM(AB10:AG10)</f>
        <v>0.77500000000000002</v>
      </c>
      <c r="AI10" s="53">
        <v>75</v>
      </c>
      <c r="AJ10" s="15">
        <f>AH10+AI10</f>
        <v>75.775000000000006</v>
      </c>
      <c r="AK10" s="51">
        <f>U10+V10+X10+Z10+AB10+AC10+AD10+AE10+AF10+AG10+Y10</f>
        <v>118.97500000000001</v>
      </c>
      <c r="AL10" s="96">
        <f>AK10+W10+AA10</f>
        <v>125.075</v>
      </c>
      <c r="AM10" s="16">
        <f>+AL10-AS10</f>
        <v>49.3</v>
      </c>
      <c r="AN10" s="50"/>
      <c r="AO10" s="46"/>
      <c r="AP10" s="17">
        <f>AL10+AO10</f>
        <v>125.075</v>
      </c>
      <c r="AQ10" s="18">
        <f t="shared" ref="AQ10:AQ65" si="7">AU10-AK10</f>
        <v>48.239999999999995</v>
      </c>
      <c r="AR10" s="40"/>
      <c r="AS10" s="19">
        <f t="shared" ref="AS10:AS65" si="8">AJ10</f>
        <v>75.775000000000006</v>
      </c>
      <c r="AT10" s="20">
        <f t="shared" ref="AT10:AT65" si="9">BK10</f>
        <v>91.44</v>
      </c>
      <c r="AU10" s="21">
        <f t="shared" ref="AU10:AU65" si="10">AS10+AT10</f>
        <v>167.215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0</v>
      </c>
      <c r="BB10" s="42">
        <f t="shared" ref="BB10:BB65" si="11">SUM(AW10:BA10)</f>
        <v>250</v>
      </c>
      <c r="BC10" s="43">
        <f t="shared" ref="BC10:BC65" si="12">BB10*0.95</f>
        <v>237.5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190.5</v>
      </c>
      <c r="BK10" s="24">
        <f t="shared" ref="BK10:BK65" si="15">BJ10*0.48</f>
        <v>91.44</v>
      </c>
      <c r="BL10" s="48">
        <f t="shared" ref="BL10:BL65" si="16">BJ10*0.52</f>
        <v>99.06</v>
      </c>
      <c r="BO10" s="129">
        <f>C10+D10+E10+((AB10+AC10)/0.033)</f>
        <v>1779</v>
      </c>
      <c r="BP10" s="129">
        <f>F10+G10+H10</f>
        <v>62</v>
      </c>
      <c r="BQ10" s="129">
        <f>K10+L10+N10+(AD10/0.033)</f>
        <v>686</v>
      </c>
      <c r="BR10" s="129">
        <f>O10+Q10+R10+AD10</f>
        <v>23</v>
      </c>
      <c r="BS10" s="129">
        <f>C10+D10+E10+K10+L10+N10+((AB10+AC10)/0.033)+(AD10/0.033)</f>
        <v>2465</v>
      </c>
      <c r="BT10" s="129">
        <f>F10+G10+H10+O10+Q10+R10+AB10+AC10+AD10</f>
        <v>85</v>
      </c>
      <c r="BU10" s="129">
        <f>Z10+AG10</f>
        <v>4.2</v>
      </c>
      <c r="BV10" s="129">
        <f>F10+G10+H10+O10+Q10+R10+V10+W10+X10+Y10+Z10+AA10</f>
        <v>111.3</v>
      </c>
      <c r="BW10" s="129">
        <f>AB10+AC10+AD10+AE10+AF10+AG10</f>
        <v>0.77500000000000002</v>
      </c>
      <c r="BX10" s="129">
        <f>F10+G10+H10+O10+Q10+V10+W10+X10+Y10+Z10+AA10+AB10+AC10+AD10+AE10+AF10+AG10</f>
        <v>112.075</v>
      </c>
      <c r="BY10" s="134">
        <f>F10+G10+H10+O10+Q10+R10+V10+W10+X10+Y10+Z10+AA10+AB10+AC10+AD10+AE10+AF10+AG10+AO10</f>
        <v>112.075</v>
      </c>
      <c r="BZ10" s="129">
        <f t="shared" ref="BZ10:BZ15" si="17">V10+W10+X10+Y10+Z10+AA10+AE10+AF10+AG10</f>
        <v>27.074999999999999</v>
      </c>
    </row>
    <row r="11" spans="1:78" ht="18.75">
      <c r="A11" s="143">
        <f t="shared" ref="A11:A65" si="18">$D$3</f>
        <v>42908</v>
      </c>
      <c r="B11" s="138" t="s">
        <v>38</v>
      </c>
      <c r="C11" s="30">
        <v>625</v>
      </c>
      <c r="D11" s="30">
        <v>587</v>
      </c>
      <c r="E11" s="30">
        <v>484</v>
      </c>
      <c r="F11" s="30">
        <v>42</v>
      </c>
      <c r="G11" s="30"/>
      <c r="H11" s="32">
        <v>16</v>
      </c>
      <c r="I11" s="33">
        <f t="shared" ref="I11:I65" si="19">C11+D11+E11</f>
        <v>1696</v>
      </c>
      <c r="J11" s="33">
        <f t="shared" ref="J11:J65" si="20">F11+G11+H11</f>
        <v>58</v>
      </c>
      <c r="K11" s="23">
        <v>320</v>
      </c>
      <c r="L11" s="14">
        <v>352</v>
      </c>
      <c r="M11" s="14">
        <v>320</v>
      </c>
      <c r="N11" s="14"/>
      <c r="O11" s="14">
        <v>11</v>
      </c>
      <c r="P11" s="14">
        <v>12</v>
      </c>
      <c r="Q11" s="14">
        <v>11</v>
      </c>
      <c r="R11" s="34"/>
      <c r="S11" s="33">
        <f t="shared" ref="S11:S65" si="21">K11+L11+M11+N11</f>
        <v>992</v>
      </c>
      <c r="T11" s="33">
        <f t="shared" ref="T11:T65" si="22">O11+P11+Q11+R11</f>
        <v>34</v>
      </c>
      <c r="U11" s="35">
        <f t="shared" ref="U11:U65" si="23">SUM(J11+T11)</f>
        <v>92</v>
      </c>
      <c r="V11" s="37">
        <v>4.8</v>
      </c>
      <c r="W11" s="23">
        <v>3.5</v>
      </c>
      <c r="X11" s="38">
        <v>6.5</v>
      </c>
      <c r="Y11" s="38">
        <v>4.4000000000000004</v>
      </c>
      <c r="Z11" s="38">
        <v>4.2</v>
      </c>
      <c r="AA11" s="38">
        <v>2.6</v>
      </c>
      <c r="AB11" s="38"/>
      <c r="AC11" s="38"/>
      <c r="AD11" s="38"/>
      <c r="AE11" s="38">
        <v>0.77500000000000002</v>
      </c>
      <c r="AF11" s="38"/>
      <c r="AG11" s="38"/>
      <c r="AH11" s="44">
        <f t="shared" si="6"/>
        <v>0.77500000000000002</v>
      </c>
      <c r="AI11" s="53">
        <v>75</v>
      </c>
      <c r="AJ11" s="15">
        <f>AH11+AI11</f>
        <v>75.775000000000006</v>
      </c>
      <c r="AK11" s="51">
        <f t="shared" ref="AK11:AK65" si="24">U11+V11+X11+Z11+AB11+AC11+AD11+AE11+AF11+AG11+Y11</f>
        <v>112.67500000000001</v>
      </c>
      <c r="AL11" s="96">
        <f t="shared" ref="AL11:AL65" si="25">AK11+W11+AA11</f>
        <v>118.77500000000001</v>
      </c>
      <c r="AM11" s="16">
        <f>+AL11-AS11</f>
        <v>43</v>
      </c>
      <c r="AN11" s="50"/>
      <c r="AO11" s="46"/>
      <c r="AP11" s="17">
        <f t="shared" ref="AP11:AP65" si="26">AL11+AO11</f>
        <v>118.77500000000001</v>
      </c>
      <c r="AQ11" s="18">
        <f t="shared" si="7"/>
        <v>54.539999999999992</v>
      </c>
      <c r="AR11" s="40"/>
      <c r="AS11" s="19">
        <f t="shared" si="8"/>
        <v>75.775000000000006</v>
      </c>
      <c r="AT11" s="20">
        <f t="shared" si="9"/>
        <v>91.44</v>
      </c>
      <c r="AU11" s="21">
        <f t="shared" si="10"/>
        <v>167.215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0</v>
      </c>
      <c r="BB11" s="42">
        <f t="shared" si="11"/>
        <v>250</v>
      </c>
      <c r="BC11" s="43">
        <f t="shared" si="12"/>
        <v>237.5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190.5</v>
      </c>
      <c r="BK11" s="24">
        <f t="shared" si="15"/>
        <v>91.44</v>
      </c>
      <c r="BL11" s="48">
        <f t="shared" si="16"/>
        <v>99.06</v>
      </c>
      <c r="BO11" s="129">
        <f t="shared" ref="BO11:BO65" si="27">C11+D11+E11+((AB11+AC11)/0.033)</f>
        <v>1696</v>
      </c>
      <c r="BP11" s="129">
        <f t="shared" ref="BP11:BP65" si="28">F11+G11+H11</f>
        <v>58</v>
      </c>
      <c r="BQ11" s="129">
        <f t="shared" ref="BQ11:BQ65" si="29">K11+L11+N11+(AD11/0.033)</f>
        <v>672</v>
      </c>
      <c r="BR11" s="129">
        <f t="shared" ref="BR11:BR65" si="30">O11+Q11+R11+AD11</f>
        <v>22</v>
      </c>
      <c r="BS11" s="129">
        <f t="shared" ref="BS11:BS65" si="31">C11+D11+E11+K11+L11+N11+((AB11+AC11)/0.033)+(AD11/0.033)</f>
        <v>2368</v>
      </c>
      <c r="BT11" s="129">
        <f t="shared" ref="BT11:BT65" si="32">F11+G11+H11+O11+Q11+R11+AB11+AC11+AD11</f>
        <v>80</v>
      </c>
      <c r="BU11" s="129">
        <f t="shared" ref="BU11:BU65" si="33">Z11+AG11</f>
        <v>4.2</v>
      </c>
      <c r="BV11" s="129">
        <f t="shared" ref="BV11:BV65" si="34">F11+G11+H11+O11+Q11+R11+V11+W11+X11+Y11+Z11+AA11</f>
        <v>106</v>
      </c>
      <c r="BW11" s="129">
        <f t="shared" ref="BW11:BW65" si="35">AB11+AC11+AD11+AE11+AF11+AG11</f>
        <v>0.77500000000000002</v>
      </c>
      <c r="BX11" s="129">
        <f t="shared" ref="BX11:BX65" si="36">F11+G11+H11+O11+Q11+V11+W11+X11+Y11+Z11+AA11+AB11+AC11+AD11+AE11+AF11+AG11</f>
        <v>106.77500000000001</v>
      </c>
      <c r="BY11" s="134">
        <f t="shared" ref="BY11:BY65" si="37">F11+G11+H11+O11+Q11+R11+V11+W11+X11+Y11+Z11+AA11+AB11+AC11+AD11+AE11+AF11+AG11+AO11</f>
        <v>106.77500000000001</v>
      </c>
      <c r="BZ11" s="129">
        <f t="shared" si="17"/>
        <v>26.775000000000002</v>
      </c>
    </row>
    <row r="12" spans="1:78" ht="18.75">
      <c r="A12" s="143">
        <f t="shared" si="18"/>
        <v>42908</v>
      </c>
      <c r="B12" s="137" t="s">
        <v>7</v>
      </c>
      <c r="C12" s="30">
        <v>610</v>
      </c>
      <c r="D12" s="31">
        <v>601</v>
      </c>
      <c r="E12" s="31">
        <v>475</v>
      </c>
      <c r="F12" s="30">
        <v>42</v>
      </c>
      <c r="G12" s="30"/>
      <c r="H12" s="32">
        <v>16</v>
      </c>
      <c r="I12" s="33">
        <f t="shared" si="19"/>
        <v>1686</v>
      </c>
      <c r="J12" s="33">
        <f t="shared" si="20"/>
        <v>58</v>
      </c>
      <c r="K12" s="23">
        <v>313</v>
      </c>
      <c r="L12" s="14">
        <v>345</v>
      </c>
      <c r="M12" s="14">
        <v>340</v>
      </c>
      <c r="N12" s="14"/>
      <c r="O12" s="14">
        <v>11</v>
      </c>
      <c r="P12" s="14">
        <v>12</v>
      </c>
      <c r="Q12" s="14">
        <v>12</v>
      </c>
      <c r="R12" s="34"/>
      <c r="S12" s="33">
        <f t="shared" si="21"/>
        <v>998</v>
      </c>
      <c r="T12" s="33">
        <f t="shared" si="22"/>
        <v>35</v>
      </c>
      <c r="U12" s="35">
        <f t="shared" si="23"/>
        <v>93</v>
      </c>
      <c r="V12" s="37">
        <v>4.18</v>
      </c>
      <c r="W12" s="23">
        <v>3.5</v>
      </c>
      <c r="X12" s="38">
        <v>6.5</v>
      </c>
      <c r="Y12" s="30">
        <v>3.9</v>
      </c>
      <c r="Z12" s="30">
        <v>5.0999999999999996</v>
      </c>
      <c r="AA12" s="38">
        <v>2.4</v>
      </c>
      <c r="AB12" s="38"/>
      <c r="AC12" s="38"/>
      <c r="AD12" s="38"/>
      <c r="AE12" s="38">
        <v>0.75</v>
      </c>
      <c r="AF12" s="38"/>
      <c r="AG12" s="38"/>
      <c r="AH12" s="44">
        <f t="shared" si="6"/>
        <v>0.75</v>
      </c>
      <c r="AI12" s="53">
        <v>75</v>
      </c>
      <c r="AJ12" s="15">
        <f>AH12+AI12</f>
        <v>75.75</v>
      </c>
      <c r="AK12" s="51">
        <f t="shared" si="24"/>
        <v>113.43</v>
      </c>
      <c r="AL12" s="96">
        <f t="shared" si="25"/>
        <v>119.33000000000001</v>
      </c>
      <c r="AM12" s="16">
        <f t="shared" ref="AM12:AM65" si="38">+AL12-AS12</f>
        <v>43.580000000000013</v>
      </c>
      <c r="AN12" s="50"/>
      <c r="AO12" s="46"/>
      <c r="AP12" s="17">
        <f t="shared" si="26"/>
        <v>119.33000000000001</v>
      </c>
      <c r="AQ12" s="18">
        <f t="shared" si="7"/>
        <v>53.759999999999991</v>
      </c>
      <c r="AR12" s="40"/>
      <c r="AS12" s="19">
        <f t="shared" si="8"/>
        <v>75.75</v>
      </c>
      <c r="AT12" s="20">
        <f t="shared" si="9"/>
        <v>91.44</v>
      </c>
      <c r="AU12" s="21">
        <f t="shared" si="10"/>
        <v>167.19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0</v>
      </c>
      <c r="BB12" s="42">
        <f t="shared" si="11"/>
        <v>250</v>
      </c>
      <c r="BC12" s="43">
        <f t="shared" si="12"/>
        <v>237.5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190.5</v>
      </c>
      <c r="BK12" s="24">
        <f t="shared" si="15"/>
        <v>91.44</v>
      </c>
      <c r="BL12" s="48">
        <f t="shared" si="16"/>
        <v>99.06</v>
      </c>
      <c r="BO12" s="129">
        <f t="shared" si="27"/>
        <v>1686</v>
      </c>
      <c r="BP12" s="129">
        <f t="shared" si="28"/>
        <v>58</v>
      </c>
      <c r="BQ12" s="129">
        <f t="shared" si="29"/>
        <v>658</v>
      </c>
      <c r="BR12" s="129">
        <f t="shared" si="30"/>
        <v>23</v>
      </c>
      <c r="BS12" s="129">
        <f t="shared" si="31"/>
        <v>2344</v>
      </c>
      <c r="BT12" s="129">
        <f t="shared" si="32"/>
        <v>81</v>
      </c>
      <c r="BU12" s="129">
        <f t="shared" si="33"/>
        <v>5.0999999999999996</v>
      </c>
      <c r="BV12" s="129">
        <f t="shared" si="34"/>
        <v>106.58000000000001</v>
      </c>
      <c r="BW12" s="129">
        <f t="shared" si="35"/>
        <v>0.75</v>
      </c>
      <c r="BX12" s="129">
        <f t="shared" si="36"/>
        <v>107.33000000000001</v>
      </c>
      <c r="BY12" s="134">
        <f t="shared" si="37"/>
        <v>107.33000000000001</v>
      </c>
      <c r="BZ12" s="129">
        <f t="shared" si="17"/>
        <v>26.33</v>
      </c>
    </row>
    <row r="13" spans="1:78" ht="18.75">
      <c r="A13" s="143">
        <f t="shared" si="18"/>
        <v>42908</v>
      </c>
      <c r="B13" s="137" t="s">
        <v>39</v>
      </c>
      <c r="C13" s="30">
        <v>583</v>
      </c>
      <c r="D13" s="30">
        <v>572</v>
      </c>
      <c r="E13" s="30">
        <v>463</v>
      </c>
      <c r="F13" s="30">
        <v>40</v>
      </c>
      <c r="G13" s="30"/>
      <c r="H13" s="32">
        <v>16</v>
      </c>
      <c r="I13" s="33">
        <f t="shared" si="19"/>
        <v>1618</v>
      </c>
      <c r="J13" s="33">
        <f t="shared" si="20"/>
        <v>56</v>
      </c>
      <c r="K13" s="23">
        <v>311</v>
      </c>
      <c r="L13" s="14">
        <v>343</v>
      </c>
      <c r="M13" s="14">
        <v>335</v>
      </c>
      <c r="N13" s="14"/>
      <c r="O13" s="14">
        <v>10</v>
      </c>
      <c r="P13" s="14">
        <v>12</v>
      </c>
      <c r="Q13" s="14">
        <v>12</v>
      </c>
      <c r="R13" s="34"/>
      <c r="S13" s="33">
        <f t="shared" si="21"/>
        <v>989</v>
      </c>
      <c r="T13" s="33">
        <f t="shared" si="22"/>
        <v>34</v>
      </c>
      <c r="U13" s="35">
        <f t="shared" si="23"/>
        <v>90</v>
      </c>
      <c r="V13" s="37">
        <v>4.18</v>
      </c>
      <c r="W13" s="23">
        <v>3.5</v>
      </c>
      <c r="X13" s="38">
        <v>6.5</v>
      </c>
      <c r="Y13" s="30">
        <v>3.9</v>
      </c>
      <c r="Z13" s="30">
        <v>5.0999999999999996</v>
      </c>
      <c r="AA13" s="38">
        <v>2.4</v>
      </c>
      <c r="AB13" s="38"/>
      <c r="AC13" s="38"/>
      <c r="AD13" s="38"/>
      <c r="AE13" s="38">
        <v>0.75</v>
      </c>
      <c r="AF13" s="38"/>
      <c r="AG13" s="38"/>
      <c r="AH13" s="44">
        <f t="shared" si="6"/>
        <v>0.75</v>
      </c>
      <c r="AI13" s="53">
        <v>60</v>
      </c>
      <c r="AJ13" s="15">
        <f t="shared" ref="AJ13:AJ65" si="39">AH13+AI13</f>
        <v>60.75</v>
      </c>
      <c r="AK13" s="51">
        <f t="shared" si="24"/>
        <v>110.43</v>
      </c>
      <c r="AL13" s="96">
        <f t="shared" si="25"/>
        <v>116.33000000000001</v>
      </c>
      <c r="AM13" s="16">
        <f t="shared" si="38"/>
        <v>55.580000000000013</v>
      </c>
      <c r="AN13" s="50"/>
      <c r="AO13" s="46"/>
      <c r="AP13" s="17">
        <f t="shared" si="26"/>
        <v>116.33000000000001</v>
      </c>
      <c r="AQ13" s="18">
        <f t="shared" si="7"/>
        <v>41.759999999999991</v>
      </c>
      <c r="AR13" s="40"/>
      <c r="AS13" s="19">
        <f t="shared" si="8"/>
        <v>60.75</v>
      </c>
      <c r="AT13" s="20">
        <f t="shared" si="9"/>
        <v>91.44</v>
      </c>
      <c r="AU13" s="21">
        <f t="shared" si="10"/>
        <v>152.19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0</v>
      </c>
      <c r="BB13" s="42">
        <f t="shared" si="11"/>
        <v>250</v>
      </c>
      <c r="BC13" s="43">
        <f t="shared" si="12"/>
        <v>237.5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190.5</v>
      </c>
      <c r="BK13" s="24">
        <f t="shared" si="15"/>
        <v>91.44</v>
      </c>
      <c r="BL13" s="48">
        <f t="shared" si="16"/>
        <v>99.06</v>
      </c>
      <c r="BO13" s="129">
        <f t="shared" si="27"/>
        <v>1618</v>
      </c>
      <c r="BP13" s="129">
        <f t="shared" si="28"/>
        <v>56</v>
      </c>
      <c r="BQ13" s="129">
        <f t="shared" si="29"/>
        <v>654</v>
      </c>
      <c r="BR13" s="129">
        <f t="shared" si="30"/>
        <v>22</v>
      </c>
      <c r="BS13" s="129">
        <f t="shared" si="31"/>
        <v>2272</v>
      </c>
      <c r="BT13" s="129">
        <f t="shared" si="32"/>
        <v>78</v>
      </c>
      <c r="BU13" s="129">
        <f t="shared" si="33"/>
        <v>5.0999999999999996</v>
      </c>
      <c r="BV13" s="129">
        <f t="shared" si="34"/>
        <v>103.58000000000001</v>
      </c>
      <c r="BW13" s="129">
        <f t="shared" si="35"/>
        <v>0.75</v>
      </c>
      <c r="BX13" s="129">
        <f t="shared" si="36"/>
        <v>104.33000000000001</v>
      </c>
      <c r="BY13" s="134">
        <f t="shared" si="37"/>
        <v>104.33000000000001</v>
      </c>
      <c r="BZ13" s="129">
        <f t="shared" si="17"/>
        <v>26.33</v>
      </c>
    </row>
    <row r="14" spans="1:78" ht="18.75">
      <c r="A14" s="143">
        <f t="shared" si="18"/>
        <v>42908</v>
      </c>
      <c r="B14" s="138" t="s">
        <v>8</v>
      </c>
      <c r="C14" s="30">
        <v>564</v>
      </c>
      <c r="D14" s="30">
        <v>530</v>
      </c>
      <c r="E14" s="30">
        <v>439</v>
      </c>
      <c r="F14" s="30">
        <v>38</v>
      </c>
      <c r="G14" s="30"/>
      <c r="H14" s="32">
        <v>15</v>
      </c>
      <c r="I14" s="33">
        <f t="shared" si="19"/>
        <v>1533</v>
      </c>
      <c r="J14" s="33">
        <f t="shared" si="20"/>
        <v>53</v>
      </c>
      <c r="K14" s="23">
        <v>308</v>
      </c>
      <c r="L14" s="14">
        <v>341</v>
      </c>
      <c r="M14" s="14">
        <v>330</v>
      </c>
      <c r="N14" s="14"/>
      <c r="O14" s="14">
        <v>10</v>
      </c>
      <c r="P14" s="14">
        <v>12</v>
      </c>
      <c r="Q14" s="14">
        <v>12</v>
      </c>
      <c r="R14" s="34"/>
      <c r="S14" s="33">
        <f t="shared" si="21"/>
        <v>979</v>
      </c>
      <c r="T14" s="33">
        <f t="shared" si="22"/>
        <v>34</v>
      </c>
      <c r="U14" s="35">
        <f t="shared" si="23"/>
        <v>87</v>
      </c>
      <c r="V14" s="37">
        <v>4.18</v>
      </c>
      <c r="W14" s="23">
        <v>3.5</v>
      </c>
      <c r="X14" s="38">
        <v>6.5</v>
      </c>
      <c r="Y14" s="30">
        <v>4</v>
      </c>
      <c r="Z14" s="30">
        <v>5.3</v>
      </c>
      <c r="AA14" s="38">
        <v>2.4</v>
      </c>
      <c r="AB14" s="38"/>
      <c r="AC14" s="38"/>
      <c r="AD14" s="38"/>
      <c r="AE14" s="38">
        <v>0.75</v>
      </c>
      <c r="AF14" s="38"/>
      <c r="AG14" s="38"/>
      <c r="AH14" s="44">
        <f t="shared" si="6"/>
        <v>0.75</v>
      </c>
      <c r="AI14" s="53">
        <v>45</v>
      </c>
      <c r="AJ14" s="15">
        <f t="shared" si="39"/>
        <v>45.75</v>
      </c>
      <c r="AK14" s="51">
        <f t="shared" si="24"/>
        <v>107.73</v>
      </c>
      <c r="AL14" s="96">
        <f t="shared" si="25"/>
        <v>113.63000000000001</v>
      </c>
      <c r="AM14" s="16">
        <f t="shared" si="38"/>
        <v>67.88000000000001</v>
      </c>
      <c r="AN14" s="50"/>
      <c r="AO14" s="46"/>
      <c r="AP14" s="17">
        <f t="shared" si="26"/>
        <v>113.63000000000001</v>
      </c>
      <c r="AQ14" s="18">
        <f t="shared" si="7"/>
        <v>29.459999999999994</v>
      </c>
      <c r="AR14" s="40"/>
      <c r="AS14" s="19">
        <f t="shared" si="8"/>
        <v>45.75</v>
      </c>
      <c r="AT14" s="20">
        <f t="shared" si="9"/>
        <v>91.44</v>
      </c>
      <c r="AU14" s="21">
        <f t="shared" si="10"/>
        <v>137.19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0</v>
      </c>
      <c r="BB14" s="42">
        <f t="shared" si="11"/>
        <v>250</v>
      </c>
      <c r="BC14" s="43">
        <f t="shared" si="12"/>
        <v>237.5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190.5</v>
      </c>
      <c r="BK14" s="24">
        <f t="shared" si="15"/>
        <v>91.44</v>
      </c>
      <c r="BL14" s="48">
        <f t="shared" si="16"/>
        <v>99.06</v>
      </c>
      <c r="BO14" s="129">
        <f t="shared" si="27"/>
        <v>1533</v>
      </c>
      <c r="BP14" s="129">
        <f t="shared" si="28"/>
        <v>53</v>
      </c>
      <c r="BQ14" s="129">
        <f t="shared" si="29"/>
        <v>649</v>
      </c>
      <c r="BR14" s="129">
        <f t="shared" si="30"/>
        <v>22</v>
      </c>
      <c r="BS14" s="129">
        <f t="shared" si="31"/>
        <v>2182</v>
      </c>
      <c r="BT14" s="129">
        <f t="shared" si="32"/>
        <v>75</v>
      </c>
      <c r="BU14" s="129">
        <f t="shared" si="33"/>
        <v>5.3</v>
      </c>
      <c r="BV14" s="129">
        <f t="shared" si="34"/>
        <v>100.88000000000001</v>
      </c>
      <c r="BW14" s="129">
        <f t="shared" si="35"/>
        <v>0.75</v>
      </c>
      <c r="BX14" s="129">
        <f t="shared" si="36"/>
        <v>101.63000000000001</v>
      </c>
      <c r="BY14" s="134">
        <f t="shared" si="37"/>
        <v>101.63000000000001</v>
      </c>
      <c r="BZ14" s="129">
        <f t="shared" si="17"/>
        <v>26.63</v>
      </c>
    </row>
    <row r="15" spans="1:78" ht="18.75">
      <c r="A15" s="143">
        <f t="shared" si="18"/>
        <v>42908</v>
      </c>
      <c r="B15" s="138" t="s">
        <v>40</v>
      </c>
      <c r="C15" s="30">
        <v>564</v>
      </c>
      <c r="D15" s="30">
        <v>530</v>
      </c>
      <c r="E15" s="30">
        <v>432</v>
      </c>
      <c r="F15" s="30">
        <v>38</v>
      </c>
      <c r="G15" s="30"/>
      <c r="H15" s="32">
        <v>15</v>
      </c>
      <c r="I15" s="33">
        <f t="shared" si="19"/>
        <v>1526</v>
      </c>
      <c r="J15" s="33">
        <f t="shared" si="20"/>
        <v>53</v>
      </c>
      <c r="K15" s="23">
        <v>308</v>
      </c>
      <c r="L15" s="14">
        <v>338</v>
      </c>
      <c r="M15" s="14">
        <v>325</v>
      </c>
      <c r="N15" s="14"/>
      <c r="O15" s="14">
        <v>10</v>
      </c>
      <c r="P15" s="14">
        <v>12</v>
      </c>
      <c r="Q15" s="14">
        <v>11</v>
      </c>
      <c r="R15" s="34"/>
      <c r="S15" s="33">
        <f t="shared" si="21"/>
        <v>971</v>
      </c>
      <c r="T15" s="33">
        <f t="shared" si="22"/>
        <v>33</v>
      </c>
      <c r="U15" s="35">
        <f t="shared" si="23"/>
        <v>86</v>
      </c>
      <c r="V15" s="37">
        <v>4.18</v>
      </c>
      <c r="W15" s="23">
        <v>3.5</v>
      </c>
      <c r="X15" s="38">
        <v>6.5</v>
      </c>
      <c r="Y15" s="30">
        <v>4</v>
      </c>
      <c r="Z15" s="30">
        <v>5.3</v>
      </c>
      <c r="AA15" s="38">
        <v>2.4</v>
      </c>
      <c r="AB15" s="38"/>
      <c r="AC15" s="38"/>
      <c r="AD15" s="38"/>
      <c r="AE15" s="38">
        <v>0.75</v>
      </c>
      <c r="AF15" s="38"/>
      <c r="AG15" s="38"/>
      <c r="AH15" s="44">
        <f t="shared" si="6"/>
        <v>0.75</v>
      </c>
      <c r="AI15" s="53">
        <v>45</v>
      </c>
      <c r="AJ15" s="15">
        <f t="shared" si="39"/>
        <v>45.75</v>
      </c>
      <c r="AK15" s="51">
        <f t="shared" si="24"/>
        <v>106.73</v>
      </c>
      <c r="AL15" s="96">
        <f t="shared" si="25"/>
        <v>112.63000000000001</v>
      </c>
      <c r="AM15" s="16">
        <f t="shared" si="38"/>
        <v>66.88000000000001</v>
      </c>
      <c r="AN15" s="50"/>
      <c r="AO15" s="46"/>
      <c r="AP15" s="17">
        <f t="shared" si="26"/>
        <v>112.63000000000001</v>
      </c>
      <c r="AQ15" s="18">
        <f t="shared" si="7"/>
        <v>30.459999999999994</v>
      </c>
      <c r="AR15" s="40"/>
      <c r="AS15" s="19">
        <f t="shared" si="8"/>
        <v>45.75</v>
      </c>
      <c r="AT15" s="20">
        <f t="shared" si="9"/>
        <v>91.44</v>
      </c>
      <c r="AU15" s="21">
        <f t="shared" si="10"/>
        <v>137.19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0</v>
      </c>
      <c r="BB15" s="42">
        <f t="shared" si="11"/>
        <v>250</v>
      </c>
      <c r="BC15" s="43">
        <f t="shared" si="12"/>
        <v>237.5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190.5</v>
      </c>
      <c r="BK15" s="24">
        <f t="shared" si="15"/>
        <v>91.44</v>
      </c>
      <c r="BL15" s="48">
        <f t="shared" si="16"/>
        <v>99.06</v>
      </c>
      <c r="BO15" s="129">
        <f t="shared" si="27"/>
        <v>1526</v>
      </c>
      <c r="BP15" s="129">
        <f t="shared" si="28"/>
        <v>53</v>
      </c>
      <c r="BQ15" s="129">
        <f t="shared" si="29"/>
        <v>646</v>
      </c>
      <c r="BR15" s="129">
        <f t="shared" si="30"/>
        <v>21</v>
      </c>
      <c r="BS15" s="129">
        <f t="shared" si="31"/>
        <v>2172</v>
      </c>
      <c r="BT15" s="129">
        <f t="shared" si="32"/>
        <v>74</v>
      </c>
      <c r="BU15" s="129">
        <f t="shared" si="33"/>
        <v>5.3</v>
      </c>
      <c r="BV15" s="129">
        <f t="shared" si="34"/>
        <v>99.88000000000001</v>
      </c>
      <c r="BW15" s="129">
        <f t="shared" si="35"/>
        <v>0.75</v>
      </c>
      <c r="BX15" s="129">
        <f t="shared" si="36"/>
        <v>100.63000000000001</v>
      </c>
      <c r="BY15" s="134">
        <f t="shared" si="37"/>
        <v>100.63000000000001</v>
      </c>
      <c r="BZ15" s="129">
        <f t="shared" si="17"/>
        <v>26.63</v>
      </c>
    </row>
    <row r="16" spans="1:78" ht="18.75">
      <c r="A16" s="143">
        <f t="shared" si="18"/>
        <v>42908</v>
      </c>
      <c r="B16" s="138" t="s">
        <v>9</v>
      </c>
      <c r="C16" s="30">
        <v>564</v>
      </c>
      <c r="D16" s="30">
        <v>522</v>
      </c>
      <c r="E16" s="30">
        <v>424</v>
      </c>
      <c r="F16" s="30">
        <v>38</v>
      </c>
      <c r="G16" s="30"/>
      <c r="H16" s="32">
        <v>15</v>
      </c>
      <c r="I16" s="33">
        <f t="shared" si="19"/>
        <v>1510</v>
      </c>
      <c r="J16" s="33">
        <f t="shared" si="20"/>
        <v>53</v>
      </c>
      <c r="K16" s="23">
        <v>310</v>
      </c>
      <c r="L16" s="14">
        <v>337</v>
      </c>
      <c r="M16" s="14">
        <v>320</v>
      </c>
      <c r="N16" s="14"/>
      <c r="O16" s="14">
        <v>10</v>
      </c>
      <c r="P16" s="14">
        <v>12</v>
      </c>
      <c r="Q16" s="14">
        <v>11</v>
      </c>
      <c r="R16" s="34"/>
      <c r="S16" s="33">
        <f t="shared" si="21"/>
        <v>967</v>
      </c>
      <c r="T16" s="33">
        <f t="shared" si="22"/>
        <v>33</v>
      </c>
      <c r="U16" s="35">
        <f t="shared" si="23"/>
        <v>86</v>
      </c>
      <c r="V16" s="37">
        <v>4.18</v>
      </c>
      <c r="W16" s="23">
        <v>3.5</v>
      </c>
      <c r="X16" s="38">
        <v>6.5</v>
      </c>
      <c r="Y16" s="30">
        <v>4.5</v>
      </c>
      <c r="Z16" s="30">
        <v>5.4</v>
      </c>
      <c r="AA16" s="38">
        <v>2.4</v>
      </c>
      <c r="AB16" s="38"/>
      <c r="AC16" s="38"/>
      <c r="AD16" s="38"/>
      <c r="AE16" s="38">
        <v>0.77500000000000002</v>
      </c>
      <c r="AF16" s="38"/>
      <c r="AG16" s="38"/>
      <c r="AH16" s="44">
        <f t="shared" si="6"/>
        <v>0.77500000000000002</v>
      </c>
      <c r="AI16" s="53">
        <v>45</v>
      </c>
      <c r="AJ16" s="15">
        <f t="shared" si="39"/>
        <v>45.774999999999999</v>
      </c>
      <c r="AK16" s="51">
        <f t="shared" si="24"/>
        <v>107.35500000000002</v>
      </c>
      <c r="AL16" s="96">
        <f t="shared" si="25"/>
        <v>113.25500000000002</v>
      </c>
      <c r="AM16" s="16">
        <f t="shared" si="38"/>
        <v>67.480000000000018</v>
      </c>
      <c r="AN16" s="50"/>
      <c r="AO16" s="46"/>
      <c r="AP16" s="17">
        <f t="shared" si="26"/>
        <v>113.25500000000002</v>
      </c>
      <c r="AQ16" s="18">
        <f t="shared" si="7"/>
        <v>29.859999999999985</v>
      </c>
      <c r="AR16" s="40"/>
      <c r="AS16" s="19">
        <f t="shared" si="8"/>
        <v>45.774999999999999</v>
      </c>
      <c r="AT16" s="20">
        <f t="shared" si="9"/>
        <v>91.44</v>
      </c>
      <c r="AU16" s="21">
        <f t="shared" si="10"/>
        <v>137.215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0</v>
      </c>
      <c r="BB16" s="42">
        <f t="shared" si="11"/>
        <v>250</v>
      </c>
      <c r="BC16" s="43">
        <f t="shared" si="12"/>
        <v>237.5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190.5</v>
      </c>
      <c r="BK16" s="24">
        <f t="shared" si="15"/>
        <v>91.44</v>
      </c>
      <c r="BL16" s="48">
        <f t="shared" si="16"/>
        <v>99.06</v>
      </c>
      <c r="BO16" s="129">
        <f t="shared" si="27"/>
        <v>1510</v>
      </c>
      <c r="BP16" s="129">
        <f t="shared" si="28"/>
        <v>53</v>
      </c>
      <c r="BQ16" s="129">
        <f t="shared" si="29"/>
        <v>647</v>
      </c>
      <c r="BR16" s="129">
        <f t="shared" si="30"/>
        <v>21</v>
      </c>
      <c r="BS16" s="129">
        <f t="shared" si="31"/>
        <v>2157</v>
      </c>
      <c r="BT16" s="129">
        <f t="shared" si="32"/>
        <v>74</v>
      </c>
      <c r="BU16" s="129">
        <f t="shared" si="33"/>
        <v>5.4</v>
      </c>
      <c r="BV16" s="129">
        <f t="shared" si="34"/>
        <v>100.48000000000002</v>
      </c>
      <c r="BW16" s="129">
        <f t="shared" si="35"/>
        <v>0.77500000000000002</v>
      </c>
      <c r="BX16" s="129">
        <f t="shared" si="36"/>
        <v>101.25500000000002</v>
      </c>
      <c r="BY16" s="134">
        <f t="shared" si="37"/>
        <v>101.25500000000002</v>
      </c>
      <c r="BZ16" s="129">
        <f>V16+W16+X16+Y16+Z16+AA16+AE16+AF16+AG16</f>
        <v>27.254999999999995</v>
      </c>
    </row>
    <row r="17" spans="1:78" ht="18.75">
      <c r="A17" s="143">
        <f t="shared" si="18"/>
        <v>42908</v>
      </c>
      <c r="B17" s="138" t="s">
        <v>41</v>
      </c>
      <c r="C17" s="30">
        <v>566</v>
      </c>
      <c r="D17" s="30">
        <v>557</v>
      </c>
      <c r="E17" s="30">
        <v>431</v>
      </c>
      <c r="F17" s="30">
        <v>40</v>
      </c>
      <c r="G17" s="30"/>
      <c r="H17" s="23">
        <v>14</v>
      </c>
      <c r="I17" s="33">
        <f t="shared" si="19"/>
        <v>1554</v>
      </c>
      <c r="J17" s="33">
        <f t="shared" si="20"/>
        <v>54</v>
      </c>
      <c r="K17" s="23">
        <v>308</v>
      </c>
      <c r="L17" s="14">
        <v>336</v>
      </c>
      <c r="M17" s="14">
        <v>314</v>
      </c>
      <c r="N17" s="14"/>
      <c r="O17" s="14">
        <v>10</v>
      </c>
      <c r="P17" s="14">
        <v>12</v>
      </c>
      <c r="Q17" s="14">
        <v>11</v>
      </c>
      <c r="R17" s="34"/>
      <c r="S17" s="33">
        <f t="shared" si="21"/>
        <v>958</v>
      </c>
      <c r="T17" s="33">
        <f t="shared" si="22"/>
        <v>33</v>
      </c>
      <c r="U17" s="35">
        <f t="shared" si="23"/>
        <v>87</v>
      </c>
      <c r="V17" s="37">
        <v>4.18</v>
      </c>
      <c r="W17" s="23">
        <v>3.5</v>
      </c>
      <c r="X17" s="38">
        <v>6.5</v>
      </c>
      <c r="Y17" s="30">
        <v>4.5</v>
      </c>
      <c r="Z17" s="30">
        <v>5.4</v>
      </c>
      <c r="AA17" s="38">
        <v>2.4</v>
      </c>
      <c r="AB17" s="38"/>
      <c r="AC17" s="38"/>
      <c r="AD17" s="38"/>
      <c r="AE17" s="38">
        <v>0.77500000000000002</v>
      </c>
      <c r="AF17" s="38"/>
      <c r="AG17" s="38"/>
      <c r="AH17" s="44">
        <f t="shared" si="6"/>
        <v>0.77500000000000002</v>
      </c>
      <c r="AI17" s="53">
        <v>45</v>
      </c>
      <c r="AJ17" s="15">
        <f t="shared" si="39"/>
        <v>45.774999999999999</v>
      </c>
      <c r="AK17" s="51">
        <f t="shared" si="24"/>
        <v>108.35500000000002</v>
      </c>
      <c r="AL17" s="96">
        <f t="shared" si="25"/>
        <v>114.25500000000002</v>
      </c>
      <c r="AM17" s="16">
        <f t="shared" si="38"/>
        <v>68.480000000000018</v>
      </c>
      <c r="AN17" s="50"/>
      <c r="AO17" s="46"/>
      <c r="AP17" s="17">
        <f t="shared" si="26"/>
        <v>114.25500000000002</v>
      </c>
      <c r="AQ17" s="18">
        <f t="shared" si="7"/>
        <v>28.859999999999985</v>
      </c>
      <c r="AR17" s="40"/>
      <c r="AS17" s="19">
        <f t="shared" si="8"/>
        <v>45.774999999999999</v>
      </c>
      <c r="AT17" s="20">
        <f t="shared" si="9"/>
        <v>91.44</v>
      </c>
      <c r="AU17" s="21">
        <f t="shared" si="10"/>
        <v>137.215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0</v>
      </c>
      <c r="BB17" s="42">
        <f t="shared" si="11"/>
        <v>250</v>
      </c>
      <c r="BC17" s="43">
        <f t="shared" si="12"/>
        <v>237.5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190.5</v>
      </c>
      <c r="BK17" s="24">
        <f t="shared" si="15"/>
        <v>91.44</v>
      </c>
      <c r="BL17" s="48">
        <f t="shared" si="16"/>
        <v>99.06</v>
      </c>
      <c r="BO17" s="129">
        <f t="shared" si="27"/>
        <v>1554</v>
      </c>
      <c r="BP17" s="129">
        <f t="shared" si="28"/>
        <v>54</v>
      </c>
      <c r="BQ17" s="129">
        <f t="shared" si="29"/>
        <v>644</v>
      </c>
      <c r="BR17" s="129">
        <f t="shared" si="30"/>
        <v>21</v>
      </c>
      <c r="BS17" s="129">
        <f t="shared" si="31"/>
        <v>2198</v>
      </c>
      <c r="BT17" s="129">
        <f t="shared" si="32"/>
        <v>75</v>
      </c>
      <c r="BU17" s="129">
        <f t="shared" si="33"/>
        <v>5.4</v>
      </c>
      <c r="BV17" s="129">
        <f t="shared" si="34"/>
        <v>101.48000000000002</v>
      </c>
      <c r="BW17" s="129">
        <f t="shared" si="35"/>
        <v>0.77500000000000002</v>
      </c>
      <c r="BX17" s="129">
        <f t="shared" si="36"/>
        <v>102.25500000000002</v>
      </c>
      <c r="BY17" s="134">
        <f t="shared" si="37"/>
        <v>102.25500000000002</v>
      </c>
      <c r="BZ17" s="129">
        <f>V17+W17+X17+Y17+Z17+AA17+AE17+AF17+AG17</f>
        <v>27.254999999999995</v>
      </c>
    </row>
    <row r="18" spans="1:78" ht="18.75">
      <c r="A18" s="143">
        <f t="shared" si="18"/>
        <v>42908</v>
      </c>
      <c r="B18" s="138" t="s">
        <v>10</v>
      </c>
      <c r="C18" s="30">
        <v>568</v>
      </c>
      <c r="D18" s="30">
        <v>579</v>
      </c>
      <c r="E18" s="30">
        <v>447</v>
      </c>
      <c r="F18" s="30">
        <v>40</v>
      </c>
      <c r="G18" s="30"/>
      <c r="H18" s="23">
        <v>14</v>
      </c>
      <c r="I18" s="33">
        <f t="shared" si="19"/>
        <v>1594</v>
      </c>
      <c r="J18" s="33">
        <f t="shared" si="20"/>
        <v>54</v>
      </c>
      <c r="K18" s="23">
        <v>306</v>
      </c>
      <c r="L18" s="14">
        <v>334</v>
      </c>
      <c r="M18" s="14">
        <v>310</v>
      </c>
      <c r="N18" s="14"/>
      <c r="O18" s="14">
        <v>10</v>
      </c>
      <c r="P18" s="14">
        <v>12</v>
      </c>
      <c r="Q18" s="14">
        <v>10</v>
      </c>
      <c r="R18" s="34"/>
      <c r="S18" s="33">
        <f t="shared" si="21"/>
        <v>950</v>
      </c>
      <c r="T18" s="33">
        <f t="shared" si="22"/>
        <v>32</v>
      </c>
      <c r="U18" s="35">
        <f t="shared" si="23"/>
        <v>86</v>
      </c>
      <c r="V18" s="37">
        <v>4.18</v>
      </c>
      <c r="W18" s="23">
        <v>3.5</v>
      </c>
      <c r="X18" s="38">
        <v>6.5</v>
      </c>
      <c r="Y18" s="30">
        <v>4</v>
      </c>
      <c r="Z18" s="30">
        <v>5.5</v>
      </c>
      <c r="AA18" s="38">
        <v>2.4</v>
      </c>
      <c r="AB18" s="38"/>
      <c r="AC18" s="38"/>
      <c r="AD18" s="38"/>
      <c r="AE18" s="38">
        <v>0.77500000000000002</v>
      </c>
      <c r="AF18" s="38"/>
      <c r="AG18" s="38"/>
      <c r="AH18" s="44">
        <f t="shared" si="6"/>
        <v>0.77500000000000002</v>
      </c>
      <c r="AI18" s="53">
        <v>45</v>
      </c>
      <c r="AJ18" s="15">
        <f t="shared" si="39"/>
        <v>45.774999999999999</v>
      </c>
      <c r="AK18" s="51">
        <f t="shared" si="24"/>
        <v>106.95500000000001</v>
      </c>
      <c r="AL18" s="96">
        <f t="shared" si="25"/>
        <v>112.85500000000002</v>
      </c>
      <c r="AM18" s="16">
        <f t="shared" si="38"/>
        <v>67.080000000000013</v>
      </c>
      <c r="AN18" s="50"/>
      <c r="AO18" s="46"/>
      <c r="AP18" s="17">
        <f t="shared" si="26"/>
        <v>112.85500000000002</v>
      </c>
      <c r="AQ18" s="18">
        <f t="shared" si="7"/>
        <v>30.259999999999991</v>
      </c>
      <c r="AR18" s="40"/>
      <c r="AS18" s="19">
        <f t="shared" si="8"/>
        <v>45.774999999999999</v>
      </c>
      <c r="AT18" s="20">
        <f t="shared" si="9"/>
        <v>91.44</v>
      </c>
      <c r="AU18" s="21">
        <f t="shared" si="10"/>
        <v>137.215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0</v>
      </c>
      <c r="BB18" s="42">
        <f t="shared" si="11"/>
        <v>250</v>
      </c>
      <c r="BC18" s="43">
        <f t="shared" si="12"/>
        <v>237.5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190.5</v>
      </c>
      <c r="BK18" s="24">
        <f t="shared" si="15"/>
        <v>91.44</v>
      </c>
      <c r="BL18" s="48">
        <f t="shared" si="16"/>
        <v>99.06</v>
      </c>
      <c r="BO18" s="129">
        <f t="shared" si="27"/>
        <v>1594</v>
      </c>
      <c r="BP18" s="129">
        <f t="shared" si="28"/>
        <v>54</v>
      </c>
      <c r="BQ18" s="129">
        <f t="shared" si="29"/>
        <v>640</v>
      </c>
      <c r="BR18" s="129">
        <f t="shared" si="30"/>
        <v>20</v>
      </c>
      <c r="BS18" s="129">
        <f t="shared" si="31"/>
        <v>2234</v>
      </c>
      <c r="BT18" s="129">
        <f t="shared" si="32"/>
        <v>74</v>
      </c>
      <c r="BU18" s="129">
        <f t="shared" si="33"/>
        <v>5.5</v>
      </c>
      <c r="BV18" s="129">
        <f t="shared" si="34"/>
        <v>100.08000000000001</v>
      </c>
      <c r="BW18" s="129">
        <f t="shared" si="35"/>
        <v>0.77500000000000002</v>
      </c>
      <c r="BX18" s="129">
        <f t="shared" si="36"/>
        <v>100.85500000000002</v>
      </c>
      <c r="BY18" s="134">
        <f t="shared" si="37"/>
        <v>100.85500000000002</v>
      </c>
      <c r="BZ18" s="129">
        <f t="shared" ref="BZ18:BZ65" si="40">V18+W18+X18+Y18+Z18+AA18+AB9+AE18+AF18+AG18</f>
        <v>26.854999999999997</v>
      </c>
    </row>
    <row r="19" spans="1:78" ht="18.75">
      <c r="A19" s="143">
        <f t="shared" si="18"/>
        <v>42908</v>
      </c>
      <c r="B19" s="138" t="s">
        <v>42</v>
      </c>
      <c r="C19" s="30">
        <v>575</v>
      </c>
      <c r="D19" s="30">
        <v>567</v>
      </c>
      <c r="E19" s="30">
        <v>443</v>
      </c>
      <c r="F19" s="30">
        <v>40</v>
      </c>
      <c r="G19" s="30"/>
      <c r="H19" s="23">
        <v>15</v>
      </c>
      <c r="I19" s="33">
        <f t="shared" si="19"/>
        <v>1585</v>
      </c>
      <c r="J19" s="33">
        <f t="shared" si="20"/>
        <v>55</v>
      </c>
      <c r="K19" s="23">
        <v>310</v>
      </c>
      <c r="L19" s="14">
        <v>330</v>
      </c>
      <c r="M19" s="14">
        <v>310</v>
      </c>
      <c r="N19" s="14"/>
      <c r="O19" s="14">
        <v>10</v>
      </c>
      <c r="P19" s="14">
        <v>12</v>
      </c>
      <c r="Q19" s="14">
        <v>10</v>
      </c>
      <c r="R19" s="34"/>
      <c r="S19" s="33">
        <f t="shared" si="21"/>
        <v>950</v>
      </c>
      <c r="T19" s="33">
        <f t="shared" si="22"/>
        <v>32</v>
      </c>
      <c r="U19" s="35">
        <f t="shared" si="23"/>
        <v>87</v>
      </c>
      <c r="V19" s="37">
        <v>4.18</v>
      </c>
      <c r="W19" s="23">
        <v>3.5</v>
      </c>
      <c r="X19" s="38">
        <v>6.5</v>
      </c>
      <c r="Y19" s="30">
        <v>4</v>
      </c>
      <c r="Z19" s="30">
        <v>5.5</v>
      </c>
      <c r="AA19" s="38">
        <v>2.4</v>
      </c>
      <c r="AB19" s="38"/>
      <c r="AC19" s="38"/>
      <c r="AD19" s="38"/>
      <c r="AE19" s="38">
        <v>0.77500000000000002</v>
      </c>
      <c r="AF19" s="38"/>
      <c r="AG19" s="38"/>
      <c r="AH19" s="44">
        <f t="shared" si="6"/>
        <v>0.77500000000000002</v>
      </c>
      <c r="AI19" s="53">
        <v>45</v>
      </c>
      <c r="AJ19" s="15">
        <f t="shared" si="39"/>
        <v>45.774999999999999</v>
      </c>
      <c r="AK19" s="51">
        <f t="shared" si="24"/>
        <v>107.95500000000001</v>
      </c>
      <c r="AL19" s="96">
        <f t="shared" si="25"/>
        <v>113.85500000000002</v>
      </c>
      <c r="AM19" s="16">
        <f t="shared" si="38"/>
        <v>68.080000000000013</v>
      </c>
      <c r="AN19" s="50"/>
      <c r="AO19" s="46"/>
      <c r="AP19" s="17">
        <f t="shared" si="26"/>
        <v>113.85500000000002</v>
      </c>
      <c r="AQ19" s="18">
        <f t="shared" si="7"/>
        <v>29.259999999999991</v>
      </c>
      <c r="AR19" s="40"/>
      <c r="AS19" s="19">
        <f t="shared" si="8"/>
        <v>45.774999999999999</v>
      </c>
      <c r="AT19" s="20">
        <f t="shared" si="9"/>
        <v>91.44</v>
      </c>
      <c r="AU19" s="21">
        <f t="shared" si="10"/>
        <v>137.215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0</v>
      </c>
      <c r="BB19" s="42">
        <f t="shared" si="11"/>
        <v>250</v>
      </c>
      <c r="BC19" s="43">
        <f t="shared" si="12"/>
        <v>237.5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190.5</v>
      </c>
      <c r="BK19" s="24">
        <f t="shared" si="15"/>
        <v>91.44</v>
      </c>
      <c r="BL19" s="48">
        <f t="shared" si="16"/>
        <v>99.06</v>
      </c>
      <c r="BO19" s="129">
        <f t="shared" si="27"/>
        <v>1585</v>
      </c>
      <c r="BP19" s="129">
        <f t="shared" si="28"/>
        <v>55</v>
      </c>
      <c r="BQ19" s="129">
        <f t="shared" si="29"/>
        <v>640</v>
      </c>
      <c r="BR19" s="129">
        <f t="shared" si="30"/>
        <v>20</v>
      </c>
      <c r="BS19" s="129">
        <f t="shared" si="31"/>
        <v>2225</v>
      </c>
      <c r="BT19" s="129">
        <f t="shared" si="32"/>
        <v>75</v>
      </c>
      <c r="BU19" s="129">
        <f t="shared" si="33"/>
        <v>5.5</v>
      </c>
      <c r="BV19" s="129">
        <f t="shared" si="34"/>
        <v>101.08000000000001</v>
      </c>
      <c r="BW19" s="129">
        <f t="shared" si="35"/>
        <v>0.77500000000000002</v>
      </c>
      <c r="BX19" s="129">
        <f t="shared" si="36"/>
        <v>101.85500000000002</v>
      </c>
      <c r="BY19" s="134">
        <f t="shared" si="37"/>
        <v>101.85500000000002</v>
      </c>
      <c r="BZ19" s="129">
        <f t="shared" si="40"/>
        <v>26.854999999999997</v>
      </c>
    </row>
    <row r="20" spans="1:78" ht="18.75">
      <c r="A20" s="143">
        <f t="shared" si="18"/>
        <v>42908</v>
      </c>
      <c r="B20" s="138" t="s">
        <v>11</v>
      </c>
      <c r="C20" s="30">
        <v>583</v>
      </c>
      <c r="D20" s="30">
        <v>555</v>
      </c>
      <c r="E20" s="30">
        <v>452</v>
      </c>
      <c r="F20" s="30">
        <v>40</v>
      </c>
      <c r="G20" s="30"/>
      <c r="H20" s="23">
        <v>15</v>
      </c>
      <c r="I20" s="33">
        <f t="shared" si="19"/>
        <v>1590</v>
      </c>
      <c r="J20" s="33">
        <f t="shared" si="20"/>
        <v>55</v>
      </c>
      <c r="K20" s="23">
        <v>315</v>
      </c>
      <c r="L20" s="14">
        <v>326</v>
      </c>
      <c r="M20" s="14">
        <v>310</v>
      </c>
      <c r="N20" s="14"/>
      <c r="O20" s="14">
        <v>11</v>
      </c>
      <c r="P20" s="14">
        <v>12</v>
      </c>
      <c r="Q20" s="14">
        <v>10</v>
      </c>
      <c r="R20" s="34"/>
      <c r="S20" s="33">
        <f t="shared" si="21"/>
        <v>951</v>
      </c>
      <c r="T20" s="33">
        <f t="shared" si="22"/>
        <v>33</v>
      </c>
      <c r="U20" s="35">
        <f t="shared" si="23"/>
        <v>88</v>
      </c>
      <c r="V20" s="37">
        <v>4.18</v>
      </c>
      <c r="W20" s="23">
        <v>3.5</v>
      </c>
      <c r="X20" s="38">
        <v>6.5</v>
      </c>
      <c r="Y20" s="30">
        <v>3.8</v>
      </c>
      <c r="Z20" s="30">
        <v>5.6</v>
      </c>
      <c r="AA20" s="38">
        <v>2.2999999999999998</v>
      </c>
      <c r="AB20" s="38"/>
      <c r="AC20" s="38"/>
      <c r="AD20" s="38"/>
      <c r="AE20" s="38">
        <v>0.8</v>
      </c>
      <c r="AF20" s="38"/>
      <c r="AG20" s="38"/>
      <c r="AH20" s="44">
        <f t="shared" si="6"/>
        <v>0.8</v>
      </c>
      <c r="AI20" s="53">
        <v>45</v>
      </c>
      <c r="AJ20" s="15">
        <f t="shared" si="39"/>
        <v>45.8</v>
      </c>
      <c r="AK20" s="51">
        <f t="shared" si="24"/>
        <v>108.88</v>
      </c>
      <c r="AL20" s="96">
        <f t="shared" si="25"/>
        <v>114.67999999999999</v>
      </c>
      <c r="AM20" s="16">
        <f t="shared" si="38"/>
        <v>68.88</v>
      </c>
      <c r="AN20" s="50"/>
      <c r="AO20" s="46"/>
      <c r="AP20" s="17">
        <f t="shared" si="26"/>
        <v>114.67999999999999</v>
      </c>
      <c r="AQ20" s="18">
        <f t="shared" si="7"/>
        <v>28.360000000000014</v>
      </c>
      <c r="AR20" s="40"/>
      <c r="AS20" s="19">
        <f t="shared" si="8"/>
        <v>45.8</v>
      </c>
      <c r="AT20" s="20">
        <f t="shared" si="9"/>
        <v>91.44</v>
      </c>
      <c r="AU20" s="21">
        <f t="shared" si="10"/>
        <v>137.24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0</v>
      </c>
      <c r="BB20" s="42">
        <f t="shared" si="11"/>
        <v>250</v>
      </c>
      <c r="BC20" s="43">
        <f t="shared" si="12"/>
        <v>237.5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190.5</v>
      </c>
      <c r="BK20" s="24">
        <f t="shared" si="15"/>
        <v>91.44</v>
      </c>
      <c r="BL20" s="48">
        <f t="shared" si="16"/>
        <v>99.06</v>
      </c>
      <c r="BO20" s="129">
        <f t="shared" si="27"/>
        <v>1590</v>
      </c>
      <c r="BP20" s="129">
        <f t="shared" si="28"/>
        <v>55</v>
      </c>
      <c r="BQ20" s="129">
        <f t="shared" si="29"/>
        <v>641</v>
      </c>
      <c r="BR20" s="129">
        <f t="shared" si="30"/>
        <v>21</v>
      </c>
      <c r="BS20" s="129">
        <f t="shared" si="31"/>
        <v>2231</v>
      </c>
      <c r="BT20" s="129">
        <f t="shared" si="32"/>
        <v>76</v>
      </c>
      <c r="BU20" s="129">
        <f t="shared" si="33"/>
        <v>5.6</v>
      </c>
      <c r="BV20" s="129">
        <f t="shared" si="34"/>
        <v>101.88</v>
      </c>
      <c r="BW20" s="129">
        <f t="shared" si="35"/>
        <v>0.8</v>
      </c>
      <c r="BX20" s="129">
        <f t="shared" si="36"/>
        <v>102.67999999999999</v>
      </c>
      <c r="BY20" s="134">
        <f t="shared" si="37"/>
        <v>102.67999999999999</v>
      </c>
      <c r="BZ20" s="129">
        <f t="shared" si="40"/>
        <v>26.68</v>
      </c>
    </row>
    <row r="21" spans="1:78" ht="18.75">
      <c r="A21" s="143">
        <f t="shared" si="18"/>
        <v>42908</v>
      </c>
      <c r="B21" s="138" t="s">
        <v>43</v>
      </c>
      <c r="C21" s="30">
        <v>581</v>
      </c>
      <c r="D21" s="30">
        <v>549</v>
      </c>
      <c r="E21" s="30">
        <v>455</v>
      </c>
      <c r="F21" s="30">
        <v>40</v>
      </c>
      <c r="G21" s="30"/>
      <c r="H21" s="23">
        <v>15</v>
      </c>
      <c r="I21" s="33">
        <f t="shared" si="19"/>
        <v>1585</v>
      </c>
      <c r="J21" s="33">
        <f t="shared" si="20"/>
        <v>55</v>
      </c>
      <c r="K21" s="23">
        <v>313</v>
      </c>
      <c r="L21" s="14">
        <v>323</v>
      </c>
      <c r="M21" s="14">
        <v>310</v>
      </c>
      <c r="N21" s="14"/>
      <c r="O21" s="14">
        <v>11</v>
      </c>
      <c r="P21" s="14">
        <v>12</v>
      </c>
      <c r="Q21" s="14">
        <v>10</v>
      </c>
      <c r="R21" s="34"/>
      <c r="S21" s="33">
        <f t="shared" si="21"/>
        <v>946</v>
      </c>
      <c r="T21" s="33">
        <f t="shared" si="22"/>
        <v>33</v>
      </c>
      <c r="U21" s="35">
        <f t="shared" si="23"/>
        <v>88</v>
      </c>
      <c r="V21" s="37">
        <v>4.18</v>
      </c>
      <c r="W21" s="23">
        <v>3.5</v>
      </c>
      <c r="X21" s="38">
        <v>6.5</v>
      </c>
      <c r="Y21" s="30">
        <v>3.8</v>
      </c>
      <c r="Z21" s="30">
        <v>5.6</v>
      </c>
      <c r="AA21" s="38">
        <v>2.2999999999999998</v>
      </c>
      <c r="AB21" s="38"/>
      <c r="AC21" s="38"/>
      <c r="AD21" s="38"/>
      <c r="AE21" s="38">
        <v>0.8</v>
      </c>
      <c r="AF21" s="38"/>
      <c r="AG21" s="38"/>
      <c r="AH21" s="44">
        <f t="shared" si="6"/>
        <v>0.8</v>
      </c>
      <c r="AI21" s="53">
        <v>45</v>
      </c>
      <c r="AJ21" s="15">
        <f t="shared" si="39"/>
        <v>45.8</v>
      </c>
      <c r="AK21" s="51">
        <f t="shared" si="24"/>
        <v>108.88</v>
      </c>
      <c r="AL21" s="96">
        <f t="shared" si="25"/>
        <v>114.67999999999999</v>
      </c>
      <c r="AM21" s="16">
        <f t="shared" si="38"/>
        <v>68.88</v>
      </c>
      <c r="AN21" s="50"/>
      <c r="AO21" s="46"/>
      <c r="AP21" s="17">
        <f t="shared" si="26"/>
        <v>114.67999999999999</v>
      </c>
      <c r="AQ21" s="18">
        <f t="shared" si="7"/>
        <v>28.360000000000014</v>
      </c>
      <c r="AR21" s="40"/>
      <c r="AS21" s="19">
        <f t="shared" si="8"/>
        <v>45.8</v>
      </c>
      <c r="AT21" s="20">
        <f t="shared" si="9"/>
        <v>91.44</v>
      </c>
      <c r="AU21" s="21">
        <f t="shared" si="10"/>
        <v>137.24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0</v>
      </c>
      <c r="BB21" s="42">
        <f t="shared" si="11"/>
        <v>250</v>
      </c>
      <c r="BC21" s="43">
        <f t="shared" si="12"/>
        <v>237.5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190.5</v>
      </c>
      <c r="BK21" s="24">
        <f t="shared" si="15"/>
        <v>91.44</v>
      </c>
      <c r="BL21" s="48">
        <f t="shared" si="16"/>
        <v>99.06</v>
      </c>
      <c r="BO21" s="129">
        <f t="shared" si="27"/>
        <v>1585</v>
      </c>
      <c r="BP21" s="129">
        <f t="shared" si="28"/>
        <v>55</v>
      </c>
      <c r="BQ21" s="129">
        <f t="shared" si="29"/>
        <v>636</v>
      </c>
      <c r="BR21" s="129">
        <f t="shared" si="30"/>
        <v>21</v>
      </c>
      <c r="BS21" s="129">
        <f t="shared" si="31"/>
        <v>2221</v>
      </c>
      <c r="BT21" s="129">
        <f t="shared" si="32"/>
        <v>76</v>
      </c>
      <c r="BU21" s="129">
        <f t="shared" si="33"/>
        <v>5.6</v>
      </c>
      <c r="BV21" s="129">
        <f t="shared" si="34"/>
        <v>101.88</v>
      </c>
      <c r="BW21" s="129">
        <f t="shared" si="35"/>
        <v>0.8</v>
      </c>
      <c r="BX21" s="129">
        <f t="shared" si="36"/>
        <v>102.67999999999999</v>
      </c>
      <c r="BY21" s="134">
        <f t="shared" si="37"/>
        <v>102.67999999999999</v>
      </c>
      <c r="BZ21" s="129">
        <f t="shared" si="40"/>
        <v>26.68</v>
      </c>
    </row>
    <row r="22" spans="1:78" ht="18.75">
      <c r="A22" s="143">
        <f t="shared" si="18"/>
        <v>42908</v>
      </c>
      <c r="B22" s="138" t="s">
        <v>12</v>
      </c>
      <c r="C22" s="30">
        <v>577</v>
      </c>
      <c r="D22" s="30">
        <v>553</v>
      </c>
      <c r="E22" s="30">
        <v>454</v>
      </c>
      <c r="F22" s="30">
        <v>40</v>
      </c>
      <c r="G22" s="30"/>
      <c r="H22" s="23">
        <v>15</v>
      </c>
      <c r="I22" s="33">
        <f t="shared" si="19"/>
        <v>1584</v>
      </c>
      <c r="J22" s="33">
        <f t="shared" si="20"/>
        <v>55</v>
      </c>
      <c r="K22" s="23">
        <v>307</v>
      </c>
      <c r="L22" s="14">
        <v>318</v>
      </c>
      <c r="M22" s="14">
        <v>310</v>
      </c>
      <c r="N22" s="14"/>
      <c r="O22" s="14">
        <v>10</v>
      </c>
      <c r="P22" s="14">
        <v>12</v>
      </c>
      <c r="Q22" s="14">
        <v>10</v>
      </c>
      <c r="R22" s="34"/>
      <c r="S22" s="33">
        <f t="shared" si="21"/>
        <v>935</v>
      </c>
      <c r="T22" s="33">
        <f t="shared" si="22"/>
        <v>32</v>
      </c>
      <c r="U22" s="35">
        <f t="shared" si="23"/>
        <v>87</v>
      </c>
      <c r="V22" s="37">
        <v>3.58</v>
      </c>
      <c r="W22" s="23">
        <v>3.5</v>
      </c>
      <c r="X22" s="38">
        <v>5.2</v>
      </c>
      <c r="Y22" s="23">
        <v>3.4</v>
      </c>
      <c r="Z22" s="30">
        <v>4.7</v>
      </c>
      <c r="AA22" s="38">
        <v>1.7</v>
      </c>
      <c r="AB22" s="38"/>
      <c r="AC22" s="38"/>
      <c r="AD22" s="38"/>
      <c r="AE22" s="38">
        <v>0.8</v>
      </c>
      <c r="AF22" s="38"/>
      <c r="AG22" s="38"/>
      <c r="AH22" s="44">
        <f t="shared" si="6"/>
        <v>0.8</v>
      </c>
      <c r="AI22" s="53">
        <v>45</v>
      </c>
      <c r="AJ22" s="15">
        <f t="shared" si="39"/>
        <v>45.8</v>
      </c>
      <c r="AK22" s="51">
        <f t="shared" si="24"/>
        <v>104.68</v>
      </c>
      <c r="AL22" s="96">
        <f t="shared" si="25"/>
        <v>109.88000000000001</v>
      </c>
      <c r="AM22" s="16">
        <f t="shared" si="38"/>
        <v>64.080000000000013</v>
      </c>
      <c r="AN22" s="50"/>
      <c r="AO22" s="46"/>
      <c r="AP22" s="17">
        <f t="shared" si="26"/>
        <v>109.88000000000001</v>
      </c>
      <c r="AQ22" s="18">
        <f t="shared" si="7"/>
        <v>32.56</v>
      </c>
      <c r="AR22" s="40"/>
      <c r="AS22" s="19">
        <f t="shared" si="8"/>
        <v>45.8</v>
      </c>
      <c r="AT22" s="20">
        <f t="shared" si="9"/>
        <v>91.44</v>
      </c>
      <c r="AU22" s="21">
        <f t="shared" si="10"/>
        <v>137.24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11"/>
        <v>250</v>
      </c>
      <c r="BC22" s="43">
        <f t="shared" si="12"/>
        <v>237.5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190.5</v>
      </c>
      <c r="BK22" s="24">
        <f t="shared" si="15"/>
        <v>91.44</v>
      </c>
      <c r="BL22" s="48">
        <f t="shared" si="16"/>
        <v>99.06</v>
      </c>
      <c r="BO22" s="129">
        <f t="shared" si="27"/>
        <v>1584</v>
      </c>
      <c r="BP22" s="129">
        <f t="shared" si="28"/>
        <v>55</v>
      </c>
      <c r="BQ22" s="129">
        <f t="shared" si="29"/>
        <v>625</v>
      </c>
      <c r="BR22" s="129">
        <f t="shared" si="30"/>
        <v>20</v>
      </c>
      <c r="BS22" s="129">
        <f t="shared" si="31"/>
        <v>2209</v>
      </c>
      <c r="BT22" s="129">
        <f t="shared" si="32"/>
        <v>75</v>
      </c>
      <c r="BU22" s="129">
        <f t="shared" si="33"/>
        <v>4.7</v>
      </c>
      <c r="BV22" s="129">
        <f t="shared" si="34"/>
        <v>97.080000000000013</v>
      </c>
      <c r="BW22" s="129">
        <f t="shared" si="35"/>
        <v>0.8</v>
      </c>
      <c r="BX22" s="129">
        <f t="shared" si="36"/>
        <v>97.88000000000001</v>
      </c>
      <c r="BY22" s="134">
        <f t="shared" si="37"/>
        <v>97.88000000000001</v>
      </c>
      <c r="BZ22" s="129">
        <f t="shared" si="40"/>
        <v>22.880000000000003</v>
      </c>
    </row>
    <row r="23" spans="1:78" ht="18.75">
      <c r="A23" s="143">
        <f t="shared" si="18"/>
        <v>42908</v>
      </c>
      <c r="B23" s="138" t="s">
        <v>44</v>
      </c>
      <c r="C23" s="30">
        <v>575</v>
      </c>
      <c r="D23" s="30">
        <v>533</v>
      </c>
      <c r="E23" s="30">
        <v>450</v>
      </c>
      <c r="F23" s="30">
        <v>39</v>
      </c>
      <c r="G23" s="30"/>
      <c r="H23" s="23">
        <v>15</v>
      </c>
      <c r="I23" s="33">
        <f t="shared" si="19"/>
        <v>1558</v>
      </c>
      <c r="J23" s="33">
        <f t="shared" si="20"/>
        <v>54</v>
      </c>
      <c r="K23" s="23">
        <v>304</v>
      </c>
      <c r="L23" s="14">
        <v>330</v>
      </c>
      <c r="M23" s="14">
        <v>290</v>
      </c>
      <c r="N23" s="14"/>
      <c r="O23" s="14">
        <v>10</v>
      </c>
      <c r="P23" s="14">
        <v>12</v>
      </c>
      <c r="Q23" s="14">
        <v>10</v>
      </c>
      <c r="R23" s="34"/>
      <c r="S23" s="33">
        <f t="shared" si="21"/>
        <v>924</v>
      </c>
      <c r="T23" s="33">
        <f t="shared" si="22"/>
        <v>32</v>
      </c>
      <c r="U23" s="35">
        <f t="shared" si="23"/>
        <v>86</v>
      </c>
      <c r="V23" s="37">
        <v>3.58</v>
      </c>
      <c r="W23" s="23">
        <v>3.5</v>
      </c>
      <c r="X23" s="38">
        <v>5.2</v>
      </c>
      <c r="Y23" s="23">
        <v>3.4</v>
      </c>
      <c r="Z23" s="30">
        <v>4.7</v>
      </c>
      <c r="AA23" s="38">
        <v>1.7</v>
      </c>
      <c r="AB23" s="38"/>
      <c r="AC23" s="38"/>
      <c r="AD23" s="38"/>
      <c r="AE23" s="38">
        <v>0.8</v>
      </c>
      <c r="AF23" s="38"/>
      <c r="AG23" s="38"/>
      <c r="AH23" s="44">
        <f t="shared" si="6"/>
        <v>0.8</v>
      </c>
      <c r="AI23" s="53">
        <v>45</v>
      </c>
      <c r="AJ23" s="15">
        <f t="shared" si="39"/>
        <v>45.8</v>
      </c>
      <c r="AK23" s="51">
        <f t="shared" si="24"/>
        <v>103.68</v>
      </c>
      <c r="AL23" s="96"/>
      <c r="AM23" s="16">
        <f t="shared" si="38"/>
        <v>-45.8</v>
      </c>
      <c r="AN23" s="50"/>
      <c r="AO23" s="46"/>
      <c r="AP23" s="17">
        <f t="shared" si="26"/>
        <v>0</v>
      </c>
      <c r="AQ23" s="18">
        <f t="shared" si="7"/>
        <v>33.56</v>
      </c>
      <c r="AR23" s="40"/>
      <c r="AS23" s="19">
        <f t="shared" si="8"/>
        <v>45.8</v>
      </c>
      <c r="AT23" s="20">
        <f t="shared" si="9"/>
        <v>91.44</v>
      </c>
      <c r="AU23" s="21">
        <f t="shared" si="10"/>
        <v>137.24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11"/>
        <v>250</v>
      </c>
      <c r="BC23" s="43">
        <f t="shared" si="12"/>
        <v>237.5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190.5</v>
      </c>
      <c r="BK23" s="24">
        <f t="shared" si="15"/>
        <v>91.44</v>
      </c>
      <c r="BL23" s="48">
        <f t="shared" si="16"/>
        <v>99.06</v>
      </c>
      <c r="BO23" s="129">
        <f t="shared" si="27"/>
        <v>1558</v>
      </c>
      <c r="BP23" s="129">
        <f t="shared" si="28"/>
        <v>54</v>
      </c>
      <c r="BQ23" s="129">
        <f t="shared" si="29"/>
        <v>634</v>
      </c>
      <c r="BR23" s="129">
        <f t="shared" si="30"/>
        <v>20</v>
      </c>
      <c r="BS23" s="129">
        <f t="shared" si="31"/>
        <v>2192</v>
      </c>
      <c r="BT23" s="129">
        <f t="shared" si="32"/>
        <v>74</v>
      </c>
      <c r="BU23" s="129">
        <f t="shared" si="33"/>
        <v>4.7</v>
      </c>
      <c r="BV23" s="129">
        <f t="shared" si="34"/>
        <v>96.080000000000013</v>
      </c>
      <c r="BW23" s="129">
        <f t="shared" si="35"/>
        <v>0.8</v>
      </c>
      <c r="BX23" s="129">
        <f t="shared" si="36"/>
        <v>96.88000000000001</v>
      </c>
      <c r="BY23" s="134">
        <f t="shared" si="37"/>
        <v>96.88000000000001</v>
      </c>
      <c r="BZ23" s="129">
        <f t="shared" si="40"/>
        <v>22.880000000000003</v>
      </c>
    </row>
    <row r="24" spans="1:78" ht="18.75">
      <c r="A24" s="143">
        <f t="shared" si="18"/>
        <v>42908</v>
      </c>
      <c r="B24" s="139" t="s">
        <v>13</v>
      </c>
      <c r="C24" s="30">
        <v>595</v>
      </c>
      <c r="D24" s="30">
        <v>547</v>
      </c>
      <c r="E24" s="30">
        <v>452</v>
      </c>
      <c r="F24" s="30">
        <v>40</v>
      </c>
      <c r="G24" s="30"/>
      <c r="H24" s="23">
        <v>15</v>
      </c>
      <c r="I24" s="33">
        <f t="shared" si="19"/>
        <v>1594</v>
      </c>
      <c r="J24" s="33">
        <f t="shared" si="20"/>
        <v>55</v>
      </c>
      <c r="K24" s="23">
        <v>301</v>
      </c>
      <c r="L24" s="14">
        <v>348</v>
      </c>
      <c r="M24" s="14">
        <v>310</v>
      </c>
      <c r="N24" s="14"/>
      <c r="O24" s="14">
        <v>10</v>
      </c>
      <c r="P24" s="14">
        <v>12</v>
      </c>
      <c r="Q24" s="14">
        <v>11</v>
      </c>
      <c r="R24" s="34"/>
      <c r="S24" s="33">
        <f t="shared" si="21"/>
        <v>959</v>
      </c>
      <c r="T24" s="33">
        <f t="shared" si="22"/>
        <v>33</v>
      </c>
      <c r="U24" s="35">
        <f t="shared" si="23"/>
        <v>88</v>
      </c>
      <c r="V24" s="37">
        <v>3.58</v>
      </c>
      <c r="W24" s="23">
        <v>3.5</v>
      </c>
      <c r="X24" s="30">
        <v>4.8</v>
      </c>
      <c r="Y24" s="30">
        <v>2.6</v>
      </c>
      <c r="Z24" s="54">
        <v>4.4000000000000004</v>
      </c>
      <c r="AA24" s="38">
        <v>1.7</v>
      </c>
      <c r="AB24" s="38"/>
      <c r="AC24" s="38"/>
      <c r="AD24" s="38"/>
      <c r="AE24" s="38">
        <v>0.8</v>
      </c>
      <c r="AF24" s="38"/>
      <c r="AG24" s="38"/>
      <c r="AH24" s="44">
        <f t="shared" si="6"/>
        <v>0.8</v>
      </c>
      <c r="AI24" s="53">
        <v>45</v>
      </c>
      <c r="AJ24" s="15">
        <f t="shared" si="39"/>
        <v>45.8</v>
      </c>
      <c r="AK24" s="51">
        <f t="shared" si="24"/>
        <v>104.17999999999999</v>
      </c>
      <c r="AL24" s="96">
        <f t="shared" si="25"/>
        <v>109.38</v>
      </c>
      <c r="AM24" s="16">
        <f t="shared" si="38"/>
        <v>63.58</v>
      </c>
      <c r="AN24" s="50"/>
      <c r="AO24" s="46"/>
      <c r="AP24" s="17">
        <f t="shared" si="26"/>
        <v>109.38</v>
      </c>
      <c r="AQ24" s="18">
        <f t="shared" si="7"/>
        <v>33.060000000000016</v>
      </c>
      <c r="AR24" s="40"/>
      <c r="AS24" s="19">
        <f t="shared" si="8"/>
        <v>45.8</v>
      </c>
      <c r="AT24" s="20">
        <f t="shared" si="9"/>
        <v>91.44</v>
      </c>
      <c r="AU24" s="21">
        <f t="shared" si="10"/>
        <v>137.24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1"/>
        <v>250</v>
      </c>
      <c r="BC24" s="43">
        <f t="shared" si="12"/>
        <v>237.5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190.5</v>
      </c>
      <c r="BK24" s="24">
        <f t="shared" si="15"/>
        <v>91.44</v>
      </c>
      <c r="BL24" s="48">
        <f t="shared" si="16"/>
        <v>99.06</v>
      </c>
      <c r="BO24" s="129">
        <f t="shared" si="27"/>
        <v>1594</v>
      </c>
      <c r="BP24" s="129">
        <f t="shared" si="28"/>
        <v>55</v>
      </c>
      <c r="BQ24" s="129">
        <f t="shared" si="29"/>
        <v>649</v>
      </c>
      <c r="BR24" s="129">
        <f t="shared" si="30"/>
        <v>21</v>
      </c>
      <c r="BS24" s="129">
        <f t="shared" si="31"/>
        <v>2243</v>
      </c>
      <c r="BT24" s="129">
        <f t="shared" si="32"/>
        <v>76</v>
      </c>
      <c r="BU24" s="129">
        <f t="shared" si="33"/>
        <v>4.4000000000000004</v>
      </c>
      <c r="BV24" s="129">
        <f t="shared" si="34"/>
        <v>96.58</v>
      </c>
      <c r="BW24" s="129">
        <f t="shared" si="35"/>
        <v>0.8</v>
      </c>
      <c r="BX24" s="129">
        <f t="shared" si="36"/>
        <v>97.38</v>
      </c>
      <c r="BY24" s="134">
        <f t="shared" si="37"/>
        <v>97.38</v>
      </c>
      <c r="BZ24" s="129">
        <f t="shared" si="40"/>
        <v>21.38</v>
      </c>
    </row>
    <row r="25" spans="1:78" ht="18.75">
      <c r="A25" s="143">
        <f t="shared" si="18"/>
        <v>42908</v>
      </c>
      <c r="B25" s="138" t="s">
        <v>30</v>
      </c>
      <c r="C25" s="30">
        <v>636</v>
      </c>
      <c r="D25" s="30">
        <v>633</v>
      </c>
      <c r="E25" s="30">
        <v>490</v>
      </c>
      <c r="F25" s="30">
        <v>44</v>
      </c>
      <c r="G25" s="30"/>
      <c r="H25" s="23">
        <v>16</v>
      </c>
      <c r="I25" s="33">
        <f t="shared" si="19"/>
        <v>1759</v>
      </c>
      <c r="J25" s="33">
        <f t="shared" si="20"/>
        <v>60</v>
      </c>
      <c r="K25" s="23">
        <v>311</v>
      </c>
      <c r="L25" s="14">
        <v>371</v>
      </c>
      <c r="M25" s="14">
        <v>330</v>
      </c>
      <c r="N25" s="14"/>
      <c r="O25" s="14">
        <v>11</v>
      </c>
      <c r="P25" s="14">
        <v>13</v>
      </c>
      <c r="Q25" s="14">
        <v>12</v>
      </c>
      <c r="R25" s="34"/>
      <c r="S25" s="33">
        <f t="shared" si="21"/>
        <v>1012</v>
      </c>
      <c r="T25" s="33">
        <f t="shared" si="22"/>
        <v>36</v>
      </c>
      <c r="U25" s="35">
        <f t="shared" si="23"/>
        <v>96</v>
      </c>
      <c r="V25" s="37">
        <v>3.58</v>
      </c>
      <c r="W25" s="23">
        <v>3.5</v>
      </c>
      <c r="X25" s="30">
        <v>5</v>
      </c>
      <c r="Y25" s="30">
        <v>2.6</v>
      </c>
      <c r="Z25" s="54">
        <v>4.4000000000000004</v>
      </c>
      <c r="AA25" s="38">
        <v>1.7</v>
      </c>
      <c r="AB25" s="38"/>
      <c r="AC25" s="38"/>
      <c r="AD25" s="38"/>
      <c r="AE25" s="38">
        <v>0.8</v>
      </c>
      <c r="AF25" s="38"/>
      <c r="AG25" s="38"/>
      <c r="AH25" s="44">
        <f t="shared" si="6"/>
        <v>0.8</v>
      </c>
      <c r="AI25" s="53">
        <v>45</v>
      </c>
      <c r="AJ25" s="15">
        <f t="shared" si="39"/>
        <v>45.8</v>
      </c>
      <c r="AK25" s="51">
        <f t="shared" si="24"/>
        <v>112.38</v>
      </c>
      <c r="AL25" s="96">
        <f t="shared" si="25"/>
        <v>117.58</v>
      </c>
      <c r="AM25" s="16">
        <f t="shared" si="38"/>
        <v>71.78</v>
      </c>
      <c r="AN25" s="50"/>
      <c r="AO25" s="46"/>
      <c r="AP25" s="17">
        <f t="shared" si="26"/>
        <v>117.58</v>
      </c>
      <c r="AQ25" s="18">
        <f t="shared" si="7"/>
        <v>24.860000000000014</v>
      </c>
      <c r="AR25" s="40"/>
      <c r="AS25" s="19">
        <f t="shared" si="8"/>
        <v>45.8</v>
      </c>
      <c r="AT25" s="20">
        <f t="shared" si="9"/>
        <v>91.44</v>
      </c>
      <c r="AU25" s="21">
        <f t="shared" si="10"/>
        <v>137.24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1"/>
        <v>250</v>
      </c>
      <c r="BC25" s="43">
        <f t="shared" si="12"/>
        <v>237.5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190.5</v>
      </c>
      <c r="BK25" s="24">
        <f t="shared" si="15"/>
        <v>91.44</v>
      </c>
      <c r="BL25" s="48">
        <f t="shared" si="16"/>
        <v>99.06</v>
      </c>
      <c r="BO25" s="129">
        <f t="shared" si="27"/>
        <v>1759</v>
      </c>
      <c r="BP25" s="129">
        <f t="shared" si="28"/>
        <v>60</v>
      </c>
      <c r="BQ25" s="129">
        <f t="shared" si="29"/>
        <v>682</v>
      </c>
      <c r="BR25" s="129">
        <f t="shared" si="30"/>
        <v>23</v>
      </c>
      <c r="BS25" s="129">
        <f t="shared" si="31"/>
        <v>2441</v>
      </c>
      <c r="BT25" s="129">
        <f t="shared" si="32"/>
        <v>83</v>
      </c>
      <c r="BU25" s="129">
        <f t="shared" si="33"/>
        <v>4.4000000000000004</v>
      </c>
      <c r="BV25" s="129">
        <f t="shared" si="34"/>
        <v>103.78</v>
      </c>
      <c r="BW25" s="129">
        <f t="shared" si="35"/>
        <v>0.8</v>
      </c>
      <c r="BX25" s="129">
        <f t="shared" si="36"/>
        <v>104.58</v>
      </c>
      <c r="BY25" s="134">
        <f t="shared" si="37"/>
        <v>104.58</v>
      </c>
      <c r="BZ25" s="129">
        <f t="shared" si="40"/>
        <v>21.58</v>
      </c>
    </row>
    <row r="26" spans="1:78" ht="18.75">
      <c r="A26" s="143">
        <f t="shared" si="18"/>
        <v>42908</v>
      </c>
      <c r="B26" s="138" t="s">
        <v>14</v>
      </c>
      <c r="C26" s="30">
        <v>672</v>
      </c>
      <c r="D26" s="30">
        <v>679</v>
      </c>
      <c r="E26" s="30">
        <v>529</v>
      </c>
      <c r="F26" s="30">
        <v>47</v>
      </c>
      <c r="G26" s="30"/>
      <c r="H26" s="23">
        <v>18</v>
      </c>
      <c r="I26" s="33">
        <f t="shared" si="19"/>
        <v>1880</v>
      </c>
      <c r="J26" s="33">
        <f t="shared" si="20"/>
        <v>65</v>
      </c>
      <c r="K26" s="23">
        <v>324</v>
      </c>
      <c r="L26" s="14">
        <v>405</v>
      </c>
      <c r="M26" s="14">
        <v>340</v>
      </c>
      <c r="N26" s="14"/>
      <c r="O26" s="14">
        <v>11</v>
      </c>
      <c r="P26" s="14">
        <v>14</v>
      </c>
      <c r="Q26" s="14">
        <v>12</v>
      </c>
      <c r="R26" s="34"/>
      <c r="S26" s="33">
        <f t="shared" si="21"/>
        <v>1069</v>
      </c>
      <c r="T26" s="33">
        <f t="shared" si="22"/>
        <v>37</v>
      </c>
      <c r="U26" s="35">
        <f t="shared" si="23"/>
        <v>102</v>
      </c>
      <c r="V26" s="37">
        <v>3.58</v>
      </c>
      <c r="W26" s="23">
        <v>3.5</v>
      </c>
      <c r="X26" s="30">
        <v>5.5</v>
      </c>
      <c r="Y26" s="30">
        <v>2.8</v>
      </c>
      <c r="Z26" s="54">
        <v>5.5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45</v>
      </c>
      <c r="AJ26" s="15">
        <f t="shared" si="39"/>
        <v>45.8</v>
      </c>
      <c r="AK26" s="51">
        <f t="shared" si="24"/>
        <v>120.17999999999999</v>
      </c>
      <c r="AL26" s="96">
        <f t="shared" si="25"/>
        <v>125.67999999999999</v>
      </c>
      <c r="AM26" s="16">
        <f t="shared" si="38"/>
        <v>79.88</v>
      </c>
      <c r="AN26" s="50"/>
      <c r="AO26" s="46"/>
      <c r="AP26" s="17">
        <f t="shared" si="26"/>
        <v>125.67999999999999</v>
      </c>
      <c r="AQ26" s="18">
        <f t="shared" si="7"/>
        <v>17.060000000000016</v>
      </c>
      <c r="AR26" s="40"/>
      <c r="AS26" s="19">
        <f t="shared" si="8"/>
        <v>45.8</v>
      </c>
      <c r="AT26" s="20">
        <f t="shared" si="9"/>
        <v>91.44</v>
      </c>
      <c r="AU26" s="21">
        <f t="shared" si="10"/>
        <v>137.24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1"/>
        <v>250</v>
      </c>
      <c r="BC26" s="43">
        <f t="shared" si="12"/>
        <v>237.5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190.5</v>
      </c>
      <c r="BK26" s="24">
        <f t="shared" si="15"/>
        <v>91.44</v>
      </c>
      <c r="BL26" s="48">
        <f t="shared" si="16"/>
        <v>99.06</v>
      </c>
      <c r="BO26" s="129">
        <f t="shared" si="27"/>
        <v>1880</v>
      </c>
      <c r="BP26" s="129">
        <f t="shared" si="28"/>
        <v>65</v>
      </c>
      <c r="BQ26" s="129">
        <f t="shared" si="29"/>
        <v>729</v>
      </c>
      <c r="BR26" s="129">
        <f t="shared" si="30"/>
        <v>23</v>
      </c>
      <c r="BS26" s="129">
        <f t="shared" si="31"/>
        <v>2609</v>
      </c>
      <c r="BT26" s="129">
        <f t="shared" si="32"/>
        <v>88</v>
      </c>
      <c r="BU26" s="129">
        <f t="shared" si="33"/>
        <v>5.5</v>
      </c>
      <c r="BV26" s="129">
        <f t="shared" si="34"/>
        <v>110.88</v>
      </c>
      <c r="BW26" s="129">
        <f t="shared" si="35"/>
        <v>0.8</v>
      </c>
      <c r="BX26" s="129">
        <f t="shared" si="36"/>
        <v>111.67999999999999</v>
      </c>
      <c r="BY26" s="134">
        <f t="shared" si="37"/>
        <v>111.67999999999999</v>
      </c>
      <c r="BZ26" s="129">
        <f t="shared" si="40"/>
        <v>23.68</v>
      </c>
    </row>
    <row r="27" spans="1:78" ht="18.75">
      <c r="A27" s="143">
        <f t="shared" si="18"/>
        <v>42908</v>
      </c>
      <c r="B27" s="138" t="s">
        <v>31</v>
      </c>
      <c r="C27" s="30">
        <v>683</v>
      </c>
      <c r="D27" s="30">
        <v>685</v>
      </c>
      <c r="E27" s="30">
        <v>550</v>
      </c>
      <c r="F27" s="30">
        <v>47</v>
      </c>
      <c r="G27" s="30"/>
      <c r="H27" s="23">
        <v>18</v>
      </c>
      <c r="I27" s="33">
        <f t="shared" si="19"/>
        <v>1918</v>
      </c>
      <c r="J27" s="33">
        <f t="shared" si="20"/>
        <v>65</v>
      </c>
      <c r="K27" s="23">
        <v>378</v>
      </c>
      <c r="L27" s="14">
        <v>435</v>
      </c>
      <c r="M27" s="14">
        <v>360</v>
      </c>
      <c r="N27" s="14"/>
      <c r="O27" s="14">
        <v>13</v>
      </c>
      <c r="P27" s="14">
        <v>15</v>
      </c>
      <c r="Q27" s="14">
        <v>13</v>
      </c>
      <c r="R27" s="34"/>
      <c r="S27" s="33">
        <f t="shared" si="21"/>
        <v>1173</v>
      </c>
      <c r="T27" s="33">
        <f t="shared" si="22"/>
        <v>41</v>
      </c>
      <c r="U27" s="35">
        <f t="shared" si="23"/>
        <v>106</v>
      </c>
      <c r="V27" s="37">
        <v>3.58</v>
      </c>
      <c r="W27" s="23">
        <v>3.5</v>
      </c>
      <c r="X27" s="30">
        <v>5.5</v>
      </c>
      <c r="Y27" s="30">
        <v>2.8</v>
      </c>
      <c r="Z27" s="54">
        <v>5.5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45</v>
      </c>
      <c r="AJ27" s="15">
        <f t="shared" si="39"/>
        <v>45.8</v>
      </c>
      <c r="AK27" s="51">
        <f t="shared" si="24"/>
        <v>124.17999999999999</v>
      </c>
      <c r="AL27" s="96">
        <f t="shared" si="25"/>
        <v>129.68</v>
      </c>
      <c r="AM27" s="16">
        <f t="shared" si="38"/>
        <v>83.88000000000001</v>
      </c>
      <c r="AN27" s="50"/>
      <c r="AO27" s="46"/>
      <c r="AP27" s="17">
        <f t="shared" si="26"/>
        <v>129.68</v>
      </c>
      <c r="AQ27" s="18">
        <f t="shared" si="7"/>
        <v>13.060000000000016</v>
      </c>
      <c r="AR27" s="40"/>
      <c r="AS27" s="19">
        <f t="shared" si="8"/>
        <v>45.8</v>
      </c>
      <c r="AT27" s="20">
        <f t="shared" si="9"/>
        <v>91.44</v>
      </c>
      <c r="AU27" s="21">
        <f t="shared" si="10"/>
        <v>137.24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1"/>
        <v>250</v>
      </c>
      <c r="BC27" s="43">
        <f t="shared" si="12"/>
        <v>237.5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190.5</v>
      </c>
      <c r="BK27" s="24">
        <f t="shared" si="15"/>
        <v>91.44</v>
      </c>
      <c r="BL27" s="48">
        <f t="shared" si="16"/>
        <v>99.06</v>
      </c>
      <c r="BO27" s="129">
        <f t="shared" si="27"/>
        <v>1918</v>
      </c>
      <c r="BP27" s="129">
        <f t="shared" si="28"/>
        <v>65</v>
      </c>
      <c r="BQ27" s="129">
        <f t="shared" si="29"/>
        <v>813</v>
      </c>
      <c r="BR27" s="129">
        <f t="shared" si="30"/>
        <v>26</v>
      </c>
      <c r="BS27" s="129">
        <f t="shared" si="31"/>
        <v>2731</v>
      </c>
      <c r="BT27" s="129">
        <f t="shared" si="32"/>
        <v>91</v>
      </c>
      <c r="BU27" s="129">
        <f t="shared" si="33"/>
        <v>5.5</v>
      </c>
      <c r="BV27" s="129">
        <f t="shared" si="34"/>
        <v>113.88</v>
      </c>
      <c r="BW27" s="129">
        <f t="shared" si="35"/>
        <v>0.8</v>
      </c>
      <c r="BX27" s="129">
        <f t="shared" si="36"/>
        <v>114.67999999999999</v>
      </c>
      <c r="BY27" s="134">
        <f t="shared" si="37"/>
        <v>114.67999999999999</v>
      </c>
      <c r="BZ27" s="129">
        <f t="shared" si="40"/>
        <v>23.68</v>
      </c>
    </row>
    <row r="28" spans="1:78" ht="18.75">
      <c r="A28" s="143">
        <f t="shared" si="18"/>
        <v>42908</v>
      </c>
      <c r="B28" s="138" t="s">
        <v>15</v>
      </c>
      <c r="C28" s="30">
        <v>695</v>
      </c>
      <c r="D28" s="30">
        <v>452</v>
      </c>
      <c r="E28" s="30">
        <v>551</v>
      </c>
      <c r="F28" s="30">
        <v>39</v>
      </c>
      <c r="G28" s="30"/>
      <c r="H28" s="23">
        <v>18</v>
      </c>
      <c r="I28" s="33">
        <f t="shared" si="19"/>
        <v>1698</v>
      </c>
      <c r="J28" s="33">
        <f t="shared" si="20"/>
        <v>57</v>
      </c>
      <c r="K28" s="23">
        <v>381</v>
      </c>
      <c r="L28" s="14">
        <v>453</v>
      </c>
      <c r="M28" s="14">
        <v>350</v>
      </c>
      <c r="N28" s="14"/>
      <c r="O28" s="14">
        <v>13</v>
      </c>
      <c r="P28" s="14">
        <v>16</v>
      </c>
      <c r="Q28" s="14">
        <v>12</v>
      </c>
      <c r="R28" s="34"/>
      <c r="S28" s="33">
        <f t="shared" si="21"/>
        <v>1184</v>
      </c>
      <c r="T28" s="33">
        <f t="shared" si="22"/>
        <v>41</v>
      </c>
      <c r="U28" s="35">
        <f t="shared" si="23"/>
        <v>98</v>
      </c>
      <c r="V28" s="37">
        <v>2.15</v>
      </c>
      <c r="W28" s="23">
        <v>3.5</v>
      </c>
      <c r="X28" s="30">
        <v>5.5</v>
      </c>
      <c r="Y28" s="30">
        <v>3.2</v>
      </c>
      <c r="Z28" s="54">
        <v>5.4</v>
      </c>
      <c r="AA28" s="38">
        <v>2.1</v>
      </c>
      <c r="AB28" s="38"/>
      <c r="AC28" s="38"/>
      <c r="AD28" s="38"/>
      <c r="AE28" s="38">
        <v>0.85</v>
      </c>
      <c r="AF28" s="38"/>
      <c r="AG28" s="38"/>
      <c r="AH28" s="44">
        <f t="shared" si="6"/>
        <v>0.85</v>
      </c>
      <c r="AI28" s="53">
        <v>60</v>
      </c>
      <c r="AJ28" s="15">
        <f t="shared" si="39"/>
        <v>60.85</v>
      </c>
      <c r="AK28" s="51">
        <f t="shared" si="24"/>
        <v>115.10000000000001</v>
      </c>
      <c r="AL28" s="96">
        <f t="shared" si="25"/>
        <v>120.7</v>
      </c>
      <c r="AM28" s="16">
        <f t="shared" si="38"/>
        <v>59.85</v>
      </c>
      <c r="AN28" s="50"/>
      <c r="AO28" s="46"/>
      <c r="AP28" s="17">
        <f t="shared" si="26"/>
        <v>120.7</v>
      </c>
      <c r="AQ28" s="18">
        <f t="shared" si="7"/>
        <v>37.189999999999984</v>
      </c>
      <c r="AR28" s="40"/>
      <c r="AS28" s="19">
        <f t="shared" si="8"/>
        <v>60.85</v>
      </c>
      <c r="AT28" s="20">
        <f t="shared" si="9"/>
        <v>91.44</v>
      </c>
      <c r="AU28" s="21">
        <f t="shared" si="10"/>
        <v>152.29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1"/>
        <v>250</v>
      </c>
      <c r="BC28" s="43">
        <f t="shared" si="12"/>
        <v>237.5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190.5</v>
      </c>
      <c r="BK28" s="24">
        <f t="shared" si="15"/>
        <v>91.44</v>
      </c>
      <c r="BL28" s="48">
        <f t="shared" si="16"/>
        <v>99.06</v>
      </c>
      <c r="BO28" s="129">
        <f t="shared" si="27"/>
        <v>1698</v>
      </c>
      <c r="BP28" s="129">
        <f t="shared" si="28"/>
        <v>57</v>
      </c>
      <c r="BQ28" s="129">
        <f t="shared" si="29"/>
        <v>834</v>
      </c>
      <c r="BR28" s="129">
        <f t="shared" si="30"/>
        <v>25</v>
      </c>
      <c r="BS28" s="129">
        <f t="shared" si="31"/>
        <v>2532</v>
      </c>
      <c r="BT28" s="129">
        <f t="shared" si="32"/>
        <v>82</v>
      </c>
      <c r="BU28" s="129">
        <f t="shared" si="33"/>
        <v>5.4</v>
      </c>
      <c r="BV28" s="129">
        <f t="shared" si="34"/>
        <v>103.85000000000001</v>
      </c>
      <c r="BW28" s="129">
        <f t="shared" si="35"/>
        <v>0.85</v>
      </c>
      <c r="BX28" s="129">
        <f t="shared" si="36"/>
        <v>104.7</v>
      </c>
      <c r="BY28" s="134">
        <f t="shared" si="37"/>
        <v>104.7</v>
      </c>
      <c r="BZ28" s="129">
        <f t="shared" si="40"/>
        <v>22.700000000000003</v>
      </c>
    </row>
    <row r="29" spans="1:78" ht="18.75">
      <c r="A29" s="143">
        <f t="shared" si="18"/>
        <v>42908</v>
      </c>
      <c r="B29" s="138" t="s">
        <v>32</v>
      </c>
      <c r="C29" s="30">
        <v>698</v>
      </c>
      <c r="D29" s="30">
        <v>453</v>
      </c>
      <c r="E29" s="30">
        <v>570</v>
      </c>
      <c r="F29" s="30">
        <v>40</v>
      </c>
      <c r="G29" s="30"/>
      <c r="H29" s="23">
        <v>19</v>
      </c>
      <c r="I29" s="33">
        <f t="shared" si="19"/>
        <v>1721</v>
      </c>
      <c r="J29" s="33">
        <f t="shared" si="20"/>
        <v>59</v>
      </c>
      <c r="K29" s="30">
        <v>394</v>
      </c>
      <c r="L29" s="30">
        <v>376</v>
      </c>
      <c r="M29" s="30">
        <v>330</v>
      </c>
      <c r="N29" s="14"/>
      <c r="O29" s="30">
        <v>14</v>
      </c>
      <c r="P29" s="30">
        <v>16</v>
      </c>
      <c r="Q29" s="23">
        <v>12</v>
      </c>
      <c r="R29" s="34"/>
      <c r="S29" s="33">
        <f t="shared" si="21"/>
        <v>1100</v>
      </c>
      <c r="T29" s="33">
        <f t="shared" si="22"/>
        <v>42</v>
      </c>
      <c r="U29" s="35">
        <f t="shared" si="23"/>
        <v>101</v>
      </c>
      <c r="V29" s="37">
        <v>2.15</v>
      </c>
      <c r="W29" s="23">
        <v>3.5</v>
      </c>
      <c r="X29" s="30">
        <v>5.5</v>
      </c>
      <c r="Y29" s="30">
        <v>3.2</v>
      </c>
      <c r="Z29" s="54">
        <v>5.4</v>
      </c>
      <c r="AA29" s="38">
        <v>2.1</v>
      </c>
      <c r="AB29" s="38"/>
      <c r="AC29" s="38"/>
      <c r="AD29" s="38"/>
      <c r="AE29" s="38">
        <v>0.85</v>
      </c>
      <c r="AF29" s="38"/>
      <c r="AG29" s="38"/>
      <c r="AH29" s="44">
        <f t="shared" si="6"/>
        <v>0.85</v>
      </c>
      <c r="AI29" s="53">
        <v>60</v>
      </c>
      <c r="AJ29" s="15">
        <f>AH29+AI29</f>
        <v>60.85</v>
      </c>
      <c r="AK29" s="51">
        <f t="shared" si="24"/>
        <v>118.10000000000001</v>
      </c>
      <c r="AL29" s="96">
        <f t="shared" si="25"/>
        <v>123.7</v>
      </c>
      <c r="AM29" s="16">
        <f t="shared" si="38"/>
        <v>62.85</v>
      </c>
      <c r="AN29" s="50"/>
      <c r="AO29" s="46"/>
      <c r="AP29" s="17">
        <f t="shared" si="26"/>
        <v>123.7</v>
      </c>
      <c r="AQ29" s="18">
        <f t="shared" si="7"/>
        <v>34.189999999999984</v>
      </c>
      <c r="AR29" s="40"/>
      <c r="AS29" s="19">
        <f t="shared" si="8"/>
        <v>60.85</v>
      </c>
      <c r="AT29" s="20">
        <f t="shared" si="9"/>
        <v>91.44</v>
      </c>
      <c r="AU29" s="21">
        <f t="shared" si="10"/>
        <v>152.29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1"/>
        <v>250</v>
      </c>
      <c r="BC29" s="43">
        <f t="shared" si="12"/>
        <v>237.5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190.5</v>
      </c>
      <c r="BK29" s="24">
        <f t="shared" si="15"/>
        <v>91.44</v>
      </c>
      <c r="BL29" s="48">
        <f t="shared" si="16"/>
        <v>99.06</v>
      </c>
      <c r="BO29" s="129">
        <f t="shared" si="27"/>
        <v>1721</v>
      </c>
      <c r="BP29" s="129">
        <f t="shared" si="28"/>
        <v>59</v>
      </c>
      <c r="BQ29" s="129">
        <f t="shared" si="29"/>
        <v>770</v>
      </c>
      <c r="BR29" s="129">
        <f t="shared" si="30"/>
        <v>26</v>
      </c>
      <c r="BS29" s="129">
        <f t="shared" si="31"/>
        <v>2491</v>
      </c>
      <c r="BT29" s="129">
        <f t="shared" si="32"/>
        <v>85</v>
      </c>
      <c r="BU29" s="129">
        <f t="shared" si="33"/>
        <v>5.4</v>
      </c>
      <c r="BV29" s="129">
        <f t="shared" si="34"/>
        <v>106.85000000000001</v>
      </c>
      <c r="BW29" s="129">
        <f t="shared" si="35"/>
        <v>0.85</v>
      </c>
      <c r="BX29" s="129">
        <f t="shared" si="36"/>
        <v>107.7</v>
      </c>
      <c r="BY29" s="134">
        <f t="shared" si="37"/>
        <v>107.7</v>
      </c>
      <c r="BZ29" s="129">
        <f t="shared" si="40"/>
        <v>22.700000000000003</v>
      </c>
    </row>
    <row r="30" spans="1:78" ht="18.75">
      <c r="A30" s="143">
        <f t="shared" si="18"/>
        <v>42908</v>
      </c>
      <c r="B30" s="138" t="s">
        <v>16</v>
      </c>
      <c r="C30" s="30">
        <v>650</v>
      </c>
      <c r="D30" s="30">
        <v>588</v>
      </c>
      <c r="E30" s="30">
        <v>564</v>
      </c>
      <c r="F30" s="30">
        <v>43</v>
      </c>
      <c r="G30" s="30"/>
      <c r="H30" s="23">
        <v>19</v>
      </c>
      <c r="I30" s="33">
        <f t="shared" si="19"/>
        <v>1802</v>
      </c>
      <c r="J30" s="33">
        <f t="shared" si="20"/>
        <v>62</v>
      </c>
      <c r="K30" s="23">
        <v>383</v>
      </c>
      <c r="L30" s="14">
        <v>465</v>
      </c>
      <c r="M30" s="14">
        <v>360</v>
      </c>
      <c r="N30" s="14"/>
      <c r="O30" s="14">
        <v>13</v>
      </c>
      <c r="P30" s="14">
        <v>16</v>
      </c>
      <c r="Q30" s="14">
        <v>13</v>
      </c>
      <c r="R30" s="34"/>
      <c r="S30" s="33">
        <f t="shared" si="21"/>
        <v>1208</v>
      </c>
      <c r="T30" s="33">
        <f t="shared" si="22"/>
        <v>42</v>
      </c>
      <c r="U30" s="35">
        <f t="shared" si="23"/>
        <v>104</v>
      </c>
      <c r="V30" s="37">
        <v>2.15</v>
      </c>
      <c r="W30" s="23">
        <v>3.5</v>
      </c>
      <c r="X30" s="30">
        <v>5.5</v>
      </c>
      <c r="Y30" s="30">
        <v>3.3</v>
      </c>
      <c r="Z30" s="54">
        <v>5.7</v>
      </c>
      <c r="AA30" s="38">
        <v>2.2000000000000002</v>
      </c>
      <c r="AB30" s="38"/>
      <c r="AC30" s="38"/>
      <c r="AD30" s="38"/>
      <c r="AE30" s="38">
        <v>0.82499999999999996</v>
      </c>
      <c r="AF30" s="38"/>
      <c r="AG30" s="38"/>
      <c r="AH30" s="44">
        <f t="shared" si="6"/>
        <v>0.82499999999999996</v>
      </c>
      <c r="AI30" s="53">
        <v>60</v>
      </c>
      <c r="AJ30" s="15">
        <f t="shared" si="39"/>
        <v>60.825000000000003</v>
      </c>
      <c r="AK30" s="51">
        <f t="shared" si="24"/>
        <v>121.47500000000001</v>
      </c>
      <c r="AL30" s="96">
        <f t="shared" si="25"/>
        <v>127.17500000000001</v>
      </c>
      <c r="AM30" s="16">
        <f t="shared" si="38"/>
        <v>66.350000000000009</v>
      </c>
      <c r="AN30" s="50"/>
      <c r="AO30" s="46"/>
      <c r="AP30" s="17">
        <f t="shared" si="26"/>
        <v>127.17500000000001</v>
      </c>
      <c r="AQ30" s="18">
        <f t="shared" si="7"/>
        <v>30.789999999999978</v>
      </c>
      <c r="AR30" s="40"/>
      <c r="AS30" s="19">
        <f t="shared" si="8"/>
        <v>60.825000000000003</v>
      </c>
      <c r="AT30" s="20">
        <f t="shared" si="9"/>
        <v>91.44</v>
      </c>
      <c r="AU30" s="21">
        <f t="shared" si="10"/>
        <v>152.26499999999999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1"/>
        <v>250</v>
      </c>
      <c r="BC30" s="43">
        <f t="shared" si="12"/>
        <v>237.5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190.5</v>
      </c>
      <c r="BK30" s="24">
        <f t="shared" si="15"/>
        <v>91.44</v>
      </c>
      <c r="BL30" s="48">
        <f t="shared" si="16"/>
        <v>99.06</v>
      </c>
      <c r="BO30" s="129">
        <f t="shared" si="27"/>
        <v>1802</v>
      </c>
      <c r="BP30" s="129">
        <f t="shared" si="28"/>
        <v>62</v>
      </c>
      <c r="BQ30" s="129">
        <f t="shared" si="29"/>
        <v>848</v>
      </c>
      <c r="BR30" s="129">
        <f t="shared" si="30"/>
        <v>26</v>
      </c>
      <c r="BS30" s="129">
        <f t="shared" si="31"/>
        <v>2650</v>
      </c>
      <c r="BT30" s="129">
        <f t="shared" si="32"/>
        <v>88</v>
      </c>
      <c r="BU30" s="129">
        <f t="shared" si="33"/>
        <v>5.7</v>
      </c>
      <c r="BV30" s="129">
        <f t="shared" si="34"/>
        <v>110.35000000000001</v>
      </c>
      <c r="BW30" s="129">
        <f t="shared" si="35"/>
        <v>0.82499999999999996</v>
      </c>
      <c r="BX30" s="129">
        <f t="shared" si="36"/>
        <v>111.17500000000001</v>
      </c>
      <c r="BY30" s="134">
        <f t="shared" si="37"/>
        <v>111.17500000000001</v>
      </c>
      <c r="BZ30" s="129">
        <f t="shared" si="40"/>
        <v>23.174999999999997</v>
      </c>
    </row>
    <row r="31" spans="1:78" ht="18.75">
      <c r="A31" s="143">
        <f t="shared" si="18"/>
        <v>42908</v>
      </c>
      <c r="B31" s="138" t="s">
        <v>45</v>
      </c>
      <c r="C31" s="30">
        <v>651</v>
      </c>
      <c r="D31" s="30">
        <v>609</v>
      </c>
      <c r="E31" s="30">
        <v>626</v>
      </c>
      <c r="F31" s="30">
        <v>43</v>
      </c>
      <c r="G31" s="30"/>
      <c r="H31" s="23">
        <v>21</v>
      </c>
      <c r="I31" s="33">
        <f t="shared" si="19"/>
        <v>1886</v>
      </c>
      <c r="J31" s="33">
        <f t="shared" si="20"/>
        <v>64</v>
      </c>
      <c r="K31" s="23">
        <v>387</v>
      </c>
      <c r="L31" s="14">
        <v>476</v>
      </c>
      <c r="M31" s="14">
        <v>350</v>
      </c>
      <c r="N31" s="14"/>
      <c r="O31" s="14">
        <v>13</v>
      </c>
      <c r="P31" s="14">
        <v>16</v>
      </c>
      <c r="Q31" s="14">
        <v>12</v>
      </c>
      <c r="R31" s="34"/>
      <c r="S31" s="33">
        <f t="shared" si="21"/>
        <v>1213</v>
      </c>
      <c r="T31" s="33">
        <f t="shared" si="22"/>
        <v>41</v>
      </c>
      <c r="U31" s="35">
        <f t="shared" si="23"/>
        <v>105</v>
      </c>
      <c r="V31" s="37">
        <v>2.15</v>
      </c>
      <c r="W31" s="23">
        <v>3.5</v>
      </c>
      <c r="X31" s="30">
        <v>6</v>
      </c>
      <c r="Y31" s="30">
        <v>3.3</v>
      </c>
      <c r="Z31" s="54">
        <v>5.7</v>
      </c>
      <c r="AA31" s="38">
        <v>2.2000000000000002</v>
      </c>
      <c r="AB31" s="38"/>
      <c r="AC31" s="38"/>
      <c r="AD31" s="38"/>
      <c r="AE31" s="38">
        <v>0.82499999999999996</v>
      </c>
      <c r="AF31" s="38"/>
      <c r="AG31" s="38"/>
      <c r="AH31" s="44">
        <f t="shared" si="6"/>
        <v>0.82499999999999996</v>
      </c>
      <c r="AI31" s="53">
        <v>60</v>
      </c>
      <c r="AJ31" s="15">
        <f t="shared" si="39"/>
        <v>60.825000000000003</v>
      </c>
      <c r="AK31" s="51">
        <f t="shared" si="24"/>
        <v>122.97500000000001</v>
      </c>
      <c r="AL31" s="96">
        <f t="shared" si="25"/>
        <v>128.67500000000001</v>
      </c>
      <c r="AM31" s="16">
        <f t="shared" si="38"/>
        <v>67.850000000000009</v>
      </c>
      <c r="AN31" s="50"/>
      <c r="AO31" s="46"/>
      <c r="AP31" s="17">
        <f t="shared" si="26"/>
        <v>128.67500000000001</v>
      </c>
      <c r="AQ31" s="18">
        <f t="shared" si="7"/>
        <v>29.289999999999978</v>
      </c>
      <c r="AR31" s="40"/>
      <c r="AS31" s="19">
        <f t="shared" si="8"/>
        <v>60.825000000000003</v>
      </c>
      <c r="AT31" s="20">
        <f t="shared" si="9"/>
        <v>91.44</v>
      </c>
      <c r="AU31" s="21">
        <f t="shared" si="10"/>
        <v>152.26499999999999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1"/>
        <v>250</v>
      </c>
      <c r="BC31" s="43">
        <f t="shared" si="12"/>
        <v>237.5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190.5</v>
      </c>
      <c r="BK31" s="24">
        <f t="shared" si="15"/>
        <v>91.44</v>
      </c>
      <c r="BL31" s="48">
        <f t="shared" si="16"/>
        <v>99.06</v>
      </c>
      <c r="BO31" s="129">
        <f t="shared" si="27"/>
        <v>1886</v>
      </c>
      <c r="BP31" s="129">
        <f t="shared" si="28"/>
        <v>64</v>
      </c>
      <c r="BQ31" s="129">
        <f t="shared" si="29"/>
        <v>863</v>
      </c>
      <c r="BR31" s="129">
        <f t="shared" si="30"/>
        <v>25</v>
      </c>
      <c r="BS31" s="129">
        <f t="shared" si="31"/>
        <v>2749</v>
      </c>
      <c r="BT31" s="129">
        <f t="shared" si="32"/>
        <v>89</v>
      </c>
      <c r="BU31" s="129">
        <f t="shared" si="33"/>
        <v>5.7</v>
      </c>
      <c r="BV31" s="129">
        <f t="shared" si="34"/>
        <v>111.85000000000001</v>
      </c>
      <c r="BW31" s="129">
        <f t="shared" si="35"/>
        <v>0.82499999999999996</v>
      </c>
      <c r="BX31" s="129">
        <f t="shared" si="36"/>
        <v>112.67500000000001</v>
      </c>
      <c r="BY31" s="134">
        <f t="shared" si="37"/>
        <v>112.67500000000001</v>
      </c>
      <c r="BZ31" s="129">
        <f t="shared" si="40"/>
        <v>23.674999999999997</v>
      </c>
    </row>
    <row r="32" spans="1:78" ht="18.75">
      <c r="A32" s="143">
        <f t="shared" si="18"/>
        <v>42908</v>
      </c>
      <c r="B32" s="138" t="s">
        <v>17</v>
      </c>
      <c r="C32" s="30">
        <v>661</v>
      </c>
      <c r="D32" s="30">
        <v>549</v>
      </c>
      <c r="E32" s="30">
        <v>636</v>
      </c>
      <c r="F32" s="30">
        <v>42</v>
      </c>
      <c r="G32" s="30"/>
      <c r="H32" s="23">
        <v>21</v>
      </c>
      <c r="I32" s="33">
        <f t="shared" si="19"/>
        <v>1846</v>
      </c>
      <c r="J32" s="33">
        <f t="shared" si="20"/>
        <v>63</v>
      </c>
      <c r="K32" s="23">
        <v>395</v>
      </c>
      <c r="L32" s="14">
        <v>468</v>
      </c>
      <c r="M32" s="14">
        <v>330</v>
      </c>
      <c r="N32" s="14"/>
      <c r="O32" s="14">
        <v>14</v>
      </c>
      <c r="P32" s="14">
        <v>16</v>
      </c>
      <c r="Q32" s="14">
        <v>12</v>
      </c>
      <c r="R32" s="34"/>
      <c r="S32" s="33">
        <f t="shared" si="21"/>
        <v>1193</v>
      </c>
      <c r="T32" s="33">
        <f t="shared" si="22"/>
        <v>42</v>
      </c>
      <c r="U32" s="35">
        <f t="shared" si="23"/>
        <v>105</v>
      </c>
      <c r="V32" s="37">
        <v>2.15</v>
      </c>
      <c r="W32" s="23">
        <v>3.5</v>
      </c>
      <c r="X32" s="30">
        <v>6</v>
      </c>
      <c r="Y32" s="30">
        <v>3.4</v>
      </c>
      <c r="Z32" s="54">
        <v>5.8</v>
      </c>
      <c r="AA32" s="38">
        <v>2.4</v>
      </c>
      <c r="AB32" s="38"/>
      <c r="AC32" s="38"/>
      <c r="AD32" s="38"/>
      <c r="AE32" s="38">
        <v>0.82499999999999996</v>
      </c>
      <c r="AF32" s="38"/>
      <c r="AG32" s="38"/>
      <c r="AH32" s="44">
        <f t="shared" si="6"/>
        <v>0.82499999999999996</v>
      </c>
      <c r="AI32" s="53">
        <v>60</v>
      </c>
      <c r="AJ32" s="15">
        <f t="shared" si="39"/>
        <v>60.825000000000003</v>
      </c>
      <c r="AK32" s="51">
        <f t="shared" si="24"/>
        <v>123.17500000000001</v>
      </c>
      <c r="AL32" s="96">
        <f t="shared" si="25"/>
        <v>129.07500000000002</v>
      </c>
      <c r="AM32" s="16">
        <f t="shared" si="38"/>
        <v>68.250000000000014</v>
      </c>
      <c r="AN32" s="50"/>
      <c r="AO32" s="46"/>
      <c r="AP32" s="17">
        <f t="shared" si="26"/>
        <v>129.07500000000002</v>
      </c>
      <c r="AQ32" s="18">
        <f t="shared" si="7"/>
        <v>29.089999999999975</v>
      </c>
      <c r="AR32" s="40"/>
      <c r="AS32" s="19">
        <f t="shared" si="8"/>
        <v>60.825000000000003</v>
      </c>
      <c r="AT32" s="20">
        <f t="shared" si="9"/>
        <v>91.44</v>
      </c>
      <c r="AU32" s="21">
        <f t="shared" si="10"/>
        <v>152.26499999999999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1"/>
        <v>250</v>
      </c>
      <c r="BC32" s="43">
        <f t="shared" si="12"/>
        <v>237.5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190.5</v>
      </c>
      <c r="BK32" s="24">
        <f t="shared" si="15"/>
        <v>91.44</v>
      </c>
      <c r="BL32" s="48">
        <f t="shared" si="16"/>
        <v>99.06</v>
      </c>
      <c r="BO32" s="129">
        <f t="shared" si="27"/>
        <v>1846</v>
      </c>
      <c r="BP32" s="129">
        <f t="shared" si="28"/>
        <v>63</v>
      </c>
      <c r="BQ32" s="129">
        <f t="shared" si="29"/>
        <v>863</v>
      </c>
      <c r="BR32" s="129">
        <f t="shared" si="30"/>
        <v>26</v>
      </c>
      <c r="BS32" s="129">
        <f t="shared" si="31"/>
        <v>2709</v>
      </c>
      <c r="BT32" s="129">
        <f t="shared" si="32"/>
        <v>89</v>
      </c>
      <c r="BU32" s="129">
        <f t="shared" si="33"/>
        <v>5.8</v>
      </c>
      <c r="BV32" s="129">
        <f t="shared" si="34"/>
        <v>112.25000000000001</v>
      </c>
      <c r="BW32" s="129">
        <f t="shared" si="35"/>
        <v>0.82499999999999996</v>
      </c>
      <c r="BX32" s="129">
        <f t="shared" si="36"/>
        <v>113.07500000000002</v>
      </c>
      <c r="BY32" s="134">
        <f t="shared" si="37"/>
        <v>113.07500000000002</v>
      </c>
      <c r="BZ32" s="129">
        <f t="shared" si="40"/>
        <v>24.074999999999999</v>
      </c>
    </row>
    <row r="33" spans="1:78" ht="18.75">
      <c r="A33" s="143">
        <f t="shared" si="18"/>
        <v>42908</v>
      </c>
      <c r="B33" s="138" t="s">
        <v>46</v>
      </c>
      <c r="C33" s="30">
        <v>663</v>
      </c>
      <c r="D33" s="30">
        <v>570</v>
      </c>
      <c r="E33" s="30">
        <v>637</v>
      </c>
      <c r="F33" s="30">
        <v>43</v>
      </c>
      <c r="G33" s="30"/>
      <c r="H33" s="23">
        <v>21</v>
      </c>
      <c r="I33" s="33">
        <f t="shared" si="19"/>
        <v>1870</v>
      </c>
      <c r="J33" s="33">
        <f t="shared" si="20"/>
        <v>64</v>
      </c>
      <c r="K33" s="23">
        <v>376</v>
      </c>
      <c r="L33" s="14">
        <v>461</v>
      </c>
      <c r="M33" s="14">
        <v>390</v>
      </c>
      <c r="N33" s="14"/>
      <c r="O33" s="14">
        <v>13</v>
      </c>
      <c r="P33" s="14">
        <v>16</v>
      </c>
      <c r="Q33" s="14">
        <v>14</v>
      </c>
      <c r="R33" s="34"/>
      <c r="S33" s="33">
        <f t="shared" si="21"/>
        <v>1227</v>
      </c>
      <c r="T33" s="33">
        <f t="shared" si="22"/>
        <v>43</v>
      </c>
      <c r="U33" s="35">
        <f t="shared" si="23"/>
        <v>107</v>
      </c>
      <c r="V33" s="37">
        <v>2.15</v>
      </c>
      <c r="W33" s="23">
        <v>3.5</v>
      </c>
      <c r="X33" s="30">
        <v>6</v>
      </c>
      <c r="Y33" s="30">
        <v>3.4</v>
      </c>
      <c r="Z33" s="54">
        <v>5.8</v>
      </c>
      <c r="AA33" s="38">
        <v>2.4</v>
      </c>
      <c r="AB33" s="38"/>
      <c r="AC33" s="38"/>
      <c r="AD33" s="38"/>
      <c r="AE33" s="38">
        <v>0.82499999999999996</v>
      </c>
      <c r="AF33" s="38"/>
      <c r="AG33" s="38"/>
      <c r="AH33" s="44">
        <f t="shared" si="6"/>
        <v>0.82499999999999996</v>
      </c>
      <c r="AI33" s="53">
        <v>60</v>
      </c>
      <c r="AJ33" s="15">
        <f t="shared" si="39"/>
        <v>60.825000000000003</v>
      </c>
      <c r="AK33" s="51">
        <f t="shared" si="24"/>
        <v>125.17500000000001</v>
      </c>
      <c r="AL33" s="96">
        <f t="shared" si="25"/>
        <v>131.07500000000002</v>
      </c>
      <c r="AM33" s="16">
        <f t="shared" si="38"/>
        <v>70.250000000000014</v>
      </c>
      <c r="AN33" s="50"/>
      <c r="AO33" s="46"/>
      <c r="AP33" s="17">
        <f t="shared" si="26"/>
        <v>131.07500000000002</v>
      </c>
      <c r="AQ33" s="18">
        <f t="shared" si="7"/>
        <v>27.089999999999975</v>
      </c>
      <c r="AR33" s="40"/>
      <c r="AS33" s="19">
        <f t="shared" si="8"/>
        <v>60.825000000000003</v>
      </c>
      <c r="AT33" s="20">
        <f t="shared" si="9"/>
        <v>91.44</v>
      </c>
      <c r="AU33" s="21">
        <f t="shared" si="10"/>
        <v>152.26499999999999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1"/>
        <v>250</v>
      </c>
      <c r="BC33" s="43">
        <f t="shared" si="12"/>
        <v>237.5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190.5</v>
      </c>
      <c r="BK33" s="24">
        <f t="shared" si="15"/>
        <v>91.44</v>
      </c>
      <c r="BL33" s="48">
        <f t="shared" si="16"/>
        <v>99.06</v>
      </c>
      <c r="BO33" s="129">
        <f t="shared" si="27"/>
        <v>1870</v>
      </c>
      <c r="BP33" s="129">
        <f t="shared" si="28"/>
        <v>64</v>
      </c>
      <c r="BQ33" s="129">
        <f t="shared" si="29"/>
        <v>837</v>
      </c>
      <c r="BR33" s="129">
        <f t="shared" si="30"/>
        <v>27</v>
      </c>
      <c r="BS33" s="129">
        <f t="shared" si="31"/>
        <v>2707</v>
      </c>
      <c r="BT33" s="129">
        <f t="shared" si="32"/>
        <v>91</v>
      </c>
      <c r="BU33" s="129">
        <f t="shared" si="33"/>
        <v>5.8</v>
      </c>
      <c r="BV33" s="129">
        <f t="shared" si="34"/>
        <v>114.25000000000001</v>
      </c>
      <c r="BW33" s="129">
        <f t="shared" si="35"/>
        <v>0.82499999999999996</v>
      </c>
      <c r="BX33" s="129">
        <f t="shared" si="36"/>
        <v>115.07500000000002</v>
      </c>
      <c r="BY33" s="134">
        <f t="shared" si="37"/>
        <v>115.07500000000002</v>
      </c>
      <c r="BZ33" s="129">
        <f t="shared" si="40"/>
        <v>24.074999999999999</v>
      </c>
    </row>
    <row r="34" spans="1:78" ht="18.75">
      <c r="A34" s="143">
        <f t="shared" si="18"/>
        <v>42908</v>
      </c>
      <c r="B34" s="138" t="s">
        <v>18</v>
      </c>
      <c r="C34" s="30">
        <v>647</v>
      </c>
      <c r="D34" s="30">
        <v>712</v>
      </c>
      <c r="E34" s="41">
        <v>617</v>
      </c>
      <c r="F34" s="30">
        <v>47</v>
      </c>
      <c r="G34" s="30"/>
      <c r="H34" s="23">
        <v>21</v>
      </c>
      <c r="I34" s="33">
        <f t="shared" si="19"/>
        <v>1976</v>
      </c>
      <c r="J34" s="33">
        <f t="shared" si="20"/>
        <v>68</v>
      </c>
      <c r="K34" s="23">
        <v>385</v>
      </c>
      <c r="L34" s="14">
        <v>450</v>
      </c>
      <c r="M34" s="14">
        <v>340</v>
      </c>
      <c r="N34" s="14"/>
      <c r="O34" s="14">
        <v>13</v>
      </c>
      <c r="P34" s="14">
        <v>16</v>
      </c>
      <c r="Q34" s="14">
        <v>12</v>
      </c>
      <c r="R34" s="34"/>
      <c r="S34" s="33">
        <f t="shared" si="21"/>
        <v>1175</v>
      </c>
      <c r="T34" s="33">
        <f t="shared" si="22"/>
        <v>41</v>
      </c>
      <c r="U34" s="35">
        <f t="shared" si="23"/>
        <v>109</v>
      </c>
      <c r="V34" s="37">
        <v>2.15</v>
      </c>
      <c r="W34" s="23">
        <v>3.5</v>
      </c>
      <c r="X34" s="30">
        <v>6</v>
      </c>
      <c r="Y34" s="30">
        <v>3.3</v>
      </c>
      <c r="Z34" s="54">
        <v>5.7</v>
      </c>
      <c r="AA34" s="38">
        <v>2.2000000000000002</v>
      </c>
      <c r="AB34" s="38"/>
      <c r="AC34" s="38"/>
      <c r="AD34" s="38"/>
      <c r="AE34" s="38">
        <v>0.82499999999999996</v>
      </c>
      <c r="AF34" s="38"/>
      <c r="AG34" s="38"/>
      <c r="AH34" s="44">
        <f t="shared" si="6"/>
        <v>0.82499999999999996</v>
      </c>
      <c r="AI34" s="53">
        <v>60</v>
      </c>
      <c r="AJ34" s="15">
        <f t="shared" si="39"/>
        <v>60.825000000000003</v>
      </c>
      <c r="AK34" s="51">
        <f t="shared" si="24"/>
        <v>126.97500000000001</v>
      </c>
      <c r="AL34" s="96">
        <f t="shared" si="25"/>
        <v>132.67500000000001</v>
      </c>
      <c r="AM34" s="16">
        <f t="shared" si="38"/>
        <v>71.850000000000009</v>
      </c>
      <c r="AN34" s="50"/>
      <c r="AO34" s="46"/>
      <c r="AP34" s="17">
        <f t="shared" si="26"/>
        <v>132.67500000000001</v>
      </c>
      <c r="AQ34" s="18">
        <f t="shared" si="7"/>
        <v>25.289999999999978</v>
      </c>
      <c r="AR34" s="40"/>
      <c r="AS34" s="19">
        <f t="shared" si="8"/>
        <v>60.825000000000003</v>
      </c>
      <c r="AT34" s="20">
        <f t="shared" si="9"/>
        <v>91.44</v>
      </c>
      <c r="AU34" s="21">
        <f t="shared" si="10"/>
        <v>152.26499999999999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1"/>
        <v>250</v>
      </c>
      <c r="BC34" s="43">
        <f t="shared" si="12"/>
        <v>237.5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190.5</v>
      </c>
      <c r="BK34" s="24">
        <f t="shared" si="15"/>
        <v>91.44</v>
      </c>
      <c r="BL34" s="48">
        <f t="shared" si="16"/>
        <v>99.06</v>
      </c>
      <c r="BO34" s="129">
        <f t="shared" si="27"/>
        <v>1976</v>
      </c>
      <c r="BP34" s="129">
        <f t="shared" si="28"/>
        <v>68</v>
      </c>
      <c r="BQ34" s="129">
        <f t="shared" si="29"/>
        <v>835</v>
      </c>
      <c r="BR34" s="129">
        <f t="shared" si="30"/>
        <v>25</v>
      </c>
      <c r="BS34" s="129">
        <f t="shared" si="31"/>
        <v>2811</v>
      </c>
      <c r="BT34" s="129">
        <f t="shared" si="32"/>
        <v>93</v>
      </c>
      <c r="BU34" s="129">
        <f t="shared" si="33"/>
        <v>5.7</v>
      </c>
      <c r="BV34" s="129">
        <f t="shared" si="34"/>
        <v>115.85000000000001</v>
      </c>
      <c r="BW34" s="129">
        <f t="shared" si="35"/>
        <v>0.82499999999999996</v>
      </c>
      <c r="BX34" s="129">
        <f t="shared" si="36"/>
        <v>116.67500000000001</v>
      </c>
      <c r="BY34" s="134">
        <f t="shared" si="37"/>
        <v>116.67500000000001</v>
      </c>
      <c r="BZ34" s="129">
        <f t="shared" si="40"/>
        <v>23.674999999999997</v>
      </c>
    </row>
    <row r="35" spans="1:78" ht="18.75">
      <c r="A35" s="143">
        <f t="shared" si="18"/>
        <v>42908</v>
      </c>
      <c r="B35" s="138" t="s">
        <v>47</v>
      </c>
      <c r="C35" s="30">
        <v>636</v>
      </c>
      <c r="D35" s="30">
        <v>693</v>
      </c>
      <c r="E35" s="41">
        <v>621</v>
      </c>
      <c r="F35" s="30">
        <v>46</v>
      </c>
      <c r="G35" s="30"/>
      <c r="H35" s="23">
        <v>21</v>
      </c>
      <c r="I35" s="33">
        <f t="shared" si="19"/>
        <v>1950</v>
      </c>
      <c r="J35" s="33">
        <f t="shared" si="20"/>
        <v>67</v>
      </c>
      <c r="K35" s="23">
        <v>381</v>
      </c>
      <c r="L35" s="14">
        <v>438</v>
      </c>
      <c r="M35" s="14">
        <v>330</v>
      </c>
      <c r="N35" s="14"/>
      <c r="O35" s="14">
        <v>13</v>
      </c>
      <c r="P35" s="14">
        <v>15</v>
      </c>
      <c r="Q35" s="14">
        <v>12</v>
      </c>
      <c r="R35" s="34"/>
      <c r="S35" s="33">
        <f t="shared" si="21"/>
        <v>1149</v>
      </c>
      <c r="T35" s="33">
        <f t="shared" si="22"/>
        <v>40</v>
      </c>
      <c r="U35" s="35">
        <f t="shared" si="23"/>
        <v>107</v>
      </c>
      <c r="V35" s="37">
        <v>2.15</v>
      </c>
      <c r="W35" s="23">
        <v>3.5</v>
      </c>
      <c r="X35" s="30">
        <v>5.5</v>
      </c>
      <c r="Y35" s="30">
        <v>3.3</v>
      </c>
      <c r="Z35" s="54">
        <v>5.7</v>
      </c>
      <c r="AA35" s="38">
        <v>2.2000000000000002</v>
      </c>
      <c r="AB35" s="38"/>
      <c r="AC35" s="38"/>
      <c r="AD35" s="38"/>
      <c r="AE35" s="38">
        <v>0.82499999999999996</v>
      </c>
      <c r="AF35" s="38"/>
      <c r="AG35" s="38"/>
      <c r="AH35" s="44">
        <f t="shared" si="6"/>
        <v>0.82499999999999996</v>
      </c>
      <c r="AI35" s="53">
        <v>60</v>
      </c>
      <c r="AJ35" s="15">
        <f t="shared" si="39"/>
        <v>60.825000000000003</v>
      </c>
      <c r="AK35" s="51">
        <f t="shared" si="24"/>
        <v>124.47500000000001</v>
      </c>
      <c r="AL35" s="96">
        <f t="shared" si="25"/>
        <v>130.17500000000001</v>
      </c>
      <c r="AM35" s="16">
        <f t="shared" si="38"/>
        <v>69.350000000000009</v>
      </c>
      <c r="AN35" s="50"/>
      <c r="AO35" s="46"/>
      <c r="AP35" s="17">
        <f t="shared" si="26"/>
        <v>130.17500000000001</v>
      </c>
      <c r="AQ35" s="18">
        <f t="shared" si="7"/>
        <v>27.789999999999978</v>
      </c>
      <c r="AR35" s="40"/>
      <c r="AS35" s="19">
        <f t="shared" si="8"/>
        <v>60.825000000000003</v>
      </c>
      <c r="AT35" s="20">
        <f t="shared" si="9"/>
        <v>91.44</v>
      </c>
      <c r="AU35" s="21">
        <f t="shared" si="10"/>
        <v>152.26499999999999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1"/>
        <v>250</v>
      </c>
      <c r="BC35" s="43">
        <f t="shared" si="12"/>
        <v>237.5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190.5</v>
      </c>
      <c r="BK35" s="24">
        <f t="shared" si="15"/>
        <v>91.44</v>
      </c>
      <c r="BL35" s="48">
        <f t="shared" si="16"/>
        <v>99.06</v>
      </c>
      <c r="BO35" s="129">
        <f t="shared" si="27"/>
        <v>1950</v>
      </c>
      <c r="BP35" s="129">
        <f t="shared" si="28"/>
        <v>67</v>
      </c>
      <c r="BQ35" s="129">
        <f t="shared" si="29"/>
        <v>819</v>
      </c>
      <c r="BR35" s="129">
        <f t="shared" si="30"/>
        <v>25</v>
      </c>
      <c r="BS35" s="129">
        <f t="shared" si="31"/>
        <v>2769</v>
      </c>
      <c r="BT35" s="129">
        <f t="shared" si="32"/>
        <v>92</v>
      </c>
      <c r="BU35" s="129">
        <f t="shared" si="33"/>
        <v>5.7</v>
      </c>
      <c r="BV35" s="129">
        <f t="shared" si="34"/>
        <v>114.35000000000001</v>
      </c>
      <c r="BW35" s="129">
        <f t="shared" si="35"/>
        <v>0.82499999999999996</v>
      </c>
      <c r="BX35" s="129">
        <f t="shared" si="36"/>
        <v>115.17500000000001</v>
      </c>
      <c r="BY35" s="134">
        <f t="shared" si="37"/>
        <v>115.17500000000001</v>
      </c>
      <c r="BZ35" s="129">
        <f t="shared" si="40"/>
        <v>23.174999999999997</v>
      </c>
    </row>
    <row r="36" spans="1:78" ht="18.75">
      <c r="A36" s="143">
        <f t="shared" si="18"/>
        <v>42908</v>
      </c>
      <c r="B36" s="138" t="s">
        <v>19</v>
      </c>
      <c r="C36" s="30">
        <v>633</v>
      </c>
      <c r="D36" s="30">
        <v>676</v>
      </c>
      <c r="E36" s="41">
        <v>620</v>
      </c>
      <c r="F36" s="30">
        <v>46</v>
      </c>
      <c r="G36" s="30"/>
      <c r="H36" s="23">
        <v>20</v>
      </c>
      <c r="I36" s="33">
        <f t="shared" si="19"/>
        <v>1929</v>
      </c>
      <c r="J36" s="33">
        <f t="shared" si="20"/>
        <v>66</v>
      </c>
      <c r="K36" s="23">
        <v>390</v>
      </c>
      <c r="L36" s="14">
        <v>453</v>
      </c>
      <c r="M36" s="14">
        <v>340</v>
      </c>
      <c r="N36" s="14"/>
      <c r="O36" s="14">
        <v>14</v>
      </c>
      <c r="P36" s="14">
        <v>16</v>
      </c>
      <c r="Q36" s="14">
        <v>12</v>
      </c>
      <c r="R36" s="34"/>
      <c r="S36" s="33">
        <f t="shared" si="21"/>
        <v>1183</v>
      </c>
      <c r="T36" s="33">
        <f t="shared" si="22"/>
        <v>42</v>
      </c>
      <c r="U36" s="35">
        <f t="shared" si="23"/>
        <v>108</v>
      </c>
      <c r="V36" s="37">
        <v>2.15</v>
      </c>
      <c r="W36" s="23">
        <v>3.5</v>
      </c>
      <c r="X36" s="30">
        <v>5.5</v>
      </c>
      <c r="Y36" s="30">
        <v>3.3</v>
      </c>
      <c r="Z36" s="54">
        <v>5.5</v>
      </c>
      <c r="AA36" s="38">
        <v>2.2000000000000002</v>
      </c>
      <c r="AB36" s="38"/>
      <c r="AC36" s="38"/>
      <c r="AD36" s="38"/>
      <c r="AE36" s="38">
        <v>0.85</v>
      </c>
      <c r="AF36" s="38"/>
      <c r="AG36" s="38"/>
      <c r="AH36" s="44">
        <f t="shared" si="6"/>
        <v>0.85</v>
      </c>
      <c r="AI36" s="53">
        <v>60</v>
      </c>
      <c r="AJ36" s="15">
        <f t="shared" si="39"/>
        <v>60.85</v>
      </c>
      <c r="AK36" s="51">
        <f t="shared" si="24"/>
        <v>125.3</v>
      </c>
      <c r="AL36" s="96">
        <f t="shared" si="25"/>
        <v>131</v>
      </c>
      <c r="AM36" s="16">
        <f t="shared" si="38"/>
        <v>70.150000000000006</v>
      </c>
      <c r="AN36" s="50"/>
      <c r="AO36" s="46"/>
      <c r="AP36" s="17">
        <f t="shared" si="26"/>
        <v>131</v>
      </c>
      <c r="AQ36" s="18">
        <f t="shared" si="7"/>
        <v>26.989999999999995</v>
      </c>
      <c r="AR36" s="40"/>
      <c r="AS36" s="19">
        <f t="shared" si="8"/>
        <v>60.85</v>
      </c>
      <c r="AT36" s="20">
        <f t="shared" si="9"/>
        <v>91.44</v>
      </c>
      <c r="AU36" s="21">
        <f t="shared" si="10"/>
        <v>152.29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1"/>
        <v>250</v>
      </c>
      <c r="BC36" s="43">
        <f t="shared" si="12"/>
        <v>237.5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190.5</v>
      </c>
      <c r="BK36" s="24">
        <f t="shared" si="15"/>
        <v>91.44</v>
      </c>
      <c r="BL36" s="48">
        <f t="shared" si="16"/>
        <v>99.06</v>
      </c>
      <c r="BO36" s="129">
        <f t="shared" si="27"/>
        <v>1929</v>
      </c>
      <c r="BP36" s="129">
        <f t="shared" si="28"/>
        <v>66</v>
      </c>
      <c r="BQ36" s="129">
        <f t="shared" si="29"/>
        <v>843</v>
      </c>
      <c r="BR36" s="129">
        <f t="shared" si="30"/>
        <v>26</v>
      </c>
      <c r="BS36" s="129">
        <f t="shared" si="31"/>
        <v>2772</v>
      </c>
      <c r="BT36" s="129">
        <f t="shared" si="32"/>
        <v>92</v>
      </c>
      <c r="BU36" s="129">
        <f t="shared" si="33"/>
        <v>5.5</v>
      </c>
      <c r="BV36" s="129">
        <f t="shared" si="34"/>
        <v>114.15</v>
      </c>
      <c r="BW36" s="129">
        <f t="shared" si="35"/>
        <v>0.85</v>
      </c>
      <c r="BX36" s="129">
        <f t="shared" si="36"/>
        <v>115</v>
      </c>
      <c r="BY36" s="134">
        <f t="shared" si="37"/>
        <v>115</v>
      </c>
      <c r="BZ36" s="129">
        <f t="shared" si="40"/>
        <v>23</v>
      </c>
    </row>
    <row r="37" spans="1:78" ht="18.75">
      <c r="A37" s="143">
        <f t="shared" si="18"/>
        <v>42908</v>
      </c>
      <c r="B37" s="138" t="s">
        <v>48</v>
      </c>
      <c r="C37" s="30">
        <v>635</v>
      </c>
      <c r="D37" s="30">
        <v>682</v>
      </c>
      <c r="E37" s="41">
        <v>603</v>
      </c>
      <c r="F37" s="30">
        <v>46</v>
      </c>
      <c r="G37" s="30"/>
      <c r="H37" s="23">
        <v>20</v>
      </c>
      <c r="I37" s="33">
        <f t="shared" si="19"/>
        <v>1920</v>
      </c>
      <c r="J37" s="33">
        <f t="shared" si="20"/>
        <v>66</v>
      </c>
      <c r="K37" s="23">
        <v>388</v>
      </c>
      <c r="L37" s="14">
        <v>472</v>
      </c>
      <c r="M37" s="14">
        <v>330</v>
      </c>
      <c r="N37" s="14"/>
      <c r="O37" s="14">
        <v>13</v>
      </c>
      <c r="P37" s="14">
        <v>16</v>
      </c>
      <c r="Q37" s="14">
        <v>12</v>
      </c>
      <c r="R37" s="34"/>
      <c r="S37" s="33">
        <f t="shared" si="21"/>
        <v>1190</v>
      </c>
      <c r="T37" s="33">
        <f t="shared" si="22"/>
        <v>41</v>
      </c>
      <c r="U37" s="35">
        <f t="shared" si="23"/>
        <v>107</v>
      </c>
      <c r="V37" s="37">
        <v>2.15</v>
      </c>
      <c r="W37" s="23">
        <v>3.5</v>
      </c>
      <c r="X37" s="30">
        <v>5.5</v>
      </c>
      <c r="Y37" s="30">
        <v>3.3</v>
      </c>
      <c r="Z37" s="54">
        <v>5.5</v>
      </c>
      <c r="AA37" s="38">
        <v>2.2000000000000002</v>
      </c>
      <c r="AB37" s="38"/>
      <c r="AC37" s="38"/>
      <c r="AD37" s="38"/>
      <c r="AE37" s="38">
        <v>0.85</v>
      </c>
      <c r="AF37" s="38"/>
      <c r="AG37" s="38"/>
      <c r="AH37" s="44">
        <f t="shared" si="6"/>
        <v>0.85</v>
      </c>
      <c r="AI37" s="53">
        <v>60</v>
      </c>
      <c r="AJ37" s="15">
        <f t="shared" si="39"/>
        <v>60.85</v>
      </c>
      <c r="AK37" s="51">
        <f t="shared" si="24"/>
        <v>124.3</v>
      </c>
      <c r="AL37" s="96">
        <f t="shared" si="25"/>
        <v>130</v>
      </c>
      <c r="AM37" s="16">
        <f t="shared" si="38"/>
        <v>69.150000000000006</v>
      </c>
      <c r="AN37" s="50"/>
      <c r="AO37" s="46"/>
      <c r="AP37" s="17">
        <f t="shared" si="26"/>
        <v>130</v>
      </c>
      <c r="AQ37" s="18">
        <f t="shared" si="7"/>
        <v>27.989999999999995</v>
      </c>
      <c r="AR37" s="40"/>
      <c r="AS37" s="19">
        <f t="shared" si="8"/>
        <v>60.85</v>
      </c>
      <c r="AT37" s="20">
        <f t="shared" si="9"/>
        <v>91.44</v>
      </c>
      <c r="AU37" s="21">
        <f t="shared" si="10"/>
        <v>152.29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1"/>
        <v>250</v>
      </c>
      <c r="BC37" s="43">
        <f t="shared" si="12"/>
        <v>237.5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190.5</v>
      </c>
      <c r="BK37" s="24">
        <f t="shared" si="15"/>
        <v>91.44</v>
      </c>
      <c r="BL37" s="48">
        <f t="shared" si="16"/>
        <v>99.06</v>
      </c>
      <c r="BO37" s="129">
        <f t="shared" si="27"/>
        <v>1920</v>
      </c>
      <c r="BP37" s="129">
        <f t="shared" si="28"/>
        <v>66</v>
      </c>
      <c r="BQ37" s="129">
        <f t="shared" si="29"/>
        <v>860</v>
      </c>
      <c r="BR37" s="129">
        <f t="shared" si="30"/>
        <v>25</v>
      </c>
      <c r="BS37" s="129">
        <f t="shared" si="31"/>
        <v>2780</v>
      </c>
      <c r="BT37" s="129">
        <f t="shared" si="32"/>
        <v>91</v>
      </c>
      <c r="BU37" s="129">
        <f t="shared" si="33"/>
        <v>5.5</v>
      </c>
      <c r="BV37" s="129">
        <f t="shared" si="34"/>
        <v>113.15</v>
      </c>
      <c r="BW37" s="129">
        <f t="shared" si="35"/>
        <v>0.85</v>
      </c>
      <c r="BX37" s="129">
        <f t="shared" si="36"/>
        <v>114</v>
      </c>
      <c r="BY37" s="134">
        <f t="shared" si="37"/>
        <v>114</v>
      </c>
      <c r="BZ37" s="129">
        <f t="shared" si="40"/>
        <v>23</v>
      </c>
    </row>
    <row r="38" spans="1:78" ht="18.75">
      <c r="A38" s="143">
        <f t="shared" si="18"/>
        <v>42908</v>
      </c>
      <c r="B38" s="138" t="s">
        <v>20</v>
      </c>
      <c r="C38" s="30">
        <v>635</v>
      </c>
      <c r="D38" s="30">
        <v>687</v>
      </c>
      <c r="E38" s="41">
        <v>620</v>
      </c>
      <c r="F38" s="30">
        <v>46</v>
      </c>
      <c r="G38" s="30"/>
      <c r="H38" s="23">
        <v>21</v>
      </c>
      <c r="I38" s="33">
        <f t="shared" si="19"/>
        <v>1942</v>
      </c>
      <c r="J38" s="33">
        <f t="shared" si="20"/>
        <v>67</v>
      </c>
      <c r="K38" s="23">
        <v>387</v>
      </c>
      <c r="L38" s="14">
        <v>472</v>
      </c>
      <c r="M38" s="14">
        <v>390</v>
      </c>
      <c r="N38" s="14"/>
      <c r="O38" s="14">
        <v>13</v>
      </c>
      <c r="P38" s="14">
        <v>16</v>
      </c>
      <c r="Q38" s="14">
        <v>14</v>
      </c>
      <c r="R38" s="34"/>
      <c r="S38" s="33">
        <f t="shared" si="21"/>
        <v>1249</v>
      </c>
      <c r="T38" s="33">
        <f t="shared" si="22"/>
        <v>43</v>
      </c>
      <c r="U38" s="35">
        <f t="shared" si="23"/>
        <v>110</v>
      </c>
      <c r="V38" s="37">
        <v>2.15</v>
      </c>
      <c r="W38" s="23">
        <v>3.5</v>
      </c>
      <c r="X38" s="30">
        <v>5.5</v>
      </c>
      <c r="Y38" s="30">
        <v>3.4</v>
      </c>
      <c r="Z38" s="54">
        <v>5.3</v>
      </c>
      <c r="AA38" s="38">
        <v>1.6</v>
      </c>
      <c r="AB38" s="38"/>
      <c r="AC38" s="38"/>
      <c r="AD38" s="38"/>
      <c r="AE38" s="38">
        <v>0.85</v>
      </c>
      <c r="AF38" s="38"/>
      <c r="AG38" s="38"/>
      <c r="AH38" s="44">
        <f t="shared" si="6"/>
        <v>0.85</v>
      </c>
      <c r="AI38" s="53">
        <v>60</v>
      </c>
      <c r="AJ38" s="15">
        <f t="shared" si="39"/>
        <v>60.85</v>
      </c>
      <c r="AK38" s="51">
        <f t="shared" si="24"/>
        <v>127.2</v>
      </c>
      <c r="AL38" s="96">
        <f t="shared" si="25"/>
        <v>132.29999999999998</v>
      </c>
      <c r="AM38" s="16">
        <f t="shared" si="38"/>
        <v>71.449999999999989</v>
      </c>
      <c r="AN38" s="50"/>
      <c r="AO38" s="46"/>
      <c r="AP38" s="17">
        <f t="shared" si="26"/>
        <v>132.29999999999998</v>
      </c>
      <c r="AQ38" s="18">
        <f t="shared" si="7"/>
        <v>25.089999999999989</v>
      </c>
      <c r="AR38" s="40"/>
      <c r="AS38" s="19">
        <f t="shared" si="8"/>
        <v>60.85</v>
      </c>
      <c r="AT38" s="20">
        <f t="shared" si="9"/>
        <v>91.44</v>
      </c>
      <c r="AU38" s="21">
        <f t="shared" si="10"/>
        <v>152.29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1"/>
        <v>250</v>
      </c>
      <c r="BC38" s="43">
        <f t="shared" si="12"/>
        <v>237.5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190.5</v>
      </c>
      <c r="BK38" s="24">
        <f t="shared" si="15"/>
        <v>91.44</v>
      </c>
      <c r="BL38" s="48">
        <f t="shared" si="16"/>
        <v>99.06</v>
      </c>
      <c r="BO38" s="129">
        <f t="shared" si="27"/>
        <v>1942</v>
      </c>
      <c r="BP38" s="129">
        <f t="shared" si="28"/>
        <v>67</v>
      </c>
      <c r="BQ38" s="129">
        <f t="shared" si="29"/>
        <v>859</v>
      </c>
      <c r="BR38" s="129">
        <f t="shared" si="30"/>
        <v>27</v>
      </c>
      <c r="BS38" s="129">
        <f t="shared" si="31"/>
        <v>2801</v>
      </c>
      <c r="BT38" s="129">
        <f t="shared" si="32"/>
        <v>94</v>
      </c>
      <c r="BU38" s="129">
        <f t="shared" si="33"/>
        <v>5.3</v>
      </c>
      <c r="BV38" s="129">
        <f t="shared" si="34"/>
        <v>115.45</v>
      </c>
      <c r="BW38" s="129">
        <f t="shared" si="35"/>
        <v>0.85</v>
      </c>
      <c r="BX38" s="129">
        <f t="shared" si="36"/>
        <v>116.3</v>
      </c>
      <c r="BY38" s="134">
        <f t="shared" si="37"/>
        <v>116.3</v>
      </c>
      <c r="BZ38" s="129">
        <f t="shared" si="40"/>
        <v>22.300000000000004</v>
      </c>
    </row>
    <row r="39" spans="1:78" ht="18.75">
      <c r="A39" s="143">
        <f t="shared" si="18"/>
        <v>42908</v>
      </c>
      <c r="B39" s="138" t="s">
        <v>33</v>
      </c>
      <c r="C39" s="30">
        <v>665</v>
      </c>
      <c r="D39" s="30">
        <v>718</v>
      </c>
      <c r="E39" s="41">
        <v>638</v>
      </c>
      <c r="F39" s="30">
        <v>47</v>
      </c>
      <c r="G39" s="30"/>
      <c r="H39" s="23">
        <v>21</v>
      </c>
      <c r="I39" s="33">
        <f t="shared" si="19"/>
        <v>2021</v>
      </c>
      <c r="J39" s="33">
        <f t="shared" si="20"/>
        <v>68</v>
      </c>
      <c r="K39" s="23">
        <v>389</v>
      </c>
      <c r="L39" s="14">
        <v>480</v>
      </c>
      <c r="M39" s="14">
        <v>410</v>
      </c>
      <c r="N39" s="14"/>
      <c r="O39" s="14">
        <v>13</v>
      </c>
      <c r="P39" s="14">
        <v>16</v>
      </c>
      <c r="Q39" s="14">
        <v>14</v>
      </c>
      <c r="R39" s="34"/>
      <c r="S39" s="33">
        <f t="shared" si="21"/>
        <v>1279</v>
      </c>
      <c r="T39" s="33">
        <f t="shared" si="22"/>
        <v>43</v>
      </c>
      <c r="U39" s="35">
        <f t="shared" si="23"/>
        <v>111</v>
      </c>
      <c r="V39" s="37">
        <v>2.15</v>
      </c>
      <c r="W39" s="23">
        <v>3.5</v>
      </c>
      <c r="X39" s="30">
        <v>5.5</v>
      </c>
      <c r="Y39" s="30">
        <v>3.4</v>
      </c>
      <c r="Z39" s="54">
        <v>5.3</v>
      </c>
      <c r="AA39" s="38">
        <v>1.6</v>
      </c>
      <c r="AB39" s="38"/>
      <c r="AC39" s="38"/>
      <c r="AD39" s="38"/>
      <c r="AE39" s="38">
        <v>0.85</v>
      </c>
      <c r="AF39" s="38"/>
      <c r="AG39" s="38"/>
      <c r="AH39" s="44">
        <f t="shared" si="6"/>
        <v>0.85</v>
      </c>
      <c r="AI39" s="53">
        <v>60</v>
      </c>
      <c r="AJ39" s="15">
        <f t="shared" si="39"/>
        <v>60.85</v>
      </c>
      <c r="AK39" s="51">
        <f t="shared" si="24"/>
        <v>128.19999999999999</v>
      </c>
      <c r="AL39" s="96">
        <f t="shared" si="25"/>
        <v>133.29999999999998</v>
      </c>
      <c r="AM39" s="16">
        <f t="shared" si="38"/>
        <v>72.449999999999989</v>
      </c>
      <c r="AN39" s="50"/>
      <c r="AO39" s="46"/>
      <c r="AP39" s="17">
        <f t="shared" si="26"/>
        <v>133.29999999999998</v>
      </c>
      <c r="AQ39" s="18">
        <f t="shared" si="7"/>
        <v>24.090000000000003</v>
      </c>
      <c r="AR39" s="40"/>
      <c r="AS39" s="19">
        <f t="shared" si="8"/>
        <v>60.85</v>
      </c>
      <c r="AT39" s="20">
        <f t="shared" si="9"/>
        <v>91.44</v>
      </c>
      <c r="AU39" s="21">
        <f t="shared" si="10"/>
        <v>152.29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1"/>
        <v>250</v>
      </c>
      <c r="BC39" s="43">
        <f t="shared" si="12"/>
        <v>237.5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190.5</v>
      </c>
      <c r="BK39" s="24">
        <f t="shared" si="15"/>
        <v>91.44</v>
      </c>
      <c r="BL39" s="48">
        <f t="shared" si="16"/>
        <v>99.06</v>
      </c>
      <c r="BO39" s="129">
        <f t="shared" si="27"/>
        <v>2021</v>
      </c>
      <c r="BP39" s="129">
        <f t="shared" si="28"/>
        <v>68</v>
      </c>
      <c r="BQ39" s="129">
        <f t="shared" si="29"/>
        <v>869</v>
      </c>
      <c r="BR39" s="129">
        <f t="shared" si="30"/>
        <v>27</v>
      </c>
      <c r="BS39" s="129">
        <f t="shared" si="31"/>
        <v>2890</v>
      </c>
      <c r="BT39" s="129">
        <f t="shared" si="32"/>
        <v>95</v>
      </c>
      <c r="BU39" s="129">
        <f t="shared" si="33"/>
        <v>5.3</v>
      </c>
      <c r="BV39" s="129">
        <f t="shared" si="34"/>
        <v>116.45</v>
      </c>
      <c r="BW39" s="129">
        <f t="shared" si="35"/>
        <v>0.85</v>
      </c>
      <c r="BX39" s="129">
        <f t="shared" si="36"/>
        <v>117.3</v>
      </c>
      <c r="BY39" s="134">
        <f t="shared" si="37"/>
        <v>117.3</v>
      </c>
      <c r="BZ39" s="129">
        <f t="shared" si="40"/>
        <v>22.300000000000004</v>
      </c>
    </row>
    <row r="40" spans="1:78" ht="18.75">
      <c r="A40" s="143">
        <f t="shared" si="18"/>
        <v>42908</v>
      </c>
      <c r="B40" s="138" t="s">
        <v>21</v>
      </c>
      <c r="C40" s="30">
        <v>708</v>
      </c>
      <c r="D40" s="30">
        <v>792</v>
      </c>
      <c r="E40" s="41">
        <v>665</v>
      </c>
      <c r="F40" s="30">
        <v>52</v>
      </c>
      <c r="G40" s="30"/>
      <c r="H40" s="23">
        <v>22</v>
      </c>
      <c r="I40" s="33">
        <f t="shared" si="19"/>
        <v>2165</v>
      </c>
      <c r="J40" s="33">
        <f t="shared" si="20"/>
        <v>74</v>
      </c>
      <c r="K40" s="23">
        <v>346</v>
      </c>
      <c r="L40" s="14">
        <v>528</v>
      </c>
      <c r="M40" s="14">
        <v>420</v>
      </c>
      <c r="N40" s="14"/>
      <c r="O40" s="14">
        <v>12</v>
      </c>
      <c r="P40" s="14">
        <v>18</v>
      </c>
      <c r="Q40" s="14">
        <v>15</v>
      </c>
      <c r="R40" s="34"/>
      <c r="S40" s="33">
        <f t="shared" si="21"/>
        <v>1294</v>
      </c>
      <c r="T40" s="33">
        <f t="shared" si="22"/>
        <v>45</v>
      </c>
      <c r="U40" s="35">
        <f t="shared" si="23"/>
        <v>119</v>
      </c>
      <c r="V40" s="37">
        <v>2.15</v>
      </c>
      <c r="W40" s="23">
        <v>3.5</v>
      </c>
      <c r="X40" s="30">
        <v>5.8</v>
      </c>
      <c r="Y40" s="30">
        <v>3.4</v>
      </c>
      <c r="Z40" s="54">
        <v>6</v>
      </c>
      <c r="AA40" s="38">
        <v>2.4</v>
      </c>
      <c r="AB40" s="38"/>
      <c r="AC40" s="38"/>
      <c r="AD40" s="38"/>
      <c r="AE40" s="38">
        <v>0.85</v>
      </c>
      <c r="AF40" s="38"/>
      <c r="AG40" s="38"/>
      <c r="AH40" s="44">
        <f t="shared" si="6"/>
        <v>0.85</v>
      </c>
      <c r="AI40" s="53">
        <v>60</v>
      </c>
      <c r="AJ40" s="15">
        <f t="shared" si="39"/>
        <v>60.85</v>
      </c>
      <c r="AK40" s="51">
        <f t="shared" si="24"/>
        <v>137.19999999999999</v>
      </c>
      <c r="AL40" s="96">
        <f t="shared" si="25"/>
        <v>143.1</v>
      </c>
      <c r="AM40" s="16">
        <f t="shared" si="38"/>
        <v>82.25</v>
      </c>
      <c r="AN40" s="50"/>
      <c r="AO40" s="46"/>
      <c r="AP40" s="17">
        <f t="shared" si="26"/>
        <v>143.1</v>
      </c>
      <c r="AQ40" s="18">
        <f t="shared" si="7"/>
        <v>15.090000000000003</v>
      </c>
      <c r="AR40" s="40"/>
      <c r="AS40" s="19">
        <f t="shared" si="8"/>
        <v>60.85</v>
      </c>
      <c r="AT40" s="20">
        <f t="shared" si="9"/>
        <v>91.44</v>
      </c>
      <c r="AU40" s="21">
        <f t="shared" si="10"/>
        <v>152.29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1"/>
        <v>250</v>
      </c>
      <c r="BC40" s="43">
        <f t="shared" si="12"/>
        <v>237.5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190.5</v>
      </c>
      <c r="BK40" s="24">
        <f t="shared" si="15"/>
        <v>91.44</v>
      </c>
      <c r="BL40" s="48">
        <f t="shared" si="16"/>
        <v>99.06</v>
      </c>
      <c r="BO40" s="129">
        <f t="shared" si="27"/>
        <v>2165</v>
      </c>
      <c r="BP40" s="129">
        <f t="shared" si="28"/>
        <v>74</v>
      </c>
      <c r="BQ40" s="129">
        <f t="shared" si="29"/>
        <v>874</v>
      </c>
      <c r="BR40" s="129">
        <f t="shared" si="30"/>
        <v>27</v>
      </c>
      <c r="BS40" s="129">
        <f t="shared" si="31"/>
        <v>3039</v>
      </c>
      <c r="BT40" s="129">
        <f t="shared" si="32"/>
        <v>101</v>
      </c>
      <c r="BU40" s="129">
        <f t="shared" si="33"/>
        <v>6</v>
      </c>
      <c r="BV40" s="129">
        <f t="shared" si="34"/>
        <v>124.25000000000001</v>
      </c>
      <c r="BW40" s="129">
        <f t="shared" si="35"/>
        <v>0.85</v>
      </c>
      <c r="BX40" s="129">
        <f t="shared" si="36"/>
        <v>125.10000000000001</v>
      </c>
      <c r="BY40" s="134">
        <f t="shared" si="37"/>
        <v>125.10000000000001</v>
      </c>
      <c r="BZ40" s="129">
        <f t="shared" si="40"/>
        <v>24.1</v>
      </c>
    </row>
    <row r="41" spans="1:78" ht="18.75">
      <c r="A41" s="143">
        <f t="shared" si="18"/>
        <v>42908</v>
      </c>
      <c r="B41" s="138" t="s">
        <v>34</v>
      </c>
      <c r="C41" s="30">
        <v>733</v>
      </c>
      <c r="D41" s="30">
        <v>808</v>
      </c>
      <c r="E41" s="30">
        <v>698</v>
      </c>
      <c r="F41" s="30">
        <v>53</v>
      </c>
      <c r="G41" s="30"/>
      <c r="H41" s="23">
        <v>23</v>
      </c>
      <c r="I41" s="33">
        <f>C41+D41+E41</f>
        <v>2239</v>
      </c>
      <c r="J41" s="33">
        <f>F41+G41+H41</f>
        <v>76</v>
      </c>
      <c r="K41" s="30">
        <v>339</v>
      </c>
      <c r="L41" s="30">
        <v>521</v>
      </c>
      <c r="M41" s="30">
        <v>440</v>
      </c>
      <c r="N41" s="30"/>
      <c r="O41" s="14">
        <v>12</v>
      </c>
      <c r="P41" s="30">
        <v>18</v>
      </c>
      <c r="Q41" s="14">
        <v>15</v>
      </c>
      <c r="R41" s="34"/>
      <c r="S41" s="33">
        <f t="shared" si="21"/>
        <v>1300</v>
      </c>
      <c r="T41" s="33">
        <f t="shared" si="22"/>
        <v>45</v>
      </c>
      <c r="U41" s="35">
        <f t="shared" si="23"/>
        <v>121</v>
      </c>
      <c r="V41" s="37">
        <v>2.15</v>
      </c>
      <c r="W41" s="23">
        <v>3.5</v>
      </c>
      <c r="X41" s="30">
        <v>5.8</v>
      </c>
      <c r="Y41" s="30">
        <v>3.4</v>
      </c>
      <c r="Z41" s="54">
        <v>6</v>
      </c>
      <c r="AA41" s="38">
        <v>2.4</v>
      </c>
      <c r="AB41" s="38"/>
      <c r="AC41" s="38"/>
      <c r="AD41" s="38"/>
      <c r="AE41" s="38">
        <v>0.85</v>
      </c>
      <c r="AF41" s="38"/>
      <c r="AG41" s="38"/>
      <c r="AH41" s="44">
        <f t="shared" si="6"/>
        <v>0.85</v>
      </c>
      <c r="AI41" s="53">
        <v>60</v>
      </c>
      <c r="AJ41" s="15">
        <f t="shared" si="39"/>
        <v>60.85</v>
      </c>
      <c r="AK41" s="51">
        <f t="shared" si="24"/>
        <v>139.20000000000002</v>
      </c>
      <c r="AL41" s="96">
        <f t="shared" si="25"/>
        <v>145.10000000000002</v>
      </c>
      <c r="AM41" s="16">
        <f t="shared" si="38"/>
        <v>84.250000000000028</v>
      </c>
      <c r="AN41" s="50"/>
      <c r="AO41" s="46"/>
      <c r="AP41" s="17">
        <f t="shared" si="26"/>
        <v>145.10000000000002</v>
      </c>
      <c r="AQ41" s="18">
        <f t="shared" si="7"/>
        <v>13.089999999999975</v>
      </c>
      <c r="AR41" s="40"/>
      <c r="AS41" s="19">
        <f t="shared" si="8"/>
        <v>60.85</v>
      </c>
      <c r="AT41" s="20">
        <f t="shared" si="9"/>
        <v>91.44</v>
      </c>
      <c r="AU41" s="21">
        <f t="shared" si="10"/>
        <v>152.29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1"/>
        <v>250</v>
      </c>
      <c r="BC41" s="43">
        <f t="shared" si="12"/>
        <v>237.5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190.5</v>
      </c>
      <c r="BK41" s="24">
        <f t="shared" si="15"/>
        <v>91.44</v>
      </c>
      <c r="BL41" s="48">
        <f t="shared" si="16"/>
        <v>99.06</v>
      </c>
      <c r="BO41" s="129">
        <f t="shared" si="27"/>
        <v>2239</v>
      </c>
      <c r="BP41" s="129">
        <f t="shared" si="28"/>
        <v>76</v>
      </c>
      <c r="BQ41" s="129">
        <f t="shared" si="29"/>
        <v>860</v>
      </c>
      <c r="BR41" s="129">
        <f t="shared" si="30"/>
        <v>27</v>
      </c>
      <c r="BS41" s="129">
        <f t="shared" si="31"/>
        <v>3099</v>
      </c>
      <c r="BT41" s="129">
        <f t="shared" si="32"/>
        <v>103</v>
      </c>
      <c r="BU41" s="129">
        <f t="shared" si="33"/>
        <v>6</v>
      </c>
      <c r="BV41" s="129">
        <f t="shared" si="34"/>
        <v>126.25000000000001</v>
      </c>
      <c r="BW41" s="129">
        <f t="shared" si="35"/>
        <v>0.85</v>
      </c>
      <c r="BX41" s="129">
        <f t="shared" si="36"/>
        <v>127.10000000000001</v>
      </c>
      <c r="BY41" s="134">
        <f t="shared" si="37"/>
        <v>127.10000000000001</v>
      </c>
      <c r="BZ41" s="129">
        <f t="shared" si="40"/>
        <v>24.1</v>
      </c>
    </row>
    <row r="42" spans="1:78" ht="18.75">
      <c r="A42" s="143">
        <f t="shared" si="18"/>
        <v>42908</v>
      </c>
      <c r="B42" s="138" t="s">
        <v>22</v>
      </c>
      <c r="C42" s="30">
        <v>764</v>
      </c>
      <c r="D42" s="30">
        <v>807</v>
      </c>
      <c r="E42" s="41">
        <v>648</v>
      </c>
      <c r="F42" s="30">
        <v>52</v>
      </c>
      <c r="G42" s="30"/>
      <c r="H42" s="23">
        <v>23</v>
      </c>
      <c r="I42" s="33">
        <f>C42+D42+E42</f>
        <v>2219</v>
      </c>
      <c r="J42" s="33">
        <f>F42+G42+H42</f>
        <v>75</v>
      </c>
      <c r="K42" s="23">
        <v>350</v>
      </c>
      <c r="L42" s="14">
        <v>483</v>
      </c>
      <c r="M42" s="14">
        <v>390</v>
      </c>
      <c r="N42" s="14"/>
      <c r="O42" s="14">
        <v>12</v>
      </c>
      <c r="P42" s="14">
        <v>16</v>
      </c>
      <c r="Q42" s="14">
        <v>14</v>
      </c>
      <c r="R42" s="34"/>
      <c r="S42" s="33">
        <f t="shared" si="21"/>
        <v>1223</v>
      </c>
      <c r="T42" s="33">
        <f t="shared" si="22"/>
        <v>42</v>
      </c>
      <c r="U42" s="35">
        <f t="shared" si="23"/>
        <v>117</v>
      </c>
      <c r="V42" s="37">
        <v>4.5599999999999996</v>
      </c>
      <c r="W42" s="23">
        <v>3.5</v>
      </c>
      <c r="X42" s="30">
        <v>5.8</v>
      </c>
      <c r="Y42" s="30">
        <v>3.6</v>
      </c>
      <c r="Z42" s="54">
        <v>6.4</v>
      </c>
      <c r="AA42" s="38">
        <v>2.5</v>
      </c>
      <c r="AB42" s="38"/>
      <c r="AC42" s="38"/>
      <c r="AD42" s="38"/>
      <c r="AE42" s="38">
        <v>0.85</v>
      </c>
      <c r="AF42" s="38"/>
      <c r="AG42" s="38"/>
      <c r="AH42" s="44">
        <f t="shared" si="6"/>
        <v>0.85</v>
      </c>
      <c r="AI42" s="53">
        <v>60</v>
      </c>
      <c r="AJ42" s="15">
        <f t="shared" si="39"/>
        <v>60.85</v>
      </c>
      <c r="AK42" s="51">
        <f t="shared" si="24"/>
        <v>138.20999999999998</v>
      </c>
      <c r="AL42" s="96">
        <f t="shared" si="25"/>
        <v>144.20999999999998</v>
      </c>
      <c r="AM42" s="16">
        <f t="shared" si="38"/>
        <v>83.359999999999985</v>
      </c>
      <c r="AN42" s="50"/>
      <c r="AO42" s="46"/>
      <c r="AP42" s="17">
        <f t="shared" si="26"/>
        <v>144.20999999999998</v>
      </c>
      <c r="AQ42" s="18">
        <f t="shared" si="7"/>
        <v>14.080000000000013</v>
      </c>
      <c r="AR42" s="40"/>
      <c r="AS42" s="19">
        <f t="shared" si="8"/>
        <v>60.85</v>
      </c>
      <c r="AT42" s="20">
        <f t="shared" si="9"/>
        <v>91.44</v>
      </c>
      <c r="AU42" s="21">
        <f t="shared" si="10"/>
        <v>152.29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1"/>
        <v>250</v>
      </c>
      <c r="BC42" s="43">
        <f t="shared" si="12"/>
        <v>237.5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190.5</v>
      </c>
      <c r="BK42" s="24">
        <f t="shared" si="15"/>
        <v>91.44</v>
      </c>
      <c r="BL42" s="48">
        <f t="shared" si="16"/>
        <v>99.06</v>
      </c>
      <c r="BO42" s="129">
        <f t="shared" si="27"/>
        <v>2219</v>
      </c>
      <c r="BP42" s="129">
        <f t="shared" si="28"/>
        <v>75</v>
      </c>
      <c r="BQ42" s="129">
        <f t="shared" si="29"/>
        <v>833</v>
      </c>
      <c r="BR42" s="129">
        <f t="shared" si="30"/>
        <v>26</v>
      </c>
      <c r="BS42" s="129">
        <f t="shared" si="31"/>
        <v>3052</v>
      </c>
      <c r="BT42" s="129">
        <f t="shared" si="32"/>
        <v>101</v>
      </c>
      <c r="BU42" s="129">
        <f t="shared" si="33"/>
        <v>6.4</v>
      </c>
      <c r="BV42" s="129">
        <f t="shared" si="34"/>
        <v>127.36</v>
      </c>
      <c r="BW42" s="129">
        <f t="shared" si="35"/>
        <v>0.85</v>
      </c>
      <c r="BX42" s="129">
        <f t="shared" si="36"/>
        <v>128.21</v>
      </c>
      <c r="BY42" s="134">
        <f t="shared" si="37"/>
        <v>128.21</v>
      </c>
      <c r="BZ42" s="129">
        <f t="shared" si="40"/>
        <v>27.21</v>
      </c>
    </row>
    <row r="43" spans="1:78" ht="18.75">
      <c r="A43" s="143">
        <f t="shared" si="18"/>
        <v>42908</v>
      </c>
      <c r="B43" s="138" t="s">
        <v>49</v>
      </c>
      <c r="C43" s="30">
        <v>785</v>
      </c>
      <c r="D43" s="30">
        <v>772</v>
      </c>
      <c r="E43" s="41">
        <v>644</v>
      </c>
      <c r="F43" s="30">
        <v>52</v>
      </c>
      <c r="G43" s="30"/>
      <c r="H43" s="23">
        <v>22</v>
      </c>
      <c r="I43" s="33">
        <f>C43+D43+E43</f>
        <v>2201</v>
      </c>
      <c r="J43" s="33">
        <f>F43+G43+H43</f>
        <v>74</v>
      </c>
      <c r="K43" s="23">
        <v>346</v>
      </c>
      <c r="L43" s="14">
        <v>498</v>
      </c>
      <c r="M43" s="14">
        <v>400</v>
      </c>
      <c r="N43" s="14"/>
      <c r="O43" s="14">
        <v>12</v>
      </c>
      <c r="P43" s="14">
        <v>17</v>
      </c>
      <c r="Q43" s="14">
        <v>14</v>
      </c>
      <c r="R43" s="34"/>
      <c r="S43" s="33">
        <f t="shared" si="21"/>
        <v>1244</v>
      </c>
      <c r="T43" s="33">
        <f t="shared" si="22"/>
        <v>43</v>
      </c>
      <c r="U43" s="35">
        <f>SUM(J43+T43)</f>
        <v>117</v>
      </c>
      <c r="V43" s="37">
        <v>4.5599999999999996</v>
      </c>
      <c r="W43" s="23">
        <v>3.5</v>
      </c>
      <c r="X43" s="30">
        <v>4</v>
      </c>
      <c r="Y43" s="30">
        <v>3.6</v>
      </c>
      <c r="Z43" s="54">
        <v>6.4</v>
      </c>
      <c r="AA43" s="38">
        <v>2.5</v>
      </c>
      <c r="AB43" s="38"/>
      <c r="AC43" s="38"/>
      <c r="AD43" s="38"/>
      <c r="AE43" s="38">
        <v>0.85</v>
      </c>
      <c r="AF43" s="38"/>
      <c r="AG43" s="38"/>
      <c r="AH43" s="44">
        <f t="shared" si="6"/>
        <v>0.85</v>
      </c>
      <c r="AI43" s="53">
        <v>75</v>
      </c>
      <c r="AJ43" s="15">
        <f t="shared" si="39"/>
        <v>75.849999999999994</v>
      </c>
      <c r="AK43" s="51">
        <f t="shared" si="24"/>
        <v>136.41</v>
      </c>
      <c r="AL43" s="96">
        <f t="shared" si="25"/>
        <v>142.41</v>
      </c>
      <c r="AM43" s="16">
        <f t="shared" si="38"/>
        <v>66.56</v>
      </c>
      <c r="AN43" s="50"/>
      <c r="AO43" s="46"/>
      <c r="AP43" s="17">
        <f t="shared" si="26"/>
        <v>142.41</v>
      </c>
      <c r="AQ43" s="18">
        <f t="shared" si="7"/>
        <v>30.879999999999995</v>
      </c>
      <c r="AR43" s="40"/>
      <c r="AS43" s="19">
        <f t="shared" si="8"/>
        <v>75.849999999999994</v>
      </c>
      <c r="AT43" s="20">
        <f t="shared" si="9"/>
        <v>91.44</v>
      </c>
      <c r="AU43" s="21">
        <f t="shared" si="10"/>
        <v>167.29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1"/>
        <v>250</v>
      </c>
      <c r="BC43" s="43">
        <f t="shared" si="12"/>
        <v>237.5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190.5</v>
      </c>
      <c r="BK43" s="24">
        <f t="shared" si="15"/>
        <v>91.44</v>
      </c>
      <c r="BL43" s="48">
        <f t="shared" si="16"/>
        <v>99.06</v>
      </c>
      <c r="BO43" s="129">
        <f t="shared" si="27"/>
        <v>2201</v>
      </c>
      <c r="BP43" s="129">
        <f t="shared" si="28"/>
        <v>74</v>
      </c>
      <c r="BQ43" s="129">
        <f t="shared" si="29"/>
        <v>844</v>
      </c>
      <c r="BR43" s="129">
        <f t="shared" si="30"/>
        <v>26</v>
      </c>
      <c r="BS43" s="129">
        <f t="shared" si="31"/>
        <v>3045</v>
      </c>
      <c r="BT43" s="129">
        <f t="shared" si="32"/>
        <v>100</v>
      </c>
      <c r="BU43" s="129">
        <f t="shared" si="33"/>
        <v>6.4</v>
      </c>
      <c r="BV43" s="129">
        <f t="shared" si="34"/>
        <v>124.56</v>
      </c>
      <c r="BW43" s="129">
        <f t="shared" si="35"/>
        <v>0.85</v>
      </c>
      <c r="BX43" s="129">
        <f t="shared" si="36"/>
        <v>125.41</v>
      </c>
      <c r="BY43" s="134">
        <f t="shared" si="37"/>
        <v>125.41</v>
      </c>
      <c r="BZ43" s="129">
        <f t="shared" si="40"/>
        <v>25.41</v>
      </c>
    </row>
    <row r="44" spans="1:78" ht="18.75">
      <c r="A44" s="143">
        <f t="shared" si="18"/>
        <v>42908</v>
      </c>
      <c r="B44" s="138" t="s">
        <v>23</v>
      </c>
      <c r="C44" s="30">
        <v>778</v>
      </c>
      <c r="D44" s="30">
        <v>781</v>
      </c>
      <c r="E44" s="41">
        <v>634</v>
      </c>
      <c r="F44" s="30">
        <v>54</v>
      </c>
      <c r="G44" s="30"/>
      <c r="H44" s="23">
        <v>21</v>
      </c>
      <c r="I44" s="33">
        <f>C44+D44+E44</f>
        <v>2193</v>
      </c>
      <c r="J44" s="33">
        <f>F44+G44+H44</f>
        <v>75</v>
      </c>
      <c r="K44" s="23">
        <v>344</v>
      </c>
      <c r="L44" s="14">
        <v>476</v>
      </c>
      <c r="M44" s="14">
        <v>390</v>
      </c>
      <c r="N44" s="14"/>
      <c r="O44" s="14">
        <v>12</v>
      </c>
      <c r="P44" s="14">
        <v>16</v>
      </c>
      <c r="Q44" s="14">
        <v>14</v>
      </c>
      <c r="R44" s="34"/>
      <c r="S44" s="33">
        <f t="shared" si="21"/>
        <v>1210</v>
      </c>
      <c r="T44" s="33">
        <f t="shared" si="22"/>
        <v>42</v>
      </c>
      <c r="U44" s="35">
        <f t="shared" si="23"/>
        <v>117</v>
      </c>
      <c r="V44" s="37">
        <v>4.5599999999999996</v>
      </c>
      <c r="W44" s="23">
        <v>3.5</v>
      </c>
      <c r="X44" s="30">
        <v>4</v>
      </c>
      <c r="Y44" s="30">
        <v>3.6</v>
      </c>
      <c r="Z44" s="54">
        <v>5.9</v>
      </c>
      <c r="AA44" s="38">
        <v>2.6</v>
      </c>
      <c r="AB44" s="38"/>
      <c r="AC44" s="38"/>
      <c r="AD44" s="38"/>
      <c r="AE44" s="38">
        <v>0.75</v>
      </c>
      <c r="AF44" s="38"/>
      <c r="AG44" s="38"/>
      <c r="AH44" s="44">
        <f t="shared" si="6"/>
        <v>0.75</v>
      </c>
      <c r="AI44" s="53">
        <v>75</v>
      </c>
      <c r="AJ44" s="15">
        <f t="shared" si="39"/>
        <v>75.75</v>
      </c>
      <c r="AK44" s="51">
        <f t="shared" si="24"/>
        <v>135.81</v>
      </c>
      <c r="AL44" s="96">
        <f t="shared" si="25"/>
        <v>141.91</v>
      </c>
      <c r="AM44" s="16">
        <f t="shared" si="38"/>
        <v>66.16</v>
      </c>
      <c r="AN44" s="50"/>
      <c r="AO44" s="46"/>
      <c r="AP44" s="17">
        <f t="shared" si="26"/>
        <v>141.91</v>
      </c>
      <c r="AQ44" s="18">
        <f t="shared" si="7"/>
        <v>31.379999999999995</v>
      </c>
      <c r="AR44" s="40"/>
      <c r="AS44" s="19">
        <f t="shared" si="8"/>
        <v>75.75</v>
      </c>
      <c r="AT44" s="20">
        <f t="shared" si="9"/>
        <v>91.44</v>
      </c>
      <c r="AU44" s="21">
        <f t="shared" si="10"/>
        <v>167.19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1"/>
        <v>250</v>
      </c>
      <c r="BC44" s="43">
        <f t="shared" si="12"/>
        <v>237.5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190.5</v>
      </c>
      <c r="BK44" s="24">
        <f t="shared" si="15"/>
        <v>91.44</v>
      </c>
      <c r="BL44" s="48">
        <f t="shared" si="16"/>
        <v>99.06</v>
      </c>
      <c r="BO44" s="129">
        <f t="shared" si="27"/>
        <v>2193</v>
      </c>
      <c r="BP44" s="129">
        <f t="shared" si="28"/>
        <v>75</v>
      </c>
      <c r="BQ44" s="129">
        <f t="shared" si="29"/>
        <v>820</v>
      </c>
      <c r="BR44" s="129">
        <f t="shared" si="30"/>
        <v>26</v>
      </c>
      <c r="BS44" s="129">
        <f t="shared" si="31"/>
        <v>3013</v>
      </c>
      <c r="BT44" s="129">
        <f t="shared" si="32"/>
        <v>101</v>
      </c>
      <c r="BU44" s="129">
        <f t="shared" si="33"/>
        <v>5.9</v>
      </c>
      <c r="BV44" s="129">
        <f t="shared" si="34"/>
        <v>125.16</v>
      </c>
      <c r="BW44" s="129">
        <f t="shared" si="35"/>
        <v>0.75</v>
      </c>
      <c r="BX44" s="129">
        <f t="shared" si="36"/>
        <v>125.91</v>
      </c>
      <c r="BY44" s="134">
        <f t="shared" si="37"/>
        <v>125.91</v>
      </c>
      <c r="BZ44" s="129">
        <f t="shared" si="40"/>
        <v>24.91</v>
      </c>
    </row>
    <row r="45" spans="1:78" ht="18.75">
      <c r="A45" s="143">
        <f t="shared" si="18"/>
        <v>42908</v>
      </c>
      <c r="B45" s="138" t="s">
        <v>50</v>
      </c>
      <c r="C45" s="30">
        <v>752</v>
      </c>
      <c r="D45" s="30">
        <v>791</v>
      </c>
      <c r="E45" s="41">
        <v>608</v>
      </c>
      <c r="F45" s="30">
        <v>54</v>
      </c>
      <c r="G45" s="30"/>
      <c r="H45" s="23">
        <v>20</v>
      </c>
      <c r="I45" s="33">
        <f>C45+D45+E45</f>
        <v>2151</v>
      </c>
      <c r="J45" s="33">
        <f>F45+G45+H45</f>
        <v>74</v>
      </c>
      <c r="K45" s="23">
        <v>340</v>
      </c>
      <c r="L45" s="14">
        <v>461</v>
      </c>
      <c r="M45" s="14">
        <v>400</v>
      </c>
      <c r="N45" s="14"/>
      <c r="O45" s="14">
        <v>12</v>
      </c>
      <c r="P45" s="14">
        <v>16</v>
      </c>
      <c r="Q45" s="14">
        <v>14</v>
      </c>
      <c r="R45" s="34"/>
      <c r="S45" s="33">
        <f t="shared" si="21"/>
        <v>1201</v>
      </c>
      <c r="T45" s="33">
        <f t="shared" si="22"/>
        <v>42</v>
      </c>
      <c r="U45" s="35">
        <f t="shared" si="23"/>
        <v>116</v>
      </c>
      <c r="V45" s="37">
        <v>4.5599999999999996</v>
      </c>
      <c r="W45" s="23">
        <v>3.5</v>
      </c>
      <c r="X45" s="30">
        <v>4</v>
      </c>
      <c r="Y45" s="30">
        <v>3.6</v>
      </c>
      <c r="Z45" s="54">
        <v>5.9</v>
      </c>
      <c r="AA45" s="38">
        <v>2.6</v>
      </c>
      <c r="AB45" s="38"/>
      <c r="AC45" s="38"/>
      <c r="AD45" s="38"/>
      <c r="AE45" s="38">
        <v>0.75</v>
      </c>
      <c r="AF45" s="38"/>
      <c r="AG45" s="38"/>
      <c r="AH45" s="44">
        <f t="shared" si="6"/>
        <v>0.75</v>
      </c>
      <c r="AI45" s="53">
        <v>75</v>
      </c>
      <c r="AJ45" s="15">
        <f t="shared" si="39"/>
        <v>75.75</v>
      </c>
      <c r="AK45" s="51">
        <f t="shared" si="24"/>
        <v>134.81</v>
      </c>
      <c r="AL45" s="96">
        <f t="shared" si="25"/>
        <v>140.91</v>
      </c>
      <c r="AM45" s="16">
        <f t="shared" si="38"/>
        <v>65.16</v>
      </c>
      <c r="AN45" s="50"/>
      <c r="AO45" s="46"/>
      <c r="AP45" s="17">
        <f t="shared" si="26"/>
        <v>140.91</v>
      </c>
      <c r="AQ45" s="18">
        <f t="shared" si="7"/>
        <v>32.379999999999995</v>
      </c>
      <c r="AR45" s="40"/>
      <c r="AS45" s="19">
        <f t="shared" si="8"/>
        <v>75.75</v>
      </c>
      <c r="AT45" s="20">
        <f t="shared" si="9"/>
        <v>91.44</v>
      </c>
      <c r="AU45" s="21">
        <f t="shared" si="10"/>
        <v>167.19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11"/>
        <v>250</v>
      </c>
      <c r="BC45" s="43">
        <f t="shared" si="12"/>
        <v>237.5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190.5</v>
      </c>
      <c r="BK45" s="24">
        <f t="shared" si="15"/>
        <v>91.44</v>
      </c>
      <c r="BL45" s="48">
        <f t="shared" si="16"/>
        <v>99.06</v>
      </c>
      <c r="BO45" s="129">
        <f t="shared" si="27"/>
        <v>2151</v>
      </c>
      <c r="BP45" s="129">
        <f t="shared" si="28"/>
        <v>74</v>
      </c>
      <c r="BQ45" s="129">
        <f t="shared" si="29"/>
        <v>801</v>
      </c>
      <c r="BR45" s="129">
        <f t="shared" si="30"/>
        <v>26</v>
      </c>
      <c r="BS45" s="129">
        <f t="shared" si="31"/>
        <v>2952</v>
      </c>
      <c r="BT45" s="129">
        <f t="shared" si="32"/>
        <v>100</v>
      </c>
      <c r="BU45" s="129">
        <f t="shared" si="33"/>
        <v>5.9</v>
      </c>
      <c r="BV45" s="129">
        <f t="shared" si="34"/>
        <v>124.16</v>
      </c>
      <c r="BW45" s="129">
        <f t="shared" si="35"/>
        <v>0.75</v>
      </c>
      <c r="BX45" s="129">
        <f t="shared" si="36"/>
        <v>124.91</v>
      </c>
      <c r="BY45" s="134">
        <f t="shared" si="37"/>
        <v>124.91</v>
      </c>
      <c r="BZ45" s="129">
        <f t="shared" si="40"/>
        <v>24.91</v>
      </c>
    </row>
    <row r="46" spans="1:78" ht="18.75">
      <c r="A46" s="143">
        <f t="shared" si="18"/>
        <v>42908</v>
      </c>
      <c r="B46" s="138" t="s">
        <v>24</v>
      </c>
      <c r="C46" s="30">
        <v>730</v>
      </c>
      <c r="D46" s="30">
        <v>790</v>
      </c>
      <c r="E46" s="30">
        <v>608</v>
      </c>
      <c r="F46" s="30">
        <v>52</v>
      </c>
      <c r="G46" s="30"/>
      <c r="H46" s="23">
        <v>21</v>
      </c>
      <c r="I46" s="33">
        <f t="shared" si="19"/>
        <v>2128</v>
      </c>
      <c r="J46" s="33">
        <f t="shared" si="20"/>
        <v>73</v>
      </c>
      <c r="K46" s="23">
        <v>356</v>
      </c>
      <c r="L46" s="14">
        <v>453</v>
      </c>
      <c r="M46" s="14">
        <v>380</v>
      </c>
      <c r="N46" s="14"/>
      <c r="O46" s="14">
        <v>12</v>
      </c>
      <c r="P46" s="14">
        <v>16</v>
      </c>
      <c r="Q46" s="14">
        <v>13</v>
      </c>
      <c r="R46" s="34"/>
      <c r="S46" s="33">
        <f t="shared" si="21"/>
        <v>1189</v>
      </c>
      <c r="T46" s="33">
        <f t="shared" si="22"/>
        <v>41</v>
      </c>
      <c r="U46" s="35">
        <f t="shared" si="23"/>
        <v>114</v>
      </c>
      <c r="V46" s="37">
        <v>4.5599999999999996</v>
      </c>
      <c r="W46" s="23">
        <v>3.5</v>
      </c>
      <c r="X46" s="30">
        <v>4.2</v>
      </c>
      <c r="Y46" s="30">
        <v>3.6</v>
      </c>
      <c r="Z46" s="30">
        <v>6.1</v>
      </c>
      <c r="AA46" s="38">
        <v>2.4</v>
      </c>
      <c r="AB46" s="38"/>
      <c r="AC46" s="38"/>
      <c r="AD46" s="38"/>
      <c r="AE46" s="38">
        <v>0.75</v>
      </c>
      <c r="AF46" s="38"/>
      <c r="AG46" s="38"/>
      <c r="AH46" s="44">
        <f t="shared" si="6"/>
        <v>0.75</v>
      </c>
      <c r="AI46" s="53">
        <v>75</v>
      </c>
      <c r="AJ46" s="15">
        <f t="shared" si="39"/>
        <v>75.75</v>
      </c>
      <c r="AK46" s="51">
        <f t="shared" si="24"/>
        <v>133.21</v>
      </c>
      <c r="AL46" s="96">
        <f t="shared" si="25"/>
        <v>139.11000000000001</v>
      </c>
      <c r="AM46" s="16">
        <f t="shared" si="38"/>
        <v>63.360000000000014</v>
      </c>
      <c r="AN46" s="50"/>
      <c r="AO46" s="46"/>
      <c r="AP46" s="17">
        <f t="shared" si="26"/>
        <v>139.11000000000001</v>
      </c>
      <c r="AQ46" s="18">
        <f t="shared" si="7"/>
        <v>32.155999999999977</v>
      </c>
      <c r="AR46" s="40"/>
      <c r="AS46" s="19">
        <f t="shared" si="8"/>
        <v>75.75</v>
      </c>
      <c r="AT46" s="20">
        <f t="shared" si="9"/>
        <v>89.615999999999985</v>
      </c>
      <c r="AU46" s="21">
        <f t="shared" si="10"/>
        <v>165.36599999999999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0</v>
      </c>
      <c r="BB46" s="42">
        <f t="shared" si="11"/>
        <v>246</v>
      </c>
      <c r="BC46" s="43">
        <f t="shared" si="12"/>
        <v>233.7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186.7</v>
      </c>
      <c r="BK46" s="24">
        <f t="shared" si="15"/>
        <v>89.615999999999985</v>
      </c>
      <c r="BL46" s="48">
        <f t="shared" si="16"/>
        <v>97.084000000000003</v>
      </c>
      <c r="BO46" s="129">
        <f t="shared" si="27"/>
        <v>2128</v>
      </c>
      <c r="BP46" s="129">
        <f t="shared" si="28"/>
        <v>73</v>
      </c>
      <c r="BQ46" s="129">
        <f t="shared" si="29"/>
        <v>809</v>
      </c>
      <c r="BR46" s="129">
        <f t="shared" si="30"/>
        <v>25</v>
      </c>
      <c r="BS46" s="129">
        <f t="shared" si="31"/>
        <v>2937</v>
      </c>
      <c r="BT46" s="129">
        <f t="shared" si="32"/>
        <v>98</v>
      </c>
      <c r="BU46" s="129">
        <f t="shared" si="33"/>
        <v>6.1</v>
      </c>
      <c r="BV46" s="129">
        <f t="shared" si="34"/>
        <v>122.36</v>
      </c>
      <c r="BW46" s="129">
        <f t="shared" si="35"/>
        <v>0.75</v>
      </c>
      <c r="BX46" s="129">
        <f t="shared" si="36"/>
        <v>123.11</v>
      </c>
      <c r="BY46" s="134">
        <f t="shared" si="37"/>
        <v>123.11</v>
      </c>
      <c r="BZ46" s="129">
        <f t="shared" si="40"/>
        <v>25.109999999999996</v>
      </c>
    </row>
    <row r="47" spans="1:78" ht="18.75">
      <c r="A47" s="143">
        <f t="shared" si="18"/>
        <v>42908</v>
      </c>
      <c r="B47" s="138" t="s">
        <v>35</v>
      </c>
      <c r="C47" s="30">
        <v>817</v>
      </c>
      <c r="D47" s="30">
        <v>840</v>
      </c>
      <c r="E47" s="30">
        <v>672</v>
      </c>
      <c r="F47" s="30">
        <v>56</v>
      </c>
      <c r="G47" s="30"/>
      <c r="H47" s="23">
        <v>22</v>
      </c>
      <c r="I47" s="33">
        <f>C47+D47+E47</f>
        <v>2329</v>
      </c>
      <c r="J47" s="33">
        <f>F47+G47+H47</f>
        <v>78</v>
      </c>
      <c r="K47" s="23">
        <v>392</v>
      </c>
      <c r="L47" s="14">
        <v>482</v>
      </c>
      <c r="M47" s="14">
        <v>360</v>
      </c>
      <c r="N47" s="14"/>
      <c r="O47" s="14">
        <v>14</v>
      </c>
      <c r="P47" s="14">
        <v>16</v>
      </c>
      <c r="Q47" s="14">
        <v>13</v>
      </c>
      <c r="R47" s="34"/>
      <c r="S47" s="33">
        <f t="shared" si="21"/>
        <v>1234</v>
      </c>
      <c r="T47" s="33">
        <f t="shared" si="22"/>
        <v>43</v>
      </c>
      <c r="U47" s="35">
        <f t="shared" si="23"/>
        <v>121</v>
      </c>
      <c r="V47" s="37">
        <v>4.5599999999999996</v>
      </c>
      <c r="W47" s="23">
        <v>3.5</v>
      </c>
      <c r="X47" s="30">
        <v>4.2</v>
      </c>
      <c r="Y47" s="30">
        <v>3.6</v>
      </c>
      <c r="Z47" s="30">
        <v>6.1</v>
      </c>
      <c r="AA47" s="38">
        <v>2.4</v>
      </c>
      <c r="AB47" s="38"/>
      <c r="AC47" s="38"/>
      <c r="AD47" s="38"/>
      <c r="AE47" s="38">
        <v>0.75</v>
      </c>
      <c r="AF47" s="38"/>
      <c r="AG47" s="38"/>
      <c r="AH47" s="44">
        <f t="shared" si="6"/>
        <v>0.75</v>
      </c>
      <c r="AI47" s="53">
        <v>75</v>
      </c>
      <c r="AJ47" s="15">
        <f t="shared" si="39"/>
        <v>75.75</v>
      </c>
      <c r="AK47" s="51">
        <f t="shared" si="24"/>
        <v>140.20999999999998</v>
      </c>
      <c r="AL47" s="96">
        <f t="shared" si="25"/>
        <v>146.10999999999999</v>
      </c>
      <c r="AM47" s="16">
        <f t="shared" si="38"/>
        <v>70.359999999999985</v>
      </c>
      <c r="AN47" s="50"/>
      <c r="AO47" s="46"/>
      <c r="AP47" s="17">
        <f t="shared" si="26"/>
        <v>146.10999999999999</v>
      </c>
      <c r="AQ47" s="18">
        <f t="shared" si="7"/>
        <v>26.980000000000018</v>
      </c>
      <c r="AR47" s="40"/>
      <c r="AS47" s="19">
        <f t="shared" si="8"/>
        <v>75.75</v>
      </c>
      <c r="AT47" s="20">
        <f t="shared" si="9"/>
        <v>91.44</v>
      </c>
      <c r="AU47" s="21">
        <f t="shared" si="10"/>
        <v>167.19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0</v>
      </c>
      <c r="BB47" s="42">
        <f t="shared" si="11"/>
        <v>250</v>
      </c>
      <c r="BC47" s="43">
        <f t="shared" si="12"/>
        <v>237.5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190.5</v>
      </c>
      <c r="BK47" s="24">
        <f t="shared" si="15"/>
        <v>91.44</v>
      </c>
      <c r="BL47" s="48">
        <f t="shared" si="16"/>
        <v>99.06</v>
      </c>
      <c r="BO47" s="129">
        <f t="shared" si="27"/>
        <v>2329</v>
      </c>
      <c r="BP47" s="129">
        <f t="shared" si="28"/>
        <v>78</v>
      </c>
      <c r="BQ47" s="129">
        <f t="shared" si="29"/>
        <v>874</v>
      </c>
      <c r="BR47" s="129">
        <f t="shared" si="30"/>
        <v>27</v>
      </c>
      <c r="BS47" s="129">
        <f t="shared" si="31"/>
        <v>3203</v>
      </c>
      <c r="BT47" s="129">
        <f t="shared" si="32"/>
        <v>105</v>
      </c>
      <c r="BU47" s="129">
        <f t="shared" si="33"/>
        <v>6.1</v>
      </c>
      <c r="BV47" s="129">
        <f t="shared" si="34"/>
        <v>129.35999999999999</v>
      </c>
      <c r="BW47" s="129">
        <f t="shared" si="35"/>
        <v>0.75</v>
      </c>
      <c r="BX47" s="129">
        <f t="shared" si="36"/>
        <v>130.10999999999999</v>
      </c>
      <c r="BY47" s="134">
        <f t="shared" si="37"/>
        <v>130.10999999999999</v>
      </c>
      <c r="BZ47" s="129">
        <f t="shared" si="40"/>
        <v>25.109999999999996</v>
      </c>
    </row>
    <row r="48" spans="1:78" ht="18.75">
      <c r="A48" s="143">
        <f t="shared" si="18"/>
        <v>42908</v>
      </c>
      <c r="B48" s="138" t="s">
        <v>36</v>
      </c>
      <c r="C48" s="30">
        <v>828</v>
      </c>
      <c r="D48" s="30">
        <v>846</v>
      </c>
      <c r="E48" s="30">
        <v>672</v>
      </c>
      <c r="F48" s="30">
        <v>56</v>
      </c>
      <c r="G48" s="30"/>
      <c r="H48" s="23">
        <v>22</v>
      </c>
      <c r="I48" s="33">
        <f>C48+D48+E48</f>
        <v>2346</v>
      </c>
      <c r="J48" s="33">
        <f>F48+G48+H48</f>
        <v>78</v>
      </c>
      <c r="K48" s="23">
        <v>399</v>
      </c>
      <c r="L48" s="14">
        <v>483</v>
      </c>
      <c r="M48" s="14">
        <v>410</v>
      </c>
      <c r="N48" s="14"/>
      <c r="O48" s="14">
        <v>14</v>
      </c>
      <c r="P48" s="14">
        <v>16</v>
      </c>
      <c r="Q48" s="14">
        <v>14</v>
      </c>
      <c r="R48" s="34"/>
      <c r="S48" s="33">
        <f t="shared" si="21"/>
        <v>1292</v>
      </c>
      <c r="T48" s="33">
        <f t="shared" si="22"/>
        <v>44</v>
      </c>
      <c r="U48" s="35">
        <f t="shared" si="23"/>
        <v>122</v>
      </c>
      <c r="V48" s="37">
        <v>4.5599999999999996</v>
      </c>
      <c r="W48" s="23">
        <v>3.5</v>
      </c>
      <c r="X48" s="30">
        <v>5.5</v>
      </c>
      <c r="Y48" s="30">
        <v>3.6</v>
      </c>
      <c r="Z48" s="30">
        <v>6.1</v>
      </c>
      <c r="AA48" s="38">
        <v>2.4</v>
      </c>
      <c r="AB48" s="38"/>
      <c r="AC48" s="38"/>
      <c r="AD48" s="38"/>
      <c r="AE48" s="38">
        <v>0.75</v>
      </c>
      <c r="AF48" s="38"/>
      <c r="AG48" s="38"/>
      <c r="AH48" s="44">
        <f t="shared" si="6"/>
        <v>0.75</v>
      </c>
      <c r="AI48" s="53">
        <v>75</v>
      </c>
      <c r="AJ48" s="15">
        <f t="shared" si="39"/>
        <v>75.75</v>
      </c>
      <c r="AK48" s="51">
        <f t="shared" si="24"/>
        <v>142.51</v>
      </c>
      <c r="AL48" s="96">
        <f t="shared" si="25"/>
        <v>148.41</v>
      </c>
      <c r="AM48" s="16">
        <f t="shared" si="38"/>
        <v>72.66</v>
      </c>
      <c r="AN48" s="50"/>
      <c r="AO48" s="46"/>
      <c r="AP48" s="17">
        <f t="shared" si="26"/>
        <v>148.41</v>
      </c>
      <c r="AQ48" s="18">
        <f t="shared" si="7"/>
        <v>24.680000000000007</v>
      </c>
      <c r="AR48" s="40"/>
      <c r="AS48" s="19">
        <f t="shared" si="8"/>
        <v>75.75</v>
      </c>
      <c r="AT48" s="20">
        <f t="shared" si="9"/>
        <v>91.44</v>
      </c>
      <c r="AU48" s="21">
        <f t="shared" si="10"/>
        <v>167.19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0</v>
      </c>
      <c r="BB48" s="42">
        <f t="shared" si="11"/>
        <v>250</v>
      </c>
      <c r="BC48" s="43">
        <f t="shared" si="12"/>
        <v>237.5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190.5</v>
      </c>
      <c r="BK48" s="24">
        <f t="shared" si="15"/>
        <v>91.44</v>
      </c>
      <c r="BL48" s="48">
        <f t="shared" si="16"/>
        <v>99.06</v>
      </c>
      <c r="BO48" s="129">
        <f t="shared" si="27"/>
        <v>2346</v>
      </c>
      <c r="BP48" s="129">
        <f t="shared" si="28"/>
        <v>78</v>
      </c>
      <c r="BQ48" s="129">
        <f t="shared" si="29"/>
        <v>882</v>
      </c>
      <c r="BR48" s="129">
        <f t="shared" si="30"/>
        <v>28</v>
      </c>
      <c r="BS48" s="129">
        <f t="shared" si="31"/>
        <v>3228</v>
      </c>
      <c r="BT48" s="129">
        <f t="shared" si="32"/>
        <v>106</v>
      </c>
      <c r="BU48" s="129">
        <f t="shared" si="33"/>
        <v>6.1</v>
      </c>
      <c r="BV48" s="129">
        <f t="shared" si="34"/>
        <v>131.66</v>
      </c>
      <c r="BW48" s="129">
        <f t="shared" si="35"/>
        <v>0.75</v>
      </c>
      <c r="BX48" s="129">
        <f t="shared" si="36"/>
        <v>132.41</v>
      </c>
      <c r="BY48" s="134">
        <f t="shared" si="37"/>
        <v>132.41</v>
      </c>
      <c r="BZ48" s="129">
        <f t="shared" si="40"/>
        <v>26.409999999999997</v>
      </c>
    </row>
    <row r="49" spans="1:78" ht="18.75">
      <c r="A49" s="143">
        <f t="shared" si="18"/>
        <v>42908</v>
      </c>
      <c r="B49" s="138" t="s">
        <v>51</v>
      </c>
      <c r="C49" s="30">
        <v>828</v>
      </c>
      <c r="D49" s="30">
        <v>846</v>
      </c>
      <c r="E49" s="30">
        <v>672</v>
      </c>
      <c r="F49" s="30">
        <v>56</v>
      </c>
      <c r="G49" s="30"/>
      <c r="H49" s="23">
        <v>22</v>
      </c>
      <c r="I49" s="33">
        <f>C49+D49+E49</f>
        <v>2346</v>
      </c>
      <c r="J49" s="33">
        <f>F49+G49+H49</f>
        <v>78</v>
      </c>
      <c r="K49" s="23">
        <v>442</v>
      </c>
      <c r="L49" s="14">
        <v>502</v>
      </c>
      <c r="M49" s="14">
        <v>390</v>
      </c>
      <c r="N49" s="14"/>
      <c r="O49" s="14">
        <v>15</v>
      </c>
      <c r="P49" s="14">
        <v>17</v>
      </c>
      <c r="Q49" s="14">
        <v>14</v>
      </c>
      <c r="R49" s="34"/>
      <c r="S49" s="33">
        <f t="shared" si="21"/>
        <v>1334</v>
      </c>
      <c r="T49" s="33">
        <f t="shared" si="22"/>
        <v>46</v>
      </c>
      <c r="U49" s="35">
        <f t="shared" si="23"/>
        <v>124</v>
      </c>
      <c r="V49" s="37">
        <v>4.5599999999999996</v>
      </c>
      <c r="W49" s="23">
        <v>3.5</v>
      </c>
      <c r="X49" s="30">
        <v>5.5</v>
      </c>
      <c r="Y49" s="30">
        <v>3.6</v>
      </c>
      <c r="Z49" s="30">
        <v>6.1</v>
      </c>
      <c r="AA49" s="38">
        <v>2.4</v>
      </c>
      <c r="AB49" s="38"/>
      <c r="AC49" s="38"/>
      <c r="AD49" s="38"/>
      <c r="AE49" s="38">
        <v>0.75</v>
      </c>
      <c r="AF49" s="38"/>
      <c r="AG49" s="38"/>
      <c r="AH49" s="44">
        <f t="shared" si="6"/>
        <v>0.75</v>
      </c>
      <c r="AI49" s="53">
        <v>75</v>
      </c>
      <c r="AJ49" s="15">
        <f t="shared" si="39"/>
        <v>75.75</v>
      </c>
      <c r="AK49" s="51">
        <f t="shared" si="24"/>
        <v>144.51</v>
      </c>
      <c r="AL49" s="96">
        <f t="shared" si="25"/>
        <v>150.41</v>
      </c>
      <c r="AM49" s="16">
        <f t="shared" si="38"/>
        <v>74.66</v>
      </c>
      <c r="AN49" s="50"/>
      <c r="AO49" s="46"/>
      <c r="AP49" s="17">
        <f t="shared" si="26"/>
        <v>150.41</v>
      </c>
      <c r="AQ49" s="18">
        <f t="shared" si="7"/>
        <v>22.680000000000007</v>
      </c>
      <c r="AR49" s="40"/>
      <c r="AS49" s="19">
        <f t="shared" si="8"/>
        <v>75.75</v>
      </c>
      <c r="AT49" s="20">
        <f t="shared" si="9"/>
        <v>91.44</v>
      </c>
      <c r="AU49" s="21">
        <f t="shared" si="10"/>
        <v>167.19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1"/>
        <v>250</v>
      </c>
      <c r="BC49" s="43">
        <f t="shared" si="12"/>
        <v>237.5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190.5</v>
      </c>
      <c r="BK49" s="24">
        <f t="shared" si="15"/>
        <v>91.44</v>
      </c>
      <c r="BL49" s="48">
        <f t="shared" si="16"/>
        <v>99.06</v>
      </c>
      <c r="BO49" s="129">
        <f t="shared" si="27"/>
        <v>2346</v>
      </c>
      <c r="BP49" s="129">
        <f t="shared" si="28"/>
        <v>78</v>
      </c>
      <c r="BQ49" s="129">
        <f t="shared" si="29"/>
        <v>944</v>
      </c>
      <c r="BR49" s="129">
        <f t="shared" si="30"/>
        <v>29</v>
      </c>
      <c r="BS49" s="129">
        <f t="shared" si="31"/>
        <v>3290</v>
      </c>
      <c r="BT49" s="129">
        <f t="shared" si="32"/>
        <v>107</v>
      </c>
      <c r="BU49" s="129">
        <f t="shared" si="33"/>
        <v>6.1</v>
      </c>
      <c r="BV49" s="129">
        <f t="shared" si="34"/>
        <v>132.66</v>
      </c>
      <c r="BW49" s="129">
        <f t="shared" si="35"/>
        <v>0.75</v>
      </c>
      <c r="BX49" s="129">
        <f t="shared" si="36"/>
        <v>133.41</v>
      </c>
      <c r="BY49" s="134">
        <f t="shared" si="37"/>
        <v>133.41</v>
      </c>
      <c r="BZ49" s="129">
        <f t="shared" si="40"/>
        <v>26.409999999999997</v>
      </c>
    </row>
    <row r="50" spans="1:78" ht="18.75">
      <c r="A50" s="143">
        <f t="shared" si="18"/>
        <v>42908</v>
      </c>
      <c r="B50" s="138" t="s">
        <v>25</v>
      </c>
      <c r="C50" s="30">
        <v>884</v>
      </c>
      <c r="D50" s="30">
        <v>922</v>
      </c>
      <c r="E50" s="30">
        <v>724</v>
      </c>
      <c r="F50" s="30">
        <v>62</v>
      </c>
      <c r="G50" s="30"/>
      <c r="H50" s="23">
        <v>24</v>
      </c>
      <c r="I50" s="33">
        <f t="shared" si="19"/>
        <v>2530</v>
      </c>
      <c r="J50" s="33">
        <f t="shared" si="20"/>
        <v>86</v>
      </c>
      <c r="K50" s="23">
        <v>450</v>
      </c>
      <c r="L50" s="14">
        <v>498</v>
      </c>
      <c r="M50" s="14">
        <v>340</v>
      </c>
      <c r="N50" s="14"/>
      <c r="O50" s="14">
        <v>15</v>
      </c>
      <c r="P50" s="14">
        <v>17</v>
      </c>
      <c r="Q50" s="14">
        <v>12</v>
      </c>
      <c r="R50" s="34"/>
      <c r="S50" s="33">
        <f t="shared" si="21"/>
        <v>1288</v>
      </c>
      <c r="T50" s="33">
        <f t="shared" si="22"/>
        <v>44</v>
      </c>
      <c r="U50" s="35">
        <f t="shared" si="23"/>
        <v>130</v>
      </c>
      <c r="V50" s="23">
        <v>5.78</v>
      </c>
      <c r="W50" s="23">
        <v>3.5</v>
      </c>
      <c r="X50" s="30">
        <v>5.5</v>
      </c>
      <c r="Y50" s="38">
        <v>5</v>
      </c>
      <c r="Z50" s="30">
        <v>7.3</v>
      </c>
      <c r="AA50" s="38">
        <v>3.2</v>
      </c>
      <c r="AB50" s="38"/>
      <c r="AC50" s="38"/>
      <c r="AD50" s="38"/>
      <c r="AE50" s="38">
        <v>0.85</v>
      </c>
      <c r="AF50" s="38"/>
      <c r="AG50" s="38"/>
      <c r="AH50" s="44">
        <f t="shared" si="6"/>
        <v>0.85</v>
      </c>
      <c r="AI50" s="53">
        <v>75</v>
      </c>
      <c r="AJ50" s="15">
        <f t="shared" si="39"/>
        <v>75.849999999999994</v>
      </c>
      <c r="AK50" s="51">
        <f t="shared" si="24"/>
        <v>154.43</v>
      </c>
      <c r="AL50" s="96">
        <f t="shared" si="25"/>
        <v>161.13</v>
      </c>
      <c r="AM50" s="16">
        <f t="shared" si="38"/>
        <v>85.28</v>
      </c>
      <c r="AN50" s="50"/>
      <c r="AO50" s="46"/>
      <c r="AP50" s="17">
        <f t="shared" si="26"/>
        <v>161.13</v>
      </c>
      <c r="AQ50" s="18">
        <f t="shared" si="7"/>
        <v>12.859999999999985</v>
      </c>
      <c r="AR50" s="40"/>
      <c r="AS50" s="19">
        <f t="shared" si="8"/>
        <v>75.849999999999994</v>
      </c>
      <c r="AT50" s="20">
        <f t="shared" si="9"/>
        <v>91.44</v>
      </c>
      <c r="AU50" s="21">
        <f t="shared" si="10"/>
        <v>167.29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1"/>
        <v>250</v>
      </c>
      <c r="BC50" s="43">
        <f t="shared" si="12"/>
        <v>237.5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190.5</v>
      </c>
      <c r="BK50" s="24">
        <f t="shared" si="15"/>
        <v>91.44</v>
      </c>
      <c r="BL50" s="48">
        <f t="shared" si="16"/>
        <v>99.06</v>
      </c>
      <c r="BO50" s="129">
        <f t="shared" si="27"/>
        <v>2530</v>
      </c>
      <c r="BP50" s="129">
        <f t="shared" si="28"/>
        <v>86</v>
      </c>
      <c r="BQ50" s="129">
        <f t="shared" si="29"/>
        <v>948</v>
      </c>
      <c r="BR50" s="129">
        <f t="shared" si="30"/>
        <v>27</v>
      </c>
      <c r="BS50" s="129">
        <f t="shared" si="31"/>
        <v>3478</v>
      </c>
      <c r="BT50" s="129">
        <f t="shared" si="32"/>
        <v>113</v>
      </c>
      <c r="BU50" s="129">
        <f t="shared" si="33"/>
        <v>7.3</v>
      </c>
      <c r="BV50" s="129">
        <f t="shared" si="34"/>
        <v>143.28</v>
      </c>
      <c r="BW50" s="129">
        <f t="shared" si="35"/>
        <v>0.85</v>
      </c>
      <c r="BX50" s="129">
        <f t="shared" si="36"/>
        <v>144.13</v>
      </c>
      <c r="BY50" s="134">
        <f t="shared" si="37"/>
        <v>144.13</v>
      </c>
      <c r="BZ50" s="129">
        <f t="shared" si="40"/>
        <v>31.130000000000003</v>
      </c>
    </row>
    <row r="51" spans="1:78" ht="18.75">
      <c r="A51" s="143">
        <f t="shared" si="18"/>
        <v>42908</v>
      </c>
      <c r="B51" s="138" t="s">
        <v>52</v>
      </c>
      <c r="C51" s="30">
        <v>881</v>
      </c>
      <c r="D51" s="30">
        <v>960</v>
      </c>
      <c r="E51" s="30">
        <v>725</v>
      </c>
      <c r="F51" s="30">
        <v>62</v>
      </c>
      <c r="G51" s="30"/>
      <c r="H51" s="23">
        <v>25</v>
      </c>
      <c r="I51" s="33">
        <f>C51+D51+E51</f>
        <v>2566</v>
      </c>
      <c r="J51" s="33">
        <f>F51+G51+H51</f>
        <v>87</v>
      </c>
      <c r="K51" s="23">
        <v>449</v>
      </c>
      <c r="L51" s="14">
        <v>483</v>
      </c>
      <c r="M51" s="14">
        <v>400</v>
      </c>
      <c r="N51" s="14"/>
      <c r="O51" s="14">
        <v>15</v>
      </c>
      <c r="P51" s="14">
        <v>15</v>
      </c>
      <c r="Q51" s="14">
        <v>14</v>
      </c>
      <c r="R51" s="34"/>
      <c r="S51" s="33">
        <f t="shared" si="21"/>
        <v>1332</v>
      </c>
      <c r="T51" s="33">
        <f t="shared" si="22"/>
        <v>44</v>
      </c>
      <c r="U51" s="35">
        <f t="shared" si="23"/>
        <v>131</v>
      </c>
      <c r="V51" s="23">
        <v>5.78</v>
      </c>
      <c r="W51" s="23">
        <v>3.5</v>
      </c>
      <c r="X51" s="30">
        <v>5.5</v>
      </c>
      <c r="Y51" s="38">
        <v>5</v>
      </c>
      <c r="Z51" s="30">
        <v>7.3</v>
      </c>
      <c r="AA51" s="38">
        <v>3.2</v>
      </c>
      <c r="AB51" s="38"/>
      <c r="AC51" s="38"/>
      <c r="AD51" s="38"/>
      <c r="AE51" s="38">
        <v>0.85</v>
      </c>
      <c r="AF51" s="38"/>
      <c r="AG51" s="38"/>
      <c r="AH51" s="44">
        <f t="shared" si="6"/>
        <v>0.85</v>
      </c>
      <c r="AI51" s="53">
        <v>75</v>
      </c>
      <c r="AJ51" s="15">
        <f t="shared" si="39"/>
        <v>75.849999999999994</v>
      </c>
      <c r="AK51" s="51">
        <f t="shared" si="24"/>
        <v>155.43</v>
      </c>
      <c r="AL51" s="96">
        <f t="shared" si="25"/>
        <v>162.13</v>
      </c>
      <c r="AM51" s="16">
        <f t="shared" si="38"/>
        <v>86.28</v>
      </c>
      <c r="AN51" s="50"/>
      <c r="AO51" s="46"/>
      <c r="AP51" s="17">
        <f t="shared" si="26"/>
        <v>162.13</v>
      </c>
      <c r="AQ51" s="18">
        <f t="shared" si="7"/>
        <v>11.859999999999985</v>
      </c>
      <c r="AR51" s="40"/>
      <c r="AS51" s="19">
        <f t="shared" si="8"/>
        <v>75.849999999999994</v>
      </c>
      <c r="AT51" s="20">
        <f t="shared" si="9"/>
        <v>91.44</v>
      </c>
      <c r="AU51" s="21">
        <f t="shared" si="10"/>
        <v>167.29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1"/>
        <v>250</v>
      </c>
      <c r="BC51" s="43">
        <f t="shared" si="12"/>
        <v>237.5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190.5</v>
      </c>
      <c r="BK51" s="24">
        <f t="shared" si="15"/>
        <v>91.44</v>
      </c>
      <c r="BL51" s="48">
        <f t="shared" si="16"/>
        <v>99.06</v>
      </c>
      <c r="BO51" s="129">
        <f t="shared" si="27"/>
        <v>2566</v>
      </c>
      <c r="BP51" s="129">
        <f t="shared" si="28"/>
        <v>87</v>
      </c>
      <c r="BQ51" s="129">
        <f t="shared" si="29"/>
        <v>932</v>
      </c>
      <c r="BR51" s="129">
        <f t="shared" si="30"/>
        <v>29</v>
      </c>
      <c r="BS51" s="129">
        <f t="shared" si="31"/>
        <v>3498</v>
      </c>
      <c r="BT51" s="129">
        <f t="shared" si="32"/>
        <v>116</v>
      </c>
      <c r="BU51" s="129">
        <f t="shared" si="33"/>
        <v>7.3</v>
      </c>
      <c r="BV51" s="129">
        <f t="shared" si="34"/>
        <v>146.28</v>
      </c>
      <c r="BW51" s="129">
        <f t="shared" si="35"/>
        <v>0.85</v>
      </c>
      <c r="BX51" s="129">
        <f t="shared" si="36"/>
        <v>147.13</v>
      </c>
      <c r="BY51" s="134">
        <f t="shared" si="37"/>
        <v>147.13</v>
      </c>
      <c r="BZ51" s="129">
        <f t="shared" si="40"/>
        <v>31.130000000000003</v>
      </c>
    </row>
    <row r="52" spans="1:78" ht="18.75">
      <c r="A52" s="143">
        <f t="shared" si="18"/>
        <v>42908</v>
      </c>
      <c r="B52" s="138" t="s">
        <v>37</v>
      </c>
      <c r="C52" s="30">
        <v>886</v>
      </c>
      <c r="D52" s="30">
        <v>951</v>
      </c>
      <c r="E52" s="30">
        <v>732</v>
      </c>
      <c r="F52" s="30">
        <v>62</v>
      </c>
      <c r="G52" s="30"/>
      <c r="H52" s="23">
        <v>25</v>
      </c>
      <c r="I52" s="33">
        <f>C52+D52+E52</f>
        <v>2569</v>
      </c>
      <c r="J52" s="33">
        <f>F52+G52+H52</f>
        <v>87</v>
      </c>
      <c r="K52" s="23">
        <v>462</v>
      </c>
      <c r="L52" s="14">
        <v>491</v>
      </c>
      <c r="M52" s="14">
        <v>350</v>
      </c>
      <c r="N52" s="14"/>
      <c r="O52" s="14">
        <v>15</v>
      </c>
      <c r="P52" s="14">
        <v>17</v>
      </c>
      <c r="Q52" s="14">
        <v>12</v>
      </c>
      <c r="R52" s="34"/>
      <c r="S52" s="33">
        <f t="shared" si="21"/>
        <v>1303</v>
      </c>
      <c r="T52" s="33">
        <f t="shared" si="22"/>
        <v>44</v>
      </c>
      <c r="U52" s="35">
        <f t="shared" si="23"/>
        <v>131</v>
      </c>
      <c r="V52" s="23">
        <v>5.78</v>
      </c>
      <c r="W52" s="23">
        <v>3.5</v>
      </c>
      <c r="X52" s="30">
        <v>5.5</v>
      </c>
      <c r="Y52" s="38">
        <v>5</v>
      </c>
      <c r="Z52" s="30">
        <v>7.3</v>
      </c>
      <c r="AA52" s="38">
        <v>3.2</v>
      </c>
      <c r="AB52" s="38"/>
      <c r="AC52" s="38"/>
      <c r="AD52" s="38"/>
      <c r="AE52" s="38">
        <v>0.85</v>
      </c>
      <c r="AF52" s="38"/>
      <c r="AG52" s="38"/>
      <c r="AH52" s="44">
        <f t="shared" si="6"/>
        <v>0.85</v>
      </c>
      <c r="AI52" s="53">
        <v>75</v>
      </c>
      <c r="AJ52" s="15">
        <f t="shared" si="39"/>
        <v>75.849999999999994</v>
      </c>
      <c r="AK52" s="51">
        <f t="shared" si="24"/>
        <v>155.43</v>
      </c>
      <c r="AL52" s="96">
        <f t="shared" si="25"/>
        <v>162.13</v>
      </c>
      <c r="AM52" s="16">
        <f t="shared" si="38"/>
        <v>86.28</v>
      </c>
      <c r="AN52" s="50"/>
      <c r="AO52" s="46"/>
      <c r="AP52" s="17">
        <f t="shared" si="26"/>
        <v>162.13</v>
      </c>
      <c r="AQ52" s="18">
        <f t="shared" si="7"/>
        <v>11.859999999999985</v>
      </c>
      <c r="AR52" s="40"/>
      <c r="AS52" s="19">
        <f t="shared" si="8"/>
        <v>75.849999999999994</v>
      </c>
      <c r="AT52" s="20">
        <f t="shared" si="9"/>
        <v>91.44</v>
      </c>
      <c r="AU52" s="21">
        <f t="shared" si="10"/>
        <v>167.29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1"/>
        <v>250</v>
      </c>
      <c r="BC52" s="43">
        <f t="shared" si="12"/>
        <v>237.5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190.5</v>
      </c>
      <c r="BK52" s="24">
        <f t="shared" si="15"/>
        <v>91.44</v>
      </c>
      <c r="BL52" s="48">
        <f t="shared" si="16"/>
        <v>99.06</v>
      </c>
      <c r="BO52" s="129">
        <f t="shared" si="27"/>
        <v>2569</v>
      </c>
      <c r="BP52" s="129">
        <f t="shared" si="28"/>
        <v>87</v>
      </c>
      <c r="BQ52" s="129">
        <f t="shared" si="29"/>
        <v>953</v>
      </c>
      <c r="BR52" s="129">
        <f t="shared" si="30"/>
        <v>27</v>
      </c>
      <c r="BS52" s="129">
        <f t="shared" si="31"/>
        <v>3522</v>
      </c>
      <c r="BT52" s="129">
        <f t="shared" si="32"/>
        <v>114</v>
      </c>
      <c r="BU52" s="129">
        <f t="shared" si="33"/>
        <v>7.3</v>
      </c>
      <c r="BV52" s="129">
        <f t="shared" si="34"/>
        <v>144.28</v>
      </c>
      <c r="BW52" s="129">
        <f t="shared" si="35"/>
        <v>0.85</v>
      </c>
      <c r="BX52" s="129">
        <f t="shared" si="36"/>
        <v>145.13</v>
      </c>
      <c r="BY52" s="134">
        <f t="shared" si="37"/>
        <v>145.13</v>
      </c>
      <c r="BZ52" s="129">
        <f t="shared" si="40"/>
        <v>31.130000000000003</v>
      </c>
    </row>
    <row r="53" spans="1:78" ht="18.75">
      <c r="A53" s="143">
        <f t="shared" si="18"/>
        <v>42908</v>
      </c>
      <c r="B53" s="138" t="s">
        <v>53</v>
      </c>
      <c r="C53" s="30">
        <v>886</v>
      </c>
      <c r="D53" s="30">
        <v>951</v>
      </c>
      <c r="E53" s="30">
        <v>732</v>
      </c>
      <c r="F53" s="30">
        <v>62</v>
      </c>
      <c r="G53" s="30"/>
      <c r="H53" s="23">
        <v>25</v>
      </c>
      <c r="I53" s="33">
        <f>C53+D53+E53</f>
        <v>2569</v>
      </c>
      <c r="J53" s="33">
        <f>F53+G53+H53</f>
        <v>87</v>
      </c>
      <c r="K53" s="23">
        <v>462</v>
      </c>
      <c r="L53" s="14">
        <v>491</v>
      </c>
      <c r="M53" s="14">
        <v>350</v>
      </c>
      <c r="N53" s="14"/>
      <c r="O53" s="14">
        <v>15</v>
      </c>
      <c r="P53" s="14">
        <v>17</v>
      </c>
      <c r="Q53" s="14">
        <v>12</v>
      </c>
      <c r="R53" s="34"/>
      <c r="S53" s="33">
        <f t="shared" si="21"/>
        <v>1303</v>
      </c>
      <c r="T53" s="33">
        <f t="shared" si="22"/>
        <v>44</v>
      </c>
      <c r="U53" s="35">
        <f t="shared" si="23"/>
        <v>131</v>
      </c>
      <c r="V53" s="23">
        <v>5.78</v>
      </c>
      <c r="W53" s="23">
        <v>3.5</v>
      </c>
      <c r="X53" s="30">
        <v>5.5</v>
      </c>
      <c r="Y53" s="38">
        <v>5</v>
      </c>
      <c r="Z53" s="30">
        <v>7.3</v>
      </c>
      <c r="AA53" s="38">
        <v>3.2</v>
      </c>
      <c r="AB53" s="38"/>
      <c r="AC53" s="38"/>
      <c r="AD53" s="38"/>
      <c r="AE53" s="38">
        <v>0.85</v>
      </c>
      <c r="AF53" s="38"/>
      <c r="AG53" s="38"/>
      <c r="AH53" s="44">
        <f t="shared" si="6"/>
        <v>0.85</v>
      </c>
      <c r="AI53" s="53">
        <v>75</v>
      </c>
      <c r="AJ53" s="15">
        <f t="shared" si="39"/>
        <v>75.849999999999994</v>
      </c>
      <c r="AK53" s="51">
        <f t="shared" si="24"/>
        <v>155.43</v>
      </c>
      <c r="AL53" s="96">
        <f t="shared" si="25"/>
        <v>162.13</v>
      </c>
      <c r="AM53" s="16">
        <f t="shared" si="38"/>
        <v>86.28</v>
      </c>
      <c r="AN53" s="50"/>
      <c r="AO53" s="46"/>
      <c r="AP53" s="17">
        <f t="shared" si="26"/>
        <v>162.13</v>
      </c>
      <c r="AQ53" s="18">
        <f t="shared" si="7"/>
        <v>11.859999999999985</v>
      </c>
      <c r="AR53" s="40"/>
      <c r="AS53" s="19">
        <f t="shared" si="8"/>
        <v>75.849999999999994</v>
      </c>
      <c r="AT53" s="20">
        <f t="shared" si="9"/>
        <v>91.44</v>
      </c>
      <c r="AU53" s="21">
        <f t="shared" si="10"/>
        <v>167.29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1"/>
        <v>250</v>
      </c>
      <c r="BC53" s="43">
        <f t="shared" si="12"/>
        <v>237.5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190.5</v>
      </c>
      <c r="BK53" s="24">
        <f t="shared" si="15"/>
        <v>91.44</v>
      </c>
      <c r="BL53" s="48">
        <f t="shared" si="16"/>
        <v>99.06</v>
      </c>
      <c r="BO53" s="129">
        <f t="shared" si="27"/>
        <v>2569</v>
      </c>
      <c r="BP53" s="129">
        <f t="shared" si="28"/>
        <v>87</v>
      </c>
      <c r="BQ53" s="129">
        <f t="shared" si="29"/>
        <v>953</v>
      </c>
      <c r="BR53" s="129">
        <f t="shared" si="30"/>
        <v>27</v>
      </c>
      <c r="BS53" s="129">
        <f t="shared" si="31"/>
        <v>3522</v>
      </c>
      <c r="BT53" s="129">
        <f t="shared" si="32"/>
        <v>114</v>
      </c>
      <c r="BU53" s="129">
        <f t="shared" si="33"/>
        <v>7.3</v>
      </c>
      <c r="BV53" s="129">
        <f t="shared" si="34"/>
        <v>144.28</v>
      </c>
      <c r="BW53" s="129">
        <f t="shared" si="35"/>
        <v>0.85</v>
      </c>
      <c r="BX53" s="129">
        <f t="shared" si="36"/>
        <v>145.13</v>
      </c>
      <c r="BY53" s="134">
        <f t="shared" si="37"/>
        <v>145.13</v>
      </c>
      <c r="BZ53" s="129">
        <f t="shared" si="40"/>
        <v>31.130000000000003</v>
      </c>
    </row>
    <row r="54" spans="1:78" ht="18.75">
      <c r="A54" s="143">
        <f t="shared" si="18"/>
        <v>42908</v>
      </c>
      <c r="B54" s="138" t="s">
        <v>26</v>
      </c>
      <c r="C54" s="30">
        <v>877</v>
      </c>
      <c r="D54" s="30">
        <v>960</v>
      </c>
      <c r="E54" s="30">
        <v>725</v>
      </c>
      <c r="F54" s="30">
        <v>63</v>
      </c>
      <c r="G54" s="30"/>
      <c r="H54" s="23">
        <v>25</v>
      </c>
      <c r="I54" s="33">
        <f t="shared" ref="I54:I55" si="41">C54+D54+E54</f>
        <v>2562</v>
      </c>
      <c r="J54" s="33">
        <f t="shared" ref="J54:J55" si="42">F54+G54+H54</f>
        <v>88</v>
      </c>
      <c r="K54" s="23">
        <v>456</v>
      </c>
      <c r="L54" s="14">
        <v>487</v>
      </c>
      <c r="M54" s="14">
        <v>380</v>
      </c>
      <c r="N54" s="14"/>
      <c r="O54" s="14">
        <v>15</v>
      </c>
      <c r="P54" s="14">
        <v>16</v>
      </c>
      <c r="Q54" s="14">
        <v>13</v>
      </c>
      <c r="R54" s="34"/>
      <c r="S54" s="33">
        <f t="shared" si="21"/>
        <v>1323</v>
      </c>
      <c r="T54" s="33">
        <f t="shared" si="22"/>
        <v>44</v>
      </c>
      <c r="U54" s="35">
        <f t="shared" si="23"/>
        <v>132</v>
      </c>
      <c r="V54" s="23">
        <v>6.38</v>
      </c>
      <c r="W54" s="23">
        <v>3.5</v>
      </c>
      <c r="X54" s="30">
        <v>5.7</v>
      </c>
      <c r="Y54" s="38">
        <v>4.5999999999999996</v>
      </c>
      <c r="Z54" s="38">
        <v>7.6</v>
      </c>
      <c r="AA54" s="38">
        <v>3.2</v>
      </c>
      <c r="AB54" s="38"/>
      <c r="AC54" s="38"/>
      <c r="AD54" s="38"/>
      <c r="AE54" s="38">
        <v>0.9</v>
      </c>
      <c r="AF54" s="38"/>
      <c r="AG54" s="38"/>
      <c r="AH54" s="44">
        <f t="shared" si="6"/>
        <v>0.9</v>
      </c>
      <c r="AI54" s="53">
        <v>75</v>
      </c>
      <c r="AJ54" s="15">
        <f t="shared" si="39"/>
        <v>75.900000000000006</v>
      </c>
      <c r="AK54" s="51">
        <f t="shared" si="24"/>
        <v>157.17999999999998</v>
      </c>
      <c r="AL54" s="96">
        <f t="shared" si="25"/>
        <v>163.87999999999997</v>
      </c>
      <c r="AM54" s="16">
        <f t="shared" si="38"/>
        <v>87.979999999999961</v>
      </c>
      <c r="AN54" s="50"/>
      <c r="AO54" s="46"/>
      <c r="AP54" s="17">
        <f t="shared" si="26"/>
        <v>163.87999999999997</v>
      </c>
      <c r="AQ54" s="18">
        <f t="shared" si="7"/>
        <v>10.160000000000025</v>
      </c>
      <c r="AR54" s="40"/>
      <c r="AS54" s="19">
        <f t="shared" si="8"/>
        <v>75.900000000000006</v>
      </c>
      <c r="AT54" s="20">
        <f t="shared" si="9"/>
        <v>91.44</v>
      </c>
      <c r="AU54" s="21">
        <f t="shared" si="10"/>
        <v>167.34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1"/>
        <v>250</v>
      </c>
      <c r="BC54" s="43">
        <f t="shared" si="12"/>
        <v>237.5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190.5</v>
      </c>
      <c r="BK54" s="24">
        <f t="shared" si="15"/>
        <v>91.44</v>
      </c>
      <c r="BL54" s="48">
        <f t="shared" si="16"/>
        <v>99.06</v>
      </c>
      <c r="BO54" s="129">
        <f t="shared" si="27"/>
        <v>2562</v>
      </c>
      <c r="BP54" s="129">
        <f t="shared" si="28"/>
        <v>88</v>
      </c>
      <c r="BQ54" s="129">
        <f t="shared" si="29"/>
        <v>943</v>
      </c>
      <c r="BR54" s="129">
        <f t="shared" si="30"/>
        <v>28</v>
      </c>
      <c r="BS54" s="129">
        <f t="shared" si="31"/>
        <v>3505</v>
      </c>
      <c r="BT54" s="129">
        <f t="shared" si="32"/>
        <v>116</v>
      </c>
      <c r="BU54" s="129">
        <f t="shared" si="33"/>
        <v>7.6</v>
      </c>
      <c r="BV54" s="129">
        <f t="shared" si="34"/>
        <v>146.97999999999996</v>
      </c>
      <c r="BW54" s="129">
        <f t="shared" si="35"/>
        <v>0.9</v>
      </c>
      <c r="BX54" s="129">
        <f t="shared" si="36"/>
        <v>147.87999999999997</v>
      </c>
      <c r="BY54" s="134">
        <f t="shared" si="37"/>
        <v>147.87999999999997</v>
      </c>
      <c r="BZ54" s="129">
        <f t="shared" si="40"/>
        <v>31.88</v>
      </c>
    </row>
    <row r="55" spans="1:78" ht="18.75">
      <c r="A55" s="143">
        <f t="shared" si="18"/>
        <v>42908</v>
      </c>
      <c r="B55" s="138" t="s">
        <v>54</v>
      </c>
      <c r="C55" s="30">
        <v>877</v>
      </c>
      <c r="D55" s="30">
        <v>960</v>
      </c>
      <c r="E55" s="30">
        <v>725</v>
      </c>
      <c r="F55" s="30">
        <v>63</v>
      </c>
      <c r="G55" s="30"/>
      <c r="H55" s="23">
        <v>25</v>
      </c>
      <c r="I55" s="33">
        <f t="shared" si="41"/>
        <v>2562</v>
      </c>
      <c r="J55" s="33">
        <f t="shared" si="42"/>
        <v>88</v>
      </c>
      <c r="K55" s="23">
        <v>456</v>
      </c>
      <c r="L55" s="14">
        <v>487</v>
      </c>
      <c r="M55" s="14">
        <v>380</v>
      </c>
      <c r="N55" s="14"/>
      <c r="O55" s="14">
        <v>15</v>
      </c>
      <c r="P55" s="14">
        <v>16</v>
      </c>
      <c r="Q55" s="14">
        <v>13</v>
      </c>
      <c r="R55" s="34"/>
      <c r="S55" s="33">
        <f t="shared" si="21"/>
        <v>1323</v>
      </c>
      <c r="T55" s="33">
        <f t="shared" si="22"/>
        <v>44</v>
      </c>
      <c r="U55" s="35">
        <f t="shared" si="23"/>
        <v>132</v>
      </c>
      <c r="V55" s="23">
        <v>6.38</v>
      </c>
      <c r="W55" s="23">
        <v>3.5</v>
      </c>
      <c r="X55" s="30">
        <v>5.7</v>
      </c>
      <c r="Y55" s="38">
        <v>4.5999999999999996</v>
      </c>
      <c r="Z55" s="38">
        <v>7.6</v>
      </c>
      <c r="AA55" s="38">
        <v>3.2</v>
      </c>
      <c r="AB55" s="38"/>
      <c r="AC55" s="38"/>
      <c r="AD55" s="38"/>
      <c r="AE55" s="38">
        <v>0.9</v>
      </c>
      <c r="AF55" s="38"/>
      <c r="AG55" s="38"/>
      <c r="AH55" s="44">
        <f t="shared" si="6"/>
        <v>0.9</v>
      </c>
      <c r="AI55" s="53">
        <v>75</v>
      </c>
      <c r="AJ55" s="15">
        <f t="shared" si="39"/>
        <v>75.900000000000006</v>
      </c>
      <c r="AK55" s="51">
        <f t="shared" si="24"/>
        <v>157.17999999999998</v>
      </c>
      <c r="AL55" s="96">
        <f t="shared" si="25"/>
        <v>163.87999999999997</v>
      </c>
      <c r="AM55" s="16">
        <f t="shared" si="38"/>
        <v>87.979999999999961</v>
      </c>
      <c r="AN55" s="50"/>
      <c r="AO55" s="46"/>
      <c r="AP55" s="17">
        <f t="shared" si="26"/>
        <v>163.87999999999997</v>
      </c>
      <c r="AQ55" s="18">
        <f t="shared" si="7"/>
        <v>10.160000000000025</v>
      </c>
      <c r="AR55" s="40"/>
      <c r="AS55" s="19">
        <f t="shared" si="8"/>
        <v>75.900000000000006</v>
      </c>
      <c r="AT55" s="20">
        <f t="shared" si="9"/>
        <v>91.44</v>
      </c>
      <c r="AU55" s="21">
        <f t="shared" si="10"/>
        <v>167.34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1"/>
        <v>250</v>
      </c>
      <c r="BC55" s="43">
        <f t="shared" si="12"/>
        <v>237.5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190.5</v>
      </c>
      <c r="BK55" s="24">
        <f t="shared" si="15"/>
        <v>91.44</v>
      </c>
      <c r="BL55" s="48">
        <f t="shared" si="16"/>
        <v>99.06</v>
      </c>
      <c r="BO55" s="129">
        <f t="shared" si="27"/>
        <v>2562</v>
      </c>
      <c r="BP55" s="129">
        <f t="shared" si="28"/>
        <v>88</v>
      </c>
      <c r="BQ55" s="129">
        <f t="shared" si="29"/>
        <v>943</v>
      </c>
      <c r="BR55" s="129">
        <f t="shared" si="30"/>
        <v>28</v>
      </c>
      <c r="BS55" s="129">
        <f t="shared" si="31"/>
        <v>3505</v>
      </c>
      <c r="BT55" s="129">
        <f t="shared" si="32"/>
        <v>116</v>
      </c>
      <c r="BU55" s="129">
        <f t="shared" si="33"/>
        <v>7.6</v>
      </c>
      <c r="BV55" s="129">
        <f t="shared" si="34"/>
        <v>146.97999999999996</v>
      </c>
      <c r="BW55" s="129">
        <f t="shared" si="35"/>
        <v>0.9</v>
      </c>
      <c r="BX55" s="129">
        <f t="shared" si="36"/>
        <v>147.87999999999997</v>
      </c>
      <c r="BY55" s="134">
        <f t="shared" si="37"/>
        <v>147.87999999999997</v>
      </c>
      <c r="BZ55" s="129">
        <f t="shared" si="40"/>
        <v>31.88</v>
      </c>
    </row>
    <row r="56" spans="1:78" ht="18.75">
      <c r="A56" s="143">
        <f t="shared" si="18"/>
        <v>42908</v>
      </c>
      <c r="B56" s="138" t="s">
        <v>55</v>
      </c>
      <c r="C56" s="30">
        <v>875</v>
      </c>
      <c r="D56" s="30">
        <v>966</v>
      </c>
      <c r="E56" s="30">
        <v>730</v>
      </c>
      <c r="F56" s="30">
        <v>63</v>
      </c>
      <c r="G56" s="30"/>
      <c r="H56" s="23">
        <v>25</v>
      </c>
      <c r="I56" s="33">
        <f t="shared" si="19"/>
        <v>2571</v>
      </c>
      <c r="J56" s="33">
        <f t="shared" si="20"/>
        <v>88</v>
      </c>
      <c r="K56" s="23">
        <v>467</v>
      </c>
      <c r="L56" s="14">
        <v>498</v>
      </c>
      <c r="M56" s="14">
        <v>350</v>
      </c>
      <c r="N56" s="14"/>
      <c r="O56" s="14">
        <v>15</v>
      </c>
      <c r="P56" s="14">
        <v>17</v>
      </c>
      <c r="Q56" s="14">
        <v>12</v>
      </c>
      <c r="R56" s="34"/>
      <c r="S56" s="33">
        <f t="shared" si="21"/>
        <v>1315</v>
      </c>
      <c r="T56" s="33">
        <f t="shared" si="22"/>
        <v>44</v>
      </c>
      <c r="U56" s="35">
        <f t="shared" si="23"/>
        <v>132</v>
      </c>
      <c r="V56" s="23">
        <v>6.38</v>
      </c>
      <c r="W56" s="23">
        <v>3.5</v>
      </c>
      <c r="X56" s="30">
        <v>5.7</v>
      </c>
      <c r="Y56" s="38">
        <v>4.5999999999999996</v>
      </c>
      <c r="Z56" s="38">
        <v>7.6</v>
      </c>
      <c r="AA56" s="38">
        <v>3.2</v>
      </c>
      <c r="AB56" s="38"/>
      <c r="AC56" s="38"/>
      <c r="AD56" s="38"/>
      <c r="AE56" s="38">
        <v>0.9</v>
      </c>
      <c r="AF56" s="38"/>
      <c r="AG56" s="38"/>
      <c r="AH56" s="44">
        <f t="shared" si="6"/>
        <v>0.9</v>
      </c>
      <c r="AI56" s="53">
        <v>75</v>
      </c>
      <c r="AJ56" s="15">
        <f t="shared" si="39"/>
        <v>75.900000000000006</v>
      </c>
      <c r="AK56" s="51">
        <f t="shared" si="24"/>
        <v>157.17999999999998</v>
      </c>
      <c r="AL56" s="96">
        <f t="shared" si="25"/>
        <v>163.87999999999997</v>
      </c>
      <c r="AM56" s="16">
        <f t="shared" si="38"/>
        <v>87.979999999999961</v>
      </c>
      <c r="AN56" s="50"/>
      <c r="AO56" s="46"/>
      <c r="AP56" s="17">
        <f t="shared" si="26"/>
        <v>163.87999999999997</v>
      </c>
      <c r="AQ56" s="18">
        <f t="shared" si="7"/>
        <v>10.160000000000025</v>
      </c>
      <c r="AR56" s="40"/>
      <c r="AS56" s="19">
        <f t="shared" si="8"/>
        <v>75.900000000000006</v>
      </c>
      <c r="AT56" s="20">
        <f t="shared" si="9"/>
        <v>91.44</v>
      </c>
      <c r="AU56" s="21">
        <f t="shared" si="10"/>
        <v>167.34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1"/>
        <v>250</v>
      </c>
      <c r="BC56" s="43">
        <f t="shared" si="12"/>
        <v>237.5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190.5</v>
      </c>
      <c r="BK56" s="24">
        <f t="shared" si="15"/>
        <v>91.44</v>
      </c>
      <c r="BL56" s="48">
        <f t="shared" si="16"/>
        <v>99.06</v>
      </c>
      <c r="BO56" s="129">
        <f t="shared" si="27"/>
        <v>2571</v>
      </c>
      <c r="BP56" s="129">
        <f t="shared" si="28"/>
        <v>88</v>
      </c>
      <c r="BQ56" s="129">
        <f t="shared" si="29"/>
        <v>965</v>
      </c>
      <c r="BR56" s="129">
        <f t="shared" si="30"/>
        <v>27</v>
      </c>
      <c r="BS56" s="129">
        <f t="shared" si="31"/>
        <v>3536</v>
      </c>
      <c r="BT56" s="129">
        <f t="shared" si="32"/>
        <v>115</v>
      </c>
      <c r="BU56" s="129">
        <f t="shared" si="33"/>
        <v>7.6</v>
      </c>
      <c r="BV56" s="129">
        <f t="shared" si="34"/>
        <v>145.97999999999996</v>
      </c>
      <c r="BW56" s="129">
        <f t="shared" si="35"/>
        <v>0.9</v>
      </c>
      <c r="BX56" s="129">
        <f t="shared" si="36"/>
        <v>146.87999999999997</v>
      </c>
      <c r="BY56" s="134">
        <f t="shared" si="37"/>
        <v>146.87999999999997</v>
      </c>
      <c r="BZ56" s="129">
        <f t="shared" si="40"/>
        <v>31.88</v>
      </c>
    </row>
    <row r="57" spans="1:78" ht="18.75">
      <c r="A57" s="143">
        <f t="shared" si="18"/>
        <v>42908</v>
      </c>
      <c r="B57" s="138" t="s">
        <v>56</v>
      </c>
      <c r="C57" s="30">
        <v>875</v>
      </c>
      <c r="D57" s="30">
        <v>966</v>
      </c>
      <c r="E57" s="30">
        <v>730</v>
      </c>
      <c r="F57" s="30">
        <v>63</v>
      </c>
      <c r="G57" s="30"/>
      <c r="H57" s="23">
        <v>25</v>
      </c>
      <c r="I57" s="33">
        <f>C57+D57+E57</f>
        <v>2571</v>
      </c>
      <c r="J57" s="33">
        <f>F57+G57+H57</f>
        <v>88</v>
      </c>
      <c r="K57" s="23">
        <v>467</v>
      </c>
      <c r="L57" s="14">
        <v>498</v>
      </c>
      <c r="M57" s="14">
        <v>350</v>
      </c>
      <c r="N57" s="14"/>
      <c r="O57" s="14">
        <v>15</v>
      </c>
      <c r="P57" s="14">
        <v>17</v>
      </c>
      <c r="Q57" s="14">
        <v>12</v>
      </c>
      <c r="R57" s="34"/>
      <c r="S57" s="33">
        <f t="shared" si="21"/>
        <v>1315</v>
      </c>
      <c r="T57" s="33">
        <f t="shared" si="22"/>
        <v>44</v>
      </c>
      <c r="U57" s="35">
        <f t="shared" si="23"/>
        <v>132</v>
      </c>
      <c r="V57" s="23">
        <v>6.38</v>
      </c>
      <c r="W57" s="23">
        <v>3.5</v>
      </c>
      <c r="X57" s="30">
        <v>5.7</v>
      </c>
      <c r="Y57" s="38">
        <v>4.5999999999999996</v>
      </c>
      <c r="Z57" s="38">
        <v>7.6</v>
      </c>
      <c r="AA57" s="38">
        <v>3.2</v>
      </c>
      <c r="AB57" s="38"/>
      <c r="AC57" s="38"/>
      <c r="AD57" s="38"/>
      <c r="AE57" s="38">
        <v>0.9</v>
      </c>
      <c r="AF57" s="38"/>
      <c r="AG57" s="38"/>
      <c r="AH57" s="44">
        <f t="shared" si="6"/>
        <v>0.9</v>
      </c>
      <c r="AI57" s="53">
        <v>75</v>
      </c>
      <c r="AJ57" s="15">
        <f t="shared" si="39"/>
        <v>75.900000000000006</v>
      </c>
      <c r="AK57" s="51">
        <f t="shared" si="24"/>
        <v>157.17999999999998</v>
      </c>
      <c r="AL57" s="96">
        <f t="shared" si="25"/>
        <v>163.87999999999997</v>
      </c>
      <c r="AM57" s="16">
        <f t="shared" si="38"/>
        <v>87.979999999999961</v>
      </c>
      <c r="AN57" s="50"/>
      <c r="AO57" s="46"/>
      <c r="AP57" s="17">
        <f t="shared" si="26"/>
        <v>163.87999999999997</v>
      </c>
      <c r="AQ57" s="18">
        <f t="shared" si="7"/>
        <v>10.160000000000025</v>
      </c>
      <c r="AR57" s="40"/>
      <c r="AS57" s="19">
        <f t="shared" si="8"/>
        <v>75.900000000000006</v>
      </c>
      <c r="AT57" s="20">
        <f t="shared" si="9"/>
        <v>91.44</v>
      </c>
      <c r="AU57" s="21">
        <f t="shared" si="10"/>
        <v>167.34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0</v>
      </c>
      <c r="BB57" s="42">
        <f t="shared" si="11"/>
        <v>250</v>
      </c>
      <c r="BC57" s="43">
        <f t="shared" si="12"/>
        <v>237.5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190.5</v>
      </c>
      <c r="BK57" s="24">
        <f t="shared" si="15"/>
        <v>91.44</v>
      </c>
      <c r="BL57" s="48">
        <f t="shared" si="16"/>
        <v>99.06</v>
      </c>
      <c r="BO57" s="129">
        <f t="shared" si="27"/>
        <v>2571</v>
      </c>
      <c r="BP57" s="129">
        <f t="shared" si="28"/>
        <v>88</v>
      </c>
      <c r="BQ57" s="129">
        <f t="shared" si="29"/>
        <v>965</v>
      </c>
      <c r="BR57" s="129">
        <f t="shared" si="30"/>
        <v>27</v>
      </c>
      <c r="BS57" s="129">
        <f t="shared" si="31"/>
        <v>3536</v>
      </c>
      <c r="BT57" s="129">
        <f t="shared" si="32"/>
        <v>115</v>
      </c>
      <c r="BU57" s="129">
        <f t="shared" si="33"/>
        <v>7.6</v>
      </c>
      <c r="BV57" s="129">
        <f t="shared" si="34"/>
        <v>145.97999999999996</v>
      </c>
      <c r="BW57" s="129">
        <f t="shared" si="35"/>
        <v>0.9</v>
      </c>
      <c r="BX57" s="129">
        <f t="shared" si="36"/>
        <v>146.87999999999997</v>
      </c>
      <c r="BY57" s="134">
        <f t="shared" si="37"/>
        <v>146.87999999999997</v>
      </c>
      <c r="BZ57" s="129">
        <f t="shared" si="40"/>
        <v>31.88</v>
      </c>
    </row>
    <row r="58" spans="1:78" ht="18.75">
      <c r="A58" s="143">
        <f t="shared" si="18"/>
        <v>42908</v>
      </c>
      <c r="B58" s="138" t="s">
        <v>27</v>
      </c>
      <c r="C58" s="30">
        <v>866</v>
      </c>
      <c r="D58" s="30">
        <v>948</v>
      </c>
      <c r="E58" s="30">
        <v>722</v>
      </c>
      <c r="F58" s="30">
        <v>62</v>
      </c>
      <c r="G58" s="30"/>
      <c r="H58" s="23">
        <v>25</v>
      </c>
      <c r="I58" s="33">
        <f t="shared" si="19"/>
        <v>2536</v>
      </c>
      <c r="J58" s="33">
        <f t="shared" si="20"/>
        <v>87</v>
      </c>
      <c r="K58" s="23">
        <v>459</v>
      </c>
      <c r="L58" s="14">
        <v>502</v>
      </c>
      <c r="M58" s="14">
        <v>340</v>
      </c>
      <c r="N58" s="14"/>
      <c r="O58" s="14">
        <v>15</v>
      </c>
      <c r="P58" s="14">
        <v>17</v>
      </c>
      <c r="Q58" s="14">
        <v>12</v>
      </c>
      <c r="R58" s="34"/>
      <c r="S58" s="33">
        <f t="shared" si="21"/>
        <v>1301</v>
      </c>
      <c r="T58" s="33">
        <f t="shared" si="22"/>
        <v>44</v>
      </c>
      <c r="U58" s="35">
        <f t="shared" si="23"/>
        <v>131</v>
      </c>
      <c r="V58" s="23">
        <v>6.38</v>
      </c>
      <c r="W58" s="23">
        <v>3.5</v>
      </c>
      <c r="X58" s="30">
        <v>5.7</v>
      </c>
      <c r="Y58" s="38">
        <v>5.3</v>
      </c>
      <c r="Z58" s="38">
        <v>7.5</v>
      </c>
      <c r="AA58" s="38">
        <v>3.2</v>
      </c>
      <c r="AB58" s="38"/>
      <c r="AC58" s="38"/>
      <c r="AD58" s="38"/>
      <c r="AE58" s="38">
        <v>0.875</v>
      </c>
      <c r="AF58" s="38"/>
      <c r="AG58" s="38"/>
      <c r="AH58" s="44">
        <f t="shared" si="6"/>
        <v>0.875</v>
      </c>
      <c r="AI58" s="53">
        <v>75</v>
      </c>
      <c r="AJ58" s="15">
        <f t="shared" si="39"/>
        <v>75.875</v>
      </c>
      <c r="AK58" s="51">
        <f t="shared" si="24"/>
        <v>156.755</v>
      </c>
      <c r="AL58" s="96">
        <f t="shared" si="25"/>
        <v>163.45499999999998</v>
      </c>
      <c r="AM58" s="16">
        <f t="shared" si="38"/>
        <v>87.579999999999984</v>
      </c>
      <c r="AN58" s="50"/>
      <c r="AO58" s="46"/>
      <c r="AP58" s="17">
        <f t="shared" si="26"/>
        <v>163.45499999999998</v>
      </c>
      <c r="AQ58" s="18">
        <f t="shared" si="7"/>
        <v>10.560000000000002</v>
      </c>
      <c r="AR58" s="40"/>
      <c r="AS58" s="19">
        <f t="shared" si="8"/>
        <v>75.875</v>
      </c>
      <c r="AT58" s="20">
        <f t="shared" si="9"/>
        <v>91.44</v>
      </c>
      <c r="AU58" s="21">
        <f t="shared" si="10"/>
        <v>167.315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11"/>
        <v>250</v>
      </c>
      <c r="BC58" s="43">
        <f t="shared" si="12"/>
        <v>237.5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190.5</v>
      </c>
      <c r="BK58" s="24">
        <f t="shared" si="15"/>
        <v>91.44</v>
      </c>
      <c r="BL58" s="48">
        <f t="shared" si="16"/>
        <v>99.06</v>
      </c>
      <c r="BO58" s="129">
        <f t="shared" si="27"/>
        <v>2536</v>
      </c>
      <c r="BP58" s="129">
        <f t="shared" si="28"/>
        <v>87</v>
      </c>
      <c r="BQ58" s="129">
        <f t="shared" si="29"/>
        <v>961</v>
      </c>
      <c r="BR58" s="129">
        <f t="shared" si="30"/>
        <v>27</v>
      </c>
      <c r="BS58" s="129">
        <f t="shared" si="31"/>
        <v>3497</v>
      </c>
      <c r="BT58" s="129">
        <f t="shared" si="32"/>
        <v>114</v>
      </c>
      <c r="BU58" s="129">
        <f t="shared" si="33"/>
        <v>7.5</v>
      </c>
      <c r="BV58" s="129">
        <f t="shared" si="34"/>
        <v>145.57999999999998</v>
      </c>
      <c r="BW58" s="129">
        <f t="shared" si="35"/>
        <v>0.875</v>
      </c>
      <c r="BX58" s="129">
        <f t="shared" si="36"/>
        <v>146.45499999999998</v>
      </c>
      <c r="BY58" s="134">
        <f t="shared" si="37"/>
        <v>146.45499999999998</v>
      </c>
      <c r="BZ58" s="129">
        <f t="shared" si="40"/>
        <v>32.454999999999998</v>
      </c>
    </row>
    <row r="59" spans="1:78" ht="18.75">
      <c r="A59" s="143">
        <f t="shared" si="18"/>
        <v>42908</v>
      </c>
      <c r="B59" s="138" t="s">
        <v>57</v>
      </c>
      <c r="C59" s="30">
        <v>866</v>
      </c>
      <c r="D59" s="30">
        <v>948</v>
      </c>
      <c r="E59" s="30">
        <v>722</v>
      </c>
      <c r="F59" s="30">
        <v>62</v>
      </c>
      <c r="G59" s="30"/>
      <c r="H59" s="23">
        <v>25</v>
      </c>
      <c r="I59" s="33">
        <f>C59+D59+E59</f>
        <v>2536</v>
      </c>
      <c r="J59" s="33">
        <f>F59+G59+H59</f>
        <v>87</v>
      </c>
      <c r="K59" s="23">
        <v>459</v>
      </c>
      <c r="L59" s="14">
        <v>502</v>
      </c>
      <c r="M59" s="14">
        <v>340</v>
      </c>
      <c r="N59" s="14"/>
      <c r="O59" s="14">
        <v>15</v>
      </c>
      <c r="P59" s="14">
        <v>17</v>
      </c>
      <c r="Q59" s="14">
        <v>12</v>
      </c>
      <c r="R59" s="34"/>
      <c r="S59" s="33">
        <f t="shared" si="21"/>
        <v>1301</v>
      </c>
      <c r="T59" s="33">
        <f t="shared" si="22"/>
        <v>44</v>
      </c>
      <c r="U59" s="35">
        <f t="shared" si="23"/>
        <v>131</v>
      </c>
      <c r="V59" s="23">
        <v>6.38</v>
      </c>
      <c r="W59" s="23">
        <v>3.5</v>
      </c>
      <c r="X59" s="30">
        <v>5.7</v>
      </c>
      <c r="Y59" s="38">
        <v>5.3</v>
      </c>
      <c r="Z59" s="38">
        <v>7.5</v>
      </c>
      <c r="AA59" s="38">
        <v>3.2</v>
      </c>
      <c r="AB59" s="38"/>
      <c r="AC59" s="38"/>
      <c r="AD59" s="38"/>
      <c r="AE59" s="38">
        <v>0.875</v>
      </c>
      <c r="AF59" s="38"/>
      <c r="AG59" s="38"/>
      <c r="AH59" s="44">
        <f t="shared" si="6"/>
        <v>0.875</v>
      </c>
      <c r="AI59" s="53">
        <v>75</v>
      </c>
      <c r="AJ59" s="15">
        <f t="shared" si="39"/>
        <v>75.875</v>
      </c>
      <c r="AK59" s="51">
        <f t="shared" si="24"/>
        <v>156.755</v>
      </c>
      <c r="AL59" s="96">
        <f t="shared" si="25"/>
        <v>163.45499999999998</v>
      </c>
      <c r="AM59" s="16">
        <f t="shared" si="38"/>
        <v>87.579999999999984</v>
      </c>
      <c r="AN59" s="50"/>
      <c r="AO59" s="46"/>
      <c r="AP59" s="17">
        <f t="shared" si="26"/>
        <v>163.45499999999998</v>
      </c>
      <c r="AQ59" s="18">
        <f t="shared" si="7"/>
        <v>10.560000000000002</v>
      </c>
      <c r="AR59" s="40"/>
      <c r="AS59" s="19">
        <f t="shared" si="8"/>
        <v>75.875</v>
      </c>
      <c r="AT59" s="20">
        <f t="shared" si="9"/>
        <v>91.44</v>
      </c>
      <c r="AU59" s="21">
        <f t="shared" si="10"/>
        <v>167.315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11"/>
        <v>250</v>
      </c>
      <c r="BC59" s="43">
        <f t="shared" si="12"/>
        <v>237.5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190.5</v>
      </c>
      <c r="BK59" s="24">
        <f t="shared" si="15"/>
        <v>91.44</v>
      </c>
      <c r="BL59" s="48">
        <f t="shared" si="16"/>
        <v>99.06</v>
      </c>
      <c r="BO59" s="129">
        <f t="shared" si="27"/>
        <v>2536</v>
      </c>
      <c r="BP59" s="129">
        <f t="shared" si="28"/>
        <v>87</v>
      </c>
      <c r="BQ59" s="129">
        <f t="shared" si="29"/>
        <v>961</v>
      </c>
      <c r="BR59" s="129">
        <f t="shared" si="30"/>
        <v>27</v>
      </c>
      <c r="BS59" s="129">
        <f t="shared" si="31"/>
        <v>3497</v>
      </c>
      <c r="BT59" s="129">
        <f t="shared" si="32"/>
        <v>114</v>
      </c>
      <c r="BU59" s="129">
        <f t="shared" si="33"/>
        <v>7.5</v>
      </c>
      <c r="BV59" s="129">
        <f t="shared" si="34"/>
        <v>145.57999999999998</v>
      </c>
      <c r="BW59" s="129">
        <f t="shared" si="35"/>
        <v>0.875</v>
      </c>
      <c r="BX59" s="129">
        <f t="shared" si="36"/>
        <v>146.45499999999998</v>
      </c>
      <c r="BY59" s="134">
        <f t="shared" si="37"/>
        <v>146.45499999999998</v>
      </c>
      <c r="BZ59" s="129">
        <f t="shared" si="40"/>
        <v>32.454999999999998</v>
      </c>
    </row>
    <row r="60" spans="1:78" ht="18.75">
      <c r="A60" s="143">
        <f t="shared" si="18"/>
        <v>42908</v>
      </c>
      <c r="B60" s="138" t="s">
        <v>58</v>
      </c>
      <c r="C60" s="30">
        <v>851</v>
      </c>
      <c r="D60" s="30">
        <v>923</v>
      </c>
      <c r="E60" s="30">
        <v>707</v>
      </c>
      <c r="F60" s="30">
        <v>61</v>
      </c>
      <c r="G60" s="30"/>
      <c r="H60" s="23">
        <v>24</v>
      </c>
      <c r="I60" s="33">
        <f t="shared" si="19"/>
        <v>2481</v>
      </c>
      <c r="J60" s="33">
        <f t="shared" si="20"/>
        <v>85</v>
      </c>
      <c r="K60" s="30">
        <v>448</v>
      </c>
      <c r="L60" s="14">
        <v>495</v>
      </c>
      <c r="M60" s="14">
        <v>330</v>
      </c>
      <c r="N60" s="14"/>
      <c r="O60" s="14">
        <v>15</v>
      </c>
      <c r="P60" s="14">
        <v>17</v>
      </c>
      <c r="Q60" s="14">
        <v>12</v>
      </c>
      <c r="R60" s="34"/>
      <c r="S60" s="33">
        <f t="shared" si="21"/>
        <v>1273</v>
      </c>
      <c r="T60" s="33">
        <f t="shared" si="22"/>
        <v>44</v>
      </c>
      <c r="U60" s="35">
        <f t="shared" si="23"/>
        <v>129</v>
      </c>
      <c r="V60" s="23">
        <v>6.38</v>
      </c>
      <c r="W60" s="23">
        <v>3.5</v>
      </c>
      <c r="X60" s="30">
        <v>5.3</v>
      </c>
      <c r="Y60" s="38">
        <v>5.3</v>
      </c>
      <c r="Z60" s="38">
        <v>7.5</v>
      </c>
      <c r="AA60" s="38">
        <v>3.2</v>
      </c>
      <c r="AB60" s="30"/>
      <c r="AC60" s="30"/>
      <c r="AD60" s="38"/>
      <c r="AE60" s="38">
        <v>0.875</v>
      </c>
      <c r="AF60" s="38"/>
      <c r="AG60" s="30"/>
      <c r="AH60" s="45">
        <f t="shared" si="6"/>
        <v>0.875</v>
      </c>
      <c r="AI60" s="53">
        <v>75</v>
      </c>
      <c r="AJ60" s="15">
        <f t="shared" si="39"/>
        <v>75.875</v>
      </c>
      <c r="AK60" s="51">
        <f t="shared" si="24"/>
        <v>154.35500000000002</v>
      </c>
      <c r="AL60" s="96">
        <f t="shared" si="25"/>
        <v>161.05500000000001</v>
      </c>
      <c r="AM60" s="16">
        <f t="shared" si="38"/>
        <v>85.18</v>
      </c>
      <c r="AN60" s="50"/>
      <c r="AO60" s="46"/>
      <c r="AP60" s="17">
        <f t="shared" si="26"/>
        <v>161.05500000000001</v>
      </c>
      <c r="AQ60" s="18">
        <f t="shared" si="7"/>
        <v>12.95999999999998</v>
      </c>
      <c r="AR60" s="40"/>
      <c r="AS60" s="19">
        <f t="shared" si="8"/>
        <v>75.875</v>
      </c>
      <c r="AT60" s="20">
        <f t="shared" si="9"/>
        <v>91.44</v>
      </c>
      <c r="AU60" s="21">
        <f t="shared" si="10"/>
        <v>167.315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11"/>
        <v>250</v>
      </c>
      <c r="BC60" s="43">
        <f t="shared" si="12"/>
        <v>237.5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190.5</v>
      </c>
      <c r="BK60" s="24">
        <f t="shared" si="15"/>
        <v>91.44</v>
      </c>
      <c r="BL60" s="48">
        <f t="shared" si="16"/>
        <v>99.06</v>
      </c>
      <c r="BO60" s="129">
        <f t="shared" si="27"/>
        <v>2481</v>
      </c>
      <c r="BP60" s="129">
        <f t="shared" si="28"/>
        <v>85</v>
      </c>
      <c r="BQ60" s="129">
        <f t="shared" si="29"/>
        <v>943</v>
      </c>
      <c r="BR60" s="129">
        <f t="shared" si="30"/>
        <v>27</v>
      </c>
      <c r="BS60" s="129">
        <f t="shared" si="31"/>
        <v>3424</v>
      </c>
      <c r="BT60" s="129">
        <f t="shared" si="32"/>
        <v>112</v>
      </c>
      <c r="BU60" s="129">
        <f t="shared" si="33"/>
        <v>7.5</v>
      </c>
      <c r="BV60" s="129">
        <f t="shared" si="34"/>
        <v>143.17999999999998</v>
      </c>
      <c r="BW60" s="129">
        <f t="shared" si="35"/>
        <v>0.875</v>
      </c>
      <c r="BX60" s="129">
        <f t="shared" si="36"/>
        <v>144.05499999999998</v>
      </c>
      <c r="BY60" s="134">
        <f t="shared" si="37"/>
        <v>144.05499999999998</v>
      </c>
      <c r="BZ60" s="129">
        <f t="shared" si="40"/>
        <v>32.055</v>
      </c>
    </row>
    <row r="61" spans="1:78" ht="18.75">
      <c r="A61" s="143">
        <f t="shared" si="18"/>
        <v>42908</v>
      </c>
      <c r="B61" s="138" t="s">
        <v>59</v>
      </c>
      <c r="C61" s="30">
        <v>851</v>
      </c>
      <c r="D61" s="30">
        <v>923</v>
      </c>
      <c r="E61" s="30">
        <v>707</v>
      </c>
      <c r="F61" s="30">
        <v>61</v>
      </c>
      <c r="G61" s="30"/>
      <c r="H61" s="23">
        <v>24</v>
      </c>
      <c r="I61" s="33">
        <f>C61+D61+E61</f>
        <v>2481</v>
      </c>
      <c r="J61" s="33">
        <f>F61+G61+H61</f>
        <v>85</v>
      </c>
      <c r="K61" s="30">
        <v>448</v>
      </c>
      <c r="L61" s="14">
        <v>495</v>
      </c>
      <c r="M61" s="14">
        <v>330</v>
      </c>
      <c r="N61" s="14"/>
      <c r="O61" s="14">
        <v>15</v>
      </c>
      <c r="P61" s="14">
        <v>17</v>
      </c>
      <c r="Q61" s="14">
        <v>12</v>
      </c>
      <c r="R61" s="34"/>
      <c r="S61" s="33">
        <f t="shared" si="21"/>
        <v>1273</v>
      </c>
      <c r="T61" s="33">
        <f t="shared" si="22"/>
        <v>44</v>
      </c>
      <c r="U61" s="35">
        <f t="shared" si="23"/>
        <v>129</v>
      </c>
      <c r="V61" s="23">
        <v>6.38</v>
      </c>
      <c r="W61" s="23">
        <v>3.5</v>
      </c>
      <c r="X61" s="30">
        <v>5.3</v>
      </c>
      <c r="Y61" s="38">
        <v>5.3</v>
      </c>
      <c r="Z61" s="38">
        <v>7.5</v>
      </c>
      <c r="AA61" s="38">
        <v>3.2</v>
      </c>
      <c r="AB61" s="30"/>
      <c r="AC61" s="30"/>
      <c r="AD61" s="38"/>
      <c r="AE61" s="38">
        <v>0.875</v>
      </c>
      <c r="AF61" s="38"/>
      <c r="AG61" s="30"/>
      <c r="AH61" s="45">
        <f t="shared" si="6"/>
        <v>0.875</v>
      </c>
      <c r="AI61" s="53">
        <v>75</v>
      </c>
      <c r="AJ61" s="15">
        <f t="shared" si="39"/>
        <v>75.875</v>
      </c>
      <c r="AK61" s="51">
        <f t="shared" si="24"/>
        <v>154.35500000000002</v>
      </c>
      <c r="AL61" s="96">
        <f t="shared" si="25"/>
        <v>161.05500000000001</v>
      </c>
      <c r="AM61" s="16">
        <f t="shared" si="38"/>
        <v>85.18</v>
      </c>
      <c r="AN61" s="50"/>
      <c r="AO61" s="46"/>
      <c r="AP61" s="17">
        <f t="shared" si="26"/>
        <v>161.05500000000001</v>
      </c>
      <c r="AQ61" s="18">
        <f t="shared" si="7"/>
        <v>12.95999999999998</v>
      </c>
      <c r="AR61" s="40"/>
      <c r="AS61" s="19">
        <f t="shared" si="8"/>
        <v>75.875</v>
      </c>
      <c r="AT61" s="20">
        <f t="shared" si="9"/>
        <v>91.44</v>
      </c>
      <c r="AU61" s="21">
        <f t="shared" si="10"/>
        <v>167.315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11"/>
        <v>250</v>
      </c>
      <c r="BC61" s="43">
        <f t="shared" si="12"/>
        <v>237.5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190.5</v>
      </c>
      <c r="BK61" s="24">
        <f t="shared" si="15"/>
        <v>91.44</v>
      </c>
      <c r="BL61" s="48">
        <f t="shared" si="16"/>
        <v>99.06</v>
      </c>
      <c r="BO61" s="129">
        <f t="shared" si="27"/>
        <v>2481</v>
      </c>
      <c r="BP61" s="129">
        <f t="shared" si="28"/>
        <v>85</v>
      </c>
      <c r="BQ61" s="129">
        <f t="shared" si="29"/>
        <v>943</v>
      </c>
      <c r="BR61" s="129">
        <f t="shared" si="30"/>
        <v>27</v>
      </c>
      <c r="BS61" s="129">
        <f t="shared" si="31"/>
        <v>3424</v>
      </c>
      <c r="BT61" s="129">
        <f t="shared" si="32"/>
        <v>112</v>
      </c>
      <c r="BU61" s="129">
        <f t="shared" si="33"/>
        <v>7.5</v>
      </c>
      <c r="BV61" s="129">
        <f t="shared" si="34"/>
        <v>143.17999999999998</v>
      </c>
      <c r="BW61" s="129">
        <f t="shared" si="35"/>
        <v>0.875</v>
      </c>
      <c r="BX61" s="129">
        <f t="shared" si="36"/>
        <v>144.05499999999998</v>
      </c>
      <c r="BY61" s="134">
        <f t="shared" si="37"/>
        <v>144.05499999999998</v>
      </c>
      <c r="BZ61" s="129">
        <f t="shared" si="40"/>
        <v>32.055</v>
      </c>
    </row>
    <row r="62" spans="1:78" ht="18.75">
      <c r="A62" s="143">
        <f t="shared" si="18"/>
        <v>42908</v>
      </c>
      <c r="B62" s="138" t="s">
        <v>28</v>
      </c>
      <c r="C62" s="30">
        <v>823</v>
      </c>
      <c r="D62" s="30">
        <v>887</v>
      </c>
      <c r="E62" s="30">
        <v>680</v>
      </c>
      <c r="F62" s="30">
        <v>59</v>
      </c>
      <c r="G62" s="30"/>
      <c r="H62" s="23">
        <v>24</v>
      </c>
      <c r="I62" s="33">
        <f t="shared" si="19"/>
        <v>2390</v>
      </c>
      <c r="J62" s="33">
        <f t="shared" si="20"/>
        <v>83</v>
      </c>
      <c r="K62" s="30">
        <v>433</v>
      </c>
      <c r="L62" s="14">
        <v>480</v>
      </c>
      <c r="M62" s="14">
        <v>350</v>
      </c>
      <c r="N62" s="14"/>
      <c r="O62" s="14">
        <v>14</v>
      </c>
      <c r="P62" s="14">
        <v>16</v>
      </c>
      <c r="Q62" s="14">
        <v>12</v>
      </c>
      <c r="R62" s="34"/>
      <c r="S62" s="33">
        <f t="shared" si="21"/>
        <v>1263</v>
      </c>
      <c r="T62" s="33">
        <f t="shared" si="22"/>
        <v>42</v>
      </c>
      <c r="U62" s="35">
        <f t="shared" si="23"/>
        <v>125</v>
      </c>
      <c r="V62" s="23">
        <v>5.78</v>
      </c>
      <c r="W62" s="23">
        <v>3.5</v>
      </c>
      <c r="X62" s="30">
        <v>5.3</v>
      </c>
      <c r="Y62" s="30">
        <v>5.5</v>
      </c>
      <c r="Z62" s="30">
        <v>7</v>
      </c>
      <c r="AA62" s="38">
        <v>2.8</v>
      </c>
      <c r="AB62" s="30"/>
      <c r="AC62" s="30"/>
      <c r="AD62" s="30"/>
      <c r="AE62" s="38">
        <v>0.82499999999999996</v>
      </c>
      <c r="AF62" s="30"/>
      <c r="AG62" s="30"/>
      <c r="AH62" s="45">
        <f t="shared" si="6"/>
        <v>0.82499999999999996</v>
      </c>
      <c r="AI62" s="53">
        <v>75</v>
      </c>
      <c r="AJ62" s="15">
        <f t="shared" si="39"/>
        <v>75.825000000000003</v>
      </c>
      <c r="AK62" s="51">
        <f t="shared" si="24"/>
        <v>149.405</v>
      </c>
      <c r="AL62" s="96">
        <f t="shared" si="25"/>
        <v>155.70500000000001</v>
      </c>
      <c r="AM62" s="16">
        <f t="shared" si="38"/>
        <v>79.88000000000001</v>
      </c>
      <c r="AN62" s="50"/>
      <c r="AO62" s="46"/>
      <c r="AP62" s="17">
        <f t="shared" si="26"/>
        <v>155.70500000000001</v>
      </c>
      <c r="AQ62" s="18">
        <f t="shared" si="7"/>
        <v>17.859999999999985</v>
      </c>
      <c r="AR62" s="40"/>
      <c r="AS62" s="19">
        <f t="shared" si="8"/>
        <v>75.825000000000003</v>
      </c>
      <c r="AT62" s="20">
        <f t="shared" si="9"/>
        <v>91.44</v>
      </c>
      <c r="AU62" s="21">
        <f t="shared" si="10"/>
        <v>167.26499999999999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11"/>
        <v>250</v>
      </c>
      <c r="BC62" s="43">
        <f t="shared" si="12"/>
        <v>237.5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190.5</v>
      </c>
      <c r="BK62" s="24">
        <f t="shared" si="15"/>
        <v>91.44</v>
      </c>
      <c r="BL62" s="48">
        <f t="shared" si="16"/>
        <v>99.06</v>
      </c>
      <c r="BO62" s="129">
        <f t="shared" si="27"/>
        <v>2390</v>
      </c>
      <c r="BP62" s="129">
        <f t="shared" si="28"/>
        <v>83</v>
      </c>
      <c r="BQ62" s="129">
        <f t="shared" si="29"/>
        <v>913</v>
      </c>
      <c r="BR62" s="129">
        <f t="shared" si="30"/>
        <v>26</v>
      </c>
      <c r="BS62" s="129">
        <f t="shared" si="31"/>
        <v>3303</v>
      </c>
      <c r="BT62" s="129">
        <f t="shared" si="32"/>
        <v>109</v>
      </c>
      <c r="BU62" s="129">
        <f t="shared" si="33"/>
        <v>7</v>
      </c>
      <c r="BV62" s="129">
        <f t="shared" si="34"/>
        <v>138.88</v>
      </c>
      <c r="BW62" s="129">
        <f t="shared" si="35"/>
        <v>0.82499999999999996</v>
      </c>
      <c r="BX62" s="129">
        <f t="shared" si="36"/>
        <v>139.70499999999998</v>
      </c>
      <c r="BY62" s="134">
        <f t="shared" si="37"/>
        <v>139.70499999999998</v>
      </c>
      <c r="BZ62" s="129">
        <f t="shared" si="40"/>
        <v>30.705000000000002</v>
      </c>
    </row>
    <row r="63" spans="1:78" ht="18.75">
      <c r="A63" s="143">
        <f t="shared" si="18"/>
        <v>42908</v>
      </c>
      <c r="B63" s="140" t="s">
        <v>60</v>
      </c>
      <c r="C63" s="30">
        <v>785</v>
      </c>
      <c r="D63" s="30">
        <v>858</v>
      </c>
      <c r="E63" s="30">
        <v>657</v>
      </c>
      <c r="F63" s="30">
        <v>57</v>
      </c>
      <c r="G63" s="30"/>
      <c r="H63" s="23">
        <v>23</v>
      </c>
      <c r="I63" s="33">
        <f t="shared" si="19"/>
        <v>2300</v>
      </c>
      <c r="J63" s="33">
        <f t="shared" si="20"/>
        <v>80</v>
      </c>
      <c r="K63" s="30">
        <v>399</v>
      </c>
      <c r="L63" s="14">
        <v>446</v>
      </c>
      <c r="M63" s="14">
        <v>330</v>
      </c>
      <c r="N63" s="14"/>
      <c r="O63" s="14">
        <v>14</v>
      </c>
      <c r="P63" s="14">
        <v>15</v>
      </c>
      <c r="Q63" s="14">
        <v>12</v>
      </c>
      <c r="R63" s="34"/>
      <c r="S63" s="33">
        <f t="shared" si="21"/>
        <v>1175</v>
      </c>
      <c r="T63" s="33">
        <f t="shared" si="22"/>
        <v>41</v>
      </c>
      <c r="U63" s="35">
        <f t="shared" si="23"/>
        <v>121</v>
      </c>
      <c r="V63" s="23">
        <v>5.78</v>
      </c>
      <c r="W63" s="23">
        <v>3.5</v>
      </c>
      <c r="X63" s="30">
        <v>5.3</v>
      </c>
      <c r="Y63" s="30">
        <v>5.5</v>
      </c>
      <c r="Z63" s="30">
        <v>7</v>
      </c>
      <c r="AA63" s="38">
        <v>2.8</v>
      </c>
      <c r="AB63" s="30"/>
      <c r="AC63" s="30"/>
      <c r="AD63" s="30"/>
      <c r="AE63" s="38">
        <v>0.82499999999999996</v>
      </c>
      <c r="AF63" s="30"/>
      <c r="AG63" s="30"/>
      <c r="AH63" s="45">
        <f t="shared" si="6"/>
        <v>0.82499999999999996</v>
      </c>
      <c r="AI63" s="53">
        <v>75</v>
      </c>
      <c r="AJ63" s="15">
        <f t="shared" si="39"/>
        <v>75.825000000000003</v>
      </c>
      <c r="AK63" s="51">
        <f t="shared" si="24"/>
        <v>145.405</v>
      </c>
      <c r="AL63" s="96">
        <f t="shared" si="25"/>
        <v>151.70500000000001</v>
      </c>
      <c r="AM63" s="16">
        <f t="shared" si="38"/>
        <v>75.88000000000001</v>
      </c>
      <c r="AN63" s="50"/>
      <c r="AO63" s="46"/>
      <c r="AP63" s="17">
        <f t="shared" si="26"/>
        <v>151.70500000000001</v>
      </c>
      <c r="AQ63" s="18">
        <f t="shared" si="7"/>
        <v>21.859999999999985</v>
      </c>
      <c r="AR63" s="40"/>
      <c r="AS63" s="19">
        <f t="shared" si="8"/>
        <v>75.825000000000003</v>
      </c>
      <c r="AT63" s="20">
        <f t="shared" si="9"/>
        <v>91.44</v>
      </c>
      <c r="AU63" s="21">
        <f t="shared" si="10"/>
        <v>167.26499999999999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11"/>
        <v>250</v>
      </c>
      <c r="BC63" s="43">
        <f t="shared" si="12"/>
        <v>237.5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190.5</v>
      </c>
      <c r="BK63" s="24">
        <f t="shared" si="15"/>
        <v>91.44</v>
      </c>
      <c r="BL63" s="48">
        <f t="shared" si="16"/>
        <v>99.06</v>
      </c>
      <c r="BO63" s="129">
        <f t="shared" si="27"/>
        <v>2300</v>
      </c>
      <c r="BP63" s="129">
        <f t="shared" si="28"/>
        <v>80</v>
      </c>
      <c r="BQ63" s="129">
        <f t="shared" si="29"/>
        <v>845</v>
      </c>
      <c r="BR63" s="129">
        <f t="shared" si="30"/>
        <v>26</v>
      </c>
      <c r="BS63" s="129">
        <f t="shared" si="31"/>
        <v>3145</v>
      </c>
      <c r="BT63" s="129">
        <f t="shared" si="32"/>
        <v>106</v>
      </c>
      <c r="BU63" s="129">
        <f t="shared" si="33"/>
        <v>7</v>
      </c>
      <c r="BV63" s="129">
        <f t="shared" si="34"/>
        <v>135.88</v>
      </c>
      <c r="BW63" s="129">
        <f t="shared" si="35"/>
        <v>0.82499999999999996</v>
      </c>
      <c r="BX63" s="129">
        <f t="shared" si="36"/>
        <v>136.70499999999998</v>
      </c>
      <c r="BY63" s="134">
        <f t="shared" si="37"/>
        <v>136.70499999999998</v>
      </c>
      <c r="BZ63" s="129">
        <f t="shared" si="40"/>
        <v>30.705000000000002</v>
      </c>
    </row>
    <row r="64" spans="1:78" ht="18.75">
      <c r="A64" s="143">
        <f t="shared" si="18"/>
        <v>42908</v>
      </c>
      <c r="B64" s="140" t="s">
        <v>29</v>
      </c>
      <c r="C64" s="30">
        <v>746</v>
      </c>
      <c r="D64" s="30">
        <v>823</v>
      </c>
      <c r="E64" s="30">
        <v>624</v>
      </c>
      <c r="F64" s="30">
        <v>55</v>
      </c>
      <c r="G64" s="30"/>
      <c r="H64" s="23">
        <v>21</v>
      </c>
      <c r="I64" s="33">
        <f t="shared" si="19"/>
        <v>2193</v>
      </c>
      <c r="J64" s="33">
        <f t="shared" si="20"/>
        <v>76</v>
      </c>
      <c r="K64" s="30">
        <v>388</v>
      </c>
      <c r="L64" s="14">
        <v>435</v>
      </c>
      <c r="M64" s="14">
        <v>370</v>
      </c>
      <c r="N64" s="14"/>
      <c r="O64" s="14">
        <v>13</v>
      </c>
      <c r="P64" s="14">
        <v>15</v>
      </c>
      <c r="Q64" s="14">
        <v>13</v>
      </c>
      <c r="R64" s="34"/>
      <c r="S64" s="33">
        <f t="shared" si="21"/>
        <v>1193</v>
      </c>
      <c r="T64" s="33">
        <f t="shared" si="22"/>
        <v>41</v>
      </c>
      <c r="U64" s="35">
        <f t="shared" si="23"/>
        <v>117</v>
      </c>
      <c r="V64" s="23">
        <v>5.18</v>
      </c>
      <c r="W64" s="23">
        <v>3.5</v>
      </c>
      <c r="X64" s="30">
        <v>5.3</v>
      </c>
      <c r="Y64" s="30">
        <v>4.5999999999999996</v>
      </c>
      <c r="Z64" s="30">
        <v>6.1</v>
      </c>
      <c r="AA64" s="38">
        <v>2.7</v>
      </c>
      <c r="AB64" s="30"/>
      <c r="AC64" s="30"/>
      <c r="AD64" s="30"/>
      <c r="AE64" s="38">
        <v>0.75</v>
      </c>
      <c r="AF64" s="30"/>
      <c r="AG64" s="30"/>
      <c r="AH64" s="45">
        <f t="shared" si="6"/>
        <v>0.75</v>
      </c>
      <c r="AI64" s="53">
        <v>75</v>
      </c>
      <c r="AJ64" s="15">
        <f t="shared" si="39"/>
        <v>75.75</v>
      </c>
      <c r="AK64" s="51">
        <f t="shared" si="24"/>
        <v>138.93</v>
      </c>
      <c r="AL64" s="96">
        <f t="shared" si="25"/>
        <v>145.13</v>
      </c>
      <c r="AM64" s="16">
        <f t="shared" si="38"/>
        <v>69.38</v>
      </c>
      <c r="AN64" s="50"/>
      <c r="AO64" s="46"/>
      <c r="AP64" s="17">
        <f t="shared" si="26"/>
        <v>145.13</v>
      </c>
      <c r="AQ64" s="18">
        <f t="shared" si="7"/>
        <v>28.259999999999991</v>
      </c>
      <c r="AR64" s="40"/>
      <c r="AS64" s="19">
        <f t="shared" si="8"/>
        <v>75.75</v>
      </c>
      <c r="AT64" s="20">
        <f t="shared" si="9"/>
        <v>91.44</v>
      </c>
      <c r="AU64" s="21">
        <f t="shared" si="10"/>
        <v>167.19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11"/>
        <v>250</v>
      </c>
      <c r="BC64" s="43">
        <f t="shared" si="12"/>
        <v>237.5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190.5</v>
      </c>
      <c r="BK64" s="24">
        <f t="shared" si="15"/>
        <v>91.44</v>
      </c>
      <c r="BL64" s="48">
        <f t="shared" si="16"/>
        <v>99.06</v>
      </c>
      <c r="BO64" s="129">
        <f t="shared" si="27"/>
        <v>2193</v>
      </c>
      <c r="BP64" s="129">
        <f t="shared" si="28"/>
        <v>76</v>
      </c>
      <c r="BQ64" s="129">
        <f t="shared" si="29"/>
        <v>823</v>
      </c>
      <c r="BR64" s="129">
        <f t="shared" si="30"/>
        <v>26</v>
      </c>
      <c r="BS64" s="129">
        <f t="shared" si="31"/>
        <v>3016</v>
      </c>
      <c r="BT64" s="129">
        <f t="shared" si="32"/>
        <v>102</v>
      </c>
      <c r="BU64" s="129">
        <f t="shared" si="33"/>
        <v>6.1</v>
      </c>
      <c r="BV64" s="129">
        <f t="shared" si="34"/>
        <v>129.38</v>
      </c>
      <c r="BW64" s="129">
        <f t="shared" si="35"/>
        <v>0.75</v>
      </c>
      <c r="BX64" s="129">
        <f t="shared" si="36"/>
        <v>130.13</v>
      </c>
      <c r="BY64" s="134">
        <f t="shared" si="37"/>
        <v>130.13</v>
      </c>
      <c r="BZ64" s="129">
        <f t="shared" si="40"/>
        <v>28.13</v>
      </c>
    </row>
    <row r="65" spans="1:78" ht="18.75">
      <c r="A65" s="143">
        <f t="shared" si="18"/>
        <v>42908</v>
      </c>
      <c r="B65" s="141" t="s">
        <v>61</v>
      </c>
      <c r="C65" s="30">
        <v>718</v>
      </c>
      <c r="D65" s="30">
        <v>799</v>
      </c>
      <c r="E65" s="30">
        <v>607</v>
      </c>
      <c r="F65" s="30">
        <v>53</v>
      </c>
      <c r="G65" s="30"/>
      <c r="H65" s="23">
        <v>21</v>
      </c>
      <c r="I65" s="33">
        <f t="shared" si="19"/>
        <v>2124</v>
      </c>
      <c r="J65" s="33">
        <f t="shared" si="20"/>
        <v>74</v>
      </c>
      <c r="K65" s="23">
        <v>385</v>
      </c>
      <c r="L65" s="14">
        <v>416</v>
      </c>
      <c r="M65" s="14">
        <v>360</v>
      </c>
      <c r="N65" s="14"/>
      <c r="O65" s="14">
        <v>13</v>
      </c>
      <c r="P65" s="14">
        <v>14</v>
      </c>
      <c r="Q65" s="14">
        <v>13</v>
      </c>
      <c r="R65" s="34"/>
      <c r="S65" s="33">
        <f t="shared" si="21"/>
        <v>1161</v>
      </c>
      <c r="T65" s="33">
        <f t="shared" si="22"/>
        <v>40</v>
      </c>
      <c r="U65" s="35">
        <f t="shared" si="23"/>
        <v>114</v>
      </c>
      <c r="V65" s="23">
        <v>5.18</v>
      </c>
      <c r="W65" s="23">
        <v>3.5</v>
      </c>
      <c r="X65" s="30">
        <v>5.3</v>
      </c>
      <c r="Y65" s="30">
        <v>4.5999999999999996</v>
      </c>
      <c r="Z65" s="30">
        <v>6.1</v>
      </c>
      <c r="AA65" s="38">
        <v>2.7</v>
      </c>
      <c r="AB65" s="30"/>
      <c r="AC65" s="30"/>
      <c r="AD65" s="30"/>
      <c r="AE65" s="38">
        <v>0.75</v>
      </c>
      <c r="AF65" s="30"/>
      <c r="AG65" s="30"/>
      <c r="AH65" s="45">
        <f t="shared" si="6"/>
        <v>0.75</v>
      </c>
      <c r="AI65" s="53">
        <v>75</v>
      </c>
      <c r="AJ65" s="15">
        <f t="shared" si="39"/>
        <v>75.75</v>
      </c>
      <c r="AK65" s="51">
        <f t="shared" si="24"/>
        <v>135.93</v>
      </c>
      <c r="AL65" s="96">
        <f t="shared" si="25"/>
        <v>142.13</v>
      </c>
      <c r="AM65" s="16">
        <f t="shared" si="38"/>
        <v>66.38</v>
      </c>
      <c r="AN65" s="50"/>
      <c r="AO65" s="46"/>
      <c r="AP65" s="17">
        <f t="shared" si="26"/>
        <v>142.13</v>
      </c>
      <c r="AQ65" s="18">
        <f t="shared" si="7"/>
        <v>31.259999999999991</v>
      </c>
      <c r="AR65" s="40"/>
      <c r="AS65" s="19">
        <f t="shared" si="8"/>
        <v>75.75</v>
      </c>
      <c r="AT65" s="20">
        <f t="shared" si="9"/>
        <v>91.44</v>
      </c>
      <c r="AU65" s="21">
        <f t="shared" si="10"/>
        <v>167.19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11"/>
        <v>250</v>
      </c>
      <c r="BC65" s="43">
        <f t="shared" si="12"/>
        <v>237.5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190.5</v>
      </c>
      <c r="BK65" s="24">
        <f t="shared" si="15"/>
        <v>91.44</v>
      </c>
      <c r="BL65" s="48">
        <f t="shared" si="16"/>
        <v>99.06</v>
      </c>
      <c r="BO65" s="129">
        <f t="shared" si="27"/>
        <v>2124</v>
      </c>
      <c r="BP65" s="129">
        <f t="shared" si="28"/>
        <v>74</v>
      </c>
      <c r="BQ65" s="129">
        <f t="shared" si="29"/>
        <v>801</v>
      </c>
      <c r="BR65" s="129">
        <f t="shared" si="30"/>
        <v>26</v>
      </c>
      <c r="BS65" s="129">
        <f t="shared" si="31"/>
        <v>2925</v>
      </c>
      <c r="BT65" s="129">
        <f t="shared" si="32"/>
        <v>100</v>
      </c>
      <c r="BU65" s="129">
        <f t="shared" si="33"/>
        <v>6.1</v>
      </c>
      <c r="BV65" s="129">
        <f t="shared" si="34"/>
        <v>127.38</v>
      </c>
      <c r="BW65" s="129">
        <f t="shared" si="35"/>
        <v>0.75</v>
      </c>
      <c r="BX65" s="129">
        <f t="shared" si="36"/>
        <v>128.13</v>
      </c>
      <c r="BY65" s="134">
        <f t="shared" si="37"/>
        <v>128.13</v>
      </c>
      <c r="BZ65" s="129">
        <f t="shared" si="40"/>
        <v>28.13</v>
      </c>
    </row>
    <row r="66" spans="1:78">
      <c r="BM66" s="131" t="s">
        <v>65</v>
      </c>
      <c r="BN66" s="130">
        <f>MAX(BO10:BO65)</f>
        <v>2571</v>
      </c>
      <c r="BO66" s="130">
        <f t="shared" ref="BO66:BY66" si="43">MAX(BP10:BP65)</f>
        <v>88</v>
      </c>
      <c r="BP66" s="130">
        <f t="shared" si="43"/>
        <v>965</v>
      </c>
      <c r="BQ66" s="130">
        <f t="shared" si="43"/>
        <v>29</v>
      </c>
      <c r="BR66" s="130">
        <f t="shared" si="43"/>
        <v>3536</v>
      </c>
      <c r="BS66" s="130">
        <f t="shared" si="43"/>
        <v>116</v>
      </c>
      <c r="BT66" s="130">
        <f t="shared" si="43"/>
        <v>7.6</v>
      </c>
      <c r="BU66" s="130">
        <f t="shared" si="43"/>
        <v>146.97999999999996</v>
      </c>
      <c r="BV66" s="130">
        <f t="shared" si="43"/>
        <v>0.9</v>
      </c>
      <c r="BW66" s="130">
        <f t="shared" si="43"/>
        <v>147.87999999999997</v>
      </c>
      <c r="BX66" s="130">
        <f t="shared" si="43"/>
        <v>147.87999999999997</v>
      </c>
      <c r="BY66" s="130">
        <f t="shared" si="43"/>
        <v>32.454999999999998</v>
      </c>
    </row>
    <row r="67" spans="1:78">
      <c r="BM67" s="131" t="s">
        <v>66</v>
      </c>
      <c r="BN67" s="130">
        <f>MIN(BO10:BO65)</f>
        <v>1510</v>
      </c>
      <c r="BO67" s="130">
        <f t="shared" ref="BO67:BY67" si="44">MIN(BP10:BP65)</f>
        <v>53</v>
      </c>
      <c r="BP67" s="130">
        <f t="shared" si="44"/>
        <v>625</v>
      </c>
      <c r="BQ67" s="130">
        <f t="shared" si="44"/>
        <v>20</v>
      </c>
      <c r="BR67" s="130">
        <f t="shared" si="44"/>
        <v>2157</v>
      </c>
      <c r="BS67" s="130">
        <f t="shared" si="44"/>
        <v>74</v>
      </c>
      <c r="BT67" s="130">
        <f t="shared" si="44"/>
        <v>4.2</v>
      </c>
      <c r="BU67" s="130">
        <f t="shared" si="44"/>
        <v>96.080000000000013</v>
      </c>
      <c r="BV67" s="130">
        <f t="shared" si="44"/>
        <v>0.75</v>
      </c>
      <c r="BW67" s="130">
        <f t="shared" si="44"/>
        <v>96.88000000000001</v>
      </c>
      <c r="BX67" s="130">
        <f t="shared" si="44"/>
        <v>96.88000000000001</v>
      </c>
      <c r="BY67" s="130">
        <f t="shared" si="44"/>
        <v>21.38</v>
      </c>
    </row>
    <row r="208" spans="12:12">
      <c r="L208">
        <v>0.28055555555555556</v>
      </c>
    </row>
  </sheetData>
  <mergeCells count="39">
    <mergeCell ref="D3:F3"/>
    <mergeCell ref="Y8:Y9"/>
    <mergeCell ref="AF8:AF9"/>
    <mergeCell ref="AT8:AT9"/>
    <mergeCell ref="AU8:AU9"/>
    <mergeCell ref="Z8:Z9"/>
    <mergeCell ref="AB8:AB9"/>
    <mergeCell ref="AC8:AC9"/>
    <mergeCell ref="AD8:AD9"/>
    <mergeCell ref="AK8:AK9"/>
    <mergeCell ref="AN8:AN9"/>
    <mergeCell ref="AO8:AO9"/>
    <mergeCell ref="AP8:AP9"/>
    <mergeCell ref="AQ8:AQ9"/>
    <mergeCell ref="AM8:AM9"/>
    <mergeCell ref="AI8:AI9"/>
    <mergeCell ref="AA8:AA9"/>
    <mergeCell ref="C8:J8"/>
    <mergeCell ref="K8:T8"/>
    <mergeCell ref="U8:U9"/>
    <mergeCell ref="V8:V9"/>
    <mergeCell ref="X8:X9"/>
    <mergeCell ref="W8:W9"/>
    <mergeCell ref="B1:AX1"/>
    <mergeCell ref="AK7:AQ7"/>
    <mergeCell ref="AS7:AU7"/>
    <mergeCell ref="AW7:BL7"/>
    <mergeCell ref="AS8:AS9"/>
    <mergeCell ref="AW8:BB8"/>
    <mergeCell ref="BC8:BC9"/>
    <mergeCell ref="BD8:BI8"/>
    <mergeCell ref="BJ8:BL8"/>
    <mergeCell ref="AL8:AL9"/>
    <mergeCell ref="C7:Z7"/>
    <mergeCell ref="AB7:AI7"/>
    <mergeCell ref="AJ7:AJ9"/>
    <mergeCell ref="AE8:AE9"/>
    <mergeCell ref="AG8:AG9"/>
    <mergeCell ref="AH8:AH9"/>
  </mergeCells>
  <conditionalFormatting sqref="C46:D65">
    <cfRule type="cellIs" dxfId="38" priority="3" operator="greaterThan">
      <formula>1100</formula>
    </cfRule>
  </conditionalFormatting>
  <conditionalFormatting sqref="E46:E65">
    <cfRule type="cellIs" dxfId="37" priority="2" operator="greaterThan">
      <formula>900</formula>
    </cfRule>
  </conditionalFormatting>
  <conditionalFormatting sqref="K60:K64">
    <cfRule type="cellIs" dxfId="36" priority="1" operator="greaterThan">
      <formula>1100</formula>
    </cfRule>
  </conditionalFormatting>
  <conditionalFormatting sqref="AJ6">
    <cfRule type="cellIs" dxfId="35" priority="23" operator="greaterThan">
      <formula>0</formula>
    </cfRule>
  </conditionalFormatting>
  <conditionalFormatting sqref="AQ5:AQ6">
    <cfRule type="cellIs" dxfId="34" priority="24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700-000000000000}">
  <sheetPr codeName="Feuil25"/>
  <dimension ref="A1:BZ208"/>
  <sheetViews>
    <sheetView zoomScale="80" zoomScaleNormal="80" workbookViewId="0">
      <pane xSplit="2" ySplit="9" topLeftCell="C34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3" width="6.85546875" customWidth="1"/>
    <col min="4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42909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883</v>
      </c>
      <c r="D5" s="25">
        <f t="shared" ref="D5:AQ5" si="0">MAX(D10:D65)</f>
        <v>982</v>
      </c>
      <c r="E5" s="25">
        <f t="shared" si="0"/>
        <v>713</v>
      </c>
      <c r="F5" s="29">
        <f t="shared" si="0"/>
        <v>63</v>
      </c>
      <c r="G5" s="29">
        <f t="shared" si="0"/>
        <v>0</v>
      </c>
      <c r="H5" s="29">
        <f t="shared" si="0"/>
        <v>24</v>
      </c>
      <c r="I5" s="25">
        <f t="shared" si="0"/>
        <v>2578</v>
      </c>
      <c r="J5" s="25">
        <f t="shared" si="0"/>
        <v>87</v>
      </c>
      <c r="K5" s="25">
        <f t="shared" si="0"/>
        <v>457</v>
      </c>
      <c r="L5" s="25">
        <f t="shared" si="0"/>
        <v>495</v>
      </c>
      <c r="M5" s="25">
        <f t="shared" ref="M5" si="1">MAX(M10:M65)</f>
        <v>400</v>
      </c>
      <c r="N5" s="25">
        <f t="shared" si="0"/>
        <v>0</v>
      </c>
      <c r="O5" s="25">
        <f t="shared" si="0"/>
        <v>17</v>
      </c>
      <c r="P5" s="25">
        <f t="shared" si="0"/>
        <v>17</v>
      </c>
      <c r="Q5" s="25">
        <f t="shared" si="0"/>
        <v>14</v>
      </c>
      <c r="R5" s="25">
        <f t="shared" si="0"/>
        <v>0</v>
      </c>
      <c r="S5" s="25">
        <f t="shared" si="0"/>
        <v>1243</v>
      </c>
      <c r="T5" s="25">
        <f t="shared" si="0"/>
        <v>45</v>
      </c>
      <c r="U5" s="25">
        <f t="shared" si="0"/>
        <v>132</v>
      </c>
      <c r="V5" s="25">
        <f t="shared" si="0"/>
        <v>5.95</v>
      </c>
      <c r="W5" s="25">
        <f t="shared" si="0"/>
        <v>3.5</v>
      </c>
      <c r="X5" s="25">
        <f t="shared" si="0"/>
        <v>7.5</v>
      </c>
      <c r="Y5" s="25">
        <f>MAX(Y10:Y65)</f>
        <v>5</v>
      </c>
      <c r="Z5" s="25">
        <f t="shared" si="0"/>
        <v>7.5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75.849999999999994</v>
      </c>
      <c r="AK5" s="25">
        <f>MAX(AK10:AK65)</f>
        <v>158.69999999999999</v>
      </c>
      <c r="AL5" s="25">
        <f>MAX(AL10:AL65)</f>
        <v>165.39999999999998</v>
      </c>
      <c r="AM5" s="25">
        <f>MAX(AM10:AM65)</f>
        <v>89.649999999999977</v>
      </c>
      <c r="AN5" s="25">
        <f>MAX(AN10:AN65)</f>
        <v>0</v>
      </c>
      <c r="AO5" s="25">
        <f>MAX(AO10:AO65)</f>
        <v>0</v>
      </c>
      <c r="AP5" s="27">
        <f t="shared" si="0"/>
        <v>165.39999999999998</v>
      </c>
      <c r="AQ5" s="28">
        <f t="shared" si="0"/>
        <v>42.31</v>
      </c>
      <c r="AR5" s="13"/>
      <c r="AS5" s="25">
        <f>MAX(AS10:AS65)</f>
        <v>75.849999999999994</v>
      </c>
      <c r="AT5" s="25">
        <f>MAX(AT10:AT65)</f>
        <v>100.56</v>
      </c>
      <c r="AU5" s="25">
        <f>MAX(AU10:AU65)</f>
        <v>176.31</v>
      </c>
      <c r="AV5" s="47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14</v>
      </c>
      <c r="BB5" s="25">
        <f t="shared" ref="BB5:BL5" si="2">MAX(BB10:BB65)</f>
        <v>270</v>
      </c>
      <c r="BC5" s="25">
        <f t="shared" si="2"/>
        <v>256.5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209.5</v>
      </c>
      <c r="BK5" s="25">
        <f t="shared" si="2"/>
        <v>100.56</v>
      </c>
      <c r="BL5" s="25">
        <f t="shared" si="2"/>
        <v>108.94</v>
      </c>
    </row>
    <row r="6" spans="1:78" ht="15.75" thickBot="1">
      <c r="B6" s="11" t="s">
        <v>66</v>
      </c>
      <c r="C6" s="25">
        <f>MIN(C10:C65)</f>
        <v>579</v>
      </c>
      <c r="D6" s="25">
        <f t="shared" ref="D6:AQ6" si="3">MIN(D10:D65)</f>
        <v>625</v>
      </c>
      <c r="E6" s="25">
        <f t="shared" si="3"/>
        <v>64</v>
      </c>
      <c r="F6" s="29">
        <f t="shared" si="3"/>
        <v>41</v>
      </c>
      <c r="G6" s="29">
        <f t="shared" si="3"/>
        <v>0</v>
      </c>
      <c r="H6" s="29">
        <f t="shared" si="3"/>
        <v>16</v>
      </c>
      <c r="I6" s="25">
        <f t="shared" si="3"/>
        <v>1610</v>
      </c>
      <c r="J6" s="25">
        <f t="shared" si="3"/>
        <v>57</v>
      </c>
      <c r="K6" s="25">
        <f t="shared" si="3"/>
        <v>311</v>
      </c>
      <c r="L6" s="25">
        <f t="shared" si="3"/>
        <v>225</v>
      </c>
      <c r="M6" s="25">
        <f t="shared" ref="M6" si="4">MIN(M10:M65)</f>
        <v>320</v>
      </c>
      <c r="N6" s="25">
        <f t="shared" si="3"/>
        <v>0</v>
      </c>
      <c r="O6" s="25">
        <f t="shared" si="3"/>
        <v>11</v>
      </c>
      <c r="P6" s="25">
        <f t="shared" si="3"/>
        <v>8</v>
      </c>
      <c r="Q6" s="25">
        <f t="shared" si="3"/>
        <v>11</v>
      </c>
      <c r="R6" s="25">
        <f t="shared" si="3"/>
        <v>0</v>
      </c>
      <c r="S6" s="25">
        <f t="shared" si="3"/>
        <v>891</v>
      </c>
      <c r="T6" s="25">
        <f t="shared" si="3"/>
        <v>32</v>
      </c>
      <c r="U6" s="25">
        <f t="shared" si="3"/>
        <v>95</v>
      </c>
      <c r="V6" s="25">
        <f t="shared" si="3"/>
        <v>2.33</v>
      </c>
      <c r="W6" s="25">
        <f t="shared" si="3"/>
        <v>3.5</v>
      </c>
      <c r="X6" s="25">
        <f t="shared" si="3"/>
        <v>3.5</v>
      </c>
      <c r="Y6" s="25">
        <f>MIN(Y10:Y65)</f>
        <v>2.2999999999999998</v>
      </c>
      <c r="Z6" s="25">
        <f t="shared" si="3"/>
        <v>4.5999999999999996</v>
      </c>
      <c r="AA6" s="25">
        <f t="shared" si="3"/>
        <v>2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0.5</v>
      </c>
      <c r="AF6" s="25"/>
      <c r="AG6" s="25">
        <f t="shared" si="3"/>
        <v>0</v>
      </c>
      <c r="AH6" s="25"/>
      <c r="AI6" s="25">
        <f t="shared" si="3"/>
        <v>60</v>
      </c>
      <c r="AJ6" s="25">
        <f t="shared" si="3"/>
        <v>60.6</v>
      </c>
      <c r="AK6" s="25">
        <f>MIN(AK10:AK65)</f>
        <v>110.39999999999999</v>
      </c>
      <c r="AL6" s="25">
        <f>MIN(AL10:AL65)</f>
        <v>115.89999999999999</v>
      </c>
      <c r="AM6" s="25">
        <f>MIN(AM10:AM65)</f>
        <v>55.29999999999999</v>
      </c>
      <c r="AN6" s="25">
        <f>MIN(AN10:AN65)</f>
        <v>0</v>
      </c>
      <c r="AO6" s="25">
        <f>MIN(AO10:AO65)</f>
        <v>0</v>
      </c>
      <c r="AP6" s="27">
        <f t="shared" si="3"/>
        <v>115.89999999999999</v>
      </c>
      <c r="AQ6" s="28">
        <f t="shared" si="3"/>
        <v>8.4900000000000091</v>
      </c>
      <c r="AR6" s="13"/>
      <c r="AS6" s="26">
        <f>MIN(AS10:AS65)</f>
        <v>60.6</v>
      </c>
      <c r="AT6" s="26">
        <f>MIN(AT10:AT65)</f>
        <v>91.44</v>
      </c>
      <c r="AU6" s="26">
        <f>MIN(AU10:AU65)</f>
        <v>152.04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16</v>
      </c>
      <c r="BA6" s="26">
        <f>MIN(BA10:BA61)</f>
        <v>0</v>
      </c>
      <c r="BB6" s="26">
        <f t="shared" ref="BB6:BL6" si="5">MIN(BB10:BB65)</f>
        <v>250</v>
      </c>
      <c r="BC6" s="26">
        <f t="shared" si="5"/>
        <v>237.5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190.5</v>
      </c>
      <c r="BK6" s="26">
        <f t="shared" si="5"/>
        <v>91.44</v>
      </c>
      <c r="BL6" s="26">
        <f t="shared" si="5"/>
        <v>99.06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42909</v>
      </c>
      <c r="B10" s="137" t="s">
        <v>84</v>
      </c>
      <c r="C10" s="38">
        <v>690</v>
      </c>
      <c r="D10" s="38">
        <v>756</v>
      </c>
      <c r="E10" s="105">
        <v>585</v>
      </c>
      <c r="F10" s="105">
        <v>51</v>
      </c>
      <c r="G10" s="106"/>
      <c r="H10" s="107">
        <v>20</v>
      </c>
      <c r="I10" s="33">
        <f>C10+D10+E10</f>
        <v>2031</v>
      </c>
      <c r="J10" s="33">
        <f>F10+G10+H10</f>
        <v>71</v>
      </c>
      <c r="K10" s="23">
        <v>380</v>
      </c>
      <c r="L10" s="14">
        <v>417</v>
      </c>
      <c r="M10" s="14">
        <v>360</v>
      </c>
      <c r="N10" s="14"/>
      <c r="O10" s="14">
        <v>13</v>
      </c>
      <c r="P10" s="14">
        <v>14</v>
      </c>
      <c r="Q10" s="14">
        <v>13</v>
      </c>
      <c r="R10" s="34"/>
      <c r="S10" s="33">
        <f>K10+L10+M10+N10</f>
        <v>1157</v>
      </c>
      <c r="T10" s="33">
        <f>O10+P10+Q10+R10</f>
        <v>40</v>
      </c>
      <c r="U10" s="35">
        <f>SUM(J10+T10)</f>
        <v>111</v>
      </c>
      <c r="V10" s="37">
        <v>5.18</v>
      </c>
      <c r="W10" s="23">
        <v>3.5</v>
      </c>
      <c r="X10" s="38">
        <v>5</v>
      </c>
      <c r="Y10" s="38">
        <v>4.4000000000000004</v>
      </c>
      <c r="Z10" s="38">
        <v>5.7</v>
      </c>
      <c r="AA10" s="38">
        <v>2.6</v>
      </c>
      <c r="AB10" s="38"/>
      <c r="AC10" s="38"/>
      <c r="AD10" s="38"/>
      <c r="AE10" s="38">
        <v>0.72499999999999998</v>
      </c>
      <c r="AF10" s="38"/>
      <c r="AG10" s="38"/>
      <c r="AH10" s="44">
        <f t="shared" ref="AH10:AH65" si="6">SUM(AB10:AG10)</f>
        <v>0.72499999999999998</v>
      </c>
      <c r="AI10" s="53">
        <v>60</v>
      </c>
      <c r="AJ10" s="15">
        <f>AH10+AI10</f>
        <v>60.725000000000001</v>
      </c>
      <c r="AK10" s="51">
        <f>U10+V10+X10+Z10+AB10+AC10+AD10+AE10+AF10+AG10+Y10</f>
        <v>132.005</v>
      </c>
      <c r="AL10" s="96">
        <f>AK10+W10+AA10</f>
        <v>138.10499999999999</v>
      </c>
      <c r="AM10" s="16">
        <f>+AL10-AS10</f>
        <v>77.38</v>
      </c>
      <c r="AN10" s="50"/>
      <c r="AO10" s="46"/>
      <c r="AP10" s="17">
        <f>AL10+AO10</f>
        <v>138.10499999999999</v>
      </c>
      <c r="AQ10" s="18">
        <f t="shared" ref="AQ10:AQ65" si="7">AU10-AK10</f>
        <v>20.159999999999997</v>
      </c>
      <c r="AR10" s="40"/>
      <c r="AS10" s="19">
        <f t="shared" ref="AS10:AS65" si="8">AJ10</f>
        <v>60.725000000000001</v>
      </c>
      <c r="AT10" s="20">
        <f t="shared" ref="AT10:AT65" si="9">BK10</f>
        <v>91.44</v>
      </c>
      <c r="AU10" s="21">
        <f t="shared" ref="AU10:AU65" si="10">AS10+AT10</f>
        <v>152.16499999999999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0</v>
      </c>
      <c r="BB10" s="42">
        <f t="shared" ref="BB10:BB65" si="11">SUM(AW10:BA10)</f>
        <v>250</v>
      </c>
      <c r="BC10" s="43">
        <f t="shared" ref="BC10:BC65" si="12">BB10*0.95</f>
        <v>237.5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190.5</v>
      </c>
      <c r="BK10" s="24">
        <f t="shared" ref="BK10:BK65" si="15">BJ10*0.48</f>
        <v>91.44</v>
      </c>
      <c r="BL10" s="48">
        <f t="shared" ref="BL10:BL65" si="16">BJ10*0.52</f>
        <v>99.06</v>
      </c>
      <c r="BO10" s="129">
        <f>C10+D10+E10+((AB10+AC10)/0.033)</f>
        <v>2031</v>
      </c>
      <c r="BP10" s="129">
        <f>F10+G10+H10</f>
        <v>71</v>
      </c>
      <c r="BQ10" s="129">
        <f>K10+L10+N10+(AD10/0.033)</f>
        <v>797</v>
      </c>
      <c r="BR10" s="129">
        <f>O10+Q10+R10+AD10</f>
        <v>26</v>
      </c>
      <c r="BS10" s="129">
        <f>C10+D10+E10+K10+L10+N10+((AB10+AC10)/0.033)+(AD10/0.033)</f>
        <v>2828</v>
      </c>
      <c r="BT10" s="129">
        <f>F10+G10+H10+O10+Q10+R10+AB10+AC10+AD10</f>
        <v>97</v>
      </c>
      <c r="BU10" s="129">
        <f>Z10+AG10</f>
        <v>5.7</v>
      </c>
      <c r="BV10" s="129">
        <f>F10+G10+H10+O10+Q10+R10+V10+W10+X10+Y10+Z10+AA10</f>
        <v>123.38000000000001</v>
      </c>
      <c r="BW10" s="129">
        <f>AB10+AC10+AD10+AE10+AF10+AG10</f>
        <v>0.72499999999999998</v>
      </c>
      <c r="BX10" s="129">
        <f>F10+G10+H10+O10+Q10+V10+W10+X10+Y10+Z10+AA10+AB10+AC10+AD10+AE10+AF10+AG10</f>
        <v>124.105</v>
      </c>
      <c r="BY10" s="134">
        <f>F10+G10+H10+O10+Q10+R10+V10+W10+X10+Y10+Z10+AA10+AB10+AC10+AD10+AE10+AF10+AG10+AO10</f>
        <v>124.105</v>
      </c>
      <c r="BZ10" s="129">
        <f t="shared" ref="BZ10:BZ15" si="17">V10+W10+X10+Y10+Z10+AA10+AE10+AF10+AG10</f>
        <v>27.105</v>
      </c>
    </row>
    <row r="11" spans="1:78" ht="18.75">
      <c r="A11" s="143">
        <f t="shared" ref="A11:A65" si="18">$D$3</f>
        <v>42909</v>
      </c>
      <c r="B11" s="138" t="s">
        <v>38</v>
      </c>
      <c r="C11" s="30">
        <v>662</v>
      </c>
      <c r="D11" s="30">
        <v>734</v>
      </c>
      <c r="E11" s="30">
        <v>529</v>
      </c>
      <c r="F11" s="30">
        <v>49</v>
      </c>
      <c r="G11" s="30"/>
      <c r="H11" s="32">
        <v>18</v>
      </c>
      <c r="I11" s="33">
        <f t="shared" ref="I11:I65" si="19">C11+D11+E11</f>
        <v>1925</v>
      </c>
      <c r="J11" s="33">
        <f t="shared" ref="J11:J65" si="20">F11+G11+H11</f>
        <v>67</v>
      </c>
      <c r="K11" s="23">
        <v>367</v>
      </c>
      <c r="L11" s="14">
        <v>408</v>
      </c>
      <c r="M11" s="14">
        <v>340</v>
      </c>
      <c r="N11" s="14"/>
      <c r="O11" s="14">
        <v>13</v>
      </c>
      <c r="P11" s="14">
        <v>14</v>
      </c>
      <c r="Q11" s="14">
        <v>12</v>
      </c>
      <c r="R11" s="34"/>
      <c r="S11" s="33">
        <f t="shared" ref="S11:S65" si="21">K11+L11+M11+N11</f>
        <v>1115</v>
      </c>
      <c r="T11" s="33">
        <f t="shared" ref="T11:T65" si="22">O11+P11+Q11+R11</f>
        <v>39</v>
      </c>
      <c r="U11" s="35">
        <f t="shared" ref="U11:U65" si="23">SUM(J11+T11)</f>
        <v>106</v>
      </c>
      <c r="V11" s="37">
        <v>5.18</v>
      </c>
      <c r="W11" s="23">
        <v>3.5</v>
      </c>
      <c r="X11" s="38">
        <v>3.5</v>
      </c>
      <c r="Y11" s="38">
        <v>4.4000000000000004</v>
      </c>
      <c r="Z11" s="38">
        <v>5.7</v>
      </c>
      <c r="AA11" s="38">
        <v>2.6</v>
      </c>
      <c r="AB11" s="38"/>
      <c r="AC11" s="38"/>
      <c r="AD11" s="38"/>
      <c r="AE11" s="38">
        <v>0.72499999999999998</v>
      </c>
      <c r="AF11" s="38"/>
      <c r="AG11" s="38"/>
      <c r="AH11" s="44">
        <f t="shared" si="6"/>
        <v>0.72499999999999998</v>
      </c>
      <c r="AI11" s="53">
        <v>60</v>
      </c>
      <c r="AJ11" s="15">
        <f>AH11+AI11</f>
        <v>60.725000000000001</v>
      </c>
      <c r="AK11" s="51">
        <f t="shared" ref="AK11:AK65" si="24">U11+V11+X11+Z11+AB11+AC11+AD11+AE11+AF11+AG11+Y11</f>
        <v>125.50500000000001</v>
      </c>
      <c r="AL11" s="96">
        <f t="shared" ref="AL11:AL65" si="25">AK11+W11+AA11</f>
        <v>131.60499999999999</v>
      </c>
      <c r="AM11" s="16">
        <f>+AL11-AS11</f>
        <v>70.88</v>
      </c>
      <c r="AN11" s="50"/>
      <c r="AO11" s="46"/>
      <c r="AP11" s="17">
        <f t="shared" ref="AP11:AP65" si="26">AL11+AO11</f>
        <v>131.60499999999999</v>
      </c>
      <c r="AQ11" s="18">
        <f t="shared" si="7"/>
        <v>26.659999999999982</v>
      </c>
      <c r="AR11" s="40"/>
      <c r="AS11" s="19">
        <f t="shared" si="8"/>
        <v>60.725000000000001</v>
      </c>
      <c r="AT11" s="20">
        <f t="shared" si="9"/>
        <v>91.44</v>
      </c>
      <c r="AU11" s="21">
        <f t="shared" si="10"/>
        <v>152.16499999999999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0</v>
      </c>
      <c r="BB11" s="42">
        <f t="shared" si="11"/>
        <v>250</v>
      </c>
      <c r="BC11" s="43">
        <f t="shared" si="12"/>
        <v>237.5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190.5</v>
      </c>
      <c r="BK11" s="24">
        <f t="shared" si="15"/>
        <v>91.44</v>
      </c>
      <c r="BL11" s="48">
        <f t="shared" si="16"/>
        <v>99.06</v>
      </c>
      <c r="BO11" s="129">
        <f t="shared" ref="BO11:BO65" si="27">C11+D11+E11+((AB11+AC11)/0.033)</f>
        <v>1925</v>
      </c>
      <c r="BP11" s="129">
        <f t="shared" ref="BP11:BP65" si="28">F11+G11+H11</f>
        <v>67</v>
      </c>
      <c r="BQ11" s="129">
        <f t="shared" ref="BQ11:BQ65" si="29">K11+L11+N11+(AD11/0.033)</f>
        <v>775</v>
      </c>
      <c r="BR11" s="129">
        <f t="shared" ref="BR11:BR65" si="30">O11+Q11+R11+AD11</f>
        <v>25</v>
      </c>
      <c r="BS11" s="129">
        <f t="shared" ref="BS11:BS65" si="31">C11+D11+E11+K11+L11+N11+((AB11+AC11)/0.033)+(AD11/0.033)</f>
        <v>2700</v>
      </c>
      <c r="BT11" s="129">
        <f t="shared" ref="BT11:BT65" si="32">F11+G11+H11+O11+Q11+R11+AB11+AC11+AD11</f>
        <v>92</v>
      </c>
      <c r="BU11" s="129">
        <f t="shared" ref="BU11:BU65" si="33">Z11+AG11</f>
        <v>5.7</v>
      </c>
      <c r="BV11" s="129">
        <f t="shared" ref="BV11:BV65" si="34">F11+G11+H11+O11+Q11+R11+V11+W11+X11+Y11+Z11+AA11</f>
        <v>116.88000000000001</v>
      </c>
      <c r="BW11" s="129">
        <f t="shared" ref="BW11:BW65" si="35">AB11+AC11+AD11+AE11+AF11+AG11</f>
        <v>0.72499999999999998</v>
      </c>
      <c r="BX11" s="129">
        <f t="shared" ref="BX11:BX65" si="36">F11+G11+H11+O11+Q11+V11+W11+X11+Y11+Z11+AA11+AB11+AC11+AD11+AE11+AF11+AG11</f>
        <v>117.605</v>
      </c>
      <c r="BY11" s="134">
        <f t="shared" ref="BY11:BY65" si="37">F11+G11+H11+O11+Q11+R11+V11+W11+X11+Y11+Z11+AA11+AB11+AC11+AD11+AE11+AF11+AG11+AO11</f>
        <v>117.605</v>
      </c>
      <c r="BZ11" s="129">
        <f t="shared" si="17"/>
        <v>25.605</v>
      </c>
    </row>
    <row r="12" spans="1:78" ht="18.75">
      <c r="A12" s="143">
        <f t="shared" si="18"/>
        <v>42909</v>
      </c>
      <c r="B12" s="137" t="s">
        <v>7</v>
      </c>
      <c r="C12" s="30">
        <v>647</v>
      </c>
      <c r="D12" s="31">
        <v>714</v>
      </c>
      <c r="E12" s="31">
        <v>537</v>
      </c>
      <c r="F12" s="30">
        <v>48</v>
      </c>
      <c r="G12" s="30"/>
      <c r="H12" s="32">
        <v>18</v>
      </c>
      <c r="I12" s="33">
        <f t="shared" si="19"/>
        <v>1898</v>
      </c>
      <c r="J12" s="33">
        <f t="shared" si="20"/>
        <v>66</v>
      </c>
      <c r="K12" s="23">
        <v>366</v>
      </c>
      <c r="L12" s="14">
        <v>405</v>
      </c>
      <c r="M12" s="14">
        <v>360</v>
      </c>
      <c r="N12" s="14"/>
      <c r="O12" s="14">
        <v>13</v>
      </c>
      <c r="P12" s="14">
        <v>14</v>
      </c>
      <c r="Q12" s="14">
        <v>13</v>
      </c>
      <c r="R12" s="34"/>
      <c r="S12" s="33">
        <f t="shared" si="21"/>
        <v>1131</v>
      </c>
      <c r="T12" s="33">
        <f t="shared" si="22"/>
        <v>40</v>
      </c>
      <c r="U12" s="35">
        <f t="shared" si="23"/>
        <v>106</v>
      </c>
      <c r="V12" s="37">
        <v>5.18</v>
      </c>
      <c r="W12" s="23">
        <v>3.5</v>
      </c>
      <c r="X12" s="38">
        <v>3.5</v>
      </c>
      <c r="Y12" s="30">
        <v>4.2</v>
      </c>
      <c r="Z12" s="30">
        <v>5.6</v>
      </c>
      <c r="AA12" s="38">
        <v>2.6</v>
      </c>
      <c r="AB12" s="38"/>
      <c r="AC12" s="38"/>
      <c r="AD12" s="38"/>
      <c r="AE12" s="38">
        <v>0.72499999999999998</v>
      </c>
      <c r="AF12" s="38"/>
      <c r="AG12" s="38"/>
      <c r="AH12" s="44">
        <f t="shared" si="6"/>
        <v>0.72499999999999998</v>
      </c>
      <c r="AI12" s="53">
        <v>60</v>
      </c>
      <c r="AJ12" s="15">
        <f>AH12+AI12</f>
        <v>60.725000000000001</v>
      </c>
      <c r="AK12" s="51">
        <f t="shared" si="24"/>
        <v>125.205</v>
      </c>
      <c r="AL12" s="96">
        <f t="shared" si="25"/>
        <v>131.30499999999998</v>
      </c>
      <c r="AM12" s="16">
        <f t="shared" ref="AM12:AM65" si="38">+AL12-AS12</f>
        <v>70.579999999999984</v>
      </c>
      <c r="AN12" s="50"/>
      <c r="AO12" s="46"/>
      <c r="AP12" s="17">
        <f t="shared" si="26"/>
        <v>131.30499999999998</v>
      </c>
      <c r="AQ12" s="18">
        <f t="shared" si="7"/>
        <v>26.959999999999994</v>
      </c>
      <c r="AR12" s="40"/>
      <c r="AS12" s="19">
        <f t="shared" si="8"/>
        <v>60.725000000000001</v>
      </c>
      <c r="AT12" s="20">
        <f t="shared" si="9"/>
        <v>91.44</v>
      </c>
      <c r="AU12" s="21">
        <f t="shared" si="10"/>
        <v>152.16499999999999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0</v>
      </c>
      <c r="BB12" s="42">
        <f t="shared" si="11"/>
        <v>250</v>
      </c>
      <c r="BC12" s="43">
        <f t="shared" si="12"/>
        <v>237.5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190.5</v>
      </c>
      <c r="BK12" s="24">
        <f t="shared" si="15"/>
        <v>91.44</v>
      </c>
      <c r="BL12" s="48">
        <f t="shared" si="16"/>
        <v>99.06</v>
      </c>
      <c r="BO12" s="129">
        <f t="shared" si="27"/>
        <v>1898</v>
      </c>
      <c r="BP12" s="129">
        <f t="shared" si="28"/>
        <v>66</v>
      </c>
      <c r="BQ12" s="129">
        <f t="shared" si="29"/>
        <v>771</v>
      </c>
      <c r="BR12" s="129">
        <f t="shared" si="30"/>
        <v>26</v>
      </c>
      <c r="BS12" s="129">
        <f t="shared" si="31"/>
        <v>2669</v>
      </c>
      <c r="BT12" s="129">
        <f t="shared" si="32"/>
        <v>92</v>
      </c>
      <c r="BU12" s="129">
        <f t="shared" si="33"/>
        <v>5.6</v>
      </c>
      <c r="BV12" s="129">
        <f t="shared" si="34"/>
        <v>116.58</v>
      </c>
      <c r="BW12" s="129">
        <f t="shared" si="35"/>
        <v>0.72499999999999998</v>
      </c>
      <c r="BX12" s="129">
        <f t="shared" si="36"/>
        <v>117.30499999999999</v>
      </c>
      <c r="BY12" s="134">
        <f t="shared" si="37"/>
        <v>117.30499999999999</v>
      </c>
      <c r="BZ12" s="129">
        <f t="shared" si="17"/>
        <v>25.305</v>
      </c>
    </row>
    <row r="13" spans="1:78" ht="18.75">
      <c r="A13" s="143">
        <f t="shared" si="18"/>
        <v>42909</v>
      </c>
      <c r="B13" s="137" t="s">
        <v>39</v>
      </c>
      <c r="C13" s="30">
        <v>628</v>
      </c>
      <c r="D13" s="30">
        <v>715</v>
      </c>
      <c r="E13" s="30">
        <v>511</v>
      </c>
      <c r="F13" s="30">
        <v>47</v>
      </c>
      <c r="G13" s="30"/>
      <c r="H13" s="32">
        <v>17</v>
      </c>
      <c r="I13" s="33">
        <f t="shared" si="19"/>
        <v>1854</v>
      </c>
      <c r="J13" s="33">
        <f t="shared" si="20"/>
        <v>64</v>
      </c>
      <c r="K13" s="23">
        <v>365</v>
      </c>
      <c r="L13" s="14">
        <v>401</v>
      </c>
      <c r="M13" s="14">
        <v>360</v>
      </c>
      <c r="N13" s="14"/>
      <c r="O13" s="14">
        <v>12</v>
      </c>
      <c r="P13" s="14">
        <v>14</v>
      </c>
      <c r="Q13" s="14">
        <v>13</v>
      </c>
      <c r="R13" s="34"/>
      <c r="S13" s="33">
        <f t="shared" si="21"/>
        <v>1126</v>
      </c>
      <c r="T13" s="33">
        <f t="shared" si="22"/>
        <v>39</v>
      </c>
      <c r="U13" s="35">
        <f t="shared" si="23"/>
        <v>103</v>
      </c>
      <c r="V13" s="37">
        <v>5.18</v>
      </c>
      <c r="W13" s="23">
        <v>3.5</v>
      </c>
      <c r="X13" s="38">
        <v>3.5</v>
      </c>
      <c r="Y13" s="30">
        <v>4.2</v>
      </c>
      <c r="Z13" s="30">
        <v>5.6</v>
      </c>
      <c r="AA13" s="38">
        <v>2.6</v>
      </c>
      <c r="AB13" s="38"/>
      <c r="AC13" s="38"/>
      <c r="AD13" s="38"/>
      <c r="AE13" s="38">
        <v>0.72499999999999998</v>
      </c>
      <c r="AF13" s="38"/>
      <c r="AG13" s="38"/>
      <c r="AH13" s="44">
        <f t="shared" si="6"/>
        <v>0.72499999999999998</v>
      </c>
      <c r="AI13" s="53">
        <v>60</v>
      </c>
      <c r="AJ13" s="15">
        <f t="shared" ref="AJ13:AJ65" si="39">AH13+AI13</f>
        <v>60.725000000000001</v>
      </c>
      <c r="AK13" s="51">
        <f t="shared" si="24"/>
        <v>122.205</v>
      </c>
      <c r="AL13" s="96">
        <f t="shared" si="25"/>
        <v>128.30500000000001</v>
      </c>
      <c r="AM13" s="16">
        <f t="shared" si="38"/>
        <v>67.580000000000013</v>
      </c>
      <c r="AN13" s="50"/>
      <c r="AO13" s="46"/>
      <c r="AP13" s="17">
        <f t="shared" si="26"/>
        <v>128.30500000000001</v>
      </c>
      <c r="AQ13" s="18">
        <f t="shared" si="7"/>
        <v>29.959999999999994</v>
      </c>
      <c r="AR13" s="40"/>
      <c r="AS13" s="19">
        <f t="shared" si="8"/>
        <v>60.725000000000001</v>
      </c>
      <c r="AT13" s="20">
        <f t="shared" si="9"/>
        <v>91.44</v>
      </c>
      <c r="AU13" s="21">
        <f t="shared" si="10"/>
        <v>152.16499999999999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0</v>
      </c>
      <c r="BB13" s="42">
        <f t="shared" si="11"/>
        <v>250</v>
      </c>
      <c r="BC13" s="43">
        <f t="shared" si="12"/>
        <v>237.5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190.5</v>
      </c>
      <c r="BK13" s="24">
        <f t="shared" si="15"/>
        <v>91.44</v>
      </c>
      <c r="BL13" s="48">
        <f t="shared" si="16"/>
        <v>99.06</v>
      </c>
      <c r="BO13" s="129">
        <f t="shared" si="27"/>
        <v>1854</v>
      </c>
      <c r="BP13" s="129">
        <f t="shared" si="28"/>
        <v>64</v>
      </c>
      <c r="BQ13" s="129">
        <f t="shared" si="29"/>
        <v>766</v>
      </c>
      <c r="BR13" s="129">
        <f t="shared" si="30"/>
        <v>25</v>
      </c>
      <c r="BS13" s="129">
        <f t="shared" si="31"/>
        <v>2620</v>
      </c>
      <c r="BT13" s="129">
        <f t="shared" si="32"/>
        <v>89</v>
      </c>
      <c r="BU13" s="129">
        <f t="shared" si="33"/>
        <v>5.6</v>
      </c>
      <c r="BV13" s="129">
        <f t="shared" si="34"/>
        <v>113.58</v>
      </c>
      <c r="BW13" s="129">
        <f t="shared" si="35"/>
        <v>0.72499999999999998</v>
      </c>
      <c r="BX13" s="129">
        <f t="shared" si="36"/>
        <v>114.30499999999999</v>
      </c>
      <c r="BY13" s="134">
        <f t="shared" si="37"/>
        <v>114.30499999999999</v>
      </c>
      <c r="BZ13" s="129">
        <f t="shared" si="17"/>
        <v>25.305</v>
      </c>
    </row>
    <row r="14" spans="1:78" ht="18.75">
      <c r="A14" s="143">
        <f t="shared" si="18"/>
        <v>42909</v>
      </c>
      <c r="B14" s="138" t="s">
        <v>8</v>
      </c>
      <c r="C14" s="30">
        <v>625</v>
      </c>
      <c r="D14" s="30">
        <v>715</v>
      </c>
      <c r="E14" s="30">
        <v>510</v>
      </c>
      <c r="F14" s="30">
        <v>47</v>
      </c>
      <c r="G14" s="30"/>
      <c r="H14" s="32">
        <v>17</v>
      </c>
      <c r="I14" s="33">
        <f t="shared" si="19"/>
        <v>1850</v>
      </c>
      <c r="J14" s="33">
        <f t="shared" si="20"/>
        <v>64</v>
      </c>
      <c r="K14" s="23">
        <v>344</v>
      </c>
      <c r="L14" s="14">
        <v>394</v>
      </c>
      <c r="M14" s="14">
        <v>355</v>
      </c>
      <c r="N14" s="14"/>
      <c r="O14" s="14">
        <v>12</v>
      </c>
      <c r="P14" s="14">
        <v>14</v>
      </c>
      <c r="Q14" s="14">
        <v>12</v>
      </c>
      <c r="R14" s="34"/>
      <c r="S14" s="33">
        <f t="shared" si="21"/>
        <v>1093</v>
      </c>
      <c r="T14" s="33">
        <f t="shared" si="22"/>
        <v>38</v>
      </c>
      <c r="U14" s="35">
        <f t="shared" si="23"/>
        <v>102</v>
      </c>
      <c r="V14" s="37">
        <v>4.42</v>
      </c>
      <c r="W14" s="23">
        <v>3.5</v>
      </c>
      <c r="X14" s="38">
        <v>3.5</v>
      </c>
      <c r="Y14" s="30">
        <v>4.4000000000000004</v>
      </c>
      <c r="Z14" s="30">
        <v>5.4</v>
      </c>
      <c r="AA14" s="38">
        <v>2.5</v>
      </c>
      <c r="AB14" s="38"/>
      <c r="AC14" s="38"/>
      <c r="AD14" s="38"/>
      <c r="AE14" s="38">
        <v>0.65</v>
      </c>
      <c r="AF14" s="38"/>
      <c r="AG14" s="38"/>
      <c r="AH14" s="44">
        <f t="shared" si="6"/>
        <v>0.65</v>
      </c>
      <c r="AI14" s="53">
        <v>60</v>
      </c>
      <c r="AJ14" s="15">
        <f t="shared" si="39"/>
        <v>60.65</v>
      </c>
      <c r="AK14" s="51">
        <f t="shared" si="24"/>
        <v>120.37000000000002</v>
      </c>
      <c r="AL14" s="96">
        <f t="shared" si="25"/>
        <v>126.37000000000002</v>
      </c>
      <c r="AM14" s="16">
        <f t="shared" si="38"/>
        <v>65.720000000000027</v>
      </c>
      <c r="AN14" s="50"/>
      <c r="AO14" s="46"/>
      <c r="AP14" s="17">
        <f t="shared" si="26"/>
        <v>126.37000000000002</v>
      </c>
      <c r="AQ14" s="18">
        <f t="shared" si="7"/>
        <v>31.719999999999985</v>
      </c>
      <c r="AR14" s="40"/>
      <c r="AS14" s="19">
        <f t="shared" si="8"/>
        <v>60.65</v>
      </c>
      <c r="AT14" s="20">
        <f t="shared" si="9"/>
        <v>91.44</v>
      </c>
      <c r="AU14" s="21">
        <f t="shared" si="10"/>
        <v>152.09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0</v>
      </c>
      <c r="BB14" s="42">
        <f t="shared" si="11"/>
        <v>250</v>
      </c>
      <c r="BC14" s="43">
        <f t="shared" si="12"/>
        <v>237.5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190.5</v>
      </c>
      <c r="BK14" s="24">
        <f t="shared" si="15"/>
        <v>91.44</v>
      </c>
      <c r="BL14" s="48">
        <f t="shared" si="16"/>
        <v>99.06</v>
      </c>
      <c r="BO14" s="129">
        <f t="shared" si="27"/>
        <v>1850</v>
      </c>
      <c r="BP14" s="129">
        <f t="shared" si="28"/>
        <v>64</v>
      </c>
      <c r="BQ14" s="129">
        <f t="shared" si="29"/>
        <v>738</v>
      </c>
      <c r="BR14" s="129">
        <f t="shared" si="30"/>
        <v>24</v>
      </c>
      <c r="BS14" s="129">
        <f t="shared" si="31"/>
        <v>2588</v>
      </c>
      <c r="BT14" s="129">
        <f t="shared" si="32"/>
        <v>88</v>
      </c>
      <c r="BU14" s="129">
        <f t="shared" si="33"/>
        <v>5.4</v>
      </c>
      <c r="BV14" s="129">
        <f t="shared" si="34"/>
        <v>111.72000000000001</v>
      </c>
      <c r="BW14" s="129">
        <f t="shared" si="35"/>
        <v>0.65</v>
      </c>
      <c r="BX14" s="129">
        <f t="shared" si="36"/>
        <v>112.37000000000002</v>
      </c>
      <c r="BY14" s="134">
        <f t="shared" si="37"/>
        <v>112.37000000000002</v>
      </c>
      <c r="BZ14" s="129">
        <f t="shared" si="17"/>
        <v>24.369999999999997</v>
      </c>
    </row>
    <row r="15" spans="1:78" ht="18.75">
      <c r="A15" s="143">
        <f t="shared" si="18"/>
        <v>42909</v>
      </c>
      <c r="B15" s="138" t="s">
        <v>40</v>
      </c>
      <c r="C15" s="30">
        <v>621</v>
      </c>
      <c r="D15" s="30">
        <v>713</v>
      </c>
      <c r="E15" s="30">
        <v>513</v>
      </c>
      <c r="F15" s="30">
        <v>47</v>
      </c>
      <c r="G15" s="30"/>
      <c r="H15" s="32">
        <v>17</v>
      </c>
      <c r="I15" s="33">
        <f t="shared" si="19"/>
        <v>1847</v>
      </c>
      <c r="J15" s="33">
        <f t="shared" si="20"/>
        <v>64</v>
      </c>
      <c r="K15" s="23">
        <v>340</v>
      </c>
      <c r="L15" s="14">
        <v>392</v>
      </c>
      <c r="M15" s="14">
        <v>360</v>
      </c>
      <c r="N15" s="14"/>
      <c r="O15" s="14">
        <v>12</v>
      </c>
      <c r="P15" s="14">
        <v>14</v>
      </c>
      <c r="Q15" s="14">
        <v>13</v>
      </c>
      <c r="R15" s="34"/>
      <c r="S15" s="33">
        <f t="shared" si="21"/>
        <v>1092</v>
      </c>
      <c r="T15" s="33">
        <f t="shared" si="22"/>
        <v>39</v>
      </c>
      <c r="U15" s="35">
        <f t="shared" si="23"/>
        <v>103</v>
      </c>
      <c r="V15" s="37">
        <v>4.42</v>
      </c>
      <c r="W15" s="23">
        <v>3.5</v>
      </c>
      <c r="X15" s="38">
        <v>3.5</v>
      </c>
      <c r="Y15" s="30">
        <v>4.4000000000000004</v>
      </c>
      <c r="Z15" s="30">
        <v>5.4</v>
      </c>
      <c r="AA15" s="38">
        <v>2.5</v>
      </c>
      <c r="AB15" s="38"/>
      <c r="AC15" s="38"/>
      <c r="AD15" s="38"/>
      <c r="AE15" s="38">
        <v>0.65</v>
      </c>
      <c r="AF15" s="38"/>
      <c r="AG15" s="38"/>
      <c r="AH15" s="44">
        <f t="shared" si="6"/>
        <v>0.65</v>
      </c>
      <c r="AI15" s="53">
        <v>60</v>
      </c>
      <c r="AJ15" s="15">
        <f t="shared" si="39"/>
        <v>60.65</v>
      </c>
      <c r="AK15" s="51">
        <f t="shared" si="24"/>
        <v>121.37000000000002</v>
      </c>
      <c r="AL15" s="96">
        <f t="shared" si="25"/>
        <v>127.37000000000002</v>
      </c>
      <c r="AM15" s="16">
        <f t="shared" si="38"/>
        <v>66.720000000000027</v>
      </c>
      <c r="AN15" s="50"/>
      <c r="AO15" s="46"/>
      <c r="AP15" s="17">
        <f t="shared" si="26"/>
        <v>127.37000000000002</v>
      </c>
      <c r="AQ15" s="18">
        <f t="shared" si="7"/>
        <v>30.719999999999985</v>
      </c>
      <c r="AR15" s="40"/>
      <c r="AS15" s="19">
        <f t="shared" si="8"/>
        <v>60.65</v>
      </c>
      <c r="AT15" s="20">
        <f t="shared" si="9"/>
        <v>91.44</v>
      </c>
      <c r="AU15" s="21">
        <f t="shared" si="10"/>
        <v>152.09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0</v>
      </c>
      <c r="BB15" s="42">
        <f t="shared" si="11"/>
        <v>250</v>
      </c>
      <c r="BC15" s="43">
        <f t="shared" si="12"/>
        <v>237.5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190.5</v>
      </c>
      <c r="BK15" s="24">
        <f t="shared" si="15"/>
        <v>91.44</v>
      </c>
      <c r="BL15" s="48">
        <f t="shared" si="16"/>
        <v>99.06</v>
      </c>
      <c r="BO15" s="129">
        <f t="shared" si="27"/>
        <v>1847</v>
      </c>
      <c r="BP15" s="129">
        <f t="shared" si="28"/>
        <v>64</v>
      </c>
      <c r="BQ15" s="129">
        <f t="shared" si="29"/>
        <v>732</v>
      </c>
      <c r="BR15" s="129">
        <f t="shared" si="30"/>
        <v>25</v>
      </c>
      <c r="BS15" s="129">
        <f t="shared" si="31"/>
        <v>2579</v>
      </c>
      <c r="BT15" s="129">
        <f t="shared" si="32"/>
        <v>89</v>
      </c>
      <c r="BU15" s="129">
        <f t="shared" si="33"/>
        <v>5.4</v>
      </c>
      <c r="BV15" s="129">
        <f t="shared" si="34"/>
        <v>112.72000000000001</v>
      </c>
      <c r="BW15" s="129">
        <f t="shared" si="35"/>
        <v>0.65</v>
      </c>
      <c r="BX15" s="129">
        <f t="shared" si="36"/>
        <v>113.37000000000002</v>
      </c>
      <c r="BY15" s="134">
        <f t="shared" si="37"/>
        <v>113.37000000000002</v>
      </c>
      <c r="BZ15" s="129">
        <f t="shared" si="17"/>
        <v>24.369999999999997</v>
      </c>
    </row>
    <row r="16" spans="1:78" ht="18.75">
      <c r="A16" s="143">
        <f t="shared" si="18"/>
        <v>42909</v>
      </c>
      <c r="B16" s="138" t="s">
        <v>9</v>
      </c>
      <c r="C16" s="30">
        <v>621</v>
      </c>
      <c r="D16" s="30">
        <v>710</v>
      </c>
      <c r="E16" s="30">
        <v>513</v>
      </c>
      <c r="F16" s="30">
        <v>46</v>
      </c>
      <c r="G16" s="30"/>
      <c r="H16" s="32">
        <v>17</v>
      </c>
      <c r="I16" s="33">
        <f t="shared" si="19"/>
        <v>1844</v>
      </c>
      <c r="J16" s="33">
        <f t="shared" si="20"/>
        <v>63</v>
      </c>
      <c r="K16" s="23">
        <v>334</v>
      </c>
      <c r="L16" s="14">
        <v>390</v>
      </c>
      <c r="M16" s="14">
        <v>370</v>
      </c>
      <c r="N16" s="14"/>
      <c r="O16" s="14">
        <v>12</v>
      </c>
      <c r="P16" s="14">
        <v>14</v>
      </c>
      <c r="Q16" s="14">
        <v>13</v>
      </c>
      <c r="R16" s="34"/>
      <c r="S16" s="33">
        <f t="shared" si="21"/>
        <v>1094</v>
      </c>
      <c r="T16" s="33">
        <f t="shared" si="22"/>
        <v>39</v>
      </c>
      <c r="U16" s="35">
        <f t="shared" si="23"/>
        <v>102</v>
      </c>
      <c r="V16" s="37">
        <v>4.42</v>
      </c>
      <c r="W16" s="23">
        <v>3.5</v>
      </c>
      <c r="X16" s="38">
        <v>3.5</v>
      </c>
      <c r="Y16" s="30">
        <v>4.5</v>
      </c>
      <c r="Z16" s="30">
        <v>5.4</v>
      </c>
      <c r="AA16" s="38">
        <v>2.4</v>
      </c>
      <c r="AB16" s="38"/>
      <c r="AC16" s="38"/>
      <c r="AD16" s="38"/>
      <c r="AE16" s="38">
        <v>0.65</v>
      </c>
      <c r="AF16" s="38"/>
      <c r="AG16" s="38"/>
      <c r="AH16" s="44">
        <f t="shared" si="6"/>
        <v>0.65</v>
      </c>
      <c r="AI16" s="53">
        <v>60</v>
      </c>
      <c r="AJ16" s="15">
        <f t="shared" si="39"/>
        <v>60.65</v>
      </c>
      <c r="AK16" s="51">
        <f t="shared" si="24"/>
        <v>120.47000000000001</v>
      </c>
      <c r="AL16" s="96">
        <f t="shared" si="25"/>
        <v>126.37000000000002</v>
      </c>
      <c r="AM16" s="16">
        <f t="shared" si="38"/>
        <v>65.720000000000027</v>
      </c>
      <c r="AN16" s="50"/>
      <c r="AO16" s="46"/>
      <c r="AP16" s="17">
        <f t="shared" si="26"/>
        <v>126.37000000000002</v>
      </c>
      <c r="AQ16" s="18">
        <f t="shared" si="7"/>
        <v>31.61999999999999</v>
      </c>
      <c r="AR16" s="40"/>
      <c r="AS16" s="19">
        <f t="shared" si="8"/>
        <v>60.65</v>
      </c>
      <c r="AT16" s="20">
        <f t="shared" si="9"/>
        <v>91.44</v>
      </c>
      <c r="AU16" s="21">
        <f t="shared" si="10"/>
        <v>152.09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0</v>
      </c>
      <c r="BB16" s="42">
        <f t="shared" si="11"/>
        <v>250</v>
      </c>
      <c r="BC16" s="43">
        <f t="shared" si="12"/>
        <v>237.5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190.5</v>
      </c>
      <c r="BK16" s="24">
        <f t="shared" si="15"/>
        <v>91.44</v>
      </c>
      <c r="BL16" s="48">
        <f t="shared" si="16"/>
        <v>99.06</v>
      </c>
      <c r="BO16" s="129">
        <f t="shared" si="27"/>
        <v>1844</v>
      </c>
      <c r="BP16" s="129">
        <f t="shared" si="28"/>
        <v>63</v>
      </c>
      <c r="BQ16" s="129">
        <f t="shared" si="29"/>
        <v>724</v>
      </c>
      <c r="BR16" s="129">
        <f t="shared" si="30"/>
        <v>25</v>
      </c>
      <c r="BS16" s="129">
        <f t="shared" si="31"/>
        <v>2568</v>
      </c>
      <c r="BT16" s="129">
        <f t="shared" si="32"/>
        <v>88</v>
      </c>
      <c r="BU16" s="129">
        <f t="shared" si="33"/>
        <v>5.4</v>
      </c>
      <c r="BV16" s="129">
        <f t="shared" si="34"/>
        <v>111.72000000000001</v>
      </c>
      <c r="BW16" s="129">
        <f t="shared" si="35"/>
        <v>0.65</v>
      </c>
      <c r="BX16" s="129">
        <f t="shared" si="36"/>
        <v>112.37000000000002</v>
      </c>
      <c r="BY16" s="134">
        <f t="shared" si="37"/>
        <v>112.37000000000002</v>
      </c>
      <c r="BZ16" s="129">
        <f>V16+W16+X16+Y16+Z16+AA16+AE16+AF16+AG16</f>
        <v>24.369999999999997</v>
      </c>
    </row>
    <row r="17" spans="1:78" ht="18.75">
      <c r="A17" s="143">
        <f t="shared" si="18"/>
        <v>42909</v>
      </c>
      <c r="B17" s="138" t="s">
        <v>41</v>
      </c>
      <c r="C17" s="30">
        <v>618</v>
      </c>
      <c r="D17" s="30">
        <v>708</v>
      </c>
      <c r="E17" s="30">
        <v>513</v>
      </c>
      <c r="F17" s="30">
        <v>46</v>
      </c>
      <c r="G17" s="30"/>
      <c r="H17" s="32">
        <v>17</v>
      </c>
      <c r="I17" s="33">
        <f t="shared" si="19"/>
        <v>1839</v>
      </c>
      <c r="J17" s="33">
        <f t="shared" si="20"/>
        <v>63</v>
      </c>
      <c r="K17" s="23">
        <v>328</v>
      </c>
      <c r="L17" s="14">
        <v>388</v>
      </c>
      <c r="M17" s="14">
        <v>380</v>
      </c>
      <c r="N17" s="14"/>
      <c r="O17" s="14">
        <v>12</v>
      </c>
      <c r="P17" s="14">
        <v>14</v>
      </c>
      <c r="Q17" s="14">
        <v>14</v>
      </c>
      <c r="R17" s="34"/>
      <c r="S17" s="33">
        <f t="shared" si="21"/>
        <v>1096</v>
      </c>
      <c r="T17" s="33">
        <f t="shared" si="22"/>
        <v>40</v>
      </c>
      <c r="U17" s="35">
        <f t="shared" si="23"/>
        <v>103</v>
      </c>
      <c r="V17" s="37">
        <v>4.42</v>
      </c>
      <c r="W17" s="23">
        <v>3.5</v>
      </c>
      <c r="X17" s="38">
        <v>3.5</v>
      </c>
      <c r="Y17" s="30">
        <v>4.5</v>
      </c>
      <c r="Z17" s="30">
        <v>5.4</v>
      </c>
      <c r="AA17" s="38">
        <v>2.4</v>
      </c>
      <c r="AB17" s="38"/>
      <c r="AC17" s="38"/>
      <c r="AD17" s="38"/>
      <c r="AE17" s="38">
        <v>0.65</v>
      </c>
      <c r="AF17" s="38"/>
      <c r="AG17" s="38"/>
      <c r="AH17" s="44">
        <f t="shared" si="6"/>
        <v>0.65</v>
      </c>
      <c r="AI17" s="53">
        <v>60</v>
      </c>
      <c r="AJ17" s="15">
        <f t="shared" si="39"/>
        <v>60.65</v>
      </c>
      <c r="AK17" s="51">
        <f t="shared" si="24"/>
        <v>121.47000000000001</v>
      </c>
      <c r="AL17" s="96">
        <f t="shared" si="25"/>
        <v>127.37000000000002</v>
      </c>
      <c r="AM17" s="16">
        <f t="shared" si="38"/>
        <v>66.720000000000027</v>
      </c>
      <c r="AN17" s="50"/>
      <c r="AO17" s="46"/>
      <c r="AP17" s="17">
        <f t="shared" si="26"/>
        <v>127.37000000000002</v>
      </c>
      <c r="AQ17" s="18">
        <f t="shared" si="7"/>
        <v>30.61999999999999</v>
      </c>
      <c r="AR17" s="40"/>
      <c r="AS17" s="19">
        <f t="shared" si="8"/>
        <v>60.65</v>
      </c>
      <c r="AT17" s="20">
        <f t="shared" si="9"/>
        <v>91.44</v>
      </c>
      <c r="AU17" s="21">
        <f t="shared" si="10"/>
        <v>152.09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0</v>
      </c>
      <c r="BB17" s="42">
        <f t="shared" si="11"/>
        <v>250</v>
      </c>
      <c r="BC17" s="43">
        <f t="shared" si="12"/>
        <v>237.5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190.5</v>
      </c>
      <c r="BK17" s="24">
        <f t="shared" si="15"/>
        <v>91.44</v>
      </c>
      <c r="BL17" s="48">
        <f t="shared" si="16"/>
        <v>99.06</v>
      </c>
      <c r="BO17" s="129">
        <f t="shared" si="27"/>
        <v>1839</v>
      </c>
      <c r="BP17" s="129">
        <f t="shared" si="28"/>
        <v>63</v>
      </c>
      <c r="BQ17" s="129">
        <f t="shared" si="29"/>
        <v>716</v>
      </c>
      <c r="BR17" s="129">
        <f t="shared" si="30"/>
        <v>26</v>
      </c>
      <c r="BS17" s="129">
        <f t="shared" si="31"/>
        <v>2555</v>
      </c>
      <c r="BT17" s="129">
        <f t="shared" si="32"/>
        <v>89</v>
      </c>
      <c r="BU17" s="129">
        <f t="shared" si="33"/>
        <v>5.4</v>
      </c>
      <c r="BV17" s="129">
        <f t="shared" si="34"/>
        <v>112.72000000000001</v>
      </c>
      <c r="BW17" s="129">
        <f t="shared" si="35"/>
        <v>0.65</v>
      </c>
      <c r="BX17" s="129">
        <f t="shared" si="36"/>
        <v>113.37000000000002</v>
      </c>
      <c r="BY17" s="134">
        <f t="shared" si="37"/>
        <v>113.37000000000002</v>
      </c>
      <c r="BZ17" s="129">
        <f>V17+W17+X17+Y17+Z17+AA17+AE17+AF17+AG17</f>
        <v>24.369999999999997</v>
      </c>
    </row>
    <row r="18" spans="1:78" ht="18.75">
      <c r="A18" s="143">
        <f t="shared" si="18"/>
        <v>42909</v>
      </c>
      <c r="B18" s="138" t="s">
        <v>10</v>
      </c>
      <c r="C18" s="30">
        <v>616</v>
      </c>
      <c r="D18" s="30">
        <v>708</v>
      </c>
      <c r="E18" s="30">
        <v>514</v>
      </c>
      <c r="F18" s="30">
        <v>46</v>
      </c>
      <c r="G18" s="30"/>
      <c r="H18" s="32">
        <v>17</v>
      </c>
      <c r="I18" s="33">
        <f t="shared" si="19"/>
        <v>1838</v>
      </c>
      <c r="J18" s="33">
        <f t="shared" si="20"/>
        <v>63</v>
      </c>
      <c r="K18" s="23">
        <v>332</v>
      </c>
      <c r="L18" s="14">
        <v>390</v>
      </c>
      <c r="M18" s="14">
        <v>390</v>
      </c>
      <c r="N18" s="14"/>
      <c r="O18" s="14">
        <v>12</v>
      </c>
      <c r="P18" s="14">
        <v>14</v>
      </c>
      <c r="Q18" s="14">
        <v>14</v>
      </c>
      <c r="R18" s="34"/>
      <c r="S18" s="33">
        <f t="shared" si="21"/>
        <v>1112</v>
      </c>
      <c r="T18" s="33">
        <f t="shared" si="22"/>
        <v>40</v>
      </c>
      <c r="U18" s="35">
        <f t="shared" si="23"/>
        <v>103</v>
      </c>
      <c r="V18" s="37">
        <v>4.42</v>
      </c>
      <c r="W18" s="23">
        <v>3.5</v>
      </c>
      <c r="X18" s="38">
        <v>3.5</v>
      </c>
      <c r="Y18" s="30">
        <v>4.5999999999999996</v>
      </c>
      <c r="Z18" s="30">
        <v>5.8</v>
      </c>
      <c r="AA18" s="38">
        <v>2.4</v>
      </c>
      <c r="AB18" s="38"/>
      <c r="AC18" s="38"/>
      <c r="AD18" s="38"/>
      <c r="AE18" s="38">
        <v>0.65</v>
      </c>
      <c r="AF18" s="38"/>
      <c r="AG18" s="38"/>
      <c r="AH18" s="44">
        <f t="shared" si="6"/>
        <v>0.65</v>
      </c>
      <c r="AI18" s="53">
        <v>60</v>
      </c>
      <c r="AJ18" s="15">
        <f t="shared" si="39"/>
        <v>60.65</v>
      </c>
      <c r="AK18" s="51">
        <f t="shared" si="24"/>
        <v>121.97</v>
      </c>
      <c r="AL18" s="96">
        <f t="shared" si="25"/>
        <v>127.87</v>
      </c>
      <c r="AM18" s="16">
        <f t="shared" si="38"/>
        <v>67.22</v>
      </c>
      <c r="AN18" s="50"/>
      <c r="AO18" s="46"/>
      <c r="AP18" s="17">
        <f t="shared" si="26"/>
        <v>127.87</v>
      </c>
      <c r="AQ18" s="18">
        <f t="shared" si="7"/>
        <v>30.120000000000005</v>
      </c>
      <c r="AR18" s="40"/>
      <c r="AS18" s="19">
        <f t="shared" si="8"/>
        <v>60.65</v>
      </c>
      <c r="AT18" s="20">
        <f t="shared" si="9"/>
        <v>91.44</v>
      </c>
      <c r="AU18" s="21">
        <f t="shared" si="10"/>
        <v>152.09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0</v>
      </c>
      <c r="BB18" s="42">
        <f t="shared" si="11"/>
        <v>250</v>
      </c>
      <c r="BC18" s="43">
        <f t="shared" si="12"/>
        <v>237.5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190.5</v>
      </c>
      <c r="BK18" s="24">
        <f t="shared" si="15"/>
        <v>91.44</v>
      </c>
      <c r="BL18" s="48">
        <f t="shared" si="16"/>
        <v>99.06</v>
      </c>
      <c r="BO18" s="129">
        <f t="shared" si="27"/>
        <v>1838</v>
      </c>
      <c r="BP18" s="129">
        <f t="shared" si="28"/>
        <v>63</v>
      </c>
      <c r="BQ18" s="129">
        <f t="shared" si="29"/>
        <v>722</v>
      </c>
      <c r="BR18" s="129">
        <f t="shared" si="30"/>
        <v>26</v>
      </c>
      <c r="BS18" s="129">
        <f t="shared" si="31"/>
        <v>2560</v>
      </c>
      <c r="BT18" s="129">
        <f t="shared" si="32"/>
        <v>89</v>
      </c>
      <c r="BU18" s="129">
        <f t="shared" si="33"/>
        <v>5.8</v>
      </c>
      <c r="BV18" s="129">
        <f t="shared" si="34"/>
        <v>113.22</v>
      </c>
      <c r="BW18" s="129">
        <f t="shared" si="35"/>
        <v>0.65</v>
      </c>
      <c r="BX18" s="129">
        <f t="shared" si="36"/>
        <v>113.87</v>
      </c>
      <c r="BY18" s="134">
        <f t="shared" si="37"/>
        <v>113.87</v>
      </c>
      <c r="BZ18" s="129">
        <f t="shared" ref="BZ18:BZ65" si="40">V18+W18+X18+Y18+Z18+AA18+AB9+AE18+AF18+AG18</f>
        <v>24.869999999999997</v>
      </c>
    </row>
    <row r="19" spans="1:78" ht="18.75">
      <c r="A19" s="143">
        <f t="shared" si="18"/>
        <v>42909</v>
      </c>
      <c r="B19" s="138" t="s">
        <v>42</v>
      </c>
      <c r="C19" s="30">
        <v>616</v>
      </c>
      <c r="D19" s="30">
        <v>706</v>
      </c>
      <c r="E19" s="30">
        <v>514</v>
      </c>
      <c r="F19" s="30">
        <v>45</v>
      </c>
      <c r="G19" s="30"/>
      <c r="H19" s="32">
        <v>17</v>
      </c>
      <c r="I19" s="33">
        <f t="shared" si="19"/>
        <v>1836</v>
      </c>
      <c r="J19" s="33">
        <f t="shared" si="20"/>
        <v>62</v>
      </c>
      <c r="K19" s="23">
        <v>330</v>
      </c>
      <c r="L19" s="14">
        <v>388</v>
      </c>
      <c r="M19" s="14">
        <v>380</v>
      </c>
      <c r="N19" s="14"/>
      <c r="O19" s="14">
        <v>12</v>
      </c>
      <c r="P19" s="14">
        <v>14</v>
      </c>
      <c r="Q19" s="14">
        <v>14</v>
      </c>
      <c r="R19" s="34"/>
      <c r="S19" s="33">
        <f t="shared" si="21"/>
        <v>1098</v>
      </c>
      <c r="T19" s="33">
        <f t="shared" si="22"/>
        <v>40</v>
      </c>
      <c r="U19" s="35">
        <f t="shared" si="23"/>
        <v>102</v>
      </c>
      <c r="V19" s="37">
        <v>4.42</v>
      </c>
      <c r="W19" s="23">
        <v>3.5</v>
      </c>
      <c r="X19" s="38">
        <v>3.5</v>
      </c>
      <c r="Y19" s="30">
        <v>4.5999999999999996</v>
      </c>
      <c r="Z19" s="30">
        <v>5.8</v>
      </c>
      <c r="AA19" s="38">
        <v>2.4</v>
      </c>
      <c r="AB19" s="38"/>
      <c r="AC19" s="38"/>
      <c r="AD19" s="38"/>
      <c r="AE19" s="38">
        <v>0.65</v>
      </c>
      <c r="AF19" s="38"/>
      <c r="AG19" s="38"/>
      <c r="AH19" s="44">
        <f t="shared" si="6"/>
        <v>0.65</v>
      </c>
      <c r="AI19" s="53">
        <v>60</v>
      </c>
      <c r="AJ19" s="15">
        <f t="shared" si="39"/>
        <v>60.65</v>
      </c>
      <c r="AK19" s="51">
        <f t="shared" si="24"/>
        <v>120.97</v>
      </c>
      <c r="AL19" s="96">
        <f t="shared" si="25"/>
        <v>126.87</v>
      </c>
      <c r="AM19" s="16">
        <f t="shared" si="38"/>
        <v>66.22</v>
      </c>
      <c r="AN19" s="50"/>
      <c r="AO19" s="46"/>
      <c r="AP19" s="17">
        <f t="shared" si="26"/>
        <v>126.87</v>
      </c>
      <c r="AQ19" s="18">
        <f t="shared" si="7"/>
        <v>31.120000000000005</v>
      </c>
      <c r="AR19" s="40"/>
      <c r="AS19" s="19">
        <f t="shared" si="8"/>
        <v>60.65</v>
      </c>
      <c r="AT19" s="20">
        <f t="shared" si="9"/>
        <v>91.44</v>
      </c>
      <c r="AU19" s="21">
        <f t="shared" si="10"/>
        <v>152.09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0</v>
      </c>
      <c r="BB19" s="42">
        <f t="shared" si="11"/>
        <v>250</v>
      </c>
      <c r="BC19" s="43">
        <f t="shared" si="12"/>
        <v>237.5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190.5</v>
      </c>
      <c r="BK19" s="24">
        <f t="shared" si="15"/>
        <v>91.44</v>
      </c>
      <c r="BL19" s="48">
        <f t="shared" si="16"/>
        <v>99.06</v>
      </c>
      <c r="BO19" s="129">
        <f t="shared" si="27"/>
        <v>1836</v>
      </c>
      <c r="BP19" s="129">
        <f t="shared" si="28"/>
        <v>62</v>
      </c>
      <c r="BQ19" s="129">
        <f t="shared" si="29"/>
        <v>718</v>
      </c>
      <c r="BR19" s="129">
        <f t="shared" si="30"/>
        <v>26</v>
      </c>
      <c r="BS19" s="129">
        <f t="shared" si="31"/>
        <v>2554</v>
      </c>
      <c r="BT19" s="129">
        <f t="shared" si="32"/>
        <v>88</v>
      </c>
      <c r="BU19" s="129">
        <f t="shared" si="33"/>
        <v>5.8</v>
      </c>
      <c r="BV19" s="129">
        <f t="shared" si="34"/>
        <v>112.22</v>
      </c>
      <c r="BW19" s="129">
        <f t="shared" si="35"/>
        <v>0.65</v>
      </c>
      <c r="BX19" s="129">
        <f t="shared" si="36"/>
        <v>112.87</v>
      </c>
      <c r="BY19" s="134">
        <f t="shared" si="37"/>
        <v>112.87</v>
      </c>
      <c r="BZ19" s="129">
        <f t="shared" si="40"/>
        <v>24.869999999999997</v>
      </c>
    </row>
    <row r="20" spans="1:78" ht="18.75">
      <c r="A20" s="143">
        <f t="shared" si="18"/>
        <v>42909</v>
      </c>
      <c r="B20" s="138" t="s">
        <v>11</v>
      </c>
      <c r="C20" s="30">
        <v>615</v>
      </c>
      <c r="D20" s="30">
        <v>705</v>
      </c>
      <c r="E20" s="30">
        <v>514</v>
      </c>
      <c r="F20" s="30">
        <v>45</v>
      </c>
      <c r="G20" s="30"/>
      <c r="H20" s="32">
        <v>17</v>
      </c>
      <c r="I20" s="33">
        <f t="shared" si="19"/>
        <v>1834</v>
      </c>
      <c r="J20" s="33">
        <f t="shared" si="20"/>
        <v>62</v>
      </c>
      <c r="K20" s="23">
        <v>341</v>
      </c>
      <c r="L20" s="14">
        <v>386</v>
      </c>
      <c r="M20" s="14">
        <v>370</v>
      </c>
      <c r="N20" s="14"/>
      <c r="O20" s="14">
        <v>12</v>
      </c>
      <c r="P20" s="14">
        <v>14</v>
      </c>
      <c r="Q20" s="14">
        <v>13</v>
      </c>
      <c r="R20" s="34"/>
      <c r="S20" s="33">
        <f t="shared" si="21"/>
        <v>1097</v>
      </c>
      <c r="T20" s="33">
        <f t="shared" si="22"/>
        <v>39</v>
      </c>
      <c r="U20" s="35">
        <f t="shared" si="23"/>
        <v>101</v>
      </c>
      <c r="V20" s="37">
        <v>4.42</v>
      </c>
      <c r="W20" s="23">
        <v>3.5</v>
      </c>
      <c r="X20" s="38">
        <v>3.5</v>
      </c>
      <c r="Y20" s="30">
        <v>4.3</v>
      </c>
      <c r="Z20" s="30">
        <v>6.1</v>
      </c>
      <c r="AA20" s="38">
        <v>2.5</v>
      </c>
      <c r="AB20" s="38"/>
      <c r="AC20" s="38"/>
      <c r="AD20" s="38"/>
      <c r="AE20" s="38">
        <v>0.7</v>
      </c>
      <c r="AF20" s="38"/>
      <c r="AG20" s="38"/>
      <c r="AH20" s="44">
        <f t="shared" si="6"/>
        <v>0.7</v>
      </c>
      <c r="AI20" s="53">
        <v>60</v>
      </c>
      <c r="AJ20" s="15">
        <f t="shared" si="39"/>
        <v>60.7</v>
      </c>
      <c r="AK20" s="51">
        <f t="shared" si="24"/>
        <v>120.02</v>
      </c>
      <c r="AL20" s="96">
        <f t="shared" si="25"/>
        <v>126.02</v>
      </c>
      <c r="AM20" s="16">
        <f t="shared" si="38"/>
        <v>65.319999999999993</v>
      </c>
      <c r="AN20" s="50"/>
      <c r="AO20" s="46"/>
      <c r="AP20" s="17">
        <f t="shared" si="26"/>
        <v>126.02</v>
      </c>
      <c r="AQ20" s="18">
        <f t="shared" si="7"/>
        <v>32.11999999999999</v>
      </c>
      <c r="AR20" s="40"/>
      <c r="AS20" s="19">
        <f t="shared" si="8"/>
        <v>60.7</v>
      </c>
      <c r="AT20" s="20">
        <f t="shared" si="9"/>
        <v>91.44</v>
      </c>
      <c r="AU20" s="21">
        <f t="shared" si="10"/>
        <v>152.13999999999999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0</v>
      </c>
      <c r="BB20" s="42">
        <f t="shared" si="11"/>
        <v>250</v>
      </c>
      <c r="BC20" s="43">
        <f t="shared" si="12"/>
        <v>237.5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190.5</v>
      </c>
      <c r="BK20" s="24">
        <f t="shared" si="15"/>
        <v>91.44</v>
      </c>
      <c r="BL20" s="48">
        <f t="shared" si="16"/>
        <v>99.06</v>
      </c>
      <c r="BO20" s="129">
        <f t="shared" si="27"/>
        <v>1834</v>
      </c>
      <c r="BP20" s="129">
        <f t="shared" si="28"/>
        <v>62</v>
      </c>
      <c r="BQ20" s="129">
        <f t="shared" si="29"/>
        <v>727</v>
      </c>
      <c r="BR20" s="129">
        <f t="shared" si="30"/>
        <v>25</v>
      </c>
      <c r="BS20" s="129">
        <f t="shared" si="31"/>
        <v>2561</v>
      </c>
      <c r="BT20" s="129">
        <f t="shared" si="32"/>
        <v>87</v>
      </c>
      <c r="BU20" s="129">
        <f t="shared" si="33"/>
        <v>6.1</v>
      </c>
      <c r="BV20" s="129">
        <f t="shared" si="34"/>
        <v>111.32</v>
      </c>
      <c r="BW20" s="129">
        <f t="shared" si="35"/>
        <v>0.7</v>
      </c>
      <c r="BX20" s="129">
        <f t="shared" si="36"/>
        <v>112.02</v>
      </c>
      <c r="BY20" s="134">
        <f t="shared" si="37"/>
        <v>112.02</v>
      </c>
      <c r="BZ20" s="129">
        <f t="shared" si="40"/>
        <v>25.02</v>
      </c>
    </row>
    <row r="21" spans="1:78" ht="18.75">
      <c r="A21" s="143">
        <f t="shared" si="18"/>
        <v>42909</v>
      </c>
      <c r="B21" s="138" t="s">
        <v>43</v>
      </c>
      <c r="C21" s="30">
        <v>609</v>
      </c>
      <c r="D21" s="30">
        <v>705</v>
      </c>
      <c r="E21" s="30">
        <v>517</v>
      </c>
      <c r="F21" s="30">
        <v>42</v>
      </c>
      <c r="G21" s="30"/>
      <c r="H21" s="32">
        <v>17</v>
      </c>
      <c r="I21" s="33">
        <f t="shared" si="19"/>
        <v>1831</v>
      </c>
      <c r="J21" s="33">
        <f t="shared" si="20"/>
        <v>59</v>
      </c>
      <c r="K21" s="23">
        <v>337</v>
      </c>
      <c r="L21" s="14">
        <v>368</v>
      </c>
      <c r="M21" s="14">
        <v>390</v>
      </c>
      <c r="N21" s="14"/>
      <c r="O21" s="14">
        <v>12</v>
      </c>
      <c r="P21" s="14">
        <v>13</v>
      </c>
      <c r="Q21" s="14">
        <v>14</v>
      </c>
      <c r="R21" s="34"/>
      <c r="S21" s="33">
        <f t="shared" si="21"/>
        <v>1095</v>
      </c>
      <c r="T21" s="33">
        <f t="shared" si="22"/>
        <v>39</v>
      </c>
      <c r="U21" s="35">
        <f t="shared" si="23"/>
        <v>98</v>
      </c>
      <c r="V21" s="37">
        <v>4.42</v>
      </c>
      <c r="W21" s="23">
        <v>3.5</v>
      </c>
      <c r="X21" s="38">
        <v>3.5</v>
      </c>
      <c r="Y21" s="30">
        <v>4.3</v>
      </c>
      <c r="Z21" s="30">
        <v>6.1</v>
      </c>
      <c r="AA21" s="38">
        <v>2.5</v>
      </c>
      <c r="AB21" s="38"/>
      <c r="AC21" s="38"/>
      <c r="AD21" s="38"/>
      <c r="AE21" s="38">
        <v>0.7</v>
      </c>
      <c r="AF21" s="38"/>
      <c r="AG21" s="38"/>
      <c r="AH21" s="44">
        <f t="shared" si="6"/>
        <v>0.7</v>
      </c>
      <c r="AI21" s="53">
        <v>60</v>
      </c>
      <c r="AJ21" s="15">
        <f t="shared" si="39"/>
        <v>60.7</v>
      </c>
      <c r="AK21" s="51">
        <f t="shared" si="24"/>
        <v>117.02</v>
      </c>
      <c r="AL21" s="96">
        <f t="shared" si="25"/>
        <v>123.02</v>
      </c>
      <c r="AM21" s="16">
        <f t="shared" si="38"/>
        <v>62.319999999999993</v>
      </c>
      <c r="AN21" s="50"/>
      <c r="AO21" s="46"/>
      <c r="AP21" s="17">
        <f t="shared" si="26"/>
        <v>123.02</v>
      </c>
      <c r="AQ21" s="18">
        <f t="shared" si="7"/>
        <v>35.11999999999999</v>
      </c>
      <c r="AR21" s="40"/>
      <c r="AS21" s="19">
        <f t="shared" si="8"/>
        <v>60.7</v>
      </c>
      <c r="AT21" s="20">
        <f t="shared" si="9"/>
        <v>91.44</v>
      </c>
      <c r="AU21" s="21">
        <f t="shared" si="10"/>
        <v>152.13999999999999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0</v>
      </c>
      <c r="BB21" s="42">
        <f t="shared" si="11"/>
        <v>250</v>
      </c>
      <c r="BC21" s="43">
        <f t="shared" si="12"/>
        <v>237.5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190.5</v>
      </c>
      <c r="BK21" s="24">
        <f t="shared" si="15"/>
        <v>91.44</v>
      </c>
      <c r="BL21" s="48">
        <f t="shared" si="16"/>
        <v>99.06</v>
      </c>
      <c r="BO21" s="129">
        <f t="shared" si="27"/>
        <v>1831</v>
      </c>
      <c r="BP21" s="129">
        <f t="shared" si="28"/>
        <v>59</v>
      </c>
      <c r="BQ21" s="129">
        <f t="shared" si="29"/>
        <v>705</v>
      </c>
      <c r="BR21" s="129">
        <f t="shared" si="30"/>
        <v>26</v>
      </c>
      <c r="BS21" s="129">
        <f t="shared" si="31"/>
        <v>2536</v>
      </c>
      <c r="BT21" s="129">
        <f t="shared" si="32"/>
        <v>85</v>
      </c>
      <c r="BU21" s="129">
        <f t="shared" si="33"/>
        <v>6.1</v>
      </c>
      <c r="BV21" s="129">
        <f t="shared" si="34"/>
        <v>109.32</v>
      </c>
      <c r="BW21" s="129">
        <f t="shared" si="35"/>
        <v>0.7</v>
      </c>
      <c r="BX21" s="129">
        <f t="shared" si="36"/>
        <v>110.02</v>
      </c>
      <c r="BY21" s="134">
        <f t="shared" si="37"/>
        <v>110.02</v>
      </c>
      <c r="BZ21" s="129">
        <f t="shared" si="40"/>
        <v>25.02</v>
      </c>
    </row>
    <row r="22" spans="1:78" ht="18.75">
      <c r="A22" s="143">
        <f t="shared" si="18"/>
        <v>42909</v>
      </c>
      <c r="B22" s="138" t="s">
        <v>12</v>
      </c>
      <c r="C22" s="30">
        <v>599</v>
      </c>
      <c r="D22" s="30">
        <v>639</v>
      </c>
      <c r="E22" s="30">
        <v>488</v>
      </c>
      <c r="F22" s="30">
        <v>41</v>
      </c>
      <c r="G22" s="30"/>
      <c r="H22" s="32">
        <v>17</v>
      </c>
      <c r="I22" s="33">
        <f t="shared" si="19"/>
        <v>1726</v>
      </c>
      <c r="J22" s="33">
        <f t="shared" si="20"/>
        <v>58</v>
      </c>
      <c r="K22" s="23">
        <v>327</v>
      </c>
      <c r="L22" s="14">
        <v>356</v>
      </c>
      <c r="M22" s="14">
        <v>400</v>
      </c>
      <c r="N22" s="14"/>
      <c r="O22" s="14">
        <v>12</v>
      </c>
      <c r="P22" s="14">
        <v>12</v>
      </c>
      <c r="Q22" s="14">
        <v>14</v>
      </c>
      <c r="R22" s="34"/>
      <c r="S22" s="33">
        <f t="shared" si="21"/>
        <v>1083</v>
      </c>
      <c r="T22" s="33">
        <f t="shared" si="22"/>
        <v>38</v>
      </c>
      <c r="U22" s="35">
        <f t="shared" si="23"/>
        <v>96</v>
      </c>
      <c r="V22" s="37">
        <v>4.42</v>
      </c>
      <c r="W22" s="23">
        <v>3.5</v>
      </c>
      <c r="X22" s="38">
        <v>3.5</v>
      </c>
      <c r="Y22" s="23">
        <v>3.5</v>
      </c>
      <c r="Z22" s="30">
        <v>5.0999999999999996</v>
      </c>
      <c r="AA22" s="38">
        <v>2</v>
      </c>
      <c r="AB22" s="38"/>
      <c r="AC22" s="38"/>
      <c r="AD22" s="38"/>
      <c r="AE22" s="38">
        <v>0.7</v>
      </c>
      <c r="AF22" s="38"/>
      <c r="AG22" s="38"/>
      <c r="AH22" s="44">
        <f t="shared" si="6"/>
        <v>0.7</v>
      </c>
      <c r="AI22" s="53">
        <v>60</v>
      </c>
      <c r="AJ22" s="15">
        <f t="shared" si="39"/>
        <v>60.7</v>
      </c>
      <c r="AK22" s="51">
        <f t="shared" si="24"/>
        <v>113.22</v>
      </c>
      <c r="AL22" s="96">
        <f t="shared" si="25"/>
        <v>118.72</v>
      </c>
      <c r="AM22" s="16">
        <f t="shared" si="38"/>
        <v>58.019999999999996</v>
      </c>
      <c r="AN22" s="50"/>
      <c r="AO22" s="46"/>
      <c r="AP22" s="17">
        <f t="shared" si="26"/>
        <v>118.72</v>
      </c>
      <c r="AQ22" s="18">
        <f t="shared" si="7"/>
        <v>38.919999999999987</v>
      </c>
      <c r="AR22" s="40"/>
      <c r="AS22" s="19">
        <f t="shared" si="8"/>
        <v>60.7</v>
      </c>
      <c r="AT22" s="20">
        <f t="shared" si="9"/>
        <v>91.44</v>
      </c>
      <c r="AU22" s="21">
        <f t="shared" si="10"/>
        <v>152.13999999999999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11"/>
        <v>250</v>
      </c>
      <c r="BC22" s="43">
        <f t="shared" si="12"/>
        <v>237.5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190.5</v>
      </c>
      <c r="BK22" s="24">
        <f t="shared" si="15"/>
        <v>91.44</v>
      </c>
      <c r="BL22" s="48">
        <f t="shared" si="16"/>
        <v>99.06</v>
      </c>
      <c r="BO22" s="129">
        <f t="shared" si="27"/>
        <v>1726</v>
      </c>
      <c r="BP22" s="129">
        <f t="shared" si="28"/>
        <v>58</v>
      </c>
      <c r="BQ22" s="129">
        <f t="shared" si="29"/>
        <v>683</v>
      </c>
      <c r="BR22" s="129">
        <f t="shared" si="30"/>
        <v>26</v>
      </c>
      <c r="BS22" s="129">
        <f t="shared" si="31"/>
        <v>2409</v>
      </c>
      <c r="BT22" s="129">
        <f t="shared" si="32"/>
        <v>84</v>
      </c>
      <c r="BU22" s="129">
        <f t="shared" si="33"/>
        <v>5.0999999999999996</v>
      </c>
      <c r="BV22" s="129">
        <f t="shared" si="34"/>
        <v>106.02</v>
      </c>
      <c r="BW22" s="129">
        <f t="shared" si="35"/>
        <v>0.7</v>
      </c>
      <c r="BX22" s="129">
        <f t="shared" si="36"/>
        <v>106.72</v>
      </c>
      <c r="BY22" s="134">
        <f t="shared" si="37"/>
        <v>106.72</v>
      </c>
      <c r="BZ22" s="129">
        <f t="shared" si="40"/>
        <v>22.72</v>
      </c>
    </row>
    <row r="23" spans="1:78" ht="18.75">
      <c r="A23" s="143">
        <f t="shared" si="18"/>
        <v>42909</v>
      </c>
      <c r="B23" s="138" t="s">
        <v>44</v>
      </c>
      <c r="C23" s="30">
        <v>579</v>
      </c>
      <c r="D23" s="30">
        <v>625</v>
      </c>
      <c r="E23" s="30">
        <v>482</v>
      </c>
      <c r="F23" s="30">
        <v>41</v>
      </c>
      <c r="G23" s="30"/>
      <c r="H23" s="23">
        <v>16</v>
      </c>
      <c r="I23" s="33">
        <f t="shared" si="19"/>
        <v>1686</v>
      </c>
      <c r="J23" s="33">
        <f t="shared" si="20"/>
        <v>57</v>
      </c>
      <c r="K23" s="23">
        <v>320</v>
      </c>
      <c r="L23" s="14">
        <v>360</v>
      </c>
      <c r="M23" s="14">
        <v>360</v>
      </c>
      <c r="N23" s="14"/>
      <c r="O23" s="14">
        <v>12</v>
      </c>
      <c r="P23" s="14">
        <v>13</v>
      </c>
      <c r="Q23" s="14">
        <v>13</v>
      </c>
      <c r="R23" s="34"/>
      <c r="S23" s="33">
        <f t="shared" si="21"/>
        <v>1040</v>
      </c>
      <c r="T23" s="33">
        <f t="shared" si="22"/>
        <v>38</v>
      </c>
      <c r="U23" s="35">
        <f t="shared" si="23"/>
        <v>95</v>
      </c>
      <c r="V23" s="37">
        <v>4.42</v>
      </c>
      <c r="W23" s="23">
        <v>3.5</v>
      </c>
      <c r="X23" s="38">
        <v>3.5</v>
      </c>
      <c r="Y23" s="23">
        <v>3.5</v>
      </c>
      <c r="Z23" s="30">
        <v>5.0999999999999996</v>
      </c>
      <c r="AA23" s="38">
        <v>2</v>
      </c>
      <c r="AB23" s="38"/>
      <c r="AC23" s="38"/>
      <c r="AD23" s="38"/>
      <c r="AE23" s="38">
        <v>0.7</v>
      </c>
      <c r="AF23" s="38"/>
      <c r="AG23" s="38"/>
      <c r="AH23" s="44">
        <f t="shared" si="6"/>
        <v>0.7</v>
      </c>
      <c r="AI23" s="53">
        <v>60</v>
      </c>
      <c r="AJ23" s="15">
        <f t="shared" si="39"/>
        <v>60.7</v>
      </c>
      <c r="AK23" s="51">
        <f t="shared" si="24"/>
        <v>112.22</v>
      </c>
      <c r="AL23" s="96">
        <f t="shared" si="25"/>
        <v>117.72</v>
      </c>
      <c r="AM23" s="16">
        <f t="shared" si="38"/>
        <v>57.019999999999996</v>
      </c>
      <c r="AN23" s="50"/>
      <c r="AO23" s="46"/>
      <c r="AP23" s="17">
        <f t="shared" si="26"/>
        <v>117.72</v>
      </c>
      <c r="AQ23" s="18">
        <f t="shared" si="7"/>
        <v>39.919999999999987</v>
      </c>
      <c r="AR23" s="40"/>
      <c r="AS23" s="19">
        <f t="shared" si="8"/>
        <v>60.7</v>
      </c>
      <c r="AT23" s="20">
        <f t="shared" si="9"/>
        <v>91.44</v>
      </c>
      <c r="AU23" s="21">
        <f t="shared" si="10"/>
        <v>152.13999999999999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11"/>
        <v>250</v>
      </c>
      <c r="BC23" s="43">
        <f t="shared" si="12"/>
        <v>237.5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190.5</v>
      </c>
      <c r="BK23" s="24">
        <f t="shared" si="15"/>
        <v>91.44</v>
      </c>
      <c r="BL23" s="48">
        <f t="shared" si="16"/>
        <v>99.06</v>
      </c>
      <c r="BO23" s="129">
        <f t="shared" si="27"/>
        <v>1686</v>
      </c>
      <c r="BP23" s="129">
        <f t="shared" si="28"/>
        <v>57</v>
      </c>
      <c r="BQ23" s="129">
        <f t="shared" si="29"/>
        <v>680</v>
      </c>
      <c r="BR23" s="129">
        <f t="shared" si="30"/>
        <v>25</v>
      </c>
      <c r="BS23" s="129">
        <f t="shared" si="31"/>
        <v>2366</v>
      </c>
      <c r="BT23" s="129">
        <f t="shared" si="32"/>
        <v>82</v>
      </c>
      <c r="BU23" s="129">
        <f t="shared" si="33"/>
        <v>5.0999999999999996</v>
      </c>
      <c r="BV23" s="129">
        <f t="shared" si="34"/>
        <v>104.02</v>
      </c>
      <c r="BW23" s="129">
        <f t="shared" si="35"/>
        <v>0.7</v>
      </c>
      <c r="BX23" s="129">
        <f t="shared" si="36"/>
        <v>104.72</v>
      </c>
      <c r="BY23" s="134">
        <f t="shared" si="37"/>
        <v>104.72</v>
      </c>
      <c r="BZ23" s="129">
        <f t="shared" si="40"/>
        <v>22.72</v>
      </c>
    </row>
    <row r="24" spans="1:78" ht="18.75">
      <c r="A24" s="143">
        <f t="shared" si="18"/>
        <v>42909</v>
      </c>
      <c r="B24" s="139" t="s">
        <v>13</v>
      </c>
      <c r="C24" s="30">
        <v>597</v>
      </c>
      <c r="D24" s="30">
        <v>667</v>
      </c>
      <c r="E24" s="30">
        <v>487</v>
      </c>
      <c r="F24" s="30">
        <v>43</v>
      </c>
      <c r="G24" s="30"/>
      <c r="H24" s="23">
        <v>16</v>
      </c>
      <c r="I24" s="33">
        <f t="shared" si="19"/>
        <v>1751</v>
      </c>
      <c r="J24" s="33">
        <f t="shared" si="20"/>
        <v>59</v>
      </c>
      <c r="K24" s="23">
        <v>311</v>
      </c>
      <c r="L24" s="14">
        <v>378</v>
      </c>
      <c r="M24" s="14">
        <v>330</v>
      </c>
      <c r="N24" s="14"/>
      <c r="O24" s="14">
        <v>11</v>
      </c>
      <c r="P24" s="14">
        <v>13</v>
      </c>
      <c r="Q24" s="14">
        <v>12</v>
      </c>
      <c r="R24" s="34"/>
      <c r="S24" s="33">
        <f t="shared" si="21"/>
        <v>1019</v>
      </c>
      <c r="T24" s="33">
        <f t="shared" si="22"/>
        <v>36</v>
      </c>
      <c r="U24" s="35">
        <f t="shared" si="23"/>
        <v>95</v>
      </c>
      <c r="V24" s="37">
        <v>3.8</v>
      </c>
      <c r="W24" s="23">
        <v>3.5</v>
      </c>
      <c r="X24" s="38">
        <v>3.5</v>
      </c>
      <c r="Y24" s="30">
        <v>2.9</v>
      </c>
      <c r="Z24" s="54">
        <v>4.5999999999999996</v>
      </c>
      <c r="AA24" s="38">
        <v>2</v>
      </c>
      <c r="AB24" s="38"/>
      <c r="AC24" s="38"/>
      <c r="AD24" s="38"/>
      <c r="AE24" s="38">
        <v>0.6</v>
      </c>
      <c r="AF24" s="38"/>
      <c r="AG24" s="38"/>
      <c r="AH24" s="44">
        <f t="shared" si="6"/>
        <v>0.6</v>
      </c>
      <c r="AI24" s="53">
        <v>60</v>
      </c>
      <c r="AJ24" s="15">
        <f t="shared" si="39"/>
        <v>60.6</v>
      </c>
      <c r="AK24" s="51">
        <f t="shared" si="24"/>
        <v>110.39999999999999</v>
      </c>
      <c r="AL24" s="96">
        <f t="shared" si="25"/>
        <v>115.89999999999999</v>
      </c>
      <c r="AM24" s="16">
        <f t="shared" si="38"/>
        <v>55.29999999999999</v>
      </c>
      <c r="AN24" s="50"/>
      <c r="AO24" s="46"/>
      <c r="AP24" s="17">
        <f t="shared" si="26"/>
        <v>115.89999999999999</v>
      </c>
      <c r="AQ24" s="18">
        <f t="shared" si="7"/>
        <v>41.64</v>
      </c>
      <c r="AR24" s="40"/>
      <c r="AS24" s="19">
        <f t="shared" si="8"/>
        <v>60.6</v>
      </c>
      <c r="AT24" s="20">
        <f t="shared" si="9"/>
        <v>91.44</v>
      </c>
      <c r="AU24" s="21">
        <f t="shared" si="10"/>
        <v>152.04</v>
      </c>
      <c r="AV24" s="47"/>
      <c r="AW24" s="19">
        <v>10</v>
      </c>
      <c r="AX24" s="20">
        <v>200</v>
      </c>
      <c r="AY24" s="20">
        <v>0</v>
      </c>
      <c r="AZ24" s="20">
        <v>40</v>
      </c>
      <c r="BA24" s="20">
        <v>0</v>
      </c>
      <c r="BB24" s="42">
        <f t="shared" si="11"/>
        <v>250</v>
      </c>
      <c r="BC24" s="43">
        <f t="shared" si="12"/>
        <v>237.5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190.5</v>
      </c>
      <c r="BK24" s="24">
        <f t="shared" si="15"/>
        <v>91.44</v>
      </c>
      <c r="BL24" s="48">
        <f t="shared" si="16"/>
        <v>99.06</v>
      </c>
      <c r="BO24" s="129">
        <f t="shared" si="27"/>
        <v>1751</v>
      </c>
      <c r="BP24" s="129">
        <f t="shared" si="28"/>
        <v>59</v>
      </c>
      <c r="BQ24" s="129">
        <f t="shared" si="29"/>
        <v>689</v>
      </c>
      <c r="BR24" s="129">
        <f t="shared" si="30"/>
        <v>23</v>
      </c>
      <c r="BS24" s="129">
        <f t="shared" si="31"/>
        <v>2440</v>
      </c>
      <c r="BT24" s="129">
        <f t="shared" si="32"/>
        <v>82</v>
      </c>
      <c r="BU24" s="129">
        <f t="shared" si="33"/>
        <v>4.5999999999999996</v>
      </c>
      <c r="BV24" s="129">
        <f t="shared" si="34"/>
        <v>102.3</v>
      </c>
      <c r="BW24" s="129">
        <f t="shared" si="35"/>
        <v>0.6</v>
      </c>
      <c r="BX24" s="129">
        <f t="shared" si="36"/>
        <v>102.89999999999999</v>
      </c>
      <c r="BY24" s="134">
        <f t="shared" si="37"/>
        <v>102.89999999999999</v>
      </c>
      <c r="BZ24" s="129">
        <f t="shared" si="40"/>
        <v>20.900000000000002</v>
      </c>
    </row>
    <row r="25" spans="1:78" ht="18.75">
      <c r="A25" s="143">
        <f t="shared" si="18"/>
        <v>42909</v>
      </c>
      <c r="B25" s="138" t="s">
        <v>30</v>
      </c>
      <c r="C25" s="30">
        <v>633</v>
      </c>
      <c r="D25" s="30">
        <v>710</v>
      </c>
      <c r="E25" s="30">
        <v>510</v>
      </c>
      <c r="F25" s="30">
        <v>47</v>
      </c>
      <c r="G25" s="30"/>
      <c r="H25" s="23">
        <v>17</v>
      </c>
      <c r="I25" s="33">
        <f t="shared" si="19"/>
        <v>1853</v>
      </c>
      <c r="J25" s="33">
        <f t="shared" si="20"/>
        <v>64</v>
      </c>
      <c r="K25" s="23">
        <v>326</v>
      </c>
      <c r="L25" s="14">
        <v>401</v>
      </c>
      <c r="M25" s="14">
        <v>360</v>
      </c>
      <c r="N25" s="14"/>
      <c r="O25" s="14">
        <v>12</v>
      </c>
      <c r="P25" s="14">
        <v>14</v>
      </c>
      <c r="Q25" s="14">
        <v>13</v>
      </c>
      <c r="R25" s="34"/>
      <c r="S25" s="33">
        <f t="shared" si="21"/>
        <v>1087</v>
      </c>
      <c r="T25" s="33">
        <f t="shared" si="22"/>
        <v>39</v>
      </c>
      <c r="U25" s="35">
        <f t="shared" si="23"/>
        <v>103</v>
      </c>
      <c r="V25" s="37">
        <v>3.8</v>
      </c>
      <c r="W25" s="23">
        <v>3.5</v>
      </c>
      <c r="X25" s="38">
        <v>3.5</v>
      </c>
      <c r="Y25" s="30">
        <v>2.9</v>
      </c>
      <c r="Z25" s="54">
        <v>4.5999999999999996</v>
      </c>
      <c r="AA25" s="38">
        <v>2</v>
      </c>
      <c r="AB25" s="38"/>
      <c r="AC25" s="38"/>
      <c r="AD25" s="38"/>
      <c r="AE25" s="38">
        <v>0.6</v>
      </c>
      <c r="AF25" s="38"/>
      <c r="AG25" s="38"/>
      <c r="AH25" s="44">
        <f t="shared" si="6"/>
        <v>0.6</v>
      </c>
      <c r="AI25" s="53">
        <v>60</v>
      </c>
      <c r="AJ25" s="15">
        <f t="shared" si="39"/>
        <v>60.6</v>
      </c>
      <c r="AK25" s="51">
        <f t="shared" si="24"/>
        <v>118.39999999999999</v>
      </c>
      <c r="AL25" s="96">
        <f t="shared" si="25"/>
        <v>123.89999999999999</v>
      </c>
      <c r="AM25" s="16">
        <f t="shared" si="38"/>
        <v>63.29999999999999</v>
      </c>
      <c r="AN25" s="50"/>
      <c r="AO25" s="46"/>
      <c r="AP25" s="17">
        <f t="shared" si="26"/>
        <v>123.89999999999999</v>
      </c>
      <c r="AQ25" s="18">
        <f t="shared" si="7"/>
        <v>33.64</v>
      </c>
      <c r="AR25" s="40"/>
      <c r="AS25" s="19">
        <f t="shared" si="8"/>
        <v>60.6</v>
      </c>
      <c r="AT25" s="20">
        <f t="shared" si="9"/>
        <v>91.44</v>
      </c>
      <c r="AU25" s="21">
        <f t="shared" si="10"/>
        <v>152.04</v>
      </c>
      <c r="AV25" s="47"/>
      <c r="AW25" s="19">
        <v>10</v>
      </c>
      <c r="AX25" s="20">
        <v>200</v>
      </c>
      <c r="AY25" s="20">
        <v>0</v>
      </c>
      <c r="AZ25" s="20">
        <v>40</v>
      </c>
      <c r="BA25" s="20">
        <v>0</v>
      </c>
      <c r="BB25" s="42">
        <f t="shared" si="11"/>
        <v>250</v>
      </c>
      <c r="BC25" s="43">
        <f t="shared" si="12"/>
        <v>237.5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190.5</v>
      </c>
      <c r="BK25" s="24">
        <f t="shared" si="15"/>
        <v>91.44</v>
      </c>
      <c r="BL25" s="48">
        <f t="shared" si="16"/>
        <v>99.06</v>
      </c>
      <c r="BO25" s="129">
        <f t="shared" si="27"/>
        <v>1853</v>
      </c>
      <c r="BP25" s="129">
        <f t="shared" si="28"/>
        <v>64</v>
      </c>
      <c r="BQ25" s="129">
        <f t="shared" si="29"/>
        <v>727</v>
      </c>
      <c r="BR25" s="129">
        <f t="shared" si="30"/>
        <v>25</v>
      </c>
      <c r="BS25" s="129">
        <f t="shared" si="31"/>
        <v>2580</v>
      </c>
      <c r="BT25" s="129">
        <f t="shared" si="32"/>
        <v>89</v>
      </c>
      <c r="BU25" s="129">
        <f t="shared" si="33"/>
        <v>4.5999999999999996</v>
      </c>
      <c r="BV25" s="129">
        <f t="shared" si="34"/>
        <v>109.3</v>
      </c>
      <c r="BW25" s="129">
        <f t="shared" si="35"/>
        <v>0.6</v>
      </c>
      <c r="BX25" s="129">
        <f t="shared" si="36"/>
        <v>109.89999999999999</v>
      </c>
      <c r="BY25" s="134">
        <f t="shared" si="37"/>
        <v>109.89999999999999</v>
      </c>
      <c r="BZ25" s="129">
        <f t="shared" si="40"/>
        <v>20.900000000000002</v>
      </c>
    </row>
    <row r="26" spans="1:78" ht="20.25" customHeight="1">
      <c r="A26" s="143">
        <f t="shared" si="18"/>
        <v>42909</v>
      </c>
      <c r="B26" s="138" t="s">
        <v>14</v>
      </c>
      <c r="C26" s="30">
        <v>690</v>
      </c>
      <c r="D26" s="30">
        <v>784</v>
      </c>
      <c r="E26" s="30">
        <v>547</v>
      </c>
      <c r="F26" s="30">
        <v>50</v>
      </c>
      <c r="G26" s="30"/>
      <c r="H26" s="23">
        <v>18</v>
      </c>
      <c r="I26" s="33">
        <f t="shared" si="19"/>
        <v>2021</v>
      </c>
      <c r="J26" s="33">
        <f t="shared" si="20"/>
        <v>68</v>
      </c>
      <c r="K26" s="23">
        <v>339</v>
      </c>
      <c r="L26" s="14">
        <v>435</v>
      </c>
      <c r="M26" s="14">
        <v>380</v>
      </c>
      <c r="N26" s="14"/>
      <c r="O26" s="14">
        <v>12</v>
      </c>
      <c r="P26" s="14">
        <v>15</v>
      </c>
      <c r="Q26" s="14">
        <v>14</v>
      </c>
      <c r="R26" s="34"/>
      <c r="S26" s="33">
        <f t="shared" si="21"/>
        <v>1154</v>
      </c>
      <c r="T26" s="33">
        <f t="shared" si="22"/>
        <v>41</v>
      </c>
      <c r="U26" s="35">
        <f t="shared" si="23"/>
        <v>109</v>
      </c>
      <c r="V26" s="37">
        <v>4.41</v>
      </c>
      <c r="W26" s="23">
        <v>3.5</v>
      </c>
      <c r="X26" s="38">
        <v>3.5</v>
      </c>
      <c r="Y26" s="30">
        <v>2.9</v>
      </c>
      <c r="Z26" s="54">
        <v>5.5</v>
      </c>
      <c r="AA26" s="38">
        <v>2.2999999999999998</v>
      </c>
      <c r="AB26" s="38"/>
      <c r="AC26" s="38"/>
      <c r="AD26" s="38"/>
      <c r="AE26" s="38">
        <v>0.625</v>
      </c>
      <c r="AF26" s="38"/>
      <c r="AG26" s="38"/>
      <c r="AH26" s="44">
        <f t="shared" si="6"/>
        <v>0.625</v>
      </c>
      <c r="AI26" s="53">
        <v>60</v>
      </c>
      <c r="AJ26" s="15">
        <f t="shared" si="39"/>
        <v>60.625</v>
      </c>
      <c r="AK26" s="51">
        <f t="shared" si="24"/>
        <v>125.935</v>
      </c>
      <c r="AL26" s="96">
        <f t="shared" si="25"/>
        <v>131.73500000000001</v>
      </c>
      <c r="AM26" s="16">
        <f t="shared" si="38"/>
        <v>71.110000000000014</v>
      </c>
      <c r="AN26" s="50"/>
      <c r="AO26" s="46"/>
      <c r="AP26" s="17">
        <f t="shared" si="26"/>
        <v>131.73500000000001</v>
      </c>
      <c r="AQ26" s="18">
        <f t="shared" si="7"/>
        <v>26.129999999999995</v>
      </c>
      <c r="AR26" s="40"/>
      <c r="AS26" s="19">
        <f t="shared" si="8"/>
        <v>60.625</v>
      </c>
      <c r="AT26" s="20">
        <f t="shared" si="9"/>
        <v>91.44</v>
      </c>
      <c r="AU26" s="21">
        <f t="shared" si="10"/>
        <v>152.065</v>
      </c>
      <c r="AV26" s="47"/>
      <c r="AW26" s="19">
        <v>10</v>
      </c>
      <c r="AX26" s="20">
        <v>200</v>
      </c>
      <c r="AY26" s="20">
        <v>0</v>
      </c>
      <c r="AZ26" s="20">
        <v>40</v>
      </c>
      <c r="BA26" s="20">
        <v>0</v>
      </c>
      <c r="BB26" s="42">
        <f t="shared" si="11"/>
        <v>250</v>
      </c>
      <c r="BC26" s="43">
        <f t="shared" si="12"/>
        <v>237.5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190.5</v>
      </c>
      <c r="BK26" s="24">
        <f t="shared" si="15"/>
        <v>91.44</v>
      </c>
      <c r="BL26" s="48">
        <f t="shared" si="16"/>
        <v>99.06</v>
      </c>
      <c r="BO26" s="129">
        <f t="shared" si="27"/>
        <v>2021</v>
      </c>
      <c r="BP26" s="129">
        <f t="shared" si="28"/>
        <v>68</v>
      </c>
      <c r="BQ26" s="129">
        <f t="shared" si="29"/>
        <v>774</v>
      </c>
      <c r="BR26" s="129">
        <f t="shared" si="30"/>
        <v>26</v>
      </c>
      <c r="BS26" s="129">
        <f t="shared" si="31"/>
        <v>2795</v>
      </c>
      <c r="BT26" s="129">
        <f t="shared" si="32"/>
        <v>94</v>
      </c>
      <c r="BU26" s="129">
        <f t="shared" si="33"/>
        <v>5.5</v>
      </c>
      <c r="BV26" s="129">
        <f t="shared" si="34"/>
        <v>116.11</v>
      </c>
      <c r="BW26" s="129">
        <f t="shared" si="35"/>
        <v>0.625</v>
      </c>
      <c r="BX26" s="129">
        <f t="shared" si="36"/>
        <v>116.735</v>
      </c>
      <c r="BY26" s="134">
        <f t="shared" si="37"/>
        <v>116.735</v>
      </c>
      <c r="BZ26" s="129">
        <f t="shared" si="40"/>
        <v>22.735000000000003</v>
      </c>
    </row>
    <row r="27" spans="1:78" ht="18.75">
      <c r="A27" s="143">
        <f t="shared" si="18"/>
        <v>42909</v>
      </c>
      <c r="B27" s="138" t="s">
        <v>31</v>
      </c>
      <c r="C27" s="30">
        <v>736</v>
      </c>
      <c r="D27" s="30">
        <v>829</v>
      </c>
      <c r="E27" s="30">
        <v>591</v>
      </c>
      <c r="F27" s="30">
        <v>53</v>
      </c>
      <c r="G27" s="30"/>
      <c r="H27" s="23">
        <v>19</v>
      </c>
      <c r="I27" s="33">
        <f t="shared" si="19"/>
        <v>2156</v>
      </c>
      <c r="J27" s="33">
        <f t="shared" si="20"/>
        <v>72</v>
      </c>
      <c r="K27" s="23">
        <v>337</v>
      </c>
      <c r="L27" s="14">
        <v>472</v>
      </c>
      <c r="M27" s="14">
        <v>380</v>
      </c>
      <c r="N27" s="14"/>
      <c r="O27" s="14">
        <v>12</v>
      </c>
      <c r="P27" s="14">
        <v>16</v>
      </c>
      <c r="Q27" s="14">
        <v>14</v>
      </c>
      <c r="R27" s="34"/>
      <c r="S27" s="33">
        <f t="shared" si="21"/>
        <v>1189</v>
      </c>
      <c r="T27" s="33">
        <f t="shared" si="22"/>
        <v>42</v>
      </c>
      <c r="U27" s="35">
        <f t="shared" si="23"/>
        <v>114</v>
      </c>
      <c r="V27" s="37">
        <v>4.41</v>
      </c>
      <c r="W27" s="23">
        <v>3.5</v>
      </c>
      <c r="X27" s="30">
        <v>3.5</v>
      </c>
      <c r="Y27" s="30">
        <v>2.9</v>
      </c>
      <c r="Z27" s="54">
        <v>5.5</v>
      </c>
      <c r="AA27" s="38">
        <v>2.2999999999999998</v>
      </c>
      <c r="AB27" s="38"/>
      <c r="AC27" s="38"/>
      <c r="AD27" s="38"/>
      <c r="AE27" s="38">
        <v>0.625</v>
      </c>
      <c r="AF27" s="38"/>
      <c r="AG27" s="38"/>
      <c r="AH27" s="44">
        <f t="shared" si="6"/>
        <v>0.625</v>
      </c>
      <c r="AI27" s="53">
        <v>60</v>
      </c>
      <c r="AJ27" s="15">
        <f t="shared" si="39"/>
        <v>60.625</v>
      </c>
      <c r="AK27" s="51">
        <f t="shared" si="24"/>
        <v>130.935</v>
      </c>
      <c r="AL27" s="96">
        <f t="shared" si="25"/>
        <v>136.73500000000001</v>
      </c>
      <c r="AM27" s="16">
        <f t="shared" si="38"/>
        <v>76.110000000000014</v>
      </c>
      <c r="AN27" s="50"/>
      <c r="AO27" s="46"/>
      <c r="AP27" s="17">
        <f t="shared" si="26"/>
        <v>136.73500000000001</v>
      </c>
      <c r="AQ27" s="18">
        <f t="shared" si="7"/>
        <v>21.129999999999995</v>
      </c>
      <c r="AR27" s="40"/>
      <c r="AS27" s="19">
        <f t="shared" si="8"/>
        <v>60.625</v>
      </c>
      <c r="AT27" s="20">
        <f t="shared" si="9"/>
        <v>91.44</v>
      </c>
      <c r="AU27" s="21">
        <f t="shared" si="10"/>
        <v>152.065</v>
      </c>
      <c r="AV27" s="47"/>
      <c r="AW27" s="19">
        <v>10</v>
      </c>
      <c r="AX27" s="20">
        <v>200</v>
      </c>
      <c r="AY27" s="20">
        <v>0</v>
      </c>
      <c r="AZ27" s="20">
        <v>40</v>
      </c>
      <c r="BA27" s="20">
        <v>0</v>
      </c>
      <c r="BB27" s="42">
        <f t="shared" si="11"/>
        <v>250</v>
      </c>
      <c r="BC27" s="43">
        <f t="shared" si="12"/>
        <v>237.5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190.5</v>
      </c>
      <c r="BK27" s="24">
        <f t="shared" si="15"/>
        <v>91.44</v>
      </c>
      <c r="BL27" s="48">
        <f t="shared" si="16"/>
        <v>99.06</v>
      </c>
      <c r="BO27" s="129">
        <f t="shared" si="27"/>
        <v>2156</v>
      </c>
      <c r="BP27" s="129">
        <f t="shared" si="28"/>
        <v>72</v>
      </c>
      <c r="BQ27" s="129">
        <f t="shared" si="29"/>
        <v>809</v>
      </c>
      <c r="BR27" s="129">
        <f t="shared" si="30"/>
        <v>26</v>
      </c>
      <c r="BS27" s="129">
        <f t="shared" si="31"/>
        <v>2965</v>
      </c>
      <c r="BT27" s="129">
        <f t="shared" si="32"/>
        <v>98</v>
      </c>
      <c r="BU27" s="129">
        <f t="shared" si="33"/>
        <v>5.5</v>
      </c>
      <c r="BV27" s="129">
        <f t="shared" si="34"/>
        <v>120.11</v>
      </c>
      <c r="BW27" s="129">
        <f t="shared" si="35"/>
        <v>0.625</v>
      </c>
      <c r="BX27" s="129">
        <f t="shared" si="36"/>
        <v>120.735</v>
      </c>
      <c r="BY27" s="134">
        <f t="shared" si="37"/>
        <v>120.735</v>
      </c>
      <c r="BZ27" s="129">
        <f t="shared" si="40"/>
        <v>22.735000000000003</v>
      </c>
    </row>
    <row r="28" spans="1:78" ht="18.75">
      <c r="A28" s="143">
        <f t="shared" si="18"/>
        <v>42909</v>
      </c>
      <c r="B28" s="138" t="s">
        <v>15</v>
      </c>
      <c r="C28" s="30">
        <v>750</v>
      </c>
      <c r="D28" s="30">
        <v>866</v>
      </c>
      <c r="E28" s="30">
        <v>622</v>
      </c>
      <c r="F28" s="30">
        <v>56</v>
      </c>
      <c r="G28" s="30"/>
      <c r="H28" s="23">
        <v>21</v>
      </c>
      <c r="I28" s="33">
        <f t="shared" si="19"/>
        <v>2238</v>
      </c>
      <c r="J28" s="33">
        <f t="shared" si="20"/>
        <v>77</v>
      </c>
      <c r="K28" s="23">
        <v>344</v>
      </c>
      <c r="L28" s="14">
        <v>483</v>
      </c>
      <c r="M28" s="14">
        <v>390</v>
      </c>
      <c r="N28" s="14"/>
      <c r="O28" s="14">
        <v>12</v>
      </c>
      <c r="P28" s="14">
        <v>16</v>
      </c>
      <c r="Q28" s="14">
        <v>14</v>
      </c>
      <c r="R28" s="34"/>
      <c r="S28" s="33">
        <f t="shared" si="21"/>
        <v>1217</v>
      </c>
      <c r="T28" s="33">
        <f t="shared" si="22"/>
        <v>42</v>
      </c>
      <c r="U28" s="35">
        <f t="shared" si="23"/>
        <v>119</v>
      </c>
      <c r="V28" s="37">
        <v>4.46</v>
      </c>
      <c r="W28" s="23">
        <v>3.5</v>
      </c>
      <c r="X28" s="30">
        <v>4</v>
      </c>
      <c r="Y28" s="30">
        <v>3.2</v>
      </c>
      <c r="Z28" s="54">
        <v>6.2</v>
      </c>
      <c r="AA28" s="38">
        <v>2.2000000000000002</v>
      </c>
      <c r="AB28" s="38"/>
      <c r="AC28" s="38"/>
      <c r="AD28" s="38"/>
      <c r="AE28" s="38">
        <v>0.5</v>
      </c>
      <c r="AF28" s="38"/>
      <c r="AG28" s="38"/>
      <c r="AH28" s="44">
        <f t="shared" si="6"/>
        <v>0.5</v>
      </c>
      <c r="AI28" s="53">
        <v>75</v>
      </c>
      <c r="AJ28" s="15">
        <f t="shared" si="39"/>
        <v>75.5</v>
      </c>
      <c r="AK28" s="51">
        <f t="shared" si="24"/>
        <v>137.35999999999999</v>
      </c>
      <c r="AL28" s="96">
        <f t="shared" si="25"/>
        <v>143.05999999999997</v>
      </c>
      <c r="AM28" s="16">
        <f t="shared" si="38"/>
        <v>67.559999999999974</v>
      </c>
      <c r="AN28" s="50"/>
      <c r="AO28" s="46"/>
      <c r="AP28" s="17">
        <f t="shared" si="26"/>
        <v>143.05999999999997</v>
      </c>
      <c r="AQ28" s="18">
        <f t="shared" si="7"/>
        <v>29.580000000000013</v>
      </c>
      <c r="AR28" s="40"/>
      <c r="AS28" s="19">
        <f t="shared" si="8"/>
        <v>75.5</v>
      </c>
      <c r="AT28" s="20">
        <f t="shared" si="9"/>
        <v>91.44</v>
      </c>
      <c r="AU28" s="21">
        <f t="shared" si="10"/>
        <v>166.94</v>
      </c>
      <c r="AV28" s="47"/>
      <c r="AW28" s="19">
        <v>10</v>
      </c>
      <c r="AX28" s="20">
        <v>200</v>
      </c>
      <c r="AY28" s="20">
        <v>0</v>
      </c>
      <c r="AZ28" s="20">
        <v>40</v>
      </c>
      <c r="BA28" s="20">
        <v>0</v>
      </c>
      <c r="BB28" s="42">
        <f t="shared" si="11"/>
        <v>250</v>
      </c>
      <c r="BC28" s="43">
        <f t="shared" si="12"/>
        <v>237.5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190.5</v>
      </c>
      <c r="BK28" s="24">
        <f t="shared" si="15"/>
        <v>91.44</v>
      </c>
      <c r="BL28" s="48">
        <f t="shared" si="16"/>
        <v>99.06</v>
      </c>
      <c r="BO28" s="129">
        <f t="shared" si="27"/>
        <v>2238</v>
      </c>
      <c r="BP28" s="129">
        <f t="shared" si="28"/>
        <v>77</v>
      </c>
      <c r="BQ28" s="129">
        <f t="shared" si="29"/>
        <v>827</v>
      </c>
      <c r="BR28" s="129">
        <f t="shared" si="30"/>
        <v>26</v>
      </c>
      <c r="BS28" s="129">
        <f t="shared" si="31"/>
        <v>3065</v>
      </c>
      <c r="BT28" s="129">
        <f t="shared" si="32"/>
        <v>103</v>
      </c>
      <c r="BU28" s="129">
        <f t="shared" si="33"/>
        <v>6.2</v>
      </c>
      <c r="BV28" s="129">
        <f t="shared" si="34"/>
        <v>126.56</v>
      </c>
      <c r="BW28" s="129">
        <f t="shared" si="35"/>
        <v>0.5</v>
      </c>
      <c r="BX28" s="129">
        <f t="shared" si="36"/>
        <v>127.06</v>
      </c>
      <c r="BY28" s="134">
        <f t="shared" si="37"/>
        <v>127.06</v>
      </c>
      <c r="BZ28" s="129">
        <f t="shared" si="40"/>
        <v>24.06</v>
      </c>
    </row>
    <row r="29" spans="1:78" ht="18.75">
      <c r="A29" s="143">
        <f t="shared" si="18"/>
        <v>42909</v>
      </c>
      <c r="B29" s="138" t="s">
        <v>32</v>
      </c>
      <c r="C29" s="30">
        <v>767</v>
      </c>
      <c r="D29" s="30">
        <v>860</v>
      </c>
      <c r="E29" s="30">
        <v>613</v>
      </c>
      <c r="F29" s="30">
        <v>56</v>
      </c>
      <c r="G29" s="30"/>
      <c r="H29" s="23">
        <v>21</v>
      </c>
      <c r="I29" s="33">
        <f t="shared" si="19"/>
        <v>2240</v>
      </c>
      <c r="J29" s="33">
        <f t="shared" si="20"/>
        <v>77</v>
      </c>
      <c r="K29" s="23">
        <v>350</v>
      </c>
      <c r="L29" s="14">
        <v>489</v>
      </c>
      <c r="M29" s="14">
        <v>385</v>
      </c>
      <c r="N29" s="14"/>
      <c r="O29" s="14">
        <v>12</v>
      </c>
      <c r="P29" s="14">
        <v>16</v>
      </c>
      <c r="Q29" s="14">
        <v>13</v>
      </c>
      <c r="R29" s="34"/>
      <c r="S29" s="33">
        <f t="shared" si="21"/>
        <v>1224</v>
      </c>
      <c r="T29" s="33">
        <f t="shared" si="22"/>
        <v>41</v>
      </c>
      <c r="U29" s="35">
        <f t="shared" si="23"/>
        <v>118</v>
      </c>
      <c r="V29" s="37">
        <v>4.46</v>
      </c>
      <c r="W29" s="23">
        <v>3.5</v>
      </c>
      <c r="X29" s="30">
        <v>4</v>
      </c>
      <c r="Y29" s="30">
        <v>3.2</v>
      </c>
      <c r="Z29" s="54">
        <v>6.2</v>
      </c>
      <c r="AA29" s="38">
        <v>2.2000000000000002</v>
      </c>
      <c r="AB29" s="38"/>
      <c r="AC29" s="38"/>
      <c r="AD29" s="38"/>
      <c r="AE29" s="38">
        <v>0.5</v>
      </c>
      <c r="AF29" s="38"/>
      <c r="AG29" s="38"/>
      <c r="AH29" s="44">
        <f t="shared" si="6"/>
        <v>0.5</v>
      </c>
      <c r="AI29" s="53">
        <v>75</v>
      </c>
      <c r="AJ29" s="15">
        <f>AH29+AI29</f>
        <v>75.5</v>
      </c>
      <c r="AK29" s="51">
        <f t="shared" si="24"/>
        <v>136.35999999999999</v>
      </c>
      <c r="AL29" s="96">
        <f t="shared" si="25"/>
        <v>142.05999999999997</v>
      </c>
      <c r="AM29" s="16">
        <f t="shared" si="38"/>
        <v>66.559999999999974</v>
      </c>
      <c r="AN29" s="50"/>
      <c r="AO29" s="46"/>
      <c r="AP29" s="17">
        <f t="shared" si="26"/>
        <v>142.05999999999997</v>
      </c>
      <c r="AQ29" s="18">
        <f t="shared" si="7"/>
        <v>30.580000000000013</v>
      </c>
      <c r="AR29" s="40"/>
      <c r="AS29" s="19">
        <f t="shared" si="8"/>
        <v>75.5</v>
      </c>
      <c r="AT29" s="20">
        <f t="shared" si="9"/>
        <v>91.44</v>
      </c>
      <c r="AU29" s="21">
        <f t="shared" si="10"/>
        <v>166.94</v>
      </c>
      <c r="AV29" s="47"/>
      <c r="AW29" s="19">
        <v>10</v>
      </c>
      <c r="AX29" s="20">
        <v>200</v>
      </c>
      <c r="AY29" s="20">
        <v>0</v>
      </c>
      <c r="AZ29" s="20">
        <v>40</v>
      </c>
      <c r="BA29" s="20">
        <v>0</v>
      </c>
      <c r="BB29" s="42">
        <f t="shared" si="11"/>
        <v>250</v>
      </c>
      <c r="BC29" s="43">
        <f t="shared" si="12"/>
        <v>237.5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190.5</v>
      </c>
      <c r="BK29" s="24">
        <f t="shared" si="15"/>
        <v>91.44</v>
      </c>
      <c r="BL29" s="48">
        <f t="shared" si="16"/>
        <v>99.06</v>
      </c>
      <c r="BO29" s="129">
        <f t="shared" si="27"/>
        <v>2240</v>
      </c>
      <c r="BP29" s="129">
        <f t="shared" si="28"/>
        <v>77</v>
      </c>
      <c r="BQ29" s="129">
        <f t="shared" si="29"/>
        <v>839</v>
      </c>
      <c r="BR29" s="129">
        <f t="shared" si="30"/>
        <v>25</v>
      </c>
      <c r="BS29" s="129">
        <f t="shared" si="31"/>
        <v>3079</v>
      </c>
      <c r="BT29" s="129">
        <f t="shared" si="32"/>
        <v>102</v>
      </c>
      <c r="BU29" s="129">
        <f t="shared" si="33"/>
        <v>6.2</v>
      </c>
      <c r="BV29" s="129">
        <f t="shared" si="34"/>
        <v>125.56</v>
      </c>
      <c r="BW29" s="129">
        <f t="shared" si="35"/>
        <v>0.5</v>
      </c>
      <c r="BX29" s="129">
        <f t="shared" si="36"/>
        <v>126.06</v>
      </c>
      <c r="BY29" s="134">
        <f t="shared" si="37"/>
        <v>126.06</v>
      </c>
      <c r="BZ29" s="129">
        <f t="shared" si="40"/>
        <v>24.06</v>
      </c>
    </row>
    <row r="30" spans="1:78" ht="18.75">
      <c r="A30" s="143">
        <f t="shared" si="18"/>
        <v>42909</v>
      </c>
      <c r="B30" s="138" t="s">
        <v>16</v>
      </c>
      <c r="C30" s="30">
        <v>771</v>
      </c>
      <c r="D30" s="30">
        <v>873</v>
      </c>
      <c r="E30" s="30">
        <v>640</v>
      </c>
      <c r="F30" s="30">
        <v>56</v>
      </c>
      <c r="G30" s="30"/>
      <c r="H30" s="23">
        <v>22</v>
      </c>
      <c r="I30" s="33">
        <f t="shared" si="19"/>
        <v>2284</v>
      </c>
      <c r="J30" s="33">
        <f t="shared" si="20"/>
        <v>78</v>
      </c>
      <c r="K30" s="23">
        <v>357</v>
      </c>
      <c r="L30" s="14">
        <v>495</v>
      </c>
      <c r="M30" s="14">
        <v>390</v>
      </c>
      <c r="N30" s="14"/>
      <c r="O30" s="14">
        <v>12</v>
      </c>
      <c r="P30" s="14">
        <v>17</v>
      </c>
      <c r="Q30" s="14">
        <v>14</v>
      </c>
      <c r="R30" s="34"/>
      <c r="S30" s="33">
        <f t="shared" si="21"/>
        <v>1242</v>
      </c>
      <c r="T30" s="33">
        <f t="shared" si="22"/>
        <v>43</v>
      </c>
      <c r="U30" s="35">
        <f t="shared" si="23"/>
        <v>121</v>
      </c>
      <c r="V30" s="37">
        <v>4.46</v>
      </c>
      <c r="W30" s="23">
        <v>3.5</v>
      </c>
      <c r="X30" s="30">
        <v>4</v>
      </c>
      <c r="Y30" s="30">
        <v>3.3</v>
      </c>
      <c r="Z30" s="54">
        <v>6.2</v>
      </c>
      <c r="AA30" s="38">
        <v>2.6</v>
      </c>
      <c r="AB30" s="38"/>
      <c r="AC30" s="38"/>
      <c r="AD30" s="38"/>
      <c r="AE30" s="38">
        <v>0.52500000000000002</v>
      </c>
      <c r="AF30" s="38"/>
      <c r="AG30" s="38"/>
      <c r="AH30" s="44">
        <f t="shared" si="6"/>
        <v>0.52500000000000002</v>
      </c>
      <c r="AI30" s="53">
        <v>75</v>
      </c>
      <c r="AJ30" s="15">
        <f t="shared" si="39"/>
        <v>75.525000000000006</v>
      </c>
      <c r="AK30" s="51">
        <f t="shared" si="24"/>
        <v>139.48499999999999</v>
      </c>
      <c r="AL30" s="96">
        <f t="shared" si="25"/>
        <v>145.58499999999998</v>
      </c>
      <c r="AM30" s="16">
        <f t="shared" si="38"/>
        <v>70.059999999999974</v>
      </c>
      <c r="AN30" s="50"/>
      <c r="AO30" s="46"/>
      <c r="AP30" s="17">
        <f t="shared" si="26"/>
        <v>145.58499999999998</v>
      </c>
      <c r="AQ30" s="18">
        <f t="shared" si="7"/>
        <v>27.480000000000018</v>
      </c>
      <c r="AR30" s="40"/>
      <c r="AS30" s="19">
        <f t="shared" si="8"/>
        <v>75.525000000000006</v>
      </c>
      <c r="AT30" s="20">
        <f t="shared" si="9"/>
        <v>91.44</v>
      </c>
      <c r="AU30" s="21">
        <f t="shared" si="10"/>
        <v>166.965</v>
      </c>
      <c r="AV30" s="47"/>
      <c r="AW30" s="19">
        <v>10</v>
      </c>
      <c r="AX30" s="20">
        <v>200</v>
      </c>
      <c r="AY30" s="20">
        <v>0</v>
      </c>
      <c r="AZ30" s="20">
        <v>40</v>
      </c>
      <c r="BA30" s="20">
        <v>0</v>
      </c>
      <c r="BB30" s="42">
        <f t="shared" si="11"/>
        <v>250</v>
      </c>
      <c r="BC30" s="43">
        <f t="shared" si="12"/>
        <v>237.5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190.5</v>
      </c>
      <c r="BK30" s="24">
        <f t="shared" si="15"/>
        <v>91.44</v>
      </c>
      <c r="BL30" s="48">
        <f t="shared" si="16"/>
        <v>99.06</v>
      </c>
      <c r="BO30" s="129">
        <f t="shared" si="27"/>
        <v>2284</v>
      </c>
      <c r="BP30" s="129">
        <f t="shared" si="28"/>
        <v>78</v>
      </c>
      <c r="BQ30" s="129">
        <f t="shared" si="29"/>
        <v>852</v>
      </c>
      <c r="BR30" s="129">
        <f t="shared" si="30"/>
        <v>26</v>
      </c>
      <c r="BS30" s="129">
        <f t="shared" si="31"/>
        <v>3136</v>
      </c>
      <c r="BT30" s="129">
        <f t="shared" si="32"/>
        <v>104</v>
      </c>
      <c r="BU30" s="129">
        <f t="shared" si="33"/>
        <v>6.2</v>
      </c>
      <c r="BV30" s="129">
        <f t="shared" si="34"/>
        <v>128.06</v>
      </c>
      <c r="BW30" s="129">
        <f t="shared" si="35"/>
        <v>0.52500000000000002</v>
      </c>
      <c r="BX30" s="129">
        <f t="shared" si="36"/>
        <v>128.58500000000001</v>
      </c>
      <c r="BY30" s="134">
        <f t="shared" si="37"/>
        <v>128.58500000000001</v>
      </c>
      <c r="BZ30" s="129">
        <f t="shared" si="40"/>
        <v>24.585000000000001</v>
      </c>
    </row>
    <row r="31" spans="1:78" ht="18.75">
      <c r="A31" s="143">
        <f t="shared" si="18"/>
        <v>42909</v>
      </c>
      <c r="B31" s="138" t="s">
        <v>45</v>
      </c>
      <c r="C31" s="30">
        <v>799</v>
      </c>
      <c r="D31" s="30">
        <v>848</v>
      </c>
      <c r="E31" s="30">
        <v>637</v>
      </c>
      <c r="F31" s="30">
        <v>56</v>
      </c>
      <c r="G31" s="30"/>
      <c r="H31" s="23">
        <v>21</v>
      </c>
      <c r="I31" s="33">
        <f t="shared" si="19"/>
        <v>2284</v>
      </c>
      <c r="J31" s="33">
        <f t="shared" si="20"/>
        <v>77</v>
      </c>
      <c r="K31" s="23">
        <v>352</v>
      </c>
      <c r="L31" s="14">
        <v>398</v>
      </c>
      <c r="M31" s="14">
        <v>360</v>
      </c>
      <c r="N31" s="14"/>
      <c r="O31" s="14">
        <v>12</v>
      </c>
      <c r="P31" s="14">
        <v>17</v>
      </c>
      <c r="Q31" s="14">
        <v>13</v>
      </c>
      <c r="R31" s="34"/>
      <c r="S31" s="33">
        <f t="shared" si="21"/>
        <v>1110</v>
      </c>
      <c r="T31" s="33">
        <f t="shared" si="22"/>
        <v>42</v>
      </c>
      <c r="U31" s="35">
        <f t="shared" si="23"/>
        <v>119</v>
      </c>
      <c r="V31" s="37">
        <v>4.46</v>
      </c>
      <c r="W31" s="23">
        <v>3.5</v>
      </c>
      <c r="X31" s="30">
        <v>4</v>
      </c>
      <c r="Y31" s="30">
        <v>3.3</v>
      </c>
      <c r="Z31" s="54">
        <v>6.2</v>
      </c>
      <c r="AA31" s="38">
        <v>2.6</v>
      </c>
      <c r="AB31" s="38"/>
      <c r="AC31" s="38"/>
      <c r="AD31" s="38"/>
      <c r="AE31" s="38">
        <v>0.52500000000000002</v>
      </c>
      <c r="AF31" s="38"/>
      <c r="AG31" s="38"/>
      <c r="AH31" s="44">
        <f t="shared" si="6"/>
        <v>0.52500000000000002</v>
      </c>
      <c r="AI31" s="53">
        <v>75</v>
      </c>
      <c r="AJ31" s="15">
        <f t="shared" si="39"/>
        <v>75.525000000000006</v>
      </c>
      <c r="AK31" s="51">
        <f t="shared" si="24"/>
        <v>137.48500000000001</v>
      </c>
      <c r="AL31" s="96">
        <f t="shared" si="25"/>
        <v>143.58500000000001</v>
      </c>
      <c r="AM31" s="16">
        <f t="shared" si="38"/>
        <v>68.06</v>
      </c>
      <c r="AN31" s="50"/>
      <c r="AO31" s="46"/>
      <c r="AP31" s="17">
        <f t="shared" si="26"/>
        <v>143.58500000000001</v>
      </c>
      <c r="AQ31" s="18">
        <f t="shared" si="7"/>
        <v>29.47999999999999</v>
      </c>
      <c r="AR31" s="40"/>
      <c r="AS31" s="19">
        <f t="shared" si="8"/>
        <v>75.525000000000006</v>
      </c>
      <c r="AT31" s="20">
        <f t="shared" si="9"/>
        <v>91.44</v>
      </c>
      <c r="AU31" s="21">
        <f t="shared" si="10"/>
        <v>166.965</v>
      </c>
      <c r="AV31" s="47"/>
      <c r="AW31" s="19">
        <v>10</v>
      </c>
      <c r="AX31" s="20">
        <v>200</v>
      </c>
      <c r="AY31" s="20">
        <v>0</v>
      </c>
      <c r="AZ31" s="20">
        <v>40</v>
      </c>
      <c r="BA31" s="20">
        <v>0</v>
      </c>
      <c r="BB31" s="42">
        <f t="shared" si="11"/>
        <v>250</v>
      </c>
      <c r="BC31" s="43">
        <f t="shared" si="12"/>
        <v>237.5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190.5</v>
      </c>
      <c r="BK31" s="24">
        <f t="shared" si="15"/>
        <v>91.44</v>
      </c>
      <c r="BL31" s="48">
        <f t="shared" si="16"/>
        <v>99.06</v>
      </c>
      <c r="BO31" s="129">
        <f t="shared" si="27"/>
        <v>2284</v>
      </c>
      <c r="BP31" s="129">
        <f t="shared" si="28"/>
        <v>77</v>
      </c>
      <c r="BQ31" s="129">
        <f t="shared" si="29"/>
        <v>750</v>
      </c>
      <c r="BR31" s="129">
        <f t="shared" si="30"/>
        <v>25</v>
      </c>
      <c r="BS31" s="129">
        <f t="shared" si="31"/>
        <v>3034</v>
      </c>
      <c r="BT31" s="129">
        <f t="shared" si="32"/>
        <v>102</v>
      </c>
      <c r="BU31" s="129">
        <f t="shared" si="33"/>
        <v>6.2</v>
      </c>
      <c r="BV31" s="129">
        <f t="shared" si="34"/>
        <v>126.05999999999999</v>
      </c>
      <c r="BW31" s="129">
        <f t="shared" si="35"/>
        <v>0.52500000000000002</v>
      </c>
      <c r="BX31" s="129">
        <f t="shared" si="36"/>
        <v>126.58499999999999</v>
      </c>
      <c r="BY31" s="134">
        <f t="shared" si="37"/>
        <v>126.58499999999999</v>
      </c>
      <c r="BZ31" s="129">
        <f t="shared" si="40"/>
        <v>24.585000000000001</v>
      </c>
    </row>
    <row r="32" spans="1:78" ht="18.75">
      <c r="A32" s="143">
        <f t="shared" si="18"/>
        <v>42909</v>
      </c>
      <c r="B32" s="138" t="s">
        <v>17</v>
      </c>
      <c r="C32" s="30">
        <v>801</v>
      </c>
      <c r="D32" s="30">
        <v>860</v>
      </c>
      <c r="E32" s="30">
        <v>648</v>
      </c>
      <c r="F32" s="30">
        <v>57</v>
      </c>
      <c r="G32" s="30"/>
      <c r="H32" s="23">
        <v>22</v>
      </c>
      <c r="I32" s="33">
        <f t="shared" si="19"/>
        <v>2309</v>
      </c>
      <c r="J32" s="33">
        <f t="shared" si="20"/>
        <v>79</v>
      </c>
      <c r="K32" s="23">
        <v>358</v>
      </c>
      <c r="L32" s="14">
        <v>465</v>
      </c>
      <c r="M32" s="14">
        <v>350</v>
      </c>
      <c r="N32" s="14"/>
      <c r="O32" s="14">
        <v>12</v>
      </c>
      <c r="P32" s="14">
        <v>17</v>
      </c>
      <c r="Q32" s="14">
        <v>12</v>
      </c>
      <c r="R32" s="34"/>
      <c r="S32" s="33">
        <f t="shared" si="21"/>
        <v>1173</v>
      </c>
      <c r="T32" s="33">
        <f t="shared" si="22"/>
        <v>41</v>
      </c>
      <c r="U32" s="35">
        <f t="shared" si="23"/>
        <v>120</v>
      </c>
      <c r="V32" s="37">
        <v>4.46</v>
      </c>
      <c r="W32" s="23">
        <v>3.5</v>
      </c>
      <c r="X32" s="30">
        <v>4</v>
      </c>
      <c r="Y32" s="30">
        <v>2.2999999999999998</v>
      </c>
      <c r="Z32" s="54">
        <v>6.1</v>
      </c>
      <c r="AA32" s="38">
        <v>2.2999999999999998</v>
      </c>
      <c r="AB32" s="38"/>
      <c r="AC32" s="38"/>
      <c r="AD32" s="38"/>
      <c r="AE32" s="38">
        <v>0.5</v>
      </c>
      <c r="AF32" s="38"/>
      <c r="AG32" s="38"/>
      <c r="AH32" s="44">
        <f t="shared" si="6"/>
        <v>0.5</v>
      </c>
      <c r="AI32" s="53">
        <v>75</v>
      </c>
      <c r="AJ32" s="15">
        <f t="shared" si="39"/>
        <v>75.5</v>
      </c>
      <c r="AK32" s="51">
        <f t="shared" si="24"/>
        <v>137.35999999999999</v>
      </c>
      <c r="AL32" s="96">
        <f t="shared" si="25"/>
        <v>143.16</v>
      </c>
      <c r="AM32" s="16">
        <f t="shared" si="38"/>
        <v>67.66</v>
      </c>
      <c r="AN32" s="50"/>
      <c r="AO32" s="46"/>
      <c r="AP32" s="17">
        <f t="shared" si="26"/>
        <v>143.16</v>
      </c>
      <c r="AQ32" s="18">
        <f t="shared" si="7"/>
        <v>29.580000000000013</v>
      </c>
      <c r="AR32" s="40"/>
      <c r="AS32" s="19">
        <f t="shared" si="8"/>
        <v>75.5</v>
      </c>
      <c r="AT32" s="20">
        <f t="shared" si="9"/>
        <v>91.44</v>
      </c>
      <c r="AU32" s="21">
        <f t="shared" si="10"/>
        <v>166.94</v>
      </c>
      <c r="AV32" s="47"/>
      <c r="AW32" s="19">
        <v>10</v>
      </c>
      <c r="AX32" s="20">
        <v>200</v>
      </c>
      <c r="AY32" s="20">
        <v>0</v>
      </c>
      <c r="AZ32" s="20">
        <v>40</v>
      </c>
      <c r="BA32" s="20">
        <v>0</v>
      </c>
      <c r="BB32" s="42">
        <f t="shared" si="11"/>
        <v>250</v>
      </c>
      <c r="BC32" s="43">
        <f t="shared" si="12"/>
        <v>237.5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190.5</v>
      </c>
      <c r="BK32" s="24">
        <f t="shared" si="15"/>
        <v>91.44</v>
      </c>
      <c r="BL32" s="48">
        <f t="shared" si="16"/>
        <v>99.06</v>
      </c>
      <c r="BO32" s="129">
        <f t="shared" si="27"/>
        <v>2309</v>
      </c>
      <c r="BP32" s="129">
        <f t="shared" si="28"/>
        <v>79</v>
      </c>
      <c r="BQ32" s="129">
        <f t="shared" si="29"/>
        <v>823</v>
      </c>
      <c r="BR32" s="129">
        <f t="shared" si="30"/>
        <v>24</v>
      </c>
      <c r="BS32" s="129">
        <f t="shared" si="31"/>
        <v>3132</v>
      </c>
      <c r="BT32" s="129">
        <f t="shared" si="32"/>
        <v>103</v>
      </c>
      <c r="BU32" s="129">
        <f t="shared" si="33"/>
        <v>6.1</v>
      </c>
      <c r="BV32" s="129">
        <f t="shared" si="34"/>
        <v>125.65999999999998</v>
      </c>
      <c r="BW32" s="129">
        <f t="shared" si="35"/>
        <v>0.5</v>
      </c>
      <c r="BX32" s="129">
        <f t="shared" si="36"/>
        <v>126.15999999999998</v>
      </c>
      <c r="BY32" s="134">
        <f t="shared" si="37"/>
        <v>126.15999999999998</v>
      </c>
      <c r="BZ32" s="129">
        <f t="shared" si="40"/>
        <v>23.16</v>
      </c>
    </row>
    <row r="33" spans="1:78" ht="18.75">
      <c r="A33" s="143">
        <f t="shared" si="18"/>
        <v>42909</v>
      </c>
      <c r="B33" s="138" t="s">
        <v>46</v>
      </c>
      <c r="C33" s="30">
        <v>803</v>
      </c>
      <c r="D33" s="30">
        <v>850</v>
      </c>
      <c r="E33" s="30">
        <v>642</v>
      </c>
      <c r="F33" s="30">
        <v>58</v>
      </c>
      <c r="G33" s="30"/>
      <c r="H33" s="23">
        <v>21</v>
      </c>
      <c r="I33" s="33">
        <f t="shared" si="19"/>
        <v>2295</v>
      </c>
      <c r="J33" s="33">
        <f t="shared" si="20"/>
        <v>79</v>
      </c>
      <c r="K33" s="23">
        <v>353</v>
      </c>
      <c r="L33" s="14">
        <v>472</v>
      </c>
      <c r="M33" s="14">
        <v>390</v>
      </c>
      <c r="N33" s="14"/>
      <c r="O33" s="14">
        <v>12</v>
      </c>
      <c r="P33" s="14">
        <v>17</v>
      </c>
      <c r="Q33" s="14">
        <v>14</v>
      </c>
      <c r="R33" s="34"/>
      <c r="S33" s="33">
        <f t="shared" si="21"/>
        <v>1215</v>
      </c>
      <c r="T33" s="33">
        <f t="shared" si="22"/>
        <v>43</v>
      </c>
      <c r="U33" s="35">
        <f t="shared" si="23"/>
        <v>122</v>
      </c>
      <c r="V33" s="37">
        <v>4.46</v>
      </c>
      <c r="W33" s="23">
        <v>3.5</v>
      </c>
      <c r="X33" s="30">
        <v>4</v>
      </c>
      <c r="Y33" s="30">
        <v>2.2999999999999998</v>
      </c>
      <c r="Z33" s="54">
        <v>6.1</v>
      </c>
      <c r="AA33" s="38">
        <v>2.2999999999999998</v>
      </c>
      <c r="AB33" s="38"/>
      <c r="AC33" s="38"/>
      <c r="AD33" s="38"/>
      <c r="AE33" s="38">
        <v>0.5</v>
      </c>
      <c r="AF33" s="38"/>
      <c r="AG33" s="38"/>
      <c r="AH33" s="44">
        <f t="shared" si="6"/>
        <v>0.5</v>
      </c>
      <c r="AI33" s="53">
        <v>75</v>
      </c>
      <c r="AJ33" s="15">
        <f t="shared" si="39"/>
        <v>75.5</v>
      </c>
      <c r="AK33" s="51">
        <f t="shared" si="24"/>
        <v>139.35999999999999</v>
      </c>
      <c r="AL33" s="96">
        <f t="shared" si="25"/>
        <v>145.16</v>
      </c>
      <c r="AM33" s="16">
        <f t="shared" si="38"/>
        <v>69.66</v>
      </c>
      <c r="AN33" s="50"/>
      <c r="AO33" s="46"/>
      <c r="AP33" s="17">
        <f t="shared" si="26"/>
        <v>145.16</v>
      </c>
      <c r="AQ33" s="18">
        <f t="shared" si="7"/>
        <v>27.580000000000013</v>
      </c>
      <c r="AR33" s="40"/>
      <c r="AS33" s="19">
        <f t="shared" si="8"/>
        <v>75.5</v>
      </c>
      <c r="AT33" s="20">
        <f t="shared" si="9"/>
        <v>91.44</v>
      </c>
      <c r="AU33" s="21">
        <f t="shared" si="10"/>
        <v>166.94</v>
      </c>
      <c r="AV33" s="47"/>
      <c r="AW33" s="19">
        <v>10</v>
      </c>
      <c r="AX33" s="20">
        <v>200</v>
      </c>
      <c r="AY33" s="20">
        <v>0</v>
      </c>
      <c r="AZ33" s="20">
        <v>40</v>
      </c>
      <c r="BA33" s="20">
        <v>0</v>
      </c>
      <c r="BB33" s="42">
        <f t="shared" si="11"/>
        <v>250</v>
      </c>
      <c r="BC33" s="43">
        <f t="shared" si="12"/>
        <v>237.5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190.5</v>
      </c>
      <c r="BK33" s="24">
        <f t="shared" si="15"/>
        <v>91.44</v>
      </c>
      <c r="BL33" s="48">
        <f t="shared" si="16"/>
        <v>99.06</v>
      </c>
      <c r="BO33" s="129">
        <f t="shared" si="27"/>
        <v>2295</v>
      </c>
      <c r="BP33" s="129">
        <f t="shared" si="28"/>
        <v>79</v>
      </c>
      <c r="BQ33" s="129">
        <f t="shared" si="29"/>
        <v>825</v>
      </c>
      <c r="BR33" s="129">
        <f t="shared" si="30"/>
        <v>26</v>
      </c>
      <c r="BS33" s="129">
        <f t="shared" si="31"/>
        <v>3120</v>
      </c>
      <c r="BT33" s="129">
        <f t="shared" si="32"/>
        <v>105</v>
      </c>
      <c r="BU33" s="129">
        <f t="shared" si="33"/>
        <v>6.1</v>
      </c>
      <c r="BV33" s="129">
        <f t="shared" si="34"/>
        <v>127.65999999999998</v>
      </c>
      <c r="BW33" s="129">
        <f t="shared" si="35"/>
        <v>0.5</v>
      </c>
      <c r="BX33" s="129">
        <f t="shared" si="36"/>
        <v>128.15999999999997</v>
      </c>
      <c r="BY33" s="134">
        <f t="shared" si="37"/>
        <v>128.15999999999997</v>
      </c>
      <c r="BZ33" s="129">
        <f t="shared" si="40"/>
        <v>23.16</v>
      </c>
    </row>
    <row r="34" spans="1:78" ht="18.75">
      <c r="A34" s="143">
        <f t="shared" si="18"/>
        <v>42909</v>
      </c>
      <c r="B34" s="138" t="s">
        <v>18</v>
      </c>
      <c r="C34" s="30">
        <v>801</v>
      </c>
      <c r="D34" s="30">
        <v>853</v>
      </c>
      <c r="E34" s="41">
        <v>618</v>
      </c>
      <c r="F34" s="30">
        <v>58</v>
      </c>
      <c r="G34" s="30"/>
      <c r="H34" s="23">
        <v>21</v>
      </c>
      <c r="I34" s="33">
        <f t="shared" si="19"/>
        <v>2272</v>
      </c>
      <c r="J34" s="33">
        <f t="shared" si="20"/>
        <v>79</v>
      </c>
      <c r="K34" s="23">
        <v>348</v>
      </c>
      <c r="L34" s="14">
        <v>463</v>
      </c>
      <c r="M34" s="14">
        <v>380</v>
      </c>
      <c r="N34" s="14"/>
      <c r="O34" s="14">
        <v>12</v>
      </c>
      <c r="P34" s="14">
        <v>16</v>
      </c>
      <c r="Q34" s="14">
        <v>14</v>
      </c>
      <c r="R34" s="34"/>
      <c r="S34" s="33">
        <f t="shared" si="21"/>
        <v>1191</v>
      </c>
      <c r="T34" s="33">
        <f t="shared" si="22"/>
        <v>42</v>
      </c>
      <c r="U34" s="35">
        <f t="shared" si="23"/>
        <v>121</v>
      </c>
      <c r="V34" s="37">
        <v>4.46</v>
      </c>
      <c r="W34" s="23">
        <v>3.5</v>
      </c>
      <c r="X34" s="30">
        <v>4</v>
      </c>
      <c r="Y34" s="30">
        <v>2.7</v>
      </c>
      <c r="Z34" s="54">
        <v>6.2</v>
      </c>
      <c r="AA34" s="38">
        <v>2.5</v>
      </c>
      <c r="AB34" s="38"/>
      <c r="AC34" s="38"/>
      <c r="AD34" s="38"/>
      <c r="AE34" s="38">
        <v>0.5</v>
      </c>
      <c r="AF34" s="38"/>
      <c r="AG34" s="38"/>
      <c r="AH34" s="44">
        <f t="shared" si="6"/>
        <v>0.5</v>
      </c>
      <c r="AI34" s="53">
        <v>75</v>
      </c>
      <c r="AJ34" s="15">
        <f t="shared" si="39"/>
        <v>75.5</v>
      </c>
      <c r="AK34" s="51">
        <f t="shared" si="24"/>
        <v>138.85999999999996</v>
      </c>
      <c r="AL34" s="96">
        <f t="shared" si="25"/>
        <v>144.85999999999996</v>
      </c>
      <c r="AM34" s="16">
        <f t="shared" si="38"/>
        <v>69.359999999999957</v>
      </c>
      <c r="AN34" s="50"/>
      <c r="AO34" s="46"/>
      <c r="AP34" s="17">
        <f t="shared" si="26"/>
        <v>144.85999999999996</v>
      </c>
      <c r="AQ34" s="18">
        <f t="shared" si="7"/>
        <v>28.080000000000041</v>
      </c>
      <c r="AR34" s="40"/>
      <c r="AS34" s="19">
        <f t="shared" si="8"/>
        <v>75.5</v>
      </c>
      <c r="AT34" s="20">
        <f t="shared" si="9"/>
        <v>91.44</v>
      </c>
      <c r="AU34" s="21">
        <f t="shared" si="10"/>
        <v>166.94</v>
      </c>
      <c r="AV34" s="47"/>
      <c r="AW34" s="19">
        <v>10</v>
      </c>
      <c r="AX34" s="20">
        <v>200</v>
      </c>
      <c r="AY34" s="20">
        <v>0</v>
      </c>
      <c r="AZ34" s="20">
        <v>40</v>
      </c>
      <c r="BA34" s="20">
        <v>0</v>
      </c>
      <c r="BB34" s="42">
        <f t="shared" si="11"/>
        <v>250</v>
      </c>
      <c r="BC34" s="43">
        <f t="shared" si="12"/>
        <v>237.5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190.5</v>
      </c>
      <c r="BK34" s="24">
        <f t="shared" si="15"/>
        <v>91.44</v>
      </c>
      <c r="BL34" s="48">
        <f t="shared" si="16"/>
        <v>99.06</v>
      </c>
      <c r="BO34" s="129">
        <f t="shared" si="27"/>
        <v>2272</v>
      </c>
      <c r="BP34" s="129">
        <f t="shared" si="28"/>
        <v>79</v>
      </c>
      <c r="BQ34" s="129">
        <f t="shared" si="29"/>
        <v>811</v>
      </c>
      <c r="BR34" s="129">
        <f t="shared" si="30"/>
        <v>26</v>
      </c>
      <c r="BS34" s="129">
        <f t="shared" si="31"/>
        <v>3083</v>
      </c>
      <c r="BT34" s="129">
        <f t="shared" si="32"/>
        <v>105</v>
      </c>
      <c r="BU34" s="129">
        <f t="shared" si="33"/>
        <v>6.2</v>
      </c>
      <c r="BV34" s="129">
        <f t="shared" si="34"/>
        <v>128.36000000000001</v>
      </c>
      <c r="BW34" s="129">
        <f t="shared" si="35"/>
        <v>0.5</v>
      </c>
      <c r="BX34" s="129">
        <f t="shared" si="36"/>
        <v>128.86000000000001</v>
      </c>
      <c r="BY34" s="134">
        <f t="shared" si="37"/>
        <v>128.86000000000001</v>
      </c>
      <c r="BZ34" s="129">
        <f t="shared" si="40"/>
        <v>23.86</v>
      </c>
    </row>
    <row r="35" spans="1:78" ht="18.75">
      <c r="A35" s="143">
        <f t="shared" si="18"/>
        <v>42909</v>
      </c>
      <c r="B35" s="138" t="s">
        <v>47</v>
      </c>
      <c r="C35" s="30">
        <v>773</v>
      </c>
      <c r="D35" s="30">
        <v>841</v>
      </c>
      <c r="E35" s="41">
        <v>622</v>
      </c>
      <c r="F35" s="30">
        <v>56</v>
      </c>
      <c r="G35" s="30"/>
      <c r="H35" s="23">
        <v>21</v>
      </c>
      <c r="I35" s="33">
        <f t="shared" si="19"/>
        <v>2236</v>
      </c>
      <c r="J35" s="33">
        <f t="shared" si="20"/>
        <v>77</v>
      </c>
      <c r="K35" s="23">
        <v>346</v>
      </c>
      <c r="L35" s="14">
        <v>225</v>
      </c>
      <c r="M35" s="14">
        <v>320</v>
      </c>
      <c r="N35" s="14"/>
      <c r="O35" s="14">
        <v>12</v>
      </c>
      <c r="P35" s="14">
        <v>8</v>
      </c>
      <c r="Q35" s="14">
        <v>12</v>
      </c>
      <c r="R35" s="34"/>
      <c r="S35" s="33">
        <f t="shared" si="21"/>
        <v>891</v>
      </c>
      <c r="T35" s="33">
        <f t="shared" si="22"/>
        <v>32</v>
      </c>
      <c r="U35" s="35">
        <f t="shared" si="23"/>
        <v>109</v>
      </c>
      <c r="V35" s="37">
        <v>4.46</v>
      </c>
      <c r="W35" s="23">
        <v>3.5</v>
      </c>
      <c r="X35" s="30">
        <v>4</v>
      </c>
      <c r="Y35" s="30">
        <v>2.7</v>
      </c>
      <c r="Z35" s="54">
        <v>6.2</v>
      </c>
      <c r="AA35" s="38">
        <v>2.5</v>
      </c>
      <c r="AB35" s="38"/>
      <c r="AC35" s="38"/>
      <c r="AD35" s="38"/>
      <c r="AE35" s="38">
        <v>0.5</v>
      </c>
      <c r="AF35" s="38"/>
      <c r="AG35" s="38"/>
      <c r="AH35" s="44">
        <f t="shared" si="6"/>
        <v>0.5</v>
      </c>
      <c r="AI35" s="53">
        <v>75</v>
      </c>
      <c r="AJ35" s="15">
        <f t="shared" si="39"/>
        <v>75.5</v>
      </c>
      <c r="AK35" s="51">
        <f t="shared" si="24"/>
        <v>126.86</v>
      </c>
      <c r="AL35" s="96">
        <f t="shared" si="25"/>
        <v>132.86000000000001</v>
      </c>
      <c r="AM35" s="16">
        <f t="shared" si="38"/>
        <v>57.360000000000014</v>
      </c>
      <c r="AN35" s="50"/>
      <c r="AO35" s="46"/>
      <c r="AP35" s="17">
        <f t="shared" si="26"/>
        <v>132.86000000000001</v>
      </c>
      <c r="AQ35" s="18">
        <f t="shared" si="7"/>
        <v>40.08</v>
      </c>
      <c r="AR35" s="40"/>
      <c r="AS35" s="19">
        <f t="shared" si="8"/>
        <v>75.5</v>
      </c>
      <c r="AT35" s="20">
        <f t="shared" si="9"/>
        <v>91.44</v>
      </c>
      <c r="AU35" s="21">
        <f t="shared" si="10"/>
        <v>166.94</v>
      </c>
      <c r="AV35" s="47"/>
      <c r="AW35" s="19">
        <v>10</v>
      </c>
      <c r="AX35" s="20">
        <v>200</v>
      </c>
      <c r="AY35" s="20">
        <v>0</v>
      </c>
      <c r="AZ35" s="20">
        <v>40</v>
      </c>
      <c r="BA35" s="20">
        <v>0</v>
      </c>
      <c r="BB35" s="42">
        <f t="shared" si="11"/>
        <v>250</v>
      </c>
      <c r="BC35" s="43">
        <f t="shared" si="12"/>
        <v>237.5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190.5</v>
      </c>
      <c r="BK35" s="24">
        <f t="shared" si="15"/>
        <v>91.44</v>
      </c>
      <c r="BL35" s="48">
        <f t="shared" si="16"/>
        <v>99.06</v>
      </c>
      <c r="BO35" s="129">
        <f t="shared" si="27"/>
        <v>2236</v>
      </c>
      <c r="BP35" s="129">
        <f t="shared" si="28"/>
        <v>77</v>
      </c>
      <c r="BQ35" s="129">
        <f t="shared" si="29"/>
        <v>571</v>
      </c>
      <c r="BR35" s="129">
        <f t="shared" si="30"/>
        <v>24</v>
      </c>
      <c r="BS35" s="129">
        <f t="shared" si="31"/>
        <v>2807</v>
      </c>
      <c r="BT35" s="129">
        <f t="shared" si="32"/>
        <v>101</v>
      </c>
      <c r="BU35" s="129">
        <f t="shared" si="33"/>
        <v>6.2</v>
      </c>
      <c r="BV35" s="129">
        <f t="shared" si="34"/>
        <v>124.36</v>
      </c>
      <c r="BW35" s="129">
        <f t="shared" si="35"/>
        <v>0.5</v>
      </c>
      <c r="BX35" s="129">
        <f t="shared" si="36"/>
        <v>124.86</v>
      </c>
      <c r="BY35" s="134">
        <f t="shared" si="37"/>
        <v>124.86</v>
      </c>
      <c r="BZ35" s="129">
        <f t="shared" si="40"/>
        <v>23.86</v>
      </c>
    </row>
    <row r="36" spans="1:78" ht="18.75">
      <c r="A36" s="143">
        <f t="shared" si="18"/>
        <v>42909</v>
      </c>
      <c r="B36" s="138" t="s">
        <v>19</v>
      </c>
      <c r="C36" s="30">
        <v>759</v>
      </c>
      <c r="D36" s="30">
        <v>817</v>
      </c>
      <c r="E36" s="41">
        <v>618</v>
      </c>
      <c r="F36" s="30">
        <v>55</v>
      </c>
      <c r="G36" s="30"/>
      <c r="H36" s="23">
        <v>21</v>
      </c>
      <c r="I36" s="33">
        <f t="shared" si="19"/>
        <v>2194</v>
      </c>
      <c r="J36" s="33">
        <f t="shared" si="20"/>
        <v>76</v>
      </c>
      <c r="K36" s="23">
        <v>350</v>
      </c>
      <c r="L36" s="14">
        <v>322</v>
      </c>
      <c r="M36" s="14">
        <v>350</v>
      </c>
      <c r="N36" s="14"/>
      <c r="O36" s="14">
        <v>12</v>
      </c>
      <c r="P36" s="14">
        <v>12</v>
      </c>
      <c r="Q36" s="14">
        <v>12</v>
      </c>
      <c r="R36" s="34"/>
      <c r="S36" s="33">
        <f t="shared" si="21"/>
        <v>1022</v>
      </c>
      <c r="T36" s="33">
        <f t="shared" si="22"/>
        <v>36</v>
      </c>
      <c r="U36" s="35">
        <f t="shared" si="23"/>
        <v>112</v>
      </c>
      <c r="V36" s="37">
        <v>4.46</v>
      </c>
      <c r="W36" s="23">
        <v>3.5</v>
      </c>
      <c r="X36" s="30">
        <v>4</v>
      </c>
      <c r="Y36" s="30">
        <v>2.8</v>
      </c>
      <c r="Z36" s="54">
        <v>5.7</v>
      </c>
      <c r="AA36" s="38">
        <v>2.4</v>
      </c>
      <c r="AB36" s="38"/>
      <c r="AC36" s="38"/>
      <c r="AD36" s="38"/>
      <c r="AE36" s="38">
        <v>0.57499999999999996</v>
      </c>
      <c r="AF36" s="38"/>
      <c r="AG36" s="38"/>
      <c r="AH36" s="44">
        <f t="shared" si="6"/>
        <v>0.57499999999999996</v>
      </c>
      <c r="AI36" s="53">
        <v>75</v>
      </c>
      <c r="AJ36" s="15">
        <f t="shared" si="39"/>
        <v>75.575000000000003</v>
      </c>
      <c r="AK36" s="51">
        <f t="shared" si="24"/>
        <v>129.535</v>
      </c>
      <c r="AL36" s="96">
        <f t="shared" si="25"/>
        <v>135.435</v>
      </c>
      <c r="AM36" s="16">
        <f t="shared" si="38"/>
        <v>59.86</v>
      </c>
      <c r="AN36" s="50"/>
      <c r="AO36" s="46"/>
      <c r="AP36" s="17">
        <f t="shared" si="26"/>
        <v>135.435</v>
      </c>
      <c r="AQ36" s="18">
        <f t="shared" si="7"/>
        <v>37.47999999999999</v>
      </c>
      <c r="AR36" s="40"/>
      <c r="AS36" s="19">
        <f t="shared" si="8"/>
        <v>75.575000000000003</v>
      </c>
      <c r="AT36" s="20">
        <f t="shared" si="9"/>
        <v>91.44</v>
      </c>
      <c r="AU36" s="21">
        <f t="shared" si="10"/>
        <v>167.01499999999999</v>
      </c>
      <c r="AV36" s="47"/>
      <c r="AW36" s="19">
        <v>10</v>
      </c>
      <c r="AX36" s="20">
        <v>200</v>
      </c>
      <c r="AY36" s="20">
        <v>0</v>
      </c>
      <c r="AZ36" s="20">
        <v>40</v>
      </c>
      <c r="BA36" s="20">
        <v>0</v>
      </c>
      <c r="BB36" s="42">
        <f t="shared" si="11"/>
        <v>250</v>
      </c>
      <c r="BC36" s="43">
        <f t="shared" si="12"/>
        <v>237.5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190.5</v>
      </c>
      <c r="BK36" s="24">
        <f t="shared" si="15"/>
        <v>91.44</v>
      </c>
      <c r="BL36" s="48">
        <f t="shared" si="16"/>
        <v>99.06</v>
      </c>
      <c r="BO36" s="129">
        <f t="shared" si="27"/>
        <v>2194</v>
      </c>
      <c r="BP36" s="129">
        <f t="shared" si="28"/>
        <v>76</v>
      </c>
      <c r="BQ36" s="129">
        <f t="shared" si="29"/>
        <v>672</v>
      </c>
      <c r="BR36" s="129">
        <f t="shared" si="30"/>
        <v>24</v>
      </c>
      <c r="BS36" s="129">
        <f t="shared" si="31"/>
        <v>2866</v>
      </c>
      <c r="BT36" s="129">
        <f t="shared" si="32"/>
        <v>100</v>
      </c>
      <c r="BU36" s="129">
        <f t="shared" si="33"/>
        <v>5.7</v>
      </c>
      <c r="BV36" s="129">
        <f t="shared" si="34"/>
        <v>122.86</v>
      </c>
      <c r="BW36" s="129">
        <f t="shared" si="35"/>
        <v>0.57499999999999996</v>
      </c>
      <c r="BX36" s="129">
        <f t="shared" si="36"/>
        <v>123.435</v>
      </c>
      <c r="BY36" s="134">
        <f t="shared" si="37"/>
        <v>123.435</v>
      </c>
      <c r="BZ36" s="129">
        <f t="shared" si="40"/>
        <v>23.434999999999999</v>
      </c>
    </row>
    <row r="37" spans="1:78" ht="18.75">
      <c r="A37" s="143">
        <f t="shared" si="18"/>
        <v>42909</v>
      </c>
      <c r="B37" s="138" t="s">
        <v>48</v>
      </c>
      <c r="C37" s="30">
        <v>745</v>
      </c>
      <c r="D37" s="30">
        <v>786</v>
      </c>
      <c r="E37" s="41">
        <v>612</v>
      </c>
      <c r="F37" s="30">
        <v>54</v>
      </c>
      <c r="G37" s="30"/>
      <c r="H37" s="23">
        <v>21</v>
      </c>
      <c r="I37" s="33">
        <f t="shared" si="19"/>
        <v>2143</v>
      </c>
      <c r="J37" s="33">
        <f t="shared" si="20"/>
        <v>75</v>
      </c>
      <c r="K37" s="23">
        <v>348</v>
      </c>
      <c r="L37" s="14">
        <v>337</v>
      </c>
      <c r="M37" s="14">
        <v>330</v>
      </c>
      <c r="N37" s="14"/>
      <c r="O37" s="14">
        <v>12</v>
      </c>
      <c r="P37" s="14">
        <v>12</v>
      </c>
      <c r="Q37" s="14">
        <v>12</v>
      </c>
      <c r="R37" s="34"/>
      <c r="S37" s="33">
        <f t="shared" si="21"/>
        <v>1015</v>
      </c>
      <c r="T37" s="33">
        <f t="shared" si="22"/>
        <v>36</v>
      </c>
      <c r="U37" s="35">
        <f t="shared" si="23"/>
        <v>111</v>
      </c>
      <c r="V37" s="37">
        <v>4.46</v>
      </c>
      <c r="W37" s="23">
        <v>3.5</v>
      </c>
      <c r="X37" s="30">
        <v>4</v>
      </c>
      <c r="Y37" s="30">
        <v>2.8</v>
      </c>
      <c r="Z37" s="54">
        <v>5.7</v>
      </c>
      <c r="AA37" s="38">
        <v>2.4</v>
      </c>
      <c r="AB37" s="38"/>
      <c r="AC37" s="38"/>
      <c r="AD37" s="38"/>
      <c r="AE37" s="38">
        <v>0.57499999999999996</v>
      </c>
      <c r="AF37" s="38"/>
      <c r="AG37" s="38"/>
      <c r="AH37" s="44">
        <f t="shared" si="6"/>
        <v>0.57499999999999996</v>
      </c>
      <c r="AI37" s="53">
        <v>75</v>
      </c>
      <c r="AJ37" s="15">
        <f t="shared" si="39"/>
        <v>75.575000000000003</v>
      </c>
      <c r="AK37" s="51">
        <f t="shared" si="24"/>
        <v>128.535</v>
      </c>
      <c r="AL37" s="96">
        <f t="shared" si="25"/>
        <v>134.435</v>
      </c>
      <c r="AM37" s="16">
        <f t="shared" si="38"/>
        <v>58.86</v>
      </c>
      <c r="AN37" s="50"/>
      <c r="AO37" s="46"/>
      <c r="AP37" s="17">
        <f t="shared" si="26"/>
        <v>134.435</v>
      </c>
      <c r="AQ37" s="18">
        <f t="shared" si="7"/>
        <v>38.47999999999999</v>
      </c>
      <c r="AR37" s="40"/>
      <c r="AS37" s="19">
        <f t="shared" si="8"/>
        <v>75.575000000000003</v>
      </c>
      <c r="AT37" s="20">
        <f t="shared" si="9"/>
        <v>91.44</v>
      </c>
      <c r="AU37" s="21">
        <f t="shared" si="10"/>
        <v>167.01499999999999</v>
      </c>
      <c r="AV37" s="47"/>
      <c r="AW37" s="19">
        <v>10</v>
      </c>
      <c r="AX37" s="20">
        <v>200</v>
      </c>
      <c r="AY37" s="20">
        <v>0</v>
      </c>
      <c r="AZ37" s="20">
        <v>40</v>
      </c>
      <c r="BA37" s="20">
        <v>0</v>
      </c>
      <c r="BB37" s="42">
        <f t="shared" si="11"/>
        <v>250</v>
      </c>
      <c r="BC37" s="43">
        <f t="shared" si="12"/>
        <v>237.5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190.5</v>
      </c>
      <c r="BK37" s="24">
        <f t="shared" si="15"/>
        <v>91.44</v>
      </c>
      <c r="BL37" s="48">
        <f t="shared" si="16"/>
        <v>99.06</v>
      </c>
      <c r="BO37" s="129">
        <f t="shared" si="27"/>
        <v>2143</v>
      </c>
      <c r="BP37" s="129">
        <f t="shared" si="28"/>
        <v>75</v>
      </c>
      <c r="BQ37" s="129">
        <f t="shared" si="29"/>
        <v>685</v>
      </c>
      <c r="BR37" s="129">
        <f t="shared" si="30"/>
        <v>24</v>
      </c>
      <c r="BS37" s="129">
        <f t="shared" si="31"/>
        <v>2828</v>
      </c>
      <c r="BT37" s="129">
        <f t="shared" si="32"/>
        <v>99</v>
      </c>
      <c r="BU37" s="129">
        <f t="shared" si="33"/>
        <v>5.7</v>
      </c>
      <c r="BV37" s="129">
        <f t="shared" si="34"/>
        <v>121.86</v>
      </c>
      <c r="BW37" s="129">
        <f t="shared" si="35"/>
        <v>0.57499999999999996</v>
      </c>
      <c r="BX37" s="129">
        <f t="shared" si="36"/>
        <v>122.435</v>
      </c>
      <c r="BY37" s="134">
        <f t="shared" si="37"/>
        <v>122.435</v>
      </c>
      <c r="BZ37" s="129">
        <f t="shared" si="40"/>
        <v>23.434999999999999</v>
      </c>
    </row>
    <row r="38" spans="1:78" ht="18.75">
      <c r="A38" s="143">
        <f t="shared" si="18"/>
        <v>42909</v>
      </c>
      <c r="B38" s="138" t="s">
        <v>20</v>
      </c>
      <c r="C38" s="30">
        <v>738</v>
      </c>
      <c r="D38" s="30">
        <v>808</v>
      </c>
      <c r="E38" s="41">
        <v>64</v>
      </c>
      <c r="F38" s="30">
        <v>54</v>
      </c>
      <c r="G38" s="30"/>
      <c r="H38" s="23">
        <v>21</v>
      </c>
      <c r="I38" s="33">
        <f t="shared" si="19"/>
        <v>1610</v>
      </c>
      <c r="J38" s="33">
        <f t="shared" si="20"/>
        <v>75</v>
      </c>
      <c r="K38" s="23">
        <v>346</v>
      </c>
      <c r="L38" s="14">
        <v>367</v>
      </c>
      <c r="M38" s="14">
        <v>350</v>
      </c>
      <c r="N38" s="14"/>
      <c r="O38" s="14">
        <v>12</v>
      </c>
      <c r="P38" s="14">
        <v>13</v>
      </c>
      <c r="Q38" s="14">
        <v>12</v>
      </c>
      <c r="R38" s="34"/>
      <c r="S38" s="33">
        <f t="shared" si="21"/>
        <v>1063</v>
      </c>
      <c r="T38" s="33">
        <f t="shared" si="22"/>
        <v>37</v>
      </c>
      <c r="U38" s="35">
        <f t="shared" si="23"/>
        <v>112</v>
      </c>
      <c r="V38" s="37">
        <v>4.46</v>
      </c>
      <c r="W38" s="23">
        <v>3.5</v>
      </c>
      <c r="X38" s="30">
        <v>4</v>
      </c>
      <c r="Y38" s="30">
        <v>2.6</v>
      </c>
      <c r="Z38" s="54">
        <v>5.8</v>
      </c>
      <c r="AA38" s="38">
        <v>2.5</v>
      </c>
      <c r="AB38" s="38"/>
      <c r="AC38" s="38"/>
      <c r="AD38" s="38"/>
      <c r="AE38" s="38">
        <v>0.5</v>
      </c>
      <c r="AF38" s="38"/>
      <c r="AG38" s="38"/>
      <c r="AH38" s="44">
        <f t="shared" si="6"/>
        <v>0.5</v>
      </c>
      <c r="AI38" s="53">
        <v>75</v>
      </c>
      <c r="AJ38" s="15">
        <f t="shared" si="39"/>
        <v>75.5</v>
      </c>
      <c r="AK38" s="51">
        <f t="shared" si="24"/>
        <v>129.35999999999999</v>
      </c>
      <c r="AL38" s="96">
        <f t="shared" si="25"/>
        <v>135.35999999999999</v>
      </c>
      <c r="AM38" s="16">
        <f t="shared" si="38"/>
        <v>59.859999999999985</v>
      </c>
      <c r="AN38" s="50"/>
      <c r="AO38" s="46"/>
      <c r="AP38" s="17">
        <f t="shared" si="26"/>
        <v>135.35999999999999</v>
      </c>
      <c r="AQ38" s="18">
        <f t="shared" si="7"/>
        <v>37.580000000000013</v>
      </c>
      <c r="AR38" s="40"/>
      <c r="AS38" s="19">
        <f t="shared" si="8"/>
        <v>75.5</v>
      </c>
      <c r="AT38" s="20">
        <f t="shared" si="9"/>
        <v>91.44</v>
      </c>
      <c r="AU38" s="21">
        <f t="shared" si="10"/>
        <v>166.94</v>
      </c>
      <c r="AV38" s="47"/>
      <c r="AW38" s="19">
        <v>10</v>
      </c>
      <c r="AX38" s="20">
        <v>200</v>
      </c>
      <c r="AY38" s="20">
        <v>0</v>
      </c>
      <c r="AZ38" s="20">
        <v>40</v>
      </c>
      <c r="BA38" s="20">
        <v>0</v>
      </c>
      <c r="BB38" s="42">
        <f t="shared" si="11"/>
        <v>250</v>
      </c>
      <c r="BC38" s="43">
        <f t="shared" si="12"/>
        <v>237.5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190.5</v>
      </c>
      <c r="BK38" s="24">
        <f t="shared" si="15"/>
        <v>91.44</v>
      </c>
      <c r="BL38" s="48">
        <f t="shared" si="16"/>
        <v>99.06</v>
      </c>
      <c r="BO38" s="129">
        <f t="shared" si="27"/>
        <v>1610</v>
      </c>
      <c r="BP38" s="129">
        <f t="shared" si="28"/>
        <v>75</v>
      </c>
      <c r="BQ38" s="129">
        <f t="shared" si="29"/>
        <v>713</v>
      </c>
      <c r="BR38" s="129">
        <f t="shared" si="30"/>
        <v>24</v>
      </c>
      <c r="BS38" s="129">
        <f t="shared" si="31"/>
        <v>2323</v>
      </c>
      <c r="BT38" s="129">
        <f t="shared" si="32"/>
        <v>99</v>
      </c>
      <c r="BU38" s="129">
        <f t="shared" si="33"/>
        <v>5.8</v>
      </c>
      <c r="BV38" s="129">
        <f t="shared" si="34"/>
        <v>121.85999999999999</v>
      </c>
      <c r="BW38" s="129">
        <f t="shared" si="35"/>
        <v>0.5</v>
      </c>
      <c r="BX38" s="129">
        <f t="shared" si="36"/>
        <v>122.35999999999999</v>
      </c>
      <c r="BY38" s="134">
        <f t="shared" si="37"/>
        <v>122.35999999999999</v>
      </c>
      <c r="BZ38" s="129">
        <f t="shared" si="40"/>
        <v>23.36</v>
      </c>
    </row>
    <row r="39" spans="1:78" ht="18.75">
      <c r="A39" s="143">
        <f t="shared" si="18"/>
        <v>42909</v>
      </c>
      <c r="B39" s="138" t="s">
        <v>33</v>
      </c>
      <c r="C39" s="30">
        <v>749</v>
      </c>
      <c r="D39" s="30">
        <v>831</v>
      </c>
      <c r="E39" s="41">
        <v>632</v>
      </c>
      <c r="F39" s="30">
        <v>55</v>
      </c>
      <c r="G39" s="30"/>
      <c r="H39" s="23">
        <v>21</v>
      </c>
      <c r="I39" s="33">
        <f t="shared" si="19"/>
        <v>2212</v>
      </c>
      <c r="J39" s="33">
        <f t="shared" si="20"/>
        <v>76</v>
      </c>
      <c r="K39" s="23">
        <v>356</v>
      </c>
      <c r="L39" s="14">
        <v>397</v>
      </c>
      <c r="M39" s="14">
        <v>320</v>
      </c>
      <c r="N39" s="14"/>
      <c r="O39" s="14">
        <v>12</v>
      </c>
      <c r="P39" s="14">
        <v>14</v>
      </c>
      <c r="Q39" s="14">
        <v>12</v>
      </c>
      <c r="R39" s="34"/>
      <c r="S39" s="33">
        <f t="shared" si="21"/>
        <v>1073</v>
      </c>
      <c r="T39" s="33">
        <f t="shared" si="22"/>
        <v>38</v>
      </c>
      <c r="U39" s="35">
        <f t="shared" si="23"/>
        <v>114</v>
      </c>
      <c r="V39" s="37">
        <v>4.46</v>
      </c>
      <c r="W39" s="23">
        <v>3.5</v>
      </c>
      <c r="X39" s="30">
        <v>4</v>
      </c>
      <c r="Y39" s="30">
        <v>2.6</v>
      </c>
      <c r="Z39" s="54">
        <v>5.8</v>
      </c>
      <c r="AA39" s="38">
        <v>2.5</v>
      </c>
      <c r="AB39" s="38"/>
      <c r="AC39" s="38"/>
      <c r="AD39" s="38"/>
      <c r="AE39" s="38">
        <v>0.5</v>
      </c>
      <c r="AF39" s="38"/>
      <c r="AG39" s="38"/>
      <c r="AH39" s="44">
        <f t="shared" si="6"/>
        <v>0.5</v>
      </c>
      <c r="AI39" s="53">
        <v>75</v>
      </c>
      <c r="AJ39" s="15">
        <f t="shared" si="39"/>
        <v>75.5</v>
      </c>
      <c r="AK39" s="51">
        <f t="shared" si="24"/>
        <v>131.35999999999999</v>
      </c>
      <c r="AL39" s="96">
        <f t="shared" si="25"/>
        <v>137.35999999999999</v>
      </c>
      <c r="AM39" s="16">
        <f t="shared" si="38"/>
        <v>61.859999999999985</v>
      </c>
      <c r="AN39" s="50"/>
      <c r="AO39" s="46"/>
      <c r="AP39" s="17">
        <f t="shared" si="26"/>
        <v>137.35999999999999</v>
      </c>
      <c r="AQ39" s="18">
        <f t="shared" si="7"/>
        <v>35.580000000000013</v>
      </c>
      <c r="AR39" s="40"/>
      <c r="AS39" s="19">
        <f t="shared" si="8"/>
        <v>75.5</v>
      </c>
      <c r="AT39" s="20">
        <f t="shared" si="9"/>
        <v>91.44</v>
      </c>
      <c r="AU39" s="21">
        <f t="shared" si="10"/>
        <v>166.94</v>
      </c>
      <c r="AV39" s="47"/>
      <c r="AW39" s="19">
        <v>10</v>
      </c>
      <c r="AX39" s="20">
        <v>200</v>
      </c>
      <c r="AY39" s="20">
        <v>0</v>
      </c>
      <c r="AZ39" s="20">
        <v>40</v>
      </c>
      <c r="BA39" s="20">
        <v>0</v>
      </c>
      <c r="BB39" s="42">
        <f t="shared" si="11"/>
        <v>250</v>
      </c>
      <c r="BC39" s="43">
        <f t="shared" si="12"/>
        <v>237.5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190.5</v>
      </c>
      <c r="BK39" s="24">
        <f t="shared" si="15"/>
        <v>91.44</v>
      </c>
      <c r="BL39" s="48">
        <f t="shared" si="16"/>
        <v>99.06</v>
      </c>
      <c r="BO39" s="129">
        <f t="shared" si="27"/>
        <v>2212</v>
      </c>
      <c r="BP39" s="129">
        <f t="shared" si="28"/>
        <v>76</v>
      </c>
      <c r="BQ39" s="129">
        <f t="shared" si="29"/>
        <v>753</v>
      </c>
      <c r="BR39" s="129">
        <f t="shared" si="30"/>
        <v>24</v>
      </c>
      <c r="BS39" s="129">
        <f t="shared" si="31"/>
        <v>2965</v>
      </c>
      <c r="BT39" s="129">
        <f t="shared" si="32"/>
        <v>100</v>
      </c>
      <c r="BU39" s="129">
        <f t="shared" si="33"/>
        <v>5.8</v>
      </c>
      <c r="BV39" s="129">
        <f t="shared" si="34"/>
        <v>122.85999999999999</v>
      </c>
      <c r="BW39" s="129">
        <f t="shared" si="35"/>
        <v>0.5</v>
      </c>
      <c r="BX39" s="129">
        <f t="shared" si="36"/>
        <v>123.35999999999999</v>
      </c>
      <c r="BY39" s="134">
        <f t="shared" si="37"/>
        <v>123.35999999999999</v>
      </c>
      <c r="BZ39" s="129">
        <f t="shared" si="40"/>
        <v>23.36</v>
      </c>
    </row>
    <row r="40" spans="1:78" ht="18.75">
      <c r="A40" s="143">
        <f t="shared" si="18"/>
        <v>42909</v>
      </c>
      <c r="B40" s="138" t="s">
        <v>21</v>
      </c>
      <c r="C40" s="30">
        <v>788</v>
      </c>
      <c r="D40" s="30">
        <v>889</v>
      </c>
      <c r="E40" s="41">
        <v>634</v>
      </c>
      <c r="F40" s="30">
        <v>57</v>
      </c>
      <c r="G40" s="30"/>
      <c r="H40" s="23">
        <v>21</v>
      </c>
      <c r="I40" s="33">
        <f t="shared" si="19"/>
        <v>2311</v>
      </c>
      <c r="J40" s="33">
        <f t="shared" si="20"/>
        <v>78</v>
      </c>
      <c r="K40" s="23">
        <v>355</v>
      </c>
      <c r="L40" s="14">
        <v>401</v>
      </c>
      <c r="M40" s="14">
        <v>320</v>
      </c>
      <c r="N40" s="14"/>
      <c r="O40" s="14">
        <v>12</v>
      </c>
      <c r="P40" s="14">
        <v>14</v>
      </c>
      <c r="Q40" s="14">
        <v>12</v>
      </c>
      <c r="R40" s="34"/>
      <c r="S40" s="33">
        <f t="shared" si="21"/>
        <v>1076</v>
      </c>
      <c r="T40" s="33">
        <f t="shared" si="22"/>
        <v>38</v>
      </c>
      <c r="U40" s="35">
        <f t="shared" si="23"/>
        <v>116</v>
      </c>
      <c r="V40" s="37">
        <v>4.46</v>
      </c>
      <c r="W40" s="23">
        <v>3.5</v>
      </c>
      <c r="X40" s="30">
        <v>3.5</v>
      </c>
      <c r="Y40" s="30">
        <v>2.9</v>
      </c>
      <c r="Z40" s="54">
        <v>5.8</v>
      </c>
      <c r="AA40" s="38">
        <v>2.8</v>
      </c>
      <c r="AB40" s="38"/>
      <c r="AC40" s="38"/>
      <c r="AD40" s="38"/>
      <c r="AE40" s="38">
        <v>0.5</v>
      </c>
      <c r="AF40" s="38"/>
      <c r="AG40" s="38"/>
      <c r="AH40" s="44">
        <f t="shared" si="6"/>
        <v>0.5</v>
      </c>
      <c r="AI40" s="53">
        <v>75</v>
      </c>
      <c r="AJ40" s="15">
        <f t="shared" si="39"/>
        <v>75.5</v>
      </c>
      <c r="AK40" s="51">
        <f t="shared" si="24"/>
        <v>133.16</v>
      </c>
      <c r="AL40" s="96">
        <f t="shared" si="25"/>
        <v>139.46</v>
      </c>
      <c r="AM40" s="16">
        <f t="shared" si="38"/>
        <v>63.960000000000008</v>
      </c>
      <c r="AN40" s="50"/>
      <c r="AO40" s="46"/>
      <c r="AP40" s="17">
        <f t="shared" si="26"/>
        <v>139.46</v>
      </c>
      <c r="AQ40" s="18">
        <f t="shared" si="7"/>
        <v>33.78</v>
      </c>
      <c r="AR40" s="40"/>
      <c r="AS40" s="19">
        <f t="shared" si="8"/>
        <v>75.5</v>
      </c>
      <c r="AT40" s="20">
        <f t="shared" si="9"/>
        <v>91.44</v>
      </c>
      <c r="AU40" s="21">
        <f t="shared" si="10"/>
        <v>166.94</v>
      </c>
      <c r="AV40" s="47"/>
      <c r="AW40" s="19">
        <v>10</v>
      </c>
      <c r="AX40" s="20">
        <v>200</v>
      </c>
      <c r="AY40" s="20">
        <v>0</v>
      </c>
      <c r="AZ40" s="20">
        <v>40</v>
      </c>
      <c r="BA40" s="20">
        <v>0</v>
      </c>
      <c r="BB40" s="42">
        <f t="shared" si="11"/>
        <v>250</v>
      </c>
      <c r="BC40" s="43">
        <f t="shared" si="12"/>
        <v>237.5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190.5</v>
      </c>
      <c r="BK40" s="24">
        <f t="shared" si="15"/>
        <v>91.44</v>
      </c>
      <c r="BL40" s="48">
        <f t="shared" si="16"/>
        <v>99.06</v>
      </c>
      <c r="BO40" s="129">
        <f t="shared" si="27"/>
        <v>2311</v>
      </c>
      <c r="BP40" s="129">
        <f t="shared" si="28"/>
        <v>78</v>
      </c>
      <c r="BQ40" s="129">
        <f t="shared" si="29"/>
        <v>756</v>
      </c>
      <c r="BR40" s="129">
        <f t="shared" si="30"/>
        <v>24</v>
      </c>
      <c r="BS40" s="129">
        <f t="shared" si="31"/>
        <v>3067</v>
      </c>
      <c r="BT40" s="129">
        <f t="shared" si="32"/>
        <v>102</v>
      </c>
      <c r="BU40" s="129">
        <f t="shared" si="33"/>
        <v>5.8</v>
      </c>
      <c r="BV40" s="129">
        <f t="shared" si="34"/>
        <v>124.96</v>
      </c>
      <c r="BW40" s="129">
        <f t="shared" si="35"/>
        <v>0.5</v>
      </c>
      <c r="BX40" s="129">
        <f t="shared" si="36"/>
        <v>125.46</v>
      </c>
      <c r="BY40" s="134">
        <f t="shared" si="37"/>
        <v>125.46</v>
      </c>
      <c r="BZ40" s="129">
        <f t="shared" si="40"/>
        <v>23.46</v>
      </c>
    </row>
    <row r="41" spans="1:78" ht="18.75">
      <c r="A41" s="143">
        <f t="shared" si="18"/>
        <v>42909</v>
      </c>
      <c r="B41" s="138" t="s">
        <v>34</v>
      </c>
      <c r="C41" s="30">
        <v>808</v>
      </c>
      <c r="D41" s="30">
        <v>892</v>
      </c>
      <c r="E41" s="30">
        <v>499</v>
      </c>
      <c r="F41" s="30">
        <v>59</v>
      </c>
      <c r="G41" s="30"/>
      <c r="H41" s="23">
        <v>17</v>
      </c>
      <c r="I41" s="33">
        <f>C41+D41+E41</f>
        <v>2199</v>
      </c>
      <c r="J41" s="33">
        <f>F41+G41+H41</f>
        <v>76</v>
      </c>
      <c r="K41" s="30">
        <v>362</v>
      </c>
      <c r="L41" s="30">
        <v>397</v>
      </c>
      <c r="M41" s="30">
        <v>330</v>
      </c>
      <c r="N41" s="30"/>
      <c r="O41" s="30">
        <v>13</v>
      </c>
      <c r="P41" s="30">
        <v>14</v>
      </c>
      <c r="Q41" s="14">
        <v>12</v>
      </c>
      <c r="R41" s="34"/>
      <c r="S41" s="33">
        <f t="shared" si="21"/>
        <v>1089</v>
      </c>
      <c r="T41" s="33">
        <f t="shared" si="22"/>
        <v>39</v>
      </c>
      <c r="U41" s="35">
        <f t="shared" si="23"/>
        <v>115</v>
      </c>
      <c r="V41" s="37">
        <v>4.46</v>
      </c>
      <c r="W41" s="23">
        <v>3.5</v>
      </c>
      <c r="X41" s="30">
        <v>3.5</v>
      </c>
      <c r="Y41" s="30">
        <v>2.9</v>
      </c>
      <c r="Z41" s="54">
        <v>5.8</v>
      </c>
      <c r="AA41" s="38">
        <v>2.8</v>
      </c>
      <c r="AB41" s="38"/>
      <c r="AC41" s="38"/>
      <c r="AD41" s="38"/>
      <c r="AE41" s="38">
        <v>0.5</v>
      </c>
      <c r="AF41" s="38"/>
      <c r="AG41" s="38"/>
      <c r="AH41" s="44">
        <f t="shared" si="6"/>
        <v>0.5</v>
      </c>
      <c r="AI41" s="53">
        <v>75</v>
      </c>
      <c r="AJ41" s="15">
        <f t="shared" si="39"/>
        <v>75.5</v>
      </c>
      <c r="AK41" s="51">
        <f t="shared" si="24"/>
        <v>132.16</v>
      </c>
      <c r="AL41" s="96">
        <f t="shared" si="25"/>
        <v>138.46</v>
      </c>
      <c r="AM41" s="16">
        <f t="shared" si="38"/>
        <v>62.960000000000008</v>
      </c>
      <c r="AN41" s="50"/>
      <c r="AO41" s="46"/>
      <c r="AP41" s="17">
        <f t="shared" si="26"/>
        <v>138.46</v>
      </c>
      <c r="AQ41" s="18">
        <f t="shared" si="7"/>
        <v>34.78</v>
      </c>
      <c r="AR41" s="40"/>
      <c r="AS41" s="19">
        <f t="shared" si="8"/>
        <v>75.5</v>
      </c>
      <c r="AT41" s="20">
        <f t="shared" si="9"/>
        <v>91.44</v>
      </c>
      <c r="AU41" s="21">
        <f t="shared" si="10"/>
        <v>166.94</v>
      </c>
      <c r="AV41" s="47"/>
      <c r="AW41" s="19">
        <v>10</v>
      </c>
      <c r="AX41" s="20">
        <v>200</v>
      </c>
      <c r="AY41" s="20">
        <v>0</v>
      </c>
      <c r="AZ41" s="20">
        <v>40</v>
      </c>
      <c r="BA41" s="20">
        <v>0</v>
      </c>
      <c r="BB41" s="42">
        <f t="shared" si="11"/>
        <v>250</v>
      </c>
      <c r="BC41" s="43">
        <f t="shared" si="12"/>
        <v>237.5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190.5</v>
      </c>
      <c r="BK41" s="24">
        <f t="shared" si="15"/>
        <v>91.44</v>
      </c>
      <c r="BL41" s="48">
        <f t="shared" si="16"/>
        <v>99.06</v>
      </c>
      <c r="BO41" s="129">
        <f t="shared" si="27"/>
        <v>2199</v>
      </c>
      <c r="BP41" s="129">
        <f t="shared" si="28"/>
        <v>76</v>
      </c>
      <c r="BQ41" s="129">
        <f t="shared" si="29"/>
        <v>759</v>
      </c>
      <c r="BR41" s="129">
        <f t="shared" si="30"/>
        <v>25</v>
      </c>
      <c r="BS41" s="129">
        <f t="shared" si="31"/>
        <v>2958</v>
      </c>
      <c r="BT41" s="129">
        <f t="shared" si="32"/>
        <v>101</v>
      </c>
      <c r="BU41" s="129">
        <f t="shared" si="33"/>
        <v>5.8</v>
      </c>
      <c r="BV41" s="129">
        <f t="shared" si="34"/>
        <v>123.96</v>
      </c>
      <c r="BW41" s="129">
        <f t="shared" si="35"/>
        <v>0.5</v>
      </c>
      <c r="BX41" s="129">
        <f t="shared" si="36"/>
        <v>124.46</v>
      </c>
      <c r="BY41" s="134">
        <f t="shared" si="37"/>
        <v>124.46</v>
      </c>
      <c r="BZ41" s="129">
        <f t="shared" si="40"/>
        <v>23.46</v>
      </c>
    </row>
    <row r="42" spans="1:78" ht="18.75">
      <c r="A42" s="143">
        <f t="shared" si="18"/>
        <v>42909</v>
      </c>
      <c r="B42" s="138" t="s">
        <v>22</v>
      </c>
      <c r="C42" s="30">
        <v>790</v>
      </c>
      <c r="D42" s="30">
        <v>888</v>
      </c>
      <c r="E42" s="41">
        <v>642</v>
      </c>
      <c r="F42" s="30">
        <v>57</v>
      </c>
      <c r="G42" s="30"/>
      <c r="H42" s="23">
        <v>21</v>
      </c>
      <c r="I42" s="33">
        <f>C42+D42+E42</f>
        <v>2320</v>
      </c>
      <c r="J42" s="33">
        <f>F42+G42+H42</f>
        <v>78</v>
      </c>
      <c r="K42" s="23">
        <v>360</v>
      </c>
      <c r="L42" s="14">
        <v>397</v>
      </c>
      <c r="M42" s="14">
        <v>360</v>
      </c>
      <c r="N42" s="14"/>
      <c r="O42" s="14">
        <v>13</v>
      </c>
      <c r="P42" s="14">
        <v>14</v>
      </c>
      <c r="Q42" s="14">
        <v>13</v>
      </c>
      <c r="R42" s="34"/>
      <c r="S42" s="33">
        <f t="shared" si="21"/>
        <v>1117</v>
      </c>
      <c r="T42" s="33">
        <f t="shared" si="22"/>
        <v>40</v>
      </c>
      <c r="U42" s="35">
        <f t="shared" si="23"/>
        <v>118</v>
      </c>
      <c r="V42" s="37">
        <v>2.33</v>
      </c>
      <c r="W42" s="23">
        <v>3.5</v>
      </c>
      <c r="X42" s="30">
        <v>5.5</v>
      </c>
      <c r="Y42" s="30">
        <v>3.3</v>
      </c>
      <c r="Z42" s="54">
        <v>6</v>
      </c>
      <c r="AA42" s="38">
        <v>3</v>
      </c>
      <c r="AB42" s="38"/>
      <c r="AC42" s="38"/>
      <c r="AD42" s="38"/>
      <c r="AE42" s="38">
        <v>0.5</v>
      </c>
      <c r="AF42" s="38"/>
      <c r="AG42" s="38"/>
      <c r="AH42" s="44">
        <f t="shared" si="6"/>
        <v>0.5</v>
      </c>
      <c r="AI42" s="53">
        <v>75</v>
      </c>
      <c r="AJ42" s="15">
        <f t="shared" si="39"/>
        <v>75.5</v>
      </c>
      <c r="AK42" s="51">
        <f t="shared" si="24"/>
        <v>135.63</v>
      </c>
      <c r="AL42" s="96">
        <f t="shared" si="25"/>
        <v>142.13</v>
      </c>
      <c r="AM42" s="16">
        <f t="shared" si="38"/>
        <v>66.63</v>
      </c>
      <c r="AN42" s="50"/>
      <c r="AO42" s="46"/>
      <c r="AP42" s="17">
        <f t="shared" si="26"/>
        <v>142.13</v>
      </c>
      <c r="AQ42" s="18">
        <f t="shared" si="7"/>
        <v>31.310000000000002</v>
      </c>
      <c r="AR42" s="40"/>
      <c r="AS42" s="19">
        <f t="shared" si="8"/>
        <v>75.5</v>
      </c>
      <c r="AT42" s="20">
        <f t="shared" si="9"/>
        <v>91.44</v>
      </c>
      <c r="AU42" s="21">
        <f t="shared" si="10"/>
        <v>166.94</v>
      </c>
      <c r="AV42" s="47"/>
      <c r="AW42" s="19">
        <v>10</v>
      </c>
      <c r="AX42" s="20">
        <v>200</v>
      </c>
      <c r="AY42" s="20">
        <v>0</v>
      </c>
      <c r="AZ42" s="20">
        <v>40</v>
      </c>
      <c r="BA42" s="20">
        <v>0</v>
      </c>
      <c r="BB42" s="42">
        <f t="shared" si="11"/>
        <v>250</v>
      </c>
      <c r="BC42" s="43">
        <f t="shared" si="12"/>
        <v>237.5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190.5</v>
      </c>
      <c r="BK42" s="24">
        <f t="shared" si="15"/>
        <v>91.44</v>
      </c>
      <c r="BL42" s="48">
        <f t="shared" si="16"/>
        <v>99.06</v>
      </c>
      <c r="BO42" s="129">
        <f t="shared" si="27"/>
        <v>2320</v>
      </c>
      <c r="BP42" s="129">
        <f t="shared" si="28"/>
        <v>78</v>
      </c>
      <c r="BQ42" s="129">
        <f t="shared" si="29"/>
        <v>757</v>
      </c>
      <c r="BR42" s="129">
        <f t="shared" si="30"/>
        <v>26</v>
      </c>
      <c r="BS42" s="129">
        <f t="shared" si="31"/>
        <v>3077</v>
      </c>
      <c r="BT42" s="129">
        <f t="shared" si="32"/>
        <v>104</v>
      </c>
      <c r="BU42" s="129">
        <f t="shared" si="33"/>
        <v>6</v>
      </c>
      <c r="BV42" s="129">
        <f t="shared" si="34"/>
        <v>127.63</v>
      </c>
      <c r="BW42" s="129">
        <f t="shared" si="35"/>
        <v>0.5</v>
      </c>
      <c r="BX42" s="129">
        <f t="shared" si="36"/>
        <v>128.13</v>
      </c>
      <c r="BY42" s="134">
        <f t="shared" si="37"/>
        <v>128.13</v>
      </c>
      <c r="BZ42" s="129">
        <f t="shared" si="40"/>
        <v>24.13</v>
      </c>
    </row>
    <row r="43" spans="1:78" ht="18.75">
      <c r="A43" s="143">
        <f t="shared" si="18"/>
        <v>42909</v>
      </c>
      <c r="B43" s="138" t="s">
        <v>49</v>
      </c>
      <c r="C43" s="30">
        <v>790</v>
      </c>
      <c r="D43" s="30">
        <v>895</v>
      </c>
      <c r="E43" s="41">
        <v>481</v>
      </c>
      <c r="F43" s="30">
        <v>57</v>
      </c>
      <c r="G43" s="30"/>
      <c r="H43" s="23">
        <v>16</v>
      </c>
      <c r="I43" s="33">
        <f>C43+D43+E43</f>
        <v>2166</v>
      </c>
      <c r="J43" s="33">
        <f>F43+G43+H43</f>
        <v>73</v>
      </c>
      <c r="K43" s="23">
        <v>365</v>
      </c>
      <c r="L43" s="14">
        <v>386</v>
      </c>
      <c r="M43" s="14">
        <v>350</v>
      </c>
      <c r="N43" s="14"/>
      <c r="O43" s="14">
        <v>12</v>
      </c>
      <c r="P43" s="14">
        <v>14</v>
      </c>
      <c r="Q43" s="14">
        <v>12</v>
      </c>
      <c r="R43" s="34"/>
      <c r="S43" s="33">
        <f t="shared" si="21"/>
        <v>1101</v>
      </c>
      <c r="T43" s="33">
        <f t="shared" si="22"/>
        <v>38</v>
      </c>
      <c r="U43" s="35">
        <f t="shared" si="23"/>
        <v>111</v>
      </c>
      <c r="V43" s="37">
        <v>2.33</v>
      </c>
      <c r="W43" s="23">
        <v>3.5</v>
      </c>
      <c r="X43" s="30">
        <v>5.5</v>
      </c>
      <c r="Y43" s="30">
        <v>3.3</v>
      </c>
      <c r="Z43" s="54">
        <v>6</v>
      </c>
      <c r="AA43" s="38">
        <v>3</v>
      </c>
      <c r="AB43" s="38"/>
      <c r="AC43" s="38"/>
      <c r="AD43" s="38"/>
      <c r="AE43" s="38">
        <v>0.5</v>
      </c>
      <c r="AF43" s="38"/>
      <c r="AG43" s="38"/>
      <c r="AH43" s="44">
        <f t="shared" si="6"/>
        <v>0.5</v>
      </c>
      <c r="AI43" s="53">
        <v>75</v>
      </c>
      <c r="AJ43" s="15">
        <f t="shared" si="39"/>
        <v>75.5</v>
      </c>
      <c r="AK43" s="51">
        <f t="shared" si="24"/>
        <v>128.63</v>
      </c>
      <c r="AL43" s="96">
        <f t="shared" si="25"/>
        <v>135.13</v>
      </c>
      <c r="AM43" s="16">
        <f t="shared" si="38"/>
        <v>59.629999999999995</v>
      </c>
      <c r="AN43" s="50"/>
      <c r="AO43" s="46"/>
      <c r="AP43" s="17">
        <f t="shared" si="26"/>
        <v>135.13</v>
      </c>
      <c r="AQ43" s="18">
        <f t="shared" si="7"/>
        <v>38.31</v>
      </c>
      <c r="AR43" s="40"/>
      <c r="AS43" s="19">
        <f t="shared" si="8"/>
        <v>75.5</v>
      </c>
      <c r="AT43" s="20">
        <f t="shared" si="9"/>
        <v>91.44</v>
      </c>
      <c r="AU43" s="21">
        <f t="shared" si="10"/>
        <v>166.94</v>
      </c>
      <c r="AV43" s="47"/>
      <c r="AW43" s="19">
        <v>10</v>
      </c>
      <c r="AX43" s="20">
        <v>200</v>
      </c>
      <c r="AY43" s="20">
        <v>0</v>
      </c>
      <c r="AZ43" s="20">
        <v>40</v>
      </c>
      <c r="BA43" s="20">
        <v>0</v>
      </c>
      <c r="BB43" s="42">
        <f t="shared" si="11"/>
        <v>250</v>
      </c>
      <c r="BC43" s="43">
        <f t="shared" si="12"/>
        <v>237.5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190.5</v>
      </c>
      <c r="BK43" s="24">
        <f t="shared" si="15"/>
        <v>91.44</v>
      </c>
      <c r="BL43" s="48">
        <f t="shared" si="16"/>
        <v>99.06</v>
      </c>
      <c r="BO43" s="129">
        <f t="shared" si="27"/>
        <v>2166</v>
      </c>
      <c r="BP43" s="129">
        <f t="shared" si="28"/>
        <v>73</v>
      </c>
      <c r="BQ43" s="129">
        <f t="shared" si="29"/>
        <v>751</v>
      </c>
      <c r="BR43" s="129">
        <f t="shared" si="30"/>
        <v>24</v>
      </c>
      <c r="BS43" s="129">
        <f t="shared" si="31"/>
        <v>2917</v>
      </c>
      <c r="BT43" s="129">
        <f t="shared" si="32"/>
        <v>97</v>
      </c>
      <c r="BU43" s="129">
        <f t="shared" si="33"/>
        <v>6</v>
      </c>
      <c r="BV43" s="129">
        <f t="shared" si="34"/>
        <v>120.63</v>
      </c>
      <c r="BW43" s="129">
        <f t="shared" si="35"/>
        <v>0.5</v>
      </c>
      <c r="BX43" s="129">
        <f t="shared" si="36"/>
        <v>121.13</v>
      </c>
      <c r="BY43" s="134">
        <f t="shared" si="37"/>
        <v>121.13</v>
      </c>
      <c r="BZ43" s="129">
        <f t="shared" si="40"/>
        <v>24.13</v>
      </c>
    </row>
    <row r="44" spans="1:78" ht="18.75">
      <c r="A44" s="143">
        <f t="shared" si="18"/>
        <v>42909</v>
      </c>
      <c r="B44" s="138" t="s">
        <v>23</v>
      </c>
      <c r="C44" s="30">
        <v>787</v>
      </c>
      <c r="D44" s="30">
        <v>884</v>
      </c>
      <c r="E44" s="41">
        <v>476</v>
      </c>
      <c r="F44" s="30">
        <v>57</v>
      </c>
      <c r="G44" s="30"/>
      <c r="H44" s="23">
        <v>16</v>
      </c>
      <c r="I44" s="33">
        <f>C44+D44+E44</f>
        <v>2147</v>
      </c>
      <c r="J44" s="33">
        <f>F44+G44+H44</f>
        <v>73</v>
      </c>
      <c r="K44" s="23">
        <v>370</v>
      </c>
      <c r="L44" s="14">
        <v>356</v>
      </c>
      <c r="M44" s="14">
        <v>330</v>
      </c>
      <c r="N44" s="14"/>
      <c r="O44" s="14">
        <v>13</v>
      </c>
      <c r="P44" s="14">
        <v>12</v>
      </c>
      <c r="Q44" s="14">
        <v>12</v>
      </c>
      <c r="R44" s="34"/>
      <c r="S44" s="33">
        <f t="shared" si="21"/>
        <v>1056</v>
      </c>
      <c r="T44" s="33">
        <f t="shared" si="22"/>
        <v>37</v>
      </c>
      <c r="U44" s="35">
        <f t="shared" si="23"/>
        <v>110</v>
      </c>
      <c r="V44" s="37">
        <v>3.22</v>
      </c>
      <c r="W44" s="23">
        <v>3.5</v>
      </c>
      <c r="X44" s="30">
        <v>5.5</v>
      </c>
      <c r="Y44" s="30">
        <v>3.4</v>
      </c>
      <c r="Z44" s="54">
        <v>6</v>
      </c>
      <c r="AA44" s="38">
        <v>2.9</v>
      </c>
      <c r="AB44" s="38"/>
      <c r="AC44" s="38"/>
      <c r="AD44" s="38"/>
      <c r="AE44" s="38">
        <v>0.77500000000000002</v>
      </c>
      <c r="AF44" s="38"/>
      <c r="AG44" s="38"/>
      <c r="AH44" s="44">
        <f t="shared" si="6"/>
        <v>0.77500000000000002</v>
      </c>
      <c r="AI44" s="53">
        <v>75</v>
      </c>
      <c r="AJ44" s="15">
        <f t="shared" si="39"/>
        <v>75.775000000000006</v>
      </c>
      <c r="AK44" s="51">
        <f t="shared" si="24"/>
        <v>128.89500000000001</v>
      </c>
      <c r="AL44" s="96">
        <f t="shared" si="25"/>
        <v>135.29500000000002</v>
      </c>
      <c r="AM44" s="16">
        <f t="shared" si="38"/>
        <v>59.52000000000001</v>
      </c>
      <c r="AN44" s="50"/>
      <c r="AO44" s="46"/>
      <c r="AP44" s="17">
        <f t="shared" si="26"/>
        <v>135.29500000000002</v>
      </c>
      <c r="AQ44" s="18">
        <f t="shared" si="7"/>
        <v>38.319999999999993</v>
      </c>
      <c r="AR44" s="40"/>
      <c r="AS44" s="19">
        <f t="shared" si="8"/>
        <v>75.775000000000006</v>
      </c>
      <c r="AT44" s="20">
        <f t="shared" si="9"/>
        <v>91.44</v>
      </c>
      <c r="AU44" s="21">
        <f t="shared" si="10"/>
        <v>167.215</v>
      </c>
      <c r="AV44" s="47"/>
      <c r="AW44" s="19">
        <v>10</v>
      </c>
      <c r="AX44" s="20">
        <v>200</v>
      </c>
      <c r="AY44" s="20">
        <v>0</v>
      </c>
      <c r="AZ44" s="20">
        <v>40</v>
      </c>
      <c r="BA44" s="20">
        <v>0</v>
      </c>
      <c r="BB44" s="42">
        <f t="shared" si="11"/>
        <v>250</v>
      </c>
      <c r="BC44" s="43">
        <f t="shared" si="12"/>
        <v>237.5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190.5</v>
      </c>
      <c r="BK44" s="24">
        <f t="shared" si="15"/>
        <v>91.44</v>
      </c>
      <c r="BL44" s="48">
        <f t="shared" si="16"/>
        <v>99.06</v>
      </c>
      <c r="BO44" s="129">
        <f t="shared" si="27"/>
        <v>2147</v>
      </c>
      <c r="BP44" s="129">
        <f t="shared" si="28"/>
        <v>73</v>
      </c>
      <c r="BQ44" s="129">
        <f t="shared" si="29"/>
        <v>726</v>
      </c>
      <c r="BR44" s="129">
        <f t="shared" si="30"/>
        <v>25</v>
      </c>
      <c r="BS44" s="129">
        <f t="shared" si="31"/>
        <v>2873</v>
      </c>
      <c r="BT44" s="129">
        <f t="shared" si="32"/>
        <v>98</v>
      </c>
      <c r="BU44" s="129">
        <f t="shared" si="33"/>
        <v>6</v>
      </c>
      <c r="BV44" s="129">
        <f t="shared" si="34"/>
        <v>122.52000000000001</v>
      </c>
      <c r="BW44" s="129">
        <f t="shared" si="35"/>
        <v>0.77500000000000002</v>
      </c>
      <c r="BX44" s="129">
        <f t="shared" si="36"/>
        <v>123.29500000000002</v>
      </c>
      <c r="BY44" s="134">
        <f t="shared" si="37"/>
        <v>123.29500000000002</v>
      </c>
      <c r="BZ44" s="129">
        <f t="shared" si="40"/>
        <v>25.294999999999998</v>
      </c>
    </row>
    <row r="45" spans="1:78" ht="18.75">
      <c r="A45" s="143">
        <f t="shared" si="18"/>
        <v>42909</v>
      </c>
      <c r="B45" s="138" t="s">
        <v>50</v>
      </c>
      <c r="C45" s="30">
        <v>762</v>
      </c>
      <c r="D45" s="30">
        <v>868</v>
      </c>
      <c r="E45" s="41">
        <v>591</v>
      </c>
      <c r="F45" s="30">
        <v>56</v>
      </c>
      <c r="G45" s="30"/>
      <c r="H45" s="23">
        <v>20</v>
      </c>
      <c r="I45" s="33">
        <f>C45+D45+E45</f>
        <v>2221</v>
      </c>
      <c r="J45" s="33">
        <f>F45+G45+H45</f>
        <v>76</v>
      </c>
      <c r="K45" s="23">
        <v>371</v>
      </c>
      <c r="L45" s="14">
        <v>373</v>
      </c>
      <c r="M45" s="14">
        <v>330</v>
      </c>
      <c r="N45" s="14"/>
      <c r="O45" s="14">
        <v>13</v>
      </c>
      <c r="P45" s="14">
        <v>13</v>
      </c>
      <c r="Q45" s="14">
        <v>12</v>
      </c>
      <c r="R45" s="34"/>
      <c r="S45" s="33">
        <f t="shared" si="21"/>
        <v>1074</v>
      </c>
      <c r="T45" s="33">
        <f t="shared" si="22"/>
        <v>38</v>
      </c>
      <c r="U45" s="35">
        <f t="shared" si="23"/>
        <v>114</v>
      </c>
      <c r="V45" s="37">
        <v>3.22</v>
      </c>
      <c r="W45" s="23">
        <v>3.5</v>
      </c>
      <c r="X45" s="30">
        <v>5.5</v>
      </c>
      <c r="Y45" s="30">
        <v>3.4</v>
      </c>
      <c r="Z45" s="54">
        <v>6</v>
      </c>
      <c r="AA45" s="38">
        <v>2.9</v>
      </c>
      <c r="AB45" s="38"/>
      <c r="AC45" s="38"/>
      <c r="AD45" s="38"/>
      <c r="AE45" s="38">
        <v>0.77500000000000002</v>
      </c>
      <c r="AF45" s="38"/>
      <c r="AG45" s="38"/>
      <c r="AH45" s="44">
        <f t="shared" si="6"/>
        <v>0.77500000000000002</v>
      </c>
      <c r="AI45" s="53">
        <v>75</v>
      </c>
      <c r="AJ45" s="15">
        <f t="shared" si="39"/>
        <v>75.775000000000006</v>
      </c>
      <c r="AK45" s="51">
        <f t="shared" si="24"/>
        <v>132.89500000000001</v>
      </c>
      <c r="AL45" s="96">
        <f t="shared" si="25"/>
        <v>139.29500000000002</v>
      </c>
      <c r="AM45" s="16">
        <f t="shared" si="38"/>
        <v>63.52000000000001</v>
      </c>
      <c r="AN45" s="50"/>
      <c r="AO45" s="46"/>
      <c r="AP45" s="17">
        <f t="shared" si="26"/>
        <v>139.29500000000002</v>
      </c>
      <c r="AQ45" s="18">
        <f t="shared" si="7"/>
        <v>34.319999999999993</v>
      </c>
      <c r="AR45" s="40"/>
      <c r="AS45" s="19">
        <f t="shared" si="8"/>
        <v>75.775000000000006</v>
      </c>
      <c r="AT45" s="20">
        <f t="shared" si="9"/>
        <v>91.44</v>
      </c>
      <c r="AU45" s="21">
        <f t="shared" si="10"/>
        <v>167.215</v>
      </c>
      <c r="AV45" s="47"/>
      <c r="AW45" s="19">
        <v>10</v>
      </c>
      <c r="AX45" s="20">
        <v>200</v>
      </c>
      <c r="AY45" s="20">
        <v>0</v>
      </c>
      <c r="AZ45" s="20">
        <v>40</v>
      </c>
      <c r="BA45" s="20">
        <v>0</v>
      </c>
      <c r="BB45" s="42">
        <f t="shared" si="11"/>
        <v>250</v>
      </c>
      <c r="BC45" s="43">
        <f t="shared" si="12"/>
        <v>237.5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190.5</v>
      </c>
      <c r="BK45" s="24">
        <f t="shared" si="15"/>
        <v>91.44</v>
      </c>
      <c r="BL45" s="48">
        <f t="shared" si="16"/>
        <v>99.06</v>
      </c>
      <c r="BO45" s="129">
        <f t="shared" si="27"/>
        <v>2221</v>
      </c>
      <c r="BP45" s="129">
        <f t="shared" si="28"/>
        <v>76</v>
      </c>
      <c r="BQ45" s="129">
        <f t="shared" si="29"/>
        <v>744</v>
      </c>
      <c r="BR45" s="129">
        <f t="shared" si="30"/>
        <v>25</v>
      </c>
      <c r="BS45" s="129">
        <f t="shared" si="31"/>
        <v>2965</v>
      </c>
      <c r="BT45" s="129">
        <f t="shared" si="32"/>
        <v>101</v>
      </c>
      <c r="BU45" s="129">
        <f t="shared" si="33"/>
        <v>6</v>
      </c>
      <c r="BV45" s="129">
        <f t="shared" si="34"/>
        <v>125.52000000000001</v>
      </c>
      <c r="BW45" s="129">
        <f t="shared" si="35"/>
        <v>0.77500000000000002</v>
      </c>
      <c r="BX45" s="129">
        <f t="shared" si="36"/>
        <v>126.29500000000002</v>
      </c>
      <c r="BY45" s="134">
        <f t="shared" si="37"/>
        <v>126.29500000000002</v>
      </c>
      <c r="BZ45" s="129">
        <f t="shared" si="40"/>
        <v>25.294999999999998</v>
      </c>
    </row>
    <row r="46" spans="1:78" ht="18.75">
      <c r="A46" s="143">
        <f t="shared" si="18"/>
        <v>42909</v>
      </c>
      <c r="B46" s="138" t="s">
        <v>24</v>
      </c>
      <c r="C46" s="30">
        <v>758</v>
      </c>
      <c r="D46" s="30">
        <v>863</v>
      </c>
      <c r="E46" s="30">
        <v>620</v>
      </c>
      <c r="F46" s="30">
        <v>55</v>
      </c>
      <c r="G46" s="30"/>
      <c r="H46" s="23">
        <v>20</v>
      </c>
      <c r="I46" s="33">
        <f t="shared" si="19"/>
        <v>2241</v>
      </c>
      <c r="J46" s="33">
        <f t="shared" si="20"/>
        <v>75</v>
      </c>
      <c r="K46" s="23">
        <v>367</v>
      </c>
      <c r="L46" s="14">
        <v>371</v>
      </c>
      <c r="M46" s="14">
        <v>360</v>
      </c>
      <c r="N46" s="14"/>
      <c r="O46" s="14">
        <v>13</v>
      </c>
      <c r="P46" s="14">
        <v>14</v>
      </c>
      <c r="Q46" s="14">
        <v>13</v>
      </c>
      <c r="R46" s="34"/>
      <c r="S46" s="33">
        <f t="shared" si="21"/>
        <v>1098</v>
      </c>
      <c r="T46" s="33">
        <f t="shared" si="22"/>
        <v>40</v>
      </c>
      <c r="U46" s="35">
        <f t="shared" si="23"/>
        <v>115</v>
      </c>
      <c r="V46" s="23">
        <v>4.13</v>
      </c>
      <c r="W46" s="23">
        <v>3.5</v>
      </c>
      <c r="X46" s="30">
        <v>5.5</v>
      </c>
      <c r="Y46" s="30">
        <v>3.7</v>
      </c>
      <c r="Z46" s="30">
        <v>5.8</v>
      </c>
      <c r="AA46" s="30">
        <v>2.6</v>
      </c>
      <c r="AB46" s="38"/>
      <c r="AC46" s="38"/>
      <c r="AD46" s="38"/>
      <c r="AE46" s="38">
        <v>0.85</v>
      </c>
      <c r="AF46" s="38"/>
      <c r="AG46" s="38"/>
      <c r="AH46" s="44">
        <f t="shared" si="6"/>
        <v>0.85</v>
      </c>
      <c r="AI46" s="53">
        <v>75</v>
      </c>
      <c r="AJ46" s="15">
        <f t="shared" si="39"/>
        <v>75.849999999999994</v>
      </c>
      <c r="AK46" s="51">
        <f t="shared" si="24"/>
        <v>134.97999999999999</v>
      </c>
      <c r="AL46" s="96">
        <f t="shared" si="25"/>
        <v>141.07999999999998</v>
      </c>
      <c r="AM46" s="16">
        <f t="shared" si="38"/>
        <v>65.22999999999999</v>
      </c>
      <c r="AN46" s="50"/>
      <c r="AO46" s="46"/>
      <c r="AP46" s="17">
        <f t="shared" si="26"/>
        <v>141.07999999999998</v>
      </c>
      <c r="AQ46" s="18">
        <f t="shared" si="7"/>
        <v>32.31</v>
      </c>
      <c r="AR46" s="40"/>
      <c r="AS46" s="19">
        <f t="shared" si="8"/>
        <v>75.849999999999994</v>
      </c>
      <c r="AT46" s="20">
        <f t="shared" si="9"/>
        <v>91.44</v>
      </c>
      <c r="AU46" s="21">
        <f t="shared" si="10"/>
        <v>167.29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0</v>
      </c>
      <c r="BB46" s="42">
        <f t="shared" si="11"/>
        <v>250</v>
      </c>
      <c r="BC46" s="43">
        <f t="shared" si="12"/>
        <v>237.5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190.5</v>
      </c>
      <c r="BK46" s="24">
        <f t="shared" si="15"/>
        <v>91.44</v>
      </c>
      <c r="BL46" s="48">
        <f t="shared" si="16"/>
        <v>99.06</v>
      </c>
      <c r="BO46" s="129">
        <f t="shared" si="27"/>
        <v>2241</v>
      </c>
      <c r="BP46" s="129">
        <f t="shared" si="28"/>
        <v>75</v>
      </c>
      <c r="BQ46" s="129">
        <f t="shared" si="29"/>
        <v>738</v>
      </c>
      <c r="BR46" s="129">
        <f t="shared" si="30"/>
        <v>26</v>
      </c>
      <c r="BS46" s="129">
        <f t="shared" si="31"/>
        <v>2979</v>
      </c>
      <c r="BT46" s="129">
        <f t="shared" si="32"/>
        <v>101</v>
      </c>
      <c r="BU46" s="129">
        <f t="shared" si="33"/>
        <v>5.8</v>
      </c>
      <c r="BV46" s="129">
        <f t="shared" si="34"/>
        <v>126.22999999999999</v>
      </c>
      <c r="BW46" s="129">
        <f t="shared" si="35"/>
        <v>0.85</v>
      </c>
      <c r="BX46" s="129">
        <f t="shared" si="36"/>
        <v>127.07999999999998</v>
      </c>
      <c r="BY46" s="134">
        <f t="shared" si="37"/>
        <v>127.07999999999998</v>
      </c>
      <c r="BZ46" s="129">
        <f t="shared" si="40"/>
        <v>26.080000000000002</v>
      </c>
    </row>
    <row r="47" spans="1:78" ht="18.75">
      <c r="A47" s="143">
        <f t="shared" si="18"/>
        <v>42909</v>
      </c>
      <c r="B47" s="138" t="s">
        <v>35</v>
      </c>
      <c r="C47" s="30">
        <v>790</v>
      </c>
      <c r="D47" s="30">
        <v>883</v>
      </c>
      <c r="E47" s="30">
        <v>626</v>
      </c>
      <c r="F47" s="30">
        <v>58</v>
      </c>
      <c r="G47" s="30"/>
      <c r="H47" s="23">
        <v>21</v>
      </c>
      <c r="I47" s="33">
        <f>C47+D47+E47</f>
        <v>2299</v>
      </c>
      <c r="J47" s="33">
        <f>F47+G47+H47</f>
        <v>79</v>
      </c>
      <c r="K47" s="23">
        <v>387</v>
      </c>
      <c r="L47" s="14">
        <v>390</v>
      </c>
      <c r="M47" s="14">
        <v>360</v>
      </c>
      <c r="N47" s="14"/>
      <c r="O47" s="14">
        <v>13</v>
      </c>
      <c r="P47" s="14">
        <v>13</v>
      </c>
      <c r="Q47" s="14">
        <v>12</v>
      </c>
      <c r="R47" s="34"/>
      <c r="S47" s="33">
        <f t="shared" si="21"/>
        <v>1137</v>
      </c>
      <c r="T47" s="33">
        <f t="shared" si="22"/>
        <v>38</v>
      </c>
      <c r="U47" s="35">
        <f t="shared" si="23"/>
        <v>117</v>
      </c>
      <c r="V47" s="23">
        <v>4.13</v>
      </c>
      <c r="W47" s="23">
        <v>3.5</v>
      </c>
      <c r="X47" s="30">
        <v>5.5</v>
      </c>
      <c r="Y47" s="30">
        <v>3.7</v>
      </c>
      <c r="Z47" s="30">
        <v>5.8</v>
      </c>
      <c r="AA47" s="30">
        <v>2.6</v>
      </c>
      <c r="AB47" s="38"/>
      <c r="AC47" s="38"/>
      <c r="AD47" s="38"/>
      <c r="AE47" s="38">
        <v>0.85</v>
      </c>
      <c r="AF47" s="38"/>
      <c r="AG47" s="38"/>
      <c r="AH47" s="44">
        <f t="shared" si="6"/>
        <v>0.85</v>
      </c>
      <c r="AI47" s="53">
        <v>75</v>
      </c>
      <c r="AJ47" s="15">
        <f t="shared" si="39"/>
        <v>75.849999999999994</v>
      </c>
      <c r="AK47" s="51">
        <f t="shared" si="24"/>
        <v>136.97999999999999</v>
      </c>
      <c r="AL47" s="96">
        <f t="shared" si="25"/>
        <v>143.07999999999998</v>
      </c>
      <c r="AM47" s="16">
        <f t="shared" si="38"/>
        <v>67.22999999999999</v>
      </c>
      <c r="AN47" s="50"/>
      <c r="AO47" s="46"/>
      <c r="AP47" s="17">
        <f t="shared" si="26"/>
        <v>143.07999999999998</v>
      </c>
      <c r="AQ47" s="18">
        <f t="shared" si="7"/>
        <v>30.310000000000002</v>
      </c>
      <c r="AR47" s="40"/>
      <c r="AS47" s="19">
        <f t="shared" si="8"/>
        <v>75.849999999999994</v>
      </c>
      <c r="AT47" s="20">
        <f t="shared" si="9"/>
        <v>91.44</v>
      </c>
      <c r="AU47" s="21">
        <f t="shared" si="10"/>
        <v>167.29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0</v>
      </c>
      <c r="BB47" s="42">
        <f t="shared" si="11"/>
        <v>250</v>
      </c>
      <c r="BC47" s="43">
        <f t="shared" si="12"/>
        <v>237.5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190.5</v>
      </c>
      <c r="BK47" s="24">
        <f t="shared" si="15"/>
        <v>91.44</v>
      </c>
      <c r="BL47" s="48">
        <f t="shared" si="16"/>
        <v>99.06</v>
      </c>
      <c r="BO47" s="129">
        <f t="shared" si="27"/>
        <v>2299</v>
      </c>
      <c r="BP47" s="129">
        <f t="shared" si="28"/>
        <v>79</v>
      </c>
      <c r="BQ47" s="129">
        <f t="shared" si="29"/>
        <v>777</v>
      </c>
      <c r="BR47" s="129">
        <f t="shared" si="30"/>
        <v>25</v>
      </c>
      <c r="BS47" s="129">
        <f t="shared" si="31"/>
        <v>3076</v>
      </c>
      <c r="BT47" s="129">
        <f t="shared" si="32"/>
        <v>104</v>
      </c>
      <c r="BU47" s="129">
        <f t="shared" si="33"/>
        <v>5.8</v>
      </c>
      <c r="BV47" s="129">
        <f t="shared" si="34"/>
        <v>129.22999999999999</v>
      </c>
      <c r="BW47" s="129">
        <f t="shared" si="35"/>
        <v>0.85</v>
      </c>
      <c r="BX47" s="129">
        <f t="shared" si="36"/>
        <v>130.07999999999998</v>
      </c>
      <c r="BY47" s="134">
        <f t="shared" si="37"/>
        <v>130.07999999999998</v>
      </c>
      <c r="BZ47" s="129">
        <f t="shared" si="40"/>
        <v>26.080000000000002</v>
      </c>
    </row>
    <row r="48" spans="1:78" ht="18.75">
      <c r="A48" s="143">
        <f t="shared" si="18"/>
        <v>42909</v>
      </c>
      <c r="B48" s="138" t="s">
        <v>36</v>
      </c>
      <c r="C48" s="30">
        <v>835</v>
      </c>
      <c r="D48" s="30">
        <v>930</v>
      </c>
      <c r="E48" s="30">
        <v>674</v>
      </c>
      <c r="F48" s="30">
        <v>60</v>
      </c>
      <c r="G48" s="30"/>
      <c r="H48" s="23">
        <v>23</v>
      </c>
      <c r="I48" s="33">
        <f>C48+D48+E48</f>
        <v>2439</v>
      </c>
      <c r="J48" s="33">
        <f>F48+G48+H48</f>
        <v>83</v>
      </c>
      <c r="K48" s="23">
        <v>425</v>
      </c>
      <c r="L48" s="14">
        <v>397</v>
      </c>
      <c r="M48" s="14">
        <v>360</v>
      </c>
      <c r="N48" s="14"/>
      <c r="O48" s="14">
        <v>15</v>
      </c>
      <c r="P48" s="14">
        <v>14</v>
      </c>
      <c r="Q48" s="14">
        <v>13</v>
      </c>
      <c r="R48" s="34"/>
      <c r="S48" s="33">
        <f t="shared" si="21"/>
        <v>1182</v>
      </c>
      <c r="T48" s="33">
        <f t="shared" si="22"/>
        <v>42</v>
      </c>
      <c r="U48" s="35">
        <f t="shared" si="23"/>
        <v>125</v>
      </c>
      <c r="V48" s="23">
        <v>4.13</v>
      </c>
      <c r="W48" s="23">
        <v>3.5</v>
      </c>
      <c r="X48" s="30">
        <v>6.5</v>
      </c>
      <c r="Y48" s="30">
        <v>3.7</v>
      </c>
      <c r="Z48" s="30">
        <v>5.8</v>
      </c>
      <c r="AA48" s="30">
        <v>2.6</v>
      </c>
      <c r="AB48" s="38"/>
      <c r="AC48" s="38"/>
      <c r="AD48" s="38"/>
      <c r="AE48" s="38">
        <v>0.85</v>
      </c>
      <c r="AF48" s="38"/>
      <c r="AG48" s="38"/>
      <c r="AH48" s="44">
        <f t="shared" si="6"/>
        <v>0.85</v>
      </c>
      <c r="AI48" s="53">
        <v>75</v>
      </c>
      <c r="AJ48" s="15">
        <f t="shared" si="39"/>
        <v>75.849999999999994</v>
      </c>
      <c r="AK48" s="51">
        <f t="shared" si="24"/>
        <v>145.97999999999999</v>
      </c>
      <c r="AL48" s="96">
        <f t="shared" si="25"/>
        <v>152.07999999999998</v>
      </c>
      <c r="AM48" s="16">
        <f t="shared" si="38"/>
        <v>76.22999999999999</v>
      </c>
      <c r="AN48" s="50"/>
      <c r="AO48" s="46"/>
      <c r="AP48" s="17">
        <f t="shared" si="26"/>
        <v>152.07999999999998</v>
      </c>
      <c r="AQ48" s="18">
        <f t="shared" si="7"/>
        <v>21.310000000000002</v>
      </c>
      <c r="AR48" s="40"/>
      <c r="AS48" s="19">
        <f t="shared" si="8"/>
        <v>75.849999999999994</v>
      </c>
      <c r="AT48" s="20">
        <f t="shared" si="9"/>
        <v>91.44</v>
      </c>
      <c r="AU48" s="21">
        <f t="shared" si="10"/>
        <v>167.29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0</v>
      </c>
      <c r="BB48" s="42">
        <f t="shared" si="11"/>
        <v>250</v>
      </c>
      <c r="BC48" s="43">
        <f t="shared" si="12"/>
        <v>237.5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190.5</v>
      </c>
      <c r="BK48" s="24">
        <f t="shared" si="15"/>
        <v>91.44</v>
      </c>
      <c r="BL48" s="48">
        <f t="shared" si="16"/>
        <v>99.06</v>
      </c>
      <c r="BO48" s="129">
        <f t="shared" si="27"/>
        <v>2439</v>
      </c>
      <c r="BP48" s="129">
        <f t="shared" si="28"/>
        <v>83</v>
      </c>
      <c r="BQ48" s="129">
        <f t="shared" si="29"/>
        <v>822</v>
      </c>
      <c r="BR48" s="129">
        <f t="shared" si="30"/>
        <v>28</v>
      </c>
      <c r="BS48" s="129">
        <f t="shared" si="31"/>
        <v>3261</v>
      </c>
      <c r="BT48" s="129">
        <f t="shared" si="32"/>
        <v>111</v>
      </c>
      <c r="BU48" s="129">
        <f t="shared" si="33"/>
        <v>5.8</v>
      </c>
      <c r="BV48" s="129">
        <f t="shared" si="34"/>
        <v>137.22999999999999</v>
      </c>
      <c r="BW48" s="129">
        <f t="shared" si="35"/>
        <v>0.85</v>
      </c>
      <c r="BX48" s="129">
        <f t="shared" si="36"/>
        <v>138.07999999999998</v>
      </c>
      <c r="BY48" s="134">
        <f t="shared" si="37"/>
        <v>138.07999999999998</v>
      </c>
      <c r="BZ48" s="129">
        <f t="shared" si="40"/>
        <v>27.080000000000002</v>
      </c>
    </row>
    <row r="49" spans="1:78" ht="18.75">
      <c r="A49" s="143">
        <f t="shared" si="18"/>
        <v>42909</v>
      </c>
      <c r="B49" s="138" t="s">
        <v>51</v>
      </c>
      <c r="C49" s="30">
        <v>835</v>
      </c>
      <c r="D49" s="30">
        <v>930</v>
      </c>
      <c r="E49" s="30">
        <v>674</v>
      </c>
      <c r="F49" s="30">
        <v>60</v>
      </c>
      <c r="G49" s="30"/>
      <c r="H49" s="23">
        <v>23</v>
      </c>
      <c r="I49" s="33">
        <f>C49+D49+E49</f>
        <v>2439</v>
      </c>
      <c r="J49" s="33">
        <f>F49+G49+H49</f>
        <v>83</v>
      </c>
      <c r="K49" s="23">
        <v>425</v>
      </c>
      <c r="L49" s="14">
        <v>397</v>
      </c>
      <c r="M49" s="14">
        <v>360</v>
      </c>
      <c r="N49" s="14"/>
      <c r="O49" s="14">
        <v>15</v>
      </c>
      <c r="P49" s="14">
        <v>14</v>
      </c>
      <c r="Q49" s="14">
        <v>13</v>
      </c>
      <c r="R49" s="34"/>
      <c r="S49" s="33">
        <f t="shared" si="21"/>
        <v>1182</v>
      </c>
      <c r="T49" s="33">
        <f t="shared" si="22"/>
        <v>42</v>
      </c>
      <c r="U49" s="35">
        <f t="shared" si="23"/>
        <v>125</v>
      </c>
      <c r="V49" s="23">
        <v>4.13</v>
      </c>
      <c r="W49" s="23">
        <v>3.5</v>
      </c>
      <c r="X49" s="30">
        <v>6.5</v>
      </c>
      <c r="Y49" s="30">
        <v>3.7</v>
      </c>
      <c r="Z49" s="30">
        <v>5.8</v>
      </c>
      <c r="AA49" s="30">
        <v>2.6</v>
      </c>
      <c r="AB49" s="38"/>
      <c r="AC49" s="38"/>
      <c r="AD49" s="38"/>
      <c r="AE49" s="38">
        <v>0.85</v>
      </c>
      <c r="AF49" s="38"/>
      <c r="AG49" s="38"/>
      <c r="AH49" s="44">
        <f t="shared" si="6"/>
        <v>0.85</v>
      </c>
      <c r="AI49" s="53">
        <v>75</v>
      </c>
      <c r="AJ49" s="15">
        <f t="shared" si="39"/>
        <v>75.849999999999994</v>
      </c>
      <c r="AK49" s="51">
        <f t="shared" si="24"/>
        <v>145.97999999999999</v>
      </c>
      <c r="AL49" s="96">
        <f t="shared" si="25"/>
        <v>152.07999999999998</v>
      </c>
      <c r="AM49" s="16">
        <f t="shared" si="38"/>
        <v>76.22999999999999</v>
      </c>
      <c r="AN49" s="50"/>
      <c r="AO49" s="46"/>
      <c r="AP49" s="17">
        <f t="shared" si="26"/>
        <v>152.07999999999998</v>
      </c>
      <c r="AQ49" s="18">
        <f t="shared" si="7"/>
        <v>21.310000000000002</v>
      </c>
      <c r="AR49" s="40"/>
      <c r="AS49" s="19">
        <f t="shared" si="8"/>
        <v>75.849999999999994</v>
      </c>
      <c r="AT49" s="20">
        <f t="shared" si="9"/>
        <v>91.44</v>
      </c>
      <c r="AU49" s="21">
        <f t="shared" si="10"/>
        <v>167.29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1"/>
        <v>250</v>
      </c>
      <c r="BC49" s="43">
        <f t="shared" si="12"/>
        <v>237.5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190.5</v>
      </c>
      <c r="BK49" s="24">
        <f t="shared" si="15"/>
        <v>91.44</v>
      </c>
      <c r="BL49" s="48">
        <f t="shared" si="16"/>
        <v>99.06</v>
      </c>
      <c r="BO49" s="129">
        <f t="shared" si="27"/>
        <v>2439</v>
      </c>
      <c r="BP49" s="129">
        <f t="shared" si="28"/>
        <v>83</v>
      </c>
      <c r="BQ49" s="129">
        <f t="shared" si="29"/>
        <v>822</v>
      </c>
      <c r="BR49" s="129">
        <f t="shared" si="30"/>
        <v>28</v>
      </c>
      <c r="BS49" s="129">
        <f t="shared" si="31"/>
        <v>3261</v>
      </c>
      <c r="BT49" s="129">
        <f t="shared" si="32"/>
        <v>111</v>
      </c>
      <c r="BU49" s="129">
        <f t="shared" si="33"/>
        <v>5.8</v>
      </c>
      <c r="BV49" s="129">
        <f t="shared" si="34"/>
        <v>137.22999999999999</v>
      </c>
      <c r="BW49" s="129">
        <f t="shared" si="35"/>
        <v>0.85</v>
      </c>
      <c r="BX49" s="129">
        <f t="shared" si="36"/>
        <v>138.07999999999998</v>
      </c>
      <c r="BY49" s="134">
        <f t="shared" si="37"/>
        <v>138.07999999999998</v>
      </c>
      <c r="BZ49" s="129">
        <f t="shared" si="40"/>
        <v>27.080000000000002</v>
      </c>
    </row>
    <row r="50" spans="1:78" ht="18.75">
      <c r="A50" s="143">
        <f t="shared" si="18"/>
        <v>42909</v>
      </c>
      <c r="B50" s="138" t="s">
        <v>25</v>
      </c>
      <c r="C50" s="30">
        <v>883</v>
      </c>
      <c r="D50" s="30">
        <v>982</v>
      </c>
      <c r="E50" s="30">
        <v>713</v>
      </c>
      <c r="F50" s="30">
        <v>63</v>
      </c>
      <c r="G50" s="30"/>
      <c r="H50" s="23">
        <v>24</v>
      </c>
      <c r="I50" s="33">
        <f t="shared" si="19"/>
        <v>2578</v>
      </c>
      <c r="J50" s="33">
        <f t="shared" si="20"/>
        <v>87</v>
      </c>
      <c r="K50" s="30">
        <v>457</v>
      </c>
      <c r="L50" s="30">
        <v>405</v>
      </c>
      <c r="M50" s="30">
        <v>330</v>
      </c>
      <c r="N50" s="30"/>
      <c r="O50" s="30">
        <v>17</v>
      </c>
      <c r="P50" s="30">
        <v>14</v>
      </c>
      <c r="Q50" s="23">
        <v>12</v>
      </c>
      <c r="R50" s="34"/>
      <c r="S50" s="33">
        <f t="shared" si="21"/>
        <v>1192</v>
      </c>
      <c r="T50" s="33">
        <f t="shared" si="22"/>
        <v>43</v>
      </c>
      <c r="U50" s="35">
        <f t="shared" si="23"/>
        <v>130</v>
      </c>
      <c r="V50" s="23">
        <v>5.95</v>
      </c>
      <c r="W50" s="23">
        <v>3.5</v>
      </c>
      <c r="X50" s="30">
        <v>7</v>
      </c>
      <c r="Y50" s="38">
        <v>4.8</v>
      </c>
      <c r="Z50" s="38">
        <v>7</v>
      </c>
      <c r="AA50" s="38">
        <v>3</v>
      </c>
      <c r="AB50" s="38"/>
      <c r="AC50" s="38"/>
      <c r="AD50" s="38"/>
      <c r="AE50" s="38">
        <v>0.85</v>
      </c>
      <c r="AF50" s="38"/>
      <c r="AG50" s="38"/>
      <c r="AH50" s="44">
        <f t="shared" si="6"/>
        <v>0.85</v>
      </c>
      <c r="AI50" s="53">
        <v>75</v>
      </c>
      <c r="AJ50" s="15">
        <f t="shared" si="39"/>
        <v>75.849999999999994</v>
      </c>
      <c r="AK50" s="51">
        <f t="shared" si="24"/>
        <v>155.6</v>
      </c>
      <c r="AL50" s="96">
        <f t="shared" si="25"/>
        <v>162.1</v>
      </c>
      <c r="AM50" s="16">
        <f t="shared" si="38"/>
        <v>86.25</v>
      </c>
      <c r="AN50" s="50"/>
      <c r="AO50" s="46"/>
      <c r="AP50" s="17">
        <f t="shared" si="26"/>
        <v>162.1</v>
      </c>
      <c r="AQ50" s="18">
        <f t="shared" si="7"/>
        <v>11.689999999999998</v>
      </c>
      <c r="AR50" s="40"/>
      <c r="AS50" s="19">
        <f t="shared" si="8"/>
        <v>75.849999999999994</v>
      </c>
      <c r="AT50" s="20">
        <f t="shared" si="9"/>
        <v>91.44</v>
      </c>
      <c r="AU50" s="21">
        <f t="shared" si="10"/>
        <v>167.29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1"/>
        <v>250</v>
      </c>
      <c r="BC50" s="43">
        <f t="shared" si="12"/>
        <v>237.5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190.5</v>
      </c>
      <c r="BK50" s="24">
        <f t="shared" si="15"/>
        <v>91.44</v>
      </c>
      <c r="BL50" s="48">
        <f t="shared" si="16"/>
        <v>99.06</v>
      </c>
      <c r="BO50" s="129">
        <f t="shared" si="27"/>
        <v>2578</v>
      </c>
      <c r="BP50" s="129">
        <f t="shared" si="28"/>
        <v>87</v>
      </c>
      <c r="BQ50" s="129">
        <f t="shared" si="29"/>
        <v>862</v>
      </c>
      <c r="BR50" s="129">
        <f t="shared" si="30"/>
        <v>29</v>
      </c>
      <c r="BS50" s="129">
        <f t="shared" si="31"/>
        <v>3440</v>
      </c>
      <c r="BT50" s="129">
        <f t="shared" si="32"/>
        <v>116</v>
      </c>
      <c r="BU50" s="129">
        <f t="shared" si="33"/>
        <v>7</v>
      </c>
      <c r="BV50" s="129">
        <f t="shared" si="34"/>
        <v>147.25</v>
      </c>
      <c r="BW50" s="129">
        <f t="shared" si="35"/>
        <v>0.85</v>
      </c>
      <c r="BX50" s="129">
        <f t="shared" si="36"/>
        <v>148.1</v>
      </c>
      <c r="BY50" s="134">
        <f t="shared" si="37"/>
        <v>148.1</v>
      </c>
      <c r="BZ50" s="129">
        <f t="shared" si="40"/>
        <v>32.1</v>
      </c>
    </row>
    <row r="51" spans="1:78" ht="18.75">
      <c r="A51" s="143">
        <f t="shared" si="18"/>
        <v>42909</v>
      </c>
      <c r="B51" s="138" t="s">
        <v>52</v>
      </c>
      <c r="C51" s="30">
        <v>883</v>
      </c>
      <c r="D51" s="30">
        <v>982</v>
      </c>
      <c r="E51" s="30">
        <v>713</v>
      </c>
      <c r="F51" s="30">
        <v>63</v>
      </c>
      <c r="G51" s="30"/>
      <c r="H51" s="23">
        <v>24</v>
      </c>
      <c r="I51" s="33">
        <f t="shared" ref="I51" si="41">C51+D51+E51</f>
        <v>2578</v>
      </c>
      <c r="J51" s="33">
        <f t="shared" ref="J51" si="42">F51+G51+H51</f>
        <v>87</v>
      </c>
      <c r="K51" s="30">
        <v>457</v>
      </c>
      <c r="L51" s="30">
        <v>405</v>
      </c>
      <c r="M51" s="30">
        <v>330</v>
      </c>
      <c r="N51" s="30"/>
      <c r="O51" s="30">
        <v>17</v>
      </c>
      <c r="P51" s="30">
        <v>14</v>
      </c>
      <c r="Q51" s="23">
        <v>12</v>
      </c>
      <c r="R51" s="34"/>
      <c r="S51" s="33">
        <f t="shared" si="21"/>
        <v>1192</v>
      </c>
      <c r="T51" s="33">
        <f t="shared" si="22"/>
        <v>43</v>
      </c>
      <c r="U51" s="35">
        <f t="shared" si="23"/>
        <v>130</v>
      </c>
      <c r="V51" s="23">
        <v>5.95</v>
      </c>
      <c r="W51" s="23">
        <v>3.5</v>
      </c>
      <c r="X51" s="30">
        <v>7</v>
      </c>
      <c r="Y51" s="38">
        <v>4.8</v>
      </c>
      <c r="Z51" s="38">
        <v>7</v>
      </c>
      <c r="AA51" s="38">
        <v>3</v>
      </c>
      <c r="AB51" s="38"/>
      <c r="AC51" s="38"/>
      <c r="AD51" s="38"/>
      <c r="AE51" s="38">
        <v>0.85</v>
      </c>
      <c r="AF51" s="38"/>
      <c r="AG51" s="38"/>
      <c r="AH51" s="44">
        <f t="shared" si="6"/>
        <v>0.85</v>
      </c>
      <c r="AI51" s="53">
        <v>75</v>
      </c>
      <c r="AJ51" s="15">
        <f t="shared" si="39"/>
        <v>75.849999999999994</v>
      </c>
      <c r="AK51" s="51">
        <f t="shared" si="24"/>
        <v>155.6</v>
      </c>
      <c r="AL51" s="96">
        <f t="shared" si="25"/>
        <v>162.1</v>
      </c>
      <c r="AM51" s="16">
        <f t="shared" si="38"/>
        <v>86.25</v>
      </c>
      <c r="AN51" s="50"/>
      <c r="AO51" s="46"/>
      <c r="AP51" s="17">
        <f t="shared" si="26"/>
        <v>162.1</v>
      </c>
      <c r="AQ51" s="18">
        <f t="shared" si="7"/>
        <v>11.689999999999998</v>
      </c>
      <c r="AR51" s="40"/>
      <c r="AS51" s="19">
        <f t="shared" si="8"/>
        <v>75.849999999999994</v>
      </c>
      <c r="AT51" s="20">
        <f t="shared" si="9"/>
        <v>91.44</v>
      </c>
      <c r="AU51" s="21">
        <f t="shared" si="10"/>
        <v>167.29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1"/>
        <v>250</v>
      </c>
      <c r="BC51" s="43">
        <f t="shared" si="12"/>
        <v>237.5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190.5</v>
      </c>
      <c r="BK51" s="24">
        <f t="shared" si="15"/>
        <v>91.44</v>
      </c>
      <c r="BL51" s="48">
        <f t="shared" si="16"/>
        <v>99.06</v>
      </c>
      <c r="BO51" s="129">
        <f t="shared" si="27"/>
        <v>2578</v>
      </c>
      <c r="BP51" s="129">
        <f t="shared" si="28"/>
        <v>87</v>
      </c>
      <c r="BQ51" s="129">
        <f t="shared" si="29"/>
        <v>862</v>
      </c>
      <c r="BR51" s="129">
        <f t="shared" si="30"/>
        <v>29</v>
      </c>
      <c r="BS51" s="129">
        <f t="shared" si="31"/>
        <v>3440</v>
      </c>
      <c r="BT51" s="129">
        <f t="shared" si="32"/>
        <v>116</v>
      </c>
      <c r="BU51" s="129">
        <f t="shared" si="33"/>
        <v>7</v>
      </c>
      <c r="BV51" s="129">
        <f t="shared" si="34"/>
        <v>147.25</v>
      </c>
      <c r="BW51" s="129">
        <f t="shared" si="35"/>
        <v>0.85</v>
      </c>
      <c r="BX51" s="129">
        <f t="shared" si="36"/>
        <v>148.1</v>
      </c>
      <c r="BY51" s="134">
        <f t="shared" si="37"/>
        <v>148.1</v>
      </c>
      <c r="BZ51" s="129">
        <f t="shared" si="40"/>
        <v>32.1</v>
      </c>
    </row>
    <row r="52" spans="1:78" ht="18.75">
      <c r="A52" s="143">
        <f t="shared" si="18"/>
        <v>42909</v>
      </c>
      <c r="B52" s="138" t="s">
        <v>37</v>
      </c>
      <c r="C52" s="30">
        <v>877</v>
      </c>
      <c r="D52" s="30">
        <v>962</v>
      </c>
      <c r="E52" s="30">
        <v>703</v>
      </c>
      <c r="F52" s="30">
        <v>63</v>
      </c>
      <c r="G52" s="30"/>
      <c r="H52" s="23">
        <v>24</v>
      </c>
      <c r="I52" s="33">
        <f>C52+D52+E52</f>
        <v>2542</v>
      </c>
      <c r="J52" s="33">
        <f>F52+G52+H52</f>
        <v>87</v>
      </c>
      <c r="K52" s="23">
        <v>456</v>
      </c>
      <c r="L52" s="14">
        <v>398</v>
      </c>
      <c r="M52" s="14">
        <v>330</v>
      </c>
      <c r="N52" s="14"/>
      <c r="O52" s="14">
        <v>17</v>
      </c>
      <c r="P52" s="14">
        <v>14</v>
      </c>
      <c r="Q52" s="14">
        <v>12</v>
      </c>
      <c r="R52" s="34"/>
      <c r="S52" s="33">
        <f t="shared" si="21"/>
        <v>1184</v>
      </c>
      <c r="T52" s="33">
        <f t="shared" si="22"/>
        <v>43</v>
      </c>
      <c r="U52" s="35">
        <f t="shared" si="23"/>
        <v>130</v>
      </c>
      <c r="V52" s="23">
        <v>5.95</v>
      </c>
      <c r="W52" s="23">
        <v>3.5</v>
      </c>
      <c r="X52" s="30">
        <v>7</v>
      </c>
      <c r="Y52" s="38">
        <v>4.8</v>
      </c>
      <c r="Z52" s="38">
        <v>7</v>
      </c>
      <c r="AA52" s="38">
        <v>3</v>
      </c>
      <c r="AB52" s="38"/>
      <c r="AC52" s="38"/>
      <c r="AD52" s="38"/>
      <c r="AE52" s="38">
        <v>0.85</v>
      </c>
      <c r="AF52" s="38"/>
      <c r="AG52" s="38"/>
      <c r="AH52" s="44">
        <f t="shared" si="6"/>
        <v>0.85</v>
      </c>
      <c r="AI52" s="53">
        <v>75</v>
      </c>
      <c r="AJ52" s="15">
        <f t="shared" si="39"/>
        <v>75.849999999999994</v>
      </c>
      <c r="AK52" s="51">
        <f t="shared" si="24"/>
        <v>155.6</v>
      </c>
      <c r="AL52" s="96">
        <f t="shared" si="25"/>
        <v>162.1</v>
      </c>
      <c r="AM52" s="16">
        <f t="shared" si="38"/>
        <v>86.25</v>
      </c>
      <c r="AN52" s="50"/>
      <c r="AO52" s="46"/>
      <c r="AP52" s="17">
        <f t="shared" si="26"/>
        <v>162.1</v>
      </c>
      <c r="AQ52" s="18">
        <f t="shared" si="7"/>
        <v>11.689999999999998</v>
      </c>
      <c r="AR52" s="40"/>
      <c r="AS52" s="19">
        <f t="shared" si="8"/>
        <v>75.849999999999994</v>
      </c>
      <c r="AT52" s="20">
        <f t="shared" si="9"/>
        <v>91.44</v>
      </c>
      <c r="AU52" s="21">
        <f t="shared" si="10"/>
        <v>167.29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1"/>
        <v>250</v>
      </c>
      <c r="BC52" s="43">
        <f t="shared" si="12"/>
        <v>237.5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190.5</v>
      </c>
      <c r="BK52" s="24">
        <f t="shared" si="15"/>
        <v>91.44</v>
      </c>
      <c r="BL52" s="48">
        <f t="shared" si="16"/>
        <v>99.06</v>
      </c>
      <c r="BO52" s="129">
        <f t="shared" si="27"/>
        <v>2542</v>
      </c>
      <c r="BP52" s="129">
        <f t="shared" si="28"/>
        <v>87</v>
      </c>
      <c r="BQ52" s="129">
        <f t="shared" si="29"/>
        <v>854</v>
      </c>
      <c r="BR52" s="129">
        <f t="shared" si="30"/>
        <v>29</v>
      </c>
      <c r="BS52" s="129">
        <f t="shared" si="31"/>
        <v>3396</v>
      </c>
      <c r="BT52" s="129">
        <f t="shared" si="32"/>
        <v>116</v>
      </c>
      <c r="BU52" s="129">
        <f t="shared" si="33"/>
        <v>7</v>
      </c>
      <c r="BV52" s="129">
        <f t="shared" si="34"/>
        <v>147.25</v>
      </c>
      <c r="BW52" s="129">
        <f t="shared" si="35"/>
        <v>0.85</v>
      </c>
      <c r="BX52" s="129">
        <f t="shared" si="36"/>
        <v>148.1</v>
      </c>
      <c r="BY52" s="134">
        <f t="shared" si="37"/>
        <v>148.1</v>
      </c>
      <c r="BZ52" s="129">
        <f t="shared" si="40"/>
        <v>32.1</v>
      </c>
    </row>
    <row r="53" spans="1:78" ht="18.75">
      <c r="A53" s="143">
        <f t="shared" si="18"/>
        <v>42909</v>
      </c>
      <c r="B53" s="138" t="s">
        <v>53</v>
      </c>
      <c r="C53" s="30">
        <v>877</v>
      </c>
      <c r="D53" s="30">
        <v>962</v>
      </c>
      <c r="E53" s="30">
        <v>703</v>
      </c>
      <c r="F53" s="30">
        <v>63</v>
      </c>
      <c r="G53" s="30"/>
      <c r="H53" s="23">
        <v>24</v>
      </c>
      <c r="I53" s="33">
        <f>C53+D53+E53</f>
        <v>2542</v>
      </c>
      <c r="J53" s="33">
        <f>F53+G53+H53</f>
        <v>87</v>
      </c>
      <c r="K53" s="23">
        <v>456</v>
      </c>
      <c r="L53" s="14">
        <v>398</v>
      </c>
      <c r="M53" s="14">
        <v>330</v>
      </c>
      <c r="N53" s="14"/>
      <c r="O53" s="14">
        <v>17</v>
      </c>
      <c r="P53" s="14">
        <v>14</v>
      </c>
      <c r="Q53" s="14">
        <v>12</v>
      </c>
      <c r="R53" s="34"/>
      <c r="S53" s="33">
        <f t="shared" si="21"/>
        <v>1184</v>
      </c>
      <c r="T53" s="33">
        <f t="shared" si="22"/>
        <v>43</v>
      </c>
      <c r="U53" s="35">
        <f t="shared" si="23"/>
        <v>130</v>
      </c>
      <c r="V53" s="23">
        <v>5.95</v>
      </c>
      <c r="W53" s="23">
        <v>3.5</v>
      </c>
      <c r="X53" s="30">
        <v>7</v>
      </c>
      <c r="Y53" s="38">
        <v>4.8</v>
      </c>
      <c r="Z53" s="38">
        <v>7</v>
      </c>
      <c r="AA53" s="38">
        <v>3</v>
      </c>
      <c r="AB53" s="38"/>
      <c r="AC53" s="38"/>
      <c r="AD53" s="38"/>
      <c r="AE53" s="38">
        <v>0.85</v>
      </c>
      <c r="AF53" s="38"/>
      <c r="AG53" s="38"/>
      <c r="AH53" s="44">
        <f t="shared" si="6"/>
        <v>0.85</v>
      </c>
      <c r="AI53" s="53">
        <v>75</v>
      </c>
      <c r="AJ53" s="15">
        <f t="shared" si="39"/>
        <v>75.849999999999994</v>
      </c>
      <c r="AK53" s="51">
        <f t="shared" si="24"/>
        <v>155.6</v>
      </c>
      <c r="AL53" s="96">
        <f t="shared" si="25"/>
        <v>162.1</v>
      </c>
      <c r="AM53" s="16">
        <f t="shared" si="38"/>
        <v>86.25</v>
      </c>
      <c r="AN53" s="50"/>
      <c r="AO53" s="46"/>
      <c r="AP53" s="17">
        <f t="shared" si="26"/>
        <v>162.1</v>
      </c>
      <c r="AQ53" s="18">
        <f t="shared" si="7"/>
        <v>11.689999999999998</v>
      </c>
      <c r="AR53" s="40"/>
      <c r="AS53" s="19">
        <f t="shared" si="8"/>
        <v>75.849999999999994</v>
      </c>
      <c r="AT53" s="20">
        <f t="shared" si="9"/>
        <v>91.44</v>
      </c>
      <c r="AU53" s="21">
        <f t="shared" si="10"/>
        <v>167.29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1"/>
        <v>250</v>
      </c>
      <c r="BC53" s="43">
        <f t="shared" si="12"/>
        <v>237.5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190.5</v>
      </c>
      <c r="BK53" s="24">
        <f t="shared" si="15"/>
        <v>91.44</v>
      </c>
      <c r="BL53" s="48">
        <f t="shared" si="16"/>
        <v>99.06</v>
      </c>
      <c r="BO53" s="129">
        <f t="shared" si="27"/>
        <v>2542</v>
      </c>
      <c r="BP53" s="129">
        <f t="shared" si="28"/>
        <v>87</v>
      </c>
      <c r="BQ53" s="129">
        <f t="shared" si="29"/>
        <v>854</v>
      </c>
      <c r="BR53" s="129">
        <f t="shared" si="30"/>
        <v>29</v>
      </c>
      <c r="BS53" s="129">
        <f t="shared" si="31"/>
        <v>3396</v>
      </c>
      <c r="BT53" s="129">
        <f t="shared" si="32"/>
        <v>116</v>
      </c>
      <c r="BU53" s="129">
        <f t="shared" si="33"/>
        <v>7</v>
      </c>
      <c r="BV53" s="129">
        <f t="shared" si="34"/>
        <v>147.25</v>
      </c>
      <c r="BW53" s="129">
        <f t="shared" si="35"/>
        <v>0.85</v>
      </c>
      <c r="BX53" s="129">
        <f t="shared" si="36"/>
        <v>148.1</v>
      </c>
      <c r="BY53" s="134">
        <f t="shared" si="37"/>
        <v>148.1</v>
      </c>
      <c r="BZ53" s="129">
        <f t="shared" si="40"/>
        <v>32.1</v>
      </c>
    </row>
    <row r="54" spans="1:78" ht="18.75">
      <c r="A54" s="143">
        <f t="shared" si="18"/>
        <v>42909</v>
      </c>
      <c r="B54" s="138" t="s">
        <v>26</v>
      </c>
      <c r="C54" s="30">
        <v>880</v>
      </c>
      <c r="D54" s="30">
        <v>940</v>
      </c>
      <c r="E54" s="30">
        <v>692</v>
      </c>
      <c r="F54" s="30">
        <v>63</v>
      </c>
      <c r="G54" s="30"/>
      <c r="H54" s="23">
        <v>23</v>
      </c>
      <c r="I54" s="33">
        <f t="shared" si="19"/>
        <v>2512</v>
      </c>
      <c r="J54" s="33">
        <f t="shared" si="20"/>
        <v>86</v>
      </c>
      <c r="K54" s="23">
        <v>448</v>
      </c>
      <c r="L54" s="14">
        <v>405</v>
      </c>
      <c r="M54" s="14">
        <v>320</v>
      </c>
      <c r="N54" s="14"/>
      <c r="O54" s="14">
        <v>16</v>
      </c>
      <c r="P54" s="14">
        <v>14</v>
      </c>
      <c r="Q54" s="14">
        <v>11</v>
      </c>
      <c r="R54" s="34"/>
      <c r="S54" s="33">
        <f t="shared" si="21"/>
        <v>1173</v>
      </c>
      <c r="T54" s="33">
        <f t="shared" si="22"/>
        <v>41</v>
      </c>
      <c r="U54" s="35">
        <f t="shared" si="23"/>
        <v>127</v>
      </c>
      <c r="V54" s="23">
        <v>5.95</v>
      </c>
      <c r="W54" s="23">
        <v>3.5</v>
      </c>
      <c r="X54" s="30">
        <v>7.5</v>
      </c>
      <c r="Y54" s="38">
        <v>5</v>
      </c>
      <c r="Z54" s="38">
        <v>7.5</v>
      </c>
      <c r="AA54" s="38">
        <v>3.2</v>
      </c>
      <c r="AB54" s="38"/>
      <c r="AC54" s="38"/>
      <c r="AD54" s="38"/>
      <c r="AE54" s="38">
        <v>0.75</v>
      </c>
      <c r="AF54" s="38"/>
      <c r="AG54" s="38"/>
      <c r="AH54" s="44">
        <f t="shared" si="6"/>
        <v>0.75</v>
      </c>
      <c r="AI54" s="53">
        <v>75</v>
      </c>
      <c r="AJ54" s="15">
        <f t="shared" si="39"/>
        <v>75.75</v>
      </c>
      <c r="AK54" s="51">
        <f t="shared" si="24"/>
        <v>153.69999999999999</v>
      </c>
      <c r="AL54" s="96">
        <f t="shared" si="25"/>
        <v>160.39999999999998</v>
      </c>
      <c r="AM54" s="16">
        <f t="shared" si="38"/>
        <v>84.649999999999977</v>
      </c>
      <c r="AN54" s="50"/>
      <c r="AO54" s="46"/>
      <c r="AP54" s="17">
        <f t="shared" si="26"/>
        <v>160.39999999999998</v>
      </c>
      <c r="AQ54" s="18">
        <f t="shared" si="7"/>
        <v>13.490000000000009</v>
      </c>
      <c r="AR54" s="40"/>
      <c r="AS54" s="19">
        <f t="shared" si="8"/>
        <v>75.75</v>
      </c>
      <c r="AT54" s="20">
        <f t="shared" si="9"/>
        <v>91.44</v>
      </c>
      <c r="AU54" s="21">
        <f t="shared" si="10"/>
        <v>167.19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1"/>
        <v>250</v>
      </c>
      <c r="BC54" s="43">
        <f t="shared" si="12"/>
        <v>237.5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190.5</v>
      </c>
      <c r="BK54" s="24">
        <f t="shared" si="15"/>
        <v>91.44</v>
      </c>
      <c r="BL54" s="48">
        <f t="shared" si="16"/>
        <v>99.06</v>
      </c>
      <c r="BO54" s="129">
        <f t="shared" si="27"/>
        <v>2512</v>
      </c>
      <c r="BP54" s="129">
        <f t="shared" si="28"/>
        <v>86</v>
      </c>
      <c r="BQ54" s="129">
        <f t="shared" si="29"/>
        <v>853</v>
      </c>
      <c r="BR54" s="129">
        <f t="shared" si="30"/>
        <v>27</v>
      </c>
      <c r="BS54" s="129">
        <f t="shared" si="31"/>
        <v>3365</v>
      </c>
      <c r="BT54" s="129">
        <f t="shared" si="32"/>
        <v>113</v>
      </c>
      <c r="BU54" s="129">
        <f t="shared" si="33"/>
        <v>7.5</v>
      </c>
      <c r="BV54" s="129">
        <f t="shared" si="34"/>
        <v>145.64999999999998</v>
      </c>
      <c r="BW54" s="129">
        <f t="shared" si="35"/>
        <v>0.75</v>
      </c>
      <c r="BX54" s="129">
        <f t="shared" si="36"/>
        <v>146.39999999999998</v>
      </c>
      <c r="BY54" s="134">
        <f t="shared" si="37"/>
        <v>146.39999999999998</v>
      </c>
      <c r="BZ54" s="129">
        <f t="shared" si="40"/>
        <v>33.4</v>
      </c>
    </row>
    <row r="55" spans="1:78" ht="18.75">
      <c r="A55" s="143">
        <f t="shared" si="18"/>
        <v>42909</v>
      </c>
      <c r="B55" s="138" t="s">
        <v>54</v>
      </c>
      <c r="C55" s="30">
        <v>880</v>
      </c>
      <c r="D55" s="30">
        <v>940</v>
      </c>
      <c r="E55" s="30">
        <v>692</v>
      </c>
      <c r="F55" s="30">
        <v>63</v>
      </c>
      <c r="G55" s="30"/>
      <c r="H55" s="23">
        <v>23</v>
      </c>
      <c r="I55" s="33">
        <f t="shared" ref="I55" si="43">C55+D55+E55</f>
        <v>2512</v>
      </c>
      <c r="J55" s="33">
        <f t="shared" ref="J55" si="44">F55+G55+H55</f>
        <v>86</v>
      </c>
      <c r="K55" s="23">
        <v>448</v>
      </c>
      <c r="L55" s="14">
        <v>405</v>
      </c>
      <c r="M55" s="14">
        <v>320</v>
      </c>
      <c r="N55" s="14"/>
      <c r="O55" s="14">
        <v>16</v>
      </c>
      <c r="P55" s="14">
        <v>14</v>
      </c>
      <c r="Q55" s="14">
        <v>11</v>
      </c>
      <c r="R55" s="34"/>
      <c r="S55" s="33">
        <f t="shared" si="21"/>
        <v>1173</v>
      </c>
      <c r="T55" s="33">
        <f t="shared" si="22"/>
        <v>41</v>
      </c>
      <c r="U55" s="35">
        <f t="shared" si="23"/>
        <v>127</v>
      </c>
      <c r="V55" s="23">
        <v>5.95</v>
      </c>
      <c r="W55" s="23">
        <v>3.5</v>
      </c>
      <c r="X55" s="30">
        <v>7.5</v>
      </c>
      <c r="Y55" s="38">
        <v>5</v>
      </c>
      <c r="Z55" s="38">
        <v>7.5</v>
      </c>
      <c r="AA55" s="38">
        <v>3.2</v>
      </c>
      <c r="AB55" s="38"/>
      <c r="AC55" s="38"/>
      <c r="AD55" s="38"/>
      <c r="AE55" s="38">
        <v>0.75</v>
      </c>
      <c r="AF55" s="38"/>
      <c r="AG55" s="38"/>
      <c r="AH55" s="44">
        <f t="shared" si="6"/>
        <v>0.75</v>
      </c>
      <c r="AI55" s="53">
        <v>75</v>
      </c>
      <c r="AJ55" s="15">
        <f t="shared" si="39"/>
        <v>75.75</v>
      </c>
      <c r="AK55" s="51">
        <f t="shared" si="24"/>
        <v>153.69999999999999</v>
      </c>
      <c r="AL55" s="96">
        <f t="shared" si="25"/>
        <v>160.39999999999998</v>
      </c>
      <c r="AM55" s="16">
        <f t="shared" si="38"/>
        <v>84.649999999999977</v>
      </c>
      <c r="AN55" s="50"/>
      <c r="AO55" s="46"/>
      <c r="AP55" s="17">
        <f t="shared" si="26"/>
        <v>160.39999999999998</v>
      </c>
      <c r="AQ55" s="18">
        <f t="shared" si="7"/>
        <v>13.490000000000009</v>
      </c>
      <c r="AR55" s="40"/>
      <c r="AS55" s="19">
        <f t="shared" si="8"/>
        <v>75.75</v>
      </c>
      <c r="AT55" s="20">
        <f t="shared" si="9"/>
        <v>91.44</v>
      </c>
      <c r="AU55" s="21">
        <f t="shared" si="10"/>
        <v>167.19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1"/>
        <v>250</v>
      </c>
      <c r="BC55" s="43">
        <f t="shared" si="12"/>
        <v>237.5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190.5</v>
      </c>
      <c r="BK55" s="24">
        <f t="shared" si="15"/>
        <v>91.44</v>
      </c>
      <c r="BL55" s="48">
        <f t="shared" si="16"/>
        <v>99.06</v>
      </c>
      <c r="BO55" s="129">
        <f t="shared" si="27"/>
        <v>2512</v>
      </c>
      <c r="BP55" s="129">
        <f t="shared" si="28"/>
        <v>86</v>
      </c>
      <c r="BQ55" s="129">
        <f t="shared" si="29"/>
        <v>853</v>
      </c>
      <c r="BR55" s="129">
        <f t="shared" si="30"/>
        <v>27</v>
      </c>
      <c r="BS55" s="129">
        <f t="shared" si="31"/>
        <v>3365</v>
      </c>
      <c r="BT55" s="129">
        <f t="shared" si="32"/>
        <v>113</v>
      </c>
      <c r="BU55" s="129">
        <f t="shared" si="33"/>
        <v>7.5</v>
      </c>
      <c r="BV55" s="129">
        <f t="shared" si="34"/>
        <v>145.64999999999998</v>
      </c>
      <c r="BW55" s="129">
        <f t="shared" si="35"/>
        <v>0.75</v>
      </c>
      <c r="BX55" s="129">
        <f t="shared" si="36"/>
        <v>146.39999999999998</v>
      </c>
      <c r="BY55" s="134">
        <f t="shared" si="37"/>
        <v>146.39999999999998</v>
      </c>
      <c r="BZ55" s="129">
        <f t="shared" si="40"/>
        <v>33.4</v>
      </c>
    </row>
    <row r="56" spans="1:78" ht="18.75">
      <c r="A56" s="143">
        <f t="shared" si="18"/>
        <v>42909</v>
      </c>
      <c r="B56" s="138" t="s">
        <v>55</v>
      </c>
      <c r="C56" s="30">
        <v>873</v>
      </c>
      <c r="D56" s="30">
        <v>946</v>
      </c>
      <c r="E56" s="30">
        <v>700</v>
      </c>
      <c r="F56" s="30">
        <v>63</v>
      </c>
      <c r="G56" s="30"/>
      <c r="H56" s="23">
        <v>24</v>
      </c>
      <c r="I56" s="33">
        <f t="shared" si="19"/>
        <v>2519</v>
      </c>
      <c r="J56" s="33">
        <f t="shared" si="20"/>
        <v>87</v>
      </c>
      <c r="K56" s="23">
        <v>452</v>
      </c>
      <c r="L56" s="14">
        <v>461</v>
      </c>
      <c r="M56" s="14">
        <v>330</v>
      </c>
      <c r="N56" s="14"/>
      <c r="O56" s="14">
        <v>17</v>
      </c>
      <c r="P56" s="14">
        <v>16</v>
      </c>
      <c r="Q56" s="14">
        <v>12</v>
      </c>
      <c r="R56" s="34"/>
      <c r="S56" s="33">
        <f t="shared" si="21"/>
        <v>1243</v>
      </c>
      <c r="T56" s="33">
        <f t="shared" si="22"/>
        <v>45</v>
      </c>
      <c r="U56" s="35">
        <f t="shared" si="23"/>
        <v>132</v>
      </c>
      <c r="V56" s="23">
        <v>5.95</v>
      </c>
      <c r="W56" s="23">
        <v>3.5</v>
      </c>
      <c r="X56" s="30">
        <v>7.5</v>
      </c>
      <c r="Y56" s="38">
        <v>5</v>
      </c>
      <c r="Z56" s="38">
        <v>7.5</v>
      </c>
      <c r="AA56" s="38">
        <v>3.2</v>
      </c>
      <c r="AB56" s="38"/>
      <c r="AC56" s="38"/>
      <c r="AD56" s="38"/>
      <c r="AE56" s="38">
        <v>0.75</v>
      </c>
      <c r="AF56" s="38"/>
      <c r="AG56" s="38"/>
      <c r="AH56" s="44">
        <f t="shared" si="6"/>
        <v>0.75</v>
      </c>
      <c r="AI56" s="53">
        <v>75</v>
      </c>
      <c r="AJ56" s="15">
        <f t="shared" si="39"/>
        <v>75.75</v>
      </c>
      <c r="AK56" s="51">
        <f t="shared" si="24"/>
        <v>158.69999999999999</v>
      </c>
      <c r="AL56" s="96">
        <f t="shared" si="25"/>
        <v>165.39999999999998</v>
      </c>
      <c r="AM56" s="16">
        <f t="shared" si="38"/>
        <v>89.649999999999977</v>
      </c>
      <c r="AN56" s="50"/>
      <c r="AO56" s="46"/>
      <c r="AP56" s="17">
        <f t="shared" si="26"/>
        <v>165.39999999999998</v>
      </c>
      <c r="AQ56" s="18">
        <f t="shared" si="7"/>
        <v>8.4900000000000091</v>
      </c>
      <c r="AR56" s="40"/>
      <c r="AS56" s="19">
        <f t="shared" si="8"/>
        <v>75.75</v>
      </c>
      <c r="AT56" s="20">
        <f t="shared" si="9"/>
        <v>91.44</v>
      </c>
      <c r="AU56" s="21">
        <f t="shared" si="10"/>
        <v>167.19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1"/>
        <v>250</v>
      </c>
      <c r="BC56" s="43">
        <f t="shared" si="12"/>
        <v>237.5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190.5</v>
      </c>
      <c r="BK56" s="24">
        <f t="shared" si="15"/>
        <v>91.44</v>
      </c>
      <c r="BL56" s="48">
        <f t="shared" si="16"/>
        <v>99.06</v>
      </c>
      <c r="BO56" s="129">
        <f t="shared" si="27"/>
        <v>2519</v>
      </c>
      <c r="BP56" s="129">
        <f t="shared" si="28"/>
        <v>87</v>
      </c>
      <c r="BQ56" s="129">
        <f t="shared" si="29"/>
        <v>913</v>
      </c>
      <c r="BR56" s="129">
        <f t="shared" si="30"/>
        <v>29</v>
      </c>
      <c r="BS56" s="129">
        <f t="shared" si="31"/>
        <v>3432</v>
      </c>
      <c r="BT56" s="129">
        <f t="shared" si="32"/>
        <v>116</v>
      </c>
      <c r="BU56" s="129">
        <f t="shared" si="33"/>
        <v>7.5</v>
      </c>
      <c r="BV56" s="129">
        <f t="shared" si="34"/>
        <v>148.64999999999998</v>
      </c>
      <c r="BW56" s="129">
        <f t="shared" si="35"/>
        <v>0.75</v>
      </c>
      <c r="BX56" s="129">
        <f t="shared" si="36"/>
        <v>149.39999999999998</v>
      </c>
      <c r="BY56" s="134">
        <f t="shared" si="37"/>
        <v>149.39999999999998</v>
      </c>
      <c r="BZ56" s="129">
        <f t="shared" si="40"/>
        <v>33.4</v>
      </c>
    </row>
    <row r="57" spans="1:78" ht="18.75">
      <c r="A57" s="143">
        <f t="shared" si="18"/>
        <v>42909</v>
      </c>
      <c r="B57" s="138" t="s">
        <v>56</v>
      </c>
      <c r="C57" s="30">
        <v>873</v>
      </c>
      <c r="D57" s="30">
        <v>946</v>
      </c>
      <c r="E57" s="30">
        <v>700</v>
      </c>
      <c r="F57" s="30">
        <v>63</v>
      </c>
      <c r="G57" s="30"/>
      <c r="H57" s="23">
        <v>24</v>
      </c>
      <c r="I57" s="33">
        <f t="shared" ref="I57" si="45">C57+D57+E57</f>
        <v>2519</v>
      </c>
      <c r="J57" s="33">
        <f t="shared" ref="J57" si="46">F57+G57+H57</f>
        <v>87</v>
      </c>
      <c r="K57" s="23">
        <v>452</v>
      </c>
      <c r="L57" s="14">
        <v>461</v>
      </c>
      <c r="M57" s="14">
        <v>330</v>
      </c>
      <c r="N57" s="14"/>
      <c r="O57" s="14">
        <v>17</v>
      </c>
      <c r="P57" s="14">
        <v>16</v>
      </c>
      <c r="Q57" s="14">
        <v>12</v>
      </c>
      <c r="R57" s="34"/>
      <c r="S57" s="33">
        <f t="shared" si="21"/>
        <v>1243</v>
      </c>
      <c r="T57" s="33">
        <f t="shared" si="22"/>
        <v>45</v>
      </c>
      <c r="U57" s="35">
        <f t="shared" si="23"/>
        <v>132</v>
      </c>
      <c r="V57" s="23">
        <v>5.95</v>
      </c>
      <c r="W57" s="23">
        <v>3.5</v>
      </c>
      <c r="X57" s="30">
        <v>7.5</v>
      </c>
      <c r="Y57" s="38">
        <v>5</v>
      </c>
      <c r="Z57" s="38">
        <v>7.5</v>
      </c>
      <c r="AA57" s="38">
        <v>3.2</v>
      </c>
      <c r="AB57" s="38"/>
      <c r="AC57" s="38"/>
      <c r="AD57" s="38"/>
      <c r="AE57" s="38">
        <v>0.75</v>
      </c>
      <c r="AF57" s="38"/>
      <c r="AG57" s="38"/>
      <c r="AH57" s="44">
        <f t="shared" si="6"/>
        <v>0.75</v>
      </c>
      <c r="AI57" s="53">
        <v>75</v>
      </c>
      <c r="AJ57" s="15">
        <f t="shared" si="39"/>
        <v>75.75</v>
      </c>
      <c r="AK57" s="51">
        <f t="shared" si="24"/>
        <v>158.69999999999999</v>
      </c>
      <c r="AL57" s="96">
        <f t="shared" si="25"/>
        <v>165.39999999999998</v>
      </c>
      <c r="AM57" s="16">
        <f t="shared" si="38"/>
        <v>89.649999999999977</v>
      </c>
      <c r="AN57" s="50"/>
      <c r="AO57" s="46"/>
      <c r="AP57" s="17">
        <f t="shared" si="26"/>
        <v>165.39999999999998</v>
      </c>
      <c r="AQ57" s="18">
        <f t="shared" si="7"/>
        <v>17.610000000000014</v>
      </c>
      <c r="AR57" s="40"/>
      <c r="AS57" s="19">
        <f t="shared" si="8"/>
        <v>75.75</v>
      </c>
      <c r="AT57" s="20">
        <f t="shared" si="9"/>
        <v>100.56</v>
      </c>
      <c r="AU57" s="21">
        <f t="shared" si="10"/>
        <v>176.31</v>
      </c>
      <c r="AV57" s="47"/>
      <c r="AW57" s="19">
        <v>40</v>
      </c>
      <c r="AX57" s="20">
        <v>200</v>
      </c>
      <c r="AY57" s="20">
        <v>0</v>
      </c>
      <c r="AZ57" s="20">
        <v>16</v>
      </c>
      <c r="BA57" s="20">
        <v>14</v>
      </c>
      <c r="BB57" s="42">
        <f t="shared" si="11"/>
        <v>270</v>
      </c>
      <c r="BC57" s="43">
        <f t="shared" si="12"/>
        <v>256.5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209.5</v>
      </c>
      <c r="BK57" s="24">
        <f t="shared" si="15"/>
        <v>100.56</v>
      </c>
      <c r="BL57" s="48">
        <f t="shared" si="16"/>
        <v>108.94</v>
      </c>
      <c r="BO57" s="129">
        <f t="shared" si="27"/>
        <v>2519</v>
      </c>
      <c r="BP57" s="129">
        <f t="shared" si="28"/>
        <v>87</v>
      </c>
      <c r="BQ57" s="129">
        <f t="shared" si="29"/>
        <v>913</v>
      </c>
      <c r="BR57" s="129">
        <f t="shared" si="30"/>
        <v>29</v>
      </c>
      <c r="BS57" s="129">
        <f t="shared" si="31"/>
        <v>3432</v>
      </c>
      <c r="BT57" s="129">
        <f t="shared" si="32"/>
        <v>116</v>
      </c>
      <c r="BU57" s="129">
        <f t="shared" si="33"/>
        <v>7.5</v>
      </c>
      <c r="BV57" s="129">
        <f t="shared" si="34"/>
        <v>148.64999999999998</v>
      </c>
      <c r="BW57" s="129">
        <f t="shared" si="35"/>
        <v>0.75</v>
      </c>
      <c r="BX57" s="129">
        <f t="shared" si="36"/>
        <v>149.39999999999998</v>
      </c>
      <c r="BY57" s="134">
        <f t="shared" si="37"/>
        <v>149.39999999999998</v>
      </c>
      <c r="BZ57" s="129">
        <f t="shared" si="40"/>
        <v>33.4</v>
      </c>
    </row>
    <row r="58" spans="1:78" ht="18.75">
      <c r="A58" s="143">
        <f t="shared" si="18"/>
        <v>42909</v>
      </c>
      <c r="B58" s="138" t="s">
        <v>27</v>
      </c>
      <c r="C58" s="30">
        <v>873</v>
      </c>
      <c r="D58" s="30">
        <v>926</v>
      </c>
      <c r="E58" s="30">
        <v>692</v>
      </c>
      <c r="F58" s="30">
        <v>63</v>
      </c>
      <c r="G58" s="30"/>
      <c r="H58" s="23">
        <v>24</v>
      </c>
      <c r="I58" s="33">
        <f t="shared" si="19"/>
        <v>2491</v>
      </c>
      <c r="J58" s="33">
        <f t="shared" si="20"/>
        <v>87</v>
      </c>
      <c r="K58" s="23">
        <v>457</v>
      </c>
      <c r="L58" s="14">
        <v>454</v>
      </c>
      <c r="M58" s="14">
        <v>330</v>
      </c>
      <c r="N58" s="14"/>
      <c r="O58" s="14">
        <v>17</v>
      </c>
      <c r="P58" s="14">
        <v>16</v>
      </c>
      <c r="Q58" s="14">
        <v>12</v>
      </c>
      <c r="R58" s="34"/>
      <c r="S58" s="33">
        <f t="shared" si="21"/>
        <v>1241</v>
      </c>
      <c r="T58" s="33">
        <f t="shared" si="22"/>
        <v>45</v>
      </c>
      <c r="U58" s="35">
        <f t="shared" si="23"/>
        <v>132</v>
      </c>
      <c r="V58" s="23">
        <v>5.95</v>
      </c>
      <c r="W58" s="23">
        <v>3.5</v>
      </c>
      <c r="X58" s="30">
        <v>7.5</v>
      </c>
      <c r="Y58" s="38">
        <v>4.4000000000000004</v>
      </c>
      <c r="Z58" s="38">
        <v>7.4</v>
      </c>
      <c r="AA58" s="38">
        <v>3.2</v>
      </c>
      <c r="AB58" s="38"/>
      <c r="AC58" s="38"/>
      <c r="AD58" s="38"/>
      <c r="AE58" s="38">
        <v>0.75</v>
      </c>
      <c r="AF58" s="38"/>
      <c r="AG58" s="38"/>
      <c r="AH58" s="44">
        <f t="shared" si="6"/>
        <v>0.75</v>
      </c>
      <c r="AI58" s="53">
        <v>75</v>
      </c>
      <c r="AJ58" s="15">
        <f t="shared" si="39"/>
        <v>75.75</v>
      </c>
      <c r="AK58" s="51">
        <f t="shared" si="24"/>
        <v>158</v>
      </c>
      <c r="AL58" s="96">
        <f t="shared" si="25"/>
        <v>164.7</v>
      </c>
      <c r="AM58" s="16">
        <f t="shared" si="38"/>
        <v>88.949999999999989</v>
      </c>
      <c r="AN58" s="50"/>
      <c r="AO58" s="46"/>
      <c r="AP58" s="17">
        <f t="shared" si="26"/>
        <v>164.7</v>
      </c>
      <c r="AQ58" s="18">
        <f t="shared" si="7"/>
        <v>18.310000000000002</v>
      </c>
      <c r="AR58" s="40"/>
      <c r="AS58" s="19">
        <f t="shared" si="8"/>
        <v>75.75</v>
      </c>
      <c r="AT58" s="20">
        <f t="shared" si="9"/>
        <v>100.56</v>
      </c>
      <c r="AU58" s="21">
        <f t="shared" si="10"/>
        <v>176.31</v>
      </c>
      <c r="AV58" s="47"/>
      <c r="AW58" s="19">
        <v>40</v>
      </c>
      <c r="AX58" s="20">
        <v>200</v>
      </c>
      <c r="AY58" s="20">
        <v>0</v>
      </c>
      <c r="AZ58" s="20">
        <v>16</v>
      </c>
      <c r="BA58" s="20">
        <v>14</v>
      </c>
      <c r="BB58" s="42">
        <f t="shared" si="11"/>
        <v>270</v>
      </c>
      <c r="BC58" s="43">
        <f t="shared" si="12"/>
        <v>256.5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209.5</v>
      </c>
      <c r="BK58" s="24">
        <f t="shared" si="15"/>
        <v>100.56</v>
      </c>
      <c r="BL58" s="48">
        <f t="shared" si="16"/>
        <v>108.94</v>
      </c>
      <c r="BO58" s="129">
        <f t="shared" si="27"/>
        <v>2491</v>
      </c>
      <c r="BP58" s="129">
        <f t="shared" si="28"/>
        <v>87</v>
      </c>
      <c r="BQ58" s="129">
        <f t="shared" si="29"/>
        <v>911</v>
      </c>
      <c r="BR58" s="129">
        <f t="shared" si="30"/>
        <v>29</v>
      </c>
      <c r="BS58" s="129">
        <f t="shared" si="31"/>
        <v>3402</v>
      </c>
      <c r="BT58" s="129">
        <f t="shared" si="32"/>
        <v>116</v>
      </c>
      <c r="BU58" s="129">
        <f t="shared" si="33"/>
        <v>7.4</v>
      </c>
      <c r="BV58" s="129">
        <f t="shared" si="34"/>
        <v>147.94999999999999</v>
      </c>
      <c r="BW58" s="129">
        <f t="shared" si="35"/>
        <v>0.75</v>
      </c>
      <c r="BX58" s="129">
        <f t="shared" si="36"/>
        <v>148.69999999999999</v>
      </c>
      <c r="BY58" s="134">
        <f t="shared" si="37"/>
        <v>148.69999999999999</v>
      </c>
      <c r="BZ58" s="129">
        <f t="shared" si="40"/>
        <v>32.700000000000003</v>
      </c>
    </row>
    <row r="59" spans="1:78" ht="18.75">
      <c r="A59" s="143">
        <f t="shared" si="18"/>
        <v>42909</v>
      </c>
      <c r="B59" s="138" t="s">
        <v>57</v>
      </c>
      <c r="C59" s="30">
        <v>873</v>
      </c>
      <c r="D59" s="30">
        <v>926</v>
      </c>
      <c r="E59" s="30">
        <v>692</v>
      </c>
      <c r="F59" s="30">
        <v>63</v>
      </c>
      <c r="G59" s="30"/>
      <c r="H59" s="23">
        <v>24</v>
      </c>
      <c r="I59" s="33">
        <f t="shared" ref="I59" si="47">C59+D59+E59</f>
        <v>2491</v>
      </c>
      <c r="J59" s="33">
        <f t="shared" ref="J59" si="48">F59+G59+H59</f>
        <v>87</v>
      </c>
      <c r="K59" s="23">
        <v>457</v>
      </c>
      <c r="L59" s="14">
        <v>454</v>
      </c>
      <c r="M59" s="14">
        <v>330</v>
      </c>
      <c r="N59" s="14"/>
      <c r="O59" s="14">
        <v>17</v>
      </c>
      <c r="P59" s="14">
        <v>16</v>
      </c>
      <c r="Q59" s="14">
        <v>12</v>
      </c>
      <c r="R59" s="34"/>
      <c r="S59" s="33">
        <f t="shared" si="21"/>
        <v>1241</v>
      </c>
      <c r="T59" s="33">
        <f t="shared" si="22"/>
        <v>45</v>
      </c>
      <c r="U59" s="35">
        <f t="shared" si="23"/>
        <v>132</v>
      </c>
      <c r="V59" s="23">
        <v>5.95</v>
      </c>
      <c r="W59" s="23">
        <v>3.5</v>
      </c>
      <c r="X59" s="30">
        <v>7.5</v>
      </c>
      <c r="Y59" s="38">
        <v>4.4000000000000004</v>
      </c>
      <c r="Z59" s="38">
        <v>7.4</v>
      </c>
      <c r="AA59" s="38">
        <v>3.2</v>
      </c>
      <c r="AB59" s="38"/>
      <c r="AC59" s="38"/>
      <c r="AD59" s="38"/>
      <c r="AE59" s="38">
        <v>0.75</v>
      </c>
      <c r="AF59" s="38"/>
      <c r="AG59" s="38"/>
      <c r="AH59" s="44">
        <f t="shared" si="6"/>
        <v>0.75</v>
      </c>
      <c r="AI59" s="53">
        <v>75</v>
      </c>
      <c r="AJ59" s="15">
        <f t="shared" si="39"/>
        <v>75.75</v>
      </c>
      <c r="AK59" s="51">
        <f t="shared" si="24"/>
        <v>158</v>
      </c>
      <c r="AL59" s="96">
        <f t="shared" si="25"/>
        <v>164.7</v>
      </c>
      <c r="AM59" s="16">
        <f t="shared" si="38"/>
        <v>88.949999999999989</v>
      </c>
      <c r="AN59" s="50"/>
      <c r="AO59" s="46"/>
      <c r="AP59" s="17">
        <f t="shared" si="26"/>
        <v>164.7</v>
      </c>
      <c r="AQ59" s="18">
        <f t="shared" si="7"/>
        <v>18.310000000000002</v>
      </c>
      <c r="AR59" s="40"/>
      <c r="AS59" s="19">
        <f t="shared" si="8"/>
        <v>75.75</v>
      </c>
      <c r="AT59" s="20">
        <f t="shared" si="9"/>
        <v>100.56</v>
      </c>
      <c r="AU59" s="21">
        <f t="shared" si="10"/>
        <v>176.31</v>
      </c>
      <c r="AV59" s="47"/>
      <c r="AW59" s="19">
        <v>40</v>
      </c>
      <c r="AX59" s="20">
        <v>200</v>
      </c>
      <c r="AY59" s="20">
        <v>0</v>
      </c>
      <c r="AZ59" s="20">
        <v>16</v>
      </c>
      <c r="BA59" s="20">
        <v>14</v>
      </c>
      <c r="BB59" s="42">
        <f t="shared" si="11"/>
        <v>270</v>
      </c>
      <c r="BC59" s="43">
        <f t="shared" si="12"/>
        <v>256.5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209.5</v>
      </c>
      <c r="BK59" s="24">
        <f t="shared" si="15"/>
        <v>100.56</v>
      </c>
      <c r="BL59" s="48">
        <f t="shared" si="16"/>
        <v>108.94</v>
      </c>
      <c r="BO59" s="129">
        <f t="shared" si="27"/>
        <v>2491</v>
      </c>
      <c r="BP59" s="129">
        <f t="shared" si="28"/>
        <v>87</v>
      </c>
      <c r="BQ59" s="129">
        <f t="shared" si="29"/>
        <v>911</v>
      </c>
      <c r="BR59" s="129">
        <f t="shared" si="30"/>
        <v>29</v>
      </c>
      <c r="BS59" s="129">
        <f t="shared" si="31"/>
        <v>3402</v>
      </c>
      <c r="BT59" s="129">
        <f t="shared" si="32"/>
        <v>116</v>
      </c>
      <c r="BU59" s="129">
        <f t="shared" si="33"/>
        <v>7.4</v>
      </c>
      <c r="BV59" s="129">
        <f t="shared" si="34"/>
        <v>147.94999999999999</v>
      </c>
      <c r="BW59" s="129">
        <f t="shared" si="35"/>
        <v>0.75</v>
      </c>
      <c r="BX59" s="129">
        <f t="shared" si="36"/>
        <v>148.69999999999999</v>
      </c>
      <c r="BY59" s="134">
        <f t="shared" si="37"/>
        <v>148.69999999999999</v>
      </c>
      <c r="BZ59" s="129">
        <f t="shared" si="40"/>
        <v>32.700000000000003</v>
      </c>
    </row>
    <row r="60" spans="1:78" ht="18.75">
      <c r="A60" s="143">
        <f t="shared" si="18"/>
        <v>42909</v>
      </c>
      <c r="B60" s="138" t="s">
        <v>58</v>
      </c>
      <c r="C60" s="30">
        <v>851</v>
      </c>
      <c r="D60" s="30">
        <v>900</v>
      </c>
      <c r="E60" s="30">
        <v>677</v>
      </c>
      <c r="F60" s="30">
        <v>62</v>
      </c>
      <c r="G60" s="30"/>
      <c r="H60" s="23">
        <v>23</v>
      </c>
      <c r="I60" s="33">
        <f t="shared" si="19"/>
        <v>2428</v>
      </c>
      <c r="J60" s="33">
        <f t="shared" si="20"/>
        <v>85</v>
      </c>
      <c r="K60" s="23">
        <v>446</v>
      </c>
      <c r="L60" s="14">
        <v>443</v>
      </c>
      <c r="M60" s="14">
        <v>330</v>
      </c>
      <c r="N60" s="14"/>
      <c r="O60" s="14">
        <v>17</v>
      </c>
      <c r="P60" s="14">
        <v>16</v>
      </c>
      <c r="Q60" s="14">
        <v>12</v>
      </c>
      <c r="R60" s="34"/>
      <c r="S60" s="33">
        <f t="shared" si="21"/>
        <v>1219</v>
      </c>
      <c r="T60" s="33">
        <f t="shared" si="22"/>
        <v>45</v>
      </c>
      <c r="U60" s="35">
        <f t="shared" si="23"/>
        <v>130</v>
      </c>
      <c r="V60" s="23">
        <v>5.95</v>
      </c>
      <c r="W60" s="23">
        <v>3.5</v>
      </c>
      <c r="X60" s="30">
        <v>7.2</v>
      </c>
      <c r="Y60" s="38">
        <v>4.4000000000000004</v>
      </c>
      <c r="Z60" s="38">
        <v>7.4</v>
      </c>
      <c r="AA60" s="38">
        <v>3.2</v>
      </c>
      <c r="AB60" s="30"/>
      <c r="AC60" s="30"/>
      <c r="AD60" s="38"/>
      <c r="AE60" s="38">
        <v>0.75</v>
      </c>
      <c r="AF60" s="38"/>
      <c r="AG60" s="30"/>
      <c r="AH60" s="45">
        <f t="shared" si="6"/>
        <v>0.75</v>
      </c>
      <c r="AI60" s="53">
        <v>75</v>
      </c>
      <c r="AJ60" s="15">
        <f t="shared" si="39"/>
        <v>75.75</v>
      </c>
      <c r="AK60" s="51">
        <f t="shared" si="24"/>
        <v>155.69999999999999</v>
      </c>
      <c r="AL60" s="96">
        <f t="shared" si="25"/>
        <v>162.39999999999998</v>
      </c>
      <c r="AM60" s="16">
        <f t="shared" si="38"/>
        <v>86.649999999999977</v>
      </c>
      <c r="AN60" s="50"/>
      <c r="AO60" s="46"/>
      <c r="AP60" s="17">
        <f t="shared" si="26"/>
        <v>162.39999999999998</v>
      </c>
      <c r="AQ60" s="18">
        <f t="shared" si="7"/>
        <v>20.610000000000014</v>
      </c>
      <c r="AR60" s="40"/>
      <c r="AS60" s="19">
        <f t="shared" si="8"/>
        <v>75.75</v>
      </c>
      <c r="AT60" s="20">
        <f t="shared" si="9"/>
        <v>100.56</v>
      </c>
      <c r="AU60" s="21">
        <f t="shared" si="10"/>
        <v>176.31</v>
      </c>
      <c r="AV60" s="47"/>
      <c r="AW60" s="19">
        <v>40</v>
      </c>
      <c r="AX60" s="20">
        <v>200</v>
      </c>
      <c r="AY60" s="20">
        <v>0</v>
      </c>
      <c r="AZ60" s="20">
        <v>16</v>
      </c>
      <c r="BA60" s="20">
        <v>14</v>
      </c>
      <c r="BB60" s="42">
        <f t="shared" si="11"/>
        <v>270</v>
      </c>
      <c r="BC60" s="43">
        <f t="shared" si="12"/>
        <v>256.5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209.5</v>
      </c>
      <c r="BK60" s="24">
        <f t="shared" si="15"/>
        <v>100.56</v>
      </c>
      <c r="BL60" s="48">
        <f t="shared" si="16"/>
        <v>108.94</v>
      </c>
      <c r="BO60" s="129">
        <f t="shared" si="27"/>
        <v>2428</v>
      </c>
      <c r="BP60" s="129">
        <f t="shared" si="28"/>
        <v>85</v>
      </c>
      <c r="BQ60" s="129">
        <f t="shared" si="29"/>
        <v>889</v>
      </c>
      <c r="BR60" s="129">
        <f t="shared" si="30"/>
        <v>29</v>
      </c>
      <c r="BS60" s="129">
        <f t="shared" si="31"/>
        <v>3317</v>
      </c>
      <c r="BT60" s="129">
        <f t="shared" si="32"/>
        <v>114</v>
      </c>
      <c r="BU60" s="129">
        <f t="shared" si="33"/>
        <v>7.4</v>
      </c>
      <c r="BV60" s="129">
        <f t="shared" si="34"/>
        <v>145.65</v>
      </c>
      <c r="BW60" s="129">
        <f t="shared" si="35"/>
        <v>0.75</v>
      </c>
      <c r="BX60" s="129">
        <f t="shared" si="36"/>
        <v>146.4</v>
      </c>
      <c r="BY60" s="134">
        <f t="shared" si="37"/>
        <v>146.4</v>
      </c>
      <c r="BZ60" s="129">
        <f t="shared" si="40"/>
        <v>32.399999999999991</v>
      </c>
    </row>
    <row r="61" spans="1:78" ht="18.75">
      <c r="A61" s="143">
        <f t="shared" si="18"/>
        <v>42909</v>
      </c>
      <c r="B61" s="138" t="s">
        <v>59</v>
      </c>
      <c r="C61" s="30">
        <v>851</v>
      </c>
      <c r="D61" s="30">
        <v>900</v>
      </c>
      <c r="E61" s="30">
        <v>677</v>
      </c>
      <c r="F61" s="30">
        <v>62</v>
      </c>
      <c r="G61" s="30"/>
      <c r="H61" s="23">
        <v>23</v>
      </c>
      <c r="I61" s="33">
        <f t="shared" ref="I61" si="49">C61+D61+E61</f>
        <v>2428</v>
      </c>
      <c r="J61" s="33">
        <f t="shared" ref="J61" si="50">F61+G61+H61</f>
        <v>85</v>
      </c>
      <c r="K61" s="23">
        <v>446</v>
      </c>
      <c r="L61" s="14">
        <v>443</v>
      </c>
      <c r="M61" s="14">
        <v>330</v>
      </c>
      <c r="N61" s="14"/>
      <c r="O61" s="14">
        <v>17</v>
      </c>
      <c r="P61" s="14">
        <v>16</v>
      </c>
      <c r="Q61" s="14">
        <v>12</v>
      </c>
      <c r="R61" s="34"/>
      <c r="S61" s="33">
        <f t="shared" si="21"/>
        <v>1219</v>
      </c>
      <c r="T61" s="33">
        <f t="shared" si="22"/>
        <v>45</v>
      </c>
      <c r="U61" s="35">
        <f t="shared" si="23"/>
        <v>130</v>
      </c>
      <c r="V61" s="23">
        <v>5.95</v>
      </c>
      <c r="W61" s="23">
        <v>3.5</v>
      </c>
      <c r="X61" s="30">
        <v>7.2</v>
      </c>
      <c r="Y61" s="38">
        <v>4.4000000000000004</v>
      </c>
      <c r="Z61" s="38">
        <v>7.4</v>
      </c>
      <c r="AA61" s="38">
        <v>3.2</v>
      </c>
      <c r="AB61" s="30"/>
      <c r="AC61" s="30"/>
      <c r="AD61" s="38"/>
      <c r="AE61" s="38">
        <v>0.75</v>
      </c>
      <c r="AF61" s="38"/>
      <c r="AG61" s="30"/>
      <c r="AH61" s="45">
        <f t="shared" si="6"/>
        <v>0.75</v>
      </c>
      <c r="AI61" s="53">
        <v>75</v>
      </c>
      <c r="AJ61" s="15">
        <f t="shared" si="39"/>
        <v>75.75</v>
      </c>
      <c r="AK61" s="51">
        <f t="shared" si="24"/>
        <v>155.69999999999999</v>
      </c>
      <c r="AL61" s="96">
        <f t="shared" si="25"/>
        <v>162.39999999999998</v>
      </c>
      <c r="AM61" s="16">
        <f t="shared" si="38"/>
        <v>86.649999999999977</v>
      </c>
      <c r="AN61" s="50"/>
      <c r="AO61" s="46"/>
      <c r="AP61" s="17">
        <f t="shared" si="26"/>
        <v>162.39999999999998</v>
      </c>
      <c r="AQ61" s="18">
        <f t="shared" si="7"/>
        <v>20.610000000000014</v>
      </c>
      <c r="AR61" s="40"/>
      <c r="AS61" s="19">
        <f t="shared" si="8"/>
        <v>75.75</v>
      </c>
      <c r="AT61" s="20">
        <f t="shared" si="9"/>
        <v>100.56</v>
      </c>
      <c r="AU61" s="21">
        <f t="shared" si="10"/>
        <v>176.31</v>
      </c>
      <c r="AV61" s="47"/>
      <c r="AW61" s="19">
        <v>40</v>
      </c>
      <c r="AX61" s="20">
        <v>200</v>
      </c>
      <c r="AY61" s="20">
        <v>0</v>
      </c>
      <c r="AZ61" s="20">
        <v>16</v>
      </c>
      <c r="BA61" s="20">
        <v>14</v>
      </c>
      <c r="BB61" s="42">
        <f t="shared" si="11"/>
        <v>270</v>
      </c>
      <c r="BC61" s="43">
        <f t="shared" si="12"/>
        <v>256.5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209.5</v>
      </c>
      <c r="BK61" s="24">
        <f t="shared" si="15"/>
        <v>100.56</v>
      </c>
      <c r="BL61" s="48">
        <f t="shared" si="16"/>
        <v>108.94</v>
      </c>
      <c r="BO61" s="129">
        <f t="shared" si="27"/>
        <v>2428</v>
      </c>
      <c r="BP61" s="129">
        <f t="shared" si="28"/>
        <v>85</v>
      </c>
      <c r="BQ61" s="129">
        <f t="shared" si="29"/>
        <v>889</v>
      </c>
      <c r="BR61" s="129">
        <f t="shared" si="30"/>
        <v>29</v>
      </c>
      <c r="BS61" s="129">
        <f t="shared" si="31"/>
        <v>3317</v>
      </c>
      <c r="BT61" s="129">
        <f t="shared" si="32"/>
        <v>114</v>
      </c>
      <c r="BU61" s="129">
        <f t="shared" si="33"/>
        <v>7.4</v>
      </c>
      <c r="BV61" s="129">
        <f t="shared" si="34"/>
        <v>145.65</v>
      </c>
      <c r="BW61" s="129">
        <f t="shared" si="35"/>
        <v>0.75</v>
      </c>
      <c r="BX61" s="129">
        <f t="shared" si="36"/>
        <v>146.4</v>
      </c>
      <c r="BY61" s="134">
        <f t="shared" si="37"/>
        <v>146.4</v>
      </c>
      <c r="BZ61" s="129">
        <f t="shared" si="40"/>
        <v>32.399999999999991</v>
      </c>
    </row>
    <row r="62" spans="1:78" ht="18.75">
      <c r="A62" s="143">
        <f t="shared" si="18"/>
        <v>42909</v>
      </c>
      <c r="B62" s="138" t="s">
        <v>28</v>
      </c>
      <c r="C62" s="30">
        <v>818</v>
      </c>
      <c r="D62" s="30">
        <v>854</v>
      </c>
      <c r="E62" s="30">
        <v>630</v>
      </c>
      <c r="F62" s="30">
        <v>57</v>
      </c>
      <c r="G62" s="30"/>
      <c r="H62" s="23">
        <v>21</v>
      </c>
      <c r="I62" s="33">
        <f t="shared" si="19"/>
        <v>2302</v>
      </c>
      <c r="J62" s="33">
        <f t="shared" si="20"/>
        <v>78</v>
      </c>
      <c r="K62" s="23">
        <v>430</v>
      </c>
      <c r="L62" s="14">
        <v>431</v>
      </c>
      <c r="M62" s="14">
        <v>330</v>
      </c>
      <c r="N62" s="14"/>
      <c r="O62" s="14">
        <v>16</v>
      </c>
      <c r="P62" s="14">
        <v>16</v>
      </c>
      <c r="Q62" s="14">
        <v>12</v>
      </c>
      <c r="R62" s="34"/>
      <c r="S62" s="33">
        <f t="shared" si="21"/>
        <v>1191</v>
      </c>
      <c r="T62" s="33">
        <f t="shared" si="22"/>
        <v>44</v>
      </c>
      <c r="U62" s="35">
        <f t="shared" si="23"/>
        <v>122</v>
      </c>
      <c r="V62" s="23">
        <v>5.95</v>
      </c>
      <c r="W62" s="23">
        <v>3.5</v>
      </c>
      <c r="X62" s="30">
        <v>6.5</v>
      </c>
      <c r="Y62" s="30">
        <v>4</v>
      </c>
      <c r="Z62" s="30">
        <v>5.4</v>
      </c>
      <c r="AA62" s="30">
        <v>3.2</v>
      </c>
      <c r="AB62" s="30"/>
      <c r="AC62" s="30"/>
      <c r="AD62" s="30"/>
      <c r="AE62" s="38">
        <v>0.75</v>
      </c>
      <c r="AF62" s="30"/>
      <c r="AG62" s="30"/>
      <c r="AH62" s="45">
        <f t="shared" si="6"/>
        <v>0.75</v>
      </c>
      <c r="AI62" s="53">
        <v>75</v>
      </c>
      <c r="AJ62" s="15">
        <f t="shared" si="39"/>
        <v>75.75</v>
      </c>
      <c r="AK62" s="51">
        <f t="shared" si="24"/>
        <v>144.6</v>
      </c>
      <c r="AL62" s="96">
        <f t="shared" si="25"/>
        <v>151.29999999999998</v>
      </c>
      <c r="AM62" s="16">
        <f t="shared" si="38"/>
        <v>75.549999999999983</v>
      </c>
      <c r="AN62" s="50"/>
      <c r="AO62" s="46"/>
      <c r="AP62" s="17">
        <f t="shared" si="26"/>
        <v>151.29999999999998</v>
      </c>
      <c r="AQ62" s="18">
        <f t="shared" si="7"/>
        <v>31.710000000000008</v>
      </c>
      <c r="AR62" s="40"/>
      <c r="AS62" s="19">
        <f t="shared" si="8"/>
        <v>75.75</v>
      </c>
      <c r="AT62" s="20">
        <f t="shared" si="9"/>
        <v>100.56</v>
      </c>
      <c r="AU62" s="21">
        <f t="shared" si="10"/>
        <v>176.31</v>
      </c>
      <c r="AV62" s="47"/>
      <c r="AW62" s="19">
        <v>40</v>
      </c>
      <c r="AX62" s="20">
        <v>200</v>
      </c>
      <c r="AY62" s="20">
        <v>0</v>
      </c>
      <c r="AZ62" s="20">
        <v>16</v>
      </c>
      <c r="BA62" s="20">
        <v>14</v>
      </c>
      <c r="BB62" s="42">
        <f t="shared" si="11"/>
        <v>270</v>
      </c>
      <c r="BC62" s="43">
        <f t="shared" si="12"/>
        <v>256.5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209.5</v>
      </c>
      <c r="BK62" s="24">
        <f t="shared" si="15"/>
        <v>100.56</v>
      </c>
      <c r="BL62" s="48">
        <f t="shared" si="16"/>
        <v>108.94</v>
      </c>
      <c r="BO62" s="129">
        <f t="shared" si="27"/>
        <v>2302</v>
      </c>
      <c r="BP62" s="129">
        <f t="shared" si="28"/>
        <v>78</v>
      </c>
      <c r="BQ62" s="129">
        <f t="shared" si="29"/>
        <v>861</v>
      </c>
      <c r="BR62" s="129">
        <f t="shared" si="30"/>
        <v>28</v>
      </c>
      <c r="BS62" s="129">
        <f t="shared" si="31"/>
        <v>3163</v>
      </c>
      <c r="BT62" s="129">
        <f t="shared" si="32"/>
        <v>106</v>
      </c>
      <c r="BU62" s="129">
        <f t="shared" si="33"/>
        <v>5.4</v>
      </c>
      <c r="BV62" s="129">
        <f t="shared" si="34"/>
        <v>134.54999999999998</v>
      </c>
      <c r="BW62" s="129">
        <f t="shared" si="35"/>
        <v>0.75</v>
      </c>
      <c r="BX62" s="129">
        <f t="shared" si="36"/>
        <v>135.29999999999998</v>
      </c>
      <c r="BY62" s="134">
        <f t="shared" si="37"/>
        <v>135.29999999999998</v>
      </c>
      <c r="BZ62" s="129">
        <f t="shared" si="40"/>
        <v>29.3</v>
      </c>
    </row>
    <row r="63" spans="1:78" ht="18.75">
      <c r="A63" s="143">
        <f t="shared" si="18"/>
        <v>42909</v>
      </c>
      <c r="B63" s="140" t="s">
        <v>60</v>
      </c>
      <c r="C63" s="30">
        <v>784</v>
      </c>
      <c r="D63" s="30">
        <v>837</v>
      </c>
      <c r="E63" s="30">
        <v>610</v>
      </c>
      <c r="F63" s="30">
        <v>56</v>
      </c>
      <c r="G63" s="30"/>
      <c r="H63" s="23">
        <v>21</v>
      </c>
      <c r="I63" s="33">
        <f t="shared" si="19"/>
        <v>2231</v>
      </c>
      <c r="J63" s="33">
        <f t="shared" si="20"/>
        <v>77</v>
      </c>
      <c r="K63" s="23">
        <v>415</v>
      </c>
      <c r="L63" s="14">
        <v>426</v>
      </c>
      <c r="M63" s="14">
        <v>330</v>
      </c>
      <c r="N63" s="14"/>
      <c r="O63" s="14">
        <v>16</v>
      </c>
      <c r="P63" s="14">
        <v>16</v>
      </c>
      <c r="Q63" s="14">
        <v>12</v>
      </c>
      <c r="R63" s="34"/>
      <c r="S63" s="33">
        <f t="shared" si="21"/>
        <v>1171</v>
      </c>
      <c r="T63" s="33">
        <f t="shared" si="22"/>
        <v>44</v>
      </c>
      <c r="U63" s="35">
        <f t="shared" si="23"/>
        <v>121</v>
      </c>
      <c r="V63" s="23">
        <v>5.95</v>
      </c>
      <c r="W63" s="23">
        <v>3.5</v>
      </c>
      <c r="X63" s="30">
        <v>6.5</v>
      </c>
      <c r="Y63" s="30">
        <v>4</v>
      </c>
      <c r="Z63" s="30">
        <v>5.4</v>
      </c>
      <c r="AA63" s="30">
        <v>3.2</v>
      </c>
      <c r="AB63" s="30"/>
      <c r="AC63" s="30"/>
      <c r="AD63" s="30"/>
      <c r="AE63" s="38">
        <v>0.75</v>
      </c>
      <c r="AF63" s="30"/>
      <c r="AG63" s="30"/>
      <c r="AH63" s="45">
        <f t="shared" si="6"/>
        <v>0.75</v>
      </c>
      <c r="AI63" s="53">
        <v>75</v>
      </c>
      <c r="AJ63" s="15">
        <f t="shared" si="39"/>
        <v>75.75</v>
      </c>
      <c r="AK63" s="51">
        <f t="shared" si="24"/>
        <v>143.6</v>
      </c>
      <c r="AL63" s="96">
        <f t="shared" si="25"/>
        <v>150.29999999999998</v>
      </c>
      <c r="AM63" s="16">
        <f t="shared" si="38"/>
        <v>74.549999999999983</v>
      </c>
      <c r="AN63" s="50"/>
      <c r="AO63" s="46"/>
      <c r="AP63" s="17">
        <f t="shared" si="26"/>
        <v>150.29999999999998</v>
      </c>
      <c r="AQ63" s="18">
        <f t="shared" si="7"/>
        <v>32.710000000000008</v>
      </c>
      <c r="AR63" s="40"/>
      <c r="AS63" s="19">
        <f t="shared" si="8"/>
        <v>75.75</v>
      </c>
      <c r="AT63" s="20">
        <f t="shared" si="9"/>
        <v>100.56</v>
      </c>
      <c r="AU63" s="21">
        <f t="shared" si="10"/>
        <v>176.31</v>
      </c>
      <c r="AV63" s="47"/>
      <c r="AW63" s="19">
        <v>40</v>
      </c>
      <c r="AX63" s="20">
        <v>200</v>
      </c>
      <c r="AY63" s="20">
        <v>0</v>
      </c>
      <c r="AZ63" s="20">
        <v>16</v>
      </c>
      <c r="BA63" s="20">
        <v>14</v>
      </c>
      <c r="BB63" s="42">
        <f t="shared" si="11"/>
        <v>270</v>
      </c>
      <c r="BC63" s="43">
        <f t="shared" si="12"/>
        <v>256.5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209.5</v>
      </c>
      <c r="BK63" s="24">
        <f t="shared" si="15"/>
        <v>100.56</v>
      </c>
      <c r="BL63" s="48">
        <f t="shared" si="16"/>
        <v>108.94</v>
      </c>
      <c r="BO63" s="129">
        <f t="shared" si="27"/>
        <v>2231</v>
      </c>
      <c r="BP63" s="129">
        <f t="shared" si="28"/>
        <v>77</v>
      </c>
      <c r="BQ63" s="129">
        <f t="shared" si="29"/>
        <v>841</v>
      </c>
      <c r="BR63" s="129">
        <f t="shared" si="30"/>
        <v>28</v>
      </c>
      <c r="BS63" s="129">
        <f t="shared" si="31"/>
        <v>3072</v>
      </c>
      <c r="BT63" s="129">
        <f t="shared" si="32"/>
        <v>105</v>
      </c>
      <c r="BU63" s="129">
        <f t="shared" si="33"/>
        <v>5.4</v>
      </c>
      <c r="BV63" s="129">
        <f t="shared" si="34"/>
        <v>133.54999999999998</v>
      </c>
      <c r="BW63" s="129">
        <f t="shared" si="35"/>
        <v>0.75</v>
      </c>
      <c r="BX63" s="129">
        <f t="shared" si="36"/>
        <v>134.29999999999998</v>
      </c>
      <c r="BY63" s="134">
        <f t="shared" si="37"/>
        <v>134.29999999999998</v>
      </c>
      <c r="BZ63" s="129">
        <f t="shared" si="40"/>
        <v>29.3</v>
      </c>
    </row>
    <row r="64" spans="1:78" ht="18.75">
      <c r="A64" s="143">
        <f t="shared" si="18"/>
        <v>42909</v>
      </c>
      <c r="B64" s="140" t="s">
        <v>29</v>
      </c>
      <c r="C64" s="30">
        <v>748</v>
      </c>
      <c r="D64" s="30">
        <v>800</v>
      </c>
      <c r="E64" s="30">
        <v>588</v>
      </c>
      <c r="F64" s="30">
        <v>54</v>
      </c>
      <c r="G64" s="30"/>
      <c r="H64" s="23">
        <v>20</v>
      </c>
      <c r="I64" s="33">
        <f t="shared" si="19"/>
        <v>2136</v>
      </c>
      <c r="J64" s="33">
        <f t="shared" si="20"/>
        <v>74</v>
      </c>
      <c r="K64" s="23">
        <v>400</v>
      </c>
      <c r="L64" s="14">
        <v>420</v>
      </c>
      <c r="M64" s="14">
        <v>360</v>
      </c>
      <c r="N64" s="14"/>
      <c r="O64" s="14">
        <v>15</v>
      </c>
      <c r="P64" s="14">
        <v>15</v>
      </c>
      <c r="Q64" s="14">
        <v>13</v>
      </c>
      <c r="R64" s="34"/>
      <c r="S64" s="33">
        <f t="shared" si="21"/>
        <v>1180</v>
      </c>
      <c r="T64" s="33">
        <f t="shared" si="22"/>
        <v>43</v>
      </c>
      <c r="U64" s="35">
        <f t="shared" si="23"/>
        <v>117</v>
      </c>
      <c r="V64" s="23">
        <v>5.35</v>
      </c>
      <c r="W64" s="23">
        <v>3.5</v>
      </c>
      <c r="X64" s="30">
        <v>6.5</v>
      </c>
      <c r="Y64" s="30">
        <v>3.5</v>
      </c>
      <c r="Z64" s="30">
        <v>4.9000000000000004</v>
      </c>
      <c r="AA64" s="30">
        <v>2.8</v>
      </c>
      <c r="AB64" s="30"/>
      <c r="AC64" s="30"/>
      <c r="AD64" s="30"/>
      <c r="AE64" s="38">
        <v>0.72499999999999998</v>
      </c>
      <c r="AF64" s="30"/>
      <c r="AG64" s="30"/>
      <c r="AH64" s="45">
        <f t="shared" si="6"/>
        <v>0.72499999999999998</v>
      </c>
      <c r="AI64" s="53">
        <v>75</v>
      </c>
      <c r="AJ64" s="15">
        <f t="shared" si="39"/>
        <v>75.724999999999994</v>
      </c>
      <c r="AK64" s="51">
        <f t="shared" si="24"/>
        <v>137.97499999999999</v>
      </c>
      <c r="AL64" s="96">
        <f t="shared" si="25"/>
        <v>144.27500000000001</v>
      </c>
      <c r="AM64" s="16">
        <f t="shared" si="38"/>
        <v>68.550000000000011</v>
      </c>
      <c r="AN64" s="50"/>
      <c r="AO64" s="46"/>
      <c r="AP64" s="17">
        <f t="shared" si="26"/>
        <v>144.27500000000001</v>
      </c>
      <c r="AQ64" s="18">
        <f t="shared" si="7"/>
        <v>38.31</v>
      </c>
      <c r="AR64" s="40"/>
      <c r="AS64" s="19">
        <f t="shared" si="8"/>
        <v>75.724999999999994</v>
      </c>
      <c r="AT64" s="20">
        <f t="shared" si="9"/>
        <v>100.56</v>
      </c>
      <c r="AU64" s="21">
        <f t="shared" si="10"/>
        <v>176.285</v>
      </c>
      <c r="AV64" s="47"/>
      <c r="AW64" s="19">
        <v>40</v>
      </c>
      <c r="AX64" s="20">
        <v>200</v>
      </c>
      <c r="AY64" s="20">
        <v>0</v>
      </c>
      <c r="AZ64" s="20">
        <v>16</v>
      </c>
      <c r="BA64" s="20">
        <v>14</v>
      </c>
      <c r="BB64" s="42">
        <f t="shared" si="11"/>
        <v>270</v>
      </c>
      <c r="BC64" s="43">
        <f t="shared" si="12"/>
        <v>256.5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209.5</v>
      </c>
      <c r="BK64" s="24">
        <f t="shared" si="15"/>
        <v>100.56</v>
      </c>
      <c r="BL64" s="48">
        <f t="shared" si="16"/>
        <v>108.94</v>
      </c>
      <c r="BO64" s="129">
        <f t="shared" si="27"/>
        <v>2136</v>
      </c>
      <c r="BP64" s="129">
        <f t="shared" si="28"/>
        <v>74</v>
      </c>
      <c r="BQ64" s="129">
        <f t="shared" si="29"/>
        <v>820</v>
      </c>
      <c r="BR64" s="129">
        <f t="shared" si="30"/>
        <v>28</v>
      </c>
      <c r="BS64" s="129">
        <f t="shared" si="31"/>
        <v>2956</v>
      </c>
      <c r="BT64" s="129">
        <f t="shared" si="32"/>
        <v>102</v>
      </c>
      <c r="BU64" s="129">
        <f t="shared" si="33"/>
        <v>4.9000000000000004</v>
      </c>
      <c r="BV64" s="129">
        <f t="shared" si="34"/>
        <v>128.55000000000001</v>
      </c>
      <c r="BW64" s="129">
        <f t="shared" si="35"/>
        <v>0.72499999999999998</v>
      </c>
      <c r="BX64" s="129">
        <f t="shared" si="36"/>
        <v>129.27500000000001</v>
      </c>
      <c r="BY64" s="134">
        <f t="shared" si="37"/>
        <v>129.27500000000001</v>
      </c>
      <c r="BZ64" s="129">
        <f t="shared" si="40"/>
        <v>27.275000000000002</v>
      </c>
    </row>
    <row r="65" spans="1:78" ht="18.75">
      <c r="A65" s="143">
        <f t="shared" si="18"/>
        <v>42909</v>
      </c>
      <c r="B65" s="141" t="s">
        <v>61</v>
      </c>
      <c r="C65" s="30">
        <v>716</v>
      </c>
      <c r="D65" s="30">
        <v>760</v>
      </c>
      <c r="E65" s="30">
        <v>565</v>
      </c>
      <c r="F65" s="30">
        <v>52</v>
      </c>
      <c r="G65" s="30"/>
      <c r="H65" s="23">
        <v>19</v>
      </c>
      <c r="I65" s="33">
        <f t="shared" si="19"/>
        <v>2041</v>
      </c>
      <c r="J65" s="33">
        <f t="shared" si="20"/>
        <v>71</v>
      </c>
      <c r="K65" s="23">
        <v>390</v>
      </c>
      <c r="L65" s="14">
        <v>415</v>
      </c>
      <c r="M65" s="14">
        <v>360</v>
      </c>
      <c r="N65" s="14"/>
      <c r="O65" s="14">
        <v>14</v>
      </c>
      <c r="P65" s="14">
        <v>15</v>
      </c>
      <c r="Q65" s="14">
        <v>13</v>
      </c>
      <c r="R65" s="34"/>
      <c r="S65" s="33">
        <f t="shared" si="21"/>
        <v>1165</v>
      </c>
      <c r="T65" s="33">
        <f t="shared" si="22"/>
        <v>42</v>
      </c>
      <c r="U65" s="35">
        <f t="shared" si="23"/>
        <v>113</v>
      </c>
      <c r="V65" s="23">
        <v>5.35</v>
      </c>
      <c r="W65" s="23">
        <v>3.5</v>
      </c>
      <c r="X65" s="30">
        <v>6.5</v>
      </c>
      <c r="Y65" s="30">
        <v>3.5</v>
      </c>
      <c r="Z65" s="30">
        <v>4.9000000000000004</v>
      </c>
      <c r="AA65" s="30">
        <v>2.8</v>
      </c>
      <c r="AB65" s="30"/>
      <c r="AC65" s="30"/>
      <c r="AD65" s="30"/>
      <c r="AE65" s="38">
        <v>0.72499999999999998</v>
      </c>
      <c r="AF65" s="30"/>
      <c r="AG65" s="30"/>
      <c r="AH65" s="45">
        <f t="shared" si="6"/>
        <v>0.72499999999999998</v>
      </c>
      <c r="AI65" s="53">
        <v>75</v>
      </c>
      <c r="AJ65" s="15">
        <f t="shared" si="39"/>
        <v>75.724999999999994</v>
      </c>
      <c r="AK65" s="51">
        <f t="shared" si="24"/>
        <v>133.97499999999999</v>
      </c>
      <c r="AL65" s="96">
        <f t="shared" si="25"/>
        <v>140.27500000000001</v>
      </c>
      <c r="AM65" s="16">
        <f t="shared" si="38"/>
        <v>64.550000000000011</v>
      </c>
      <c r="AN65" s="50"/>
      <c r="AO65" s="46"/>
      <c r="AP65" s="17">
        <f t="shared" si="26"/>
        <v>140.27500000000001</v>
      </c>
      <c r="AQ65" s="18">
        <f t="shared" si="7"/>
        <v>42.31</v>
      </c>
      <c r="AR65" s="40"/>
      <c r="AS65" s="19">
        <f t="shared" si="8"/>
        <v>75.724999999999994</v>
      </c>
      <c r="AT65" s="20">
        <f t="shared" si="9"/>
        <v>100.56</v>
      </c>
      <c r="AU65" s="21">
        <f t="shared" si="10"/>
        <v>176.285</v>
      </c>
      <c r="AV65" s="47"/>
      <c r="AW65" s="19">
        <v>40</v>
      </c>
      <c r="AX65" s="20">
        <v>200</v>
      </c>
      <c r="AY65" s="20">
        <v>0</v>
      </c>
      <c r="AZ65" s="20">
        <v>16</v>
      </c>
      <c r="BA65" s="20">
        <v>14</v>
      </c>
      <c r="BB65" s="42">
        <f t="shared" si="11"/>
        <v>270</v>
      </c>
      <c r="BC65" s="43">
        <f t="shared" si="12"/>
        <v>256.5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209.5</v>
      </c>
      <c r="BK65" s="24">
        <f t="shared" si="15"/>
        <v>100.56</v>
      </c>
      <c r="BL65" s="48">
        <f t="shared" si="16"/>
        <v>108.94</v>
      </c>
      <c r="BO65" s="129">
        <f t="shared" si="27"/>
        <v>2041</v>
      </c>
      <c r="BP65" s="129">
        <f t="shared" si="28"/>
        <v>71</v>
      </c>
      <c r="BQ65" s="129">
        <f t="shared" si="29"/>
        <v>805</v>
      </c>
      <c r="BR65" s="129">
        <f t="shared" si="30"/>
        <v>27</v>
      </c>
      <c r="BS65" s="129">
        <f t="shared" si="31"/>
        <v>2846</v>
      </c>
      <c r="BT65" s="129">
        <f t="shared" si="32"/>
        <v>98</v>
      </c>
      <c r="BU65" s="129">
        <f t="shared" si="33"/>
        <v>4.9000000000000004</v>
      </c>
      <c r="BV65" s="129">
        <f t="shared" si="34"/>
        <v>124.55</v>
      </c>
      <c r="BW65" s="129">
        <f t="shared" si="35"/>
        <v>0.72499999999999998</v>
      </c>
      <c r="BX65" s="129">
        <f t="shared" si="36"/>
        <v>125.27499999999999</v>
      </c>
      <c r="BY65" s="134">
        <f t="shared" si="37"/>
        <v>125.27499999999999</v>
      </c>
      <c r="BZ65" s="129">
        <f t="shared" si="40"/>
        <v>27.275000000000002</v>
      </c>
    </row>
    <row r="66" spans="1:78">
      <c r="BM66" s="131" t="s">
        <v>65</v>
      </c>
      <c r="BN66" s="130">
        <f>MAX(BO10:BO65)</f>
        <v>2578</v>
      </c>
      <c r="BO66" s="130">
        <f t="shared" ref="BO66:BY66" si="51">MAX(BP10:BP65)</f>
        <v>87</v>
      </c>
      <c r="BP66" s="130">
        <f t="shared" si="51"/>
        <v>913</v>
      </c>
      <c r="BQ66" s="130">
        <f t="shared" si="51"/>
        <v>29</v>
      </c>
      <c r="BR66" s="130">
        <f t="shared" si="51"/>
        <v>3440</v>
      </c>
      <c r="BS66" s="130">
        <f t="shared" si="51"/>
        <v>116</v>
      </c>
      <c r="BT66" s="130">
        <f t="shared" si="51"/>
        <v>7.5</v>
      </c>
      <c r="BU66" s="130">
        <f t="shared" si="51"/>
        <v>148.64999999999998</v>
      </c>
      <c r="BV66" s="130">
        <f t="shared" si="51"/>
        <v>0.85</v>
      </c>
      <c r="BW66" s="130">
        <f t="shared" si="51"/>
        <v>149.39999999999998</v>
      </c>
      <c r="BX66" s="130">
        <f t="shared" si="51"/>
        <v>149.39999999999998</v>
      </c>
      <c r="BY66" s="130">
        <f t="shared" si="51"/>
        <v>33.4</v>
      </c>
    </row>
    <row r="67" spans="1:78">
      <c r="BM67" s="131" t="s">
        <v>66</v>
      </c>
      <c r="BN67" s="130">
        <f>MIN(BO10:BO65)</f>
        <v>1610</v>
      </c>
      <c r="BO67" s="130">
        <f t="shared" ref="BO67:BY67" si="52">MIN(BP10:BP65)</f>
        <v>57</v>
      </c>
      <c r="BP67" s="130">
        <f t="shared" si="52"/>
        <v>571</v>
      </c>
      <c r="BQ67" s="130">
        <f t="shared" si="52"/>
        <v>23</v>
      </c>
      <c r="BR67" s="130">
        <f t="shared" si="52"/>
        <v>2323</v>
      </c>
      <c r="BS67" s="130">
        <f t="shared" si="52"/>
        <v>82</v>
      </c>
      <c r="BT67" s="130">
        <f t="shared" si="52"/>
        <v>4.5999999999999996</v>
      </c>
      <c r="BU67" s="130">
        <f t="shared" si="52"/>
        <v>102.3</v>
      </c>
      <c r="BV67" s="130">
        <f t="shared" si="52"/>
        <v>0.5</v>
      </c>
      <c r="BW67" s="130">
        <f t="shared" si="52"/>
        <v>102.89999999999999</v>
      </c>
      <c r="BX67" s="130">
        <f t="shared" si="52"/>
        <v>102.89999999999999</v>
      </c>
      <c r="BY67" s="130">
        <f t="shared" si="52"/>
        <v>20.900000000000002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33" priority="5" operator="greaterThan">
      <formula>1100</formula>
    </cfRule>
  </conditionalFormatting>
  <conditionalFormatting sqref="E46:E65">
    <cfRule type="cellIs" dxfId="32" priority="4" operator="greaterThan">
      <formula>900</formula>
    </cfRule>
  </conditionalFormatting>
  <conditionalFormatting sqref="K50:L51">
    <cfRule type="cellIs" dxfId="31" priority="2" operator="greaterThan">
      <formula>1100</formula>
    </cfRule>
  </conditionalFormatting>
  <conditionalFormatting sqref="M50:M51">
    <cfRule type="cellIs" dxfId="30" priority="1" operator="greaterThan">
      <formula>900</formula>
    </cfRule>
  </conditionalFormatting>
  <conditionalFormatting sqref="AJ6">
    <cfRule type="cellIs" dxfId="29" priority="11" operator="greaterThan">
      <formula>0</formula>
    </cfRule>
  </conditionalFormatting>
  <conditionalFormatting sqref="AQ5:AQ6">
    <cfRule type="cellIs" dxfId="28" priority="12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800-000000000000}">
  <sheetPr codeName="Feuil26"/>
  <dimension ref="A1:BZ208"/>
  <sheetViews>
    <sheetView zoomScale="80" zoomScaleNormal="80" workbookViewId="0">
      <pane xSplit="2" ySplit="9" topLeftCell="C22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42910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>
        <v>700</v>
      </c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851</v>
      </c>
      <c r="D5" s="25">
        <f t="shared" ref="D5:AQ5" si="0">MAX(D10:D65)</f>
        <v>877</v>
      </c>
      <c r="E5" s="25">
        <f t="shared" si="0"/>
        <v>666</v>
      </c>
      <c r="F5" s="29">
        <f t="shared" si="0"/>
        <v>59</v>
      </c>
      <c r="G5" s="29">
        <f t="shared" si="0"/>
        <v>0</v>
      </c>
      <c r="H5" s="29">
        <f t="shared" si="0"/>
        <v>23</v>
      </c>
      <c r="I5" s="25">
        <f t="shared" si="0"/>
        <v>2388</v>
      </c>
      <c r="J5" s="25">
        <f t="shared" si="0"/>
        <v>82</v>
      </c>
      <c r="K5" s="25">
        <f t="shared" si="0"/>
        <v>383</v>
      </c>
      <c r="L5" s="25">
        <f t="shared" si="0"/>
        <v>412</v>
      </c>
      <c r="M5" s="25">
        <f t="shared" ref="M5" si="1">MAX(M10:M65)</f>
        <v>370</v>
      </c>
      <c r="N5" s="25">
        <f t="shared" si="0"/>
        <v>0</v>
      </c>
      <c r="O5" s="25">
        <f t="shared" si="0"/>
        <v>15</v>
      </c>
      <c r="P5" s="25">
        <f t="shared" si="0"/>
        <v>14</v>
      </c>
      <c r="Q5" s="25">
        <f t="shared" si="0"/>
        <v>13</v>
      </c>
      <c r="R5" s="25">
        <f t="shared" si="0"/>
        <v>0</v>
      </c>
      <c r="S5" s="25">
        <f t="shared" si="0"/>
        <v>1139</v>
      </c>
      <c r="T5" s="25">
        <f t="shared" si="0"/>
        <v>41</v>
      </c>
      <c r="U5" s="25">
        <f t="shared" si="0"/>
        <v>121</v>
      </c>
      <c r="V5" s="25">
        <f t="shared" si="0"/>
        <v>6.31</v>
      </c>
      <c r="W5" s="25">
        <f t="shared" si="0"/>
        <v>3.5</v>
      </c>
      <c r="X5" s="25">
        <f t="shared" si="0"/>
        <v>9</v>
      </c>
      <c r="Y5" s="25">
        <f>MAX(Y10:Y65)</f>
        <v>5.7</v>
      </c>
      <c r="Z5" s="25">
        <f t="shared" si="0"/>
        <v>7.5</v>
      </c>
      <c r="AA5" s="25">
        <f t="shared" si="0"/>
        <v>3.4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75.900000000000006</v>
      </c>
      <c r="AK5" s="25">
        <f>MAX(AK10:AK65)</f>
        <v>150.41</v>
      </c>
      <c r="AL5" s="25">
        <f>MAX(AL10:AL65)</f>
        <v>157.31</v>
      </c>
      <c r="AM5" s="25">
        <f>MAX(AM10:AM65)</f>
        <v>91.31</v>
      </c>
      <c r="AN5" s="25">
        <f>MAX(AN10:AN65)</f>
        <v>0</v>
      </c>
      <c r="AO5" s="25">
        <f>MAX(AO10:AO65)</f>
        <v>0</v>
      </c>
      <c r="AP5" s="27">
        <f t="shared" si="0"/>
        <v>157.31</v>
      </c>
      <c r="AQ5" s="28">
        <f t="shared" si="0"/>
        <v>83.806000000000012</v>
      </c>
      <c r="AR5" s="13"/>
      <c r="AS5" s="25">
        <f>MAX(AS10:AS65)</f>
        <v>75.900000000000006</v>
      </c>
      <c r="AT5" s="25">
        <f>MAX(AT10:AT65)</f>
        <v>91.44</v>
      </c>
      <c r="AU5" s="25">
        <f>MAX(AU10:AU65)</f>
        <v>167.34</v>
      </c>
      <c r="AV5" s="47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0</v>
      </c>
      <c r="BB5" s="25">
        <f t="shared" ref="BB5:BL5" si="2">MAX(BB10:BB65)</f>
        <v>250</v>
      </c>
      <c r="BC5" s="25">
        <f t="shared" si="2"/>
        <v>237.5</v>
      </c>
      <c r="BD5" s="25">
        <f t="shared" si="2"/>
        <v>14</v>
      </c>
      <c r="BE5" s="25">
        <f>MAX(BE10:BE65)</f>
        <v>15</v>
      </c>
      <c r="BF5" s="25">
        <f>MAX(BF10:BF65)</f>
        <v>8</v>
      </c>
      <c r="BG5" s="25">
        <f t="shared" si="2"/>
        <v>9</v>
      </c>
      <c r="BH5" s="25">
        <f t="shared" si="2"/>
        <v>1</v>
      </c>
      <c r="BI5" s="25">
        <f t="shared" si="2"/>
        <v>47</v>
      </c>
      <c r="BJ5" s="25">
        <f t="shared" si="2"/>
        <v>190.5</v>
      </c>
      <c r="BK5" s="25">
        <f t="shared" si="2"/>
        <v>91.44</v>
      </c>
      <c r="BL5" s="25">
        <f t="shared" si="2"/>
        <v>99.06</v>
      </c>
    </row>
    <row r="6" spans="1:78" ht="15.75" thickBot="1">
      <c r="B6" s="11" t="s">
        <v>66</v>
      </c>
      <c r="C6" s="25">
        <f>MIN(C10:C65)</f>
        <v>0</v>
      </c>
      <c r="D6" s="25">
        <f t="shared" ref="D6:AQ6" si="3">MIN(D10:D65)</f>
        <v>0</v>
      </c>
      <c r="E6" s="25">
        <f t="shared" si="3"/>
        <v>0</v>
      </c>
      <c r="F6" s="29">
        <f t="shared" si="3"/>
        <v>0</v>
      </c>
      <c r="G6" s="29">
        <f t="shared" si="3"/>
        <v>0</v>
      </c>
      <c r="H6" s="29">
        <f t="shared" si="3"/>
        <v>0</v>
      </c>
      <c r="I6" s="25">
        <f t="shared" si="3"/>
        <v>0</v>
      </c>
      <c r="J6" s="25">
        <f t="shared" si="3"/>
        <v>0</v>
      </c>
      <c r="K6" s="25">
        <f t="shared" si="3"/>
        <v>208</v>
      </c>
      <c r="L6" s="25">
        <f t="shared" si="3"/>
        <v>296</v>
      </c>
      <c r="M6" s="25">
        <f t="shared" ref="M6" si="4">MIN(M10:M65)</f>
        <v>270</v>
      </c>
      <c r="N6" s="25">
        <f t="shared" si="3"/>
        <v>0</v>
      </c>
      <c r="O6" s="25">
        <f t="shared" si="3"/>
        <v>7</v>
      </c>
      <c r="P6" s="25">
        <f t="shared" si="3"/>
        <v>11</v>
      </c>
      <c r="Q6" s="25">
        <f t="shared" si="3"/>
        <v>10</v>
      </c>
      <c r="R6" s="25">
        <f t="shared" si="3"/>
        <v>0</v>
      </c>
      <c r="S6" s="25">
        <f t="shared" si="3"/>
        <v>814</v>
      </c>
      <c r="T6" s="25">
        <f t="shared" si="3"/>
        <v>29</v>
      </c>
      <c r="U6" s="25">
        <f t="shared" si="3"/>
        <v>34</v>
      </c>
      <c r="V6" s="25">
        <f t="shared" si="3"/>
        <v>3.18</v>
      </c>
      <c r="W6" s="25">
        <f t="shared" si="3"/>
        <v>3.5</v>
      </c>
      <c r="X6" s="25">
        <f t="shared" si="3"/>
        <v>4</v>
      </c>
      <c r="Y6" s="25">
        <f>MIN(Y10:Y65)</f>
        <v>2.7</v>
      </c>
      <c r="Z6" s="25">
        <f t="shared" si="3"/>
        <v>4</v>
      </c>
      <c r="AA6" s="25">
        <f t="shared" si="3"/>
        <v>0</v>
      </c>
      <c r="AB6" s="25">
        <f t="shared" si="3"/>
        <v>0</v>
      </c>
      <c r="AC6" s="29">
        <f t="shared" si="3"/>
        <v>0</v>
      </c>
      <c r="AD6" s="25">
        <f t="shared" si="3"/>
        <v>0</v>
      </c>
      <c r="AE6" s="25">
        <f t="shared" si="3"/>
        <v>0.7</v>
      </c>
      <c r="AF6" s="25"/>
      <c r="AG6" s="25">
        <f t="shared" si="3"/>
        <v>0</v>
      </c>
      <c r="AH6" s="25"/>
      <c r="AI6" s="25">
        <f t="shared" si="3"/>
        <v>45</v>
      </c>
      <c r="AJ6" s="25">
        <f t="shared" si="3"/>
        <v>45.75</v>
      </c>
      <c r="AK6" s="25">
        <f>MIN(AK10:AK65)</f>
        <v>51.609999999999992</v>
      </c>
      <c r="AL6" s="25">
        <f>MIN(AL10:AL65)</f>
        <v>57.109999999999992</v>
      </c>
      <c r="AM6" s="25">
        <f>MIN(AM10:AM65)</f>
        <v>11.309999999999995</v>
      </c>
      <c r="AN6" s="25">
        <f>MIN(AN10:AN65)</f>
        <v>0</v>
      </c>
      <c r="AO6" s="25">
        <f>MIN(AO10:AO65)</f>
        <v>0</v>
      </c>
      <c r="AP6" s="27">
        <f t="shared" si="3"/>
        <v>57.109999999999992</v>
      </c>
      <c r="AQ6" s="28">
        <f t="shared" si="3"/>
        <v>6.7299999999999898</v>
      </c>
      <c r="AR6" s="13"/>
      <c r="AS6" s="26">
        <f>MIN(AS10:AS65)</f>
        <v>45.75</v>
      </c>
      <c r="AT6" s="26">
        <f>MIN(AT10:AT65)</f>
        <v>86.88</v>
      </c>
      <c r="AU6" s="26">
        <f>MIN(AU10:AU65)</f>
        <v>135.36599999999999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0</v>
      </c>
      <c r="BA6" s="26">
        <f>MIN(BA10:BA61)</f>
        <v>0</v>
      </c>
      <c r="BB6" s="26">
        <f t="shared" ref="BB6:BL6" si="5">MIN(BB10:BB65)</f>
        <v>240</v>
      </c>
      <c r="BC6" s="26">
        <f t="shared" si="5"/>
        <v>228</v>
      </c>
      <c r="BD6" s="26">
        <f t="shared" si="5"/>
        <v>14</v>
      </c>
      <c r="BE6" s="26">
        <f>MIN(BE10:BE65)</f>
        <v>15</v>
      </c>
      <c r="BF6" s="26">
        <f>MIN(BF10:BF65)</f>
        <v>8</v>
      </c>
      <c r="BG6" s="26">
        <f t="shared" si="5"/>
        <v>9</v>
      </c>
      <c r="BH6" s="26">
        <f t="shared" si="5"/>
        <v>1</v>
      </c>
      <c r="BI6" s="26">
        <f t="shared" si="5"/>
        <v>47</v>
      </c>
      <c r="BJ6" s="26">
        <f t="shared" si="5"/>
        <v>181</v>
      </c>
      <c r="BK6" s="26">
        <f t="shared" si="5"/>
        <v>86.88</v>
      </c>
      <c r="BL6" s="26">
        <f t="shared" si="5"/>
        <v>94.12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42910</v>
      </c>
      <c r="B10" s="137" t="s">
        <v>84</v>
      </c>
      <c r="C10" s="38">
        <v>686</v>
      </c>
      <c r="D10" s="38">
        <v>752</v>
      </c>
      <c r="E10" s="105">
        <v>539</v>
      </c>
      <c r="F10" s="105">
        <v>49</v>
      </c>
      <c r="G10" s="106"/>
      <c r="H10" s="107">
        <v>18</v>
      </c>
      <c r="I10" s="33">
        <f>C10+D10+E10</f>
        <v>1977</v>
      </c>
      <c r="J10" s="33">
        <f>F10+G10+H10</f>
        <v>67</v>
      </c>
      <c r="K10" s="23">
        <v>375</v>
      </c>
      <c r="L10" s="14">
        <v>390</v>
      </c>
      <c r="M10" s="14">
        <v>360</v>
      </c>
      <c r="N10" s="14"/>
      <c r="O10" s="14">
        <v>14</v>
      </c>
      <c r="P10" s="14">
        <v>14</v>
      </c>
      <c r="Q10" s="14">
        <v>13</v>
      </c>
      <c r="R10" s="34"/>
      <c r="S10" s="33">
        <f>K10+L10+M10+N10</f>
        <v>1125</v>
      </c>
      <c r="T10" s="33">
        <f>O10+P10+Q10+R10</f>
        <v>41</v>
      </c>
      <c r="U10" s="35">
        <f>SUM(J10+T10)</f>
        <v>108</v>
      </c>
      <c r="V10" s="37">
        <v>5.37</v>
      </c>
      <c r="W10" s="23">
        <v>3.5</v>
      </c>
      <c r="X10" s="38">
        <v>4</v>
      </c>
      <c r="Y10" s="38">
        <v>3.3</v>
      </c>
      <c r="Z10" s="38">
        <v>4.8</v>
      </c>
      <c r="AA10" s="38">
        <v>2.4</v>
      </c>
      <c r="AB10" s="38"/>
      <c r="AC10" s="38"/>
      <c r="AD10" s="38"/>
      <c r="AE10" s="38">
        <v>0.7</v>
      </c>
      <c r="AF10" s="38"/>
      <c r="AG10" s="38"/>
      <c r="AH10" s="44">
        <f t="shared" ref="AH10:AH65" si="6">SUM(AB10:AG10)</f>
        <v>0.7</v>
      </c>
      <c r="AI10" s="53">
        <v>75</v>
      </c>
      <c r="AJ10" s="15">
        <f>AH10+AI10</f>
        <v>75.7</v>
      </c>
      <c r="AK10" s="51">
        <f>U10+V10+X10+Z10+AB10+AC10+AD10+AE10+AF10+AG10+Y10</f>
        <v>126.17</v>
      </c>
      <c r="AL10" s="96">
        <f>AK10+W10+AA10</f>
        <v>132.07000000000002</v>
      </c>
      <c r="AM10" s="16">
        <f>+AL10-AS10</f>
        <v>56.370000000000019</v>
      </c>
      <c r="AN10" s="50"/>
      <c r="AO10" s="46"/>
      <c r="AP10" s="17">
        <f>AL10+AO10</f>
        <v>132.07000000000002</v>
      </c>
      <c r="AQ10" s="18">
        <f t="shared" ref="AQ10:AQ65" si="7">AU10-AK10</f>
        <v>36.409999999999982</v>
      </c>
      <c r="AR10" s="40"/>
      <c r="AS10" s="19">
        <f t="shared" ref="AS10:AS65" si="8">AJ10</f>
        <v>75.7</v>
      </c>
      <c r="AT10" s="20">
        <f t="shared" ref="AT10:AT65" si="9">BK10</f>
        <v>86.88</v>
      </c>
      <c r="AU10" s="21">
        <f t="shared" ref="AU10:AU65" si="10">AS10+AT10</f>
        <v>162.57999999999998</v>
      </c>
      <c r="AV10" s="47"/>
      <c r="AW10" s="19">
        <v>40</v>
      </c>
      <c r="AX10" s="20">
        <v>200</v>
      </c>
      <c r="AY10" s="20">
        <v>0</v>
      </c>
      <c r="AZ10" s="20">
        <v>0</v>
      </c>
      <c r="BA10" s="20">
        <v>0</v>
      </c>
      <c r="BB10" s="42">
        <f t="shared" ref="BB10:BB65" si="11">SUM(AW10:BA10)</f>
        <v>240</v>
      </c>
      <c r="BC10" s="43">
        <f t="shared" ref="BC10:BC65" si="12">BB10*0.95</f>
        <v>228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3">SUM(BD10:BH10)</f>
        <v>47</v>
      </c>
      <c r="BJ10" s="48">
        <f t="shared" ref="BJ10:BJ65" si="14">BC10-BI10</f>
        <v>181</v>
      </c>
      <c r="BK10" s="24">
        <f t="shared" ref="BK10:BK65" si="15">BJ10*0.48</f>
        <v>86.88</v>
      </c>
      <c r="BL10" s="48">
        <f t="shared" ref="BL10:BL65" si="16">BJ10*0.52</f>
        <v>94.12</v>
      </c>
      <c r="BO10" s="129">
        <f>C10+D10+E10+((AB10+AC10)/0.033)</f>
        <v>1977</v>
      </c>
      <c r="BP10" s="129">
        <f>F10+G10+H10</f>
        <v>67</v>
      </c>
      <c r="BQ10" s="129">
        <f>K10+L10+N10+(AD10/0.033)</f>
        <v>765</v>
      </c>
      <c r="BR10" s="129">
        <f>O10+Q10+R10+AD10</f>
        <v>27</v>
      </c>
      <c r="BS10" s="129">
        <f>C10+D10+E10+K10+L10+N10+((AB10+AC10)/0.033)+(AD10/0.033)</f>
        <v>2742</v>
      </c>
      <c r="BT10" s="129">
        <f>F10+G10+H10+O10+Q10+R10+AB10+AC10+AD10</f>
        <v>94</v>
      </c>
      <c r="BU10" s="129">
        <f>Z10+AG10</f>
        <v>4.8</v>
      </c>
      <c r="BV10" s="129">
        <f>F10+G10+H10+O10+Q10+R10+V10+W10+X10+Y10+Z10+AA10</f>
        <v>117.37</v>
      </c>
      <c r="BW10" s="129">
        <f>AB10+AC10+AD10+AE10+AF10+AG10</f>
        <v>0.7</v>
      </c>
      <c r="BX10" s="129">
        <f>F10+G10+H10+O10+Q10+V10+W10+X10+Y10+Z10+AA10+AB10+AC10+AD10+AE10+AF10+AG10</f>
        <v>118.07000000000001</v>
      </c>
      <c r="BY10" s="134">
        <f>F10+G10+H10+O10+Q10+R10+V10+W10+X10+Y10+Z10+AA10+AB10+AC10+AD10+AE10+AF10+AG10+AO10</f>
        <v>118.07000000000001</v>
      </c>
      <c r="BZ10" s="129">
        <f t="shared" ref="BZ10:BZ15" si="17">V10+W10+X10+Y10+Z10+AA10+AE10+AF10+AG10</f>
        <v>24.07</v>
      </c>
    </row>
    <row r="11" spans="1:78" ht="18.75">
      <c r="A11" s="143">
        <f t="shared" ref="A11:A65" si="18">$D$3</f>
        <v>42910</v>
      </c>
      <c r="B11" s="138" t="s">
        <v>38</v>
      </c>
      <c r="C11" s="30">
        <v>664</v>
      </c>
      <c r="D11" s="30">
        <v>743</v>
      </c>
      <c r="E11" s="30">
        <v>522</v>
      </c>
      <c r="F11" s="30">
        <v>48</v>
      </c>
      <c r="G11" s="30"/>
      <c r="H11" s="32">
        <v>17</v>
      </c>
      <c r="I11" s="33">
        <f t="shared" ref="I11:I65" si="19">C11+D11+E11</f>
        <v>1929</v>
      </c>
      <c r="J11" s="33">
        <f t="shared" ref="J11:J65" si="20">F11+G11+H11</f>
        <v>65</v>
      </c>
      <c r="K11" s="23">
        <v>376</v>
      </c>
      <c r="L11" s="14">
        <v>384</v>
      </c>
      <c r="M11" s="14">
        <v>330</v>
      </c>
      <c r="N11" s="14"/>
      <c r="O11" s="14">
        <v>14</v>
      </c>
      <c r="P11" s="14">
        <v>14</v>
      </c>
      <c r="Q11" s="14">
        <v>12</v>
      </c>
      <c r="R11" s="34"/>
      <c r="S11" s="33">
        <f t="shared" ref="S11:S65" si="21">K11+L11+M11+N11</f>
        <v>1090</v>
      </c>
      <c r="T11" s="33">
        <f t="shared" ref="T11:T65" si="22">O11+P11+Q11+R11</f>
        <v>40</v>
      </c>
      <c r="U11" s="35">
        <f t="shared" ref="U11:U65" si="23">SUM(J11+T11)</f>
        <v>105</v>
      </c>
      <c r="V11" s="37">
        <v>5.37</v>
      </c>
      <c r="W11" s="23">
        <v>3.5</v>
      </c>
      <c r="X11" s="38">
        <v>4</v>
      </c>
      <c r="Y11" s="38">
        <v>3.3</v>
      </c>
      <c r="Z11" s="38">
        <v>4.8</v>
      </c>
      <c r="AA11" s="38">
        <v>2.4</v>
      </c>
      <c r="AB11" s="38"/>
      <c r="AC11" s="38"/>
      <c r="AD11" s="38"/>
      <c r="AE11" s="38">
        <v>0.7</v>
      </c>
      <c r="AF11" s="38"/>
      <c r="AG11" s="38"/>
      <c r="AH11" s="44">
        <f t="shared" si="6"/>
        <v>0.7</v>
      </c>
      <c r="AI11" s="53">
        <v>75</v>
      </c>
      <c r="AJ11" s="15">
        <f>AH11+AI11</f>
        <v>75.7</v>
      </c>
      <c r="AK11" s="51">
        <f t="shared" ref="AK11:AK65" si="24">U11+V11+X11+Z11+AB11+AC11+AD11+AE11+AF11+AG11+Y11</f>
        <v>123.17</v>
      </c>
      <c r="AL11" s="96">
        <f t="shared" ref="AL11:AL65" si="25">AK11+W11+AA11</f>
        <v>129.07</v>
      </c>
      <c r="AM11" s="16">
        <f>+AL11-AS11</f>
        <v>53.36999999999999</v>
      </c>
      <c r="AN11" s="50"/>
      <c r="AO11" s="46"/>
      <c r="AP11" s="17">
        <f t="shared" ref="AP11:AP65" si="26">AL11+AO11</f>
        <v>129.07</v>
      </c>
      <c r="AQ11" s="18">
        <f t="shared" si="7"/>
        <v>39.409999999999982</v>
      </c>
      <c r="AR11" s="40"/>
      <c r="AS11" s="19">
        <f t="shared" si="8"/>
        <v>75.7</v>
      </c>
      <c r="AT11" s="20">
        <f t="shared" si="9"/>
        <v>86.88</v>
      </c>
      <c r="AU11" s="21">
        <f t="shared" si="10"/>
        <v>162.57999999999998</v>
      </c>
      <c r="AV11" s="47"/>
      <c r="AW11" s="19">
        <v>40</v>
      </c>
      <c r="AX11" s="20">
        <v>200</v>
      </c>
      <c r="AY11" s="20">
        <v>0</v>
      </c>
      <c r="AZ11" s="20">
        <v>0</v>
      </c>
      <c r="BA11" s="20">
        <v>0</v>
      </c>
      <c r="BB11" s="42">
        <f t="shared" si="11"/>
        <v>240</v>
      </c>
      <c r="BC11" s="43">
        <f t="shared" si="12"/>
        <v>228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3"/>
        <v>47</v>
      </c>
      <c r="BJ11" s="48">
        <f t="shared" si="14"/>
        <v>181</v>
      </c>
      <c r="BK11" s="24">
        <f t="shared" si="15"/>
        <v>86.88</v>
      </c>
      <c r="BL11" s="48">
        <f t="shared" si="16"/>
        <v>94.12</v>
      </c>
      <c r="BO11" s="129">
        <f t="shared" ref="BO11:BO65" si="27">C11+D11+E11+((AB11+AC11)/0.033)</f>
        <v>1929</v>
      </c>
      <c r="BP11" s="129">
        <f t="shared" ref="BP11:BP65" si="28">F11+G11+H11</f>
        <v>65</v>
      </c>
      <c r="BQ11" s="129">
        <f t="shared" ref="BQ11:BQ65" si="29">K11+L11+N11+(AD11/0.033)</f>
        <v>760</v>
      </c>
      <c r="BR11" s="129">
        <f t="shared" ref="BR11:BR65" si="30">O11+Q11+R11+AD11</f>
        <v>26</v>
      </c>
      <c r="BS11" s="129">
        <f t="shared" ref="BS11:BS65" si="31">C11+D11+E11+K11+L11+N11+((AB11+AC11)/0.033)+(AD11/0.033)</f>
        <v>2689</v>
      </c>
      <c r="BT11" s="129">
        <f t="shared" ref="BT11:BT65" si="32">F11+G11+H11+O11+Q11+R11+AB11+AC11+AD11</f>
        <v>91</v>
      </c>
      <c r="BU11" s="129">
        <f t="shared" ref="BU11:BU65" si="33">Z11+AG11</f>
        <v>4.8</v>
      </c>
      <c r="BV11" s="129">
        <f t="shared" ref="BV11:BV65" si="34">F11+G11+H11+O11+Q11+R11+V11+W11+X11+Y11+Z11+AA11</f>
        <v>114.37</v>
      </c>
      <c r="BW11" s="129">
        <f t="shared" ref="BW11:BW65" si="35">AB11+AC11+AD11+AE11+AF11+AG11</f>
        <v>0.7</v>
      </c>
      <c r="BX11" s="129">
        <f t="shared" ref="BX11:BX65" si="36">F11+G11+H11+O11+Q11+V11+W11+X11+Y11+Z11+AA11+AB11+AC11+AD11+AE11+AF11+AG11</f>
        <v>115.07000000000001</v>
      </c>
      <c r="BY11" s="134">
        <f t="shared" ref="BY11:BY65" si="37">F11+G11+H11+O11+Q11+R11+V11+W11+X11+Y11+Z11+AA11+AB11+AC11+AD11+AE11+AF11+AG11+AO11</f>
        <v>115.07000000000001</v>
      </c>
      <c r="BZ11" s="129">
        <f t="shared" si="17"/>
        <v>24.07</v>
      </c>
    </row>
    <row r="12" spans="1:78" ht="18.75">
      <c r="A12" s="143">
        <f t="shared" si="18"/>
        <v>42910</v>
      </c>
      <c r="B12" s="137" t="s">
        <v>7</v>
      </c>
      <c r="C12" s="30">
        <v>645</v>
      </c>
      <c r="D12" s="31">
        <v>724</v>
      </c>
      <c r="E12" s="31">
        <v>504</v>
      </c>
      <c r="F12" s="30">
        <v>47</v>
      </c>
      <c r="G12" s="30"/>
      <c r="H12" s="32">
        <v>17</v>
      </c>
      <c r="I12" s="33">
        <f t="shared" si="19"/>
        <v>1873</v>
      </c>
      <c r="J12" s="33">
        <f t="shared" si="20"/>
        <v>64</v>
      </c>
      <c r="K12" s="23">
        <v>374</v>
      </c>
      <c r="L12" s="14">
        <v>382</v>
      </c>
      <c r="M12" s="14">
        <v>330</v>
      </c>
      <c r="N12" s="14"/>
      <c r="O12" s="14">
        <v>14</v>
      </c>
      <c r="P12" s="14">
        <v>14</v>
      </c>
      <c r="Q12" s="14">
        <v>12</v>
      </c>
      <c r="R12" s="34"/>
      <c r="S12" s="33">
        <f t="shared" si="21"/>
        <v>1086</v>
      </c>
      <c r="T12" s="33">
        <f t="shared" si="22"/>
        <v>40</v>
      </c>
      <c r="U12" s="35">
        <f t="shared" si="23"/>
        <v>104</v>
      </c>
      <c r="V12" s="37">
        <v>5.37</v>
      </c>
      <c r="W12" s="23">
        <v>3.5</v>
      </c>
      <c r="X12" s="38">
        <v>5.5</v>
      </c>
      <c r="Y12" s="30">
        <v>3.4</v>
      </c>
      <c r="Z12" s="30">
        <v>4.5999999999999996</v>
      </c>
      <c r="AA12" s="38">
        <v>2.4</v>
      </c>
      <c r="AB12" s="38"/>
      <c r="AC12" s="38"/>
      <c r="AD12" s="38"/>
      <c r="AE12" s="38">
        <v>0.7</v>
      </c>
      <c r="AF12" s="38"/>
      <c r="AG12" s="38"/>
      <c r="AH12" s="44">
        <f t="shared" si="6"/>
        <v>0.7</v>
      </c>
      <c r="AI12" s="53">
        <v>75</v>
      </c>
      <c r="AJ12" s="15">
        <f>AH12+AI12</f>
        <v>75.7</v>
      </c>
      <c r="AK12" s="51">
        <f t="shared" si="24"/>
        <v>123.57000000000001</v>
      </c>
      <c r="AL12" s="96">
        <f t="shared" si="25"/>
        <v>129.47</v>
      </c>
      <c r="AM12" s="16">
        <f t="shared" ref="AM12:AM65" si="38">+AL12-AS12</f>
        <v>53.769999999999996</v>
      </c>
      <c r="AN12" s="50"/>
      <c r="AO12" s="46"/>
      <c r="AP12" s="17">
        <f t="shared" si="26"/>
        <v>129.47</v>
      </c>
      <c r="AQ12" s="18">
        <f t="shared" si="7"/>
        <v>39.009999999999977</v>
      </c>
      <c r="AR12" s="40"/>
      <c r="AS12" s="19">
        <f t="shared" si="8"/>
        <v>75.7</v>
      </c>
      <c r="AT12" s="20">
        <f t="shared" si="9"/>
        <v>86.88</v>
      </c>
      <c r="AU12" s="21">
        <f t="shared" si="10"/>
        <v>162.57999999999998</v>
      </c>
      <c r="AV12" s="47"/>
      <c r="AW12" s="19">
        <v>40</v>
      </c>
      <c r="AX12" s="20">
        <v>200</v>
      </c>
      <c r="AY12" s="20">
        <v>0</v>
      </c>
      <c r="AZ12" s="20">
        <v>0</v>
      </c>
      <c r="BA12" s="20">
        <v>0</v>
      </c>
      <c r="BB12" s="42">
        <f t="shared" si="11"/>
        <v>240</v>
      </c>
      <c r="BC12" s="43">
        <f t="shared" si="12"/>
        <v>228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3"/>
        <v>47</v>
      </c>
      <c r="BJ12" s="48">
        <f t="shared" si="14"/>
        <v>181</v>
      </c>
      <c r="BK12" s="24">
        <f t="shared" si="15"/>
        <v>86.88</v>
      </c>
      <c r="BL12" s="48">
        <f t="shared" si="16"/>
        <v>94.12</v>
      </c>
      <c r="BO12" s="129">
        <f t="shared" si="27"/>
        <v>1873</v>
      </c>
      <c r="BP12" s="129">
        <f t="shared" si="28"/>
        <v>64</v>
      </c>
      <c r="BQ12" s="129">
        <f t="shared" si="29"/>
        <v>756</v>
      </c>
      <c r="BR12" s="129">
        <f t="shared" si="30"/>
        <v>26</v>
      </c>
      <c r="BS12" s="129">
        <f t="shared" si="31"/>
        <v>2629</v>
      </c>
      <c r="BT12" s="129">
        <f t="shared" si="32"/>
        <v>90</v>
      </c>
      <c r="BU12" s="129">
        <f t="shared" si="33"/>
        <v>4.5999999999999996</v>
      </c>
      <c r="BV12" s="129">
        <f t="shared" si="34"/>
        <v>114.77000000000001</v>
      </c>
      <c r="BW12" s="129">
        <f t="shared" si="35"/>
        <v>0.7</v>
      </c>
      <c r="BX12" s="129">
        <f t="shared" si="36"/>
        <v>115.47000000000001</v>
      </c>
      <c r="BY12" s="134">
        <f t="shared" si="37"/>
        <v>115.47000000000001</v>
      </c>
      <c r="BZ12" s="129">
        <f t="shared" si="17"/>
        <v>25.469999999999995</v>
      </c>
    </row>
    <row r="13" spans="1:78" ht="18.75">
      <c r="A13" s="143">
        <f t="shared" si="18"/>
        <v>42910</v>
      </c>
      <c r="B13" s="137" t="s">
        <v>39</v>
      </c>
      <c r="C13" s="30">
        <v>633</v>
      </c>
      <c r="D13" s="30">
        <v>719</v>
      </c>
      <c r="E13" s="30">
        <v>505</v>
      </c>
      <c r="F13" s="30">
        <v>47</v>
      </c>
      <c r="G13" s="30"/>
      <c r="H13" s="32">
        <v>17</v>
      </c>
      <c r="I13" s="33">
        <f t="shared" si="19"/>
        <v>1857</v>
      </c>
      <c r="J13" s="33">
        <f t="shared" si="20"/>
        <v>64</v>
      </c>
      <c r="K13" s="23">
        <v>364</v>
      </c>
      <c r="L13" s="14">
        <v>367</v>
      </c>
      <c r="M13" s="14">
        <v>330</v>
      </c>
      <c r="N13" s="14"/>
      <c r="O13" s="14">
        <v>13</v>
      </c>
      <c r="P13" s="14">
        <v>13</v>
      </c>
      <c r="Q13" s="14">
        <v>12</v>
      </c>
      <c r="R13" s="34"/>
      <c r="S13" s="33">
        <f t="shared" si="21"/>
        <v>1061</v>
      </c>
      <c r="T13" s="33">
        <f t="shared" si="22"/>
        <v>38</v>
      </c>
      <c r="U13" s="35">
        <f t="shared" si="23"/>
        <v>102</v>
      </c>
      <c r="V13" s="37">
        <v>5.37</v>
      </c>
      <c r="W13" s="23">
        <v>3.5</v>
      </c>
      <c r="X13" s="38">
        <v>5.5</v>
      </c>
      <c r="Y13" s="30">
        <v>3.4</v>
      </c>
      <c r="Z13" s="30">
        <v>4.5999999999999996</v>
      </c>
      <c r="AA13" s="38">
        <v>2.4</v>
      </c>
      <c r="AB13" s="38"/>
      <c r="AC13" s="38"/>
      <c r="AD13" s="38"/>
      <c r="AE13" s="38">
        <v>0.7</v>
      </c>
      <c r="AF13" s="38"/>
      <c r="AG13" s="38"/>
      <c r="AH13" s="44">
        <f t="shared" si="6"/>
        <v>0.7</v>
      </c>
      <c r="AI13" s="53">
        <v>75</v>
      </c>
      <c r="AJ13" s="15">
        <f t="shared" ref="AJ13:AJ65" si="39">AH13+AI13</f>
        <v>75.7</v>
      </c>
      <c r="AK13" s="51">
        <f t="shared" si="24"/>
        <v>121.57000000000001</v>
      </c>
      <c r="AL13" s="96">
        <f t="shared" si="25"/>
        <v>127.47000000000001</v>
      </c>
      <c r="AM13" s="16">
        <f t="shared" si="38"/>
        <v>51.77000000000001</v>
      </c>
      <c r="AN13" s="50"/>
      <c r="AO13" s="46"/>
      <c r="AP13" s="17">
        <f t="shared" si="26"/>
        <v>127.47000000000001</v>
      </c>
      <c r="AQ13" s="18">
        <f t="shared" si="7"/>
        <v>41.009999999999977</v>
      </c>
      <c r="AR13" s="40"/>
      <c r="AS13" s="19">
        <f t="shared" si="8"/>
        <v>75.7</v>
      </c>
      <c r="AT13" s="20">
        <f t="shared" si="9"/>
        <v>86.88</v>
      </c>
      <c r="AU13" s="21">
        <f t="shared" si="10"/>
        <v>162.57999999999998</v>
      </c>
      <c r="AV13" s="47"/>
      <c r="AW13" s="19">
        <v>40</v>
      </c>
      <c r="AX13" s="20">
        <v>200</v>
      </c>
      <c r="AY13" s="20">
        <v>0</v>
      </c>
      <c r="AZ13" s="20">
        <v>0</v>
      </c>
      <c r="BA13" s="20">
        <v>0</v>
      </c>
      <c r="BB13" s="42">
        <f t="shared" si="11"/>
        <v>240</v>
      </c>
      <c r="BC13" s="43">
        <f t="shared" si="12"/>
        <v>228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3"/>
        <v>47</v>
      </c>
      <c r="BJ13" s="48">
        <f t="shared" si="14"/>
        <v>181</v>
      </c>
      <c r="BK13" s="24">
        <f t="shared" si="15"/>
        <v>86.88</v>
      </c>
      <c r="BL13" s="48">
        <f t="shared" si="16"/>
        <v>94.12</v>
      </c>
      <c r="BO13" s="129">
        <f t="shared" si="27"/>
        <v>1857</v>
      </c>
      <c r="BP13" s="129">
        <f t="shared" si="28"/>
        <v>64</v>
      </c>
      <c r="BQ13" s="129">
        <f t="shared" si="29"/>
        <v>731</v>
      </c>
      <c r="BR13" s="129">
        <f t="shared" si="30"/>
        <v>25</v>
      </c>
      <c r="BS13" s="129">
        <f t="shared" si="31"/>
        <v>2588</v>
      </c>
      <c r="BT13" s="129">
        <f t="shared" si="32"/>
        <v>89</v>
      </c>
      <c r="BU13" s="129">
        <f t="shared" si="33"/>
        <v>4.5999999999999996</v>
      </c>
      <c r="BV13" s="129">
        <f t="shared" si="34"/>
        <v>113.77000000000001</v>
      </c>
      <c r="BW13" s="129">
        <f t="shared" si="35"/>
        <v>0.7</v>
      </c>
      <c r="BX13" s="129">
        <f t="shared" si="36"/>
        <v>114.47000000000001</v>
      </c>
      <c r="BY13" s="134">
        <f t="shared" si="37"/>
        <v>114.47000000000001</v>
      </c>
      <c r="BZ13" s="129">
        <f t="shared" si="17"/>
        <v>25.469999999999995</v>
      </c>
    </row>
    <row r="14" spans="1:78" ht="18.75">
      <c r="A14" s="143">
        <f t="shared" si="18"/>
        <v>42910</v>
      </c>
      <c r="B14" s="138" t="s">
        <v>8</v>
      </c>
      <c r="C14" s="30">
        <v>617</v>
      </c>
      <c r="D14" s="30">
        <v>717</v>
      </c>
      <c r="E14" s="30">
        <v>492</v>
      </c>
      <c r="F14" s="30">
        <v>46</v>
      </c>
      <c r="G14" s="30"/>
      <c r="H14" s="32">
        <v>17</v>
      </c>
      <c r="I14" s="33">
        <f t="shared" si="19"/>
        <v>1826</v>
      </c>
      <c r="J14" s="33">
        <f t="shared" si="20"/>
        <v>63</v>
      </c>
      <c r="K14" s="23">
        <v>356</v>
      </c>
      <c r="L14" s="14">
        <v>367</v>
      </c>
      <c r="M14" s="14">
        <v>350</v>
      </c>
      <c r="N14" s="14"/>
      <c r="O14" s="14">
        <v>13</v>
      </c>
      <c r="P14" s="14">
        <v>13</v>
      </c>
      <c r="Q14" s="14">
        <v>13</v>
      </c>
      <c r="R14" s="34"/>
      <c r="S14" s="33">
        <f t="shared" si="21"/>
        <v>1073</v>
      </c>
      <c r="T14" s="33">
        <f t="shared" si="22"/>
        <v>39</v>
      </c>
      <c r="U14" s="35">
        <f t="shared" si="23"/>
        <v>102</v>
      </c>
      <c r="V14" s="37">
        <v>4.75</v>
      </c>
      <c r="W14" s="23">
        <v>3.5</v>
      </c>
      <c r="X14" s="38">
        <v>5.5</v>
      </c>
      <c r="Y14" s="30">
        <v>3.3</v>
      </c>
      <c r="Z14" s="30">
        <v>4.9000000000000004</v>
      </c>
      <c r="AA14" s="38">
        <v>0</v>
      </c>
      <c r="AB14" s="38"/>
      <c r="AC14" s="38"/>
      <c r="AD14" s="38"/>
      <c r="AE14" s="38">
        <v>0.7</v>
      </c>
      <c r="AF14" s="38"/>
      <c r="AG14" s="38"/>
      <c r="AH14" s="44">
        <f t="shared" si="6"/>
        <v>0.7</v>
      </c>
      <c r="AI14" s="53">
        <v>75</v>
      </c>
      <c r="AJ14" s="15">
        <f t="shared" si="39"/>
        <v>75.7</v>
      </c>
      <c r="AK14" s="51">
        <f t="shared" si="24"/>
        <v>121.15</v>
      </c>
      <c r="AL14" s="96">
        <f t="shared" si="25"/>
        <v>124.65</v>
      </c>
      <c r="AM14" s="16">
        <f t="shared" si="38"/>
        <v>48.95</v>
      </c>
      <c r="AN14" s="50"/>
      <c r="AO14" s="46"/>
      <c r="AP14" s="17">
        <f t="shared" si="26"/>
        <v>124.65</v>
      </c>
      <c r="AQ14" s="18">
        <f t="shared" si="7"/>
        <v>41.429999999999978</v>
      </c>
      <c r="AR14" s="40"/>
      <c r="AS14" s="19">
        <f t="shared" si="8"/>
        <v>75.7</v>
      </c>
      <c r="AT14" s="20">
        <f t="shared" si="9"/>
        <v>86.88</v>
      </c>
      <c r="AU14" s="21">
        <f t="shared" si="10"/>
        <v>162.57999999999998</v>
      </c>
      <c r="AV14" s="47"/>
      <c r="AW14" s="19">
        <v>40</v>
      </c>
      <c r="AX14" s="20">
        <v>200</v>
      </c>
      <c r="AY14" s="20">
        <v>0</v>
      </c>
      <c r="AZ14" s="20">
        <v>0</v>
      </c>
      <c r="BA14" s="20">
        <v>0</v>
      </c>
      <c r="BB14" s="42">
        <f t="shared" si="11"/>
        <v>240</v>
      </c>
      <c r="BC14" s="43">
        <f t="shared" si="12"/>
        <v>228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3"/>
        <v>47</v>
      </c>
      <c r="BJ14" s="48">
        <f t="shared" si="14"/>
        <v>181</v>
      </c>
      <c r="BK14" s="24">
        <f t="shared" si="15"/>
        <v>86.88</v>
      </c>
      <c r="BL14" s="48">
        <f t="shared" si="16"/>
        <v>94.12</v>
      </c>
      <c r="BO14" s="129">
        <f t="shared" si="27"/>
        <v>1826</v>
      </c>
      <c r="BP14" s="129">
        <f t="shared" si="28"/>
        <v>63</v>
      </c>
      <c r="BQ14" s="129">
        <f t="shared" si="29"/>
        <v>723</v>
      </c>
      <c r="BR14" s="129">
        <f t="shared" si="30"/>
        <v>26</v>
      </c>
      <c r="BS14" s="129">
        <f t="shared" si="31"/>
        <v>2549</v>
      </c>
      <c r="BT14" s="129">
        <f t="shared" si="32"/>
        <v>89</v>
      </c>
      <c r="BU14" s="129">
        <f t="shared" si="33"/>
        <v>4.9000000000000004</v>
      </c>
      <c r="BV14" s="129">
        <f t="shared" si="34"/>
        <v>110.95</v>
      </c>
      <c r="BW14" s="129">
        <f t="shared" si="35"/>
        <v>0.7</v>
      </c>
      <c r="BX14" s="129">
        <f t="shared" si="36"/>
        <v>111.65</v>
      </c>
      <c r="BY14" s="134">
        <f t="shared" si="37"/>
        <v>111.65</v>
      </c>
      <c r="BZ14" s="129">
        <f t="shared" si="17"/>
        <v>22.650000000000002</v>
      </c>
    </row>
    <row r="15" spans="1:78" ht="18.75">
      <c r="A15" s="143">
        <f t="shared" si="18"/>
        <v>42910</v>
      </c>
      <c r="B15" s="138" t="s">
        <v>40</v>
      </c>
      <c r="C15" s="30">
        <v>612</v>
      </c>
      <c r="D15" s="30">
        <v>681</v>
      </c>
      <c r="E15" s="30">
        <v>479</v>
      </c>
      <c r="F15" s="30">
        <v>45</v>
      </c>
      <c r="G15" s="30"/>
      <c r="H15" s="32">
        <v>16</v>
      </c>
      <c r="I15" s="33">
        <f t="shared" si="19"/>
        <v>1772</v>
      </c>
      <c r="J15" s="33">
        <f t="shared" si="20"/>
        <v>61</v>
      </c>
      <c r="K15" s="23">
        <v>338</v>
      </c>
      <c r="L15" s="14">
        <v>356</v>
      </c>
      <c r="M15" s="14">
        <v>290</v>
      </c>
      <c r="N15" s="14"/>
      <c r="O15" s="14">
        <v>12</v>
      </c>
      <c r="P15" s="14">
        <v>13</v>
      </c>
      <c r="Q15" s="14">
        <v>10</v>
      </c>
      <c r="R15" s="34"/>
      <c r="S15" s="33">
        <f t="shared" si="21"/>
        <v>984</v>
      </c>
      <c r="T15" s="33">
        <f t="shared" si="22"/>
        <v>35</v>
      </c>
      <c r="U15" s="35">
        <f t="shared" si="23"/>
        <v>96</v>
      </c>
      <c r="V15" s="37">
        <v>4.75</v>
      </c>
      <c r="W15" s="23">
        <v>3.5</v>
      </c>
      <c r="X15" s="38">
        <v>5.5</v>
      </c>
      <c r="Y15" s="30">
        <v>3.3</v>
      </c>
      <c r="Z15" s="30">
        <v>4.9000000000000004</v>
      </c>
      <c r="AA15" s="38">
        <v>0</v>
      </c>
      <c r="AB15" s="38"/>
      <c r="AC15" s="38"/>
      <c r="AD15" s="38"/>
      <c r="AE15" s="38">
        <v>0.7</v>
      </c>
      <c r="AF15" s="38"/>
      <c r="AG15" s="38"/>
      <c r="AH15" s="44">
        <f t="shared" si="6"/>
        <v>0.7</v>
      </c>
      <c r="AI15" s="53">
        <v>60</v>
      </c>
      <c r="AJ15" s="15">
        <f t="shared" si="39"/>
        <v>60.7</v>
      </c>
      <c r="AK15" s="51">
        <f t="shared" si="24"/>
        <v>115.15</v>
      </c>
      <c r="AL15" s="96">
        <f t="shared" si="25"/>
        <v>118.65</v>
      </c>
      <c r="AM15" s="16">
        <f t="shared" si="38"/>
        <v>57.95</v>
      </c>
      <c r="AN15" s="50"/>
      <c r="AO15" s="46"/>
      <c r="AP15" s="17">
        <f t="shared" si="26"/>
        <v>118.65</v>
      </c>
      <c r="AQ15" s="18">
        <f t="shared" si="7"/>
        <v>32.429999999999978</v>
      </c>
      <c r="AR15" s="40"/>
      <c r="AS15" s="19">
        <f t="shared" si="8"/>
        <v>60.7</v>
      </c>
      <c r="AT15" s="20">
        <f t="shared" si="9"/>
        <v>86.88</v>
      </c>
      <c r="AU15" s="21">
        <f t="shared" si="10"/>
        <v>147.57999999999998</v>
      </c>
      <c r="AV15" s="47"/>
      <c r="AW15" s="19">
        <v>40</v>
      </c>
      <c r="AX15" s="20">
        <v>200</v>
      </c>
      <c r="AY15" s="20">
        <v>0</v>
      </c>
      <c r="AZ15" s="20">
        <v>0</v>
      </c>
      <c r="BA15" s="20">
        <v>0</v>
      </c>
      <c r="BB15" s="42">
        <f t="shared" si="11"/>
        <v>240</v>
      </c>
      <c r="BC15" s="43">
        <f t="shared" si="12"/>
        <v>228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3"/>
        <v>47</v>
      </c>
      <c r="BJ15" s="48">
        <f t="shared" si="14"/>
        <v>181</v>
      </c>
      <c r="BK15" s="24">
        <f t="shared" si="15"/>
        <v>86.88</v>
      </c>
      <c r="BL15" s="48">
        <f t="shared" si="16"/>
        <v>94.12</v>
      </c>
      <c r="BO15" s="129">
        <f t="shared" si="27"/>
        <v>1772</v>
      </c>
      <c r="BP15" s="129">
        <f t="shared" si="28"/>
        <v>61</v>
      </c>
      <c r="BQ15" s="129">
        <f t="shared" si="29"/>
        <v>694</v>
      </c>
      <c r="BR15" s="129">
        <f t="shared" si="30"/>
        <v>22</v>
      </c>
      <c r="BS15" s="129">
        <f t="shared" si="31"/>
        <v>2466</v>
      </c>
      <c r="BT15" s="129">
        <f t="shared" si="32"/>
        <v>83</v>
      </c>
      <c r="BU15" s="129">
        <f t="shared" si="33"/>
        <v>4.9000000000000004</v>
      </c>
      <c r="BV15" s="129">
        <f t="shared" si="34"/>
        <v>104.95</v>
      </c>
      <c r="BW15" s="129">
        <f t="shared" si="35"/>
        <v>0.7</v>
      </c>
      <c r="BX15" s="129">
        <f t="shared" si="36"/>
        <v>105.65</v>
      </c>
      <c r="BY15" s="134">
        <f t="shared" si="37"/>
        <v>105.65</v>
      </c>
      <c r="BZ15" s="129">
        <f t="shared" si="17"/>
        <v>22.650000000000002</v>
      </c>
    </row>
    <row r="16" spans="1:78" ht="18.75">
      <c r="A16" s="143">
        <f t="shared" si="18"/>
        <v>42910</v>
      </c>
      <c r="B16" s="138" t="s">
        <v>9</v>
      </c>
      <c r="C16" s="30">
        <v>611</v>
      </c>
      <c r="D16" s="30">
        <v>690</v>
      </c>
      <c r="E16" s="30">
        <v>479</v>
      </c>
      <c r="F16" s="30">
        <v>45</v>
      </c>
      <c r="G16" s="30"/>
      <c r="H16" s="32">
        <v>16</v>
      </c>
      <c r="I16" s="33">
        <f t="shared" si="19"/>
        <v>1780</v>
      </c>
      <c r="J16" s="33">
        <f t="shared" si="20"/>
        <v>61</v>
      </c>
      <c r="K16" s="23">
        <v>335</v>
      </c>
      <c r="L16" s="14">
        <v>357</v>
      </c>
      <c r="M16" s="14">
        <v>290</v>
      </c>
      <c r="N16" s="14"/>
      <c r="O16" s="14">
        <v>12</v>
      </c>
      <c r="P16" s="14">
        <v>13</v>
      </c>
      <c r="Q16" s="14">
        <v>10</v>
      </c>
      <c r="R16" s="34"/>
      <c r="S16" s="33">
        <f t="shared" si="21"/>
        <v>982</v>
      </c>
      <c r="T16" s="33">
        <f t="shared" si="22"/>
        <v>35</v>
      </c>
      <c r="U16" s="35">
        <f t="shared" si="23"/>
        <v>96</v>
      </c>
      <c r="V16" s="37">
        <v>4.75</v>
      </c>
      <c r="W16" s="23">
        <v>3.5</v>
      </c>
      <c r="X16" s="38">
        <v>5.5</v>
      </c>
      <c r="Y16" s="30">
        <v>3.7</v>
      </c>
      <c r="Z16" s="30">
        <v>5</v>
      </c>
      <c r="AA16" s="38">
        <v>0</v>
      </c>
      <c r="AB16" s="38"/>
      <c r="AC16" s="38"/>
      <c r="AD16" s="38"/>
      <c r="AE16" s="38">
        <v>0.7</v>
      </c>
      <c r="AF16" s="38"/>
      <c r="AG16" s="38"/>
      <c r="AH16" s="44">
        <f t="shared" si="6"/>
        <v>0.7</v>
      </c>
      <c r="AI16" s="53">
        <v>60</v>
      </c>
      <c r="AJ16" s="15">
        <f t="shared" si="39"/>
        <v>60.7</v>
      </c>
      <c r="AK16" s="51">
        <f t="shared" si="24"/>
        <v>115.65</v>
      </c>
      <c r="AL16" s="96">
        <f t="shared" si="25"/>
        <v>119.15</v>
      </c>
      <c r="AM16" s="16">
        <f t="shared" si="38"/>
        <v>58.45</v>
      </c>
      <c r="AN16" s="50"/>
      <c r="AO16" s="46"/>
      <c r="AP16" s="17">
        <f t="shared" si="26"/>
        <v>119.15</v>
      </c>
      <c r="AQ16" s="18">
        <f t="shared" si="7"/>
        <v>31.929999999999978</v>
      </c>
      <c r="AR16" s="40"/>
      <c r="AS16" s="19">
        <f t="shared" si="8"/>
        <v>60.7</v>
      </c>
      <c r="AT16" s="20">
        <f t="shared" si="9"/>
        <v>86.88</v>
      </c>
      <c r="AU16" s="21">
        <f t="shared" si="10"/>
        <v>147.57999999999998</v>
      </c>
      <c r="AV16" s="47"/>
      <c r="AW16" s="19">
        <v>40</v>
      </c>
      <c r="AX16" s="20">
        <v>200</v>
      </c>
      <c r="AY16" s="20">
        <v>0</v>
      </c>
      <c r="AZ16" s="20">
        <v>0</v>
      </c>
      <c r="BA16" s="20">
        <v>0</v>
      </c>
      <c r="BB16" s="42">
        <f t="shared" si="11"/>
        <v>240</v>
      </c>
      <c r="BC16" s="43">
        <f t="shared" si="12"/>
        <v>228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3"/>
        <v>47</v>
      </c>
      <c r="BJ16" s="48">
        <f t="shared" si="14"/>
        <v>181</v>
      </c>
      <c r="BK16" s="24">
        <f t="shared" si="15"/>
        <v>86.88</v>
      </c>
      <c r="BL16" s="48">
        <f t="shared" si="16"/>
        <v>94.12</v>
      </c>
      <c r="BO16" s="129">
        <f t="shared" si="27"/>
        <v>1780</v>
      </c>
      <c r="BP16" s="129">
        <f t="shared" si="28"/>
        <v>61</v>
      </c>
      <c r="BQ16" s="129">
        <f t="shared" si="29"/>
        <v>692</v>
      </c>
      <c r="BR16" s="129">
        <f t="shared" si="30"/>
        <v>22</v>
      </c>
      <c r="BS16" s="129">
        <f t="shared" si="31"/>
        <v>2472</v>
      </c>
      <c r="BT16" s="129">
        <f t="shared" si="32"/>
        <v>83</v>
      </c>
      <c r="BU16" s="129">
        <f t="shared" si="33"/>
        <v>5</v>
      </c>
      <c r="BV16" s="129">
        <f t="shared" si="34"/>
        <v>105.45</v>
      </c>
      <c r="BW16" s="129">
        <f t="shared" si="35"/>
        <v>0.7</v>
      </c>
      <c r="BX16" s="129">
        <f t="shared" si="36"/>
        <v>106.15</v>
      </c>
      <c r="BY16" s="134">
        <f t="shared" si="37"/>
        <v>106.15</v>
      </c>
      <c r="BZ16" s="129">
        <f>V16+W16+X16+Y16+Z16+AA16+AE16+AF16+AG16</f>
        <v>23.15</v>
      </c>
    </row>
    <row r="17" spans="1:78" ht="18.75">
      <c r="A17" s="143">
        <f t="shared" si="18"/>
        <v>42910</v>
      </c>
      <c r="B17" s="138" t="s">
        <v>41</v>
      </c>
      <c r="C17" s="30">
        <v>610</v>
      </c>
      <c r="D17" s="30">
        <v>694</v>
      </c>
      <c r="E17" s="30">
        <v>478</v>
      </c>
      <c r="F17" s="30">
        <v>45</v>
      </c>
      <c r="G17" s="30"/>
      <c r="H17" s="32">
        <v>16</v>
      </c>
      <c r="I17" s="33">
        <f t="shared" si="19"/>
        <v>1782</v>
      </c>
      <c r="J17" s="33">
        <f t="shared" si="20"/>
        <v>61</v>
      </c>
      <c r="K17" s="23">
        <v>337</v>
      </c>
      <c r="L17" s="14">
        <v>355</v>
      </c>
      <c r="M17" s="14">
        <v>290</v>
      </c>
      <c r="N17" s="14"/>
      <c r="O17" s="14">
        <v>12</v>
      </c>
      <c r="P17" s="14">
        <v>13</v>
      </c>
      <c r="Q17" s="14">
        <v>10</v>
      </c>
      <c r="R17" s="34"/>
      <c r="S17" s="33">
        <f t="shared" si="21"/>
        <v>982</v>
      </c>
      <c r="T17" s="33">
        <f t="shared" si="22"/>
        <v>35</v>
      </c>
      <c r="U17" s="35">
        <f t="shared" si="23"/>
        <v>96</v>
      </c>
      <c r="V17" s="37">
        <v>4.75</v>
      </c>
      <c r="W17" s="23">
        <v>3.5</v>
      </c>
      <c r="X17" s="38">
        <v>6</v>
      </c>
      <c r="Y17" s="30">
        <v>3.7</v>
      </c>
      <c r="Z17" s="30">
        <v>5</v>
      </c>
      <c r="AA17" s="38">
        <v>0</v>
      </c>
      <c r="AB17" s="38"/>
      <c r="AC17" s="38"/>
      <c r="AD17" s="38"/>
      <c r="AE17" s="38">
        <v>0.7</v>
      </c>
      <c r="AF17" s="38"/>
      <c r="AG17" s="38"/>
      <c r="AH17" s="44">
        <f t="shared" si="6"/>
        <v>0.7</v>
      </c>
      <c r="AI17" s="53">
        <v>60</v>
      </c>
      <c r="AJ17" s="15">
        <f t="shared" si="39"/>
        <v>60.7</v>
      </c>
      <c r="AK17" s="51">
        <f t="shared" si="24"/>
        <v>116.15</v>
      </c>
      <c r="AL17" s="96">
        <f t="shared" si="25"/>
        <v>119.65</v>
      </c>
      <c r="AM17" s="16">
        <f t="shared" si="38"/>
        <v>58.95</v>
      </c>
      <c r="AN17" s="50"/>
      <c r="AO17" s="46"/>
      <c r="AP17" s="17">
        <f t="shared" si="26"/>
        <v>119.65</v>
      </c>
      <c r="AQ17" s="18">
        <f t="shared" si="7"/>
        <v>31.429999999999978</v>
      </c>
      <c r="AR17" s="40"/>
      <c r="AS17" s="19">
        <f t="shared" si="8"/>
        <v>60.7</v>
      </c>
      <c r="AT17" s="20">
        <f t="shared" si="9"/>
        <v>86.88</v>
      </c>
      <c r="AU17" s="21">
        <f t="shared" si="10"/>
        <v>147.57999999999998</v>
      </c>
      <c r="AV17" s="47"/>
      <c r="AW17" s="19">
        <v>40</v>
      </c>
      <c r="AX17" s="20">
        <v>200</v>
      </c>
      <c r="AY17" s="20">
        <v>0</v>
      </c>
      <c r="AZ17" s="20">
        <v>0</v>
      </c>
      <c r="BA17" s="20">
        <v>0</v>
      </c>
      <c r="BB17" s="42">
        <f t="shared" si="11"/>
        <v>240</v>
      </c>
      <c r="BC17" s="43">
        <f t="shared" si="12"/>
        <v>228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3"/>
        <v>47</v>
      </c>
      <c r="BJ17" s="48">
        <f t="shared" si="14"/>
        <v>181</v>
      </c>
      <c r="BK17" s="24">
        <f t="shared" si="15"/>
        <v>86.88</v>
      </c>
      <c r="BL17" s="48">
        <f t="shared" si="16"/>
        <v>94.12</v>
      </c>
      <c r="BO17" s="129">
        <f t="shared" si="27"/>
        <v>1782</v>
      </c>
      <c r="BP17" s="129">
        <f t="shared" si="28"/>
        <v>61</v>
      </c>
      <c r="BQ17" s="129">
        <f t="shared" si="29"/>
        <v>692</v>
      </c>
      <c r="BR17" s="129">
        <f t="shared" si="30"/>
        <v>22</v>
      </c>
      <c r="BS17" s="129">
        <f t="shared" si="31"/>
        <v>2474</v>
      </c>
      <c r="BT17" s="129">
        <f t="shared" si="32"/>
        <v>83</v>
      </c>
      <c r="BU17" s="129">
        <f t="shared" si="33"/>
        <v>5</v>
      </c>
      <c r="BV17" s="129">
        <f t="shared" si="34"/>
        <v>105.95</v>
      </c>
      <c r="BW17" s="129">
        <f t="shared" si="35"/>
        <v>0.7</v>
      </c>
      <c r="BX17" s="129">
        <f t="shared" si="36"/>
        <v>106.65</v>
      </c>
      <c r="BY17" s="134">
        <f t="shared" si="37"/>
        <v>106.65</v>
      </c>
      <c r="BZ17" s="129">
        <f>V17+W17+X17+Y17+Z17+AA17+AE17+AF17+AG17</f>
        <v>23.65</v>
      </c>
    </row>
    <row r="18" spans="1:78" ht="18.75">
      <c r="A18" s="143">
        <f t="shared" si="18"/>
        <v>42910</v>
      </c>
      <c r="B18" s="138" t="s">
        <v>10</v>
      </c>
      <c r="C18" s="30">
        <v>610</v>
      </c>
      <c r="D18" s="30">
        <v>694</v>
      </c>
      <c r="E18" s="30">
        <v>482</v>
      </c>
      <c r="F18" s="30">
        <v>45</v>
      </c>
      <c r="G18" s="30"/>
      <c r="H18" s="32">
        <v>16</v>
      </c>
      <c r="I18" s="33">
        <f t="shared" si="19"/>
        <v>1786</v>
      </c>
      <c r="J18" s="33">
        <f t="shared" si="20"/>
        <v>61</v>
      </c>
      <c r="K18" s="23">
        <v>338</v>
      </c>
      <c r="L18" s="14">
        <v>369</v>
      </c>
      <c r="M18" s="14">
        <v>350</v>
      </c>
      <c r="N18" s="14"/>
      <c r="O18" s="14">
        <v>12</v>
      </c>
      <c r="P18" s="14">
        <v>13</v>
      </c>
      <c r="Q18" s="14">
        <v>13</v>
      </c>
      <c r="R18" s="34"/>
      <c r="S18" s="33">
        <f t="shared" si="21"/>
        <v>1057</v>
      </c>
      <c r="T18" s="33">
        <f t="shared" si="22"/>
        <v>38</v>
      </c>
      <c r="U18" s="35">
        <f t="shared" si="23"/>
        <v>99</v>
      </c>
      <c r="V18" s="37">
        <v>4.75</v>
      </c>
      <c r="W18" s="23">
        <v>3.5</v>
      </c>
      <c r="X18" s="38">
        <v>6</v>
      </c>
      <c r="Y18" s="30">
        <v>4.0999999999999996</v>
      </c>
      <c r="Z18" s="30">
        <v>5.5</v>
      </c>
      <c r="AA18" s="38">
        <v>2.2000000000000002</v>
      </c>
      <c r="AB18" s="38"/>
      <c r="AC18" s="38"/>
      <c r="AD18" s="38"/>
      <c r="AE18" s="38">
        <v>0.7</v>
      </c>
      <c r="AF18" s="38"/>
      <c r="AG18" s="38"/>
      <c r="AH18" s="44">
        <f t="shared" si="6"/>
        <v>0.7</v>
      </c>
      <c r="AI18" s="53">
        <v>60</v>
      </c>
      <c r="AJ18" s="15">
        <f t="shared" si="39"/>
        <v>60.7</v>
      </c>
      <c r="AK18" s="51">
        <f t="shared" si="24"/>
        <v>120.05</v>
      </c>
      <c r="AL18" s="96">
        <f t="shared" si="25"/>
        <v>125.75</v>
      </c>
      <c r="AM18" s="16">
        <f t="shared" si="38"/>
        <v>65.05</v>
      </c>
      <c r="AN18" s="50"/>
      <c r="AO18" s="46"/>
      <c r="AP18" s="17">
        <f t="shared" si="26"/>
        <v>125.75</v>
      </c>
      <c r="AQ18" s="18">
        <f t="shared" si="7"/>
        <v>27.529999999999987</v>
      </c>
      <c r="AR18" s="40"/>
      <c r="AS18" s="19">
        <f t="shared" si="8"/>
        <v>60.7</v>
      </c>
      <c r="AT18" s="20">
        <f t="shared" si="9"/>
        <v>86.88</v>
      </c>
      <c r="AU18" s="21">
        <f t="shared" si="10"/>
        <v>147.57999999999998</v>
      </c>
      <c r="AV18" s="47"/>
      <c r="AW18" s="19">
        <v>40</v>
      </c>
      <c r="AX18" s="20">
        <v>200</v>
      </c>
      <c r="AY18" s="20">
        <v>0</v>
      </c>
      <c r="AZ18" s="20">
        <v>0</v>
      </c>
      <c r="BA18" s="20">
        <v>0</v>
      </c>
      <c r="BB18" s="42">
        <f t="shared" si="11"/>
        <v>240</v>
      </c>
      <c r="BC18" s="43">
        <f t="shared" si="12"/>
        <v>228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3"/>
        <v>47</v>
      </c>
      <c r="BJ18" s="48">
        <f t="shared" si="14"/>
        <v>181</v>
      </c>
      <c r="BK18" s="24">
        <f t="shared" si="15"/>
        <v>86.88</v>
      </c>
      <c r="BL18" s="48">
        <f t="shared" si="16"/>
        <v>94.12</v>
      </c>
      <c r="BO18" s="129">
        <f t="shared" si="27"/>
        <v>1786</v>
      </c>
      <c r="BP18" s="129">
        <f t="shared" si="28"/>
        <v>61</v>
      </c>
      <c r="BQ18" s="129">
        <f t="shared" si="29"/>
        <v>707</v>
      </c>
      <c r="BR18" s="129">
        <f t="shared" si="30"/>
        <v>25</v>
      </c>
      <c r="BS18" s="129">
        <f t="shared" si="31"/>
        <v>2493</v>
      </c>
      <c r="BT18" s="129">
        <f t="shared" si="32"/>
        <v>86</v>
      </c>
      <c r="BU18" s="129">
        <f t="shared" si="33"/>
        <v>5.5</v>
      </c>
      <c r="BV18" s="129">
        <f t="shared" si="34"/>
        <v>112.05</v>
      </c>
      <c r="BW18" s="129">
        <f t="shared" si="35"/>
        <v>0.7</v>
      </c>
      <c r="BX18" s="129">
        <f t="shared" si="36"/>
        <v>112.75</v>
      </c>
      <c r="BY18" s="134">
        <f t="shared" si="37"/>
        <v>112.75</v>
      </c>
      <c r="BZ18" s="129">
        <f t="shared" ref="BZ18:BZ65" si="40">V18+W18+X18+Y18+Z18+AA18+AB9+AE18+AF18+AG18</f>
        <v>26.75</v>
      </c>
    </row>
    <row r="19" spans="1:78" ht="18.75">
      <c r="A19" s="143">
        <f t="shared" si="18"/>
        <v>42910</v>
      </c>
      <c r="B19" s="138" t="s">
        <v>42</v>
      </c>
      <c r="C19" s="30">
        <v>610</v>
      </c>
      <c r="D19" s="30">
        <v>700</v>
      </c>
      <c r="E19" s="30">
        <v>488</v>
      </c>
      <c r="F19" s="30">
        <v>45</v>
      </c>
      <c r="G19" s="30"/>
      <c r="H19" s="32">
        <v>17</v>
      </c>
      <c r="I19" s="33">
        <f t="shared" si="19"/>
        <v>1798</v>
      </c>
      <c r="J19" s="33">
        <f t="shared" si="20"/>
        <v>62</v>
      </c>
      <c r="K19" s="23">
        <v>348</v>
      </c>
      <c r="L19" s="14">
        <v>356</v>
      </c>
      <c r="M19" s="14">
        <v>350</v>
      </c>
      <c r="N19" s="14"/>
      <c r="O19" s="14">
        <v>12</v>
      </c>
      <c r="P19" s="14">
        <v>13</v>
      </c>
      <c r="Q19" s="14">
        <v>13</v>
      </c>
      <c r="R19" s="34"/>
      <c r="S19" s="33">
        <f t="shared" si="21"/>
        <v>1054</v>
      </c>
      <c r="T19" s="33">
        <f t="shared" si="22"/>
        <v>38</v>
      </c>
      <c r="U19" s="35">
        <f t="shared" si="23"/>
        <v>100</v>
      </c>
      <c r="V19" s="37">
        <v>4.75</v>
      </c>
      <c r="W19" s="23">
        <v>3.5</v>
      </c>
      <c r="X19" s="38">
        <v>6</v>
      </c>
      <c r="Y19" s="30">
        <v>4.0999999999999996</v>
      </c>
      <c r="Z19" s="30">
        <v>5.5</v>
      </c>
      <c r="AA19" s="38">
        <v>2.2000000000000002</v>
      </c>
      <c r="AB19" s="38"/>
      <c r="AC19" s="38"/>
      <c r="AD19" s="38"/>
      <c r="AE19" s="38">
        <v>0.7</v>
      </c>
      <c r="AF19" s="38"/>
      <c r="AG19" s="38"/>
      <c r="AH19" s="44">
        <f t="shared" si="6"/>
        <v>0.7</v>
      </c>
      <c r="AI19" s="53">
        <v>60</v>
      </c>
      <c r="AJ19" s="15">
        <f t="shared" si="39"/>
        <v>60.7</v>
      </c>
      <c r="AK19" s="51">
        <f t="shared" si="24"/>
        <v>121.05</v>
      </c>
      <c r="AL19" s="96">
        <f t="shared" si="25"/>
        <v>126.75</v>
      </c>
      <c r="AM19" s="16">
        <f t="shared" si="38"/>
        <v>66.05</v>
      </c>
      <c r="AN19" s="50"/>
      <c r="AO19" s="46"/>
      <c r="AP19" s="17">
        <f t="shared" si="26"/>
        <v>126.75</v>
      </c>
      <c r="AQ19" s="18">
        <f t="shared" si="7"/>
        <v>26.529999999999987</v>
      </c>
      <c r="AR19" s="40"/>
      <c r="AS19" s="19">
        <f t="shared" si="8"/>
        <v>60.7</v>
      </c>
      <c r="AT19" s="20">
        <f t="shared" si="9"/>
        <v>86.88</v>
      </c>
      <c r="AU19" s="21">
        <f t="shared" si="10"/>
        <v>147.57999999999998</v>
      </c>
      <c r="AV19" s="47"/>
      <c r="AW19" s="19">
        <v>40</v>
      </c>
      <c r="AX19" s="20">
        <v>200</v>
      </c>
      <c r="AY19" s="20">
        <v>0</v>
      </c>
      <c r="AZ19" s="20">
        <v>0</v>
      </c>
      <c r="BA19" s="20">
        <v>0</v>
      </c>
      <c r="BB19" s="42">
        <f t="shared" si="11"/>
        <v>240</v>
      </c>
      <c r="BC19" s="43">
        <f t="shared" si="12"/>
        <v>228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3"/>
        <v>47</v>
      </c>
      <c r="BJ19" s="48">
        <f t="shared" si="14"/>
        <v>181</v>
      </c>
      <c r="BK19" s="24">
        <f t="shared" si="15"/>
        <v>86.88</v>
      </c>
      <c r="BL19" s="48">
        <f t="shared" si="16"/>
        <v>94.12</v>
      </c>
      <c r="BO19" s="129">
        <f t="shared" si="27"/>
        <v>1798</v>
      </c>
      <c r="BP19" s="129">
        <f t="shared" si="28"/>
        <v>62</v>
      </c>
      <c r="BQ19" s="129">
        <f t="shared" si="29"/>
        <v>704</v>
      </c>
      <c r="BR19" s="129">
        <f t="shared" si="30"/>
        <v>25</v>
      </c>
      <c r="BS19" s="129">
        <f t="shared" si="31"/>
        <v>2502</v>
      </c>
      <c r="BT19" s="129">
        <f t="shared" si="32"/>
        <v>87</v>
      </c>
      <c r="BU19" s="129">
        <f t="shared" si="33"/>
        <v>5.5</v>
      </c>
      <c r="BV19" s="129">
        <f t="shared" si="34"/>
        <v>113.05</v>
      </c>
      <c r="BW19" s="129">
        <f t="shared" si="35"/>
        <v>0.7</v>
      </c>
      <c r="BX19" s="129">
        <f t="shared" si="36"/>
        <v>113.75</v>
      </c>
      <c r="BY19" s="134">
        <f t="shared" si="37"/>
        <v>113.75</v>
      </c>
      <c r="BZ19" s="129">
        <f t="shared" si="40"/>
        <v>26.75</v>
      </c>
    </row>
    <row r="20" spans="1:78" ht="18.75">
      <c r="A20" s="143">
        <f t="shared" si="18"/>
        <v>42910</v>
      </c>
      <c r="B20" s="138" t="s">
        <v>11</v>
      </c>
      <c r="C20" s="30">
        <v>610</v>
      </c>
      <c r="D20" s="30">
        <v>687</v>
      </c>
      <c r="E20" s="30">
        <v>488</v>
      </c>
      <c r="F20" s="30">
        <v>44</v>
      </c>
      <c r="G20" s="30"/>
      <c r="H20" s="32">
        <v>17</v>
      </c>
      <c r="I20" s="33">
        <f t="shared" si="19"/>
        <v>1785</v>
      </c>
      <c r="J20" s="33">
        <f t="shared" si="20"/>
        <v>61</v>
      </c>
      <c r="K20" s="23">
        <v>347</v>
      </c>
      <c r="L20" s="14">
        <v>354</v>
      </c>
      <c r="M20" s="14">
        <v>350</v>
      </c>
      <c r="N20" s="14"/>
      <c r="O20" s="14">
        <v>12</v>
      </c>
      <c r="P20" s="14">
        <v>13</v>
      </c>
      <c r="Q20" s="14">
        <v>13</v>
      </c>
      <c r="R20" s="34"/>
      <c r="S20" s="33">
        <f t="shared" si="21"/>
        <v>1051</v>
      </c>
      <c r="T20" s="33">
        <f t="shared" si="22"/>
        <v>38</v>
      </c>
      <c r="U20" s="35">
        <f t="shared" si="23"/>
        <v>99</v>
      </c>
      <c r="V20" s="37">
        <v>4.75</v>
      </c>
      <c r="W20" s="23">
        <v>3.5</v>
      </c>
      <c r="X20" s="38">
        <v>6.2</v>
      </c>
      <c r="Y20" s="30">
        <v>3.8</v>
      </c>
      <c r="Z20" s="30">
        <v>5.3</v>
      </c>
      <c r="AA20" s="38">
        <v>2.2000000000000002</v>
      </c>
      <c r="AB20" s="38"/>
      <c r="AC20" s="38"/>
      <c r="AD20" s="38"/>
      <c r="AE20" s="38">
        <v>0.75</v>
      </c>
      <c r="AF20" s="38"/>
      <c r="AG20" s="38"/>
      <c r="AH20" s="44">
        <f t="shared" si="6"/>
        <v>0.75</v>
      </c>
      <c r="AI20" s="53">
        <v>60</v>
      </c>
      <c r="AJ20" s="15">
        <f t="shared" si="39"/>
        <v>60.75</v>
      </c>
      <c r="AK20" s="51">
        <f t="shared" si="24"/>
        <v>119.8</v>
      </c>
      <c r="AL20" s="96">
        <f t="shared" si="25"/>
        <v>125.5</v>
      </c>
      <c r="AM20" s="16">
        <f t="shared" si="38"/>
        <v>64.75</v>
      </c>
      <c r="AN20" s="50"/>
      <c r="AO20" s="46"/>
      <c r="AP20" s="17">
        <f t="shared" si="26"/>
        <v>125.5</v>
      </c>
      <c r="AQ20" s="18">
        <f t="shared" si="7"/>
        <v>27.83</v>
      </c>
      <c r="AR20" s="40"/>
      <c r="AS20" s="19">
        <f t="shared" si="8"/>
        <v>60.75</v>
      </c>
      <c r="AT20" s="20">
        <f t="shared" si="9"/>
        <v>86.88</v>
      </c>
      <c r="AU20" s="21">
        <f t="shared" si="10"/>
        <v>147.63</v>
      </c>
      <c r="AV20" s="47"/>
      <c r="AW20" s="19">
        <v>40</v>
      </c>
      <c r="AX20" s="20">
        <v>200</v>
      </c>
      <c r="AY20" s="20">
        <v>0</v>
      </c>
      <c r="AZ20" s="20">
        <v>0</v>
      </c>
      <c r="BA20" s="20">
        <v>0</v>
      </c>
      <c r="BB20" s="42">
        <f t="shared" si="11"/>
        <v>240</v>
      </c>
      <c r="BC20" s="43">
        <f t="shared" si="12"/>
        <v>228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3"/>
        <v>47</v>
      </c>
      <c r="BJ20" s="48">
        <f t="shared" si="14"/>
        <v>181</v>
      </c>
      <c r="BK20" s="24">
        <f t="shared" si="15"/>
        <v>86.88</v>
      </c>
      <c r="BL20" s="48">
        <f t="shared" si="16"/>
        <v>94.12</v>
      </c>
      <c r="BO20" s="129">
        <f t="shared" si="27"/>
        <v>1785</v>
      </c>
      <c r="BP20" s="129">
        <f t="shared" si="28"/>
        <v>61</v>
      </c>
      <c r="BQ20" s="129">
        <f t="shared" si="29"/>
        <v>701</v>
      </c>
      <c r="BR20" s="129">
        <f t="shared" si="30"/>
        <v>25</v>
      </c>
      <c r="BS20" s="129">
        <f t="shared" si="31"/>
        <v>2486</v>
      </c>
      <c r="BT20" s="129">
        <f t="shared" si="32"/>
        <v>86</v>
      </c>
      <c r="BU20" s="129">
        <f t="shared" si="33"/>
        <v>5.3</v>
      </c>
      <c r="BV20" s="129">
        <f t="shared" si="34"/>
        <v>111.75</v>
      </c>
      <c r="BW20" s="129">
        <f t="shared" si="35"/>
        <v>0.75</v>
      </c>
      <c r="BX20" s="129">
        <f t="shared" si="36"/>
        <v>112.5</v>
      </c>
      <c r="BY20" s="134">
        <f t="shared" si="37"/>
        <v>112.5</v>
      </c>
      <c r="BZ20" s="129">
        <f t="shared" si="40"/>
        <v>26.5</v>
      </c>
    </row>
    <row r="21" spans="1:78" ht="18.75">
      <c r="A21" s="143">
        <f t="shared" si="18"/>
        <v>42910</v>
      </c>
      <c r="B21" s="138" t="s">
        <v>43</v>
      </c>
      <c r="C21" s="30">
        <v>590</v>
      </c>
      <c r="D21" s="30">
        <v>630</v>
      </c>
      <c r="E21" s="30">
        <v>470</v>
      </c>
      <c r="F21" s="30">
        <v>42</v>
      </c>
      <c r="G21" s="30"/>
      <c r="H21" s="23">
        <v>16</v>
      </c>
      <c r="I21" s="33">
        <f t="shared" si="19"/>
        <v>1690</v>
      </c>
      <c r="J21" s="33">
        <f t="shared" si="20"/>
        <v>58</v>
      </c>
      <c r="K21" s="23">
        <v>313</v>
      </c>
      <c r="L21" s="14">
        <v>326</v>
      </c>
      <c r="M21" s="14">
        <v>350</v>
      </c>
      <c r="N21" s="14"/>
      <c r="O21" s="14">
        <v>11</v>
      </c>
      <c r="P21" s="14">
        <v>12</v>
      </c>
      <c r="Q21" s="14">
        <v>13</v>
      </c>
      <c r="R21" s="34"/>
      <c r="S21" s="33">
        <f t="shared" si="21"/>
        <v>989</v>
      </c>
      <c r="T21" s="33">
        <f t="shared" si="22"/>
        <v>36</v>
      </c>
      <c r="U21" s="35">
        <f t="shared" si="23"/>
        <v>94</v>
      </c>
      <c r="V21" s="37">
        <v>4.75</v>
      </c>
      <c r="W21" s="23">
        <v>3.5</v>
      </c>
      <c r="X21" s="38">
        <v>6</v>
      </c>
      <c r="Y21" s="30">
        <v>3.8</v>
      </c>
      <c r="Z21" s="30">
        <v>5.3</v>
      </c>
      <c r="AA21" s="38">
        <v>2.2000000000000002</v>
      </c>
      <c r="AB21" s="38"/>
      <c r="AC21" s="38"/>
      <c r="AD21" s="38"/>
      <c r="AE21" s="38">
        <v>0.75</v>
      </c>
      <c r="AF21" s="38"/>
      <c r="AG21" s="38"/>
      <c r="AH21" s="44">
        <f t="shared" si="6"/>
        <v>0.75</v>
      </c>
      <c r="AI21" s="53">
        <v>60</v>
      </c>
      <c r="AJ21" s="15">
        <f t="shared" si="39"/>
        <v>60.75</v>
      </c>
      <c r="AK21" s="51">
        <f t="shared" si="24"/>
        <v>114.6</v>
      </c>
      <c r="AL21" s="96">
        <f t="shared" si="25"/>
        <v>120.3</v>
      </c>
      <c r="AM21" s="16">
        <f t="shared" si="38"/>
        <v>59.55</v>
      </c>
      <c r="AN21" s="50"/>
      <c r="AO21" s="46"/>
      <c r="AP21" s="17">
        <f t="shared" si="26"/>
        <v>120.3</v>
      </c>
      <c r="AQ21" s="18">
        <f t="shared" si="7"/>
        <v>33.03</v>
      </c>
      <c r="AR21" s="40"/>
      <c r="AS21" s="19">
        <f t="shared" si="8"/>
        <v>60.75</v>
      </c>
      <c r="AT21" s="20">
        <f t="shared" si="9"/>
        <v>86.88</v>
      </c>
      <c r="AU21" s="21">
        <f t="shared" si="10"/>
        <v>147.63</v>
      </c>
      <c r="AV21" s="47"/>
      <c r="AW21" s="19">
        <v>40</v>
      </c>
      <c r="AX21" s="20">
        <v>200</v>
      </c>
      <c r="AY21" s="20">
        <v>0</v>
      </c>
      <c r="AZ21" s="20">
        <v>0</v>
      </c>
      <c r="BA21" s="20">
        <v>0</v>
      </c>
      <c r="BB21" s="42">
        <f t="shared" si="11"/>
        <v>240</v>
      </c>
      <c r="BC21" s="43">
        <f t="shared" si="12"/>
        <v>228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3"/>
        <v>47</v>
      </c>
      <c r="BJ21" s="48">
        <f t="shared" si="14"/>
        <v>181</v>
      </c>
      <c r="BK21" s="24">
        <f t="shared" si="15"/>
        <v>86.88</v>
      </c>
      <c r="BL21" s="48">
        <f t="shared" si="16"/>
        <v>94.12</v>
      </c>
      <c r="BO21" s="129">
        <f t="shared" si="27"/>
        <v>1690</v>
      </c>
      <c r="BP21" s="129">
        <f t="shared" si="28"/>
        <v>58</v>
      </c>
      <c r="BQ21" s="129">
        <f t="shared" si="29"/>
        <v>639</v>
      </c>
      <c r="BR21" s="129">
        <f t="shared" si="30"/>
        <v>24</v>
      </c>
      <c r="BS21" s="129">
        <f t="shared" si="31"/>
        <v>2329</v>
      </c>
      <c r="BT21" s="129">
        <f t="shared" si="32"/>
        <v>82</v>
      </c>
      <c r="BU21" s="129">
        <f t="shared" si="33"/>
        <v>5.3</v>
      </c>
      <c r="BV21" s="129">
        <f t="shared" si="34"/>
        <v>107.55</v>
      </c>
      <c r="BW21" s="129">
        <f t="shared" si="35"/>
        <v>0.75</v>
      </c>
      <c r="BX21" s="129">
        <f t="shared" si="36"/>
        <v>108.3</v>
      </c>
      <c r="BY21" s="134">
        <f t="shared" si="37"/>
        <v>108.3</v>
      </c>
      <c r="BZ21" s="129">
        <f t="shared" si="40"/>
        <v>26.3</v>
      </c>
    </row>
    <row r="22" spans="1:78" ht="18.75">
      <c r="A22" s="143">
        <f t="shared" si="18"/>
        <v>42910</v>
      </c>
      <c r="B22" s="138" t="s">
        <v>12</v>
      </c>
      <c r="C22" s="30">
        <v>546</v>
      </c>
      <c r="D22" s="30">
        <v>582</v>
      </c>
      <c r="E22" s="30">
        <v>426</v>
      </c>
      <c r="F22" s="30">
        <v>39</v>
      </c>
      <c r="G22" s="30"/>
      <c r="H22" s="23">
        <v>14</v>
      </c>
      <c r="I22" s="33">
        <f t="shared" si="19"/>
        <v>1554</v>
      </c>
      <c r="J22" s="33">
        <f t="shared" si="20"/>
        <v>53</v>
      </c>
      <c r="K22" s="23">
        <v>288</v>
      </c>
      <c r="L22" s="14">
        <v>308</v>
      </c>
      <c r="M22" s="14">
        <v>310</v>
      </c>
      <c r="N22" s="14"/>
      <c r="O22" s="14">
        <v>10</v>
      </c>
      <c r="P22" s="14">
        <v>11</v>
      </c>
      <c r="Q22" s="14">
        <v>11</v>
      </c>
      <c r="R22" s="34"/>
      <c r="S22" s="33">
        <f t="shared" si="21"/>
        <v>906</v>
      </c>
      <c r="T22" s="33">
        <f t="shared" si="22"/>
        <v>32</v>
      </c>
      <c r="U22" s="35">
        <f t="shared" si="23"/>
        <v>85</v>
      </c>
      <c r="V22" s="37">
        <v>3.18</v>
      </c>
      <c r="W22" s="23">
        <v>3.5</v>
      </c>
      <c r="X22" s="38">
        <v>5.5</v>
      </c>
      <c r="Y22" s="23">
        <v>3.1</v>
      </c>
      <c r="Z22" s="30">
        <v>4.5999999999999996</v>
      </c>
      <c r="AA22" s="38">
        <v>1.6</v>
      </c>
      <c r="AB22" s="38"/>
      <c r="AC22" s="38"/>
      <c r="AD22" s="38"/>
      <c r="AE22" s="38">
        <v>0.75</v>
      </c>
      <c r="AF22" s="38"/>
      <c r="AG22" s="38"/>
      <c r="AH22" s="44">
        <f t="shared" si="6"/>
        <v>0.75</v>
      </c>
      <c r="AI22" s="53">
        <v>60</v>
      </c>
      <c r="AJ22" s="15">
        <f t="shared" si="39"/>
        <v>60.75</v>
      </c>
      <c r="AK22" s="51">
        <f t="shared" si="24"/>
        <v>102.13</v>
      </c>
      <c r="AL22" s="96">
        <f t="shared" si="25"/>
        <v>107.22999999999999</v>
      </c>
      <c r="AM22" s="16">
        <f t="shared" si="38"/>
        <v>46.47999999999999</v>
      </c>
      <c r="AN22" s="50"/>
      <c r="AO22" s="46"/>
      <c r="AP22" s="17">
        <f t="shared" si="26"/>
        <v>107.22999999999999</v>
      </c>
      <c r="AQ22" s="18">
        <f t="shared" si="7"/>
        <v>45.5</v>
      </c>
      <c r="AR22" s="40"/>
      <c r="AS22" s="19">
        <f t="shared" si="8"/>
        <v>60.75</v>
      </c>
      <c r="AT22" s="20">
        <f t="shared" si="9"/>
        <v>86.88</v>
      </c>
      <c r="AU22" s="21">
        <f t="shared" si="10"/>
        <v>147.63</v>
      </c>
      <c r="AV22" s="47"/>
      <c r="AW22" s="19">
        <v>40</v>
      </c>
      <c r="AX22" s="20">
        <v>200</v>
      </c>
      <c r="AY22" s="20">
        <v>0</v>
      </c>
      <c r="AZ22" s="20">
        <v>0</v>
      </c>
      <c r="BA22" s="20">
        <v>0</v>
      </c>
      <c r="BB22" s="42">
        <f t="shared" si="11"/>
        <v>240</v>
      </c>
      <c r="BC22" s="43">
        <f t="shared" si="12"/>
        <v>228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3"/>
        <v>47</v>
      </c>
      <c r="BJ22" s="48">
        <f t="shared" si="14"/>
        <v>181</v>
      </c>
      <c r="BK22" s="24">
        <f t="shared" si="15"/>
        <v>86.88</v>
      </c>
      <c r="BL22" s="48">
        <f t="shared" si="16"/>
        <v>94.12</v>
      </c>
      <c r="BO22" s="129">
        <f t="shared" si="27"/>
        <v>1554</v>
      </c>
      <c r="BP22" s="129">
        <f t="shared" si="28"/>
        <v>53</v>
      </c>
      <c r="BQ22" s="129">
        <f t="shared" si="29"/>
        <v>596</v>
      </c>
      <c r="BR22" s="129">
        <f t="shared" si="30"/>
        <v>21</v>
      </c>
      <c r="BS22" s="129">
        <f t="shared" si="31"/>
        <v>2150</v>
      </c>
      <c r="BT22" s="129">
        <f t="shared" si="32"/>
        <v>74</v>
      </c>
      <c r="BU22" s="129">
        <f t="shared" si="33"/>
        <v>4.5999999999999996</v>
      </c>
      <c r="BV22" s="129">
        <f t="shared" si="34"/>
        <v>95.47999999999999</v>
      </c>
      <c r="BW22" s="129">
        <f t="shared" si="35"/>
        <v>0.75</v>
      </c>
      <c r="BX22" s="129">
        <f t="shared" si="36"/>
        <v>96.22999999999999</v>
      </c>
      <c r="BY22" s="134">
        <f t="shared" si="37"/>
        <v>96.22999999999999</v>
      </c>
      <c r="BZ22" s="129">
        <f t="shared" si="40"/>
        <v>22.23</v>
      </c>
    </row>
    <row r="23" spans="1:78" ht="18.75">
      <c r="A23" s="143">
        <f t="shared" si="18"/>
        <v>42910</v>
      </c>
      <c r="B23" s="138" t="s">
        <v>44</v>
      </c>
      <c r="C23" s="30">
        <v>519</v>
      </c>
      <c r="D23" s="30">
        <v>566</v>
      </c>
      <c r="E23" s="30">
        <v>416</v>
      </c>
      <c r="F23" s="30">
        <v>37</v>
      </c>
      <c r="G23" s="30"/>
      <c r="H23" s="23">
        <v>14</v>
      </c>
      <c r="I23" s="33">
        <f t="shared" si="19"/>
        <v>1501</v>
      </c>
      <c r="J23" s="33">
        <f t="shared" si="20"/>
        <v>51</v>
      </c>
      <c r="K23" s="23">
        <v>208</v>
      </c>
      <c r="L23" s="14">
        <v>296</v>
      </c>
      <c r="M23" s="14">
        <v>310</v>
      </c>
      <c r="N23" s="14"/>
      <c r="O23" s="14">
        <v>10</v>
      </c>
      <c r="P23" s="14">
        <v>11</v>
      </c>
      <c r="Q23" s="14">
        <v>11</v>
      </c>
      <c r="R23" s="34"/>
      <c r="S23" s="33">
        <f t="shared" si="21"/>
        <v>814</v>
      </c>
      <c r="T23" s="33">
        <f t="shared" si="22"/>
        <v>32</v>
      </c>
      <c r="U23" s="35">
        <f t="shared" si="23"/>
        <v>83</v>
      </c>
      <c r="V23" s="37">
        <v>3.18</v>
      </c>
      <c r="W23" s="23">
        <v>3.5</v>
      </c>
      <c r="X23" s="30">
        <v>5.5</v>
      </c>
      <c r="Y23" s="23">
        <v>3.1</v>
      </c>
      <c r="Z23" s="30">
        <v>4.5999999999999996</v>
      </c>
      <c r="AA23" s="38">
        <v>1.6</v>
      </c>
      <c r="AB23" s="38"/>
      <c r="AC23" s="38"/>
      <c r="AD23" s="38"/>
      <c r="AE23" s="38">
        <v>0.75</v>
      </c>
      <c r="AF23" s="38"/>
      <c r="AG23" s="38"/>
      <c r="AH23" s="44">
        <f t="shared" si="6"/>
        <v>0.75</v>
      </c>
      <c r="AI23" s="53">
        <v>60</v>
      </c>
      <c r="AJ23" s="15">
        <f t="shared" si="39"/>
        <v>60.75</v>
      </c>
      <c r="AK23" s="51">
        <f t="shared" si="24"/>
        <v>100.13</v>
      </c>
      <c r="AL23" s="96">
        <f t="shared" si="25"/>
        <v>105.22999999999999</v>
      </c>
      <c r="AM23" s="16">
        <f t="shared" si="38"/>
        <v>44.47999999999999</v>
      </c>
      <c r="AN23" s="50"/>
      <c r="AO23" s="46"/>
      <c r="AP23" s="17">
        <f t="shared" si="26"/>
        <v>105.22999999999999</v>
      </c>
      <c r="AQ23" s="18">
        <f t="shared" si="7"/>
        <v>47.5</v>
      </c>
      <c r="AR23" s="40"/>
      <c r="AS23" s="19">
        <f t="shared" si="8"/>
        <v>60.75</v>
      </c>
      <c r="AT23" s="20">
        <f t="shared" si="9"/>
        <v>86.88</v>
      </c>
      <c r="AU23" s="21">
        <f t="shared" si="10"/>
        <v>147.63</v>
      </c>
      <c r="AV23" s="47"/>
      <c r="AW23" s="19">
        <v>40</v>
      </c>
      <c r="AX23" s="20">
        <v>200</v>
      </c>
      <c r="AY23" s="20">
        <v>0</v>
      </c>
      <c r="AZ23" s="20">
        <v>0</v>
      </c>
      <c r="BA23" s="20">
        <v>0</v>
      </c>
      <c r="BB23" s="42">
        <f t="shared" si="11"/>
        <v>240</v>
      </c>
      <c r="BC23" s="43">
        <f t="shared" si="12"/>
        <v>228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3"/>
        <v>47</v>
      </c>
      <c r="BJ23" s="48">
        <f t="shared" si="14"/>
        <v>181</v>
      </c>
      <c r="BK23" s="24">
        <f t="shared" si="15"/>
        <v>86.88</v>
      </c>
      <c r="BL23" s="48">
        <f t="shared" si="16"/>
        <v>94.12</v>
      </c>
      <c r="BO23" s="129">
        <f t="shared" si="27"/>
        <v>1501</v>
      </c>
      <c r="BP23" s="129">
        <f t="shared" si="28"/>
        <v>51</v>
      </c>
      <c r="BQ23" s="129">
        <f t="shared" si="29"/>
        <v>504</v>
      </c>
      <c r="BR23" s="129">
        <f t="shared" si="30"/>
        <v>21</v>
      </c>
      <c r="BS23" s="129">
        <f t="shared" si="31"/>
        <v>2005</v>
      </c>
      <c r="BT23" s="129">
        <f t="shared" si="32"/>
        <v>72</v>
      </c>
      <c r="BU23" s="129">
        <f t="shared" si="33"/>
        <v>4.5999999999999996</v>
      </c>
      <c r="BV23" s="129">
        <f t="shared" si="34"/>
        <v>93.47999999999999</v>
      </c>
      <c r="BW23" s="129">
        <f t="shared" si="35"/>
        <v>0.75</v>
      </c>
      <c r="BX23" s="129">
        <f t="shared" si="36"/>
        <v>94.22999999999999</v>
      </c>
      <c r="BY23" s="134">
        <f t="shared" si="37"/>
        <v>94.22999999999999</v>
      </c>
      <c r="BZ23" s="129">
        <f t="shared" si="40"/>
        <v>22.23</v>
      </c>
    </row>
    <row r="24" spans="1:78" ht="18.75">
      <c r="A24" s="143">
        <f t="shared" si="18"/>
        <v>42910</v>
      </c>
      <c r="B24" s="139" t="s">
        <v>13</v>
      </c>
      <c r="C24" s="30">
        <v>518</v>
      </c>
      <c r="D24" s="30">
        <v>375</v>
      </c>
      <c r="E24" s="30">
        <v>424</v>
      </c>
      <c r="F24" s="30">
        <v>31</v>
      </c>
      <c r="G24" s="30"/>
      <c r="H24" s="23">
        <v>14</v>
      </c>
      <c r="I24" s="33">
        <f t="shared" si="19"/>
        <v>1317</v>
      </c>
      <c r="J24" s="33">
        <f t="shared" si="20"/>
        <v>45</v>
      </c>
      <c r="K24" s="23">
        <v>260</v>
      </c>
      <c r="L24" s="14">
        <v>315</v>
      </c>
      <c r="M24" s="14">
        <v>310</v>
      </c>
      <c r="N24" s="14"/>
      <c r="O24" s="14">
        <v>10</v>
      </c>
      <c r="P24" s="14">
        <v>11</v>
      </c>
      <c r="Q24" s="14">
        <v>11</v>
      </c>
      <c r="R24" s="34"/>
      <c r="S24" s="33">
        <f t="shared" si="21"/>
        <v>885</v>
      </c>
      <c r="T24" s="33">
        <f t="shared" si="22"/>
        <v>32</v>
      </c>
      <c r="U24" s="35">
        <f t="shared" si="23"/>
        <v>77</v>
      </c>
      <c r="V24" s="37">
        <v>3.18</v>
      </c>
      <c r="W24" s="23">
        <v>3.5</v>
      </c>
      <c r="X24" s="30">
        <v>5.5</v>
      </c>
      <c r="Y24" s="30">
        <v>2.7</v>
      </c>
      <c r="Z24" s="54">
        <v>4</v>
      </c>
      <c r="AA24" s="38">
        <v>1.8</v>
      </c>
      <c r="AB24" s="38"/>
      <c r="AC24" s="38"/>
      <c r="AD24" s="38"/>
      <c r="AE24" s="38">
        <v>0.75</v>
      </c>
      <c r="AF24" s="38"/>
      <c r="AG24" s="38"/>
      <c r="AH24" s="44">
        <f t="shared" si="6"/>
        <v>0.75</v>
      </c>
      <c r="AI24" s="53">
        <v>45</v>
      </c>
      <c r="AJ24" s="15">
        <f t="shared" si="39"/>
        <v>45.75</v>
      </c>
      <c r="AK24" s="51">
        <f t="shared" si="24"/>
        <v>93.13000000000001</v>
      </c>
      <c r="AL24" s="96">
        <f t="shared" si="25"/>
        <v>98.43</v>
      </c>
      <c r="AM24" s="16">
        <f t="shared" si="38"/>
        <v>52.680000000000007</v>
      </c>
      <c r="AN24" s="50"/>
      <c r="AO24" s="46"/>
      <c r="AP24" s="17">
        <f t="shared" si="26"/>
        <v>98.43</v>
      </c>
      <c r="AQ24" s="18">
        <f t="shared" si="7"/>
        <v>42.235999999999976</v>
      </c>
      <c r="AR24" s="40"/>
      <c r="AS24" s="19">
        <f t="shared" si="8"/>
        <v>45.75</v>
      </c>
      <c r="AT24" s="20">
        <f t="shared" si="9"/>
        <v>89.615999999999985</v>
      </c>
      <c r="AU24" s="21">
        <f t="shared" si="10"/>
        <v>135.36599999999999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0</v>
      </c>
      <c r="BB24" s="42">
        <f t="shared" si="11"/>
        <v>246</v>
      </c>
      <c r="BC24" s="43">
        <f t="shared" si="12"/>
        <v>233.7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3"/>
        <v>47</v>
      </c>
      <c r="BJ24" s="48">
        <f t="shared" si="14"/>
        <v>186.7</v>
      </c>
      <c r="BK24" s="24">
        <f t="shared" si="15"/>
        <v>89.615999999999985</v>
      </c>
      <c r="BL24" s="48">
        <f t="shared" si="16"/>
        <v>97.084000000000003</v>
      </c>
      <c r="BO24" s="129">
        <f t="shared" si="27"/>
        <v>1317</v>
      </c>
      <c r="BP24" s="129">
        <f t="shared" si="28"/>
        <v>45</v>
      </c>
      <c r="BQ24" s="129">
        <f t="shared" si="29"/>
        <v>575</v>
      </c>
      <c r="BR24" s="129">
        <f t="shared" si="30"/>
        <v>21</v>
      </c>
      <c r="BS24" s="129">
        <f t="shared" si="31"/>
        <v>1892</v>
      </c>
      <c r="BT24" s="129">
        <f t="shared" si="32"/>
        <v>66</v>
      </c>
      <c r="BU24" s="129">
        <f t="shared" si="33"/>
        <v>4</v>
      </c>
      <c r="BV24" s="129">
        <f t="shared" si="34"/>
        <v>86.68</v>
      </c>
      <c r="BW24" s="129">
        <f t="shared" si="35"/>
        <v>0.75</v>
      </c>
      <c r="BX24" s="129">
        <f t="shared" si="36"/>
        <v>87.43</v>
      </c>
      <c r="BY24" s="134">
        <f t="shared" si="37"/>
        <v>87.43</v>
      </c>
      <c r="BZ24" s="129">
        <f t="shared" si="40"/>
        <v>21.43</v>
      </c>
    </row>
    <row r="25" spans="1:78" ht="18.75">
      <c r="A25" s="143">
        <f t="shared" si="18"/>
        <v>42910</v>
      </c>
      <c r="B25" s="138" t="s">
        <v>30</v>
      </c>
      <c r="C25" s="30">
        <v>521</v>
      </c>
      <c r="D25" s="30">
        <v>394</v>
      </c>
      <c r="E25" s="30">
        <v>443</v>
      </c>
      <c r="F25" s="30">
        <v>35</v>
      </c>
      <c r="G25" s="30"/>
      <c r="H25" s="23">
        <v>15</v>
      </c>
      <c r="I25" s="33">
        <f t="shared" si="19"/>
        <v>1358</v>
      </c>
      <c r="J25" s="33">
        <f t="shared" si="20"/>
        <v>50</v>
      </c>
      <c r="K25" s="23">
        <v>263</v>
      </c>
      <c r="L25" s="14">
        <v>308</v>
      </c>
      <c r="M25" s="14">
        <v>270</v>
      </c>
      <c r="N25" s="14"/>
      <c r="O25" s="14">
        <v>8</v>
      </c>
      <c r="P25" s="14">
        <v>11</v>
      </c>
      <c r="Q25" s="14">
        <v>10</v>
      </c>
      <c r="R25" s="34"/>
      <c r="S25" s="33">
        <f t="shared" si="21"/>
        <v>841</v>
      </c>
      <c r="T25" s="33">
        <f>O25+P25+Q25+R25</f>
        <v>29</v>
      </c>
      <c r="U25" s="35">
        <f t="shared" si="23"/>
        <v>79</v>
      </c>
      <c r="V25" s="37">
        <v>3.18</v>
      </c>
      <c r="W25" s="23">
        <v>3.5</v>
      </c>
      <c r="X25" s="30">
        <v>5.5</v>
      </c>
      <c r="Y25" s="30">
        <v>2.7</v>
      </c>
      <c r="Z25" s="54">
        <v>4</v>
      </c>
      <c r="AA25" s="38">
        <v>1.8</v>
      </c>
      <c r="AB25" s="38"/>
      <c r="AC25" s="38"/>
      <c r="AD25" s="38"/>
      <c r="AE25" s="38">
        <v>0.75</v>
      </c>
      <c r="AF25" s="38"/>
      <c r="AG25" s="38"/>
      <c r="AH25" s="44">
        <f t="shared" si="6"/>
        <v>0.75</v>
      </c>
      <c r="AI25" s="53">
        <v>45</v>
      </c>
      <c r="AJ25" s="15">
        <f t="shared" si="39"/>
        <v>45.75</v>
      </c>
      <c r="AK25" s="51">
        <f t="shared" si="24"/>
        <v>95.13000000000001</v>
      </c>
      <c r="AL25" s="96">
        <f t="shared" si="25"/>
        <v>100.43</v>
      </c>
      <c r="AM25" s="16">
        <f t="shared" si="38"/>
        <v>54.680000000000007</v>
      </c>
      <c r="AN25" s="50"/>
      <c r="AO25" s="46"/>
      <c r="AP25" s="17">
        <f t="shared" si="26"/>
        <v>100.43</v>
      </c>
      <c r="AQ25" s="18">
        <f t="shared" si="7"/>
        <v>40.235999999999976</v>
      </c>
      <c r="AR25" s="40"/>
      <c r="AS25" s="19">
        <f t="shared" si="8"/>
        <v>45.75</v>
      </c>
      <c r="AT25" s="20">
        <f t="shared" si="9"/>
        <v>89.615999999999985</v>
      </c>
      <c r="AU25" s="21">
        <f t="shared" si="10"/>
        <v>135.36599999999999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0</v>
      </c>
      <c r="BB25" s="42">
        <f t="shared" si="11"/>
        <v>246</v>
      </c>
      <c r="BC25" s="43">
        <f t="shared" si="12"/>
        <v>233.7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3"/>
        <v>47</v>
      </c>
      <c r="BJ25" s="48">
        <f t="shared" si="14"/>
        <v>186.7</v>
      </c>
      <c r="BK25" s="24">
        <f t="shared" si="15"/>
        <v>89.615999999999985</v>
      </c>
      <c r="BL25" s="48">
        <f t="shared" si="16"/>
        <v>97.084000000000003</v>
      </c>
      <c r="BO25" s="129">
        <f t="shared" si="27"/>
        <v>1358</v>
      </c>
      <c r="BP25" s="129">
        <f t="shared" si="28"/>
        <v>50</v>
      </c>
      <c r="BQ25" s="129">
        <f t="shared" si="29"/>
        <v>571</v>
      </c>
      <c r="BR25" s="129">
        <f t="shared" si="30"/>
        <v>18</v>
      </c>
      <c r="BS25" s="129">
        <f t="shared" si="31"/>
        <v>1929</v>
      </c>
      <c r="BT25" s="129">
        <f t="shared" si="32"/>
        <v>68</v>
      </c>
      <c r="BU25" s="129">
        <f t="shared" si="33"/>
        <v>4</v>
      </c>
      <c r="BV25" s="129">
        <f t="shared" si="34"/>
        <v>88.68</v>
      </c>
      <c r="BW25" s="129">
        <f t="shared" si="35"/>
        <v>0.75</v>
      </c>
      <c r="BX25" s="129">
        <f t="shared" si="36"/>
        <v>89.43</v>
      </c>
      <c r="BY25" s="134">
        <f t="shared" si="37"/>
        <v>89.43</v>
      </c>
      <c r="BZ25" s="129">
        <f t="shared" si="40"/>
        <v>21.43</v>
      </c>
    </row>
    <row r="26" spans="1:78" ht="18.75">
      <c r="A26" s="143">
        <f t="shared" si="18"/>
        <v>42910</v>
      </c>
      <c r="B26" s="138" t="s">
        <v>14</v>
      </c>
      <c r="C26" s="30">
        <v>531</v>
      </c>
      <c r="D26" s="30">
        <v>411</v>
      </c>
      <c r="E26" s="30">
        <v>438</v>
      </c>
      <c r="F26" s="30">
        <v>33</v>
      </c>
      <c r="G26" s="30"/>
      <c r="H26" s="23">
        <v>14</v>
      </c>
      <c r="I26" s="33">
        <f t="shared" si="19"/>
        <v>1380</v>
      </c>
      <c r="J26" s="33">
        <f t="shared" si="20"/>
        <v>47</v>
      </c>
      <c r="K26" s="23">
        <v>278</v>
      </c>
      <c r="L26" s="14">
        <v>322</v>
      </c>
      <c r="M26" s="14">
        <v>320</v>
      </c>
      <c r="N26" s="14"/>
      <c r="O26" s="14">
        <v>10</v>
      </c>
      <c r="P26" s="14">
        <v>12</v>
      </c>
      <c r="Q26" s="14">
        <v>11</v>
      </c>
      <c r="R26" s="34"/>
      <c r="S26" s="33">
        <f t="shared" si="21"/>
        <v>920</v>
      </c>
      <c r="T26" s="33">
        <f t="shared" si="22"/>
        <v>33</v>
      </c>
      <c r="U26" s="35">
        <f t="shared" si="23"/>
        <v>80</v>
      </c>
      <c r="V26" s="37">
        <v>3.91</v>
      </c>
      <c r="W26" s="23">
        <v>3.5</v>
      </c>
      <c r="X26" s="30">
        <v>5.5</v>
      </c>
      <c r="Y26" s="30">
        <v>2.7</v>
      </c>
      <c r="Z26" s="54">
        <v>4.4000000000000004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6"/>
        <v>0.8</v>
      </c>
      <c r="AI26" s="53">
        <v>45</v>
      </c>
      <c r="AJ26" s="15">
        <f t="shared" si="39"/>
        <v>45.8</v>
      </c>
      <c r="AK26" s="51">
        <f t="shared" si="24"/>
        <v>97.31</v>
      </c>
      <c r="AL26" s="96">
        <f t="shared" si="25"/>
        <v>102.81</v>
      </c>
      <c r="AM26" s="16">
        <f t="shared" si="38"/>
        <v>57.010000000000005</v>
      </c>
      <c r="AN26" s="50"/>
      <c r="AO26" s="46"/>
      <c r="AP26" s="17">
        <f t="shared" si="26"/>
        <v>102.81</v>
      </c>
      <c r="AQ26" s="18">
        <f t="shared" si="7"/>
        <v>38.105999999999995</v>
      </c>
      <c r="AR26" s="40"/>
      <c r="AS26" s="19">
        <f t="shared" si="8"/>
        <v>45.8</v>
      </c>
      <c r="AT26" s="20">
        <f t="shared" si="9"/>
        <v>89.615999999999985</v>
      </c>
      <c r="AU26" s="21">
        <f t="shared" si="10"/>
        <v>135.416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0</v>
      </c>
      <c r="BB26" s="42">
        <f t="shared" si="11"/>
        <v>246</v>
      </c>
      <c r="BC26" s="43">
        <f t="shared" si="12"/>
        <v>233.7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3"/>
        <v>47</v>
      </c>
      <c r="BJ26" s="48">
        <f t="shared" si="14"/>
        <v>186.7</v>
      </c>
      <c r="BK26" s="24">
        <f t="shared" si="15"/>
        <v>89.615999999999985</v>
      </c>
      <c r="BL26" s="48">
        <f t="shared" si="16"/>
        <v>97.084000000000003</v>
      </c>
      <c r="BO26" s="129">
        <f t="shared" si="27"/>
        <v>1380</v>
      </c>
      <c r="BP26" s="129">
        <f t="shared" si="28"/>
        <v>47</v>
      </c>
      <c r="BQ26" s="129">
        <f t="shared" si="29"/>
        <v>600</v>
      </c>
      <c r="BR26" s="129">
        <f t="shared" si="30"/>
        <v>21</v>
      </c>
      <c r="BS26" s="129">
        <f t="shared" si="31"/>
        <v>1980</v>
      </c>
      <c r="BT26" s="129">
        <f t="shared" si="32"/>
        <v>68</v>
      </c>
      <c r="BU26" s="129">
        <f t="shared" si="33"/>
        <v>4.4000000000000004</v>
      </c>
      <c r="BV26" s="129">
        <f t="shared" si="34"/>
        <v>90.01</v>
      </c>
      <c r="BW26" s="129">
        <f t="shared" si="35"/>
        <v>0.8</v>
      </c>
      <c r="BX26" s="129">
        <f t="shared" si="36"/>
        <v>90.81</v>
      </c>
      <c r="BY26" s="134">
        <f t="shared" si="37"/>
        <v>90.81</v>
      </c>
      <c r="BZ26" s="129">
        <f t="shared" si="40"/>
        <v>22.81</v>
      </c>
    </row>
    <row r="27" spans="1:78" ht="18.75">
      <c r="A27" s="143">
        <f t="shared" si="18"/>
        <v>42910</v>
      </c>
      <c r="B27" s="138" t="s">
        <v>31</v>
      </c>
      <c r="C27" s="30">
        <v>552</v>
      </c>
      <c r="D27" s="30">
        <v>548</v>
      </c>
      <c r="E27" s="30">
        <v>468</v>
      </c>
      <c r="F27" s="30">
        <v>38</v>
      </c>
      <c r="G27" s="30"/>
      <c r="H27" s="23">
        <v>15</v>
      </c>
      <c r="I27" s="33">
        <f t="shared" si="19"/>
        <v>1568</v>
      </c>
      <c r="J27" s="33">
        <f t="shared" si="20"/>
        <v>53</v>
      </c>
      <c r="K27" s="23">
        <v>275</v>
      </c>
      <c r="L27" s="14">
        <v>337</v>
      </c>
      <c r="M27" s="14">
        <v>310</v>
      </c>
      <c r="N27" s="14"/>
      <c r="O27" s="14">
        <v>10</v>
      </c>
      <c r="P27" s="14">
        <v>12</v>
      </c>
      <c r="Q27" s="14">
        <v>11</v>
      </c>
      <c r="R27" s="34"/>
      <c r="S27" s="33">
        <f t="shared" si="21"/>
        <v>922</v>
      </c>
      <c r="T27" s="33">
        <f t="shared" si="22"/>
        <v>33</v>
      </c>
      <c r="U27" s="35">
        <f t="shared" si="23"/>
        <v>86</v>
      </c>
      <c r="V27" s="37">
        <v>3.91</v>
      </c>
      <c r="W27" s="23">
        <v>3.5</v>
      </c>
      <c r="X27" s="30">
        <v>5.5</v>
      </c>
      <c r="Y27" s="30">
        <v>2.7</v>
      </c>
      <c r="Z27" s="54">
        <v>4.4000000000000004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6"/>
        <v>0.8</v>
      </c>
      <c r="AI27" s="53">
        <v>45</v>
      </c>
      <c r="AJ27" s="15">
        <f t="shared" si="39"/>
        <v>45.8</v>
      </c>
      <c r="AK27" s="51">
        <f t="shared" si="24"/>
        <v>103.31</v>
      </c>
      <c r="AL27" s="96">
        <f t="shared" si="25"/>
        <v>108.81</v>
      </c>
      <c r="AM27" s="16">
        <f t="shared" si="38"/>
        <v>63.010000000000005</v>
      </c>
      <c r="AN27" s="50"/>
      <c r="AO27" s="46"/>
      <c r="AP27" s="17">
        <f t="shared" si="26"/>
        <v>108.81</v>
      </c>
      <c r="AQ27" s="18">
        <f t="shared" si="7"/>
        <v>32.105999999999995</v>
      </c>
      <c r="AR27" s="40"/>
      <c r="AS27" s="19">
        <f t="shared" si="8"/>
        <v>45.8</v>
      </c>
      <c r="AT27" s="20">
        <f t="shared" si="9"/>
        <v>89.615999999999985</v>
      </c>
      <c r="AU27" s="21">
        <f t="shared" si="10"/>
        <v>135.416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0</v>
      </c>
      <c r="BB27" s="42">
        <f t="shared" si="11"/>
        <v>246</v>
      </c>
      <c r="BC27" s="43">
        <f t="shared" si="12"/>
        <v>233.7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3"/>
        <v>47</v>
      </c>
      <c r="BJ27" s="48">
        <f t="shared" si="14"/>
        <v>186.7</v>
      </c>
      <c r="BK27" s="24">
        <f t="shared" si="15"/>
        <v>89.615999999999985</v>
      </c>
      <c r="BL27" s="48">
        <f t="shared" si="16"/>
        <v>97.084000000000003</v>
      </c>
      <c r="BO27" s="129">
        <f t="shared" si="27"/>
        <v>1568</v>
      </c>
      <c r="BP27" s="129">
        <f t="shared" si="28"/>
        <v>53</v>
      </c>
      <c r="BQ27" s="129">
        <f t="shared" si="29"/>
        <v>612</v>
      </c>
      <c r="BR27" s="129">
        <f t="shared" si="30"/>
        <v>21</v>
      </c>
      <c r="BS27" s="129">
        <f t="shared" si="31"/>
        <v>2180</v>
      </c>
      <c r="BT27" s="129">
        <f t="shared" si="32"/>
        <v>74</v>
      </c>
      <c r="BU27" s="129">
        <f t="shared" si="33"/>
        <v>4.4000000000000004</v>
      </c>
      <c r="BV27" s="129">
        <f t="shared" si="34"/>
        <v>96.01</v>
      </c>
      <c r="BW27" s="129">
        <f t="shared" si="35"/>
        <v>0.8</v>
      </c>
      <c r="BX27" s="129">
        <f t="shared" si="36"/>
        <v>96.81</v>
      </c>
      <c r="BY27" s="134">
        <f t="shared" si="37"/>
        <v>96.81</v>
      </c>
      <c r="BZ27" s="129">
        <f t="shared" si="40"/>
        <v>22.81</v>
      </c>
    </row>
    <row r="28" spans="1:78" ht="18.75">
      <c r="A28" s="143">
        <f t="shared" si="18"/>
        <v>42910</v>
      </c>
      <c r="B28" s="138" t="s">
        <v>15</v>
      </c>
      <c r="C28" s="30">
        <v>563</v>
      </c>
      <c r="D28" s="30">
        <v>636</v>
      </c>
      <c r="E28" s="30">
        <v>506</v>
      </c>
      <c r="F28" s="30">
        <v>39</v>
      </c>
      <c r="G28" s="30"/>
      <c r="H28" s="23">
        <v>16</v>
      </c>
      <c r="I28" s="33">
        <f t="shared" si="19"/>
        <v>1705</v>
      </c>
      <c r="J28" s="33">
        <f t="shared" si="20"/>
        <v>55</v>
      </c>
      <c r="K28" s="23">
        <v>278</v>
      </c>
      <c r="L28" s="14">
        <v>345</v>
      </c>
      <c r="M28" s="14">
        <v>370</v>
      </c>
      <c r="N28" s="14"/>
      <c r="O28" s="14">
        <v>10</v>
      </c>
      <c r="P28" s="14">
        <v>12</v>
      </c>
      <c r="Q28" s="14">
        <v>13</v>
      </c>
      <c r="R28" s="34"/>
      <c r="S28" s="33">
        <f t="shared" si="21"/>
        <v>993</v>
      </c>
      <c r="T28" s="33">
        <f t="shared" si="22"/>
        <v>35</v>
      </c>
      <c r="U28" s="35">
        <f t="shared" si="23"/>
        <v>90</v>
      </c>
      <c r="V28" s="37">
        <v>3.91</v>
      </c>
      <c r="W28" s="23">
        <v>3.5</v>
      </c>
      <c r="X28" s="30">
        <v>5.5</v>
      </c>
      <c r="Y28" s="30">
        <v>2.8</v>
      </c>
      <c r="Z28" s="54">
        <v>4.5999999999999996</v>
      </c>
      <c r="AA28" s="38">
        <v>2</v>
      </c>
      <c r="AB28" s="38"/>
      <c r="AC28" s="38"/>
      <c r="AD28" s="38"/>
      <c r="AE28" s="38">
        <v>0.8</v>
      </c>
      <c r="AF28" s="38"/>
      <c r="AG28" s="38"/>
      <c r="AH28" s="44">
        <f t="shared" si="6"/>
        <v>0.8</v>
      </c>
      <c r="AI28" s="53">
        <v>45</v>
      </c>
      <c r="AJ28" s="15">
        <f t="shared" si="39"/>
        <v>45.8</v>
      </c>
      <c r="AK28" s="51">
        <f t="shared" si="24"/>
        <v>107.60999999999999</v>
      </c>
      <c r="AL28" s="96">
        <f t="shared" si="25"/>
        <v>113.10999999999999</v>
      </c>
      <c r="AM28" s="16">
        <f t="shared" si="38"/>
        <v>67.309999999999988</v>
      </c>
      <c r="AN28" s="50"/>
      <c r="AO28" s="46"/>
      <c r="AP28" s="17">
        <f t="shared" si="26"/>
        <v>113.10999999999999</v>
      </c>
      <c r="AQ28" s="18">
        <f t="shared" si="7"/>
        <v>27.806000000000012</v>
      </c>
      <c r="AR28" s="40"/>
      <c r="AS28" s="19">
        <f t="shared" si="8"/>
        <v>45.8</v>
      </c>
      <c r="AT28" s="20">
        <f t="shared" si="9"/>
        <v>89.615999999999985</v>
      </c>
      <c r="AU28" s="21">
        <f t="shared" si="10"/>
        <v>135.416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0</v>
      </c>
      <c r="BB28" s="42">
        <f t="shared" si="11"/>
        <v>246</v>
      </c>
      <c r="BC28" s="43">
        <f t="shared" si="12"/>
        <v>233.7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3"/>
        <v>47</v>
      </c>
      <c r="BJ28" s="48">
        <f t="shared" si="14"/>
        <v>186.7</v>
      </c>
      <c r="BK28" s="24">
        <f t="shared" si="15"/>
        <v>89.615999999999985</v>
      </c>
      <c r="BL28" s="48">
        <f t="shared" si="16"/>
        <v>97.084000000000003</v>
      </c>
      <c r="BO28" s="129">
        <f t="shared" si="27"/>
        <v>1705</v>
      </c>
      <c r="BP28" s="129">
        <f t="shared" si="28"/>
        <v>55</v>
      </c>
      <c r="BQ28" s="129">
        <f t="shared" si="29"/>
        <v>623</v>
      </c>
      <c r="BR28" s="129">
        <f t="shared" si="30"/>
        <v>23</v>
      </c>
      <c r="BS28" s="129">
        <f t="shared" si="31"/>
        <v>2328</v>
      </c>
      <c r="BT28" s="129">
        <f t="shared" si="32"/>
        <v>78</v>
      </c>
      <c r="BU28" s="129">
        <f t="shared" si="33"/>
        <v>4.5999999999999996</v>
      </c>
      <c r="BV28" s="129">
        <f t="shared" si="34"/>
        <v>100.30999999999999</v>
      </c>
      <c r="BW28" s="129">
        <f t="shared" si="35"/>
        <v>0.8</v>
      </c>
      <c r="BX28" s="129">
        <f t="shared" si="36"/>
        <v>101.10999999999999</v>
      </c>
      <c r="BY28" s="134">
        <f t="shared" si="37"/>
        <v>101.10999999999999</v>
      </c>
      <c r="BZ28" s="129">
        <f t="shared" si="40"/>
        <v>23.110000000000003</v>
      </c>
    </row>
    <row r="29" spans="1:78" ht="18.75">
      <c r="A29" s="143">
        <f t="shared" si="18"/>
        <v>42910</v>
      </c>
      <c r="B29" s="138" t="s">
        <v>32</v>
      </c>
      <c r="C29" s="30">
        <v>0</v>
      </c>
      <c r="D29" s="30">
        <v>0</v>
      </c>
      <c r="E29" s="30">
        <v>0</v>
      </c>
      <c r="F29" s="30">
        <v>0</v>
      </c>
      <c r="G29" s="30"/>
      <c r="H29" s="30">
        <v>0</v>
      </c>
      <c r="I29" s="33">
        <f t="shared" si="19"/>
        <v>0</v>
      </c>
      <c r="J29" s="33">
        <f t="shared" si="20"/>
        <v>0</v>
      </c>
      <c r="K29" s="23">
        <v>301</v>
      </c>
      <c r="L29" s="14">
        <v>342</v>
      </c>
      <c r="M29" s="14">
        <v>350</v>
      </c>
      <c r="N29" s="14"/>
      <c r="O29" s="14">
        <v>10</v>
      </c>
      <c r="P29" s="14">
        <v>12</v>
      </c>
      <c r="Q29" s="14">
        <v>12</v>
      </c>
      <c r="R29" s="34"/>
      <c r="S29" s="33">
        <f t="shared" si="21"/>
        <v>993</v>
      </c>
      <c r="T29" s="33">
        <f t="shared" si="22"/>
        <v>34</v>
      </c>
      <c r="U29" s="35">
        <f t="shared" si="23"/>
        <v>34</v>
      </c>
      <c r="V29" s="37">
        <v>3.91</v>
      </c>
      <c r="W29" s="23">
        <v>3.5</v>
      </c>
      <c r="X29" s="30">
        <v>5.5</v>
      </c>
      <c r="Y29" s="30">
        <v>2.8</v>
      </c>
      <c r="Z29" s="54">
        <v>4.5999999999999996</v>
      </c>
      <c r="AA29" s="38">
        <v>2</v>
      </c>
      <c r="AB29" s="38"/>
      <c r="AC29" s="38"/>
      <c r="AD29" s="38"/>
      <c r="AE29" s="38">
        <v>0.8</v>
      </c>
      <c r="AF29" s="38"/>
      <c r="AG29" s="38"/>
      <c r="AH29" s="44">
        <f t="shared" si="6"/>
        <v>0.8</v>
      </c>
      <c r="AI29" s="53">
        <v>45</v>
      </c>
      <c r="AJ29" s="15">
        <f>AH29+AI29</f>
        <v>45.8</v>
      </c>
      <c r="AK29" s="51">
        <f t="shared" si="24"/>
        <v>51.609999999999992</v>
      </c>
      <c r="AL29" s="96">
        <f t="shared" si="25"/>
        <v>57.109999999999992</v>
      </c>
      <c r="AM29" s="16">
        <f t="shared" si="38"/>
        <v>11.309999999999995</v>
      </c>
      <c r="AN29" s="50"/>
      <c r="AO29" s="46"/>
      <c r="AP29" s="17">
        <f t="shared" si="26"/>
        <v>57.109999999999992</v>
      </c>
      <c r="AQ29" s="18">
        <f t="shared" si="7"/>
        <v>83.806000000000012</v>
      </c>
      <c r="AR29" s="40"/>
      <c r="AS29" s="19">
        <f t="shared" si="8"/>
        <v>45.8</v>
      </c>
      <c r="AT29" s="20">
        <f t="shared" si="9"/>
        <v>89.615999999999985</v>
      </c>
      <c r="AU29" s="21">
        <f t="shared" si="10"/>
        <v>135.416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0</v>
      </c>
      <c r="BB29" s="42">
        <f t="shared" si="11"/>
        <v>246</v>
      </c>
      <c r="BC29" s="43">
        <f t="shared" si="12"/>
        <v>233.7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3"/>
        <v>47</v>
      </c>
      <c r="BJ29" s="48">
        <f t="shared" si="14"/>
        <v>186.7</v>
      </c>
      <c r="BK29" s="24">
        <f t="shared" si="15"/>
        <v>89.615999999999985</v>
      </c>
      <c r="BL29" s="48">
        <f t="shared" si="16"/>
        <v>97.084000000000003</v>
      </c>
      <c r="BO29" s="129">
        <f t="shared" si="27"/>
        <v>0</v>
      </c>
      <c r="BP29" s="129">
        <f t="shared" si="28"/>
        <v>0</v>
      </c>
      <c r="BQ29" s="129">
        <f t="shared" si="29"/>
        <v>643</v>
      </c>
      <c r="BR29" s="129">
        <f t="shared" si="30"/>
        <v>22</v>
      </c>
      <c r="BS29" s="129">
        <f t="shared" si="31"/>
        <v>643</v>
      </c>
      <c r="BT29" s="129">
        <f t="shared" si="32"/>
        <v>22</v>
      </c>
      <c r="BU29" s="129">
        <f t="shared" si="33"/>
        <v>4.5999999999999996</v>
      </c>
      <c r="BV29" s="129">
        <f t="shared" si="34"/>
        <v>44.309999999999995</v>
      </c>
      <c r="BW29" s="129">
        <f t="shared" si="35"/>
        <v>0.8</v>
      </c>
      <c r="BX29" s="129">
        <f t="shared" si="36"/>
        <v>45.109999999999992</v>
      </c>
      <c r="BY29" s="134">
        <f t="shared" si="37"/>
        <v>45.109999999999992</v>
      </c>
      <c r="BZ29" s="129">
        <f t="shared" si="40"/>
        <v>23.110000000000003</v>
      </c>
    </row>
    <row r="30" spans="1:78" ht="18.75">
      <c r="A30" s="143">
        <f t="shared" si="18"/>
        <v>42910</v>
      </c>
      <c r="B30" s="138" t="s">
        <v>16</v>
      </c>
      <c r="C30" s="30">
        <v>549</v>
      </c>
      <c r="D30" s="30">
        <v>539</v>
      </c>
      <c r="E30" s="30">
        <v>404</v>
      </c>
      <c r="F30" s="30">
        <v>36</v>
      </c>
      <c r="G30" s="30"/>
      <c r="H30" s="23">
        <v>13</v>
      </c>
      <c r="I30" s="33">
        <f t="shared" si="19"/>
        <v>1492</v>
      </c>
      <c r="J30" s="33">
        <f t="shared" si="20"/>
        <v>49</v>
      </c>
      <c r="K30" s="23">
        <v>305</v>
      </c>
      <c r="L30" s="14">
        <v>352</v>
      </c>
      <c r="M30" s="14">
        <v>320</v>
      </c>
      <c r="N30" s="14"/>
      <c r="O30" s="14">
        <v>10</v>
      </c>
      <c r="P30" s="14">
        <v>13</v>
      </c>
      <c r="Q30" s="14">
        <v>10</v>
      </c>
      <c r="R30" s="34"/>
      <c r="S30" s="33">
        <f t="shared" si="21"/>
        <v>977</v>
      </c>
      <c r="T30" s="33">
        <f t="shared" si="22"/>
        <v>33</v>
      </c>
      <c r="U30" s="35">
        <f t="shared" si="23"/>
        <v>82</v>
      </c>
      <c r="V30" s="37">
        <v>3.91</v>
      </c>
      <c r="W30" s="23">
        <v>3.5</v>
      </c>
      <c r="X30" s="30">
        <v>5.5</v>
      </c>
      <c r="Y30" s="30">
        <v>2.9</v>
      </c>
      <c r="Z30" s="54">
        <v>4.9000000000000004</v>
      </c>
      <c r="AA30" s="38">
        <v>1.3</v>
      </c>
      <c r="AB30" s="38"/>
      <c r="AC30" s="38"/>
      <c r="AD30" s="38"/>
      <c r="AE30" s="38">
        <v>0.85</v>
      </c>
      <c r="AF30" s="38"/>
      <c r="AG30" s="38"/>
      <c r="AH30" s="44">
        <f t="shared" si="6"/>
        <v>0.85</v>
      </c>
      <c r="AI30" s="53">
        <v>45</v>
      </c>
      <c r="AJ30" s="15">
        <f t="shared" si="39"/>
        <v>45.85</v>
      </c>
      <c r="AK30" s="51">
        <f t="shared" si="24"/>
        <v>100.06</v>
      </c>
      <c r="AL30" s="96">
        <f t="shared" si="25"/>
        <v>104.86</v>
      </c>
      <c r="AM30" s="16">
        <f t="shared" si="38"/>
        <v>59.01</v>
      </c>
      <c r="AN30" s="50"/>
      <c r="AO30" s="46"/>
      <c r="AP30" s="17">
        <f t="shared" si="26"/>
        <v>104.86</v>
      </c>
      <c r="AQ30" s="18">
        <f t="shared" si="7"/>
        <v>35.405999999999977</v>
      </c>
      <c r="AR30" s="40"/>
      <c r="AS30" s="19">
        <f t="shared" si="8"/>
        <v>45.85</v>
      </c>
      <c r="AT30" s="20">
        <f t="shared" si="9"/>
        <v>89.615999999999985</v>
      </c>
      <c r="AU30" s="21">
        <f t="shared" si="10"/>
        <v>135.46599999999998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0</v>
      </c>
      <c r="BB30" s="42">
        <f t="shared" si="11"/>
        <v>246</v>
      </c>
      <c r="BC30" s="43">
        <f t="shared" si="12"/>
        <v>233.7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3"/>
        <v>47</v>
      </c>
      <c r="BJ30" s="48">
        <f t="shared" si="14"/>
        <v>186.7</v>
      </c>
      <c r="BK30" s="24">
        <f t="shared" si="15"/>
        <v>89.615999999999985</v>
      </c>
      <c r="BL30" s="48">
        <f t="shared" si="16"/>
        <v>97.084000000000003</v>
      </c>
      <c r="BO30" s="129">
        <f t="shared" si="27"/>
        <v>1492</v>
      </c>
      <c r="BP30" s="129">
        <f t="shared" si="28"/>
        <v>49</v>
      </c>
      <c r="BQ30" s="129">
        <f t="shared" si="29"/>
        <v>657</v>
      </c>
      <c r="BR30" s="129">
        <f t="shared" si="30"/>
        <v>20</v>
      </c>
      <c r="BS30" s="129">
        <f t="shared" si="31"/>
        <v>2149</v>
      </c>
      <c r="BT30" s="129">
        <f t="shared" si="32"/>
        <v>69</v>
      </c>
      <c r="BU30" s="129">
        <f t="shared" si="33"/>
        <v>4.9000000000000004</v>
      </c>
      <c r="BV30" s="129">
        <f t="shared" si="34"/>
        <v>91.01</v>
      </c>
      <c r="BW30" s="129">
        <f t="shared" si="35"/>
        <v>0.85</v>
      </c>
      <c r="BX30" s="129">
        <f t="shared" si="36"/>
        <v>91.86</v>
      </c>
      <c r="BY30" s="134">
        <f t="shared" si="37"/>
        <v>91.86</v>
      </c>
      <c r="BZ30" s="129">
        <f t="shared" si="40"/>
        <v>22.860000000000003</v>
      </c>
    </row>
    <row r="31" spans="1:78" ht="18.75">
      <c r="A31" s="143">
        <f t="shared" si="18"/>
        <v>42910</v>
      </c>
      <c r="B31" s="138" t="s">
        <v>45</v>
      </c>
      <c r="C31" s="30">
        <v>569</v>
      </c>
      <c r="D31" s="30">
        <v>509</v>
      </c>
      <c r="E31" s="30">
        <v>509</v>
      </c>
      <c r="F31" s="30">
        <v>41</v>
      </c>
      <c r="G31" s="30"/>
      <c r="H31" s="23">
        <v>17</v>
      </c>
      <c r="I31" s="33">
        <f t="shared" si="19"/>
        <v>1587</v>
      </c>
      <c r="J31" s="33">
        <f t="shared" si="20"/>
        <v>58</v>
      </c>
      <c r="K31" s="23">
        <v>291</v>
      </c>
      <c r="L31" s="14">
        <v>363</v>
      </c>
      <c r="M31" s="14">
        <v>360</v>
      </c>
      <c r="N31" s="14"/>
      <c r="O31" s="14">
        <v>10</v>
      </c>
      <c r="P31" s="14">
        <v>13</v>
      </c>
      <c r="Q31" s="14">
        <v>13</v>
      </c>
      <c r="R31" s="34"/>
      <c r="S31" s="33">
        <f t="shared" si="21"/>
        <v>1014</v>
      </c>
      <c r="T31" s="33">
        <f t="shared" si="22"/>
        <v>36</v>
      </c>
      <c r="U31" s="35">
        <f t="shared" si="23"/>
        <v>94</v>
      </c>
      <c r="V31" s="37">
        <v>3.91</v>
      </c>
      <c r="W31" s="23">
        <v>3.5</v>
      </c>
      <c r="X31" s="30">
        <v>5.5</v>
      </c>
      <c r="Y31" s="30">
        <v>2.9</v>
      </c>
      <c r="Z31" s="54">
        <v>4.9000000000000004</v>
      </c>
      <c r="AA31" s="38">
        <v>1.3</v>
      </c>
      <c r="AB31" s="38"/>
      <c r="AC31" s="38"/>
      <c r="AD31" s="38"/>
      <c r="AE31" s="38">
        <v>0.85</v>
      </c>
      <c r="AF31" s="38"/>
      <c r="AG31" s="38"/>
      <c r="AH31" s="44">
        <f t="shared" si="6"/>
        <v>0.85</v>
      </c>
      <c r="AI31" s="53">
        <v>45</v>
      </c>
      <c r="AJ31" s="15">
        <f t="shared" si="39"/>
        <v>45.85</v>
      </c>
      <c r="AK31" s="51">
        <f t="shared" si="24"/>
        <v>112.06</v>
      </c>
      <c r="AL31" s="96">
        <f t="shared" si="25"/>
        <v>116.86</v>
      </c>
      <c r="AM31" s="16">
        <f t="shared" si="38"/>
        <v>71.009999999999991</v>
      </c>
      <c r="AN31" s="50"/>
      <c r="AO31" s="46"/>
      <c r="AP31" s="17">
        <f t="shared" si="26"/>
        <v>116.86</v>
      </c>
      <c r="AQ31" s="18">
        <f t="shared" si="7"/>
        <v>23.405999999999977</v>
      </c>
      <c r="AR31" s="40"/>
      <c r="AS31" s="19">
        <f t="shared" si="8"/>
        <v>45.85</v>
      </c>
      <c r="AT31" s="20">
        <f t="shared" si="9"/>
        <v>89.615999999999985</v>
      </c>
      <c r="AU31" s="21">
        <f t="shared" si="10"/>
        <v>135.46599999999998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0</v>
      </c>
      <c r="BB31" s="42">
        <f t="shared" si="11"/>
        <v>246</v>
      </c>
      <c r="BC31" s="43">
        <f t="shared" si="12"/>
        <v>233.7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3"/>
        <v>47</v>
      </c>
      <c r="BJ31" s="48">
        <f t="shared" si="14"/>
        <v>186.7</v>
      </c>
      <c r="BK31" s="24">
        <f t="shared" si="15"/>
        <v>89.615999999999985</v>
      </c>
      <c r="BL31" s="48">
        <f t="shared" si="16"/>
        <v>97.084000000000003</v>
      </c>
      <c r="BO31" s="129">
        <f t="shared" si="27"/>
        <v>1587</v>
      </c>
      <c r="BP31" s="129">
        <f t="shared" si="28"/>
        <v>58</v>
      </c>
      <c r="BQ31" s="129">
        <f t="shared" si="29"/>
        <v>654</v>
      </c>
      <c r="BR31" s="129">
        <f t="shared" si="30"/>
        <v>23</v>
      </c>
      <c r="BS31" s="129">
        <f t="shared" si="31"/>
        <v>2241</v>
      </c>
      <c r="BT31" s="129">
        <f t="shared" si="32"/>
        <v>81</v>
      </c>
      <c r="BU31" s="129">
        <f t="shared" si="33"/>
        <v>4.9000000000000004</v>
      </c>
      <c r="BV31" s="129">
        <f t="shared" si="34"/>
        <v>103.01</v>
      </c>
      <c r="BW31" s="129">
        <f t="shared" si="35"/>
        <v>0.85</v>
      </c>
      <c r="BX31" s="129">
        <f t="shared" si="36"/>
        <v>103.86</v>
      </c>
      <c r="BY31" s="134">
        <f t="shared" si="37"/>
        <v>103.86</v>
      </c>
      <c r="BZ31" s="129">
        <f t="shared" si="40"/>
        <v>22.860000000000003</v>
      </c>
    </row>
    <row r="32" spans="1:78" ht="18.75">
      <c r="A32" s="143">
        <f t="shared" si="18"/>
        <v>42910</v>
      </c>
      <c r="B32" s="138" t="s">
        <v>17</v>
      </c>
      <c r="C32" s="30">
        <v>577</v>
      </c>
      <c r="D32" s="30">
        <v>511</v>
      </c>
      <c r="E32" s="30">
        <v>511</v>
      </c>
      <c r="F32" s="30">
        <v>43</v>
      </c>
      <c r="G32" s="30"/>
      <c r="H32" s="23">
        <v>17</v>
      </c>
      <c r="I32" s="33">
        <f t="shared" si="19"/>
        <v>1599</v>
      </c>
      <c r="J32" s="33">
        <f t="shared" si="20"/>
        <v>60</v>
      </c>
      <c r="K32" s="23">
        <v>290</v>
      </c>
      <c r="L32" s="14">
        <v>365</v>
      </c>
      <c r="M32" s="14">
        <v>320</v>
      </c>
      <c r="N32" s="14"/>
      <c r="O32" s="14">
        <v>10</v>
      </c>
      <c r="P32" s="14">
        <v>13</v>
      </c>
      <c r="Q32" s="14">
        <v>11</v>
      </c>
      <c r="R32" s="34"/>
      <c r="S32" s="33">
        <f t="shared" si="21"/>
        <v>975</v>
      </c>
      <c r="T32" s="33">
        <f t="shared" si="22"/>
        <v>34</v>
      </c>
      <c r="U32" s="35">
        <f t="shared" si="23"/>
        <v>94</v>
      </c>
      <c r="V32" s="37">
        <v>4.5199999999999996</v>
      </c>
      <c r="W32" s="23">
        <v>3.5</v>
      </c>
      <c r="X32" s="30">
        <v>5.5</v>
      </c>
      <c r="Y32" s="30">
        <v>3</v>
      </c>
      <c r="Z32" s="54">
        <v>5.0999999999999996</v>
      </c>
      <c r="AA32" s="38">
        <v>2.1</v>
      </c>
      <c r="AB32" s="38"/>
      <c r="AC32" s="38"/>
      <c r="AD32" s="38"/>
      <c r="AE32" s="38">
        <v>0.82499999999999996</v>
      </c>
      <c r="AF32" s="38"/>
      <c r="AG32" s="38"/>
      <c r="AH32" s="44">
        <f t="shared" si="6"/>
        <v>0.82499999999999996</v>
      </c>
      <c r="AI32" s="53">
        <v>45</v>
      </c>
      <c r="AJ32" s="15">
        <f t="shared" si="39"/>
        <v>45.825000000000003</v>
      </c>
      <c r="AK32" s="51">
        <f t="shared" si="24"/>
        <v>112.94499999999999</v>
      </c>
      <c r="AL32" s="96">
        <f t="shared" si="25"/>
        <v>118.54499999999999</v>
      </c>
      <c r="AM32" s="16">
        <f t="shared" si="38"/>
        <v>72.719999999999985</v>
      </c>
      <c r="AN32" s="50"/>
      <c r="AO32" s="46"/>
      <c r="AP32" s="17">
        <f t="shared" si="26"/>
        <v>118.54499999999999</v>
      </c>
      <c r="AQ32" s="18">
        <f t="shared" si="7"/>
        <v>22.495999999999981</v>
      </c>
      <c r="AR32" s="40"/>
      <c r="AS32" s="19">
        <f t="shared" si="8"/>
        <v>45.825000000000003</v>
      </c>
      <c r="AT32" s="20">
        <f t="shared" si="9"/>
        <v>89.615999999999985</v>
      </c>
      <c r="AU32" s="21">
        <f t="shared" si="10"/>
        <v>135.44099999999997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0</v>
      </c>
      <c r="BB32" s="42">
        <f t="shared" si="11"/>
        <v>246</v>
      </c>
      <c r="BC32" s="43">
        <f t="shared" si="12"/>
        <v>233.7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3"/>
        <v>47</v>
      </c>
      <c r="BJ32" s="48">
        <f t="shared" si="14"/>
        <v>186.7</v>
      </c>
      <c r="BK32" s="24">
        <f t="shared" si="15"/>
        <v>89.615999999999985</v>
      </c>
      <c r="BL32" s="48">
        <f t="shared" si="16"/>
        <v>97.084000000000003</v>
      </c>
      <c r="BO32" s="129">
        <f t="shared" si="27"/>
        <v>1599</v>
      </c>
      <c r="BP32" s="129">
        <f t="shared" si="28"/>
        <v>60</v>
      </c>
      <c r="BQ32" s="129">
        <f t="shared" si="29"/>
        <v>655</v>
      </c>
      <c r="BR32" s="129">
        <f t="shared" si="30"/>
        <v>21</v>
      </c>
      <c r="BS32" s="129">
        <f t="shared" si="31"/>
        <v>2254</v>
      </c>
      <c r="BT32" s="129">
        <f t="shared" si="32"/>
        <v>81</v>
      </c>
      <c r="BU32" s="129">
        <f t="shared" si="33"/>
        <v>5.0999999999999996</v>
      </c>
      <c r="BV32" s="129">
        <f t="shared" si="34"/>
        <v>104.71999999999998</v>
      </c>
      <c r="BW32" s="129">
        <f t="shared" si="35"/>
        <v>0.82499999999999996</v>
      </c>
      <c r="BX32" s="129">
        <f t="shared" si="36"/>
        <v>105.54499999999999</v>
      </c>
      <c r="BY32" s="134">
        <f t="shared" si="37"/>
        <v>105.54499999999999</v>
      </c>
      <c r="BZ32" s="129">
        <f t="shared" si="40"/>
        <v>24.544999999999998</v>
      </c>
    </row>
    <row r="33" spans="1:78" ht="18.75">
      <c r="A33" s="143">
        <f t="shared" si="18"/>
        <v>42910</v>
      </c>
      <c r="B33" s="138" t="s">
        <v>46</v>
      </c>
      <c r="C33" s="30">
        <v>591</v>
      </c>
      <c r="D33" s="30">
        <v>514</v>
      </c>
      <c r="E33" s="30">
        <v>514</v>
      </c>
      <c r="F33" s="30">
        <v>43</v>
      </c>
      <c r="G33" s="30"/>
      <c r="H33" s="23">
        <v>17</v>
      </c>
      <c r="I33" s="33">
        <f t="shared" si="19"/>
        <v>1619</v>
      </c>
      <c r="J33" s="33">
        <f t="shared" si="20"/>
        <v>60</v>
      </c>
      <c r="K33" s="23">
        <v>289</v>
      </c>
      <c r="L33" s="14">
        <v>367</v>
      </c>
      <c r="M33" s="14">
        <v>310</v>
      </c>
      <c r="N33" s="14"/>
      <c r="O33" s="14">
        <v>10</v>
      </c>
      <c r="P33" s="14">
        <v>13</v>
      </c>
      <c r="Q33" s="14">
        <v>11</v>
      </c>
      <c r="R33" s="34"/>
      <c r="S33" s="33">
        <f t="shared" si="21"/>
        <v>966</v>
      </c>
      <c r="T33" s="33">
        <f t="shared" si="22"/>
        <v>34</v>
      </c>
      <c r="U33" s="35">
        <f t="shared" si="23"/>
        <v>94</v>
      </c>
      <c r="V33" s="37">
        <v>4.5199999999999996</v>
      </c>
      <c r="W33" s="23">
        <v>3.5</v>
      </c>
      <c r="X33" s="30">
        <v>5.5</v>
      </c>
      <c r="Y33" s="30">
        <v>3</v>
      </c>
      <c r="Z33" s="54">
        <v>5.0999999999999996</v>
      </c>
      <c r="AA33" s="38">
        <v>2.1</v>
      </c>
      <c r="AB33" s="38"/>
      <c r="AC33" s="38"/>
      <c r="AD33" s="38"/>
      <c r="AE33" s="38">
        <v>0.82499999999999996</v>
      </c>
      <c r="AF33" s="38"/>
      <c r="AG33" s="38"/>
      <c r="AH33" s="44">
        <f t="shared" si="6"/>
        <v>0.82499999999999996</v>
      </c>
      <c r="AI33" s="53">
        <v>45</v>
      </c>
      <c r="AJ33" s="15">
        <f t="shared" si="39"/>
        <v>45.825000000000003</v>
      </c>
      <c r="AK33" s="51">
        <f t="shared" si="24"/>
        <v>112.94499999999999</v>
      </c>
      <c r="AL33" s="96">
        <f t="shared" si="25"/>
        <v>118.54499999999999</v>
      </c>
      <c r="AM33" s="16">
        <f t="shared" si="38"/>
        <v>72.719999999999985</v>
      </c>
      <c r="AN33" s="50"/>
      <c r="AO33" s="46"/>
      <c r="AP33" s="17">
        <f t="shared" si="26"/>
        <v>118.54499999999999</v>
      </c>
      <c r="AQ33" s="18">
        <f t="shared" si="7"/>
        <v>22.495999999999981</v>
      </c>
      <c r="AR33" s="40"/>
      <c r="AS33" s="19">
        <f t="shared" si="8"/>
        <v>45.825000000000003</v>
      </c>
      <c r="AT33" s="20">
        <f t="shared" si="9"/>
        <v>89.615999999999985</v>
      </c>
      <c r="AU33" s="21">
        <f t="shared" si="10"/>
        <v>135.44099999999997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0</v>
      </c>
      <c r="BB33" s="42">
        <f t="shared" si="11"/>
        <v>246</v>
      </c>
      <c r="BC33" s="43">
        <f t="shared" si="12"/>
        <v>233.7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3"/>
        <v>47</v>
      </c>
      <c r="BJ33" s="48">
        <f t="shared" si="14"/>
        <v>186.7</v>
      </c>
      <c r="BK33" s="24">
        <f t="shared" si="15"/>
        <v>89.615999999999985</v>
      </c>
      <c r="BL33" s="48">
        <f t="shared" si="16"/>
        <v>97.084000000000003</v>
      </c>
      <c r="BO33" s="129">
        <f t="shared" si="27"/>
        <v>1619</v>
      </c>
      <c r="BP33" s="129">
        <f t="shared" si="28"/>
        <v>60</v>
      </c>
      <c r="BQ33" s="129">
        <f t="shared" si="29"/>
        <v>656</v>
      </c>
      <c r="BR33" s="129">
        <f t="shared" si="30"/>
        <v>21</v>
      </c>
      <c r="BS33" s="129">
        <f t="shared" si="31"/>
        <v>2275</v>
      </c>
      <c r="BT33" s="129">
        <f t="shared" si="32"/>
        <v>81</v>
      </c>
      <c r="BU33" s="129">
        <f t="shared" si="33"/>
        <v>5.0999999999999996</v>
      </c>
      <c r="BV33" s="129">
        <f t="shared" si="34"/>
        <v>104.71999999999998</v>
      </c>
      <c r="BW33" s="129">
        <f t="shared" si="35"/>
        <v>0.82499999999999996</v>
      </c>
      <c r="BX33" s="129">
        <f t="shared" si="36"/>
        <v>105.54499999999999</v>
      </c>
      <c r="BY33" s="134">
        <f t="shared" si="37"/>
        <v>105.54499999999999</v>
      </c>
      <c r="BZ33" s="129">
        <f t="shared" si="40"/>
        <v>24.544999999999998</v>
      </c>
    </row>
    <row r="34" spans="1:78" ht="18.75">
      <c r="A34" s="143">
        <f t="shared" si="18"/>
        <v>42910</v>
      </c>
      <c r="B34" s="138" t="s">
        <v>18</v>
      </c>
      <c r="C34" s="30">
        <v>591</v>
      </c>
      <c r="D34" s="30">
        <v>520</v>
      </c>
      <c r="E34" s="41">
        <v>520</v>
      </c>
      <c r="F34" s="30">
        <v>44</v>
      </c>
      <c r="G34" s="30"/>
      <c r="H34" s="23">
        <v>17</v>
      </c>
      <c r="I34" s="33">
        <f t="shared" si="19"/>
        <v>1631</v>
      </c>
      <c r="J34" s="33">
        <f t="shared" si="20"/>
        <v>61</v>
      </c>
      <c r="K34" s="23">
        <v>298</v>
      </c>
      <c r="L34" s="14">
        <v>375</v>
      </c>
      <c r="M34" s="14">
        <v>340</v>
      </c>
      <c r="N34" s="14"/>
      <c r="O34" s="14">
        <v>10</v>
      </c>
      <c r="P34" s="14">
        <v>13</v>
      </c>
      <c r="Q34" s="14">
        <v>12</v>
      </c>
      <c r="R34" s="34"/>
      <c r="S34" s="33">
        <f t="shared" si="21"/>
        <v>1013</v>
      </c>
      <c r="T34" s="33">
        <f t="shared" si="22"/>
        <v>35</v>
      </c>
      <c r="U34" s="35">
        <f t="shared" si="23"/>
        <v>96</v>
      </c>
      <c r="V34" s="37">
        <v>4.5199999999999996</v>
      </c>
      <c r="W34" s="23">
        <v>3.5</v>
      </c>
      <c r="X34" s="30">
        <v>5.5</v>
      </c>
      <c r="Y34" s="30">
        <v>3</v>
      </c>
      <c r="Z34" s="54">
        <v>5.0999999999999996</v>
      </c>
      <c r="AA34" s="38">
        <v>1.2</v>
      </c>
      <c r="AB34" s="38"/>
      <c r="AC34" s="38"/>
      <c r="AD34" s="38"/>
      <c r="AE34" s="38">
        <v>0.8</v>
      </c>
      <c r="AF34" s="38"/>
      <c r="AG34" s="38"/>
      <c r="AH34" s="44">
        <f t="shared" si="6"/>
        <v>0.8</v>
      </c>
      <c r="AI34" s="53">
        <v>45</v>
      </c>
      <c r="AJ34" s="15">
        <f t="shared" si="39"/>
        <v>45.8</v>
      </c>
      <c r="AK34" s="51">
        <f t="shared" si="24"/>
        <v>114.91999999999999</v>
      </c>
      <c r="AL34" s="96">
        <f t="shared" si="25"/>
        <v>119.61999999999999</v>
      </c>
      <c r="AM34" s="16">
        <f t="shared" si="38"/>
        <v>73.819999999999993</v>
      </c>
      <c r="AN34" s="50"/>
      <c r="AO34" s="46"/>
      <c r="AP34" s="17">
        <f t="shared" si="26"/>
        <v>119.61999999999999</v>
      </c>
      <c r="AQ34" s="18">
        <f t="shared" si="7"/>
        <v>20.496000000000009</v>
      </c>
      <c r="AR34" s="40"/>
      <c r="AS34" s="19">
        <f t="shared" si="8"/>
        <v>45.8</v>
      </c>
      <c r="AT34" s="20">
        <f t="shared" si="9"/>
        <v>89.615999999999985</v>
      </c>
      <c r="AU34" s="21">
        <f t="shared" si="10"/>
        <v>135.416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0</v>
      </c>
      <c r="BB34" s="42">
        <f t="shared" si="11"/>
        <v>246</v>
      </c>
      <c r="BC34" s="43">
        <f t="shared" si="12"/>
        <v>233.7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3"/>
        <v>47</v>
      </c>
      <c r="BJ34" s="48">
        <f t="shared" si="14"/>
        <v>186.7</v>
      </c>
      <c r="BK34" s="24">
        <f t="shared" si="15"/>
        <v>89.615999999999985</v>
      </c>
      <c r="BL34" s="48">
        <f t="shared" si="16"/>
        <v>97.084000000000003</v>
      </c>
      <c r="BO34" s="129">
        <f t="shared" si="27"/>
        <v>1631</v>
      </c>
      <c r="BP34" s="129">
        <f t="shared" si="28"/>
        <v>61</v>
      </c>
      <c r="BQ34" s="129">
        <f t="shared" si="29"/>
        <v>673</v>
      </c>
      <c r="BR34" s="129">
        <f t="shared" si="30"/>
        <v>22</v>
      </c>
      <c r="BS34" s="129">
        <f t="shared" si="31"/>
        <v>2304</v>
      </c>
      <c r="BT34" s="129">
        <f t="shared" si="32"/>
        <v>83</v>
      </c>
      <c r="BU34" s="129">
        <f t="shared" si="33"/>
        <v>5.0999999999999996</v>
      </c>
      <c r="BV34" s="129">
        <f t="shared" si="34"/>
        <v>105.82</v>
      </c>
      <c r="BW34" s="129">
        <f t="shared" si="35"/>
        <v>0.8</v>
      </c>
      <c r="BX34" s="129">
        <f t="shared" si="36"/>
        <v>106.61999999999999</v>
      </c>
      <c r="BY34" s="134">
        <f t="shared" si="37"/>
        <v>106.61999999999999</v>
      </c>
      <c r="BZ34" s="129">
        <f t="shared" si="40"/>
        <v>23.619999999999997</v>
      </c>
    </row>
    <row r="35" spans="1:78" ht="18.75">
      <c r="A35" s="143">
        <f t="shared" si="18"/>
        <v>42910</v>
      </c>
      <c r="B35" s="138" t="s">
        <v>47</v>
      </c>
      <c r="C35" s="30">
        <v>580</v>
      </c>
      <c r="D35" s="30">
        <v>677</v>
      </c>
      <c r="E35" s="41">
        <v>509</v>
      </c>
      <c r="F35" s="30">
        <v>44</v>
      </c>
      <c r="G35" s="30"/>
      <c r="H35" s="23">
        <v>17</v>
      </c>
      <c r="I35" s="33">
        <f t="shared" si="19"/>
        <v>1766</v>
      </c>
      <c r="J35" s="33">
        <f t="shared" si="20"/>
        <v>61</v>
      </c>
      <c r="K35" s="23">
        <v>294</v>
      </c>
      <c r="L35" s="14">
        <v>360</v>
      </c>
      <c r="M35" s="14">
        <v>320</v>
      </c>
      <c r="N35" s="14"/>
      <c r="O35" s="14">
        <v>10</v>
      </c>
      <c r="P35" s="14">
        <v>13</v>
      </c>
      <c r="Q35" s="14">
        <v>12</v>
      </c>
      <c r="R35" s="34"/>
      <c r="S35" s="33">
        <f t="shared" si="21"/>
        <v>974</v>
      </c>
      <c r="T35" s="33">
        <f t="shared" si="22"/>
        <v>35</v>
      </c>
      <c r="U35" s="35">
        <f t="shared" si="23"/>
        <v>96</v>
      </c>
      <c r="V35" s="37">
        <v>4.5199999999999996</v>
      </c>
      <c r="W35" s="23">
        <v>3.5</v>
      </c>
      <c r="X35" s="30">
        <v>5.5</v>
      </c>
      <c r="Y35" s="30">
        <v>3</v>
      </c>
      <c r="Z35" s="54">
        <v>5.0999999999999996</v>
      </c>
      <c r="AA35" s="38">
        <v>1.2</v>
      </c>
      <c r="AB35" s="38"/>
      <c r="AC35" s="38"/>
      <c r="AD35" s="38"/>
      <c r="AE35" s="38">
        <v>0.8</v>
      </c>
      <c r="AF35" s="38"/>
      <c r="AG35" s="38"/>
      <c r="AH35" s="44">
        <f t="shared" si="6"/>
        <v>0.8</v>
      </c>
      <c r="AI35" s="53">
        <v>45</v>
      </c>
      <c r="AJ35" s="15">
        <f t="shared" si="39"/>
        <v>45.8</v>
      </c>
      <c r="AK35" s="51">
        <f t="shared" si="24"/>
        <v>114.91999999999999</v>
      </c>
      <c r="AL35" s="96">
        <f t="shared" si="25"/>
        <v>119.61999999999999</v>
      </c>
      <c r="AM35" s="16">
        <f t="shared" si="38"/>
        <v>73.819999999999993</v>
      </c>
      <c r="AN35" s="50"/>
      <c r="AO35" s="46"/>
      <c r="AP35" s="17">
        <f t="shared" si="26"/>
        <v>119.61999999999999</v>
      </c>
      <c r="AQ35" s="18">
        <f t="shared" si="7"/>
        <v>20.496000000000009</v>
      </c>
      <c r="AR35" s="40"/>
      <c r="AS35" s="19">
        <f t="shared" si="8"/>
        <v>45.8</v>
      </c>
      <c r="AT35" s="20">
        <f t="shared" si="9"/>
        <v>89.615999999999985</v>
      </c>
      <c r="AU35" s="21">
        <f t="shared" si="10"/>
        <v>135.416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0</v>
      </c>
      <c r="BB35" s="42">
        <f t="shared" si="11"/>
        <v>246</v>
      </c>
      <c r="BC35" s="43">
        <f t="shared" si="12"/>
        <v>233.7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3"/>
        <v>47</v>
      </c>
      <c r="BJ35" s="48">
        <f t="shared" si="14"/>
        <v>186.7</v>
      </c>
      <c r="BK35" s="24">
        <f t="shared" si="15"/>
        <v>89.615999999999985</v>
      </c>
      <c r="BL35" s="48">
        <f t="shared" si="16"/>
        <v>97.084000000000003</v>
      </c>
      <c r="BO35" s="129">
        <f t="shared" si="27"/>
        <v>1766</v>
      </c>
      <c r="BP35" s="129">
        <f t="shared" si="28"/>
        <v>61</v>
      </c>
      <c r="BQ35" s="129">
        <f t="shared" si="29"/>
        <v>654</v>
      </c>
      <c r="BR35" s="129">
        <f t="shared" si="30"/>
        <v>22</v>
      </c>
      <c r="BS35" s="129">
        <f t="shared" si="31"/>
        <v>2420</v>
      </c>
      <c r="BT35" s="129">
        <f t="shared" si="32"/>
        <v>83</v>
      </c>
      <c r="BU35" s="129">
        <f t="shared" si="33"/>
        <v>5.0999999999999996</v>
      </c>
      <c r="BV35" s="129">
        <f t="shared" si="34"/>
        <v>105.82</v>
      </c>
      <c r="BW35" s="129">
        <f t="shared" si="35"/>
        <v>0.8</v>
      </c>
      <c r="BX35" s="129">
        <f t="shared" si="36"/>
        <v>106.61999999999999</v>
      </c>
      <c r="BY35" s="134">
        <f t="shared" si="37"/>
        <v>106.61999999999999</v>
      </c>
      <c r="BZ35" s="129">
        <f t="shared" si="40"/>
        <v>23.619999999999997</v>
      </c>
    </row>
    <row r="36" spans="1:78" ht="18.75">
      <c r="A36" s="143">
        <f t="shared" si="18"/>
        <v>42910</v>
      </c>
      <c r="B36" s="138" t="s">
        <v>19</v>
      </c>
      <c r="C36" s="30">
        <v>578</v>
      </c>
      <c r="D36" s="30">
        <v>645</v>
      </c>
      <c r="E36" s="41">
        <v>512</v>
      </c>
      <c r="F36" s="30">
        <v>43</v>
      </c>
      <c r="G36" s="30"/>
      <c r="H36" s="23">
        <v>17</v>
      </c>
      <c r="I36" s="33">
        <f t="shared" si="19"/>
        <v>1735</v>
      </c>
      <c r="J36" s="33">
        <f t="shared" si="20"/>
        <v>60</v>
      </c>
      <c r="K36" s="23">
        <v>218</v>
      </c>
      <c r="L36" s="14">
        <v>363</v>
      </c>
      <c r="M36" s="14">
        <v>340</v>
      </c>
      <c r="N36" s="14"/>
      <c r="O36" s="14">
        <v>7</v>
      </c>
      <c r="P36" s="14">
        <v>13</v>
      </c>
      <c r="Q36" s="14">
        <v>12</v>
      </c>
      <c r="R36" s="34"/>
      <c r="S36" s="33">
        <f t="shared" si="21"/>
        <v>921</v>
      </c>
      <c r="T36" s="33">
        <f t="shared" si="22"/>
        <v>32</v>
      </c>
      <c r="U36" s="35">
        <f t="shared" si="23"/>
        <v>92</v>
      </c>
      <c r="V36" s="37">
        <v>4.5199999999999996</v>
      </c>
      <c r="W36" s="23">
        <v>3.5</v>
      </c>
      <c r="X36" s="30">
        <v>5.5</v>
      </c>
      <c r="Y36" s="30">
        <v>2.9</v>
      </c>
      <c r="Z36" s="54">
        <v>5</v>
      </c>
      <c r="AA36" s="38">
        <v>1.2</v>
      </c>
      <c r="AB36" s="38"/>
      <c r="AC36" s="38"/>
      <c r="AD36" s="38"/>
      <c r="AE36" s="38">
        <v>0.85</v>
      </c>
      <c r="AF36" s="38"/>
      <c r="AG36" s="38"/>
      <c r="AH36" s="44">
        <f t="shared" si="6"/>
        <v>0.85</v>
      </c>
      <c r="AI36" s="53">
        <v>60</v>
      </c>
      <c r="AJ36" s="15">
        <f t="shared" si="39"/>
        <v>60.85</v>
      </c>
      <c r="AK36" s="51">
        <f t="shared" si="24"/>
        <v>110.77</v>
      </c>
      <c r="AL36" s="96">
        <f t="shared" si="25"/>
        <v>115.47</v>
      </c>
      <c r="AM36" s="16">
        <f t="shared" si="38"/>
        <v>54.62</v>
      </c>
      <c r="AN36" s="50"/>
      <c r="AO36" s="46"/>
      <c r="AP36" s="17">
        <f t="shared" si="26"/>
        <v>115.47</v>
      </c>
      <c r="AQ36" s="18">
        <f t="shared" si="7"/>
        <v>39.695999999999984</v>
      </c>
      <c r="AR36" s="40"/>
      <c r="AS36" s="19">
        <f t="shared" si="8"/>
        <v>60.85</v>
      </c>
      <c r="AT36" s="20">
        <f t="shared" si="9"/>
        <v>89.615999999999985</v>
      </c>
      <c r="AU36" s="21">
        <f t="shared" si="10"/>
        <v>150.46599999999998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0</v>
      </c>
      <c r="BB36" s="42">
        <f t="shared" si="11"/>
        <v>246</v>
      </c>
      <c r="BC36" s="43">
        <f t="shared" si="12"/>
        <v>233.7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3"/>
        <v>47</v>
      </c>
      <c r="BJ36" s="48">
        <f t="shared" si="14"/>
        <v>186.7</v>
      </c>
      <c r="BK36" s="24">
        <f t="shared" si="15"/>
        <v>89.615999999999985</v>
      </c>
      <c r="BL36" s="48">
        <f t="shared" si="16"/>
        <v>97.084000000000003</v>
      </c>
      <c r="BO36" s="129">
        <f t="shared" si="27"/>
        <v>1735</v>
      </c>
      <c r="BP36" s="129">
        <f t="shared" si="28"/>
        <v>60</v>
      </c>
      <c r="BQ36" s="129">
        <f t="shared" si="29"/>
        <v>581</v>
      </c>
      <c r="BR36" s="129">
        <f t="shared" si="30"/>
        <v>19</v>
      </c>
      <c r="BS36" s="129">
        <f t="shared" si="31"/>
        <v>2316</v>
      </c>
      <c r="BT36" s="129">
        <f t="shared" si="32"/>
        <v>79</v>
      </c>
      <c r="BU36" s="129">
        <f t="shared" si="33"/>
        <v>5</v>
      </c>
      <c r="BV36" s="129">
        <f t="shared" si="34"/>
        <v>101.62</v>
      </c>
      <c r="BW36" s="129">
        <f t="shared" si="35"/>
        <v>0.85</v>
      </c>
      <c r="BX36" s="129">
        <f t="shared" si="36"/>
        <v>102.47</v>
      </c>
      <c r="BY36" s="134">
        <f t="shared" si="37"/>
        <v>102.47</v>
      </c>
      <c r="BZ36" s="129">
        <f t="shared" si="40"/>
        <v>23.47</v>
      </c>
    </row>
    <row r="37" spans="1:78" ht="18.75">
      <c r="A37" s="143">
        <f t="shared" si="18"/>
        <v>42910</v>
      </c>
      <c r="B37" s="138" t="s">
        <v>48</v>
      </c>
      <c r="C37" s="30">
        <v>577</v>
      </c>
      <c r="D37" s="30">
        <v>638</v>
      </c>
      <c r="E37" s="41">
        <v>496</v>
      </c>
      <c r="F37" s="30">
        <v>42</v>
      </c>
      <c r="G37" s="30"/>
      <c r="H37" s="23">
        <v>17</v>
      </c>
      <c r="I37" s="33">
        <f t="shared" si="19"/>
        <v>1711</v>
      </c>
      <c r="J37" s="33">
        <f t="shared" si="20"/>
        <v>59</v>
      </c>
      <c r="K37" s="23">
        <v>231</v>
      </c>
      <c r="L37" s="14">
        <v>352</v>
      </c>
      <c r="M37" s="14">
        <v>330</v>
      </c>
      <c r="N37" s="14"/>
      <c r="O37" s="14">
        <v>8</v>
      </c>
      <c r="P37" s="14">
        <v>12</v>
      </c>
      <c r="Q37" s="14">
        <v>12</v>
      </c>
      <c r="R37" s="34"/>
      <c r="S37" s="33">
        <f t="shared" si="21"/>
        <v>913</v>
      </c>
      <c r="T37" s="33">
        <f t="shared" si="22"/>
        <v>32</v>
      </c>
      <c r="U37" s="35">
        <f t="shared" si="23"/>
        <v>91</v>
      </c>
      <c r="V37" s="37">
        <v>4.5199999999999996</v>
      </c>
      <c r="W37" s="23">
        <v>3.5</v>
      </c>
      <c r="X37" s="30">
        <v>5.5</v>
      </c>
      <c r="Y37" s="30">
        <v>2.9</v>
      </c>
      <c r="Z37" s="54">
        <v>5</v>
      </c>
      <c r="AA37" s="38">
        <v>1.2</v>
      </c>
      <c r="AB37" s="38"/>
      <c r="AC37" s="38"/>
      <c r="AD37" s="38"/>
      <c r="AE37" s="38">
        <v>0.85</v>
      </c>
      <c r="AF37" s="38"/>
      <c r="AG37" s="38"/>
      <c r="AH37" s="44">
        <f t="shared" si="6"/>
        <v>0.85</v>
      </c>
      <c r="AI37" s="53">
        <v>60</v>
      </c>
      <c r="AJ37" s="15">
        <f t="shared" si="39"/>
        <v>60.85</v>
      </c>
      <c r="AK37" s="51">
        <f t="shared" si="24"/>
        <v>109.77</v>
      </c>
      <c r="AL37" s="96">
        <f t="shared" si="25"/>
        <v>114.47</v>
      </c>
      <c r="AM37" s="16">
        <f t="shared" si="38"/>
        <v>53.62</v>
      </c>
      <c r="AN37" s="50"/>
      <c r="AO37" s="46"/>
      <c r="AP37" s="17">
        <f t="shared" si="26"/>
        <v>114.47</v>
      </c>
      <c r="AQ37" s="18">
        <f t="shared" si="7"/>
        <v>40.695999999999984</v>
      </c>
      <c r="AR37" s="40"/>
      <c r="AS37" s="19">
        <f t="shared" si="8"/>
        <v>60.85</v>
      </c>
      <c r="AT37" s="20">
        <f t="shared" si="9"/>
        <v>89.615999999999985</v>
      </c>
      <c r="AU37" s="21">
        <f t="shared" si="10"/>
        <v>150.46599999999998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0</v>
      </c>
      <c r="BB37" s="42">
        <f t="shared" si="11"/>
        <v>246</v>
      </c>
      <c r="BC37" s="43">
        <f t="shared" si="12"/>
        <v>233.7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3"/>
        <v>47</v>
      </c>
      <c r="BJ37" s="48">
        <f t="shared" si="14"/>
        <v>186.7</v>
      </c>
      <c r="BK37" s="24">
        <f t="shared" si="15"/>
        <v>89.615999999999985</v>
      </c>
      <c r="BL37" s="48">
        <f t="shared" si="16"/>
        <v>97.084000000000003</v>
      </c>
      <c r="BO37" s="129">
        <f t="shared" si="27"/>
        <v>1711</v>
      </c>
      <c r="BP37" s="129">
        <f t="shared" si="28"/>
        <v>59</v>
      </c>
      <c r="BQ37" s="129">
        <f t="shared" si="29"/>
        <v>583</v>
      </c>
      <c r="BR37" s="129">
        <f t="shared" si="30"/>
        <v>20</v>
      </c>
      <c r="BS37" s="129">
        <f t="shared" si="31"/>
        <v>2294</v>
      </c>
      <c r="BT37" s="129">
        <f t="shared" si="32"/>
        <v>79</v>
      </c>
      <c r="BU37" s="129">
        <f t="shared" si="33"/>
        <v>5</v>
      </c>
      <c r="BV37" s="129">
        <f t="shared" si="34"/>
        <v>101.62</v>
      </c>
      <c r="BW37" s="129">
        <f t="shared" si="35"/>
        <v>0.85</v>
      </c>
      <c r="BX37" s="129">
        <f t="shared" si="36"/>
        <v>102.47</v>
      </c>
      <c r="BY37" s="134">
        <f t="shared" si="37"/>
        <v>102.47</v>
      </c>
      <c r="BZ37" s="129">
        <f t="shared" si="40"/>
        <v>23.47</v>
      </c>
    </row>
    <row r="38" spans="1:78" ht="18.75">
      <c r="A38" s="143">
        <f t="shared" si="18"/>
        <v>42910</v>
      </c>
      <c r="B38" s="138" t="s">
        <v>20</v>
      </c>
      <c r="C38" s="30">
        <v>594</v>
      </c>
      <c r="D38" s="30">
        <v>630</v>
      </c>
      <c r="E38" s="41">
        <v>507</v>
      </c>
      <c r="F38" s="30">
        <v>43</v>
      </c>
      <c r="G38" s="30"/>
      <c r="H38" s="23">
        <v>17</v>
      </c>
      <c r="I38" s="33">
        <f t="shared" si="19"/>
        <v>1731</v>
      </c>
      <c r="J38" s="33">
        <f t="shared" si="20"/>
        <v>60</v>
      </c>
      <c r="K38" s="23">
        <v>221</v>
      </c>
      <c r="L38" s="14">
        <v>348</v>
      </c>
      <c r="M38" s="14">
        <v>320</v>
      </c>
      <c r="N38" s="14"/>
      <c r="O38" s="14">
        <v>7</v>
      </c>
      <c r="P38" s="14">
        <v>12</v>
      </c>
      <c r="Q38" s="14">
        <v>12</v>
      </c>
      <c r="R38" s="34"/>
      <c r="S38" s="33">
        <f t="shared" si="21"/>
        <v>889</v>
      </c>
      <c r="T38" s="33">
        <f t="shared" si="22"/>
        <v>31</v>
      </c>
      <c r="U38" s="35">
        <f t="shared" si="23"/>
        <v>91</v>
      </c>
      <c r="V38" s="37">
        <v>3.88</v>
      </c>
      <c r="W38" s="23">
        <v>3.5</v>
      </c>
      <c r="X38" s="30">
        <v>5.5</v>
      </c>
      <c r="Y38" s="30">
        <v>3.1</v>
      </c>
      <c r="Z38" s="54">
        <v>4.7</v>
      </c>
      <c r="AA38" s="38">
        <v>1.2</v>
      </c>
      <c r="AB38" s="38"/>
      <c r="AC38" s="38"/>
      <c r="AD38" s="38"/>
      <c r="AE38" s="38">
        <v>0.85</v>
      </c>
      <c r="AF38" s="38"/>
      <c r="AG38" s="38"/>
      <c r="AH38" s="44">
        <f t="shared" si="6"/>
        <v>0.85</v>
      </c>
      <c r="AI38" s="53">
        <v>60</v>
      </c>
      <c r="AJ38" s="15">
        <f t="shared" si="39"/>
        <v>60.85</v>
      </c>
      <c r="AK38" s="51">
        <f t="shared" si="24"/>
        <v>109.02999999999999</v>
      </c>
      <c r="AL38" s="96">
        <f t="shared" si="25"/>
        <v>113.72999999999999</v>
      </c>
      <c r="AM38" s="16">
        <f t="shared" si="38"/>
        <v>52.879999999999988</v>
      </c>
      <c r="AN38" s="50"/>
      <c r="AO38" s="46"/>
      <c r="AP38" s="17">
        <f t="shared" si="26"/>
        <v>113.72999999999999</v>
      </c>
      <c r="AQ38" s="18">
        <f t="shared" si="7"/>
        <v>41.435999999999993</v>
      </c>
      <c r="AR38" s="40"/>
      <c r="AS38" s="19">
        <f t="shared" si="8"/>
        <v>60.85</v>
      </c>
      <c r="AT38" s="20">
        <f t="shared" si="9"/>
        <v>89.615999999999985</v>
      </c>
      <c r="AU38" s="21">
        <f t="shared" si="10"/>
        <v>150.46599999999998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0</v>
      </c>
      <c r="BB38" s="42">
        <f t="shared" si="11"/>
        <v>246</v>
      </c>
      <c r="BC38" s="43">
        <f t="shared" si="12"/>
        <v>233.7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3"/>
        <v>47</v>
      </c>
      <c r="BJ38" s="48">
        <f t="shared" si="14"/>
        <v>186.7</v>
      </c>
      <c r="BK38" s="24">
        <f t="shared" si="15"/>
        <v>89.615999999999985</v>
      </c>
      <c r="BL38" s="48">
        <f t="shared" si="16"/>
        <v>97.084000000000003</v>
      </c>
      <c r="BO38" s="129">
        <f t="shared" si="27"/>
        <v>1731</v>
      </c>
      <c r="BP38" s="129">
        <f t="shared" si="28"/>
        <v>60</v>
      </c>
      <c r="BQ38" s="129">
        <f t="shared" si="29"/>
        <v>569</v>
      </c>
      <c r="BR38" s="129">
        <f t="shared" si="30"/>
        <v>19</v>
      </c>
      <c r="BS38" s="129">
        <f t="shared" si="31"/>
        <v>2300</v>
      </c>
      <c r="BT38" s="129">
        <f t="shared" si="32"/>
        <v>79</v>
      </c>
      <c r="BU38" s="129">
        <f t="shared" si="33"/>
        <v>4.7</v>
      </c>
      <c r="BV38" s="129">
        <f t="shared" si="34"/>
        <v>100.88</v>
      </c>
      <c r="BW38" s="129">
        <f t="shared" si="35"/>
        <v>0.85</v>
      </c>
      <c r="BX38" s="129">
        <f t="shared" si="36"/>
        <v>101.72999999999999</v>
      </c>
      <c r="BY38" s="134">
        <f t="shared" si="37"/>
        <v>101.72999999999999</v>
      </c>
      <c r="BZ38" s="129">
        <f t="shared" si="40"/>
        <v>22.73</v>
      </c>
    </row>
    <row r="39" spans="1:78" ht="18.75">
      <c r="A39" s="143">
        <f t="shared" si="18"/>
        <v>42910</v>
      </c>
      <c r="B39" s="138" t="s">
        <v>33</v>
      </c>
      <c r="C39" s="30">
        <v>582</v>
      </c>
      <c r="D39" s="30">
        <v>628</v>
      </c>
      <c r="E39" s="41">
        <v>508</v>
      </c>
      <c r="F39" s="30">
        <v>42</v>
      </c>
      <c r="G39" s="30"/>
      <c r="H39" s="23">
        <v>17</v>
      </c>
      <c r="I39" s="33">
        <f t="shared" si="19"/>
        <v>1718</v>
      </c>
      <c r="J39" s="33">
        <f t="shared" si="20"/>
        <v>59</v>
      </c>
      <c r="K39" s="23">
        <v>211</v>
      </c>
      <c r="L39" s="14">
        <v>337</v>
      </c>
      <c r="M39" s="14">
        <v>330</v>
      </c>
      <c r="N39" s="14"/>
      <c r="O39" s="14">
        <v>7</v>
      </c>
      <c r="P39" s="14">
        <v>12</v>
      </c>
      <c r="Q39" s="14">
        <v>12</v>
      </c>
      <c r="R39" s="34"/>
      <c r="S39" s="33">
        <f t="shared" si="21"/>
        <v>878</v>
      </c>
      <c r="T39" s="33">
        <f t="shared" si="22"/>
        <v>31</v>
      </c>
      <c r="U39" s="35">
        <f t="shared" si="23"/>
        <v>90</v>
      </c>
      <c r="V39" s="37">
        <v>3.88</v>
      </c>
      <c r="W39" s="23">
        <v>3.5</v>
      </c>
      <c r="X39" s="30">
        <v>5</v>
      </c>
      <c r="Y39" s="30">
        <v>3.1</v>
      </c>
      <c r="Z39" s="54">
        <v>4.7</v>
      </c>
      <c r="AA39" s="38">
        <v>1.2</v>
      </c>
      <c r="AB39" s="38"/>
      <c r="AC39" s="38"/>
      <c r="AD39" s="38"/>
      <c r="AE39" s="38">
        <v>0.85</v>
      </c>
      <c r="AF39" s="38"/>
      <c r="AG39" s="38"/>
      <c r="AH39" s="44">
        <f t="shared" si="6"/>
        <v>0.85</v>
      </c>
      <c r="AI39" s="53">
        <v>60</v>
      </c>
      <c r="AJ39" s="15">
        <f t="shared" si="39"/>
        <v>60.85</v>
      </c>
      <c r="AK39" s="51">
        <f t="shared" si="24"/>
        <v>107.52999999999999</v>
      </c>
      <c r="AL39" s="96">
        <f t="shared" si="25"/>
        <v>112.22999999999999</v>
      </c>
      <c r="AM39" s="16">
        <f t="shared" si="38"/>
        <v>51.379999999999988</v>
      </c>
      <c r="AN39" s="50"/>
      <c r="AO39" s="46"/>
      <c r="AP39" s="17">
        <f t="shared" si="26"/>
        <v>112.22999999999999</v>
      </c>
      <c r="AQ39" s="18">
        <f t="shared" si="7"/>
        <v>42.935999999999993</v>
      </c>
      <c r="AR39" s="40"/>
      <c r="AS39" s="19">
        <f t="shared" si="8"/>
        <v>60.85</v>
      </c>
      <c r="AT39" s="20">
        <f t="shared" si="9"/>
        <v>89.615999999999985</v>
      </c>
      <c r="AU39" s="21">
        <f t="shared" si="10"/>
        <v>150.46599999999998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0</v>
      </c>
      <c r="BB39" s="42">
        <f t="shared" si="11"/>
        <v>246</v>
      </c>
      <c r="BC39" s="43">
        <f t="shared" si="12"/>
        <v>233.7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3"/>
        <v>47</v>
      </c>
      <c r="BJ39" s="48">
        <f t="shared" si="14"/>
        <v>186.7</v>
      </c>
      <c r="BK39" s="24">
        <f t="shared" si="15"/>
        <v>89.615999999999985</v>
      </c>
      <c r="BL39" s="48">
        <f t="shared" si="16"/>
        <v>97.084000000000003</v>
      </c>
      <c r="BO39" s="129">
        <f t="shared" si="27"/>
        <v>1718</v>
      </c>
      <c r="BP39" s="129">
        <f t="shared" si="28"/>
        <v>59</v>
      </c>
      <c r="BQ39" s="129">
        <f t="shared" si="29"/>
        <v>548</v>
      </c>
      <c r="BR39" s="129">
        <f t="shared" si="30"/>
        <v>19</v>
      </c>
      <c r="BS39" s="129">
        <f t="shared" si="31"/>
        <v>2266</v>
      </c>
      <c r="BT39" s="129">
        <f t="shared" si="32"/>
        <v>78</v>
      </c>
      <c r="BU39" s="129">
        <f t="shared" si="33"/>
        <v>4.7</v>
      </c>
      <c r="BV39" s="129">
        <f t="shared" si="34"/>
        <v>99.38</v>
      </c>
      <c r="BW39" s="129">
        <f t="shared" si="35"/>
        <v>0.85</v>
      </c>
      <c r="BX39" s="129">
        <f t="shared" si="36"/>
        <v>100.22999999999999</v>
      </c>
      <c r="BY39" s="134">
        <f t="shared" si="37"/>
        <v>100.22999999999999</v>
      </c>
      <c r="BZ39" s="129">
        <f t="shared" si="40"/>
        <v>22.23</v>
      </c>
    </row>
    <row r="40" spans="1:78" ht="18.75">
      <c r="A40" s="143">
        <f t="shared" si="18"/>
        <v>42910</v>
      </c>
      <c r="B40" s="138" t="s">
        <v>21</v>
      </c>
      <c r="C40" s="30">
        <v>590</v>
      </c>
      <c r="D40" s="30">
        <v>636</v>
      </c>
      <c r="E40" s="41">
        <v>494</v>
      </c>
      <c r="F40" s="30">
        <v>43</v>
      </c>
      <c r="G40" s="30"/>
      <c r="H40" s="23">
        <v>17</v>
      </c>
      <c r="I40" s="33">
        <f t="shared" si="19"/>
        <v>1720</v>
      </c>
      <c r="J40" s="33">
        <f t="shared" si="20"/>
        <v>60</v>
      </c>
      <c r="K40" s="30">
        <v>210</v>
      </c>
      <c r="L40" s="30">
        <v>333</v>
      </c>
      <c r="M40" s="30">
        <v>350</v>
      </c>
      <c r="N40" s="30"/>
      <c r="O40" s="14">
        <v>7</v>
      </c>
      <c r="P40" s="30">
        <v>11</v>
      </c>
      <c r="Q40" s="14">
        <v>12</v>
      </c>
      <c r="R40" s="34"/>
      <c r="S40" s="33">
        <f t="shared" si="21"/>
        <v>893</v>
      </c>
      <c r="T40" s="33">
        <f t="shared" si="22"/>
        <v>30</v>
      </c>
      <c r="U40" s="35">
        <f t="shared" si="23"/>
        <v>90</v>
      </c>
      <c r="V40" s="37">
        <v>3.88</v>
      </c>
      <c r="W40" s="23">
        <v>3.5</v>
      </c>
      <c r="X40" s="30">
        <v>5</v>
      </c>
      <c r="Y40" s="30">
        <v>3.1</v>
      </c>
      <c r="Z40" s="54">
        <v>5.2</v>
      </c>
      <c r="AA40" s="38">
        <v>1.3</v>
      </c>
      <c r="AB40" s="38"/>
      <c r="AC40" s="38"/>
      <c r="AD40" s="38"/>
      <c r="AE40" s="38">
        <v>0.82499999999999996</v>
      </c>
      <c r="AF40" s="38"/>
      <c r="AG40" s="38"/>
      <c r="AH40" s="44">
        <f t="shared" si="6"/>
        <v>0.82499999999999996</v>
      </c>
      <c r="AI40" s="53">
        <v>60</v>
      </c>
      <c r="AJ40" s="15">
        <f t="shared" si="39"/>
        <v>60.825000000000003</v>
      </c>
      <c r="AK40" s="51">
        <f t="shared" si="24"/>
        <v>108.005</v>
      </c>
      <c r="AL40" s="96">
        <f t="shared" si="25"/>
        <v>112.80499999999999</v>
      </c>
      <c r="AM40" s="16">
        <f t="shared" si="38"/>
        <v>51.97999999999999</v>
      </c>
      <c r="AN40" s="50"/>
      <c r="AO40" s="46"/>
      <c r="AP40" s="17">
        <f t="shared" si="26"/>
        <v>112.80499999999999</v>
      </c>
      <c r="AQ40" s="18">
        <f t="shared" si="7"/>
        <v>42.435999999999979</v>
      </c>
      <c r="AR40" s="40"/>
      <c r="AS40" s="19">
        <f t="shared" si="8"/>
        <v>60.825000000000003</v>
      </c>
      <c r="AT40" s="20">
        <f t="shared" si="9"/>
        <v>89.615999999999985</v>
      </c>
      <c r="AU40" s="21">
        <f t="shared" si="10"/>
        <v>150.44099999999997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0</v>
      </c>
      <c r="BB40" s="42">
        <f t="shared" si="11"/>
        <v>246</v>
      </c>
      <c r="BC40" s="43">
        <f t="shared" si="12"/>
        <v>233.7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3"/>
        <v>47</v>
      </c>
      <c r="BJ40" s="48">
        <f t="shared" si="14"/>
        <v>186.7</v>
      </c>
      <c r="BK40" s="24">
        <f t="shared" si="15"/>
        <v>89.615999999999985</v>
      </c>
      <c r="BL40" s="48">
        <f t="shared" si="16"/>
        <v>97.084000000000003</v>
      </c>
      <c r="BO40" s="129">
        <f t="shared" si="27"/>
        <v>1720</v>
      </c>
      <c r="BP40" s="129">
        <f t="shared" si="28"/>
        <v>60</v>
      </c>
      <c r="BQ40" s="129">
        <f t="shared" si="29"/>
        <v>543</v>
      </c>
      <c r="BR40" s="129">
        <f t="shared" si="30"/>
        <v>19</v>
      </c>
      <c r="BS40" s="129">
        <f t="shared" si="31"/>
        <v>2263</v>
      </c>
      <c r="BT40" s="129">
        <f t="shared" si="32"/>
        <v>79</v>
      </c>
      <c r="BU40" s="129">
        <f t="shared" si="33"/>
        <v>5.2</v>
      </c>
      <c r="BV40" s="129">
        <f t="shared" si="34"/>
        <v>100.97999999999999</v>
      </c>
      <c r="BW40" s="129">
        <f t="shared" si="35"/>
        <v>0.82499999999999996</v>
      </c>
      <c r="BX40" s="129">
        <f t="shared" si="36"/>
        <v>101.80499999999999</v>
      </c>
      <c r="BY40" s="134">
        <f t="shared" si="37"/>
        <v>101.80499999999999</v>
      </c>
      <c r="BZ40" s="129">
        <f t="shared" si="40"/>
        <v>22.805</v>
      </c>
    </row>
    <row r="41" spans="1:78" ht="18.75">
      <c r="A41" s="143">
        <f t="shared" si="18"/>
        <v>42910</v>
      </c>
      <c r="B41" s="138" t="s">
        <v>34</v>
      </c>
      <c r="C41" s="30">
        <v>578</v>
      </c>
      <c r="D41" s="30">
        <v>632</v>
      </c>
      <c r="E41" s="30">
        <v>503</v>
      </c>
      <c r="F41" s="30">
        <v>43</v>
      </c>
      <c r="G41" s="30"/>
      <c r="H41" s="23">
        <v>17</v>
      </c>
      <c r="I41" s="33">
        <f>C41+D41+E41</f>
        <v>1713</v>
      </c>
      <c r="J41" s="33">
        <f>F41+G41+H41</f>
        <v>60</v>
      </c>
      <c r="K41" s="23">
        <v>212</v>
      </c>
      <c r="L41" s="14">
        <v>318</v>
      </c>
      <c r="M41" s="14">
        <v>340</v>
      </c>
      <c r="N41" s="14"/>
      <c r="O41" s="14">
        <v>7</v>
      </c>
      <c r="P41" s="14">
        <v>12</v>
      </c>
      <c r="Q41" s="14">
        <v>12</v>
      </c>
      <c r="R41" s="34"/>
      <c r="S41" s="33">
        <f t="shared" si="21"/>
        <v>870</v>
      </c>
      <c r="T41" s="33">
        <f t="shared" si="22"/>
        <v>31</v>
      </c>
      <c r="U41" s="35">
        <f t="shared" si="23"/>
        <v>91</v>
      </c>
      <c r="V41" s="37">
        <v>3.88</v>
      </c>
      <c r="W41" s="23">
        <v>3.5</v>
      </c>
      <c r="X41" s="30">
        <v>4.5</v>
      </c>
      <c r="Y41" s="30">
        <v>3.1</v>
      </c>
      <c r="Z41" s="54">
        <v>5.2</v>
      </c>
      <c r="AA41" s="38">
        <v>1.3</v>
      </c>
      <c r="AB41" s="38"/>
      <c r="AC41" s="38"/>
      <c r="AD41" s="38"/>
      <c r="AE41" s="38">
        <v>0.82499999999999996</v>
      </c>
      <c r="AF41" s="38"/>
      <c r="AG41" s="38"/>
      <c r="AH41" s="44">
        <f t="shared" si="6"/>
        <v>0.82499999999999996</v>
      </c>
      <c r="AI41" s="53">
        <v>60</v>
      </c>
      <c r="AJ41" s="15">
        <f t="shared" si="39"/>
        <v>60.825000000000003</v>
      </c>
      <c r="AK41" s="51">
        <f t="shared" si="24"/>
        <v>108.505</v>
      </c>
      <c r="AL41" s="96">
        <f t="shared" si="25"/>
        <v>113.30499999999999</v>
      </c>
      <c r="AM41" s="16">
        <f t="shared" si="38"/>
        <v>52.47999999999999</v>
      </c>
      <c r="AN41" s="50"/>
      <c r="AO41" s="46"/>
      <c r="AP41" s="17">
        <f t="shared" si="26"/>
        <v>113.30499999999999</v>
      </c>
      <c r="AQ41" s="18">
        <f t="shared" si="7"/>
        <v>41.935999999999979</v>
      </c>
      <c r="AR41" s="40"/>
      <c r="AS41" s="19">
        <f t="shared" si="8"/>
        <v>60.825000000000003</v>
      </c>
      <c r="AT41" s="20">
        <f t="shared" si="9"/>
        <v>89.615999999999985</v>
      </c>
      <c r="AU41" s="21">
        <f t="shared" si="10"/>
        <v>150.44099999999997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0</v>
      </c>
      <c r="BB41" s="42">
        <f t="shared" si="11"/>
        <v>246</v>
      </c>
      <c r="BC41" s="43">
        <f t="shared" si="12"/>
        <v>233.7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3"/>
        <v>47</v>
      </c>
      <c r="BJ41" s="48">
        <f t="shared" si="14"/>
        <v>186.7</v>
      </c>
      <c r="BK41" s="24">
        <f t="shared" si="15"/>
        <v>89.615999999999985</v>
      </c>
      <c r="BL41" s="48">
        <f t="shared" si="16"/>
        <v>97.084000000000003</v>
      </c>
      <c r="BO41" s="129">
        <f t="shared" si="27"/>
        <v>1713</v>
      </c>
      <c r="BP41" s="129">
        <f t="shared" si="28"/>
        <v>60</v>
      </c>
      <c r="BQ41" s="129">
        <f t="shared" si="29"/>
        <v>530</v>
      </c>
      <c r="BR41" s="129">
        <f t="shared" si="30"/>
        <v>19</v>
      </c>
      <c r="BS41" s="129">
        <f t="shared" si="31"/>
        <v>2243</v>
      </c>
      <c r="BT41" s="129">
        <f t="shared" si="32"/>
        <v>79</v>
      </c>
      <c r="BU41" s="129">
        <f t="shared" si="33"/>
        <v>5.2</v>
      </c>
      <c r="BV41" s="129">
        <f t="shared" si="34"/>
        <v>100.47999999999999</v>
      </c>
      <c r="BW41" s="129">
        <f t="shared" si="35"/>
        <v>0.82499999999999996</v>
      </c>
      <c r="BX41" s="129">
        <f t="shared" si="36"/>
        <v>101.30499999999999</v>
      </c>
      <c r="BY41" s="134">
        <f t="shared" si="37"/>
        <v>101.30499999999999</v>
      </c>
      <c r="BZ41" s="129">
        <f t="shared" si="40"/>
        <v>22.305</v>
      </c>
    </row>
    <row r="42" spans="1:78" ht="18.75">
      <c r="A42" s="143">
        <f t="shared" si="18"/>
        <v>42910</v>
      </c>
      <c r="B42" s="138" t="s">
        <v>22</v>
      </c>
      <c r="C42" s="30">
        <v>582</v>
      </c>
      <c r="D42" s="30">
        <v>636</v>
      </c>
      <c r="E42" s="41">
        <v>495</v>
      </c>
      <c r="F42" s="30">
        <v>42</v>
      </c>
      <c r="G42" s="30"/>
      <c r="H42" s="23">
        <v>16</v>
      </c>
      <c r="I42" s="33">
        <f>C42+D42+E42</f>
        <v>1713</v>
      </c>
      <c r="J42" s="33">
        <f>F42+G42+H42</f>
        <v>58</v>
      </c>
      <c r="K42" s="23">
        <v>210</v>
      </c>
      <c r="L42" s="14">
        <v>330</v>
      </c>
      <c r="M42" s="14">
        <v>330</v>
      </c>
      <c r="N42" s="14"/>
      <c r="O42" s="14">
        <v>7</v>
      </c>
      <c r="P42" s="14">
        <v>12</v>
      </c>
      <c r="Q42" s="14">
        <v>12</v>
      </c>
      <c r="R42" s="34"/>
      <c r="S42" s="33">
        <f t="shared" si="21"/>
        <v>870</v>
      </c>
      <c r="T42" s="33">
        <f t="shared" si="22"/>
        <v>31</v>
      </c>
      <c r="U42" s="35">
        <f t="shared" si="23"/>
        <v>89</v>
      </c>
      <c r="V42" s="37">
        <v>3.88</v>
      </c>
      <c r="W42" s="23">
        <v>3.5</v>
      </c>
      <c r="X42" s="30">
        <v>4.5</v>
      </c>
      <c r="Y42" s="30">
        <v>3.2</v>
      </c>
      <c r="Z42" s="54">
        <v>5</v>
      </c>
      <c r="AA42" s="38">
        <v>2.2000000000000002</v>
      </c>
      <c r="AB42" s="38"/>
      <c r="AC42" s="38"/>
      <c r="AD42" s="38"/>
      <c r="AE42" s="38">
        <v>0.8</v>
      </c>
      <c r="AF42" s="38"/>
      <c r="AG42" s="38"/>
      <c r="AH42" s="44">
        <f t="shared" si="6"/>
        <v>0.8</v>
      </c>
      <c r="AI42" s="53">
        <v>60</v>
      </c>
      <c r="AJ42" s="15">
        <f t="shared" si="39"/>
        <v>60.8</v>
      </c>
      <c r="AK42" s="51">
        <f t="shared" si="24"/>
        <v>106.38</v>
      </c>
      <c r="AL42" s="96">
        <f t="shared" si="25"/>
        <v>112.08</v>
      </c>
      <c r="AM42" s="16">
        <f t="shared" si="38"/>
        <v>51.28</v>
      </c>
      <c r="AN42" s="50"/>
      <c r="AO42" s="46"/>
      <c r="AP42" s="17">
        <f t="shared" si="26"/>
        <v>112.08</v>
      </c>
      <c r="AQ42" s="18">
        <f t="shared" si="7"/>
        <v>44.036000000000001</v>
      </c>
      <c r="AR42" s="40"/>
      <c r="AS42" s="19">
        <f t="shared" si="8"/>
        <v>60.8</v>
      </c>
      <c r="AT42" s="20">
        <f t="shared" si="9"/>
        <v>89.615999999999985</v>
      </c>
      <c r="AU42" s="21">
        <f t="shared" si="10"/>
        <v>150.416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0</v>
      </c>
      <c r="BB42" s="42">
        <f t="shared" si="11"/>
        <v>246</v>
      </c>
      <c r="BC42" s="43">
        <f t="shared" si="12"/>
        <v>233.7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3"/>
        <v>47</v>
      </c>
      <c r="BJ42" s="48">
        <f t="shared" si="14"/>
        <v>186.7</v>
      </c>
      <c r="BK42" s="24">
        <f t="shared" si="15"/>
        <v>89.615999999999985</v>
      </c>
      <c r="BL42" s="48">
        <f t="shared" si="16"/>
        <v>97.084000000000003</v>
      </c>
      <c r="BO42" s="129">
        <f t="shared" si="27"/>
        <v>1713</v>
      </c>
      <c r="BP42" s="129">
        <f t="shared" si="28"/>
        <v>58</v>
      </c>
      <c r="BQ42" s="129">
        <f t="shared" si="29"/>
        <v>540</v>
      </c>
      <c r="BR42" s="129">
        <f t="shared" si="30"/>
        <v>19</v>
      </c>
      <c r="BS42" s="129">
        <f t="shared" si="31"/>
        <v>2253</v>
      </c>
      <c r="BT42" s="129">
        <f t="shared" si="32"/>
        <v>77</v>
      </c>
      <c r="BU42" s="129">
        <f t="shared" si="33"/>
        <v>5</v>
      </c>
      <c r="BV42" s="129">
        <f t="shared" si="34"/>
        <v>99.28</v>
      </c>
      <c r="BW42" s="129">
        <f t="shared" si="35"/>
        <v>0.8</v>
      </c>
      <c r="BX42" s="129">
        <f t="shared" si="36"/>
        <v>100.08</v>
      </c>
      <c r="BY42" s="134">
        <f t="shared" si="37"/>
        <v>100.08</v>
      </c>
      <c r="BZ42" s="129">
        <f t="shared" si="40"/>
        <v>23.08</v>
      </c>
    </row>
    <row r="43" spans="1:78" ht="18.75">
      <c r="A43" s="143">
        <f t="shared" si="18"/>
        <v>42910</v>
      </c>
      <c r="B43" s="138" t="s">
        <v>49</v>
      </c>
      <c r="C43" s="30">
        <v>588</v>
      </c>
      <c r="D43" s="30">
        <v>631</v>
      </c>
      <c r="E43" s="41">
        <v>479</v>
      </c>
      <c r="F43" s="30">
        <v>42</v>
      </c>
      <c r="G43" s="30"/>
      <c r="H43" s="23">
        <v>16</v>
      </c>
      <c r="I43" s="33">
        <f>C43+D43+E43</f>
        <v>1698</v>
      </c>
      <c r="J43" s="33">
        <f>F43+G43+H43</f>
        <v>58</v>
      </c>
      <c r="K43" s="23">
        <v>251</v>
      </c>
      <c r="L43" s="14">
        <v>322</v>
      </c>
      <c r="M43" s="14">
        <v>330</v>
      </c>
      <c r="N43" s="14"/>
      <c r="O43" s="14">
        <v>9</v>
      </c>
      <c r="P43" s="14">
        <v>12</v>
      </c>
      <c r="Q43" s="14">
        <v>12</v>
      </c>
      <c r="R43" s="34"/>
      <c r="S43" s="33">
        <f t="shared" si="21"/>
        <v>903</v>
      </c>
      <c r="T43" s="33">
        <f t="shared" si="22"/>
        <v>33</v>
      </c>
      <c r="U43" s="35">
        <f t="shared" si="23"/>
        <v>91</v>
      </c>
      <c r="V43" s="37">
        <v>3.88</v>
      </c>
      <c r="W43" s="23">
        <v>3.5</v>
      </c>
      <c r="X43" s="30">
        <v>5.5</v>
      </c>
      <c r="Y43" s="30">
        <v>3.2</v>
      </c>
      <c r="Z43" s="54">
        <v>5</v>
      </c>
      <c r="AA43" s="38">
        <v>2.2000000000000002</v>
      </c>
      <c r="AB43" s="38"/>
      <c r="AC43" s="38"/>
      <c r="AD43" s="38"/>
      <c r="AE43" s="38">
        <v>0.8</v>
      </c>
      <c r="AF43" s="38"/>
      <c r="AG43" s="38"/>
      <c r="AH43" s="44">
        <f t="shared" si="6"/>
        <v>0.8</v>
      </c>
      <c r="AI43" s="53">
        <v>60</v>
      </c>
      <c r="AJ43" s="15">
        <f t="shared" si="39"/>
        <v>60.8</v>
      </c>
      <c r="AK43" s="51">
        <f t="shared" si="24"/>
        <v>109.38</v>
      </c>
      <c r="AL43" s="96">
        <f t="shared" si="25"/>
        <v>115.08</v>
      </c>
      <c r="AM43" s="16">
        <f t="shared" si="38"/>
        <v>54.28</v>
      </c>
      <c r="AN43" s="50"/>
      <c r="AO43" s="46"/>
      <c r="AP43" s="17">
        <f t="shared" si="26"/>
        <v>115.08</v>
      </c>
      <c r="AQ43" s="18">
        <f t="shared" si="7"/>
        <v>41.036000000000001</v>
      </c>
      <c r="AR43" s="40"/>
      <c r="AS43" s="19">
        <f t="shared" si="8"/>
        <v>60.8</v>
      </c>
      <c r="AT43" s="20">
        <f t="shared" si="9"/>
        <v>89.615999999999985</v>
      </c>
      <c r="AU43" s="21">
        <f t="shared" si="10"/>
        <v>150.416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0</v>
      </c>
      <c r="BB43" s="42">
        <f t="shared" si="11"/>
        <v>246</v>
      </c>
      <c r="BC43" s="43">
        <f t="shared" si="12"/>
        <v>233.7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3"/>
        <v>47</v>
      </c>
      <c r="BJ43" s="48">
        <f t="shared" si="14"/>
        <v>186.7</v>
      </c>
      <c r="BK43" s="24">
        <f t="shared" si="15"/>
        <v>89.615999999999985</v>
      </c>
      <c r="BL43" s="48">
        <f t="shared" si="16"/>
        <v>97.084000000000003</v>
      </c>
      <c r="BO43" s="129">
        <f t="shared" si="27"/>
        <v>1698</v>
      </c>
      <c r="BP43" s="129">
        <f t="shared" si="28"/>
        <v>58</v>
      </c>
      <c r="BQ43" s="129">
        <f t="shared" si="29"/>
        <v>573</v>
      </c>
      <c r="BR43" s="129">
        <f t="shared" si="30"/>
        <v>21</v>
      </c>
      <c r="BS43" s="129">
        <f t="shared" si="31"/>
        <v>2271</v>
      </c>
      <c r="BT43" s="129">
        <f t="shared" si="32"/>
        <v>79</v>
      </c>
      <c r="BU43" s="129">
        <f t="shared" si="33"/>
        <v>5</v>
      </c>
      <c r="BV43" s="129">
        <f t="shared" si="34"/>
        <v>102.28</v>
      </c>
      <c r="BW43" s="129">
        <f t="shared" si="35"/>
        <v>0.8</v>
      </c>
      <c r="BX43" s="129">
        <f t="shared" si="36"/>
        <v>103.08</v>
      </c>
      <c r="BY43" s="134">
        <f t="shared" si="37"/>
        <v>103.08</v>
      </c>
      <c r="BZ43" s="129">
        <f t="shared" si="40"/>
        <v>24.08</v>
      </c>
    </row>
    <row r="44" spans="1:78" ht="18.75">
      <c r="A44" s="143">
        <f t="shared" si="18"/>
        <v>42910</v>
      </c>
      <c r="B44" s="138" t="s">
        <v>23</v>
      </c>
      <c r="C44" s="30">
        <v>585</v>
      </c>
      <c r="D44" s="30">
        <v>628</v>
      </c>
      <c r="E44" s="41">
        <v>480</v>
      </c>
      <c r="F44" s="30">
        <v>42</v>
      </c>
      <c r="G44" s="30"/>
      <c r="H44" s="23">
        <v>16</v>
      </c>
      <c r="I44" s="33">
        <f>C44+D44+E44</f>
        <v>1693</v>
      </c>
      <c r="J44" s="33">
        <f>F44+G44+H44</f>
        <v>58</v>
      </c>
      <c r="K44" s="23">
        <v>258</v>
      </c>
      <c r="L44" s="14">
        <v>321</v>
      </c>
      <c r="M44" s="14">
        <v>340</v>
      </c>
      <c r="N44" s="14"/>
      <c r="O44" s="14">
        <v>9</v>
      </c>
      <c r="P44" s="14">
        <v>12</v>
      </c>
      <c r="Q44" s="14">
        <v>12</v>
      </c>
      <c r="R44" s="34"/>
      <c r="S44" s="33">
        <f t="shared" si="21"/>
        <v>919</v>
      </c>
      <c r="T44" s="33">
        <f t="shared" si="22"/>
        <v>33</v>
      </c>
      <c r="U44" s="35">
        <f t="shared" si="23"/>
        <v>91</v>
      </c>
      <c r="V44" s="37">
        <v>3.88</v>
      </c>
      <c r="W44" s="23">
        <v>3.5</v>
      </c>
      <c r="X44" s="30">
        <v>5.7</v>
      </c>
      <c r="Y44" s="30">
        <v>3.2</v>
      </c>
      <c r="Z44" s="54">
        <v>5</v>
      </c>
      <c r="AA44" s="38">
        <v>2.4</v>
      </c>
      <c r="AB44" s="38"/>
      <c r="AC44" s="38"/>
      <c r="AD44" s="38"/>
      <c r="AE44" s="38">
        <v>0.82499999999999996</v>
      </c>
      <c r="AF44" s="38"/>
      <c r="AG44" s="38"/>
      <c r="AH44" s="44">
        <f t="shared" si="6"/>
        <v>0.82499999999999996</v>
      </c>
      <c r="AI44" s="53">
        <v>60</v>
      </c>
      <c r="AJ44" s="15">
        <f t="shared" si="39"/>
        <v>60.825000000000003</v>
      </c>
      <c r="AK44" s="51">
        <f t="shared" si="24"/>
        <v>109.605</v>
      </c>
      <c r="AL44" s="96">
        <f t="shared" si="25"/>
        <v>115.50500000000001</v>
      </c>
      <c r="AM44" s="16">
        <f t="shared" si="38"/>
        <v>54.680000000000007</v>
      </c>
      <c r="AN44" s="50"/>
      <c r="AO44" s="46"/>
      <c r="AP44" s="17">
        <f t="shared" si="26"/>
        <v>115.50500000000001</v>
      </c>
      <c r="AQ44" s="18">
        <f t="shared" si="7"/>
        <v>40.83599999999997</v>
      </c>
      <c r="AR44" s="40"/>
      <c r="AS44" s="19">
        <f t="shared" si="8"/>
        <v>60.825000000000003</v>
      </c>
      <c r="AT44" s="20">
        <f t="shared" si="9"/>
        <v>89.615999999999985</v>
      </c>
      <c r="AU44" s="21">
        <f t="shared" si="10"/>
        <v>150.44099999999997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0</v>
      </c>
      <c r="BB44" s="42">
        <f t="shared" si="11"/>
        <v>246</v>
      </c>
      <c r="BC44" s="43">
        <f t="shared" si="12"/>
        <v>233.7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3"/>
        <v>47</v>
      </c>
      <c r="BJ44" s="48">
        <f t="shared" si="14"/>
        <v>186.7</v>
      </c>
      <c r="BK44" s="24">
        <f t="shared" si="15"/>
        <v>89.615999999999985</v>
      </c>
      <c r="BL44" s="48">
        <f t="shared" si="16"/>
        <v>97.084000000000003</v>
      </c>
      <c r="BO44" s="129">
        <f t="shared" si="27"/>
        <v>1693</v>
      </c>
      <c r="BP44" s="129">
        <f t="shared" si="28"/>
        <v>58</v>
      </c>
      <c r="BQ44" s="129">
        <f t="shared" si="29"/>
        <v>579</v>
      </c>
      <c r="BR44" s="129">
        <f t="shared" si="30"/>
        <v>21</v>
      </c>
      <c r="BS44" s="129">
        <f t="shared" si="31"/>
        <v>2272</v>
      </c>
      <c r="BT44" s="129">
        <f t="shared" si="32"/>
        <v>79</v>
      </c>
      <c r="BU44" s="129">
        <f t="shared" si="33"/>
        <v>5</v>
      </c>
      <c r="BV44" s="129">
        <f t="shared" si="34"/>
        <v>102.68</v>
      </c>
      <c r="BW44" s="129">
        <f t="shared" si="35"/>
        <v>0.82499999999999996</v>
      </c>
      <c r="BX44" s="129">
        <f t="shared" si="36"/>
        <v>103.50500000000001</v>
      </c>
      <c r="BY44" s="134">
        <f t="shared" si="37"/>
        <v>103.50500000000001</v>
      </c>
      <c r="BZ44" s="129">
        <f t="shared" si="40"/>
        <v>24.504999999999999</v>
      </c>
    </row>
    <row r="45" spans="1:78" ht="18.75">
      <c r="A45" s="143">
        <f t="shared" si="18"/>
        <v>42910</v>
      </c>
      <c r="B45" s="138" t="s">
        <v>50</v>
      </c>
      <c r="C45" s="30">
        <v>593</v>
      </c>
      <c r="D45" s="30">
        <v>629</v>
      </c>
      <c r="E45" s="41">
        <v>482</v>
      </c>
      <c r="F45" s="30">
        <v>43</v>
      </c>
      <c r="G45" s="30"/>
      <c r="H45" s="23">
        <v>16</v>
      </c>
      <c r="I45" s="33">
        <f>C45+D45+E45</f>
        <v>1704</v>
      </c>
      <c r="J45" s="33">
        <f>F45+G45+H45</f>
        <v>59</v>
      </c>
      <c r="K45" s="23">
        <v>253</v>
      </c>
      <c r="L45" s="14">
        <v>318</v>
      </c>
      <c r="M45" s="14">
        <v>340</v>
      </c>
      <c r="N45" s="14"/>
      <c r="O45" s="14">
        <v>9</v>
      </c>
      <c r="P45" s="14">
        <v>11</v>
      </c>
      <c r="Q45" s="14">
        <v>12</v>
      </c>
      <c r="R45" s="34"/>
      <c r="S45" s="33">
        <f t="shared" si="21"/>
        <v>911</v>
      </c>
      <c r="T45" s="33">
        <f t="shared" si="22"/>
        <v>32</v>
      </c>
      <c r="U45" s="35">
        <f t="shared" si="23"/>
        <v>91</v>
      </c>
      <c r="V45" s="37">
        <v>3.88</v>
      </c>
      <c r="W45" s="23">
        <v>3.5</v>
      </c>
      <c r="X45" s="30">
        <v>5.7</v>
      </c>
      <c r="Y45" s="30">
        <v>3.2</v>
      </c>
      <c r="Z45" s="54">
        <v>5</v>
      </c>
      <c r="AA45" s="38">
        <v>2.4</v>
      </c>
      <c r="AB45" s="38"/>
      <c r="AC45" s="38"/>
      <c r="AD45" s="38"/>
      <c r="AE45" s="38">
        <v>0.82499999999999996</v>
      </c>
      <c r="AF45" s="38"/>
      <c r="AG45" s="38"/>
      <c r="AH45" s="44">
        <f t="shared" si="6"/>
        <v>0.82499999999999996</v>
      </c>
      <c r="AI45" s="53">
        <v>60</v>
      </c>
      <c r="AJ45" s="15">
        <f t="shared" si="39"/>
        <v>60.825000000000003</v>
      </c>
      <c r="AK45" s="51">
        <f t="shared" si="24"/>
        <v>109.605</v>
      </c>
      <c r="AL45" s="96">
        <f t="shared" si="25"/>
        <v>115.50500000000001</v>
      </c>
      <c r="AM45" s="16">
        <f t="shared" si="38"/>
        <v>54.680000000000007</v>
      </c>
      <c r="AN45" s="50"/>
      <c r="AO45" s="46"/>
      <c r="AP45" s="17">
        <f t="shared" si="26"/>
        <v>115.50500000000001</v>
      </c>
      <c r="AQ45" s="18">
        <f t="shared" si="7"/>
        <v>40.83599999999997</v>
      </c>
      <c r="AR45" s="40"/>
      <c r="AS45" s="19">
        <f t="shared" si="8"/>
        <v>60.825000000000003</v>
      </c>
      <c r="AT45" s="20">
        <f t="shared" si="9"/>
        <v>89.615999999999985</v>
      </c>
      <c r="AU45" s="21">
        <f t="shared" si="10"/>
        <v>150.44099999999997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0</v>
      </c>
      <c r="BB45" s="42">
        <f t="shared" si="11"/>
        <v>246</v>
      </c>
      <c r="BC45" s="43">
        <f t="shared" si="12"/>
        <v>233.7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3"/>
        <v>47</v>
      </c>
      <c r="BJ45" s="48">
        <f t="shared" si="14"/>
        <v>186.7</v>
      </c>
      <c r="BK45" s="24">
        <f t="shared" si="15"/>
        <v>89.615999999999985</v>
      </c>
      <c r="BL45" s="48">
        <f t="shared" si="16"/>
        <v>97.084000000000003</v>
      </c>
      <c r="BO45" s="129">
        <f t="shared" si="27"/>
        <v>1704</v>
      </c>
      <c r="BP45" s="129">
        <f t="shared" si="28"/>
        <v>59</v>
      </c>
      <c r="BQ45" s="129">
        <f t="shared" si="29"/>
        <v>571</v>
      </c>
      <c r="BR45" s="129">
        <f t="shared" si="30"/>
        <v>21</v>
      </c>
      <c r="BS45" s="129">
        <f t="shared" si="31"/>
        <v>2275</v>
      </c>
      <c r="BT45" s="129">
        <f t="shared" si="32"/>
        <v>80</v>
      </c>
      <c r="BU45" s="129">
        <f t="shared" si="33"/>
        <v>5</v>
      </c>
      <c r="BV45" s="129">
        <f t="shared" si="34"/>
        <v>103.68</v>
      </c>
      <c r="BW45" s="129">
        <f t="shared" si="35"/>
        <v>0.82499999999999996</v>
      </c>
      <c r="BX45" s="129">
        <f t="shared" si="36"/>
        <v>104.50500000000001</v>
      </c>
      <c r="BY45" s="134">
        <f t="shared" si="37"/>
        <v>104.50500000000001</v>
      </c>
      <c r="BZ45" s="129">
        <f t="shared" si="40"/>
        <v>24.504999999999999</v>
      </c>
    </row>
    <row r="46" spans="1:78" ht="18.75">
      <c r="A46" s="143">
        <f t="shared" si="18"/>
        <v>42910</v>
      </c>
      <c r="B46" s="138" t="s">
        <v>24</v>
      </c>
      <c r="C46" s="30">
        <v>633</v>
      </c>
      <c r="D46" s="30">
        <v>663</v>
      </c>
      <c r="E46" s="30">
        <v>490</v>
      </c>
      <c r="F46" s="30">
        <v>45</v>
      </c>
      <c r="G46" s="30"/>
      <c r="H46" s="23">
        <v>17</v>
      </c>
      <c r="I46" s="33">
        <f t="shared" si="19"/>
        <v>1786</v>
      </c>
      <c r="J46" s="33">
        <f t="shared" si="20"/>
        <v>62</v>
      </c>
      <c r="K46" s="23">
        <v>260</v>
      </c>
      <c r="L46" s="14">
        <v>322</v>
      </c>
      <c r="M46" s="14">
        <v>320</v>
      </c>
      <c r="N46" s="14"/>
      <c r="O46" s="14">
        <v>9</v>
      </c>
      <c r="P46" s="14">
        <v>12</v>
      </c>
      <c r="Q46" s="14">
        <v>12</v>
      </c>
      <c r="R46" s="34"/>
      <c r="S46" s="33">
        <f t="shared" si="21"/>
        <v>902</v>
      </c>
      <c r="T46" s="33">
        <f t="shared" si="22"/>
        <v>33</v>
      </c>
      <c r="U46" s="35">
        <f t="shared" si="23"/>
        <v>95</v>
      </c>
      <c r="V46" s="23">
        <v>3.88</v>
      </c>
      <c r="W46" s="23">
        <v>3.5</v>
      </c>
      <c r="X46" s="30">
        <v>6.2</v>
      </c>
      <c r="Y46" s="30">
        <v>3.5</v>
      </c>
      <c r="Z46" s="30">
        <v>5.3</v>
      </c>
      <c r="AA46" s="38">
        <v>2.6</v>
      </c>
      <c r="AB46" s="38"/>
      <c r="AC46" s="38"/>
      <c r="AD46" s="38"/>
      <c r="AE46" s="38">
        <v>0.82499999999999996</v>
      </c>
      <c r="AF46" s="38"/>
      <c r="AG46" s="38"/>
      <c r="AH46" s="44">
        <f t="shared" si="6"/>
        <v>0.82499999999999996</v>
      </c>
      <c r="AI46" s="53">
        <v>60</v>
      </c>
      <c r="AJ46" s="15">
        <f t="shared" si="39"/>
        <v>60.825000000000003</v>
      </c>
      <c r="AK46" s="51">
        <f t="shared" si="24"/>
        <v>114.705</v>
      </c>
      <c r="AL46" s="96">
        <f t="shared" si="25"/>
        <v>120.80499999999999</v>
      </c>
      <c r="AM46" s="16">
        <f t="shared" si="38"/>
        <v>59.97999999999999</v>
      </c>
      <c r="AN46" s="50"/>
      <c r="AO46" s="46"/>
      <c r="AP46" s="17">
        <f t="shared" si="26"/>
        <v>120.80499999999999</v>
      </c>
      <c r="AQ46" s="18">
        <f t="shared" si="7"/>
        <v>37.559999999999988</v>
      </c>
      <c r="AR46" s="40"/>
      <c r="AS46" s="19">
        <f t="shared" si="8"/>
        <v>60.825000000000003</v>
      </c>
      <c r="AT46" s="20">
        <f t="shared" si="9"/>
        <v>91.44</v>
      </c>
      <c r="AU46" s="21">
        <f t="shared" si="10"/>
        <v>152.26499999999999</v>
      </c>
      <c r="AV46" s="47"/>
      <c r="AW46" s="19">
        <v>10</v>
      </c>
      <c r="AX46" s="20">
        <v>200</v>
      </c>
      <c r="AY46" s="20">
        <v>0</v>
      </c>
      <c r="AZ46" s="20">
        <v>40</v>
      </c>
      <c r="BA46" s="20">
        <v>0</v>
      </c>
      <c r="BB46" s="42">
        <f t="shared" si="11"/>
        <v>250</v>
      </c>
      <c r="BC46" s="43">
        <f t="shared" si="12"/>
        <v>237.5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3"/>
        <v>47</v>
      </c>
      <c r="BJ46" s="48">
        <f t="shared" si="14"/>
        <v>190.5</v>
      </c>
      <c r="BK46" s="24">
        <f t="shared" si="15"/>
        <v>91.44</v>
      </c>
      <c r="BL46" s="48">
        <f t="shared" si="16"/>
        <v>99.06</v>
      </c>
      <c r="BO46" s="129">
        <f t="shared" si="27"/>
        <v>1786</v>
      </c>
      <c r="BP46" s="129">
        <f t="shared" si="28"/>
        <v>62</v>
      </c>
      <c r="BQ46" s="129">
        <f t="shared" si="29"/>
        <v>582</v>
      </c>
      <c r="BR46" s="129">
        <f t="shared" si="30"/>
        <v>21</v>
      </c>
      <c r="BS46" s="129">
        <f t="shared" si="31"/>
        <v>2368</v>
      </c>
      <c r="BT46" s="129">
        <f t="shared" si="32"/>
        <v>83</v>
      </c>
      <c r="BU46" s="129">
        <f t="shared" si="33"/>
        <v>5.3</v>
      </c>
      <c r="BV46" s="129">
        <f t="shared" si="34"/>
        <v>107.97999999999999</v>
      </c>
      <c r="BW46" s="129">
        <f t="shared" si="35"/>
        <v>0.82499999999999996</v>
      </c>
      <c r="BX46" s="129">
        <f t="shared" si="36"/>
        <v>108.80499999999999</v>
      </c>
      <c r="BY46" s="134">
        <f t="shared" si="37"/>
        <v>108.80499999999999</v>
      </c>
      <c r="BZ46" s="129">
        <f t="shared" si="40"/>
        <v>25.805</v>
      </c>
    </row>
    <row r="47" spans="1:78" ht="18.75">
      <c r="A47" s="143">
        <f t="shared" si="18"/>
        <v>42910</v>
      </c>
      <c r="B47" s="138" t="s">
        <v>35</v>
      </c>
      <c r="C47" s="30">
        <v>633</v>
      </c>
      <c r="D47" s="30">
        <v>663</v>
      </c>
      <c r="E47" s="30">
        <v>490</v>
      </c>
      <c r="F47" s="30">
        <v>45</v>
      </c>
      <c r="G47" s="30"/>
      <c r="H47" s="23">
        <v>17</v>
      </c>
      <c r="I47" s="33">
        <f t="shared" ref="I47" si="41">C47+D47+E47</f>
        <v>1786</v>
      </c>
      <c r="J47" s="33">
        <f t="shared" ref="J47" si="42">F47+G47+H47</f>
        <v>62</v>
      </c>
      <c r="K47" s="23">
        <v>260</v>
      </c>
      <c r="L47" s="14">
        <v>322</v>
      </c>
      <c r="M47" s="14">
        <v>320</v>
      </c>
      <c r="N47" s="14"/>
      <c r="O47" s="14">
        <v>9</v>
      </c>
      <c r="P47" s="14">
        <v>12</v>
      </c>
      <c r="Q47" s="14">
        <v>12</v>
      </c>
      <c r="R47" s="34"/>
      <c r="S47" s="33">
        <f t="shared" si="21"/>
        <v>902</v>
      </c>
      <c r="T47" s="33">
        <f t="shared" si="22"/>
        <v>33</v>
      </c>
      <c r="U47" s="35">
        <f t="shared" si="23"/>
        <v>95</v>
      </c>
      <c r="V47" s="23">
        <v>3.88</v>
      </c>
      <c r="W47" s="23">
        <v>3.5</v>
      </c>
      <c r="X47" s="30">
        <v>6.2</v>
      </c>
      <c r="Y47" s="30">
        <v>3.5</v>
      </c>
      <c r="Z47" s="30">
        <v>5.3</v>
      </c>
      <c r="AA47" s="38">
        <v>2.6</v>
      </c>
      <c r="AB47" s="38"/>
      <c r="AC47" s="38"/>
      <c r="AD47" s="38"/>
      <c r="AE47" s="38">
        <v>0.82499999999999996</v>
      </c>
      <c r="AF47" s="38"/>
      <c r="AG47" s="38"/>
      <c r="AH47" s="44">
        <f t="shared" si="6"/>
        <v>0.82499999999999996</v>
      </c>
      <c r="AI47" s="53">
        <v>60</v>
      </c>
      <c r="AJ47" s="15">
        <f t="shared" si="39"/>
        <v>60.825000000000003</v>
      </c>
      <c r="AK47" s="51">
        <f t="shared" si="24"/>
        <v>114.705</v>
      </c>
      <c r="AL47" s="96">
        <f t="shared" si="25"/>
        <v>120.80499999999999</v>
      </c>
      <c r="AM47" s="16">
        <f t="shared" si="38"/>
        <v>59.97999999999999</v>
      </c>
      <c r="AN47" s="50"/>
      <c r="AO47" s="46"/>
      <c r="AP47" s="17">
        <f t="shared" si="26"/>
        <v>120.80499999999999</v>
      </c>
      <c r="AQ47" s="18">
        <f t="shared" si="7"/>
        <v>37.559999999999988</v>
      </c>
      <c r="AR47" s="40"/>
      <c r="AS47" s="19">
        <f t="shared" si="8"/>
        <v>60.825000000000003</v>
      </c>
      <c r="AT47" s="20">
        <f t="shared" si="9"/>
        <v>91.44</v>
      </c>
      <c r="AU47" s="21">
        <f t="shared" si="10"/>
        <v>152.26499999999999</v>
      </c>
      <c r="AV47" s="47"/>
      <c r="AW47" s="19">
        <v>10</v>
      </c>
      <c r="AX47" s="20">
        <v>200</v>
      </c>
      <c r="AY47" s="20">
        <v>0</v>
      </c>
      <c r="AZ47" s="20">
        <v>40</v>
      </c>
      <c r="BA47" s="20">
        <v>0</v>
      </c>
      <c r="BB47" s="42">
        <f t="shared" si="11"/>
        <v>250</v>
      </c>
      <c r="BC47" s="43">
        <f t="shared" si="12"/>
        <v>237.5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3"/>
        <v>47</v>
      </c>
      <c r="BJ47" s="48">
        <f t="shared" si="14"/>
        <v>190.5</v>
      </c>
      <c r="BK47" s="24">
        <f t="shared" si="15"/>
        <v>91.44</v>
      </c>
      <c r="BL47" s="48">
        <f t="shared" si="16"/>
        <v>99.06</v>
      </c>
      <c r="BO47" s="129">
        <f t="shared" si="27"/>
        <v>1786</v>
      </c>
      <c r="BP47" s="129">
        <f t="shared" si="28"/>
        <v>62</v>
      </c>
      <c r="BQ47" s="129">
        <f t="shared" si="29"/>
        <v>582</v>
      </c>
      <c r="BR47" s="129">
        <f t="shared" si="30"/>
        <v>21</v>
      </c>
      <c r="BS47" s="129">
        <f t="shared" si="31"/>
        <v>2368</v>
      </c>
      <c r="BT47" s="129">
        <f t="shared" si="32"/>
        <v>83</v>
      </c>
      <c r="BU47" s="129">
        <f t="shared" si="33"/>
        <v>5.3</v>
      </c>
      <c r="BV47" s="129">
        <f t="shared" si="34"/>
        <v>107.97999999999999</v>
      </c>
      <c r="BW47" s="129">
        <f t="shared" si="35"/>
        <v>0.82499999999999996</v>
      </c>
      <c r="BX47" s="129">
        <f t="shared" si="36"/>
        <v>108.80499999999999</v>
      </c>
      <c r="BY47" s="134">
        <f t="shared" si="37"/>
        <v>108.80499999999999</v>
      </c>
      <c r="BZ47" s="129">
        <f t="shared" si="40"/>
        <v>25.805</v>
      </c>
    </row>
    <row r="48" spans="1:78" ht="18.75">
      <c r="A48" s="143">
        <f t="shared" si="18"/>
        <v>42910</v>
      </c>
      <c r="B48" s="138" t="s">
        <v>36</v>
      </c>
      <c r="C48" s="30">
        <v>742</v>
      </c>
      <c r="D48" s="30">
        <v>780</v>
      </c>
      <c r="E48" s="30">
        <v>588</v>
      </c>
      <c r="F48" s="30">
        <v>52</v>
      </c>
      <c r="G48" s="30"/>
      <c r="H48" s="23">
        <v>20</v>
      </c>
      <c r="I48" s="33">
        <f>C48+D48+E48</f>
        <v>2110</v>
      </c>
      <c r="J48" s="33">
        <f>F48+G48+H48</f>
        <v>72</v>
      </c>
      <c r="K48" s="23">
        <v>326</v>
      </c>
      <c r="L48" s="14">
        <v>378</v>
      </c>
      <c r="M48" s="14">
        <v>350</v>
      </c>
      <c r="N48" s="14"/>
      <c r="O48" s="14">
        <v>12</v>
      </c>
      <c r="P48" s="14">
        <v>13</v>
      </c>
      <c r="Q48" s="14">
        <v>12</v>
      </c>
      <c r="R48" s="34"/>
      <c r="S48" s="33">
        <f t="shared" si="21"/>
        <v>1054</v>
      </c>
      <c r="T48" s="33">
        <f t="shared" si="22"/>
        <v>37</v>
      </c>
      <c r="U48" s="35">
        <f t="shared" si="23"/>
        <v>109</v>
      </c>
      <c r="V48" s="23">
        <v>3.88</v>
      </c>
      <c r="W48" s="23">
        <v>3.5</v>
      </c>
      <c r="X48" s="30">
        <v>8</v>
      </c>
      <c r="Y48" s="30">
        <v>3.5</v>
      </c>
      <c r="Z48" s="30">
        <v>5.3</v>
      </c>
      <c r="AA48" s="38">
        <v>2.6</v>
      </c>
      <c r="AB48" s="38"/>
      <c r="AC48" s="38"/>
      <c r="AD48" s="38"/>
      <c r="AE48" s="38">
        <v>0.82499999999999996</v>
      </c>
      <c r="AF48" s="38"/>
      <c r="AG48" s="38"/>
      <c r="AH48" s="44">
        <f t="shared" si="6"/>
        <v>0.82499999999999996</v>
      </c>
      <c r="AI48" s="53">
        <v>60</v>
      </c>
      <c r="AJ48" s="15">
        <f t="shared" si="39"/>
        <v>60.825000000000003</v>
      </c>
      <c r="AK48" s="51">
        <f t="shared" si="24"/>
        <v>130.505</v>
      </c>
      <c r="AL48" s="96">
        <f t="shared" si="25"/>
        <v>136.60499999999999</v>
      </c>
      <c r="AM48" s="16">
        <f t="shared" si="38"/>
        <v>75.779999999999987</v>
      </c>
      <c r="AN48" s="50"/>
      <c r="AO48" s="46"/>
      <c r="AP48" s="17">
        <f t="shared" si="26"/>
        <v>136.60499999999999</v>
      </c>
      <c r="AQ48" s="18">
        <f t="shared" si="7"/>
        <v>21.759999999999991</v>
      </c>
      <c r="AR48" s="40"/>
      <c r="AS48" s="19">
        <f t="shared" si="8"/>
        <v>60.825000000000003</v>
      </c>
      <c r="AT48" s="20">
        <f t="shared" si="9"/>
        <v>91.44</v>
      </c>
      <c r="AU48" s="21">
        <f t="shared" si="10"/>
        <v>152.26499999999999</v>
      </c>
      <c r="AV48" s="47"/>
      <c r="AW48" s="19">
        <v>10</v>
      </c>
      <c r="AX48" s="20">
        <v>200</v>
      </c>
      <c r="AY48" s="20">
        <v>0</v>
      </c>
      <c r="AZ48" s="20">
        <v>40</v>
      </c>
      <c r="BA48" s="20">
        <v>0</v>
      </c>
      <c r="BB48" s="42">
        <f t="shared" si="11"/>
        <v>250</v>
      </c>
      <c r="BC48" s="43">
        <f t="shared" si="12"/>
        <v>237.5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3"/>
        <v>47</v>
      </c>
      <c r="BJ48" s="48">
        <f t="shared" si="14"/>
        <v>190.5</v>
      </c>
      <c r="BK48" s="24">
        <f t="shared" si="15"/>
        <v>91.44</v>
      </c>
      <c r="BL48" s="48">
        <f t="shared" si="16"/>
        <v>99.06</v>
      </c>
      <c r="BO48" s="129">
        <f t="shared" si="27"/>
        <v>2110</v>
      </c>
      <c r="BP48" s="129">
        <f t="shared" si="28"/>
        <v>72</v>
      </c>
      <c r="BQ48" s="129">
        <f t="shared" si="29"/>
        <v>704</v>
      </c>
      <c r="BR48" s="129">
        <f t="shared" si="30"/>
        <v>24</v>
      </c>
      <c r="BS48" s="129">
        <f t="shared" si="31"/>
        <v>2814</v>
      </c>
      <c r="BT48" s="129">
        <f t="shared" si="32"/>
        <v>96</v>
      </c>
      <c r="BU48" s="129">
        <f t="shared" si="33"/>
        <v>5.3</v>
      </c>
      <c r="BV48" s="129">
        <f t="shared" si="34"/>
        <v>122.77999999999999</v>
      </c>
      <c r="BW48" s="129">
        <f t="shared" si="35"/>
        <v>0.82499999999999996</v>
      </c>
      <c r="BX48" s="129">
        <f t="shared" si="36"/>
        <v>123.60499999999999</v>
      </c>
      <c r="BY48" s="134">
        <f t="shared" si="37"/>
        <v>123.60499999999999</v>
      </c>
      <c r="BZ48" s="129">
        <f t="shared" si="40"/>
        <v>27.605</v>
      </c>
    </row>
    <row r="49" spans="1:78" ht="18.75">
      <c r="A49" s="143">
        <f t="shared" si="18"/>
        <v>42910</v>
      </c>
      <c r="B49" s="138" t="s">
        <v>51</v>
      </c>
      <c r="C49" s="30">
        <v>742</v>
      </c>
      <c r="D49" s="30">
        <v>780</v>
      </c>
      <c r="E49" s="30">
        <v>588</v>
      </c>
      <c r="F49" s="30">
        <v>52</v>
      </c>
      <c r="G49" s="30"/>
      <c r="H49" s="23">
        <v>20</v>
      </c>
      <c r="I49" s="33">
        <f>C49+D49+E49</f>
        <v>2110</v>
      </c>
      <c r="J49" s="33">
        <f>F49+G49+H49</f>
        <v>72</v>
      </c>
      <c r="K49" s="23">
        <v>326</v>
      </c>
      <c r="L49" s="14">
        <v>378</v>
      </c>
      <c r="M49" s="14">
        <v>350</v>
      </c>
      <c r="N49" s="14"/>
      <c r="O49" s="14">
        <v>12</v>
      </c>
      <c r="P49" s="14">
        <v>13</v>
      </c>
      <c r="Q49" s="14">
        <v>12</v>
      </c>
      <c r="R49" s="34"/>
      <c r="S49" s="33">
        <f t="shared" si="21"/>
        <v>1054</v>
      </c>
      <c r="T49" s="33">
        <f t="shared" si="22"/>
        <v>37</v>
      </c>
      <c r="U49" s="35">
        <f t="shared" si="23"/>
        <v>109</v>
      </c>
      <c r="V49" s="23">
        <v>3.88</v>
      </c>
      <c r="W49" s="23">
        <v>3.5</v>
      </c>
      <c r="X49" s="30">
        <v>8</v>
      </c>
      <c r="Y49" s="30">
        <v>3.5</v>
      </c>
      <c r="Z49" s="30">
        <v>5.3</v>
      </c>
      <c r="AA49" s="38">
        <v>2.6</v>
      </c>
      <c r="AB49" s="38"/>
      <c r="AC49" s="38"/>
      <c r="AD49" s="38"/>
      <c r="AE49" s="38">
        <v>0.82499999999999996</v>
      </c>
      <c r="AF49" s="38"/>
      <c r="AG49" s="38"/>
      <c r="AH49" s="44">
        <f t="shared" si="6"/>
        <v>0.82499999999999996</v>
      </c>
      <c r="AI49" s="53">
        <v>60</v>
      </c>
      <c r="AJ49" s="15">
        <f t="shared" si="39"/>
        <v>60.825000000000003</v>
      </c>
      <c r="AK49" s="51">
        <f t="shared" si="24"/>
        <v>130.505</v>
      </c>
      <c r="AL49" s="96">
        <f t="shared" si="25"/>
        <v>136.60499999999999</v>
      </c>
      <c r="AM49" s="16">
        <f t="shared" si="38"/>
        <v>75.779999999999987</v>
      </c>
      <c r="AN49" s="50"/>
      <c r="AO49" s="46"/>
      <c r="AP49" s="17">
        <f t="shared" si="26"/>
        <v>136.60499999999999</v>
      </c>
      <c r="AQ49" s="18">
        <f t="shared" si="7"/>
        <v>21.759999999999991</v>
      </c>
      <c r="AR49" s="40"/>
      <c r="AS49" s="19">
        <f t="shared" si="8"/>
        <v>60.825000000000003</v>
      </c>
      <c r="AT49" s="20">
        <f t="shared" si="9"/>
        <v>91.44</v>
      </c>
      <c r="AU49" s="21">
        <f t="shared" si="10"/>
        <v>152.26499999999999</v>
      </c>
      <c r="AV49" s="47"/>
      <c r="AW49" s="19">
        <v>10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11"/>
        <v>250</v>
      </c>
      <c r="BC49" s="43">
        <f t="shared" si="12"/>
        <v>237.5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3"/>
        <v>47</v>
      </c>
      <c r="BJ49" s="48">
        <f t="shared" si="14"/>
        <v>190.5</v>
      </c>
      <c r="BK49" s="24">
        <f t="shared" si="15"/>
        <v>91.44</v>
      </c>
      <c r="BL49" s="48">
        <f t="shared" si="16"/>
        <v>99.06</v>
      </c>
      <c r="BO49" s="129">
        <f t="shared" si="27"/>
        <v>2110</v>
      </c>
      <c r="BP49" s="129">
        <f t="shared" si="28"/>
        <v>72</v>
      </c>
      <c r="BQ49" s="129">
        <f t="shared" si="29"/>
        <v>704</v>
      </c>
      <c r="BR49" s="129">
        <f t="shared" si="30"/>
        <v>24</v>
      </c>
      <c r="BS49" s="129">
        <f t="shared" si="31"/>
        <v>2814</v>
      </c>
      <c r="BT49" s="129">
        <f t="shared" si="32"/>
        <v>96</v>
      </c>
      <c r="BU49" s="129">
        <f t="shared" si="33"/>
        <v>5.3</v>
      </c>
      <c r="BV49" s="129">
        <f t="shared" si="34"/>
        <v>122.77999999999999</v>
      </c>
      <c r="BW49" s="129">
        <f t="shared" si="35"/>
        <v>0.82499999999999996</v>
      </c>
      <c r="BX49" s="129">
        <f t="shared" si="36"/>
        <v>123.60499999999999</v>
      </c>
      <c r="BY49" s="134">
        <f t="shared" si="37"/>
        <v>123.60499999999999</v>
      </c>
      <c r="BZ49" s="129">
        <f t="shared" si="40"/>
        <v>27.605</v>
      </c>
    </row>
    <row r="50" spans="1:78" ht="18.75">
      <c r="A50" s="143">
        <f t="shared" si="18"/>
        <v>42910</v>
      </c>
      <c r="B50" s="138" t="s">
        <v>25</v>
      </c>
      <c r="C50" s="30">
        <v>816</v>
      </c>
      <c r="D50" s="30">
        <v>837</v>
      </c>
      <c r="E50" s="30">
        <v>660</v>
      </c>
      <c r="F50" s="30">
        <v>56</v>
      </c>
      <c r="G50" s="30"/>
      <c r="H50" s="23">
        <v>22</v>
      </c>
      <c r="I50" s="33">
        <f t="shared" si="19"/>
        <v>2313</v>
      </c>
      <c r="J50" s="33">
        <f t="shared" si="20"/>
        <v>78</v>
      </c>
      <c r="K50" s="23">
        <v>363</v>
      </c>
      <c r="L50" s="14">
        <v>406</v>
      </c>
      <c r="M50" s="14">
        <v>350</v>
      </c>
      <c r="N50" s="14"/>
      <c r="O50" s="14">
        <v>13</v>
      </c>
      <c r="P50" s="14">
        <v>14</v>
      </c>
      <c r="Q50" s="14">
        <v>12</v>
      </c>
      <c r="R50" s="34"/>
      <c r="S50" s="33">
        <f t="shared" si="21"/>
        <v>1119</v>
      </c>
      <c r="T50" s="33">
        <f t="shared" si="22"/>
        <v>39</v>
      </c>
      <c r="U50" s="35">
        <f t="shared" si="23"/>
        <v>117</v>
      </c>
      <c r="V50" s="23">
        <v>6.31</v>
      </c>
      <c r="W50" s="23">
        <v>3.5</v>
      </c>
      <c r="X50" s="30">
        <v>9</v>
      </c>
      <c r="Y50" s="30">
        <v>5.3</v>
      </c>
      <c r="Z50" s="30">
        <v>7.1</v>
      </c>
      <c r="AA50" s="38">
        <v>3.1</v>
      </c>
      <c r="AB50" s="38"/>
      <c r="AC50" s="38"/>
      <c r="AD50" s="38"/>
      <c r="AE50" s="38">
        <v>0.9</v>
      </c>
      <c r="AF50" s="38"/>
      <c r="AG50" s="38"/>
      <c r="AH50" s="44">
        <f t="shared" si="6"/>
        <v>0.9</v>
      </c>
      <c r="AI50" s="53">
        <v>60</v>
      </c>
      <c r="AJ50" s="15">
        <f t="shared" si="39"/>
        <v>60.9</v>
      </c>
      <c r="AK50" s="51">
        <f t="shared" si="24"/>
        <v>145.61000000000001</v>
      </c>
      <c r="AL50" s="96">
        <f t="shared" si="25"/>
        <v>152.21</v>
      </c>
      <c r="AM50" s="16">
        <f t="shared" si="38"/>
        <v>91.31</v>
      </c>
      <c r="AN50" s="50"/>
      <c r="AO50" s="46"/>
      <c r="AP50" s="17">
        <f t="shared" si="26"/>
        <v>152.21</v>
      </c>
      <c r="AQ50" s="18">
        <f t="shared" si="7"/>
        <v>6.7299999999999898</v>
      </c>
      <c r="AR50" s="40"/>
      <c r="AS50" s="19">
        <f t="shared" si="8"/>
        <v>60.9</v>
      </c>
      <c r="AT50" s="20">
        <f t="shared" si="9"/>
        <v>91.44</v>
      </c>
      <c r="AU50" s="21">
        <f t="shared" si="10"/>
        <v>152.34</v>
      </c>
      <c r="AV50" s="47"/>
      <c r="AW50" s="19">
        <v>10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11"/>
        <v>250</v>
      </c>
      <c r="BC50" s="43">
        <f t="shared" si="12"/>
        <v>237.5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3"/>
        <v>47</v>
      </c>
      <c r="BJ50" s="48">
        <f t="shared" si="14"/>
        <v>190.5</v>
      </c>
      <c r="BK50" s="24">
        <f t="shared" si="15"/>
        <v>91.44</v>
      </c>
      <c r="BL50" s="48">
        <f t="shared" si="16"/>
        <v>99.06</v>
      </c>
      <c r="BO50" s="129">
        <f t="shared" si="27"/>
        <v>2313</v>
      </c>
      <c r="BP50" s="129">
        <f t="shared" si="28"/>
        <v>78</v>
      </c>
      <c r="BQ50" s="129">
        <f t="shared" si="29"/>
        <v>769</v>
      </c>
      <c r="BR50" s="129">
        <f t="shared" si="30"/>
        <v>25</v>
      </c>
      <c r="BS50" s="129">
        <f t="shared" si="31"/>
        <v>3082</v>
      </c>
      <c r="BT50" s="129">
        <f t="shared" si="32"/>
        <v>103</v>
      </c>
      <c r="BU50" s="129">
        <f t="shared" si="33"/>
        <v>7.1</v>
      </c>
      <c r="BV50" s="129">
        <f t="shared" si="34"/>
        <v>137.31</v>
      </c>
      <c r="BW50" s="129">
        <f t="shared" si="35"/>
        <v>0.9</v>
      </c>
      <c r="BX50" s="129">
        <f t="shared" si="36"/>
        <v>138.21</v>
      </c>
      <c r="BY50" s="134">
        <f t="shared" si="37"/>
        <v>138.21</v>
      </c>
      <c r="BZ50" s="129">
        <f t="shared" si="40"/>
        <v>35.21</v>
      </c>
    </row>
    <row r="51" spans="1:78" ht="18.75">
      <c r="A51" s="143">
        <f t="shared" si="18"/>
        <v>42910</v>
      </c>
      <c r="B51" s="138" t="s">
        <v>52</v>
      </c>
      <c r="C51" s="30">
        <v>816</v>
      </c>
      <c r="D51" s="30">
        <v>837</v>
      </c>
      <c r="E51" s="30">
        <v>660</v>
      </c>
      <c r="F51" s="30">
        <v>56</v>
      </c>
      <c r="G51" s="30"/>
      <c r="H51" s="23">
        <v>22</v>
      </c>
      <c r="I51" s="33">
        <f t="shared" ref="I51" si="43">C51+D51+E51</f>
        <v>2313</v>
      </c>
      <c r="J51" s="33">
        <f t="shared" ref="J51" si="44">F51+G51+H51</f>
        <v>78</v>
      </c>
      <c r="K51" s="23">
        <v>363</v>
      </c>
      <c r="L51" s="14">
        <v>406</v>
      </c>
      <c r="M51" s="14">
        <v>350</v>
      </c>
      <c r="N51" s="14"/>
      <c r="O51" s="14">
        <v>13</v>
      </c>
      <c r="P51" s="14">
        <v>14</v>
      </c>
      <c r="Q51" s="14">
        <v>12</v>
      </c>
      <c r="R51" s="34"/>
      <c r="S51" s="33">
        <f t="shared" si="21"/>
        <v>1119</v>
      </c>
      <c r="T51" s="33">
        <f t="shared" si="22"/>
        <v>39</v>
      </c>
      <c r="U51" s="35">
        <f t="shared" si="23"/>
        <v>117</v>
      </c>
      <c r="V51" s="23">
        <v>6.31</v>
      </c>
      <c r="W51" s="23">
        <v>3.5</v>
      </c>
      <c r="X51" s="30">
        <v>9</v>
      </c>
      <c r="Y51" s="30">
        <v>5.3</v>
      </c>
      <c r="Z51" s="30">
        <v>7.1</v>
      </c>
      <c r="AA51" s="38">
        <v>3.1</v>
      </c>
      <c r="AB51" s="38"/>
      <c r="AC51" s="38"/>
      <c r="AD51" s="38"/>
      <c r="AE51" s="38">
        <v>0.9</v>
      </c>
      <c r="AF51" s="38"/>
      <c r="AG51" s="38"/>
      <c r="AH51" s="44">
        <f t="shared" si="6"/>
        <v>0.9</v>
      </c>
      <c r="AI51" s="53">
        <v>75</v>
      </c>
      <c r="AJ51" s="15">
        <f t="shared" si="39"/>
        <v>75.900000000000006</v>
      </c>
      <c r="AK51" s="51">
        <f t="shared" si="24"/>
        <v>145.61000000000001</v>
      </c>
      <c r="AL51" s="96">
        <f t="shared" si="25"/>
        <v>152.21</v>
      </c>
      <c r="AM51" s="16">
        <f t="shared" si="38"/>
        <v>76.31</v>
      </c>
      <c r="AN51" s="50"/>
      <c r="AO51" s="46"/>
      <c r="AP51" s="17">
        <f t="shared" si="26"/>
        <v>152.21</v>
      </c>
      <c r="AQ51" s="18">
        <f t="shared" si="7"/>
        <v>21.72999999999999</v>
      </c>
      <c r="AR51" s="40"/>
      <c r="AS51" s="19">
        <f t="shared" si="8"/>
        <v>75.900000000000006</v>
      </c>
      <c r="AT51" s="20">
        <f t="shared" si="9"/>
        <v>91.44</v>
      </c>
      <c r="AU51" s="21">
        <f t="shared" si="10"/>
        <v>167.34</v>
      </c>
      <c r="AV51" s="47"/>
      <c r="AW51" s="19">
        <v>10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11"/>
        <v>250</v>
      </c>
      <c r="BC51" s="43">
        <f t="shared" si="12"/>
        <v>237.5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3"/>
        <v>47</v>
      </c>
      <c r="BJ51" s="48">
        <f t="shared" si="14"/>
        <v>190.5</v>
      </c>
      <c r="BK51" s="24">
        <f t="shared" si="15"/>
        <v>91.44</v>
      </c>
      <c r="BL51" s="48">
        <f t="shared" si="16"/>
        <v>99.06</v>
      </c>
      <c r="BO51" s="129">
        <f t="shared" si="27"/>
        <v>2313</v>
      </c>
      <c r="BP51" s="129">
        <f t="shared" si="28"/>
        <v>78</v>
      </c>
      <c r="BQ51" s="129">
        <f t="shared" si="29"/>
        <v>769</v>
      </c>
      <c r="BR51" s="129">
        <f t="shared" si="30"/>
        <v>25</v>
      </c>
      <c r="BS51" s="129">
        <f t="shared" si="31"/>
        <v>3082</v>
      </c>
      <c r="BT51" s="129">
        <f t="shared" si="32"/>
        <v>103</v>
      </c>
      <c r="BU51" s="129">
        <f t="shared" si="33"/>
        <v>7.1</v>
      </c>
      <c r="BV51" s="129">
        <f t="shared" si="34"/>
        <v>137.31</v>
      </c>
      <c r="BW51" s="129">
        <f t="shared" si="35"/>
        <v>0.9</v>
      </c>
      <c r="BX51" s="129">
        <f t="shared" si="36"/>
        <v>138.21</v>
      </c>
      <c r="BY51" s="134">
        <f t="shared" si="37"/>
        <v>138.21</v>
      </c>
      <c r="BZ51" s="129">
        <f t="shared" si="40"/>
        <v>35.21</v>
      </c>
    </row>
    <row r="52" spans="1:78" ht="18.75">
      <c r="A52" s="143">
        <f t="shared" si="18"/>
        <v>42910</v>
      </c>
      <c r="B52" s="138" t="s">
        <v>37</v>
      </c>
      <c r="C52" s="30">
        <v>851</v>
      </c>
      <c r="D52" s="30">
        <v>850</v>
      </c>
      <c r="E52" s="30">
        <v>663</v>
      </c>
      <c r="F52" s="30">
        <v>57</v>
      </c>
      <c r="G52" s="30"/>
      <c r="H52" s="23">
        <v>22</v>
      </c>
      <c r="I52" s="33">
        <f>C52+D52+E52</f>
        <v>2364</v>
      </c>
      <c r="J52" s="33">
        <f>F52+G52+H52</f>
        <v>79</v>
      </c>
      <c r="K52" s="23">
        <v>380</v>
      </c>
      <c r="L52" s="14">
        <v>408</v>
      </c>
      <c r="M52" s="14">
        <v>350</v>
      </c>
      <c r="N52" s="14"/>
      <c r="O52" s="14">
        <v>15</v>
      </c>
      <c r="P52" s="14">
        <v>14</v>
      </c>
      <c r="Q52" s="14">
        <v>12</v>
      </c>
      <c r="R52" s="34"/>
      <c r="S52" s="33">
        <f t="shared" si="21"/>
        <v>1138</v>
      </c>
      <c r="T52" s="33">
        <f t="shared" si="22"/>
        <v>41</v>
      </c>
      <c r="U52" s="35">
        <f t="shared" si="23"/>
        <v>120</v>
      </c>
      <c r="V52" s="23">
        <v>6.31</v>
      </c>
      <c r="W52" s="23">
        <v>3.5</v>
      </c>
      <c r="X52" s="30">
        <v>8.5</v>
      </c>
      <c r="Y52" s="30">
        <v>5.3</v>
      </c>
      <c r="Z52" s="30">
        <v>7.1</v>
      </c>
      <c r="AA52" s="38">
        <v>3.1</v>
      </c>
      <c r="AB52" s="38"/>
      <c r="AC52" s="38"/>
      <c r="AD52" s="38"/>
      <c r="AE52" s="38">
        <v>0.9</v>
      </c>
      <c r="AF52" s="38"/>
      <c r="AG52" s="38"/>
      <c r="AH52" s="44">
        <f t="shared" si="6"/>
        <v>0.9</v>
      </c>
      <c r="AI52" s="53">
        <v>75</v>
      </c>
      <c r="AJ52" s="15">
        <f t="shared" si="39"/>
        <v>75.900000000000006</v>
      </c>
      <c r="AK52" s="51">
        <f t="shared" si="24"/>
        <v>148.11000000000001</v>
      </c>
      <c r="AL52" s="96">
        <f t="shared" si="25"/>
        <v>154.71</v>
      </c>
      <c r="AM52" s="16">
        <f t="shared" si="38"/>
        <v>78.81</v>
      </c>
      <c r="AN52" s="50"/>
      <c r="AO52" s="46"/>
      <c r="AP52" s="17">
        <f t="shared" si="26"/>
        <v>154.71</v>
      </c>
      <c r="AQ52" s="18">
        <f t="shared" si="7"/>
        <v>19.22999999999999</v>
      </c>
      <c r="AR52" s="40"/>
      <c r="AS52" s="19">
        <f t="shared" si="8"/>
        <v>75.900000000000006</v>
      </c>
      <c r="AT52" s="20">
        <f t="shared" si="9"/>
        <v>91.44</v>
      </c>
      <c r="AU52" s="21">
        <f t="shared" si="10"/>
        <v>167.34</v>
      </c>
      <c r="AV52" s="47"/>
      <c r="AW52" s="19">
        <v>10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11"/>
        <v>250</v>
      </c>
      <c r="BC52" s="43">
        <f t="shared" si="12"/>
        <v>237.5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3"/>
        <v>47</v>
      </c>
      <c r="BJ52" s="48">
        <f t="shared" si="14"/>
        <v>190.5</v>
      </c>
      <c r="BK52" s="24">
        <f t="shared" si="15"/>
        <v>91.44</v>
      </c>
      <c r="BL52" s="48">
        <f t="shared" si="16"/>
        <v>99.06</v>
      </c>
      <c r="BO52" s="129">
        <f t="shared" si="27"/>
        <v>2364</v>
      </c>
      <c r="BP52" s="129">
        <f t="shared" si="28"/>
        <v>79</v>
      </c>
      <c r="BQ52" s="129">
        <f t="shared" si="29"/>
        <v>788</v>
      </c>
      <c r="BR52" s="129">
        <f t="shared" si="30"/>
        <v>27</v>
      </c>
      <c r="BS52" s="129">
        <f t="shared" si="31"/>
        <v>3152</v>
      </c>
      <c r="BT52" s="129">
        <f t="shared" si="32"/>
        <v>106</v>
      </c>
      <c r="BU52" s="129">
        <f t="shared" si="33"/>
        <v>7.1</v>
      </c>
      <c r="BV52" s="129">
        <f t="shared" si="34"/>
        <v>139.81</v>
      </c>
      <c r="BW52" s="129">
        <f t="shared" si="35"/>
        <v>0.9</v>
      </c>
      <c r="BX52" s="129">
        <f t="shared" si="36"/>
        <v>140.71</v>
      </c>
      <c r="BY52" s="134">
        <f t="shared" si="37"/>
        <v>140.71</v>
      </c>
      <c r="BZ52" s="129">
        <f t="shared" si="40"/>
        <v>34.71</v>
      </c>
    </row>
    <row r="53" spans="1:78" ht="18.75">
      <c r="A53" s="143">
        <f t="shared" si="18"/>
        <v>42910</v>
      </c>
      <c r="B53" s="138" t="s">
        <v>53</v>
      </c>
      <c r="C53" s="30">
        <v>851</v>
      </c>
      <c r="D53" s="30">
        <v>850</v>
      </c>
      <c r="E53" s="30">
        <v>663</v>
      </c>
      <c r="F53" s="30">
        <v>57</v>
      </c>
      <c r="G53" s="30"/>
      <c r="H53" s="23">
        <v>22</v>
      </c>
      <c r="I53" s="33">
        <f>C53+D53+E53</f>
        <v>2364</v>
      </c>
      <c r="J53" s="33">
        <f>F53+G53+H53</f>
        <v>79</v>
      </c>
      <c r="K53" s="23">
        <v>380</v>
      </c>
      <c r="L53" s="14">
        <v>408</v>
      </c>
      <c r="M53" s="14">
        <v>350</v>
      </c>
      <c r="N53" s="14"/>
      <c r="O53" s="14">
        <v>15</v>
      </c>
      <c r="P53" s="14">
        <v>14</v>
      </c>
      <c r="Q53" s="14">
        <v>12</v>
      </c>
      <c r="R53" s="34"/>
      <c r="S53" s="33">
        <f t="shared" si="21"/>
        <v>1138</v>
      </c>
      <c r="T53" s="33">
        <f t="shared" si="22"/>
        <v>41</v>
      </c>
      <c r="U53" s="35">
        <f t="shared" si="23"/>
        <v>120</v>
      </c>
      <c r="V53" s="23">
        <v>6.31</v>
      </c>
      <c r="W53" s="23">
        <v>3.5</v>
      </c>
      <c r="X53" s="30">
        <v>8.5</v>
      </c>
      <c r="Y53" s="30">
        <v>5.3</v>
      </c>
      <c r="Z53" s="30">
        <v>7.1</v>
      </c>
      <c r="AA53" s="38">
        <v>3.1</v>
      </c>
      <c r="AB53" s="38"/>
      <c r="AC53" s="38"/>
      <c r="AD53" s="38"/>
      <c r="AE53" s="38">
        <v>0.9</v>
      </c>
      <c r="AF53" s="38"/>
      <c r="AG53" s="38"/>
      <c r="AH53" s="44">
        <f t="shared" si="6"/>
        <v>0.9</v>
      </c>
      <c r="AI53" s="53">
        <v>75</v>
      </c>
      <c r="AJ53" s="15">
        <f t="shared" si="39"/>
        <v>75.900000000000006</v>
      </c>
      <c r="AK53" s="51">
        <f t="shared" si="24"/>
        <v>148.11000000000001</v>
      </c>
      <c r="AL53" s="96">
        <f t="shared" si="25"/>
        <v>154.71</v>
      </c>
      <c r="AM53" s="16">
        <f t="shared" si="38"/>
        <v>78.81</v>
      </c>
      <c r="AN53" s="50"/>
      <c r="AO53" s="46"/>
      <c r="AP53" s="17">
        <f t="shared" si="26"/>
        <v>154.71</v>
      </c>
      <c r="AQ53" s="18">
        <f t="shared" si="7"/>
        <v>19.22999999999999</v>
      </c>
      <c r="AR53" s="40"/>
      <c r="AS53" s="19">
        <f t="shared" si="8"/>
        <v>75.900000000000006</v>
      </c>
      <c r="AT53" s="20">
        <f t="shared" si="9"/>
        <v>91.44</v>
      </c>
      <c r="AU53" s="21">
        <f t="shared" si="10"/>
        <v>167.34</v>
      </c>
      <c r="AV53" s="47"/>
      <c r="AW53" s="19">
        <v>10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11"/>
        <v>250</v>
      </c>
      <c r="BC53" s="43">
        <f t="shared" si="12"/>
        <v>237.5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3"/>
        <v>47</v>
      </c>
      <c r="BJ53" s="48">
        <f t="shared" si="14"/>
        <v>190.5</v>
      </c>
      <c r="BK53" s="24">
        <f t="shared" si="15"/>
        <v>91.44</v>
      </c>
      <c r="BL53" s="48">
        <f t="shared" si="16"/>
        <v>99.06</v>
      </c>
      <c r="BO53" s="129">
        <f t="shared" si="27"/>
        <v>2364</v>
      </c>
      <c r="BP53" s="129">
        <f t="shared" si="28"/>
        <v>79</v>
      </c>
      <c r="BQ53" s="129">
        <f t="shared" si="29"/>
        <v>788</v>
      </c>
      <c r="BR53" s="129">
        <f t="shared" si="30"/>
        <v>27</v>
      </c>
      <c r="BS53" s="129">
        <f t="shared" si="31"/>
        <v>3152</v>
      </c>
      <c r="BT53" s="129">
        <f t="shared" si="32"/>
        <v>106</v>
      </c>
      <c r="BU53" s="129">
        <f t="shared" si="33"/>
        <v>7.1</v>
      </c>
      <c r="BV53" s="129">
        <f t="shared" si="34"/>
        <v>139.81</v>
      </c>
      <c r="BW53" s="129">
        <f t="shared" si="35"/>
        <v>0.9</v>
      </c>
      <c r="BX53" s="129">
        <f t="shared" si="36"/>
        <v>140.71</v>
      </c>
      <c r="BY53" s="134">
        <f t="shared" si="37"/>
        <v>140.71</v>
      </c>
      <c r="BZ53" s="129">
        <f t="shared" si="40"/>
        <v>34.71</v>
      </c>
    </row>
    <row r="54" spans="1:78" ht="18.75">
      <c r="A54" s="143">
        <f t="shared" si="18"/>
        <v>42910</v>
      </c>
      <c r="B54" s="138" t="s">
        <v>26</v>
      </c>
      <c r="C54" s="30">
        <v>847</v>
      </c>
      <c r="D54" s="30">
        <v>857</v>
      </c>
      <c r="E54" s="30">
        <v>659</v>
      </c>
      <c r="F54" s="30">
        <v>59</v>
      </c>
      <c r="G54" s="30"/>
      <c r="H54" s="23">
        <v>23</v>
      </c>
      <c r="I54" s="33">
        <f t="shared" si="19"/>
        <v>2363</v>
      </c>
      <c r="J54" s="33">
        <f t="shared" si="20"/>
        <v>82</v>
      </c>
      <c r="K54" s="23">
        <v>381</v>
      </c>
      <c r="L54" s="14">
        <v>412</v>
      </c>
      <c r="M54" s="14">
        <v>346</v>
      </c>
      <c r="N54" s="14"/>
      <c r="O54" s="14">
        <v>13</v>
      </c>
      <c r="P54" s="14">
        <v>14</v>
      </c>
      <c r="Q54" s="14">
        <v>12</v>
      </c>
      <c r="R54" s="34"/>
      <c r="S54" s="33">
        <f t="shared" si="21"/>
        <v>1139</v>
      </c>
      <c r="T54" s="33">
        <f t="shared" si="22"/>
        <v>39</v>
      </c>
      <c r="U54" s="35">
        <f t="shared" si="23"/>
        <v>121</v>
      </c>
      <c r="V54" s="23">
        <v>6.31</v>
      </c>
      <c r="W54" s="23">
        <v>3.5</v>
      </c>
      <c r="X54" s="30">
        <v>9</v>
      </c>
      <c r="Y54" s="30">
        <v>5.7</v>
      </c>
      <c r="Z54" s="38">
        <v>7.5</v>
      </c>
      <c r="AA54" s="38">
        <v>3.4</v>
      </c>
      <c r="AB54" s="38"/>
      <c r="AC54" s="38"/>
      <c r="AD54" s="38"/>
      <c r="AE54" s="38">
        <v>0.9</v>
      </c>
      <c r="AF54" s="38"/>
      <c r="AG54" s="38"/>
      <c r="AH54" s="44">
        <f t="shared" si="6"/>
        <v>0.9</v>
      </c>
      <c r="AI54" s="53">
        <v>75</v>
      </c>
      <c r="AJ54" s="15">
        <f t="shared" si="39"/>
        <v>75.900000000000006</v>
      </c>
      <c r="AK54" s="51">
        <f t="shared" si="24"/>
        <v>150.41</v>
      </c>
      <c r="AL54" s="96">
        <f t="shared" si="25"/>
        <v>157.31</v>
      </c>
      <c r="AM54" s="16">
        <f t="shared" si="38"/>
        <v>81.41</v>
      </c>
      <c r="AN54" s="50"/>
      <c r="AO54" s="46"/>
      <c r="AP54" s="17">
        <f t="shared" si="26"/>
        <v>157.31</v>
      </c>
      <c r="AQ54" s="18">
        <f t="shared" si="7"/>
        <v>16.930000000000007</v>
      </c>
      <c r="AR54" s="40"/>
      <c r="AS54" s="19">
        <f t="shared" si="8"/>
        <v>75.900000000000006</v>
      </c>
      <c r="AT54" s="20">
        <f t="shared" si="9"/>
        <v>91.44</v>
      </c>
      <c r="AU54" s="21">
        <f t="shared" si="10"/>
        <v>167.34</v>
      </c>
      <c r="AV54" s="47"/>
      <c r="AW54" s="19">
        <v>10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11"/>
        <v>250</v>
      </c>
      <c r="BC54" s="43">
        <f t="shared" si="12"/>
        <v>237.5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3"/>
        <v>47</v>
      </c>
      <c r="BJ54" s="48">
        <f t="shared" si="14"/>
        <v>190.5</v>
      </c>
      <c r="BK54" s="24">
        <f t="shared" si="15"/>
        <v>91.44</v>
      </c>
      <c r="BL54" s="48">
        <f t="shared" si="16"/>
        <v>99.06</v>
      </c>
      <c r="BO54" s="129">
        <f t="shared" si="27"/>
        <v>2363</v>
      </c>
      <c r="BP54" s="129">
        <f t="shared" si="28"/>
        <v>82</v>
      </c>
      <c r="BQ54" s="129">
        <f t="shared" si="29"/>
        <v>793</v>
      </c>
      <c r="BR54" s="129">
        <f t="shared" si="30"/>
        <v>25</v>
      </c>
      <c r="BS54" s="129">
        <f t="shared" si="31"/>
        <v>3156</v>
      </c>
      <c r="BT54" s="129">
        <f t="shared" si="32"/>
        <v>107</v>
      </c>
      <c r="BU54" s="129">
        <f t="shared" si="33"/>
        <v>7.5</v>
      </c>
      <c r="BV54" s="129">
        <f t="shared" si="34"/>
        <v>142.41</v>
      </c>
      <c r="BW54" s="129">
        <f t="shared" si="35"/>
        <v>0.9</v>
      </c>
      <c r="BX54" s="129">
        <f t="shared" si="36"/>
        <v>143.31</v>
      </c>
      <c r="BY54" s="134">
        <f t="shared" si="37"/>
        <v>143.31</v>
      </c>
      <c r="BZ54" s="129">
        <f t="shared" si="40"/>
        <v>36.309999999999995</v>
      </c>
    </row>
    <row r="55" spans="1:78" ht="18.75">
      <c r="A55" s="143">
        <f t="shared" si="18"/>
        <v>42910</v>
      </c>
      <c r="B55" s="138" t="s">
        <v>54</v>
      </c>
      <c r="C55" s="30">
        <v>847</v>
      </c>
      <c r="D55" s="30">
        <v>857</v>
      </c>
      <c r="E55" s="30">
        <v>659</v>
      </c>
      <c r="F55" s="30">
        <v>59</v>
      </c>
      <c r="G55" s="30"/>
      <c r="H55" s="23">
        <v>23</v>
      </c>
      <c r="I55" s="33">
        <f t="shared" ref="I55" si="45">C55+D55+E55</f>
        <v>2363</v>
      </c>
      <c r="J55" s="33">
        <f t="shared" ref="J55" si="46">F55+G55+H55</f>
        <v>82</v>
      </c>
      <c r="K55" s="23">
        <v>381</v>
      </c>
      <c r="L55" s="14">
        <v>412</v>
      </c>
      <c r="M55" s="14">
        <v>346</v>
      </c>
      <c r="N55" s="14"/>
      <c r="O55" s="14">
        <v>13</v>
      </c>
      <c r="P55" s="14">
        <v>14</v>
      </c>
      <c r="Q55" s="14">
        <v>12</v>
      </c>
      <c r="R55" s="34"/>
      <c r="S55" s="33">
        <f t="shared" si="21"/>
        <v>1139</v>
      </c>
      <c r="T55" s="33">
        <f t="shared" si="22"/>
        <v>39</v>
      </c>
      <c r="U55" s="35">
        <f t="shared" si="23"/>
        <v>121</v>
      </c>
      <c r="V55" s="23">
        <v>6.31</v>
      </c>
      <c r="W55" s="23">
        <v>3.5</v>
      </c>
      <c r="X55" s="30">
        <v>9</v>
      </c>
      <c r="Y55" s="30">
        <v>5.7</v>
      </c>
      <c r="Z55" s="38">
        <v>7.5</v>
      </c>
      <c r="AA55" s="38">
        <v>3.4</v>
      </c>
      <c r="AB55" s="38"/>
      <c r="AC55" s="38"/>
      <c r="AD55" s="38"/>
      <c r="AE55" s="38">
        <v>0.9</v>
      </c>
      <c r="AF55" s="38"/>
      <c r="AG55" s="38"/>
      <c r="AH55" s="44">
        <f t="shared" si="6"/>
        <v>0.9</v>
      </c>
      <c r="AI55" s="53">
        <v>75</v>
      </c>
      <c r="AJ55" s="15">
        <f t="shared" si="39"/>
        <v>75.900000000000006</v>
      </c>
      <c r="AK55" s="51">
        <f t="shared" si="24"/>
        <v>150.41</v>
      </c>
      <c r="AL55" s="96">
        <f t="shared" si="25"/>
        <v>157.31</v>
      </c>
      <c r="AM55" s="16">
        <f t="shared" si="38"/>
        <v>81.41</v>
      </c>
      <c r="AN55" s="50"/>
      <c r="AO55" s="46"/>
      <c r="AP55" s="17">
        <f t="shared" si="26"/>
        <v>157.31</v>
      </c>
      <c r="AQ55" s="18">
        <f t="shared" si="7"/>
        <v>16.930000000000007</v>
      </c>
      <c r="AR55" s="40"/>
      <c r="AS55" s="19">
        <f t="shared" si="8"/>
        <v>75.900000000000006</v>
      </c>
      <c r="AT55" s="20">
        <f t="shared" si="9"/>
        <v>91.44</v>
      </c>
      <c r="AU55" s="21">
        <f t="shared" si="10"/>
        <v>167.34</v>
      </c>
      <c r="AV55" s="47"/>
      <c r="AW55" s="19">
        <v>10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11"/>
        <v>250</v>
      </c>
      <c r="BC55" s="43">
        <f t="shared" si="12"/>
        <v>237.5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3"/>
        <v>47</v>
      </c>
      <c r="BJ55" s="48">
        <f t="shared" si="14"/>
        <v>190.5</v>
      </c>
      <c r="BK55" s="24">
        <f t="shared" si="15"/>
        <v>91.44</v>
      </c>
      <c r="BL55" s="48">
        <f t="shared" si="16"/>
        <v>99.06</v>
      </c>
      <c r="BO55" s="129">
        <f t="shared" si="27"/>
        <v>2363</v>
      </c>
      <c r="BP55" s="129">
        <f t="shared" si="28"/>
        <v>82</v>
      </c>
      <c r="BQ55" s="129">
        <f t="shared" si="29"/>
        <v>793</v>
      </c>
      <c r="BR55" s="129">
        <f t="shared" si="30"/>
        <v>25</v>
      </c>
      <c r="BS55" s="129">
        <f t="shared" si="31"/>
        <v>3156</v>
      </c>
      <c r="BT55" s="129">
        <f t="shared" si="32"/>
        <v>107</v>
      </c>
      <c r="BU55" s="129">
        <f t="shared" si="33"/>
        <v>7.5</v>
      </c>
      <c r="BV55" s="129">
        <f t="shared" si="34"/>
        <v>142.41</v>
      </c>
      <c r="BW55" s="129">
        <f t="shared" si="35"/>
        <v>0.9</v>
      </c>
      <c r="BX55" s="129">
        <f t="shared" si="36"/>
        <v>143.31</v>
      </c>
      <c r="BY55" s="134">
        <f t="shared" si="37"/>
        <v>143.31</v>
      </c>
      <c r="BZ55" s="129">
        <f t="shared" si="40"/>
        <v>36.309999999999995</v>
      </c>
    </row>
    <row r="56" spans="1:78" ht="18.75">
      <c r="A56" s="143">
        <f t="shared" si="18"/>
        <v>42910</v>
      </c>
      <c r="B56" s="138" t="s">
        <v>55</v>
      </c>
      <c r="C56" s="30">
        <v>847</v>
      </c>
      <c r="D56" s="30">
        <v>877</v>
      </c>
      <c r="E56" s="30">
        <v>658</v>
      </c>
      <c r="F56" s="30">
        <v>59</v>
      </c>
      <c r="G56" s="30"/>
      <c r="H56" s="23">
        <v>23</v>
      </c>
      <c r="I56" s="33">
        <f t="shared" si="19"/>
        <v>2382</v>
      </c>
      <c r="J56" s="33">
        <f t="shared" si="20"/>
        <v>82</v>
      </c>
      <c r="K56" s="23">
        <v>380</v>
      </c>
      <c r="L56" s="14">
        <v>408</v>
      </c>
      <c r="M56" s="14">
        <v>310</v>
      </c>
      <c r="N56" s="14"/>
      <c r="O56" s="14">
        <v>13</v>
      </c>
      <c r="P56" s="14">
        <v>14</v>
      </c>
      <c r="Q56" s="14">
        <v>11</v>
      </c>
      <c r="R56" s="34"/>
      <c r="S56" s="33">
        <f t="shared" si="21"/>
        <v>1098</v>
      </c>
      <c r="T56" s="33">
        <f t="shared" si="22"/>
        <v>38</v>
      </c>
      <c r="U56" s="35">
        <f t="shared" si="23"/>
        <v>120</v>
      </c>
      <c r="V56" s="23">
        <v>6.31</v>
      </c>
      <c r="W56" s="23">
        <v>3.5</v>
      </c>
      <c r="X56" s="30">
        <v>9</v>
      </c>
      <c r="Y56" s="30">
        <v>5.7</v>
      </c>
      <c r="Z56" s="38">
        <v>7.5</v>
      </c>
      <c r="AA56" s="38">
        <v>3.4</v>
      </c>
      <c r="AB56" s="38"/>
      <c r="AC56" s="38"/>
      <c r="AD56" s="38"/>
      <c r="AE56" s="38">
        <v>0.9</v>
      </c>
      <c r="AF56" s="38"/>
      <c r="AG56" s="38"/>
      <c r="AH56" s="44">
        <f t="shared" si="6"/>
        <v>0.9</v>
      </c>
      <c r="AI56" s="53">
        <v>75</v>
      </c>
      <c r="AJ56" s="15">
        <f t="shared" si="39"/>
        <v>75.900000000000006</v>
      </c>
      <c r="AK56" s="51">
        <f t="shared" si="24"/>
        <v>149.41</v>
      </c>
      <c r="AL56" s="96">
        <f t="shared" si="25"/>
        <v>156.31</v>
      </c>
      <c r="AM56" s="16">
        <f t="shared" si="38"/>
        <v>80.41</v>
      </c>
      <c r="AN56" s="50"/>
      <c r="AO56" s="46"/>
      <c r="AP56" s="17">
        <f t="shared" si="26"/>
        <v>156.31</v>
      </c>
      <c r="AQ56" s="18">
        <f t="shared" si="7"/>
        <v>17.930000000000007</v>
      </c>
      <c r="AR56" s="40"/>
      <c r="AS56" s="19">
        <f t="shared" si="8"/>
        <v>75.900000000000006</v>
      </c>
      <c r="AT56" s="20">
        <f t="shared" si="9"/>
        <v>91.44</v>
      </c>
      <c r="AU56" s="21">
        <f t="shared" si="10"/>
        <v>167.34</v>
      </c>
      <c r="AV56" s="47"/>
      <c r="AW56" s="19">
        <v>10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11"/>
        <v>250</v>
      </c>
      <c r="BC56" s="43">
        <f t="shared" si="12"/>
        <v>237.5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3"/>
        <v>47</v>
      </c>
      <c r="BJ56" s="48">
        <f t="shared" si="14"/>
        <v>190.5</v>
      </c>
      <c r="BK56" s="24">
        <f t="shared" si="15"/>
        <v>91.44</v>
      </c>
      <c r="BL56" s="48">
        <f t="shared" si="16"/>
        <v>99.06</v>
      </c>
      <c r="BO56" s="129">
        <f t="shared" si="27"/>
        <v>2382</v>
      </c>
      <c r="BP56" s="129">
        <f t="shared" si="28"/>
        <v>82</v>
      </c>
      <c r="BQ56" s="129">
        <f t="shared" si="29"/>
        <v>788</v>
      </c>
      <c r="BR56" s="129">
        <f t="shared" si="30"/>
        <v>24</v>
      </c>
      <c r="BS56" s="129">
        <f t="shared" si="31"/>
        <v>3170</v>
      </c>
      <c r="BT56" s="129">
        <f t="shared" si="32"/>
        <v>106</v>
      </c>
      <c r="BU56" s="129">
        <f t="shared" si="33"/>
        <v>7.5</v>
      </c>
      <c r="BV56" s="129">
        <f t="shared" si="34"/>
        <v>141.41</v>
      </c>
      <c r="BW56" s="129">
        <f t="shared" si="35"/>
        <v>0.9</v>
      </c>
      <c r="BX56" s="129">
        <f t="shared" si="36"/>
        <v>142.31</v>
      </c>
      <c r="BY56" s="134">
        <f t="shared" si="37"/>
        <v>142.31</v>
      </c>
      <c r="BZ56" s="129">
        <f t="shared" si="40"/>
        <v>36.309999999999995</v>
      </c>
    </row>
    <row r="57" spans="1:78" ht="18.75">
      <c r="A57" s="143">
        <f t="shared" si="18"/>
        <v>42910</v>
      </c>
      <c r="B57" s="138" t="s">
        <v>56</v>
      </c>
      <c r="C57" s="30">
        <v>847</v>
      </c>
      <c r="D57" s="30">
        <v>877</v>
      </c>
      <c r="E57" s="30">
        <v>658</v>
      </c>
      <c r="F57" s="30">
        <v>59</v>
      </c>
      <c r="G57" s="30"/>
      <c r="H57" s="23">
        <v>23</v>
      </c>
      <c r="I57" s="33">
        <f>C57+D57+E57</f>
        <v>2382</v>
      </c>
      <c r="J57" s="33">
        <f>F57+G57+H57</f>
        <v>82</v>
      </c>
      <c r="K57" s="23">
        <v>380</v>
      </c>
      <c r="L57" s="14">
        <v>408</v>
      </c>
      <c r="M57" s="14">
        <v>310</v>
      </c>
      <c r="N57" s="14"/>
      <c r="O57" s="14">
        <v>13</v>
      </c>
      <c r="P57" s="14">
        <v>14</v>
      </c>
      <c r="Q57" s="14">
        <v>11</v>
      </c>
      <c r="R57" s="34"/>
      <c r="S57" s="33">
        <f t="shared" si="21"/>
        <v>1098</v>
      </c>
      <c r="T57" s="33">
        <f t="shared" si="22"/>
        <v>38</v>
      </c>
      <c r="U57" s="35">
        <f t="shared" si="23"/>
        <v>120</v>
      </c>
      <c r="V57" s="23">
        <v>6.31</v>
      </c>
      <c r="W57" s="23">
        <v>3.5</v>
      </c>
      <c r="X57" s="30">
        <v>9</v>
      </c>
      <c r="Y57" s="30">
        <v>5.7</v>
      </c>
      <c r="Z57" s="38">
        <v>7.5</v>
      </c>
      <c r="AA57" s="38">
        <v>3.4</v>
      </c>
      <c r="AB57" s="38"/>
      <c r="AC57" s="38"/>
      <c r="AD57" s="38"/>
      <c r="AE57" s="38">
        <v>0.9</v>
      </c>
      <c r="AF57" s="38"/>
      <c r="AG57" s="38"/>
      <c r="AH57" s="44">
        <f t="shared" si="6"/>
        <v>0.9</v>
      </c>
      <c r="AI57" s="53">
        <v>75</v>
      </c>
      <c r="AJ57" s="15">
        <f t="shared" si="39"/>
        <v>75.900000000000006</v>
      </c>
      <c r="AK57" s="51">
        <f t="shared" si="24"/>
        <v>149.41</v>
      </c>
      <c r="AL57" s="96">
        <f t="shared" si="25"/>
        <v>156.31</v>
      </c>
      <c r="AM57" s="16">
        <f t="shared" si="38"/>
        <v>80.41</v>
      </c>
      <c r="AN57" s="50"/>
      <c r="AO57" s="46"/>
      <c r="AP57" s="17">
        <f t="shared" si="26"/>
        <v>156.31</v>
      </c>
      <c r="AQ57" s="18">
        <f t="shared" si="7"/>
        <v>17.930000000000007</v>
      </c>
      <c r="AR57" s="40"/>
      <c r="AS57" s="19">
        <f t="shared" si="8"/>
        <v>75.900000000000006</v>
      </c>
      <c r="AT57" s="20">
        <f t="shared" si="9"/>
        <v>91.44</v>
      </c>
      <c r="AU57" s="21">
        <f t="shared" si="10"/>
        <v>167.34</v>
      </c>
      <c r="AV57" s="47"/>
      <c r="AW57" s="19">
        <v>10</v>
      </c>
      <c r="AX57" s="20">
        <v>200</v>
      </c>
      <c r="AY57" s="20">
        <v>0</v>
      </c>
      <c r="AZ57" s="20">
        <v>40</v>
      </c>
      <c r="BA57" s="20">
        <v>0</v>
      </c>
      <c r="BB57" s="42">
        <f t="shared" si="11"/>
        <v>250</v>
      </c>
      <c r="BC57" s="43">
        <f t="shared" si="12"/>
        <v>237.5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3"/>
        <v>47</v>
      </c>
      <c r="BJ57" s="48">
        <f t="shared" si="14"/>
        <v>190.5</v>
      </c>
      <c r="BK57" s="24">
        <f t="shared" si="15"/>
        <v>91.44</v>
      </c>
      <c r="BL57" s="48">
        <f t="shared" si="16"/>
        <v>99.06</v>
      </c>
      <c r="BO57" s="129">
        <f t="shared" si="27"/>
        <v>2382</v>
      </c>
      <c r="BP57" s="129">
        <f t="shared" si="28"/>
        <v>82</v>
      </c>
      <c r="BQ57" s="129">
        <f t="shared" si="29"/>
        <v>788</v>
      </c>
      <c r="BR57" s="129">
        <f t="shared" si="30"/>
        <v>24</v>
      </c>
      <c r="BS57" s="129">
        <f t="shared" si="31"/>
        <v>3170</v>
      </c>
      <c r="BT57" s="129">
        <f t="shared" si="32"/>
        <v>106</v>
      </c>
      <c r="BU57" s="129">
        <f t="shared" si="33"/>
        <v>7.5</v>
      </c>
      <c r="BV57" s="129">
        <f t="shared" si="34"/>
        <v>141.41</v>
      </c>
      <c r="BW57" s="129">
        <f t="shared" si="35"/>
        <v>0.9</v>
      </c>
      <c r="BX57" s="129">
        <f t="shared" si="36"/>
        <v>142.31</v>
      </c>
      <c r="BY57" s="134">
        <f t="shared" si="37"/>
        <v>142.31</v>
      </c>
      <c r="BZ57" s="129">
        <f t="shared" si="40"/>
        <v>36.309999999999995</v>
      </c>
    </row>
    <row r="58" spans="1:78" ht="18.75">
      <c r="A58" s="143">
        <f t="shared" si="18"/>
        <v>42910</v>
      </c>
      <c r="B58" s="138" t="s">
        <v>27</v>
      </c>
      <c r="C58" s="30">
        <v>846</v>
      </c>
      <c r="D58" s="30">
        <v>876</v>
      </c>
      <c r="E58" s="30">
        <v>666</v>
      </c>
      <c r="F58" s="30">
        <v>59</v>
      </c>
      <c r="G58" s="30"/>
      <c r="H58" s="23">
        <v>23</v>
      </c>
      <c r="I58" s="33">
        <f t="shared" si="19"/>
        <v>2388</v>
      </c>
      <c r="J58" s="33">
        <f t="shared" si="20"/>
        <v>82</v>
      </c>
      <c r="K58" s="23">
        <v>383</v>
      </c>
      <c r="L58" s="14">
        <v>412</v>
      </c>
      <c r="M58" s="14">
        <v>320</v>
      </c>
      <c r="N58" s="14"/>
      <c r="O58" s="14">
        <v>13</v>
      </c>
      <c r="P58" s="14">
        <v>14</v>
      </c>
      <c r="Q58" s="14">
        <v>12</v>
      </c>
      <c r="R58" s="34"/>
      <c r="S58" s="33">
        <f t="shared" si="21"/>
        <v>1115</v>
      </c>
      <c r="T58" s="33">
        <f t="shared" si="22"/>
        <v>39</v>
      </c>
      <c r="U58" s="35">
        <f t="shared" si="23"/>
        <v>121</v>
      </c>
      <c r="V58" s="23">
        <v>6.31</v>
      </c>
      <c r="W58" s="23">
        <v>3.5</v>
      </c>
      <c r="X58" s="30">
        <v>9</v>
      </c>
      <c r="Y58" s="38">
        <v>5.5</v>
      </c>
      <c r="Z58" s="38">
        <v>7.5</v>
      </c>
      <c r="AA58" s="38">
        <v>3.3</v>
      </c>
      <c r="AB58" s="38"/>
      <c r="AC58" s="38"/>
      <c r="AD58" s="38"/>
      <c r="AE58" s="38">
        <v>0.875</v>
      </c>
      <c r="AF58" s="38"/>
      <c r="AG58" s="38"/>
      <c r="AH58" s="44">
        <f t="shared" si="6"/>
        <v>0.875</v>
      </c>
      <c r="AI58" s="53">
        <v>75</v>
      </c>
      <c r="AJ58" s="15">
        <f t="shared" si="39"/>
        <v>75.875</v>
      </c>
      <c r="AK58" s="51">
        <f t="shared" si="24"/>
        <v>150.185</v>
      </c>
      <c r="AL58" s="96">
        <f t="shared" si="25"/>
        <v>156.98500000000001</v>
      </c>
      <c r="AM58" s="16">
        <f t="shared" si="38"/>
        <v>81.110000000000014</v>
      </c>
      <c r="AN58" s="50"/>
      <c r="AO58" s="46"/>
      <c r="AP58" s="17">
        <f t="shared" si="26"/>
        <v>156.98500000000001</v>
      </c>
      <c r="AQ58" s="18">
        <f t="shared" si="7"/>
        <v>17.129999999999995</v>
      </c>
      <c r="AR58" s="40"/>
      <c r="AS58" s="19">
        <f t="shared" si="8"/>
        <v>75.875</v>
      </c>
      <c r="AT58" s="20">
        <f t="shared" si="9"/>
        <v>91.44</v>
      </c>
      <c r="AU58" s="21">
        <f t="shared" si="10"/>
        <v>167.315</v>
      </c>
      <c r="AV58" s="47"/>
      <c r="AW58" s="19">
        <v>10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11"/>
        <v>250</v>
      </c>
      <c r="BC58" s="43">
        <f t="shared" si="12"/>
        <v>237.5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3"/>
        <v>47</v>
      </c>
      <c r="BJ58" s="48">
        <f t="shared" si="14"/>
        <v>190.5</v>
      </c>
      <c r="BK58" s="24">
        <f t="shared" si="15"/>
        <v>91.44</v>
      </c>
      <c r="BL58" s="48">
        <f t="shared" si="16"/>
        <v>99.06</v>
      </c>
      <c r="BO58" s="129">
        <f t="shared" si="27"/>
        <v>2388</v>
      </c>
      <c r="BP58" s="129">
        <f t="shared" si="28"/>
        <v>82</v>
      </c>
      <c r="BQ58" s="129">
        <f t="shared" si="29"/>
        <v>795</v>
      </c>
      <c r="BR58" s="129">
        <f t="shared" si="30"/>
        <v>25</v>
      </c>
      <c r="BS58" s="129">
        <f t="shared" si="31"/>
        <v>3183</v>
      </c>
      <c r="BT58" s="129">
        <f t="shared" si="32"/>
        <v>107</v>
      </c>
      <c r="BU58" s="129">
        <f t="shared" si="33"/>
        <v>7.5</v>
      </c>
      <c r="BV58" s="129">
        <f t="shared" si="34"/>
        <v>142.11000000000001</v>
      </c>
      <c r="BW58" s="129">
        <f t="shared" si="35"/>
        <v>0.875</v>
      </c>
      <c r="BX58" s="129">
        <f t="shared" si="36"/>
        <v>142.98500000000001</v>
      </c>
      <c r="BY58" s="134">
        <f t="shared" si="37"/>
        <v>142.98500000000001</v>
      </c>
      <c r="BZ58" s="129">
        <f t="shared" si="40"/>
        <v>35.984999999999999</v>
      </c>
    </row>
    <row r="59" spans="1:78" ht="18.75">
      <c r="A59" s="143">
        <f t="shared" si="18"/>
        <v>42910</v>
      </c>
      <c r="B59" s="138" t="s">
        <v>57</v>
      </c>
      <c r="C59" s="30">
        <v>846</v>
      </c>
      <c r="D59" s="30">
        <v>876</v>
      </c>
      <c r="E59" s="30">
        <v>666</v>
      </c>
      <c r="F59" s="30">
        <v>59</v>
      </c>
      <c r="G59" s="30"/>
      <c r="H59" s="23">
        <v>23</v>
      </c>
      <c r="I59" s="33">
        <f>C59+D59+E59</f>
        <v>2388</v>
      </c>
      <c r="J59" s="33">
        <f>F59+G59+H59</f>
        <v>82</v>
      </c>
      <c r="K59" s="23">
        <v>383</v>
      </c>
      <c r="L59" s="14">
        <v>412</v>
      </c>
      <c r="M59" s="14">
        <v>320</v>
      </c>
      <c r="N59" s="14"/>
      <c r="O59" s="14">
        <v>13</v>
      </c>
      <c r="P59" s="14">
        <v>14</v>
      </c>
      <c r="Q59" s="14">
        <v>12</v>
      </c>
      <c r="R59" s="34"/>
      <c r="S59" s="33">
        <f t="shared" si="21"/>
        <v>1115</v>
      </c>
      <c r="T59" s="33">
        <f t="shared" si="22"/>
        <v>39</v>
      </c>
      <c r="U59" s="35">
        <f t="shared" si="23"/>
        <v>121</v>
      </c>
      <c r="V59" s="23">
        <v>6.31</v>
      </c>
      <c r="W59" s="23">
        <v>3.5</v>
      </c>
      <c r="X59" s="30">
        <v>9</v>
      </c>
      <c r="Y59" s="38">
        <v>5.5</v>
      </c>
      <c r="Z59" s="38">
        <v>7.5</v>
      </c>
      <c r="AA59" s="38">
        <v>3.3</v>
      </c>
      <c r="AB59" s="38"/>
      <c r="AC59" s="38"/>
      <c r="AD59" s="38"/>
      <c r="AE59" s="38">
        <v>0.875</v>
      </c>
      <c r="AF59" s="38"/>
      <c r="AG59" s="38"/>
      <c r="AH59" s="44">
        <f t="shared" si="6"/>
        <v>0.875</v>
      </c>
      <c r="AI59" s="53">
        <v>75</v>
      </c>
      <c r="AJ59" s="15">
        <f t="shared" si="39"/>
        <v>75.875</v>
      </c>
      <c r="AK59" s="51">
        <f t="shared" si="24"/>
        <v>150.185</v>
      </c>
      <c r="AL59" s="96">
        <f t="shared" si="25"/>
        <v>156.98500000000001</v>
      </c>
      <c r="AM59" s="16">
        <f t="shared" si="38"/>
        <v>81.110000000000014</v>
      </c>
      <c r="AN59" s="50"/>
      <c r="AO59" s="46"/>
      <c r="AP59" s="17">
        <f t="shared" si="26"/>
        <v>156.98500000000001</v>
      </c>
      <c r="AQ59" s="18">
        <f t="shared" si="7"/>
        <v>17.129999999999995</v>
      </c>
      <c r="AR59" s="40"/>
      <c r="AS59" s="19">
        <f t="shared" si="8"/>
        <v>75.875</v>
      </c>
      <c r="AT59" s="20">
        <f t="shared" si="9"/>
        <v>91.44</v>
      </c>
      <c r="AU59" s="21">
        <f t="shared" si="10"/>
        <v>167.315</v>
      </c>
      <c r="AV59" s="47"/>
      <c r="AW59" s="19">
        <v>10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11"/>
        <v>250</v>
      </c>
      <c r="BC59" s="43">
        <f t="shared" si="12"/>
        <v>237.5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3"/>
        <v>47</v>
      </c>
      <c r="BJ59" s="48">
        <f t="shared" si="14"/>
        <v>190.5</v>
      </c>
      <c r="BK59" s="24">
        <f t="shared" si="15"/>
        <v>91.44</v>
      </c>
      <c r="BL59" s="48">
        <f t="shared" si="16"/>
        <v>99.06</v>
      </c>
      <c r="BO59" s="129">
        <f t="shared" si="27"/>
        <v>2388</v>
      </c>
      <c r="BP59" s="129">
        <f t="shared" si="28"/>
        <v>82</v>
      </c>
      <c r="BQ59" s="129">
        <f t="shared" si="29"/>
        <v>795</v>
      </c>
      <c r="BR59" s="129">
        <f t="shared" si="30"/>
        <v>25</v>
      </c>
      <c r="BS59" s="129">
        <f t="shared" si="31"/>
        <v>3183</v>
      </c>
      <c r="BT59" s="129">
        <f t="shared" si="32"/>
        <v>107</v>
      </c>
      <c r="BU59" s="129">
        <f t="shared" si="33"/>
        <v>7.5</v>
      </c>
      <c r="BV59" s="129">
        <f t="shared" si="34"/>
        <v>142.11000000000001</v>
      </c>
      <c r="BW59" s="129">
        <f t="shared" si="35"/>
        <v>0.875</v>
      </c>
      <c r="BX59" s="129">
        <f t="shared" si="36"/>
        <v>142.98500000000001</v>
      </c>
      <c r="BY59" s="134">
        <f t="shared" si="37"/>
        <v>142.98500000000001</v>
      </c>
      <c r="BZ59" s="129">
        <f t="shared" si="40"/>
        <v>35.984999999999999</v>
      </c>
    </row>
    <row r="60" spans="1:78" ht="18.75">
      <c r="A60" s="143">
        <f t="shared" si="18"/>
        <v>42910</v>
      </c>
      <c r="B60" s="138" t="s">
        <v>58</v>
      </c>
      <c r="C60" s="30">
        <v>838</v>
      </c>
      <c r="D60" s="30">
        <v>860</v>
      </c>
      <c r="E60" s="30">
        <v>649</v>
      </c>
      <c r="F60" s="30">
        <v>59</v>
      </c>
      <c r="G60" s="30"/>
      <c r="H60" s="23">
        <v>22</v>
      </c>
      <c r="I60" s="33">
        <f t="shared" si="19"/>
        <v>2347</v>
      </c>
      <c r="J60" s="33">
        <f t="shared" si="20"/>
        <v>81</v>
      </c>
      <c r="K60" s="23">
        <v>380</v>
      </c>
      <c r="L60" s="14">
        <v>393</v>
      </c>
      <c r="M60" s="14">
        <v>360</v>
      </c>
      <c r="N60" s="14"/>
      <c r="O60" s="14">
        <v>13</v>
      </c>
      <c r="P60" s="14">
        <v>14</v>
      </c>
      <c r="Q60" s="14">
        <v>13</v>
      </c>
      <c r="R60" s="34"/>
      <c r="S60" s="33">
        <f t="shared" si="21"/>
        <v>1133</v>
      </c>
      <c r="T60" s="33">
        <f t="shared" si="22"/>
        <v>40</v>
      </c>
      <c r="U60" s="35">
        <f t="shared" si="23"/>
        <v>121</v>
      </c>
      <c r="V60" s="23">
        <v>6.31</v>
      </c>
      <c r="W60" s="23">
        <v>3.5</v>
      </c>
      <c r="X60" s="30">
        <v>8</v>
      </c>
      <c r="Y60" s="38">
        <v>5.5</v>
      </c>
      <c r="Z60" s="38">
        <v>7.5</v>
      </c>
      <c r="AA60" s="38">
        <v>3.3</v>
      </c>
      <c r="AB60" s="30"/>
      <c r="AC60" s="38"/>
      <c r="AD60" s="38"/>
      <c r="AE60" s="38">
        <v>0.875</v>
      </c>
      <c r="AF60" s="38"/>
      <c r="AG60" s="30"/>
      <c r="AH60" s="45">
        <f t="shared" si="6"/>
        <v>0.875</v>
      </c>
      <c r="AI60" s="53">
        <v>75</v>
      </c>
      <c r="AJ60" s="15">
        <f t="shared" si="39"/>
        <v>75.875</v>
      </c>
      <c r="AK60" s="51">
        <f t="shared" si="24"/>
        <v>149.185</v>
      </c>
      <c r="AL60" s="96">
        <f t="shared" si="25"/>
        <v>155.98500000000001</v>
      </c>
      <c r="AM60" s="16">
        <f t="shared" si="38"/>
        <v>80.110000000000014</v>
      </c>
      <c r="AN60" s="50"/>
      <c r="AO60" s="46"/>
      <c r="AP60" s="17">
        <f t="shared" si="26"/>
        <v>155.98500000000001</v>
      </c>
      <c r="AQ60" s="18">
        <f t="shared" si="7"/>
        <v>18.129999999999995</v>
      </c>
      <c r="AR60" s="40"/>
      <c r="AS60" s="19">
        <f t="shared" si="8"/>
        <v>75.875</v>
      </c>
      <c r="AT60" s="20">
        <f t="shared" si="9"/>
        <v>91.44</v>
      </c>
      <c r="AU60" s="21">
        <f t="shared" si="10"/>
        <v>167.315</v>
      </c>
      <c r="AV60" s="47"/>
      <c r="AW60" s="19">
        <v>10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11"/>
        <v>250</v>
      </c>
      <c r="BC60" s="43">
        <f t="shared" si="12"/>
        <v>237.5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3"/>
        <v>47</v>
      </c>
      <c r="BJ60" s="48">
        <f t="shared" si="14"/>
        <v>190.5</v>
      </c>
      <c r="BK60" s="24">
        <f t="shared" si="15"/>
        <v>91.44</v>
      </c>
      <c r="BL60" s="48">
        <f t="shared" si="16"/>
        <v>99.06</v>
      </c>
      <c r="BO60" s="129">
        <f t="shared" si="27"/>
        <v>2347</v>
      </c>
      <c r="BP60" s="129">
        <f t="shared" si="28"/>
        <v>81</v>
      </c>
      <c r="BQ60" s="129">
        <f t="shared" si="29"/>
        <v>773</v>
      </c>
      <c r="BR60" s="129">
        <f t="shared" si="30"/>
        <v>26</v>
      </c>
      <c r="BS60" s="129">
        <f t="shared" si="31"/>
        <v>3120</v>
      </c>
      <c r="BT60" s="129">
        <f t="shared" si="32"/>
        <v>107</v>
      </c>
      <c r="BU60" s="129">
        <f t="shared" si="33"/>
        <v>7.5</v>
      </c>
      <c r="BV60" s="129">
        <f t="shared" si="34"/>
        <v>141.11000000000001</v>
      </c>
      <c r="BW60" s="129">
        <f t="shared" si="35"/>
        <v>0.875</v>
      </c>
      <c r="BX60" s="129">
        <f t="shared" si="36"/>
        <v>141.98500000000001</v>
      </c>
      <c r="BY60" s="134">
        <f t="shared" si="37"/>
        <v>141.98500000000001</v>
      </c>
      <c r="BZ60" s="129">
        <f t="shared" si="40"/>
        <v>34.984999999999999</v>
      </c>
    </row>
    <row r="61" spans="1:78" ht="18.75">
      <c r="A61" s="143">
        <f t="shared" si="18"/>
        <v>42910</v>
      </c>
      <c r="B61" s="138" t="s">
        <v>59</v>
      </c>
      <c r="C61" s="30">
        <v>838</v>
      </c>
      <c r="D61" s="30">
        <v>860</v>
      </c>
      <c r="E61" s="30">
        <v>649</v>
      </c>
      <c r="F61" s="30">
        <v>59</v>
      </c>
      <c r="G61" s="30"/>
      <c r="H61" s="23">
        <v>22</v>
      </c>
      <c r="I61" s="33">
        <f>C61+D61+E61</f>
        <v>2347</v>
      </c>
      <c r="J61" s="33">
        <f>F61+G61+H61</f>
        <v>81</v>
      </c>
      <c r="K61" s="23">
        <v>380</v>
      </c>
      <c r="L61" s="14">
        <v>393</v>
      </c>
      <c r="M61" s="14">
        <v>360</v>
      </c>
      <c r="N61" s="14"/>
      <c r="O61" s="14">
        <v>13</v>
      </c>
      <c r="P61" s="14">
        <v>14</v>
      </c>
      <c r="Q61" s="14">
        <v>13</v>
      </c>
      <c r="R61" s="34"/>
      <c r="S61" s="33">
        <f t="shared" si="21"/>
        <v>1133</v>
      </c>
      <c r="T61" s="33">
        <f t="shared" si="22"/>
        <v>40</v>
      </c>
      <c r="U61" s="35">
        <f t="shared" si="23"/>
        <v>121</v>
      </c>
      <c r="V61" s="23">
        <v>6.31</v>
      </c>
      <c r="W61" s="23">
        <v>3.5</v>
      </c>
      <c r="X61" s="30">
        <v>8</v>
      </c>
      <c r="Y61" s="38">
        <v>5.5</v>
      </c>
      <c r="Z61" s="38">
        <v>7.5</v>
      </c>
      <c r="AA61" s="38">
        <v>3.3</v>
      </c>
      <c r="AB61" s="30"/>
      <c r="AC61" s="30"/>
      <c r="AD61" s="38"/>
      <c r="AE61" s="38">
        <v>0.875</v>
      </c>
      <c r="AF61" s="38"/>
      <c r="AG61" s="30"/>
      <c r="AH61" s="45">
        <f t="shared" si="6"/>
        <v>0.875</v>
      </c>
      <c r="AI61" s="53">
        <v>75</v>
      </c>
      <c r="AJ61" s="15">
        <f t="shared" si="39"/>
        <v>75.875</v>
      </c>
      <c r="AK61" s="51">
        <f t="shared" si="24"/>
        <v>149.185</v>
      </c>
      <c r="AL61" s="96">
        <f t="shared" si="25"/>
        <v>155.98500000000001</v>
      </c>
      <c r="AM61" s="16">
        <f t="shared" si="38"/>
        <v>80.110000000000014</v>
      </c>
      <c r="AN61" s="50"/>
      <c r="AO61" s="46"/>
      <c r="AP61" s="17">
        <f t="shared" si="26"/>
        <v>155.98500000000001</v>
      </c>
      <c r="AQ61" s="18">
        <f t="shared" si="7"/>
        <v>18.129999999999995</v>
      </c>
      <c r="AR61" s="40"/>
      <c r="AS61" s="19">
        <f t="shared" si="8"/>
        <v>75.875</v>
      </c>
      <c r="AT61" s="20">
        <f t="shared" si="9"/>
        <v>91.44</v>
      </c>
      <c r="AU61" s="21">
        <f t="shared" si="10"/>
        <v>167.315</v>
      </c>
      <c r="AV61" s="47"/>
      <c r="AW61" s="19">
        <v>10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11"/>
        <v>250</v>
      </c>
      <c r="BC61" s="43">
        <f t="shared" si="12"/>
        <v>237.5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3"/>
        <v>47</v>
      </c>
      <c r="BJ61" s="48">
        <f t="shared" si="14"/>
        <v>190.5</v>
      </c>
      <c r="BK61" s="24">
        <f t="shared" si="15"/>
        <v>91.44</v>
      </c>
      <c r="BL61" s="48">
        <f t="shared" si="16"/>
        <v>99.06</v>
      </c>
      <c r="BO61" s="129">
        <f t="shared" si="27"/>
        <v>2347</v>
      </c>
      <c r="BP61" s="129">
        <f t="shared" si="28"/>
        <v>81</v>
      </c>
      <c r="BQ61" s="129">
        <f t="shared" si="29"/>
        <v>773</v>
      </c>
      <c r="BR61" s="129">
        <f t="shared" si="30"/>
        <v>26</v>
      </c>
      <c r="BS61" s="129">
        <f t="shared" si="31"/>
        <v>3120</v>
      </c>
      <c r="BT61" s="129">
        <f t="shared" si="32"/>
        <v>107</v>
      </c>
      <c r="BU61" s="129">
        <f t="shared" si="33"/>
        <v>7.5</v>
      </c>
      <c r="BV61" s="129">
        <f t="shared" si="34"/>
        <v>141.11000000000001</v>
      </c>
      <c r="BW61" s="129">
        <f t="shared" si="35"/>
        <v>0.875</v>
      </c>
      <c r="BX61" s="129">
        <f t="shared" si="36"/>
        <v>141.98500000000001</v>
      </c>
      <c r="BY61" s="134">
        <f t="shared" si="37"/>
        <v>141.98500000000001</v>
      </c>
      <c r="BZ61" s="129">
        <f t="shared" si="40"/>
        <v>34.984999999999999</v>
      </c>
    </row>
    <row r="62" spans="1:78" ht="18.75">
      <c r="A62" s="143">
        <f t="shared" si="18"/>
        <v>42910</v>
      </c>
      <c r="B62" s="138" t="s">
        <v>28</v>
      </c>
      <c r="C62" s="30">
        <v>824</v>
      </c>
      <c r="D62" s="30">
        <v>840</v>
      </c>
      <c r="E62" s="30">
        <v>635</v>
      </c>
      <c r="F62" s="30">
        <v>58</v>
      </c>
      <c r="G62" s="30"/>
      <c r="H62" s="23">
        <v>21</v>
      </c>
      <c r="I62" s="33">
        <f t="shared" si="19"/>
        <v>2299</v>
      </c>
      <c r="J62" s="33">
        <f t="shared" si="20"/>
        <v>79</v>
      </c>
      <c r="K62" s="23">
        <v>373</v>
      </c>
      <c r="L62" s="14">
        <v>326</v>
      </c>
      <c r="M62" s="14">
        <v>350</v>
      </c>
      <c r="N62" s="14"/>
      <c r="O62" s="14">
        <v>13</v>
      </c>
      <c r="P62" s="14">
        <v>13</v>
      </c>
      <c r="Q62" s="14">
        <v>12</v>
      </c>
      <c r="R62" s="34"/>
      <c r="S62" s="33">
        <f t="shared" si="21"/>
        <v>1049</v>
      </c>
      <c r="T62" s="33">
        <f t="shared" si="22"/>
        <v>38</v>
      </c>
      <c r="U62" s="35">
        <f t="shared" si="23"/>
        <v>117</v>
      </c>
      <c r="V62" s="23">
        <v>6.31</v>
      </c>
      <c r="W62" s="23">
        <v>3.5</v>
      </c>
      <c r="X62" s="30">
        <v>8</v>
      </c>
      <c r="Y62" s="38">
        <v>5</v>
      </c>
      <c r="Z62" s="38">
        <v>6.9</v>
      </c>
      <c r="AA62" s="38">
        <v>3.2</v>
      </c>
      <c r="AB62" s="30"/>
      <c r="AC62" s="30"/>
      <c r="AD62" s="30"/>
      <c r="AE62" s="38">
        <v>0.875</v>
      </c>
      <c r="AF62" s="30"/>
      <c r="AG62" s="30"/>
      <c r="AH62" s="45">
        <f t="shared" si="6"/>
        <v>0.875</v>
      </c>
      <c r="AI62" s="53">
        <v>75</v>
      </c>
      <c r="AJ62" s="15">
        <f t="shared" si="39"/>
        <v>75.875</v>
      </c>
      <c r="AK62" s="51">
        <f t="shared" si="24"/>
        <v>144.08500000000001</v>
      </c>
      <c r="AL62" s="96">
        <f t="shared" si="25"/>
        <v>150.785</v>
      </c>
      <c r="AM62" s="16">
        <f t="shared" si="38"/>
        <v>74.91</v>
      </c>
      <c r="AN62" s="50"/>
      <c r="AO62" s="46"/>
      <c r="AP62" s="17">
        <f t="shared" si="26"/>
        <v>150.785</v>
      </c>
      <c r="AQ62" s="18">
        <f t="shared" si="7"/>
        <v>23.22999999999999</v>
      </c>
      <c r="AR62" s="40"/>
      <c r="AS62" s="19">
        <f t="shared" si="8"/>
        <v>75.875</v>
      </c>
      <c r="AT62" s="20">
        <f t="shared" si="9"/>
        <v>91.44</v>
      </c>
      <c r="AU62" s="21">
        <f t="shared" si="10"/>
        <v>167.315</v>
      </c>
      <c r="AV62" s="47"/>
      <c r="AW62" s="19">
        <v>10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11"/>
        <v>250</v>
      </c>
      <c r="BC62" s="43">
        <f t="shared" si="12"/>
        <v>237.5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3"/>
        <v>47</v>
      </c>
      <c r="BJ62" s="48">
        <f t="shared" si="14"/>
        <v>190.5</v>
      </c>
      <c r="BK62" s="24">
        <f t="shared" si="15"/>
        <v>91.44</v>
      </c>
      <c r="BL62" s="48">
        <f t="shared" si="16"/>
        <v>99.06</v>
      </c>
      <c r="BO62" s="129">
        <f t="shared" si="27"/>
        <v>2299</v>
      </c>
      <c r="BP62" s="129">
        <f t="shared" si="28"/>
        <v>79</v>
      </c>
      <c r="BQ62" s="129">
        <f t="shared" si="29"/>
        <v>699</v>
      </c>
      <c r="BR62" s="129">
        <f t="shared" si="30"/>
        <v>25</v>
      </c>
      <c r="BS62" s="129">
        <f t="shared" si="31"/>
        <v>2998</v>
      </c>
      <c r="BT62" s="129">
        <f t="shared" si="32"/>
        <v>104</v>
      </c>
      <c r="BU62" s="129">
        <f t="shared" si="33"/>
        <v>6.9</v>
      </c>
      <c r="BV62" s="129">
        <f t="shared" si="34"/>
        <v>136.91</v>
      </c>
      <c r="BW62" s="129">
        <f t="shared" si="35"/>
        <v>0.875</v>
      </c>
      <c r="BX62" s="129">
        <f t="shared" si="36"/>
        <v>137.785</v>
      </c>
      <c r="BY62" s="134">
        <f t="shared" si="37"/>
        <v>137.785</v>
      </c>
      <c r="BZ62" s="129">
        <f t="shared" si="40"/>
        <v>33.785000000000004</v>
      </c>
    </row>
    <row r="63" spans="1:78" ht="18.75">
      <c r="A63" s="143">
        <f t="shared" si="18"/>
        <v>42910</v>
      </c>
      <c r="B63" s="140" t="s">
        <v>60</v>
      </c>
      <c r="C63" s="30">
        <v>794</v>
      </c>
      <c r="D63" s="30">
        <v>814</v>
      </c>
      <c r="E63" s="30">
        <v>627</v>
      </c>
      <c r="F63" s="30">
        <v>58</v>
      </c>
      <c r="G63" s="30"/>
      <c r="H63" s="23">
        <v>21</v>
      </c>
      <c r="I63" s="33">
        <f t="shared" si="19"/>
        <v>2235</v>
      </c>
      <c r="J63" s="33">
        <f t="shared" si="20"/>
        <v>79</v>
      </c>
      <c r="K63" s="23">
        <v>363</v>
      </c>
      <c r="L63" s="14">
        <v>322</v>
      </c>
      <c r="M63" s="14">
        <v>350</v>
      </c>
      <c r="N63" s="14"/>
      <c r="O63" s="14">
        <v>13</v>
      </c>
      <c r="P63" s="14">
        <v>13</v>
      </c>
      <c r="Q63" s="14">
        <v>12</v>
      </c>
      <c r="R63" s="34"/>
      <c r="S63" s="33">
        <f t="shared" si="21"/>
        <v>1035</v>
      </c>
      <c r="T63" s="33">
        <f t="shared" si="22"/>
        <v>38</v>
      </c>
      <c r="U63" s="35">
        <f t="shared" si="23"/>
        <v>117</v>
      </c>
      <c r="V63" s="23">
        <v>6.31</v>
      </c>
      <c r="W63" s="23">
        <v>3.5</v>
      </c>
      <c r="X63" s="23">
        <v>7.5</v>
      </c>
      <c r="Y63" s="38">
        <v>5</v>
      </c>
      <c r="Z63" s="38">
        <v>6.9</v>
      </c>
      <c r="AA63" s="38">
        <v>3.2</v>
      </c>
      <c r="AB63" s="30"/>
      <c r="AC63" s="30"/>
      <c r="AD63" s="30"/>
      <c r="AE63" s="38">
        <v>0.875</v>
      </c>
      <c r="AF63" s="30"/>
      <c r="AG63" s="30"/>
      <c r="AH63" s="45">
        <f t="shared" si="6"/>
        <v>0.875</v>
      </c>
      <c r="AI63" s="53">
        <v>75</v>
      </c>
      <c r="AJ63" s="15">
        <f t="shared" si="39"/>
        <v>75.875</v>
      </c>
      <c r="AK63" s="51">
        <f t="shared" si="24"/>
        <v>143.58500000000001</v>
      </c>
      <c r="AL63" s="96">
        <f t="shared" si="25"/>
        <v>150.285</v>
      </c>
      <c r="AM63" s="16">
        <f t="shared" si="38"/>
        <v>74.41</v>
      </c>
      <c r="AN63" s="50"/>
      <c r="AO63" s="46"/>
      <c r="AP63" s="17">
        <f t="shared" si="26"/>
        <v>150.285</v>
      </c>
      <c r="AQ63" s="18">
        <f t="shared" si="7"/>
        <v>23.72999999999999</v>
      </c>
      <c r="AR63" s="40"/>
      <c r="AS63" s="19">
        <f t="shared" si="8"/>
        <v>75.875</v>
      </c>
      <c r="AT63" s="20">
        <f t="shared" si="9"/>
        <v>91.44</v>
      </c>
      <c r="AU63" s="21">
        <f t="shared" si="10"/>
        <v>167.315</v>
      </c>
      <c r="AV63" s="47"/>
      <c r="AW63" s="19">
        <v>10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11"/>
        <v>250</v>
      </c>
      <c r="BC63" s="43">
        <f t="shared" si="12"/>
        <v>237.5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3"/>
        <v>47</v>
      </c>
      <c r="BJ63" s="48">
        <f t="shared" si="14"/>
        <v>190.5</v>
      </c>
      <c r="BK63" s="24">
        <f t="shared" si="15"/>
        <v>91.44</v>
      </c>
      <c r="BL63" s="48">
        <f t="shared" si="16"/>
        <v>99.06</v>
      </c>
      <c r="BO63" s="129">
        <f t="shared" si="27"/>
        <v>2235</v>
      </c>
      <c r="BP63" s="129">
        <f t="shared" si="28"/>
        <v>79</v>
      </c>
      <c r="BQ63" s="129">
        <f t="shared" si="29"/>
        <v>685</v>
      </c>
      <c r="BR63" s="129">
        <f t="shared" si="30"/>
        <v>25</v>
      </c>
      <c r="BS63" s="129">
        <f t="shared" si="31"/>
        <v>2920</v>
      </c>
      <c r="BT63" s="129">
        <f t="shared" si="32"/>
        <v>104</v>
      </c>
      <c r="BU63" s="129">
        <f t="shared" si="33"/>
        <v>6.9</v>
      </c>
      <c r="BV63" s="129">
        <f t="shared" si="34"/>
        <v>136.41</v>
      </c>
      <c r="BW63" s="129">
        <f t="shared" si="35"/>
        <v>0.875</v>
      </c>
      <c r="BX63" s="129">
        <f t="shared" si="36"/>
        <v>137.285</v>
      </c>
      <c r="BY63" s="134">
        <f t="shared" si="37"/>
        <v>137.285</v>
      </c>
      <c r="BZ63" s="129">
        <f t="shared" si="40"/>
        <v>33.285000000000004</v>
      </c>
    </row>
    <row r="64" spans="1:78" ht="18.75">
      <c r="A64" s="143">
        <f t="shared" si="18"/>
        <v>42910</v>
      </c>
      <c r="B64" s="140" t="s">
        <v>29</v>
      </c>
      <c r="C64" s="30">
        <v>739</v>
      </c>
      <c r="D64" s="30">
        <v>749</v>
      </c>
      <c r="E64" s="30">
        <v>576</v>
      </c>
      <c r="F64" s="30">
        <v>53</v>
      </c>
      <c r="G64" s="30"/>
      <c r="H64" s="23">
        <v>20</v>
      </c>
      <c r="I64" s="33">
        <f t="shared" si="19"/>
        <v>2064</v>
      </c>
      <c r="J64" s="33">
        <f t="shared" si="20"/>
        <v>73</v>
      </c>
      <c r="K64" s="23">
        <v>332</v>
      </c>
      <c r="L64" s="14">
        <v>363</v>
      </c>
      <c r="M64" s="14">
        <v>360</v>
      </c>
      <c r="N64" s="14"/>
      <c r="O64" s="14">
        <v>12</v>
      </c>
      <c r="P64" s="14">
        <v>13</v>
      </c>
      <c r="Q64" s="14">
        <v>13</v>
      </c>
      <c r="R64" s="34"/>
      <c r="S64" s="33">
        <f t="shared" si="21"/>
        <v>1055</v>
      </c>
      <c r="T64" s="33">
        <f t="shared" si="22"/>
        <v>38</v>
      </c>
      <c r="U64" s="35">
        <f t="shared" si="23"/>
        <v>111</v>
      </c>
      <c r="V64" s="23">
        <v>5.71</v>
      </c>
      <c r="W64" s="23">
        <v>3.5</v>
      </c>
      <c r="X64" s="23">
        <v>7.5</v>
      </c>
      <c r="Y64" s="30">
        <v>4.5999999999999996</v>
      </c>
      <c r="Z64" s="30">
        <v>6.1</v>
      </c>
      <c r="AA64" s="38">
        <v>2.9</v>
      </c>
      <c r="AB64" s="30"/>
      <c r="AC64" s="30"/>
      <c r="AD64" s="30"/>
      <c r="AE64" s="38">
        <v>0.85</v>
      </c>
      <c r="AF64" s="30"/>
      <c r="AG64" s="30"/>
      <c r="AH64" s="45">
        <f t="shared" si="6"/>
        <v>0.85</v>
      </c>
      <c r="AI64" s="53">
        <v>75</v>
      </c>
      <c r="AJ64" s="15">
        <f t="shared" si="39"/>
        <v>75.849999999999994</v>
      </c>
      <c r="AK64" s="51">
        <f t="shared" si="24"/>
        <v>135.76</v>
      </c>
      <c r="AL64" s="96">
        <f t="shared" si="25"/>
        <v>142.16</v>
      </c>
      <c r="AM64" s="16">
        <f t="shared" si="38"/>
        <v>66.31</v>
      </c>
      <c r="AN64" s="50"/>
      <c r="AO64" s="46"/>
      <c r="AP64" s="17">
        <f t="shared" si="26"/>
        <v>142.16</v>
      </c>
      <c r="AQ64" s="18">
        <f t="shared" si="7"/>
        <v>31.53</v>
      </c>
      <c r="AR64" s="40"/>
      <c r="AS64" s="19">
        <f t="shared" si="8"/>
        <v>75.849999999999994</v>
      </c>
      <c r="AT64" s="20">
        <f t="shared" si="9"/>
        <v>91.44</v>
      </c>
      <c r="AU64" s="21">
        <f t="shared" si="10"/>
        <v>167.29</v>
      </c>
      <c r="AV64" s="47"/>
      <c r="AW64" s="19">
        <v>10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11"/>
        <v>250</v>
      </c>
      <c r="BC64" s="43">
        <f t="shared" si="12"/>
        <v>237.5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3"/>
        <v>47</v>
      </c>
      <c r="BJ64" s="48">
        <f t="shared" si="14"/>
        <v>190.5</v>
      </c>
      <c r="BK64" s="24">
        <f t="shared" si="15"/>
        <v>91.44</v>
      </c>
      <c r="BL64" s="48">
        <f t="shared" si="16"/>
        <v>99.06</v>
      </c>
      <c r="BO64" s="129">
        <f t="shared" si="27"/>
        <v>2064</v>
      </c>
      <c r="BP64" s="129">
        <f t="shared" si="28"/>
        <v>73</v>
      </c>
      <c r="BQ64" s="129">
        <f t="shared" si="29"/>
        <v>695</v>
      </c>
      <c r="BR64" s="129">
        <f t="shared" si="30"/>
        <v>25</v>
      </c>
      <c r="BS64" s="129">
        <f t="shared" si="31"/>
        <v>2759</v>
      </c>
      <c r="BT64" s="129">
        <f t="shared" si="32"/>
        <v>98</v>
      </c>
      <c r="BU64" s="129">
        <f t="shared" si="33"/>
        <v>6.1</v>
      </c>
      <c r="BV64" s="129">
        <f t="shared" si="34"/>
        <v>128.30999999999997</v>
      </c>
      <c r="BW64" s="129">
        <f t="shared" si="35"/>
        <v>0.85</v>
      </c>
      <c r="BX64" s="129">
        <f t="shared" si="36"/>
        <v>129.15999999999997</v>
      </c>
      <c r="BY64" s="134">
        <f t="shared" si="37"/>
        <v>129.15999999999997</v>
      </c>
      <c r="BZ64" s="129">
        <f t="shared" si="40"/>
        <v>31.160000000000004</v>
      </c>
    </row>
    <row r="65" spans="1:78" ht="18.75">
      <c r="A65" s="143">
        <f t="shared" si="18"/>
        <v>42910</v>
      </c>
      <c r="B65" s="141" t="s">
        <v>61</v>
      </c>
      <c r="C65" s="30">
        <v>727</v>
      </c>
      <c r="D65" s="30">
        <v>729</v>
      </c>
      <c r="E65" s="30">
        <v>560</v>
      </c>
      <c r="F65" s="30">
        <v>52</v>
      </c>
      <c r="G65" s="30"/>
      <c r="H65" s="23">
        <v>19</v>
      </c>
      <c r="I65" s="33">
        <f t="shared" si="19"/>
        <v>2016</v>
      </c>
      <c r="J65" s="33">
        <f t="shared" si="20"/>
        <v>71</v>
      </c>
      <c r="K65" s="23">
        <v>321</v>
      </c>
      <c r="L65" s="14">
        <v>348</v>
      </c>
      <c r="M65" s="14">
        <v>370</v>
      </c>
      <c r="N65" s="14"/>
      <c r="O65" s="14">
        <v>12</v>
      </c>
      <c r="P65" s="14">
        <v>12</v>
      </c>
      <c r="Q65" s="14">
        <v>13</v>
      </c>
      <c r="R65" s="34"/>
      <c r="S65" s="33">
        <f t="shared" si="21"/>
        <v>1039</v>
      </c>
      <c r="T65" s="33">
        <f t="shared" si="22"/>
        <v>37</v>
      </c>
      <c r="U65" s="35">
        <f t="shared" si="23"/>
        <v>108</v>
      </c>
      <c r="V65" s="23">
        <v>5.71</v>
      </c>
      <c r="W65" s="23">
        <v>3.5</v>
      </c>
      <c r="X65" s="23">
        <v>7.5</v>
      </c>
      <c r="Y65" s="30">
        <v>4.5999999999999996</v>
      </c>
      <c r="Z65" s="30">
        <v>6.1</v>
      </c>
      <c r="AA65" s="38">
        <v>2.9</v>
      </c>
      <c r="AB65" s="30"/>
      <c r="AC65" s="30"/>
      <c r="AD65" s="30"/>
      <c r="AE65" s="38">
        <v>0.85</v>
      </c>
      <c r="AF65" s="30"/>
      <c r="AG65" s="30"/>
      <c r="AH65" s="45">
        <f t="shared" si="6"/>
        <v>0.85</v>
      </c>
      <c r="AI65" s="53">
        <v>60</v>
      </c>
      <c r="AJ65" s="15">
        <f t="shared" si="39"/>
        <v>60.85</v>
      </c>
      <c r="AK65" s="51">
        <f t="shared" si="24"/>
        <v>132.76</v>
      </c>
      <c r="AL65" s="96">
        <f t="shared" si="25"/>
        <v>139.16</v>
      </c>
      <c r="AM65" s="16">
        <f t="shared" si="38"/>
        <v>78.31</v>
      </c>
      <c r="AN65" s="50"/>
      <c r="AO65" s="46"/>
      <c r="AP65" s="17">
        <f t="shared" si="26"/>
        <v>139.16</v>
      </c>
      <c r="AQ65" s="18">
        <f t="shared" si="7"/>
        <v>19.53</v>
      </c>
      <c r="AR65" s="40"/>
      <c r="AS65" s="19">
        <f t="shared" si="8"/>
        <v>60.85</v>
      </c>
      <c r="AT65" s="20">
        <f t="shared" si="9"/>
        <v>91.44</v>
      </c>
      <c r="AU65" s="21">
        <f t="shared" si="10"/>
        <v>152.29</v>
      </c>
      <c r="AV65" s="47"/>
      <c r="AW65" s="19">
        <v>10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11"/>
        <v>250</v>
      </c>
      <c r="BC65" s="43">
        <f t="shared" si="12"/>
        <v>237.5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4"/>
        <v>190.5</v>
      </c>
      <c r="BK65" s="24">
        <f t="shared" si="15"/>
        <v>91.44</v>
      </c>
      <c r="BL65" s="48">
        <f t="shared" si="16"/>
        <v>99.06</v>
      </c>
      <c r="BO65" s="129">
        <f t="shared" si="27"/>
        <v>2016</v>
      </c>
      <c r="BP65" s="129">
        <f t="shared" si="28"/>
        <v>71</v>
      </c>
      <c r="BQ65" s="129">
        <f t="shared" si="29"/>
        <v>669</v>
      </c>
      <c r="BR65" s="129">
        <f t="shared" si="30"/>
        <v>25</v>
      </c>
      <c r="BS65" s="129">
        <f t="shared" si="31"/>
        <v>2685</v>
      </c>
      <c r="BT65" s="129">
        <f t="shared" si="32"/>
        <v>96</v>
      </c>
      <c r="BU65" s="129">
        <f t="shared" si="33"/>
        <v>6.1</v>
      </c>
      <c r="BV65" s="129">
        <f t="shared" si="34"/>
        <v>126.30999999999999</v>
      </c>
      <c r="BW65" s="129">
        <f t="shared" si="35"/>
        <v>0.85</v>
      </c>
      <c r="BX65" s="129">
        <f t="shared" si="36"/>
        <v>127.15999999999998</v>
      </c>
      <c r="BY65" s="134">
        <f t="shared" si="37"/>
        <v>127.15999999999998</v>
      </c>
      <c r="BZ65" s="129">
        <f t="shared" si="40"/>
        <v>31.160000000000004</v>
      </c>
    </row>
    <row r="66" spans="1:78">
      <c r="BM66" s="131" t="s">
        <v>65</v>
      </c>
      <c r="BN66" s="130">
        <f>MAX(BO10:BO65)</f>
        <v>2388</v>
      </c>
      <c r="BO66" s="130">
        <f t="shared" ref="BO66:BY66" si="47">MAX(BP10:BP65)</f>
        <v>82</v>
      </c>
      <c r="BP66" s="130">
        <f t="shared" si="47"/>
        <v>795</v>
      </c>
      <c r="BQ66" s="130">
        <f t="shared" si="47"/>
        <v>27</v>
      </c>
      <c r="BR66" s="130">
        <f t="shared" si="47"/>
        <v>3183</v>
      </c>
      <c r="BS66" s="130">
        <f t="shared" si="47"/>
        <v>107</v>
      </c>
      <c r="BT66" s="130">
        <f t="shared" si="47"/>
        <v>7.5</v>
      </c>
      <c r="BU66" s="130">
        <f t="shared" si="47"/>
        <v>142.41</v>
      </c>
      <c r="BV66" s="130">
        <f t="shared" si="47"/>
        <v>0.9</v>
      </c>
      <c r="BW66" s="130">
        <f t="shared" si="47"/>
        <v>143.31</v>
      </c>
      <c r="BX66" s="130">
        <f t="shared" si="47"/>
        <v>143.31</v>
      </c>
      <c r="BY66" s="130">
        <f t="shared" si="47"/>
        <v>36.309999999999995</v>
      </c>
    </row>
    <row r="67" spans="1:78">
      <c r="BM67" s="131" t="s">
        <v>66</v>
      </c>
      <c r="BN67" s="130">
        <f>MIN(BO10:BO65)</f>
        <v>0</v>
      </c>
      <c r="BO67" s="130">
        <f t="shared" ref="BO67:BY67" si="48">MIN(BP10:BP65)</f>
        <v>0</v>
      </c>
      <c r="BP67" s="130">
        <f t="shared" si="48"/>
        <v>504</v>
      </c>
      <c r="BQ67" s="130">
        <f t="shared" si="48"/>
        <v>18</v>
      </c>
      <c r="BR67" s="130">
        <f t="shared" si="48"/>
        <v>643</v>
      </c>
      <c r="BS67" s="130">
        <f t="shared" si="48"/>
        <v>22</v>
      </c>
      <c r="BT67" s="130">
        <f t="shared" si="48"/>
        <v>4</v>
      </c>
      <c r="BU67" s="130">
        <f t="shared" si="48"/>
        <v>44.309999999999995</v>
      </c>
      <c r="BV67" s="130">
        <f t="shared" si="48"/>
        <v>0.7</v>
      </c>
      <c r="BW67" s="130">
        <f t="shared" si="48"/>
        <v>45.109999999999992</v>
      </c>
      <c r="BX67" s="130">
        <f t="shared" si="48"/>
        <v>45.109999999999992</v>
      </c>
      <c r="BY67" s="130">
        <f t="shared" si="48"/>
        <v>21.43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27" priority="2" operator="greaterThan">
      <formula>1100</formula>
    </cfRule>
  </conditionalFormatting>
  <conditionalFormatting sqref="E46:E65">
    <cfRule type="cellIs" dxfId="26" priority="1" operator="greaterThan">
      <formula>900</formula>
    </cfRule>
  </conditionalFormatting>
  <conditionalFormatting sqref="AJ6">
    <cfRule type="cellIs" dxfId="25" priority="8" operator="greaterThan">
      <formula>0</formula>
    </cfRule>
  </conditionalFormatting>
  <conditionalFormatting sqref="AQ5:AQ6">
    <cfRule type="cellIs" dxfId="2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900-000000000000}">
  <sheetPr codeName="Feuil27"/>
  <dimension ref="A1:BZ208"/>
  <sheetViews>
    <sheetView zoomScale="80" zoomScaleNormal="80" workbookViewId="0">
      <pane xSplit="2" ySplit="9" topLeftCell="C13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O32" sqref="O32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42911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850</v>
      </c>
      <c r="D5" s="25">
        <f t="shared" ref="D5:AQ5" si="0">MAX(D10:D65)</f>
        <v>762</v>
      </c>
      <c r="E5" s="25">
        <f t="shared" si="0"/>
        <v>652</v>
      </c>
      <c r="F5" s="29">
        <f t="shared" si="0"/>
        <v>56</v>
      </c>
      <c r="G5" s="29">
        <f t="shared" si="0"/>
        <v>0</v>
      </c>
      <c r="H5" s="29">
        <f t="shared" si="0"/>
        <v>22</v>
      </c>
      <c r="I5" s="25">
        <f t="shared" si="0"/>
        <v>2264</v>
      </c>
      <c r="J5" s="25">
        <f t="shared" si="0"/>
        <v>78</v>
      </c>
      <c r="K5" s="25">
        <f t="shared" si="0"/>
        <v>385</v>
      </c>
      <c r="L5" s="25">
        <f t="shared" si="0"/>
        <v>367</v>
      </c>
      <c r="M5" s="25">
        <f t="shared" si="0"/>
        <v>370</v>
      </c>
      <c r="N5" s="25">
        <f t="shared" si="0"/>
        <v>0</v>
      </c>
      <c r="O5" s="25">
        <f t="shared" si="0"/>
        <v>13</v>
      </c>
      <c r="P5" s="25">
        <f t="shared" si="0"/>
        <v>13</v>
      </c>
      <c r="Q5" s="25">
        <f t="shared" si="0"/>
        <v>13</v>
      </c>
      <c r="R5" s="25">
        <f t="shared" si="0"/>
        <v>0</v>
      </c>
      <c r="S5" s="25">
        <f t="shared" si="0"/>
        <v>1012</v>
      </c>
      <c r="T5" s="25">
        <f t="shared" si="0"/>
        <v>35</v>
      </c>
      <c r="U5" s="25">
        <f t="shared" si="0"/>
        <v>113</v>
      </c>
      <c r="V5" s="25">
        <f t="shared" si="0"/>
        <v>6.33</v>
      </c>
      <c r="W5" s="25">
        <f t="shared" si="0"/>
        <v>3.5</v>
      </c>
      <c r="X5" s="25">
        <f t="shared" si="0"/>
        <v>9</v>
      </c>
      <c r="Y5" s="25">
        <f>MAX(Y10:Y65)</f>
        <v>5.5</v>
      </c>
      <c r="Z5" s="25">
        <f t="shared" si="0"/>
        <v>7.2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60.875</v>
      </c>
      <c r="AK5" s="25">
        <f>MAX(AK10:AK65)</f>
        <v>141.10500000000002</v>
      </c>
      <c r="AL5" s="25">
        <f>MAX(AL10:AL65)</f>
        <v>147.80500000000001</v>
      </c>
      <c r="AM5" s="25">
        <f>MAX(AM10:AM65)</f>
        <v>86.93</v>
      </c>
      <c r="AN5" s="25">
        <f>MAX(AN10:AN65)</f>
        <v>0</v>
      </c>
      <c r="AO5" s="25">
        <f>MAX(AO10:AO65)</f>
        <v>0</v>
      </c>
      <c r="AP5" s="27">
        <f t="shared" si="0"/>
        <v>147.80500000000001</v>
      </c>
      <c r="AQ5" s="28">
        <f t="shared" si="0"/>
        <v>56.755999999999986</v>
      </c>
      <c r="AR5" s="13"/>
      <c r="AS5" s="25">
        <f>MAX(AS10:AS65)</f>
        <v>60.875</v>
      </c>
      <c r="AT5" s="25">
        <f>MAX(AT10:AT65)</f>
        <v>97.823999999999984</v>
      </c>
      <c r="AU5" s="25">
        <f>MAX(AU10:AU65)</f>
        <v>158.69899999999998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18</v>
      </c>
      <c r="BB5" s="25">
        <f t="shared" ref="BB5:BL5" si="1">MAX(BB10:BB65)</f>
        <v>264</v>
      </c>
      <c r="BC5" s="25">
        <f t="shared" si="1"/>
        <v>250.79999999999998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203.79999999999998</v>
      </c>
      <c r="BK5" s="25">
        <f t="shared" si="1"/>
        <v>97.823999999999984</v>
      </c>
      <c r="BL5" s="25">
        <f t="shared" si="1"/>
        <v>105.976</v>
      </c>
    </row>
    <row r="6" spans="1:78" ht="15.75" thickBot="1">
      <c r="B6" s="11" t="s">
        <v>66</v>
      </c>
      <c r="C6" s="25">
        <f>MIN(C10:C65)</f>
        <v>502</v>
      </c>
      <c r="D6" s="25">
        <f t="shared" ref="D6:AQ6" si="2">MIN(D10:D65)</f>
        <v>70</v>
      </c>
      <c r="E6" s="25">
        <f t="shared" si="2"/>
        <v>387</v>
      </c>
      <c r="F6" s="29">
        <f t="shared" si="2"/>
        <v>33</v>
      </c>
      <c r="G6" s="29">
        <f t="shared" si="2"/>
        <v>0</v>
      </c>
      <c r="H6" s="29">
        <f t="shared" si="2"/>
        <v>13</v>
      </c>
      <c r="I6" s="25">
        <f t="shared" si="2"/>
        <v>1041</v>
      </c>
      <c r="J6" s="25">
        <f t="shared" si="2"/>
        <v>46</v>
      </c>
      <c r="K6" s="25">
        <f t="shared" si="2"/>
        <v>192</v>
      </c>
      <c r="L6" s="25">
        <f t="shared" si="2"/>
        <v>236</v>
      </c>
      <c r="M6" s="25">
        <f t="shared" si="2"/>
        <v>180</v>
      </c>
      <c r="N6" s="25">
        <f t="shared" si="2"/>
        <v>0</v>
      </c>
      <c r="O6" s="25">
        <f t="shared" si="2"/>
        <v>6</v>
      </c>
      <c r="P6" s="25">
        <f t="shared" si="2"/>
        <v>7</v>
      </c>
      <c r="Q6" s="25">
        <f t="shared" si="2"/>
        <v>6</v>
      </c>
      <c r="R6" s="25">
        <f t="shared" si="2"/>
        <v>0</v>
      </c>
      <c r="S6" s="25">
        <f t="shared" si="2"/>
        <v>686</v>
      </c>
      <c r="T6" s="25">
        <f t="shared" si="2"/>
        <v>24</v>
      </c>
      <c r="U6" s="25">
        <f t="shared" si="2"/>
        <v>70</v>
      </c>
      <c r="V6" s="25">
        <f t="shared" si="2"/>
        <v>3.9</v>
      </c>
      <c r="W6" s="25">
        <f t="shared" si="2"/>
        <v>3.5</v>
      </c>
      <c r="X6" s="25">
        <f t="shared" si="2"/>
        <v>4.5</v>
      </c>
      <c r="Y6" s="25">
        <f>MIN(Y10:Y65)</f>
        <v>2.2999999999999998</v>
      </c>
      <c r="Z6" s="25">
        <f t="shared" si="2"/>
        <v>4</v>
      </c>
      <c r="AA6" s="25">
        <f t="shared" si="2"/>
        <v>1.7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0.82499999999999996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45.825000000000003</v>
      </c>
      <c r="AK6" s="25">
        <f>MIN(AK10:AK65)</f>
        <v>85.575000000000003</v>
      </c>
      <c r="AL6" s="25">
        <f>MIN(AL10:AL65)</f>
        <v>90.775000000000006</v>
      </c>
      <c r="AM6" s="25">
        <f>MIN(AM10:AM65)</f>
        <v>44.900000000000006</v>
      </c>
      <c r="AN6" s="25">
        <f>MIN(AN10:AN65)</f>
        <v>0</v>
      </c>
      <c r="AO6" s="25">
        <f>MIN(AO10:AO65)</f>
        <v>0</v>
      </c>
      <c r="AP6" s="27">
        <f t="shared" si="2"/>
        <v>90.775000000000006</v>
      </c>
      <c r="AQ6" s="28">
        <f t="shared" si="2"/>
        <v>17.593999999999966</v>
      </c>
      <c r="AR6" s="13"/>
      <c r="AS6" s="26">
        <f>MIN(AS10:AS65)</f>
        <v>45.825000000000003</v>
      </c>
      <c r="AT6" s="26">
        <f>MIN(AT10:AT65)</f>
        <v>91.44</v>
      </c>
      <c r="AU6" s="26">
        <f>MIN(AU10:AU65)</f>
        <v>137.26499999999999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0</v>
      </c>
      <c r="BB6" s="26">
        <f t="shared" ref="BB6:BL6" si="3">MIN(BB10:BB65)</f>
        <v>250</v>
      </c>
      <c r="BC6" s="26">
        <f t="shared" si="3"/>
        <v>237.5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190.5</v>
      </c>
      <c r="BK6" s="26">
        <f t="shared" si="3"/>
        <v>91.44</v>
      </c>
      <c r="BL6" s="26">
        <f t="shared" si="3"/>
        <v>99.06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42911</v>
      </c>
      <c r="B10" s="137" t="s">
        <v>84</v>
      </c>
      <c r="C10" s="38">
        <v>714</v>
      </c>
      <c r="D10" s="38">
        <v>723</v>
      </c>
      <c r="E10" s="105">
        <v>546</v>
      </c>
      <c r="F10" s="105">
        <v>49</v>
      </c>
      <c r="G10" s="106"/>
      <c r="H10" s="107">
        <v>18</v>
      </c>
      <c r="I10" s="33">
        <f>C10+D10+E10</f>
        <v>1983</v>
      </c>
      <c r="J10" s="33">
        <f>F10+G10+H10</f>
        <v>67</v>
      </c>
      <c r="K10" s="23">
        <v>307</v>
      </c>
      <c r="L10" s="14">
        <v>345</v>
      </c>
      <c r="M10" s="14">
        <v>330</v>
      </c>
      <c r="N10" s="14"/>
      <c r="O10" s="14">
        <v>11</v>
      </c>
      <c r="P10" s="14">
        <v>12</v>
      </c>
      <c r="Q10" s="14">
        <v>12</v>
      </c>
      <c r="R10" s="34"/>
      <c r="S10" s="33">
        <f>K10+L10+M10+N10</f>
        <v>982</v>
      </c>
      <c r="T10" s="33">
        <f>O10+P10+Q10+R10</f>
        <v>35</v>
      </c>
      <c r="U10" s="35">
        <f>SUM(J10+T10)</f>
        <v>102</v>
      </c>
      <c r="V10" s="37">
        <v>5.1100000000000003</v>
      </c>
      <c r="W10" s="23">
        <v>3.5</v>
      </c>
      <c r="X10" s="38">
        <v>6.5</v>
      </c>
      <c r="Y10" s="38">
        <v>3.9</v>
      </c>
      <c r="Z10" s="38">
        <v>5.5</v>
      </c>
      <c r="AA10" s="38">
        <v>2.8</v>
      </c>
      <c r="AB10" s="38"/>
      <c r="AC10" s="38"/>
      <c r="AD10" s="38"/>
      <c r="AE10" s="38">
        <v>0.85</v>
      </c>
      <c r="AF10" s="38"/>
      <c r="AG10" s="38"/>
      <c r="AH10" s="44">
        <f t="shared" ref="AH10:AH65" si="4">SUM(AB10:AG10)</f>
        <v>0.85</v>
      </c>
      <c r="AI10" s="53">
        <v>60</v>
      </c>
      <c r="AJ10" s="15">
        <f>AH10+AI10</f>
        <v>60.85</v>
      </c>
      <c r="AK10" s="51">
        <f>U10+V10+X10+Z10+AB10+AC10+AD10+AE10+AF10+AG10+Y10</f>
        <v>123.86</v>
      </c>
      <c r="AL10" s="96">
        <f>AK10+W10+AA10</f>
        <v>130.16</v>
      </c>
      <c r="AM10" s="16">
        <f>+AL10-AS10</f>
        <v>69.31</v>
      </c>
      <c r="AN10" s="50"/>
      <c r="AO10" s="46"/>
      <c r="AP10" s="17">
        <f>AL10+AO10</f>
        <v>130.16</v>
      </c>
      <c r="AQ10" s="18">
        <f t="shared" ref="AQ10:AQ65" si="5">AU10-AK10</f>
        <v>28.429999999999993</v>
      </c>
      <c r="AR10" s="40"/>
      <c r="AS10" s="19">
        <f t="shared" ref="AS10:AS65" si="6">AJ10</f>
        <v>60.85</v>
      </c>
      <c r="AT10" s="20">
        <f t="shared" ref="AT10:AT65" si="7">BK10</f>
        <v>91.44</v>
      </c>
      <c r="AU10" s="21">
        <f t="shared" ref="AU10:AU65" si="8">AS10+AT10</f>
        <v>152.29</v>
      </c>
      <c r="AV10" s="47"/>
      <c r="AW10" s="19">
        <v>10</v>
      </c>
      <c r="AX10" s="20">
        <v>200</v>
      </c>
      <c r="AY10" s="20">
        <v>0</v>
      </c>
      <c r="AZ10" s="20">
        <v>40</v>
      </c>
      <c r="BA10" s="20">
        <v>0</v>
      </c>
      <c r="BB10" s="42">
        <f t="shared" ref="BB10:BB65" si="9">SUM(AW10:BA10)</f>
        <v>250</v>
      </c>
      <c r="BC10" s="43">
        <f t="shared" ref="BC10:BC65" si="10">BB10*0.95</f>
        <v>237.5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190.5</v>
      </c>
      <c r="BK10" s="24">
        <f t="shared" ref="BK10:BK65" si="13">BJ10*0.48</f>
        <v>91.44</v>
      </c>
      <c r="BL10" s="48">
        <f t="shared" ref="BL10:BL65" si="14">BJ10*0.52</f>
        <v>99.06</v>
      </c>
      <c r="BO10" s="129">
        <f>C10+D10+E10+((AB10+AC10)/0.033)</f>
        <v>1983</v>
      </c>
      <c r="BP10" s="129">
        <f>F10+G10+H10</f>
        <v>67</v>
      </c>
      <c r="BQ10" s="129">
        <f>K10+L10+N10+(AD10/0.033)</f>
        <v>652</v>
      </c>
      <c r="BR10" s="129">
        <f>O10+Q10+R10+AD10</f>
        <v>23</v>
      </c>
      <c r="BS10" s="129">
        <f>C10+D10+E10+K10+L10+N10+((AB10+AC10)/0.033)+(AD10/0.033)</f>
        <v>2635</v>
      </c>
      <c r="BT10" s="129">
        <f>F10+G10+H10+O10+Q10+R10+AB10+AC10+AD10</f>
        <v>90</v>
      </c>
      <c r="BU10" s="129">
        <f>Z10+AG10</f>
        <v>5.5</v>
      </c>
      <c r="BV10" s="129">
        <f>F10+G10+H10+O10+Q10+R10+V10+W10+X10+Y10+Z10+AA10</f>
        <v>117.31</v>
      </c>
      <c r="BW10" s="129">
        <f>AB10+AC10+AD10+AE10+AF10+AG10</f>
        <v>0.85</v>
      </c>
      <c r="BX10" s="129">
        <f>F10+G10+H10+O10+Q10+V10+W10+X10+Y10+Z10+AA10+AB10+AC10+AD10+AE10+AF10+AG10</f>
        <v>118.16</v>
      </c>
      <c r="BY10" s="134">
        <f>F10+G10+H10+O10+Q10+R10+V10+W10+X10+Y10+Z10+AA10+AB10+AC10+AD10+AE10+AF10+AG10+AO10</f>
        <v>118.16</v>
      </c>
      <c r="BZ10" s="129">
        <f t="shared" ref="BZ10:BZ15" si="15">V10+W10+X10+Y10+Z10+AA10+AE10+AF10+AG10</f>
        <v>28.16</v>
      </c>
    </row>
    <row r="11" spans="1:78" ht="18.75">
      <c r="A11" s="143">
        <f t="shared" ref="A11:A65" si="16">$D$3</f>
        <v>42911</v>
      </c>
      <c r="B11" s="138" t="s">
        <v>38</v>
      </c>
      <c r="C11" s="30">
        <v>701</v>
      </c>
      <c r="D11" s="30">
        <v>714</v>
      </c>
      <c r="E11" s="30">
        <v>549</v>
      </c>
      <c r="F11" s="30">
        <v>49</v>
      </c>
      <c r="G11" s="30"/>
      <c r="H11" s="32">
        <v>18</v>
      </c>
      <c r="I11" s="33">
        <f t="shared" ref="I11:I65" si="17">C11+D11+E11</f>
        <v>1964</v>
      </c>
      <c r="J11" s="33">
        <f t="shared" ref="J11:J65" si="18">F11+G11+H11</f>
        <v>67</v>
      </c>
      <c r="K11" s="23">
        <v>297</v>
      </c>
      <c r="L11" s="14">
        <v>341</v>
      </c>
      <c r="M11" s="14">
        <v>320</v>
      </c>
      <c r="N11" s="14"/>
      <c r="O11" s="14">
        <v>10</v>
      </c>
      <c r="P11" s="14">
        <v>12</v>
      </c>
      <c r="Q11" s="14">
        <v>12</v>
      </c>
      <c r="R11" s="34"/>
      <c r="S11" s="33">
        <f t="shared" ref="S11:S65" si="19">K11+L11+M11+N11</f>
        <v>958</v>
      </c>
      <c r="T11" s="33">
        <f t="shared" ref="T11:T65" si="20">O11+P11+Q11+R11</f>
        <v>34</v>
      </c>
      <c r="U11" s="35">
        <f t="shared" ref="U11:U65" si="21">SUM(J11+T11)</f>
        <v>101</v>
      </c>
      <c r="V11" s="37">
        <v>5.1100000000000003</v>
      </c>
      <c r="W11" s="23">
        <v>3.5</v>
      </c>
      <c r="X11" s="38">
        <v>6</v>
      </c>
      <c r="Y11" s="38">
        <v>3.9</v>
      </c>
      <c r="Z11" s="38">
        <v>5.5</v>
      </c>
      <c r="AA11" s="38">
        <v>2.8</v>
      </c>
      <c r="AB11" s="38"/>
      <c r="AC11" s="38"/>
      <c r="AD11" s="38"/>
      <c r="AE11" s="38">
        <v>0.85</v>
      </c>
      <c r="AF11" s="38"/>
      <c r="AG11" s="38"/>
      <c r="AH11" s="44">
        <f t="shared" si="4"/>
        <v>0.85</v>
      </c>
      <c r="AI11" s="53">
        <v>60</v>
      </c>
      <c r="AJ11" s="15">
        <f>AH11+AI11</f>
        <v>60.85</v>
      </c>
      <c r="AK11" s="51">
        <f t="shared" ref="AK11:AK65" si="22">U11+V11+X11+Z11+AB11+AC11+AD11+AE11+AF11+AG11+Y11</f>
        <v>122.36</v>
      </c>
      <c r="AL11" s="96">
        <f t="shared" ref="AL11:AL65" si="23">AK11+W11+AA11</f>
        <v>128.66</v>
      </c>
      <c r="AM11" s="16">
        <f>+AL11-AS11</f>
        <v>67.81</v>
      </c>
      <c r="AN11" s="50"/>
      <c r="AO11" s="46"/>
      <c r="AP11" s="17">
        <f t="shared" ref="AP11:AP65" si="24">AL11+AO11</f>
        <v>128.66</v>
      </c>
      <c r="AQ11" s="18">
        <f t="shared" si="5"/>
        <v>29.929999999999993</v>
      </c>
      <c r="AR11" s="40"/>
      <c r="AS11" s="19">
        <f t="shared" si="6"/>
        <v>60.85</v>
      </c>
      <c r="AT11" s="20">
        <f t="shared" si="7"/>
        <v>91.44</v>
      </c>
      <c r="AU11" s="21">
        <f t="shared" si="8"/>
        <v>152.29</v>
      </c>
      <c r="AV11" s="47"/>
      <c r="AW11" s="19">
        <v>10</v>
      </c>
      <c r="AX11" s="20">
        <v>200</v>
      </c>
      <c r="AY11" s="20">
        <v>0</v>
      </c>
      <c r="AZ11" s="20">
        <v>40</v>
      </c>
      <c r="BA11" s="20">
        <v>0</v>
      </c>
      <c r="BB11" s="42">
        <f t="shared" si="9"/>
        <v>250</v>
      </c>
      <c r="BC11" s="43">
        <f t="shared" si="10"/>
        <v>237.5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190.5</v>
      </c>
      <c r="BK11" s="24">
        <f t="shared" si="13"/>
        <v>91.44</v>
      </c>
      <c r="BL11" s="48">
        <f t="shared" si="14"/>
        <v>99.06</v>
      </c>
      <c r="BO11" s="129">
        <f t="shared" ref="BO11:BO65" si="25">C11+D11+E11+((AB11+AC11)/0.033)</f>
        <v>1964</v>
      </c>
      <c r="BP11" s="129">
        <f t="shared" ref="BP11:BP65" si="26">F11+G11+H11</f>
        <v>67</v>
      </c>
      <c r="BQ11" s="129">
        <f t="shared" ref="BQ11:BQ65" si="27">K11+L11+N11+(AD11/0.033)</f>
        <v>638</v>
      </c>
      <c r="BR11" s="129">
        <f t="shared" ref="BR11:BR65" si="28">O11+Q11+R11+AD11</f>
        <v>22</v>
      </c>
      <c r="BS11" s="129">
        <f t="shared" ref="BS11:BS65" si="29">C11+D11+E11+K11+L11+N11+((AB11+AC11)/0.033)+(AD11/0.033)</f>
        <v>2602</v>
      </c>
      <c r="BT11" s="129">
        <f t="shared" ref="BT11:BT65" si="30">F11+G11+H11+O11+Q11+R11+AB11+AC11+AD11</f>
        <v>89</v>
      </c>
      <c r="BU11" s="129">
        <f t="shared" ref="BU11:BU65" si="31">Z11+AG11</f>
        <v>5.5</v>
      </c>
      <c r="BV11" s="129">
        <f t="shared" ref="BV11:BV65" si="32">F11+G11+H11+O11+Q11+R11+V11+W11+X11+Y11+Z11+AA11</f>
        <v>115.81</v>
      </c>
      <c r="BW11" s="129">
        <f t="shared" ref="BW11:BW65" si="33">AB11+AC11+AD11+AE11+AF11+AG11</f>
        <v>0.85</v>
      </c>
      <c r="BX11" s="129">
        <f t="shared" ref="BX11:BX65" si="34">F11+G11+H11+O11+Q11+V11+W11+X11+Y11+Z11+AA11+AB11+AC11+AD11+AE11+AF11+AG11</f>
        <v>116.66</v>
      </c>
      <c r="BY11" s="134">
        <f t="shared" ref="BY11:BY65" si="35">F11+G11+H11+O11+Q11+R11+V11+W11+X11+Y11+Z11+AA11+AB11+AC11+AD11+AE11+AF11+AG11+AO11</f>
        <v>116.66</v>
      </c>
      <c r="BZ11" s="129">
        <f t="shared" si="15"/>
        <v>27.66</v>
      </c>
    </row>
    <row r="12" spans="1:78" ht="18.75">
      <c r="A12" s="143">
        <f t="shared" si="16"/>
        <v>42911</v>
      </c>
      <c r="B12" s="137" t="s">
        <v>7</v>
      </c>
      <c r="C12" s="38">
        <v>682</v>
      </c>
      <c r="D12" s="38">
        <v>700</v>
      </c>
      <c r="E12" s="105">
        <v>525</v>
      </c>
      <c r="F12" s="105">
        <v>49</v>
      </c>
      <c r="G12" s="106"/>
      <c r="H12" s="107">
        <v>18</v>
      </c>
      <c r="I12" s="33">
        <f t="shared" si="17"/>
        <v>1907</v>
      </c>
      <c r="J12" s="33">
        <f t="shared" si="18"/>
        <v>67</v>
      </c>
      <c r="K12" s="23">
        <v>289</v>
      </c>
      <c r="L12" s="14">
        <v>330</v>
      </c>
      <c r="M12" s="14">
        <v>330</v>
      </c>
      <c r="N12" s="14"/>
      <c r="O12" s="14">
        <v>10</v>
      </c>
      <c r="P12" s="14">
        <v>12</v>
      </c>
      <c r="Q12" s="14">
        <v>12</v>
      </c>
      <c r="R12" s="34"/>
      <c r="S12" s="33">
        <f t="shared" si="19"/>
        <v>949</v>
      </c>
      <c r="T12" s="33">
        <f t="shared" si="20"/>
        <v>34</v>
      </c>
      <c r="U12" s="35">
        <f t="shared" si="21"/>
        <v>101</v>
      </c>
      <c r="V12" s="37">
        <v>5.1100000000000003</v>
      </c>
      <c r="W12" s="23">
        <v>3.5</v>
      </c>
      <c r="X12" s="38">
        <v>6</v>
      </c>
      <c r="Y12" s="30">
        <v>3.8</v>
      </c>
      <c r="Z12" s="30">
        <v>5.2</v>
      </c>
      <c r="AA12" s="38">
        <v>2.7</v>
      </c>
      <c r="AB12" s="38"/>
      <c r="AC12" s="38"/>
      <c r="AD12" s="38"/>
      <c r="AE12" s="38">
        <v>0.85</v>
      </c>
      <c r="AF12" s="38"/>
      <c r="AG12" s="38"/>
      <c r="AH12" s="44">
        <f t="shared" si="4"/>
        <v>0.85</v>
      </c>
      <c r="AI12" s="53">
        <v>60</v>
      </c>
      <c r="AJ12" s="15">
        <f>AH12+AI12</f>
        <v>60.85</v>
      </c>
      <c r="AK12" s="51">
        <f t="shared" si="22"/>
        <v>121.96</v>
      </c>
      <c r="AL12" s="96">
        <f t="shared" si="23"/>
        <v>128.16</v>
      </c>
      <c r="AM12" s="16">
        <f t="shared" ref="AM12:AM65" si="36">+AL12-AS12</f>
        <v>67.31</v>
      </c>
      <c r="AN12" s="50"/>
      <c r="AO12" s="46"/>
      <c r="AP12" s="17">
        <f t="shared" si="24"/>
        <v>128.16</v>
      </c>
      <c r="AQ12" s="18">
        <f t="shared" si="5"/>
        <v>30.33</v>
      </c>
      <c r="AR12" s="40"/>
      <c r="AS12" s="19">
        <f t="shared" si="6"/>
        <v>60.85</v>
      </c>
      <c r="AT12" s="20">
        <f t="shared" si="7"/>
        <v>91.44</v>
      </c>
      <c r="AU12" s="21">
        <f t="shared" si="8"/>
        <v>152.29</v>
      </c>
      <c r="AV12" s="47"/>
      <c r="AW12" s="19">
        <v>10</v>
      </c>
      <c r="AX12" s="20">
        <v>200</v>
      </c>
      <c r="AY12" s="20">
        <v>0</v>
      </c>
      <c r="AZ12" s="20">
        <v>40</v>
      </c>
      <c r="BA12" s="20">
        <v>0</v>
      </c>
      <c r="BB12" s="42">
        <f t="shared" si="9"/>
        <v>250</v>
      </c>
      <c r="BC12" s="43">
        <f t="shared" si="10"/>
        <v>237.5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190.5</v>
      </c>
      <c r="BK12" s="24">
        <f t="shared" si="13"/>
        <v>91.44</v>
      </c>
      <c r="BL12" s="48">
        <f t="shared" si="14"/>
        <v>99.06</v>
      </c>
      <c r="BO12" s="129">
        <f t="shared" si="25"/>
        <v>1907</v>
      </c>
      <c r="BP12" s="129">
        <f t="shared" si="26"/>
        <v>67</v>
      </c>
      <c r="BQ12" s="129">
        <f t="shared" si="27"/>
        <v>619</v>
      </c>
      <c r="BR12" s="129">
        <f t="shared" si="28"/>
        <v>22</v>
      </c>
      <c r="BS12" s="129">
        <f t="shared" si="29"/>
        <v>2526</v>
      </c>
      <c r="BT12" s="129">
        <f t="shared" si="30"/>
        <v>89</v>
      </c>
      <c r="BU12" s="129">
        <f t="shared" si="31"/>
        <v>5.2</v>
      </c>
      <c r="BV12" s="129">
        <f t="shared" si="32"/>
        <v>115.31</v>
      </c>
      <c r="BW12" s="129">
        <f t="shared" si="33"/>
        <v>0.85</v>
      </c>
      <c r="BX12" s="129">
        <f t="shared" si="34"/>
        <v>116.16</v>
      </c>
      <c r="BY12" s="134">
        <f t="shared" si="35"/>
        <v>116.16</v>
      </c>
      <c r="BZ12" s="129">
        <f t="shared" si="15"/>
        <v>27.16</v>
      </c>
    </row>
    <row r="13" spans="1:78" ht="18.75">
      <c r="A13" s="143">
        <f t="shared" si="16"/>
        <v>42911</v>
      </c>
      <c r="B13" s="137" t="s">
        <v>39</v>
      </c>
      <c r="C13" s="30">
        <v>655</v>
      </c>
      <c r="D13" s="30">
        <v>644</v>
      </c>
      <c r="E13" s="30">
        <v>510</v>
      </c>
      <c r="F13" s="30">
        <v>47</v>
      </c>
      <c r="G13" s="30"/>
      <c r="H13" s="32">
        <v>17</v>
      </c>
      <c r="I13" s="33">
        <f t="shared" si="17"/>
        <v>1809</v>
      </c>
      <c r="J13" s="33">
        <f t="shared" si="18"/>
        <v>64</v>
      </c>
      <c r="K13" s="23">
        <v>288</v>
      </c>
      <c r="L13" s="14">
        <v>330</v>
      </c>
      <c r="M13" s="14">
        <v>330</v>
      </c>
      <c r="N13" s="14"/>
      <c r="O13" s="14">
        <v>10</v>
      </c>
      <c r="P13" s="14">
        <v>12</v>
      </c>
      <c r="Q13" s="14">
        <v>12</v>
      </c>
      <c r="R13" s="34"/>
      <c r="S13" s="33">
        <f t="shared" si="19"/>
        <v>948</v>
      </c>
      <c r="T13" s="33">
        <f t="shared" si="20"/>
        <v>34</v>
      </c>
      <c r="U13" s="35">
        <f t="shared" si="21"/>
        <v>98</v>
      </c>
      <c r="V13" s="37">
        <v>5.1100000000000003</v>
      </c>
      <c r="W13" s="23">
        <v>3.5</v>
      </c>
      <c r="X13" s="38">
        <v>6</v>
      </c>
      <c r="Y13" s="30">
        <v>3.8</v>
      </c>
      <c r="Z13" s="30">
        <v>5.2</v>
      </c>
      <c r="AA13" s="38">
        <v>2.7</v>
      </c>
      <c r="AB13" s="38"/>
      <c r="AC13" s="38"/>
      <c r="AD13" s="38"/>
      <c r="AE13" s="38">
        <v>0.85</v>
      </c>
      <c r="AF13" s="38"/>
      <c r="AG13" s="38"/>
      <c r="AH13" s="44">
        <f t="shared" si="4"/>
        <v>0.85</v>
      </c>
      <c r="AI13" s="53">
        <v>60</v>
      </c>
      <c r="AJ13" s="15">
        <f t="shared" ref="AJ13:AJ65" si="37">AH13+AI13</f>
        <v>60.85</v>
      </c>
      <c r="AK13" s="51">
        <f t="shared" si="22"/>
        <v>118.96</v>
      </c>
      <c r="AL13" s="96">
        <f t="shared" si="23"/>
        <v>125.16</v>
      </c>
      <c r="AM13" s="16">
        <f t="shared" si="36"/>
        <v>64.31</v>
      </c>
      <c r="AN13" s="50"/>
      <c r="AO13" s="46"/>
      <c r="AP13" s="17">
        <f t="shared" si="24"/>
        <v>125.16</v>
      </c>
      <c r="AQ13" s="18">
        <f t="shared" si="5"/>
        <v>33.33</v>
      </c>
      <c r="AR13" s="40"/>
      <c r="AS13" s="19">
        <f t="shared" si="6"/>
        <v>60.85</v>
      </c>
      <c r="AT13" s="20">
        <f t="shared" si="7"/>
        <v>91.44</v>
      </c>
      <c r="AU13" s="21">
        <f t="shared" si="8"/>
        <v>152.29</v>
      </c>
      <c r="AV13" s="47"/>
      <c r="AW13" s="19">
        <v>10</v>
      </c>
      <c r="AX13" s="20">
        <v>200</v>
      </c>
      <c r="AY13" s="20">
        <v>0</v>
      </c>
      <c r="AZ13" s="20">
        <v>40</v>
      </c>
      <c r="BA13" s="20">
        <v>0</v>
      </c>
      <c r="BB13" s="42">
        <f t="shared" si="9"/>
        <v>250</v>
      </c>
      <c r="BC13" s="43">
        <f t="shared" si="10"/>
        <v>237.5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190.5</v>
      </c>
      <c r="BK13" s="24">
        <f t="shared" si="13"/>
        <v>91.44</v>
      </c>
      <c r="BL13" s="48">
        <f t="shared" si="14"/>
        <v>99.06</v>
      </c>
      <c r="BO13" s="129">
        <f t="shared" si="25"/>
        <v>1809</v>
      </c>
      <c r="BP13" s="129">
        <f t="shared" si="26"/>
        <v>64</v>
      </c>
      <c r="BQ13" s="129">
        <f t="shared" si="27"/>
        <v>618</v>
      </c>
      <c r="BR13" s="129">
        <f t="shared" si="28"/>
        <v>22</v>
      </c>
      <c r="BS13" s="129">
        <f t="shared" si="29"/>
        <v>2427</v>
      </c>
      <c r="BT13" s="129">
        <f t="shared" si="30"/>
        <v>86</v>
      </c>
      <c r="BU13" s="129">
        <f t="shared" si="31"/>
        <v>5.2</v>
      </c>
      <c r="BV13" s="129">
        <f t="shared" si="32"/>
        <v>112.31</v>
      </c>
      <c r="BW13" s="129">
        <f t="shared" si="33"/>
        <v>0.85</v>
      </c>
      <c r="BX13" s="129">
        <f t="shared" si="34"/>
        <v>113.16</v>
      </c>
      <c r="BY13" s="134">
        <f t="shared" si="35"/>
        <v>113.16</v>
      </c>
      <c r="BZ13" s="129">
        <f t="shared" si="15"/>
        <v>27.16</v>
      </c>
    </row>
    <row r="14" spans="1:78" ht="18.75">
      <c r="A14" s="143">
        <f t="shared" si="16"/>
        <v>42911</v>
      </c>
      <c r="B14" s="138" t="s">
        <v>8</v>
      </c>
      <c r="C14" s="30">
        <v>624</v>
      </c>
      <c r="D14" s="31">
        <v>628</v>
      </c>
      <c r="E14" s="31">
        <v>493</v>
      </c>
      <c r="F14" s="30">
        <v>45</v>
      </c>
      <c r="G14" s="30"/>
      <c r="H14" s="32">
        <v>17</v>
      </c>
      <c r="I14" s="33">
        <f t="shared" si="17"/>
        <v>1745</v>
      </c>
      <c r="J14" s="33">
        <f t="shared" si="18"/>
        <v>62</v>
      </c>
      <c r="K14" s="23">
        <v>273</v>
      </c>
      <c r="L14" s="14">
        <v>318</v>
      </c>
      <c r="M14" s="14">
        <v>370</v>
      </c>
      <c r="N14" s="14"/>
      <c r="O14" s="14">
        <v>10</v>
      </c>
      <c r="P14" s="14">
        <v>11</v>
      </c>
      <c r="Q14" s="14">
        <v>13</v>
      </c>
      <c r="R14" s="34"/>
      <c r="S14" s="33">
        <f t="shared" si="19"/>
        <v>961</v>
      </c>
      <c r="T14" s="33">
        <f t="shared" si="20"/>
        <v>34</v>
      </c>
      <c r="U14" s="35">
        <f t="shared" si="21"/>
        <v>96</v>
      </c>
      <c r="V14" s="37">
        <v>4.5</v>
      </c>
      <c r="W14" s="23">
        <v>3.5</v>
      </c>
      <c r="X14" s="38">
        <v>5.5</v>
      </c>
      <c r="Y14" s="30">
        <v>3.8</v>
      </c>
      <c r="Z14" s="30">
        <v>5</v>
      </c>
      <c r="AA14" s="38">
        <v>2.5</v>
      </c>
      <c r="AB14" s="38"/>
      <c r="AC14" s="38"/>
      <c r="AD14" s="38"/>
      <c r="AE14" s="38">
        <v>0.85</v>
      </c>
      <c r="AF14" s="38"/>
      <c r="AG14" s="38"/>
      <c r="AH14" s="44">
        <f t="shared" si="4"/>
        <v>0.85</v>
      </c>
      <c r="AI14" s="53">
        <v>60</v>
      </c>
      <c r="AJ14" s="15">
        <f t="shared" si="37"/>
        <v>60.85</v>
      </c>
      <c r="AK14" s="51">
        <f t="shared" si="22"/>
        <v>115.64999999999999</v>
      </c>
      <c r="AL14" s="96">
        <f t="shared" si="23"/>
        <v>121.64999999999999</v>
      </c>
      <c r="AM14" s="16">
        <f t="shared" si="36"/>
        <v>60.79999999999999</v>
      </c>
      <c r="AN14" s="50"/>
      <c r="AO14" s="46"/>
      <c r="AP14" s="17">
        <f t="shared" si="24"/>
        <v>121.64999999999999</v>
      </c>
      <c r="AQ14" s="18">
        <f t="shared" si="5"/>
        <v>36.64</v>
      </c>
      <c r="AR14" s="40"/>
      <c r="AS14" s="19">
        <f t="shared" si="6"/>
        <v>60.85</v>
      </c>
      <c r="AT14" s="20">
        <f t="shared" si="7"/>
        <v>91.44</v>
      </c>
      <c r="AU14" s="21">
        <f t="shared" si="8"/>
        <v>152.29</v>
      </c>
      <c r="AV14" s="47"/>
      <c r="AW14" s="19">
        <v>10</v>
      </c>
      <c r="AX14" s="20">
        <v>200</v>
      </c>
      <c r="AY14" s="20">
        <v>0</v>
      </c>
      <c r="AZ14" s="20">
        <v>40</v>
      </c>
      <c r="BA14" s="20">
        <v>0</v>
      </c>
      <c r="BB14" s="42">
        <f t="shared" si="9"/>
        <v>250</v>
      </c>
      <c r="BC14" s="43">
        <f t="shared" si="10"/>
        <v>237.5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190.5</v>
      </c>
      <c r="BK14" s="24">
        <f t="shared" si="13"/>
        <v>91.44</v>
      </c>
      <c r="BL14" s="48">
        <f t="shared" si="14"/>
        <v>99.06</v>
      </c>
      <c r="BO14" s="129">
        <f t="shared" si="25"/>
        <v>1745</v>
      </c>
      <c r="BP14" s="129">
        <f t="shared" si="26"/>
        <v>62</v>
      </c>
      <c r="BQ14" s="129">
        <f t="shared" si="27"/>
        <v>591</v>
      </c>
      <c r="BR14" s="129">
        <f t="shared" si="28"/>
        <v>23</v>
      </c>
      <c r="BS14" s="129">
        <f t="shared" si="29"/>
        <v>2336</v>
      </c>
      <c r="BT14" s="129">
        <f t="shared" si="30"/>
        <v>85</v>
      </c>
      <c r="BU14" s="129">
        <f t="shared" si="31"/>
        <v>5</v>
      </c>
      <c r="BV14" s="129">
        <f t="shared" si="32"/>
        <v>109.8</v>
      </c>
      <c r="BW14" s="129">
        <f t="shared" si="33"/>
        <v>0.85</v>
      </c>
      <c r="BX14" s="129">
        <f t="shared" si="34"/>
        <v>110.64999999999999</v>
      </c>
      <c r="BY14" s="134">
        <f t="shared" si="35"/>
        <v>110.64999999999999</v>
      </c>
      <c r="BZ14" s="129">
        <f t="shared" si="15"/>
        <v>25.650000000000002</v>
      </c>
    </row>
    <row r="15" spans="1:78" ht="18.75">
      <c r="A15" s="143">
        <f t="shared" si="16"/>
        <v>42911</v>
      </c>
      <c r="B15" s="138" t="s">
        <v>40</v>
      </c>
      <c r="C15" s="30">
        <v>614</v>
      </c>
      <c r="D15" s="30">
        <v>628</v>
      </c>
      <c r="E15" s="30">
        <v>485</v>
      </c>
      <c r="F15" s="30">
        <v>45</v>
      </c>
      <c r="G15" s="30"/>
      <c r="H15" s="32">
        <v>17</v>
      </c>
      <c r="I15" s="33">
        <f t="shared" si="17"/>
        <v>1727</v>
      </c>
      <c r="J15" s="33">
        <f t="shared" si="18"/>
        <v>62</v>
      </c>
      <c r="K15" s="23">
        <v>275</v>
      </c>
      <c r="L15" s="14">
        <v>315</v>
      </c>
      <c r="M15" s="14">
        <v>370</v>
      </c>
      <c r="N15" s="14"/>
      <c r="O15" s="14">
        <v>10</v>
      </c>
      <c r="P15" s="14">
        <v>11</v>
      </c>
      <c r="Q15" s="14">
        <v>13</v>
      </c>
      <c r="R15" s="34"/>
      <c r="S15" s="33">
        <f t="shared" si="19"/>
        <v>960</v>
      </c>
      <c r="T15" s="33">
        <f t="shared" si="20"/>
        <v>34</v>
      </c>
      <c r="U15" s="35">
        <f t="shared" si="21"/>
        <v>96</v>
      </c>
      <c r="V15" s="37">
        <v>4.5</v>
      </c>
      <c r="W15" s="23">
        <v>3.5</v>
      </c>
      <c r="X15" s="38">
        <v>5.5</v>
      </c>
      <c r="Y15" s="30">
        <v>3.8</v>
      </c>
      <c r="Z15" s="30">
        <v>5</v>
      </c>
      <c r="AA15" s="38">
        <v>2.5</v>
      </c>
      <c r="AB15" s="38"/>
      <c r="AC15" s="38"/>
      <c r="AD15" s="38"/>
      <c r="AE15" s="38">
        <v>0.85</v>
      </c>
      <c r="AF15" s="38"/>
      <c r="AG15" s="38"/>
      <c r="AH15" s="44">
        <f t="shared" si="4"/>
        <v>0.85</v>
      </c>
      <c r="AI15" s="53">
        <v>60</v>
      </c>
      <c r="AJ15" s="15">
        <f t="shared" si="37"/>
        <v>60.85</v>
      </c>
      <c r="AK15" s="51">
        <f t="shared" si="22"/>
        <v>115.64999999999999</v>
      </c>
      <c r="AL15" s="96">
        <f t="shared" si="23"/>
        <v>121.64999999999999</v>
      </c>
      <c r="AM15" s="16">
        <f t="shared" si="36"/>
        <v>60.79999999999999</v>
      </c>
      <c r="AN15" s="50"/>
      <c r="AO15" s="46"/>
      <c r="AP15" s="17">
        <f t="shared" si="24"/>
        <v>121.64999999999999</v>
      </c>
      <c r="AQ15" s="18">
        <f t="shared" si="5"/>
        <v>36.64</v>
      </c>
      <c r="AR15" s="40"/>
      <c r="AS15" s="19">
        <f t="shared" si="6"/>
        <v>60.85</v>
      </c>
      <c r="AT15" s="20">
        <f t="shared" si="7"/>
        <v>91.44</v>
      </c>
      <c r="AU15" s="21">
        <f t="shared" si="8"/>
        <v>152.29</v>
      </c>
      <c r="AV15" s="47"/>
      <c r="AW15" s="19">
        <v>10</v>
      </c>
      <c r="AX15" s="20">
        <v>200</v>
      </c>
      <c r="AY15" s="20">
        <v>0</v>
      </c>
      <c r="AZ15" s="20">
        <v>40</v>
      </c>
      <c r="BA15" s="20">
        <v>0</v>
      </c>
      <c r="BB15" s="42">
        <f t="shared" si="9"/>
        <v>250</v>
      </c>
      <c r="BC15" s="43">
        <f t="shared" si="10"/>
        <v>237.5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190.5</v>
      </c>
      <c r="BK15" s="24">
        <f t="shared" si="13"/>
        <v>91.44</v>
      </c>
      <c r="BL15" s="48">
        <f t="shared" si="14"/>
        <v>99.06</v>
      </c>
      <c r="BO15" s="129">
        <f t="shared" si="25"/>
        <v>1727</v>
      </c>
      <c r="BP15" s="129">
        <f t="shared" si="26"/>
        <v>62</v>
      </c>
      <c r="BQ15" s="129">
        <f t="shared" si="27"/>
        <v>590</v>
      </c>
      <c r="BR15" s="129">
        <f t="shared" si="28"/>
        <v>23</v>
      </c>
      <c r="BS15" s="129">
        <f t="shared" si="29"/>
        <v>2317</v>
      </c>
      <c r="BT15" s="129">
        <f t="shared" si="30"/>
        <v>85</v>
      </c>
      <c r="BU15" s="129">
        <f t="shared" si="31"/>
        <v>5</v>
      </c>
      <c r="BV15" s="129">
        <f t="shared" si="32"/>
        <v>109.8</v>
      </c>
      <c r="BW15" s="129">
        <f t="shared" si="33"/>
        <v>0.85</v>
      </c>
      <c r="BX15" s="129">
        <f t="shared" si="34"/>
        <v>110.64999999999999</v>
      </c>
      <c r="BY15" s="134">
        <f t="shared" si="35"/>
        <v>110.64999999999999</v>
      </c>
      <c r="BZ15" s="129">
        <f t="shared" si="15"/>
        <v>25.650000000000002</v>
      </c>
    </row>
    <row r="16" spans="1:78" ht="18.75">
      <c r="A16" s="143">
        <f t="shared" si="16"/>
        <v>42911</v>
      </c>
      <c r="B16" s="138" t="s">
        <v>9</v>
      </c>
      <c r="C16" s="30">
        <v>602</v>
      </c>
      <c r="D16" s="30">
        <v>607</v>
      </c>
      <c r="E16" s="30">
        <v>479</v>
      </c>
      <c r="F16" s="30">
        <v>43</v>
      </c>
      <c r="G16" s="30"/>
      <c r="H16" s="32">
        <v>16</v>
      </c>
      <c r="I16" s="33">
        <f t="shared" si="17"/>
        <v>1688</v>
      </c>
      <c r="J16" s="33">
        <f t="shared" si="18"/>
        <v>59</v>
      </c>
      <c r="K16" s="23">
        <v>275</v>
      </c>
      <c r="L16" s="14">
        <v>316</v>
      </c>
      <c r="M16" s="14">
        <v>370</v>
      </c>
      <c r="N16" s="14"/>
      <c r="O16" s="14">
        <v>10</v>
      </c>
      <c r="P16" s="14">
        <v>11</v>
      </c>
      <c r="Q16" s="14">
        <v>13</v>
      </c>
      <c r="R16" s="34"/>
      <c r="S16" s="33">
        <f t="shared" si="19"/>
        <v>961</v>
      </c>
      <c r="T16" s="33">
        <f t="shared" si="20"/>
        <v>34</v>
      </c>
      <c r="U16" s="35">
        <f t="shared" si="21"/>
        <v>93</v>
      </c>
      <c r="V16" s="37">
        <v>4.5</v>
      </c>
      <c r="W16" s="23">
        <v>3.5</v>
      </c>
      <c r="X16" s="38">
        <v>5.5</v>
      </c>
      <c r="Y16" s="30">
        <v>3.8</v>
      </c>
      <c r="Z16" s="30">
        <v>5.0999999999999996</v>
      </c>
      <c r="AA16" s="38">
        <v>2.4</v>
      </c>
      <c r="AB16" s="38"/>
      <c r="AC16" s="38"/>
      <c r="AD16" s="38"/>
      <c r="AE16" s="38">
        <v>0.82499999999999996</v>
      </c>
      <c r="AF16" s="38"/>
      <c r="AG16" s="38"/>
      <c r="AH16" s="44">
        <f t="shared" si="4"/>
        <v>0.82499999999999996</v>
      </c>
      <c r="AI16" s="53">
        <v>45</v>
      </c>
      <c r="AJ16" s="15">
        <f t="shared" si="37"/>
        <v>45.825000000000003</v>
      </c>
      <c r="AK16" s="51">
        <f t="shared" si="22"/>
        <v>112.72499999999999</v>
      </c>
      <c r="AL16" s="96">
        <f t="shared" si="23"/>
        <v>118.625</v>
      </c>
      <c r="AM16" s="16">
        <f t="shared" si="36"/>
        <v>72.8</v>
      </c>
      <c r="AN16" s="50"/>
      <c r="AO16" s="46"/>
      <c r="AP16" s="17">
        <f t="shared" si="24"/>
        <v>118.625</v>
      </c>
      <c r="AQ16" s="18">
        <f t="shared" si="5"/>
        <v>24.539999999999992</v>
      </c>
      <c r="AR16" s="40"/>
      <c r="AS16" s="19">
        <f t="shared" si="6"/>
        <v>45.825000000000003</v>
      </c>
      <c r="AT16" s="20">
        <f t="shared" si="7"/>
        <v>91.44</v>
      </c>
      <c r="AU16" s="21">
        <f t="shared" si="8"/>
        <v>137.26499999999999</v>
      </c>
      <c r="AV16" s="47"/>
      <c r="AW16" s="19">
        <v>10</v>
      </c>
      <c r="AX16" s="20">
        <v>200</v>
      </c>
      <c r="AY16" s="20">
        <v>0</v>
      </c>
      <c r="AZ16" s="20">
        <v>40</v>
      </c>
      <c r="BA16" s="20">
        <v>0</v>
      </c>
      <c r="BB16" s="42">
        <f t="shared" si="9"/>
        <v>250</v>
      </c>
      <c r="BC16" s="43">
        <f t="shared" si="10"/>
        <v>237.5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190.5</v>
      </c>
      <c r="BK16" s="24">
        <f t="shared" si="13"/>
        <v>91.44</v>
      </c>
      <c r="BL16" s="48">
        <f t="shared" si="14"/>
        <v>99.06</v>
      </c>
      <c r="BO16" s="129">
        <f t="shared" si="25"/>
        <v>1688</v>
      </c>
      <c r="BP16" s="129">
        <f t="shared" si="26"/>
        <v>59</v>
      </c>
      <c r="BQ16" s="129">
        <f t="shared" si="27"/>
        <v>591</v>
      </c>
      <c r="BR16" s="129">
        <f t="shared" si="28"/>
        <v>23</v>
      </c>
      <c r="BS16" s="129">
        <f t="shared" si="29"/>
        <v>2279</v>
      </c>
      <c r="BT16" s="129">
        <f t="shared" si="30"/>
        <v>82</v>
      </c>
      <c r="BU16" s="129">
        <f t="shared" si="31"/>
        <v>5.0999999999999996</v>
      </c>
      <c r="BV16" s="129">
        <f t="shared" si="32"/>
        <v>106.8</v>
      </c>
      <c r="BW16" s="129">
        <f t="shared" si="33"/>
        <v>0.82499999999999996</v>
      </c>
      <c r="BX16" s="129">
        <f t="shared" si="34"/>
        <v>107.625</v>
      </c>
      <c r="BY16" s="134">
        <f t="shared" si="35"/>
        <v>107.625</v>
      </c>
      <c r="BZ16" s="129">
        <f>V16+W16+X16+Y16+Z16+AA16+AE16+AF16+AG16</f>
        <v>25.624999999999996</v>
      </c>
    </row>
    <row r="17" spans="1:78" ht="18.75">
      <c r="A17" s="143">
        <f t="shared" si="16"/>
        <v>42911</v>
      </c>
      <c r="B17" s="138" t="s">
        <v>41</v>
      </c>
      <c r="C17" s="30">
        <v>587</v>
      </c>
      <c r="D17" s="30">
        <v>591</v>
      </c>
      <c r="E17" s="30">
        <v>466</v>
      </c>
      <c r="F17" s="30">
        <v>43</v>
      </c>
      <c r="G17" s="30"/>
      <c r="H17" s="32">
        <v>16</v>
      </c>
      <c r="I17" s="33">
        <f t="shared" si="17"/>
        <v>1644</v>
      </c>
      <c r="J17" s="33">
        <f t="shared" si="18"/>
        <v>59</v>
      </c>
      <c r="K17" s="23">
        <v>263</v>
      </c>
      <c r="L17" s="14">
        <v>310</v>
      </c>
      <c r="M17" s="14">
        <v>370</v>
      </c>
      <c r="N17" s="14"/>
      <c r="O17" s="14">
        <v>9</v>
      </c>
      <c r="P17" s="14">
        <v>11</v>
      </c>
      <c r="Q17" s="14">
        <v>13</v>
      </c>
      <c r="R17" s="34"/>
      <c r="S17" s="33">
        <f t="shared" si="19"/>
        <v>943</v>
      </c>
      <c r="T17" s="33">
        <f t="shared" si="20"/>
        <v>33</v>
      </c>
      <c r="U17" s="35">
        <f t="shared" si="21"/>
        <v>92</v>
      </c>
      <c r="V17" s="37">
        <v>4.5</v>
      </c>
      <c r="W17" s="23">
        <v>3.5</v>
      </c>
      <c r="X17" s="38">
        <v>5.5</v>
      </c>
      <c r="Y17" s="30">
        <v>3.8</v>
      </c>
      <c r="Z17" s="30">
        <v>5.0999999999999996</v>
      </c>
      <c r="AA17" s="38">
        <v>2.4</v>
      </c>
      <c r="AB17" s="38"/>
      <c r="AC17" s="38"/>
      <c r="AD17" s="38"/>
      <c r="AE17" s="38">
        <v>0.82499999999999996</v>
      </c>
      <c r="AF17" s="38"/>
      <c r="AG17" s="38"/>
      <c r="AH17" s="44">
        <f t="shared" si="4"/>
        <v>0.82499999999999996</v>
      </c>
      <c r="AI17" s="53">
        <v>45</v>
      </c>
      <c r="AJ17" s="15">
        <f t="shared" si="37"/>
        <v>45.825000000000003</v>
      </c>
      <c r="AK17" s="51">
        <f t="shared" si="22"/>
        <v>111.72499999999999</v>
      </c>
      <c r="AL17" s="96">
        <f t="shared" si="23"/>
        <v>117.625</v>
      </c>
      <c r="AM17" s="16">
        <f t="shared" si="36"/>
        <v>71.8</v>
      </c>
      <c r="AN17" s="50"/>
      <c r="AO17" s="46"/>
      <c r="AP17" s="17">
        <f t="shared" si="24"/>
        <v>117.625</v>
      </c>
      <c r="AQ17" s="18">
        <f t="shared" si="5"/>
        <v>25.539999999999992</v>
      </c>
      <c r="AR17" s="40"/>
      <c r="AS17" s="19">
        <f t="shared" si="6"/>
        <v>45.825000000000003</v>
      </c>
      <c r="AT17" s="20">
        <f t="shared" si="7"/>
        <v>91.44</v>
      </c>
      <c r="AU17" s="21">
        <f t="shared" si="8"/>
        <v>137.26499999999999</v>
      </c>
      <c r="AV17" s="47"/>
      <c r="AW17" s="19">
        <v>10</v>
      </c>
      <c r="AX17" s="20">
        <v>200</v>
      </c>
      <c r="AY17" s="20">
        <v>0</v>
      </c>
      <c r="AZ17" s="20">
        <v>40</v>
      </c>
      <c r="BA17" s="20">
        <v>0</v>
      </c>
      <c r="BB17" s="42">
        <f t="shared" si="9"/>
        <v>250</v>
      </c>
      <c r="BC17" s="43">
        <f t="shared" si="10"/>
        <v>237.5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190.5</v>
      </c>
      <c r="BK17" s="24">
        <f t="shared" si="13"/>
        <v>91.44</v>
      </c>
      <c r="BL17" s="48">
        <f t="shared" si="14"/>
        <v>99.06</v>
      </c>
      <c r="BO17" s="129">
        <f t="shared" si="25"/>
        <v>1644</v>
      </c>
      <c r="BP17" s="129">
        <f t="shared" si="26"/>
        <v>59</v>
      </c>
      <c r="BQ17" s="129">
        <f t="shared" si="27"/>
        <v>573</v>
      </c>
      <c r="BR17" s="129">
        <f t="shared" si="28"/>
        <v>22</v>
      </c>
      <c r="BS17" s="129">
        <f t="shared" si="29"/>
        <v>2217</v>
      </c>
      <c r="BT17" s="129">
        <f t="shared" si="30"/>
        <v>81</v>
      </c>
      <c r="BU17" s="129">
        <f t="shared" si="31"/>
        <v>5.0999999999999996</v>
      </c>
      <c r="BV17" s="129">
        <f t="shared" si="32"/>
        <v>105.8</v>
      </c>
      <c r="BW17" s="129">
        <f t="shared" si="33"/>
        <v>0.82499999999999996</v>
      </c>
      <c r="BX17" s="129">
        <f t="shared" si="34"/>
        <v>106.625</v>
      </c>
      <c r="BY17" s="134">
        <f t="shared" si="35"/>
        <v>106.625</v>
      </c>
      <c r="BZ17" s="129">
        <f>V17+W17+X17+Y17+Z17+AA17+AE17+AF17+AG17</f>
        <v>25.624999999999996</v>
      </c>
    </row>
    <row r="18" spans="1:78" ht="18.75">
      <c r="A18" s="143">
        <f t="shared" si="16"/>
        <v>42911</v>
      </c>
      <c r="B18" s="138" t="s">
        <v>10</v>
      </c>
      <c r="C18" s="30">
        <v>585</v>
      </c>
      <c r="D18" s="30">
        <v>593</v>
      </c>
      <c r="E18" s="30">
        <v>466</v>
      </c>
      <c r="F18" s="30">
        <v>43</v>
      </c>
      <c r="G18" s="30"/>
      <c r="H18" s="32">
        <v>16</v>
      </c>
      <c r="I18" s="33">
        <f t="shared" si="17"/>
        <v>1644</v>
      </c>
      <c r="J18" s="33">
        <f t="shared" si="18"/>
        <v>59</v>
      </c>
      <c r="K18" s="23">
        <v>265</v>
      </c>
      <c r="L18" s="14">
        <v>307</v>
      </c>
      <c r="M18" s="14">
        <v>360</v>
      </c>
      <c r="N18" s="14"/>
      <c r="O18" s="14">
        <v>9</v>
      </c>
      <c r="P18" s="14">
        <v>11</v>
      </c>
      <c r="Q18" s="14">
        <v>13</v>
      </c>
      <c r="R18" s="34"/>
      <c r="S18" s="33">
        <f t="shared" si="19"/>
        <v>932</v>
      </c>
      <c r="T18" s="33">
        <f t="shared" si="20"/>
        <v>33</v>
      </c>
      <c r="U18" s="35">
        <f t="shared" si="21"/>
        <v>92</v>
      </c>
      <c r="V18" s="37">
        <v>4.5</v>
      </c>
      <c r="W18" s="23">
        <v>3.5</v>
      </c>
      <c r="X18" s="38">
        <v>5.5</v>
      </c>
      <c r="Y18" s="30">
        <v>3.7</v>
      </c>
      <c r="Z18" s="30">
        <v>5.0999999999999996</v>
      </c>
      <c r="AA18" s="38">
        <v>2.4</v>
      </c>
      <c r="AB18" s="38"/>
      <c r="AC18" s="38"/>
      <c r="AD18" s="38"/>
      <c r="AE18" s="38">
        <v>0.85</v>
      </c>
      <c r="AF18" s="38"/>
      <c r="AG18" s="38"/>
      <c r="AH18" s="44">
        <f t="shared" si="4"/>
        <v>0.85</v>
      </c>
      <c r="AI18" s="53">
        <v>45</v>
      </c>
      <c r="AJ18" s="15">
        <f t="shared" si="37"/>
        <v>45.85</v>
      </c>
      <c r="AK18" s="51">
        <f t="shared" si="22"/>
        <v>111.64999999999999</v>
      </c>
      <c r="AL18" s="96">
        <f t="shared" si="23"/>
        <v>117.55</v>
      </c>
      <c r="AM18" s="16">
        <f t="shared" si="36"/>
        <v>71.699999999999989</v>
      </c>
      <c r="AN18" s="50"/>
      <c r="AO18" s="46"/>
      <c r="AP18" s="17">
        <f t="shared" si="24"/>
        <v>117.55</v>
      </c>
      <c r="AQ18" s="18">
        <f t="shared" si="5"/>
        <v>25.64</v>
      </c>
      <c r="AR18" s="40"/>
      <c r="AS18" s="19">
        <f t="shared" si="6"/>
        <v>45.85</v>
      </c>
      <c r="AT18" s="20">
        <f t="shared" si="7"/>
        <v>91.44</v>
      </c>
      <c r="AU18" s="21">
        <f t="shared" si="8"/>
        <v>137.29</v>
      </c>
      <c r="AV18" s="47"/>
      <c r="AW18" s="19">
        <v>10</v>
      </c>
      <c r="AX18" s="20">
        <v>200</v>
      </c>
      <c r="AY18" s="20">
        <v>0</v>
      </c>
      <c r="AZ18" s="20">
        <v>40</v>
      </c>
      <c r="BA18" s="20">
        <v>0</v>
      </c>
      <c r="BB18" s="42">
        <f t="shared" si="9"/>
        <v>250</v>
      </c>
      <c r="BC18" s="43">
        <f t="shared" si="10"/>
        <v>237.5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190.5</v>
      </c>
      <c r="BK18" s="24">
        <f t="shared" si="13"/>
        <v>91.44</v>
      </c>
      <c r="BL18" s="48">
        <f t="shared" si="14"/>
        <v>99.06</v>
      </c>
      <c r="BO18" s="129">
        <f t="shared" si="25"/>
        <v>1644</v>
      </c>
      <c r="BP18" s="129">
        <f t="shared" si="26"/>
        <v>59</v>
      </c>
      <c r="BQ18" s="129">
        <f t="shared" si="27"/>
        <v>572</v>
      </c>
      <c r="BR18" s="129">
        <f t="shared" si="28"/>
        <v>22</v>
      </c>
      <c r="BS18" s="129">
        <f t="shared" si="29"/>
        <v>2216</v>
      </c>
      <c r="BT18" s="129">
        <f t="shared" si="30"/>
        <v>81</v>
      </c>
      <c r="BU18" s="129">
        <f t="shared" si="31"/>
        <v>5.0999999999999996</v>
      </c>
      <c r="BV18" s="129">
        <f t="shared" si="32"/>
        <v>105.7</v>
      </c>
      <c r="BW18" s="129">
        <f t="shared" si="33"/>
        <v>0.85</v>
      </c>
      <c r="BX18" s="129">
        <f t="shared" si="34"/>
        <v>106.55</v>
      </c>
      <c r="BY18" s="134">
        <f t="shared" si="35"/>
        <v>106.55</v>
      </c>
      <c r="BZ18" s="129">
        <f t="shared" ref="BZ18:BZ65" si="38">V18+W18+X18+Y18+Z18+AA18+AB9+AE18+AF18+AG18</f>
        <v>25.549999999999997</v>
      </c>
    </row>
    <row r="19" spans="1:78" ht="18.75">
      <c r="A19" s="143">
        <f t="shared" si="16"/>
        <v>42911</v>
      </c>
      <c r="B19" s="138" t="s">
        <v>42</v>
      </c>
      <c r="C19" s="30">
        <v>582</v>
      </c>
      <c r="D19" s="30">
        <v>588</v>
      </c>
      <c r="E19" s="30">
        <v>465</v>
      </c>
      <c r="F19" s="30">
        <v>43</v>
      </c>
      <c r="G19" s="30"/>
      <c r="H19" s="23">
        <v>16</v>
      </c>
      <c r="I19" s="33">
        <f t="shared" si="17"/>
        <v>1635</v>
      </c>
      <c r="J19" s="33">
        <f t="shared" si="18"/>
        <v>59</v>
      </c>
      <c r="K19" s="23">
        <v>274</v>
      </c>
      <c r="L19" s="14">
        <v>318</v>
      </c>
      <c r="M19" s="14">
        <v>360</v>
      </c>
      <c r="N19" s="14"/>
      <c r="O19" s="14">
        <v>10</v>
      </c>
      <c r="P19" s="14">
        <v>11</v>
      </c>
      <c r="Q19" s="14">
        <v>13</v>
      </c>
      <c r="R19" s="34"/>
      <c r="S19" s="33">
        <f t="shared" si="19"/>
        <v>952</v>
      </c>
      <c r="T19" s="33">
        <f t="shared" si="20"/>
        <v>34</v>
      </c>
      <c r="U19" s="35">
        <f t="shared" si="21"/>
        <v>93</v>
      </c>
      <c r="V19" s="37">
        <v>4.5</v>
      </c>
      <c r="W19" s="23">
        <v>3.5</v>
      </c>
      <c r="X19" s="38">
        <v>5.5</v>
      </c>
      <c r="Y19" s="30">
        <v>3.7</v>
      </c>
      <c r="Z19" s="30">
        <v>5.0999999999999996</v>
      </c>
      <c r="AA19" s="38">
        <v>2.4</v>
      </c>
      <c r="AB19" s="38"/>
      <c r="AC19" s="38"/>
      <c r="AD19" s="38"/>
      <c r="AE19" s="38">
        <v>0.85</v>
      </c>
      <c r="AF19" s="38"/>
      <c r="AG19" s="38"/>
      <c r="AH19" s="44">
        <f t="shared" si="4"/>
        <v>0.85</v>
      </c>
      <c r="AI19" s="53">
        <v>45</v>
      </c>
      <c r="AJ19" s="15">
        <f t="shared" si="37"/>
        <v>45.85</v>
      </c>
      <c r="AK19" s="51">
        <f t="shared" si="22"/>
        <v>112.64999999999999</v>
      </c>
      <c r="AL19" s="96">
        <f t="shared" si="23"/>
        <v>118.55</v>
      </c>
      <c r="AM19" s="16">
        <f t="shared" si="36"/>
        <v>72.699999999999989</v>
      </c>
      <c r="AN19" s="50"/>
      <c r="AO19" s="46"/>
      <c r="AP19" s="17">
        <f t="shared" si="24"/>
        <v>118.55</v>
      </c>
      <c r="AQ19" s="18">
        <f t="shared" si="5"/>
        <v>24.64</v>
      </c>
      <c r="AR19" s="40"/>
      <c r="AS19" s="19">
        <f t="shared" si="6"/>
        <v>45.85</v>
      </c>
      <c r="AT19" s="20">
        <f t="shared" si="7"/>
        <v>91.44</v>
      </c>
      <c r="AU19" s="21">
        <f t="shared" si="8"/>
        <v>137.29</v>
      </c>
      <c r="AV19" s="47"/>
      <c r="AW19" s="19">
        <v>10</v>
      </c>
      <c r="AX19" s="20">
        <v>200</v>
      </c>
      <c r="AY19" s="20">
        <v>0</v>
      </c>
      <c r="AZ19" s="20">
        <v>40</v>
      </c>
      <c r="BA19" s="20">
        <v>0</v>
      </c>
      <c r="BB19" s="42">
        <f t="shared" si="9"/>
        <v>250</v>
      </c>
      <c r="BC19" s="43">
        <f t="shared" si="10"/>
        <v>237.5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190.5</v>
      </c>
      <c r="BK19" s="24">
        <f t="shared" si="13"/>
        <v>91.44</v>
      </c>
      <c r="BL19" s="48">
        <f t="shared" si="14"/>
        <v>99.06</v>
      </c>
      <c r="BO19" s="129">
        <f t="shared" si="25"/>
        <v>1635</v>
      </c>
      <c r="BP19" s="129">
        <f t="shared" si="26"/>
        <v>59</v>
      </c>
      <c r="BQ19" s="129">
        <f t="shared" si="27"/>
        <v>592</v>
      </c>
      <c r="BR19" s="129">
        <f t="shared" si="28"/>
        <v>23</v>
      </c>
      <c r="BS19" s="129">
        <f t="shared" si="29"/>
        <v>2227</v>
      </c>
      <c r="BT19" s="129">
        <f t="shared" si="30"/>
        <v>82</v>
      </c>
      <c r="BU19" s="129">
        <f t="shared" si="31"/>
        <v>5.0999999999999996</v>
      </c>
      <c r="BV19" s="129">
        <f t="shared" si="32"/>
        <v>106.7</v>
      </c>
      <c r="BW19" s="129">
        <f t="shared" si="33"/>
        <v>0.85</v>
      </c>
      <c r="BX19" s="129">
        <f t="shared" si="34"/>
        <v>107.55</v>
      </c>
      <c r="BY19" s="134">
        <f t="shared" si="35"/>
        <v>107.55</v>
      </c>
      <c r="BZ19" s="129">
        <f t="shared" si="38"/>
        <v>25.549999999999997</v>
      </c>
    </row>
    <row r="20" spans="1:78" ht="18.75">
      <c r="A20" s="143">
        <f t="shared" si="16"/>
        <v>42911</v>
      </c>
      <c r="B20" s="138" t="s">
        <v>11</v>
      </c>
      <c r="C20" s="30">
        <v>590</v>
      </c>
      <c r="D20" s="30">
        <v>547</v>
      </c>
      <c r="E20" s="30">
        <v>452</v>
      </c>
      <c r="F20" s="30">
        <v>40</v>
      </c>
      <c r="G20" s="30"/>
      <c r="H20" s="23">
        <v>15</v>
      </c>
      <c r="I20" s="33">
        <f t="shared" si="17"/>
        <v>1589</v>
      </c>
      <c r="J20" s="33">
        <f t="shared" si="18"/>
        <v>55</v>
      </c>
      <c r="K20" s="23">
        <v>278</v>
      </c>
      <c r="L20" s="14">
        <v>318</v>
      </c>
      <c r="M20" s="14">
        <v>290</v>
      </c>
      <c r="N20" s="14"/>
      <c r="O20" s="14">
        <v>10</v>
      </c>
      <c r="P20" s="14">
        <v>11</v>
      </c>
      <c r="Q20" s="14">
        <v>10</v>
      </c>
      <c r="R20" s="34"/>
      <c r="S20" s="33">
        <f t="shared" si="19"/>
        <v>886</v>
      </c>
      <c r="T20" s="33">
        <f t="shared" si="20"/>
        <v>31</v>
      </c>
      <c r="U20" s="35">
        <f t="shared" si="21"/>
        <v>86</v>
      </c>
      <c r="V20" s="37">
        <v>4.5</v>
      </c>
      <c r="W20" s="23">
        <v>3.5</v>
      </c>
      <c r="X20" s="38">
        <v>6</v>
      </c>
      <c r="Y20" s="30">
        <v>3.9</v>
      </c>
      <c r="Z20" s="30">
        <v>5.3</v>
      </c>
      <c r="AA20" s="38">
        <v>2.4</v>
      </c>
      <c r="AB20" s="38"/>
      <c r="AC20" s="38"/>
      <c r="AD20" s="38"/>
      <c r="AE20" s="38">
        <v>0.875</v>
      </c>
      <c r="AF20" s="38"/>
      <c r="AG20" s="38"/>
      <c r="AH20" s="44">
        <f t="shared" si="4"/>
        <v>0.875</v>
      </c>
      <c r="AI20" s="53">
        <v>45</v>
      </c>
      <c r="AJ20" s="15">
        <f t="shared" si="37"/>
        <v>45.875</v>
      </c>
      <c r="AK20" s="51">
        <f t="shared" si="22"/>
        <v>106.575</v>
      </c>
      <c r="AL20" s="96">
        <f t="shared" si="23"/>
        <v>112.47500000000001</v>
      </c>
      <c r="AM20" s="16">
        <f t="shared" si="36"/>
        <v>66.600000000000009</v>
      </c>
      <c r="AN20" s="50"/>
      <c r="AO20" s="46"/>
      <c r="AP20" s="17">
        <f t="shared" si="24"/>
        <v>112.47500000000001</v>
      </c>
      <c r="AQ20" s="18">
        <f t="shared" si="5"/>
        <v>30.739999999999995</v>
      </c>
      <c r="AR20" s="40"/>
      <c r="AS20" s="19">
        <f t="shared" si="6"/>
        <v>45.875</v>
      </c>
      <c r="AT20" s="20">
        <f t="shared" si="7"/>
        <v>91.44</v>
      </c>
      <c r="AU20" s="21">
        <f t="shared" si="8"/>
        <v>137.315</v>
      </c>
      <c r="AV20" s="47"/>
      <c r="AW20" s="19">
        <v>10</v>
      </c>
      <c r="AX20" s="20">
        <v>200</v>
      </c>
      <c r="AY20" s="20">
        <v>0</v>
      </c>
      <c r="AZ20" s="20">
        <v>40</v>
      </c>
      <c r="BA20" s="20">
        <v>0</v>
      </c>
      <c r="BB20" s="42">
        <f t="shared" si="9"/>
        <v>250</v>
      </c>
      <c r="BC20" s="43">
        <f t="shared" si="10"/>
        <v>237.5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190.5</v>
      </c>
      <c r="BK20" s="24">
        <f t="shared" si="13"/>
        <v>91.44</v>
      </c>
      <c r="BL20" s="48">
        <f t="shared" si="14"/>
        <v>99.06</v>
      </c>
      <c r="BO20" s="129">
        <f t="shared" si="25"/>
        <v>1589</v>
      </c>
      <c r="BP20" s="129">
        <f t="shared" si="26"/>
        <v>55</v>
      </c>
      <c r="BQ20" s="129">
        <f t="shared" si="27"/>
        <v>596</v>
      </c>
      <c r="BR20" s="129">
        <f t="shared" si="28"/>
        <v>20</v>
      </c>
      <c r="BS20" s="129">
        <f t="shared" si="29"/>
        <v>2185</v>
      </c>
      <c r="BT20" s="129">
        <f t="shared" si="30"/>
        <v>75</v>
      </c>
      <c r="BU20" s="129">
        <f t="shared" si="31"/>
        <v>5.3</v>
      </c>
      <c r="BV20" s="129">
        <f t="shared" si="32"/>
        <v>100.60000000000001</v>
      </c>
      <c r="BW20" s="129">
        <f t="shared" si="33"/>
        <v>0.875</v>
      </c>
      <c r="BX20" s="129">
        <f t="shared" si="34"/>
        <v>101.47500000000001</v>
      </c>
      <c r="BY20" s="134">
        <f t="shared" si="35"/>
        <v>101.47500000000001</v>
      </c>
      <c r="BZ20" s="129">
        <f t="shared" si="38"/>
        <v>26.474999999999998</v>
      </c>
    </row>
    <row r="21" spans="1:78" ht="18.75">
      <c r="A21" s="143">
        <f t="shared" si="16"/>
        <v>42911</v>
      </c>
      <c r="B21" s="138" t="s">
        <v>43</v>
      </c>
      <c r="C21" s="30">
        <v>571</v>
      </c>
      <c r="D21" s="30">
        <v>517</v>
      </c>
      <c r="E21" s="30">
        <v>444</v>
      </c>
      <c r="F21" s="30">
        <v>38</v>
      </c>
      <c r="G21" s="30"/>
      <c r="H21" s="23">
        <v>15</v>
      </c>
      <c r="I21" s="33">
        <f t="shared" si="17"/>
        <v>1532</v>
      </c>
      <c r="J21" s="33">
        <f t="shared" si="18"/>
        <v>53</v>
      </c>
      <c r="K21" s="23">
        <v>249</v>
      </c>
      <c r="L21" s="14">
        <v>290</v>
      </c>
      <c r="M21" s="14">
        <v>290</v>
      </c>
      <c r="N21" s="14"/>
      <c r="O21" s="14">
        <v>8</v>
      </c>
      <c r="P21" s="14">
        <v>10</v>
      </c>
      <c r="Q21" s="14">
        <v>10</v>
      </c>
      <c r="R21" s="34"/>
      <c r="S21" s="33">
        <f t="shared" si="19"/>
        <v>829</v>
      </c>
      <c r="T21" s="33">
        <f t="shared" si="20"/>
        <v>28</v>
      </c>
      <c r="U21" s="35">
        <f t="shared" si="21"/>
        <v>81</v>
      </c>
      <c r="V21" s="37">
        <v>4.5</v>
      </c>
      <c r="W21" s="23">
        <v>3.5</v>
      </c>
      <c r="X21" s="38">
        <v>5.5</v>
      </c>
      <c r="Y21" s="30">
        <v>3.9</v>
      </c>
      <c r="Z21" s="30">
        <v>5.3</v>
      </c>
      <c r="AA21" s="38">
        <v>2.4</v>
      </c>
      <c r="AB21" s="38"/>
      <c r="AC21" s="38"/>
      <c r="AD21" s="38"/>
      <c r="AE21" s="38">
        <v>0.875</v>
      </c>
      <c r="AF21" s="38"/>
      <c r="AG21" s="38"/>
      <c r="AH21" s="44">
        <f t="shared" si="4"/>
        <v>0.875</v>
      </c>
      <c r="AI21" s="53">
        <v>45</v>
      </c>
      <c r="AJ21" s="15">
        <f t="shared" si="37"/>
        <v>45.875</v>
      </c>
      <c r="AK21" s="51">
        <f t="shared" si="22"/>
        <v>101.075</v>
      </c>
      <c r="AL21" s="96">
        <f t="shared" si="23"/>
        <v>106.97500000000001</v>
      </c>
      <c r="AM21" s="16">
        <f t="shared" si="36"/>
        <v>61.100000000000009</v>
      </c>
      <c r="AN21" s="50"/>
      <c r="AO21" s="46"/>
      <c r="AP21" s="17">
        <f t="shared" si="24"/>
        <v>106.97500000000001</v>
      </c>
      <c r="AQ21" s="18">
        <f t="shared" si="5"/>
        <v>36.239999999999995</v>
      </c>
      <c r="AR21" s="40"/>
      <c r="AS21" s="19">
        <f t="shared" si="6"/>
        <v>45.875</v>
      </c>
      <c r="AT21" s="20">
        <f t="shared" si="7"/>
        <v>91.44</v>
      </c>
      <c r="AU21" s="21">
        <f t="shared" si="8"/>
        <v>137.315</v>
      </c>
      <c r="AV21" s="47"/>
      <c r="AW21" s="19">
        <v>10</v>
      </c>
      <c r="AX21" s="20">
        <v>200</v>
      </c>
      <c r="AY21" s="20">
        <v>0</v>
      </c>
      <c r="AZ21" s="20">
        <v>40</v>
      </c>
      <c r="BA21" s="20">
        <v>0</v>
      </c>
      <c r="BB21" s="42">
        <f t="shared" si="9"/>
        <v>250</v>
      </c>
      <c r="BC21" s="43">
        <f t="shared" si="10"/>
        <v>237.5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190.5</v>
      </c>
      <c r="BK21" s="24">
        <f t="shared" si="13"/>
        <v>91.44</v>
      </c>
      <c r="BL21" s="48">
        <f t="shared" si="14"/>
        <v>99.06</v>
      </c>
      <c r="BO21" s="129">
        <f t="shared" si="25"/>
        <v>1532</v>
      </c>
      <c r="BP21" s="129">
        <f t="shared" si="26"/>
        <v>53</v>
      </c>
      <c r="BQ21" s="129">
        <f t="shared" si="27"/>
        <v>539</v>
      </c>
      <c r="BR21" s="129">
        <f t="shared" si="28"/>
        <v>18</v>
      </c>
      <c r="BS21" s="129">
        <f t="shared" si="29"/>
        <v>2071</v>
      </c>
      <c r="BT21" s="129">
        <f t="shared" si="30"/>
        <v>71</v>
      </c>
      <c r="BU21" s="129">
        <f t="shared" si="31"/>
        <v>5.3</v>
      </c>
      <c r="BV21" s="129">
        <f t="shared" si="32"/>
        <v>96.100000000000009</v>
      </c>
      <c r="BW21" s="129">
        <f t="shared" si="33"/>
        <v>0.875</v>
      </c>
      <c r="BX21" s="129">
        <f t="shared" si="34"/>
        <v>96.975000000000009</v>
      </c>
      <c r="BY21" s="134">
        <f t="shared" si="35"/>
        <v>96.975000000000009</v>
      </c>
      <c r="BZ21" s="129">
        <f t="shared" si="38"/>
        <v>25.974999999999998</v>
      </c>
    </row>
    <row r="22" spans="1:78" ht="18.75">
      <c r="A22" s="143">
        <f t="shared" si="16"/>
        <v>42911</v>
      </c>
      <c r="B22" s="138" t="s">
        <v>12</v>
      </c>
      <c r="C22" s="30">
        <v>548</v>
      </c>
      <c r="D22" s="30">
        <v>471</v>
      </c>
      <c r="E22" s="30">
        <v>431</v>
      </c>
      <c r="F22" s="30">
        <v>36</v>
      </c>
      <c r="G22" s="30"/>
      <c r="H22" s="23">
        <v>15</v>
      </c>
      <c r="I22" s="33">
        <f t="shared" si="17"/>
        <v>1450</v>
      </c>
      <c r="J22" s="33">
        <f t="shared" si="18"/>
        <v>51</v>
      </c>
      <c r="K22" s="23">
        <v>240</v>
      </c>
      <c r="L22" s="14">
        <v>255</v>
      </c>
      <c r="M22" s="14">
        <v>290</v>
      </c>
      <c r="N22" s="14"/>
      <c r="O22" s="14">
        <v>8</v>
      </c>
      <c r="P22" s="14">
        <v>9</v>
      </c>
      <c r="Q22" s="14">
        <v>10</v>
      </c>
      <c r="R22" s="34"/>
      <c r="S22" s="33">
        <f t="shared" si="19"/>
        <v>785</v>
      </c>
      <c r="T22" s="33">
        <f t="shared" si="20"/>
        <v>27</v>
      </c>
      <c r="U22" s="35">
        <f t="shared" si="21"/>
        <v>78</v>
      </c>
      <c r="V22" s="37">
        <v>4.5</v>
      </c>
      <c r="W22" s="23">
        <v>3.5</v>
      </c>
      <c r="X22" s="38">
        <v>5.5</v>
      </c>
      <c r="Y22" s="23">
        <v>3.4</v>
      </c>
      <c r="Z22" s="30">
        <v>4.5999999999999996</v>
      </c>
      <c r="AA22" s="38">
        <v>2</v>
      </c>
      <c r="AB22" s="38"/>
      <c r="AC22" s="38"/>
      <c r="AD22" s="38"/>
      <c r="AE22" s="38">
        <v>0.85</v>
      </c>
      <c r="AF22" s="38"/>
      <c r="AG22" s="38"/>
      <c r="AH22" s="44">
        <f t="shared" si="4"/>
        <v>0.85</v>
      </c>
      <c r="AI22" s="53">
        <v>45</v>
      </c>
      <c r="AJ22" s="15">
        <f t="shared" si="37"/>
        <v>45.85</v>
      </c>
      <c r="AK22" s="51">
        <f t="shared" si="22"/>
        <v>96.85</v>
      </c>
      <c r="AL22" s="96">
        <f t="shared" si="23"/>
        <v>102.35</v>
      </c>
      <c r="AM22" s="16">
        <f t="shared" si="36"/>
        <v>56.499999999999993</v>
      </c>
      <c r="AN22" s="50"/>
      <c r="AO22" s="46"/>
      <c r="AP22" s="17">
        <f t="shared" si="24"/>
        <v>102.35</v>
      </c>
      <c r="AQ22" s="18">
        <f t="shared" si="5"/>
        <v>40.44</v>
      </c>
      <c r="AR22" s="40"/>
      <c r="AS22" s="19">
        <f t="shared" si="6"/>
        <v>45.85</v>
      </c>
      <c r="AT22" s="20">
        <f t="shared" si="7"/>
        <v>91.44</v>
      </c>
      <c r="AU22" s="21">
        <f t="shared" si="8"/>
        <v>137.29</v>
      </c>
      <c r="AV22" s="47"/>
      <c r="AW22" s="19">
        <v>10</v>
      </c>
      <c r="AX22" s="20">
        <v>200</v>
      </c>
      <c r="AY22" s="20">
        <v>0</v>
      </c>
      <c r="AZ22" s="20">
        <v>40</v>
      </c>
      <c r="BA22" s="20">
        <v>0</v>
      </c>
      <c r="BB22" s="42">
        <f t="shared" si="9"/>
        <v>250</v>
      </c>
      <c r="BC22" s="43">
        <f t="shared" si="10"/>
        <v>237.5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190.5</v>
      </c>
      <c r="BK22" s="24">
        <f t="shared" si="13"/>
        <v>91.44</v>
      </c>
      <c r="BL22" s="48">
        <f t="shared" si="14"/>
        <v>99.06</v>
      </c>
      <c r="BO22" s="129">
        <f t="shared" si="25"/>
        <v>1450</v>
      </c>
      <c r="BP22" s="129">
        <f t="shared" si="26"/>
        <v>51</v>
      </c>
      <c r="BQ22" s="129">
        <f t="shared" si="27"/>
        <v>495</v>
      </c>
      <c r="BR22" s="129">
        <f t="shared" si="28"/>
        <v>18</v>
      </c>
      <c r="BS22" s="129">
        <f t="shared" si="29"/>
        <v>1945</v>
      </c>
      <c r="BT22" s="129">
        <f t="shared" si="30"/>
        <v>69</v>
      </c>
      <c r="BU22" s="129">
        <f t="shared" si="31"/>
        <v>4.5999999999999996</v>
      </c>
      <c r="BV22" s="129">
        <f t="shared" si="32"/>
        <v>92.5</v>
      </c>
      <c r="BW22" s="129">
        <f t="shared" si="33"/>
        <v>0.85</v>
      </c>
      <c r="BX22" s="129">
        <f t="shared" si="34"/>
        <v>93.35</v>
      </c>
      <c r="BY22" s="134">
        <f t="shared" si="35"/>
        <v>93.35</v>
      </c>
      <c r="BZ22" s="129">
        <f t="shared" si="38"/>
        <v>24.35</v>
      </c>
    </row>
    <row r="23" spans="1:78" ht="18.75">
      <c r="A23" s="143">
        <f t="shared" si="16"/>
        <v>42911</v>
      </c>
      <c r="B23" s="138" t="s">
        <v>44</v>
      </c>
      <c r="C23" s="30">
        <v>553</v>
      </c>
      <c r="D23" s="30">
        <v>70</v>
      </c>
      <c r="E23" s="30">
        <v>418</v>
      </c>
      <c r="F23" s="30">
        <v>35</v>
      </c>
      <c r="G23" s="30"/>
      <c r="H23" s="23">
        <v>14</v>
      </c>
      <c r="I23" s="33">
        <f t="shared" si="17"/>
        <v>1041</v>
      </c>
      <c r="J23" s="33">
        <f t="shared" si="18"/>
        <v>49</v>
      </c>
      <c r="K23" s="23">
        <v>241</v>
      </c>
      <c r="L23" s="14">
        <v>255</v>
      </c>
      <c r="M23" s="14">
        <v>250</v>
      </c>
      <c r="N23" s="14"/>
      <c r="O23" s="14">
        <v>8</v>
      </c>
      <c r="P23" s="14">
        <v>9</v>
      </c>
      <c r="Q23" s="14">
        <v>9</v>
      </c>
      <c r="R23" s="34"/>
      <c r="S23" s="33">
        <f t="shared" si="19"/>
        <v>746</v>
      </c>
      <c r="T23" s="33">
        <f t="shared" si="20"/>
        <v>26</v>
      </c>
      <c r="U23" s="35">
        <f t="shared" si="21"/>
        <v>75</v>
      </c>
      <c r="V23" s="37">
        <v>4.5</v>
      </c>
      <c r="W23" s="23">
        <v>3.5</v>
      </c>
      <c r="X23" s="30">
        <v>5</v>
      </c>
      <c r="Y23" s="23">
        <v>3.4</v>
      </c>
      <c r="Z23" s="30">
        <v>4.5999999999999996</v>
      </c>
      <c r="AA23" s="38">
        <v>2</v>
      </c>
      <c r="AB23" s="38"/>
      <c r="AC23" s="38"/>
      <c r="AD23" s="38"/>
      <c r="AE23" s="38">
        <v>0.85</v>
      </c>
      <c r="AF23" s="38"/>
      <c r="AG23" s="38"/>
      <c r="AH23" s="44">
        <f t="shared" si="4"/>
        <v>0.85</v>
      </c>
      <c r="AI23" s="53">
        <v>45</v>
      </c>
      <c r="AJ23" s="15">
        <f t="shared" si="37"/>
        <v>45.85</v>
      </c>
      <c r="AK23" s="51">
        <f t="shared" si="22"/>
        <v>93.35</v>
      </c>
      <c r="AL23" s="96">
        <f t="shared" si="23"/>
        <v>98.85</v>
      </c>
      <c r="AM23" s="16">
        <f t="shared" si="36"/>
        <v>52.999999999999993</v>
      </c>
      <c r="AN23" s="50"/>
      <c r="AO23" s="46"/>
      <c r="AP23" s="17">
        <f t="shared" si="24"/>
        <v>98.85</v>
      </c>
      <c r="AQ23" s="18">
        <f t="shared" si="5"/>
        <v>43.94</v>
      </c>
      <c r="AR23" s="40"/>
      <c r="AS23" s="19">
        <f t="shared" si="6"/>
        <v>45.85</v>
      </c>
      <c r="AT23" s="20">
        <f t="shared" si="7"/>
        <v>91.44</v>
      </c>
      <c r="AU23" s="21">
        <f t="shared" si="8"/>
        <v>137.29</v>
      </c>
      <c r="AV23" s="47"/>
      <c r="AW23" s="19">
        <v>10</v>
      </c>
      <c r="AX23" s="20">
        <v>200</v>
      </c>
      <c r="AY23" s="20">
        <v>0</v>
      </c>
      <c r="AZ23" s="20">
        <v>40</v>
      </c>
      <c r="BA23" s="20">
        <v>0</v>
      </c>
      <c r="BB23" s="42">
        <f t="shared" si="9"/>
        <v>250</v>
      </c>
      <c r="BC23" s="43">
        <f t="shared" si="10"/>
        <v>237.5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190.5</v>
      </c>
      <c r="BK23" s="24">
        <f t="shared" si="13"/>
        <v>91.44</v>
      </c>
      <c r="BL23" s="48">
        <f t="shared" si="14"/>
        <v>99.06</v>
      </c>
      <c r="BO23" s="129">
        <f t="shared" si="25"/>
        <v>1041</v>
      </c>
      <c r="BP23" s="129">
        <f t="shared" si="26"/>
        <v>49</v>
      </c>
      <c r="BQ23" s="129">
        <f t="shared" si="27"/>
        <v>496</v>
      </c>
      <c r="BR23" s="129">
        <f t="shared" si="28"/>
        <v>17</v>
      </c>
      <c r="BS23" s="129">
        <f t="shared" si="29"/>
        <v>1537</v>
      </c>
      <c r="BT23" s="129">
        <f t="shared" si="30"/>
        <v>66</v>
      </c>
      <c r="BU23" s="129">
        <f t="shared" si="31"/>
        <v>4.5999999999999996</v>
      </c>
      <c r="BV23" s="129">
        <f t="shared" si="32"/>
        <v>89</v>
      </c>
      <c r="BW23" s="129">
        <f t="shared" si="33"/>
        <v>0.85</v>
      </c>
      <c r="BX23" s="129">
        <f t="shared" si="34"/>
        <v>89.85</v>
      </c>
      <c r="BY23" s="134">
        <f t="shared" si="35"/>
        <v>89.85</v>
      </c>
      <c r="BZ23" s="129">
        <f t="shared" si="38"/>
        <v>23.85</v>
      </c>
    </row>
    <row r="24" spans="1:78" ht="18.75">
      <c r="A24" s="143">
        <f t="shared" si="16"/>
        <v>42911</v>
      </c>
      <c r="B24" s="139" t="s">
        <v>13</v>
      </c>
      <c r="C24" s="30">
        <v>540</v>
      </c>
      <c r="D24" s="30">
        <v>490</v>
      </c>
      <c r="E24" s="30">
        <v>421</v>
      </c>
      <c r="F24" s="30">
        <v>36</v>
      </c>
      <c r="G24" s="30"/>
      <c r="H24" s="23">
        <v>14</v>
      </c>
      <c r="I24" s="33">
        <f t="shared" si="17"/>
        <v>1451</v>
      </c>
      <c r="J24" s="33">
        <f t="shared" si="18"/>
        <v>50</v>
      </c>
      <c r="K24" s="23">
        <v>237</v>
      </c>
      <c r="L24" s="14">
        <v>251</v>
      </c>
      <c r="M24" s="14">
        <v>230</v>
      </c>
      <c r="N24" s="14"/>
      <c r="O24" s="14">
        <v>8</v>
      </c>
      <c r="P24" s="14">
        <v>9</v>
      </c>
      <c r="Q24" s="14">
        <v>8</v>
      </c>
      <c r="R24" s="34"/>
      <c r="S24" s="33">
        <f t="shared" si="19"/>
        <v>718</v>
      </c>
      <c r="T24" s="33">
        <f t="shared" si="20"/>
        <v>25</v>
      </c>
      <c r="U24" s="35">
        <f t="shared" si="21"/>
        <v>75</v>
      </c>
      <c r="V24" s="37">
        <v>3.9</v>
      </c>
      <c r="W24" s="23">
        <v>3.5</v>
      </c>
      <c r="X24" s="30">
        <v>5</v>
      </c>
      <c r="Y24" s="30">
        <v>3.2</v>
      </c>
      <c r="Z24" s="54">
        <v>4.2</v>
      </c>
      <c r="AA24" s="38">
        <v>1.8</v>
      </c>
      <c r="AB24" s="38"/>
      <c r="AC24" s="38"/>
      <c r="AD24" s="38"/>
      <c r="AE24" s="38">
        <v>0.85</v>
      </c>
      <c r="AF24" s="38"/>
      <c r="AG24" s="38"/>
      <c r="AH24" s="44">
        <f t="shared" si="4"/>
        <v>0.85</v>
      </c>
      <c r="AI24" s="53">
        <v>45</v>
      </c>
      <c r="AJ24" s="15">
        <f t="shared" si="37"/>
        <v>45.85</v>
      </c>
      <c r="AK24" s="51">
        <f t="shared" si="22"/>
        <v>92.15</v>
      </c>
      <c r="AL24" s="96">
        <f t="shared" si="23"/>
        <v>97.45</v>
      </c>
      <c r="AM24" s="16">
        <f t="shared" si="36"/>
        <v>51.6</v>
      </c>
      <c r="AN24" s="50"/>
      <c r="AO24" s="46"/>
      <c r="AP24" s="17">
        <f t="shared" si="24"/>
        <v>97.45</v>
      </c>
      <c r="AQ24" s="18">
        <f t="shared" si="5"/>
        <v>50.155999999999977</v>
      </c>
      <c r="AR24" s="40"/>
      <c r="AS24" s="19">
        <f t="shared" si="6"/>
        <v>45.85</v>
      </c>
      <c r="AT24" s="20">
        <f t="shared" si="7"/>
        <v>96.455999999999989</v>
      </c>
      <c r="AU24" s="21">
        <f t="shared" si="8"/>
        <v>142.30599999999998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15</v>
      </c>
      <c r="BB24" s="42">
        <f t="shared" si="9"/>
        <v>261</v>
      </c>
      <c r="BC24" s="43">
        <f t="shared" si="10"/>
        <v>247.95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200.95</v>
      </c>
      <c r="BK24" s="24">
        <f t="shared" si="13"/>
        <v>96.455999999999989</v>
      </c>
      <c r="BL24" s="48">
        <f t="shared" si="14"/>
        <v>104.494</v>
      </c>
      <c r="BO24" s="129">
        <f t="shared" si="25"/>
        <v>1451</v>
      </c>
      <c r="BP24" s="129">
        <f t="shared" si="26"/>
        <v>50</v>
      </c>
      <c r="BQ24" s="129">
        <f t="shared" si="27"/>
        <v>488</v>
      </c>
      <c r="BR24" s="129">
        <f t="shared" si="28"/>
        <v>16</v>
      </c>
      <c r="BS24" s="129">
        <f t="shared" si="29"/>
        <v>1939</v>
      </c>
      <c r="BT24" s="129">
        <f t="shared" si="30"/>
        <v>66</v>
      </c>
      <c r="BU24" s="129">
        <f t="shared" si="31"/>
        <v>4.2</v>
      </c>
      <c r="BV24" s="129">
        <f t="shared" si="32"/>
        <v>87.600000000000009</v>
      </c>
      <c r="BW24" s="129">
        <f t="shared" si="33"/>
        <v>0.85</v>
      </c>
      <c r="BX24" s="129">
        <f t="shared" si="34"/>
        <v>88.45</v>
      </c>
      <c r="BY24" s="134">
        <f t="shared" si="35"/>
        <v>88.45</v>
      </c>
      <c r="BZ24" s="129">
        <f t="shared" si="38"/>
        <v>22.450000000000003</v>
      </c>
    </row>
    <row r="25" spans="1:78" ht="18.75">
      <c r="A25" s="143">
        <f t="shared" si="16"/>
        <v>42911</v>
      </c>
      <c r="B25" s="138" t="s">
        <v>30</v>
      </c>
      <c r="C25" s="30">
        <v>540</v>
      </c>
      <c r="D25" s="30">
        <v>504</v>
      </c>
      <c r="E25" s="30">
        <v>424</v>
      </c>
      <c r="F25" s="30">
        <v>36</v>
      </c>
      <c r="G25" s="30"/>
      <c r="H25" s="23">
        <v>14</v>
      </c>
      <c r="I25" s="33">
        <f t="shared" si="17"/>
        <v>1468</v>
      </c>
      <c r="J25" s="33">
        <f t="shared" si="18"/>
        <v>50</v>
      </c>
      <c r="K25" s="23">
        <v>238</v>
      </c>
      <c r="L25" s="14">
        <v>247</v>
      </c>
      <c r="M25" s="14">
        <v>250</v>
      </c>
      <c r="N25" s="14"/>
      <c r="O25" s="14">
        <v>8</v>
      </c>
      <c r="P25" s="14">
        <v>9</v>
      </c>
      <c r="Q25" s="14">
        <v>9</v>
      </c>
      <c r="R25" s="34"/>
      <c r="S25" s="33">
        <f t="shared" si="19"/>
        <v>735</v>
      </c>
      <c r="T25" s="33">
        <f t="shared" si="20"/>
        <v>26</v>
      </c>
      <c r="U25" s="35">
        <f t="shared" si="21"/>
        <v>76</v>
      </c>
      <c r="V25" s="37">
        <v>3.9</v>
      </c>
      <c r="W25" s="23">
        <v>3.5</v>
      </c>
      <c r="X25" s="30">
        <v>5</v>
      </c>
      <c r="Y25" s="30">
        <v>3.2</v>
      </c>
      <c r="Z25" s="54">
        <v>4.2</v>
      </c>
      <c r="AA25" s="38">
        <v>1.8</v>
      </c>
      <c r="AB25" s="38"/>
      <c r="AC25" s="38"/>
      <c r="AD25" s="38"/>
      <c r="AE25" s="38">
        <v>0.85</v>
      </c>
      <c r="AF25" s="38"/>
      <c r="AG25" s="38"/>
      <c r="AH25" s="44">
        <f t="shared" si="4"/>
        <v>0.85</v>
      </c>
      <c r="AI25" s="53">
        <v>45</v>
      </c>
      <c r="AJ25" s="15">
        <f t="shared" si="37"/>
        <v>45.85</v>
      </c>
      <c r="AK25" s="51">
        <f t="shared" si="22"/>
        <v>93.15</v>
      </c>
      <c r="AL25" s="96">
        <f t="shared" si="23"/>
        <v>98.45</v>
      </c>
      <c r="AM25" s="16">
        <f t="shared" si="36"/>
        <v>52.6</v>
      </c>
      <c r="AN25" s="50"/>
      <c r="AO25" s="46"/>
      <c r="AP25" s="17">
        <f t="shared" si="24"/>
        <v>98.45</v>
      </c>
      <c r="AQ25" s="18">
        <f t="shared" si="5"/>
        <v>49.155999999999977</v>
      </c>
      <c r="AR25" s="40"/>
      <c r="AS25" s="19">
        <f t="shared" si="6"/>
        <v>45.85</v>
      </c>
      <c r="AT25" s="20">
        <f t="shared" si="7"/>
        <v>96.455999999999989</v>
      </c>
      <c r="AU25" s="21">
        <f t="shared" si="8"/>
        <v>142.30599999999998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15</v>
      </c>
      <c r="BB25" s="42">
        <f t="shared" si="9"/>
        <v>261</v>
      </c>
      <c r="BC25" s="43">
        <f t="shared" si="10"/>
        <v>247.95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200.95</v>
      </c>
      <c r="BK25" s="24">
        <f t="shared" si="13"/>
        <v>96.455999999999989</v>
      </c>
      <c r="BL25" s="48">
        <f t="shared" si="14"/>
        <v>104.494</v>
      </c>
      <c r="BO25" s="129">
        <f t="shared" si="25"/>
        <v>1468</v>
      </c>
      <c r="BP25" s="129">
        <f t="shared" si="26"/>
        <v>50</v>
      </c>
      <c r="BQ25" s="129">
        <f t="shared" si="27"/>
        <v>485</v>
      </c>
      <c r="BR25" s="129">
        <f t="shared" si="28"/>
        <v>17</v>
      </c>
      <c r="BS25" s="129">
        <f t="shared" si="29"/>
        <v>1953</v>
      </c>
      <c r="BT25" s="129">
        <f t="shared" si="30"/>
        <v>67</v>
      </c>
      <c r="BU25" s="129">
        <f t="shared" si="31"/>
        <v>4.2</v>
      </c>
      <c r="BV25" s="129">
        <f t="shared" si="32"/>
        <v>88.600000000000009</v>
      </c>
      <c r="BW25" s="129">
        <f t="shared" si="33"/>
        <v>0.85</v>
      </c>
      <c r="BX25" s="129">
        <f t="shared" si="34"/>
        <v>89.45</v>
      </c>
      <c r="BY25" s="134">
        <f t="shared" si="35"/>
        <v>89.45</v>
      </c>
      <c r="BZ25" s="129">
        <f t="shared" si="38"/>
        <v>22.450000000000003</v>
      </c>
    </row>
    <row r="26" spans="1:78" ht="18.75">
      <c r="A26" s="143">
        <f t="shared" si="16"/>
        <v>42911</v>
      </c>
      <c r="B26" s="138" t="s">
        <v>14</v>
      </c>
      <c r="C26" s="30">
        <v>529</v>
      </c>
      <c r="D26" s="30">
        <v>491</v>
      </c>
      <c r="E26" s="30">
        <v>410</v>
      </c>
      <c r="F26" s="30">
        <v>35</v>
      </c>
      <c r="G26" s="30"/>
      <c r="H26" s="23">
        <v>14</v>
      </c>
      <c r="I26" s="33">
        <f t="shared" si="17"/>
        <v>1430</v>
      </c>
      <c r="J26" s="33">
        <f t="shared" si="18"/>
        <v>49</v>
      </c>
      <c r="K26" s="23">
        <v>234</v>
      </c>
      <c r="L26" s="14">
        <v>243</v>
      </c>
      <c r="M26" s="14">
        <v>230</v>
      </c>
      <c r="N26" s="14"/>
      <c r="O26" s="14">
        <v>8</v>
      </c>
      <c r="P26" s="14">
        <v>9</v>
      </c>
      <c r="Q26" s="14">
        <v>8</v>
      </c>
      <c r="R26" s="34"/>
      <c r="S26" s="33">
        <f t="shared" si="19"/>
        <v>707</v>
      </c>
      <c r="T26" s="33">
        <f t="shared" si="20"/>
        <v>25</v>
      </c>
      <c r="U26" s="35">
        <f t="shared" si="21"/>
        <v>74</v>
      </c>
      <c r="V26" s="37">
        <v>3.9</v>
      </c>
      <c r="W26" s="23">
        <v>3.5</v>
      </c>
      <c r="X26" s="30">
        <v>5</v>
      </c>
      <c r="Y26" s="30">
        <v>2.9</v>
      </c>
      <c r="Z26" s="54">
        <v>4</v>
      </c>
      <c r="AA26" s="38">
        <v>1.8</v>
      </c>
      <c r="AB26" s="38"/>
      <c r="AC26" s="38"/>
      <c r="AD26" s="38"/>
      <c r="AE26" s="38">
        <v>0.85</v>
      </c>
      <c r="AF26" s="38"/>
      <c r="AG26" s="38"/>
      <c r="AH26" s="44">
        <f t="shared" si="4"/>
        <v>0.85</v>
      </c>
      <c r="AI26" s="53">
        <v>45</v>
      </c>
      <c r="AJ26" s="15">
        <f t="shared" si="37"/>
        <v>45.85</v>
      </c>
      <c r="AK26" s="51">
        <f t="shared" si="22"/>
        <v>90.65</v>
      </c>
      <c r="AL26" s="96">
        <f t="shared" si="23"/>
        <v>95.95</v>
      </c>
      <c r="AM26" s="16">
        <f t="shared" si="36"/>
        <v>50.1</v>
      </c>
      <c r="AN26" s="50"/>
      <c r="AO26" s="46"/>
      <c r="AP26" s="17">
        <f t="shared" si="24"/>
        <v>95.95</v>
      </c>
      <c r="AQ26" s="18">
        <f t="shared" si="5"/>
        <v>51.655999999999977</v>
      </c>
      <c r="AR26" s="40"/>
      <c r="AS26" s="19">
        <f t="shared" si="6"/>
        <v>45.85</v>
      </c>
      <c r="AT26" s="20">
        <f t="shared" si="7"/>
        <v>96.455999999999989</v>
      </c>
      <c r="AU26" s="21">
        <f t="shared" si="8"/>
        <v>142.30599999999998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15</v>
      </c>
      <c r="BB26" s="42">
        <f t="shared" si="9"/>
        <v>261</v>
      </c>
      <c r="BC26" s="43">
        <f t="shared" si="10"/>
        <v>247.95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200.95</v>
      </c>
      <c r="BK26" s="24">
        <f t="shared" si="13"/>
        <v>96.455999999999989</v>
      </c>
      <c r="BL26" s="48">
        <f t="shared" si="14"/>
        <v>104.494</v>
      </c>
      <c r="BO26" s="129">
        <f t="shared" si="25"/>
        <v>1430</v>
      </c>
      <c r="BP26" s="129">
        <f t="shared" si="26"/>
        <v>49</v>
      </c>
      <c r="BQ26" s="129">
        <f t="shared" si="27"/>
        <v>477</v>
      </c>
      <c r="BR26" s="129">
        <f t="shared" si="28"/>
        <v>16</v>
      </c>
      <c r="BS26" s="129">
        <f t="shared" si="29"/>
        <v>1907</v>
      </c>
      <c r="BT26" s="129">
        <f t="shared" si="30"/>
        <v>65</v>
      </c>
      <c r="BU26" s="129">
        <f t="shared" si="31"/>
        <v>4</v>
      </c>
      <c r="BV26" s="129">
        <f t="shared" si="32"/>
        <v>86.100000000000009</v>
      </c>
      <c r="BW26" s="129">
        <f t="shared" si="33"/>
        <v>0.85</v>
      </c>
      <c r="BX26" s="129">
        <f t="shared" si="34"/>
        <v>86.95</v>
      </c>
      <c r="BY26" s="134">
        <f t="shared" si="35"/>
        <v>86.95</v>
      </c>
      <c r="BZ26" s="129">
        <f t="shared" si="38"/>
        <v>21.950000000000003</v>
      </c>
    </row>
    <row r="27" spans="1:78" ht="18.75">
      <c r="A27" s="143">
        <f t="shared" si="16"/>
        <v>42911</v>
      </c>
      <c r="B27" s="138" t="s">
        <v>31</v>
      </c>
      <c r="C27" s="30">
        <v>517</v>
      </c>
      <c r="D27" s="30">
        <v>471</v>
      </c>
      <c r="E27" s="30">
        <v>395</v>
      </c>
      <c r="F27" s="30">
        <v>34</v>
      </c>
      <c r="G27" s="30"/>
      <c r="H27" s="23">
        <v>13</v>
      </c>
      <c r="I27" s="33">
        <f t="shared" si="17"/>
        <v>1383</v>
      </c>
      <c r="J27" s="33">
        <f t="shared" si="18"/>
        <v>47</v>
      </c>
      <c r="K27" s="23">
        <v>225</v>
      </c>
      <c r="L27" s="14">
        <v>245</v>
      </c>
      <c r="M27" s="14">
        <v>320</v>
      </c>
      <c r="N27" s="14"/>
      <c r="O27" s="14">
        <v>7</v>
      </c>
      <c r="P27" s="14">
        <v>9</v>
      </c>
      <c r="Q27" s="14">
        <v>11</v>
      </c>
      <c r="R27" s="34"/>
      <c r="S27" s="33">
        <f t="shared" si="19"/>
        <v>790</v>
      </c>
      <c r="T27" s="33">
        <f t="shared" si="20"/>
        <v>27</v>
      </c>
      <c r="U27" s="35">
        <f t="shared" si="21"/>
        <v>74</v>
      </c>
      <c r="V27" s="37">
        <v>3.9</v>
      </c>
      <c r="W27" s="23">
        <v>3.5</v>
      </c>
      <c r="X27" s="30">
        <v>5</v>
      </c>
      <c r="Y27" s="30">
        <v>2.9</v>
      </c>
      <c r="Z27" s="54">
        <v>4</v>
      </c>
      <c r="AA27" s="38">
        <v>1.8</v>
      </c>
      <c r="AB27" s="38"/>
      <c r="AC27" s="38"/>
      <c r="AD27" s="38"/>
      <c r="AE27" s="38">
        <v>0.85</v>
      </c>
      <c r="AF27" s="38"/>
      <c r="AG27" s="38"/>
      <c r="AH27" s="44">
        <f t="shared" si="4"/>
        <v>0.85</v>
      </c>
      <c r="AI27" s="53">
        <v>45</v>
      </c>
      <c r="AJ27" s="15">
        <f t="shared" si="37"/>
        <v>45.85</v>
      </c>
      <c r="AK27" s="51">
        <f t="shared" si="22"/>
        <v>90.65</v>
      </c>
      <c r="AL27" s="96">
        <f t="shared" si="23"/>
        <v>95.95</v>
      </c>
      <c r="AM27" s="16">
        <f t="shared" si="36"/>
        <v>50.1</v>
      </c>
      <c r="AN27" s="50"/>
      <c r="AO27" s="46"/>
      <c r="AP27" s="17">
        <f t="shared" si="24"/>
        <v>95.95</v>
      </c>
      <c r="AQ27" s="18">
        <f t="shared" si="5"/>
        <v>51.655999999999977</v>
      </c>
      <c r="AR27" s="40"/>
      <c r="AS27" s="19">
        <f t="shared" si="6"/>
        <v>45.85</v>
      </c>
      <c r="AT27" s="20">
        <f t="shared" si="7"/>
        <v>96.455999999999989</v>
      </c>
      <c r="AU27" s="21">
        <f t="shared" si="8"/>
        <v>142.30599999999998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15</v>
      </c>
      <c r="BB27" s="42">
        <f t="shared" si="9"/>
        <v>261</v>
      </c>
      <c r="BC27" s="43">
        <f t="shared" si="10"/>
        <v>247.95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200.95</v>
      </c>
      <c r="BK27" s="24">
        <f t="shared" si="13"/>
        <v>96.455999999999989</v>
      </c>
      <c r="BL27" s="48">
        <f t="shared" si="14"/>
        <v>104.494</v>
      </c>
      <c r="BO27" s="129">
        <f t="shared" si="25"/>
        <v>1383</v>
      </c>
      <c r="BP27" s="129">
        <f t="shared" si="26"/>
        <v>47</v>
      </c>
      <c r="BQ27" s="129">
        <f t="shared" si="27"/>
        <v>470</v>
      </c>
      <c r="BR27" s="129">
        <f t="shared" si="28"/>
        <v>18</v>
      </c>
      <c r="BS27" s="129">
        <f t="shared" si="29"/>
        <v>1853</v>
      </c>
      <c r="BT27" s="129">
        <f t="shared" si="30"/>
        <v>65</v>
      </c>
      <c r="BU27" s="129">
        <f t="shared" si="31"/>
        <v>4</v>
      </c>
      <c r="BV27" s="129">
        <f t="shared" si="32"/>
        <v>86.100000000000009</v>
      </c>
      <c r="BW27" s="129">
        <f t="shared" si="33"/>
        <v>0.85</v>
      </c>
      <c r="BX27" s="129">
        <f t="shared" si="34"/>
        <v>86.95</v>
      </c>
      <c r="BY27" s="134">
        <f t="shared" si="35"/>
        <v>86.95</v>
      </c>
      <c r="BZ27" s="129">
        <f t="shared" si="38"/>
        <v>21.950000000000003</v>
      </c>
    </row>
    <row r="28" spans="1:78" ht="18.75">
      <c r="A28" s="143">
        <f t="shared" si="16"/>
        <v>42911</v>
      </c>
      <c r="B28" s="138" t="s">
        <v>15</v>
      </c>
      <c r="C28" s="30">
        <v>502</v>
      </c>
      <c r="D28" s="30">
        <v>450</v>
      </c>
      <c r="E28" s="30">
        <v>387</v>
      </c>
      <c r="F28" s="30">
        <v>33</v>
      </c>
      <c r="G28" s="30"/>
      <c r="H28" s="23">
        <v>13</v>
      </c>
      <c r="I28" s="33">
        <f t="shared" si="17"/>
        <v>1339</v>
      </c>
      <c r="J28" s="33">
        <f t="shared" si="18"/>
        <v>46</v>
      </c>
      <c r="K28" s="23">
        <v>218</v>
      </c>
      <c r="L28" s="14">
        <v>240</v>
      </c>
      <c r="M28" s="14">
        <v>290</v>
      </c>
      <c r="N28" s="14"/>
      <c r="O28" s="14">
        <v>7</v>
      </c>
      <c r="P28" s="14">
        <v>9</v>
      </c>
      <c r="Q28" s="14">
        <v>10</v>
      </c>
      <c r="R28" s="34"/>
      <c r="S28" s="33">
        <f t="shared" si="19"/>
        <v>748</v>
      </c>
      <c r="T28" s="33">
        <f t="shared" si="20"/>
        <v>26</v>
      </c>
      <c r="U28" s="35">
        <f t="shared" si="21"/>
        <v>72</v>
      </c>
      <c r="V28" s="37">
        <v>3.9</v>
      </c>
      <c r="W28" s="23">
        <v>3.5</v>
      </c>
      <c r="X28" s="30">
        <v>4.5</v>
      </c>
      <c r="Y28" s="30">
        <v>2.2999999999999998</v>
      </c>
      <c r="Z28" s="54">
        <v>4</v>
      </c>
      <c r="AA28" s="38">
        <v>1.7</v>
      </c>
      <c r="AB28" s="38"/>
      <c r="AC28" s="38"/>
      <c r="AD28" s="38"/>
      <c r="AE28" s="38">
        <v>0.875</v>
      </c>
      <c r="AF28" s="38"/>
      <c r="AG28" s="38"/>
      <c r="AH28" s="44">
        <f t="shared" si="4"/>
        <v>0.875</v>
      </c>
      <c r="AI28" s="53">
        <v>45</v>
      </c>
      <c r="AJ28" s="15">
        <f t="shared" si="37"/>
        <v>45.875</v>
      </c>
      <c r="AK28" s="51">
        <f t="shared" si="22"/>
        <v>87.575000000000003</v>
      </c>
      <c r="AL28" s="96">
        <f t="shared" si="23"/>
        <v>92.775000000000006</v>
      </c>
      <c r="AM28" s="16">
        <f t="shared" si="36"/>
        <v>46.900000000000006</v>
      </c>
      <c r="AN28" s="50"/>
      <c r="AO28" s="46"/>
      <c r="AP28" s="17">
        <f t="shared" si="24"/>
        <v>92.775000000000006</v>
      </c>
      <c r="AQ28" s="18">
        <f t="shared" si="5"/>
        <v>54.755999999999986</v>
      </c>
      <c r="AR28" s="40"/>
      <c r="AS28" s="19">
        <f t="shared" si="6"/>
        <v>45.875</v>
      </c>
      <c r="AT28" s="20">
        <f t="shared" si="7"/>
        <v>96.455999999999989</v>
      </c>
      <c r="AU28" s="21">
        <f t="shared" si="8"/>
        <v>142.33099999999999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15</v>
      </c>
      <c r="BB28" s="42">
        <f t="shared" si="9"/>
        <v>261</v>
      </c>
      <c r="BC28" s="43">
        <f t="shared" si="10"/>
        <v>247.95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200.95</v>
      </c>
      <c r="BK28" s="24">
        <f t="shared" si="13"/>
        <v>96.455999999999989</v>
      </c>
      <c r="BL28" s="48">
        <f t="shared" si="14"/>
        <v>104.494</v>
      </c>
      <c r="BO28" s="129">
        <f t="shared" si="25"/>
        <v>1339</v>
      </c>
      <c r="BP28" s="129">
        <f t="shared" si="26"/>
        <v>46</v>
      </c>
      <c r="BQ28" s="129">
        <f t="shared" si="27"/>
        <v>458</v>
      </c>
      <c r="BR28" s="129">
        <f t="shared" si="28"/>
        <v>17</v>
      </c>
      <c r="BS28" s="129">
        <f t="shared" si="29"/>
        <v>1797</v>
      </c>
      <c r="BT28" s="129">
        <f t="shared" si="30"/>
        <v>63</v>
      </c>
      <c r="BU28" s="129">
        <f t="shared" si="31"/>
        <v>4</v>
      </c>
      <c r="BV28" s="129">
        <f t="shared" si="32"/>
        <v>82.9</v>
      </c>
      <c r="BW28" s="129">
        <f t="shared" si="33"/>
        <v>0.875</v>
      </c>
      <c r="BX28" s="129">
        <f t="shared" si="34"/>
        <v>83.775000000000006</v>
      </c>
      <c r="BY28" s="134">
        <f t="shared" si="35"/>
        <v>83.775000000000006</v>
      </c>
      <c r="BZ28" s="129">
        <f t="shared" si="38"/>
        <v>20.774999999999999</v>
      </c>
    </row>
    <row r="29" spans="1:78" ht="18.75">
      <c r="A29" s="143">
        <f t="shared" si="16"/>
        <v>42911</v>
      </c>
      <c r="B29" s="138" t="s">
        <v>32</v>
      </c>
      <c r="C29" s="30">
        <v>505</v>
      </c>
      <c r="D29" s="30">
        <v>451</v>
      </c>
      <c r="E29" s="30">
        <v>394</v>
      </c>
      <c r="F29" s="30">
        <v>33</v>
      </c>
      <c r="G29" s="30"/>
      <c r="H29" s="23">
        <v>13</v>
      </c>
      <c r="I29" s="33">
        <f t="shared" si="17"/>
        <v>1350</v>
      </c>
      <c r="J29" s="33">
        <f t="shared" si="18"/>
        <v>46</v>
      </c>
      <c r="K29" s="23">
        <v>223</v>
      </c>
      <c r="L29" s="14">
        <v>236</v>
      </c>
      <c r="M29" s="14">
        <v>280</v>
      </c>
      <c r="N29" s="14"/>
      <c r="O29" s="14">
        <v>7</v>
      </c>
      <c r="P29" s="14">
        <v>7</v>
      </c>
      <c r="Q29" s="14">
        <v>10</v>
      </c>
      <c r="R29" s="34"/>
      <c r="S29" s="33">
        <f t="shared" si="19"/>
        <v>739</v>
      </c>
      <c r="T29" s="33">
        <f t="shared" si="20"/>
        <v>24</v>
      </c>
      <c r="U29" s="35">
        <f t="shared" si="21"/>
        <v>70</v>
      </c>
      <c r="V29" s="37">
        <v>3.9</v>
      </c>
      <c r="W29" s="23">
        <v>3.5</v>
      </c>
      <c r="X29" s="30">
        <v>4.5</v>
      </c>
      <c r="Y29" s="30">
        <v>2.2999999999999998</v>
      </c>
      <c r="Z29" s="54">
        <v>4</v>
      </c>
      <c r="AA29" s="38">
        <v>1.7</v>
      </c>
      <c r="AB29" s="38"/>
      <c r="AC29" s="38"/>
      <c r="AD29" s="38"/>
      <c r="AE29" s="38">
        <v>0.875</v>
      </c>
      <c r="AF29" s="38"/>
      <c r="AG29" s="38"/>
      <c r="AH29" s="44">
        <f t="shared" si="4"/>
        <v>0.875</v>
      </c>
      <c r="AI29" s="53">
        <v>45</v>
      </c>
      <c r="AJ29" s="15">
        <f>AH29+AI29</f>
        <v>45.875</v>
      </c>
      <c r="AK29" s="51">
        <f t="shared" si="22"/>
        <v>85.575000000000003</v>
      </c>
      <c r="AL29" s="96">
        <f t="shared" si="23"/>
        <v>90.775000000000006</v>
      </c>
      <c r="AM29" s="16">
        <f t="shared" si="36"/>
        <v>44.900000000000006</v>
      </c>
      <c r="AN29" s="50"/>
      <c r="AO29" s="46"/>
      <c r="AP29" s="17">
        <f t="shared" si="24"/>
        <v>90.775000000000006</v>
      </c>
      <c r="AQ29" s="18">
        <f t="shared" si="5"/>
        <v>56.755999999999986</v>
      </c>
      <c r="AR29" s="40"/>
      <c r="AS29" s="19">
        <f t="shared" si="6"/>
        <v>45.875</v>
      </c>
      <c r="AT29" s="20">
        <f t="shared" si="7"/>
        <v>96.455999999999989</v>
      </c>
      <c r="AU29" s="21">
        <f t="shared" si="8"/>
        <v>142.33099999999999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15</v>
      </c>
      <c r="BB29" s="42">
        <f t="shared" si="9"/>
        <v>261</v>
      </c>
      <c r="BC29" s="43">
        <f t="shared" si="10"/>
        <v>247.95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200.95</v>
      </c>
      <c r="BK29" s="24">
        <f t="shared" si="13"/>
        <v>96.455999999999989</v>
      </c>
      <c r="BL29" s="48">
        <f t="shared" si="14"/>
        <v>104.494</v>
      </c>
      <c r="BO29" s="129">
        <f t="shared" si="25"/>
        <v>1350</v>
      </c>
      <c r="BP29" s="129">
        <f t="shared" si="26"/>
        <v>46</v>
      </c>
      <c r="BQ29" s="129">
        <f t="shared" si="27"/>
        <v>459</v>
      </c>
      <c r="BR29" s="129">
        <f t="shared" si="28"/>
        <v>17</v>
      </c>
      <c r="BS29" s="129">
        <f t="shared" si="29"/>
        <v>1809</v>
      </c>
      <c r="BT29" s="129">
        <f t="shared" si="30"/>
        <v>63</v>
      </c>
      <c r="BU29" s="129">
        <f t="shared" si="31"/>
        <v>4</v>
      </c>
      <c r="BV29" s="129">
        <f t="shared" si="32"/>
        <v>82.9</v>
      </c>
      <c r="BW29" s="129">
        <f t="shared" si="33"/>
        <v>0.875</v>
      </c>
      <c r="BX29" s="129">
        <f t="shared" si="34"/>
        <v>83.775000000000006</v>
      </c>
      <c r="BY29" s="134">
        <f t="shared" si="35"/>
        <v>83.775000000000006</v>
      </c>
      <c r="BZ29" s="129">
        <f t="shared" si="38"/>
        <v>20.774999999999999</v>
      </c>
    </row>
    <row r="30" spans="1:78" ht="18.75">
      <c r="A30" s="143">
        <f t="shared" si="16"/>
        <v>42911</v>
      </c>
      <c r="B30" s="138" t="s">
        <v>16</v>
      </c>
      <c r="C30" s="30">
        <v>522</v>
      </c>
      <c r="D30" s="30">
        <v>465</v>
      </c>
      <c r="E30" s="30">
        <v>412</v>
      </c>
      <c r="F30" s="30">
        <v>34</v>
      </c>
      <c r="G30" s="30"/>
      <c r="H30" s="23">
        <v>14</v>
      </c>
      <c r="I30" s="33">
        <f t="shared" si="17"/>
        <v>1399</v>
      </c>
      <c r="J30" s="33">
        <f t="shared" si="18"/>
        <v>48</v>
      </c>
      <c r="K30" s="23">
        <v>226</v>
      </c>
      <c r="L30" s="14">
        <v>243</v>
      </c>
      <c r="M30" s="14">
        <v>290</v>
      </c>
      <c r="N30" s="14"/>
      <c r="O30" s="14">
        <v>7</v>
      </c>
      <c r="P30" s="14">
        <v>8</v>
      </c>
      <c r="Q30" s="14">
        <v>10</v>
      </c>
      <c r="R30" s="34"/>
      <c r="S30" s="33">
        <f t="shared" si="19"/>
        <v>759</v>
      </c>
      <c r="T30" s="33">
        <f t="shared" si="20"/>
        <v>25</v>
      </c>
      <c r="U30" s="35">
        <f t="shared" si="21"/>
        <v>73</v>
      </c>
      <c r="V30" s="37">
        <v>3.9</v>
      </c>
      <c r="W30" s="23">
        <v>3.5</v>
      </c>
      <c r="X30" s="30">
        <v>4.5</v>
      </c>
      <c r="Y30" s="30">
        <v>2.6</v>
      </c>
      <c r="Z30" s="54">
        <v>4.3</v>
      </c>
      <c r="AA30" s="38">
        <v>1.8</v>
      </c>
      <c r="AB30" s="38"/>
      <c r="AC30" s="38"/>
      <c r="AD30" s="38"/>
      <c r="AE30" s="38">
        <v>0.875</v>
      </c>
      <c r="AF30" s="38"/>
      <c r="AG30" s="38"/>
      <c r="AH30" s="44">
        <f t="shared" si="4"/>
        <v>0.875</v>
      </c>
      <c r="AI30" s="53">
        <v>45</v>
      </c>
      <c r="AJ30" s="15">
        <f t="shared" si="37"/>
        <v>45.875</v>
      </c>
      <c r="AK30" s="51">
        <f t="shared" si="22"/>
        <v>89.174999999999997</v>
      </c>
      <c r="AL30" s="96">
        <f t="shared" si="23"/>
        <v>94.474999999999994</v>
      </c>
      <c r="AM30" s="16">
        <f t="shared" si="36"/>
        <v>48.599999999999994</v>
      </c>
      <c r="AN30" s="50"/>
      <c r="AO30" s="46"/>
      <c r="AP30" s="17">
        <f t="shared" si="24"/>
        <v>94.474999999999994</v>
      </c>
      <c r="AQ30" s="18">
        <f t="shared" si="5"/>
        <v>53.155999999999992</v>
      </c>
      <c r="AR30" s="40"/>
      <c r="AS30" s="19">
        <f t="shared" si="6"/>
        <v>45.875</v>
      </c>
      <c r="AT30" s="20">
        <f t="shared" si="7"/>
        <v>96.455999999999989</v>
      </c>
      <c r="AU30" s="21">
        <f t="shared" si="8"/>
        <v>142.33099999999999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15</v>
      </c>
      <c r="BB30" s="42">
        <f t="shared" si="9"/>
        <v>261</v>
      </c>
      <c r="BC30" s="43">
        <f t="shared" si="10"/>
        <v>247.95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200.95</v>
      </c>
      <c r="BK30" s="24">
        <f t="shared" si="13"/>
        <v>96.455999999999989</v>
      </c>
      <c r="BL30" s="48">
        <f t="shared" si="14"/>
        <v>104.494</v>
      </c>
      <c r="BO30" s="129">
        <f t="shared" si="25"/>
        <v>1399</v>
      </c>
      <c r="BP30" s="129">
        <f t="shared" si="26"/>
        <v>48</v>
      </c>
      <c r="BQ30" s="129">
        <f t="shared" si="27"/>
        <v>469</v>
      </c>
      <c r="BR30" s="129">
        <f t="shared" si="28"/>
        <v>17</v>
      </c>
      <c r="BS30" s="129">
        <f t="shared" si="29"/>
        <v>1868</v>
      </c>
      <c r="BT30" s="129">
        <f t="shared" si="30"/>
        <v>65</v>
      </c>
      <c r="BU30" s="129">
        <f t="shared" si="31"/>
        <v>4.3</v>
      </c>
      <c r="BV30" s="129">
        <f t="shared" si="32"/>
        <v>85.6</v>
      </c>
      <c r="BW30" s="129">
        <f t="shared" si="33"/>
        <v>0.875</v>
      </c>
      <c r="BX30" s="129">
        <f t="shared" si="34"/>
        <v>86.474999999999994</v>
      </c>
      <c r="BY30" s="134">
        <f t="shared" si="35"/>
        <v>86.474999999999994</v>
      </c>
      <c r="BZ30" s="129">
        <f t="shared" si="38"/>
        <v>21.475000000000001</v>
      </c>
    </row>
    <row r="31" spans="1:78" ht="18.75">
      <c r="A31" s="143">
        <f t="shared" si="16"/>
        <v>42911</v>
      </c>
      <c r="B31" s="138" t="s">
        <v>45</v>
      </c>
      <c r="C31" s="30">
        <v>535</v>
      </c>
      <c r="D31" s="30">
        <v>475</v>
      </c>
      <c r="E31" s="30">
        <v>402</v>
      </c>
      <c r="F31" s="30">
        <v>35</v>
      </c>
      <c r="G31" s="30"/>
      <c r="H31" s="23">
        <v>14</v>
      </c>
      <c r="I31" s="33">
        <f t="shared" si="17"/>
        <v>1412</v>
      </c>
      <c r="J31" s="33">
        <f t="shared" si="18"/>
        <v>49</v>
      </c>
      <c r="K31" s="23">
        <v>230</v>
      </c>
      <c r="L31" s="14">
        <v>240</v>
      </c>
      <c r="M31" s="14">
        <v>310</v>
      </c>
      <c r="N31" s="14"/>
      <c r="O31" s="14">
        <v>8</v>
      </c>
      <c r="P31" s="14">
        <v>8</v>
      </c>
      <c r="Q31" s="14">
        <v>11</v>
      </c>
      <c r="R31" s="34"/>
      <c r="S31" s="33">
        <f t="shared" si="19"/>
        <v>780</v>
      </c>
      <c r="T31" s="33">
        <f t="shared" si="20"/>
        <v>27</v>
      </c>
      <c r="U31" s="35">
        <f t="shared" si="21"/>
        <v>76</v>
      </c>
      <c r="V31" s="37">
        <v>3.9</v>
      </c>
      <c r="W31" s="23">
        <v>3.5</v>
      </c>
      <c r="X31" s="30">
        <v>4.5</v>
      </c>
      <c r="Y31" s="30">
        <v>2.6</v>
      </c>
      <c r="Z31" s="54">
        <v>4.3</v>
      </c>
      <c r="AA31" s="38">
        <v>1.8</v>
      </c>
      <c r="AB31" s="38"/>
      <c r="AC31" s="38"/>
      <c r="AD31" s="38"/>
      <c r="AE31" s="38">
        <v>0.875</v>
      </c>
      <c r="AF31" s="38"/>
      <c r="AG31" s="38"/>
      <c r="AH31" s="44">
        <f t="shared" si="4"/>
        <v>0.875</v>
      </c>
      <c r="AI31" s="53">
        <v>45</v>
      </c>
      <c r="AJ31" s="15">
        <f t="shared" si="37"/>
        <v>45.875</v>
      </c>
      <c r="AK31" s="51">
        <f t="shared" si="22"/>
        <v>92.174999999999997</v>
      </c>
      <c r="AL31" s="96">
        <f t="shared" si="23"/>
        <v>97.474999999999994</v>
      </c>
      <c r="AM31" s="16">
        <f t="shared" si="36"/>
        <v>51.599999999999994</v>
      </c>
      <c r="AN31" s="50"/>
      <c r="AO31" s="46"/>
      <c r="AP31" s="17">
        <f t="shared" si="24"/>
        <v>97.474999999999994</v>
      </c>
      <c r="AQ31" s="18">
        <f t="shared" si="5"/>
        <v>50.155999999999992</v>
      </c>
      <c r="AR31" s="40"/>
      <c r="AS31" s="19">
        <f t="shared" si="6"/>
        <v>45.875</v>
      </c>
      <c r="AT31" s="20">
        <f t="shared" si="7"/>
        <v>96.455999999999989</v>
      </c>
      <c r="AU31" s="21">
        <f t="shared" si="8"/>
        <v>142.33099999999999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15</v>
      </c>
      <c r="BB31" s="42">
        <f t="shared" si="9"/>
        <v>261</v>
      </c>
      <c r="BC31" s="43">
        <f t="shared" si="10"/>
        <v>247.95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200.95</v>
      </c>
      <c r="BK31" s="24">
        <f t="shared" si="13"/>
        <v>96.455999999999989</v>
      </c>
      <c r="BL31" s="48">
        <f t="shared" si="14"/>
        <v>104.494</v>
      </c>
      <c r="BO31" s="129">
        <f t="shared" si="25"/>
        <v>1412</v>
      </c>
      <c r="BP31" s="129">
        <f t="shared" si="26"/>
        <v>49</v>
      </c>
      <c r="BQ31" s="129">
        <f t="shared" si="27"/>
        <v>470</v>
      </c>
      <c r="BR31" s="129">
        <f t="shared" si="28"/>
        <v>19</v>
      </c>
      <c r="BS31" s="129">
        <f t="shared" si="29"/>
        <v>1882</v>
      </c>
      <c r="BT31" s="129">
        <f t="shared" si="30"/>
        <v>68</v>
      </c>
      <c r="BU31" s="129">
        <f t="shared" si="31"/>
        <v>4.3</v>
      </c>
      <c r="BV31" s="129">
        <f t="shared" si="32"/>
        <v>88.6</v>
      </c>
      <c r="BW31" s="129">
        <f t="shared" si="33"/>
        <v>0.875</v>
      </c>
      <c r="BX31" s="129">
        <f t="shared" si="34"/>
        <v>89.474999999999994</v>
      </c>
      <c r="BY31" s="134">
        <f t="shared" si="35"/>
        <v>89.474999999999994</v>
      </c>
      <c r="BZ31" s="129">
        <f t="shared" si="38"/>
        <v>21.475000000000001</v>
      </c>
    </row>
    <row r="32" spans="1:78" ht="18.75">
      <c r="A32" s="143">
        <f t="shared" si="16"/>
        <v>42911</v>
      </c>
      <c r="B32" s="138" t="s">
        <v>17</v>
      </c>
      <c r="C32" s="30">
        <v>538</v>
      </c>
      <c r="D32" s="30">
        <v>480</v>
      </c>
      <c r="E32" s="30">
        <v>416</v>
      </c>
      <c r="F32" s="30">
        <v>36</v>
      </c>
      <c r="G32" s="30"/>
      <c r="H32" s="23">
        <v>14</v>
      </c>
      <c r="I32" s="33">
        <f t="shared" si="17"/>
        <v>1434</v>
      </c>
      <c r="J32" s="33">
        <f t="shared" si="18"/>
        <v>50</v>
      </c>
      <c r="K32" s="23">
        <v>234</v>
      </c>
      <c r="L32" s="14">
        <v>251</v>
      </c>
      <c r="M32" s="14">
        <v>270</v>
      </c>
      <c r="N32" s="14"/>
      <c r="O32" s="14">
        <v>8</v>
      </c>
      <c r="P32" s="14">
        <v>9</v>
      </c>
      <c r="Q32" s="14">
        <v>10</v>
      </c>
      <c r="R32" s="34"/>
      <c r="S32" s="33">
        <f t="shared" si="19"/>
        <v>755</v>
      </c>
      <c r="T32" s="33">
        <f t="shared" si="20"/>
        <v>27</v>
      </c>
      <c r="U32" s="35">
        <f t="shared" si="21"/>
        <v>77</v>
      </c>
      <c r="V32" s="37">
        <v>3.9</v>
      </c>
      <c r="W32" s="23">
        <v>3.5</v>
      </c>
      <c r="X32" s="30">
        <v>4.5</v>
      </c>
      <c r="Y32" s="30">
        <v>2.9</v>
      </c>
      <c r="Z32" s="54">
        <v>4.3</v>
      </c>
      <c r="AA32" s="38">
        <v>1.9</v>
      </c>
      <c r="AB32" s="38"/>
      <c r="AC32" s="38"/>
      <c r="AD32" s="38"/>
      <c r="AE32" s="38">
        <v>0.875</v>
      </c>
      <c r="AF32" s="38"/>
      <c r="AG32" s="38"/>
      <c r="AH32" s="44">
        <f t="shared" si="4"/>
        <v>0.875</v>
      </c>
      <c r="AI32" s="53">
        <v>45</v>
      </c>
      <c r="AJ32" s="15">
        <f t="shared" si="37"/>
        <v>45.875</v>
      </c>
      <c r="AK32" s="51">
        <f t="shared" si="22"/>
        <v>93.475000000000009</v>
      </c>
      <c r="AL32" s="96">
        <f t="shared" si="23"/>
        <v>98.875000000000014</v>
      </c>
      <c r="AM32" s="16">
        <f t="shared" si="36"/>
        <v>53.000000000000014</v>
      </c>
      <c r="AN32" s="50"/>
      <c r="AO32" s="46"/>
      <c r="AP32" s="17">
        <f t="shared" si="24"/>
        <v>98.875000000000014</v>
      </c>
      <c r="AQ32" s="18">
        <f t="shared" si="5"/>
        <v>48.85599999999998</v>
      </c>
      <c r="AR32" s="40"/>
      <c r="AS32" s="19">
        <f t="shared" si="6"/>
        <v>45.875</v>
      </c>
      <c r="AT32" s="20">
        <f t="shared" si="7"/>
        <v>96.455999999999989</v>
      </c>
      <c r="AU32" s="21">
        <f t="shared" si="8"/>
        <v>142.33099999999999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15</v>
      </c>
      <c r="BB32" s="42">
        <f t="shared" si="9"/>
        <v>261</v>
      </c>
      <c r="BC32" s="43">
        <f t="shared" si="10"/>
        <v>247.95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200.95</v>
      </c>
      <c r="BK32" s="24">
        <f t="shared" si="13"/>
        <v>96.455999999999989</v>
      </c>
      <c r="BL32" s="48">
        <f t="shared" si="14"/>
        <v>104.494</v>
      </c>
      <c r="BO32" s="129">
        <f t="shared" si="25"/>
        <v>1434</v>
      </c>
      <c r="BP32" s="129">
        <f t="shared" si="26"/>
        <v>50</v>
      </c>
      <c r="BQ32" s="129">
        <f t="shared" si="27"/>
        <v>485</v>
      </c>
      <c r="BR32" s="129">
        <f t="shared" si="28"/>
        <v>18</v>
      </c>
      <c r="BS32" s="129">
        <f t="shared" si="29"/>
        <v>1919</v>
      </c>
      <c r="BT32" s="129">
        <f t="shared" si="30"/>
        <v>68</v>
      </c>
      <c r="BU32" s="129">
        <f t="shared" si="31"/>
        <v>4.3</v>
      </c>
      <c r="BV32" s="129">
        <f t="shared" si="32"/>
        <v>89.000000000000014</v>
      </c>
      <c r="BW32" s="129">
        <f t="shared" si="33"/>
        <v>0.875</v>
      </c>
      <c r="BX32" s="129">
        <f t="shared" si="34"/>
        <v>89.875000000000014</v>
      </c>
      <c r="BY32" s="134">
        <f t="shared" si="35"/>
        <v>89.875000000000014</v>
      </c>
      <c r="BZ32" s="129">
        <f t="shared" si="38"/>
        <v>21.875</v>
      </c>
    </row>
    <row r="33" spans="1:78" ht="18.75">
      <c r="A33" s="143">
        <f t="shared" si="16"/>
        <v>42911</v>
      </c>
      <c r="B33" s="138" t="s">
        <v>46</v>
      </c>
      <c r="C33" s="30">
        <v>547</v>
      </c>
      <c r="D33" s="30">
        <v>499</v>
      </c>
      <c r="E33" s="30">
        <v>415</v>
      </c>
      <c r="F33" s="30">
        <v>36</v>
      </c>
      <c r="G33" s="30"/>
      <c r="H33" s="23">
        <v>14</v>
      </c>
      <c r="I33" s="33">
        <f t="shared" si="17"/>
        <v>1461</v>
      </c>
      <c r="J33" s="33">
        <f t="shared" si="18"/>
        <v>50</v>
      </c>
      <c r="K33" s="23">
        <v>192</v>
      </c>
      <c r="L33" s="14">
        <v>253</v>
      </c>
      <c r="M33" s="14">
        <v>260</v>
      </c>
      <c r="N33" s="14"/>
      <c r="O33" s="14">
        <v>6</v>
      </c>
      <c r="P33" s="14">
        <v>9</v>
      </c>
      <c r="Q33" s="14">
        <v>9</v>
      </c>
      <c r="R33" s="34"/>
      <c r="S33" s="33">
        <f t="shared" si="19"/>
        <v>705</v>
      </c>
      <c r="T33" s="33">
        <f t="shared" si="20"/>
        <v>24</v>
      </c>
      <c r="U33" s="35">
        <f t="shared" si="21"/>
        <v>74</v>
      </c>
      <c r="V33" s="37">
        <v>3.9</v>
      </c>
      <c r="W33" s="23">
        <v>3.5</v>
      </c>
      <c r="X33" s="30">
        <v>4.5</v>
      </c>
      <c r="Y33" s="30">
        <v>2.9</v>
      </c>
      <c r="Z33" s="54">
        <v>4.3</v>
      </c>
      <c r="AA33" s="38">
        <v>1.9</v>
      </c>
      <c r="AB33" s="38"/>
      <c r="AC33" s="38"/>
      <c r="AD33" s="38"/>
      <c r="AE33" s="38">
        <v>0.875</v>
      </c>
      <c r="AF33" s="38"/>
      <c r="AG33" s="38"/>
      <c r="AH33" s="44">
        <f t="shared" si="4"/>
        <v>0.875</v>
      </c>
      <c r="AI33" s="53">
        <v>45</v>
      </c>
      <c r="AJ33" s="15">
        <f t="shared" si="37"/>
        <v>45.875</v>
      </c>
      <c r="AK33" s="51">
        <f t="shared" si="22"/>
        <v>90.475000000000009</v>
      </c>
      <c r="AL33" s="96">
        <f t="shared" si="23"/>
        <v>95.875000000000014</v>
      </c>
      <c r="AM33" s="16">
        <f t="shared" si="36"/>
        <v>50.000000000000014</v>
      </c>
      <c r="AN33" s="50"/>
      <c r="AO33" s="46"/>
      <c r="AP33" s="17">
        <f t="shared" si="24"/>
        <v>95.875000000000014</v>
      </c>
      <c r="AQ33" s="18">
        <f t="shared" si="5"/>
        <v>51.85599999999998</v>
      </c>
      <c r="AR33" s="40"/>
      <c r="AS33" s="19">
        <f t="shared" si="6"/>
        <v>45.875</v>
      </c>
      <c r="AT33" s="20">
        <f t="shared" si="7"/>
        <v>96.455999999999989</v>
      </c>
      <c r="AU33" s="21">
        <f t="shared" si="8"/>
        <v>142.33099999999999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15</v>
      </c>
      <c r="BB33" s="42">
        <f t="shared" si="9"/>
        <v>261</v>
      </c>
      <c r="BC33" s="43">
        <f t="shared" si="10"/>
        <v>247.95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200.95</v>
      </c>
      <c r="BK33" s="24">
        <f t="shared" si="13"/>
        <v>96.455999999999989</v>
      </c>
      <c r="BL33" s="48">
        <f t="shared" si="14"/>
        <v>104.494</v>
      </c>
      <c r="BO33" s="129">
        <f t="shared" si="25"/>
        <v>1461</v>
      </c>
      <c r="BP33" s="129">
        <f t="shared" si="26"/>
        <v>50</v>
      </c>
      <c r="BQ33" s="129">
        <f t="shared" si="27"/>
        <v>445</v>
      </c>
      <c r="BR33" s="129">
        <f t="shared" si="28"/>
        <v>15</v>
      </c>
      <c r="BS33" s="129">
        <f t="shared" si="29"/>
        <v>1906</v>
      </c>
      <c r="BT33" s="129">
        <f t="shared" si="30"/>
        <v>65</v>
      </c>
      <c r="BU33" s="129">
        <f t="shared" si="31"/>
        <v>4.3</v>
      </c>
      <c r="BV33" s="129">
        <f t="shared" si="32"/>
        <v>86.000000000000014</v>
      </c>
      <c r="BW33" s="129">
        <f t="shared" si="33"/>
        <v>0.875</v>
      </c>
      <c r="BX33" s="129">
        <f t="shared" si="34"/>
        <v>86.875000000000014</v>
      </c>
      <c r="BY33" s="134">
        <f t="shared" si="35"/>
        <v>86.875000000000014</v>
      </c>
      <c r="BZ33" s="129">
        <f t="shared" si="38"/>
        <v>21.875</v>
      </c>
    </row>
    <row r="34" spans="1:78" ht="18.75">
      <c r="A34" s="143">
        <f t="shared" si="16"/>
        <v>42911</v>
      </c>
      <c r="B34" s="138" t="s">
        <v>18</v>
      </c>
      <c r="C34" s="30">
        <v>556</v>
      </c>
      <c r="D34" s="30">
        <v>507</v>
      </c>
      <c r="E34" s="41">
        <v>434</v>
      </c>
      <c r="F34" s="30">
        <v>37</v>
      </c>
      <c r="G34" s="30"/>
      <c r="H34" s="23">
        <v>15</v>
      </c>
      <c r="I34" s="33">
        <f t="shared" si="17"/>
        <v>1497</v>
      </c>
      <c r="J34" s="33">
        <f t="shared" si="18"/>
        <v>52</v>
      </c>
      <c r="K34" s="23">
        <v>245</v>
      </c>
      <c r="L34" s="14">
        <v>255</v>
      </c>
      <c r="M34" s="14">
        <v>250</v>
      </c>
      <c r="N34" s="14"/>
      <c r="O34" s="14">
        <v>8</v>
      </c>
      <c r="P34" s="14">
        <v>9</v>
      </c>
      <c r="Q34" s="14">
        <v>9</v>
      </c>
      <c r="R34" s="34"/>
      <c r="S34" s="33">
        <f t="shared" si="19"/>
        <v>750</v>
      </c>
      <c r="T34" s="33">
        <f t="shared" si="20"/>
        <v>26</v>
      </c>
      <c r="U34" s="35">
        <f t="shared" si="21"/>
        <v>78</v>
      </c>
      <c r="V34" s="37">
        <v>3.9</v>
      </c>
      <c r="W34" s="23">
        <v>3.5</v>
      </c>
      <c r="X34" s="30">
        <v>5</v>
      </c>
      <c r="Y34" s="30">
        <v>3</v>
      </c>
      <c r="Z34" s="54">
        <v>4.5999999999999996</v>
      </c>
      <c r="AA34" s="38">
        <v>2</v>
      </c>
      <c r="AB34" s="38"/>
      <c r="AC34" s="38"/>
      <c r="AD34" s="38"/>
      <c r="AE34" s="38">
        <v>0.875</v>
      </c>
      <c r="AF34" s="38"/>
      <c r="AG34" s="38"/>
      <c r="AH34" s="44">
        <f t="shared" si="4"/>
        <v>0.875</v>
      </c>
      <c r="AI34" s="53">
        <v>45</v>
      </c>
      <c r="AJ34" s="15">
        <f t="shared" si="37"/>
        <v>45.875</v>
      </c>
      <c r="AK34" s="51">
        <f t="shared" si="22"/>
        <v>95.375</v>
      </c>
      <c r="AL34" s="96">
        <f t="shared" si="23"/>
        <v>100.875</v>
      </c>
      <c r="AM34" s="16">
        <f t="shared" si="36"/>
        <v>55</v>
      </c>
      <c r="AN34" s="50"/>
      <c r="AO34" s="46"/>
      <c r="AP34" s="17">
        <f t="shared" si="24"/>
        <v>100.875</v>
      </c>
      <c r="AQ34" s="18">
        <f t="shared" si="5"/>
        <v>46.955999999999989</v>
      </c>
      <c r="AR34" s="40"/>
      <c r="AS34" s="19">
        <f t="shared" si="6"/>
        <v>45.875</v>
      </c>
      <c r="AT34" s="20">
        <f t="shared" si="7"/>
        <v>96.455999999999989</v>
      </c>
      <c r="AU34" s="21">
        <f t="shared" si="8"/>
        <v>142.33099999999999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15</v>
      </c>
      <c r="BB34" s="42">
        <f t="shared" si="9"/>
        <v>261</v>
      </c>
      <c r="BC34" s="43">
        <f t="shared" si="10"/>
        <v>247.95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200.95</v>
      </c>
      <c r="BK34" s="24">
        <f t="shared" si="13"/>
        <v>96.455999999999989</v>
      </c>
      <c r="BL34" s="48">
        <f t="shared" si="14"/>
        <v>104.494</v>
      </c>
      <c r="BO34" s="129">
        <f t="shared" si="25"/>
        <v>1497</v>
      </c>
      <c r="BP34" s="129">
        <f t="shared" si="26"/>
        <v>52</v>
      </c>
      <c r="BQ34" s="129">
        <f t="shared" si="27"/>
        <v>500</v>
      </c>
      <c r="BR34" s="129">
        <f t="shared" si="28"/>
        <v>17</v>
      </c>
      <c r="BS34" s="129">
        <f t="shared" si="29"/>
        <v>1997</v>
      </c>
      <c r="BT34" s="129">
        <f t="shared" si="30"/>
        <v>69</v>
      </c>
      <c r="BU34" s="129">
        <f t="shared" si="31"/>
        <v>4.5999999999999996</v>
      </c>
      <c r="BV34" s="129">
        <f t="shared" si="32"/>
        <v>91</v>
      </c>
      <c r="BW34" s="129">
        <f t="shared" si="33"/>
        <v>0.875</v>
      </c>
      <c r="BX34" s="129">
        <f t="shared" si="34"/>
        <v>91.875</v>
      </c>
      <c r="BY34" s="134">
        <f t="shared" si="35"/>
        <v>91.875</v>
      </c>
      <c r="BZ34" s="129">
        <f t="shared" si="38"/>
        <v>22.875</v>
      </c>
    </row>
    <row r="35" spans="1:78" ht="18.75">
      <c r="A35" s="143">
        <f t="shared" si="16"/>
        <v>42911</v>
      </c>
      <c r="B35" s="138" t="s">
        <v>47</v>
      </c>
      <c r="C35" s="30">
        <v>532</v>
      </c>
      <c r="D35" s="30">
        <v>509</v>
      </c>
      <c r="E35" s="41">
        <v>421</v>
      </c>
      <c r="F35" s="30">
        <v>37</v>
      </c>
      <c r="G35" s="30"/>
      <c r="H35" s="23">
        <v>14</v>
      </c>
      <c r="I35" s="33">
        <f t="shared" si="17"/>
        <v>1462</v>
      </c>
      <c r="J35" s="33">
        <f t="shared" si="18"/>
        <v>51</v>
      </c>
      <c r="K35" s="23">
        <v>259</v>
      </c>
      <c r="L35" s="14">
        <v>258</v>
      </c>
      <c r="M35" s="14">
        <v>270</v>
      </c>
      <c r="N35" s="14"/>
      <c r="O35" s="14">
        <v>9</v>
      </c>
      <c r="P35" s="14">
        <v>9</v>
      </c>
      <c r="Q35" s="14">
        <v>9</v>
      </c>
      <c r="R35" s="34"/>
      <c r="S35" s="33">
        <f t="shared" si="19"/>
        <v>787</v>
      </c>
      <c r="T35" s="33">
        <f t="shared" si="20"/>
        <v>27</v>
      </c>
      <c r="U35" s="35">
        <f t="shared" si="21"/>
        <v>78</v>
      </c>
      <c r="V35" s="37">
        <v>3.9</v>
      </c>
      <c r="W35" s="23">
        <v>3.5</v>
      </c>
      <c r="X35" s="30">
        <v>5</v>
      </c>
      <c r="Y35" s="30">
        <v>3</v>
      </c>
      <c r="Z35" s="54">
        <v>4.5999999999999996</v>
      </c>
      <c r="AA35" s="38">
        <v>2</v>
      </c>
      <c r="AB35" s="38"/>
      <c r="AC35" s="38"/>
      <c r="AD35" s="38"/>
      <c r="AE35" s="38">
        <v>0.875</v>
      </c>
      <c r="AF35" s="38"/>
      <c r="AG35" s="38"/>
      <c r="AH35" s="44">
        <f t="shared" si="4"/>
        <v>0.875</v>
      </c>
      <c r="AI35" s="53">
        <v>45</v>
      </c>
      <c r="AJ35" s="15">
        <f t="shared" si="37"/>
        <v>45.875</v>
      </c>
      <c r="AK35" s="51">
        <f t="shared" si="22"/>
        <v>95.375</v>
      </c>
      <c r="AL35" s="96">
        <f t="shared" si="23"/>
        <v>100.875</v>
      </c>
      <c r="AM35" s="16">
        <f t="shared" si="36"/>
        <v>55</v>
      </c>
      <c r="AN35" s="50"/>
      <c r="AO35" s="46"/>
      <c r="AP35" s="17">
        <f t="shared" si="24"/>
        <v>100.875</v>
      </c>
      <c r="AQ35" s="18">
        <f t="shared" si="5"/>
        <v>46.955999999999989</v>
      </c>
      <c r="AR35" s="40"/>
      <c r="AS35" s="19">
        <f t="shared" si="6"/>
        <v>45.875</v>
      </c>
      <c r="AT35" s="20">
        <f t="shared" si="7"/>
        <v>96.455999999999989</v>
      </c>
      <c r="AU35" s="21">
        <f t="shared" si="8"/>
        <v>142.33099999999999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15</v>
      </c>
      <c r="BB35" s="42">
        <f t="shared" si="9"/>
        <v>261</v>
      </c>
      <c r="BC35" s="43">
        <f t="shared" si="10"/>
        <v>247.95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200.95</v>
      </c>
      <c r="BK35" s="24">
        <f t="shared" si="13"/>
        <v>96.455999999999989</v>
      </c>
      <c r="BL35" s="48">
        <f t="shared" si="14"/>
        <v>104.494</v>
      </c>
      <c r="BO35" s="129">
        <f t="shared" si="25"/>
        <v>1462</v>
      </c>
      <c r="BP35" s="129">
        <f t="shared" si="26"/>
        <v>51</v>
      </c>
      <c r="BQ35" s="129">
        <f t="shared" si="27"/>
        <v>517</v>
      </c>
      <c r="BR35" s="129">
        <f t="shared" si="28"/>
        <v>18</v>
      </c>
      <c r="BS35" s="129">
        <f t="shared" si="29"/>
        <v>1979</v>
      </c>
      <c r="BT35" s="129">
        <f t="shared" si="30"/>
        <v>69</v>
      </c>
      <c r="BU35" s="129">
        <f t="shared" si="31"/>
        <v>4.5999999999999996</v>
      </c>
      <c r="BV35" s="129">
        <f t="shared" si="32"/>
        <v>91</v>
      </c>
      <c r="BW35" s="129">
        <f t="shared" si="33"/>
        <v>0.875</v>
      </c>
      <c r="BX35" s="129">
        <f t="shared" si="34"/>
        <v>91.875</v>
      </c>
      <c r="BY35" s="134">
        <f t="shared" si="35"/>
        <v>91.875</v>
      </c>
      <c r="BZ35" s="129">
        <f t="shared" si="38"/>
        <v>22.875</v>
      </c>
    </row>
    <row r="36" spans="1:78" ht="18.75">
      <c r="A36" s="143">
        <f t="shared" si="16"/>
        <v>42911</v>
      </c>
      <c r="B36" s="138" t="s">
        <v>19</v>
      </c>
      <c r="C36" s="30">
        <v>572</v>
      </c>
      <c r="D36" s="30">
        <v>516</v>
      </c>
      <c r="E36" s="41">
        <v>433</v>
      </c>
      <c r="F36" s="30">
        <v>38</v>
      </c>
      <c r="G36" s="30"/>
      <c r="H36" s="23">
        <v>15</v>
      </c>
      <c r="I36" s="33">
        <f t="shared" si="17"/>
        <v>1521</v>
      </c>
      <c r="J36" s="33">
        <f t="shared" si="18"/>
        <v>53</v>
      </c>
      <c r="K36" s="23">
        <v>260</v>
      </c>
      <c r="L36" s="14">
        <v>255</v>
      </c>
      <c r="M36" s="14">
        <v>180</v>
      </c>
      <c r="N36" s="14"/>
      <c r="O36" s="14">
        <v>9</v>
      </c>
      <c r="P36" s="14">
        <v>9</v>
      </c>
      <c r="Q36" s="14">
        <v>6</v>
      </c>
      <c r="R36" s="34"/>
      <c r="S36" s="33">
        <f t="shared" si="19"/>
        <v>695</v>
      </c>
      <c r="T36" s="33">
        <f t="shared" si="20"/>
        <v>24</v>
      </c>
      <c r="U36" s="35">
        <f t="shared" si="21"/>
        <v>77</v>
      </c>
      <c r="V36" s="37">
        <v>3.9</v>
      </c>
      <c r="W36" s="23">
        <v>3.5</v>
      </c>
      <c r="X36" s="30">
        <v>5</v>
      </c>
      <c r="Y36" s="30">
        <v>3</v>
      </c>
      <c r="Z36" s="54">
        <v>4.0999999999999996</v>
      </c>
      <c r="AA36" s="38">
        <v>2</v>
      </c>
      <c r="AB36" s="38"/>
      <c r="AC36" s="38"/>
      <c r="AD36" s="38"/>
      <c r="AE36" s="38">
        <v>0.875</v>
      </c>
      <c r="AF36" s="38"/>
      <c r="AG36" s="38"/>
      <c r="AH36" s="44">
        <f t="shared" si="4"/>
        <v>0.875</v>
      </c>
      <c r="AI36" s="53">
        <v>45</v>
      </c>
      <c r="AJ36" s="15">
        <f t="shared" si="37"/>
        <v>45.875</v>
      </c>
      <c r="AK36" s="51">
        <f t="shared" si="22"/>
        <v>93.875</v>
      </c>
      <c r="AL36" s="96">
        <f t="shared" si="23"/>
        <v>99.375</v>
      </c>
      <c r="AM36" s="16">
        <f t="shared" si="36"/>
        <v>53.5</v>
      </c>
      <c r="AN36" s="50"/>
      <c r="AO36" s="46"/>
      <c r="AP36" s="17">
        <f t="shared" si="24"/>
        <v>99.375</v>
      </c>
      <c r="AQ36" s="18">
        <f t="shared" si="5"/>
        <v>48.455999999999989</v>
      </c>
      <c r="AR36" s="40"/>
      <c r="AS36" s="19">
        <f t="shared" si="6"/>
        <v>45.875</v>
      </c>
      <c r="AT36" s="20">
        <f t="shared" si="7"/>
        <v>96.455999999999989</v>
      </c>
      <c r="AU36" s="21">
        <f t="shared" si="8"/>
        <v>142.33099999999999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15</v>
      </c>
      <c r="BB36" s="42">
        <f t="shared" si="9"/>
        <v>261</v>
      </c>
      <c r="BC36" s="43">
        <f t="shared" si="10"/>
        <v>247.95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200.95</v>
      </c>
      <c r="BK36" s="24">
        <f t="shared" si="13"/>
        <v>96.455999999999989</v>
      </c>
      <c r="BL36" s="48">
        <f t="shared" si="14"/>
        <v>104.494</v>
      </c>
      <c r="BO36" s="129">
        <f t="shared" si="25"/>
        <v>1521</v>
      </c>
      <c r="BP36" s="129">
        <f t="shared" si="26"/>
        <v>53</v>
      </c>
      <c r="BQ36" s="129">
        <f t="shared" si="27"/>
        <v>515</v>
      </c>
      <c r="BR36" s="129">
        <f t="shared" si="28"/>
        <v>15</v>
      </c>
      <c r="BS36" s="129">
        <f t="shared" si="29"/>
        <v>2036</v>
      </c>
      <c r="BT36" s="129">
        <f t="shared" si="30"/>
        <v>68</v>
      </c>
      <c r="BU36" s="129">
        <f t="shared" si="31"/>
        <v>4.0999999999999996</v>
      </c>
      <c r="BV36" s="129">
        <f t="shared" si="32"/>
        <v>89.5</v>
      </c>
      <c r="BW36" s="129">
        <f t="shared" si="33"/>
        <v>0.875</v>
      </c>
      <c r="BX36" s="129">
        <f t="shared" si="34"/>
        <v>90.375</v>
      </c>
      <c r="BY36" s="134">
        <f t="shared" si="35"/>
        <v>90.375</v>
      </c>
      <c r="BZ36" s="129">
        <f t="shared" si="38"/>
        <v>22.375</v>
      </c>
    </row>
    <row r="37" spans="1:78" ht="18.75">
      <c r="A37" s="143">
        <f t="shared" si="16"/>
        <v>42911</v>
      </c>
      <c r="B37" s="138" t="s">
        <v>48</v>
      </c>
      <c r="C37" s="30">
        <v>575</v>
      </c>
      <c r="D37" s="30">
        <v>518</v>
      </c>
      <c r="E37" s="41">
        <v>432</v>
      </c>
      <c r="F37" s="30">
        <v>38</v>
      </c>
      <c r="G37" s="30"/>
      <c r="H37" s="23">
        <v>15</v>
      </c>
      <c r="I37" s="33">
        <f t="shared" si="17"/>
        <v>1525</v>
      </c>
      <c r="J37" s="33">
        <f t="shared" si="18"/>
        <v>53</v>
      </c>
      <c r="K37" s="23">
        <v>250</v>
      </c>
      <c r="L37" s="14">
        <v>253</v>
      </c>
      <c r="M37" s="14">
        <v>190</v>
      </c>
      <c r="N37" s="14"/>
      <c r="O37" s="14">
        <v>9</v>
      </c>
      <c r="P37" s="14">
        <v>9</v>
      </c>
      <c r="Q37" s="14">
        <v>6</v>
      </c>
      <c r="R37" s="34"/>
      <c r="S37" s="33">
        <f t="shared" si="19"/>
        <v>693</v>
      </c>
      <c r="T37" s="33">
        <f t="shared" si="20"/>
        <v>24</v>
      </c>
      <c r="U37" s="35">
        <f t="shared" si="21"/>
        <v>77</v>
      </c>
      <c r="V37" s="37">
        <v>3.9</v>
      </c>
      <c r="W37" s="23">
        <v>3.5</v>
      </c>
      <c r="X37" s="30">
        <v>5</v>
      </c>
      <c r="Y37" s="30">
        <v>3</v>
      </c>
      <c r="Z37" s="54">
        <v>4.0999999999999996</v>
      </c>
      <c r="AA37" s="38">
        <v>2</v>
      </c>
      <c r="AB37" s="38"/>
      <c r="AC37" s="38"/>
      <c r="AD37" s="38"/>
      <c r="AE37" s="38">
        <v>0.875</v>
      </c>
      <c r="AF37" s="38"/>
      <c r="AG37" s="38"/>
      <c r="AH37" s="44">
        <f t="shared" si="4"/>
        <v>0.875</v>
      </c>
      <c r="AI37" s="53">
        <v>45</v>
      </c>
      <c r="AJ37" s="15">
        <f t="shared" si="37"/>
        <v>45.875</v>
      </c>
      <c r="AK37" s="51">
        <f t="shared" si="22"/>
        <v>93.875</v>
      </c>
      <c r="AL37" s="96">
        <f t="shared" si="23"/>
        <v>99.375</v>
      </c>
      <c r="AM37" s="16">
        <f t="shared" si="36"/>
        <v>53.5</v>
      </c>
      <c r="AN37" s="50"/>
      <c r="AO37" s="46"/>
      <c r="AP37" s="17">
        <f t="shared" si="24"/>
        <v>99.375</v>
      </c>
      <c r="AQ37" s="18">
        <f t="shared" si="5"/>
        <v>48.455999999999989</v>
      </c>
      <c r="AR37" s="40"/>
      <c r="AS37" s="19">
        <f t="shared" si="6"/>
        <v>45.875</v>
      </c>
      <c r="AT37" s="20">
        <f t="shared" si="7"/>
        <v>96.455999999999989</v>
      </c>
      <c r="AU37" s="21">
        <f t="shared" si="8"/>
        <v>142.33099999999999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15</v>
      </c>
      <c r="BB37" s="42">
        <f t="shared" si="9"/>
        <v>261</v>
      </c>
      <c r="BC37" s="43">
        <f t="shared" si="10"/>
        <v>247.95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200.95</v>
      </c>
      <c r="BK37" s="24">
        <f t="shared" si="13"/>
        <v>96.455999999999989</v>
      </c>
      <c r="BL37" s="48">
        <f t="shared" si="14"/>
        <v>104.494</v>
      </c>
      <c r="BO37" s="129">
        <f t="shared" si="25"/>
        <v>1525</v>
      </c>
      <c r="BP37" s="129">
        <f t="shared" si="26"/>
        <v>53</v>
      </c>
      <c r="BQ37" s="129">
        <f t="shared" si="27"/>
        <v>503</v>
      </c>
      <c r="BR37" s="129">
        <f t="shared" si="28"/>
        <v>15</v>
      </c>
      <c r="BS37" s="129">
        <f t="shared" si="29"/>
        <v>2028</v>
      </c>
      <c r="BT37" s="129">
        <f t="shared" si="30"/>
        <v>68</v>
      </c>
      <c r="BU37" s="129">
        <f t="shared" si="31"/>
        <v>4.0999999999999996</v>
      </c>
      <c r="BV37" s="129">
        <f t="shared" si="32"/>
        <v>89.5</v>
      </c>
      <c r="BW37" s="129">
        <f t="shared" si="33"/>
        <v>0.875</v>
      </c>
      <c r="BX37" s="129">
        <f t="shared" si="34"/>
        <v>90.375</v>
      </c>
      <c r="BY37" s="134">
        <f t="shared" si="35"/>
        <v>90.375</v>
      </c>
      <c r="BZ37" s="129">
        <f t="shared" si="38"/>
        <v>22.375</v>
      </c>
    </row>
    <row r="38" spans="1:78" ht="18.75">
      <c r="A38" s="143">
        <f t="shared" si="16"/>
        <v>42911</v>
      </c>
      <c r="B38" s="138" t="s">
        <v>20</v>
      </c>
      <c r="C38" s="30">
        <v>573</v>
      </c>
      <c r="D38" s="30">
        <v>494</v>
      </c>
      <c r="E38" s="41">
        <v>451</v>
      </c>
      <c r="F38" s="30">
        <v>37</v>
      </c>
      <c r="G38" s="30"/>
      <c r="H38" s="23">
        <v>15</v>
      </c>
      <c r="I38" s="33">
        <f t="shared" si="17"/>
        <v>1518</v>
      </c>
      <c r="J38" s="33">
        <f t="shared" si="18"/>
        <v>52</v>
      </c>
      <c r="K38" s="23">
        <v>260</v>
      </c>
      <c r="L38" s="14">
        <v>258</v>
      </c>
      <c r="M38" s="14">
        <v>210</v>
      </c>
      <c r="N38" s="14"/>
      <c r="O38" s="14">
        <v>9</v>
      </c>
      <c r="P38" s="14">
        <v>9</v>
      </c>
      <c r="Q38" s="14">
        <v>7</v>
      </c>
      <c r="R38" s="34"/>
      <c r="S38" s="33">
        <f t="shared" si="19"/>
        <v>728</v>
      </c>
      <c r="T38" s="33">
        <f t="shared" si="20"/>
        <v>25</v>
      </c>
      <c r="U38" s="35">
        <f t="shared" si="21"/>
        <v>77</v>
      </c>
      <c r="V38" s="37">
        <v>3.9</v>
      </c>
      <c r="W38" s="23">
        <v>3.5</v>
      </c>
      <c r="X38" s="30">
        <v>5</v>
      </c>
      <c r="Y38" s="30">
        <v>2.9</v>
      </c>
      <c r="Z38" s="54">
        <v>4.0999999999999996</v>
      </c>
      <c r="AA38" s="38">
        <v>1.9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45</v>
      </c>
      <c r="AJ38" s="15">
        <f t="shared" si="37"/>
        <v>45.85</v>
      </c>
      <c r="AK38" s="51">
        <f t="shared" si="22"/>
        <v>93.75</v>
      </c>
      <c r="AL38" s="96">
        <f t="shared" si="23"/>
        <v>99.15</v>
      </c>
      <c r="AM38" s="16">
        <f t="shared" si="36"/>
        <v>53.300000000000004</v>
      </c>
      <c r="AN38" s="50"/>
      <c r="AO38" s="46"/>
      <c r="AP38" s="17">
        <f t="shared" si="24"/>
        <v>99.15</v>
      </c>
      <c r="AQ38" s="18">
        <f t="shared" si="5"/>
        <v>48.555999999999983</v>
      </c>
      <c r="AR38" s="40"/>
      <c r="AS38" s="19">
        <f t="shared" si="6"/>
        <v>45.85</v>
      </c>
      <c r="AT38" s="20">
        <f t="shared" si="7"/>
        <v>96.455999999999989</v>
      </c>
      <c r="AU38" s="21">
        <f t="shared" si="8"/>
        <v>142.30599999999998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15</v>
      </c>
      <c r="BB38" s="42">
        <f t="shared" si="9"/>
        <v>261</v>
      </c>
      <c r="BC38" s="43">
        <f t="shared" si="10"/>
        <v>247.95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200.95</v>
      </c>
      <c r="BK38" s="24">
        <f t="shared" si="13"/>
        <v>96.455999999999989</v>
      </c>
      <c r="BL38" s="48">
        <f t="shared" si="14"/>
        <v>104.494</v>
      </c>
      <c r="BO38" s="129">
        <f t="shared" si="25"/>
        <v>1518</v>
      </c>
      <c r="BP38" s="129">
        <f t="shared" si="26"/>
        <v>52</v>
      </c>
      <c r="BQ38" s="129">
        <f t="shared" si="27"/>
        <v>518</v>
      </c>
      <c r="BR38" s="129">
        <f t="shared" si="28"/>
        <v>16</v>
      </c>
      <c r="BS38" s="129">
        <f t="shared" si="29"/>
        <v>2036</v>
      </c>
      <c r="BT38" s="129">
        <f t="shared" si="30"/>
        <v>68</v>
      </c>
      <c r="BU38" s="129">
        <f t="shared" si="31"/>
        <v>4.0999999999999996</v>
      </c>
      <c r="BV38" s="129">
        <f t="shared" si="32"/>
        <v>89.300000000000011</v>
      </c>
      <c r="BW38" s="129">
        <f t="shared" si="33"/>
        <v>0.85</v>
      </c>
      <c r="BX38" s="129">
        <f t="shared" si="34"/>
        <v>90.15</v>
      </c>
      <c r="BY38" s="134">
        <f t="shared" si="35"/>
        <v>90.15</v>
      </c>
      <c r="BZ38" s="129">
        <f t="shared" si="38"/>
        <v>22.15</v>
      </c>
    </row>
    <row r="39" spans="1:78" ht="18.75">
      <c r="A39" s="143">
        <f t="shared" si="16"/>
        <v>42911</v>
      </c>
      <c r="B39" s="138" t="s">
        <v>33</v>
      </c>
      <c r="C39" s="30">
        <v>573</v>
      </c>
      <c r="D39" s="30">
        <v>492</v>
      </c>
      <c r="E39" s="41">
        <v>435</v>
      </c>
      <c r="F39" s="30">
        <v>37</v>
      </c>
      <c r="G39" s="30"/>
      <c r="H39" s="23">
        <v>15</v>
      </c>
      <c r="I39" s="33">
        <f t="shared" si="17"/>
        <v>1500</v>
      </c>
      <c r="J39" s="33">
        <f t="shared" si="18"/>
        <v>52</v>
      </c>
      <c r="K39" s="23">
        <v>257</v>
      </c>
      <c r="L39" s="14">
        <v>255</v>
      </c>
      <c r="M39" s="14">
        <v>220</v>
      </c>
      <c r="N39" s="14"/>
      <c r="O39" s="14">
        <v>9</v>
      </c>
      <c r="P39" s="14">
        <v>9</v>
      </c>
      <c r="Q39" s="14">
        <v>7</v>
      </c>
      <c r="R39" s="34"/>
      <c r="S39" s="33">
        <f t="shared" si="19"/>
        <v>732</v>
      </c>
      <c r="T39" s="33">
        <f t="shared" si="20"/>
        <v>25</v>
      </c>
      <c r="U39" s="35">
        <f t="shared" si="21"/>
        <v>77</v>
      </c>
      <c r="V39" s="37">
        <v>3.9</v>
      </c>
      <c r="W39" s="23">
        <v>3.5</v>
      </c>
      <c r="X39" s="30">
        <v>5</v>
      </c>
      <c r="Y39" s="30">
        <v>2.9</v>
      </c>
      <c r="Z39" s="54">
        <v>4.0999999999999996</v>
      </c>
      <c r="AA39" s="38">
        <v>1.9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45</v>
      </c>
      <c r="AJ39" s="15">
        <f t="shared" si="37"/>
        <v>45.85</v>
      </c>
      <c r="AK39" s="51">
        <f t="shared" si="22"/>
        <v>93.75</v>
      </c>
      <c r="AL39" s="96">
        <f t="shared" si="23"/>
        <v>99.15</v>
      </c>
      <c r="AM39" s="16">
        <f t="shared" si="36"/>
        <v>53.300000000000004</v>
      </c>
      <c r="AN39" s="50"/>
      <c r="AO39" s="46"/>
      <c r="AP39" s="17">
        <f t="shared" si="24"/>
        <v>99.15</v>
      </c>
      <c r="AQ39" s="18">
        <f t="shared" si="5"/>
        <v>48.555999999999983</v>
      </c>
      <c r="AR39" s="40"/>
      <c r="AS39" s="19">
        <f t="shared" si="6"/>
        <v>45.85</v>
      </c>
      <c r="AT39" s="20">
        <f t="shared" si="7"/>
        <v>96.455999999999989</v>
      </c>
      <c r="AU39" s="21">
        <f t="shared" si="8"/>
        <v>142.30599999999998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15</v>
      </c>
      <c r="BB39" s="42">
        <f t="shared" si="9"/>
        <v>261</v>
      </c>
      <c r="BC39" s="43">
        <f t="shared" si="10"/>
        <v>247.95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200.95</v>
      </c>
      <c r="BK39" s="24">
        <f t="shared" si="13"/>
        <v>96.455999999999989</v>
      </c>
      <c r="BL39" s="48">
        <f t="shared" si="14"/>
        <v>104.494</v>
      </c>
      <c r="BO39" s="129">
        <f t="shared" si="25"/>
        <v>1500</v>
      </c>
      <c r="BP39" s="129">
        <f t="shared" si="26"/>
        <v>52</v>
      </c>
      <c r="BQ39" s="129">
        <f t="shared" si="27"/>
        <v>512</v>
      </c>
      <c r="BR39" s="129">
        <f t="shared" si="28"/>
        <v>16</v>
      </c>
      <c r="BS39" s="129">
        <f t="shared" si="29"/>
        <v>2012</v>
      </c>
      <c r="BT39" s="129">
        <f t="shared" si="30"/>
        <v>68</v>
      </c>
      <c r="BU39" s="129">
        <f t="shared" si="31"/>
        <v>4.0999999999999996</v>
      </c>
      <c r="BV39" s="129">
        <f t="shared" si="32"/>
        <v>89.300000000000011</v>
      </c>
      <c r="BW39" s="129">
        <f t="shared" si="33"/>
        <v>0.85</v>
      </c>
      <c r="BX39" s="129">
        <f t="shared" si="34"/>
        <v>90.15</v>
      </c>
      <c r="BY39" s="134">
        <f t="shared" si="35"/>
        <v>90.15</v>
      </c>
      <c r="BZ39" s="129">
        <f t="shared" si="38"/>
        <v>22.15</v>
      </c>
    </row>
    <row r="40" spans="1:78" ht="18.75">
      <c r="A40" s="143">
        <f t="shared" si="16"/>
        <v>42911</v>
      </c>
      <c r="B40" s="138" t="s">
        <v>21</v>
      </c>
      <c r="C40" s="30">
        <v>572</v>
      </c>
      <c r="D40" s="30">
        <v>494</v>
      </c>
      <c r="E40" s="41">
        <v>434</v>
      </c>
      <c r="F40" s="30">
        <v>37</v>
      </c>
      <c r="G40" s="30"/>
      <c r="H40" s="23">
        <v>15</v>
      </c>
      <c r="I40" s="33">
        <f t="shared" si="17"/>
        <v>1500</v>
      </c>
      <c r="J40" s="33">
        <f t="shared" si="18"/>
        <v>52</v>
      </c>
      <c r="K40" s="23">
        <v>255</v>
      </c>
      <c r="L40" s="14">
        <v>251</v>
      </c>
      <c r="M40" s="14">
        <v>180</v>
      </c>
      <c r="N40" s="14"/>
      <c r="O40" s="14">
        <v>9</v>
      </c>
      <c r="P40" s="14">
        <v>9</v>
      </c>
      <c r="Q40" s="14">
        <v>6</v>
      </c>
      <c r="R40" s="34"/>
      <c r="S40" s="33">
        <f t="shared" si="19"/>
        <v>686</v>
      </c>
      <c r="T40" s="33">
        <f t="shared" si="20"/>
        <v>24</v>
      </c>
      <c r="U40" s="35">
        <f t="shared" si="21"/>
        <v>76</v>
      </c>
      <c r="V40" s="37">
        <v>3.9</v>
      </c>
      <c r="W40" s="23">
        <v>3.5</v>
      </c>
      <c r="X40" s="30">
        <v>5</v>
      </c>
      <c r="Y40" s="30">
        <v>3</v>
      </c>
      <c r="Z40" s="54">
        <v>4.2</v>
      </c>
      <c r="AA40" s="38">
        <v>2</v>
      </c>
      <c r="AB40" s="38"/>
      <c r="AC40" s="38"/>
      <c r="AD40" s="38"/>
      <c r="AE40" s="38">
        <v>0.85</v>
      </c>
      <c r="AF40" s="38"/>
      <c r="AG40" s="38"/>
      <c r="AH40" s="44">
        <f t="shared" si="4"/>
        <v>0.85</v>
      </c>
      <c r="AI40" s="53">
        <v>45</v>
      </c>
      <c r="AJ40" s="15">
        <f t="shared" si="37"/>
        <v>45.85</v>
      </c>
      <c r="AK40" s="51">
        <f t="shared" si="22"/>
        <v>92.95</v>
      </c>
      <c r="AL40" s="96">
        <f t="shared" si="23"/>
        <v>98.45</v>
      </c>
      <c r="AM40" s="16">
        <f t="shared" si="36"/>
        <v>52.6</v>
      </c>
      <c r="AN40" s="50"/>
      <c r="AO40" s="46"/>
      <c r="AP40" s="17">
        <f t="shared" si="24"/>
        <v>98.45</v>
      </c>
      <c r="AQ40" s="18">
        <f t="shared" si="5"/>
        <v>49.35599999999998</v>
      </c>
      <c r="AR40" s="40"/>
      <c r="AS40" s="19">
        <f t="shared" si="6"/>
        <v>45.85</v>
      </c>
      <c r="AT40" s="20">
        <f t="shared" si="7"/>
        <v>96.455999999999989</v>
      </c>
      <c r="AU40" s="21">
        <f t="shared" si="8"/>
        <v>142.30599999999998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15</v>
      </c>
      <c r="BB40" s="42">
        <f t="shared" si="9"/>
        <v>261</v>
      </c>
      <c r="BC40" s="43">
        <f t="shared" si="10"/>
        <v>247.95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200.95</v>
      </c>
      <c r="BK40" s="24">
        <f t="shared" si="13"/>
        <v>96.455999999999989</v>
      </c>
      <c r="BL40" s="48">
        <f t="shared" si="14"/>
        <v>104.494</v>
      </c>
      <c r="BO40" s="129">
        <f t="shared" si="25"/>
        <v>1500</v>
      </c>
      <c r="BP40" s="129">
        <f t="shared" si="26"/>
        <v>52</v>
      </c>
      <c r="BQ40" s="129">
        <f t="shared" si="27"/>
        <v>506</v>
      </c>
      <c r="BR40" s="129">
        <f t="shared" si="28"/>
        <v>15</v>
      </c>
      <c r="BS40" s="129">
        <f t="shared" si="29"/>
        <v>2006</v>
      </c>
      <c r="BT40" s="129">
        <f t="shared" si="30"/>
        <v>67</v>
      </c>
      <c r="BU40" s="129">
        <f t="shared" si="31"/>
        <v>4.2</v>
      </c>
      <c r="BV40" s="129">
        <f t="shared" si="32"/>
        <v>88.600000000000009</v>
      </c>
      <c r="BW40" s="129">
        <f t="shared" si="33"/>
        <v>0.85</v>
      </c>
      <c r="BX40" s="129">
        <f t="shared" si="34"/>
        <v>89.45</v>
      </c>
      <c r="BY40" s="134">
        <f t="shared" si="35"/>
        <v>89.45</v>
      </c>
      <c r="BZ40" s="129">
        <f t="shared" si="38"/>
        <v>22.450000000000003</v>
      </c>
    </row>
    <row r="41" spans="1:78" ht="18.75">
      <c r="A41" s="143">
        <f t="shared" si="16"/>
        <v>42911</v>
      </c>
      <c r="B41" s="138" t="s">
        <v>34</v>
      </c>
      <c r="C41" s="30">
        <v>567</v>
      </c>
      <c r="D41" s="30">
        <v>491</v>
      </c>
      <c r="E41" s="30">
        <v>431</v>
      </c>
      <c r="F41" s="30">
        <v>37</v>
      </c>
      <c r="G41" s="30"/>
      <c r="H41" s="23">
        <v>14</v>
      </c>
      <c r="I41" s="33">
        <f>C41+D41+E41</f>
        <v>1489</v>
      </c>
      <c r="J41" s="33">
        <f>F41+G41+H41</f>
        <v>51</v>
      </c>
      <c r="K41" s="30">
        <v>253</v>
      </c>
      <c r="L41" s="30">
        <v>258</v>
      </c>
      <c r="M41" s="30">
        <v>190</v>
      </c>
      <c r="N41" s="30"/>
      <c r="O41" s="14">
        <v>9</v>
      </c>
      <c r="P41" s="14">
        <v>9</v>
      </c>
      <c r="Q41" s="14">
        <v>7</v>
      </c>
      <c r="R41" s="34"/>
      <c r="S41" s="33">
        <f t="shared" si="19"/>
        <v>701</v>
      </c>
      <c r="T41" s="33">
        <f t="shared" si="20"/>
        <v>25</v>
      </c>
      <c r="U41" s="35">
        <f t="shared" si="21"/>
        <v>76</v>
      </c>
      <c r="V41" s="37">
        <v>3.9</v>
      </c>
      <c r="W41" s="23">
        <v>3.5</v>
      </c>
      <c r="X41" s="30">
        <v>5.2</v>
      </c>
      <c r="Y41" s="30">
        <v>3</v>
      </c>
      <c r="Z41" s="54">
        <v>4.2</v>
      </c>
      <c r="AA41" s="38">
        <v>2</v>
      </c>
      <c r="AB41" s="38"/>
      <c r="AC41" s="38"/>
      <c r="AD41" s="38"/>
      <c r="AE41" s="38">
        <v>0.85</v>
      </c>
      <c r="AF41" s="38"/>
      <c r="AG41" s="38"/>
      <c r="AH41" s="44">
        <f t="shared" si="4"/>
        <v>0.85</v>
      </c>
      <c r="AI41" s="53">
        <v>45</v>
      </c>
      <c r="AJ41" s="15">
        <f t="shared" si="37"/>
        <v>45.85</v>
      </c>
      <c r="AK41" s="51">
        <f t="shared" si="22"/>
        <v>93.15</v>
      </c>
      <c r="AL41" s="96">
        <f t="shared" si="23"/>
        <v>98.65</v>
      </c>
      <c r="AM41" s="16">
        <f t="shared" si="36"/>
        <v>52.800000000000004</v>
      </c>
      <c r="AN41" s="50"/>
      <c r="AO41" s="46"/>
      <c r="AP41" s="17">
        <f t="shared" si="24"/>
        <v>98.65</v>
      </c>
      <c r="AQ41" s="18">
        <f t="shared" si="5"/>
        <v>49.155999999999977</v>
      </c>
      <c r="AR41" s="40"/>
      <c r="AS41" s="19">
        <f t="shared" si="6"/>
        <v>45.85</v>
      </c>
      <c r="AT41" s="20">
        <f t="shared" si="7"/>
        <v>96.455999999999989</v>
      </c>
      <c r="AU41" s="21">
        <f t="shared" si="8"/>
        <v>142.30599999999998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15</v>
      </c>
      <c r="BB41" s="42">
        <f t="shared" si="9"/>
        <v>261</v>
      </c>
      <c r="BC41" s="43">
        <f t="shared" si="10"/>
        <v>247.95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200.95</v>
      </c>
      <c r="BK41" s="24">
        <f t="shared" si="13"/>
        <v>96.455999999999989</v>
      </c>
      <c r="BL41" s="48">
        <f t="shared" si="14"/>
        <v>104.494</v>
      </c>
      <c r="BO41" s="129">
        <f t="shared" si="25"/>
        <v>1489</v>
      </c>
      <c r="BP41" s="129">
        <f t="shared" si="26"/>
        <v>51</v>
      </c>
      <c r="BQ41" s="129">
        <f t="shared" si="27"/>
        <v>511</v>
      </c>
      <c r="BR41" s="129">
        <f t="shared" si="28"/>
        <v>16</v>
      </c>
      <c r="BS41" s="129">
        <f t="shared" si="29"/>
        <v>2000</v>
      </c>
      <c r="BT41" s="129">
        <f t="shared" si="30"/>
        <v>67</v>
      </c>
      <c r="BU41" s="129">
        <f t="shared" si="31"/>
        <v>4.2</v>
      </c>
      <c r="BV41" s="129">
        <f t="shared" si="32"/>
        <v>88.800000000000011</v>
      </c>
      <c r="BW41" s="129">
        <f t="shared" si="33"/>
        <v>0.85</v>
      </c>
      <c r="BX41" s="129">
        <f t="shared" si="34"/>
        <v>89.65</v>
      </c>
      <c r="BY41" s="134">
        <f t="shared" si="35"/>
        <v>89.65</v>
      </c>
      <c r="BZ41" s="129">
        <f t="shared" si="38"/>
        <v>22.650000000000002</v>
      </c>
    </row>
    <row r="42" spans="1:78" ht="18.75">
      <c r="A42" s="143">
        <f t="shared" si="16"/>
        <v>42911</v>
      </c>
      <c r="B42" s="138" t="s">
        <v>22</v>
      </c>
      <c r="C42" s="30">
        <v>568</v>
      </c>
      <c r="D42" s="30">
        <v>499</v>
      </c>
      <c r="E42" s="41">
        <v>437</v>
      </c>
      <c r="F42" s="30">
        <v>37</v>
      </c>
      <c r="G42" s="30"/>
      <c r="H42" s="23">
        <v>15</v>
      </c>
      <c r="I42" s="33">
        <f>C42+D42+E42</f>
        <v>1504</v>
      </c>
      <c r="J42" s="33">
        <f>F42+G42+H42</f>
        <v>52</v>
      </c>
      <c r="K42" s="23">
        <v>254</v>
      </c>
      <c r="L42" s="14">
        <v>255</v>
      </c>
      <c r="M42" s="14">
        <v>200</v>
      </c>
      <c r="N42" s="14"/>
      <c r="O42" s="14">
        <v>9</v>
      </c>
      <c r="P42" s="14">
        <v>9</v>
      </c>
      <c r="Q42" s="14">
        <v>7</v>
      </c>
      <c r="R42" s="34"/>
      <c r="S42" s="33">
        <f t="shared" si="19"/>
        <v>709</v>
      </c>
      <c r="T42" s="33">
        <f t="shared" si="20"/>
        <v>25</v>
      </c>
      <c r="U42" s="35">
        <f t="shared" si="21"/>
        <v>77</v>
      </c>
      <c r="V42" s="37">
        <v>3.9</v>
      </c>
      <c r="W42" s="23">
        <v>3.5</v>
      </c>
      <c r="X42" s="30">
        <v>5.5</v>
      </c>
      <c r="Y42" s="30">
        <v>2.9</v>
      </c>
      <c r="Z42" s="54">
        <v>4.5</v>
      </c>
      <c r="AA42" s="38">
        <v>2.1</v>
      </c>
      <c r="AB42" s="38"/>
      <c r="AC42" s="38"/>
      <c r="AD42" s="38"/>
      <c r="AE42" s="38">
        <v>0.85</v>
      </c>
      <c r="AF42" s="38"/>
      <c r="AG42" s="38"/>
      <c r="AH42" s="44">
        <f t="shared" si="4"/>
        <v>0.85</v>
      </c>
      <c r="AI42" s="53">
        <v>45</v>
      </c>
      <c r="AJ42" s="15">
        <f t="shared" si="37"/>
        <v>45.85</v>
      </c>
      <c r="AK42" s="51">
        <f t="shared" si="22"/>
        <v>94.65</v>
      </c>
      <c r="AL42" s="96">
        <f t="shared" si="23"/>
        <v>100.25</v>
      </c>
      <c r="AM42" s="16">
        <f t="shared" si="36"/>
        <v>54.4</v>
      </c>
      <c r="AN42" s="50"/>
      <c r="AO42" s="46"/>
      <c r="AP42" s="17">
        <f t="shared" si="24"/>
        <v>100.25</v>
      </c>
      <c r="AQ42" s="18">
        <f t="shared" si="5"/>
        <v>47.655999999999977</v>
      </c>
      <c r="AR42" s="40"/>
      <c r="AS42" s="19">
        <f t="shared" si="6"/>
        <v>45.85</v>
      </c>
      <c r="AT42" s="20">
        <f t="shared" si="7"/>
        <v>96.455999999999989</v>
      </c>
      <c r="AU42" s="21">
        <f t="shared" si="8"/>
        <v>142.30599999999998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15</v>
      </c>
      <c r="BB42" s="42">
        <f t="shared" si="9"/>
        <v>261</v>
      </c>
      <c r="BC42" s="43">
        <f t="shared" si="10"/>
        <v>247.95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200.95</v>
      </c>
      <c r="BK42" s="24">
        <f t="shared" si="13"/>
        <v>96.455999999999989</v>
      </c>
      <c r="BL42" s="48">
        <f t="shared" si="14"/>
        <v>104.494</v>
      </c>
      <c r="BO42" s="129">
        <f t="shared" si="25"/>
        <v>1504</v>
      </c>
      <c r="BP42" s="129">
        <f t="shared" si="26"/>
        <v>52</v>
      </c>
      <c r="BQ42" s="129">
        <f t="shared" si="27"/>
        <v>509</v>
      </c>
      <c r="BR42" s="129">
        <f t="shared" si="28"/>
        <v>16</v>
      </c>
      <c r="BS42" s="129">
        <f t="shared" si="29"/>
        <v>2013</v>
      </c>
      <c r="BT42" s="129">
        <f t="shared" si="30"/>
        <v>68</v>
      </c>
      <c r="BU42" s="129">
        <f t="shared" si="31"/>
        <v>4.5</v>
      </c>
      <c r="BV42" s="129">
        <f t="shared" si="32"/>
        <v>90.4</v>
      </c>
      <c r="BW42" s="129">
        <f t="shared" si="33"/>
        <v>0.85</v>
      </c>
      <c r="BX42" s="129">
        <f t="shared" si="34"/>
        <v>91.25</v>
      </c>
      <c r="BY42" s="134">
        <f t="shared" si="35"/>
        <v>91.25</v>
      </c>
      <c r="BZ42" s="129">
        <f t="shared" si="38"/>
        <v>23.250000000000004</v>
      </c>
    </row>
    <row r="43" spans="1:78" ht="18.75">
      <c r="A43" s="143">
        <f t="shared" si="16"/>
        <v>42911</v>
      </c>
      <c r="B43" s="138" t="s">
        <v>49</v>
      </c>
      <c r="C43" s="30">
        <v>564</v>
      </c>
      <c r="D43" s="30">
        <v>502</v>
      </c>
      <c r="E43" s="41">
        <v>438</v>
      </c>
      <c r="F43" s="30">
        <v>37</v>
      </c>
      <c r="G43" s="30"/>
      <c r="H43" s="23">
        <v>15</v>
      </c>
      <c r="I43" s="33">
        <f>C43+D43+E43</f>
        <v>1504</v>
      </c>
      <c r="J43" s="33">
        <f>F43+G43+H43</f>
        <v>52</v>
      </c>
      <c r="K43" s="23">
        <v>259</v>
      </c>
      <c r="L43" s="14">
        <v>255</v>
      </c>
      <c r="M43" s="14">
        <v>200</v>
      </c>
      <c r="N43" s="14"/>
      <c r="O43" s="14">
        <v>9</v>
      </c>
      <c r="P43" s="14">
        <v>9</v>
      </c>
      <c r="Q43" s="14">
        <v>7</v>
      </c>
      <c r="R43" s="34"/>
      <c r="S43" s="33">
        <f t="shared" si="19"/>
        <v>714</v>
      </c>
      <c r="T43" s="33">
        <f t="shared" si="20"/>
        <v>25</v>
      </c>
      <c r="U43" s="35">
        <f t="shared" si="21"/>
        <v>77</v>
      </c>
      <c r="V43" s="37">
        <v>3.9</v>
      </c>
      <c r="W43" s="23">
        <v>3.5</v>
      </c>
      <c r="X43" s="30">
        <v>5.5</v>
      </c>
      <c r="Y43" s="30">
        <v>2.9</v>
      </c>
      <c r="Z43" s="54">
        <v>4.5</v>
      </c>
      <c r="AA43" s="38">
        <v>2.1</v>
      </c>
      <c r="AB43" s="38"/>
      <c r="AC43" s="38"/>
      <c r="AD43" s="38"/>
      <c r="AE43" s="38">
        <v>0.85</v>
      </c>
      <c r="AF43" s="38"/>
      <c r="AG43" s="38"/>
      <c r="AH43" s="44">
        <f t="shared" si="4"/>
        <v>0.85</v>
      </c>
      <c r="AI43" s="53">
        <v>45</v>
      </c>
      <c r="AJ43" s="15">
        <f t="shared" si="37"/>
        <v>45.85</v>
      </c>
      <c r="AK43" s="51">
        <f t="shared" si="22"/>
        <v>94.65</v>
      </c>
      <c r="AL43" s="96">
        <f t="shared" si="23"/>
        <v>100.25</v>
      </c>
      <c r="AM43" s="16">
        <f t="shared" si="36"/>
        <v>54.4</v>
      </c>
      <c r="AN43" s="50"/>
      <c r="AO43" s="46"/>
      <c r="AP43" s="17">
        <f t="shared" si="24"/>
        <v>100.25</v>
      </c>
      <c r="AQ43" s="18">
        <f t="shared" si="5"/>
        <v>47.655999999999977</v>
      </c>
      <c r="AR43" s="40"/>
      <c r="AS43" s="19">
        <f t="shared" si="6"/>
        <v>45.85</v>
      </c>
      <c r="AT43" s="20">
        <f t="shared" si="7"/>
        <v>96.455999999999989</v>
      </c>
      <c r="AU43" s="21">
        <f t="shared" si="8"/>
        <v>142.30599999999998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15</v>
      </c>
      <c r="BB43" s="42">
        <f t="shared" si="9"/>
        <v>261</v>
      </c>
      <c r="BC43" s="43">
        <f t="shared" si="10"/>
        <v>247.95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200.95</v>
      </c>
      <c r="BK43" s="24">
        <f t="shared" si="13"/>
        <v>96.455999999999989</v>
      </c>
      <c r="BL43" s="48">
        <f t="shared" si="14"/>
        <v>104.494</v>
      </c>
      <c r="BO43" s="129">
        <f t="shared" si="25"/>
        <v>1504</v>
      </c>
      <c r="BP43" s="129">
        <f t="shared" si="26"/>
        <v>52</v>
      </c>
      <c r="BQ43" s="129">
        <f t="shared" si="27"/>
        <v>514</v>
      </c>
      <c r="BR43" s="129">
        <f t="shared" si="28"/>
        <v>16</v>
      </c>
      <c r="BS43" s="129">
        <f t="shared" si="29"/>
        <v>2018</v>
      </c>
      <c r="BT43" s="129">
        <f t="shared" si="30"/>
        <v>68</v>
      </c>
      <c r="BU43" s="129">
        <f t="shared" si="31"/>
        <v>4.5</v>
      </c>
      <c r="BV43" s="129">
        <f t="shared" si="32"/>
        <v>90.4</v>
      </c>
      <c r="BW43" s="129">
        <f t="shared" si="33"/>
        <v>0.85</v>
      </c>
      <c r="BX43" s="129">
        <f t="shared" si="34"/>
        <v>91.25</v>
      </c>
      <c r="BY43" s="134">
        <f t="shared" si="35"/>
        <v>91.25</v>
      </c>
      <c r="BZ43" s="129">
        <f t="shared" si="38"/>
        <v>23.250000000000004</v>
      </c>
    </row>
    <row r="44" spans="1:78" ht="18.75">
      <c r="A44" s="143">
        <f t="shared" si="16"/>
        <v>42911</v>
      </c>
      <c r="B44" s="138" t="s">
        <v>23</v>
      </c>
      <c r="C44" s="30">
        <v>554</v>
      </c>
      <c r="D44" s="30">
        <v>496</v>
      </c>
      <c r="E44" s="41">
        <v>432</v>
      </c>
      <c r="F44" s="30">
        <v>36</v>
      </c>
      <c r="G44" s="30"/>
      <c r="H44" s="23">
        <v>14</v>
      </c>
      <c r="I44" s="33">
        <f>C44+D44+E44</f>
        <v>1482</v>
      </c>
      <c r="J44" s="33">
        <f>F44+G44+H44</f>
        <v>50</v>
      </c>
      <c r="K44" s="23">
        <v>257</v>
      </c>
      <c r="L44" s="14">
        <v>255</v>
      </c>
      <c r="M44" s="14">
        <v>190</v>
      </c>
      <c r="N44" s="14"/>
      <c r="O44" s="14">
        <v>9</v>
      </c>
      <c r="P44" s="14">
        <v>9</v>
      </c>
      <c r="Q44" s="14">
        <v>7</v>
      </c>
      <c r="R44" s="34"/>
      <c r="S44" s="33">
        <f t="shared" si="19"/>
        <v>702</v>
      </c>
      <c r="T44" s="33">
        <f t="shared" si="20"/>
        <v>25</v>
      </c>
      <c r="U44" s="35">
        <f t="shared" si="21"/>
        <v>75</v>
      </c>
      <c r="V44" s="37">
        <v>3.9</v>
      </c>
      <c r="W44" s="23">
        <v>3.5</v>
      </c>
      <c r="X44" s="30">
        <v>5.5</v>
      </c>
      <c r="Y44" s="30">
        <v>2.9</v>
      </c>
      <c r="Z44" s="54">
        <v>4.5999999999999996</v>
      </c>
      <c r="AA44" s="38">
        <v>2.1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45</v>
      </c>
      <c r="AJ44" s="15">
        <f t="shared" si="37"/>
        <v>45.85</v>
      </c>
      <c r="AK44" s="51">
        <f t="shared" si="22"/>
        <v>92.75</v>
      </c>
      <c r="AL44" s="96">
        <f t="shared" si="23"/>
        <v>98.35</v>
      </c>
      <c r="AM44" s="16">
        <f t="shared" si="36"/>
        <v>52.499999999999993</v>
      </c>
      <c r="AN44" s="50"/>
      <c r="AO44" s="46"/>
      <c r="AP44" s="17">
        <f t="shared" si="24"/>
        <v>98.35</v>
      </c>
      <c r="AQ44" s="18">
        <f t="shared" si="5"/>
        <v>49.555999999999983</v>
      </c>
      <c r="AR44" s="40"/>
      <c r="AS44" s="19">
        <f t="shared" si="6"/>
        <v>45.85</v>
      </c>
      <c r="AT44" s="20">
        <f t="shared" si="7"/>
        <v>96.455999999999989</v>
      </c>
      <c r="AU44" s="21">
        <f t="shared" si="8"/>
        <v>142.30599999999998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15</v>
      </c>
      <c r="BB44" s="42">
        <f t="shared" si="9"/>
        <v>261</v>
      </c>
      <c r="BC44" s="43">
        <f t="shared" si="10"/>
        <v>247.95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200.95</v>
      </c>
      <c r="BK44" s="24">
        <f t="shared" si="13"/>
        <v>96.455999999999989</v>
      </c>
      <c r="BL44" s="48">
        <f t="shared" si="14"/>
        <v>104.494</v>
      </c>
      <c r="BO44" s="129">
        <f t="shared" si="25"/>
        <v>1482</v>
      </c>
      <c r="BP44" s="129">
        <f t="shared" si="26"/>
        <v>50</v>
      </c>
      <c r="BQ44" s="129">
        <f t="shared" si="27"/>
        <v>512</v>
      </c>
      <c r="BR44" s="129">
        <f t="shared" si="28"/>
        <v>16</v>
      </c>
      <c r="BS44" s="129">
        <f t="shared" si="29"/>
        <v>1994</v>
      </c>
      <c r="BT44" s="129">
        <f t="shared" si="30"/>
        <v>66</v>
      </c>
      <c r="BU44" s="129">
        <f t="shared" si="31"/>
        <v>4.5999999999999996</v>
      </c>
      <c r="BV44" s="129">
        <f t="shared" si="32"/>
        <v>88.5</v>
      </c>
      <c r="BW44" s="129">
        <f t="shared" si="33"/>
        <v>0.85</v>
      </c>
      <c r="BX44" s="129">
        <f t="shared" si="34"/>
        <v>89.35</v>
      </c>
      <c r="BY44" s="134">
        <f t="shared" si="35"/>
        <v>89.35</v>
      </c>
      <c r="BZ44" s="129">
        <f t="shared" si="38"/>
        <v>23.35</v>
      </c>
    </row>
    <row r="45" spans="1:78" ht="18.75">
      <c r="A45" s="143">
        <f t="shared" si="16"/>
        <v>42911</v>
      </c>
      <c r="B45" s="138" t="s">
        <v>50</v>
      </c>
      <c r="C45" s="30">
        <v>565</v>
      </c>
      <c r="D45" s="30">
        <v>502</v>
      </c>
      <c r="E45" s="41">
        <v>428</v>
      </c>
      <c r="F45" s="30">
        <v>37</v>
      </c>
      <c r="G45" s="30"/>
      <c r="H45" s="23">
        <v>14</v>
      </c>
      <c r="I45" s="33">
        <f>C45+D45+E45</f>
        <v>1495</v>
      </c>
      <c r="J45" s="33">
        <f>F45+G45+H45</f>
        <v>51</v>
      </c>
      <c r="K45" s="23">
        <v>255</v>
      </c>
      <c r="L45" s="14">
        <v>255</v>
      </c>
      <c r="M45" s="14">
        <v>230</v>
      </c>
      <c r="N45" s="14"/>
      <c r="O45" s="14">
        <v>9</v>
      </c>
      <c r="P45" s="14">
        <v>9</v>
      </c>
      <c r="Q45" s="14">
        <v>8</v>
      </c>
      <c r="R45" s="34"/>
      <c r="S45" s="33">
        <f t="shared" si="19"/>
        <v>740</v>
      </c>
      <c r="T45" s="33">
        <f t="shared" si="20"/>
        <v>26</v>
      </c>
      <c r="U45" s="35">
        <f t="shared" si="21"/>
        <v>77</v>
      </c>
      <c r="V45" s="37">
        <v>3.9</v>
      </c>
      <c r="W45" s="23">
        <v>3.5</v>
      </c>
      <c r="X45" s="30">
        <v>5.5</v>
      </c>
      <c r="Y45" s="30">
        <v>2.9</v>
      </c>
      <c r="Z45" s="54">
        <v>4.5999999999999996</v>
      </c>
      <c r="AA45" s="38">
        <v>2.1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45</v>
      </c>
      <c r="AJ45" s="15">
        <f t="shared" si="37"/>
        <v>45.85</v>
      </c>
      <c r="AK45" s="51">
        <f t="shared" si="22"/>
        <v>94.75</v>
      </c>
      <c r="AL45" s="96">
        <f t="shared" si="23"/>
        <v>100.35</v>
      </c>
      <c r="AM45" s="16">
        <f t="shared" si="36"/>
        <v>54.499999999999993</v>
      </c>
      <c r="AN45" s="50"/>
      <c r="AO45" s="46"/>
      <c r="AP45" s="17">
        <f t="shared" si="24"/>
        <v>100.35</v>
      </c>
      <c r="AQ45" s="18">
        <f t="shared" si="5"/>
        <v>48.923999999999978</v>
      </c>
      <c r="AR45" s="40"/>
      <c r="AS45" s="19">
        <f t="shared" si="6"/>
        <v>45.85</v>
      </c>
      <c r="AT45" s="20">
        <f t="shared" si="7"/>
        <v>97.823999999999984</v>
      </c>
      <c r="AU45" s="21">
        <f t="shared" si="8"/>
        <v>143.67399999999998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18</v>
      </c>
      <c r="BB45" s="42">
        <f t="shared" si="9"/>
        <v>264</v>
      </c>
      <c r="BC45" s="43">
        <f t="shared" si="10"/>
        <v>250.79999999999998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203.79999999999998</v>
      </c>
      <c r="BK45" s="24">
        <f t="shared" si="13"/>
        <v>97.823999999999984</v>
      </c>
      <c r="BL45" s="48">
        <f t="shared" si="14"/>
        <v>105.976</v>
      </c>
      <c r="BO45" s="129">
        <f t="shared" si="25"/>
        <v>1495</v>
      </c>
      <c r="BP45" s="129">
        <f t="shared" si="26"/>
        <v>51</v>
      </c>
      <c r="BQ45" s="129">
        <f t="shared" si="27"/>
        <v>510</v>
      </c>
      <c r="BR45" s="129">
        <f t="shared" si="28"/>
        <v>17</v>
      </c>
      <c r="BS45" s="129">
        <f t="shared" si="29"/>
        <v>2005</v>
      </c>
      <c r="BT45" s="129">
        <f t="shared" si="30"/>
        <v>68</v>
      </c>
      <c r="BU45" s="129">
        <f t="shared" si="31"/>
        <v>4.5999999999999996</v>
      </c>
      <c r="BV45" s="129">
        <f t="shared" si="32"/>
        <v>90.5</v>
      </c>
      <c r="BW45" s="129">
        <f t="shared" si="33"/>
        <v>0.85</v>
      </c>
      <c r="BX45" s="129">
        <f t="shared" si="34"/>
        <v>91.35</v>
      </c>
      <c r="BY45" s="134">
        <f t="shared" si="35"/>
        <v>91.35</v>
      </c>
      <c r="BZ45" s="129">
        <f t="shared" si="38"/>
        <v>23.35</v>
      </c>
    </row>
    <row r="46" spans="1:78" ht="18.75">
      <c r="A46" s="143">
        <f t="shared" si="16"/>
        <v>42911</v>
      </c>
      <c r="B46" s="138" t="s">
        <v>24</v>
      </c>
      <c r="C46" s="30">
        <v>588</v>
      </c>
      <c r="D46" s="30">
        <v>530</v>
      </c>
      <c r="E46" s="30">
        <v>446</v>
      </c>
      <c r="F46" s="30">
        <v>39</v>
      </c>
      <c r="G46" s="30"/>
      <c r="H46" s="23">
        <v>15</v>
      </c>
      <c r="I46" s="33">
        <f t="shared" si="17"/>
        <v>1564</v>
      </c>
      <c r="J46" s="33">
        <f t="shared" si="18"/>
        <v>54</v>
      </c>
      <c r="K46" s="23">
        <v>259</v>
      </c>
      <c r="L46" s="14">
        <v>262</v>
      </c>
      <c r="M46" s="14">
        <v>220</v>
      </c>
      <c r="N46" s="14"/>
      <c r="O46" s="14">
        <v>9</v>
      </c>
      <c r="P46" s="14">
        <v>9</v>
      </c>
      <c r="Q46" s="14">
        <v>8</v>
      </c>
      <c r="R46" s="34"/>
      <c r="S46" s="33">
        <f t="shared" si="19"/>
        <v>741</v>
      </c>
      <c r="T46" s="33">
        <f t="shared" si="20"/>
        <v>26</v>
      </c>
      <c r="U46" s="35">
        <f t="shared" si="21"/>
        <v>80</v>
      </c>
      <c r="V46" s="23">
        <v>3.9</v>
      </c>
      <c r="W46" s="23">
        <v>3.5</v>
      </c>
      <c r="X46" s="30">
        <v>5.5</v>
      </c>
      <c r="Y46" s="30">
        <v>3.1</v>
      </c>
      <c r="Z46" s="30">
        <v>4.9000000000000004</v>
      </c>
      <c r="AA46" s="38">
        <v>2</v>
      </c>
      <c r="AB46" s="38"/>
      <c r="AC46" s="38"/>
      <c r="AD46" s="38"/>
      <c r="AE46" s="38">
        <v>0.875</v>
      </c>
      <c r="AF46" s="38"/>
      <c r="AG46" s="38"/>
      <c r="AH46" s="44">
        <f t="shared" si="4"/>
        <v>0.875</v>
      </c>
      <c r="AI46" s="53">
        <v>45</v>
      </c>
      <c r="AJ46" s="15">
        <f t="shared" si="37"/>
        <v>45.875</v>
      </c>
      <c r="AK46" s="51">
        <f t="shared" si="22"/>
        <v>98.275000000000006</v>
      </c>
      <c r="AL46" s="96">
        <f t="shared" si="23"/>
        <v>103.77500000000001</v>
      </c>
      <c r="AM46" s="16">
        <f t="shared" si="36"/>
        <v>57.900000000000006</v>
      </c>
      <c r="AN46" s="50"/>
      <c r="AO46" s="46"/>
      <c r="AP46" s="17">
        <f t="shared" si="24"/>
        <v>103.77500000000001</v>
      </c>
      <c r="AQ46" s="18">
        <f t="shared" si="5"/>
        <v>45.423999999999978</v>
      </c>
      <c r="AR46" s="40"/>
      <c r="AS46" s="19">
        <f t="shared" si="6"/>
        <v>45.875</v>
      </c>
      <c r="AT46" s="20">
        <f t="shared" si="7"/>
        <v>97.823999999999984</v>
      </c>
      <c r="AU46" s="21">
        <f t="shared" si="8"/>
        <v>143.69899999999998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18</v>
      </c>
      <c r="BB46" s="42">
        <f t="shared" si="9"/>
        <v>264</v>
      </c>
      <c r="BC46" s="43">
        <f t="shared" si="10"/>
        <v>250.79999999999998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203.79999999999998</v>
      </c>
      <c r="BK46" s="24">
        <f t="shared" si="13"/>
        <v>97.823999999999984</v>
      </c>
      <c r="BL46" s="48">
        <f t="shared" si="14"/>
        <v>105.976</v>
      </c>
      <c r="BO46" s="129">
        <f t="shared" si="25"/>
        <v>1564</v>
      </c>
      <c r="BP46" s="129">
        <f t="shared" si="26"/>
        <v>54</v>
      </c>
      <c r="BQ46" s="129">
        <f t="shared" si="27"/>
        <v>521</v>
      </c>
      <c r="BR46" s="129">
        <f t="shared" si="28"/>
        <v>17</v>
      </c>
      <c r="BS46" s="129">
        <f t="shared" si="29"/>
        <v>2085</v>
      </c>
      <c r="BT46" s="129">
        <f t="shared" si="30"/>
        <v>71</v>
      </c>
      <c r="BU46" s="129">
        <f t="shared" si="31"/>
        <v>4.9000000000000004</v>
      </c>
      <c r="BV46" s="129">
        <f t="shared" si="32"/>
        <v>93.9</v>
      </c>
      <c r="BW46" s="129">
        <f t="shared" si="33"/>
        <v>0.875</v>
      </c>
      <c r="BX46" s="129">
        <f t="shared" si="34"/>
        <v>94.775000000000006</v>
      </c>
      <c r="BY46" s="134">
        <f t="shared" si="35"/>
        <v>94.775000000000006</v>
      </c>
      <c r="BZ46" s="129">
        <f t="shared" si="38"/>
        <v>23.774999999999999</v>
      </c>
    </row>
    <row r="47" spans="1:78" ht="18.75">
      <c r="A47" s="143">
        <f t="shared" si="16"/>
        <v>42911</v>
      </c>
      <c r="B47" s="138" t="s">
        <v>35</v>
      </c>
      <c r="C47" s="30">
        <v>588</v>
      </c>
      <c r="D47" s="30">
        <v>530</v>
      </c>
      <c r="E47" s="30">
        <v>446</v>
      </c>
      <c r="F47" s="30">
        <v>39</v>
      </c>
      <c r="G47" s="30"/>
      <c r="H47" s="23">
        <v>15</v>
      </c>
      <c r="I47" s="33">
        <f t="shared" ref="I47" si="39">C47+D47+E47</f>
        <v>1564</v>
      </c>
      <c r="J47" s="33">
        <f t="shared" ref="J47" si="40">F47+G47+H47</f>
        <v>54</v>
      </c>
      <c r="K47" s="23">
        <v>259</v>
      </c>
      <c r="L47" s="14">
        <v>262</v>
      </c>
      <c r="M47" s="14">
        <v>220</v>
      </c>
      <c r="N47" s="14"/>
      <c r="O47" s="14">
        <v>9</v>
      </c>
      <c r="P47" s="14">
        <v>9</v>
      </c>
      <c r="Q47" s="14">
        <v>8</v>
      </c>
      <c r="R47" s="34"/>
      <c r="S47" s="33">
        <f t="shared" si="19"/>
        <v>741</v>
      </c>
      <c r="T47" s="33">
        <f t="shared" si="20"/>
        <v>26</v>
      </c>
      <c r="U47" s="35">
        <f t="shared" si="21"/>
        <v>80</v>
      </c>
      <c r="V47" s="23">
        <v>3.9</v>
      </c>
      <c r="W47" s="23">
        <v>3.5</v>
      </c>
      <c r="X47" s="30">
        <v>5.5</v>
      </c>
      <c r="Y47" s="30">
        <v>3.1</v>
      </c>
      <c r="Z47" s="30">
        <v>4.9000000000000004</v>
      </c>
      <c r="AA47" s="38">
        <v>2</v>
      </c>
      <c r="AB47" s="38"/>
      <c r="AC47" s="38"/>
      <c r="AD47" s="38"/>
      <c r="AE47" s="38">
        <v>0.875</v>
      </c>
      <c r="AF47" s="38"/>
      <c r="AG47" s="38"/>
      <c r="AH47" s="44">
        <f t="shared" si="4"/>
        <v>0.875</v>
      </c>
      <c r="AI47" s="53">
        <v>45</v>
      </c>
      <c r="AJ47" s="15">
        <f t="shared" si="37"/>
        <v>45.875</v>
      </c>
      <c r="AK47" s="51">
        <f t="shared" si="22"/>
        <v>98.275000000000006</v>
      </c>
      <c r="AL47" s="96">
        <f t="shared" si="23"/>
        <v>103.77500000000001</v>
      </c>
      <c r="AM47" s="16">
        <f t="shared" si="36"/>
        <v>57.900000000000006</v>
      </c>
      <c r="AN47" s="50"/>
      <c r="AO47" s="46"/>
      <c r="AP47" s="17">
        <f t="shared" si="24"/>
        <v>103.77500000000001</v>
      </c>
      <c r="AQ47" s="18">
        <f t="shared" si="5"/>
        <v>45.423999999999978</v>
      </c>
      <c r="AR47" s="40"/>
      <c r="AS47" s="19">
        <f t="shared" si="6"/>
        <v>45.875</v>
      </c>
      <c r="AT47" s="20">
        <f t="shared" si="7"/>
        <v>97.823999999999984</v>
      </c>
      <c r="AU47" s="21">
        <f t="shared" si="8"/>
        <v>143.69899999999998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18</v>
      </c>
      <c r="BB47" s="42">
        <f t="shared" si="9"/>
        <v>264</v>
      </c>
      <c r="BC47" s="43">
        <f t="shared" si="10"/>
        <v>250.79999999999998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203.79999999999998</v>
      </c>
      <c r="BK47" s="24">
        <f t="shared" si="13"/>
        <v>97.823999999999984</v>
      </c>
      <c r="BL47" s="48">
        <f t="shared" si="14"/>
        <v>105.976</v>
      </c>
      <c r="BO47" s="129">
        <f t="shared" si="25"/>
        <v>1564</v>
      </c>
      <c r="BP47" s="129">
        <f t="shared" si="26"/>
        <v>54</v>
      </c>
      <c r="BQ47" s="129">
        <f t="shared" si="27"/>
        <v>521</v>
      </c>
      <c r="BR47" s="129">
        <f t="shared" si="28"/>
        <v>17</v>
      </c>
      <c r="BS47" s="129">
        <f t="shared" si="29"/>
        <v>2085</v>
      </c>
      <c r="BT47" s="129">
        <f t="shared" si="30"/>
        <v>71</v>
      </c>
      <c r="BU47" s="129">
        <f t="shared" si="31"/>
        <v>4.9000000000000004</v>
      </c>
      <c r="BV47" s="129">
        <f t="shared" si="32"/>
        <v>93.9</v>
      </c>
      <c r="BW47" s="129">
        <f t="shared" si="33"/>
        <v>0.875</v>
      </c>
      <c r="BX47" s="129">
        <f t="shared" si="34"/>
        <v>94.775000000000006</v>
      </c>
      <c r="BY47" s="134">
        <f t="shared" si="35"/>
        <v>94.775000000000006</v>
      </c>
      <c r="BZ47" s="129">
        <f t="shared" si="38"/>
        <v>23.774999999999999</v>
      </c>
    </row>
    <row r="48" spans="1:78" ht="18.75">
      <c r="A48" s="143">
        <f t="shared" si="16"/>
        <v>42911</v>
      </c>
      <c r="B48" s="138" t="s">
        <v>36</v>
      </c>
      <c r="C48" s="30">
        <v>720</v>
      </c>
      <c r="D48" s="30">
        <v>647</v>
      </c>
      <c r="E48" s="30">
        <v>552</v>
      </c>
      <c r="F48" s="30">
        <v>46</v>
      </c>
      <c r="G48" s="30"/>
      <c r="H48" s="23">
        <v>18</v>
      </c>
      <c r="I48" s="33">
        <f>C48+D48+E48</f>
        <v>1919</v>
      </c>
      <c r="J48" s="33">
        <f>F48+G48+H48</f>
        <v>64</v>
      </c>
      <c r="K48" s="23">
        <v>312</v>
      </c>
      <c r="L48" s="14">
        <v>311</v>
      </c>
      <c r="M48" s="14">
        <v>200</v>
      </c>
      <c r="N48" s="14"/>
      <c r="O48" s="14">
        <v>11</v>
      </c>
      <c r="P48" s="14">
        <v>11</v>
      </c>
      <c r="Q48" s="14">
        <v>7</v>
      </c>
      <c r="R48" s="34"/>
      <c r="S48" s="33">
        <f t="shared" si="19"/>
        <v>823</v>
      </c>
      <c r="T48" s="33">
        <f t="shared" si="20"/>
        <v>29</v>
      </c>
      <c r="U48" s="35">
        <f t="shared" si="21"/>
        <v>93</v>
      </c>
      <c r="V48" s="23">
        <v>3.9</v>
      </c>
      <c r="W48" s="23">
        <v>3.5</v>
      </c>
      <c r="X48" s="30">
        <v>8.5</v>
      </c>
      <c r="Y48" s="30">
        <v>3.1</v>
      </c>
      <c r="Z48" s="30">
        <v>4.9000000000000004</v>
      </c>
      <c r="AA48" s="38">
        <v>2</v>
      </c>
      <c r="AB48" s="38"/>
      <c r="AC48" s="38"/>
      <c r="AD48" s="38"/>
      <c r="AE48" s="38">
        <v>0.875</v>
      </c>
      <c r="AF48" s="38"/>
      <c r="AG48" s="38"/>
      <c r="AH48" s="44">
        <f t="shared" si="4"/>
        <v>0.875</v>
      </c>
      <c r="AI48" s="53">
        <v>45</v>
      </c>
      <c r="AJ48" s="15">
        <f t="shared" si="37"/>
        <v>45.875</v>
      </c>
      <c r="AK48" s="51">
        <f t="shared" si="22"/>
        <v>114.27500000000001</v>
      </c>
      <c r="AL48" s="96">
        <f t="shared" si="23"/>
        <v>119.77500000000001</v>
      </c>
      <c r="AM48" s="16">
        <f t="shared" si="36"/>
        <v>73.900000000000006</v>
      </c>
      <c r="AN48" s="50"/>
      <c r="AO48" s="46"/>
      <c r="AP48" s="17">
        <f t="shared" si="24"/>
        <v>119.77500000000001</v>
      </c>
      <c r="AQ48" s="18">
        <f t="shared" si="5"/>
        <v>29.423999999999978</v>
      </c>
      <c r="AR48" s="40"/>
      <c r="AS48" s="19">
        <f t="shared" si="6"/>
        <v>45.875</v>
      </c>
      <c r="AT48" s="20">
        <f t="shared" si="7"/>
        <v>97.823999999999984</v>
      </c>
      <c r="AU48" s="21">
        <f t="shared" si="8"/>
        <v>143.69899999999998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18</v>
      </c>
      <c r="BB48" s="42">
        <f t="shared" si="9"/>
        <v>264</v>
      </c>
      <c r="BC48" s="43">
        <f t="shared" si="10"/>
        <v>250.79999999999998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203.79999999999998</v>
      </c>
      <c r="BK48" s="24">
        <f t="shared" si="13"/>
        <v>97.823999999999984</v>
      </c>
      <c r="BL48" s="48">
        <f t="shared" si="14"/>
        <v>105.976</v>
      </c>
      <c r="BO48" s="129">
        <f t="shared" si="25"/>
        <v>1919</v>
      </c>
      <c r="BP48" s="129">
        <f t="shared" si="26"/>
        <v>64</v>
      </c>
      <c r="BQ48" s="129">
        <f t="shared" si="27"/>
        <v>623</v>
      </c>
      <c r="BR48" s="129">
        <f t="shared" si="28"/>
        <v>18</v>
      </c>
      <c r="BS48" s="129">
        <f t="shared" si="29"/>
        <v>2542</v>
      </c>
      <c r="BT48" s="129">
        <f t="shared" si="30"/>
        <v>82</v>
      </c>
      <c r="BU48" s="129">
        <f t="shared" si="31"/>
        <v>4.9000000000000004</v>
      </c>
      <c r="BV48" s="129">
        <f t="shared" si="32"/>
        <v>107.9</v>
      </c>
      <c r="BW48" s="129">
        <f t="shared" si="33"/>
        <v>0.875</v>
      </c>
      <c r="BX48" s="129">
        <f t="shared" si="34"/>
        <v>108.77500000000001</v>
      </c>
      <c r="BY48" s="134">
        <f t="shared" si="35"/>
        <v>108.77500000000001</v>
      </c>
      <c r="BZ48" s="129">
        <f t="shared" si="38"/>
        <v>26.774999999999999</v>
      </c>
    </row>
    <row r="49" spans="1:78" ht="18.75">
      <c r="A49" s="143">
        <f t="shared" si="16"/>
        <v>42911</v>
      </c>
      <c r="B49" s="138" t="s">
        <v>51</v>
      </c>
      <c r="C49" s="30">
        <v>720</v>
      </c>
      <c r="D49" s="30">
        <v>647</v>
      </c>
      <c r="E49" s="30">
        <v>552</v>
      </c>
      <c r="F49" s="30">
        <v>46</v>
      </c>
      <c r="G49" s="30"/>
      <c r="H49" s="23">
        <v>18</v>
      </c>
      <c r="I49" s="33">
        <f>C49+D49+E49</f>
        <v>1919</v>
      </c>
      <c r="J49" s="33">
        <f>F49+G49+H49</f>
        <v>64</v>
      </c>
      <c r="K49" s="23">
        <v>312</v>
      </c>
      <c r="L49" s="14">
        <v>311</v>
      </c>
      <c r="M49" s="14">
        <v>200</v>
      </c>
      <c r="N49" s="14"/>
      <c r="O49" s="14">
        <v>11</v>
      </c>
      <c r="P49" s="14">
        <v>11</v>
      </c>
      <c r="Q49" s="14">
        <v>7</v>
      </c>
      <c r="R49" s="34"/>
      <c r="S49" s="33">
        <f t="shared" si="19"/>
        <v>823</v>
      </c>
      <c r="T49" s="33">
        <f t="shared" si="20"/>
        <v>29</v>
      </c>
      <c r="U49" s="35">
        <f t="shared" si="21"/>
        <v>93</v>
      </c>
      <c r="V49" s="23">
        <v>3.9</v>
      </c>
      <c r="W49" s="23">
        <v>3.5</v>
      </c>
      <c r="X49" s="30">
        <v>8.5</v>
      </c>
      <c r="Y49" s="30">
        <v>3.1</v>
      </c>
      <c r="Z49" s="30">
        <v>4.9000000000000004</v>
      </c>
      <c r="AA49" s="38">
        <v>2</v>
      </c>
      <c r="AB49" s="38"/>
      <c r="AC49" s="38"/>
      <c r="AD49" s="38"/>
      <c r="AE49" s="38">
        <v>0.875</v>
      </c>
      <c r="AF49" s="38"/>
      <c r="AG49" s="38"/>
      <c r="AH49" s="44">
        <f t="shared" si="4"/>
        <v>0.875</v>
      </c>
      <c r="AI49" s="53">
        <v>45</v>
      </c>
      <c r="AJ49" s="15">
        <f t="shared" si="37"/>
        <v>45.875</v>
      </c>
      <c r="AK49" s="51">
        <f t="shared" si="22"/>
        <v>114.27500000000001</v>
      </c>
      <c r="AL49" s="96">
        <f t="shared" si="23"/>
        <v>119.77500000000001</v>
      </c>
      <c r="AM49" s="16">
        <f t="shared" si="36"/>
        <v>73.900000000000006</v>
      </c>
      <c r="AN49" s="50"/>
      <c r="AO49" s="46"/>
      <c r="AP49" s="17">
        <f t="shared" si="24"/>
        <v>119.77500000000001</v>
      </c>
      <c r="AQ49" s="18">
        <f t="shared" si="5"/>
        <v>29.423999999999978</v>
      </c>
      <c r="AR49" s="40"/>
      <c r="AS49" s="19">
        <f t="shared" si="6"/>
        <v>45.875</v>
      </c>
      <c r="AT49" s="20">
        <f t="shared" si="7"/>
        <v>97.823999999999984</v>
      </c>
      <c r="AU49" s="21">
        <f t="shared" si="8"/>
        <v>143.69899999999998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18</v>
      </c>
      <c r="BB49" s="42">
        <f t="shared" si="9"/>
        <v>264</v>
      </c>
      <c r="BC49" s="43">
        <f t="shared" si="10"/>
        <v>250.79999999999998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203.79999999999998</v>
      </c>
      <c r="BK49" s="24">
        <f t="shared" si="13"/>
        <v>97.823999999999984</v>
      </c>
      <c r="BL49" s="48">
        <f t="shared" si="14"/>
        <v>105.976</v>
      </c>
      <c r="BO49" s="129">
        <f t="shared" si="25"/>
        <v>1919</v>
      </c>
      <c r="BP49" s="129">
        <f t="shared" si="26"/>
        <v>64</v>
      </c>
      <c r="BQ49" s="129">
        <f t="shared" si="27"/>
        <v>623</v>
      </c>
      <c r="BR49" s="129">
        <f t="shared" si="28"/>
        <v>18</v>
      </c>
      <c r="BS49" s="129">
        <f t="shared" si="29"/>
        <v>2542</v>
      </c>
      <c r="BT49" s="129">
        <f t="shared" si="30"/>
        <v>82</v>
      </c>
      <c r="BU49" s="129">
        <f t="shared" si="31"/>
        <v>4.9000000000000004</v>
      </c>
      <c r="BV49" s="129">
        <f t="shared" si="32"/>
        <v>107.9</v>
      </c>
      <c r="BW49" s="129">
        <f t="shared" si="33"/>
        <v>0.875</v>
      </c>
      <c r="BX49" s="129">
        <f t="shared" si="34"/>
        <v>108.77500000000001</v>
      </c>
      <c r="BY49" s="134">
        <f t="shared" si="35"/>
        <v>108.77500000000001</v>
      </c>
      <c r="BZ49" s="129">
        <f t="shared" si="38"/>
        <v>26.774999999999999</v>
      </c>
    </row>
    <row r="50" spans="1:78" ht="18.75">
      <c r="A50" s="143">
        <f t="shared" si="16"/>
        <v>42911</v>
      </c>
      <c r="B50" s="138" t="s">
        <v>25</v>
      </c>
      <c r="C50" s="30">
        <v>806</v>
      </c>
      <c r="D50" s="30">
        <v>720</v>
      </c>
      <c r="E50" s="30">
        <v>622</v>
      </c>
      <c r="F50" s="30">
        <v>53</v>
      </c>
      <c r="G50" s="30"/>
      <c r="H50" s="23">
        <v>21</v>
      </c>
      <c r="I50" s="33">
        <f t="shared" si="17"/>
        <v>2148</v>
      </c>
      <c r="J50" s="33">
        <f t="shared" si="18"/>
        <v>74</v>
      </c>
      <c r="K50" s="23">
        <v>363</v>
      </c>
      <c r="L50" s="14">
        <v>341</v>
      </c>
      <c r="M50" s="14">
        <v>220</v>
      </c>
      <c r="N50" s="14"/>
      <c r="O50" s="14">
        <v>13</v>
      </c>
      <c r="P50" s="14">
        <v>12</v>
      </c>
      <c r="Q50" s="14">
        <v>8</v>
      </c>
      <c r="R50" s="34"/>
      <c r="S50" s="33">
        <f t="shared" si="19"/>
        <v>924</v>
      </c>
      <c r="T50" s="33">
        <f t="shared" si="20"/>
        <v>33</v>
      </c>
      <c r="U50" s="35">
        <f t="shared" si="21"/>
        <v>107</v>
      </c>
      <c r="V50" s="23">
        <v>6.33</v>
      </c>
      <c r="W50" s="23">
        <v>3.5</v>
      </c>
      <c r="X50" s="30">
        <v>8.5</v>
      </c>
      <c r="Y50" s="38">
        <v>5.2</v>
      </c>
      <c r="Z50" s="38">
        <v>7</v>
      </c>
      <c r="AA50" s="38">
        <v>2.8</v>
      </c>
      <c r="AB50" s="38"/>
      <c r="AC50" s="38"/>
      <c r="AD50" s="38"/>
      <c r="AE50" s="38">
        <v>0.875</v>
      </c>
      <c r="AF50" s="38"/>
      <c r="AG50" s="38"/>
      <c r="AH50" s="44">
        <f t="shared" si="4"/>
        <v>0.875</v>
      </c>
      <c r="AI50" s="53">
        <v>60</v>
      </c>
      <c r="AJ50" s="15">
        <f t="shared" si="37"/>
        <v>60.875</v>
      </c>
      <c r="AK50" s="51">
        <f t="shared" si="22"/>
        <v>134.90499999999997</v>
      </c>
      <c r="AL50" s="96">
        <f t="shared" si="23"/>
        <v>141.20499999999998</v>
      </c>
      <c r="AM50" s="16">
        <f t="shared" si="36"/>
        <v>80.329999999999984</v>
      </c>
      <c r="AN50" s="50"/>
      <c r="AO50" s="46"/>
      <c r="AP50" s="17">
        <f t="shared" si="24"/>
        <v>141.20499999999998</v>
      </c>
      <c r="AQ50" s="18">
        <f t="shared" si="5"/>
        <v>23.794000000000011</v>
      </c>
      <c r="AR50" s="40"/>
      <c r="AS50" s="19">
        <f t="shared" si="6"/>
        <v>60.875</v>
      </c>
      <c r="AT50" s="20">
        <f t="shared" si="7"/>
        <v>97.823999999999984</v>
      </c>
      <c r="AU50" s="21">
        <f t="shared" si="8"/>
        <v>158.69899999999998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18</v>
      </c>
      <c r="BB50" s="42">
        <f t="shared" si="9"/>
        <v>264</v>
      </c>
      <c r="BC50" s="43">
        <f t="shared" si="10"/>
        <v>250.79999999999998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203.79999999999998</v>
      </c>
      <c r="BK50" s="24">
        <f t="shared" si="13"/>
        <v>97.823999999999984</v>
      </c>
      <c r="BL50" s="48">
        <f t="shared" si="14"/>
        <v>105.976</v>
      </c>
      <c r="BO50" s="129">
        <f t="shared" si="25"/>
        <v>2148</v>
      </c>
      <c r="BP50" s="129">
        <f t="shared" si="26"/>
        <v>74</v>
      </c>
      <c r="BQ50" s="129">
        <f t="shared" si="27"/>
        <v>704</v>
      </c>
      <c r="BR50" s="129">
        <f t="shared" si="28"/>
        <v>21</v>
      </c>
      <c r="BS50" s="129">
        <f t="shared" si="29"/>
        <v>2852</v>
      </c>
      <c r="BT50" s="129">
        <f t="shared" si="30"/>
        <v>95</v>
      </c>
      <c r="BU50" s="129">
        <f t="shared" si="31"/>
        <v>7</v>
      </c>
      <c r="BV50" s="129">
        <f t="shared" si="32"/>
        <v>128.33000000000001</v>
      </c>
      <c r="BW50" s="129">
        <f t="shared" si="33"/>
        <v>0.875</v>
      </c>
      <c r="BX50" s="129">
        <f t="shared" si="34"/>
        <v>129.20500000000001</v>
      </c>
      <c r="BY50" s="134">
        <f t="shared" si="35"/>
        <v>129.20500000000001</v>
      </c>
      <c r="BZ50" s="129">
        <f t="shared" si="38"/>
        <v>34.204999999999998</v>
      </c>
    </row>
    <row r="51" spans="1:78" ht="18.75">
      <c r="A51" s="143">
        <f t="shared" si="16"/>
        <v>42911</v>
      </c>
      <c r="B51" s="138" t="s">
        <v>52</v>
      </c>
      <c r="C51" s="30">
        <v>806</v>
      </c>
      <c r="D51" s="30">
        <v>720</v>
      </c>
      <c r="E51" s="30">
        <v>622</v>
      </c>
      <c r="F51" s="30">
        <v>53</v>
      </c>
      <c r="G51" s="30"/>
      <c r="H51" s="23">
        <v>21</v>
      </c>
      <c r="I51" s="33">
        <f t="shared" ref="I51" si="41">C51+D51+E51</f>
        <v>2148</v>
      </c>
      <c r="J51" s="33">
        <f t="shared" ref="J51" si="42">F51+G51+H51</f>
        <v>74</v>
      </c>
      <c r="K51" s="23">
        <v>363</v>
      </c>
      <c r="L51" s="14">
        <v>341</v>
      </c>
      <c r="M51" s="14">
        <v>220</v>
      </c>
      <c r="N51" s="14"/>
      <c r="O51" s="14">
        <v>13</v>
      </c>
      <c r="P51" s="14">
        <v>12</v>
      </c>
      <c r="Q51" s="14">
        <v>8</v>
      </c>
      <c r="R51" s="34"/>
      <c r="S51" s="33">
        <f t="shared" si="19"/>
        <v>924</v>
      </c>
      <c r="T51" s="33">
        <f t="shared" si="20"/>
        <v>33</v>
      </c>
      <c r="U51" s="35">
        <f t="shared" si="21"/>
        <v>107</v>
      </c>
      <c r="V51" s="23">
        <v>6.33</v>
      </c>
      <c r="W51" s="23">
        <v>3.5</v>
      </c>
      <c r="X51" s="30">
        <v>8.5</v>
      </c>
      <c r="Y51" s="38">
        <v>5.2</v>
      </c>
      <c r="Z51" s="38">
        <v>7</v>
      </c>
      <c r="AA51" s="38">
        <v>2.8</v>
      </c>
      <c r="AB51" s="38"/>
      <c r="AC51" s="38"/>
      <c r="AD51" s="38"/>
      <c r="AE51" s="38">
        <v>0.875</v>
      </c>
      <c r="AF51" s="38"/>
      <c r="AG51" s="38"/>
      <c r="AH51" s="44">
        <f t="shared" si="4"/>
        <v>0.875</v>
      </c>
      <c r="AI51" s="53">
        <v>60</v>
      </c>
      <c r="AJ51" s="15">
        <f t="shared" si="37"/>
        <v>60.875</v>
      </c>
      <c r="AK51" s="51">
        <f t="shared" si="22"/>
        <v>134.90499999999997</v>
      </c>
      <c r="AL51" s="96">
        <f t="shared" si="23"/>
        <v>141.20499999999998</v>
      </c>
      <c r="AM51" s="16">
        <f t="shared" si="36"/>
        <v>80.329999999999984</v>
      </c>
      <c r="AN51" s="50"/>
      <c r="AO51" s="46"/>
      <c r="AP51" s="17">
        <f t="shared" si="24"/>
        <v>141.20499999999998</v>
      </c>
      <c r="AQ51" s="18">
        <f t="shared" si="5"/>
        <v>23.794000000000011</v>
      </c>
      <c r="AR51" s="40"/>
      <c r="AS51" s="19">
        <f t="shared" si="6"/>
        <v>60.875</v>
      </c>
      <c r="AT51" s="20">
        <f t="shared" si="7"/>
        <v>97.823999999999984</v>
      </c>
      <c r="AU51" s="21">
        <f t="shared" si="8"/>
        <v>158.69899999999998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18</v>
      </c>
      <c r="BB51" s="42">
        <f t="shared" si="9"/>
        <v>264</v>
      </c>
      <c r="BC51" s="43">
        <f t="shared" si="10"/>
        <v>250.79999999999998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203.79999999999998</v>
      </c>
      <c r="BK51" s="24">
        <f t="shared" si="13"/>
        <v>97.823999999999984</v>
      </c>
      <c r="BL51" s="48">
        <f t="shared" si="14"/>
        <v>105.976</v>
      </c>
      <c r="BO51" s="129">
        <f t="shared" si="25"/>
        <v>2148</v>
      </c>
      <c r="BP51" s="129">
        <f t="shared" si="26"/>
        <v>74</v>
      </c>
      <c r="BQ51" s="129">
        <f t="shared" si="27"/>
        <v>704</v>
      </c>
      <c r="BR51" s="129">
        <f t="shared" si="28"/>
        <v>21</v>
      </c>
      <c r="BS51" s="129">
        <f t="shared" si="29"/>
        <v>2852</v>
      </c>
      <c r="BT51" s="129">
        <f t="shared" si="30"/>
        <v>95</v>
      </c>
      <c r="BU51" s="129">
        <f t="shared" si="31"/>
        <v>7</v>
      </c>
      <c r="BV51" s="129">
        <f t="shared" si="32"/>
        <v>128.33000000000001</v>
      </c>
      <c r="BW51" s="129">
        <f t="shared" si="33"/>
        <v>0.875</v>
      </c>
      <c r="BX51" s="129">
        <f t="shared" si="34"/>
        <v>129.20500000000001</v>
      </c>
      <c r="BY51" s="134">
        <f t="shared" si="35"/>
        <v>129.20500000000001</v>
      </c>
      <c r="BZ51" s="129">
        <f t="shared" si="38"/>
        <v>34.204999999999998</v>
      </c>
    </row>
    <row r="52" spans="1:78" ht="18.75">
      <c r="A52" s="143">
        <f t="shared" si="16"/>
        <v>42911</v>
      </c>
      <c r="B52" s="138" t="s">
        <v>37</v>
      </c>
      <c r="C52" s="30">
        <v>820</v>
      </c>
      <c r="D52" s="30">
        <v>737</v>
      </c>
      <c r="E52" s="30">
        <v>628</v>
      </c>
      <c r="F52" s="30">
        <v>54</v>
      </c>
      <c r="G52" s="30"/>
      <c r="H52" s="23">
        <v>21</v>
      </c>
      <c r="I52" s="33">
        <f>C52+D52+E52</f>
        <v>2185</v>
      </c>
      <c r="J52" s="33">
        <f>F52+G52+H52</f>
        <v>75</v>
      </c>
      <c r="K52" s="23">
        <v>368</v>
      </c>
      <c r="L52" s="14">
        <v>345</v>
      </c>
      <c r="M52" s="14">
        <v>220</v>
      </c>
      <c r="N52" s="14"/>
      <c r="O52" s="14">
        <v>13</v>
      </c>
      <c r="P52" s="14">
        <v>12</v>
      </c>
      <c r="Q52" s="14">
        <v>8</v>
      </c>
      <c r="R52" s="34"/>
      <c r="S52" s="33">
        <f t="shared" si="19"/>
        <v>933</v>
      </c>
      <c r="T52" s="33">
        <f t="shared" si="20"/>
        <v>33</v>
      </c>
      <c r="U52" s="35">
        <f t="shared" si="21"/>
        <v>108</v>
      </c>
      <c r="V52" s="23">
        <v>6.33</v>
      </c>
      <c r="W52" s="23">
        <v>3.5</v>
      </c>
      <c r="X52" s="30">
        <v>8.5</v>
      </c>
      <c r="Y52" s="38">
        <v>5.2</v>
      </c>
      <c r="Z52" s="38">
        <v>7</v>
      </c>
      <c r="AA52" s="38">
        <v>2.8</v>
      </c>
      <c r="AB52" s="38"/>
      <c r="AC52" s="38"/>
      <c r="AD52" s="38"/>
      <c r="AE52" s="38">
        <v>0.875</v>
      </c>
      <c r="AF52" s="38"/>
      <c r="AG52" s="38"/>
      <c r="AH52" s="44">
        <f t="shared" si="4"/>
        <v>0.875</v>
      </c>
      <c r="AI52" s="53">
        <v>60</v>
      </c>
      <c r="AJ52" s="15">
        <f t="shared" si="37"/>
        <v>60.875</v>
      </c>
      <c r="AK52" s="51">
        <f t="shared" si="22"/>
        <v>135.90499999999997</v>
      </c>
      <c r="AL52" s="96">
        <f t="shared" si="23"/>
        <v>142.20499999999998</v>
      </c>
      <c r="AM52" s="16">
        <f t="shared" si="36"/>
        <v>81.329999999999984</v>
      </c>
      <c r="AN52" s="50"/>
      <c r="AO52" s="46"/>
      <c r="AP52" s="17">
        <f t="shared" si="24"/>
        <v>142.20499999999998</v>
      </c>
      <c r="AQ52" s="18">
        <f t="shared" si="5"/>
        <v>22.794000000000011</v>
      </c>
      <c r="AR52" s="40"/>
      <c r="AS52" s="19">
        <f t="shared" si="6"/>
        <v>60.875</v>
      </c>
      <c r="AT52" s="20">
        <f t="shared" si="7"/>
        <v>97.823999999999984</v>
      </c>
      <c r="AU52" s="21">
        <f t="shared" si="8"/>
        <v>158.69899999999998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18</v>
      </c>
      <c r="BB52" s="42">
        <f t="shared" si="9"/>
        <v>264</v>
      </c>
      <c r="BC52" s="43">
        <f t="shared" si="10"/>
        <v>250.79999999999998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203.79999999999998</v>
      </c>
      <c r="BK52" s="24">
        <f t="shared" si="13"/>
        <v>97.823999999999984</v>
      </c>
      <c r="BL52" s="48">
        <f t="shared" si="14"/>
        <v>105.976</v>
      </c>
      <c r="BO52" s="129">
        <f t="shared" si="25"/>
        <v>2185</v>
      </c>
      <c r="BP52" s="129">
        <f t="shared" si="26"/>
        <v>75</v>
      </c>
      <c r="BQ52" s="129">
        <f t="shared" si="27"/>
        <v>713</v>
      </c>
      <c r="BR52" s="129">
        <f t="shared" si="28"/>
        <v>21</v>
      </c>
      <c r="BS52" s="129">
        <f t="shared" si="29"/>
        <v>2898</v>
      </c>
      <c r="BT52" s="129">
        <f t="shared" si="30"/>
        <v>96</v>
      </c>
      <c r="BU52" s="129">
        <f t="shared" si="31"/>
        <v>7</v>
      </c>
      <c r="BV52" s="129">
        <f t="shared" si="32"/>
        <v>129.33000000000001</v>
      </c>
      <c r="BW52" s="129">
        <f t="shared" si="33"/>
        <v>0.875</v>
      </c>
      <c r="BX52" s="129">
        <f t="shared" si="34"/>
        <v>130.20500000000001</v>
      </c>
      <c r="BY52" s="134">
        <f t="shared" si="35"/>
        <v>130.20500000000001</v>
      </c>
      <c r="BZ52" s="129">
        <f t="shared" si="38"/>
        <v>34.204999999999998</v>
      </c>
    </row>
    <row r="53" spans="1:78" ht="18.75">
      <c r="A53" s="143">
        <f t="shared" si="16"/>
        <v>42911</v>
      </c>
      <c r="B53" s="138" t="s">
        <v>53</v>
      </c>
      <c r="C53" s="30">
        <v>820</v>
      </c>
      <c r="D53" s="30">
        <v>737</v>
      </c>
      <c r="E53" s="30">
        <v>628</v>
      </c>
      <c r="F53" s="30">
        <v>54</v>
      </c>
      <c r="G53" s="30"/>
      <c r="H53" s="23">
        <v>21</v>
      </c>
      <c r="I53" s="33">
        <f>C53+D53+E53</f>
        <v>2185</v>
      </c>
      <c r="J53" s="33">
        <f>F53+G53+H53</f>
        <v>75</v>
      </c>
      <c r="K53" s="23">
        <v>368</v>
      </c>
      <c r="L53" s="14">
        <v>345</v>
      </c>
      <c r="M53" s="14">
        <v>220</v>
      </c>
      <c r="N53" s="14"/>
      <c r="O53" s="14">
        <v>13</v>
      </c>
      <c r="P53" s="14">
        <v>12</v>
      </c>
      <c r="Q53" s="14">
        <v>8</v>
      </c>
      <c r="R53" s="34"/>
      <c r="S53" s="33">
        <f t="shared" si="19"/>
        <v>933</v>
      </c>
      <c r="T53" s="33">
        <f t="shared" si="20"/>
        <v>33</v>
      </c>
      <c r="U53" s="35">
        <f t="shared" si="21"/>
        <v>108</v>
      </c>
      <c r="V53" s="23">
        <v>6.33</v>
      </c>
      <c r="W53" s="23">
        <v>3.5</v>
      </c>
      <c r="X53" s="30">
        <v>8.5</v>
      </c>
      <c r="Y53" s="38">
        <v>5.2</v>
      </c>
      <c r="Z53" s="38">
        <v>7</v>
      </c>
      <c r="AA53" s="38">
        <v>2.8</v>
      </c>
      <c r="AB53" s="38"/>
      <c r="AC53" s="38"/>
      <c r="AD53" s="38"/>
      <c r="AE53" s="38">
        <v>0.875</v>
      </c>
      <c r="AF53" s="38"/>
      <c r="AG53" s="38"/>
      <c r="AH53" s="44">
        <f t="shared" si="4"/>
        <v>0.875</v>
      </c>
      <c r="AI53" s="53">
        <v>60</v>
      </c>
      <c r="AJ53" s="15">
        <f t="shared" si="37"/>
        <v>60.875</v>
      </c>
      <c r="AK53" s="51">
        <f t="shared" si="22"/>
        <v>135.90499999999997</v>
      </c>
      <c r="AL53" s="96">
        <f t="shared" si="23"/>
        <v>142.20499999999998</v>
      </c>
      <c r="AM53" s="16">
        <f t="shared" si="36"/>
        <v>81.329999999999984</v>
      </c>
      <c r="AN53" s="50"/>
      <c r="AO53" s="46"/>
      <c r="AP53" s="17">
        <f t="shared" si="24"/>
        <v>142.20499999999998</v>
      </c>
      <c r="AQ53" s="18">
        <f t="shared" si="5"/>
        <v>22.794000000000011</v>
      </c>
      <c r="AR53" s="40"/>
      <c r="AS53" s="19">
        <f t="shared" si="6"/>
        <v>60.875</v>
      </c>
      <c r="AT53" s="20">
        <f t="shared" si="7"/>
        <v>97.823999999999984</v>
      </c>
      <c r="AU53" s="21">
        <f t="shared" si="8"/>
        <v>158.69899999999998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18</v>
      </c>
      <c r="BB53" s="42">
        <f t="shared" si="9"/>
        <v>264</v>
      </c>
      <c r="BC53" s="43">
        <f t="shared" si="10"/>
        <v>250.79999999999998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203.79999999999998</v>
      </c>
      <c r="BK53" s="24">
        <f t="shared" si="13"/>
        <v>97.823999999999984</v>
      </c>
      <c r="BL53" s="48">
        <f t="shared" si="14"/>
        <v>105.976</v>
      </c>
      <c r="BO53" s="129">
        <f t="shared" si="25"/>
        <v>2185</v>
      </c>
      <c r="BP53" s="129">
        <f t="shared" si="26"/>
        <v>75</v>
      </c>
      <c r="BQ53" s="129">
        <f t="shared" si="27"/>
        <v>713</v>
      </c>
      <c r="BR53" s="129">
        <f t="shared" si="28"/>
        <v>21</v>
      </c>
      <c r="BS53" s="129">
        <f t="shared" si="29"/>
        <v>2898</v>
      </c>
      <c r="BT53" s="129">
        <f t="shared" si="30"/>
        <v>96</v>
      </c>
      <c r="BU53" s="129">
        <f t="shared" si="31"/>
        <v>7</v>
      </c>
      <c r="BV53" s="129">
        <f t="shared" si="32"/>
        <v>129.33000000000001</v>
      </c>
      <c r="BW53" s="129">
        <f t="shared" si="33"/>
        <v>0.875</v>
      </c>
      <c r="BX53" s="129">
        <f t="shared" si="34"/>
        <v>130.20500000000001</v>
      </c>
      <c r="BY53" s="134">
        <f t="shared" si="35"/>
        <v>130.20500000000001</v>
      </c>
      <c r="BZ53" s="129">
        <f t="shared" si="38"/>
        <v>34.204999999999998</v>
      </c>
    </row>
    <row r="54" spans="1:78" ht="18.75">
      <c r="A54" s="143">
        <f t="shared" si="16"/>
        <v>42911</v>
      </c>
      <c r="B54" s="138" t="s">
        <v>26</v>
      </c>
      <c r="C54" s="30">
        <v>837</v>
      </c>
      <c r="D54" s="30">
        <v>750</v>
      </c>
      <c r="E54" s="30">
        <v>640</v>
      </c>
      <c r="F54" s="30">
        <v>55</v>
      </c>
      <c r="G54" s="30"/>
      <c r="H54" s="23">
        <v>22</v>
      </c>
      <c r="I54" s="33">
        <f t="shared" si="17"/>
        <v>2227</v>
      </c>
      <c r="J54" s="33">
        <f t="shared" si="18"/>
        <v>77</v>
      </c>
      <c r="K54" s="23">
        <v>376</v>
      </c>
      <c r="L54" s="14">
        <v>356</v>
      </c>
      <c r="M54" s="14">
        <v>220</v>
      </c>
      <c r="N54" s="14"/>
      <c r="O54" s="14">
        <v>13</v>
      </c>
      <c r="P54" s="14">
        <v>12</v>
      </c>
      <c r="Q54" s="14">
        <v>8</v>
      </c>
      <c r="R54" s="34"/>
      <c r="S54" s="33">
        <f t="shared" si="19"/>
        <v>952</v>
      </c>
      <c r="T54" s="33">
        <f t="shared" si="20"/>
        <v>33</v>
      </c>
      <c r="U54" s="35">
        <f t="shared" si="21"/>
        <v>110</v>
      </c>
      <c r="V54" s="23">
        <v>6.33</v>
      </c>
      <c r="W54" s="23">
        <v>3.5</v>
      </c>
      <c r="X54" s="30">
        <v>9</v>
      </c>
      <c r="Y54" s="38">
        <v>5.5</v>
      </c>
      <c r="Z54" s="38">
        <v>7.2</v>
      </c>
      <c r="AA54" s="38">
        <v>3.1</v>
      </c>
      <c r="AB54" s="38"/>
      <c r="AC54" s="38"/>
      <c r="AD54" s="38"/>
      <c r="AE54" s="38">
        <v>0.875</v>
      </c>
      <c r="AF54" s="38"/>
      <c r="AG54" s="38"/>
      <c r="AH54" s="44">
        <f t="shared" si="4"/>
        <v>0.875</v>
      </c>
      <c r="AI54" s="53">
        <v>60</v>
      </c>
      <c r="AJ54" s="15">
        <f t="shared" si="37"/>
        <v>60.875</v>
      </c>
      <c r="AK54" s="51">
        <f t="shared" si="22"/>
        <v>138.905</v>
      </c>
      <c r="AL54" s="96">
        <f t="shared" si="23"/>
        <v>145.505</v>
      </c>
      <c r="AM54" s="16">
        <f t="shared" si="36"/>
        <v>84.63</v>
      </c>
      <c r="AN54" s="50"/>
      <c r="AO54" s="46"/>
      <c r="AP54" s="17">
        <f t="shared" si="24"/>
        <v>145.505</v>
      </c>
      <c r="AQ54" s="18">
        <f t="shared" si="5"/>
        <v>19.793999999999983</v>
      </c>
      <c r="AR54" s="40"/>
      <c r="AS54" s="19">
        <f t="shared" si="6"/>
        <v>60.875</v>
      </c>
      <c r="AT54" s="20">
        <f t="shared" si="7"/>
        <v>97.823999999999984</v>
      </c>
      <c r="AU54" s="21">
        <f t="shared" si="8"/>
        <v>158.69899999999998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18</v>
      </c>
      <c r="BB54" s="42">
        <f t="shared" si="9"/>
        <v>264</v>
      </c>
      <c r="BC54" s="43">
        <f t="shared" si="10"/>
        <v>250.79999999999998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203.79999999999998</v>
      </c>
      <c r="BK54" s="24">
        <f t="shared" si="13"/>
        <v>97.823999999999984</v>
      </c>
      <c r="BL54" s="48">
        <f t="shared" si="14"/>
        <v>105.976</v>
      </c>
      <c r="BO54" s="129">
        <f t="shared" si="25"/>
        <v>2227</v>
      </c>
      <c r="BP54" s="129">
        <f t="shared" si="26"/>
        <v>77</v>
      </c>
      <c r="BQ54" s="129">
        <f t="shared" si="27"/>
        <v>732</v>
      </c>
      <c r="BR54" s="129">
        <f t="shared" si="28"/>
        <v>21</v>
      </c>
      <c r="BS54" s="129">
        <f t="shared" si="29"/>
        <v>2959</v>
      </c>
      <c r="BT54" s="129">
        <f t="shared" si="30"/>
        <v>98</v>
      </c>
      <c r="BU54" s="129">
        <f t="shared" si="31"/>
        <v>7.2</v>
      </c>
      <c r="BV54" s="129">
        <f t="shared" si="32"/>
        <v>132.63</v>
      </c>
      <c r="BW54" s="129">
        <f t="shared" si="33"/>
        <v>0.875</v>
      </c>
      <c r="BX54" s="129">
        <f t="shared" si="34"/>
        <v>133.505</v>
      </c>
      <c r="BY54" s="134">
        <f t="shared" si="35"/>
        <v>133.505</v>
      </c>
      <c r="BZ54" s="129">
        <f t="shared" si="38"/>
        <v>35.504999999999995</v>
      </c>
    </row>
    <row r="55" spans="1:78" ht="18.75">
      <c r="A55" s="143">
        <f t="shared" si="16"/>
        <v>42911</v>
      </c>
      <c r="B55" s="138" t="s">
        <v>54</v>
      </c>
      <c r="C55" s="30">
        <v>837</v>
      </c>
      <c r="D55" s="30">
        <v>750</v>
      </c>
      <c r="E55" s="30">
        <v>640</v>
      </c>
      <c r="F55" s="30">
        <v>55</v>
      </c>
      <c r="G55" s="30"/>
      <c r="H55" s="23">
        <v>22</v>
      </c>
      <c r="I55" s="33">
        <f>C55+D55+E55</f>
        <v>2227</v>
      </c>
      <c r="J55" s="33">
        <f>F55+G55+H55</f>
        <v>77</v>
      </c>
      <c r="K55" s="23">
        <v>376</v>
      </c>
      <c r="L55" s="14">
        <v>356</v>
      </c>
      <c r="M55" s="14">
        <v>220</v>
      </c>
      <c r="N55" s="14"/>
      <c r="O55" s="14">
        <v>13</v>
      </c>
      <c r="P55" s="14">
        <v>12</v>
      </c>
      <c r="Q55" s="14">
        <v>8</v>
      </c>
      <c r="R55" s="34"/>
      <c r="S55" s="33">
        <f t="shared" si="19"/>
        <v>952</v>
      </c>
      <c r="T55" s="33">
        <f t="shared" si="20"/>
        <v>33</v>
      </c>
      <c r="U55" s="35">
        <f t="shared" si="21"/>
        <v>110</v>
      </c>
      <c r="V55" s="23">
        <v>6.33</v>
      </c>
      <c r="W55" s="23">
        <v>3.5</v>
      </c>
      <c r="X55" s="30">
        <v>9</v>
      </c>
      <c r="Y55" s="38">
        <v>5.5</v>
      </c>
      <c r="Z55" s="38">
        <v>7.2</v>
      </c>
      <c r="AA55" s="38">
        <v>3.1</v>
      </c>
      <c r="AB55" s="38"/>
      <c r="AC55" s="38"/>
      <c r="AD55" s="38"/>
      <c r="AE55" s="38">
        <v>0.875</v>
      </c>
      <c r="AF55" s="38"/>
      <c r="AG55" s="38"/>
      <c r="AH55" s="44">
        <f t="shared" si="4"/>
        <v>0.875</v>
      </c>
      <c r="AI55" s="53">
        <v>60</v>
      </c>
      <c r="AJ55" s="15">
        <f t="shared" si="37"/>
        <v>60.875</v>
      </c>
      <c r="AK55" s="51">
        <f t="shared" si="22"/>
        <v>138.905</v>
      </c>
      <c r="AL55" s="96">
        <f t="shared" si="23"/>
        <v>145.505</v>
      </c>
      <c r="AM55" s="16">
        <f t="shared" si="36"/>
        <v>84.63</v>
      </c>
      <c r="AN55" s="50"/>
      <c r="AO55" s="46"/>
      <c r="AP55" s="17">
        <f t="shared" si="24"/>
        <v>145.505</v>
      </c>
      <c r="AQ55" s="18">
        <f t="shared" si="5"/>
        <v>19.793999999999983</v>
      </c>
      <c r="AR55" s="40"/>
      <c r="AS55" s="19">
        <f t="shared" si="6"/>
        <v>60.875</v>
      </c>
      <c r="AT55" s="20">
        <f t="shared" si="7"/>
        <v>97.823999999999984</v>
      </c>
      <c r="AU55" s="21">
        <f t="shared" si="8"/>
        <v>158.69899999999998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18</v>
      </c>
      <c r="BB55" s="42">
        <f t="shared" si="9"/>
        <v>264</v>
      </c>
      <c r="BC55" s="43">
        <f t="shared" si="10"/>
        <v>250.79999999999998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203.79999999999998</v>
      </c>
      <c r="BK55" s="24">
        <f t="shared" si="13"/>
        <v>97.823999999999984</v>
      </c>
      <c r="BL55" s="48">
        <f t="shared" si="14"/>
        <v>105.976</v>
      </c>
      <c r="BO55" s="129">
        <f t="shared" si="25"/>
        <v>2227</v>
      </c>
      <c r="BP55" s="129">
        <f t="shared" si="26"/>
        <v>77</v>
      </c>
      <c r="BQ55" s="129">
        <f t="shared" si="27"/>
        <v>732</v>
      </c>
      <c r="BR55" s="129">
        <f t="shared" si="28"/>
        <v>21</v>
      </c>
      <c r="BS55" s="129">
        <f t="shared" si="29"/>
        <v>2959</v>
      </c>
      <c r="BT55" s="129">
        <f t="shared" si="30"/>
        <v>98</v>
      </c>
      <c r="BU55" s="129">
        <f t="shared" si="31"/>
        <v>7.2</v>
      </c>
      <c r="BV55" s="129">
        <f t="shared" si="32"/>
        <v>132.63</v>
      </c>
      <c r="BW55" s="129">
        <f t="shared" si="33"/>
        <v>0.875</v>
      </c>
      <c r="BX55" s="129">
        <f t="shared" si="34"/>
        <v>133.505</v>
      </c>
      <c r="BY55" s="134">
        <f t="shared" si="35"/>
        <v>133.505</v>
      </c>
      <c r="BZ55" s="129">
        <f t="shared" si="38"/>
        <v>35.504999999999995</v>
      </c>
    </row>
    <row r="56" spans="1:78" ht="18.75">
      <c r="A56" s="143">
        <f t="shared" si="16"/>
        <v>42911</v>
      </c>
      <c r="B56" s="138" t="s">
        <v>55</v>
      </c>
      <c r="C56" s="30">
        <v>841</v>
      </c>
      <c r="D56" s="30">
        <v>761</v>
      </c>
      <c r="E56" s="30">
        <v>641</v>
      </c>
      <c r="F56" s="30">
        <v>56</v>
      </c>
      <c r="G56" s="30"/>
      <c r="H56" s="23">
        <v>22</v>
      </c>
      <c r="I56" s="33">
        <f t="shared" si="17"/>
        <v>2243</v>
      </c>
      <c r="J56" s="33">
        <f t="shared" si="18"/>
        <v>78</v>
      </c>
      <c r="K56" s="23">
        <v>380</v>
      </c>
      <c r="L56" s="14">
        <v>360</v>
      </c>
      <c r="M56" s="14">
        <v>230</v>
      </c>
      <c r="N56" s="14"/>
      <c r="O56" s="14">
        <v>13</v>
      </c>
      <c r="P56" s="14">
        <v>13</v>
      </c>
      <c r="Q56" s="14">
        <v>8</v>
      </c>
      <c r="R56" s="34"/>
      <c r="S56" s="33">
        <f t="shared" si="19"/>
        <v>970</v>
      </c>
      <c r="T56" s="33">
        <f t="shared" si="20"/>
        <v>34</v>
      </c>
      <c r="U56" s="35">
        <f t="shared" si="21"/>
        <v>112</v>
      </c>
      <c r="V56" s="23">
        <v>6.33</v>
      </c>
      <c r="W56" s="23">
        <v>3.5</v>
      </c>
      <c r="X56" s="30">
        <v>9</v>
      </c>
      <c r="Y56" s="38">
        <v>5.5</v>
      </c>
      <c r="Z56" s="38">
        <v>7.2</v>
      </c>
      <c r="AA56" s="38">
        <v>3.1</v>
      </c>
      <c r="AB56" s="38"/>
      <c r="AC56" s="38"/>
      <c r="AD56" s="38"/>
      <c r="AE56" s="38">
        <v>0.875</v>
      </c>
      <c r="AF56" s="38"/>
      <c r="AG56" s="38"/>
      <c r="AH56" s="44">
        <f t="shared" si="4"/>
        <v>0.875</v>
      </c>
      <c r="AI56" s="53">
        <v>60</v>
      </c>
      <c r="AJ56" s="15">
        <f t="shared" si="37"/>
        <v>60.875</v>
      </c>
      <c r="AK56" s="51">
        <f t="shared" si="22"/>
        <v>140.905</v>
      </c>
      <c r="AL56" s="96">
        <f t="shared" si="23"/>
        <v>147.505</v>
      </c>
      <c r="AM56" s="16">
        <f t="shared" si="36"/>
        <v>86.63</v>
      </c>
      <c r="AN56" s="50"/>
      <c r="AO56" s="46"/>
      <c r="AP56" s="17">
        <f t="shared" si="24"/>
        <v>147.505</v>
      </c>
      <c r="AQ56" s="18">
        <f t="shared" si="5"/>
        <v>17.793999999999983</v>
      </c>
      <c r="AR56" s="40"/>
      <c r="AS56" s="19">
        <f t="shared" si="6"/>
        <v>60.875</v>
      </c>
      <c r="AT56" s="20">
        <f t="shared" si="7"/>
        <v>97.823999999999984</v>
      </c>
      <c r="AU56" s="21">
        <f t="shared" si="8"/>
        <v>158.69899999999998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18</v>
      </c>
      <c r="BB56" s="42">
        <f t="shared" si="9"/>
        <v>264</v>
      </c>
      <c r="BC56" s="43">
        <f t="shared" si="10"/>
        <v>250.79999999999998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203.79999999999998</v>
      </c>
      <c r="BK56" s="24">
        <f t="shared" si="13"/>
        <v>97.823999999999984</v>
      </c>
      <c r="BL56" s="48">
        <f t="shared" si="14"/>
        <v>105.976</v>
      </c>
      <c r="BO56" s="129">
        <f t="shared" si="25"/>
        <v>2243</v>
      </c>
      <c r="BP56" s="129">
        <f t="shared" si="26"/>
        <v>78</v>
      </c>
      <c r="BQ56" s="129">
        <f t="shared" si="27"/>
        <v>740</v>
      </c>
      <c r="BR56" s="129">
        <f t="shared" si="28"/>
        <v>21</v>
      </c>
      <c r="BS56" s="129">
        <f t="shared" si="29"/>
        <v>2983</v>
      </c>
      <c r="BT56" s="129">
        <f t="shared" si="30"/>
        <v>99</v>
      </c>
      <c r="BU56" s="129">
        <f t="shared" si="31"/>
        <v>7.2</v>
      </c>
      <c r="BV56" s="129">
        <f t="shared" si="32"/>
        <v>133.63</v>
      </c>
      <c r="BW56" s="129">
        <f t="shared" si="33"/>
        <v>0.875</v>
      </c>
      <c r="BX56" s="129">
        <f t="shared" si="34"/>
        <v>134.505</v>
      </c>
      <c r="BY56" s="134">
        <f t="shared" si="35"/>
        <v>134.505</v>
      </c>
      <c r="BZ56" s="129">
        <f t="shared" si="38"/>
        <v>35.504999999999995</v>
      </c>
    </row>
    <row r="57" spans="1:78" ht="18.75">
      <c r="A57" s="143">
        <f t="shared" si="16"/>
        <v>42911</v>
      </c>
      <c r="B57" s="138" t="s">
        <v>56</v>
      </c>
      <c r="C57" s="30">
        <v>841</v>
      </c>
      <c r="D57" s="30">
        <v>761</v>
      </c>
      <c r="E57" s="30">
        <v>641</v>
      </c>
      <c r="F57" s="30">
        <v>56</v>
      </c>
      <c r="G57" s="30"/>
      <c r="H57" s="23">
        <v>22</v>
      </c>
      <c r="I57" s="33">
        <f>C57+D57+E57</f>
        <v>2243</v>
      </c>
      <c r="J57" s="33">
        <f>F57+G57+H57</f>
        <v>78</v>
      </c>
      <c r="K57" s="23">
        <v>380</v>
      </c>
      <c r="L57" s="14">
        <v>360</v>
      </c>
      <c r="M57" s="14">
        <v>230</v>
      </c>
      <c r="N57" s="14"/>
      <c r="O57" s="14">
        <v>13</v>
      </c>
      <c r="P57" s="14">
        <v>13</v>
      </c>
      <c r="Q57" s="14">
        <v>8</v>
      </c>
      <c r="R57" s="34"/>
      <c r="S57" s="33">
        <f t="shared" si="19"/>
        <v>970</v>
      </c>
      <c r="T57" s="33">
        <f t="shared" si="20"/>
        <v>34</v>
      </c>
      <c r="U57" s="35">
        <f t="shared" si="21"/>
        <v>112</v>
      </c>
      <c r="V57" s="23">
        <v>6.33</v>
      </c>
      <c r="W57" s="23">
        <v>3.5</v>
      </c>
      <c r="X57" s="30">
        <v>9</v>
      </c>
      <c r="Y57" s="38">
        <v>5.5</v>
      </c>
      <c r="Z57" s="38">
        <v>7.2</v>
      </c>
      <c r="AA57" s="38">
        <v>3.1</v>
      </c>
      <c r="AB57" s="38"/>
      <c r="AC57" s="38"/>
      <c r="AD57" s="38"/>
      <c r="AE57" s="38">
        <v>0.875</v>
      </c>
      <c r="AF57" s="38"/>
      <c r="AG57" s="38"/>
      <c r="AH57" s="44">
        <f t="shared" si="4"/>
        <v>0.875</v>
      </c>
      <c r="AI57" s="53">
        <v>60</v>
      </c>
      <c r="AJ57" s="15">
        <f t="shared" si="37"/>
        <v>60.875</v>
      </c>
      <c r="AK57" s="51">
        <f t="shared" si="22"/>
        <v>140.905</v>
      </c>
      <c r="AL57" s="96">
        <f t="shared" si="23"/>
        <v>147.505</v>
      </c>
      <c r="AM57" s="16">
        <f t="shared" si="36"/>
        <v>86.63</v>
      </c>
      <c r="AN57" s="50"/>
      <c r="AO57" s="46"/>
      <c r="AP57" s="17">
        <f t="shared" si="24"/>
        <v>147.505</v>
      </c>
      <c r="AQ57" s="18">
        <f t="shared" si="5"/>
        <v>17.793999999999983</v>
      </c>
      <c r="AR57" s="40"/>
      <c r="AS57" s="19">
        <f t="shared" si="6"/>
        <v>60.875</v>
      </c>
      <c r="AT57" s="20">
        <f t="shared" si="7"/>
        <v>97.823999999999984</v>
      </c>
      <c r="AU57" s="21">
        <f t="shared" si="8"/>
        <v>158.69899999999998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18</v>
      </c>
      <c r="BB57" s="42">
        <f t="shared" si="9"/>
        <v>264</v>
      </c>
      <c r="BC57" s="43">
        <f t="shared" si="10"/>
        <v>250.79999999999998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203.79999999999998</v>
      </c>
      <c r="BK57" s="24">
        <f t="shared" si="13"/>
        <v>97.823999999999984</v>
      </c>
      <c r="BL57" s="48">
        <f t="shared" si="14"/>
        <v>105.976</v>
      </c>
      <c r="BO57" s="129">
        <f t="shared" si="25"/>
        <v>2243</v>
      </c>
      <c r="BP57" s="129">
        <f t="shared" si="26"/>
        <v>78</v>
      </c>
      <c r="BQ57" s="129">
        <f t="shared" si="27"/>
        <v>740</v>
      </c>
      <c r="BR57" s="129">
        <f t="shared" si="28"/>
        <v>21</v>
      </c>
      <c r="BS57" s="129">
        <f t="shared" si="29"/>
        <v>2983</v>
      </c>
      <c r="BT57" s="129">
        <f t="shared" si="30"/>
        <v>99</v>
      </c>
      <c r="BU57" s="129">
        <f t="shared" si="31"/>
        <v>7.2</v>
      </c>
      <c r="BV57" s="129">
        <f t="shared" si="32"/>
        <v>133.63</v>
      </c>
      <c r="BW57" s="129">
        <f t="shared" si="33"/>
        <v>0.875</v>
      </c>
      <c r="BX57" s="129">
        <f t="shared" si="34"/>
        <v>134.505</v>
      </c>
      <c r="BY57" s="134">
        <f t="shared" si="35"/>
        <v>134.505</v>
      </c>
      <c r="BZ57" s="129">
        <f t="shared" si="38"/>
        <v>35.504999999999995</v>
      </c>
    </row>
    <row r="58" spans="1:78" ht="18.75">
      <c r="A58" s="143">
        <f t="shared" si="16"/>
        <v>42911</v>
      </c>
      <c r="B58" s="138" t="s">
        <v>27</v>
      </c>
      <c r="C58" s="30">
        <v>850</v>
      </c>
      <c r="D58" s="30">
        <v>762</v>
      </c>
      <c r="E58" s="30">
        <v>652</v>
      </c>
      <c r="F58" s="30">
        <v>56</v>
      </c>
      <c r="G58" s="30"/>
      <c r="H58" s="23">
        <v>22</v>
      </c>
      <c r="I58" s="33">
        <f t="shared" si="17"/>
        <v>2264</v>
      </c>
      <c r="J58" s="33">
        <f t="shared" si="18"/>
        <v>78</v>
      </c>
      <c r="K58" s="23">
        <v>385</v>
      </c>
      <c r="L58" s="14">
        <v>367</v>
      </c>
      <c r="M58" s="14">
        <v>260</v>
      </c>
      <c r="N58" s="14"/>
      <c r="O58" s="14">
        <v>13</v>
      </c>
      <c r="P58" s="14">
        <v>13</v>
      </c>
      <c r="Q58" s="14">
        <v>9</v>
      </c>
      <c r="R58" s="34"/>
      <c r="S58" s="33">
        <f t="shared" si="19"/>
        <v>1012</v>
      </c>
      <c r="T58" s="33">
        <f t="shared" si="20"/>
        <v>35</v>
      </c>
      <c r="U58" s="35">
        <f t="shared" si="21"/>
        <v>113</v>
      </c>
      <c r="V58" s="23">
        <v>6.33</v>
      </c>
      <c r="W58" s="23">
        <v>3.5</v>
      </c>
      <c r="X58" s="30">
        <v>8.5</v>
      </c>
      <c r="Y58" s="38">
        <v>5.3</v>
      </c>
      <c r="Z58" s="38">
        <v>7.1</v>
      </c>
      <c r="AA58" s="38">
        <v>3.2</v>
      </c>
      <c r="AB58" s="38"/>
      <c r="AC58" s="38"/>
      <c r="AD58" s="38"/>
      <c r="AE58" s="38">
        <v>0.875</v>
      </c>
      <c r="AF58" s="38"/>
      <c r="AG58" s="38"/>
      <c r="AH58" s="44">
        <f t="shared" si="4"/>
        <v>0.875</v>
      </c>
      <c r="AI58" s="53">
        <v>60</v>
      </c>
      <c r="AJ58" s="15">
        <f t="shared" si="37"/>
        <v>60.875</v>
      </c>
      <c r="AK58" s="51">
        <f t="shared" si="22"/>
        <v>141.10500000000002</v>
      </c>
      <c r="AL58" s="96">
        <f t="shared" si="23"/>
        <v>147.80500000000001</v>
      </c>
      <c r="AM58" s="16">
        <f t="shared" si="36"/>
        <v>86.93</v>
      </c>
      <c r="AN58" s="50"/>
      <c r="AO58" s="46"/>
      <c r="AP58" s="17">
        <f t="shared" si="24"/>
        <v>147.80500000000001</v>
      </c>
      <c r="AQ58" s="18">
        <f t="shared" si="5"/>
        <v>17.593999999999966</v>
      </c>
      <c r="AR58" s="40"/>
      <c r="AS58" s="19">
        <f t="shared" si="6"/>
        <v>60.875</v>
      </c>
      <c r="AT58" s="20">
        <f t="shared" si="7"/>
        <v>97.823999999999984</v>
      </c>
      <c r="AU58" s="21">
        <f t="shared" si="8"/>
        <v>158.69899999999998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18</v>
      </c>
      <c r="BB58" s="42">
        <f t="shared" si="9"/>
        <v>264</v>
      </c>
      <c r="BC58" s="43">
        <f t="shared" si="10"/>
        <v>250.79999999999998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203.79999999999998</v>
      </c>
      <c r="BK58" s="24">
        <f t="shared" si="13"/>
        <v>97.823999999999984</v>
      </c>
      <c r="BL58" s="48">
        <f t="shared" si="14"/>
        <v>105.976</v>
      </c>
      <c r="BO58" s="129">
        <f t="shared" si="25"/>
        <v>2264</v>
      </c>
      <c r="BP58" s="129">
        <f t="shared" si="26"/>
        <v>78</v>
      </c>
      <c r="BQ58" s="129">
        <f t="shared" si="27"/>
        <v>752</v>
      </c>
      <c r="BR58" s="129">
        <f t="shared" si="28"/>
        <v>22</v>
      </c>
      <c r="BS58" s="129">
        <f t="shared" si="29"/>
        <v>3016</v>
      </c>
      <c r="BT58" s="129">
        <f t="shared" si="30"/>
        <v>100</v>
      </c>
      <c r="BU58" s="129">
        <f t="shared" si="31"/>
        <v>7.1</v>
      </c>
      <c r="BV58" s="129">
        <f t="shared" si="32"/>
        <v>133.92999999999998</v>
      </c>
      <c r="BW58" s="129">
        <f t="shared" si="33"/>
        <v>0.875</v>
      </c>
      <c r="BX58" s="129">
        <f t="shared" si="34"/>
        <v>134.80499999999998</v>
      </c>
      <c r="BY58" s="134">
        <f t="shared" si="35"/>
        <v>134.80499999999998</v>
      </c>
      <c r="BZ58" s="129">
        <f t="shared" si="38"/>
        <v>34.805</v>
      </c>
    </row>
    <row r="59" spans="1:78" ht="18.75">
      <c r="A59" s="143">
        <f t="shared" si="16"/>
        <v>42911</v>
      </c>
      <c r="B59" s="138" t="s">
        <v>57</v>
      </c>
      <c r="C59" s="30">
        <v>850</v>
      </c>
      <c r="D59" s="30">
        <v>762</v>
      </c>
      <c r="E59" s="30">
        <v>652</v>
      </c>
      <c r="F59" s="30">
        <v>56</v>
      </c>
      <c r="G59" s="30"/>
      <c r="H59" s="23">
        <v>22</v>
      </c>
      <c r="I59" s="33">
        <f t="shared" ref="I59" si="43">C59+D59+E59</f>
        <v>2264</v>
      </c>
      <c r="J59" s="33">
        <f t="shared" ref="J59" si="44">F59+G59+H59</f>
        <v>78</v>
      </c>
      <c r="K59" s="23">
        <v>385</v>
      </c>
      <c r="L59" s="14">
        <v>367</v>
      </c>
      <c r="M59" s="14">
        <v>260</v>
      </c>
      <c r="N59" s="14"/>
      <c r="O59" s="14">
        <v>13</v>
      </c>
      <c r="P59" s="14">
        <v>13</v>
      </c>
      <c r="Q59" s="14">
        <v>9</v>
      </c>
      <c r="R59" s="34"/>
      <c r="S59" s="33">
        <f t="shared" si="19"/>
        <v>1012</v>
      </c>
      <c r="T59" s="33">
        <f t="shared" si="20"/>
        <v>35</v>
      </c>
      <c r="U59" s="35">
        <f t="shared" si="21"/>
        <v>113</v>
      </c>
      <c r="V59" s="23">
        <v>6.33</v>
      </c>
      <c r="W59" s="23">
        <v>3.5</v>
      </c>
      <c r="X59" s="30">
        <v>8.5</v>
      </c>
      <c r="Y59" s="38">
        <v>5.3</v>
      </c>
      <c r="Z59" s="38">
        <v>7.1</v>
      </c>
      <c r="AA59" s="38">
        <v>3.2</v>
      </c>
      <c r="AB59" s="38"/>
      <c r="AC59" s="38"/>
      <c r="AD59" s="38"/>
      <c r="AE59" s="38">
        <v>0.875</v>
      </c>
      <c r="AF59" s="38"/>
      <c r="AG59" s="38"/>
      <c r="AH59" s="44">
        <f t="shared" si="4"/>
        <v>0.875</v>
      </c>
      <c r="AI59" s="53">
        <v>60</v>
      </c>
      <c r="AJ59" s="15">
        <f t="shared" si="37"/>
        <v>60.875</v>
      </c>
      <c r="AK59" s="51">
        <f t="shared" si="22"/>
        <v>141.10500000000002</v>
      </c>
      <c r="AL59" s="96">
        <f t="shared" si="23"/>
        <v>147.80500000000001</v>
      </c>
      <c r="AM59" s="16">
        <f t="shared" si="36"/>
        <v>86.93</v>
      </c>
      <c r="AN59" s="50"/>
      <c r="AO59" s="46"/>
      <c r="AP59" s="17">
        <f t="shared" si="24"/>
        <v>147.80500000000001</v>
      </c>
      <c r="AQ59" s="18">
        <f t="shared" si="5"/>
        <v>17.593999999999966</v>
      </c>
      <c r="AR59" s="40"/>
      <c r="AS59" s="19">
        <f t="shared" si="6"/>
        <v>60.875</v>
      </c>
      <c r="AT59" s="20">
        <f t="shared" si="7"/>
        <v>97.823999999999984</v>
      </c>
      <c r="AU59" s="21">
        <f t="shared" si="8"/>
        <v>158.69899999999998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18</v>
      </c>
      <c r="BB59" s="42">
        <f t="shared" si="9"/>
        <v>264</v>
      </c>
      <c r="BC59" s="43">
        <f t="shared" si="10"/>
        <v>250.79999999999998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203.79999999999998</v>
      </c>
      <c r="BK59" s="24">
        <f t="shared" si="13"/>
        <v>97.823999999999984</v>
      </c>
      <c r="BL59" s="48">
        <f t="shared" si="14"/>
        <v>105.976</v>
      </c>
      <c r="BO59" s="129">
        <f t="shared" si="25"/>
        <v>2264</v>
      </c>
      <c r="BP59" s="129">
        <f t="shared" si="26"/>
        <v>78</v>
      </c>
      <c r="BQ59" s="129">
        <f t="shared" si="27"/>
        <v>752</v>
      </c>
      <c r="BR59" s="129">
        <f t="shared" si="28"/>
        <v>22</v>
      </c>
      <c r="BS59" s="129">
        <f t="shared" si="29"/>
        <v>3016</v>
      </c>
      <c r="BT59" s="129">
        <f t="shared" si="30"/>
        <v>100</v>
      </c>
      <c r="BU59" s="129">
        <f t="shared" si="31"/>
        <v>7.1</v>
      </c>
      <c r="BV59" s="129">
        <f t="shared" si="32"/>
        <v>133.92999999999998</v>
      </c>
      <c r="BW59" s="129">
        <f t="shared" si="33"/>
        <v>0.875</v>
      </c>
      <c r="BX59" s="129">
        <f t="shared" si="34"/>
        <v>134.80499999999998</v>
      </c>
      <c r="BY59" s="134">
        <f t="shared" si="35"/>
        <v>134.80499999999998</v>
      </c>
      <c r="BZ59" s="129">
        <f t="shared" si="38"/>
        <v>34.805</v>
      </c>
    </row>
    <row r="60" spans="1:78" ht="18.75">
      <c r="A60" s="143">
        <f t="shared" si="16"/>
        <v>42911</v>
      </c>
      <c r="B60" s="138" t="s">
        <v>58</v>
      </c>
      <c r="C60" s="30">
        <v>830</v>
      </c>
      <c r="D60" s="30">
        <v>736</v>
      </c>
      <c r="E60" s="30">
        <v>640</v>
      </c>
      <c r="F60" s="30">
        <v>55</v>
      </c>
      <c r="G60" s="30"/>
      <c r="H60" s="23">
        <v>22</v>
      </c>
      <c r="I60" s="33">
        <f t="shared" si="17"/>
        <v>2206</v>
      </c>
      <c r="J60" s="33">
        <f t="shared" si="18"/>
        <v>77</v>
      </c>
      <c r="K60" s="23">
        <v>371</v>
      </c>
      <c r="L60" s="14">
        <v>356</v>
      </c>
      <c r="M60" s="14">
        <v>210</v>
      </c>
      <c r="N60" s="14"/>
      <c r="O60" s="14">
        <v>13</v>
      </c>
      <c r="P60" s="14">
        <v>12</v>
      </c>
      <c r="Q60" s="14">
        <v>7</v>
      </c>
      <c r="R60" s="34"/>
      <c r="S60" s="33">
        <f t="shared" si="19"/>
        <v>937</v>
      </c>
      <c r="T60" s="33">
        <f t="shared" si="20"/>
        <v>32</v>
      </c>
      <c r="U60" s="35">
        <f t="shared" si="21"/>
        <v>109</v>
      </c>
      <c r="V60" s="23">
        <v>6.33</v>
      </c>
      <c r="W60" s="23">
        <v>3.5</v>
      </c>
      <c r="X60" s="30">
        <v>7.5</v>
      </c>
      <c r="Y60" s="38">
        <v>5.3</v>
      </c>
      <c r="Z60" s="38">
        <v>7.1</v>
      </c>
      <c r="AA60" s="38">
        <v>3.2</v>
      </c>
      <c r="AB60" s="30"/>
      <c r="AC60" s="30"/>
      <c r="AD60" s="38"/>
      <c r="AE60" s="38">
        <v>0.875</v>
      </c>
      <c r="AF60" s="38"/>
      <c r="AG60" s="30"/>
      <c r="AH60" s="45">
        <f t="shared" si="4"/>
        <v>0.875</v>
      </c>
      <c r="AI60" s="53">
        <v>60</v>
      </c>
      <c r="AJ60" s="15">
        <f t="shared" si="37"/>
        <v>60.875</v>
      </c>
      <c r="AK60" s="51">
        <f t="shared" si="22"/>
        <v>136.10500000000002</v>
      </c>
      <c r="AL60" s="96">
        <f t="shared" si="23"/>
        <v>142.80500000000001</v>
      </c>
      <c r="AM60" s="16">
        <f t="shared" si="36"/>
        <v>81.93</v>
      </c>
      <c r="AN60" s="50"/>
      <c r="AO60" s="46"/>
      <c r="AP60" s="17">
        <f t="shared" si="24"/>
        <v>142.80500000000001</v>
      </c>
      <c r="AQ60" s="18">
        <f t="shared" si="5"/>
        <v>22.593999999999966</v>
      </c>
      <c r="AR60" s="40"/>
      <c r="AS60" s="19">
        <f t="shared" si="6"/>
        <v>60.875</v>
      </c>
      <c r="AT60" s="20">
        <f t="shared" si="7"/>
        <v>97.823999999999984</v>
      </c>
      <c r="AU60" s="21">
        <f t="shared" si="8"/>
        <v>158.69899999999998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18</v>
      </c>
      <c r="BB60" s="42">
        <f t="shared" si="9"/>
        <v>264</v>
      </c>
      <c r="BC60" s="43">
        <f t="shared" si="10"/>
        <v>250.79999999999998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203.79999999999998</v>
      </c>
      <c r="BK60" s="24">
        <f t="shared" si="13"/>
        <v>97.823999999999984</v>
      </c>
      <c r="BL60" s="48">
        <f t="shared" si="14"/>
        <v>105.976</v>
      </c>
      <c r="BO60" s="129">
        <f t="shared" si="25"/>
        <v>2206</v>
      </c>
      <c r="BP60" s="129">
        <f t="shared" si="26"/>
        <v>77</v>
      </c>
      <c r="BQ60" s="129">
        <f t="shared" si="27"/>
        <v>727</v>
      </c>
      <c r="BR60" s="129">
        <f t="shared" si="28"/>
        <v>20</v>
      </c>
      <c r="BS60" s="129">
        <f t="shared" si="29"/>
        <v>2933</v>
      </c>
      <c r="BT60" s="129">
        <f t="shared" si="30"/>
        <v>97</v>
      </c>
      <c r="BU60" s="129">
        <f t="shared" si="31"/>
        <v>7.1</v>
      </c>
      <c r="BV60" s="129">
        <f t="shared" si="32"/>
        <v>129.92999999999998</v>
      </c>
      <c r="BW60" s="129">
        <f t="shared" si="33"/>
        <v>0.875</v>
      </c>
      <c r="BX60" s="129">
        <f t="shared" si="34"/>
        <v>130.80499999999998</v>
      </c>
      <c r="BY60" s="134">
        <f t="shared" si="35"/>
        <v>130.80499999999998</v>
      </c>
      <c r="BZ60" s="129">
        <f t="shared" si="38"/>
        <v>33.805</v>
      </c>
    </row>
    <row r="61" spans="1:78" ht="18.75">
      <c r="A61" s="143">
        <f t="shared" si="16"/>
        <v>42911</v>
      </c>
      <c r="B61" s="138" t="s">
        <v>59</v>
      </c>
      <c r="C61" s="30">
        <v>830</v>
      </c>
      <c r="D61" s="30">
        <v>736</v>
      </c>
      <c r="E61" s="30">
        <v>640</v>
      </c>
      <c r="F61" s="30">
        <v>55</v>
      </c>
      <c r="G61" s="30"/>
      <c r="H61" s="23">
        <v>22</v>
      </c>
      <c r="I61" s="33">
        <f>C61+D61+E61</f>
        <v>2206</v>
      </c>
      <c r="J61" s="33">
        <f>F61+G61+H61</f>
        <v>77</v>
      </c>
      <c r="K61" s="23">
        <v>371</v>
      </c>
      <c r="L61" s="14">
        <v>356</v>
      </c>
      <c r="M61" s="14">
        <v>210</v>
      </c>
      <c r="N61" s="14"/>
      <c r="O61" s="14">
        <v>13</v>
      </c>
      <c r="P61" s="14">
        <v>12</v>
      </c>
      <c r="Q61" s="14">
        <v>7</v>
      </c>
      <c r="R61" s="34"/>
      <c r="S61" s="33">
        <f t="shared" si="19"/>
        <v>937</v>
      </c>
      <c r="T61" s="33">
        <f t="shared" si="20"/>
        <v>32</v>
      </c>
      <c r="U61" s="35">
        <f t="shared" si="21"/>
        <v>109</v>
      </c>
      <c r="V61" s="23">
        <v>6.33</v>
      </c>
      <c r="W61" s="23">
        <v>3.5</v>
      </c>
      <c r="X61" s="30">
        <v>7.5</v>
      </c>
      <c r="Y61" s="38">
        <v>5.3</v>
      </c>
      <c r="Z61" s="38">
        <v>7.1</v>
      </c>
      <c r="AA61" s="38">
        <v>3.2</v>
      </c>
      <c r="AB61" s="30"/>
      <c r="AC61" s="30"/>
      <c r="AD61" s="38"/>
      <c r="AE61" s="38">
        <v>0.875</v>
      </c>
      <c r="AF61" s="38"/>
      <c r="AG61" s="30"/>
      <c r="AH61" s="45">
        <f t="shared" si="4"/>
        <v>0.875</v>
      </c>
      <c r="AI61" s="53">
        <v>60</v>
      </c>
      <c r="AJ61" s="15">
        <f t="shared" si="37"/>
        <v>60.875</v>
      </c>
      <c r="AK61" s="51">
        <f t="shared" si="22"/>
        <v>136.10500000000002</v>
      </c>
      <c r="AL61" s="96">
        <f t="shared" si="23"/>
        <v>142.80500000000001</v>
      </c>
      <c r="AM61" s="16">
        <f t="shared" si="36"/>
        <v>81.93</v>
      </c>
      <c r="AN61" s="50"/>
      <c r="AO61" s="46"/>
      <c r="AP61" s="17">
        <f t="shared" si="24"/>
        <v>142.80500000000001</v>
      </c>
      <c r="AQ61" s="18">
        <f t="shared" si="5"/>
        <v>22.593999999999966</v>
      </c>
      <c r="AR61" s="40"/>
      <c r="AS61" s="19">
        <f t="shared" si="6"/>
        <v>60.875</v>
      </c>
      <c r="AT61" s="20">
        <f t="shared" si="7"/>
        <v>97.823999999999984</v>
      </c>
      <c r="AU61" s="21">
        <f t="shared" si="8"/>
        <v>158.69899999999998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18</v>
      </c>
      <c r="BB61" s="42">
        <f t="shared" si="9"/>
        <v>264</v>
      </c>
      <c r="BC61" s="43">
        <f t="shared" si="10"/>
        <v>250.79999999999998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203.79999999999998</v>
      </c>
      <c r="BK61" s="24">
        <f t="shared" si="13"/>
        <v>97.823999999999984</v>
      </c>
      <c r="BL61" s="48">
        <f t="shared" si="14"/>
        <v>105.976</v>
      </c>
      <c r="BO61" s="129">
        <f t="shared" si="25"/>
        <v>2206</v>
      </c>
      <c r="BP61" s="129">
        <f t="shared" si="26"/>
        <v>77</v>
      </c>
      <c r="BQ61" s="129">
        <f t="shared" si="27"/>
        <v>727</v>
      </c>
      <c r="BR61" s="129">
        <f t="shared" si="28"/>
        <v>20</v>
      </c>
      <c r="BS61" s="129">
        <f t="shared" si="29"/>
        <v>2933</v>
      </c>
      <c r="BT61" s="129">
        <f t="shared" si="30"/>
        <v>97</v>
      </c>
      <c r="BU61" s="129">
        <f t="shared" si="31"/>
        <v>7.1</v>
      </c>
      <c r="BV61" s="129">
        <f t="shared" si="32"/>
        <v>129.92999999999998</v>
      </c>
      <c r="BW61" s="129">
        <f t="shared" si="33"/>
        <v>0.875</v>
      </c>
      <c r="BX61" s="129">
        <f t="shared" si="34"/>
        <v>130.80499999999998</v>
      </c>
      <c r="BY61" s="134">
        <f t="shared" si="35"/>
        <v>130.80499999999998</v>
      </c>
      <c r="BZ61" s="129">
        <f t="shared" si="38"/>
        <v>33.805</v>
      </c>
    </row>
    <row r="62" spans="1:78" ht="18.75">
      <c r="A62" s="143">
        <f t="shared" si="16"/>
        <v>42911</v>
      </c>
      <c r="B62" s="138" t="s">
        <v>28</v>
      </c>
      <c r="C62" s="30">
        <v>802</v>
      </c>
      <c r="D62" s="30">
        <v>712</v>
      </c>
      <c r="E62" s="30">
        <v>609</v>
      </c>
      <c r="F62" s="30">
        <v>52</v>
      </c>
      <c r="G62" s="30"/>
      <c r="H62" s="23">
        <v>22</v>
      </c>
      <c r="I62" s="33">
        <f t="shared" si="17"/>
        <v>2123</v>
      </c>
      <c r="J62" s="33">
        <f t="shared" si="18"/>
        <v>74</v>
      </c>
      <c r="K62" s="23">
        <v>355</v>
      </c>
      <c r="L62" s="14">
        <v>341</v>
      </c>
      <c r="M62" s="14">
        <v>190</v>
      </c>
      <c r="N62" s="14"/>
      <c r="O62" s="14">
        <v>12</v>
      </c>
      <c r="P62" s="14">
        <v>12</v>
      </c>
      <c r="Q62" s="14">
        <v>7</v>
      </c>
      <c r="R62" s="34"/>
      <c r="S62" s="33">
        <f t="shared" si="19"/>
        <v>886</v>
      </c>
      <c r="T62" s="33">
        <f t="shared" si="20"/>
        <v>31</v>
      </c>
      <c r="U62" s="35">
        <f t="shared" si="21"/>
        <v>105</v>
      </c>
      <c r="V62" s="23">
        <v>5.73</v>
      </c>
      <c r="W62" s="23">
        <v>3.5</v>
      </c>
      <c r="X62" s="30">
        <v>7.5</v>
      </c>
      <c r="Y62" s="30">
        <v>5</v>
      </c>
      <c r="Z62" s="30">
        <v>6.4</v>
      </c>
      <c r="AA62" s="38">
        <v>2.2999999999999998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60</v>
      </c>
      <c r="AJ62" s="15">
        <f t="shared" si="37"/>
        <v>60.85</v>
      </c>
      <c r="AK62" s="51">
        <f t="shared" si="22"/>
        <v>130.48000000000002</v>
      </c>
      <c r="AL62" s="96">
        <f t="shared" si="23"/>
        <v>136.28000000000003</v>
      </c>
      <c r="AM62" s="16">
        <f t="shared" si="36"/>
        <v>75.430000000000035</v>
      </c>
      <c r="AN62" s="50"/>
      <c r="AO62" s="46"/>
      <c r="AP62" s="17">
        <f t="shared" si="24"/>
        <v>136.28000000000003</v>
      </c>
      <c r="AQ62" s="18">
        <f t="shared" si="5"/>
        <v>28.19399999999996</v>
      </c>
      <c r="AR62" s="40"/>
      <c r="AS62" s="19">
        <f t="shared" si="6"/>
        <v>60.85</v>
      </c>
      <c r="AT62" s="20">
        <f t="shared" si="7"/>
        <v>97.823999999999984</v>
      </c>
      <c r="AU62" s="21">
        <f t="shared" si="8"/>
        <v>158.67399999999998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18</v>
      </c>
      <c r="BB62" s="42">
        <f t="shared" si="9"/>
        <v>264</v>
      </c>
      <c r="BC62" s="43">
        <f t="shared" si="10"/>
        <v>250.79999999999998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203.79999999999998</v>
      </c>
      <c r="BK62" s="24">
        <f t="shared" si="13"/>
        <v>97.823999999999984</v>
      </c>
      <c r="BL62" s="48">
        <f t="shared" si="14"/>
        <v>105.976</v>
      </c>
      <c r="BO62" s="129">
        <f t="shared" si="25"/>
        <v>2123</v>
      </c>
      <c r="BP62" s="129">
        <f t="shared" si="26"/>
        <v>74</v>
      </c>
      <c r="BQ62" s="129">
        <f t="shared" si="27"/>
        <v>696</v>
      </c>
      <c r="BR62" s="129">
        <f t="shared" si="28"/>
        <v>19</v>
      </c>
      <c r="BS62" s="129">
        <f t="shared" si="29"/>
        <v>2819</v>
      </c>
      <c r="BT62" s="129">
        <f t="shared" si="30"/>
        <v>93</v>
      </c>
      <c r="BU62" s="129">
        <f t="shared" si="31"/>
        <v>6.4</v>
      </c>
      <c r="BV62" s="129">
        <f t="shared" si="32"/>
        <v>123.43</v>
      </c>
      <c r="BW62" s="129">
        <f t="shared" si="33"/>
        <v>0.85</v>
      </c>
      <c r="BX62" s="129">
        <f t="shared" si="34"/>
        <v>124.28</v>
      </c>
      <c r="BY62" s="134">
        <f t="shared" si="35"/>
        <v>124.28</v>
      </c>
      <c r="BZ62" s="129">
        <f t="shared" si="38"/>
        <v>31.280000000000005</v>
      </c>
    </row>
    <row r="63" spans="1:78" ht="18.75">
      <c r="A63" s="143">
        <f t="shared" si="16"/>
        <v>42911</v>
      </c>
      <c r="B63" s="140" t="s">
        <v>60</v>
      </c>
      <c r="C63" s="30">
        <v>773</v>
      </c>
      <c r="D63" s="30">
        <v>693</v>
      </c>
      <c r="E63" s="30">
        <v>601</v>
      </c>
      <c r="F63" s="30">
        <v>50</v>
      </c>
      <c r="G63" s="30"/>
      <c r="H63" s="23">
        <v>20</v>
      </c>
      <c r="I63" s="33">
        <f t="shared" si="17"/>
        <v>2067</v>
      </c>
      <c r="J63" s="33">
        <f t="shared" si="18"/>
        <v>70</v>
      </c>
      <c r="K63" s="23">
        <v>348</v>
      </c>
      <c r="L63" s="14">
        <v>337</v>
      </c>
      <c r="M63" s="14">
        <v>190</v>
      </c>
      <c r="N63" s="14"/>
      <c r="O63" s="14">
        <v>12</v>
      </c>
      <c r="P63" s="14">
        <v>12</v>
      </c>
      <c r="Q63" s="14">
        <v>7</v>
      </c>
      <c r="R63" s="34"/>
      <c r="S63" s="33">
        <f t="shared" si="19"/>
        <v>875</v>
      </c>
      <c r="T63" s="33">
        <f t="shared" si="20"/>
        <v>31</v>
      </c>
      <c r="U63" s="35">
        <f t="shared" si="21"/>
        <v>101</v>
      </c>
      <c r="V63" s="23">
        <v>5.73</v>
      </c>
      <c r="W63" s="23">
        <v>3.5</v>
      </c>
      <c r="X63" s="23">
        <v>6.5</v>
      </c>
      <c r="Y63" s="30">
        <v>5</v>
      </c>
      <c r="Z63" s="30">
        <v>6.4</v>
      </c>
      <c r="AA63" s="38">
        <v>2.2999999999999998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60</v>
      </c>
      <c r="AJ63" s="15">
        <f t="shared" si="37"/>
        <v>60.85</v>
      </c>
      <c r="AK63" s="51">
        <f t="shared" si="22"/>
        <v>125.48</v>
      </c>
      <c r="AL63" s="96">
        <f t="shared" si="23"/>
        <v>131.28000000000003</v>
      </c>
      <c r="AM63" s="16">
        <f t="shared" si="36"/>
        <v>70.430000000000035</v>
      </c>
      <c r="AN63" s="50"/>
      <c r="AO63" s="46"/>
      <c r="AP63" s="17">
        <f t="shared" si="24"/>
        <v>131.28000000000003</v>
      </c>
      <c r="AQ63" s="18">
        <f t="shared" si="5"/>
        <v>33.193999999999974</v>
      </c>
      <c r="AR63" s="40"/>
      <c r="AS63" s="19">
        <f t="shared" si="6"/>
        <v>60.85</v>
      </c>
      <c r="AT63" s="20">
        <f t="shared" si="7"/>
        <v>97.823999999999984</v>
      </c>
      <c r="AU63" s="21">
        <f t="shared" si="8"/>
        <v>158.67399999999998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18</v>
      </c>
      <c r="BB63" s="42">
        <f t="shared" si="9"/>
        <v>264</v>
      </c>
      <c r="BC63" s="43">
        <f t="shared" si="10"/>
        <v>250.79999999999998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203.79999999999998</v>
      </c>
      <c r="BK63" s="24">
        <f t="shared" si="13"/>
        <v>97.823999999999984</v>
      </c>
      <c r="BL63" s="48">
        <f t="shared" si="14"/>
        <v>105.976</v>
      </c>
      <c r="BO63" s="129">
        <f t="shared" si="25"/>
        <v>2067</v>
      </c>
      <c r="BP63" s="129">
        <f t="shared" si="26"/>
        <v>70</v>
      </c>
      <c r="BQ63" s="129">
        <f t="shared" si="27"/>
        <v>685</v>
      </c>
      <c r="BR63" s="129">
        <f t="shared" si="28"/>
        <v>19</v>
      </c>
      <c r="BS63" s="129">
        <f t="shared" si="29"/>
        <v>2752</v>
      </c>
      <c r="BT63" s="129">
        <f t="shared" si="30"/>
        <v>89</v>
      </c>
      <c r="BU63" s="129">
        <f t="shared" si="31"/>
        <v>6.4</v>
      </c>
      <c r="BV63" s="129">
        <f t="shared" si="32"/>
        <v>118.43</v>
      </c>
      <c r="BW63" s="129">
        <f t="shared" si="33"/>
        <v>0.85</v>
      </c>
      <c r="BX63" s="129">
        <f t="shared" si="34"/>
        <v>119.28</v>
      </c>
      <c r="BY63" s="134">
        <f t="shared" si="35"/>
        <v>119.28</v>
      </c>
      <c r="BZ63" s="129">
        <f t="shared" si="38"/>
        <v>30.280000000000005</v>
      </c>
    </row>
    <row r="64" spans="1:78" ht="18.75">
      <c r="A64" s="143">
        <f t="shared" si="16"/>
        <v>42911</v>
      </c>
      <c r="B64" s="140" t="s">
        <v>29</v>
      </c>
      <c r="C64" s="30">
        <v>716</v>
      </c>
      <c r="D64" s="30">
        <v>643</v>
      </c>
      <c r="E64" s="30">
        <v>537</v>
      </c>
      <c r="F64" s="30">
        <v>48</v>
      </c>
      <c r="G64" s="30"/>
      <c r="H64" s="23">
        <v>18</v>
      </c>
      <c r="I64" s="33">
        <f t="shared" si="17"/>
        <v>1896</v>
      </c>
      <c r="J64" s="33">
        <f t="shared" si="18"/>
        <v>66</v>
      </c>
      <c r="K64" s="23">
        <v>341</v>
      </c>
      <c r="L64" s="14">
        <v>326</v>
      </c>
      <c r="M64" s="14">
        <v>200</v>
      </c>
      <c r="N64" s="14"/>
      <c r="O64" s="14">
        <v>12</v>
      </c>
      <c r="P64" s="14">
        <v>12</v>
      </c>
      <c r="Q64" s="14">
        <v>7</v>
      </c>
      <c r="R64" s="34"/>
      <c r="S64" s="33">
        <f t="shared" si="19"/>
        <v>867</v>
      </c>
      <c r="T64" s="33">
        <f t="shared" si="20"/>
        <v>31</v>
      </c>
      <c r="U64" s="35">
        <f t="shared" si="21"/>
        <v>97</v>
      </c>
      <c r="V64" s="23">
        <v>5.13</v>
      </c>
      <c r="W64" s="23">
        <v>3.5</v>
      </c>
      <c r="X64" s="23">
        <v>6.5</v>
      </c>
      <c r="Y64" s="30">
        <v>4.3</v>
      </c>
      <c r="Z64" s="30">
        <v>5.6</v>
      </c>
      <c r="AA64" s="38">
        <v>2.7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60</v>
      </c>
      <c r="AJ64" s="15">
        <f t="shared" si="37"/>
        <v>60.85</v>
      </c>
      <c r="AK64" s="51">
        <f t="shared" si="22"/>
        <v>119.37999999999998</v>
      </c>
      <c r="AL64" s="96">
        <f t="shared" si="23"/>
        <v>125.57999999999998</v>
      </c>
      <c r="AM64" s="16">
        <f t="shared" si="36"/>
        <v>64.72999999999999</v>
      </c>
      <c r="AN64" s="50"/>
      <c r="AO64" s="46"/>
      <c r="AP64" s="17">
        <f t="shared" si="24"/>
        <v>125.57999999999998</v>
      </c>
      <c r="AQ64" s="18">
        <f t="shared" si="5"/>
        <v>39.293999999999997</v>
      </c>
      <c r="AR64" s="40"/>
      <c r="AS64" s="19">
        <f t="shared" si="6"/>
        <v>60.85</v>
      </c>
      <c r="AT64" s="20">
        <f t="shared" si="7"/>
        <v>97.823999999999984</v>
      </c>
      <c r="AU64" s="21">
        <f t="shared" si="8"/>
        <v>158.67399999999998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18</v>
      </c>
      <c r="BB64" s="42">
        <f t="shared" si="9"/>
        <v>264</v>
      </c>
      <c r="BC64" s="43">
        <f t="shared" si="10"/>
        <v>250.79999999999998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203.79999999999998</v>
      </c>
      <c r="BK64" s="24">
        <f t="shared" si="13"/>
        <v>97.823999999999984</v>
      </c>
      <c r="BL64" s="48">
        <f t="shared" si="14"/>
        <v>105.976</v>
      </c>
      <c r="BO64" s="129">
        <f t="shared" si="25"/>
        <v>1896</v>
      </c>
      <c r="BP64" s="129">
        <f t="shared" si="26"/>
        <v>66</v>
      </c>
      <c r="BQ64" s="129">
        <f t="shared" si="27"/>
        <v>667</v>
      </c>
      <c r="BR64" s="129">
        <f t="shared" si="28"/>
        <v>19</v>
      </c>
      <c r="BS64" s="129">
        <f t="shared" si="29"/>
        <v>2563</v>
      </c>
      <c r="BT64" s="129">
        <f t="shared" si="30"/>
        <v>85</v>
      </c>
      <c r="BU64" s="129">
        <f t="shared" si="31"/>
        <v>5.6</v>
      </c>
      <c r="BV64" s="129">
        <f t="shared" si="32"/>
        <v>112.72999999999999</v>
      </c>
      <c r="BW64" s="129">
        <f t="shared" si="33"/>
        <v>0.85</v>
      </c>
      <c r="BX64" s="129">
        <f t="shared" si="34"/>
        <v>113.57999999999998</v>
      </c>
      <c r="BY64" s="134">
        <f t="shared" si="35"/>
        <v>113.57999999999998</v>
      </c>
      <c r="BZ64" s="129">
        <f t="shared" si="38"/>
        <v>28.580000000000002</v>
      </c>
    </row>
    <row r="65" spans="1:78" ht="18.75">
      <c r="A65" s="143">
        <f t="shared" si="16"/>
        <v>42911</v>
      </c>
      <c r="B65" s="141" t="s">
        <v>61</v>
      </c>
      <c r="C65" s="30">
        <v>710</v>
      </c>
      <c r="D65" s="30">
        <v>640</v>
      </c>
      <c r="E65" s="30">
        <v>532</v>
      </c>
      <c r="F65" s="30">
        <v>48</v>
      </c>
      <c r="G65" s="30"/>
      <c r="H65" s="23">
        <v>18</v>
      </c>
      <c r="I65" s="33">
        <f t="shared" si="17"/>
        <v>1882</v>
      </c>
      <c r="J65" s="33">
        <f t="shared" si="18"/>
        <v>66</v>
      </c>
      <c r="K65" s="23">
        <v>322</v>
      </c>
      <c r="L65" s="14">
        <v>319</v>
      </c>
      <c r="M65" s="14">
        <v>200</v>
      </c>
      <c r="N65" s="14"/>
      <c r="O65" s="14">
        <v>11</v>
      </c>
      <c r="P65" s="14">
        <v>11</v>
      </c>
      <c r="Q65" s="14">
        <v>7</v>
      </c>
      <c r="R65" s="34"/>
      <c r="S65" s="33">
        <f t="shared" si="19"/>
        <v>841</v>
      </c>
      <c r="T65" s="33">
        <f t="shared" si="20"/>
        <v>29</v>
      </c>
      <c r="U65" s="35">
        <f t="shared" si="21"/>
        <v>95</v>
      </c>
      <c r="V65" s="23">
        <v>5.13</v>
      </c>
      <c r="W65" s="23">
        <v>3.5</v>
      </c>
      <c r="X65" s="23">
        <v>6.5</v>
      </c>
      <c r="Y65" s="30">
        <v>4.3</v>
      </c>
      <c r="Z65" s="30">
        <v>5.6</v>
      </c>
      <c r="AA65" s="38">
        <v>2.7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60</v>
      </c>
      <c r="AJ65" s="15">
        <f t="shared" si="37"/>
        <v>60.85</v>
      </c>
      <c r="AK65" s="51">
        <f t="shared" si="22"/>
        <v>117.37999999999998</v>
      </c>
      <c r="AL65" s="96">
        <f t="shared" si="23"/>
        <v>123.57999999999998</v>
      </c>
      <c r="AM65" s="16">
        <f t="shared" si="36"/>
        <v>62.729999999999983</v>
      </c>
      <c r="AN65" s="50"/>
      <c r="AO65" s="46"/>
      <c r="AP65" s="17">
        <f t="shared" si="24"/>
        <v>123.57999999999998</v>
      </c>
      <c r="AQ65" s="18">
        <f t="shared" si="5"/>
        <v>41.293999999999997</v>
      </c>
      <c r="AR65" s="40"/>
      <c r="AS65" s="19">
        <f t="shared" si="6"/>
        <v>60.85</v>
      </c>
      <c r="AT65" s="20">
        <f t="shared" si="7"/>
        <v>97.823999999999984</v>
      </c>
      <c r="AU65" s="21">
        <f t="shared" si="8"/>
        <v>158.67399999999998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18</v>
      </c>
      <c r="BB65" s="42">
        <f t="shared" si="9"/>
        <v>264</v>
      </c>
      <c r="BC65" s="43">
        <f t="shared" si="10"/>
        <v>250.79999999999998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203.79999999999998</v>
      </c>
      <c r="BK65" s="24">
        <f t="shared" si="13"/>
        <v>97.823999999999984</v>
      </c>
      <c r="BL65" s="48">
        <f t="shared" si="14"/>
        <v>105.976</v>
      </c>
      <c r="BO65" s="129">
        <f t="shared" si="25"/>
        <v>1882</v>
      </c>
      <c r="BP65" s="129">
        <f t="shared" si="26"/>
        <v>66</v>
      </c>
      <c r="BQ65" s="129">
        <f t="shared" si="27"/>
        <v>641</v>
      </c>
      <c r="BR65" s="129">
        <f t="shared" si="28"/>
        <v>18</v>
      </c>
      <c r="BS65" s="129">
        <f t="shared" si="29"/>
        <v>2523</v>
      </c>
      <c r="BT65" s="129">
        <f t="shared" si="30"/>
        <v>84</v>
      </c>
      <c r="BU65" s="129">
        <f t="shared" si="31"/>
        <v>5.6</v>
      </c>
      <c r="BV65" s="129">
        <f t="shared" si="32"/>
        <v>111.72999999999999</v>
      </c>
      <c r="BW65" s="129">
        <f t="shared" si="33"/>
        <v>0.85</v>
      </c>
      <c r="BX65" s="129">
        <f t="shared" si="34"/>
        <v>112.57999999999998</v>
      </c>
      <c r="BY65" s="134">
        <f t="shared" si="35"/>
        <v>112.57999999999998</v>
      </c>
      <c r="BZ65" s="129">
        <f t="shared" si="38"/>
        <v>28.580000000000002</v>
      </c>
    </row>
    <row r="66" spans="1:78">
      <c r="BM66" s="131" t="s">
        <v>65</v>
      </c>
      <c r="BN66" s="130">
        <f>MAX(BO10:BO65)</f>
        <v>2264</v>
      </c>
      <c r="BO66" s="130">
        <f t="shared" ref="BO66:BY66" si="45">MAX(BP10:BP65)</f>
        <v>78</v>
      </c>
      <c r="BP66" s="130">
        <f t="shared" si="45"/>
        <v>752</v>
      </c>
      <c r="BQ66" s="130">
        <f t="shared" si="45"/>
        <v>23</v>
      </c>
      <c r="BR66" s="130">
        <f t="shared" si="45"/>
        <v>3016</v>
      </c>
      <c r="BS66" s="130">
        <f t="shared" si="45"/>
        <v>100</v>
      </c>
      <c r="BT66" s="130">
        <f t="shared" si="45"/>
        <v>7.2</v>
      </c>
      <c r="BU66" s="130">
        <f t="shared" si="45"/>
        <v>133.92999999999998</v>
      </c>
      <c r="BV66" s="130">
        <f t="shared" si="45"/>
        <v>0.875</v>
      </c>
      <c r="BW66" s="130">
        <f t="shared" si="45"/>
        <v>134.80499999999998</v>
      </c>
      <c r="BX66" s="130">
        <f t="shared" si="45"/>
        <v>134.80499999999998</v>
      </c>
      <c r="BY66" s="130">
        <f t="shared" si="45"/>
        <v>35.504999999999995</v>
      </c>
    </row>
    <row r="67" spans="1:78">
      <c r="BM67" s="131" t="s">
        <v>66</v>
      </c>
      <c r="BN67" s="130">
        <f>MIN(BO10:BO65)</f>
        <v>1041</v>
      </c>
      <c r="BO67" s="130">
        <f t="shared" ref="BO67:BY67" si="46">MIN(BP10:BP65)</f>
        <v>46</v>
      </c>
      <c r="BP67" s="130">
        <f t="shared" si="46"/>
        <v>445</v>
      </c>
      <c r="BQ67" s="130">
        <f t="shared" si="46"/>
        <v>15</v>
      </c>
      <c r="BR67" s="130">
        <f t="shared" si="46"/>
        <v>1537</v>
      </c>
      <c r="BS67" s="130">
        <f t="shared" si="46"/>
        <v>63</v>
      </c>
      <c r="BT67" s="130">
        <f t="shared" si="46"/>
        <v>4</v>
      </c>
      <c r="BU67" s="130">
        <f t="shared" si="46"/>
        <v>82.9</v>
      </c>
      <c r="BV67" s="130">
        <f t="shared" si="46"/>
        <v>0.82499999999999996</v>
      </c>
      <c r="BW67" s="130">
        <f t="shared" si="46"/>
        <v>83.775000000000006</v>
      </c>
      <c r="BX67" s="130">
        <f t="shared" si="46"/>
        <v>83.775000000000006</v>
      </c>
      <c r="BY67" s="130">
        <f t="shared" si="46"/>
        <v>20.774999999999999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W8:W9"/>
    <mergeCell ref="AD8:AD9"/>
    <mergeCell ref="AS8:AS9"/>
    <mergeCell ref="X8:X9"/>
    <mergeCell ref="Z8:Z9"/>
    <mergeCell ref="AA8:AA9"/>
    <mergeCell ref="AB8:AB9"/>
    <mergeCell ref="AI8:AI9"/>
    <mergeCell ref="AL8:AL9"/>
    <mergeCell ref="AM8:AM9"/>
    <mergeCell ref="AN8:AN9"/>
    <mergeCell ref="AO8:AO9"/>
    <mergeCell ref="AK8:AK9"/>
    <mergeCell ref="AG8:AG9"/>
    <mergeCell ref="Y8:Y9"/>
    <mergeCell ref="C8:J8"/>
    <mergeCell ref="V8:V9"/>
    <mergeCell ref="U8:U9"/>
    <mergeCell ref="AQ8:AQ9"/>
    <mergeCell ref="AC8:AC9"/>
    <mergeCell ref="AE8:AE9"/>
    <mergeCell ref="AF8:AF9"/>
  </mergeCells>
  <conditionalFormatting sqref="C46:D65">
    <cfRule type="cellIs" dxfId="23" priority="2" operator="greaterThan">
      <formula>1100</formula>
    </cfRule>
  </conditionalFormatting>
  <conditionalFormatting sqref="E46:E65">
    <cfRule type="cellIs" dxfId="22" priority="1" operator="greaterThan">
      <formula>900</formula>
    </cfRule>
  </conditionalFormatting>
  <conditionalFormatting sqref="AJ6">
    <cfRule type="cellIs" dxfId="21" priority="8" operator="greaterThan">
      <formula>0</formula>
    </cfRule>
  </conditionalFormatting>
  <conditionalFormatting sqref="AQ5:AQ6">
    <cfRule type="cellIs" dxfId="20" priority="9" operator="lessThan">
      <formula>0</formula>
    </cfRule>
  </conditionalFormatting>
  <pageMargins left="0.7" right="0.7" top="0.75" bottom="0.75" header="0.3" footer="0.3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A00-000000000000}">
  <sheetPr codeName="Feuil28"/>
  <dimension ref="A1:BZ208"/>
  <sheetViews>
    <sheetView zoomScale="80" zoomScaleNormal="80" workbookViewId="0">
      <pane xSplit="2" ySplit="9" topLeftCell="C4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42912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882</v>
      </c>
      <c r="D5" s="25">
        <f t="shared" ref="D5:AQ5" si="0">MAX(D10:D65)</f>
        <v>883</v>
      </c>
      <c r="E5" s="25">
        <f t="shared" si="0"/>
        <v>711</v>
      </c>
      <c r="F5" s="29">
        <f t="shared" si="0"/>
        <v>61</v>
      </c>
      <c r="G5" s="29">
        <f t="shared" si="0"/>
        <v>0</v>
      </c>
      <c r="H5" s="29">
        <f t="shared" si="0"/>
        <v>28</v>
      </c>
      <c r="I5" s="25">
        <f t="shared" si="0"/>
        <v>2466</v>
      </c>
      <c r="J5" s="25">
        <f t="shared" si="0"/>
        <v>85</v>
      </c>
      <c r="K5" s="25">
        <f t="shared" si="0"/>
        <v>447</v>
      </c>
      <c r="L5" s="25">
        <f t="shared" si="0"/>
        <v>497</v>
      </c>
      <c r="M5" s="25">
        <f t="shared" si="0"/>
        <v>380</v>
      </c>
      <c r="N5" s="25">
        <f t="shared" si="0"/>
        <v>0</v>
      </c>
      <c r="O5" s="25">
        <f t="shared" si="0"/>
        <v>16</v>
      </c>
      <c r="P5" s="25">
        <f t="shared" si="0"/>
        <v>17</v>
      </c>
      <c r="Q5" s="25">
        <f t="shared" si="0"/>
        <v>13</v>
      </c>
      <c r="R5" s="25">
        <f t="shared" si="0"/>
        <v>0</v>
      </c>
      <c r="S5" s="25">
        <f t="shared" si="0"/>
        <v>1284</v>
      </c>
      <c r="T5" s="25">
        <f t="shared" si="0"/>
        <v>44</v>
      </c>
      <c r="U5" s="25">
        <f t="shared" si="0"/>
        <v>128</v>
      </c>
      <c r="V5" s="25">
        <f t="shared" si="0"/>
        <v>6.12</v>
      </c>
      <c r="W5" s="25">
        <f t="shared" si="0"/>
        <v>3.5</v>
      </c>
      <c r="X5" s="25">
        <f t="shared" si="0"/>
        <v>8.5</v>
      </c>
      <c r="Y5" s="25">
        <f>MAX(Y10:Y65)</f>
        <v>5.5</v>
      </c>
      <c r="Z5" s="25">
        <f t="shared" si="0"/>
        <v>7.7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60.9</v>
      </c>
      <c r="AK5" s="25">
        <f>MAX(AK10:AK65)</f>
        <v>156.47</v>
      </c>
      <c r="AL5" s="25">
        <f>MAX(AL10:AL65)</f>
        <v>163.07</v>
      </c>
      <c r="AM5" s="25">
        <f>MAX(AM10:AM65)</f>
        <v>102.22</v>
      </c>
      <c r="AN5" s="25">
        <f>MAX(AN10:AN65)</f>
        <v>0</v>
      </c>
      <c r="AO5" s="25">
        <f>MAX(AO10:AO65)</f>
        <v>0</v>
      </c>
      <c r="AP5" s="27">
        <f t="shared" si="0"/>
        <v>163.07</v>
      </c>
      <c r="AQ5" s="28">
        <f t="shared" si="0"/>
        <v>73.183999999999969</v>
      </c>
      <c r="AR5" s="13"/>
      <c r="AS5" s="25">
        <f>MAX(AS10:AS65)</f>
        <v>60.9</v>
      </c>
      <c r="AT5" s="25">
        <f>MAX(AT10:AT65)</f>
        <v>89.183999999999983</v>
      </c>
      <c r="AU5" s="25">
        <f>MAX(AU10:AU65)</f>
        <v>150.08399999999997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18</v>
      </c>
      <c r="BB5" s="25">
        <f t="shared" ref="BB5:BL5" si="1">MAX(BB10:BB65)</f>
        <v>264</v>
      </c>
      <c r="BC5" s="25">
        <f t="shared" si="1"/>
        <v>250.79999999999998</v>
      </c>
      <c r="BD5" s="25">
        <f t="shared" si="1"/>
        <v>18</v>
      </c>
      <c r="BE5" s="25">
        <f>MAX(BE10:BE65)</f>
        <v>20</v>
      </c>
      <c r="BF5" s="25">
        <f>MAX(BF10:BF65)</f>
        <v>12</v>
      </c>
      <c r="BG5" s="25">
        <f t="shared" si="1"/>
        <v>14</v>
      </c>
      <c r="BH5" s="25">
        <f t="shared" si="1"/>
        <v>1</v>
      </c>
      <c r="BI5" s="25">
        <f t="shared" si="1"/>
        <v>65</v>
      </c>
      <c r="BJ5" s="25">
        <f t="shared" si="1"/>
        <v>185.79999999999998</v>
      </c>
      <c r="BK5" s="25">
        <f t="shared" si="1"/>
        <v>89.183999999999983</v>
      </c>
      <c r="BL5" s="25">
        <f t="shared" si="1"/>
        <v>96.616</v>
      </c>
    </row>
    <row r="6" spans="1:78" ht="15.75" thickBot="1">
      <c r="B6" s="11" t="s">
        <v>66</v>
      </c>
      <c r="C6" s="25">
        <f>MIN(C10:C65)</f>
        <v>573</v>
      </c>
      <c r="D6" s="25">
        <f t="shared" ref="D6:AQ6" si="2">MIN(D10:D65)</f>
        <v>516</v>
      </c>
      <c r="E6" s="25">
        <f t="shared" si="2"/>
        <v>436</v>
      </c>
      <c r="F6" s="29">
        <f t="shared" si="2"/>
        <v>37</v>
      </c>
      <c r="G6" s="29">
        <f t="shared" si="2"/>
        <v>0</v>
      </c>
      <c r="H6" s="29">
        <f t="shared" si="2"/>
        <v>15</v>
      </c>
      <c r="I6" s="25">
        <f t="shared" si="2"/>
        <v>1525</v>
      </c>
      <c r="J6" s="25">
        <f t="shared" si="2"/>
        <v>52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61</v>
      </c>
      <c r="V6" s="25">
        <f t="shared" si="2"/>
        <v>0</v>
      </c>
      <c r="W6" s="25">
        <f t="shared" si="2"/>
        <v>3.5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1.5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0.65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45.65</v>
      </c>
      <c r="AK6" s="25">
        <f>MIN(AK10:AK65)</f>
        <v>61.65</v>
      </c>
      <c r="AL6" s="25">
        <f>MIN(AL10:AL65)</f>
        <v>66.850000000000009</v>
      </c>
      <c r="AM6" s="25">
        <f>MIN(AM10:AM65)</f>
        <v>21.20000000000001</v>
      </c>
      <c r="AN6" s="25">
        <f>MIN(AN10:AN65)</f>
        <v>0</v>
      </c>
      <c r="AO6" s="25">
        <f>MIN(AO10:AO65)</f>
        <v>0</v>
      </c>
      <c r="AP6" s="27">
        <f t="shared" si="2"/>
        <v>66.850000000000009</v>
      </c>
      <c r="AQ6" s="28">
        <f t="shared" si="2"/>
        <v>-6.436000000000007</v>
      </c>
      <c r="AR6" s="13"/>
      <c r="AS6" s="26">
        <f>MIN(AS10:AS65)</f>
        <v>45.65</v>
      </c>
      <c r="AT6" s="26">
        <f>MIN(AT10:AT65)</f>
        <v>89.183999999999983</v>
      </c>
      <c r="AU6" s="26">
        <f>MIN(AU10:AU65)</f>
        <v>134.83399999999997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36</v>
      </c>
      <c r="BA6" s="26">
        <f>MIN(BA10:BA61)</f>
        <v>18</v>
      </c>
      <c r="BB6" s="26">
        <f t="shared" ref="BB6:BL6" si="3">MIN(BB10:BB65)</f>
        <v>264</v>
      </c>
      <c r="BC6" s="26">
        <f t="shared" si="3"/>
        <v>250.79999999999998</v>
      </c>
      <c r="BD6" s="26">
        <f t="shared" si="3"/>
        <v>18</v>
      </c>
      <c r="BE6" s="26">
        <f>MIN(BE10:BE65)</f>
        <v>20</v>
      </c>
      <c r="BF6" s="26">
        <f>MIN(BF10:BF65)</f>
        <v>12</v>
      </c>
      <c r="BG6" s="26">
        <f t="shared" si="3"/>
        <v>14</v>
      </c>
      <c r="BH6" s="26">
        <f t="shared" si="3"/>
        <v>1</v>
      </c>
      <c r="BI6" s="26">
        <f t="shared" si="3"/>
        <v>65</v>
      </c>
      <c r="BJ6" s="26">
        <f t="shared" si="3"/>
        <v>185.79999999999998</v>
      </c>
      <c r="BK6" s="26">
        <f t="shared" si="3"/>
        <v>89.183999999999983</v>
      </c>
      <c r="BL6" s="26">
        <f t="shared" si="3"/>
        <v>96.616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/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42912</v>
      </c>
      <c r="B10" s="137" t="s">
        <v>84</v>
      </c>
      <c r="C10" s="38">
        <v>695</v>
      </c>
      <c r="D10" s="38">
        <v>602</v>
      </c>
      <c r="E10" s="105">
        <v>506</v>
      </c>
      <c r="F10" s="105">
        <v>42</v>
      </c>
      <c r="G10" s="106"/>
      <c r="H10" s="107">
        <v>17</v>
      </c>
      <c r="I10" s="33">
        <f>C10+D10+E10</f>
        <v>1803</v>
      </c>
      <c r="J10" s="33">
        <f>F10+G10+H10</f>
        <v>59</v>
      </c>
      <c r="K10" s="23">
        <v>318</v>
      </c>
      <c r="L10" s="14">
        <v>307</v>
      </c>
      <c r="M10" s="14">
        <v>220</v>
      </c>
      <c r="N10" s="14"/>
      <c r="O10" s="14">
        <v>10</v>
      </c>
      <c r="P10" s="14">
        <v>11</v>
      </c>
      <c r="Q10" s="14">
        <v>8</v>
      </c>
      <c r="R10" s="34"/>
      <c r="S10" s="33">
        <f>K10+L10+M10+N10</f>
        <v>845</v>
      </c>
      <c r="T10" s="33">
        <f>O10+P10+Q10+R10</f>
        <v>29</v>
      </c>
      <c r="U10" s="35">
        <f>SUM(J10+T10)</f>
        <v>88</v>
      </c>
      <c r="V10" s="37">
        <v>5.13</v>
      </c>
      <c r="W10" s="23">
        <v>3.5</v>
      </c>
      <c r="X10" s="38">
        <v>5.5</v>
      </c>
      <c r="Y10" s="38">
        <v>4</v>
      </c>
      <c r="Z10" s="38">
        <v>5.2</v>
      </c>
      <c r="AA10" s="38">
        <v>2.8</v>
      </c>
      <c r="AB10" s="38"/>
      <c r="AC10" s="38"/>
      <c r="AD10" s="38"/>
      <c r="AE10" s="38">
        <v>0.85</v>
      </c>
      <c r="AF10" s="38"/>
      <c r="AG10" s="38"/>
      <c r="AH10" s="44">
        <f t="shared" ref="AH10:AH65" si="4">SUM(AB10:AG10)</f>
        <v>0.85</v>
      </c>
      <c r="AI10" s="53">
        <v>60</v>
      </c>
      <c r="AJ10" s="15">
        <f>AH10+AI10</f>
        <v>60.85</v>
      </c>
      <c r="AK10" s="51">
        <f>U10+V10+X10+Z10+AB10+AC10+AD10+AE10+AF10+AG10+Y10</f>
        <v>108.67999999999999</v>
      </c>
      <c r="AL10" s="96">
        <f>AK10+W10+AA10</f>
        <v>114.97999999999999</v>
      </c>
      <c r="AM10" s="16">
        <f>+AL10-AS10</f>
        <v>54.129999999999988</v>
      </c>
      <c r="AN10" s="50"/>
      <c r="AO10" s="46"/>
      <c r="AP10" s="17">
        <f>AL10+AO10</f>
        <v>114.97999999999999</v>
      </c>
      <c r="AQ10" s="18">
        <f t="shared" ref="AQ10:AQ65" si="5">AU10-AK10</f>
        <v>41.353999999999999</v>
      </c>
      <c r="AR10" s="40"/>
      <c r="AS10" s="19">
        <f t="shared" ref="AS10:AS65" si="6">AJ10</f>
        <v>60.85</v>
      </c>
      <c r="AT10" s="20">
        <f t="shared" ref="AT10:AT65" si="7">BK10</f>
        <v>89.183999999999983</v>
      </c>
      <c r="AU10" s="21">
        <f t="shared" ref="AU10:AU65" si="8">AS10+AT10</f>
        <v>150.03399999999999</v>
      </c>
      <c r="AV10" s="47"/>
      <c r="AW10" s="19">
        <v>10</v>
      </c>
      <c r="AX10" s="20">
        <v>200</v>
      </c>
      <c r="AY10" s="20">
        <v>0</v>
      </c>
      <c r="AZ10" s="20">
        <v>36</v>
      </c>
      <c r="BA10" s="20">
        <v>18</v>
      </c>
      <c r="BB10" s="42">
        <f t="shared" ref="BB10:BB65" si="9">SUM(AW10:BA10)</f>
        <v>264</v>
      </c>
      <c r="BC10" s="43">
        <f t="shared" ref="BC10:BC65" si="10">BB10*0.95</f>
        <v>250.79999999999998</v>
      </c>
      <c r="BD10" s="19">
        <v>18</v>
      </c>
      <c r="BE10" s="20">
        <v>20</v>
      </c>
      <c r="BF10" s="20">
        <v>12</v>
      </c>
      <c r="BG10" s="20">
        <v>14</v>
      </c>
      <c r="BH10" s="20">
        <v>1</v>
      </c>
      <c r="BI10" s="49">
        <f t="shared" ref="BI10:BI64" si="11">SUM(BD10:BH10)</f>
        <v>65</v>
      </c>
      <c r="BJ10" s="48">
        <f t="shared" ref="BJ10:BJ65" si="12">BC10-BI10</f>
        <v>185.79999999999998</v>
      </c>
      <c r="BK10" s="24">
        <f t="shared" ref="BK10:BK65" si="13">BJ10*0.48</f>
        <v>89.183999999999983</v>
      </c>
      <c r="BL10" s="48">
        <f t="shared" ref="BL10:BL65" si="14">BJ10*0.52</f>
        <v>96.616</v>
      </c>
      <c r="BO10" s="129">
        <f>C10+D10+E10+((AB10+AC10)/0.033)</f>
        <v>1803</v>
      </c>
      <c r="BP10" s="129">
        <f>F10+G10+H10</f>
        <v>59</v>
      </c>
      <c r="BQ10" s="129">
        <f>K10+L10+N10+(AD10/0.033)</f>
        <v>625</v>
      </c>
      <c r="BR10" s="129">
        <f>O10+Q10+R10+AD10</f>
        <v>18</v>
      </c>
      <c r="BS10" s="129">
        <f>C10+D10+E10+K10+L10+N10+((AB10+AC10)/0.033)+(AD10/0.033)</f>
        <v>2428</v>
      </c>
      <c r="BT10" s="129">
        <f>F10+G10+H10+O10+Q10+R10+AB10+AC10+AD10</f>
        <v>77</v>
      </c>
      <c r="BU10" s="129">
        <f>Z10+AG10</f>
        <v>5.2</v>
      </c>
      <c r="BV10" s="129">
        <f>F10+G10+H10+O10+Q10+R10+V10+W10+X10+Y10+Z10+AA10</f>
        <v>103.13</v>
      </c>
      <c r="BW10" s="129">
        <f>AB10+AC10+AD10+AE10+AF10+AG10</f>
        <v>0.85</v>
      </c>
      <c r="BX10" s="129">
        <f>F10+G10+H10+O10+Q10+V10+W10+X10+Y10+Z10+AA10+AB10+AC10+AD10+AE10+AF10+AG10</f>
        <v>103.97999999999999</v>
      </c>
      <c r="BY10" s="134">
        <f>F10+G10+H10+O10+Q10+R10+V10+W10+X10+Y10+Z10+AA10+AB10+AC10+AD10+AE10+AF10+AG10+AO10</f>
        <v>103.97999999999999</v>
      </c>
      <c r="BZ10" s="129">
        <f t="shared" ref="BZ10:BZ15" si="15">V10+W10+X10+Y10+Z10+AA10+AE10+AF10+AG10</f>
        <v>26.98</v>
      </c>
    </row>
    <row r="11" spans="1:78" ht="18.75">
      <c r="A11" s="143">
        <f t="shared" ref="A11:A65" si="16">$D$3</f>
        <v>42912</v>
      </c>
      <c r="B11" s="138" t="s">
        <v>38</v>
      </c>
      <c r="C11" s="30">
        <v>645</v>
      </c>
      <c r="D11" s="30">
        <v>583</v>
      </c>
      <c r="E11" s="30">
        <v>483</v>
      </c>
      <c r="F11" s="30">
        <v>42</v>
      </c>
      <c r="G11" s="30"/>
      <c r="H11" s="32">
        <v>16</v>
      </c>
      <c r="I11" s="33">
        <f t="shared" ref="I11:I65" si="17">C11+D11+E11</f>
        <v>1711</v>
      </c>
      <c r="J11" s="33">
        <f t="shared" ref="J11:J65" si="18">F11+G11+H11</f>
        <v>58</v>
      </c>
      <c r="K11" s="23">
        <v>298</v>
      </c>
      <c r="L11" s="14">
        <v>303</v>
      </c>
      <c r="M11" s="14">
        <v>190</v>
      </c>
      <c r="N11" s="14"/>
      <c r="O11" s="14">
        <v>10</v>
      </c>
      <c r="P11" s="14">
        <v>11</v>
      </c>
      <c r="Q11" s="14">
        <v>7</v>
      </c>
      <c r="R11" s="34"/>
      <c r="S11" s="33">
        <f t="shared" ref="S11:S65" si="19">K11+L11+M11+N11</f>
        <v>791</v>
      </c>
      <c r="T11" s="33">
        <f t="shared" ref="T11:T65" si="20">O11+P11+Q11+R11</f>
        <v>28</v>
      </c>
      <c r="U11" s="35">
        <f t="shared" ref="U11:U65" si="21">SUM(J11+T11)</f>
        <v>86</v>
      </c>
      <c r="V11" s="37">
        <v>5.13</v>
      </c>
      <c r="W11" s="23">
        <v>3.5</v>
      </c>
      <c r="X11" s="38">
        <v>5.5</v>
      </c>
      <c r="Y11" s="38">
        <v>4</v>
      </c>
      <c r="Z11" s="38">
        <v>5.2</v>
      </c>
      <c r="AA11" s="38">
        <v>2.8</v>
      </c>
      <c r="AB11" s="38"/>
      <c r="AC11" s="38"/>
      <c r="AD11" s="38"/>
      <c r="AE11" s="38">
        <v>0.85</v>
      </c>
      <c r="AF11" s="38"/>
      <c r="AG11" s="38"/>
      <c r="AH11" s="44">
        <f t="shared" si="4"/>
        <v>0.85</v>
      </c>
      <c r="AI11" s="53">
        <v>60</v>
      </c>
      <c r="AJ11" s="15">
        <f>AH11+AI11</f>
        <v>60.85</v>
      </c>
      <c r="AK11" s="51">
        <f t="shared" ref="AK11:AK65" si="22">U11+V11+X11+Z11+AB11+AC11+AD11+AE11+AF11+AG11+Y11</f>
        <v>106.67999999999999</v>
      </c>
      <c r="AL11" s="96">
        <f t="shared" ref="AL11:AL65" si="23">AK11+W11+AA11</f>
        <v>112.97999999999999</v>
      </c>
      <c r="AM11" s="16">
        <f>+AL11-AS11</f>
        <v>52.129999999999988</v>
      </c>
      <c r="AN11" s="50"/>
      <c r="AO11" s="46"/>
      <c r="AP11" s="17">
        <f t="shared" ref="AP11:AP65" si="24">AL11+AO11</f>
        <v>112.97999999999999</v>
      </c>
      <c r="AQ11" s="18">
        <f t="shared" si="5"/>
        <v>43.353999999999999</v>
      </c>
      <c r="AR11" s="40"/>
      <c r="AS11" s="19">
        <f t="shared" si="6"/>
        <v>60.85</v>
      </c>
      <c r="AT11" s="20">
        <f t="shared" si="7"/>
        <v>89.183999999999983</v>
      </c>
      <c r="AU11" s="21">
        <f t="shared" si="8"/>
        <v>150.03399999999999</v>
      </c>
      <c r="AV11" s="47"/>
      <c r="AW11" s="19">
        <v>10</v>
      </c>
      <c r="AX11" s="20">
        <v>200</v>
      </c>
      <c r="AY11" s="20">
        <v>0</v>
      </c>
      <c r="AZ11" s="20">
        <v>36</v>
      </c>
      <c r="BA11" s="20">
        <v>18</v>
      </c>
      <c r="BB11" s="42">
        <f t="shared" si="9"/>
        <v>264</v>
      </c>
      <c r="BC11" s="43">
        <f t="shared" si="10"/>
        <v>250.79999999999998</v>
      </c>
      <c r="BD11" s="19">
        <v>18</v>
      </c>
      <c r="BE11" s="20">
        <v>20</v>
      </c>
      <c r="BF11" s="20">
        <v>12</v>
      </c>
      <c r="BG11" s="20">
        <v>14</v>
      </c>
      <c r="BH11" s="20">
        <v>1</v>
      </c>
      <c r="BI11" s="49">
        <f t="shared" si="11"/>
        <v>65</v>
      </c>
      <c r="BJ11" s="48">
        <f t="shared" si="12"/>
        <v>185.79999999999998</v>
      </c>
      <c r="BK11" s="24">
        <f t="shared" si="13"/>
        <v>89.183999999999983</v>
      </c>
      <c r="BL11" s="48">
        <f t="shared" si="14"/>
        <v>96.616</v>
      </c>
      <c r="BO11" s="129">
        <f t="shared" ref="BO11:BO65" si="25">C11+D11+E11+((AB11+AC11)/0.033)</f>
        <v>1711</v>
      </c>
      <c r="BP11" s="129">
        <f t="shared" ref="BP11:BP65" si="26">F11+G11+H11</f>
        <v>58</v>
      </c>
      <c r="BQ11" s="129">
        <f t="shared" ref="BQ11:BQ65" si="27">K11+L11+N11+(AD11/0.033)</f>
        <v>601</v>
      </c>
      <c r="BR11" s="129">
        <f t="shared" ref="BR11:BR65" si="28">O11+Q11+R11+AD11</f>
        <v>17</v>
      </c>
      <c r="BS11" s="129">
        <f t="shared" ref="BS11:BS65" si="29">C11+D11+E11+K11+L11+N11+((AB11+AC11)/0.033)+(AD11/0.033)</f>
        <v>2312</v>
      </c>
      <c r="BT11" s="129">
        <f t="shared" ref="BT11:BT65" si="30">F11+G11+H11+O11+Q11+R11+AB11+AC11+AD11</f>
        <v>75</v>
      </c>
      <c r="BU11" s="129">
        <f t="shared" ref="BU11:BU65" si="31">Z11+AG11</f>
        <v>5.2</v>
      </c>
      <c r="BV11" s="129">
        <f t="shared" ref="BV11:BV65" si="32">F11+G11+H11+O11+Q11+R11+V11+W11+X11+Y11+Z11+AA11</f>
        <v>101.13</v>
      </c>
      <c r="BW11" s="129">
        <f t="shared" ref="BW11:BW65" si="33">AB11+AC11+AD11+AE11+AF11+AG11</f>
        <v>0.85</v>
      </c>
      <c r="BX11" s="129">
        <f t="shared" ref="BX11:BX65" si="34">F11+G11+H11+O11+Q11+V11+W11+X11+Y11+Z11+AA11+AB11+AC11+AD11+AE11+AF11+AG11</f>
        <v>101.97999999999999</v>
      </c>
      <c r="BY11" s="134">
        <f t="shared" ref="BY11:BY65" si="35">F11+G11+H11+O11+Q11+R11+V11+W11+X11+Y11+Z11+AA11+AB11+AC11+AD11+AE11+AF11+AG11+AO11</f>
        <v>101.97999999999999</v>
      </c>
      <c r="BZ11" s="129">
        <f t="shared" si="15"/>
        <v>26.98</v>
      </c>
    </row>
    <row r="12" spans="1:78" ht="18.75">
      <c r="A12" s="143">
        <f t="shared" si="16"/>
        <v>42912</v>
      </c>
      <c r="B12" s="137" t="s">
        <v>7</v>
      </c>
      <c r="C12" s="30">
        <v>623</v>
      </c>
      <c r="D12" s="31">
        <v>560</v>
      </c>
      <c r="E12" s="31">
        <v>471</v>
      </c>
      <c r="F12" s="30">
        <v>40</v>
      </c>
      <c r="G12" s="30"/>
      <c r="H12" s="32">
        <v>15</v>
      </c>
      <c r="I12" s="33">
        <f t="shared" si="17"/>
        <v>1654</v>
      </c>
      <c r="J12" s="33">
        <f t="shared" si="18"/>
        <v>55</v>
      </c>
      <c r="K12" s="23">
        <v>292</v>
      </c>
      <c r="L12" s="14">
        <v>296</v>
      </c>
      <c r="M12" s="14">
        <v>200</v>
      </c>
      <c r="N12" s="14"/>
      <c r="O12" s="14">
        <v>10</v>
      </c>
      <c r="P12" s="14">
        <v>11</v>
      </c>
      <c r="Q12" s="14">
        <v>7</v>
      </c>
      <c r="R12" s="34"/>
      <c r="S12" s="33">
        <f t="shared" si="19"/>
        <v>788</v>
      </c>
      <c r="T12" s="33">
        <f t="shared" si="20"/>
        <v>28</v>
      </c>
      <c r="U12" s="35">
        <f t="shared" si="21"/>
        <v>83</v>
      </c>
      <c r="V12" s="37">
        <v>5.13</v>
      </c>
      <c r="W12" s="23">
        <v>3.5</v>
      </c>
      <c r="X12" s="38">
        <v>5.5</v>
      </c>
      <c r="Y12" s="38">
        <v>3.8</v>
      </c>
      <c r="Z12" s="30">
        <v>4.9000000000000004</v>
      </c>
      <c r="AA12" s="38">
        <v>2.6</v>
      </c>
      <c r="AB12" s="38"/>
      <c r="AC12" s="38"/>
      <c r="AD12" s="38"/>
      <c r="AE12" s="38">
        <v>0.85</v>
      </c>
      <c r="AF12" s="38"/>
      <c r="AG12" s="38"/>
      <c r="AH12" s="44">
        <f t="shared" si="4"/>
        <v>0.85</v>
      </c>
      <c r="AI12" s="53">
        <v>60</v>
      </c>
      <c r="AJ12" s="15">
        <f>AH12+AI12</f>
        <v>60.85</v>
      </c>
      <c r="AK12" s="51">
        <f t="shared" si="22"/>
        <v>103.17999999999999</v>
      </c>
      <c r="AL12" s="96">
        <f t="shared" si="23"/>
        <v>109.27999999999999</v>
      </c>
      <c r="AM12" s="16">
        <f t="shared" ref="AM12:AM65" si="36">+AL12-AS12</f>
        <v>48.429999999999986</v>
      </c>
      <c r="AN12" s="50"/>
      <c r="AO12" s="46"/>
      <c r="AP12" s="17">
        <f t="shared" si="24"/>
        <v>109.27999999999999</v>
      </c>
      <c r="AQ12" s="18">
        <f t="shared" si="5"/>
        <v>46.853999999999999</v>
      </c>
      <c r="AR12" s="40"/>
      <c r="AS12" s="19">
        <f t="shared" si="6"/>
        <v>60.85</v>
      </c>
      <c r="AT12" s="20">
        <f t="shared" si="7"/>
        <v>89.183999999999983</v>
      </c>
      <c r="AU12" s="21">
        <f t="shared" si="8"/>
        <v>150.03399999999999</v>
      </c>
      <c r="AV12" s="47"/>
      <c r="AW12" s="19">
        <v>10</v>
      </c>
      <c r="AX12" s="20">
        <v>200</v>
      </c>
      <c r="AY12" s="20">
        <v>0</v>
      </c>
      <c r="AZ12" s="20">
        <v>36</v>
      </c>
      <c r="BA12" s="20">
        <v>18</v>
      </c>
      <c r="BB12" s="42">
        <f t="shared" si="9"/>
        <v>264</v>
      </c>
      <c r="BC12" s="43">
        <f t="shared" si="10"/>
        <v>250.79999999999998</v>
      </c>
      <c r="BD12" s="19">
        <v>18</v>
      </c>
      <c r="BE12" s="20">
        <v>20</v>
      </c>
      <c r="BF12" s="20">
        <v>12</v>
      </c>
      <c r="BG12" s="20">
        <v>14</v>
      </c>
      <c r="BH12" s="20">
        <v>1</v>
      </c>
      <c r="BI12" s="49">
        <f t="shared" si="11"/>
        <v>65</v>
      </c>
      <c r="BJ12" s="48">
        <f t="shared" si="12"/>
        <v>185.79999999999998</v>
      </c>
      <c r="BK12" s="24">
        <f t="shared" si="13"/>
        <v>89.183999999999983</v>
      </c>
      <c r="BL12" s="48">
        <f t="shared" si="14"/>
        <v>96.616</v>
      </c>
      <c r="BO12" s="129">
        <f t="shared" si="25"/>
        <v>1654</v>
      </c>
      <c r="BP12" s="129">
        <f t="shared" si="26"/>
        <v>55</v>
      </c>
      <c r="BQ12" s="129">
        <f t="shared" si="27"/>
        <v>588</v>
      </c>
      <c r="BR12" s="129">
        <f t="shared" si="28"/>
        <v>17</v>
      </c>
      <c r="BS12" s="129">
        <f t="shared" si="29"/>
        <v>2242</v>
      </c>
      <c r="BT12" s="129">
        <f t="shared" si="30"/>
        <v>72</v>
      </c>
      <c r="BU12" s="129">
        <f t="shared" si="31"/>
        <v>4.9000000000000004</v>
      </c>
      <c r="BV12" s="129">
        <f t="shared" si="32"/>
        <v>97.429999999999993</v>
      </c>
      <c r="BW12" s="129">
        <f t="shared" si="33"/>
        <v>0.85</v>
      </c>
      <c r="BX12" s="129">
        <f t="shared" si="34"/>
        <v>98.279999999999987</v>
      </c>
      <c r="BY12" s="134">
        <f t="shared" si="35"/>
        <v>98.279999999999987</v>
      </c>
      <c r="BZ12" s="129">
        <f t="shared" si="15"/>
        <v>26.28</v>
      </c>
    </row>
    <row r="13" spans="1:78" ht="18.75">
      <c r="A13" s="143">
        <f t="shared" si="16"/>
        <v>42912</v>
      </c>
      <c r="B13" s="137" t="s">
        <v>39</v>
      </c>
      <c r="C13" s="30">
        <v>610</v>
      </c>
      <c r="D13" s="30">
        <v>545</v>
      </c>
      <c r="E13" s="30">
        <v>468</v>
      </c>
      <c r="F13" s="30">
        <v>39</v>
      </c>
      <c r="G13" s="30"/>
      <c r="H13" s="32">
        <v>15</v>
      </c>
      <c r="I13" s="33">
        <f t="shared" si="17"/>
        <v>1623</v>
      </c>
      <c r="J13" s="33">
        <f t="shared" si="18"/>
        <v>54</v>
      </c>
      <c r="K13" s="23">
        <v>287</v>
      </c>
      <c r="L13" s="14">
        <v>286</v>
      </c>
      <c r="M13" s="14">
        <v>200</v>
      </c>
      <c r="N13" s="14"/>
      <c r="O13" s="14">
        <v>10</v>
      </c>
      <c r="P13" s="14">
        <v>10</v>
      </c>
      <c r="Q13" s="14">
        <v>7</v>
      </c>
      <c r="R13" s="34"/>
      <c r="S13" s="33">
        <f t="shared" si="19"/>
        <v>773</v>
      </c>
      <c r="T13" s="33">
        <f t="shared" si="20"/>
        <v>27</v>
      </c>
      <c r="U13" s="35">
        <f t="shared" si="21"/>
        <v>81</v>
      </c>
      <c r="V13" s="37">
        <v>5.13</v>
      </c>
      <c r="W13" s="23">
        <v>3.5</v>
      </c>
      <c r="X13" s="38">
        <v>5.5</v>
      </c>
      <c r="Y13" s="38">
        <v>3.8</v>
      </c>
      <c r="Z13" s="30">
        <v>4.9000000000000004</v>
      </c>
      <c r="AA13" s="38">
        <v>2.6</v>
      </c>
      <c r="AB13" s="38"/>
      <c r="AC13" s="38"/>
      <c r="AD13" s="38"/>
      <c r="AE13" s="38">
        <v>0.85</v>
      </c>
      <c r="AF13" s="38"/>
      <c r="AG13" s="38"/>
      <c r="AH13" s="44">
        <f t="shared" si="4"/>
        <v>0.85</v>
      </c>
      <c r="AI13" s="53">
        <v>45</v>
      </c>
      <c r="AJ13" s="15">
        <f t="shared" ref="AJ13:AJ65" si="37">AH13+AI13</f>
        <v>45.85</v>
      </c>
      <c r="AK13" s="51">
        <f t="shared" si="22"/>
        <v>101.17999999999999</v>
      </c>
      <c r="AL13" s="96">
        <f t="shared" si="23"/>
        <v>107.27999999999999</v>
      </c>
      <c r="AM13" s="16">
        <f t="shared" si="36"/>
        <v>61.429999999999986</v>
      </c>
      <c r="AN13" s="50"/>
      <c r="AO13" s="46"/>
      <c r="AP13" s="17">
        <f t="shared" si="24"/>
        <v>107.27999999999999</v>
      </c>
      <c r="AQ13" s="18">
        <f t="shared" si="5"/>
        <v>33.853999999999999</v>
      </c>
      <c r="AR13" s="40"/>
      <c r="AS13" s="19">
        <f t="shared" si="6"/>
        <v>45.85</v>
      </c>
      <c r="AT13" s="20">
        <f t="shared" si="7"/>
        <v>89.183999999999983</v>
      </c>
      <c r="AU13" s="21">
        <f t="shared" si="8"/>
        <v>135.03399999999999</v>
      </c>
      <c r="AV13" s="47"/>
      <c r="AW13" s="19">
        <v>10</v>
      </c>
      <c r="AX13" s="20">
        <v>200</v>
      </c>
      <c r="AY13" s="20">
        <v>0</v>
      </c>
      <c r="AZ13" s="20">
        <v>36</v>
      </c>
      <c r="BA13" s="20">
        <v>18</v>
      </c>
      <c r="BB13" s="42">
        <f t="shared" si="9"/>
        <v>264</v>
      </c>
      <c r="BC13" s="43">
        <f t="shared" si="10"/>
        <v>250.79999999999998</v>
      </c>
      <c r="BD13" s="19">
        <v>18</v>
      </c>
      <c r="BE13" s="20">
        <v>20</v>
      </c>
      <c r="BF13" s="20">
        <v>12</v>
      </c>
      <c r="BG13" s="20">
        <v>14</v>
      </c>
      <c r="BH13" s="20">
        <v>1</v>
      </c>
      <c r="BI13" s="49">
        <f t="shared" si="11"/>
        <v>65</v>
      </c>
      <c r="BJ13" s="48">
        <f t="shared" si="12"/>
        <v>185.79999999999998</v>
      </c>
      <c r="BK13" s="24">
        <f t="shared" si="13"/>
        <v>89.183999999999983</v>
      </c>
      <c r="BL13" s="48">
        <f t="shared" si="14"/>
        <v>96.616</v>
      </c>
      <c r="BO13" s="129">
        <f t="shared" si="25"/>
        <v>1623</v>
      </c>
      <c r="BP13" s="129">
        <f t="shared" si="26"/>
        <v>54</v>
      </c>
      <c r="BQ13" s="129">
        <f t="shared" si="27"/>
        <v>573</v>
      </c>
      <c r="BR13" s="129">
        <f t="shared" si="28"/>
        <v>17</v>
      </c>
      <c r="BS13" s="129">
        <f t="shared" si="29"/>
        <v>2196</v>
      </c>
      <c r="BT13" s="129">
        <f t="shared" si="30"/>
        <v>71</v>
      </c>
      <c r="BU13" s="129">
        <f t="shared" si="31"/>
        <v>4.9000000000000004</v>
      </c>
      <c r="BV13" s="129">
        <f t="shared" si="32"/>
        <v>96.429999999999993</v>
      </c>
      <c r="BW13" s="129">
        <f t="shared" si="33"/>
        <v>0.85</v>
      </c>
      <c r="BX13" s="129">
        <f t="shared" si="34"/>
        <v>97.279999999999987</v>
      </c>
      <c r="BY13" s="134">
        <f t="shared" si="35"/>
        <v>97.279999999999987</v>
      </c>
      <c r="BZ13" s="129">
        <f t="shared" si="15"/>
        <v>26.28</v>
      </c>
    </row>
    <row r="14" spans="1:78" ht="18.75">
      <c r="A14" s="143">
        <f t="shared" si="16"/>
        <v>42912</v>
      </c>
      <c r="B14" s="138" t="s">
        <v>8</v>
      </c>
      <c r="C14" s="30">
        <v>602</v>
      </c>
      <c r="D14" s="30">
        <v>540</v>
      </c>
      <c r="E14" s="30">
        <v>460</v>
      </c>
      <c r="F14" s="30">
        <v>39</v>
      </c>
      <c r="G14" s="30"/>
      <c r="H14" s="32">
        <v>15</v>
      </c>
      <c r="I14" s="33">
        <f t="shared" si="17"/>
        <v>1602</v>
      </c>
      <c r="J14" s="33">
        <f t="shared" si="18"/>
        <v>54</v>
      </c>
      <c r="K14" s="23">
        <v>278</v>
      </c>
      <c r="L14" s="14">
        <v>293</v>
      </c>
      <c r="M14" s="14">
        <v>200</v>
      </c>
      <c r="N14" s="14"/>
      <c r="O14" s="14">
        <v>10</v>
      </c>
      <c r="P14" s="14">
        <v>10</v>
      </c>
      <c r="Q14" s="14">
        <v>7</v>
      </c>
      <c r="R14" s="34"/>
      <c r="S14" s="33">
        <f t="shared" si="19"/>
        <v>771</v>
      </c>
      <c r="T14" s="33">
        <f t="shared" si="20"/>
        <v>27</v>
      </c>
      <c r="U14" s="35">
        <f t="shared" si="21"/>
        <v>81</v>
      </c>
      <c r="V14" s="37">
        <v>0</v>
      </c>
      <c r="W14" s="23">
        <v>3.5</v>
      </c>
      <c r="X14" s="38">
        <v>5.5</v>
      </c>
      <c r="Y14" s="38">
        <v>3.8</v>
      </c>
      <c r="Z14" s="30">
        <v>4.9000000000000004</v>
      </c>
      <c r="AA14" s="38">
        <v>2.5</v>
      </c>
      <c r="AB14" s="38"/>
      <c r="AC14" s="38"/>
      <c r="AD14" s="38"/>
      <c r="AE14" s="38">
        <v>0.875</v>
      </c>
      <c r="AF14" s="38"/>
      <c r="AG14" s="38"/>
      <c r="AH14" s="44">
        <f t="shared" si="4"/>
        <v>0.875</v>
      </c>
      <c r="AI14" s="53">
        <v>45</v>
      </c>
      <c r="AJ14" s="15">
        <f t="shared" si="37"/>
        <v>45.875</v>
      </c>
      <c r="AK14" s="51">
        <f t="shared" si="22"/>
        <v>96.075000000000003</v>
      </c>
      <c r="AL14" s="96">
        <f t="shared" si="23"/>
        <v>102.075</v>
      </c>
      <c r="AM14" s="16">
        <f t="shared" si="36"/>
        <v>56.2</v>
      </c>
      <c r="AN14" s="50"/>
      <c r="AO14" s="46"/>
      <c r="AP14" s="17">
        <f t="shared" si="24"/>
        <v>102.075</v>
      </c>
      <c r="AQ14" s="18">
        <f t="shared" si="5"/>
        <v>38.983999999999966</v>
      </c>
      <c r="AR14" s="40"/>
      <c r="AS14" s="19">
        <f t="shared" si="6"/>
        <v>45.875</v>
      </c>
      <c r="AT14" s="20">
        <f t="shared" si="7"/>
        <v>89.183999999999983</v>
      </c>
      <c r="AU14" s="21">
        <f t="shared" si="8"/>
        <v>135.05899999999997</v>
      </c>
      <c r="AV14" s="47"/>
      <c r="AW14" s="19">
        <v>10</v>
      </c>
      <c r="AX14" s="20">
        <v>200</v>
      </c>
      <c r="AY14" s="20">
        <v>0</v>
      </c>
      <c r="AZ14" s="20">
        <v>36</v>
      </c>
      <c r="BA14" s="20">
        <v>18</v>
      </c>
      <c r="BB14" s="42">
        <f t="shared" si="9"/>
        <v>264</v>
      </c>
      <c r="BC14" s="43">
        <f t="shared" si="10"/>
        <v>250.79999999999998</v>
      </c>
      <c r="BD14" s="19">
        <v>18</v>
      </c>
      <c r="BE14" s="20">
        <v>20</v>
      </c>
      <c r="BF14" s="20">
        <v>12</v>
      </c>
      <c r="BG14" s="20">
        <v>14</v>
      </c>
      <c r="BH14" s="20">
        <v>1</v>
      </c>
      <c r="BI14" s="49">
        <f t="shared" si="11"/>
        <v>65</v>
      </c>
      <c r="BJ14" s="48">
        <f t="shared" si="12"/>
        <v>185.79999999999998</v>
      </c>
      <c r="BK14" s="24">
        <f t="shared" si="13"/>
        <v>89.183999999999983</v>
      </c>
      <c r="BL14" s="48">
        <f t="shared" si="14"/>
        <v>96.616</v>
      </c>
      <c r="BO14" s="129">
        <f t="shared" si="25"/>
        <v>1602</v>
      </c>
      <c r="BP14" s="129">
        <f t="shared" si="26"/>
        <v>54</v>
      </c>
      <c r="BQ14" s="129">
        <f t="shared" si="27"/>
        <v>571</v>
      </c>
      <c r="BR14" s="129">
        <f t="shared" si="28"/>
        <v>17</v>
      </c>
      <c r="BS14" s="129">
        <f t="shared" si="29"/>
        <v>2173</v>
      </c>
      <c r="BT14" s="129">
        <f t="shared" si="30"/>
        <v>71</v>
      </c>
      <c r="BU14" s="129">
        <f t="shared" si="31"/>
        <v>4.9000000000000004</v>
      </c>
      <c r="BV14" s="129">
        <f t="shared" si="32"/>
        <v>91.2</v>
      </c>
      <c r="BW14" s="129">
        <f t="shared" si="33"/>
        <v>0.875</v>
      </c>
      <c r="BX14" s="129">
        <f t="shared" si="34"/>
        <v>92.075000000000003</v>
      </c>
      <c r="BY14" s="134">
        <f t="shared" si="35"/>
        <v>92.075000000000003</v>
      </c>
      <c r="BZ14" s="129">
        <f t="shared" si="15"/>
        <v>21.075000000000003</v>
      </c>
    </row>
    <row r="15" spans="1:78" ht="18.75">
      <c r="A15" s="143">
        <f t="shared" si="16"/>
        <v>42912</v>
      </c>
      <c r="B15" s="138" t="s">
        <v>40</v>
      </c>
      <c r="C15" s="30">
        <v>591</v>
      </c>
      <c r="D15" s="30">
        <v>532</v>
      </c>
      <c r="E15" s="30">
        <v>452</v>
      </c>
      <c r="F15" s="30">
        <v>38</v>
      </c>
      <c r="G15" s="30"/>
      <c r="H15" s="32">
        <v>15</v>
      </c>
      <c r="I15" s="33">
        <f t="shared" si="17"/>
        <v>1575</v>
      </c>
      <c r="J15" s="33">
        <f t="shared" si="18"/>
        <v>53</v>
      </c>
      <c r="K15" s="23">
        <v>276</v>
      </c>
      <c r="L15" s="14">
        <v>291</v>
      </c>
      <c r="M15" s="14">
        <v>200</v>
      </c>
      <c r="N15" s="14"/>
      <c r="O15" s="14">
        <v>10</v>
      </c>
      <c r="P15" s="14">
        <v>10</v>
      </c>
      <c r="Q15" s="14">
        <v>7</v>
      </c>
      <c r="R15" s="34"/>
      <c r="S15" s="33">
        <f t="shared" si="19"/>
        <v>767</v>
      </c>
      <c r="T15" s="33">
        <f t="shared" si="20"/>
        <v>27</v>
      </c>
      <c r="U15" s="35">
        <f t="shared" si="21"/>
        <v>80</v>
      </c>
      <c r="V15" s="37">
        <v>0</v>
      </c>
      <c r="W15" s="23">
        <v>3.5</v>
      </c>
      <c r="X15" s="38">
        <v>5.5</v>
      </c>
      <c r="Y15" s="38">
        <v>3.8</v>
      </c>
      <c r="Z15" s="30">
        <v>4.9000000000000004</v>
      </c>
      <c r="AA15" s="38">
        <v>2.5</v>
      </c>
      <c r="AB15" s="38"/>
      <c r="AC15" s="38"/>
      <c r="AD15" s="38"/>
      <c r="AE15" s="38">
        <v>0.875</v>
      </c>
      <c r="AF15" s="38"/>
      <c r="AG15" s="38"/>
      <c r="AH15" s="44">
        <f t="shared" si="4"/>
        <v>0.875</v>
      </c>
      <c r="AI15" s="53">
        <v>45</v>
      </c>
      <c r="AJ15" s="15">
        <f t="shared" si="37"/>
        <v>45.875</v>
      </c>
      <c r="AK15" s="51">
        <f t="shared" si="22"/>
        <v>95.075000000000003</v>
      </c>
      <c r="AL15" s="96">
        <f t="shared" si="23"/>
        <v>101.075</v>
      </c>
      <c r="AM15" s="16">
        <f t="shared" si="36"/>
        <v>55.2</v>
      </c>
      <c r="AN15" s="50"/>
      <c r="AO15" s="46"/>
      <c r="AP15" s="17">
        <f t="shared" si="24"/>
        <v>101.075</v>
      </c>
      <c r="AQ15" s="18">
        <f t="shared" si="5"/>
        <v>39.983999999999966</v>
      </c>
      <c r="AR15" s="40"/>
      <c r="AS15" s="19">
        <f t="shared" si="6"/>
        <v>45.875</v>
      </c>
      <c r="AT15" s="20">
        <f t="shared" si="7"/>
        <v>89.183999999999983</v>
      </c>
      <c r="AU15" s="21">
        <f t="shared" si="8"/>
        <v>135.05899999999997</v>
      </c>
      <c r="AV15" s="47"/>
      <c r="AW15" s="19">
        <v>10</v>
      </c>
      <c r="AX15" s="20">
        <v>200</v>
      </c>
      <c r="AY15" s="20">
        <v>0</v>
      </c>
      <c r="AZ15" s="20">
        <v>36</v>
      </c>
      <c r="BA15" s="20">
        <v>18</v>
      </c>
      <c r="BB15" s="42">
        <f t="shared" si="9"/>
        <v>264</v>
      </c>
      <c r="BC15" s="43">
        <f t="shared" si="10"/>
        <v>250.79999999999998</v>
      </c>
      <c r="BD15" s="19">
        <v>18</v>
      </c>
      <c r="BE15" s="20">
        <v>20</v>
      </c>
      <c r="BF15" s="20">
        <v>12</v>
      </c>
      <c r="BG15" s="20">
        <v>14</v>
      </c>
      <c r="BH15" s="20">
        <v>1</v>
      </c>
      <c r="BI15" s="49">
        <f t="shared" si="11"/>
        <v>65</v>
      </c>
      <c r="BJ15" s="48">
        <f t="shared" si="12"/>
        <v>185.79999999999998</v>
      </c>
      <c r="BK15" s="24">
        <f t="shared" si="13"/>
        <v>89.183999999999983</v>
      </c>
      <c r="BL15" s="48">
        <f t="shared" si="14"/>
        <v>96.616</v>
      </c>
      <c r="BO15" s="129">
        <f t="shared" si="25"/>
        <v>1575</v>
      </c>
      <c r="BP15" s="129">
        <f t="shared" si="26"/>
        <v>53</v>
      </c>
      <c r="BQ15" s="129">
        <f t="shared" si="27"/>
        <v>567</v>
      </c>
      <c r="BR15" s="129">
        <f t="shared" si="28"/>
        <v>17</v>
      </c>
      <c r="BS15" s="129">
        <f t="shared" si="29"/>
        <v>2142</v>
      </c>
      <c r="BT15" s="129">
        <f t="shared" si="30"/>
        <v>70</v>
      </c>
      <c r="BU15" s="129">
        <f t="shared" si="31"/>
        <v>4.9000000000000004</v>
      </c>
      <c r="BV15" s="129">
        <f t="shared" si="32"/>
        <v>90.2</v>
      </c>
      <c r="BW15" s="129">
        <f t="shared" si="33"/>
        <v>0.875</v>
      </c>
      <c r="BX15" s="129">
        <f t="shared" si="34"/>
        <v>91.075000000000003</v>
      </c>
      <c r="BY15" s="134">
        <f t="shared" si="35"/>
        <v>91.075000000000003</v>
      </c>
      <c r="BZ15" s="129">
        <f t="shared" si="15"/>
        <v>21.075000000000003</v>
      </c>
    </row>
    <row r="16" spans="1:78" ht="18.75">
      <c r="A16" s="143">
        <f t="shared" si="16"/>
        <v>42912</v>
      </c>
      <c r="B16" s="138" t="s">
        <v>9</v>
      </c>
      <c r="C16" s="30">
        <v>584</v>
      </c>
      <c r="D16" s="30">
        <v>521</v>
      </c>
      <c r="E16" s="30">
        <v>443</v>
      </c>
      <c r="F16" s="30">
        <v>37</v>
      </c>
      <c r="G16" s="30"/>
      <c r="H16" s="32">
        <v>15</v>
      </c>
      <c r="I16" s="33">
        <f t="shared" si="17"/>
        <v>1548</v>
      </c>
      <c r="J16" s="33">
        <f t="shared" si="18"/>
        <v>52</v>
      </c>
      <c r="K16" s="23">
        <v>273</v>
      </c>
      <c r="L16" s="14">
        <v>269</v>
      </c>
      <c r="M16" s="14">
        <v>200</v>
      </c>
      <c r="N16" s="14"/>
      <c r="O16" s="14">
        <v>10</v>
      </c>
      <c r="P16" s="14">
        <v>10</v>
      </c>
      <c r="Q16" s="14">
        <v>7</v>
      </c>
      <c r="R16" s="34"/>
      <c r="S16" s="33">
        <f t="shared" si="19"/>
        <v>742</v>
      </c>
      <c r="T16" s="33">
        <f t="shared" si="20"/>
        <v>27</v>
      </c>
      <c r="U16" s="35">
        <f t="shared" si="21"/>
        <v>79</v>
      </c>
      <c r="V16" s="37">
        <v>0</v>
      </c>
      <c r="W16" s="23">
        <v>3.5</v>
      </c>
      <c r="X16" s="38">
        <v>5.5</v>
      </c>
      <c r="Y16" s="30">
        <v>3.6</v>
      </c>
      <c r="Z16" s="30">
        <v>4.8</v>
      </c>
      <c r="AA16" s="38">
        <v>2.4</v>
      </c>
      <c r="AB16" s="38"/>
      <c r="AC16" s="38"/>
      <c r="AD16" s="38"/>
      <c r="AE16" s="38">
        <v>0.875</v>
      </c>
      <c r="AF16" s="38"/>
      <c r="AG16" s="38"/>
      <c r="AH16" s="44">
        <f t="shared" si="4"/>
        <v>0.875</v>
      </c>
      <c r="AI16" s="53">
        <v>45</v>
      </c>
      <c r="AJ16" s="15">
        <f t="shared" si="37"/>
        <v>45.875</v>
      </c>
      <c r="AK16" s="51">
        <f t="shared" si="22"/>
        <v>93.774999999999991</v>
      </c>
      <c r="AL16" s="96">
        <f t="shared" si="23"/>
        <v>99.674999999999997</v>
      </c>
      <c r="AM16" s="16">
        <f t="shared" si="36"/>
        <v>53.8</v>
      </c>
      <c r="AN16" s="50"/>
      <c r="AO16" s="46"/>
      <c r="AP16" s="17">
        <f t="shared" si="24"/>
        <v>99.674999999999997</v>
      </c>
      <c r="AQ16" s="18">
        <f t="shared" si="5"/>
        <v>41.283999999999978</v>
      </c>
      <c r="AR16" s="40"/>
      <c r="AS16" s="19">
        <f t="shared" si="6"/>
        <v>45.875</v>
      </c>
      <c r="AT16" s="20">
        <f t="shared" si="7"/>
        <v>89.183999999999983</v>
      </c>
      <c r="AU16" s="21">
        <f t="shared" si="8"/>
        <v>135.05899999999997</v>
      </c>
      <c r="AV16" s="47"/>
      <c r="AW16" s="19">
        <v>10</v>
      </c>
      <c r="AX16" s="20">
        <v>200</v>
      </c>
      <c r="AY16" s="20">
        <v>0</v>
      </c>
      <c r="AZ16" s="20">
        <v>36</v>
      </c>
      <c r="BA16" s="20">
        <v>18</v>
      </c>
      <c r="BB16" s="42">
        <f t="shared" si="9"/>
        <v>264</v>
      </c>
      <c r="BC16" s="43">
        <f t="shared" si="10"/>
        <v>250.79999999999998</v>
      </c>
      <c r="BD16" s="19">
        <v>18</v>
      </c>
      <c r="BE16" s="20">
        <v>20</v>
      </c>
      <c r="BF16" s="20">
        <v>12</v>
      </c>
      <c r="BG16" s="20">
        <v>14</v>
      </c>
      <c r="BH16" s="20">
        <v>1</v>
      </c>
      <c r="BI16" s="49">
        <f t="shared" si="11"/>
        <v>65</v>
      </c>
      <c r="BJ16" s="48">
        <f t="shared" si="12"/>
        <v>185.79999999999998</v>
      </c>
      <c r="BK16" s="24">
        <f t="shared" si="13"/>
        <v>89.183999999999983</v>
      </c>
      <c r="BL16" s="48">
        <f t="shared" si="14"/>
        <v>96.616</v>
      </c>
      <c r="BO16" s="129">
        <f t="shared" si="25"/>
        <v>1548</v>
      </c>
      <c r="BP16" s="129">
        <f t="shared" si="26"/>
        <v>52</v>
      </c>
      <c r="BQ16" s="129">
        <f t="shared" si="27"/>
        <v>542</v>
      </c>
      <c r="BR16" s="129">
        <f t="shared" si="28"/>
        <v>17</v>
      </c>
      <c r="BS16" s="129">
        <f t="shared" si="29"/>
        <v>2090</v>
      </c>
      <c r="BT16" s="129">
        <f t="shared" si="30"/>
        <v>69</v>
      </c>
      <c r="BU16" s="129">
        <f t="shared" si="31"/>
        <v>4.8</v>
      </c>
      <c r="BV16" s="129">
        <f t="shared" si="32"/>
        <v>88.8</v>
      </c>
      <c r="BW16" s="129">
        <f t="shared" si="33"/>
        <v>0.875</v>
      </c>
      <c r="BX16" s="129">
        <f t="shared" si="34"/>
        <v>89.674999999999997</v>
      </c>
      <c r="BY16" s="134">
        <f t="shared" si="35"/>
        <v>89.674999999999997</v>
      </c>
      <c r="BZ16" s="129">
        <f>V16+W16+X16+Y16+Z16+AA16+AE16+AF16+AG16</f>
        <v>20.674999999999997</v>
      </c>
    </row>
    <row r="17" spans="1:78" ht="18.75">
      <c r="A17" s="143">
        <f t="shared" si="16"/>
        <v>42912</v>
      </c>
      <c r="B17" s="138" t="s">
        <v>41</v>
      </c>
      <c r="C17" s="30">
        <v>573</v>
      </c>
      <c r="D17" s="30">
        <v>516</v>
      </c>
      <c r="E17" s="30">
        <v>436</v>
      </c>
      <c r="F17" s="30">
        <v>37</v>
      </c>
      <c r="G17" s="30"/>
      <c r="H17" s="32">
        <v>15</v>
      </c>
      <c r="I17" s="33">
        <f t="shared" si="17"/>
        <v>1525</v>
      </c>
      <c r="J17" s="33">
        <f t="shared" si="18"/>
        <v>52</v>
      </c>
      <c r="K17" s="23">
        <v>270</v>
      </c>
      <c r="L17" s="14">
        <v>266</v>
      </c>
      <c r="M17" s="14">
        <v>200</v>
      </c>
      <c r="N17" s="14"/>
      <c r="O17" s="14">
        <v>10</v>
      </c>
      <c r="P17" s="14">
        <v>10</v>
      </c>
      <c r="Q17" s="14">
        <v>7</v>
      </c>
      <c r="R17" s="34"/>
      <c r="S17" s="33">
        <f t="shared" si="19"/>
        <v>736</v>
      </c>
      <c r="T17" s="33">
        <f t="shared" si="20"/>
        <v>27</v>
      </c>
      <c r="U17" s="35">
        <f t="shared" si="21"/>
        <v>79</v>
      </c>
      <c r="V17" s="37">
        <v>0</v>
      </c>
      <c r="W17" s="23">
        <v>3.5</v>
      </c>
      <c r="X17" s="38">
        <v>5.5</v>
      </c>
      <c r="Y17" s="30">
        <v>3.6</v>
      </c>
      <c r="Z17" s="30">
        <v>4.8</v>
      </c>
      <c r="AA17" s="38">
        <v>2.4</v>
      </c>
      <c r="AB17" s="38"/>
      <c r="AC17" s="38"/>
      <c r="AD17" s="38"/>
      <c r="AE17" s="38">
        <v>0.875</v>
      </c>
      <c r="AF17" s="38"/>
      <c r="AG17" s="38"/>
      <c r="AH17" s="44">
        <f t="shared" si="4"/>
        <v>0.875</v>
      </c>
      <c r="AI17" s="53">
        <v>45</v>
      </c>
      <c r="AJ17" s="15">
        <f t="shared" si="37"/>
        <v>45.875</v>
      </c>
      <c r="AK17" s="51">
        <f t="shared" si="22"/>
        <v>93.774999999999991</v>
      </c>
      <c r="AL17" s="96">
        <f t="shared" si="23"/>
        <v>99.674999999999997</v>
      </c>
      <c r="AM17" s="16">
        <f t="shared" si="36"/>
        <v>53.8</v>
      </c>
      <c r="AN17" s="50"/>
      <c r="AO17" s="46"/>
      <c r="AP17" s="17">
        <f t="shared" si="24"/>
        <v>99.674999999999997</v>
      </c>
      <c r="AQ17" s="18">
        <f t="shared" si="5"/>
        <v>41.283999999999978</v>
      </c>
      <c r="AR17" s="40"/>
      <c r="AS17" s="19">
        <f t="shared" si="6"/>
        <v>45.875</v>
      </c>
      <c r="AT17" s="20">
        <f t="shared" si="7"/>
        <v>89.183999999999983</v>
      </c>
      <c r="AU17" s="21">
        <f t="shared" si="8"/>
        <v>135.05899999999997</v>
      </c>
      <c r="AV17" s="47"/>
      <c r="AW17" s="19">
        <v>10</v>
      </c>
      <c r="AX17" s="20">
        <v>200</v>
      </c>
      <c r="AY17" s="20">
        <v>0</v>
      </c>
      <c r="AZ17" s="20">
        <v>36</v>
      </c>
      <c r="BA17" s="20">
        <v>18</v>
      </c>
      <c r="BB17" s="42">
        <f t="shared" si="9"/>
        <v>264</v>
      </c>
      <c r="BC17" s="43">
        <f t="shared" si="10"/>
        <v>250.79999999999998</v>
      </c>
      <c r="BD17" s="19">
        <v>18</v>
      </c>
      <c r="BE17" s="20">
        <v>20</v>
      </c>
      <c r="BF17" s="20">
        <v>12</v>
      </c>
      <c r="BG17" s="20">
        <v>14</v>
      </c>
      <c r="BH17" s="20">
        <v>1</v>
      </c>
      <c r="BI17" s="49">
        <f t="shared" si="11"/>
        <v>65</v>
      </c>
      <c r="BJ17" s="48">
        <f t="shared" si="12"/>
        <v>185.79999999999998</v>
      </c>
      <c r="BK17" s="24">
        <f t="shared" si="13"/>
        <v>89.183999999999983</v>
      </c>
      <c r="BL17" s="48">
        <f t="shared" si="14"/>
        <v>96.616</v>
      </c>
      <c r="BO17" s="129">
        <f t="shared" si="25"/>
        <v>1525</v>
      </c>
      <c r="BP17" s="129">
        <f t="shared" si="26"/>
        <v>52</v>
      </c>
      <c r="BQ17" s="129">
        <f t="shared" si="27"/>
        <v>536</v>
      </c>
      <c r="BR17" s="129">
        <f t="shared" si="28"/>
        <v>17</v>
      </c>
      <c r="BS17" s="129">
        <f t="shared" si="29"/>
        <v>2061</v>
      </c>
      <c r="BT17" s="129">
        <f t="shared" si="30"/>
        <v>69</v>
      </c>
      <c r="BU17" s="129">
        <f t="shared" si="31"/>
        <v>4.8</v>
      </c>
      <c r="BV17" s="129">
        <f t="shared" si="32"/>
        <v>88.8</v>
      </c>
      <c r="BW17" s="129">
        <f t="shared" si="33"/>
        <v>0.875</v>
      </c>
      <c r="BX17" s="129">
        <f t="shared" si="34"/>
        <v>89.674999999999997</v>
      </c>
      <c r="BY17" s="134">
        <f t="shared" si="35"/>
        <v>89.674999999999997</v>
      </c>
      <c r="BZ17" s="129">
        <f>V17+W17+X17+Y17+Z17+AA17+AE17+AF17+AG17</f>
        <v>20.674999999999997</v>
      </c>
    </row>
    <row r="18" spans="1:78" ht="18.75">
      <c r="A18" s="143">
        <f t="shared" si="16"/>
        <v>42912</v>
      </c>
      <c r="B18" s="138" t="s">
        <v>10</v>
      </c>
      <c r="C18" s="30">
        <v>573</v>
      </c>
      <c r="D18" s="30">
        <v>516</v>
      </c>
      <c r="E18" s="30">
        <v>436</v>
      </c>
      <c r="F18" s="30">
        <v>37</v>
      </c>
      <c r="G18" s="30"/>
      <c r="H18" s="32">
        <v>15</v>
      </c>
      <c r="I18" s="33">
        <f t="shared" si="17"/>
        <v>1525</v>
      </c>
      <c r="J18" s="33">
        <f t="shared" si="18"/>
        <v>52</v>
      </c>
      <c r="K18" s="23">
        <v>268</v>
      </c>
      <c r="L18" s="14">
        <v>263</v>
      </c>
      <c r="M18" s="14">
        <v>200</v>
      </c>
      <c r="N18" s="14"/>
      <c r="O18" s="14">
        <v>10</v>
      </c>
      <c r="P18" s="14">
        <v>10</v>
      </c>
      <c r="Q18" s="14">
        <v>7</v>
      </c>
      <c r="R18" s="34"/>
      <c r="S18" s="33">
        <f t="shared" si="19"/>
        <v>731</v>
      </c>
      <c r="T18" s="33">
        <f t="shared" si="20"/>
        <v>27</v>
      </c>
      <c r="U18" s="35">
        <f t="shared" si="21"/>
        <v>79</v>
      </c>
      <c r="V18" s="37">
        <v>0</v>
      </c>
      <c r="W18" s="23">
        <v>3.5</v>
      </c>
      <c r="X18" s="38">
        <v>5.5</v>
      </c>
      <c r="Y18" s="30">
        <v>3.6</v>
      </c>
      <c r="Z18" s="30">
        <v>4.8</v>
      </c>
      <c r="AA18" s="38">
        <v>2.4</v>
      </c>
      <c r="AB18" s="38"/>
      <c r="AC18" s="38"/>
      <c r="AD18" s="38"/>
      <c r="AE18" s="38">
        <v>0.875</v>
      </c>
      <c r="AF18" s="38"/>
      <c r="AG18" s="38"/>
      <c r="AH18" s="44">
        <f t="shared" si="4"/>
        <v>0.875</v>
      </c>
      <c r="AI18" s="53">
        <v>45</v>
      </c>
      <c r="AJ18" s="15">
        <f t="shared" si="37"/>
        <v>45.875</v>
      </c>
      <c r="AK18" s="51">
        <f t="shared" si="22"/>
        <v>93.774999999999991</v>
      </c>
      <c r="AL18" s="96">
        <f t="shared" si="23"/>
        <v>99.674999999999997</v>
      </c>
      <c r="AM18" s="16">
        <f t="shared" si="36"/>
        <v>53.8</v>
      </c>
      <c r="AN18" s="50"/>
      <c r="AO18" s="46"/>
      <c r="AP18" s="17">
        <f t="shared" si="24"/>
        <v>99.674999999999997</v>
      </c>
      <c r="AQ18" s="18">
        <f t="shared" si="5"/>
        <v>41.283999999999978</v>
      </c>
      <c r="AR18" s="40"/>
      <c r="AS18" s="19">
        <f t="shared" si="6"/>
        <v>45.875</v>
      </c>
      <c r="AT18" s="20">
        <f t="shared" si="7"/>
        <v>89.183999999999983</v>
      </c>
      <c r="AU18" s="21">
        <f t="shared" si="8"/>
        <v>135.05899999999997</v>
      </c>
      <c r="AV18" s="47"/>
      <c r="AW18" s="19">
        <v>10</v>
      </c>
      <c r="AX18" s="20">
        <v>200</v>
      </c>
      <c r="AY18" s="20">
        <v>0</v>
      </c>
      <c r="AZ18" s="20">
        <v>36</v>
      </c>
      <c r="BA18" s="20">
        <v>18</v>
      </c>
      <c r="BB18" s="42">
        <f t="shared" si="9"/>
        <v>264</v>
      </c>
      <c r="BC18" s="43">
        <f t="shared" si="10"/>
        <v>250.79999999999998</v>
      </c>
      <c r="BD18" s="19">
        <v>18</v>
      </c>
      <c r="BE18" s="20">
        <v>20</v>
      </c>
      <c r="BF18" s="20">
        <v>12</v>
      </c>
      <c r="BG18" s="20">
        <v>14</v>
      </c>
      <c r="BH18" s="20">
        <v>1</v>
      </c>
      <c r="BI18" s="49">
        <f t="shared" si="11"/>
        <v>65</v>
      </c>
      <c r="BJ18" s="48">
        <f t="shared" si="12"/>
        <v>185.79999999999998</v>
      </c>
      <c r="BK18" s="24">
        <f t="shared" si="13"/>
        <v>89.183999999999983</v>
      </c>
      <c r="BL18" s="48">
        <f t="shared" si="14"/>
        <v>96.616</v>
      </c>
      <c r="BO18" s="129">
        <f t="shared" si="25"/>
        <v>1525</v>
      </c>
      <c r="BP18" s="129">
        <f t="shared" si="26"/>
        <v>52</v>
      </c>
      <c r="BQ18" s="129">
        <f t="shared" si="27"/>
        <v>531</v>
      </c>
      <c r="BR18" s="129">
        <f t="shared" si="28"/>
        <v>17</v>
      </c>
      <c r="BS18" s="129">
        <f t="shared" si="29"/>
        <v>2056</v>
      </c>
      <c r="BT18" s="129">
        <f t="shared" si="30"/>
        <v>69</v>
      </c>
      <c r="BU18" s="129">
        <f t="shared" si="31"/>
        <v>4.8</v>
      </c>
      <c r="BV18" s="129">
        <f t="shared" si="32"/>
        <v>88.8</v>
      </c>
      <c r="BW18" s="129">
        <f t="shared" si="33"/>
        <v>0.875</v>
      </c>
      <c r="BX18" s="129">
        <f t="shared" si="34"/>
        <v>89.674999999999997</v>
      </c>
      <c r="BY18" s="134">
        <f t="shared" si="35"/>
        <v>89.674999999999997</v>
      </c>
      <c r="BZ18" s="129">
        <f t="shared" ref="BZ18:BZ65" si="38">V18+W18+X18+Y18+Z18+AA18+AB9+AE18+AF18+AG18</f>
        <v>20.674999999999997</v>
      </c>
    </row>
    <row r="19" spans="1:78" ht="18.75">
      <c r="A19" s="143">
        <f t="shared" si="16"/>
        <v>42912</v>
      </c>
      <c r="B19" s="138" t="s">
        <v>42</v>
      </c>
      <c r="C19" s="30">
        <v>573</v>
      </c>
      <c r="D19" s="30">
        <v>518</v>
      </c>
      <c r="E19" s="30">
        <v>438</v>
      </c>
      <c r="F19" s="30">
        <v>37</v>
      </c>
      <c r="G19" s="30"/>
      <c r="H19" s="32">
        <v>15</v>
      </c>
      <c r="I19" s="33">
        <f t="shared" si="17"/>
        <v>1529</v>
      </c>
      <c r="J19" s="33">
        <f t="shared" si="18"/>
        <v>52</v>
      </c>
      <c r="K19" s="23">
        <v>279</v>
      </c>
      <c r="L19" s="14">
        <v>271</v>
      </c>
      <c r="M19" s="14">
        <v>200</v>
      </c>
      <c r="N19" s="14"/>
      <c r="O19" s="14">
        <v>10</v>
      </c>
      <c r="P19" s="14">
        <v>10</v>
      </c>
      <c r="Q19" s="14">
        <v>7</v>
      </c>
      <c r="R19" s="34"/>
      <c r="S19" s="33">
        <f t="shared" si="19"/>
        <v>750</v>
      </c>
      <c r="T19" s="33">
        <f t="shared" si="20"/>
        <v>27</v>
      </c>
      <c r="U19" s="35">
        <f t="shared" si="21"/>
        <v>79</v>
      </c>
      <c r="V19" s="37">
        <v>0</v>
      </c>
      <c r="W19" s="23">
        <v>3.5</v>
      </c>
      <c r="X19" s="38">
        <v>5.5</v>
      </c>
      <c r="Y19" s="30">
        <v>3.6</v>
      </c>
      <c r="Z19" s="30">
        <v>4.8</v>
      </c>
      <c r="AA19" s="38">
        <v>2.4</v>
      </c>
      <c r="AB19" s="38"/>
      <c r="AC19" s="38"/>
      <c r="AD19" s="38"/>
      <c r="AE19" s="38">
        <v>0.875</v>
      </c>
      <c r="AF19" s="38"/>
      <c r="AG19" s="38"/>
      <c r="AH19" s="44">
        <f t="shared" si="4"/>
        <v>0.875</v>
      </c>
      <c r="AI19" s="53">
        <v>45</v>
      </c>
      <c r="AJ19" s="15">
        <f t="shared" si="37"/>
        <v>45.875</v>
      </c>
      <c r="AK19" s="51">
        <f t="shared" si="22"/>
        <v>93.774999999999991</v>
      </c>
      <c r="AL19" s="96">
        <f t="shared" si="23"/>
        <v>99.674999999999997</v>
      </c>
      <c r="AM19" s="16">
        <f t="shared" si="36"/>
        <v>53.8</v>
      </c>
      <c r="AN19" s="50"/>
      <c r="AO19" s="46"/>
      <c r="AP19" s="17">
        <f t="shared" si="24"/>
        <v>99.674999999999997</v>
      </c>
      <c r="AQ19" s="18">
        <f t="shared" si="5"/>
        <v>41.283999999999978</v>
      </c>
      <c r="AR19" s="40"/>
      <c r="AS19" s="19">
        <f t="shared" si="6"/>
        <v>45.875</v>
      </c>
      <c r="AT19" s="20">
        <f t="shared" si="7"/>
        <v>89.183999999999983</v>
      </c>
      <c r="AU19" s="21">
        <f t="shared" si="8"/>
        <v>135.05899999999997</v>
      </c>
      <c r="AV19" s="47"/>
      <c r="AW19" s="19">
        <v>10</v>
      </c>
      <c r="AX19" s="20">
        <v>200</v>
      </c>
      <c r="AY19" s="20">
        <v>0</v>
      </c>
      <c r="AZ19" s="20">
        <v>36</v>
      </c>
      <c r="BA19" s="20">
        <v>18</v>
      </c>
      <c r="BB19" s="42">
        <f t="shared" si="9"/>
        <v>264</v>
      </c>
      <c r="BC19" s="43">
        <f t="shared" si="10"/>
        <v>250.79999999999998</v>
      </c>
      <c r="BD19" s="19">
        <v>18</v>
      </c>
      <c r="BE19" s="20">
        <v>20</v>
      </c>
      <c r="BF19" s="20">
        <v>12</v>
      </c>
      <c r="BG19" s="20">
        <v>14</v>
      </c>
      <c r="BH19" s="20">
        <v>1</v>
      </c>
      <c r="BI19" s="49">
        <f t="shared" si="11"/>
        <v>65</v>
      </c>
      <c r="BJ19" s="48">
        <f t="shared" si="12"/>
        <v>185.79999999999998</v>
      </c>
      <c r="BK19" s="24">
        <f t="shared" si="13"/>
        <v>89.183999999999983</v>
      </c>
      <c r="BL19" s="48">
        <f t="shared" si="14"/>
        <v>96.616</v>
      </c>
      <c r="BO19" s="129">
        <f t="shared" si="25"/>
        <v>1529</v>
      </c>
      <c r="BP19" s="129">
        <f t="shared" si="26"/>
        <v>52</v>
      </c>
      <c r="BQ19" s="129">
        <f t="shared" si="27"/>
        <v>550</v>
      </c>
      <c r="BR19" s="129">
        <f t="shared" si="28"/>
        <v>17</v>
      </c>
      <c r="BS19" s="129">
        <f t="shared" si="29"/>
        <v>2079</v>
      </c>
      <c r="BT19" s="129">
        <f t="shared" si="30"/>
        <v>69</v>
      </c>
      <c r="BU19" s="129">
        <f t="shared" si="31"/>
        <v>4.8</v>
      </c>
      <c r="BV19" s="129">
        <f t="shared" si="32"/>
        <v>88.8</v>
      </c>
      <c r="BW19" s="129">
        <f t="shared" si="33"/>
        <v>0.875</v>
      </c>
      <c r="BX19" s="129">
        <f t="shared" si="34"/>
        <v>89.674999999999997</v>
      </c>
      <c r="BY19" s="134">
        <f t="shared" si="35"/>
        <v>89.674999999999997</v>
      </c>
      <c r="BZ19" s="129">
        <f t="shared" si="38"/>
        <v>20.674999999999997</v>
      </c>
    </row>
    <row r="20" spans="1:78" ht="18.75">
      <c r="A20" s="143">
        <f t="shared" si="16"/>
        <v>42912</v>
      </c>
      <c r="B20" s="138" t="s">
        <v>11</v>
      </c>
      <c r="C20" s="30">
        <v>575</v>
      </c>
      <c r="D20" s="30">
        <v>520</v>
      </c>
      <c r="E20" s="30">
        <v>440</v>
      </c>
      <c r="F20" s="30">
        <v>37</v>
      </c>
      <c r="G20" s="30"/>
      <c r="H20" s="32">
        <v>15</v>
      </c>
      <c r="I20" s="33">
        <f t="shared" si="17"/>
        <v>1535</v>
      </c>
      <c r="J20" s="33">
        <f t="shared" si="18"/>
        <v>52</v>
      </c>
      <c r="K20" s="23">
        <v>287</v>
      </c>
      <c r="L20" s="14">
        <v>274</v>
      </c>
      <c r="M20" s="14">
        <v>200</v>
      </c>
      <c r="N20" s="14"/>
      <c r="O20" s="14">
        <v>10</v>
      </c>
      <c r="P20" s="14">
        <v>10</v>
      </c>
      <c r="Q20" s="14">
        <v>7</v>
      </c>
      <c r="R20" s="34"/>
      <c r="S20" s="33">
        <f t="shared" si="19"/>
        <v>761</v>
      </c>
      <c r="T20" s="33">
        <f t="shared" si="20"/>
        <v>27</v>
      </c>
      <c r="U20" s="35">
        <f t="shared" si="21"/>
        <v>79</v>
      </c>
      <c r="V20" s="37">
        <v>1.59</v>
      </c>
      <c r="W20" s="23">
        <v>3.5</v>
      </c>
      <c r="X20" s="38">
        <v>5.5</v>
      </c>
      <c r="Y20" s="30">
        <v>3.9</v>
      </c>
      <c r="Z20" s="30">
        <v>5.0999999999999996</v>
      </c>
      <c r="AA20" s="38">
        <v>1.5</v>
      </c>
      <c r="AB20" s="38"/>
      <c r="AC20" s="38"/>
      <c r="AD20" s="38"/>
      <c r="AE20" s="38">
        <v>0.875</v>
      </c>
      <c r="AF20" s="38"/>
      <c r="AG20" s="38"/>
      <c r="AH20" s="44">
        <f t="shared" si="4"/>
        <v>0.875</v>
      </c>
      <c r="AI20" s="53">
        <v>45</v>
      </c>
      <c r="AJ20" s="15">
        <f t="shared" si="37"/>
        <v>45.875</v>
      </c>
      <c r="AK20" s="51">
        <f t="shared" si="22"/>
        <v>95.965000000000003</v>
      </c>
      <c r="AL20" s="96">
        <f t="shared" si="23"/>
        <v>100.965</v>
      </c>
      <c r="AM20" s="16">
        <f t="shared" si="36"/>
        <v>55.09</v>
      </c>
      <c r="AN20" s="50"/>
      <c r="AO20" s="46"/>
      <c r="AP20" s="17">
        <f t="shared" si="24"/>
        <v>100.965</v>
      </c>
      <c r="AQ20" s="18">
        <f t="shared" si="5"/>
        <v>39.093999999999966</v>
      </c>
      <c r="AR20" s="40"/>
      <c r="AS20" s="19">
        <f t="shared" si="6"/>
        <v>45.875</v>
      </c>
      <c r="AT20" s="20">
        <f t="shared" si="7"/>
        <v>89.183999999999983</v>
      </c>
      <c r="AU20" s="21">
        <f t="shared" si="8"/>
        <v>135.05899999999997</v>
      </c>
      <c r="AV20" s="47"/>
      <c r="AW20" s="19">
        <v>10</v>
      </c>
      <c r="AX20" s="20">
        <v>200</v>
      </c>
      <c r="AY20" s="20">
        <v>0</v>
      </c>
      <c r="AZ20" s="20">
        <v>36</v>
      </c>
      <c r="BA20" s="20">
        <v>18</v>
      </c>
      <c r="BB20" s="42">
        <f t="shared" si="9"/>
        <v>264</v>
      </c>
      <c r="BC20" s="43">
        <f t="shared" si="10"/>
        <v>250.79999999999998</v>
      </c>
      <c r="BD20" s="19">
        <v>18</v>
      </c>
      <c r="BE20" s="20">
        <v>20</v>
      </c>
      <c r="BF20" s="20">
        <v>12</v>
      </c>
      <c r="BG20" s="20">
        <v>14</v>
      </c>
      <c r="BH20" s="20">
        <v>1</v>
      </c>
      <c r="BI20" s="49">
        <f t="shared" si="11"/>
        <v>65</v>
      </c>
      <c r="BJ20" s="48">
        <f t="shared" si="12"/>
        <v>185.79999999999998</v>
      </c>
      <c r="BK20" s="24">
        <f t="shared" si="13"/>
        <v>89.183999999999983</v>
      </c>
      <c r="BL20" s="48">
        <f t="shared" si="14"/>
        <v>96.616</v>
      </c>
      <c r="BO20" s="129">
        <f t="shared" si="25"/>
        <v>1535</v>
      </c>
      <c r="BP20" s="129">
        <f t="shared" si="26"/>
        <v>52</v>
      </c>
      <c r="BQ20" s="129">
        <f t="shared" si="27"/>
        <v>561</v>
      </c>
      <c r="BR20" s="129">
        <f t="shared" si="28"/>
        <v>17</v>
      </c>
      <c r="BS20" s="129">
        <f t="shared" si="29"/>
        <v>2096</v>
      </c>
      <c r="BT20" s="129">
        <f t="shared" si="30"/>
        <v>69</v>
      </c>
      <c r="BU20" s="129">
        <f t="shared" si="31"/>
        <v>5.0999999999999996</v>
      </c>
      <c r="BV20" s="129">
        <f t="shared" si="32"/>
        <v>90.09</v>
      </c>
      <c r="BW20" s="129">
        <f t="shared" si="33"/>
        <v>0.875</v>
      </c>
      <c r="BX20" s="129">
        <f t="shared" si="34"/>
        <v>90.965000000000003</v>
      </c>
      <c r="BY20" s="134">
        <f t="shared" si="35"/>
        <v>90.965000000000003</v>
      </c>
      <c r="BZ20" s="129">
        <f t="shared" si="38"/>
        <v>21.965</v>
      </c>
    </row>
    <row r="21" spans="1:78" ht="18.75">
      <c r="A21" s="143">
        <f t="shared" si="16"/>
        <v>42912</v>
      </c>
      <c r="B21" s="138" t="s">
        <v>43</v>
      </c>
      <c r="C21" s="30">
        <v>575</v>
      </c>
      <c r="D21" s="30">
        <v>520</v>
      </c>
      <c r="E21" s="30">
        <v>440</v>
      </c>
      <c r="F21" s="30">
        <v>37</v>
      </c>
      <c r="G21" s="30"/>
      <c r="H21" s="32">
        <v>15</v>
      </c>
      <c r="I21" s="33">
        <f t="shared" si="17"/>
        <v>1535</v>
      </c>
      <c r="J21" s="33">
        <f t="shared" si="18"/>
        <v>52</v>
      </c>
      <c r="K21" s="23">
        <v>282</v>
      </c>
      <c r="L21" s="14">
        <v>270</v>
      </c>
      <c r="M21" s="14">
        <v>200</v>
      </c>
      <c r="N21" s="14"/>
      <c r="O21" s="14">
        <v>10</v>
      </c>
      <c r="P21" s="14">
        <v>10</v>
      </c>
      <c r="Q21" s="14">
        <v>7</v>
      </c>
      <c r="R21" s="34"/>
      <c r="S21" s="33">
        <f t="shared" si="19"/>
        <v>752</v>
      </c>
      <c r="T21" s="33">
        <f t="shared" si="20"/>
        <v>27</v>
      </c>
      <c r="U21" s="35">
        <f t="shared" si="21"/>
        <v>79</v>
      </c>
      <c r="V21" s="37">
        <v>1.59</v>
      </c>
      <c r="W21" s="23">
        <v>3.5</v>
      </c>
      <c r="X21" s="38">
        <v>5.5</v>
      </c>
      <c r="Y21" s="30">
        <v>3.9</v>
      </c>
      <c r="Z21" s="30">
        <v>5.0999999999999996</v>
      </c>
      <c r="AA21" s="38">
        <v>1.5</v>
      </c>
      <c r="AB21" s="38"/>
      <c r="AC21" s="38"/>
      <c r="AD21" s="38"/>
      <c r="AE21" s="38">
        <v>0.875</v>
      </c>
      <c r="AF21" s="38"/>
      <c r="AG21" s="38"/>
      <c r="AH21" s="44">
        <f t="shared" si="4"/>
        <v>0.875</v>
      </c>
      <c r="AI21" s="53">
        <v>45</v>
      </c>
      <c r="AJ21" s="15">
        <f t="shared" si="37"/>
        <v>45.875</v>
      </c>
      <c r="AK21" s="51">
        <f t="shared" si="22"/>
        <v>95.965000000000003</v>
      </c>
      <c r="AL21" s="96">
        <f t="shared" si="23"/>
        <v>100.965</v>
      </c>
      <c r="AM21" s="16">
        <f t="shared" si="36"/>
        <v>55.09</v>
      </c>
      <c r="AN21" s="50"/>
      <c r="AO21" s="46"/>
      <c r="AP21" s="17">
        <f t="shared" si="24"/>
        <v>100.965</v>
      </c>
      <c r="AQ21" s="18">
        <f t="shared" si="5"/>
        <v>39.093999999999966</v>
      </c>
      <c r="AR21" s="40"/>
      <c r="AS21" s="19">
        <f t="shared" si="6"/>
        <v>45.875</v>
      </c>
      <c r="AT21" s="20">
        <f t="shared" si="7"/>
        <v>89.183999999999983</v>
      </c>
      <c r="AU21" s="21">
        <f t="shared" si="8"/>
        <v>135.05899999999997</v>
      </c>
      <c r="AV21" s="47"/>
      <c r="AW21" s="19">
        <v>10</v>
      </c>
      <c r="AX21" s="20">
        <v>200</v>
      </c>
      <c r="AY21" s="20">
        <v>0</v>
      </c>
      <c r="AZ21" s="20">
        <v>36</v>
      </c>
      <c r="BA21" s="20">
        <v>18</v>
      </c>
      <c r="BB21" s="42">
        <f t="shared" si="9"/>
        <v>264</v>
      </c>
      <c r="BC21" s="43">
        <f t="shared" si="10"/>
        <v>250.79999999999998</v>
      </c>
      <c r="BD21" s="19">
        <v>18</v>
      </c>
      <c r="BE21" s="20">
        <v>20</v>
      </c>
      <c r="BF21" s="20">
        <v>12</v>
      </c>
      <c r="BG21" s="20">
        <v>14</v>
      </c>
      <c r="BH21" s="20">
        <v>1</v>
      </c>
      <c r="BI21" s="49">
        <f t="shared" si="11"/>
        <v>65</v>
      </c>
      <c r="BJ21" s="48">
        <f t="shared" si="12"/>
        <v>185.79999999999998</v>
      </c>
      <c r="BK21" s="24">
        <f t="shared" si="13"/>
        <v>89.183999999999983</v>
      </c>
      <c r="BL21" s="48">
        <f t="shared" si="14"/>
        <v>96.616</v>
      </c>
      <c r="BO21" s="129">
        <f t="shared" si="25"/>
        <v>1535</v>
      </c>
      <c r="BP21" s="129">
        <f t="shared" si="26"/>
        <v>52</v>
      </c>
      <c r="BQ21" s="129">
        <f t="shared" si="27"/>
        <v>552</v>
      </c>
      <c r="BR21" s="129">
        <f t="shared" si="28"/>
        <v>17</v>
      </c>
      <c r="BS21" s="129">
        <f t="shared" si="29"/>
        <v>2087</v>
      </c>
      <c r="BT21" s="129">
        <f t="shared" si="30"/>
        <v>69</v>
      </c>
      <c r="BU21" s="129">
        <f t="shared" si="31"/>
        <v>5.0999999999999996</v>
      </c>
      <c r="BV21" s="129">
        <f t="shared" si="32"/>
        <v>90.09</v>
      </c>
      <c r="BW21" s="129">
        <f t="shared" si="33"/>
        <v>0.875</v>
      </c>
      <c r="BX21" s="129">
        <f t="shared" si="34"/>
        <v>90.965000000000003</v>
      </c>
      <c r="BY21" s="134">
        <f t="shared" si="35"/>
        <v>90.965000000000003</v>
      </c>
      <c r="BZ21" s="129">
        <f t="shared" si="38"/>
        <v>21.965</v>
      </c>
    </row>
    <row r="22" spans="1:78" ht="18.75">
      <c r="A22" s="143">
        <f t="shared" si="16"/>
        <v>42912</v>
      </c>
      <c r="B22" s="138" t="s">
        <v>12</v>
      </c>
      <c r="C22" s="30">
        <v>575</v>
      </c>
      <c r="D22" s="30">
        <v>520</v>
      </c>
      <c r="E22" s="30">
        <v>440</v>
      </c>
      <c r="F22" s="30">
        <v>37</v>
      </c>
      <c r="G22" s="30"/>
      <c r="H22" s="32">
        <v>15</v>
      </c>
      <c r="I22" s="33">
        <f t="shared" si="17"/>
        <v>1535</v>
      </c>
      <c r="J22" s="33">
        <f t="shared" si="18"/>
        <v>52</v>
      </c>
      <c r="K22" s="23">
        <v>282</v>
      </c>
      <c r="L22" s="14">
        <v>270</v>
      </c>
      <c r="M22" s="14">
        <v>200</v>
      </c>
      <c r="N22" s="14"/>
      <c r="O22" s="14">
        <v>10</v>
      </c>
      <c r="P22" s="14">
        <v>10</v>
      </c>
      <c r="Q22" s="14">
        <v>7</v>
      </c>
      <c r="R22" s="34"/>
      <c r="S22" s="33">
        <f t="shared" si="19"/>
        <v>752</v>
      </c>
      <c r="T22" s="33">
        <f t="shared" si="20"/>
        <v>27</v>
      </c>
      <c r="U22" s="35">
        <f t="shared" si="21"/>
        <v>79</v>
      </c>
      <c r="V22" s="37">
        <v>2.81</v>
      </c>
      <c r="W22" s="23">
        <v>3.5</v>
      </c>
      <c r="X22" s="38">
        <v>5</v>
      </c>
      <c r="Y22" s="23">
        <v>3.2</v>
      </c>
      <c r="Z22" s="30">
        <v>4.5999999999999996</v>
      </c>
      <c r="AA22" s="38">
        <v>1.8</v>
      </c>
      <c r="AB22" s="38"/>
      <c r="AC22" s="38"/>
      <c r="AD22" s="38"/>
      <c r="AE22" s="38">
        <v>0.875</v>
      </c>
      <c r="AF22" s="38"/>
      <c r="AG22" s="38"/>
      <c r="AH22" s="44">
        <f t="shared" si="4"/>
        <v>0.875</v>
      </c>
      <c r="AI22" s="53">
        <v>45</v>
      </c>
      <c r="AJ22" s="15">
        <f t="shared" si="37"/>
        <v>45.875</v>
      </c>
      <c r="AK22" s="51">
        <f t="shared" si="22"/>
        <v>95.484999999999999</v>
      </c>
      <c r="AL22" s="96">
        <f t="shared" si="23"/>
        <v>100.785</v>
      </c>
      <c r="AM22" s="16">
        <f t="shared" si="36"/>
        <v>54.91</v>
      </c>
      <c r="AN22" s="50"/>
      <c r="AO22" s="46"/>
      <c r="AP22" s="17">
        <f t="shared" si="24"/>
        <v>100.785</v>
      </c>
      <c r="AQ22" s="18">
        <f t="shared" si="5"/>
        <v>39.57399999999997</v>
      </c>
      <c r="AR22" s="40"/>
      <c r="AS22" s="19">
        <f t="shared" si="6"/>
        <v>45.875</v>
      </c>
      <c r="AT22" s="20">
        <f t="shared" si="7"/>
        <v>89.183999999999983</v>
      </c>
      <c r="AU22" s="21">
        <f t="shared" si="8"/>
        <v>135.05899999999997</v>
      </c>
      <c r="AV22" s="47"/>
      <c r="AW22" s="19">
        <v>10</v>
      </c>
      <c r="AX22" s="20">
        <v>200</v>
      </c>
      <c r="AY22" s="20">
        <v>0</v>
      </c>
      <c r="AZ22" s="20">
        <v>36</v>
      </c>
      <c r="BA22" s="20">
        <v>18</v>
      </c>
      <c r="BB22" s="42">
        <f t="shared" si="9"/>
        <v>264</v>
      </c>
      <c r="BC22" s="43">
        <f t="shared" si="10"/>
        <v>250.79999999999998</v>
      </c>
      <c r="BD22" s="19">
        <v>18</v>
      </c>
      <c r="BE22" s="20">
        <v>20</v>
      </c>
      <c r="BF22" s="20">
        <v>12</v>
      </c>
      <c r="BG22" s="20">
        <v>14</v>
      </c>
      <c r="BH22" s="20">
        <v>1</v>
      </c>
      <c r="BI22" s="49">
        <f t="shared" si="11"/>
        <v>65</v>
      </c>
      <c r="BJ22" s="48">
        <f t="shared" si="12"/>
        <v>185.79999999999998</v>
      </c>
      <c r="BK22" s="24">
        <f t="shared" si="13"/>
        <v>89.183999999999983</v>
      </c>
      <c r="BL22" s="48">
        <f t="shared" si="14"/>
        <v>96.616</v>
      </c>
      <c r="BO22" s="129">
        <f t="shared" si="25"/>
        <v>1535</v>
      </c>
      <c r="BP22" s="129">
        <f t="shared" si="26"/>
        <v>52</v>
      </c>
      <c r="BQ22" s="129">
        <f t="shared" si="27"/>
        <v>552</v>
      </c>
      <c r="BR22" s="129">
        <f t="shared" si="28"/>
        <v>17</v>
      </c>
      <c r="BS22" s="129">
        <f t="shared" si="29"/>
        <v>2087</v>
      </c>
      <c r="BT22" s="129">
        <f t="shared" si="30"/>
        <v>69</v>
      </c>
      <c r="BU22" s="129">
        <f t="shared" si="31"/>
        <v>4.5999999999999996</v>
      </c>
      <c r="BV22" s="129">
        <f t="shared" si="32"/>
        <v>89.91</v>
      </c>
      <c r="BW22" s="129">
        <f t="shared" si="33"/>
        <v>0.875</v>
      </c>
      <c r="BX22" s="129">
        <f t="shared" si="34"/>
        <v>90.784999999999997</v>
      </c>
      <c r="BY22" s="134">
        <f t="shared" si="35"/>
        <v>90.784999999999997</v>
      </c>
      <c r="BZ22" s="129">
        <f t="shared" si="38"/>
        <v>21.785</v>
      </c>
    </row>
    <row r="23" spans="1:78" ht="18.75">
      <c r="A23" s="143">
        <f t="shared" si="16"/>
        <v>42912</v>
      </c>
      <c r="B23" s="138" t="s">
        <v>44</v>
      </c>
      <c r="C23" s="30">
        <v>575</v>
      </c>
      <c r="D23" s="30">
        <v>520</v>
      </c>
      <c r="E23" s="30">
        <v>440</v>
      </c>
      <c r="F23" s="30">
        <v>37</v>
      </c>
      <c r="G23" s="30"/>
      <c r="H23" s="32">
        <v>15</v>
      </c>
      <c r="I23" s="33">
        <f t="shared" si="17"/>
        <v>1535</v>
      </c>
      <c r="J23" s="33">
        <f t="shared" si="18"/>
        <v>52</v>
      </c>
      <c r="K23" s="23">
        <v>282</v>
      </c>
      <c r="L23" s="14">
        <v>270</v>
      </c>
      <c r="M23" s="14">
        <v>200</v>
      </c>
      <c r="N23" s="14"/>
      <c r="O23" s="14">
        <v>10</v>
      </c>
      <c r="P23" s="14">
        <v>10</v>
      </c>
      <c r="Q23" s="14">
        <v>7</v>
      </c>
      <c r="R23" s="34"/>
      <c r="S23" s="33">
        <f t="shared" si="19"/>
        <v>752</v>
      </c>
      <c r="T23" s="33">
        <f t="shared" si="20"/>
        <v>27</v>
      </c>
      <c r="U23" s="35">
        <f t="shared" si="21"/>
        <v>79</v>
      </c>
      <c r="V23" s="37">
        <v>2.81</v>
      </c>
      <c r="W23" s="23">
        <v>3.5</v>
      </c>
      <c r="X23" s="30">
        <v>5</v>
      </c>
      <c r="Y23" s="23">
        <v>3.2</v>
      </c>
      <c r="Z23" s="30">
        <v>4.5999999999999996</v>
      </c>
      <c r="AA23" s="38">
        <v>1.8</v>
      </c>
      <c r="AB23" s="38"/>
      <c r="AC23" s="38"/>
      <c r="AD23" s="38"/>
      <c r="AE23" s="38">
        <v>0.875</v>
      </c>
      <c r="AF23" s="38"/>
      <c r="AG23" s="38"/>
      <c r="AH23" s="44">
        <f t="shared" si="4"/>
        <v>0.875</v>
      </c>
      <c r="AI23" s="53">
        <v>45</v>
      </c>
      <c r="AJ23" s="15">
        <f t="shared" si="37"/>
        <v>45.875</v>
      </c>
      <c r="AK23" s="51">
        <f t="shared" si="22"/>
        <v>95.484999999999999</v>
      </c>
      <c r="AL23" s="96">
        <f t="shared" si="23"/>
        <v>100.785</v>
      </c>
      <c r="AM23" s="16">
        <f t="shared" si="36"/>
        <v>54.91</v>
      </c>
      <c r="AN23" s="50"/>
      <c r="AO23" s="46"/>
      <c r="AP23" s="17">
        <f t="shared" si="24"/>
        <v>100.785</v>
      </c>
      <c r="AQ23" s="18">
        <f t="shared" si="5"/>
        <v>39.57399999999997</v>
      </c>
      <c r="AR23" s="40"/>
      <c r="AS23" s="19">
        <f t="shared" si="6"/>
        <v>45.875</v>
      </c>
      <c r="AT23" s="20">
        <f t="shared" si="7"/>
        <v>89.183999999999983</v>
      </c>
      <c r="AU23" s="21">
        <f t="shared" si="8"/>
        <v>135.05899999999997</v>
      </c>
      <c r="AV23" s="47"/>
      <c r="AW23" s="19">
        <v>10</v>
      </c>
      <c r="AX23" s="20">
        <v>200</v>
      </c>
      <c r="AY23" s="20">
        <v>0</v>
      </c>
      <c r="AZ23" s="20">
        <v>36</v>
      </c>
      <c r="BA23" s="20">
        <v>18</v>
      </c>
      <c r="BB23" s="42">
        <f t="shared" si="9"/>
        <v>264</v>
      </c>
      <c r="BC23" s="43">
        <f t="shared" si="10"/>
        <v>250.79999999999998</v>
      </c>
      <c r="BD23" s="19">
        <v>18</v>
      </c>
      <c r="BE23" s="20">
        <v>20</v>
      </c>
      <c r="BF23" s="20">
        <v>12</v>
      </c>
      <c r="BG23" s="20">
        <v>14</v>
      </c>
      <c r="BH23" s="20">
        <v>1</v>
      </c>
      <c r="BI23" s="49">
        <f t="shared" si="11"/>
        <v>65</v>
      </c>
      <c r="BJ23" s="48">
        <f t="shared" si="12"/>
        <v>185.79999999999998</v>
      </c>
      <c r="BK23" s="24">
        <f t="shared" si="13"/>
        <v>89.183999999999983</v>
      </c>
      <c r="BL23" s="48">
        <f t="shared" si="14"/>
        <v>96.616</v>
      </c>
      <c r="BO23" s="129">
        <f t="shared" si="25"/>
        <v>1535</v>
      </c>
      <c r="BP23" s="129">
        <f t="shared" si="26"/>
        <v>52</v>
      </c>
      <c r="BQ23" s="129">
        <f t="shared" si="27"/>
        <v>552</v>
      </c>
      <c r="BR23" s="129">
        <f t="shared" si="28"/>
        <v>17</v>
      </c>
      <c r="BS23" s="129">
        <f t="shared" si="29"/>
        <v>2087</v>
      </c>
      <c r="BT23" s="129">
        <f t="shared" si="30"/>
        <v>69</v>
      </c>
      <c r="BU23" s="129">
        <f t="shared" si="31"/>
        <v>4.5999999999999996</v>
      </c>
      <c r="BV23" s="129">
        <f t="shared" si="32"/>
        <v>89.91</v>
      </c>
      <c r="BW23" s="129">
        <f t="shared" si="33"/>
        <v>0.875</v>
      </c>
      <c r="BX23" s="129">
        <f t="shared" si="34"/>
        <v>90.784999999999997</v>
      </c>
      <c r="BY23" s="134">
        <f t="shared" si="35"/>
        <v>90.784999999999997</v>
      </c>
      <c r="BZ23" s="129">
        <f t="shared" si="38"/>
        <v>21.785</v>
      </c>
    </row>
    <row r="24" spans="1:78" ht="18.75">
      <c r="A24" s="143">
        <f t="shared" si="16"/>
        <v>42912</v>
      </c>
      <c r="B24" s="139" t="s">
        <v>13</v>
      </c>
      <c r="C24" s="30">
        <v>584</v>
      </c>
      <c r="D24" s="30">
        <v>542</v>
      </c>
      <c r="E24" s="30">
        <v>461</v>
      </c>
      <c r="F24" s="30">
        <v>39</v>
      </c>
      <c r="G24" s="30"/>
      <c r="H24" s="23">
        <v>15</v>
      </c>
      <c r="I24" s="33">
        <f t="shared" si="17"/>
        <v>1587</v>
      </c>
      <c r="J24" s="33">
        <f t="shared" si="18"/>
        <v>54</v>
      </c>
      <c r="K24" s="23">
        <v>308</v>
      </c>
      <c r="L24" s="14">
        <v>311</v>
      </c>
      <c r="M24" s="14">
        <v>190</v>
      </c>
      <c r="N24" s="14"/>
      <c r="O24" s="14">
        <v>11</v>
      </c>
      <c r="P24" s="14">
        <v>11</v>
      </c>
      <c r="Q24" s="14">
        <v>7</v>
      </c>
      <c r="R24" s="34"/>
      <c r="S24" s="33">
        <f t="shared" si="19"/>
        <v>809</v>
      </c>
      <c r="T24" s="33">
        <f t="shared" si="20"/>
        <v>29</v>
      </c>
      <c r="U24" s="35">
        <f t="shared" si="21"/>
        <v>83</v>
      </c>
      <c r="V24" s="37">
        <v>3.28</v>
      </c>
      <c r="W24" s="23">
        <v>3.5</v>
      </c>
      <c r="X24" s="30">
        <v>5</v>
      </c>
      <c r="Y24" s="30">
        <v>2.9</v>
      </c>
      <c r="Z24" s="54">
        <v>4.5</v>
      </c>
      <c r="AA24" s="38">
        <v>1.7</v>
      </c>
      <c r="AB24" s="38"/>
      <c r="AC24" s="38"/>
      <c r="AD24" s="38"/>
      <c r="AE24" s="38">
        <v>0.85</v>
      </c>
      <c r="AF24" s="38"/>
      <c r="AG24" s="38"/>
      <c r="AH24" s="44">
        <f t="shared" si="4"/>
        <v>0.85</v>
      </c>
      <c r="AI24" s="53">
        <v>45</v>
      </c>
      <c r="AJ24" s="15">
        <f t="shared" si="37"/>
        <v>45.85</v>
      </c>
      <c r="AK24" s="51">
        <f t="shared" si="22"/>
        <v>99.53</v>
      </c>
      <c r="AL24" s="96">
        <f t="shared" si="23"/>
        <v>104.73</v>
      </c>
      <c r="AM24" s="16">
        <f t="shared" si="36"/>
        <v>58.88</v>
      </c>
      <c r="AN24" s="50"/>
      <c r="AO24" s="46"/>
      <c r="AP24" s="17">
        <f t="shared" si="24"/>
        <v>104.73</v>
      </c>
      <c r="AQ24" s="18">
        <f t="shared" si="5"/>
        <v>35.503999999999991</v>
      </c>
      <c r="AR24" s="40"/>
      <c r="AS24" s="19">
        <f t="shared" si="6"/>
        <v>45.85</v>
      </c>
      <c r="AT24" s="20">
        <f t="shared" si="7"/>
        <v>89.183999999999983</v>
      </c>
      <c r="AU24" s="21">
        <f t="shared" si="8"/>
        <v>135.03399999999999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18</v>
      </c>
      <c r="BB24" s="42">
        <f t="shared" si="9"/>
        <v>264</v>
      </c>
      <c r="BC24" s="43">
        <f t="shared" si="10"/>
        <v>250.79999999999998</v>
      </c>
      <c r="BD24" s="19">
        <v>18</v>
      </c>
      <c r="BE24" s="20">
        <v>20</v>
      </c>
      <c r="BF24" s="20">
        <v>12</v>
      </c>
      <c r="BG24" s="20">
        <v>14</v>
      </c>
      <c r="BH24" s="20">
        <v>1</v>
      </c>
      <c r="BI24" s="49">
        <f t="shared" si="11"/>
        <v>65</v>
      </c>
      <c r="BJ24" s="48">
        <f t="shared" si="12"/>
        <v>185.79999999999998</v>
      </c>
      <c r="BK24" s="24">
        <f t="shared" si="13"/>
        <v>89.183999999999983</v>
      </c>
      <c r="BL24" s="48">
        <f t="shared" si="14"/>
        <v>96.616</v>
      </c>
      <c r="BO24" s="129">
        <f t="shared" si="25"/>
        <v>1587</v>
      </c>
      <c r="BP24" s="129">
        <f t="shared" si="26"/>
        <v>54</v>
      </c>
      <c r="BQ24" s="129">
        <f t="shared" si="27"/>
        <v>619</v>
      </c>
      <c r="BR24" s="129">
        <f t="shared" si="28"/>
        <v>18</v>
      </c>
      <c r="BS24" s="129">
        <f t="shared" si="29"/>
        <v>2206</v>
      </c>
      <c r="BT24" s="129">
        <f t="shared" si="30"/>
        <v>72</v>
      </c>
      <c r="BU24" s="129">
        <f t="shared" si="31"/>
        <v>4.5</v>
      </c>
      <c r="BV24" s="129">
        <f t="shared" si="32"/>
        <v>92.88000000000001</v>
      </c>
      <c r="BW24" s="129">
        <f t="shared" si="33"/>
        <v>0.85</v>
      </c>
      <c r="BX24" s="129">
        <f t="shared" si="34"/>
        <v>93.73</v>
      </c>
      <c r="BY24" s="134">
        <f t="shared" si="35"/>
        <v>93.73</v>
      </c>
      <c r="BZ24" s="129">
        <f t="shared" si="38"/>
        <v>21.73</v>
      </c>
    </row>
    <row r="25" spans="1:78" ht="18.75">
      <c r="A25" s="143">
        <f t="shared" si="16"/>
        <v>42912</v>
      </c>
      <c r="B25" s="138" t="s">
        <v>30</v>
      </c>
      <c r="C25" s="30">
        <v>613</v>
      </c>
      <c r="D25" s="30">
        <v>595</v>
      </c>
      <c r="E25" s="30">
        <v>471</v>
      </c>
      <c r="F25" s="30">
        <v>41</v>
      </c>
      <c r="G25" s="30"/>
      <c r="H25" s="23">
        <v>16</v>
      </c>
      <c r="I25" s="33">
        <f t="shared" si="17"/>
        <v>1679</v>
      </c>
      <c r="J25" s="33">
        <f t="shared" si="18"/>
        <v>57</v>
      </c>
      <c r="K25" s="23">
        <v>318</v>
      </c>
      <c r="L25" s="14">
        <v>337</v>
      </c>
      <c r="M25" s="14">
        <v>230</v>
      </c>
      <c r="N25" s="14"/>
      <c r="O25" s="14">
        <v>11</v>
      </c>
      <c r="P25" s="14">
        <v>12</v>
      </c>
      <c r="Q25" s="14">
        <v>8</v>
      </c>
      <c r="R25" s="34"/>
      <c r="S25" s="33">
        <f t="shared" si="19"/>
        <v>885</v>
      </c>
      <c r="T25" s="33">
        <f t="shared" si="20"/>
        <v>31</v>
      </c>
      <c r="U25" s="35">
        <f t="shared" si="21"/>
        <v>88</v>
      </c>
      <c r="V25" s="37">
        <v>3.28</v>
      </c>
      <c r="W25" s="23">
        <v>3.5</v>
      </c>
      <c r="X25" s="30">
        <v>5</v>
      </c>
      <c r="Y25" s="30">
        <v>2.9</v>
      </c>
      <c r="Z25" s="54">
        <v>4.5</v>
      </c>
      <c r="AA25" s="38">
        <v>1.7</v>
      </c>
      <c r="AB25" s="38"/>
      <c r="AC25" s="38"/>
      <c r="AD25" s="38"/>
      <c r="AE25" s="38">
        <v>0.85</v>
      </c>
      <c r="AF25" s="38"/>
      <c r="AG25" s="38"/>
      <c r="AH25" s="44">
        <f t="shared" si="4"/>
        <v>0.85</v>
      </c>
      <c r="AI25" s="53">
        <v>45</v>
      </c>
      <c r="AJ25" s="15">
        <f t="shared" si="37"/>
        <v>45.85</v>
      </c>
      <c r="AK25" s="51">
        <f t="shared" si="22"/>
        <v>104.53</v>
      </c>
      <c r="AL25" s="96">
        <f t="shared" si="23"/>
        <v>109.73</v>
      </c>
      <c r="AM25" s="16">
        <f t="shared" si="36"/>
        <v>63.88</v>
      </c>
      <c r="AN25" s="50"/>
      <c r="AO25" s="46"/>
      <c r="AP25" s="17">
        <f t="shared" si="24"/>
        <v>109.73</v>
      </c>
      <c r="AQ25" s="18">
        <f t="shared" si="5"/>
        <v>30.503999999999991</v>
      </c>
      <c r="AR25" s="40"/>
      <c r="AS25" s="19">
        <f t="shared" si="6"/>
        <v>45.85</v>
      </c>
      <c r="AT25" s="20">
        <f t="shared" si="7"/>
        <v>89.183999999999983</v>
      </c>
      <c r="AU25" s="21">
        <f t="shared" si="8"/>
        <v>135.03399999999999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18</v>
      </c>
      <c r="BB25" s="42">
        <f t="shared" si="9"/>
        <v>264</v>
      </c>
      <c r="BC25" s="43">
        <f t="shared" si="10"/>
        <v>250.79999999999998</v>
      </c>
      <c r="BD25" s="19">
        <v>18</v>
      </c>
      <c r="BE25" s="20">
        <v>20</v>
      </c>
      <c r="BF25" s="20">
        <v>12</v>
      </c>
      <c r="BG25" s="20">
        <v>14</v>
      </c>
      <c r="BH25" s="20">
        <v>1</v>
      </c>
      <c r="BI25" s="49">
        <f t="shared" si="11"/>
        <v>65</v>
      </c>
      <c r="BJ25" s="48">
        <f t="shared" si="12"/>
        <v>185.79999999999998</v>
      </c>
      <c r="BK25" s="24">
        <f t="shared" si="13"/>
        <v>89.183999999999983</v>
      </c>
      <c r="BL25" s="48">
        <f t="shared" si="14"/>
        <v>96.616</v>
      </c>
      <c r="BO25" s="129">
        <f t="shared" si="25"/>
        <v>1679</v>
      </c>
      <c r="BP25" s="129">
        <f t="shared" si="26"/>
        <v>57</v>
      </c>
      <c r="BQ25" s="129">
        <f t="shared" si="27"/>
        <v>655</v>
      </c>
      <c r="BR25" s="129">
        <f t="shared" si="28"/>
        <v>19</v>
      </c>
      <c r="BS25" s="129">
        <f t="shared" si="29"/>
        <v>2334</v>
      </c>
      <c r="BT25" s="129">
        <f t="shared" si="30"/>
        <v>76</v>
      </c>
      <c r="BU25" s="129">
        <f t="shared" si="31"/>
        <v>4.5</v>
      </c>
      <c r="BV25" s="129">
        <f t="shared" si="32"/>
        <v>96.88000000000001</v>
      </c>
      <c r="BW25" s="129">
        <f t="shared" si="33"/>
        <v>0.85</v>
      </c>
      <c r="BX25" s="129">
        <f t="shared" si="34"/>
        <v>97.73</v>
      </c>
      <c r="BY25" s="134">
        <f t="shared" si="35"/>
        <v>97.73</v>
      </c>
      <c r="BZ25" s="129">
        <f t="shared" si="38"/>
        <v>21.73</v>
      </c>
    </row>
    <row r="26" spans="1:78" ht="18.75">
      <c r="A26" s="143">
        <f t="shared" si="16"/>
        <v>42912</v>
      </c>
      <c r="B26" s="138" t="s">
        <v>14</v>
      </c>
      <c r="C26" s="30">
        <v>659</v>
      </c>
      <c r="D26" s="30">
        <v>651</v>
      </c>
      <c r="E26" s="30">
        <v>499</v>
      </c>
      <c r="F26" s="30">
        <v>45</v>
      </c>
      <c r="G26" s="30"/>
      <c r="H26" s="23">
        <v>16</v>
      </c>
      <c r="I26" s="33">
        <f t="shared" si="17"/>
        <v>1809</v>
      </c>
      <c r="J26" s="33">
        <f t="shared" si="18"/>
        <v>61</v>
      </c>
      <c r="K26" s="23">
        <v>0</v>
      </c>
      <c r="L26" s="14">
        <v>0</v>
      </c>
      <c r="M26" s="14">
        <v>0</v>
      </c>
      <c r="N26" s="14"/>
      <c r="O26" s="14">
        <v>0</v>
      </c>
      <c r="P26" s="14">
        <v>0</v>
      </c>
      <c r="Q26" s="14">
        <v>0</v>
      </c>
      <c r="R26" s="34"/>
      <c r="S26" s="33">
        <f t="shared" si="19"/>
        <v>0</v>
      </c>
      <c r="T26" s="33">
        <f t="shared" si="20"/>
        <v>0</v>
      </c>
      <c r="U26" s="35">
        <f t="shared" si="21"/>
        <v>61</v>
      </c>
      <c r="V26" s="37">
        <v>0</v>
      </c>
      <c r="W26" s="23">
        <v>3.5</v>
      </c>
      <c r="X26" s="30">
        <v>0</v>
      </c>
      <c r="Y26" s="30">
        <v>0</v>
      </c>
      <c r="Z26" s="54">
        <v>0</v>
      </c>
      <c r="AA26" s="38">
        <v>1.7</v>
      </c>
      <c r="AB26" s="38"/>
      <c r="AC26" s="38"/>
      <c r="AD26" s="38"/>
      <c r="AE26" s="38">
        <v>0.65</v>
      </c>
      <c r="AF26" s="38"/>
      <c r="AG26" s="38"/>
      <c r="AH26" s="44">
        <f t="shared" si="4"/>
        <v>0.65</v>
      </c>
      <c r="AI26" s="53">
        <v>45</v>
      </c>
      <c r="AJ26" s="15">
        <f t="shared" si="37"/>
        <v>45.65</v>
      </c>
      <c r="AK26" s="51">
        <f t="shared" si="22"/>
        <v>61.65</v>
      </c>
      <c r="AL26" s="96">
        <f t="shared" si="23"/>
        <v>66.850000000000009</v>
      </c>
      <c r="AM26" s="16">
        <f t="shared" si="36"/>
        <v>21.20000000000001</v>
      </c>
      <c r="AN26" s="50"/>
      <c r="AO26" s="46"/>
      <c r="AP26" s="17">
        <f t="shared" si="24"/>
        <v>66.850000000000009</v>
      </c>
      <c r="AQ26" s="18">
        <f t="shared" si="5"/>
        <v>73.183999999999969</v>
      </c>
      <c r="AR26" s="40"/>
      <c r="AS26" s="19">
        <f t="shared" si="6"/>
        <v>45.65</v>
      </c>
      <c r="AT26" s="20">
        <f t="shared" si="7"/>
        <v>89.183999999999983</v>
      </c>
      <c r="AU26" s="21">
        <f t="shared" si="8"/>
        <v>134.83399999999997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18</v>
      </c>
      <c r="BB26" s="42">
        <f t="shared" si="9"/>
        <v>264</v>
      </c>
      <c r="BC26" s="43">
        <f t="shared" si="10"/>
        <v>250.79999999999998</v>
      </c>
      <c r="BD26" s="19">
        <v>18</v>
      </c>
      <c r="BE26" s="20">
        <v>20</v>
      </c>
      <c r="BF26" s="20">
        <v>12</v>
      </c>
      <c r="BG26" s="20">
        <v>14</v>
      </c>
      <c r="BH26" s="20">
        <v>1</v>
      </c>
      <c r="BI26" s="49">
        <f t="shared" si="11"/>
        <v>65</v>
      </c>
      <c r="BJ26" s="48">
        <f t="shared" si="12"/>
        <v>185.79999999999998</v>
      </c>
      <c r="BK26" s="24">
        <f t="shared" si="13"/>
        <v>89.183999999999983</v>
      </c>
      <c r="BL26" s="48">
        <f t="shared" si="14"/>
        <v>96.616</v>
      </c>
      <c r="BO26" s="129">
        <f t="shared" si="25"/>
        <v>1809</v>
      </c>
      <c r="BP26" s="129">
        <f t="shared" si="26"/>
        <v>61</v>
      </c>
      <c r="BQ26" s="129">
        <f t="shared" si="27"/>
        <v>0</v>
      </c>
      <c r="BR26" s="129">
        <f t="shared" si="28"/>
        <v>0</v>
      </c>
      <c r="BS26" s="129">
        <f t="shared" si="29"/>
        <v>1809</v>
      </c>
      <c r="BT26" s="129">
        <f t="shared" si="30"/>
        <v>61</v>
      </c>
      <c r="BU26" s="129">
        <f t="shared" si="31"/>
        <v>0</v>
      </c>
      <c r="BV26" s="129">
        <f t="shared" si="32"/>
        <v>66.2</v>
      </c>
      <c r="BW26" s="129">
        <f t="shared" si="33"/>
        <v>0.65</v>
      </c>
      <c r="BX26" s="129">
        <f t="shared" si="34"/>
        <v>66.850000000000009</v>
      </c>
      <c r="BY26" s="134">
        <f t="shared" si="35"/>
        <v>66.850000000000009</v>
      </c>
      <c r="BZ26" s="129">
        <f t="shared" si="38"/>
        <v>5.8500000000000005</v>
      </c>
    </row>
    <row r="27" spans="1:78" ht="18.75">
      <c r="A27" s="143">
        <f t="shared" si="16"/>
        <v>42912</v>
      </c>
      <c r="B27" s="138" t="s">
        <v>31</v>
      </c>
      <c r="C27" s="30">
        <v>692</v>
      </c>
      <c r="D27" s="30">
        <v>693</v>
      </c>
      <c r="E27" s="30">
        <v>529</v>
      </c>
      <c r="F27" s="30">
        <v>47</v>
      </c>
      <c r="G27" s="30"/>
      <c r="H27" s="23">
        <v>18</v>
      </c>
      <c r="I27" s="33">
        <f t="shared" si="17"/>
        <v>1914</v>
      </c>
      <c r="J27" s="33">
        <f t="shared" si="18"/>
        <v>65</v>
      </c>
      <c r="K27" s="23">
        <v>0</v>
      </c>
      <c r="L27" s="14">
        <v>0</v>
      </c>
      <c r="M27" s="14">
        <v>0</v>
      </c>
      <c r="N27" s="14"/>
      <c r="O27" s="14">
        <v>0</v>
      </c>
      <c r="P27" s="14">
        <v>0</v>
      </c>
      <c r="Q27" s="14">
        <v>0</v>
      </c>
      <c r="R27" s="34"/>
      <c r="S27" s="33">
        <f t="shared" si="19"/>
        <v>0</v>
      </c>
      <c r="T27" s="33">
        <f t="shared" si="20"/>
        <v>0</v>
      </c>
      <c r="U27" s="35">
        <f t="shared" si="21"/>
        <v>65</v>
      </c>
      <c r="V27" s="37">
        <v>0</v>
      </c>
      <c r="W27" s="23">
        <v>3.5</v>
      </c>
      <c r="X27" s="30">
        <v>0</v>
      </c>
      <c r="Y27" s="30">
        <v>0</v>
      </c>
      <c r="Z27" s="54">
        <v>0</v>
      </c>
      <c r="AA27" s="38">
        <v>1.7</v>
      </c>
      <c r="AB27" s="38"/>
      <c r="AC27" s="38"/>
      <c r="AD27" s="38"/>
      <c r="AE27" s="38">
        <v>0.65</v>
      </c>
      <c r="AF27" s="38"/>
      <c r="AG27" s="38"/>
      <c r="AH27" s="44">
        <f t="shared" si="4"/>
        <v>0.65</v>
      </c>
      <c r="AI27" s="53">
        <v>45</v>
      </c>
      <c r="AJ27" s="15">
        <f t="shared" si="37"/>
        <v>45.65</v>
      </c>
      <c r="AK27" s="51">
        <f t="shared" si="22"/>
        <v>65.650000000000006</v>
      </c>
      <c r="AL27" s="96">
        <f t="shared" si="23"/>
        <v>70.850000000000009</v>
      </c>
      <c r="AM27" s="16">
        <f t="shared" si="36"/>
        <v>25.20000000000001</v>
      </c>
      <c r="AN27" s="50"/>
      <c r="AO27" s="46"/>
      <c r="AP27" s="17">
        <f t="shared" si="24"/>
        <v>70.850000000000009</v>
      </c>
      <c r="AQ27" s="18">
        <f t="shared" si="5"/>
        <v>69.183999999999969</v>
      </c>
      <c r="AR27" s="40"/>
      <c r="AS27" s="19">
        <f t="shared" si="6"/>
        <v>45.65</v>
      </c>
      <c r="AT27" s="20">
        <f t="shared" si="7"/>
        <v>89.183999999999983</v>
      </c>
      <c r="AU27" s="21">
        <f t="shared" si="8"/>
        <v>134.83399999999997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18</v>
      </c>
      <c r="BB27" s="42">
        <f t="shared" si="9"/>
        <v>264</v>
      </c>
      <c r="BC27" s="43">
        <f t="shared" si="10"/>
        <v>250.79999999999998</v>
      </c>
      <c r="BD27" s="19">
        <v>18</v>
      </c>
      <c r="BE27" s="20">
        <v>20</v>
      </c>
      <c r="BF27" s="20">
        <v>12</v>
      </c>
      <c r="BG27" s="20">
        <v>14</v>
      </c>
      <c r="BH27" s="20">
        <v>1</v>
      </c>
      <c r="BI27" s="49">
        <f t="shared" si="11"/>
        <v>65</v>
      </c>
      <c r="BJ27" s="48">
        <f t="shared" si="12"/>
        <v>185.79999999999998</v>
      </c>
      <c r="BK27" s="24">
        <f t="shared" si="13"/>
        <v>89.183999999999983</v>
      </c>
      <c r="BL27" s="48">
        <f t="shared" si="14"/>
        <v>96.616</v>
      </c>
      <c r="BO27" s="129">
        <f t="shared" si="25"/>
        <v>1914</v>
      </c>
      <c r="BP27" s="129">
        <f t="shared" si="26"/>
        <v>65</v>
      </c>
      <c r="BQ27" s="129">
        <f t="shared" si="27"/>
        <v>0</v>
      </c>
      <c r="BR27" s="129">
        <f t="shared" si="28"/>
        <v>0</v>
      </c>
      <c r="BS27" s="129">
        <f t="shared" si="29"/>
        <v>1914</v>
      </c>
      <c r="BT27" s="129">
        <f t="shared" si="30"/>
        <v>65</v>
      </c>
      <c r="BU27" s="129">
        <f t="shared" si="31"/>
        <v>0</v>
      </c>
      <c r="BV27" s="129">
        <f t="shared" si="32"/>
        <v>70.2</v>
      </c>
      <c r="BW27" s="129">
        <f t="shared" si="33"/>
        <v>0.65</v>
      </c>
      <c r="BX27" s="129">
        <f t="shared" si="34"/>
        <v>70.850000000000009</v>
      </c>
      <c r="BY27" s="134">
        <f t="shared" si="35"/>
        <v>70.850000000000009</v>
      </c>
      <c r="BZ27" s="129">
        <f t="shared" si="38"/>
        <v>5.8500000000000005</v>
      </c>
    </row>
    <row r="28" spans="1:78" ht="18.75">
      <c r="A28" s="143">
        <f t="shared" si="16"/>
        <v>42912</v>
      </c>
      <c r="B28" s="138" t="s">
        <v>15</v>
      </c>
      <c r="C28" s="30">
        <v>708</v>
      </c>
      <c r="D28" s="30">
        <v>730</v>
      </c>
      <c r="E28" s="30">
        <v>563</v>
      </c>
      <c r="F28" s="30">
        <v>49</v>
      </c>
      <c r="G28" s="30"/>
      <c r="H28" s="23">
        <v>19</v>
      </c>
      <c r="I28" s="33">
        <f t="shared" si="17"/>
        <v>2001</v>
      </c>
      <c r="J28" s="33">
        <f t="shared" si="18"/>
        <v>68</v>
      </c>
      <c r="K28" s="23">
        <v>266</v>
      </c>
      <c r="L28" s="14">
        <v>386</v>
      </c>
      <c r="M28" s="14">
        <v>140</v>
      </c>
      <c r="N28" s="14"/>
      <c r="O28" s="14">
        <v>10</v>
      </c>
      <c r="P28" s="14">
        <v>14</v>
      </c>
      <c r="Q28" s="14">
        <v>5</v>
      </c>
      <c r="R28" s="34"/>
      <c r="S28" s="33">
        <f t="shared" si="19"/>
        <v>792</v>
      </c>
      <c r="T28" s="33">
        <f t="shared" si="20"/>
        <v>29</v>
      </c>
      <c r="U28" s="35">
        <f t="shared" si="21"/>
        <v>97</v>
      </c>
      <c r="V28" s="37">
        <v>3.42</v>
      </c>
      <c r="W28" s="23">
        <v>3.5</v>
      </c>
      <c r="X28" s="30">
        <v>5.5</v>
      </c>
      <c r="Y28" s="30">
        <v>2.8</v>
      </c>
      <c r="Z28" s="54">
        <v>5.2</v>
      </c>
      <c r="AA28" s="38">
        <v>1.8</v>
      </c>
      <c r="AB28" s="38"/>
      <c r="AC28" s="38"/>
      <c r="AD28" s="38"/>
      <c r="AE28" s="38">
        <v>0.77500000000000002</v>
      </c>
      <c r="AF28" s="38"/>
      <c r="AG28" s="38"/>
      <c r="AH28" s="44">
        <f t="shared" si="4"/>
        <v>0.77500000000000002</v>
      </c>
      <c r="AI28" s="53">
        <v>45</v>
      </c>
      <c r="AJ28" s="15">
        <f t="shared" si="37"/>
        <v>45.774999999999999</v>
      </c>
      <c r="AK28" s="51">
        <f t="shared" si="22"/>
        <v>114.69500000000001</v>
      </c>
      <c r="AL28" s="96">
        <f t="shared" si="23"/>
        <v>119.995</v>
      </c>
      <c r="AM28" s="16">
        <f t="shared" si="36"/>
        <v>74.22</v>
      </c>
      <c r="AN28" s="50"/>
      <c r="AO28" s="46"/>
      <c r="AP28" s="17">
        <f t="shared" si="24"/>
        <v>119.995</v>
      </c>
      <c r="AQ28" s="18">
        <f t="shared" si="5"/>
        <v>20.263999999999967</v>
      </c>
      <c r="AR28" s="40"/>
      <c r="AS28" s="19">
        <f t="shared" si="6"/>
        <v>45.774999999999999</v>
      </c>
      <c r="AT28" s="20">
        <f t="shared" si="7"/>
        <v>89.183999999999983</v>
      </c>
      <c r="AU28" s="21">
        <f t="shared" si="8"/>
        <v>134.95899999999997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18</v>
      </c>
      <c r="BB28" s="42">
        <f t="shared" si="9"/>
        <v>264</v>
      </c>
      <c r="BC28" s="43">
        <f t="shared" si="10"/>
        <v>250.79999999999998</v>
      </c>
      <c r="BD28" s="19">
        <v>18</v>
      </c>
      <c r="BE28" s="20">
        <v>20</v>
      </c>
      <c r="BF28" s="20">
        <v>12</v>
      </c>
      <c r="BG28" s="20">
        <v>14</v>
      </c>
      <c r="BH28" s="20">
        <v>1</v>
      </c>
      <c r="BI28" s="49">
        <f t="shared" si="11"/>
        <v>65</v>
      </c>
      <c r="BJ28" s="48">
        <f t="shared" si="12"/>
        <v>185.79999999999998</v>
      </c>
      <c r="BK28" s="24">
        <f t="shared" si="13"/>
        <v>89.183999999999983</v>
      </c>
      <c r="BL28" s="48">
        <f t="shared" si="14"/>
        <v>96.616</v>
      </c>
      <c r="BO28" s="129">
        <f t="shared" si="25"/>
        <v>2001</v>
      </c>
      <c r="BP28" s="129">
        <f t="shared" si="26"/>
        <v>68</v>
      </c>
      <c r="BQ28" s="129">
        <f t="shared" si="27"/>
        <v>652</v>
      </c>
      <c r="BR28" s="129">
        <f t="shared" si="28"/>
        <v>15</v>
      </c>
      <c r="BS28" s="129">
        <f t="shared" si="29"/>
        <v>2653</v>
      </c>
      <c r="BT28" s="129">
        <f t="shared" si="30"/>
        <v>83</v>
      </c>
      <c r="BU28" s="129">
        <f t="shared" si="31"/>
        <v>5.2</v>
      </c>
      <c r="BV28" s="129">
        <f t="shared" si="32"/>
        <v>105.22</v>
      </c>
      <c r="BW28" s="129">
        <f t="shared" si="33"/>
        <v>0.77500000000000002</v>
      </c>
      <c r="BX28" s="129">
        <f t="shared" si="34"/>
        <v>105.995</v>
      </c>
      <c r="BY28" s="134">
        <f t="shared" si="35"/>
        <v>105.995</v>
      </c>
      <c r="BZ28" s="129">
        <f t="shared" si="38"/>
        <v>22.994999999999997</v>
      </c>
    </row>
    <row r="29" spans="1:78" ht="18.75">
      <c r="A29" s="143">
        <f t="shared" si="16"/>
        <v>42912</v>
      </c>
      <c r="B29" s="138" t="s">
        <v>32</v>
      </c>
      <c r="C29" s="30">
        <v>722</v>
      </c>
      <c r="D29" s="30">
        <v>746</v>
      </c>
      <c r="E29" s="30">
        <v>581</v>
      </c>
      <c r="F29" s="30">
        <v>49</v>
      </c>
      <c r="G29" s="30"/>
      <c r="H29" s="23">
        <v>19</v>
      </c>
      <c r="I29" s="33">
        <f t="shared" si="17"/>
        <v>2049</v>
      </c>
      <c r="J29" s="33">
        <f t="shared" si="18"/>
        <v>68</v>
      </c>
      <c r="K29" s="23">
        <v>318</v>
      </c>
      <c r="L29" s="14">
        <v>408</v>
      </c>
      <c r="M29" s="14">
        <v>160</v>
      </c>
      <c r="N29" s="14"/>
      <c r="O29" s="14">
        <v>12</v>
      </c>
      <c r="P29" s="14">
        <v>14</v>
      </c>
      <c r="Q29" s="14">
        <v>5</v>
      </c>
      <c r="R29" s="34"/>
      <c r="S29" s="33">
        <f t="shared" si="19"/>
        <v>886</v>
      </c>
      <c r="T29" s="33">
        <f t="shared" si="20"/>
        <v>31</v>
      </c>
      <c r="U29" s="35">
        <f t="shared" si="21"/>
        <v>99</v>
      </c>
      <c r="V29" s="37">
        <v>3.42</v>
      </c>
      <c r="W29" s="23">
        <v>3.5</v>
      </c>
      <c r="X29" s="30">
        <v>5.5</v>
      </c>
      <c r="Y29" s="30">
        <v>2.8</v>
      </c>
      <c r="Z29" s="54">
        <v>5.2</v>
      </c>
      <c r="AA29" s="38">
        <v>1.8</v>
      </c>
      <c r="AB29" s="38"/>
      <c r="AC29" s="38"/>
      <c r="AD29" s="38"/>
      <c r="AE29" s="38">
        <v>0.77500000000000002</v>
      </c>
      <c r="AF29" s="38"/>
      <c r="AG29" s="38"/>
      <c r="AH29" s="44">
        <f t="shared" si="4"/>
        <v>0.77500000000000002</v>
      </c>
      <c r="AI29" s="53">
        <v>45</v>
      </c>
      <c r="AJ29" s="15">
        <f>AH29+AI29</f>
        <v>45.774999999999999</v>
      </c>
      <c r="AK29" s="51">
        <f t="shared" si="22"/>
        <v>116.69500000000001</v>
      </c>
      <c r="AL29" s="96">
        <f t="shared" si="23"/>
        <v>121.995</v>
      </c>
      <c r="AM29" s="16">
        <f t="shared" si="36"/>
        <v>76.22</v>
      </c>
      <c r="AN29" s="50"/>
      <c r="AO29" s="46"/>
      <c r="AP29" s="17">
        <f t="shared" si="24"/>
        <v>121.995</v>
      </c>
      <c r="AQ29" s="18">
        <f t="shared" si="5"/>
        <v>18.263999999999967</v>
      </c>
      <c r="AR29" s="40"/>
      <c r="AS29" s="19">
        <f t="shared" si="6"/>
        <v>45.774999999999999</v>
      </c>
      <c r="AT29" s="20">
        <f t="shared" si="7"/>
        <v>89.183999999999983</v>
      </c>
      <c r="AU29" s="21">
        <f t="shared" si="8"/>
        <v>134.95899999999997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18</v>
      </c>
      <c r="BB29" s="42">
        <f t="shared" si="9"/>
        <v>264</v>
      </c>
      <c r="BC29" s="43">
        <f t="shared" si="10"/>
        <v>250.79999999999998</v>
      </c>
      <c r="BD29" s="19">
        <v>18</v>
      </c>
      <c r="BE29" s="20">
        <v>20</v>
      </c>
      <c r="BF29" s="20">
        <v>12</v>
      </c>
      <c r="BG29" s="20">
        <v>14</v>
      </c>
      <c r="BH29" s="20">
        <v>1</v>
      </c>
      <c r="BI29" s="49">
        <f t="shared" si="11"/>
        <v>65</v>
      </c>
      <c r="BJ29" s="48">
        <f t="shared" si="12"/>
        <v>185.79999999999998</v>
      </c>
      <c r="BK29" s="24">
        <f t="shared" si="13"/>
        <v>89.183999999999983</v>
      </c>
      <c r="BL29" s="48">
        <f t="shared" si="14"/>
        <v>96.616</v>
      </c>
      <c r="BO29" s="129">
        <f t="shared" si="25"/>
        <v>2049</v>
      </c>
      <c r="BP29" s="129">
        <f t="shared" si="26"/>
        <v>68</v>
      </c>
      <c r="BQ29" s="129">
        <f t="shared" si="27"/>
        <v>726</v>
      </c>
      <c r="BR29" s="129">
        <f t="shared" si="28"/>
        <v>17</v>
      </c>
      <c r="BS29" s="129">
        <f t="shared" si="29"/>
        <v>2775</v>
      </c>
      <c r="BT29" s="129">
        <f t="shared" si="30"/>
        <v>85</v>
      </c>
      <c r="BU29" s="129">
        <f t="shared" si="31"/>
        <v>5.2</v>
      </c>
      <c r="BV29" s="129">
        <f t="shared" si="32"/>
        <v>107.22</v>
      </c>
      <c r="BW29" s="129">
        <f t="shared" si="33"/>
        <v>0.77500000000000002</v>
      </c>
      <c r="BX29" s="129">
        <f t="shared" si="34"/>
        <v>107.995</v>
      </c>
      <c r="BY29" s="134">
        <f t="shared" si="35"/>
        <v>107.995</v>
      </c>
      <c r="BZ29" s="129">
        <f t="shared" si="38"/>
        <v>22.994999999999997</v>
      </c>
    </row>
    <row r="30" spans="1:78" ht="18.75">
      <c r="A30" s="143">
        <f t="shared" si="16"/>
        <v>42912</v>
      </c>
      <c r="B30" s="138" t="s">
        <v>16</v>
      </c>
      <c r="C30" s="30">
        <v>730</v>
      </c>
      <c r="D30" s="30">
        <v>752</v>
      </c>
      <c r="E30" s="30">
        <v>579</v>
      </c>
      <c r="F30" s="30">
        <v>50</v>
      </c>
      <c r="G30" s="30"/>
      <c r="H30" s="23">
        <v>19</v>
      </c>
      <c r="I30" s="33">
        <f t="shared" si="17"/>
        <v>2061</v>
      </c>
      <c r="J30" s="33">
        <f t="shared" si="18"/>
        <v>69</v>
      </c>
      <c r="K30" s="155">
        <v>340</v>
      </c>
      <c r="L30" s="14">
        <v>435</v>
      </c>
      <c r="M30" s="14">
        <v>190</v>
      </c>
      <c r="N30" s="14"/>
      <c r="O30" s="14">
        <v>13</v>
      </c>
      <c r="P30" s="14">
        <v>15</v>
      </c>
      <c r="Q30" s="14">
        <v>6</v>
      </c>
      <c r="R30" s="34"/>
      <c r="S30" s="33">
        <f t="shared" si="19"/>
        <v>965</v>
      </c>
      <c r="T30" s="33">
        <f t="shared" si="20"/>
        <v>34</v>
      </c>
      <c r="U30" s="35">
        <f t="shared" si="21"/>
        <v>103</v>
      </c>
      <c r="V30" s="37">
        <v>4.03</v>
      </c>
      <c r="W30" s="23">
        <v>3.5</v>
      </c>
      <c r="X30" s="30">
        <v>5.5</v>
      </c>
      <c r="Y30" s="30">
        <v>3.1</v>
      </c>
      <c r="Z30" s="54">
        <v>5.3</v>
      </c>
      <c r="AA30" s="38">
        <v>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22"/>
        <v>121.72999999999999</v>
      </c>
      <c r="AL30" s="96">
        <f t="shared" si="23"/>
        <v>127.22999999999999</v>
      </c>
      <c r="AM30" s="16">
        <f t="shared" si="36"/>
        <v>81.429999999999993</v>
      </c>
      <c r="AN30" s="50"/>
      <c r="AO30" s="46"/>
      <c r="AP30" s="17">
        <f t="shared" si="24"/>
        <v>127.22999999999999</v>
      </c>
      <c r="AQ30" s="18">
        <f t="shared" si="5"/>
        <v>13.253999999999991</v>
      </c>
      <c r="AR30" s="40"/>
      <c r="AS30" s="19">
        <f t="shared" si="6"/>
        <v>45.8</v>
      </c>
      <c r="AT30" s="20">
        <f t="shared" si="7"/>
        <v>89.183999999999983</v>
      </c>
      <c r="AU30" s="21">
        <f t="shared" si="8"/>
        <v>134.98399999999998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18</v>
      </c>
      <c r="BB30" s="42">
        <f t="shared" si="9"/>
        <v>264</v>
      </c>
      <c r="BC30" s="43">
        <f t="shared" si="10"/>
        <v>250.79999999999998</v>
      </c>
      <c r="BD30" s="19">
        <v>18</v>
      </c>
      <c r="BE30" s="20">
        <v>20</v>
      </c>
      <c r="BF30" s="20">
        <v>12</v>
      </c>
      <c r="BG30" s="20">
        <v>14</v>
      </c>
      <c r="BH30" s="20">
        <v>1</v>
      </c>
      <c r="BI30" s="49">
        <f t="shared" si="11"/>
        <v>65</v>
      </c>
      <c r="BJ30" s="48">
        <f t="shared" si="12"/>
        <v>185.79999999999998</v>
      </c>
      <c r="BK30" s="24">
        <f t="shared" si="13"/>
        <v>89.183999999999983</v>
      </c>
      <c r="BL30" s="48">
        <f t="shared" si="14"/>
        <v>96.616</v>
      </c>
      <c r="BO30" s="129">
        <f t="shared" si="25"/>
        <v>2061</v>
      </c>
      <c r="BP30" s="129">
        <f t="shared" si="26"/>
        <v>69</v>
      </c>
      <c r="BQ30" s="129">
        <f t="shared" si="27"/>
        <v>775</v>
      </c>
      <c r="BR30" s="129">
        <f t="shared" si="28"/>
        <v>19</v>
      </c>
      <c r="BS30" s="129">
        <f t="shared" si="29"/>
        <v>2836</v>
      </c>
      <c r="BT30" s="129">
        <f t="shared" si="30"/>
        <v>88</v>
      </c>
      <c r="BU30" s="129">
        <f t="shared" si="31"/>
        <v>5.3</v>
      </c>
      <c r="BV30" s="129">
        <f t="shared" si="32"/>
        <v>111.42999999999999</v>
      </c>
      <c r="BW30" s="129">
        <f t="shared" si="33"/>
        <v>0.8</v>
      </c>
      <c r="BX30" s="129">
        <f t="shared" si="34"/>
        <v>112.22999999999999</v>
      </c>
      <c r="BY30" s="134">
        <f t="shared" si="35"/>
        <v>112.22999999999999</v>
      </c>
      <c r="BZ30" s="129">
        <f t="shared" si="38"/>
        <v>24.230000000000004</v>
      </c>
    </row>
    <row r="31" spans="1:78" ht="18.75">
      <c r="A31" s="143">
        <f t="shared" si="16"/>
        <v>42912</v>
      </c>
      <c r="B31" s="138" t="s">
        <v>45</v>
      </c>
      <c r="C31" s="30">
        <v>740</v>
      </c>
      <c r="D31" s="30">
        <v>767</v>
      </c>
      <c r="E31" s="30">
        <v>597</v>
      </c>
      <c r="F31" s="30">
        <v>51</v>
      </c>
      <c r="G31" s="30"/>
      <c r="H31" s="23">
        <v>20</v>
      </c>
      <c r="I31" s="33">
        <f t="shared" si="17"/>
        <v>2104</v>
      </c>
      <c r="J31" s="33">
        <f t="shared" si="18"/>
        <v>71</v>
      </c>
      <c r="K31" s="23">
        <v>349</v>
      </c>
      <c r="L31" s="14">
        <v>450</v>
      </c>
      <c r="M31" s="14">
        <v>210</v>
      </c>
      <c r="N31" s="14"/>
      <c r="O31" s="14">
        <v>13</v>
      </c>
      <c r="P31" s="14">
        <v>15</v>
      </c>
      <c r="Q31" s="14">
        <v>7</v>
      </c>
      <c r="R31" s="34"/>
      <c r="S31" s="33">
        <f t="shared" si="19"/>
        <v>1009</v>
      </c>
      <c r="T31" s="33">
        <f t="shared" si="20"/>
        <v>35</v>
      </c>
      <c r="U31" s="35">
        <f t="shared" si="21"/>
        <v>106</v>
      </c>
      <c r="V31" s="37">
        <v>4.03</v>
      </c>
      <c r="W31" s="23">
        <v>3.5</v>
      </c>
      <c r="X31" s="30">
        <v>5.8</v>
      </c>
      <c r="Y31" s="30">
        <v>3.1</v>
      </c>
      <c r="Z31" s="54">
        <v>5.3</v>
      </c>
      <c r="AA31" s="38">
        <v>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22"/>
        <v>125.02999999999999</v>
      </c>
      <c r="AL31" s="96">
        <f t="shared" si="23"/>
        <v>130.52999999999997</v>
      </c>
      <c r="AM31" s="16">
        <f t="shared" si="36"/>
        <v>84.729999999999976</v>
      </c>
      <c r="AN31" s="50"/>
      <c r="AO31" s="46"/>
      <c r="AP31" s="17">
        <f t="shared" si="24"/>
        <v>130.52999999999997</v>
      </c>
      <c r="AQ31" s="18">
        <f t="shared" si="5"/>
        <v>9.9539999999999935</v>
      </c>
      <c r="AR31" s="40"/>
      <c r="AS31" s="19">
        <f t="shared" si="6"/>
        <v>45.8</v>
      </c>
      <c r="AT31" s="20">
        <f t="shared" si="7"/>
        <v>89.183999999999983</v>
      </c>
      <c r="AU31" s="21">
        <f t="shared" si="8"/>
        <v>134.98399999999998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18</v>
      </c>
      <c r="BB31" s="42">
        <f t="shared" si="9"/>
        <v>264</v>
      </c>
      <c r="BC31" s="43">
        <f t="shared" si="10"/>
        <v>250.79999999999998</v>
      </c>
      <c r="BD31" s="19">
        <v>18</v>
      </c>
      <c r="BE31" s="20">
        <v>20</v>
      </c>
      <c r="BF31" s="20">
        <v>12</v>
      </c>
      <c r="BG31" s="20">
        <v>14</v>
      </c>
      <c r="BH31" s="20">
        <v>1</v>
      </c>
      <c r="BI31" s="49">
        <f t="shared" si="11"/>
        <v>65</v>
      </c>
      <c r="BJ31" s="48">
        <f t="shared" si="12"/>
        <v>185.79999999999998</v>
      </c>
      <c r="BK31" s="24">
        <f t="shared" si="13"/>
        <v>89.183999999999983</v>
      </c>
      <c r="BL31" s="48">
        <f t="shared" si="14"/>
        <v>96.616</v>
      </c>
      <c r="BO31" s="129">
        <f t="shared" si="25"/>
        <v>2104</v>
      </c>
      <c r="BP31" s="129">
        <f t="shared" si="26"/>
        <v>71</v>
      </c>
      <c r="BQ31" s="129">
        <f t="shared" si="27"/>
        <v>799</v>
      </c>
      <c r="BR31" s="129">
        <f t="shared" si="28"/>
        <v>20</v>
      </c>
      <c r="BS31" s="129">
        <f t="shared" si="29"/>
        <v>2903</v>
      </c>
      <c r="BT31" s="129">
        <f t="shared" si="30"/>
        <v>91</v>
      </c>
      <c r="BU31" s="129">
        <f t="shared" si="31"/>
        <v>5.3</v>
      </c>
      <c r="BV31" s="129">
        <f t="shared" si="32"/>
        <v>114.72999999999999</v>
      </c>
      <c r="BW31" s="129">
        <f t="shared" si="33"/>
        <v>0.8</v>
      </c>
      <c r="BX31" s="129">
        <f t="shared" si="34"/>
        <v>115.52999999999999</v>
      </c>
      <c r="BY31" s="134">
        <f t="shared" si="35"/>
        <v>115.52999999999999</v>
      </c>
      <c r="BZ31" s="129">
        <f t="shared" si="38"/>
        <v>24.53</v>
      </c>
    </row>
    <row r="32" spans="1:78" ht="18.75">
      <c r="A32" s="143">
        <f t="shared" si="16"/>
        <v>42912</v>
      </c>
      <c r="B32" s="138" t="s">
        <v>17</v>
      </c>
      <c r="C32" s="30">
        <v>729</v>
      </c>
      <c r="D32" s="30">
        <v>771</v>
      </c>
      <c r="E32" s="30">
        <v>591</v>
      </c>
      <c r="F32" s="30">
        <v>51</v>
      </c>
      <c r="G32" s="30"/>
      <c r="H32" s="23">
        <v>20</v>
      </c>
      <c r="I32" s="33">
        <f t="shared" si="17"/>
        <v>2091</v>
      </c>
      <c r="J32" s="33">
        <f t="shared" si="18"/>
        <v>71</v>
      </c>
      <c r="K32" s="23">
        <v>348</v>
      </c>
      <c r="L32" s="14">
        <v>465</v>
      </c>
      <c r="M32" s="14">
        <v>220</v>
      </c>
      <c r="N32" s="14"/>
      <c r="O32" s="14">
        <v>13</v>
      </c>
      <c r="P32" s="14">
        <v>15</v>
      </c>
      <c r="Q32" s="14">
        <v>7</v>
      </c>
      <c r="R32" s="34"/>
      <c r="S32" s="33">
        <f t="shared" si="19"/>
        <v>1033</v>
      </c>
      <c r="T32" s="33">
        <f t="shared" si="20"/>
        <v>35</v>
      </c>
      <c r="U32" s="35">
        <f t="shared" si="21"/>
        <v>106</v>
      </c>
      <c r="V32" s="37">
        <v>4.03</v>
      </c>
      <c r="W32" s="23">
        <v>3.5</v>
      </c>
      <c r="X32" s="30">
        <v>5.8</v>
      </c>
      <c r="Y32" s="30">
        <v>3.2</v>
      </c>
      <c r="Z32" s="54">
        <v>5.4</v>
      </c>
      <c r="AA32" s="38">
        <v>2.1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22"/>
        <v>125.23</v>
      </c>
      <c r="AL32" s="96">
        <f t="shared" si="23"/>
        <v>130.83000000000001</v>
      </c>
      <c r="AM32" s="16">
        <f t="shared" si="36"/>
        <v>85.030000000000015</v>
      </c>
      <c r="AN32" s="50"/>
      <c r="AO32" s="46"/>
      <c r="AP32" s="17">
        <f t="shared" si="24"/>
        <v>130.83000000000001</v>
      </c>
      <c r="AQ32" s="18">
        <f t="shared" si="5"/>
        <v>9.7539999999999765</v>
      </c>
      <c r="AR32" s="40"/>
      <c r="AS32" s="19">
        <f t="shared" si="6"/>
        <v>45.8</v>
      </c>
      <c r="AT32" s="20">
        <f t="shared" si="7"/>
        <v>89.183999999999983</v>
      </c>
      <c r="AU32" s="21">
        <f t="shared" si="8"/>
        <v>134.98399999999998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18</v>
      </c>
      <c r="BB32" s="42">
        <f t="shared" si="9"/>
        <v>264</v>
      </c>
      <c r="BC32" s="43">
        <f t="shared" si="10"/>
        <v>250.79999999999998</v>
      </c>
      <c r="BD32" s="19">
        <v>18</v>
      </c>
      <c r="BE32" s="20">
        <v>20</v>
      </c>
      <c r="BF32" s="20">
        <v>12</v>
      </c>
      <c r="BG32" s="20">
        <v>14</v>
      </c>
      <c r="BH32" s="20">
        <v>1</v>
      </c>
      <c r="BI32" s="49">
        <f t="shared" si="11"/>
        <v>65</v>
      </c>
      <c r="BJ32" s="48">
        <f t="shared" si="12"/>
        <v>185.79999999999998</v>
      </c>
      <c r="BK32" s="24">
        <f t="shared" si="13"/>
        <v>89.183999999999983</v>
      </c>
      <c r="BL32" s="48">
        <f t="shared" si="14"/>
        <v>96.616</v>
      </c>
      <c r="BO32" s="129">
        <f t="shared" si="25"/>
        <v>2091</v>
      </c>
      <c r="BP32" s="129">
        <f t="shared" si="26"/>
        <v>71</v>
      </c>
      <c r="BQ32" s="129">
        <f t="shared" si="27"/>
        <v>813</v>
      </c>
      <c r="BR32" s="129">
        <f t="shared" si="28"/>
        <v>20</v>
      </c>
      <c r="BS32" s="129">
        <f t="shared" si="29"/>
        <v>2904</v>
      </c>
      <c r="BT32" s="129">
        <f t="shared" si="30"/>
        <v>91</v>
      </c>
      <c r="BU32" s="129">
        <f t="shared" si="31"/>
        <v>5.4</v>
      </c>
      <c r="BV32" s="129">
        <f t="shared" si="32"/>
        <v>115.03</v>
      </c>
      <c r="BW32" s="129">
        <f t="shared" si="33"/>
        <v>0.8</v>
      </c>
      <c r="BX32" s="129">
        <f t="shared" si="34"/>
        <v>115.83</v>
      </c>
      <c r="BY32" s="134">
        <f t="shared" si="35"/>
        <v>115.83</v>
      </c>
      <c r="BZ32" s="129">
        <f t="shared" si="38"/>
        <v>24.830000000000002</v>
      </c>
    </row>
    <row r="33" spans="1:78" ht="18.75">
      <c r="A33" s="143">
        <f t="shared" si="16"/>
        <v>42912</v>
      </c>
      <c r="B33" s="138" t="s">
        <v>46</v>
      </c>
      <c r="C33" s="30">
        <v>729</v>
      </c>
      <c r="D33" s="30">
        <v>771</v>
      </c>
      <c r="E33" s="30">
        <v>591</v>
      </c>
      <c r="F33" s="30">
        <v>51</v>
      </c>
      <c r="G33" s="30"/>
      <c r="H33" s="23">
        <v>20</v>
      </c>
      <c r="I33" s="33">
        <f t="shared" si="17"/>
        <v>2091</v>
      </c>
      <c r="J33" s="33">
        <f t="shared" si="18"/>
        <v>71</v>
      </c>
      <c r="K33" s="23">
        <v>348</v>
      </c>
      <c r="L33" s="14">
        <v>465</v>
      </c>
      <c r="M33" s="14">
        <v>220</v>
      </c>
      <c r="N33" s="14"/>
      <c r="O33" s="14">
        <v>13</v>
      </c>
      <c r="P33" s="14">
        <v>15</v>
      </c>
      <c r="Q33" s="14">
        <v>7</v>
      </c>
      <c r="R33" s="34"/>
      <c r="S33" s="33">
        <f t="shared" si="19"/>
        <v>1033</v>
      </c>
      <c r="T33" s="33">
        <f t="shared" si="20"/>
        <v>35</v>
      </c>
      <c r="U33" s="35">
        <f t="shared" si="21"/>
        <v>106</v>
      </c>
      <c r="V33" s="37">
        <v>4.03</v>
      </c>
      <c r="W33" s="23">
        <v>3.5</v>
      </c>
      <c r="X33" s="30">
        <v>5.8</v>
      </c>
      <c r="Y33" s="30">
        <v>3.2</v>
      </c>
      <c r="Z33" s="54">
        <v>5.4</v>
      </c>
      <c r="AA33" s="38">
        <v>2.1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45</v>
      </c>
      <c r="AJ33" s="15">
        <f t="shared" si="37"/>
        <v>45.8</v>
      </c>
      <c r="AK33" s="51">
        <f t="shared" si="22"/>
        <v>125.23</v>
      </c>
      <c r="AL33" s="96">
        <f t="shared" si="23"/>
        <v>130.83000000000001</v>
      </c>
      <c r="AM33" s="16">
        <f t="shared" si="36"/>
        <v>85.030000000000015</v>
      </c>
      <c r="AN33" s="50"/>
      <c r="AO33" s="46"/>
      <c r="AP33" s="17">
        <f t="shared" si="24"/>
        <v>130.83000000000001</v>
      </c>
      <c r="AQ33" s="18">
        <f t="shared" si="5"/>
        <v>9.7539999999999765</v>
      </c>
      <c r="AR33" s="40"/>
      <c r="AS33" s="19">
        <f t="shared" si="6"/>
        <v>45.8</v>
      </c>
      <c r="AT33" s="20">
        <f t="shared" si="7"/>
        <v>89.183999999999983</v>
      </c>
      <c r="AU33" s="21">
        <f t="shared" si="8"/>
        <v>134.98399999999998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18</v>
      </c>
      <c r="BB33" s="42">
        <f t="shared" si="9"/>
        <v>264</v>
      </c>
      <c r="BC33" s="43">
        <f t="shared" si="10"/>
        <v>250.79999999999998</v>
      </c>
      <c r="BD33" s="19">
        <v>18</v>
      </c>
      <c r="BE33" s="20">
        <v>20</v>
      </c>
      <c r="BF33" s="20">
        <v>12</v>
      </c>
      <c r="BG33" s="20">
        <v>14</v>
      </c>
      <c r="BH33" s="20">
        <v>1</v>
      </c>
      <c r="BI33" s="49">
        <f t="shared" si="11"/>
        <v>65</v>
      </c>
      <c r="BJ33" s="48">
        <f t="shared" si="12"/>
        <v>185.79999999999998</v>
      </c>
      <c r="BK33" s="24">
        <f t="shared" si="13"/>
        <v>89.183999999999983</v>
      </c>
      <c r="BL33" s="48">
        <f t="shared" si="14"/>
        <v>96.616</v>
      </c>
      <c r="BO33" s="129">
        <f t="shared" si="25"/>
        <v>2091</v>
      </c>
      <c r="BP33" s="129">
        <f t="shared" si="26"/>
        <v>71</v>
      </c>
      <c r="BQ33" s="129">
        <f t="shared" si="27"/>
        <v>813</v>
      </c>
      <c r="BR33" s="129">
        <f t="shared" si="28"/>
        <v>20</v>
      </c>
      <c r="BS33" s="129">
        <f t="shared" si="29"/>
        <v>2904</v>
      </c>
      <c r="BT33" s="129">
        <f t="shared" si="30"/>
        <v>91</v>
      </c>
      <c r="BU33" s="129">
        <f t="shared" si="31"/>
        <v>5.4</v>
      </c>
      <c r="BV33" s="129">
        <f t="shared" si="32"/>
        <v>115.03</v>
      </c>
      <c r="BW33" s="129">
        <f t="shared" si="33"/>
        <v>0.8</v>
      </c>
      <c r="BX33" s="129">
        <f t="shared" si="34"/>
        <v>115.83</v>
      </c>
      <c r="BY33" s="134">
        <f t="shared" si="35"/>
        <v>115.83</v>
      </c>
      <c r="BZ33" s="129">
        <f t="shared" si="38"/>
        <v>24.830000000000002</v>
      </c>
    </row>
    <row r="34" spans="1:78" ht="18.75">
      <c r="A34" s="143">
        <f t="shared" si="16"/>
        <v>42912</v>
      </c>
      <c r="B34" s="138" t="s">
        <v>18</v>
      </c>
      <c r="C34" s="30">
        <v>750</v>
      </c>
      <c r="D34" s="30">
        <v>778</v>
      </c>
      <c r="E34" s="41">
        <v>600</v>
      </c>
      <c r="F34" s="30">
        <v>52</v>
      </c>
      <c r="G34" s="30"/>
      <c r="H34" s="23">
        <v>20</v>
      </c>
      <c r="I34" s="33">
        <f t="shared" si="17"/>
        <v>2128</v>
      </c>
      <c r="J34" s="33">
        <f t="shared" si="18"/>
        <v>72</v>
      </c>
      <c r="K34" s="23">
        <v>345</v>
      </c>
      <c r="L34" s="14">
        <v>453</v>
      </c>
      <c r="M34" s="14">
        <v>220</v>
      </c>
      <c r="N34" s="14"/>
      <c r="O34" s="14">
        <v>12</v>
      </c>
      <c r="P34" s="14">
        <v>15</v>
      </c>
      <c r="Q34" s="14">
        <v>7</v>
      </c>
      <c r="R34" s="34"/>
      <c r="S34" s="33">
        <f t="shared" si="19"/>
        <v>1018</v>
      </c>
      <c r="T34" s="33">
        <f t="shared" si="20"/>
        <v>34</v>
      </c>
      <c r="U34" s="35">
        <f t="shared" si="21"/>
        <v>106</v>
      </c>
      <c r="V34" s="37">
        <v>4.3099999999999996</v>
      </c>
      <c r="W34" s="23">
        <v>3.5</v>
      </c>
      <c r="X34" s="30">
        <v>3.7</v>
      </c>
      <c r="Y34" s="30">
        <v>3.3</v>
      </c>
      <c r="Z34" s="54">
        <v>5.2</v>
      </c>
      <c r="AA34" s="38">
        <v>2.2000000000000002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45</v>
      </c>
      <c r="AJ34" s="15">
        <f t="shared" si="37"/>
        <v>45.8</v>
      </c>
      <c r="AK34" s="51">
        <f t="shared" si="22"/>
        <v>123.31</v>
      </c>
      <c r="AL34" s="96">
        <f t="shared" si="23"/>
        <v>129.01</v>
      </c>
      <c r="AM34" s="16">
        <f t="shared" si="36"/>
        <v>83.21</v>
      </c>
      <c r="AN34" s="50"/>
      <c r="AO34" s="46"/>
      <c r="AP34" s="17">
        <f t="shared" si="24"/>
        <v>129.01</v>
      </c>
      <c r="AQ34" s="18">
        <f t="shared" si="5"/>
        <v>11.673999999999978</v>
      </c>
      <c r="AR34" s="40"/>
      <c r="AS34" s="19">
        <f t="shared" si="6"/>
        <v>45.8</v>
      </c>
      <c r="AT34" s="20">
        <f t="shared" si="7"/>
        <v>89.183999999999983</v>
      </c>
      <c r="AU34" s="21">
        <f t="shared" si="8"/>
        <v>134.98399999999998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18</v>
      </c>
      <c r="BB34" s="42">
        <f t="shared" si="9"/>
        <v>264</v>
      </c>
      <c r="BC34" s="43">
        <f t="shared" si="10"/>
        <v>250.79999999999998</v>
      </c>
      <c r="BD34" s="19">
        <v>18</v>
      </c>
      <c r="BE34" s="20">
        <v>20</v>
      </c>
      <c r="BF34" s="20">
        <v>12</v>
      </c>
      <c r="BG34" s="20">
        <v>14</v>
      </c>
      <c r="BH34" s="20">
        <v>1</v>
      </c>
      <c r="BI34" s="49">
        <f t="shared" si="11"/>
        <v>65</v>
      </c>
      <c r="BJ34" s="48">
        <f t="shared" si="12"/>
        <v>185.79999999999998</v>
      </c>
      <c r="BK34" s="24">
        <f t="shared" si="13"/>
        <v>89.183999999999983</v>
      </c>
      <c r="BL34" s="48">
        <f t="shared" si="14"/>
        <v>96.616</v>
      </c>
      <c r="BO34" s="129">
        <f t="shared" si="25"/>
        <v>2128</v>
      </c>
      <c r="BP34" s="129">
        <f t="shared" si="26"/>
        <v>72</v>
      </c>
      <c r="BQ34" s="129">
        <f t="shared" si="27"/>
        <v>798</v>
      </c>
      <c r="BR34" s="129">
        <f t="shared" si="28"/>
        <v>19</v>
      </c>
      <c r="BS34" s="129">
        <f t="shared" si="29"/>
        <v>2926</v>
      </c>
      <c r="BT34" s="129">
        <f t="shared" si="30"/>
        <v>91</v>
      </c>
      <c r="BU34" s="129">
        <f t="shared" si="31"/>
        <v>5.2</v>
      </c>
      <c r="BV34" s="129">
        <f t="shared" si="32"/>
        <v>113.21000000000001</v>
      </c>
      <c r="BW34" s="129">
        <f t="shared" si="33"/>
        <v>0.8</v>
      </c>
      <c r="BX34" s="129">
        <f t="shared" si="34"/>
        <v>114.01</v>
      </c>
      <c r="BY34" s="134">
        <f t="shared" si="35"/>
        <v>114.01</v>
      </c>
      <c r="BZ34" s="129">
        <f t="shared" si="38"/>
        <v>23.009999999999998</v>
      </c>
    </row>
    <row r="35" spans="1:78" ht="18.75">
      <c r="A35" s="143">
        <f t="shared" si="16"/>
        <v>42912</v>
      </c>
      <c r="B35" s="138" t="s">
        <v>47</v>
      </c>
      <c r="C35" s="30">
        <v>709</v>
      </c>
      <c r="D35" s="30">
        <v>755</v>
      </c>
      <c r="E35" s="41">
        <v>580</v>
      </c>
      <c r="F35" s="30">
        <v>50</v>
      </c>
      <c r="G35" s="30"/>
      <c r="H35" s="23">
        <v>19</v>
      </c>
      <c r="I35" s="33">
        <f t="shared" si="17"/>
        <v>2044</v>
      </c>
      <c r="J35" s="33">
        <f t="shared" si="18"/>
        <v>69</v>
      </c>
      <c r="K35" s="23">
        <v>345</v>
      </c>
      <c r="L35" s="14">
        <v>454</v>
      </c>
      <c r="M35" s="14">
        <v>220</v>
      </c>
      <c r="N35" s="14"/>
      <c r="O35" s="14">
        <v>12</v>
      </c>
      <c r="P35" s="14">
        <v>15</v>
      </c>
      <c r="Q35" s="14">
        <v>7</v>
      </c>
      <c r="R35" s="34"/>
      <c r="S35" s="33">
        <f t="shared" si="19"/>
        <v>1019</v>
      </c>
      <c r="T35" s="33">
        <f t="shared" si="20"/>
        <v>34</v>
      </c>
      <c r="U35" s="35">
        <f t="shared" si="21"/>
        <v>103</v>
      </c>
      <c r="V35" s="37">
        <v>4.3099999999999996</v>
      </c>
      <c r="W35" s="23">
        <v>3.5</v>
      </c>
      <c r="X35" s="30">
        <v>5.5</v>
      </c>
      <c r="Y35" s="30">
        <v>3.3</v>
      </c>
      <c r="Z35" s="54">
        <v>5.2</v>
      </c>
      <c r="AA35" s="38">
        <v>2.2000000000000002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45</v>
      </c>
      <c r="AJ35" s="15">
        <f t="shared" si="37"/>
        <v>45.8</v>
      </c>
      <c r="AK35" s="51">
        <f t="shared" si="22"/>
        <v>122.11</v>
      </c>
      <c r="AL35" s="96">
        <f t="shared" si="23"/>
        <v>127.81</v>
      </c>
      <c r="AM35" s="16">
        <f t="shared" si="36"/>
        <v>82.01</v>
      </c>
      <c r="AN35" s="50"/>
      <c r="AO35" s="46"/>
      <c r="AP35" s="17">
        <f t="shared" si="24"/>
        <v>127.81</v>
      </c>
      <c r="AQ35" s="18">
        <f t="shared" si="5"/>
        <v>12.873999999999981</v>
      </c>
      <c r="AR35" s="40"/>
      <c r="AS35" s="19">
        <f t="shared" si="6"/>
        <v>45.8</v>
      </c>
      <c r="AT35" s="20">
        <f t="shared" si="7"/>
        <v>89.183999999999983</v>
      </c>
      <c r="AU35" s="21">
        <f t="shared" si="8"/>
        <v>134.98399999999998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18</v>
      </c>
      <c r="BB35" s="42">
        <f t="shared" si="9"/>
        <v>264</v>
      </c>
      <c r="BC35" s="43">
        <f t="shared" si="10"/>
        <v>250.79999999999998</v>
      </c>
      <c r="BD35" s="19">
        <v>18</v>
      </c>
      <c r="BE35" s="20">
        <v>20</v>
      </c>
      <c r="BF35" s="20">
        <v>12</v>
      </c>
      <c r="BG35" s="20">
        <v>14</v>
      </c>
      <c r="BH35" s="20">
        <v>1</v>
      </c>
      <c r="BI35" s="49">
        <f t="shared" si="11"/>
        <v>65</v>
      </c>
      <c r="BJ35" s="48">
        <f t="shared" si="12"/>
        <v>185.79999999999998</v>
      </c>
      <c r="BK35" s="24">
        <f t="shared" si="13"/>
        <v>89.183999999999983</v>
      </c>
      <c r="BL35" s="48">
        <f t="shared" si="14"/>
        <v>96.616</v>
      </c>
      <c r="BO35" s="129">
        <f t="shared" si="25"/>
        <v>2044</v>
      </c>
      <c r="BP35" s="129">
        <f t="shared" si="26"/>
        <v>69</v>
      </c>
      <c r="BQ35" s="129">
        <f t="shared" si="27"/>
        <v>799</v>
      </c>
      <c r="BR35" s="129">
        <f t="shared" si="28"/>
        <v>19</v>
      </c>
      <c r="BS35" s="129">
        <f t="shared" si="29"/>
        <v>2843</v>
      </c>
      <c r="BT35" s="129">
        <f t="shared" si="30"/>
        <v>88</v>
      </c>
      <c r="BU35" s="129">
        <f t="shared" si="31"/>
        <v>5.2</v>
      </c>
      <c r="BV35" s="129">
        <f t="shared" si="32"/>
        <v>112.01</v>
      </c>
      <c r="BW35" s="129">
        <f t="shared" si="33"/>
        <v>0.8</v>
      </c>
      <c r="BX35" s="129">
        <f t="shared" si="34"/>
        <v>112.81</v>
      </c>
      <c r="BY35" s="134">
        <f t="shared" si="35"/>
        <v>112.81</v>
      </c>
      <c r="BZ35" s="129">
        <f t="shared" si="38"/>
        <v>24.81</v>
      </c>
    </row>
    <row r="36" spans="1:78" ht="18.75">
      <c r="A36" s="143">
        <f t="shared" si="16"/>
        <v>42912</v>
      </c>
      <c r="B36" s="138" t="s">
        <v>19</v>
      </c>
      <c r="C36" s="30">
        <v>696</v>
      </c>
      <c r="D36" s="30">
        <v>732</v>
      </c>
      <c r="E36" s="41">
        <v>575</v>
      </c>
      <c r="F36" s="30">
        <v>49</v>
      </c>
      <c r="G36" s="30"/>
      <c r="H36" s="23">
        <v>19</v>
      </c>
      <c r="I36" s="33">
        <f t="shared" si="17"/>
        <v>2003</v>
      </c>
      <c r="J36" s="33">
        <f t="shared" si="18"/>
        <v>68</v>
      </c>
      <c r="K36" s="23">
        <v>343</v>
      </c>
      <c r="L36" s="14">
        <v>443</v>
      </c>
      <c r="M36" s="14">
        <v>220</v>
      </c>
      <c r="N36" s="14"/>
      <c r="O36" s="14">
        <v>12</v>
      </c>
      <c r="P36" s="14">
        <v>15</v>
      </c>
      <c r="Q36" s="14">
        <v>7</v>
      </c>
      <c r="R36" s="34"/>
      <c r="S36" s="33">
        <f t="shared" si="19"/>
        <v>1006</v>
      </c>
      <c r="T36" s="33">
        <f t="shared" si="20"/>
        <v>34</v>
      </c>
      <c r="U36" s="35">
        <f t="shared" si="21"/>
        <v>102</v>
      </c>
      <c r="V36" s="37">
        <v>4.3099999999999996</v>
      </c>
      <c r="W36" s="23">
        <v>3.5</v>
      </c>
      <c r="X36" s="30">
        <v>5.7</v>
      </c>
      <c r="Y36" s="30">
        <v>3</v>
      </c>
      <c r="Z36" s="54">
        <v>4.9000000000000004</v>
      </c>
      <c r="AA36" s="38">
        <v>2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45</v>
      </c>
      <c r="AJ36" s="15">
        <f t="shared" si="37"/>
        <v>45.8</v>
      </c>
      <c r="AK36" s="51">
        <f t="shared" si="22"/>
        <v>120.71000000000001</v>
      </c>
      <c r="AL36" s="96">
        <f t="shared" si="23"/>
        <v>126.21000000000001</v>
      </c>
      <c r="AM36" s="16">
        <f t="shared" si="36"/>
        <v>80.410000000000011</v>
      </c>
      <c r="AN36" s="50"/>
      <c r="AO36" s="46"/>
      <c r="AP36" s="17">
        <f t="shared" si="24"/>
        <v>126.21000000000001</v>
      </c>
      <c r="AQ36" s="18">
        <f t="shared" si="5"/>
        <v>14.273999999999972</v>
      </c>
      <c r="AR36" s="40"/>
      <c r="AS36" s="19">
        <f t="shared" si="6"/>
        <v>45.8</v>
      </c>
      <c r="AT36" s="20">
        <f t="shared" si="7"/>
        <v>89.183999999999983</v>
      </c>
      <c r="AU36" s="21">
        <f t="shared" si="8"/>
        <v>134.98399999999998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18</v>
      </c>
      <c r="BB36" s="42">
        <f t="shared" si="9"/>
        <v>264</v>
      </c>
      <c r="BC36" s="43">
        <f t="shared" si="10"/>
        <v>250.79999999999998</v>
      </c>
      <c r="BD36" s="19">
        <v>18</v>
      </c>
      <c r="BE36" s="20">
        <v>20</v>
      </c>
      <c r="BF36" s="20">
        <v>12</v>
      </c>
      <c r="BG36" s="20">
        <v>14</v>
      </c>
      <c r="BH36" s="20">
        <v>1</v>
      </c>
      <c r="BI36" s="49">
        <f t="shared" si="11"/>
        <v>65</v>
      </c>
      <c r="BJ36" s="48">
        <f t="shared" si="12"/>
        <v>185.79999999999998</v>
      </c>
      <c r="BK36" s="24">
        <f t="shared" si="13"/>
        <v>89.183999999999983</v>
      </c>
      <c r="BL36" s="48">
        <f t="shared" si="14"/>
        <v>96.616</v>
      </c>
      <c r="BO36" s="129">
        <f t="shared" si="25"/>
        <v>2003</v>
      </c>
      <c r="BP36" s="129">
        <f t="shared" si="26"/>
        <v>68</v>
      </c>
      <c r="BQ36" s="129">
        <f t="shared" si="27"/>
        <v>786</v>
      </c>
      <c r="BR36" s="129">
        <f t="shared" si="28"/>
        <v>19</v>
      </c>
      <c r="BS36" s="129">
        <f t="shared" si="29"/>
        <v>2789</v>
      </c>
      <c r="BT36" s="129">
        <f t="shared" si="30"/>
        <v>87</v>
      </c>
      <c r="BU36" s="129">
        <f t="shared" si="31"/>
        <v>4.9000000000000004</v>
      </c>
      <c r="BV36" s="129">
        <f t="shared" si="32"/>
        <v>110.41000000000001</v>
      </c>
      <c r="BW36" s="129">
        <f t="shared" si="33"/>
        <v>0.8</v>
      </c>
      <c r="BX36" s="129">
        <f t="shared" si="34"/>
        <v>111.21000000000001</v>
      </c>
      <c r="BY36" s="134">
        <f t="shared" si="35"/>
        <v>111.21000000000001</v>
      </c>
      <c r="BZ36" s="129">
        <f t="shared" si="38"/>
        <v>24.209999999999997</v>
      </c>
    </row>
    <row r="37" spans="1:78" ht="18.75">
      <c r="A37" s="143">
        <f t="shared" si="16"/>
        <v>42912</v>
      </c>
      <c r="B37" s="138" t="s">
        <v>48</v>
      </c>
      <c r="C37" s="30">
        <v>688</v>
      </c>
      <c r="D37" s="30">
        <v>742</v>
      </c>
      <c r="E37" s="41">
        <v>582</v>
      </c>
      <c r="F37" s="30">
        <v>49</v>
      </c>
      <c r="G37" s="30"/>
      <c r="H37" s="23">
        <v>19</v>
      </c>
      <c r="I37" s="33">
        <f t="shared" si="17"/>
        <v>2012</v>
      </c>
      <c r="J37" s="33">
        <f t="shared" si="18"/>
        <v>68</v>
      </c>
      <c r="K37" s="23">
        <v>339</v>
      </c>
      <c r="L37" s="14">
        <v>453</v>
      </c>
      <c r="M37" s="14">
        <v>220</v>
      </c>
      <c r="N37" s="14"/>
      <c r="O37" s="14">
        <v>12</v>
      </c>
      <c r="P37" s="14">
        <v>15</v>
      </c>
      <c r="Q37" s="14">
        <v>7</v>
      </c>
      <c r="R37" s="34"/>
      <c r="S37" s="33">
        <f t="shared" si="19"/>
        <v>1012</v>
      </c>
      <c r="T37" s="33">
        <f t="shared" si="20"/>
        <v>34</v>
      </c>
      <c r="U37" s="35">
        <f t="shared" si="21"/>
        <v>102</v>
      </c>
      <c r="V37" s="37">
        <v>4.3099999999999996</v>
      </c>
      <c r="W37" s="23">
        <v>3.5</v>
      </c>
      <c r="X37" s="30">
        <v>5.5</v>
      </c>
      <c r="Y37" s="30">
        <v>3</v>
      </c>
      <c r="Z37" s="54">
        <v>4.9000000000000004</v>
      </c>
      <c r="AA37" s="38">
        <v>2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45</v>
      </c>
      <c r="AJ37" s="15">
        <f t="shared" si="37"/>
        <v>45.8</v>
      </c>
      <c r="AK37" s="51">
        <f t="shared" si="22"/>
        <v>120.51</v>
      </c>
      <c r="AL37" s="96">
        <f t="shared" si="23"/>
        <v>126.01</v>
      </c>
      <c r="AM37" s="16">
        <f t="shared" si="36"/>
        <v>80.210000000000008</v>
      </c>
      <c r="AN37" s="50"/>
      <c r="AO37" s="46"/>
      <c r="AP37" s="17">
        <f t="shared" si="24"/>
        <v>126.01</v>
      </c>
      <c r="AQ37" s="18">
        <f t="shared" si="5"/>
        <v>14.473999999999975</v>
      </c>
      <c r="AR37" s="40"/>
      <c r="AS37" s="19">
        <f t="shared" si="6"/>
        <v>45.8</v>
      </c>
      <c r="AT37" s="20">
        <f t="shared" si="7"/>
        <v>89.183999999999983</v>
      </c>
      <c r="AU37" s="21">
        <f t="shared" si="8"/>
        <v>134.98399999999998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18</v>
      </c>
      <c r="BB37" s="42">
        <f t="shared" si="9"/>
        <v>264</v>
      </c>
      <c r="BC37" s="43">
        <f t="shared" si="10"/>
        <v>250.79999999999998</v>
      </c>
      <c r="BD37" s="19">
        <v>18</v>
      </c>
      <c r="BE37" s="20">
        <v>20</v>
      </c>
      <c r="BF37" s="20">
        <v>12</v>
      </c>
      <c r="BG37" s="20">
        <v>14</v>
      </c>
      <c r="BH37" s="20">
        <v>1</v>
      </c>
      <c r="BI37" s="49">
        <f t="shared" si="11"/>
        <v>65</v>
      </c>
      <c r="BJ37" s="48">
        <f t="shared" si="12"/>
        <v>185.79999999999998</v>
      </c>
      <c r="BK37" s="24">
        <f t="shared" si="13"/>
        <v>89.183999999999983</v>
      </c>
      <c r="BL37" s="48">
        <f t="shared" si="14"/>
        <v>96.616</v>
      </c>
      <c r="BO37" s="129">
        <f t="shared" si="25"/>
        <v>2012</v>
      </c>
      <c r="BP37" s="129">
        <f t="shared" si="26"/>
        <v>68</v>
      </c>
      <c r="BQ37" s="129">
        <f t="shared" si="27"/>
        <v>792</v>
      </c>
      <c r="BR37" s="129">
        <f t="shared" si="28"/>
        <v>19</v>
      </c>
      <c r="BS37" s="129">
        <f t="shared" si="29"/>
        <v>2804</v>
      </c>
      <c r="BT37" s="129">
        <f t="shared" si="30"/>
        <v>87</v>
      </c>
      <c r="BU37" s="129">
        <f t="shared" si="31"/>
        <v>4.9000000000000004</v>
      </c>
      <c r="BV37" s="129">
        <f t="shared" si="32"/>
        <v>110.21000000000001</v>
      </c>
      <c r="BW37" s="129">
        <f t="shared" si="33"/>
        <v>0.8</v>
      </c>
      <c r="BX37" s="129">
        <f t="shared" si="34"/>
        <v>111.01</v>
      </c>
      <c r="BY37" s="134">
        <f t="shared" si="35"/>
        <v>111.01</v>
      </c>
      <c r="BZ37" s="129">
        <f t="shared" si="38"/>
        <v>24.01</v>
      </c>
    </row>
    <row r="38" spans="1:78" ht="18.75">
      <c r="A38" s="143">
        <f t="shared" si="16"/>
        <v>42912</v>
      </c>
      <c r="B38" s="138" t="s">
        <v>20</v>
      </c>
      <c r="C38" s="30">
        <v>708</v>
      </c>
      <c r="D38" s="30">
        <v>741</v>
      </c>
      <c r="E38" s="41">
        <v>568</v>
      </c>
      <c r="F38" s="30">
        <v>50</v>
      </c>
      <c r="G38" s="30"/>
      <c r="H38" s="23">
        <v>19</v>
      </c>
      <c r="I38" s="33">
        <f t="shared" si="17"/>
        <v>2017</v>
      </c>
      <c r="J38" s="33">
        <f t="shared" si="18"/>
        <v>69</v>
      </c>
      <c r="K38" s="23">
        <v>341</v>
      </c>
      <c r="L38" s="14">
        <v>469</v>
      </c>
      <c r="M38" s="14">
        <v>330</v>
      </c>
      <c r="N38" s="14"/>
      <c r="O38" s="14">
        <v>12</v>
      </c>
      <c r="P38" s="14">
        <v>15</v>
      </c>
      <c r="Q38" s="14">
        <v>11</v>
      </c>
      <c r="R38" s="34"/>
      <c r="S38" s="33">
        <f t="shared" si="19"/>
        <v>1140</v>
      </c>
      <c r="T38" s="33">
        <f t="shared" si="20"/>
        <v>38</v>
      </c>
      <c r="U38" s="35">
        <f t="shared" si="21"/>
        <v>107</v>
      </c>
      <c r="V38" s="37">
        <v>4.3099999999999996</v>
      </c>
      <c r="W38" s="23">
        <v>3.5</v>
      </c>
      <c r="X38" s="30">
        <v>5.5</v>
      </c>
      <c r="Y38" s="30">
        <v>3.3</v>
      </c>
      <c r="Z38" s="54">
        <v>5.7</v>
      </c>
      <c r="AA38" s="38">
        <v>2</v>
      </c>
      <c r="AB38" s="38"/>
      <c r="AC38" s="38"/>
      <c r="AD38" s="38"/>
      <c r="AE38" s="38">
        <v>0.9</v>
      </c>
      <c r="AF38" s="38"/>
      <c r="AG38" s="38"/>
      <c r="AH38" s="44">
        <f t="shared" si="4"/>
        <v>0.9</v>
      </c>
      <c r="AI38" s="53">
        <v>45</v>
      </c>
      <c r="AJ38" s="15">
        <f t="shared" si="37"/>
        <v>45.9</v>
      </c>
      <c r="AK38" s="51">
        <f t="shared" si="22"/>
        <v>126.71000000000001</v>
      </c>
      <c r="AL38" s="96">
        <f t="shared" si="23"/>
        <v>132.21</v>
      </c>
      <c r="AM38" s="16">
        <f t="shared" si="36"/>
        <v>86.31</v>
      </c>
      <c r="AN38" s="50"/>
      <c r="AO38" s="46"/>
      <c r="AP38" s="17">
        <f t="shared" si="24"/>
        <v>132.21</v>
      </c>
      <c r="AQ38" s="18">
        <f t="shared" si="5"/>
        <v>8.3739999999999668</v>
      </c>
      <c r="AR38" s="40"/>
      <c r="AS38" s="19">
        <f t="shared" si="6"/>
        <v>45.9</v>
      </c>
      <c r="AT38" s="20">
        <f t="shared" si="7"/>
        <v>89.183999999999983</v>
      </c>
      <c r="AU38" s="21">
        <f t="shared" si="8"/>
        <v>135.08399999999997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18</v>
      </c>
      <c r="BB38" s="42">
        <f t="shared" si="9"/>
        <v>264</v>
      </c>
      <c r="BC38" s="43">
        <f t="shared" si="10"/>
        <v>250.79999999999998</v>
      </c>
      <c r="BD38" s="19">
        <v>18</v>
      </c>
      <c r="BE38" s="20">
        <v>20</v>
      </c>
      <c r="BF38" s="20">
        <v>12</v>
      </c>
      <c r="BG38" s="20">
        <v>14</v>
      </c>
      <c r="BH38" s="20">
        <v>1</v>
      </c>
      <c r="BI38" s="49">
        <f t="shared" si="11"/>
        <v>65</v>
      </c>
      <c r="BJ38" s="48">
        <f t="shared" si="12"/>
        <v>185.79999999999998</v>
      </c>
      <c r="BK38" s="24">
        <f t="shared" si="13"/>
        <v>89.183999999999983</v>
      </c>
      <c r="BL38" s="48">
        <f t="shared" si="14"/>
        <v>96.616</v>
      </c>
      <c r="BO38" s="129">
        <f t="shared" si="25"/>
        <v>2017</v>
      </c>
      <c r="BP38" s="129">
        <f t="shared" si="26"/>
        <v>69</v>
      </c>
      <c r="BQ38" s="129">
        <f t="shared" si="27"/>
        <v>810</v>
      </c>
      <c r="BR38" s="129">
        <f t="shared" si="28"/>
        <v>23</v>
      </c>
      <c r="BS38" s="129">
        <f t="shared" si="29"/>
        <v>2827</v>
      </c>
      <c r="BT38" s="129">
        <f t="shared" si="30"/>
        <v>92</v>
      </c>
      <c r="BU38" s="129">
        <f t="shared" si="31"/>
        <v>5.7</v>
      </c>
      <c r="BV38" s="129">
        <f t="shared" si="32"/>
        <v>116.31</v>
      </c>
      <c r="BW38" s="129">
        <f t="shared" si="33"/>
        <v>0.9</v>
      </c>
      <c r="BX38" s="129">
        <f t="shared" si="34"/>
        <v>117.21000000000001</v>
      </c>
      <c r="BY38" s="134">
        <f t="shared" si="35"/>
        <v>117.21000000000001</v>
      </c>
      <c r="BZ38" s="129">
        <f t="shared" si="38"/>
        <v>25.209999999999997</v>
      </c>
    </row>
    <row r="39" spans="1:78" ht="18.75">
      <c r="A39" s="143">
        <f t="shared" si="16"/>
        <v>42912</v>
      </c>
      <c r="B39" s="138" t="s">
        <v>33</v>
      </c>
      <c r="C39" s="30">
        <v>742</v>
      </c>
      <c r="D39" s="30">
        <v>762</v>
      </c>
      <c r="E39" s="41">
        <v>581</v>
      </c>
      <c r="F39" s="30">
        <v>52</v>
      </c>
      <c r="G39" s="30"/>
      <c r="H39" s="23">
        <v>20</v>
      </c>
      <c r="I39" s="33">
        <f t="shared" si="17"/>
        <v>2085</v>
      </c>
      <c r="J39" s="33">
        <f t="shared" si="18"/>
        <v>72</v>
      </c>
      <c r="K39" s="23">
        <v>337</v>
      </c>
      <c r="L39" s="14">
        <v>487</v>
      </c>
      <c r="M39" s="14">
        <v>330</v>
      </c>
      <c r="N39" s="14"/>
      <c r="O39" s="14">
        <v>12</v>
      </c>
      <c r="P39" s="14">
        <v>17</v>
      </c>
      <c r="Q39" s="14">
        <v>11</v>
      </c>
      <c r="R39" s="34"/>
      <c r="S39" s="33">
        <f t="shared" si="19"/>
        <v>1154</v>
      </c>
      <c r="T39" s="33">
        <f t="shared" si="20"/>
        <v>40</v>
      </c>
      <c r="U39" s="35">
        <f t="shared" si="21"/>
        <v>112</v>
      </c>
      <c r="V39" s="37">
        <v>4.3099999999999996</v>
      </c>
      <c r="W39" s="23">
        <v>3.5</v>
      </c>
      <c r="X39" s="30">
        <v>5.5</v>
      </c>
      <c r="Y39" s="30">
        <v>3.3</v>
      </c>
      <c r="Z39" s="54">
        <v>5.7</v>
      </c>
      <c r="AA39" s="38">
        <v>2</v>
      </c>
      <c r="AB39" s="38"/>
      <c r="AC39" s="38"/>
      <c r="AD39" s="38"/>
      <c r="AE39" s="38">
        <v>0.9</v>
      </c>
      <c r="AF39" s="38"/>
      <c r="AG39" s="38"/>
      <c r="AH39" s="44">
        <f t="shared" si="4"/>
        <v>0.9</v>
      </c>
      <c r="AI39" s="53">
        <v>45</v>
      </c>
      <c r="AJ39" s="15">
        <f t="shared" si="37"/>
        <v>45.9</v>
      </c>
      <c r="AK39" s="51">
        <f t="shared" si="22"/>
        <v>131.71</v>
      </c>
      <c r="AL39" s="96">
        <f t="shared" si="23"/>
        <v>137.21</v>
      </c>
      <c r="AM39" s="16">
        <f t="shared" si="36"/>
        <v>91.31</v>
      </c>
      <c r="AN39" s="50"/>
      <c r="AO39" s="46"/>
      <c r="AP39" s="17">
        <f t="shared" si="24"/>
        <v>137.21</v>
      </c>
      <c r="AQ39" s="18">
        <f t="shared" si="5"/>
        <v>3.3739999999999668</v>
      </c>
      <c r="AR39" s="40"/>
      <c r="AS39" s="19">
        <f t="shared" si="6"/>
        <v>45.9</v>
      </c>
      <c r="AT39" s="20">
        <f t="shared" si="7"/>
        <v>89.183999999999983</v>
      </c>
      <c r="AU39" s="21">
        <f t="shared" si="8"/>
        <v>135.08399999999997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18</v>
      </c>
      <c r="BB39" s="42">
        <f t="shared" si="9"/>
        <v>264</v>
      </c>
      <c r="BC39" s="43">
        <f t="shared" si="10"/>
        <v>250.79999999999998</v>
      </c>
      <c r="BD39" s="19">
        <v>18</v>
      </c>
      <c r="BE39" s="20">
        <v>20</v>
      </c>
      <c r="BF39" s="20">
        <v>12</v>
      </c>
      <c r="BG39" s="20">
        <v>14</v>
      </c>
      <c r="BH39" s="20">
        <v>1</v>
      </c>
      <c r="BI39" s="49">
        <f t="shared" si="11"/>
        <v>65</v>
      </c>
      <c r="BJ39" s="48">
        <f t="shared" si="12"/>
        <v>185.79999999999998</v>
      </c>
      <c r="BK39" s="24">
        <f t="shared" si="13"/>
        <v>89.183999999999983</v>
      </c>
      <c r="BL39" s="48">
        <f t="shared" si="14"/>
        <v>96.616</v>
      </c>
      <c r="BO39" s="129">
        <f t="shared" si="25"/>
        <v>2085</v>
      </c>
      <c r="BP39" s="129">
        <f t="shared" si="26"/>
        <v>72</v>
      </c>
      <c r="BQ39" s="129">
        <f t="shared" si="27"/>
        <v>824</v>
      </c>
      <c r="BR39" s="129">
        <f t="shared" si="28"/>
        <v>23</v>
      </c>
      <c r="BS39" s="129">
        <f t="shared" si="29"/>
        <v>2909</v>
      </c>
      <c r="BT39" s="129">
        <f t="shared" si="30"/>
        <v>95</v>
      </c>
      <c r="BU39" s="129">
        <f t="shared" si="31"/>
        <v>5.7</v>
      </c>
      <c r="BV39" s="129">
        <f t="shared" si="32"/>
        <v>119.31</v>
      </c>
      <c r="BW39" s="129">
        <f t="shared" si="33"/>
        <v>0.9</v>
      </c>
      <c r="BX39" s="129">
        <f t="shared" si="34"/>
        <v>120.21000000000001</v>
      </c>
      <c r="BY39" s="134">
        <f t="shared" si="35"/>
        <v>120.21000000000001</v>
      </c>
      <c r="BZ39" s="129">
        <f t="shared" si="38"/>
        <v>25.209999999999997</v>
      </c>
    </row>
    <row r="40" spans="1:78" ht="18.75">
      <c r="A40" s="143">
        <f t="shared" si="16"/>
        <v>42912</v>
      </c>
      <c r="B40" s="138" t="s">
        <v>21</v>
      </c>
      <c r="C40" s="30">
        <v>775</v>
      </c>
      <c r="D40" s="30">
        <v>803</v>
      </c>
      <c r="E40" s="41">
        <v>617</v>
      </c>
      <c r="F40" s="30">
        <v>54</v>
      </c>
      <c r="G40" s="30"/>
      <c r="H40" s="23">
        <v>20</v>
      </c>
      <c r="I40" s="33">
        <f t="shared" si="17"/>
        <v>2195</v>
      </c>
      <c r="J40" s="33">
        <f t="shared" si="18"/>
        <v>74</v>
      </c>
      <c r="K40" s="23">
        <v>350</v>
      </c>
      <c r="L40" s="14">
        <v>497</v>
      </c>
      <c r="M40" s="14">
        <v>330</v>
      </c>
      <c r="N40" s="14"/>
      <c r="O40" s="14">
        <v>13</v>
      </c>
      <c r="P40" s="14">
        <v>17</v>
      </c>
      <c r="Q40" s="14">
        <v>11</v>
      </c>
      <c r="R40" s="34"/>
      <c r="S40" s="33">
        <f t="shared" si="19"/>
        <v>1177</v>
      </c>
      <c r="T40" s="33">
        <f t="shared" si="20"/>
        <v>41</v>
      </c>
      <c r="U40" s="35">
        <f t="shared" si="21"/>
        <v>115</v>
      </c>
      <c r="V40" s="37">
        <v>4.3099999999999996</v>
      </c>
      <c r="W40" s="23">
        <v>3.5</v>
      </c>
      <c r="X40" s="30">
        <v>5.5</v>
      </c>
      <c r="Y40" s="30">
        <v>3.5</v>
      </c>
      <c r="Z40" s="54">
        <v>5.7</v>
      </c>
      <c r="AA40" s="38">
        <v>2.2000000000000002</v>
      </c>
      <c r="AB40" s="38"/>
      <c r="AC40" s="38"/>
      <c r="AD40" s="38"/>
      <c r="AE40" s="38">
        <v>0.9</v>
      </c>
      <c r="AF40" s="38"/>
      <c r="AG40" s="38"/>
      <c r="AH40" s="44">
        <f t="shared" si="4"/>
        <v>0.9</v>
      </c>
      <c r="AI40" s="53">
        <v>45</v>
      </c>
      <c r="AJ40" s="15">
        <f t="shared" si="37"/>
        <v>45.9</v>
      </c>
      <c r="AK40" s="51">
        <f t="shared" si="22"/>
        <v>134.91</v>
      </c>
      <c r="AL40" s="96">
        <f t="shared" si="23"/>
        <v>140.60999999999999</v>
      </c>
      <c r="AM40" s="16">
        <f t="shared" si="36"/>
        <v>94.70999999999998</v>
      </c>
      <c r="AN40" s="50"/>
      <c r="AO40" s="46"/>
      <c r="AP40" s="17">
        <f t="shared" si="24"/>
        <v>140.60999999999999</v>
      </c>
      <c r="AQ40" s="18">
        <f t="shared" si="5"/>
        <v>0.17399999999997817</v>
      </c>
      <c r="AR40" s="40"/>
      <c r="AS40" s="19">
        <f t="shared" si="6"/>
        <v>45.9</v>
      </c>
      <c r="AT40" s="20">
        <f t="shared" si="7"/>
        <v>89.183999999999983</v>
      </c>
      <c r="AU40" s="21">
        <f t="shared" si="8"/>
        <v>135.08399999999997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18</v>
      </c>
      <c r="BB40" s="42">
        <f t="shared" si="9"/>
        <v>264</v>
      </c>
      <c r="BC40" s="43">
        <f t="shared" si="10"/>
        <v>250.79999999999998</v>
      </c>
      <c r="BD40" s="19">
        <v>18</v>
      </c>
      <c r="BE40" s="20">
        <v>20</v>
      </c>
      <c r="BF40" s="20">
        <v>12</v>
      </c>
      <c r="BG40" s="20">
        <v>14</v>
      </c>
      <c r="BH40" s="20">
        <v>1</v>
      </c>
      <c r="BI40" s="49">
        <f t="shared" si="11"/>
        <v>65</v>
      </c>
      <c r="BJ40" s="48">
        <f t="shared" si="12"/>
        <v>185.79999999999998</v>
      </c>
      <c r="BK40" s="24">
        <f t="shared" si="13"/>
        <v>89.183999999999983</v>
      </c>
      <c r="BL40" s="48">
        <f t="shared" si="14"/>
        <v>96.616</v>
      </c>
      <c r="BO40" s="129">
        <f t="shared" si="25"/>
        <v>2195</v>
      </c>
      <c r="BP40" s="129">
        <f t="shared" si="26"/>
        <v>74</v>
      </c>
      <c r="BQ40" s="129">
        <f t="shared" si="27"/>
        <v>847</v>
      </c>
      <c r="BR40" s="129">
        <f t="shared" si="28"/>
        <v>24</v>
      </c>
      <c r="BS40" s="129">
        <f t="shared" si="29"/>
        <v>3042</v>
      </c>
      <c r="BT40" s="129">
        <f t="shared" si="30"/>
        <v>98</v>
      </c>
      <c r="BU40" s="129">
        <f t="shared" si="31"/>
        <v>5.7</v>
      </c>
      <c r="BV40" s="129">
        <f t="shared" si="32"/>
        <v>122.71000000000001</v>
      </c>
      <c r="BW40" s="129">
        <f t="shared" si="33"/>
        <v>0.9</v>
      </c>
      <c r="BX40" s="129">
        <f t="shared" si="34"/>
        <v>123.61000000000001</v>
      </c>
      <c r="BY40" s="134">
        <f t="shared" si="35"/>
        <v>123.61000000000001</v>
      </c>
      <c r="BZ40" s="129">
        <f t="shared" si="38"/>
        <v>25.609999999999996</v>
      </c>
    </row>
    <row r="41" spans="1:78" ht="18.75">
      <c r="A41" s="143">
        <f t="shared" si="16"/>
        <v>42912</v>
      </c>
      <c r="B41" s="138" t="s">
        <v>34</v>
      </c>
      <c r="C41" s="30">
        <v>797</v>
      </c>
      <c r="D41" s="30">
        <v>805</v>
      </c>
      <c r="E41" s="30">
        <v>630</v>
      </c>
      <c r="F41" s="30">
        <v>54</v>
      </c>
      <c r="G41" s="30"/>
      <c r="H41" s="23">
        <v>21</v>
      </c>
      <c r="I41" s="33">
        <f>C41+D41+E41</f>
        <v>2232</v>
      </c>
      <c r="J41" s="33">
        <f>F41+G41+H41</f>
        <v>75</v>
      </c>
      <c r="K41" s="30">
        <v>344</v>
      </c>
      <c r="L41" s="30">
        <v>488</v>
      </c>
      <c r="M41" s="14">
        <v>330</v>
      </c>
      <c r="N41" s="30"/>
      <c r="O41" s="30">
        <v>12</v>
      </c>
      <c r="P41" s="30">
        <v>17</v>
      </c>
      <c r="Q41" s="14">
        <v>12</v>
      </c>
      <c r="R41" s="34"/>
      <c r="S41" s="33">
        <f t="shared" si="19"/>
        <v>1162</v>
      </c>
      <c r="T41" s="33">
        <f t="shared" si="20"/>
        <v>41</v>
      </c>
      <c r="U41" s="35">
        <f t="shared" si="21"/>
        <v>116</v>
      </c>
      <c r="V41" s="37">
        <v>4.3099999999999996</v>
      </c>
      <c r="W41" s="23">
        <v>3.5</v>
      </c>
      <c r="X41" s="30">
        <v>5.5</v>
      </c>
      <c r="Y41" s="30">
        <v>3.5</v>
      </c>
      <c r="Z41" s="54">
        <v>5.7</v>
      </c>
      <c r="AA41" s="38">
        <v>2.2000000000000002</v>
      </c>
      <c r="AB41" s="38"/>
      <c r="AC41" s="38"/>
      <c r="AD41" s="38"/>
      <c r="AE41" s="38">
        <v>0.9</v>
      </c>
      <c r="AF41" s="38"/>
      <c r="AG41" s="38"/>
      <c r="AH41" s="44">
        <f t="shared" si="4"/>
        <v>0.9</v>
      </c>
      <c r="AI41" s="53">
        <v>45</v>
      </c>
      <c r="AJ41" s="15">
        <f t="shared" si="37"/>
        <v>45.9</v>
      </c>
      <c r="AK41" s="51">
        <f t="shared" si="22"/>
        <v>135.91</v>
      </c>
      <c r="AL41" s="96">
        <f t="shared" si="23"/>
        <v>141.60999999999999</v>
      </c>
      <c r="AM41" s="16">
        <f t="shared" si="36"/>
        <v>95.70999999999998</v>
      </c>
      <c r="AN41" s="50"/>
      <c r="AO41" s="46"/>
      <c r="AP41" s="17">
        <f t="shared" si="24"/>
        <v>141.60999999999999</v>
      </c>
      <c r="AQ41" s="18">
        <f t="shared" si="5"/>
        <v>-0.82600000000002183</v>
      </c>
      <c r="AR41" s="40"/>
      <c r="AS41" s="19">
        <f t="shared" si="6"/>
        <v>45.9</v>
      </c>
      <c r="AT41" s="20">
        <f t="shared" si="7"/>
        <v>89.183999999999983</v>
      </c>
      <c r="AU41" s="21">
        <f t="shared" si="8"/>
        <v>135.08399999999997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18</v>
      </c>
      <c r="BB41" s="42">
        <f t="shared" si="9"/>
        <v>264</v>
      </c>
      <c r="BC41" s="43">
        <f t="shared" si="10"/>
        <v>250.79999999999998</v>
      </c>
      <c r="BD41" s="19">
        <v>18</v>
      </c>
      <c r="BE41" s="20">
        <v>20</v>
      </c>
      <c r="BF41" s="20">
        <v>12</v>
      </c>
      <c r="BG41" s="20">
        <v>14</v>
      </c>
      <c r="BH41" s="20">
        <v>1</v>
      </c>
      <c r="BI41" s="49">
        <f t="shared" si="11"/>
        <v>65</v>
      </c>
      <c r="BJ41" s="48">
        <f t="shared" si="12"/>
        <v>185.79999999999998</v>
      </c>
      <c r="BK41" s="24">
        <f t="shared" si="13"/>
        <v>89.183999999999983</v>
      </c>
      <c r="BL41" s="48">
        <f t="shared" si="14"/>
        <v>96.616</v>
      </c>
      <c r="BO41" s="129">
        <f t="shared" si="25"/>
        <v>2232</v>
      </c>
      <c r="BP41" s="129">
        <f t="shared" si="26"/>
        <v>75</v>
      </c>
      <c r="BQ41" s="129">
        <f t="shared" si="27"/>
        <v>832</v>
      </c>
      <c r="BR41" s="129">
        <f t="shared" si="28"/>
        <v>24</v>
      </c>
      <c r="BS41" s="129">
        <f t="shared" si="29"/>
        <v>3064</v>
      </c>
      <c r="BT41" s="129">
        <f t="shared" si="30"/>
        <v>99</v>
      </c>
      <c r="BU41" s="129">
        <f t="shared" si="31"/>
        <v>5.7</v>
      </c>
      <c r="BV41" s="129">
        <f t="shared" si="32"/>
        <v>123.71000000000001</v>
      </c>
      <c r="BW41" s="129">
        <f t="shared" si="33"/>
        <v>0.9</v>
      </c>
      <c r="BX41" s="129">
        <f t="shared" si="34"/>
        <v>124.61000000000001</v>
      </c>
      <c r="BY41" s="134">
        <f t="shared" si="35"/>
        <v>124.61000000000001</v>
      </c>
      <c r="BZ41" s="129">
        <f t="shared" si="38"/>
        <v>25.609999999999996</v>
      </c>
    </row>
    <row r="42" spans="1:78" ht="18.75">
      <c r="A42" s="143">
        <f t="shared" si="16"/>
        <v>42912</v>
      </c>
      <c r="B42" s="138" t="s">
        <v>22</v>
      </c>
      <c r="C42" s="30">
        <v>799</v>
      </c>
      <c r="D42" s="30">
        <v>814</v>
      </c>
      <c r="E42" s="41">
        <v>616</v>
      </c>
      <c r="F42" s="30">
        <v>55</v>
      </c>
      <c r="G42" s="30"/>
      <c r="H42" s="23">
        <v>21</v>
      </c>
      <c r="I42" s="33">
        <f>C42+D42+E42</f>
        <v>2229</v>
      </c>
      <c r="J42" s="33">
        <f>F42+G42+H42</f>
        <v>76</v>
      </c>
      <c r="K42" s="23">
        <v>349</v>
      </c>
      <c r="L42" s="14">
        <v>461</v>
      </c>
      <c r="M42" s="14">
        <v>350</v>
      </c>
      <c r="N42" s="14"/>
      <c r="O42" s="14">
        <v>13</v>
      </c>
      <c r="P42" s="14">
        <v>16</v>
      </c>
      <c r="Q42" s="14">
        <v>12</v>
      </c>
      <c r="R42" s="34"/>
      <c r="S42" s="33">
        <f t="shared" si="19"/>
        <v>1160</v>
      </c>
      <c r="T42" s="33">
        <f t="shared" si="20"/>
        <v>41</v>
      </c>
      <c r="U42" s="35">
        <f t="shared" si="21"/>
        <v>117</v>
      </c>
      <c r="V42" s="37">
        <v>4.3099999999999996</v>
      </c>
      <c r="W42" s="23">
        <v>3.5</v>
      </c>
      <c r="X42" s="30">
        <v>5.5</v>
      </c>
      <c r="Y42" s="30">
        <v>3.5</v>
      </c>
      <c r="Z42" s="54">
        <v>5.7</v>
      </c>
      <c r="AA42" s="38">
        <v>2.2999999999999998</v>
      </c>
      <c r="AB42" s="38"/>
      <c r="AC42" s="38"/>
      <c r="AD42" s="38"/>
      <c r="AE42" s="38">
        <v>0.9</v>
      </c>
      <c r="AF42" s="38"/>
      <c r="AG42" s="38"/>
      <c r="AH42" s="44">
        <f t="shared" si="4"/>
        <v>0.9</v>
      </c>
      <c r="AI42" s="53">
        <v>45</v>
      </c>
      <c r="AJ42" s="15">
        <f t="shared" si="37"/>
        <v>45.9</v>
      </c>
      <c r="AK42" s="51">
        <f t="shared" si="22"/>
        <v>136.91</v>
      </c>
      <c r="AL42" s="96">
        <f t="shared" si="23"/>
        <v>142.71</v>
      </c>
      <c r="AM42" s="16">
        <f t="shared" si="36"/>
        <v>96.81</v>
      </c>
      <c r="AN42" s="50"/>
      <c r="AO42" s="46"/>
      <c r="AP42" s="17">
        <f t="shared" si="24"/>
        <v>142.71</v>
      </c>
      <c r="AQ42" s="18">
        <f t="shared" si="5"/>
        <v>-1.8260000000000218</v>
      </c>
      <c r="AR42" s="40"/>
      <c r="AS42" s="19">
        <f t="shared" si="6"/>
        <v>45.9</v>
      </c>
      <c r="AT42" s="20">
        <f t="shared" si="7"/>
        <v>89.183999999999983</v>
      </c>
      <c r="AU42" s="21">
        <f t="shared" si="8"/>
        <v>135.08399999999997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18</v>
      </c>
      <c r="BB42" s="42">
        <f t="shared" si="9"/>
        <v>264</v>
      </c>
      <c r="BC42" s="43">
        <f t="shared" si="10"/>
        <v>250.79999999999998</v>
      </c>
      <c r="BD42" s="19">
        <v>18</v>
      </c>
      <c r="BE42" s="20">
        <v>20</v>
      </c>
      <c r="BF42" s="20">
        <v>12</v>
      </c>
      <c r="BG42" s="20">
        <v>14</v>
      </c>
      <c r="BH42" s="20">
        <v>1</v>
      </c>
      <c r="BI42" s="49">
        <f t="shared" si="11"/>
        <v>65</v>
      </c>
      <c r="BJ42" s="48">
        <f t="shared" si="12"/>
        <v>185.79999999999998</v>
      </c>
      <c r="BK42" s="24">
        <f t="shared" si="13"/>
        <v>89.183999999999983</v>
      </c>
      <c r="BL42" s="48">
        <f t="shared" si="14"/>
        <v>96.616</v>
      </c>
      <c r="BO42" s="129">
        <f t="shared" si="25"/>
        <v>2229</v>
      </c>
      <c r="BP42" s="129">
        <f t="shared" si="26"/>
        <v>76</v>
      </c>
      <c r="BQ42" s="129">
        <f t="shared" si="27"/>
        <v>810</v>
      </c>
      <c r="BR42" s="129">
        <f t="shared" si="28"/>
        <v>25</v>
      </c>
      <c r="BS42" s="129">
        <f t="shared" si="29"/>
        <v>3039</v>
      </c>
      <c r="BT42" s="129">
        <f t="shared" si="30"/>
        <v>101</v>
      </c>
      <c r="BU42" s="129">
        <f t="shared" si="31"/>
        <v>5.7</v>
      </c>
      <c r="BV42" s="129">
        <f t="shared" si="32"/>
        <v>125.81</v>
      </c>
      <c r="BW42" s="129">
        <f t="shared" si="33"/>
        <v>0.9</v>
      </c>
      <c r="BX42" s="129">
        <f t="shared" si="34"/>
        <v>126.71000000000001</v>
      </c>
      <c r="BY42" s="134">
        <f t="shared" si="35"/>
        <v>126.71000000000001</v>
      </c>
      <c r="BZ42" s="129">
        <f t="shared" si="38"/>
        <v>25.709999999999997</v>
      </c>
    </row>
    <row r="43" spans="1:78" ht="18.75">
      <c r="A43" s="143">
        <f t="shared" si="16"/>
        <v>42912</v>
      </c>
      <c r="B43" s="138" t="s">
        <v>49</v>
      </c>
      <c r="C43" s="30">
        <v>790</v>
      </c>
      <c r="D43" s="30">
        <v>800</v>
      </c>
      <c r="E43" s="41">
        <v>614</v>
      </c>
      <c r="F43" s="30">
        <v>53</v>
      </c>
      <c r="G43" s="30"/>
      <c r="H43" s="23">
        <v>20</v>
      </c>
      <c r="I43" s="33">
        <f>C43+D43+E43</f>
        <v>2204</v>
      </c>
      <c r="J43" s="33">
        <f>F43+G43+H43</f>
        <v>73</v>
      </c>
      <c r="K43" s="23">
        <v>339</v>
      </c>
      <c r="L43" s="14">
        <v>457</v>
      </c>
      <c r="M43" s="14">
        <v>350</v>
      </c>
      <c r="N43" s="14"/>
      <c r="O43" s="14">
        <v>12</v>
      </c>
      <c r="P43" s="14">
        <v>16</v>
      </c>
      <c r="Q43" s="14">
        <v>12</v>
      </c>
      <c r="R43" s="34"/>
      <c r="S43" s="33">
        <f t="shared" si="19"/>
        <v>1146</v>
      </c>
      <c r="T43" s="33">
        <f t="shared" si="20"/>
        <v>40</v>
      </c>
      <c r="U43" s="35">
        <f t="shared" si="21"/>
        <v>113</v>
      </c>
      <c r="V43" s="37">
        <v>4.3099999999999996</v>
      </c>
      <c r="W43" s="23">
        <v>3.5</v>
      </c>
      <c r="X43" s="30">
        <v>6</v>
      </c>
      <c r="Y43" s="30">
        <v>3.5</v>
      </c>
      <c r="Z43" s="54">
        <v>5.7</v>
      </c>
      <c r="AA43" s="38">
        <v>2.2999999999999998</v>
      </c>
      <c r="AB43" s="38"/>
      <c r="AC43" s="38"/>
      <c r="AD43" s="38"/>
      <c r="AE43" s="38">
        <v>0.9</v>
      </c>
      <c r="AF43" s="38"/>
      <c r="AG43" s="38"/>
      <c r="AH43" s="44">
        <f t="shared" si="4"/>
        <v>0.9</v>
      </c>
      <c r="AI43" s="53">
        <v>45</v>
      </c>
      <c r="AJ43" s="15">
        <f t="shared" si="37"/>
        <v>45.9</v>
      </c>
      <c r="AK43" s="51">
        <f t="shared" si="22"/>
        <v>133.41</v>
      </c>
      <c r="AL43" s="96">
        <f t="shared" si="23"/>
        <v>139.21</v>
      </c>
      <c r="AM43" s="16">
        <f t="shared" si="36"/>
        <v>93.31</v>
      </c>
      <c r="AN43" s="50"/>
      <c r="AO43" s="46"/>
      <c r="AP43" s="17">
        <f t="shared" si="24"/>
        <v>139.21</v>
      </c>
      <c r="AQ43" s="18">
        <f t="shared" si="5"/>
        <v>1.6739999999999782</v>
      </c>
      <c r="AR43" s="40"/>
      <c r="AS43" s="19">
        <f t="shared" si="6"/>
        <v>45.9</v>
      </c>
      <c r="AT43" s="20">
        <f t="shared" si="7"/>
        <v>89.183999999999983</v>
      </c>
      <c r="AU43" s="21">
        <f t="shared" si="8"/>
        <v>135.08399999999997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18</v>
      </c>
      <c r="BB43" s="42">
        <f t="shared" si="9"/>
        <v>264</v>
      </c>
      <c r="BC43" s="43">
        <f t="shared" si="10"/>
        <v>250.79999999999998</v>
      </c>
      <c r="BD43" s="19">
        <v>18</v>
      </c>
      <c r="BE43" s="20">
        <v>20</v>
      </c>
      <c r="BF43" s="20">
        <v>12</v>
      </c>
      <c r="BG43" s="20">
        <v>14</v>
      </c>
      <c r="BH43" s="20">
        <v>1</v>
      </c>
      <c r="BI43" s="49">
        <f t="shared" si="11"/>
        <v>65</v>
      </c>
      <c r="BJ43" s="48">
        <f t="shared" si="12"/>
        <v>185.79999999999998</v>
      </c>
      <c r="BK43" s="24">
        <f t="shared" si="13"/>
        <v>89.183999999999983</v>
      </c>
      <c r="BL43" s="48">
        <f t="shared" si="14"/>
        <v>96.616</v>
      </c>
      <c r="BO43" s="129">
        <f t="shared" si="25"/>
        <v>2204</v>
      </c>
      <c r="BP43" s="129">
        <f t="shared" si="26"/>
        <v>73</v>
      </c>
      <c r="BQ43" s="129">
        <f t="shared" si="27"/>
        <v>796</v>
      </c>
      <c r="BR43" s="129">
        <f t="shared" si="28"/>
        <v>24</v>
      </c>
      <c r="BS43" s="129">
        <f t="shared" si="29"/>
        <v>3000</v>
      </c>
      <c r="BT43" s="129">
        <f t="shared" si="30"/>
        <v>97</v>
      </c>
      <c r="BU43" s="129">
        <f t="shared" si="31"/>
        <v>5.7</v>
      </c>
      <c r="BV43" s="129">
        <f t="shared" si="32"/>
        <v>122.31</v>
      </c>
      <c r="BW43" s="129">
        <f t="shared" si="33"/>
        <v>0.9</v>
      </c>
      <c r="BX43" s="129">
        <f t="shared" si="34"/>
        <v>123.21000000000001</v>
      </c>
      <c r="BY43" s="134">
        <f t="shared" si="35"/>
        <v>123.21000000000001</v>
      </c>
      <c r="BZ43" s="129">
        <f t="shared" si="38"/>
        <v>26.209999999999997</v>
      </c>
    </row>
    <row r="44" spans="1:78" ht="18.75">
      <c r="A44" s="143">
        <f t="shared" si="16"/>
        <v>42912</v>
      </c>
      <c r="B44" s="138" t="s">
        <v>23</v>
      </c>
      <c r="C44" s="30">
        <v>790</v>
      </c>
      <c r="D44" s="30">
        <v>799</v>
      </c>
      <c r="E44" s="41">
        <v>599</v>
      </c>
      <c r="F44" s="30">
        <v>54</v>
      </c>
      <c r="G44" s="30"/>
      <c r="H44" s="23">
        <v>20</v>
      </c>
      <c r="I44" s="33">
        <f>C44+D44+E44</f>
        <v>2188</v>
      </c>
      <c r="J44" s="33">
        <f>F44+G44+H44</f>
        <v>74</v>
      </c>
      <c r="K44" s="23">
        <v>349</v>
      </c>
      <c r="L44" s="14">
        <v>468</v>
      </c>
      <c r="M44" s="14">
        <v>330</v>
      </c>
      <c r="N44" s="14"/>
      <c r="O44" s="14">
        <v>13</v>
      </c>
      <c r="P44" s="14">
        <v>16</v>
      </c>
      <c r="Q44" s="14">
        <v>11</v>
      </c>
      <c r="R44" s="34"/>
      <c r="S44" s="33">
        <f t="shared" si="19"/>
        <v>1147</v>
      </c>
      <c r="T44" s="33">
        <f t="shared" si="20"/>
        <v>40</v>
      </c>
      <c r="U44" s="35">
        <f t="shared" si="21"/>
        <v>114</v>
      </c>
      <c r="V44" s="37">
        <v>4.3099999999999996</v>
      </c>
      <c r="W44" s="23">
        <v>3.5</v>
      </c>
      <c r="X44" s="30">
        <v>6</v>
      </c>
      <c r="Y44" s="30">
        <v>3.5</v>
      </c>
      <c r="Z44" s="54">
        <v>5.6</v>
      </c>
      <c r="AA44" s="38">
        <v>2.2999999999999998</v>
      </c>
      <c r="AB44" s="38"/>
      <c r="AC44" s="38"/>
      <c r="AD44" s="38"/>
      <c r="AE44" s="38">
        <v>0.9</v>
      </c>
      <c r="AF44" s="38"/>
      <c r="AG44" s="38"/>
      <c r="AH44" s="44">
        <f t="shared" si="4"/>
        <v>0.9</v>
      </c>
      <c r="AI44" s="53">
        <v>45</v>
      </c>
      <c r="AJ44" s="15">
        <f t="shared" si="37"/>
        <v>45.9</v>
      </c>
      <c r="AK44" s="51">
        <f t="shared" si="22"/>
        <v>134.31</v>
      </c>
      <c r="AL44" s="96">
        <f t="shared" si="23"/>
        <v>140.11000000000001</v>
      </c>
      <c r="AM44" s="16">
        <f t="shared" si="36"/>
        <v>94.210000000000008</v>
      </c>
      <c r="AN44" s="50"/>
      <c r="AO44" s="46"/>
      <c r="AP44" s="17">
        <f t="shared" si="24"/>
        <v>140.11000000000001</v>
      </c>
      <c r="AQ44" s="18">
        <f t="shared" si="5"/>
        <v>0.77399999999997249</v>
      </c>
      <c r="AR44" s="40"/>
      <c r="AS44" s="19">
        <f t="shared" si="6"/>
        <v>45.9</v>
      </c>
      <c r="AT44" s="20">
        <f t="shared" si="7"/>
        <v>89.183999999999983</v>
      </c>
      <c r="AU44" s="21">
        <f t="shared" si="8"/>
        <v>135.08399999999997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18</v>
      </c>
      <c r="BB44" s="42">
        <f t="shared" si="9"/>
        <v>264</v>
      </c>
      <c r="BC44" s="43">
        <f t="shared" si="10"/>
        <v>250.79999999999998</v>
      </c>
      <c r="BD44" s="19">
        <v>18</v>
      </c>
      <c r="BE44" s="20">
        <v>20</v>
      </c>
      <c r="BF44" s="20">
        <v>12</v>
      </c>
      <c r="BG44" s="20">
        <v>14</v>
      </c>
      <c r="BH44" s="20">
        <v>1</v>
      </c>
      <c r="BI44" s="49">
        <f t="shared" si="11"/>
        <v>65</v>
      </c>
      <c r="BJ44" s="48">
        <f t="shared" si="12"/>
        <v>185.79999999999998</v>
      </c>
      <c r="BK44" s="24">
        <f t="shared" si="13"/>
        <v>89.183999999999983</v>
      </c>
      <c r="BL44" s="48">
        <f t="shared" si="14"/>
        <v>96.616</v>
      </c>
      <c r="BO44" s="129">
        <f t="shared" si="25"/>
        <v>2188</v>
      </c>
      <c r="BP44" s="129">
        <f t="shared" si="26"/>
        <v>74</v>
      </c>
      <c r="BQ44" s="129">
        <f t="shared" si="27"/>
        <v>817</v>
      </c>
      <c r="BR44" s="129">
        <f t="shared" si="28"/>
        <v>24</v>
      </c>
      <c r="BS44" s="129">
        <f t="shared" si="29"/>
        <v>3005</v>
      </c>
      <c r="BT44" s="129">
        <f t="shared" si="30"/>
        <v>98</v>
      </c>
      <c r="BU44" s="129">
        <f t="shared" si="31"/>
        <v>5.6</v>
      </c>
      <c r="BV44" s="129">
        <f t="shared" si="32"/>
        <v>123.21</v>
      </c>
      <c r="BW44" s="129">
        <f t="shared" si="33"/>
        <v>0.9</v>
      </c>
      <c r="BX44" s="129">
        <f t="shared" si="34"/>
        <v>124.11</v>
      </c>
      <c r="BY44" s="134">
        <f t="shared" si="35"/>
        <v>124.11</v>
      </c>
      <c r="BZ44" s="129">
        <f t="shared" si="38"/>
        <v>26.109999999999996</v>
      </c>
    </row>
    <row r="45" spans="1:78" ht="18.75">
      <c r="A45" s="143">
        <f t="shared" si="16"/>
        <v>42912</v>
      </c>
      <c r="B45" s="138" t="s">
        <v>50</v>
      </c>
      <c r="C45" s="30">
        <v>776</v>
      </c>
      <c r="D45" s="30">
        <v>801</v>
      </c>
      <c r="E45" s="41">
        <v>600</v>
      </c>
      <c r="F45" s="30">
        <v>53</v>
      </c>
      <c r="G45" s="30"/>
      <c r="H45" s="23">
        <v>20</v>
      </c>
      <c r="I45" s="33">
        <f>C45+D45+E45</f>
        <v>2177</v>
      </c>
      <c r="J45" s="33">
        <f>F45+G45+H45</f>
        <v>73</v>
      </c>
      <c r="K45" s="23">
        <v>361</v>
      </c>
      <c r="L45" s="14">
        <v>450</v>
      </c>
      <c r="M45" s="14">
        <v>360</v>
      </c>
      <c r="N45" s="14"/>
      <c r="O45" s="14">
        <v>13</v>
      </c>
      <c r="P45" s="14">
        <v>16</v>
      </c>
      <c r="Q45" s="14">
        <v>12</v>
      </c>
      <c r="R45" s="34"/>
      <c r="S45" s="33">
        <f t="shared" si="19"/>
        <v>1171</v>
      </c>
      <c r="T45" s="33">
        <f t="shared" si="20"/>
        <v>41</v>
      </c>
      <c r="U45" s="35">
        <f t="shared" si="21"/>
        <v>114</v>
      </c>
      <c r="V45" s="37">
        <v>4.3099999999999996</v>
      </c>
      <c r="W45" s="23">
        <v>3.5</v>
      </c>
      <c r="X45" s="30">
        <v>6</v>
      </c>
      <c r="Y45" s="30">
        <v>3.5</v>
      </c>
      <c r="Z45" s="54">
        <v>5.6</v>
      </c>
      <c r="AA45" s="38">
        <v>2.2999999999999998</v>
      </c>
      <c r="AB45" s="38"/>
      <c r="AC45" s="38"/>
      <c r="AD45" s="38"/>
      <c r="AE45" s="38">
        <v>0.9</v>
      </c>
      <c r="AF45" s="38"/>
      <c r="AG45" s="38"/>
      <c r="AH45" s="44">
        <f t="shared" si="4"/>
        <v>0.9</v>
      </c>
      <c r="AI45" s="53">
        <v>60</v>
      </c>
      <c r="AJ45" s="15">
        <f t="shared" si="37"/>
        <v>60.9</v>
      </c>
      <c r="AK45" s="51">
        <f t="shared" si="22"/>
        <v>134.31</v>
      </c>
      <c r="AL45" s="96">
        <f t="shared" si="23"/>
        <v>140.11000000000001</v>
      </c>
      <c r="AM45" s="16">
        <f t="shared" si="36"/>
        <v>79.210000000000008</v>
      </c>
      <c r="AN45" s="50"/>
      <c r="AO45" s="46"/>
      <c r="AP45" s="17">
        <f t="shared" si="24"/>
        <v>140.11000000000001</v>
      </c>
      <c r="AQ45" s="18">
        <f t="shared" si="5"/>
        <v>15.773999999999972</v>
      </c>
      <c r="AR45" s="40"/>
      <c r="AS45" s="19">
        <f t="shared" si="6"/>
        <v>60.9</v>
      </c>
      <c r="AT45" s="20">
        <f t="shared" si="7"/>
        <v>89.183999999999983</v>
      </c>
      <c r="AU45" s="21">
        <f t="shared" si="8"/>
        <v>150.08399999999997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18</v>
      </c>
      <c r="BB45" s="42">
        <f t="shared" si="9"/>
        <v>264</v>
      </c>
      <c r="BC45" s="43">
        <f t="shared" si="10"/>
        <v>250.79999999999998</v>
      </c>
      <c r="BD45" s="19">
        <v>18</v>
      </c>
      <c r="BE45" s="20">
        <v>20</v>
      </c>
      <c r="BF45" s="20">
        <v>12</v>
      </c>
      <c r="BG45" s="20">
        <v>14</v>
      </c>
      <c r="BH45" s="20">
        <v>1</v>
      </c>
      <c r="BI45" s="49">
        <f t="shared" si="11"/>
        <v>65</v>
      </c>
      <c r="BJ45" s="48">
        <f t="shared" si="12"/>
        <v>185.79999999999998</v>
      </c>
      <c r="BK45" s="24">
        <f t="shared" si="13"/>
        <v>89.183999999999983</v>
      </c>
      <c r="BL45" s="48">
        <f t="shared" si="14"/>
        <v>96.616</v>
      </c>
      <c r="BO45" s="129">
        <f t="shared" si="25"/>
        <v>2177</v>
      </c>
      <c r="BP45" s="129">
        <f t="shared" si="26"/>
        <v>73</v>
      </c>
      <c r="BQ45" s="129">
        <f t="shared" si="27"/>
        <v>811</v>
      </c>
      <c r="BR45" s="129">
        <f t="shared" si="28"/>
        <v>25</v>
      </c>
      <c r="BS45" s="129">
        <f t="shared" si="29"/>
        <v>2988</v>
      </c>
      <c r="BT45" s="129">
        <f t="shared" si="30"/>
        <v>98</v>
      </c>
      <c r="BU45" s="129">
        <f t="shared" si="31"/>
        <v>5.6</v>
      </c>
      <c r="BV45" s="129">
        <f t="shared" si="32"/>
        <v>123.21</v>
      </c>
      <c r="BW45" s="129">
        <f t="shared" si="33"/>
        <v>0.9</v>
      </c>
      <c r="BX45" s="129">
        <f t="shared" si="34"/>
        <v>124.11</v>
      </c>
      <c r="BY45" s="134">
        <f t="shared" si="35"/>
        <v>124.11</v>
      </c>
      <c r="BZ45" s="129">
        <f t="shared" si="38"/>
        <v>26.109999999999996</v>
      </c>
    </row>
    <row r="46" spans="1:78" ht="18.75">
      <c r="A46" s="143">
        <f t="shared" si="16"/>
        <v>42912</v>
      </c>
      <c r="B46" s="138" t="s">
        <v>24</v>
      </c>
      <c r="C46" s="30">
        <v>784</v>
      </c>
      <c r="D46" s="30">
        <v>805</v>
      </c>
      <c r="E46" s="30">
        <v>623</v>
      </c>
      <c r="F46" s="30">
        <v>54</v>
      </c>
      <c r="G46" s="30"/>
      <c r="H46" s="23">
        <v>21</v>
      </c>
      <c r="I46" s="33">
        <f t="shared" si="17"/>
        <v>2212</v>
      </c>
      <c r="J46" s="33">
        <f t="shared" si="18"/>
        <v>75</v>
      </c>
      <c r="K46" s="23">
        <v>380</v>
      </c>
      <c r="L46" s="14">
        <v>457</v>
      </c>
      <c r="M46" s="14">
        <v>380</v>
      </c>
      <c r="N46" s="14"/>
      <c r="O46" s="14">
        <v>13</v>
      </c>
      <c r="P46" s="14">
        <v>16</v>
      </c>
      <c r="Q46" s="14">
        <v>13</v>
      </c>
      <c r="R46" s="34"/>
      <c r="S46" s="33">
        <f t="shared" si="19"/>
        <v>1217</v>
      </c>
      <c r="T46" s="33">
        <f t="shared" si="20"/>
        <v>42</v>
      </c>
      <c r="U46" s="35">
        <f t="shared" si="21"/>
        <v>117</v>
      </c>
      <c r="V46" s="37">
        <v>4.3099999999999996</v>
      </c>
      <c r="W46" s="23">
        <v>3.5</v>
      </c>
      <c r="X46" s="30">
        <v>5.8</v>
      </c>
      <c r="Y46" s="30">
        <v>3.8</v>
      </c>
      <c r="Z46" s="30">
        <v>5.4</v>
      </c>
      <c r="AA46" s="38">
        <v>2.2999999999999998</v>
      </c>
      <c r="AB46" s="38"/>
      <c r="AC46" s="38"/>
      <c r="AD46" s="38"/>
      <c r="AE46" s="38">
        <v>0.9</v>
      </c>
      <c r="AF46" s="38"/>
      <c r="AG46" s="38"/>
      <c r="AH46" s="44">
        <f t="shared" si="4"/>
        <v>0.9</v>
      </c>
      <c r="AI46" s="53">
        <v>60</v>
      </c>
      <c r="AJ46" s="15">
        <f t="shared" si="37"/>
        <v>60.9</v>
      </c>
      <c r="AK46" s="51">
        <f t="shared" si="22"/>
        <v>137.21</v>
      </c>
      <c r="AL46" s="96">
        <f t="shared" si="23"/>
        <v>143.01000000000002</v>
      </c>
      <c r="AM46" s="16">
        <f t="shared" si="36"/>
        <v>82.110000000000014</v>
      </c>
      <c r="AN46" s="50"/>
      <c r="AO46" s="46"/>
      <c r="AP46" s="17">
        <f t="shared" si="24"/>
        <v>143.01000000000002</v>
      </c>
      <c r="AQ46" s="18">
        <f t="shared" si="5"/>
        <v>12.873999999999967</v>
      </c>
      <c r="AR46" s="40"/>
      <c r="AS46" s="19">
        <f t="shared" si="6"/>
        <v>60.9</v>
      </c>
      <c r="AT46" s="20">
        <f t="shared" si="7"/>
        <v>89.183999999999983</v>
      </c>
      <c r="AU46" s="21">
        <f t="shared" si="8"/>
        <v>150.08399999999997</v>
      </c>
      <c r="AV46" s="47"/>
      <c r="AW46" s="19">
        <v>10</v>
      </c>
      <c r="AX46" s="20">
        <v>200</v>
      </c>
      <c r="AY46" s="20">
        <v>0</v>
      </c>
      <c r="AZ46" s="20">
        <v>36</v>
      </c>
      <c r="BA46" s="20">
        <v>18</v>
      </c>
      <c r="BB46" s="42">
        <f t="shared" si="9"/>
        <v>264</v>
      </c>
      <c r="BC46" s="43">
        <f t="shared" si="10"/>
        <v>250.79999999999998</v>
      </c>
      <c r="BD46" s="19">
        <v>18</v>
      </c>
      <c r="BE46" s="20">
        <v>20</v>
      </c>
      <c r="BF46" s="20">
        <v>12</v>
      </c>
      <c r="BG46" s="20">
        <v>14</v>
      </c>
      <c r="BH46" s="20">
        <v>1</v>
      </c>
      <c r="BI46" s="49">
        <f t="shared" si="11"/>
        <v>65</v>
      </c>
      <c r="BJ46" s="48">
        <f t="shared" si="12"/>
        <v>185.79999999999998</v>
      </c>
      <c r="BK46" s="24">
        <f t="shared" si="13"/>
        <v>89.183999999999983</v>
      </c>
      <c r="BL46" s="48">
        <f t="shared" si="14"/>
        <v>96.616</v>
      </c>
      <c r="BO46" s="129">
        <f t="shared" si="25"/>
        <v>2212</v>
      </c>
      <c r="BP46" s="129">
        <f t="shared" si="26"/>
        <v>75</v>
      </c>
      <c r="BQ46" s="129">
        <f t="shared" si="27"/>
        <v>837</v>
      </c>
      <c r="BR46" s="129">
        <f t="shared" si="28"/>
        <v>26</v>
      </c>
      <c r="BS46" s="129">
        <f t="shared" si="29"/>
        <v>3049</v>
      </c>
      <c r="BT46" s="129">
        <f t="shared" si="30"/>
        <v>101</v>
      </c>
      <c r="BU46" s="129">
        <f t="shared" si="31"/>
        <v>5.4</v>
      </c>
      <c r="BV46" s="129">
        <f t="shared" si="32"/>
        <v>126.11</v>
      </c>
      <c r="BW46" s="129">
        <f t="shared" si="33"/>
        <v>0.9</v>
      </c>
      <c r="BX46" s="129">
        <f t="shared" si="34"/>
        <v>127.01</v>
      </c>
      <c r="BY46" s="134">
        <f t="shared" si="35"/>
        <v>127.01</v>
      </c>
      <c r="BZ46" s="129">
        <f t="shared" si="38"/>
        <v>26.01</v>
      </c>
    </row>
    <row r="47" spans="1:78" ht="18.75">
      <c r="A47" s="143">
        <f t="shared" si="16"/>
        <v>42912</v>
      </c>
      <c r="B47" s="138" t="s">
        <v>35</v>
      </c>
      <c r="C47" s="30">
        <v>800</v>
      </c>
      <c r="D47" s="30">
        <v>815</v>
      </c>
      <c r="E47" s="30">
        <v>628</v>
      </c>
      <c r="F47" s="30">
        <v>55</v>
      </c>
      <c r="G47" s="30"/>
      <c r="H47" s="23">
        <v>21</v>
      </c>
      <c r="I47" s="33">
        <f>C47+D47+E47</f>
        <v>2243</v>
      </c>
      <c r="J47" s="33">
        <f>F47+G47+H47</f>
        <v>76</v>
      </c>
      <c r="K47" s="23">
        <v>388</v>
      </c>
      <c r="L47" s="14">
        <v>453</v>
      </c>
      <c r="M47" s="14">
        <v>350</v>
      </c>
      <c r="N47" s="14"/>
      <c r="O47" s="14">
        <v>13</v>
      </c>
      <c r="P47" s="14">
        <v>15</v>
      </c>
      <c r="Q47" s="14">
        <v>12</v>
      </c>
      <c r="R47" s="34"/>
      <c r="S47" s="33">
        <f t="shared" si="19"/>
        <v>1191</v>
      </c>
      <c r="T47" s="33">
        <f t="shared" si="20"/>
        <v>40</v>
      </c>
      <c r="U47" s="35">
        <f t="shared" si="21"/>
        <v>116</v>
      </c>
      <c r="V47" s="37">
        <v>4.3099999999999996</v>
      </c>
      <c r="W47" s="23">
        <v>3.5</v>
      </c>
      <c r="X47" s="30">
        <v>5.8</v>
      </c>
      <c r="Y47" s="30">
        <v>3.8</v>
      </c>
      <c r="Z47" s="30">
        <v>5.4</v>
      </c>
      <c r="AA47" s="38">
        <v>2.2999999999999998</v>
      </c>
      <c r="AB47" s="38"/>
      <c r="AC47" s="38"/>
      <c r="AD47" s="38"/>
      <c r="AE47" s="38">
        <v>0.9</v>
      </c>
      <c r="AF47" s="38"/>
      <c r="AG47" s="38"/>
      <c r="AH47" s="44">
        <f t="shared" si="4"/>
        <v>0.9</v>
      </c>
      <c r="AI47" s="53">
        <v>60</v>
      </c>
      <c r="AJ47" s="15">
        <f t="shared" si="37"/>
        <v>60.9</v>
      </c>
      <c r="AK47" s="51">
        <f t="shared" si="22"/>
        <v>136.21</v>
      </c>
      <c r="AL47" s="96">
        <f t="shared" si="23"/>
        <v>142.01000000000002</v>
      </c>
      <c r="AM47" s="16">
        <f t="shared" si="36"/>
        <v>81.110000000000014</v>
      </c>
      <c r="AN47" s="50"/>
      <c r="AO47" s="46"/>
      <c r="AP47" s="17">
        <f t="shared" si="24"/>
        <v>142.01000000000002</v>
      </c>
      <c r="AQ47" s="18">
        <f t="shared" si="5"/>
        <v>13.873999999999967</v>
      </c>
      <c r="AR47" s="40"/>
      <c r="AS47" s="19">
        <f t="shared" si="6"/>
        <v>60.9</v>
      </c>
      <c r="AT47" s="20">
        <f t="shared" si="7"/>
        <v>89.183999999999983</v>
      </c>
      <c r="AU47" s="21">
        <f t="shared" si="8"/>
        <v>150.08399999999997</v>
      </c>
      <c r="AV47" s="47"/>
      <c r="AW47" s="19">
        <v>10</v>
      </c>
      <c r="AX47" s="20">
        <v>200</v>
      </c>
      <c r="AY47" s="20">
        <v>0</v>
      </c>
      <c r="AZ47" s="20">
        <v>36</v>
      </c>
      <c r="BA47" s="20">
        <v>18</v>
      </c>
      <c r="BB47" s="42">
        <f t="shared" si="9"/>
        <v>264</v>
      </c>
      <c r="BC47" s="43">
        <f t="shared" si="10"/>
        <v>250.79999999999998</v>
      </c>
      <c r="BD47" s="19">
        <v>18</v>
      </c>
      <c r="BE47" s="20">
        <v>20</v>
      </c>
      <c r="BF47" s="20">
        <v>12</v>
      </c>
      <c r="BG47" s="20">
        <v>14</v>
      </c>
      <c r="BH47" s="20">
        <v>1</v>
      </c>
      <c r="BI47" s="49">
        <f t="shared" si="11"/>
        <v>65</v>
      </c>
      <c r="BJ47" s="48">
        <f t="shared" si="12"/>
        <v>185.79999999999998</v>
      </c>
      <c r="BK47" s="24">
        <f t="shared" si="13"/>
        <v>89.183999999999983</v>
      </c>
      <c r="BL47" s="48">
        <f t="shared" si="14"/>
        <v>96.616</v>
      </c>
      <c r="BO47" s="129">
        <f t="shared" si="25"/>
        <v>2243</v>
      </c>
      <c r="BP47" s="129">
        <f t="shared" si="26"/>
        <v>76</v>
      </c>
      <c r="BQ47" s="129">
        <f t="shared" si="27"/>
        <v>841</v>
      </c>
      <c r="BR47" s="129">
        <f t="shared" si="28"/>
        <v>25</v>
      </c>
      <c r="BS47" s="129">
        <f t="shared" si="29"/>
        <v>3084</v>
      </c>
      <c r="BT47" s="129">
        <f t="shared" si="30"/>
        <v>101</v>
      </c>
      <c r="BU47" s="129">
        <f t="shared" si="31"/>
        <v>5.4</v>
      </c>
      <c r="BV47" s="129">
        <f t="shared" si="32"/>
        <v>126.11</v>
      </c>
      <c r="BW47" s="129">
        <f t="shared" si="33"/>
        <v>0.9</v>
      </c>
      <c r="BX47" s="129">
        <f t="shared" si="34"/>
        <v>127.01</v>
      </c>
      <c r="BY47" s="134">
        <f t="shared" si="35"/>
        <v>127.01</v>
      </c>
      <c r="BZ47" s="129">
        <f t="shared" si="38"/>
        <v>26.01</v>
      </c>
    </row>
    <row r="48" spans="1:78" ht="18.75">
      <c r="A48" s="143">
        <f t="shared" si="16"/>
        <v>42912</v>
      </c>
      <c r="B48" s="138" t="s">
        <v>36</v>
      </c>
      <c r="C48" s="30">
        <v>838</v>
      </c>
      <c r="D48" s="30">
        <v>844</v>
      </c>
      <c r="E48" s="30">
        <v>652</v>
      </c>
      <c r="F48" s="30">
        <v>57</v>
      </c>
      <c r="G48" s="30"/>
      <c r="H48" s="23">
        <v>22</v>
      </c>
      <c r="I48" s="33">
        <f>C48+D48+E48</f>
        <v>2334</v>
      </c>
      <c r="J48" s="33">
        <f>F48+G48+H48</f>
        <v>79</v>
      </c>
      <c r="K48" s="23">
        <v>403</v>
      </c>
      <c r="L48" s="14">
        <v>457</v>
      </c>
      <c r="M48" s="14">
        <v>370</v>
      </c>
      <c r="N48" s="14"/>
      <c r="O48" s="14">
        <v>14</v>
      </c>
      <c r="P48" s="14">
        <v>16</v>
      </c>
      <c r="Q48" s="14">
        <v>13</v>
      </c>
      <c r="R48" s="34"/>
      <c r="S48" s="33">
        <f t="shared" si="19"/>
        <v>1230</v>
      </c>
      <c r="T48" s="33">
        <f t="shared" si="20"/>
        <v>43</v>
      </c>
      <c r="U48" s="35">
        <f t="shared" si="21"/>
        <v>122</v>
      </c>
      <c r="V48" s="37">
        <v>4.3099999999999996</v>
      </c>
      <c r="W48" s="23">
        <v>3.5</v>
      </c>
      <c r="X48" s="30">
        <v>7</v>
      </c>
      <c r="Y48" s="30">
        <v>3.8</v>
      </c>
      <c r="Z48" s="30">
        <v>5.4</v>
      </c>
      <c r="AA48" s="38">
        <v>2.2999999999999998</v>
      </c>
      <c r="AB48" s="38"/>
      <c r="AC48" s="38"/>
      <c r="AD48" s="38"/>
      <c r="AE48" s="38">
        <v>0.9</v>
      </c>
      <c r="AF48" s="38"/>
      <c r="AG48" s="38"/>
      <c r="AH48" s="44">
        <f t="shared" si="4"/>
        <v>0.9</v>
      </c>
      <c r="AI48" s="53">
        <v>60</v>
      </c>
      <c r="AJ48" s="15">
        <f t="shared" si="37"/>
        <v>60.9</v>
      </c>
      <c r="AK48" s="51">
        <f t="shared" si="22"/>
        <v>143.41000000000003</v>
      </c>
      <c r="AL48" s="96">
        <f t="shared" si="23"/>
        <v>149.21000000000004</v>
      </c>
      <c r="AM48" s="16">
        <f t="shared" si="36"/>
        <v>88.310000000000031</v>
      </c>
      <c r="AN48" s="50"/>
      <c r="AO48" s="46"/>
      <c r="AP48" s="17">
        <f t="shared" si="24"/>
        <v>149.21000000000004</v>
      </c>
      <c r="AQ48" s="18">
        <f t="shared" si="5"/>
        <v>6.6739999999999498</v>
      </c>
      <c r="AR48" s="40"/>
      <c r="AS48" s="19">
        <f t="shared" si="6"/>
        <v>60.9</v>
      </c>
      <c r="AT48" s="20">
        <f t="shared" si="7"/>
        <v>89.183999999999983</v>
      </c>
      <c r="AU48" s="21">
        <f t="shared" si="8"/>
        <v>150.08399999999997</v>
      </c>
      <c r="AV48" s="47"/>
      <c r="AW48" s="19">
        <v>10</v>
      </c>
      <c r="AX48" s="20">
        <v>200</v>
      </c>
      <c r="AY48" s="20">
        <v>0</v>
      </c>
      <c r="AZ48" s="20">
        <v>36</v>
      </c>
      <c r="BA48" s="20">
        <v>18</v>
      </c>
      <c r="BB48" s="42">
        <f t="shared" si="9"/>
        <v>264</v>
      </c>
      <c r="BC48" s="43">
        <f t="shared" si="10"/>
        <v>250.79999999999998</v>
      </c>
      <c r="BD48" s="19">
        <v>18</v>
      </c>
      <c r="BE48" s="20">
        <v>20</v>
      </c>
      <c r="BF48" s="20">
        <v>12</v>
      </c>
      <c r="BG48" s="20">
        <v>14</v>
      </c>
      <c r="BH48" s="20">
        <v>1</v>
      </c>
      <c r="BI48" s="49">
        <f t="shared" si="11"/>
        <v>65</v>
      </c>
      <c r="BJ48" s="48">
        <f t="shared" si="12"/>
        <v>185.79999999999998</v>
      </c>
      <c r="BK48" s="24">
        <f t="shared" si="13"/>
        <v>89.183999999999983</v>
      </c>
      <c r="BL48" s="48">
        <f t="shared" si="14"/>
        <v>96.616</v>
      </c>
      <c r="BO48" s="129">
        <f t="shared" si="25"/>
        <v>2334</v>
      </c>
      <c r="BP48" s="129">
        <f t="shared" si="26"/>
        <v>79</v>
      </c>
      <c r="BQ48" s="129">
        <f t="shared" si="27"/>
        <v>860</v>
      </c>
      <c r="BR48" s="129">
        <f t="shared" si="28"/>
        <v>27</v>
      </c>
      <c r="BS48" s="129">
        <f t="shared" si="29"/>
        <v>3194</v>
      </c>
      <c r="BT48" s="129">
        <f t="shared" si="30"/>
        <v>106</v>
      </c>
      <c r="BU48" s="129">
        <f t="shared" si="31"/>
        <v>5.4</v>
      </c>
      <c r="BV48" s="129">
        <f t="shared" si="32"/>
        <v>132.31</v>
      </c>
      <c r="BW48" s="129">
        <f t="shared" si="33"/>
        <v>0.9</v>
      </c>
      <c r="BX48" s="129">
        <f t="shared" si="34"/>
        <v>133.21</v>
      </c>
      <c r="BY48" s="134">
        <f t="shared" si="35"/>
        <v>133.21</v>
      </c>
      <c r="BZ48" s="129">
        <f t="shared" si="38"/>
        <v>27.209999999999997</v>
      </c>
    </row>
    <row r="49" spans="1:78" ht="18.75">
      <c r="A49" s="143">
        <f t="shared" si="16"/>
        <v>42912</v>
      </c>
      <c r="B49" s="138" t="s">
        <v>51</v>
      </c>
      <c r="C49" s="30">
        <v>878</v>
      </c>
      <c r="D49" s="30">
        <v>881</v>
      </c>
      <c r="E49" s="30">
        <v>702</v>
      </c>
      <c r="F49" s="30">
        <v>60</v>
      </c>
      <c r="G49" s="30"/>
      <c r="H49" s="23">
        <v>24</v>
      </c>
      <c r="I49" s="33">
        <f>C49+D49+E49</f>
        <v>2461</v>
      </c>
      <c r="J49" s="33">
        <f>F49+G49+H49</f>
        <v>84</v>
      </c>
      <c r="K49" s="23">
        <v>428</v>
      </c>
      <c r="L49" s="14">
        <v>468</v>
      </c>
      <c r="M49" s="14">
        <v>350</v>
      </c>
      <c r="N49" s="14"/>
      <c r="O49" s="14">
        <v>14</v>
      </c>
      <c r="P49" s="14">
        <v>16</v>
      </c>
      <c r="Q49" s="14">
        <v>12</v>
      </c>
      <c r="R49" s="34"/>
      <c r="S49" s="33">
        <f t="shared" si="19"/>
        <v>1246</v>
      </c>
      <c r="T49" s="33">
        <f t="shared" si="20"/>
        <v>42</v>
      </c>
      <c r="U49" s="35">
        <f t="shared" si="21"/>
        <v>126</v>
      </c>
      <c r="V49" s="37">
        <v>4.3099999999999996</v>
      </c>
      <c r="W49" s="23">
        <v>3.5</v>
      </c>
      <c r="X49" s="30">
        <v>7</v>
      </c>
      <c r="Y49" s="30">
        <v>3.8</v>
      </c>
      <c r="Z49" s="30">
        <v>5.4</v>
      </c>
      <c r="AA49" s="38">
        <v>2.2999999999999998</v>
      </c>
      <c r="AB49" s="38"/>
      <c r="AC49" s="38"/>
      <c r="AD49" s="38"/>
      <c r="AE49" s="38">
        <v>0.9</v>
      </c>
      <c r="AF49" s="38"/>
      <c r="AG49" s="38"/>
      <c r="AH49" s="44">
        <f t="shared" si="4"/>
        <v>0.9</v>
      </c>
      <c r="AI49" s="53">
        <v>60</v>
      </c>
      <c r="AJ49" s="15">
        <f t="shared" si="37"/>
        <v>60.9</v>
      </c>
      <c r="AK49" s="51">
        <f t="shared" si="22"/>
        <v>147.41000000000003</v>
      </c>
      <c r="AL49" s="96">
        <f t="shared" si="23"/>
        <v>153.21000000000004</v>
      </c>
      <c r="AM49" s="16">
        <f t="shared" si="36"/>
        <v>92.310000000000031</v>
      </c>
      <c r="AN49" s="50"/>
      <c r="AO49" s="46"/>
      <c r="AP49" s="17">
        <f t="shared" si="24"/>
        <v>153.21000000000004</v>
      </c>
      <c r="AQ49" s="18">
        <f t="shared" si="5"/>
        <v>2.6739999999999498</v>
      </c>
      <c r="AR49" s="40"/>
      <c r="AS49" s="19">
        <f t="shared" si="6"/>
        <v>60.9</v>
      </c>
      <c r="AT49" s="20">
        <f t="shared" si="7"/>
        <v>89.183999999999983</v>
      </c>
      <c r="AU49" s="21">
        <f t="shared" si="8"/>
        <v>150.08399999999997</v>
      </c>
      <c r="AV49" s="47"/>
      <c r="AW49" s="19">
        <v>10</v>
      </c>
      <c r="AX49" s="20">
        <v>200</v>
      </c>
      <c r="AY49" s="20">
        <v>0</v>
      </c>
      <c r="AZ49" s="20">
        <v>36</v>
      </c>
      <c r="BA49" s="20">
        <v>18</v>
      </c>
      <c r="BB49" s="42">
        <f t="shared" si="9"/>
        <v>264</v>
      </c>
      <c r="BC49" s="43">
        <f t="shared" si="10"/>
        <v>250.79999999999998</v>
      </c>
      <c r="BD49" s="19">
        <v>18</v>
      </c>
      <c r="BE49" s="20">
        <v>20</v>
      </c>
      <c r="BF49" s="20">
        <v>12</v>
      </c>
      <c r="BG49" s="20">
        <v>14</v>
      </c>
      <c r="BH49" s="20">
        <v>1</v>
      </c>
      <c r="BI49" s="49">
        <f t="shared" si="11"/>
        <v>65</v>
      </c>
      <c r="BJ49" s="48">
        <f t="shared" si="12"/>
        <v>185.79999999999998</v>
      </c>
      <c r="BK49" s="24">
        <f t="shared" si="13"/>
        <v>89.183999999999983</v>
      </c>
      <c r="BL49" s="48">
        <f t="shared" si="14"/>
        <v>96.616</v>
      </c>
      <c r="BO49" s="129">
        <f t="shared" si="25"/>
        <v>2461</v>
      </c>
      <c r="BP49" s="129">
        <f t="shared" si="26"/>
        <v>84</v>
      </c>
      <c r="BQ49" s="129">
        <f t="shared" si="27"/>
        <v>896</v>
      </c>
      <c r="BR49" s="129">
        <f t="shared" si="28"/>
        <v>26</v>
      </c>
      <c r="BS49" s="129">
        <f t="shared" si="29"/>
        <v>3357</v>
      </c>
      <c r="BT49" s="129">
        <f t="shared" si="30"/>
        <v>110</v>
      </c>
      <c r="BU49" s="129">
        <f t="shared" si="31"/>
        <v>5.4</v>
      </c>
      <c r="BV49" s="129">
        <f t="shared" si="32"/>
        <v>136.31000000000003</v>
      </c>
      <c r="BW49" s="129">
        <f t="shared" si="33"/>
        <v>0.9</v>
      </c>
      <c r="BX49" s="129">
        <f t="shared" si="34"/>
        <v>137.21000000000004</v>
      </c>
      <c r="BY49" s="134">
        <f t="shared" si="35"/>
        <v>137.21000000000004</v>
      </c>
      <c r="BZ49" s="129">
        <f t="shared" si="38"/>
        <v>27.209999999999997</v>
      </c>
    </row>
    <row r="50" spans="1:78" ht="18.75">
      <c r="A50" s="143">
        <f t="shared" si="16"/>
        <v>42912</v>
      </c>
      <c r="B50" s="138" t="s">
        <v>25</v>
      </c>
      <c r="C50" s="30">
        <v>880</v>
      </c>
      <c r="D50" s="30">
        <v>875</v>
      </c>
      <c r="E50" s="30">
        <v>708</v>
      </c>
      <c r="F50" s="30">
        <v>60</v>
      </c>
      <c r="G50" s="30"/>
      <c r="H50" s="23">
        <v>24</v>
      </c>
      <c r="I50" s="33">
        <f t="shared" si="17"/>
        <v>2463</v>
      </c>
      <c r="J50" s="33">
        <f t="shared" si="18"/>
        <v>84</v>
      </c>
      <c r="K50" s="23">
        <v>447</v>
      </c>
      <c r="L50" s="14">
        <v>468</v>
      </c>
      <c r="M50" s="14">
        <v>350</v>
      </c>
      <c r="N50" s="14"/>
      <c r="O50" s="14">
        <v>15</v>
      </c>
      <c r="P50" s="14">
        <v>16</v>
      </c>
      <c r="Q50" s="14">
        <v>11</v>
      </c>
      <c r="R50" s="34"/>
      <c r="S50" s="33">
        <f>K50+L50+M50+N50</f>
        <v>1265</v>
      </c>
      <c r="T50" s="33">
        <f>O50+P50+Q50+R50</f>
        <v>42</v>
      </c>
      <c r="U50" s="35">
        <f t="shared" si="21"/>
        <v>126</v>
      </c>
      <c r="V50" s="23">
        <v>6.12</v>
      </c>
      <c r="W50" s="23">
        <v>3.5</v>
      </c>
      <c r="X50" s="30">
        <v>7.5</v>
      </c>
      <c r="Y50" s="38">
        <v>5.2</v>
      </c>
      <c r="Z50" s="38">
        <v>7.7</v>
      </c>
      <c r="AA50" s="38">
        <v>1.5</v>
      </c>
      <c r="AB50" s="38"/>
      <c r="AC50" s="38"/>
      <c r="AD50" s="38"/>
      <c r="AE50" s="38">
        <v>0.85</v>
      </c>
      <c r="AF50" s="38"/>
      <c r="AG50" s="38"/>
      <c r="AH50" s="44">
        <f t="shared" si="4"/>
        <v>0.85</v>
      </c>
      <c r="AI50" s="53">
        <v>60</v>
      </c>
      <c r="AJ50" s="15">
        <f t="shared" si="37"/>
        <v>60.85</v>
      </c>
      <c r="AK50" s="51">
        <f t="shared" si="22"/>
        <v>153.36999999999998</v>
      </c>
      <c r="AL50" s="96">
        <f t="shared" si="23"/>
        <v>158.36999999999998</v>
      </c>
      <c r="AM50" s="16">
        <f t="shared" si="36"/>
        <v>97.519999999999982</v>
      </c>
      <c r="AN50" s="50"/>
      <c r="AO50" s="46"/>
      <c r="AP50" s="17">
        <f t="shared" si="24"/>
        <v>158.36999999999998</v>
      </c>
      <c r="AQ50" s="18">
        <f t="shared" si="5"/>
        <v>-3.3359999999999843</v>
      </c>
      <c r="AR50" s="40"/>
      <c r="AS50" s="19">
        <f t="shared" si="6"/>
        <v>60.85</v>
      </c>
      <c r="AT50" s="20">
        <f t="shared" si="7"/>
        <v>89.183999999999983</v>
      </c>
      <c r="AU50" s="21">
        <f t="shared" si="8"/>
        <v>150.03399999999999</v>
      </c>
      <c r="AV50" s="47"/>
      <c r="AW50" s="19">
        <v>10</v>
      </c>
      <c r="AX50" s="20">
        <v>200</v>
      </c>
      <c r="AY50" s="20">
        <v>0</v>
      </c>
      <c r="AZ50" s="20">
        <v>36</v>
      </c>
      <c r="BA50" s="20">
        <v>18</v>
      </c>
      <c r="BB50" s="42">
        <f t="shared" si="9"/>
        <v>264</v>
      </c>
      <c r="BC50" s="43">
        <f t="shared" si="10"/>
        <v>250.79999999999998</v>
      </c>
      <c r="BD50" s="19">
        <v>18</v>
      </c>
      <c r="BE50" s="20">
        <v>20</v>
      </c>
      <c r="BF50" s="20">
        <v>12</v>
      </c>
      <c r="BG50" s="20">
        <v>14</v>
      </c>
      <c r="BH50" s="20">
        <v>1</v>
      </c>
      <c r="BI50" s="49">
        <f t="shared" si="11"/>
        <v>65</v>
      </c>
      <c r="BJ50" s="48">
        <f t="shared" si="12"/>
        <v>185.79999999999998</v>
      </c>
      <c r="BK50" s="24">
        <f t="shared" si="13"/>
        <v>89.183999999999983</v>
      </c>
      <c r="BL50" s="48">
        <f t="shared" si="14"/>
        <v>96.616</v>
      </c>
      <c r="BO50" s="129">
        <f t="shared" si="25"/>
        <v>2463</v>
      </c>
      <c r="BP50" s="129">
        <f t="shared" si="26"/>
        <v>84</v>
      </c>
      <c r="BQ50" s="129">
        <f>K50+L50+N50+(AD50/0.033)</f>
        <v>915</v>
      </c>
      <c r="BR50" s="129">
        <f>O50+Q50+R50+AD50</f>
        <v>26</v>
      </c>
      <c r="BS50" s="129">
        <f>C50+D50+E50+K50+L50+N50+((AB50+AC50)/0.033)+(AD50/0.033)</f>
        <v>3378</v>
      </c>
      <c r="BT50" s="129">
        <f>F50+G50+H50+O50+Q50+R50+AB50+AC50+AD50</f>
        <v>110</v>
      </c>
      <c r="BU50" s="129">
        <f t="shared" si="31"/>
        <v>7.7</v>
      </c>
      <c r="BV50" s="129">
        <f>F50+G50+H50+O50+Q50+R50+V50+W50+X50+Y50+Z50+AA50</f>
        <v>141.51999999999998</v>
      </c>
      <c r="BW50" s="129">
        <f t="shared" si="33"/>
        <v>0.85</v>
      </c>
      <c r="BX50" s="129">
        <f>F50+G50+H50+O50+Q50+V50+W50+X50+Y50+Z50+AA50+AB50+AC50+AD50+AE50+AF50+AG50</f>
        <v>142.36999999999998</v>
      </c>
      <c r="BY50" s="134">
        <f>F50+G50+H50+O50+Q50+R50+V50+W50+X50+Y50+Z50+AA50+AB50+AC50+AD50+AE50+AF50+AG50+AO50</f>
        <v>142.36999999999998</v>
      </c>
      <c r="BZ50" s="129">
        <f t="shared" si="38"/>
        <v>32.369999999999997</v>
      </c>
    </row>
    <row r="51" spans="1:78" ht="18.75">
      <c r="A51" s="143">
        <f t="shared" si="16"/>
        <v>42912</v>
      </c>
      <c r="B51" s="138" t="s">
        <v>52</v>
      </c>
      <c r="C51" s="30">
        <v>878</v>
      </c>
      <c r="D51" s="30">
        <v>872</v>
      </c>
      <c r="E51" s="30">
        <v>709</v>
      </c>
      <c r="F51" s="30">
        <v>60</v>
      </c>
      <c r="G51" s="30"/>
      <c r="H51" s="23">
        <v>24</v>
      </c>
      <c r="I51" s="33">
        <f>C51+D51+E51</f>
        <v>2459</v>
      </c>
      <c r="J51" s="33">
        <f>F51+G51+H51</f>
        <v>84</v>
      </c>
      <c r="K51" s="23">
        <v>444</v>
      </c>
      <c r="L51" s="14">
        <v>461</v>
      </c>
      <c r="M51" s="14">
        <v>350</v>
      </c>
      <c r="N51" s="14"/>
      <c r="O51" s="14">
        <v>16</v>
      </c>
      <c r="P51" s="14">
        <v>15</v>
      </c>
      <c r="Q51" s="14">
        <v>13</v>
      </c>
      <c r="R51" s="34"/>
      <c r="S51" s="33">
        <f t="shared" si="19"/>
        <v>1255</v>
      </c>
      <c r="T51" s="33">
        <f t="shared" si="20"/>
        <v>44</v>
      </c>
      <c r="U51" s="35">
        <f t="shared" si="21"/>
        <v>128</v>
      </c>
      <c r="V51" s="23">
        <v>6.12</v>
      </c>
      <c r="W51" s="23">
        <v>3.5</v>
      </c>
      <c r="X51" s="30">
        <v>7.5</v>
      </c>
      <c r="Y51" s="38">
        <v>5.2</v>
      </c>
      <c r="Z51" s="38">
        <v>7.7</v>
      </c>
      <c r="AA51" s="38">
        <v>1.5</v>
      </c>
      <c r="AB51" s="38"/>
      <c r="AC51" s="38"/>
      <c r="AD51" s="38"/>
      <c r="AE51" s="38">
        <v>0.85</v>
      </c>
      <c r="AF51" s="38"/>
      <c r="AG51" s="38"/>
      <c r="AH51" s="44">
        <f t="shared" si="4"/>
        <v>0.85</v>
      </c>
      <c r="AI51" s="53">
        <v>60</v>
      </c>
      <c r="AJ51" s="15">
        <f t="shared" si="37"/>
        <v>60.85</v>
      </c>
      <c r="AK51" s="51">
        <f t="shared" si="22"/>
        <v>155.36999999999998</v>
      </c>
      <c r="AL51" s="96">
        <f t="shared" si="23"/>
        <v>160.36999999999998</v>
      </c>
      <c r="AM51" s="16">
        <f t="shared" si="36"/>
        <v>99.519999999999982</v>
      </c>
      <c r="AN51" s="50"/>
      <c r="AO51" s="46"/>
      <c r="AP51" s="17">
        <f t="shared" si="24"/>
        <v>160.36999999999998</v>
      </c>
      <c r="AQ51" s="18">
        <f t="shared" si="5"/>
        <v>-5.3359999999999843</v>
      </c>
      <c r="AR51" s="40"/>
      <c r="AS51" s="19">
        <f t="shared" si="6"/>
        <v>60.85</v>
      </c>
      <c r="AT51" s="20">
        <f t="shared" si="7"/>
        <v>89.183999999999983</v>
      </c>
      <c r="AU51" s="21">
        <f t="shared" si="8"/>
        <v>150.03399999999999</v>
      </c>
      <c r="AV51" s="47"/>
      <c r="AW51" s="19">
        <v>10</v>
      </c>
      <c r="AX51" s="20">
        <v>200</v>
      </c>
      <c r="AY51" s="20">
        <v>0</v>
      </c>
      <c r="AZ51" s="20">
        <v>36</v>
      </c>
      <c r="BA51" s="20">
        <v>18</v>
      </c>
      <c r="BB51" s="42">
        <f t="shared" si="9"/>
        <v>264</v>
      </c>
      <c r="BC51" s="43">
        <f t="shared" si="10"/>
        <v>250.79999999999998</v>
      </c>
      <c r="BD51" s="19">
        <v>18</v>
      </c>
      <c r="BE51" s="20">
        <v>20</v>
      </c>
      <c r="BF51" s="20">
        <v>12</v>
      </c>
      <c r="BG51" s="20">
        <v>14</v>
      </c>
      <c r="BH51" s="20">
        <v>1</v>
      </c>
      <c r="BI51" s="49">
        <f t="shared" si="11"/>
        <v>65</v>
      </c>
      <c r="BJ51" s="48">
        <f t="shared" si="12"/>
        <v>185.79999999999998</v>
      </c>
      <c r="BK51" s="24">
        <f t="shared" si="13"/>
        <v>89.183999999999983</v>
      </c>
      <c r="BL51" s="48">
        <f t="shared" si="14"/>
        <v>96.616</v>
      </c>
      <c r="BO51" s="129">
        <f t="shared" si="25"/>
        <v>2459</v>
      </c>
      <c r="BP51" s="129">
        <f t="shared" si="26"/>
        <v>84</v>
      </c>
      <c r="BQ51" s="129">
        <f t="shared" si="27"/>
        <v>905</v>
      </c>
      <c r="BR51" s="129">
        <f t="shared" si="28"/>
        <v>29</v>
      </c>
      <c r="BS51" s="129">
        <f t="shared" si="29"/>
        <v>3364</v>
      </c>
      <c r="BT51" s="129">
        <f t="shared" si="30"/>
        <v>113</v>
      </c>
      <c r="BU51" s="129">
        <f t="shared" si="31"/>
        <v>7.7</v>
      </c>
      <c r="BV51" s="129">
        <f t="shared" si="32"/>
        <v>144.51999999999998</v>
      </c>
      <c r="BW51" s="129">
        <f t="shared" si="33"/>
        <v>0.85</v>
      </c>
      <c r="BX51" s="129">
        <f t="shared" si="34"/>
        <v>145.36999999999998</v>
      </c>
      <c r="BY51" s="134">
        <f t="shared" si="35"/>
        <v>145.36999999999998</v>
      </c>
      <c r="BZ51" s="129">
        <f t="shared" si="38"/>
        <v>32.369999999999997</v>
      </c>
    </row>
    <row r="52" spans="1:78" ht="18.75">
      <c r="A52" s="143">
        <f t="shared" si="16"/>
        <v>42912</v>
      </c>
      <c r="B52" s="138" t="s">
        <v>37</v>
      </c>
      <c r="C52" s="30">
        <v>882</v>
      </c>
      <c r="D52" s="30">
        <v>883</v>
      </c>
      <c r="E52" s="30">
        <v>700</v>
      </c>
      <c r="F52" s="30">
        <v>60</v>
      </c>
      <c r="G52" s="30"/>
      <c r="H52" s="23">
        <v>24</v>
      </c>
      <c r="I52" s="33">
        <f>C52+D52+E52</f>
        <v>2465</v>
      </c>
      <c r="J52" s="33">
        <f>F52+G52+H52</f>
        <v>84</v>
      </c>
      <c r="K52" s="23">
        <v>445</v>
      </c>
      <c r="L52" s="14">
        <v>465</v>
      </c>
      <c r="M52" s="14">
        <v>350</v>
      </c>
      <c r="N52" s="14"/>
      <c r="O52" s="14">
        <v>15</v>
      </c>
      <c r="P52" s="14">
        <v>16</v>
      </c>
      <c r="Q52" s="14">
        <v>13</v>
      </c>
      <c r="R52" s="34"/>
      <c r="S52" s="33">
        <f t="shared" si="19"/>
        <v>1260</v>
      </c>
      <c r="T52" s="33">
        <f t="shared" si="20"/>
        <v>44</v>
      </c>
      <c r="U52" s="35">
        <f t="shared" si="21"/>
        <v>128</v>
      </c>
      <c r="V52" s="23">
        <v>6.12</v>
      </c>
      <c r="W52" s="23">
        <v>3.5</v>
      </c>
      <c r="X52" s="30">
        <v>8.5</v>
      </c>
      <c r="Y52" s="38">
        <v>5.2</v>
      </c>
      <c r="Z52" s="38">
        <v>7.7</v>
      </c>
      <c r="AA52" s="38">
        <v>1.5</v>
      </c>
      <c r="AB52" s="38"/>
      <c r="AC52" s="38"/>
      <c r="AD52" s="38"/>
      <c r="AE52" s="38">
        <v>0.85</v>
      </c>
      <c r="AF52" s="38"/>
      <c r="AG52" s="38"/>
      <c r="AH52" s="44">
        <f t="shared" si="4"/>
        <v>0.85</v>
      </c>
      <c r="AI52" s="53">
        <v>60</v>
      </c>
      <c r="AJ52" s="15">
        <f t="shared" si="37"/>
        <v>60.85</v>
      </c>
      <c r="AK52" s="51">
        <f t="shared" si="22"/>
        <v>156.36999999999998</v>
      </c>
      <c r="AL52" s="96">
        <f t="shared" si="23"/>
        <v>161.36999999999998</v>
      </c>
      <c r="AM52" s="16">
        <f t="shared" si="36"/>
        <v>100.51999999999998</v>
      </c>
      <c r="AN52" s="50"/>
      <c r="AO52" s="46"/>
      <c r="AP52" s="17">
        <f t="shared" si="24"/>
        <v>161.36999999999998</v>
      </c>
      <c r="AQ52" s="18">
        <f t="shared" si="5"/>
        <v>-6.3359999999999843</v>
      </c>
      <c r="AR52" s="40"/>
      <c r="AS52" s="19">
        <f t="shared" si="6"/>
        <v>60.85</v>
      </c>
      <c r="AT52" s="20">
        <f t="shared" si="7"/>
        <v>89.183999999999983</v>
      </c>
      <c r="AU52" s="21">
        <f t="shared" si="8"/>
        <v>150.03399999999999</v>
      </c>
      <c r="AV52" s="47"/>
      <c r="AW52" s="19">
        <v>10</v>
      </c>
      <c r="AX52" s="20">
        <v>200</v>
      </c>
      <c r="AY52" s="20">
        <v>0</v>
      </c>
      <c r="AZ52" s="20">
        <v>36</v>
      </c>
      <c r="BA52" s="20">
        <v>18</v>
      </c>
      <c r="BB52" s="42">
        <f t="shared" si="9"/>
        <v>264</v>
      </c>
      <c r="BC52" s="43">
        <f t="shared" si="10"/>
        <v>250.79999999999998</v>
      </c>
      <c r="BD52" s="19">
        <v>18</v>
      </c>
      <c r="BE52" s="20">
        <v>20</v>
      </c>
      <c r="BF52" s="20">
        <v>12</v>
      </c>
      <c r="BG52" s="20">
        <v>14</v>
      </c>
      <c r="BH52" s="20">
        <v>1</v>
      </c>
      <c r="BI52" s="49">
        <f t="shared" si="11"/>
        <v>65</v>
      </c>
      <c r="BJ52" s="48">
        <f t="shared" si="12"/>
        <v>185.79999999999998</v>
      </c>
      <c r="BK52" s="24">
        <f t="shared" si="13"/>
        <v>89.183999999999983</v>
      </c>
      <c r="BL52" s="48">
        <f t="shared" si="14"/>
        <v>96.616</v>
      </c>
      <c r="BO52" s="129">
        <f t="shared" si="25"/>
        <v>2465</v>
      </c>
      <c r="BP52" s="129">
        <f t="shared" si="26"/>
        <v>84</v>
      </c>
      <c r="BQ52" s="129">
        <f t="shared" si="27"/>
        <v>910</v>
      </c>
      <c r="BR52" s="129">
        <f t="shared" si="28"/>
        <v>28</v>
      </c>
      <c r="BS52" s="129">
        <f t="shared" si="29"/>
        <v>3375</v>
      </c>
      <c r="BT52" s="129">
        <f t="shared" si="30"/>
        <v>112</v>
      </c>
      <c r="BU52" s="129">
        <f t="shared" si="31"/>
        <v>7.7</v>
      </c>
      <c r="BV52" s="129">
        <f t="shared" si="32"/>
        <v>144.51999999999998</v>
      </c>
      <c r="BW52" s="129">
        <f t="shared" si="33"/>
        <v>0.85</v>
      </c>
      <c r="BX52" s="129">
        <f t="shared" si="34"/>
        <v>145.36999999999998</v>
      </c>
      <c r="BY52" s="134">
        <f t="shared" si="35"/>
        <v>145.36999999999998</v>
      </c>
      <c r="BZ52" s="129">
        <f t="shared" si="38"/>
        <v>33.369999999999997</v>
      </c>
    </row>
    <row r="53" spans="1:78" ht="18.75">
      <c r="A53" s="143">
        <f t="shared" si="16"/>
        <v>42912</v>
      </c>
      <c r="B53" s="138" t="s">
        <v>53</v>
      </c>
      <c r="C53" s="30">
        <v>874</v>
      </c>
      <c r="D53" s="30">
        <v>880</v>
      </c>
      <c r="E53" s="30">
        <v>697</v>
      </c>
      <c r="F53" s="30">
        <v>60</v>
      </c>
      <c r="G53" s="30"/>
      <c r="H53" s="23">
        <v>24</v>
      </c>
      <c r="I53" s="33">
        <f>C53+D53+E53</f>
        <v>2451</v>
      </c>
      <c r="J53" s="33">
        <f>F53+G53+H53</f>
        <v>84</v>
      </c>
      <c r="K53" s="23">
        <v>440</v>
      </c>
      <c r="L53" s="14">
        <v>457</v>
      </c>
      <c r="M53" s="14">
        <v>340</v>
      </c>
      <c r="N53" s="14"/>
      <c r="O53" s="14">
        <v>15</v>
      </c>
      <c r="P53" s="14">
        <v>16</v>
      </c>
      <c r="Q53" s="14">
        <v>12</v>
      </c>
      <c r="R53" s="34"/>
      <c r="S53" s="33">
        <f t="shared" si="19"/>
        <v>1237</v>
      </c>
      <c r="T53" s="33">
        <f t="shared" si="20"/>
        <v>43</v>
      </c>
      <c r="U53" s="35">
        <f t="shared" si="21"/>
        <v>127</v>
      </c>
      <c r="V53" s="23">
        <v>6.12</v>
      </c>
      <c r="W53" s="23">
        <v>3.5</v>
      </c>
      <c r="X53" s="30">
        <v>8.5</v>
      </c>
      <c r="Y53" s="38">
        <v>5.2</v>
      </c>
      <c r="Z53" s="38">
        <v>7.7</v>
      </c>
      <c r="AA53" s="38">
        <v>1.5</v>
      </c>
      <c r="AB53" s="38"/>
      <c r="AC53" s="38"/>
      <c r="AD53" s="38"/>
      <c r="AE53" s="38">
        <v>0.85</v>
      </c>
      <c r="AF53" s="38"/>
      <c r="AG53" s="38"/>
      <c r="AH53" s="44">
        <f t="shared" si="4"/>
        <v>0.85</v>
      </c>
      <c r="AI53" s="53">
        <v>60</v>
      </c>
      <c r="AJ53" s="15">
        <f t="shared" si="37"/>
        <v>60.85</v>
      </c>
      <c r="AK53" s="51">
        <f t="shared" si="22"/>
        <v>155.36999999999998</v>
      </c>
      <c r="AL53" s="96">
        <f t="shared" si="23"/>
        <v>160.36999999999998</v>
      </c>
      <c r="AM53" s="16">
        <f t="shared" si="36"/>
        <v>99.519999999999982</v>
      </c>
      <c r="AN53" s="50"/>
      <c r="AO53" s="46"/>
      <c r="AP53" s="17">
        <f t="shared" si="24"/>
        <v>160.36999999999998</v>
      </c>
      <c r="AQ53" s="18">
        <f t="shared" si="5"/>
        <v>-5.3359999999999843</v>
      </c>
      <c r="AR53" s="40"/>
      <c r="AS53" s="19">
        <f t="shared" si="6"/>
        <v>60.85</v>
      </c>
      <c r="AT53" s="20">
        <f t="shared" si="7"/>
        <v>89.183999999999983</v>
      </c>
      <c r="AU53" s="21">
        <f t="shared" si="8"/>
        <v>150.03399999999999</v>
      </c>
      <c r="AV53" s="47"/>
      <c r="AW53" s="19">
        <v>10</v>
      </c>
      <c r="AX53" s="20">
        <v>200</v>
      </c>
      <c r="AY53" s="20">
        <v>0</v>
      </c>
      <c r="AZ53" s="20">
        <v>36</v>
      </c>
      <c r="BA53" s="20">
        <v>18</v>
      </c>
      <c r="BB53" s="42">
        <f t="shared" si="9"/>
        <v>264</v>
      </c>
      <c r="BC53" s="43">
        <f t="shared" si="10"/>
        <v>250.79999999999998</v>
      </c>
      <c r="BD53" s="19">
        <v>18</v>
      </c>
      <c r="BE53" s="20">
        <v>20</v>
      </c>
      <c r="BF53" s="20">
        <v>12</v>
      </c>
      <c r="BG53" s="20">
        <v>14</v>
      </c>
      <c r="BH53" s="20">
        <v>1</v>
      </c>
      <c r="BI53" s="49">
        <f t="shared" si="11"/>
        <v>65</v>
      </c>
      <c r="BJ53" s="48">
        <f t="shared" si="12"/>
        <v>185.79999999999998</v>
      </c>
      <c r="BK53" s="24">
        <f t="shared" si="13"/>
        <v>89.183999999999983</v>
      </c>
      <c r="BL53" s="48">
        <f t="shared" si="14"/>
        <v>96.616</v>
      </c>
      <c r="BO53" s="129">
        <f t="shared" si="25"/>
        <v>2451</v>
      </c>
      <c r="BP53" s="129">
        <f t="shared" si="26"/>
        <v>84</v>
      </c>
      <c r="BQ53" s="129">
        <f t="shared" si="27"/>
        <v>897</v>
      </c>
      <c r="BR53" s="129">
        <f t="shared" si="28"/>
        <v>27</v>
      </c>
      <c r="BS53" s="129">
        <f t="shared" si="29"/>
        <v>3348</v>
      </c>
      <c r="BT53" s="129">
        <f t="shared" si="30"/>
        <v>111</v>
      </c>
      <c r="BU53" s="129">
        <f t="shared" si="31"/>
        <v>7.7</v>
      </c>
      <c r="BV53" s="129">
        <f t="shared" si="32"/>
        <v>143.51999999999998</v>
      </c>
      <c r="BW53" s="129">
        <f t="shared" si="33"/>
        <v>0.85</v>
      </c>
      <c r="BX53" s="129">
        <f t="shared" si="34"/>
        <v>144.36999999999998</v>
      </c>
      <c r="BY53" s="134">
        <f t="shared" si="35"/>
        <v>144.36999999999998</v>
      </c>
      <c r="BZ53" s="129">
        <f t="shared" si="38"/>
        <v>33.369999999999997</v>
      </c>
    </row>
    <row r="54" spans="1:78" ht="18.75">
      <c r="A54" s="143">
        <f t="shared" si="16"/>
        <v>42912</v>
      </c>
      <c r="B54" s="138" t="s">
        <v>26</v>
      </c>
      <c r="C54" s="30">
        <v>875</v>
      </c>
      <c r="D54" s="30">
        <v>880</v>
      </c>
      <c r="E54" s="30">
        <v>711</v>
      </c>
      <c r="F54" s="30">
        <v>61</v>
      </c>
      <c r="G54" s="30"/>
      <c r="H54" s="23">
        <v>24</v>
      </c>
      <c r="I54" s="33">
        <f t="shared" si="17"/>
        <v>2466</v>
      </c>
      <c r="J54" s="33">
        <f t="shared" si="18"/>
        <v>85</v>
      </c>
      <c r="K54" s="23">
        <v>437</v>
      </c>
      <c r="L54" s="14">
        <v>450</v>
      </c>
      <c r="M54" s="14">
        <v>370</v>
      </c>
      <c r="N54" s="14"/>
      <c r="O54" s="14">
        <v>14</v>
      </c>
      <c r="P54" s="14">
        <v>16</v>
      </c>
      <c r="Q54" s="14">
        <v>13</v>
      </c>
      <c r="R54" s="34"/>
      <c r="S54" s="33">
        <f t="shared" si="19"/>
        <v>1257</v>
      </c>
      <c r="T54" s="33">
        <f t="shared" si="20"/>
        <v>43</v>
      </c>
      <c r="U54" s="35">
        <f t="shared" si="21"/>
        <v>128</v>
      </c>
      <c r="V54" s="23">
        <v>6.12</v>
      </c>
      <c r="W54" s="23">
        <v>3.5</v>
      </c>
      <c r="X54" s="30">
        <v>8.5</v>
      </c>
      <c r="Y54" s="38">
        <v>5.5</v>
      </c>
      <c r="Z54" s="38">
        <v>7.5</v>
      </c>
      <c r="AA54" s="38">
        <v>3.1</v>
      </c>
      <c r="AB54" s="38"/>
      <c r="AC54" s="38"/>
      <c r="AD54" s="38"/>
      <c r="AE54" s="38">
        <v>0.85</v>
      </c>
      <c r="AF54" s="38"/>
      <c r="AG54" s="38"/>
      <c r="AH54" s="44">
        <f t="shared" si="4"/>
        <v>0.85</v>
      </c>
      <c r="AI54" s="53">
        <v>60</v>
      </c>
      <c r="AJ54" s="15">
        <f t="shared" si="37"/>
        <v>60.85</v>
      </c>
      <c r="AK54" s="51">
        <f t="shared" si="22"/>
        <v>156.47</v>
      </c>
      <c r="AL54" s="96">
        <f>AK54+W54+AA54</f>
        <v>163.07</v>
      </c>
      <c r="AM54" s="16">
        <f t="shared" si="36"/>
        <v>102.22</v>
      </c>
      <c r="AN54" s="50"/>
      <c r="AO54" s="46"/>
      <c r="AP54" s="17">
        <f t="shared" si="24"/>
        <v>163.07</v>
      </c>
      <c r="AQ54" s="18">
        <f t="shared" si="5"/>
        <v>-6.436000000000007</v>
      </c>
      <c r="AR54" s="40"/>
      <c r="AS54" s="19">
        <f t="shared" si="6"/>
        <v>60.85</v>
      </c>
      <c r="AT54" s="20">
        <f t="shared" si="7"/>
        <v>89.183999999999983</v>
      </c>
      <c r="AU54" s="21">
        <f t="shared" si="8"/>
        <v>150.03399999999999</v>
      </c>
      <c r="AV54" s="47"/>
      <c r="AW54" s="19">
        <v>10</v>
      </c>
      <c r="AX54" s="20">
        <v>200</v>
      </c>
      <c r="AY54" s="20">
        <v>0</v>
      </c>
      <c r="AZ54" s="20">
        <v>36</v>
      </c>
      <c r="BA54" s="20">
        <v>18</v>
      </c>
      <c r="BB54" s="42">
        <f t="shared" si="9"/>
        <v>264</v>
      </c>
      <c r="BC54" s="43">
        <f t="shared" si="10"/>
        <v>250.79999999999998</v>
      </c>
      <c r="BD54" s="19">
        <v>18</v>
      </c>
      <c r="BE54" s="20">
        <v>20</v>
      </c>
      <c r="BF54" s="20">
        <v>12</v>
      </c>
      <c r="BG54" s="20">
        <v>14</v>
      </c>
      <c r="BH54" s="20">
        <v>1</v>
      </c>
      <c r="BI54" s="49">
        <f t="shared" si="11"/>
        <v>65</v>
      </c>
      <c r="BJ54" s="48">
        <f t="shared" si="12"/>
        <v>185.79999999999998</v>
      </c>
      <c r="BK54" s="24">
        <f t="shared" si="13"/>
        <v>89.183999999999983</v>
      </c>
      <c r="BL54" s="48">
        <f t="shared" si="14"/>
        <v>96.616</v>
      </c>
      <c r="BO54" s="129">
        <f t="shared" si="25"/>
        <v>2466</v>
      </c>
      <c r="BP54" s="129">
        <f t="shared" si="26"/>
        <v>85</v>
      </c>
      <c r="BQ54" s="129">
        <f t="shared" si="27"/>
        <v>887</v>
      </c>
      <c r="BR54" s="129">
        <f t="shared" si="28"/>
        <v>27</v>
      </c>
      <c r="BS54" s="129">
        <f t="shared" si="29"/>
        <v>3353</v>
      </c>
      <c r="BT54" s="129">
        <f t="shared" si="30"/>
        <v>112</v>
      </c>
      <c r="BU54" s="129">
        <f t="shared" si="31"/>
        <v>7.5</v>
      </c>
      <c r="BV54" s="129">
        <f t="shared" si="32"/>
        <v>146.22</v>
      </c>
      <c r="BW54" s="129">
        <f t="shared" si="33"/>
        <v>0.85</v>
      </c>
      <c r="BX54" s="129">
        <f t="shared" si="34"/>
        <v>147.07</v>
      </c>
      <c r="BY54" s="134">
        <f t="shared" si="35"/>
        <v>147.07</v>
      </c>
      <c r="BZ54" s="129">
        <f t="shared" si="38"/>
        <v>35.07</v>
      </c>
    </row>
    <row r="55" spans="1:78" ht="18.75">
      <c r="A55" s="143">
        <f t="shared" si="16"/>
        <v>42912</v>
      </c>
      <c r="B55" s="138" t="s">
        <v>54</v>
      </c>
      <c r="C55" s="30">
        <v>875</v>
      </c>
      <c r="D55" s="30">
        <v>880</v>
      </c>
      <c r="E55" s="30">
        <v>711</v>
      </c>
      <c r="F55" s="30">
        <v>61</v>
      </c>
      <c r="G55" s="30"/>
      <c r="H55" s="23">
        <v>24</v>
      </c>
      <c r="I55" s="33">
        <f t="shared" ref="I55" si="39">C55+D55+E55</f>
        <v>2466</v>
      </c>
      <c r="J55" s="33">
        <f t="shared" ref="J55" si="40">F55+G55+H55</f>
        <v>85</v>
      </c>
      <c r="K55" s="23">
        <v>437</v>
      </c>
      <c r="L55" s="14">
        <v>450</v>
      </c>
      <c r="M55" s="14">
        <v>370</v>
      </c>
      <c r="N55" s="14"/>
      <c r="O55" s="14">
        <v>14</v>
      </c>
      <c r="P55" s="14">
        <v>16</v>
      </c>
      <c r="Q55" s="14">
        <v>13</v>
      </c>
      <c r="R55" s="34"/>
      <c r="S55" s="33">
        <f t="shared" si="19"/>
        <v>1257</v>
      </c>
      <c r="T55" s="33">
        <f t="shared" si="20"/>
        <v>43</v>
      </c>
      <c r="U55" s="35">
        <f t="shared" si="21"/>
        <v>128</v>
      </c>
      <c r="V55" s="23">
        <v>6.12</v>
      </c>
      <c r="W55" s="23">
        <v>3.5</v>
      </c>
      <c r="X55" s="30">
        <v>8.5</v>
      </c>
      <c r="Y55" s="38">
        <v>5.5</v>
      </c>
      <c r="Z55" s="38">
        <v>7.5</v>
      </c>
      <c r="AA55" s="38">
        <v>3.1</v>
      </c>
      <c r="AB55" s="38"/>
      <c r="AC55" s="38"/>
      <c r="AD55" s="38"/>
      <c r="AE55" s="38">
        <v>0.85</v>
      </c>
      <c r="AF55" s="38"/>
      <c r="AG55" s="38"/>
      <c r="AH55" s="44">
        <f t="shared" si="4"/>
        <v>0.85</v>
      </c>
      <c r="AI55" s="53">
        <v>60</v>
      </c>
      <c r="AJ55" s="15">
        <f t="shared" si="37"/>
        <v>60.85</v>
      </c>
      <c r="AK55" s="51">
        <f t="shared" si="22"/>
        <v>156.47</v>
      </c>
      <c r="AL55" s="96">
        <f t="shared" si="23"/>
        <v>163.07</v>
      </c>
      <c r="AM55" s="16">
        <f t="shared" si="36"/>
        <v>102.22</v>
      </c>
      <c r="AN55" s="50"/>
      <c r="AO55" s="46"/>
      <c r="AP55" s="17">
        <f t="shared" si="24"/>
        <v>163.07</v>
      </c>
      <c r="AQ55" s="18">
        <f t="shared" si="5"/>
        <v>-6.436000000000007</v>
      </c>
      <c r="AR55" s="40"/>
      <c r="AS55" s="19">
        <f t="shared" si="6"/>
        <v>60.85</v>
      </c>
      <c r="AT55" s="20">
        <f t="shared" si="7"/>
        <v>89.183999999999983</v>
      </c>
      <c r="AU55" s="21">
        <f t="shared" si="8"/>
        <v>150.03399999999999</v>
      </c>
      <c r="AV55" s="47"/>
      <c r="AW55" s="19">
        <v>10</v>
      </c>
      <c r="AX55" s="20">
        <v>200</v>
      </c>
      <c r="AY55" s="20">
        <v>0</v>
      </c>
      <c r="AZ55" s="20">
        <v>36</v>
      </c>
      <c r="BA55" s="20">
        <v>18</v>
      </c>
      <c r="BB55" s="42">
        <f t="shared" si="9"/>
        <v>264</v>
      </c>
      <c r="BC55" s="43">
        <f t="shared" si="10"/>
        <v>250.79999999999998</v>
      </c>
      <c r="BD55" s="19">
        <v>18</v>
      </c>
      <c r="BE55" s="20">
        <v>20</v>
      </c>
      <c r="BF55" s="20">
        <v>12</v>
      </c>
      <c r="BG55" s="20">
        <v>14</v>
      </c>
      <c r="BH55" s="20">
        <v>1</v>
      </c>
      <c r="BI55" s="49">
        <f t="shared" si="11"/>
        <v>65</v>
      </c>
      <c r="BJ55" s="48">
        <f t="shared" si="12"/>
        <v>185.79999999999998</v>
      </c>
      <c r="BK55" s="24">
        <f t="shared" si="13"/>
        <v>89.183999999999983</v>
      </c>
      <c r="BL55" s="48">
        <f t="shared" si="14"/>
        <v>96.616</v>
      </c>
      <c r="BO55" s="129">
        <f t="shared" si="25"/>
        <v>2466</v>
      </c>
      <c r="BP55" s="129">
        <f t="shared" si="26"/>
        <v>85</v>
      </c>
      <c r="BQ55" s="129">
        <f t="shared" si="27"/>
        <v>887</v>
      </c>
      <c r="BR55" s="129">
        <f t="shared" si="28"/>
        <v>27</v>
      </c>
      <c r="BS55" s="129">
        <f t="shared" si="29"/>
        <v>3353</v>
      </c>
      <c r="BT55" s="129">
        <f t="shared" si="30"/>
        <v>112</v>
      </c>
      <c r="BU55" s="129">
        <f t="shared" si="31"/>
        <v>7.5</v>
      </c>
      <c r="BV55" s="129">
        <f t="shared" si="32"/>
        <v>146.22</v>
      </c>
      <c r="BW55" s="129">
        <f t="shared" si="33"/>
        <v>0.85</v>
      </c>
      <c r="BX55" s="129">
        <f t="shared" si="34"/>
        <v>147.07</v>
      </c>
      <c r="BY55" s="134">
        <f t="shared" si="35"/>
        <v>147.07</v>
      </c>
      <c r="BZ55" s="129">
        <f t="shared" si="38"/>
        <v>35.07</v>
      </c>
    </row>
    <row r="56" spans="1:78" ht="18.75">
      <c r="A56" s="143">
        <f t="shared" si="16"/>
        <v>42912</v>
      </c>
      <c r="B56" s="138" t="s">
        <v>55</v>
      </c>
      <c r="C56" s="30">
        <v>865</v>
      </c>
      <c r="D56" s="30">
        <v>882</v>
      </c>
      <c r="E56" s="30">
        <v>698</v>
      </c>
      <c r="F56" s="30">
        <v>60</v>
      </c>
      <c r="G56" s="30"/>
      <c r="H56" s="23">
        <v>24</v>
      </c>
      <c r="I56" s="33">
        <f t="shared" si="17"/>
        <v>2445</v>
      </c>
      <c r="J56" s="33">
        <f t="shared" si="18"/>
        <v>84</v>
      </c>
      <c r="K56" s="23">
        <v>440</v>
      </c>
      <c r="L56" s="14">
        <v>450</v>
      </c>
      <c r="M56" s="14">
        <v>360</v>
      </c>
      <c r="N56" s="14"/>
      <c r="O56" s="14">
        <v>15</v>
      </c>
      <c r="P56" s="14">
        <v>16</v>
      </c>
      <c r="Q56" s="14">
        <v>13</v>
      </c>
      <c r="R56" s="34"/>
      <c r="S56" s="33">
        <f t="shared" si="19"/>
        <v>1250</v>
      </c>
      <c r="T56" s="33">
        <f t="shared" si="20"/>
        <v>44</v>
      </c>
      <c r="U56" s="35">
        <f t="shared" si="21"/>
        <v>128</v>
      </c>
      <c r="V56" s="23">
        <v>6.12</v>
      </c>
      <c r="W56" s="23">
        <v>3.5</v>
      </c>
      <c r="X56" s="30">
        <v>8</v>
      </c>
      <c r="Y56" s="38">
        <v>5.5</v>
      </c>
      <c r="Z56" s="38">
        <v>7.5</v>
      </c>
      <c r="AA56" s="38">
        <v>3.1</v>
      </c>
      <c r="AB56" s="38"/>
      <c r="AC56" s="38"/>
      <c r="AD56" s="38"/>
      <c r="AE56" s="38">
        <v>0.85</v>
      </c>
      <c r="AF56" s="38"/>
      <c r="AG56" s="38"/>
      <c r="AH56" s="44">
        <f t="shared" si="4"/>
        <v>0.85</v>
      </c>
      <c r="AI56" s="53">
        <v>60</v>
      </c>
      <c r="AJ56" s="15">
        <f t="shared" si="37"/>
        <v>60.85</v>
      </c>
      <c r="AK56" s="51">
        <f t="shared" si="22"/>
        <v>155.97</v>
      </c>
      <c r="AL56" s="96">
        <f t="shared" si="23"/>
        <v>162.57</v>
      </c>
      <c r="AM56" s="16">
        <f t="shared" si="36"/>
        <v>101.72</v>
      </c>
      <c r="AN56" s="50"/>
      <c r="AO56" s="46"/>
      <c r="AP56" s="17">
        <f t="shared" si="24"/>
        <v>162.57</v>
      </c>
      <c r="AQ56" s="18">
        <f t="shared" si="5"/>
        <v>-5.936000000000007</v>
      </c>
      <c r="AR56" s="40"/>
      <c r="AS56" s="19">
        <f t="shared" si="6"/>
        <v>60.85</v>
      </c>
      <c r="AT56" s="20">
        <f t="shared" si="7"/>
        <v>89.183999999999983</v>
      </c>
      <c r="AU56" s="21">
        <f t="shared" si="8"/>
        <v>150.03399999999999</v>
      </c>
      <c r="AV56" s="47"/>
      <c r="AW56" s="19">
        <v>10</v>
      </c>
      <c r="AX56" s="20">
        <v>200</v>
      </c>
      <c r="AY56" s="20">
        <v>0</v>
      </c>
      <c r="AZ56" s="20">
        <v>36</v>
      </c>
      <c r="BA56" s="20">
        <v>18</v>
      </c>
      <c r="BB56" s="42">
        <f t="shared" si="9"/>
        <v>264</v>
      </c>
      <c r="BC56" s="43">
        <f t="shared" si="10"/>
        <v>250.79999999999998</v>
      </c>
      <c r="BD56" s="19">
        <v>18</v>
      </c>
      <c r="BE56" s="20">
        <v>20</v>
      </c>
      <c r="BF56" s="20">
        <v>12</v>
      </c>
      <c r="BG56" s="20">
        <v>14</v>
      </c>
      <c r="BH56" s="20">
        <v>1</v>
      </c>
      <c r="BI56" s="49">
        <f t="shared" si="11"/>
        <v>65</v>
      </c>
      <c r="BJ56" s="48">
        <f t="shared" si="12"/>
        <v>185.79999999999998</v>
      </c>
      <c r="BK56" s="24">
        <f t="shared" si="13"/>
        <v>89.183999999999983</v>
      </c>
      <c r="BL56" s="48">
        <f t="shared" si="14"/>
        <v>96.616</v>
      </c>
      <c r="BO56" s="129">
        <f t="shared" si="25"/>
        <v>2445</v>
      </c>
      <c r="BP56" s="129">
        <f t="shared" si="26"/>
        <v>84</v>
      </c>
      <c r="BQ56" s="129">
        <f t="shared" si="27"/>
        <v>890</v>
      </c>
      <c r="BR56" s="129">
        <f t="shared" si="28"/>
        <v>28</v>
      </c>
      <c r="BS56" s="129">
        <f t="shared" si="29"/>
        <v>3335</v>
      </c>
      <c r="BT56" s="129">
        <f t="shared" si="30"/>
        <v>112</v>
      </c>
      <c r="BU56" s="129">
        <f t="shared" si="31"/>
        <v>7.5</v>
      </c>
      <c r="BV56" s="129">
        <f t="shared" si="32"/>
        <v>145.72</v>
      </c>
      <c r="BW56" s="129">
        <f t="shared" si="33"/>
        <v>0.85</v>
      </c>
      <c r="BX56" s="129">
        <f t="shared" si="34"/>
        <v>146.57</v>
      </c>
      <c r="BY56" s="134">
        <f t="shared" si="35"/>
        <v>146.57</v>
      </c>
      <c r="BZ56" s="129">
        <f t="shared" si="38"/>
        <v>34.57</v>
      </c>
    </row>
    <row r="57" spans="1:78" ht="18.75">
      <c r="A57" s="143">
        <f t="shared" si="16"/>
        <v>42912</v>
      </c>
      <c r="B57" s="138" t="s">
        <v>56</v>
      </c>
      <c r="C57" s="30">
        <v>865</v>
      </c>
      <c r="D57" s="30">
        <v>882</v>
      </c>
      <c r="E57" s="30">
        <v>698</v>
      </c>
      <c r="F57" s="30">
        <v>60</v>
      </c>
      <c r="G57" s="30"/>
      <c r="H57" s="23">
        <v>24</v>
      </c>
      <c r="I57" s="33">
        <f>C57+D57+E57</f>
        <v>2445</v>
      </c>
      <c r="J57" s="33">
        <f>F57+G57+H57</f>
        <v>84</v>
      </c>
      <c r="K57" s="23">
        <v>440</v>
      </c>
      <c r="L57" s="14">
        <v>450</v>
      </c>
      <c r="M57" s="14">
        <v>360</v>
      </c>
      <c r="N57" s="14"/>
      <c r="O57" s="14">
        <v>15</v>
      </c>
      <c r="P57" s="14">
        <v>16</v>
      </c>
      <c r="Q57" s="14">
        <v>13</v>
      </c>
      <c r="R57" s="34"/>
      <c r="S57" s="33">
        <f t="shared" si="19"/>
        <v>1250</v>
      </c>
      <c r="T57" s="33">
        <f t="shared" si="20"/>
        <v>44</v>
      </c>
      <c r="U57" s="35">
        <f t="shared" si="21"/>
        <v>128</v>
      </c>
      <c r="V57" s="23">
        <v>6.12</v>
      </c>
      <c r="W57" s="23">
        <v>3.5</v>
      </c>
      <c r="X57" s="30">
        <v>8</v>
      </c>
      <c r="Y57" s="38">
        <v>5.5</v>
      </c>
      <c r="Z57" s="38">
        <v>7.5</v>
      </c>
      <c r="AA57" s="38">
        <v>3.1</v>
      </c>
      <c r="AB57" s="38"/>
      <c r="AC57" s="38"/>
      <c r="AD57" s="38"/>
      <c r="AE57" s="38">
        <v>0.85</v>
      </c>
      <c r="AF57" s="38"/>
      <c r="AG57" s="38"/>
      <c r="AH57" s="44">
        <f t="shared" si="4"/>
        <v>0.85</v>
      </c>
      <c r="AI57" s="53">
        <v>60</v>
      </c>
      <c r="AJ57" s="15">
        <f t="shared" si="37"/>
        <v>60.85</v>
      </c>
      <c r="AK57" s="51">
        <f t="shared" si="22"/>
        <v>155.97</v>
      </c>
      <c r="AL57" s="96">
        <f t="shared" si="23"/>
        <v>162.57</v>
      </c>
      <c r="AM57" s="16">
        <f t="shared" si="36"/>
        <v>101.72</v>
      </c>
      <c r="AN57" s="50"/>
      <c r="AO57" s="46"/>
      <c r="AP57" s="17">
        <f t="shared" si="24"/>
        <v>162.57</v>
      </c>
      <c r="AQ57" s="18">
        <f t="shared" si="5"/>
        <v>-5.936000000000007</v>
      </c>
      <c r="AR57" s="40"/>
      <c r="AS57" s="19">
        <f t="shared" si="6"/>
        <v>60.85</v>
      </c>
      <c r="AT57" s="20">
        <f t="shared" si="7"/>
        <v>89.183999999999983</v>
      </c>
      <c r="AU57" s="21">
        <f t="shared" si="8"/>
        <v>150.03399999999999</v>
      </c>
      <c r="AV57" s="47"/>
      <c r="AW57" s="19">
        <v>10</v>
      </c>
      <c r="AX57" s="20">
        <v>200</v>
      </c>
      <c r="AY57" s="20">
        <v>0</v>
      </c>
      <c r="AZ57" s="20">
        <v>36</v>
      </c>
      <c r="BA57" s="20">
        <v>18</v>
      </c>
      <c r="BB57" s="42">
        <f t="shared" si="9"/>
        <v>264</v>
      </c>
      <c r="BC57" s="43">
        <f t="shared" si="10"/>
        <v>250.79999999999998</v>
      </c>
      <c r="BD57" s="19">
        <v>18</v>
      </c>
      <c r="BE57" s="20">
        <v>20</v>
      </c>
      <c r="BF57" s="20">
        <v>12</v>
      </c>
      <c r="BG57" s="20">
        <v>14</v>
      </c>
      <c r="BH57" s="20">
        <v>1</v>
      </c>
      <c r="BI57" s="49">
        <f t="shared" si="11"/>
        <v>65</v>
      </c>
      <c r="BJ57" s="48">
        <f t="shared" si="12"/>
        <v>185.79999999999998</v>
      </c>
      <c r="BK57" s="24">
        <f t="shared" si="13"/>
        <v>89.183999999999983</v>
      </c>
      <c r="BL57" s="48">
        <f t="shared" si="14"/>
        <v>96.616</v>
      </c>
      <c r="BO57" s="129">
        <f t="shared" si="25"/>
        <v>2445</v>
      </c>
      <c r="BP57" s="129">
        <f t="shared" si="26"/>
        <v>84</v>
      </c>
      <c r="BQ57" s="129">
        <f t="shared" si="27"/>
        <v>890</v>
      </c>
      <c r="BR57" s="129">
        <f t="shared" si="28"/>
        <v>28</v>
      </c>
      <c r="BS57" s="129">
        <f t="shared" si="29"/>
        <v>3335</v>
      </c>
      <c r="BT57" s="129">
        <f t="shared" si="30"/>
        <v>112</v>
      </c>
      <c r="BU57" s="129">
        <f t="shared" si="31"/>
        <v>7.5</v>
      </c>
      <c r="BV57" s="129">
        <f t="shared" si="32"/>
        <v>145.72</v>
      </c>
      <c r="BW57" s="129">
        <f t="shared" si="33"/>
        <v>0.85</v>
      </c>
      <c r="BX57" s="129">
        <f t="shared" si="34"/>
        <v>146.57</v>
      </c>
      <c r="BY57" s="134">
        <f t="shared" si="35"/>
        <v>146.57</v>
      </c>
      <c r="BZ57" s="129">
        <f t="shared" si="38"/>
        <v>34.57</v>
      </c>
    </row>
    <row r="58" spans="1:78" ht="18.75">
      <c r="A58" s="143">
        <f t="shared" si="16"/>
        <v>42912</v>
      </c>
      <c r="B58" s="138" t="s">
        <v>27</v>
      </c>
      <c r="C58" s="30">
        <v>841</v>
      </c>
      <c r="D58" s="30">
        <v>857</v>
      </c>
      <c r="E58" s="30">
        <v>681</v>
      </c>
      <c r="F58" s="30">
        <v>59</v>
      </c>
      <c r="G58" s="30"/>
      <c r="H58" s="23">
        <v>24</v>
      </c>
      <c r="I58" s="33">
        <f t="shared" si="17"/>
        <v>2379</v>
      </c>
      <c r="J58" s="33">
        <f t="shared" si="18"/>
        <v>83</v>
      </c>
      <c r="K58" s="23">
        <v>446</v>
      </c>
      <c r="L58" s="14">
        <v>468</v>
      </c>
      <c r="M58" s="14">
        <v>370</v>
      </c>
      <c r="N58" s="14"/>
      <c r="O58" s="14">
        <v>15</v>
      </c>
      <c r="P58" s="14">
        <v>16</v>
      </c>
      <c r="Q58" s="14">
        <v>13</v>
      </c>
      <c r="R58" s="34"/>
      <c r="S58" s="33">
        <f t="shared" si="19"/>
        <v>1284</v>
      </c>
      <c r="T58" s="33">
        <f t="shared" si="20"/>
        <v>44</v>
      </c>
      <c r="U58" s="35">
        <f t="shared" si="21"/>
        <v>127</v>
      </c>
      <c r="V58" s="23">
        <v>6.12</v>
      </c>
      <c r="W58" s="23">
        <v>3.5</v>
      </c>
      <c r="X58" s="30">
        <v>8</v>
      </c>
      <c r="Y58" s="38">
        <v>5.2</v>
      </c>
      <c r="Z58" s="38">
        <v>7.4</v>
      </c>
      <c r="AA58" s="38">
        <v>3.2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60</v>
      </c>
      <c r="AJ58" s="15">
        <f t="shared" si="37"/>
        <v>60.85</v>
      </c>
      <c r="AK58" s="51">
        <f t="shared" si="22"/>
        <v>154.57</v>
      </c>
      <c r="AL58" s="96">
        <f t="shared" si="23"/>
        <v>161.26999999999998</v>
      </c>
      <c r="AM58" s="16">
        <f t="shared" si="36"/>
        <v>100.41999999999999</v>
      </c>
      <c r="AN58" s="50"/>
      <c r="AO58" s="46"/>
      <c r="AP58" s="17">
        <f t="shared" si="24"/>
        <v>161.26999999999998</v>
      </c>
      <c r="AQ58" s="18">
        <f t="shared" si="5"/>
        <v>-4.5360000000000014</v>
      </c>
      <c r="AR58" s="40"/>
      <c r="AS58" s="19">
        <f t="shared" si="6"/>
        <v>60.85</v>
      </c>
      <c r="AT58" s="20">
        <f t="shared" si="7"/>
        <v>89.183999999999983</v>
      </c>
      <c r="AU58" s="21">
        <f t="shared" si="8"/>
        <v>150.03399999999999</v>
      </c>
      <c r="AV58" s="47"/>
      <c r="AW58" s="19">
        <v>10</v>
      </c>
      <c r="AX58" s="20">
        <v>200</v>
      </c>
      <c r="AY58" s="20">
        <v>0</v>
      </c>
      <c r="AZ58" s="20">
        <v>36</v>
      </c>
      <c r="BA58" s="20">
        <v>18</v>
      </c>
      <c r="BB58" s="42">
        <f t="shared" si="9"/>
        <v>264</v>
      </c>
      <c r="BC58" s="43">
        <f t="shared" si="10"/>
        <v>250.79999999999998</v>
      </c>
      <c r="BD58" s="19">
        <v>18</v>
      </c>
      <c r="BE58" s="20">
        <v>20</v>
      </c>
      <c r="BF58" s="20">
        <v>12</v>
      </c>
      <c r="BG58" s="20">
        <v>14</v>
      </c>
      <c r="BH58" s="20">
        <v>1</v>
      </c>
      <c r="BI58" s="49">
        <f t="shared" si="11"/>
        <v>65</v>
      </c>
      <c r="BJ58" s="48">
        <f t="shared" si="12"/>
        <v>185.79999999999998</v>
      </c>
      <c r="BK58" s="24">
        <f t="shared" si="13"/>
        <v>89.183999999999983</v>
      </c>
      <c r="BL58" s="48">
        <f t="shared" si="14"/>
        <v>96.616</v>
      </c>
      <c r="BO58" s="129">
        <f t="shared" si="25"/>
        <v>2379</v>
      </c>
      <c r="BP58" s="129">
        <f t="shared" si="26"/>
        <v>83</v>
      </c>
      <c r="BQ58" s="129">
        <f t="shared" si="27"/>
        <v>914</v>
      </c>
      <c r="BR58" s="129">
        <f t="shared" si="28"/>
        <v>28</v>
      </c>
      <c r="BS58" s="129">
        <f t="shared" si="29"/>
        <v>3293</v>
      </c>
      <c r="BT58" s="129">
        <f t="shared" si="30"/>
        <v>111</v>
      </c>
      <c r="BU58" s="129">
        <f t="shared" si="31"/>
        <v>7.4</v>
      </c>
      <c r="BV58" s="129">
        <f t="shared" si="32"/>
        <v>144.41999999999999</v>
      </c>
      <c r="BW58" s="129">
        <f t="shared" si="33"/>
        <v>0.85</v>
      </c>
      <c r="BX58" s="129">
        <f t="shared" si="34"/>
        <v>145.26999999999998</v>
      </c>
      <c r="BY58" s="134">
        <f t="shared" si="35"/>
        <v>145.26999999999998</v>
      </c>
      <c r="BZ58" s="129">
        <f t="shared" si="38"/>
        <v>34.270000000000003</v>
      </c>
    </row>
    <row r="59" spans="1:78" ht="18.75">
      <c r="A59" s="143">
        <f t="shared" si="16"/>
        <v>42912</v>
      </c>
      <c r="B59" s="138" t="s">
        <v>57</v>
      </c>
      <c r="C59" s="30">
        <v>841</v>
      </c>
      <c r="D59" s="30">
        <v>857</v>
      </c>
      <c r="E59" s="30">
        <v>681</v>
      </c>
      <c r="F59" s="30">
        <v>59</v>
      </c>
      <c r="G59" s="30"/>
      <c r="H59" s="23">
        <v>24</v>
      </c>
      <c r="I59" s="33">
        <f>C59+D59+E59</f>
        <v>2379</v>
      </c>
      <c r="J59" s="33">
        <f>F59+G59+H59</f>
        <v>83</v>
      </c>
      <c r="K59" s="23">
        <v>446</v>
      </c>
      <c r="L59" s="14">
        <v>468</v>
      </c>
      <c r="M59" s="14">
        <v>370</v>
      </c>
      <c r="N59" s="14"/>
      <c r="O59" s="14">
        <v>15</v>
      </c>
      <c r="P59" s="14">
        <v>16</v>
      </c>
      <c r="Q59" s="14">
        <v>13</v>
      </c>
      <c r="R59" s="34"/>
      <c r="S59" s="33">
        <f t="shared" si="19"/>
        <v>1284</v>
      </c>
      <c r="T59" s="33">
        <f t="shared" si="20"/>
        <v>44</v>
      </c>
      <c r="U59" s="35">
        <f t="shared" si="21"/>
        <v>127</v>
      </c>
      <c r="V59" s="23">
        <v>6.12</v>
      </c>
      <c r="W59" s="23">
        <v>3.5</v>
      </c>
      <c r="X59" s="30">
        <v>8</v>
      </c>
      <c r="Y59" s="38">
        <v>5.2</v>
      </c>
      <c r="Z59" s="38">
        <v>7.4</v>
      </c>
      <c r="AA59" s="38">
        <v>3.2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60</v>
      </c>
      <c r="AJ59" s="15">
        <f t="shared" si="37"/>
        <v>60.85</v>
      </c>
      <c r="AK59" s="51">
        <f t="shared" si="22"/>
        <v>154.57</v>
      </c>
      <c r="AL59" s="96">
        <f t="shared" si="23"/>
        <v>161.26999999999998</v>
      </c>
      <c r="AM59" s="16">
        <f t="shared" si="36"/>
        <v>100.41999999999999</v>
      </c>
      <c r="AN59" s="50"/>
      <c r="AO59" s="46"/>
      <c r="AP59" s="17">
        <f t="shared" si="24"/>
        <v>161.26999999999998</v>
      </c>
      <c r="AQ59" s="18">
        <f t="shared" si="5"/>
        <v>-4.5360000000000014</v>
      </c>
      <c r="AR59" s="40"/>
      <c r="AS59" s="19">
        <f t="shared" si="6"/>
        <v>60.85</v>
      </c>
      <c r="AT59" s="20">
        <f t="shared" si="7"/>
        <v>89.183999999999983</v>
      </c>
      <c r="AU59" s="21">
        <f t="shared" si="8"/>
        <v>150.03399999999999</v>
      </c>
      <c r="AV59" s="47"/>
      <c r="AW59" s="19">
        <v>10</v>
      </c>
      <c r="AX59" s="20">
        <v>200</v>
      </c>
      <c r="AY59" s="20">
        <v>0</v>
      </c>
      <c r="AZ59" s="20">
        <v>36</v>
      </c>
      <c r="BA59" s="20">
        <v>18</v>
      </c>
      <c r="BB59" s="42">
        <f t="shared" si="9"/>
        <v>264</v>
      </c>
      <c r="BC59" s="43">
        <f t="shared" si="10"/>
        <v>250.79999999999998</v>
      </c>
      <c r="BD59" s="19">
        <v>18</v>
      </c>
      <c r="BE59" s="20">
        <v>20</v>
      </c>
      <c r="BF59" s="20">
        <v>12</v>
      </c>
      <c r="BG59" s="20">
        <v>14</v>
      </c>
      <c r="BH59" s="20">
        <v>1</v>
      </c>
      <c r="BI59" s="49">
        <f t="shared" si="11"/>
        <v>65</v>
      </c>
      <c r="BJ59" s="48">
        <f t="shared" si="12"/>
        <v>185.79999999999998</v>
      </c>
      <c r="BK59" s="24">
        <f t="shared" si="13"/>
        <v>89.183999999999983</v>
      </c>
      <c r="BL59" s="48">
        <f t="shared" si="14"/>
        <v>96.616</v>
      </c>
      <c r="BO59" s="129">
        <f t="shared" si="25"/>
        <v>2379</v>
      </c>
      <c r="BP59" s="129">
        <f t="shared" si="26"/>
        <v>83</v>
      </c>
      <c r="BQ59" s="129">
        <f t="shared" si="27"/>
        <v>914</v>
      </c>
      <c r="BR59" s="129">
        <f t="shared" si="28"/>
        <v>28</v>
      </c>
      <c r="BS59" s="129">
        <f t="shared" si="29"/>
        <v>3293</v>
      </c>
      <c r="BT59" s="129">
        <f t="shared" si="30"/>
        <v>111</v>
      </c>
      <c r="BU59" s="129">
        <f t="shared" si="31"/>
        <v>7.4</v>
      </c>
      <c r="BV59" s="129">
        <f t="shared" si="32"/>
        <v>144.41999999999999</v>
      </c>
      <c r="BW59" s="129">
        <f t="shared" si="33"/>
        <v>0.85</v>
      </c>
      <c r="BX59" s="129">
        <f t="shared" si="34"/>
        <v>145.26999999999998</v>
      </c>
      <c r="BY59" s="134">
        <f t="shared" si="35"/>
        <v>145.26999999999998</v>
      </c>
      <c r="BZ59" s="129">
        <f t="shared" si="38"/>
        <v>34.270000000000003</v>
      </c>
    </row>
    <row r="60" spans="1:78" ht="18.75">
      <c r="A60" s="143">
        <f t="shared" si="16"/>
        <v>42912</v>
      </c>
      <c r="B60" s="138" t="s">
        <v>58</v>
      </c>
      <c r="C60" s="30">
        <v>820</v>
      </c>
      <c r="D60" s="30">
        <v>824</v>
      </c>
      <c r="E60" s="30">
        <v>675</v>
      </c>
      <c r="F60" s="30">
        <v>58</v>
      </c>
      <c r="G60" s="30"/>
      <c r="H60" s="23">
        <v>23</v>
      </c>
      <c r="I60" s="33">
        <f t="shared" si="17"/>
        <v>2319</v>
      </c>
      <c r="J60" s="33">
        <f t="shared" si="18"/>
        <v>81</v>
      </c>
      <c r="K60" s="23">
        <v>443</v>
      </c>
      <c r="L60" s="14">
        <v>453</v>
      </c>
      <c r="M60" s="14">
        <v>340</v>
      </c>
      <c r="N60" s="14"/>
      <c r="O60" s="14">
        <v>15</v>
      </c>
      <c r="P60" s="14">
        <v>16</v>
      </c>
      <c r="Q60" s="14">
        <v>12</v>
      </c>
      <c r="R60" s="34"/>
      <c r="S60" s="33">
        <f t="shared" si="19"/>
        <v>1236</v>
      </c>
      <c r="T60" s="33">
        <f t="shared" si="20"/>
        <v>43</v>
      </c>
      <c r="U60" s="35">
        <f t="shared" si="21"/>
        <v>124</v>
      </c>
      <c r="V60" s="23">
        <v>6.12</v>
      </c>
      <c r="W60" s="23">
        <v>3.5</v>
      </c>
      <c r="X60" s="30">
        <v>8</v>
      </c>
      <c r="Y60" s="38">
        <v>5.2</v>
      </c>
      <c r="Z60" s="38">
        <v>7.4</v>
      </c>
      <c r="AA60" s="38">
        <v>3.2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60</v>
      </c>
      <c r="AJ60" s="15">
        <f t="shared" si="37"/>
        <v>60.85</v>
      </c>
      <c r="AK60" s="51">
        <f t="shared" si="22"/>
        <v>151.57</v>
      </c>
      <c r="AL60" s="96">
        <f t="shared" si="23"/>
        <v>158.26999999999998</v>
      </c>
      <c r="AM60" s="16">
        <f t="shared" si="36"/>
        <v>97.419999999999987</v>
      </c>
      <c r="AN60" s="50"/>
      <c r="AO60" s="46"/>
      <c r="AP60" s="17">
        <f t="shared" si="24"/>
        <v>158.26999999999998</v>
      </c>
      <c r="AQ60" s="18">
        <f t="shared" si="5"/>
        <v>-1.5360000000000014</v>
      </c>
      <c r="AR60" s="40"/>
      <c r="AS60" s="19">
        <f t="shared" si="6"/>
        <v>60.85</v>
      </c>
      <c r="AT60" s="20">
        <f t="shared" si="7"/>
        <v>89.183999999999983</v>
      </c>
      <c r="AU60" s="21">
        <f t="shared" si="8"/>
        <v>150.03399999999999</v>
      </c>
      <c r="AV60" s="47"/>
      <c r="AW60" s="19">
        <v>10</v>
      </c>
      <c r="AX60" s="20">
        <v>200</v>
      </c>
      <c r="AY60" s="20">
        <v>0</v>
      </c>
      <c r="AZ60" s="20">
        <v>36</v>
      </c>
      <c r="BA60" s="20">
        <v>18</v>
      </c>
      <c r="BB60" s="42">
        <f t="shared" si="9"/>
        <v>264</v>
      </c>
      <c r="BC60" s="43">
        <f t="shared" si="10"/>
        <v>250.79999999999998</v>
      </c>
      <c r="BD60" s="19">
        <v>18</v>
      </c>
      <c r="BE60" s="20">
        <v>20</v>
      </c>
      <c r="BF60" s="20">
        <v>12</v>
      </c>
      <c r="BG60" s="20">
        <v>14</v>
      </c>
      <c r="BH60" s="20">
        <v>1</v>
      </c>
      <c r="BI60" s="49">
        <f t="shared" si="11"/>
        <v>65</v>
      </c>
      <c r="BJ60" s="48">
        <f t="shared" si="12"/>
        <v>185.79999999999998</v>
      </c>
      <c r="BK60" s="24">
        <f t="shared" si="13"/>
        <v>89.183999999999983</v>
      </c>
      <c r="BL60" s="48">
        <f t="shared" si="14"/>
        <v>96.616</v>
      </c>
      <c r="BO60" s="129">
        <f t="shared" si="25"/>
        <v>2319</v>
      </c>
      <c r="BP60" s="129">
        <f t="shared" si="26"/>
        <v>81</v>
      </c>
      <c r="BQ60" s="129">
        <f t="shared" si="27"/>
        <v>896</v>
      </c>
      <c r="BR60" s="129">
        <f t="shared" si="28"/>
        <v>27</v>
      </c>
      <c r="BS60" s="129">
        <f t="shared" si="29"/>
        <v>3215</v>
      </c>
      <c r="BT60" s="129">
        <f t="shared" si="30"/>
        <v>108</v>
      </c>
      <c r="BU60" s="129">
        <f t="shared" si="31"/>
        <v>7.4</v>
      </c>
      <c r="BV60" s="129">
        <f t="shared" si="32"/>
        <v>141.41999999999999</v>
      </c>
      <c r="BW60" s="129">
        <f t="shared" si="33"/>
        <v>0.85</v>
      </c>
      <c r="BX60" s="129">
        <f t="shared" si="34"/>
        <v>142.26999999999998</v>
      </c>
      <c r="BY60" s="134">
        <f t="shared" si="35"/>
        <v>142.26999999999998</v>
      </c>
      <c r="BZ60" s="129">
        <f t="shared" si="38"/>
        <v>34.270000000000003</v>
      </c>
    </row>
    <row r="61" spans="1:78" ht="18.75">
      <c r="A61" s="143">
        <f t="shared" si="16"/>
        <v>42912</v>
      </c>
      <c r="B61" s="138" t="s">
        <v>59</v>
      </c>
      <c r="C61" s="30">
        <v>820</v>
      </c>
      <c r="D61" s="30">
        <v>824</v>
      </c>
      <c r="E61" s="30">
        <v>675</v>
      </c>
      <c r="F61" s="30">
        <v>58</v>
      </c>
      <c r="G61" s="30"/>
      <c r="H61" s="23">
        <v>23</v>
      </c>
      <c r="I61" s="33">
        <f>C61+D61+E61</f>
        <v>2319</v>
      </c>
      <c r="J61" s="33">
        <f>F61+G61+H61</f>
        <v>81</v>
      </c>
      <c r="K61" s="23">
        <v>443</v>
      </c>
      <c r="L61" s="14">
        <v>453</v>
      </c>
      <c r="M61" s="14">
        <v>340</v>
      </c>
      <c r="N61" s="14"/>
      <c r="O61" s="14">
        <v>15</v>
      </c>
      <c r="P61" s="14">
        <v>16</v>
      </c>
      <c r="Q61" s="14">
        <v>12</v>
      </c>
      <c r="R61" s="34"/>
      <c r="S61" s="33">
        <f t="shared" si="19"/>
        <v>1236</v>
      </c>
      <c r="T61" s="33">
        <f t="shared" si="20"/>
        <v>43</v>
      </c>
      <c r="U61" s="35">
        <f t="shared" si="21"/>
        <v>124</v>
      </c>
      <c r="V61" s="23">
        <v>6.12</v>
      </c>
      <c r="W61" s="23">
        <v>3.5</v>
      </c>
      <c r="X61" s="30">
        <v>8</v>
      </c>
      <c r="Y61" s="38">
        <v>5.2</v>
      </c>
      <c r="Z61" s="38">
        <v>7.4</v>
      </c>
      <c r="AA61" s="38">
        <v>3.2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60</v>
      </c>
      <c r="AJ61" s="15">
        <f t="shared" si="37"/>
        <v>60.85</v>
      </c>
      <c r="AK61" s="51">
        <f t="shared" si="22"/>
        <v>151.57</v>
      </c>
      <c r="AL61" s="96">
        <f t="shared" si="23"/>
        <v>158.26999999999998</v>
      </c>
      <c r="AM61" s="16">
        <f t="shared" si="36"/>
        <v>97.419999999999987</v>
      </c>
      <c r="AN61" s="50"/>
      <c r="AO61" s="46"/>
      <c r="AP61" s="17">
        <f t="shared" si="24"/>
        <v>158.26999999999998</v>
      </c>
      <c r="AQ61" s="18">
        <f t="shared" si="5"/>
        <v>-1.5360000000000014</v>
      </c>
      <c r="AR61" s="40"/>
      <c r="AS61" s="19">
        <f t="shared" si="6"/>
        <v>60.85</v>
      </c>
      <c r="AT61" s="20">
        <f t="shared" si="7"/>
        <v>89.183999999999983</v>
      </c>
      <c r="AU61" s="21">
        <f t="shared" si="8"/>
        <v>150.03399999999999</v>
      </c>
      <c r="AV61" s="47"/>
      <c r="AW61" s="19">
        <v>10</v>
      </c>
      <c r="AX61" s="20">
        <v>200</v>
      </c>
      <c r="AY61" s="20">
        <v>0</v>
      </c>
      <c r="AZ61" s="20">
        <v>36</v>
      </c>
      <c r="BA61" s="20">
        <v>18</v>
      </c>
      <c r="BB61" s="42">
        <f t="shared" si="9"/>
        <v>264</v>
      </c>
      <c r="BC61" s="43">
        <f t="shared" si="10"/>
        <v>250.79999999999998</v>
      </c>
      <c r="BD61" s="19">
        <v>18</v>
      </c>
      <c r="BE61" s="20">
        <v>20</v>
      </c>
      <c r="BF61" s="20">
        <v>12</v>
      </c>
      <c r="BG61" s="20">
        <v>14</v>
      </c>
      <c r="BH61" s="20">
        <v>1</v>
      </c>
      <c r="BI61" s="49">
        <f t="shared" si="11"/>
        <v>65</v>
      </c>
      <c r="BJ61" s="48">
        <f t="shared" si="12"/>
        <v>185.79999999999998</v>
      </c>
      <c r="BK61" s="24">
        <f t="shared" si="13"/>
        <v>89.183999999999983</v>
      </c>
      <c r="BL61" s="48">
        <f t="shared" si="14"/>
        <v>96.616</v>
      </c>
      <c r="BO61" s="129">
        <f t="shared" si="25"/>
        <v>2319</v>
      </c>
      <c r="BP61" s="129">
        <f t="shared" si="26"/>
        <v>81</v>
      </c>
      <c r="BQ61" s="129">
        <f t="shared" si="27"/>
        <v>896</v>
      </c>
      <c r="BR61" s="129">
        <f t="shared" si="28"/>
        <v>27</v>
      </c>
      <c r="BS61" s="129">
        <f t="shared" si="29"/>
        <v>3215</v>
      </c>
      <c r="BT61" s="129">
        <f t="shared" si="30"/>
        <v>108</v>
      </c>
      <c r="BU61" s="129">
        <f t="shared" si="31"/>
        <v>7.4</v>
      </c>
      <c r="BV61" s="129">
        <f t="shared" si="32"/>
        <v>141.41999999999999</v>
      </c>
      <c r="BW61" s="129">
        <f t="shared" si="33"/>
        <v>0.85</v>
      </c>
      <c r="BX61" s="129">
        <f t="shared" si="34"/>
        <v>142.26999999999998</v>
      </c>
      <c r="BY61" s="134">
        <f t="shared" si="35"/>
        <v>142.26999999999998</v>
      </c>
      <c r="BZ61" s="129">
        <f t="shared" si="38"/>
        <v>34.270000000000003</v>
      </c>
    </row>
    <row r="62" spans="1:78" ht="18.75">
      <c r="A62" s="143">
        <f t="shared" si="16"/>
        <v>42912</v>
      </c>
      <c r="B62" s="138" t="s">
        <v>28</v>
      </c>
      <c r="C62" s="30">
        <v>770</v>
      </c>
      <c r="D62" s="30">
        <v>768</v>
      </c>
      <c r="E62" s="30">
        <v>636</v>
      </c>
      <c r="F62" s="30">
        <v>54</v>
      </c>
      <c r="G62" s="30"/>
      <c r="H62" s="23">
        <v>22</v>
      </c>
      <c r="I62" s="33">
        <f t="shared" si="17"/>
        <v>2174</v>
      </c>
      <c r="J62" s="33">
        <f t="shared" si="18"/>
        <v>76</v>
      </c>
      <c r="K62" s="23">
        <v>433</v>
      </c>
      <c r="L62" s="14">
        <v>435</v>
      </c>
      <c r="M62" s="14">
        <v>360</v>
      </c>
      <c r="N62" s="14"/>
      <c r="O62" s="14">
        <v>15</v>
      </c>
      <c r="P62" s="14">
        <v>15</v>
      </c>
      <c r="Q62" s="14">
        <v>12</v>
      </c>
      <c r="R62" s="34"/>
      <c r="S62" s="33">
        <f t="shared" si="19"/>
        <v>1228</v>
      </c>
      <c r="T62" s="33">
        <f t="shared" si="20"/>
        <v>42</v>
      </c>
      <c r="U62" s="35">
        <f t="shared" si="21"/>
        <v>118</v>
      </c>
      <c r="V62" s="23">
        <v>5.49</v>
      </c>
      <c r="W62" s="23">
        <v>3.5</v>
      </c>
      <c r="X62" s="30">
        <v>7</v>
      </c>
      <c r="Y62" s="30">
        <v>4.9000000000000004</v>
      </c>
      <c r="Z62" s="30">
        <v>5.2</v>
      </c>
      <c r="AA62" s="38">
        <v>1.9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60</v>
      </c>
      <c r="AJ62" s="15">
        <f t="shared" si="37"/>
        <v>60.85</v>
      </c>
      <c r="AK62" s="51">
        <f t="shared" si="22"/>
        <v>141.44</v>
      </c>
      <c r="AL62" s="96">
        <f t="shared" si="23"/>
        <v>146.84</v>
      </c>
      <c r="AM62" s="16">
        <f t="shared" si="36"/>
        <v>85.990000000000009</v>
      </c>
      <c r="AN62" s="50"/>
      <c r="AO62" s="46"/>
      <c r="AP62" s="17">
        <f t="shared" si="24"/>
        <v>146.84</v>
      </c>
      <c r="AQ62" s="18">
        <f t="shared" si="5"/>
        <v>8.5939999999999941</v>
      </c>
      <c r="AR62" s="40"/>
      <c r="AS62" s="19">
        <f t="shared" si="6"/>
        <v>60.85</v>
      </c>
      <c r="AT62" s="20">
        <f t="shared" si="7"/>
        <v>89.183999999999983</v>
      </c>
      <c r="AU62" s="21">
        <f t="shared" si="8"/>
        <v>150.03399999999999</v>
      </c>
      <c r="AV62" s="47"/>
      <c r="AW62" s="19">
        <v>10</v>
      </c>
      <c r="AX62" s="20">
        <v>200</v>
      </c>
      <c r="AY62" s="20">
        <v>0</v>
      </c>
      <c r="AZ62" s="20">
        <v>36</v>
      </c>
      <c r="BA62" s="20">
        <v>18</v>
      </c>
      <c r="BB62" s="42">
        <f t="shared" si="9"/>
        <v>264</v>
      </c>
      <c r="BC62" s="43">
        <f t="shared" si="10"/>
        <v>250.79999999999998</v>
      </c>
      <c r="BD62" s="19">
        <v>18</v>
      </c>
      <c r="BE62" s="20">
        <v>20</v>
      </c>
      <c r="BF62" s="20">
        <v>12</v>
      </c>
      <c r="BG62" s="20">
        <v>14</v>
      </c>
      <c r="BH62" s="20">
        <v>1</v>
      </c>
      <c r="BI62" s="49">
        <f t="shared" si="11"/>
        <v>65</v>
      </c>
      <c r="BJ62" s="48">
        <f t="shared" si="12"/>
        <v>185.79999999999998</v>
      </c>
      <c r="BK62" s="24">
        <f t="shared" si="13"/>
        <v>89.183999999999983</v>
      </c>
      <c r="BL62" s="48">
        <f t="shared" si="14"/>
        <v>96.616</v>
      </c>
      <c r="BO62" s="129">
        <f t="shared" si="25"/>
        <v>2174</v>
      </c>
      <c r="BP62" s="129">
        <f t="shared" si="26"/>
        <v>76</v>
      </c>
      <c r="BQ62" s="129">
        <f t="shared" si="27"/>
        <v>868</v>
      </c>
      <c r="BR62" s="129">
        <f t="shared" si="28"/>
        <v>27</v>
      </c>
      <c r="BS62" s="129">
        <f t="shared" si="29"/>
        <v>3042</v>
      </c>
      <c r="BT62" s="129">
        <f t="shared" si="30"/>
        <v>103</v>
      </c>
      <c r="BU62" s="129">
        <f t="shared" si="31"/>
        <v>5.2</v>
      </c>
      <c r="BV62" s="129">
        <f t="shared" si="32"/>
        <v>130.99</v>
      </c>
      <c r="BW62" s="129">
        <f t="shared" si="33"/>
        <v>0.85</v>
      </c>
      <c r="BX62" s="129">
        <f t="shared" si="34"/>
        <v>131.84</v>
      </c>
      <c r="BY62" s="134">
        <f t="shared" si="35"/>
        <v>131.84</v>
      </c>
      <c r="BZ62" s="129">
        <f t="shared" si="38"/>
        <v>28.84</v>
      </c>
    </row>
    <row r="63" spans="1:78" ht="18.75">
      <c r="A63" s="143">
        <f t="shared" si="16"/>
        <v>42912</v>
      </c>
      <c r="B63" s="140" t="s">
        <v>60</v>
      </c>
      <c r="C63" s="30">
        <v>740</v>
      </c>
      <c r="D63" s="30">
        <v>743</v>
      </c>
      <c r="E63" s="30">
        <v>596</v>
      </c>
      <c r="F63" s="30">
        <v>50</v>
      </c>
      <c r="G63" s="30"/>
      <c r="H63" s="23">
        <v>20</v>
      </c>
      <c r="I63" s="33">
        <f t="shared" si="17"/>
        <v>2079</v>
      </c>
      <c r="J63" s="33">
        <f t="shared" si="18"/>
        <v>70</v>
      </c>
      <c r="K63" s="23">
        <v>411</v>
      </c>
      <c r="L63" s="14">
        <v>416</v>
      </c>
      <c r="M63" s="14">
        <v>350</v>
      </c>
      <c r="N63" s="14"/>
      <c r="O63" s="14">
        <v>14</v>
      </c>
      <c r="P63" s="14">
        <v>14</v>
      </c>
      <c r="Q63" s="14">
        <v>12</v>
      </c>
      <c r="R63" s="34"/>
      <c r="S63" s="33">
        <f t="shared" si="19"/>
        <v>1177</v>
      </c>
      <c r="T63" s="33">
        <f t="shared" si="20"/>
        <v>40</v>
      </c>
      <c r="U63" s="35">
        <f t="shared" si="21"/>
        <v>110</v>
      </c>
      <c r="V63" s="23">
        <v>5.49</v>
      </c>
      <c r="W63" s="23">
        <v>3.5</v>
      </c>
      <c r="X63" s="30">
        <v>7</v>
      </c>
      <c r="Y63" s="30">
        <v>4.9000000000000004</v>
      </c>
      <c r="Z63" s="30">
        <v>5.2</v>
      </c>
      <c r="AA63" s="38">
        <v>1.9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60</v>
      </c>
      <c r="AJ63" s="15">
        <f t="shared" si="37"/>
        <v>60.85</v>
      </c>
      <c r="AK63" s="51">
        <f t="shared" si="22"/>
        <v>133.44</v>
      </c>
      <c r="AL63" s="96">
        <f t="shared" si="23"/>
        <v>138.84</v>
      </c>
      <c r="AM63" s="16">
        <f t="shared" si="36"/>
        <v>77.990000000000009</v>
      </c>
      <c r="AN63" s="50"/>
      <c r="AO63" s="46"/>
      <c r="AP63" s="17">
        <f t="shared" si="24"/>
        <v>138.84</v>
      </c>
      <c r="AQ63" s="18">
        <f t="shared" si="5"/>
        <v>16.593999999999994</v>
      </c>
      <c r="AR63" s="40"/>
      <c r="AS63" s="19">
        <f t="shared" si="6"/>
        <v>60.85</v>
      </c>
      <c r="AT63" s="20">
        <f t="shared" si="7"/>
        <v>89.183999999999983</v>
      </c>
      <c r="AU63" s="21">
        <f t="shared" si="8"/>
        <v>150.03399999999999</v>
      </c>
      <c r="AV63" s="47"/>
      <c r="AW63" s="19">
        <v>10</v>
      </c>
      <c r="AX63" s="20">
        <v>200</v>
      </c>
      <c r="AY63" s="20">
        <v>0</v>
      </c>
      <c r="AZ63" s="20">
        <v>36</v>
      </c>
      <c r="BA63" s="20">
        <v>18</v>
      </c>
      <c r="BB63" s="42">
        <f t="shared" si="9"/>
        <v>264</v>
      </c>
      <c r="BC63" s="43">
        <f t="shared" si="10"/>
        <v>250.79999999999998</v>
      </c>
      <c r="BD63" s="19">
        <v>18</v>
      </c>
      <c r="BE63" s="20">
        <v>20</v>
      </c>
      <c r="BF63" s="20">
        <v>12</v>
      </c>
      <c r="BG63" s="20">
        <v>14</v>
      </c>
      <c r="BH63" s="20">
        <v>1</v>
      </c>
      <c r="BI63" s="49">
        <f t="shared" si="11"/>
        <v>65</v>
      </c>
      <c r="BJ63" s="48">
        <f t="shared" si="12"/>
        <v>185.79999999999998</v>
      </c>
      <c r="BK63" s="24">
        <f t="shared" si="13"/>
        <v>89.183999999999983</v>
      </c>
      <c r="BL63" s="48">
        <f t="shared" si="14"/>
        <v>96.616</v>
      </c>
      <c r="BO63" s="129">
        <f t="shared" si="25"/>
        <v>2079</v>
      </c>
      <c r="BP63" s="129">
        <f t="shared" si="26"/>
        <v>70</v>
      </c>
      <c r="BQ63" s="129">
        <f t="shared" si="27"/>
        <v>827</v>
      </c>
      <c r="BR63" s="129">
        <f t="shared" si="28"/>
        <v>26</v>
      </c>
      <c r="BS63" s="129">
        <f t="shared" si="29"/>
        <v>2906</v>
      </c>
      <c r="BT63" s="129">
        <f t="shared" si="30"/>
        <v>96</v>
      </c>
      <c r="BU63" s="129">
        <f t="shared" si="31"/>
        <v>5.2</v>
      </c>
      <c r="BV63" s="129">
        <f t="shared" si="32"/>
        <v>123.99000000000001</v>
      </c>
      <c r="BW63" s="129">
        <f t="shared" si="33"/>
        <v>0.85</v>
      </c>
      <c r="BX63" s="129">
        <f t="shared" si="34"/>
        <v>124.84</v>
      </c>
      <c r="BY63" s="134">
        <f t="shared" si="35"/>
        <v>124.84</v>
      </c>
      <c r="BZ63" s="129">
        <f t="shared" si="38"/>
        <v>28.84</v>
      </c>
    </row>
    <row r="64" spans="1:78" ht="18.75">
      <c r="A64" s="143">
        <f t="shared" si="16"/>
        <v>42912</v>
      </c>
      <c r="B64" s="140" t="s">
        <v>29</v>
      </c>
      <c r="C64" s="30">
        <v>695</v>
      </c>
      <c r="D64" s="30">
        <v>702</v>
      </c>
      <c r="E64" s="30">
        <v>549</v>
      </c>
      <c r="F64" s="30">
        <v>48</v>
      </c>
      <c r="G64" s="30"/>
      <c r="H64" s="23">
        <v>19</v>
      </c>
      <c r="I64" s="33">
        <f t="shared" si="17"/>
        <v>1946</v>
      </c>
      <c r="J64" s="33">
        <f t="shared" si="18"/>
        <v>67</v>
      </c>
      <c r="K64" s="23">
        <v>390</v>
      </c>
      <c r="L64" s="14">
        <v>390</v>
      </c>
      <c r="M64" s="14">
        <v>340</v>
      </c>
      <c r="N64" s="14"/>
      <c r="O64" s="14">
        <v>13</v>
      </c>
      <c r="P64" s="14">
        <v>13</v>
      </c>
      <c r="Q64" s="14">
        <v>12</v>
      </c>
      <c r="R64" s="34"/>
      <c r="S64" s="33">
        <f t="shared" si="19"/>
        <v>1120</v>
      </c>
      <c r="T64" s="33">
        <f t="shared" si="20"/>
        <v>38</v>
      </c>
      <c r="U64" s="35">
        <f t="shared" si="21"/>
        <v>105</v>
      </c>
      <c r="V64" s="23">
        <v>5.49</v>
      </c>
      <c r="W64" s="23">
        <v>3.5</v>
      </c>
      <c r="X64" s="30">
        <v>7</v>
      </c>
      <c r="Y64" s="30">
        <v>4.4000000000000004</v>
      </c>
      <c r="Z64" s="30">
        <v>4.7</v>
      </c>
      <c r="AA64" s="38">
        <v>2.5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60</v>
      </c>
      <c r="AJ64" s="15">
        <f t="shared" si="37"/>
        <v>60.85</v>
      </c>
      <c r="AK64" s="51">
        <f t="shared" si="22"/>
        <v>127.44</v>
      </c>
      <c r="AL64" s="96">
        <f t="shared" si="23"/>
        <v>133.44</v>
      </c>
      <c r="AM64" s="16">
        <f t="shared" si="36"/>
        <v>72.59</v>
      </c>
      <c r="AN64" s="50"/>
      <c r="AO64" s="46"/>
      <c r="AP64" s="17">
        <f t="shared" si="24"/>
        <v>133.44</v>
      </c>
      <c r="AQ64" s="18">
        <f t="shared" si="5"/>
        <v>22.593999999999994</v>
      </c>
      <c r="AR64" s="40"/>
      <c r="AS64" s="19">
        <f t="shared" si="6"/>
        <v>60.85</v>
      </c>
      <c r="AT64" s="20">
        <f t="shared" si="7"/>
        <v>89.183999999999983</v>
      </c>
      <c r="AU64" s="21">
        <f t="shared" si="8"/>
        <v>150.03399999999999</v>
      </c>
      <c r="AV64" s="47"/>
      <c r="AW64" s="19">
        <v>10</v>
      </c>
      <c r="AX64" s="20">
        <v>200</v>
      </c>
      <c r="AY64" s="20">
        <v>0</v>
      </c>
      <c r="AZ64" s="20">
        <v>36</v>
      </c>
      <c r="BA64" s="20">
        <v>18</v>
      </c>
      <c r="BB64" s="42">
        <f t="shared" si="9"/>
        <v>264</v>
      </c>
      <c r="BC64" s="43">
        <f t="shared" si="10"/>
        <v>250.79999999999998</v>
      </c>
      <c r="BD64" s="19">
        <v>18</v>
      </c>
      <c r="BE64" s="20">
        <v>20</v>
      </c>
      <c r="BF64" s="20">
        <v>12</v>
      </c>
      <c r="BG64" s="20">
        <v>14</v>
      </c>
      <c r="BH64" s="20">
        <v>1</v>
      </c>
      <c r="BI64" s="49">
        <f t="shared" si="11"/>
        <v>65</v>
      </c>
      <c r="BJ64" s="48">
        <f t="shared" si="12"/>
        <v>185.79999999999998</v>
      </c>
      <c r="BK64" s="24">
        <f t="shared" si="13"/>
        <v>89.183999999999983</v>
      </c>
      <c r="BL64" s="48">
        <f t="shared" si="14"/>
        <v>96.616</v>
      </c>
      <c r="BO64" s="129">
        <f t="shared" si="25"/>
        <v>1946</v>
      </c>
      <c r="BP64" s="129">
        <f t="shared" si="26"/>
        <v>67</v>
      </c>
      <c r="BQ64" s="129">
        <f t="shared" si="27"/>
        <v>780</v>
      </c>
      <c r="BR64" s="129">
        <f t="shared" si="28"/>
        <v>25</v>
      </c>
      <c r="BS64" s="129">
        <f t="shared" si="29"/>
        <v>2726</v>
      </c>
      <c r="BT64" s="129">
        <f t="shared" si="30"/>
        <v>92</v>
      </c>
      <c r="BU64" s="129">
        <f t="shared" si="31"/>
        <v>4.7</v>
      </c>
      <c r="BV64" s="129">
        <f t="shared" si="32"/>
        <v>119.59</v>
      </c>
      <c r="BW64" s="129">
        <f t="shared" si="33"/>
        <v>0.85</v>
      </c>
      <c r="BX64" s="129">
        <f t="shared" si="34"/>
        <v>120.44</v>
      </c>
      <c r="BY64" s="134">
        <f t="shared" si="35"/>
        <v>120.44</v>
      </c>
      <c r="BZ64" s="129">
        <f t="shared" si="38"/>
        <v>28.44</v>
      </c>
    </row>
    <row r="65" spans="1:78" ht="18.75">
      <c r="A65" s="143">
        <f t="shared" si="16"/>
        <v>42912</v>
      </c>
      <c r="B65" s="141" t="s">
        <v>61</v>
      </c>
      <c r="C65" s="30">
        <v>665</v>
      </c>
      <c r="D65" s="30">
        <v>666</v>
      </c>
      <c r="E65" s="30">
        <v>531</v>
      </c>
      <c r="F65" s="30">
        <v>47</v>
      </c>
      <c r="G65" s="30"/>
      <c r="H65" s="23">
        <v>28</v>
      </c>
      <c r="I65" s="33">
        <f t="shared" si="17"/>
        <v>1862</v>
      </c>
      <c r="J65" s="33">
        <f t="shared" si="18"/>
        <v>75</v>
      </c>
      <c r="K65" s="23">
        <v>387</v>
      </c>
      <c r="L65" s="14">
        <v>382</v>
      </c>
      <c r="M65" s="14">
        <v>360</v>
      </c>
      <c r="N65" s="14"/>
      <c r="O65" s="14">
        <v>13</v>
      </c>
      <c r="P65" s="14">
        <v>13</v>
      </c>
      <c r="Q65" s="14">
        <v>13</v>
      </c>
      <c r="R65" s="34"/>
      <c r="S65" s="33">
        <f t="shared" si="19"/>
        <v>1129</v>
      </c>
      <c r="T65" s="33">
        <f t="shared" si="20"/>
        <v>39</v>
      </c>
      <c r="U65" s="35">
        <f t="shared" si="21"/>
        <v>114</v>
      </c>
      <c r="V65" s="23">
        <v>5.49</v>
      </c>
      <c r="W65" s="23">
        <v>3.5</v>
      </c>
      <c r="X65" s="23">
        <v>4.5</v>
      </c>
      <c r="Y65" s="30">
        <v>4.4000000000000004</v>
      </c>
      <c r="Z65" s="30">
        <v>4.7</v>
      </c>
      <c r="AA65" s="38">
        <v>2.5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45</v>
      </c>
      <c r="AJ65" s="15">
        <f t="shared" si="37"/>
        <v>45.85</v>
      </c>
      <c r="AK65" s="51">
        <f t="shared" si="22"/>
        <v>133.94</v>
      </c>
      <c r="AL65" s="96">
        <f t="shared" si="23"/>
        <v>139.94</v>
      </c>
      <c r="AM65" s="16">
        <f t="shared" si="36"/>
        <v>94.09</v>
      </c>
      <c r="AN65" s="50"/>
      <c r="AO65" s="46"/>
      <c r="AP65" s="17">
        <f t="shared" si="24"/>
        <v>139.94</v>
      </c>
      <c r="AQ65" s="18">
        <f t="shared" si="5"/>
        <v>1.0939999999999941</v>
      </c>
      <c r="AR65" s="40"/>
      <c r="AS65" s="19">
        <f t="shared" si="6"/>
        <v>45.85</v>
      </c>
      <c r="AT65" s="20">
        <f t="shared" si="7"/>
        <v>89.183999999999983</v>
      </c>
      <c r="AU65" s="21">
        <f t="shared" si="8"/>
        <v>135.03399999999999</v>
      </c>
      <c r="AV65" s="47"/>
      <c r="AW65" s="19">
        <v>10</v>
      </c>
      <c r="AX65" s="20">
        <v>200</v>
      </c>
      <c r="AY65" s="20">
        <v>0</v>
      </c>
      <c r="AZ65" s="20">
        <v>36</v>
      </c>
      <c r="BA65" s="20">
        <v>18</v>
      </c>
      <c r="BB65" s="42">
        <f t="shared" si="9"/>
        <v>264</v>
      </c>
      <c r="BC65" s="43">
        <f t="shared" si="10"/>
        <v>250.79999999999998</v>
      </c>
      <c r="BD65" s="19">
        <v>18</v>
      </c>
      <c r="BE65" s="20">
        <v>20</v>
      </c>
      <c r="BF65" s="20">
        <v>12</v>
      </c>
      <c r="BG65" s="20">
        <v>14</v>
      </c>
      <c r="BH65" s="20">
        <v>1</v>
      </c>
      <c r="BI65" s="49">
        <f>SUM(BD65:BH65)</f>
        <v>65</v>
      </c>
      <c r="BJ65" s="48">
        <f t="shared" si="12"/>
        <v>185.79999999999998</v>
      </c>
      <c r="BK65" s="24">
        <f t="shared" si="13"/>
        <v>89.183999999999983</v>
      </c>
      <c r="BL65" s="48">
        <f t="shared" si="14"/>
        <v>96.616</v>
      </c>
      <c r="BO65" s="129">
        <f t="shared" si="25"/>
        <v>1862</v>
      </c>
      <c r="BP65" s="129">
        <f t="shared" si="26"/>
        <v>75</v>
      </c>
      <c r="BQ65" s="129">
        <f t="shared" si="27"/>
        <v>769</v>
      </c>
      <c r="BR65" s="129">
        <f t="shared" si="28"/>
        <v>26</v>
      </c>
      <c r="BS65" s="129">
        <f t="shared" si="29"/>
        <v>2631</v>
      </c>
      <c r="BT65" s="129">
        <f t="shared" si="30"/>
        <v>101</v>
      </c>
      <c r="BU65" s="129">
        <f t="shared" si="31"/>
        <v>4.7</v>
      </c>
      <c r="BV65" s="129">
        <f t="shared" si="32"/>
        <v>126.09</v>
      </c>
      <c r="BW65" s="129">
        <f t="shared" si="33"/>
        <v>0.85</v>
      </c>
      <c r="BX65" s="129">
        <f t="shared" si="34"/>
        <v>126.94</v>
      </c>
      <c r="BY65" s="134">
        <f t="shared" si="35"/>
        <v>126.94</v>
      </c>
      <c r="BZ65" s="129">
        <f t="shared" si="38"/>
        <v>25.94</v>
      </c>
    </row>
    <row r="66" spans="1:78">
      <c r="BM66" s="131" t="s">
        <v>65</v>
      </c>
      <c r="BN66" s="130">
        <f>MAX(BO10:BO65)</f>
        <v>2466</v>
      </c>
      <c r="BO66" s="130">
        <f t="shared" ref="BO66:BY66" si="41">MAX(BP10:BP65)</f>
        <v>85</v>
      </c>
      <c r="BP66" s="130">
        <f t="shared" si="41"/>
        <v>915</v>
      </c>
      <c r="BQ66" s="130">
        <f t="shared" si="41"/>
        <v>29</v>
      </c>
      <c r="BR66" s="130">
        <f t="shared" si="41"/>
        <v>3378</v>
      </c>
      <c r="BS66" s="130">
        <f t="shared" si="41"/>
        <v>113</v>
      </c>
      <c r="BT66" s="130">
        <f t="shared" si="41"/>
        <v>7.7</v>
      </c>
      <c r="BU66" s="130">
        <f t="shared" si="41"/>
        <v>146.22</v>
      </c>
      <c r="BV66" s="130">
        <f t="shared" si="41"/>
        <v>0.9</v>
      </c>
      <c r="BW66" s="130">
        <f t="shared" si="41"/>
        <v>147.07</v>
      </c>
      <c r="BX66" s="130">
        <f t="shared" si="41"/>
        <v>147.07</v>
      </c>
      <c r="BY66" s="130">
        <f t="shared" si="41"/>
        <v>35.07</v>
      </c>
    </row>
    <row r="67" spans="1:78">
      <c r="BM67" s="131" t="s">
        <v>66</v>
      </c>
      <c r="BN67" s="130">
        <f>MIN(BO10:BO65)</f>
        <v>1525</v>
      </c>
      <c r="BO67" s="130">
        <f t="shared" ref="BO67:BY67" si="42">MIN(BP10:BP65)</f>
        <v>52</v>
      </c>
      <c r="BP67" s="130">
        <f t="shared" si="42"/>
        <v>0</v>
      </c>
      <c r="BQ67" s="130">
        <f t="shared" si="42"/>
        <v>0</v>
      </c>
      <c r="BR67" s="130">
        <f t="shared" si="42"/>
        <v>1809</v>
      </c>
      <c r="BS67" s="130">
        <f t="shared" si="42"/>
        <v>61</v>
      </c>
      <c r="BT67" s="130">
        <f t="shared" si="42"/>
        <v>0</v>
      </c>
      <c r="BU67" s="130">
        <f t="shared" si="42"/>
        <v>66.2</v>
      </c>
      <c r="BV67" s="130">
        <f t="shared" si="42"/>
        <v>0.65</v>
      </c>
      <c r="BW67" s="130">
        <f t="shared" si="42"/>
        <v>66.850000000000009</v>
      </c>
      <c r="BX67" s="130">
        <f t="shared" si="42"/>
        <v>66.850000000000009</v>
      </c>
      <c r="BY67" s="130">
        <f t="shared" si="42"/>
        <v>5.8500000000000005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9" priority="2" operator="greaterThan">
      <formula>1100</formula>
    </cfRule>
  </conditionalFormatting>
  <conditionalFormatting sqref="E46:E65">
    <cfRule type="cellIs" dxfId="18" priority="1" operator="greaterThan">
      <formula>900</formula>
    </cfRule>
  </conditionalFormatting>
  <conditionalFormatting sqref="AJ6">
    <cfRule type="cellIs" dxfId="17" priority="8" operator="greaterThan">
      <formula>0</formula>
    </cfRule>
  </conditionalFormatting>
  <conditionalFormatting sqref="AQ5:AQ6">
    <cfRule type="cellIs" dxfId="16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B00-000000000000}">
  <sheetPr codeName="Feuil29"/>
  <dimension ref="A1:BZ208"/>
  <sheetViews>
    <sheetView zoomScale="80" zoomScaleNormal="80" zoomScaleSheetLayoutView="90" workbookViewId="0">
      <pane xSplit="2" ySplit="9" topLeftCell="C49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42913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937</v>
      </c>
      <c r="D5" s="25">
        <f t="shared" ref="D5:AQ5" si="0">MAX(D10:D65)</f>
        <v>916</v>
      </c>
      <c r="E5" s="25">
        <f t="shared" si="0"/>
        <v>761</v>
      </c>
      <c r="F5" s="29">
        <f t="shared" si="0"/>
        <v>62</v>
      </c>
      <c r="G5" s="29">
        <f t="shared" si="0"/>
        <v>0</v>
      </c>
      <c r="H5" s="29">
        <f t="shared" si="0"/>
        <v>25</v>
      </c>
      <c r="I5" s="25">
        <f t="shared" si="0"/>
        <v>2497</v>
      </c>
      <c r="J5" s="25">
        <f t="shared" si="0"/>
        <v>86</v>
      </c>
      <c r="K5" s="25">
        <f t="shared" si="0"/>
        <v>468</v>
      </c>
      <c r="L5" s="25">
        <f t="shared" si="0"/>
        <v>487</v>
      </c>
      <c r="M5" s="25">
        <f t="shared" si="0"/>
        <v>380</v>
      </c>
      <c r="N5" s="25">
        <f t="shared" si="0"/>
        <v>0</v>
      </c>
      <c r="O5" s="25">
        <f t="shared" si="0"/>
        <v>16</v>
      </c>
      <c r="P5" s="25">
        <f t="shared" si="0"/>
        <v>16</v>
      </c>
      <c r="Q5" s="25">
        <f t="shared" si="0"/>
        <v>13</v>
      </c>
      <c r="R5" s="25">
        <f t="shared" si="0"/>
        <v>0</v>
      </c>
      <c r="S5" s="25">
        <f t="shared" si="0"/>
        <v>1227</v>
      </c>
      <c r="T5" s="25">
        <f t="shared" si="0"/>
        <v>42</v>
      </c>
      <c r="U5" s="25">
        <f t="shared" si="0"/>
        <v>122</v>
      </c>
      <c r="V5" s="25">
        <f t="shared" si="0"/>
        <v>6.4</v>
      </c>
      <c r="W5" s="25">
        <f t="shared" si="0"/>
        <v>3.5</v>
      </c>
      <c r="X5" s="25">
        <f t="shared" si="0"/>
        <v>9.5</v>
      </c>
      <c r="Y5" s="25">
        <f>MAX(Y10:Y65)</f>
        <v>5.7</v>
      </c>
      <c r="Z5" s="25">
        <f t="shared" si="0"/>
        <v>7.6</v>
      </c>
      <c r="AA5" s="25">
        <f t="shared" si="0"/>
        <v>3.3</v>
      </c>
      <c r="AB5" s="25">
        <f t="shared" si="0"/>
        <v>0</v>
      </c>
      <c r="AC5" s="29">
        <f t="shared" si="0"/>
        <v>6.4</v>
      </c>
      <c r="AD5" s="25">
        <f t="shared" si="0"/>
        <v>10.18</v>
      </c>
      <c r="AE5" s="25">
        <f t="shared" si="0"/>
        <v>0.9</v>
      </c>
      <c r="AF5" s="25"/>
      <c r="AG5" s="25">
        <f t="shared" si="0"/>
        <v>0</v>
      </c>
      <c r="AH5" s="25"/>
      <c r="AI5" s="25">
        <f t="shared" si="0"/>
        <v>90</v>
      </c>
      <c r="AJ5" s="25">
        <f t="shared" si="0"/>
        <v>107.33</v>
      </c>
      <c r="AK5" s="25">
        <f>MAX(AK10:AK65)</f>
        <v>155.07499999999999</v>
      </c>
      <c r="AL5" s="25">
        <f>MAX(AL10:AL65)</f>
        <v>161.875</v>
      </c>
      <c r="AM5" s="25">
        <f>MAX(AM10:AM65)</f>
        <v>101.13</v>
      </c>
      <c r="AN5" s="25">
        <f>MAX(AN10:AN65)</f>
        <v>0</v>
      </c>
      <c r="AO5" s="25">
        <f>MAX(AO10:AO65)</f>
        <v>51.64</v>
      </c>
      <c r="AP5" s="27">
        <f t="shared" si="0"/>
        <v>175.93</v>
      </c>
      <c r="AQ5" s="28">
        <f t="shared" si="0"/>
        <v>90.82399999999997</v>
      </c>
      <c r="AR5" s="13"/>
      <c r="AS5" s="25">
        <f>MAX(AS10:AS65)</f>
        <v>107.33</v>
      </c>
      <c r="AT5" s="25">
        <f>MAX(AT10:AT65)</f>
        <v>99.191999999999979</v>
      </c>
      <c r="AU5" s="25">
        <f>MAX(AU10:AU65)</f>
        <v>188.49899999999997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37</v>
      </c>
      <c r="BA5" s="25">
        <f>MAX(BA10:BA61)</f>
        <v>20</v>
      </c>
      <c r="BB5" s="25">
        <f t="shared" ref="BB5:BL5" si="1">MAX(BB10:BB65)</f>
        <v>267</v>
      </c>
      <c r="BC5" s="25">
        <f t="shared" si="1"/>
        <v>253.64999999999998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206.64999999999998</v>
      </c>
      <c r="BK5" s="25">
        <f t="shared" si="1"/>
        <v>99.191999999999979</v>
      </c>
      <c r="BL5" s="25">
        <f t="shared" si="1"/>
        <v>107.458</v>
      </c>
    </row>
    <row r="6" spans="1:78" ht="15.75" thickBot="1">
      <c r="B6" s="11" t="s">
        <v>66</v>
      </c>
      <c r="C6" s="25">
        <f>MIN(C10:C65)</f>
        <v>554</v>
      </c>
      <c r="D6" s="25">
        <f t="shared" ref="D6:AQ6" si="2">MIN(D10:D65)</f>
        <v>482</v>
      </c>
      <c r="E6" s="25">
        <f t="shared" si="2"/>
        <v>463</v>
      </c>
      <c r="F6" s="29">
        <f t="shared" si="2"/>
        <v>40</v>
      </c>
      <c r="G6" s="29">
        <f t="shared" si="2"/>
        <v>0</v>
      </c>
      <c r="H6" s="29">
        <f t="shared" si="2"/>
        <v>16</v>
      </c>
      <c r="I6" s="25">
        <f t="shared" si="2"/>
        <v>1626</v>
      </c>
      <c r="J6" s="25">
        <f t="shared" si="2"/>
        <v>56</v>
      </c>
      <c r="K6" s="25">
        <f t="shared" si="2"/>
        <v>0</v>
      </c>
      <c r="L6" s="25">
        <f t="shared" si="2"/>
        <v>0</v>
      </c>
      <c r="M6" s="25">
        <f t="shared" si="2"/>
        <v>0</v>
      </c>
      <c r="N6" s="25">
        <f t="shared" si="2"/>
        <v>0</v>
      </c>
      <c r="O6" s="25">
        <f t="shared" si="2"/>
        <v>0</v>
      </c>
      <c r="P6" s="25">
        <f t="shared" si="2"/>
        <v>0</v>
      </c>
      <c r="Q6" s="25">
        <f t="shared" si="2"/>
        <v>0</v>
      </c>
      <c r="R6" s="25">
        <f t="shared" si="2"/>
        <v>0</v>
      </c>
      <c r="S6" s="25">
        <f t="shared" si="2"/>
        <v>0</v>
      </c>
      <c r="T6" s="25">
        <f t="shared" si="2"/>
        <v>0</v>
      </c>
      <c r="U6" s="25">
        <f t="shared" si="2"/>
        <v>79</v>
      </c>
      <c r="V6" s="25">
        <f t="shared" si="2"/>
        <v>0</v>
      </c>
      <c r="W6" s="25">
        <f t="shared" si="2"/>
        <v>0</v>
      </c>
      <c r="X6" s="25">
        <f t="shared" si="2"/>
        <v>0</v>
      </c>
      <c r="Y6" s="25">
        <f>MIN(Y10:Y65)</f>
        <v>0</v>
      </c>
      <c r="Z6" s="25">
        <f t="shared" si="2"/>
        <v>0</v>
      </c>
      <c r="AA6" s="25">
        <f t="shared" si="2"/>
        <v>1.5</v>
      </c>
      <c r="AB6" s="25">
        <f t="shared" si="2"/>
        <v>0</v>
      </c>
      <c r="AC6" s="29">
        <f t="shared" si="2"/>
        <v>0</v>
      </c>
      <c r="AD6" s="25">
        <f t="shared" si="2"/>
        <v>8.9499999999999993</v>
      </c>
      <c r="AE6" s="25">
        <f t="shared" si="2"/>
        <v>0.67500000000000004</v>
      </c>
      <c r="AF6" s="25"/>
      <c r="AG6" s="25">
        <f t="shared" si="2"/>
        <v>0</v>
      </c>
      <c r="AH6" s="25"/>
      <c r="AI6" s="25">
        <f t="shared" si="2"/>
        <v>30</v>
      </c>
      <c r="AJ6" s="25">
        <f t="shared" si="2"/>
        <v>30.75</v>
      </c>
      <c r="AK6" s="25">
        <f>MIN(AK10:AK65)</f>
        <v>79.674999999999997</v>
      </c>
      <c r="AL6" s="25">
        <f>MIN(AL10:AL65)</f>
        <v>82.075000000000003</v>
      </c>
      <c r="AM6" s="25">
        <f>MIN(AM10:AM65)</f>
        <v>5.4000000000000199</v>
      </c>
      <c r="AN6" s="25">
        <f>MIN(AN10:AN65)</f>
        <v>0</v>
      </c>
      <c r="AO6" s="25">
        <f>MIN(AO10:AO65)</f>
        <v>22.95</v>
      </c>
      <c r="AP6" s="27">
        <f t="shared" si="2"/>
        <v>105.02500000000001</v>
      </c>
      <c r="AQ6" s="28">
        <f t="shared" si="2"/>
        <v>-37.724000000000004</v>
      </c>
      <c r="AR6" s="13"/>
      <c r="AS6" s="26">
        <f>MIN(AS10:AS65)</f>
        <v>30.75</v>
      </c>
      <c r="AT6" s="26">
        <f>MIN(AT10:AT65)</f>
        <v>16.175999999999998</v>
      </c>
      <c r="AU6" s="26">
        <f>MIN(AU10:AU65)</f>
        <v>107.001</v>
      </c>
      <c r="AV6" s="47"/>
      <c r="AW6" s="26">
        <f>MIN(AW10:AW61)</f>
        <v>10</v>
      </c>
      <c r="AX6" s="26">
        <f>MIN(AX10:AX61)</f>
        <v>0</v>
      </c>
      <c r="AY6" s="26">
        <f>MIN(AY10:AY61)</f>
        <v>0</v>
      </c>
      <c r="AZ6" s="26">
        <f>MIN(AZ10:AZ61)</f>
        <v>34</v>
      </c>
      <c r="BA6" s="26">
        <f>MIN(BA10:BA61)</f>
        <v>20</v>
      </c>
      <c r="BB6" s="26">
        <f t="shared" ref="BB6:BL6" si="3">MIN(BB10:BB65)</f>
        <v>66</v>
      </c>
      <c r="BC6" s="26">
        <f t="shared" si="3"/>
        <v>62.699999999999996</v>
      </c>
      <c r="BD6" s="26">
        <f t="shared" si="3"/>
        <v>10</v>
      </c>
      <c r="BE6" s="26">
        <f>MIN(BE10:BE65)</f>
        <v>10</v>
      </c>
      <c r="BF6" s="26">
        <f>MIN(BF10:BF65)</f>
        <v>4</v>
      </c>
      <c r="BG6" s="26">
        <f t="shared" si="3"/>
        <v>4</v>
      </c>
      <c r="BH6" s="26">
        <f t="shared" si="3"/>
        <v>1</v>
      </c>
      <c r="BI6" s="26">
        <f t="shared" si="3"/>
        <v>29</v>
      </c>
      <c r="BJ6" s="26">
        <f t="shared" si="3"/>
        <v>33.699999999999996</v>
      </c>
      <c r="BK6" s="26">
        <f t="shared" si="3"/>
        <v>16.175999999999998</v>
      </c>
      <c r="BL6" s="26">
        <f t="shared" si="3"/>
        <v>17.523999999999997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42913</v>
      </c>
      <c r="B10" s="137" t="s">
        <v>84</v>
      </c>
      <c r="C10" s="38">
        <v>645</v>
      </c>
      <c r="D10" s="38">
        <v>640</v>
      </c>
      <c r="E10" s="105">
        <v>528</v>
      </c>
      <c r="F10" s="105">
        <v>45</v>
      </c>
      <c r="G10" s="106"/>
      <c r="H10" s="107">
        <v>18</v>
      </c>
      <c r="I10" s="33">
        <f>C10+D10+E10</f>
        <v>1813</v>
      </c>
      <c r="J10" s="33">
        <f>F10+G10+H10</f>
        <v>63</v>
      </c>
      <c r="K10" s="23">
        <v>367</v>
      </c>
      <c r="L10" s="14">
        <v>375</v>
      </c>
      <c r="M10" s="14">
        <v>340</v>
      </c>
      <c r="N10" s="14"/>
      <c r="O10" s="14">
        <v>13</v>
      </c>
      <c r="P10" s="14">
        <v>13</v>
      </c>
      <c r="Q10" s="14">
        <v>12</v>
      </c>
      <c r="R10" s="34"/>
      <c r="S10" s="33">
        <f>K10+L10+M10+N10</f>
        <v>1082</v>
      </c>
      <c r="T10" s="33">
        <f>O10+P10+Q10+R10</f>
        <v>38</v>
      </c>
      <c r="U10" s="35">
        <f>SUM(J10+T10)</f>
        <v>101</v>
      </c>
      <c r="V10" s="37">
        <v>4.92</v>
      </c>
      <c r="W10" s="23">
        <v>3.5</v>
      </c>
      <c r="X10" s="38">
        <v>5.5</v>
      </c>
      <c r="Y10" s="38">
        <v>4.0999999999999996</v>
      </c>
      <c r="Z10" s="38">
        <v>4.0999999999999996</v>
      </c>
      <c r="AA10" s="38">
        <v>1.5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45</v>
      </c>
      <c r="AJ10" s="15">
        <f>AH10+AI10</f>
        <v>45.75</v>
      </c>
      <c r="AK10" s="51">
        <f>U10+V10+X10+Z10+AB10+AC10+AD10+AE10+AF10+AG10+Y10</f>
        <v>120.36999999999999</v>
      </c>
      <c r="AL10" s="96">
        <f>AK10+W10+AA10</f>
        <v>125.36999999999999</v>
      </c>
      <c r="AM10" s="16">
        <f>+AL10-AS10</f>
        <v>79.61999999999999</v>
      </c>
      <c r="AN10" s="50"/>
      <c r="AO10" s="46"/>
      <c r="AP10" s="17">
        <f>AL10+AO10</f>
        <v>125.36999999999999</v>
      </c>
      <c r="AQ10" s="18">
        <f t="shared" ref="AQ10:AQ65" si="5">AU10-AK10</f>
        <v>24.571999999999989</v>
      </c>
      <c r="AR10" s="40"/>
      <c r="AS10" s="19">
        <f t="shared" ref="AS10:AS65" si="6">AJ10</f>
        <v>45.75</v>
      </c>
      <c r="AT10" s="20">
        <f t="shared" ref="AT10:AT65" si="7">BK10</f>
        <v>99.191999999999979</v>
      </c>
      <c r="AU10" s="21">
        <f t="shared" ref="AU10:AU65" si="8">AS10+AT10</f>
        <v>144.94199999999998</v>
      </c>
      <c r="AV10" s="47"/>
      <c r="AW10" s="19">
        <v>10</v>
      </c>
      <c r="AX10" s="20">
        <v>200</v>
      </c>
      <c r="AY10" s="20">
        <v>0</v>
      </c>
      <c r="AZ10" s="20">
        <v>37</v>
      </c>
      <c r="BA10" s="20">
        <v>20</v>
      </c>
      <c r="BB10" s="42">
        <f t="shared" ref="BB10:BB65" si="9">SUM(AW10:BA10)</f>
        <v>267</v>
      </c>
      <c r="BC10" s="43">
        <f t="shared" ref="BC10:BC65" si="10">BB10*0.95</f>
        <v>253.64999999999998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206.64999999999998</v>
      </c>
      <c r="BK10" s="24">
        <f t="shared" ref="BK10:BK65" si="13">BJ10*0.48</f>
        <v>99.191999999999979</v>
      </c>
      <c r="BL10" s="48">
        <f t="shared" ref="BL10:BL65" si="14">BJ10*0.52</f>
        <v>107.458</v>
      </c>
      <c r="BO10" s="129">
        <f>C10+D10+E10+((AB10+AC10)/0.033)</f>
        <v>1813</v>
      </c>
      <c r="BP10" s="129">
        <f>F10+G10+H10</f>
        <v>63</v>
      </c>
      <c r="BQ10" s="129">
        <f>K10+L10+N10+(AD10/0.033)</f>
        <v>742</v>
      </c>
      <c r="BR10" s="129">
        <f>O10+Q10+R10+AD10</f>
        <v>25</v>
      </c>
      <c r="BS10" s="129">
        <f>C10+D10+E10+K10+L10+N10+((AB10+AC10)/0.033)+(AD10/0.033)</f>
        <v>2555</v>
      </c>
      <c r="BT10" s="129">
        <f>F10+G10+H10+O10+Q10+R10+AB10+AC10+AD10</f>
        <v>88</v>
      </c>
      <c r="BU10" s="129">
        <f>Z10+AG10</f>
        <v>4.0999999999999996</v>
      </c>
      <c r="BV10" s="129">
        <f>F10+G10+H10+O10+Q10+R10+V10+W10+X10+Y10+Z10+AA10</f>
        <v>111.61999999999999</v>
      </c>
      <c r="BW10" s="129">
        <f>AB10+AC10+AD10+AE10+AF10+AG10</f>
        <v>0.75</v>
      </c>
      <c r="BX10" s="129">
        <f>F10+G10+H10+O10+Q10+V10+W10+X10+Y10+Z10+AA10+AB10+AC10+AD10+AE10+AF10+AG10</f>
        <v>112.36999999999999</v>
      </c>
      <c r="BY10" s="134">
        <f>F10+G10+H10+O10+Q10+R10+V10+W10+X10+Y10+Z10+AA10+AB10+AC10+AD10+AE10+AF10+AG10+AO10</f>
        <v>112.36999999999999</v>
      </c>
      <c r="BZ10" s="129">
        <f t="shared" ref="BZ10:BZ15" si="15">V10+W10+X10+Y10+Z10+AA10+AE10+AF10+AG10</f>
        <v>24.369999999999997</v>
      </c>
    </row>
    <row r="11" spans="1:78" ht="18.75">
      <c r="A11" s="143">
        <f t="shared" ref="A11:A65" si="16">$D$3</f>
        <v>42913</v>
      </c>
      <c r="B11" s="138" t="s">
        <v>38</v>
      </c>
      <c r="C11" s="30">
        <v>625</v>
      </c>
      <c r="D11" s="30">
        <v>587</v>
      </c>
      <c r="E11" s="30">
        <v>515</v>
      </c>
      <c r="F11" s="30">
        <v>43</v>
      </c>
      <c r="G11" s="30"/>
      <c r="H11" s="32">
        <v>17</v>
      </c>
      <c r="I11" s="33">
        <f t="shared" ref="I11:I65" si="17">C11+D11+E11</f>
        <v>1727</v>
      </c>
      <c r="J11" s="33">
        <f t="shared" ref="J11:J65" si="18">F11+G11+H11</f>
        <v>60</v>
      </c>
      <c r="K11" s="23">
        <v>355</v>
      </c>
      <c r="L11" s="14">
        <v>370</v>
      </c>
      <c r="M11" s="14">
        <v>340</v>
      </c>
      <c r="N11" s="14"/>
      <c r="O11" s="14">
        <v>13</v>
      </c>
      <c r="P11" s="14">
        <v>13</v>
      </c>
      <c r="Q11" s="14">
        <v>12</v>
      </c>
      <c r="R11" s="34"/>
      <c r="S11" s="33">
        <f t="shared" ref="S11:S65" si="19">K11+L11+M11+N11</f>
        <v>1065</v>
      </c>
      <c r="T11" s="33">
        <f t="shared" ref="T11:T65" si="20">O11+P11+Q11+R11</f>
        <v>38</v>
      </c>
      <c r="U11" s="35">
        <f t="shared" ref="U11:U65" si="21">SUM(J11+T11)</f>
        <v>98</v>
      </c>
      <c r="V11" s="37">
        <v>4.92</v>
      </c>
      <c r="W11" s="23">
        <v>3.5</v>
      </c>
      <c r="X11" s="38">
        <v>5.5</v>
      </c>
      <c r="Y11" s="38">
        <v>4.0999999999999996</v>
      </c>
      <c r="Z11" s="38">
        <v>4.0999999999999996</v>
      </c>
      <c r="AA11" s="38">
        <v>1.5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45</v>
      </c>
      <c r="AJ11" s="15">
        <f>AH11+AI11</f>
        <v>45.75</v>
      </c>
      <c r="AK11" s="51">
        <f t="shared" ref="AK11:AK65" si="22">U11+V11+X11+Z11+AB11+AC11+AD11+AE11+AF11+AG11+Y11</f>
        <v>117.36999999999999</v>
      </c>
      <c r="AL11" s="96">
        <f t="shared" ref="AL11:AL65" si="23">AK11+W11+AA11</f>
        <v>122.36999999999999</v>
      </c>
      <c r="AM11" s="16">
        <f>+AL11-AS11</f>
        <v>76.61999999999999</v>
      </c>
      <c r="AN11" s="50"/>
      <c r="AO11" s="46"/>
      <c r="AP11" s="17">
        <f t="shared" ref="AP11:AP65" si="24">AL11+AO11</f>
        <v>122.36999999999999</v>
      </c>
      <c r="AQ11" s="18">
        <f t="shared" si="5"/>
        <v>27.571999999999989</v>
      </c>
      <c r="AR11" s="40"/>
      <c r="AS11" s="19">
        <f t="shared" si="6"/>
        <v>45.75</v>
      </c>
      <c r="AT11" s="20">
        <f t="shared" si="7"/>
        <v>99.191999999999979</v>
      </c>
      <c r="AU11" s="21">
        <f t="shared" si="8"/>
        <v>144.94199999999998</v>
      </c>
      <c r="AV11" s="47"/>
      <c r="AW11" s="19">
        <v>10</v>
      </c>
      <c r="AX11" s="20">
        <v>200</v>
      </c>
      <c r="AY11" s="20">
        <v>0</v>
      </c>
      <c r="AZ11" s="20">
        <v>37</v>
      </c>
      <c r="BA11" s="20">
        <v>20</v>
      </c>
      <c r="BB11" s="42">
        <f t="shared" si="9"/>
        <v>267</v>
      </c>
      <c r="BC11" s="43">
        <f t="shared" si="10"/>
        <v>253.64999999999998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206.64999999999998</v>
      </c>
      <c r="BK11" s="24">
        <f t="shared" si="13"/>
        <v>99.191999999999979</v>
      </c>
      <c r="BL11" s="48">
        <f t="shared" si="14"/>
        <v>107.458</v>
      </c>
      <c r="BO11" s="129">
        <f t="shared" ref="BO11:BO65" si="25">C11+D11+E11+((AB11+AC11)/0.033)</f>
        <v>1727</v>
      </c>
      <c r="BP11" s="129">
        <f t="shared" ref="BP11:BP65" si="26">F11+G11+H11</f>
        <v>60</v>
      </c>
      <c r="BQ11" s="129">
        <f t="shared" ref="BQ11:BQ65" si="27">K11+L11+N11+(AD11/0.033)</f>
        <v>725</v>
      </c>
      <c r="BR11" s="129">
        <f t="shared" ref="BR11:BR65" si="28">O11+Q11+R11+AD11</f>
        <v>25</v>
      </c>
      <c r="BS11" s="129">
        <f t="shared" ref="BS11:BS65" si="29">C11+D11+E11+K11+L11+N11+((AB11+AC11)/0.033)+(AD11/0.033)</f>
        <v>2452</v>
      </c>
      <c r="BT11" s="129">
        <f t="shared" ref="BT11:BT65" si="30">F11+G11+H11+O11+Q11+R11+AB11+AC11+AD11</f>
        <v>85</v>
      </c>
      <c r="BU11" s="129">
        <f t="shared" ref="BU11:BU65" si="31">Z11+AG11</f>
        <v>4.0999999999999996</v>
      </c>
      <c r="BV11" s="129">
        <f t="shared" ref="BV11:BV65" si="32">F11+G11+H11+O11+Q11+R11+V11+W11+X11+Y11+Z11+AA11</f>
        <v>108.61999999999999</v>
      </c>
      <c r="BW11" s="129">
        <f t="shared" ref="BW11:BW65" si="33">AB11+AC11+AD11+AE11+AF11+AG11</f>
        <v>0.75</v>
      </c>
      <c r="BX11" s="129">
        <f t="shared" ref="BX11:BX65" si="34">F11+G11+H11+O11+Q11+V11+W11+X11+Y11+Z11+AA11+AB11+AC11+AD11+AE11+AF11+AG11</f>
        <v>109.36999999999999</v>
      </c>
      <c r="BY11" s="134">
        <f t="shared" ref="BY11:BY65" si="35">F11+G11+H11+O11+Q11+R11+V11+W11+X11+Y11+Z11+AA11+AB11+AC11+AD11+AE11+AF11+AG11+AO11</f>
        <v>109.36999999999999</v>
      </c>
      <c r="BZ11" s="129">
        <f t="shared" si="15"/>
        <v>24.369999999999997</v>
      </c>
    </row>
    <row r="12" spans="1:78" ht="18.75">
      <c r="A12" s="143">
        <f t="shared" si="16"/>
        <v>42913</v>
      </c>
      <c r="B12" s="137" t="s">
        <v>7</v>
      </c>
      <c r="C12" s="30">
        <v>607</v>
      </c>
      <c r="D12" s="31">
        <v>621</v>
      </c>
      <c r="E12" s="31">
        <v>497</v>
      </c>
      <c r="F12" s="30">
        <v>42</v>
      </c>
      <c r="G12" s="30"/>
      <c r="H12" s="32">
        <v>17</v>
      </c>
      <c r="I12" s="33">
        <f t="shared" si="17"/>
        <v>1725</v>
      </c>
      <c r="J12" s="33">
        <f t="shared" si="18"/>
        <v>59</v>
      </c>
      <c r="K12" s="23">
        <v>349</v>
      </c>
      <c r="L12" s="14">
        <v>363</v>
      </c>
      <c r="M12" s="14">
        <v>330</v>
      </c>
      <c r="N12" s="14"/>
      <c r="O12" s="14">
        <v>13</v>
      </c>
      <c r="P12" s="14">
        <v>13</v>
      </c>
      <c r="Q12" s="14">
        <v>12</v>
      </c>
      <c r="R12" s="34"/>
      <c r="S12" s="33">
        <f t="shared" si="19"/>
        <v>1042</v>
      </c>
      <c r="T12" s="33">
        <f t="shared" si="20"/>
        <v>38</v>
      </c>
      <c r="U12" s="35">
        <f t="shared" si="21"/>
        <v>97</v>
      </c>
      <c r="V12" s="37">
        <v>4.88</v>
      </c>
      <c r="W12" s="23">
        <v>3.5</v>
      </c>
      <c r="X12" s="38">
        <v>5.5</v>
      </c>
      <c r="Y12" s="30">
        <v>3.7</v>
      </c>
      <c r="Z12" s="30">
        <v>4</v>
      </c>
      <c r="AA12" s="38">
        <v>2.6</v>
      </c>
      <c r="AB12" s="38"/>
      <c r="AC12" s="38"/>
      <c r="AD12" s="38"/>
      <c r="AE12" s="38">
        <v>0.75</v>
      </c>
      <c r="AF12" s="38"/>
      <c r="AG12" s="38"/>
      <c r="AH12" s="44">
        <f t="shared" si="4"/>
        <v>0.75</v>
      </c>
      <c r="AI12" s="53">
        <v>45</v>
      </c>
      <c r="AJ12" s="15">
        <f>AH12+AI12</f>
        <v>45.75</v>
      </c>
      <c r="AK12" s="51">
        <f t="shared" si="22"/>
        <v>115.83</v>
      </c>
      <c r="AL12" s="96">
        <f t="shared" si="23"/>
        <v>121.92999999999999</v>
      </c>
      <c r="AM12" s="16">
        <f t="shared" ref="AM12:AM65" si="36">+AL12-AS12</f>
        <v>76.179999999999993</v>
      </c>
      <c r="AN12" s="50"/>
      <c r="AO12" s="46"/>
      <c r="AP12" s="17">
        <f t="shared" si="24"/>
        <v>121.92999999999999</v>
      </c>
      <c r="AQ12" s="18">
        <f t="shared" si="5"/>
        <v>29.111999999999981</v>
      </c>
      <c r="AR12" s="40"/>
      <c r="AS12" s="19">
        <f t="shared" si="6"/>
        <v>45.75</v>
      </c>
      <c r="AT12" s="20">
        <f t="shared" si="7"/>
        <v>99.191999999999979</v>
      </c>
      <c r="AU12" s="21">
        <f t="shared" si="8"/>
        <v>144.94199999999998</v>
      </c>
      <c r="AV12" s="47"/>
      <c r="AW12" s="19">
        <v>10</v>
      </c>
      <c r="AX12" s="20">
        <v>200</v>
      </c>
      <c r="AY12" s="20">
        <v>0</v>
      </c>
      <c r="AZ12" s="20">
        <v>37</v>
      </c>
      <c r="BA12" s="20">
        <v>20</v>
      </c>
      <c r="BB12" s="42">
        <f t="shared" si="9"/>
        <v>267</v>
      </c>
      <c r="BC12" s="43">
        <f t="shared" si="10"/>
        <v>253.64999999999998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206.64999999999998</v>
      </c>
      <c r="BK12" s="24">
        <f t="shared" si="13"/>
        <v>99.191999999999979</v>
      </c>
      <c r="BL12" s="48">
        <f t="shared" si="14"/>
        <v>107.458</v>
      </c>
      <c r="BO12" s="129">
        <f t="shared" si="25"/>
        <v>1725</v>
      </c>
      <c r="BP12" s="129">
        <f t="shared" si="26"/>
        <v>59</v>
      </c>
      <c r="BQ12" s="129">
        <f t="shared" si="27"/>
        <v>712</v>
      </c>
      <c r="BR12" s="129">
        <f t="shared" si="28"/>
        <v>25</v>
      </c>
      <c r="BS12" s="129">
        <f t="shared" si="29"/>
        <v>2437</v>
      </c>
      <c r="BT12" s="129">
        <f t="shared" si="30"/>
        <v>84</v>
      </c>
      <c r="BU12" s="129">
        <f t="shared" si="31"/>
        <v>4</v>
      </c>
      <c r="BV12" s="129">
        <f t="shared" si="32"/>
        <v>108.17999999999999</v>
      </c>
      <c r="BW12" s="129">
        <f t="shared" si="33"/>
        <v>0.75</v>
      </c>
      <c r="BX12" s="129">
        <f t="shared" si="34"/>
        <v>108.92999999999999</v>
      </c>
      <c r="BY12" s="134">
        <f t="shared" si="35"/>
        <v>108.92999999999999</v>
      </c>
      <c r="BZ12" s="129">
        <f t="shared" si="15"/>
        <v>24.93</v>
      </c>
    </row>
    <row r="13" spans="1:78" ht="18.75">
      <c r="A13" s="143">
        <f t="shared" si="16"/>
        <v>42913</v>
      </c>
      <c r="B13" s="137" t="s">
        <v>39</v>
      </c>
      <c r="C13" s="30">
        <v>583</v>
      </c>
      <c r="D13" s="30">
        <v>614</v>
      </c>
      <c r="E13" s="30">
        <v>481</v>
      </c>
      <c r="F13" s="30">
        <v>42</v>
      </c>
      <c r="G13" s="30"/>
      <c r="H13" s="32">
        <v>17</v>
      </c>
      <c r="I13" s="33">
        <f t="shared" si="17"/>
        <v>1678</v>
      </c>
      <c r="J13" s="33">
        <f t="shared" si="18"/>
        <v>59</v>
      </c>
      <c r="K13" s="23">
        <v>347</v>
      </c>
      <c r="L13" s="14">
        <v>362</v>
      </c>
      <c r="M13" s="14">
        <v>333</v>
      </c>
      <c r="N13" s="14"/>
      <c r="O13" s="14">
        <v>13</v>
      </c>
      <c r="P13" s="14">
        <v>13</v>
      </c>
      <c r="Q13" s="14">
        <v>12</v>
      </c>
      <c r="R13" s="34"/>
      <c r="S13" s="33">
        <f t="shared" si="19"/>
        <v>1042</v>
      </c>
      <c r="T13" s="33">
        <f t="shared" si="20"/>
        <v>38</v>
      </c>
      <c r="U13" s="35">
        <f t="shared" si="21"/>
        <v>97</v>
      </c>
      <c r="V13" s="37">
        <v>4.88</v>
      </c>
      <c r="W13" s="23">
        <v>3.5</v>
      </c>
      <c r="X13" s="38">
        <v>5.5</v>
      </c>
      <c r="Y13" s="30">
        <v>3.7</v>
      </c>
      <c r="Z13" s="30">
        <v>4</v>
      </c>
      <c r="AA13" s="38">
        <v>2.6</v>
      </c>
      <c r="AB13" s="38"/>
      <c r="AC13" s="38"/>
      <c r="AD13" s="38"/>
      <c r="AE13" s="38">
        <v>0.75</v>
      </c>
      <c r="AF13" s="38"/>
      <c r="AG13" s="38"/>
      <c r="AH13" s="44">
        <f t="shared" si="4"/>
        <v>0.75</v>
      </c>
      <c r="AI13" s="53">
        <v>30</v>
      </c>
      <c r="AJ13" s="15">
        <f t="shared" ref="AJ13:AJ65" si="37">AH13+AI13</f>
        <v>30.75</v>
      </c>
      <c r="AK13" s="51">
        <f t="shared" si="22"/>
        <v>115.83</v>
      </c>
      <c r="AL13" s="96">
        <f t="shared" si="23"/>
        <v>121.92999999999999</v>
      </c>
      <c r="AM13" s="16">
        <f t="shared" si="36"/>
        <v>91.179999999999993</v>
      </c>
      <c r="AN13" s="50"/>
      <c r="AO13" s="46"/>
      <c r="AP13" s="17">
        <f t="shared" si="24"/>
        <v>121.92999999999999</v>
      </c>
      <c r="AQ13" s="18">
        <f t="shared" si="5"/>
        <v>14.111999999999981</v>
      </c>
      <c r="AR13" s="40"/>
      <c r="AS13" s="19">
        <f t="shared" si="6"/>
        <v>30.75</v>
      </c>
      <c r="AT13" s="20">
        <f t="shared" si="7"/>
        <v>99.191999999999979</v>
      </c>
      <c r="AU13" s="21">
        <f t="shared" si="8"/>
        <v>129.94199999999998</v>
      </c>
      <c r="AV13" s="47"/>
      <c r="AW13" s="19">
        <v>10</v>
      </c>
      <c r="AX13" s="20">
        <v>200</v>
      </c>
      <c r="AY13" s="20">
        <v>0</v>
      </c>
      <c r="AZ13" s="20">
        <v>37</v>
      </c>
      <c r="BA13" s="20">
        <v>20</v>
      </c>
      <c r="BB13" s="42">
        <f t="shared" si="9"/>
        <v>267</v>
      </c>
      <c r="BC13" s="43">
        <f t="shared" si="10"/>
        <v>253.64999999999998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206.64999999999998</v>
      </c>
      <c r="BK13" s="24">
        <f t="shared" si="13"/>
        <v>99.191999999999979</v>
      </c>
      <c r="BL13" s="48">
        <f t="shared" si="14"/>
        <v>107.458</v>
      </c>
      <c r="BO13" s="129">
        <f t="shared" si="25"/>
        <v>1678</v>
      </c>
      <c r="BP13" s="129">
        <f t="shared" si="26"/>
        <v>59</v>
      </c>
      <c r="BQ13" s="129">
        <f t="shared" si="27"/>
        <v>709</v>
      </c>
      <c r="BR13" s="129">
        <f t="shared" si="28"/>
        <v>25</v>
      </c>
      <c r="BS13" s="129">
        <f t="shared" si="29"/>
        <v>2387</v>
      </c>
      <c r="BT13" s="129">
        <f t="shared" si="30"/>
        <v>84</v>
      </c>
      <c r="BU13" s="129">
        <f t="shared" si="31"/>
        <v>4</v>
      </c>
      <c r="BV13" s="129">
        <f t="shared" si="32"/>
        <v>108.17999999999999</v>
      </c>
      <c r="BW13" s="129">
        <f t="shared" si="33"/>
        <v>0.75</v>
      </c>
      <c r="BX13" s="129">
        <f t="shared" si="34"/>
        <v>108.92999999999999</v>
      </c>
      <c r="BY13" s="134">
        <f t="shared" si="35"/>
        <v>108.92999999999999</v>
      </c>
      <c r="BZ13" s="129">
        <f t="shared" si="15"/>
        <v>24.93</v>
      </c>
    </row>
    <row r="14" spans="1:78" ht="18.75">
      <c r="A14" s="143">
        <f t="shared" si="16"/>
        <v>42913</v>
      </c>
      <c r="B14" s="138" t="s">
        <v>8</v>
      </c>
      <c r="C14" s="30">
        <v>554</v>
      </c>
      <c r="D14" s="30">
        <v>609</v>
      </c>
      <c r="E14" s="30">
        <v>463</v>
      </c>
      <c r="F14" s="30">
        <v>42</v>
      </c>
      <c r="G14" s="30"/>
      <c r="H14" s="32">
        <v>17</v>
      </c>
      <c r="I14" s="33">
        <f t="shared" si="17"/>
        <v>1626</v>
      </c>
      <c r="J14" s="33">
        <f t="shared" si="18"/>
        <v>59</v>
      </c>
      <c r="K14" s="23">
        <v>344</v>
      </c>
      <c r="L14" s="14">
        <v>360</v>
      </c>
      <c r="M14" s="14">
        <v>336</v>
      </c>
      <c r="N14" s="14"/>
      <c r="O14" s="14">
        <v>12</v>
      </c>
      <c r="P14" s="14">
        <v>13</v>
      </c>
      <c r="Q14" s="14">
        <v>12</v>
      </c>
      <c r="R14" s="34"/>
      <c r="S14" s="33">
        <f t="shared" si="19"/>
        <v>1040</v>
      </c>
      <c r="T14" s="33">
        <f t="shared" si="20"/>
        <v>37</v>
      </c>
      <c r="U14" s="35">
        <f t="shared" si="21"/>
        <v>96</v>
      </c>
      <c r="V14" s="37">
        <v>4.28</v>
      </c>
      <c r="W14" s="23">
        <v>3.5</v>
      </c>
      <c r="X14" s="38">
        <v>5.5</v>
      </c>
      <c r="Y14" s="30">
        <v>3.7</v>
      </c>
      <c r="Z14" s="30">
        <v>5.2</v>
      </c>
      <c r="AA14" s="38">
        <v>2.5</v>
      </c>
      <c r="AB14" s="38"/>
      <c r="AC14" s="38"/>
      <c r="AD14" s="38"/>
      <c r="AE14" s="38">
        <v>0.75</v>
      </c>
      <c r="AF14" s="38"/>
      <c r="AG14" s="38"/>
      <c r="AH14" s="44">
        <f t="shared" si="4"/>
        <v>0.75</v>
      </c>
      <c r="AI14" s="53">
        <v>30</v>
      </c>
      <c r="AJ14" s="15">
        <f t="shared" si="37"/>
        <v>30.75</v>
      </c>
      <c r="AK14" s="51">
        <f t="shared" si="22"/>
        <v>115.43</v>
      </c>
      <c r="AL14" s="96">
        <f t="shared" si="23"/>
        <v>121.43</v>
      </c>
      <c r="AM14" s="16">
        <f t="shared" si="36"/>
        <v>90.68</v>
      </c>
      <c r="AN14" s="50"/>
      <c r="AO14" s="46"/>
      <c r="AP14" s="17">
        <f t="shared" si="24"/>
        <v>121.43</v>
      </c>
      <c r="AQ14" s="18">
        <f t="shared" si="5"/>
        <v>14.511999999999972</v>
      </c>
      <c r="AR14" s="40"/>
      <c r="AS14" s="19">
        <f t="shared" si="6"/>
        <v>30.75</v>
      </c>
      <c r="AT14" s="20">
        <f t="shared" si="7"/>
        <v>99.191999999999979</v>
      </c>
      <c r="AU14" s="21">
        <f t="shared" si="8"/>
        <v>129.94199999999998</v>
      </c>
      <c r="AV14" s="47"/>
      <c r="AW14" s="19">
        <v>10</v>
      </c>
      <c r="AX14" s="20">
        <v>200</v>
      </c>
      <c r="AY14" s="20">
        <v>0</v>
      </c>
      <c r="AZ14" s="20">
        <v>37</v>
      </c>
      <c r="BA14" s="20">
        <v>20</v>
      </c>
      <c r="BB14" s="42">
        <f t="shared" si="9"/>
        <v>267</v>
      </c>
      <c r="BC14" s="43">
        <f t="shared" si="10"/>
        <v>253.64999999999998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206.64999999999998</v>
      </c>
      <c r="BK14" s="24">
        <f t="shared" si="13"/>
        <v>99.191999999999979</v>
      </c>
      <c r="BL14" s="48">
        <f t="shared" si="14"/>
        <v>107.458</v>
      </c>
      <c r="BO14" s="129">
        <f t="shared" si="25"/>
        <v>1626</v>
      </c>
      <c r="BP14" s="129">
        <f t="shared" si="26"/>
        <v>59</v>
      </c>
      <c r="BQ14" s="129">
        <f t="shared" si="27"/>
        <v>704</v>
      </c>
      <c r="BR14" s="129">
        <f t="shared" si="28"/>
        <v>24</v>
      </c>
      <c r="BS14" s="129">
        <f t="shared" si="29"/>
        <v>2330</v>
      </c>
      <c r="BT14" s="129">
        <f t="shared" si="30"/>
        <v>83</v>
      </c>
      <c r="BU14" s="129">
        <f t="shared" si="31"/>
        <v>5.2</v>
      </c>
      <c r="BV14" s="129">
        <f t="shared" si="32"/>
        <v>107.68</v>
      </c>
      <c r="BW14" s="129">
        <f t="shared" si="33"/>
        <v>0.75</v>
      </c>
      <c r="BX14" s="129">
        <f t="shared" si="34"/>
        <v>108.43</v>
      </c>
      <c r="BY14" s="134">
        <f t="shared" si="35"/>
        <v>108.43</v>
      </c>
      <c r="BZ14" s="129">
        <f t="shared" si="15"/>
        <v>25.43</v>
      </c>
    </row>
    <row r="15" spans="1:78" ht="18.75">
      <c r="A15" s="143">
        <f t="shared" si="16"/>
        <v>42913</v>
      </c>
      <c r="B15" s="138" t="s">
        <v>40</v>
      </c>
      <c r="C15" s="30">
        <v>554</v>
      </c>
      <c r="D15" s="30">
        <v>609</v>
      </c>
      <c r="E15" s="30">
        <v>463</v>
      </c>
      <c r="F15" s="30">
        <v>41</v>
      </c>
      <c r="G15" s="30"/>
      <c r="H15" s="32">
        <v>16</v>
      </c>
      <c r="I15" s="33">
        <f t="shared" si="17"/>
        <v>1626</v>
      </c>
      <c r="J15" s="33">
        <f t="shared" si="18"/>
        <v>57</v>
      </c>
      <c r="K15" s="23">
        <v>342</v>
      </c>
      <c r="L15" s="14">
        <v>368</v>
      </c>
      <c r="M15" s="14">
        <v>339</v>
      </c>
      <c r="N15" s="14"/>
      <c r="O15" s="14">
        <v>12</v>
      </c>
      <c r="P15" s="14">
        <v>13</v>
      </c>
      <c r="Q15" s="14">
        <v>12</v>
      </c>
      <c r="R15" s="34"/>
      <c r="S15" s="33">
        <f t="shared" si="19"/>
        <v>1049</v>
      </c>
      <c r="T15" s="33">
        <f t="shared" si="20"/>
        <v>37</v>
      </c>
      <c r="U15" s="35">
        <f t="shared" si="21"/>
        <v>94</v>
      </c>
      <c r="V15" s="37">
        <v>4.28</v>
      </c>
      <c r="W15" s="23">
        <v>3.5</v>
      </c>
      <c r="X15" s="38">
        <v>5.5</v>
      </c>
      <c r="Y15" s="30">
        <v>3.7</v>
      </c>
      <c r="Z15" s="30">
        <v>5.2</v>
      </c>
      <c r="AA15" s="38">
        <v>2.5</v>
      </c>
      <c r="AB15" s="38"/>
      <c r="AC15" s="38"/>
      <c r="AD15" s="38"/>
      <c r="AE15" s="38">
        <v>0.75</v>
      </c>
      <c r="AF15" s="38"/>
      <c r="AG15" s="38"/>
      <c r="AH15" s="44">
        <f t="shared" si="4"/>
        <v>0.75</v>
      </c>
      <c r="AI15" s="53">
        <v>30</v>
      </c>
      <c r="AJ15" s="15">
        <f t="shared" si="37"/>
        <v>30.75</v>
      </c>
      <c r="AK15" s="51">
        <f t="shared" si="22"/>
        <v>113.43</v>
      </c>
      <c r="AL15" s="96">
        <f t="shared" si="23"/>
        <v>119.43</v>
      </c>
      <c r="AM15" s="16">
        <f t="shared" si="36"/>
        <v>88.68</v>
      </c>
      <c r="AN15" s="50"/>
      <c r="AO15" s="46"/>
      <c r="AP15" s="17">
        <f t="shared" si="24"/>
        <v>119.43</v>
      </c>
      <c r="AQ15" s="18">
        <f t="shared" si="5"/>
        <v>16.511999999999972</v>
      </c>
      <c r="AR15" s="40"/>
      <c r="AS15" s="19">
        <f t="shared" si="6"/>
        <v>30.75</v>
      </c>
      <c r="AT15" s="20">
        <f t="shared" si="7"/>
        <v>99.191999999999979</v>
      </c>
      <c r="AU15" s="21">
        <f t="shared" si="8"/>
        <v>129.94199999999998</v>
      </c>
      <c r="AV15" s="47"/>
      <c r="AW15" s="19">
        <v>10</v>
      </c>
      <c r="AX15" s="20">
        <v>200</v>
      </c>
      <c r="AY15" s="20">
        <v>0</v>
      </c>
      <c r="AZ15" s="20">
        <v>37</v>
      </c>
      <c r="BA15" s="20">
        <v>20</v>
      </c>
      <c r="BB15" s="42">
        <f t="shared" si="9"/>
        <v>267</v>
      </c>
      <c r="BC15" s="43">
        <f t="shared" si="10"/>
        <v>253.64999999999998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206.64999999999998</v>
      </c>
      <c r="BK15" s="24">
        <f t="shared" si="13"/>
        <v>99.191999999999979</v>
      </c>
      <c r="BL15" s="48">
        <f t="shared" si="14"/>
        <v>107.458</v>
      </c>
      <c r="BO15" s="129">
        <f t="shared" si="25"/>
        <v>1626</v>
      </c>
      <c r="BP15" s="129">
        <f t="shared" si="26"/>
        <v>57</v>
      </c>
      <c r="BQ15" s="129">
        <f t="shared" si="27"/>
        <v>710</v>
      </c>
      <c r="BR15" s="129">
        <f t="shared" si="28"/>
        <v>24</v>
      </c>
      <c r="BS15" s="129">
        <f t="shared" si="29"/>
        <v>2336</v>
      </c>
      <c r="BT15" s="129">
        <f t="shared" si="30"/>
        <v>81</v>
      </c>
      <c r="BU15" s="129">
        <f t="shared" si="31"/>
        <v>5.2</v>
      </c>
      <c r="BV15" s="129">
        <f t="shared" si="32"/>
        <v>105.68</v>
      </c>
      <c r="BW15" s="129">
        <f t="shared" si="33"/>
        <v>0.75</v>
      </c>
      <c r="BX15" s="129">
        <f t="shared" si="34"/>
        <v>106.43</v>
      </c>
      <c r="BY15" s="134">
        <f t="shared" si="35"/>
        <v>106.43</v>
      </c>
      <c r="BZ15" s="129">
        <f t="shared" si="15"/>
        <v>25.43</v>
      </c>
    </row>
    <row r="16" spans="1:78" ht="18.75">
      <c r="A16" s="143">
        <f t="shared" si="16"/>
        <v>42913</v>
      </c>
      <c r="B16" s="138" t="s">
        <v>9</v>
      </c>
      <c r="C16" s="30">
        <v>554</v>
      </c>
      <c r="D16" s="30">
        <v>601</v>
      </c>
      <c r="E16" s="30">
        <v>472</v>
      </c>
      <c r="F16" s="30">
        <v>41</v>
      </c>
      <c r="G16" s="30"/>
      <c r="H16" s="32">
        <v>16</v>
      </c>
      <c r="I16" s="33">
        <f t="shared" si="17"/>
        <v>1627</v>
      </c>
      <c r="J16" s="33">
        <f t="shared" si="18"/>
        <v>57</v>
      </c>
      <c r="K16" s="23">
        <v>340</v>
      </c>
      <c r="L16" s="14">
        <v>366</v>
      </c>
      <c r="M16" s="14">
        <v>342</v>
      </c>
      <c r="N16" s="14"/>
      <c r="O16" s="14">
        <v>12</v>
      </c>
      <c r="P16" s="14">
        <v>13</v>
      </c>
      <c r="Q16" s="14">
        <v>12</v>
      </c>
      <c r="R16" s="34"/>
      <c r="S16" s="33">
        <f t="shared" si="19"/>
        <v>1048</v>
      </c>
      <c r="T16" s="33">
        <f t="shared" si="20"/>
        <v>37</v>
      </c>
      <c r="U16" s="35">
        <f t="shared" si="21"/>
        <v>94</v>
      </c>
      <c r="V16" s="37">
        <v>4.28</v>
      </c>
      <c r="W16" s="23">
        <v>3.5</v>
      </c>
      <c r="X16" s="38">
        <v>5.5</v>
      </c>
      <c r="Y16" s="30">
        <v>3.8</v>
      </c>
      <c r="Z16" s="30">
        <v>4.9000000000000004</v>
      </c>
      <c r="AA16" s="38">
        <v>1.8</v>
      </c>
      <c r="AB16" s="38"/>
      <c r="AC16" s="38"/>
      <c r="AD16" s="38"/>
      <c r="AE16" s="38">
        <v>0.75</v>
      </c>
      <c r="AF16" s="38"/>
      <c r="AG16" s="38"/>
      <c r="AH16" s="44">
        <f t="shared" si="4"/>
        <v>0.75</v>
      </c>
      <c r="AI16" s="53">
        <v>30</v>
      </c>
      <c r="AJ16" s="15">
        <f t="shared" si="37"/>
        <v>30.75</v>
      </c>
      <c r="AK16" s="51">
        <f t="shared" si="22"/>
        <v>113.23</v>
      </c>
      <c r="AL16" s="96">
        <f t="shared" si="23"/>
        <v>118.53</v>
      </c>
      <c r="AM16" s="16">
        <f t="shared" si="36"/>
        <v>87.78</v>
      </c>
      <c r="AN16" s="50"/>
      <c r="AO16" s="46"/>
      <c r="AP16" s="17">
        <f t="shared" si="24"/>
        <v>118.53</v>
      </c>
      <c r="AQ16" s="18">
        <f t="shared" si="5"/>
        <v>16.711999999999975</v>
      </c>
      <c r="AR16" s="40"/>
      <c r="AS16" s="19">
        <f t="shared" si="6"/>
        <v>30.75</v>
      </c>
      <c r="AT16" s="20">
        <f t="shared" si="7"/>
        <v>99.191999999999979</v>
      </c>
      <c r="AU16" s="21">
        <f t="shared" si="8"/>
        <v>129.94199999999998</v>
      </c>
      <c r="AV16" s="47"/>
      <c r="AW16" s="19">
        <v>10</v>
      </c>
      <c r="AX16" s="20">
        <v>200</v>
      </c>
      <c r="AY16" s="20">
        <v>0</v>
      </c>
      <c r="AZ16" s="20">
        <v>37</v>
      </c>
      <c r="BA16" s="20">
        <v>20</v>
      </c>
      <c r="BB16" s="42">
        <f t="shared" si="9"/>
        <v>267</v>
      </c>
      <c r="BC16" s="43">
        <f t="shared" si="10"/>
        <v>253.64999999999998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206.64999999999998</v>
      </c>
      <c r="BK16" s="24">
        <f t="shared" si="13"/>
        <v>99.191999999999979</v>
      </c>
      <c r="BL16" s="48">
        <f t="shared" si="14"/>
        <v>107.458</v>
      </c>
      <c r="BO16" s="129">
        <f t="shared" si="25"/>
        <v>1627</v>
      </c>
      <c r="BP16" s="129">
        <f t="shared" si="26"/>
        <v>57</v>
      </c>
      <c r="BQ16" s="129">
        <f t="shared" si="27"/>
        <v>706</v>
      </c>
      <c r="BR16" s="129">
        <f t="shared" si="28"/>
        <v>24</v>
      </c>
      <c r="BS16" s="129">
        <f t="shared" si="29"/>
        <v>2333</v>
      </c>
      <c r="BT16" s="129">
        <f t="shared" si="30"/>
        <v>81</v>
      </c>
      <c r="BU16" s="129">
        <f t="shared" si="31"/>
        <v>4.9000000000000004</v>
      </c>
      <c r="BV16" s="129">
        <f t="shared" si="32"/>
        <v>104.78</v>
      </c>
      <c r="BW16" s="129">
        <f t="shared" si="33"/>
        <v>0.75</v>
      </c>
      <c r="BX16" s="129">
        <f t="shared" si="34"/>
        <v>105.53</v>
      </c>
      <c r="BY16" s="134">
        <f t="shared" si="35"/>
        <v>105.53</v>
      </c>
      <c r="BZ16" s="129">
        <f>V16+W16+X16+Y16+Z16+AA16+AE16+AF16+AG16</f>
        <v>24.530000000000005</v>
      </c>
    </row>
    <row r="17" spans="1:78" ht="18.75">
      <c r="A17" s="143">
        <f t="shared" si="16"/>
        <v>42913</v>
      </c>
      <c r="B17" s="138" t="s">
        <v>41</v>
      </c>
      <c r="C17" s="30">
        <v>566</v>
      </c>
      <c r="D17" s="30">
        <v>601</v>
      </c>
      <c r="E17" s="30">
        <v>475</v>
      </c>
      <c r="F17" s="30">
        <v>41</v>
      </c>
      <c r="G17" s="30"/>
      <c r="H17" s="32">
        <v>16</v>
      </c>
      <c r="I17" s="33">
        <f t="shared" si="17"/>
        <v>1642</v>
      </c>
      <c r="J17" s="33">
        <f t="shared" si="18"/>
        <v>57</v>
      </c>
      <c r="K17" s="23">
        <v>337</v>
      </c>
      <c r="L17" s="14">
        <v>368</v>
      </c>
      <c r="M17" s="14">
        <v>347</v>
      </c>
      <c r="N17" s="14"/>
      <c r="O17" s="14">
        <v>12</v>
      </c>
      <c r="P17" s="14">
        <v>13</v>
      </c>
      <c r="Q17" s="14">
        <v>13</v>
      </c>
      <c r="R17" s="34"/>
      <c r="S17" s="33">
        <f t="shared" si="19"/>
        <v>1052</v>
      </c>
      <c r="T17" s="33">
        <f t="shared" si="20"/>
        <v>38</v>
      </c>
      <c r="U17" s="35">
        <f t="shared" si="21"/>
        <v>95</v>
      </c>
      <c r="V17" s="37">
        <v>4.28</v>
      </c>
      <c r="W17" s="23">
        <v>3.5</v>
      </c>
      <c r="X17" s="38">
        <v>5.5</v>
      </c>
      <c r="Y17" s="30">
        <v>3.8</v>
      </c>
      <c r="Z17" s="30">
        <v>4.9000000000000004</v>
      </c>
      <c r="AA17" s="38">
        <v>1.8</v>
      </c>
      <c r="AB17" s="38"/>
      <c r="AC17" s="38"/>
      <c r="AD17" s="38"/>
      <c r="AE17" s="38">
        <v>0.75</v>
      </c>
      <c r="AF17" s="38"/>
      <c r="AG17" s="38"/>
      <c r="AH17" s="44">
        <f t="shared" si="4"/>
        <v>0.75</v>
      </c>
      <c r="AI17" s="53">
        <v>30</v>
      </c>
      <c r="AJ17" s="15">
        <f t="shared" si="37"/>
        <v>30.75</v>
      </c>
      <c r="AK17" s="51">
        <f t="shared" si="22"/>
        <v>114.23</v>
      </c>
      <c r="AL17" s="96">
        <f t="shared" si="23"/>
        <v>119.53</v>
      </c>
      <c r="AM17" s="16">
        <f t="shared" si="36"/>
        <v>88.78</v>
      </c>
      <c r="AN17" s="50"/>
      <c r="AO17" s="46"/>
      <c r="AP17" s="17">
        <f t="shared" si="24"/>
        <v>119.53</v>
      </c>
      <c r="AQ17" s="18">
        <f t="shared" si="5"/>
        <v>15.711999999999975</v>
      </c>
      <c r="AR17" s="40"/>
      <c r="AS17" s="19">
        <f t="shared" si="6"/>
        <v>30.75</v>
      </c>
      <c r="AT17" s="20">
        <f t="shared" si="7"/>
        <v>99.191999999999979</v>
      </c>
      <c r="AU17" s="21">
        <f t="shared" si="8"/>
        <v>129.94199999999998</v>
      </c>
      <c r="AV17" s="47"/>
      <c r="AW17" s="19">
        <v>10</v>
      </c>
      <c r="AX17" s="20">
        <v>200</v>
      </c>
      <c r="AY17" s="20">
        <v>0</v>
      </c>
      <c r="AZ17" s="20">
        <v>37</v>
      </c>
      <c r="BA17" s="20">
        <v>20</v>
      </c>
      <c r="BB17" s="42">
        <f t="shared" si="9"/>
        <v>267</v>
      </c>
      <c r="BC17" s="43">
        <f t="shared" si="10"/>
        <v>253.64999999999998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206.64999999999998</v>
      </c>
      <c r="BK17" s="24">
        <f t="shared" si="13"/>
        <v>99.191999999999979</v>
      </c>
      <c r="BL17" s="48">
        <f t="shared" si="14"/>
        <v>107.458</v>
      </c>
      <c r="BO17" s="129">
        <f t="shared" si="25"/>
        <v>1642</v>
      </c>
      <c r="BP17" s="129">
        <f t="shared" si="26"/>
        <v>57</v>
      </c>
      <c r="BQ17" s="129">
        <f t="shared" si="27"/>
        <v>705</v>
      </c>
      <c r="BR17" s="129">
        <f t="shared" si="28"/>
        <v>25</v>
      </c>
      <c r="BS17" s="129">
        <f t="shared" si="29"/>
        <v>2347</v>
      </c>
      <c r="BT17" s="129">
        <f t="shared" si="30"/>
        <v>82</v>
      </c>
      <c r="BU17" s="129">
        <f t="shared" si="31"/>
        <v>4.9000000000000004</v>
      </c>
      <c r="BV17" s="129">
        <f t="shared" si="32"/>
        <v>105.78</v>
      </c>
      <c r="BW17" s="129">
        <f t="shared" si="33"/>
        <v>0.75</v>
      </c>
      <c r="BX17" s="129">
        <f t="shared" si="34"/>
        <v>106.53</v>
      </c>
      <c r="BY17" s="134">
        <f t="shared" si="35"/>
        <v>106.53</v>
      </c>
      <c r="BZ17" s="129">
        <f>V17+W17+X17+Y17+Z17+AA17+AE17+AF17+AG17</f>
        <v>24.530000000000005</v>
      </c>
    </row>
    <row r="18" spans="1:78" ht="18.75">
      <c r="A18" s="143">
        <f t="shared" si="16"/>
        <v>42913</v>
      </c>
      <c r="B18" s="138" t="s">
        <v>10</v>
      </c>
      <c r="C18" s="30">
        <v>568</v>
      </c>
      <c r="D18" s="30">
        <v>598</v>
      </c>
      <c r="E18" s="30">
        <v>475</v>
      </c>
      <c r="F18" s="30">
        <v>41</v>
      </c>
      <c r="G18" s="30"/>
      <c r="H18" s="32">
        <v>16</v>
      </c>
      <c r="I18" s="33">
        <f t="shared" si="17"/>
        <v>1641</v>
      </c>
      <c r="J18" s="33">
        <f t="shared" si="18"/>
        <v>57</v>
      </c>
      <c r="K18" s="23">
        <v>332</v>
      </c>
      <c r="L18" s="14">
        <v>366</v>
      </c>
      <c r="M18" s="14">
        <v>350</v>
      </c>
      <c r="N18" s="14"/>
      <c r="O18" s="14">
        <v>12</v>
      </c>
      <c r="P18" s="14">
        <v>13</v>
      </c>
      <c r="Q18" s="14">
        <v>13</v>
      </c>
      <c r="R18" s="34"/>
      <c r="S18" s="33">
        <f t="shared" si="19"/>
        <v>1048</v>
      </c>
      <c r="T18" s="33">
        <f t="shared" si="20"/>
        <v>38</v>
      </c>
      <c r="U18" s="35">
        <f t="shared" si="21"/>
        <v>95</v>
      </c>
      <c r="V18" s="37">
        <v>4.28</v>
      </c>
      <c r="W18" s="23">
        <v>3.5</v>
      </c>
      <c r="X18" s="38">
        <v>5.5</v>
      </c>
      <c r="Y18" s="30">
        <v>3.8</v>
      </c>
      <c r="Z18" s="30">
        <v>5</v>
      </c>
      <c r="AA18" s="38">
        <v>2.1</v>
      </c>
      <c r="AB18" s="38"/>
      <c r="AC18" s="38"/>
      <c r="AD18" s="38"/>
      <c r="AE18" s="38">
        <v>0.75</v>
      </c>
      <c r="AF18" s="38"/>
      <c r="AG18" s="38"/>
      <c r="AH18" s="44">
        <f t="shared" si="4"/>
        <v>0.75</v>
      </c>
      <c r="AI18" s="53">
        <v>30</v>
      </c>
      <c r="AJ18" s="15">
        <f t="shared" si="37"/>
        <v>30.75</v>
      </c>
      <c r="AK18" s="51">
        <f t="shared" si="22"/>
        <v>114.33</v>
      </c>
      <c r="AL18" s="96">
        <f t="shared" si="23"/>
        <v>119.92999999999999</v>
      </c>
      <c r="AM18" s="16">
        <f t="shared" si="36"/>
        <v>89.179999999999993</v>
      </c>
      <c r="AN18" s="50"/>
      <c r="AO18" s="46"/>
      <c r="AP18" s="17">
        <f t="shared" si="24"/>
        <v>119.92999999999999</v>
      </c>
      <c r="AQ18" s="18">
        <f t="shared" si="5"/>
        <v>15.611999999999981</v>
      </c>
      <c r="AR18" s="40"/>
      <c r="AS18" s="19">
        <f t="shared" si="6"/>
        <v>30.75</v>
      </c>
      <c r="AT18" s="20">
        <f t="shared" si="7"/>
        <v>99.191999999999979</v>
      </c>
      <c r="AU18" s="21">
        <f t="shared" si="8"/>
        <v>129.94199999999998</v>
      </c>
      <c r="AV18" s="47"/>
      <c r="AW18" s="19">
        <v>10</v>
      </c>
      <c r="AX18" s="20">
        <v>200</v>
      </c>
      <c r="AY18" s="20">
        <v>0</v>
      </c>
      <c r="AZ18" s="20">
        <v>37</v>
      </c>
      <c r="BA18" s="20">
        <v>20</v>
      </c>
      <c r="BB18" s="42">
        <f t="shared" si="9"/>
        <v>267</v>
      </c>
      <c r="BC18" s="43">
        <f t="shared" si="10"/>
        <v>253.64999999999998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206.64999999999998</v>
      </c>
      <c r="BK18" s="24">
        <f t="shared" si="13"/>
        <v>99.191999999999979</v>
      </c>
      <c r="BL18" s="48">
        <f t="shared" si="14"/>
        <v>107.458</v>
      </c>
      <c r="BO18" s="129">
        <f t="shared" si="25"/>
        <v>1641</v>
      </c>
      <c r="BP18" s="129">
        <f t="shared" si="26"/>
        <v>57</v>
      </c>
      <c r="BQ18" s="129">
        <f t="shared" si="27"/>
        <v>698</v>
      </c>
      <c r="BR18" s="129">
        <f t="shared" si="28"/>
        <v>25</v>
      </c>
      <c r="BS18" s="129">
        <f t="shared" si="29"/>
        <v>2339</v>
      </c>
      <c r="BT18" s="129">
        <f t="shared" si="30"/>
        <v>82</v>
      </c>
      <c r="BU18" s="129">
        <f t="shared" si="31"/>
        <v>5</v>
      </c>
      <c r="BV18" s="129">
        <f t="shared" si="32"/>
        <v>106.17999999999999</v>
      </c>
      <c r="BW18" s="129">
        <f t="shared" si="33"/>
        <v>0.75</v>
      </c>
      <c r="BX18" s="129">
        <f t="shared" si="34"/>
        <v>106.92999999999999</v>
      </c>
      <c r="BY18" s="134">
        <f t="shared" si="35"/>
        <v>106.92999999999999</v>
      </c>
      <c r="BZ18" s="129">
        <f t="shared" ref="BZ18:BZ65" si="38">V18+W18+X18+Y18+Z18+AA18+AB9+AE18+AF18+AG18</f>
        <v>24.930000000000003</v>
      </c>
    </row>
    <row r="19" spans="1:78" ht="18.75">
      <c r="A19" s="143">
        <f t="shared" si="16"/>
        <v>42913</v>
      </c>
      <c r="B19" s="138" t="s">
        <v>42</v>
      </c>
      <c r="C19" s="30">
        <v>572</v>
      </c>
      <c r="D19" s="30">
        <v>596</v>
      </c>
      <c r="E19" s="30">
        <v>479</v>
      </c>
      <c r="F19" s="30">
        <v>41</v>
      </c>
      <c r="G19" s="30"/>
      <c r="H19" s="32">
        <v>16</v>
      </c>
      <c r="I19" s="33">
        <f t="shared" si="17"/>
        <v>1647</v>
      </c>
      <c r="J19" s="33">
        <f t="shared" si="18"/>
        <v>57</v>
      </c>
      <c r="K19" s="23">
        <v>337</v>
      </c>
      <c r="L19" s="14">
        <v>363</v>
      </c>
      <c r="M19" s="14">
        <v>350</v>
      </c>
      <c r="N19" s="14"/>
      <c r="O19" s="14">
        <v>12</v>
      </c>
      <c r="P19" s="14">
        <v>13</v>
      </c>
      <c r="Q19" s="14">
        <v>13</v>
      </c>
      <c r="R19" s="34"/>
      <c r="S19" s="33">
        <f t="shared" si="19"/>
        <v>1050</v>
      </c>
      <c r="T19" s="33">
        <f t="shared" si="20"/>
        <v>38</v>
      </c>
      <c r="U19" s="35">
        <f t="shared" si="21"/>
        <v>95</v>
      </c>
      <c r="V19" s="37">
        <v>4.28</v>
      </c>
      <c r="W19" s="23">
        <v>3.5</v>
      </c>
      <c r="X19" s="38">
        <v>6</v>
      </c>
      <c r="Y19" s="30">
        <v>3.8</v>
      </c>
      <c r="Z19" s="30">
        <v>5</v>
      </c>
      <c r="AA19" s="38">
        <v>2.1</v>
      </c>
      <c r="AB19" s="38"/>
      <c r="AC19" s="38"/>
      <c r="AD19" s="38"/>
      <c r="AE19" s="38">
        <v>0.75</v>
      </c>
      <c r="AF19" s="38"/>
      <c r="AG19" s="38"/>
      <c r="AH19" s="44">
        <f t="shared" si="4"/>
        <v>0.75</v>
      </c>
      <c r="AI19" s="53">
        <v>30</v>
      </c>
      <c r="AJ19" s="15">
        <f t="shared" si="37"/>
        <v>30.75</v>
      </c>
      <c r="AK19" s="51">
        <f t="shared" si="22"/>
        <v>114.83</v>
      </c>
      <c r="AL19" s="96">
        <f t="shared" si="23"/>
        <v>120.42999999999999</v>
      </c>
      <c r="AM19" s="16">
        <f t="shared" si="36"/>
        <v>89.679999999999993</v>
      </c>
      <c r="AN19" s="50"/>
      <c r="AO19" s="46"/>
      <c r="AP19" s="17">
        <f t="shared" si="24"/>
        <v>120.42999999999999</v>
      </c>
      <c r="AQ19" s="18">
        <f t="shared" si="5"/>
        <v>15.111999999999981</v>
      </c>
      <c r="AR19" s="40"/>
      <c r="AS19" s="19">
        <f t="shared" si="6"/>
        <v>30.75</v>
      </c>
      <c r="AT19" s="20">
        <f t="shared" si="7"/>
        <v>99.191999999999979</v>
      </c>
      <c r="AU19" s="21">
        <f t="shared" si="8"/>
        <v>129.94199999999998</v>
      </c>
      <c r="AV19" s="47"/>
      <c r="AW19" s="19">
        <v>10</v>
      </c>
      <c r="AX19" s="20">
        <v>200</v>
      </c>
      <c r="AY19" s="20">
        <v>0</v>
      </c>
      <c r="AZ19" s="20">
        <v>37</v>
      </c>
      <c r="BA19" s="20">
        <v>20</v>
      </c>
      <c r="BB19" s="42">
        <f t="shared" si="9"/>
        <v>267</v>
      </c>
      <c r="BC19" s="43">
        <f t="shared" si="10"/>
        <v>253.64999999999998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206.64999999999998</v>
      </c>
      <c r="BK19" s="24">
        <f t="shared" si="13"/>
        <v>99.191999999999979</v>
      </c>
      <c r="BL19" s="48">
        <f t="shared" si="14"/>
        <v>107.458</v>
      </c>
      <c r="BO19" s="129">
        <f t="shared" si="25"/>
        <v>1647</v>
      </c>
      <c r="BP19" s="129">
        <f t="shared" si="26"/>
        <v>57</v>
      </c>
      <c r="BQ19" s="129">
        <f t="shared" si="27"/>
        <v>700</v>
      </c>
      <c r="BR19" s="129">
        <f t="shared" si="28"/>
        <v>25</v>
      </c>
      <c r="BS19" s="129">
        <f t="shared" si="29"/>
        <v>2347</v>
      </c>
      <c r="BT19" s="129">
        <f t="shared" si="30"/>
        <v>82</v>
      </c>
      <c r="BU19" s="129">
        <f t="shared" si="31"/>
        <v>5</v>
      </c>
      <c r="BV19" s="129">
        <f t="shared" si="32"/>
        <v>106.67999999999999</v>
      </c>
      <c r="BW19" s="129">
        <f t="shared" si="33"/>
        <v>0.75</v>
      </c>
      <c r="BX19" s="129">
        <f t="shared" si="34"/>
        <v>107.42999999999999</v>
      </c>
      <c r="BY19" s="134">
        <f t="shared" si="35"/>
        <v>107.42999999999999</v>
      </c>
      <c r="BZ19" s="129">
        <f t="shared" si="38"/>
        <v>25.430000000000003</v>
      </c>
    </row>
    <row r="20" spans="1:78" ht="18.75">
      <c r="A20" s="143">
        <f t="shared" si="16"/>
        <v>42913</v>
      </c>
      <c r="B20" s="138" t="s">
        <v>11</v>
      </c>
      <c r="C20" s="30">
        <v>583</v>
      </c>
      <c r="D20" s="30">
        <v>601</v>
      </c>
      <c r="E20" s="30">
        <v>491</v>
      </c>
      <c r="F20" s="30">
        <v>41</v>
      </c>
      <c r="G20" s="30"/>
      <c r="H20" s="32">
        <v>16</v>
      </c>
      <c r="I20" s="33">
        <f t="shared" si="17"/>
        <v>1675</v>
      </c>
      <c r="J20" s="33">
        <f t="shared" si="18"/>
        <v>57</v>
      </c>
      <c r="K20" s="23">
        <v>342</v>
      </c>
      <c r="L20" s="14">
        <v>349</v>
      </c>
      <c r="M20" s="14">
        <v>340</v>
      </c>
      <c r="N20" s="14"/>
      <c r="O20" s="14">
        <v>12</v>
      </c>
      <c r="P20" s="14">
        <v>12</v>
      </c>
      <c r="Q20" s="14">
        <v>13</v>
      </c>
      <c r="R20" s="34"/>
      <c r="S20" s="33">
        <f t="shared" si="19"/>
        <v>1031</v>
      </c>
      <c r="T20" s="33">
        <f t="shared" si="20"/>
        <v>37</v>
      </c>
      <c r="U20" s="35">
        <f t="shared" si="21"/>
        <v>94</v>
      </c>
      <c r="V20" s="37">
        <v>4.28</v>
      </c>
      <c r="W20" s="23">
        <v>3.5</v>
      </c>
      <c r="X20" s="38">
        <v>6</v>
      </c>
      <c r="Y20" s="30">
        <v>3.9</v>
      </c>
      <c r="Z20" s="30">
        <v>5.0999999999999996</v>
      </c>
      <c r="AA20" s="38">
        <v>2.1</v>
      </c>
      <c r="AB20" s="38"/>
      <c r="AC20" s="38"/>
      <c r="AD20" s="38"/>
      <c r="AE20" s="38">
        <v>0.77500000000000002</v>
      </c>
      <c r="AF20" s="38"/>
      <c r="AG20" s="38"/>
      <c r="AH20" s="44">
        <f t="shared" si="4"/>
        <v>0.77500000000000002</v>
      </c>
      <c r="AI20" s="53">
        <v>30</v>
      </c>
      <c r="AJ20" s="15">
        <f t="shared" si="37"/>
        <v>30.774999999999999</v>
      </c>
      <c r="AK20" s="51">
        <f t="shared" si="22"/>
        <v>114.05500000000001</v>
      </c>
      <c r="AL20" s="96">
        <f t="shared" si="23"/>
        <v>119.655</v>
      </c>
      <c r="AM20" s="16">
        <f t="shared" si="36"/>
        <v>88.88</v>
      </c>
      <c r="AN20" s="50"/>
      <c r="AO20" s="46"/>
      <c r="AP20" s="17">
        <f t="shared" si="24"/>
        <v>119.655</v>
      </c>
      <c r="AQ20" s="18">
        <f t="shared" si="5"/>
        <v>15.911999999999978</v>
      </c>
      <c r="AR20" s="40"/>
      <c r="AS20" s="19">
        <f t="shared" si="6"/>
        <v>30.774999999999999</v>
      </c>
      <c r="AT20" s="20">
        <f t="shared" si="7"/>
        <v>99.191999999999979</v>
      </c>
      <c r="AU20" s="21">
        <f t="shared" si="8"/>
        <v>129.96699999999998</v>
      </c>
      <c r="AV20" s="47"/>
      <c r="AW20" s="19">
        <v>10</v>
      </c>
      <c r="AX20" s="20">
        <v>200</v>
      </c>
      <c r="AY20" s="20">
        <v>0</v>
      </c>
      <c r="AZ20" s="20">
        <v>37</v>
      </c>
      <c r="BA20" s="20">
        <v>20</v>
      </c>
      <c r="BB20" s="42">
        <f t="shared" si="9"/>
        <v>267</v>
      </c>
      <c r="BC20" s="43">
        <f t="shared" si="10"/>
        <v>253.64999999999998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206.64999999999998</v>
      </c>
      <c r="BK20" s="24">
        <f t="shared" si="13"/>
        <v>99.191999999999979</v>
      </c>
      <c r="BL20" s="48">
        <f t="shared" si="14"/>
        <v>107.458</v>
      </c>
      <c r="BO20" s="129">
        <f t="shared" si="25"/>
        <v>1675</v>
      </c>
      <c r="BP20" s="129">
        <f t="shared" si="26"/>
        <v>57</v>
      </c>
      <c r="BQ20" s="129">
        <f t="shared" si="27"/>
        <v>691</v>
      </c>
      <c r="BR20" s="129">
        <f t="shared" si="28"/>
        <v>25</v>
      </c>
      <c r="BS20" s="129">
        <f t="shared" si="29"/>
        <v>2366</v>
      </c>
      <c r="BT20" s="129">
        <f t="shared" si="30"/>
        <v>82</v>
      </c>
      <c r="BU20" s="129">
        <f t="shared" si="31"/>
        <v>5.0999999999999996</v>
      </c>
      <c r="BV20" s="129">
        <f t="shared" si="32"/>
        <v>106.88</v>
      </c>
      <c r="BW20" s="129">
        <f t="shared" si="33"/>
        <v>0.77500000000000002</v>
      </c>
      <c r="BX20" s="129">
        <f t="shared" si="34"/>
        <v>107.655</v>
      </c>
      <c r="BY20" s="134">
        <f t="shared" si="35"/>
        <v>107.655</v>
      </c>
      <c r="BZ20" s="129">
        <f t="shared" si="38"/>
        <v>25.655000000000001</v>
      </c>
    </row>
    <row r="21" spans="1:78" ht="18.75">
      <c r="A21" s="143">
        <f t="shared" si="16"/>
        <v>42913</v>
      </c>
      <c r="B21" s="138" t="s">
        <v>43</v>
      </c>
      <c r="C21" s="30">
        <v>589</v>
      </c>
      <c r="D21" s="30">
        <v>575</v>
      </c>
      <c r="E21" s="30">
        <v>483</v>
      </c>
      <c r="F21" s="30">
        <v>40</v>
      </c>
      <c r="G21" s="30"/>
      <c r="H21" s="32">
        <v>16</v>
      </c>
      <c r="I21" s="33">
        <f t="shared" si="17"/>
        <v>1647</v>
      </c>
      <c r="J21" s="33">
        <f t="shared" si="18"/>
        <v>56</v>
      </c>
      <c r="K21" s="23">
        <v>344</v>
      </c>
      <c r="L21" s="14">
        <v>341</v>
      </c>
      <c r="M21" s="14">
        <v>340</v>
      </c>
      <c r="N21" s="14"/>
      <c r="O21" s="14">
        <v>12</v>
      </c>
      <c r="P21" s="14">
        <v>12</v>
      </c>
      <c r="Q21" s="14">
        <v>13</v>
      </c>
      <c r="R21" s="34"/>
      <c r="S21" s="33">
        <f t="shared" si="19"/>
        <v>1025</v>
      </c>
      <c r="T21" s="33">
        <f t="shared" si="20"/>
        <v>37</v>
      </c>
      <c r="U21" s="35">
        <f t="shared" si="21"/>
        <v>93</v>
      </c>
      <c r="V21" s="37">
        <v>4.28</v>
      </c>
      <c r="W21" s="23">
        <v>3.5</v>
      </c>
      <c r="X21" s="38">
        <v>5.5</v>
      </c>
      <c r="Y21" s="30">
        <v>3.9</v>
      </c>
      <c r="Z21" s="30">
        <v>5.0999999999999996</v>
      </c>
      <c r="AA21" s="38">
        <v>2.1</v>
      </c>
      <c r="AB21" s="38"/>
      <c r="AC21" s="38"/>
      <c r="AD21" s="38"/>
      <c r="AE21" s="38">
        <v>0.77500000000000002</v>
      </c>
      <c r="AF21" s="38"/>
      <c r="AG21" s="38"/>
      <c r="AH21" s="44">
        <f t="shared" si="4"/>
        <v>0.77500000000000002</v>
      </c>
      <c r="AI21" s="53">
        <v>30</v>
      </c>
      <c r="AJ21" s="15">
        <f t="shared" si="37"/>
        <v>30.774999999999999</v>
      </c>
      <c r="AK21" s="51">
        <f t="shared" si="22"/>
        <v>112.55500000000001</v>
      </c>
      <c r="AL21" s="96">
        <f t="shared" si="23"/>
        <v>118.155</v>
      </c>
      <c r="AM21" s="16">
        <f t="shared" si="36"/>
        <v>87.38</v>
      </c>
      <c r="AN21" s="50"/>
      <c r="AO21" s="46"/>
      <c r="AP21" s="17">
        <f t="shared" si="24"/>
        <v>118.155</v>
      </c>
      <c r="AQ21" s="18">
        <f t="shared" si="5"/>
        <v>17.411999999999978</v>
      </c>
      <c r="AR21" s="40"/>
      <c r="AS21" s="19">
        <f t="shared" si="6"/>
        <v>30.774999999999999</v>
      </c>
      <c r="AT21" s="20">
        <f t="shared" si="7"/>
        <v>99.191999999999979</v>
      </c>
      <c r="AU21" s="21">
        <f t="shared" si="8"/>
        <v>129.96699999999998</v>
      </c>
      <c r="AV21" s="47"/>
      <c r="AW21" s="19">
        <v>10</v>
      </c>
      <c r="AX21" s="20">
        <v>200</v>
      </c>
      <c r="AY21" s="20">
        <v>0</v>
      </c>
      <c r="AZ21" s="20">
        <v>37</v>
      </c>
      <c r="BA21" s="20">
        <v>20</v>
      </c>
      <c r="BB21" s="42">
        <f t="shared" si="9"/>
        <v>267</v>
      </c>
      <c r="BC21" s="43">
        <f t="shared" si="10"/>
        <v>253.64999999999998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206.64999999999998</v>
      </c>
      <c r="BK21" s="24">
        <f t="shared" si="13"/>
        <v>99.191999999999979</v>
      </c>
      <c r="BL21" s="48">
        <f t="shared" si="14"/>
        <v>107.458</v>
      </c>
      <c r="BO21" s="129">
        <f t="shared" si="25"/>
        <v>1647</v>
      </c>
      <c r="BP21" s="129">
        <f t="shared" si="26"/>
        <v>56</v>
      </c>
      <c r="BQ21" s="129">
        <f t="shared" si="27"/>
        <v>685</v>
      </c>
      <c r="BR21" s="129">
        <f t="shared" si="28"/>
        <v>25</v>
      </c>
      <c r="BS21" s="129">
        <f t="shared" si="29"/>
        <v>2332</v>
      </c>
      <c r="BT21" s="129">
        <f t="shared" si="30"/>
        <v>81</v>
      </c>
      <c r="BU21" s="129">
        <f t="shared" si="31"/>
        <v>5.0999999999999996</v>
      </c>
      <c r="BV21" s="129">
        <f t="shared" si="32"/>
        <v>105.38</v>
      </c>
      <c r="BW21" s="129">
        <f t="shared" si="33"/>
        <v>0.77500000000000002</v>
      </c>
      <c r="BX21" s="129">
        <f t="shared" si="34"/>
        <v>106.155</v>
      </c>
      <c r="BY21" s="134">
        <f t="shared" si="35"/>
        <v>106.155</v>
      </c>
      <c r="BZ21" s="129">
        <f t="shared" si="38"/>
        <v>25.155000000000001</v>
      </c>
    </row>
    <row r="22" spans="1:78" ht="18.75">
      <c r="A22" s="143">
        <f t="shared" si="16"/>
        <v>42913</v>
      </c>
      <c r="B22" s="138" t="s">
        <v>12</v>
      </c>
      <c r="C22" s="30">
        <v>595</v>
      </c>
      <c r="D22" s="30">
        <v>544</v>
      </c>
      <c r="E22" s="30">
        <v>494</v>
      </c>
      <c r="F22" s="30">
        <v>40</v>
      </c>
      <c r="G22" s="30"/>
      <c r="H22" s="32">
        <v>16</v>
      </c>
      <c r="I22" s="33">
        <f t="shared" si="17"/>
        <v>1633</v>
      </c>
      <c r="J22" s="33">
        <f t="shared" si="18"/>
        <v>56</v>
      </c>
      <c r="K22" s="23">
        <v>326</v>
      </c>
      <c r="L22" s="14">
        <v>330</v>
      </c>
      <c r="M22" s="14">
        <v>370</v>
      </c>
      <c r="N22" s="14"/>
      <c r="O22" s="14">
        <v>12</v>
      </c>
      <c r="P22" s="14">
        <v>12</v>
      </c>
      <c r="Q22" s="14">
        <v>13</v>
      </c>
      <c r="R22" s="34"/>
      <c r="S22" s="33">
        <f t="shared" si="19"/>
        <v>1026</v>
      </c>
      <c r="T22" s="33">
        <f t="shared" si="20"/>
        <v>37</v>
      </c>
      <c r="U22" s="35">
        <f t="shared" si="21"/>
        <v>93</v>
      </c>
      <c r="V22" s="37">
        <v>4.28</v>
      </c>
      <c r="W22" s="23">
        <v>3.5</v>
      </c>
      <c r="X22" s="38">
        <v>5</v>
      </c>
      <c r="Y22" s="23">
        <v>3.1</v>
      </c>
      <c r="Z22" s="30">
        <v>4.7</v>
      </c>
      <c r="AA22" s="38">
        <v>2.5</v>
      </c>
      <c r="AB22" s="38"/>
      <c r="AC22" s="38"/>
      <c r="AD22" s="38"/>
      <c r="AE22" s="38">
        <v>0.77500000000000002</v>
      </c>
      <c r="AF22" s="38"/>
      <c r="AG22" s="38"/>
      <c r="AH22" s="44">
        <f t="shared" si="4"/>
        <v>0.77500000000000002</v>
      </c>
      <c r="AI22" s="53">
        <v>30</v>
      </c>
      <c r="AJ22" s="15">
        <f t="shared" si="37"/>
        <v>30.774999999999999</v>
      </c>
      <c r="AK22" s="51">
        <f t="shared" si="22"/>
        <v>110.855</v>
      </c>
      <c r="AL22" s="96">
        <f t="shared" si="23"/>
        <v>116.855</v>
      </c>
      <c r="AM22" s="16">
        <f t="shared" si="36"/>
        <v>86.080000000000013</v>
      </c>
      <c r="AN22" s="50"/>
      <c r="AO22" s="46"/>
      <c r="AP22" s="17">
        <f t="shared" si="24"/>
        <v>116.855</v>
      </c>
      <c r="AQ22" s="18">
        <f t="shared" si="5"/>
        <v>17.743999999999986</v>
      </c>
      <c r="AR22" s="40"/>
      <c r="AS22" s="19">
        <f t="shared" si="6"/>
        <v>30.774999999999999</v>
      </c>
      <c r="AT22" s="20">
        <f t="shared" si="7"/>
        <v>97.823999999999984</v>
      </c>
      <c r="AU22" s="21">
        <f t="shared" si="8"/>
        <v>128.59899999999999</v>
      </c>
      <c r="AV22" s="47"/>
      <c r="AW22" s="19">
        <v>10</v>
      </c>
      <c r="AX22" s="20">
        <v>200</v>
      </c>
      <c r="AY22" s="20">
        <v>0</v>
      </c>
      <c r="AZ22" s="20">
        <v>34</v>
      </c>
      <c r="BA22" s="20">
        <v>20</v>
      </c>
      <c r="BB22" s="42">
        <f t="shared" si="9"/>
        <v>264</v>
      </c>
      <c r="BC22" s="43">
        <f t="shared" si="10"/>
        <v>250.79999999999998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203.79999999999998</v>
      </c>
      <c r="BK22" s="24">
        <f t="shared" si="13"/>
        <v>97.823999999999984</v>
      </c>
      <c r="BL22" s="48">
        <f t="shared" si="14"/>
        <v>105.976</v>
      </c>
      <c r="BO22" s="129">
        <f t="shared" si="25"/>
        <v>1633</v>
      </c>
      <c r="BP22" s="129">
        <f t="shared" si="26"/>
        <v>56</v>
      </c>
      <c r="BQ22" s="129">
        <f t="shared" si="27"/>
        <v>656</v>
      </c>
      <c r="BR22" s="129">
        <f t="shared" si="28"/>
        <v>25</v>
      </c>
      <c r="BS22" s="129">
        <f t="shared" si="29"/>
        <v>2289</v>
      </c>
      <c r="BT22" s="129">
        <f t="shared" si="30"/>
        <v>81</v>
      </c>
      <c r="BU22" s="129">
        <f t="shared" si="31"/>
        <v>4.7</v>
      </c>
      <c r="BV22" s="129">
        <f t="shared" si="32"/>
        <v>104.08</v>
      </c>
      <c r="BW22" s="129">
        <f t="shared" si="33"/>
        <v>0.77500000000000002</v>
      </c>
      <c r="BX22" s="129">
        <f t="shared" si="34"/>
        <v>104.855</v>
      </c>
      <c r="BY22" s="134">
        <f t="shared" si="35"/>
        <v>104.855</v>
      </c>
      <c r="BZ22" s="129">
        <f t="shared" si="38"/>
        <v>23.855</v>
      </c>
    </row>
    <row r="23" spans="1:78" ht="18.75">
      <c r="A23" s="143">
        <f t="shared" si="16"/>
        <v>42913</v>
      </c>
      <c r="B23" s="138" t="s">
        <v>44</v>
      </c>
      <c r="C23" s="30">
        <v>601</v>
      </c>
      <c r="D23" s="30">
        <v>559</v>
      </c>
      <c r="E23" s="30">
        <v>482</v>
      </c>
      <c r="F23" s="30">
        <v>41</v>
      </c>
      <c r="G23" s="30"/>
      <c r="H23" s="32">
        <v>16</v>
      </c>
      <c r="I23" s="33">
        <f t="shared" si="17"/>
        <v>1642</v>
      </c>
      <c r="J23" s="33">
        <f t="shared" si="18"/>
        <v>57</v>
      </c>
      <c r="K23" s="23">
        <v>311</v>
      </c>
      <c r="L23" s="14">
        <v>337</v>
      </c>
      <c r="M23" s="14">
        <v>350</v>
      </c>
      <c r="N23" s="14"/>
      <c r="O23" s="14">
        <v>10</v>
      </c>
      <c r="P23" s="14">
        <v>12</v>
      </c>
      <c r="Q23" s="14">
        <v>13</v>
      </c>
      <c r="R23" s="34"/>
      <c r="S23" s="33">
        <f t="shared" si="19"/>
        <v>998</v>
      </c>
      <c r="T23" s="33">
        <f t="shared" si="20"/>
        <v>35</v>
      </c>
      <c r="U23" s="35">
        <f t="shared" si="21"/>
        <v>92</v>
      </c>
      <c r="V23" s="37">
        <v>4.28</v>
      </c>
      <c r="W23" s="23">
        <v>3.5</v>
      </c>
      <c r="X23" s="38">
        <v>5</v>
      </c>
      <c r="Y23" s="23">
        <v>3.1</v>
      </c>
      <c r="Z23" s="30">
        <v>4.7</v>
      </c>
      <c r="AA23" s="38">
        <v>2.5</v>
      </c>
      <c r="AB23" s="38"/>
      <c r="AC23" s="38"/>
      <c r="AD23" s="38"/>
      <c r="AE23" s="38">
        <v>0.77500000000000002</v>
      </c>
      <c r="AF23" s="38"/>
      <c r="AG23" s="38"/>
      <c r="AH23" s="44">
        <f t="shared" si="4"/>
        <v>0.77500000000000002</v>
      </c>
      <c r="AI23" s="53">
        <v>30</v>
      </c>
      <c r="AJ23" s="15">
        <f t="shared" si="37"/>
        <v>30.774999999999999</v>
      </c>
      <c r="AK23" s="51">
        <f t="shared" si="22"/>
        <v>109.855</v>
      </c>
      <c r="AL23" s="96">
        <f t="shared" si="23"/>
        <v>115.855</v>
      </c>
      <c r="AM23" s="16">
        <f t="shared" si="36"/>
        <v>85.080000000000013</v>
      </c>
      <c r="AN23" s="50"/>
      <c r="AO23" s="46"/>
      <c r="AP23" s="17">
        <f t="shared" si="24"/>
        <v>115.855</v>
      </c>
      <c r="AQ23" s="18">
        <f t="shared" si="5"/>
        <v>18.743999999999986</v>
      </c>
      <c r="AR23" s="40"/>
      <c r="AS23" s="19">
        <f t="shared" si="6"/>
        <v>30.774999999999999</v>
      </c>
      <c r="AT23" s="20">
        <f t="shared" si="7"/>
        <v>97.823999999999984</v>
      </c>
      <c r="AU23" s="21">
        <f t="shared" si="8"/>
        <v>128.59899999999999</v>
      </c>
      <c r="AV23" s="47"/>
      <c r="AW23" s="19">
        <v>10</v>
      </c>
      <c r="AX23" s="20">
        <v>200</v>
      </c>
      <c r="AY23" s="20">
        <v>0</v>
      </c>
      <c r="AZ23" s="20">
        <v>34</v>
      </c>
      <c r="BA23" s="20">
        <v>20</v>
      </c>
      <c r="BB23" s="42">
        <f t="shared" si="9"/>
        <v>264</v>
      </c>
      <c r="BC23" s="43">
        <f t="shared" si="10"/>
        <v>250.79999999999998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203.79999999999998</v>
      </c>
      <c r="BK23" s="24">
        <f t="shared" si="13"/>
        <v>97.823999999999984</v>
      </c>
      <c r="BL23" s="48">
        <f t="shared" si="14"/>
        <v>105.976</v>
      </c>
      <c r="BO23" s="129">
        <f t="shared" si="25"/>
        <v>1642</v>
      </c>
      <c r="BP23" s="129">
        <f t="shared" si="26"/>
        <v>57</v>
      </c>
      <c r="BQ23" s="129">
        <f t="shared" si="27"/>
        <v>648</v>
      </c>
      <c r="BR23" s="129">
        <f t="shared" si="28"/>
        <v>23</v>
      </c>
      <c r="BS23" s="129">
        <f t="shared" si="29"/>
        <v>2290</v>
      </c>
      <c r="BT23" s="129">
        <f t="shared" si="30"/>
        <v>80</v>
      </c>
      <c r="BU23" s="129">
        <f t="shared" si="31"/>
        <v>4.7</v>
      </c>
      <c r="BV23" s="129">
        <f t="shared" si="32"/>
        <v>103.08</v>
      </c>
      <c r="BW23" s="129">
        <f t="shared" si="33"/>
        <v>0.77500000000000002</v>
      </c>
      <c r="BX23" s="129">
        <f t="shared" si="34"/>
        <v>103.855</v>
      </c>
      <c r="BY23" s="134">
        <f t="shared" si="35"/>
        <v>103.855</v>
      </c>
      <c r="BZ23" s="129">
        <f t="shared" si="38"/>
        <v>23.855</v>
      </c>
    </row>
    <row r="24" spans="1:78" ht="18.75">
      <c r="A24" s="143">
        <f t="shared" si="16"/>
        <v>42913</v>
      </c>
      <c r="B24" s="139" t="s">
        <v>13</v>
      </c>
      <c r="C24" s="30">
        <v>601</v>
      </c>
      <c r="D24" s="30">
        <v>559</v>
      </c>
      <c r="E24" s="30">
        <v>482</v>
      </c>
      <c r="F24" s="30">
        <v>41</v>
      </c>
      <c r="G24" s="30"/>
      <c r="H24" s="32">
        <v>16</v>
      </c>
      <c r="I24" s="33">
        <f t="shared" si="17"/>
        <v>1642</v>
      </c>
      <c r="J24" s="33">
        <f t="shared" si="18"/>
        <v>57</v>
      </c>
      <c r="K24" s="23">
        <v>311</v>
      </c>
      <c r="L24" s="14">
        <v>337</v>
      </c>
      <c r="M24" s="14">
        <v>350</v>
      </c>
      <c r="N24" s="14"/>
      <c r="O24" s="14">
        <v>10</v>
      </c>
      <c r="P24" s="14">
        <v>12</v>
      </c>
      <c r="Q24" s="14">
        <v>13</v>
      </c>
      <c r="R24" s="34"/>
      <c r="S24" s="33">
        <f t="shared" si="19"/>
        <v>998</v>
      </c>
      <c r="T24" s="33">
        <f t="shared" si="20"/>
        <v>35</v>
      </c>
      <c r="U24" s="35">
        <f t="shared" si="21"/>
        <v>92</v>
      </c>
      <c r="V24" s="37">
        <v>3.42</v>
      </c>
      <c r="W24" s="23">
        <v>3.5</v>
      </c>
      <c r="X24" s="30">
        <v>4.5</v>
      </c>
      <c r="Y24" s="30">
        <v>2.6</v>
      </c>
      <c r="Z24" s="54">
        <v>4.4000000000000004</v>
      </c>
      <c r="AA24" s="38">
        <v>1.7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30</v>
      </c>
      <c r="AJ24" s="15">
        <f t="shared" si="37"/>
        <v>30.774999999999999</v>
      </c>
      <c r="AK24" s="51">
        <f t="shared" ref="AK24:AK30" si="39">U24+V24+X24+Z24+AB24+AC24+AD24+AE24+AF24+AG24+Y24</f>
        <v>107.69500000000001</v>
      </c>
      <c r="AL24" s="96">
        <f t="shared" ref="AL24:AL30" si="40">AK24+W24+AA24</f>
        <v>112.89500000000001</v>
      </c>
      <c r="AM24" s="16">
        <f t="shared" si="36"/>
        <v>82.12</v>
      </c>
      <c r="AN24" s="50"/>
      <c r="AO24" s="46"/>
      <c r="AP24" s="17">
        <f t="shared" si="24"/>
        <v>112.89500000000001</v>
      </c>
      <c r="AQ24" s="18">
        <f t="shared" si="5"/>
        <v>20.903999999999982</v>
      </c>
      <c r="AR24" s="40"/>
      <c r="AS24" s="19">
        <f t="shared" si="6"/>
        <v>30.774999999999999</v>
      </c>
      <c r="AT24" s="20">
        <f t="shared" si="7"/>
        <v>97.823999999999984</v>
      </c>
      <c r="AU24" s="21">
        <f t="shared" si="8"/>
        <v>128.59899999999999</v>
      </c>
      <c r="AV24" s="47"/>
      <c r="AW24" s="19">
        <v>10</v>
      </c>
      <c r="AX24" s="20">
        <v>200</v>
      </c>
      <c r="AY24" s="20">
        <v>0</v>
      </c>
      <c r="AZ24" s="20">
        <v>34</v>
      </c>
      <c r="BA24" s="20">
        <v>20</v>
      </c>
      <c r="BB24" s="42">
        <f t="shared" si="9"/>
        <v>264</v>
      </c>
      <c r="BC24" s="43">
        <f t="shared" si="10"/>
        <v>250.79999999999998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203.79999999999998</v>
      </c>
      <c r="BK24" s="24">
        <f t="shared" si="13"/>
        <v>97.823999999999984</v>
      </c>
      <c r="BL24" s="48">
        <f t="shared" si="14"/>
        <v>105.976</v>
      </c>
      <c r="BO24" s="129">
        <f t="shared" ref="BO24:BO30" si="41">C24+D24+E24+((AB24+AC24)/0.033)</f>
        <v>1642</v>
      </c>
      <c r="BP24" s="129">
        <f t="shared" ref="BP24:BP30" si="42">F24+G24+H24</f>
        <v>57</v>
      </c>
      <c r="BQ24" s="129">
        <f t="shared" ref="BQ24:BQ30" si="43">K24+L24+N24+(AD24/0.033)</f>
        <v>648</v>
      </c>
      <c r="BR24" s="129">
        <f t="shared" ref="BR24:BR30" si="44">O24+Q24+R24+AD24</f>
        <v>23</v>
      </c>
      <c r="BS24" s="129">
        <f t="shared" ref="BS24:BS30" si="45">C24+D24+E24+K24+L24+N24+((AB24+AC24)/0.033)+(AD24/0.033)</f>
        <v>2290</v>
      </c>
      <c r="BT24" s="129">
        <f t="shared" ref="BT24:BT30" si="46">F24+G24+H24+O24+Q24+R24+AB24+AC24+AD24</f>
        <v>80</v>
      </c>
      <c r="BU24" s="129">
        <f t="shared" si="31"/>
        <v>4.4000000000000004</v>
      </c>
      <c r="BV24" s="129">
        <f t="shared" ref="BV24:BV30" si="47">F24+G24+H24+O24+Q24+R24+V24+W24+X24+Y24+Z24+AA24</f>
        <v>100.12</v>
      </c>
      <c r="BW24" s="129">
        <f t="shared" si="33"/>
        <v>0.77500000000000002</v>
      </c>
      <c r="BX24" s="129">
        <f t="shared" ref="BX24:BX30" si="48">F24+G24+H24+O24+Q24+V24+W24+X24+Y24+Z24+AA24+AB24+AC24+AD24+AE24+AF24+AG24</f>
        <v>100.89500000000001</v>
      </c>
      <c r="BY24" s="134">
        <f t="shared" ref="BY24:BY30" si="49">F24+G24+H24+O24+Q24+R24+V24+W24+X24+Y24+Z24+AA24+AB24+AC24+AD24+AE24+AF24+AG24+AO24</f>
        <v>100.89500000000001</v>
      </c>
      <c r="BZ24" s="129">
        <f t="shared" ref="BZ24:BZ30" si="50">V24+W24+X24+Y24+Z24+AA24+AB15+AE24+AF24+AG24</f>
        <v>20.895</v>
      </c>
    </row>
    <row r="25" spans="1:78" ht="18.75">
      <c r="A25" s="143">
        <f t="shared" si="16"/>
        <v>42913</v>
      </c>
      <c r="B25" s="138" t="s">
        <v>30</v>
      </c>
      <c r="C25" s="30">
        <v>682</v>
      </c>
      <c r="D25" s="30">
        <v>716</v>
      </c>
      <c r="E25" s="30">
        <v>570</v>
      </c>
      <c r="F25" s="30">
        <v>48</v>
      </c>
      <c r="G25" s="30"/>
      <c r="H25" s="23">
        <v>19</v>
      </c>
      <c r="I25" s="33">
        <f t="shared" si="17"/>
        <v>1968</v>
      </c>
      <c r="J25" s="33">
        <f t="shared" si="18"/>
        <v>67</v>
      </c>
      <c r="K25" s="23">
        <v>340</v>
      </c>
      <c r="L25" s="14">
        <v>420</v>
      </c>
      <c r="M25" s="14">
        <v>340</v>
      </c>
      <c r="N25" s="14"/>
      <c r="O25" s="14">
        <v>12</v>
      </c>
      <c r="P25" s="14">
        <v>15</v>
      </c>
      <c r="Q25" s="14">
        <v>12</v>
      </c>
      <c r="R25" s="34"/>
      <c r="S25" s="33">
        <f t="shared" si="19"/>
        <v>1100</v>
      </c>
      <c r="T25" s="33">
        <f t="shared" si="20"/>
        <v>39</v>
      </c>
      <c r="U25" s="35">
        <f t="shared" si="21"/>
        <v>106</v>
      </c>
      <c r="V25" s="37">
        <v>3.42</v>
      </c>
      <c r="W25" s="23">
        <v>3.5</v>
      </c>
      <c r="X25" s="30">
        <v>4.5</v>
      </c>
      <c r="Y25" s="30">
        <v>2.6</v>
      </c>
      <c r="Z25" s="54">
        <v>4.4000000000000004</v>
      </c>
      <c r="AA25" s="38">
        <v>1.7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30</v>
      </c>
      <c r="AJ25" s="15">
        <f t="shared" si="37"/>
        <v>30.774999999999999</v>
      </c>
      <c r="AK25" s="51">
        <f t="shared" si="39"/>
        <v>121.69500000000001</v>
      </c>
      <c r="AL25" s="96">
        <f t="shared" si="40"/>
        <v>126.89500000000001</v>
      </c>
      <c r="AM25" s="16">
        <f t="shared" si="36"/>
        <v>96.12</v>
      </c>
      <c r="AN25" s="50"/>
      <c r="AO25" s="46"/>
      <c r="AP25" s="17">
        <f t="shared" si="24"/>
        <v>126.89500000000001</v>
      </c>
      <c r="AQ25" s="18">
        <f t="shared" si="5"/>
        <v>6.9039999999999822</v>
      </c>
      <c r="AR25" s="40"/>
      <c r="AS25" s="19">
        <f t="shared" si="6"/>
        <v>30.774999999999999</v>
      </c>
      <c r="AT25" s="20">
        <f t="shared" si="7"/>
        <v>97.823999999999984</v>
      </c>
      <c r="AU25" s="21">
        <f t="shared" si="8"/>
        <v>128.59899999999999</v>
      </c>
      <c r="AV25" s="47"/>
      <c r="AW25" s="19">
        <v>10</v>
      </c>
      <c r="AX25" s="20">
        <v>200</v>
      </c>
      <c r="AY25" s="20">
        <v>0</v>
      </c>
      <c r="AZ25" s="20">
        <v>34</v>
      </c>
      <c r="BA25" s="20">
        <v>20</v>
      </c>
      <c r="BB25" s="42">
        <f t="shared" si="9"/>
        <v>264</v>
      </c>
      <c r="BC25" s="43">
        <f t="shared" si="10"/>
        <v>250.79999999999998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203.79999999999998</v>
      </c>
      <c r="BK25" s="24">
        <f t="shared" si="13"/>
        <v>97.823999999999984</v>
      </c>
      <c r="BL25" s="48">
        <f t="shared" si="14"/>
        <v>105.976</v>
      </c>
      <c r="BO25" s="129">
        <f t="shared" si="41"/>
        <v>1968</v>
      </c>
      <c r="BP25" s="129">
        <f t="shared" si="42"/>
        <v>67</v>
      </c>
      <c r="BQ25" s="129">
        <f t="shared" si="43"/>
        <v>760</v>
      </c>
      <c r="BR25" s="129">
        <f t="shared" si="44"/>
        <v>24</v>
      </c>
      <c r="BS25" s="129">
        <f t="shared" si="45"/>
        <v>2728</v>
      </c>
      <c r="BT25" s="129">
        <f t="shared" si="46"/>
        <v>91</v>
      </c>
      <c r="BU25" s="129">
        <f t="shared" si="31"/>
        <v>4.4000000000000004</v>
      </c>
      <c r="BV25" s="129">
        <f t="shared" si="47"/>
        <v>111.12</v>
      </c>
      <c r="BW25" s="129">
        <f t="shared" si="33"/>
        <v>0.77500000000000002</v>
      </c>
      <c r="BX25" s="129">
        <f t="shared" si="48"/>
        <v>111.89500000000001</v>
      </c>
      <c r="BY25" s="134">
        <f t="shared" si="49"/>
        <v>111.89500000000001</v>
      </c>
      <c r="BZ25" s="129">
        <f t="shared" si="50"/>
        <v>20.895</v>
      </c>
    </row>
    <row r="26" spans="1:78" ht="18.75">
      <c r="A26" s="143">
        <f t="shared" si="16"/>
        <v>42913</v>
      </c>
      <c r="B26" s="138" t="s">
        <v>14</v>
      </c>
      <c r="C26" s="30">
        <v>682</v>
      </c>
      <c r="D26" s="30">
        <v>716</v>
      </c>
      <c r="E26" s="30">
        <v>570</v>
      </c>
      <c r="F26" s="30">
        <v>48</v>
      </c>
      <c r="G26" s="30"/>
      <c r="H26" s="23">
        <v>19</v>
      </c>
      <c r="I26" s="33">
        <f t="shared" si="17"/>
        <v>1968</v>
      </c>
      <c r="J26" s="33">
        <f t="shared" si="18"/>
        <v>67</v>
      </c>
      <c r="K26" s="23">
        <v>340</v>
      </c>
      <c r="L26" s="14">
        <v>420</v>
      </c>
      <c r="M26" s="14">
        <v>340</v>
      </c>
      <c r="N26" s="14"/>
      <c r="O26" s="14">
        <v>12</v>
      </c>
      <c r="P26" s="14">
        <v>15</v>
      </c>
      <c r="Q26" s="14">
        <v>12</v>
      </c>
      <c r="R26" s="34"/>
      <c r="S26" s="33">
        <f t="shared" si="19"/>
        <v>1100</v>
      </c>
      <c r="T26" s="33">
        <f t="shared" si="20"/>
        <v>39</v>
      </c>
      <c r="U26" s="35">
        <f t="shared" si="21"/>
        <v>106</v>
      </c>
      <c r="V26" s="37">
        <v>4.03</v>
      </c>
      <c r="W26" s="23">
        <v>3.5</v>
      </c>
      <c r="X26" s="30">
        <v>4.5</v>
      </c>
      <c r="Y26" s="30">
        <v>2.9</v>
      </c>
      <c r="Z26" s="54">
        <v>4.8</v>
      </c>
      <c r="AA26" s="38">
        <v>1.9</v>
      </c>
      <c r="AB26" s="38"/>
      <c r="AC26" s="38"/>
      <c r="AD26" s="38"/>
      <c r="AE26" s="38">
        <v>0.85</v>
      </c>
      <c r="AF26" s="38"/>
      <c r="AG26" s="38"/>
      <c r="AH26" s="44">
        <f t="shared" si="4"/>
        <v>0.85</v>
      </c>
      <c r="AI26" s="53">
        <v>45</v>
      </c>
      <c r="AJ26" s="15">
        <f t="shared" si="37"/>
        <v>45.85</v>
      </c>
      <c r="AK26" s="51">
        <f t="shared" si="39"/>
        <v>123.08</v>
      </c>
      <c r="AL26" s="96">
        <f t="shared" si="40"/>
        <v>128.47999999999999</v>
      </c>
      <c r="AM26" s="16">
        <f t="shared" si="36"/>
        <v>82.63</v>
      </c>
      <c r="AN26" s="50"/>
      <c r="AO26" s="46"/>
      <c r="AP26" s="17">
        <f t="shared" si="24"/>
        <v>128.47999999999999</v>
      </c>
      <c r="AQ26" s="18">
        <f t="shared" si="5"/>
        <v>20.59399999999998</v>
      </c>
      <c r="AR26" s="40"/>
      <c r="AS26" s="19">
        <f t="shared" si="6"/>
        <v>45.85</v>
      </c>
      <c r="AT26" s="20">
        <f t="shared" si="7"/>
        <v>97.823999999999984</v>
      </c>
      <c r="AU26" s="21">
        <f t="shared" si="8"/>
        <v>143.67399999999998</v>
      </c>
      <c r="AV26" s="47"/>
      <c r="AW26" s="19">
        <v>10</v>
      </c>
      <c r="AX26" s="20">
        <v>200</v>
      </c>
      <c r="AY26" s="20">
        <v>0</v>
      </c>
      <c r="AZ26" s="20">
        <v>34</v>
      </c>
      <c r="BA26" s="20">
        <v>20</v>
      </c>
      <c r="BB26" s="42">
        <f t="shared" si="9"/>
        <v>264</v>
      </c>
      <c r="BC26" s="43">
        <f t="shared" si="10"/>
        <v>250.79999999999998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203.79999999999998</v>
      </c>
      <c r="BK26" s="24">
        <f t="shared" si="13"/>
        <v>97.823999999999984</v>
      </c>
      <c r="BL26" s="48">
        <f t="shared" si="14"/>
        <v>105.976</v>
      </c>
      <c r="BO26" s="129">
        <f t="shared" si="41"/>
        <v>1968</v>
      </c>
      <c r="BP26" s="129">
        <f t="shared" si="42"/>
        <v>67</v>
      </c>
      <c r="BQ26" s="129">
        <f t="shared" si="43"/>
        <v>760</v>
      </c>
      <c r="BR26" s="129">
        <f t="shared" si="44"/>
        <v>24</v>
      </c>
      <c r="BS26" s="129">
        <f t="shared" si="45"/>
        <v>2728</v>
      </c>
      <c r="BT26" s="129">
        <f t="shared" si="46"/>
        <v>91</v>
      </c>
      <c r="BU26" s="129">
        <f t="shared" si="31"/>
        <v>4.8</v>
      </c>
      <c r="BV26" s="129">
        <f t="shared" si="47"/>
        <v>112.63000000000001</v>
      </c>
      <c r="BW26" s="129">
        <f t="shared" si="33"/>
        <v>0.85</v>
      </c>
      <c r="BX26" s="129">
        <f t="shared" si="48"/>
        <v>113.48</v>
      </c>
      <c r="BY26" s="134">
        <f t="shared" si="49"/>
        <v>113.48</v>
      </c>
      <c r="BZ26" s="129">
        <f t="shared" si="50"/>
        <v>22.48</v>
      </c>
    </row>
    <row r="27" spans="1:78" ht="18.75">
      <c r="A27" s="143">
        <f t="shared" si="16"/>
        <v>42913</v>
      </c>
      <c r="B27" s="138" t="s">
        <v>31</v>
      </c>
      <c r="C27" s="30">
        <v>719</v>
      </c>
      <c r="D27" s="30">
        <v>810</v>
      </c>
      <c r="E27" s="30">
        <v>596</v>
      </c>
      <c r="F27" s="30">
        <v>51</v>
      </c>
      <c r="G27" s="30"/>
      <c r="H27" s="23">
        <v>19</v>
      </c>
      <c r="I27" s="33">
        <f t="shared" si="17"/>
        <v>2125</v>
      </c>
      <c r="J27" s="33">
        <f t="shared" si="18"/>
        <v>70</v>
      </c>
      <c r="K27" s="23">
        <v>354</v>
      </c>
      <c r="L27" s="14">
        <v>457</v>
      </c>
      <c r="M27" s="14">
        <v>380</v>
      </c>
      <c r="N27" s="14"/>
      <c r="O27" s="14">
        <v>12</v>
      </c>
      <c r="P27" s="14">
        <v>16</v>
      </c>
      <c r="Q27" s="14">
        <v>13</v>
      </c>
      <c r="R27" s="34"/>
      <c r="S27" s="33">
        <f t="shared" si="19"/>
        <v>1191</v>
      </c>
      <c r="T27" s="33">
        <f t="shared" si="20"/>
        <v>41</v>
      </c>
      <c r="U27" s="35">
        <f t="shared" si="21"/>
        <v>111</v>
      </c>
      <c r="V27" s="37">
        <v>4.03</v>
      </c>
      <c r="W27" s="23">
        <v>3.5</v>
      </c>
      <c r="X27" s="30">
        <v>4.5</v>
      </c>
      <c r="Y27" s="30">
        <v>2.9</v>
      </c>
      <c r="Z27" s="54">
        <v>4.8</v>
      </c>
      <c r="AA27" s="38">
        <v>1.9</v>
      </c>
      <c r="AB27" s="38"/>
      <c r="AC27" s="38"/>
      <c r="AD27" s="38"/>
      <c r="AE27" s="38">
        <v>0.85</v>
      </c>
      <c r="AF27" s="38"/>
      <c r="AG27" s="38"/>
      <c r="AH27" s="44">
        <f t="shared" si="4"/>
        <v>0.85</v>
      </c>
      <c r="AI27" s="53">
        <v>45</v>
      </c>
      <c r="AJ27" s="15">
        <f t="shared" si="37"/>
        <v>45.85</v>
      </c>
      <c r="AK27" s="51">
        <f t="shared" si="39"/>
        <v>128.07999999999998</v>
      </c>
      <c r="AL27" s="96">
        <f t="shared" si="40"/>
        <v>133.47999999999999</v>
      </c>
      <c r="AM27" s="16">
        <f t="shared" si="36"/>
        <v>87.63</v>
      </c>
      <c r="AN27" s="50"/>
      <c r="AO27" s="46"/>
      <c r="AP27" s="17">
        <f t="shared" si="24"/>
        <v>133.47999999999999</v>
      </c>
      <c r="AQ27" s="18">
        <f t="shared" si="5"/>
        <v>15.593999999999994</v>
      </c>
      <c r="AR27" s="40"/>
      <c r="AS27" s="19">
        <f t="shared" si="6"/>
        <v>45.85</v>
      </c>
      <c r="AT27" s="20">
        <f t="shared" si="7"/>
        <v>97.823999999999984</v>
      </c>
      <c r="AU27" s="21">
        <f t="shared" si="8"/>
        <v>143.67399999999998</v>
      </c>
      <c r="AV27" s="47"/>
      <c r="AW27" s="19">
        <v>10</v>
      </c>
      <c r="AX27" s="20">
        <v>200</v>
      </c>
      <c r="AY27" s="20">
        <v>0</v>
      </c>
      <c r="AZ27" s="20">
        <v>34</v>
      </c>
      <c r="BA27" s="20">
        <v>20</v>
      </c>
      <c r="BB27" s="42">
        <f t="shared" si="9"/>
        <v>264</v>
      </c>
      <c r="BC27" s="43">
        <f t="shared" si="10"/>
        <v>250.79999999999998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203.79999999999998</v>
      </c>
      <c r="BK27" s="24">
        <f t="shared" si="13"/>
        <v>97.823999999999984</v>
      </c>
      <c r="BL27" s="48">
        <f t="shared" si="14"/>
        <v>105.976</v>
      </c>
      <c r="BO27" s="129">
        <f t="shared" si="41"/>
        <v>2125</v>
      </c>
      <c r="BP27" s="129">
        <f t="shared" si="42"/>
        <v>70</v>
      </c>
      <c r="BQ27" s="129">
        <f t="shared" si="43"/>
        <v>811</v>
      </c>
      <c r="BR27" s="129">
        <f t="shared" si="44"/>
        <v>25</v>
      </c>
      <c r="BS27" s="129">
        <f t="shared" si="45"/>
        <v>2936</v>
      </c>
      <c r="BT27" s="129">
        <f t="shared" si="46"/>
        <v>95</v>
      </c>
      <c r="BU27" s="129">
        <f t="shared" si="31"/>
        <v>4.8</v>
      </c>
      <c r="BV27" s="129">
        <f t="shared" si="47"/>
        <v>116.63000000000001</v>
      </c>
      <c r="BW27" s="129">
        <f t="shared" si="33"/>
        <v>0.85</v>
      </c>
      <c r="BX27" s="129">
        <f t="shared" si="48"/>
        <v>117.48</v>
      </c>
      <c r="BY27" s="134">
        <f t="shared" si="49"/>
        <v>117.48</v>
      </c>
      <c r="BZ27" s="129">
        <f t="shared" si="50"/>
        <v>22.48</v>
      </c>
    </row>
    <row r="28" spans="1:78" ht="18.75">
      <c r="A28" s="143">
        <f t="shared" si="16"/>
        <v>42913</v>
      </c>
      <c r="B28" s="138" t="s">
        <v>15</v>
      </c>
      <c r="C28" s="30">
        <v>752</v>
      </c>
      <c r="D28" s="30">
        <v>898</v>
      </c>
      <c r="E28" s="30">
        <v>629</v>
      </c>
      <c r="F28" s="30">
        <v>55</v>
      </c>
      <c r="G28" s="30"/>
      <c r="H28" s="23">
        <v>21</v>
      </c>
      <c r="I28" s="33">
        <f t="shared" si="17"/>
        <v>2279</v>
      </c>
      <c r="J28" s="33">
        <f t="shared" si="18"/>
        <v>76</v>
      </c>
      <c r="K28" s="23">
        <v>354</v>
      </c>
      <c r="L28" s="14">
        <v>457</v>
      </c>
      <c r="M28" s="14">
        <v>380</v>
      </c>
      <c r="N28" s="14"/>
      <c r="O28" s="14">
        <v>12</v>
      </c>
      <c r="P28" s="14">
        <v>16</v>
      </c>
      <c r="Q28" s="14">
        <v>13</v>
      </c>
      <c r="R28" s="34"/>
      <c r="S28" s="33">
        <f t="shared" si="19"/>
        <v>1191</v>
      </c>
      <c r="T28" s="33">
        <f t="shared" si="20"/>
        <v>41</v>
      </c>
      <c r="U28" s="35">
        <f t="shared" si="21"/>
        <v>117</v>
      </c>
      <c r="V28" s="37">
        <v>4.03</v>
      </c>
      <c r="W28" s="23">
        <v>3.5</v>
      </c>
      <c r="X28" s="30">
        <v>5.5</v>
      </c>
      <c r="Y28" s="30">
        <v>3.2</v>
      </c>
      <c r="Z28" s="54">
        <v>5.6</v>
      </c>
      <c r="AA28" s="38">
        <v>2.1</v>
      </c>
      <c r="AB28" s="38"/>
      <c r="AC28" s="38"/>
      <c r="AD28" s="38"/>
      <c r="AE28" s="38">
        <v>0.85</v>
      </c>
      <c r="AF28" s="38"/>
      <c r="AG28" s="38"/>
      <c r="AH28" s="44">
        <f t="shared" si="4"/>
        <v>0.85</v>
      </c>
      <c r="AI28" s="53">
        <v>45</v>
      </c>
      <c r="AJ28" s="15">
        <f t="shared" si="37"/>
        <v>45.85</v>
      </c>
      <c r="AK28" s="51">
        <f t="shared" si="39"/>
        <v>136.17999999999998</v>
      </c>
      <c r="AL28" s="96">
        <f t="shared" si="40"/>
        <v>141.77999999999997</v>
      </c>
      <c r="AM28" s="16">
        <f t="shared" si="36"/>
        <v>95.929999999999978</v>
      </c>
      <c r="AN28" s="50"/>
      <c r="AO28" s="46"/>
      <c r="AP28" s="17">
        <f t="shared" si="24"/>
        <v>141.77999999999997</v>
      </c>
      <c r="AQ28" s="18">
        <f t="shared" si="5"/>
        <v>7.4939999999999998</v>
      </c>
      <c r="AR28" s="40"/>
      <c r="AS28" s="19">
        <f t="shared" si="6"/>
        <v>45.85</v>
      </c>
      <c r="AT28" s="20">
        <f t="shared" si="7"/>
        <v>97.823999999999984</v>
      </c>
      <c r="AU28" s="21">
        <f t="shared" si="8"/>
        <v>143.67399999999998</v>
      </c>
      <c r="AV28" s="47"/>
      <c r="AW28" s="19">
        <v>10</v>
      </c>
      <c r="AX28" s="20">
        <v>200</v>
      </c>
      <c r="AY28" s="20">
        <v>0</v>
      </c>
      <c r="AZ28" s="20">
        <v>34</v>
      </c>
      <c r="BA28" s="20">
        <v>20</v>
      </c>
      <c r="BB28" s="42">
        <f t="shared" si="9"/>
        <v>264</v>
      </c>
      <c r="BC28" s="43">
        <f t="shared" si="10"/>
        <v>250.79999999999998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203.79999999999998</v>
      </c>
      <c r="BK28" s="24">
        <f t="shared" si="13"/>
        <v>97.823999999999984</v>
      </c>
      <c r="BL28" s="48">
        <f t="shared" si="14"/>
        <v>105.976</v>
      </c>
      <c r="BO28" s="129">
        <f t="shared" si="41"/>
        <v>2279</v>
      </c>
      <c r="BP28" s="129">
        <f t="shared" si="42"/>
        <v>76</v>
      </c>
      <c r="BQ28" s="129">
        <f t="shared" si="43"/>
        <v>811</v>
      </c>
      <c r="BR28" s="129">
        <f t="shared" si="44"/>
        <v>25</v>
      </c>
      <c r="BS28" s="129">
        <f t="shared" si="45"/>
        <v>3090</v>
      </c>
      <c r="BT28" s="129">
        <f t="shared" si="46"/>
        <v>101</v>
      </c>
      <c r="BU28" s="129">
        <f t="shared" si="31"/>
        <v>5.6</v>
      </c>
      <c r="BV28" s="129">
        <f t="shared" si="47"/>
        <v>124.92999999999999</v>
      </c>
      <c r="BW28" s="129">
        <f t="shared" si="33"/>
        <v>0.85</v>
      </c>
      <c r="BX28" s="129">
        <f t="shared" si="48"/>
        <v>125.77999999999999</v>
      </c>
      <c r="BY28" s="134">
        <f t="shared" si="49"/>
        <v>125.77999999999999</v>
      </c>
      <c r="BZ28" s="129">
        <f t="shared" si="50"/>
        <v>24.78</v>
      </c>
    </row>
    <row r="29" spans="1:78" ht="18.75">
      <c r="A29" s="143">
        <f t="shared" si="16"/>
        <v>42913</v>
      </c>
      <c r="B29" s="138" t="s">
        <v>32</v>
      </c>
      <c r="C29" s="30">
        <v>752</v>
      </c>
      <c r="D29" s="30">
        <v>898</v>
      </c>
      <c r="E29" s="30">
        <v>629</v>
      </c>
      <c r="F29" s="30">
        <v>55</v>
      </c>
      <c r="G29" s="30"/>
      <c r="H29" s="23">
        <v>21</v>
      </c>
      <c r="I29" s="33">
        <f t="shared" si="17"/>
        <v>2279</v>
      </c>
      <c r="J29" s="33">
        <f t="shared" si="18"/>
        <v>76</v>
      </c>
      <c r="K29" s="23">
        <v>348</v>
      </c>
      <c r="L29" s="14">
        <v>472</v>
      </c>
      <c r="M29" s="14">
        <v>350</v>
      </c>
      <c r="N29" s="14"/>
      <c r="O29" s="14">
        <v>12</v>
      </c>
      <c r="P29" s="14">
        <v>16</v>
      </c>
      <c r="Q29" s="14">
        <v>12</v>
      </c>
      <c r="R29" s="34"/>
      <c r="S29" s="33">
        <f t="shared" si="19"/>
        <v>1170</v>
      </c>
      <c r="T29" s="33">
        <f t="shared" si="20"/>
        <v>40</v>
      </c>
      <c r="U29" s="35">
        <f t="shared" si="21"/>
        <v>116</v>
      </c>
      <c r="V29" s="37">
        <v>4.03</v>
      </c>
      <c r="W29" s="23">
        <v>3.5</v>
      </c>
      <c r="X29" s="30">
        <v>5.5</v>
      </c>
      <c r="Y29" s="30">
        <v>3.2</v>
      </c>
      <c r="Z29" s="54">
        <v>5.6</v>
      </c>
      <c r="AA29" s="38">
        <v>2.1</v>
      </c>
      <c r="AB29" s="38"/>
      <c r="AC29" s="38"/>
      <c r="AD29" s="38"/>
      <c r="AE29" s="38">
        <v>0.85</v>
      </c>
      <c r="AF29" s="38"/>
      <c r="AG29" s="38"/>
      <c r="AH29" s="44">
        <f t="shared" si="4"/>
        <v>0.85</v>
      </c>
      <c r="AI29" s="53">
        <v>45</v>
      </c>
      <c r="AJ29" s="15">
        <f>AH29+AI29</f>
        <v>45.85</v>
      </c>
      <c r="AK29" s="51">
        <f t="shared" si="39"/>
        <v>135.17999999999998</v>
      </c>
      <c r="AL29" s="96">
        <f t="shared" si="40"/>
        <v>140.77999999999997</v>
      </c>
      <c r="AM29" s="16">
        <f t="shared" si="36"/>
        <v>94.929999999999978</v>
      </c>
      <c r="AN29" s="50"/>
      <c r="AO29" s="46"/>
      <c r="AP29" s="17">
        <f t="shared" si="24"/>
        <v>140.77999999999997</v>
      </c>
      <c r="AQ29" s="18">
        <f t="shared" si="5"/>
        <v>8.4939999999999998</v>
      </c>
      <c r="AR29" s="40"/>
      <c r="AS29" s="19">
        <f t="shared" si="6"/>
        <v>45.85</v>
      </c>
      <c r="AT29" s="20">
        <f t="shared" si="7"/>
        <v>97.823999999999984</v>
      </c>
      <c r="AU29" s="21">
        <f t="shared" si="8"/>
        <v>143.67399999999998</v>
      </c>
      <c r="AV29" s="47"/>
      <c r="AW29" s="19">
        <v>10</v>
      </c>
      <c r="AX29" s="20">
        <v>200</v>
      </c>
      <c r="AY29" s="20">
        <v>0</v>
      </c>
      <c r="AZ29" s="20">
        <v>34</v>
      </c>
      <c r="BA29" s="20">
        <v>20</v>
      </c>
      <c r="BB29" s="42">
        <f t="shared" si="9"/>
        <v>264</v>
      </c>
      <c r="BC29" s="43">
        <f t="shared" si="10"/>
        <v>250.79999999999998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203.79999999999998</v>
      </c>
      <c r="BK29" s="24">
        <f t="shared" si="13"/>
        <v>97.823999999999984</v>
      </c>
      <c r="BL29" s="48">
        <f t="shared" si="14"/>
        <v>105.976</v>
      </c>
      <c r="BO29" s="129">
        <f t="shared" si="41"/>
        <v>2279</v>
      </c>
      <c r="BP29" s="129">
        <f t="shared" si="42"/>
        <v>76</v>
      </c>
      <c r="BQ29" s="129">
        <f t="shared" si="43"/>
        <v>820</v>
      </c>
      <c r="BR29" s="129">
        <f t="shared" si="44"/>
        <v>24</v>
      </c>
      <c r="BS29" s="129">
        <f t="shared" si="45"/>
        <v>3099</v>
      </c>
      <c r="BT29" s="129">
        <f t="shared" si="46"/>
        <v>100</v>
      </c>
      <c r="BU29" s="129">
        <f t="shared" si="31"/>
        <v>5.6</v>
      </c>
      <c r="BV29" s="129">
        <f t="shared" si="47"/>
        <v>123.92999999999999</v>
      </c>
      <c r="BW29" s="129">
        <f t="shared" si="33"/>
        <v>0.85</v>
      </c>
      <c r="BX29" s="129">
        <f t="shared" si="48"/>
        <v>124.77999999999999</v>
      </c>
      <c r="BY29" s="134">
        <f t="shared" si="49"/>
        <v>124.77999999999999</v>
      </c>
      <c r="BZ29" s="129">
        <f t="shared" si="50"/>
        <v>24.78</v>
      </c>
    </row>
    <row r="30" spans="1:78" ht="18.75">
      <c r="A30" s="143">
        <f t="shared" si="16"/>
        <v>42913</v>
      </c>
      <c r="B30" s="138" t="s">
        <v>16</v>
      </c>
      <c r="C30" s="30">
        <v>766</v>
      </c>
      <c r="D30" s="30">
        <v>892</v>
      </c>
      <c r="E30" s="30">
        <v>623</v>
      </c>
      <c r="F30" s="30">
        <v>56</v>
      </c>
      <c r="G30" s="30"/>
      <c r="H30" s="23">
        <v>21</v>
      </c>
      <c r="I30" s="33">
        <f t="shared" si="17"/>
        <v>2281</v>
      </c>
      <c r="J30" s="33">
        <f t="shared" si="18"/>
        <v>77</v>
      </c>
      <c r="K30" s="23">
        <v>352</v>
      </c>
      <c r="L30" s="14">
        <v>480</v>
      </c>
      <c r="M30" s="14">
        <v>350</v>
      </c>
      <c r="N30" s="14"/>
      <c r="O30" s="14">
        <v>12</v>
      </c>
      <c r="P30" s="14">
        <v>16</v>
      </c>
      <c r="Q30" s="14">
        <v>12</v>
      </c>
      <c r="R30" s="34"/>
      <c r="S30" s="33">
        <f t="shared" si="19"/>
        <v>1182</v>
      </c>
      <c r="T30" s="33">
        <f t="shared" si="20"/>
        <v>40</v>
      </c>
      <c r="U30" s="35">
        <f t="shared" si="21"/>
        <v>117</v>
      </c>
      <c r="V30" s="37">
        <v>4.3099999999999996</v>
      </c>
      <c r="W30" s="23">
        <v>3.5</v>
      </c>
      <c r="X30" s="30">
        <v>5.5</v>
      </c>
      <c r="Y30" s="30">
        <v>3.3</v>
      </c>
      <c r="Z30" s="54">
        <v>6</v>
      </c>
      <c r="AA30" s="38">
        <v>2.2000000000000002</v>
      </c>
      <c r="AB30" s="38"/>
      <c r="AC30" s="38"/>
      <c r="AD30" s="38"/>
      <c r="AE30" s="38">
        <v>0.875</v>
      </c>
      <c r="AF30" s="38"/>
      <c r="AG30" s="38"/>
      <c r="AH30" s="44">
        <f t="shared" si="4"/>
        <v>0.875</v>
      </c>
      <c r="AI30" s="53">
        <v>45</v>
      </c>
      <c r="AJ30" s="15">
        <f t="shared" si="37"/>
        <v>45.875</v>
      </c>
      <c r="AK30" s="51">
        <f t="shared" si="39"/>
        <v>136.98500000000001</v>
      </c>
      <c r="AL30" s="96">
        <f t="shared" si="40"/>
        <v>142.685</v>
      </c>
      <c r="AM30" s="16">
        <f t="shared" si="36"/>
        <v>96.81</v>
      </c>
      <c r="AN30" s="50"/>
      <c r="AO30" s="46"/>
      <c r="AP30" s="17">
        <f t="shared" si="24"/>
        <v>142.685</v>
      </c>
      <c r="AQ30" s="18">
        <f t="shared" si="5"/>
        <v>6.7139999999999702</v>
      </c>
      <c r="AR30" s="40"/>
      <c r="AS30" s="19">
        <f t="shared" si="6"/>
        <v>45.875</v>
      </c>
      <c r="AT30" s="20">
        <f t="shared" si="7"/>
        <v>97.823999999999984</v>
      </c>
      <c r="AU30" s="21">
        <f t="shared" si="8"/>
        <v>143.69899999999998</v>
      </c>
      <c r="AV30" s="47"/>
      <c r="AW30" s="19">
        <v>10</v>
      </c>
      <c r="AX30" s="20">
        <v>200</v>
      </c>
      <c r="AY30" s="20">
        <v>0</v>
      </c>
      <c r="AZ30" s="20">
        <v>34</v>
      </c>
      <c r="BA30" s="20">
        <v>20</v>
      </c>
      <c r="BB30" s="42">
        <f t="shared" si="9"/>
        <v>264</v>
      </c>
      <c r="BC30" s="43">
        <f t="shared" si="10"/>
        <v>250.79999999999998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203.79999999999998</v>
      </c>
      <c r="BK30" s="24">
        <f t="shared" si="13"/>
        <v>97.823999999999984</v>
      </c>
      <c r="BL30" s="48">
        <f t="shared" si="14"/>
        <v>105.976</v>
      </c>
      <c r="BO30" s="129">
        <f t="shared" si="41"/>
        <v>2281</v>
      </c>
      <c r="BP30" s="129">
        <f t="shared" si="42"/>
        <v>77</v>
      </c>
      <c r="BQ30" s="129">
        <f t="shared" si="43"/>
        <v>832</v>
      </c>
      <c r="BR30" s="129">
        <f t="shared" si="44"/>
        <v>24</v>
      </c>
      <c r="BS30" s="129">
        <f t="shared" si="45"/>
        <v>3113</v>
      </c>
      <c r="BT30" s="129">
        <f t="shared" si="46"/>
        <v>101</v>
      </c>
      <c r="BU30" s="129">
        <f t="shared" si="31"/>
        <v>6</v>
      </c>
      <c r="BV30" s="129">
        <f t="shared" si="47"/>
        <v>125.81</v>
      </c>
      <c r="BW30" s="129">
        <f t="shared" si="33"/>
        <v>0.875</v>
      </c>
      <c r="BX30" s="129">
        <f t="shared" si="48"/>
        <v>126.685</v>
      </c>
      <c r="BY30" s="134">
        <f t="shared" si="49"/>
        <v>126.685</v>
      </c>
      <c r="BZ30" s="129">
        <f t="shared" si="50"/>
        <v>25.684999999999999</v>
      </c>
    </row>
    <row r="31" spans="1:78" ht="18.75">
      <c r="A31" s="143">
        <f t="shared" si="16"/>
        <v>42913</v>
      </c>
      <c r="B31" s="138" t="s">
        <v>45</v>
      </c>
      <c r="C31" s="30">
        <v>770</v>
      </c>
      <c r="D31" s="30">
        <v>903</v>
      </c>
      <c r="E31" s="30">
        <v>657</v>
      </c>
      <c r="F31" s="30">
        <v>56</v>
      </c>
      <c r="G31" s="30"/>
      <c r="H31" s="23">
        <v>21</v>
      </c>
      <c r="I31" s="33">
        <f t="shared" si="17"/>
        <v>2330</v>
      </c>
      <c r="J31" s="33">
        <f t="shared" si="18"/>
        <v>77</v>
      </c>
      <c r="K31" s="23">
        <v>349</v>
      </c>
      <c r="L31" s="14">
        <v>480</v>
      </c>
      <c r="M31" s="14">
        <v>340</v>
      </c>
      <c r="N31" s="14"/>
      <c r="O31" s="14">
        <v>12</v>
      </c>
      <c r="P31" s="14">
        <v>16</v>
      </c>
      <c r="Q31" s="14">
        <v>12</v>
      </c>
      <c r="R31" s="34"/>
      <c r="S31" s="33">
        <f t="shared" si="19"/>
        <v>1169</v>
      </c>
      <c r="T31" s="33">
        <f t="shared" si="20"/>
        <v>40</v>
      </c>
      <c r="U31" s="35">
        <f t="shared" si="21"/>
        <v>117</v>
      </c>
      <c r="V31" s="37">
        <v>4.03</v>
      </c>
      <c r="W31" s="23">
        <v>3.5</v>
      </c>
      <c r="X31" s="30">
        <v>5.5</v>
      </c>
      <c r="Y31" s="30">
        <v>3.3</v>
      </c>
      <c r="Z31" s="54">
        <v>6</v>
      </c>
      <c r="AA31" s="38">
        <v>2.2000000000000002</v>
      </c>
      <c r="AB31" s="38"/>
      <c r="AC31" s="38"/>
      <c r="AD31" s="38"/>
      <c r="AE31" s="38">
        <v>0.875</v>
      </c>
      <c r="AF31" s="38"/>
      <c r="AG31" s="38"/>
      <c r="AH31" s="44">
        <f t="shared" si="4"/>
        <v>0.875</v>
      </c>
      <c r="AI31" s="53">
        <v>45</v>
      </c>
      <c r="AJ31" s="15">
        <f t="shared" si="37"/>
        <v>45.875</v>
      </c>
      <c r="AK31" s="51">
        <f t="shared" si="22"/>
        <v>136.70500000000001</v>
      </c>
      <c r="AL31" s="96">
        <f t="shared" si="23"/>
        <v>142.405</v>
      </c>
      <c r="AM31" s="16">
        <f t="shared" si="36"/>
        <v>96.53</v>
      </c>
      <c r="AN31" s="50"/>
      <c r="AO31" s="46"/>
      <c r="AP31" s="17">
        <f t="shared" si="24"/>
        <v>142.405</v>
      </c>
      <c r="AQ31" s="18">
        <f t="shared" si="5"/>
        <v>6.9939999999999714</v>
      </c>
      <c r="AR31" s="40"/>
      <c r="AS31" s="19">
        <f t="shared" si="6"/>
        <v>45.875</v>
      </c>
      <c r="AT31" s="20">
        <f t="shared" si="7"/>
        <v>97.823999999999984</v>
      </c>
      <c r="AU31" s="21">
        <f t="shared" si="8"/>
        <v>143.69899999999998</v>
      </c>
      <c r="AV31" s="47"/>
      <c r="AW31" s="19">
        <v>10</v>
      </c>
      <c r="AX31" s="20">
        <v>200</v>
      </c>
      <c r="AY31" s="20">
        <v>0</v>
      </c>
      <c r="AZ31" s="20">
        <v>34</v>
      </c>
      <c r="BA31" s="20">
        <v>20</v>
      </c>
      <c r="BB31" s="42">
        <f t="shared" si="9"/>
        <v>264</v>
      </c>
      <c r="BC31" s="43">
        <f t="shared" si="10"/>
        <v>250.79999999999998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203.79999999999998</v>
      </c>
      <c r="BK31" s="24">
        <f t="shared" si="13"/>
        <v>97.823999999999984</v>
      </c>
      <c r="BL31" s="48">
        <f t="shared" si="14"/>
        <v>105.976</v>
      </c>
      <c r="BO31" s="129">
        <f t="shared" si="25"/>
        <v>2330</v>
      </c>
      <c r="BP31" s="129">
        <f t="shared" si="26"/>
        <v>77</v>
      </c>
      <c r="BQ31" s="129">
        <f t="shared" si="27"/>
        <v>829</v>
      </c>
      <c r="BR31" s="129">
        <f t="shared" si="28"/>
        <v>24</v>
      </c>
      <c r="BS31" s="129">
        <f t="shared" si="29"/>
        <v>3159</v>
      </c>
      <c r="BT31" s="129">
        <f t="shared" si="30"/>
        <v>101</v>
      </c>
      <c r="BU31" s="129">
        <f t="shared" si="31"/>
        <v>6</v>
      </c>
      <c r="BV31" s="129">
        <f t="shared" si="32"/>
        <v>125.53</v>
      </c>
      <c r="BW31" s="129">
        <f t="shared" si="33"/>
        <v>0.875</v>
      </c>
      <c r="BX31" s="129">
        <f t="shared" si="34"/>
        <v>126.405</v>
      </c>
      <c r="BY31" s="134">
        <f t="shared" si="35"/>
        <v>126.405</v>
      </c>
      <c r="BZ31" s="129">
        <f t="shared" si="38"/>
        <v>25.405000000000001</v>
      </c>
    </row>
    <row r="32" spans="1:78" ht="18.75">
      <c r="A32" s="143">
        <f t="shared" si="16"/>
        <v>42913</v>
      </c>
      <c r="B32" s="138" t="s">
        <v>17</v>
      </c>
      <c r="C32" s="30">
        <v>777</v>
      </c>
      <c r="D32" s="30">
        <v>901</v>
      </c>
      <c r="E32" s="30">
        <v>654</v>
      </c>
      <c r="F32" s="30">
        <v>58</v>
      </c>
      <c r="G32" s="30"/>
      <c r="H32" s="23">
        <v>22</v>
      </c>
      <c r="I32" s="33">
        <f t="shared" si="17"/>
        <v>2332</v>
      </c>
      <c r="J32" s="33">
        <f t="shared" si="18"/>
        <v>80</v>
      </c>
      <c r="K32" s="23">
        <v>348</v>
      </c>
      <c r="L32" s="14">
        <v>483</v>
      </c>
      <c r="M32" s="14">
        <v>370</v>
      </c>
      <c r="N32" s="14"/>
      <c r="O32" s="14">
        <v>12</v>
      </c>
      <c r="P32" s="14">
        <v>16</v>
      </c>
      <c r="Q32" s="14">
        <v>13</v>
      </c>
      <c r="R32" s="34"/>
      <c r="S32" s="33">
        <f t="shared" si="19"/>
        <v>1201</v>
      </c>
      <c r="T32" s="33">
        <f t="shared" si="20"/>
        <v>41</v>
      </c>
      <c r="U32" s="35">
        <f t="shared" si="21"/>
        <v>121</v>
      </c>
      <c r="V32" s="37">
        <v>4.03</v>
      </c>
      <c r="W32" s="23">
        <v>3.5</v>
      </c>
      <c r="X32" s="30">
        <v>5.5</v>
      </c>
      <c r="Y32" s="30">
        <v>3.6</v>
      </c>
      <c r="Z32" s="54">
        <v>5.3</v>
      </c>
      <c r="AA32" s="38">
        <v>2.2000000000000002</v>
      </c>
      <c r="AB32" s="38"/>
      <c r="AC32" s="38"/>
      <c r="AD32" s="38"/>
      <c r="AE32" s="38">
        <v>0.875</v>
      </c>
      <c r="AF32" s="38"/>
      <c r="AG32" s="38"/>
      <c r="AH32" s="44">
        <f t="shared" si="4"/>
        <v>0.875</v>
      </c>
      <c r="AI32" s="53">
        <v>45</v>
      </c>
      <c r="AJ32" s="15">
        <f t="shared" si="37"/>
        <v>45.875</v>
      </c>
      <c r="AK32" s="51">
        <f t="shared" si="22"/>
        <v>140.30500000000001</v>
      </c>
      <c r="AL32" s="96">
        <f t="shared" si="23"/>
        <v>146.005</v>
      </c>
      <c r="AM32" s="16">
        <f t="shared" si="36"/>
        <v>100.13</v>
      </c>
      <c r="AN32" s="50"/>
      <c r="AO32" s="46"/>
      <c r="AP32" s="17">
        <f t="shared" si="24"/>
        <v>146.005</v>
      </c>
      <c r="AQ32" s="18">
        <f t="shared" si="5"/>
        <v>3.393999999999977</v>
      </c>
      <c r="AR32" s="40"/>
      <c r="AS32" s="19">
        <f t="shared" si="6"/>
        <v>45.875</v>
      </c>
      <c r="AT32" s="20">
        <f t="shared" si="7"/>
        <v>97.823999999999984</v>
      </c>
      <c r="AU32" s="21">
        <f t="shared" si="8"/>
        <v>143.69899999999998</v>
      </c>
      <c r="AV32" s="47"/>
      <c r="AW32" s="19">
        <v>10</v>
      </c>
      <c r="AX32" s="20">
        <v>200</v>
      </c>
      <c r="AY32" s="20">
        <v>0</v>
      </c>
      <c r="AZ32" s="20">
        <v>34</v>
      </c>
      <c r="BA32" s="20">
        <v>20</v>
      </c>
      <c r="BB32" s="42">
        <f t="shared" si="9"/>
        <v>264</v>
      </c>
      <c r="BC32" s="43">
        <f t="shared" si="10"/>
        <v>250.79999999999998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203.79999999999998</v>
      </c>
      <c r="BK32" s="24">
        <f t="shared" si="13"/>
        <v>97.823999999999984</v>
      </c>
      <c r="BL32" s="48">
        <f t="shared" si="14"/>
        <v>105.976</v>
      </c>
      <c r="BO32" s="129">
        <f t="shared" si="25"/>
        <v>2332</v>
      </c>
      <c r="BP32" s="129">
        <f t="shared" si="26"/>
        <v>80</v>
      </c>
      <c r="BQ32" s="129">
        <f t="shared" si="27"/>
        <v>831</v>
      </c>
      <c r="BR32" s="129">
        <f t="shared" si="28"/>
        <v>25</v>
      </c>
      <c r="BS32" s="129">
        <f t="shared" si="29"/>
        <v>3163</v>
      </c>
      <c r="BT32" s="129">
        <f t="shared" si="30"/>
        <v>105</v>
      </c>
      <c r="BU32" s="129">
        <f t="shared" si="31"/>
        <v>5.3</v>
      </c>
      <c r="BV32" s="129">
        <f t="shared" si="32"/>
        <v>129.13</v>
      </c>
      <c r="BW32" s="129">
        <f t="shared" si="33"/>
        <v>0.875</v>
      </c>
      <c r="BX32" s="129">
        <f t="shared" si="34"/>
        <v>130.005</v>
      </c>
      <c r="BY32" s="134">
        <f t="shared" si="35"/>
        <v>130.005</v>
      </c>
      <c r="BZ32" s="129">
        <f t="shared" si="38"/>
        <v>25.005000000000003</v>
      </c>
    </row>
    <row r="33" spans="1:78" ht="18.75">
      <c r="A33" s="143">
        <f t="shared" si="16"/>
        <v>42913</v>
      </c>
      <c r="B33" s="138" t="s">
        <v>46</v>
      </c>
      <c r="C33" s="30">
        <v>777</v>
      </c>
      <c r="D33" s="30">
        <v>901</v>
      </c>
      <c r="E33" s="30">
        <v>654</v>
      </c>
      <c r="F33" s="30">
        <v>58</v>
      </c>
      <c r="G33" s="30"/>
      <c r="H33" s="23">
        <v>22</v>
      </c>
      <c r="I33" s="33">
        <f t="shared" si="17"/>
        <v>2332</v>
      </c>
      <c r="J33" s="33">
        <f t="shared" si="18"/>
        <v>80</v>
      </c>
      <c r="K33" s="23">
        <v>364</v>
      </c>
      <c r="L33" s="14">
        <v>483</v>
      </c>
      <c r="M33" s="14">
        <v>380</v>
      </c>
      <c r="N33" s="14"/>
      <c r="O33" s="14">
        <v>13</v>
      </c>
      <c r="P33" s="14">
        <v>16</v>
      </c>
      <c r="Q33" s="14">
        <v>13</v>
      </c>
      <c r="R33" s="34"/>
      <c r="S33" s="33">
        <f t="shared" si="19"/>
        <v>1227</v>
      </c>
      <c r="T33" s="33">
        <f t="shared" si="20"/>
        <v>42</v>
      </c>
      <c r="U33" s="35">
        <f t="shared" si="21"/>
        <v>122</v>
      </c>
      <c r="V33" s="37">
        <v>4.03</v>
      </c>
      <c r="W33" s="23">
        <v>3.5</v>
      </c>
      <c r="X33" s="30">
        <v>5.5</v>
      </c>
      <c r="Y33" s="30">
        <v>3.6</v>
      </c>
      <c r="Z33" s="54">
        <v>5.3</v>
      </c>
      <c r="AA33" s="38">
        <v>2.2000000000000002</v>
      </c>
      <c r="AB33" s="38"/>
      <c r="AC33" s="38"/>
      <c r="AD33" s="38"/>
      <c r="AE33" s="38">
        <v>0.875</v>
      </c>
      <c r="AF33" s="38"/>
      <c r="AG33" s="38"/>
      <c r="AH33" s="44">
        <f t="shared" si="4"/>
        <v>0.875</v>
      </c>
      <c r="AI33" s="53">
        <v>45</v>
      </c>
      <c r="AJ33" s="15">
        <f t="shared" si="37"/>
        <v>45.875</v>
      </c>
      <c r="AK33" s="51">
        <f t="shared" si="22"/>
        <v>141.30500000000001</v>
      </c>
      <c r="AL33" s="96">
        <f t="shared" si="23"/>
        <v>147.005</v>
      </c>
      <c r="AM33" s="16">
        <f t="shared" si="36"/>
        <v>101.13</v>
      </c>
      <c r="AN33" s="50"/>
      <c r="AO33" s="46"/>
      <c r="AP33" s="17">
        <f t="shared" si="24"/>
        <v>147.005</v>
      </c>
      <c r="AQ33" s="18">
        <f t="shared" si="5"/>
        <v>2.393999999999977</v>
      </c>
      <c r="AR33" s="40"/>
      <c r="AS33" s="19">
        <f t="shared" si="6"/>
        <v>45.875</v>
      </c>
      <c r="AT33" s="20">
        <f t="shared" si="7"/>
        <v>97.823999999999984</v>
      </c>
      <c r="AU33" s="21">
        <f t="shared" si="8"/>
        <v>143.69899999999998</v>
      </c>
      <c r="AV33" s="47"/>
      <c r="AW33" s="19">
        <v>10</v>
      </c>
      <c r="AX33" s="20">
        <v>200</v>
      </c>
      <c r="AY33" s="20">
        <v>0</v>
      </c>
      <c r="AZ33" s="20">
        <v>34</v>
      </c>
      <c r="BA33" s="20">
        <v>20</v>
      </c>
      <c r="BB33" s="42">
        <f t="shared" si="9"/>
        <v>264</v>
      </c>
      <c r="BC33" s="43">
        <f t="shared" si="10"/>
        <v>250.79999999999998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203.79999999999998</v>
      </c>
      <c r="BK33" s="24">
        <f t="shared" si="13"/>
        <v>97.823999999999984</v>
      </c>
      <c r="BL33" s="48">
        <f t="shared" si="14"/>
        <v>105.976</v>
      </c>
      <c r="BO33" s="129">
        <f t="shared" si="25"/>
        <v>2332</v>
      </c>
      <c r="BP33" s="129">
        <f t="shared" si="26"/>
        <v>80</v>
      </c>
      <c r="BQ33" s="129">
        <f t="shared" si="27"/>
        <v>847</v>
      </c>
      <c r="BR33" s="129">
        <f t="shared" si="28"/>
        <v>26</v>
      </c>
      <c r="BS33" s="129">
        <f t="shared" si="29"/>
        <v>3179</v>
      </c>
      <c r="BT33" s="129">
        <f t="shared" si="30"/>
        <v>106</v>
      </c>
      <c r="BU33" s="129">
        <f t="shared" si="31"/>
        <v>5.3</v>
      </c>
      <c r="BV33" s="129">
        <f t="shared" si="32"/>
        <v>130.13</v>
      </c>
      <c r="BW33" s="129">
        <f t="shared" si="33"/>
        <v>0.875</v>
      </c>
      <c r="BX33" s="129">
        <f t="shared" si="34"/>
        <v>131.005</v>
      </c>
      <c r="BY33" s="134">
        <f t="shared" si="35"/>
        <v>131.005</v>
      </c>
      <c r="BZ33" s="129">
        <f t="shared" ref="BZ33:BZ39" si="51">V33+W33+X33+Y33+Z33+AA33+AB24+AE33+AF33+AG33</f>
        <v>25.005000000000003</v>
      </c>
    </row>
    <row r="34" spans="1:78" ht="18.75">
      <c r="A34" s="143">
        <f t="shared" si="16"/>
        <v>42913</v>
      </c>
      <c r="B34" s="138" t="s">
        <v>18</v>
      </c>
      <c r="C34" s="30">
        <v>780</v>
      </c>
      <c r="D34" s="30">
        <v>891</v>
      </c>
      <c r="E34" s="41">
        <v>653</v>
      </c>
      <c r="F34" s="30">
        <v>57</v>
      </c>
      <c r="G34" s="30"/>
      <c r="H34" s="23">
        <v>22</v>
      </c>
      <c r="I34" s="33">
        <f t="shared" si="17"/>
        <v>2324</v>
      </c>
      <c r="J34" s="33">
        <f t="shared" si="18"/>
        <v>79</v>
      </c>
      <c r="K34" s="23">
        <v>360</v>
      </c>
      <c r="L34" s="14">
        <v>487</v>
      </c>
      <c r="M34" s="14">
        <v>360</v>
      </c>
      <c r="N34" s="14"/>
      <c r="O34" s="14">
        <v>12</v>
      </c>
      <c r="P34" s="14">
        <v>16</v>
      </c>
      <c r="Q34" s="14">
        <v>13</v>
      </c>
      <c r="R34" s="34"/>
      <c r="S34" s="33">
        <f t="shared" si="19"/>
        <v>1207</v>
      </c>
      <c r="T34" s="33">
        <f t="shared" si="20"/>
        <v>41</v>
      </c>
      <c r="U34" s="35">
        <f t="shared" si="21"/>
        <v>120</v>
      </c>
      <c r="V34" s="37">
        <v>4.3099999999999996</v>
      </c>
      <c r="W34" s="23">
        <v>3.5</v>
      </c>
      <c r="X34" s="30">
        <v>5.8</v>
      </c>
      <c r="Y34" s="30">
        <v>3.5</v>
      </c>
      <c r="Z34" s="54">
        <v>5.0999999999999996</v>
      </c>
      <c r="AA34" s="38">
        <v>2.2000000000000002</v>
      </c>
      <c r="AB34" s="38"/>
      <c r="AC34" s="38"/>
      <c r="AD34" s="38"/>
      <c r="AE34" s="38">
        <v>0.875</v>
      </c>
      <c r="AF34" s="38"/>
      <c r="AG34" s="38"/>
      <c r="AH34" s="44">
        <f t="shared" si="4"/>
        <v>0.875</v>
      </c>
      <c r="AI34" s="53">
        <v>45</v>
      </c>
      <c r="AJ34" s="15">
        <f t="shared" si="37"/>
        <v>45.875</v>
      </c>
      <c r="AK34" s="51">
        <f t="shared" si="22"/>
        <v>139.58500000000001</v>
      </c>
      <c r="AL34" s="96">
        <f t="shared" si="23"/>
        <v>145.285</v>
      </c>
      <c r="AM34" s="16">
        <f t="shared" si="36"/>
        <v>99.41</v>
      </c>
      <c r="AN34" s="50"/>
      <c r="AO34" s="46"/>
      <c r="AP34" s="17">
        <f t="shared" si="24"/>
        <v>145.285</v>
      </c>
      <c r="AQ34" s="18">
        <f t="shared" si="5"/>
        <v>4.1139999999999759</v>
      </c>
      <c r="AR34" s="40"/>
      <c r="AS34" s="19">
        <f t="shared" si="6"/>
        <v>45.875</v>
      </c>
      <c r="AT34" s="20">
        <f t="shared" si="7"/>
        <v>97.823999999999984</v>
      </c>
      <c r="AU34" s="21">
        <f t="shared" si="8"/>
        <v>143.69899999999998</v>
      </c>
      <c r="AV34" s="47"/>
      <c r="AW34" s="19">
        <v>10</v>
      </c>
      <c r="AX34" s="20">
        <v>200</v>
      </c>
      <c r="AY34" s="20">
        <v>0</v>
      </c>
      <c r="AZ34" s="20">
        <v>34</v>
      </c>
      <c r="BA34" s="20">
        <v>20</v>
      </c>
      <c r="BB34" s="42">
        <f t="shared" si="9"/>
        <v>264</v>
      </c>
      <c r="BC34" s="43">
        <f t="shared" si="10"/>
        <v>250.79999999999998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203.79999999999998</v>
      </c>
      <c r="BK34" s="24">
        <f t="shared" si="13"/>
        <v>97.823999999999984</v>
      </c>
      <c r="BL34" s="48">
        <f t="shared" si="14"/>
        <v>105.976</v>
      </c>
      <c r="BO34" s="129">
        <f t="shared" si="25"/>
        <v>2324</v>
      </c>
      <c r="BP34" s="129">
        <f t="shared" si="26"/>
        <v>79</v>
      </c>
      <c r="BQ34" s="129">
        <f t="shared" si="27"/>
        <v>847</v>
      </c>
      <c r="BR34" s="129">
        <f t="shared" si="28"/>
        <v>25</v>
      </c>
      <c r="BS34" s="129">
        <f t="shared" si="29"/>
        <v>3171</v>
      </c>
      <c r="BT34" s="129">
        <f t="shared" si="30"/>
        <v>104</v>
      </c>
      <c r="BU34" s="129">
        <f t="shared" si="31"/>
        <v>5.0999999999999996</v>
      </c>
      <c r="BV34" s="129">
        <f t="shared" si="32"/>
        <v>128.41</v>
      </c>
      <c r="BW34" s="129">
        <f t="shared" si="33"/>
        <v>0.875</v>
      </c>
      <c r="BX34" s="129">
        <f t="shared" si="34"/>
        <v>129.285</v>
      </c>
      <c r="BY34" s="134">
        <f t="shared" si="35"/>
        <v>129.285</v>
      </c>
      <c r="BZ34" s="129">
        <f t="shared" si="51"/>
        <v>25.285</v>
      </c>
    </row>
    <row r="35" spans="1:78" ht="18.75">
      <c r="A35" s="143">
        <f t="shared" si="16"/>
        <v>42913</v>
      </c>
      <c r="B35" s="138" t="s">
        <v>47</v>
      </c>
      <c r="C35" s="30">
        <v>747</v>
      </c>
      <c r="D35" s="30">
        <v>880</v>
      </c>
      <c r="E35" s="41">
        <v>638</v>
      </c>
      <c r="F35" s="30">
        <v>56</v>
      </c>
      <c r="G35" s="30"/>
      <c r="H35" s="23">
        <v>21</v>
      </c>
      <c r="I35" s="33">
        <f t="shared" si="17"/>
        <v>2265</v>
      </c>
      <c r="J35" s="33">
        <f t="shared" si="18"/>
        <v>77</v>
      </c>
      <c r="K35" s="23">
        <v>353</v>
      </c>
      <c r="L35" s="14">
        <v>482</v>
      </c>
      <c r="M35" s="14">
        <v>360</v>
      </c>
      <c r="N35" s="14"/>
      <c r="O35" s="14">
        <v>12</v>
      </c>
      <c r="P35" s="14">
        <v>16</v>
      </c>
      <c r="Q35" s="14">
        <v>13</v>
      </c>
      <c r="R35" s="34"/>
      <c r="S35" s="33">
        <f t="shared" si="19"/>
        <v>1195</v>
      </c>
      <c r="T35" s="33">
        <f t="shared" si="20"/>
        <v>41</v>
      </c>
      <c r="U35" s="35">
        <f t="shared" si="21"/>
        <v>118</v>
      </c>
      <c r="V35" s="37">
        <v>4.3099999999999996</v>
      </c>
      <c r="W35" s="23">
        <v>3.5</v>
      </c>
      <c r="X35" s="30">
        <v>5.8</v>
      </c>
      <c r="Y35" s="30">
        <v>3.5</v>
      </c>
      <c r="Z35" s="54">
        <v>5.0999999999999996</v>
      </c>
      <c r="AA35" s="38">
        <v>2.2000000000000002</v>
      </c>
      <c r="AB35" s="38"/>
      <c r="AC35" s="38"/>
      <c r="AD35" s="38"/>
      <c r="AE35" s="38">
        <v>0.875</v>
      </c>
      <c r="AF35" s="38"/>
      <c r="AG35" s="38"/>
      <c r="AH35" s="44">
        <f t="shared" si="4"/>
        <v>0.875</v>
      </c>
      <c r="AI35" s="53">
        <v>45</v>
      </c>
      <c r="AJ35" s="15">
        <f t="shared" si="37"/>
        <v>45.875</v>
      </c>
      <c r="AK35" s="51">
        <f t="shared" si="22"/>
        <v>137.58500000000001</v>
      </c>
      <c r="AL35" s="96">
        <f t="shared" si="23"/>
        <v>143.285</v>
      </c>
      <c r="AM35" s="16">
        <f t="shared" si="36"/>
        <v>97.41</v>
      </c>
      <c r="AN35" s="50"/>
      <c r="AO35" s="46"/>
      <c r="AP35" s="17">
        <f t="shared" si="24"/>
        <v>143.285</v>
      </c>
      <c r="AQ35" s="18">
        <f t="shared" si="5"/>
        <v>6.1139999999999759</v>
      </c>
      <c r="AR35" s="40"/>
      <c r="AS35" s="19">
        <f t="shared" si="6"/>
        <v>45.875</v>
      </c>
      <c r="AT35" s="20">
        <f t="shared" si="7"/>
        <v>97.823999999999984</v>
      </c>
      <c r="AU35" s="21">
        <f t="shared" si="8"/>
        <v>143.69899999999998</v>
      </c>
      <c r="AV35" s="47"/>
      <c r="AW35" s="19">
        <v>10</v>
      </c>
      <c r="AX35" s="20">
        <v>200</v>
      </c>
      <c r="AY35" s="20">
        <v>0</v>
      </c>
      <c r="AZ35" s="20">
        <v>34</v>
      </c>
      <c r="BA35" s="20">
        <v>20</v>
      </c>
      <c r="BB35" s="42">
        <f t="shared" si="9"/>
        <v>264</v>
      </c>
      <c r="BC35" s="43">
        <f t="shared" si="10"/>
        <v>250.79999999999998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203.79999999999998</v>
      </c>
      <c r="BK35" s="24">
        <f t="shared" si="13"/>
        <v>97.823999999999984</v>
      </c>
      <c r="BL35" s="48">
        <f t="shared" si="14"/>
        <v>105.976</v>
      </c>
      <c r="BO35" s="129">
        <f t="shared" si="25"/>
        <v>2265</v>
      </c>
      <c r="BP35" s="129">
        <f t="shared" si="26"/>
        <v>77</v>
      </c>
      <c r="BQ35" s="129">
        <f t="shared" si="27"/>
        <v>835</v>
      </c>
      <c r="BR35" s="129">
        <f t="shared" si="28"/>
        <v>25</v>
      </c>
      <c r="BS35" s="129">
        <f t="shared" si="29"/>
        <v>3100</v>
      </c>
      <c r="BT35" s="129">
        <f t="shared" si="30"/>
        <v>102</v>
      </c>
      <c r="BU35" s="129">
        <f t="shared" si="31"/>
        <v>5.0999999999999996</v>
      </c>
      <c r="BV35" s="129">
        <f t="shared" si="32"/>
        <v>126.41</v>
      </c>
      <c r="BW35" s="129">
        <f t="shared" si="33"/>
        <v>0.875</v>
      </c>
      <c r="BX35" s="129">
        <f t="shared" si="34"/>
        <v>127.285</v>
      </c>
      <c r="BY35" s="134">
        <f t="shared" si="35"/>
        <v>127.285</v>
      </c>
      <c r="BZ35" s="129">
        <f t="shared" si="51"/>
        <v>25.285</v>
      </c>
    </row>
    <row r="36" spans="1:78" ht="18.75">
      <c r="A36" s="143">
        <f t="shared" si="16"/>
        <v>42913</v>
      </c>
      <c r="B36" s="138" t="s">
        <v>19</v>
      </c>
      <c r="C36" s="30">
        <v>730</v>
      </c>
      <c r="D36" s="30">
        <v>855</v>
      </c>
      <c r="E36" s="41">
        <v>630</v>
      </c>
      <c r="F36" s="30">
        <v>55</v>
      </c>
      <c r="G36" s="30"/>
      <c r="H36" s="23">
        <v>22</v>
      </c>
      <c r="I36" s="33">
        <f t="shared" si="17"/>
        <v>2215</v>
      </c>
      <c r="J36" s="33">
        <f t="shared" si="18"/>
        <v>77</v>
      </c>
      <c r="K36" s="23">
        <v>362</v>
      </c>
      <c r="L36" s="14">
        <v>472</v>
      </c>
      <c r="M36" s="14">
        <v>340</v>
      </c>
      <c r="N36" s="14"/>
      <c r="O36" s="14">
        <v>13</v>
      </c>
      <c r="P36" s="14">
        <v>16</v>
      </c>
      <c r="Q36" s="14">
        <v>12</v>
      </c>
      <c r="R36" s="34"/>
      <c r="S36" s="33">
        <f t="shared" si="19"/>
        <v>1174</v>
      </c>
      <c r="T36" s="33">
        <f t="shared" si="20"/>
        <v>41</v>
      </c>
      <c r="U36" s="35">
        <f t="shared" si="21"/>
        <v>118</v>
      </c>
      <c r="V36" s="37">
        <v>4.3099999999999996</v>
      </c>
      <c r="W36" s="23">
        <v>3.5</v>
      </c>
      <c r="X36" s="30">
        <v>5.5</v>
      </c>
      <c r="Y36" s="30">
        <v>3.4</v>
      </c>
      <c r="Z36" s="54">
        <v>5.8</v>
      </c>
      <c r="AA36" s="38">
        <v>2.4</v>
      </c>
      <c r="AB36" s="38"/>
      <c r="AC36" s="38"/>
      <c r="AD36" s="38"/>
      <c r="AE36" s="38">
        <v>0.875</v>
      </c>
      <c r="AF36" s="38"/>
      <c r="AG36" s="38"/>
      <c r="AH36" s="44">
        <f t="shared" si="4"/>
        <v>0.875</v>
      </c>
      <c r="AI36" s="53">
        <v>45</v>
      </c>
      <c r="AJ36" s="15">
        <f t="shared" si="37"/>
        <v>45.875</v>
      </c>
      <c r="AK36" s="51">
        <f t="shared" si="22"/>
        <v>137.88500000000002</v>
      </c>
      <c r="AL36" s="96">
        <f t="shared" si="23"/>
        <v>143.78500000000003</v>
      </c>
      <c r="AM36" s="16">
        <f t="shared" si="36"/>
        <v>97.910000000000025</v>
      </c>
      <c r="AN36" s="50"/>
      <c r="AO36" s="46"/>
      <c r="AP36" s="17">
        <f t="shared" si="24"/>
        <v>143.78500000000003</v>
      </c>
      <c r="AQ36" s="18">
        <f t="shared" si="5"/>
        <v>5.8139999999999645</v>
      </c>
      <c r="AR36" s="40"/>
      <c r="AS36" s="19">
        <f t="shared" si="6"/>
        <v>45.875</v>
      </c>
      <c r="AT36" s="20">
        <f t="shared" si="7"/>
        <v>97.823999999999984</v>
      </c>
      <c r="AU36" s="21">
        <f t="shared" si="8"/>
        <v>143.69899999999998</v>
      </c>
      <c r="AV36" s="47"/>
      <c r="AW36" s="19">
        <v>10</v>
      </c>
      <c r="AX36" s="20">
        <v>200</v>
      </c>
      <c r="AY36" s="20">
        <v>0</v>
      </c>
      <c r="AZ36" s="20">
        <v>34</v>
      </c>
      <c r="BA36" s="20">
        <v>20</v>
      </c>
      <c r="BB36" s="42">
        <f t="shared" si="9"/>
        <v>264</v>
      </c>
      <c r="BC36" s="43">
        <f t="shared" si="10"/>
        <v>250.79999999999998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203.79999999999998</v>
      </c>
      <c r="BK36" s="24">
        <f t="shared" si="13"/>
        <v>97.823999999999984</v>
      </c>
      <c r="BL36" s="48">
        <f t="shared" si="14"/>
        <v>105.976</v>
      </c>
      <c r="BO36" s="129">
        <f t="shared" si="25"/>
        <v>2215</v>
      </c>
      <c r="BP36" s="129">
        <f t="shared" si="26"/>
        <v>77</v>
      </c>
      <c r="BQ36" s="129">
        <f t="shared" si="27"/>
        <v>834</v>
      </c>
      <c r="BR36" s="129">
        <f t="shared" si="28"/>
        <v>25</v>
      </c>
      <c r="BS36" s="129">
        <f t="shared" si="29"/>
        <v>3049</v>
      </c>
      <c r="BT36" s="129">
        <f t="shared" si="30"/>
        <v>102</v>
      </c>
      <c r="BU36" s="129">
        <f t="shared" si="31"/>
        <v>5.8</v>
      </c>
      <c r="BV36" s="129">
        <f t="shared" si="32"/>
        <v>126.91000000000001</v>
      </c>
      <c r="BW36" s="129">
        <f t="shared" si="33"/>
        <v>0.875</v>
      </c>
      <c r="BX36" s="129">
        <f t="shared" si="34"/>
        <v>127.78500000000001</v>
      </c>
      <c r="BY36" s="134">
        <f t="shared" si="35"/>
        <v>127.78500000000001</v>
      </c>
      <c r="BZ36" s="129">
        <f t="shared" si="51"/>
        <v>25.784999999999997</v>
      </c>
    </row>
    <row r="37" spans="1:78" ht="18.75">
      <c r="A37" s="143">
        <f t="shared" si="16"/>
        <v>42913</v>
      </c>
      <c r="B37" s="138" t="s">
        <v>48</v>
      </c>
      <c r="C37" s="30">
        <v>736</v>
      </c>
      <c r="D37" s="30">
        <v>830</v>
      </c>
      <c r="E37" s="41">
        <v>635</v>
      </c>
      <c r="F37" s="30">
        <v>54</v>
      </c>
      <c r="G37" s="30"/>
      <c r="H37" s="23">
        <v>22</v>
      </c>
      <c r="I37" s="33">
        <f t="shared" si="17"/>
        <v>2201</v>
      </c>
      <c r="J37" s="33">
        <f t="shared" si="18"/>
        <v>76</v>
      </c>
      <c r="K37" s="23">
        <v>355</v>
      </c>
      <c r="L37" s="14">
        <v>468</v>
      </c>
      <c r="M37" s="14">
        <v>360</v>
      </c>
      <c r="N37" s="14"/>
      <c r="O37" s="14">
        <v>12</v>
      </c>
      <c r="P37" s="14">
        <v>16</v>
      </c>
      <c r="Q37" s="14">
        <v>13</v>
      </c>
      <c r="R37" s="34"/>
      <c r="S37" s="33">
        <f t="shared" si="19"/>
        <v>1183</v>
      </c>
      <c r="T37" s="33">
        <f t="shared" si="20"/>
        <v>41</v>
      </c>
      <c r="U37" s="35">
        <f t="shared" si="21"/>
        <v>117</v>
      </c>
      <c r="V37" s="37">
        <v>4.3099999999999996</v>
      </c>
      <c r="W37" s="23">
        <v>3.5</v>
      </c>
      <c r="X37" s="30">
        <v>5.5</v>
      </c>
      <c r="Y37" s="30">
        <v>3.4</v>
      </c>
      <c r="Z37" s="54">
        <v>5.8</v>
      </c>
      <c r="AA37" s="38">
        <v>2.4</v>
      </c>
      <c r="AB37" s="38"/>
      <c r="AC37" s="38"/>
      <c r="AD37" s="38"/>
      <c r="AE37" s="38">
        <v>0.875</v>
      </c>
      <c r="AF37" s="38"/>
      <c r="AG37" s="38"/>
      <c r="AH37" s="44">
        <f t="shared" si="4"/>
        <v>0.875</v>
      </c>
      <c r="AI37" s="53">
        <v>45</v>
      </c>
      <c r="AJ37" s="15">
        <f t="shared" si="37"/>
        <v>45.875</v>
      </c>
      <c r="AK37" s="51">
        <f t="shared" si="22"/>
        <v>136.88500000000002</v>
      </c>
      <c r="AL37" s="96">
        <f t="shared" si="23"/>
        <v>142.78500000000003</v>
      </c>
      <c r="AM37" s="16">
        <f t="shared" si="36"/>
        <v>96.910000000000025</v>
      </c>
      <c r="AN37" s="50"/>
      <c r="AO37" s="46"/>
      <c r="AP37" s="17">
        <f t="shared" si="24"/>
        <v>142.78500000000003</v>
      </c>
      <c r="AQ37" s="18">
        <f t="shared" si="5"/>
        <v>6.8139999999999645</v>
      </c>
      <c r="AR37" s="40"/>
      <c r="AS37" s="19">
        <f t="shared" si="6"/>
        <v>45.875</v>
      </c>
      <c r="AT37" s="20">
        <f t="shared" si="7"/>
        <v>97.823999999999984</v>
      </c>
      <c r="AU37" s="21">
        <f t="shared" si="8"/>
        <v>143.69899999999998</v>
      </c>
      <c r="AV37" s="47"/>
      <c r="AW37" s="19">
        <v>10</v>
      </c>
      <c r="AX37" s="20">
        <v>200</v>
      </c>
      <c r="AY37" s="20">
        <v>0</v>
      </c>
      <c r="AZ37" s="20">
        <v>34</v>
      </c>
      <c r="BA37" s="20">
        <v>20</v>
      </c>
      <c r="BB37" s="42">
        <f t="shared" si="9"/>
        <v>264</v>
      </c>
      <c r="BC37" s="43">
        <f t="shared" si="10"/>
        <v>250.79999999999998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203.79999999999998</v>
      </c>
      <c r="BK37" s="24">
        <f t="shared" si="13"/>
        <v>97.823999999999984</v>
      </c>
      <c r="BL37" s="48">
        <f t="shared" si="14"/>
        <v>105.976</v>
      </c>
      <c r="BO37" s="129">
        <f t="shared" si="25"/>
        <v>2201</v>
      </c>
      <c r="BP37" s="129">
        <f t="shared" si="26"/>
        <v>76</v>
      </c>
      <c r="BQ37" s="129">
        <f t="shared" si="27"/>
        <v>823</v>
      </c>
      <c r="BR37" s="129">
        <f t="shared" si="28"/>
        <v>25</v>
      </c>
      <c r="BS37" s="129">
        <f t="shared" si="29"/>
        <v>3024</v>
      </c>
      <c r="BT37" s="129">
        <f t="shared" si="30"/>
        <v>101</v>
      </c>
      <c r="BU37" s="129">
        <f t="shared" si="31"/>
        <v>5.8</v>
      </c>
      <c r="BV37" s="129">
        <f t="shared" si="32"/>
        <v>125.91000000000001</v>
      </c>
      <c r="BW37" s="129">
        <f t="shared" si="33"/>
        <v>0.875</v>
      </c>
      <c r="BX37" s="129">
        <f t="shared" si="34"/>
        <v>126.78500000000001</v>
      </c>
      <c r="BY37" s="134">
        <f t="shared" si="35"/>
        <v>126.78500000000001</v>
      </c>
      <c r="BZ37" s="129">
        <f t="shared" si="51"/>
        <v>25.784999999999997</v>
      </c>
    </row>
    <row r="38" spans="1:78" ht="18.75">
      <c r="A38" s="143">
        <f t="shared" si="16"/>
        <v>42913</v>
      </c>
      <c r="B38" s="138" t="s">
        <v>20</v>
      </c>
      <c r="C38" s="30">
        <v>782</v>
      </c>
      <c r="D38" s="30">
        <v>870</v>
      </c>
      <c r="E38" s="41">
        <v>650</v>
      </c>
      <c r="F38" s="30">
        <v>57</v>
      </c>
      <c r="G38" s="30"/>
      <c r="H38" s="23">
        <v>22</v>
      </c>
      <c r="I38" s="33">
        <f t="shared" si="17"/>
        <v>2302</v>
      </c>
      <c r="J38" s="33">
        <f t="shared" si="18"/>
        <v>79</v>
      </c>
      <c r="K38" s="23">
        <v>351</v>
      </c>
      <c r="L38" s="14">
        <v>461</v>
      </c>
      <c r="M38" s="14">
        <v>350</v>
      </c>
      <c r="N38" s="14"/>
      <c r="O38" s="14">
        <v>12</v>
      </c>
      <c r="P38" s="14">
        <v>16</v>
      </c>
      <c r="Q38" s="14">
        <v>12</v>
      </c>
      <c r="R38" s="34"/>
      <c r="S38" s="33">
        <f t="shared" si="19"/>
        <v>1162</v>
      </c>
      <c r="T38" s="33">
        <f t="shared" si="20"/>
        <v>40</v>
      </c>
      <c r="U38" s="35">
        <f t="shared" si="21"/>
        <v>119</v>
      </c>
      <c r="V38" s="37">
        <v>4.3099999999999996</v>
      </c>
      <c r="W38" s="23">
        <v>3.5</v>
      </c>
      <c r="X38" s="30">
        <v>5.5</v>
      </c>
      <c r="Y38" s="30">
        <v>3.5</v>
      </c>
      <c r="Z38" s="54">
        <v>5.8</v>
      </c>
      <c r="AA38" s="38">
        <v>2.4</v>
      </c>
      <c r="AB38" s="38"/>
      <c r="AC38" s="38"/>
      <c r="AD38" s="38"/>
      <c r="AE38" s="38">
        <v>0.9</v>
      </c>
      <c r="AF38" s="38"/>
      <c r="AG38" s="38"/>
      <c r="AH38" s="44">
        <f t="shared" si="4"/>
        <v>0.9</v>
      </c>
      <c r="AI38" s="53">
        <v>60</v>
      </c>
      <c r="AJ38" s="15">
        <f t="shared" si="37"/>
        <v>60.9</v>
      </c>
      <c r="AK38" s="51">
        <f t="shared" si="22"/>
        <v>139.01000000000002</v>
      </c>
      <c r="AL38" s="96">
        <f t="shared" si="23"/>
        <v>144.91000000000003</v>
      </c>
      <c r="AM38" s="16">
        <f t="shared" si="36"/>
        <v>84.010000000000019</v>
      </c>
      <c r="AN38" s="50"/>
      <c r="AO38" s="46"/>
      <c r="AP38" s="17">
        <f t="shared" si="24"/>
        <v>144.91000000000003</v>
      </c>
      <c r="AQ38" s="18">
        <f t="shared" si="5"/>
        <v>19.71399999999997</v>
      </c>
      <c r="AR38" s="40"/>
      <c r="AS38" s="19">
        <f t="shared" si="6"/>
        <v>60.9</v>
      </c>
      <c r="AT38" s="20">
        <f t="shared" si="7"/>
        <v>97.823999999999984</v>
      </c>
      <c r="AU38" s="21">
        <f t="shared" si="8"/>
        <v>158.72399999999999</v>
      </c>
      <c r="AV38" s="47"/>
      <c r="AW38" s="19">
        <v>10</v>
      </c>
      <c r="AX38" s="20">
        <v>200</v>
      </c>
      <c r="AY38" s="20">
        <v>0</v>
      </c>
      <c r="AZ38" s="20">
        <v>34</v>
      </c>
      <c r="BA38" s="20">
        <v>20</v>
      </c>
      <c r="BB38" s="42">
        <f t="shared" si="9"/>
        <v>264</v>
      </c>
      <c r="BC38" s="43">
        <f t="shared" si="10"/>
        <v>250.79999999999998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203.79999999999998</v>
      </c>
      <c r="BK38" s="24">
        <f t="shared" si="13"/>
        <v>97.823999999999984</v>
      </c>
      <c r="BL38" s="48">
        <f t="shared" si="14"/>
        <v>105.976</v>
      </c>
      <c r="BO38" s="129">
        <f t="shared" si="25"/>
        <v>2302</v>
      </c>
      <c r="BP38" s="129">
        <f t="shared" si="26"/>
        <v>79</v>
      </c>
      <c r="BQ38" s="129">
        <f t="shared" si="27"/>
        <v>812</v>
      </c>
      <c r="BR38" s="129">
        <f t="shared" si="28"/>
        <v>24</v>
      </c>
      <c r="BS38" s="129">
        <f t="shared" si="29"/>
        <v>3114</v>
      </c>
      <c r="BT38" s="129">
        <f t="shared" si="30"/>
        <v>103</v>
      </c>
      <c r="BU38" s="129">
        <f t="shared" si="31"/>
        <v>5.8</v>
      </c>
      <c r="BV38" s="129">
        <f t="shared" si="32"/>
        <v>128.01</v>
      </c>
      <c r="BW38" s="129">
        <f t="shared" si="33"/>
        <v>0.9</v>
      </c>
      <c r="BX38" s="129">
        <f t="shared" si="34"/>
        <v>128.91</v>
      </c>
      <c r="BY38" s="134">
        <f t="shared" si="35"/>
        <v>128.91</v>
      </c>
      <c r="BZ38" s="129">
        <f t="shared" si="51"/>
        <v>25.909999999999997</v>
      </c>
    </row>
    <row r="39" spans="1:78" ht="18.75">
      <c r="A39" s="143">
        <f t="shared" si="16"/>
        <v>42913</v>
      </c>
      <c r="B39" s="138" t="s">
        <v>33</v>
      </c>
      <c r="C39" s="30">
        <v>795</v>
      </c>
      <c r="D39" s="30">
        <v>891</v>
      </c>
      <c r="E39" s="41">
        <v>653</v>
      </c>
      <c r="F39" s="30">
        <v>57</v>
      </c>
      <c r="G39" s="30"/>
      <c r="H39" s="23">
        <v>22</v>
      </c>
      <c r="I39" s="33">
        <f t="shared" si="17"/>
        <v>2339</v>
      </c>
      <c r="J39" s="33">
        <f t="shared" si="18"/>
        <v>79</v>
      </c>
      <c r="K39" s="23">
        <v>352</v>
      </c>
      <c r="L39" s="14">
        <v>476</v>
      </c>
      <c r="M39" s="14">
        <v>320</v>
      </c>
      <c r="N39" s="14"/>
      <c r="O39" s="14">
        <v>12</v>
      </c>
      <c r="P39" s="14">
        <v>16</v>
      </c>
      <c r="Q39" s="14">
        <v>11</v>
      </c>
      <c r="R39" s="34"/>
      <c r="S39" s="33">
        <f t="shared" si="19"/>
        <v>1148</v>
      </c>
      <c r="T39" s="33">
        <f t="shared" si="20"/>
        <v>39</v>
      </c>
      <c r="U39" s="35">
        <f t="shared" si="21"/>
        <v>118</v>
      </c>
      <c r="V39" s="37">
        <v>4.3099999999999996</v>
      </c>
      <c r="W39" s="23">
        <v>3.5</v>
      </c>
      <c r="X39" s="30">
        <v>5.5</v>
      </c>
      <c r="Y39" s="30">
        <v>3.5</v>
      </c>
      <c r="Z39" s="54">
        <v>5.8</v>
      </c>
      <c r="AA39" s="38">
        <v>2.4</v>
      </c>
      <c r="AB39" s="38"/>
      <c r="AC39" s="38"/>
      <c r="AD39" s="38"/>
      <c r="AE39" s="38">
        <v>0.9</v>
      </c>
      <c r="AF39" s="38"/>
      <c r="AG39" s="38"/>
      <c r="AH39" s="44">
        <f t="shared" si="4"/>
        <v>0.9</v>
      </c>
      <c r="AI39" s="53">
        <v>60</v>
      </c>
      <c r="AJ39" s="15">
        <f t="shared" si="37"/>
        <v>60.9</v>
      </c>
      <c r="AK39" s="51">
        <f t="shared" si="22"/>
        <v>138.01000000000002</v>
      </c>
      <c r="AL39" s="96">
        <f t="shared" si="23"/>
        <v>143.91000000000003</v>
      </c>
      <c r="AM39" s="16">
        <f t="shared" si="36"/>
        <v>83.010000000000019</v>
      </c>
      <c r="AN39" s="50"/>
      <c r="AO39" s="46"/>
      <c r="AP39" s="17">
        <f t="shared" si="24"/>
        <v>143.91000000000003</v>
      </c>
      <c r="AQ39" s="18">
        <f t="shared" si="5"/>
        <v>20.71399999999997</v>
      </c>
      <c r="AR39" s="40"/>
      <c r="AS39" s="19">
        <f t="shared" si="6"/>
        <v>60.9</v>
      </c>
      <c r="AT39" s="20">
        <f t="shared" si="7"/>
        <v>97.823999999999984</v>
      </c>
      <c r="AU39" s="21">
        <f t="shared" si="8"/>
        <v>158.72399999999999</v>
      </c>
      <c r="AV39" s="47"/>
      <c r="AW39" s="19">
        <v>10</v>
      </c>
      <c r="AX39" s="20">
        <v>200</v>
      </c>
      <c r="AY39" s="20">
        <v>0</v>
      </c>
      <c r="AZ39" s="20">
        <v>34</v>
      </c>
      <c r="BA39" s="20">
        <v>20</v>
      </c>
      <c r="BB39" s="42">
        <f t="shared" si="9"/>
        <v>264</v>
      </c>
      <c r="BC39" s="43">
        <f t="shared" si="10"/>
        <v>250.79999999999998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203.79999999999998</v>
      </c>
      <c r="BK39" s="24">
        <f t="shared" si="13"/>
        <v>97.823999999999984</v>
      </c>
      <c r="BL39" s="48">
        <f t="shared" si="14"/>
        <v>105.976</v>
      </c>
      <c r="BO39" s="129">
        <f t="shared" si="25"/>
        <v>2339</v>
      </c>
      <c r="BP39" s="129">
        <f t="shared" si="26"/>
        <v>79</v>
      </c>
      <c r="BQ39" s="129">
        <f t="shared" si="27"/>
        <v>828</v>
      </c>
      <c r="BR39" s="129">
        <f t="shared" si="28"/>
        <v>23</v>
      </c>
      <c r="BS39" s="129">
        <f t="shared" si="29"/>
        <v>3167</v>
      </c>
      <c r="BT39" s="129">
        <f t="shared" si="30"/>
        <v>102</v>
      </c>
      <c r="BU39" s="129">
        <f t="shared" si="31"/>
        <v>5.8</v>
      </c>
      <c r="BV39" s="129">
        <f t="shared" si="32"/>
        <v>127.01</v>
      </c>
      <c r="BW39" s="129">
        <f t="shared" si="33"/>
        <v>0.9</v>
      </c>
      <c r="BX39" s="129">
        <f t="shared" si="34"/>
        <v>127.91000000000001</v>
      </c>
      <c r="BY39" s="134">
        <f t="shared" si="35"/>
        <v>127.91000000000001</v>
      </c>
      <c r="BZ39" s="129">
        <f t="shared" si="51"/>
        <v>25.909999999999997</v>
      </c>
    </row>
    <row r="40" spans="1:78" ht="18.75">
      <c r="A40" s="143">
        <f t="shared" si="16"/>
        <v>42913</v>
      </c>
      <c r="B40" s="138" t="s">
        <v>21</v>
      </c>
      <c r="C40" s="30">
        <v>805</v>
      </c>
      <c r="D40" s="30">
        <v>903</v>
      </c>
      <c r="E40" s="41">
        <v>658</v>
      </c>
      <c r="F40" s="30">
        <v>58</v>
      </c>
      <c r="G40" s="30"/>
      <c r="H40" s="23">
        <v>23</v>
      </c>
      <c r="I40" s="33">
        <f t="shared" si="17"/>
        <v>2366</v>
      </c>
      <c r="J40" s="33">
        <f t="shared" si="18"/>
        <v>81</v>
      </c>
      <c r="K40" s="23">
        <v>364</v>
      </c>
      <c r="L40" s="14">
        <v>483</v>
      </c>
      <c r="M40" s="14">
        <v>340</v>
      </c>
      <c r="N40" s="14"/>
      <c r="O40" s="14">
        <v>12</v>
      </c>
      <c r="P40" s="14">
        <v>16</v>
      </c>
      <c r="Q40" s="14">
        <v>12</v>
      </c>
      <c r="R40" s="34"/>
      <c r="S40" s="33">
        <f t="shared" si="19"/>
        <v>1187</v>
      </c>
      <c r="T40" s="33">
        <f t="shared" si="20"/>
        <v>40</v>
      </c>
      <c r="U40" s="35">
        <f t="shared" si="21"/>
        <v>121</v>
      </c>
      <c r="V40" s="37">
        <v>4.3099999999999996</v>
      </c>
      <c r="W40" s="23">
        <v>3.5</v>
      </c>
      <c r="X40" s="30">
        <v>6</v>
      </c>
      <c r="Y40" s="30">
        <v>3.6</v>
      </c>
      <c r="Z40" s="54">
        <v>6.2</v>
      </c>
      <c r="AA40" s="38">
        <v>2.2999999999999998</v>
      </c>
      <c r="AB40" s="38"/>
      <c r="AC40" s="38"/>
      <c r="AD40" s="38"/>
      <c r="AE40" s="38">
        <v>0.82499999999999996</v>
      </c>
      <c r="AF40" s="38"/>
      <c r="AG40" s="38"/>
      <c r="AH40" s="44">
        <f t="shared" si="4"/>
        <v>0.82499999999999996</v>
      </c>
      <c r="AI40" s="53">
        <v>60</v>
      </c>
      <c r="AJ40" s="15">
        <f t="shared" si="37"/>
        <v>60.825000000000003</v>
      </c>
      <c r="AK40" s="51">
        <f t="shared" si="22"/>
        <v>141.93499999999997</v>
      </c>
      <c r="AL40" s="96">
        <f t="shared" si="23"/>
        <v>147.73499999999999</v>
      </c>
      <c r="AM40" s="16">
        <f t="shared" si="36"/>
        <v>86.909999999999982</v>
      </c>
      <c r="AN40" s="50"/>
      <c r="AO40" s="46"/>
      <c r="AP40" s="17">
        <f t="shared" si="24"/>
        <v>147.73499999999999</v>
      </c>
      <c r="AQ40" s="18">
        <f t="shared" si="5"/>
        <v>16.714000000000027</v>
      </c>
      <c r="AR40" s="40"/>
      <c r="AS40" s="19">
        <f t="shared" si="6"/>
        <v>60.825000000000003</v>
      </c>
      <c r="AT40" s="20">
        <f t="shared" si="7"/>
        <v>97.823999999999984</v>
      </c>
      <c r="AU40" s="21">
        <f t="shared" si="8"/>
        <v>158.649</v>
      </c>
      <c r="AV40" s="47"/>
      <c r="AW40" s="19">
        <v>10</v>
      </c>
      <c r="AX40" s="20">
        <v>200</v>
      </c>
      <c r="AY40" s="20">
        <v>0</v>
      </c>
      <c r="AZ40" s="20">
        <v>34</v>
      </c>
      <c r="BA40" s="20">
        <v>20</v>
      </c>
      <c r="BB40" s="42">
        <f t="shared" si="9"/>
        <v>264</v>
      </c>
      <c r="BC40" s="43">
        <f t="shared" si="10"/>
        <v>250.79999999999998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203.79999999999998</v>
      </c>
      <c r="BK40" s="24">
        <f t="shared" si="13"/>
        <v>97.823999999999984</v>
      </c>
      <c r="BL40" s="48">
        <f t="shared" si="14"/>
        <v>105.976</v>
      </c>
      <c r="BO40" s="129">
        <f t="shared" si="25"/>
        <v>2366</v>
      </c>
      <c r="BP40" s="129">
        <f t="shared" si="26"/>
        <v>81</v>
      </c>
      <c r="BQ40" s="129">
        <f t="shared" si="27"/>
        <v>847</v>
      </c>
      <c r="BR40" s="129">
        <f t="shared" si="28"/>
        <v>24</v>
      </c>
      <c r="BS40" s="129">
        <f t="shared" si="29"/>
        <v>3213</v>
      </c>
      <c r="BT40" s="129">
        <f t="shared" si="30"/>
        <v>105</v>
      </c>
      <c r="BU40" s="129">
        <f t="shared" si="31"/>
        <v>6.2</v>
      </c>
      <c r="BV40" s="129">
        <f t="shared" si="32"/>
        <v>130.91</v>
      </c>
      <c r="BW40" s="129">
        <f t="shared" si="33"/>
        <v>0.82499999999999996</v>
      </c>
      <c r="BX40" s="129">
        <f t="shared" si="34"/>
        <v>131.73499999999999</v>
      </c>
      <c r="BY40" s="134">
        <f t="shared" si="35"/>
        <v>131.73499999999999</v>
      </c>
      <c r="BZ40" s="129">
        <f t="shared" si="38"/>
        <v>26.734999999999999</v>
      </c>
    </row>
    <row r="41" spans="1:78" ht="18.75">
      <c r="A41" s="143">
        <f t="shared" si="16"/>
        <v>42913</v>
      </c>
      <c r="B41" s="138" t="s">
        <v>34</v>
      </c>
      <c r="C41" s="30">
        <v>808</v>
      </c>
      <c r="D41" s="30">
        <v>916</v>
      </c>
      <c r="E41" s="41">
        <v>667</v>
      </c>
      <c r="F41" s="30">
        <v>58</v>
      </c>
      <c r="G41" s="30"/>
      <c r="H41" s="23">
        <v>22</v>
      </c>
      <c r="I41" s="33">
        <f>C41+D41+E41</f>
        <v>2391</v>
      </c>
      <c r="J41" s="33">
        <f>F41+G41+H41</f>
        <v>80</v>
      </c>
      <c r="K41" s="30">
        <v>353</v>
      </c>
      <c r="L41" s="30">
        <v>487</v>
      </c>
      <c r="M41" s="30">
        <v>350</v>
      </c>
      <c r="N41" s="30"/>
      <c r="O41" s="14">
        <v>13</v>
      </c>
      <c r="P41" s="14">
        <v>16</v>
      </c>
      <c r="Q41" s="14">
        <v>12</v>
      </c>
      <c r="R41" s="34"/>
      <c r="S41" s="33">
        <f t="shared" si="19"/>
        <v>1190</v>
      </c>
      <c r="T41" s="33">
        <f t="shared" si="20"/>
        <v>41</v>
      </c>
      <c r="U41" s="35">
        <f t="shared" si="21"/>
        <v>121</v>
      </c>
      <c r="V41" s="37">
        <v>4.3099999999999996</v>
      </c>
      <c r="W41" s="23">
        <v>3.5</v>
      </c>
      <c r="X41" s="30">
        <v>6</v>
      </c>
      <c r="Y41" s="30">
        <v>3.6</v>
      </c>
      <c r="Z41" s="54">
        <v>6.2</v>
      </c>
      <c r="AA41" s="38">
        <v>2.2999999999999998</v>
      </c>
      <c r="AB41" s="38"/>
      <c r="AC41" s="38"/>
      <c r="AD41" s="38"/>
      <c r="AE41" s="38">
        <v>0.82499999999999996</v>
      </c>
      <c r="AF41" s="38"/>
      <c r="AG41" s="38"/>
      <c r="AH41" s="44">
        <f t="shared" si="4"/>
        <v>0.82499999999999996</v>
      </c>
      <c r="AI41" s="53">
        <v>60</v>
      </c>
      <c r="AJ41" s="15">
        <f t="shared" si="37"/>
        <v>60.825000000000003</v>
      </c>
      <c r="AK41" s="51">
        <f t="shared" si="22"/>
        <v>141.93499999999997</v>
      </c>
      <c r="AL41" s="96">
        <f t="shared" si="23"/>
        <v>147.73499999999999</v>
      </c>
      <c r="AM41" s="16">
        <f t="shared" si="36"/>
        <v>86.909999999999982</v>
      </c>
      <c r="AN41" s="50"/>
      <c r="AO41" s="46"/>
      <c r="AP41" s="17">
        <f t="shared" si="24"/>
        <v>147.73499999999999</v>
      </c>
      <c r="AQ41" s="18">
        <f t="shared" si="5"/>
        <v>16.714000000000027</v>
      </c>
      <c r="AR41" s="40"/>
      <c r="AS41" s="19">
        <f t="shared" si="6"/>
        <v>60.825000000000003</v>
      </c>
      <c r="AT41" s="20">
        <f t="shared" si="7"/>
        <v>97.823999999999984</v>
      </c>
      <c r="AU41" s="21">
        <f t="shared" si="8"/>
        <v>158.649</v>
      </c>
      <c r="AV41" s="47"/>
      <c r="AW41" s="19">
        <v>10</v>
      </c>
      <c r="AX41" s="20">
        <v>200</v>
      </c>
      <c r="AY41" s="20">
        <v>0</v>
      </c>
      <c r="AZ41" s="20">
        <v>34</v>
      </c>
      <c r="BA41" s="20">
        <v>20</v>
      </c>
      <c r="BB41" s="42">
        <f t="shared" si="9"/>
        <v>264</v>
      </c>
      <c r="BC41" s="43">
        <f t="shared" si="10"/>
        <v>250.79999999999998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203.79999999999998</v>
      </c>
      <c r="BK41" s="24">
        <f t="shared" si="13"/>
        <v>97.823999999999984</v>
      </c>
      <c r="BL41" s="48">
        <f t="shared" si="14"/>
        <v>105.976</v>
      </c>
      <c r="BO41" s="129">
        <f t="shared" si="25"/>
        <v>2391</v>
      </c>
      <c r="BP41" s="129">
        <f t="shared" si="26"/>
        <v>80</v>
      </c>
      <c r="BQ41" s="129">
        <f t="shared" si="27"/>
        <v>840</v>
      </c>
      <c r="BR41" s="129">
        <f t="shared" si="28"/>
        <v>25</v>
      </c>
      <c r="BS41" s="129">
        <f t="shared" si="29"/>
        <v>3231</v>
      </c>
      <c r="BT41" s="129">
        <f t="shared" si="30"/>
        <v>105</v>
      </c>
      <c r="BU41" s="129">
        <f t="shared" si="31"/>
        <v>6.2</v>
      </c>
      <c r="BV41" s="129">
        <f t="shared" si="32"/>
        <v>130.91</v>
      </c>
      <c r="BW41" s="129">
        <f t="shared" si="33"/>
        <v>0.82499999999999996</v>
      </c>
      <c r="BX41" s="129">
        <f t="shared" si="34"/>
        <v>131.73499999999999</v>
      </c>
      <c r="BY41" s="134">
        <f t="shared" si="35"/>
        <v>131.73499999999999</v>
      </c>
      <c r="BZ41" s="129">
        <f t="shared" si="38"/>
        <v>26.734999999999999</v>
      </c>
    </row>
    <row r="42" spans="1:78" ht="18.75">
      <c r="A42" s="143">
        <f t="shared" si="16"/>
        <v>42913</v>
      </c>
      <c r="B42" s="138" t="s">
        <v>22</v>
      </c>
      <c r="C42" s="30">
        <v>834</v>
      </c>
      <c r="D42" s="30">
        <v>861</v>
      </c>
      <c r="E42" s="30">
        <v>647</v>
      </c>
      <c r="F42" s="30">
        <v>58</v>
      </c>
      <c r="G42" s="30"/>
      <c r="H42" s="23">
        <v>21</v>
      </c>
      <c r="I42" s="33">
        <f>C42+D42+E42</f>
        <v>2342</v>
      </c>
      <c r="J42" s="33">
        <f>F42+G42+H42</f>
        <v>79</v>
      </c>
      <c r="K42" s="23">
        <v>371</v>
      </c>
      <c r="L42" s="14">
        <v>472</v>
      </c>
      <c r="M42" s="14">
        <v>350</v>
      </c>
      <c r="N42" s="14"/>
      <c r="O42" s="14">
        <v>12</v>
      </c>
      <c r="P42" s="14">
        <v>16</v>
      </c>
      <c r="Q42" s="14">
        <v>12</v>
      </c>
      <c r="R42" s="34"/>
      <c r="S42" s="33">
        <f t="shared" si="19"/>
        <v>1193</v>
      </c>
      <c r="T42" s="33">
        <f t="shared" si="20"/>
        <v>40</v>
      </c>
      <c r="U42" s="35">
        <f t="shared" si="21"/>
        <v>119</v>
      </c>
      <c r="V42" s="37">
        <v>4.3099999999999996</v>
      </c>
      <c r="W42" s="23">
        <v>3.5</v>
      </c>
      <c r="X42" s="30">
        <v>6</v>
      </c>
      <c r="Y42" s="30">
        <v>3.7</v>
      </c>
      <c r="Z42" s="54">
        <v>6.4</v>
      </c>
      <c r="AA42" s="38">
        <v>2.6</v>
      </c>
      <c r="AB42" s="38"/>
      <c r="AC42" s="38"/>
      <c r="AD42" s="38"/>
      <c r="AE42" s="38">
        <v>0.82499999999999996</v>
      </c>
      <c r="AF42" s="38"/>
      <c r="AG42" s="38"/>
      <c r="AH42" s="44">
        <f t="shared" si="4"/>
        <v>0.82499999999999996</v>
      </c>
      <c r="AI42" s="53">
        <v>60</v>
      </c>
      <c r="AJ42" s="15">
        <f t="shared" si="37"/>
        <v>60.825000000000003</v>
      </c>
      <c r="AK42" s="51">
        <f t="shared" si="22"/>
        <v>140.23499999999999</v>
      </c>
      <c r="AL42" s="96">
        <f t="shared" si="23"/>
        <v>146.33499999999998</v>
      </c>
      <c r="AM42" s="16">
        <f t="shared" si="36"/>
        <v>85.509999999999977</v>
      </c>
      <c r="AN42" s="50"/>
      <c r="AO42" s="46"/>
      <c r="AP42" s="17">
        <f t="shared" si="24"/>
        <v>146.33499999999998</v>
      </c>
      <c r="AQ42" s="18">
        <f t="shared" si="5"/>
        <v>18.414000000000016</v>
      </c>
      <c r="AR42" s="40"/>
      <c r="AS42" s="19">
        <f t="shared" si="6"/>
        <v>60.825000000000003</v>
      </c>
      <c r="AT42" s="20">
        <f t="shared" si="7"/>
        <v>97.823999999999984</v>
      </c>
      <c r="AU42" s="21">
        <f t="shared" si="8"/>
        <v>158.649</v>
      </c>
      <c r="AV42" s="47"/>
      <c r="AW42" s="19">
        <v>10</v>
      </c>
      <c r="AX42" s="20">
        <v>200</v>
      </c>
      <c r="AY42" s="20">
        <v>0</v>
      </c>
      <c r="AZ42" s="20">
        <v>34</v>
      </c>
      <c r="BA42" s="20">
        <v>20</v>
      </c>
      <c r="BB42" s="42">
        <f t="shared" si="9"/>
        <v>264</v>
      </c>
      <c r="BC42" s="43">
        <f t="shared" si="10"/>
        <v>250.79999999999998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203.79999999999998</v>
      </c>
      <c r="BK42" s="24">
        <f t="shared" si="13"/>
        <v>97.823999999999984</v>
      </c>
      <c r="BL42" s="48">
        <f t="shared" si="14"/>
        <v>105.976</v>
      </c>
      <c r="BO42" s="129">
        <f t="shared" si="25"/>
        <v>2342</v>
      </c>
      <c r="BP42" s="129">
        <f t="shared" si="26"/>
        <v>79</v>
      </c>
      <c r="BQ42" s="129">
        <f t="shared" si="27"/>
        <v>843</v>
      </c>
      <c r="BR42" s="129">
        <f t="shared" si="28"/>
        <v>24</v>
      </c>
      <c r="BS42" s="129">
        <f t="shared" si="29"/>
        <v>3185</v>
      </c>
      <c r="BT42" s="129">
        <f t="shared" si="30"/>
        <v>103</v>
      </c>
      <c r="BU42" s="129">
        <f t="shared" si="31"/>
        <v>6.4</v>
      </c>
      <c r="BV42" s="129">
        <f t="shared" si="32"/>
        <v>129.51000000000002</v>
      </c>
      <c r="BW42" s="129">
        <f t="shared" si="33"/>
        <v>0.82499999999999996</v>
      </c>
      <c r="BX42" s="129">
        <f t="shared" si="34"/>
        <v>130.33500000000001</v>
      </c>
      <c r="BY42" s="134">
        <f t="shared" si="35"/>
        <v>130.33500000000001</v>
      </c>
      <c r="BZ42" s="129">
        <f t="shared" si="38"/>
        <v>27.334999999999997</v>
      </c>
    </row>
    <row r="43" spans="1:78" ht="18.75">
      <c r="A43" s="143">
        <f t="shared" si="16"/>
        <v>42913</v>
      </c>
      <c r="B43" s="138" t="s">
        <v>49</v>
      </c>
      <c r="C43" s="30">
        <v>835</v>
      </c>
      <c r="D43" s="30">
        <v>875</v>
      </c>
      <c r="E43" s="41">
        <v>634</v>
      </c>
      <c r="F43" s="30">
        <v>57</v>
      </c>
      <c r="G43" s="30"/>
      <c r="H43" s="23">
        <v>21</v>
      </c>
      <c r="I43" s="33">
        <f>C43+D43+E43</f>
        <v>2344</v>
      </c>
      <c r="J43" s="33">
        <f>F43+G43+H43</f>
        <v>78</v>
      </c>
      <c r="K43" s="23">
        <v>362</v>
      </c>
      <c r="L43" s="14">
        <v>468</v>
      </c>
      <c r="M43" s="14">
        <v>380</v>
      </c>
      <c r="N43" s="14"/>
      <c r="O43" s="14">
        <v>13</v>
      </c>
      <c r="P43" s="14">
        <v>16</v>
      </c>
      <c r="Q43" s="14">
        <v>13</v>
      </c>
      <c r="R43" s="34"/>
      <c r="S43" s="33">
        <f t="shared" si="19"/>
        <v>1210</v>
      </c>
      <c r="T43" s="33">
        <f t="shared" si="20"/>
        <v>42</v>
      </c>
      <c r="U43" s="35">
        <f t="shared" si="21"/>
        <v>120</v>
      </c>
      <c r="V43" s="37">
        <v>4.3099999999999996</v>
      </c>
      <c r="W43" s="23">
        <v>3.5</v>
      </c>
      <c r="X43" s="30">
        <v>6</v>
      </c>
      <c r="Y43" s="30">
        <v>3.7</v>
      </c>
      <c r="Z43" s="54">
        <v>6.4</v>
      </c>
      <c r="AA43" s="38">
        <v>2.6</v>
      </c>
      <c r="AB43" s="38"/>
      <c r="AC43" s="38"/>
      <c r="AD43" s="38"/>
      <c r="AE43" s="38">
        <v>0.82499999999999996</v>
      </c>
      <c r="AF43" s="38"/>
      <c r="AG43" s="38"/>
      <c r="AH43" s="44">
        <f t="shared" si="4"/>
        <v>0.82499999999999996</v>
      </c>
      <c r="AI43" s="53">
        <v>60</v>
      </c>
      <c r="AJ43" s="15">
        <f t="shared" si="37"/>
        <v>60.825000000000003</v>
      </c>
      <c r="AK43" s="51">
        <f t="shared" si="22"/>
        <v>141.23499999999999</v>
      </c>
      <c r="AL43" s="96">
        <f t="shared" si="23"/>
        <v>147.33499999999998</v>
      </c>
      <c r="AM43" s="16">
        <f t="shared" si="36"/>
        <v>86.509999999999977</v>
      </c>
      <c r="AN43" s="50"/>
      <c r="AO43" s="46"/>
      <c r="AP43" s="17">
        <f t="shared" si="24"/>
        <v>147.33499999999998</v>
      </c>
      <c r="AQ43" s="18">
        <f t="shared" si="5"/>
        <v>17.414000000000016</v>
      </c>
      <c r="AR43" s="40"/>
      <c r="AS43" s="19">
        <f t="shared" si="6"/>
        <v>60.825000000000003</v>
      </c>
      <c r="AT43" s="20">
        <f t="shared" si="7"/>
        <v>97.823999999999984</v>
      </c>
      <c r="AU43" s="21">
        <f t="shared" si="8"/>
        <v>158.649</v>
      </c>
      <c r="AV43" s="47"/>
      <c r="AW43" s="19">
        <v>10</v>
      </c>
      <c r="AX43" s="20">
        <v>200</v>
      </c>
      <c r="AY43" s="20">
        <v>0</v>
      </c>
      <c r="AZ43" s="20">
        <v>34</v>
      </c>
      <c r="BA43" s="20">
        <v>20</v>
      </c>
      <c r="BB43" s="42">
        <f t="shared" si="9"/>
        <v>264</v>
      </c>
      <c r="BC43" s="43">
        <f t="shared" si="10"/>
        <v>250.79999999999998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203.79999999999998</v>
      </c>
      <c r="BK43" s="24">
        <f t="shared" si="13"/>
        <v>97.823999999999984</v>
      </c>
      <c r="BL43" s="48">
        <f t="shared" si="14"/>
        <v>105.976</v>
      </c>
      <c r="BO43" s="129">
        <f t="shared" si="25"/>
        <v>2344</v>
      </c>
      <c r="BP43" s="129">
        <f t="shared" si="26"/>
        <v>78</v>
      </c>
      <c r="BQ43" s="129">
        <f t="shared" si="27"/>
        <v>830</v>
      </c>
      <c r="BR43" s="129">
        <f t="shared" si="28"/>
        <v>26</v>
      </c>
      <c r="BS43" s="129">
        <f t="shared" si="29"/>
        <v>3174</v>
      </c>
      <c r="BT43" s="129">
        <f t="shared" si="30"/>
        <v>104</v>
      </c>
      <c r="BU43" s="129">
        <f t="shared" si="31"/>
        <v>6.4</v>
      </c>
      <c r="BV43" s="129">
        <f t="shared" si="32"/>
        <v>130.51000000000002</v>
      </c>
      <c r="BW43" s="129">
        <f t="shared" si="33"/>
        <v>0.82499999999999996</v>
      </c>
      <c r="BX43" s="129">
        <f t="shared" si="34"/>
        <v>131.33500000000001</v>
      </c>
      <c r="BY43" s="134">
        <f t="shared" si="35"/>
        <v>131.33500000000001</v>
      </c>
      <c r="BZ43" s="129">
        <f t="shared" si="38"/>
        <v>27.334999999999997</v>
      </c>
    </row>
    <row r="44" spans="1:78" ht="18.75">
      <c r="A44" s="143">
        <f t="shared" si="16"/>
        <v>42913</v>
      </c>
      <c r="B44" s="138" t="s">
        <v>23</v>
      </c>
      <c r="C44" s="30">
        <v>832</v>
      </c>
      <c r="D44" s="30">
        <v>861</v>
      </c>
      <c r="E44" s="41">
        <v>634</v>
      </c>
      <c r="F44" s="30">
        <v>58</v>
      </c>
      <c r="G44" s="30"/>
      <c r="H44" s="23">
        <v>21</v>
      </c>
      <c r="I44" s="33">
        <f>C44+D44+E44</f>
        <v>2327</v>
      </c>
      <c r="J44" s="33">
        <f>F44+G44+H44</f>
        <v>79</v>
      </c>
      <c r="K44" s="23">
        <v>0</v>
      </c>
      <c r="L44" s="14">
        <v>0</v>
      </c>
      <c r="M44" s="14">
        <v>0</v>
      </c>
      <c r="N44" s="14"/>
      <c r="O44" s="14">
        <v>0</v>
      </c>
      <c r="P44" s="14">
        <v>0</v>
      </c>
      <c r="Q44" s="14">
        <v>0</v>
      </c>
      <c r="R44" s="34"/>
      <c r="S44" s="33">
        <f t="shared" si="19"/>
        <v>0</v>
      </c>
      <c r="T44" s="33">
        <f t="shared" si="20"/>
        <v>0</v>
      </c>
      <c r="U44" s="35">
        <f t="shared" si="21"/>
        <v>79</v>
      </c>
      <c r="V44" s="37">
        <v>0</v>
      </c>
      <c r="W44" s="23">
        <v>0</v>
      </c>
      <c r="X44" s="30">
        <v>0</v>
      </c>
      <c r="Y44" s="30">
        <v>0</v>
      </c>
      <c r="Z44" s="54">
        <v>0</v>
      </c>
      <c r="AA44" s="38">
        <v>2.4</v>
      </c>
      <c r="AB44" s="38"/>
      <c r="AC44" s="38"/>
      <c r="AD44" s="38"/>
      <c r="AE44" s="38">
        <v>0.67500000000000004</v>
      </c>
      <c r="AF44" s="38"/>
      <c r="AG44" s="38"/>
      <c r="AH44" s="44">
        <f t="shared" si="4"/>
        <v>0.67500000000000004</v>
      </c>
      <c r="AI44" s="53">
        <v>60</v>
      </c>
      <c r="AJ44" s="15">
        <f t="shared" si="37"/>
        <v>60.674999999999997</v>
      </c>
      <c r="AK44" s="51">
        <f t="shared" si="22"/>
        <v>79.674999999999997</v>
      </c>
      <c r="AL44" s="96">
        <f t="shared" si="23"/>
        <v>82.075000000000003</v>
      </c>
      <c r="AM44" s="16">
        <f t="shared" si="36"/>
        <v>21.400000000000006</v>
      </c>
      <c r="AN44" s="50"/>
      <c r="AO44" s="46">
        <v>22.95</v>
      </c>
      <c r="AP44" s="17">
        <f t="shared" si="24"/>
        <v>105.02500000000001</v>
      </c>
      <c r="AQ44" s="18">
        <f t="shared" si="5"/>
        <v>78.82399999999997</v>
      </c>
      <c r="AR44" s="40"/>
      <c r="AS44" s="19">
        <f t="shared" si="6"/>
        <v>60.674999999999997</v>
      </c>
      <c r="AT44" s="20">
        <f t="shared" si="7"/>
        <v>97.823999999999984</v>
      </c>
      <c r="AU44" s="21">
        <f t="shared" si="8"/>
        <v>158.49899999999997</v>
      </c>
      <c r="AV44" s="47"/>
      <c r="AW44" s="19">
        <v>10</v>
      </c>
      <c r="AX44" s="20">
        <v>200</v>
      </c>
      <c r="AY44" s="20">
        <v>0</v>
      </c>
      <c r="AZ44" s="20">
        <v>34</v>
      </c>
      <c r="BA44" s="20">
        <v>20</v>
      </c>
      <c r="BB44" s="42">
        <f t="shared" si="9"/>
        <v>264</v>
      </c>
      <c r="BC44" s="43">
        <f t="shared" si="10"/>
        <v>250.79999999999998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203.79999999999998</v>
      </c>
      <c r="BK44" s="24">
        <f t="shared" si="13"/>
        <v>97.823999999999984</v>
      </c>
      <c r="BL44" s="48">
        <f t="shared" si="14"/>
        <v>105.976</v>
      </c>
      <c r="BO44" s="129">
        <f t="shared" si="25"/>
        <v>2327</v>
      </c>
      <c r="BP44" s="129">
        <f t="shared" si="26"/>
        <v>79</v>
      </c>
      <c r="BQ44" s="129">
        <f t="shared" si="27"/>
        <v>0</v>
      </c>
      <c r="BR44" s="129">
        <f t="shared" si="28"/>
        <v>0</v>
      </c>
      <c r="BS44" s="129">
        <f t="shared" si="29"/>
        <v>2327</v>
      </c>
      <c r="BT44" s="129">
        <f t="shared" si="30"/>
        <v>79</v>
      </c>
      <c r="BU44" s="129">
        <f t="shared" si="31"/>
        <v>0</v>
      </c>
      <c r="BV44" s="129">
        <f t="shared" si="32"/>
        <v>81.400000000000006</v>
      </c>
      <c r="BW44" s="129">
        <f t="shared" si="33"/>
        <v>0.67500000000000004</v>
      </c>
      <c r="BX44" s="129">
        <f t="shared" si="34"/>
        <v>82.075000000000003</v>
      </c>
      <c r="BY44" s="134">
        <f t="shared" si="35"/>
        <v>105.02500000000001</v>
      </c>
      <c r="BZ44" s="129">
        <f t="shared" si="38"/>
        <v>3.0750000000000002</v>
      </c>
    </row>
    <row r="45" spans="1:78" ht="18.75">
      <c r="A45" s="143">
        <f t="shared" si="16"/>
        <v>42913</v>
      </c>
      <c r="B45" s="138" t="s">
        <v>50</v>
      </c>
      <c r="C45" s="30">
        <v>789</v>
      </c>
      <c r="D45" s="30">
        <v>735</v>
      </c>
      <c r="E45" s="41">
        <v>590</v>
      </c>
      <c r="F45" s="30">
        <v>58</v>
      </c>
      <c r="G45" s="30"/>
      <c r="H45" s="23">
        <v>21</v>
      </c>
      <c r="I45" s="33">
        <f>C45+D45+E45</f>
        <v>2114</v>
      </c>
      <c r="J45" s="33">
        <f>F45+G45+H45</f>
        <v>79</v>
      </c>
      <c r="K45" s="23">
        <v>283</v>
      </c>
      <c r="L45" s="14">
        <v>86</v>
      </c>
      <c r="M45" s="14">
        <v>180</v>
      </c>
      <c r="N45" s="14"/>
      <c r="O45" s="14">
        <v>9</v>
      </c>
      <c r="P45" s="14">
        <v>3</v>
      </c>
      <c r="Q45" s="14">
        <v>6</v>
      </c>
      <c r="R45" s="34"/>
      <c r="S45" s="33">
        <f t="shared" si="19"/>
        <v>549</v>
      </c>
      <c r="T45" s="33">
        <f t="shared" si="20"/>
        <v>18</v>
      </c>
      <c r="U45" s="35">
        <f t="shared" si="21"/>
        <v>97</v>
      </c>
      <c r="V45" s="37">
        <v>0</v>
      </c>
      <c r="W45" s="23">
        <v>0</v>
      </c>
      <c r="X45" s="30">
        <v>0</v>
      </c>
      <c r="Y45" s="30">
        <v>0</v>
      </c>
      <c r="Z45" s="54">
        <v>0</v>
      </c>
      <c r="AA45" s="38">
        <v>2.4</v>
      </c>
      <c r="AB45" s="38"/>
      <c r="AC45" s="38"/>
      <c r="AD45" s="38"/>
      <c r="AE45" s="38">
        <v>0.67500000000000004</v>
      </c>
      <c r="AF45" s="38"/>
      <c r="AG45" s="38"/>
      <c r="AH45" s="44">
        <f t="shared" si="4"/>
        <v>0.67500000000000004</v>
      </c>
      <c r="AI45" s="53">
        <v>90</v>
      </c>
      <c r="AJ45" s="15">
        <f t="shared" si="37"/>
        <v>90.674999999999997</v>
      </c>
      <c r="AK45" s="51">
        <f t="shared" si="22"/>
        <v>97.674999999999997</v>
      </c>
      <c r="AL45" s="96">
        <f t="shared" si="23"/>
        <v>100.075</v>
      </c>
      <c r="AM45" s="16">
        <f t="shared" si="36"/>
        <v>9.4000000000000057</v>
      </c>
      <c r="AN45" s="50"/>
      <c r="AO45" s="46">
        <v>22.95</v>
      </c>
      <c r="AP45" s="17">
        <f t="shared" si="24"/>
        <v>123.02500000000001</v>
      </c>
      <c r="AQ45" s="18">
        <f t="shared" si="5"/>
        <v>90.82399999999997</v>
      </c>
      <c r="AR45" s="40"/>
      <c r="AS45" s="19">
        <f t="shared" si="6"/>
        <v>90.674999999999997</v>
      </c>
      <c r="AT45" s="20">
        <f t="shared" si="7"/>
        <v>97.823999999999984</v>
      </c>
      <c r="AU45" s="21">
        <f t="shared" si="8"/>
        <v>188.49899999999997</v>
      </c>
      <c r="AV45" s="47"/>
      <c r="AW45" s="19">
        <v>10</v>
      </c>
      <c r="AX45" s="20">
        <v>200</v>
      </c>
      <c r="AY45" s="20">
        <v>0</v>
      </c>
      <c r="AZ45" s="20">
        <v>34</v>
      </c>
      <c r="BA45" s="20">
        <v>20</v>
      </c>
      <c r="BB45" s="42">
        <f t="shared" si="9"/>
        <v>264</v>
      </c>
      <c r="BC45" s="43">
        <f t="shared" si="10"/>
        <v>250.79999999999998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203.79999999999998</v>
      </c>
      <c r="BK45" s="24">
        <f t="shared" si="13"/>
        <v>97.823999999999984</v>
      </c>
      <c r="BL45" s="48">
        <f t="shared" si="14"/>
        <v>105.976</v>
      </c>
      <c r="BO45" s="129">
        <f t="shared" si="25"/>
        <v>2114</v>
      </c>
      <c r="BP45" s="129">
        <f t="shared" si="26"/>
        <v>79</v>
      </c>
      <c r="BQ45" s="129">
        <f t="shared" si="27"/>
        <v>369</v>
      </c>
      <c r="BR45" s="129">
        <f t="shared" si="28"/>
        <v>15</v>
      </c>
      <c r="BS45" s="129">
        <f t="shared" si="29"/>
        <v>2483</v>
      </c>
      <c r="BT45" s="129">
        <f t="shared" si="30"/>
        <v>94</v>
      </c>
      <c r="BU45" s="129">
        <f t="shared" si="31"/>
        <v>0</v>
      </c>
      <c r="BV45" s="129">
        <f t="shared" si="32"/>
        <v>96.4</v>
      </c>
      <c r="BW45" s="129">
        <f t="shared" si="33"/>
        <v>0.67500000000000004</v>
      </c>
      <c r="BX45" s="129">
        <f t="shared" si="34"/>
        <v>97.075000000000003</v>
      </c>
      <c r="BY45" s="134">
        <f t="shared" si="35"/>
        <v>120.02500000000001</v>
      </c>
      <c r="BZ45" s="129">
        <f t="shared" si="38"/>
        <v>3.0750000000000002</v>
      </c>
    </row>
    <row r="46" spans="1:78" ht="18.75">
      <c r="A46" s="143">
        <f t="shared" si="16"/>
        <v>42913</v>
      </c>
      <c r="B46" s="138" t="s">
        <v>24</v>
      </c>
      <c r="C46" s="30">
        <v>829</v>
      </c>
      <c r="D46" s="30">
        <v>747</v>
      </c>
      <c r="E46" s="30">
        <v>610</v>
      </c>
      <c r="F46" s="30">
        <v>53</v>
      </c>
      <c r="G46" s="30"/>
      <c r="H46" s="23">
        <v>21</v>
      </c>
      <c r="I46" s="33">
        <f t="shared" si="17"/>
        <v>2186</v>
      </c>
      <c r="J46" s="33">
        <f t="shared" si="18"/>
        <v>74</v>
      </c>
      <c r="K46" s="23">
        <v>358</v>
      </c>
      <c r="L46" s="14">
        <v>93</v>
      </c>
      <c r="M46" s="14">
        <v>200</v>
      </c>
      <c r="N46" s="14"/>
      <c r="O46" s="14">
        <v>12</v>
      </c>
      <c r="P46" s="14">
        <v>3</v>
      </c>
      <c r="Q46" s="14">
        <v>6</v>
      </c>
      <c r="R46" s="34"/>
      <c r="S46" s="33">
        <f t="shared" si="19"/>
        <v>651</v>
      </c>
      <c r="T46" s="33">
        <f t="shared" si="20"/>
        <v>21</v>
      </c>
      <c r="U46" s="35">
        <f t="shared" si="21"/>
        <v>95</v>
      </c>
      <c r="V46" s="37">
        <v>0</v>
      </c>
      <c r="W46" s="23">
        <v>0</v>
      </c>
      <c r="X46" s="30">
        <v>0</v>
      </c>
      <c r="Y46" s="30">
        <v>0</v>
      </c>
      <c r="Z46" s="54">
        <v>0</v>
      </c>
      <c r="AA46" s="38">
        <v>2.4</v>
      </c>
      <c r="AB46" s="38"/>
      <c r="AC46" s="38">
        <v>6</v>
      </c>
      <c r="AD46" s="38">
        <v>10.18</v>
      </c>
      <c r="AE46" s="38">
        <v>0.75</v>
      </c>
      <c r="AF46" s="38"/>
      <c r="AG46" s="38"/>
      <c r="AH46" s="44">
        <f t="shared" si="4"/>
        <v>16.93</v>
      </c>
      <c r="AI46" s="53">
        <v>90</v>
      </c>
      <c r="AJ46" s="15">
        <f t="shared" si="37"/>
        <v>106.93</v>
      </c>
      <c r="AK46" s="51">
        <f t="shared" si="22"/>
        <v>111.93</v>
      </c>
      <c r="AL46" s="96">
        <f t="shared" si="23"/>
        <v>114.33000000000001</v>
      </c>
      <c r="AM46" s="16">
        <f t="shared" si="36"/>
        <v>7.4000000000000057</v>
      </c>
      <c r="AN46" s="50"/>
      <c r="AO46" s="46">
        <v>22.95</v>
      </c>
      <c r="AP46" s="17">
        <f t="shared" si="24"/>
        <v>137.28</v>
      </c>
      <c r="AQ46" s="18">
        <f t="shared" si="5"/>
        <v>11.176000000000002</v>
      </c>
      <c r="AR46" s="40"/>
      <c r="AS46" s="19">
        <f t="shared" si="6"/>
        <v>106.93</v>
      </c>
      <c r="AT46" s="20">
        <f t="shared" si="7"/>
        <v>16.175999999999998</v>
      </c>
      <c r="AU46" s="21">
        <f t="shared" si="8"/>
        <v>123.10600000000001</v>
      </c>
      <c r="AV46" s="47"/>
      <c r="AW46" s="19">
        <v>10</v>
      </c>
      <c r="AX46" s="20">
        <v>0</v>
      </c>
      <c r="AY46" s="20">
        <v>0</v>
      </c>
      <c r="AZ46" s="20">
        <v>36</v>
      </c>
      <c r="BA46" s="20">
        <v>20</v>
      </c>
      <c r="BB46" s="42">
        <f t="shared" si="9"/>
        <v>66</v>
      </c>
      <c r="BC46" s="43">
        <f t="shared" si="10"/>
        <v>62.699999999999996</v>
      </c>
      <c r="BD46" s="19">
        <v>10</v>
      </c>
      <c r="BE46" s="20">
        <v>10</v>
      </c>
      <c r="BF46" s="20">
        <v>4</v>
      </c>
      <c r="BG46" s="20">
        <v>4</v>
      </c>
      <c r="BH46" s="20">
        <v>1</v>
      </c>
      <c r="BI46" s="49">
        <f t="shared" si="11"/>
        <v>29</v>
      </c>
      <c r="BJ46" s="48">
        <f t="shared" si="12"/>
        <v>33.699999999999996</v>
      </c>
      <c r="BK46" s="24">
        <f t="shared" si="13"/>
        <v>16.175999999999998</v>
      </c>
      <c r="BL46" s="48">
        <f t="shared" si="14"/>
        <v>17.523999999999997</v>
      </c>
      <c r="BO46" s="129">
        <f t="shared" si="25"/>
        <v>2367.818181818182</v>
      </c>
      <c r="BP46" s="129">
        <f t="shared" si="26"/>
        <v>74</v>
      </c>
      <c r="BQ46" s="129">
        <f t="shared" si="27"/>
        <v>759.4848484848485</v>
      </c>
      <c r="BR46" s="129">
        <f t="shared" si="28"/>
        <v>28.18</v>
      </c>
      <c r="BS46" s="129">
        <f t="shared" si="29"/>
        <v>3127.3030303030305</v>
      </c>
      <c r="BT46" s="129">
        <f t="shared" si="30"/>
        <v>108.18</v>
      </c>
      <c r="BU46" s="129">
        <f t="shared" si="31"/>
        <v>0</v>
      </c>
      <c r="BV46" s="129">
        <f t="shared" si="32"/>
        <v>94.4</v>
      </c>
      <c r="BW46" s="129">
        <f t="shared" si="33"/>
        <v>16.93</v>
      </c>
      <c r="BX46" s="129">
        <f t="shared" si="34"/>
        <v>111.33000000000001</v>
      </c>
      <c r="BY46" s="134">
        <f t="shared" si="35"/>
        <v>134.28</v>
      </c>
      <c r="BZ46" s="129">
        <f t="shared" si="38"/>
        <v>3.15</v>
      </c>
    </row>
    <row r="47" spans="1:78" ht="18.75">
      <c r="A47" s="143">
        <f t="shared" si="16"/>
        <v>42913</v>
      </c>
      <c r="B47" s="138" t="s">
        <v>35</v>
      </c>
      <c r="C47" s="30">
        <v>844</v>
      </c>
      <c r="D47" s="30">
        <v>731</v>
      </c>
      <c r="E47" s="30">
        <v>639</v>
      </c>
      <c r="F47" s="30">
        <v>52</v>
      </c>
      <c r="G47" s="30"/>
      <c r="H47" s="23">
        <v>21</v>
      </c>
      <c r="I47" s="33">
        <f>C47+D47+E47</f>
        <v>2214</v>
      </c>
      <c r="J47" s="33">
        <f>F47+G47+H47</f>
        <v>73</v>
      </c>
      <c r="K47" s="23">
        <v>358</v>
      </c>
      <c r="L47" s="14">
        <v>93</v>
      </c>
      <c r="M47" s="14">
        <v>200</v>
      </c>
      <c r="N47" s="14"/>
      <c r="O47" s="14">
        <v>12</v>
      </c>
      <c r="P47" s="14">
        <v>3</v>
      </c>
      <c r="Q47" s="14">
        <v>6</v>
      </c>
      <c r="R47" s="34"/>
      <c r="S47" s="33">
        <f t="shared" si="19"/>
        <v>651</v>
      </c>
      <c r="T47" s="33">
        <f t="shared" si="20"/>
        <v>21</v>
      </c>
      <c r="U47" s="35">
        <f t="shared" si="21"/>
        <v>94</v>
      </c>
      <c r="V47" s="37">
        <v>0</v>
      </c>
      <c r="W47" s="23">
        <v>0</v>
      </c>
      <c r="X47" s="30">
        <v>0</v>
      </c>
      <c r="Y47" s="30">
        <v>0</v>
      </c>
      <c r="Z47" s="54">
        <v>0</v>
      </c>
      <c r="AA47" s="38">
        <v>2.4</v>
      </c>
      <c r="AB47" s="38"/>
      <c r="AC47" s="38">
        <v>6</v>
      </c>
      <c r="AD47" s="38">
        <v>10.18</v>
      </c>
      <c r="AE47" s="38">
        <v>0.75</v>
      </c>
      <c r="AF47" s="38"/>
      <c r="AG47" s="38"/>
      <c r="AH47" s="44">
        <f t="shared" si="4"/>
        <v>16.93</v>
      </c>
      <c r="AI47" s="53">
        <v>90</v>
      </c>
      <c r="AJ47" s="15">
        <f t="shared" si="37"/>
        <v>106.93</v>
      </c>
      <c r="AK47" s="51">
        <f t="shared" si="22"/>
        <v>110.93</v>
      </c>
      <c r="AL47" s="96">
        <f t="shared" si="23"/>
        <v>113.33000000000001</v>
      </c>
      <c r="AM47" s="16">
        <f t="shared" si="36"/>
        <v>6.4000000000000057</v>
      </c>
      <c r="AN47" s="50"/>
      <c r="AO47" s="46">
        <v>22.95</v>
      </c>
      <c r="AP47" s="17">
        <f t="shared" si="24"/>
        <v>136.28</v>
      </c>
      <c r="AQ47" s="18">
        <f t="shared" si="5"/>
        <v>12.176000000000002</v>
      </c>
      <c r="AR47" s="40"/>
      <c r="AS47" s="19">
        <f t="shared" si="6"/>
        <v>106.93</v>
      </c>
      <c r="AT47" s="20">
        <f t="shared" si="7"/>
        <v>16.175999999999998</v>
      </c>
      <c r="AU47" s="21">
        <f t="shared" si="8"/>
        <v>123.10600000000001</v>
      </c>
      <c r="AV47" s="47"/>
      <c r="AW47" s="19">
        <v>10</v>
      </c>
      <c r="AX47" s="20">
        <v>0</v>
      </c>
      <c r="AY47" s="20">
        <v>0</v>
      </c>
      <c r="AZ47" s="20">
        <v>36</v>
      </c>
      <c r="BA47" s="20">
        <v>20</v>
      </c>
      <c r="BB47" s="42">
        <f t="shared" si="9"/>
        <v>66</v>
      </c>
      <c r="BC47" s="43">
        <f t="shared" si="10"/>
        <v>62.699999999999996</v>
      </c>
      <c r="BD47" s="19">
        <v>10</v>
      </c>
      <c r="BE47" s="20">
        <v>10</v>
      </c>
      <c r="BF47" s="20">
        <v>4</v>
      </c>
      <c r="BG47" s="20">
        <v>4</v>
      </c>
      <c r="BH47" s="20">
        <v>1</v>
      </c>
      <c r="BI47" s="49">
        <f t="shared" si="11"/>
        <v>29</v>
      </c>
      <c r="BJ47" s="48">
        <f t="shared" si="12"/>
        <v>33.699999999999996</v>
      </c>
      <c r="BK47" s="24">
        <f t="shared" si="13"/>
        <v>16.175999999999998</v>
      </c>
      <c r="BL47" s="48">
        <f t="shared" si="14"/>
        <v>17.523999999999997</v>
      </c>
      <c r="BO47" s="129">
        <f t="shared" si="25"/>
        <v>2395.818181818182</v>
      </c>
      <c r="BP47" s="129">
        <f t="shared" si="26"/>
        <v>73</v>
      </c>
      <c r="BQ47" s="129">
        <f t="shared" si="27"/>
        <v>759.4848484848485</v>
      </c>
      <c r="BR47" s="129">
        <f t="shared" si="28"/>
        <v>28.18</v>
      </c>
      <c r="BS47" s="129">
        <f t="shared" si="29"/>
        <v>3155.3030303030305</v>
      </c>
      <c r="BT47" s="129">
        <f t="shared" si="30"/>
        <v>107.18</v>
      </c>
      <c r="BU47" s="129">
        <f t="shared" si="31"/>
        <v>0</v>
      </c>
      <c r="BV47" s="129">
        <f t="shared" si="32"/>
        <v>93.4</v>
      </c>
      <c r="BW47" s="129">
        <f t="shared" si="33"/>
        <v>16.93</v>
      </c>
      <c r="BX47" s="129">
        <f t="shared" si="34"/>
        <v>110.33000000000001</v>
      </c>
      <c r="BY47" s="134">
        <f t="shared" si="35"/>
        <v>133.28</v>
      </c>
      <c r="BZ47" s="129">
        <f t="shared" si="38"/>
        <v>3.15</v>
      </c>
    </row>
    <row r="48" spans="1:78" ht="18.75">
      <c r="A48" s="143">
        <f t="shared" si="16"/>
        <v>42913</v>
      </c>
      <c r="B48" s="138" t="s">
        <v>36</v>
      </c>
      <c r="C48" s="30">
        <v>861</v>
      </c>
      <c r="D48" s="30">
        <v>773</v>
      </c>
      <c r="E48" s="30">
        <v>657</v>
      </c>
      <c r="F48" s="30">
        <v>55</v>
      </c>
      <c r="G48" s="30"/>
      <c r="H48" s="23">
        <v>22</v>
      </c>
      <c r="I48" s="33">
        <f>C48+D48+E48</f>
        <v>2291</v>
      </c>
      <c r="J48" s="33">
        <f>F48+G48+H48</f>
        <v>77</v>
      </c>
      <c r="K48" s="23">
        <v>305</v>
      </c>
      <c r="L48" s="14">
        <v>120</v>
      </c>
      <c r="M48" s="14">
        <v>70</v>
      </c>
      <c r="N48" s="14"/>
      <c r="O48" s="14">
        <v>11</v>
      </c>
      <c r="P48" s="14">
        <v>3</v>
      </c>
      <c r="Q48" s="14">
        <v>2</v>
      </c>
      <c r="R48" s="34"/>
      <c r="S48" s="33">
        <f t="shared" si="19"/>
        <v>495</v>
      </c>
      <c r="T48" s="33">
        <f t="shared" si="20"/>
        <v>16</v>
      </c>
      <c r="U48" s="35">
        <f t="shared" si="21"/>
        <v>93</v>
      </c>
      <c r="V48" s="37">
        <v>0</v>
      </c>
      <c r="W48" s="23">
        <v>0</v>
      </c>
      <c r="X48" s="30">
        <v>0</v>
      </c>
      <c r="Y48" s="30">
        <v>0</v>
      </c>
      <c r="Z48" s="54">
        <v>0</v>
      </c>
      <c r="AA48" s="38">
        <v>2.4</v>
      </c>
      <c r="AB48" s="38"/>
      <c r="AC48" s="38">
        <v>6.4</v>
      </c>
      <c r="AD48" s="38">
        <v>10.18</v>
      </c>
      <c r="AE48" s="38">
        <v>0.75</v>
      </c>
      <c r="AF48" s="38"/>
      <c r="AG48" s="38"/>
      <c r="AH48" s="44">
        <f t="shared" si="4"/>
        <v>17.329999999999998</v>
      </c>
      <c r="AI48" s="53">
        <v>90</v>
      </c>
      <c r="AJ48" s="15">
        <f t="shared" si="37"/>
        <v>107.33</v>
      </c>
      <c r="AK48" s="51">
        <f t="shared" si="22"/>
        <v>110.33000000000001</v>
      </c>
      <c r="AL48" s="96">
        <f t="shared" si="23"/>
        <v>112.73000000000002</v>
      </c>
      <c r="AM48" s="16">
        <f t="shared" si="36"/>
        <v>5.4000000000000199</v>
      </c>
      <c r="AN48" s="50"/>
      <c r="AO48" s="46">
        <v>34.94</v>
      </c>
      <c r="AP48" s="17">
        <f t="shared" si="24"/>
        <v>147.67000000000002</v>
      </c>
      <c r="AQ48" s="18">
        <f t="shared" si="5"/>
        <v>13.175999999999988</v>
      </c>
      <c r="AR48" s="40"/>
      <c r="AS48" s="19">
        <f t="shared" si="6"/>
        <v>107.33</v>
      </c>
      <c r="AT48" s="20">
        <f t="shared" si="7"/>
        <v>16.175999999999998</v>
      </c>
      <c r="AU48" s="21">
        <f t="shared" si="8"/>
        <v>123.506</v>
      </c>
      <c r="AV48" s="47"/>
      <c r="AW48" s="19">
        <v>10</v>
      </c>
      <c r="AX48" s="20">
        <v>0</v>
      </c>
      <c r="AY48" s="20">
        <v>0</v>
      </c>
      <c r="AZ48" s="20">
        <v>36</v>
      </c>
      <c r="BA48" s="20">
        <v>20</v>
      </c>
      <c r="BB48" s="42">
        <f t="shared" si="9"/>
        <v>66</v>
      </c>
      <c r="BC48" s="43">
        <f t="shared" si="10"/>
        <v>62.699999999999996</v>
      </c>
      <c r="BD48" s="19">
        <v>10</v>
      </c>
      <c r="BE48" s="20">
        <v>10</v>
      </c>
      <c r="BF48" s="20">
        <v>4</v>
      </c>
      <c r="BG48" s="20">
        <v>4</v>
      </c>
      <c r="BH48" s="20">
        <v>1</v>
      </c>
      <c r="BI48" s="49">
        <f t="shared" si="11"/>
        <v>29</v>
      </c>
      <c r="BJ48" s="48">
        <f t="shared" si="12"/>
        <v>33.699999999999996</v>
      </c>
      <c r="BK48" s="24">
        <f t="shared" si="13"/>
        <v>16.175999999999998</v>
      </c>
      <c r="BL48" s="48">
        <f t="shared" si="14"/>
        <v>17.523999999999997</v>
      </c>
      <c r="BO48" s="129">
        <f t="shared" si="25"/>
        <v>2484.939393939394</v>
      </c>
      <c r="BP48" s="129">
        <f t="shared" si="26"/>
        <v>77</v>
      </c>
      <c r="BQ48" s="129">
        <f t="shared" si="27"/>
        <v>733.4848484848485</v>
      </c>
      <c r="BR48" s="129">
        <f t="shared" si="28"/>
        <v>23.18</v>
      </c>
      <c r="BS48" s="129">
        <f t="shared" si="29"/>
        <v>3218.4242424242425</v>
      </c>
      <c r="BT48" s="129">
        <f t="shared" si="30"/>
        <v>106.58000000000001</v>
      </c>
      <c r="BU48" s="129">
        <f t="shared" si="31"/>
        <v>0</v>
      </c>
      <c r="BV48" s="129">
        <f t="shared" si="32"/>
        <v>92.4</v>
      </c>
      <c r="BW48" s="129">
        <f t="shared" si="33"/>
        <v>17.329999999999998</v>
      </c>
      <c r="BX48" s="129">
        <f t="shared" si="34"/>
        <v>109.73000000000002</v>
      </c>
      <c r="BY48" s="134">
        <f t="shared" si="35"/>
        <v>144.67000000000002</v>
      </c>
      <c r="BZ48" s="129">
        <f t="shared" si="38"/>
        <v>3.15</v>
      </c>
    </row>
    <row r="49" spans="1:78" ht="18.75">
      <c r="A49" s="143">
        <f t="shared" si="16"/>
        <v>42913</v>
      </c>
      <c r="B49" s="138" t="s">
        <v>51</v>
      </c>
      <c r="C49" s="30">
        <v>914</v>
      </c>
      <c r="D49" s="30">
        <v>791</v>
      </c>
      <c r="E49" s="30">
        <v>701</v>
      </c>
      <c r="F49" s="30">
        <v>58</v>
      </c>
      <c r="G49" s="30"/>
      <c r="H49" s="23">
        <v>24</v>
      </c>
      <c r="I49" s="33">
        <f>C49+D49+E49</f>
        <v>2406</v>
      </c>
      <c r="J49" s="33">
        <f>F49+G49+H49</f>
        <v>82</v>
      </c>
      <c r="K49" s="23">
        <v>360</v>
      </c>
      <c r="L49" s="14">
        <v>93</v>
      </c>
      <c r="M49" s="14">
        <v>70</v>
      </c>
      <c r="N49" s="14"/>
      <c r="O49" s="14">
        <v>12</v>
      </c>
      <c r="P49" s="14">
        <v>3</v>
      </c>
      <c r="Q49" s="14">
        <v>2</v>
      </c>
      <c r="R49" s="34"/>
      <c r="S49" s="33">
        <f t="shared" si="19"/>
        <v>523</v>
      </c>
      <c r="T49" s="33">
        <f t="shared" si="20"/>
        <v>17</v>
      </c>
      <c r="U49" s="35">
        <f t="shared" si="21"/>
        <v>99</v>
      </c>
      <c r="V49" s="37">
        <v>0</v>
      </c>
      <c r="W49" s="23">
        <v>0</v>
      </c>
      <c r="X49" s="30">
        <v>0</v>
      </c>
      <c r="Y49" s="30">
        <v>0</v>
      </c>
      <c r="Z49" s="54">
        <v>0</v>
      </c>
      <c r="AA49" s="38">
        <v>2.4</v>
      </c>
      <c r="AB49" s="38"/>
      <c r="AC49" s="38">
        <v>6.4</v>
      </c>
      <c r="AD49" s="38">
        <v>10.18</v>
      </c>
      <c r="AE49" s="38">
        <v>0.75</v>
      </c>
      <c r="AF49" s="38"/>
      <c r="AG49" s="38"/>
      <c r="AH49" s="44">
        <f t="shared" si="4"/>
        <v>17.329999999999998</v>
      </c>
      <c r="AI49" s="53">
        <v>90</v>
      </c>
      <c r="AJ49" s="15">
        <f t="shared" si="37"/>
        <v>107.33</v>
      </c>
      <c r="AK49" s="51">
        <f t="shared" si="22"/>
        <v>116.33000000000001</v>
      </c>
      <c r="AL49" s="96">
        <f t="shared" si="23"/>
        <v>118.73000000000002</v>
      </c>
      <c r="AM49" s="16">
        <f t="shared" si="36"/>
        <v>11.40000000000002</v>
      </c>
      <c r="AN49" s="50"/>
      <c r="AO49" s="46">
        <v>34.94</v>
      </c>
      <c r="AP49" s="17">
        <f t="shared" si="24"/>
        <v>153.67000000000002</v>
      </c>
      <c r="AQ49" s="18">
        <f t="shared" si="5"/>
        <v>7.1759999999999877</v>
      </c>
      <c r="AR49" s="40"/>
      <c r="AS49" s="19">
        <f t="shared" si="6"/>
        <v>107.33</v>
      </c>
      <c r="AT49" s="20">
        <f t="shared" si="7"/>
        <v>16.175999999999998</v>
      </c>
      <c r="AU49" s="21">
        <f t="shared" si="8"/>
        <v>123.506</v>
      </c>
      <c r="AV49" s="47"/>
      <c r="AW49" s="19">
        <v>10</v>
      </c>
      <c r="AX49" s="20">
        <v>0</v>
      </c>
      <c r="AY49" s="20">
        <v>0</v>
      </c>
      <c r="AZ49" s="20">
        <v>36</v>
      </c>
      <c r="BA49" s="20">
        <v>20</v>
      </c>
      <c r="BB49" s="42">
        <f t="shared" si="9"/>
        <v>66</v>
      </c>
      <c r="BC49" s="43">
        <f t="shared" si="10"/>
        <v>62.699999999999996</v>
      </c>
      <c r="BD49" s="19">
        <v>10</v>
      </c>
      <c r="BE49" s="20">
        <v>10</v>
      </c>
      <c r="BF49" s="20">
        <v>4</v>
      </c>
      <c r="BG49" s="20">
        <v>4</v>
      </c>
      <c r="BH49" s="20">
        <v>1</v>
      </c>
      <c r="BI49" s="49">
        <f t="shared" si="11"/>
        <v>29</v>
      </c>
      <c r="BJ49" s="48">
        <f t="shared" si="12"/>
        <v>33.699999999999996</v>
      </c>
      <c r="BK49" s="24">
        <f t="shared" si="13"/>
        <v>16.175999999999998</v>
      </c>
      <c r="BL49" s="48">
        <f t="shared" si="14"/>
        <v>17.523999999999997</v>
      </c>
      <c r="BO49" s="129">
        <f t="shared" si="25"/>
        <v>2599.939393939394</v>
      </c>
      <c r="BP49" s="129">
        <f t="shared" si="26"/>
        <v>82</v>
      </c>
      <c r="BQ49" s="129">
        <f t="shared" si="27"/>
        <v>761.4848484848485</v>
      </c>
      <c r="BR49" s="129">
        <f t="shared" si="28"/>
        <v>24.18</v>
      </c>
      <c r="BS49" s="129">
        <f t="shared" si="29"/>
        <v>3361.4242424242425</v>
      </c>
      <c r="BT49" s="129">
        <f t="shared" si="30"/>
        <v>112.58000000000001</v>
      </c>
      <c r="BU49" s="129">
        <f t="shared" si="31"/>
        <v>0</v>
      </c>
      <c r="BV49" s="129">
        <f t="shared" si="32"/>
        <v>98.4</v>
      </c>
      <c r="BW49" s="129">
        <f t="shared" si="33"/>
        <v>17.329999999999998</v>
      </c>
      <c r="BX49" s="129">
        <f t="shared" si="34"/>
        <v>115.73000000000002</v>
      </c>
      <c r="BY49" s="134">
        <f t="shared" si="35"/>
        <v>150.67000000000002</v>
      </c>
      <c r="BZ49" s="129">
        <f t="shared" si="38"/>
        <v>3.15</v>
      </c>
    </row>
    <row r="50" spans="1:78" ht="18.75">
      <c r="A50" s="143">
        <f t="shared" si="16"/>
        <v>42913</v>
      </c>
      <c r="B50" s="138" t="s">
        <v>25</v>
      </c>
      <c r="C50" s="30">
        <v>937</v>
      </c>
      <c r="D50" s="30">
        <v>507</v>
      </c>
      <c r="E50" s="30">
        <v>761</v>
      </c>
      <c r="F50" s="30">
        <v>49</v>
      </c>
      <c r="G50" s="30"/>
      <c r="H50" s="23">
        <v>25</v>
      </c>
      <c r="I50" s="33">
        <f t="shared" si="17"/>
        <v>2205</v>
      </c>
      <c r="J50" s="33">
        <f t="shared" si="18"/>
        <v>74</v>
      </c>
      <c r="K50" s="23">
        <v>226</v>
      </c>
      <c r="L50" s="14">
        <v>90</v>
      </c>
      <c r="M50" s="14">
        <v>70</v>
      </c>
      <c r="N50" s="14"/>
      <c r="O50" s="14">
        <v>7</v>
      </c>
      <c r="P50" s="14">
        <v>3</v>
      </c>
      <c r="Q50" s="14">
        <v>2</v>
      </c>
      <c r="R50" s="34"/>
      <c r="S50" s="33">
        <f t="shared" si="19"/>
        <v>386</v>
      </c>
      <c r="T50" s="33">
        <f t="shared" si="20"/>
        <v>12</v>
      </c>
      <c r="U50" s="35">
        <f t="shared" si="21"/>
        <v>86</v>
      </c>
      <c r="V50" s="37">
        <v>0</v>
      </c>
      <c r="W50" s="23">
        <v>3.5</v>
      </c>
      <c r="X50" s="30">
        <v>9.5</v>
      </c>
      <c r="Y50" s="38">
        <v>5.7</v>
      </c>
      <c r="Z50" s="54">
        <v>0</v>
      </c>
      <c r="AA50" s="38">
        <v>3</v>
      </c>
      <c r="AB50" s="38"/>
      <c r="AC50" s="38">
        <v>6</v>
      </c>
      <c r="AD50" s="38">
        <v>9.84</v>
      </c>
      <c r="AE50" s="38">
        <v>0.75</v>
      </c>
      <c r="AF50" s="38"/>
      <c r="AG50" s="38"/>
      <c r="AH50" s="44">
        <f t="shared" si="4"/>
        <v>16.59</v>
      </c>
      <c r="AI50" s="53">
        <v>90</v>
      </c>
      <c r="AJ50" s="15">
        <f t="shared" si="37"/>
        <v>106.59</v>
      </c>
      <c r="AK50" s="51">
        <f t="shared" si="22"/>
        <v>117.79</v>
      </c>
      <c r="AL50" s="96">
        <f t="shared" si="23"/>
        <v>124.29</v>
      </c>
      <c r="AM50" s="16">
        <f t="shared" si="36"/>
        <v>17.700000000000003</v>
      </c>
      <c r="AN50" s="50"/>
      <c r="AO50" s="46">
        <v>51.64</v>
      </c>
      <c r="AP50" s="17">
        <f t="shared" si="24"/>
        <v>175.93</v>
      </c>
      <c r="AQ50" s="18">
        <f t="shared" si="5"/>
        <v>4.9759999999999991</v>
      </c>
      <c r="AR50" s="40"/>
      <c r="AS50" s="19">
        <f t="shared" si="6"/>
        <v>106.59</v>
      </c>
      <c r="AT50" s="20">
        <f t="shared" si="7"/>
        <v>16.175999999999998</v>
      </c>
      <c r="AU50" s="21">
        <f t="shared" si="8"/>
        <v>122.76600000000001</v>
      </c>
      <c r="AV50" s="47"/>
      <c r="AW50" s="19">
        <v>10</v>
      </c>
      <c r="AX50" s="20">
        <v>0</v>
      </c>
      <c r="AY50" s="20">
        <v>0</v>
      </c>
      <c r="AZ50" s="20">
        <v>36</v>
      </c>
      <c r="BA50" s="20">
        <v>20</v>
      </c>
      <c r="BB50" s="42">
        <f t="shared" si="9"/>
        <v>66</v>
      </c>
      <c r="BC50" s="43">
        <f t="shared" si="10"/>
        <v>62.699999999999996</v>
      </c>
      <c r="BD50" s="19">
        <v>10</v>
      </c>
      <c r="BE50" s="20">
        <v>10</v>
      </c>
      <c r="BF50" s="20">
        <v>4</v>
      </c>
      <c r="BG50" s="20">
        <v>4</v>
      </c>
      <c r="BH50" s="20">
        <v>1</v>
      </c>
      <c r="BI50" s="49">
        <f t="shared" si="11"/>
        <v>29</v>
      </c>
      <c r="BJ50" s="48">
        <f t="shared" si="12"/>
        <v>33.699999999999996</v>
      </c>
      <c r="BK50" s="24">
        <f t="shared" si="13"/>
        <v>16.175999999999998</v>
      </c>
      <c r="BL50" s="48">
        <f t="shared" si="14"/>
        <v>17.523999999999997</v>
      </c>
      <c r="BO50" s="129">
        <f t="shared" si="25"/>
        <v>2386.818181818182</v>
      </c>
      <c r="BP50" s="129">
        <f t="shared" si="26"/>
        <v>74</v>
      </c>
      <c r="BQ50" s="129">
        <f t="shared" si="27"/>
        <v>614.18181818181824</v>
      </c>
      <c r="BR50" s="129">
        <f t="shared" si="28"/>
        <v>18.84</v>
      </c>
      <c r="BS50" s="129">
        <f t="shared" si="29"/>
        <v>3001</v>
      </c>
      <c r="BT50" s="129">
        <f t="shared" si="30"/>
        <v>98.84</v>
      </c>
      <c r="BU50" s="129">
        <f t="shared" si="31"/>
        <v>0</v>
      </c>
      <c r="BV50" s="129">
        <f t="shared" si="32"/>
        <v>104.7</v>
      </c>
      <c r="BW50" s="129">
        <f t="shared" si="33"/>
        <v>16.59</v>
      </c>
      <c r="BX50" s="129">
        <f t="shared" si="34"/>
        <v>121.29</v>
      </c>
      <c r="BY50" s="134">
        <f t="shared" si="35"/>
        <v>172.93</v>
      </c>
      <c r="BZ50" s="129">
        <f t="shared" si="38"/>
        <v>22.45</v>
      </c>
    </row>
    <row r="51" spans="1:78" ht="18.75">
      <c r="A51" s="143">
        <f t="shared" si="16"/>
        <v>42913</v>
      </c>
      <c r="B51" s="138" t="s">
        <v>52</v>
      </c>
      <c r="C51" s="30">
        <v>932</v>
      </c>
      <c r="D51" s="30">
        <v>499</v>
      </c>
      <c r="E51" s="30">
        <v>720</v>
      </c>
      <c r="F51" s="30">
        <v>48</v>
      </c>
      <c r="G51" s="30"/>
      <c r="H51" s="23">
        <v>24</v>
      </c>
      <c r="I51" s="33">
        <f>C51+D51+E51</f>
        <v>2151</v>
      </c>
      <c r="J51" s="33">
        <f>F51+G51+H51</f>
        <v>72</v>
      </c>
      <c r="K51" s="23">
        <v>233</v>
      </c>
      <c r="L51" s="14">
        <v>85</v>
      </c>
      <c r="M51" s="14">
        <v>60</v>
      </c>
      <c r="N51" s="14"/>
      <c r="O51" s="14">
        <v>7</v>
      </c>
      <c r="P51" s="14">
        <v>3</v>
      </c>
      <c r="Q51" s="14">
        <v>2</v>
      </c>
      <c r="R51" s="34"/>
      <c r="S51" s="33">
        <f t="shared" si="19"/>
        <v>378</v>
      </c>
      <c r="T51" s="33">
        <f t="shared" si="20"/>
        <v>12</v>
      </c>
      <c r="U51" s="35">
        <f t="shared" si="21"/>
        <v>84</v>
      </c>
      <c r="V51" s="37">
        <v>0</v>
      </c>
      <c r="W51" s="23">
        <v>3.5</v>
      </c>
      <c r="X51" s="30">
        <v>9.5</v>
      </c>
      <c r="Y51" s="38">
        <v>5.7</v>
      </c>
      <c r="Z51" s="54">
        <v>0</v>
      </c>
      <c r="AA51" s="38">
        <v>3</v>
      </c>
      <c r="AB51" s="38"/>
      <c r="AC51" s="38">
        <v>6</v>
      </c>
      <c r="AD51" s="38">
        <v>9.84</v>
      </c>
      <c r="AE51" s="38">
        <v>0.75</v>
      </c>
      <c r="AF51" s="38"/>
      <c r="AG51" s="38"/>
      <c r="AH51" s="44">
        <f t="shared" si="4"/>
        <v>16.59</v>
      </c>
      <c r="AI51" s="53">
        <v>90</v>
      </c>
      <c r="AJ51" s="15">
        <f t="shared" si="37"/>
        <v>106.59</v>
      </c>
      <c r="AK51" s="51">
        <f t="shared" si="22"/>
        <v>115.79</v>
      </c>
      <c r="AL51" s="96">
        <f t="shared" si="23"/>
        <v>122.29</v>
      </c>
      <c r="AM51" s="16">
        <f t="shared" si="36"/>
        <v>15.700000000000003</v>
      </c>
      <c r="AN51" s="50"/>
      <c r="AO51" s="46">
        <v>51.64</v>
      </c>
      <c r="AP51" s="17">
        <f t="shared" si="24"/>
        <v>173.93</v>
      </c>
      <c r="AQ51" s="18">
        <f t="shared" si="5"/>
        <v>6.9759999999999991</v>
      </c>
      <c r="AR51" s="40"/>
      <c r="AS51" s="19">
        <f t="shared" si="6"/>
        <v>106.59</v>
      </c>
      <c r="AT51" s="20">
        <f t="shared" si="7"/>
        <v>16.175999999999998</v>
      </c>
      <c r="AU51" s="21">
        <f t="shared" si="8"/>
        <v>122.76600000000001</v>
      </c>
      <c r="AV51" s="47"/>
      <c r="AW51" s="19">
        <v>10</v>
      </c>
      <c r="AX51" s="20">
        <v>0</v>
      </c>
      <c r="AY51" s="20">
        <v>0</v>
      </c>
      <c r="AZ51" s="20">
        <v>36</v>
      </c>
      <c r="BA51" s="20">
        <v>20</v>
      </c>
      <c r="BB51" s="42">
        <f t="shared" si="9"/>
        <v>66</v>
      </c>
      <c r="BC51" s="43">
        <f t="shared" si="10"/>
        <v>62.699999999999996</v>
      </c>
      <c r="BD51" s="19">
        <v>10</v>
      </c>
      <c r="BE51" s="20">
        <v>10</v>
      </c>
      <c r="BF51" s="20">
        <v>4</v>
      </c>
      <c r="BG51" s="20">
        <v>4</v>
      </c>
      <c r="BH51" s="20">
        <v>1</v>
      </c>
      <c r="BI51" s="49">
        <f t="shared" si="11"/>
        <v>29</v>
      </c>
      <c r="BJ51" s="48">
        <f t="shared" si="12"/>
        <v>33.699999999999996</v>
      </c>
      <c r="BK51" s="24">
        <f t="shared" si="13"/>
        <v>16.175999999999998</v>
      </c>
      <c r="BL51" s="48">
        <f t="shared" si="14"/>
        <v>17.523999999999997</v>
      </c>
      <c r="BO51" s="129">
        <f t="shared" si="25"/>
        <v>2332.818181818182</v>
      </c>
      <c r="BP51" s="129">
        <f t="shared" si="26"/>
        <v>72</v>
      </c>
      <c r="BQ51" s="129">
        <f t="shared" si="27"/>
        <v>616.18181818181824</v>
      </c>
      <c r="BR51" s="129">
        <f t="shared" si="28"/>
        <v>18.84</v>
      </c>
      <c r="BS51" s="129">
        <f t="shared" si="29"/>
        <v>2949</v>
      </c>
      <c r="BT51" s="129">
        <f t="shared" si="30"/>
        <v>96.84</v>
      </c>
      <c r="BU51" s="129">
        <f t="shared" si="31"/>
        <v>0</v>
      </c>
      <c r="BV51" s="129">
        <f t="shared" si="32"/>
        <v>102.7</v>
      </c>
      <c r="BW51" s="129">
        <f t="shared" si="33"/>
        <v>16.59</v>
      </c>
      <c r="BX51" s="129">
        <f t="shared" si="34"/>
        <v>119.29</v>
      </c>
      <c r="BY51" s="134">
        <f t="shared" si="35"/>
        <v>170.93</v>
      </c>
      <c r="BZ51" s="129">
        <f t="shared" si="38"/>
        <v>22.45</v>
      </c>
    </row>
    <row r="52" spans="1:78" ht="18.75">
      <c r="A52" s="143">
        <f t="shared" si="16"/>
        <v>42913</v>
      </c>
      <c r="B52" s="138" t="s">
        <v>37</v>
      </c>
      <c r="C52" s="30">
        <v>936</v>
      </c>
      <c r="D52" s="30">
        <v>501</v>
      </c>
      <c r="E52" s="30">
        <v>726</v>
      </c>
      <c r="F52" s="30">
        <v>49</v>
      </c>
      <c r="G52" s="30"/>
      <c r="H52" s="23">
        <v>24</v>
      </c>
      <c r="I52" s="33">
        <f>C52+D52+E52</f>
        <v>2163</v>
      </c>
      <c r="J52" s="33">
        <f>F52+G52+H52</f>
        <v>73</v>
      </c>
      <c r="K52" s="23">
        <v>241</v>
      </c>
      <c r="L52" s="14">
        <v>86</v>
      </c>
      <c r="M52" s="14">
        <v>70</v>
      </c>
      <c r="N52" s="14"/>
      <c r="O52" s="14">
        <v>7</v>
      </c>
      <c r="P52" s="14">
        <v>3</v>
      </c>
      <c r="Q52" s="14">
        <v>2</v>
      </c>
      <c r="R52" s="34"/>
      <c r="S52" s="33">
        <f t="shared" si="19"/>
        <v>397</v>
      </c>
      <c r="T52" s="33">
        <f t="shared" si="20"/>
        <v>12</v>
      </c>
      <c r="U52" s="35">
        <f t="shared" si="21"/>
        <v>85</v>
      </c>
      <c r="V52" s="37">
        <v>0</v>
      </c>
      <c r="W52" s="23">
        <v>3.5</v>
      </c>
      <c r="X52" s="30">
        <v>9.5</v>
      </c>
      <c r="Y52" s="38">
        <v>5.7</v>
      </c>
      <c r="Z52" s="54">
        <v>0</v>
      </c>
      <c r="AA52" s="38">
        <v>3</v>
      </c>
      <c r="AB52" s="38"/>
      <c r="AC52" s="38">
        <v>6</v>
      </c>
      <c r="AD52" s="38">
        <v>9.84</v>
      </c>
      <c r="AE52" s="38">
        <v>0.75</v>
      </c>
      <c r="AF52" s="38"/>
      <c r="AG52" s="38"/>
      <c r="AH52" s="44">
        <f t="shared" si="4"/>
        <v>16.59</v>
      </c>
      <c r="AI52" s="53">
        <v>90</v>
      </c>
      <c r="AJ52" s="15">
        <f t="shared" si="37"/>
        <v>106.59</v>
      </c>
      <c r="AK52" s="51">
        <f t="shared" si="22"/>
        <v>116.79</v>
      </c>
      <c r="AL52" s="96">
        <f t="shared" si="23"/>
        <v>123.29</v>
      </c>
      <c r="AM52" s="16">
        <f t="shared" si="36"/>
        <v>16.700000000000003</v>
      </c>
      <c r="AN52" s="50"/>
      <c r="AO52" s="46">
        <v>51.64</v>
      </c>
      <c r="AP52" s="17">
        <f t="shared" si="24"/>
        <v>174.93</v>
      </c>
      <c r="AQ52" s="18">
        <f t="shared" si="5"/>
        <v>5.9759999999999991</v>
      </c>
      <c r="AR52" s="40"/>
      <c r="AS52" s="19">
        <f t="shared" si="6"/>
        <v>106.59</v>
      </c>
      <c r="AT52" s="20">
        <f t="shared" si="7"/>
        <v>16.175999999999998</v>
      </c>
      <c r="AU52" s="21">
        <f t="shared" si="8"/>
        <v>122.76600000000001</v>
      </c>
      <c r="AV52" s="47"/>
      <c r="AW52" s="19">
        <v>10</v>
      </c>
      <c r="AX52" s="20">
        <v>0</v>
      </c>
      <c r="AY52" s="20">
        <v>0</v>
      </c>
      <c r="AZ52" s="20">
        <v>36</v>
      </c>
      <c r="BA52" s="20">
        <v>20</v>
      </c>
      <c r="BB52" s="42">
        <f t="shared" si="9"/>
        <v>66</v>
      </c>
      <c r="BC52" s="43">
        <f t="shared" si="10"/>
        <v>62.699999999999996</v>
      </c>
      <c r="BD52" s="19">
        <v>10</v>
      </c>
      <c r="BE52" s="20">
        <v>10</v>
      </c>
      <c r="BF52" s="20">
        <v>4</v>
      </c>
      <c r="BG52" s="20">
        <v>4</v>
      </c>
      <c r="BH52" s="20">
        <v>1</v>
      </c>
      <c r="BI52" s="49">
        <f t="shared" si="11"/>
        <v>29</v>
      </c>
      <c r="BJ52" s="48">
        <f t="shared" si="12"/>
        <v>33.699999999999996</v>
      </c>
      <c r="BK52" s="24">
        <f t="shared" si="13"/>
        <v>16.175999999999998</v>
      </c>
      <c r="BL52" s="48">
        <f t="shared" si="14"/>
        <v>17.523999999999997</v>
      </c>
      <c r="BO52" s="129">
        <f t="shared" si="25"/>
        <v>2344.818181818182</v>
      </c>
      <c r="BP52" s="129">
        <f t="shared" si="26"/>
        <v>73</v>
      </c>
      <c r="BQ52" s="129">
        <f t="shared" si="27"/>
        <v>625.18181818181824</v>
      </c>
      <c r="BR52" s="129">
        <f t="shared" si="28"/>
        <v>18.84</v>
      </c>
      <c r="BS52" s="129">
        <f t="shared" si="29"/>
        <v>2970</v>
      </c>
      <c r="BT52" s="129">
        <f t="shared" si="30"/>
        <v>97.84</v>
      </c>
      <c r="BU52" s="129">
        <f t="shared" si="31"/>
        <v>0</v>
      </c>
      <c r="BV52" s="129">
        <f t="shared" si="32"/>
        <v>103.7</v>
      </c>
      <c r="BW52" s="129">
        <f t="shared" si="33"/>
        <v>16.59</v>
      </c>
      <c r="BX52" s="129">
        <f t="shared" si="34"/>
        <v>120.29</v>
      </c>
      <c r="BY52" s="134">
        <f t="shared" si="35"/>
        <v>171.93</v>
      </c>
      <c r="BZ52" s="129">
        <f t="shared" si="38"/>
        <v>22.45</v>
      </c>
    </row>
    <row r="53" spans="1:78" ht="18.75">
      <c r="A53" s="143">
        <f t="shared" si="16"/>
        <v>42913</v>
      </c>
      <c r="B53" s="138" t="s">
        <v>53</v>
      </c>
      <c r="C53" s="30">
        <v>936</v>
      </c>
      <c r="D53" s="30">
        <v>501</v>
      </c>
      <c r="E53" s="30">
        <v>726</v>
      </c>
      <c r="F53" s="30">
        <v>49</v>
      </c>
      <c r="G53" s="30"/>
      <c r="H53" s="23">
        <v>24</v>
      </c>
      <c r="I53" s="33">
        <f>C53+D53+E53</f>
        <v>2163</v>
      </c>
      <c r="J53" s="33">
        <f>F53+G53+H53</f>
        <v>73</v>
      </c>
      <c r="K53" s="23">
        <v>241</v>
      </c>
      <c r="L53" s="14">
        <v>86</v>
      </c>
      <c r="M53" s="14">
        <v>70</v>
      </c>
      <c r="N53" s="14"/>
      <c r="O53" s="14">
        <v>7</v>
      </c>
      <c r="P53" s="14">
        <v>3</v>
      </c>
      <c r="Q53" s="14">
        <v>2</v>
      </c>
      <c r="R53" s="34"/>
      <c r="S53" s="33">
        <f t="shared" si="19"/>
        <v>397</v>
      </c>
      <c r="T53" s="33">
        <f t="shared" si="20"/>
        <v>12</v>
      </c>
      <c r="U53" s="35">
        <f t="shared" si="21"/>
        <v>85</v>
      </c>
      <c r="V53" s="37">
        <v>0</v>
      </c>
      <c r="W53" s="23">
        <v>3.5</v>
      </c>
      <c r="X53" s="30">
        <v>9.5</v>
      </c>
      <c r="Y53" s="38">
        <v>5.7</v>
      </c>
      <c r="Z53" s="54">
        <v>0</v>
      </c>
      <c r="AA53" s="38">
        <v>3</v>
      </c>
      <c r="AB53" s="38"/>
      <c r="AC53" s="38">
        <v>0</v>
      </c>
      <c r="AD53" s="38">
        <v>9.84</v>
      </c>
      <c r="AE53" s="38">
        <v>0.75</v>
      </c>
      <c r="AF53" s="38"/>
      <c r="AG53" s="38"/>
      <c r="AH53" s="44">
        <f t="shared" si="4"/>
        <v>10.59</v>
      </c>
      <c r="AI53" s="53">
        <v>90</v>
      </c>
      <c r="AJ53" s="15">
        <f t="shared" si="37"/>
        <v>100.59</v>
      </c>
      <c r="AK53" s="51">
        <f t="shared" si="22"/>
        <v>110.79</v>
      </c>
      <c r="AL53" s="96">
        <f t="shared" si="23"/>
        <v>117.29</v>
      </c>
      <c r="AM53" s="16">
        <f t="shared" si="36"/>
        <v>16.700000000000003</v>
      </c>
      <c r="AN53" s="50"/>
      <c r="AO53" s="46">
        <v>51.64</v>
      </c>
      <c r="AP53" s="17">
        <f t="shared" si="24"/>
        <v>168.93</v>
      </c>
      <c r="AQ53" s="18">
        <f t="shared" si="5"/>
        <v>5.9759999999999991</v>
      </c>
      <c r="AR53" s="40"/>
      <c r="AS53" s="19">
        <f t="shared" si="6"/>
        <v>100.59</v>
      </c>
      <c r="AT53" s="20">
        <f t="shared" si="7"/>
        <v>16.175999999999998</v>
      </c>
      <c r="AU53" s="21">
        <f t="shared" si="8"/>
        <v>116.76600000000001</v>
      </c>
      <c r="AV53" s="47"/>
      <c r="AW53" s="19">
        <v>10</v>
      </c>
      <c r="AX53" s="20">
        <v>0</v>
      </c>
      <c r="AY53" s="20">
        <v>0</v>
      </c>
      <c r="AZ53" s="20">
        <v>36</v>
      </c>
      <c r="BA53" s="20">
        <v>20</v>
      </c>
      <c r="BB53" s="42">
        <f t="shared" si="9"/>
        <v>66</v>
      </c>
      <c r="BC53" s="43">
        <f t="shared" si="10"/>
        <v>62.699999999999996</v>
      </c>
      <c r="BD53" s="19">
        <v>10</v>
      </c>
      <c r="BE53" s="20">
        <v>10</v>
      </c>
      <c r="BF53" s="20">
        <v>4</v>
      </c>
      <c r="BG53" s="20">
        <v>4</v>
      </c>
      <c r="BH53" s="20">
        <v>1</v>
      </c>
      <c r="BI53" s="49">
        <f t="shared" si="11"/>
        <v>29</v>
      </c>
      <c r="BJ53" s="48">
        <f t="shared" si="12"/>
        <v>33.699999999999996</v>
      </c>
      <c r="BK53" s="24">
        <f t="shared" si="13"/>
        <v>16.175999999999998</v>
      </c>
      <c r="BL53" s="48">
        <f t="shared" si="14"/>
        <v>17.523999999999997</v>
      </c>
      <c r="BO53" s="129">
        <f t="shared" si="25"/>
        <v>2163</v>
      </c>
      <c r="BP53" s="129">
        <f t="shared" si="26"/>
        <v>73</v>
      </c>
      <c r="BQ53" s="129">
        <f t="shared" si="27"/>
        <v>625.18181818181824</v>
      </c>
      <c r="BR53" s="129">
        <f t="shared" si="28"/>
        <v>18.84</v>
      </c>
      <c r="BS53" s="129">
        <f t="shared" si="29"/>
        <v>2788.181818181818</v>
      </c>
      <c r="BT53" s="129">
        <f t="shared" si="30"/>
        <v>91.84</v>
      </c>
      <c r="BU53" s="129">
        <f t="shared" si="31"/>
        <v>0</v>
      </c>
      <c r="BV53" s="129">
        <f t="shared" si="32"/>
        <v>103.7</v>
      </c>
      <c r="BW53" s="129">
        <f t="shared" si="33"/>
        <v>10.59</v>
      </c>
      <c r="BX53" s="129">
        <f t="shared" si="34"/>
        <v>114.29</v>
      </c>
      <c r="BY53" s="134">
        <f t="shared" si="35"/>
        <v>165.93</v>
      </c>
      <c r="BZ53" s="129">
        <f t="shared" si="38"/>
        <v>22.45</v>
      </c>
    </row>
    <row r="54" spans="1:78" ht="18.75">
      <c r="A54" s="143">
        <f t="shared" si="16"/>
        <v>42913</v>
      </c>
      <c r="B54" s="138" t="s">
        <v>26</v>
      </c>
      <c r="C54" s="30">
        <v>933</v>
      </c>
      <c r="D54" s="30">
        <v>482</v>
      </c>
      <c r="E54" s="30">
        <v>722</v>
      </c>
      <c r="F54" s="30">
        <v>50</v>
      </c>
      <c r="G54" s="30"/>
      <c r="H54" s="23">
        <v>25</v>
      </c>
      <c r="I54" s="33">
        <f t="shared" si="17"/>
        <v>2137</v>
      </c>
      <c r="J54" s="33">
        <f t="shared" si="18"/>
        <v>75</v>
      </c>
      <c r="K54" s="23">
        <v>244</v>
      </c>
      <c r="L54" s="14">
        <v>86</v>
      </c>
      <c r="M54" s="14">
        <v>70</v>
      </c>
      <c r="N54" s="14"/>
      <c r="O54" s="14">
        <v>8</v>
      </c>
      <c r="P54" s="14">
        <v>3</v>
      </c>
      <c r="Q54" s="14">
        <v>2</v>
      </c>
      <c r="R54" s="34"/>
      <c r="S54" s="33">
        <f t="shared" si="19"/>
        <v>400</v>
      </c>
      <c r="T54" s="33">
        <f t="shared" si="20"/>
        <v>13</v>
      </c>
      <c r="U54" s="35">
        <f t="shared" si="21"/>
        <v>88</v>
      </c>
      <c r="V54" s="37">
        <v>0</v>
      </c>
      <c r="W54" s="23">
        <v>3.5</v>
      </c>
      <c r="X54" s="30">
        <v>7</v>
      </c>
      <c r="Y54" s="38">
        <v>3.5</v>
      </c>
      <c r="Z54" s="54">
        <v>0</v>
      </c>
      <c r="AA54" s="38">
        <v>3.3</v>
      </c>
      <c r="AB54" s="38"/>
      <c r="AC54" s="38">
        <v>0</v>
      </c>
      <c r="AD54" s="38">
        <v>10.02</v>
      </c>
      <c r="AE54" s="38">
        <v>0.82499999999999996</v>
      </c>
      <c r="AF54" s="38"/>
      <c r="AG54" s="38"/>
      <c r="AH54" s="44">
        <f t="shared" si="4"/>
        <v>10.844999999999999</v>
      </c>
      <c r="AI54" s="53">
        <v>90</v>
      </c>
      <c r="AJ54" s="15">
        <f t="shared" si="37"/>
        <v>100.845</v>
      </c>
      <c r="AK54" s="51">
        <f t="shared" si="22"/>
        <v>109.345</v>
      </c>
      <c r="AL54" s="96">
        <f t="shared" si="23"/>
        <v>116.145</v>
      </c>
      <c r="AM54" s="16">
        <f t="shared" si="36"/>
        <v>15.299999999999997</v>
      </c>
      <c r="AN54" s="50"/>
      <c r="AO54" s="46">
        <v>51.64</v>
      </c>
      <c r="AP54" s="17">
        <f t="shared" si="24"/>
        <v>167.785</v>
      </c>
      <c r="AQ54" s="18">
        <f t="shared" si="5"/>
        <v>7.6760000000000019</v>
      </c>
      <c r="AR54" s="40"/>
      <c r="AS54" s="19">
        <f t="shared" si="6"/>
        <v>100.845</v>
      </c>
      <c r="AT54" s="20">
        <f t="shared" si="7"/>
        <v>16.175999999999998</v>
      </c>
      <c r="AU54" s="21">
        <f t="shared" si="8"/>
        <v>117.021</v>
      </c>
      <c r="AV54" s="47"/>
      <c r="AW54" s="19">
        <v>10</v>
      </c>
      <c r="AX54" s="20">
        <v>0</v>
      </c>
      <c r="AY54" s="20">
        <v>0</v>
      </c>
      <c r="AZ54" s="20">
        <v>36</v>
      </c>
      <c r="BA54" s="20">
        <v>20</v>
      </c>
      <c r="BB54" s="42">
        <f t="shared" si="9"/>
        <v>66</v>
      </c>
      <c r="BC54" s="43">
        <f t="shared" si="10"/>
        <v>62.699999999999996</v>
      </c>
      <c r="BD54" s="19">
        <v>10</v>
      </c>
      <c r="BE54" s="20">
        <v>10</v>
      </c>
      <c r="BF54" s="20">
        <v>4</v>
      </c>
      <c r="BG54" s="20">
        <v>4</v>
      </c>
      <c r="BH54" s="20">
        <v>1</v>
      </c>
      <c r="BI54" s="49">
        <f t="shared" si="11"/>
        <v>29</v>
      </c>
      <c r="BJ54" s="48">
        <f t="shared" si="12"/>
        <v>33.699999999999996</v>
      </c>
      <c r="BK54" s="24">
        <f t="shared" si="13"/>
        <v>16.175999999999998</v>
      </c>
      <c r="BL54" s="48">
        <f t="shared" si="14"/>
        <v>17.523999999999997</v>
      </c>
      <c r="BO54" s="129">
        <f t="shared" si="25"/>
        <v>2137</v>
      </c>
      <c r="BP54" s="129">
        <f t="shared" si="26"/>
        <v>75</v>
      </c>
      <c r="BQ54" s="129">
        <f t="shared" si="27"/>
        <v>633.63636363636363</v>
      </c>
      <c r="BR54" s="129">
        <f t="shared" si="28"/>
        <v>20.02</v>
      </c>
      <c r="BS54" s="129">
        <f t="shared" si="29"/>
        <v>2770.6363636363635</v>
      </c>
      <c r="BT54" s="129">
        <f t="shared" si="30"/>
        <v>95.02</v>
      </c>
      <c r="BU54" s="129">
        <f t="shared" si="31"/>
        <v>0</v>
      </c>
      <c r="BV54" s="129">
        <f t="shared" si="32"/>
        <v>102.3</v>
      </c>
      <c r="BW54" s="129">
        <f t="shared" si="33"/>
        <v>10.844999999999999</v>
      </c>
      <c r="BX54" s="129">
        <f t="shared" si="34"/>
        <v>113.145</v>
      </c>
      <c r="BY54" s="134">
        <f t="shared" si="35"/>
        <v>164.785</v>
      </c>
      <c r="BZ54" s="129">
        <f t="shared" si="38"/>
        <v>18.125</v>
      </c>
    </row>
    <row r="55" spans="1:78" ht="18.75">
      <c r="A55" s="143">
        <f t="shared" si="16"/>
        <v>42913</v>
      </c>
      <c r="B55" s="138" t="s">
        <v>54</v>
      </c>
      <c r="C55" s="30">
        <v>933</v>
      </c>
      <c r="D55" s="30">
        <v>482</v>
      </c>
      <c r="E55" s="30">
        <v>722</v>
      </c>
      <c r="F55" s="30">
        <v>50</v>
      </c>
      <c r="G55" s="30"/>
      <c r="H55" s="23">
        <v>25</v>
      </c>
      <c r="I55" s="33">
        <f>C55+D55+E55</f>
        <v>2137</v>
      </c>
      <c r="J55" s="33">
        <f>F55+G55+H55</f>
        <v>75</v>
      </c>
      <c r="K55" s="23">
        <v>244</v>
      </c>
      <c r="L55" s="14">
        <v>86</v>
      </c>
      <c r="M55" s="14">
        <v>70</v>
      </c>
      <c r="N55" s="14"/>
      <c r="O55" s="14">
        <v>8</v>
      </c>
      <c r="P55" s="14">
        <v>3</v>
      </c>
      <c r="Q55" s="14">
        <v>2</v>
      </c>
      <c r="R55" s="34"/>
      <c r="S55" s="33">
        <f t="shared" si="19"/>
        <v>400</v>
      </c>
      <c r="T55" s="33">
        <f t="shared" si="20"/>
        <v>13</v>
      </c>
      <c r="U55" s="35">
        <f t="shared" si="21"/>
        <v>88</v>
      </c>
      <c r="V55" s="23">
        <v>6.4</v>
      </c>
      <c r="W55" s="23">
        <v>3.5</v>
      </c>
      <c r="X55" s="30">
        <v>7</v>
      </c>
      <c r="Y55" s="38">
        <v>3.5</v>
      </c>
      <c r="Z55" s="38">
        <v>7.6</v>
      </c>
      <c r="AA55" s="38">
        <v>3.3</v>
      </c>
      <c r="AB55" s="38"/>
      <c r="AC55" s="38">
        <v>0</v>
      </c>
      <c r="AD55" s="38">
        <v>10.02</v>
      </c>
      <c r="AE55" s="38">
        <v>0.82499999999999996</v>
      </c>
      <c r="AF55" s="38"/>
      <c r="AG55" s="38"/>
      <c r="AH55" s="44">
        <f t="shared" si="4"/>
        <v>10.844999999999999</v>
      </c>
      <c r="AI55" s="53">
        <v>90</v>
      </c>
      <c r="AJ55" s="15">
        <f t="shared" si="37"/>
        <v>100.845</v>
      </c>
      <c r="AK55" s="51">
        <f t="shared" si="22"/>
        <v>123.345</v>
      </c>
      <c r="AL55" s="96">
        <f t="shared" si="23"/>
        <v>130.14500000000001</v>
      </c>
      <c r="AM55" s="16">
        <f t="shared" si="36"/>
        <v>29.300000000000011</v>
      </c>
      <c r="AN55" s="50"/>
      <c r="AO55" s="46"/>
      <c r="AP55" s="17">
        <f t="shared" si="24"/>
        <v>130.14500000000001</v>
      </c>
      <c r="AQ55" s="18">
        <f t="shared" si="5"/>
        <v>-6.3239999999999981</v>
      </c>
      <c r="AR55" s="40"/>
      <c r="AS55" s="19">
        <f t="shared" si="6"/>
        <v>100.845</v>
      </c>
      <c r="AT55" s="20">
        <f t="shared" si="7"/>
        <v>16.175999999999998</v>
      </c>
      <c r="AU55" s="21">
        <f t="shared" si="8"/>
        <v>117.021</v>
      </c>
      <c r="AV55" s="47"/>
      <c r="AW55" s="19">
        <v>10</v>
      </c>
      <c r="AX55" s="20">
        <v>0</v>
      </c>
      <c r="AY55" s="20">
        <v>0</v>
      </c>
      <c r="AZ55" s="20">
        <v>36</v>
      </c>
      <c r="BA55" s="20">
        <v>20</v>
      </c>
      <c r="BB55" s="42">
        <f t="shared" si="9"/>
        <v>66</v>
      </c>
      <c r="BC55" s="43">
        <f t="shared" si="10"/>
        <v>62.699999999999996</v>
      </c>
      <c r="BD55" s="19">
        <v>10</v>
      </c>
      <c r="BE55" s="20">
        <v>10</v>
      </c>
      <c r="BF55" s="20">
        <v>4</v>
      </c>
      <c r="BG55" s="20">
        <v>4</v>
      </c>
      <c r="BH55" s="20">
        <v>1</v>
      </c>
      <c r="BI55" s="49">
        <f t="shared" si="11"/>
        <v>29</v>
      </c>
      <c r="BJ55" s="48">
        <f t="shared" si="12"/>
        <v>33.699999999999996</v>
      </c>
      <c r="BK55" s="24">
        <f t="shared" si="13"/>
        <v>16.175999999999998</v>
      </c>
      <c r="BL55" s="48">
        <f t="shared" si="14"/>
        <v>17.523999999999997</v>
      </c>
      <c r="BO55" s="129">
        <f t="shared" si="25"/>
        <v>2137</v>
      </c>
      <c r="BP55" s="129">
        <f t="shared" si="26"/>
        <v>75</v>
      </c>
      <c r="BQ55" s="129">
        <f t="shared" si="27"/>
        <v>633.63636363636363</v>
      </c>
      <c r="BR55" s="129">
        <f t="shared" si="28"/>
        <v>20.02</v>
      </c>
      <c r="BS55" s="129">
        <f t="shared" si="29"/>
        <v>2770.6363636363635</v>
      </c>
      <c r="BT55" s="129">
        <f t="shared" si="30"/>
        <v>95.02</v>
      </c>
      <c r="BU55" s="129">
        <f t="shared" si="31"/>
        <v>7.6</v>
      </c>
      <c r="BV55" s="129">
        <f t="shared" si="32"/>
        <v>116.3</v>
      </c>
      <c r="BW55" s="129">
        <f t="shared" si="33"/>
        <v>10.844999999999999</v>
      </c>
      <c r="BX55" s="129">
        <f t="shared" si="34"/>
        <v>127.145</v>
      </c>
      <c r="BY55" s="134">
        <f t="shared" si="35"/>
        <v>127.145</v>
      </c>
      <c r="BZ55" s="129">
        <f t="shared" si="38"/>
        <v>32.125</v>
      </c>
    </row>
    <row r="56" spans="1:78" ht="18.75">
      <c r="A56" s="143">
        <f t="shared" si="16"/>
        <v>42913</v>
      </c>
      <c r="B56" s="138" t="s">
        <v>55</v>
      </c>
      <c r="C56" s="30">
        <v>915</v>
      </c>
      <c r="D56" s="30">
        <v>815</v>
      </c>
      <c r="E56" s="30">
        <v>711</v>
      </c>
      <c r="F56" s="30">
        <v>59</v>
      </c>
      <c r="G56" s="30"/>
      <c r="H56" s="23">
        <v>24</v>
      </c>
      <c r="I56" s="33">
        <f t="shared" si="17"/>
        <v>2441</v>
      </c>
      <c r="J56" s="33">
        <f t="shared" si="18"/>
        <v>83</v>
      </c>
      <c r="K56" s="23">
        <v>424</v>
      </c>
      <c r="L56" s="14">
        <v>105</v>
      </c>
      <c r="M56" s="14">
        <v>200</v>
      </c>
      <c r="N56" s="14"/>
      <c r="O56" s="14">
        <v>14</v>
      </c>
      <c r="P56" s="14">
        <v>3</v>
      </c>
      <c r="Q56" s="14">
        <v>7</v>
      </c>
      <c r="R56" s="34"/>
      <c r="S56" s="33">
        <f t="shared" si="19"/>
        <v>729</v>
      </c>
      <c r="T56" s="33">
        <f t="shared" si="20"/>
        <v>24</v>
      </c>
      <c r="U56" s="35">
        <f t="shared" si="21"/>
        <v>107</v>
      </c>
      <c r="V56" s="23">
        <v>6.4</v>
      </c>
      <c r="W56" s="23">
        <v>3.5</v>
      </c>
      <c r="X56" s="30">
        <v>7</v>
      </c>
      <c r="Y56" s="38">
        <v>3.5</v>
      </c>
      <c r="Z56" s="38">
        <v>7.6</v>
      </c>
      <c r="AA56" s="38">
        <v>3.3</v>
      </c>
      <c r="AB56" s="38"/>
      <c r="AC56" s="38">
        <v>0</v>
      </c>
      <c r="AD56" s="38">
        <v>10.02</v>
      </c>
      <c r="AE56" s="38">
        <v>0.82499999999999996</v>
      </c>
      <c r="AF56" s="38"/>
      <c r="AG56" s="38"/>
      <c r="AH56" s="44">
        <f t="shared" si="4"/>
        <v>10.844999999999999</v>
      </c>
      <c r="AI56" s="53">
        <v>90</v>
      </c>
      <c r="AJ56" s="15">
        <f t="shared" si="37"/>
        <v>100.845</v>
      </c>
      <c r="AK56" s="51">
        <f t="shared" si="22"/>
        <v>142.345</v>
      </c>
      <c r="AL56" s="96">
        <f t="shared" si="23"/>
        <v>149.14500000000001</v>
      </c>
      <c r="AM56" s="16">
        <f t="shared" si="36"/>
        <v>48.300000000000011</v>
      </c>
      <c r="AN56" s="50"/>
      <c r="AO56" s="46"/>
      <c r="AP56" s="17">
        <f t="shared" si="24"/>
        <v>149.14500000000001</v>
      </c>
      <c r="AQ56" s="18">
        <f t="shared" si="5"/>
        <v>-25.323999999999998</v>
      </c>
      <c r="AR56" s="40"/>
      <c r="AS56" s="19">
        <f t="shared" si="6"/>
        <v>100.845</v>
      </c>
      <c r="AT56" s="20">
        <f t="shared" si="7"/>
        <v>16.175999999999998</v>
      </c>
      <c r="AU56" s="21">
        <f t="shared" si="8"/>
        <v>117.021</v>
      </c>
      <c r="AV56" s="47"/>
      <c r="AW56" s="19">
        <v>10</v>
      </c>
      <c r="AX56" s="20">
        <v>0</v>
      </c>
      <c r="AY56" s="20">
        <v>0</v>
      </c>
      <c r="AZ56" s="20">
        <v>36</v>
      </c>
      <c r="BA56" s="20">
        <v>20</v>
      </c>
      <c r="BB56" s="42">
        <f t="shared" si="9"/>
        <v>66</v>
      </c>
      <c r="BC56" s="43">
        <f t="shared" si="10"/>
        <v>62.699999999999996</v>
      </c>
      <c r="BD56" s="19">
        <v>10</v>
      </c>
      <c r="BE56" s="20">
        <v>10</v>
      </c>
      <c r="BF56" s="20">
        <v>4</v>
      </c>
      <c r="BG56" s="20">
        <v>4</v>
      </c>
      <c r="BH56" s="20">
        <v>1</v>
      </c>
      <c r="BI56" s="49">
        <f t="shared" si="11"/>
        <v>29</v>
      </c>
      <c r="BJ56" s="48">
        <f t="shared" si="12"/>
        <v>33.699999999999996</v>
      </c>
      <c r="BK56" s="24">
        <f t="shared" si="13"/>
        <v>16.175999999999998</v>
      </c>
      <c r="BL56" s="48">
        <f t="shared" si="14"/>
        <v>17.523999999999997</v>
      </c>
      <c r="BO56" s="129">
        <f t="shared" si="25"/>
        <v>2441</v>
      </c>
      <c r="BP56" s="129">
        <f t="shared" si="26"/>
        <v>83</v>
      </c>
      <c r="BQ56" s="129">
        <f t="shared" si="27"/>
        <v>832.63636363636363</v>
      </c>
      <c r="BR56" s="129">
        <f t="shared" si="28"/>
        <v>31.02</v>
      </c>
      <c r="BS56" s="129">
        <f t="shared" si="29"/>
        <v>3273.6363636363635</v>
      </c>
      <c r="BT56" s="129">
        <f t="shared" si="30"/>
        <v>114.02</v>
      </c>
      <c r="BU56" s="129">
        <f t="shared" si="31"/>
        <v>7.6</v>
      </c>
      <c r="BV56" s="129">
        <f t="shared" si="32"/>
        <v>135.30000000000001</v>
      </c>
      <c r="BW56" s="129">
        <f t="shared" si="33"/>
        <v>10.844999999999999</v>
      </c>
      <c r="BX56" s="129">
        <f t="shared" si="34"/>
        <v>146.14500000000001</v>
      </c>
      <c r="BY56" s="134">
        <f t="shared" si="35"/>
        <v>146.14500000000001</v>
      </c>
      <c r="BZ56" s="129">
        <f t="shared" si="38"/>
        <v>32.125</v>
      </c>
    </row>
    <row r="57" spans="1:78" ht="18.75">
      <c r="A57" s="143">
        <f t="shared" si="16"/>
        <v>42913</v>
      </c>
      <c r="B57" s="138" t="s">
        <v>56</v>
      </c>
      <c r="C57" s="30">
        <v>915</v>
      </c>
      <c r="D57" s="30">
        <v>815</v>
      </c>
      <c r="E57" s="30">
        <v>711</v>
      </c>
      <c r="F57" s="30">
        <v>59</v>
      </c>
      <c r="G57" s="30"/>
      <c r="H57" s="23">
        <v>24</v>
      </c>
      <c r="I57" s="33">
        <f>C57+D57+E57</f>
        <v>2441</v>
      </c>
      <c r="J57" s="33">
        <f>F57+G57+H57</f>
        <v>83</v>
      </c>
      <c r="K57" s="23">
        <v>424</v>
      </c>
      <c r="L57" s="14">
        <v>105</v>
      </c>
      <c r="M57" s="14">
        <v>200</v>
      </c>
      <c r="N57" s="14"/>
      <c r="O57" s="14">
        <v>14</v>
      </c>
      <c r="P57" s="14">
        <v>3</v>
      </c>
      <c r="Q57" s="14">
        <v>7</v>
      </c>
      <c r="R57" s="34"/>
      <c r="S57" s="33">
        <f t="shared" si="19"/>
        <v>729</v>
      </c>
      <c r="T57" s="33">
        <f t="shared" si="20"/>
        <v>24</v>
      </c>
      <c r="U57" s="35">
        <f t="shared" si="21"/>
        <v>107</v>
      </c>
      <c r="V57" s="23">
        <v>6.4</v>
      </c>
      <c r="W57" s="23">
        <v>3.5</v>
      </c>
      <c r="X57" s="30">
        <v>7</v>
      </c>
      <c r="Y57" s="38">
        <v>3.5</v>
      </c>
      <c r="Z57" s="38">
        <v>7.6</v>
      </c>
      <c r="AA57" s="38">
        <v>3.3</v>
      </c>
      <c r="AB57" s="38"/>
      <c r="AC57" s="38">
        <v>0</v>
      </c>
      <c r="AD57" s="38">
        <v>10.02</v>
      </c>
      <c r="AE57" s="38">
        <v>0.82499999999999996</v>
      </c>
      <c r="AF57" s="38"/>
      <c r="AG57" s="38"/>
      <c r="AH57" s="44">
        <f t="shared" si="4"/>
        <v>10.844999999999999</v>
      </c>
      <c r="AI57" s="53">
        <v>90</v>
      </c>
      <c r="AJ57" s="15">
        <f t="shared" si="37"/>
        <v>100.845</v>
      </c>
      <c r="AK57" s="51">
        <f t="shared" si="22"/>
        <v>142.345</v>
      </c>
      <c r="AL57" s="96">
        <f t="shared" si="23"/>
        <v>149.14500000000001</v>
      </c>
      <c r="AM57" s="16">
        <f t="shared" si="36"/>
        <v>48.300000000000011</v>
      </c>
      <c r="AN57" s="50"/>
      <c r="AO57" s="46"/>
      <c r="AP57" s="17">
        <f t="shared" si="24"/>
        <v>149.14500000000001</v>
      </c>
      <c r="AQ57" s="18">
        <f t="shared" si="5"/>
        <v>-25.323999999999998</v>
      </c>
      <c r="AR57" s="40"/>
      <c r="AS57" s="19">
        <f t="shared" si="6"/>
        <v>100.845</v>
      </c>
      <c r="AT57" s="20">
        <f t="shared" si="7"/>
        <v>16.175999999999998</v>
      </c>
      <c r="AU57" s="21">
        <f t="shared" si="8"/>
        <v>117.021</v>
      </c>
      <c r="AV57" s="47"/>
      <c r="AW57" s="19">
        <v>10</v>
      </c>
      <c r="AX57" s="20">
        <v>0</v>
      </c>
      <c r="AY57" s="20">
        <v>0</v>
      </c>
      <c r="AZ57" s="20">
        <v>36</v>
      </c>
      <c r="BA57" s="20">
        <v>20</v>
      </c>
      <c r="BB57" s="42">
        <f t="shared" si="9"/>
        <v>66</v>
      </c>
      <c r="BC57" s="43">
        <f t="shared" si="10"/>
        <v>62.699999999999996</v>
      </c>
      <c r="BD57" s="19">
        <v>10</v>
      </c>
      <c r="BE57" s="20">
        <v>10</v>
      </c>
      <c r="BF57" s="20">
        <v>4</v>
      </c>
      <c r="BG57" s="20">
        <v>4</v>
      </c>
      <c r="BH57" s="20">
        <v>1</v>
      </c>
      <c r="BI57" s="49">
        <f t="shared" si="11"/>
        <v>29</v>
      </c>
      <c r="BJ57" s="48">
        <f t="shared" si="12"/>
        <v>33.699999999999996</v>
      </c>
      <c r="BK57" s="24">
        <f t="shared" si="13"/>
        <v>16.175999999999998</v>
      </c>
      <c r="BL57" s="48">
        <f t="shared" si="14"/>
        <v>17.523999999999997</v>
      </c>
      <c r="BO57" s="129">
        <f t="shared" si="25"/>
        <v>2441</v>
      </c>
      <c r="BP57" s="129">
        <f t="shared" si="26"/>
        <v>83</v>
      </c>
      <c r="BQ57" s="129">
        <f t="shared" si="27"/>
        <v>832.63636363636363</v>
      </c>
      <c r="BR57" s="129">
        <f t="shared" si="28"/>
        <v>31.02</v>
      </c>
      <c r="BS57" s="129">
        <f t="shared" si="29"/>
        <v>3273.6363636363635</v>
      </c>
      <c r="BT57" s="129">
        <f t="shared" si="30"/>
        <v>114.02</v>
      </c>
      <c r="BU57" s="129">
        <f t="shared" si="31"/>
        <v>7.6</v>
      </c>
      <c r="BV57" s="129">
        <f t="shared" si="32"/>
        <v>135.30000000000001</v>
      </c>
      <c r="BW57" s="129">
        <f t="shared" si="33"/>
        <v>10.844999999999999</v>
      </c>
      <c r="BX57" s="129">
        <f t="shared" si="34"/>
        <v>146.14500000000001</v>
      </c>
      <c r="BY57" s="134">
        <f t="shared" si="35"/>
        <v>146.14500000000001</v>
      </c>
      <c r="BZ57" s="129">
        <f t="shared" si="38"/>
        <v>32.125</v>
      </c>
    </row>
    <row r="58" spans="1:78" ht="18.75">
      <c r="A58" s="143">
        <f t="shared" si="16"/>
        <v>42913</v>
      </c>
      <c r="B58" s="138" t="s">
        <v>27</v>
      </c>
      <c r="C58" s="30">
        <v>917</v>
      </c>
      <c r="D58" s="30">
        <v>873</v>
      </c>
      <c r="E58" s="30">
        <v>707</v>
      </c>
      <c r="F58" s="30">
        <v>62</v>
      </c>
      <c r="G58" s="30"/>
      <c r="H58" s="23">
        <v>24</v>
      </c>
      <c r="I58" s="33">
        <f t="shared" si="17"/>
        <v>2497</v>
      </c>
      <c r="J58" s="33">
        <f t="shared" si="18"/>
        <v>86</v>
      </c>
      <c r="K58" s="23">
        <v>449</v>
      </c>
      <c r="L58" s="14">
        <v>191</v>
      </c>
      <c r="M58" s="14">
        <v>190</v>
      </c>
      <c r="N58" s="14"/>
      <c r="O58" s="14">
        <v>15</v>
      </c>
      <c r="P58" s="14">
        <v>6</v>
      </c>
      <c r="Q58" s="14">
        <v>7</v>
      </c>
      <c r="R58" s="34"/>
      <c r="S58" s="33">
        <f t="shared" si="19"/>
        <v>830</v>
      </c>
      <c r="T58" s="33">
        <f t="shared" si="20"/>
        <v>28</v>
      </c>
      <c r="U58" s="35">
        <f t="shared" si="21"/>
        <v>114</v>
      </c>
      <c r="V58" s="23">
        <v>6.4</v>
      </c>
      <c r="W58" s="23">
        <v>3.5</v>
      </c>
      <c r="X58" s="30">
        <v>6.5</v>
      </c>
      <c r="Y58" s="38">
        <v>5.4</v>
      </c>
      <c r="Z58" s="38">
        <v>7.6</v>
      </c>
      <c r="AA58" s="38">
        <v>3.3</v>
      </c>
      <c r="AB58" s="38"/>
      <c r="AC58" s="38">
        <v>5.4</v>
      </c>
      <c r="AD58" s="38">
        <v>8.9499999999999993</v>
      </c>
      <c r="AE58" s="38">
        <v>0.82499999999999996</v>
      </c>
      <c r="AF58" s="38"/>
      <c r="AG58" s="38"/>
      <c r="AH58" s="44">
        <f t="shared" si="4"/>
        <v>15.174999999999999</v>
      </c>
      <c r="AI58" s="53">
        <v>90</v>
      </c>
      <c r="AJ58" s="15">
        <f t="shared" si="37"/>
        <v>105.175</v>
      </c>
      <c r="AK58" s="51">
        <f t="shared" si="22"/>
        <v>155.07499999999999</v>
      </c>
      <c r="AL58" s="96">
        <f t="shared" si="23"/>
        <v>161.875</v>
      </c>
      <c r="AM58" s="16">
        <f t="shared" si="36"/>
        <v>56.7</v>
      </c>
      <c r="AN58" s="50"/>
      <c r="AO58" s="46"/>
      <c r="AP58" s="17">
        <f t="shared" si="24"/>
        <v>161.875</v>
      </c>
      <c r="AQ58" s="18">
        <f t="shared" si="5"/>
        <v>-33.72399999999999</v>
      </c>
      <c r="AR58" s="40"/>
      <c r="AS58" s="19">
        <f t="shared" si="6"/>
        <v>105.175</v>
      </c>
      <c r="AT58" s="20">
        <f t="shared" si="7"/>
        <v>16.175999999999998</v>
      </c>
      <c r="AU58" s="21">
        <f t="shared" si="8"/>
        <v>121.351</v>
      </c>
      <c r="AV58" s="47"/>
      <c r="AW58" s="19">
        <v>10</v>
      </c>
      <c r="AX58" s="20">
        <v>0</v>
      </c>
      <c r="AY58" s="20">
        <v>0</v>
      </c>
      <c r="AZ58" s="20">
        <v>36</v>
      </c>
      <c r="BA58" s="20">
        <v>20</v>
      </c>
      <c r="BB58" s="42">
        <f t="shared" si="9"/>
        <v>66</v>
      </c>
      <c r="BC58" s="43">
        <f t="shared" si="10"/>
        <v>62.699999999999996</v>
      </c>
      <c r="BD58" s="19">
        <v>10</v>
      </c>
      <c r="BE58" s="20">
        <v>10</v>
      </c>
      <c r="BF58" s="20">
        <v>4</v>
      </c>
      <c r="BG58" s="20">
        <v>4</v>
      </c>
      <c r="BH58" s="20">
        <v>1</v>
      </c>
      <c r="BI58" s="49">
        <f t="shared" si="11"/>
        <v>29</v>
      </c>
      <c r="BJ58" s="48">
        <f t="shared" si="12"/>
        <v>33.699999999999996</v>
      </c>
      <c r="BK58" s="24">
        <f t="shared" si="13"/>
        <v>16.175999999999998</v>
      </c>
      <c r="BL58" s="48">
        <f t="shared" si="14"/>
        <v>17.523999999999997</v>
      </c>
      <c r="BO58" s="129">
        <f t="shared" si="25"/>
        <v>2660.6363636363635</v>
      </c>
      <c r="BP58" s="129">
        <f t="shared" si="26"/>
        <v>86</v>
      </c>
      <c r="BQ58" s="129">
        <f t="shared" si="27"/>
        <v>911.21212121212125</v>
      </c>
      <c r="BR58" s="129">
        <f t="shared" si="28"/>
        <v>30.95</v>
      </c>
      <c r="BS58" s="129">
        <f t="shared" si="29"/>
        <v>3571.8484848484845</v>
      </c>
      <c r="BT58" s="129">
        <f t="shared" si="30"/>
        <v>122.35000000000001</v>
      </c>
      <c r="BU58" s="129">
        <f t="shared" si="31"/>
        <v>7.6</v>
      </c>
      <c r="BV58" s="129">
        <f t="shared" si="32"/>
        <v>140.70000000000002</v>
      </c>
      <c r="BW58" s="129">
        <f t="shared" si="33"/>
        <v>15.174999999999999</v>
      </c>
      <c r="BX58" s="129">
        <f t="shared" si="34"/>
        <v>155.875</v>
      </c>
      <c r="BY58" s="134">
        <f t="shared" si="35"/>
        <v>155.875</v>
      </c>
      <c r="BZ58" s="129">
        <f t="shared" si="38"/>
        <v>33.524999999999999</v>
      </c>
    </row>
    <row r="59" spans="1:78" ht="18.75">
      <c r="A59" s="143">
        <f t="shared" si="16"/>
        <v>42913</v>
      </c>
      <c r="B59" s="138" t="s">
        <v>57</v>
      </c>
      <c r="C59" s="30">
        <v>917</v>
      </c>
      <c r="D59" s="30">
        <v>873</v>
      </c>
      <c r="E59" s="30">
        <v>707</v>
      </c>
      <c r="F59" s="30">
        <v>62</v>
      </c>
      <c r="G59" s="30"/>
      <c r="H59" s="23">
        <v>24</v>
      </c>
      <c r="I59" s="33">
        <f>C59+D59+E59</f>
        <v>2497</v>
      </c>
      <c r="J59" s="33">
        <f>F59+G59+H59</f>
        <v>86</v>
      </c>
      <c r="K59" s="23">
        <v>449</v>
      </c>
      <c r="L59" s="14">
        <v>191</v>
      </c>
      <c r="M59" s="14">
        <v>190</v>
      </c>
      <c r="N59" s="14"/>
      <c r="O59" s="14">
        <v>15</v>
      </c>
      <c r="P59" s="14">
        <v>6</v>
      </c>
      <c r="Q59" s="14">
        <v>7</v>
      </c>
      <c r="R59" s="34"/>
      <c r="S59" s="33">
        <f t="shared" si="19"/>
        <v>830</v>
      </c>
      <c r="T59" s="33">
        <f t="shared" si="20"/>
        <v>28</v>
      </c>
      <c r="U59" s="35">
        <f t="shared" si="21"/>
        <v>114</v>
      </c>
      <c r="V59" s="23">
        <v>6.4</v>
      </c>
      <c r="W59" s="23">
        <v>3.5</v>
      </c>
      <c r="X59" s="30">
        <v>6.5</v>
      </c>
      <c r="Y59" s="38">
        <v>5.4</v>
      </c>
      <c r="Z59" s="38">
        <v>7.6</v>
      </c>
      <c r="AA59" s="38">
        <v>3.3</v>
      </c>
      <c r="AB59" s="38"/>
      <c r="AC59" s="38">
        <v>5.4</v>
      </c>
      <c r="AD59" s="38">
        <v>8.9499999999999993</v>
      </c>
      <c r="AE59" s="38">
        <v>0.82499999999999996</v>
      </c>
      <c r="AF59" s="38"/>
      <c r="AG59" s="38"/>
      <c r="AH59" s="44">
        <f t="shared" si="4"/>
        <v>15.174999999999999</v>
      </c>
      <c r="AI59" s="53">
        <v>90</v>
      </c>
      <c r="AJ59" s="15">
        <f t="shared" si="37"/>
        <v>105.175</v>
      </c>
      <c r="AK59" s="51">
        <f t="shared" si="22"/>
        <v>155.07499999999999</v>
      </c>
      <c r="AL59" s="96">
        <f t="shared" si="23"/>
        <v>161.875</v>
      </c>
      <c r="AM59" s="16">
        <f t="shared" si="36"/>
        <v>56.7</v>
      </c>
      <c r="AN59" s="50"/>
      <c r="AO59" s="46"/>
      <c r="AP59" s="17">
        <f t="shared" si="24"/>
        <v>161.875</v>
      </c>
      <c r="AQ59" s="18">
        <f t="shared" si="5"/>
        <v>-33.72399999999999</v>
      </c>
      <c r="AR59" s="40"/>
      <c r="AS59" s="19">
        <f t="shared" si="6"/>
        <v>105.175</v>
      </c>
      <c r="AT59" s="20">
        <f t="shared" si="7"/>
        <v>16.175999999999998</v>
      </c>
      <c r="AU59" s="21">
        <f t="shared" si="8"/>
        <v>121.351</v>
      </c>
      <c r="AV59" s="47"/>
      <c r="AW59" s="19">
        <v>10</v>
      </c>
      <c r="AX59" s="20">
        <v>0</v>
      </c>
      <c r="AY59" s="20">
        <v>0</v>
      </c>
      <c r="AZ59" s="20">
        <v>36</v>
      </c>
      <c r="BA59" s="20">
        <v>20</v>
      </c>
      <c r="BB59" s="42">
        <f t="shared" si="9"/>
        <v>66</v>
      </c>
      <c r="BC59" s="43">
        <f t="shared" si="10"/>
        <v>62.699999999999996</v>
      </c>
      <c r="BD59" s="19">
        <v>10</v>
      </c>
      <c r="BE59" s="20">
        <v>10</v>
      </c>
      <c r="BF59" s="20">
        <v>4</v>
      </c>
      <c r="BG59" s="20">
        <v>4</v>
      </c>
      <c r="BH59" s="20">
        <v>1</v>
      </c>
      <c r="BI59" s="49">
        <f t="shared" si="11"/>
        <v>29</v>
      </c>
      <c r="BJ59" s="48">
        <f t="shared" si="12"/>
        <v>33.699999999999996</v>
      </c>
      <c r="BK59" s="24">
        <f t="shared" si="13"/>
        <v>16.175999999999998</v>
      </c>
      <c r="BL59" s="48">
        <f t="shared" si="14"/>
        <v>17.523999999999997</v>
      </c>
      <c r="BO59" s="129">
        <f t="shared" si="25"/>
        <v>2660.6363636363635</v>
      </c>
      <c r="BP59" s="129">
        <f t="shared" si="26"/>
        <v>86</v>
      </c>
      <c r="BQ59" s="129">
        <f t="shared" si="27"/>
        <v>911.21212121212125</v>
      </c>
      <c r="BR59" s="129">
        <f t="shared" si="28"/>
        <v>30.95</v>
      </c>
      <c r="BS59" s="129">
        <f t="shared" si="29"/>
        <v>3571.8484848484845</v>
      </c>
      <c r="BT59" s="129">
        <f t="shared" si="30"/>
        <v>122.35000000000001</v>
      </c>
      <c r="BU59" s="129">
        <f t="shared" si="31"/>
        <v>7.6</v>
      </c>
      <c r="BV59" s="129">
        <f t="shared" si="32"/>
        <v>140.70000000000002</v>
      </c>
      <c r="BW59" s="129">
        <f t="shared" si="33"/>
        <v>15.174999999999999</v>
      </c>
      <c r="BX59" s="129">
        <f t="shared" si="34"/>
        <v>155.875</v>
      </c>
      <c r="BY59" s="134">
        <f t="shared" si="35"/>
        <v>155.875</v>
      </c>
      <c r="BZ59" s="129">
        <f t="shared" si="38"/>
        <v>33.524999999999999</v>
      </c>
    </row>
    <row r="60" spans="1:78" ht="18.75">
      <c r="A60" s="143">
        <f t="shared" si="16"/>
        <v>42913</v>
      </c>
      <c r="B60" s="138" t="s">
        <v>58</v>
      </c>
      <c r="C60" s="30">
        <v>875</v>
      </c>
      <c r="D60" s="30">
        <v>852</v>
      </c>
      <c r="E60" s="30">
        <v>691</v>
      </c>
      <c r="F60" s="30">
        <v>56</v>
      </c>
      <c r="G60" s="30"/>
      <c r="H60" s="23">
        <v>24</v>
      </c>
      <c r="I60" s="33">
        <f t="shared" si="17"/>
        <v>2418</v>
      </c>
      <c r="J60" s="33">
        <f t="shared" si="18"/>
        <v>80</v>
      </c>
      <c r="K60" s="23">
        <v>468</v>
      </c>
      <c r="L60" s="14">
        <v>431</v>
      </c>
      <c r="M60" s="14">
        <v>190</v>
      </c>
      <c r="N60" s="14"/>
      <c r="O60" s="14">
        <v>16</v>
      </c>
      <c r="P60" s="14">
        <v>15</v>
      </c>
      <c r="Q60" s="14">
        <v>7</v>
      </c>
      <c r="R60" s="34"/>
      <c r="S60" s="33">
        <f t="shared" si="19"/>
        <v>1089</v>
      </c>
      <c r="T60" s="33">
        <f t="shared" si="20"/>
        <v>38</v>
      </c>
      <c r="U60" s="35">
        <f t="shared" si="21"/>
        <v>118</v>
      </c>
      <c r="V60" s="23">
        <v>6.4</v>
      </c>
      <c r="W60" s="23">
        <v>3.5</v>
      </c>
      <c r="X60" s="30">
        <v>6.5</v>
      </c>
      <c r="Y60" s="38">
        <v>5.4</v>
      </c>
      <c r="Z60" s="38">
        <v>7.6</v>
      </c>
      <c r="AA60" s="38">
        <v>3.3</v>
      </c>
      <c r="AB60" s="30"/>
      <c r="AC60" s="38">
        <v>5.4</v>
      </c>
      <c r="AD60" s="38"/>
      <c r="AE60" s="38">
        <v>0.82499999999999996</v>
      </c>
      <c r="AF60" s="38"/>
      <c r="AG60" s="30"/>
      <c r="AH60" s="45">
        <f t="shared" si="4"/>
        <v>6.2250000000000005</v>
      </c>
      <c r="AI60" s="53">
        <v>90</v>
      </c>
      <c r="AJ60" s="15">
        <f t="shared" si="37"/>
        <v>96.224999999999994</v>
      </c>
      <c r="AK60" s="51">
        <f t="shared" si="22"/>
        <v>150.125</v>
      </c>
      <c r="AL60" s="96">
        <f t="shared" si="23"/>
        <v>156.92500000000001</v>
      </c>
      <c r="AM60" s="16">
        <f t="shared" si="36"/>
        <v>60.700000000000017</v>
      </c>
      <c r="AN60" s="50"/>
      <c r="AO60" s="46"/>
      <c r="AP60" s="17">
        <f t="shared" si="24"/>
        <v>156.92500000000001</v>
      </c>
      <c r="AQ60" s="18">
        <f t="shared" si="5"/>
        <v>-37.724000000000004</v>
      </c>
      <c r="AR60" s="40"/>
      <c r="AS60" s="19">
        <f t="shared" si="6"/>
        <v>96.224999999999994</v>
      </c>
      <c r="AT60" s="20">
        <f t="shared" si="7"/>
        <v>16.175999999999998</v>
      </c>
      <c r="AU60" s="21">
        <f t="shared" si="8"/>
        <v>112.401</v>
      </c>
      <c r="AV60" s="47"/>
      <c r="AW60" s="19">
        <v>10</v>
      </c>
      <c r="AX60" s="20">
        <v>0</v>
      </c>
      <c r="AY60" s="20">
        <v>0</v>
      </c>
      <c r="AZ60" s="20">
        <v>36</v>
      </c>
      <c r="BA60" s="20">
        <v>20</v>
      </c>
      <c r="BB60" s="42">
        <f t="shared" si="9"/>
        <v>66</v>
      </c>
      <c r="BC60" s="43">
        <f t="shared" si="10"/>
        <v>62.699999999999996</v>
      </c>
      <c r="BD60" s="19">
        <v>10</v>
      </c>
      <c r="BE60" s="20">
        <v>10</v>
      </c>
      <c r="BF60" s="20">
        <v>4</v>
      </c>
      <c r="BG60" s="20">
        <v>4</v>
      </c>
      <c r="BH60" s="20">
        <v>1</v>
      </c>
      <c r="BI60" s="49">
        <f t="shared" si="11"/>
        <v>29</v>
      </c>
      <c r="BJ60" s="48">
        <f t="shared" si="12"/>
        <v>33.699999999999996</v>
      </c>
      <c r="BK60" s="24">
        <f t="shared" si="13"/>
        <v>16.175999999999998</v>
      </c>
      <c r="BL60" s="48">
        <f t="shared" si="14"/>
        <v>17.523999999999997</v>
      </c>
      <c r="BO60" s="129">
        <f t="shared" si="25"/>
        <v>2581.6363636363635</v>
      </c>
      <c r="BP60" s="129">
        <f t="shared" si="26"/>
        <v>80</v>
      </c>
      <c r="BQ60" s="129">
        <f t="shared" si="27"/>
        <v>899</v>
      </c>
      <c r="BR60" s="129">
        <f t="shared" si="28"/>
        <v>23</v>
      </c>
      <c r="BS60" s="129">
        <f t="shared" si="29"/>
        <v>3480.6363636363635</v>
      </c>
      <c r="BT60" s="129">
        <f t="shared" si="30"/>
        <v>108.4</v>
      </c>
      <c r="BU60" s="129">
        <f t="shared" si="31"/>
        <v>7.6</v>
      </c>
      <c r="BV60" s="129">
        <f t="shared" si="32"/>
        <v>135.70000000000002</v>
      </c>
      <c r="BW60" s="129">
        <f t="shared" si="33"/>
        <v>6.2250000000000005</v>
      </c>
      <c r="BX60" s="129">
        <f t="shared" si="34"/>
        <v>141.92500000000001</v>
      </c>
      <c r="BY60" s="134">
        <f t="shared" si="35"/>
        <v>141.92500000000001</v>
      </c>
      <c r="BZ60" s="129">
        <f t="shared" si="38"/>
        <v>33.524999999999999</v>
      </c>
    </row>
    <row r="61" spans="1:78" ht="18.75">
      <c r="A61" s="143">
        <f t="shared" si="16"/>
        <v>42913</v>
      </c>
      <c r="B61" s="138" t="s">
        <v>59</v>
      </c>
      <c r="C61" s="30">
        <v>875</v>
      </c>
      <c r="D61" s="30">
        <v>852</v>
      </c>
      <c r="E61" s="30">
        <v>691</v>
      </c>
      <c r="F61" s="30">
        <v>56</v>
      </c>
      <c r="G61" s="30"/>
      <c r="H61" s="23">
        <v>24</v>
      </c>
      <c r="I61" s="33">
        <f>C61+D61+E61</f>
        <v>2418</v>
      </c>
      <c r="J61" s="33">
        <f>F61+G61+H61</f>
        <v>80</v>
      </c>
      <c r="K61" s="23">
        <v>468</v>
      </c>
      <c r="L61" s="14">
        <v>431</v>
      </c>
      <c r="M61" s="14">
        <v>190</v>
      </c>
      <c r="N61" s="14"/>
      <c r="O61" s="14">
        <v>16</v>
      </c>
      <c r="P61" s="14">
        <v>15</v>
      </c>
      <c r="Q61" s="14">
        <v>7</v>
      </c>
      <c r="R61" s="34"/>
      <c r="S61" s="33">
        <f t="shared" si="19"/>
        <v>1089</v>
      </c>
      <c r="T61" s="33">
        <f t="shared" si="20"/>
        <v>38</v>
      </c>
      <c r="U61" s="35">
        <f t="shared" si="21"/>
        <v>118</v>
      </c>
      <c r="V61" s="23">
        <v>6.4</v>
      </c>
      <c r="W61" s="23">
        <v>3.5</v>
      </c>
      <c r="X61" s="30">
        <v>6.5</v>
      </c>
      <c r="Y61" s="38">
        <v>5.4</v>
      </c>
      <c r="Z61" s="38">
        <v>7.6</v>
      </c>
      <c r="AA61" s="38">
        <v>3.3</v>
      </c>
      <c r="AB61" s="30"/>
      <c r="AC61" s="30">
        <v>5.4</v>
      </c>
      <c r="AD61" s="38"/>
      <c r="AE61" s="38">
        <v>0.82499999999999996</v>
      </c>
      <c r="AF61" s="38"/>
      <c r="AG61" s="30"/>
      <c r="AH61" s="45">
        <f t="shared" si="4"/>
        <v>6.2250000000000005</v>
      </c>
      <c r="AI61" s="53">
        <v>90</v>
      </c>
      <c r="AJ61" s="15">
        <f t="shared" si="37"/>
        <v>96.224999999999994</v>
      </c>
      <c r="AK61" s="51">
        <f t="shared" si="22"/>
        <v>150.125</v>
      </c>
      <c r="AL61" s="96">
        <f t="shared" si="23"/>
        <v>156.92500000000001</v>
      </c>
      <c r="AM61" s="16">
        <f t="shared" si="36"/>
        <v>60.700000000000017</v>
      </c>
      <c r="AN61" s="50"/>
      <c r="AO61" s="46"/>
      <c r="AP61" s="17">
        <f t="shared" si="24"/>
        <v>156.92500000000001</v>
      </c>
      <c r="AQ61" s="18">
        <f t="shared" si="5"/>
        <v>-37.724000000000004</v>
      </c>
      <c r="AR61" s="40"/>
      <c r="AS61" s="19">
        <f t="shared" si="6"/>
        <v>96.224999999999994</v>
      </c>
      <c r="AT61" s="20">
        <f t="shared" si="7"/>
        <v>16.175999999999998</v>
      </c>
      <c r="AU61" s="21">
        <f t="shared" si="8"/>
        <v>112.401</v>
      </c>
      <c r="AV61" s="47"/>
      <c r="AW61" s="19">
        <v>10</v>
      </c>
      <c r="AX61" s="20">
        <v>0</v>
      </c>
      <c r="AY61" s="20">
        <v>0</v>
      </c>
      <c r="AZ61" s="20">
        <v>36</v>
      </c>
      <c r="BA61" s="20">
        <v>20</v>
      </c>
      <c r="BB61" s="42">
        <f t="shared" si="9"/>
        <v>66</v>
      </c>
      <c r="BC61" s="43">
        <f t="shared" si="10"/>
        <v>62.699999999999996</v>
      </c>
      <c r="BD61" s="19">
        <v>10</v>
      </c>
      <c r="BE61" s="20">
        <v>10</v>
      </c>
      <c r="BF61" s="20">
        <v>4</v>
      </c>
      <c r="BG61" s="20">
        <v>4</v>
      </c>
      <c r="BH61" s="20">
        <v>1</v>
      </c>
      <c r="BI61" s="49">
        <f t="shared" si="11"/>
        <v>29</v>
      </c>
      <c r="BJ61" s="48">
        <f t="shared" si="12"/>
        <v>33.699999999999996</v>
      </c>
      <c r="BK61" s="24">
        <f t="shared" si="13"/>
        <v>16.175999999999998</v>
      </c>
      <c r="BL61" s="48">
        <f t="shared" si="14"/>
        <v>17.523999999999997</v>
      </c>
      <c r="BO61" s="129">
        <f t="shared" si="25"/>
        <v>2581.6363636363635</v>
      </c>
      <c r="BP61" s="129">
        <f t="shared" si="26"/>
        <v>80</v>
      </c>
      <c r="BQ61" s="129">
        <f t="shared" si="27"/>
        <v>899</v>
      </c>
      <c r="BR61" s="129">
        <f t="shared" si="28"/>
        <v>23</v>
      </c>
      <c r="BS61" s="129">
        <f t="shared" si="29"/>
        <v>3480.6363636363635</v>
      </c>
      <c r="BT61" s="129">
        <f t="shared" si="30"/>
        <v>108.4</v>
      </c>
      <c r="BU61" s="129">
        <f t="shared" si="31"/>
        <v>7.6</v>
      </c>
      <c r="BV61" s="129">
        <f t="shared" si="32"/>
        <v>135.70000000000002</v>
      </c>
      <c r="BW61" s="129">
        <f t="shared" si="33"/>
        <v>6.2250000000000005</v>
      </c>
      <c r="BX61" s="129">
        <f t="shared" si="34"/>
        <v>141.92500000000001</v>
      </c>
      <c r="BY61" s="134">
        <f t="shared" si="35"/>
        <v>141.92500000000001</v>
      </c>
      <c r="BZ61" s="129">
        <f t="shared" si="38"/>
        <v>33.524999999999999</v>
      </c>
    </row>
    <row r="62" spans="1:78" ht="18.75">
      <c r="A62" s="143">
        <f t="shared" si="16"/>
        <v>42913</v>
      </c>
      <c r="B62" s="138" t="s">
        <v>28</v>
      </c>
      <c r="C62" s="30">
        <v>877</v>
      </c>
      <c r="D62" s="30">
        <v>711</v>
      </c>
      <c r="E62" s="30">
        <v>683</v>
      </c>
      <c r="F62" s="30">
        <v>56</v>
      </c>
      <c r="G62" s="30"/>
      <c r="H62" s="23">
        <v>23</v>
      </c>
      <c r="I62" s="33">
        <f t="shared" si="17"/>
        <v>2271</v>
      </c>
      <c r="J62" s="33">
        <f t="shared" si="18"/>
        <v>79</v>
      </c>
      <c r="K62" s="23">
        <v>445</v>
      </c>
      <c r="L62" s="14">
        <v>427</v>
      </c>
      <c r="M62" s="14">
        <v>190</v>
      </c>
      <c r="N62" s="14"/>
      <c r="O62" s="14">
        <v>15</v>
      </c>
      <c r="P62" s="14">
        <v>14</v>
      </c>
      <c r="Q62" s="14">
        <v>7</v>
      </c>
      <c r="R62" s="34"/>
      <c r="S62" s="33">
        <f t="shared" si="19"/>
        <v>1062</v>
      </c>
      <c r="T62" s="33">
        <f t="shared" si="20"/>
        <v>36</v>
      </c>
      <c r="U62" s="35">
        <f t="shared" si="21"/>
        <v>115</v>
      </c>
      <c r="V62" s="23">
        <v>6.4</v>
      </c>
      <c r="W62" s="23">
        <v>3.5</v>
      </c>
      <c r="X62" s="30">
        <v>6.5</v>
      </c>
      <c r="Y62" s="30">
        <v>4.7</v>
      </c>
      <c r="Z62" s="30">
        <v>7.1</v>
      </c>
      <c r="AA62" s="38">
        <v>3.2</v>
      </c>
      <c r="AB62" s="30"/>
      <c r="AC62" s="30">
        <v>5.4</v>
      </c>
      <c r="AD62" s="30"/>
      <c r="AE62" s="38">
        <v>0.8</v>
      </c>
      <c r="AF62" s="30"/>
      <c r="AG62" s="30"/>
      <c r="AH62" s="45">
        <f t="shared" si="4"/>
        <v>6.2</v>
      </c>
      <c r="AI62" s="53">
        <v>90</v>
      </c>
      <c r="AJ62" s="15">
        <f t="shared" si="37"/>
        <v>96.2</v>
      </c>
      <c r="AK62" s="51">
        <f t="shared" si="22"/>
        <v>145.9</v>
      </c>
      <c r="AL62" s="96">
        <f t="shared" si="23"/>
        <v>152.6</v>
      </c>
      <c r="AM62" s="16">
        <f t="shared" si="36"/>
        <v>56.399999999999991</v>
      </c>
      <c r="AN62" s="50"/>
      <c r="AO62" s="46"/>
      <c r="AP62" s="17">
        <f t="shared" si="24"/>
        <v>152.6</v>
      </c>
      <c r="AQ62" s="18">
        <f t="shared" si="5"/>
        <v>-33.524000000000001</v>
      </c>
      <c r="AR62" s="40"/>
      <c r="AS62" s="19">
        <f t="shared" si="6"/>
        <v>96.2</v>
      </c>
      <c r="AT62" s="20">
        <f t="shared" si="7"/>
        <v>16.175999999999998</v>
      </c>
      <c r="AU62" s="21">
        <f t="shared" si="8"/>
        <v>112.376</v>
      </c>
      <c r="AV62" s="47"/>
      <c r="AW62" s="19">
        <v>10</v>
      </c>
      <c r="AX62" s="20">
        <v>0</v>
      </c>
      <c r="AY62" s="20">
        <v>0</v>
      </c>
      <c r="AZ62" s="20">
        <v>36</v>
      </c>
      <c r="BA62" s="20">
        <v>20</v>
      </c>
      <c r="BB62" s="42">
        <f t="shared" si="9"/>
        <v>66</v>
      </c>
      <c r="BC62" s="43">
        <f t="shared" si="10"/>
        <v>62.699999999999996</v>
      </c>
      <c r="BD62" s="19">
        <v>10</v>
      </c>
      <c r="BE62" s="20">
        <v>10</v>
      </c>
      <c r="BF62" s="20">
        <v>4</v>
      </c>
      <c r="BG62" s="20">
        <v>4</v>
      </c>
      <c r="BH62" s="20">
        <v>1</v>
      </c>
      <c r="BI62" s="49">
        <f t="shared" si="11"/>
        <v>29</v>
      </c>
      <c r="BJ62" s="48">
        <f t="shared" si="12"/>
        <v>33.699999999999996</v>
      </c>
      <c r="BK62" s="24">
        <f t="shared" si="13"/>
        <v>16.175999999999998</v>
      </c>
      <c r="BL62" s="48">
        <f t="shared" si="14"/>
        <v>17.523999999999997</v>
      </c>
      <c r="BO62" s="129">
        <f t="shared" si="25"/>
        <v>2434.6363636363635</v>
      </c>
      <c r="BP62" s="129">
        <f t="shared" si="26"/>
        <v>79</v>
      </c>
      <c r="BQ62" s="129">
        <f t="shared" si="27"/>
        <v>872</v>
      </c>
      <c r="BR62" s="129">
        <f t="shared" si="28"/>
        <v>22</v>
      </c>
      <c r="BS62" s="129">
        <f t="shared" si="29"/>
        <v>3306.6363636363635</v>
      </c>
      <c r="BT62" s="129">
        <f t="shared" si="30"/>
        <v>106.4</v>
      </c>
      <c r="BU62" s="129">
        <f t="shared" si="31"/>
        <v>7.1</v>
      </c>
      <c r="BV62" s="129">
        <f t="shared" si="32"/>
        <v>132.4</v>
      </c>
      <c r="BW62" s="129">
        <f t="shared" si="33"/>
        <v>6.2</v>
      </c>
      <c r="BX62" s="129">
        <f t="shared" si="34"/>
        <v>138.60000000000002</v>
      </c>
      <c r="BY62" s="134">
        <f t="shared" si="35"/>
        <v>138.60000000000002</v>
      </c>
      <c r="BZ62" s="129">
        <f t="shared" si="38"/>
        <v>32.199999999999996</v>
      </c>
    </row>
    <row r="63" spans="1:78" ht="18.75">
      <c r="A63" s="143">
        <f t="shared" si="16"/>
        <v>42913</v>
      </c>
      <c r="B63" s="140" t="s">
        <v>60</v>
      </c>
      <c r="C63" s="30">
        <v>794</v>
      </c>
      <c r="D63" s="30">
        <v>814</v>
      </c>
      <c r="E63" s="30">
        <v>601</v>
      </c>
      <c r="F63" s="30">
        <v>55</v>
      </c>
      <c r="G63" s="30"/>
      <c r="H63" s="23">
        <v>22</v>
      </c>
      <c r="I63" s="33">
        <f t="shared" si="17"/>
        <v>2209</v>
      </c>
      <c r="J63" s="33">
        <f t="shared" si="18"/>
        <v>77</v>
      </c>
      <c r="K63" s="23">
        <v>428</v>
      </c>
      <c r="L63" s="14">
        <v>420</v>
      </c>
      <c r="M63" s="14">
        <v>320</v>
      </c>
      <c r="N63" s="14"/>
      <c r="O63" s="14">
        <v>14</v>
      </c>
      <c r="P63" s="14">
        <v>14</v>
      </c>
      <c r="Q63" s="14">
        <v>11</v>
      </c>
      <c r="R63" s="34"/>
      <c r="S63" s="33">
        <f t="shared" si="19"/>
        <v>1168</v>
      </c>
      <c r="T63" s="33">
        <f t="shared" si="20"/>
        <v>39</v>
      </c>
      <c r="U63" s="35">
        <f t="shared" si="21"/>
        <v>116</v>
      </c>
      <c r="V63" s="23">
        <v>6.4</v>
      </c>
      <c r="W63" s="23">
        <v>3.5</v>
      </c>
      <c r="X63" s="30">
        <v>6.5</v>
      </c>
      <c r="Y63" s="30">
        <v>4.7</v>
      </c>
      <c r="Z63" s="30">
        <v>7.1</v>
      </c>
      <c r="AA63" s="38">
        <v>3.2</v>
      </c>
      <c r="AB63" s="30"/>
      <c r="AC63" s="30">
        <v>5.2</v>
      </c>
      <c r="AD63" s="30"/>
      <c r="AE63" s="38">
        <v>0.8</v>
      </c>
      <c r="AF63" s="30"/>
      <c r="AG63" s="30"/>
      <c r="AH63" s="45">
        <f t="shared" si="4"/>
        <v>6</v>
      </c>
      <c r="AI63" s="53">
        <v>90</v>
      </c>
      <c r="AJ63" s="15">
        <f t="shared" si="37"/>
        <v>96</v>
      </c>
      <c r="AK63" s="51">
        <f t="shared" si="22"/>
        <v>146.69999999999999</v>
      </c>
      <c r="AL63" s="96">
        <f t="shared" si="23"/>
        <v>153.39999999999998</v>
      </c>
      <c r="AM63" s="16">
        <f t="shared" si="36"/>
        <v>57.399999999999977</v>
      </c>
      <c r="AN63" s="50"/>
      <c r="AO63" s="46"/>
      <c r="AP63" s="17">
        <f t="shared" si="24"/>
        <v>153.39999999999998</v>
      </c>
      <c r="AQ63" s="18">
        <f t="shared" si="5"/>
        <v>-34.523999999999987</v>
      </c>
      <c r="AR63" s="40"/>
      <c r="AS63" s="19">
        <f t="shared" si="6"/>
        <v>96</v>
      </c>
      <c r="AT63" s="20">
        <f t="shared" si="7"/>
        <v>16.175999999999998</v>
      </c>
      <c r="AU63" s="21">
        <f t="shared" si="8"/>
        <v>112.176</v>
      </c>
      <c r="AV63" s="47"/>
      <c r="AW63" s="19">
        <v>10</v>
      </c>
      <c r="AX63" s="20">
        <v>0</v>
      </c>
      <c r="AY63" s="20">
        <v>0</v>
      </c>
      <c r="AZ63" s="20">
        <v>36</v>
      </c>
      <c r="BA63" s="20">
        <v>20</v>
      </c>
      <c r="BB63" s="42">
        <f t="shared" si="9"/>
        <v>66</v>
      </c>
      <c r="BC63" s="43">
        <f t="shared" si="10"/>
        <v>62.699999999999996</v>
      </c>
      <c r="BD63" s="19">
        <v>10</v>
      </c>
      <c r="BE63" s="20">
        <v>10</v>
      </c>
      <c r="BF63" s="20">
        <v>4</v>
      </c>
      <c r="BG63" s="20">
        <v>4</v>
      </c>
      <c r="BH63" s="20">
        <v>1</v>
      </c>
      <c r="BI63" s="49">
        <f t="shared" si="11"/>
        <v>29</v>
      </c>
      <c r="BJ63" s="48">
        <f t="shared" si="12"/>
        <v>33.699999999999996</v>
      </c>
      <c r="BK63" s="24">
        <f t="shared" si="13"/>
        <v>16.175999999999998</v>
      </c>
      <c r="BL63" s="48">
        <f t="shared" si="14"/>
        <v>17.523999999999997</v>
      </c>
      <c r="BO63" s="129">
        <f t="shared" si="25"/>
        <v>2366.5757575757575</v>
      </c>
      <c r="BP63" s="129">
        <f t="shared" si="26"/>
        <v>77</v>
      </c>
      <c r="BQ63" s="129">
        <f t="shared" si="27"/>
        <v>848</v>
      </c>
      <c r="BR63" s="129">
        <f t="shared" si="28"/>
        <v>25</v>
      </c>
      <c r="BS63" s="129">
        <f t="shared" si="29"/>
        <v>3214.5757575757575</v>
      </c>
      <c r="BT63" s="129">
        <f t="shared" si="30"/>
        <v>107.2</v>
      </c>
      <c r="BU63" s="129">
        <f t="shared" si="31"/>
        <v>7.1</v>
      </c>
      <c r="BV63" s="129">
        <f t="shared" si="32"/>
        <v>133.4</v>
      </c>
      <c r="BW63" s="129">
        <f t="shared" si="33"/>
        <v>6</v>
      </c>
      <c r="BX63" s="129">
        <f t="shared" si="34"/>
        <v>139.4</v>
      </c>
      <c r="BY63" s="134">
        <f t="shared" si="35"/>
        <v>139.4</v>
      </c>
      <c r="BZ63" s="129">
        <f t="shared" si="38"/>
        <v>32.199999999999996</v>
      </c>
    </row>
    <row r="64" spans="1:78" ht="18.75">
      <c r="A64" s="143">
        <f t="shared" si="16"/>
        <v>42913</v>
      </c>
      <c r="B64" s="140" t="s">
        <v>29</v>
      </c>
      <c r="C64" s="30">
        <v>739</v>
      </c>
      <c r="D64" s="30">
        <v>749</v>
      </c>
      <c r="E64" s="30">
        <v>537</v>
      </c>
      <c r="F64" s="30">
        <v>48</v>
      </c>
      <c r="G64" s="30"/>
      <c r="H64" s="23">
        <v>20</v>
      </c>
      <c r="I64" s="33">
        <f t="shared" si="17"/>
        <v>2025</v>
      </c>
      <c r="J64" s="33">
        <f t="shared" si="18"/>
        <v>68</v>
      </c>
      <c r="K64" s="23">
        <v>411</v>
      </c>
      <c r="L64" s="14">
        <v>405</v>
      </c>
      <c r="M64" s="14">
        <v>350</v>
      </c>
      <c r="N64" s="14"/>
      <c r="O64" s="14">
        <v>13</v>
      </c>
      <c r="P64" s="14">
        <v>13</v>
      </c>
      <c r="Q64" s="14">
        <v>12</v>
      </c>
      <c r="R64" s="34"/>
      <c r="S64" s="33">
        <f t="shared" si="19"/>
        <v>1166</v>
      </c>
      <c r="T64" s="33">
        <f t="shared" si="20"/>
        <v>38</v>
      </c>
      <c r="U64" s="35">
        <f t="shared" si="21"/>
        <v>106</v>
      </c>
      <c r="V64" s="23">
        <v>5.8</v>
      </c>
      <c r="W64" s="23">
        <v>3.5</v>
      </c>
      <c r="X64" s="30">
        <v>6.5</v>
      </c>
      <c r="Y64" s="30">
        <v>4.3</v>
      </c>
      <c r="Z64" s="30">
        <v>6.1</v>
      </c>
      <c r="AA64" s="38">
        <v>2.8</v>
      </c>
      <c r="AB64" s="30"/>
      <c r="AC64" s="30"/>
      <c r="AD64" s="30"/>
      <c r="AE64" s="38">
        <v>0.82499999999999996</v>
      </c>
      <c r="AF64" s="30"/>
      <c r="AG64" s="30"/>
      <c r="AH64" s="45">
        <f t="shared" si="4"/>
        <v>0.82499999999999996</v>
      </c>
      <c r="AI64" s="53">
        <v>90</v>
      </c>
      <c r="AJ64" s="15">
        <f t="shared" si="37"/>
        <v>90.825000000000003</v>
      </c>
      <c r="AK64" s="51">
        <f t="shared" si="22"/>
        <v>129.52500000000001</v>
      </c>
      <c r="AL64" s="96">
        <f t="shared" si="23"/>
        <v>135.82500000000002</v>
      </c>
      <c r="AM64" s="16">
        <f t="shared" si="36"/>
        <v>45.000000000000014</v>
      </c>
      <c r="AN64" s="50"/>
      <c r="AO64" s="46"/>
      <c r="AP64" s="17">
        <f t="shared" si="24"/>
        <v>135.82500000000002</v>
      </c>
      <c r="AQ64" s="18">
        <f t="shared" si="5"/>
        <v>-22.524000000000001</v>
      </c>
      <c r="AR64" s="40"/>
      <c r="AS64" s="19">
        <f t="shared" si="6"/>
        <v>90.825000000000003</v>
      </c>
      <c r="AT64" s="20">
        <f t="shared" si="7"/>
        <v>16.175999999999998</v>
      </c>
      <c r="AU64" s="21">
        <f t="shared" si="8"/>
        <v>107.001</v>
      </c>
      <c r="AV64" s="47"/>
      <c r="AW64" s="19">
        <v>10</v>
      </c>
      <c r="AX64" s="20">
        <v>0</v>
      </c>
      <c r="AY64" s="20">
        <v>0</v>
      </c>
      <c r="AZ64" s="20">
        <v>36</v>
      </c>
      <c r="BA64" s="20">
        <v>20</v>
      </c>
      <c r="BB64" s="42">
        <f t="shared" si="9"/>
        <v>66</v>
      </c>
      <c r="BC64" s="43">
        <f t="shared" si="10"/>
        <v>62.699999999999996</v>
      </c>
      <c r="BD64" s="19">
        <v>10</v>
      </c>
      <c r="BE64" s="20">
        <v>10</v>
      </c>
      <c r="BF64" s="20">
        <v>4</v>
      </c>
      <c r="BG64" s="20">
        <v>4</v>
      </c>
      <c r="BH64" s="20">
        <v>1</v>
      </c>
      <c r="BI64" s="49">
        <f t="shared" si="11"/>
        <v>29</v>
      </c>
      <c r="BJ64" s="48">
        <f t="shared" si="12"/>
        <v>33.699999999999996</v>
      </c>
      <c r="BK64" s="24">
        <f t="shared" si="13"/>
        <v>16.175999999999998</v>
      </c>
      <c r="BL64" s="48">
        <f t="shared" si="14"/>
        <v>17.523999999999997</v>
      </c>
      <c r="BO64" s="129">
        <f t="shared" si="25"/>
        <v>2025</v>
      </c>
      <c r="BP64" s="129">
        <f t="shared" si="26"/>
        <v>68</v>
      </c>
      <c r="BQ64" s="129">
        <f t="shared" si="27"/>
        <v>816</v>
      </c>
      <c r="BR64" s="129">
        <f t="shared" si="28"/>
        <v>25</v>
      </c>
      <c r="BS64" s="129">
        <f t="shared" si="29"/>
        <v>2841</v>
      </c>
      <c r="BT64" s="129">
        <f t="shared" si="30"/>
        <v>93</v>
      </c>
      <c r="BU64" s="129">
        <f t="shared" si="31"/>
        <v>6.1</v>
      </c>
      <c r="BV64" s="129">
        <f t="shared" si="32"/>
        <v>121.99999999999999</v>
      </c>
      <c r="BW64" s="129">
        <f t="shared" si="33"/>
        <v>0.82499999999999996</v>
      </c>
      <c r="BX64" s="129">
        <f t="shared" si="34"/>
        <v>122.82499999999999</v>
      </c>
      <c r="BY64" s="134">
        <f t="shared" si="35"/>
        <v>122.82499999999999</v>
      </c>
      <c r="BZ64" s="129">
        <f t="shared" si="38"/>
        <v>29.825000000000003</v>
      </c>
    </row>
    <row r="65" spans="1:78" ht="18.75">
      <c r="A65" s="143">
        <f t="shared" si="16"/>
        <v>42913</v>
      </c>
      <c r="B65" s="141" t="s">
        <v>61</v>
      </c>
      <c r="C65" s="30">
        <v>727</v>
      </c>
      <c r="D65" s="30">
        <v>729</v>
      </c>
      <c r="E65" s="30">
        <v>532</v>
      </c>
      <c r="F65" s="30">
        <v>47</v>
      </c>
      <c r="G65" s="30"/>
      <c r="H65" s="23">
        <v>19</v>
      </c>
      <c r="I65" s="33">
        <f t="shared" si="17"/>
        <v>1988</v>
      </c>
      <c r="J65" s="33">
        <f t="shared" si="18"/>
        <v>66</v>
      </c>
      <c r="K65" s="23">
        <v>403</v>
      </c>
      <c r="L65" s="14">
        <v>397</v>
      </c>
      <c r="M65" s="14">
        <v>370</v>
      </c>
      <c r="N65" s="14"/>
      <c r="O65" s="14">
        <v>13</v>
      </c>
      <c r="P65" s="14">
        <v>14</v>
      </c>
      <c r="Q65" s="14">
        <v>13</v>
      </c>
      <c r="R65" s="34"/>
      <c r="S65" s="33">
        <f t="shared" si="19"/>
        <v>1170</v>
      </c>
      <c r="T65" s="33">
        <f t="shared" si="20"/>
        <v>40</v>
      </c>
      <c r="U65" s="35">
        <f t="shared" si="21"/>
        <v>106</v>
      </c>
      <c r="V65" s="23">
        <v>5.8</v>
      </c>
      <c r="W65" s="23">
        <v>3.5</v>
      </c>
      <c r="X65" s="30">
        <v>6.5</v>
      </c>
      <c r="Y65" s="30">
        <v>4.3</v>
      </c>
      <c r="Z65" s="30">
        <v>6.1</v>
      </c>
      <c r="AA65" s="38">
        <v>2.8</v>
      </c>
      <c r="AB65" s="30"/>
      <c r="AC65" s="30"/>
      <c r="AD65" s="30"/>
      <c r="AE65" s="38">
        <v>0.82499999999999996</v>
      </c>
      <c r="AF65" s="30"/>
      <c r="AG65" s="30"/>
      <c r="AH65" s="45">
        <f t="shared" si="4"/>
        <v>0.82499999999999996</v>
      </c>
      <c r="AI65" s="53">
        <v>90</v>
      </c>
      <c r="AJ65" s="15">
        <f t="shared" si="37"/>
        <v>90.825000000000003</v>
      </c>
      <c r="AK65" s="51">
        <f t="shared" si="22"/>
        <v>129.52500000000001</v>
      </c>
      <c r="AL65" s="96">
        <f t="shared" si="23"/>
        <v>135.82500000000002</v>
      </c>
      <c r="AM65" s="16">
        <f t="shared" si="36"/>
        <v>45.000000000000014</v>
      </c>
      <c r="AN65" s="50"/>
      <c r="AO65" s="46"/>
      <c r="AP65" s="17">
        <f t="shared" si="24"/>
        <v>135.82500000000002</v>
      </c>
      <c r="AQ65" s="18">
        <f t="shared" si="5"/>
        <v>-22.524000000000001</v>
      </c>
      <c r="AR65" s="40"/>
      <c r="AS65" s="19">
        <f t="shared" si="6"/>
        <v>90.825000000000003</v>
      </c>
      <c r="AT65" s="20">
        <f t="shared" si="7"/>
        <v>16.175999999999998</v>
      </c>
      <c r="AU65" s="21">
        <f t="shared" si="8"/>
        <v>107.001</v>
      </c>
      <c r="AV65" s="47"/>
      <c r="AW65" s="19">
        <v>10</v>
      </c>
      <c r="AX65" s="20">
        <v>0</v>
      </c>
      <c r="AY65" s="20">
        <v>0</v>
      </c>
      <c r="AZ65" s="20">
        <v>36</v>
      </c>
      <c r="BA65" s="20">
        <v>20</v>
      </c>
      <c r="BB65" s="42">
        <f t="shared" si="9"/>
        <v>66</v>
      </c>
      <c r="BC65" s="43">
        <f t="shared" si="10"/>
        <v>62.699999999999996</v>
      </c>
      <c r="BD65" s="19">
        <v>10</v>
      </c>
      <c r="BE65" s="20">
        <v>10</v>
      </c>
      <c r="BF65" s="20">
        <v>4</v>
      </c>
      <c r="BG65" s="20">
        <v>4</v>
      </c>
      <c r="BH65" s="20">
        <v>1</v>
      </c>
      <c r="BI65" s="49">
        <f>SUM(BD65:BH65)</f>
        <v>29</v>
      </c>
      <c r="BJ65" s="48">
        <f t="shared" si="12"/>
        <v>33.699999999999996</v>
      </c>
      <c r="BK65" s="24">
        <f t="shared" si="13"/>
        <v>16.175999999999998</v>
      </c>
      <c r="BL65" s="48">
        <f t="shared" si="14"/>
        <v>17.523999999999997</v>
      </c>
      <c r="BO65" s="129">
        <f t="shared" si="25"/>
        <v>1988</v>
      </c>
      <c r="BP65" s="129">
        <f t="shared" si="26"/>
        <v>66</v>
      </c>
      <c r="BQ65" s="129">
        <f t="shared" si="27"/>
        <v>800</v>
      </c>
      <c r="BR65" s="129">
        <f t="shared" si="28"/>
        <v>26</v>
      </c>
      <c r="BS65" s="129">
        <f t="shared" si="29"/>
        <v>2788</v>
      </c>
      <c r="BT65" s="129">
        <f t="shared" si="30"/>
        <v>92</v>
      </c>
      <c r="BU65" s="129">
        <f t="shared" si="31"/>
        <v>6.1</v>
      </c>
      <c r="BV65" s="129">
        <f t="shared" si="32"/>
        <v>120.99999999999999</v>
      </c>
      <c r="BW65" s="129">
        <f t="shared" si="33"/>
        <v>0.82499999999999996</v>
      </c>
      <c r="BX65" s="129">
        <f t="shared" si="34"/>
        <v>121.82499999999999</v>
      </c>
      <c r="BY65" s="134">
        <f t="shared" si="35"/>
        <v>121.82499999999999</v>
      </c>
      <c r="BZ65" s="129">
        <f t="shared" si="38"/>
        <v>29.825000000000003</v>
      </c>
    </row>
    <row r="66" spans="1:78">
      <c r="BL66" s="131" t="s">
        <v>65</v>
      </c>
      <c r="BM66" s="130">
        <f>MAX(BO10:BO65)</f>
        <v>2660.6363636363635</v>
      </c>
      <c r="BN66" s="130">
        <f t="shared" ref="BN66:BX66" si="52">MAX(BP10:BP65)</f>
        <v>86</v>
      </c>
      <c r="BO66" s="130">
        <f t="shared" si="52"/>
        <v>911.21212121212125</v>
      </c>
      <c r="BP66" s="130">
        <f t="shared" si="52"/>
        <v>31.02</v>
      </c>
      <c r="BQ66" s="130">
        <f t="shared" si="52"/>
        <v>3571.8484848484845</v>
      </c>
      <c r="BR66" s="130">
        <f t="shared" si="52"/>
        <v>122.35000000000001</v>
      </c>
      <c r="BS66" s="130">
        <f t="shared" si="52"/>
        <v>7.6</v>
      </c>
      <c r="BT66" s="130">
        <f t="shared" si="52"/>
        <v>140.70000000000002</v>
      </c>
      <c r="BU66" s="130">
        <f t="shared" si="52"/>
        <v>17.329999999999998</v>
      </c>
      <c r="BV66" s="130">
        <f t="shared" si="52"/>
        <v>155.875</v>
      </c>
      <c r="BW66" s="130">
        <f t="shared" si="52"/>
        <v>172.93</v>
      </c>
      <c r="BX66" s="130">
        <f t="shared" si="52"/>
        <v>33.524999999999999</v>
      </c>
    </row>
    <row r="67" spans="1:78">
      <c r="BL67" s="131" t="s">
        <v>66</v>
      </c>
      <c r="BM67" s="130">
        <f>MIN(BO10:BO65)</f>
        <v>1626</v>
      </c>
      <c r="BN67" s="130">
        <f t="shared" ref="BN67:BX67" si="53">MIN(BP10:BP65)</f>
        <v>56</v>
      </c>
      <c r="BO67" s="130">
        <f t="shared" si="53"/>
        <v>0</v>
      </c>
      <c r="BP67" s="130">
        <f t="shared" si="53"/>
        <v>0</v>
      </c>
      <c r="BQ67" s="130">
        <f t="shared" si="53"/>
        <v>2289</v>
      </c>
      <c r="BR67" s="130">
        <f t="shared" si="53"/>
        <v>79</v>
      </c>
      <c r="BS67" s="130">
        <f t="shared" si="53"/>
        <v>0</v>
      </c>
      <c r="BT67" s="130">
        <f t="shared" si="53"/>
        <v>81.400000000000006</v>
      </c>
      <c r="BU67" s="130">
        <f t="shared" si="53"/>
        <v>0.67500000000000004</v>
      </c>
      <c r="BV67" s="130">
        <f t="shared" si="53"/>
        <v>82.075000000000003</v>
      </c>
      <c r="BW67" s="130">
        <f t="shared" si="53"/>
        <v>100.89500000000001</v>
      </c>
      <c r="BX67" s="130">
        <f t="shared" si="53"/>
        <v>3.0750000000000002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5" priority="3" operator="greaterThan">
      <formula>1100</formula>
    </cfRule>
  </conditionalFormatting>
  <conditionalFormatting sqref="E46:E65">
    <cfRule type="cellIs" dxfId="14" priority="1" operator="greaterThan">
      <formula>900</formula>
    </cfRule>
  </conditionalFormatting>
  <conditionalFormatting sqref="AJ6">
    <cfRule type="cellIs" dxfId="13" priority="9" operator="greaterThan">
      <formula>0</formula>
    </cfRule>
  </conditionalFormatting>
  <conditionalFormatting sqref="AQ5:AQ6">
    <cfRule type="cellIs" dxfId="12" priority="10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C00-000000000000}">
  <sheetPr codeName="Feuil30"/>
  <dimension ref="A1:BZ208"/>
  <sheetViews>
    <sheetView zoomScale="80" zoomScaleNormal="80" workbookViewId="0">
      <pane xSplit="2" ySplit="9" topLeftCell="C25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42914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943</v>
      </c>
      <c r="D5" s="25">
        <f t="shared" ref="D5:AQ5" si="0">MAX(D10:D65)</f>
        <v>966</v>
      </c>
      <c r="E5" s="25">
        <f t="shared" si="0"/>
        <v>721</v>
      </c>
      <c r="F5" s="29">
        <f t="shared" si="0"/>
        <v>65</v>
      </c>
      <c r="G5" s="29">
        <f t="shared" si="0"/>
        <v>0</v>
      </c>
      <c r="H5" s="29">
        <f t="shared" si="0"/>
        <v>25</v>
      </c>
      <c r="I5" s="25">
        <f t="shared" si="0"/>
        <v>2612</v>
      </c>
      <c r="J5" s="25">
        <f t="shared" si="0"/>
        <v>90</v>
      </c>
      <c r="K5" s="25">
        <f t="shared" si="0"/>
        <v>474</v>
      </c>
      <c r="L5" s="25">
        <f t="shared" si="0"/>
        <v>513</v>
      </c>
      <c r="M5" s="25">
        <f t="shared" si="0"/>
        <v>440</v>
      </c>
      <c r="N5" s="25">
        <f t="shared" si="0"/>
        <v>0</v>
      </c>
      <c r="O5" s="25">
        <f t="shared" si="0"/>
        <v>16</v>
      </c>
      <c r="P5" s="25">
        <f t="shared" si="0"/>
        <v>18</v>
      </c>
      <c r="Q5" s="25">
        <f t="shared" si="0"/>
        <v>15</v>
      </c>
      <c r="R5" s="25">
        <f t="shared" si="0"/>
        <v>0</v>
      </c>
      <c r="S5" s="25">
        <f t="shared" si="0"/>
        <v>1316</v>
      </c>
      <c r="T5" s="25">
        <f t="shared" si="0"/>
        <v>46</v>
      </c>
      <c r="U5" s="25">
        <f t="shared" si="0"/>
        <v>135</v>
      </c>
      <c r="V5" s="25">
        <f t="shared" si="0"/>
        <v>6.06</v>
      </c>
      <c r="W5" s="25">
        <f t="shared" si="0"/>
        <v>3.5</v>
      </c>
      <c r="X5" s="25">
        <f t="shared" si="0"/>
        <v>9</v>
      </c>
      <c r="Y5" s="25">
        <f>MAX(Y10:Y65)</f>
        <v>5.2</v>
      </c>
      <c r="Z5" s="25">
        <f t="shared" si="0"/>
        <v>7.2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75.825000000000003</v>
      </c>
      <c r="AK5" s="25">
        <f>MAX(AK10:AK65)</f>
        <v>163.28499999999997</v>
      </c>
      <c r="AL5" s="25">
        <f>MAX(AL10:AL65)</f>
        <v>169.88499999999996</v>
      </c>
      <c r="AM5" s="25">
        <f>MAX(AM10:AM65)</f>
        <v>109.05999999999996</v>
      </c>
      <c r="AN5" s="25">
        <f>MAX(AN10:AN65)</f>
        <v>0</v>
      </c>
      <c r="AO5" s="25">
        <f>MAX(AO10:AO65)</f>
        <v>0</v>
      </c>
      <c r="AP5" s="27">
        <f t="shared" si="0"/>
        <v>169.88499999999996</v>
      </c>
      <c r="AQ5" s="28">
        <f t="shared" si="0"/>
        <v>30.159999999999997</v>
      </c>
      <c r="AR5" s="13"/>
      <c r="AS5" s="25">
        <f>MAX(AS10:AS65)</f>
        <v>75.825000000000003</v>
      </c>
      <c r="AT5" s="25">
        <f>MAX(AT10:AT65)</f>
        <v>105.11999999999999</v>
      </c>
      <c r="AU5" s="25">
        <f>MAX(AU10:AU65)</f>
        <v>165.94499999999999</v>
      </c>
      <c r="AV5" s="47"/>
      <c r="AW5" s="25">
        <f>MAX(AW10:AW61)</f>
        <v>40</v>
      </c>
      <c r="AX5" s="25">
        <f>MAX(AX10:AX61)</f>
        <v>200</v>
      </c>
      <c r="AY5" s="25">
        <f>MAX(AY10:AY61)</f>
        <v>0</v>
      </c>
      <c r="AZ5" s="25">
        <f>MAX(AZ10:AZ61)</f>
        <v>40</v>
      </c>
      <c r="BA5" s="25">
        <f>MAX(BA10:BA61)</f>
        <v>20</v>
      </c>
      <c r="BB5" s="25">
        <f t="shared" ref="BB5:BL5" si="1">MAX(BB10:BB65)</f>
        <v>280</v>
      </c>
      <c r="BC5" s="25">
        <f t="shared" si="1"/>
        <v>266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219</v>
      </c>
      <c r="BK5" s="25">
        <f t="shared" si="1"/>
        <v>105.11999999999999</v>
      </c>
      <c r="BL5" s="25">
        <f t="shared" si="1"/>
        <v>113.88000000000001</v>
      </c>
    </row>
    <row r="6" spans="1:78" ht="15.75" thickBot="1">
      <c r="B6" s="11" t="s">
        <v>66</v>
      </c>
      <c r="C6" s="25">
        <f>MIN(C10:C65)</f>
        <v>603</v>
      </c>
      <c r="D6" s="25">
        <f t="shared" ref="D6:AQ6" si="2">MIN(D10:D65)</f>
        <v>615</v>
      </c>
      <c r="E6" s="25">
        <f t="shared" si="2"/>
        <v>491</v>
      </c>
      <c r="F6" s="29">
        <f t="shared" si="2"/>
        <v>43</v>
      </c>
      <c r="G6" s="29">
        <f t="shared" si="2"/>
        <v>0</v>
      </c>
      <c r="H6" s="29">
        <f t="shared" si="2"/>
        <v>16</v>
      </c>
      <c r="I6" s="25">
        <f t="shared" si="2"/>
        <v>1725</v>
      </c>
      <c r="J6" s="25">
        <f t="shared" si="2"/>
        <v>60</v>
      </c>
      <c r="K6" s="25">
        <f t="shared" si="2"/>
        <v>264</v>
      </c>
      <c r="L6" s="25">
        <f t="shared" si="2"/>
        <v>299</v>
      </c>
      <c r="M6" s="25">
        <f t="shared" si="2"/>
        <v>70</v>
      </c>
      <c r="N6" s="25">
        <f t="shared" si="2"/>
        <v>0</v>
      </c>
      <c r="O6" s="25">
        <f t="shared" si="2"/>
        <v>10</v>
      </c>
      <c r="P6" s="25">
        <f t="shared" si="2"/>
        <v>11</v>
      </c>
      <c r="Q6" s="25">
        <f t="shared" si="2"/>
        <v>2</v>
      </c>
      <c r="R6" s="25">
        <f t="shared" si="2"/>
        <v>0</v>
      </c>
      <c r="S6" s="25">
        <f t="shared" si="2"/>
        <v>633</v>
      </c>
      <c r="T6" s="25">
        <f t="shared" si="2"/>
        <v>23</v>
      </c>
      <c r="U6" s="25">
        <f t="shared" si="2"/>
        <v>90</v>
      </c>
      <c r="V6" s="25">
        <f t="shared" si="2"/>
        <v>4</v>
      </c>
      <c r="W6" s="25">
        <f t="shared" si="2"/>
        <v>3.5</v>
      </c>
      <c r="X6" s="25">
        <f t="shared" si="2"/>
        <v>4.5</v>
      </c>
      <c r="Y6" s="25">
        <f>MIN(Y10:Y65)</f>
        <v>2.8</v>
      </c>
      <c r="Z6" s="25">
        <f t="shared" si="2"/>
        <v>3.5</v>
      </c>
      <c r="AA6" s="25">
        <f t="shared" si="2"/>
        <v>0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0.8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45.8</v>
      </c>
      <c r="AK6" s="25">
        <f>MIN(AK10:AK65)</f>
        <v>108.625</v>
      </c>
      <c r="AL6" s="25">
        <f>MIN(AL10:AL65)</f>
        <v>114.625</v>
      </c>
      <c r="AM6" s="25">
        <f>MIN(AM10:AM65)</f>
        <v>38.799999999999997</v>
      </c>
      <c r="AN6" s="25">
        <f>MIN(AN10:AN65)</f>
        <v>0</v>
      </c>
      <c r="AO6" s="25">
        <f>MIN(AO10:AO65)</f>
        <v>0</v>
      </c>
      <c r="AP6" s="27">
        <f t="shared" si="2"/>
        <v>114.625</v>
      </c>
      <c r="AQ6" s="28">
        <f t="shared" si="2"/>
        <v>-33.05400000000003</v>
      </c>
      <c r="AR6" s="13"/>
      <c r="AS6" s="26">
        <f>MIN(AS10:AS65)</f>
        <v>45.8</v>
      </c>
      <c r="AT6" s="26">
        <f>MIN(AT10:AT65)</f>
        <v>62.255999999999993</v>
      </c>
      <c r="AU6" s="26">
        <f>MIN(AU10:AU65)</f>
        <v>108.05599999999998</v>
      </c>
      <c r="AV6" s="47"/>
      <c r="AW6" s="26">
        <f>MIN(AW10:AW61)</f>
        <v>10</v>
      </c>
      <c r="AX6" s="26">
        <f>MIN(AX10:AX61)</f>
        <v>120</v>
      </c>
      <c r="AY6" s="26">
        <f>MIN(AY10:AY61)</f>
        <v>0</v>
      </c>
      <c r="AZ6" s="26">
        <f>MIN(AZ10:AZ61)</f>
        <v>34</v>
      </c>
      <c r="BA6" s="26">
        <f>MIN(BA10:BA61)</f>
        <v>0</v>
      </c>
      <c r="BB6" s="26">
        <f t="shared" ref="BB6:BL6" si="3">MIN(BB10:BB65)</f>
        <v>186</v>
      </c>
      <c r="BC6" s="26">
        <f t="shared" si="3"/>
        <v>176.7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129.69999999999999</v>
      </c>
      <c r="BK6" s="26">
        <f t="shared" si="3"/>
        <v>62.255999999999993</v>
      </c>
      <c r="BL6" s="26">
        <f t="shared" si="3"/>
        <v>67.444000000000003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42914</v>
      </c>
      <c r="B10" s="137" t="s">
        <v>84</v>
      </c>
      <c r="C10" s="38">
        <v>703</v>
      </c>
      <c r="D10" s="38">
        <v>716</v>
      </c>
      <c r="E10" s="105">
        <v>548</v>
      </c>
      <c r="F10" s="105">
        <v>49</v>
      </c>
      <c r="G10" s="106"/>
      <c r="H10" s="107">
        <v>18</v>
      </c>
      <c r="I10" s="33">
        <f>C10+D10+E10</f>
        <v>1967</v>
      </c>
      <c r="J10" s="33">
        <f>F10+G10+H10</f>
        <v>67</v>
      </c>
      <c r="K10" s="23">
        <v>400</v>
      </c>
      <c r="L10" s="14">
        <v>390</v>
      </c>
      <c r="M10" s="14">
        <v>340</v>
      </c>
      <c r="N10" s="14"/>
      <c r="O10" s="14">
        <v>13</v>
      </c>
      <c r="P10" s="14">
        <v>13</v>
      </c>
      <c r="Q10" s="14">
        <v>12</v>
      </c>
      <c r="R10" s="34"/>
      <c r="S10" s="33">
        <f>K10+L10+M10+N10</f>
        <v>1130</v>
      </c>
      <c r="T10" s="33">
        <f>O10+P10+Q10+R10</f>
        <v>38</v>
      </c>
      <c r="U10" s="35">
        <f>SUM(J10+T10)</f>
        <v>105</v>
      </c>
      <c r="V10" s="37">
        <v>5.19</v>
      </c>
      <c r="W10" s="23">
        <v>3.5</v>
      </c>
      <c r="X10" s="38">
        <v>6.5</v>
      </c>
      <c r="Y10" s="38">
        <v>4.0999999999999996</v>
      </c>
      <c r="Z10" s="38">
        <v>4.8</v>
      </c>
      <c r="AA10" s="38">
        <v>2.7</v>
      </c>
      <c r="AB10" s="38"/>
      <c r="AC10" s="38"/>
      <c r="AD10" s="38"/>
      <c r="AE10" s="38">
        <v>0.82499999999999996</v>
      </c>
      <c r="AF10" s="38"/>
      <c r="AG10" s="38"/>
      <c r="AH10" s="44">
        <f t="shared" ref="AH10:AH65" si="4">SUM(AB10:AG10)</f>
        <v>0.82499999999999996</v>
      </c>
      <c r="AI10" s="53">
        <v>75</v>
      </c>
      <c r="AJ10" s="15">
        <f>AH10+AI10</f>
        <v>75.825000000000003</v>
      </c>
      <c r="AK10" s="51">
        <f>U10+V10+X10+Z10+AB10+AC10+AD10+AE10+AF10+AG10+Y10</f>
        <v>126.41499999999999</v>
      </c>
      <c r="AL10" s="96">
        <f>AK10+W10+AA10</f>
        <v>132.61499999999998</v>
      </c>
      <c r="AM10" s="16">
        <f>+AL10-AS10</f>
        <v>56.789999999999978</v>
      </c>
      <c r="AN10" s="50"/>
      <c r="AO10" s="46"/>
      <c r="AP10" s="17">
        <f>AL10+AO10</f>
        <v>132.61499999999998</v>
      </c>
      <c r="AQ10" s="18">
        <f t="shared" ref="AQ10:AQ65" si="5">AU10-AK10</f>
        <v>11.665999999999997</v>
      </c>
      <c r="AR10" s="40"/>
      <c r="AS10" s="19">
        <f t="shared" ref="AS10:AS65" si="6">AJ10</f>
        <v>75.825000000000003</v>
      </c>
      <c r="AT10" s="20">
        <f t="shared" ref="AT10:AT65" si="7">BK10</f>
        <v>62.255999999999993</v>
      </c>
      <c r="AU10" s="21">
        <f t="shared" ref="AU10:AU65" si="8">AS10+AT10</f>
        <v>138.08099999999999</v>
      </c>
      <c r="AV10" s="47"/>
      <c r="AW10" s="19">
        <v>10</v>
      </c>
      <c r="AX10" s="20">
        <v>120</v>
      </c>
      <c r="AY10" s="20">
        <v>0</v>
      </c>
      <c r="AZ10" s="20">
        <v>36</v>
      </c>
      <c r="BA10" s="20">
        <v>20</v>
      </c>
      <c r="BB10" s="42">
        <f t="shared" ref="BB10:BB65" si="9">SUM(AW10:BA10)</f>
        <v>186</v>
      </c>
      <c r="BC10" s="43">
        <f t="shared" ref="BC10:BC65" si="10">BB10*0.95</f>
        <v>176.7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129.69999999999999</v>
      </c>
      <c r="BK10" s="24">
        <f t="shared" ref="BK10:BK65" si="13">BJ10*0.48</f>
        <v>62.255999999999993</v>
      </c>
      <c r="BL10" s="48">
        <f t="shared" ref="BL10:BL65" si="14">BJ10*0.52</f>
        <v>67.444000000000003</v>
      </c>
      <c r="BO10" s="129">
        <f>C10+D10+E10+((AB10+AC10)/0.033)</f>
        <v>1967</v>
      </c>
      <c r="BP10" s="129">
        <f>F10+G10+H10</f>
        <v>67</v>
      </c>
      <c r="BQ10" s="129">
        <f>K10+L10+N10+(AD10/0.033)</f>
        <v>790</v>
      </c>
      <c r="BR10" s="129">
        <f>O10+Q10+R10+AD10</f>
        <v>25</v>
      </c>
      <c r="BS10" s="129">
        <f>C10+D10+E10+K10+L10+N10+((AB10+AC10)/0.033)+(AD10/0.033)</f>
        <v>2757</v>
      </c>
      <c r="BT10" s="129">
        <f>F10+G10+H10+O10+Q10+R10+AB10+AC10+AD10</f>
        <v>92</v>
      </c>
      <c r="BU10" s="129">
        <f>Z10+AG10</f>
        <v>4.8</v>
      </c>
      <c r="BV10" s="129">
        <f>F10+G10+H10+O10+Q10+R10+V10+W10+X10+Y10+Z10+AA10</f>
        <v>118.78999999999999</v>
      </c>
      <c r="BW10" s="129">
        <f>AB10+AC10+AD10+AE10+AF10+AG10</f>
        <v>0.82499999999999996</v>
      </c>
      <c r="BX10" s="129">
        <f>F10+G10+H10+O10+Q10+V10+W10+X10+Y10+Z10+AA10+AB10+AC10+AD10+AE10+AF10+AG10</f>
        <v>119.61499999999999</v>
      </c>
      <c r="BY10" s="134">
        <f>F10+G10+H10+O10+Q10+R10+V10+W10+X10+Y10+Z10+AA10+AB10+AC10+AD10+AE10+AF10+AG10+AO10</f>
        <v>119.61499999999999</v>
      </c>
      <c r="BZ10" s="129">
        <f t="shared" ref="BZ10:BZ15" si="15">V10+W10+X10+Y10+Z10+AA10+AE10+AF10+AG10</f>
        <v>27.614999999999998</v>
      </c>
    </row>
    <row r="11" spans="1:78" ht="18.75">
      <c r="A11" s="143">
        <f t="shared" ref="A11:A65" si="16">$D$3</f>
        <v>42914</v>
      </c>
      <c r="B11" s="138" t="s">
        <v>38</v>
      </c>
      <c r="C11" s="30">
        <v>693</v>
      </c>
      <c r="D11" s="30">
        <v>703</v>
      </c>
      <c r="E11" s="30">
        <v>539</v>
      </c>
      <c r="F11" s="30">
        <v>48</v>
      </c>
      <c r="G11" s="30"/>
      <c r="H11" s="32">
        <v>18</v>
      </c>
      <c r="I11" s="33">
        <f t="shared" ref="I11:I65" si="17">C11+D11+E11</f>
        <v>1935</v>
      </c>
      <c r="J11" s="33">
        <f t="shared" ref="J11:J65" si="18">F11+G11+H11</f>
        <v>66</v>
      </c>
      <c r="K11" s="23">
        <v>375</v>
      </c>
      <c r="L11" s="14">
        <v>382</v>
      </c>
      <c r="M11" s="14">
        <v>370</v>
      </c>
      <c r="N11" s="14"/>
      <c r="O11" s="14">
        <v>13</v>
      </c>
      <c r="P11" s="14">
        <v>13</v>
      </c>
      <c r="Q11" s="14">
        <v>13</v>
      </c>
      <c r="R11" s="34"/>
      <c r="S11" s="33">
        <f t="shared" ref="S11:S65" si="19">K11+L11+M11+N11</f>
        <v>1127</v>
      </c>
      <c r="T11" s="33">
        <f t="shared" ref="T11:T65" si="20">O11+P11+Q11+R11</f>
        <v>39</v>
      </c>
      <c r="U11" s="35">
        <f t="shared" ref="U11:U65" si="21">SUM(J11+T11)</f>
        <v>105</v>
      </c>
      <c r="V11" s="37">
        <v>5.19</v>
      </c>
      <c r="W11" s="23">
        <v>3.5</v>
      </c>
      <c r="X11" s="38">
        <v>5.5</v>
      </c>
      <c r="Y11" s="38">
        <v>4.0999999999999996</v>
      </c>
      <c r="Z11" s="38">
        <v>4.8</v>
      </c>
      <c r="AA11" s="38">
        <v>2.7</v>
      </c>
      <c r="AB11" s="38"/>
      <c r="AC11" s="38"/>
      <c r="AD11" s="38"/>
      <c r="AE11" s="38">
        <v>0.82499999999999996</v>
      </c>
      <c r="AF11" s="38"/>
      <c r="AG11" s="38"/>
      <c r="AH11" s="44">
        <f t="shared" si="4"/>
        <v>0.82499999999999996</v>
      </c>
      <c r="AI11" s="53">
        <v>75</v>
      </c>
      <c r="AJ11" s="15">
        <f>AH11+AI11</f>
        <v>75.825000000000003</v>
      </c>
      <c r="AK11" s="51">
        <f t="shared" ref="AK11:AK65" si="22">U11+V11+X11+Z11+AB11+AC11+AD11+AE11+AF11+AG11+Y11</f>
        <v>125.41499999999999</v>
      </c>
      <c r="AL11" s="96">
        <f t="shared" ref="AL11:AL65" si="23">AK11+W11+AA11</f>
        <v>131.61499999999998</v>
      </c>
      <c r="AM11" s="16">
        <f>+AL11-AS11</f>
        <v>55.789999999999978</v>
      </c>
      <c r="AN11" s="50"/>
      <c r="AO11" s="46"/>
      <c r="AP11" s="17">
        <f t="shared" ref="AP11:AP65" si="24">AL11+AO11</f>
        <v>131.61499999999998</v>
      </c>
      <c r="AQ11" s="18">
        <f t="shared" si="5"/>
        <v>12.665999999999997</v>
      </c>
      <c r="AR11" s="40"/>
      <c r="AS11" s="19">
        <f t="shared" si="6"/>
        <v>75.825000000000003</v>
      </c>
      <c r="AT11" s="20">
        <f t="shared" si="7"/>
        <v>62.255999999999993</v>
      </c>
      <c r="AU11" s="21">
        <f t="shared" si="8"/>
        <v>138.08099999999999</v>
      </c>
      <c r="AV11" s="47"/>
      <c r="AW11" s="19">
        <v>10</v>
      </c>
      <c r="AX11" s="20">
        <v>120</v>
      </c>
      <c r="AY11" s="20">
        <v>0</v>
      </c>
      <c r="AZ11" s="20">
        <v>36</v>
      </c>
      <c r="BA11" s="20">
        <v>20</v>
      </c>
      <c r="BB11" s="42">
        <f t="shared" si="9"/>
        <v>186</v>
      </c>
      <c r="BC11" s="43">
        <f t="shared" si="10"/>
        <v>176.7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129.69999999999999</v>
      </c>
      <c r="BK11" s="24">
        <f t="shared" si="13"/>
        <v>62.255999999999993</v>
      </c>
      <c r="BL11" s="48">
        <f t="shared" si="14"/>
        <v>67.444000000000003</v>
      </c>
      <c r="BO11" s="129">
        <f t="shared" ref="BO11:BO65" si="25">C11+D11+E11+((AB11+AC11)/0.033)</f>
        <v>1935</v>
      </c>
      <c r="BP11" s="129">
        <f t="shared" ref="BP11:BP65" si="26">F11+G11+H11</f>
        <v>66</v>
      </c>
      <c r="BQ11" s="129">
        <f t="shared" ref="BQ11:BQ65" si="27">K11+L11+N11+(AD11/0.033)</f>
        <v>757</v>
      </c>
      <c r="BR11" s="129">
        <f t="shared" ref="BR11:BR65" si="28">O11+Q11+R11+AD11</f>
        <v>26</v>
      </c>
      <c r="BS11" s="129">
        <f t="shared" ref="BS11:BS65" si="29">C11+D11+E11+K11+L11+N11+((AB11+AC11)/0.033)+(AD11/0.033)</f>
        <v>2692</v>
      </c>
      <c r="BT11" s="129">
        <f t="shared" ref="BT11:BT65" si="30">F11+G11+H11+O11+Q11+R11+AB11+AC11+AD11</f>
        <v>92</v>
      </c>
      <c r="BU11" s="129">
        <f t="shared" ref="BU11:BU65" si="31">Z11+AG11</f>
        <v>4.8</v>
      </c>
      <c r="BV11" s="129">
        <f t="shared" ref="BV11:BV65" si="32">F11+G11+H11+O11+Q11+R11+V11+W11+X11+Y11+Z11+AA11</f>
        <v>117.78999999999999</v>
      </c>
      <c r="BW11" s="129">
        <f t="shared" ref="BW11:BW65" si="33">AB11+AC11+AD11+AE11+AF11+AG11</f>
        <v>0.82499999999999996</v>
      </c>
      <c r="BX11" s="129">
        <f t="shared" ref="BX11:BX65" si="34">F11+G11+H11+O11+Q11+V11+W11+X11+Y11+Z11+AA11+AB11+AC11+AD11+AE11+AF11+AG11</f>
        <v>118.61499999999999</v>
      </c>
      <c r="BY11" s="134">
        <f t="shared" ref="BY11:BY65" si="35">F11+G11+H11+O11+Q11+R11+V11+W11+X11+Y11+Z11+AA11+AB11+AC11+AD11+AE11+AF11+AG11+AO11</f>
        <v>118.61499999999999</v>
      </c>
      <c r="BZ11" s="129">
        <f t="shared" si="15"/>
        <v>26.614999999999998</v>
      </c>
    </row>
    <row r="12" spans="1:78" ht="18.75">
      <c r="A12" s="143">
        <f t="shared" si="16"/>
        <v>42914</v>
      </c>
      <c r="B12" s="137" t="s">
        <v>7</v>
      </c>
      <c r="C12" s="30">
        <v>677</v>
      </c>
      <c r="D12" s="31">
        <v>698</v>
      </c>
      <c r="E12" s="31">
        <v>533</v>
      </c>
      <c r="F12" s="30">
        <v>49</v>
      </c>
      <c r="G12" s="30"/>
      <c r="H12" s="32">
        <v>18</v>
      </c>
      <c r="I12" s="33">
        <f t="shared" si="17"/>
        <v>1908</v>
      </c>
      <c r="J12" s="33">
        <f t="shared" si="18"/>
        <v>67</v>
      </c>
      <c r="K12" s="23">
        <v>264</v>
      </c>
      <c r="L12" s="14">
        <v>299</v>
      </c>
      <c r="M12" s="14">
        <v>70</v>
      </c>
      <c r="N12" s="14"/>
      <c r="O12" s="14">
        <v>10</v>
      </c>
      <c r="P12" s="14">
        <v>11</v>
      </c>
      <c r="Q12" s="14">
        <v>2</v>
      </c>
      <c r="R12" s="34"/>
      <c r="S12" s="33">
        <f t="shared" si="19"/>
        <v>633</v>
      </c>
      <c r="T12" s="33">
        <f t="shared" si="20"/>
        <v>23</v>
      </c>
      <c r="U12" s="35">
        <f t="shared" si="21"/>
        <v>90</v>
      </c>
      <c r="V12" s="37">
        <v>4</v>
      </c>
      <c r="W12" s="23">
        <v>3.5</v>
      </c>
      <c r="X12" s="38">
        <v>5.5</v>
      </c>
      <c r="Y12" s="30">
        <v>4</v>
      </c>
      <c r="Z12" s="38">
        <v>4.3</v>
      </c>
      <c r="AA12" s="38">
        <v>2.5</v>
      </c>
      <c r="AB12" s="38"/>
      <c r="AC12" s="38"/>
      <c r="AD12" s="38"/>
      <c r="AE12" s="38">
        <v>0.82499999999999996</v>
      </c>
      <c r="AF12" s="38"/>
      <c r="AG12" s="38"/>
      <c r="AH12" s="44">
        <f t="shared" si="4"/>
        <v>0.82499999999999996</v>
      </c>
      <c r="AI12" s="53">
        <v>75</v>
      </c>
      <c r="AJ12" s="15">
        <f>AH12+AI12</f>
        <v>75.825000000000003</v>
      </c>
      <c r="AK12" s="51">
        <f t="shared" si="22"/>
        <v>108.625</v>
      </c>
      <c r="AL12" s="96">
        <f t="shared" si="23"/>
        <v>114.625</v>
      </c>
      <c r="AM12" s="16">
        <f t="shared" ref="AM12:AM65" si="36">+AL12-AS12</f>
        <v>38.799999999999997</v>
      </c>
      <c r="AN12" s="50"/>
      <c r="AO12" s="46"/>
      <c r="AP12" s="17">
        <f t="shared" si="24"/>
        <v>114.625</v>
      </c>
      <c r="AQ12" s="18">
        <f t="shared" si="5"/>
        <v>29.455999999999989</v>
      </c>
      <c r="AR12" s="40"/>
      <c r="AS12" s="19">
        <f t="shared" si="6"/>
        <v>75.825000000000003</v>
      </c>
      <c r="AT12" s="20">
        <f t="shared" si="7"/>
        <v>62.255999999999993</v>
      </c>
      <c r="AU12" s="21">
        <f t="shared" si="8"/>
        <v>138.08099999999999</v>
      </c>
      <c r="AV12" s="47"/>
      <c r="AW12" s="19">
        <v>10</v>
      </c>
      <c r="AX12" s="20">
        <v>120</v>
      </c>
      <c r="AY12" s="20">
        <v>0</v>
      </c>
      <c r="AZ12" s="20">
        <v>36</v>
      </c>
      <c r="BA12" s="20">
        <v>20</v>
      </c>
      <c r="BB12" s="42">
        <f t="shared" si="9"/>
        <v>186</v>
      </c>
      <c r="BC12" s="43">
        <f t="shared" si="10"/>
        <v>176.7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129.69999999999999</v>
      </c>
      <c r="BK12" s="24">
        <f t="shared" si="13"/>
        <v>62.255999999999993</v>
      </c>
      <c r="BL12" s="48">
        <f t="shared" si="14"/>
        <v>67.444000000000003</v>
      </c>
      <c r="BO12" s="129">
        <f t="shared" si="25"/>
        <v>1908</v>
      </c>
      <c r="BP12" s="129">
        <f t="shared" si="26"/>
        <v>67</v>
      </c>
      <c r="BQ12" s="129">
        <f t="shared" si="27"/>
        <v>563</v>
      </c>
      <c r="BR12" s="129">
        <f t="shared" si="28"/>
        <v>12</v>
      </c>
      <c r="BS12" s="129">
        <f t="shared" si="29"/>
        <v>2471</v>
      </c>
      <c r="BT12" s="129">
        <f t="shared" si="30"/>
        <v>79</v>
      </c>
      <c r="BU12" s="129">
        <f t="shared" si="31"/>
        <v>4.3</v>
      </c>
      <c r="BV12" s="129">
        <f t="shared" si="32"/>
        <v>102.8</v>
      </c>
      <c r="BW12" s="129">
        <f t="shared" si="33"/>
        <v>0.82499999999999996</v>
      </c>
      <c r="BX12" s="129">
        <f t="shared" si="34"/>
        <v>103.625</v>
      </c>
      <c r="BY12" s="134">
        <f t="shared" si="35"/>
        <v>103.625</v>
      </c>
      <c r="BZ12" s="129">
        <f t="shared" si="15"/>
        <v>24.625</v>
      </c>
    </row>
    <row r="13" spans="1:78" ht="18.75">
      <c r="A13" s="143">
        <f t="shared" si="16"/>
        <v>42914</v>
      </c>
      <c r="B13" s="137" t="s">
        <v>39</v>
      </c>
      <c r="C13" s="30">
        <v>662</v>
      </c>
      <c r="D13" s="30">
        <v>675</v>
      </c>
      <c r="E13" s="30">
        <v>519</v>
      </c>
      <c r="F13" s="30">
        <v>46</v>
      </c>
      <c r="G13" s="30"/>
      <c r="H13" s="32">
        <v>18</v>
      </c>
      <c r="I13" s="33">
        <f t="shared" si="17"/>
        <v>1856</v>
      </c>
      <c r="J13" s="33">
        <f t="shared" si="18"/>
        <v>64</v>
      </c>
      <c r="K13" s="23">
        <v>299</v>
      </c>
      <c r="L13" s="14">
        <v>331</v>
      </c>
      <c r="M13" s="14">
        <v>130</v>
      </c>
      <c r="N13" s="14"/>
      <c r="O13" s="14">
        <v>11</v>
      </c>
      <c r="P13" s="14">
        <v>12</v>
      </c>
      <c r="Q13" s="14">
        <v>5</v>
      </c>
      <c r="R13" s="34"/>
      <c r="S13" s="33">
        <f t="shared" si="19"/>
        <v>760</v>
      </c>
      <c r="T13" s="33">
        <f t="shared" si="20"/>
        <v>28</v>
      </c>
      <c r="U13" s="35">
        <f t="shared" si="21"/>
        <v>92</v>
      </c>
      <c r="V13" s="37">
        <v>4</v>
      </c>
      <c r="W13" s="23">
        <v>3.5</v>
      </c>
      <c r="X13" s="38">
        <v>5.5</v>
      </c>
      <c r="Y13" s="30">
        <v>4</v>
      </c>
      <c r="Z13" s="38">
        <v>4.3</v>
      </c>
      <c r="AA13" s="38">
        <v>2.5</v>
      </c>
      <c r="AB13" s="38"/>
      <c r="AC13" s="38"/>
      <c r="AD13" s="38"/>
      <c r="AE13" s="38">
        <v>0.82499999999999996</v>
      </c>
      <c r="AF13" s="38"/>
      <c r="AG13" s="38"/>
      <c r="AH13" s="44">
        <f t="shared" si="4"/>
        <v>0.82499999999999996</v>
      </c>
      <c r="AI13" s="53">
        <v>60</v>
      </c>
      <c r="AJ13" s="15">
        <f t="shared" ref="AJ13:AJ65" si="37">AH13+AI13</f>
        <v>60.825000000000003</v>
      </c>
      <c r="AK13" s="51">
        <f t="shared" si="22"/>
        <v>110.625</v>
      </c>
      <c r="AL13" s="96">
        <f t="shared" si="23"/>
        <v>116.625</v>
      </c>
      <c r="AM13" s="16">
        <f t="shared" si="36"/>
        <v>55.8</v>
      </c>
      <c r="AN13" s="50"/>
      <c r="AO13" s="46"/>
      <c r="AP13" s="17">
        <f t="shared" si="24"/>
        <v>116.625</v>
      </c>
      <c r="AQ13" s="18">
        <f t="shared" si="5"/>
        <v>12.455999999999989</v>
      </c>
      <c r="AR13" s="40"/>
      <c r="AS13" s="19">
        <f t="shared" si="6"/>
        <v>60.825000000000003</v>
      </c>
      <c r="AT13" s="20">
        <f t="shared" si="7"/>
        <v>62.255999999999993</v>
      </c>
      <c r="AU13" s="21">
        <f t="shared" si="8"/>
        <v>123.08099999999999</v>
      </c>
      <c r="AV13" s="47"/>
      <c r="AW13" s="19">
        <v>10</v>
      </c>
      <c r="AX13" s="20">
        <v>120</v>
      </c>
      <c r="AY13" s="20">
        <v>0</v>
      </c>
      <c r="AZ13" s="20">
        <v>36</v>
      </c>
      <c r="BA13" s="20">
        <v>20</v>
      </c>
      <c r="BB13" s="42">
        <f t="shared" si="9"/>
        <v>186</v>
      </c>
      <c r="BC13" s="43">
        <f t="shared" si="10"/>
        <v>176.7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129.69999999999999</v>
      </c>
      <c r="BK13" s="24">
        <f t="shared" si="13"/>
        <v>62.255999999999993</v>
      </c>
      <c r="BL13" s="48">
        <f t="shared" si="14"/>
        <v>67.444000000000003</v>
      </c>
      <c r="BO13" s="129">
        <f t="shared" si="25"/>
        <v>1856</v>
      </c>
      <c r="BP13" s="129">
        <f t="shared" si="26"/>
        <v>64</v>
      </c>
      <c r="BQ13" s="129">
        <f t="shared" si="27"/>
        <v>630</v>
      </c>
      <c r="BR13" s="129">
        <f t="shared" si="28"/>
        <v>16</v>
      </c>
      <c r="BS13" s="129">
        <f t="shared" si="29"/>
        <v>2486</v>
      </c>
      <c r="BT13" s="129">
        <f t="shared" si="30"/>
        <v>80</v>
      </c>
      <c r="BU13" s="129">
        <f t="shared" si="31"/>
        <v>4.3</v>
      </c>
      <c r="BV13" s="129">
        <f t="shared" si="32"/>
        <v>103.8</v>
      </c>
      <c r="BW13" s="129">
        <f t="shared" si="33"/>
        <v>0.82499999999999996</v>
      </c>
      <c r="BX13" s="129">
        <f t="shared" si="34"/>
        <v>104.625</v>
      </c>
      <c r="BY13" s="134">
        <f t="shared" si="35"/>
        <v>104.625</v>
      </c>
      <c r="BZ13" s="129">
        <f t="shared" si="15"/>
        <v>24.625</v>
      </c>
    </row>
    <row r="14" spans="1:78" ht="18.75">
      <c r="A14" s="143">
        <f t="shared" si="16"/>
        <v>42914</v>
      </c>
      <c r="B14" s="138" t="s">
        <v>8</v>
      </c>
      <c r="C14" s="30">
        <v>654</v>
      </c>
      <c r="D14" s="30">
        <v>667</v>
      </c>
      <c r="E14" s="30">
        <v>512</v>
      </c>
      <c r="F14" s="30">
        <v>46</v>
      </c>
      <c r="G14" s="30"/>
      <c r="H14" s="32">
        <v>17</v>
      </c>
      <c r="I14" s="33">
        <f t="shared" si="17"/>
        <v>1833</v>
      </c>
      <c r="J14" s="33">
        <f t="shared" si="18"/>
        <v>63</v>
      </c>
      <c r="K14" s="23">
        <v>352</v>
      </c>
      <c r="L14" s="14">
        <v>360</v>
      </c>
      <c r="M14" s="14">
        <v>260</v>
      </c>
      <c r="N14" s="14"/>
      <c r="O14" s="14">
        <v>13</v>
      </c>
      <c r="P14" s="14">
        <v>13</v>
      </c>
      <c r="Q14" s="14">
        <v>9</v>
      </c>
      <c r="R14" s="34"/>
      <c r="S14" s="33">
        <f t="shared" si="19"/>
        <v>972</v>
      </c>
      <c r="T14" s="33">
        <f t="shared" si="20"/>
        <v>35</v>
      </c>
      <c r="U14" s="35">
        <f t="shared" si="21"/>
        <v>98</v>
      </c>
      <c r="V14" s="37">
        <v>4</v>
      </c>
      <c r="W14" s="23">
        <v>3.5</v>
      </c>
      <c r="X14" s="38">
        <v>5.5</v>
      </c>
      <c r="Y14" s="30">
        <v>3.8</v>
      </c>
      <c r="Z14" s="30">
        <v>4.0999999999999996</v>
      </c>
      <c r="AA14" s="38">
        <v>2.5</v>
      </c>
      <c r="AB14" s="38"/>
      <c r="AC14" s="38"/>
      <c r="AD14" s="38"/>
      <c r="AE14" s="38">
        <v>0.8</v>
      </c>
      <c r="AF14" s="38"/>
      <c r="AG14" s="38"/>
      <c r="AH14" s="44">
        <f t="shared" si="4"/>
        <v>0.8</v>
      </c>
      <c r="AI14" s="53">
        <v>60</v>
      </c>
      <c r="AJ14" s="15">
        <f t="shared" si="37"/>
        <v>60.8</v>
      </c>
      <c r="AK14" s="51">
        <f t="shared" si="22"/>
        <v>116.19999999999999</v>
      </c>
      <c r="AL14" s="96">
        <f t="shared" si="23"/>
        <v>122.19999999999999</v>
      </c>
      <c r="AM14" s="16">
        <f t="shared" si="36"/>
        <v>61.399999999999991</v>
      </c>
      <c r="AN14" s="50"/>
      <c r="AO14" s="46"/>
      <c r="AP14" s="17">
        <f t="shared" si="24"/>
        <v>122.19999999999999</v>
      </c>
      <c r="AQ14" s="18">
        <f t="shared" si="5"/>
        <v>6.8559999999999945</v>
      </c>
      <c r="AR14" s="40"/>
      <c r="AS14" s="19">
        <f t="shared" si="6"/>
        <v>60.8</v>
      </c>
      <c r="AT14" s="20">
        <f t="shared" si="7"/>
        <v>62.255999999999993</v>
      </c>
      <c r="AU14" s="21">
        <f t="shared" si="8"/>
        <v>123.05599999999998</v>
      </c>
      <c r="AV14" s="47"/>
      <c r="AW14" s="19">
        <v>10</v>
      </c>
      <c r="AX14" s="20">
        <v>120</v>
      </c>
      <c r="AY14" s="20">
        <v>0</v>
      </c>
      <c r="AZ14" s="20">
        <v>36</v>
      </c>
      <c r="BA14" s="20">
        <v>20</v>
      </c>
      <c r="BB14" s="42">
        <f t="shared" si="9"/>
        <v>186</v>
      </c>
      <c r="BC14" s="43">
        <f t="shared" si="10"/>
        <v>176.7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129.69999999999999</v>
      </c>
      <c r="BK14" s="24">
        <f t="shared" si="13"/>
        <v>62.255999999999993</v>
      </c>
      <c r="BL14" s="48">
        <f t="shared" si="14"/>
        <v>67.444000000000003</v>
      </c>
      <c r="BO14" s="129">
        <f t="shared" si="25"/>
        <v>1833</v>
      </c>
      <c r="BP14" s="129">
        <f t="shared" si="26"/>
        <v>63</v>
      </c>
      <c r="BQ14" s="129">
        <f t="shared" si="27"/>
        <v>712</v>
      </c>
      <c r="BR14" s="129">
        <f t="shared" si="28"/>
        <v>22</v>
      </c>
      <c r="BS14" s="129">
        <f t="shared" si="29"/>
        <v>2545</v>
      </c>
      <c r="BT14" s="129">
        <f t="shared" si="30"/>
        <v>85</v>
      </c>
      <c r="BU14" s="129">
        <f t="shared" si="31"/>
        <v>4.0999999999999996</v>
      </c>
      <c r="BV14" s="129">
        <f t="shared" si="32"/>
        <v>108.39999999999999</v>
      </c>
      <c r="BW14" s="129">
        <f t="shared" si="33"/>
        <v>0.8</v>
      </c>
      <c r="BX14" s="129">
        <f t="shared" si="34"/>
        <v>109.19999999999999</v>
      </c>
      <c r="BY14" s="134">
        <f t="shared" si="35"/>
        <v>109.19999999999999</v>
      </c>
      <c r="BZ14" s="129">
        <f t="shared" si="15"/>
        <v>24.2</v>
      </c>
    </row>
    <row r="15" spans="1:78" ht="18.75">
      <c r="A15" s="143">
        <f t="shared" si="16"/>
        <v>42914</v>
      </c>
      <c r="B15" s="138" t="s">
        <v>40</v>
      </c>
      <c r="C15" s="30">
        <v>645</v>
      </c>
      <c r="D15" s="30">
        <v>659</v>
      </c>
      <c r="E15" s="30">
        <v>508</v>
      </c>
      <c r="F15" s="30">
        <v>46</v>
      </c>
      <c r="G15" s="30"/>
      <c r="H15" s="32">
        <v>17</v>
      </c>
      <c r="I15" s="33">
        <f t="shared" si="17"/>
        <v>1812</v>
      </c>
      <c r="J15" s="33">
        <f t="shared" si="18"/>
        <v>63</v>
      </c>
      <c r="K15" s="23">
        <v>351</v>
      </c>
      <c r="L15" s="14">
        <v>364</v>
      </c>
      <c r="M15" s="14">
        <v>260</v>
      </c>
      <c r="N15" s="14"/>
      <c r="O15" s="14">
        <v>13</v>
      </c>
      <c r="P15" s="14">
        <v>13</v>
      </c>
      <c r="Q15" s="14">
        <v>9</v>
      </c>
      <c r="R15" s="34"/>
      <c r="S15" s="33">
        <f t="shared" si="19"/>
        <v>975</v>
      </c>
      <c r="T15" s="33">
        <f t="shared" si="20"/>
        <v>35</v>
      </c>
      <c r="U15" s="35">
        <f t="shared" si="21"/>
        <v>98</v>
      </c>
      <c r="V15" s="37">
        <v>4</v>
      </c>
      <c r="W15" s="23">
        <v>3.5</v>
      </c>
      <c r="X15" s="38">
        <v>5.5</v>
      </c>
      <c r="Y15" s="30">
        <v>3.8</v>
      </c>
      <c r="Z15" s="30">
        <v>4.0999999999999996</v>
      </c>
      <c r="AA15" s="38">
        <v>2.5</v>
      </c>
      <c r="AB15" s="38"/>
      <c r="AC15" s="38"/>
      <c r="AD15" s="38"/>
      <c r="AE15" s="38">
        <v>0.8</v>
      </c>
      <c r="AF15" s="38"/>
      <c r="AG15" s="38"/>
      <c r="AH15" s="44">
        <f t="shared" si="4"/>
        <v>0.8</v>
      </c>
      <c r="AI15" s="53">
        <v>45</v>
      </c>
      <c r="AJ15" s="15">
        <f t="shared" si="37"/>
        <v>45.8</v>
      </c>
      <c r="AK15" s="51">
        <f t="shared" si="22"/>
        <v>116.19999999999999</v>
      </c>
      <c r="AL15" s="96">
        <f t="shared" si="23"/>
        <v>122.19999999999999</v>
      </c>
      <c r="AM15" s="16">
        <f t="shared" si="36"/>
        <v>76.399999999999991</v>
      </c>
      <c r="AN15" s="50"/>
      <c r="AO15" s="46"/>
      <c r="AP15" s="17">
        <f t="shared" si="24"/>
        <v>122.19999999999999</v>
      </c>
      <c r="AQ15" s="18">
        <f t="shared" si="5"/>
        <v>-8.1440000000000055</v>
      </c>
      <c r="AR15" s="40"/>
      <c r="AS15" s="19">
        <f t="shared" si="6"/>
        <v>45.8</v>
      </c>
      <c r="AT15" s="20">
        <f t="shared" si="7"/>
        <v>62.255999999999993</v>
      </c>
      <c r="AU15" s="21">
        <f t="shared" si="8"/>
        <v>108.05599999999998</v>
      </c>
      <c r="AV15" s="47"/>
      <c r="AW15" s="19">
        <v>10</v>
      </c>
      <c r="AX15" s="20">
        <v>120</v>
      </c>
      <c r="AY15" s="20">
        <v>0</v>
      </c>
      <c r="AZ15" s="20">
        <v>36</v>
      </c>
      <c r="BA15" s="20">
        <v>20</v>
      </c>
      <c r="BB15" s="42">
        <f t="shared" si="9"/>
        <v>186</v>
      </c>
      <c r="BC15" s="43">
        <f t="shared" si="10"/>
        <v>176.7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129.69999999999999</v>
      </c>
      <c r="BK15" s="24">
        <f t="shared" si="13"/>
        <v>62.255999999999993</v>
      </c>
      <c r="BL15" s="48">
        <f t="shared" si="14"/>
        <v>67.444000000000003</v>
      </c>
      <c r="BO15" s="129">
        <f t="shared" si="25"/>
        <v>1812</v>
      </c>
      <c r="BP15" s="129">
        <f t="shared" si="26"/>
        <v>63</v>
      </c>
      <c r="BQ15" s="129">
        <f t="shared" si="27"/>
        <v>715</v>
      </c>
      <c r="BR15" s="129">
        <f t="shared" si="28"/>
        <v>22</v>
      </c>
      <c r="BS15" s="129">
        <f t="shared" si="29"/>
        <v>2527</v>
      </c>
      <c r="BT15" s="129">
        <f t="shared" si="30"/>
        <v>85</v>
      </c>
      <c r="BU15" s="129">
        <f t="shared" si="31"/>
        <v>4.0999999999999996</v>
      </c>
      <c r="BV15" s="129">
        <f t="shared" si="32"/>
        <v>108.39999999999999</v>
      </c>
      <c r="BW15" s="129">
        <f t="shared" si="33"/>
        <v>0.8</v>
      </c>
      <c r="BX15" s="129">
        <f t="shared" si="34"/>
        <v>109.19999999999999</v>
      </c>
      <c r="BY15" s="134">
        <f t="shared" si="35"/>
        <v>109.19999999999999</v>
      </c>
      <c r="BZ15" s="129">
        <f t="shared" si="15"/>
        <v>24.2</v>
      </c>
    </row>
    <row r="16" spans="1:78" ht="18.75">
      <c r="A16" s="143">
        <f t="shared" si="16"/>
        <v>42914</v>
      </c>
      <c r="B16" s="138" t="s">
        <v>9</v>
      </c>
      <c r="C16" s="30">
        <v>645</v>
      </c>
      <c r="D16" s="30">
        <v>663</v>
      </c>
      <c r="E16" s="30">
        <v>508</v>
      </c>
      <c r="F16" s="30">
        <v>46</v>
      </c>
      <c r="G16" s="30"/>
      <c r="H16" s="32">
        <v>17</v>
      </c>
      <c r="I16" s="33">
        <f t="shared" si="17"/>
        <v>1816</v>
      </c>
      <c r="J16" s="33">
        <f t="shared" si="18"/>
        <v>63</v>
      </c>
      <c r="K16" s="23">
        <v>355</v>
      </c>
      <c r="L16" s="14">
        <v>366</v>
      </c>
      <c r="M16" s="14">
        <v>270</v>
      </c>
      <c r="N16" s="14"/>
      <c r="O16" s="14">
        <v>13</v>
      </c>
      <c r="P16" s="14">
        <v>13</v>
      </c>
      <c r="Q16" s="14">
        <v>9</v>
      </c>
      <c r="R16" s="34"/>
      <c r="S16" s="33">
        <f t="shared" si="19"/>
        <v>991</v>
      </c>
      <c r="T16" s="33">
        <f t="shared" si="20"/>
        <v>35</v>
      </c>
      <c r="U16" s="35">
        <f t="shared" si="21"/>
        <v>98</v>
      </c>
      <c r="V16" s="37">
        <v>4</v>
      </c>
      <c r="W16" s="23">
        <v>3.5</v>
      </c>
      <c r="X16" s="38">
        <v>5.5</v>
      </c>
      <c r="Y16" s="30">
        <v>3.9</v>
      </c>
      <c r="Z16" s="30">
        <v>4.0999999999999996</v>
      </c>
      <c r="AA16" s="38">
        <v>2.4</v>
      </c>
      <c r="AB16" s="38"/>
      <c r="AC16" s="38"/>
      <c r="AD16" s="38"/>
      <c r="AE16" s="38">
        <v>0.8</v>
      </c>
      <c r="AF16" s="38"/>
      <c r="AG16" s="38"/>
      <c r="AH16" s="44">
        <f t="shared" si="4"/>
        <v>0.8</v>
      </c>
      <c r="AI16" s="53">
        <v>45</v>
      </c>
      <c r="AJ16" s="15">
        <f t="shared" si="37"/>
        <v>45.8</v>
      </c>
      <c r="AK16" s="51">
        <f t="shared" si="22"/>
        <v>116.3</v>
      </c>
      <c r="AL16" s="96">
        <f t="shared" si="23"/>
        <v>122.2</v>
      </c>
      <c r="AM16" s="16">
        <f t="shared" si="36"/>
        <v>76.400000000000006</v>
      </c>
      <c r="AN16" s="50"/>
      <c r="AO16" s="46"/>
      <c r="AP16" s="17">
        <f t="shared" si="24"/>
        <v>122.2</v>
      </c>
      <c r="AQ16" s="18">
        <f t="shared" si="5"/>
        <v>-8.244000000000014</v>
      </c>
      <c r="AR16" s="40"/>
      <c r="AS16" s="19">
        <f t="shared" si="6"/>
        <v>45.8</v>
      </c>
      <c r="AT16" s="20">
        <f t="shared" si="7"/>
        <v>62.255999999999993</v>
      </c>
      <c r="AU16" s="21">
        <f t="shared" si="8"/>
        <v>108.05599999999998</v>
      </c>
      <c r="AV16" s="47"/>
      <c r="AW16" s="19">
        <v>10</v>
      </c>
      <c r="AX16" s="20">
        <v>120</v>
      </c>
      <c r="AY16" s="20">
        <v>0</v>
      </c>
      <c r="AZ16" s="20">
        <v>36</v>
      </c>
      <c r="BA16" s="20">
        <v>20</v>
      </c>
      <c r="BB16" s="42">
        <f t="shared" si="9"/>
        <v>186</v>
      </c>
      <c r="BC16" s="43">
        <f t="shared" si="10"/>
        <v>176.7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129.69999999999999</v>
      </c>
      <c r="BK16" s="24">
        <f t="shared" si="13"/>
        <v>62.255999999999993</v>
      </c>
      <c r="BL16" s="48">
        <f t="shared" si="14"/>
        <v>67.444000000000003</v>
      </c>
      <c r="BO16" s="129">
        <f t="shared" si="25"/>
        <v>1816</v>
      </c>
      <c r="BP16" s="129">
        <f t="shared" si="26"/>
        <v>63</v>
      </c>
      <c r="BQ16" s="129">
        <f t="shared" si="27"/>
        <v>721</v>
      </c>
      <c r="BR16" s="129">
        <f t="shared" si="28"/>
        <v>22</v>
      </c>
      <c r="BS16" s="129">
        <f t="shared" si="29"/>
        <v>2537</v>
      </c>
      <c r="BT16" s="129">
        <f t="shared" si="30"/>
        <v>85</v>
      </c>
      <c r="BU16" s="129">
        <f t="shared" si="31"/>
        <v>4.0999999999999996</v>
      </c>
      <c r="BV16" s="129">
        <f t="shared" si="32"/>
        <v>108.4</v>
      </c>
      <c r="BW16" s="129">
        <f t="shared" si="33"/>
        <v>0.8</v>
      </c>
      <c r="BX16" s="129">
        <f t="shared" si="34"/>
        <v>109.2</v>
      </c>
      <c r="BY16" s="134">
        <f t="shared" si="35"/>
        <v>109.2</v>
      </c>
      <c r="BZ16" s="129">
        <f>V16+W16+X16+Y16+Z16+AA16+AE16+AF16+AG16</f>
        <v>24.2</v>
      </c>
    </row>
    <row r="17" spans="1:78" ht="18.75">
      <c r="A17" s="143">
        <f t="shared" si="16"/>
        <v>42914</v>
      </c>
      <c r="B17" s="138" t="s">
        <v>41</v>
      </c>
      <c r="C17" s="30">
        <v>646</v>
      </c>
      <c r="D17" s="30">
        <v>669</v>
      </c>
      <c r="E17" s="30">
        <v>505</v>
      </c>
      <c r="F17" s="30">
        <v>46</v>
      </c>
      <c r="G17" s="30"/>
      <c r="H17" s="32">
        <v>17</v>
      </c>
      <c r="I17" s="33">
        <f t="shared" si="17"/>
        <v>1820</v>
      </c>
      <c r="J17" s="33">
        <f t="shared" si="18"/>
        <v>63</v>
      </c>
      <c r="K17" s="23">
        <v>366</v>
      </c>
      <c r="L17" s="14">
        <v>365</v>
      </c>
      <c r="M17" s="14">
        <v>260</v>
      </c>
      <c r="N17" s="14"/>
      <c r="O17" s="14">
        <v>13</v>
      </c>
      <c r="P17" s="14">
        <v>13</v>
      </c>
      <c r="Q17" s="14">
        <v>9</v>
      </c>
      <c r="R17" s="34"/>
      <c r="S17" s="33">
        <f t="shared" si="19"/>
        <v>991</v>
      </c>
      <c r="T17" s="33">
        <f t="shared" si="20"/>
        <v>35</v>
      </c>
      <c r="U17" s="35">
        <f t="shared" si="21"/>
        <v>98</v>
      </c>
      <c r="V17" s="37">
        <v>4</v>
      </c>
      <c r="W17" s="23">
        <v>3.5</v>
      </c>
      <c r="X17" s="38">
        <v>5.5</v>
      </c>
      <c r="Y17" s="30">
        <v>3.9</v>
      </c>
      <c r="Z17" s="30">
        <v>4.0999999999999996</v>
      </c>
      <c r="AA17" s="38">
        <v>2.4</v>
      </c>
      <c r="AB17" s="38"/>
      <c r="AC17" s="38"/>
      <c r="AD17" s="38"/>
      <c r="AE17" s="38">
        <v>0.8</v>
      </c>
      <c r="AF17" s="38"/>
      <c r="AG17" s="38"/>
      <c r="AH17" s="44">
        <f t="shared" si="4"/>
        <v>0.8</v>
      </c>
      <c r="AI17" s="53">
        <v>45</v>
      </c>
      <c r="AJ17" s="15">
        <f t="shared" si="37"/>
        <v>45.8</v>
      </c>
      <c r="AK17" s="51">
        <f t="shared" si="22"/>
        <v>116.3</v>
      </c>
      <c r="AL17" s="96">
        <f t="shared" si="23"/>
        <v>122.2</v>
      </c>
      <c r="AM17" s="16">
        <f t="shared" si="36"/>
        <v>76.400000000000006</v>
      </c>
      <c r="AN17" s="50"/>
      <c r="AO17" s="46"/>
      <c r="AP17" s="17">
        <f t="shared" si="24"/>
        <v>122.2</v>
      </c>
      <c r="AQ17" s="18">
        <f t="shared" si="5"/>
        <v>-8.244000000000014</v>
      </c>
      <c r="AR17" s="40"/>
      <c r="AS17" s="19">
        <f t="shared" si="6"/>
        <v>45.8</v>
      </c>
      <c r="AT17" s="20">
        <f t="shared" si="7"/>
        <v>62.255999999999993</v>
      </c>
      <c r="AU17" s="21">
        <f t="shared" si="8"/>
        <v>108.05599999999998</v>
      </c>
      <c r="AV17" s="47"/>
      <c r="AW17" s="19">
        <v>10</v>
      </c>
      <c r="AX17" s="20">
        <v>120</v>
      </c>
      <c r="AY17" s="20">
        <v>0</v>
      </c>
      <c r="AZ17" s="20">
        <v>36</v>
      </c>
      <c r="BA17" s="20">
        <v>20</v>
      </c>
      <c r="BB17" s="42">
        <f t="shared" si="9"/>
        <v>186</v>
      </c>
      <c r="BC17" s="43">
        <f t="shared" si="10"/>
        <v>176.7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129.69999999999999</v>
      </c>
      <c r="BK17" s="24">
        <f t="shared" si="13"/>
        <v>62.255999999999993</v>
      </c>
      <c r="BL17" s="48">
        <f t="shared" si="14"/>
        <v>67.444000000000003</v>
      </c>
      <c r="BO17" s="129">
        <f t="shared" si="25"/>
        <v>1820</v>
      </c>
      <c r="BP17" s="129">
        <f t="shared" si="26"/>
        <v>63</v>
      </c>
      <c r="BQ17" s="129">
        <f t="shared" si="27"/>
        <v>731</v>
      </c>
      <c r="BR17" s="129">
        <f t="shared" si="28"/>
        <v>22</v>
      </c>
      <c r="BS17" s="129">
        <f t="shared" si="29"/>
        <v>2551</v>
      </c>
      <c r="BT17" s="129">
        <f t="shared" si="30"/>
        <v>85</v>
      </c>
      <c r="BU17" s="129">
        <f t="shared" si="31"/>
        <v>4.0999999999999996</v>
      </c>
      <c r="BV17" s="129">
        <f t="shared" si="32"/>
        <v>108.4</v>
      </c>
      <c r="BW17" s="129">
        <f t="shared" si="33"/>
        <v>0.8</v>
      </c>
      <c r="BX17" s="129">
        <f t="shared" si="34"/>
        <v>109.2</v>
      </c>
      <c r="BY17" s="134">
        <f t="shared" si="35"/>
        <v>109.2</v>
      </c>
      <c r="BZ17" s="129">
        <f>V17+W17+X17+Y17+Z17+AA17+AE17+AF17+AG17</f>
        <v>24.2</v>
      </c>
    </row>
    <row r="18" spans="1:78" ht="18.75">
      <c r="A18" s="143">
        <f t="shared" si="16"/>
        <v>42914</v>
      </c>
      <c r="B18" s="138" t="s">
        <v>10</v>
      </c>
      <c r="C18" s="30">
        <v>646</v>
      </c>
      <c r="D18" s="30">
        <v>672</v>
      </c>
      <c r="E18" s="30">
        <v>505</v>
      </c>
      <c r="F18" s="30">
        <v>46</v>
      </c>
      <c r="G18" s="30"/>
      <c r="H18" s="32">
        <v>17</v>
      </c>
      <c r="I18" s="33">
        <f t="shared" si="17"/>
        <v>1823</v>
      </c>
      <c r="J18" s="33">
        <f t="shared" si="18"/>
        <v>63</v>
      </c>
      <c r="K18" s="23">
        <v>368</v>
      </c>
      <c r="L18" s="14">
        <v>368</v>
      </c>
      <c r="M18" s="14">
        <v>230</v>
      </c>
      <c r="N18" s="14"/>
      <c r="O18" s="14">
        <v>13</v>
      </c>
      <c r="P18" s="14">
        <v>13</v>
      </c>
      <c r="Q18" s="14">
        <v>8</v>
      </c>
      <c r="R18" s="34"/>
      <c r="S18" s="33">
        <f t="shared" si="19"/>
        <v>966</v>
      </c>
      <c r="T18" s="33">
        <f t="shared" si="20"/>
        <v>34</v>
      </c>
      <c r="U18" s="35">
        <f t="shared" si="21"/>
        <v>97</v>
      </c>
      <c r="V18" s="37">
        <v>4</v>
      </c>
      <c r="W18" s="23">
        <v>3.5</v>
      </c>
      <c r="X18" s="38">
        <v>5.5</v>
      </c>
      <c r="Y18" s="30">
        <v>3.8</v>
      </c>
      <c r="Z18" s="30">
        <v>4.2</v>
      </c>
      <c r="AA18" s="38">
        <v>2.4</v>
      </c>
      <c r="AB18" s="38"/>
      <c r="AC18" s="38"/>
      <c r="AD18" s="38"/>
      <c r="AE18" s="38">
        <v>0.8</v>
      </c>
      <c r="AF18" s="38"/>
      <c r="AG18" s="38"/>
      <c r="AH18" s="44">
        <f t="shared" si="4"/>
        <v>0.8</v>
      </c>
      <c r="AI18" s="53">
        <v>45</v>
      </c>
      <c r="AJ18" s="15">
        <f t="shared" si="37"/>
        <v>45.8</v>
      </c>
      <c r="AK18" s="51">
        <f t="shared" si="22"/>
        <v>115.3</v>
      </c>
      <c r="AL18" s="96">
        <f t="shared" si="23"/>
        <v>121.2</v>
      </c>
      <c r="AM18" s="16">
        <f t="shared" si="36"/>
        <v>75.400000000000006</v>
      </c>
      <c r="AN18" s="50"/>
      <c r="AO18" s="46"/>
      <c r="AP18" s="17">
        <f t="shared" si="24"/>
        <v>121.2</v>
      </c>
      <c r="AQ18" s="18">
        <f t="shared" si="5"/>
        <v>-7.244000000000014</v>
      </c>
      <c r="AR18" s="40"/>
      <c r="AS18" s="19">
        <f t="shared" si="6"/>
        <v>45.8</v>
      </c>
      <c r="AT18" s="20">
        <f t="shared" si="7"/>
        <v>62.255999999999993</v>
      </c>
      <c r="AU18" s="21">
        <f t="shared" si="8"/>
        <v>108.05599999999998</v>
      </c>
      <c r="AV18" s="47"/>
      <c r="AW18" s="19">
        <v>10</v>
      </c>
      <c r="AX18" s="20">
        <v>120</v>
      </c>
      <c r="AY18" s="20">
        <v>0</v>
      </c>
      <c r="AZ18" s="20">
        <v>36</v>
      </c>
      <c r="BA18" s="20">
        <v>20</v>
      </c>
      <c r="BB18" s="42">
        <f t="shared" si="9"/>
        <v>186</v>
      </c>
      <c r="BC18" s="43">
        <f t="shared" si="10"/>
        <v>176.7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129.69999999999999</v>
      </c>
      <c r="BK18" s="24">
        <f t="shared" si="13"/>
        <v>62.255999999999993</v>
      </c>
      <c r="BL18" s="48">
        <f t="shared" si="14"/>
        <v>67.444000000000003</v>
      </c>
      <c r="BO18" s="129">
        <f t="shared" si="25"/>
        <v>1823</v>
      </c>
      <c r="BP18" s="129">
        <f t="shared" si="26"/>
        <v>63</v>
      </c>
      <c r="BQ18" s="129">
        <f t="shared" si="27"/>
        <v>736</v>
      </c>
      <c r="BR18" s="129">
        <f t="shared" si="28"/>
        <v>21</v>
      </c>
      <c r="BS18" s="129">
        <f t="shared" si="29"/>
        <v>2559</v>
      </c>
      <c r="BT18" s="129">
        <f t="shared" si="30"/>
        <v>84</v>
      </c>
      <c r="BU18" s="129">
        <f t="shared" si="31"/>
        <v>4.2</v>
      </c>
      <c r="BV18" s="129">
        <f t="shared" si="32"/>
        <v>107.4</v>
      </c>
      <c r="BW18" s="129">
        <f t="shared" si="33"/>
        <v>0.8</v>
      </c>
      <c r="BX18" s="129">
        <f t="shared" si="34"/>
        <v>108.2</v>
      </c>
      <c r="BY18" s="134">
        <f t="shared" si="35"/>
        <v>108.2</v>
      </c>
      <c r="BZ18" s="129">
        <f t="shared" ref="BZ18:BZ65" si="38">V18+W18+X18+Y18+Z18+AA18+AB9+AE18+AF18+AG18</f>
        <v>24.2</v>
      </c>
    </row>
    <row r="19" spans="1:78" ht="18.75">
      <c r="A19" s="143">
        <f t="shared" si="16"/>
        <v>42914</v>
      </c>
      <c r="B19" s="138" t="s">
        <v>42</v>
      </c>
      <c r="C19" s="30">
        <v>648</v>
      </c>
      <c r="D19" s="30">
        <v>675</v>
      </c>
      <c r="E19" s="30">
        <v>503</v>
      </c>
      <c r="F19" s="30">
        <v>46</v>
      </c>
      <c r="G19" s="30"/>
      <c r="H19" s="32">
        <v>17</v>
      </c>
      <c r="I19" s="33">
        <f t="shared" si="17"/>
        <v>1826</v>
      </c>
      <c r="J19" s="33">
        <f t="shared" si="18"/>
        <v>63</v>
      </c>
      <c r="K19" s="23">
        <v>365</v>
      </c>
      <c r="L19" s="14">
        <v>366</v>
      </c>
      <c r="M19" s="14">
        <v>210</v>
      </c>
      <c r="N19" s="14"/>
      <c r="O19" s="14">
        <v>13</v>
      </c>
      <c r="P19" s="14">
        <v>13</v>
      </c>
      <c r="Q19" s="14">
        <v>7</v>
      </c>
      <c r="R19" s="34"/>
      <c r="S19" s="33">
        <f t="shared" si="19"/>
        <v>941</v>
      </c>
      <c r="T19" s="33">
        <f t="shared" si="20"/>
        <v>33</v>
      </c>
      <c r="U19" s="35">
        <f t="shared" si="21"/>
        <v>96</v>
      </c>
      <c r="V19" s="37">
        <v>4</v>
      </c>
      <c r="W19" s="23">
        <v>3.5</v>
      </c>
      <c r="X19" s="38">
        <v>5.5</v>
      </c>
      <c r="Y19" s="30">
        <v>3.8</v>
      </c>
      <c r="Z19" s="30">
        <v>4.2</v>
      </c>
      <c r="AA19" s="38">
        <v>2.4</v>
      </c>
      <c r="AB19" s="38"/>
      <c r="AC19" s="38"/>
      <c r="AD19" s="38"/>
      <c r="AE19" s="38">
        <v>0.8</v>
      </c>
      <c r="AF19" s="38"/>
      <c r="AG19" s="38"/>
      <c r="AH19" s="44">
        <f t="shared" si="4"/>
        <v>0.8</v>
      </c>
      <c r="AI19" s="53">
        <v>45</v>
      </c>
      <c r="AJ19" s="15">
        <f t="shared" si="37"/>
        <v>45.8</v>
      </c>
      <c r="AK19" s="51">
        <f t="shared" si="22"/>
        <v>114.3</v>
      </c>
      <c r="AL19" s="96">
        <f t="shared" si="23"/>
        <v>120.2</v>
      </c>
      <c r="AM19" s="16">
        <f t="shared" si="36"/>
        <v>74.400000000000006</v>
      </c>
      <c r="AN19" s="50"/>
      <c r="AO19" s="46"/>
      <c r="AP19" s="17">
        <f t="shared" si="24"/>
        <v>120.2</v>
      </c>
      <c r="AQ19" s="18">
        <f t="shared" si="5"/>
        <v>-6.244000000000014</v>
      </c>
      <c r="AR19" s="40"/>
      <c r="AS19" s="19">
        <f t="shared" si="6"/>
        <v>45.8</v>
      </c>
      <c r="AT19" s="20">
        <f t="shared" si="7"/>
        <v>62.255999999999993</v>
      </c>
      <c r="AU19" s="21">
        <f t="shared" si="8"/>
        <v>108.05599999999998</v>
      </c>
      <c r="AV19" s="47"/>
      <c r="AW19" s="19">
        <v>10</v>
      </c>
      <c r="AX19" s="20">
        <v>120</v>
      </c>
      <c r="AY19" s="20">
        <v>0</v>
      </c>
      <c r="AZ19" s="20">
        <v>36</v>
      </c>
      <c r="BA19" s="20">
        <v>20</v>
      </c>
      <c r="BB19" s="42">
        <f t="shared" si="9"/>
        <v>186</v>
      </c>
      <c r="BC19" s="43">
        <f t="shared" si="10"/>
        <v>176.7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129.69999999999999</v>
      </c>
      <c r="BK19" s="24">
        <f t="shared" si="13"/>
        <v>62.255999999999993</v>
      </c>
      <c r="BL19" s="48">
        <f t="shared" si="14"/>
        <v>67.444000000000003</v>
      </c>
      <c r="BO19" s="129">
        <f t="shared" si="25"/>
        <v>1826</v>
      </c>
      <c r="BP19" s="129">
        <f t="shared" si="26"/>
        <v>63</v>
      </c>
      <c r="BQ19" s="129">
        <f t="shared" si="27"/>
        <v>731</v>
      </c>
      <c r="BR19" s="129">
        <f t="shared" si="28"/>
        <v>20</v>
      </c>
      <c r="BS19" s="129">
        <f t="shared" si="29"/>
        <v>2557</v>
      </c>
      <c r="BT19" s="129">
        <f t="shared" si="30"/>
        <v>83</v>
      </c>
      <c r="BU19" s="129">
        <f t="shared" si="31"/>
        <v>4.2</v>
      </c>
      <c r="BV19" s="129">
        <f t="shared" si="32"/>
        <v>106.4</v>
      </c>
      <c r="BW19" s="129">
        <f t="shared" si="33"/>
        <v>0.8</v>
      </c>
      <c r="BX19" s="129">
        <f t="shared" si="34"/>
        <v>107.2</v>
      </c>
      <c r="BY19" s="134">
        <f t="shared" si="35"/>
        <v>107.2</v>
      </c>
      <c r="BZ19" s="129">
        <f t="shared" si="38"/>
        <v>24.2</v>
      </c>
    </row>
    <row r="20" spans="1:78" ht="18.75">
      <c r="A20" s="143">
        <f t="shared" si="16"/>
        <v>42914</v>
      </c>
      <c r="B20" s="138" t="s">
        <v>11</v>
      </c>
      <c r="C20" s="30">
        <v>648</v>
      </c>
      <c r="D20" s="30">
        <v>678</v>
      </c>
      <c r="E20" s="30">
        <v>503</v>
      </c>
      <c r="F20" s="30">
        <v>46</v>
      </c>
      <c r="G20" s="30"/>
      <c r="H20" s="32">
        <v>17</v>
      </c>
      <c r="I20" s="33">
        <f t="shared" si="17"/>
        <v>1829</v>
      </c>
      <c r="J20" s="33">
        <f t="shared" si="18"/>
        <v>63</v>
      </c>
      <c r="K20" s="23">
        <v>361</v>
      </c>
      <c r="L20" s="14">
        <v>368</v>
      </c>
      <c r="M20" s="14">
        <v>210</v>
      </c>
      <c r="N20" s="14"/>
      <c r="O20" s="14">
        <v>13</v>
      </c>
      <c r="P20" s="14">
        <v>13</v>
      </c>
      <c r="Q20" s="14">
        <v>7</v>
      </c>
      <c r="R20" s="34"/>
      <c r="S20" s="33">
        <f t="shared" si="19"/>
        <v>939</v>
      </c>
      <c r="T20" s="33">
        <f t="shared" si="20"/>
        <v>33</v>
      </c>
      <c r="U20" s="35">
        <f t="shared" si="21"/>
        <v>96</v>
      </c>
      <c r="V20" s="37">
        <v>4</v>
      </c>
      <c r="W20" s="23">
        <v>3.5</v>
      </c>
      <c r="X20" s="38">
        <v>5.5</v>
      </c>
      <c r="Y20" s="30">
        <v>3.9</v>
      </c>
      <c r="Z20" s="30">
        <v>4.5</v>
      </c>
      <c r="AA20" s="38">
        <v>2.2999999999999998</v>
      </c>
      <c r="AB20" s="38"/>
      <c r="AC20" s="38"/>
      <c r="AD20" s="38"/>
      <c r="AE20" s="38">
        <v>0.82499999999999996</v>
      </c>
      <c r="AF20" s="38"/>
      <c r="AG20" s="38"/>
      <c r="AH20" s="44">
        <f t="shared" si="4"/>
        <v>0.82499999999999996</v>
      </c>
      <c r="AI20" s="53">
        <v>45</v>
      </c>
      <c r="AJ20" s="15">
        <f t="shared" si="37"/>
        <v>45.825000000000003</v>
      </c>
      <c r="AK20" s="51">
        <f t="shared" si="22"/>
        <v>114.72500000000001</v>
      </c>
      <c r="AL20" s="96">
        <f t="shared" si="23"/>
        <v>120.52500000000001</v>
      </c>
      <c r="AM20" s="16">
        <f t="shared" si="36"/>
        <v>74.7</v>
      </c>
      <c r="AN20" s="50"/>
      <c r="AO20" s="46"/>
      <c r="AP20" s="17">
        <f t="shared" si="24"/>
        <v>120.52500000000001</v>
      </c>
      <c r="AQ20" s="18">
        <f t="shared" si="5"/>
        <v>-6.6440000000000197</v>
      </c>
      <c r="AR20" s="40"/>
      <c r="AS20" s="19">
        <f t="shared" si="6"/>
        <v>45.825000000000003</v>
      </c>
      <c r="AT20" s="20">
        <f t="shared" si="7"/>
        <v>62.255999999999993</v>
      </c>
      <c r="AU20" s="21">
        <f t="shared" si="8"/>
        <v>108.08099999999999</v>
      </c>
      <c r="AV20" s="47"/>
      <c r="AW20" s="19">
        <v>10</v>
      </c>
      <c r="AX20" s="20">
        <v>120</v>
      </c>
      <c r="AY20" s="20">
        <v>0</v>
      </c>
      <c r="AZ20" s="20">
        <v>36</v>
      </c>
      <c r="BA20" s="20">
        <v>20</v>
      </c>
      <c r="BB20" s="42">
        <f t="shared" si="9"/>
        <v>186</v>
      </c>
      <c r="BC20" s="43">
        <f t="shared" si="10"/>
        <v>176.7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129.69999999999999</v>
      </c>
      <c r="BK20" s="24">
        <f t="shared" si="13"/>
        <v>62.255999999999993</v>
      </c>
      <c r="BL20" s="48">
        <f t="shared" si="14"/>
        <v>67.444000000000003</v>
      </c>
      <c r="BO20" s="129">
        <f t="shared" si="25"/>
        <v>1829</v>
      </c>
      <c r="BP20" s="129">
        <f t="shared" si="26"/>
        <v>63</v>
      </c>
      <c r="BQ20" s="129">
        <f t="shared" si="27"/>
        <v>729</v>
      </c>
      <c r="BR20" s="129">
        <f t="shared" si="28"/>
        <v>20</v>
      </c>
      <c r="BS20" s="129">
        <f t="shared" si="29"/>
        <v>2558</v>
      </c>
      <c r="BT20" s="129">
        <f t="shared" si="30"/>
        <v>83</v>
      </c>
      <c r="BU20" s="129">
        <f t="shared" si="31"/>
        <v>4.5</v>
      </c>
      <c r="BV20" s="129">
        <f t="shared" si="32"/>
        <v>106.7</v>
      </c>
      <c r="BW20" s="129">
        <f t="shared" si="33"/>
        <v>0.82499999999999996</v>
      </c>
      <c r="BX20" s="129">
        <f t="shared" si="34"/>
        <v>107.52500000000001</v>
      </c>
      <c r="BY20" s="134">
        <f t="shared" si="35"/>
        <v>107.52500000000001</v>
      </c>
      <c r="BZ20" s="129">
        <f t="shared" si="38"/>
        <v>24.524999999999999</v>
      </c>
    </row>
    <row r="21" spans="1:78" ht="18.75">
      <c r="A21" s="143">
        <f t="shared" si="16"/>
        <v>42914</v>
      </c>
      <c r="B21" s="138" t="s">
        <v>43</v>
      </c>
      <c r="C21" s="30">
        <v>645</v>
      </c>
      <c r="D21" s="30">
        <v>668</v>
      </c>
      <c r="E21" s="30">
        <v>504</v>
      </c>
      <c r="F21" s="30">
        <v>46</v>
      </c>
      <c r="G21" s="30"/>
      <c r="H21" s="32">
        <v>17</v>
      </c>
      <c r="I21" s="33">
        <f t="shared" si="17"/>
        <v>1817</v>
      </c>
      <c r="J21" s="33">
        <f t="shared" si="18"/>
        <v>63</v>
      </c>
      <c r="K21" s="23">
        <v>355</v>
      </c>
      <c r="L21" s="14">
        <v>356</v>
      </c>
      <c r="M21" s="14">
        <v>270</v>
      </c>
      <c r="N21" s="14"/>
      <c r="O21" s="14">
        <v>13</v>
      </c>
      <c r="P21" s="14">
        <v>13</v>
      </c>
      <c r="Q21" s="14">
        <v>9</v>
      </c>
      <c r="R21" s="34"/>
      <c r="S21" s="33">
        <f t="shared" si="19"/>
        <v>981</v>
      </c>
      <c r="T21" s="33">
        <f t="shared" si="20"/>
        <v>35</v>
      </c>
      <c r="U21" s="35">
        <f t="shared" si="21"/>
        <v>98</v>
      </c>
      <c r="V21" s="37">
        <v>4</v>
      </c>
      <c r="W21" s="23">
        <v>3.5</v>
      </c>
      <c r="X21" s="38">
        <v>5.5</v>
      </c>
      <c r="Y21" s="30">
        <v>3.9</v>
      </c>
      <c r="Z21" s="30">
        <v>4.5</v>
      </c>
      <c r="AA21" s="38">
        <v>2.2999999999999998</v>
      </c>
      <c r="AB21" s="38"/>
      <c r="AC21" s="38"/>
      <c r="AD21" s="38"/>
      <c r="AE21" s="38">
        <v>0.82499999999999996</v>
      </c>
      <c r="AF21" s="38"/>
      <c r="AG21" s="38"/>
      <c r="AH21" s="44">
        <f t="shared" si="4"/>
        <v>0.82499999999999996</v>
      </c>
      <c r="AI21" s="53">
        <v>45</v>
      </c>
      <c r="AJ21" s="15">
        <f t="shared" si="37"/>
        <v>45.825000000000003</v>
      </c>
      <c r="AK21" s="51">
        <f t="shared" si="22"/>
        <v>116.72500000000001</v>
      </c>
      <c r="AL21" s="96">
        <f t="shared" si="23"/>
        <v>122.52500000000001</v>
      </c>
      <c r="AM21" s="16">
        <f t="shared" si="36"/>
        <v>76.7</v>
      </c>
      <c r="AN21" s="50"/>
      <c r="AO21" s="46"/>
      <c r="AP21" s="17">
        <f t="shared" si="24"/>
        <v>122.52500000000001</v>
      </c>
      <c r="AQ21" s="18">
        <f t="shared" si="5"/>
        <v>-8.6440000000000197</v>
      </c>
      <c r="AR21" s="40"/>
      <c r="AS21" s="19">
        <f t="shared" si="6"/>
        <v>45.825000000000003</v>
      </c>
      <c r="AT21" s="20">
        <f t="shared" si="7"/>
        <v>62.255999999999993</v>
      </c>
      <c r="AU21" s="21">
        <f t="shared" si="8"/>
        <v>108.08099999999999</v>
      </c>
      <c r="AV21" s="47"/>
      <c r="AW21" s="19">
        <v>10</v>
      </c>
      <c r="AX21" s="20">
        <v>120</v>
      </c>
      <c r="AY21" s="20">
        <v>0</v>
      </c>
      <c r="AZ21" s="20">
        <v>36</v>
      </c>
      <c r="BA21" s="20">
        <v>20</v>
      </c>
      <c r="BB21" s="42">
        <f t="shared" si="9"/>
        <v>186</v>
      </c>
      <c r="BC21" s="43">
        <f t="shared" si="10"/>
        <v>176.7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129.69999999999999</v>
      </c>
      <c r="BK21" s="24">
        <f t="shared" si="13"/>
        <v>62.255999999999993</v>
      </c>
      <c r="BL21" s="48">
        <f t="shared" si="14"/>
        <v>67.444000000000003</v>
      </c>
      <c r="BO21" s="129">
        <f t="shared" si="25"/>
        <v>1817</v>
      </c>
      <c r="BP21" s="129">
        <f t="shared" si="26"/>
        <v>63</v>
      </c>
      <c r="BQ21" s="129">
        <f t="shared" si="27"/>
        <v>711</v>
      </c>
      <c r="BR21" s="129">
        <f t="shared" si="28"/>
        <v>22</v>
      </c>
      <c r="BS21" s="129">
        <f t="shared" si="29"/>
        <v>2528</v>
      </c>
      <c r="BT21" s="129">
        <f t="shared" si="30"/>
        <v>85</v>
      </c>
      <c r="BU21" s="129">
        <f t="shared" si="31"/>
        <v>4.5</v>
      </c>
      <c r="BV21" s="129">
        <f t="shared" si="32"/>
        <v>108.7</v>
      </c>
      <c r="BW21" s="129">
        <f t="shared" si="33"/>
        <v>0.82499999999999996</v>
      </c>
      <c r="BX21" s="129">
        <f t="shared" si="34"/>
        <v>109.52500000000001</v>
      </c>
      <c r="BY21" s="134">
        <f t="shared" si="35"/>
        <v>109.52500000000001</v>
      </c>
      <c r="BZ21" s="129">
        <f t="shared" si="38"/>
        <v>24.524999999999999</v>
      </c>
    </row>
    <row r="22" spans="1:78" ht="18.75">
      <c r="A22" s="143">
        <f t="shared" si="16"/>
        <v>42914</v>
      </c>
      <c r="B22" s="138" t="s">
        <v>12</v>
      </c>
      <c r="C22" s="30">
        <v>626</v>
      </c>
      <c r="D22" s="30">
        <v>615</v>
      </c>
      <c r="E22" s="30">
        <v>491</v>
      </c>
      <c r="F22" s="30">
        <v>43</v>
      </c>
      <c r="G22" s="30"/>
      <c r="H22" s="32">
        <v>17</v>
      </c>
      <c r="I22" s="33">
        <f t="shared" si="17"/>
        <v>1732</v>
      </c>
      <c r="J22" s="33">
        <f t="shared" si="18"/>
        <v>60</v>
      </c>
      <c r="K22" s="23">
        <v>353</v>
      </c>
      <c r="L22" s="14">
        <v>355</v>
      </c>
      <c r="M22" s="14">
        <v>260</v>
      </c>
      <c r="N22" s="14"/>
      <c r="O22" s="14">
        <v>13</v>
      </c>
      <c r="P22" s="14">
        <v>13</v>
      </c>
      <c r="Q22" s="14">
        <v>9</v>
      </c>
      <c r="R22" s="34"/>
      <c r="S22" s="33">
        <f t="shared" si="19"/>
        <v>968</v>
      </c>
      <c r="T22" s="33">
        <f t="shared" si="20"/>
        <v>35</v>
      </c>
      <c r="U22" s="35">
        <f t="shared" si="21"/>
        <v>95</v>
      </c>
      <c r="V22" s="37">
        <v>4.6100000000000003</v>
      </c>
      <c r="W22" s="23">
        <v>3.5</v>
      </c>
      <c r="X22" s="38">
        <v>5.5</v>
      </c>
      <c r="Y22" s="23">
        <v>3.4</v>
      </c>
      <c r="Z22" s="30">
        <v>3.5</v>
      </c>
      <c r="AA22" s="38">
        <v>1.9</v>
      </c>
      <c r="AB22" s="38"/>
      <c r="AC22" s="38"/>
      <c r="AD22" s="38"/>
      <c r="AE22" s="38">
        <v>0.82499999999999996</v>
      </c>
      <c r="AF22" s="38"/>
      <c r="AG22" s="38"/>
      <c r="AH22" s="44">
        <f t="shared" si="4"/>
        <v>0.82499999999999996</v>
      </c>
      <c r="AI22" s="53">
        <v>45</v>
      </c>
      <c r="AJ22" s="15">
        <f t="shared" si="37"/>
        <v>45.825000000000003</v>
      </c>
      <c r="AK22" s="51">
        <f t="shared" si="22"/>
        <v>112.83500000000001</v>
      </c>
      <c r="AL22" s="96">
        <f t="shared" si="23"/>
        <v>118.23500000000001</v>
      </c>
      <c r="AM22" s="16">
        <f t="shared" si="36"/>
        <v>72.410000000000011</v>
      </c>
      <c r="AN22" s="50"/>
      <c r="AO22" s="46"/>
      <c r="AP22" s="17">
        <f t="shared" si="24"/>
        <v>118.23500000000001</v>
      </c>
      <c r="AQ22" s="18">
        <f t="shared" si="5"/>
        <v>-4.7540000000000191</v>
      </c>
      <c r="AR22" s="40"/>
      <c r="AS22" s="19">
        <f t="shared" si="6"/>
        <v>45.825000000000003</v>
      </c>
      <c r="AT22" s="20">
        <f t="shared" si="7"/>
        <v>62.255999999999993</v>
      </c>
      <c r="AU22" s="21">
        <f t="shared" si="8"/>
        <v>108.08099999999999</v>
      </c>
      <c r="AV22" s="47"/>
      <c r="AW22" s="19">
        <v>10</v>
      </c>
      <c r="AX22" s="20">
        <v>120</v>
      </c>
      <c r="AY22" s="20">
        <v>0</v>
      </c>
      <c r="AZ22" s="20">
        <v>36</v>
      </c>
      <c r="BA22" s="20">
        <v>20</v>
      </c>
      <c r="BB22" s="42">
        <f t="shared" si="9"/>
        <v>186</v>
      </c>
      <c r="BC22" s="43">
        <f t="shared" si="10"/>
        <v>176.7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129.69999999999999</v>
      </c>
      <c r="BK22" s="24">
        <f t="shared" si="13"/>
        <v>62.255999999999993</v>
      </c>
      <c r="BL22" s="48">
        <f t="shared" si="14"/>
        <v>67.444000000000003</v>
      </c>
      <c r="BO22" s="129">
        <f t="shared" si="25"/>
        <v>1732</v>
      </c>
      <c r="BP22" s="129">
        <f t="shared" si="26"/>
        <v>60</v>
      </c>
      <c r="BQ22" s="129">
        <f t="shared" si="27"/>
        <v>708</v>
      </c>
      <c r="BR22" s="129">
        <f t="shared" si="28"/>
        <v>22</v>
      </c>
      <c r="BS22" s="129">
        <f t="shared" si="29"/>
        <v>2440</v>
      </c>
      <c r="BT22" s="129">
        <f t="shared" si="30"/>
        <v>82</v>
      </c>
      <c r="BU22" s="129">
        <f t="shared" si="31"/>
        <v>3.5</v>
      </c>
      <c r="BV22" s="129">
        <f t="shared" si="32"/>
        <v>104.41000000000001</v>
      </c>
      <c r="BW22" s="129">
        <f t="shared" si="33"/>
        <v>0.82499999999999996</v>
      </c>
      <c r="BX22" s="129">
        <f t="shared" si="34"/>
        <v>105.23500000000001</v>
      </c>
      <c r="BY22" s="134">
        <f t="shared" si="35"/>
        <v>105.23500000000001</v>
      </c>
      <c r="BZ22" s="129">
        <f t="shared" si="38"/>
        <v>23.234999999999996</v>
      </c>
    </row>
    <row r="23" spans="1:78" ht="18.75">
      <c r="A23" s="143">
        <f t="shared" si="16"/>
        <v>42914</v>
      </c>
      <c r="B23" s="138" t="s">
        <v>44</v>
      </c>
      <c r="C23" s="30">
        <v>612</v>
      </c>
      <c r="D23" s="30">
        <v>622</v>
      </c>
      <c r="E23" s="30">
        <v>491</v>
      </c>
      <c r="F23" s="30">
        <v>43</v>
      </c>
      <c r="G23" s="30"/>
      <c r="H23" s="23">
        <v>17</v>
      </c>
      <c r="I23" s="33">
        <f t="shared" si="17"/>
        <v>1725</v>
      </c>
      <c r="J23" s="33">
        <f t="shared" si="18"/>
        <v>60</v>
      </c>
      <c r="K23" s="23">
        <v>325</v>
      </c>
      <c r="L23" s="14">
        <v>345</v>
      </c>
      <c r="M23" s="14">
        <v>250</v>
      </c>
      <c r="N23" s="14"/>
      <c r="O23" s="14">
        <v>12</v>
      </c>
      <c r="P23" s="14">
        <v>12</v>
      </c>
      <c r="Q23" s="14">
        <v>9</v>
      </c>
      <c r="R23" s="34"/>
      <c r="S23" s="33">
        <f t="shared" si="19"/>
        <v>920</v>
      </c>
      <c r="T23" s="33">
        <f t="shared" si="20"/>
        <v>33</v>
      </c>
      <c r="U23" s="35">
        <f t="shared" si="21"/>
        <v>93</v>
      </c>
      <c r="V23" s="37">
        <v>4.6100000000000003</v>
      </c>
      <c r="W23" s="23">
        <v>3.5</v>
      </c>
      <c r="X23" s="30">
        <v>5.5</v>
      </c>
      <c r="Y23" s="23">
        <v>3.4</v>
      </c>
      <c r="Z23" s="30">
        <v>3.5</v>
      </c>
      <c r="AA23" s="38">
        <v>1.9</v>
      </c>
      <c r="AB23" s="38"/>
      <c r="AC23" s="38"/>
      <c r="AD23" s="38"/>
      <c r="AE23" s="38">
        <v>0.82499999999999996</v>
      </c>
      <c r="AF23" s="38"/>
      <c r="AG23" s="38"/>
      <c r="AH23" s="44">
        <f t="shared" si="4"/>
        <v>0.82499999999999996</v>
      </c>
      <c r="AI23" s="53">
        <v>45</v>
      </c>
      <c r="AJ23" s="15">
        <f t="shared" si="37"/>
        <v>45.825000000000003</v>
      </c>
      <c r="AK23" s="51">
        <f t="shared" si="22"/>
        <v>110.83500000000001</v>
      </c>
      <c r="AL23" s="96">
        <f t="shared" si="23"/>
        <v>116.23500000000001</v>
      </c>
      <c r="AM23" s="16">
        <f t="shared" si="36"/>
        <v>70.410000000000011</v>
      </c>
      <c r="AN23" s="50"/>
      <c r="AO23" s="46"/>
      <c r="AP23" s="17">
        <f t="shared" si="24"/>
        <v>116.23500000000001</v>
      </c>
      <c r="AQ23" s="18">
        <f t="shared" si="5"/>
        <v>-2.7540000000000191</v>
      </c>
      <c r="AR23" s="40"/>
      <c r="AS23" s="19">
        <f t="shared" si="6"/>
        <v>45.825000000000003</v>
      </c>
      <c r="AT23" s="20">
        <f t="shared" si="7"/>
        <v>62.255999999999993</v>
      </c>
      <c r="AU23" s="21">
        <f t="shared" si="8"/>
        <v>108.08099999999999</v>
      </c>
      <c r="AV23" s="47"/>
      <c r="AW23" s="19">
        <v>10</v>
      </c>
      <c r="AX23" s="20">
        <v>120</v>
      </c>
      <c r="AY23" s="20">
        <v>0</v>
      </c>
      <c r="AZ23" s="20">
        <v>36</v>
      </c>
      <c r="BA23" s="20">
        <v>20</v>
      </c>
      <c r="BB23" s="42">
        <f t="shared" si="9"/>
        <v>186</v>
      </c>
      <c r="BC23" s="43">
        <f t="shared" si="10"/>
        <v>176.7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129.69999999999999</v>
      </c>
      <c r="BK23" s="24">
        <f t="shared" si="13"/>
        <v>62.255999999999993</v>
      </c>
      <c r="BL23" s="48">
        <f t="shared" si="14"/>
        <v>67.444000000000003</v>
      </c>
      <c r="BO23" s="129">
        <f t="shared" si="25"/>
        <v>1725</v>
      </c>
      <c r="BP23" s="129">
        <f t="shared" si="26"/>
        <v>60</v>
      </c>
      <c r="BQ23" s="129">
        <f t="shared" si="27"/>
        <v>670</v>
      </c>
      <c r="BR23" s="129">
        <f t="shared" si="28"/>
        <v>21</v>
      </c>
      <c r="BS23" s="129">
        <f t="shared" si="29"/>
        <v>2395</v>
      </c>
      <c r="BT23" s="129">
        <f t="shared" si="30"/>
        <v>81</v>
      </c>
      <c r="BU23" s="129">
        <f t="shared" si="31"/>
        <v>3.5</v>
      </c>
      <c r="BV23" s="129">
        <f t="shared" si="32"/>
        <v>103.41000000000001</v>
      </c>
      <c r="BW23" s="129">
        <f t="shared" si="33"/>
        <v>0.82499999999999996</v>
      </c>
      <c r="BX23" s="129">
        <f t="shared" si="34"/>
        <v>104.23500000000001</v>
      </c>
      <c r="BY23" s="134">
        <f t="shared" si="35"/>
        <v>104.23500000000001</v>
      </c>
      <c r="BZ23" s="129">
        <f t="shared" si="38"/>
        <v>23.234999999999996</v>
      </c>
    </row>
    <row r="24" spans="1:78" ht="18.75">
      <c r="A24" s="143">
        <f t="shared" si="16"/>
        <v>42914</v>
      </c>
      <c r="B24" s="139" t="s">
        <v>13</v>
      </c>
      <c r="C24" s="30">
        <v>632</v>
      </c>
      <c r="D24" s="30">
        <v>656</v>
      </c>
      <c r="E24" s="30">
        <v>491</v>
      </c>
      <c r="F24" s="30">
        <v>45</v>
      </c>
      <c r="G24" s="30"/>
      <c r="H24" s="23">
        <v>16</v>
      </c>
      <c r="I24" s="33">
        <f t="shared" si="17"/>
        <v>1779</v>
      </c>
      <c r="J24" s="33">
        <f t="shared" si="18"/>
        <v>61</v>
      </c>
      <c r="K24" s="23">
        <v>314</v>
      </c>
      <c r="L24" s="14">
        <v>356</v>
      </c>
      <c r="M24" s="14">
        <v>260</v>
      </c>
      <c r="N24" s="14"/>
      <c r="O24" s="14">
        <v>11</v>
      </c>
      <c r="P24" s="14">
        <v>13</v>
      </c>
      <c r="Q24" s="14">
        <v>9</v>
      </c>
      <c r="R24" s="34"/>
      <c r="S24" s="33">
        <f t="shared" si="19"/>
        <v>930</v>
      </c>
      <c r="T24" s="33">
        <f t="shared" si="20"/>
        <v>33</v>
      </c>
      <c r="U24" s="35">
        <f t="shared" si="21"/>
        <v>94</v>
      </c>
      <c r="V24" s="37">
        <v>4.6100000000000003</v>
      </c>
      <c r="W24" s="23">
        <v>3.5</v>
      </c>
      <c r="X24" s="30">
        <v>4.5</v>
      </c>
      <c r="Y24" s="30">
        <v>2.8</v>
      </c>
      <c r="Z24" s="54">
        <v>3.5</v>
      </c>
      <c r="AA24" s="38">
        <v>1.8</v>
      </c>
      <c r="AB24" s="38"/>
      <c r="AC24" s="38"/>
      <c r="AD24" s="38"/>
      <c r="AE24" s="38">
        <v>0.82499999999999996</v>
      </c>
      <c r="AF24" s="38"/>
      <c r="AG24" s="38"/>
      <c r="AH24" s="44">
        <f t="shared" si="4"/>
        <v>0.82499999999999996</v>
      </c>
      <c r="AI24" s="53">
        <v>45</v>
      </c>
      <c r="AJ24" s="15">
        <f t="shared" si="37"/>
        <v>45.825000000000003</v>
      </c>
      <c r="AK24" s="51">
        <f t="shared" si="22"/>
        <v>110.235</v>
      </c>
      <c r="AL24" s="96">
        <f t="shared" si="23"/>
        <v>115.535</v>
      </c>
      <c r="AM24" s="16">
        <f t="shared" si="36"/>
        <v>69.709999999999994</v>
      </c>
      <c r="AN24" s="50"/>
      <c r="AO24" s="46"/>
      <c r="AP24" s="17">
        <f t="shared" si="24"/>
        <v>115.535</v>
      </c>
      <c r="AQ24" s="18">
        <f t="shared" si="5"/>
        <v>-2.1540000000000106</v>
      </c>
      <c r="AR24" s="40"/>
      <c r="AS24" s="19">
        <f t="shared" si="6"/>
        <v>45.825000000000003</v>
      </c>
      <c r="AT24" s="20">
        <f t="shared" si="7"/>
        <v>62.255999999999993</v>
      </c>
      <c r="AU24" s="21">
        <f t="shared" si="8"/>
        <v>108.08099999999999</v>
      </c>
      <c r="AV24" s="47"/>
      <c r="AW24" s="19">
        <v>10</v>
      </c>
      <c r="AX24" s="20">
        <v>120</v>
      </c>
      <c r="AY24" s="20">
        <v>0</v>
      </c>
      <c r="AZ24" s="20">
        <v>36</v>
      </c>
      <c r="BA24" s="20">
        <v>20</v>
      </c>
      <c r="BB24" s="42">
        <f t="shared" si="9"/>
        <v>186</v>
      </c>
      <c r="BC24" s="43">
        <f t="shared" si="10"/>
        <v>176.7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129.69999999999999</v>
      </c>
      <c r="BK24" s="24">
        <f t="shared" si="13"/>
        <v>62.255999999999993</v>
      </c>
      <c r="BL24" s="48">
        <f t="shared" si="14"/>
        <v>67.444000000000003</v>
      </c>
      <c r="BO24" s="129">
        <f t="shared" si="25"/>
        <v>1779</v>
      </c>
      <c r="BP24" s="129">
        <f t="shared" si="26"/>
        <v>61</v>
      </c>
      <c r="BQ24" s="129">
        <f t="shared" si="27"/>
        <v>670</v>
      </c>
      <c r="BR24" s="129">
        <f t="shared" si="28"/>
        <v>20</v>
      </c>
      <c r="BS24" s="129">
        <f t="shared" si="29"/>
        <v>2449</v>
      </c>
      <c r="BT24" s="129">
        <f t="shared" si="30"/>
        <v>81</v>
      </c>
      <c r="BU24" s="129">
        <f t="shared" si="31"/>
        <v>3.5</v>
      </c>
      <c r="BV24" s="129">
        <f t="shared" si="32"/>
        <v>101.71</v>
      </c>
      <c r="BW24" s="129">
        <f t="shared" si="33"/>
        <v>0.82499999999999996</v>
      </c>
      <c r="BX24" s="129">
        <f t="shared" si="34"/>
        <v>102.535</v>
      </c>
      <c r="BY24" s="134">
        <f t="shared" si="35"/>
        <v>102.535</v>
      </c>
      <c r="BZ24" s="129">
        <f t="shared" si="38"/>
        <v>21.535</v>
      </c>
    </row>
    <row r="25" spans="1:78" ht="18.75">
      <c r="A25" s="143">
        <f t="shared" si="16"/>
        <v>42914</v>
      </c>
      <c r="B25" s="138" t="s">
        <v>30</v>
      </c>
      <c r="C25" s="30">
        <v>687</v>
      </c>
      <c r="D25" s="30">
        <v>721</v>
      </c>
      <c r="E25" s="30">
        <v>521</v>
      </c>
      <c r="F25" s="30">
        <v>49</v>
      </c>
      <c r="G25" s="30"/>
      <c r="H25" s="23">
        <v>18</v>
      </c>
      <c r="I25" s="33">
        <f t="shared" si="17"/>
        <v>1929</v>
      </c>
      <c r="J25" s="33">
        <f t="shared" si="18"/>
        <v>67</v>
      </c>
      <c r="K25" s="23">
        <v>325</v>
      </c>
      <c r="L25" s="14">
        <v>390</v>
      </c>
      <c r="M25" s="14">
        <v>270</v>
      </c>
      <c r="N25" s="14"/>
      <c r="O25" s="14">
        <v>12</v>
      </c>
      <c r="P25" s="14">
        <v>14</v>
      </c>
      <c r="Q25" s="14">
        <v>9</v>
      </c>
      <c r="R25" s="34"/>
      <c r="S25" s="33">
        <f t="shared" si="19"/>
        <v>985</v>
      </c>
      <c r="T25" s="33">
        <f t="shared" si="20"/>
        <v>35</v>
      </c>
      <c r="U25" s="35">
        <f t="shared" si="21"/>
        <v>102</v>
      </c>
      <c r="V25" s="37">
        <v>4.6100000000000003</v>
      </c>
      <c r="W25" s="23">
        <v>3.5</v>
      </c>
      <c r="X25" s="30">
        <v>4.5</v>
      </c>
      <c r="Y25" s="30">
        <v>2.8</v>
      </c>
      <c r="Z25" s="54">
        <v>3.5</v>
      </c>
      <c r="AA25" s="38">
        <v>1.8</v>
      </c>
      <c r="AB25" s="38"/>
      <c r="AC25" s="38"/>
      <c r="AD25" s="38"/>
      <c r="AE25" s="38">
        <v>0.82499999999999996</v>
      </c>
      <c r="AF25" s="38"/>
      <c r="AG25" s="38"/>
      <c r="AH25" s="44">
        <f t="shared" si="4"/>
        <v>0.82499999999999996</v>
      </c>
      <c r="AI25" s="53">
        <v>45</v>
      </c>
      <c r="AJ25" s="15">
        <f t="shared" si="37"/>
        <v>45.825000000000003</v>
      </c>
      <c r="AK25" s="51">
        <f t="shared" si="22"/>
        <v>118.235</v>
      </c>
      <c r="AL25" s="96">
        <f t="shared" si="23"/>
        <v>123.535</v>
      </c>
      <c r="AM25" s="16">
        <f t="shared" si="36"/>
        <v>77.709999999999994</v>
      </c>
      <c r="AN25" s="50"/>
      <c r="AO25" s="46"/>
      <c r="AP25" s="17">
        <f t="shared" si="24"/>
        <v>123.535</v>
      </c>
      <c r="AQ25" s="18">
        <f t="shared" si="5"/>
        <v>-10.154000000000011</v>
      </c>
      <c r="AR25" s="40"/>
      <c r="AS25" s="19">
        <f t="shared" si="6"/>
        <v>45.825000000000003</v>
      </c>
      <c r="AT25" s="20">
        <f t="shared" si="7"/>
        <v>62.255999999999993</v>
      </c>
      <c r="AU25" s="21">
        <f t="shared" si="8"/>
        <v>108.08099999999999</v>
      </c>
      <c r="AV25" s="47"/>
      <c r="AW25" s="19">
        <v>10</v>
      </c>
      <c r="AX25" s="20">
        <v>120</v>
      </c>
      <c r="AY25" s="20">
        <v>0</v>
      </c>
      <c r="AZ25" s="20">
        <v>36</v>
      </c>
      <c r="BA25" s="20">
        <v>20</v>
      </c>
      <c r="BB25" s="42">
        <f t="shared" si="9"/>
        <v>186</v>
      </c>
      <c r="BC25" s="43">
        <f t="shared" si="10"/>
        <v>176.7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129.69999999999999</v>
      </c>
      <c r="BK25" s="24">
        <f t="shared" si="13"/>
        <v>62.255999999999993</v>
      </c>
      <c r="BL25" s="48">
        <f t="shared" si="14"/>
        <v>67.444000000000003</v>
      </c>
      <c r="BO25" s="129">
        <f t="shared" si="25"/>
        <v>1929</v>
      </c>
      <c r="BP25" s="129">
        <f t="shared" si="26"/>
        <v>67</v>
      </c>
      <c r="BQ25" s="129">
        <f t="shared" si="27"/>
        <v>715</v>
      </c>
      <c r="BR25" s="129">
        <f t="shared" si="28"/>
        <v>21</v>
      </c>
      <c r="BS25" s="129">
        <f t="shared" si="29"/>
        <v>2644</v>
      </c>
      <c r="BT25" s="129">
        <f t="shared" si="30"/>
        <v>88</v>
      </c>
      <c r="BU25" s="129">
        <f t="shared" si="31"/>
        <v>3.5</v>
      </c>
      <c r="BV25" s="129">
        <f t="shared" si="32"/>
        <v>108.71</v>
      </c>
      <c r="BW25" s="129">
        <f t="shared" si="33"/>
        <v>0.82499999999999996</v>
      </c>
      <c r="BX25" s="129">
        <f t="shared" si="34"/>
        <v>109.535</v>
      </c>
      <c r="BY25" s="134">
        <f t="shared" si="35"/>
        <v>109.535</v>
      </c>
      <c r="BZ25" s="129">
        <f t="shared" si="38"/>
        <v>21.535</v>
      </c>
    </row>
    <row r="26" spans="1:78" ht="18.75">
      <c r="A26" s="143">
        <f t="shared" si="16"/>
        <v>42914</v>
      </c>
      <c r="B26" s="138" t="s">
        <v>14</v>
      </c>
      <c r="C26" s="30">
        <v>750</v>
      </c>
      <c r="D26" s="30">
        <v>709</v>
      </c>
      <c r="E26" s="30">
        <v>504</v>
      </c>
      <c r="F26" s="30">
        <v>53</v>
      </c>
      <c r="G26" s="30"/>
      <c r="H26" s="23">
        <v>20</v>
      </c>
      <c r="I26" s="33">
        <f t="shared" si="17"/>
        <v>1963</v>
      </c>
      <c r="J26" s="33">
        <f t="shared" si="18"/>
        <v>73</v>
      </c>
      <c r="K26" s="23">
        <v>342</v>
      </c>
      <c r="L26" s="14">
        <v>427</v>
      </c>
      <c r="M26" s="14">
        <v>360</v>
      </c>
      <c r="N26" s="14"/>
      <c r="O26" s="14">
        <v>12</v>
      </c>
      <c r="P26" s="14">
        <v>15</v>
      </c>
      <c r="Q26" s="14">
        <v>13</v>
      </c>
      <c r="R26" s="34"/>
      <c r="S26" s="33">
        <f t="shared" si="19"/>
        <v>1129</v>
      </c>
      <c r="T26" s="33">
        <f t="shared" si="20"/>
        <v>40</v>
      </c>
      <c r="U26" s="35">
        <f t="shared" si="21"/>
        <v>113</v>
      </c>
      <c r="V26" s="37">
        <v>4.6100000000000003</v>
      </c>
      <c r="W26" s="23">
        <v>3.5</v>
      </c>
      <c r="X26" s="30">
        <v>5</v>
      </c>
      <c r="Y26" s="30">
        <v>2.8</v>
      </c>
      <c r="Z26" s="54">
        <v>3.8</v>
      </c>
      <c r="AA26" s="38">
        <v>2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45</v>
      </c>
      <c r="AJ26" s="15">
        <f t="shared" si="37"/>
        <v>45.8</v>
      </c>
      <c r="AK26" s="51">
        <f t="shared" si="22"/>
        <v>130.01</v>
      </c>
      <c r="AL26" s="96">
        <f t="shared" si="23"/>
        <v>135.51</v>
      </c>
      <c r="AM26" s="16">
        <f t="shared" si="36"/>
        <v>89.71</v>
      </c>
      <c r="AN26" s="50"/>
      <c r="AO26" s="46"/>
      <c r="AP26" s="17">
        <f t="shared" si="24"/>
        <v>135.51</v>
      </c>
      <c r="AQ26" s="18">
        <f t="shared" si="5"/>
        <v>-21.954000000000008</v>
      </c>
      <c r="AR26" s="40"/>
      <c r="AS26" s="19">
        <f t="shared" si="6"/>
        <v>45.8</v>
      </c>
      <c r="AT26" s="20">
        <f t="shared" si="7"/>
        <v>62.255999999999993</v>
      </c>
      <c r="AU26" s="21">
        <f t="shared" si="8"/>
        <v>108.05599999999998</v>
      </c>
      <c r="AV26" s="47"/>
      <c r="AW26" s="19">
        <v>10</v>
      </c>
      <c r="AX26" s="20">
        <v>120</v>
      </c>
      <c r="AY26" s="20">
        <v>0</v>
      </c>
      <c r="AZ26" s="20">
        <v>36</v>
      </c>
      <c r="BA26" s="20">
        <v>20</v>
      </c>
      <c r="BB26" s="42">
        <f t="shared" si="9"/>
        <v>186</v>
      </c>
      <c r="BC26" s="43">
        <f t="shared" si="10"/>
        <v>176.7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129.69999999999999</v>
      </c>
      <c r="BK26" s="24">
        <f t="shared" si="13"/>
        <v>62.255999999999993</v>
      </c>
      <c r="BL26" s="48">
        <f t="shared" si="14"/>
        <v>67.444000000000003</v>
      </c>
      <c r="BO26" s="129">
        <f t="shared" si="25"/>
        <v>1963</v>
      </c>
      <c r="BP26" s="129">
        <f t="shared" si="26"/>
        <v>73</v>
      </c>
      <c r="BQ26" s="129">
        <f t="shared" si="27"/>
        <v>769</v>
      </c>
      <c r="BR26" s="129">
        <f t="shared" si="28"/>
        <v>25</v>
      </c>
      <c r="BS26" s="129">
        <f t="shared" si="29"/>
        <v>2732</v>
      </c>
      <c r="BT26" s="129">
        <f t="shared" si="30"/>
        <v>98</v>
      </c>
      <c r="BU26" s="129">
        <f t="shared" si="31"/>
        <v>3.8</v>
      </c>
      <c r="BV26" s="129">
        <f t="shared" si="32"/>
        <v>119.71</v>
      </c>
      <c r="BW26" s="129">
        <f t="shared" si="33"/>
        <v>0.8</v>
      </c>
      <c r="BX26" s="129">
        <f t="shared" si="34"/>
        <v>120.50999999999999</v>
      </c>
      <c r="BY26" s="134">
        <f t="shared" si="35"/>
        <v>120.50999999999999</v>
      </c>
      <c r="BZ26" s="129">
        <f t="shared" si="38"/>
        <v>22.51</v>
      </c>
    </row>
    <row r="27" spans="1:78" ht="18.75">
      <c r="A27" s="143">
        <f t="shared" si="16"/>
        <v>42914</v>
      </c>
      <c r="B27" s="138" t="s">
        <v>31</v>
      </c>
      <c r="C27" s="30">
        <v>792</v>
      </c>
      <c r="D27" s="30">
        <v>704</v>
      </c>
      <c r="E27" s="30">
        <v>520</v>
      </c>
      <c r="F27" s="30">
        <v>52</v>
      </c>
      <c r="G27" s="30"/>
      <c r="H27" s="23">
        <v>21</v>
      </c>
      <c r="I27" s="33">
        <f t="shared" si="17"/>
        <v>2016</v>
      </c>
      <c r="J27" s="33">
        <f t="shared" si="18"/>
        <v>73</v>
      </c>
      <c r="K27" s="23">
        <v>363</v>
      </c>
      <c r="L27" s="14">
        <v>458</v>
      </c>
      <c r="M27" s="14">
        <v>360</v>
      </c>
      <c r="N27" s="14"/>
      <c r="O27" s="14">
        <v>13</v>
      </c>
      <c r="P27" s="14">
        <v>15</v>
      </c>
      <c r="Q27" s="14">
        <v>13</v>
      </c>
      <c r="R27" s="34"/>
      <c r="S27" s="33">
        <f t="shared" si="19"/>
        <v>1181</v>
      </c>
      <c r="T27" s="33">
        <f t="shared" si="20"/>
        <v>41</v>
      </c>
      <c r="U27" s="35">
        <f t="shared" si="21"/>
        <v>114</v>
      </c>
      <c r="V27" s="37">
        <v>4.6100000000000003</v>
      </c>
      <c r="W27" s="23">
        <v>3.5</v>
      </c>
      <c r="X27" s="30">
        <v>5</v>
      </c>
      <c r="Y27" s="30">
        <v>2.8</v>
      </c>
      <c r="Z27" s="54">
        <v>3.8</v>
      </c>
      <c r="AA27" s="38">
        <v>2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45</v>
      </c>
      <c r="AJ27" s="15">
        <f t="shared" si="37"/>
        <v>45.8</v>
      </c>
      <c r="AK27" s="51">
        <f t="shared" si="22"/>
        <v>131.01000000000002</v>
      </c>
      <c r="AL27" s="96">
        <f t="shared" si="23"/>
        <v>136.51000000000002</v>
      </c>
      <c r="AM27" s="16">
        <f t="shared" si="36"/>
        <v>90.710000000000022</v>
      </c>
      <c r="AN27" s="50"/>
      <c r="AO27" s="46"/>
      <c r="AP27" s="17">
        <f t="shared" si="24"/>
        <v>136.51000000000002</v>
      </c>
      <c r="AQ27" s="18">
        <f t="shared" si="5"/>
        <v>-22.954000000000036</v>
      </c>
      <c r="AR27" s="40"/>
      <c r="AS27" s="19">
        <f t="shared" si="6"/>
        <v>45.8</v>
      </c>
      <c r="AT27" s="20">
        <f t="shared" si="7"/>
        <v>62.255999999999993</v>
      </c>
      <c r="AU27" s="21">
        <f t="shared" si="8"/>
        <v>108.05599999999998</v>
      </c>
      <c r="AV27" s="47"/>
      <c r="AW27" s="19">
        <v>10</v>
      </c>
      <c r="AX27" s="20">
        <v>120</v>
      </c>
      <c r="AY27" s="20">
        <v>0</v>
      </c>
      <c r="AZ27" s="20">
        <v>36</v>
      </c>
      <c r="BA27" s="20">
        <v>20</v>
      </c>
      <c r="BB27" s="42">
        <f t="shared" si="9"/>
        <v>186</v>
      </c>
      <c r="BC27" s="43">
        <f t="shared" si="10"/>
        <v>176.7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129.69999999999999</v>
      </c>
      <c r="BK27" s="24">
        <f t="shared" si="13"/>
        <v>62.255999999999993</v>
      </c>
      <c r="BL27" s="48">
        <f t="shared" si="14"/>
        <v>67.444000000000003</v>
      </c>
      <c r="BO27" s="129">
        <f t="shared" si="25"/>
        <v>2016</v>
      </c>
      <c r="BP27" s="129">
        <f t="shared" si="26"/>
        <v>73</v>
      </c>
      <c r="BQ27" s="129">
        <f t="shared" si="27"/>
        <v>821</v>
      </c>
      <c r="BR27" s="129">
        <f t="shared" si="28"/>
        <v>26</v>
      </c>
      <c r="BS27" s="129">
        <f t="shared" si="29"/>
        <v>2837</v>
      </c>
      <c r="BT27" s="129">
        <f t="shared" si="30"/>
        <v>99</v>
      </c>
      <c r="BU27" s="129">
        <f t="shared" si="31"/>
        <v>3.8</v>
      </c>
      <c r="BV27" s="129">
        <f t="shared" si="32"/>
        <v>120.71</v>
      </c>
      <c r="BW27" s="129">
        <f t="shared" si="33"/>
        <v>0.8</v>
      </c>
      <c r="BX27" s="129">
        <f t="shared" si="34"/>
        <v>121.50999999999999</v>
      </c>
      <c r="BY27" s="134">
        <f t="shared" si="35"/>
        <v>121.50999999999999</v>
      </c>
      <c r="BZ27" s="129">
        <f t="shared" si="38"/>
        <v>22.51</v>
      </c>
    </row>
    <row r="28" spans="1:78" ht="18.75">
      <c r="A28" s="143">
        <f t="shared" si="16"/>
        <v>42914</v>
      </c>
      <c r="B28" s="138" t="s">
        <v>15</v>
      </c>
      <c r="C28" s="30">
        <v>808</v>
      </c>
      <c r="D28" s="30">
        <v>824</v>
      </c>
      <c r="E28" s="30">
        <v>578</v>
      </c>
      <c r="F28" s="30">
        <v>56</v>
      </c>
      <c r="G28" s="30"/>
      <c r="H28" s="23">
        <v>19</v>
      </c>
      <c r="I28" s="33">
        <f t="shared" si="17"/>
        <v>2210</v>
      </c>
      <c r="J28" s="33">
        <f t="shared" si="18"/>
        <v>75</v>
      </c>
      <c r="K28" s="23">
        <v>373</v>
      </c>
      <c r="L28" s="14">
        <v>460</v>
      </c>
      <c r="M28" s="14">
        <v>370</v>
      </c>
      <c r="N28" s="14"/>
      <c r="O28" s="14">
        <v>13</v>
      </c>
      <c r="P28" s="14">
        <v>16</v>
      </c>
      <c r="Q28" s="14">
        <v>13</v>
      </c>
      <c r="R28" s="34"/>
      <c r="S28" s="33">
        <f t="shared" si="19"/>
        <v>1203</v>
      </c>
      <c r="T28" s="33">
        <f t="shared" si="20"/>
        <v>42</v>
      </c>
      <c r="U28" s="35">
        <f t="shared" si="21"/>
        <v>117</v>
      </c>
      <c r="V28" s="37">
        <v>4.6100000000000003</v>
      </c>
      <c r="W28" s="23">
        <v>3.5</v>
      </c>
      <c r="X28" s="30">
        <v>6</v>
      </c>
      <c r="Y28" s="30">
        <v>2.8</v>
      </c>
      <c r="Z28" s="54">
        <v>4.5</v>
      </c>
      <c r="AA28" s="38">
        <v>2.2000000000000002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22"/>
        <v>135.71000000000004</v>
      </c>
      <c r="AL28" s="96">
        <f t="shared" si="23"/>
        <v>141.41000000000003</v>
      </c>
      <c r="AM28" s="16">
        <f t="shared" si="36"/>
        <v>95.610000000000028</v>
      </c>
      <c r="AN28" s="50"/>
      <c r="AO28" s="46"/>
      <c r="AP28" s="17">
        <f t="shared" si="24"/>
        <v>141.41000000000003</v>
      </c>
      <c r="AQ28" s="18">
        <f t="shared" si="5"/>
        <v>-27.654000000000053</v>
      </c>
      <c r="AR28" s="40"/>
      <c r="AS28" s="19">
        <f t="shared" si="6"/>
        <v>45.8</v>
      </c>
      <c r="AT28" s="20">
        <f t="shared" si="7"/>
        <v>62.255999999999993</v>
      </c>
      <c r="AU28" s="21">
        <f t="shared" si="8"/>
        <v>108.05599999999998</v>
      </c>
      <c r="AV28" s="47"/>
      <c r="AW28" s="19">
        <v>10</v>
      </c>
      <c r="AX28" s="20">
        <v>120</v>
      </c>
      <c r="AY28" s="20">
        <v>0</v>
      </c>
      <c r="AZ28" s="20">
        <v>36</v>
      </c>
      <c r="BA28" s="20">
        <v>20</v>
      </c>
      <c r="BB28" s="42">
        <f t="shared" si="9"/>
        <v>186</v>
      </c>
      <c r="BC28" s="43">
        <f t="shared" si="10"/>
        <v>176.7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129.69999999999999</v>
      </c>
      <c r="BK28" s="24">
        <f t="shared" si="13"/>
        <v>62.255999999999993</v>
      </c>
      <c r="BL28" s="48">
        <f t="shared" si="14"/>
        <v>67.444000000000003</v>
      </c>
      <c r="BO28" s="129">
        <f t="shared" si="25"/>
        <v>2210</v>
      </c>
      <c r="BP28" s="129">
        <f t="shared" si="26"/>
        <v>75</v>
      </c>
      <c r="BQ28" s="129">
        <f t="shared" si="27"/>
        <v>833</v>
      </c>
      <c r="BR28" s="129">
        <f t="shared" si="28"/>
        <v>26</v>
      </c>
      <c r="BS28" s="129">
        <f t="shared" si="29"/>
        <v>3043</v>
      </c>
      <c r="BT28" s="129">
        <f t="shared" si="30"/>
        <v>101</v>
      </c>
      <c r="BU28" s="129">
        <f t="shared" si="31"/>
        <v>4.5</v>
      </c>
      <c r="BV28" s="129">
        <f t="shared" si="32"/>
        <v>124.61</v>
      </c>
      <c r="BW28" s="129">
        <f t="shared" si="33"/>
        <v>0.8</v>
      </c>
      <c r="BX28" s="129">
        <f t="shared" si="34"/>
        <v>125.41</v>
      </c>
      <c r="BY28" s="134">
        <f t="shared" si="35"/>
        <v>125.41</v>
      </c>
      <c r="BZ28" s="129">
        <f t="shared" si="38"/>
        <v>24.41</v>
      </c>
    </row>
    <row r="29" spans="1:78" ht="18.75">
      <c r="A29" s="143">
        <f t="shared" si="16"/>
        <v>42914</v>
      </c>
      <c r="B29" s="138" t="s">
        <v>32</v>
      </c>
      <c r="C29" s="30">
        <v>809</v>
      </c>
      <c r="D29" s="30">
        <v>836</v>
      </c>
      <c r="E29" s="30">
        <v>601</v>
      </c>
      <c r="F29" s="30">
        <v>56</v>
      </c>
      <c r="G29" s="30"/>
      <c r="H29" s="23">
        <v>20</v>
      </c>
      <c r="I29" s="33">
        <f t="shared" si="17"/>
        <v>2246</v>
      </c>
      <c r="J29" s="33">
        <f t="shared" si="18"/>
        <v>76</v>
      </c>
      <c r="K29" s="23">
        <v>364</v>
      </c>
      <c r="L29" s="14">
        <v>468</v>
      </c>
      <c r="M29" s="14">
        <v>370</v>
      </c>
      <c r="N29" s="14"/>
      <c r="O29" s="14">
        <v>13</v>
      </c>
      <c r="P29" s="14">
        <v>16</v>
      </c>
      <c r="Q29" s="14">
        <v>13</v>
      </c>
      <c r="R29" s="34"/>
      <c r="S29" s="33">
        <f t="shared" si="19"/>
        <v>1202</v>
      </c>
      <c r="T29" s="33">
        <f t="shared" si="20"/>
        <v>42</v>
      </c>
      <c r="U29" s="35">
        <f t="shared" si="21"/>
        <v>118</v>
      </c>
      <c r="V29" s="37">
        <v>4.6100000000000003</v>
      </c>
      <c r="W29" s="23">
        <v>3.5</v>
      </c>
      <c r="X29" s="30">
        <v>6</v>
      </c>
      <c r="Y29" s="30">
        <v>2.8</v>
      </c>
      <c r="Z29" s="54">
        <v>4.5</v>
      </c>
      <c r="AA29" s="38">
        <v>2.2000000000000002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22"/>
        <v>136.71000000000004</v>
      </c>
      <c r="AL29" s="96">
        <f t="shared" si="23"/>
        <v>142.41000000000003</v>
      </c>
      <c r="AM29" s="16">
        <f t="shared" si="36"/>
        <v>96.610000000000028</v>
      </c>
      <c r="AN29" s="50"/>
      <c r="AO29" s="46"/>
      <c r="AP29" s="17">
        <f t="shared" si="24"/>
        <v>142.41000000000003</v>
      </c>
      <c r="AQ29" s="18">
        <f t="shared" si="5"/>
        <v>-28.654000000000053</v>
      </c>
      <c r="AR29" s="40"/>
      <c r="AS29" s="19">
        <f t="shared" si="6"/>
        <v>45.8</v>
      </c>
      <c r="AT29" s="20">
        <f t="shared" si="7"/>
        <v>62.255999999999993</v>
      </c>
      <c r="AU29" s="21">
        <f t="shared" si="8"/>
        <v>108.05599999999998</v>
      </c>
      <c r="AV29" s="47"/>
      <c r="AW29" s="19">
        <v>10</v>
      </c>
      <c r="AX29" s="20">
        <v>120</v>
      </c>
      <c r="AY29" s="20">
        <v>0</v>
      </c>
      <c r="AZ29" s="20">
        <v>36</v>
      </c>
      <c r="BA29" s="20">
        <v>20</v>
      </c>
      <c r="BB29" s="42">
        <f t="shared" si="9"/>
        <v>186</v>
      </c>
      <c r="BC29" s="43">
        <f t="shared" si="10"/>
        <v>176.7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129.69999999999999</v>
      </c>
      <c r="BK29" s="24">
        <f t="shared" si="13"/>
        <v>62.255999999999993</v>
      </c>
      <c r="BL29" s="48">
        <f t="shared" si="14"/>
        <v>67.444000000000003</v>
      </c>
      <c r="BO29" s="129">
        <f t="shared" si="25"/>
        <v>2246</v>
      </c>
      <c r="BP29" s="129">
        <f t="shared" si="26"/>
        <v>76</v>
      </c>
      <c r="BQ29" s="129">
        <f t="shared" si="27"/>
        <v>832</v>
      </c>
      <c r="BR29" s="129">
        <f t="shared" si="28"/>
        <v>26</v>
      </c>
      <c r="BS29" s="129">
        <f t="shared" si="29"/>
        <v>3078</v>
      </c>
      <c r="BT29" s="129">
        <f t="shared" si="30"/>
        <v>102</v>
      </c>
      <c r="BU29" s="129">
        <f t="shared" si="31"/>
        <v>4.5</v>
      </c>
      <c r="BV29" s="129">
        <f t="shared" si="32"/>
        <v>125.61</v>
      </c>
      <c r="BW29" s="129">
        <f t="shared" si="33"/>
        <v>0.8</v>
      </c>
      <c r="BX29" s="129">
        <f t="shared" si="34"/>
        <v>126.41</v>
      </c>
      <c r="BY29" s="134">
        <f t="shared" si="35"/>
        <v>126.41</v>
      </c>
      <c r="BZ29" s="129">
        <f t="shared" si="38"/>
        <v>24.41</v>
      </c>
    </row>
    <row r="30" spans="1:78" ht="18.75">
      <c r="A30" s="143">
        <f t="shared" si="16"/>
        <v>42914</v>
      </c>
      <c r="B30" s="138" t="s">
        <v>16</v>
      </c>
      <c r="C30" s="30">
        <v>834</v>
      </c>
      <c r="D30" s="30">
        <v>869</v>
      </c>
      <c r="E30" s="30">
        <v>617</v>
      </c>
      <c r="F30" s="30">
        <v>58</v>
      </c>
      <c r="G30" s="30"/>
      <c r="H30" s="23">
        <v>20</v>
      </c>
      <c r="I30" s="33">
        <f t="shared" si="17"/>
        <v>2320</v>
      </c>
      <c r="J30" s="33">
        <f t="shared" si="18"/>
        <v>78</v>
      </c>
      <c r="K30" s="23">
        <v>359</v>
      </c>
      <c r="L30" s="14">
        <v>480</v>
      </c>
      <c r="M30" s="14">
        <v>370</v>
      </c>
      <c r="N30" s="14"/>
      <c r="O30" s="14">
        <v>13</v>
      </c>
      <c r="P30" s="14">
        <v>17</v>
      </c>
      <c r="Q30" s="14">
        <v>13</v>
      </c>
      <c r="R30" s="34"/>
      <c r="S30" s="33">
        <f t="shared" si="19"/>
        <v>1209</v>
      </c>
      <c r="T30" s="33">
        <f t="shared" si="20"/>
        <v>43</v>
      </c>
      <c r="U30" s="35">
        <f t="shared" si="21"/>
        <v>121</v>
      </c>
      <c r="V30" s="37">
        <v>4.6100000000000003</v>
      </c>
      <c r="W30" s="23">
        <v>3.5</v>
      </c>
      <c r="X30" s="30">
        <v>6</v>
      </c>
      <c r="Y30" s="30">
        <v>3.1</v>
      </c>
      <c r="Z30" s="54">
        <v>4.5999999999999996</v>
      </c>
      <c r="AA30" s="38">
        <v>0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22"/>
        <v>140.11000000000001</v>
      </c>
      <c r="AL30" s="96">
        <f t="shared" si="23"/>
        <v>143.61000000000001</v>
      </c>
      <c r="AM30" s="16">
        <f t="shared" si="36"/>
        <v>97.810000000000016</v>
      </c>
      <c r="AN30" s="50"/>
      <c r="AO30" s="46"/>
      <c r="AP30" s="17">
        <f t="shared" si="24"/>
        <v>143.61000000000001</v>
      </c>
      <c r="AQ30" s="18">
        <f t="shared" si="5"/>
        <v>-32.05400000000003</v>
      </c>
      <c r="AR30" s="40"/>
      <c r="AS30" s="19">
        <f t="shared" si="6"/>
        <v>45.8</v>
      </c>
      <c r="AT30" s="20">
        <f t="shared" si="7"/>
        <v>62.255999999999993</v>
      </c>
      <c r="AU30" s="21">
        <f t="shared" si="8"/>
        <v>108.05599999999998</v>
      </c>
      <c r="AV30" s="47"/>
      <c r="AW30" s="19">
        <v>10</v>
      </c>
      <c r="AX30" s="20">
        <v>120</v>
      </c>
      <c r="AY30" s="20">
        <v>0</v>
      </c>
      <c r="AZ30" s="20">
        <v>36</v>
      </c>
      <c r="BA30" s="20">
        <v>20</v>
      </c>
      <c r="BB30" s="42">
        <f t="shared" si="9"/>
        <v>186</v>
      </c>
      <c r="BC30" s="43">
        <f t="shared" si="10"/>
        <v>176.7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129.69999999999999</v>
      </c>
      <c r="BK30" s="24">
        <f t="shared" si="13"/>
        <v>62.255999999999993</v>
      </c>
      <c r="BL30" s="48">
        <f t="shared" si="14"/>
        <v>67.444000000000003</v>
      </c>
      <c r="BO30" s="129">
        <f t="shared" si="25"/>
        <v>2320</v>
      </c>
      <c r="BP30" s="129">
        <f t="shared" si="26"/>
        <v>78</v>
      </c>
      <c r="BQ30" s="129">
        <f t="shared" si="27"/>
        <v>839</v>
      </c>
      <c r="BR30" s="129">
        <f t="shared" si="28"/>
        <v>26</v>
      </c>
      <c r="BS30" s="129">
        <f t="shared" si="29"/>
        <v>3159</v>
      </c>
      <c r="BT30" s="129">
        <f t="shared" si="30"/>
        <v>104</v>
      </c>
      <c r="BU30" s="129">
        <f t="shared" si="31"/>
        <v>4.5999999999999996</v>
      </c>
      <c r="BV30" s="129">
        <f t="shared" si="32"/>
        <v>125.80999999999999</v>
      </c>
      <c r="BW30" s="129">
        <f t="shared" si="33"/>
        <v>0.8</v>
      </c>
      <c r="BX30" s="129">
        <f t="shared" si="34"/>
        <v>126.60999999999999</v>
      </c>
      <c r="BY30" s="134">
        <f t="shared" si="35"/>
        <v>126.60999999999999</v>
      </c>
      <c r="BZ30" s="129">
        <f t="shared" si="38"/>
        <v>22.610000000000003</v>
      </c>
    </row>
    <row r="31" spans="1:78" ht="18.75">
      <c r="A31" s="143">
        <f t="shared" si="16"/>
        <v>42914</v>
      </c>
      <c r="B31" s="138" t="s">
        <v>45</v>
      </c>
      <c r="C31" s="30">
        <v>820</v>
      </c>
      <c r="D31" s="30">
        <v>852</v>
      </c>
      <c r="E31" s="30">
        <v>602</v>
      </c>
      <c r="F31" s="30">
        <v>57</v>
      </c>
      <c r="G31" s="30"/>
      <c r="H31" s="23">
        <v>20</v>
      </c>
      <c r="I31" s="33">
        <f t="shared" si="17"/>
        <v>2274</v>
      </c>
      <c r="J31" s="33">
        <f t="shared" si="18"/>
        <v>77</v>
      </c>
      <c r="K31" s="23">
        <v>375</v>
      </c>
      <c r="L31" s="14">
        <v>488</v>
      </c>
      <c r="M31" s="14">
        <v>440</v>
      </c>
      <c r="N31" s="14"/>
      <c r="O31" s="14">
        <v>13</v>
      </c>
      <c r="P31" s="14">
        <v>17</v>
      </c>
      <c r="Q31" s="14">
        <v>15</v>
      </c>
      <c r="R31" s="34"/>
      <c r="S31" s="33">
        <f t="shared" si="19"/>
        <v>1303</v>
      </c>
      <c r="T31" s="33">
        <f t="shared" si="20"/>
        <v>45</v>
      </c>
      <c r="U31" s="35">
        <f t="shared" si="21"/>
        <v>122</v>
      </c>
      <c r="V31" s="37">
        <v>4.6100000000000003</v>
      </c>
      <c r="W31" s="23">
        <v>3.5</v>
      </c>
      <c r="X31" s="30">
        <v>6</v>
      </c>
      <c r="Y31" s="30">
        <v>3.1</v>
      </c>
      <c r="Z31" s="54">
        <v>4.5999999999999996</v>
      </c>
      <c r="AA31" s="38">
        <v>0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22"/>
        <v>141.11000000000001</v>
      </c>
      <c r="AL31" s="96">
        <f t="shared" si="23"/>
        <v>144.61000000000001</v>
      </c>
      <c r="AM31" s="16">
        <f t="shared" si="36"/>
        <v>98.810000000000016</v>
      </c>
      <c r="AN31" s="50"/>
      <c r="AO31" s="46"/>
      <c r="AP31" s="17">
        <f t="shared" si="24"/>
        <v>144.61000000000001</v>
      </c>
      <c r="AQ31" s="18">
        <f t="shared" si="5"/>
        <v>-33.05400000000003</v>
      </c>
      <c r="AR31" s="40"/>
      <c r="AS31" s="19">
        <f t="shared" si="6"/>
        <v>45.8</v>
      </c>
      <c r="AT31" s="20">
        <f t="shared" si="7"/>
        <v>62.255999999999993</v>
      </c>
      <c r="AU31" s="21">
        <f t="shared" si="8"/>
        <v>108.05599999999998</v>
      </c>
      <c r="AV31" s="47"/>
      <c r="AW31" s="19">
        <v>10</v>
      </c>
      <c r="AX31" s="20">
        <v>120</v>
      </c>
      <c r="AY31" s="20">
        <v>0</v>
      </c>
      <c r="AZ31" s="20">
        <v>36</v>
      </c>
      <c r="BA31" s="20">
        <v>20</v>
      </c>
      <c r="BB31" s="42">
        <f t="shared" si="9"/>
        <v>186</v>
      </c>
      <c r="BC31" s="43">
        <f t="shared" si="10"/>
        <v>176.7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129.69999999999999</v>
      </c>
      <c r="BK31" s="24">
        <f t="shared" si="13"/>
        <v>62.255999999999993</v>
      </c>
      <c r="BL31" s="48">
        <f t="shared" si="14"/>
        <v>67.444000000000003</v>
      </c>
      <c r="BO31" s="129">
        <f t="shared" si="25"/>
        <v>2274</v>
      </c>
      <c r="BP31" s="129">
        <f t="shared" si="26"/>
        <v>77</v>
      </c>
      <c r="BQ31" s="129">
        <f t="shared" si="27"/>
        <v>863</v>
      </c>
      <c r="BR31" s="129">
        <f t="shared" si="28"/>
        <v>28</v>
      </c>
      <c r="BS31" s="129">
        <f t="shared" si="29"/>
        <v>3137</v>
      </c>
      <c r="BT31" s="129">
        <f t="shared" si="30"/>
        <v>105</v>
      </c>
      <c r="BU31" s="129">
        <f t="shared" si="31"/>
        <v>4.5999999999999996</v>
      </c>
      <c r="BV31" s="129">
        <f t="shared" si="32"/>
        <v>126.80999999999999</v>
      </c>
      <c r="BW31" s="129">
        <f t="shared" si="33"/>
        <v>0.8</v>
      </c>
      <c r="BX31" s="129">
        <f t="shared" si="34"/>
        <v>127.60999999999999</v>
      </c>
      <c r="BY31" s="134">
        <f t="shared" si="35"/>
        <v>127.60999999999999</v>
      </c>
      <c r="BZ31" s="129">
        <f t="shared" si="38"/>
        <v>22.610000000000003</v>
      </c>
    </row>
    <row r="32" spans="1:78" ht="18.75">
      <c r="A32" s="143">
        <f t="shared" si="16"/>
        <v>42914</v>
      </c>
      <c r="B32" s="138" t="s">
        <v>17</v>
      </c>
      <c r="C32" s="30">
        <v>838</v>
      </c>
      <c r="D32" s="30">
        <v>853</v>
      </c>
      <c r="E32" s="30">
        <v>620</v>
      </c>
      <c r="F32" s="30">
        <v>58</v>
      </c>
      <c r="G32" s="30"/>
      <c r="H32" s="23">
        <v>20</v>
      </c>
      <c r="I32" s="33">
        <f t="shared" si="17"/>
        <v>2311</v>
      </c>
      <c r="J32" s="33">
        <f t="shared" si="18"/>
        <v>78</v>
      </c>
      <c r="K32" s="23">
        <v>370</v>
      </c>
      <c r="L32" s="14">
        <v>506</v>
      </c>
      <c r="M32" s="14">
        <v>440</v>
      </c>
      <c r="N32" s="14"/>
      <c r="O32" s="14">
        <v>13</v>
      </c>
      <c r="P32" s="14">
        <v>18</v>
      </c>
      <c r="Q32" s="14">
        <v>15</v>
      </c>
      <c r="R32" s="34"/>
      <c r="S32" s="33">
        <f t="shared" si="19"/>
        <v>1316</v>
      </c>
      <c r="T32" s="33">
        <f t="shared" si="20"/>
        <v>46</v>
      </c>
      <c r="U32" s="35">
        <f t="shared" si="21"/>
        <v>124</v>
      </c>
      <c r="V32" s="37">
        <v>5.22</v>
      </c>
      <c r="W32" s="23">
        <v>3.5</v>
      </c>
      <c r="X32" s="30">
        <v>6</v>
      </c>
      <c r="Y32" s="30">
        <v>3.3</v>
      </c>
      <c r="Z32" s="54">
        <v>4.3</v>
      </c>
      <c r="AA32" s="38">
        <v>0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60</v>
      </c>
      <c r="AJ32" s="15">
        <f t="shared" si="37"/>
        <v>60.8</v>
      </c>
      <c r="AK32" s="51">
        <f t="shared" si="22"/>
        <v>143.62000000000003</v>
      </c>
      <c r="AL32" s="96">
        <f t="shared" si="23"/>
        <v>147.12000000000003</v>
      </c>
      <c r="AM32" s="16">
        <f t="shared" si="36"/>
        <v>86.320000000000036</v>
      </c>
      <c r="AN32" s="50"/>
      <c r="AO32" s="46"/>
      <c r="AP32" s="17">
        <f t="shared" si="24"/>
        <v>147.12000000000003</v>
      </c>
      <c r="AQ32" s="18">
        <f t="shared" si="5"/>
        <v>-20.56400000000005</v>
      </c>
      <c r="AR32" s="40"/>
      <c r="AS32" s="19">
        <f t="shared" si="6"/>
        <v>60.8</v>
      </c>
      <c r="AT32" s="20">
        <f t="shared" si="7"/>
        <v>62.255999999999993</v>
      </c>
      <c r="AU32" s="21">
        <f t="shared" si="8"/>
        <v>123.05599999999998</v>
      </c>
      <c r="AV32" s="47"/>
      <c r="AW32" s="19">
        <v>10</v>
      </c>
      <c r="AX32" s="20">
        <v>120</v>
      </c>
      <c r="AY32" s="20">
        <v>0</v>
      </c>
      <c r="AZ32" s="20">
        <v>36</v>
      </c>
      <c r="BA32" s="20">
        <v>20</v>
      </c>
      <c r="BB32" s="42">
        <f t="shared" si="9"/>
        <v>186</v>
      </c>
      <c r="BC32" s="43">
        <f t="shared" si="10"/>
        <v>176.7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129.69999999999999</v>
      </c>
      <c r="BK32" s="24">
        <f t="shared" si="13"/>
        <v>62.255999999999993</v>
      </c>
      <c r="BL32" s="48">
        <f t="shared" si="14"/>
        <v>67.444000000000003</v>
      </c>
      <c r="BO32" s="129">
        <f t="shared" si="25"/>
        <v>2311</v>
      </c>
      <c r="BP32" s="129">
        <f t="shared" si="26"/>
        <v>78</v>
      </c>
      <c r="BQ32" s="129">
        <f t="shared" si="27"/>
        <v>876</v>
      </c>
      <c r="BR32" s="129">
        <f t="shared" si="28"/>
        <v>28</v>
      </c>
      <c r="BS32" s="129">
        <f t="shared" si="29"/>
        <v>3187</v>
      </c>
      <c r="BT32" s="129">
        <f t="shared" si="30"/>
        <v>106</v>
      </c>
      <c r="BU32" s="129">
        <f t="shared" si="31"/>
        <v>4.3</v>
      </c>
      <c r="BV32" s="129">
        <f t="shared" si="32"/>
        <v>128.32</v>
      </c>
      <c r="BW32" s="129">
        <f t="shared" si="33"/>
        <v>0.8</v>
      </c>
      <c r="BX32" s="129">
        <f t="shared" si="34"/>
        <v>129.12</v>
      </c>
      <c r="BY32" s="134">
        <f t="shared" si="35"/>
        <v>129.12</v>
      </c>
      <c r="BZ32" s="129">
        <f t="shared" si="38"/>
        <v>23.12</v>
      </c>
    </row>
    <row r="33" spans="1:78" ht="18.75">
      <c r="A33" s="143">
        <f t="shared" si="16"/>
        <v>42914</v>
      </c>
      <c r="B33" s="138" t="s">
        <v>46</v>
      </c>
      <c r="C33" s="30">
        <v>839</v>
      </c>
      <c r="D33" s="30">
        <v>862</v>
      </c>
      <c r="E33" s="30">
        <v>613</v>
      </c>
      <c r="F33" s="30">
        <v>58</v>
      </c>
      <c r="G33" s="30"/>
      <c r="H33" s="23">
        <v>21</v>
      </c>
      <c r="I33" s="33">
        <f t="shared" si="17"/>
        <v>2314</v>
      </c>
      <c r="J33" s="33">
        <f t="shared" si="18"/>
        <v>79</v>
      </c>
      <c r="K33" s="23">
        <v>371</v>
      </c>
      <c r="L33" s="14">
        <v>495</v>
      </c>
      <c r="M33" s="14">
        <v>440</v>
      </c>
      <c r="N33" s="14"/>
      <c r="O33" s="14">
        <v>13</v>
      </c>
      <c r="P33" s="14">
        <v>17</v>
      </c>
      <c r="Q33" s="14">
        <v>15</v>
      </c>
      <c r="R33" s="34"/>
      <c r="S33" s="33">
        <f t="shared" si="19"/>
        <v>1306</v>
      </c>
      <c r="T33" s="33">
        <f t="shared" si="20"/>
        <v>45</v>
      </c>
      <c r="U33" s="35">
        <f t="shared" si="21"/>
        <v>124</v>
      </c>
      <c r="V33" s="37">
        <v>5.22</v>
      </c>
      <c r="W33" s="23">
        <v>3.5</v>
      </c>
      <c r="X33" s="30">
        <v>6</v>
      </c>
      <c r="Y33" s="30">
        <v>3.3</v>
      </c>
      <c r="Z33" s="54">
        <v>4.3</v>
      </c>
      <c r="AA33" s="38">
        <v>0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60</v>
      </c>
      <c r="AJ33" s="15">
        <f t="shared" si="37"/>
        <v>60.8</v>
      </c>
      <c r="AK33" s="51">
        <f t="shared" si="22"/>
        <v>143.62000000000003</v>
      </c>
      <c r="AL33" s="96">
        <f t="shared" si="23"/>
        <v>147.12000000000003</v>
      </c>
      <c r="AM33" s="16">
        <f t="shared" si="36"/>
        <v>86.320000000000036</v>
      </c>
      <c r="AN33" s="50"/>
      <c r="AO33" s="46"/>
      <c r="AP33" s="17">
        <f t="shared" si="24"/>
        <v>147.12000000000003</v>
      </c>
      <c r="AQ33" s="18">
        <f t="shared" si="5"/>
        <v>-20.56400000000005</v>
      </c>
      <c r="AR33" s="40"/>
      <c r="AS33" s="19">
        <f t="shared" si="6"/>
        <v>60.8</v>
      </c>
      <c r="AT33" s="20">
        <f t="shared" si="7"/>
        <v>62.255999999999993</v>
      </c>
      <c r="AU33" s="21">
        <f t="shared" si="8"/>
        <v>123.05599999999998</v>
      </c>
      <c r="AV33" s="47"/>
      <c r="AW33" s="19">
        <v>10</v>
      </c>
      <c r="AX33" s="20">
        <v>120</v>
      </c>
      <c r="AY33" s="20">
        <v>0</v>
      </c>
      <c r="AZ33" s="20">
        <v>36</v>
      </c>
      <c r="BA33" s="20">
        <v>20</v>
      </c>
      <c r="BB33" s="42">
        <f t="shared" si="9"/>
        <v>186</v>
      </c>
      <c r="BC33" s="43">
        <f t="shared" si="10"/>
        <v>176.7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129.69999999999999</v>
      </c>
      <c r="BK33" s="24">
        <f t="shared" si="13"/>
        <v>62.255999999999993</v>
      </c>
      <c r="BL33" s="48">
        <f t="shared" si="14"/>
        <v>67.444000000000003</v>
      </c>
      <c r="BO33" s="129">
        <f t="shared" si="25"/>
        <v>2314</v>
      </c>
      <c r="BP33" s="129">
        <f t="shared" si="26"/>
        <v>79</v>
      </c>
      <c r="BQ33" s="129">
        <f t="shared" si="27"/>
        <v>866</v>
      </c>
      <c r="BR33" s="129">
        <f t="shared" si="28"/>
        <v>28</v>
      </c>
      <c r="BS33" s="129">
        <f t="shared" si="29"/>
        <v>3180</v>
      </c>
      <c r="BT33" s="129">
        <f t="shared" si="30"/>
        <v>107</v>
      </c>
      <c r="BU33" s="129">
        <f t="shared" si="31"/>
        <v>4.3</v>
      </c>
      <c r="BV33" s="129">
        <f t="shared" si="32"/>
        <v>129.32</v>
      </c>
      <c r="BW33" s="129">
        <f t="shared" si="33"/>
        <v>0.8</v>
      </c>
      <c r="BX33" s="129">
        <f t="shared" si="34"/>
        <v>130.12</v>
      </c>
      <c r="BY33" s="134">
        <f t="shared" si="35"/>
        <v>130.12</v>
      </c>
      <c r="BZ33" s="129">
        <f t="shared" si="38"/>
        <v>23.12</v>
      </c>
    </row>
    <row r="34" spans="1:78" ht="18.75">
      <c r="A34" s="143">
        <f t="shared" si="16"/>
        <v>42914</v>
      </c>
      <c r="B34" s="138" t="s">
        <v>18</v>
      </c>
      <c r="C34" s="30">
        <v>705</v>
      </c>
      <c r="D34" s="30">
        <v>854</v>
      </c>
      <c r="E34" s="41">
        <v>609</v>
      </c>
      <c r="F34" s="30">
        <v>57</v>
      </c>
      <c r="G34" s="30"/>
      <c r="H34" s="23">
        <v>21</v>
      </c>
      <c r="I34" s="33">
        <f t="shared" si="17"/>
        <v>2168</v>
      </c>
      <c r="J34" s="33">
        <f t="shared" si="18"/>
        <v>78</v>
      </c>
      <c r="K34" s="23">
        <v>370</v>
      </c>
      <c r="L34" s="14">
        <v>498</v>
      </c>
      <c r="M34" s="14">
        <v>340</v>
      </c>
      <c r="N34" s="14"/>
      <c r="O34" s="14">
        <v>13</v>
      </c>
      <c r="P34" s="14">
        <v>17</v>
      </c>
      <c r="Q34" s="14">
        <v>12</v>
      </c>
      <c r="R34" s="34"/>
      <c r="S34" s="33">
        <f t="shared" si="19"/>
        <v>1208</v>
      </c>
      <c r="T34" s="33">
        <f t="shared" si="20"/>
        <v>42</v>
      </c>
      <c r="U34" s="35">
        <f t="shared" si="21"/>
        <v>120</v>
      </c>
      <c r="V34" s="37">
        <v>5.22</v>
      </c>
      <c r="W34" s="23">
        <v>3.5</v>
      </c>
      <c r="X34" s="30">
        <v>6</v>
      </c>
      <c r="Y34" s="30">
        <v>3.4</v>
      </c>
      <c r="Z34" s="54">
        <v>4</v>
      </c>
      <c r="AA34" s="38">
        <v>0</v>
      </c>
      <c r="AB34" s="38"/>
      <c r="AC34" s="38"/>
      <c r="AD34" s="38"/>
      <c r="AE34" s="38">
        <v>0.82499999999999996</v>
      </c>
      <c r="AF34" s="38"/>
      <c r="AG34" s="38"/>
      <c r="AH34" s="44">
        <f t="shared" si="4"/>
        <v>0.82499999999999996</v>
      </c>
      <c r="AI34" s="53">
        <v>60</v>
      </c>
      <c r="AJ34" s="15">
        <f t="shared" si="37"/>
        <v>60.825000000000003</v>
      </c>
      <c r="AK34" s="51">
        <f t="shared" si="22"/>
        <v>139.44499999999999</v>
      </c>
      <c r="AL34" s="96">
        <f t="shared" si="23"/>
        <v>142.94499999999999</v>
      </c>
      <c r="AM34" s="16">
        <f t="shared" si="36"/>
        <v>82.11999999999999</v>
      </c>
      <c r="AN34" s="50"/>
      <c r="AO34" s="46"/>
      <c r="AP34" s="17">
        <f t="shared" si="24"/>
        <v>142.94499999999999</v>
      </c>
      <c r="AQ34" s="18">
        <f t="shared" si="5"/>
        <v>-16.364000000000004</v>
      </c>
      <c r="AR34" s="40"/>
      <c r="AS34" s="19">
        <f t="shared" si="6"/>
        <v>60.825000000000003</v>
      </c>
      <c r="AT34" s="20">
        <f t="shared" si="7"/>
        <v>62.255999999999993</v>
      </c>
      <c r="AU34" s="21">
        <f t="shared" si="8"/>
        <v>123.08099999999999</v>
      </c>
      <c r="AV34" s="47"/>
      <c r="AW34" s="19">
        <v>10</v>
      </c>
      <c r="AX34" s="20">
        <v>120</v>
      </c>
      <c r="AY34" s="20">
        <v>0</v>
      </c>
      <c r="AZ34" s="20">
        <v>36</v>
      </c>
      <c r="BA34" s="20">
        <v>20</v>
      </c>
      <c r="BB34" s="42">
        <f t="shared" si="9"/>
        <v>186</v>
      </c>
      <c r="BC34" s="43">
        <f t="shared" si="10"/>
        <v>176.7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129.69999999999999</v>
      </c>
      <c r="BK34" s="24">
        <f t="shared" si="13"/>
        <v>62.255999999999993</v>
      </c>
      <c r="BL34" s="48">
        <f t="shared" si="14"/>
        <v>67.444000000000003</v>
      </c>
      <c r="BO34" s="129">
        <f t="shared" si="25"/>
        <v>2168</v>
      </c>
      <c r="BP34" s="129">
        <f t="shared" si="26"/>
        <v>78</v>
      </c>
      <c r="BQ34" s="129">
        <f t="shared" si="27"/>
        <v>868</v>
      </c>
      <c r="BR34" s="129">
        <f t="shared" si="28"/>
        <v>25</v>
      </c>
      <c r="BS34" s="129">
        <f t="shared" si="29"/>
        <v>3036</v>
      </c>
      <c r="BT34" s="129">
        <f t="shared" si="30"/>
        <v>103</v>
      </c>
      <c r="BU34" s="129">
        <f t="shared" si="31"/>
        <v>4</v>
      </c>
      <c r="BV34" s="129">
        <f t="shared" si="32"/>
        <v>125.12</v>
      </c>
      <c r="BW34" s="129">
        <f t="shared" si="33"/>
        <v>0.82499999999999996</v>
      </c>
      <c r="BX34" s="129">
        <f t="shared" si="34"/>
        <v>125.94500000000001</v>
      </c>
      <c r="BY34" s="134">
        <f t="shared" si="35"/>
        <v>125.94500000000001</v>
      </c>
      <c r="BZ34" s="129">
        <f t="shared" si="38"/>
        <v>22.944999999999997</v>
      </c>
    </row>
    <row r="35" spans="1:78" ht="18.75">
      <c r="A35" s="143">
        <f t="shared" si="16"/>
        <v>42914</v>
      </c>
      <c r="B35" s="138" t="s">
        <v>47</v>
      </c>
      <c r="C35" s="30">
        <v>782</v>
      </c>
      <c r="D35" s="30">
        <v>849</v>
      </c>
      <c r="E35" s="41">
        <v>603</v>
      </c>
      <c r="F35" s="30">
        <v>56</v>
      </c>
      <c r="G35" s="30"/>
      <c r="H35" s="23">
        <v>21</v>
      </c>
      <c r="I35" s="33">
        <f t="shared" si="17"/>
        <v>2234</v>
      </c>
      <c r="J35" s="33">
        <f t="shared" si="18"/>
        <v>77</v>
      </c>
      <c r="K35" s="23">
        <v>364</v>
      </c>
      <c r="L35" s="14">
        <v>495</v>
      </c>
      <c r="M35" s="14">
        <v>340</v>
      </c>
      <c r="N35" s="14"/>
      <c r="O35" s="14">
        <v>13</v>
      </c>
      <c r="P35" s="14">
        <v>17</v>
      </c>
      <c r="Q35" s="14">
        <v>12</v>
      </c>
      <c r="R35" s="34"/>
      <c r="S35" s="33">
        <f t="shared" si="19"/>
        <v>1199</v>
      </c>
      <c r="T35" s="33">
        <f t="shared" si="20"/>
        <v>42</v>
      </c>
      <c r="U35" s="35">
        <f t="shared" si="21"/>
        <v>119</v>
      </c>
      <c r="V35" s="37">
        <v>5.22</v>
      </c>
      <c r="W35" s="23">
        <v>3.5</v>
      </c>
      <c r="X35" s="30">
        <v>6</v>
      </c>
      <c r="Y35" s="30">
        <v>3.4</v>
      </c>
      <c r="Z35" s="54">
        <v>4</v>
      </c>
      <c r="AA35" s="38">
        <v>0</v>
      </c>
      <c r="AB35" s="38"/>
      <c r="AC35" s="38"/>
      <c r="AD35" s="38"/>
      <c r="AE35" s="38">
        <v>0.82499999999999996</v>
      </c>
      <c r="AF35" s="38"/>
      <c r="AG35" s="38"/>
      <c r="AH35" s="44">
        <f t="shared" si="4"/>
        <v>0.82499999999999996</v>
      </c>
      <c r="AI35" s="53">
        <v>60</v>
      </c>
      <c r="AJ35" s="15">
        <f t="shared" si="37"/>
        <v>60.825000000000003</v>
      </c>
      <c r="AK35" s="51">
        <f t="shared" si="22"/>
        <v>138.44499999999999</v>
      </c>
      <c r="AL35" s="96">
        <f t="shared" si="23"/>
        <v>141.94499999999999</v>
      </c>
      <c r="AM35" s="16">
        <f t="shared" si="36"/>
        <v>81.11999999999999</v>
      </c>
      <c r="AN35" s="50"/>
      <c r="AO35" s="46"/>
      <c r="AP35" s="17">
        <f t="shared" si="24"/>
        <v>141.94499999999999</v>
      </c>
      <c r="AQ35" s="18">
        <f t="shared" si="5"/>
        <v>-15.364000000000004</v>
      </c>
      <c r="AR35" s="40"/>
      <c r="AS35" s="19">
        <f t="shared" si="6"/>
        <v>60.825000000000003</v>
      </c>
      <c r="AT35" s="20">
        <f t="shared" si="7"/>
        <v>62.255999999999993</v>
      </c>
      <c r="AU35" s="21">
        <f t="shared" si="8"/>
        <v>123.08099999999999</v>
      </c>
      <c r="AV35" s="47"/>
      <c r="AW35" s="19">
        <v>10</v>
      </c>
      <c r="AX35" s="20">
        <v>120</v>
      </c>
      <c r="AY35" s="20">
        <v>0</v>
      </c>
      <c r="AZ35" s="20">
        <v>36</v>
      </c>
      <c r="BA35" s="20">
        <v>20</v>
      </c>
      <c r="BB35" s="42">
        <f t="shared" si="9"/>
        <v>186</v>
      </c>
      <c r="BC35" s="43">
        <f t="shared" si="10"/>
        <v>176.7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129.69999999999999</v>
      </c>
      <c r="BK35" s="24">
        <f t="shared" si="13"/>
        <v>62.255999999999993</v>
      </c>
      <c r="BL35" s="48">
        <f t="shared" si="14"/>
        <v>67.444000000000003</v>
      </c>
      <c r="BO35" s="129">
        <f t="shared" si="25"/>
        <v>2234</v>
      </c>
      <c r="BP35" s="129">
        <f t="shared" si="26"/>
        <v>77</v>
      </c>
      <c r="BQ35" s="129">
        <f t="shared" si="27"/>
        <v>859</v>
      </c>
      <c r="BR35" s="129">
        <f t="shared" si="28"/>
        <v>25</v>
      </c>
      <c r="BS35" s="129">
        <f t="shared" si="29"/>
        <v>3093</v>
      </c>
      <c r="BT35" s="129">
        <f t="shared" si="30"/>
        <v>102</v>
      </c>
      <c r="BU35" s="129">
        <f t="shared" si="31"/>
        <v>4</v>
      </c>
      <c r="BV35" s="129">
        <f t="shared" si="32"/>
        <v>124.12</v>
      </c>
      <c r="BW35" s="129">
        <f t="shared" si="33"/>
        <v>0.82499999999999996</v>
      </c>
      <c r="BX35" s="129">
        <f t="shared" si="34"/>
        <v>124.94500000000001</v>
      </c>
      <c r="BY35" s="134">
        <f t="shared" si="35"/>
        <v>124.94500000000001</v>
      </c>
      <c r="BZ35" s="129">
        <f t="shared" si="38"/>
        <v>22.944999999999997</v>
      </c>
    </row>
    <row r="36" spans="1:78" ht="18.75">
      <c r="A36" s="143">
        <f t="shared" si="16"/>
        <v>42914</v>
      </c>
      <c r="B36" s="138" t="s">
        <v>19</v>
      </c>
      <c r="C36" s="30">
        <v>780</v>
      </c>
      <c r="D36" s="30">
        <v>837</v>
      </c>
      <c r="E36" s="41">
        <v>602</v>
      </c>
      <c r="F36" s="30">
        <v>56</v>
      </c>
      <c r="G36" s="30"/>
      <c r="H36" s="23">
        <v>21</v>
      </c>
      <c r="I36" s="33">
        <f t="shared" si="17"/>
        <v>2219</v>
      </c>
      <c r="J36" s="33">
        <f t="shared" si="18"/>
        <v>77</v>
      </c>
      <c r="K36" s="23">
        <v>367</v>
      </c>
      <c r="L36" s="14">
        <v>476</v>
      </c>
      <c r="M36" s="14">
        <v>340</v>
      </c>
      <c r="N36" s="14"/>
      <c r="O36" s="14">
        <v>13</v>
      </c>
      <c r="P36" s="14">
        <v>17</v>
      </c>
      <c r="Q36" s="14">
        <v>12</v>
      </c>
      <c r="R36" s="34"/>
      <c r="S36" s="33">
        <f t="shared" si="19"/>
        <v>1183</v>
      </c>
      <c r="T36" s="33">
        <f t="shared" si="20"/>
        <v>42</v>
      </c>
      <c r="U36" s="35">
        <f t="shared" si="21"/>
        <v>119</v>
      </c>
      <c r="V36" s="37">
        <v>4.22</v>
      </c>
      <c r="W36" s="23">
        <v>3.5</v>
      </c>
      <c r="X36" s="30">
        <v>6</v>
      </c>
      <c r="Y36" s="30">
        <v>3.3</v>
      </c>
      <c r="Z36" s="54">
        <v>4.2</v>
      </c>
      <c r="AA36" s="38">
        <v>0</v>
      </c>
      <c r="AB36" s="38"/>
      <c r="AC36" s="38"/>
      <c r="AD36" s="38"/>
      <c r="AE36" s="38">
        <v>0.82499999999999996</v>
      </c>
      <c r="AF36" s="38"/>
      <c r="AG36" s="38"/>
      <c r="AH36" s="44">
        <f t="shared" si="4"/>
        <v>0.82499999999999996</v>
      </c>
      <c r="AI36" s="53">
        <v>60</v>
      </c>
      <c r="AJ36" s="15">
        <f t="shared" si="37"/>
        <v>60.825000000000003</v>
      </c>
      <c r="AK36" s="51">
        <f t="shared" si="22"/>
        <v>137.54499999999999</v>
      </c>
      <c r="AL36" s="96">
        <f t="shared" si="23"/>
        <v>141.04499999999999</v>
      </c>
      <c r="AM36" s="16">
        <f t="shared" si="36"/>
        <v>80.219999999999985</v>
      </c>
      <c r="AN36" s="50"/>
      <c r="AO36" s="46"/>
      <c r="AP36" s="17">
        <f t="shared" si="24"/>
        <v>141.04499999999999</v>
      </c>
      <c r="AQ36" s="18">
        <f t="shared" si="5"/>
        <v>-14.463999999999999</v>
      </c>
      <c r="AR36" s="40"/>
      <c r="AS36" s="19">
        <f t="shared" si="6"/>
        <v>60.825000000000003</v>
      </c>
      <c r="AT36" s="20">
        <f t="shared" si="7"/>
        <v>62.255999999999993</v>
      </c>
      <c r="AU36" s="21">
        <f t="shared" si="8"/>
        <v>123.08099999999999</v>
      </c>
      <c r="AV36" s="47"/>
      <c r="AW36" s="19">
        <v>10</v>
      </c>
      <c r="AX36" s="20">
        <v>120</v>
      </c>
      <c r="AY36" s="20">
        <v>0</v>
      </c>
      <c r="AZ36" s="20">
        <v>36</v>
      </c>
      <c r="BA36" s="20">
        <v>20</v>
      </c>
      <c r="BB36" s="42">
        <f t="shared" si="9"/>
        <v>186</v>
      </c>
      <c r="BC36" s="43">
        <f t="shared" si="10"/>
        <v>176.7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129.69999999999999</v>
      </c>
      <c r="BK36" s="24">
        <f t="shared" si="13"/>
        <v>62.255999999999993</v>
      </c>
      <c r="BL36" s="48">
        <f t="shared" si="14"/>
        <v>67.444000000000003</v>
      </c>
      <c r="BO36" s="129">
        <f t="shared" si="25"/>
        <v>2219</v>
      </c>
      <c r="BP36" s="129">
        <f t="shared" si="26"/>
        <v>77</v>
      </c>
      <c r="BQ36" s="129">
        <f t="shared" si="27"/>
        <v>843</v>
      </c>
      <c r="BR36" s="129">
        <f t="shared" si="28"/>
        <v>25</v>
      </c>
      <c r="BS36" s="129">
        <f t="shared" si="29"/>
        <v>3062</v>
      </c>
      <c r="BT36" s="129">
        <f t="shared" si="30"/>
        <v>102</v>
      </c>
      <c r="BU36" s="129">
        <f t="shared" si="31"/>
        <v>4.2</v>
      </c>
      <c r="BV36" s="129">
        <f t="shared" si="32"/>
        <v>123.22</v>
      </c>
      <c r="BW36" s="129">
        <f t="shared" si="33"/>
        <v>0.82499999999999996</v>
      </c>
      <c r="BX36" s="129">
        <f t="shared" si="34"/>
        <v>124.045</v>
      </c>
      <c r="BY36" s="134">
        <f t="shared" si="35"/>
        <v>124.045</v>
      </c>
      <c r="BZ36" s="129">
        <f t="shared" si="38"/>
        <v>22.044999999999998</v>
      </c>
    </row>
    <row r="37" spans="1:78" ht="18.75">
      <c r="A37" s="143">
        <f t="shared" si="16"/>
        <v>42914</v>
      </c>
      <c r="B37" s="138" t="s">
        <v>48</v>
      </c>
      <c r="C37" s="30">
        <v>788</v>
      </c>
      <c r="D37" s="30">
        <v>832</v>
      </c>
      <c r="E37" s="41">
        <v>594</v>
      </c>
      <c r="F37" s="30">
        <v>56</v>
      </c>
      <c r="G37" s="30"/>
      <c r="H37" s="23">
        <v>21</v>
      </c>
      <c r="I37" s="33">
        <f t="shared" si="17"/>
        <v>2214</v>
      </c>
      <c r="J37" s="33">
        <f t="shared" si="18"/>
        <v>77</v>
      </c>
      <c r="K37" s="23">
        <v>371</v>
      </c>
      <c r="L37" s="14">
        <v>502</v>
      </c>
      <c r="M37" s="14">
        <v>340</v>
      </c>
      <c r="N37" s="14"/>
      <c r="O37" s="14">
        <v>13</v>
      </c>
      <c r="P37" s="14">
        <v>18</v>
      </c>
      <c r="Q37" s="14">
        <v>12</v>
      </c>
      <c r="R37" s="34"/>
      <c r="S37" s="33">
        <f t="shared" si="19"/>
        <v>1213</v>
      </c>
      <c r="T37" s="33">
        <f t="shared" si="20"/>
        <v>43</v>
      </c>
      <c r="U37" s="35">
        <f t="shared" si="21"/>
        <v>120</v>
      </c>
      <c r="V37" s="37">
        <v>4.22</v>
      </c>
      <c r="W37" s="23">
        <v>3.5</v>
      </c>
      <c r="X37" s="30">
        <v>6</v>
      </c>
      <c r="Y37" s="30"/>
      <c r="Z37" s="54">
        <v>4.2</v>
      </c>
      <c r="AA37" s="38">
        <v>0</v>
      </c>
      <c r="AB37" s="38"/>
      <c r="AC37" s="38"/>
      <c r="AD37" s="38"/>
      <c r="AE37" s="38">
        <v>0.82499999999999996</v>
      </c>
      <c r="AF37" s="38"/>
      <c r="AG37" s="38"/>
      <c r="AH37" s="44">
        <f t="shared" si="4"/>
        <v>0.82499999999999996</v>
      </c>
      <c r="AI37" s="53">
        <v>60</v>
      </c>
      <c r="AJ37" s="15">
        <f t="shared" si="37"/>
        <v>60.825000000000003</v>
      </c>
      <c r="AK37" s="51">
        <f t="shared" si="22"/>
        <v>135.24499999999998</v>
      </c>
      <c r="AL37" s="96">
        <f t="shared" si="23"/>
        <v>138.74499999999998</v>
      </c>
      <c r="AM37" s="16">
        <f t="shared" si="36"/>
        <v>77.919999999999973</v>
      </c>
      <c r="AN37" s="50"/>
      <c r="AO37" s="46"/>
      <c r="AP37" s="17">
        <f t="shared" si="24"/>
        <v>138.74499999999998</v>
      </c>
      <c r="AQ37" s="18">
        <f t="shared" si="5"/>
        <v>-12.163999999999987</v>
      </c>
      <c r="AR37" s="40"/>
      <c r="AS37" s="19">
        <f t="shared" si="6"/>
        <v>60.825000000000003</v>
      </c>
      <c r="AT37" s="20">
        <f t="shared" si="7"/>
        <v>62.255999999999993</v>
      </c>
      <c r="AU37" s="21">
        <f t="shared" si="8"/>
        <v>123.08099999999999</v>
      </c>
      <c r="AV37" s="47"/>
      <c r="AW37" s="19">
        <v>10</v>
      </c>
      <c r="AX37" s="20">
        <v>120</v>
      </c>
      <c r="AY37" s="20">
        <v>0</v>
      </c>
      <c r="AZ37" s="20">
        <v>36</v>
      </c>
      <c r="BA37" s="20">
        <v>20</v>
      </c>
      <c r="BB37" s="42">
        <f t="shared" si="9"/>
        <v>186</v>
      </c>
      <c r="BC37" s="43">
        <f t="shared" si="10"/>
        <v>176.7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129.69999999999999</v>
      </c>
      <c r="BK37" s="24">
        <f t="shared" si="13"/>
        <v>62.255999999999993</v>
      </c>
      <c r="BL37" s="48">
        <f t="shared" si="14"/>
        <v>67.444000000000003</v>
      </c>
      <c r="BO37" s="129">
        <f t="shared" si="25"/>
        <v>2214</v>
      </c>
      <c r="BP37" s="129">
        <f t="shared" si="26"/>
        <v>77</v>
      </c>
      <c r="BQ37" s="129">
        <f t="shared" si="27"/>
        <v>873</v>
      </c>
      <c r="BR37" s="129">
        <f t="shared" si="28"/>
        <v>25</v>
      </c>
      <c r="BS37" s="129">
        <f t="shared" si="29"/>
        <v>3087</v>
      </c>
      <c r="BT37" s="129">
        <f t="shared" si="30"/>
        <v>102</v>
      </c>
      <c r="BU37" s="129">
        <f t="shared" si="31"/>
        <v>4.2</v>
      </c>
      <c r="BV37" s="129">
        <f t="shared" si="32"/>
        <v>119.92</v>
      </c>
      <c r="BW37" s="129">
        <f t="shared" si="33"/>
        <v>0.82499999999999996</v>
      </c>
      <c r="BX37" s="129">
        <f t="shared" si="34"/>
        <v>120.745</v>
      </c>
      <c r="BY37" s="134">
        <f t="shared" si="35"/>
        <v>120.745</v>
      </c>
      <c r="BZ37" s="129">
        <f t="shared" si="38"/>
        <v>18.744999999999997</v>
      </c>
    </row>
    <row r="38" spans="1:78" ht="18.75">
      <c r="A38" s="143">
        <f t="shared" si="16"/>
        <v>42914</v>
      </c>
      <c r="B38" s="138" t="s">
        <v>20</v>
      </c>
      <c r="C38" s="30">
        <v>796</v>
      </c>
      <c r="D38" s="30">
        <v>839</v>
      </c>
      <c r="E38" s="41">
        <v>584</v>
      </c>
      <c r="F38" s="30">
        <v>56</v>
      </c>
      <c r="G38" s="30"/>
      <c r="H38" s="23">
        <v>21</v>
      </c>
      <c r="I38" s="33">
        <f t="shared" si="17"/>
        <v>2219</v>
      </c>
      <c r="J38" s="33">
        <f t="shared" si="18"/>
        <v>77</v>
      </c>
      <c r="K38" s="23">
        <v>359</v>
      </c>
      <c r="L38" s="14">
        <v>503</v>
      </c>
      <c r="M38" s="14">
        <v>340</v>
      </c>
      <c r="N38" s="14"/>
      <c r="O38" s="14">
        <v>12</v>
      </c>
      <c r="P38" s="14">
        <v>18</v>
      </c>
      <c r="Q38" s="14">
        <v>12</v>
      </c>
      <c r="R38" s="34"/>
      <c r="S38" s="33">
        <f t="shared" si="19"/>
        <v>1202</v>
      </c>
      <c r="T38" s="33">
        <f t="shared" si="20"/>
        <v>42</v>
      </c>
      <c r="U38" s="35">
        <f t="shared" si="21"/>
        <v>119</v>
      </c>
      <c r="V38" s="37">
        <v>4.22</v>
      </c>
      <c r="W38" s="23">
        <v>3.5</v>
      </c>
      <c r="X38" s="30">
        <v>6</v>
      </c>
      <c r="Y38" s="30">
        <v>3.3</v>
      </c>
      <c r="Z38" s="54">
        <v>4.8</v>
      </c>
      <c r="AA38" s="38">
        <v>1.7</v>
      </c>
      <c r="AB38" s="38"/>
      <c r="AC38" s="38"/>
      <c r="AD38" s="38"/>
      <c r="AE38" s="38">
        <v>0.85</v>
      </c>
      <c r="AF38" s="38"/>
      <c r="AG38" s="38"/>
      <c r="AH38" s="44">
        <f t="shared" si="4"/>
        <v>0.85</v>
      </c>
      <c r="AI38" s="53">
        <v>60</v>
      </c>
      <c r="AJ38" s="15">
        <f t="shared" si="37"/>
        <v>60.85</v>
      </c>
      <c r="AK38" s="51">
        <f t="shared" si="22"/>
        <v>138.17000000000002</v>
      </c>
      <c r="AL38" s="96">
        <f t="shared" si="23"/>
        <v>143.37</v>
      </c>
      <c r="AM38" s="16">
        <f t="shared" si="36"/>
        <v>82.52000000000001</v>
      </c>
      <c r="AN38" s="50"/>
      <c r="AO38" s="46"/>
      <c r="AP38" s="17">
        <f t="shared" si="24"/>
        <v>143.37</v>
      </c>
      <c r="AQ38" s="18">
        <f t="shared" si="5"/>
        <v>-15.064000000000021</v>
      </c>
      <c r="AR38" s="40"/>
      <c r="AS38" s="19">
        <f t="shared" si="6"/>
        <v>60.85</v>
      </c>
      <c r="AT38" s="20">
        <f t="shared" si="7"/>
        <v>62.255999999999993</v>
      </c>
      <c r="AU38" s="21">
        <f t="shared" si="8"/>
        <v>123.10599999999999</v>
      </c>
      <c r="AV38" s="47"/>
      <c r="AW38" s="19">
        <v>10</v>
      </c>
      <c r="AX38" s="20">
        <v>120</v>
      </c>
      <c r="AY38" s="20">
        <v>0</v>
      </c>
      <c r="AZ38" s="20">
        <v>36</v>
      </c>
      <c r="BA38" s="20">
        <v>20</v>
      </c>
      <c r="BB38" s="42">
        <f t="shared" si="9"/>
        <v>186</v>
      </c>
      <c r="BC38" s="43">
        <f t="shared" si="10"/>
        <v>176.7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129.69999999999999</v>
      </c>
      <c r="BK38" s="24">
        <f t="shared" si="13"/>
        <v>62.255999999999993</v>
      </c>
      <c r="BL38" s="48">
        <f t="shared" si="14"/>
        <v>67.444000000000003</v>
      </c>
      <c r="BO38" s="129">
        <f t="shared" si="25"/>
        <v>2219</v>
      </c>
      <c r="BP38" s="129">
        <f t="shared" si="26"/>
        <v>77</v>
      </c>
      <c r="BQ38" s="129">
        <f t="shared" si="27"/>
        <v>862</v>
      </c>
      <c r="BR38" s="129">
        <f t="shared" si="28"/>
        <v>24</v>
      </c>
      <c r="BS38" s="129">
        <f t="shared" si="29"/>
        <v>3081</v>
      </c>
      <c r="BT38" s="129">
        <f t="shared" si="30"/>
        <v>101</v>
      </c>
      <c r="BU38" s="129">
        <f t="shared" si="31"/>
        <v>4.8</v>
      </c>
      <c r="BV38" s="129">
        <f t="shared" si="32"/>
        <v>124.52</v>
      </c>
      <c r="BW38" s="129">
        <f t="shared" si="33"/>
        <v>0.85</v>
      </c>
      <c r="BX38" s="129">
        <f t="shared" si="34"/>
        <v>125.36999999999999</v>
      </c>
      <c r="BY38" s="134">
        <f t="shared" si="35"/>
        <v>125.36999999999999</v>
      </c>
      <c r="BZ38" s="129">
        <f t="shared" si="38"/>
        <v>24.37</v>
      </c>
    </row>
    <row r="39" spans="1:78" ht="18.75">
      <c r="A39" s="143">
        <f t="shared" si="16"/>
        <v>42914</v>
      </c>
      <c r="B39" s="138" t="s">
        <v>33</v>
      </c>
      <c r="C39" s="30">
        <v>802</v>
      </c>
      <c r="D39" s="30">
        <v>855</v>
      </c>
      <c r="E39" s="41">
        <v>601</v>
      </c>
      <c r="F39" s="30">
        <v>56</v>
      </c>
      <c r="G39" s="30"/>
      <c r="H39" s="23">
        <v>21</v>
      </c>
      <c r="I39" s="33">
        <f t="shared" si="17"/>
        <v>2258</v>
      </c>
      <c r="J39" s="33">
        <f t="shared" si="18"/>
        <v>77</v>
      </c>
      <c r="K39" s="23">
        <v>352</v>
      </c>
      <c r="L39" s="14">
        <v>510</v>
      </c>
      <c r="M39" s="14">
        <v>340</v>
      </c>
      <c r="N39" s="14"/>
      <c r="O39" s="14">
        <v>12</v>
      </c>
      <c r="P39" s="14">
        <v>18</v>
      </c>
      <c r="Q39" s="14">
        <v>12</v>
      </c>
      <c r="R39" s="34"/>
      <c r="S39" s="33">
        <f t="shared" si="19"/>
        <v>1202</v>
      </c>
      <c r="T39" s="33">
        <f t="shared" si="20"/>
        <v>42</v>
      </c>
      <c r="U39" s="35">
        <f t="shared" si="21"/>
        <v>119</v>
      </c>
      <c r="V39" s="37">
        <v>4.22</v>
      </c>
      <c r="W39" s="23">
        <v>3.5</v>
      </c>
      <c r="X39" s="30">
        <v>6</v>
      </c>
      <c r="Y39" s="30">
        <v>3.3</v>
      </c>
      <c r="Z39" s="54">
        <v>4.8</v>
      </c>
      <c r="AA39" s="38">
        <v>1.7</v>
      </c>
      <c r="AB39" s="38"/>
      <c r="AC39" s="38"/>
      <c r="AD39" s="38"/>
      <c r="AE39" s="38">
        <v>0.85</v>
      </c>
      <c r="AF39" s="38"/>
      <c r="AG39" s="38"/>
      <c r="AH39" s="44">
        <f t="shared" si="4"/>
        <v>0.85</v>
      </c>
      <c r="AI39" s="53">
        <v>60</v>
      </c>
      <c r="AJ39" s="15">
        <f t="shared" si="37"/>
        <v>60.85</v>
      </c>
      <c r="AK39" s="51">
        <f t="shared" si="22"/>
        <v>138.17000000000002</v>
      </c>
      <c r="AL39" s="96">
        <f t="shared" si="23"/>
        <v>143.37</v>
      </c>
      <c r="AM39" s="16">
        <f t="shared" si="36"/>
        <v>82.52000000000001</v>
      </c>
      <c r="AN39" s="50"/>
      <c r="AO39" s="46"/>
      <c r="AP39" s="17">
        <f t="shared" si="24"/>
        <v>143.37</v>
      </c>
      <c r="AQ39" s="18">
        <f t="shared" si="5"/>
        <v>-15.064000000000021</v>
      </c>
      <c r="AR39" s="40"/>
      <c r="AS39" s="19">
        <f t="shared" si="6"/>
        <v>60.85</v>
      </c>
      <c r="AT39" s="20">
        <f t="shared" si="7"/>
        <v>62.255999999999993</v>
      </c>
      <c r="AU39" s="21">
        <f t="shared" si="8"/>
        <v>123.10599999999999</v>
      </c>
      <c r="AV39" s="47"/>
      <c r="AW39" s="19">
        <v>10</v>
      </c>
      <c r="AX39" s="20">
        <v>120</v>
      </c>
      <c r="AY39" s="20">
        <v>0</v>
      </c>
      <c r="AZ39" s="20">
        <v>36</v>
      </c>
      <c r="BA39" s="20">
        <v>20</v>
      </c>
      <c r="BB39" s="42">
        <f t="shared" si="9"/>
        <v>186</v>
      </c>
      <c r="BC39" s="43">
        <f t="shared" si="10"/>
        <v>176.7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129.69999999999999</v>
      </c>
      <c r="BK39" s="24">
        <f t="shared" si="13"/>
        <v>62.255999999999993</v>
      </c>
      <c r="BL39" s="48">
        <f t="shared" si="14"/>
        <v>67.444000000000003</v>
      </c>
      <c r="BO39" s="129">
        <f t="shared" si="25"/>
        <v>2258</v>
      </c>
      <c r="BP39" s="129">
        <f t="shared" si="26"/>
        <v>77</v>
      </c>
      <c r="BQ39" s="129">
        <f t="shared" si="27"/>
        <v>862</v>
      </c>
      <c r="BR39" s="129">
        <f t="shared" si="28"/>
        <v>24</v>
      </c>
      <c r="BS39" s="129">
        <f t="shared" si="29"/>
        <v>3120</v>
      </c>
      <c r="BT39" s="129">
        <f t="shared" si="30"/>
        <v>101</v>
      </c>
      <c r="BU39" s="129">
        <f t="shared" si="31"/>
        <v>4.8</v>
      </c>
      <c r="BV39" s="129">
        <f t="shared" si="32"/>
        <v>124.52</v>
      </c>
      <c r="BW39" s="129">
        <f t="shared" si="33"/>
        <v>0.85</v>
      </c>
      <c r="BX39" s="129">
        <f t="shared" si="34"/>
        <v>125.36999999999999</v>
      </c>
      <c r="BY39" s="134">
        <f t="shared" si="35"/>
        <v>125.36999999999999</v>
      </c>
      <c r="BZ39" s="129">
        <f t="shared" si="38"/>
        <v>24.37</v>
      </c>
    </row>
    <row r="40" spans="1:78" ht="18.75">
      <c r="A40" s="143">
        <f t="shared" si="16"/>
        <v>42914</v>
      </c>
      <c r="B40" s="138" t="s">
        <v>21</v>
      </c>
      <c r="C40" s="30">
        <v>847</v>
      </c>
      <c r="D40" s="30">
        <v>864</v>
      </c>
      <c r="E40" s="41">
        <v>610</v>
      </c>
      <c r="F40" s="30">
        <v>58</v>
      </c>
      <c r="G40" s="30"/>
      <c r="H40" s="23">
        <v>21</v>
      </c>
      <c r="I40" s="33">
        <f t="shared" si="17"/>
        <v>2321</v>
      </c>
      <c r="J40" s="33">
        <f t="shared" si="18"/>
        <v>79</v>
      </c>
      <c r="K40" s="23">
        <v>359</v>
      </c>
      <c r="L40" s="14">
        <v>506</v>
      </c>
      <c r="M40" s="14">
        <v>340</v>
      </c>
      <c r="N40" s="14"/>
      <c r="O40" s="14">
        <v>12</v>
      </c>
      <c r="P40" s="14">
        <v>18</v>
      </c>
      <c r="Q40" s="14">
        <v>12</v>
      </c>
      <c r="R40" s="34"/>
      <c r="S40" s="33">
        <f t="shared" si="19"/>
        <v>1205</v>
      </c>
      <c r="T40" s="33">
        <f t="shared" si="20"/>
        <v>42</v>
      </c>
      <c r="U40" s="35">
        <f t="shared" si="21"/>
        <v>121</v>
      </c>
      <c r="V40" s="37">
        <v>4.83</v>
      </c>
      <c r="W40" s="23">
        <v>3.5</v>
      </c>
      <c r="X40" s="30">
        <v>5.8</v>
      </c>
      <c r="Y40" s="30">
        <v>3.5</v>
      </c>
      <c r="Z40" s="54">
        <v>4.9000000000000004</v>
      </c>
      <c r="AA40" s="38">
        <v>2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60</v>
      </c>
      <c r="AJ40" s="15">
        <f t="shared" si="37"/>
        <v>60.8</v>
      </c>
      <c r="AK40" s="51">
        <f t="shared" si="22"/>
        <v>140.83000000000001</v>
      </c>
      <c r="AL40" s="96">
        <f t="shared" si="23"/>
        <v>146.33000000000001</v>
      </c>
      <c r="AM40" s="16">
        <f t="shared" si="36"/>
        <v>85.530000000000015</v>
      </c>
      <c r="AN40" s="50"/>
      <c r="AO40" s="46"/>
      <c r="AP40" s="17">
        <f t="shared" si="24"/>
        <v>146.33000000000001</v>
      </c>
      <c r="AQ40" s="18">
        <f t="shared" si="5"/>
        <v>-17.774000000000029</v>
      </c>
      <c r="AR40" s="40"/>
      <c r="AS40" s="19">
        <f t="shared" si="6"/>
        <v>60.8</v>
      </c>
      <c r="AT40" s="20">
        <f t="shared" si="7"/>
        <v>62.255999999999993</v>
      </c>
      <c r="AU40" s="21">
        <f t="shared" si="8"/>
        <v>123.05599999999998</v>
      </c>
      <c r="AV40" s="47"/>
      <c r="AW40" s="19">
        <v>10</v>
      </c>
      <c r="AX40" s="20">
        <v>120</v>
      </c>
      <c r="AY40" s="20">
        <v>0</v>
      </c>
      <c r="AZ40" s="20">
        <v>36</v>
      </c>
      <c r="BA40" s="20">
        <v>20</v>
      </c>
      <c r="BB40" s="42">
        <f t="shared" si="9"/>
        <v>186</v>
      </c>
      <c r="BC40" s="43">
        <f t="shared" si="10"/>
        <v>176.7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129.69999999999999</v>
      </c>
      <c r="BK40" s="24">
        <f t="shared" si="13"/>
        <v>62.255999999999993</v>
      </c>
      <c r="BL40" s="48">
        <f t="shared" si="14"/>
        <v>67.444000000000003</v>
      </c>
      <c r="BO40" s="129">
        <f t="shared" si="25"/>
        <v>2321</v>
      </c>
      <c r="BP40" s="129">
        <f t="shared" si="26"/>
        <v>79</v>
      </c>
      <c r="BQ40" s="129">
        <f t="shared" si="27"/>
        <v>865</v>
      </c>
      <c r="BR40" s="129">
        <f t="shared" si="28"/>
        <v>24</v>
      </c>
      <c r="BS40" s="129">
        <f t="shared" si="29"/>
        <v>3186</v>
      </c>
      <c r="BT40" s="129">
        <f t="shared" si="30"/>
        <v>103</v>
      </c>
      <c r="BU40" s="129">
        <f t="shared" si="31"/>
        <v>4.9000000000000004</v>
      </c>
      <c r="BV40" s="129">
        <f t="shared" si="32"/>
        <v>127.53</v>
      </c>
      <c r="BW40" s="129">
        <f t="shared" si="33"/>
        <v>0.8</v>
      </c>
      <c r="BX40" s="129">
        <f t="shared" si="34"/>
        <v>128.33000000000001</v>
      </c>
      <c r="BY40" s="134">
        <f t="shared" si="35"/>
        <v>128.33000000000001</v>
      </c>
      <c r="BZ40" s="129">
        <f t="shared" si="38"/>
        <v>25.330000000000002</v>
      </c>
    </row>
    <row r="41" spans="1:78" ht="18.75">
      <c r="A41" s="143">
        <f t="shared" si="16"/>
        <v>42914</v>
      </c>
      <c r="B41" s="138" t="s">
        <v>34</v>
      </c>
      <c r="C41" s="30">
        <v>845</v>
      </c>
      <c r="D41" s="30">
        <v>856</v>
      </c>
      <c r="E41" s="30">
        <v>608</v>
      </c>
      <c r="F41" s="30">
        <v>58</v>
      </c>
      <c r="G41" s="30"/>
      <c r="H41" s="23">
        <v>21</v>
      </c>
      <c r="I41" s="33">
        <f>C41+D41+E41</f>
        <v>2309</v>
      </c>
      <c r="J41" s="33">
        <f>F41+G41+H41</f>
        <v>79</v>
      </c>
      <c r="K41" s="30">
        <v>369</v>
      </c>
      <c r="L41" s="30">
        <v>513</v>
      </c>
      <c r="M41" s="30">
        <v>360</v>
      </c>
      <c r="N41" s="30"/>
      <c r="O41" s="14">
        <v>13</v>
      </c>
      <c r="P41" s="14">
        <v>18</v>
      </c>
      <c r="Q41" s="14">
        <v>13</v>
      </c>
      <c r="R41" s="34"/>
      <c r="S41" s="33">
        <f t="shared" si="19"/>
        <v>1242</v>
      </c>
      <c r="T41" s="33">
        <f t="shared" si="20"/>
        <v>44</v>
      </c>
      <c r="U41" s="35">
        <f t="shared" si="21"/>
        <v>123</v>
      </c>
      <c r="V41" s="37">
        <v>4.83</v>
      </c>
      <c r="W41" s="23">
        <v>3.5</v>
      </c>
      <c r="X41" s="30">
        <v>5.8</v>
      </c>
      <c r="Y41" s="30">
        <v>3.5</v>
      </c>
      <c r="Z41" s="54">
        <v>4.9000000000000004</v>
      </c>
      <c r="AA41" s="38">
        <v>2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60</v>
      </c>
      <c r="AJ41" s="15">
        <f t="shared" si="37"/>
        <v>60.8</v>
      </c>
      <c r="AK41" s="51">
        <f t="shared" si="22"/>
        <v>142.83000000000001</v>
      </c>
      <c r="AL41" s="96">
        <f t="shared" si="23"/>
        <v>148.33000000000001</v>
      </c>
      <c r="AM41" s="16">
        <f t="shared" si="36"/>
        <v>87.530000000000015</v>
      </c>
      <c r="AN41" s="50"/>
      <c r="AO41" s="46"/>
      <c r="AP41" s="17">
        <f t="shared" si="24"/>
        <v>148.33000000000001</v>
      </c>
      <c r="AQ41" s="18">
        <f t="shared" si="5"/>
        <v>-19.774000000000029</v>
      </c>
      <c r="AR41" s="40"/>
      <c r="AS41" s="19">
        <f t="shared" si="6"/>
        <v>60.8</v>
      </c>
      <c r="AT41" s="20">
        <f t="shared" si="7"/>
        <v>62.255999999999993</v>
      </c>
      <c r="AU41" s="21">
        <f t="shared" si="8"/>
        <v>123.05599999999998</v>
      </c>
      <c r="AV41" s="47"/>
      <c r="AW41" s="19">
        <v>10</v>
      </c>
      <c r="AX41" s="20">
        <v>120</v>
      </c>
      <c r="AY41" s="20">
        <v>0</v>
      </c>
      <c r="AZ41" s="20">
        <v>36</v>
      </c>
      <c r="BA41" s="20">
        <v>20</v>
      </c>
      <c r="BB41" s="42">
        <f t="shared" si="9"/>
        <v>186</v>
      </c>
      <c r="BC41" s="43">
        <f t="shared" si="10"/>
        <v>176.7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129.69999999999999</v>
      </c>
      <c r="BK41" s="24">
        <f t="shared" si="13"/>
        <v>62.255999999999993</v>
      </c>
      <c r="BL41" s="48">
        <f t="shared" si="14"/>
        <v>67.444000000000003</v>
      </c>
      <c r="BO41" s="129">
        <f t="shared" si="25"/>
        <v>2309</v>
      </c>
      <c r="BP41" s="129">
        <f t="shared" si="26"/>
        <v>79</v>
      </c>
      <c r="BQ41" s="129">
        <f t="shared" si="27"/>
        <v>882</v>
      </c>
      <c r="BR41" s="129">
        <f t="shared" si="28"/>
        <v>26</v>
      </c>
      <c r="BS41" s="129">
        <f t="shared" si="29"/>
        <v>3191</v>
      </c>
      <c r="BT41" s="129">
        <f t="shared" si="30"/>
        <v>105</v>
      </c>
      <c r="BU41" s="129">
        <f t="shared" si="31"/>
        <v>4.9000000000000004</v>
      </c>
      <c r="BV41" s="129">
        <f t="shared" si="32"/>
        <v>129.53</v>
      </c>
      <c r="BW41" s="129">
        <f t="shared" si="33"/>
        <v>0.8</v>
      </c>
      <c r="BX41" s="129">
        <f t="shared" si="34"/>
        <v>130.33000000000001</v>
      </c>
      <c r="BY41" s="134">
        <f t="shared" si="35"/>
        <v>130.33000000000001</v>
      </c>
      <c r="BZ41" s="129">
        <f t="shared" si="38"/>
        <v>25.330000000000002</v>
      </c>
    </row>
    <row r="42" spans="1:78" ht="18.75">
      <c r="A42" s="143">
        <f t="shared" si="16"/>
        <v>42914</v>
      </c>
      <c r="B42" s="138" t="s">
        <v>22</v>
      </c>
      <c r="C42" s="30">
        <v>841</v>
      </c>
      <c r="D42" s="30">
        <v>851</v>
      </c>
      <c r="E42" s="41">
        <v>605</v>
      </c>
      <c r="F42" s="30">
        <v>58</v>
      </c>
      <c r="G42" s="30"/>
      <c r="H42" s="23">
        <v>20</v>
      </c>
      <c r="I42" s="33">
        <f>C42+D42+E42</f>
        <v>2297</v>
      </c>
      <c r="J42" s="33">
        <f>F42+G42+H42</f>
        <v>78</v>
      </c>
      <c r="K42" s="23">
        <v>367</v>
      </c>
      <c r="L42" s="14">
        <v>510</v>
      </c>
      <c r="M42" s="14">
        <v>370</v>
      </c>
      <c r="N42" s="14"/>
      <c r="O42" s="14">
        <v>13</v>
      </c>
      <c r="P42" s="14">
        <v>18</v>
      </c>
      <c r="Q42" s="14">
        <v>13</v>
      </c>
      <c r="R42" s="34"/>
      <c r="S42" s="33">
        <f t="shared" si="19"/>
        <v>1247</v>
      </c>
      <c r="T42" s="33">
        <f t="shared" si="20"/>
        <v>44</v>
      </c>
      <c r="U42" s="35">
        <f t="shared" si="21"/>
        <v>122</v>
      </c>
      <c r="V42" s="37">
        <v>4.83</v>
      </c>
      <c r="W42" s="23">
        <v>3.5</v>
      </c>
      <c r="X42" s="30">
        <v>5.8</v>
      </c>
      <c r="Y42" s="30">
        <v>3.6</v>
      </c>
      <c r="Z42" s="54">
        <v>5.3</v>
      </c>
      <c r="AA42" s="38">
        <v>2.2999999999999998</v>
      </c>
      <c r="AB42" s="38"/>
      <c r="AC42" s="38"/>
      <c r="AD42" s="38"/>
      <c r="AE42" s="38">
        <v>0.8</v>
      </c>
      <c r="AF42" s="38"/>
      <c r="AG42" s="38"/>
      <c r="AH42" s="44">
        <f t="shared" si="4"/>
        <v>0.8</v>
      </c>
      <c r="AI42" s="53">
        <v>60</v>
      </c>
      <c r="AJ42" s="15">
        <f t="shared" si="37"/>
        <v>60.8</v>
      </c>
      <c r="AK42" s="51">
        <f t="shared" si="22"/>
        <v>142.33000000000001</v>
      </c>
      <c r="AL42" s="96">
        <f t="shared" si="23"/>
        <v>148.13000000000002</v>
      </c>
      <c r="AM42" s="16">
        <f t="shared" si="36"/>
        <v>87.330000000000027</v>
      </c>
      <c r="AN42" s="50"/>
      <c r="AO42" s="46"/>
      <c r="AP42" s="17">
        <f t="shared" si="24"/>
        <v>148.13000000000002</v>
      </c>
      <c r="AQ42" s="18">
        <f t="shared" si="5"/>
        <v>-19.274000000000029</v>
      </c>
      <c r="AR42" s="40"/>
      <c r="AS42" s="19">
        <f t="shared" si="6"/>
        <v>60.8</v>
      </c>
      <c r="AT42" s="20">
        <f t="shared" si="7"/>
        <v>62.255999999999993</v>
      </c>
      <c r="AU42" s="21">
        <f t="shared" si="8"/>
        <v>123.05599999999998</v>
      </c>
      <c r="AV42" s="47"/>
      <c r="AW42" s="19">
        <v>10</v>
      </c>
      <c r="AX42" s="20">
        <v>120</v>
      </c>
      <c r="AY42" s="20">
        <v>0</v>
      </c>
      <c r="AZ42" s="20">
        <v>36</v>
      </c>
      <c r="BA42" s="20">
        <v>20</v>
      </c>
      <c r="BB42" s="42">
        <f t="shared" si="9"/>
        <v>186</v>
      </c>
      <c r="BC42" s="43">
        <f t="shared" si="10"/>
        <v>176.7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129.69999999999999</v>
      </c>
      <c r="BK42" s="24">
        <f t="shared" si="13"/>
        <v>62.255999999999993</v>
      </c>
      <c r="BL42" s="48">
        <f t="shared" si="14"/>
        <v>67.444000000000003</v>
      </c>
      <c r="BO42" s="129">
        <f t="shared" si="25"/>
        <v>2297</v>
      </c>
      <c r="BP42" s="129">
        <f t="shared" si="26"/>
        <v>78</v>
      </c>
      <c r="BQ42" s="129">
        <f t="shared" si="27"/>
        <v>877</v>
      </c>
      <c r="BR42" s="129">
        <f t="shared" si="28"/>
        <v>26</v>
      </c>
      <c r="BS42" s="129">
        <f t="shared" si="29"/>
        <v>3174</v>
      </c>
      <c r="BT42" s="129">
        <f t="shared" si="30"/>
        <v>104</v>
      </c>
      <c r="BU42" s="129">
        <f t="shared" si="31"/>
        <v>5.3</v>
      </c>
      <c r="BV42" s="129">
        <f t="shared" si="32"/>
        <v>129.32999999999998</v>
      </c>
      <c r="BW42" s="129">
        <f t="shared" si="33"/>
        <v>0.8</v>
      </c>
      <c r="BX42" s="129">
        <f t="shared" si="34"/>
        <v>130.13</v>
      </c>
      <c r="BY42" s="134">
        <f t="shared" si="35"/>
        <v>130.13</v>
      </c>
      <c r="BZ42" s="129">
        <f t="shared" si="38"/>
        <v>26.130000000000003</v>
      </c>
    </row>
    <row r="43" spans="1:78" ht="18.75">
      <c r="A43" s="143">
        <f t="shared" si="16"/>
        <v>42914</v>
      </c>
      <c r="B43" s="138" t="s">
        <v>49</v>
      </c>
      <c r="C43" s="30">
        <v>844</v>
      </c>
      <c r="D43" s="30">
        <v>849</v>
      </c>
      <c r="E43" s="41">
        <v>605</v>
      </c>
      <c r="F43" s="30">
        <v>58</v>
      </c>
      <c r="G43" s="30"/>
      <c r="H43" s="23">
        <v>21</v>
      </c>
      <c r="I43" s="33">
        <f>C43+D43+E43</f>
        <v>2298</v>
      </c>
      <c r="J43" s="33">
        <f>F43+G43+H43</f>
        <v>79</v>
      </c>
      <c r="K43" s="23">
        <v>375</v>
      </c>
      <c r="L43" s="14">
        <v>491</v>
      </c>
      <c r="M43" s="14">
        <v>380</v>
      </c>
      <c r="N43" s="14"/>
      <c r="O43" s="14">
        <v>13</v>
      </c>
      <c r="P43" s="14">
        <v>17</v>
      </c>
      <c r="Q43" s="14">
        <v>13</v>
      </c>
      <c r="R43" s="34"/>
      <c r="S43" s="33">
        <f t="shared" si="19"/>
        <v>1246</v>
      </c>
      <c r="T43" s="33">
        <f t="shared" si="20"/>
        <v>43</v>
      </c>
      <c r="U43" s="35">
        <f t="shared" si="21"/>
        <v>122</v>
      </c>
      <c r="V43" s="37">
        <v>4.83</v>
      </c>
      <c r="W43" s="23">
        <v>3.5</v>
      </c>
      <c r="X43" s="30">
        <v>6.5</v>
      </c>
      <c r="Y43" s="30">
        <v>3.6</v>
      </c>
      <c r="Z43" s="54">
        <v>5.3</v>
      </c>
      <c r="AA43" s="38">
        <v>2.2999999999999998</v>
      </c>
      <c r="AB43" s="38"/>
      <c r="AC43" s="38"/>
      <c r="AD43" s="38"/>
      <c r="AE43" s="38">
        <v>0.8</v>
      </c>
      <c r="AF43" s="38"/>
      <c r="AG43" s="38"/>
      <c r="AH43" s="44">
        <f t="shared" si="4"/>
        <v>0.8</v>
      </c>
      <c r="AI43" s="53">
        <v>60</v>
      </c>
      <c r="AJ43" s="15">
        <f t="shared" si="37"/>
        <v>60.8</v>
      </c>
      <c r="AK43" s="51">
        <f t="shared" si="22"/>
        <v>143.03</v>
      </c>
      <c r="AL43" s="96">
        <f t="shared" si="23"/>
        <v>148.83000000000001</v>
      </c>
      <c r="AM43" s="16">
        <f t="shared" si="36"/>
        <v>88.030000000000015</v>
      </c>
      <c r="AN43" s="50"/>
      <c r="AO43" s="46"/>
      <c r="AP43" s="17">
        <f t="shared" si="24"/>
        <v>148.83000000000001</v>
      </c>
      <c r="AQ43" s="18">
        <f t="shared" si="5"/>
        <v>-19.974000000000018</v>
      </c>
      <c r="AR43" s="40"/>
      <c r="AS43" s="19">
        <f t="shared" si="6"/>
        <v>60.8</v>
      </c>
      <c r="AT43" s="20">
        <f t="shared" si="7"/>
        <v>62.255999999999993</v>
      </c>
      <c r="AU43" s="21">
        <f t="shared" si="8"/>
        <v>123.05599999999998</v>
      </c>
      <c r="AV43" s="47"/>
      <c r="AW43" s="19">
        <v>10</v>
      </c>
      <c r="AX43" s="20">
        <v>120</v>
      </c>
      <c r="AY43" s="20">
        <v>0</v>
      </c>
      <c r="AZ43" s="20">
        <v>36</v>
      </c>
      <c r="BA43" s="20">
        <v>20</v>
      </c>
      <c r="BB43" s="42">
        <f t="shared" si="9"/>
        <v>186</v>
      </c>
      <c r="BC43" s="43">
        <f t="shared" si="10"/>
        <v>176.7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129.69999999999999</v>
      </c>
      <c r="BK43" s="24">
        <f t="shared" si="13"/>
        <v>62.255999999999993</v>
      </c>
      <c r="BL43" s="48">
        <f t="shared" si="14"/>
        <v>67.444000000000003</v>
      </c>
      <c r="BO43" s="129">
        <f t="shared" si="25"/>
        <v>2298</v>
      </c>
      <c r="BP43" s="129">
        <f t="shared" si="26"/>
        <v>79</v>
      </c>
      <c r="BQ43" s="129">
        <f t="shared" si="27"/>
        <v>866</v>
      </c>
      <c r="BR43" s="129">
        <f t="shared" si="28"/>
        <v>26</v>
      </c>
      <c r="BS43" s="129">
        <f t="shared" si="29"/>
        <v>3164</v>
      </c>
      <c r="BT43" s="129">
        <f t="shared" si="30"/>
        <v>105</v>
      </c>
      <c r="BU43" s="129">
        <f t="shared" si="31"/>
        <v>5.3</v>
      </c>
      <c r="BV43" s="129">
        <f t="shared" si="32"/>
        <v>131.03</v>
      </c>
      <c r="BW43" s="129">
        <f t="shared" si="33"/>
        <v>0.8</v>
      </c>
      <c r="BX43" s="129">
        <f t="shared" si="34"/>
        <v>131.83000000000001</v>
      </c>
      <c r="BY43" s="134">
        <f t="shared" si="35"/>
        <v>131.83000000000001</v>
      </c>
      <c r="BZ43" s="129">
        <f t="shared" si="38"/>
        <v>26.830000000000002</v>
      </c>
    </row>
    <row r="44" spans="1:78" ht="18.75">
      <c r="A44" s="143">
        <f t="shared" si="16"/>
        <v>42914</v>
      </c>
      <c r="B44" s="138" t="s">
        <v>23</v>
      </c>
      <c r="C44" s="30">
        <v>818</v>
      </c>
      <c r="D44" s="30">
        <v>843</v>
      </c>
      <c r="E44" s="41">
        <v>574</v>
      </c>
      <c r="F44" s="30">
        <v>57</v>
      </c>
      <c r="G44" s="30"/>
      <c r="H44" s="23">
        <v>19</v>
      </c>
      <c r="I44" s="33">
        <f>C44+D44+E44</f>
        <v>2235</v>
      </c>
      <c r="J44" s="33">
        <f>F44+G44+H44</f>
        <v>76</v>
      </c>
      <c r="K44" s="23">
        <v>362</v>
      </c>
      <c r="L44" s="14">
        <v>468</v>
      </c>
      <c r="M44" s="14">
        <v>390</v>
      </c>
      <c r="N44" s="14"/>
      <c r="O44" s="14">
        <v>13</v>
      </c>
      <c r="P44" s="14">
        <v>16</v>
      </c>
      <c r="Q44" s="14">
        <v>14</v>
      </c>
      <c r="R44" s="34"/>
      <c r="S44" s="33">
        <f t="shared" si="19"/>
        <v>1220</v>
      </c>
      <c r="T44" s="33">
        <f t="shared" si="20"/>
        <v>43</v>
      </c>
      <c r="U44" s="35">
        <f t="shared" si="21"/>
        <v>119</v>
      </c>
      <c r="V44" s="37">
        <v>4.83</v>
      </c>
      <c r="W44" s="23">
        <v>3.5</v>
      </c>
      <c r="X44" s="30">
        <v>6.5</v>
      </c>
      <c r="Y44" s="30">
        <v>3.5</v>
      </c>
      <c r="Z44" s="54">
        <v>5.8</v>
      </c>
      <c r="AA44" s="38">
        <v>2.4</v>
      </c>
      <c r="AB44" s="38"/>
      <c r="AC44" s="38"/>
      <c r="AD44" s="38"/>
      <c r="AE44" s="38">
        <v>0.8</v>
      </c>
      <c r="AF44" s="38"/>
      <c r="AG44" s="38"/>
      <c r="AH44" s="44">
        <f t="shared" si="4"/>
        <v>0.8</v>
      </c>
      <c r="AI44" s="53">
        <v>60</v>
      </c>
      <c r="AJ44" s="15">
        <f t="shared" si="37"/>
        <v>60.8</v>
      </c>
      <c r="AK44" s="51">
        <f t="shared" si="22"/>
        <v>140.43</v>
      </c>
      <c r="AL44" s="96">
        <f t="shared" si="23"/>
        <v>146.33000000000001</v>
      </c>
      <c r="AM44" s="16">
        <f t="shared" si="36"/>
        <v>85.530000000000015</v>
      </c>
      <c r="AN44" s="50"/>
      <c r="AO44" s="46"/>
      <c r="AP44" s="17">
        <f t="shared" si="24"/>
        <v>146.33000000000001</v>
      </c>
      <c r="AQ44" s="18">
        <f t="shared" si="5"/>
        <v>-17.374000000000024</v>
      </c>
      <c r="AR44" s="40"/>
      <c r="AS44" s="19">
        <f t="shared" si="6"/>
        <v>60.8</v>
      </c>
      <c r="AT44" s="20">
        <f t="shared" si="7"/>
        <v>62.255999999999993</v>
      </c>
      <c r="AU44" s="21">
        <f t="shared" si="8"/>
        <v>123.05599999999998</v>
      </c>
      <c r="AV44" s="47"/>
      <c r="AW44" s="19">
        <v>10</v>
      </c>
      <c r="AX44" s="20">
        <v>120</v>
      </c>
      <c r="AY44" s="20">
        <v>0</v>
      </c>
      <c r="AZ44" s="20">
        <v>36</v>
      </c>
      <c r="BA44" s="20">
        <v>20</v>
      </c>
      <c r="BB44" s="42">
        <f t="shared" si="9"/>
        <v>186</v>
      </c>
      <c r="BC44" s="43">
        <f t="shared" si="10"/>
        <v>176.7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129.69999999999999</v>
      </c>
      <c r="BK44" s="24">
        <f t="shared" si="13"/>
        <v>62.255999999999993</v>
      </c>
      <c r="BL44" s="48">
        <f t="shared" si="14"/>
        <v>67.444000000000003</v>
      </c>
      <c r="BO44" s="129">
        <f t="shared" si="25"/>
        <v>2235</v>
      </c>
      <c r="BP44" s="129">
        <f t="shared" si="26"/>
        <v>76</v>
      </c>
      <c r="BQ44" s="129">
        <f t="shared" si="27"/>
        <v>830</v>
      </c>
      <c r="BR44" s="129">
        <f t="shared" si="28"/>
        <v>27</v>
      </c>
      <c r="BS44" s="129">
        <f t="shared" si="29"/>
        <v>3065</v>
      </c>
      <c r="BT44" s="129">
        <f t="shared" si="30"/>
        <v>103</v>
      </c>
      <c r="BU44" s="129">
        <f t="shared" si="31"/>
        <v>5.8</v>
      </c>
      <c r="BV44" s="129">
        <f t="shared" si="32"/>
        <v>129.53</v>
      </c>
      <c r="BW44" s="129">
        <f t="shared" si="33"/>
        <v>0.8</v>
      </c>
      <c r="BX44" s="129">
        <f t="shared" si="34"/>
        <v>130.33000000000001</v>
      </c>
      <c r="BY44" s="134">
        <f t="shared" si="35"/>
        <v>130.33000000000001</v>
      </c>
      <c r="BZ44" s="129">
        <f t="shared" si="38"/>
        <v>27.33</v>
      </c>
    </row>
    <row r="45" spans="1:78" ht="18.75">
      <c r="A45" s="143">
        <f t="shared" si="16"/>
        <v>42914</v>
      </c>
      <c r="B45" s="138" t="s">
        <v>50</v>
      </c>
      <c r="C45" s="30">
        <v>800</v>
      </c>
      <c r="D45" s="30">
        <v>822</v>
      </c>
      <c r="E45" s="41">
        <v>535</v>
      </c>
      <c r="F45" s="30">
        <v>56</v>
      </c>
      <c r="G45" s="30"/>
      <c r="H45" s="23">
        <v>18</v>
      </c>
      <c r="I45" s="33">
        <f>C45+D45+E45</f>
        <v>2157</v>
      </c>
      <c r="J45" s="33">
        <f>F45+G45+H45</f>
        <v>74</v>
      </c>
      <c r="K45" s="23">
        <v>360</v>
      </c>
      <c r="L45" s="14">
        <v>450</v>
      </c>
      <c r="M45" s="14">
        <v>350</v>
      </c>
      <c r="N45" s="14"/>
      <c r="O45" s="14">
        <v>13</v>
      </c>
      <c r="P45" s="14">
        <v>16</v>
      </c>
      <c r="Q45" s="14">
        <v>12</v>
      </c>
      <c r="R45" s="34"/>
      <c r="S45" s="33">
        <f t="shared" si="19"/>
        <v>1160</v>
      </c>
      <c r="T45" s="33">
        <f t="shared" si="20"/>
        <v>41</v>
      </c>
      <c r="U45" s="35">
        <f t="shared" si="21"/>
        <v>115</v>
      </c>
      <c r="V45" s="37">
        <v>4.83</v>
      </c>
      <c r="W45" s="23">
        <v>3.5</v>
      </c>
      <c r="X45" s="30">
        <v>6.5</v>
      </c>
      <c r="Y45" s="30">
        <v>3.5</v>
      </c>
      <c r="Z45" s="54">
        <v>5.8</v>
      </c>
      <c r="AA45" s="38">
        <v>2.4</v>
      </c>
      <c r="AB45" s="38"/>
      <c r="AC45" s="38"/>
      <c r="AD45" s="38"/>
      <c r="AE45" s="38">
        <v>0.8</v>
      </c>
      <c r="AF45" s="38"/>
      <c r="AG45" s="38"/>
      <c r="AH45" s="44">
        <f t="shared" si="4"/>
        <v>0.8</v>
      </c>
      <c r="AI45" s="53">
        <v>60</v>
      </c>
      <c r="AJ45" s="15">
        <f t="shared" si="37"/>
        <v>60.8</v>
      </c>
      <c r="AK45" s="51">
        <f t="shared" si="22"/>
        <v>136.43</v>
      </c>
      <c r="AL45" s="96">
        <f t="shared" si="23"/>
        <v>142.33000000000001</v>
      </c>
      <c r="AM45" s="16">
        <f t="shared" si="36"/>
        <v>81.530000000000015</v>
      </c>
      <c r="AN45" s="50"/>
      <c r="AO45" s="46"/>
      <c r="AP45" s="17">
        <f t="shared" si="24"/>
        <v>142.33000000000001</v>
      </c>
      <c r="AQ45" s="18">
        <f t="shared" si="5"/>
        <v>-13.374000000000024</v>
      </c>
      <c r="AR45" s="40"/>
      <c r="AS45" s="19">
        <f t="shared" si="6"/>
        <v>60.8</v>
      </c>
      <c r="AT45" s="20">
        <f t="shared" si="7"/>
        <v>62.255999999999993</v>
      </c>
      <c r="AU45" s="21">
        <f t="shared" si="8"/>
        <v>123.05599999999998</v>
      </c>
      <c r="AV45" s="47"/>
      <c r="AW45" s="19">
        <v>10</v>
      </c>
      <c r="AX45" s="20">
        <v>120</v>
      </c>
      <c r="AY45" s="20">
        <v>0</v>
      </c>
      <c r="AZ45" s="20">
        <v>36</v>
      </c>
      <c r="BA45" s="20">
        <v>20</v>
      </c>
      <c r="BB45" s="42">
        <f t="shared" si="9"/>
        <v>186</v>
      </c>
      <c r="BC45" s="43">
        <f t="shared" si="10"/>
        <v>176.7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129.69999999999999</v>
      </c>
      <c r="BK45" s="24">
        <f t="shared" si="13"/>
        <v>62.255999999999993</v>
      </c>
      <c r="BL45" s="48">
        <f t="shared" si="14"/>
        <v>67.444000000000003</v>
      </c>
      <c r="BO45" s="129">
        <f t="shared" si="25"/>
        <v>2157</v>
      </c>
      <c r="BP45" s="129">
        <f t="shared" si="26"/>
        <v>74</v>
      </c>
      <c r="BQ45" s="129">
        <f t="shared" si="27"/>
        <v>810</v>
      </c>
      <c r="BR45" s="129">
        <f t="shared" si="28"/>
        <v>25</v>
      </c>
      <c r="BS45" s="129">
        <f t="shared" si="29"/>
        <v>2967</v>
      </c>
      <c r="BT45" s="129">
        <f t="shared" si="30"/>
        <v>99</v>
      </c>
      <c r="BU45" s="129">
        <f t="shared" si="31"/>
        <v>5.8</v>
      </c>
      <c r="BV45" s="129">
        <f t="shared" si="32"/>
        <v>125.53</v>
      </c>
      <c r="BW45" s="129">
        <f t="shared" si="33"/>
        <v>0.8</v>
      </c>
      <c r="BX45" s="129">
        <f t="shared" si="34"/>
        <v>126.33</v>
      </c>
      <c r="BY45" s="134">
        <f t="shared" si="35"/>
        <v>126.33</v>
      </c>
      <c r="BZ45" s="129">
        <f t="shared" si="38"/>
        <v>27.33</v>
      </c>
    </row>
    <row r="46" spans="1:78" ht="18.75">
      <c r="A46" s="143">
        <f t="shared" si="16"/>
        <v>42914</v>
      </c>
      <c r="B46" s="138" t="s">
        <v>24</v>
      </c>
      <c r="C46" s="30">
        <v>793</v>
      </c>
      <c r="D46" s="30">
        <v>818</v>
      </c>
      <c r="E46" s="30">
        <v>562</v>
      </c>
      <c r="F46" s="30">
        <v>55</v>
      </c>
      <c r="G46" s="30"/>
      <c r="H46" s="23">
        <v>19</v>
      </c>
      <c r="I46" s="33">
        <f t="shared" si="17"/>
        <v>2173</v>
      </c>
      <c r="J46" s="33">
        <f t="shared" si="18"/>
        <v>74</v>
      </c>
      <c r="K46" s="23">
        <v>367</v>
      </c>
      <c r="L46" s="14">
        <v>435</v>
      </c>
      <c r="M46" s="14">
        <v>370</v>
      </c>
      <c r="N46" s="14"/>
      <c r="O46" s="14">
        <v>13</v>
      </c>
      <c r="P46" s="14">
        <v>15</v>
      </c>
      <c r="Q46" s="14">
        <v>13</v>
      </c>
      <c r="R46" s="34"/>
      <c r="S46" s="33">
        <f t="shared" si="19"/>
        <v>1172</v>
      </c>
      <c r="T46" s="33">
        <f t="shared" si="20"/>
        <v>41</v>
      </c>
      <c r="U46" s="35">
        <f t="shared" si="21"/>
        <v>115</v>
      </c>
      <c r="V46" s="23">
        <v>4.83</v>
      </c>
      <c r="W46" s="23">
        <v>3.5</v>
      </c>
      <c r="X46" s="30">
        <v>6.5</v>
      </c>
      <c r="Y46" s="30">
        <v>3.5</v>
      </c>
      <c r="Z46" s="30">
        <v>5.9</v>
      </c>
      <c r="AA46" s="38">
        <v>2.5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60</v>
      </c>
      <c r="AJ46" s="15">
        <f t="shared" si="37"/>
        <v>60.825000000000003</v>
      </c>
      <c r="AK46" s="51">
        <f t="shared" si="22"/>
        <v>136.55499999999998</v>
      </c>
      <c r="AL46" s="96">
        <f t="shared" si="23"/>
        <v>142.55499999999998</v>
      </c>
      <c r="AM46" s="16">
        <f t="shared" si="36"/>
        <v>81.729999999999976</v>
      </c>
      <c r="AN46" s="50"/>
      <c r="AO46" s="46"/>
      <c r="AP46" s="17">
        <f t="shared" si="24"/>
        <v>142.55499999999998</v>
      </c>
      <c r="AQ46" s="18">
        <f t="shared" si="5"/>
        <v>22.094000000000023</v>
      </c>
      <c r="AR46" s="40"/>
      <c r="AS46" s="19">
        <f t="shared" si="6"/>
        <v>60.825000000000003</v>
      </c>
      <c r="AT46" s="20">
        <f t="shared" si="7"/>
        <v>97.823999999999984</v>
      </c>
      <c r="AU46" s="21">
        <f t="shared" si="8"/>
        <v>158.649</v>
      </c>
      <c r="AV46" s="47"/>
      <c r="AW46" s="19">
        <v>10</v>
      </c>
      <c r="AX46" s="20">
        <v>200</v>
      </c>
      <c r="AY46" s="20">
        <v>0</v>
      </c>
      <c r="AZ46" s="20">
        <v>34</v>
      </c>
      <c r="BA46" s="20">
        <v>20</v>
      </c>
      <c r="BB46" s="42">
        <f t="shared" si="9"/>
        <v>264</v>
      </c>
      <c r="BC46" s="43">
        <f t="shared" si="10"/>
        <v>250.79999999999998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203.79999999999998</v>
      </c>
      <c r="BK46" s="24">
        <f t="shared" si="13"/>
        <v>97.823999999999984</v>
      </c>
      <c r="BL46" s="48">
        <f t="shared" si="14"/>
        <v>105.976</v>
      </c>
      <c r="BO46" s="129">
        <f t="shared" si="25"/>
        <v>2173</v>
      </c>
      <c r="BP46" s="129">
        <f t="shared" si="26"/>
        <v>74</v>
      </c>
      <c r="BQ46" s="129">
        <f t="shared" si="27"/>
        <v>802</v>
      </c>
      <c r="BR46" s="129">
        <f t="shared" si="28"/>
        <v>26</v>
      </c>
      <c r="BS46" s="129">
        <f t="shared" si="29"/>
        <v>2975</v>
      </c>
      <c r="BT46" s="129">
        <f t="shared" si="30"/>
        <v>100</v>
      </c>
      <c r="BU46" s="129">
        <f t="shared" si="31"/>
        <v>5.9</v>
      </c>
      <c r="BV46" s="129">
        <f t="shared" si="32"/>
        <v>126.73</v>
      </c>
      <c r="BW46" s="129">
        <f t="shared" si="33"/>
        <v>0.82499999999999996</v>
      </c>
      <c r="BX46" s="129">
        <f t="shared" si="34"/>
        <v>127.55500000000001</v>
      </c>
      <c r="BY46" s="134">
        <f t="shared" si="35"/>
        <v>127.55500000000001</v>
      </c>
      <c r="BZ46" s="129">
        <f t="shared" si="38"/>
        <v>27.554999999999996</v>
      </c>
    </row>
    <row r="47" spans="1:78" ht="18.75">
      <c r="A47" s="143">
        <f t="shared" si="16"/>
        <v>42914</v>
      </c>
      <c r="B47" s="138" t="s">
        <v>35</v>
      </c>
      <c r="C47" s="30">
        <v>822</v>
      </c>
      <c r="D47" s="30">
        <v>855</v>
      </c>
      <c r="E47" s="30">
        <v>597</v>
      </c>
      <c r="F47" s="30">
        <v>57</v>
      </c>
      <c r="G47" s="30"/>
      <c r="H47" s="23">
        <v>20</v>
      </c>
      <c r="I47" s="33">
        <f>C47+D47+E47</f>
        <v>2274</v>
      </c>
      <c r="J47" s="33">
        <f>F47+G47+H47</f>
        <v>77</v>
      </c>
      <c r="K47" s="23">
        <v>389</v>
      </c>
      <c r="L47" s="14">
        <v>457</v>
      </c>
      <c r="M47" s="14">
        <v>370</v>
      </c>
      <c r="N47" s="14"/>
      <c r="O47" s="14">
        <v>13</v>
      </c>
      <c r="P47" s="14">
        <v>16</v>
      </c>
      <c r="Q47" s="14">
        <v>13</v>
      </c>
      <c r="R47" s="34"/>
      <c r="S47" s="33">
        <f t="shared" si="19"/>
        <v>1216</v>
      </c>
      <c r="T47" s="33">
        <f t="shared" si="20"/>
        <v>42</v>
      </c>
      <c r="U47" s="35">
        <f t="shared" si="21"/>
        <v>119</v>
      </c>
      <c r="V47" s="23">
        <v>4.83</v>
      </c>
      <c r="W47" s="23">
        <v>3.5</v>
      </c>
      <c r="X47" s="30">
        <v>6.5</v>
      </c>
      <c r="Y47" s="30">
        <v>3.5</v>
      </c>
      <c r="Z47" s="30">
        <v>5.9</v>
      </c>
      <c r="AA47" s="38">
        <v>2.5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60</v>
      </c>
      <c r="AJ47" s="15">
        <f t="shared" si="37"/>
        <v>60.825000000000003</v>
      </c>
      <c r="AK47" s="51">
        <f t="shared" si="22"/>
        <v>140.55499999999998</v>
      </c>
      <c r="AL47" s="96">
        <f t="shared" si="23"/>
        <v>146.55499999999998</v>
      </c>
      <c r="AM47" s="16">
        <f t="shared" si="36"/>
        <v>85.729999999999976</v>
      </c>
      <c r="AN47" s="50"/>
      <c r="AO47" s="46"/>
      <c r="AP47" s="17">
        <f t="shared" si="24"/>
        <v>146.55499999999998</v>
      </c>
      <c r="AQ47" s="18">
        <f t="shared" si="5"/>
        <v>-17.47399999999999</v>
      </c>
      <c r="AR47" s="40"/>
      <c r="AS47" s="19">
        <f t="shared" si="6"/>
        <v>60.825000000000003</v>
      </c>
      <c r="AT47" s="20">
        <f t="shared" si="7"/>
        <v>62.255999999999993</v>
      </c>
      <c r="AU47" s="21">
        <f t="shared" si="8"/>
        <v>123.08099999999999</v>
      </c>
      <c r="AV47" s="47"/>
      <c r="AW47" s="19">
        <v>10</v>
      </c>
      <c r="AX47" s="20">
        <v>120</v>
      </c>
      <c r="AY47" s="20">
        <v>0</v>
      </c>
      <c r="AZ47" s="20">
        <v>36</v>
      </c>
      <c r="BA47" s="20">
        <v>20</v>
      </c>
      <c r="BB47" s="42">
        <f t="shared" si="9"/>
        <v>186</v>
      </c>
      <c r="BC47" s="43">
        <f t="shared" si="10"/>
        <v>176.7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129.69999999999999</v>
      </c>
      <c r="BK47" s="24">
        <f t="shared" si="13"/>
        <v>62.255999999999993</v>
      </c>
      <c r="BL47" s="48">
        <f t="shared" si="14"/>
        <v>67.444000000000003</v>
      </c>
      <c r="BO47" s="129">
        <f t="shared" si="25"/>
        <v>2274</v>
      </c>
      <c r="BP47" s="129">
        <f t="shared" si="26"/>
        <v>77</v>
      </c>
      <c r="BQ47" s="129">
        <f t="shared" si="27"/>
        <v>846</v>
      </c>
      <c r="BR47" s="129">
        <f t="shared" si="28"/>
        <v>26</v>
      </c>
      <c r="BS47" s="129">
        <f t="shared" si="29"/>
        <v>3120</v>
      </c>
      <c r="BT47" s="129">
        <f t="shared" si="30"/>
        <v>103</v>
      </c>
      <c r="BU47" s="129">
        <f t="shared" si="31"/>
        <v>5.9</v>
      </c>
      <c r="BV47" s="129">
        <f t="shared" si="32"/>
        <v>129.73000000000002</v>
      </c>
      <c r="BW47" s="129">
        <f t="shared" si="33"/>
        <v>0.82499999999999996</v>
      </c>
      <c r="BX47" s="129">
        <f t="shared" si="34"/>
        <v>130.55500000000001</v>
      </c>
      <c r="BY47" s="134">
        <f t="shared" si="35"/>
        <v>130.55500000000001</v>
      </c>
      <c r="BZ47" s="129">
        <f t="shared" si="38"/>
        <v>27.554999999999996</v>
      </c>
    </row>
    <row r="48" spans="1:78" ht="18.75">
      <c r="A48" s="143">
        <f t="shared" si="16"/>
        <v>42914</v>
      </c>
      <c r="B48" s="138" t="s">
        <v>36</v>
      </c>
      <c r="C48" s="30">
        <v>874</v>
      </c>
      <c r="D48" s="30">
        <v>874</v>
      </c>
      <c r="E48" s="30">
        <v>654</v>
      </c>
      <c r="F48" s="30">
        <v>59</v>
      </c>
      <c r="G48" s="30"/>
      <c r="H48" s="23">
        <v>22</v>
      </c>
      <c r="I48" s="33">
        <f>C48+D48+E48</f>
        <v>2402</v>
      </c>
      <c r="J48" s="33">
        <f>F48+G48+H48</f>
        <v>81</v>
      </c>
      <c r="K48" s="23">
        <v>410</v>
      </c>
      <c r="L48" s="14">
        <v>472</v>
      </c>
      <c r="M48" s="14">
        <v>370</v>
      </c>
      <c r="N48" s="14"/>
      <c r="O48" s="14">
        <v>14</v>
      </c>
      <c r="P48" s="14">
        <v>16</v>
      </c>
      <c r="Q48" s="14">
        <v>13</v>
      </c>
      <c r="R48" s="34"/>
      <c r="S48" s="33">
        <f t="shared" si="19"/>
        <v>1252</v>
      </c>
      <c r="T48" s="33">
        <f t="shared" si="20"/>
        <v>43</v>
      </c>
      <c r="U48" s="35">
        <f t="shared" si="21"/>
        <v>124</v>
      </c>
      <c r="V48" s="23">
        <v>4.83</v>
      </c>
      <c r="W48" s="23">
        <v>3.5</v>
      </c>
      <c r="X48" s="30">
        <v>8</v>
      </c>
      <c r="Y48" s="30">
        <v>3.5</v>
      </c>
      <c r="Z48" s="30">
        <v>5.9</v>
      </c>
      <c r="AA48" s="38">
        <v>2.5</v>
      </c>
      <c r="AB48" s="38"/>
      <c r="AC48" s="38"/>
      <c r="AD48" s="38"/>
      <c r="AE48" s="38">
        <v>0.82499999999999996</v>
      </c>
      <c r="AF48" s="38"/>
      <c r="AG48" s="38"/>
      <c r="AH48" s="44">
        <f t="shared" si="4"/>
        <v>0.82499999999999996</v>
      </c>
      <c r="AI48" s="53">
        <v>60</v>
      </c>
      <c r="AJ48" s="15">
        <f t="shared" si="37"/>
        <v>60.825000000000003</v>
      </c>
      <c r="AK48" s="51">
        <f t="shared" si="22"/>
        <v>147.05500000000001</v>
      </c>
      <c r="AL48" s="96">
        <f t="shared" si="23"/>
        <v>153.05500000000001</v>
      </c>
      <c r="AM48" s="16">
        <f t="shared" si="36"/>
        <v>92.23</v>
      </c>
      <c r="AN48" s="50"/>
      <c r="AO48" s="46"/>
      <c r="AP48" s="17">
        <f t="shared" si="24"/>
        <v>153.05500000000001</v>
      </c>
      <c r="AQ48" s="18">
        <f t="shared" si="5"/>
        <v>-23.974000000000018</v>
      </c>
      <c r="AR48" s="40"/>
      <c r="AS48" s="19">
        <f t="shared" si="6"/>
        <v>60.825000000000003</v>
      </c>
      <c r="AT48" s="20">
        <f t="shared" si="7"/>
        <v>62.255999999999993</v>
      </c>
      <c r="AU48" s="21">
        <f t="shared" si="8"/>
        <v>123.08099999999999</v>
      </c>
      <c r="AV48" s="47"/>
      <c r="AW48" s="19">
        <v>10</v>
      </c>
      <c r="AX48" s="20">
        <v>120</v>
      </c>
      <c r="AY48" s="20">
        <v>0</v>
      </c>
      <c r="AZ48" s="20">
        <v>36</v>
      </c>
      <c r="BA48" s="20">
        <v>20</v>
      </c>
      <c r="BB48" s="42">
        <f t="shared" si="9"/>
        <v>186</v>
      </c>
      <c r="BC48" s="43">
        <f t="shared" si="10"/>
        <v>176.7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129.69999999999999</v>
      </c>
      <c r="BK48" s="24">
        <f t="shared" si="13"/>
        <v>62.255999999999993</v>
      </c>
      <c r="BL48" s="48">
        <f t="shared" si="14"/>
        <v>67.444000000000003</v>
      </c>
      <c r="BO48" s="129">
        <f t="shared" si="25"/>
        <v>2402</v>
      </c>
      <c r="BP48" s="129">
        <f t="shared" si="26"/>
        <v>81</v>
      </c>
      <c r="BQ48" s="129">
        <f t="shared" si="27"/>
        <v>882</v>
      </c>
      <c r="BR48" s="129">
        <f t="shared" si="28"/>
        <v>27</v>
      </c>
      <c r="BS48" s="129">
        <f t="shared" si="29"/>
        <v>3284</v>
      </c>
      <c r="BT48" s="129">
        <f t="shared" si="30"/>
        <v>108</v>
      </c>
      <c r="BU48" s="129">
        <f t="shared" si="31"/>
        <v>5.9</v>
      </c>
      <c r="BV48" s="129">
        <f t="shared" si="32"/>
        <v>136.22999999999999</v>
      </c>
      <c r="BW48" s="129">
        <f t="shared" si="33"/>
        <v>0.82499999999999996</v>
      </c>
      <c r="BX48" s="129">
        <f t="shared" si="34"/>
        <v>137.05499999999998</v>
      </c>
      <c r="BY48" s="134">
        <f t="shared" si="35"/>
        <v>137.05499999999998</v>
      </c>
      <c r="BZ48" s="129">
        <f t="shared" si="38"/>
        <v>29.054999999999996</v>
      </c>
    </row>
    <row r="49" spans="1:78" ht="18.75">
      <c r="A49" s="143">
        <f t="shared" si="16"/>
        <v>42914</v>
      </c>
      <c r="B49" s="138" t="s">
        <v>51</v>
      </c>
      <c r="C49" s="30">
        <v>874</v>
      </c>
      <c r="D49" s="30">
        <v>874</v>
      </c>
      <c r="E49" s="30">
        <v>654</v>
      </c>
      <c r="F49" s="30">
        <v>59</v>
      </c>
      <c r="G49" s="30"/>
      <c r="H49" s="23">
        <v>22</v>
      </c>
      <c r="I49" s="33">
        <f>C49+D49+E49</f>
        <v>2402</v>
      </c>
      <c r="J49" s="33">
        <f>F49+G49+H49</f>
        <v>81</v>
      </c>
      <c r="K49" s="23">
        <v>410</v>
      </c>
      <c r="L49" s="14">
        <v>472</v>
      </c>
      <c r="M49" s="14">
        <v>370</v>
      </c>
      <c r="N49" s="14"/>
      <c r="O49" s="14">
        <v>14</v>
      </c>
      <c r="P49" s="14">
        <v>16</v>
      </c>
      <c r="Q49" s="14">
        <v>13</v>
      </c>
      <c r="R49" s="34"/>
      <c r="S49" s="33">
        <f t="shared" si="19"/>
        <v>1252</v>
      </c>
      <c r="T49" s="33">
        <f t="shared" si="20"/>
        <v>43</v>
      </c>
      <c r="U49" s="35">
        <f t="shared" si="21"/>
        <v>124</v>
      </c>
      <c r="V49" s="23">
        <v>4.83</v>
      </c>
      <c r="W49" s="23">
        <v>3.5</v>
      </c>
      <c r="X49" s="30">
        <v>8</v>
      </c>
      <c r="Y49" s="30">
        <v>3.5</v>
      </c>
      <c r="Z49" s="30">
        <v>5.9</v>
      </c>
      <c r="AA49" s="38">
        <v>2.5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53">
        <v>60</v>
      </c>
      <c r="AJ49" s="15">
        <f t="shared" si="37"/>
        <v>60.825000000000003</v>
      </c>
      <c r="AK49" s="51">
        <f t="shared" si="22"/>
        <v>147.05500000000001</v>
      </c>
      <c r="AL49" s="96">
        <f t="shared" si="23"/>
        <v>153.05500000000001</v>
      </c>
      <c r="AM49" s="16">
        <f t="shared" si="36"/>
        <v>92.23</v>
      </c>
      <c r="AN49" s="50"/>
      <c r="AO49" s="46"/>
      <c r="AP49" s="17">
        <f t="shared" si="24"/>
        <v>153.05500000000001</v>
      </c>
      <c r="AQ49" s="18">
        <f t="shared" si="5"/>
        <v>18.889999999999986</v>
      </c>
      <c r="AR49" s="40"/>
      <c r="AS49" s="19">
        <f t="shared" si="6"/>
        <v>60.825000000000003</v>
      </c>
      <c r="AT49" s="20">
        <f t="shared" si="7"/>
        <v>105.11999999999999</v>
      </c>
      <c r="AU49" s="21">
        <f t="shared" si="8"/>
        <v>165.94499999999999</v>
      </c>
      <c r="AV49" s="47"/>
      <c r="AW49" s="19">
        <v>40</v>
      </c>
      <c r="AX49" s="20">
        <v>200</v>
      </c>
      <c r="AY49" s="20">
        <v>0</v>
      </c>
      <c r="AZ49" s="20">
        <v>40</v>
      </c>
      <c r="BA49" s="20">
        <v>0</v>
      </c>
      <c r="BB49" s="42">
        <f t="shared" si="9"/>
        <v>280</v>
      </c>
      <c r="BC49" s="43">
        <f t="shared" si="10"/>
        <v>266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219</v>
      </c>
      <c r="BK49" s="24">
        <f t="shared" si="13"/>
        <v>105.11999999999999</v>
      </c>
      <c r="BL49" s="48">
        <f t="shared" si="14"/>
        <v>113.88000000000001</v>
      </c>
      <c r="BO49" s="129">
        <f t="shared" si="25"/>
        <v>2402</v>
      </c>
      <c r="BP49" s="129">
        <f t="shared" si="26"/>
        <v>81</v>
      </c>
      <c r="BQ49" s="129">
        <f t="shared" si="27"/>
        <v>882</v>
      </c>
      <c r="BR49" s="129">
        <f t="shared" si="28"/>
        <v>27</v>
      </c>
      <c r="BS49" s="129">
        <f t="shared" si="29"/>
        <v>3284</v>
      </c>
      <c r="BT49" s="129">
        <f t="shared" si="30"/>
        <v>108</v>
      </c>
      <c r="BU49" s="129">
        <f t="shared" si="31"/>
        <v>5.9</v>
      </c>
      <c r="BV49" s="129">
        <f t="shared" si="32"/>
        <v>136.22999999999999</v>
      </c>
      <c r="BW49" s="129">
        <f t="shared" si="33"/>
        <v>0.82499999999999996</v>
      </c>
      <c r="BX49" s="129">
        <f t="shared" si="34"/>
        <v>137.05499999999998</v>
      </c>
      <c r="BY49" s="134">
        <f t="shared" si="35"/>
        <v>137.05499999999998</v>
      </c>
      <c r="BZ49" s="129">
        <f t="shared" si="38"/>
        <v>29.054999999999996</v>
      </c>
    </row>
    <row r="50" spans="1:78" ht="18.75">
      <c r="A50" s="143">
        <f t="shared" si="16"/>
        <v>42914</v>
      </c>
      <c r="B50" s="138" t="s">
        <v>25</v>
      </c>
      <c r="C50" s="30">
        <v>943</v>
      </c>
      <c r="D50" s="30">
        <v>966</v>
      </c>
      <c r="E50" s="30">
        <v>676</v>
      </c>
      <c r="F50" s="30">
        <v>65</v>
      </c>
      <c r="G50" s="30"/>
      <c r="H50" s="23">
        <v>24</v>
      </c>
      <c r="I50" s="33">
        <f t="shared" si="17"/>
        <v>2585</v>
      </c>
      <c r="J50" s="33">
        <f t="shared" si="18"/>
        <v>89</v>
      </c>
      <c r="K50" s="23">
        <v>474</v>
      </c>
      <c r="L50" s="14">
        <v>446</v>
      </c>
      <c r="M50" s="14">
        <v>370</v>
      </c>
      <c r="N50" s="14"/>
      <c r="O50" s="14">
        <v>16</v>
      </c>
      <c r="P50" s="14">
        <v>15</v>
      </c>
      <c r="Q50" s="14">
        <v>13</v>
      </c>
      <c r="R50" s="34"/>
      <c r="S50" s="33">
        <f t="shared" si="19"/>
        <v>1290</v>
      </c>
      <c r="T50" s="33">
        <f t="shared" si="20"/>
        <v>44</v>
      </c>
      <c r="U50" s="35">
        <f t="shared" si="21"/>
        <v>133</v>
      </c>
      <c r="V50" s="23">
        <v>6.06</v>
      </c>
      <c r="W50" s="23">
        <v>3.5</v>
      </c>
      <c r="X50" s="30">
        <v>9</v>
      </c>
      <c r="Y50" s="38">
        <v>5.2</v>
      </c>
      <c r="Z50" s="38">
        <v>7.2</v>
      </c>
      <c r="AA50" s="38">
        <v>3.1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53">
        <v>60</v>
      </c>
      <c r="AJ50" s="15">
        <f t="shared" si="37"/>
        <v>60.825000000000003</v>
      </c>
      <c r="AK50" s="51">
        <f t="shared" si="22"/>
        <v>161.28499999999997</v>
      </c>
      <c r="AL50" s="96">
        <f t="shared" si="23"/>
        <v>167.88499999999996</v>
      </c>
      <c r="AM50" s="16">
        <f t="shared" si="36"/>
        <v>107.05999999999996</v>
      </c>
      <c r="AN50" s="50"/>
      <c r="AO50" s="46"/>
      <c r="AP50" s="17">
        <f t="shared" si="24"/>
        <v>167.88499999999996</v>
      </c>
      <c r="AQ50" s="18">
        <f t="shared" si="5"/>
        <v>4.660000000000025</v>
      </c>
      <c r="AR50" s="40"/>
      <c r="AS50" s="19">
        <f t="shared" si="6"/>
        <v>60.825000000000003</v>
      </c>
      <c r="AT50" s="20">
        <f t="shared" si="7"/>
        <v>105.11999999999999</v>
      </c>
      <c r="AU50" s="21">
        <f t="shared" si="8"/>
        <v>165.94499999999999</v>
      </c>
      <c r="AV50" s="47"/>
      <c r="AW50" s="19">
        <v>40</v>
      </c>
      <c r="AX50" s="20">
        <v>200</v>
      </c>
      <c r="AY50" s="20">
        <v>0</v>
      </c>
      <c r="AZ50" s="20">
        <v>40</v>
      </c>
      <c r="BA50" s="20">
        <v>0</v>
      </c>
      <c r="BB50" s="42">
        <f t="shared" si="9"/>
        <v>280</v>
      </c>
      <c r="BC50" s="43">
        <f t="shared" si="10"/>
        <v>266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219</v>
      </c>
      <c r="BK50" s="24">
        <f t="shared" si="13"/>
        <v>105.11999999999999</v>
      </c>
      <c r="BL50" s="48">
        <f t="shared" si="14"/>
        <v>113.88000000000001</v>
      </c>
      <c r="BO50" s="129">
        <f t="shared" si="25"/>
        <v>2585</v>
      </c>
      <c r="BP50" s="129">
        <f t="shared" si="26"/>
        <v>89</v>
      </c>
      <c r="BQ50" s="129">
        <f t="shared" si="27"/>
        <v>920</v>
      </c>
      <c r="BR50" s="129">
        <f t="shared" si="28"/>
        <v>29</v>
      </c>
      <c r="BS50" s="129">
        <f t="shared" si="29"/>
        <v>3505</v>
      </c>
      <c r="BT50" s="129">
        <f t="shared" si="30"/>
        <v>118</v>
      </c>
      <c r="BU50" s="129">
        <f t="shared" si="31"/>
        <v>7.2</v>
      </c>
      <c r="BV50" s="129">
        <f t="shared" si="32"/>
        <v>152.05999999999997</v>
      </c>
      <c r="BW50" s="129">
        <f t="shared" si="33"/>
        <v>0.82499999999999996</v>
      </c>
      <c r="BX50" s="129">
        <f t="shared" si="34"/>
        <v>152.88499999999996</v>
      </c>
      <c r="BY50" s="134">
        <f t="shared" si="35"/>
        <v>152.88499999999996</v>
      </c>
      <c r="BZ50" s="129">
        <f t="shared" si="38"/>
        <v>34.884999999999998</v>
      </c>
    </row>
    <row r="51" spans="1:78" ht="18.75">
      <c r="A51" s="143">
        <f t="shared" si="16"/>
        <v>42914</v>
      </c>
      <c r="B51" s="138" t="s">
        <v>52</v>
      </c>
      <c r="C51" s="30">
        <v>943</v>
      </c>
      <c r="D51" s="30">
        <v>966</v>
      </c>
      <c r="E51" s="30">
        <v>676</v>
      </c>
      <c r="F51" s="30">
        <v>65</v>
      </c>
      <c r="G51" s="30"/>
      <c r="H51" s="23">
        <v>24</v>
      </c>
      <c r="I51" s="33">
        <f>C51+D51+E51</f>
        <v>2585</v>
      </c>
      <c r="J51" s="33">
        <f>F51+G51+H51</f>
        <v>89</v>
      </c>
      <c r="K51" s="23">
        <v>474</v>
      </c>
      <c r="L51" s="14">
        <v>446</v>
      </c>
      <c r="M51" s="14">
        <v>370</v>
      </c>
      <c r="N51" s="14"/>
      <c r="O51" s="14">
        <v>16</v>
      </c>
      <c r="P51" s="14">
        <v>15</v>
      </c>
      <c r="Q51" s="14">
        <v>13</v>
      </c>
      <c r="R51" s="34"/>
      <c r="S51" s="33">
        <f t="shared" si="19"/>
        <v>1290</v>
      </c>
      <c r="T51" s="33">
        <f t="shared" si="20"/>
        <v>44</v>
      </c>
      <c r="U51" s="35">
        <f t="shared" si="21"/>
        <v>133</v>
      </c>
      <c r="V51" s="23">
        <v>6.06</v>
      </c>
      <c r="W51" s="23">
        <v>3.5</v>
      </c>
      <c r="X51" s="30">
        <v>9</v>
      </c>
      <c r="Y51" s="38">
        <v>5.2</v>
      </c>
      <c r="Z51" s="38">
        <v>7.2</v>
      </c>
      <c r="AA51" s="38">
        <v>3.1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53">
        <v>60</v>
      </c>
      <c r="AJ51" s="15">
        <f t="shared" si="37"/>
        <v>60.825000000000003</v>
      </c>
      <c r="AK51" s="51">
        <f t="shared" si="22"/>
        <v>161.28499999999997</v>
      </c>
      <c r="AL51" s="96">
        <f t="shared" si="23"/>
        <v>167.88499999999996</v>
      </c>
      <c r="AM51" s="16">
        <f t="shared" si="36"/>
        <v>107.05999999999996</v>
      </c>
      <c r="AN51" s="50"/>
      <c r="AO51" s="46"/>
      <c r="AP51" s="17">
        <f t="shared" si="24"/>
        <v>167.88499999999996</v>
      </c>
      <c r="AQ51" s="18">
        <f t="shared" si="5"/>
        <v>4.660000000000025</v>
      </c>
      <c r="AR51" s="40"/>
      <c r="AS51" s="19">
        <f t="shared" si="6"/>
        <v>60.825000000000003</v>
      </c>
      <c r="AT51" s="20">
        <f t="shared" si="7"/>
        <v>105.11999999999999</v>
      </c>
      <c r="AU51" s="21">
        <f t="shared" si="8"/>
        <v>165.94499999999999</v>
      </c>
      <c r="AV51" s="47"/>
      <c r="AW51" s="19">
        <v>40</v>
      </c>
      <c r="AX51" s="20">
        <v>200</v>
      </c>
      <c r="AY51" s="20">
        <v>0</v>
      </c>
      <c r="AZ51" s="20">
        <v>40</v>
      </c>
      <c r="BA51" s="20">
        <v>0</v>
      </c>
      <c r="BB51" s="42">
        <f t="shared" si="9"/>
        <v>280</v>
      </c>
      <c r="BC51" s="43">
        <f t="shared" si="10"/>
        <v>266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219</v>
      </c>
      <c r="BK51" s="24">
        <f t="shared" si="13"/>
        <v>105.11999999999999</v>
      </c>
      <c r="BL51" s="48">
        <f t="shared" si="14"/>
        <v>113.88000000000001</v>
      </c>
      <c r="BO51" s="129">
        <f t="shared" si="25"/>
        <v>2585</v>
      </c>
      <c r="BP51" s="129">
        <f t="shared" si="26"/>
        <v>89</v>
      </c>
      <c r="BQ51" s="129">
        <f t="shared" si="27"/>
        <v>920</v>
      </c>
      <c r="BR51" s="129">
        <f t="shared" si="28"/>
        <v>29</v>
      </c>
      <c r="BS51" s="129">
        <f t="shared" si="29"/>
        <v>3505</v>
      </c>
      <c r="BT51" s="129">
        <f t="shared" si="30"/>
        <v>118</v>
      </c>
      <c r="BU51" s="129">
        <f t="shared" si="31"/>
        <v>7.2</v>
      </c>
      <c r="BV51" s="129">
        <f t="shared" si="32"/>
        <v>152.05999999999997</v>
      </c>
      <c r="BW51" s="129">
        <f t="shared" si="33"/>
        <v>0.82499999999999996</v>
      </c>
      <c r="BX51" s="129">
        <f t="shared" si="34"/>
        <v>152.88499999999996</v>
      </c>
      <c r="BY51" s="134">
        <f t="shared" si="35"/>
        <v>152.88499999999996</v>
      </c>
      <c r="BZ51" s="129">
        <f t="shared" si="38"/>
        <v>34.884999999999998</v>
      </c>
    </row>
    <row r="52" spans="1:78" ht="18.75">
      <c r="A52" s="143">
        <f t="shared" si="16"/>
        <v>42914</v>
      </c>
      <c r="B52" s="138" t="s">
        <v>37</v>
      </c>
      <c r="C52" s="30">
        <v>940</v>
      </c>
      <c r="D52" s="30">
        <v>957</v>
      </c>
      <c r="E52" s="30">
        <v>712</v>
      </c>
      <c r="F52" s="30">
        <v>65</v>
      </c>
      <c r="G52" s="30"/>
      <c r="H52" s="23">
        <v>25</v>
      </c>
      <c r="I52" s="33">
        <f>C52+D52+E52</f>
        <v>2609</v>
      </c>
      <c r="J52" s="33">
        <f>F52+G52+H52</f>
        <v>90</v>
      </c>
      <c r="K52" s="23">
        <v>468</v>
      </c>
      <c r="L52" s="14">
        <v>450</v>
      </c>
      <c r="M52" s="14">
        <v>360</v>
      </c>
      <c r="N52" s="14"/>
      <c r="O52" s="14">
        <v>16</v>
      </c>
      <c r="P52" s="14">
        <v>16</v>
      </c>
      <c r="Q52" s="14">
        <v>13</v>
      </c>
      <c r="R52" s="34"/>
      <c r="S52" s="33">
        <f t="shared" si="19"/>
        <v>1278</v>
      </c>
      <c r="T52" s="33">
        <f t="shared" si="20"/>
        <v>45</v>
      </c>
      <c r="U52" s="35">
        <f t="shared" si="21"/>
        <v>135</v>
      </c>
      <c r="V52" s="23">
        <v>6.06</v>
      </c>
      <c r="W52" s="23">
        <v>3.5</v>
      </c>
      <c r="X52" s="30">
        <v>9</v>
      </c>
      <c r="Y52" s="38">
        <v>5.2</v>
      </c>
      <c r="Z52" s="38">
        <v>7.2</v>
      </c>
      <c r="AA52" s="38">
        <v>3.1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53">
        <v>60</v>
      </c>
      <c r="AJ52" s="15">
        <f t="shared" si="37"/>
        <v>60.825000000000003</v>
      </c>
      <c r="AK52" s="51">
        <f t="shared" si="22"/>
        <v>163.28499999999997</v>
      </c>
      <c r="AL52" s="96">
        <f t="shared" si="23"/>
        <v>169.88499999999996</v>
      </c>
      <c r="AM52" s="16">
        <f t="shared" si="36"/>
        <v>109.05999999999996</v>
      </c>
      <c r="AN52" s="50"/>
      <c r="AO52" s="46"/>
      <c r="AP52" s="17">
        <f t="shared" si="24"/>
        <v>169.88499999999996</v>
      </c>
      <c r="AQ52" s="18">
        <f t="shared" si="5"/>
        <v>2.660000000000025</v>
      </c>
      <c r="AR52" s="40"/>
      <c r="AS52" s="19">
        <f t="shared" si="6"/>
        <v>60.825000000000003</v>
      </c>
      <c r="AT52" s="20">
        <f t="shared" si="7"/>
        <v>105.11999999999999</v>
      </c>
      <c r="AU52" s="21">
        <f t="shared" si="8"/>
        <v>165.94499999999999</v>
      </c>
      <c r="AV52" s="47"/>
      <c r="AW52" s="19">
        <v>40</v>
      </c>
      <c r="AX52" s="20">
        <v>200</v>
      </c>
      <c r="AY52" s="20">
        <v>0</v>
      </c>
      <c r="AZ52" s="20">
        <v>40</v>
      </c>
      <c r="BA52" s="20">
        <v>0</v>
      </c>
      <c r="BB52" s="42">
        <f t="shared" si="9"/>
        <v>280</v>
      </c>
      <c r="BC52" s="43">
        <f t="shared" si="10"/>
        <v>266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219</v>
      </c>
      <c r="BK52" s="24">
        <f t="shared" si="13"/>
        <v>105.11999999999999</v>
      </c>
      <c r="BL52" s="48">
        <f t="shared" si="14"/>
        <v>113.88000000000001</v>
      </c>
      <c r="BO52" s="129">
        <f t="shared" si="25"/>
        <v>2609</v>
      </c>
      <c r="BP52" s="129">
        <f t="shared" si="26"/>
        <v>90</v>
      </c>
      <c r="BQ52" s="129">
        <f t="shared" si="27"/>
        <v>918</v>
      </c>
      <c r="BR52" s="129">
        <f t="shared" si="28"/>
        <v>29</v>
      </c>
      <c r="BS52" s="129">
        <f t="shared" si="29"/>
        <v>3527</v>
      </c>
      <c r="BT52" s="129">
        <f t="shared" si="30"/>
        <v>119</v>
      </c>
      <c r="BU52" s="129">
        <f t="shared" si="31"/>
        <v>7.2</v>
      </c>
      <c r="BV52" s="129">
        <f t="shared" si="32"/>
        <v>153.05999999999997</v>
      </c>
      <c r="BW52" s="129">
        <f t="shared" si="33"/>
        <v>0.82499999999999996</v>
      </c>
      <c r="BX52" s="129">
        <f t="shared" si="34"/>
        <v>153.88499999999996</v>
      </c>
      <c r="BY52" s="134">
        <f t="shared" si="35"/>
        <v>153.88499999999996</v>
      </c>
      <c r="BZ52" s="129">
        <f t="shared" si="38"/>
        <v>34.884999999999998</v>
      </c>
    </row>
    <row r="53" spans="1:78" ht="18.75">
      <c r="A53" s="143">
        <f t="shared" si="16"/>
        <v>42914</v>
      </c>
      <c r="B53" s="138" t="s">
        <v>53</v>
      </c>
      <c r="C53" s="30">
        <v>940</v>
      </c>
      <c r="D53" s="30">
        <v>957</v>
      </c>
      <c r="E53" s="30">
        <v>712</v>
      </c>
      <c r="F53" s="30">
        <v>65</v>
      </c>
      <c r="G53" s="30"/>
      <c r="H53" s="23">
        <v>25</v>
      </c>
      <c r="I53" s="33">
        <f>C53+D53+E53</f>
        <v>2609</v>
      </c>
      <c r="J53" s="33">
        <f>F53+G53+H53</f>
        <v>90</v>
      </c>
      <c r="K53" s="23">
        <v>468</v>
      </c>
      <c r="L53" s="14">
        <v>450</v>
      </c>
      <c r="M53" s="14">
        <v>360</v>
      </c>
      <c r="N53" s="14"/>
      <c r="O53" s="14">
        <v>16</v>
      </c>
      <c r="P53" s="14">
        <v>16</v>
      </c>
      <c r="Q53" s="14">
        <v>13</v>
      </c>
      <c r="R53" s="34"/>
      <c r="S53" s="33">
        <f t="shared" si="19"/>
        <v>1278</v>
      </c>
      <c r="T53" s="33">
        <f t="shared" si="20"/>
        <v>45</v>
      </c>
      <c r="U53" s="35">
        <f t="shared" si="21"/>
        <v>135</v>
      </c>
      <c r="V53" s="23">
        <v>6.06</v>
      </c>
      <c r="W53" s="23">
        <v>3.5</v>
      </c>
      <c r="X53" s="30">
        <v>9</v>
      </c>
      <c r="Y53" s="38">
        <v>5.2</v>
      </c>
      <c r="Z53" s="38">
        <v>7.2</v>
      </c>
      <c r="AA53" s="38">
        <v>3.1</v>
      </c>
      <c r="AB53" s="38"/>
      <c r="AC53" s="38"/>
      <c r="AD53" s="38"/>
      <c r="AE53" s="38">
        <v>0.82499999999999996</v>
      </c>
      <c r="AF53" s="38"/>
      <c r="AG53" s="38"/>
      <c r="AH53" s="44">
        <f t="shared" si="4"/>
        <v>0.82499999999999996</v>
      </c>
      <c r="AI53" s="53">
        <v>60</v>
      </c>
      <c r="AJ53" s="15">
        <f t="shared" si="37"/>
        <v>60.825000000000003</v>
      </c>
      <c r="AK53" s="51">
        <f t="shared" si="22"/>
        <v>163.28499999999997</v>
      </c>
      <c r="AL53" s="96">
        <f t="shared" si="23"/>
        <v>169.88499999999996</v>
      </c>
      <c r="AM53" s="16">
        <f t="shared" si="36"/>
        <v>109.05999999999996</v>
      </c>
      <c r="AN53" s="50"/>
      <c r="AO53" s="46"/>
      <c r="AP53" s="17">
        <f t="shared" si="24"/>
        <v>169.88499999999996</v>
      </c>
      <c r="AQ53" s="18">
        <f t="shared" si="5"/>
        <v>2.660000000000025</v>
      </c>
      <c r="AR53" s="40"/>
      <c r="AS53" s="19">
        <f t="shared" si="6"/>
        <v>60.825000000000003</v>
      </c>
      <c r="AT53" s="20">
        <f t="shared" si="7"/>
        <v>105.11999999999999</v>
      </c>
      <c r="AU53" s="21">
        <f t="shared" si="8"/>
        <v>165.94499999999999</v>
      </c>
      <c r="AV53" s="47"/>
      <c r="AW53" s="19">
        <v>40</v>
      </c>
      <c r="AX53" s="20">
        <v>200</v>
      </c>
      <c r="AY53" s="20">
        <v>0</v>
      </c>
      <c r="AZ53" s="20">
        <v>40</v>
      </c>
      <c r="BA53" s="20">
        <v>0</v>
      </c>
      <c r="BB53" s="42">
        <f t="shared" si="9"/>
        <v>280</v>
      </c>
      <c r="BC53" s="43">
        <f t="shared" si="10"/>
        <v>266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219</v>
      </c>
      <c r="BK53" s="24">
        <f t="shared" si="13"/>
        <v>105.11999999999999</v>
      </c>
      <c r="BL53" s="48">
        <f t="shared" si="14"/>
        <v>113.88000000000001</v>
      </c>
      <c r="BO53" s="129">
        <f t="shared" si="25"/>
        <v>2609</v>
      </c>
      <c r="BP53" s="129">
        <f t="shared" si="26"/>
        <v>90</v>
      </c>
      <c r="BQ53" s="129">
        <f t="shared" si="27"/>
        <v>918</v>
      </c>
      <c r="BR53" s="129">
        <f t="shared" si="28"/>
        <v>29</v>
      </c>
      <c r="BS53" s="129">
        <f t="shared" si="29"/>
        <v>3527</v>
      </c>
      <c r="BT53" s="129">
        <f t="shared" si="30"/>
        <v>119</v>
      </c>
      <c r="BU53" s="129">
        <f t="shared" si="31"/>
        <v>7.2</v>
      </c>
      <c r="BV53" s="129">
        <f t="shared" si="32"/>
        <v>153.05999999999997</v>
      </c>
      <c r="BW53" s="129">
        <f t="shared" si="33"/>
        <v>0.82499999999999996</v>
      </c>
      <c r="BX53" s="129">
        <f t="shared" si="34"/>
        <v>153.88499999999996</v>
      </c>
      <c r="BY53" s="134">
        <f t="shared" si="35"/>
        <v>153.88499999999996</v>
      </c>
      <c r="BZ53" s="129">
        <f t="shared" si="38"/>
        <v>34.884999999999998</v>
      </c>
    </row>
    <row r="54" spans="1:78" ht="18.75">
      <c r="A54" s="143">
        <f t="shared" si="16"/>
        <v>42914</v>
      </c>
      <c r="B54" s="138" t="s">
        <v>26</v>
      </c>
      <c r="C54" s="30">
        <v>936</v>
      </c>
      <c r="D54" s="30">
        <v>955</v>
      </c>
      <c r="E54" s="30">
        <v>721</v>
      </c>
      <c r="F54" s="30">
        <v>64</v>
      </c>
      <c r="G54" s="30"/>
      <c r="H54" s="23">
        <v>25</v>
      </c>
      <c r="I54" s="33">
        <f t="shared" si="17"/>
        <v>2612</v>
      </c>
      <c r="J54" s="33">
        <f t="shared" si="18"/>
        <v>89</v>
      </c>
      <c r="K54" s="23">
        <v>463</v>
      </c>
      <c r="L54" s="14">
        <v>457</v>
      </c>
      <c r="M54" s="14">
        <v>310</v>
      </c>
      <c r="N54" s="14"/>
      <c r="O54" s="14">
        <v>16</v>
      </c>
      <c r="P54" s="14">
        <v>16</v>
      </c>
      <c r="Q54" s="14">
        <v>13</v>
      </c>
      <c r="R54" s="34"/>
      <c r="S54" s="33">
        <f t="shared" si="19"/>
        <v>1230</v>
      </c>
      <c r="T54" s="33">
        <f t="shared" si="20"/>
        <v>45</v>
      </c>
      <c r="U54" s="35">
        <f t="shared" si="21"/>
        <v>134</v>
      </c>
      <c r="V54" s="23">
        <v>6.06</v>
      </c>
      <c r="W54" s="23">
        <v>3.5</v>
      </c>
      <c r="X54" s="30">
        <v>8</v>
      </c>
      <c r="Y54" s="38">
        <v>5.2</v>
      </c>
      <c r="Z54" s="38">
        <v>7</v>
      </c>
      <c r="AA54" s="38">
        <v>3.2</v>
      </c>
      <c r="AB54" s="38"/>
      <c r="AC54" s="38"/>
      <c r="AD54" s="38"/>
      <c r="AE54" s="38">
        <v>0.82499999999999996</v>
      </c>
      <c r="AF54" s="38"/>
      <c r="AG54" s="38"/>
      <c r="AH54" s="44">
        <f t="shared" si="4"/>
        <v>0.82499999999999996</v>
      </c>
      <c r="AI54" s="53">
        <v>60</v>
      </c>
      <c r="AJ54" s="15">
        <f t="shared" si="37"/>
        <v>60.825000000000003</v>
      </c>
      <c r="AK54" s="51">
        <f t="shared" si="22"/>
        <v>161.08499999999998</v>
      </c>
      <c r="AL54" s="96">
        <f t="shared" si="23"/>
        <v>167.78499999999997</v>
      </c>
      <c r="AM54" s="16">
        <f t="shared" si="36"/>
        <v>106.95999999999997</v>
      </c>
      <c r="AN54" s="50"/>
      <c r="AO54" s="46"/>
      <c r="AP54" s="17">
        <f t="shared" si="24"/>
        <v>167.78499999999997</v>
      </c>
      <c r="AQ54" s="18">
        <f t="shared" si="5"/>
        <v>4.8600000000000136</v>
      </c>
      <c r="AR54" s="40"/>
      <c r="AS54" s="19">
        <f t="shared" si="6"/>
        <v>60.825000000000003</v>
      </c>
      <c r="AT54" s="20">
        <f t="shared" si="7"/>
        <v>105.11999999999999</v>
      </c>
      <c r="AU54" s="21">
        <f t="shared" si="8"/>
        <v>165.94499999999999</v>
      </c>
      <c r="AV54" s="47"/>
      <c r="AW54" s="19">
        <v>40</v>
      </c>
      <c r="AX54" s="20">
        <v>200</v>
      </c>
      <c r="AY54" s="20">
        <v>0</v>
      </c>
      <c r="AZ54" s="20">
        <v>40</v>
      </c>
      <c r="BA54" s="20">
        <v>0</v>
      </c>
      <c r="BB54" s="42">
        <f t="shared" si="9"/>
        <v>280</v>
      </c>
      <c r="BC54" s="43">
        <f t="shared" si="10"/>
        <v>266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219</v>
      </c>
      <c r="BK54" s="24">
        <f t="shared" si="13"/>
        <v>105.11999999999999</v>
      </c>
      <c r="BL54" s="48">
        <f t="shared" si="14"/>
        <v>113.88000000000001</v>
      </c>
      <c r="BO54" s="129">
        <f t="shared" si="25"/>
        <v>2612</v>
      </c>
      <c r="BP54" s="129">
        <f t="shared" si="26"/>
        <v>89</v>
      </c>
      <c r="BQ54" s="129">
        <f t="shared" si="27"/>
        <v>920</v>
      </c>
      <c r="BR54" s="129">
        <f t="shared" si="28"/>
        <v>29</v>
      </c>
      <c r="BS54" s="129">
        <f t="shared" si="29"/>
        <v>3532</v>
      </c>
      <c r="BT54" s="129">
        <f t="shared" si="30"/>
        <v>118</v>
      </c>
      <c r="BU54" s="129">
        <f t="shared" si="31"/>
        <v>7</v>
      </c>
      <c r="BV54" s="129">
        <f t="shared" si="32"/>
        <v>150.95999999999998</v>
      </c>
      <c r="BW54" s="129">
        <f t="shared" si="33"/>
        <v>0.82499999999999996</v>
      </c>
      <c r="BX54" s="129">
        <f t="shared" si="34"/>
        <v>151.78499999999997</v>
      </c>
      <c r="BY54" s="134">
        <f t="shared" si="35"/>
        <v>151.78499999999997</v>
      </c>
      <c r="BZ54" s="129">
        <f t="shared" si="38"/>
        <v>33.785000000000004</v>
      </c>
    </row>
    <row r="55" spans="1:78" ht="18.75">
      <c r="A55" s="143">
        <f t="shared" si="16"/>
        <v>42914</v>
      </c>
      <c r="B55" s="138" t="s">
        <v>54</v>
      </c>
      <c r="C55" s="30">
        <v>936</v>
      </c>
      <c r="D55" s="30">
        <v>955</v>
      </c>
      <c r="E55" s="30">
        <v>721</v>
      </c>
      <c r="F55" s="30">
        <v>64</v>
      </c>
      <c r="G55" s="30"/>
      <c r="H55" s="23">
        <v>25</v>
      </c>
      <c r="I55" s="33">
        <f>C55+D55+E55</f>
        <v>2612</v>
      </c>
      <c r="J55" s="33">
        <f>F55+G55+H55</f>
        <v>89</v>
      </c>
      <c r="K55" s="23">
        <v>463</v>
      </c>
      <c r="L55" s="14">
        <v>457</v>
      </c>
      <c r="M55" s="14">
        <v>310</v>
      </c>
      <c r="N55" s="14"/>
      <c r="O55" s="14">
        <v>16</v>
      </c>
      <c r="P55" s="14">
        <v>16</v>
      </c>
      <c r="Q55" s="14">
        <v>13</v>
      </c>
      <c r="R55" s="34"/>
      <c r="S55" s="33">
        <f t="shared" si="19"/>
        <v>1230</v>
      </c>
      <c r="T55" s="33">
        <f t="shared" si="20"/>
        <v>45</v>
      </c>
      <c r="U55" s="35">
        <f t="shared" si="21"/>
        <v>134</v>
      </c>
      <c r="V55" s="23">
        <v>6.06</v>
      </c>
      <c r="W55" s="23">
        <v>3.5</v>
      </c>
      <c r="X55" s="30">
        <v>8</v>
      </c>
      <c r="Y55" s="38">
        <v>5.2</v>
      </c>
      <c r="Z55" s="38">
        <v>7</v>
      </c>
      <c r="AA55" s="38">
        <v>3.2</v>
      </c>
      <c r="AB55" s="38"/>
      <c r="AC55" s="38"/>
      <c r="AD55" s="38"/>
      <c r="AE55" s="38">
        <v>0.82499999999999996</v>
      </c>
      <c r="AF55" s="38"/>
      <c r="AG55" s="38"/>
      <c r="AH55" s="44">
        <f t="shared" si="4"/>
        <v>0.82499999999999996</v>
      </c>
      <c r="AI55" s="53">
        <v>60</v>
      </c>
      <c r="AJ55" s="15">
        <f t="shared" si="37"/>
        <v>60.825000000000003</v>
      </c>
      <c r="AK55" s="51">
        <f t="shared" si="22"/>
        <v>161.08499999999998</v>
      </c>
      <c r="AL55" s="96">
        <f t="shared" si="23"/>
        <v>167.78499999999997</v>
      </c>
      <c r="AM55" s="16">
        <f t="shared" si="36"/>
        <v>106.95999999999997</v>
      </c>
      <c r="AN55" s="50"/>
      <c r="AO55" s="46"/>
      <c r="AP55" s="17">
        <f t="shared" si="24"/>
        <v>167.78499999999997</v>
      </c>
      <c r="AQ55" s="18">
        <f t="shared" si="5"/>
        <v>4.8600000000000136</v>
      </c>
      <c r="AR55" s="40"/>
      <c r="AS55" s="19">
        <f t="shared" si="6"/>
        <v>60.825000000000003</v>
      </c>
      <c r="AT55" s="20">
        <f t="shared" si="7"/>
        <v>105.11999999999999</v>
      </c>
      <c r="AU55" s="21">
        <f t="shared" si="8"/>
        <v>165.94499999999999</v>
      </c>
      <c r="AV55" s="47"/>
      <c r="AW55" s="19">
        <v>40</v>
      </c>
      <c r="AX55" s="20">
        <v>200</v>
      </c>
      <c r="AY55" s="20">
        <v>0</v>
      </c>
      <c r="AZ55" s="20">
        <v>40</v>
      </c>
      <c r="BA55" s="20">
        <v>0</v>
      </c>
      <c r="BB55" s="42">
        <f t="shared" si="9"/>
        <v>280</v>
      </c>
      <c r="BC55" s="43">
        <f t="shared" si="10"/>
        <v>266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219</v>
      </c>
      <c r="BK55" s="24">
        <f t="shared" si="13"/>
        <v>105.11999999999999</v>
      </c>
      <c r="BL55" s="48">
        <f t="shared" si="14"/>
        <v>113.88000000000001</v>
      </c>
      <c r="BO55" s="129">
        <f t="shared" si="25"/>
        <v>2612</v>
      </c>
      <c r="BP55" s="129">
        <f t="shared" si="26"/>
        <v>89</v>
      </c>
      <c r="BQ55" s="129">
        <f t="shared" si="27"/>
        <v>920</v>
      </c>
      <c r="BR55" s="129">
        <f t="shared" si="28"/>
        <v>29</v>
      </c>
      <c r="BS55" s="129">
        <f t="shared" si="29"/>
        <v>3532</v>
      </c>
      <c r="BT55" s="129">
        <f t="shared" si="30"/>
        <v>118</v>
      </c>
      <c r="BU55" s="129">
        <f t="shared" si="31"/>
        <v>7</v>
      </c>
      <c r="BV55" s="129">
        <f t="shared" si="32"/>
        <v>150.95999999999998</v>
      </c>
      <c r="BW55" s="129">
        <f t="shared" si="33"/>
        <v>0.82499999999999996</v>
      </c>
      <c r="BX55" s="129">
        <f t="shared" si="34"/>
        <v>151.78499999999997</v>
      </c>
      <c r="BY55" s="134">
        <f t="shared" si="35"/>
        <v>151.78499999999997</v>
      </c>
      <c r="BZ55" s="129">
        <f t="shared" si="38"/>
        <v>33.785000000000004</v>
      </c>
    </row>
    <row r="56" spans="1:78" ht="18.75">
      <c r="A56" s="143">
        <f t="shared" si="16"/>
        <v>42914</v>
      </c>
      <c r="B56" s="138" t="s">
        <v>55</v>
      </c>
      <c r="C56" s="30">
        <v>919</v>
      </c>
      <c r="D56" s="30">
        <v>946</v>
      </c>
      <c r="E56" s="30">
        <v>720</v>
      </c>
      <c r="F56" s="30">
        <v>64</v>
      </c>
      <c r="G56" s="30"/>
      <c r="H56" s="23">
        <v>25</v>
      </c>
      <c r="I56" s="33">
        <f t="shared" si="17"/>
        <v>2585</v>
      </c>
      <c r="J56" s="33">
        <f t="shared" si="18"/>
        <v>89</v>
      </c>
      <c r="K56" s="23">
        <v>462</v>
      </c>
      <c r="L56" s="14">
        <v>465</v>
      </c>
      <c r="M56" s="14">
        <v>310</v>
      </c>
      <c r="N56" s="14"/>
      <c r="O56" s="14">
        <v>16</v>
      </c>
      <c r="P56" s="14">
        <v>16</v>
      </c>
      <c r="Q56" s="14">
        <v>11</v>
      </c>
      <c r="R56" s="34"/>
      <c r="S56" s="33">
        <f t="shared" si="19"/>
        <v>1237</v>
      </c>
      <c r="T56" s="33">
        <f t="shared" si="20"/>
        <v>43</v>
      </c>
      <c r="U56" s="35">
        <f t="shared" si="21"/>
        <v>132</v>
      </c>
      <c r="V56" s="23">
        <v>6.06</v>
      </c>
      <c r="W56" s="23">
        <v>3.5</v>
      </c>
      <c r="X56" s="30">
        <v>9</v>
      </c>
      <c r="Y56" s="38">
        <v>5.2</v>
      </c>
      <c r="Z56" s="38">
        <v>7</v>
      </c>
      <c r="AA56" s="38">
        <v>3.2</v>
      </c>
      <c r="AB56" s="38"/>
      <c r="AC56" s="38"/>
      <c r="AD56" s="38"/>
      <c r="AE56" s="38">
        <v>0.82499999999999996</v>
      </c>
      <c r="AF56" s="38"/>
      <c r="AG56" s="38"/>
      <c r="AH56" s="44">
        <f t="shared" si="4"/>
        <v>0.82499999999999996</v>
      </c>
      <c r="AI56" s="53">
        <v>60</v>
      </c>
      <c r="AJ56" s="15">
        <f t="shared" si="37"/>
        <v>60.825000000000003</v>
      </c>
      <c r="AK56" s="51">
        <f t="shared" si="22"/>
        <v>160.08499999999998</v>
      </c>
      <c r="AL56" s="96">
        <f t="shared" si="23"/>
        <v>166.78499999999997</v>
      </c>
      <c r="AM56" s="16">
        <f t="shared" si="36"/>
        <v>105.95999999999997</v>
      </c>
      <c r="AN56" s="50"/>
      <c r="AO56" s="46"/>
      <c r="AP56" s="17">
        <f t="shared" si="24"/>
        <v>166.78499999999997</v>
      </c>
      <c r="AQ56" s="18">
        <f t="shared" si="5"/>
        <v>5.8600000000000136</v>
      </c>
      <c r="AR56" s="40"/>
      <c r="AS56" s="19">
        <f t="shared" si="6"/>
        <v>60.825000000000003</v>
      </c>
      <c r="AT56" s="20">
        <f t="shared" si="7"/>
        <v>105.11999999999999</v>
      </c>
      <c r="AU56" s="21">
        <f t="shared" si="8"/>
        <v>165.94499999999999</v>
      </c>
      <c r="AV56" s="47"/>
      <c r="AW56" s="19">
        <v>40</v>
      </c>
      <c r="AX56" s="20">
        <v>200</v>
      </c>
      <c r="AY56" s="20">
        <v>0</v>
      </c>
      <c r="AZ56" s="20">
        <v>40</v>
      </c>
      <c r="BA56" s="20">
        <v>0</v>
      </c>
      <c r="BB56" s="42">
        <f t="shared" si="9"/>
        <v>280</v>
      </c>
      <c r="BC56" s="43">
        <f t="shared" si="10"/>
        <v>266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219</v>
      </c>
      <c r="BK56" s="24">
        <f t="shared" si="13"/>
        <v>105.11999999999999</v>
      </c>
      <c r="BL56" s="48">
        <f t="shared" si="14"/>
        <v>113.88000000000001</v>
      </c>
      <c r="BO56" s="129">
        <f t="shared" si="25"/>
        <v>2585</v>
      </c>
      <c r="BP56" s="129">
        <f t="shared" si="26"/>
        <v>89</v>
      </c>
      <c r="BQ56" s="129">
        <f t="shared" si="27"/>
        <v>927</v>
      </c>
      <c r="BR56" s="129">
        <f t="shared" si="28"/>
        <v>27</v>
      </c>
      <c r="BS56" s="129">
        <f t="shared" si="29"/>
        <v>3512</v>
      </c>
      <c r="BT56" s="129">
        <f t="shared" si="30"/>
        <v>116</v>
      </c>
      <c r="BU56" s="129">
        <f t="shared" si="31"/>
        <v>7</v>
      </c>
      <c r="BV56" s="129">
        <f t="shared" si="32"/>
        <v>149.95999999999998</v>
      </c>
      <c r="BW56" s="129">
        <f t="shared" si="33"/>
        <v>0.82499999999999996</v>
      </c>
      <c r="BX56" s="129">
        <f t="shared" si="34"/>
        <v>150.78499999999997</v>
      </c>
      <c r="BY56" s="134">
        <f t="shared" si="35"/>
        <v>150.78499999999997</v>
      </c>
      <c r="BZ56" s="129">
        <f t="shared" si="38"/>
        <v>34.785000000000004</v>
      </c>
    </row>
    <row r="57" spans="1:78" ht="18.75">
      <c r="A57" s="143">
        <f t="shared" si="16"/>
        <v>42914</v>
      </c>
      <c r="B57" s="138" t="s">
        <v>56</v>
      </c>
      <c r="C57" s="30">
        <v>919</v>
      </c>
      <c r="D57" s="30">
        <v>946</v>
      </c>
      <c r="E57" s="30">
        <v>720</v>
      </c>
      <c r="F57" s="30">
        <v>64</v>
      </c>
      <c r="G57" s="30"/>
      <c r="H57" s="23">
        <v>25</v>
      </c>
      <c r="I57" s="33">
        <f t="shared" ref="I57" si="39">C57+D57+E57</f>
        <v>2585</v>
      </c>
      <c r="J57" s="33">
        <f t="shared" ref="J57" si="40">F57+G57+H57</f>
        <v>89</v>
      </c>
      <c r="K57" s="23">
        <v>462</v>
      </c>
      <c r="L57" s="14">
        <v>465</v>
      </c>
      <c r="M57" s="14">
        <v>310</v>
      </c>
      <c r="N57" s="14"/>
      <c r="O57" s="14">
        <v>16</v>
      </c>
      <c r="P57" s="14">
        <v>16</v>
      </c>
      <c r="Q57" s="14">
        <v>11</v>
      </c>
      <c r="R57" s="34"/>
      <c r="S57" s="33">
        <f t="shared" si="19"/>
        <v>1237</v>
      </c>
      <c r="T57" s="33">
        <f t="shared" si="20"/>
        <v>43</v>
      </c>
      <c r="U57" s="35">
        <f t="shared" si="21"/>
        <v>132</v>
      </c>
      <c r="V57" s="23">
        <v>6.06</v>
      </c>
      <c r="W57" s="23">
        <v>3.5</v>
      </c>
      <c r="X57" s="30">
        <v>9</v>
      </c>
      <c r="Y57" s="38">
        <v>5.2</v>
      </c>
      <c r="Z57" s="38">
        <v>7</v>
      </c>
      <c r="AA57" s="38">
        <v>3.2</v>
      </c>
      <c r="AB57" s="38"/>
      <c r="AC57" s="38"/>
      <c r="AD57" s="38"/>
      <c r="AE57" s="38">
        <v>0.82499999999999996</v>
      </c>
      <c r="AF57" s="38"/>
      <c r="AG57" s="38"/>
      <c r="AH57" s="44">
        <f t="shared" si="4"/>
        <v>0.82499999999999996</v>
      </c>
      <c r="AI57" s="53">
        <v>60</v>
      </c>
      <c r="AJ57" s="15">
        <f t="shared" si="37"/>
        <v>60.825000000000003</v>
      </c>
      <c r="AK57" s="51">
        <f t="shared" si="22"/>
        <v>160.08499999999998</v>
      </c>
      <c r="AL57" s="96">
        <f t="shared" si="23"/>
        <v>166.78499999999997</v>
      </c>
      <c r="AM57" s="16">
        <f t="shared" si="36"/>
        <v>105.95999999999997</v>
      </c>
      <c r="AN57" s="50"/>
      <c r="AO57" s="46"/>
      <c r="AP57" s="17">
        <f t="shared" si="24"/>
        <v>166.78499999999997</v>
      </c>
      <c r="AQ57" s="18">
        <f t="shared" si="5"/>
        <v>5.8600000000000136</v>
      </c>
      <c r="AR57" s="40"/>
      <c r="AS57" s="19">
        <f t="shared" si="6"/>
        <v>60.825000000000003</v>
      </c>
      <c r="AT57" s="20">
        <f t="shared" si="7"/>
        <v>105.11999999999999</v>
      </c>
      <c r="AU57" s="21">
        <f t="shared" si="8"/>
        <v>165.94499999999999</v>
      </c>
      <c r="AV57" s="47"/>
      <c r="AW57" s="19">
        <v>40</v>
      </c>
      <c r="AX57" s="20">
        <v>200</v>
      </c>
      <c r="AY57" s="20">
        <v>0</v>
      </c>
      <c r="AZ57" s="20">
        <v>40</v>
      </c>
      <c r="BA57" s="20">
        <v>0</v>
      </c>
      <c r="BB57" s="42">
        <f t="shared" si="9"/>
        <v>280</v>
      </c>
      <c r="BC57" s="43">
        <f t="shared" si="10"/>
        <v>266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219</v>
      </c>
      <c r="BK57" s="24">
        <f t="shared" si="13"/>
        <v>105.11999999999999</v>
      </c>
      <c r="BL57" s="48">
        <f t="shared" si="14"/>
        <v>113.88000000000001</v>
      </c>
      <c r="BO57" s="129">
        <f t="shared" si="25"/>
        <v>2585</v>
      </c>
      <c r="BP57" s="129">
        <f t="shared" si="26"/>
        <v>89</v>
      </c>
      <c r="BQ57" s="129">
        <f t="shared" si="27"/>
        <v>927</v>
      </c>
      <c r="BR57" s="129">
        <f t="shared" si="28"/>
        <v>27</v>
      </c>
      <c r="BS57" s="129">
        <f t="shared" si="29"/>
        <v>3512</v>
      </c>
      <c r="BT57" s="129">
        <f t="shared" si="30"/>
        <v>116</v>
      </c>
      <c r="BU57" s="129">
        <f t="shared" si="31"/>
        <v>7</v>
      </c>
      <c r="BV57" s="129">
        <f t="shared" si="32"/>
        <v>149.95999999999998</v>
      </c>
      <c r="BW57" s="129">
        <f t="shared" si="33"/>
        <v>0.82499999999999996</v>
      </c>
      <c r="BX57" s="129">
        <f t="shared" si="34"/>
        <v>150.78499999999997</v>
      </c>
      <c r="BY57" s="134">
        <f t="shared" si="35"/>
        <v>150.78499999999997</v>
      </c>
      <c r="BZ57" s="129">
        <f t="shared" si="38"/>
        <v>34.785000000000004</v>
      </c>
    </row>
    <row r="58" spans="1:78" ht="18.75">
      <c r="A58" s="143">
        <f t="shared" si="16"/>
        <v>42914</v>
      </c>
      <c r="B58" s="138" t="s">
        <v>27</v>
      </c>
      <c r="C58" s="30">
        <v>603</v>
      </c>
      <c r="D58" s="30">
        <v>912</v>
      </c>
      <c r="E58" s="30">
        <v>717</v>
      </c>
      <c r="F58" s="30">
        <v>63</v>
      </c>
      <c r="G58" s="30"/>
      <c r="H58" s="23">
        <v>25</v>
      </c>
      <c r="I58" s="33">
        <f t="shared" si="17"/>
        <v>2232</v>
      </c>
      <c r="J58" s="33">
        <f t="shared" si="18"/>
        <v>88</v>
      </c>
      <c r="K58" s="23">
        <v>456</v>
      </c>
      <c r="L58" s="14">
        <v>453</v>
      </c>
      <c r="M58" s="14">
        <v>300</v>
      </c>
      <c r="N58" s="14"/>
      <c r="O58" s="14">
        <v>16</v>
      </c>
      <c r="P58" s="14">
        <v>16</v>
      </c>
      <c r="Q58" s="14">
        <v>11</v>
      </c>
      <c r="R58" s="34"/>
      <c r="S58" s="33">
        <f t="shared" si="19"/>
        <v>1209</v>
      </c>
      <c r="T58" s="33">
        <f t="shared" si="20"/>
        <v>43</v>
      </c>
      <c r="U58" s="35">
        <f t="shared" si="21"/>
        <v>131</v>
      </c>
      <c r="V58" s="23">
        <v>6.06</v>
      </c>
      <c r="W58" s="23">
        <v>3.5</v>
      </c>
      <c r="X58" s="30">
        <v>9</v>
      </c>
      <c r="Y58" s="38">
        <v>5.2</v>
      </c>
      <c r="Z58" s="38">
        <v>7</v>
      </c>
      <c r="AA58" s="38">
        <v>3</v>
      </c>
      <c r="AB58" s="38"/>
      <c r="AC58" s="38"/>
      <c r="AD58" s="38"/>
      <c r="AE58" s="38">
        <v>0.82499999999999996</v>
      </c>
      <c r="AF58" s="38"/>
      <c r="AG58" s="38"/>
      <c r="AH58" s="44">
        <f t="shared" si="4"/>
        <v>0.82499999999999996</v>
      </c>
      <c r="AI58" s="53">
        <v>60</v>
      </c>
      <c r="AJ58" s="15">
        <f t="shared" si="37"/>
        <v>60.825000000000003</v>
      </c>
      <c r="AK58" s="51">
        <f t="shared" si="22"/>
        <v>159.08499999999998</v>
      </c>
      <c r="AL58" s="96">
        <f t="shared" si="23"/>
        <v>165.58499999999998</v>
      </c>
      <c r="AM58" s="16">
        <f t="shared" si="36"/>
        <v>104.75999999999998</v>
      </c>
      <c r="AN58" s="50"/>
      <c r="AO58" s="46"/>
      <c r="AP58" s="17">
        <f t="shared" si="24"/>
        <v>165.58499999999998</v>
      </c>
      <c r="AQ58" s="18">
        <f t="shared" si="5"/>
        <v>6.8600000000000136</v>
      </c>
      <c r="AR58" s="40"/>
      <c r="AS58" s="19">
        <f t="shared" si="6"/>
        <v>60.825000000000003</v>
      </c>
      <c r="AT58" s="20">
        <f t="shared" si="7"/>
        <v>105.11999999999999</v>
      </c>
      <c r="AU58" s="21">
        <f t="shared" si="8"/>
        <v>165.94499999999999</v>
      </c>
      <c r="AV58" s="47"/>
      <c r="AW58" s="19">
        <v>40</v>
      </c>
      <c r="AX58" s="20">
        <v>200</v>
      </c>
      <c r="AY58" s="20">
        <v>0</v>
      </c>
      <c r="AZ58" s="20">
        <v>40</v>
      </c>
      <c r="BA58" s="20">
        <v>0</v>
      </c>
      <c r="BB58" s="42">
        <f t="shared" si="9"/>
        <v>280</v>
      </c>
      <c r="BC58" s="43">
        <f t="shared" si="10"/>
        <v>266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219</v>
      </c>
      <c r="BK58" s="24">
        <f t="shared" si="13"/>
        <v>105.11999999999999</v>
      </c>
      <c r="BL58" s="48">
        <f t="shared" si="14"/>
        <v>113.88000000000001</v>
      </c>
      <c r="BO58" s="129">
        <f t="shared" si="25"/>
        <v>2232</v>
      </c>
      <c r="BP58" s="129">
        <f t="shared" si="26"/>
        <v>88</v>
      </c>
      <c r="BQ58" s="129">
        <f t="shared" si="27"/>
        <v>909</v>
      </c>
      <c r="BR58" s="129">
        <f t="shared" si="28"/>
        <v>27</v>
      </c>
      <c r="BS58" s="129">
        <f t="shared" si="29"/>
        <v>3141</v>
      </c>
      <c r="BT58" s="129">
        <f t="shared" si="30"/>
        <v>115</v>
      </c>
      <c r="BU58" s="129">
        <f t="shared" si="31"/>
        <v>7</v>
      </c>
      <c r="BV58" s="129">
        <f t="shared" si="32"/>
        <v>148.76</v>
      </c>
      <c r="BW58" s="129">
        <f t="shared" si="33"/>
        <v>0.82499999999999996</v>
      </c>
      <c r="BX58" s="129">
        <f t="shared" si="34"/>
        <v>149.58499999999998</v>
      </c>
      <c r="BY58" s="134">
        <f t="shared" si="35"/>
        <v>149.58499999999998</v>
      </c>
      <c r="BZ58" s="129">
        <f t="shared" si="38"/>
        <v>34.585000000000001</v>
      </c>
    </row>
    <row r="59" spans="1:78" ht="18.75">
      <c r="A59" s="143">
        <f t="shared" si="16"/>
        <v>42914</v>
      </c>
      <c r="B59" s="138" t="s">
        <v>57</v>
      </c>
      <c r="C59" s="30">
        <v>603</v>
      </c>
      <c r="D59" s="30">
        <v>912</v>
      </c>
      <c r="E59" s="30">
        <v>717</v>
      </c>
      <c r="F59" s="30">
        <v>63</v>
      </c>
      <c r="G59" s="30"/>
      <c r="H59" s="23">
        <v>25</v>
      </c>
      <c r="I59" s="33">
        <f t="shared" ref="I59" si="41">C59+D59+E59</f>
        <v>2232</v>
      </c>
      <c r="J59" s="33">
        <f t="shared" ref="J59" si="42">F59+G59+H59</f>
        <v>88</v>
      </c>
      <c r="K59" s="23">
        <v>456</v>
      </c>
      <c r="L59" s="14">
        <v>453</v>
      </c>
      <c r="M59" s="14">
        <v>300</v>
      </c>
      <c r="N59" s="14"/>
      <c r="O59" s="14">
        <v>16</v>
      </c>
      <c r="P59" s="14">
        <v>16</v>
      </c>
      <c r="Q59" s="14">
        <v>11</v>
      </c>
      <c r="R59" s="34"/>
      <c r="S59" s="33">
        <f t="shared" si="19"/>
        <v>1209</v>
      </c>
      <c r="T59" s="33">
        <f t="shared" si="20"/>
        <v>43</v>
      </c>
      <c r="U59" s="35">
        <f t="shared" si="21"/>
        <v>131</v>
      </c>
      <c r="V59" s="23">
        <v>6.06</v>
      </c>
      <c r="W59" s="23">
        <v>3.5</v>
      </c>
      <c r="X59" s="30">
        <v>9</v>
      </c>
      <c r="Y59" s="38">
        <v>5.2</v>
      </c>
      <c r="Z59" s="38">
        <v>7</v>
      </c>
      <c r="AA59" s="38">
        <v>3</v>
      </c>
      <c r="AB59" s="38"/>
      <c r="AC59" s="38"/>
      <c r="AD59" s="38"/>
      <c r="AE59" s="38">
        <v>0.82499999999999996</v>
      </c>
      <c r="AF59" s="38"/>
      <c r="AG59" s="38"/>
      <c r="AH59" s="44">
        <f t="shared" si="4"/>
        <v>0.82499999999999996</v>
      </c>
      <c r="AI59" s="53">
        <v>60</v>
      </c>
      <c r="AJ59" s="15">
        <f t="shared" si="37"/>
        <v>60.825000000000003</v>
      </c>
      <c r="AK59" s="51">
        <f t="shared" si="22"/>
        <v>159.08499999999998</v>
      </c>
      <c r="AL59" s="96">
        <f t="shared" si="23"/>
        <v>165.58499999999998</v>
      </c>
      <c r="AM59" s="16">
        <f t="shared" si="36"/>
        <v>104.75999999999998</v>
      </c>
      <c r="AN59" s="50"/>
      <c r="AO59" s="46"/>
      <c r="AP59" s="17">
        <f t="shared" si="24"/>
        <v>165.58499999999998</v>
      </c>
      <c r="AQ59" s="18">
        <f t="shared" si="5"/>
        <v>6.8600000000000136</v>
      </c>
      <c r="AR59" s="40"/>
      <c r="AS59" s="19">
        <f t="shared" si="6"/>
        <v>60.825000000000003</v>
      </c>
      <c r="AT59" s="20">
        <f t="shared" si="7"/>
        <v>105.11999999999999</v>
      </c>
      <c r="AU59" s="21">
        <f t="shared" si="8"/>
        <v>165.94499999999999</v>
      </c>
      <c r="AV59" s="47"/>
      <c r="AW59" s="19">
        <v>40</v>
      </c>
      <c r="AX59" s="20">
        <v>200</v>
      </c>
      <c r="AY59" s="20">
        <v>0</v>
      </c>
      <c r="AZ59" s="20">
        <v>40</v>
      </c>
      <c r="BA59" s="20">
        <v>0</v>
      </c>
      <c r="BB59" s="42">
        <f t="shared" si="9"/>
        <v>280</v>
      </c>
      <c r="BC59" s="43">
        <f t="shared" si="10"/>
        <v>266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219</v>
      </c>
      <c r="BK59" s="24">
        <f t="shared" si="13"/>
        <v>105.11999999999999</v>
      </c>
      <c r="BL59" s="48">
        <f t="shared" si="14"/>
        <v>113.88000000000001</v>
      </c>
      <c r="BO59" s="129">
        <f t="shared" si="25"/>
        <v>2232</v>
      </c>
      <c r="BP59" s="129">
        <f t="shared" si="26"/>
        <v>88</v>
      </c>
      <c r="BQ59" s="129">
        <f t="shared" si="27"/>
        <v>909</v>
      </c>
      <c r="BR59" s="129">
        <f t="shared" si="28"/>
        <v>27</v>
      </c>
      <c r="BS59" s="129">
        <f t="shared" si="29"/>
        <v>3141</v>
      </c>
      <c r="BT59" s="129">
        <f t="shared" si="30"/>
        <v>115</v>
      </c>
      <c r="BU59" s="129">
        <f t="shared" si="31"/>
        <v>7</v>
      </c>
      <c r="BV59" s="129">
        <f t="shared" si="32"/>
        <v>148.76</v>
      </c>
      <c r="BW59" s="129">
        <f t="shared" si="33"/>
        <v>0.82499999999999996</v>
      </c>
      <c r="BX59" s="129">
        <f t="shared" si="34"/>
        <v>149.58499999999998</v>
      </c>
      <c r="BY59" s="134">
        <f t="shared" si="35"/>
        <v>149.58499999999998</v>
      </c>
      <c r="BZ59" s="129">
        <f t="shared" si="38"/>
        <v>34.585000000000001</v>
      </c>
    </row>
    <row r="60" spans="1:78" ht="18.75">
      <c r="A60" s="143">
        <f t="shared" si="16"/>
        <v>42914</v>
      </c>
      <c r="B60" s="138" t="s">
        <v>58</v>
      </c>
      <c r="C60" s="30">
        <v>892</v>
      </c>
      <c r="D60" s="30">
        <v>909</v>
      </c>
      <c r="E60" s="30">
        <v>684</v>
      </c>
      <c r="F60" s="30">
        <v>62</v>
      </c>
      <c r="G60" s="30"/>
      <c r="H60" s="23">
        <v>24</v>
      </c>
      <c r="I60" s="33">
        <f t="shared" si="17"/>
        <v>2485</v>
      </c>
      <c r="J60" s="33">
        <f t="shared" si="18"/>
        <v>86</v>
      </c>
      <c r="K60" s="23">
        <v>454</v>
      </c>
      <c r="L60" s="14">
        <v>454</v>
      </c>
      <c r="M60" s="14">
        <v>290</v>
      </c>
      <c r="N60" s="14"/>
      <c r="O60" s="14">
        <v>16</v>
      </c>
      <c r="P60" s="14">
        <v>16</v>
      </c>
      <c r="Q60" s="14">
        <v>10</v>
      </c>
      <c r="R60" s="34"/>
      <c r="S60" s="33">
        <f t="shared" si="19"/>
        <v>1198</v>
      </c>
      <c r="T60" s="33">
        <f t="shared" si="20"/>
        <v>42</v>
      </c>
      <c r="U60" s="35">
        <f t="shared" si="21"/>
        <v>128</v>
      </c>
      <c r="V60" s="23">
        <v>6.06</v>
      </c>
      <c r="W60" s="23">
        <v>3.5</v>
      </c>
      <c r="X60" s="30">
        <v>8.5</v>
      </c>
      <c r="Y60" s="38">
        <v>5.2</v>
      </c>
      <c r="Z60" s="38">
        <v>7</v>
      </c>
      <c r="AA60" s="38">
        <v>3</v>
      </c>
      <c r="AB60" s="30"/>
      <c r="AC60" s="30"/>
      <c r="AD60" s="38"/>
      <c r="AE60" s="38">
        <v>0.82499999999999996</v>
      </c>
      <c r="AF60" s="38"/>
      <c r="AG60" s="30"/>
      <c r="AH60" s="45">
        <f t="shared" si="4"/>
        <v>0.82499999999999996</v>
      </c>
      <c r="AI60" s="53">
        <v>60</v>
      </c>
      <c r="AJ60" s="15">
        <f t="shared" si="37"/>
        <v>60.825000000000003</v>
      </c>
      <c r="AK60" s="51">
        <f t="shared" si="22"/>
        <v>155.58499999999998</v>
      </c>
      <c r="AL60" s="96">
        <f t="shared" si="23"/>
        <v>162.08499999999998</v>
      </c>
      <c r="AM60" s="16">
        <f t="shared" si="36"/>
        <v>101.25999999999998</v>
      </c>
      <c r="AN60" s="50"/>
      <c r="AO60" s="46"/>
      <c r="AP60" s="17">
        <f t="shared" si="24"/>
        <v>162.08499999999998</v>
      </c>
      <c r="AQ60" s="18">
        <f t="shared" si="5"/>
        <v>10.360000000000014</v>
      </c>
      <c r="AR60" s="40"/>
      <c r="AS60" s="19">
        <f t="shared" si="6"/>
        <v>60.825000000000003</v>
      </c>
      <c r="AT60" s="20">
        <f t="shared" si="7"/>
        <v>105.11999999999999</v>
      </c>
      <c r="AU60" s="21">
        <f t="shared" si="8"/>
        <v>165.94499999999999</v>
      </c>
      <c r="AV60" s="47"/>
      <c r="AW60" s="19">
        <v>40</v>
      </c>
      <c r="AX60" s="20">
        <v>200</v>
      </c>
      <c r="AY60" s="20">
        <v>0</v>
      </c>
      <c r="AZ60" s="20">
        <v>40</v>
      </c>
      <c r="BA60" s="20">
        <v>0</v>
      </c>
      <c r="BB60" s="42">
        <f t="shared" si="9"/>
        <v>280</v>
      </c>
      <c r="BC60" s="43">
        <f t="shared" si="10"/>
        <v>266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219</v>
      </c>
      <c r="BK60" s="24">
        <f t="shared" si="13"/>
        <v>105.11999999999999</v>
      </c>
      <c r="BL60" s="48">
        <f t="shared" si="14"/>
        <v>113.88000000000001</v>
      </c>
      <c r="BO60" s="129">
        <f t="shared" si="25"/>
        <v>2485</v>
      </c>
      <c r="BP60" s="129">
        <f t="shared" si="26"/>
        <v>86</v>
      </c>
      <c r="BQ60" s="129">
        <f t="shared" si="27"/>
        <v>908</v>
      </c>
      <c r="BR60" s="129">
        <f t="shared" si="28"/>
        <v>26</v>
      </c>
      <c r="BS60" s="129">
        <f t="shared" si="29"/>
        <v>3393</v>
      </c>
      <c r="BT60" s="129">
        <f t="shared" si="30"/>
        <v>112</v>
      </c>
      <c r="BU60" s="129">
        <f t="shared" si="31"/>
        <v>7</v>
      </c>
      <c r="BV60" s="129">
        <f t="shared" si="32"/>
        <v>145.26</v>
      </c>
      <c r="BW60" s="129">
        <f t="shared" si="33"/>
        <v>0.82499999999999996</v>
      </c>
      <c r="BX60" s="129">
        <f t="shared" si="34"/>
        <v>146.08499999999998</v>
      </c>
      <c r="BY60" s="134">
        <f t="shared" si="35"/>
        <v>146.08499999999998</v>
      </c>
      <c r="BZ60" s="129">
        <f t="shared" si="38"/>
        <v>34.085000000000001</v>
      </c>
    </row>
    <row r="61" spans="1:78" ht="18.75">
      <c r="A61" s="143">
        <f t="shared" si="16"/>
        <v>42914</v>
      </c>
      <c r="B61" s="138" t="s">
        <v>59</v>
      </c>
      <c r="C61" s="30">
        <v>892</v>
      </c>
      <c r="D61" s="30">
        <v>909</v>
      </c>
      <c r="E61" s="30">
        <v>684</v>
      </c>
      <c r="F61" s="30">
        <v>62</v>
      </c>
      <c r="G61" s="30"/>
      <c r="H61" s="23">
        <v>24</v>
      </c>
      <c r="I61" s="33">
        <f t="shared" ref="I61" si="43">C61+D61+E61</f>
        <v>2485</v>
      </c>
      <c r="J61" s="33">
        <f t="shared" ref="J61" si="44">F61+G61+H61</f>
        <v>86</v>
      </c>
      <c r="K61" s="23">
        <v>454</v>
      </c>
      <c r="L61" s="14">
        <v>454</v>
      </c>
      <c r="M61" s="14">
        <v>290</v>
      </c>
      <c r="N61" s="14"/>
      <c r="O61" s="14">
        <v>16</v>
      </c>
      <c r="P61" s="14">
        <v>16</v>
      </c>
      <c r="Q61" s="14">
        <v>10</v>
      </c>
      <c r="R61" s="34"/>
      <c r="S61" s="33">
        <f t="shared" si="19"/>
        <v>1198</v>
      </c>
      <c r="T61" s="33">
        <f t="shared" si="20"/>
        <v>42</v>
      </c>
      <c r="U61" s="35">
        <f t="shared" si="21"/>
        <v>128</v>
      </c>
      <c r="V61" s="23">
        <v>6.06</v>
      </c>
      <c r="W61" s="23">
        <v>3.5</v>
      </c>
      <c r="X61" s="30">
        <v>8.5</v>
      </c>
      <c r="Y61" s="38">
        <v>5.2</v>
      </c>
      <c r="Z61" s="38">
        <v>7</v>
      </c>
      <c r="AA61" s="38">
        <v>3</v>
      </c>
      <c r="AB61" s="30"/>
      <c r="AC61" s="30"/>
      <c r="AD61" s="38"/>
      <c r="AE61" s="38">
        <v>0.82499999999999996</v>
      </c>
      <c r="AF61" s="38"/>
      <c r="AG61" s="30"/>
      <c r="AH61" s="45">
        <f t="shared" si="4"/>
        <v>0.82499999999999996</v>
      </c>
      <c r="AI61" s="53">
        <v>60</v>
      </c>
      <c r="AJ61" s="15">
        <f t="shared" si="37"/>
        <v>60.825000000000003</v>
      </c>
      <c r="AK61" s="51">
        <f t="shared" si="22"/>
        <v>155.58499999999998</v>
      </c>
      <c r="AL61" s="96">
        <f t="shared" si="23"/>
        <v>162.08499999999998</v>
      </c>
      <c r="AM61" s="16">
        <f t="shared" si="36"/>
        <v>101.25999999999998</v>
      </c>
      <c r="AN61" s="50"/>
      <c r="AO61" s="46"/>
      <c r="AP61" s="17">
        <f t="shared" si="24"/>
        <v>162.08499999999998</v>
      </c>
      <c r="AQ61" s="18">
        <f t="shared" si="5"/>
        <v>10.360000000000014</v>
      </c>
      <c r="AR61" s="40"/>
      <c r="AS61" s="19">
        <f t="shared" si="6"/>
        <v>60.825000000000003</v>
      </c>
      <c r="AT61" s="20">
        <f t="shared" si="7"/>
        <v>105.11999999999999</v>
      </c>
      <c r="AU61" s="21">
        <f t="shared" si="8"/>
        <v>165.94499999999999</v>
      </c>
      <c r="AV61" s="47"/>
      <c r="AW61" s="19">
        <v>40</v>
      </c>
      <c r="AX61" s="20">
        <v>200</v>
      </c>
      <c r="AY61" s="20">
        <v>0</v>
      </c>
      <c r="AZ61" s="20">
        <v>40</v>
      </c>
      <c r="BA61" s="20">
        <v>0</v>
      </c>
      <c r="BB61" s="42">
        <f t="shared" si="9"/>
        <v>280</v>
      </c>
      <c r="BC61" s="43">
        <f t="shared" si="10"/>
        <v>266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219</v>
      </c>
      <c r="BK61" s="24">
        <f t="shared" si="13"/>
        <v>105.11999999999999</v>
      </c>
      <c r="BL61" s="48">
        <f t="shared" si="14"/>
        <v>113.88000000000001</v>
      </c>
      <c r="BO61" s="129">
        <f t="shared" si="25"/>
        <v>2485</v>
      </c>
      <c r="BP61" s="129">
        <f t="shared" si="26"/>
        <v>86</v>
      </c>
      <c r="BQ61" s="129">
        <f t="shared" si="27"/>
        <v>908</v>
      </c>
      <c r="BR61" s="129">
        <f t="shared" si="28"/>
        <v>26</v>
      </c>
      <c r="BS61" s="129">
        <f t="shared" si="29"/>
        <v>3393</v>
      </c>
      <c r="BT61" s="129">
        <f t="shared" si="30"/>
        <v>112</v>
      </c>
      <c r="BU61" s="129">
        <f t="shared" si="31"/>
        <v>7</v>
      </c>
      <c r="BV61" s="129">
        <f t="shared" si="32"/>
        <v>145.26</v>
      </c>
      <c r="BW61" s="129">
        <f t="shared" si="33"/>
        <v>0.82499999999999996</v>
      </c>
      <c r="BX61" s="129">
        <f t="shared" si="34"/>
        <v>146.08499999999998</v>
      </c>
      <c r="BY61" s="134">
        <f t="shared" si="35"/>
        <v>146.08499999999998</v>
      </c>
      <c r="BZ61" s="129">
        <f t="shared" si="38"/>
        <v>34.085000000000001</v>
      </c>
    </row>
    <row r="62" spans="1:78" ht="18.75">
      <c r="A62" s="143">
        <f t="shared" si="16"/>
        <v>42914</v>
      </c>
      <c r="B62" s="138" t="s">
        <v>28</v>
      </c>
      <c r="C62" s="30">
        <v>860</v>
      </c>
      <c r="D62" s="30">
        <v>864</v>
      </c>
      <c r="E62" s="30">
        <v>670</v>
      </c>
      <c r="F62" s="30">
        <v>60</v>
      </c>
      <c r="G62" s="30"/>
      <c r="H62" s="23">
        <v>23</v>
      </c>
      <c r="I62" s="33">
        <f t="shared" si="17"/>
        <v>2394</v>
      </c>
      <c r="J62" s="33">
        <f t="shared" si="18"/>
        <v>83</v>
      </c>
      <c r="K62" s="23">
        <v>442</v>
      </c>
      <c r="L62" s="14">
        <v>435</v>
      </c>
      <c r="M62" s="14">
        <v>300</v>
      </c>
      <c r="N62" s="14"/>
      <c r="O62" s="14">
        <v>15</v>
      </c>
      <c r="P62" s="14">
        <v>15</v>
      </c>
      <c r="Q62" s="14">
        <v>11</v>
      </c>
      <c r="R62" s="34"/>
      <c r="S62" s="33">
        <f t="shared" si="19"/>
        <v>1177</v>
      </c>
      <c r="T62" s="33">
        <f t="shared" si="20"/>
        <v>41</v>
      </c>
      <c r="U62" s="35">
        <f t="shared" si="21"/>
        <v>124</v>
      </c>
      <c r="V62" s="23">
        <v>6.06</v>
      </c>
      <c r="W62" s="23">
        <v>3.5</v>
      </c>
      <c r="X62" s="30">
        <v>6.5</v>
      </c>
      <c r="Y62" s="30">
        <v>4.8</v>
      </c>
      <c r="Z62" s="30">
        <v>6.4</v>
      </c>
      <c r="AA62" s="38">
        <v>2.6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2"/>
        <v>148.56000000000003</v>
      </c>
      <c r="AL62" s="96">
        <f t="shared" si="23"/>
        <v>154.66000000000003</v>
      </c>
      <c r="AM62" s="16">
        <f t="shared" si="36"/>
        <v>93.860000000000028</v>
      </c>
      <c r="AN62" s="50"/>
      <c r="AO62" s="46"/>
      <c r="AP62" s="17">
        <f t="shared" si="24"/>
        <v>154.66000000000003</v>
      </c>
      <c r="AQ62" s="18">
        <f t="shared" si="5"/>
        <v>17.359999999999957</v>
      </c>
      <c r="AR62" s="40"/>
      <c r="AS62" s="19">
        <f t="shared" si="6"/>
        <v>60.8</v>
      </c>
      <c r="AT62" s="20">
        <f t="shared" si="7"/>
        <v>105.11999999999999</v>
      </c>
      <c r="AU62" s="21">
        <f t="shared" si="8"/>
        <v>165.92</v>
      </c>
      <c r="AV62" s="47"/>
      <c r="AW62" s="19">
        <v>40</v>
      </c>
      <c r="AX62" s="20">
        <v>200</v>
      </c>
      <c r="AY62" s="20">
        <v>0</v>
      </c>
      <c r="AZ62" s="20">
        <v>40</v>
      </c>
      <c r="BA62" s="20">
        <v>0</v>
      </c>
      <c r="BB62" s="42">
        <f t="shared" si="9"/>
        <v>280</v>
      </c>
      <c r="BC62" s="43">
        <f t="shared" si="10"/>
        <v>266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219</v>
      </c>
      <c r="BK62" s="24">
        <f t="shared" si="13"/>
        <v>105.11999999999999</v>
      </c>
      <c r="BL62" s="48">
        <f t="shared" si="14"/>
        <v>113.88000000000001</v>
      </c>
      <c r="BO62" s="129">
        <f t="shared" si="25"/>
        <v>2394</v>
      </c>
      <c r="BP62" s="129">
        <f t="shared" si="26"/>
        <v>83</v>
      </c>
      <c r="BQ62" s="129">
        <f t="shared" si="27"/>
        <v>877</v>
      </c>
      <c r="BR62" s="129">
        <f t="shared" si="28"/>
        <v>26</v>
      </c>
      <c r="BS62" s="129">
        <f t="shared" si="29"/>
        <v>3271</v>
      </c>
      <c r="BT62" s="129">
        <f t="shared" si="30"/>
        <v>109</v>
      </c>
      <c r="BU62" s="129">
        <f t="shared" si="31"/>
        <v>6.4</v>
      </c>
      <c r="BV62" s="129">
        <f t="shared" si="32"/>
        <v>138.86000000000001</v>
      </c>
      <c r="BW62" s="129">
        <f t="shared" si="33"/>
        <v>0.8</v>
      </c>
      <c r="BX62" s="129">
        <f t="shared" si="34"/>
        <v>139.66000000000003</v>
      </c>
      <c r="BY62" s="134">
        <f t="shared" si="35"/>
        <v>139.66000000000003</v>
      </c>
      <c r="BZ62" s="129">
        <f t="shared" si="38"/>
        <v>30.66</v>
      </c>
    </row>
    <row r="63" spans="1:78" ht="18.75">
      <c r="A63" s="143">
        <f t="shared" si="16"/>
        <v>42914</v>
      </c>
      <c r="B63" s="140" t="s">
        <v>60</v>
      </c>
      <c r="C63" s="30">
        <v>823</v>
      </c>
      <c r="D63" s="30">
        <v>818</v>
      </c>
      <c r="E63" s="30">
        <v>647</v>
      </c>
      <c r="F63" s="30">
        <v>57</v>
      </c>
      <c r="G63" s="30"/>
      <c r="H63" s="23">
        <v>22</v>
      </c>
      <c r="I63" s="33">
        <f t="shared" si="17"/>
        <v>2288</v>
      </c>
      <c r="J63" s="33">
        <f t="shared" si="18"/>
        <v>79</v>
      </c>
      <c r="K63" s="23">
        <v>410</v>
      </c>
      <c r="L63" s="14">
        <v>420</v>
      </c>
      <c r="M63" s="14">
        <v>330</v>
      </c>
      <c r="N63" s="14"/>
      <c r="O63" s="14">
        <v>14</v>
      </c>
      <c r="P63" s="14">
        <v>15</v>
      </c>
      <c r="Q63" s="14">
        <v>12</v>
      </c>
      <c r="R63" s="34"/>
      <c r="S63" s="33">
        <f t="shared" si="19"/>
        <v>1160</v>
      </c>
      <c r="T63" s="33">
        <f t="shared" si="20"/>
        <v>41</v>
      </c>
      <c r="U63" s="35">
        <f t="shared" si="21"/>
        <v>120</v>
      </c>
      <c r="V63" s="23">
        <v>6.06</v>
      </c>
      <c r="W63" s="23">
        <v>3.5</v>
      </c>
      <c r="X63" s="30">
        <v>6.5</v>
      </c>
      <c r="Y63" s="30">
        <v>4.8</v>
      </c>
      <c r="Z63" s="30">
        <v>6.4</v>
      </c>
      <c r="AA63" s="38">
        <v>2.6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2"/>
        <v>144.56000000000003</v>
      </c>
      <c r="AL63" s="96">
        <f t="shared" si="23"/>
        <v>150.66000000000003</v>
      </c>
      <c r="AM63" s="16">
        <f t="shared" si="36"/>
        <v>89.860000000000028</v>
      </c>
      <c r="AN63" s="50"/>
      <c r="AO63" s="46"/>
      <c r="AP63" s="17">
        <f t="shared" si="24"/>
        <v>150.66000000000003</v>
      </c>
      <c r="AQ63" s="18">
        <f t="shared" si="5"/>
        <v>21.359999999999957</v>
      </c>
      <c r="AR63" s="40"/>
      <c r="AS63" s="19">
        <f t="shared" si="6"/>
        <v>60.8</v>
      </c>
      <c r="AT63" s="20">
        <f t="shared" si="7"/>
        <v>105.11999999999999</v>
      </c>
      <c r="AU63" s="21">
        <f t="shared" si="8"/>
        <v>165.92</v>
      </c>
      <c r="AV63" s="47"/>
      <c r="AW63" s="19">
        <v>40</v>
      </c>
      <c r="AX63" s="20">
        <v>200</v>
      </c>
      <c r="AY63" s="20">
        <v>0</v>
      </c>
      <c r="AZ63" s="20">
        <v>40</v>
      </c>
      <c r="BA63" s="20">
        <v>0</v>
      </c>
      <c r="BB63" s="42">
        <f t="shared" si="9"/>
        <v>280</v>
      </c>
      <c r="BC63" s="43">
        <f t="shared" si="10"/>
        <v>266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219</v>
      </c>
      <c r="BK63" s="24">
        <f t="shared" si="13"/>
        <v>105.11999999999999</v>
      </c>
      <c r="BL63" s="48">
        <f t="shared" si="14"/>
        <v>113.88000000000001</v>
      </c>
      <c r="BO63" s="129">
        <f t="shared" si="25"/>
        <v>2288</v>
      </c>
      <c r="BP63" s="129">
        <f t="shared" si="26"/>
        <v>79</v>
      </c>
      <c r="BQ63" s="129">
        <f t="shared" si="27"/>
        <v>830</v>
      </c>
      <c r="BR63" s="129">
        <f t="shared" si="28"/>
        <v>26</v>
      </c>
      <c r="BS63" s="129">
        <f t="shared" si="29"/>
        <v>3118</v>
      </c>
      <c r="BT63" s="129">
        <f t="shared" si="30"/>
        <v>105</v>
      </c>
      <c r="BU63" s="129">
        <f t="shared" si="31"/>
        <v>6.4</v>
      </c>
      <c r="BV63" s="129">
        <f t="shared" si="32"/>
        <v>134.85999999999999</v>
      </c>
      <c r="BW63" s="129">
        <f t="shared" si="33"/>
        <v>0.8</v>
      </c>
      <c r="BX63" s="129">
        <f t="shared" si="34"/>
        <v>135.66</v>
      </c>
      <c r="BY63" s="134">
        <f t="shared" si="35"/>
        <v>135.66</v>
      </c>
      <c r="BZ63" s="129">
        <f t="shared" si="38"/>
        <v>30.66</v>
      </c>
    </row>
    <row r="64" spans="1:78" ht="18.75">
      <c r="A64" s="143">
        <f t="shared" si="16"/>
        <v>42914</v>
      </c>
      <c r="B64" s="140" t="s">
        <v>29</v>
      </c>
      <c r="C64" s="30">
        <v>783</v>
      </c>
      <c r="D64" s="30">
        <v>706</v>
      </c>
      <c r="E64" s="30">
        <v>615</v>
      </c>
      <c r="F64" s="30">
        <v>53</v>
      </c>
      <c r="G64" s="30"/>
      <c r="H64" s="23">
        <v>21</v>
      </c>
      <c r="I64" s="33">
        <f t="shared" si="17"/>
        <v>2104</v>
      </c>
      <c r="J64" s="33">
        <f t="shared" si="18"/>
        <v>74</v>
      </c>
      <c r="K64" s="23">
        <v>405</v>
      </c>
      <c r="L64" s="14">
        <v>401</v>
      </c>
      <c r="M64" s="14">
        <v>330</v>
      </c>
      <c r="N64" s="14"/>
      <c r="O64" s="14">
        <v>14</v>
      </c>
      <c r="P64" s="14">
        <v>14</v>
      </c>
      <c r="Q64" s="14">
        <v>12</v>
      </c>
      <c r="R64" s="34"/>
      <c r="S64" s="33">
        <f t="shared" si="19"/>
        <v>1136</v>
      </c>
      <c r="T64" s="33">
        <f t="shared" si="20"/>
        <v>40</v>
      </c>
      <c r="U64" s="35">
        <f t="shared" si="21"/>
        <v>114</v>
      </c>
      <c r="V64" s="23">
        <v>5.46</v>
      </c>
      <c r="W64" s="23">
        <v>3.5</v>
      </c>
      <c r="X64" s="30">
        <v>6.5</v>
      </c>
      <c r="Y64" s="30">
        <v>4</v>
      </c>
      <c r="Z64" s="30">
        <v>5</v>
      </c>
      <c r="AA64" s="38">
        <v>2.2999999999999998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22"/>
        <v>135.76</v>
      </c>
      <c r="AL64" s="96">
        <f t="shared" si="23"/>
        <v>141.56</v>
      </c>
      <c r="AM64" s="16">
        <f t="shared" si="36"/>
        <v>80.760000000000005</v>
      </c>
      <c r="AN64" s="50"/>
      <c r="AO64" s="46"/>
      <c r="AP64" s="17">
        <f t="shared" si="24"/>
        <v>141.56</v>
      </c>
      <c r="AQ64" s="18">
        <f t="shared" si="5"/>
        <v>30.159999999999997</v>
      </c>
      <c r="AR64" s="40"/>
      <c r="AS64" s="19">
        <f t="shared" si="6"/>
        <v>60.8</v>
      </c>
      <c r="AT64" s="20">
        <f t="shared" si="7"/>
        <v>105.11999999999999</v>
      </c>
      <c r="AU64" s="21">
        <f t="shared" si="8"/>
        <v>165.92</v>
      </c>
      <c r="AV64" s="47"/>
      <c r="AW64" s="19">
        <v>40</v>
      </c>
      <c r="AX64" s="20">
        <v>200</v>
      </c>
      <c r="AY64" s="20">
        <v>0</v>
      </c>
      <c r="AZ64" s="20">
        <v>40</v>
      </c>
      <c r="BA64" s="20">
        <v>0</v>
      </c>
      <c r="BB64" s="42">
        <f t="shared" si="9"/>
        <v>280</v>
      </c>
      <c r="BC64" s="43">
        <f t="shared" si="10"/>
        <v>266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219</v>
      </c>
      <c r="BK64" s="24">
        <f t="shared" si="13"/>
        <v>105.11999999999999</v>
      </c>
      <c r="BL64" s="48">
        <f t="shared" si="14"/>
        <v>113.88000000000001</v>
      </c>
      <c r="BO64" s="129">
        <f t="shared" si="25"/>
        <v>2104</v>
      </c>
      <c r="BP64" s="129">
        <f t="shared" si="26"/>
        <v>74</v>
      </c>
      <c r="BQ64" s="129">
        <f t="shared" si="27"/>
        <v>806</v>
      </c>
      <c r="BR64" s="129">
        <f t="shared" si="28"/>
        <v>26</v>
      </c>
      <c r="BS64" s="129">
        <f t="shared" si="29"/>
        <v>2910</v>
      </c>
      <c r="BT64" s="129">
        <f t="shared" si="30"/>
        <v>100</v>
      </c>
      <c r="BU64" s="129">
        <f t="shared" si="31"/>
        <v>5</v>
      </c>
      <c r="BV64" s="129">
        <f t="shared" si="32"/>
        <v>126.75999999999999</v>
      </c>
      <c r="BW64" s="129">
        <f t="shared" si="33"/>
        <v>0.8</v>
      </c>
      <c r="BX64" s="129">
        <f t="shared" si="34"/>
        <v>127.55999999999999</v>
      </c>
      <c r="BY64" s="134">
        <f t="shared" si="35"/>
        <v>127.55999999999999</v>
      </c>
      <c r="BZ64" s="129">
        <f t="shared" si="38"/>
        <v>27.560000000000002</v>
      </c>
    </row>
    <row r="65" spans="1:78" ht="18.75">
      <c r="A65" s="143">
        <f t="shared" si="16"/>
        <v>42914</v>
      </c>
      <c r="B65" s="141" t="s">
        <v>61</v>
      </c>
      <c r="C65" s="30">
        <v>742</v>
      </c>
      <c r="D65" s="30">
        <v>676</v>
      </c>
      <c r="E65" s="30">
        <v>590</v>
      </c>
      <c r="F65" s="30">
        <v>50</v>
      </c>
      <c r="G65" s="30"/>
      <c r="H65" s="23">
        <v>20</v>
      </c>
      <c r="I65" s="33">
        <f t="shared" si="17"/>
        <v>2008</v>
      </c>
      <c r="J65" s="33">
        <f t="shared" si="18"/>
        <v>70</v>
      </c>
      <c r="K65" s="23">
        <v>386</v>
      </c>
      <c r="L65" s="14">
        <v>397</v>
      </c>
      <c r="M65" s="14">
        <v>320</v>
      </c>
      <c r="N65" s="14"/>
      <c r="O65" s="14">
        <v>14</v>
      </c>
      <c r="P65" s="14">
        <v>14</v>
      </c>
      <c r="Q65" s="14">
        <v>11</v>
      </c>
      <c r="R65" s="34"/>
      <c r="S65" s="33">
        <f t="shared" si="19"/>
        <v>1103</v>
      </c>
      <c r="T65" s="33">
        <f t="shared" si="20"/>
        <v>39</v>
      </c>
      <c r="U65" s="35">
        <f t="shared" si="21"/>
        <v>109</v>
      </c>
      <c r="V65" s="23">
        <v>5.46</v>
      </c>
      <c r="W65" s="23">
        <v>3.5</v>
      </c>
      <c r="X65" s="30">
        <v>6.5</v>
      </c>
      <c r="Y65" s="30">
        <v>4</v>
      </c>
      <c r="Z65" s="30">
        <v>5</v>
      </c>
      <c r="AA65" s="38">
        <v>2.2999999999999998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45</v>
      </c>
      <c r="AJ65" s="15">
        <f t="shared" si="37"/>
        <v>45.8</v>
      </c>
      <c r="AK65" s="51">
        <f t="shared" si="22"/>
        <v>130.76</v>
      </c>
      <c r="AL65" s="96">
        <f t="shared" si="23"/>
        <v>136.56</v>
      </c>
      <c r="AM65" s="16">
        <f t="shared" si="36"/>
        <v>90.76</v>
      </c>
      <c r="AN65" s="50"/>
      <c r="AO65" s="46"/>
      <c r="AP65" s="17">
        <f t="shared" si="24"/>
        <v>136.56</v>
      </c>
      <c r="AQ65" s="18">
        <f t="shared" si="5"/>
        <v>20.159999999999997</v>
      </c>
      <c r="AR65" s="40"/>
      <c r="AS65" s="19">
        <f t="shared" si="6"/>
        <v>45.8</v>
      </c>
      <c r="AT65" s="20">
        <f t="shared" si="7"/>
        <v>105.11999999999999</v>
      </c>
      <c r="AU65" s="21">
        <f t="shared" si="8"/>
        <v>150.91999999999999</v>
      </c>
      <c r="AV65" s="47"/>
      <c r="AW65" s="19">
        <v>40</v>
      </c>
      <c r="AX65" s="20">
        <v>200</v>
      </c>
      <c r="AY65" s="20">
        <v>0</v>
      </c>
      <c r="AZ65" s="20">
        <v>40</v>
      </c>
      <c r="BA65" s="20">
        <v>0</v>
      </c>
      <c r="BB65" s="42">
        <f t="shared" si="9"/>
        <v>280</v>
      </c>
      <c r="BC65" s="43">
        <f t="shared" si="10"/>
        <v>266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219</v>
      </c>
      <c r="BK65" s="24">
        <f t="shared" si="13"/>
        <v>105.11999999999999</v>
      </c>
      <c r="BL65" s="48">
        <f t="shared" si="14"/>
        <v>113.88000000000001</v>
      </c>
      <c r="BO65" s="129">
        <f t="shared" si="25"/>
        <v>2008</v>
      </c>
      <c r="BP65" s="129">
        <f t="shared" si="26"/>
        <v>70</v>
      </c>
      <c r="BQ65" s="129">
        <f t="shared" si="27"/>
        <v>783</v>
      </c>
      <c r="BR65" s="129">
        <f t="shared" si="28"/>
        <v>25</v>
      </c>
      <c r="BS65" s="129">
        <f t="shared" si="29"/>
        <v>2791</v>
      </c>
      <c r="BT65" s="129">
        <f t="shared" si="30"/>
        <v>95</v>
      </c>
      <c r="BU65" s="129">
        <f t="shared" si="31"/>
        <v>5</v>
      </c>
      <c r="BV65" s="129">
        <f t="shared" si="32"/>
        <v>121.75999999999999</v>
      </c>
      <c r="BW65" s="129">
        <f t="shared" si="33"/>
        <v>0.8</v>
      </c>
      <c r="BX65" s="129">
        <f t="shared" si="34"/>
        <v>122.55999999999999</v>
      </c>
      <c r="BY65" s="134">
        <f t="shared" si="35"/>
        <v>122.55999999999999</v>
      </c>
      <c r="BZ65" s="129">
        <f t="shared" si="38"/>
        <v>27.560000000000002</v>
      </c>
    </row>
    <row r="66" spans="1:78">
      <c r="BM66" s="131" t="s">
        <v>65</v>
      </c>
      <c r="BN66" s="130">
        <f>MAX(BO10:BO65)</f>
        <v>2612</v>
      </c>
      <c r="BO66" s="130">
        <f t="shared" ref="BO66:BY66" si="45">MAX(BP10:BP65)</f>
        <v>90</v>
      </c>
      <c r="BP66" s="130">
        <f t="shared" si="45"/>
        <v>927</v>
      </c>
      <c r="BQ66" s="130">
        <f t="shared" si="45"/>
        <v>29</v>
      </c>
      <c r="BR66" s="130">
        <f t="shared" si="45"/>
        <v>3532</v>
      </c>
      <c r="BS66" s="130">
        <f t="shared" si="45"/>
        <v>119</v>
      </c>
      <c r="BT66" s="130">
        <f t="shared" si="45"/>
        <v>7.2</v>
      </c>
      <c r="BU66" s="130">
        <f t="shared" si="45"/>
        <v>153.05999999999997</v>
      </c>
      <c r="BV66" s="130">
        <f t="shared" si="45"/>
        <v>0.85</v>
      </c>
      <c r="BW66" s="130">
        <f t="shared" si="45"/>
        <v>153.88499999999996</v>
      </c>
      <c r="BX66" s="130">
        <f t="shared" si="45"/>
        <v>153.88499999999996</v>
      </c>
      <c r="BY66" s="130">
        <f t="shared" si="45"/>
        <v>34.884999999999998</v>
      </c>
    </row>
    <row r="67" spans="1:78">
      <c r="BM67" s="131" t="s">
        <v>66</v>
      </c>
      <c r="BN67" s="130">
        <f>MIN(BO10:BO65)</f>
        <v>1725</v>
      </c>
      <c r="BO67" s="130">
        <f t="shared" ref="BO67:BY67" si="46">MIN(BP10:BP65)</f>
        <v>60</v>
      </c>
      <c r="BP67" s="130">
        <f t="shared" si="46"/>
        <v>563</v>
      </c>
      <c r="BQ67" s="130">
        <f t="shared" si="46"/>
        <v>12</v>
      </c>
      <c r="BR67" s="130">
        <f t="shared" si="46"/>
        <v>2395</v>
      </c>
      <c r="BS67" s="130">
        <f t="shared" si="46"/>
        <v>79</v>
      </c>
      <c r="BT67" s="130">
        <f t="shared" si="46"/>
        <v>3.5</v>
      </c>
      <c r="BU67" s="130">
        <f t="shared" si="46"/>
        <v>101.71</v>
      </c>
      <c r="BV67" s="130">
        <f t="shared" si="46"/>
        <v>0.8</v>
      </c>
      <c r="BW67" s="130">
        <f t="shared" si="46"/>
        <v>102.535</v>
      </c>
      <c r="BX67" s="130">
        <f t="shared" si="46"/>
        <v>102.535</v>
      </c>
      <c r="BY67" s="130">
        <f t="shared" si="46"/>
        <v>18.744999999999997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11" priority="2" operator="greaterThan">
      <formula>1100</formula>
    </cfRule>
  </conditionalFormatting>
  <conditionalFormatting sqref="E46:E65">
    <cfRule type="cellIs" dxfId="10" priority="1" operator="greaterThan">
      <formula>900</formula>
    </cfRule>
  </conditionalFormatting>
  <conditionalFormatting sqref="AJ6">
    <cfRule type="cellIs" dxfId="9" priority="8" operator="greaterThan">
      <formula>0</formula>
    </cfRule>
  </conditionalFormatting>
  <conditionalFormatting sqref="AQ5:AQ6">
    <cfRule type="cellIs" dxfId="8" priority="9" operator="lessThan">
      <formula>0</formula>
    </cfRule>
  </conditionalFormatting>
  <pageMargins left="0.7" right="0.7" top="0.75" bottom="0.75" header="0.3" footer="0.3"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D00-000000000000}">
  <sheetPr codeName="Feuil31"/>
  <dimension ref="A1:BZ208"/>
  <sheetViews>
    <sheetView zoomScale="85" zoomScaleNormal="85" workbookViewId="0">
      <pane xSplit="2" ySplit="9" topLeftCell="C10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AP10" sqref="AP10:AP65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42915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910</v>
      </c>
      <c r="D5" s="25">
        <f t="shared" ref="D5:AQ5" si="0">MAX(D10:D65)</f>
        <v>940</v>
      </c>
      <c r="E5" s="25">
        <f t="shared" si="0"/>
        <v>731</v>
      </c>
      <c r="F5" s="29">
        <f t="shared" si="0"/>
        <v>64</v>
      </c>
      <c r="G5" s="29">
        <f t="shared" si="0"/>
        <v>0</v>
      </c>
      <c r="H5" s="29">
        <f t="shared" si="0"/>
        <v>25</v>
      </c>
      <c r="I5" s="25">
        <f t="shared" si="0"/>
        <v>2581</v>
      </c>
      <c r="J5" s="25">
        <f t="shared" si="0"/>
        <v>89</v>
      </c>
      <c r="K5" s="25">
        <f t="shared" si="0"/>
        <v>469</v>
      </c>
      <c r="L5" s="25">
        <f t="shared" si="0"/>
        <v>502</v>
      </c>
      <c r="M5" s="25">
        <f t="shared" si="0"/>
        <v>410</v>
      </c>
      <c r="N5" s="25">
        <f t="shared" si="0"/>
        <v>0</v>
      </c>
      <c r="O5" s="25">
        <f t="shared" si="0"/>
        <v>16</v>
      </c>
      <c r="P5" s="25">
        <f t="shared" si="0"/>
        <v>17</v>
      </c>
      <c r="Q5" s="25">
        <f t="shared" si="0"/>
        <v>16</v>
      </c>
      <c r="R5" s="25">
        <f t="shared" si="0"/>
        <v>0</v>
      </c>
      <c r="S5" s="25">
        <f t="shared" si="0"/>
        <v>1237</v>
      </c>
      <c r="T5" s="25">
        <f t="shared" si="0"/>
        <v>45</v>
      </c>
      <c r="U5" s="25">
        <f t="shared" si="0"/>
        <v>132</v>
      </c>
      <c r="V5" s="25">
        <f t="shared" si="0"/>
        <v>6.83</v>
      </c>
      <c r="W5" s="25">
        <f t="shared" si="0"/>
        <v>3.5</v>
      </c>
      <c r="X5" s="25">
        <f t="shared" si="0"/>
        <v>6.5</v>
      </c>
      <c r="Y5" s="25">
        <f>MAX(Y10:Y65)</f>
        <v>5.5</v>
      </c>
      <c r="Z5" s="25">
        <f t="shared" si="0"/>
        <v>7.9</v>
      </c>
      <c r="AA5" s="25">
        <f t="shared" si="0"/>
        <v>3.2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0.875</v>
      </c>
      <c r="AF5" s="25"/>
      <c r="AG5" s="25">
        <f t="shared" si="0"/>
        <v>0</v>
      </c>
      <c r="AH5" s="25"/>
      <c r="AI5" s="25">
        <f t="shared" si="0"/>
        <v>75</v>
      </c>
      <c r="AJ5" s="25">
        <f t="shared" si="0"/>
        <v>75.8</v>
      </c>
      <c r="AK5" s="25">
        <f>MAX(AK10:AK65)</f>
        <v>159.10500000000002</v>
      </c>
      <c r="AL5" s="25">
        <f>MAX(AL10:AL65)</f>
        <v>165.80500000000001</v>
      </c>
      <c r="AM5" s="25">
        <f>MAX(AM10:AM65)</f>
        <v>104.93</v>
      </c>
      <c r="AN5" s="25">
        <f>MAX(AN10:AN65)</f>
        <v>0</v>
      </c>
      <c r="AO5" s="25">
        <f>MAX(AO10:AO65)</f>
        <v>0</v>
      </c>
      <c r="AP5" s="27">
        <f t="shared" si="0"/>
        <v>165.80500000000001</v>
      </c>
      <c r="AQ5" s="28">
        <f t="shared" si="0"/>
        <v>34.527999999999977</v>
      </c>
      <c r="AR5" s="13"/>
      <c r="AS5" s="25">
        <f>MAX(AS10:AS65)</f>
        <v>75.8</v>
      </c>
      <c r="AT5" s="25">
        <f>MAX(AT10:AT65)</f>
        <v>81.887999999999991</v>
      </c>
      <c r="AU5" s="25">
        <f>MAX(AU10:AU65)</f>
        <v>157.68799999999999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18</v>
      </c>
      <c r="BA5" s="25">
        <f>MAX(BA10:BA61)</f>
        <v>20</v>
      </c>
      <c r="BB5" s="25">
        <f t="shared" ref="BB5:BL5" si="1">MAX(BB10:BB65)</f>
        <v>248</v>
      </c>
      <c r="BC5" s="25">
        <f t="shared" si="1"/>
        <v>235.6</v>
      </c>
      <c r="BD5" s="25">
        <f t="shared" si="1"/>
        <v>18</v>
      </c>
      <c r="BE5" s="25">
        <f>MAX(BE10:BE65)</f>
        <v>20</v>
      </c>
      <c r="BF5" s="25">
        <f>MAX(BF10:BF65)</f>
        <v>12</v>
      </c>
      <c r="BG5" s="25">
        <f t="shared" si="1"/>
        <v>14</v>
      </c>
      <c r="BH5" s="25">
        <f t="shared" si="1"/>
        <v>1</v>
      </c>
      <c r="BI5" s="25">
        <f t="shared" si="1"/>
        <v>65</v>
      </c>
      <c r="BJ5" s="25">
        <f t="shared" si="1"/>
        <v>170.6</v>
      </c>
      <c r="BK5" s="25">
        <f t="shared" si="1"/>
        <v>81.887999999999991</v>
      </c>
      <c r="BL5" s="25">
        <f t="shared" si="1"/>
        <v>88.712000000000003</v>
      </c>
    </row>
    <row r="6" spans="1:78" ht="15.75" thickBot="1">
      <c r="B6" s="11" t="s">
        <v>66</v>
      </c>
      <c r="C6" s="25">
        <f>MIN(C10:C65)</f>
        <v>599</v>
      </c>
      <c r="D6" s="25">
        <f t="shared" ref="D6:AQ6" si="2">MIN(D10:D65)</f>
        <v>535</v>
      </c>
      <c r="E6" s="25">
        <f t="shared" si="2"/>
        <v>485</v>
      </c>
      <c r="F6" s="29">
        <f t="shared" si="2"/>
        <v>39</v>
      </c>
      <c r="G6" s="29">
        <f t="shared" si="2"/>
        <v>0</v>
      </c>
      <c r="H6" s="29">
        <f t="shared" si="2"/>
        <v>14</v>
      </c>
      <c r="I6" s="25">
        <f t="shared" si="2"/>
        <v>1619</v>
      </c>
      <c r="J6" s="25">
        <f t="shared" si="2"/>
        <v>55</v>
      </c>
      <c r="K6" s="25">
        <f t="shared" si="2"/>
        <v>318</v>
      </c>
      <c r="L6" s="25">
        <f t="shared" si="2"/>
        <v>348</v>
      </c>
      <c r="M6" s="25">
        <f t="shared" si="2"/>
        <v>230</v>
      </c>
      <c r="N6" s="25">
        <f t="shared" si="2"/>
        <v>0</v>
      </c>
      <c r="O6" s="25">
        <f t="shared" si="2"/>
        <v>12</v>
      </c>
      <c r="P6" s="25">
        <f t="shared" si="2"/>
        <v>12</v>
      </c>
      <c r="Q6" s="25">
        <f t="shared" si="2"/>
        <v>8</v>
      </c>
      <c r="R6" s="25">
        <f t="shared" si="2"/>
        <v>0</v>
      </c>
      <c r="S6" s="25">
        <f t="shared" si="2"/>
        <v>958</v>
      </c>
      <c r="T6" s="25">
        <f t="shared" si="2"/>
        <v>34</v>
      </c>
      <c r="U6" s="25">
        <f t="shared" si="2"/>
        <v>89</v>
      </c>
      <c r="V6" s="25">
        <f t="shared" si="2"/>
        <v>4.25</v>
      </c>
      <c r="W6" s="25">
        <f t="shared" si="2"/>
        <v>3.5</v>
      </c>
      <c r="X6" s="25">
        <f t="shared" si="2"/>
        <v>4.5</v>
      </c>
      <c r="Y6" s="25">
        <f>MIN(Y10:Y65)</f>
        <v>2.6</v>
      </c>
      <c r="Z6" s="25">
        <f t="shared" si="2"/>
        <v>4.5</v>
      </c>
      <c r="AA6" s="25">
        <f t="shared" si="2"/>
        <v>1.2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0.77500000000000002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45.774999999999999</v>
      </c>
      <c r="AK6" s="25">
        <f>MIN(AK10:AK65)</f>
        <v>108.13500000000001</v>
      </c>
      <c r="AL6" s="25">
        <f>MIN(AL10:AL65)</f>
        <v>113.33500000000001</v>
      </c>
      <c r="AM6" s="25">
        <f>MIN(AM10:AM65)</f>
        <v>52.560000000000009</v>
      </c>
      <c r="AN6" s="25">
        <f>MIN(AN10:AN65)</f>
        <v>0</v>
      </c>
      <c r="AO6" s="25">
        <f>MIN(AO10:AO65)</f>
        <v>0</v>
      </c>
      <c r="AP6" s="27">
        <f t="shared" si="2"/>
        <v>113.33500000000001</v>
      </c>
      <c r="AQ6" s="28">
        <f t="shared" si="2"/>
        <v>-16.342000000000041</v>
      </c>
      <c r="AR6" s="13"/>
      <c r="AS6" s="26">
        <f>MIN(AS10:AS65)</f>
        <v>45.774999999999999</v>
      </c>
      <c r="AT6" s="26">
        <f>MIN(AT10:AT65)</f>
        <v>81.887999999999991</v>
      </c>
      <c r="AU6" s="26">
        <f>MIN(AU10:AU65)</f>
        <v>127.66299999999998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20</v>
      </c>
      <c r="BB6" s="26">
        <f t="shared" ref="BB6:BL6" si="3">MIN(BB10:BB65)</f>
        <v>248</v>
      </c>
      <c r="BC6" s="26">
        <f t="shared" si="3"/>
        <v>235.6</v>
      </c>
      <c r="BD6" s="26">
        <f t="shared" si="3"/>
        <v>18</v>
      </c>
      <c r="BE6" s="26">
        <f>MIN(BE10:BE65)</f>
        <v>20</v>
      </c>
      <c r="BF6" s="26">
        <f>MIN(BF10:BF65)</f>
        <v>12</v>
      </c>
      <c r="BG6" s="26">
        <f t="shared" si="3"/>
        <v>14</v>
      </c>
      <c r="BH6" s="26">
        <f t="shared" si="3"/>
        <v>1</v>
      </c>
      <c r="BI6" s="26">
        <f t="shared" si="3"/>
        <v>65</v>
      </c>
      <c r="BJ6" s="26">
        <f t="shared" si="3"/>
        <v>170.6</v>
      </c>
      <c r="BK6" s="26">
        <f t="shared" si="3"/>
        <v>81.887999999999991</v>
      </c>
      <c r="BL6" s="26">
        <f t="shared" si="3"/>
        <v>88.712000000000003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42915</v>
      </c>
      <c r="B10" s="137" t="s">
        <v>84</v>
      </c>
      <c r="C10" s="38">
        <v>709</v>
      </c>
      <c r="D10" s="38">
        <v>662</v>
      </c>
      <c r="E10" s="105">
        <v>563</v>
      </c>
      <c r="F10" s="105">
        <v>48</v>
      </c>
      <c r="G10" s="106"/>
      <c r="H10" s="107">
        <v>19</v>
      </c>
      <c r="I10" s="33">
        <f>C10+D10+E10</f>
        <v>1934</v>
      </c>
      <c r="J10" s="33">
        <f>F10+G10+H10</f>
        <v>67</v>
      </c>
      <c r="K10" s="23">
        <v>392</v>
      </c>
      <c r="L10" s="14">
        <v>383</v>
      </c>
      <c r="M10" s="14">
        <v>310</v>
      </c>
      <c r="N10" s="14"/>
      <c r="O10" s="14">
        <v>14</v>
      </c>
      <c r="P10" s="14">
        <v>14</v>
      </c>
      <c r="Q10" s="14">
        <v>11</v>
      </c>
      <c r="R10" s="34"/>
      <c r="S10" s="33">
        <f>K10+L10+M10+N10</f>
        <v>1085</v>
      </c>
      <c r="T10" s="33">
        <f>O10+P10+Q10+R10</f>
        <v>39</v>
      </c>
      <c r="U10" s="35">
        <f>SUM(J10+T10)</f>
        <v>106</v>
      </c>
      <c r="V10" s="37">
        <v>4.8600000000000003</v>
      </c>
      <c r="W10" s="23">
        <v>3.5</v>
      </c>
      <c r="X10" s="38">
        <v>6.5</v>
      </c>
      <c r="Y10" s="38">
        <v>3.6</v>
      </c>
      <c r="Z10" s="38">
        <v>5</v>
      </c>
      <c r="AA10" s="38">
        <v>2.1</v>
      </c>
      <c r="AB10" s="38"/>
      <c r="AC10" s="38"/>
      <c r="AD10" s="38"/>
      <c r="AE10" s="38">
        <v>0.8</v>
      </c>
      <c r="AF10" s="38"/>
      <c r="AG10" s="38"/>
      <c r="AH10" s="44">
        <f t="shared" ref="AH10:AH65" si="4">SUM(AB10:AG10)</f>
        <v>0.8</v>
      </c>
      <c r="AI10" s="53">
        <v>45</v>
      </c>
      <c r="AJ10" s="15">
        <f>AH10+AI10</f>
        <v>45.8</v>
      </c>
      <c r="AK10" s="51">
        <f>U10+V10+X10+Z10+AB10+AC10+AD10+AE10+AF10+AG10+Y10</f>
        <v>126.75999999999999</v>
      </c>
      <c r="AL10" s="96">
        <f>AK10+W10+AA10</f>
        <v>132.35999999999999</v>
      </c>
      <c r="AM10" s="16">
        <f>+AL10-AS10</f>
        <v>86.559999999999988</v>
      </c>
      <c r="AN10" s="50"/>
      <c r="AO10" s="46"/>
      <c r="AP10" s="17">
        <f>AL10+AO10</f>
        <v>132.35999999999999</v>
      </c>
      <c r="AQ10" s="18">
        <f t="shared" ref="AQ10:AQ65" si="5">AU10-AK10</f>
        <v>0.92799999999999727</v>
      </c>
      <c r="AR10" s="40"/>
      <c r="AS10" s="19">
        <f t="shared" ref="AS10:AS65" si="6">AJ10</f>
        <v>45.8</v>
      </c>
      <c r="AT10" s="20">
        <f t="shared" ref="AT10:AT65" si="7">BK10</f>
        <v>81.887999999999991</v>
      </c>
      <c r="AU10" s="21">
        <f t="shared" ref="AU10:AU65" si="8">AS10+AT10</f>
        <v>127.68799999999999</v>
      </c>
      <c r="AV10" s="47"/>
      <c r="AW10" s="19">
        <v>10</v>
      </c>
      <c r="AX10" s="20">
        <v>200</v>
      </c>
      <c r="AY10" s="20">
        <v>0</v>
      </c>
      <c r="AZ10" s="20">
        <v>18</v>
      </c>
      <c r="BA10" s="20">
        <v>20</v>
      </c>
      <c r="BB10" s="42">
        <f t="shared" ref="BB10:BB65" si="9">SUM(AW10:BA10)</f>
        <v>248</v>
      </c>
      <c r="BC10" s="43">
        <f t="shared" ref="BC10:BC65" si="10">BB10*0.95</f>
        <v>235.6</v>
      </c>
      <c r="BD10" s="19">
        <v>18</v>
      </c>
      <c r="BE10" s="20">
        <v>20</v>
      </c>
      <c r="BF10" s="20">
        <v>12</v>
      </c>
      <c r="BG10" s="20">
        <v>14</v>
      </c>
      <c r="BH10" s="20">
        <v>1</v>
      </c>
      <c r="BI10" s="49">
        <f t="shared" ref="BI10:BI64" si="11">SUM(BD10:BH10)</f>
        <v>65</v>
      </c>
      <c r="BJ10" s="48">
        <f t="shared" ref="BJ10:BJ65" si="12">BC10-BI10</f>
        <v>170.6</v>
      </c>
      <c r="BK10" s="24">
        <f t="shared" ref="BK10:BK65" si="13">BJ10*0.48</f>
        <v>81.887999999999991</v>
      </c>
      <c r="BL10" s="48">
        <f t="shared" ref="BL10:BL65" si="14">BJ10*0.52</f>
        <v>88.712000000000003</v>
      </c>
      <c r="BO10" s="129">
        <f>C10+D10+E10+((AB10+AC10)/0.033)</f>
        <v>1934</v>
      </c>
      <c r="BP10" s="129">
        <f>F10+G10+H10</f>
        <v>67</v>
      </c>
      <c r="BQ10" s="129">
        <f>K10+L10+N10+(AD10/0.033)</f>
        <v>775</v>
      </c>
      <c r="BR10" s="129">
        <f>O10+Q10+R10+AD10</f>
        <v>25</v>
      </c>
      <c r="BS10" s="129">
        <f>C10+D10+E10+K10+L10+N10+((AB10+AC10)/0.033)+(AD10/0.033)</f>
        <v>2709</v>
      </c>
      <c r="BT10" s="129">
        <f>F10+G10+H10+O10+Q10+R10+AB10+AC10+AD10</f>
        <v>92</v>
      </c>
      <c r="BU10" s="129">
        <f>Z10+AG10</f>
        <v>5</v>
      </c>
      <c r="BV10" s="129">
        <f>F10+G10+H10+O10+Q10+R10+V10+W10+X10+Y10+Z10+AA10</f>
        <v>117.55999999999999</v>
      </c>
      <c r="BW10" s="129">
        <f>AB10+AC10+AD10+AE10+AF10+AG10</f>
        <v>0.8</v>
      </c>
      <c r="BX10" s="129">
        <f>F10+G10+H10+O10+Q10+V10+W10+X10+Y10+Z10+AA10+AB10+AC10+AD10+AE10+AF10+AG10</f>
        <v>118.35999999999999</v>
      </c>
      <c r="BY10" s="134">
        <f>F10+G10+H10+O10+Q10+R10+V10+W10+X10+Y10+Z10+AA10+AB10+AC10+AD10+AE10+AF10+AG10+AO10</f>
        <v>118.35999999999999</v>
      </c>
      <c r="BZ10" s="129">
        <f t="shared" ref="BZ10:BZ15" si="15">V10+W10+X10+Y10+Z10+AA10+AE10+AF10+AG10</f>
        <v>26.360000000000003</v>
      </c>
    </row>
    <row r="11" spans="1:78" ht="18.75">
      <c r="A11" s="143">
        <f t="shared" ref="A11:A65" si="16">$D$3</f>
        <v>42915</v>
      </c>
      <c r="B11" s="138" t="s">
        <v>38</v>
      </c>
      <c r="C11" s="30">
        <v>683</v>
      </c>
      <c r="D11" s="30">
        <v>645</v>
      </c>
      <c r="E11" s="30">
        <v>537</v>
      </c>
      <c r="F11" s="30">
        <v>48</v>
      </c>
      <c r="G11" s="30"/>
      <c r="H11" s="32">
        <v>18</v>
      </c>
      <c r="I11" s="33">
        <f t="shared" ref="I11:I65" si="17">C11+D11+E11</f>
        <v>1865</v>
      </c>
      <c r="J11" s="33">
        <f t="shared" ref="J11:J65" si="18">F11+G11+H11</f>
        <v>66</v>
      </c>
      <c r="K11" s="23">
        <v>390</v>
      </c>
      <c r="L11" s="14">
        <v>387</v>
      </c>
      <c r="M11" s="14">
        <v>310</v>
      </c>
      <c r="N11" s="14"/>
      <c r="O11" s="14">
        <v>14</v>
      </c>
      <c r="P11" s="14">
        <v>14</v>
      </c>
      <c r="Q11" s="14">
        <v>11</v>
      </c>
      <c r="R11" s="34"/>
      <c r="S11" s="33">
        <f t="shared" ref="S11:S65" si="19">K11+L11+M11+N11</f>
        <v>1087</v>
      </c>
      <c r="T11" s="33">
        <f t="shared" ref="T11:T65" si="20">O11+P11+Q11+R11</f>
        <v>39</v>
      </c>
      <c r="U11" s="35">
        <f t="shared" ref="U11:U65" si="21">SUM(J11+T11)</f>
        <v>105</v>
      </c>
      <c r="V11" s="37">
        <v>4.8600000000000003</v>
      </c>
      <c r="W11" s="23">
        <v>3.5</v>
      </c>
      <c r="X11" s="38">
        <v>6</v>
      </c>
      <c r="Y11" s="38">
        <v>3.6</v>
      </c>
      <c r="Z11" s="38">
        <v>5</v>
      </c>
      <c r="AA11" s="38">
        <v>2.1</v>
      </c>
      <c r="AB11" s="38"/>
      <c r="AC11" s="38"/>
      <c r="AD11" s="38"/>
      <c r="AE11" s="38">
        <v>0.8</v>
      </c>
      <c r="AF11" s="38"/>
      <c r="AG11" s="38"/>
      <c r="AH11" s="44">
        <f t="shared" si="4"/>
        <v>0.8</v>
      </c>
      <c r="AI11" s="53">
        <v>45</v>
      </c>
      <c r="AJ11" s="15">
        <f>AH11+AI11</f>
        <v>45.8</v>
      </c>
      <c r="AK11" s="51">
        <f t="shared" ref="AK11:AK65" si="22">U11+V11+X11+Z11+AB11+AC11+AD11+AE11+AF11+AG11+Y11</f>
        <v>125.25999999999999</v>
      </c>
      <c r="AL11" s="96">
        <f t="shared" ref="AL11:AL65" si="23">AK11+W11+AA11</f>
        <v>130.85999999999999</v>
      </c>
      <c r="AM11" s="16">
        <f>+AL11-AS11</f>
        <v>85.059999999999988</v>
      </c>
      <c r="AN11" s="50"/>
      <c r="AO11" s="46"/>
      <c r="AP11" s="17">
        <f t="shared" ref="AP11:AP65" si="24">AL11+AO11</f>
        <v>130.85999999999999</v>
      </c>
      <c r="AQ11" s="18">
        <f t="shared" si="5"/>
        <v>2.4279999999999973</v>
      </c>
      <c r="AR11" s="40"/>
      <c r="AS11" s="19">
        <f t="shared" si="6"/>
        <v>45.8</v>
      </c>
      <c r="AT11" s="20">
        <f t="shared" si="7"/>
        <v>81.887999999999991</v>
      </c>
      <c r="AU11" s="21">
        <f t="shared" si="8"/>
        <v>127.68799999999999</v>
      </c>
      <c r="AV11" s="47"/>
      <c r="AW11" s="19">
        <v>10</v>
      </c>
      <c r="AX11" s="20">
        <v>200</v>
      </c>
      <c r="AY11" s="20">
        <v>0</v>
      </c>
      <c r="AZ11" s="20">
        <v>18</v>
      </c>
      <c r="BA11" s="20">
        <v>20</v>
      </c>
      <c r="BB11" s="42">
        <f t="shared" si="9"/>
        <v>248</v>
      </c>
      <c r="BC11" s="43">
        <f t="shared" si="10"/>
        <v>235.6</v>
      </c>
      <c r="BD11" s="19">
        <v>18</v>
      </c>
      <c r="BE11" s="20">
        <v>20</v>
      </c>
      <c r="BF11" s="20">
        <v>12</v>
      </c>
      <c r="BG11" s="20">
        <v>14</v>
      </c>
      <c r="BH11" s="20">
        <v>1</v>
      </c>
      <c r="BI11" s="49">
        <f t="shared" si="11"/>
        <v>65</v>
      </c>
      <c r="BJ11" s="48">
        <f t="shared" si="12"/>
        <v>170.6</v>
      </c>
      <c r="BK11" s="24">
        <f t="shared" si="13"/>
        <v>81.887999999999991</v>
      </c>
      <c r="BL11" s="48">
        <f t="shared" si="14"/>
        <v>88.712000000000003</v>
      </c>
      <c r="BO11" s="129">
        <f t="shared" ref="BO11:BO65" si="25">C11+D11+E11+((AB11+AC11)/0.033)</f>
        <v>1865</v>
      </c>
      <c r="BP11" s="129">
        <f t="shared" ref="BP11:BP65" si="26">F11+G11+H11</f>
        <v>66</v>
      </c>
      <c r="BQ11" s="129">
        <f t="shared" ref="BQ11:BQ65" si="27">K11+L11+N11+(AD11/0.033)</f>
        <v>777</v>
      </c>
      <c r="BR11" s="129">
        <f t="shared" ref="BR11:BR65" si="28">O11+Q11+R11+AD11</f>
        <v>25</v>
      </c>
      <c r="BS11" s="129">
        <f t="shared" ref="BS11:BS65" si="29">C11+D11+E11+K11+L11+N11+((AB11+AC11)/0.033)+(AD11/0.033)</f>
        <v>2642</v>
      </c>
      <c r="BT11" s="129">
        <f t="shared" ref="BT11:BT65" si="30">F11+G11+H11+O11+Q11+R11+AB11+AC11+AD11</f>
        <v>91</v>
      </c>
      <c r="BU11" s="129">
        <f t="shared" ref="BU11:BU65" si="31">Z11+AG11</f>
        <v>5</v>
      </c>
      <c r="BV11" s="129">
        <f t="shared" ref="BV11:BV65" si="32">F11+G11+H11+O11+Q11+R11+V11+W11+X11+Y11+Z11+AA11</f>
        <v>116.05999999999999</v>
      </c>
      <c r="BW11" s="129">
        <f t="shared" ref="BW11:BW65" si="33">AB11+AC11+AD11+AE11+AF11+AG11</f>
        <v>0.8</v>
      </c>
      <c r="BX11" s="129">
        <f t="shared" ref="BX11:BX65" si="34">F11+G11+H11+O11+Q11+V11+W11+X11+Y11+Z11+AA11+AB11+AC11+AD11+AE11+AF11+AG11</f>
        <v>116.85999999999999</v>
      </c>
      <c r="BY11" s="134">
        <f t="shared" ref="BY11:BY65" si="35">F11+G11+H11+O11+Q11+R11+V11+W11+X11+Y11+Z11+AA11+AB11+AC11+AD11+AE11+AF11+AG11+AO11</f>
        <v>116.85999999999999</v>
      </c>
      <c r="BZ11" s="129">
        <f t="shared" si="15"/>
        <v>25.860000000000003</v>
      </c>
    </row>
    <row r="12" spans="1:78" ht="18.75">
      <c r="A12" s="143">
        <f t="shared" si="16"/>
        <v>42915</v>
      </c>
      <c r="B12" s="137" t="s">
        <v>7</v>
      </c>
      <c r="C12" s="30">
        <v>670</v>
      </c>
      <c r="D12" s="31">
        <v>638</v>
      </c>
      <c r="E12" s="31">
        <v>530</v>
      </c>
      <c r="F12" s="30">
        <v>45</v>
      </c>
      <c r="G12" s="30"/>
      <c r="H12" s="32">
        <v>18</v>
      </c>
      <c r="I12" s="33">
        <f t="shared" si="17"/>
        <v>1838</v>
      </c>
      <c r="J12" s="33">
        <f t="shared" si="18"/>
        <v>63</v>
      </c>
      <c r="K12" s="23">
        <v>380</v>
      </c>
      <c r="L12" s="14">
        <v>389</v>
      </c>
      <c r="M12" s="14">
        <v>300</v>
      </c>
      <c r="N12" s="14"/>
      <c r="O12" s="14">
        <v>14</v>
      </c>
      <c r="P12" s="14">
        <v>14</v>
      </c>
      <c r="Q12" s="14">
        <v>11</v>
      </c>
      <c r="R12" s="34"/>
      <c r="S12" s="33">
        <f t="shared" si="19"/>
        <v>1069</v>
      </c>
      <c r="T12" s="33">
        <f t="shared" si="20"/>
        <v>39</v>
      </c>
      <c r="U12" s="35">
        <f t="shared" si="21"/>
        <v>102</v>
      </c>
      <c r="V12" s="37">
        <v>4.8600000000000003</v>
      </c>
      <c r="W12" s="23">
        <v>3.5</v>
      </c>
      <c r="X12" s="38">
        <v>6</v>
      </c>
      <c r="Y12" s="30">
        <v>3.4</v>
      </c>
      <c r="Z12" s="30">
        <v>5</v>
      </c>
      <c r="AA12" s="38">
        <v>2</v>
      </c>
      <c r="AB12" s="38"/>
      <c r="AC12" s="38"/>
      <c r="AD12" s="38"/>
      <c r="AE12" s="38">
        <v>0.8</v>
      </c>
      <c r="AF12" s="38"/>
      <c r="AG12" s="38"/>
      <c r="AH12" s="44">
        <f t="shared" si="4"/>
        <v>0.8</v>
      </c>
      <c r="AI12" s="53">
        <v>45</v>
      </c>
      <c r="AJ12" s="15">
        <f>AH12+AI12</f>
        <v>45.8</v>
      </c>
      <c r="AK12" s="51">
        <f t="shared" si="22"/>
        <v>122.06</v>
      </c>
      <c r="AL12" s="96">
        <f t="shared" si="23"/>
        <v>127.56</v>
      </c>
      <c r="AM12" s="16">
        <f t="shared" ref="AM12:AM65" si="36">+AL12-AS12</f>
        <v>81.760000000000005</v>
      </c>
      <c r="AN12" s="50"/>
      <c r="AO12" s="46"/>
      <c r="AP12" s="17">
        <f t="shared" si="24"/>
        <v>127.56</v>
      </c>
      <c r="AQ12" s="18">
        <f t="shared" si="5"/>
        <v>5.6279999999999859</v>
      </c>
      <c r="AR12" s="40"/>
      <c r="AS12" s="19">
        <f t="shared" si="6"/>
        <v>45.8</v>
      </c>
      <c r="AT12" s="20">
        <f t="shared" si="7"/>
        <v>81.887999999999991</v>
      </c>
      <c r="AU12" s="21">
        <f t="shared" si="8"/>
        <v>127.68799999999999</v>
      </c>
      <c r="AV12" s="47"/>
      <c r="AW12" s="19">
        <v>10</v>
      </c>
      <c r="AX12" s="20">
        <v>200</v>
      </c>
      <c r="AY12" s="20">
        <v>0</v>
      </c>
      <c r="AZ12" s="20">
        <v>18</v>
      </c>
      <c r="BA12" s="20">
        <v>20</v>
      </c>
      <c r="BB12" s="42">
        <f t="shared" si="9"/>
        <v>248</v>
      </c>
      <c r="BC12" s="43">
        <f t="shared" si="10"/>
        <v>235.6</v>
      </c>
      <c r="BD12" s="19">
        <v>18</v>
      </c>
      <c r="BE12" s="20">
        <v>20</v>
      </c>
      <c r="BF12" s="20">
        <v>12</v>
      </c>
      <c r="BG12" s="20">
        <v>14</v>
      </c>
      <c r="BH12" s="20">
        <v>1</v>
      </c>
      <c r="BI12" s="49">
        <f t="shared" si="11"/>
        <v>65</v>
      </c>
      <c r="BJ12" s="48">
        <f t="shared" si="12"/>
        <v>170.6</v>
      </c>
      <c r="BK12" s="24">
        <f t="shared" si="13"/>
        <v>81.887999999999991</v>
      </c>
      <c r="BL12" s="48">
        <f t="shared" si="14"/>
        <v>88.712000000000003</v>
      </c>
      <c r="BO12" s="129">
        <f t="shared" si="25"/>
        <v>1838</v>
      </c>
      <c r="BP12" s="129">
        <f t="shared" si="26"/>
        <v>63</v>
      </c>
      <c r="BQ12" s="129">
        <f t="shared" si="27"/>
        <v>769</v>
      </c>
      <c r="BR12" s="129">
        <f t="shared" si="28"/>
        <v>25</v>
      </c>
      <c r="BS12" s="129">
        <f t="shared" si="29"/>
        <v>2607</v>
      </c>
      <c r="BT12" s="129">
        <f t="shared" si="30"/>
        <v>88</v>
      </c>
      <c r="BU12" s="129">
        <f t="shared" si="31"/>
        <v>5</v>
      </c>
      <c r="BV12" s="129">
        <f t="shared" si="32"/>
        <v>112.76</v>
      </c>
      <c r="BW12" s="129">
        <f t="shared" si="33"/>
        <v>0.8</v>
      </c>
      <c r="BX12" s="129">
        <f t="shared" si="34"/>
        <v>113.56</v>
      </c>
      <c r="BY12" s="134">
        <f t="shared" si="35"/>
        <v>113.56</v>
      </c>
      <c r="BZ12" s="129">
        <f t="shared" si="15"/>
        <v>25.56</v>
      </c>
    </row>
    <row r="13" spans="1:78" ht="18.75">
      <c r="A13" s="143">
        <f t="shared" si="16"/>
        <v>42915</v>
      </c>
      <c r="B13" s="137" t="s">
        <v>39</v>
      </c>
      <c r="C13" s="30">
        <v>661</v>
      </c>
      <c r="D13" s="30">
        <v>630</v>
      </c>
      <c r="E13" s="30">
        <v>526</v>
      </c>
      <c r="F13" s="30">
        <v>45</v>
      </c>
      <c r="G13" s="30"/>
      <c r="H13" s="32">
        <v>18</v>
      </c>
      <c r="I13" s="33">
        <f t="shared" si="17"/>
        <v>1817</v>
      </c>
      <c r="J13" s="33">
        <f t="shared" si="18"/>
        <v>63</v>
      </c>
      <c r="K13" s="23">
        <v>372</v>
      </c>
      <c r="L13" s="14">
        <v>390</v>
      </c>
      <c r="M13" s="14">
        <v>290</v>
      </c>
      <c r="N13" s="14"/>
      <c r="O13" s="14">
        <v>13</v>
      </c>
      <c r="P13" s="14">
        <v>14</v>
      </c>
      <c r="Q13" s="14">
        <v>10</v>
      </c>
      <c r="R13" s="34"/>
      <c r="S13" s="33">
        <f t="shared" si="19"/>
        <v>1052</v>
      </c>
      <c r="T13" s="33">
        <f t="shared" si="20"/>
        <v>37</v>
      </c>
      <c r="U13" s="35">
        <f t="shared" si="21"/>
        <v>100</v>
      </c>
      <c r="V13" s="37">
        <v>4.8600000000000003</v>
      </c>
      <c r="W13" s="23">
        <v>3.5</v>
      </c>
      <c r="X13" s="38">
        <v>4.5</v>
      </c>
      <c r="Y13" s="30">
        <v>3.4</v>
      </c>
      <c r="Z13" s="30">
        <v>5</v>
      </c>
      <c r="AA13" s="38">
        <v>2</v>
      </c>
      <c r="AB13" s="38"/>
      <c r="AC13" s="38"/>
      <c r="AD13" s="38"/>
      <c r="AE13" s="38">
        <v>0.8</v>
      </c>
      <c r="AF13" s="38"/>
      <c r="AG13" s="38"/>
      <c r="AH13" s="44">
        <f t="shared" si="4"/>
        <v>0.8</v>
      </c>
      <c r="AI13" s="53">
        <v>45</v>
      </c>
      <c r="AJ13" s="15">
        <f t="shared" ref="AJ13:AJ65" si="37">AH13+AI13</f>
        <v>45.8</v>
      </c>
      <c r="AK13" s="51">
        <f t="shared" si="22"/>
        <v>118.56</v>
      </c>
      <c r="AL13" s="96">
        <f t="shared" si="23"/>
        <v>124.06</v>
      </c>
      <c r="AM13" s="16">
        <f t="shared" si="36"/>
        <v>78.260000000000005</v>
      </c>
      <c r="AN13" s="50"/>
      <c r="AO13" s="46"/>
      <c r="AP13" s="17">
        <f t="shared" si="24"/>
        <v>124.06</v>
      </c>
      <c r="AQ13" s="18">
        <f t="shared" si="5"/>
        <v>9.1279999999999859</v>
      </c>
      <c r="AR13" s="40"/>
      <c r="AS13" s="19">
        <f t="shared" si="6"/>
        <v>45.8</v>
      </c>
      <c r="AT13" s="20">
        <f t="shared" si="7"/>
        <v>81.887999999999991</v>
      </c>
      <c r="AU13" s="21">
        <f t="shared" si="8"/>
        <v>127.68799999999999</v>
      </c>
      <c r="AV13" s="47"/>
      <c r="AW13" s="19">
        <v>10</v>
      </c>
      <c r="AX13" s="20">
        <v>200</v>
      </c>
      <c r="AY13" s="20">
        <v>0</v>
      </c>
      <c r="AZ13" s="20">
        <v>18</v>
      </c>
      <c r="BA13" s="20">
        <v>20</v>
      </c>
      <c r="BB13" s="42">
        <f t="shared" si="9"/>
        <v>248</v>
      </c>
      <c r="BC13" s="43">
        <f t="shared" si="10"/>
        <v>235.6</v>
      </c>
      <c r="BD13" s="19">
        <v>18</v>
      </c>
      <c r="BE13" s="20">
        <v>20</v>
      </c>
      <c r="BF13" s="20">
        <v>12</v>
      </c>
      <c r="BG13" s="20">
        <v>14</v>
      </c>
      <c r="BH13" s="20">
        <v>1</v>
      </c>
      <c r="BI13" s="49">
        <f t="shared" si="11"/>
        <v>65</v>
      </c>
      <c r="BJ13" s="48">
        <f t="shared" si="12"/>
        <v>170.6</v>
      </c>
      <c r="BK13" s="24">
        <f t="shared" si="13"/>
        <v>81.887999999999991</v>
      </c>
      <c r="BL13" s="48">
        <f t="shared" si="14"/>
        <v>88.712000000000003</v>
      </c>
      <c r="BO13" s="129">
        <f t="shared" si="25"/>
        <v>1817</v>
      </c>
      <c r="BP13" s="129">
        <f t="shared" si="26"/>
        <v>63</v>
      </c>
      <c r="BQ13" s="129">
        <f t="shared" si="27"/>
        <v>762</v>
      </c>
      <c r="BR13" s="129">
        <f t="shared" si="28"/>
        <v>23</v>
      </c>
      <c r="BS13" s="129">
        <f t="shared" si="29"/>
        <v>2579</v>
      </c>
      <c r="BT13" s="129">
        <f t="shared" si="30"/>
        <v>86</v>
      </c>
      <c r="BU13" s="129">
        <f t="shared" si="31"/>
        <v>5</v>
      </c>
      <c r="BV13" s="129">
        <f t="shared" si="32"/>
        <v>109.26</v>
      </c>
      <c r="BW13" s="129">
        <f t="shared" si="33"/>
        <v>0.8</v>
      </c>
      <c r="BX13" s="129">
        <f t="shared" si="34"/>
        <v>110.06</v>
      </c>
      <c r="BY13" s="134">
        <f t="shared" si="35"/>
        <v>110.06</v>
      </c>
      <c r="BZ13" s="129">
        <f t="shared" si="15"/>
        <v>24.06</v>
      </c>
    </row>
    <row r="14" spans="1:78" ht="18.75">
      <c r="A14" s="143">
        <f t="shared" si="16"/>
        <v>42915</v>
      </c>
      <c r="B14" s="138" t="s">
        <v>8</v>
      </c>
      <c r="C14" s="30">
        <v>667</v>
      </c>
      <c r="D14" s="30">
        <v>620</v>
      </c>
      <c r="E14" s="30">
        <v>522</v>
      </c>
      <c r="F14" s="30">
        <v>44</v>
      </c>
      <c r="G14" s="30"/>
      <c r="H14" s="32">
        <v>18</v>
      </c>
      <c r="I14" s="33">
        <f t="shared" si="17"/>
        <v>1809</v>
      </c>
      <c r="J14" s="33">
        <f t="shared" si="18"/>
        <v>62</v>
      </c>
      <c r="K14" s="23">
        <v>354</v>
      </c>
      <c r="L14" s="14">
        <v>386</v>
      </c>
      <c r="M14" s="14">
        <v>290</v>
      </c>
      <c r="N14" s="14"/>
      <c r="O14" s="14">
        <v>13</v>
      </c>
      <c r="P14" s="14">
        <v>14</v>
      </c>
      <c r="Q14" s="14">
        <v>10</v>
      </c>
      <c r="R14" s="34"/>
      <c r="S14" s="33">
        <f t="shared" si="19"/>
        <v>1030</v>
      </c>
      <c r="T14" s="33">
        <f t="shared" si="20"/>
        <v>37</v>
      </c>
      <c r="U14" s="35">
        <f t="shared" si="21"/>
        <v>99</v>
      </c>
      <c r="V14" s="37">
        <v>4.8600000000000003</v>
      </c>
      <c r="W14" s="23">
        <v>3.5</v>
      </c>
      <c r="X14" s="38">
        <v>5.5</v>
      </c>
      <c r="Y14" s="30">
        <v>3.4</v>
      </c>
      <c r="Z14" s="30">
        <v>4.8</v>
      </c>
      <c r="AA14" s="38">
        <v>2</v>
      </c>
      <c r="AB14" s="38"/>
      <c r="AC14" s="38"/>
      <c r="AD14" s="38"/>
      <c r="AE14" s="38">
        <v>0.77500000000000002</v>
      </c>
      <c r="AF14" s="38"/>
      <c r="AG14" s="38"/>
      <c r="AH14" s="44">
        <f t="shared" si="4"/>
        <v>0.77500000000000002</v>
      </c>
      <c r="AI14" s="53">
        <v>45</v>
      </c>
      <c r="AJ14" s="15">
        <f t="shared" si="37"/>
        <v>45.774999999999999</v>
      </c>
      <c r="AK14" s="51">
        <f t="shared" si="22"/>
        <v>118.33500000000001</v>
      </c>
      <c r="AL14" s="96">
        <f t="shared" si="23"/>
        <v>123.83500000000001</v>
      </c>
      <c r="AM14" s="16">
        <f t="shared" si="36"/>
        <v>78.06</v>
      </c>
      <c r="AN14" s="50"/>
      <c r="AO14" s="46"/>
      <c r="AP14" s="17">
        <f t="shared" si="24"/>
        <v>123.83500000000001</v>
      </c>
      <c r="AQ14" s="18">
        <f t="shared" si="5"/>
        <v>9.3279999999999745</v>
      </c>
      <c r="AR14" s="40"/>
      <c r="AS14" s="19">
        <f t="shared" si="6"/>
        <v>45.774999999999999</v>
      </c>
      <c r="AT14" s="20">
        <f t="shared" si="7"/>
        <v>81.887999999999991</v>
      </c>
      <c r="AU14" s="21">
        <f t="shared" si="8"/>
        <v>127.66299999999998</v>
      </c>
      <c r="AV14" s="47"/>
      <c r="AW14" s="19">
        <v>10</v>
      </c>
      <c r="AX14" s="20">
        <v>200</v>
      </c>
      <c r="AY14" s="20">
        <v>0</v>
      </c>
      <c r="AZ14" s="20">
        <v>18</v>
      </c>
      <c r="BA14" s="20">
        <v>20</v>
      </c>
      <c r="BB14" s="42">
        <f t="shared" si="9"/>
        <v>248</v>
      </c>
      <c r="BC14" s="43">
        <f t="shared" si="10"/>
        <v>235.6</v>
      </c>
      <c r="BD14" s="19">
        <v>18</v>
      </c>
      <c r="BE14" s="20">
        <v>20</v>
      </c>
      <c r="BF14" s="20">
        <v>12</v>
      </c>
      <c r="BG14" s="20">
        <v>14</v>
      </c>
      <c r="BH14" s="20">
        <v>1</v>
      </c>
      <c r="BI14" s="49">
        <f t="shared" si="11"/>
        <v>65</v>
      </c>
      <c r="BJ14" s="48">
        <f t="shared" si="12"/>
        <v>170.6</v>
      </c>
      <c r="BK14" s="24">
        <f t="shared" si="13"/>
        <v>81.887999999999991</v>
      </c>
      <c r="BL14" s="48">
        <f t="shared" si="14"/>
        <v>88.712000000000003</v>
      </c>
      <c r="BO14" s="129">
        <f t="shared" si="25"/>
        <v>1809</v>
      </c>
      <c r="BP14" s="129">
        <f t="shared" si="26"/>
        <v>62</v>
      </c>
      <c r="BQ14" s="129">
        <f t="shared" si="27"/>
        <v>740</v>
      </c>
      <c r="BR14" s="129">
        <f t="shared" si="28"/>
        <v>23</v>
      </c>
      <c r="BS14" s="129">
        <f t="shared" si="29"/>
        <v>2549</v>
      </c>
      <c r="BT14" s="129">
        <f t="shared" si="30"/>
        <v>85</v>
      </c>
      <c r="BU14" s="129">
        <f t="shared" si="31"/>
        <v>4.8</v>
      </c>
      <c r="BV14" s="129">
        <f t="shared" si="32"/>
        <v>109.06</v>
      </c>
      <c r="BW14" s="129">
        <f t="shared" si="33"/>
        <v>0.77500000000000002</v>
      </c>
      <c r="BX14" s="129">
        <f t="shared" si="34"/>
        <v>109.83500000000001</v>
      </c>
      <c r="BY14" s="134">
        <f t="shared" si="35"/>
        <v>109.83500000000001</v>
      </c>
      <c r="BZ14" s="129">
        <f t="shared" si="15"/>
        <v>24.834999999999997</v>
      </c>
    </row>
    <row r="15" spans="1:78" ht="18.75">
      <c r="A15" s="143">
        <f t="shared" si="16"/>
        <v>42915</v>
      </c>
      <c r="B15" s="138" t="s">
        <v>40</v>
      </c>
      <c r="C15" s="30">
        <v>651</v>
      </c>
      <c r="D15" s="30">
        <v>621</v>
      </c>
      <c r="E15" s="30">
        <v>519</v>
      </c>
      <c r="F15" s="30">
        <v>44</v>
      </c>
      <c r="G15" s="30"/>
      <c r="H15" s="32">
        <v>17</v>
      </c>
      <c r="I15" s="33">
        <f t="shared" si="17"/>
        <v>1791</v>
      </c>
      <c r="J15" s="33">
        <f t="shared" si="18"/>
        <v>61</v>
      </c>
      <c r="K15" s="23">
        <v>359</v>
      </c>
      <c r="L15" s="14">
        <v>382</v>
      </c>
      <c r="M15" s="14">
        <v>280</v>
      </c>
      <c r="N15" s="14"/>
      <c r="O15" s="14">
        <v>13</v>
      </c>
      <c r="P15" s="14">
        <v>14</v>
      </c>
      <c r="Q15" s="14">
        <v>10</v>
      </c>
      <c r="R15" s="34"/>
      <c r="S15" s="33">
        <f t="shared" si="19"/>
        <v>1021</v>
      </c>
      <c r="T15" s="33">
        <f t="shared" si="20"/>
        <v>37</v>
      </c>
      <c r="U15" s="35">
        <f t="shared" si="21"/>
        <v>98</v>
      </c>
      <c r="V15" s="37">
        <v>4.8600000000000003</v>
      </c>
      <c r="W15" s="23">
        <v>3.5</v>
      </c>
      <c r="X15" s="38">
        <v>5.5</v>
      </c>
      <c r="Y15" s="30">
        <v>3.4</v>
      </c>
      <c r="Z15" s="30">
        <v>4.8</v>
      </c>
      <c r="AA15" s="38">
        <v>2</v>
      </c>
      <c r="AB15" s="38"/>
      <c r="AC15" s="38"/>
      <c r="AD15" s="38"/>
      <c r="AE15" s="38">
        <v>0.77500000000000002</v>
      </c>
      <c r="AF15" s="38"/>
      <c r="AG15" s="38"/>
      <c r="AH15" s="44">
        <f t="shared" si="4"/>
        <v>0.77500000000000002</v>
      </c>
      <c r="AI15" s="53">
        <v>45</v>
      </c>
      <c r="AJ15" s="15">
        <f t="shared" si="37"/>
        <v>45.774999999999999</v>
      </c>
      <c r="AK15" s="51">
        <f t="shared" si="22"/>
        <v>117.33500000000001</v>
      </c>
      <c r="AL15" s="96">
        <f t="shared" si="23"/>
        <v>122.83500000000001</v>
      </c>
      <c r="AM15" s="16">
        <f t="shared" si="36"/>
        <v>77.06</v>
      </c>
      <c r="AN15" s="50"/>
      <c r="AO15" s="46"/>
      <c r="AP15" s="17">
        <f t="shared" si="24"/>
        <v>122.83500000000001</v>
      </c>
      <c r="AQ15" s="18">
        <f t="shared" si="5"/>
        <v>10.327999999999975</v>
      </c>
      <c r="AR15" s="40"/>
      <c r="AS15" s="19">
        <f t="shared" si="6"/>
        <v>45.774999999999999</v>
      </c>
      <c r="AT15" s="20">
        <f t="shared" si="7"/>
        <v>81.887999999999991</v>
      </c>
      <c r="AU15" s="21">
        <f t="shared" si="8"/>
        <v>127.66299999999998</v>
      </c>
      <c r="AV15" s="47"/>
      <c r="AW15" s="19">
        <v>10</v>
      </c>
      <c r="AX15" s="20">
        <v>200</v>
      </c>
      <c r="AY15" s="20">
        <v>0</v>
      </c>
      <c r="AZ15" s="20">
        <v>18</v>
      </c>
      <c r="BA15" s="20">
        <v>20</v>
      </c>
      <c r="BB15" s="42">
        <f t="shared" si="9"/>
        <v>248</v>
      </c>
      <c r="BC15" s="43">
        <f t="shared" si="10"/>
        <v>235.6</v>
      </c>
      <c r="BD15" s="19">
        <v>18</v>
      </c>
      <c r="BE15" s="20">
        <v>20</v>
      </c>
      <c r="BF15" s="20">
        <v>12</v>
      </c>
      <c r="BG15" s="20">
        <v>14</v>
      </c>
      <c r="BH15" s="20">
        <v>1</v>
      </c>
      <c r="BI15" s="49">
        <f t="shared" si="11"/>
        <v>65</v>
      </c>
      <c r="BJ15" s="48">
        <f t="shared" si="12"/>
        <v>170.6</v>
      </c>
      <c r="BK15" s="24">
        <f t="shared" si="13"/>
        <v>81.887999999999991</v>
      </c>
      <c r="BL15" s="48">
        <f t="shared" si="14"/>
        <v>88.712000000000003</v>
      </c>
      <c r="BO15" s="129">
        <f t="shared" si="25"/>
        <v>1791</v>
      </c>
      <c r="BP15" s="129">
        <f t="shared" si="26"/>
        <v>61</v>
      </c>
      <c r="BQ15" s="129">
        <f t="shared" si="27"/>
        <v>741</v>
      </c>
      <c r="BR15" s="129">
        <f t="shared" si="28"/>
        <v>23</v>
      </c>
      <c r="BS15" s="129">
        <f t="shared" si="29"/>
        <v>2532</v>
      </c>
      <c r="BT15" s="129">
        <f t="shared" si="30"/>
        <v>84</v>
      </c>
      <c r="BU15" s="129">
        <f t="shared" si="31"/>
        <v>4.8</v>
      </c>
      <c r="BV15" s="129">
        <f t="shared" si="32"/>
        <v>108.06</v>
      </c>
      <c r="BW15" s="129">
        <f t="shared" si="33"/>
        <v>0.77500000000000002</v>
      </c>
      <c r="BX15" s="129">
        <f t="shared" si="34"/>
        <v>108.83500000000001</v>
      </c>
      <c r="BY15" s="134">
        <f t="shared" si="35"/>
        <v>108.83500000000001</v>
      </c>
      <c r="BZ15" s="129">
        <f t="shared" si="15"/>
        <v>24.834999999999997</v>
      </c>
    </row>
    <row r="16" spans="1:78" ht="18.75">
      <c r="A16" s="143">
        <f t="shared" si="16"/>
        <v>42915</v>
      </c>
      <c r="B16" s="138" t="s">
        <v>9</v>
      </c>
      <c r="C16" s="30">
        <v>642</v>
      </c>
      <c r="D16" s="30">
        <v>609</v>
      </c>
      <c r="E16" s="30">
        <v>514</v>
      </c>
      <c r="F16" s="30">
        <v>43</v>
      </c>
      <c r="G16" s="30"/>
      <c r="H16" s="32">
        <v>17</v>
      </c>
      <c r="I16" s="33">
        <f t="shared" si="17"/>
        <v>1765</v>
      </c>
      <c r="J16" s="33">
        <f t="shared" si="18"/>
        <v>60</v>
      </c>
      <c r="K16" s="23">
        <v>355</v>
      </c>
      <c r="L16" s="14">
        <v>379</v>
      </c>
      <c r="M16" s="14">
        <v>280</v>
      </c>
      <c r="N16" s="14"/>
      <c r="O16" s="14">
        <v>13</v>
      </c>
      <c r="P16" s="14">
        <v>13</v>
      </c>
      <c r="Q16" s="14">
        <v>10</v>
      </c>
      <c r="R16" s="34"/>
      <c r="S16" s="33">
        <f t="shared" si="19"/>
        <v>1014</v>
      </c>
      <c r="T16" s="33">
        <f t="shared" si="20"/>
        <v>36</v>
      </c>
      <c r="U16" s="35">
        <f t="shared" si="21"/>
        <v>96</v>
      </c>
      <c r="V16" s="37">
        <v>4.8600000000000003</v>
      </c>
      <c r="W16" s="23">
        <v>3.5</v>
      </c>
      <c r="X16" s="38">
        <v>6</v>
      </c>
      <c r="Y16" s="30">
        <v>3.4</v>
      </c>
      <c r="Z16" s="30">
        <v>4.8</v>
      </c>
      <c r="AA16" s="38">
        <v>2</v>
      </c>
      <c r="AB16" s="38"/>
      <c r="AC16" s="38"/>
      <c r="AD16" s="38"/>
      <c r="AE16" s="38">
        <v>0.77500000000000002</v>
      </c>
      <c r="AF16" s="38"/>
      <c r="AG16" s="38"/>
      <c r="AH16" s="44">
        <f t="shared" si="4"/>
        <v>0.77500000000000002</v>
      </c>
      <c r="AI16" s="53">
        <v>45</v>
      </c>
      <c r="AJ16" s="15">
        <f t="shared" si="37"/>
        <v>45.774999999999999</v>
      </c>
      <c r="AK16" s="51">
        <f t="shared" si="22"/>
        <v>115.83500000000001</v>
      </c>
      <c r="AL16" s="96">
        <f t="shared" si="23"/>
        <v>121.33500000000001</v>
      </c>
      <c r="AM16" s="16">
        <f t="shared" si="36"/>
        <v>75.56</v>
      </c>
      <c r="AN16" s="50"/>
      <c r="AO16" s="46"/>
      <c r="AP16" s="17">
        <f t="shared" si="24"/>
        <v>121.33500000000001</v>
      </c>
      <c r="AQ16" s="18">
        <f t="shared" si="5"/>
        <v>11.827999999999975</v>
      </c>
      <c r="AR16" s="40"/>
      <c r="AS16" s="19">
        <f t="shared" si="6"/>
        <v>45.774999999999999</v>
      </c>
      <c r="AT16" s="20">
        <f t="shared" si="7"/>
        <v>81.887999999999991</v>
      </c>
      <c r="AU16" s="21">
        <f t="shared" si="8"/>
        <v>127.66299999999998</v>
      </c>
      <c r="AV16" s="47"/>
      <c r="AW16" s="19">
        <v>10</v>
      </c>
      <c r="AX16" s="20">
        <v>200</v>
      </c>
      <c r="AY16" s="20">
        <v>0</v>
      </c>
      <c r="AZ16" s="20">
        <v>18</v>
      </c>
      <c r="BA16" s="20">
        <v>20</v>
      </c>
      <c r="BB16" s="42">
        <f t="shared" si="9"/>
        <v>248</v>
      </c>
      <c r="BC16" s="43">
        <f t="shared" si="10"/>
        <v>235.6</v>
      </c>
      <c r="BD16" s="19">
        <v>18</v>
      </c>
      <c r="BE16" s="20">
        <v>20</v>
      </c>
      <c r="BF16" s="20">
        <v>12</v>
      </c>
      <c r="BG16" s="20">
        <v>14</v>
      </c>
      <c r="BH16" s="20">
        <v>1</v>
      </c>
      <c r="BI16" s="49">
        <f t="shared" si="11"/>
        <v>65</v>
      </c>
      <c r="BJ16" s="48">
        <f t="shared" si="12"/>
        <v>170.6</v>
      </c>
      <c r="BK16" s="24">
        <f t="shared" si="13"/>
        <v>81.887999999999991</v>
      </c>
      <c r="BL16" s="48">
        <f t="shared" si="14"/>
        <v>88.712000000000003</v>
      </c>
      <c r="BO16" s="129">
        <f t="shared" si="25"/>
        <v>1765</v>
      </c>
      <c r="BP16" s="129">
        <f t="shared" si="26"/>
        <v>60</v>
      </c>
      <c r="BQ16" s="129">
        <f t="shared" si="27"/>
        <v>734</v>
      </c>
      <c r="BR16" s="129">
        <f t="shared" si="28"/>
        <v>23</v>
      </c>
      <c r="BS16" s="129">
        <f t="shared" si="29"/>
        <v>2499</v>
      </c>
      <c r="BT16" s="129">
        <f t="shared" si="30"/>
        <v>83</v>
      </c>
      <c r="BU16" s="129">
        <f t="shared" si="31"/>
        <v>4.8</v>
      </c>
      <c r="BV16" s="129">
        <f t="shared" si="32"/>
        <v>107.56</v>
      </c>
      <c r="BW16" s="129">
        <f t="shared" si="33"/>
        <v>0.77500000000000002</v>
      </c>
      <c r="BX16" s="129">
        <f t="shared" si="34"/>
        <v>108.33500000000001</v>
      </c>
      <c r="BY16" s="134">
        <f t="shared" si="35"/>
        <v>108.33500000000001</v>
      </c>
      <c r="BZ16" s="129">
        <f>V16+W16+X16+Y16+Z16+AA16+AE16+AF16+AG16</f>
        <v>25.334999999999997</v>
      </c>
    </row>
    <row r="17" spans="1:78" ht="18.75">
      <c r="A17" s="143">
        <f t="shared" si="16"/>
        <v>42915</v>
      </c>
      <c r="B17" s="138" t="s">
        <v>41</v>
      </c>
      <c r="C17" s="30">
        <v>641</v>
      </c>
      <c r="D17" s="30">
        <v>600</v>
      </c>
      <c r="E17" s="30">
        <v>509</v>
      </c>
      <c r="F17" s="30">
        <v>43</v>
      </c>
      <c r="G17" s="30"/>
      <c r="H17" s="23">
        <v>17</v>
      </c>
      <c r="I17" s="33">
        <f t="shared" si="17"/>
        <v>1750</v>
      </c>
      <c r="J17" s="33">
        <f t="shared" si="18"/>
        <v>60</v>
      </c>
      <c r="K17" s="23">
        <v>350</v>
      </c>
      <c r="L17" s="14">
        <v>381</v>
      </c>
      <c r="M17" s="14">
        <v>280</v>
      </c>
      <c r="N17" s="14"/>
      <c r="O17" s="14">
        <v>13</v>
      </c>
      <c r="P17" s="14">
        <v>14</v>
      </c>
      <c r="Q17" s="14">
        <v>10</v>
      </c>
      <c r="R17" s="34"/>
      <c r="S17" s="33">
        <f t="shared" si="19"/>
        <v>1011</v>
      </c>
      <c r="T17" s="33">
        <f t="shared" si="20"/>
        <v>37</v>
      </c>
      <c r="U17" s="35">
        <f t="shared" si="21"/>
        <v>97</v>
      </c>
      <c r="V17" s="37">
        <v>4.8600000000000003</v>
      </c>
      <c r="W17" s="23">
        <v>3.5</v>
      </c>
      <c r="X17" s="38">
        <v>6</v>
      </c>
      <c r="Y17" s="30">
        <v>3.4</v>
      </c>
      <c r="Z17" s="30">
        <v>4.8</v>
      </c>
      <c r="AA17" s="38">
        <v>2</v>
      </c>
      <c r="AB17" s="38"/>
      <c r="AC17" s="38"/>
      <c r="AD17" s="38"/>
      <c r="AE17" s="38">
        <v>0.77500000000000002</v>
      </c>
      <c r="AF17" s="38"/>
      <c r="AG17" s="38"/>
      <c r="AH17" s="44">
        <f t="shared" si="4"/>
        <v>0.77500000000000002</v>
      </c>
      <c r="AI17" s="53">
        <v>45</v>
      </c>
      <c r="AJ17" s="15">
        <f t="shared" si="37"/>
        <v>45.774999999999999</v>
      </c>
      <c r="AK17" s="51">
        <f t="shared" si="22"/>
        <v>116.83500000000001</v>
      </c>
      <c r="AL17" s="96">
        <f t="shared" si="23"/>
        <v>122.33500000000001</v>
      </c>
      <c r="AM17" s="16">
        <f t="shared" si="36"/>
        <v>76.56</v>
      </c>
      <c r="AN17" s="50"/>
      <c r="AO17" s="46"/>
      <c r="AP17" s="17">
        <f t="shared" si="24"/>
        <v>122.33500000000001</v>
      </c>
      <c r="AQ17" s="18">
        <f t="shared" si="5"/>
        <v>10.827999999999975</v>
      </c>
      <c r="AR17" s="40"/>
      <c r="AS17" s="19">
        <f t="shared" si="6"/>
        <v>45.774999999999999</v>
      </c>
      <c r="AT17" s="20">
        <f t="shared" si="7"/>
        <v>81.887999999999991</v>
      </c>
      <c r="AU17" s="21">
        <f t="shared" si="8"/>
        <v>127.66299999999998</v>
      </c>
      <c r="AV17" s="47"/>
      <c r="AW17" s="19">
        <v>10</v>
      </c>
      <c r="AX17" s="20">
        <v>200</v>
      </c>
      <c r="AY17" s="20">
        <v>0</v>
      </c>
      <c r="AZ17" s="20">
        <v>18</v>
      </c>
      <c r="BA17" s="20">
        <v>20</v>
      </c>
      <c r="BB17" s="42">
        <f t="shared" si="9"/>
        <v>248</v>
      </c>
      <c r="BC17" s="43">
        <f t="shared" si="10"/>
        <v>235.6</v>
      </c>
      <c r="BD17" s="19">
        <v>18</v>
      </c>
      <c r="BE17" s="20">
        <v>20</v>
      </c>
      <c r="BF17" s="20">
        <v>12</v>
      </c>
      <c r="BG17" s="20">
        <v>14</v>
      </c>
      <c r="BH17" s="20">
        <v>1</v>
      </c>
      <c r="BI17" s="49">
        <f t="shared" si="11"/>
        <v>65</v>
      </c>
      <c r="BJ17" s="48">
        <f t="shared" si="12"/>
        <v>170.6</v>
      </c>
      <c r="BK17" s="24">
        <f t="shared" si="13"/>
        <v>81.887999999999991</v>
      </c>
      <c r="BL17" s="48">
        <f t="shared" si="14"/>
        <v>88.712000000000003</v>
      </c>
      <c r="BO17" s="129">
        <f t="shared" si="25"/>
        <v>1750</v>
      </c>
      <c r="BP17" s="129">
        <f t="shared" si="26"/>
        <v>60</v>
      </c>
      <c r="BQ17" s="129">
        <f t="shared" si="27"/>
        <v>731</v>
      </c>
      <c r="BR17" s="129">
        <f t="shared" si="28"/>
        <v>23</v>
      </c>
      <c r="BS17" s="129">
        <f t="shared" si="29"/>
        <v>2481</v>
      </c>
      <c r="BT17" s="129">
        <f t="shared" si="30"/>
        <v>83</v>
      </c>
      <c r="BU17" s="129">
        <f t="shared" si="31"/>
        <v>4.8</v>
      </c>
      <c r="BV17" s="129">
        <f t="shared" si="32"/>
        <v>107.56</v>
      </c>
      <c r="BW17" s="129">
        <f t="shared" si="33"/>
        <v>0.77500000000000002</v>
      </c>
      <c r="BX17" s="129">
        <f t="shared" si="34"/>
        <v>108.33500000000001</v>
      </c>
      <c r="BY17" s="134">
        <f t="shared" si="35"/>
        <v>108.33500000000001</v>
      </c>
      <c r="BZ17" s="129">
        <f>V17+W17+X17+Y17+Z17+AA17+AE17+AF17+AG17</f>
        <v>25.334999999999997</v>
      </c>
    </row>
    <row r="18" spans="1:78" ht="18.75">
      <c r="A18" s="143">
        <f t="shared" si="16"/>
        <v>42915</v>
      </c>
      <c r="B18" s="138" t="s">
        <v>10</v>
      </c>
      <c r="C18" s="30">
        <v>634</v>
      </c>
      <c r="D18" s="30">
        <v>592</v>
      </c>
      <c r="E18" s="30">
        <v>504</v>
      </c>
      <c r="F18" s="30">
        <v>43</v>
      </c>
      <c r="G18" s="30"/>
      <c r="H18" s="23">
        <v>16</v>
      </c>
      <c r="I18" s="33">
        <f t="shared" si="17"/>
        <v>1730</v>
      </c>
      <c r="J18" s="33">
        <f t="shared" si="18"/>
        <v>59</v>
      </c>
      <c r="K18" s="23">
        <v>348</v>
      </c>
      <c r="L18" s="14">
        <v>383</v>
      </c>
      <c r="M18" s="14">
        <v>280</v>
      </c>
      <c r="N18" s="14"/>
      <c r="O18" s="14">
        <v>13</v>
      </c>
      <c r="P18" s="14">
        <v>14</v>
      </c>
      <c r="Q18" s="14">
        <v>10</v>
      </c>
      <c r="R18" s="34"/>
      <c r="S18" s="33">
        <f t="shared" si="19"/>
        <v>1011</v>
      </c>
      <c r="T18" s="33">
        <f t="shared" si="20"/>
        <v>37</v>
      </c>
      <c r="U18" s="35">
        <f t="shared" si="21"/>
        <v>96</v>
      </c>
      <c r="V18" s="37">
        <v>4.8600000000000003</v>
      </c>
      <c r="W18" s="23">
        <v>3.5</v>
      </c>
      <c r="X18" s="38">
        <v>6</v>
      </c>
      <c r="Y18" s="30">
        <v>3.6</v>
      </c>
      <c r="Z18" s="30">
        <v>4.8</v>
      </c>
      <c r="AA18" s="38">
        <v>1.9</v>
      </c>
      <c r="AB18" s="38"/>
      <c r="AC18" s="38"/>
      <c r="AD18" s="38"/>
      <c r="AE18" s="38">
        <v>0.77500000000000002</v>
      </c>
      <c r="AF18" s="38"/>
      <c r="AG18" s="38"/>
      <c r="AH18" s="44">
        <f t="shared" si="4"/>
        <v>0.77500000000000002</v>
      </c>
      <c r="AI18" s="53">
        <v>45</v>
      </c>
      <c r="AJ18" s="15">
        <f t="shared" si="37"/>
        <v>45.774999999999999</v>
      </c>
      <c r="AK18" s="51">
        <f t="shared" si="22"/>
        <v>116.035</v>
      </c>
      <c r="AL18" s="96">
        <f t="shared" si="23"/>
        <v>121.435</v>
      </c>
      <c r="AM18" s="16">
        <f t="shared" si="36"/>
        <v>75.66</v>
      </c>
      <c r="AN18" s="50"/>
      <c r="AO18" s="46"/>
      <c r="AP18" s="17">
        <f t="shared" si="24"/>
        <v>121.435</v>
      </c>
      <c r="AQ18" s="18">
        <f t="shared" si="5"/>
        <v>11.627999999999986</v>
      </c>
      <c r="AR18" s="40"/>
      <c r="AS18" s="19">
        <f t="shared" si="6"/>
        <v>45.774999999999999</v>
      </c>
      <c r="AT18" s="20">
        <f t="shared" si="7"/>
        <v>81.887999999999991</v>
      </c>
      <c r="AU18" s="21">
        <f t="shared" si="8"/>
        <v>127.66299999999998</v>
      </c>
      <c r="AV18" s="47"/>
      <c r="AW18" s="19">
        <v>10</v>
      </c>
      <c r="AX18" s="20">
        <v>200</v>
      </c>
      <c r="AY18" s="20">
        <v>0</v>
      </c>
      <c r="AZ18" s="20">
        <v>18</v>
      </c>
      <c r="BA18" s="20">
        <v>20</v>
      </c>
      <c r="BB18" s="42">
        <f t="shared" si="9"/>
        <v>248</v>
      </c>
      <c r="BC18" s="43">
        <f t="shared" si="10"/>
        <v>235.6</v>
      </c>
      <c r="BD18" s="19">
        <v>18</v>
      </c>
      <c r="BE18" s="20">
        <v>20</v>
      </c>
      <c r="BF18" s="20">
        <v>12</v>
      </c>
      <c r="BG18" s="20">
        <v>14</v>
      </c>
      <c r="BH18" s="20">
        <v>1</v>
      </c>
      <c r="BI18" s="49">
        <f t="shared" si="11"/>
        <v>65</v>
      </c>
      <c r="BJ18" s="48">
        <f t="shared" si="12"/>
        <v>170.6</v>
      </c>
      <c r="BK18" s="24">
        <f t="shared" si="13"/>
        <v>81.887999999999991</v>
      </c>
      <c r="BL18" s="48">
        <f t="shared" si="14"/>
        <v>88.712000000000003</v>
      </c>
      <c r="BO18" s="129">
        <f t="shared" si="25"/>
        <v>1730</v>
      </c>
      <c r="BP18" s="129">
        <f t="shared" si="26"/>
        <v>59</v>
      </c>
      <c r="BQ18" s="129">
        <f t="shared" si="27"/>
        <v>731</v>
      </c>
      <c r="BR18" s="129">
        <f t="shared" si="28"/>
        <v>23</v>
      </c>
      <c r="BS18" s="129">
        <f t="shared" si="29"/>
        <v>2461</v>
      </c>
      <c r="BT18" s="129">
        <f t="shared" si="30"/>
        <v>82</v>
      </c>
      <c r="BU18" s="129">
        <f t="shared" si="31"/>
        <v>4.8</v>
      </c>
      <c r="BV18" s="129">
        <f t="shared" si="32"/>
        <v>106.66</v>
      </c>
      <c r="BW18" s="129">
        <f t="shared" si="33"/>
        <v>0.77500000000000002</v>
      </c>
      <c r="BX18" s="129">
        <f t="shared" si="34"/>
        <v>107.435</v>
      </c>
      <c r="BY18" s="134">
        <f t="shared" si="35"/>
        <v>107.435</v>
      </c>
      <c r="BZ18" s="129">
        <f t="shared" ref="BZ18:BZ65" si="38">V18+W18+X18+Y18+Z18+AA18+AB9+AE18+AF18+AG18</f>
        <v>25.434999999999999</v>
      </c>
    </row>
    <row r="19" spans="1:78" ht="18.75">
      <c r="A19" s="143">
        <f t="shared" si="16"/>
        <v>42915</v>
      </c>
      <c r="B19" s="138" t="s">
        <v>42</v>
      </c>
      <c r="C19" s="30">
        <v>631</v>
      </c>
      <c r="D19" s="30">
        <v>588</v>
      </c>
      <c r="E19" s="30">
        <v>500</v>
      </c>
      <c r="F19" s="30">
        <v>42</v>
      </c>
      <c r="G19" s="30"/>
      <c r="H19" s="23">
        <v>16</v>
      </c>
      <c r="I19" s="33">
        <f t="shared" si="17"/>
        <v>1719</v>
      </c>
      <c r="J19" s="33">
        <f t="shared" si="18"/>
        <v>58</v>
      </c>
      <c r="K19" s="23">
        <v>349</v>
      </c>
      <c r="L19" s="14">
        <v>380</v>
      </c>
      <c r="M19" s="14">
        <v>280</v>
      </c>
      <c r="N19" s="14"/>
      <c r="O19" s="14">
        <v>13</v>
      </c>
      <c r="P19" s="14">
        <v>13</v>
      </c>
      <c r="Q19" s="14">
        <v>10</v>
      </c>
      <c r="R19" s="34"/>
      <c r="S19" s="33">
        <f t="shared" si="19"/>
        <v>1009</v>
      </c>
      <c r="T19" s="33">
        <f t="shared" si="20"/>
        <v>36</v>
      </c>
      <c r="U19" s="35">
        <f t="shared" si="21"/>
        <v>94</v>
      </c>
      <c r="V19" s="37">
        <v>4.8600000000000003</v>
      </c>
      <c r="W19" s="23">
        <v>3.5</v>
      </c>
      <c r="X19" s="38">
        <v>6</v>
      </c>
      <c r="Y19" s="30">
        <v>3.6</v>
      </c>
      <c r="Z19" s="30">
        <v>4.8</v>
      </c>
      <c r="AA19" s="38">
        <v>1.9</v>
      </c>
      <c r="AB19" s="38"/>
      <c r="AC19" s="38"/>
      <c r="AD19" s="38"/>
      <c r="AE19" s="38">
        <v>0.77500000000000002</v>
      </c>
      <c r="AF19" s="38"/>
      <c r="AG19" s="38"/>
      <c r="AH19" s="44">
        <f t="shared" si="4"/>
        <v>0.77500000000000002</v>
      </c>
      <c r="AI19" s="53">
        <v>45</v>
      </c>
      <c r="AJ19" s="15">
        <f t="shared" si="37"/>
        <v>45.774999999999999</v>
      </c>
      <c r="AK19" s="51">
        <f t="shared" si="22"/>
        <v>114.035</v>
      </c>
      <c r="AL19" s="96">
        <f t="shared" si="23"/>
        <v>119.435</v>
      </c>
      <c r="AM19" s="16">
        <f t="shared" si="36"/>
        <v>73.66</v>
      </c>
      <c r="AN19" s="50"/>
      <c r="AO19" s="46"/>
      <c r="AP19" s="17">
        <f t="shared" si="24"/>
        <v>119.435</v>
      </c>
      <c r="AQ19" s="18">
        <f t="shared" si="5"/>
        <v>13.627999999999986</v>
      </c>
      <c r="AR19" s="40"/>
      <c r="AS19" s="19">
        <f t="shared" si="6"/>
        <v>45.774999999999999</v>
      </c>
      <c r="AT19" s="20">
        <f t="shared" si="7"/>
        <v>81.887999999999991</v>
      </c>
      <c r="AU19" s="21">
        <f t="shared" si="8"/>
        <v>127.66299999999998</v>
      </c>
      <c r="AV19" s="47"/>
      <c r="AW19" s="19">
        <v>10</v>
      </c>
      <c r="AX19" s="20">
        <v>200</v>
      </c>
      <c r="AY19" s="20">
        <v>0</v>
      </c>
      <c r="AZ19" s="20">
        <v>18</v>
      </c>
      <c r="BA19" s="20">
        <v>20</v>
      </c>
      <c r="BB19" s="42">
        <f t="shared" si="9"/>
        <v>248</v>
      </c>
      <c r="BC19" s="43">
        <f t="shared" si="10"/>
        <v>235.6</v>
      </c>
      <c r="BD19" s="19">
        <v>18</v>
      </c>
      <c r="BE19" s="20">
        <v>20</v>
      </c>
      <c r="BF19" s="20">
        <v>12</v>
      </c>
      <c r="BG19" s="20">
        <v>14</v>
      </c>
      <c r="BH19" s="20">
        <v>1</v>
      </c>
      <c r="BI19" s="49">
        <f t="shared" si="11"/>
        <v>65</v>
      </c>
      <c r="BJ19" s="48">
        <f t="shared" si="12"/>
        <v>170.6</v>
      </c>
      <c r="BK19" s="24">
        <f t="shared" si="13"/>
        <v>81.887999999999991</v>
      </c>
      <c r="BL19" s="48">
        <f t="shared" si="14"/>
        <v>88.712000000000003</v>
      </c>
      <c r="BO19" s="129">
        <f t="shared" si="25"/>
        <v>1719</v>
      </c>
      <c r="BP19" s="129">
        <f t="shared" si="26"/>
        <v>58</v>
      </c>
      <c r="BQ19" s="129">
        <f t="shared" si="27"/>
        <v>729</v>
      </c>
      <c r="BR19" s="129">
        <f t="shared" si="28"/>
        <v>23</v>
      </c>
      <c r="BS19" s="129">
        <f t="shared" si="29"/>
        <v>2448</v>
      </c>
      <c r="BT19" s="129">
        <f t="shared" si="30"/>
        <v>81</v>
      </c>
      <c r="BU19" s="129">
        <f t="shared" si="31"/>
        <v>4.8</v>
      </c>
      <c r="BV19" s="129">
        <f t="shared" si="32"/>
        <v>105.66</v>
      </c>
      <c r="BW19" s="129">
        <f t="shared" si="33"/>
        <v>0.77500000000000002</v>
      </c>
      <c r="BX19" s="129">
        <f t="shared" si="34"/>
        <v>106.435</v>
      </c>
      <c r="BY19" s="134">
        <f t="shared" si="35"/>
        <v>106.435</v>
      </c>
      <c r="BZ19" s="129">
        <f t="shared" si="38"/>
        <v>25.434999999999999</v>
      </c>
    </row>
    <row r="20" spans="1:78" ht="18.75">
      <c r="A20" s="143">
        <f t="shared" si="16"/>
        <v>42915</v>
      </c>
      <c r="B20" s="138" t="s">
        <v>11</v>
      </c>
      <c r="C20" s="30">
        <v>628</v>
      </c>
      <c r="D20" s="30">
        <v>585</v>
      </c>
      <c r="E20" s="30">
        <v>495</v>
      </c>
      <c r="F20" s="30">
        <v>42</v>
      </c>
      <c r="G20" s="30"/>
      <c r="H20" s="23">
        <v>16</v>
      </c>
      <c r="I20" s="33">
        <f t="shared" si="17"/>
        <v>1708</v>
      </c>
      <c r="J20" s="33">
        <f t="shared" si="18"/>
        <v>58</v>
      </c>
      <c r="K20" s="23">
        <v>357</v>
      </c>
      <c r="L20" s="14">
        <v>382</v>
      </c>
      <c r="M20" s="14">
        <v>290</v>
      </c>
      <c r="N20" s="14"/>
      <c r="O20" s="14">
        <v>13</v>
      </c>
      <c r="P20" s="14">
        <v>13</v>
      </c>
      <c r="Q20" s="14">
        <v>10</v>
      </c>
      <c r="R20" s="34"/>
      <c r="S20" s="33">
        <f t="shared" si="19"/>
        <v>1029</v>
      </c>
      <c r="T20" s="33">
        <f t="shared" si="20"/>
        <v>36</v>
      </c>
      <c r="U20" s="35">
        <f t="shared" si="21"/>
        <v>94</v>
      </c>
      <c r="V20" s="37">
        <v>4.8600000000000003</v>
      </c>
      <c r="W20" s="23">
        <v>3.5</v>
      </c>
      <c r="X20" s="38">
        <v>6</v>
      </c>
      <c r="Y20" s="30">
        <v>3.7</v>
      </c>
      <c r="Z20" s="30">
        <v>5.2</v>
      </c>
      <c r="AA20" s="38">
        <v>1.9</v>
      </c>
      <c r="AB20" s="38"/>
      <c r="AC20" s="38"/>
      <c r="AD20" s="38"/>
      <c r="AE20" s="38">
        <v>0.77500000000000002</v>
      </c>
      <c r="AF20" s="38"/>
      <c r="AG20" s="38"/>
      <c r="AH20" s="44">
        <f t="shared" si="4"/>
        <v>0.77500000000000002</v>
      </c>
      <c r="AI20" s="53">
        <v>45</v>
      </c>
      <c r="AJ20" s="15">
        <f t="shared" si="37"/>
        <v>45.774999999999999</v>
      </c>
      <c r="AK20" s="51">
        <f t="shared" si="22"/>
        <v>114.53500000000001</v>
      </c>
      <c r="AL20" s="96">
        <f t="shared" si="23"/>
        <v>119.93500000000002</v>
      </c>
      <c r="AM20" s="16">
        <f t="shared" si="36"/>
        <v>74.160000000000025</v>
      </c>
      <c r="AN20" s="50"/>
      <c r="AO20" s="46"/>
      <c r="AP20" s="17">
        <f t="shared" si="24"/>
        <v>119.93500000000002</v>
      </c>
      <c r="AQ20" s="18">
        <f t="shared" si="5"/>
        <v>13.127999999999972</v>
      </c>
      <c r="AR20" s="40"/>
      <c r="AS20" s="19">
        <f t="shared" si="6"/>
        <v>45.774999999999999</v>
      </c>
      <c r="AT20" s="20">
        <f t="shared" si="7"/>
        <v>81.887999999999991</v>
      </c>
      <c r="AU20" s="21">
        <f t="shared" si="8"/>
        <v>127.66299999999998</v>
      </c>
      <c r="AV20" s="47"/>
      <c r="AW20" s="19">
        <v>10</v>
      </c>
      <c r="AX20" s="20">
        <v>200</v>
      </c>
      <c r="AY20" s="20">
        <v>0</v>
      </c>
      <c r="AZ20" s="20">
        <v>18</v>
      </c>
      <c r="BA20" s="20">
        <v>20</v>
      </c>
      <c r="BB20" s="42">
        <f t="shared" si="9"/>
        <v>248</v>
      </c>
      <c r="BC20" s="43">
        <f t="shared" si="10"/>
        <v>235.6</v>
      </c>
      <c r="BD20" s="19">
        <v>18</v>
      </c>
      <c r="BE20" s="20">
        <v>20</v>
      </c>
      <c r="BF20" s="20">
        <v>12</v>
      </c>
      <c r="BG20" s="20">
        <v>14</v>
      </c>
      <c r="BH20" s="20">
        <v>1</v>
      </c>
      <c r="BI20" s="49">
        <f t="shared" si="11"/>
        <v>65</v>
      </c>
      <c r="BJ20" s="48">
        <f t="shared" si="12"/>
        <v>170.6</v>
      </c>
      <c r="BK20" s="24">
        <f t="shared" si="13"/>
        <v>81.887999999999991</v>
      </c>
      <c r="BL20" s="48">
        <f t="shared" si="14"/>
        <v>88.712000000000003</v>
      </c>
      <c r="BO20" s="129">
        <f t="shared" si="25"/>
        <v>1708</v>
      </c>
      <c r="BP20" s="129">
        <f t="shared" si="26"/>
        <v>58</v>
      </c>
      <c r="BQ20" s="129">
        <f t="shared" si="27"/>
        <v>739</v>
      </c>
      <c r="BR20" s="129">
        <f t="shared" si="28"/>
        <v>23</v>
      </c>
      <c r="BS20" s="129">
        <f t="shared" si="29"/>
        <v>2447</v>
      </c>
      <c r="BT20" s="129">
        <f t="shared" si="30"/>
        <v>81</v>
      </c>
      <c r="BU20" s="129">
        <f t="shared" si="31"/>
        <v>5.2</v>
      </c>
      <c r="BV20" s="129">
        <f t="shared" si="32"/>
        <v>106.16000000000001</v>
      </c>
      <c r="BW20" s="129">
        <f t="shared" si="33"/>
        <v>0.77500000000000002</v>
      </c>
      <c r="BX20" s="129">
        <f t="shared" si="34"/>
        <v>106.93500000000002</v>
      </c>
      <c r="BY20" s="134">
        <f t="shared" si="35"/>
        <v>106.93500000000002</v>
      </c>
      <c r="BZ20" s="129">
        <f t="shared" si="38"/>
        <v>25.934999999999995</v>
      </c>
    </row>
    <row r="21" spans="1:78" ht="18.75">
      <c r="A21" s="143">
        <f t="shared" si="16"/>
        <v>42915</v>
      </c>
      <c r="B21" s="138" t="s">
        <v>43</v>
      </c>
      <c r="C21" s="30">
        <v>633</v>
      </c>
      <c r="D21" s="30">
        <v>585</v>
      </c>
      <c r="E21" s="30">
        <v>494</v>
      </c>
      <c r="F21" s="30">
        <v>42</v>
      </c>
      <c r="G21" s="30"/>
      <c r="H21" s="23">
        <v>16</v>
      </c>
      <c r="I21" s="33">
        <f t="shared" si="17"/>
        <v>1712</v>
      </c>
      <c r="J21" s="33">
        <f t="shared" si="18"/>
        <v>58</v>
      </c>
      <c r="K21" s="23">
        <v>349</v>
      </c>
      <c r="L21" s="14">
        <v>375</v>
      </c>
      <c r="M21" s="14">
        <v>290</v>
      </c>
      <c r="N21" s="14"/>
      <c r="O21" s="14">
        <v>13</v>
      </c>
      <c r="P21" s="14">
        <v>13</v>
      </c>
      <c r="Q21" s="14">
        <v>10</v>
      </c>
      <c r="R21" s="34"/>
      <c r="S21" s="33">
        <f t="shared" si="19"/>
        <v>1014</v>
      </c>
      <c r="T21" s="33">
        <f t="shared" si="20"/>
        <v>36</v>
      </c>
      <c r="U21" s="35">
        <f t="shared" si="21"/>
        <v>94</v>
      </c>
      <c r="V21" s="37">
        <v>4.8600000000000003</v>
      </c>
      <c r="W21" s="23">
        <v>3.5</v>
      </c>
      <c r="X21" s="38">
        <v>6</v>
      </c>
      <c r="Y21" s="30">
        <v>3.7</v>
      </c>
      <c r="Z21" s="30">
        <v>5.2</v>
      </c>
      <c r="AA21" s="38">
        <v>1.9</v>
      </c>
      <c r="AB21" s="38"/>
      <c r="AC21" s="38"/>
      <c r="AD21" s="38"/>
      <c r="AE21" s="38">
        <v>0.77500000000000002</v>
      </c>
      <c r="AF21" s="38"/>
      <c r="AG21" s="38"/>
      <c r="AH21" s="44">
        <f t="shared" si="4"/>
        <v>0.77500000000000002</v>
      </c>
      <c r="AI21" s="53">
        <v>45</v>
      </c>
      <c r="AJ21" s="15">
        <f t="shared" si="37"/>
        <v>45.774999999999999</v>
      </c>
      <c r="AK21" s="51">
        <f t="shared" si="22"/>
        <v>114.53500000000001</v>
      </c>
      <c r="AL21" s="96">
        <f t="shared" si="23"/>
        <v>119.93500000000002</v>
      </c>
      <c r="AM21" s="16">
        <f t="shared" si="36"/>
        <v>74.160000000000025</v>
      </c>
      <c r="AN21" s="50"/>
      <c r="AO21" s="46"/>
      <c r="AP21" s="17">
        <f t="shared" si="24"/>
        <v>119.93500000000002</v>
      </c>
      <c r="AQ21" s="18">
        <f t="shared" si="5"/>
        <v>13.127999999999972</v>
      </c>
      <c r="AR21" s="40"/>
      <c r="AS21" s="19">
        <f t="shared" si="6"/>
        <v>45.774999999999999</v>
      </c>
      <c r="AT21" s="20">
        <f t="shared" si="7"/>
        <v>81.887999999999991</v>
      </c>
      <c r="AU21" s="21">
        <f t="shared" si="8"/>
        <v>127.66299999999998</v>
      </c>
      <c r="AV21" s="47"/>
      <c r="AW21" s="19">
        <v>10</v>
      </c>
      <c r="AX21" s="20">
        <v>200</v>
      </c>
      <c r="AY21" s="20">
        <v>0</v>
      </c>
      <c r="AZ21" s="20">
        <v>18</v>
      </c>
      <c r="BA21" s="20">
        <v>20</v>
      </c>
      <c r="BB21" s="42">
        <f t="shared" si="9"/>
        <v>248</v>
      </c>
      <c r="BC21" s="43">
        <f t="shared" si="10"/>
        <v>235.6</v>
      </c>
      <c r="BD21" s="19">
        <v>18</v>
      </c>
      <c r="BE21" s="20">
        <v>20</v>
      </c>
      <c r="BF21" s="20">
        <v>12</v>
      </c>
      <c r="BG21" s="20">
        <v>14</v>
      </c>
      <c r="BH21" s="20">
        <v>1</v>
      </c>
      <c r="BI21" s="49">
        <f t="shared" si="11"/>
        <v>65</v>
      </c>
      <c r="BJ21" s="48">
        <f t="shared" si="12"/>
        <v>170.6</v>
      </c>
      <c r="BK21" s="24">
        <f t="shared" si="13"/>
        <v>81.887999999999991</v>
      </c>
      <c r="BL21" s="48">
        <f t="shared" si="14"/>
        <v>88.712000000000003</v>
      </c>
      <c r="BO21" s="129">
        <f t="shared" si="25"/>
        <v>1712</v>
      </c>
      <c r="BP21" s="129">
        <f t="shared" si="26"/>
        <v>58</v>
      </c>
      <c r="BQ21" s="129">
        <f t="shared" si="27"/>
        <v>724</v>
      </c>
      <c r="BR21" s="129">
        <f t="shared" si="28"/>
        <v>23</v>
      </c>
      <c r="BS21" s="129">
        <f t="shared" si="29"/>
        <v>2436</v>
      </c>
      <c r="BT21" s="129">
        <f t="shared" si="30"/>
        <v>81</v>
      </c>
      <c r="BU21" s="129">
        <f t="shared" si="31"/>
        <v>5.2</v>
      </c>
      <c r="BV21" s="129">
        <f t="shared" si="32"/>
        <v>106.16000000000001</v>
      </c>
      <c r="BW21" s="129">
        <f t="shared" si="33"/>
        <v>0.77500000000000002</v>
      </c>
      <c r="BX21" s="129">
        <f t="shared" si="34"/>
        <v>106.93500000000002</v>
      </c>
      <c r="BY21" s="134">
        <f t="shared" si="35"/>
        <v>106.93500000000002</v>
      </c>
      <c r="BZ21" s="129">
        <f t="shared" si="38"/>
        <v>25.934999999999995</v>
      </c>
    </row>
    <row r="22" spans="1:78" ht="18.75">
      <c r="A22" s="143">
        <f t="shared" si="16"/>
        <v>42915</v>
      </c>
      <c r="B22" s="138" t="s">
        <v>12</v>
      </c>
      <c r="C22" s="30">
        <v>599</v>
      </c>
      <c r="D22" s="30">
        <v>535</v>
      </c>
      <c r="E22" s="30">
        <v>485</v>
      </c>
      <c r="F22" s="30">
        <v>39</v>
      </c>
      <c r="G22" s="30"/>
      <c r="H22" s="23">
        <v>16</v>
      </c>
      <c r="I22" s="33">
        <f t="shared" si="17"/>
        <v>1619</v>
      </c>
      <c r="J22" s="33">
        <f t="shared" si="18"/>
        <v>55</v>
      </c>
      <c r="K22" s="23">
        <v>333</v>
      </c>
      <c r="L22" s="14">
        <v>348</v>
      </c>
      <c r="M22" s="14">
        <v>280</v>
      </c>
      <c r="N22" s="14"/>
      <c r="O22" s="14">
        <v>12</v>
      </c>
      <c r="P22" s="14">
        <v>12</v>
      </c>
      <c r="Q22" s="14">
        <v>10</v>
      </c>
      <c r="R22" s="34"/>
      <c r="S22" s="33">
        <f t="shared" si="19"/>
        <v>961</v>
      </c>
      <c r="T22" s="33">
        <f t="shared" si="20"/>
        <v>34</v>
      </c>
      <c r="U22" s="35">
        <f t="shared" si="21"/>
        <v>89</v>
      </c>
      <c r="V22" s="37">
        <v>4.8600000000000003</v>
      </c>
      <c r="W22" s="23">
        <v>3.5</v>
      </c>
      <c r="X22" s="38">
        <v>5.5</v>
      </c>
      <c r="Y22" s="38">
        <v>3.1</v>
      </c>
      <c r="Z22" s="23">
        <v>4.9000000000000004</v>
      </c>
      <c r="AA22" s="38">
        <v>1.7</v>
      </c>
      <c r="AB22" s="38"/>
      <c r="AC22" s="38"/>
      <c r="AD22" s="38"/>
      <c r="AE22" s="38">
        <v>0.77500000000000002</v>
      </c>
      <c r="AF22" s="38"/>
      <c r="AG22" s="38"/>
      <c r="AH22" s="44">
        <f t="shared" si="4"/>
        <v>0.77500000000000002</v>
      </c>
      <c r="AI22" s="53">
        <v>60</v>
      </c>
      <c r="AJ22" s="15">
        <f t="shared" si="37"/>
        <v>60.774999999999999</v>
      </c>
      <c r="AK22" s="51">
        <f t="shared" si="22"/>
        <v>108.13500000000001</v>
      </c>
      <c r="AL22" s="96">
        <f t="shared" si="23"/>
        <v>113.33500000000001</v>
      </c>
      <c r="AM22" s="16">
        <f t="shared" si="36"/>
        <v>52.560000000000009</v>
      </c>
      <c r="AN22" s="50"/>
      <c r="AO22" s="46"/>
      <c r="AP22" s="17">
        <f t="shared" si="24"/>
        <v>113.33500000000001</v>
      </c>
      <c r="AQ22" s="18">
        <f t="shared" si="5"/>
        <v>34.527999999999977</v>
      </c>
      <c r="AR22" s="40"/>
      <c r="AS22" s="19">
        <f t="shared" si="6"/>
        <v>60.774999999999999</v>
      </c>
      <c r="AT22" s="20">
        <f t="shared" si="7"/>
        <v>81.887999999999991</v>
      </c>
      <c r="AU22" s="21">
        <f t="shared" si="8"/>
        <v>142.66299999999998</v>
      </c>
      <c r="AV22" s="47"/>
      <c r="AW22" s="19">
        <v>10</v>
      </c>
      <c r="AX22" s="20">
        <v>200</v>
      </c>
      <c r="AY22" s="20">
        <v>0</v>
      </c>
      <c r="AZ22" s="20">
        <v>18</v>
      </c>
      <c r="BA22" s="20">
        <v>20</v>
      </c>
      <c r="BB22" s="42">
        <f t="shared" si="9"/>
        <v>248</v>
      </c>
      <c r="BC22" s="43">
        <f t="shared" si="10"/>
        <v>235.6</v>
      </c>
      <c r="BD22" s="19">
        <v>18</v>
      </c>
      <c r="BE22" s="20">
        <v>20</v>
      </c>
      <c r="BF22" s="20">
        <v>12</v>
      </c>
      <c r="BG22" s="20">
        <v>14</v>
      </c>
      <c r="BH22" s="20">
        <v>1</v>
      </c>
      <c r="BI22" s="49">
        <f t="shared" si="11"/>
        <v>65</v>
      </c>
      <c r="BJ22" s="48">
        <f t="shared" si="12"/>
        <v>170.6</v>
      </c>
      <c r="BK22" s="24">
        <f t="shared" si="13"/>
        <v>81.887999999999991</v>
      </c>
      <c r="BL22" s="48">
        <f t="shared" si="14"/>
        <v>88.712000000000003</v>
      </c>
      <c r="BO22" s="129">
        <f t="shared" si="25"/>
        <v>1619</v>
      </c>
      <c r="BP22" s="129">
        <f t="shared" si="26"/>
        <v>55</v>
      </c>
      <c r="BQ22" s="129">
        <f t="shared" si="27"/>
        <v>681</v>
      </c>
      <c r="BR22" s="129">
        <f t="shared" si="28"/>
        <v>22</v>
      </c>
      <c r="BS22" s="129">
        <f t="shared" si="29"/>
        <v>2300</v>
      </c>
      <c r="BT22" s="129">
        <f t="shared" si="30"/>
        <v>77</v>
      </c>
      <c r="BU22" s="129">
        <f t="shared" si="31"/>
        <v>4.9000000000000004</v>
      </c>
      <c r="BV22" s="129">
        <f t="shared" si="32"/>
        <v>100.56</v>
      </c>
      <c r="BW22" s="129">
        <f t="shared" si="33"/>
        <v>0.77500000000000002</v>
      </c>
      <c r="BX22" s="129">
        <f t="shared" si="34"/>
        <v>101.33500000000001</v>
      </c>
      <c r="BY22" s="134">
        <f t="shared" si="35"/>
        <v>101.33500000000001</v>
      </c>
      <c r="BZ22" s="129">
        <f t="shared" si="38"/>
        <v>24.334999999999997</v>
      </c>
    </row>
    <row r="23" spans="1:78" ht="18.75">
      <c r="A23" s="143">
        <f t="shared" si="16"/>
        <v>42915</v>
      </c>
      <c r="B23" s="138" t="s">
        <v>44</v>
      </c>
      <c r="C23" s="30">
        <v>606</v>
      </c>
      <c r="D23" s="30">
        <v>540</v>
      </c>
      <c r="E23" s="30">
        <v>491</v>
      </c>
      <c r="F23" s="30">
        <v>39</v>
      </c>
      <c r="G23" s="30"/>
      <c r="H23" s="23">
        <v>16</v>
      </c>
      <c r="I23" s="33">
        <f t="shared" si="17"/>
        <v>1637</v>
      </c>
      <c r="J23" s="33">
        <f t="shared" si="18"/>
        <v>55</v>
      </c>
      <c r="K23" s="23">
        <v>318</v>
      </c>
      <c r="L23" s="14">
        <v>360</v>
      </c>
      <c r="M23" s="14">
        <v>280</v>
      </c>
      <c r="N23" s="14"/>
      <c r="O23" s="14">
        <v>12</v>
      </c>
      <c r="P23" s="14">
        <v>13</v>
      </c>
      <c r="Q23" s="14">
        <v>10</v>
      </c>
      <c r="R23" s="34"/>
      <c r="S23" s="33">
        <f t="shared" si="19"/>
        <v>958</v>
      </c>
      <c r="T23" s="33">
        <f t="shared" si="20"/>
        <v>35</v>
      </c>
      <c r="U23" s="35">
        <f t="shared" si="21"/>
        <v>90</v>
      </c>
      <c r="V23" s="37">
        <v>4.25</v>
      </c>
      <c r="W23" s="23">
        <v>3.5</v>
      </c>
      <c r="X23" s="30">
        <v>5.2</v>
      </c>
      <c r="Y23" s="30">
        <v>3.1</v>
      </c>
      <c r="Z23" s="23">
        <v>4.9000000000000004</v>
      </c>
      <c r="AA23" s="38">
        <v>1.7</v>
      </c>
      <c r="AB23" s="38"/>
      <c r="AC23" s="38"/>
      <c r="AD23" s="38"/>
      <c r="AE23" s="38">
        <v>0.77500000000000002</v>
      </c>
      <c r="AF23" s="38"/>
      <c r="AG23" s="38"/>
      <c r="AH23" s="44">
        <f t="shared" si="4"/>
        <v>0.77500000000000002</v>
      </c>
      <c r="AI23" s="53">
        <v>60</v>
      </c>
      <c r="AJ23" s="15">
        <f t="shared" si="37"/>
        <v>60.774999999999999</v>
      </c>
      <c r="AK23" s="51">
        <f t="shared" si="22"/>
        <v>108.22500000000001</v>
      </c>
      <c r="AL23" s="96">
        <f t="shared" si="23"/>
        <v>113.42500000000001</v>
      </c>
      <c r="AM23" s="16">
        <f t="shared" si="36"/>
        <v>52.650000000000013</v>
      </c>
      <c r="AN23" s="50"/>
      <c r="AO23" s="46"/>
      <c r="AP23" s="17">
        <f t="shared" si="24"/>
        <v>113.42500000000001</v>
      </c>
      <c r="AQ23" s="18">
        <f t="shared" si="5"/>
        <v>34.437999999999974</v>
      </c>
      <c r="AR23" s="40"/>
      <c r="AS23" s="19">
        <f t="shared" si="6"/>
        <v>60.774999999999999</v>
      </c>
      <c r="AT23" s="20">
        <f t="shared" si="7"/>
        <v>81.887999999999991</v>
      </c>
      <c r="AU23" s="21">
        <f t="shared" si="8"/>
        <v>142.66299999999998</v>
      </c>
      <c r="AV23" s="47"/>
      <c r="AW23" s="19">
        <v>10</v>
      </c>
      <c r="AX23" s="20">
        <v>200</v>
      </c>
      <c r="AY23" s="20">
        <v>0</v>
      </c>
      <c r="AZ23" s="20">
        <v>18</v>
      </c>
      <c r="BA23" s="20">
        <v>20</v>
      </c>
      <c r="BB23" s="42">
        <f t="shared" si="9"/>
        <v>248</v>
      </c>
      <c r="BC23" s="43">
        <f t="shared" si="10"/>
        <v>235.6</v>
      </c>
      <c r="BD23" s="19">
        <v>18</v>
      </c>
      <c r="BE23" s="20">
        <v>20</v>
      </c>
      <c r="BF23" s="20">
        <v>12</v>
      </c>
      <c r="BG23" s="20">
        <v>14</v>
      </c>
      <c r="BH23" s="20">
        <v>1</v>
      </c>
      <c r="BI23" s="49">
        <f t="shared" si="11"/>
        <v>65</v>
      </c>
      <c r="BJ23" s="48">
        <f t="shared" si="12"/>
        <v>170.6</v>
      </c>
      <c r="BK23" s="24">
        <f t="shared" si="13"/>
        <v>81.887999999999991</v>
      </c>
      <c r="BL23" s="48">
        <f t="shared" si="14"/>
        <v>88.712000000000003</v>
      </c>
      <c r="BO23" s="129">
        <f t="shared" si="25"/>
        <v>1637</v>
      </c>
      <c r="BP23" s="129">
        <f t="shared" si="26"/>
        <v>55</v>
      </c>
      <c r="BQ23" s="129">
        <f t="shared" si="27"/>
        <v>678</v>
      </c>
      <c r="BR23" s="129">
        <f t="shared" si="28"/>
        <v>22</v>
      </c>
      <c r="BS23" s="129">
        <f t="shared" si="29"/>
        <v>2315</v>
      </c>
      <c r="BT23" s="129">
        <f t="shared" si="30"/>
        <v>77</v>
      </c>
      <c r="BU23" s="129">
        <f t="shared" si="31"/>
        <v>4.9000000000000004</v>
      </c>
      <c r="BV23" s="129">
        <f t="shared" si="32"/>
        <v>99.65</v>
      </c>
      <c r="BW23" s="129">
        <f t="shared" si="33"/>
        <v>0.77500000000000002</v>
      </c>
      <c r="BX23" s="129">
        <f t="shared" si="34"/>
        <v>100.42500000000001</v>
      </c>
      <c r="BY23" s="134">
        <f t="shared" si="35"/>
        <v>100.42500000000001</v>
      </c>
      <c r="BZ23" s="129">
        <f t="shared" si="38"/>
        <v>23.425000000000001</v>
      </c>
    </row>
    <row r="24" spans="1:78" ht="18.75">
      <c r="A24" s="143">
        <f t="shared" si="16"/>
        <v>42915</v>
      </c>
      <c r="B24" s="139" t="s">
        <v>13</v>
      </c>
      <c r="C24" s="30">
        <v>623</v>
      </c>
      <c r="D24" s="30">
        <v>562</v>
      </c>
      <c r="E24" s="30">
        <v>495</v>
      </c>
      <c r="F24" s="30">
        <v>41</v>
      </c>
      <c r="G24" s="30"/>
      <c r="H24" s="23">
        <v>16</v>
      </c>
      <c r="I24" s="33">
        <f t="shared" si="17"/>
        <v>1680</v>
      </c>
      <c r="J24" s="33">
        <f t="shared" si="18"/>
        <v>57</v>
      </c>
      <c r="K24" s="23">
        <v>324</v>
      </c>
      <c r="L24" s="14">
        <v>367</v>
      </c>
      <c r="M24" s="14">
        <v>330</v>
      </c>
      <c r="N24" s="14"/>
      <c r="O24" s="14">
        <v>12</v>
      </c>
      <c r="P24" s="14">
        <v>13</v>
      </c>
      <c r="Q24" s="14">
        <v>12</v>
      </c>
      <c r="R24" s="34"/>
      <c r="S24" s="33">
        <f t="shared" si="19"/>
        <v>1021</v>
      </c>
      <c r="T24" s="33">
        <f t="shared" si="20"/>
        <v>37</v>
      </c>
      <c r="U24" s="35">
        <f t="shared" si="21"/>
        <v>94</v>
      </c>
      <c r="V24" s="37">
        <v>4.25</v>
      </c>
      <c r="W24" s="23">
        <v>3.5</v>
      </c>
      <c r="X24" s="30">
        <v>5.2</v>
      </c>
      <c r="Y24" s="30">
        <v>2.6</v>
      </c>
      <c r="Z24" s="30">
        <v>4.5</v>
      </c>
      <c r="AA24" s="38">
        <v>1.6</v>
      </c>
      <c r="AB24" s="38"/>
      <c r="AC24" s="38"/>
      <c r="AD24" s="38"/>
      <c r="AE24" s="38">
        <v>0.77500000000000002</v>
      </c>
      <c r="AF24" s="38"/>
      <c r="AG24" s="38"/>
      <c r="AH24" s="44">
        <f t="shared" si="4"/>
        <v>0.77500000000000002</v>
      </c>
      <c r="AI24" s="53">
        <v>60</v>
      </c>
      <c r="AJ24" s="15">
        <f t="shared" si="37"/>
        <v>60.774999999999999</v>
      </c>
      <c r="AK24" s="51">
        <f t="shared" si="22"/>
        <v>111.325</v>
      </c>
      <c r="AL24" s="96">
        <f t="shared" si="23"/>
        <v>116.425</v>
      </c>
      <c r="AM24" s="16">
        <f t="shared" si="36"/>
        <v>55.65</v>
      </c>
      <c r="AN24" s="50"/>
      <c r="AO24" s="46"/>
      <c r="AP24" s="17">
        <f t="shared" si="24"/>
        <v>116.425</v>
      </c>
      <c r="AQ24" s="18">
        <f t="shared" si="5"/>
        <v>31.33799999999998</v>
      </c>
      <c r="AR24" s="40"/>
      <c r="AS24" s="19">
        <f t="shared" si="6"/>
        <v>60.774999999999999</v>
      </c>
      <c r="AT24" s="20">
        <f t="shared" si="7"/>
        <v>81.887999999999991</v>
      </c>
      <c r="AU24" s="21">
        <f t="shared" si="8"/>
        <v>142.66299999999998</v>
      </c>
      <c r="AV24" s="47"/>
      <c r="AW24" s="19">
        <v>10</v>
      </c>
      <c r="AX24" s="20">
        <v>200</v>
      </c>
      <c r="AY24" s="20">
        <v>0</v>
      </c>
      <c r="AZ24" s="20">
        <v>18</v>
      </c>
      <c r="BA24" s="20">
        <v>20</v>
      </c>
      <c r="BB24" s="42">
        <f t="shared" si="9"/>
        <v>248</v>
      </c>
      <c r="BC24" s="43">
        <f t="shared" si="10"/>
        <v>235.6</v>
      </c>
      <c r="BD24" s="19">
        <v>18</v>
      </c>
      <c r="BE24" s="20">
        <v>20</v>
      </c>
      <c r="BF24" s="20">
        <v>12</v>
      </c>
      <c r="BG24" s="20">
        <v>14</v>
      </c>
      <c r="BH24" s="20">
        <v>1</v>
      </c>
      <c r="BI24" s="49">
        <f t="shared" si="11"/>
        <v>65</v>
      </c>
      <c r="BJ24" s="48">
        <f t="shared" si="12"/>
        <v>170.6</v>
      </c>
      <c r="BK24" s="24">
        <f t="shared" si="13"/>
        <v>81.887999999999991</v>
      </c>
      <c r="BL24" s="48">
        <f t="shared" si="14"/>
        <v>88.712000000000003</v>
      </c>
      <c r="BO24" s="129">
        <f t="shared" si="25"/>
        <v>1680</v>
      </c>
      <c r="BP24" s="129">
        <f t="shared" si="26"/>
        <v>57</v>
      </c>
      <c r="BQ24" s="129">
        <f t="shared" si="27"/>
        <v>691</v>
      </c>
      <c r="BR24" s="129">
        <f t="shared" si="28"/>
        <v>24</v>
      </c>
      <c r="BS24" s="129">
        <f t="shared" si="29"/>
        <v>2371</v>
      </c>
      <c r="BT24" s="129">
        <f t="shared" si="30"/>
        <v>81</v>
      </c>
      <c r="BU24" s="129">
        <f t="shared" si="31"/>
        <v>4.5</v>
      </c>
      <c r="BV24" s="129">
        <f t="shared" si="32"/>
        <v>102.64999999999999</v>
      </c>
      <c r="BW24" s="129">
        <f t="shared" si="33"/>
        <v>0.77500000000000002</v>
      </c>
      <c r="BX24" s="129">
        <f t="shared" si="34"/>
        <v>103.425</v>
      </c>
      <c r="BY24" s="134">
        <f t="shared" si="35"/>
        <v>103.425</v>
      </c>
      <c r="BZ24" s="129">
        <f t="shared" si="38"/>
        <v>22.424999999999997</v>
      </c>
    </row>
    <row r="25" spans="1:78" ht="18.75">
      <c r="A25" s="143">
        <f t="shared" si="16"/>
        <v>42915</v>
      </c>
      <c r="B25" s="138" t="s">
        <v>30</v>
      </c>
      <c r="C25" s="30">
        <v>662</v>
      </c>
      <c r="D25" s="30">
        <v>638</v>
      </c>
      <c r="E25" s="30">
        <v>533</v>
      </c>
      <c r="F25" s="30">
        <v>44</v>
      </c>
      <c r="G25" s="30"/>
      <c r="H25" s="23">
        <v>17</v>
      </c>
      <c r="I25" s="33">
        <f t="shared" si="17"/>
        <v>1833</v>
      </c>
      <c r="J25" s="33">
        <f t="shared" si="18"/>
        <v>61</v>
      </c>
      <c r="K25" s="23">
        <v>326</v>
      </c>
      <c r="L25" s="14">
        <v>393</v>
      </c>
      <c r="M25" s="14">
        <v>350</v>
      </c>
      <c r="N25" s="14"/>
      <c r="O25" s="14">
        <v>12</v>
      </c>
      <c r="P25" s="14">
        <v>14</v>
      </c>
      <c r="Q25" s="14">
        <v>12</v>
      </c>
      <c r="R25" s="34"/>
      <c r="S25" s="33">
        <f t="shared" si="19"/>
        <v>1069</v>
      </c>
      <c r="T25" s="33">
        <f t="shared" si="20"/>
        <v>38</v>
      </c>
      <c r="U25" s="35">
        <f t="shared" si="21"/>
        <v>99</v>
      </c>
      <c r="V25" s="37">
        <v>4.25</v>
      </c>
      <c r="W25" s="23">
        <v>3.5</v>
      </c>
      <c r="X25" s="30">
        <v>5.2</v>
      </c>
      <c r="Y25" s="30">
        <v>2.6</v>
      </c>
      <c r="Z25" s="30">
        <v>4.5</v>
      </c>
      <c r="AA25" s="38">
        <v>1.6</v>
      </c>
      <c r="AB25" s="38"/>
      <c r="AC25" s="38"/>
      <c r="AD25" s="38"/>
      <c r="AE25" s="38">
        <v>0.77500000000000002</v>
      </c>
      <c r="AF25" s="38"/>
      <c r="AG25" s="38"/>
      <c r="AH25" s="44">
        <f t="shared" si="4"/>
        <v>0.77500000000000002</v>
      </c>
      <c r="AI25" s="53">
        <v>60</v>
      </c>
      <c r="AJ25" s="15">
        <f t="shared" si="37"/>
        <v>60.774999999999999</v>
      </c>
      <c r="AK25" s="51">
        <f t="shared" si="22"/>
        <v>116.325</v>
      </c>
      <c r="AL25" s="96">
        <f t="shared" si="23"/>
        <v>121.425</v>
      </c>
      <c r="AM25" s="16">
        <f t="shared" si="36"/>
        <v>60.65</v>
      </c>
      <c r="AN25" s="50"/>
      <c r="AO25" s="46"/>
      <c r="AP25" s="17">
        <f t="shared" si="24"/>
        <v>121.425</v>
      </c>
      <c r="AQ25" s="18">
        <f t="shared" si="5"/>
        <v>26.33799999999998</v>
      </c>
      <c r="AR25" s="40"/>
      <c r="AS25" s="19">
        <f t="shared" si="6"/>
        <v>60.774999999999999</v>
      </c>
      <c r="AT25" s="20">
        <f t="shared" si="7"/>
        <v>81.887999999999991</v>
      </c>
      <c r="AU25" s="21">
        <f t="shared" si="8"/>
        <v>142.66299999999998</v>
      </c>
      <c r="AV25" s="47"/>
      <c r="AW25" s="19">
        <v>10</v>
      </c>
      <c r="AX25" s="20">
        <v>200</v>
      </c>
      <c r="AY25" s="20">
        <v>0</v>
      </c>
      <c r="AZ25" s="20">
        <v>18</v>
      </c>
      <c r="BA25" s="20">
        <v>20</v>
      </c>
      <c r="BB25" s="42">
        <f t="shared" si="9"/>
        <v>248</v>
      </c>
      <c r="BC25" s="43">
        <f t="shared" si="10"/>
        <v>235.6</v>
      </c>
      <c r="BD25" s="19">
        <v>18</v>
      </c>
      <c r="BE25" s="20">
        <v>20</v>
      </c>
      <c r="BF25" s="20">
        <v>12</v>
      </c>
      <c r="BG25" s="20">
        <v>14</v>
      </c>
      <c r="BH25" s="20">
        <v>1</v>
      </c>
      <c r="BI25" s="49">
        <f t="shared" si="11"/>
        <v>65</v>
      </c>
      <c r="BJ25" s="48">
        <f t="shared" si="12"/>
        <v>170.6</v>
      </c>
      <c r="BK25" s="24">
        <f t="shared" si="13"/>
        <v>81.887999999999991</v>
      </c>
      <c r="BL25" s="48">
        <f t="shared" si="14"/>
        <v>88.712000000000003</v>
      </c>
      <c r="BO25" s="129">
        <f t="shared" si="25"/>
        <v>1833</v>
      </c>
      <c r="BP25" s="129">
        <f t="shared" si="26"/>
        <v>61</v>
      </c>
      <c r="BQ25" s="129">
        <f t="shared" si="27"/>
        <v>719</v>
      </c>
      <c r="BR25" s="129">
        <f t="shared" si="28"/>
        <v>24</v>
      </c>
      <c r="BS25" s="129">
        <f t="shared" si="29"/>
        <v>2552</v>
      </c>
      <c r="BT25" s="129">
        <f t="shared" si="30"/>
        <v>85</v>
      </c>
      <c r="BU25" s="129">
        <f t="shared" si="31"/>
        <v>4.5</v>
      </c>
      <c r="BV25" s="129">
        <f t="shared" si="32"/>
        <v>106.64999999999999</v>
      </c>
      <c r="BW25" s="129">
        <f t="shared" si="33"/>
        <v>0.77500000000000002</v>
      </c>
      <c r="BX25" s="129">
        <f t="shared" si="34"/>
        <v>107.425</v>
      </c>
      <c r="BY25" s="134">
        <f t="shared" si="35"/>
        <v>107.425</v>
      </c>
      <c r="BZ25" s="129">
        <f t="shared" si="38"/>
        <v>22.424999999999997</v>
      </c>
    </row>
    <row r="26" spans="1:78" ht="18.75">
      <c r="A26" s="143">
        <f t="shared" si="16"/>
        <v>42915</v>
      </c>
      <c r="B26" s="138" t="s">
        <v>14</v>
      </c>
      <c r="C26" s="30">
        <v>727</v>
      </c>
      <c r="D26" s="30">
        <v>682</v>
      </c>
      <c r="E26" s="30">
        <v>575</v>
      </c>
      <c r="F26" s="30">
        <v>48</v>
      </c>
      <c r="G26" s="30"/>
      <c r="H26" s="23">
        <v>19</v>
      </c>
      <c r="I26" s="33">
        <f t="shared" si="17"/>
        <v>1984</v>
      </c>
      <c r="J26" s="33">
        <f t="shared" si="18"/>
        <v>67</v>
      </c>
      <c r="K26" s="23">
        <v>337</v>
      </c>
      <c r="L26" s="14">
        <v>425</v>
      </c>
      <c r="M26" s="14">
        <v>350</v>
      </c>
      <c r="N26" s="14"/>
      <c r="O26" s="14">
        <v>12</v>
      </c>
      <c r="P26" s="14">
        <v>14</v>
      </c>
      <c r="Q26" s="14">
        <v>12</v>
      </c>
      <c r="R26" s="34"/>
      <c r="S26" s="33">
        <f t="shared" si="19"/>
        <v>1112</v>
      </c>
      <c r="T26" s="33">
        <f t="shared" si="20"/>
        <v>38</v>
      </c>
      <c r="U26" s="35">
        <f t="shared" si="21"/>
        <v>105</v>
      </c>
      <c r="V26" s="37">
        <v>4.87</v>
      </c>
      <c r="W26" s="23">
        <v>3.5</v>
      </c>
      <c r="X26" s="30">
        <v>5.7</v>
      </c>
      <c r="Y26" s="30">
        <v>2.8</v>
      </c>
      <c r="Z26" s="30">
        <v>5</v>
      </c>
      <c r="AA26" s="38">
        <v>1.8</v>
      </c>
      <c r="AB26" s="38"/>
      <c r="AC26" s="38"/>
      <c r="AD26" s="38"/>
      <c r="AE26" s="38">
        <v>0.8</v>
      </c>
      <c r="AF26" s="38"/>
      <c r="AG26" s="38"/>
      <c r="AH26" s="44">
        <f t="shared" si="4"/>
        <v>0.8</v>
      </c>
      <c r="AI26" s="53">
        <v>60</v>
      </c>
      <c r="AJ26" s="15">
        <f t="shared" si="37"/>
        <v>60.8</v>
      </c>
      <c r="AK26" s="51">
        <f t="shared" si="22"/>
        <v>124.17</v>
      </c>
      <c r="AL26" s="96">
        <f t="shared" si="23"/>
        <v>129.47</v>
      </c>
      <c r="AM26" s="16">
        <f t="shared" si="36"/>
        <v>68.67</v>
      </c>
      <c r="AN26" s="50"/>
      <c r="AO26" s="46"/>
      <c r="AP26" s="17">
        <f t="shared" si="24"/>
        <v>129.47</v>
      </c>
      <c r="AQ26" s="18">
        <f t="shared" si="5"/>
        <v>18.517999999999986</v>
      </c>
      <c r="AR26" s="40"/>
      <c r="AS26" s="19">
        <f t="shared" si="6"/>
        <v>60.8</v>
      </c>
      <c r="AT26" s="20">
        <f t="shared" si="7"/>
        <v>81.887999999999991</v>
      </c>
      <c r="AU26" s="21">
        <f t="shared" si="8"/>
        <v>142.68799999999999</v>
      </c>
      <c r="AV26" s="47"/>
      <c r="AW26" s="19">
        <v>10</v>
      </c>
      <c r="AX26" s="20">
        <v>200</v>
      </c>
      <c r="AY26" s="20">
        <v>0</v>
      </c>
      <c r="AZ26" s="20">
        <v>18</v>
      </c>
      <c r="BA26" s="20">
        <v>20</v>
      </c>
      <c r="BB26" s="42">
        <f t="shared" si="9"/>
        <v>248</v>
      </c>
      <c r="BC26" s="43">
        <f t="shared" si="10"/>
        <v>235.6</v>
      </c>
      <c r="BD26" s="19">
        <v>18</v>
      </c>
      <c r="BE26" s="20">
        <v>20</v>
      </c>
      <c r="BF26" s="20">
        <v>12</v>
      </c>
      <c r="BG26" s="20">
        <v>14</v>
      </c>
      <c r="BH26" s="20">
        <v>1</v>
      </c>
      <c r="BI26" s="49">
        <f t="shared" si="11"/>
        <v>65</v>
      </c>
      <c r="BJ26" s="48">
        <f t="shared" si="12"/>
        <v>170.6</v>
      </c>
      <c r="BK26" s="24">
        <f t="shared" si="13"/>
        <v>81.887999999999991</v>
      </c>
      <c r="BL26" s="48">
        <f t="shared" si="14"/>
        <v>88.712000000000003</v>
      </c>
      <c r="BO26" s="129">
        <f t="shared" si="25"/>
        <v>1984</v>
      </c>
      <c r="BP26" s="129">
        <f t="shared" si="26"/>
        <v>67</v>
      </c>
      <c r="BQ26" s="129">
        <f t="shared" si="27"/>
        <v>762</v>
      </c>
      <c r="BR26" s="129">
        <f t="shared" si="28"/>
        <v>24</v>
      </c>
      <c r="BS26" s="129">
        <f t="shared" si="29"/>
        <v>2746</v>
      </c>
      <c r="BT26" s="129">
        <f t="shared" si="30"/>
        <v>91</v>
      </c>
      <c r="BU26" s="129">
        <f t="shared" si="31"/>
        <v>5</v>
      </c>
      <c r="BV26" s="129">
        <f t="shared" si="32"/>
        <v>114.67</v>
      </c>
      <c r="BW26" s="129">
        <f t="shared" si="33"/>
        <v>0.8</v>
      </c>
      <c r="BX26" s="129">
        <f t="shared" si="34"/>
        <v>115.47</v>
      </c>
      <c r="BY26" s="134">
        <f t="shared" si="35"/>
        <v>115.47</v>
      </c>
      <c r="BZ26" s="129">
        <f t="shared" si="38"/>
        <v>24.470000000000002</v>
      </c>
    </row>
    <row r="27" spans="1:78" ht="18.75">
      <c r="A27" s="143">
        <f t="shared" si="16"/>
        <v>42915</v>
      </c>
      <c r="B27" s="138" t="s">
        <v>31</v>
      </c>
      <c r="C27" s="30">
        <v>767</v>
      </c>
      <c r="D27" s="30">
        <v>705</v>
      </c>
      <c r="E27" s="30">
        <v>612</v>
      </c>
      <c r="F27" s="30">
        <v>50</v>
      </c>
      <c r="G27" s="30"/>
      <c r="H27" s="23">
        <v>20</v>
      </c>
      <c r="I27" s="33">
        <f t="shared" si="17"/>
        <v>2084</v>
      </c>
      <c r="J27" s="33">
        <f t="shared" si="18"/>
        <v>70</v>
      </c>
      <c r="K27" s="23">
        <v>349</v>
      </c>
      <c r="L27" s="14">
        <v>442</v>
      </c>
      <c r="M27" s="14">
        <v>400</v>
      </c>
      <c r="N27" s="14"/>
      <c r="O27" s="14">
        <v>13</v>
      </c>
      <c r="P27" s="14">
        <v>15</v>
      </c>
      <c r="Q27" s="14">
        <v>14</v>
      </c>
      <c r="R27" s="34"/>
      <c r="S27" s="33">
        <f t="shared" si="19"/>
        <v>1191</v>
      </c>
      <c r="T27" s="33">
        <f t="shared" si="20"/>
        <v>42</v>
      </c>
      <c r="U27" s="35">
        <f t="shared" si="21"/>
        <v>112</v>
      </c>
      <c r="V27" s="37">
        <v>4.87</v>
      </c>
      <c r="W27" s="23">
        <v>3.5</v>
      </c>
      <c r="X27" s="30">
        <v>5.7</v>
      </c>
      <c r="Y27" s="30">
        <v>2.8</v>
      </c>
      <c r="Z27" s="30">
        <v>5</v>
      </c>
      <c r="AA27" s="38">
        <v>1.8</v>
      </c>
      <c r="AB27" s="38"/>
      <c r="AC27" s="38"/>
      <c r="AD27" s="38"/>
      <c r="AE27" s="38">
        <v>0.8</v>
      </c>
      <c r="AF27" s="38"/>
      <c r="AG27" s="38"/>
      <c r="AH27" s="44">
        <f t="shared" si="4"/>
        <v>0.8</v>
      </c>
      <c r="AI27" s="53">
        <v>60</v>
      </c>
      <c r="AJ27" s="15">
        <f t="shared" si="37"/>
        <v>60.8</v>
      </c>
      <c r="AK27" s="51">
        <f t="shared" si="22"/>
        <v>131.17000000000002</v>
      </c>
      <c r="AL27" s="96">
        <f t="shared" si="23"/>
        <v>136.47000000000003</v>
      </c>
      <c r="AM27" s="16">
        <f t="shared" si="36"/>
        <v>75.67000000000003</v>
      </c>
      <c r="AN27" s="50"/>
      <c r="AO27" s="46"/>
      <c r="AP27" s="17">
        <f t="shared" si="24"/>
        <v>136.47000000000003</v>
      </c>
      <c r="AQ27" s="18">
        <f t="shared" si="5"/>
        <v>11.517999999999972</v>
      </c>
      <c r="AR27" s="40"/>
      <c r="AS27" s="19">
        <f t="shared" si="6"/>
        <v>60.8</v>
      </c>
      <c r="AT27" s="20">
        <f t="shared" si="7"/>
        <v>81.887999999999991</v>
      </c>
      <c r="AU27" s="21">
        <f t="shared" si="8"/>
        <v>142.68799999999999</v>
      </c>
      <c r="AV27" s="47"/>
      <c r="AW27" s="19">
        <v>10</v>
      </c>
      <c r="AX27" s="20">
        <v>200</v>
      </c>
      <c r="AY27" s="20">
        <v>0</v>
      </c>
      <c r="AZ27" s="20">
        <v>18</v>
      </c>
      <c r="BA27" s="20">
        <v>20</v>
      </c>
      <c r="BB27" s="42">
        <f t="shared" si="9"/>
        <v>248</v>
      </c>
      <c r="BC27" s="43">
        <f t="shared" si="10"/>
        <v>235.6</v>
      </c>
      <c r="BD27" s="19">
        <v>18</v>
      </c>
      <c r="BE27" s="20">
        <v>20</v>
      </c>
      <c r="BF27" s="20">
        <v>12</v>
      </c>
      <c r="BG27" s="20">
        <v>14</v>
      </c>
      <c r="BH27" s="20">
        <v>1</v>
      </c>
      <c r="BI27" s="49">
        <f t="shared" si="11"/>
        <v>65</v>
      </c>
      <c r="BJ27" s="48">
        <f t="shared" si="12"/>
        <v>170.6</v>
      </c>
      <c r="BK27" s="24">
        <f t="shared" si="13"/>
        <v>81.887999999999991</v>
      </c>
      <c r="BL27" s="48">
        <f t="shared" si="14"/>
        <v>88.712000000000003</v>
      </c>
      <c r="BO27" s="129">
        <f t="shared" si="25"/>
        <v>2084</v>
      </c>
      <c r="BP27" s="129">
        <f t="shared" si="26"/>
        <v>70</v>
      </c>
      <c r="BQ27" s="129">
        <f t="shared" si="27"/>
        <v>791</v>
      </c>
      <c r="BR27" s="129">
        <f t="shared" si="28"/>
        <v>27</v>
      </c>
      <c r="BS27" s="129">
        <f t="shared" si="29"/>
        <v>2875</v>
      </c>
      <c r="BT27" s="129">
        <f t="shared" si="30"/>
        <v>97</v>
      </c>
      <c r="BU27" s="129">
        <f t="shared" si="31"/>
        <v>5</v>
      </c>
      <c r="BV27" s="129">
        <f t="shared" si="32"/>
        <v>120.67</v>
      </c>
      <c r="BW27" s="129">
        <f t="shared" si="33"/>
        <v>0.8</v>
      </c>
      <c r="BX27" s="129">
        <f t="shared" si="34"/>
        <v>121.47</v>
      </c>
      <c r="BY27" s="134">
        <f t="shared" si="35"/>
        <v>121.47</v>
      </c>
      <c r="BZ27" s="129">
        <f t="shared" si="38"/>
        <v>24.470000000000002</v>
      </c>
    </row>
    <row r="28" spans="1:78" ht="18.75">
      <c r="A28" s="143">
        <f t="shared" si="16"/>
        <v>42915</v>
      </c>
      <c r="B28" s="138" t="s">
        <v>15</v>
      </c>
      <c r="C28" s="30">
        <v>771</v>
      </c>
      <c r="D28" s="30">
        <v>720</v>
      </c>
      <c r="E28" s="30">
        <v>616</v>
      </c>
      <c r="F28" s="30">
        <v>51</v>
      </c>
      <c r="G28" s="30"/>
      <c r="H28" s="23">
        <v>20</v>
      </c>
      <c r="I28" s="33">
        <f t="shared" si="17"/>
        <v>2107</v>
      </c>
      <c r="J28" s="33">
        <f t="shared" si="18"/>
        <v>71</v>
      </c>
      <c r="K28" s="23">
        <v>362</v>
      </c>
      <c r="L28" s="14">
        <v>452</v>
      </c>
      <c r="M28" s="14">
        <v>380</v>
      </c>
      <c r="N28" s="14"/>
      <c r="O28" s="14">
        <v>13</v>
      </c>
      <c r="P28" s="14">
        <v>15</v>
      </c>
      <c r="Q28" s="14">
        <v>13</v>
      </c>
      <c r="R28" s="34"/>
      <c r="S28" s="33">
        <f t="shared" si="19"/>
        <v>1194</v>
      </c>
      <c r="T28" s="33">
        <f t="shared" si="20"/>
        <v>41</v>
      </c>
      <c r="U28" s="35">
        <f t="shared" si="21"/>
        <v>112</v>
      </c>
      <c r="V28" s="37">
        <v>4.87</v>
      </c>
      <c r="W28" s="23">
        <v>3.5</v>
      </c>
      <c r="X28" s="30">
        <v>5.7</v>
      </c>
      <c r="Y28" s="30">
        <v>2.9</v>
      </c>
      <c r="Z28" s="30">
        <v>5.0999999999999996</v>
      </c>
      <c r="AA28" s="38">
        <v>1.9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75</v>
      </c>
      <c r="AJ28" s="15">
        <f t="shared" si="37"/>
        <v>75.8</v>
      </c>
      <c r="AK28" s="51">
        <f t="shared" si="22"/>
        <v>131.37</v>
      </c>
      <c r="AL28" s="96">
        <f t="shared" si="23"/>
        <v>136.77000000000001</v>
      </c>
      <c r="AM28" s="16">
        <f t="shared" si="36"/>
        <v>60.970000000000013</v>
      </c>
      <c r="AN28" s="50"/>
      <c r="AO28" s="46"/>
      <c r="AP28" s="17">
        <f t="shared" si="24"/>
        <v>136.77000000000001</v>
      </c>
      <c r="AQ28" s="18">
        <f t="shared" si="5"/>
        <v>26.317999999999984</v>
      </c>
      <c r="AR28" s="40"/>
      <c r="AS28" s="19">
        <f t="shared" si="6"/>
        <v>75.8</v>
      </c>
      <c r="AT28" s="20">
        <f t="shared" si="7"/>
        <v>81.887999999999991</v>
      </c>
      <c r="AU28" s="21">
        <f t="shared" si="8"/>
        <v>157.68799999999999</v>
      </c>
      <c r="AV28" s="47"/>
      <c r="AW28" s="19">
        <v>10</v>
      </c>
      <c r="AX28" s="20">
        <v>200</v>
      </c>
      <c r="AY28" s="20">
        <v>0</v>
      </c>
      <c r="AZ28" s="20">
        <v>18</v>
      </c>
      <c r="BA28" s="20">
        <v>20</v>
      </c>
      <c r="BB28" s="42">
        <f t="shared" si="9"/>
        <v>248</v>
      </c>
      <c r="BC28" s="43">
        <f t="shared" si="10"/>
        <v>235.6</v>
      </c>
      <c r="BD28" s="19">
        <v>18</v>
      </c>
      <c r="BE28" s="20">
        <v>20</v>
      </c>
      <c r="BF28" s="20">
        <v>12</v>
      </c>
      <c r="BG28" s="20">
        <v>14</v>
      </c>
      <c r="BH28" s="20">
        <v>1</v>
      </c>
      <c r="BI28" s="49">
        <f t="shared" si="11"/>
        <v>65</v>
      </c>
      <c r="BJ28" s="48">
        <f t="shared" si="12"/>
        <v>170.6</v>
      </c>
      <c r="BK28" s="24">
        <f t="shared" si="13"/>
        <v>81.887999999999991</v>
      </c>
      <c r="BL28" s="48">
        <f t="shared" si="14"/>
        <v>88.712000000000003</v>
      </c>
      <c r="BO28" s="129">
        <f t="shared" si="25"/>
        <v>2107</v>
      </c>
      <c r="BP28" s="129">
        <f t="shared" si="26"/>
        <v>71</v>
      </c>
      <c r="BQ28" s="129">
        <f t="shared" si="27"/>
        <v>814</v>
      </c>
      <c r="BR28" s="129">
        <f t="shared" si="28"/>
        <v>26</v>
      </c>
      <c r="BS28" s="129">
        <f t="shared" si="29"/>
        <v>2921</v>
      </c>
      <c r="BT28" s="129">
        <f t="shared" si="30"/>
        <v>97</v>
      </c>
      <c r="BU28" s="129">
        <f t="shared" si="31"/>
        <v>5.0999999999999996</v>
      </c>
      <c r="BV28" s="129">
        <f t="shared" si="32"/>
        <v>120.97000000000001</v>
      </c>
      <c r="BW28" s="129">
        <f t="shared" si="33"/>
        <v>0.8</v>
      </c>
      <c r="BX28" s="129">
        <f t="shared" si="34"/>
        <v>121.77000000000001</v>
      </c>
      <c r="BY28" s="134">
        <f t="shared" si="35"/>
        <v>121.77000000000001</v>
      </c>
      <c r="BZ28" s="129">
        <f t="shared" si="38"/>
        <v>24.77</v>
      </c>
    </row>
    <row r="29" spans="1:78" ht="18.75">
      <c r="A29" s="143">
        <f t="shared" si="16"/>
        <v>42915</v>
      </c>
      <c r="B29" s="138" t="s">
        <v>32</v>
      </c>
      <c r="C29" s="30">
        <v>776</v>
      </c>
      <c r="D29" s="30">
        <v>728</v>
      </c>
      <c r="E29" s="30">
        <v>621</v>
      </c>
      <c r="F29" s="30">
        <v>51</v>
      </c>
      <c r="G29" s="30"/>
      <c r="H29" s="23">
        <v>20</v>
      </c>
      <c r="I29" s="33">
        <f t="shared" si="17"/>
        <v>2125</v>
      </c>
      <c r="J29" s="33">
        <f t="shared" si="18"/>
        <v>71</v>
      </c>
      <c r="K29" s="23">
        <v>350</v>
      </c>
      <c r="L29" s="14">
        <v>461</v>
      </c>
      <c r="M29" s="14">
        <v>410</v>
      </c>
      <c r="N29" s="14"/>
      <c r="O29" s="14">
        <v>13</v>
      </c>
      <c r="P29" s="14">
        <v>16</v>
      </c>
      <c r="Q29" s="14">
        <v>14</v>
      </c>
      <c r="R29" s="34"/>
      <c r="S29" s="33">
        <f t="shared" si="19"/>
        <v>1221</v>
      </c>
      <c r="T29" s="33">
        <f t="shared" si="20"/>
        <v>43</v>
      </c>
      <c r="U29" s="35">
        <f t="shared" si="21"/>
        <v>114</v>
      </c>
      <c r="V29" s="37">
        <v>4.87</v>
      </c>
      <c r="W29" s="23">
        <v>3.5</v>
      </c>
      <c r="X29" s="30">
        <v>5.7</v>
      </c>
      <c r="Y29" s="30">
        <v>2.9</v>
      </c>
      <c r="Z29" s="30">
        <v>5.0999999999999996</v>
      </c>
      <c r="AA29" s="38">
        <v>1.9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75</v>
      </c>
      <c r="AJ29" s="15">
        <f>AH29+AI29</f>
        <v>75.8</v>
      </c>
      <c r="AK29" s="51">
        <f t="shared" si="22"/>
        <v>133.37000000000003</v>
      </c>
      <c r="AL29" s="96">
        <f t="shared" si="23"/>
        <v>138.77000000000004</v>
      </c>
      <c r="AM29" s="16">
        <f t="shared" si="36"/>
        <v>62.970000000000041</v>
      </c>
      <c r="AN29" s="50"/>
      <c r="AO29" s="46"/>
      <c r="AP29" s="17">
        <f t="shared" si="24"/>
        <v>138.77000000000004</v>
      </c>
      <c r="AQ29" s="18">
        <f t="shared" si="5"/>
        <v>24.317999999999955</v>
      </c>
      <c r="AR29" s="40"/>
      <c r="AS29" s="19">
        <f t="shared" si="6"/>
        <v>75.8</v>
      </c>
      <c r="AT29" s="20">
        <f t="shared" si="7"/>
        <v>81.887999999999991</v>
      </c>
      <c r="AU29" s="21">
        <f t="shared" si="8"/>
        <v>157.68799999999999</v>
      </c>
      <c r="AV29" s="47"/>
      <c r="AW29" s="19">
        <v>10</v>
      </c>
      <c r="AX29" s="20">
        <v>200</v>
      </c>
      <c r="AY29" s="20">
        <v>0</v>
      </c>
      <c r="AZ29" s="20">
        <v>18</v>
      </c>
      <c r="BA29" s="20">
        <v>20</v>
      </c>
      <c r="BB29" s="42">
        <f t="shared" si="9"/>
        <v>248</v>
      </c>
      <c r="BC29" s="43">
        <f t="shared" si="10"/>
        <v>235.6</v>
      </c>
      <c r="BD29" s="19">
        <v>18</v>
      </c>
      <c r="BE29" s="20">
        <v>20</v>
      </c>
      <c r="BF29" s="20">
        <v>12</v>
      </c>
      <c r="BG29" s="20">
        <v>14</v>
      </c>
      <c r="BH29" s="20">
        <v>1</v>
      </c>
      <c r="BI29" s="49">
        <f t="shared" si="11"/>
        <v>65</v>
      </c>
      <c r="BJ29" s="48">
        <f t="shared" si="12"/>
        <v>170.6</v>
      </c>
      <c r="BK29" s="24">
        <f t="shared" si="13"/>
        <v>81.887999999999991</v>
      </c>
      <c r="BL29" s="48">
        <f t="shared" si="14"/>
        <v>88.712000000000003</v>
      </c>
      <c r="BO29" s="129">
        <f t="shared" si="25"/>
        <v>2125</v>
      </c>
      <c r="BP29" s="129">
        <f t="shared" si="26"/>
        <v>71</v>
      </c>
      <c r="BQ29" s="129">
        <f t="shared" si="27"/>
        <v>811</v>
      </c>
      <c r="BR29" s="129">
        <f t="shared" si="28"/>
        <v>27</v>
      </c>
      <c r="BS29" s="129">
        <f t="shared" si="29"/>
        <v>2936</v>
      </c>
      <c r="BT29" s="129">
        <f t="shared" si="30"/>
        <v>98</v>
      </c>
      <c r="BU29" s="129">
        <f t="shared" si="31"/>
        <v>5.0999999999999996</v>
      </c>
      <c r="BV29" s="129">
        <f t="shared" si="32"/>
        <v>121.97000000000001</v>
      </c>
      <c r="BW29" s="129">
        <f t="shared" si="33"/>
        <v>0.8</v>
      </c>
      <c r="BX29" s="129">
        <f t="shared" si="34"/>
        <v>122.77000000000001</v>
      </c>
      <c r="BY29" s="134">
        <f t="shared" si="35"/>
        <v>122.77000000000001</v>
      </c>
      <c r="BZ29" s="129">
        <f t="shared" si="38"/>
        <v>24.77</v>
      </c>
    </row>
    <row r="30" spans="1:78" ht="18.75">
      <c r="A30" s="143">
        <f t="shared" si="16"/>
        <v>42915</v>
      </c>
      <c r="B30" s="138" t="s">
        <v>16</v>
      </c>
      <c r="C30" s="30">
        <v>786</v>
      </c>
      <c r="D30" s="30">
        <v>734</v>
      </c>
      <c r="E30" s="30">
        <v>629</v>
      </c>
      <c r="F30" s="30">
        <v>52</v>
      </c>
      <c r="G30" s="30"/>
      <c r="H30" s="23">
        <v>21</v>
      </c>
      <c r="I30" s="33">
        <f t="shared" si="17"/>
        <v>2149</v>
      </c>
      <c r="J30" s="33">
        <f t="shared" si="18"/>
        <v>73</v>
      </c>
      <c r="K30" s="23">
        <v>355</v>
      </c>
      <c r="L30" s="14">
        <v>468</v>
      </c>
      <c r="M30" s="14">
        <v>390</v>
      </c>
      <c r="N30" s="14"/>
      <c r="O30" s="14">
        <v>13</v>
      </c>
      <c r="P30" s="14">
        <v>16</v>
      </c>
      <c r="Q30" s="14">
        <v>14</v>
      </c>
      <c r="R30" s="34"/>
      <c r="S30" s="33">
        <f t="shared" si="19"/>
        <v>1213</v>
      </c>
      <c r="T30" s="33">
        <f t="shared" si="20"/>
        <v>43</v>
      </c>
      <c r="U30" s="35">
        <f t="shared" si="21"/>
        <v>116</v>
      </c>
      <c r="V30" s="37">
        <v>4.87</v>
      </c>
      <c r="W30" s="23">
        <v>3.5</v>
      </c>
      <c r="X30" s="30">
        <v>5.7</v>
      </c>
      <c r="Y30" s="30">
        <v>3.1</v>
      </c>
      <c r="Z30" s="30">
        <v>5.3</v>
      </c>
      <c r="AA30" s="38">
        <v>1.2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75</v>
      </c>
      <c r="AJ30" s="15">
        <f t="shared" si="37"/>
        <v>75.8</v>
      </c>
      <c r="AK30" s="51">
        <f t="shared" si="22"/>
        <v>135.77000000000001</v>
      </c>
      <c r="AL30" s="96">
        <f t="shared" si="23"/>
        <v>140.47</v>
      </c>
      <c r="AM30" s="16">
        <f t="shared" si="36"/>
        <v>64.67</v>
      </c>
      <c r="AN30" s="50"/>
      <c r="AO30" s="46"/>
      <c r="AP30" s="17">
        <f t="shared" si="24"/>
        <v>140.47</v>
      </c>
      <c r="AQ30" s="18">
        <f t="shared" si="5"/>
        <v>21.917999999999978</v>
      </c>
      <c r="AR30" s="40"/>
      <c r="AS30" s="19">
        <f t="shared" si="6"/>
        <v>75.8</v>
      </c>
      <c r="AT30" s="20">
        <f t="shared" si="7"/>
        <v>81.887999999999991</v>
      </c>
      <c r="AU30" s="21">
        <f t="shared" si="8"/>
        <v>157.68799999999999</v>
      </c>
      <c r="AV30" s="47"/>
      <c r="AW30" s="19">
        <v>10</v>
      </c>
      <c r="AX30" s="20">
        <v>200</v>
      </c>
      <c r="AY30" s="20">
        <v>0</v>
      </c>
      <c r="AZ30" s="20">
        <v>18</v>
      </c>
      <c r="BA30" s="20">
        <v>20</v>
      </c>
      <c r="BB30" s="42">
        <f t="shared" si="9"/>
        <v>248</v>
      </c>
      <c r="BC30" s="43">
        <f t="shared" si="10"/>
        <v>235.6</v>
      </c>
      <c r="BD30" s="19">
        <v>18</v>
      </c>
      <c r="BE30" s="20">
        <v>20</v>
      </c>
      <c r="BF30" s="20">
        <v>12</v>
      </c>
      <c r="BG30" s="20">
        <v>14</v>
      </c>
      <c r="BH30" s="20">
        <v>1</v>
      </c>
      <c r="BI30" s="49">
        <f t="shared" si="11"/>
        <v>65</v>
      </c>
      <c r="BJ30" s="48">
        <f t="shared" si="12"/>
        <v>170.6</v>
      </c>
      <c r="BK30" s="24">
        <f t="shared" si="13"/>
        <v>81.887999999999991</v>
      </c>
      <c r="BL30" s="48">
        <f t="shared" si="14"/>
        <v>88.712000000000003</v>
      </c>
      <c r="BO30" s="129">
        <f t="shared" si="25"/>
        <v>2149</v>
      </c>
      <c r="BP30" s="129">
        <f t="shared" si="26"/>
        <v>73</v>
      </c>
      <c r="BQ30" s="129">
        <f t="shared" si="27"/>
        <v>823</v>
      </c>
      <c r="BR30" s="129">
        <f t="shared" si="28"/>
        <v>27</v>
      </c>
      <c r="BS30" s="129">
        <f t="shared" si="29"/>
        <v>2972</v>
      </c>
      <c r="BT30" s="129">
        <f t="shared" si="30"/>
        <v>100</v>
      </c>
      <c r="BU30" s="129">
        <f t="shared" si="31"/>
        <v>5.3</v>
      </c>
      <c r="BV30" s="129">
        <f t="shared" si="32"/>
        <v>123.67</v>
      </c>
      <c r="BW30" s="129">
        <f t="shared" si="33"/>
        <v>0.8</v>
      </c>
      <c r="BX30" s="129">
        <f t="shared" si="34"/>
        <v>124.47</v>
      </c>
      <c r="BY30" s="134">
        <f t="shared" si="35"/>
        <v>124.47</v>
      </c>
      <c r="BZ30" s="129">
        <f t="shared" si="38"/>
        <v>24.470000000000002</v>
      </c>
    </row>
    <row r="31" spans="1:78" ht="18.75">
      <c r="A31" s="143">
        <f t="shared" si="16"/>
        <v>42915</v>
      </c>
      <c r="B31" s="138" t="s">
        <v>45</v>
      </c>
      <c r="C31" s="30">
        <v>786</v>
      </c>
      <c r="D31" s="30">
        <v>740</v>
      </c>
      <c r="E31" s="30">
        <v>615</v>
      </c>
      <c r="F31" s="30">
        <v>53</v>
      </c>
      <c r="G31" s="30"/>
      <c r="H31" s="23">
        <v>21</v>
      </c>
      <c r="I31" s="33">
        <f t="shared" si="17"/>
        <v>2141</v>
      </c>
      <c r="J31" s="33">
        <f t="shared" si="18"/>
        <v>74</v>
      </c>
      <c r="K31" s="23">
        <v>354</v>
      </c>
      <c r="L31" s="14">
        <v>454</v>
      </c>
      <c r="M31" s="14">
        <v>350</v>
      </c>
      <c r="N31" s="14"/>
      <c r="O31" s="14">
        <v>13</v>
      </c>
      <c r="P31" s="14">
        <v>16</v>
      </c>
      <c r="Q31" s="14">
        <v>12</v>
      </c>
      <c r="R31" s="34"/>
      <c r="S31" s="33">
        <f t="shared" si="19"/>
        <v>1158</v>
      </c>
      <c r="T31" s="33">
        <f t="shared" si="20"/>
        <v>41</v>
      </c>
      <c r="U31" s="35">
        <f t="shared" si="21"/>
        <v>115</v>
      </c>
      <c r="V31" s="37">
        <v>4.87</v>
      </c>
      <c r="W31" s="23">
        <v>3.5</v>
      </c>
      <c r="X31" s="30">
        <v>5.7</v>
      </c>
      <c r="Y31" s="30">
        <v>3.1</v>
      </c>
      <c r="Z31" s="30">
        <v>5.3</v>
      </c>
      <c r="AA31" s="38">
        <v>1.2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75</v>
      </c>
      <c r="AJ31" s="15">
        <f t="shared" si="37"/>
        <v>75.8</v>
      </c>
      <c r="AK31" s="51">
        <f t="shared" si="22"/>
        <v>134.77000000000001</v>
      </c>
      <c r="AL31" s="96">
        <f t="shared" si="23"/>
        <v>139.47</v>
      </c>
      <c r="AM31" s="16">
        <f t="shared" si="36"/>
        <v>63.67</v>
      </c>
      <c r="AN31" s="50"/>
      <c r="AO31" s="46"/>
      <c r="AP31" s="17">
        <f t="shared" si="24"/>
        <v>139.47</v>
      </c>
      <c r="AQ31" s="18">
        <f t="shared" si="5"/>
        <v>22.917999999999978</v>
      </c>
      <c r="AR31" s="40"/>
      <c r="AS31" s="19">
        <f t="shared" si="6"/>
        <v>75.8</v>
      </c>
      <c r="AT31" s="20">
        <f t="shared" si="7"/>
        <v>81.887999999999991</v>
      </c>
      <c r="AU31" s="21">
        <f t="shared" si="8"/>
        <v>157.68799999999999</v>
      </c>
      <c r="AV31" s="47"/>
      <c r="AW31" s="19">
        <v>10</v>
      </c>
      <c r="AX31" s="20">
        <v>200</v>
      </c>
      <c r="AY31" s="20">
        <v>0</v>
      </c>
      <c r="AZ31" s="20">
        <v>18</v>
      </c>
      <c r="BA31" s="20">
        <v>20</v>
      </c>
      <c r="BB31" s="42">
        <f t="shared" si="9"/>
        <v>248</v>
      </c>
      <c r="BC31" s="43">
        <f t="shared" si="10"/>
        <v>235.6</v>
      </c>
      <c r="BD31" s="19">
        <v>18</v>
      </c>
      <c r="BE31" s="20">
        <v>20</v>
      </c>
      <c r="BF31" s="20">
        <v>12</v>
      </c>
      <c r="BG31" s="20">
        <v>14</v>
      </c>
      <c r="BH31" s="20">
        <v>1</v>
      </c>
      <c r="BI31" s="49">
        <f t="shared" si="11"/>
        <v>65</v>
      </c>
      <c r="BJ31" s="48">
        <f t="shared" si="12"/>
        <v>170.6</v>
      </c>
      <c r="BK31" s="24">
        <f t="shared" si="13"/>
        <v>81.887999999999991</v>
      </c>
      <c r="BL31" s="48">
        <f t="shared" si="14"/>
        <v>88.712000000000003</v>
      </c>
      <c r="BO31" s="129">
        <f t="shared" si="25"/>
        <v>2141</v>
      </c>
      <c r="BP31" s="129">
        <f t="shared" si="26"/>
        <v>74</v>
      </c>
      <c r="BQ31" s="129">
        <f t="shared" si="27"/>
        <v>808</v>
      </c>
      <c r="BR31" s="129">
        <f t="shared" si="28"/>
        <v>25</v>
      </c>
      <c r="BS31" s="129">
        <f t="shared" si="29"/>
        <v>2949</v>
      </c>
      <c r="BT31" s="129">
        <f t="shared" si="30"/>
        <v>99</v>
      </c>
      <c r="BU31" s="129">
        <f t="shared" si="31"/>
        <v>5.3</v>
      </c>
      <c r="BV31" s="129">
        <f t="shared" si="32"/>
        <v>122.67</v>
      </c>
      <c r="BW31" s="129">
        <f t="shared" si="33"/>
        <v>0.8</v>
      </c>
      <c r="BX31" s="129">
        <f t="shared" si="34"/>
        <v>123.47</v>
      </c>
      <c r="BY31" s="134">
        <f t="shared" si="35"/>
        <v>123.47</v>
      </c>
      <c r="BZ31" s="129">
        <f t="shared" si="38"/>
        <v>24.470000000000002</v>
      </c>
    </row>
    <row r="32" spans="1:78" ht="18.75">
      <c r="A32" s="143">
        <f t="shared" si="16"/>
        <v>42915</v>
      </c>
      <c r="B32" s="138" t="s">
        <v>17</v>
      </c>
      <c r="C32" s="30">
        <v>749</v>
      </c>
      <c r="D32" s="30">
        <v>711</v>
      </c>
      <c r="E32" s="30">
        <v>612</v>
      </c>
      <c r="F32" s="30">
        <v>51</v>
      </c>
      <c r="G32" s="30"/>
      <c r="H32" s="23">
        <v>21</v>
      </c>
      <c r="I32" s="33">
        <f t="shared" si="17"/>
        <v>2072</v>
      </c>
      <c r="J32" s="33">
        <f t="shared" si="18"/>
        <v>72</v>
      </c>
      <c r="K32" s="23">
        <v>344</v>
      </c>
      <c r="L32" s="14">
        <v>450</v>
      </c>
      <c r="M32" s="14">
        <v>390</v>
      </c>
      <c r="N32" s="14"/>
      <c r="O32" s="14">
        <v>13</v>
      </c>
      <c r="P32" s="14">
        <v>16</v>
      </c>
      <c r="Q32" s="14">
        <v>14</v>
      </c>
      <c r="R32" s="34"/>
      <c r="S32" s="33">
        <f t="shared" si="19"/>
        <v>1184</v>
      </c>
      <c r="T32" s="33">
        <f t="shared" si="20"/>
        <v>43</v>
      </c>
      <c r="U32" s="35">
        <f t="shared" si="21"/>
        <v>115</v>
      </c>
      <c r="V32" s="37">
        <v>4.87</v>
      </c>
      <c r="W32" s="23">
        <v>3.5</v>
      </c>
      <c r="X32" s="30">
        <v>5</v>
      </c>
      <c r="Y32" s="30">
        <v>3.3</v>
      </c>
      <c r="Z32" s="30">
        <v>5.3</v>
      </c>
      <c r="AA32" s="38">
        <v>2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75</v>
      </c>
      <c r="AJ32" s="15">
        <f t="shared" si="37"/>
        <v>75.8</v>
      </c>
      <c r="AK32" s="51">
        <f t="shared" si="22"/>
        <v>134.27000000000004</v>
      </c>
      <c r="AL32" s="96">
        <f t="shared" si="23"/>
        <v>139.77000000000004</v>
      </c>
      <c r="AM32" s="16">
        <f t="shared" si="36"/>
        <v>63.970000000000041</v>
      </c>
      <c r="AN32" s="50"/>
      <c r="AO32" s="46"/>
      <c r="AP32" s="17">
        <f t="shared" si="24"/>
        <v>139.77000000000004</v>
      </c>
      <c r="AQ32" s="18">
        <f t="shared" si="5"/>
        <v>23.41799999999995</v>
      </c>
      <c r="AR32" s="40"/>
      <c r="AS32" s="19">
        <f t="shared" si="6"/>
        <v>75.8</v>
      </c>
      <c r="AT32" s="20">
        <f t="shared" si="7"/>
        <v>81.887999999999991</v>
      </c>
      <c r="AU32" s="21">
        <f t="shared" si="8"/>
        <v>157.68799999999999</v>
      </c>
      <c r="AV32" s="47"/>
      <c r="AW32" s="19">
        <v>10</v>
      </c>
      <c r="AX32" s="20">
        <v>200</v>
      </c>
      <c r="AY32" s="20">
        <v>0</v>
      </c>
      <c r="AZ32" s="20">
        <v>18</v>
      </c>
      <c r="BA32" s="20">
        <v>20</v>
      </c>
      <c r="BB32" s="42">
        <f t="shared" si="9"/>
        <v>248</v>
      </c>
      <c r="BC32" s="43">
        <f t="shared" si="10"/>
        <v>235.6</v>
      </c>
      <c r="BD32" s="19">
        <v>18</v>
      </c>
      <c r="BE32" s="20">
        <v>20</v>
      </c>
      <c r="BF32" s="20">
        <v>12</v>
      </c>
      <c r="BG32" s="20">
        <v>14</v>
      </c>
      <c r="BH32" s="20">
        <v>1</v>
      </c>
      <c r="BI32" s="49">
        <f t="shared" si="11"/>
        <v>65</v>
      </c>
      <c r="BJ32" s="48">
        <f t="shared" si="12"/>
        <v>170.6</v>
      </c>
      <c r="BK32" s="24">
        <f t="shared" si="13"/>
        <v>81.887999999999991</v>
      </c>
      <c r="BL32" s="48">
        <f t="shared" si="14"/>
        <v>88.712000000000003</v>
      </c>
      <c r="BO32" s="129">
        <f t="shared" si="25"/>
        <v>2072</v>
      </c>
      <c r="BP32" s="129">
        <f t="shared" si="26"/>
        <v>72</v>
      </c>
      <c r="BQ32" s="129">
        <f t="shared" si="27"/>
        <v>794</v>
      </c>
      <c r="BR32" s="129">
        <f t="shared" si="28"/>
        <v>27</v>
      </c>
      <c r="BS32" s="129">
        <f t="shared" si="29"/>
        <v>2866</v>
      </c>
      <c r="BT32" s="129">
        <f t="shared" si="30"/>
        <v>99</v>
      </c>
      <c r="BU32" s="129">
        <f t="shared" si="31"/>
        <v>5.3</v>
      </c>
      <c r="BV32" s="129">
        <f t="shared" si="32"/>
        <v>122.97</v>
      </c>
      <c r="BW32" s="129">
        <f t="shared" si="33"/>
        <v>0.8</v>
      </c>
      <c r="BX32" s="129">
        <f t="shared" si="34"/>
        <v>123.77</v>
      </c>
      <c r="BY32" s="134">
        <f t="shared" si="35"/>
        <v>123.77</v>
      </c>
      <c r="BZ32" s="129">
        <f t="shared" si="38"/>
        <v>24.770000000000003</v>
      </c>
    </row>
    <row r="33" spans="1:78" ht="18.75">
      <c r="A33" s="143">
        <f t="shared" si="16"/>
        <v>42915</v>
      </c>
      <c r="B33" s="138" t="s">
        <v>46</v>
      </c>
      <c r="C33" s="30">
        <v>729</v>
      </c>
      <c r="D33" s="30">
        <v>705</v>
      </c>
      <c r="E33" s="30">
        <v>597</v>
      </c>
      <c r="F33" s="30">
        <v>50</v>
      </c>
      <c r="G33" s="30"/>
      <c r="H33" s="23">
        <v>20</v>
      </c>
      <c r="I33" s="33">
        <f t="shared" si="17"/>
        <v>2031</v>
      </c>
      <c r="J33" s="33">
        <f t="shared" si="18"/>
        <v>70</v>
      </c>
      <c r="K33" s="14">
        <v>341</v>
      </c>
      <c r="L33" s="14">
        <v>450</v>
      </c>
      <c r="M33" s="14">
        <v>360</v>
      </c>
      <c r="N33" s="14"/>
      <c r="O33" s="14">
        <v>13</v>
      </c>
      <c r="P33" s="14">
        <v>16</v>
      </c>
      <c r="Q33" s="14">
        <v>16</v>
      </c>
      <c r="R33" s="34"/>
      <c r="S33" s="33">
        <f t="shared" si="19"/>
        <v>1151</v>
      </c>
      <c r="T33" s="33">
        <f t="shared" si="20"/>
        <v>45</v>
      </c>
      <c r="U33" s="35">
        <f t="shared" si="21"/>
        <v>115</v>
      </c>
      <c r="V33" s="37">
        <v>4.87</v>
      </c>
      <c r="W33" s="23">
        <v>3.5</v>
      </c>
      <c r="X33" s="30">
        <v>5.2</v>
      </c>
      <c r="Y33" s="30">
        <v>3.3</v>
      </c>
      <c r="Z33" s="30">
        <v>5.3</v>
      </c>
      <c r="AA33" s="38">
        <v>2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75</v>
      </c>
      <c r="AJ33" s="15">
        <f t="shared" si="37"/>
        <v>75.8</v>
      </c>
      <c r="AK33" s="51">
        <f t="shared" si="22"/>
        <v>134.47000000000003</v>
      </c>
      <c r="AL33" s="96">
        <f t="shared" si="23"/>
        <v>139.97000000000003</v>
      </c>
      <c r="AM33" s="16">
        <f t="shared" si="36"/>
        <v>64.17000000000003</v>
      </c>
      <c r="AN33" s="50"/>
      <c r="AO33" s="46"/>
      <c r="AP33" s="17">
        <f t="shared" si="24"/>
        <v>139.97000000000003</v>
      </c>
      <c r="AQ33" s="18">
        <f t="shared" si="5"/>
        <v>23.217999999999961</v>
      </c>
      <c r="AR33" s="40"/>
      <c r="AS33" s="19">
        <f t="shared" si="6"/>
        <v>75.8</v>
      </c>
      <c r="AT33" s="20">
        <f t="shared" si="7"/>
        <v>81.887999999999991</v>
      </c>
      <c r="AU33" s="21">
        <f t="shared" si="8"/>
        <v>157.68799999999999</v>
      </c>
      <c r="AV33" s="47"/>
      <c r="AW33" s="19">
        <v>10</v>
      </c>
      <c r="AX33" s="20">
        <v>200</v>
      </c>
      <c r="AY33" s="20">
        <v>0</v>
      </c>
      <c r="AZ33" s="20">
        <v>18</v>
      </c>
      <c r="BA33" s="20">
        <v>20</v>
      </c>
      <c r="BB33" s="42">
        <f t="shared" si="9"/>
        <v>248</v>
      </c>
      <c r="BC33" s="43">
        <f t="shared" si="10"/>
        <v>235.6</v>
      </c>
      <c r="BD33" s="19">
        <v>18</v>
      </c>
      <c r="BE33" s="20">
        <v>20</v>
      </c>
      <c r="BF33" s="20">
        <v>12</v>
      </c>
      <c r="BG33" s="20">
        <v>14</v>
      </c>
      <c r="BH33" s="20">
        <v>1</v>
      </c>
      <c r="BI33" s="49">
        <f t="shared" si="11"/>
        <v>65</v>
      </c>
      <c r="BJ33" s="48">
        <f t="shared" si="12"/>
        <v>170.6</v>
      </c>
      <c r="BK33" s="24">
        <f t="shared" si="13"/>
        <v>81.887999999999991</v>
      </c>
      <c r="BL33" s="48">
        <f t="shared" si="14"/>
        <v>88.712000000000003</v>
      </c>
      <c r="BO33" s="129">
        <f t="shared" si="25"/>
        <v>2031</v>
      </c>
      <c r="BP33" s="129">
        <f t="shared" si="26"/>
        <v>70</v>
      </c>
      <c r="BQ33" s="129">
        <f t="shared" si="27"/>
        <v>791</v>
      </c>
      <c r="BR33" s="129">
        <f t="shared" si="28"/>
        <v>29</v>
      </c>
      <c r="BS33" s="129">
        <f t="shared" si="29"/>
        <v>2822</v>
      </c>
      <c r="BT33" s="129">
        <f t="shared" si="30"/>
        <v>99</v>
      </c>
      <c r="BU33" s="129">
        <f t="shared" si="31"/>
        <v>5.3</v>
      </c>
      <c r="BV33" s="129">
        <f t="shared" si="32"/>
        <v>123.17</v>
      </c>
      <c r="BW33" s="129">
        <f t="shared" si="33"/>
        <v>0.8</v>
      </c>
      <c r="BX33" s="129">
        <f t="shared" si="34"/>
        <v>123.97</v>
      </c>
      <c r="BY33" s="134">
        <f t="shared" si="35"/>
        <v>123.97</v>
      </c>
      <c r="BZ33" s="129">
        <f t="shared" si="38"/>
        <v>24.970000000000002</v>
      </c>
    </row>
    <row r="34" spans="1:78" ht="18.75">
      <c r="A34" s="143">
        <f t="shared" si="16"/>
        <v>42915</v>
      </c>
      <c r="B34" s="138" t="s">
        <v>18</v>
      </c>
      <c r="C34" s="30">
        <v>717</v>
      </c>
      <c r="D34" s="30">
        <v>699</v>
      </c>
      <c r="E34" s="41">
        <v>588</v>
      </c>
      <c r="F34" s="30">
        <v>49</v>
      </c>
      <c r="G34" s="30"/>
      <c r="H34" s="23">
        <v>20</v>
      </c>
      <c r="I34" s="33">
        <f t="shared" si="17"/>
        <v>2004</v>
      </c>
      <c r="J34" s="33">
        <f t="shared" si="18"/>
        <v>69</v>
      </c>
      <c r="K34" s="23">
        <v>340</v>
      </c>
      <c r="L34" s="14">
        <v>453</v>
      </c>
      <c r="M34" s="14">
        <v>410</v>
      </c>
      <c r="N34" s="14"/>
      <c r="O34" s="14">
        <v>13</v>
      </c>
      <c r="P34" s="14">
        <v>16</v>
      </c>
      <c r="Q34" s="14">
        <v>14</v>
      </c>
      <c r="R34" s="34"/>
      <c r="S34" s="33">
        <f t="shared" si="19"/>
        <v>1203</v>
      </c>
      <c r="T34" s="33">
        <f t="shared" si="20"/>
        <v>43</v>
      </c>
      <c r="U34" s="35">
        <f t="shared" si="21"/>
        <v>112</v>
      </c>
      <c r="V34" s="37">
        <v>4.87</v>
      </c>
      <c r="W34" s="23">
        <v>3.5</v>
      </c>
      <c r="X34" s="30">
        <v>5.5</v>
      </c>
      <c r="Y34" s="30">
        <v>3.4</v>
      </c>
      <c r="Z34" s="54">
        <v>5.6</v>
      </c>
      <c r="AA34" s="38">
        <v>2.1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75</v>
      </c>
      <c r="AJ34" s="15">
        <f t="shared" si="37"/>
        <v>75.8</v>
      </c>
      <c r="AK34" s="51">
        <f t="shared" si="22"/>
        <v>132.17000000000002</v>
      </c>
      <c r="AL34" s="96">
        <f t="shared" si="23"/>
        <v>137.77000000000001</v>
      </c>
      <c r="AM34" s="16">
        <f t="shared" si="36"/>
        <v>61.970000000000013</v>
      </c>
      <c r="AN34" s="50"/>
      <c r="AO34" s="46"/>
      <c r="AP34" s="17">
        <f t="shared" si="24"/>
        <v>137.77000000000001</v>
      </c>
      <c r="AQ34" s="18">
        <f t="shared" si="5"/>
        <v>25.517999999999972</v>
      </c>
      <c r="AR34" s="40"/>
      <c r="AS34" s="19">
        <f t="shared" si="6"/>
        <v>75.8</v>
      </c>
      <c r="AT34" s="20">
        <f t="shared" si="7"/>
        <v>81.887999999999991</v>
      </c>
      <c r="AU34" s="21">
        <f t="shared" si="8"/>
        <v>157.68799999999999</v>
      </c>
      <c r="AV34" s="47"/>
      <c r="AW34" s="19">
        <v>10</v>
      </c>
      <c r="AX34" s="20">
        <v>200</v>
      </c>
      <c r="AY34" s="20">
        <v>0</v>
      </c>
      <c r="AZ34" s="20">
        <v>18</v>
      </c>
      <c r="BA34" s="20">
        <v>20</v>
      </c>
      <c r="BB34" s="42">
        <f t="shared" si="9"/>
        <v>248</v>
      </c>
      <c r="BC34" s="43">
        <f t="shared" si="10"/>
        <v>235.6</v>
      </c>
      <c r="BD34" s="19">
        <v>18</v>
      </c>
      <c r="BE34" s="20">
        <v>20</v>
      </c>
      <c r="BF34" s="20">
        <v>12</v>
      </c>
      <c r="BG34" s="20">
        <v>14</v>
      </c>
      <c r="BH34" s="20">
        <v>1</v>
      </c>
      <c r="BI34" s="49">
        <f t="shared" si="11"/>
        <v>65</v>
      </c>
      <c r="BJ34" s="48">
        <f t="shared" si="12"/>
        <v>170.6</v>
      </c>
      <c r="BK34" s="24">
        <f t="shared" si="13"/>
        <v>81.887999999999991</v>
      </c>
      <c r="BL34" s="48">
        <f t="shared" si="14"/>
        <v>88.712000000000003</v>
      </c>
      <c r="BO34" s="129">
        <f t="shared" si="25"/>
        <v>2004</v>
      </c>
      <c r="BP34" s="129">
        <f t="shared" si="26"/>
        <v>69</v>
      </c>
      <c r="BQ34" s="129">
        <f t="shared" si="27"/>
        <v>793</v>
      </c>
      <c r="BR34" s="129">
        <f t="shared" si="28"/>
        <v>27</v>
      </c>
      <c r="BS34" s="129">
        <f t="shared" si="29"/>
        <v>2797</v>
      </c>
      <c r="BT34" s="129">
        <f t="shared" si="30"/>
        <v>96</v>
      </c>
      <c r="BU34" s="129">
        <f t="shared" si="31"/>
        <v>5.6</v>
      </c>
      <c r="BV34" s="129">
        <f t="shared" si="32"/>
        <v>120.97</v>
      </c>
      <c r="BW34" s="129">
        <f t="shared" si="33"/>
        <v>0.8</v>
      </c>
      <c r="BX34" s="129">
        <f t="shared" si="34"/>
        <v>121.77</v>
      </c>
      <c r="BY34" s="134">
        <f t="shared" si="35"/>
        <v>121.77</v>
      </c>
      <c r="BZ34" s="129">
        <f t="shared" si="38"/>
        <v>25.77</v>
      </c>
    </row>
    <row r="35" spans="1:78" ht="18.75">
      <c r="A35" s="143">
        <f t="shared" si="16"/>
        <v>42915</v>
      </c>
      <c r="B35" s="138" t="s">
        <v>47</v>
      </c>
      <c r="C35" s="30">
        <v>733</v>
      </c>
      <c r="D35" s="30">
        <v>682</v>
      </c>
      <c r="E35" s="41">
        <v>600</v>
      </c>
      <c r="F35" s="30">
        <v>50</v>
      </c>
      <c r="G35" s="30"/>
      <c r="H35" s="23">
        <v>20</v>
      </c>
      <c r="I35" s="33">
        <f t="shared" si="17"/>
        <v>2015</v>
      </c>
      <c r="J35" s="33">
        <f t="shared" si="18"/>
        <v>70</v>
      </c>
      <c r="K35" s="23">
        <v>351</v>
      </c>
      <c r="L35" s="14">
        <v>457</v>
      </c>
      <c r="M35" s="14">
        <v>360</v>
      </c>
      <c r="N35" s="14"/>
      <c r="O35" s="14">
        <v>13</v>
      </c>
      <c r="P35" s="14">
        <v>16</v>
      </c>
      <c r="Q35" s="14">
        <v>13</v>
      </c>
      <c r="R35" s="34"/>
      <c r="S35" s="33">
        <f t="shared" si="19"/>
        <v>1168</v>
      </c>
      <c r="T35" s="33">
        <f t="shared" si="20"/>
        <v>42</v>
      </c>
      <c r="U35" s="35">
        <f t="shared" si="21"/>
        <v>112</v>
      </c>
      <c r="V35" s="37">
        <v>4.87</v>
      </c>
      <c r="W35" s="23">
        <v>3.5</v>
      </c>
      <c r="X35" s="30">
        <v>5.5</v>
      </c>
      <c r="Y35" s="30">
        <v>3.4</v>
      </c>
      <c r="Z35" s="54">
        <v>5.6</v>
      </c>
      <c r="AA35" s="38">
        <v>2.1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60</v>
      </c>
      <c r="AJ35" s="15">
        <f t="shared" si="37"/>
        <v>60.8</v>
      </c>
      <c r="AK35" s="51">
        <f t="shared" si="22"/>
        <v>132.17000000000002</v>
      </c>
      <c r="AL35" s="96">
        <f t="shared" si="23"/>
        <v>137.77000000000001</v>
      </c>
      <c r="AM35" s="16">
        <f t="shared" si="36"/>
        <v>76.970000000000013</v>
      </c>
      <c r="AN35" s="50"/>
      <c r="AO35" s="46"/>
      <c r="AP35" s="17">
        <f t="shared" si="24"/>
        <v>137.77000000000001</v>
      </c>
      <c r="AQ35" s="18">
        <f t="shared" si="5"/>
        <v>10.517999999999972</v>
      </c>
      <c r="AR35" s="40"/>
      <c r="AS35" s="19">
        <f t="shared" si="6"/>
        <v>60.8</v>
      </c>
      <c r="AT35" s="20">
        <f t="shared" si="7"/>
        <v>81.887999999999991</v>
      </c>
      <c r="AU35" s="21">
        <f t="shared" si="8"/>
        <v>142.68799999999999</v>
      </c>
      <c r="AV35" s="47"/>
      <c r="AW35" s="19">
        <v>10</v>
      </c>
      <c r="AX35" s="20">
        <v>200</v>
      </c>
      <c r="AY35" s="20">
        <v>0</v>
      </c>
      <c r="AZ35" s="20">
        <v>18</v>
      </c>
      <c r="BA35" s="20">
        <v>20</v>
      </c>
      <c r="BB35" s="42">
        <f t="shared" si="9"/>
        <v>248</v>
      </c>
      <c r="BC35" s="43">
        <f t="shared" si="10"/>
        <v>235.6</v>
      </c>
      <c r="BD35" s="19">
        <v>18</v>
      </c>
      <c r="BE35" s="20">
        <v>20</v>
      </c>
      <c r="BF35" s="20">
        <v>12</v>
      </c>
      <c r="BG35" s="20">
        <v>14</v>
      </c>
      <c r="BH35" s="20">
        <v>1</v>
      </c>
      <c r="BI35" s="49">
        <f t="shared" si="11"/>
        <v>65</v>
      </c>
      <c r="BJ35" s="48">
        <f t="shared" si="12"/>
        <v>170.6</v>
      </c>
      <c r="BK35" s="24">
        <f t="shared" si="13"/>
        <v>81.887999999999991</v>
      </c>
      <c r="BL35" s="48">
        <f t="shared" si="14"/>
        <v>88.712000000000003</v>
      </c>
      <c r="BO35" s="129">
        <f t="shared" si="25"/>
        <v>2015</v>
      </c>
      <c r="BP35" s="129">
        <f t="shared" si="26"/>
        <v>70</v>
      </c>
      <c r="BQ35" s="129">
        <f t="shared" si="27"/>
        <v>808</v>
      </c>
      <c r="BR35" s="129">
        <f t="shared" si="28"/>
        <v>26</v>
      </c>
      <c r="BS35" s="129">
        <f t="shared" si="29"/>
        <v>2823</v>
      </c>
      <c r="BT35" s="129">
        <f t="shared" si="30"/>
        <v>96</v>
      </c>
      <c r="BU35" s="129">
        <f t="shared" si="31"/>
        <v>5.6</v>
      </c>
      <c r="BV35" s="129">
        <f t="shared" si="32"/>
        <v>120.97</v>
      </c>
      <c r="BW35" s="129">
        <f t="shared" si="33"/>
        <v>0.8</v>
      </c>
      <c r="BX35" s="129">
        <f t="shared" si="34"/>
        <v>121.77</v>
      </c>
      <c r="BY35" s="134">
        <f t="shared" si="35"/>
        <v>121.77</v>
      </c>
      <c r="BZ35" s="129">
        <f t="shared" si="38"/>
        <v>25.77</v>
      </c>
    </row>
    <row r="36" spans="1:78" ht="18.75">
      <c r="A36" s="143">
        <f t="shared" si="16"/>
        <v>42915</v>
      </c>
      <c r="B36" s="138" t="s">
        <v>19</v>
      </c>
      <c r="C36" s="30">
        <v>720</v>
      </c>
      <c r="D36" s="30">
        <v>690</v>
      </c>
      <c r="E36" s="41">
        <v>581</v>
      </c>
      <c r="F36" s="30">
        <v>50</v>
      </c>
      <c r="G36" s="30"/>
      <c r="H36" s="23">
        <v>20</v>
      </c>
      <c r="I36" s="33">
        <f t="shared" si="17"/>
        <v>1991</v>
      </c>
      <c r="J36" s="33">
        <f t="shared" si="18"/>
        <v>70</v>
      </c>
      <c r="K36" s="23">
        <v>345</v>
      </c>
      <c r="L36" s="14">
        <v>450</v>
      </c>
      <c r="M36" s="14">
        <v>350</v>
      </c>
      <c r="N36" s="14"/>
      <c r="O36" s="14">
        <v>13</v>
      </c>
      <c r="P36" s="14">
        <v>16</v>
      </c>
      <c r="Q36" s="14">
        <v>12</v>
      </c>
      <c r="R36" s="34"/>
      <c r="S36" s="33">
        <f t="shared" si="19"/>
        <v>1145</v>
      </c>
      <c r="T36" s="33">
        <f t="shared" si="20"/>
        <v>41</v>
      </c>
      <c r="U36" s="35">
        <f t="shared" si="21"/>
        <v>111</v>
      </c>
      <c r="V36" s="37">
        <v>4.68</v>
      </c>
      <c r="W36" s="23">
        <v>3.5</v>
      </c>
      <c r="X36" s="30">
        <v>5.2</v>
      </c>
      <c r="Y36" s="30">
        <v>3.2</v>
      </c>
      <c r="Z36" s="54">
        <v>5</v>
      </c>
      <c r="AA36" s="38">
        <v>2.1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60</v>
      </c>
      <c r="AJ36" s="15">
        <f t="shared" si="37"/>
        <v>60.8</v>
      </c>
      <c r="AK36" s="51">
        <f t="shared" si="22"/>
        <v>129.88</v>
      </c>
      <c r="AL36" s="96">
        <f t="shared" si="23"/>
        <v>135.47999999999999</v>
      </c>
      <c r="AM36" s="16">
        <f t="shared" si="36"/>
        <v>74.679999999999993</v>
      </c>
      <c r="AN36" s="50"/>
      <c r="AO36" s="46"/>
      <c r="AP36" s="17">
        <f t="shared" si="24"/>
        <v>135.47999999999999</v>
      </c>
      <c r="AQ36" s="18">
        <f t="shared" si="5"/>
        <v>12.807999999999993</v>
      </c>
      <c r="AR36" s="40"/>
      <c r="AS36" s="19">
        <f t="shared" si="6"/>
        <v>60.8</v>
      </c>
      <c r="AT36" s="20">
        <f t="shared" si="7"/>
        <v>81.887999999999991</v>
      </c>
      <c r="AU36" s="21">
        <f t="shared" si="8"/>
        <v>142.68799999999999</v>
      </c>
      <c r="AV36" s="47"/>
      <c r="AW36" s="19">
        <v>10</v>
      </c>
      <c r="AX36" s="20">
        <v>200</v>
      </c>
      <c r="AY36" s="20">
        <v>0</v>
      </c>
      <c r="AZ36" s="20">
        <v>18</v>
      </c>
      <c r="BA36" s="20">
        <v>20</v>
      </c>
      <c r="BB36" s="42">
        <f t="shared" si="9"/>
        <v>248</v>
      </c>
      <c r="BC36" s="43">
        <f t="shared" si="10"/>
        <v>235.6</v>
      </c>
      <c r="BD36" s="19">
        <v>18</v>
      </c>
      <c r="BE36" s="20">
        <v>20</v>
      </c>
      <c r="BF36" s="20">
        <v>12</v>
      </c>
      <c r="BG36" s="20">
        <v>14</v>
      </c>
      <c r="BH36" s="20">
        <v>1</v>
      </c>
      <c r="BI36" s="49">
        <f t="shared" si="11"/>
        <v>65</v>
      </c>
      <c r="BJ36" s="48">
        <f t="shared" si="12"/>
        <v>170.6</v>
      </c>
      <c r="BK36" s="24">
        <f t="shared" si="13"/>
        <v>81.887999999999991</v>
      </c>
      <c r="BL36" s="48">
        <f t="shared" si="14"/>
        <v>88.712000000000003</v>
      </c>
      <c r="BO36" s="129">
        <f t="shared" si="25"/>
        <v>1991</v>
      </c>
      <c r="BP36" s="129">
        <f t="shared" si="26"/>
        <v>70</v>
      </c>
      <c r="BQ36" s="129">
        <f t="shared" si="27"/>
        <v>795</v>
      </c>
      <c r="BR36" s="129">
        <f t="shared" si="28"/>
        <v>25</v>
      </c>
      <c r="BS36" s="129">
        <f t="shared" si="29"/>
        <v>2786</v>
      </c>
      <c r="BT36" s="129">
        <f t="shared" si="30"/>
        <v>95</v>
      </c>
      <c r="BU36" s="129">
        <f t="shared" si="31"/>
        <v>5</v>
      </c>
      <c r="BV36" s="129">
        <f t="shared" si="32"/>
        <v>118.68</v>
      </c>
      <c r="BW36" s="129">
        <f t="shared" si="33"/>
        <v>0.8</v>
      </c>
      <c r="BX36" s="129">
        <f t="shared" si="34"/>
        <v>119.48</v>
      </c>
      <c r="BY36" s="134">
        <f t="shared" si="35"/>
        <v>119.48</v>
      </c>
      <c r="BZ36" s="129">
        <f t="shared" si="38"/>
        <v>24.48</v>
      </c>
    </row>
    <row r="37" spans="1:78" ht="18.75">
      <c r="A37" s="143">
        <f t="shared" si="16"/>
        <v>42915</v>
      </c>
      <c r="B37" s="138" t="s">
        <v>48</v>
      </c>
      <c r="C37" s="30">
        <v>728</v>
      </c>
      <c r="D37" s="30">
        <v>695</v>
      </c>
      <c r="E37" s="41">
        <v>610</v>
      </c>
      <c r="F37" s="30">
        <v>50</v>
      </c>
      <c r="G37" s="30"/>
      <c r="H37" s="23">
        <v>20</v>
      </c>
      <c r="I37" s="33">
        <f t="shared" si="17"/>
        <v>2033</v>
      </c>
      <c r="J37" s="33">
        <f t="shared" si="18"/>
        <v>70</v>
      </c>
      <c r="K37" s="23">
        <v>344</v>
      </c>
      <c r="L37" s="14">
        <v>465</v>
      </c>
      <c r="M37" s="14">
        <v>380</v>
      </c>
      <c r="N37" s="14"/>
      <c r="O37" s="14">
        <v>13</v>
      </c>
      <c r="P37" s="14">
        <v>16</v>
      </c>
      <c r="Q37" s="14">
        <v>13</v>
      </c>
      <c r="R37" s="34"/>
      <c r="S37" s="33">
        <f t="shared" si="19"/>
        <v>1189</v>
      </c>
      <c r="T37" s="33">
        <f t="shared" si="20"/>
        <v>42</v>
      </c>
      <c r="U37" s="35">
        <f t="shared" si="21"/>
        <v>112</v>
      </c>
      <c r="V37" s="37">
        <v>4.68</v>
      </c>
      <c r="W37" s="23">
        <v>3.5</v>
      </c>
      <c r="X37" s="30">
        <v>5.2</v>
      </c>
      <c r="Y37" s="30">
        <v>3.2</v>
      </c>
      <c r="Z37" s="54">
        <v>5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60</v>
      </c>
      <c r="AJ37" s="15">
        <f t="shared" si="37"/>
        <v>60.8</v>
      </c>
      <c r="AK37" s="51">
        <f t="shared" si="22"/>
        <v>130.88</v>
      </c>
      <c r="AL37" s="96">
        <f t="shared" si="23"/>
        <v>136.47999999999999</v>
      </c>
      <c r="AM37" s="16">
        <f t="shared" si="36"/>
        <v>75.679999999999993</v>
      </c>
      <c r="AN37" s="50"/>
      <c r="AO37" s="46"/>
      <c r="AP37" s="17">
        <f t="shared" si="24"/>
        <v>136.47999999999999</v>
      </c>
      <c r="AQ37" s="18">
        <f t="shared" si="5"/>
        <v>11.807999999999993</v>
      </c>
      <c r="AR37" s="40"/>
      <c r="AS37" s="19">
        <f t="shared" si="6"/>
        <v>60.8</v>
      </c>
      <c r="AT37" s="20">
        <f t="shared" si="7"/>
        <v>81.887999999999991</v>
      </c>
      <c r="AU37" s="21">
        <f t="shared" si="8"/>
        <v>142.68799999999999</v>
      </c>
      <c r="AV37" s="47"/>
      <c r="AW37" s="19">
        <v>10</v>
      </c>
      <c r="AX37" s="20">
        <v>200</v>
      </c>
      <c r="AY37" s="20">
        <v>0</v>
      </c>
      <c r="AZ37" s="20">
        <v>18</v>
      </c>
      <c r="BA37" s="20">
        <v>20</v>
      </c>
      <c r="BB37" s="42">
        <f t="shared" si="9"/>
        <v>248</v>
      </c>
      <c r="BC37" s="43">
        <f t="shared" si="10"/>
        <v>235.6</v>
      </c>
      <c r="BD37" s="19">
        <v>18</v>
      </c>
      <c r="BE37" s="20">
        <v>20</v>
      </c>
      <c r="BF37" s="20">
        <v>12</v>
      </c>
      <c r="BG37" s="20">
        <v>14</v>
      </c>
      <c r="BH37" s="20">
        <v>1</v>
      </c>
      <c r="BI37" s="49">
        <f t="shared" si="11"/>
        <v>65</v>
      </c>
      <c r="BJ37" s="48">
        <f t="shared" si="12"/>
        <v>170.6</v>
      </c>
      <c r="BK37" s="24">
        <f t="shared" si="13"/>
        <v>81.887999999999991</v>
      </c>
      <c r="BL37" s="48">
        <f t="shared" si="14"/>
        <v>88.712000000000003</v>
      </c>
      <c r="BO37" s="129">
        <f t="shared" si="25"/>
        <v>2033</v>
      </c>
      <c r="BP37" s="129">
        <f t="shared" si="26"/>
        <v>70</v>
      </c>
      <c r="BQ37" s="129">
        <f t="shared" si="27"/>
        <v>809</v>
      </c>
      <c r="BR37" s="129">
        <f t="shared" si="28"/>
        <v>26</v>
      </c>
      <c r="BS37" s="129">
        <f t="shared" si="29"/>
        <v>2842</v>
      </c>
      <c r="BT37" s="129">
        <f t="shared" si="30"/>
        <v>96</v>
      </c>
      <c r="BU37" s="129">
        <f t="shared" si="31"/>
        <v>5</v>
      </c>
      <c r="BV37" s="129">
        <f t="shared" si="32"/>
        <v>119.68</v>
      </c>
      <c r="BW37" s="129">
        <f t="shared" si="33"/>
        <v>0.8</v>
      </c>
      <c r="BX37" s="129">
        <f t="shared" si="34"/>
        <v>120.48</v>
      </c>
      <c r="BY37" s="134">
        <f t="shared" si="35"/>
        <v>120.48</v>
      </c>
      <c r="BZ37" s="129">
        <f t="shared" si="38"/>
        <v>24.48</v>
      </c>
    </row>
    <row r="38" spans="1:78" ht="18.75">
      <c r="A38" s="143">
        <f t="shared" si="16"/>
        <v>42915</v>
      </c>
      <c r="B38" s="138" t="s">
        <v>20</v>
      </c>
      <c r="C38" s="30">
        <v>753</v>
      </c>
      <c r="D38" s="30">
        <v>692</v>
      </c>
      <c r="E38" s="41">
        <v>617</v>
      </c>
      <c r="F38" s="30">
        <v>50</v>
      </c>
      <c r="G38" s="30"/>
      <c r="H38" s="23">
        <v>21</v>
      </c>
      <c r="I38" s="33">
        <f t="shared" si="17"/>
        <v>2062</v>
      </c>
      <c r="J38" s="33">
        <f t="shared" si="18"/>
        <v>71</v>
      </c>
      <c r="K38" s="23">
        <v>349</v>
      </c>
      <c r="L38" s="14">
        <v>468</v>
      </c>
      <c r="M38" s="14">
        <v>370</v>
      </c>
      <c r="N38" s="14"/>
      <c r="O38" s="14">
        <v>13</v>
      </c>
      <c r="P38" s="14">
        <v>16</v>
      </c>
      <c r="Q38" s="14">
        <v>13</v>
      </c>
      <c r="R38" s="34"/>
      <c r="S38" s="33">
        <f t="shared" si="19"/>
        <v>1187</v>
      </c>
      <c r="T38" s="33">
        <f t="shared" si="20"/>
        <v>42</v>
      </c>
      <c r="U38" s="35">
        <f t="shared" si="21"/>
        <v>113</v>
      </c>
      <c r="V38" s="37">
        <v>4.68</v>
      </c>
      <c r="W38" s="23">
        <v>3.5</v>
      </c>
      <c r="X38" s="30">
        <v>5.2</v>
      </c>
      <c r="Y38" s="30">
        <v>3.3</v>
      </c>
      <c r="Z38" s="54">
        <v>5.3</v>
      </c>
      <c r="AA38" s="38">
        <v>2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60</v>
      </c>
      <c r="AJ38" s="15">
        <f t="shared" si="37"/>
        <v>60.8</v>
      </c>
      <c r="AK38" s="51">
        <f t="shared" si="22"/>
        <v>132.28000000000003</v>
      </c>
      <c r="AL38" s="96">
        <f t="shared" si="23"/>
        <v>137.78000000000003</v>
      </c>
      <c r="AM38" s="16">
        <f t="shared" si="36"/>
        <v>76.980000000000032</v>
      </c>
      <c r="AN38" s="50"/>
      <c r="AO38" s="46"/>
      <c r="AP38" s="17">
        <f t="shared" si="24"/>
        <v>137.78000000000003</v>
      </c>
      <c r="AQ38" s="18">
        <f t="shared" si="5"/>
        <v>10.407999999999959</v>
      </c>
      <c r="AR38" s="40"/>
      <c r="AS38" s="19">
        <f t="shared" si="6"/>
        <v>60.8</v>
      </c>
      <c r="AT38" s="20">
        <f t="shared" si="7"/>
        <v>81.887999999999991</v>
      </c>
      <c r="AU38" s="21">
        <f t="shared" si="8"/>
        <v>142.68799999999999</v>
      </c>
      <c r="AV38" s="47"/>
      <c r="AW38" s="19">
        <v>10</v>
      </c>
      <c r="AX38" s="20">
        <v>200</v>
      </c>
      <c r="AY38" s="20">
        <v>0</v>
      </c>
      <c r="AZ38" s="20">
        <v>18</v>
      </c>
      <c r="BA38" s="20">
        <v>20</v>
      </c>
      <c r="BB38" s="42">
        <f t="shared" si="9"/>
        <v>248</v>
      </c>
      <c r="BC38" s="43">
        <f t="shared" si="10"/>
        <v>235.6</v>
      </c>
      <c r="BD38" s="19">
        <v>18</v>
      </c>
      <c r="BE38" s="20">
        <v>20</v>
      </c>
      <c r="BF38" s="20">
        <v>12</v>
      </c>
      <c r="BG38" s="20">
        <v>14</v>
      </c>
      <c r="BH38" s="20">
        <v>1</v>
      </c>
      <c r="BI38" s="49">
        <f t="shared" si="11"/>
        <v>65</v>
      </c>
      <c r="BJ38" s="48">
        <f t="shared" si="12"/>
        <v>170.6</v>
      </c>
      <c r="BK38" s="24">
        <f t="shared" si="13"/>
        <v>81.887999999999991</v>
      </c>
      <c r="BL38" s="48">
        <f t="shared" si="14"/>
        <v>88.712000000000003</v>
      </c>
      <c r="BO38" s="129">
        <f t="shared" si="25"/>
        <v>2062</v>
      </c>
      <c r="BP38" s="129">
        <f t="shared" si="26"/>
        <v>71</v>
      </c>
      <c r="BQ38" s="129">
        <f t="shared" si="27"/>
        <v>817</v>
      </c>
      <c r="BR38" s="129">
        <f t="shared" si="28"/>
        <v>26</v>
      </c>
      <c r="BS38" s="129">
        <f t="shared" si="29"/>
        <v>2879</v>
      </c>
      <c r="BT38" s="129">
        <f t="shared" si="30"/>
        <v>97</v>
      </c>
      <c r="BU38" s="129">
        <f t="shared" si="31"/>
        <v>5.3</v>
      </c>
      <c r="BV38" s="129">
        <f t="shared" si="32"/>
        <v>120.98</v>
      </c>
      <c r="BW38" s="129">
        <f t="shared" si="33"/>
        <v>0.8</v>
      </c>
      <c r="BX38" s="129">
        <f t="shared" si="34"/>
        <v>121.78</v>
      </c>
      <c r="BY38" s="134">
        <f t="shared" si="35"/>
        <v>121.78</v>
      </c>
      <c r="BZ38" s="129">
        <f t="shared" si="38"/>
        <v>24.78</v>
      </c>
    </row>
    <row r="39" spans="1:78" ht="18.75">
      <c r="A39" s="143">
        <f t="shared" si="16"/>
        <v>42915</v>
      </c>
      <c r="B39" s="138" t="s">
        <v>33</v>
      </c>
      <c r="C39" s="30">
        <v>714</v>
      </c>
      <c r="D39" s="30">
        <v>714</v>
      </c>
      <c r="E39" s="41">
        <v>625</v>
      </c>
      <c r="F39" s="30">
        <v>52</v>
      </c>
      <c r="G39" s="30"/>
      <c r="H39" s="23">
        <v>21</v>
      </c>
      <c r="I39" s="33">
        <f t="shared" si="17"/>
        <v>2053</v>
      </c>
      <c r="J39" s="33">
        <f t="shared" si="18"/>
        <v>73</v>
      </c>
      <c r="K39" s="23">
        <v>348</v>
      </c>
      <c r="L39" s="14">
        <v>491</v>
      </c>
      <c r="M39" s="14">
        <v>350</v>
      </c>
      <c r="N39" s="14"/>
      <c r="O39" s="14">
        <v>13</v>
      </c>
      <c r="P39" s="14">
        <v>17</v>
      </c>
      <c r="Q39" s="14">
        <v>12</v>
      </c>
      <c r="R39" s="34"/>
      <c r="S39" s="33">
        <f t="shared" si="19"/>
        <v>1189</v>
      </c>
      <c r="T39" s="33">
        <f t="shared" si="20"/>
        <v>42</v>
      </c>
      <c r="U39" s="35">
        <f t="shared" si="21"/>
        <v>115</v>
      </c>
      <c r="V39" s="37">
        <v>4.68</v>
      </c>
      <c r="W39" s="23">
        <v>3.5</v>
      </c>
      <c r="X39" s="30">
        <v>5.2</v>
      </c>
      <c r="Y39" s="30">
        <v>3.3</v>
      </c>
      <c r="Z39" s="54">
        <v>5.3</v>
      </c>
      <c r="AA39" s="38">
        <v>2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60</v>
      </c>
      <c r="AJ39" s="15">
        <f t="shared" si="37"/>
        <v>60.8</v>
      </c>
      <c r="AK39" s="51">
        <f>U39+V39+X39+Z39+AB39+AC39+AD39+AE39+AF39+AG39+Y39</f>
        <v>134.28000000000003</v>
      </c>
      <c r="AL39" s="96">
        <f t="shared" si="23"/>
        <v>139.78000000000003</v>
      </c>
      <c r="AM39" s="16">
        <f t="shared" si="36"/>
        <v>78.980000000000032</v>
      </c>
      <c r="AN39" s="50"/>
      <c r="AO39" s="46"/>
      <c r="AP39" s="17">
        <f t="shared" si="24"/>
        <v>139.78000000000003</v>
      </c>
      <c r="AQ39" s="18">
        <f t="shared" si="5"/>
        <v>8.4079999999999586</v>
      </c>
      <c r="AR39" s="40"/>
      <c r="AS39" s="19">
        <f t="shared" si="6"/>
        <v>60.8</v>
      </c>
      <c r="AT39" s="20">
        <f t="shared" si="7"/>
        <v>81.887999999999991</v>
      </c>
      <c r="AU39" s="21">
        <f t="shared" si="8"/>
        <v>142.68799999999999</v>
      </c>
      <c r="AV39" s="47"/>
      <c r="AW39" s="19">
        <v>10</v>
      </c>
      <c r="AX39" s="20">
        <v>200</v>
      </c>
      <c r="AY39" s="20">
        <v>0</v>
      </c>
      <c r="AZ39" s="20">
        <v>18</v>
      </c>
      <c r="BA39" s="20">
        <v>20</v>
      </c>
      <c r="BB39" s="42">
        <f t="shared" si="9"/>
        <v>248</v>
      </c>
      <c r="BC39" s="43">
        <f t="shared" si="10"/>
        <v>235.6</v>
      </c>
      <c r="BD39" s="19">
        <v>18</v>
      </c>
      <c r="BE39" s="20">
        <v>20</v>
      </c>
      <c r="BF39" s="20">
        <v>12</v>
      </c>
      <c r="BG39" s="20">
        <v>14</v>
      </c>
      <c r="BH39" s="20">
        <v>1</v>
      </c>
      <c r="BI39" s="49">
        <f t="shared" si="11"/>
        <v>65</v>
      </c>
      <c r="BJ39" s="48">
        <f t="shared" si="12"/>
        <v>170.6</v>
      </c>
      <c r="BK39" s="24">
        <f t="shared" si="13"/>
        <v>81.887999999999991</v>
      </c>
      <c r="BL39" s="48">
        <f t="shared" si="14"/>
        <v>88.712000000000003</v>
      </c>
      <c r="BO39" s="129">
        <f t="shared" si="25"/>
        <v>2053</v>
      </c>
      <c r="BP39" s="129">
        <f t="shared" si="26"/>
        <v>73</v>
      </c>
      <c r="BQ39" s="129">
        <f t="shared" si="27"/>
        <v>839</v>
      </c>
      <c r="BR39" s="129">
        <f t="shared" si="28"/>
        <v>25</v>
      </c>
      <c r="BS39" s="129">
        <f t="shared" si="29"/>
        <v>2892</v>
      </c>
      <c r="BT39" s="129">
        <f t="shared" si="30"/>
        <v>98</v>
      </c>
      <c r="BU39" s="129">
        <f t="shared" si="31"/>
        <v>5.3</v>
      </c>
      <c r="BV39" s="129">
        <f>F39+G39+H39+O39+Q39+R39+V39+W39+X39+Y39+Z39+AA39</f>
        <v>121.98</v>
      </c>
      <c r="BW39" s="129">
        <f t="shared" si="33"/>
        <v>0.8</v>
      </c>
      <c r="BX39" s="129">
        <f>F39+G39+H39+O39+Q39+V39+W39+X39+Y39+Z39+AA39+AB39+AC39+AD39+AE39+AF39+AG39</f>
        <v>122.78</v>
      </c>
      <c r="BY39" s="134">
        <f>F39+G39+H39+O39+Q39+R39+V39+W39+X39+Y39+Z39+AA39+AB39+AC39+AD39+AE39+AF39+AG39+AO39</f>
        <v>122.78</v>
      </c>
      <c r="BZ39" s="129">
        <f>V39+W39+X39+Y39+Z39+AA39+AB30+AE39+AF39+AG39</f>
        <v>24.78</v>
      </c>
    </row>
    <row r="40" spans="1:78" ht="18.75">
      <c r="A40" s="143">
        <f t="shared" si="16"/>
        <v>42915</v>
      </c>
      <c r="B40" s="138" t="s">
        <v>21</v>
      </c>
      <c r="C40" s="30">
        <v>812</v>
      </c>
      <c r="D40" s="30">
        <v>720</v>
      </c>
      <c r="E40" s="41">
        <v>612</v>
      </c>
      <c r="F40" s="30">
        <v>55</v>
      </c>
      <c r="G40" s="30"/>
      <c r="H40" s="23">
        <v>21</v>
      </c>
      <c r="I40" s="33">
        <f t="shared" si="17"/>
        <v>2144</v>
      </c>
      <c r="J40" s="33">
        <f t="shared" si="18"/>
        <v>76</v>
      </c>
      <c r="K40" s="23">
        <v>333</v>
      </c>
      <c r="L40" s="14">
        <v>487</v>
      </c>
      <c r="M40" s="14">
        <v>320</v>
      </c>
      <c r="N40" s="14"/>
      <c r="O40" s="14">
        <v>12</v>
      </c>
      <c r="P40" s="14">
        <v>17</v>
      </c>
      <c r="Q40" s="14">
        <v>11</v>
      </c>
      <c r="R40" s="34"/>
      <c r="S40" s="33">
        <f t="shared" si="19"/>
        <v>1140</v>
      </c>
      <c r="T40" s="33">
        <f t="shared" si="20"/>
        <v>40</v>
      </c>
      <c r="U40" s="35">
        <f t="shared" si="21"/>
        <v>116</v>
      </c>
      <c r="V40" s="37">
        <v>4.41</v>
      </c>
      <c r="W40" s="23">
        <v>3.5</v>
      </c>
      <c r="X40" s="30">
        <v>5.2</v>
      </c>
      <c r="Y40" s="30">
        <v>3.5</v>
      </c>
      <c r="Z40" s="54">
        <v>5.7</v>
      </c>
      <c r="AA40" s="38">
        <v>2.2000000000000002</v>
      </c>
      <c r="AB40" s="38"/>
      <c r="AC40" s="38"/>
      <c r="AD40" s="38"/>
      <c r="AE40" s="38">
        <v>0.77500000000000002</v>
      </c>
      <c r="AF40" s="38"/>
      <c r="AG40" s="38"/>
      <c r="AH40" s="44">
        <f t="shared" si="4"/>
        <v>0.77500000000000002</v>
      </c>
      <c r="AI40" s="53">
        <v>60</v>
      </c>
      <c r="AJ40" s="15">
        <f t="shared" si="37"/>
        <v>60.774999999999999</v>
      </c>
      <c r="AK40" s="51">
        <f>U40+V40+X40+Z40+AB40+AC40+AD40+AE40+AF40+AG40+Y40</f>
        <v>135.58500000000001</v>
      </c>
      <c r="AL40" s="96">
        <f t="shared" si="23"/>
        <v>141.285</v>
      </c>
      <c r="AM40" s="16">
        <f t="shared" si="36"/>
        <v>80.509999999999991</v>
      </c>
      <c r="AN40" s="50"/>
      <c r="AO40" s="46"/>
      <c r="AP40" s="17">
        <f t="shared" si="24"/>
        <v>141.285</v>
      </c>
      <c r="AQ40" s="18">
        <f t="shared" si="5"/>
        <v>7.0779999999999745</v>
      </c>
      <c r="AR40" s="40"/>
      <c r="AS40" s="19">
        <f t="shared" si="6"/>
        <v>60.774999999999999</v>
      </c>
      <c r="AT40" s="20">
        <f t="shared" si="7"/>
        <v>81.887999999999991</v>
      </c>
      <c r="AU40" s="21">
        <f t="shared" si="8"/>
        <v>142.66299999999998</v>
      </c>
      <c r="AV40" s="47"/>
      <c r="AW40" s="19">
        <v>10</v>
      </c>
      <c r="AX40" s="20">
        <v>200</v>
      </c>
      <c r="AY40" s="20">
        <v>0</v>
      </c>
      <c r="AZ40" s="20">
        <v>18</v>
      </c>
      <c r="BA40" s="20">
        <v>20</v>
      </c>
      <c r="BB40" s="42">
        <f t="shared" si="9"/>
        <v>248</v>
      </c>
      <c r="BC40" s="43">
        <f t="shared" si="10"/>
        <v>235.6</v>
      </c>
      <c r="BD40" s="19">
        <v>18</v>
      </c>
      <c r="BE40" s="20">
        <v>20</v>
      </c>
      <c r="BF40" s="20">
        <v>12</v>
      </c>
      <c r="BG40" s="20">
        <v>14</v>
      </c>
      <c r="BH40" s="20">
        <v>1</v>
      </c>
      <c r="BI40" s="49">
        <f t="shared" si="11"/>
        <v>65</v>
      </c>
      <c r="BJ40" s="48">
        <f t="shared" si="12"/>
        <v>170.6</v>
      </c>
      <c r="BK40" s="24">
        <f t="shared" si="13"/>
        <v>81.887999999999991</v>
      </c>
      <c r="BL40" s="48">
        <f t="shared" si="14"/>
        <v>88.712000000000003</v>
      </c>
      <c r="BO40" s="129">
        <f t="shared" si="25"/>
        <v>2144</v>
      </c>
      <c r="BP40" s="129">
        <f t="shared" si="26"/>
        <v>76</v>
      </c>
      <c r="BQ40" s="129">
        <f t="shared" si="27"/>
        <v>820</v>
      </c>
      <c r="BR40" s="129">
        <f t="shared" si="28"/>
        <v>23</v>
      </c>
      <c r="BS40" s="129">
        <f t="shared" si="29"/>
        <v>2964</v>
      </c>
      <c r="BT40" s="129">
        <f t="shared" si="30"/>
        <v>99</v>
      </c>
      <c r="BU40" s="129">
        <f t="shared" si="31"/>
        <v>5.7</v>
      </c>
      <c r="BV40" s="129">
        <f>F40+G40+H40+O40+Q40+R40+V40+W40+X40+Y40+Z40+AA40</f>
        <v>123.51</v>
      </c>
      <c r="BW40" s="129">
        <f t="shared" si="33"/>
        <v>0.77500000000000002</v>
      </c>
      <c r="BX40" s="129">
        <f>F40+G40+H40+O40+Q40+V40+W40+X40+Y40+Z40+AA40+AB40+AC40+AD40+AE40+AF40+AG40</f>
        <v>124.28500000000001</v>
      </c>
      <c r="BY40" s="134">
        <f>F40+G40+H40+O40+Q40+R40+V40+W40+X40+Y40+Z40+AA40+AB40+AC40+AD40+AE40+AF40+AG40+AO40</f>
        <v>124.28500000000001</v>
      </c>
      <c r="BZ40" s="129">
        <f>V40+W40+X40+Y40+Z40+AA40+AB31+AE40+AF40+AG40</f>
        <v>25.284999999999997</v>
      </c>
    </row>
    <row r="41" spans="1:78" ht="18.75">
      <c r="A41" s="143">
        <f t="shared" si="16"/>
        <v>42915</v>
      </c>
      <c r="B41" s="138" t="s">
        <v>34</v>
      </c>
      <c r="C41" s="30">
        <v>826</v>
      </c>
      <c r="D41" s="30">
        <v>707</v>
      </c>
      <c r="E41" s="30">
        <v>637</v>
      </c>
      <c r="F41" s="30">
        <v>55</v>
      </c>
      <c r="G41" s="30"/>
      <c r="H41" s="23">
        <v>22</v>
      </c>
      <c r="I41" s="33">
        <f>C41+D41+E41</f>
        <v>2170</v>
      </c>
      <c r="J41" s="33">
        <f>F41+G41+H41</f>
        <v>77</v>
      </c>
      <c r="K41" s="30">
        <v>350</v>
      </c>
      <c r="L41" s="30">
        <v>487</v>
      </c>
      <c r="M41" s="14">
        <v>350</v>
      </c>
      <c r="N41" s="30"/>
      <c r="O41" s="30">
        <v>13</v>
      </c>
      <c r="P41" s="30">
        <v>17</v>
      </c>
      <c r="Q41" s="14">
        <v>12</v>
      </c>
      <c r="R41" s="34"/>
      <c r="S41" s="33">
        <f t="shared" si="19"/>
        <v>1187</v>
      </c>
      <c r="T41" s="33">
        <f t="shared" si="20"/>
        <v>42</v>
      </c>
      <c r="U41" s="35">
        <f t="shared" si="21"/>
        <v>119</v>
      </c>
      <c r="V41" s="37">
        <v>4.41</v>
      </c>
      <c r="W41" s="23">
        <v>3.5</v>
      </c>
      <c r="X41" s="30">
        <v>5.2</v>
      </c>
      <c r="Y41" s="30">
        <v>3.5</v>
      </c>
      <c r="Z41" s="54">
        <v>5.7</v>
      </c>
      <c r="AA41" s="38">
        <v>2.2000000000000002</v>
      </c>
      <c r="AB41" s="38"/>
      <c r="AC41" s="38"/>
      <c r="AD41" s="38"/>
      <c r="AE41" s="38">
        <v>0.77500000000000002</v>
      </c>
      <c r="AF41" s="38"/>
      <c r="AG41" s="38"/>
      <c r="AH41" s="44">
        <f t="shared" si="4"/>
        <v>0.77500000000000002</v>
      </c>
      <c r="AI41" s="53">
        <v>60</v>
      </c>
      <c r="AJ41" s="15">
        <f t="shared" si="37"/>
        <v>60.774999999999999</v>
      </c>
      <c r="AK41" s="51">
        <f>U41+V41+X41+Z41+AB41+AC41+AD41+AE41+AF41+AG41+Y41</f>
        <v>138.58499999999998</v>
      </c>
      <c r="AL41" s="96">
        <f t="shared" si="23"/>
        <v>144.28499999999997</v>
      </c>
      <c r="AM41" s="16">
        <f t="shared" si="36"/>
        <v>83.509999999999962</v>
      </c>
      <c r="AN41" s="50"/>
      <c r="AO41" s="46"/>
      <c r="AP41" s="17">
        <f t="shared" si="24"/>
        <v>144.28499999999997</v>
      </c>
      <c r="AQ41" s="18">
        <f t="shared" si="5"/>
        <v>4.078000000000003</v>
      </c>
      <c r="AR41" s="40"/>
      <c r="AS41" s="19">
        <f t="shared" si="6"/>
        <v>60.774999999999999</v>
      </c>
      <c r="AT41" s="20">
        <f t="shared" si="7"/>
        <v>81.887999999999991</v>
      </c>
      <c r="AU41" s="21">
        <f t="shared" si="8"/>
        <v>142.66299999999998</v>
      </c>
      <c r="AV41" s="47"/>
      <c r="AW41" s="19">
        <v>10</v>
      </c>
      <c r="AX41" s="20">
        <v>200</v>
      </c>
      <c r="AY41" s="20">
        <v>0</v>
      </c>
      <c r="AZ41" s="20">
        <v>18</v>
      </c>
      <c r="BA41" s="20">
        <v>20</v>
      </c>
      <c r="BB41" s="42">
        <f t="shared" si="9"/>
        <v>248</v>
      </c>
      <c r="BC41" s="43">
        <f t="shared" si="10"/>
        <v>235.6</v>
      </c>
      <c r="BD41" s="19">
        <v>18</v>
      </c>
      <c r="BE41" s="20">
        <v>20</v>
      </c>
      <c r="BF41" s="20">
        <v>12</v>
      </c>
      <c r="BG41" s="20">
        <v>14</v>
      </c>
      <c r="BH41" s="20">
        <v>1</v>
      </c>
      <c r="BI41" s="49">
        <f t="shared" si="11"/>
        <v>65</v>
      </c>
      <c r="BJ41" s="48">
        <f t="shared" si="12"/>
        <v>170.6</v>
      </c>
      <c r="BK41" s="24">
        <f t="shared" si="13"/>
        <v>81.887999999999991</v>
      </c>
      <c r="BL41" s="48">
        <f t="shared" si="14"/>
        <v>88.712000000000003</v>
      </c>
      <c r="BO41" s="129">
        <f t="shared" si="25"/>
        <v>2170</v>
      </c>
      <c r="BP41" s="129">
        <f t="shared" si="26"/>
        <v>77</v>
      </c>
      <c r="BQ41" s="129">
        <f t="shared" si="27"/>
        <v>837</v>
      </c>
      <c r="BR41" s="129">
        <f t="shared" si="28"/>
        <v>25</v>
      </c>
      <c r="BS41" s="129">
        <f t="shared" si="29"/>
        <v>3007</v>
      </c>
      <c r="BT41" s="129">
        <f t="shared" si="30"/>
        <v>102</v>
      </c>
      <c r="BU41" s="129">
        <f t="shared" si="31"/>
        <v>5.7</v>
      </c>
      <c r="BV41" s="129">
        <f>F41+G41+H41+O41+Q41+R41+V41+W41+X41+Y41+Z41+AA41</f>
        <v>126.51</v>
      </c>
      <c r="BW41" s="129">
        <f t="shared" si="33"/>
        <v>0.77500000000000002</v>
      </c>
      <c r="BX41" s="129">
        <f>F41+G41+H41+O41+Q41+V41+W41+X41+Y41+Z41+AA41+AB41+AC41+AD41+AE41+AF41+AG41</f>
        <v>127.28500000000001</v>
      </c>
      <c r="BY41" s="134">
        <f>F41+G41+H41+O41+Q41+R41+V41+W41+X41+Y41+Z41+AA41+AB41+AC41+AD41+AE41+AF41+AG41+AO41</f>
        <v>127.28500000000001</v>
      </c>
      <c r="BZ41" s="129">
        <f>V41+W41+X41+Y41+Z41+AA41+AB32+AE41+AF41+AG41</f>
        <v>25.284999999999997</v>
      </c>
    </row>
    <row r="42" spans="1:78" ht="18.75">
      <c r="A42" s="143">
        <f t="shared" si="16"/>
        <v>42915</v>
      </c>
      <c r="B42" s="138" t="s">
        <v>22</v>
      </c>
      <c r="C42" s="30">
        <v>829</v>
      </c>
      <c r="D42" s="30">
        <v>761</v>
      </c>
      <c r="E42" s="41">
        <v>644</v>
      </c>
      <c r="F42" s="30">
        <v>54</v>
      </c>
      <c r="G42" s="30"/>
      <c r="H42" s="23">
        <v>22</v>
      </c>
      <c r="I42" s="33">
        <f>C42+D42+E42</f>
        <v>2234</v>
      </c>
      <c r="J42" s="33">
        <f>F42+G42+H42</f>
        <v>76</v>
      </c>
      <c r="K42" s="23">
        <v>370</v>
      </c>
      <c r="L42" s="14">
        <v>470</v>
      </c>
      <c r="M42" s="14">
        <v>360</v>
      </c>
      <c r="N42" s="14"/>
      <c r="O42" s="14">
        <v>13</v>
      </c>
      <c r="P42" s="14">
        <v>17</v>
      </c>
      <c r="Q42" s="14">
        <v>13</v>
      </c>
      <c r="R42" s="34"/>
      <c r="S42" s="33">
        <f t="shared" si="19"/>
        <v>1200</v>
      </c>
      <c r="T42" s="33">
        <f t="shared" si="20"/>
        <v>43</v>
      </c>
      <c r="U42" s="35">
        <f t="shared" si="21"/>
        <v>119</v>
      </c>
      <c r="V42" s="37">
        <v>4.41</v>
      </c>
      <c r="W42" s="23">
        <v>3.5</v>
      </c>
      <c r="X42" s="30">
        <v>5.2</v>
      </c>
      <c r="Y42" s="30">
        <v>3.7</v>
      </c>
      <c r="Z42" s="54">
        <v>6.1</v>
      </c>
      <c r="AA42" s="38">
        <v>2.4</v>
      </c>
      <c r="AB42" s="38"/>
      <c r="AC42" s="38"/>
      <c r="AD42" s="38"/>
      <c r="AE42" s="38">
        <v>0.77500000000000002</v>
      </c>
      <c r="AF42" s="38"/>
      <c r="AG42" s="38"/>
      <c r="AH42" s="44">
        <f t="shared" si="4"/>
        <v>0.77500000000000002</v>
      </c>
      <c r="AI42" s="53">
        <v>60</v>
      </c>
      <c r="AJ42" s="15">
        <f t="shared" si="37"/>
        <v>60.774999999999999</v>
      </c>
      <c r="AK42" s="51">
        <f>U42+V42+X42+Z42+AB42+AC42+AD42+AE42+AF42+AG42+Y42</f>
        <v>139.18499999999997</v>
      </c>
      <c r="AL42" s="96">
        <f t="shared" si="23"/>
        <v>145.08499999999998</v>
      </c>
      <c r="AM42" s="16">
        <f t="shared" si="36"/>
        <v>84.309999999999974</v>
      </c>
      <c r="AN42" s="50"/>
      <c r="AO42" s="46"/>
      <c r="AP42" s="17">
        <f t="shared" si="24"/>
        <v>145.08499999999998</v>
      </c>
      <c r="AQ42" s="18">
        <f t="shared" si="5"/>
        <v>3.4780000000000086</v>
      </c>
      <c r="AR42" s="40"/>
      <c r="AS42" s="19">
        <f t="shared" si="6"/>
        <v>60.774999999999999</v>
      </c>
      <c r="AT42" s="20">
        <f t="shared" si="7"/>
        <v>81.887999999999991</v>
      </c>
      <c r="AU42" s="21">
        <f t="shared" si="8"/>
        <v>142.66299999999998</v>
      </c>
      <c r="AV42" s="47"/>
      <c r="AW42" s="19">
        <v>10</v>
      </c>
      <c r="AX42" s="20">
        <v>200</v>
      </c>
      <c r="AY42" s="20">
        <v>0</v>
      </c>
      <c r="AZ42" s="20">
        <v>18</v>
      </c>
      <c r="BA42" s="20">
        <v>20</v>
      </c>
      <c r="BB42" s="42">
        <f t="shared" si="9"/>
        <v>248</v>
      </c>
      <c r="BC42" s="43">
        <f t="shared" si="10"/>
        <v>235.6</v>
      </c>
      <c r="BD42" s="19">
        <v>18</v>
      </c>
      <c r="BE42" s="20">
        <v>20</v>
      </c>
      <c r="BF42" s="20">
        <v>12</v>
      </c>
      <c r="BG42" s="20">
        <v>14</v>
      </c>
      <c r="BH42" s="20">
        <v>1</v>
      </c>
      <c r="BI42" s="49">
        <f t="shared" si="11"/>
        <v>65</v>
      </c>
      <c r="BJ42" s="48">
        <f t="shared" si="12"/>
        <v>170.6</v>
      </c>
      <c r="BK42" s="24">
        <f t="shared" si="13"/>
        <v>81.887999999999991</v>
      </c>
      <c r="BL42" s="48">
        <f t="shared" si="14"/>
        <v>88.712000000000003</v>
      </c>
      <c r="BO42" s="129">
        <f t="shared" si="25"/>
        <v>2234</v>
      </c>
      <c r="BP42" s="129">
        <f t="shared" si="26"/>
        <v>76</v>
      </c>
      <c r="BQ42" s="129">
        <f t="shared" si="27"/>
        <v>840</v>
      </c>
      <c r="BR42" s="129">
        <f t="shared" si="28"/>
        <v>26</v>
      </c>
      <c r="BS42" s="129">
        <f t="shared" si="29"/>
        <v>3074</v>
      </c>
      <c r="BT42" s="129">
        <f t="shared" si="30"/>
        <v>102</v>
      </c>
      <c r="BU42" s="129">
        <f t="shared" si="31"/>
        <v>6.1</v>
      </c>
      <c r="BV42" s="129">
        <f>F42+G42+H42+O42+Q42+R42+V42+W42+X42+Y42+Z42+AA42</f>
        <v>127.31</v>
      </c>
      <c r="BW42" s="129">
        <f t="shared" si="33"/>
        <v>0.77500000000000002</v>
      </c>
      <c r="BX42" s="129">
        <f>F42+G42+H42+O42+Q42+V42+W42+X42+Y42+Z42+AA42+AB42+AC42+AD42+AE42+AF42+AG42</f>
        <v>128.08500000000001</v>
      </c>
      <c r="BY42" s="134">
        <f>F42+G42+H42+O42+Q42+R42+V42+W42+X42+Y42+Z42+AA42+AB42+AC42+AD42+AE42+AF42+AG42+AO42</f>
        <v>128.08500000000001</v>
      </c>
      <c r="BZ42" s="129">
        <f>V42+W42+X42+Y42+Z42+AA42+AB33+AE42+AF42+AG42</f>
        <v>26.084999999999994</v>
      </c>
    </row>
    <row r="43" spans="1:78" ht="18.75">
      <c r="A43" s="143">
        <f t="shared" si="16"/>
        <v>42915</v>
      </c>
      <c r="B43" s="138" t="s">
        <v>49</v>
      </c>
      <c r="C43" s="30">
        <v>807</v>
      </c>
      <c r="D43" s="30">
        <v>742</v>
      </c>
      <c r="E43" s="41">
        <v>644</v>
      </c>
      <c r="F43" s="30">
        <v>54</v>
      </c>
      <c r="G43" s="30"/>
      <c r="H43" s="23">
        <v>21</v>
      </c>
      <c r="I43" s="33">
        <f>C43+D43+E43</f>
        <v>2193</v>
      </c>
      <c r="J43" s="33">
        <f>F43+G43+H43</f>
        <v>75</v>
      </c>
      <c r="K43" s="23">
        <v>355</v>
      </c>
      <c r="L43" s="14">
        <v>476</v>
      </c>
      <c r="M43" s="14">
        <v>350</v>
      </c>
      <c r="N43" s="14"/>
      <c r="O43" s="14">
        <v>12</v>
      </c>
      <c r="P43" s="14">
        <v>16</v>
      </c>
      <c r="Q43" s="14">
        <v>12</v>
      </c>
      <c r="R43" s="34"/>
      <c r="S43" s="33">
        <f t="shared" si="19"/>
        <v>1181</v>
      </c>
      <c r="T43" s="33">
        <f t="shared" si="20"/>
        <v>40</v>
      </c>
      <c r="U43" s="35">
        <f t="shared" si="21"/>
        <v>115</v>
      </c>
      <c r="V43" s="37">
        <v>4.41</v>
      </c>
      <c r="W43" s="23">
        <v>3.5</v>
      </c>
      <c r="X43" s="30">
        <v>5.2</v>
      </c>
      <c r="Y43" s="30">
        <v>3.7</v>
      </c>
      <c r="Z43" s="54">
        <v>6.1</v>
      </c>
      <c r="AA43" s="38">
        <v>2.4</v>
      </c>
      <c r="AB43" s="38"/>
      <c r="AC43" s="38"/>
      <c r="AD43" s="38"/>
      <c r="AE43" s="38">
        <v>0.77500000000000002</v>
      </c>
      <c r="AF43" s="38"/>
      <c r="AG43" s="38"/>
      <c r="AH43" s="44">
        <f t="shared" si="4"/>
        <v>0.77500000000000002</v>
      </c>
      <c r="AI43" s="53">
        <v>60</v>
      </c>
      <c r="AJ43" s="15">
        <f t="shared" si="37"/>
        <v>60.774999999999999</v>
      </c>
      <c r="AK43" s="51">
        <f t="shared" si="22"/>
        <v>135.185</v>
      </c>
      <c r="AL43" s="96">
        <f t="shared" si="23"/>
        <v>141.08500000000001</v>
      </c>
      <c r="AM43" s="16">
        <f t="shared" si="36"/>
        <v>80.31</v>
      </c>
      <c r="AN43" s="50"/>
      <c r="AO43" s="46"/>
      <c r="AP43" s="17">
        <f t="shared" si="24"/>
        <v>141.08500000000001</v>
      </c>
      <c r="AQ43" s="18">
        <f t="shared" si="5"/>
        <v>7.4779999999999802</v>
      </c>
      <c r="AR43" s="40"/>
      <c r="AS43" s="19">
        <f t="shared" si="6"/>
        <v>60.774999999999999</v>
      </c>
      <c r="AT43" s="20">
        <f t="shared" si="7"/>
        <v>81.887999999999991</v>
      </c>
      <c r="AU43" s="21">
        <f t="shared" si="8"/>
        <v>142.66299999999998</v>
      </c>
      <c r="AV43" s="47"/>
      <c r="AW43" s="19">
        <v>10</v>
      </c>
      <c r="AX43" s="20">
        <v>200</v>
      </c>
      <c r="AY43" s="20">
        <v>0</v>
      </c>
      <c r="AZ43" s="20">
        <v>18</v>
      </c>
      <c r="BA43" s="20">
        <v>20</v>
      </c>
      <c r="BB43" s="42">
        <f t="shared" si="9"/>
        <v>248</v>
      </c>
      <c r="BC43" s="43">
        <f t="shared" si="10"/>
        <v>235.6</v>
      </c>
      <c r="BD43" s="19">
        <v>18</v>
      </c>
      <c r="BE43" s="20">
        <v>20</v>
      </c>
      <c r="BF43" s="20">
        <v>12</v>
      </c>
      <c r="BG43" s="20">
        <v>14</v>
      </c>
      <c r="BH43" s="20">
        <v>1</v>
      </c>
      <c r="BI43" s="49">
        <f t="shared" si="11"/>
        <v>65</v>
      </c>
      <c r="BJ43" s="48">
        <f t="shared" si="12"/>
        <v>170.6</v>
      </c>
      <c r="BK43" s="24">
        <f t="shared" si="13"/>
        <v>81.887999999999991</v>
      </c>
      <c r="BL43" s="48">
        <f t="shared" si="14"/>
        <v>88.712000000000003</v>
      </c>
      <c r="BO43" s="129">
        <f t="shared" si="25"/>
        <v>2193</v>
      </c>
      <c r="BP43" s="129">
        <f t="shared" si="26"/>
        <v>75</v>
      </c>
      <c r="BQ43" s="129">
        <f t="shared" si="27"/>
        <v>831</v>
      </c>
      <c r="BR43" s="129">
        <f t="shared" si="28"/>
        <v>24</v>
      </c>
      <c r="BS43" s="129">
        <f t="shared" si="29"/>
        <v>3024</v>
      </c>
      <c r="BT43" s="129">
        <f t="shared" si="30"/>
        <v>99</v>
      </c>
      <c r="BU43" s="129">
        <f t="shared" si="31"/>
        <v>6.1</v>
      </c>
      <c r="BV43" s="129">
        <f t="shared" si="32"/>
        <v>124.31</v>
      </c>
      <c r="BW43" s="129">
        <f t="shared" si="33"/>
        <v>0.77500000000000002</v>
      </c>
      <c r="BX43" s="129">
        <f t="shared" si="34"/>
        <v>125.08500000000001</v>
      </c>
      <c r="BY43" s="134">
        <f t="shared" si="35"/>
        <v>125.08500000000001</v>
      </c>
      <c r="BZ43" s="129">
        <f t="shared" si="38"/>
        <v>26.084999999999994</v>
      </c>
    </row>
    <row r="44" spans="1:78" ht="18.75">
      <c r="A44" s="143">
        <f t="shared" si="16"/>
        <v>42915</v>
      </c>
      <c r="B44" s="138" t="s">
        <v>23</v>
      </c>
      <c r="C44" s="30">
        <v>793</v>
      </c>
      <c r="D44" s="30">
        <v>731</v>
      </c>
      <c r="E44" s="41">
        <v>625</v>
      </c>
      <c r="F44" s="30">
        <v>53</v>
      </c>
      <c r="G44" s="30"/>
      <c r="H44" s="23">
        <v>21</v>
      </c>
      <c r="I44" s="33">
        <f>C44+D44+E44</f>
        <v>2149</v>
      </c>
      <c r="J44" s="33">
        <f>F44+G44+H44</f>
        <v>74</v>
      </c>
      <c r="K44" s="23">
        <v>352</v>
      </c>
      <c r="L44" s="14">
        <v>472</v>
      </c>
      <c r="M44" s="14">
        <v>380</v>
      </c>
      <c r="N44" s="14"/>
      <c r="O44" s="14">
        <v>12</v>
      </c>
      <c r="P44" s="14">
        <v>16</v>
      </c>
      <c r="Q44" s="14">
        <v>13</v>
      </c>
      <c r="R44" s="34"/>
      <c r="S44" s="33">
        <f t="shared" si="19"/>
        <v>1204</v>
      </c>
      <c r="T44" s="33">
        <f t="shared" si="20"/>
        <v>41</v>
      </c>
      <c r="U44" s="35">
        <f t="shared" si="21"/>
        <v>115</v>
      </c>
      <c r="V44" s="37">
        <v>4.41</v>
      </c>
      <c r="W44" s="23">
        <v>3.5</v>
      </c>
      <c r="X44" s="30">
        <v>5.5</v>
      </c>
      <c r="Y44" s="30">
        <v>3.5</v>
      </c>
      <c r="Z44" s="54">
        <v>6.2</v>
      </c>
      <c r="AA44" s="38">
        <v>2.4</v>
      </c>
      <c r="AB44" s="38"/>
      <c r="AC44" s="38"/>
      <c r="AD44" s="38"/>
      <c r="AE44" s="38">
        <v>0.77500000000000002</v>
      </c>
      <c r="AF44" s="38"/>
      <c r="AG44" s="38"/>
      <c r="AH44" s="44">
        <f t="shared" si="4"/>
        <v>0.77500000000000002</v>
      </c>
      <c r="AI44" s="53">
        <v>60</v>
      </c>
      <c r="AJ44" s="15">
        <f t="shared" si="37"/>
        <v>60.774999999999999</v>
      </c>
      <c r="AK44" s="51">
        <f t="shared" si="22"/>
        <v>135.38499999999999</v>
      </c>
      <c r="AL44" s="96">
        <f t="shared" si="23"/>
        <v>141.285</v>
      </c>
      <c r="AM44" s="16">
        <f t="shared" si="36"/>
        <v>80.509999999999991</v>
      </c>
      <c r="AN44" s="50"/>
      <c r="AO44" s="46"/>
      <c r="AP44" s="17">
        <f t="shared" si="24"/>
        <v>141.285</v>
      </c>
      <c r="AQ44" s="18">
        <f t="shared" si="5"/>
        <v>7.2779999999999916</v>
      </c>
      <c r="AR44" s="40"/>
      <c r="AS44" s="19">
        <f t="shared" si="6"/>
        <v>60.774999999999999</v>
      </c>
      <c r="AT44" s="20">
        <f t="shared" si="7"/>
        <v>81.887999999999991</v>
      </c>
      <c r="AU44" s="21">
        <f t="shared" si="8"/>
        <v>142.66299999999998</v>
      </c>
      <c r="AV44" s="47"/>
      <c r="AW44" s="19">
        <v>10</v>
      </c>
      <c r="AX44" s="20">
        <v>200</v>
      </c>
      <c r="AY44" s="20">
        <v>0</v>
      </c>
      <c r="AZ44" s="20">
        <v>18</v>
      </c>
      <c r="BA44" s="20">
        <v>20</v>
      </c>
      <c r="BB44" s="42">
        <f t="shared" si="9"/>
        <v>248</v>
      </c>
      <c r="BC44" s="43">
        <f t="shared" si="10"/>
        <v>235.6</v>
      </c>
      <c r="BD44" s="19">
        <v>18</v>
      </c>
      <c r="BE44" s="20">
        <v>20</v>
      </c>
      <c r="BF44" s="20">
        <v>12</v>
      </c>
      <c r="BG44" s="20">
        <v>14</v>
      </c>
      <c r="BH44" s="20">
        <v>1</v>
      </c>
      <c r="BI44" s="49">
        <f t="shared" si="11"/>
        <v>65</v>
      </c>
      <c r="BJ44" s="48">
        <f t="shared" si="12"/>
        <v>170.6</v>
      </c>
      <c r="BK44" s="24">
        <f t="shared" si="13"/>
        <v>81.887999999999991</v>
      </c>
      <c r="BL44" s="48">
        <f t="shared" si="14"/>
        <v>88.712000000000003</v>
      </c>
      <c r="BO44" s="129">
        <f t="shared" si="25"/>
        <v>2149</v>
      </c>
      <c r="BP44" s="129">
        <f t="shared" si="26"/>
        <v>74</v>
      </c>
      <c r="BQ44" s="129">
        <f t="shared" si="27"/>
        <v>824</v>
      </c>
      <c r="BR44" s="129">
        <f t="shared" si="28"/>
        <v>25</v>
      </c>
      <c r="BS44" s="129">
        <f t="shared" si="29"/>
        <v>2973</v>
      </c>
      <c r="BT44" s="129">
        <f t="shared" si="30"/>
        <v>99</v>
      </c>
      <c r="BU44" s="129">
        <f t="shared" si="31"/>
        <v>6.2</v>
      </c>
      <c r="BV44" s="129">
        <f t="shared" si="32"/>
        <v>124.51</v>
      </c>
      <c r="BW44" s="129">
        <f t="shared" si="33"/>
        <v>0.77500000000000002</v>
      </c>
      <c r="BX44" s="129">
        <f t="shared" si="34"/>
        <v>125.28500000000001</v>
      </c>
      <c r="BY44" s="134">
        <f t="shared" si="35"/>
        <v>125.28500000000001</v>
      </c>
      <c r="BZ44" s="129">
        <f t="shared" si="38"/>
        <v>26.284999999999997</v>
      </c>
    </row>
    <row r="45" spans="1:78" ht="18.75">
      <c r="A45" s="143">
        <f t="shared" si="16"/>
        <v>42915</v>
      </c>
      <c r="B45" s="138" t="s">
        <v>50</v>
      </c>
      <c r="C45" s="30">
        <v>766</v>
      </c>
      <c r="D45" s="30">
        <v>787</v>
      </c>
      <c r="E45" s="41">
        <v>606</v>
      </c>
      <c r="F45" s="30">
        <v>54</v>
      </c>
      <c r="G45" s="30"/>
      <c r="H45" s="23">
        <v>20</v>
      </c>
      <c r="I45" s="33">
        <f>C45+D45+E45</f>
        <v>2159</v>
      </c>
      <c r="J45" s="33">
        <f>F45+G45+H45</f>
        <v>74</v>
      </c>
      <c r="K45" s="23">
        <v>355</v>
      </c>
      <c r="L45" s="14">
        <v>442</v>
      </c>
      <c r="M45" s="14">
        <v>352</v>
      </c>
      <c r="N45" s="14"/>
      <c r="O45" s="14">
        <v>12</v>
      </c>
      <c r="P45" s="14">
        <v>15</v>
      </c>
      <c r="Q45" s="14">
        <v>12</v>
      </c>
      <c r="R45" s="34"/>
      <c r="S45" s="33">
        <f t="shared" si="19"/>
        <v>1149</v>
      </c>
      <c r="T45" s="33">
        <f t="shared" si="20"/>
        <v>39</v>
      </c>
      <c r="U45" s="35">
        <f t="shared" si="21"/>
        <v>113</v>
      </c>
      <c r="V45" s="37">
        <v>4.41</v>
      </c>
      <c r="W45" s="23">
        <v>3.5</v>
      </c>
      <c r="X45" s="30">
        <v>5.5</v>
      </c>
      <c r="Y45" s="30">
        <v>3.5</v>
      </c>
      <c r="Z45" s="54">
        <v>6.2</v>
      </c>
      <c r="AA45" s="38">
        <v>2.4</v>
      </c>
      <c r="AB45" s="38"/>
      <c r="AC45" s="38"/>
      <c r="AD45" s="38"/>
      <c r="AE45" s="38">
        <v>0.77500000000000002</v>
      </c>
      <c r="AF45" s="38"/>
      <c r="AG45" s="38"/>
      <c r="AH45" s="44">
        <f t="shared" si="4"/>
        <v>0.77500000000000002</v>
      </c>
      <c r="AI45" s="53">
        <v>60</v>
      </c>
      <c r="AJ45" s="15">
        <f t="shared" si="37"/>
        <v>60.774999999999999</v>
      </c>
      <c r="AK45" s="51">
        <f t="shared" si="22"/>
        <v>133.38499999999999</v>
      </c>
      <c r="AL45" s="96">
        <f t="shared" si="23"/>
        <v>139.285</v>
      </c>
      <c r="AM45" s="16">
        <f t="shared" si="36"/>
        <v>78.509999999999991</v>
      </c>
      <c r="AN45" s="50"/>
      <c r="AO45" s="46"/>
      <c r="AP45" s="17">
        <f t="shared" si="24"/>
        <v>139.285</v>
      </c>
      <c r="AQ45" s="18">
        <f t="shared" si="5"/>
        <v>9.2779999999999916</v>
      </c>
      <c r="AR45" s="40"/>
      <c r="AS45" s="19">
        <f t="shared" si="6"/>
        <v>60.774999999999999</v>
      </c>
      <c r="AT45" s="20">
        <f t="shared" si="7"/>
        <v>81.887999999999991</v>
      </c>
      <c r="AU45" s="21">
        <f t="shared" si="8"/>
        <v>142.66299999999998</v>
      </c>
      <c r="AV45" s="47"/>
      <c r="AW45" s="19">
        <v>10</v>
      </c>
      <c r="AX45" s="20">
        <v>200</v>
      </c>
      <c r="AY45" s="20">
        <v>0</v>
      </c>
      <c r="AZ45" s="20">
        <v>18</v>
      </c>
      <c r="BA45" s="20">
        <v>20</v>
      </c>
      <c r="BB45" s="42">
        <f t="shared" si="9"/>
        <v>248</v>
      </c>
      <c r="BC45" s="43">
        <f t="shared" si="10"/>
        <v>235.6</v>
      </c>
      <c r="BD45" s="19">
        <v>18</v>
      </c>
      <c r="BE45" s="20">
        <v>20</v>
      </c>
      <c r="BF45" s="20">
        <v>12</v>
      </c>
      <c r="BG45" s="20">
        <v>14</v>
      </c>
      <c r="BH45" s="20">
        <v>1</v>
      </c>
      <c r="BI45" s="49">
        <f t="shared" si="11"/>
        <v>65</v>
      </c>
      <c r="BJ45" s="48">
        <f t="shared" si="12"/>
        <v>170.6</v>
      </c>
      <c r="BK45" s="24">
        <f t="shared" si="13"/>
        <v>81.887999999999991</v>
      </c>
      <c r="BL45" s="48">
        <f t="shared" si="14"/>
        <v>88.712000000000003</v>
      </c>
      <c r="BO45" s="129">
        <f t="shared" si="25"/>
        <v>2159</v>
      </c>
      <c r="BP45" s="129">
        <f t="shared" si="26"/>
        <v>74</v>
      </c>
      <c r="BQ45" s="129">
        <f t="shared" si="27"/>
        <v>797</v>
      </c>
      <c r="BR45" s="129">
        <f t="shared" si="28"/>
        <v>24</v>
      </c>
      <c r="BS45" s="129">
        <f t="shared" si="29"/>
        <v>2956</v>
      </c>
      <c r="BT45" s="129">
        <f t="shared" si="30"/>
        <v>98</v>
      </c>
      <c r="BU45" s="129">
        <f t="shared" si="31"/>
        <v>6.2</v>
      </c>
      <c r="BV45" s="129">
        <f t="shared" si="32"/>
        <v>123.51</v>
      </c>
      <c r="BW45" s="129">
        <f t="shared" si="33"/>
        <v>0.77500000000000002</v>
      </c>
      <c r="BX45" s="129">
        <f t="shared" si="34"/>
        <v>124.28500000000001</v>
      </c>
      <c r="BY45" s="134">
        <f t="shared" si="35"/>
        <v>124.28500000000001</v>
      </c>
      <c r="BZ45" s="129">
        <f t="shared" si="38"/>
        <v>26.284999999999997</v>
      </c>
    </row>
    <row r="46" spans="1:78" ht="18.75">
      <c r="A46" s="143">
        <f t="shared" si="16"/>
        <v>42915</v>
      </c>
      <c r="B46" s="138" t="s">
        <v>24</v>
      </c>
      <c r="C46" s="30">
        <v>778</v>
      </c>
      <c r="D46" s="30">
        <v>801</v>
      </c>
      <c r="E46" s="30">
        <v>607</v>
      </c>
      <c r="F46" s="30">
        <v>55</v>
      </c>
      <c r="G46" s="30"/>
      <c r="H46" s="23">
        <v>20</v>
      </c>
      <c r="I46" s="33">
        <f t="shared" si="17"/>
        <v>2186</v>
      </c>
      <c r="J46" s="33">
        <f t="shared" si="18"/>
        <v>75</v>
      </c>
      <c r="K46" s="23">
        <v>362</v>
      </c>
      <c r="L46" s="14">
        <v>445</v>
      </c>
      <c r="M46" s="14">
        <v>380</v>
      </c>
      <c r="N46" s="14"/>
      <c r="O46" s="14">
        <v>13</v>
      </c>
      <c r="P46" s="14">
        <v>15</v>
      </c>
      <c r="Q46" s="14">
        <v>13</v>
      </c>
      <c r="R46" s="34"/>
      <c r="S46" s="33">
        <f t="shared" si="19"/>
        <v>1187</v>
      </c>
      <c r="T46" s="33">
        <f t="shared" si="20"/>
        <v>41</v>
      </c>
      <c r="U46" s="35">
        <f t="shared" si="21"/>
        <v>116</v>
      </c>
      <c r="V46" s="23">
        <v>4.41</v>
      </c>
      <c r="W46" s="23">
        <v>3.5</v>
      </c>
      <c r="X46" s="30">
        <v>5.8</v>
      </c>
      <c r="Y46" s="30">
        <v>3.5</v>
      </c>
      <c r="Z46" s="30">
        <v>5.7</v>
      </c>
      <c r="AA46" s="38">
        <v>2.5</v>
      </c>
      <c r="AB46" s="38"/>
      <c r="AC46" s="38"/>
      <c r="AD46" s="38"/>
      <c r="AE46" s="38">
        <v>0.77500000000000002</v>
      </c>
      <c r="AF46" s="38"/>
      <c r="AG46" s="38"/>
      <c r="AH46" s="44">
        <f t="shared" si="4"/>
        <v>0.77500000000000002</v>
      </c>
      <c r="AI46" s="53">
        <v>60</v>
      </c>
      <c r="AJ46" s="15">
        <f t="shared" si="37"/>
        <v>60.774999999999999</v>
      </c>
      <c r="AK46" s="51">
        <f t="shared" si="22"/>
        <v>136.185</v>
      </c>
      <c r="AL46" s="96">
        <f t="shared" si="23"/>
        <v>142.185</v>
      </c>
      <c r="AM46" s="16">
        <f t="shared" si="36"/>
        <v>81.41</v>
      </c>
      <c r="AN46" s="50"/>
      <c r="AO46" s="46"/>
      <c r="AP46" s="17">
        <f t="shared" si="24"/>
        <v>142.185</v>
      </c>
      <c r="AQ46" s="18">
        <f t="shared" si="5"/>
        <v>6.4779999999999802</v>
      </c>
      <c r="AR46" s="40"/>
      <c r="AS46" s="19">
        <f t="shared" si="6"/>
        <v>60.774999999999999</v>
      </c>
      <c r="AT46" s="20">
        <f t="shared" si="7"/>
        <v>81.887999999999991</v>
      </c>
      <c r="AU46" s="21">
        <f t="shared" si="8"/>
        <v>142.66299999999998</v>
      </c>
      <c r="AV46" s="47"/>
      <c r="AW46" s="19">
        <v>10</v>
      </c>
      <c r="AX46" s="20">
        <v>200</v>
      </c>
      <c r="AY46" s="20">
        <v>0</v>
      </c>
      <c r="AZ46" s="20">
        <v>18</v>
      </c>
      <c r="BA46" s="20">
        <v>20</v>
      </c>
      <c r="BB46" s="42">
        <f t="shared" si="9"/>
        <v>248</v>
      </c>
      <c r="BC46" s="43">
        <f t="shared" si="10"/>
        <v>235.6</v>
      </c>
      <c r="BD46" s="19">
        <v>18</v>
      </c>
      <c r="BE46" s="20">
        <v>20</v>
      </c>
      <c r="BF46" s="20">
        <v>12</v>
      </c>
      <c r="BG46" s="20">
        <v>14</v>
      </c>
      <c r="BH46" s="20">
        <v>1</v>
      </c>
      <c r="BI46" s="49">
        <f t="shared" si="11"/>
        <v>65</v>
      </c>
      <c r="BJ46" s="48">
        <f t="shared" si="12"/>
        <v>170.6</v>
      </c>
      <c r="BK46" s="24">
        <f t="shared" si="13"/>
        <v>81.887999999999991</v>
      </c>
      <c r="BL46" s="48">
        <f t="shared" si="14"/>
        <v>88.712000000000003</v>
      </c>
      <c r="BO46" s="129">
        <f t="shared" si="25"/>
        <v>2186</v>
      </c>
      <c r="BP46" s="129">
        <f t="shared" si="26"/>
        <v>75</v>
      </c>
      <c r="BQ46" s="129">
        <f t="shared" si="27"/>
        <v>807</v>
      </c>
      <c r="BR46" s="129">
        <f t="shared" si="28"/>
        <v>26</v>
      </c>
      <c r="BS46" s="129">
        <f t="shared" si="29"/>
        <v>2993</v>
      </c>
      <c r="BT46" s="129">
        <f t="shared" si="30"/>
        <v>101</v>
      </c>
      <c r="BU46" s="129">
        <f t="shared" si="31"/>
        <v>5.7</v>
      </c>
      <c r="BV46" s="129">
        <f t="shared" si="32"/>
        <v>126.41</v>
      </c>
      <c r="BW46" s="129">
        <f t="shared" si="33"/>
        <v>0.77500000000000002</v>
      </c>
      <c r="BX46" s="129">
        <f t="shared" si="34"/>
        <v>127.185</v>
      </c>
      <c r="BY46" s="134">
        <f t="shared" si="35"/>
        <v>127.185</v>
      </c>
      <c r="BZ46" s="129">
        <f t="shared" si="38"/>
        <v>26.184999999999999</v>
      </c>
    </row>
    <row r="47" spans="1:78" ht="18.75">
      <c r="A47" s="143">
        <f t="shared" si="16"/>
        <v>42915</v>
      </c>
      <c r="B47" s="138" t="s">
        <v>35</v>
      </c>
      <c r="C47" s="30">
        <v>778</v>
      </c>
      <c r="D47" s="30">
        <v>801</v>
      </c>
      <c r="E47" s="30">
        <v>607</v>
      </c>
      <c r="F47" s="30">
        <v>55</v>
      </c>
      <c r="G47" s="30"/>
      <c r="H47" s="23">
        <v>20</v>
      </c>
      <c r="I47" s="33">
        <f t="shared" ref="I47" si="39">C47+D47+E47</f>
        <v>2186</v>
      </c>
      <c r="J47" s="33">
        <f t="shared" ref="J47" si="40">F47+G47+H47</f>
        <v>75</v>
      </c>
      <c r="K47" s="23">
        <v>362</v>
      </c>
      <c r="L47" s="14">
        <v>445</v>
      </c>
      <c r="M47" s="14">
        <v>380</v>
      </c>
      <c r="N47" s="14"/>
      <c r="O47" s="14">
        <v>13</v>
      </c>
      <c r="P47" s="14">
        <v>15</v>
      </c>
      <c r="Q47" s="14">
        <v>13</v>
      </c>
      <c r="R47" s="34"/>
      <c r="S47" s="33">
        <f t="shared" si="19"/>
        <v>1187</v>
      </c>
      <c r="T47" s="33">
        <f t="shared" si="20"/>
        <v>41</v>
      </c>
      <c r="U47" s="35">
        <f t="shared" si="21"/>
        <v>116</v>
      </c>
      <c r="V47" s="23">
        <v>4.41</v>
      </c>
      <c r="W47" s="23">
        <v>3.5</v>
      </c>
      <c r="X47" s="30">
        <v>5.8</v>
      </c>
      <c r="Y47" s="30">
        <v>3.5</v>
      </c>
      <c r="Z47" s="30">
        <v>5.7</v>
      </c>
      <c r="AA47" s="38">
        <v>2.5</v>
      </c>
      <c r="AB47" s="38"/>
      <c r="AC47" s="38"/>
      <c r="AD47" s="38"/>
      <c r="AE47" s="38">
        <v>0.77500000000000002</v>
      </c>
      <c r="AF47" s="38"/>
      <c r="AG47" s="38"/>
      <c r="AH47" s="44">
        <f t="shared" si="4"/>
        <v>0.77500000000000002</v>
      </c>
      <c r="AI47" s="53">
        <v>60</v>
      </c>
      <c r="AJ47" s="15">
        <f t="shared" si="37"/>
        <v>60.774999999999999</v>
      </c>
      <c r="AK47" s="51">
        <f t="shared" si="22"/>
        <v>136.185</v>
      </c>
      <c r="AL47" s="96">
        <f t="shared" si="23"/>
        <v>142.185</v>
      </c>
      <c r="AM47" s="16">
        <f t="shared" si="36"/>
        <v>81.41</v>
      </c>
      <c r="AN47" s="50"/>
      <c r="AO47" s="46"/>
      <c r="AP47" s="17">
        <f t="shared" si="24"/>
        <v>142.185</v>
      </c>
      <c r="AQ47" s="18">
        <f t="shared" si="5"/>
        <v>6.4779999999999802</v>
      </c>
      <c r="AR47" s="40"/>
      <c r="AS47" s="19">
        <f t="shared" si="6"/>
        <v>60.774999999999999</v>
      </c>
      <c r="AT47" s="20">
        <f t="shared" si="7"/>
        <v>81.887999999999991</v>
      </c>
      <c r="AU47" s="21">
        <f t="shared" si="8"/>
        <v>142.66299999999998</v>
      </c>
      <c r="AV47" s="47"/>
      <c r="AW47" s="19">
        <v>10</v>
      </c>
      <c r="AX47" s="20">
        <v>200</v>
      </c>
      <c r="AY47" s="20">
        <v>0</v>
      </c>
      <c r="AZ47" s="20">
        <v>18</v>
      </c>
      <c r="BA47" s="20">
        <v>20</v>
      </c>
      <c r="BB47" s="42">
        <f t="shared" si="9"/>
        <v>248</v>
      </c>
      <c r="BC47" s="43">
        <f t="shared" si="10"/>
        <v>235.6</v>
      </c>
      <c r="BD47" s="19">
        <v>18</v>
      </c>
      <c r="BE47" s="20">
        <v>20</v>
      </c>
      <c r="BF47" s="20">
        <v>12</v>
      </c>
      <c r="BG47" s="20">
        <v>14</v>
      </c>
      <c r="BH47" s="20">
        <v>1</v>
      </c>
      <c r="BI47" s="49">
        <f t="shared" si="11"/>
        <v>65</v>
      </c>
      <c r="BJ47" s="48">
        <f t="shared" si="12"/>
        <v>170.6</v>
      </c>
      <c r="BK47" s="24">
        <f t="shared" si="13"/>
        <v>81.887999999999991</v>
      </c>
      <c r="BL47" s="48">
        <f t="shared" si="14"/>
        <v>88.712000000000003</v>
      </c>
      <c r="BO47" s="129">
        <f t="shared" si="25"/>
        <v>2186</v>
      </c>
      <c r="BP47" s="129">
        <f t="shared" si="26"/>
        <v>75</v>
      </c>
      <c r="BQ47" s="129">
        <f t="shared" si="27"/>
        <v>807</v>
      </c>
      <c r="BR47" s="129">
        <f t="shared" si="28"/>
        <v>26</v>
      </c>
      <c r="BS47" s="129">
        <f t="shared" si="29"/>
        <v>2993</v>
      </c>
      <c r="BT47" s="129">
        <f t="shared" si="30"/>
        <v>101</v>
      </c>
      <c r="BU47" s="129">
        <f t="shared" si="31"/>
        <v>5.7</v>
      </c>
      <c r="BV47" s="129">
        <f t="shared" si="32"/>
        <v>126.41</v>
      </c>
      <c r="BW47" s="129">
        <f t="shared" si="33"/>
        <v>0.77500000000000002</v>
      </c>
      <c r="BX47" s="129">
        <f t="shared" si="34"/>
        <v>127.185</v>
      </c>
      <c r="BY47" s="134">
        <f t="shared" si="35"/>
        <v>127.185</v>
      </c>
      <c r="BZ47" s="129">
        <f t="shared" si="38"/>
        <v>26.184999999999999</v>
      </c>
    </row>
    <row r="48" spans="1:78" ht="18.75">
      <c r="A48" s="143">
        <f t="shared" si="16"/>
        <v>42915</v>
      </c>
      <c r="B48" s="138" t="s">
        <v>36</v>
      </c>
      <c r="C48" s="30">
        <v>861</v>
      </c>
      <c r="D48" s="30">
        <v>870</v>
      </c>
      <c r="E48" s="30">
        <v>679</v>
      </c>
      <c r="F48" s="30">
        <v>60</v>
      </c>
      <c r="G48" s="30"/>
      <c r="H48" s="23">
        <v>23</v>
      </c>
      <c r="I48" s="33">
        <f>C48+D48+E48</f>
        <v>2410</v>
      </c>
      <c r="J48" s="33">
        <f>F48+G48+H48</f>
        <v>83</v>
      </c>
      <c r="K48" s="23">
        <v>401</v>
      </c>
      <c r="L48" s="14">
        <v>476</v>
      </c>
      <c r="M48" s="14">
        <v>300</v>
      </c>
      <c r="N48" s="14"/>
      <c r="O48" s="14">
        <v>14</v>
      </c>
      <c r="P48" s="14">
        <v>16</v>
      </c>
      <c r="Q48" s="14">
        <v>11</v>
      </c>
      <c r="R48" s="34"/>
      <c r="S48" s="33">
        <f t="shared" si="19"/>
        <v>1177</v>
      </c>
      <c r="T48" s="33">
        <f t="shared" si="20"/>
        <v>41</v>
      </c>
      <c r="U48" s="35">
        <f t="shared" si="21"/>
        <v>124</v>
      </c>
      <c r="V48" s="23">
        <v>4.41</v>
      </c>
      <c r="W48" s="23">
        <v>3.5</v>
      </c>
      <c r="X48" s="30">
        <v>4.5</v>
      </c>
      <c r="Y48" s="30">
        <v>3.5</v>
      </c>
      <c r="Z48" s="30">
        <v>5.7</v>
      </c>
      <c r="AA48" s="38">
        <v>2.5</v>
      </c>
      <c r="AB48" s="38"/>
      <c r="AC48" s="38"/>
      <c r="AD48" s="38"/>
      <c r="AE48" s="38">
        <v>0.77500000000000002</v>
      </c>
      <c r="AF48" s="38"/>
      <c r="AG48" s="38"/>
      <c r="AH48" s="44">
        <f t="shared" si="4"/>
        <v>0.77500000000000002</v>
      </c>
      <c r="AI48" s="53">
        <v>60</v>
      </c>
      <c r="AJ48" s="15">
        <f t="shared" si="37"/>
        <v>60.774999999999999</v>
      </c>
      <c r="AK48" s="51">
        <f t="shared" si="22"/>
        <v>142.88499999999999</v>
      </c>
      <c r="AL48" s="96">
        <f t="shared" si="23"/>
        <v>148.88499999999999</v>
      </c>
      <c r="AM48" s="16">
        <f t="shared" si="36"/>
        <v>88.109999999999985</v>
      </c>
      <c r="AN48" s="50"/>
      <c r="AO48" s="46"/>
      <c r="AP48" s="17">
        <f t="shared" si="24"/>
        <v>148.88499999999999</v>
      </c>
      <c r="AQ48" s="18">
        <f t="shared" si="5"/>
        <v>-0.22200000000000841</v>
      </c>
      <c r="AR48" s="40"/>
      <c r="AS48" s="19">
        <f t="shared" si="6"/>
        <v>60.774999999999999</v>
      </c>
      <c r="AT48" s="20">
        <f t="shared" si="7"/>
        <v>81.887999999999991</v>
      </c>
      <c r="AU48" s="21">
        <f t="shared" si="8"/>
        <v>142.66299999999998</v>
      </c>
      <c r="AV48" s="47"/>
      <c r="AW48" s="19">
        <v>10</v>
      </c>
      <c r="AX48" s="20">
        <v>200</v>
      </c>
      <c r="AY48" s="20">
        <v>0</v>
      </c>
      <c r="AZ48" s="20">
        <v>18</v>
      </c>
      <c r="BA48" s="20">
        <v>20</v>
      </c>
      <c r="BB48" s="42">
        <f t="shared" si="9"/>
        <v>248</v>
      </c>
      <c r="BC48" s="43">
        <f t="shared" si="10"/>
        <v>235.6</v>
      </c>
      <c r="BD48" s="19">
        <v>18</v>
      </c>
      <c r="BE48" s="20">
        <v>20</v>
      </c>
      <c r="BF48" s="20">
        <v>12</v>
      </c>
      <c r="BG48" s="20">
        <v>14</v>
      </c>
      <c r="BH48" s="20">
        <v>1</v>
      </c>
      <c r="BI48" s="49">
        <f t="shared" si="11"/>
        <v>65</v>
      </c>
      <c r="BJ48" s="48">
        <f t="shared" si="12"/>
        <v>170.6</v>
      </c>
      <c r="BK48" s="24">
        <f t="shared" si="13"/>
        <v>81.887999999999991</v>
      </c>
      <c r="BL48" s="48">
        <f t="shared" si="14"/>
        <v>88.712000000000003</v>
      </c>
      <c r="BO48" s="129">
        <f t="shared" si="25"/>
        <v>2410</v>
      </c>
      <c r="BP48" s="129">
        <f t="shared" si="26"/>
        <v>83</v>
      </c>
      <c r="BQ48" s="129">
        <f t="shared" si="27"/>
        <v>877</v>
      </c>
      <c r="BR48" s="129">
        <f t="shared" si="28"/>
        <v>25</v>
      </c>
      <c r="BS48" s="129">
        <f t="shared" si="29"/>
        <v>3287</v>
      </c>
      <c r="BT48" s="129">
        <f t="shared" si="30"/>
        <v>108</v>
      </c>
      <c r="BU48" s="129">
        <f t="shared" si="31"/>
        <v>5.7</v>
      </c>
      <c r="BV48" s="129">
        <f t="shared" si="32"/>
        <v>132.10999999999999</v>
      </c>
      <c r="BW48" s="129">
        <f t="shared" si="33"/>
        <v>0.77500000000000002</v>
      </c>
      <c r="BX48" s="129">
        <f t="shared" si="34"/>
        <v>132.88499999999999</v>
      </c>
      <c r="BY48" s="134">
        <f t="shared" si="35"/>
        <v>132.88499999999999</v>
      </c>
      <c r="BZ48" s="129">
        <f t="shared" si="38"/>
        <v>24.884999999999998</v>
      </c>
    </row>
    <row r="49" spans="1:78" ht="18.75">
      <c r="A49" s="143">
        <f t="shared" si="16"/>
        <v>42915</v>
      </c>
      <c r="B49" s="138" t="s">
        <v>51</v>
      </c>
      <c r="C49" s="30">
        <v>861</v>
      </c>
      <c r="D49" s="30">
        <v>870</v>
      </c>
      <c r="E49" s="30">
        <v>679</v>
      </c>
      <c r="F49" s="30">
        <v>60</v>
      </c>
      <c r="G49" s="30"/>
      <c r="H49" s="23">
        <v>23</v>
      </c>
      <c r="I49" s="33">
        <f>C49+D49+E49</f>
        <v>2410</v>
      </c>
      <c r="J49" s="33">
        <f>F49+G49+H49</f>
        <v>83</v>
      </c>
      <c r="K49" s="23">
        <v>401</v>
      </c>
      <c r="L49" s="14">
        <v>476</v>
      </c>
      <c r="M49" s="14">
        <v>300</v>
      </c>
      <c r="N49" s="14"/>
      <c r="O49" s="14">
        <v>14</v>
      </c>
      <c r="P49" s="14">
        <v>16</v>
      </c>
      <c r="Q49" s="14">
        <v>11</v>
      </c>
      <c r="R49" s="34"/>
      <c r="S49" s="33">
        <f t="shared" si="19"/>
        <v>1177</v>
      </c>
      <c r="T49" s="33">
        <f t="shared" si="20"/>
        <v>41</v>
      </c>
      <c r="U49" s="35">
        <f t="shared" si="21"/>
        <v>124</v>
      </c>
      <c r="V49" s="23">
        <v>4.41</v>
      </c>
      <c r="W49" s="23">
        <v>3.5</v>
      </c>
      <c r="X49" s="30">
        <v>4.5</v>
      </c>
      <c r="Y49" s="30">
        <v>3.5</v>
      </c>
      <c r="Z49" s="30">
        <v>5.7</v>
      </c>
      <c r="AA49" s="38">
        <v>2.5</v>
      </c>
      <c r="AB49" s="38"/>
      <c r="AC49" s="38"/>
      <c r="AD49" s="38"/>
      <c r="AE49" s="38">
        <v>0.77500000000000002</v>
      </c>
      <c r="AF49" s="38"/>
      <c r="AG49" s="38"/>
      <c r="AH49" s="44">
        <f t="shared" si="4"/>
        <v>0.77500000000000002</v>
      </c>
      <c r="AI49" s="53">
        <v>60</v>
      </c>
      <c r="AJ49" s="15">
        <f t="shared" si="37"/>
        <v>60.774999999999999</v>
      </c>
      <c r="AK49" s="51">
        <f t="shared" si="22"/>
        <v>142.88499999999999</v>
      </c>
      <c r="AL49" s="96">
        <f t="shared" si="23"/>
        <v>148.88499999999999</v>
      </c>
      <c r="AM49" s="16">
        <f t="shared" si="36"/>
        <v>88.109999999999985</v>
      </c>
      <c r="AN49" s="50"/>
      <c r="AO49" s="46"/>
      <c r="AP49" s="17">
        <f t="shared" si="24"/>
        <v>148.88499999999999</v>
      </c>
      <c r="AQ49" s="18">
        <f t="shared" si="5"/>
        <v>-0.22200000000000841</v>
      </c>
      <c r="AR49" s="40"/>
      <c r="AS49" s="19">
        <f t="shared" si="6"/>
        <v>60.774999999999999</v>
      </c>
      <c r="AT49" s="20">
        <f t="shared" si="7"/>
        <v>81.887999999999991</v>
      </c>
      <c r="AU49" s="21">
        <f t="shared" si="8"/>
        <v>142.66299999999998</v>
      </c>
      <c r="AV49" s="47"/>
      <c r="AW49" s="19">
        <v>10</v>
      </c>
      <c r="AX49" s="20">
        <v>200</v>
      </c>
      <c r="AY49" s="20">
        <v>0</v>
      </c>
      <c r="AZ49" s="20">
        <v>18</v>
      </c>
      <c r="BA49" s="20">
        <v>20</v>
      </c>
      <c r="BB49" s="42">
        <f t="shared" si="9"/>
        <v>248</v>
      </c>
      <c r="BC49" s="43">
        <f t="shared" si="10"/>
        <v>235.6</v>
      </c>
      <c r="BD49" s="19">
        <v>18</v>
      </c>
      <c r="BE49" s="20">
        <v>20</v>
      </c>
      <c r="BF49" s="20">
        <v>12</v>
      </c>
      <c r="BG49" s="20">
        <v>14</v>
      </c>
      <c r="BH49" s="20">
        <v>1</v>
      </c>
      <c r="BI49" s="49">
        <f t="shared" si="11"/>
        <v>65</v>
      </c>
      <c r="BJ49" s="48">
        <f t="shared" si="12"/>
        <v>170.6</v>
      </c>
      <c r="BK49" s="24">
        <f t="shared" si="13"/>
        <v>81.887999999999991</v>
      </c>
      <c r="BL49" s="48">
        <f t="shared" si="14"/>
        <v>88.712000000000003</v>
      </c>
      <c r="BO49" s="129">
        <f t="shared" si="25"/>
        <v>2410</v>
      </c>
      <c r="BP49" s="129">
        <f t="shared" si="26"/>
        <v>83</v>
      </c>
      <c r="BQ49" s="129">
        <f t="shared" si="27"/>
        <v>877</v>
      </c>
      <c r="BR49" s="129">
        <f t="shared" si="28"/>
        <v>25</v>
      </c>
      <c r="BS49" s="129">
        <f t="shared" si="29"/>
        <v>3287</v>
      </c>
      <c r="BT49" s="129">
        <f t="shared" si="30"/>
        <v>108</v>
      </c>
      <c r="BU49" s="129">
        <f t="shared" si="31"/>
        <v>5.7</v>
      </c>
      <c r="BV49" s="129">
        <f t="shared" si="32"/>
        <v>132.10999999999999</v>
      </c>
      <c r="BW49" s="129">
        <f t="shared" si="33"/>
        <v>0.77500000000000002</v>
      </c>
      <c r="BX49" s="129">
        <f t="shared" si="34"/>
        <v>132.88499999999999</v>
      </c>
      <c r="BY49" s="134">
        <f t="shared" si="35"/>
        <v>132.88499999999999</v>
      </c>
      <c r="BZ49" s="129">
        <f t="shared" si="38"/>
        <v>24.884999999999998</v>
      </c>
    </row>
    <row r="50" spans="1:78" ht="18.75">
      <c r="A50" s="143">
        <f t="shared" si="16"/>
        <v>42915</v>
      </c>
      <c r="B50" s="138" t="s">
        <v>25</v>
      </c>
      <c r="C50" s="30">
        <v>910</v>
      </c>
      <c r="D50" s="30">
        <v>940</v>
      </c>
      <c r="E50" s="30">
        <v>731</v>
      </c>
      <c r="F50" s="30">
        <v>63</v>
      </c>
      <c r="G50" s="30"/>
      <c r="H50" s="23">
        <v>25</v>
      </c>
      <c r="I50" s="33">
        <f t="shared" si="17"/>
        <v>2581</v>
      </c>
      <c r="J50" s="33">
        <f t="shared" si="18"/>
        <v>88</v>
      </c>
      <c r="K50" s="23">
        <v>434</v>
      </c>
      <c r="L50" s="14">
        <v>498</v>
      </c>
      <c r="M50" s="14">
        <v>280</v>
      </c>
      <c r="N50" s="14"/>
      <c r="O50" s="14">
        <v>15</v>
      </c>
      <c r="P50" s="14">
        <v>17</v>
      </c>
      <c r="Q50" s="14">
        <v>10</v>
      </c>
      <c r="R50" s="34"/>
      <c r="S50" s="33">
        <f t="shared" si="19"/>
        <v>1212</v>
      </c>
      <c r="T50" s="33">
        <f t="shared" si="20"/>
        <v>42</v>
      </c>
      <c r="U50" s="35">
        <f t="shared" si="21"/>
        <v>130</v>
      </c>
      <c r="V50" s="23">
        <v>6.22</v>
      </c>
      <c r="W50" s="23">
        <v>3.5</v>
      </c>
      <c r="X50" s="30">
        <v>4.5</v>
      </c>
      <c r="Y50" s="38">
        <v>5.2</v>
      </c>
      <c r="Z50" s="38">
        <v>7.6</v>
      </c>
      <c r="AA50" s="38">
        <v>2.9</v>
      </c>
      <c r="AB50" s="38"/>
      <c r="AC50" s="38"/>
      <c r="AD50" s="38"/>
      <c r="AE50" s="38">
        <v>0.82499999999999996</v>
      </c>
      <c r="AF50" s="38"/>
      <c r="AG50" s="38"/>
      <c r="AH50" s="44">
        <f t="shared" si="4"/>
        <v>0.82499999999999996</v>
      </c>
      <c r="AI50" s="53">
        <v>60</v>
      </c>
      <c r="AJ50" s="15">
        <f t="shared" si="37"/>
        <v>60.825000000000003</v>
      </c>
      <c r="AK50" s="51">
        <f t="shared" si="22"/>
        <v>154.34499999999997</v>
      </c>
      <c r="AL50" s="96">
        <f t="shared" si="23"/>
        <v>160.74499999999998</v>
      </c>
      <c r="AM50" s="16">
        <f t="shared" si="36"/>
        <v>99.919999999999973</v>
      </c>
      <c r="AN50" s="50"/>
      <c r="AO50" s="46"/>
      <c r="AP50" s="17">
        <f t="shared" si="24"/>
        <v>160.74499999999998</v>
      </c>
      <c r="AQ50" s="18">
        <f t="shared" si="5"/>
        <v>-11.631999999999977</v>
      </c>
      <c r="AR50" s="40"/>
      <c r="AS50" s="19">
        <f t="shared" si="6"/>
        <v>60.825000000000003</v>
      </c>
      <c r="AT50" s="20">
        <f t="shared" si="7"/>
        <v>81.887999999999991</v>
      </c>
      <c r="AU50" s="21">
        <f t="shared" si="8"/>
        <v>142.71299999999999</v>
      </c>
      <c r="AV50" s="47"/>
      <c r="AW50" s="19">
        <v>10</v>
      </c>
      <c r="AX50" s="20">
        <v>200</v>
      </c>
      <c r="AY50" s="20">
        <v>0</v>
      </c>
      <c r="AZ50" s="20">
        <v>18</v>
      </c>
      <c r="BA50" s="20">
        <v>20</v>
      </c>
      <c r="BB50" s="42">
        <f t="shared" si="9"/>
        <v>248</v>
      </c>
      <c r="BC50" s="43">
        <f t="shared" si="10"/>
        <v>235.6</v>
      </c>
      <c r="BD50" s="19">
        <v>18</v>
      </c>
      <c r="BE50" s="20">
        <v>20</v>
      </c>
      <c r="BF50" s="20">
        <v>12</v>
      </c>
      <c r="BG50" s="20">
        <v>14</v>
      </c>
      <c r="BH50" s="20">
        <v>1</v>
      </c>
      <c r="BI50" s="49">
        <f t="shared" si="11"/>
        <v>65</v>
      </c>
      <c r="BJ50" s="48">
        <f t="shared" si="12"/>
        <v>170.6</v>
      </c>
      <c r="BK50" s="24">
        <f t="shared" si="13"/>
        <v>81.887999999999991</v>
      </c>
      <c r="BL50" s="48">
        <f t="shared" si="14"/>
        <v>88.712000000000003</v>
      </c>
      <c r="BO50" s="129">
        <f t="shared" si="25"/>
        <v>2581</v>
      </c>
      <c r="BP50" s="129">
        <f t="shared" si="26"/>
        <v>88</v>
      </c>
      <c r="BQ50" s="129">
        <f t="shared" si="27"/>
        <v>932</v>
      </c>
      <c r="BR50" s="129">
        <f t="shared" si="28"/>
        <v>25</v>
      </c>
      <c r="BS50" s="129">
        <f t="shared" si="29"/>
        <v>3513</v>
      </c>
      <c r="BT50" s="129">
        <f t="shared" si="30"/>
        <v>113</v>
      </c>
      <c r="BU50" s="129">
        <f t="shared" si="31"/>
        <v>7.6</v>
      </c>
      <c r="BV50" s="129">
        <f t="shared" si="32"/>
        <v>142.91999999999999</v>
      </c>
      <c r="BW50" s="129">
        <f t="shared" si="33"/>
        <v>0.82499999999999996</v>
      </c>
      <c r="BX50" s="129">
        <f t="shared" si="34"/>
        <v>143.74499999999998</v>
      </c>
      <c r="BY50" s="134">
        <f t="shared" si="35"/>
        <v>143.74499999999998</v>
      </c>
      <c r="BZ50" s="129">
        <f t="shared" si="38"/>
        <v>30.744999999999994</v>
      </c>
    </row>
    <row r="51" spans="1:78" ht="18.75">
      <c r="A51" s="143">
        <f t="shared" si="16"/>
        <v>42915</v>
      </c>
      <c r="B51" s="138" t="s">
        <v>52</v>
      </c>
      <c r="C51" s="30">
        <v>910</v>
      </c>
      <c r="D51" s="30">
        <v>940</v>
      </c>
      <c r="E51" s="30">
        <v>731</v>
      </c>
      <c r="F51" s="30">
        <v>63</v>
      </c>
      <c r="G51" s="30"/>
      <c r="H51" s="23">
        <v>25</v>
      </c>
      <c r="I51" s="33">
        <f t="shared" ref="I51" si="41">C51+D51+E51</f>
        <v>2581</v>
      </c>
      <c r="J51" s="33">
        <f t="shared" ref="J51" si="42">F51+G51+H51</f>
        <v>88</v>
      </c>
      <c r="K51" s="23">
        <v>434</v>
      </c>
      <c r="L51" s="14">
        <v>498</v>
      </c>
      <c r="M51" s="14">
        <v>280</v>
      </c>
      <c r="N51" s="14"/>
      <c r="O51" s="14">
        <v>15</v>
      </c>
      <c r="P51" s="14">
        <v>17</v>
      </c>
      <c r="Q51" s="14">
        <v>10</v>
      </c>
      <c r="R51" s="34"/>
      <c r="S51" s="33">
        <f t="shared" si="19"/>
        <v>1212</v>
      </c>
      <c r="T51" s="33">
        <f t="shared" si="20"/>
        <v>42</v>
      </c>
      <c r="U51" s="35">
        <f t="shared" si="21"/>
        <v>130</v>
      </c>
      <c r="V51" s="23">
        <v>6.22</v>
      </c>
      <c r="W51" s="23">
        <v>3.5</v>
      </c>
      <c r="X51" s="30">
        <v>6</v>
      </c>
      <c r="Y51" s="38">
        <v>5.2</v>
      </c>
      <c r="Z51" s="38">
        <v>7.6</v>
      </c>
      <c r="AA51" s="38">
        <v>2.9</v>
      </c>
      <c r="AB51" s="38"/>
      <c r="AC51" s="38"/>
      <c r="AD51" s="38"/>
      <c r="AE51" s="38">
        <v>0.82499999999999996</v>
      </c>
      <c r="AF51" s="38"/>
      <c r="AG51" s="38"/>
      <c r="AH51" s="44">
        <f t="shared" si="4"/>
        <v>0.82499999999999996</v>
      </c>
      <c r="AI51" s="53">
        <v>60</v>
      </c>
      <c r="AJ51" s="15">
        <f t="shared" si="37"/>
        <v>60.825000000000003</v>
      </c>
      <c r="AK51" s="51">
        <f t="shared" si="22"/>
        <v>155.84499999999997</v>
      </c>
      <c r="AL51" s="96">
        <f t="shared" si="23"/>
        <v>162.24499999999998</v>
      </c>
      <c r="AM51" s="16">
        <f t="shared" si="36"/>
        <v>101.41999999999997</v>
      </c>
      <c r="AN51" s="50"/>
      <c r="AO51" s="46"/>
      <c r="AP51" s="17">
        <f t="shared" si="24"/>
        <v>162.24499999999998</v>
      </c>
      <c r="AQ51" s="18">
        <f t="shared" si="5"/>
        <v>-13.131999999999977</v>
      </c>
      <c r="AR51" s="40"/>
      <c r="AS51" s="19">
        <f t="shared" si="6"/>
        <v>60.825000000000003</v>
      </c>
      <c r="AT51" s="20">
        <f t="shared" si="7"/>
        <v>81.887999999999991</v>
      </c>
      <c r="AU51" s="21">
        <f t="shared" si="8"/>
        <v>142.71299999999999</v>
      </c>
      <c r="AV51" s="47"/>
      <c r="AW51" s="19">
        <v>10</v>
      </c>
      <c r="AX51" s="20">
        <v>200</v>
      </c>
      <c r="AY51" s="20">
        <v>0</v>
      </c>
      <c r="AZ51" s="20">
        <v>18</v>
      </c>
      <c r="BA51" s="20">
        <v>20</v>
      </c>
      <c r="BB51" s="42">
        <f t="shared" si="9"/>
        <v>248</v>
      </c>
      <c r="BC51" s="43">
        <f t="shared" si="10"/>
        <v>235.6</v>
      </c>
      <c r="BD51" s="19">
        <v>18</v>
      </c>
      <c r="BE51" s="20">
        <v>20</v>
      </c>
      <c r="BF51" s="20">
        <v>12</v>
      </c>
      <c r="BG51" s="20">
        <v>14</v>
      </c>
      <c r="BH51" s="20">
        <v>1</v>
      </c>
      <c r="BI51" s="49">
        <f t="shared" si="11"/>
        <v>65</v>
      </c>
      <c r="BJ51" s="48">
        <f t="shared" si="12"/>
        <v>170.6</v>
      </c>
      <c r="BK51" s="24">
        <f t="shared" si="13"/>
        <v>81.887999999999991</v>
      </c>
      <c r="BL51" s="48">
        <f t="shared" si="14"/>
        <v>88.712000000000003</v>
      </c>
      <c r="BO51" s="129">
        <f t="shared" si="25"/>
        <v>2581</v>
      </c>
      <c r="BP51" s="129">
        <f t="shared" si="26"/>
        <v>88</v>
      </c>
      <c r="BQ51" s="129">
        <f t="shared" si="27"/>
        <v>932</v>
      </c>
      <c r="BR51" s="129">
        <f t="shared" si="28"/>
        <v>25</v>
      </c>
      <c r="BS51" s="129">
        <f t="shared" si="29"/>
        <v>3513</v>
      </c>
      <c r="BT51" s="129">
        <f t="shared" si="30"/>
        <v>113</v>
      </c>
      <c r="BU51" s="129">
        <f t="shared" si="31"/>
        <v>7.6</v>
      </c>
      <c r="BV51" s="129">
        <f t="shared" si="32"/>
        <v>144.41999999999999</v>
      </c>
      <c r="BW51" s="129">
        <f t="shared" si="33"/>
        <v>0.82499999999999996</v>
      </c>
      <c r="BX51" s="129">
        <f t="shared" si="34"/>
        <v>145.24499999999998</v>
      </c>
      <c r="BY51" s="134">
        <f t="shared" si="35"/>
        <v>145.24499999999998</v>
      </c>
      <c r="BZ51" s="129">
        <f t="shared" si="38"/>
        <v>32.244999999999997</v>
      </c>
    </row>
    <row r="52" spans="1:78" ht="18.75">
      <c r="A52" s="143">
        <f t="shared" si="16"/>
        <v>42915</v>
      </c>
      <c r="B52" s="138" t="s">
        <v>37</v>
      </c>
      <c r="C52" s="30">
        <v>910</v>
      </c>
      <c r="D52" s="30">
        <v>940</v>
      </c>
      <c r="E52" s="30">
        <v>720</v>
      </c>
      <c r="F52" s="30">
        <v>64</v>
      </c>
      <c r="G52" s="30"/>
      <c r="H52" s="23">
        <v>25</v>
      </c>
      <c r="I52" s="33">
        <f>C52+D52+E52</f>
        <v>2570</v>
      </c>
      <c r="J52" s="33">
        <f>F52+G52+H52</f>
        <v>89</v>
      </c>
      <c r="K52" s="23">
        <v>469</v>
      </c>
      <c r="L52" s="14">
        <v>491</v>
      </c>
      <c r="M52" s="14">
        <v>270</v>
      </c>
      <c r="N52" s="14"/>
      <c r="O52" s="14">
        <v>16</v>
      </c>
      <c r="P52" s="14">
        <v>17</v>
      </c>
      <c r="Q52" s="14">
        <v>9</v>
      </c>
      <c r="R52" s="34"/>
      <c r="S52" s="33">
        <f t="shared" si="19"/>
        <v>1230</v>
      </c>
      <c r="T52" s="33">
        <f t="shared" si="20"/>
        <v>42</v>
      </c>
      <c r="U52" s="35">
        <f t="shared" si="21"/>
        <v>131</v>
      </c>
      <c r="V52" s="23">
        <v>6.22</v>
      </c>
      <c r="W52" s="23">
        <v>3.5</v>
      </c>
      <c r="X52" s="30">
        <v>6</v>
      </c>
      <c r="Y52" s="38">
        <v>5.2</v>
      </c>
      <c r="Z52" s="38">
        <v>7.6</v>
      </c>
      <c r="AA52" s="38">
        <v>2.9</v>
      </c>
      <c r="AB52" s="38"/>
      <c r="AC52" s="38"/>
      <c r="AD52" s="38"/>
      <c r="AE52" s="38">
        <v>0.82499999999999996</v>
      </c>
      <c r="AF52" s="38"/>
      <c r="AG52" s="38"/>
      <c r="AH52" s="44">
        <f t="shared" si="4"/>
        <v>0.82499999999999996</v>
      </c>
      <c r="AI52" s="53">
        <v>60</v>
      </c>
      <c r="AJ52" s="15">
        <f t="shared" si="37"/>
        <v>60.825000000000003</v>
      </c>
      <c r="AK52" s="51">
        <f t="shared" si="22"/>
        <v>156.84499999999997</v>
      </c>
      <c r="AL52" s="96">
        <f t="shared" si="23"/>
        <v>163.24499999999998</v>
      </c>
      <c r="AM52" s="16">
        <f t="shared" si="36"/>
        <v>102.41999999999997</v>
      </c>
      <c r="AN52" s="50"/>
      <c r="AO52" s="46"/>
      <c r="AP52" s="17">
        <f t="shared" si="24"/>
        <v>163.24499999999998</v>
      </c>
      <c r="AQ52" s="18">
        <f t="shared" si="5"/>
        <v>-14.131999999999977</v>
      </c>
      <c r="AR52" s="40"/>
      <c r="AS52" s="19">
        <f t="shared" si="6"/>
        <v>60.825000000000003</v>
      </c>
      <c r="AT52" s="20">
        <f t="shared" si="7"/>
        <v>81.887999999999991</v>
      </c>
      <c r="AU52" s="21">
        <f t="shared" si="8"/>
        <v>142.71299999999999</v>
      </c>
      <c r="AV52" s="47"/>
      <c r="AW52" s="19">
        <v>10</v>
      </c>
      <c r="AX52" s="20">
        <v>200</v>
      </c>
      <c r="AY52" s="20">
        <v>0</v>
      </c>
      <c r="AZ52" s="20">
        <v>18</v>
      </c>
      <c r="BA52" s="20">
        <v>20</v>
      </c>
      <c r="BB52" s="42">
        <f t="shared" si="9"/>
        <v>248</v>
      </c>
      <c r="BC52" s="43">
        <f t="shared" si="10"/>
        <v>235.6</v>
      </c>
      <c r="BD52" s="19">
        <v>18</v>
      </c>
      <c r="BE52" s="20">
        <v>20</v>
      </c>
      <c r="BF52" s="20">
        <v>12</v>
      </c>
      <c r="BG52" s="20">
        <v>14</v>
      </c>
      <c r="BH52" s="20">
        <v>1</v>
      </c>
      <c r="BI52" s="49">
        <f t="shared" si="11"/>
        <v>65</v>
      </c>
      <c r="BJ52" s="48">
        <f t="shared" si="12"/>
        <v>170.6</v>
      </c>
      <c r="BK52" s="24">
        <f t="shared" si="13"/>
        <v>81.887999999999991</v>
      </c>
      <c r="BL52" s="48">
        <f t="shared" si="14"/>
        <v>88.712000000000003</v>
      </c>
      <c r="BO52" s="129">
        <f t="shared" si="25"/>
        <v>2570</v>
      </c>
      <c r="BP52" s="129">
        <f t="shared" si="26"/>
        <v>89</v>
      </c>
      <c r="BQ52" s="129">
        <f t="shared" si="27"/>
        <v>960</v>
      </c>
      <c r="BR52" s="129">
        <f t="shared" si="28"/>
        <v>25</v>
      </c>
      <c r="BS52" s="129">
        <f t="shared" si="29"/>
        <v>3530</v>
      </c>
      <c r="BT52" s="129">
        <f t="shared" si="30"/>
        <v>114</v>
      </c>
      <c r="BU52" s="129">
        <f t="shared" si="31"/>
        <v>7.6</v>
      </c>
      <c r="BV52" s="129">
        <f t="shared" si="32"/>
        <v>145.41999999999999</v>
      </c>
      <c r="BW52" s="129">
        <f t="shared" si="33"/>
        <v>0.82499999999999996</v>
      </c>
      <c r="BX52" s="129">
        <f t="shared" si="34"/>
        <v>146.24499999999998</v>
      </c>
      <c r="BY52" s="134">
        <f t="shared" si="35"/>
        <v>146.24499999999998</v>
      </c>
      <c r="BZ52" s="129">
        <f t="shared" si="38"/>
        <v>32.244999999999997</v>
      </c>
    </row>
    <row r="53" spans="1:78" ht="18.75">
      <c r="A53" s="143">
        <f t="shared" si="16"/>
        <v>42915</v>
      </c>
      <c r="B53" s="138" t="s">
        <v>53</v>
      </c>
      <c r="C53" s="30">
        <v>910</v>
      </c>
      <c r="D53" s="30">
        <v>940</v>
      </c>
      <c r="E53" s="30">
        <v>720</v>
      </c>
      <c r="F53" s="30">
        <v>64</v>
      </c>
      <c r="G53" s="30"/>
      <c r="H53" s="23">
        <v>25</v>
      </c>
      <c r="I53" s="33">
        <f>C53+D53+E53</f>
        <v>2570</v>
      </c>
      <c r="J53" s="33">
        <f>F53+G53+H53</f>
        <v>89</v>
      </c>
      <c r="K53" s="23">
        <v>469</v>
      </c>
      <c r="L53" s="14">
        <v>491</v>
      </c>
      <c r="M53" s="14">
        <v>270</v>
      </c>
      <c r="N53" s="14"/>
      <c r="O53" s="14">
        <v>16</v>
      </c>
      <c r="P53" s="14">
        <v>17</v>
      </c>
      <c r="Q53" s="14">
        <v>9</v>
      </c>
      <c r="R53" s="34"/>
      <c r="S53" s="33">
        <f t="shared" si="19"/>
        <v>1230</v>
      </c>
      <c r="T53" s="33">
        <f t="shared" si="20"/>
        <v>42</v>
      </c>
      <c r="U53" s="35">
        <f t="shared" si="21"/>
        <v>131</v>
      </c>
      <c r="V53" s="23">
        <v>6.22</v>
      </c>
      <c r="W53" s="23">
        <v>3.5</v>
      </c>
      <c r="X53" s="30">
        <v>6</v>
      </c>
      <c r="Y53" s="38">
        <v>5.2</v>
      </c>
      <c r="Z53" s="38">
        <v>7.6</v>
      </c>
      <c r="AA53" s="38">
        <v>2.9</v>
      </c>
      <c r="AB53" s="38"/>
      <c r="AC53" s="38"/>
      <c r="AD53" s="38"/>
      <c r="AE53" s="38">
        <v>0.82499999999999996</v>
      </c>
      <c r="AF53" s="38"/>
      <c r="AG53" s="38"/>
      <c r="AH53" s="44">
        <f t="shared" si="4"/>
        <v>0.82499999999999996</v>
      </c>
      <c r="AI53" s="53">
        <v>60</v>
      </c>
      <c r="AJ53" s="15">
        <f t="shared" si="37"/>
        <v>60.825000000000003</v>
      </c>
      <c r="AK53" s="51">
        <f t="shared" si="22"/>
        <v>156.84499999999997</v>
      </c>
      <c r="AL53" s="96">
        <f t="shared" si="23"/>
        <v>163.24499999999998</v>
      </c>
      <c r="AM53" s="16">
        <f t="shared" si="36"/>
        <v>102.41999999999997</v>
      </c>
      <c r="AN53" s="50"/>
      <c r="AO53" s="46"/>
      <c r="AP53" s="17">
        <f t="shared" si="24"/>
        <v>163.24499999999998</v>
      </c>
      <c r="AQ53" s="18">
        <f t="shared" si="5"/>
        <v>-14.131999999999977</v>
      </c>
      <c r="AR53" s="40"/>
      <c r="AS53" s="19">
        <f t="shared" si="6"/>
        <v>60.825000000000003</v>
      </c>
      <c r="AT53" s="20">
        <f t="shared" si="7"/>
        <v>81.887999999999991</v>
      </c>
      <c r="AU53" s="21">
        <f t="shared" si="8"/>
        <v>142.71299999999999</v>
      </c>
      <c r="AV53" s="47"/>
      <c r="AW53" s="19">
        <v>10</v>
      </c>
      <c r="AX53" s="20">
        <v>200</v>
      </c>
      <c r="AY53" s="20">
        <v>0</v>
      </c>
      <c r="AZ53" s="20">
        <v>18</v>
      </c>
      <c r="BA53" s="20">
        <v>20</v>
      </c>
      <c r="BB53" s="42">
        <f t="shared" si="9"/>
        <v>248</v>
      </c>
      <c r="BC53" s="43">
        <f t="shared" si="10"/>
        <v>235.6</v>
      </c>
      <c r="BD53" s="19">
        <v>18</v>
      </c>
      <c r="BE53" s="20">
        <v>20</v>
      </c>
      <c r="BF53" s="20">
        <v>12</v>
      </c>
      <c r="BG53" s="20">
        <v>14</v>
      </c>
      <c r="BH53" s="20">
        <v>1</v>
      </c>
      <c r="BI53" s="49">
        <f t="shared" si="11"/>
        <v>65</v>
      </c>
      <c r="BJ53" s="48">
        <f t="shared" si="12"/>
        <v>170.6</v>
      </c>
      <c r="BK53" s="24">
        <f t="shared" si="13"/>
        <v>81.887999999999991</v>
      </c>
      <c r="BL53" s="48">
        <f t="shared" si="14"/>
        <v>88.712000000000003</v>
      </c>
      <c r="BO53" s="129">
        <f t="shared" si="25"/>
        <v>2570</v>
      </c>
      <c r="BP53" s="129">
        <f t="shared" si="26"/>
        <v>89</v>
      </c>
      <c r="BQ53" s="129">
        <f t="shared" si="27"/>
        <v>960</v>
      </c>
      <c r="BR53" s="129">
        <f t="shared" si="28"/>
        <v>25</v>
      </c>
      <c r="BS53" s="129">
        <f t="shared" si="29"/>
        <v>3530</v>
      </c>
      <c r="BT53" s="129">
        <f t="shared" si="30"/>
        <v>114</v>
      </c>
      <c r="BU53" s="129">
        <f t="shared" si="31"/>
        <v>7.6</v>
      </c>
      <c r="BV53" s="129">
        <f t="shared" si="32"/>
        <v>145.41999999999999</v>
      </c>
      <c r="BW53" s="129">
        <f t="shared" si="33"/>
        <v>0.82499999999999996</v>
      </c>
      <c r="BX53" s="129">
        <f t="shared" si="34"/>
        <v>146.24499999999998</v>
      </c>
      <c r="BY53" s="134">
        <f t="shared" si="35"/>
        <v>146.24499999999998</v>
      </c>
      <c r="BZ53" s="129">
        <f t="shared" si="38"/>
        <v>32.244999999999997</v>
      </c>
    </row>
    <row r="54" spans="1:78" ht="18.75">
      <c r="A54" s="143">
        <f t="shared" si="16"/>
        <v>42915</v>
      </c>
      <c r="B54" s="138" t="s">
        <v>26</v>
      </c>
      <c r="C54" s="30">
        <v>900</v>
      </c>
      <c r="D54" s="30">
        <v>936</v>
      </c>
      <c r="E54" s="30">
        <v>722</v>
      </c>
      <c r="F54" s="30">
        <v>64</v>
      </c>
      <c r="G54" s="30"/>
      <c r="H54" s="23">
        <v>25</v>
      </c>
      <c r="I54" s="33">
        <f t="shared" si="17"/>
        <v>2558</v>
      </c>
      <c r="J54" s="33">
        <f t="shared" si="18"/>
        <v>89</v>
      </c>
      <c r="K54" s="23">
        <v>455</v>
      </c>
      <c r="L54" s="14">
        <v>502</v>
      </c>
      <c r="M54" s="14">
        <v>280</v>
      </c>
      <c r="N54" s="14"/>
      <c r="O54" s="14">
        <v>16</v>
      </c>
      <c r="P54" s="14">
        <v>17</v>
      </c>
      <c r="Q54" s="14">
        <v>10</v>
      </c>
      <c r="R54" s="34"/>
      <c r="S54" s="33">
        <f t="shared" si="19"/>
        <v>1237</v>
      </c>
      <c r="T54" s="33">
        <f t="shared" si="20"/>
        <v>43</v>
      </c>
      <c r="U54" s="35">
        <f t="shared" si="21"/>
        <v>132</v>
      </c>
      <c r="V54" s="23">
        <v>6.83</v>
      </c>
      <c r="W54" s="23">
        <v>3.5</v>
      </c>
      <c r="X54" s="30">
        <v>6</v>
      </c>
      <c r="Y54" s="38">
        <v>5.5</v>
      </c>
      <c r="Z54" s="38">
        <v>7.9</v>
      </c>
      <c r="AA54" s="38">
        <v>3.2</v>
      </c>
      <c r="AB54" s="38"/>
      <c r="AC54" s="38"/>
      <c r="AD54" s="38"/>
      <c r="AE54" s="38">
        <v>0.875</v>
      </c>
      <c r="AF54" s="38"/>
      <c r="AG54" s="38"/>
      <c r="AH54" s="44">
        <f t="shared" si="4"/>
        <v>0.875</v>
      </c>
      <c r="AI54" s="53">
        <v>60</v>
      </c>
      <c r="AJ54" s="15">
        <f t="shared" si="37"/>
        <v>60.875</v>
      </c>
      <c r="AK54" s="51">
        <f t="shared" si="22"/>
        <v>159.10500000000002</v>
      </c>
      <c r="AL54" s="96">
        <f t="shared" si="23"/>
        <v>165.80500000000001</v>
      </c>
      <c r="AM54" s="16">
        <f t="shared" si="36"/>
        <v>104.93</v>
      </c>
      <c r="AN54" s="50"/>
      <c r="AO54" s="46"/>
      <c r="AP54" s="17">
        <f t="shared" si="24"/>
        <v>165.80500000000001</v>
      </c>
      <c r="AQ54" s="18">
        <f t="shared" si="5"/>
        <v>-16.342000000000041</v>
      </c>
      <c r="AR54" s="40"/>
      <c r="AS54" s="19">
        <f t="shared" si="6"/>
        <v>60.875</v>
      </c>
      <c r="AT54" s="20">
        <f t="shared" si="7"/>
        <v>81.887999999999991</v>
      </c>
      <c r="AU54" s="21">
        <f t="shared" si="8"/>
        <v>142.76299999999998</v>
      </c>
      <c r="AV54" s="47"/>
      <c r="AW54" s="19">
        <v>10</v>
      </c>
      <c r="AX54" s="20">
        <v>200</v>
      </c>
      <c r="AY54" s="20">
        <v>0</v>
      </c>
      <c r="AZ54" s="20">
        <v>18</v>
      </c>
      <c r="BA54" s="20">
        <v>20</v>
      </c>
      <c r="BB54" s="42">
        <f t="shared" si="9"/>
        <v>248</v>
      </c>
      <c r="BC54" s="43">
        <f t="shared" si="10"/>
        <v>235.6</v>
      </c>
      <c r="BD54" s="19">
        <v>18</v>
      </c>
      <c r="BE54" s="20">
        <v>20</v>
      </c>
      <c r="BF54" s="20">
        <v>12</v>
      </c>
      <c r="BG54" s="20">
        <v>14</v>
      </c>
      <c r="BH54" s="20">
        <v>1</v>
      </c>
      <c r="BI54" s="49">
        <f t="shared" si="11"/>
        <v>65</v>
      </c>
      <c r="BJ54" s="48">
        <f t="shared" si="12"/>
        <v>170.6</v>
      </c>
      <c r="BK54" s="24">
        <f t="shared" si="13"/>
        <v>81.887999999999991</v>
      </c>
      <c r="BL54" s="48">
        <f t="shared" si="14"/>
        <v>88.712000000000003</v>
      </c>
      <c r="BO54" s="129">
        <f t="shared" si="25"/>
        <v>2558</v>
      </c>
      <c r="BP54" s="129">
        <f t="shared" si="26"/>
        <v>89</v>
      </c>
      <c r="BQ54" s="129">
        <f t="shared" si="27"/>
        <v>957</v>
      </c>
      <c r="BR54" s="129">
        <f t="shared" si="28"/>
        <v>26</v>
      </c>
      <c r="BS54" s="129">
        <f t="shared" si="29"/>
        <v>3515</v>
      </c>
      <c r="BT54" s="129">
        <f t="shared" si="30"/>
        <v>115</v>
      </c>
      <c r="BU54" s="129">
        <f t="shared" si="31"/>
        <v>7.9</v>
      </c>
      <c r="BV54" s="129">
        <f t="shared" si="32"/>
        <v>147.92999999999998</v>
      </c>
      <c r="BW54" s="129">
        <f t="shared" si="33"/>
        <v>0.875</v>
      </c>
      <c r="BX54" s="129">
        <f t="shared" si="34"/>
        <v>148.80499999999998</v>
      </c>
      <c r="BY54" s="134">
        <f t="shared" si="35"/>
        <v>148.80499999999998</v>
      </c>
      <c r="BZ54" s="129">
        <f t="shared" si="38"/>
        <v>33.805</v>
      </c>
    </row>
    <row r="55" spans="1:78" ht="18.75">
      <c r="A55" s="143">
        <f t="shared" si="16"/>
        <v>42915</v>
      </c>
      <c r="B55" s="138" t="s">
        <v>54</v>
      </c>
      <c r="C55" s="30">
        <v>900</v>
      </c>
      <c r="D55" s="30">
        <v>936</v>
      </c>
      <c r="E55" s="30">
        <v>722</v>
      </c>
      <c r="F55" s="30">
        <v>64</v>
      </c>
      <c r="G55" s="30"/>
      <c r="H55" s="23">
        <v>25</v>
      </c>
      <c r="I55" s="33">
        <f t="shared" ref="I55" si="43">C55+D55+E55</f>
        <v>2558</v>
      </c>
      <c r="J55" s="33">
        <f t="shared" ref="J55" si="44">F55+G55+H55</f>
        <v>89</v>
      </c>
      <c r="K55" s="23">
        <v>455</v>
      </c>
      <c r="L55" s="14">
        <v>502</v>
      </c>
      <c r="M55" s="14">
        <v>280</v>
      </c>
      <c r="N55" s="14"/>
      <c r="O55" s="14">
        <v>16</v>
      </c>
      <c r="P55" s="14">
        <v>17</v>
      </c>
      <c r="Q55" s="14">
        <v>10</v>
      </c>
      <c r="R55" s="34"/>
      <c r="S55" s="33">
        <f t="shared" si="19"/>
        <v>1237</v>
      </c>
      <c r="T55" s="33">
        <f t="shared" si="20"/>
        <v>43</v>
      </c>
      <c r="U55" s="35">
        <f t="shared" si="21"/>
        <v>132</v>
      </c>
      <c r="V55" s="23">
        <v>6.83</v>
      </c>
      <c r="W55" s="23">
        <v>3.5</v>
      </c>
      <c r="X55" s="30">
        <v>6</v>
      </c>
      <c r="Y55" s="38">
        <v>5.5</v>
      </c>
      <c r="Z55" s="38">
        <v>7.9</v>
      </c>
      <c r="AA55" s="38">
        <v>3.2</v>
      </c>
      <c r="AB55" s="38"/>
      <c r="AC55" s="38"/>
      <c r="AD55" s="38"/>
      <c r="AE55" s="38">
        <v>0.875</v>
      </c>
      <c r="AF55" s="38"/>
      <c r="AG55" s="38"/>
      <c r="AH55" s="44">
        <f t="shared" si="4"/>
        <v>0.875</v>
      </c>
      <c r="AI55" s="53">
        <v>60</v>
      </c>
      <c r="AJ55" s="15">
        <f t="shared" si="37"/>
        <v>60.875</v>
      </c>
      <c r="AK55" s="51">
        <f t="shared" si="22"/>
        <v>159.10500000000002</v>
      </c>
      <c r="AL55" s="96">
        <f t="shared" si="23"/>
        <v>165.80500000000001</v>
      </c>
      <c r="AM55" s="16">
        <f t="shared" si="36"/>
        <v>104.93</v>
      </c>
      <c r="AN55" s="50"/>
      <c r="AO55" s="46"/>
      <c r="AP55" s="17">
        <f t="shared" si="24"/>
        <v>165.80500000000001</v>
      </c>
      <c r="AQ55" s="18">
        <f t="shared" si="5"/>
        <v>-16.342000000000041</v>
      </c>
      <c r="AR55" s="40"/>
      <c r="AS55" s="19">
        <f t="shared" si="6"/>
        <v>60.875</v>
      </c>
      <c r="AT55" s="20">
        <f t="shared" si="7"/>
        <v>81.887999999999991</v>
      </c>
      <c r="AU55" s="21">
        <f t="shared" si="8"/>
        <v>142.76299999999998</v>
      </c>
      <c r="AV55" s="47"/>
      <c r="AW55" s="19">
        <v>10</v>
      </c>
      <c r="AX55" s="20">
        <v>200</v>
      </c>
      <c r="AY55" s="20">
        <v>0</v>
      </c>
      <c r="AZ55" s="20">
        <v>18</v>
      </c>
      <c r="BA55" s="20">
        <v>20</v>
      </c>
      <c r="BB55" s="42">
        <f t="shared" si="9"/>
        <v>248</v>
      </c>
      <c r="BC55" s="43">
        <f t="shared" si="10"/>
        <v>235.6</v>
      </c>
      <c r="BD55" s="19">
        <v>18</v>
      </c>
      <c r="BE55" s="20">
        <v>20</v>
      </c>
      <c r="BF55" s="20">
        <v>12</v>
      </c>
      <c r="BG55" s="20">
        <v>14</v>
      </c>
      <c r="BH55" s="20">
        <v>1</v>
      </c>
      <c r="BI55" s="49">
        <f t="shared" si="11"/>
        <v>65</v>
      </c>
      <c r="BJ55" s="48">
        <f t="shared" si="12"/>
        <v>170.6</v>
      </c>
      <c r="BK55" s="24">
        <f t="shared" si="13"/>
        <v>81.887999999999991</v>
      </c>
      <c r="BL55" s="48">
        <f t="shared" si="14"/>
        <v>88.712000000000003</v>
      </c>
      <c r="BO55" s="129">
        <f t="shared" si="25"/>
        <v>2558</v>
      </c>
      <c r="BP55" s="129">
        <f t="shared" si="26"/>
        <v>89</v>
      </c>
      <c r="BQ55" s="129">
        <f t="shared" si="27"/>
        <v>957</v>
      </c>
      <c r="BR55" s="129">
        <f t="shared" si="28"/>
        <v>26</v>
      </c>
      <c r="BS55" s="129">
        <f t="shared" si="29"/>
        <v>3515</v>
      </c>
      <c r="BT55" s="129">
        <f t="shared" si="30"/>
        <v>115</v>
      </c>
      <c r="BU55" s="129">
        <f t="shared" si="31"/>
        <v>7.9</v>
      </c>
      <c r="BV55" s="129">
        <f t="shared" si="32"/>
        <v>147.92999999999998</v>
      </c>
      <c r="BW55" s="129">
        <f t="shared" si="33"/>
        <v>0.875</v>
      </c>
      <c r="BX55" s="129">
        <f t="shared" si="34"/>
        <v>148.80499999999998</v>
      </c>
      <c r="BY55" s="134">
        <f t="shared" si="35"/>
        <v>148.80499999999998</v>
      </c>
      <c r="BZ55" s="129">
        <f t="shared" si="38"/>
        <v>33.805</v>
      </c>
    </row>
    <row r="56" spans="1:78" ht="18.75">
      <c r="A56" s="143">
        <f t="shared" si="16"/>
        <v>42915</v>
      </c>
      <c r="B56" s="138" t="s">
        <v>55</v>
      </c>
      <c r="C56" s="30">
        <v>890</v>
      </c>
      <c r="D56" s="30">
        <v>925</v>
      </c>
      <c r="E56" s="30">
        <v>721</v>
      </c>
      <c r="F56" s="30">
        <v>63</v>
      </c>
      <c r="G56" s="30"/>
      <c r="H56" s="23">
        <v>25</v>
      </c>
      <c r="I56" s="33">
        <f t="shared" si="17"/>
        <v>2536</v>
      </c>
      <c r="J56" s="33">
        <f t="shared" si="18"/>
        <v>88</v>
      </c>
      <c r="K56" s="23">
        <v>455</v>
      </c>
      <c r="L56" s="14">
        <v>487</v>
      </c>
      <c r="M56" s="14">
        <v>270</v>
      </c>
      <c r="N56" s="14"/>
      <c r="O56" s="14">
        <v>16</v>
      </c>
      <c r="P56" s="14">
        <v>17</v>
      </c>
      <c r="Q56" s="14">
        <v>10</v>
      </c>
      <c r="R56" s="34"/>
      <c r="S56" s="33">
        <f t="shared" si="19"/>
        <v>1212</v>
      </c>
      <c r="T56" s="33">
        <f t="shared" si="20"/>
        <v>43</v>
      </c>
      <c r="U56" s="35">
        <f t="shared" si="21"/>
        <v>131</v>
      </c>
      <c r="V56" s="23">
        <v>6.83</v>
      </c>
      <c r="W56" s="23">
        <v>3.5</v>
      </c>
      <c r="X56" s="30">
        <v>6</v>
      </c>
      <c r="Y56" s="38">
        <v>5.5</v>
      </c>
      <c r="Z56" s="38">
        <v>7.9</v>
      </c>
      <c r="AA56" s="38">
        <v>3.2</v>
      </c>
      <c r="AB56" s="38"/>
      <c r="AC56" s="38"/>
      <c r="AD56" s="38"/>
      <c r="AE56" s="38">
        <v>0.875</v>
      </c>
      <c r="AF56" s="38"/>
      <c r="AG56" s="38"/>
      <c r="AH56" s="44">
        <f t="shared" si="4"/>
        <v>0.875</v>
      </c>
      <c r="AI56" s="53">
        <v>60</v>
      </c>
      <c r="AJ56" s="15">
        <f t="shared" si="37"/>
        <v>60.875</v>
      </c>
      <c r="AK56" s="51">
        <f t="shared" si="22"/>
        <v>158.10500000000002</v>
      </c>
      <c r="AL56" s="96">
        <f t="shared" si="23"/>
        <v>164.80500000000001</v>
      </c>
      <c r="AM56" s="16">
        <f t="shared" si="36"/>
        <v>103.93</v>
      </c>
      <c r="AN56" s="50"/>
      <c r="AO56" s="46"/>
      <c r="AP56" s="17">
        <f t="shared" si="24"/>
        <v>164.80500000000001</v>
      </c>
      <c r="AQ56" s="18">
        <f t="shared" si="5"/>
        <v>-15.342000000000041</v>
      </c>
      <c r="AR56" s="40"/>
      <c r="AS56" s="19">
        <f t="shared" si="6"/>
        <v>60.875</v>
      </c>
      <c r="AT56" s="20">
        <f t="shared" si="7"/>
        <v>81.887999999999991</v>
      </c>
      <c r="AU56" s="21">
        <f t="shared" si="8"/>
        <v>142.76299999999998</v>
      </c>
      <c r="AV56" s="47"/>
      <c r="AW56" s="19">
        <v>10</v>
      </c>
      <c r="AX56" s="20">
        <v>200</v>
      </c>
      <c r="AY56" s="20">
        <v>0</v>
      </c>
      <c r="AZ56" s="20">
        <v>18</v>
      </c>
      <c r="BA56" s="20">
        <v>20</v>
      </c>
      <c r="BB56" s="42">
        <f t="shared" si="9"/>
        <v>248</v>
      </c>
      <c r="BC56" s="43">
        <f t="shared" si="10"/>
        <v>235.6</v>
      </c>
      <c r="BD56" s="19">
        <v>18</v>
      </c>
      <c r="BE56" s="20">
        <v>20</v>
      </c>
      <c r="BF56" s="20">
        <v>12</v>
      </c>
      <c r="BG56" s="20">
        <v>14</v>
      </c>
      <c r="BH56" s="20">
        <v>1</v>
      </c>
      <c r="BI56" s="49">
        <f t="shared" si="11"/>
        <v>65</v>
      </c>
      <c r="BJ56" s="48">
        <f t="shared" si="12"/>
        <v>170.6</v>
      </c>
      <c r="BK56" s="24">
        <f t="shared" si="13"/>
        <v>81.887999999999991</v>
      </c>
      <c r="BL56" s="48">
        <f t="shared" si="14"/>
        <v>88.712000000000003</v>
      </c>
      <c r="BO56" s="129">
        <f t="shared" si="25"/>
        <v>2536</v>
      </c>
      <c r="BP56" s="129">
        <f t="shared" si="26"/>
        <v>88</v>
      </c>
      <c r="BQ56" s="129">
        <f t="shared" si="27"/>
        <v>942</v>
      </c>
      <c r="BR56" s="129">
        <f t="shared" si="28"/>
        <v>26</v>
      </c>
      <c r="BS56" s="129">
        <f t="shared" si="29"/>
        <v>3478</v>
      </c>
      <c r="BT56" s="129">
        <f t="shared" si="30"/>
        <v>114</v>
      </c>
      <c r="BU56" s="129">
        <f t="shared" si="31"/>
        <v>7.9</v>
      </c>
      <c r="BV56" s="129">
        <f t="shared" si="32"/>
        <v>146.92999999999998</v>
      </c>
      <c r="BW56" s="129">
        <f t="shared" si="33"/>
        <v>0.875</v>
      </c>
      <c r="BX56" s="129">
        <f t="shared" si="34"/>
        <v>147.80499999999998</v>
      </c>
      <c r="BY56" s="134">
        <f t="shared" si="35"/>
        <v>147.80499999999998</v>
      </c>
      <c r="BZ56" s="129">
        <f t="shared" si="38"/>
        <v>33.805</v>
      </c>
    </row>
    <row r="57" spans="1:78" ht="18.75">
      <c r="A57" s="143">
        <f t="shared" si="16"/>
        <v>42915</v>
      </c>
      <c r="B57" s="138" t="s">
        <v>56</v>
      </c>
      <c r="C57" s="30">
        <v>890</v>
      </c>
      <c r="D57" s="30">
        <v>925</v>
      </c>
      <c r="E57" s="30">
        <v>721</v>
      </c>
      <c r="F57" s="30">
        <v>63</v>
      </c>
      <c r="G57" s="30"/>
      <c r="H57" s="23">
        <v>25</v>
      </c>
      <c r="I57" s="33">
        <f t="shared" ref="I57" si="45">C57+D57+E57</f>
        <v>2536</v>
      </c>
      <c r="J57" s="33">
        <f t="shared" ref="J57" si="46">F57+G57+H57</f>
        <v>88</v>
      </c>
      <c r="K57" s="23">
        <v>455</v>
      </c>
      <c r="L57" s="14">
        <v>487</v>
      </c>
      <c r="M57" s="14">
        <v>270</v>
      </c>
      <c r="N57" s="14"/>
      <c r="O57" s="14">
        <v>16</v>
      </c>
      <c r="P57" s="14">
        <v>17</v>
      </c>
      <c r="Q57" s="14">
        <v>10</v>
      </c>
      <c r="R57" s="34"/>
      <c r="S57" s="33">
        <f t="shared" si="19"/>
        <v>1212</v>
      </c>
      <c r="T57" s="33">
        <f t="shared" si="20"/>
        <v>43</v>
      </c>
      <c r="U57" s="35">
        <f t="shared" si="21"/>
        <v>131</v>
      </c>
      <c r="V57" s="23">
        <v>6.83</v>
      </c>
      <c r="W57" s="23">
        <v>3.5</v>
      </c>
      <c r="X57" s="30">
        <v>6</v>
      </c>
      <c r="Y57" s="38">
        <v>5.5</v>
      </c>
      <c r="Z57" s="38">
        <v>7.9</v>
      </c>
      <c r="AA57" s="38">
        <v>3.1</v>
      </c>
      <c r="AB57" s="38"/>
      <c r="AC57" s="38"/>
      <c r="AD57" s="38"/>
      <c r="AE57" s="38">
        <v>0.875</v>
      </c>
      <c r="AF57" s="38"/>
      <c r="AG57" s="38"/>
      <c r="AH57" s="44">
        <f t="shared" si="4"/>
        <v>0.875</v>
      </c>
      <c r="AI57" s="53">
        <v>60</v>
      </c>
      <c r="AJ57" s="15">
        <f t="shared" si="37"/>
        <v>60.875</v>
      </c>
      <c r="AK57" s="51">
        <f t="shared" si="22"/>
        <v>158.10500000000002</v>
      </c>
      <c r="AL57" s="96">
        <f t="shared" si="23"/>
        <v>164.70500000000001</v>
      </c>
      <c r="AM57" s="16">
        <f t="shared" si="36"/>
        <v>103.83000000000001</v>
      </c>
      <c r="AN57" s="50"/>
      <c r="AO57" s="46"/>
      <c r="AP57" s="17">
        <f t="shared" si="24"/>
        <v>164.70500000000001</v>
      </c>
      <c r="AQ57" s="18">
        <f t="shared" si="5"/>
        <v>-15.342000000000041</v>
      </c>
      <c r="AR57" s="40"/>
      <c r="AS57" s="19">
        <f t="shared" si="6"/>
        <v>60.875</v>
      </c>
      <c r="AT57" s="20">
        <f t="shared" si="7"/>
        <v>81.887999999999991</v>
      </c>
      <c r="AU57" s="21">
        <f t="shared" si="8"/>
        <v>142.76299999999998</v>
      </c>
      <c r="AV57" s="47"/>
      <c r="AW57" s="19">
        <v>10</v>
      </c>
      <c r="AX57" s="20">
        <v>200</v>
      </c>
      <c r="AY57" s="20">
        <v>0</v>
      </c>
      <c r="AZ57" s="20">
        <v>18</v>
      </c>
      <c r="BA57" s="20">
        <v>20</v>
      </c>
      <c r="BB57" s="42">
        <f t="shared" si="9"/>
        <v>248</v>
      </c>
      <c r="BC57" s="43">
        <f t="shared" si="10"/>
        <v>235.6</v>
      </c>
      <c r="BD57" s="19">
        <v>18</v>
      </c>
      <c r="BE57" s="20">
        <v>20</v>
      </c>
      <c r="BF57" s="20">
        <v>12</v>
      </c>
      <c r="BG57" s="20">
        <v>14</v>
      </c>
      <c r="BH57" s="20">
        <v>1</v>
      </c>
      <c r="BI57" s="49">
        <f t="shared" si="11"/>
        <v>65</v>
      </c>
      <c r="BJ57" s="48">
        <f t="shared" si="12"/>
        <v>170.6</v>
      </c>
      <c r="BK57" s="24">
        <f t="shared" si="13"/>
        <v>81.887999999999991</v>
      </c>
      <c r="BL57" s="48">
        <f t="shared" si="14"/>
        <v>88.712000000000003</v>
      </c>
      <c r="BO57" s="129">
        <f t="shared" si="25"/>
        <v>2536</v>
      </c>
      <c r="BP57" s="129">
        <f t="shared" si="26"/>
        <v>88</v>
      </c>
      <c r="BQ57" s="129">
        <f t="shared" si="27"/>
        <v>942</v>
      </c>
      <c r="BR57" s="129">
        <f t="shared" si="28"/>
        <v>26</v>
      </c>
      <c r="BS57" s="129">
        <f t="shared" si="29"/>
        <v>3478</v>
      </c>
      <c r="BT57" s="129">
        <f t="shared" si="30"/>
        <v>114</v>
      </c>
      <c r="BU57" s="129">
        <f t="shared" si="31"/>
        <v>7.9</v>
      </c>
      <c r="BV57" s="129">
        <f t="shared" si="32"/>
        <v>146.82999999999998</v>
      </c>
      <c r="BW57" s="129">
        <f t="shared" si="33"/>
        <v>0.875</v>
      </c>
      <c r="BX57" s="129">
        <f t="shared" si="34"/>
        <v>147.70499999999998</v>
      </c>
      <c r="BY57" s="134">
        <f t="shared" si="35"/>
        <v>147.70499999999998</v>
      </c>
      <c r="BZ57" s="129">
        <f t="shared" si="38"/>
        <v>33.704999999999998</v>
      </c>
    </row>
    <row r="58" spans="1:78" ht="18.75">
      <c r="A58" s="143">
        <f t="shared" si="16"/>
        <v>42915</v>
      </c>
      <c r="B58" s="138" t="s">
        <v>27</v>
      </c>
      <c r="C58" s="30">
        <v>881</v>
      </c>
      <c r="D58" s="30">
        <v>896</v>
      </c>
      <c r="E58" s="30">
        <v>703</v>
      </c>
      <c r="F58" s="30">
        <v>62</v>
      </c>
      <c r="G58" s="30"/>
      <c r="H58" s="23">
        <v>14</v>
      </c>
      <c r="I58" s="33">
        <f t="shared" si="17"/>
        <v>2480</v>
      </c>
      <c r="J58" s="33">
        <f t="shared" si="18"/>
        <v>76</v>
      </c>
      <c r="K58" s="23">
        <v>452</v>
      </c>
      <c r="L58" s="14">
        <v>483</v>
      </c>
      <c r="M58" s="14">
        <v>280</v>
      </c>
      <c r="N58" s="14"/>
      <c r="O58" s="14">
        <v>16</v>
      </c>
      <c r="P58" s="14">
        <v>17</v>
      </c>
      <c r="Q58" s="14">
        <v>10</v>
      </c>
      <c r="R58" s="34"/>
      <c r="S58" s="33">
        <f t="shared" si="19"/>
        <v>1215</v>
      </c>
      <c r="T58" s="33">
        <f t="shared" si="20"/>
        <v>43</v>
      </c>
      <c r="U58" s="35">
        <f t="shared" si="21"/>
        <v>119</v>
      </c>
      <c r="V58" s="23">
        <v>6.83</v>
      </c>
      <c r="W58" s="23">
        <v>3.5</v>
      </c>
      <c r="X58" s="30">
        <v>6</v>
      </c>
      <c r="Y58" s="38">
        <v>5.3</v>
      </c>
      <c r="Z58" s="38">
        <v>7.6</v>
      </c>
      <c r="AA58" s="38">
        <v>3.1</v>
      </c>
      <c r="AB58" s="38"/>
      <c r="AC58" s="38"/>
      <c r="AD58" s="38"/>
      <c r="AE58" s="38">
        <v>0.875</v>
      </c>
      <c r="AF58" s="38"/>
      <c r="AG58" s="38"/>
      <c r="AH58" s="44">
        <f t="shared" si="4"/>
        <v>0.875</v>
      </c>
      <c r="AI58" s="53">
        <v>60</v>
      </c>
      <c r="AJ58" s="15">
        <f t="shared" si="37"/>
        <v>60.875</v>
      </c>
      <c r="AK58" s="51">
        <f t="shared" si="22"/>
        <v>145.60499999999999</v>
      </c>
      <c r="AL58" s="96">
        <f t="shared" si="23"/>
        <v>152.20499999999998</v>
      </c>
      <c r="AM58" s="16">
        <f t="shared" si="36"/>
        <v>91.329999999999984</v>
      </c>
      <c r="AN58" s="50"/>
      <c r="AO58" s="46"/>
      <c r="AP58" s="17">
        <f t="shared" si="24"/>
        <v>152.20499999999998</v>
      </c>
      <c r="AQ58" s="18">
        <f t="shared" si="5"/>
        <v>-2.842000000000013</v>
      </c>
      <c r="AR58" s="40"/>
      <c r="AS58" s="19">
        <f t="shared" si="6"/>
        <v>60.875</v>
      </c>
      <c r="AT58" s="20">
        <f t="shared" si="7"/>
        <v>81.887999999999991</v>
      </c>
      <c r="AU58" s="21">
        <f t="shared" si="8"/>
        <v>142.76299999999998</v>
      </c>
      <c r="AV58" s="47"/>
      <c r="AW58" s="19">
        <v>10</v>
      </c>
      <c r="AX58" s="20">
        <v>200</v>
      </c>
      <c r="AY58" s="20">
        <v>0</v>
      </c>
      <c r="AZ58" s="20">
        <v>18</v>
      </c>
      <c r="BA58" s="20">
        <v>20</v>
      </c>
      <c r="BB58" s="42">
        <f t="shared" si="9"/>
        <v>248</v>
      </c>
      <c r="BC58" s="43">
        <f t="shared" si="10"/>
        <v>235.6</v>
      </c>
      <c r="BD58" s="19">
        <v>18</v>
      </c>
      <c r="BE58" s="20">
        <v>20</v>
      </c>
      <c r="BF58" s="20">
        <v>12</v>
      </c>
      <c r="BG58" s="20">
        <v>14</v>
      </c>
      <c r="BH58" s="20">
        <v>1</v>
      </c>
      <c r="BI58" s="49">
        <f t="shared" si="11"/>
        <v>65</v>
      </c>
      <c r="BJ58" s="48">
        <f t="shared" si="12"/>
        <v>170.6</v>
      </c>
      <c r="BK58" s="24">
        <f t="shared" si="13"/>
        <v>81.887999999999991</v>
      </c>
      <c r="BL58" s="48">
        <f t="shared" si="14"/>
        <v>88.712000000000003</v>
      </c>
      <c r="BO58" s="129">
        <f t="shared" si="25"/>
        <v>2480</v>
      </c>
      <c r="BP58" s="129">
        <f t="shared" si="26"/>
        <v>76</v>
      </c>
      <c r="BQ58" s="129">
        <f t="shared" si="27"/>
        <v>935</v>
      </c>
      <c r="BR58" s="129">
        <f t="shared" si="28"/>
        <v>26</v>
      </c>
      <c r="BS58" s="129">
        <f t="shared" si="29"/>
        <v>3415</v>
      </c>
      <c r="BT58" s="129">
        <f t="shared" si="30"/>
        <v>102</v>
      </c>
      <c r="BU58" s="129">
        <f t="shared" si="31"/>
        <v>7.6</v>
      </c>
      <c r="BV58" s="129">
        <f t="shared" si="32"/>
        <v>134.32999999999998</v>
      </c>
      <c r="BW58" s="129">
        <f t="shared" si="33"/>
        <v>0.875</v>
      </c>
      <c r="BX58" s="129">
        <f t="shared" si="34"/>
        <v>135.20499999999998</v>
      </c>
      <c r="BY58" s="134">
        <f t="shared" si="35"/>
        <v>135.20499999999998</v>
      </c>
      <c r="BZ58" s="129">
        <f t="shared" si="38"/>
        <v>33.204999999999998</v>
      </c>
    </row>
    <row r="59" spans="1:78" ht="18.75">
      <c r="A59" s="143">
        <f t="shared" si="16"/>
        <v>42915</v>
      </c>
      <c r="B59" s="138" t="s">
        <v>57</v>
      </c>
      <c r="C59" s="30">
        <v>881</v>
      </c>
      <c r="D59" s="30">
        <v>896</v>
      </c>
      <c r="E59" s="30">
        <v>703</v>
      </c>
      <c r="F59" s="30">
        <v>62</v>
      </c>
      <c r="G59" s="30"/>
      <c r="H59" s="23">
        <v>14</v>
      </c>
      <c r="I59" s="33">
        <f>C59+D59+E59</f>
        <v>2480</v>
      </c>
      <c r="J59" s="33">
        <f>F59+G59+H59</f>
        <v>76</v>
      </c>
      <c r="K59" s="23">
        <v>452</v>
      </c>
      <c r="L59" s="14">
        <v>483</v>
      </c>
      <c r="M59" s="14">
        <v>280</v>
      </c>
      <c r="N59" s="14"/>
      <c r="O59" s="14">
        <v>16</v>
      </c>
      <c r="P59" s="14">
        <v>17</v>
      </c>
      <c r="Q59" s="14">
        <v>10</v>
      </c>
      <c r="R59" s="34"/>
      <c r="S59" s="33">
        <f t="shared" si="19"/>
        <v>1215</v>
      </c>
      <c r="T59" s="33">
        <f t="shared" si="20"/>
        <v>43</v>
      </c>
      <c r="U59" s="35">
        <f t="shared" si="21"/>
        <v>119</v>
      </c>
      <c r="V59" s="23">
        <v>6.83</v>
      </c>
      <c r="W59" s="23">
        <v>3.5</v>
      </c>
      <c r="X59" s="30">
        <v>5.5</v>
      </c>
      <c r="Y59" s="38">
        <v>5.3</v>
      </c>
      <c r="Z59" s="38">
        <v>7.6</v>
      </c>
      <c r="AA59" s="38">
        <v>3.1</v>
      </c>
      <c r="AB59" s="38"/>
      <c r="AC59" s="38"/>
      <c r="AD59" s="38"/>
      <c r="AE59" s="38">
        <v>0.875</v>
      </c>
      <c r="AF59" s="38"/>
      <c r="AG59" s="38"/>
      <c r="AH59" s="44">
        <f t="shared" si="4"/>
        <v>0.875</v>
      </c>
      <c r="AI59" s="53">
        <v>60</v>
      </c>
      <c r="AJ59" s="15">
        <f t="shared" si="37"/>
        <v>60.875</v>
      </c>
      <c r="AK59" s="51">
        <f t="shared" si="22"/>
        <v>145.10499999999999</v>
      </c>
      <c r="AL59" s="96">
        <f t="shared" si="23"/>
        <v>151.70499999999998</v>
      </c>
      <c r="AM59" s="16">
        <f t="shared" si="36"/>
        <v>90.829999999999984</v>
      </c>
      <c r="AN59" s="50"/>
      <c r="AO59" s="46"/>
      <c r="AP59" s="17">
        <f t="shared" si="24"/>
        <v>151.70499999999998</v>
      </c>
      <c r="AQ59" s="18">
        <f t="shared" si="5"/>
        <v>-2.342000000000013</v>
      </c>
      <c r="AR59" s="40"/>
      <c r="AS59" s="19">
        <f t="shared" si="6"/>
        <v>60.875</v>
      </c>
      <c r="AT59" s="20">
        <f t="shared" si="7"/>
        <v>81.887999999999991</v>
      </c>
      <c r="AU59" s="21">
        <f t="shared" si="8"/>
        <v>142.76299999999998</v>
      </c>
      <c r="AV59" s="47"/>
      <c r="AW59" s="19">
        <v>10</v>
      </c>
      <c r="AX59" s="20">
        <v>200</v>
      </c>
      <c r="AY59" s="20">
        <v>0</v>
      </c>
      <c r="AZ59" s="20">
        <v>18</v>
      </c>
      <c r="BA59" s="20">
        <v>20</v>
      </c>
      <c r="BB59" s="42">
        <f t="shared" si="9"/>
        <v>248</v>
      </c>
      <c r="BC59" s="43">
        <f t="shared" si="10"/>
        <v>235.6</v>
      </c>
      <c r="BD59" s="19">
        <v>18</v>
      </c>
      <c r="BE59" s="20">
        <v>20</v>
      </c>
      <c r="BF59" s="20">
        <v>12</v>
      </c>
      <c r="BG59" s="20">
        <v>14</v>
      </c>
      <c r="BH59" s="20">
        <v>1</v>
      </c>
      <c r="BI59" s="49">
        <f t="shared" si="11"/>
        <v>65</v>
      </c>
      <c r="BJ59" s="48">
        <f t="shared" si="12"/>
        <v>170.6</v>
      </c>
      <c r="BK59" s="24">
        <f t="shared" si="13"/>
        <v>81.887999999999991</v>
      </c>
      <c r="BL59" s="48">
        <f t="shared" si="14"/>
        <v>88.712000000000003</v>
      </c>
      <c r="BO59" s="129">
        <f t="shared" si="25"/>
        <v>2480</v>
      </c>
      <c r="BP59" s="129">
        <f t="shared" si="26"/>
        <v>76</v>
      </c>
      <c r="BQ59" s="129">
        <f t="shared" si="27"/>
        <v>935</v>
      </c>
      <c r="BR59" s="129">
        <f t="shared" si="28"/>
        <v>26</v>
      </c>
      <c r="BS59" s="129">
        <f t="shared" si="29"/>
        <v>3415</v>
      </c>
      <c r="BT59" s="129">
        <f t="shared" si="30"/>
        <v>102</v>
      </c>
      <c r="BU59" s="129">
        <f t="shared" si="31"/>
        <v>7.6</v>
      </c>
      <c r="BV59" s="129">
        <f t="shared" si="32"/>
        <v>133.82999999999998</v>
      </c>
      <c r="BW59" s="129">
        <f t="shared" si="33"/>
        <v>0.875</v>
      </c>
      <c r="BX59" s="129">
        <f t="shared" si="34"/>
        <v>134.70499999999998</v>
      </c>
      <c r="BY59" s="134">
        <f t="shared" si="35"/>
        <v>134.70499999999998</v>
      </c>
      <c r="BZ59" s="129">
        <f t="shared" si="38"/>
        <v>32.704999999999998</v>
      </c>
    </row>
    <row r="60" spans="1:78" ht="18.75">
      <c r="A60" s="143">
        <f t="shared" si="16"/>
        <v>42915</v>
      </c>
      <c r="B60" s="138" t="s">
        <v>58</v>
      </c>
      <c r="C60" s="30">
        <v>860</v>
      </c>
      <c r="D60" s="30">
        <v>866</v>
      </c>
      <c r="E60" s="30">
        <v>690</v>
      </c>
      <c r="F60" s="30">
        <v>61</v>
      </c>
      <c r="G60" s="30"/>
      <c r="H60" s="23">
        <v>24</v>
      </c>
      <c r="I60" s="33">
        <f t="shared" si="17"/>
        <v>2416</v>
      </c>
      <c r="J60" s="33">
        <f t="shared" si="18"/>
        <v>85</v>
      </c>
      <c r="K60" s="23">
        <v>441</v>
      </c>
      <c r="L60" s="14">
        <v>480</v>
      </c>
      <c r="M60" s="14">
        <v>270</v>
      </c>
      <c r="N60" s="14"/>
      <c r="O60" s="14">
        <v>15</v>
      </c>
      <c r="P60" s="14">
        <v>17</v>
      </c>
      <c r="Q60" s="14">
        <v>9</v>
      </c>
      <c r="R60" s="34"/>
      <c r="S60" s="33">
        <f t="shared" si="19"/>
        <v>1191</v>
      </c>
      <c r="T60" s="33">
        <f t="shared" si="20"/>
        <v>41</v>
      </c>
      <c r="U60" s="35">
        <f t="shared" si="21"/>
        <v>126</v>
      </c>
      <c r="V60" s="23">
        <v>6.83</v>
      </c>
      <c r="W60" s="23">
        <v>3.5</v>
      </c>
      <c r="X60" s="30">
        <v>5.5</v>
      </c>
      <c r="Y60" s="38">
        <v>5.3</v>
      </c>
      <c r="Z60" s="38">
        <v>7.6</v>
      </c>
      <c r="AA60" s="38">
        <v>3.1</v>
      </c>
      <c r="AB60" s="30"/>
      <c r="AC60" s="38"/>
      <c r="AD60" s="38"/>
      <c r="AE60" s="38">
        <v>0.875</v>
      </c>
      <c r="AF60" s="38"/>
      <c r="AG60" s="30"/>
      <c r="AH60" s="45">
        <f t="shared" si="4"/>
        <v>0.875</v>
      </c>
      <c r="AI60" s="53">
        <v>60</v>
      </c>
      <c r="AJ60" s="15">
        <f t="shared" si="37"/>
        <v>60.875</v>
      </c>
      <c r="AK60" s="51">
        <f t="shared" si="22"/>
        <v>152.10500000000002</v>
      </c>
      <c r="AL60" s="96">
        <f t="shared" si="23"/>
        <v>158.70500000000001</v>
      </c>
      <c r="AM60" s="16">
        <f t="shared" si="36"/>
        <v>97.830000000000013</v>
      </c>
      <c r="AN60" s="50"/>
      <c r="AO60" s="46"/>
      <c r="AP60" s="17">
        <f t="shared" si="24"/>
        <v>158.70500000000001</v>
      </c>
      <c r="AQ60" s="18">
        <f t="shared" si="5"/>
        <v>-9.3420000000000414</v>
      </c>
      <c r="AR60" s="40"/>
      <c r="AS60" s="19">
        <f t="shared" si="6"/>
        <v>60.875</v>
      </c>
      <c r="AT60" s="20">
        <f t="shared" si="7"/>
        <v>81.887999999999991</v>
      </c>
      <c r="AU60" s="21">
        <f t="shared" si="8"/>
        <v>142.76299999999998</v>
      </c>
      <c r="AV60" s="47"/>
      <c r="AW60" s="19">
        <v>10</v>
      </c>
      <c r="AX60" s="20">
        <v>200</v>
      </c>
      <c r="AY60" s="20">
        <v>0</v>
      </c>
      <c r="AZ60" s="20">
        <v>18</v>
      </c>
      <c r="BA60" s="20">
        <v>20</v>
      </c>
      <c r="BB60" s="42">
        <f t="shared" si="9"/>
        <v>248</v>
      </c>
      <c r="BC60" s="43">
        <f t="shared" si="10"/>
        <v>235.6</v>
      </c>
      <c r="BD60" s="19">
        <v>18</v>
      </c>
      <c r="BE60" s="20">
        <v>20</v>
      </c>
      <c r="BF60" s="20">
        <v>12</v>
      </c>
      <c r="BG60" s="20">
        <v>14</v>
      </c>
      <c r="BH60" s="20">
        <v>1</v>
      </c>
      <c r="BI60" s="49">
        <f t="shared" si="11"/>
        <v>65</v>
      </c>
      <c r="BJ60" s="48">
        <f t="shared" si="12"/>
        <v>170.6</v>
      </c>
      <c r="BK60" s="24">
        <f t="shared" si="13"/>
        <v>81.887999999999991</v>
      </c>
      <c r="BL60" s="48">
        <f t="shared" si="14"/>
        <v>88.712000000000003</v>
      </c>
      <c r="BO60" s="129">
        <f t="shared" si="25"/>
        <v>2416</v>
      </c>
      <c r="BP60" s="129">
        <f t="shared" si="26"/>
        <v>85</v>
      </c>
      <c r="BQ60" s="129">
        <f t="shared" si="27"/>
        <v>921</v>
      </c>
      <c r="BR60" s="129">
        <f t="shared" si="28"/>
        <v>24</v>
      </c>
      <c r="BS60" s="129">
        <f t="shared" si="29"/>
        <v>3337</v>
      </c>
      <c r="BT60" s="129">
        <f t="shared" si="30"/>
        <v>109</v>
      </c>
      <c r="BU60" s="129">
        <f t="shared" si="31"/>
        <v>7.6</v>
      </c>
      <c r="BV60" s="129">
        <f t="shared" si="32"/>
        <v>140.82999999999998</v>
      </c>
      <c r="BW60" s="129">
        <f t="shared" si="33"/>
        <v>0.875</v>
      </c>
      <c r="BX60" s="129">
        <f t="shared" si="34"/>
        <v>141.70499999999998</v>
      </c>
      <c r="BY60" s="134">
        <f t="shared" si="35"/>
        <v>141.70499999999998</v>
      </c>
      <c r="BZ60" s="129">
        <f t="shared" si="38"/>
        <v>32.704999999999998</v>
      </c>
    </row>
    <row r="61" spans="1:78" ht="18.75">
      <c r="A61" s="143">
        <f t="shared" si="16"/>
        <v>42915</v>
      </c>
      <c r="B61" s="138" t="s">
        <v>59</v>
      </c>
      <c r="C61" s="30">
        <v>860</v>
      </c>
      <c r="D61" s="30">
        <v>866</v>
      </c>
      <c r="E61" s="30">
        <v>690</v>
      </c>
      <c r="F61" s="30">
        <v>61</v>
      </c>
      <c r="G61" s="30"/>
      <c r="H61" s="23">
        <v>24</v>
      </c>
      <c r="I61" s="33">
        <f>C61+D61+E61</f>
        <v>2416</v>
      </c>
      <c r="J61" s="33">
        <f>F61+G61+H61</f>
        <v>85</v>
      </c>
      <c r="K61" s="23">
        <v>441</v>
      </c>
      <c r="L61" s="14">
        <v>480</v>
      </c>
      <c r="M61" s="14">
        <v>270</v>
      </c>
      <c r="N61" s="14"/>
      <c r="O61" s="14">
        <v>15</v>
      </c>
      <c r="P61" s="14">
        <v>17</v>
      </c>
      <c r="Q61" s="14">
        <v>9</v>
      </c>
      <c r="R61" s="34"/>
      <c r="S61" s="33">
        <f t="shared" si="19"/>
        <v>1191</v>
      </c>
      <c r="T61" s="33">
        <f t="shared" si="20"/>
        <v>41</v>
      </c>
      <c r="U61" s="35">
        <f t="shared" si="21"/>
        <v>126</v>
      </c>
      <c r="V61" s="23">
        <v>6.83</v>
      </c>
      <c r="W61" s="23">
        <v>3.5</v>
      </c>
      <c r="X61" s="30">
        <v>5.5</v>
      </c>
      <c r="Y61" s="38">
        <v>4.7</v>
      </c>
      <c r="Z61" s="38">
        <v>6.1</v>
      </c>
      <c r="AA61" s="38">
        <v>3</v>
      </c>
      <c r="AB61" s="30"/>
      <c r="AC61" s="38"/>
      <c r="AD61" s="38"/>
      <c r="AE61" s="38">
        <v>0.875</v>
      </c>
      <c r="AF61" s="38"/>
      <c r="AG61" s="30"/>
      <c r="AH61" s="45">
        <f t="shared" si="4"/>
        <v>0.875</v>
      </c>
      <c r="AI61" s="53">
        <v>60</v>
      </c>
      <c r="AJ61" s="15">
        <f t="shared" si="37"/>
        <v>60.875</v>
      </c>
      <c r="AK61" s="51">
        <f t="shared" si="22"/>
        <v>150.005</v>
      </c>
      <c r="AL61" s="96">
        <f t="shared" si="23"/>
        <v>156.505</v>
      </c>
      <c r="AM61" s="16">
        <f t="shared" si="36"/>
        <v>95.63</v>
      </c>
      <c r="AN61" s="50"/>
      <c r="AO61" s="46"/>
      <c r="AP61" s="17">
        <f t="shared" si="24"/>
        <v>156.505</v>
      </c>
      <c r="AQ61" s="18">
        <f t="shared" si="5"/>
        <v>-7.2420000000000186</v>
      </c>
      <c r="AR61" s="40"/>
      <c r="AS61" s="19">
        <f t="shared" si="6"/>
        <v>60.875</v>
      </c>
      <c r="AT61" s="20">
        <f t="shared" si="7"/>
        <v>81.887999999999991</v>
      </c>
      <c r="AU61" s="21">
        <f t="shared" si="8"/>
        <v>142.76299999999998</v>
      </c>
      <c r="AV61" s="47"/>
      <c r="AW61" s="19">
        <v>10</v>
      </c>
      <c r="AX61" s="20">
        <v>200</v>
      </c>
      <c r="AY61" s="20">
        <v>0</v>
      </c>
      <c r="AZ61" s="20">
        <v>18</v>
      </c>
      <c r="BA61" s="20">
        <v>20</v>
      </c>
      <c r="BB61" s="42">
        <f t="shared" si="9"/>
        <v>248</v>
      </c>
      <c r="BC61" s="43">
        <f t="shared" si="10"/>
        <v>235.6</v>
      </c>
      <c r="BD61" s="19">
        <v>18</v>
      </c>
      <c r="BE61" s="20">
        <v>20</v>
      </c>
      <c r="BF61" s="20">
        <v>12</v>
      </c>
      <c r="BG61" s="20">
        <v>14</v>
      </c>
      <c r="BH61" s="20">
        <v>1</v>
      </c>
      <c r="BI61" s="49">
        <f t="shared" si="11"/>
        <v>65</v>
      </c>
      <c r="BJ61" s="48">
        <f t="shared" si="12"/>
        <v>170.6</v>
      </c>
      <c r="BK61" s="24">
        <f t="shared" si="13"/>
        <v>81.887999999999991</v>
      </c>
      <c r="BL61" s="48">
        <f t="shared" si="14"/>
        <v>88.712000000000003</v>
      </c>
      <c r="BO61" s="129">
        <f t="shared" si="25"/>
        <v>2416</v>
      </c>
      <c r="BP61" s="129">
        <f t="shared" si="26"/>
        <v>85</v>
      </c>
      <c r="BQ61" s="129">
        <f t="shared" si="27"/>
        <v>921</v>
      </c>
      <c r="BR61" s="129">
        <f t="shared" si="28"/>
        <v>24</v>
      </c>
      <c r="BS61" s="129">
        <f t="shared" si="29"/>
        <v>3337</v>
      </c>
      <c r="BT61" s="129">
        <f t="shared" si="30"/>
        <v>109</v>
      </c>
      <c r="BU61" s="129">
        <f t="shared" si="31"/>
        <v>6.1</v>
      </c>
      <c r="BV61" s="129">
        <f t="shared" si="32"/>
        <v>138.63</v>
      </c>
      <c r="BW61" s="129">
        <f t="shared" si="33"/>
        <v>0.875</v>
      </c>
      <c r="BX61" s="129">
        <f t="shared" si="34"/>
        <v>139.505</v>
      </c>
      <c r="BY61" s="134">
        <f t="shared" si="35"/>
        <v>139.505</v>
      </c>
      <c r="BZ61" s="129">
        <f t="shared" si="38"/>
        <v>30.505000000000003</v>
      </c>
    </row>
    <row r="62" spans="1:78" ht="18.75">
      <c r="A62" s="143">
        <f t="shared" si="16"/>
        <v>42915</v>
      </c>
      <c r="B62" s="138" t="s">
        <v>28</v>
      </c>
      <c r="C62" s="30">
        <v>839</v>
      </c>
      <c r="D62" s="30">
        <v>837</v>
      </c>
      <c r="E62" s="30">
        <v>670</v>
      </c>
      <c r="F62" s="30">
        <v>58</v>
      </c>
      <c r="G62" s="30"/>
      <c r="H62" s="23">
        <v>24</v>
      </c>
      <c r="I62" s="33">
        <f t="shared" si="17"/>
        <v>2346</v>
      </c>
      <c r="J62" s="33">
        <f t="shared" si="18"/>
        <v>82</v>
      </c>
      <c r="K62" s="23">
        <v>430</v>
      </c>
      <c r="L62" s="14">
        <v>453</v>
      </c>
      <c r="M62" s="14">
        <v>270</v>
      </c>
      <c r="N62" s="14"/>
      <c r="O62" s="14">
        <v>15</v>
      </c>
      <c r="P62" s="14">
        <v>16</v>
      </c>
      <c r="Q62" s="14">
        <v>9</v>
      </c>
      <c r="R62" s="34"/>
      <c r="S62" s="33">
        <f t="shared" si="19"/>
        <v>1153</v>
      </c>
      <c r="T62" s="33">
        <f t="shared" si="20"/>
        <v>40</v>
      </c>
      <c r="U62" s="35">
        <f t="shared" si="21"/>
        <v>122</v>
      </c>
      <c r="V62" s="23">
        <v>6.22</v>
      </c>
      <c r="W62" s="23">
        <v>3.5</v>
      </c>
      <c r="X62" s="30">
        <v>5.5</v>
      </c>
      <c r="Y62" s="38">
        <v>4.7</v>
      </c>
      <c r="Z62" s="38">
        <v>6.1</v>
      </c>
      <c r="AA62" s="38">
        <v>3</v>
      </c>
      <c r="AB62" s="30"/>
      <c r="AC62" s="30"/>
      <c r="AD62" s="30"/>
      <c r="AE62" s="38">
        <v>0.8</v>
      </c>
      <c r="AF62" s="30"/>
      <c r="AG62" s="30"/>
      <c r="AH62" s="45">
        <f t="shared" si="4"/>
        <v>0.8</v>
      </c>
      <c r="AI62" s="53">
        <v>60</v>
      </c>
      <c r="AJ62" s="15">
        <f t="shared" si="37"/>
        <v>60.8</v>
      </c>
      <c r="AK62" s="51">
        <f t="shared" si="22"/>
        <v>145.32</v>
      </c>
      <c r="AL62" s="96">
        <f t="shared" si="23"/>
        <v>151.82</v>
      </c>
      <c r="AM62" s="16">
        <f t="shared" si="36"/>
        <v>91.02</v>
      </c>
      <c r="AN62" s="50"/>
      <c r="AO62" s="46"/>
      <c r="AP62" s="17">
        <f t="shared" si="24"/>
        <v>151.82</v>
      </c>
      <c r="AQ62" s="18">
        <f t="shared" si="5"/>
        <v>-2.632000000000005</v>
      </c>
      <c r="AR62" s="40"/>
      <c r="AS62" s="19">
        <f t="shared" si="6"/>
        <v>60.8</v>
      </c>
      <c r="AT62" s="20">
        <f t="shared" si="7"/>
        <v>81.887999999999991</v>
      </c>
      <c r="AU62" s="21">
        <f t="shared" si="8"/>
        <v>142.68799999999999</v>
      </c>
      <c r="AV62" s="47"/>
      <c r="AW62" s="19">
        <v>10</v>
      </c>
      <c r="AX62" s="20">
        <v>200</v>
      </c>
      <c r="AY62" s="20">
        <v>0</v>
      </c>
      <c r="AZ62" s="20">
        <v>18</v>
      </c>
      <c r="BA62" s="20">
        <v>20</v>
      </c>
      <c r="BB62" s="42">
        <f t="shared" si="9"/>
        <v>248</v>
      </c>
      <c r="BC62" s="43">
        <f t="shared" si="10"/>
        <v>235.6</v>
      </c>
      <c r="BD62" s="19">
        <v>18</v>
      </c>
      <c r="BE62" s="20">
        <v>20</v>
      </c>
      <c r="BF62" s="20">
        <v>12</v>
      </c>
      <c r="BG62" s="20">
        <v>14</v>
      </c>
      <c r="BH62" s="20">
        <v>1</v>
      </c>
      <c r="BI62" s="49">
        <f t="shared" si="11"/>
        <v>65</v>
      </c>
      <c r="BJ62" s="48">
        <f t="shared" si="12"/>
        <v>170.6</v>
      </c>
      <c r="BK62" s="24">
        <f t="shared" si="13"/>
        <v>81.887999999999991</v>
      </c>
      <c r="BL62" s="48">
        <f t="shared" si="14"/>
        <v>88.712000000000003</v>
      </c>
      <c r="BO62" s="129">
        <f t="shared" si="25"/>
        <v>2346</v>
      </c>
      <c r="BP62" s="129">
        <f t="shared" si="26"/>
        <v>82</v>
      </c>
      <c r="BQ62" s="129">
        <f t="shared" si="27"/>
        <v>883</v>
      </c>
      <c r="BR62" s="129">
        <f t="shared" si="28"/>
        <v>24</v>
      </c>
      <c r="BS62" s="129">
        <f t="shared" si="29"/>
        <v>3229</v>
      </c>
      <c r="BT62" s="129">
        <f t="shared" si="30"/>
        <v>106</v>
      </c>
      <c r="BU62" s="129">
        <f t="shared" si="31"/>
        <v>6.1</v>
      </c>
      <c r="BV62" s="129">
        <f t="shared" si="32"/>
        <v>135.02000000000001</v>
      </c>
      <c r="BW62" s="129">
        <f t="shared" si="33"/>
        <v>0.8</v>
      </c>
      <c r="BX62" s="129">
        <f t="shared" si="34"/>
        <v>135.82000000000002</v>
      </c>
      <c r="BY62" s="134">
        <f t="shared" si="35"/>
        <v>135.82000000000002</v>
      </c>
      <c r="BZ62" s="129">
        <f t="shared" si="38"/>
        <v>29.819999999999997</v>
      </c>
    </row>
    <row r="63" spans="1:78" ht="18.75">
      <c r="A63" s="143">
        <f t="shared" si="16"/>
        <v>42915</v>
      </c>
      <c r="B63" s="140" t="s">
        <v>60</v>
      </c>
      <c r="C63" s="30">
        <v>798</v>
      </c>
      <c r="D63" s="30">
        <v>804</v>
      </c>
      <c r="E63" s="30">
        <v>633</v>
      </c>
      <c r="F63" s="30">
        <v>56</v>
      </c>
      <c r="G63" s="30"/>
      <c r="H63" s="23">
        <v>24</v>
      </c>
      <c r="I63" s="33">
        <f t="shared" si="17"/>
        <v>2235</v>
      </c>
      <c r="J63" s="33">
        <f t="shared" si="18"/>
        <v>80</v>
      </c>
      <c r="K63" s="23">
        <v>405</v>
      </c>
      <c r="L63" s="14">
        <v>442</v>
      </c>
      <c r="M63" s="14">
        <v>230</v>
      </c>
      <c r="N63" s="14"/>
      <c r="O63" s="14">
        <v>14</v>
      </c>
      <c r="P63" s="14">
        <v>15</v>
      </c>
      <c r="Q63" s="14">
        <v>8</v>
      </c>
      <c r="R63" s="34"/>
      <c r="S63" s="33">
        <f t="shared" si="19"/>
        <v>1077</v>
      </c>
      <c r="T63" s="33">
        <f t="shared" si="20"/>
        <v>37</v>
      </c>
      <c r="U63" s="35">
        <f t="shared" si="21"/>
        <v>117</v>
      </c>
      <c r="V63" s="23">
        <v>6.22</v>
      </c>
      <c r="W63" s="23">
        <v>3.5</v>
      </c>
      <c r="X63" s="30">
        <v>5</v>
      </c>
      <c r="Y63" s="38">
        <v>4.7</v>
      </c>
      <c r="Z63" s="38">
        <v>6.1</v>
      </c>
      <c r="AA63" s="38">
        <v>3</v>
      </c>
      <c r="AB63" s="30"/>
      <c r="AC63" s="30"/>
      <c r="AD63" s="30"/>
      <c r="AE63" s="38">
        <v>0.8</v>
      </c>
      <c r="AF63" s="30"/>
      <c r="AG63" s="30"/>
      <c r="AH63" s="45">
        <f t="shared" si="4"/>
        <v>0.8</v>
      </c>
      <c r="AI63" s="53">
        <v>60</v>
      </c>
      <c r="AJ63" s="15">
        <f t="shared" si="37"/>
        <v>60.8</v>
      </c>
      <c r="AK63" s="51">
        <f t="shared" si="22"/>
        <v>139.82</v>
      </c>
      <c r="AL63" s="96">
        <f t="shared" si="23"/>
        <v>146.32</v>
      </c>
      <c r="AM63" s="16">
        <f t="shared" si="36"/>
        <v>85.52</v>
      </c>
      <c r="AN63" s="50"/>
      <c r="AO63" s="46"/>
      <c r="AP63" s="17">
        <f t="shared" si="24"/>
        <v>146.32</v>
      </c>
      <c r="AQ63" s="18">
        <f t="shared" si="5"/>
        <v>2.867999999999995</v>
      </c>
      <c r="AR63" s="40"/>
      <c r="AS63" s="19">
        <f t="shared" si="6"/>
        <v>60.8</v>
      </c>
      <c r="AT63" s="20">
        <f t="shared" si="7"/>
        <v>81.887999999999991</v>
      </c>
      <c r="AU63" s="21">
        <f t="shared" si="8"/>
        <v>142.68799999999999</v>
      </c>
      <c r="AV63" s="47"/>
      <c r="AW63" s="19">
        <v>10</v>
      </c>
      <c r="AX63" s="20">
        <v>200</v>
      </c>
      <c r="AY63" s="20">
        <v>0</v>
      </c>
      <c r="AZ63" s="20">
        <v>18</v>
      </c>
      <c r="BA63" s="20">
        <v>20</v>
      </c>
      <c r="BB63" s="42">
        <f t="shared" si="9"/>
        <v>248</v>
      </c>
      <c r="BC63" s="43">
        <f t="shared" si="10"/>
        <v>235.6</v>
      </c>
      <c r="BD63" s="19">
        <v>18</v>
      </c>
      <c r="BE63" s="20">
        <v>20</v>
      </c>
      <c r="BF63" s="20">
        <v>12</v>
      </c>
      <c r="BG63" s="20">
        <v>14</v>
      </c>
      <c r="BH63" s="20">
        <v>1</v>
      </c>
      <c r="BI63" s="49">
        <f t="shared" si="11"/>
        <v>65</v>
      </c>
      <c r="BJ63" s="48">
        <f t="shared" si="12"/>
        <v>170.6</v>
      </c>
      <c r="BK63" s="24">
        <f t="shared" si="13"/>
        <v>81.887999999999991</v>
      </c>
      <c r="BL63" s="48">
        <f t="shared" si="14"/>
        <v>88.712000000000003</v>
      </c>
      <c r="BO63" s="129">
        <f t="shared" si="25"/>
        <v>2235</v>
      </c>
      <c r="BP63" s="129">
        <f t="shared" si="26"/>
        <v>80</v>
      </c>
      <c r="BQ63" s="129">
        <f t="shared" si="27"/>
        <v>847</v>
      </c>
      <c r="BR63" s="129">
        <f t="shared" si="28"/>
        <v>22</v>
      </c>
      <c r="BS63" s="129">
        <f t="shared" si="29"/>
        <v>3082</v>
      </c>
      <c r="BT63" s="129">
        <f t="shared" si="30"/>
        <v>102</v>
      </c>
      <c r="BU63" s="129">
        <f t="shared" si="31"/>
        <v>6.1</v>
      </c>
      <c r="BV63" s="129">
        <f t="shared" si="32"/>
        <v>130.51999999999998</v>
      </c>
      <c r="BW63" s="129">
        <f t="shared" si="33"/>
        <v>0.8</v>
      </c>
      <c r="BX63" s="129">
        <f t="shared" si="34"/>
        <v>131.32</v>
      </c>
      <c r="BY63" s="134">
        <f t="shared" si="35"/>
        <v>131.32</v>
      </c>
      <c r="BZ63" s="129">
        <f t="shared" si="38"/>
        <v>29.319999999999997</v>
      </c>
    </row>
    <row r="64" spans="1:78" ht="18.75">
      <c r="A64" s="143">
        <f t="shared" si="16"/>
        <v>42915</v>
      </c>
      <c r="B64" s="140" t="s">
        <v>29</v>
      </c>
      <c r="C64" s="30">
        <v>758</v>
      </c>
      <c r="D64" s="30">
        <v>761</v>
      </c>
      <c r="E64" s="30">
        <v>606</v>
      </c>
      <c r="F64" s="30">
        <v>54</v>
      </c>
      <c r="G64" s="30"/>
      <c r="H64" s="23">
        <v>22</v>
      </c>
      <c r="I64" s="33">
        <f t="shared" si="17"/>
        <v>2125</v>
      </c>
      <c r="J64" s="33">
        <f t="shared" si="18"/>
        <v>76</v>
      </c>
      <c r="K64" s="23">
        <v>386</v>
      </c>
      <c r="L64" s="14">
        <v>435</v>
      </c>
      <c r="M64" s="14">
        <v>320</v>
      </c>
      <c r="N64" s="14"/>
      <c r="O64" s="14">
        <v>13</v>
      </c>
      <c r="P64" s="14">
        <v>15</v>
      </c>
      <c r="Q64" s="14">
        <v>11</v>
      </c>
      <c r="R64" s="34"/>
      <c r="S64" s="33">
        <f t="shared" si="19"/>
        <v>1141</v>
      </c>
      <c r="T64" s="33">
        <f t="shared" si="20"/>
        <v>39</v>
      </c>
      <c r="U64" s="35">
        <f t="shared" si="21"/>
        <v>115</v>
      </c>
      <c r="V64" s="23">
        <v>5.01</v>
      </c>
      <c r="W64" s="23">
        <v>3.5</v>
      </c>
      <c r="X64" s="30">
        <v>5</v>
      </c>
      <c r="Y64" s="30">
        <v>4</v>
      </c>
      <c r="Z64" s="30">
        <v>5.7</v>
      </c>
      <c r="AA64" s="38">
        <v>2.7</v>
      </c>
      <c r="AB64" s="30"/>
      <c r="AC64" s="30"/>
      <c r="AD64" s="30"/>
      <c r="AE64" s="38">
        <v>0.8</v>
      </c>
      <c r="AF64" s="30"/>
      <c r="AG64" s="30"/>
      <c r="AH64" s="45">
        <f t="shared" si="4"/>
        <v>0.8</v>
      </c>
      <c r="AI64" s="53">
        <v>60</v>
      </c>
      <c r="AJ64" s="15">
        <f t="shared" si="37"/>
        <v>60.8</v>
      </c>
      <c r="AK64" s="51">
        <f t="shared" si="22"/>
        <v>135.51000000000002</v>
      </c>
      <c r="AL64" s="96">
        <f t="shared" si="23"/>
        <v>141.71</v>
      </c>
      <c r="AM64" s="16">
        <f t="shared" si="36"/>
        <v>80.910000000000011</v>
      </c>
      <c r="AN64" s="50"/>
      <c r="AO64" s="46"/>
      <c r="AP64" s="17">
        <f t="shared" si="24"/>
        <v>141.71</v>
      </c>
      <c r="AQ64" s="18">
        <f t="shared" si="5"/>
        <v>7.1779999999999688</v>
      </c>
      <c r="AR64" s="40"/>
      <c r="AS64" s="19">
        <f t="shared" si="6"/>
        <v>60.8</v>
      </c>
      <c r="AT64" s="20">
        <f t="shared" si="7"/>
        <v>81.887999999999991</v>
      </c>
      <c r="AU64" s="21">
        <f t="shared" si="8"/>
        <v>142.68799999999999</v>
      </c>
      <c r="AV64" s="47"/>
      <c r="AW64" s="19">
        <v>10</v>
      </c>
      <c r="AX64" s="20">
        <v>200</v>
      </c>
      <c r="AY64" s="20">
        <v>0</v>
      </c>
      <c r="AZ64" s="20">
        <v>18</v>
      </c>
      <c r="BA64" s="20">
        <v>20</v>
      </c>
      <c r="BB64" s="42">
        <f t="shared" si="9"/>
        <v>248</v>
      </c>
      <c r="BC64" s="43">
        <f t="shared" si="10"/>
        <v>235.6</v>
      </c>
      <c r="BD64" s="19">
        <v>18</v>
      </c>
      <c r="BE64" s="20">
        <v>20</v>
      </c>
      <c r="BF64" s="20">
        <v>12</v>
      </c>
      <c r="BG64" s="20">
        <v>14</v>
      </c>
      <c r="BH64" s="20">
        <v>1</v>
      </c>
      <c r="BI64" s="49">
        <f t="shared" si="11"/>
        <v>65</v>
      </c>
      <c r="BJ64" s="48">
        <f t="shared" si="12"/>
        <v>170.6</v>
      </c>
      <c r="BK64" s="24">
        <f t="shared" si="13"/>
        <v>81.887999999999991</v>
      </c>
      <c r="BL64" s="48">
        <f t="shared" si="14"/>
        <v>88.712000000000003</v>
      </c>
      <c r="BO64" s="129">
        <f t="shared" si="25"/>
        <v>2125</v>
      </c>
      <c r="BP64" s="129">
        <f t="shared" si="26"/>
        <v>76</v>
      </c>
      <c r="BQ64" s="129">
        <f t="shared" si="27"/>
        <v>821</v>
      </c>
      <c r="BR64" s="129">
        <f t="shared" si="28"/>
        <v>24</v>
      </c>
      <c r="BS64" s="129">
        <f t="shared" si="29"/>
        <v>2946</v>
      </c>
      <c r="BT64" s="129">
        <f t="shared" si="30"/>
        <v>100</v>
      </c>
      <c r="BU64" s="129">
        <f t="shared" si="31"/>
        <v>5.7</v>
      </c>
      <c r="BV64" s="129">
        <f t="shared" si="32"/>
        <v>125.91000000000001</v>
      </c>
      <c r="BW64" s="129">
        <f t="shared" si="33"/>
        <v>0.8</v>
      </c>
      <c r="BX64" s="129">
        <f t="shared" si="34"/>
        <v>126.71000000000001</v>
      </c>
      <c r="BY64" s="134">
        <f t="shared" si="35"/>
        <v>126.71000000000001</v>
      </c>
      <c r="BZ64" s="129">
        <f t="shared" si="38"/>
        <v>26.709999999999997</v>
      </c>
    </row>
    <row r="65" spans="1:78" ht="18.75">
      <c r="A65" s="143">
        <f t="shared" si="16"/>
        <v>42915</v>
      </c>
      <c r="B65" s="141" t="s">
        <v>61</v>
      </c>
      <c r="C65" s="30">
        <v>671</v>
      </c>
      <c r="D65" s="30">
        <v>677</v>
      </c>
      <c r="E65" s="30">
        <v>528</v>
      </c>
      <c r="F65" s="30">
        <v>49</v>
      </c>
      <c r="G65" s="30"/>
      <c r="H65" s="23">
        <v>19</v>
      </c>
      <c r="I65" s="33">
        <f t="shared" si="17"/>
        <v>1876</v>
      </c>
      <c r="J65" s="33">
        <f t="shared" si="18"/>
        <v>68</v>
      </c>
      <c r="K65" s="23">
        <v>388</v>
      </c>
      <c r="L65" s="14">
        <v>416</v>
      </c>
      <c r="M65" s="14">
        <v>390</v>
      </c>
      <c r="N65" s="14"/>
      <c r="O65" s="14">
        <v>13</v>
      </c>
      <c r="P65" s="14">
        <v>14</v>
      </c>
      <c r="Q65" s="14">
        <v>14</v>
      </c>
      <c r="R65" s="34"/>
      <c r="S65" s="33">
        <f t="shared" si="19"/>
        <v>1194</v>
      </c>
      <c r="T65" s="33">
        <f t="shared" si="20"/>
        <v>41</v>
      </c>
      <c r="U65" s="35">
        <f t="shared" si="21"/>
        <v>109</v>
      </c>
      <c r="V65" s="23">
        <v>5.01</v>
      </c>
      <c r="W65" s="23">
        <v>3.5</v>
      </c>
      <c r="X65" s="30">
        <v>5</v>
      </c>
      <c r="Y65" s="30">
        <v>4</v>
      </c>
      <c r="Z65" s="30">
        <v>5.7</v>
      </c>
      <c r="AA65" s="38">
        <v>2.7</v>
      </c>
      <c r="AB65" s="30"/>
      <c r="AC65" s="30"/>
      <c r="AD65" s="30"/>
      <c r="AE65" s="38">
        <v>0.8</v>
      </c>
      <c r="AF65" s="30"/>
      <c r="AG65" s="30"/>
      <c r="AH65" s="45">
        <f t="shared" si="4"/>
        <v>0.8</v>
      </c>
      <c r="AI65" s="53">
        <v>60</v>
      </c>
      <c r="AJ65" s="15">
        <f t="shared" si="37"/>
        <v>60.8</v>
      </c>
      <c r="AK65" s="51">
        <f t="shared" si="22"/>
        <v>129.51</v>
      </c>
      <c r="AL65" s="96">
        <f t="shared" si="23"/>
        <v>135.70999999999998</v>
      </c>
      <c r="AM65" s="16">
        <f t="shared" si="36"/>
        <v>74.909999999999982</v>
      </c>
      <c r="AN65" s="50"/>
      <c r="AO65" s="46"/>
      <c r="AP65" s="17">
        <f t="shared" si="24"/>
        <v>135.70999999999998</v>
      </c>
      <c r="AQ65" s="18">
        <f t="shared" si="5"/>
        <v>13.177999999999997</v>
      </c>
      <c r="AR65" s="40"/>
      <c r="AS65" s="19">
        <f t="shared" si="6"/>
        <v>60.8</v>
      </c>
      <c r="AT65" s="20">
        <f t="shared" si="7"/>
        <v>81.887999999999991</v>
      </c>
      <c r="AU65" s="21">
        <f t="shared" si="8"/>
        <v>142.68799999999999</v>
      </c>
      <c r="AV65" s="47"/>
      <c r="AW65" s="19">
        <v>10</v>
      </c>
      <c r="AX65" s="20">
        <v>200</v>
      </c>
      <c r="AY65" s="20">
        <v>0</v>
      </c>
      <c r="AZ65" s="20">
        <v>18</v>
      </c>
      <c r="BA65" s="20">
        <v>20</v>
      </c>
      <c r="BB65" s="42">
        <f t="shared" si="9"/>
        <v>248</v>
      </c>
      <c r="BC65" s="43">
        <f t="shared" si="10"/>
        <v>235.6</v>
      </c>
      <c r="BD65" s="19">
        <v>18</v>
      </c>
      <c r="BE65" s="20">
        <v>20</v>
      </c>
      <c r="BF65" s="20">
        <v>12</v>
      </c>
      <c r="BG65" s="20">
        <v>14</v>
      </c>
      <c r="BH65" s="20">
        <v>1</v>
      </c>
      <c r="BI65" s="49">
        <f>SUM(BD65:BH65)</f>
        <v>65</v>
      </c>
      <c r="BJ65" s="48">
        <f t="shared" si="12"/>
        <v>170.6</v>
      </c>
      <c r="BK65" s="24">
        <f t="shared" si="13"/>
        <v>81.887999999999991</v>
      </c>
      <c r="BL65" s="48">
        <f t="shared" si="14"/>
        <v>88.712000000000003</v>
      </c>
      <c r="BO65" s="129">
        <f t="shared" si="25"/>
        <v>1876</v>
      </c>
      <c r="BP65" s="129">
        <f t="shared" si="26"/>
        <v>68</v>
      </c>
      <c r="BQ65" s="129">
        <f t="shared" si="27"/>
        <v>804</v>
      </c>
      <c r="BR65" s="129">
        <f t="shared" si="28"/>
        <v>27</v>
      </c>
      <c r="BS65" s="129">
        <f t="shared" si="29"/>
        <v>2680</v>
      </c>
      <c r="BT65" s="129">
        <f t="shared" si="30"/>
        <v>95</v>
      </c>
      <c r="BU65" s="129">
        <f t="shared" si="31"/>
        <v>5.7</v>
      </c>
      <c r="BV65" s="129">
        <f t="shared" si="32"/>
        <v>120.91000000000001</v>
      </c>
      <c r="BW65" s="129">
        <f t="shared" si="33"/>
        <v>0.8</v>
      </c>
      <c r="BX65" s="129">
        <f t="shared" si="34"/>
        <v>121.71000000000001</v>
      </c>
      <c r="BY65" s="134">
        <f t="shared" si="35"/>
        <v>121.71000000000001</v>
      </c>
      <c r="BZ65" s="129">
        <f t="shared" si="38"/>
        <v>26.709999999999997</v>
      </c>
    </row>
    <row r="66" spans="1:78">
      <c r="BM66" s="131" t="s">
        <v>65</v>
      </c>
      <c r="BN66" s="130">
        <f>MAX(BO10:BO65)</f>
        <v>2581</v>
      </c>
      <c r="BO66" s="130">
        <f t="shared" ref="BO66:BY66" si="47">MAX(BP10:BP65)</f>
        <v>89</v>
      </c>
      <c r="BP66" s="130">
        <f t="shared" si="47"/>
        <v>960</v>
      </c>
      <c r="BQ66" s="130">
        <f t="shared" si="47"/>
        <v>29</v>
      </c>
      <c r="BR66" s="130">
        <f t="shared" si="47"/>
        <v>3530</v>
      </c>
      <c r="BS66" s="130">
        <f t="shared" si="47"/>
        <v>115</v>
      </c>
      <c r="BT66" s="130">
        <f t="shared" si="47"/>
        <v>7.9</v>
      </c>
      <c r="BU66" s="130">
        <f t="shared" si="47"/>
        <v>147.92999999999998</v>
      </c>
      <c r="BV66" s="130">
        <f t="shared" si="47"/>
        <v>0.875</v>
      </c>
      <c r="BW66" s="130">
        <f t="shared" si="47"/>
        <v>148.80499999999998</v>
      </c>
      <c r="BX66" s="130">
        <f t="shared" si="47"/>
        <v>148.80499999999998</v>
      </c>
      <c r="BY66" s="130">
        <f t="shared" si="47"/>
        <v>33.805</v>
      </c>
    </row>
    <row r="67" spans="1:78">
      <c r="BM67" s="131" t="s">
        <v>66</v>
      </c>
      <c r="BN67" s="130">
        <f>MIN(BO10:BO65)</f>
        <v>1619</v>
      </c>
      <c r="BO67" s="130">
        <f t="shared" ref="BO67:BY67" si="48">MIN(BP10:BP65)</f>
        <v>55</v>
      </c>
      <c r="BP67" s="130">
        <f t="shared" si="48"/>
        <v>678</v>
      </c>
      <c r="BQ67" s="130">
        <f t="shared" si="48"/>
        <v>22</v>
      </c>
      <c r="BR67" s="130">
        <f t="shared" si="48"/>
        <v>2300</v>
      </c>
      <c r="BS67" s="130">
        <f t="shared" si="48"/>
        <v>77</v>
      </c>
      <c r="BT67" s="130">
        <f t="shared" si="48"/>
        <v>4.5</v>
      </c>
      <c r="BU67" s="130">
        <f t="shared" si="48"/>
        <v>99.65</v>
      </c>
      <c r="BV67" s="130">
        <f t="shared" si="48"/>
        <v>0.77500000000000002</v>
      </c>
      <c r="BW67" s="130">
        <f t="shared" si="48"/>
        <v>100.42500000000001</v>
      </c>
      <c r="BX67" s="130">
        <f t="shared" si="48"/>
        <v>100.42500000000001</v>
      </c>
      <c r="BY67" s="130">
        <f t="shared" si="48"/>
        <v>22.424999999999997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7" priority="2" operator="greaterThan">
      <formula>1100</formula>
    </cfRule>
  </conditionalFormatting>
  <conditionalFormatting sqref="E46:E65">
    <cfRule type="cellIs" dxfId="6" priority="1" operator="greaterThan">
      <formula>900</formula>
    </cfRule>
  </conditionalFormatting>
  <conditionalFormatting sqref="AJ6">
    <cfRule type="cellIs" dxfId="5" priority="8" operator="greaterThan">
      <formula>0</formula>
    </cfRule>
  </conditionalFormatting>
  <conditionalFormatting sqref="AQ5:AQ6">
    <cfRule type="cellIs" dxfId="4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E00-000000000000}">
  <sheetPr codeName="Feuil32"/>
  <dimension ref="A1:BZ208"/>
  <sheetViews>
    <sheetView zoomScale="80" zoomScaleNormal="80" workbookViewId="0">
      <pane xSplit="2" ySplit="9" topLeftCell="C46" activePane="bottomRight" state="frozen"/>
      <selection activeCell="AP10" sqref="AP10:AP65"/>
      <selection pane="topRight" activeCell="AP10" sqref="AP10:AP65"/>
      <selection pane="bottomLeft" activeCell="AP10" sqref="AP10:AP65"/>
      <selection pane="bottomRight" activeCell="O71" sqref="O71"/>
    </sheetView>
  </sheetViews>
  <sheetFormatPr baseColWidth="10" defaultRowHeight="15"/>
  <cols>
    <col min="2" max="2" width="9.42578125" customWidth="1"/>
    <col min="3" max="8" width="5.7109375" customWidth="1"/>
    <col min="9" max="9" width="6.7109375" customWidth="1"/>
    <col min="10" max="10" width="6.85546875" customWidth="1"/>
    <col min="11" max="18" width="5.7109375" customWidth="1"/>
    <col min="19" max="21" width="6.7109375" customWidth="1"/>
    <col min="22" max="22" width="7.28515625" customWidth="1"/>
    <col min="23" max="23" width="7.5703125" customWidth="1"/>
    <col min="24" max="25" width="7.42578125" customWidth="1"/>
    <col min="26" max="33" width="6.7109375" customWidth="1"/>
    <col min="34" max="35" width="7.7109375" customWidth="1"/>
    <col min="37" max="38" width="12.7109375" customWidth="1"/>
    <col min="39" max="39" width="16.5703125" customWidth="1"/>
    <col min="40" max="40" width="13.28515625" customWidth="1"/>
    <col min="41" max="42" width="7.7109375" customWidth="1"/>
    <col min="43" max="43" width="6.7109375" customWidth="1"/>
    <col min="44" max="44" width="0.85546875" customWidth="1"/>
    <col min="45" max="45" width="11.7109375" customWidth="1"/>
    <col min="46" max="46" width="9.7109375" customWidth="1"/>
    <col min="47" max="47" width="7.7109375" customWidth="1"/>
    <col min="48" max="48" width="0.7109375" customWidth="1"/>
    <col min="49" max="53" width="6.7109375" customWidth="1"/>
    <col min="54" max="58" width="7.7109375" customWidth="1"/>
    <col min="59" max="59" width="8.7109375" customWidth="1"/>
    <col min="60" max="61" width="7.7109375" customWidth="1"/>
    <col min="62" max="62" width="9.140625" customWidth="1"/>
    <col min="63" max="64" width="7.7109375" customWidth="1"/>
    <col min="67" max="67" width="18.42578125" bestFit="1" customWidth="1"/>
    <col min="68" max="68" width="13.42578125" bestFit="1" customWidth="1"/>
    <col min="69" max="69" width="18.42578125" bestFit="1" customWidth="1"/>
    <col min="71" max="71" width="16.42578125" bestFit="1" customWidth="1"/>
    <col min="78" max="78" width="17.7109375" bestFit="1" customWidth="1"/>
  </cols>
  <sheetData>
    <row r="1" spans="1:78" s="89" customFormat="1" ht="24.75">
      <c r="B1" s="188" t="s">
        <v>6</v>
      </c>
      <c r="C1" s="188"/>
      <c r="D1" s="188"/>
      <c r="E1" s="188"/>
      <c r="F1" s="188"/>
      <c r="G1" s="188"/>
      <c r="H1" s="188"/>
      <c r="I1" s="188"/>
      <c r="J1" s="188"/>
      <c r="K1" s="188"/>
      <c r="L1" s="188"/>
      <c r="M1" s="188"/>
      <c r="N1" s="188"/>
      <c r="O1" s="188"/>
      <c r="P1" s="188"/>
      <c r="Q1" s="188"/>
      <c r="R1" s="188"/>
      <c r="S1" s="188"/>
      <c r="T1" s="188"/>
      <c r="U1" s="188"/>
      <c r="V1" s="188"/>
      <c r="W1" s="188"/>
      <c r="X1" s="188"/>
      <c r="Y1" s="188"/>
      <c r="Z1" s="188"/>
      <c r="AA1" s="188"/>
      <c r="AB1" s="188"/>
      <c r="AC1" s="188"/>
      <c r="AD1" s="188"/>
      <c r="AE1" s="188"/>
      <c r="AF1" s="188"/>
      <c r="AG1" s="188"/>
      <c r="AH1" s="188"/>
      <c r="AI1" s="188"/>
      <c r="AJ1" s="188"/>
      <c r="AK1" s="188"/>
      <c r="AL1" s="188"/>
      <c r="AM1" s="188"/>
      <c r="AN1" s="188"/>
      <c r="AO1" s="188"/>
      <c r="AP1" s="188"/>
      <c r="AQ1" s="188"/>
      <c r="AR1" s="188"/>
      <c r="AS1" s="188"/>
      <c r="AT1" s="188"/>
      <c r="AU1" s="188"/>
      <c r="AV1" s="188"/>
      <c r="AW1" s="188"/>
      <c r="AX1" s="188"/>
    </row>
    <row r="2" spans="1:78">
      <c r="B2" s="11"/>
      <c r="C2" s="11"/>
      <c r="D2" s="11"/>
      <c r="E2" s="11"/>
      <c r="F2" s="11"/>
      <c r="G2" s="11"/>
      <c r="H2" s="11"/>
      <c r="I2" s="11"/>
      <c r="J2" s="11"/>
      <c r="K2" s="11"/>
      <c r="L2" s="11"/>
      <c r="M2" s="11"/>
      <c r="N2" s="11"/>
      <c r="O2" s="11"/>
      <c r="P2" s="11"/>
      <c r="Q2" s="11"/>
      <c r="R2" s="11"/>
      <c r="S2" s="11"/>
      <c r="T2" s="11"/>
      <c r="U2" s="11"/>
      <c r="V2" s="11"/>
      <c r="W2" s="11"/>
      <c r="X2" s="11"/>
      <c r="Y2" s="11"/>
      <c r="Z2" s="11"/>
      <c r="AA2" s="11"/>
      <c r="AB2" s="11"/>
      <c r="AC2" s="11"/>
      <c r="AD2" s="11"/>
      <c r="AE2" s="11"/>
      <c r="AF2" s="11"/>
      <c r="AG2" s="11"/>
      <c r="AH2" s="11"/>
      <c r="AI2" s="11"/>
      <c r="AJ2" s="11"/>
      <c r="AK2" s="11"/>
      <c r="AL2" s="11"/>
      <c r="AM2" s="11"/>
      <c r="AN2" s="11"/>
      <c r="AO2" s="11"/>
      <c r="AP2" s="11"/>
      <c r="AQ2" s="11"/>
      <c r="AR2" s="11"/>
      <c r="AS2" s="11"/>
      <c r="AT2" s="11"/>
      <c r="AU2" s="11"/>
    </row>
    <row r="3" spans="1:78" ht="15.75" thickBot="1">
      <c r="B3" s="11"/>
      <c r="C3" s="12" t="s">
        <v>200</v>
      </c>
      <c r="D3" s="174">
        <v>42916</v>
      </c>
      <c r="E3" s="175"/>
      <c r="F3" s="175"/>
      <c r="G3" s="11"/>
      <c r="H3" s="11"/>
      <c r="I3" s="11"/>
      <c r="J3" s="11"/>
      <c r="K3" s="11"/>
      <c r="L3" s="11"/>
      <c r="M3" s="11"/>
      <c r="N3" s="11"/>
      <c r="O3" s="11"/>
      <c r="P3" s="11"/>
      <c r="Q3" s="11"/>
      <c r="R3" s="11"/>
      <c r="S3" s="11"/>
      <c r="T3" s="11"/>
      <c r="U3" s="11"/>
      <c r="V3" s="11"/>
      <c r="W3" s="11"/>
      <c r="X3" s="11"/>
      <c r="Y3" s="11"/>
      <c r="Z3" s="11"/>
      <c r="AA3" s="11"/>
      <c r="AB3" s="11"/>
      <c r="AC3" s="11"/>
      <c r="AD3" s="11"/>
      <c r="AE3" s="11"/>
      <c r="AF3" s="11"/>
      <c r="AG3" s="11"/>
      <c r="AH3" s="11"/>
      <c r="AI3" s="11"/>
      <c r="AJ3" s="11"/>
      <c r="AK3" s="11"/>
      <c r="AL3" s="11"/>
      <c r="AM3" s="11"/>
      <c r="AN3" s="11"/>
      <c r="AO3" s="11"/>
      <c r="AP3" s="11"/>
      <c r="AQ3" s="11"/>
      <c r="AR3" s="11"/>
      <c r="AS3" s="11"/>
      <c r="AT3" s="11"/>
      <c r="AU3" s="11"/>
    </row>
    <row r="4" spans="1:78" ht="15.75" thickBot="1">
      <c r="B4" s="91" t="s">
        <v>166</v>
      </c>
      <c r="C4" s="88">
        <v>1100</v>
      </c>
      <c r="D4" s="92">
        <v>1100</v>
      </c>
      <c r="E4" s="92">
        <v>900</v>
      </c>
      <c r="F4" s="93"/>
      <c r="G4" s="93"/>
      <c r="H4" s="93"/>
      <c r="I4" s="93"/>
      <c r="J4" s="93"/>
      <c r="K4" s="92">
        <v>900</v>
      </c>
      <c r="L4" s="92">
        <v>700</v>
      </c>
      <c r="M4" s="92"/>
      <c r="N4" s="94"/>
      <c r="O4" s="94"/>
      <c r="P4" s="94"/>
      <c r="Q4" s="94"/>
      <c r="R4" s="94"/>
      <c r="S4" s="94"/>
      <c r="T4" s="94"/>
      <c r="U4" s="94"/>
      <c r="V4" s="94"/>
      <c r="W4" s="94"/>
      <c r="X4" s="94"/>
      <c r="Y4" s="94"/>
      <c r="Z4" s="94"/>
      <c r="AA4" s="94"/>
      <c r="AB4" s="94"/>
      <c r="AC4" s="94"/>
      <c r="AD4" s="94"/>
      <c r="AE4" s="94"/>
      <c r="AF4" s="94"/>
      <c r="AG4" s="94"/>
      <c r="AH4" s="94"/>
      <c r="AI4" s="94"/>
      <c r="AJ4" s="94"/>
      <c r="AK4" s="94"/>
      <c r="AL4" s="94"/>
      <c r="AM4" s="94"/>
      <c r="AN4" s="94"/>
      <c r="AO4" s="94"/>
      <c r="AP4" s="94"/>
      <c r="AQ4" s="94"/>
      <c r="AR4" s="94"/>
      <c r="AS4" s="94"/>
      <c r="AT4" s="94"/>
      <c r="AU4" s="94"/>
      <c r="AV4" s="95"/>
      <c r="AW4" s="95"/>
      <c r="AX4" s="95"/>
      <c r="AY4" s="95"/>
      <c r="AZ4" s="95"/>
      <c r="BA4" s="95"/>
      <c r="BB4" s="95"/>
      <c r="BC4" s="95"/>
      <c r="BD4" s="95"/>
      <c r="BE4" s="95"/>
      <c r="BF4" s="95"/>
      <c r="BG4" s="95"/>
      <c r="BH4" s="95"/>
      <c r="BI4" s="95"/>
      <c r="BJ4" s="95"/>
      <c r="BK4" s="95"/>
      <c r="BL4" s="95"/>
    </row>
    <row r="5" spans="1:78" ht="15.75" thickBot="1">
      <c r="B5" s="11" t="s">
        <v>65</v>
      </c>
      <c r="C5" s="25">
        <f>MAX(C10:C65)</f>
        <v>946</v>
      </c>
      <c r="D5" s="25">
        <f t="shared" ref="D5:AQ5" si="0">MAX(D10:D65)</f>
        <v>977</v>
      </c>
      <c r="E5" s="25">
        <f t="shared" si="0"/>
        <v>721</v>
      </c>
      <c r="F5" s="29">
        <f t="shared" si="0"/>
        <v>66</v>
      </c>
      <c r="G5" s="29">
        <f t="shared" si="0"/>
        <v>0</v>
      </c>
      <c r="H5" s="29">
        <f t="shared" si="0"/>
        <v>24</v>
      </c>
      <c r="I5" s="25">
        <f t="shared" si="0"/>
        <v>2639</v>
      </c>
      <c r="J5" s="25">
        <f t="shared" si="0"/>
        <v>90</v>
      </c>
      <c r="K5" s="25">
        <f t="shared" si="0"/>
        <v>397</v>
      </c>
      <c r="L5" s="25">
        <f t="shared" si="0"/>
        <v>483</v>
      </c>
      <c r="M5" s="25">
        <f t="shared" si="0"/>
        <v>390</v>
      </c>
      <c r="N5" s="25">
        <f t="shared" si="0"/>
        <v>0</v>
      </c>
      <c r="O5" s="25">
        <f t="shared" si="0"/>
        <v>13</v>
      </c>
      <c r="P5" s="25">
        <f t="shared" si="0"/>
        <v>17</v>
      </c>
      <c r="Q5" s="25">
        <f t="shared" si="0"/>
        <v>14</v>
      </c>
      <c r="R5" s="25">
        <f t="shared" si="0"/>
        <v>0</v>
      </c>
      <c r="S5" s="25">
        <f t="shared" si="0"/>
        <v>1267</v>
      </c>
      <c r="T5" s="25">
        <f t="shared" si="0"/>
        <v>44</v>
      </c>
      <c r="U5" s="25">
        <f t="shared" si="0"/>
        <v>134</v>
      </c>
      <c r="V5" s="25">
        <f t="shared" si="0"/>
        <v>6.28</v>
      </c>
      <c r="W5" s="25">
        <f t="shared" si="0"/>
        <v>3.5</v>
      </c>
      <c r="X5" s="25">
        <f t="shared" si="0"/>
        <v>9.1999999999999993</v>
      </c>
      <c r="Y5" s="25">
        <f>MAX(Y10:Y65)</f>
        <v>5.3</v>
      </c>
      <c r="Z5" s="25">
        <f t="shared" si="0"/>
        <v>7.7</v>
      </c>
      <c r="AA5" s="25">
        <f t="shared" si="0"/>
        <v>3.4</v>
      </c>
      <c r="AB5" s="25">
        <f t="shared" si="0"/>
        <v>0</v>
      </c>
      <c r="AC5" s="29">
        <f t="shared" si="0"/>
        <v>0</v>
      </c>
      <c r="AD5" s="25">
        <f t="shared" si="0"/>
        <v>0</v>
      </c>
      <c r="AE5" s="25">
        <f t="shared" si="0"/>
        <v>0.85</v>
      </c>
      <c r="AF5" s="25"/>
      <c r="AG5" s="25">
        <f t="shared" si="0"/>
        <v>0</v>
      </c>
      <c r="AH5" s="25"/>
      <c r="AI5" s="25">
        <f t="shared" si="0"/>
        <v>60</v>
      </c>
      <c r="AJ5" s="25">
        <f t="shared" si="0"/>
        <v>60.85</v>
      </c>
      <c r="AK5" s="25">
        <f>MAX(AK10:AK65)</f>
        <v>162.93</v>
      </c>
      <c r="AL5" s="25">
        <f>MAX(AL10:AL65)</f>
        <v>169.53</v>
      </c>
      <c r="AM5" s="25">
        <f>MAX(AM10:AM65)</f>
        <v>108.68</v>
      </c>
      <c r="AN5" s="25">
        <f>MAX(AN10:AN65)</f>
        <v>0</v>
      </c>
      <c r="AO5" s="25">
        <f>MAX(AO10:AO65)</f>
        <v>0</v>
      </c>
      <c r="AP5" s="27">
        <f t="shared" si="0"/>
        <v>169.53</v>
      </c>
      <c r="AQ5" s="28">
        <f t="shared" si="0"/>
        <v>37.745999999999995</v>
      </c>
      <c r="AR5" s="13"/>
      <c r="AS5" s="25">
        <f>MAX(AS10:AS65)</f>
        <v>60.85</v>
      </c>
      <c r="AT5" s="25">
        <f>MAX(AT10:AT65)</f>
        <v>98.73599999999999</v>
      </c>
      <c r="AU5" s="25">
        <f>MAX(AU10:AU65)</f>
        <v>159.58599999999998</v>
      </c>
      <c r="AV5" s="47"/>
      <c r="AW5" s="25">
        <f>MAX(AW10:AW61)</f>
        <v>10</v>
      </c>
      <c r="AX5" s="25">
        <f>MAX(AX10:AX61)</f>
        <v>200</v>
      </c>
      <c r="AY5" s="25">
        <f>MAX(AY10:AY61)</f>
        <v>0</v>
      </c>
      <c r="AZ5" s="25">
        <f>MAX(AZ10:AZ61)</f>
        <v>36</v>
      </c>
      <c r="BA5" s="25">
        <f>MAX(BA10:BA61)</f>
        <v>20</v>
      </c>
      <c r="BB5" s="25">
        <f t="shared" ref="BB5:BL5" si="1">MAX(BB10:BB65)</f>
        <v>266</v>
      </c>
      <c r="BC5" s="25">
        <f t="shared" si="1"/>
        <v>252.7</v>
      </c>
      <c r="BD5" s="25">
        <f t="shared" si="1"/>
        <v>14</v>
      </c>
      <c r="BE5" s="25">
        <f>MAX(BE10:BE65)</f>
        <v>15</v>
      </c>
      <c r="BF5" s="25">
        <f>MAX(BF10:BF65)</f>
        <v>8</v>
      </c>
      <c r="BG5" s="25">
        <f t="shared" si="1"/>
        <v>9</v>
      </c>
      <c r="BH5" s="25">
        <f t="shared" si="1"/>
        <v>1</v>
      </c>
      <c r="BI5" s="25">
        <f t="shared" si="1"/>
        <v>47</v>
      </c>
      <c r="BJ5" s="25">
        <f t="shared" si="1"/>
        <v>205.7</v>
      </c>
      <c r="BK5" s="25">
        <f t="shared" si="1"/>
        <v>98.73599999999999</v>
      </c>
      <c r="BL5" s="25">
        <f t="shared" si="1"/>
        <v>106.964</v>
      </c>
    </row>
    <row r="6" spans="1:78" ht="15.75" thickBot="1">
      <c r="B6" s="11" t="s">
        <v>66</v>
      </c>
      <c r="C6" s="25">
        <f>MIN(C10:C65)</f>
        <v>586</v>
      </c>
      <c r="D6" s="25">
        <f t="shared" ref="D6:AQ6" si="2">MIN(D10:D65)</f>
        <v>532</v>
      </c>
      <c r="E6" s="25">
        <f t="shared" si="2"/>
        <v>431</v>
      </c>
      <c r="F6" s="29">
        <f t="shared" si="2"/>
        <v>39</v>
      </c>
      <c r="G6" s="29">
        <f t="shared" si="2"/>
        <v>0</v>
      </c>
      <c r="H6" s="29">
        <f t="shared" si="2"/>
        <v>15</v>
      </c>
      <c r="I6" s="25">
        <f t="shared" si="2"/>
        <v>1549</v>
      </c>
      <c r="J6" s="25">
        <f t="shared" si="2"/>
        <v>54</v>
      </c>
      <c r="K6" s="25">
        <f t="shared" si="2"/>
        <v>242</v>
      </c>
      <c r="L6" s="25">
        <f t="shared" si="2"/>
        <v>348</v>
      </c>
      <c r="M6" s="25">
        <f t="shared" si="2"/>
        <v>320</v>
      </c>
      <c r="N6" s="25">
        <f t="shared" si="2"/>
        <v>0</v>
      </c>
      <c r="O6" s="25">
        <f t="shared" si="2"/>
        <v>8</v>
      </c>
      <c r="P6" s="25">
        <f t="shared" si="2"/>
        <v>12</v>
      </c>
      <c r="Q6" s="25">
        <f t="shared" si="2"/>
        <v>11</v>
      </c>
      <c r="R6" s="25">
        <f t="shared" si="2"/>
        <v>0</v>
      </c>
      <c r="S6" s="25">
        <f t="shared" si="2"/>
        <v>967</v>
      </c>
      <c r="T6" s="25">
        <f t="shared" si="2"/>
        <v>25</v>
      </c>
      <c r="U6" s="25">
        <f t="shared" si="2"/>
        <v>88</v>
      </c>
      <c r="V6" s="25">
        <f t="shared" si="2"/>
        <v>3.79</v>
      </c>
      <c r="W6" s="25">
        <f t="shared" si="2"/>
        <v>3.5</v>
      </c>
      <c r="X6" s="25">
        <f t="shared" si="2"/>
        <v>3.7</v>
      </c>
      <c r="Y6" s="25">
        <f>MIN(Y10:Y65)</f>
        <v>2.7</v>
      </c>
      <c r="Z6" s="25">
        <f t="shared" si="2"/>
        <v>4.5</v>
      </c>
      <c r="AA6" s="25">
        <f t="shared" si="2"/>
        <v>1.7</v>
      </c>
      <c r="AB6" s="25">
        <f t="shared" si="2"/>
        <v>0</v>
      </c>
      <c r="AC6" s="29">
        <f t="shared" si="2"/>
        <v>0</v>
      </c>
      <c r="AD6" s="25">
        <f t="shared" si="2"/>
        <v>0</v>
      </c>
      <c r="AE6" s="25">
        <f t="shared" si="2"/>
        <v>0.55000000000000004</v>
      </c>
      <c r="AF6" s="25"/>
      <c r="AG6" s="25">
        <f t="shared" si="2"/>
        <v>0</v>
      </c>
      <c r="AH6" s="25"/>
      <c r="AI6" s="25">
        <f t="shared" si="2"/>
        <v>45</v>
      </c>
      <c r="AJ6" s="25">
        <f t="shared" si="2"/>
        <v>45.55</v>
      </c>
      <c r="AK6" s="25">
        <f>MIN(AK10:AK65)</f>
        <v>104.28999999999999</v>
      </c>
      <c r="AL6" s="25">
        <f>MIN(AL10:AL65)</f>
        <v>109.49</v>
      </c>
      <c r="AM6" s="25">
        <f>MIN(AM10:AM65)</f>
        <v>63.889999999999993</v>
      </c>
      <c r="AN6" s="25">
        <f>MIN(AN10:AN65)</f>
        <v>0</v>
      </c>
      <c r="AO6" s="25">
        <f>MIN(AO10:AO65)</f>
        <v>0</v>
      </c>
      <c r="AP6" s="27">
        <f t="shared" si="2"/>
        <v>109.49</v>
      </c>
      <c r="AQ6" s="28">
        <f t="shared" si="2"/>
        <v>-4.2560000000000286</v>
      </c>
      <c r="AR6" s="13"/>
      <c r="AS6" s="26">
        <f>MIN(AS10:AS65)</f>
        <v>45.55</v>
      </c>
      <c r="AT6" s="26">
        <f>MIN(AT10:AT65)</f>
        <v>90.527999999999992</v>
      </c>
      <c r="AU6" s="26">
        <f>MIN(AU10:AU65)</f>
        <v>136.12799999999999</v>
      </c>
      <c r="AV6" s="47"/>
      <c r="AW6" s="26">
        <f>MIN(AW10:AW61)</f>
        <v>10</v>
      </c>
      <c r="AX6" s="26">
        <f>MIN(AX10:AX61)</f>
        <v>200</v>
      </c>
      <c r="AY6" s="26">
        <f>MIN(AY10:AY61)</f>
        <v>0</v>
      </c>
      <c r="AZ6" s="26">
        <f>MIN(AZ10:AZ61)</f>
        <v>18</v>
      </c>
      <c r="BA6" s="26">
        <f>MIN(BA10:BA61)</f>
        <v>20</v>
      </c>
      <c r="BB6" s="26">
        <f t="shared" ref="BB6:BL6" si="3">MIN(BB10:BB65)</f>
        <v>248</v>
      </c>
      <c r="BC6" s="26">
        <f t="shared" si="3"/>
        <v>235.6</v>
      </c>
      <c r="BD6" s="26">
        <f t="shared" si="3"/>
        <v>14</v>
      </c>
      <c r="BE6" s="26">
        <f>MIN(BE10:BE65)</f>
        <v>15</v>
      </c>
      <c r="BF6" s="26">
        <f>MIN(BF10:BF65)</f>
        <v>8</v>
      </c>
      <c r="BG6" s="26">
        <f t="shared" si="3"/>
        <v>9</v>
      </c>
      <c r="BH6" s="26">
        <f t="shared" si="3"/>
        <v>1</v>
      </c>
      <c r="BI6" s="26">
        <f t="shared" si="3"/>
        <v>47</v>
      </c>
      <c r="BJ6" s="26">
        <f t="shared" si="3"/>
        <v>188.6</v>
      </c>
      <c r="BK6" s="26">
        <f t="shared" si="3"/>
        <v>90.527999999999992</v>
      </c>
      <c r="BL6" s="26">
        <f t="shared" si="3"/>
        <v>98.072000000000003</v>
      </c>
    </row>
    <row r="7" spans="1:78" ht="18" customHeight="1" thickBot="1">
      <c r="B7" s="11"/>
      <c r="C7" s="189" t="s">
        <v>90</v>
      </c>
      <c r="D7" s="190"/>
      <c r="E7" s="190"/>
      <c r="F7" s="190"/>
      <c r="G7" s="190"/>
      <c r="H7" s="190"/>
      <c r="I7" s="190"/>
      <c r="J7" s="190"/>
      <c r="K7" s="190"/>
      <c r="L7" s="190"/>
      <c r="M7" s="190"/>
      <c r="N7" s="190"/>
      <c r="O7" s="190"/>
      <c r="P7" s="190"/>
      <c r="Q7" s="190"/>
      <c r="R7" s="190"/>
      <c r="S7" s="190"/>
      <c r="T7" s="190"/>
      <c r="U7" s="190"/>
      <c r="V7" s="190"/>
      <c r="W7" s="190"/>
      <c r="X7" s="190"/>
      <c r="Y7" s="190"/>
      <c r="Z7" s="191"/>
      <c r="AA7" s="104"/>
      <c r="AB7" s="192" t="s">
        <v>81</v>
      </c>
      <c r="AC7" s="193"/>
      <c r="AD7" s="193"/>
      <c r="AE7" s="193"/>
      <c r="AF7" s="193"/>
      <c r="AG7" s="193"/>
      <c r="AH7" s="193"/>
      <c r="AI7" s="194"/>
      <c r="AJ7" s="195" t="s">
        <v>83</v>
      </c>
      <c r="AK7" s="198" t="s">
        <v>82</v>
      </c>
      <c r="AL7" s="199"/>
      <c r="AM7" s="199"/>
      <c r="AN7" s="199"/>
      <c r="AO7" s="199"/>
      <c r="AP7" s="199"/>
      <c r="AQ7" s="200"/>
      <c r="AR7" s="13"/>
      <c r="AS7" s="209" t="s">
        <v>99</v>
      </c>
      <c r="AT7" s="210"/>
      <c r="AU7" s="211"/>
      <c r="AV7" s="47"/>
      <c r="AW7" s="206" t="s">
        <v>132</v>
      </c>
      <c r="AX7" s="207"/>
      <c r="AY7" s="207"/>
      <c r="AZ7" s="207"/>
      <c r="BA7" s="207"/>
      <c r="BB7" s="207"/>
      <c r="BC7" s="207"/>
      <c r="BD7" s="207"/>
      <c r="BE7" s="207"/>
      <c r="BF7" s="207"/>
      <c r="BG7" s="207"/>
      <c r="BH7" s="207"/>
      <c r="BI7" s="207"/>
      <c r="BJ7" s="207"/>
      <c r="BK7" s="207"/>
      <c r="BL7" s="208"/>
    </row>
    <row r="8" spans="1:78" ht="18" customHeight="1" thickBot="1">
      <c r="B8" s="11"/>
      <c r="C8" s="176" t="s">
        <v>2</v>
      </c>
      <c r="D8" s="177"/>
      <c r="E8" s="177"/>
      <c r="F8" s="177"/>
      <c r="G8" s="177"/>
      <c r="H8" s="177"/>
      <c r="I8" s="177"/>
      <c r="J8" s="178"/>
      <c r="K8" s="176" t="s">
        <v>3</v>
      </c>
      <c r="L8" s="177"/>
      <c r="M8" s="177"/>
      <c r="N8" s="177"/>
      <c r="O8" s="177"/>
      <c r="P8" s="177"/>
      <c r="Q8" s="177"/>
      <c r="R8" s="177"/>
      <c r="S8" s="177"/>
      <c r="T8" s="178"/>
      <c r="U8" s="179" t="s">
        <v>78</v>
      </c>
      <c r="V8" s="181" t="s">
        <v>4</v>
      </c>
      <c r="W8" s="181" t="s">
        <v>168</v>
      </c>
      <c r="X8" s="181" t="s">
        <v>5</v>
      </c>
      <c r="Y8" s="183" t="s">
        <v>180</v>
      </c>
      <c r="Z8" s="203" t="s">
        <v>79</v>
      </c>
      <c r="AA8" s="203" t="s">
        <v>169</v>
      </c>
      <c r="AB8" s="236" t="s">
        <v>91</v>
      </c>
      <c r="AC8" s="181" t="s">
        <v>92</v>
      </c>
      <c r="AD8" s="181" t="s">
        <v>93</v>
      </c>
      <c r="AE8" s="181" t="s">
        <v>95</v>
      </c>
      <c r="AF8" s="181" t="s">
        <v>181</v>
      </c>
      <c r="AG8" s="181" t="s">
        <v>94</v>
      </c>
      <c r="AH8" s="201" t="s">
        <v>96</v>
      </c>
      <c r="AI8" s="203" t="s">
        <v>97</v>
      </c>
      <c r="AJ8" s="196"/>
      <c r="AK8" s="212" t="s">
        <v>111</v>
      </c>
      <c r="AL8" s="217" t="s">
        <v>171</v>
      </c>
      <c r="AM8" s="214" t="s">
        <v>110</v>
      </c>
      <c r="AN8" s="214" t="s">
        <v>112</v>
      </c>
      <c r="AO8" s="216" t="s">
        <v>113</v>
      </c>
      <c r="AP8" s="216" t="s">
        <v>114</v>
      </c>
      <c r="AQ8" s="205" t="s">
        <v>115</v>
      </c>
      <c r="AR8" s="13"/>
      <c r="AS8" s="222" t="s">
        <v>100</v>
      </c>
      <c r="AT8" s="224" t="s">
        <v>116</v>
      </c>
      <c r="AU8" s="226" t="s">
        <v>98</v>
      </c>
      <c r="AV8" s="47"/>
      <c r="AW8" s="228" t="s">
        <v>125</v>
      </c>
      <c r="AX8" s="229"/>
      <c r="AY8" s="229"/>
      <c r="AZ8" s="229"/>
      <c r="BA8" s="229"/>
      <c r="BB8" s="230"/>
      <c r="BC8" s="231" t="s">
        <v>122</v>
      </c>
      <c r="BD8" s="233" t="s">
        <v>127</v>
      </c>
      <c r="BE8" s="234"/>
      <c r="BF8" s="234"/>
      <c r="BG8" s="234"/>
      <c r="BH8" s="234"/>
      <c r="BI8" s="235"/>
      <c r="BJ8" s="219" t="s">
        <v>128</v>
      </c>
      <c r="BK8" s="220"/>
      <c r="BL8" s="221"/>
    </row>
    <row r="9" spans="1:78" ht="44.25" customHeight="1">
      <c r="A9" s="142" t="s">
        <v>136</v>
      </c>
      <c r="B9" s="136" t="s">
        <v>1</v>
      </c>
      <c r="C9" s="108" t="s">
        <v>101</v>
      </c>
      <c r="D9" s="55" t="s">
        <v>102</v>
      </c>
      <c r="E9" s="55" t="s">
        <v>103</v>
      </c>
      <c r="F9" s="55" t="s">
        <v>104</v>
      </c>
      <c r="G9" s="55" t="s">
        <v>105</v>
      </c>
      <c r="H9" s="55" t="s">
        <v>106</v>
      </c>
      <c r="I9" s="109" t="s">
        <v>77</v>
      </c>
      <c r="J9" s="110" t="s">
        <v>74</v>
      </c>
      <c r="K9" s="108" t="s">
        <v>107</v>
      </c>
      <c r="L9" s="55" t="s">
        <v>108</v>
      </c>
      <c r="M9" s="55" t="s">
        <v>203</v>
      </c>
      <c r="N9" s="55" t="s">
        <v>80</v>
      </c>
      <c r="O9" s="55" t="s">
        <v>109</v>
      </c>
      <c r="P9" s="55" t="s">
        <v>73</v>
      </c>
      <c r="Q9" s="55" t="s">
        <v>204</v>
      </c>
      <c r="R9" s="55" t="s">
        <v>89</v>
      </c>
      <c r="S9" s="109" t="s">
        <v>76</v>
      </c>
      <c r="T9" s="110" t="s">
        <v>75</v>
      </c>
      <c r="U9" s="180"/>
      <c r="V9" s="182"/>
      <c r="W9" s="182"/>
      <c r="X9" s="182"/>
      <c r="Y9" s="182"/>
      <c r="Z9" s="204"/>
      <c r="AA9" s="204"/>
      <c r="AB9" s="237"/>
      <c r="AC9" s="182"/>
      <c r="AD9" s="182"/>
      <c r="AE9" s="182"/>
      <c r="AF9" s="182"/>
      <c r="AG9" s="182"/>
      <c r="AH9" s="202"/>
      <c r="AI9" s="204"/>
      <c r="AJ9" s="197"/>
      <c r="AK9" s="213"/>
      <c r="AL9" s="218"/>
      <c r="AM9" s="215"/>
      <c r="AN9" s="215"/>
      <c r="AO9" s="182"/>
      <c r="AP9" s="182"/>
      <c r="AQ9" s="204"/>
      <c r="AR9" s="111"/>
      <c r="AS9" s="223"/>
      <c r="AT9" s="225"/>
      <c r="AU9" s="227"/>
      <c r="AV9" s="112"/>
      <c r="AW9" s="113" t="s">
        <v>117</v>
      </c>
      <c r="AX9" s="114" t="s">
        <v>118</v>
      </c>
      <c r="AY9" s="114" t="s">
        <v>124</v>
      </c>
      <c r="AZ9" s="114" t="s">
        <v>119</v>
      </c>
      <c r="BA9" s="115" t="s">
        <v>120</v>
      </c>
      <c r="BB9" s="116" t="s">
        <v>121</v>
      </c>
      <c r="BC9" s="232"/>
      <c r="BD9" s="117" t="s">
        <v>123</v>
      </c>
      <c r="BE9" s="118" t="s">
        <v>172</v>
      </c>
      <c r="BF9" s="119" t="s">
        <v>173</v>
      </c>
      <c r="BG9" s="119" t="s">
        <v>174</v>
      </c>
      <c r="BH9" s="119" t="s">
        <v>175</v>
      </c>
      <c r="BI9" s="120" t="s">
        <v>126</v>
      </c>
      <c r="BJ9" s="121" t="s">
        <v>131</v>
      </c>
      <c r="BK9" s="122" t="s">
        <v>129</v>
      </c>
      <c r="BL9" s="123" t="s">
        <v>130</v>
      </c>
      <c r="BO9" s="128" t="s">
        <v>188</v>
      </c>
      <c r="BP9" s="128" t="s">
        <v>187</v>
      </c>
      <c r="BQ9" s="128" t="s">
        <v>189</v>
      </c>
      <c r="BR9" s="128" t="s">
        <v>190</v>
      </c>
      <c r="BS9" s="128" t="s">
        <v>192</v>
      </c>
      <c r="BT9" s="128" t="s">
        <v>191</v>
      </c>
      <c r="BU9" s="128" t="s">
        <v>193</v>
      </c>
      <c r="BV9" s="128" t="s">
        <v>194</v>
      </c>
      <c r="BW9" s="128" t="s">
        <v>195</v>
      </c>
      <c r="BX9" s="128" t="s">
        <v>196</v>
      </c>
      <c r="BY9" s="132" t="s">
        <v>197</v>
      </c>
      <c r="BZ9" s="128" t="s">
        <v>198</v>
      </c>
    </row>
    <row r="10" spans="1:78" ht="18.75">
      <c r="A10" s="143">
        <f>$D$3</f>
        <v>42916</v>
      </c>
      <c r="B10" s="137" t="s">
        <v>84</v>
      </c>
      <c r="C10" s="38">
        <v>660</v>
      </c>
      <c r="D10" s="38">
        <v>675</v>
      </c>
      <c r="E10" s="105">
        <v>550</v>
      </c>
      <c r="F10" s="105">
        <v>46</v>
      </c>
      <c r="G10" s="106"/>
      <c r="H10" s="107">
        <v>17</v>
      </c>
      <c r="I10" s="33">
        <f>C10+D10+E10</f>
        <v>1885</v>
      </c>
      <c r="J10" s="33">
        <f>F10+G10+H10</f>
        <v>63</v>
      </c>
      <c r="K10" s="23">
        <v>385</v>
      </c>
      <c r="L10" s="14">
        <v>405</v>
      </c>
      <c r="M10" s="14">
        <v>330</v>
      </c>
      <c r="N10" s="14"/>
      <c r="O10" s="14">
        <v>13</v>
      </c>
      <c r="P10" s="14">
        <v>14</v>
      </c>
      <c r="Q10" s="14">
        <v>12</v>
      </c>
      <c r="R10" s="34"/>
      <c r="S10" s="33">
        <f>K10+L10+M10+N10</f>
        <v>1120</v>
      </c>
      <c r="T10" s="33">
        <f>O10+P10+Q10+R10</f>
        <v>39</v>
      </c>
      <c r="U10" s="35">
        <f>SUM(J10+T10)</f>
        <v>102</v>
      </c>
      <c r="V10" s="37">
        <v>3.79</v>
      </c>
      <c r="W10" s="23">
        <v>3.5</v>
      </c>
      <c r="X10" s="38">
        <v>5</v>
      </c>
      <c r="Y10" s="38">
        <v>3.8</v>
      </c>
      <c r="Z10" s="38">
        <v>6.4</v>
      </c>
      <c r="AA10" s="38">
        <v>2.5</v>
      </c>
      <c r="AB10" s="38"/>
      <c r="AC10" s="38"/>
      <c r="AD10" s="38"/>
      <c r="AE10" s="38">
        <v>0.75</v>
      </c>
      <c r="AF10" s="38"/>
      <c r="AG10" s="38"/>
      <c r="AH10" s="44">
        <f t="shared" ref="AH10:AH65" si="4">SUM(AB10:AG10)</f>
        <v>0.75</v>
      </c>
      <c r="AI10" s="53">
        <v>60</v>
      </c>
      <c r="AJ10" s="15">
        <f>AH10+AI10</f>
        <v>60.75</v>
      </c>
      <c r="AK10" s="51">
        <f>U10+V10+X10+Z10+AB10+AC10+AD10+AE10+AF10+AG10+Y10</f>
        <v>121.74000000000001</v>
      </c>
      <c r="AL10" s="96">
        <f>AK10+W10+AA10</f>
        <v>127.74000000000001</v>
      </c>
      <c r="AM10" s="16">
        <f>+AL10-AS10</f>
        <v>66.990000000000009</v>
      </c>
      <c r="AN10" s="50"/>
      <c r="AO10" s="46"/>
      <c r="AP10" s="17">
        <f>AL10+AO10</f>
        <v>127.74000000000001</v>
      </c>
      <c r="AQ10" s="18">
        <f t="shared" ref="AQ10:AQ65" si="5">AU10-AK10</f>
        <v>29.537999999999982</v>
      </c>
      <c r="AR10" s="40"/>
      <c r="AS10" s="19">
        <f t="shared" ref="AS10:AS65" si="6">AJ10</f>
        <v>60.75</v>
      </c>
      <c r="AT10" s="20">
        <f t="shared" ref="AT10:AT65" si="7">BK10</f>
        <v>90.527999999999992</v>
      </c>
      <c r="AU10" s="21">
        <f t="shared" ref="AU10:AU65" si="8">AS10+AT10</f>
        <v>151.27799999999999</v>
      </c>
      <c r="AV10" s="47"/>
      <c r="AW10" s="19">
        <v>10</v>
      </c>
      <c r="AX10" s="20">
        <v>200</v>
      </c>
      <c r="AY10" s="20">
        <v>0</v>
      </c>
      <c r="AZ10" s="20">
        <v>18</v>
      </c>
      <c r="BA10" s="20">
        <v>20</v>
      </c>
      <c r="BB10" s="42">
        <f t="shared" ref="BB10:BB65" si="9">SUM(AW10:BA10)</f>
        <v>248</v>
      </c>
      <c r="BC10" s="43">
        <f t="shared" ref="BC10:BC65" si="10">BB10*0.95</f>
        <v>235.6</v>
      </c>
      <c r="BD10" s="19">
        <v>14</v>
      </c>
      <c r="BE10" s="20">
        <v>15</v>
      </c>
      <c r="BF10" s="20">
        <v>8</v>
      </c>
      <c r="BG10" s="20">
        <v>9</v>
      </c>
      <c r="BH10" s="20">
        <v>1</v>
      </c>
      <c r="BI10" s="49">
        <f t="shared" ref="BI10:BI64" si="11">SUM(BD10:BH10)</f>
        <v>47</v>
      </c>
      <c r="BJ10" s="48">
        <f t="shared" ref="BJ10:BJ65" si="12">BC10-BI10</f>
        <v>188.6</v>
      </c>
      <c r="BK10" s="24">
        <f t="shared" ref="BK10:BK65" si="13">BJ10*0.48</f>
        <v>90.527999999999992</v>
      </c>
      <c r="BL10" s="48">
        <f t="shared" ref="BL10:BL65" si="14">BJ10*0.52</f>
        <v>98.072000000000003</v>
      </c>
      <c r="BO10" s="129">
        <f>C10+D10+E10+((AB10+AC10)/0.033)</f>
        <v>1885</v>
      </c>
      <c r="BP10" s="129">
        <f>F10+G10+H10</f>
        <v>63</v>
      </c>
      <c r="BQ10" s="129">
        <f>K10+L10+N10+(AD10/0.033)</f>
        <v>790</v>
      </c>
      <c r="BR10" s="129">
        <f>O10+Q10+R10+AD10</f>
        <v>25</v>
      </c>
      <c r="BS10" s="129">
        <f>C10+D10+E10+K10+L10+N10+((AB10+AC10)/0.033)+(AD10/0.033)</f>
        <v>2675</v>
      </c>
      <c r="BT10" s="129">
        <f>F10+G10+H10+O10+Q10+R10+AB10+AC10+AD10</f>
        <v>88</v>
      </c>
      <c r="BU10" s="129">
        <f>Z10+AG10</f>
        <v>6.4</v>
      </c>
      <c r="BV10" s="129">
        <f>F10+G10+H10+O10+Q10+R10+V10+W10+X10+Y10+Z10+AA10</f>
        <v>112.99000000000001</v>
      </c>
      <c r="BW10" s="129">
        <f>AB10+AC10+AD10+AE10+AF10+AG10</f>
        <v>0.75</v>
      </c>
      <c r="BX10" s="129">
        <f>F10+G10+H10+O10+Q10+V10+W10+X10+Y10+Z10+AA10+AB10+AC10+AD10+AE10+AF10+AG10</f>
        <v>113.74000000000001</v>
      </c>
      <c r="BY10" s="134">
        <f>F10+G10+H10+O10+Q10+R10+V10+W10+X10+Y10+Z10+AA10+AB10+AC10+AD10+AE10+AF10+AG10+AO10</f>
        <v>113.74000000000001</v>
      </c>
      <c r="BZ10" s="129">
        <f t="shared" ref="BZ10:BZ15" si="15">V10+W10+X10+Y10+Z10+AA10+AE10+AF10+AG10</f>
        <v>25.740000000000002</v>
      </c>
    </row>
    <row r="11" spans="1:78" ht="18.75">
      <c r="A11" s="143">
        <f t="shared" ref="A11:A65" si="16">$D$3</f>
        <v>42916</v>
      </c>
      <c r="B11" s="138" t="s">
        <v>38</v>
      </c>
      <c r="C11" s="30">
        <v>646</v>
      </c>
      <c r="D11" s="30">
        <v>684</v>
      </c>
      <c r="E11" s="30">
        <v>513</v>
      </c>
      <c r="F11" s="30">
        <v>46</v>
      </c>
      <c r="G11" s="30"/>
      <c r="H11" s="32">
        <v>17</v>
      </c>
      <c r="I11" s="33">
        <f t="shared" ref="I11:I65" si="17">C11+D11+E11</f>
        <v>1843</v>
      </c>
      <c r="J11" s="33">
        <f t="shared" ref="J11:J65" si="18">F11+G11+H11</f>
        <v>63</v>
      </c>
      <c r="K11" s="23">
        <v>366</v>
      </c>
      <c r="L11" s="14">
        <v>401</v>
      </c>
      <c r="M11" s="14">
        <v>320</v>
      </c>
      <c r="N11" s="14"/>
      <c r="O11" s="14"/>
      <c r="P11" s="14">
        <v>14</v>
      </c>
      <c r="Q11" s="14">
        <v>11</v>
      </c>
      <c r="R11" s="34"/>
      <c r="S11" s="33">
        <f t="shared" ref="S11:S65" si="19">K11+L11+M11+N11</f>
        <v>1087</v>
      </c>
      <c r="T11" s="33">
        <f t="shared" ref="T11:T65" si="20">O11+P11+Q11+R11</f>
        <v>25</v>
      </c>
      <c r="U11" s="35">
        <f t="shared" ref="U11:U65" si="21">SUM(J11+T11)</f>
        <v>88</v>
      </c>
      <c r="V11" s="37">
        <v>3.79</v>
      </c>
      <c r="W11" s="23">
        <v>3.5</v>
      </c>
      <c r="X11" s="38">
        <v>4.5</v>
      </c>
      <c r="Y11" s="38">
        <v>3.8</v>
      </c>
      <c r="Z11" s="38">
        <v>6.4</v>
      </c>
      <c r="AA11" s="38">
        <v>2.5</v>
      </c>
      <c r="AB11" s="38"/>
      <c r="AC11" s="38"/>
      <c r="AD11" s="38"/>
      <c r="AE11" s="38">
        <v>0.75</v>
      </c>
      <c r="AF11" s="38"/>
      <c r="AG11" s="38"/>
      <c r="AH11" s="44">
        <f t="shared" si="4"/>
        <v>0.75</v>
      </c>
      <c r="AI11" s="53">
        <v>45</v>
      </c>
      <c r="AJ11" s="15">
        <f>AH11+AI11</f>
        <v>45.75</v>
      </c>
      <c r="AK11" s="51">
        <f t="shared" ref="AK11:AK65" si="22">U11+V11+X11+Z11+AB11+AC11+AD11+AE11+AF11+AG11+Y11</f>
        <v>107.24000000000001</v>
      </c>
      <c r="AL11" s="96">
        <f t="shared" ref="AL11:AL65" si="23">AK11+W11+AA11</f>
        <v>113.24000000000001</v>
      </c>
      <c r="AM11" s="16">
        <f>+AL11-AS11</f>
        <v>67.490000000000009</v>
      </c>
      <c r="AN11" s="50"/>
      <c r="AO11" s="46"/>
      <c r="AP11" s="17">
        <f t="shared" ref="AP11:AP65" si="24">AL11+AO11</f>
        <v>113.24000000000001</v>
      </c>
      <c r="AQ11" s="18">
        <f t="shared" si="5"/>
        <v>29.037999999999982</v>
      </c>
      <c r="AR11" s="40"/>
      <c r="AS11" s="19">
        <f t="shared" si="6"/>
        <v>45.75</v>
      </c>
      <c r="AT11" s="20">
        <f t="shared" si="7"/>
        <v>90.527999999999992</v>
      </c>
      <c r="AU11" s="21">
        <f t="shared" si="8"/>
        <v>136.27799999999999</v>
      </c>
      <c r="AV11" s="47"/>
      <c r="AW11" s="19">
        <v>10</v>
      </c>
      <c r="AX11" s="20">
        <v>200</v>
      </c>
      <c r="AY11" s="20">
        <v>0</v>
      </c>
      <c r="AZ11" s="20">
        <v>18</v>
      </c>
      <c r="BA11" s="20">
        <v>20</v>
      </c>
      <c r="BB11" s="42">
        <f t="shared" si="9"/>
        <v>248</v>
      </c>
      <c r="BC11" s="43">
        <f t="shared" si="10"/>
        <v>235.6</v>
      </c>
      <c r="BD11" s="19">
        <v>14</v>
      </c>
      <c r="BE11" s="20">
        <v>15</v>
      </c>
      <c r="BF11" s="20">
        <v>8</v>
      </c>
      <c r="BG11" s="20">
        <v>9</v>
      </c>
      <c r="BH11" s="20">
        <v>1</v>
      </c>
      <c r="BI11" s="49">
        <f t="shared" si="11"/>
        <v>47</v>
      </c>
      <c r="BJ11" s="48">
        <f t="shared" si="12"/>
        <v>188.6</v>
      </c>
      <c r="BK11" s="24">
        <f t="shared" si="13"/>
        <v>90.527999999999992</v>
      </c>
      <c r="BL11" s="48">
        <f t="shared" si="14"/>
        <v>98.072000000000003</v>
      </c>
      <c r="BO11" s="129">
        <f t="shared" ref="BO11:BO65" si="25">C11+D11+E11+((AB11+AC11)/0.033)</f>
        <v>1843</v>
      </c>
      <c r="BP11" s="129">
        <f t="shared" ref="BP11:BP65" si="26">F11+G11+H11</f>
        <v>63</v>
      </c>
      <c r="BQ11" s="129">
        <f t="shared" ref="BQ11:BQ65" si="27">K11+L11+N11+(AD11/0.033)</f>
        <v>767</v>
      </c>
      <c r="BR11" s="129">
        <f t="shared" ref="BR11:BR65" si="28">O11+Q11+R11+AD11</f>
        <v>11</v>
      </c>
      <c r="BS11" s="129">
        <f t="shared" ref="BS11:BS65" si="29">C11+D11+E11+K11+L11+N11+((AB11+AC11)/0.033)+(AD11/0.033)</f>
        <v>2610</v>
      </c>
      <c r="BT11" s="129">
        <f t="shared" ref="BT11:BT65" si="30">F11+G11+H11+O11+Q11+R11+AB11+AC11+AD11</f>
        <v>74</v>
      </c>
      <c r="BU11" s="129">
        <f t="shared" ref="BU11:BU65" si="31">Z11+AG11</f>
        <v>6.4</v>
      </c>
      <c r="BV11" s="129">
        <f t="shared" ref="BV11:BV65" si="32">F11+G11+H11+O11+Q11+R11+V11+W11+X11+Y11+Z11+AA11</f>
        <v>98.490000000000009</v>
      </c>
      <c r="BW11" s="129">
        <f t="shared" ref="BW11:BW65" si="33">AB11+AC11+AD11+AE11+AF11+AG11</f>
        <v>0.75</v>
      </c>
      <c r="BX11" s="129">
        <f t="shared" ref="BX11:BX65" si="34">F11+G11+H11+O11+Q11+V11+W11+X11+Y11+Z11+AA11+AB11+AC11+AD11+AE11+AF11+AG11</f>
        <v>99.240000000000009</v>
      </c>
      <c r="BY11" s="134">
        <f t="shared" ref="BY11:BY65" si="35">F11+G11+H11+O11+Q11+R11+V11+W11+X11+Y11+Z11+AA11+AB11+AC11+AD11+AE11+AF11+AG11+AO11</f>
        <v>99.240000000000009</v>
      </c>
      <c r="BZ11" s="129">
        <f t="shared" si="15"/>
        <v>25.240000000000002</v>
      </c>
    </row>
    <row r="12" spans="1:78" ht="18.75">
      <c r="A12" s="143">
        <f t="shared" si="16"/>
        <v>42916</v>
      </c>
      <c r="B12" s="137" t="s">
        <v>7</v>
      </c>
      <c r="C12" s="30">
        <v>632</v>
      </c>
      <c r="D12" s="31">
        <v>673</v>
      </c>
      <c r="E12" s="31">
        <v>511</v>
      </c>
      <c r="F12" s="30">
        <v>45</v>
      </c>
      <c r="G12" s="30"/>
      <c r="H12" s="32">
        <v>17</v>
      </c>
      <c r="I12" s="33">
        <f t="shared" si="17"/>
        <v>1816</v>
      </c>
      <c r="J12" s="33">
        <f t="shared" si="18"/>
        <v>62</v>
      </c>
      <c r="K12" s="23">
        <v>354</v>
      </c>
      <c r="L12" s="14">
        <v>401</v>
      </c>
      <c r="M12" s="14">
        <v>330</v>
      </c>
      <c r="N12" s="14"/>
      <c r="O12" s="14">
        <v>13</v>
      </c>
      <c r="P12" s="14">
        <v>14</v>
      </c>
      <c r="Q12" s="14">
        <v>12</v>
      </c>
      <c r="R12" s="34"/>
      <c r="S12" s="33">
        <f t="shared" si="19"/>
        <v>1085</v>
      </c>
      <c r="T12" s="33">
        <f t="shared" si="20"/>
        <v>39</v>
      </c>
      <c r="U12" s="35">
        <f t="shared" si="21"/>
        <v>101</v>
      </c>
      <c r="V12" s="37">
        <v>3.79</v>
      </c>
      <c r="W12" s="23">
        <v>3.5</v>
      </c>
      <c r="X12" s="38">
        <v>4.5</v>
      </c>
      <c r="Y12" s="30">
        <v>3.6</v>
      </c>
      <c r="Z12" s="30">
        <v>5.0999999999999996</v>
      </c>
      <c r="AA12" s="38">
        <v>2.4</v>
      </c>
      <c r="AB12" s="38"/>
      <c r="AC12" s="38"/>
      <c r="AD12" s="38"/>
      <c r="AE12" s="38">
        <v>0.7</v>
      </c>
      <c r="AF12" s="38"/>
      <c r="AG12" s="38"/>
      <c r="AH12" s="44">
        <f t="shared" si="4"/>
        <v>0.7</v>
      </c>
      <c r="AI12" s="53">
        <v>45</v>
      </c>
      <c r="AJ12" s="15">
        <f>AH12+AI12</f>
        <v>45.7</v>
      </c>
      <c r="AK12" s="51">
        <f t="shared" si="22"/>
        <v>118.69</v>
      </c>
      <c r="AL12" s="96">
        <f t="shared" si="23"/>
        <v>124.59</v>
      </c>
      <c r="AM12" s="16">
        <f t="shared" ref="AM12:AM65" si="36">+AL12-AS12</f>
        <v>78.89</v>
      </c>
      <c r="AN12" s="50"/>
      <c r="AO12" s="46"/>
      <c r="AP12" s="17">
        <f t="shared" si="24"/>
        <v>124.59</v>
      </c>
      <c r="AQ12" s="18">
        <f t="shared" si="5"/>
        <v>17.538000000000011</v>
      </c>
      <c r="AR12" s="40"/>
      <c r="AS12" s="19">
        <f t="shared" si="6"/>
        <v>45.7</v>
      </c>
      <c r="AT12" s="20">
        <f t="shared" si="7"/>
        <v>90.527999999999992</v>
      </c>
      <c r="AU12" s="21">
        <f t="shared" si="8"/>
        <v>136.22800000000001</v>
      </c>
      <c r="AV12" s="47"/>
      <c r="AW12" s="19">
        <v>10</v>
      </c>
      <c r="AX12" s="20">
        <v>200</v>
      </c>
      <c r="AY12" s="20">
        <v>0</v>
      </c>
      <c r="AZ12" s="20">
        <v>18</v>
      </c>
      <c r="BA12" s="20">
        <v>20</v>
      </c>
      <c r="BB12" s="42">
        <f t="shared" si="9"/>
        <v>248</v>
      </c>
      <c r="BC12" s="43">
        <f t="shared" si="10"/>
        <v>235.6</v>
      </c>
      <c r="BD12" s="19">
        <v>14</v>
      </c>
      <c r="BE12" s="20">
        <v>15</v>
      </c>
      <c r="BF12" s="20">
        <v>8</v>
      </c>
      <c r="BG12" s="20">
        <v>9</v>
      </c>
      <c r="BH12" s="20">
        <v>1</v>
      </c>
      <c r="BI12" s="49">
        <f t="shared" si="11"/>
        <v>47</v>
      </c>
      <c r="BJ12" s="48">
        <f t="shared" si="12"/>
        <v>188.6</v>
      </c>
      <c r="BK12" s="24">
        <f t="shared" si="13"/>
        <v>90.527999999999992</v>
      </c>
      <c r="BL12" s="48">
        <f t="shared" si="14"/>
        <v>98.072000000000003</v>
      </c>
      <c r="BO12" s="129">
        <f t="shared" si="25"/>
        <v>1816</v>
      </c>
      <c r="BP12" s="129">
        <f t="shared" si="26"/>
        <v>62</v>
      </c>
      <c r="BQ12" s="129">
        <f t="shared" si="27"/>
        <v>755</v>
      </c>
      <c r="BR12" s="129">
        <f t="shared" si="28"/>
        <v>25</v>
      </c>
      <c r="BS12" s="129">
        <f t="shared" si="29"/>
        <v>2571</v>
      </c>
      <c r="BT12" s="129">
        <f t="shared" si="30"/>
        <v>87</v>
      </c>
      <c r="BU12" s="129">
        <f t="shared" si="31"/>
        <v>5.0999999999999996</v>
      </c>
      <c r="BV12" s="129">
        <f t="shared" si="32"/>
        <v>109.89</v>
      </c>
      <c r="BW12" s="129">
        <f t="shared" si="33"/>
        <v>0.7</v>
      </c>
      <c r="BX12" s="129">
        <f t="shared" si="34"/>
        <v>110.59</v>
      </c>
      <c r="BY12" s="134">
        <f t="shared" si="35"/>
        <v>110.59</v>
      </c>
      <c r="BZ12" s="129">
        <f t="shared" si="15"/>
        <v>23.589999999999996</v>
      </c>
    </row>
    <row r="13" spans="1:78" ht="18.75">
      <c r="A13" s="143">
        <f t="shared" si="16"/>
        <v>42916</v>
      </c>
      <c r="B13" s="137" t="s">
        <v>39</v>
      </c>
      <c r="C13" s="30">
        <v>626</v>
      </c>
      <c r="D13" s="30">
        <v>660</v>
      </c>
      <c r="E13" s="30">
        <v>505</v>
      </c>
      <c r="F13" s="30">
        <v>44</v>
      </c>
      <c r="G13" s="30"/>
      <c r="H13" s="32">
        <v>17</v>
      </c>
      <c r="I13" s="33">
        <f t="shared" si="17"/>
        <v>1791</v>
      </c>
      <c r="J13" s="33">
        <f t="shared" si="18"/>
        <v>61</v>
      </c>
      <c r="K13" s="23">
        <v>348</v>
      </c>
      <c r="L13" s="14">
        <v>390</v>
      </c>
      <c r="M13" s="14">
        <v>330</v>
      </c>
      <c r="N13" s="14"/>
      <c r="O13" s="14">
        <v>12</v>
      </c>
      <c r="P13" s="14">
        <v>14</v>
      </c>
      <c r="Q13" s="14">
        <v>12</v>
      </c>
      <c r="R13" s="34"/>
      <c r="S13" s="33">
        <f t="shared" si="19"/>
        <v>1068</v>
      </c>
      <c r="T13" s="33">
        <f t="shared" si="20"/>
        <v>38</v>
      </c>
      <c r="U13" s="35">
        <f t="shared" si="21"/>
        <v>99</v>
      </c>
      <c r="V13" s="37">
        <v>3.79</v>
      </c>
      <c r="W13" s="23">
        <v>3.5</v>
      </c>
      <c r="X13" s="38">
        <v>4.5</v>
      </c>
      <c r="Y13" s="30">
        <v>3.6</v>
      </c>
      <c r="Z13" s="30">
        <v>5.0999999999999996</v>
      </c>
      <c r="AA13" s="38">
        <v>2.4</v>
      </c>
      <c r="AB13" s="38"/>
      <c r="AC13" s="38"/>
      <c r="AD13" s="38"/>
      <c r="AE13" s="38">
        <v>0.7</v>
      </c>
      <c r="AF13" s="38"/>
      <c r="AG13" s="38"/>
      <c r="AH13" s="44">
        <f t="shared" si="4"/>
        <v>0.7</v>
      </c>
      <c r="AI13" s="53">
        <v>45</v>
      </c>
      <c r="AJ13" s="15">
        <f t="shared" ref="AJ13:AJ65" si="37">AH13+AI13</f>
        <v>45.7</v>
      </c>
      <c r="AK13" s="51">
        <f t="shared" si="22"/>
        <v>116.69</v>
      </c>
      <c r="AL13" s="96">
        <f t="shared" si="23"/>
        <v>122.59</v>
      </c>
      <c r="AM13" s="16">
        <f t="shared" si="36"/>
        <v>76.89</v>
      </c>
      <c r="AN13" s="50"/>
      <c r="AO13" s="46"/>
      <c r="AP13" s="17">
        <f t="shared" si="24"/>
        <v>122.59</v>
      </c>
      <c r="AQ13" s="18">
        <f t="shared" si="5"/>
        <v>19.538000000000011</v>
      </c>
      <c r="AR13" s="40"/>
      <c r="AS13" s="19">
        <f t="shared" si="6"/>
        <v>45.7</v>
      </c>
      <c r="AT13" s="20">
        <f t="shared" si="7"/>
        <v>90.527999999999992</v>
      </c>
      <c r="AU13" s="21">
        <f t="shared" si="8"/>
        <v>136.22800000000001</v>
      </c>
      <c r="AV13" s="47"/>
      <c r="AW13" s="19">
        <v>10</v>
      </c>
      <c r="AX13" s="20">
        <v>200</v>
      </c>
      <c r="AY13" s="20">
        <v>0</v>
      </c>
      <c r="AZ13" s="20">
        <v>18</v>
      </c>
      <c r="BA13" s="20">
        <v>20</v>
      </c>
      <c r="BB13" s="42">
        <f t="shared" si="9"/>
        <v>248</v>
      </c>
      <c r="BC13" s="43">
        <f t="shared" si="10"/>
        <v>235.6</v>
      </c>
      <c r="BD13" s="19">
        <v>14</v>
      </c>
      <c r="BE13" s="20">
        <v>15</v>
      </c>
      <c r="BF13" s="20">
        <v>8</v>
      </c>
      <c r="BG13" s="20">
        <v>9</v>
      </c>
      <c r="BH13" s="20">
        <v>1</v>
      </c>
      <c r="BI13" s="49">
        <f t="shared" si="11"/>
        <v>47</v>
      </c>
      <c r="BJ13" s="48">
        <f t="shared" si="12"/>
        <v>188.6</v>
      </c>
      <c r="BK13" s="24">
        <f t="shared" si="13"/>
        <v>90.527999999999992</v>
      </c>
      <c r="BL13" s="48">
        <f t="shared" si="14"/>
        <v>98.072000000000003</v>
      </c>
      <c r="BO13" s="129">
        <f t="shared" si="25"/>
        <v>1791</v>
      </c>
      <c r="BP13" s="129">
        <f t="shared" si="26"/>
        <v>61</v>
      </c>
      <c r="BQ13" s="129">
        <f t="shared" si="27"/>
        <v>738</v>
      </c>
      <c r="BR13" s="129">
        <f t="shared" si="28"/>
        <v>24</v>
      </c>
      <c r="BS13" s="129">
        <f t="shared" si="29"/>
        <v>2529</v>
      </c>
      <c r="BT13" s="129">
        <f t="shared" si="30"/>
        <v>85</v>
      </c>
      <c r="BU13" s="129">
        <f t="shared" si="31"/>
        <v>5.0999999999999996</v>
      </c>
      <c r="BV13" s="129">
        <f t="shared" si="32"/>
        <v>107.89</v>
      </c>
      <c r="BW13" s="129">
        <f t="shared" si="33"/>
        <v>0.7</v>
      </c>
      <c r="BX13" s="129">
        <f t="shared" si="34"/>
        <v>108.59</v>
      </c>
      <c r="BY13" s="134">
        <f t="shared" si="35"/>
        <v>108.59</v>
      </c>
      <c r="BZ13" s="129">
        <f t="shared" si="15"/>
        <v>23.589999999999996</v>
      </c>
    </row>
    <row r="14" spans="1:78" ht="18.75">
      <c r="A14" s="143">
        <f t="shared" si="16"/>
        <v>42916</v>
      </c>
      <c r="B14" s="138" t="s">
        <v>8</v>
      </c>
      <c r="C14" s="30">
        <v>613</v>
      </c>
      <c r="D14" s="30">
        <v>641</v>
      </c>
      <c r="E14" s="30">
        <v>490</v>
      </c>
      <c r="F14" s="30">
        <v>43</v>
      </c>
      <c r="G14" s="30"/>
      <c r="H14" s="32">
        <v>16</v>
      </c>
      <c r="I14" s="33">
        <f t="shared" si="17"/>
        <v>1744</v>
      </c>
      <c r="J14" s="33">
        <f t="shared" si="18"/>
        <v>59</v>
      </c>
      <c r="K14" s="23">
        <v>344</v>
      </c>
      <c r="L14" s="14">
        <v>388</v>
      </c>
      <c r="M14" s="14">
        <v>340</v>
      </c>
      <c r="N14" s="14"/>
      <c r="O14" s="14">
        <v>12</v>
      </c>
      <c r="P14" s="14">
        <v>14</v>
      </c>
      <c r="Q14" s="14">
        <v>12</v>
      </c>
      <c r="R14" s="34"/>
      <c r="S14" s="33">
        <f t="shared" si="19"/>
        <v>1072</v>
      </c>
      <c r="T14" s="33">
        <f t="shared" si="20"/>
        <v>38</v>
      </c>
      <c r="U14" s="35">
        <f t="shared" si="21"/>
        <v>97</v>
      </c>
      <c r="V14" s="37">
        <v>3.79</v>
      </c>
      <c r="W14" s="23">
        <v>3.5</v>
      </c>
      <c r="X14" s="38">
        <v>4.5</v>
      </c>
      <c r="Y14" s="30">
        <v>3.5</v>
      </c>
      <c r="Z14" s="30">
        <v>4.8</v>
      </c>
      <c r="AA14" s="38">
        <v>2.4</v>
      </c>
      <c r="AB14" s="38"/>
      <c r="AC14" s="38"/>
      <c r="AD14" s="38"/>
      <c r="AE14" s="38">
        <v>0.65</v>
      </c>
      <c r="AF14" s="38"/>
      <c r="AG14" s="38"/>
      <c r="AH14" s="44">
        <f t="shared" si="4"/>
        <v>0.65</v>
      </c>
      <c r="AI14" s="53">
        <v>45</v>
      </c>
      <c r="AJ14" s="15">
        <f t="shared" si="37"/>
        <v>45.65</v>
      </c>
      <c r="AK14" s="51">
        <f t="shared" si="22"/>
        <v>114.24000000000001</v>
      </c>
      <c r="AL14" s="96">
        <f t="shared" si="23"/>
        <v>120.14000000000001</v>
      </c>
      <c r="AM14" s="16">
        <f t="shared" si="36"/>
        <v>74.490000000000009</v>
      </c>
      <c r="AN14" s="50"/>
      <c r="AO14" s="46"/>
      <c r="AP14" s="17">
        <f t="shared" si="24"/>
        <v>120.14000000000001</v>
      </c>
      <c r="AQ14" s="18">
        <f t="shared" si="5"/>
        <v>21.937999999999988</v>
      </c>
      <c r="AR14" s="40"/>
      <c r="AS14" s="19">
        <f t="shared" si="6"/>
        <v>45.65</v>
      </c>
      <c r="AT14" s="20">
        <f t="shared" si="7"/>
        <v>90.527999999999992</v>
      </c>
      <c r="AU14" s="21">
        <f t="shared" si="8"/>
        <v>136.178</v>
      </c>
      <c r="AV14" s="47"/>
      <c r="AW14" s="19">
        <v>10</v>
      </c>
      <c r="AX14" s="20">
        <v>200</v>
      </c>
      <c r="AY14" s="20">
        <v>0</v>
      </c>
      <c r="AZ14" s="20">
        <v>18</v>
      </c>
      <c r="BA14" s="20">
        <v>20</v>
      </c>
      <c r="BB14" s="42">
        <f t="shared" si="9"/>
        <v>248</v>
      </c>
      <c r="BC14" s="43">
        <f t="shared" si="10"/>
        <v>235.6</v>
      </c>
      <c r="BD14" s="19">
        <v>14</v>
      </c>
      <c r="BE14" s="20">
        <v>15</v>
      </c>
      <c r="BF14" s="20">
        <v>8</v>
      </c>
      <c r="BG14" s="20">
        <v>9</v>
      </c>
      <c r="BH14" s="20">
        <v>1</v>
      </c>
      <c r="BI14" s="49">
        <f t="shared" si="11"/>
        <v>47</v>
      </c>
      <c r="BJ14" s="48">
        <f t="shared" si="12"/>
        <v>188.6</v>
      </c>
      <c r="BK14" s="24">
        <f t="shared" si="13"/>
        <v>90.527999999999992</v>
      </c>
      <c r="BL14" s="48">
        <f t="shared" si="14"/>
        <v>98.072000000000003</v>
      </c>
      <c r="BO14" s="129">
        <f t="shared" si="25"/>
        <v>1744</v>
      </c>
      <c r="BP14" s="129">
        <f t="shared" si="26"/>
        <v>59</v>
      </c>
      <c r="BQ14" s="129">
        <f t="shared" si="27"/>
        <v>732</v>
      </c>
      <c r="BR14" s="129">
        <f t="shared" si="28"/>
        <v>24</v>
      </c>
      <c r="BS14" s="129">
        <f t="shared" si="29"/>
        <v>2476</v>
      </c>
      <c r="BT14" s="129">
        <f t="shared" si="30"/>
        <v>83</v>
      </c>
      <c r="BU14" s="129">
        <f t="shared" si="31"/>
        <v>4.8</v>
      </c>
      <c r="BV14" s="129">
        <f t="shared" si="32"/>
        <v>105.49000000000001</v>
      </c>
      <c r="BW14" s="129">
        <f t="shared" si="33"/>
        <v>0.65</v>
      </c>
      <c r="BX14" s="129">
        <f t="shared" si="34"/>
        <v>106.14000000000001</v>
      </c>
      <c r="BY14" s="134">
        <f t="shared" si="35"/>
        <v>106.14000000000001</v>
      </c>
      <c r="BZ14" s="129">
        <f t="shared" si="15"/>
        <v>23.139999999999997</v>
      </c>
    </row>
    <row r="15" spans="1:78" ht="18.75">
      <c r="A15" s="143">
        <f t="shared" si="16"/>
        <v>42916</v>
      </c>
      <c r="B15" s="138" t="s">
        <v>40</v>
      </c>
      <c r="C15" s="30">
        <v>600</v>
      </c>
      <c r="D15" s="30">
        <v>640</v>
      </c>
      <c r="E15" s="30">
        <v>479</v>
      </c>
      <c r="F15" s="30">
        <v>43</v>
      </c>
      <c r="G15" s="30"/>
      <c r="H15" s="32">
        <v>16</v>
      </c>
      <c r="I15" s="33">
        <f t="shared" si="17"/>
        <v>1719</v>
      </c>
      <c r="J15" s="33">
        <f t="shared" si="18"/>
        <v>59</v>
      </c>
      <c r="K15" s="23">
        <v>340</v>
      </c>
      <c r="L15" s="14">
        <v>386</v>
      </c>
      <c r="M15" s="14">
        <v>350</v>
      </c>
      <c r="N15" s="14"/>
      <c r="O15" s="14">
        <v>12</v>
      </c>
      <c r="P15" s="14">
        <v>14</v>
      </c>
      <c r="Q15" s="14">
        <v>13</v>
      </c>
      <c r="R15" s="34"/>
      <c r="S15" s="33">
        <f t="shared" si="19"/>
        <v>1076</v>
      </c>
      <c r="T15" s="33">
        <f t="shared" si="20"/>
        <v>39</v>
      </c>
      <c r="U15" s="35">
        <f t="shared" si="21"/>
        <v>98</v>
      </c>
      <c r="V15" s="37">
        <v>3.79</v>
      </c>
      <c r="W15" s="23">
        <v>3.5</v>
      </c>
      <c r="X15" s="38">
        <v>4.5</v>
      </c>
      <c r="Y15" s="30">
        <v>3.5</v>
      </c>
      <c r="Z15" s="30">
        <v>4.8</v>
      </c>
      <c r="AA15" s="38">
        <v>2.4</v>
      </c>
      <c r="AB15" s="38"/>
      <c r="AC15" s="38"/>
      <c r="AD15" s="38"/>
      <c r="AE15" s="38">
        <v>0.65</v>
      </c>
      <c r="AF15" s="38"/>
      <c r="AG15" s="38"/>
      <c r="AH15" s="44">
        <f t="shared" si="4"/>
        <v>0.65</v>
      </c>
      <c r="AI15" s="53">
        <v>45</v>
      </c>
      <c r="AJ15" s="15">
        <f t="shared" si="37"/>
        <v>45.65</v>
      </c>
      <c r="AK15" s="51">
        <f t="shared" si="22"/>
        <v>115.24000000000001</v>
      </c>
      <c r="AL15" s="96">
        <f t="shared" si="23"/>
        <v>121.14000000000001</v>
      </c>
      <c r="AM15" s="16">
        <f t="shared" si="36"/>
        <v>75.490000000000009</v>
      </c>
      <c r="AN15" s="50"/>
      <c r="AO15" s="46"/>
      <c r="AP15" s="17">
        <f t="shared" si="24"/>
        <v>121.14000000000001</v>
      </c>
      <c r="AQ15" s="18">
        <f t="shared" si="5"/>
        <v>20.937999999999988</v>
      </c>
      <c r="AR15" s="40"/>
      <c r="AS15" s="19">
        <f t="shared" si="6"/>
        <v>45.65</v>
      </c>
      <c r="AT15" s="20">
        <f t="shared" si="7"/>
        <v>90.527999999999992</v>
      </c>
      <c r="AU15" s="21">
        <f t="shared" si="8"/>
        <v>136.178</v>
      </c>
      <c r="AV15" s="47"/>
      <c r="AW15" s="19">
        <v>10</v>
      </c>
      <c r="AX15" s="20">
        <v>200</v>
      </c>
      <c r="AY15" s="20">
        <v>0</v>
      </c>
      <c r="AZ15" s="20">
        <v>18</v>
      </c>
      <c r="BA15" s="20">
        <v>20</v>
      </c>
      <c r="BB15" s="42">
        <f t="shared" si="9"/>
        <v>248</v>
      </c>
      <c r="BC15" s="43">
        <f t="shared" si="10"/>
        <v>235.6</v>
      </c>
      <c r="BD15" s="19">
        <v>14</v>
      </c>
      <c r="BE15" s="20">
        <v>15</v>
      </c>
      <c r="BF15" s="20">
        <v>8</v>
      </c>
      <c r="BG15" s="20">
        <v>9</v>
      </c>
      <c r="BH15" s="20">
        <v>1</v>
      </c>
      <c r="BI15" s="49">
        <f t="shared" si="11"/>
        <v>47</v>
      </c>
      <c r="BJ15" s="48">
        <f t="shared" si="12"/>
        <v>188.6</v>
      </c>
      <c r="BK15" s="24">
        <f t="shared" si="13"/>
        <v>90.527999999999992</v>
      </c>
      <c r="BL15" s="48">
        <f t="shared" si="14"/>
        <v>98.072000000000003</v>
      </c>
      <c r="BO15" s="129">
        <f t="shared" si="25"/>
        <v>1719</v>
      </c>
      <c r="BP15" s="129">
        <f t="shared" si="26"/>
        <v>59</v>
      </c>
      <c r="BQ15" s="129">
        <f t="shared" si="27"/>
        <v>726</v>
      </c>
      <c r="BR15" s="129">
        <f t="shared" si="28"/>
        <v>25</v>
      </c>
      <c r="BS15" s="129">
        <f t="shared" si="29"/>
        <v>2445</v>
      </c>
      <c r="BT15" s="129">
        <f t="shared" si="30"/>
        <v>84</v>
      </c>
      <c r="BU15" s="129">
        <f t="shared" si="31"/>
        <v>4.8</v>
      </c>
      <c r="BV15" s="129">
        <f t="shared" si="32"/>
        <v>106.49000000000001</v>
      </c>
      <c r="BW15" s="129">
        <f t="shared" si="33"/>
        <v>0.65</v>
      </c>
      <c r="BX15" s="129">
        <f t="shared" si="34"/>
        <v>107.14000000000001</v>
      </c>
      <c r="BY15" s="134">
        <f t="shared" si="35"/>
        <v>107.14000000000001</v>
      </c>
      <c r="BZ15" s="129">
        <f t="shared" si="15"/>
        <v>23.139999999999997</v>
      </c>
    </row>
    <row r="16" spans="1:78" ht="18.75">
      <c r="A16" s="143">
        <f t="shared" si="16"/>
        <v>42916</v>
      </c>
      <c r="B16" s="138" t="s">
        <v>9</v>
      </c>
      <c r="C16" s="30">
        <v>590</v>
      </c>
      <c r="D16" s="30">
        <v>636</v>
      </c>
      <c r="E16" s="30">
        <v>476</v>
      </c>
      <c r="F16" s="30">
        <v>43</v>
      </c>
      <c r="G16" s="30"/>
      <c r="H16" s="32">
        <v>16</v>
      </c>
      <c r="I16" s="33">
        <f t="shared" si="17"/>
        <v>1702</v>
      </c>
      <c r="J16" s="33">
        <f t="shared" si="18"/>
        <v>59</v>
      </c>
      <c r="K16" s="23">
        <v>335</v>
      </c>
      <c r="L16" s="14">
        <v>384</v>
      </c>
      <c r="M16" s="14">
        <v>360</v>
      </c>
      <c r="N16" s="14"/>
      <c r="O16" s="14">
        <v>12</v>
      </c>
      <c r="P16" s="14">
        <v>14</v>
      </c>
      <c r="Q16" s="14">
        <v>13</v>
      </c>
      <c r="R16" s="34"/>
      <c r="S16" s="33">
        <f t="shared" si="19"/>
        <v>1079</v>
      </c>
      <c r="T16" s="33">
        <f t="shared" si="20"/>
        <v>39</v>
      </c>
      <c r="U16" s="35">
        <f t="shared" si="21"/>
        <v>98</v>
      </c>
      <c r="V16" s="37">
        <v>3.79</v>
      </c>
      <c r="W16" s="23">
        <v>3.5</v>
      </c>
      <c r="X16" s="38">
        <v>4.5</v>
      </c>
      <c r="Y16" s="30">
        <v>3.7</v>
      </c>
      <c r="Z16" s="30">
        <v>4.8</v>
      </c>
      <c r="AA16" s="38">
        <v>2.4</v>
      </c>
      <c r="AB16" s="38"/>
      <c r="AC16" s="38"/>
      <c r="AD16" s="38"/>
      <c r="AE16" s="38">
        <v>0.65</v>
      </c>
      <c r="AF16" s="38"/>
      <c r="AG16" s="38"/>
      <c r="AH16" s="44">
        <f t="shared" si="4"/>
        <v>0.65</v>
      </c>
      <c r="AI16" s="53">
        <v>45</v>
      </c>
      <c r="AJ16" s="15">
        <f t="shared" si="37"/>
        <v>45.65</v>
      </c>
      <c r="AK16" s="51">
        <f t="shared" si="22"/>
        <v>115.44000000000001</v>
      </c>
      <c r="AL16" s="96">
        <f t="shared" si="23"/>
        <v>121.34000000000002</v>
      </c>
      <c r="AM16" s="16">
        <f t="shared" si="36"/>
        <v>75.690000000000026</v>
      </c>
      <c r="AN16" s="50"/>
      <c r="AO16" s="46"/>
      <c r="AP16" s="17">
        <f t="shared" si="24"/>
        <v>121.34000000000002</v>
      </c>
      <c r="AQ16" s="18">
        <f t="shared" si="5"/>
        <v>20.737999999999985</v>
      </c>
      <c r="AR16" s="40"/>
      <c r="AS16" s="19">
        <f t="shared" si="6"/>
        <v>45.65</v>
      </c>
      <c r="AT16" s="20">
        <f t="shared" si="7"/>
        <v>90.527999999999992</v>
      </c>
      <c r="AU16" s="21">
        <f t="shared" si="8"/>
        <v>136.178</v>
      </c>
      <c r="AV16" s="47"/>
      <c r="AW16" s="19">
        <v>10</v>
      </c>
      <c r="AX16" s="20">
        <v>200</v>
      </c>
      <c r="AY16" s="20">
        <v>0</v>
      </c>
      <c r="AZ16" s="20">
        <v>18</v>
      </c>
      <c r="BA16" s="20">
        <v>20</v>
      </c>
      <c r="BB16" s="42">
        <f t="shared" si="9"/>
        <v>248</v>
      </c>
      <c r="BC16" s="43">
        <f t="shared" si="10"/>
        <v>235.6</v>
      </c>
      <c r="BD16" s="19">
        <v>14</v>
      </c>
      <c r="BE16" s="20">
        <v>15</v>
      </c>
      <c r="BF16" s="20">
        <v>8</v>
      </c>
      <c r="BG16" s="20">
        <v>9</v>
      </c>
      <c r="BH16" s="20">
        <v>1</v>
      </c>
      <c r="BI16" s="49">
        <f t="shared" si="11"/>
        <v>47</v>
      </c>
      <c r="BJ16" s="48">
        <f t="shared" si="12"/>
        <v>188.6</v>
      </c>
      <c r="BK16" s="24">
        <f t="shared" si="13"/>
        <v>90.527999999999992</v>
      </c>
      <c r="BL16" s="48">
        <f t="shared" si="14"/>
        <v>98.072000000000003</v>
      </c>
      <c r="BO16" s="129">
        <f t="shared" si="25"/>
        <v>1702</v>
      </c>
      <c r="BP16" s="129">
        <f t="shared" si="26"/>
        <v>59</v>
      </c>
      <c r="BQ16" s="129">
        <f t="shared" si="27"/>
        <v>719</v>
      </c>
      <c r="BR16" s="129">
        <f t="shared" si="28"/>
        <v>25</v>
      </c>
      <c r="BS16" s="129">
        <f t="shared" si="29"/>
        <v>2421</v>
      </c>
      <c r="BT16" s="129">
        <f t="shared" si="30"/>
        <v>84</v>
      </c>
      <c r="BU16" s="129">
        <f t="shared" si="31"/>
        <v>4.8</v>
      </c>
      <c r="BV16" s="129">
        <f t="shared" si="32"/>
        <v>106.69000000000001</v>
      </c>
      <c r="BW16" s="129">
        <f t="shared" si="33"/>
        <v>0.65</v>
      </c>
      <c r="BX16" s="129">
        <f t="shared" si="34"/>
        <v>107.34000000000002</v>
      </c>
      <c r="BY16" s="134">
        <f t="shared" si="35"/>
        <v>107.34000000000002</v>
      </c>
      <c r="BZ16" s="129">
        <f>V16+W16+X16+Y16+Z16+AA16+AE16+AF16+AG16</f>
        <v>23.339999999999996</v>
      </c>
    </row>
    <row r="17" spans="1:78" ht="18.75">
      <c r="A17" s="143">
        <f t="shared" si="16"/>
        <v>42916</v>
      </c>
      <c r="B17" s="138" t="s">
        <v>41</v>
      </c>
      <c r="C17" s="30">
        <v>587</v>
      </c>
      <c r="D17" s="30">
        <v>630</v>
      </c>
      <c r="E17" s="30">
        <v>475</v>
      </c>
      <c r="F17" s="30">
        <v>42</v>
      </c>
      <c r="G17" s="30"/>
      <c r="H17" s="32">
        <v>16</v>
      </c>
      <c r="I17" s="33">
        <f t="shared" si="17"/>
        <v>1692</v>
      </c>
      <c r="J17" s="33">
        <f t="shared" si="18"/>
        <v>58</v>
      </c>
      <c r="K17" s="23">
        <v>334</v>
      </c>
      <c r="L17" s="14">
        <v>380</v>
      </c>
      <c r="M17" s="14">
        <v>360</v>
      </c>
      <c r="N17" s="14"/>
      <c r="O17" s="14">
        <v>12</v>
      </c>
      <c r="P17" s="14">
        <v>14</v>
      </c>
      <c r="Q17" s="14">
        <v>13</v>
      </c>
      <c r="R17" s="34"/>
      <c r="S17" s="33">
        <f t="shared" si="19"/>
        <v>1074</v>
      </c>
      <c r="T17" s="33">
        <f t="shared" si="20"/>
        <v>39</v>
      </c>
      <c r="U17" s="35">
        <f t="shared" si="21"/>
        <v>97</v>
      </c>
      <c r="V17" s="37">
        <v>3.79</v>
      </c>
      <c r="W17" s="23">
        <v>3.5</v>
      </c>
      <c r="X17" s="38">
        <v>4.5</v>
      </c>
      <c r="Y17" s="30">
        <v>3.7</v>
      </c>
      <c r="Z17" s="30">
        <v>4.8</v>
      </c>
      <c r="AA17" s="38">
        <v>2.4</v>
      </c>
      <c r="AB17" s="38"/>
      <c r="AC17" s="38"/>
      <c r="AD17" s="38"/>
      <c r="AE17" s="38">
        <v>0.65</v>
      </c>
      <c r="AF17" s="38"/>
      <c r="AG17" s="38"/>
      <c r="AH17" s="44">
        <f t="shared" si="4"/>
        <v>0.65</v>
      </c>
      <c r="AI17" s="53">
        <v>45</v>
      </c>
      <c r="AJ17" s="15">
        <f t="shared" si="37"/>
        <v>45.65</v>
      </c>
      <c r="AK17" s="51">
        <f t="shared" si="22"/>
        <v>114.44000000000001</v>
      </c>
      <c r="AL17" s="96">
        <f t="shared" si="23"/>
        <v>120.34000000000002</v>
      </c>
      <c r="AM17" s="16">
        <f t="shared" si="36"/>
        <v>74.690000000000026</v>
      </c>
      <c r="AN17" s="50"/>
      <c r="AO17" s="46"/>
      <c r="AP17" s="17">
        <f t="shared" si="24"/>
        <v>120.34000000000002</v>
      </c>
      <c r="AQ17" s="18">
        <f t="shared" si="5"/>
        <v>21.737999999999985</v>
      </c>
      <c r="AR17" s="40"/>
      <c r="AS17" s="19">
        <f t="shared" si="6"/>
        <v>45.65</v>
      </c>
      <c r="AT17" s="20">
        <f t="shared" si="7"/>
        <v>90.527999999999992</v>
      </c>
      <c r="AU17" s="21">
        <f t="shared" si="8"/>
        <v>136.178</v>
      </c>
      <c r="AV17" s="47"/>
      <c r="AW17" s="19">
        <v>10</v>
      </c>
      <c r="AX17" s="20">
        <v>200</v>
      </c>
      <c r="AY17" s="20">
        <v>0</v>
      </c>
      <c r="AZ17" s="20">
        <v>18</v>
      </c>
      <c r="BA17" s="20">
        <v>20</v>
      </c>
      <c r="BB17" s="42">
        <f t="shared" si="9"/>
        <v>248</v>
      </c>
      <c r="BC17" s="43">
        <f t="shared" si="10"/>
        <v>235.6</v>
      </c>
      <c r="BD17" s="19">
        <v>14</v>
      </c>
      <c r="BE17" s="20">
        <v>15</v>
      </c>
      <c r="BF17" s="20">
        <v>8</v>
      </c>
      <c r="BG17" s="20">
        <v>9</v>
      </c>
      <c r="BH17" s="20">
        <v>1</v>
      </c>
      <c r="BI17" s="49">
        <f t="shared" si="11"/>
        <v>47</v>
      </c>
      <c r="BJ17" s="48">
        <f t="shared" si="12"/>
        <v>188.6</v>
      </c>
      <c r="BK17" s="24">
        <f t="shared" si="13"/>
        <v>90.527999999999992</v>
      </c>
      <c r="BL17" s="48">
        <f t="shared" si="14"/>
        <v>98.072000000000003</v>
      </c>
      <c r="BO17" s="129">
        <f t="shared" si="25"/>
        <v>1692</v>
      </c>
      <c r="BP17" s="129">
        <f t="shared" si="26"/>
        <v>58</v>
      </c>
      <c r="BQ17" s="129">
        <f t="shared" si="27"/>
        <v>714</v>
      </c>
      <c r="BR17" s="129">
        <f t="shared" si="28"/>
        <v>25</v>
      </c>
      <c r="BS17" s="129">
        <f t="shared" si="29"/>
        <v>2406</v>
      </c>
      <c r="BT17" s="129">
        <f t="shared" si="30"/>
        <v>83</v>
      </c>
      <c r="BU17" s="129">
        <f t="shared" si="31"/>
        <v>4.8</v>
      </c>
      <c r="BV17" s="129">
        <f t="shared" si="32"/>
        <v>105.69000000000001</v>
      </c>
      <c r="BW17" s="129">
        <f t="shared" si="33"/>
        <v>0.65</v>
      </c>
      <c r="BX17" s="129">
        <f t="shared" si="34"/>
        <v>106.34000000000002</v>
      </c>
      <c r="BY17" s="134">
        <f t="shared" si="35"/>
        <v>106.34000000000002</v>
      </c>
      <c r="BZ17" s="129">
        <f>V17+W17+X17+Y17+Z17+AA17+AE17+AF17+AG17</f>
        <v>23.339999999999996</v>
      </c>
    </row>
    <row r="18" spans="1:78" ht="18.75">
      <c r="A18" s="143">
        <f t="shared" si="16"/>
        <v>42916</v>
      </c>
      <c r="B18" s="138" t="s">
        <v>10</v>
      </c>
      <c r="C18" s="30">
        <v>588</v>
      </c>
      <c r="D18" s="30">
        <v>640</v>
      </c>
      <c r="E18" s="30">
        <v>474</v>
      </c>
      <c r="F18" s="30">
        <v>43</v>
      </c>
      <c r="G18" s="30"/>
      <c r="H18" s="32">
        <v>16</v>
      </c>
      <c r="I18" s="33">
        <f t="shared" si="17"/>
        <v>1702</v>
      </c>
      <c r="J18" s="33">
        <f t="shared" si="18"/>
        <v>59</v>
      </c>
      <c r="K18" s="23">
        <v>390</v>
      </c>
      <c r="L18" s="14">
        <v>378</v>
      </c>
      <c r="M18" s="14">
        <v>360</v>
      </c>
      <c r="N18" s="14"/>
      <c r="O18" s="14">
        <v>12</v>
      </c>
      <c r="P18" s="14">
        <v>14</v>
      </c>
      <c r="Q18" s="14">
        <v>13</v>
      </c>
      <c r="R18" s="34"/>
      <c r="S18" s="33">
        <f t="shared" si="19"/>
        <v>1128</v>
      </c>
      <c r="T18" s="33">
        <f t="shared" si="20"/>
        <v>39</v>
      </c>
      <c r="U18" s="35">
        <f t="shared" si="21"/>
        <v>98</v>
      </c>
      <c r="V18" s="37">
        <v>3.79</v>
      </c>
      <c r="W18" s="23">
        <v>3.5</v>
      </c>
      <c r="X18" s="38">
        <v>4.5</v>
      </c>
      <c r="Y18" s="30">
        <v>3.7</v>
      </c>
      <c r="Z18" s="30">
        <v>5.4</v>
      </c>
      <c r="AA18" s="38">
        <v>2.4</v>
      </c>
      <c r="AB18" s="38"/>
      <c r="AC18" s="38"/>
      <c r="AD18" s="38"/>
      <c r="AE18" s="38">
        <v>0.65</v>
      </c>
      <c r="AF18" s="38"/>
      <c r="AG18" s="38"/>
      <c r="AH18" s="44">
        <f t="shared" si="4"/>
        <v>0.65</v>
      </c>
      <c r="AI18" s="53">
        <v>45</v>
      </c>
      <c r="AJ18" s="15">
        <f t="shared" si="37"/>
        <v>45.65</v>
      </c>
      <c r="AK18" s="51">
        <f t="shared" si="22"/>
        <v>116.04000000000002</v>
      </c>
      <c r="AL18" s="96">
        <f t="shared" si="23"/>
        <v>121.94000000000003</v>
      </c>
      <c r="AM18" s="16">
        <f t="shared" si="36"/>
        <v>76.29000000000002</v>
      </c>
      <c r="AN18" s="50"/>
      <c r="AO18" s="46"/>
      <c r="AP18" s="17">
        <f t="shared" si="24"/>
        <v>121.94000000000003</v>
      </c>
      <c r="AQ18" s="18">
        <f t="shared" si="5"/>
        <v>20.137999999999977</v>
      </c>
      <c r="AR18" s="40"/>
      <c r="AS18" s="19">
        <f t="shared" si="6"/>
        <v>45.65</v>
      </c>
      <c r="AT18" s="20">
        <f t="shared" si="7"/>
        <v>90.527999999999992</v>
      </c>
      <c r="AU18" s="21">
        <f t="shared" si="8"/>
        <v>136.178</v>
      </c>
      <c r="AV18" s="47"/>
      <c r="AW18" s="19">
        <v>10</v>
      </c>
      <c r="AX18" s="20">
        <v>200</v>
      </c>
      <c r="AY18" s="20">
        <v>0</v>
      </c>
      <c r="AZ18" s="20">
        <v>18</v>
      </c>
      <c r="BA18" s="20">
        <v>20</v>
      </c>
      <c r="BB18" s="42">
        <f t="shared" si="9"/>
        <v>248</v>
      </c>
      <c r="BC18" s="43">
        <f t="shared" si="10"/>
        <v>235.6</v>
      </c>
      <c r="BD18" s="19">
        <v>14</v>
      </c>
      <c r="BE18" s="20">
        <v>15</v>
      </c>
      <c r="BF18" s="20">
        <v>8</v>
      </c>
      <c r="BG18" s="20">
        <v>9</v>
      </c>
      <c r="BH18" s="20">
        <v>1</v>
      </c>
      <c r="BI18" s="49">
        <f t="shared" si="11"/>
        <v>47</v>
      </c>
      <c r="BJ18" s="48">
        <f t="shared" si="12"/>
        <v>188.6</v>
      </c>
      <c r="BK18" s="24">
        <f t="shared" si="13"/>
        <v>90.527999999999992</v>
      </c>
      <c r="BL18" s="48">
        <f t="shared" si="14"/>
        <v>98.072000000000003</v>
      </c>
      <c r="BO18" s="129">
        <f t="shared" si="25"/>
        <v>1702</v>
      </c>
      <c r="BP18" s="129">
        <f t="shared" si="26"/>
        <v>59</v>
      </c>
      <c r="BQ18" s="129">
        <f t="shared" si="27"/>
        <v>768</v>
      </c>
      <c r="BR18" s="129">
        <f t="shared" si="28"/>
        <v>25</v>
      </c>
      <c r="BS18" s="129">
        <f t="shared" si="29"/>
        <v>2470</v>
      </c>
      <c r="BT18" s="129">
        <f t="shared" si="30"/>
        <v>84</v>
      </c>
      <c r="BU18" s="129">
        <f t="shared" si="31"/>
        <v>5.4</v>
      </c>
      <c r="BV18" s="129">
        <f t="shared" si="32"/>
        <v>107.29000000000002</v>
      </c>
      <c r="BW18" s="129">
        <f t="shared" si="33"/>
        <v>0.65</v>
      </c>
      <c r="BX18" s="129">
        <f t="shared" si="34"/>
        <v>107.94000000000003</v>
      </c>
      <c r="BY18" s="134">
        <f t="shared" si="35"/>
        <v>107.94000000000003</v>
      </c>
      <c r="BZ18" s="129">
        <f t="shared" ref="BZ18:BZ65" si="38">V18+W18+X18+Y18+Z18+AA18+AB9+AE18+AF18+AG18</f>
        <v>23.939999999999998</v>
      </c>
    </row>
    <row r="19" spans="1:78" ht="18.75">
      <c r="A19" s="143">
        <f t="shared" si="16"/>
        <v>42916</v>
      </c>
      <c r="B19" s="138" t="s">
        <v>42</v>
      </c>
      <c r="C19" s="30">
        <v>597</v>
      </c>
      <c r="D19" s="30">
        <v>652</v>
      </c>
      <c r="E19" s="30">
        <v>475</v>
      </c>
      <c r="F19" s="30">
        <v>43</v>
      </c>
      <c r="G19" s="30"/>
      <c r="H19" s="32">
        <v>16</v>
      </c>
      <c r="I19" s="33">
        <f t="shared" si="17"/>
        <v>1724</v>
      </c>
      <c r="J19" s="33">
        <f t="shared" si="18"/>
        <v>59</v>
      </c>
      <c r="K19" s="23">
        <v>332</v>
      </c>
      <c r="L19" s="14">
        <v>380</v>
      </c>
      <c r="M19" s="14">
        <v>360</v>
      </c>
      <c r="N19" s="14"/>
      <c r="O19" s="14">
        <v>12</v>
      </c>
      <c r="P19" s="14">
        <v>14</v>
      </c>
      <c r="Q19" s="14">
        <v>13</v>
      </c>
      <c r="R19" s="34"/>
      <c r="S19" s="33">
        <f t="shared" si="19"/>
        <v>1072</v>
      </c>
      <c r="T19" s="33">
        <f t="shared" si="20"/>
        <v>39</v>
      </c>
      <c r="U19" s="35">
        <f t="shared" si="21"/>
        <v>98</v>
      </c>
      <c r="V19" s="37">
        <v>3.79</v>
      </c>
      <c r="W19" s="23">
        <v>3.5</v>
      </c>
      <c r="X19" s="38">
        <v>4</v>
      </c>
      <c r="Y19" s="30">
        <v>3.7</v>
      </c>
      <c r="Z19" s="30">
        <v>5.4</v>
      </c>
      <c r="AA19" s="38">
        <v>2.4</v>
      </c>
      <c r="AB19" s="38"/>
      <c r="AC19" s="38"/>
      <c r="AD19" s="38"/>
      <c r="AE19" s="38">
        <v>0.65</v>
      </c>
      <c r="AF19" s="38"/>
      <c r="AG19" s="38"/>
      <c r="AH19" s="44">
        <f t="shared" si="4"/>
        <v>0.65</v>
      </c>
      <c r="AI19" s="53">
        <v>45</v>
      </c>
      <c r="AJ19" s="15">
        <f t="shared" si="37"/>
        <v>45.65</v>
      </c>
      <c r="AK19" s="51">
        <f t="shared" si="22"/>
        <v>115.54000000000002</v>
      </c>
      <c r="AL19" s="96">
        <f t="shared" si="23"/>
        <v>121.44000000000003</v>
      </c>
      <c r="AM19" s="16">
        <f t="shared" si="36"/>
        <v>75.79000000000002</v>
      </c>
      <c r="AN19" s="50"/>
      <c r="AO19" s="46"/>
      <c r="AP19" s="17">
        <f t="shared" si="24"/>
        <v>121.44000000000003</v>
      </c>
      <c r="AQ19" s="18">
        <f t="shared" si="5"/>
        <v>20.637999999999977</v>
      </c>
      <c r="AR19" s="40"/>
      <c r="AS19" s="19">
        <f t="shared" si="6"/>
        <v>45.65</v>
      </c>
      <c r="AT19" s="20">
        <f t="shared" si="7"/>
        <v>90.527999999999992</v>
      </c>
      <c r="AU19" s="21">
        <f t="shared" si="8"/>
        <v>136.178</v>
      </c>
      <c r="AV19" s="47"/>
      <c r="AW19" s="19">
        <v>10</v>
      </c>
      <c r="AX19" s="20">
        <v>200</v>
      </c>
      <c r="AY19" s="20">
        <v>0</v>
      </c>
      <c r="AZ19" s="20">
        <v>18</v>
      </c>
      <c r="BA19" s="20">
        <v>20</v>
      </c>
      <c r="BB19" s="42">
        <f t="shared" si="9"/>
        <v>248</v>
      </c>
      <c r="BC19" s="43">
        <f t="shared" si="10"/>
        <v>235.6</v>
      </c>
      <c r="BD19" s="19">
        <v>14</v>
      </c>
      <c r="BE19" s="20">
        <v>15</v>
      </c>
      <c r="BF19" s="20">
        <v>8</v>
      </c>
      <c r="BG19" s="20">
        <v>9</v>
      </c>
      <c r="BH19" s="20">
        <v>1</v>
      </c>
      <c r="BI19" s="49">
        <f t="shared" si="11"/>
        <v>47</v>
      </c>
      <c r="BJ19" s="48">
        <f t="shared" si="12"/>
        <v>188.6</v>
      </c>
      <c r="BK19" s="24">
        <f t="shared" si="13"/>
        <v>90.527999999999992</v>
      </c>
      <c r="BL19" s="48">
        <f t="shared" si="14"/>
        <v>98.072000000000003</v>
      </c>
      <c r="BO19" s="129">
        <f t="shared" si="25"/>
        <v>1724</v>
      </c>
      <c r="BP19" s="129">
        <f t="shared" si="26"/>
        <v>59</v>
      </c>
      <c r="BQ19" s="129">
        <f t="shared" si="27"/>
        <v>712</v>
      </c>
      <c r="BR19" s="129">
        <f t="shared" si="28"/>
        <v>25</v>
      </c>
      <c r="BS19" s="129">
        <f t="shared" si="29"/>
        <v>2436</v>
      </c>
      <c r="BT19" s="129">
        <f t="shared" si="30"/>
        <v>84</v>
      </c>
      <c r="BU19" s="129">
        <f t="shared" si="31"/>
        <v>5.4</v>
      </c>
      <c r="BV19" s="129">
        <f t="shared" si="32"/>
        <v>106.79000000000002</v>
      </c>
      <c r="BW19" s="129">
        <f t="shared" si="33"/>
        <v>0.65</v>
      </c>
      <c r="BX19" s="129">
        <f t="shared" si="34"/>
        <v>107.44000000000003</v>
      </c>
      <c r="BY19" s="134">
        <f t="shared" si="35"/>
        <v>107.44000000000003</v>
      </c>
      <c r="BZ19" s="129">
        <f t="shared" si="38"/>
        <v>23.439999999999998</v>
      </c>
    </row>
    <row r="20" spans="1:78" ht="18.75">
      <c r="A20" s="143">
        <f t="shared" si="16"/>
        <v>42916</v>
      </c>
      <c r="B20" s="138" t="s">
        <v>11</v>
      </c>
      <c r="C20" s="30">
        <v>608</v>
      </c>
      <c r="D20" s="30">
        <v>654</v>
      </c>
      <c r="E20" s="30">
        <v>475</v>
      </c>
      <c r="F20" s="30">
        <v>43</v>
      </c>
      <c r="G20" s="30"/>
      <c r="H20" s="32">
        <v>16</v>
      </c>
      <c r="I20" s="33">
        <f t="shared" si="17"/>
        <v>1737</v>
      </c>
      <c r="J20" s="33">
        <f t="shared" si="18"/>
        <v>59</v>
      </c>
      <c r="K20" s="23">
        <v>333</v>
      </c>
      <c r="L20" s="14">
        <v>383</v>
      </c>
      <c r="M20" s="14">
        <v>360</v>
      </c>
      <c r="N20" s="14"/>
      <c r="O20" s="14">
        <v>12</v>
      </c>
      <c r="P20" s="14">
        <v>14</v>
      </c>
      <c r="Q20" s="14">
        <v>13</v>
      </c>
      <c r="R20" s="34"/>
      <c r="S20" s="33">
        <f t="shared" si="19"/>
        <v>1076</v>
      </c>
      <c r="T20" s="33">
        <f t="shared" si="20"/>
        <v>39</v>
      </c>
      <c r="U20" s="35">
        <f t="shared" si="21"/>
        <v>98</v>
      </c>
      <c r="V20" s="37">
        <v>3.79</v>
      </c>
      <c r="W20" s="23">
        <v>3.5</v>
      </c>
      <c r="X20" s="38">
        <v>4</v>
      </c>
      <c r="Y20" s="30">
        <v>3.7</v>
      </c>
      <c r="Z20" s="30">
        <v>5.4</v>
      </c>
      <c r="AA20" s="38">
        <v>2.2000000000000002</v>
      </c>
      <c r="AB20" s="38"/>
      <c r="AC20" s="38"/>
      <c r="AD20" s="38"/>
      <c r="AE20" s="38">
        <v>0.65</v>
      </c>
      <c r="AF20" s="38"/>
      <c r="AG20" s="38"/>
      <c r="AH20" s="44">
        <f t="shared" si="4"/>
        <v>0.65</v>
      </c>
      <c r="AI20" s="53">
        <v>45</v>
      </c>
      <c r="AJ20" s="15">
        <f t="shared" si="37"/>
        <v>45.65</v>
      </c>
      <c r="AK20" s="51">
        <f t="shared" si="22"/>
        <v>115.54000000000002</v>
      </c>
      <c r="AL20" s="96">
        <f t="shared" si="23"/>
        <v>121.24000000000002</v>
      </c>
      <c r="AM20" s="16">
        <f t="shared" si="36"/>
        <v>75.590000000000032</v>
      </c>
      <c r="AN20" s="50"/>
      <c r="AO20" s="46"/>
      <c r="AP20" s="17">
        <f t="shared" si="24"/>
        <v>121.24000000000002</v>
      </c>
      <c r="AQ20" s="18">
        <f t="shared" si="5"/>
        <v>20.637999999999977</v>
      </c>
      <c r="AR20" s="40"/>
      <c r="AS20" s="19">
        <f t="shared" si="6"/>
        <v>45.65</v>
      </c>
      <c r="AT20" s="20">
        <f t="shared" si="7"/>
        <v>90.527999999999992</v>
      </c>
      <c r="AU20" s="21">
        <f t="shared" si="8"/>
        <v>136.178</v>
      </c>
      <c r="AV20" s="47"/>
      <c r="AW20" s="19">
        <v>10</v>
      </c>
      <c r="AX20" s="20">
        <v>200</v>
      </c>
      <c r="AY20" s="20">
        <v>0</v>
      </c>
      <c r="AZ20" s="20">
        <v>18</v>
      </c>
      <c r="BA20" s="20">
        <v>20</v>
      </c>
      <c r="BB20" s="42">
        <f t="shared" si="9"/>
        <v>248</v>
      </c>
      <c r="BC20" s="43">
        <f t="shared" si="10"/>
        <v>235.6</v>
      </c>
      <c r="BD20" s="19">
        <v>14</v>
      </c>
      <c r="BE20" s="20">
        <v>15</v>
      </c>
      <c r="BF20" s="20">
        <v>8</v>
      </c>
      <c r="BG20" s="20">
        <v>9</v>
      </c>
      <c r="BH20" s="20">
        <v>1</v>
      </c>
      <c r="BI20" s="49">
        <f t="shared" si="11"/>
        <v>47</v>
      </c>
      <c r="BJ20" s="48">
        <f t="shared" si="12"/>
        <v>188.6</v>
      </c>
      <c r="BK20" s="24">
        <f t="shared" si="13"/>
        <v>90.527999999999992</v>
      </c>
      <c r="BL20" s="48">
        <f t="shared" si="14"/>
        <v>98.072000000000003</v>
      </c>
      <c r="BO20" s="129">
        <f t="shared" si="25"/>
        <v>1737</v>
      </c>
      <c r="BP20" s="129">
        <f t="shared" si="26"/>
        <v>59</v>
      </c>
      <c r="BQ20" s="129">
        <f t="shared" si="27"/>
        <v>716</v>
      </c>
      <c r="BR20" s="129">
        <f t="shared" si="28"/>
        <v>25</v>
      </c>
      <c r="BS20" s="129">
        <f t="shared" si="29"/>
        <v>2453</v>
      </c>
      <c r="BT20" s="129">
        <f t="shared" si="30"/>
        <v>84</v>
      </c>
      <c r="BU20" s="129">
        <f t="shared" si="31"/>
        <v>5.4</v>
      </c>
      <c r="BV20" s="129">
        <f t="shared" si="32"/>
        <v>106.59000000000002</v>
      </c>
      <c r="BW20" s="129">
        <f t="shared" si="33"/>
        <v>0.65</v>
      </c>
      <c r="BX20" s="129">
        <f t="shared" si="34"/>
        <v>107.24000000000002</v>
      </c>
      <c r="BY20" s="134">
        <f t="shared" si="35"/>
        <v>107.24000000000002</v>
      </c>
      <c r="BZ20" s="129">
        <f t="shared" si="38"/>
        <v>23.24</v>
      </c>
    </row>
    <row r="21" spans="1:78" ht="18.75">
      <c r="A21" s="143">
        <f t="shared" si="16"/>
        <v>42916</v>
      </c>
      <c r="B21" s="138" t="s">
        <v>43</v>
      </c>
      <c r="C21" s="30">
        <v>606</v>
      </c>
      <c r="D21" s="30">
        <v>632</v>
      </c>
      <c r="E21" s="30">
        <v>488</v>
      </c>
      <c r="F21" s="30">
        <v>43</v>
      </c>
      <c r="G21" s="30"/>
      <c r="H21" s="32">
        <v>16</v>
      </c>
      <c r="I21" s="33">
        <f t="shared" si="17"/>
        <v>1726</v>
      </c>
      <c r="J21" s="33">
        <f t="shared" si="18"/>
        <v>59</v>
      </c>
      <c r="K21" s="23">
        <v>340</v>
      </c>
      <c r="L21" s="14">
        <v>371</v>
      </c>
      <c r="M21" s="14">
        <v>360</v>
      </c>
      <c r="N21" s="14"/>
      <c r="O21" s="14">
        <v>12</v>
      </c>
      <c r="P21" s="14">
        <v>12</v>
      </c>
      <c r="Q21" s="14">
        <v>13</v>
      </c>
      <c r="R21" s="34"/>
      <c r="S21" s="33">
        <f t="shared" si="19"/>
        <v>1071</v>
      </c>
      <c r="T21" s="33">
        <f t="shared" si="20"/>
        <v>37</v>
      </c>
      <c r="U21" s="35">
        <f t="shared" si="21"/>
        <v>96</v>
      </c>
      <c r="V21" s="37">
        <v>3.79</v>
      </c>
      <c r="W21" s="23">
        <v>3.5</v>
      </c>
      <c r="X21" s="38">
        <v>4</v>
      </c>
      <c r="Y21" s="30">
        <v>3.7</v>
      </c>
      <c r="Z21" s="30">
        <v>5.4</v>
      </c>
      <c r="AA21" s="38">
        <v>2.2000000000000002</v>
      </c>
      <c r="AB21" s="38"/>
      <c r="AC21" s="38"/>
      <c r="AD21" s="38"/>
      <c r="AE21" s="38">
        <v>0.65</v>
      </c>
      <c r="AF21" s="38"/>
      <c r="AG21" s="38"/>
      <c r="AH21" s="44">
        <f t="shared" si="4"/>
        <v>0.65</v>
      </c>
      <c r="AI21" s="53">
        <v>45</v>
      </c>
      <c r="AJ21" s="15">
        <f t="shared" si="37"/>
        <v>45.65</v>
      </c>
      <c r="AK21" s="51">
        <f t="shared" si="22"/>
        <v>113.54000000000002</v>
      </c>
      <c r="AL21" s="96">
        <f t="shared" si="23"/>
        <v>119.24000000000002</v>
      </c>
      <c r="AM21" s="16">
        <f t="shared" si="36"/>
        <v>73.590000000000032</v>
      </c>
      <c r="AN21" s="50"/>
      <c r="AO21" s="46"/>
      <c r="AP21" s="17">
        <f t="shared" si="24"/>
        <v>119.24000000000002</v>
      </c>
      <c r="AQ21" s="18">
        <f t="shared" si="5"/>
        <v>22.637999999999977</v>
      </c>
      <c r="AR21" s="40"/>
      <c r="AS21" s="19">
        <f t="shared" si="6"/>
        <v>45.65</v>
      </c>
      <c r="AT21" s="20">
        <f t="shared" si="7"/>
        <v>90.527999999999992</v>
      </c>
      <c r="AU21" s="21">
        <f t="shared" si="8"/>
        <v>136.178</v>
      </c>
      <c r="AV21" s="47"/>
      <c r="AW21" s="19">
        <v>10</v>
      </c>
      <c r="AX21" s="20">
        <v>200</v>
      </c>
      <c r="AY21" s="20">
        <v>0</v>
      </c>
      <c r="AZ21" s="20">
        <v>18</v>
      </c>
      <c r="BA21" s="20">
        <v>20</v>
      </c>
      <c r="BB21" s="42">
        <f t="shared" si="9"/>
        <v>248</v>
      </c>
      <c r="BC21" s="43">
        <f t="shared" si="10"/>
        <v>235.6</v>
      </c>
      <c r="BD21" s="19">
        <v>14</v>
      </c>
      <c r="BE21" s="20">
        <v>15</v>
      </c>
      <c r="BF21" s="20">
        <v>8</v>
      </c>
      <c r="BG21" s="20">
        <v>9</v>
      </c>
      <c r="BH21" s="20">
        <v>1</v>
      </c>
      <c r="BI21" s="49">
        <f t="shared" si="11"/>
        <v>47</v>
      </c>
      <c r="BJ21" s="48">
        <f t="shared" si="12"/>
        <v>188.6</v>
      </c>
      <c r="BK21" s="24">
        <f t="shared" si="13"/>
        <v>90.527999999999992</v>
      </c>
      <c r="BL21" s="48">
        <f t="shared" si="14"/>
        <v>98.072000000000003</v>
      </c>
      <c r="BO21" s="129">
        <f t="shared" si="25"/>
        <v>1726</v>
      </c>
      <c r="BP21" s="129">
        <f t="shared" si="26"/>
        <v>59</v>
      </c>
      <c r="BQ21" s="129">
        <f t="shared" si="27"/>
        <v>711</v>
      </c>
      <c r="BR21" s="129">
        <f t="shared" si="28"/>
        <v>25</v>
      </c>
      <c r="BS21" s="129">
        <f t="shared" si="29"/>
        <v>2437</v>
      </c>
      <c r="BT21" s="129">
        <f t="shared" si="30"/>
        <v>84</v>
      </c>
      <c r="BU21" s="129">
        <f t="shared" si="31"/>
        <v>5.4</v>
      </c>
      <c r="BV21" s="129">
        <f t="shared" si="32"/>
        <v>106.59000000000002</v>
      </c>
      <c r="BW21" s="129">
        <f t="shared" si="33"/>
        <v>0.65</v>
      </c>
      <c r="BX21" s="129">
        <f t="shared" si="34"/>
        <v>107.24000000000002</v>
      </c>
      <c r="BY21" s="134">
        <f t="shared" si="35"/>
        <v>107.24000000000002</v>
      </c>
      <c r="BZ21" s="129">
        <f t="shared" si="38"/>
        <v>23.24</v>
      </c>
    </row>
    <row r="22" spans="1:78" ht="18.75">
      <c r="A22" s="143">
        <f t="shared" si="16"/>
        <v>42916</v>
      </c>
      <c r="B22" s="138" t="s">
        <v>12</v>
      </c>
      <c r="C22" s="30">
        <v>586</v>
      </c>
      <c r="D22" s="30">
        <v>532</v>
      </c>
      <c r="E22" s="30">
        <v>431</v>
      </c>
      <c r="F22" s="30">
        <v>39</v>
      </c>
      <c r="G22" s="30"/>
      <c r="H22" s="23">
        <v>15</v>
      </c>
      <c r="I22" s="33">
        <f t="shared" si="17"/>
        <v>1549</v>
      </c>
      <c r="J22" s="33">
        <f t="shared" si="18"/>
        <v>54</v>
      </c>
      <c r="K22" s="23">
        <v>310</v>
      </c>
      <c r="L22" s="14">
        <v>352</v>
      </c>
      <c r="M22" s="14">
        <v>360</v>
      </c>
      <c r="N22" s="14"/>
      <c r="O22" s="14">
        <v>11</v>
      </c>
      <c r="P22" s="14">
        <v>12</v>
      </c>
      <c r="Q22" s="14">
        <v>13</v>
      </c>
      <c r="R22" s="34"/>
      <c r="S22" s="33">
        <f t="shared" si="19"/>
        <v>1022</v>
      </c>
      <c r="T22" s="33">
        <f t="shared" si="20"/>
        <v>36</v>
      </c>
      <c r="U22" s="35">
        <f t="shared" si="21"/>
        <v>90</v>
      </c>
      <c r="V22" s="37">
        <v>3.79</v>
      </c>
      <c r="W22" s="23">
        <v>3.5</v>
      </c>
      <c r="X22" s="38">
        <v>4</v>
      </c>
      <c r="Y22" s="23">
        <v>3.1</v>
      </c>
      <c r="Z22" s="30">
        <v>4.8</v>
      </c>
      <c r="AA22" s="38">
        <v>1.7</v>
      </c>
      <c r="AB22" s="38"/>
      <c r="AC22" s="38"/>
      <c r="AD22" s="38"/>
      <c r="AE22" s="38">
        <v>0.6</v>
      </c>
      <c r="AF22" s="38"/>
      <c r="AG22" s="38"/>
      <c r="AH22" s="44">
        <f t="shared" si="4"/>
        <v>0.6</v>
      </c>
      <c r="AI22" s="53">
        <v>45</v>
      </c>
      <c r="AJ22" s="15">
        <f t="shared" si="37"/>
        <v>45.6</v>
      </c>
      <c r="AK22" s="51">
        <f t="shared" si="22"/>
        <v>106.28999999999999</v>
      </c>
      <c r="AL22" s="96">
        <f t="shared" si="23"/>
        <v>111.49</v>
      </c>
      <c r="AM22" s="16">
        <f t="shared" si="36"/>
        <v>65.889999999999986</v>
      </c>
      <c r="AN22" s="50"/>
      <c r="AO22" s="46"/>
      <c r="AP22" s="17">
        <f t="shared" si="24"/>
        <v>111.49</v>
      </c>
      <c r="AQ22" s="18">
        <f t="shared" si="5"/>
        <v>29.837999999999994</v>
      </c>
      <c r="AR22" s="40"/>
      <c r="AS22" s="19">
        <f t="shared" si="6"/>
        <v>45.6</v>
      </c>
      <c r="AT22" s="20">
        <f t="shared" si="7"/>
        <v>90.527999999999992</v>
      </c>
      <c r="AU22" s="21">
        <f t="shared" si="8"/>
        <v>136.12799999999999</v>
      </c>
      <c r="AV22" s="47"/>
      <c r="AW22" s="19">
        <v>10</v>
      </c>
      <c r="AX22" s="20">
        <v>200</v>
      </c>
      <c r="AY22" s="20">
        <v>0</v>
      </c>
      <c r="AZ22" s="20">
        <v>18</v>
      </c>
      <c r="BA22" s="20">
        <v>20</v>
      </c>
      <c r="BB22" s="42">
        <f t="shared" si="9"/>
        <v>248</v>
      </c>
      <c r="BC22" s="43">
        <f t="shared" si="10"/>
        <v>235.6</v>
      </c>
      <c r="BD22" s="19">
        <v>14</v>
      </c>
      <c r="BE22" s="20">
        <v>15</v>
      </c>
      <c r="BF22" s="20">
        <v>8</v>
      </c>
      <c r="BG22" s="20">
        <v>9</v>
      </c>
      <c r="BH22" s="20">
        <v>1</v>
      </c>
      <c r="BI22" s="49">
        <f t="shared" si="11"/>
        <v>47</v>
      </c>
      <c r="BJ22" s="48">
        <f t="shared" si="12"/>
        <v>188.6</v>
      </c>
      <c r="BK22" s="24">
        <f t="shared" si="13"/>
        <v>90.527999999999992</v>
      </c>
      <c r="BL22" s="48">
        <f t="shared" si="14"/>
        <v>98.072000000000003</v>
      </c>
      <c r="BO22" s="129">
        <f t="shared" si="25"/>
        <v>1549</v>
      </c>
      <c r="BP22" s="129">
        <f t="shared" si="26"/>
        <v>54</v>
      </c>
      <c r="BQ22" s="129">
        <f t="shared" si="27"/>
        <v>662</v>
      </c>
      <c r="BR22" s="129">
        <f t="shared" si="28"/>
        <v>24</v>
      </c>
      <c r="BS22" s="129">
        <f t="shared" si="29"/>
        <v>2211</v>
      </c>
      <c r="BT22" s="129">
        <f t="shared" si="30"/>
        <v>78</v>
      </c>
      <c r="BU22" s="129">
        <f t="shared" si="31"/>
        <v>4.8</v>
      </c>
      <c r="BV22" s="129">
        <f t="shared" si="32"/>
        <v>98.89</v>
      </c>
      <c r="BW22" s="129">
        <f t="shared" si="33"/>
        <v>0.6</v>
      </c>
      <c r="BX22" s="129">
        <f t="shared" si="34"/>
        <v>99.49</v>
      </c>
      <c r="BY22" s="134">
        <f t="shared" si="35"/>
        <v>99.49</v>
      </c>
      <c r="BZ22" s="129">
        <f t="shared" si="38"/>
        <v>21.49</v>
      </c>
    </row>
    <row r="23" spans="1:78" ht="18.75">
      <c r="A23" s="143">
        <f t="shared" si="16"/>
        <v>42916</v>
      </c>
      <c r="B23" s="138" t="s">
        <v>44</v>
      </c>
      <c r="C23" s="30">
        <v>593</v>
      </c>
      <c r="D23" s="30">
        <v>536</v>
      </c>
      <c r="E23" s="30">
        <v>460</v>
      </c>
      <c r="F23" s="30">
        <v>39</v>
      </c>
      <c r="G23" s="30"/>
      <c r="H23" s="23">
        <v>15</v>
      </c>
      <c r="I23" s="33">
        <f t="shared" si="17"/>
        <v>1589</v>
      </c>
      <c r="J23" s="33">
        <f t="shared" si="18"/>
        <v>54</v>
      </c>
      <c r="K23" s="23">
        <v>289</v>
      </c>
      <c r="L23" s="14">
        <v>348</v>
      </c>
      <c r="M23" s="14">
        <v>330</v>
      </c>
      <c r="N23" s="14"/>
      <c r="O23" s="14">
        <v>10</v>
      </c>
      <c r="P23" s="14">
        <v>12</v>
      </c>
      <c r="Q23" s="14">
        <v>12</v>
      </c>
      <c r="R23" s="34"/>
      <c r="S23" s="33">
        <f t="shared" si="19"/>
        <v>967</v>
      </c>
      <c r="T23" s="33">
        <f t="shared" si="20"/>
        <v>34</v>
      </c>
      <c r="U23" s="35">
        <f t="shared" si="21"/>
        <v>88</v>
      </c>
      <c r="V23" s="37">
        <v>3.79</v>
      </c>
      <c r="W23" s="23">
        <v>3.5</v>
      </c>
      <c r="X23" s="30">
        <v>4</v>
      </c>
      <c r="Y23" s="23">
        <v>3.1</v>
      </c>
      <c r="Z23" s="30">
        <v>4.8</v>
      </c>
      <c r="AA23" s="38">
        <v>1.7</v>
      </c>
      <c r="AB23" s="38"/>
      <c r="AC23" s="38"/>
      <c r="AD23" s="38"/>
      <c r="AE23" s="38">
        <v>0.6</v>
      </c>
      <c r="AF23" s="38"/>
      <c r="AG23" s="38"/>
      <c r="AH23" s="44">
        <f t="shared" si="4"/>
        <v>0.6</v>
      </c>
      <c r="AI23" s="53">
        <v>45</v>
      </c>
      <c r="AJ23" s="15">
        <f t="shared" si="37"/>
        <v>45.6</v>
      </c>
      <c r="AK23" s="51">
        <f t="shared" si="22"/>
        <v>104.28999999999999</v>
      </c>
      <c r="AL23" s="96">
        <f t="shared" si="23"/>
        <v>109.49</v>
      </c>
      <c r="AM23" s="16">
        <f t="shared" si="36"/>
        <v>63.889999999999993</v>
      </c>
      <c r="AN23" s="50"/>
      <c r="AO23" s="46"/>
      <c r="AP23" s="17">
        <f t="shared" si="24"/>
        <v>109.49</v>
      </c>
      <c r="AQ23" s="18">
        <f t="shared" si="5"/>
        <v>31.837999999999994</v>
      </c>
      <c r="AR23" s="40"/>
      <c r="AS23" s="19">
        <f t="shared" si="6"/>
        <v>45.6</v>
      </c>
      <c r="AT23" s="20">
        <f t="shared" si="7"/>
        <v>90.527999999999992</v>
      </c>
      <c r="AU23" s="21">
        <f t="shared" si="8"/>
        <v>136.12799999999999</v>
      </c>
      <c r="AV23" s="47"/>
      <c r="AW23" s="19">
        <v>10</v>
      </c>
      <c r="AX23" s="20">
        <v>200</v>
      </c>
      <c r="AY23" s="20">
        <v>0</v>
      </c>
      <c r="AZ23" s="20">
        <v>18</v>
      </c>
      <c r="BA23" s="20">
        <v>20</v>
      </c>
      <c r="BB23" s="42">
        <f t="shared" si="9"/>
        <v>248</v>
      </c>
      <c r="BC23" s="43">
        <f t="shared" si="10"/>
        <v>235.6</v>
      </c>
      <c r="BD23" s="19">
        <v>14</v>
      </c>
      <c r="BE23" s="20">
        <v>15</v>
      </c>
      <c r="BF23" s="20">
        <v>8</v>
      </c>
      <c r="BG23" s="20">
        <v>9</v>
      </c>
      <c r="BH23" s="20">
        <v>1</v>
      </c>
      <c r="BI23" s="49">
        <f t="shared" si="11"/>
        <v>47</v>
      </c>
      <c r="BJ23" s="48">
        <f t="shared" si="12"/>
        <v>188.6</v>
      </c>
      <c r="BK23" s="24">
        <f t="shared" si="13"/>
        <v>90.527999999999992</v>
      </c>
      <c r="BL23" s="48">
        <f t="shared" si="14"/>
        <v>98.072000000000003</v>
      </c>
      <c r="BO23" s="129">
        <f t="shared" si="25"/>
        <v>1589</v>
      </c>
      <c r="BP23" s="129">
        <f t="shared" si="26"/>
        <v>54</v>
      </c>
      <c r="BQ23" s="129">
        <f t="shared" si="27"/>
        <v>637</v>
      </c>
      <c r="BR23" s="129">
        <f t="shared" si="28"/>
        <v>22</v>
      </c>
      <c r="BS23" s="129">
        <f t="shared" si="29"/>
        <v>2226</v>
      </c>
      <c r="BT23" s="129">
        <f t="shared" si="30"/>
        <v>76</v>
      </c>
      <c r="BU23" s="129">
        <f t="shared" si="31"/>
        <v>4.8</v>
      </c>
      <c r="BV23" s="129">
        <f t="shared" si="32"/>
        <v>96.89</v>
      </c>
      <c r="BW23" s="129">
        <f t="shared" si="33"/>
        <v>0.6</v>
      </c>
      <c r="BX23" s="129">
        <f t="shared" si="34"/>
        <v>97.49</v>
      </c>
      <c r="BY23" s="134">
        <f t="shared" si="35"/>
        <v>97.49</v>
      </c>
      <c r="BZ23" s="129">
        <f t="shared" si="38"/>
        <v>21.49</v>
      </c>
    </row>
    <row r="24" spans="1:78" ht="18.75">
      <c r="A24" s="143">
        <f t="shared" si="16"/>
        <v>42916</v>
      </c>
      <c r="B24" s="139" t="s">
        <v>13</v>
      </c>
      <c r="C24" s="30">
        <v>612</v>
      </c>
      <c r="D24" s="30">
        <v>540</v>
      </c>
      <c r="E24" s="30">
        <v>466</v>
      </c>
      <c r="F24" s="30">
        <v>40</v>
      </c>
      <c r="G24" s="30"/>
      <c r="H24" s="23">
        <v>16</v>
      </c>
      <c r="I24" s="33">
        <f t="shared" si="17"/>
        <v>1618</v>
      </c>
      <c r="J24" s="33">
        <f t="shared" si="18"/>
        <v>56</v>
      </c>
      <c r="K24" s="23">
        <v>294</v>
      </c>
      <c r="L24" s="23">
        <v>368</v>
      </c>
      <c r="M24" s="14">
        <v>330</v>
      </c>
      <c r="N24" s="14"/>
      <c r="O24" s="14">
        <v>10</v>
      </c>
      <c r="P24" s="14">
        <v>13</v>
      </c>
      <c r="Q24" s="14">
        <v>12</v>
      </c>
      <c r="R24" s="34"/>
      <c r="S24" s="33">
        <f t="shared" si="19"/>
        <v>992</v>
      </c>
      <c r="T24" s="33">
        <f t="shared" si="20"/>
        <v>35</v>
      </c>
      <c r="U24" s="35">
        <f t="shared" si="21"/>
        <v>91</v>
      </c>
      <c r="V24" s="37">
        <v>3.79</v>
      </c>
      <c r="W24" s="23">
        <v>3.5</v>
      </c>
      <c r="X24" s="30">
        <v>4</v>
      </c>
      <c r="Y24" s="30">
        <v>2.7</v>
      </c>
      <c r="Z24" s="54">
        <v>4.5</v>
      </c>
      <c r="AA24" s="38">
        <v>1.8</v>
      </c>
      <c r="AB24" s="38"/>
      <c r="AC24" s="38"/>
      <c r="AD24" s="38"/>
      <c r="AE24" s="38">
        <v>0.55000000000000004</v>
      </c>
      <c r="AF24" s="38"/>
      <c r="AG24" s="38"/>
      <c r="AH24" s="44">
        <f t="shared" si="4"/>
        <v>0.55000000000000004</v>
      </c>
      <c r="AI24" s="53">
        <v>45</v>
      </c>
      <c r="AJ24" s="15">
        <f t="shared" si="37"/>
        <v>45.55</v>
      </c>
      <c r="AK24" s="51">
        <f t="shared" si="22"/>
        <v>106.54</v>
      </c>
      <c r="AL24" s="96">
        <f t="shared" si="23"/>
        <v>111.84</v>
      </c>
      <c r="AM24" s="16">
        <f t="shared" si="36"/>
        <v>66.290000000000006</v>
      </c>
      <c r="AN24" s="50"/>
      <c r="AO24" s="46"/>
      <c r="AP24" s="17">
        <f t="shared" si="24"/>
        <v>111.84</v>
      </c>
      <c r="AQ24" s="18">
        <f t="shared" si="5"/>
        <v>37.745999999999995</v>
      </c>
      <c r="AR24" s="40"/>
      <c r="AS24" s="19">
        <f t="shared" si="6"/>
        <v>45.55</v>
      </c>
      <c r="AT24" s="20">
        <f t="shared" si="7"/>
        <v>98.73599999999999</v>
      </c>
      <c r="AU24" s="21">
        <f t="shared" si="8"/>
        <v>144.286</v>
      </c>
      <c r="AV24" s="47"/>
      <c r="AW24" s="19">
        <v>10</v>
      </c>
      <c r="AX24" s="20">
        <v>200</v>
      </c>
      <c r="AY24" s="20">
        <v>0</v>
      </c>
      <c r="AZ24" s="20">
        <v>36</v>
      </c>
      <c r="BA24" s="20">
        <v>20</v>
      </c>
      <c r="BB24" s="42">
        <f t="shared" si="9"/>
        <v>266</v>
      </c>
      <c r="BC24" s="43">
        <f t="shared" si="10"/>
        <v>252.7</v>
      </c>
      <c r="BD24" s="19">
        <v>14</v>
      </c>
      <c r="BE24" s="20">
        <v>15</v>
      </c>
      <c r="BF24" s="20">
        <v>8</v>
      </c>
      <c r="BG24" s="20">
        <v>9</v>
      </c>
      <c r="BH24" s="20">
        <v>1</v>
      </c>
      <c r="BI24" s="49">
        <f t="shared" si="11"/>
        <v>47</v>
      </c>
      <c r="BJ24" s="48">
        <f t="shared" si="12"/>
        <v>205.7</v>
      </c>
      <c r="BK24" s="24">
        <f t="shared" si="13"/>
        <v>98.73599999999999</v>
      </c>
      <c r="BL24" s="48">
        <f t="shared" si="14"/>
        <v>106.964</v>
      </c>
      <c r="BO24" s="129">
        <f t="shared" si="25"/>
        <v>1618</v>
      </c>
      <c r="BP24" s="129">
        <f t="shared" si="26"/>
        <v>56</v>
      </c>
      <c r="BQ24" s="129">
        <f t="shared" si="27"/>
        <v>662</v>
      </c>
      <c r="BR24" s="129">
        <f t="shared" si="28"/>
        <v>22</v>
      </c>
      <c r="BS24" s="129">
        <f t="shared" si="29"/>
        <v>2280</v>
      </c>
      <c r="BT24" s="129">
        <f t="shared" si="30"/>
        <v>78</v>
      </c>
      <c r="BU24" s="129">
        <f t="shared" si="31"/>
        <v>4.5</v>
      </c>
      <c r="BV24" s="129">
        <f t="shared" si="32"/>
        <v>98.29</v>
      </c>
      <c r="BW24" s="129">
        <f t="shared" si="33"/>
        <v>0.55000000000000004</v>
      </c>
      <c r="BX24" s="129">
        <f t="shared" si="34"/>
        <v>98.84</v>
      </c>
      <c r="BY24" s="134">
        <f t="shared" si="35"/>
        <v>98.84</v>
      </c>
      <c r="BZ24" s="129">
        <f t="shared" si="38"/>
        <v>20.84</v>
      </c>
    </row>
    <row r="25" spans="1:78" ht="18.75">
      <c r="A25" s="143">
        <f t="shared" si="16"/>
        <v>42916</v>
      </c>
      <c r="B25" s="138" t="s">
        <v>30</v>
      </c>
      <c r="C25" s="30">
        <v>640</v>
      </c>
      <c r="D25" s="30">
        <v>588</v>
      </c>
      <c r="E25" s="30">
        <v>501</v>
      </c>
      <c r="F25" s="30">
        <v>42</v>
      </c>
      <c r="G25" s="30"/>
      <c r="H25" s="23">
        <v>17</v>
      </c>
      <c r="I25" s="33">
        <f t="shared" si="17"/>
        <v>1729</v>
      </c>
      <c r="J25" s="33">
        <f t="shared" si="18"/>
        <v>59</v>
      </c>
      <c r="K25" s="14">
        <v>311</v>
      </c>
      <c r="L25" s="14">
        <v>390</v>
      </c>
      <c r="M25" s="14">
        <v>350</v>
      </c>
      <c r="N25" s="14"/>
      <c r="O25" s="14">
        <v>11</v>
      </c>
      <c r="P25" s="14">
        <v>14</v>
      </c>
      <c r="Q25" s="14">
        <v>13</v>
      </c>
      <c r="R25" s="34"/>
      <c r="S25" s="33">
        <f t="shared" si="19"/>
        <v>1051</v>
      </c>
      <c r="T25" s="33">
        <f t="shared" si="20"/>
        <v>38</v>
      </c>
      <c r="U25" s="35">
        <f t="shared" si="21"/>
        <v>97</v>
      </c>
      <c r="V25" s="37">
        <v>3.79</v>
      </c>
      <c r="W25" s="23">
        <v>3.5</v>
      </c>
      <c r="X25" s="30">
        <v>3.7</v>
      </c>
      <c r="Y25" s="30">
        <v>2.7</v>
      </c>
      <c r="Z25" s="54">
        <v>4.5</v>
      </c>
      <c r="AA25" s="38">
        <v>1.8</v>
      </c>
      <c r="AB25" s="38"/>
      <c r="AC25" s="38"/>
      <c r="AD25" s="38"/>
      <c r="AE25" s="38">
        <v>0.55000000000000004</v>
      </c>
      <c r="AF25" s="38"/>
      <c r="AG25" s="38"/>
      <c r="AH25" s="44">
        <f t="shared" si="4"/>
        <v>0.55000000000000004</v>
      </c>
      <c r="AI25" s="53">
        <v>45</v>
      </c>
      <c r="AJ25" s="15">
        <f t="shared" si="37"/>
        <v>45.55</v>
      </c>
      <c r="AK25" s="51">
        <f t="shared" si="22"/>
        <v>112.24000000000001</v>
      </c>
      <c r="AL25" s="96">
        <f t="shared" si="23"/>
        <v>117.54</v>
      </c>
      <c r="AM25" s="16">
        <f t="shared" si="36"/>
        <v>71.990000000000009</v>
      </c>
      <c r="AN25" s="50"/>
      <c r="AO25" s="46"/>
      <c r="AP25" s="17">
        <f t="shared" si="24"/>
        <v>117.54</v>
      </c>
      <c r="AQ25" s="18">
        <f t="shared" si="5"/>
        <v>32.045999999999992</v>
      </c>
      <c r="AR25" s="40"/>
      <c r="AS25" s="19">
        <f t="shared" si="6"/>
        <v>45.55</v>
      </c>
      <c r="AT25" s="20">
        <f t="shared" si="7"/>
        <v>98.73599999999999</v>
      </c>
      <c r="AU25" s="21">
        <f t="shared" si="8"/>
        <v>144.286</v>
      </c>
      <c r="AV25" s="47"/>
      <c r="AW25" s="19">
        <v>10</v>
      </c>
      <c r="AX25" s="20">
        <v>200</v>
      </c>
      <c r="AY25" s="20">
        <v>0</v>
      </c>
      <c r="AZ25" s="20">
        <v>36</v>
      </c>
      <c r="BA25" s="20">
        <v>20</v>
      </c>
      <c r="BB25" s="42">
        <f t="shared" si="9"/>
        <v>266</v>
      </c>
      <c r="BC25" s="43">
        <f t="shared" si="10"/>
        <v>252.7</v>
      </c>
      <c r="BD25" s="19">
        <v>14</v>
      </c>
      <c r="BE25" s="20">
        <v>15</v>
      </c>
      <c r="BF25" s="20">
        <v>8</v>
      </c>
      <c r="BG25" s="20">
        <v>9</v>
      </c>
      <c r="BH25" s="20">
        <v>1</v>
      </c>
      <c r="BI25" s="49">
        <f t="shared" si="11"/>
        <v>47</v>
      </c>
      <c r="BJ25" s="48">
        <f t="shared" si="12"/>
        <v>205.7</v>
      </c>
      <c r="BK25" s="24">
        <f t="shared" si="13"/>
        <v>98.73599999999999</v>
      </c>
      <c r="BL25" s="48">
        <f t="shared" si="14"/>
        <v>106.964</v>
      </c>
      <c r="BO25" s="129">
        <f t="shared" si="25"/>
        <v>1729</v>
      </c>
      <c r="BP25" s="129">
        <f t="shared" si="26"/>
        <v>59</v>
      </c>
      <c r="BQ25" s="129">
        <f t="shared" si="27"/>
        <v>701</v>
      </c>
      <c r="BR25" s="129">
        <f t="shared" si="28"/>
        <v>24</v>
      </c>
      <c r="BS25" s="129">
        <f t="shared" si="29"/>
        <v>2430</v>
      </c>
      <c r="BT25" s="129">
        <f t="shared" si="30"/>
        <v>83</v>
      </c>
      <c r="BU25" s="129">
        <f t="shared" si="31"/>
        <v>4.5</v>
      </c>
      <c r="BV25" s="129">
        <f t="shared" si="32"/>
        <v>102.99000000000001</v>
      </c>
      <c r="BW25" s="129">
        <f t="shared" si="33"/>
        <v>0.55000000000000004</v>
      </c>
      <c r="BX25" s="129">
        <f t="shared" si="34"/>
        <v>103.54</v>
      </c>
      <c r="BY25" s="134">
        <f t="shared" si="35"/>
        <v>103.54</v>
      </c>
      <c r="BZ25" s="129">
        <f t="shared" si="38"/>
        <v>20.540000000000003</v>
      </c>
    </row>
    <row r="26" spans="1:78" ht="18.75">
      <c r="A26" s="143">
        <f t="shared" si="16"/>
        <v>42916</v>
      </c>
      <c r="B26" s="138" t="s">
        <v>14</v>
      </c>
      <c r="C26" s="30">
        <v>716</v>
      </c>
      <c r="D26" s="30">
        <v>652</v>
      </c>
      <c r="E26" s="30">
        <v>541</v>
      </c>
      <c r="F26" s="30">
        <v>47</v>
      </c>
      <c r="G26" s="30"/>
      <c r="H26" s="23">
        <v>18</v>
      </c>
      <c r="I26" s="33">
        <f t="shared" si="17"/>
        <v>1909</v>
      </c>
      <c r="J26" s="33">
        <f t="shared" si="18"/>
        <v>65</v>
      </c>
      <c r="K26" s="23">
        <v>319</v>
      </c>
      <c r="L26" s="14">
        <v>423</v>
      </c>
      <c r="M26" s="14">
        <v>360</v>
      </c>
      <c r="N26" s="14"/>
      <c r="O26" s="14">
        <v>11</v>
      </c>
      <c r="P26" s="14">
        <v>15</v>
      </c>
      <c r="Q26" s="14">
        <v>13</v>
      </c>
      <c r="R26" s="34"/>
      <c r="S26" s="33">
        <f t="shared" si="19"/>
        <v>1102</v>
      </c>
      <c r="T26" s="33">
        <f t="shared" si="20"/>
        <v>39</v>
      </c>
      <c r="U26" s="35">
        <f t="shared" si="21"/>
        <v>104</v>
      </c>
      <c r="V26" s="37">
        <v>4.43</v>
      </c>
      <c r="W26" s="23">
        <v>3.5</v>
      </c>
      <c r="X26" s="30">
        <v>4.5</v>
      </c>
      <c r="Y26" s="30">
        <v>2.8</v>
      </c>
      <c r="Z26" s="54">
        <v>5.0999999999999996</v>
      </c>
      <c r="AA26" s="38">
        <v>2</v>
      </c>
      <c r="AB26" s="38"/>
      <c r="AC26" s="38"/>
      <c r="AD26" s="38"/>
      <c r="AE26" s="38">
        <v>0.75</v>
      </c>
      <c r="AF26" s="38"/>
      <c r="AG26" s="38"/>
      <c r="AH26" s="44">
        <f t="shared" si="4"/>
        <v>0.75</v>
      </c>
      <c r="AI26" s="53">
        <v>45</v>
      </c>
      <c r="AJ26" s="15">
        <f t="shared" si="37"/>
        <v>45.75</v>
      </c>
      <c r="AK26" s="51">
        <f t="shared" si="22"/>
        <v>121.58</v>
      </c>
      <c r="AL26" s="96">
        <f t="shared" si="23"/>
        <v>127.08</v>
      </c>
      <c r="AM26" s="16">
        <f t="shared" si="36"/>
        <v>81.33</v>
      </c>
      <c r="AN26" s="50"/>
      <c r="AO26" s="46"/>
      <c r="AP26" s="17">
        <f t="shared" si="24"/>
        <v>127.08</v>
      </c>
      <c r="AQ26" s="18">
        <f t="shared" si="5"/>
        <v>22.905999999999992</v>
      </c>
      <c r="AR26" s="40"/>
      <c r="AS26" s="19">
        <f t="shared" si="6"/>
        <v>45.75</v>
      </c>
      <c r="AT26" s="20">
        <f t="shared" si="7"/>
        <v>98.73599999999999</v>
      </c>
      <c r="AU26" s="21">
        <f t="shared" si="8"/>
        <v>144.48599999999999</v>
      </c>
      <c r="AV26" s="47"/>
      <c r="AW26" s="19">
        <v>10</v>
      </c>
      <c r="AX26" s="20">
        <v>200</v>
      </c>
      <c r="AY26" s="20">
        <v>0</v>
      </c>
      <c r="AZ26" s="20">
        <v>36</v>
      </c>
      <c r="BA26" s="20">
        <v>20</v>
      </c>
      <c r="BB26" s="42">
        <f t="shared" si="9"/>
        <v>266</v>
      </c>
      <c r="BC26" s="43">
        <f t="shared" si="10"/>
        <v>252.7</v>
      </c>
      <c r="BD26" s="19">
        <v>14</v>
      </c>
      <c r="BE26" s="20">
        <v>15</v>
      </c>
      <c r="BF26" s="20">
        <v>8</v>
      </c>
      <c r="BG26" s="20">
        <v>9</v>
      </c>
      <c r="BH26" s="20">
        <v>1</v>
      </c>
      <c r="BI26" s="49">
        <f t="shared" si="11"/>
        <v>47</v>
      </c>
      <c r="BJ26" s="48">
        <f t="shared" si="12"/>
        <v>205.7</v>
      </c>
      <c r="BK26" s="24">
        <f t="shared" si="13"/>
        <v>98.73599999999999</v>
      </c>
      <c r="BL26" s="48">
        <f t="shared" si="14"/>
        <v>106.964</v>
      </c>
      <c r="BO26" s="129">
        <f t="shared" si="25"/>
        <v>1909</v>
      </c>
      <c r="BP26" s="129">
        <f t="shared" si="26"/>
        <v>65</v>
      </c>
      <c r="BQ26" s="129">
        <f t="shared" si="27"/>
        <v>742</v>
      </c>
      <c r="BR26" s="129">
        <f t="shared" si="28"/>
        <v>24</v>
      </c>
      <c r="BS26" s="129">
        <f t="shared" si="29"/>
        <v>2651</v>
      </c>
      <c r="BT26" s="129">
        <f t="shared" si="30"/>
        <v>89</v>
      </c>
      <c r="BU26" s="129">
        <f t="shared" si="31"/>
        <v>5.0999999999999996</v>
      </c>
      <c r="BV26" s="129">
        <f t="shared" si="32"/>
        <v>111.33</v>
      </c>
      <c r="BW26" s="129">
        <f t="shared" si="33"/>
        <v>0.75</v>
      </c>
      <c r="BX26" s="129">
        <f t="shared" si="34"/>
        <v>112.08</v>
      </c>
      <c r="BY26" s="134">
        <f t="shared" si="35"/>
        <v>112.08</v>
      </c>
      <c r="BZ26" s="129">
        <f t="shared" si="38"/>
        <v>23.08</v>
      </c>
    </row>
    <row r="27" spans="1:78" ht="18.75">
      <c r="A27" s="143">
        <f t="shared" si="16"/>
        <v>42916</v>
      </c>
      <c r="B27" s="138" t="s">
        <v>31</v>
      </c>
      <c r="C27" s="30">
        <v>800</v>
      </c>
      <c r="D27" s="30">
        <v>695</v>
      </c>
      <c r="E27" s="30">
        <v>588</v>
      </c>
      <c r="F27" s="30">
        <v>50</v>
      </c>
      <c r="G27" s="30"/>
      <c r="H27" s="23">
        <v>19</v>
      </c>
      <c r="I27" s="33">
        <f t="shared" si="17"/>
        <v>2083</v>
      </c>
      <c r="J27" s="33">
        <f t="shared" si="18"/>
        <v>69</v>
      </c>
      <c r="K27" s="23">
        <v>337</v>
      </c>
      <c r="L27" s="14">
        <v>416</v>
      </c>
      <c r="M27" s="14">
        <v>350</v>
      </c>
      <c r="N27" s="14"/>
      <c r="O27" s="14">
        <v>12</v>
      </c>
      <c r="P27" s="14">
        <v>15</v>
      </c>
      <c r="Q27" s="14">
        <v>13</v>
      </c>
      <c r="R27" s="34"/>
      <c r="S27" s="33">
        <f t="shared" si="19"/>
        <v>1103</v>
      </c>
      <c r="T27" s="33">
        <f t="shared" si="20"/>
        <v>40</v>
      </c>
      <c r="U27" s="35">
        <f t="shared" si="21"/>
        <v>109</v>
      </c>
      <c r="V27" s="37">
        <v>4.43</v>
      </c>
      <c r="W27" s="23">
        <v>3.5</v>
      </c>
      <c r="X27" s="30">
        <v>4.5</v>
      </c>
      <c r="Y27" s="30">
        <v>2.8</v>
      </c>
      <c r="Z27" s="54">
        <v>5.0999999999999996</v>
      </c>
      <c r="AA27" s="38">
        <v>2</v>
      </c>
      <c r="AB27" s="38"/>
      <c r="AC27" s="38"/>
      <c r="AD27" s="38"/>
      <c r="AE27" s="38">
        <v>0.75</v>
      </c>
      <c r="AF27" s="38"/>
      <c r="AG27" s="38"/>
      <c r="AH27" s="44">
        <f t="shared" si="4"/>
        <v>0.75</v>
      </c>
      <c r="AI27" s="53">
        <v>45</v>
      </c>
      <c r="AJ27" s="15">
        <f t="shared" si="37"/>
        <v>45.75</v>
      </c>
      <c r="AK27" s="51">
        <f t="shared" si="22"/>
        <v>126.58</v>
      </c>
      <c r="AL27" s="96">
        <f t="shared" si="23"/>
        <v>132.07999999999998</v>
      </c>
      <c r="AM27" s="16">
        <f t="shared" si="36"/>
        <v>86.329999999999984</v>
      </c>
      <c r="AN27" s="50"/>
      <c r="AO27" s="46"/>
      <c r="AP27" s="17">
        <f t="shared" si="24"/>
        <v>132.07999999999998</v>
      </c>
      <c r="AQ27" s="18">
        <f t="shared" si="5"/>
        <v>17.905999999999992</v>
      </c>
      <c r="AR27" s="40"/>
      <c r="AS27" s="19">
        <f t="shared" si="6"/>
        <v>45.75</v>
      </c>
      <c r="AT27" s="20">
        <f t="shared" si="7"/>
        <v>98.73599999999999</v>
      </c>
      <c r="AU27" s="21">
        <f t="shared" si="8"/>
        <v>144.48599999999999</v>
      </c>
      <c r="AV27" s="47"/>
      <c r="AW27" s="19">
        <v>10</v>
      </c>
      <c r="AX27" s="20">
        <v>200</v>
      </c>
      <c r="AY27" s="20">
        <v>0</v>
      </c>
      <c r="AZ27" s="20">
        <v>36</v>
      </c>
      <c r="BA27" s="20">
        <v>20</v>
      </c>
      <c r="BB27" s="42">
        <f t="shared" si="9"/>
        <v>266</v>
      </c>
      <c r="BC27" s="43">
        <f t="shared" si="10"/>
        <v>252.7</v>
      </c>
      <c r="BD27" s="19">
        <v>14</v>
      </c>
      <c r="BE27" s="20">
        <v>15</v>
      </c>
      <c r="BF27" s="20">
        <v>8</v>
      </c>
      <c r="BG27" s="20">
        <v>9</v>
      </c>
      <c r="BH27" s="20">
        <v>1</v>
      </c>
      <c r="BI27" s="49">
        <f t="shared" si="11"/>
        <v>47</v>
      </c>
      <c r="BJ27" s="48">
        <f t="shared" si="12"/>
        <v>205.7</v>
      </c>
      <c r="BK27" s="24">
        <f t="shared" si="13"/>
        <v>98.73599999999999</v>
      </c>
      <c r="BL27" s="48">
        <f t="shared" si="14"/>
        <v>106.964</v>
      </c>
      <c r="BO27" s="129">
        <f t="shared" si="25"/>
        <v>2083</v>
      </c>
      <c r="BP27" s="129">
        <f t="shared" si="26"/>
        <v>69</v>
      </c>
      <c r="BQ27" s="129">
        <f t="shared" si="27"/>
        <v>753</v>
      </c>
      <c r="BR27" s="129">
        <f t="shared" si="28"/>
        <v>25</v>
      </c>
      <c r="BS27" s="129">
        <f t="shared" si="29"/>
        <v>2836</v>
      </c>
      <c r="BT27" s="129">
        <f t="shared" si="30"/>
        <v>94</v>
      </c>
      <c r="BU27" s="129">
        <f t="shared" si="31"/>
        <v>5.0999999999999996</v>
      </c>
      <c r="BV27" s="129">
        <f t="shared" si="32"/>
        <v>116.33</v>
      </c>
      <c r="BW27" s="129">
        <f t="shared" si="33"/>
        <v>0.75</v>
      </c>
      <c r="BX27" s="129">
        <f t="shared" si="34"/>
        <v>117.08</v>
      </c>
      <c r="BY27" s="134">
        <f t="shared" si="35"/>
        <v>117.08</v>
      </c>
      <c r="BZ27" s="129">
        <f t="shared" si="38"/>
        <v>23.08</v>
      </c>
    </row>
    <row r="28" spans="1:78" ht="18.75">
      <c r="A28" s="143">
        <f t="shared" si="16"/>
        <v>42916</v>
      </c>
      <c r="B28" s="138" t="s">
        <v>15</v>
      </c>
      <c r="C28" s="30">
        <v>822</v>
      </c>
      <c r="D28" s="30">
        <v>716</v>
      </c>
      <c r="E28" s="30">
        <v>594</v>
      </c>
      <c r="F28" s="30">
        <v>53</v>
      </c>
      <c r="G28" s="30"/>
      <c r="H28" s="23">
        <v>20</v>
      </c>
      <c r="I28" s="33">
        <f t="shared" si="17"/>
        <v>2132</v>
      </c>
      <c r="J28" s="33">
        <f t="shared" si="18"/>
        <v>73</v>
      </c>
      <c r="K28" s="23">
        <v>352</v>
      </c>
      <c r="L28" s="14">
        <v>428</v>
      </c>
      <c r="M28" s="14">
        <v>360</v>
      </c>
      <c r="N28" s="14"/>
      <c r="O28" s="14">
        <v>13</v>
      </c>
      <c r="P28" s="14">
        <v>15</v>
      </c>
      <c r="Q28" s="14">
        <v>13</v>
      </c>
      <c r="R28" s="34"/>
      <c r="S28" s="33">
        <f t="shared" si="19"/>
        <v>1140</v>
      </c>
      <c r="T28" s="33">
        <f t="shared" si="20"/>
        <v>41</v>
      </c>
      <c r="U28" s="35">
        <f t="shared" si="21"/>
        <v>114</v>
      </c>
      <c r="V28" s="37">
        <v>4.43</v>
      </c>
      <c r="W28" s="23">
        <v>3.5</v>
      </c>
      <c r="X28" s="30">
        <v>5.5</v>
      </c>
      <c r="Y28" s="30">
        <v>2.9</v>
      </c>
      <c r="Z28" s="54">
        <v>5.3</v>
      </c>
      <c r="AA28" s="38">
        <v>2.2999999999999998</v>
      </c>
      <c r="AB28" s="38"/>
      <c r="AC28" s="38"/>
      <c r="AD28" s="38"/>
      <c r="AE28" s="38">
        <v>0.8</v>
      </c>
      <c r="AF28" s="38"/>
      <c r="AG28" s="38"/>
      <c r="AH28" s="44">
        <f t="shared" si="4"/>
        <v>0.8</v>
      </c>
      <c r="AI28" s="53">
        <v>45</v>
      </c>
      <c r="AJ28" s="15">
        <f t="shared" si="37"/>
        <v>45.8</v>
      </c>
      <c r="AK28" s="51">
        <f t="shared" si="22"/>
        <v>132.93000000000004</v>
      </c>
      <c r="AL28" s="96">
        <f t="shared" si="23"/>
        <v>138.73000000000005</v>
      </c>
      <c r="AM28" s="16">
        <f t="shared" si="36"/>
        <v>92.930000000000049</v>
      </c>
      <c r="AN28" s="50"/>
      <c r="AO28" s="46"/>
      <c r="AP28" s="17">
        <f t="shared" si="24"/>
        <v>138.73000000000005</v>
      </c>
      <c r="AQ28" s="18">
        <f t="shared" si="5"/>
        <v>11.605999999999966</v>
      </c>
      <c r="AR28" s="40"/>
      <c r="AS28" s="19">
        <f t="shared" si="6"/>
        <v>45.8</v>
      </c>
      <c r="AT28" s="20">
        <f t="shared" si="7"/>
        <v>98.73599999999999</v>
      </c>
      <c r="AU28" s="21">
        <f t="shared" si="8"/>
        <v>144.536</v>
      </c>
      <c r="AV28" s="47"/>
      <c r="AW28" s="19">
        <v>10</v>
      </c>
      <c r="AX28" s="20">
        <v>200</v>
      </c>
      <c r="AY28" s="20">
        <v>0</v>
      </c>
      <c r="AZ28" s="20">
        <v>36</v>
      </c>
      <c r="BA28" s="20">
        <v>20</v>
      </c>
      <c r="BB28" s="42">
        <f t="shared" si="9"/>
        <v>266</v>
      </c>
      <c r="BC28" s="43">
        <f t="shared" si="10"/>
        <v>252.7</v>
      </c>
      <c r="BD28" s="19">
        <v>14</v>
      </c>
      <c r="BE28" s="20">
        <v>15</v>
      </c>
      <c r="BF28" s="20">
        <v>8</v>
      </c>
      <c r="BG28" s="20">
        <v>9</v>
      </c>
      <c r="BH28" s="20">
        <v>1</v>
      </c>
      <c r="BI28" s="49">
        <f t="shared" si="11"/>
        <v>47</v>
      </c>
      <c r="BJ28" s="48">
        <f t="shared" si="12"/>
        <v>205.7</v>
      </c>
      <c r="BK28" s="24">
        <f t="shared" si="13"/>
        <v>98.73599999999999</v>
      </c>
      <c r="BL28" s="48">
        <f t="shared" si="14"/>
        <v>106.964</v>
      </c>
      <c r="BO28" s="129">
        <f t="shared" si="25"/>
        <v>2132</v>
      </c>
      <c r="BP28" s="129">
        <f t="shared" si="26"/>
        <v>73</v>
      </c>
      <c r="BQ28" s="129">
        <f t="shared" si="27"/>
        <v>780</v>
      </c>
      <c r="BR28" s="129">
        <f t="shared" si="28"/>
        <v>26</v>
      </c>
      <c r="BS28" s="129">
        <f t="shared" si="29"/>
        <v>2912</v>
      </c>
      <c r="BT28" s="129">
        <f t="shared" si="30"/>
        <v>99</v>
      </c>
      <c r="BU28" s="129">
        <f t="shared" si="31"/>
        <v>5.3</v>
      </c>
      <c r="BV28" s="129">
        <f t="shared" si="32"/>
        <v>122.93</v>
      </c>
      <c r="BW28" s="129">
        <f t="shared" si="33"/>
        <v>0.8</v>
      </c>
      <c r="BX28" s="129">
        <f t="shared" si="34"/>
        <v>123.73</v>
      </c>
      <c r="BY28" s="134">
        <f t="shared" si="35"/>
        <v>123.73</v>
      </c>
      <c r="BZ28" s="129">
        <f t="shared" si="38"/>
        <v>24.73</v>
      </c>
    </row>
    <row r="29" spans="1:78" ht="18.75">
      <c r="A29" s="143">
        <f t="shared" si="16"/>
        <v>42916</v>
      </c>
      <c r="B29" s="138" t="s">
        <v>32</v>
      </c>
      <c r="C29" s="30">
        <v>833</v>
      </c>
      <c r="D29" s="30">
        <v>730</v>
      </c>
      <c r="E29" s="30">
        <v>607</v>
      </c>
      <c r="F29" s="30">
        <v>54</v>
      </c>
      <c r="G29" s="30"/>
      <c r="H29" s="23">
        <v>20</v>
      </c>
      <c r="I29" s="33">
        <f t="shared" si="17"/>
        <v>2170</v>
      </c>
      <c r="J29" s="33">
        <f t="shared" si="18"/>
        <v>74</v>
      </c>
      <c r="K29" s="23">
        <v>362</v>
      </c>
      <c r="L29" s="14">
        <v>420</v>
      </c>
      <c r="M29" s="14">
        <v>370</v>
      </c>
      <c r="N29" s="14"/>
      <c r="O29" s="14">
        <v>13</v>
      </c>
      <c r="P29" s="14">
        <v>15</v>
      </c>
      <c r="Q29" s="14">
        <v>13</v>
      </c>
      <c r="R29" s="34"/>
      <c r="S29" s="33">
        <f t="shared" si="19"/>
        <v>1152</v>
      </c>
      <c r="T29" s="33">
        <f t="shared" si="20"/>
        <v>41</v>
      </c>
      <c r="U29" s="35">
        <f t="shared" si="21"/>
        <v>115</v>
      </c>
      <c r="V29" s="37">
        <v>4.43</v>
      </c>
      <c r="W29" s="23">
        <v>3.5</v>
      </c>
      <c r="X29" s="30">
        <v>5.5</v>
      </c>
      <c r="Y29" s="30">
        <v>2.9</v>
      </c>
      <c r="Z29" s="54">
        <v>5.3</v>
      </c>
      <c r="AA29" s="38">
        <v>2.2999999999999998</v>
      </c>
      <c r="AB29" s="38"/>
      <c r="AC29" s="38"/>
      <c r="AD29" s="38"/>
      <c r="AE29" s="38">
        <v>0.8</v>
      </c>
      <c r="AF29" s="38"/>
      <c r="AG29" s="38"/>
      <c r="AH29" s="44">
        <f t="shared" si="4"/>
        <v>0.8</v>
      </c>
      <c r="AI29" s="53">
        <v>45</v>
      </c>
      <c r="AJ29" s="15">
        <f>AH29+AI29</f>
        <v>45.8</v>
      </c>
      <c r="AK29" s="51">
        <f t="shared" si="22"/>
        <v>133.93000000000004</v>
      </c>
      <c r="AL29" s="96">
        <f t="shared" si="23"/>
        <v>139.73000000000005</v>
      </c>
      <c r="AM29" s="16">
        <f t="shared" si="36"/>
        <v>93.930000000000049</v>
      </c>
      <c r="AN29" s="50"/>
      <c r="AO29" s="46"/>
      <c r="AP29" s="17">
        <f t="shared" si="24"/>
        <v>139.73000000000005</v>
      </c>
      <c r="AQ29" s="18">
        <f t="shared" si="5"/>
        <v>10.605999999999966</v>
      </c>
      <c r="AR29" s="40"/>
      <c r="AS29" s="19">
        <f t="shared" si="6"/>
        <v>45.8</v>
      </c>
      <c r="AT29" s="20">
        <f t="shared" si="7"/>
        <v>98.73599999999999</v>
      </c>
      <c r="AU29" s="21">
        <f t="shared" si="8"/>
        <v>144.536</v>
      </c>
      <c r="AV29" s="47"/>
      <c r="AW29" s="19">
        <v>10</v>
      </c>
      <c r="AX29" s="20">
        <v>200</v>
      </c>
      <c r="AY29" s="20">
        <v>0</v>
      </c>
      <c r="AZ29" s="20">
        <v>36</v>
      </c>
      <c r="BA29" s="20">
        <v>20</v>
      </c>
      <c r="BB29" s="42">
        <f t="shared" si="9"/>
        <v>266</v>
      </c>
      <c r="BC29" s="43">
        <f t="shared" si="10"/>
        <v>252.7</v>
      </c>
      <c r="BD29" s="19">
        <v>14</v>
      </c>
      <c r="BE29" s="20">
        <v>15</v>
      </c>
      <c r="BF29" s="20">
        <v>8</v>
      </c>
      <c r="BG29" s="20">
        <v>9</v>
      </c>
      <c r="BH29" s="20">
        <v>1</v>
      </c>
      <c r="BI29" s="49">
        <f t="shared" si="11"/>
        <v>47</v>
      </c>
      <c r="BJ29" s="48">
        <f t="shared" si="12"/>
        <v>205.7</v>
      </c>
      <c r="BK29" s="24">
        <f t="shared" si="13"/>
        <v>98.73599999999999</v>
      </c>
      <c r="BL29" s="48">
        <f t="shared" si="14"/>
        <v>106.964</v>
      </c>
      <c r="BO29" s="129">
        <f t="shared" si="25"/>
        <v>2170</v>
      </c>
      <c r="BP29" s="129">
        <f t="shared" si="26"/>
        <v>74</v>
      </c>
      <c r="BQ29" s="129">
        <f t="shared" si="27"/>
        <v>782</v>
      </c>
      <c r="BR29" s="129">
        <f t="shared" si="28"/>
        <v>26</v>
      </c>
      <c r="BS29" s="129">
        <f t="shared" si="29"/>
        <v>2952</v>
      </c>
      <c r="BT29" s="129">
        <f t="shared" si="30"/>
        <v>100</v>
      </c>
      <c r="BU29" s="129">
        <f t="shared" si="31"/>
        <v>5.3</v>
      </c>
      <c r="BV29" s="129">
        <f t="shared" si="32"/>
        <v>123.93</v>
      </c>
      <c r="BW29" s="129">
        <f t="shared" si="33"/>
        <v>0.8</v>
      </c>
      <c r="BX29" s="129">
        <f t="shared" si="34"/>
        <v>124.73</v>
      </c>
      <c r="BY29" s="134">
        <f t="shared" si="35"/>
        <v>124.73</v>
      </c>
      <c r="BZ29" s="129">
        <f t="shared" si="38"/>
        <v>24.73</v>
      </c>
    </row>
    <row r="30" spans="1:78" ht="18.75">
      <c r="A30" s="143">
        <f t="shared" si="16"/>
        <v>42916</v>
      </c>
      <c r="B30" s="138" t="s">
        <v>16</v>
      </c>
      <c r="C30" s="30">
        <v>851</v>
      </c>
      <c r="D30" s="30">
        <v>739</v>
      </c>
      <c r="E30" s="30">
        <v>618</v>
      </c>
      <c r="F30" s="30">
        <v>55</v>
      </c>
      <c r="G30" s="30"/>
      <c r="H30" s="23">
        <v>21</v>
      </c>
      <c r="I30" s="33">
        <f t="shared" si="17"/>
        <v>2208</v>
      </c>
      <c r="J30" s="33">
        <f t="shared" si="18"/>
        <v>76</v>
      </c>
      <c r="K30" s="23">
        <v>371</v>
      </c>
      <c r="L30" s="14">
        <v>409</v>
      </c>
      <c r="M30" s="14">
        <v>370</v>
      </c>
      <c r="N30" s="14"/>
      <c r="O30" s="14">
        <v>13</v>
      </c>
      <c r="P30" s="14">
        <v>14</v>
      </c>
      <c r="Q30" s="14">
        <v>13</v>
      </c>
      <c r="R30" s="34"/>
      <c r="S30" s="33">
        <f t="shared" si="19"/>
        <v>1150</v>
      </c>
      <c r="T30" s="33">
        <f t="shared" si="20"/>
        <v>40</v>
      </c>
      <c r="U30" s="35">
        <f t="shared" si="21"/>
        <v>116</v>
      </c>
      <c r="V30" s="37">
        <v>5.0599999999999996</v>
      </c>
      <c r="W30" s="23">
        <v>3.5</v>
      </c>
      <c r="X30" s="30">
        <v>6</v>
      </c>
      <c r="Y30" s="30">
        <v>3.2</v>
      </c>
      <c r="Z30" s="54">
        <v>5.6</v>
      </c>
      <c r="AA30" s="38">
        <v>2.2000000000000002</v>
      </c>
      <c r="AB30" s="38"/>
      <c r="AC30" s="38"/>
      <c r="AD30" s="38"/>
      <c r="AE30" s="38">
        <v>0.8</v>
      </c>
      <c r="AF30" s="38"/>
      <c r="AG30" s="38"/>
      <c r="AH30" s="44">
        <f t="shared" si="4"/>
        <v>0.8</v>
      </c>
      <c r="AI30" s="53">
        <v>45</v>
      </c>
      <c r="AJ30" s="15">
        <f t="shared" si="37"/>
        <v>45.8</v>
      </c>
      <c r="AK30" s="51">
        <f t="shared" si="22"/>
        <v>136.66</v>
      </c>
      <c r="AL30" s="96">
        <f t="shared" si="23"/>
        <v>142.35999999999999</v>
      </c>
      <c r="AM30" s="16">
        <f t="shared" si="36"/>
        <v>96.559999999999988</v>
      </c>
      <c r="AN30" s="50"/>
      <c r="AO30" s="46"/>
      <c r="AP30" s="17">
        <f t="shared" si="24"/>
        <v>142.35999999999999</v>
      </c>
      <c r="AQ30" s="18">
        <f t="shared" si="5"/>
        <v>7.8760000000000048</v>
      </c>
      <c r="AR30" s="40"/>
      <c r="AS30" s="19">
        <f t="shared" si="6"/>
        <v>45.8</v>
      </c>
      <c r="AT30" s="20">
        <f t="shared" si="7"/>
        <v>98.73599999999999</v>
      </c>
      <c r="AU30" s="21">
        <f t="shared" si="8"/>
        <v>144.536</v>
      </c>
      <c r="AV30" s="47"/>
      <c r="AW30" s="19">
        <v>10</v>
      </c>
      <c r="AX30" s="20">
        <v>200</v>
      </c>
      <c r="AY30" s="20">
        <v>0</v>
      </c>
      <c r="AZ30" s="20">
        <v>36</v>
      </c>
      <c r="BA30" s="20">
        <v>20</v>
      </c>
      <c r="BB30" s="42">
        <f t="shared" si="9"/>
        <v>266</v>
      </c>
      <c r="BC30" s="43">
        <f t="shared" si="10"/>
        <v>252.7</v>
      </c>
      <c r="BD30" s="19">
        <v>14</v>
      </c>
      <c r="BE30" s="20">
        <v>15</v>
      </c>
      <c r="BF30" s="20">
        <v>8</v>
      </c>
      <c r="BG30" s="20">
        <v>9</v>
      </c>
      <c r="BH30" s="20">
        <v>1</v>
      </c>
      <c r="BI30" s="49">
        <f t="shared" si="11"/>
        <v>47</v>
      </c>
      <c r="BJ30" s="48">
        <f t="shared" si="12"/>
        <v>205.7</v>
      </c>
      <c r="BK30" s="24">
        <f t="shared" si="13"/>
        <v>98.73599999999999</v>
      </c>
      <c r="BL30" s="48">
        <f t="shared" si="14"/>
        <v>106.964</v>
      </c>
      <c r="BO30" s="129">
        <f t="shared" si="25"/>
        <v>2208</v>
      </c>
      <c r="BP30" s="129">
        <f t="shared" si="26"/>
        <v>76</v>
      </c>
      <c r="BQ30" s="129">
        <f t="shared" si="27"/>
        <v>780</v>
      </c>
      <c r="BR30" s="129">
        <f t="shared" si="28"/>
        <v>26</v>
      </c>
      <c r="BS30" s="129">
        <f t="shared" si="29"/>
        <v>2988</v>
      </c>
      <c r="BT30" s="129">
        <f t="shared" si="30"/>
        <v>102</v>
      </c>
      <c r="BU30" s="129">
        <f t="shared" si="31"/>
        <v>5.6</v>
      </c>
      <c r="BV30" s="129">
        <f t="shared" si="32"/>
        <v>127.56</v>
      </c>
      <c r="BW30" s="129">
        <f t="shared" si="33"/>
        <v>0.8</v>
      </c>
      <c r="BX30" s="129">
        <f t="shared" si="34"/>
        <v>128.36000000000001</v>
      </c>
      <c r="BY30" s="134">
        <f t="shared" si="35"/>
        <v>128.36000000000001</v>
      </c>
      <c r="BZ30" s="129">
        <f t="shared" si="38"/>
        <v>26.36</v>
      </c>
    </row>
    <row r="31" spans="1:78" ht="18.75">
      <c r="A31" s="143">
        <f t="shared" si="16"/>
        <v>42916</v>
      </c>
      <c r="B31" s="138" t="s">
        <v>45</v>
      </c>
      <c r="C31" s="30">
        <v>869</v>
      </c>
      <c r="D31" s="30">
        <v>768</v>
      </c>
      <c r="E31" s="30">
        <v>610</v>
      </c>
      <c r="F31" s="30">
        <v>56</v>
      </c>
      <c r="G31" s="30"/>
      <c r="H31" s="23">
        <v>20</v>
      </c>
      <c r="I31" s="33">
        <f t="shared" si="17"/>
        <v>2247</v>
      </c>
      <c r="J31" s="33">
        <f t="shared" si="18"/>
        <v>76</v>
      </c>
      <c r="K31" s="23">
        <v>354</v>
      </c>
      <c r="L31" s="14">
        <v>416</v>
      </c>
      <c r="M31" s="14">
        <v>370</v>
      </c>
      <c r="N31" s="14"/>
      <c r="O31" s="14">
        <v>13</v>
      </c>
      <c r="P31" s="14">
        <v>14</v>
      </c>
      <c r="Q31" s="14">
        <v>13</v>
      </c>
      <c r="R31" s="34"/>
      <c r="S31" s="33">
        <f t="shared" si="19"/>
        <v>1140</v>
      </c>
      <c r="T31" s="33">
        <f t="shared" si="20"/>
        <v>40</v>
      </c>
      <c r="U31" s="35">
        <f t="shared" si="21"/>
        <v>116</v>
      </c>
      <c r="V31" s="37">
        <v>5.0599999999999996</v>
      </c>
      <c r="W31" s="23">
        <v>3.5</v>
      </c>
      <c r="X31" s="30">
        <v>6</v>
      </c>
      <c r="Y31" s="30">
        <v>3.2</v>
      </c>
      <c r="Z31" s="54">
        <v>5.6</v>
      </c>
      <c r="AA31" s="38">
        <v>2.2000000000000002</v>
      </c>
      <c r="AB31" s="38"/>
      <c r="AC31" s="38"/>
      <c r="AD31" s="38"/>
      <c r="AE31" s="38">
        <v>0.8</v>
      </c>
      <c r="AF31" s="38"/>
      <c r="AG31" s="38"/>
      <c r="AH31" s="44">
        <f t="shared" si="4"/>
        <v>0.8</v>
      </c>
      <c r="AI31" s="53">
        <v>45</v>
      </c>
      <c r="AJ31" s="15">
        <f t="shared" si="37"/>
        <v>45.8</v>
      </c>
      <c r="AK31" s="51">
        <f t="shared" si="22"/>
        <v>136.66</v>
      </c>
      <c r="AL31" s="96">
        <f t="shared" si="23"/>
        <v>142.35999999999999</v>
      </c>
      <c r="AM31" s="16">
        <f t="shared" si="36"/>
        <v>96.559999999999988</v>
      </c>
      <c r="AN31" s="50"/>
      <c r="AO31" s="46"/>
      <c r="AP31" s="17">
        <f t="shared" si="24"/>
        <v>142.35999999999999</v>
      </c>
      <c r="AQ31" s="18">
        <f t="shared" si="5"/>
        <v>7.8760000000000048</v>
      </c>
      <c r="AR31" s="40"/>
      <c r="AS31" s="19">
        <f t="shared" si="6"/>
        <v>45.8</v>
      </c>
      <c r="AT31" s="20">
        <f t="shared" si="7"/>
        <v>98.73599999999999</v>
      </c>
      <c r="AU31" s="21">
        <f t="shared" si="8"/>
        <v>144.536</v>
      </c>
      <c r="AV31" s="47"/>
      <c r="AW31" s="19">
        <v>10</v>
      </c>
      <c r="AX31" s="20">
        <v>200</v>
      </c>
      <c r="AY31" s="20">
        <v>0</v>
      </c>
      <c r="AZ31" s="20">
        <v>36</v>
      </c>
      <c r="BA31" s="20">
        <v>20</v>
      </c>
      <c r="BB31" s="42">
        <f t="shared" si="9"/>
        <v>266</v>
      </c>
      <c r="BC31" s="43">
        <f t="shared" si="10"/>
        <v>252.7</v>
      </c>
      <c r="BD31" s="19">
        <v>14</v>
      </c>
      <c r="BE31" s="20">
        <v>15</v>
      </c>
      <c r="BF31" s="20">
        <v>8</v>
      </c>
      <c r="BG31" s="20">
        <v>9</v>
      </c>
      <c r="BH31" s="20">
        <v>1</v>
      </c>
      <c r="BI31" s="49">
        <f t="shared" si="11"/>
        <v>47</v>
      </c>
      <c r="BJ31" s="48">
        <f t="shared" si="12"/>
        <v>205.7</v>
      </c>
      <c r="BK31" s="24">
        <f t="shared" si="13"/>
        <v>98.73599999999999</v>
      </c>
      <c r="BL31" s="48">
        <f t="shared" si="14"/>
        <v>106.964</v>
      </c>
      <c r="BO31" s="129">
        <f t="shared" si="25"/>
        <v>2247</v>
      </c>
      <c r="BP31" s="129">
        <f t="shared" si="26"/>
        <v>76</v>
      </c>
      <c r="BQ31" s="129">
        <f t="shared" si="27"/>
        <v>770</v>
      </c>
      <c r="BR31" s="129">
        <f t="shared" si="28"/>
        <v>26</v>
      </c>
      <c r="BS31" s="129">
        <f t="shared" si="29"/>
        <v>3017</v>
      </c>
      <c r="BT31" s="129">
        <f t="shared" si="30"/>
        <v>102</v>
      </c>
      <c r="BU31" s="129">
        <f t="shared" si="31"/>
        <v>5.6</v>
      </c>
      <c r="BV31" s="129">
        <f t="shared" si="32"/>
        <v>127.56</v>
      </c>
      <c r="BW31" s="129">
        <f t="shared" si="33"/>
        <v>0.8</v>
      </c>
      <c r="BX31" s="129">
        <f t="shared" si="34"/>
        <v>128.36000000000001</v>
      </c>
      <c r="BY31" s="134">
        <f t="shared" si="35"/>
        <v>128.36000000000001</v>
      </c>
      <c r="BZ31" s="129">
        <f t="shared" si="38"/>
        <v>26.36</v>
      </c>
    </row>
    <row r="32" spans="1:78" ht="18.75">
      <c r="A32" s="143">
        <f t="shared" si="16"/>
        <v>42916</v>
      </c>
      <c r="B32" s="138" t="s">
        <v>17</v>
      </c>
      <c r="C32" s="30">
        <v>873</v>
      </c>
      <c r="D32" s="30">
        <v>744</v>
      </c>
      <c r="E32" s="30">
        <v>638</v>
      </c>
      <c r="F32" s="30">
        <v>56</v>
      </c>
      <c r="G32" s="30"/>
      <c r="H32" s="23">
        <v>21</v>
      </c>
      <c r="I32" s="33">
        <f t="shared" si="17"/>
        <v>2255</v>
      </c>
      <c r="J32" s="33">
        <f t="shared" si="18"/>
        <v>77</v>
      </c>
      <c r="K32" s="23">
        <v>360</v>
      </c>
      <c r="L32" s="14">
        <v>401</v>
      </c>
      <c r="M32" s="14">
        <v>360</v>
      </c>
      <c r="N32" s="14"/>
      <c r="O32" s="14">
        <v>13</v>
      </c>
      <c r="P32" s="14">
        <v>14</v>
      </c>
      <c r="Q32" s="14">
        <v>13</v>
      </c>
      <c r="R32" s="34"/>
      <c r="S32" s="33">
        <f t="shared" si="19"/>
        <v>1121</v>
      </c>
      <c r="T32" s="33">
        <f t="shared" si="20"/>
        <v>40</v>
      </c>
      <c r="U32" s="35">
        <f t="shared" si="21"/>
        <v>117</v>
      </c>
      <c r="V32" s="37">
        <v>5.0599999999999996</v>
      </c>
      <c r="W32" s="23">
        <v>3.5</v>
      </c>
      <c r="X32" s="30">
        <v>6</v>
      </c>
      <c r="Y32" s="30">
        <v>3.4</v>
      </c>
      <c r="Z32" s="54">
        <v>6</v>
      </c>
      <c r="AA32" s="38">
        <v>2.2999999999999998</v>
      </c>
      <c r="AB32" s="38"/>
      <c r="AC32" s="38"/>
      <c r="AD32" s="38"/>
      <c r="AE32" s="38">
        <v>0.8</v>
      </c>
      <c r="AF32" s="38"/>
      <c r="AG32" s="38"/>
      <c r="AH32" s="44">
        <f t="shared" si="4"/>
        <v>0.8</v>
      </c>
      <c r="AI32" s="53">
        <v>45</v>
      </c>
      <c r="AJ32" s="15">
        <f t="shared" si="37"/>
        <v>45.8</v>
      </c>
      <c r="AK32" s="51">
        <f t="shared" si="22"/>
        <v>138.26000000000002</v>
      </c>
      <c r="AL32" s="96">
        <f t="shared" si="23"/>
        <v>144.06000000000003</v>
      </c>
      <c r="AM32" s="16">
        <f t="shared" si="36"/>
        <v>98.260000000000034</v>
      </c>
      <c r="AN32" s="50"/>
      <c r="AO32" s="46"/>
      <c r="AP32" s="17">
        <f t="shared" si="24"/>
        <v>144.06000000000003</v>
      </c>
      <c r="AQ32" s="18">
        <f t="shared" si="5"/>
        <v>6.275999999999982</v>
      </c>
      <c r="AR32" s="40"/>
      <c r="AS32" s="19">
        <f t="shared" si="6"/>
        <v>45.8</v>
      </c>
      <c r="AT32" s="20">
        <f t="shared" si="7"/>
        <v>98.73599999999999</v>
      </c>
      <c r="AU32" s="21">
        <f t="shared" si="8"/>
        <v>144.536</v>
      </c>
      <c r="AV32" s="47"/>
      <c r="AW32" s="19">
        <v>10</v>
      </c>
      <c r="AX32" s="20">
        <v>200</v>
      </c>
      <c r="AY32" s="20">
        <v>0</v>
      </c>
      <c r="AZ32" s="20">
        <v>36</v>
      </c>
      <c r="BA32" s="20">
        <v>20</v>
      </c>
      <c r="BB32" s="42">
        <f t="shared" si="9"/>
        <v>266</v>
      </c>
      <c r="BC32" s="43">
        <f t="shared" si="10"/>
        <v>252.7</v>
      </c>
      <c r="BD32" s="19">
        <v>14</v>
      </c>
      <c r="BE32" s="20">
        <v>15</v>
      </c>
      <c r="BF32" s="20">
        <v>8</v>
      </c>
      <c r="BG32" s="20">
        <v>9</v>
      </c>
      <c r="BH32" s="20">
        <v>1</v>
      </c>
      <c r="BI32" s="49">
        <f t="shared" si="11"/>
        <v>47</v>
      </c>
      <c r="BJ32" s="48">
        <f t="shared" si="12"/>
        <v>205.7</v>
      </c>
      <c r="BK32" s="24">
        <f t="shared" si="13"/>
        <v>98.73599999999999</v>
      </c>
      <c r="BL32" s="48">
        <f t="shared" si="14"/>
        <v>106.964</v>
      </c>
      <c r="BO32" s="129">
        <f t="shared" si="25"/>
        <v>2255</v>
      </c>
      <c r="BP32" s="129">
        <f t="shared" si="26"/>
        <v>77</v>
      </c>
      <c r="BQ32" s="129">
        <f t="shared" si="27"/>
        <v>761</v>
      </c>
      <c r="BR32" s="129">
        <f t="shared" si="28"/>
        <v>26</v>
      </c>
      <c r="BS32" s="129">
        <f t="shared" si="29"/>
        <v>3016</v>
      </c>
      <c r="BT32" s="129">
        <f t="shared" si="30"/>
        <v>103</v>
      </c>
      <c r="BU32" s="129">
        <f t="shared" si="31"/>
        <v>6</v>
      </c>
      <c r="BV32" s="129">
        <f t="shared" si="32"/>
        <v>129.26000000000002</v>
      </c>
      <c r="BW32" s="129">
        <f t="shared" si="33"/>
        <v>0.8</v>
      </c>
      <c r="BX32" s="129">
        <f t="shared" si="34"/>
        <v>130.06000000000003</v>
      </c>
      <c r="BY32" s="134">
        <f t="shared" si="35"/>
        <v>130.06000000000003</v>
      </c>
      <c r="BZ32" s="129">
        <f t="shared" si="38"/>
        <v>27.06</v>
      </c>
    </row>
    <row r="33" spans="1:78" ht="18.75">
      <c r="A33" s="143">
        <f t="shared" si="16"/>
        <v>42916</v>
      </c>
      <c r="B33" s="138" t="s">
        <v>46</v>
      </c>
      <c r="C33" s="30">
        <v>872</v>
      </c>
      <c r="D33" s="30">
        <v>759</v>
      </c>
      <c r="E33" s="30">
        <v>633</v>
      </c>
      <c r="F33" s="30">
        <v>56</v>
      </c>
      <c r="G33" s="30"/>
      <c r="H33" s="23">
        <v>21</v>
      </c>
      <c r="I33" s="33">
        <f t="shared" si="17"/>
        <v>2264</v>
      </c>
      <c r="J33" s="33">
        <f t="shared" si="18"/>
        <v>77</v>
      </c>
      <c r="K33" s="23">
        <v>361</v>
      </c>
      <c r="L33" s="14">
        <v>416</v>
      </c>
      <c r="M33" s="14">
        <v>360</v>
      </c>
      <c r="N33" s="14"/>
      <c r="O33" s="14">
        <v>13</v>
      </c>
      <c r="P33" s="14">
        <v>14</v>
      </c>
      <c r="Q33" s="14">
        <v>13</v>
      </c>
      <c r="R33" s="34"/>
      <c r="S33" s="33">
        <f t="shared" si="19"/>
        <v>1137</v>
      </c>
      <c r="T33" s="33">
        <f t="shared" si="20"/>
        <v>40</v>
      </c>
      <c r="U33" s="35">
        <f t="shared" si="21"/>
        <v>117</v>
      </c>
      <c r="V33" s="37">
        <v>5.0599999999999996</v>
      </c>
      <c r="W33" s="23">
        <v>3.5</v>
      </c>
      <c r="X33" s="30">
        <v>6</v>
      </c>
      <c r="Y33" s="30">
        <v>3.4</v>
      </c>
      <c r="Z33" s="54">
        <v>6</v>
      </c>
      <c r="AA33" s="38">
        <v>2.2999999999999998</v>
      </c>
      <c r="AB33" s="38"/>
      <c r="AC33" s="38"/>
      <c r="AD33" s="38"/>
      <c r="AE33" s="38">
        <v>0.8</v>
      </c>
      <c r="AF33" s="38"/>
      <c r="AG33" s="38"/>
      <c r="AH33" s="44">
        <f t="shared" si="4"/>
        <v>0.8</v>
      </c>
      <c r="AI33" s="53">
        <v>60</v>
      </c>
      <c r="AJ33" s="15">
        <f t="shared" si="37"/>
        <v>60.8</v>
      </c>
      <c r="AK33" s="51">
        <f t="shared" si="22"/>
        <v>138.26000000000002</v>
      </c>
      <c r="AL33" s="96">
        <f t="shared" si="23"/>
        <v>144.06000000000003</v>
      </c>
      <c r="AM33" s="16">
        <f t="shared" si="36"/>
        <v>83.260000000000034</v>
      </c>
      <c r="AN33" s="50"/>
      <c r="AO33" s="46"/>
      <c r="AP33" s="17">
        <f t="shared" si="24"/>
        <v>144.06000000000003</v>
      </c>
      <c r="AQ33" s="18">
        <f t="shared" si="5"/>
        <v>21.275999999999982</v>
      </c>
      <c r="AR33" s="40"/>
      <c r="AS33" s="19">
        <f t="shared" si="6"/>
        <v>60.8</v>
      </c>
      <c r="AT33" s="20">
        <f t="shared" si="7"/>
        <v>98.73599999999999</v>
      </c>
      <c r="AU33" s="21">
        <f t="shared" si="8"/>
        <v>159.536</v>
      </c>
      <c r="AV33" s="47"/>
      <c r="AW33" s="19">
        <v>10</v>
      </c>
      <c r="AX33" s="20">
        <v>200</v>
      </c>
      <c r="AY33" s="20">
        <v>0</v>
      </c>
      <c r="AZ33" s="20">
        <v>36</v>
      </c>
      <c r="BA33" s="20">
        <v>20</v>
      </c>
      <c r="BB33" s="42">
        <f t="shared" si="9"/>
        <v>266</v>
      </c>
      <c r="BC33" s="43">
        <f t="shared" si="10"/>
        <v>252.7</v>
      </c>
      <c r="BD33" s="19">
        <v>14</v>
      </c>
      <c r="BE33" s="20">
        <v>15</v>
      </c>
      <c r="BF33" s="20">
        <v>8</v>
      </c>
      <c r="BG33" s="20">
        <v>9</v>
      </c>
      <c r="BH33" s="20">
        <v>1</v>
      </c>
      <c r="BI33" s="49">
        <f t="shared" si="11"/>
        <v>47</v>
      </c>
      <c r="BJ33" s="48">
        <f t="shared" si="12"/>
        <v>205.7</v>
      </c>
      <c r="BK33" s="24">
        <f t="shared" si="13"/>
        <v>98.73599999999999</v>
      </c>
      <c r="BL33" s="48">
        <f t="shared" si="14"/>
        <v>106.964</v>
      </c>
      <c r="BO33" s="129">
        <f t="shared" si="25"/>
        <v>2264</v>
      </c>
      <c r="BP33" s="129">
        <f t="shared" si="26"/>
        <v>77</v>
      </c>
      <c r="BQ33" s="129">
        <f t="shared" si="27"/>
        <v>777</v>
      </c>
      <c r="BR33" s="129">
        <f t="shared" si="28"/>
        <v>26</v>
      </c>
      <c r="BS33" s="129">
        <f t="shared" si="29"/>
        <v>3041</v>
      </c>
      <c r="BT33" s="129">
        <f t="shared" si="30"/>
        <v>103</v>
      </c>
      <c r="BU33" s="129">
        <f t="shared" si="31"/>
        <v>6</v>
      </c>
      <c r="BV33" s="129">
        <f t="shared" si="32"/>
        <v>129.26000000000002</v>
      </c>
      <c r="BW33" s="129">
        <f t="shared" si="33"/>
        <v>0.8</v>
      </c>
      <c r="BX33" s="129">
        <f t="shared" si="34"/>
        <v>130.06000000000003</v>
      </c>
      <c r="BY33" s="134">
        <f t="shared" si="35"/>
        <v>130.06000000000003</v>
      </c>
      <c r="BZ33" s="129">
        <f t="shared" si="38"/>
        <v>27.06</v>
      </c>
    </row>
    <row r="34" spans="1:78" ht="18.75">
      <c r="A34" s="143">
        <f t="shared" si="16"/>
        <v>42916</v>
      </c>
      <c r="B34" s="138" t="s">
        <v>18</v>
      </c>
      <c r="C34" s="30">
        <v>880</v>
      </c>
      <c r="D34" s="30">
        <v>751</v>
      </c>
      <c r="E34" s="41">
        <v>632</v>
      </c>
      <c r="F34" s="30">
        <v>57</v>
      </c>
      <c r="G34" s="30"/>
      <c r="H34" s="23">
        <v>21</v>
      </c>
      <c r="I34" s="33">
        <f t="shared" si="17"/>
        <v>2263</v>
      </c>
      <c r="J34" s="33">
        <f t="shared" si="18"/>
        <v>78</v>
      </c>
      <c r="K34" s="23">
        <v>360</v>
      </c>
      <c r="L34" s="14">
        <v>423</v>
      </c>
      <c r="M34" s="14">
        <v>370</v>
      </c>
      <c r="N34" s="14"/>
      <c r="O34" s="14">
        <v>13</v>
      </c>
      <c r="P34" s="14">
        <v>15</v>
      </c>
      <c r="Q34" s="14">
        <v>13</v>
      </c>
      <c r="R34" s="34"/>
      <c r="S34" s="33">
        <f t="shared" si="19"/>
        <v>1153</v>
      </c>
      <c r="T34" s="33">
        <f t="shared" si="20"/>
        <v>41</v>
      </c>
      <c r="U34" s="35">
        <f t="shared" si="21"/>
        <v>119</v>
      </c>
      <c r="V34" s="37">
        <v>5.0599999999999996</v>
      </c>
      <c r="W34" s="23">
        <v>3.5</v>
      </c>
      <c r="X34" s="30">
        <v>6</v>
      </c>
      <c r="Y34" s="30">
        <v>3.4</v>
      </c>
      <c r="Z34" s="54">
        <v>5.7</v>
      </c>
      <c r="AA34" s="38">
        <v>2.2999999999999998</v>
      </c>
      <c r="AB34" s="38"/>
      <c r="AC34" s="38"/>
      <c r="AD34" s="38"/>
      <c r="AE34" s="38">
        <v>0.8</v>
      </c>
      <c r="AF34" s="38"/>
      <c r="AG34" s="38"/>
      <c r="AH34" s="44">
        <f t="shared" si="4"/>
        <v>0.8</v>
      </c>
      <c r="AI34" s="53">
        <v>60</v>
      </c>
      <c r="AJ34" s="15">
        <f t="shared" si="37"/>
        <v>60.8</v>
      </c>
      <c r="AK34" s="51">
        <f t="shared" si="22"/>
        <v>139.96</v>
      </c>
      <c r="AL34" s="96">
        <f t="shared" si="23"/>
        <v>145.76000000000002</v>
      </c>
      <c r="AM34" s="16">
        <f t="shared" si="36"/>
        <v>84.960000000000022</v>
      </c>
      <c r="AN34" s="50"/>
      <c r="AO34" s="46"/>
      <c r="AP34" s="17">
        <f t="shared" si="24"/>
        <v>145.76000000000002</v>
      </c>
      <c r="AQ34" s="18">
        <f t="shared" si="5"/>
        <v>19.575999999999993</v>
      </c>
      <c r="AR34" s="40"/>
      <c r="AS34" s="19">
        <f t="shared" si="6"/>
        <v>60.8</v>
      </c>
      <c r="AT34" s="20">
        <f t="shared" si="7"/>
        <v>98.73599999999999</v>
      </c>
      <c r="AU34" s="21">
        <f t="shared" si="8"/>
        <v>159.536</v>
      </c>
      <c r="AV34" s="47"/>
      <c r="AW34" s="19">
        <v>10</v>
      </c>
      <c r="AX34" s="20">
        <v>200</v>
      </c>
      <c r="AY34" s="20">
        <v>0</v>
      </c>
      <c r="AZ34" s="20">
        <v>36</v>
      </c>
      <c r="BA34" s="20">
        <v>20</v>
      </c>
      <c r="BB34" s="42">
        <f t="shared" si="9"/>
        <v>266</v>
      </c>
      <c r="BC34" s="43">
        <f t="shared" si="10"/>
        <v>252.7</v>
      </c>
      <c r="BD34" s="19">
        <v>14</v>
      </c>
      <c r="BE34" s="20">
        <v>15</v>
      </c>
      <c r="BF34" s="20">
        <v>8</v>
      </c>
      <c r="BG34" s="20">
        <v>9</v>
      </c>
      <c r="BH34" s="20">
        <v>1</v>
      </c>
      <c r="BI34" s="49">
        <f t="shared" si="11"/>
        <v>47</v>
      </c>
      <c r="BJ34" s="48">
        <f t="shared" si="12"/>
        <v>205.7</v>
      </c>
      <c r="BK34" s="24">
        <f t="shared" si="13"/>
        <v>98.73599999999999</v>
      </c>
      <c r="BL34" s="48">
        <f t="shared" si="14"/>
        <v>106.964</v>
      </c>
      <c r="BO34" s="129">
        <f t="shared" si="25"/>
        <v>2263</v>
      </c>
      <c r="BP34" s="129">
        <f t="shared" si="26"/>
        <v>78</v>
      </c>
      <c r="BQ34" s="129">
        <f t="shared" si="27"/>
        <v>783</v>
      </c>
      <c r="BR34" s="129">
        <f t="shared" si="28"/>
        <v>26</v>
      </c>
      <c r="BS34" s="129">
        <f t="shared" si="29"/>
        <v>3046</v>
      </c>
      <c r="BT34" s="129">
        <f t="shared" si="30"/>
        <v>104</v>
      </c>
      <c r="BU34" s="129">
        <f t="shared" si="31"/>
        <v>5.7</v>
      </c>
      <c r="BV34" s="129">
        <f t="shared" si="32"/>
        <v>129.96</v>
      </c>
      <c r="BW34" s="129">
        <f t="shared" si="33"/>
        <v>0.8</v>
      </c>
      <c r="BX34" s="129">
        <f t="shared" si="34"/>
        <v>130.76000000000002</v>
      </c>
      <c r="BY34" s="134">
        <f t="shared" si="35"/>
        <v>130.76000000000002</v>
      </c>
      <c r="BZ34" s="129">
        <f t="shared" si="38"/>
        <v>26.759999999999998</v>
      </c>
    </row>
    <row r="35" spans="1:78" ht="18.75">
      <c r="A35" s="143">
        <f t="shared" si="16"/>
        <v>42916</v>
      </c>
      <c r="B35" s="138" t="s">
        <v>47</v>
      </c>
      <c r="C35" s="30">
        <v>846</v>
      </c>
      <c r="D35" s="30">
        <v>727</v>
      </c>
      <c r="E35" s="41">
        <v>623</v>
      </c>
      <c r="F35" s="30">
        <v>56</v>
      </c>
      <c r="G35" s="30"/>
      <c r="H35" s="23">
        <v>21</v>
      </c>
      <c r="I35" s="33">
        <f t="shared" si="17"/>
        <v>2196</v>
      </c>
      <c r="J35" s="33">
        <f t="shared" si="18"/>
        <v>77</v>
      </c>
      <c r="K35" s="23">
        <v>280</v>
      </c>
      <c r="L35" s="14">
        <v>413</v>
      </c>
      <c r="M35" s="14">
        <v>370</v>
      </c>
      <c r="N35" s="14"/>
      <c r="O35" s="14">
        <v>10</v>
      </c>
      <c r="P35" s="14">
        <v>14</v>
      </c>
      <c r="Q35" s="14">
        <v>13</v>
      </c>
      <c r="R35" s="34"/>
      <c r="S35" s="33">
        <f t="shared" si="19"/>
        <v>1063</v>
      </c>
      <c r="T35" s="33">
        <f t="shared" si="20"/>
        <v>37</v>
      </c>
      <c r="U35" s="35">
        <f t="shared" si="21"/>
        <v>114</v>
      </c>
      <c r="V35" s="37">
        <v>5.0599999999999996</v>
      </c>
      <c r="W35" s="23">
        <v>3.5</v>
      </c>
      <c r="X35" s="30">
        <v>5.2</v>
      </c>
      <c r="Y35" s="30">
        <v>3.4</v>
      </c>
      <c r="Z35" s="54">
        <v>5.7</v>
      </c>
      <c r="AA35" s="38">
        <v>2.2999999999999998</v>
      </c>
      <c r="AB35" s="38"/>
      <c r="AC35" s="38"/>
      <c r="AD35" s="38"/>
      <c r="AE35" s="38">
        <v>0.8</v>
      </c>
      <c r="AF35" s="38"/>
      <c r="AG35" s="38"/>
      <c r="AH35" s="44">
        <f t="shared" si="4"/>
        <v>0.8</v>
      </c>
      <c r="AI35" s="53">
        <v>60</v>
      </c>
      <c r="AJ35" s="15">
        <f t="shared" si="37"/>
        <v>60.8</v>
      </c>
      <c r="AK35" s="51">
        <f t="shared" si="22"/>
        <v>134.16000000000003</v>
      </c>
      <c r="AL35" s="96">
        <f t="shared" si="23"/>
        <v>139.96000000000004</v>
      </c>
      <c r="AM35" s="16">
        <f t="shared" si="36"/>
        <v>79.160000000000039</v>
      </c>
      <c r="AN35" s="50"/>
      <c r="AO35" s="46"/>
      <c r="AP35" s="17">
        <f t="shared" si="24"/>
        <v>139.96000000000004</v>
      </c>
      <c r="AQ35" s="18">
        <f t="shared" si="5"/>
        <v>25.375999999999976</v>
      </c>
      <c r="AR35" s="40"/>
      <c r="AS35" s="19">
        <f t="shared" si="6"/>
        <v>60.8</v>
      </c>
      <c r="AT35" s="20">
        <f t="shared" si="7"/>
        <v>98.73599999999999</v>
      </c>
      <c r="AU35" s="21">
        <f t="shared" si="8"/>
        <v>159.536</v>
      </c>
      <c r="AV35" s="47"/>
      <c r="AW35" s="19">
        <v>10</v>
      </c>
      <c r="AX35" s="20">
        <v>200</v>
      </c>
      <c r="AY35" s="20">
        <v>0</v>
      </c>
      <c r="AZ35" s="20">
        <v>36</v>
      </c>
      <c r="BA35" s="20">
        <v>20</v>
      </c>
      <c r="BB35" s="42">
        <f t="shared" si="9"/>
        <v>266</v>
      </c>
      <c r="BC35" s="43">
        <f t="shared" si="10"/>
        <v>252.7</v>
      </c>
      <c r="BD35" s="19">
        <v>14</v>
      </c>
      <c r="BE35" s="20">
        <v>15</v>
      </c>
      <c r="BF35" s="20">
        <v>8</v>
      </c>
      <c r="BG35" s="20">
        <v>9</v>
      </c>
      <c r="BH35" s="20">
        <v>1</v>
      </c>
      <c r="BI35" s="49">
        <f t="shared" si="11"/>
        <v>47</v>
      </c>
      <c r="BJ35" s="48">
        <f t="shared" si="12"/>
        <v>205.7</v>
      </c>
      <c r="BK35" s="24">
        <f t="shared" si="13"/>
        <v>98.73599999999999</v>
      </c>
      <c r="BL35" s="48">
        <f t="shared" si="14"/>
        <v>106.964</v>
      </c>
      <c r="BO35" s="129">
        <f t="shared" si="25"/>
        <v>2196</v>
      </c>
      <c r="BP35" s="129">
        <f t="shared" si="26"/>
        <v>77</v>
      </c>
      <c r="BQ35" s="129">
        <f t="shared" si="27"/>
        <v>693</v>
      </c>
      <c r="BR35" s="129">
        <f t="shared" si="28"/>
        <v>23</v>
      </c>
      <c r="BS35" s="129">
        <f t="shared" si="29"/>
        <v>2889</v>
      </c>
      <c r="BT35" s="129">
        <f t="shared" si="30"/>
        <v>100</v>
      </c>
      <c r="BU35" s="129">
        <f t="shared" si="31"/>
        <v>5.7</v>
      </c>
      <c r="BV35" s="129">
        <f t="shared" si="32"/>
        <v>125.16000000000001</v>
      </c>
      <c r="BW35" s="129">
        <f t="shared" si="33"/>
        <v>0.8</v>
      </c>
      <c r="BX35" s="129">
        <f t="shared" si="34"/>
        <v>125.96000000000001</v>
      </c>
      <c r="BY35" s="134">
        <f t="shared" si="35"/>
        <v>125.96000000000001</v>
      </c>
      <c r="BZ35" s="129">
        <f t="shared" si="38"/>
        <v>25.959999999999997</v>
      </c>
    </row>
    <row r="36" spans="1:78" ht="18.75">
      <c r="A36" s="143">
        <f t="shared" si="16"/>
        <v>42916</v>
      </c>
      <c r="B36" s="138" t="s">
        <v>19</v>
      </c>
      <c r="C36" s="30">
        <v>818</v>
      </c>
      <c r="D36" s="30">
        <v>723</v>
      </c>
      <c r="E36" s="41">
        <v>610</v>
      </c>
      <c r="F36" s="30">
        <v>54</v>
      </c>
      <c r="G36" s="30"/>
      <c r="H36" s="23">
        <v>21</v>
      </c>
      <c r="I36" s="33">
        <f t="shared" si="17"/>
        <v>2151</v>
      </c>
      <c r="J36" s="33">
        <f t="shared" si="18"/>
        <v>75</v>
      </c>
      <c r="K36" s="23">
        <v>309</v>
      </c>
      <c r="L36" s="14">
        <v>408</v>
      </c>
      <c r="M36" s="14">
        <v>360</v>
      </c>
      <c r="N36" s="14"/>
      <c r="O36" s="14">
        <v>11</v>
      </c>
      <c r="P36" s="14">
        <v>14</v>
      </c>
      <c r="Q36" s="14">
        <v>13</v>
      </c>
      <c r="R36" s="34"/>
      <c r="S36" s="33">
        <f t="shared" si="19"/>
        <v>1077</v>
      </c>
      <c r="T36" s="33">
        <f t="shared" si="20"/>
        <v>38</v>
      </c>
      <c r="U36" s="35">
        <f t="shared" si="21"/>
        <v>113</v>
      </c>
      <c r="V36" s="37">
        <v>4.45</v>
      </c>
      <c r="W36" s="23">
        <v>3.5</v>
      </c>
      <c r="X36" s="30">
        <v>5.2</v>
      </c>
      <c r="Y36" s="30">
        <v>2.9</v>
      </c>
      <c r="Z36" s="54">
        <v>5.0999999999999996</v>
      </c>
      <c r="AA36" s="38">
        <v>2.1</v>
      </c>
      <c r="AB36" s="38"/>
      <c r="AC36" s="38"/>
      <c r="AD36" s="38"/>
      <c r="AE36" s="38">
        <v>0.8</v>
      </c>
      <c r="AF36" s="38"/>
      <c r="AG36" s="38"/>
      <c r="AH36" s="44">
        <f t="shared" si="4"/>
        <v>0.8</v>
      </c>
      <c r="AI36" s="53">
        <v>60</v>
      </c>
      <c r="AJ36" s="15">
        <f t="shared" si="37"/>
        <v>60.8</v>
      </c>
      <c r="AK36" s="51">
        <f t="shared" si="22"/>
        <v>131.45000000000002</v>
      </c>
      <c r="AL36" s="96">
        <f t="shared" si="23"/>
        <v>137.05000000000001</v>
      </c>
      <c r="AM36" s="16">
        <f t="shared" si="36"/>
        <v>76.250000000000014</v>
      </c>
      <c r="AN36" s="50"/>
      <c r="AO36" s="46"/>
      <c r="AP36" s="17">
        <f t="shared" si="24"/>
        <v>137.05000000000001</v>
      </c>
      <c r="AQ36" s="18">
        <f t="shared" si="5"/>
        <v>28.085999999999984</v>
      </c>
      <c r="AR36" s="40"/>
      <c r="AS36" s="19">
        <f t="shared" si="6"/>
        <v>60.8</v>
      </c>
      <c r="AT36" s="20">
        <f t="shared" si="7"/>
        <v>98.73599999999999</v>
      </c>
      <c r="AU36" s="21">
        <f t="shared" si="8"/>
        <v>159.536</v>
      </c>
      <c r="AV36" s="47"/>
      <c r="AW36" s="19">
        <v>10</v>
      </c>
      <c r="AX36" s="20">
        <v>200</v>
      </c>
      <c r="AY36" s="20">
        <v>0</v>
      </c>
      <c r="AZ36" s="20">
        <v>36</v>
      </c>
      <c r="BA36" s="20">
        <v>20</v>
      </c>
      <c r="BB36" s="42">
        <f t="shared" si="9"/>
        <v>266</v>
      </c>
      <c r="BC36" s="43">
        <f t="shared" si="10"/>
        <v>252.7</v>
      </c>
      <c r="BD36" s="19">
        <v>14</v>
      </c>
      <c r="BE36" s="20">
        <v>15</v>
      </c>
      <c r="BF36" s="20">
        <v>8</v>
      </c>
      <c r="BG36" s="20">
        <v>9</v>
      </c>
      <c r="BH36" s="20">
        <v>1</v>
      </c>
      <c r="BI36" s="49">
        <f t="shared" si="11"/>
        <v>47</v>
      </c>
      <c r="BJ36" s="48">
        <f t="shared" si="12"/>
        <v>205.7</v>
      </c>
      <c r="BK36" s="24">
        <f t="shared" si="13"/>
        <v>98.73599999999999</v>
      </c>
      <c r="BL36" s="48">
        <f t="shared" si="14"/>
        <v>106.964</v>
      </c>
      <c r="BO36" s="129">
        <f t="shared" si="25"/>
        <v>2151</v>
      </c>
      <c r="BP36" s="129">
        <f t="shared" si="26"/>
        <v>75</v>
      </c>
      <c r="BQ36" s="129">
        <f t="shared" si="27"/>
        <v>717</v>
      </c>
      <c r="BR36" s="129">
        <f t="shared" si="28"/>
        <v>24</v>
      </c>
      <c r="BS36" s="129">
        <f t="shared" si="29"/>
        <v>2868</v>
      </c>
      <c r="BT36" s="129">
        <f t="shared" si="30"/>
        <v>99</v>
      </c>
      <c r="BU36" s="129">
        <f t="shared" si="31"/>
        <v>5.0999999999999996</v>
      </c>
      <c r="BV36" s="129">
        <f t="shared" si="32"/>
        <v>122.25</v>
      </c>
      <c r="BW36" s="129">
        <f t="shared" si="33"/>
        <v>0.8</v>
      </c>
      <c r="BX36" s="129">
        <f t="shared" si="34"/>
        <v>123.05</v>
      </c>
      <c r="BY36" s="134">
        <f t="shared" si="35"/>
        <v>123.05</v>
      </c>
      <c r="BZ36" s="129">
        <f t="shared" si="38"/>
        <v>24.05</v>
      </c>
    </row>
    <row r="37" spans="1:78" ht="18.75">
      <c r="A37" s="143">
        <f t="shared" si="16"/>
        <v>42916</v>
      </c>
      <c r="B37" s="138" t="s">
        <v>48</v>
      </c>
      <c r="C37" s="30">
        <v>809</v>
      </c>
      <c r="D37" s="30">
        <v>727</v>
      </c>
      <c r="E37" s="41">
        <v>603</v>
      </c>
      <c r="F37" s="30">
        <v>54</v>
      </c>
      <c r="G37" s="30"/>
      <c r="H37" s="23">
        <v>21</v>
      </c>
      <c r="I37" s="33">
        <f t="shared" si="17"/>
        <v>2139</v>
      </c>
      <c r="J37" s="33">
        <f t="shared" si="18"/>
        <v>75</v>
      </c>
      <c r="K37" s="23">
        <v>242</v>
      </c>
      <c r="L37" s="14">
        <v>420</v>
      </c>
      <c r="M37" s="14">
        <v>360</v>
      </c>
      <c r="N37" s="14"/>
      <c r="O37" s="14">
        <v>8</v>
      </c>
      <c r="P37" s="14">
        <v>15</v>
      </c>
      <c r="Q37" s="14">
        <v>13</v>
      </c>
      <c r="R37" s="34"/>
      <c r="S37" s="33">
        <f t="shared" si="19"/>
        <v>1022</v>
      </c>
      <c r="T37" s="33">
        <f t="shared" si="20"/>
        <v>36</v>
      </c>
      <c r="U37" s="35">
        <f t="shared" si="21"/>
        <v>111</v>
      </c>
      <c r="V37" s="37">
        <v>4.45</v>
      </c>
      <c r="W37" s="23">
        <v>3.5</v>
      </c>
      <c r="X37" s="30">
        <v>5.5</v>
      </c>
      <c r="Y37" s="30">
        <v>2.9</v>
      </c>
      <c r="Z37" s="54">
        <v>5.0999999999999996</v>
      </c>
      <c r="AA37" s="38">
        <v>2.1</v>
      </c>
      <c r="AB37" s="38"/>
      <c r="AC37" s="38"/>
      <c r="AD37" s="38"/>
      <c r="AE37" s="38">
        <v>0.8</v>
      </c>
      <c r="AF37" s="38"/>
      <c r="AG37" s="38"/>
      <c r="AH37" s="44">
        <f t="shared" si="4"/>
        <v>0.8</v>
      </c>
      <c r="AI37" s="53">
        <v>60</v>
      </c>
      <c r="AJ37" s="15">
        <f t="shared" si="37"/>
        <v>60.8</v>
      </c>
      <c r="AK37" s="51">
        <f t="shared" si="22"/>
        <v>129.75</v>
      </c>
      <c r="AL37" s="96">
        <f t="shared" si="23"/>
        <v>135.35</v>
      </c>
      <c r="AM37" s="16">
        <f t="shared" si="36"/>
        <v>74.55</v>
      </c>
      <c r="AN37" s="50"/>
      <c r="AO37" s="46"/>
      <c r="AP37" s="17">
        <f t="shared" si="24"/>
        <v>135.35</v>
      </c>
      <c r="AQ37" s="18">
        <f t="shared" si="5"/>
        <v>29.786000000000001</v>
      </c>
      <c r="AR37" s="40"/>
      <c r="AS37" s="19">
        <f t="shared" si="6"/>
        <v>60.8</v>
      </c>
      <c r="AT37" s="20">
        <f t="shared" si="7"/>
        <v>98.73599999999999</v>
      </c>
      <c r="AU37" s="21">
        <f t="shared" si="8"/>
        <v>159.536</v>
      </c>
      <c r="AV37" s="47"/>
      <c r="AW37" s="19">
        <v>10</v>
      </c>
      <c r="AX37" s="20">
        <v>200</v>
      </c>
      <c r="AY37" s="20">
        <v>0</v>
      </c>
      <c r="AZ37" s="20">
        <v>36</v>
      </c>
      <c r="BA37" s="20">
        <v>20</v>
      </c>
      <c r="BB37" s="42">
        <f t="shared" si="9"/>
        <v>266</v>
      </c>
      <c r="BC37" s="43">
        <f t="shared" si="10"/>
        <v>252.7</v>
      </c>
      <c r="BD37" s="19">
        <v>14</v>
      </c>
      <c r="BE37" s="20">
        <v>15</v>
      </c>
      <c r="BF37" s="20">
        <v>8</v>
      </c>
      <c r="BG37" s="20">
        <v>9</v>
      </c>
      <c r="BH37" s="20">
        <v>1</v>
      </c>
      <c r="BI37" s="49">
        <f t="shared" si="11"/>
        <v>47</v>
      </c>
      <c r="BJ37" s="48">
        <f t="shared" si="12"/>
        <v>205.7</v>
      </c>
      <c r="BK37" s="24">
        <f t="shared" si="13"/>
        <v>98.73599999999999</v>
      </c>
      <c r="BL37" s="48">
        <f t="shared" si="14"/>
        <v>106.964</v>
      </c>
      <c r="BO37" s="129">
        <f t="shared" si="25"/>
        <v>2139</v>
      </c>
      <c r="BP37" s="129">
        <f t="shared" si="26"/>
        <v>75</v>
      </c>
      <c r="BQ37" s="129">
        <f t="shared" si="27"/>
        <v>662</v>
      </c>
      <c r="BR37" s="129">
        <f t="shared" si="28"/>
        <v>21</v>
      </c>
      <c r="BS37" s="129">
        <f t="shared" si="29"/>
        <v>2801</v>
      </c>
      <c r="BT37" s="129">
        <f t="shared" si="30"/>
        <v>96</v>
      </c>
      <c r="BU37" s="129">
        <f t="shared" si="31"/>
        <v>5.0999999999999996</v>
      </c>
      <c r="BV37" s="129">
        <f t="shared" si="32"/>
        <v>119.55</v>
      </c>
      <c r="BW37" s="129">
        <f t="shared" si="33"/>
        <v>0.8</v>
      </c>
      <c r="BX37" s="129">
        <f t="shared" si="34"/>
        <v>120.35</v>
      </c>
      <c r="BY37" s="134">
        <f t="shared" si="35"/>
        <v>120.35</v>
      </c>
      <c r="BZ37" s="129">
        <f t="shared" si="38"/>
        <v>24.349999999999998</v>
      </c>
    </row>
    <row r="38" spans="1:78" ht="18.75">
      <c r="A38" s="143">
        <f t="shared" si="16"/>
        <v>42916</v>
      </c>
      <c r="B38" s="138" t="s">
        <v>20</v>
      </c>
      <c r="C38" s="30">
        <v>805</v>
      </c>
      <c r="D38" s="30">
        <v>716</v>
      </c>
      <c r="E38" s="41">
        <v>609</v>
      </c>
      <c r="F38" s="30">
        <v>53</v>
      </c>
      <c r="G38" s="30"/>
      <c r="H38" s="23">
        <v>21</v>
      </c>
      <c r="I38" s="33">
        <f t="shared" si="17"/>
        <v>2130</v>
      </c>
      <c r="J38" s="33">
        <f t="shared" si="18"/>
        <v>74</v>
      </c>
      <c r="K38" s="23">
        <v>256</v>
      </c>
      <c r="L38" s="14">
        <v>435</v>
      </c>
      <c r="M38" s="14">
        <v>360</v>
      </c>
      <c r="N38" s="14"/>
      <c r="O38" s="14">
        <v>9</v>
      </c>
      <c r="P38" s="14">
        <v>15</v>
      </c>
      <c r="Q38" s="14">
        <v>13</v>
      </c>
      <c r="R38" s="34"/>
      <c r="S38" s="33">
        <f t="shared" si="19"/>
        <v>1051</v>
      </c>
      <c r="T38" s="33">
        <f t="shared" si="20"/>
        <v>37</v>
      </c>
      <c r="U38" s="35">
        <f t="shared" si="21"/>
        <v>111</v>
      </c>
      <c r="V38" s="37">
        <v>4.45</v>
      </c>
      <c r="W38" s="23">
        <v>3.5</v>
      </c>
      <c r="X38" s="30">
        <v>5.5</v>
      </c>
      <c r="Y38" s="30">
        <v>3.3</v>
      </c>
      <c r="Z38" s="54">
        <v>5.3</v>
      </c>
      <c r="AA38" s="38">
        <v>2.2000000000000002</v>
      </c>
      <c r="AB38" s="38"/>
      <c r="AC38" s="38"/>
      <c r="AD38" s="38"/>
      <c r="AE38" s="38">
        <v>0.8</v>
      </c>
      <c r="AF38" s="38"/>
      <c r="AG38" s="38"/>
      <c r="AH38" s="44">
        <f t="shared" si="4"/>
        <v>0.8</v>
      </c>
      <c r="AI38" s="53">
        <v>60</v>
      </c>
      <c r="AJ38" s="15">
        <f t="shared" si="37"/>
        <v>60.8</v>
      </c>
      <c r="AK38" s="51">
        <f t="shared" si="22"/>
        <v>130.35</v>
      </c>
      <c r="AL38" s="96">
        <f t="shared" si="23"/>
        <v>136.04999999999998</v>
      </c>
      <c r="AM38" s="16">
        <f t="shared" si="36"/>
        <v>75.249999999999986</v>
      </c>
      <c r="AN38" s="50"/>
      <c r="AO38" s="46"/>
      <c r="AP38" s="17">
        <f t="shared" si="24"/>
        <v>136.04999999999998</v>
      </c>
      <c r="AQ38" s="18">
        <f t="shared" si="5"/>
        <v>29.186000000000007</v>
      </c>
      <c r="AR38" s="40"/>
      <c r="AS38" s="19">
        <f t="shared" si="6"/>
        <v>60.8</v>
      </c>
      <c r="AT38" s="20">
        <f t="shared" si="7"/>
        <v>98.73599999999999</v>
      </c>
      <c r="AU38" s="21">
        <f t="shared" si="8"/>
        <v>159.536</v>
      </c>
      <c r="AV38" s="47"/>
      <c r="AW38" s="19">
        <v>10</v>
      </c>
      <c r="AX38" s="20">
        <v>200</v>
      </c>
      <c r="AY38" s="20">
        <v>0</v>
      </c>
      <c r="AZ38" s="20">
        <v>36</v>
      </c>
      <c r="BA38" s="20">
        <v>20</v>
      </c>
      <c r="BB38" s="42">
        <f t="shared" si="9"/>
        <v>266</v>
      </c>
      <c r="BC38" s="43">
        <f t="shared" si="10"/>
        <v>252.7</v>
      </c>
      <c r="BD38" s="19">
        <v>14</v>
      </c>
      <c r="BE38" s="20">
        <v>15</v>
      </c>
      <c r="BF38" s="20">
        <v>8</v>
      </c>
      <c r="BG38" s="20">
        <v>9</v>
      </c>
      <c r="BH38" s="20">
        <v>1</v>
      </c>
      <c r="BI38" s="49">
        <f t="shared" si="11"/>
        <v>47</v>
      </c>
      <c r="BJ38" s="48">
        <f t="shared" si="12"/>
        <v>205.7</v>
      </c>
      <c r="BK38" s="24">
        <f t="shared" si="13"/>
        <v>98.73599999999999</v>
      </c>
      <c r="BL38" s="48">
        <f t="shared" si="14"/>
        <v>106.964</v>
      </c>
      <c r="BO38" s="129">
        <f t="shared" si="25"/>
        <v>2130</v>
      </c>
      <c r="BP38" s="129">
        <f t="shared" si="26"/>
        <v>74</v>
      </c>
      <c r="BQ38" s="129">
        <f t="shared" si="27"/>
        <v>691</v>
      </c>
      <c r="BR38" s="129">
        <f t="shared" si="28"/>
        <v>22</v>
      </c>
      <c r="BS38" s="129">
        <f t="shared" si="29"/>
        <v>2821</v>
      </c>
      <c r="BT38" s="129">
        <f t="shared" si="30"/>
        <v>96</v>
      </c>
      <c r="BU38" s="129">
        <f t="shared" si="31"/>
        <v>5.3</v>
      </c>
      <c r="BV38" s="129">
        <f t="shared" si="32"/>
        <v>120.25</v>
      </c>
      <c r="BW38" s="129">
        <f t="shared" si="33"/>
        <v>0.8</v>
      </c>
      <c r="BX38" s="129">
        <f t="shared" si="34"/>
        <v>121.05</v>
      </c>
      <c r="BY38" s="134">
        <f t="shared" si="35"/>
        <v>121.05</v>
      </c>
      <c r="BZ38" s="129">
        <f t="shared" si="38"/>
        <v>25.05</v>
      </c>
    </row>
    <row r="39" spans="1:78" ht="18.75">
      <c r="A39" s="143">
        <f t="shared" si="16"/>
        <v>42916</v>
      </c>
      <c r="B39" s="138" t="s">
        <v>33</v>
      </c>
      <c r="C39" s="30">
        <v>831</v>
      </c>
      <c r="D39" s="30">
        <v>739</v>
      </c>
      <c r="E39" s="41">
        <v>616</v>
      </c>
      <c r="F39" s="30">
        <v>55</v>
      </c>
      <c r="G39" s="30"/>
      <c r="H39" s="23">
        <v>21</v>
      </c>
      <c r="I39" s="33">
        <f t="shared" si="17"/>
        <v>2186</v>
      </c>
      <c r="J39" s="33">
        <f t="shared" si="18"/>
        <v>76</v>
      </c>
      <c r="K39" s="23">
        <v>283</v>
      </c>
      <c r="L39" s="14">
        <v>465</v>
      </c>
      <c r="M39" s="14">
        <v>370</v>
      </c>
      <c r="N39" s="14"/>
      <c r="O39" s="14">
        <v>10</v>
      </c>
      <c r="P39" s="14">
        <v>16</v>
      </c>
      <c r="Q39" s="14">
        <v>13</v>
      </c>
      <c r="R39" s="34"/>
      <c r="S39" s="33">
        <f t="shared" si="19"/>
        <v>1118</v>
      </c>
      <c r="T39" s="33">
        <f t="shared" si="20"/>
        <v>39</v>
      </c>
      <c r="U39" s="35">
        <f t="shared" si="21"/>
        <v>115</v>
      </c>
      <c r="V39" s="37">
        <v>4.45</v>
      </c>
      <c r="W39" s="23">
        <v>3.5</v>
      </c>
      <c r="X39" s="30">
        <v>5.5</v>
      </c>
      <c r="Y39" s="30">
        <v>3.3</v>
      </c>
      <c r="Z39" s="54">
        <v>5.3</v>
      </c>
      <c r="AA39" s="38">
        <v>2.2000000000000002</v>
      </c>
      <c r="AB39" s="38"/>
      <c r="AC39" s="38"/>
      <c r="AD39" s="38"/>
      <c r="AE39" s="38">
        <v>0.8</v>
      </c>
      <c r="AF39" s="38"/>
      <c r="AG39" s="38"/>
      <c r="AH39" s="44">
        <f t="shared" si="4"/>
        <v>0.8</v>
      </c>
      <c r="AI39" s="53">
        <v>60</v>
      </c>
      <c r="AJ39" s="15">
        <f t="shared" si="37"/>
        <v>60.8</v>
      </c>
      <c r="AK39" s="51">
        <f t="shared" si="22"/>
        <v>134.35000000000002</v>
      </c>
      <c r="AL39" s="96">
        <f t="shared" si="23"/>
        <v>140.05000000000001</v>
      </c>
      <c r="AM39" s="16">
        <f t="shared" si="36"/>
        <v>79.250000000000014</v>
      </c>
      <c r="AN39" s="50"/>
      <c r="AO39" s="46"/>
      <c r="AP39" s="17">
        <f t="shared" si="24"/>
        <v>140.05000000000001</v>
      </c>
      <c r="AQ39" s="18">
        <f t="shared" si="5"/>
        <v>25.185999999999979</v>
      </c>
      <c r="AR39" s="40"/>
      <c r="AS39" s="19">
        <f t="shared" si="6"/>
        <v>60.8</v>
      </c>
      <c r="AT39" s="20">
        <f t="shared" si="7"/>
        <v>98.73599999999999</v>
      </c>
      <c r="AU39" s="21">
        <f t="shared" si="8"/>
        <v>159.536</v>
      </c>
      <c r="AV39" s="47"/>
      <c r="AW39" s="19">
        <v>10</v>
      </c>
      <c r="AX39" s="20">
        <v>200</v>
      </c>
      <c r="AY39" s="20">
        <v>0</v>
      </c>
      <c r="AZ39" s="20">
        <v>36</v>
      </c>
      <c r="BA39" s="20">
        <v>20</v>
      </c>
      <c r="BB39" s="42">
        <f t="shared" si="9"/>
        <v>266</v>
      </c>
      <c r="BC39" s="43">
        <f t="shared" si="10"/>
        <v>252.7</v>
      </c>
      <c r="BD39" s="19">
        <v>14</v>
      </c>
      <c r="BE39" s="20">
        <v>15</v>
      </c>
      <c r="BF39" s="20">
        <v>8</v>
      </c>
      <c r="BG39" s="20">
        <v>9</v>
      </c>
      <c r="BH39" s="20">
        <v>1</v>
      </c>
      <c r="BI39" s="49">
        <f t="shared" si="11"/>
        <v>47</v>
      </c>
      <c r="BJ39" s="48">
        <f t="shared" si="12"/>
        <v>205.7</v>
      </c>
      <c r="BK39" s="24">
        <f t="shared" si="13"/>
        <v>98.73599999999999</v>
      </c>
      <c r="BL39" s="48">
        <f t="shared" si="14"/>
        <v>106.964</v>
      </c>
      <c r="BO39" s="129">
        <f t="shared" si="25"/>
        <v>2186</v>
      </c>
      <c r="BP39" s="129">
        <f t="shared" si="26"/>
        <v>76</v>
      </c>
      <c r="BQ39" s="129">
        <f t="shared" si="27"/>
        <v>748</v>
      </c>
      <c r="BR39" s="129">
        <f t="shared" si="28"/>
        <v>23</v>
      </c>
      <c r="BS39" s="129">
        <f t="shared" si="29"/>
        <v>2934</v>
      </c>
      <c r="BT39" s="129">
        <f t="shared" si="30"/>
        <v>99</v>
      </c>
      <c r="BU39" s="129">
        <f t="shared" si="31"/>
        <v>5.3</v>
      </c>
      <c r="BV39" s="129">
        <f t="shared" si="32"/>
        <v>123.25</v>
      </c>
      <c r="BW39" s="129">
        <f t="shared" si="33"/>
        <v>0.8</v>
      </c>
      <c r="BX39" s="129">
        <f t="shared" si="34"/>
        <v>124.05</v>
      </c>
      <c r="BY39" s="134">
        <f t="shared" si="35"/>
        <v>124.05</v>
      </c>
      <c r="BZ39" s="129">
        <f t="shared" si="38"/>
        <v>25.05</v>
      </c>
    </row>
    <row r="40" spans="1:78" ht="18.75">
      <c r="A40" s="143">
        <f t="shared" si="16"/>
        <v>42916</v>
      </c>
      <c r="B40" s="138" t="s">
        <v>21</v>
      </c>
      <c r="C40" s="30">
        <v>879</v>
      </c>
      <c r="D40" s="30">
        <v>771</v>
      </c>
      <c r="E40" s="41">
        <v>631</v>
      </c>
      <c r="F40" s="30">
        <v>57</v>
      </c>
      <c r="G40" s="30"/>
      <c r="H40" s="23">
        <v>21</v>
      </c>
      <c r="I40" s="33">
        <f t="shared" si="17"/>
        <v>2281</v>
      </c>
      <c r="J40" s="33">
        <f t="shared" si="18"/>
        <v>78</v>
      </c>
      <c r="K40" s="23">
        <v>314</v>
      </c>
      <c r="L40" s="14">
        <v>483</v>
      </c>
      <c r="M40" s="14">
        <v>360</v>
      </c>
      <c r="N40" s="14"/>
      <c r="O40" s="14">
        <v>11</v>
      </c>
      <c r="P40" s="14">
        <v>17</v>
      </c>
      <c r="Q40" s="14">
        <v>13</v>
      </c>
      <c r="R40" s="34"/>
      <c r="S40" s="33">
        <f t="shared" si="19"/>
        <v>1157</v>
      </c>
      <c r="T40" s="33">
        <f t="shared" si="20"/>
        <v>41</v>
      </c>
      <c r="U40" s="35">
        <f t="shared" si="21"/>
        <v>119</v>
      </c>
      <c r="V40" s="37">
        <v>4.45</v>
      </c>
      <c r="W40" s="23">
        <v>3.5</v>
      </c>
      <c r="X40" s="30">
        <v>5.5</v>
      </c>
      <c r="Y40" s="30">
        <v>3.6</v>
      </c>
      <c r="Z40" s="54">
        <v>6.2</v>
      </c>
      <c r="AA40" s="38">
        <v>2.6</v>
      </c>
      <c r="AB40" s="38"/>
      <c r="AC40" s="38"/>
      <c r="AD40" s="38"/>
      <c r="AE40" s="38">
        <v>0.8</v>
      </c>
      <c r="AF40" s="38"/>
      <c r="AG40" s="38"/>
      <c r="AH40" s="44">
        <f t="shared" si="4"/>
        <v>0.8</v>
      </c>
      <c r="AI40" s="53">
        <v>60</v>
      </c>
      <c r="AJ40" s="15">
        <f t="shared" si="37"/>
        <v>60.8</v>
      </c>
      <c r="AK40" s="51">
        <f t="shared" si="22"/>
        <v>139.54999999999998</v>
      </c>
      <c r="AL40" s="96">
        <f t="shared" si="23"/>
        <v>145.64999999999998</v>
      </c>
      <c r="AM40" s="16">
        <f t="shared" si="36"/>
        <v>84.84999999999998</v>
      </c>
      <c r="AN40" s="50"/>
      <c r="AO40" s="46"/>
      <c r="AP40" s="17">
        <f t="shared" si="24"/>
        <v>145.64999999999998</v>
      </c>
      <c r="AQ40" s="18">
        <f t="shared" si="5"/>
        <v>19.986000000000018</v>
      </c>
      <c r="AR40" s="40"/>
      <c r="AS40" s="19">
        <f t="shared" si="6"/>
        <v>60.8</v>
      </c>
      <c r="AT40" s="20">
        <f t="shared" si="7"/>
        <v>98.73599999999999</v>
      </c>
      <c r="AU40" s="21">
        <f t="shared" si="8"/>
        <v>159.536</v>
      </c>
      <c r="AV40" s="47"/>
      <c r="AW40" s="19">
        <v>10</v>
      </c>
      <c r="AX40" s="20">
        <v>200</v>
      </c>
      <c r="AY40" s="20">
        <v>0</v>
      </c>
      <c r="AZ40" s="20">
        <v>36</v>
      </c>
      <c r="BA40" s="20">
        <v>20</v>
      </c>
      <c r="BB40" s="42">
        <f t="shared" si="9"/>
        <v>266</v>
      </c>
      <c r="BC40" s="43">
        <f t="shared" si="10"/>
        <v>252.7</v>
      </c>
      <c r="BD40" s="19">
        <v>14</v>
      </c>
      <c r="BE40" s="20">
        <v>15</v>
      </c>
      <c r="BF40" s="20">
        <v>8</v>
      </c>
      <c r="BG40" s="20">
        <v>9</v>
      </c>
      <c r="BH40" s="20">
        <v>1</v>
      </c>
      <c r="BI40" s="49">
        <f t="shared" si="11"/>
        <v>47</v>
      </c>
      <c r="BJ40" s="48">
        <f t="shared" si="12"/>
        <v>205.7</v>
      </c>
      <c r="BK40" s="24">
        <f t="shared" si="13"/>
        <v>98.73599999999999</v>
      </c>
      <c r="BL40" s="48">
        <f t="shared" si="14"/>
        <v>106.964</v>
      </c>
      <c r="BO40" s="129">
        <f t="shared" si="25"/>
        <v>2281</v>
      </c>
      <c r="BP40" s="129">
        <f t="shared" si="26"/>
        <v>78</v>
      </c>
      <c r="BQ40" s="129">
        <f t="shared" si="27"/>
        <v>797</v>
      </c>
      <c r="BR40" s="129">
        <f t="shared" si="28"/>
        <v>24</v>
      </c>
      <c r="BS40" s="129">
        <f t="shared" si="29"/>
        <v>3078</v>
      </c>
      <c r="BT40" s="129">
        <f t="shared" si="30"/>
        <v>102</v>
      </c>
      <c r="BU40" s="129">
        <f t="shared" si="31"/>
        <v>6.2</v>
      </c>
      <c r="BV40" s="129">
        <f t="shared" si="32"/>
        <v>127.85</v>
      </c>
      <c r="BW40" s="129">
        <f t="shared" si="33"/>
        <v>0.8</v>
      </c>
      <c r="BX40" s="129">
        <f t="shared" si="34"/>
        <v>128.65</v>
      </c>
      <c r="BY40" s="134">
        <f t="shared" si="35"/>
        <v>128.65</v>
      </c>
      <c r="BZ40" s="129">
        <f t="shared" si="38"/>
        <v>26.650000000000002</v>
      </c>
    </row>
    <row r="41" spans="1:78" ht="18.75">
      <c r="A41" s="143">
        <f t="shared" si="16"/>
        <v>42916</v>
      </c>
      <c r="B41" s="138" t="s">
        <v>34</v>
      </c>
      <c r="C41" s="30">
        <v>851</v>
      </c>
      <c r="D41" s="30">
        <v>784</v>
      </c>
      <c r="E41" s="30">
        <v>659</v>
      </c>
      <c r="F41" s="30">
        <v>57</v>
      </c>
      <c r="G41" s="30"/>
      <c r="H41" s="23">
        <v>22</v>
      </c>
      <c r="I41" s="33">
        <f>C41+D41+E41</f>
        <v>2294</v>
      </c>
      <c r="J41" s="33">
        <f>F41+G41+H41</f>
        <v>79</v>
      </c>
      <c r="K41" s="30">
        <v>326</v>
      </c>
      <c r="L41" s="30">
        <v>480</v>
      </c>
      <c r="M41" s="30">
        <v>360</v>
      </c>
      <c r="N41" s="30"/>
      <c r="O41" s="30">
        <v>11</v>
      </c>
      <c r="P41" s="30">
        <v>17</v>
      </c>
      <c r="Q41" s="14">
        <v>13</v>
      </c>
      <c r="R41" s="34"/>
      <c r="S41" s="33">
        <f t="shared" si="19"/>
        <v>1166</v>
      </c>
      <c r="T41" s="33">
        <f t="shared" si="20"/>
        <v>41</v>
      </c>
      <c r="U41" s="35">
        <f t="shared" si="21"/>
        <v>120</v>
      </c>
      <c r="V41" s="37">
        <v>4.45</v>
      </c>
      <c r="W41" s="23">
        <v>3.5</v>
      </c>
      <c r="X41" s="30">
        <v>6.2</v>
      </c>
      <c r="Y41" s="30">
        <v>3.6</v>
      </c>
      <c r="Z41" s="54">
        <v>6.2</v>
      </c>
      <c r="AA41" s="38">
        <v>2.6</v>
      </c>
      <c r="AB41" s="38"/>
      <c r="AC41" s="38"/>
      <c r="AD41" s="38"/>
      <c r="AE41" s="38">
        <v>0.8</v>
      </c>
      <c r="AF41" s="38"/>
      <c r="AG41" s="38"/>
      <c r="AH41" s="44">
        <f t="shared" si="4"/>
        <v>0.8</v>
      </c>
      <c r="AI41" s="53">
        <v>60</v>
      </c>
      <c r="AJ41" s="15">
        <f t="shared" si="37"/>
        <v>60.8</v>
      </c>
      <c r="AK41" s="51">
        <f t="shared" si="22"/>
        <v>141.25</v>
      </c>
      <c r="AL41" s="96">
        <f t="shared" si="23"/>
        <v>147.35</v>
      </c>
      <c r="AM41" s="16">
        <f t="shared" si="36"/>
        <v>86.55</v>
      </c>
      <c r="AN41" s="50"/>
      <c r="AO41" s="46"/>
      <c r="AP41" s="17">
        <f t="shared" si="24"/>
        <v>147.35</v>
      </c>
      <c r="AQ41" s="18">
        <f t="shared" si="5"/>
        <v>18.286000000000001</v>
      </c>
      <c r="AR41" s="40"/>
      <c r="AS41" s="19">
        <f t="shared" si="6"/>
        <v>60.8</v>
      </c>
      <c r="AT41" s="20">
        <f t="shared" si="7"/>
        <v>98.73599999999999</v>
      </c>
      <c r="AU41" s="21">
        <f t="shared" si="8"/>
        <v>159.536</v>
      </c>
      <c r="AV41" s="47"/>
      <c r="AW41" s="19">
        <v>10</v>
      </c>
      <c r="AX41" s="20">
        <v>200</v>
      </c>
      <c r="AY41" s="20">
        <v>0</v>
      </c>
      <c r="AZ41" s="20">
        <v>36</v>
      </c>
      <c r="BA41" s="20">
        <v>20</v>
      </c>
      <c r="BB41" s="42">
        <f t="shared" si="9"/>
        <v>266</v>
      </c>
      <c r="BC41" s="43">
        <f t="shared" si="10"/>
        <v>252.7</v>
      </c>
      <c r="BD41" s="19">
        <v>14</v>
      </c>
      <c r="BE41" s="20">
        <v>15</v>
      </c>
      <c r="BF41" s="20">
        <v>8</v>
      </c>
      <c r="BG41" s="20">
        <v>9</v>
      </c>
      <c r="BH41" s="20">
        <v>1</v>
      </c>
      <c r="BI41" s="49">
        <f t="shared" si="11"/>
        <v>47</v>
      </c>
      <c r="BJ41" s="48">
        <f t="shared" si="12"/>
        <v>205.7</v>
      </c>
      <c r="BK41" s="24">
        <f t="shared" si="13"/>
        <v>98.73599999999999</v>
      </c>
      <c r="BL41" s="48">
        <f t="shared" si="14"/>
        <v>106.964</v>
      </c>
      <c r="BO41" s="129">
        <f t="shared" si="25"/>
        <v>2294</v>
      </c>
      <c r="BP41" s="129">
        <f t="shared" si="26"/>
        <v>79</v>
      </c>
      <c r="BQ41" s="129">
        <f t="shared" si="27"/>
        <v>806</v>
      </c>
      <c r="BR41" s="129">
        <f t="shared" si="28"/>
        <v>24</v>
      </c>
      <c r="BS41" s="129">
        <f t="shared" si="29"/>
        <v>3100</v>
      </c>
      <c r="BT41" s="129">
        <f t="shared" si="30"/>
        <v>103</v>
      </c>
      <c r="BU41" s="129">
        <f t="shared" si="31"/>
        <v>6.2</v>
      </c>
      <c r="BV41" s="129">
        <f t="shared" si="32"/>
        <v>129.55000000000001</v>
      </c>
      <c r="BW41" s="129">
        <f t="shared" si="33"/>
        <v>0.8</v>
      </c>
      <c r="BX41" s="129">
        <f t="shared" si="34"/>
        <v>130.35000000000002</v>
      </c>
      <c r="BY41" s="134">
        <f t="shared" si="35"/>
        <v>130.35000000000002</v>
      </c>
      <c r="BZ41" s="129">
        <f t="shared" si="38"/>
        <v>27.35</v>
      </c>
    </row>
    <row r="42" spans="1:78" ht="18.75">
      <c r="A42" s="143">
        <f t="shared" si="16"/>
        <v>42916</v>
      </c>
      <c r="B42" s="138" t="s">
        <v>22</v>
      </c>
      <c r="C42" s="30">
        <v>854</v>
      </c>
      <c r="D42" s="30">
        <v>792</v>
      </c>
      <c r="E42" s="41">
        <v>641</v>
      </c>
      <c r="F42" s="30">
        <v>57</v>
      </c>
      <c r="G42" s="30"/>
      <c r="H42" s="23">
        <v>22</v>
      </c>
      <c r="I42" s="33">
        <f>C42+D42+E42</f>
        <v>2287</v>
      </c>
      <c r="J42" s="33">
        <f>F42+G42+H42</f>
        <v>79</v>
      </c>
      <c r="K42" s="23">
        <v>309</v>
      </c>
      <c r="L42" s="14">
        <v>468</v>
      </c>
      <c r="M42" s="14">
        <v>360</v>
      </c>
      <c r="N42" s="14"/>
      <c r="O42" s="14">
        <v>10</v>
      </c>
      <c r="P42" s="14">
        <v>16</v>
      </c>
      <c r="Q42" s="14">
        <v>13</v>
      </c>
      <c r="R42" s="34"/>
      <c r="S42" s="33">
        <f t="shared" si="19"/>
        <v>1137</v>
      </c>
      <c r="T42" s="33">
        <f t="shared" si="20"/>
        <v>39</v>
      </c>
      <c r="U42" s="35">
        <f t="shared" si="21"/>
        <v>118</v>
      </c>
      <c r="V42" s="37">
        <v>4.45</v>
      </c>
      <c r="W42" s="23">
        <v>3.5</v>
      </c>
      <c r="X42" s="30">
        <v>6.2</v>
      </c>
      <c r="Y42" s="30">
        <v>3.5</v>
      </c>
      <c r="Z42" s="54">
        <v>5.9</v>
      </c>
      <c r="AA42" s="38">
        <v>2.7</v>
      </c>
      <c r="AB42" s="38"/>
      <c r="AC42" s="38"/>
      <c r="AD42" s="38"/>
      <c r="AE42" s="38">
        <v>0.82499999999999996</v>
      </c>
      <c r="AF42" s="38"/>
      <c r="AG42" s="38"/>
      <c r="AH42" s="44">
        <f t="shared" si="4"/>
        <v>0.82499999999999996</v>
      </c>
      <c r="AI42" s="53">
        <v>60</v>
      </c>
      <c r="AJ42" s="15">
        <f t="shared" si="37"/>
        <v>60.825000000000003</v>
      </c>
      <c r="AK42" s="51">
        <f t="shared" si="22"/>
        <v>138.875</v>
      </c>
      <c r="AL42" s="96">
        <f t="shared" si="23"/>
        <v>145.07499999999999</v>
      </c>
      <c r="AM42" s="16">
        <f t="shared" si="36"/>
        <v>84.249999999999986</v>
      </c>
      <c r="AN42" s="50"/>
      <c r="AO42" s="46"/>
      <c r="AP42" s="17">
        <f t="shared" si="24"/>
        <v>145.07499999999999</v>
      </c>
      <c r="AQ42" s="18">
        <f t="shared" si="5"/>
        <v>20.685999999999979</v>
      </c>
      <c r="AR42" s="40"/>
      <c r="AS42" s="19">
        <f t="shared" si="6"/>
        <v>60.825000000000003</v>
      </c>
      <c r="AT42" s="20">
        <f t="shared" si="7"/>
        <v>98.73599999999999</v>
      </c>
      <c r="AU42" s="21">
        <f t="shared" si="8"/>
        <v>159.56099999999998</v>
      </c>
      <c r="AV42" s="47"/>
      <c r="AW42" s="19">
        <v>10</v>
      </c>
      <c r="AX42" s="20">
        <v>200</v>
      </c>
      <c r="AY42" s="20">
        <v>0</v>
      </c>
      <c r="AZ42" s="20">
        <v>36</v>
      </c>
      <c r="BA42" s="20">
        <v>20</v>
      </c>
      <c r="BB42" s="42">
        <f t="shared" si="9"/>
        <v>266</v>
      </c>
      <c r="BC42" s="43">
        <f t="shared" si="10"/>
        <v>252.7</v>
      </c>
      <c r="BD42" s="19">
        <v>14</v>
      </c>
      <c r="BE42" s="20">
        <v>15</v>
      </c>
      <c r="BF42" s="20">
        <v>8</v>
      </c>
      <c r="BG42" s="20">
        <v>9</v>
      </c>
      <c r="BH42" s="20">
        <v>1</v>
      </c>
      <c r="BI42" s="49">
        <f t="shared" si="11"/>
        <v>47</v>
      </c>
      <c r="BJ42" s="48">
        <f t="shared" si="12"/>
        <v>205.7</v>
      </c>
      <c r="BK42" s="24">
        <f t="shared" si="13"/>
        <v>98.73599999999999</v>
      </c>
      <c r="BL42" s="48">
        <f t="shared" si="14"/>
        <v>106.964</v>
      </c>
      <c r="BO42" s="129">
        <f t="shared" si="25"/>
        <v>2287</v>
      </c>
      <c r="BP42" s="129">
        <f t="shared" si="26"/>
        <v>79</v>
      </c>
      <c r="BQ42" s="129">
        <f t="shared" si="27"/>
        <v>777</v>
      </c>
      <c r="BR42" s="129">
        <f t="shared" si="28"/>
        <v>23</v>
      </c>
      <c r="BS42" s="129">
        <f t="shared" si="29"/>
        <v>3064</v>
      </c>
      <c r="BT42" s="129">
        <f t="shared" si="30"/>
        <v>102</v>
      </c>
      <c r="BU42" s="129">
        <f t="shared" si="31"/>
        <v>5.9</v>
      </c>
      <c r="BV42" s="129">
        <f t="shared" si="32"/>
        <v>128.25</v>
      </c>
      <c r="BW42" s="129">
        <f t="shared" si="33"/>
        <v>0.82499999999999996</v>
      </c>
      <c r="BX42" s="129">
        <f t="shared" si="34"/>
        <v>129.07499999999999</v>
      </c>
      <c r="BY42" s="134">
        <f t="shared" si="35"/>
        <v>129.07499999999999</v>
      </c>
      <c r="BZ42" s="129">
        <f t="shared" si="38"/>
        <v>27.074999999999996</v>
      </c>
    </row>
    <row r="43" spans="1:78" ht="18.75">
      <c r="A43" s="143">
        <f t="shared" si="16"/>
        <v>42916</v>
      </c>
      <c r="B43" s="138" t="s">
        <v>49</v>
      </c>
      <c r="C43" s="30">
        <v>849</v>
      </c>
      <c r="D43" s="30">
        <v>784</v>
      </c>
      <c r="E43" s="41">
        <v>630</v>
      </c>
      <c r="F43" s="30">
        <v>56</v>
      </c>
      <c r="G43" s="30"/>
      <c r="H43" s="23">
        <v>21</v>
      </c>
      <c r="I43" s="33">
        <f>C43+D43+E43</f>
        <v>2263</v>
      </c>
      <c r="J43" s="33">
        <f>F43+G43+H43</f>
        <v>77</v>
      </c>
      <c r="K43" s="23">
        <v>319</v>
      </c>
      <c r="L43" s="14">
        <v>454</v>
      </c>
      <c r="M43" s="14">
        <v>360</v>
      </c>
      <c r="N43" s="14"/>
      <c r="O43" s="14">
        <v>11</v>
      </c>
      <c r="P43" s="14">
        <v>16</v>
      </c>
      <c r="Q43" s="14">
        <v>13</v>
      </c>
      <c r="R43" s="34"/>
      <c r="S43" s="33">
        <f t="shared" si="19"/>
        <v>1133</v>
      </c>
      <c r="T43" s="33">
        <f t="shared" si="20"/>
        <v>40</v>
      </c>
      <c r="U43" s="35">
        <f t="shared" si="21"/>
        <v>117</v>
      </c>
      <c r="V43" s="37">
        <v>4.45</v>
      </c>
      <c r="W43" s="23">
        <v>3.5</v>
      </c>
      <c r="X43" s="30">
        <v>6.2</v>
      </c>
      <c r="Y43" s="30">
        <v>3.5</v>
      </c>
      <c r="Z43" s="54">
        <v>5.9</v>
      </c>
      <c r="AA43" s="38">
        <v>2.7</v>
      </c>
      <c r="AB43" s="38"/>
      <c r="AC43" s="38"/>
      <c r="AD43" s="38"/>
      <c r="AE43" s="38">
        <v>0.82499999999999996</v>
      </c>
      <c r="AF43" s="38"/>
      <c r="AG43" s="38"/>
      <c r="AH43" s="44">
        <f t="shared" si="4"/>
        <v>0.82499999999999996</v>
      </c>
      <c r="AI43" s="53">
        <v>60</v>
      </c>
      <c r="AJ43" s="15">
        <f t="shared" si="37"/>
        <v>60.825000000000003</v>
      </c>
      <c r="AK43" s="51">
        <f t="shared" si="22"/>
        <v>137.875</v>
      </c>
      <c r="AL43" s="96">
        <f t="shared" si="23"/>
        <v>144.07499999999999</v>
      </c>
      <c r="AM43" s="16">
        <f t="shared" si="36"/>
        <v>83.249999999999986</v>
      </c>
      <c r="AN43" s="50"/>
      <c r="AO43" s="46"/>
      <c r="AP43" s="17">
        <f t="shared" si="24"/>
        <v>144.07499999999999</v>
      </c>
      <c r="AQ43" s="18">
        <f t="shared" si="5"/>
        <v>21.685999999999979</v>
      </c>
      <c r="AR43" s="40"/>
      <c r="AS43" s="19">
        <f t="shared" si="6"/>
        <v>60.825000000000003</v>
      </c>
      <c r="AT43" s="20">
        <f t="shared" si="7"/>
        <v>98.73599999999999</v>
      </c>
      <c r="AU43" s="21">
        <f t="shared" si="8"/>
        <v>159.56099999999998</v>
      </c>
      <c r="AV43" s="47"/>
      <c r="AW43" s="19">
        <v>10</v>
      </c>
      <c r="AX43" s="20">
        <v>200</v>
      </c>
      <c r="AY43" s="20">
        <v>0</v>
      </c>
      <c r="AZ43" s="20">
        <v>36</v>
      </c>
      <c r="BA43" s="20">
        <v>20</v>
      </c>
      <c r="BB43" s="42">
        <f t="shared" si="9"/>
        <v>266</v>
      </c>
      <c r="BC43" s="43">
        <f t="shared" si="10"/>
        <v>252.7</v>
      </c>
      <c r="BD43" s="19">
        <v>14</v>
      </c>
      <c r="BE43" s="20">
        <v>15</v>
      </c>
      <c r="BF43" s="20">
        <v>8</v>
      </c>
      <c r="BG43" s="20">
        <v>9</v>
      </c>
      <c r="BH43" s="20">
        <v>1</v>
      </c>
      <c r="BI43" s="49">
        <f t="shared" si="11"/>
        <v>47</v>
      </c>
      <c r="BJ43" s="48">
        <f t="shared" si="12"/>
        <v>205.7</v>
      </c>
      <c r="BK43" s="24">
        <f t="shared" si="13"/>
        <v>98.73599999999999</v>
      </c>
      <c r="BL43" s="48">
        <f t="shared" si="14"/>
        <v>106.964</v>
      </c>
      <c r="BO43" s="129">
        <f t="shared" si="25"/>
        <v>2263</v>
      </c>
      <c r="BP43" s="129">
        <f t="shared" si="26"/>
        <v>77</v>
      </c>
      <c r="BQ43" s="129">
        <f t="shared" si="27"/>
        <v>773</v>
      </c>
      <c r="BR43" s="129">
        <f t="shared" si="28"/>
        <v>24</v>
      </c>
      <c r="BS43" s="129">
        <f t="shared" si="29"/>
        <v>3036</v>
      </c>
      <c r="BT43" s="129">
        <f t="shared" si="30"/>
        <v>101</v>
      </c>
      <c r="BU43" s="129">
        <f t="shared" si="31"/>
        <v>5.9</v>
      </c>
      <c r="BV43" s="129">
        <f t="shared" si="32"/>
        <v>127.25000000000001</v>
      </c>
      <c r="BW43" s="129">
        <f t="shared" si="33"/>
        <v>0.82499999999999996</v>
      </c>
      <c r="BX43" s="129">
        <f t="shared" si="34"/>
        <v>128.07500000000002</v>
      </c>
      <c r="BY43" s="134">
        <f t="shared" si="35"/>
        <v>128.07500000000002</v>
      </c>
      <c r="BZ43" s="129">
        <f t="shared" si="38"/>
        <v>27.074999999999996</v>
      </c>
    </row>
    <row r="44" spans="1:78" ht="18.75">
      <c r="A44" s="143">
        <f t="shared" si="16"/>
        <v>42916</v>
      </c>
      <c r="B44" s="138" t="s">
        <v>23</v>
      </c>
      <c r="C44" s="30">
        <v>831</v>
      </c>
      <c r="D44" s="30">
        <v>782</v>
      </c>
      <c r="E44" s="41">
        <v>621</v>
      </c>
      <c r="F44" s="30">
        <v>56</v>
      </c>
      <c r="G44" s="30"/>
      <c r="H44" s="23">
        <v>21</v>
      </c>
      <c r="I44" s="33">
        <f>C44+D44+E44</f>
        <v>2234</v>
      </c>
      <c r="J44" s="33">
        <f>F44+G44+H44</f>
        <v>77</v>
      </c>
      <c r="K44" s="23">
        <v>313</v>
      </c>
      <c r="L44" s="14">
        <v>446</v>
      </c>
      <c r="M44" s="14">
        <v>360</v>
      </c>
      <c r="N44" s="14"/>
      <c r="O44" s="14">
        <v>11</v>
      </c>
      <c r="P44" s="14">
        <v>14</v>
      </c>
      <c r="Q44" s="14">
        <v>13</v>
      </c>
      <c r="R44" s="34"/>
      <c r="S44" s="33">
        <f t="shared" si="19"/>
        <v>1119</v>
      </c>
      <c r="T44" s="33">
        <f t="shared" si="20"/>
        <v>38</v>
      </c>
      <c r="U44" s="35">
        <f t="shared" si="21"/>
        <v>115</v>
      </c>
      <c r="V44" s="37">
        <v>4.45</v>
      </c>
      <c r="W44" s="23">
        <v>3.5</v>
      </c>
      <c r="X44" s="30">
        <v>6.2</v>
      </c>
      <c r="Y44" s="30">
        <v>3.4</v>
      </c>
      <c r="Z44" s="54">
        <v>5.9</v>
      </c>
      <c r="AA44" s="38">
        <v>2.7</v>
      </c>
      <c r="AB44" s="38"/>
      <c r="AC44" s="38"/>
      <c r="AD44" s="38"/>
      <c r="AE44" s="38">
        <v>0.85</v>
      </c>
      <c r="AF44" s="38"/>
      <c r="AG44" s="38"/>
      <c r="AH44" s="44">
        <f t="shared" si="4"/>
        <v>0.85</v>
      </c>
      <c r="AI44" s="53">
        <v>60</v>
      </c>
      <c r="AJ44" s="15">
        <f t="shared" si="37"/>
        <v>60.85</v>
      </c>
      <c r="AK44" s="51">
        <f t="shared" si="22"/>
        <v>135.80000000000001</v>
      </c>
      <c r="AL44" s="96">
        <f t="shared" si="23"/>
        <v>142</v>
      </c>
      <c r="AM44" s="16">
        <f t="shared" si="36"/>
        <v>81.150000000000006</v>
      </c>
      <c r="AN44" s="50"/>
      <c r="AO44" s="46"/>
      <c r="AP44" s="17">
        <f t="shared" si="24"/>
        <v>142</v>
      </c>
      <c r="AQ44" s="18">
        <f t="shared" si="5"/>
        <v>23.785999999999973</v>
      </c>
      <c r="AR44" s="40"/>
      <c r="AS44" s="19">
        <f t="shared" si="6"/>
        <v>60.85</v>
      </c>
      <c r="AT44" s="20">
        <f t="shared" si="7"/>
        <v>98.73599999999999</v>
      </c>
      <c r="AU44" s="21">
        <f t="shared" si="8"/>
        <v>159.58599999999998</v>
      </c>
      <c r="AV44" s="47"/>
      <c r="AW44" s="19">
        <v>10</v>
      </c>
      <c r="AX44" s="20">
        <v>200</v>
      </c>
      <c r="AY44" s="20">
        <v>0</v>
      </c>
      <c r="AZ44" s="20">
        <v>36</v>
      </c>
      <c r="BA44" s="20">
        <v>20</v>
      </c>
      <c r="BB44" s="42">
        <f t="shared" si="9"/>
        <v>266</v>
      </c>
      <c r="BC44" s="43">
        <f t="shared" si="10"/>
        <v>252.7</v>
      </c>
      <c r="BD44" s="19">
        <v>14</v>
      </c>
      <c r="BE44" s="20">
        <v>15</v>
      </c>
      <c r="BF44" s="20">
        <v>8</v>
      </c>
      <c r="BG44" s="20">
        <v>9</v>
      </c>
      <c r="BH44" s="20">
        <v>1</v>
      </c>
      <c r="BI44" s="49">
        <f t="shared" si="11"/>
        <v>47</v>
      </c>
      <c r="BJ44" s="48">
        <f t="shared" si="12"/>
        <v>205.7</v>
      </c>
      <c r="BK44" s="24">
        <f t="shared" si="13"/>
        <v>98.73599999999999</v>
      </c>
      <c r="BL44" s="48">
        <f t="shared" si="14"/>
        <v>106.964</v>
      </c>
      <c r="BO44" s="129">
        <f t="shared" si="25"/>
        <v>2234</v>
      </c>
      <c r="BP44" s="129">
        <f t="shared" si="26"/>
        <v>77</v>
      </c>
      <c r="BQ44" s="129">
        <f t="shared" si="27"/>
        <v>759</v>
      </c>
      <c r="BR44" s="129">
        <f t="shared" si="28"/>
        <v>24</v>
      </c>
      <c r="BS44" s="129">
        <f t="shared" si="29"/>
        <v>2993</v>
      </c>
      <c r="BT44" s="129">
        <f t="shared" si="30"/>
        <v>101</v>
      </c>
      <c r="BU44" s="129">
        <f t="shared" si="31"/>
        <v>5.9</v>
      </c>
      <c r="BV44" s="129">
        <f t="shared" si="32"/>
        <v>127.15000000000002</v>
      </c>
      <c r="BW44" s="129">
        <f t="shared" si="33"/>
        <v>0.85</v>
      </c>
      <c r="BX44" s="129">
        <f t="shared" si="34"/>
        <v>128.00000000000003</v>
      </c>
      <c r="BY44" s="134">
        <f t="shared" si="35"/>
        <v>128.00000000000003</v>
      </c>
      <c r="BZ44" s="129">
        <f t="shared" si="38"/>
        <v>27.000000000000004</v>
      </c>
    </row>
    <row r="45" spans="1:78" ht="18.75">
      <c r="A45" s="143">
        <f t="shared" si="16"/>
        <v>42916</v>
      </c>
      <c r="B45" s="138" t="s">
        <v>50</v>
      </c>
      <c r="C45" s="30">
        <v>804</v>
      </c>
      <c r="D45" s="30">
        <v>763</v>
      </c>
      <c r="E45" s="41">
        <v>578</v>
      </c>
      <c r="F45" s="30">
        <v>54</v>
      </c>
      <c r="G45" s="30"/>
      <c r="H45" s="23">
        <v>19</v>
      </c>
      <c r="I45" s="33">
        <f>C45+D45+E45</f>
        <v>2145</v>
      </c>
      <c r="J45" s="33">
        <f>F45+G45+H45</f>
        <v>73</v>
      </c>
      <c r="K45" s="23">
        <v>296</v>
      </c>
      <c r="L45" s="14">
        <v>431</v>
      </c>
      <c r="M45" s="14">
        <v>330</v>
      </c>
      <c r="N45" s="14"/>
      <c r="O45" s="14">
        <v>10</v>
      </c>
      <c r="P45" s="14">
        <v>15</v>
      </c>
      <c r="Q45" s="149">
        <v>12</v>
      </c>
      <c r="R45" s="34"/>
      <c r="S45" s="33">
        <f t="shared" si="19"/>
        <v>1057</v>
      </c>
      <c r="T45" s="33">
        <f t="shared" si="20"/>
        <v>37</v>
      </c>
      <c r="U45" s="35">
        <f t="shared" si="21"/>
        <v>110</v>
      </c>
      <c r="V45" s="37">
        <v>4.45</v>
      </c>
      <c r="W45" s="23">
        <v>3.5</v>
      </c>
      <c r="X45" s="30">
        <v>6.2</v>
      </c>
      <c r="Y45" s="30">
        <v>3.4</v>
      </c>
      <c r="Z45" s="54">
        <v>5.9</v>
      </c>
      <c r="AA45" s="38">
        <v>2.7</v>
      </c>
      <c r="AB45" s="38"/>
      <c r="AC45" s="38"/>
      <c r="AD45" s="38"/>
      <c r="AE45" s="38">
        <v>0.85</v>
      </c>
      <c r="AF45" s="38"/>
      <c r="AG45" s="38"/>
      <c r="AH45" s="44">
        <f t="shared" si="4"/>
        <v>0.85</v>
      </c>
      <c r="AI45" s="53">
        <v>60</v>
      </c>
      <c r="AJ45" s="15">
        <f t="shared" si="37"/>
        <v>60.85</v>
      </c>
      <c r="AK45" s="51">
        <f t="shared" si="22"/>
        <v>130.80000000000001</v>
      </c>
      <c r="AL45" s="96">
        <f t="shared" si="23"/>
        <v>137</v>
      </c>
      <c r="AM45" s="16">
        <f t="shared" si="36"/>
        <v>76.150000000000006</v>
      </c>
      <c r="AN45" s="50"/>
      <c r="AO45" s="46"/>
      <c r="AP45" s="17">
        <f t="shared" si="24"/>
        <v>137</v>
      </c>
      <c r="AQ45" s="18">
        <f t="shared" si="5"/>
        <v>28.785999999999973</v>
      </c>
      <c r="AR45" s="40"/>
      <c r="AS45" s="19">
        <f t="shared" si="6"/>
        <v>60.85</v>
      </c>
      <c r="AT45" s="20">
        <f t="shared" si="7"/>
        <v>98.73599999999999</v>
      </c>
      <c r="AU45" s="21">
        <f t="shared" si="8"/>
        <v>159.58599999999998</v>
      </c>
      <c r="AV45" s="47"/>
      <c r="AW45" s="19">
        <v>10</v>
      </c>
      <c r="AX45" s="20">
        <v>200</v>
      </c>
      <c r="AY45" s="20">
        <v>0</v>
      </c>
      <c r="AZ45" s="20">
        <v>36</v>
      </c>
      <c r="BA45" s="20">
        <v>20</v>
      </c>
      <c r="BB45" s="42">
        <f t="shared" si="9"/>
        <v>266</v>
      </c>
      <c r="BC45" s="43">
        <f t="shared" si="10"/>
        <v>252.7</v>
      </c>
      <c r="BD45" s="19">
        <v>14</v>
      </c>
      <c r="BE45" s="20">
        <v>15</v>
      </c>
      <c r="BF45" s="20">
        <v>8</v>
      </c>
      <c r="BG45" s="20">
        <v>9</v>
      </c>
      <c r="BH45" s="20">
        <v>1</v>
      </c>
      <c r="BI45" s="49">
        <f t="shared" si="11"/>
        <v>47</v>
      </c>
      <c r="BJ45" s="48">
        <f t="shared" si="12"/>
        <v>205.7</v>
      </c>
      <c r="BK45" s="24">
        <f t="shared" si="13"/>
        <v>98.73599999999999</v>
      </c>
      <c r="BL45" s="48">
        <f t="shared" si="14"/>
        <v>106.964</v>
      </c>
      <c r="BO45" s="129">
        <f t="shared" si="25"/>
        <v>2145</v>
      </c>
      <c r="BP45" s="129">
        <f t="shared" si="26"/>
        <v>73</v>
      </c>
      <c r="BQ45" s="129">
        <f t="shared" si="27"/>
        <v>727</v>
      </c>
      <c r="BR45" s="129">
        <f t="shared" si="28"/>
        <v>22</v>
      </c>
      <c r="BS45" s="129">
        <f t="shared" si="29"/>
        <v>2872</v>
      </c>
      <c r="BT45" s="129">
        <f t="shared" si="30"/>
        <v>95</v>
      </c>
      <c r="BU45" s="129">
        <f t="shared" si="31"/>
        <v>5.9</v>
      </c>
      <c r="BV45" s="129">
        <f t="shared" si="32"/>
        <v>121.15000000000002</v>
      </c>
      <c r="BW45" s="129">
        <f t="shared" si="33"/>
        <v>0.85</v>
      </c>
      <c r="BX45" s="129">
        <f t="shared" si="34"/>
        <v>122.00000000000001</v>
      </c>
      <c r="BY45" s="134">
        <f t="shared" si="35"/>
        <v>122.00000000000001</v>
      </c>
      <c r="BZ45" s="129">
        <f t="shared" si="38"/>
        <v>27.000000000000004</v>
      </c>
    </row>
    <row r="46" spans="1:78" ht="18.75">
      <c r="A46" s="143">
        <f t="shared" si="16"/>
        <v>42916</v>
      </c>
      <c r="B46" s="138" t="s">
        <v>24</v>
      </c>
      <c r="C46" s="30">
        <v>797</v>
      </c>
      <c r="D46" s="30">
        <v>761</v>
      </c>
      <c r="E46" s="30">
        <v>591</v>
      </c>
      <c r="F46" s="30">
        <v>54</v>
      </c>
      <c r="G46" s="30"/>
      <c r="H46" s="23">
        <v>19</v>
      </c>
      <c r="I46" s="33">
        <f t="shared" si="17"/>
        <v>2149</v>
      </c>
      <c r="J46" s="33">
        <f t="shared" si="18"/>
        <v>73</v>
      </c>
      <c r="K46" s="23">
        <v>306</v>
      </c>
      <c r="L46" s="14">
        <v>412</v>
      </c>
      <c r="M46" s="14">
        <v>370</v>
      </c>
      <c r="N46" s="14"/>
      <c r="O46" s="14">
        <v>11</v>
      </c>
      <c r="P46" s="14">
        <v>14</v>
      </c>
      <c r="Q46" s="14">
        <v>13</v>
      </c>
      <c r="R46" s="34"/>
      <c r="S46" s="33">
        <f t="shared" si="19"/>
        <v>1088</v>
      </c>
      <c r="T46" s="33">
        <f t="shared" si="20"/>
        <v>38</v>
      </c>
      <c r="U46" s="35">
        <f t="shared" si="21"/>
        <v>111</v>
      </c>
      <c r="V46" s="23">
        <v>4.45</v>
      </c>
      <c r="W46" s="23">
        <v>3.5</v>
      </c>
      <c r="X46" s="30">
        <v>5.6</v>
      </c>
      <c r="Y46" s="30">
        <v>3.5</v>
      </c>
      <c r="Z46" s="30">
        <v>5.6</v>
      </c>
      <c r="AA46" s="38">
        <v>3.1</v>
      </c>
      <c r="AB46" s="38"/>
      <c r="AC46" s="38"/>
      <c r="AD46" s="38"/>
      <c r="AE46" s="38">
        <v>0.82499999999999996</v>
      </c>
      <c r="AF46" s="38"/>
      <c r="AG46" s="38"/>
      <c r="AH46" s="44">
        <f t="shared" si="4"/>
        <v>0.82499999999999996</v>
      </c>
      <c r="AI46" s="53">
        <v>60</v>
      </c>
      <c r="AJ46" s="15">
        <f t="shared" si="37"/>
        <v>60.825000000000003</v>
      </c>
      <c r="AK46" s="51">
        <f t="shared" si="22"/>
        <v>130.97499999999999</v>
      </c>
      <c r="AL46" s="96">
        <f t="shared" si="23"/>
        <v>137.57499999999999</v>
      </c>
      <c r="AM46" s="16">
        <f t="shared" si="36"/>
        <v>76.749999999999986</v>
      </c>
      <c r="AN46" s="50"/>
      <c r="AO46" s="46"/>
      <c r="AP46" s="17">
        <f t="shared" si="24"/>
        <v>137.57499999999999</v>
      </c>
      <c r="AQ46" s="18">
        <f t="shared" si="5"/>
        <v>27.674000000000007</v>
      </c>
      <c r="AR46" s="40"/>
      <c r="AS46" s="19">
        <f t="shared" si="6"/>
        <v>60.825000000000003</v>
      </c>
      <c r="AT46" s="20">
        <f t="shared" si="7"/>
        <v>97.823999999999984</v>
      </c>
      <c r="AU46" s="21">
        <f t="shared" si="8"/>
        <v>158.649</v>
      </c>
      <c r="AV46" s="47"/>
      <c r="AW46" s="19">
        <v>10</v>
      </c>
      <c r="AX46" s="20">
        <v>200</v>
      </c>
      <c r="AY46" s="20">
        <v>0</v>
      </c>
      <c r="AZ46" s="20">
        <v>34</v>
      </c>
      <c r="BA46" s="20">
        <v>20</v>
      </c>
      <c r="BB46" s="42">
        <f t="shared" si="9"/>
        <v>264</v>
      </c>
      <c r="BC46" s="43">
        <f t="shared" si="10"/>
        <v>250.79999999999998</v>
      </c>
      <c r="BD46" s="19">
        <v>14</v>
      </c>
      <c r="BE46" s="20">
        <v>15</v>
      </c>
      <c r="BF46" s="20">
        <v>8</v>
      </c>
      <c r="BG46" s="20">
        <v>9</v>
      </c>
      <c r="BH46" s="20">
        <v>1</v>
      </c>
      <c r="BI46" s="49">
        <f t="shared" si="11"/>
        <v>47</v>
      </c>
      <c r="BJ46" s="48">
        <f t="shared" si="12"/>
        <v>203.79999999999998</v>
      </c>
      <c r="BK46" s="24">
        <f t="shared" si="13"/>
        <v>97.823999999999984</v>
      </c>
      <c r="BL46" s="48">
        <f t="shared" si="14"/>
        <v>105.976</v>
      </c>
      <c r="BO46" s="129">
        <f t="shared" si="25"/>
        <v>2149</v>
      </c>
      <c r="BP46" s="129">
        <f t="shared" si="26"/>
        <v>73</v>
      </c>
      <c r="BQ46" s="129">
        <f t="shared" si="27"/>
        <v>718</v>
      </c>
      <c r="BR46" s="129">
        <f t="shared" si="28"/>
        <v>24</v>
      </c>
      <c r="BS46" s="129">
        <f t="shared" si="29"/>
        <v>2867</v>
      </c>
      <c r="BT46" s="129">
        <f t="shared" si="30"/>
        <v>97</v>
      </c>
      <c r="BU46" s="129">
        <f t="shared" si="31"/>
        <v>5.6</v>
      </c>
      <c r="BV46" s="129">
        <f t="shared" si="32"/>
        <v>122.74999999999999</v>
      </c>
      <c r="BW46" s="129">
        <f t="shared" si="33"/>
        <v>0.82499999999999996</v>
      </c>
      <c r="BX46" s="129">
        <f t="shared" si="34"/>
        <v>123.57499999999999</v>
      </c>
      <c r="BY46" s="134">
        <f t="shared" si="35"/>
        <v>123.57499999999999</v>
      </c>
      <c r="BZ46" s="129">
        <f t="shared" si="38"/>
        <v>26.574999999999999</v>
      </c>
    </row>
    <row r="47" spans="1:78" ht="18.75">
      <c r="A47" s="143">
        <f t="shared" si="16"/>
        <v>42916</v>
      </c>
      <c r="B47" s="138" t="s">
        <v>35</v>
      </c>
      <c r="C47" s="30">
        <v>797</v>
      </c>
      <c r="D47" s="30">
        <v>761</v>
      </c>
      <c r="E47" s="30">
        <v>591</v>
      </c>
      <c r="F47" s="30">
        <v>54</v>
      </c>
      <c r="G47" s="30"/>
      <c r="H47" s="23">
        <v>19</v>
      </c>
      <c r="I47" s="33">
        <f t="shared" ref="I47" si="39">C47+D47+E47</f>
        <v>2149</v>
      </c>
      <c r="J47" s="33">
        <f t="shared" ref="J47" si="40">F47+G47+H47</f>
        <v>73</v>
      </c>
      <c r="K47" s="23">
        <v>306</v>
      </c>
      <c r="L47" s="14">
        <v>412</v>
      </c>
      <c r="M47" s="14">
        <v>370</v>
      </c>
      <c r="N47" s="14"/>
      <c r="O47" s="14">
        <v>11</v>
      </c>
      <c r="P47" s="14">
        <v>14</v>
      </c>
      <c r="Q47" s="14">
        <v>13</v>
      </c>
      <c r="R47" s="34"/>
      <c r="S47" s="33">
        <f t="shared" si="19"/>
        <v>1088</v>
      </c>
      <c r="T47" s="33">
        <f t="shared" si="20"/>
        <v>38</v>
      </c>
      <c r="U47" s="35">
        <f t="shared" si="21"/>
        <v>111</v>
      </c>
      <c r="V47" s="23">
        <v>4.45</v>
      </c>
      <c r="W47" s="23">
        <v>3.5</v>
      </c>
      <c r="X47" s="30">
        <v>5.6</v>
      </c>
      <c r="Y47" s="30">
        <v>3.5</v>
      </c>
      <c r="Z47" s="30">
        <v>5.6</v>
      </c>
      <c r="AA47" s="38">
        <v>3.1</v>
      </c>
      <c r="AB47" s="38"/>
      <c r="AC47" s="38"/>
      <c r="AD47" s="38"/>
      <c r="AE47" s="38">
        <v>0.82499999999999996</v>
      </c>
      <c r="AF47" s="38"/>
      <c r="AG47" s="38"/>
      <c r="AH47" s="44">
        <f t="shared" si="4"/>
        <v>0.82499999999999996</v>
      </c>
      <c r="AI47" s="53">
        <v>60</v>
      </c>
      <c r="AJ47" s="15">
        <f t="shared" si="37"/>
        <v>60.825000000000003</v>
      </c>
      <c r="AK47" s="51">
        <f t="shared" si="22"/>
        <v>130.97499999999999</v>
      </c>
      <c r="AL47" s="96">
        <f t="shared" si="23"/>
        <v>137.57499999999999</v>
      </c>
      <c r="AM47" s="16">
        <f t="shared" si="36"/>
        <v>76.749999999999986</v>
      </c>
      <c r="AN47" s="50"/>
      <c r="AO47" s="46"/>
      <c r="AP47" s="17">
        <f t="shared" si="24"/>
        <v>137.57499999999999</v>
      </c>
      <c r="AQ47" s="18">
        <f t="shared" si="5"/>
        <v>27.674000000000007</v>
      </c>
      <c r="AR47" s="40"/>
      <c r="AS47" s="19">
        <f t="shared" si="6"/>
        <v>60.825000000000003</v>
      </c>
      <c r="AT47" s="20">
        <f t="shared" si="7"/>
        <v>97.823999999999984</v>
      </c>
      <c r="AU47" s="21">
        <f t="shared" si="8"/>
        <v>158.649</v>
      </c>
      <c r="AV47" s="47"/>
      <c r="AW47" s="19">
        <v>10</v>
      </c>
      <c r="AX47" s="20">
        <v>200</v>
      </c>
      <c r="AY47" s="20">
        <v>0</v>
      </c>
      <c r="AZ47" s="20">
        <v>34</v>
      </c>
      <c r="BA47" s="20">
        <v>20</v>
      </c>
      <c r="BB47" s="42">
        <f t="shared" si="9"/>
        <v>264</v>
      </c>
      <c r="BC47" s="43">
        <f t="shared" si="10"/>
        <v>250.79999999999998</v>
      </c>
      <c r="BD47" s="19">
        <v>14</v>
      </c>
      <c r="BE47" s="20">
        <v>15</v>
      </c>
      <c r="BF47" s="20">
        <v>8</v>
      </c>
      <c r="BG47" s="20">
        <v>9</v>
      </c>
      <c r="BH47" s="20">
        <v>1</v>
      </c>
      <c r="BI47" s="49">
        <f t="shared" si="11"/>
        <v>47</v>
      </c>
      <c r="BJ47" s="48">
        <f t="shared" si="12"/>
        <v>203.79999999999998</v>
      </c>
      <c r="BK47" s="24">
        <f t="shared" si="13"/>
        <v>97.823999999999984</v>
      </c>
      <c r="BL47" s="48">
        <f t="shared" si="14"/>
        <v>105.976</v>
      </c>
      <c r="BO47" s="129">
        <f t="shared" si="25"/>
        <v>2149</v>
      </c>
      <c r="BP47" s="129">
        <f t="shared" si="26"/>
        <v>73</v>
      </c>
      <c r="BQ47" s="129">
        <f t="shared" si="27"/>
        <v>718</v>
      </c>
      <c r="BR47" s="129">
        <f t="shared" si="28"/>
        <v>24</v>
      </c>
      <c r="BS47" s="129">
        <f t="shared" si="29"/>
        <v>2867</v>
      </c>
      <c r="BT47" s="129">
        <f t="shared" si="30"/>
        <v>97</v>
      </c>
      <c r="BU47" s="129">
        <f t="shared" si="31"/>
        <v>5.6</v>
      </c>
      <c r="BV47" s="129">
        <f t="shared" si="32"/>
        <v>122.74999999999999</v>
      </c>
      <c r="BW47" s="129">
        <f t="shared" si="33"/>
        <v>0.82499999999999996</v>
      </c>
      <c r="BX47" s="129">
        <f t="shared" si="34"/>
        <v>123.57499999999999</v>
      </c>
      <c r="BY47" s="134">
        <f t="shared" si="35"/>
        <v>123.57499999999999</v>
      </c>
      <c r="BZ47" s="129">
        <f t="shared" si="38"/>
        <v>26.574999999999999</v>
      </c>
    </row>
    <row r="48" spans="1:78" ht="18.75">
      <c r="A48" s="143">
        <f t="shared" si="16"/>
        <v>42916</v>
      </c>
      <c r="B48" s="138" t="s">
        <v>36</v>
      </c>
      <c r="C48" s="30">
        <v>875</v>
      </c>
      <c r="D48" s="30">
        <v>820</v>
      </c>
      <c r="E48" s="30">
        <v>649</v>
      </c>
      <c r="F48" s="30">
        <v>58</v>
      </c>
      <c r="G48" s="30"/>
      <c r="H48" s="23">
        <v>22</v>
      </c>
      <c r="I48" s="33">
        <f>C48+D48+E48</f>
        <v>2344</v>
      </c>
      <c r="J48" s="33">
        <f>F48+G48+H48</f>
        <v>80</v>
      </c>
      <c r="K48" s="23">
        <v>341</v>
      </c>
      <c r="L48" s="14">
        <v>457</v>
      </c>
      <c r="M48" s="14">
        <v>380</v>
      </c>
      <c r="N48" s="14"/>
      <c r="O48" s="14">
        <v>12</v>
      </c>
      <c r="P48" s="14">
        <v>16</v>
      </c>
      <c r="Q48" s="14">
        <v>13</v>
      </c>
      <c r="R48" s="34"/>
      <c r="S48" s="33">
        <f t="shared" si="19"/>
        <v>1178</v>
      </c>
      <c r="T48" s="33">
        <f t="shared" si="20"/>
        <v>41</v>
      </c>
      <c r="U48" s="35">
        <f t="shared" si="21"/>
        <v>121</v>
      </c>
      <c r="V48" s="23">
        <v>4.45</v>
      </c>
      <c r="W48" s="23">
        <v>3.5</v>
      </c>
      <c r="X48" s="30">
        <v>5.5</v>
      </c>
      <c r="Y48" s="30">
        <v>3.5</v>
      </c>
      <c r="Z48" s="30">
        <v>5.6</v>
      </c>
      <c r="AA48" s="38">
        <v>3.1</v>
      </c>
      <c r="AB48" s="38"/>
      <c r="AC48" s="38"/>
      <c r="AD48" s="38"/>
      <c r="AE48" s="38">
        <v>0.82499999999999996</v>
      </c>
      <c r="AF48" s="38"/>
      <c r="AG48" s="38"/>
      <c r="AH48" s="44">
        <f t="shared" si="4"/>
        <v>0.82499999999999996</v>
      </c>
      <c r="AI48" s="53">
        <v>60</v>
      </c>
      <c r="AJ48" s="15">
        <f t="shared" si="37"/>
        <v>60.825000000000003</v>
      </c>
      <c r="AK48" s="51">
        <f t="shared" si="22"/>
        <v>140.87499999999997</v>
      </c>
      <c r="AL48" s="96">
        <f t="shared" si="23"/>
        <v>147.47499999999997</v>
      </c>
      <c r="AM48" s="16">
        <f t="shared" si="36"/>
        <v>86.649999999999963</v>
      </c>
      <c r="AN48" s="50"/>
      <c r="AO48" s="46"/>
      <c r="AP48" s="17">
        <f t="shared" si="24"/>
        <v>147.47499999999997</v>
      </c>
      <c r="AQ48" s="18">
        <f t="shared" si="5"/>
        <v>17.774000000000029</v>
      </c>
      <c r="AR48" s="40"/>
      <c r="AS48" s="19">
        <f t="shared" si="6"/>
        <v>60.825000000000003</v>
      </c>
      <c r="AT48" s="20">
        <f t="shared" si="7"/>
        <v>97.823999999999984</v>
      </c>
      <c r="AU48" s="21">
        <f t="shared" si="8"/>
        <v>158.649</v>
      </c>
      <c r="AV48" s="47"/>
      <c r="AW48" s="19">
        <v>10</v>
      </c>
      <c r="AX48" s="20">
        <v>200</v>
      </c>
      <c r="AY48" s="20">
        <v>0</v>
      </c>
      <c r="AZ48" s="20">
        <v>34</v>
      </c>
      <c r="BA48" s="20">
        <v>20</v>
      </c>
      <c r="BB48" s="42">
        <f t="shared" si="9"/>
        <v>264</v>
      </c>
      <c r="BC48" s="43">
        <f t="shared" si="10"/>
        <v>250.79999999999998</v>
      </c>
      <c r="BD48" s="19">
        <v>14</v>
      </c>
      <c r="BE48" s="20">
        <v>15</v>
      </c>
      <c r="BF48" s="20">
        <v>8</v>
      </c>
      <c r="BG48" s="20">
        <v>9</v>
      </c>
      <c r="BH48" s="20">
        <v>1</v>
      </c>
      <c r="BI48" s="49">
        <f t="shared" si="11"/>
        <v>47</v>
      </c>
      <c r="BJ48" s="48">
        <f t="shared" si="12"/>
        <v>203.79999999999998</v>
      </c>
      <c r="BK48" s="24">
        <f t="shared" si="13"/>
        <v>97.823999999999984</v>
      </c>
      <c r="BL48" s="48">
        <f t="shared" si="14"/>
        <v>105.976</v>
      </c>
      <c r="BO48" s="129">
        <f t="shared" si="25"/>
        <v>2344</v>
      </c>
      <c r="BP48" s="129">
        <f t="shared" si="26"/>
        <v>80</v>
      </c>
      <c r="BQ48" s="129">
        <f t="shared" si="27"/>
        <v>798</v>
      </c>
      <c r="BR48" s="129">
        <f t="shared" si="28"/>
        <v>25</v>
      </c>
      <c r="BS48" s="129">
        <f t="shared" si="29"/>
        <v>3142</v>
      </c>
      <c r="BT48" s="129">
        <f t="shared" si="30"/>
        <v>105</v>
      </c>
      <c r="BU48" s="129">
        <f t="shared" si="31"/>
        <v>5.6</v>
      </c>
      <c r="BV48" s="129">
        <f t="shared" si="32"/>
        <v>130.65</v>
      </c>
      <c r="BW48" s="129">
        <f t="shared" si="33"/>
        <v>0.82499999999999996</v>
      </c>
      <c r="BX48" s="129">
        <f t="shared" si="34"/>
        <v>131.47499999999999</v>
      </c>
      <c r="BY48" s="134">
        <f t="shared" si="35"/>
        <v>131.47499999999999</v>
      </c>
      <c r="BZ48" s="129">
        <f t="shared" si="38"/>
        <v>26.474999999999998</v>
      </c>
    </row>
    <row r="49" spans="1:78" ht="18.75">
      <c r="A49" s="143">
        <f t="shared" si="16"/>
        <v>42916</v>
      </c>
      <c r="B49" s="138" t="s">
        <v>51</v>
      </c>
      <c r="C49" s="30">
        <v>875</v>
      </c>
      <c r="D49" s="30">
        <v>820</v>
      </c>
      <c r="E49" s="30">
        <v>649</v>
      </c>
      <c r="F49" s="30">
        <v>58</v>
      </c>
      <c r="G49" s="30"/>
      <c r="H49" s="23">
        <v>22</v>
      </c>
      <c r="I49" s="33">
        <f>C49+D49+E49</f>
        <v>2344</v>
      </c>
      <c r="J49" s="33">
        <f>F49+G49+H49</f>
        <v>80</v>
      </c>
      <c r="K49" s="23">
        <v>341</v>
      </c>
      <c r="L49" s="14">
        <v>457</v>
      </c>
      <c r="M49" s="14">
        <v>380</v>
      </c>
      <c r="N49" s="14"/>
      <c r="O49" s="14">
        <v>12</v>
      </c>
      <c r="P49" s="14">
        <v>16</v>
      </c>
      <c r="Q49" s="14">
        <v>13</v>
      </c>
      <c r="R49" s="34"/>
      <c r="S49" s="33">
        <f t="shared" si="19"/>
        <v>1178</v>
      </c>
      <c r="T49" s="33">
        <f t="shared" si="20"/>
        <v>41</v>
      </c>
      <c r="U49" s="35">
        <f>SUM(J49+T49)</f>
        <v>121</v>
      </c>
      <c r="V49" s="23">
        <v>4.45</v>
      </c>
      <c r="W49" s="23">
        <v>3.5</v>
      </c>
      <c r="X49" s="30">
        <v>5.5</v>
      </c>
      <c r="Y49" s="30">
        <v>3.5</v>
      </c>
      <c r="Z49" s="30">
        <v>5.6</v>
      </c>
      <c r="AA49" s="38">
        <v>3.1</v>
      </c>
      <c r="AB49" s="38"/>
      <c r="AC49" s="38"/>
      <c r="AD49" s="38"/>
      <c r="AE49" s="38">
        <v>0.82499999999999996</v>
      </c>
      <c r="AF49" s="38"/>
      <c r="AG49" s="38"/>
      <c r="AH49" s="44">
        <f t="shared" si="4"/>
        <v>0.82499999999999996</v>
      </c>
      <c r="AI49" s="53">
        <v>60</v>
      </c>
      <c r="AJ49" s="15">
        <f t="shared" si="37"/>
        <v>60.825000000000003</v>
      </c>
      <c r="AK49" s="51">
        <f>U49+V49+X49+Z49+AB49+AC49+AD49+AE49+AF49+AG49+Y49</f>
        <v>140.87499999999997</v>
      </c>
      <c r="AL49" s="96">
        <f t="shared" si="23"/>
        <v>147.47499999999997</v>
      </c>
      <c r="AM49" s="16">
        <f t="shared" si="36"/>
        <v>86.649999999999963</v>
      </c>
      <c r="AN49" s="50"/>
      <c r="AO49" s="46"/>
      <c r="AP49" s="17">
        <f t="shared" si="24"/>
        <v>147.47499999999997</v>
      </c>
      <c r="AQ49" s="18">
        <f t="shared" si="5"/>
        <v>17.774000000000029</v>
      </c>
      <c r="AR49" s="40"/>
      <c r="AS49" s="19">
        <f t="shared" si="6"/>
        <v>60.825000000000003</v>
      </c>
      <c r="AT49" s="20">
        <f t="shared" si="7"/>
        <v>97.823999999999984</v>
      </c>
      <c r="AU49" s="21">
        <f t="shared" si="8"/>
        <v>158.649</v>
      </c>
      <c r="AV49" s="47"/>
      <c r="AW49" s="19">
        <v>10</v>
      </c>
      <c r="AX49" s="20">
        <v>200</v>
      </c>
      <c r="AY49" s="20">
        <v>0</v>
      </c>
      <c r="AZ49" s="20">
        <v>34</v>
      </c>
      <c r="BA49" s="20">
        <v>20</v>
      </c>
      <c r="BB49" s="42">
        <f t="shared" si="9"/>
        <v>264</v>
      </c>
      <c r="BC49" s="43">
        <f t="shared" si="10"/>
        <v>250.79999999999998</v>
      </c>
      <c r="BD49" s="19">
        <v>14</v>
      </c>
      <c r="BE49" s="20">
        <v>15</v>
      </c>
      <c r="BF49" s="20">
        <v>8</v>
      </c>
      <c r="BG49" s="20">
        <v>9</v>
      </c>
      <c r="BH49" s="20">
        <v>1</v>
      </c>
      <c r="BI49" s="49">
        <f t="shared" si="11"/>
        <v>47</v>
      </c>
      <c r="BJ49" s="48">
        <f t="shared" si="12"/>
        <v>203.79999999999998</v>
      </c>
      <c r="BK49" s="24">
        <f t="shared" si="13"/>
        <v>97.823999999999984</v>
      </c>
      <c r="BL49" s="48">
        <f t="shared" si="14"/>
        <v>105.976</v>
      </c>
      <c r="BO49" s="129">
        <f t="shared" si="25"/>
        <v>2344</v>
      </c>
      <c r="BP49" s="129">
        <f t="shared" si="26"/>
        <v>80</v>
      </c>
      <c r="BQ49" s="129">
        <f t="shared" si="27"/>
        <v>798</v>
      </c>
      <c r="BR49" s="129">
        <f t="shared" si="28"/>
        <v>25</v>
      </c>
      <c r="BS49" s="129">
        <f t="shared" si="29"/>
        <v>3142</v>
      </c>
      <c r="BT49" s="129">
        <f t="shared" si="30"/>
        <v>105</v>
      </c>
      <c r="BU49" s="129">
        <f t="shared" si="31"/>
        <v>5.6</v>
      </c>
      <c r="BV49" s="129">
        <f t="shared" si="32"/>
        <v>130.65</v>
      </c>
      <c r="BW49" s="129">
        <f t="shared" si="33"/>
        <v>0.82499999999999996</v>
      </c>
      <c r="BX49" s="129">
        <f t="shared" si="34"/>
        <v>131.47499999999999</v>
      </c>
      <c r="BY49" s="134">
        <f t="shared" si="35"/>
        <v>131.47499999999999</v>
      </c>
      <c r="BZ49" s="129">
        <f t="shared" si="38"/>
        <v>26.474999999999998</v>
      </c>
    </row>
    <row r="50" spans="1:78" ht="18.75">
      <c r="A50" s="143">
        <f t="shared" si="16"/>
        <v>42916</v>
      </c>
      <c r="B50" s="138" t="s">
        <v>25</v>
      </c>
      <c r="C50" s="30">
        <v>946</v>
      </c>
      <c r="D50" s="30">
        <v>972</v>
      </c>
      <c r="E50" s="30">
        <v>721</v>
      </c>
      <c r="F50" s="30">
        <v>66</v>
      </c>
      <c r="G50" s="30"/>
      <c r="H50" s="23">
        <v>24</v>
      </c>
      <c r="I50" s="33">
        <f t="shared" si="17"/>
        <v>2639</v>
      </c>
      <c r="J50" s="33">
        <f t="shared" si="18"/>
        <v>90</v>
      </c>
      <c r="K50" s="23">
        <v>397</v>
      </c>
      <c r="L50" s="14">
        <v>480</v>
      </c>
      <c r="M50" s="14">
        <v>390</v>
      </c>
      <c r="N50" s="14"/>
      <c r="O50" s="14">
        <v>13</v>
      </c>
      <c r="P50" s="14">
        <v>17</v>
      </c>
      <c r="Q50" s="14">
        <v>14</v>
      </c>
      <c r="R50" s="34"/>
      <c r="S50" s="33">
        <f t="shared" si="19"/>
        <v>1267</v>
      </c>
      <c r="T50" s="33">
        <f t="shared" si="20"/>
        <v>44</v>
      </c>
      <c r="U50" s="35">
        <f t="shared" si="21"/>
        <v>134</v>
      </c>
      <c r="V50" s="23">
        <v>6.28</v>
      </c>
      <c r="W50" s="23">
        <v>3.5</v>
      </c>
      <c r="X50" s="30">
        <v>9</v>
      </c>
      <c r="Y50" s="38">
        <v>5.3</v>
      </c>
      <c r="Z50" s="38">
        <v>7.5</v>
      </c>
      <c r="AA50" s="38">
        <v>3.1</v>
      </c>
      <c r="AB50" s="38"/>
      <c r="AC50" s="38"/>
      <c r="AD50" s="38"/>
      <c r="AE50" s="38">
        <v>0.85</v>
      </c>
      <c r="AF50" s="38"/>
      <c r="AG50" s="38"/>
      <c r="AH50" s="44">
        <f t="shared" si="4"/>
        <v>0.85</v>
      </c>
      <c r="AI50" s="53">
        <v>60</v>
      </c>
      <c r="AJ50" s="15">
        <f t="shared" si="37"/>
        <v>60.85</v>
      </c>
      <c r="AK50" s="51">
        <f t="shared" si="22"/>
        <v>162.93</v>
      </c>
      <c r="AL50" s="96">
        <f t="shared" si="23"/>
        <v>169.53</v>
      </c>
      <c r="AM50" s="16">
        <f t="shared" si="36"/>
        <v>108.68</v>
      </c>
      <c r="AN50" s="50"/>
      <c r="AO50" s="46"/>
      <c r="AP50" s="17">
        <f t="shared" si="24"/>
        <v>169.53</v>
      </c>
      <c r="AQ50" s="18">
        <f t="shared" si="5"/>
        <v>-4.2560000000000286</v>
      </c>
      <c r="AR50" s="40"/>
      <c r="AS50" s="19">
        <f t="shared" si="6"/>
        <v>60.85</v>
      </c>
      <c r="AT50" s="20">
        <f t="shared" si="7"/>
        <v>97.823999999999984</v>
      </c>
      <c r="AU50" s="21">
        <f t="shared" si="8"/>
        <v>158.67399999999998</v>
      </c>
      <c r="AV50" s="47"/>
      <c r="AW50" s="19">
        <v>10</v>
      </c>
      <c r="AX50" s="20">
        <v>200</v>
      </c>
      <c r="AY50" s="20">
        <v>0</v>
      </c>
      <c r="AZ50" s="20">
        <v>34</v>
      </c>
      <c r="BA50" s="20">
        <v>20</v>
      </c>
      <c r="BB50" s="42">
        <f t="shared" si="9"/>
        <v>264</v>
      </c>
      <c r="BC50" s="43">
        <f t="shared" si="10"/>
        <v>250.79999999999998</v>
      </c>
      <c r="BD50" s="19">
        <v>14</v>
      </c>
      <c r="BE50" s="20">
        <v>15</v>
      </c>
      <c r="BF50" s="20">
        <v>8</v>
      </c>
      <c r="BG50" s="20">
        <v>9</v>
      </c>
      <c r="BH50" s="20">
        <v>1</v>
      </c>
      <c r="BI50" s="49">
        <f t="shared" si="11"/>
        <v>47</v>
      </c>
      <c r="BJ50" s="48">
        <f t="shared" si="12"/>
        <v>203.79999999999998</v>
      </c>
      <c r="BK50" s="24">
        <f t="shared" si="13"/>
        <v>97.823999999999984</v>
      </c>
      <c r="BL50" s="48">
        <f t="shared" si="14"/>
        <v>105.976</v>
      </c>
      <c r="BO50" s="129">
        <f t="shared" si="25"/>
        <v>2639</v>
      </c>
      <c r="BP50" s="129">
        <f t="shared" si="26"/>
        <v>90</v>
      </c>
      <c r="BQ50" s="129">
        <f t="shared" si="27"/>
        <v>877</v>
      </c>
      <c r="BR50" s="129">
        <f t="shared" si="28"/>
        <v>27</v>
      </c>
      <c r="BS50" s="129">
        <f t="shared" si="29"/>
        <v>3516</v>
      </c>
      <c r="BT50" s="129">
        <f t="shared" si="30"/>
        <v>117</v>
      </c>
      <c r="BU50" s="129">
        <f t="shared" si="31"/>
        <v>7.5</v>
      </c>
      <c r="BV50" s="129">
        <f t="shared" si="32"/>
        <v>151.68</v>
      </c>
      <c r="BW50" s="129">
        <f t="shared" si="33"/>
        <v>0.85</v>
      </c>
      <c r="BX50" s="129">
        <f t="shared" si="34"/>
        <v>152.53</v>
      </c>
      <c r="BY50" s="134">
        <f t="shared" si="35"/>
        <v>152.53</v>
      </c>
      <c r="BZ50" s="129">
        <f t="shared" si="38"/>
        <v>35.53</v>
      </c>
    </row>
    <row r="51" spans="1:78" ht="18.75">
      <c r="A51" s="143">
        <f t="shared" si="16"/>
        <v>42916</v>
      </c>
      <c r="B51" s="138" t="s">
        <v>52</v>
      </c>
      <c r="C51" s="30">
        <v>946</v>
      </c>
      <c r="D51" s="30">
        <v>972</v>
      </c>
      <c r="E51" s="30">
        <v>721</v>
      </c>
      <c r="F51" s="30">
        <v>66</v>
      </c>
      <c r="G51" s="30"/>
      <c r="H51" s="23">
        <v>24</v>
      </c>
      <c r="I51" s="33">
        <f t="shared" ref="I51" si="41">C51+D51+E51</f>
        <v>2639</v>
      </c>
      <c r="J51" s="33">
        <f t="shared" ref="J51" si="42">F51+G51+H51</f>
        <v>90</v>
      </c>
      <c r="K51" s="23">
        <v>397</v>
      </c>
      <c r="L51" s="14">
        <v>480</v>
      </c>
      <c r="M51" s="14">
        <v>390</v>
      </c>
      <c r="N51" s="14"/>
      <c r="O51" s="14">
        <v>13</v>
      </c>
      <c r="P51" s="14">
        <v>17</v>
      </c>
      <c r="Q51" s="14">
        <v>14</v>
      </c>
      <c r="R51" s="34"/>
      <c r="S51" s="33">
        <f t="shared" si="19"/>
        <v>1267</v>
      </c>
      <c r="T51" s="33">
        <f t="shared" si="20"/>
        <v>44</v>
      </c>
      <c r="U51" s="35">
        <f t="shared" si="21"/>
        <v>134</v>
      </c>
      <c r="V51" s="23">
        <v>6.28</v>
      </c>
      <c r="W51" s="23">
        <v>3.5</v>
      </c>
      <c r="X51" s="30">
        <v>9</v>
      </c>
      <c r="Y51" s="38">
        <v>5.3</v>
      </c>
      <c r="Z51" s="38">
        <v>7.5</v>
      </c>
      <c r="AA51" s="38">
        <v>3.1</v>
      </c>
      <c r="AB51" s="38"/>
      <c r="AC51" s="38"/>
      <c r="AD51" s="38"/>
      <c r="AE51" s="38">
        <v>0.85</v>
      </c>
      <c r="AF51" s="38"/>
      <c r="AG51" s="38"/>
      <c r="AH51" s="44">
        <f t="shared" si="4"/>
        <v>0.85</v>
      </c>
      <c r="AI51" s="53">
        <v>60</v>
      </c>
      <c r="AJ51" s="15">
        <f t="shared" si="37"/>
        <v>60.85</v>
      </c>
      <c r="AK51" s="51">
        <f t="shared" si="22"/>
        <v>162.93</v>
      </c>
      <c r="AL51" s="96">
        <f t="shared" si="23"/>
        <v>169.53</v>
      </c>
      <c r="AM51" s="16">
        <f t="shared" si="36"/>
        <v>108.68</v>
      </c>
      <c r="AN51" s="50"/>
      <c r="AO51" s="46"/>
      <c r="AP51" s="17">
        <f t="shared" si="24"/>
        <v>169.53</v>
      </c>
      <c r="AQ51" s="18">
        <f t="shared" si="5"/>
        <v>-4.2560000000000286</v>
      </c>
      <c r="AR51" s="40"/>
      <c r="AS51" s="19">
        <f t="shared" si="6"/>
        <v>60.85</v>
      </c>
      <c r="AT51" s="20">
        <f t="shared" si="7"/>
        <v>97.823999999999984</v>
      </c>
      <c r="AU51" s="21">
        <f t="shared" si="8"/>
        <v>158.67399999999998</v>
      </c>
      <c r="AV51" s="47"/>
      <c r="AW51" s="19">
        <v>10</v>
      </c>
      <c r="AX51" s="20">
        <v>200</v>
      </c>
      <c r="AY51" s="20">
        <v>0</v>
      </c>
      <c r="AZ51" s="20">
        <v>34</v>
      </c>
      <c r="BA51" s="20">
        <v>20</v>
      </c>
      <c r="BB51" s="42">
        <f t="shared" si="9"/>
        <v>264</v>
      </c>
      <c r="BC51" s="43">
        <f t="shared" si="10"/>
        <v>250.79999999999998</v>
      </c>
      <c r="BD51" s="19">
        <v>14</v>
      </c>
      <c r="BE51" s="20">
        <v>15</v>
      </c>
      <c r="BF51" s="20">
        <v>8</v>
      </c>
      <c r="BG51" s="20">
        <v>9</v>
      </c>
      <c r="BH51" s="20">
        <v>1</v>
      </c>
      <c r="BI51" s="49">
        <f t="shared" si="11"/>
        <v>47</v>
      </c>
      <c r="BJ51" s="48">
        <f t="shared" si="12"/>
        <v>203.79999999999998</v>
      </c>
      <c r="BK51" s="24">
        <f t="shared" si="13"/>
        <v>97.823999999999984</v>
      </c>
      <c r="BL51" s="48">
        <f t="shared" si="14"/>
        <v>105.976</v>
      </c>
      <c r="BO51" s="129">
        <f t="shared" si="25"/>
        <v>2639</v>
      </c>
      <c r="BP51" s="129">
        <f t="shared" si="26"/>
        <v>90</v>
      </c>
      <c r="BQ51" s="129">
        <f t="shared" si="27"/>
        <v>877</v>
      </c>
      <c r="BR51" s="129">
        <f t="shared" si="28"/>
        <v>27</v>
      </c>
      <c r="BS51" s="129">
        <f t="shared" si="29"/>
        <v>3516</v>
      </c>
      <c r="BT51" s="129">
        <f t="shared" si="30"/>
        <v>117</v>
      </c>
      <c r="BU51" s="129">
        <f t="shared" si="31"/>
        <v>7.5</v>
      </c>
      <c r="BV51" s="129">
        <f t="shared" si="32"/>
        <v>151.68</v>
      </c>
      <c r="BW51" s="129">
        <f t="shared" si="33"/>
        <v>0.85</v>
      </c>
      <c r="BX51" s="129">
        <f t="shared" si="34"/>
        <v>152.53</v>
      </c>
      <c r="BY51" s="134">
        <f t="shared" si="35"/>
        <v>152.53</v>
      </c>
      <c r="BZ51" s="129">
        <f t="shared" si="38"/>
        <v>35.53</v>
      </c>
    </row>
    <row r="52" spans="1:78" ht="18.75">
      <c r="A52" s="143">
        <f t="shared" si="16"/>
        <v>42916</v>
      </c>
      <c r="B52" s="138" t="s">
        <v>37</v>
      </c>
      <c r="C52" s="30">
        <v>944</v>
      </c>
      <c r="D52" s="30">
        <v>977</v>
      </c>
      <c r="E52" s="30">
        <v>713</v>
      </c>
      <c r="F52" s="30">
        <v>66</v>
      </c>
      <c r="G52" s="30"/>
      <c r="H52" s="23">
        <v>24</v>
      </c>
      <c r="I52" s="33">
        <f>C52+D52+E52</f>
        <v>2634</v>
      </c>
      <c r="J52" s="33">
        <f>F52+G52+H52</f>
        <v>90</v>
      </c>
      <c r="K52" s="23">
        <v>394</v>
      </c>
      <c r="L52" s="14">
        <v>483</v>
      </c>
      <c r="M52" s="14">
        <v>380</v>
      </c>
      <c r="N52" s="14"/>
      <c r="O52" s="14">
        <v>13</v>
      </c>
      <c r="P52" s="14">
        <v>17</v>
      </c>
      <c r="Q52" s="14">
        <v>13</v>
      </c>
      <c r="R52" s="34"/>
      <c r="S52" s="33">
        <f t="shared" si="19"/>
        <v>1257</v>
      </c>
      <c r="T52" s="33">
        <f t="shared" si="20"/>
        <v>43</v>
      </c>
      <c r="U52" s="35">
        <f t="shared" si="21"/>
        <v>133</v>
      </c>
      <c r="V52" s="23">
        <v>6.28</v>
      </c>
      <c r="W52" s="23">
        <v>3.5</v>
      </c>
      <c r="X52" s="30">
        <v>9.1999999999999993</v>
      </c>
      <c r="Y52" s="38">
        <v>5.3</v>
      </c>
      <c r="Z52" s="38">
        <v>7.5</v>
      </c>
      <c r="AA52" s="38">
        <v>3.1</v>
      </c>
      <c r="AB52" s="38"/>
      <c r="AC52" s="38"/>
      <c r="AD52" s="38"/>
      <c r="AE52" s="38">
        <v>0.85</v>
      </c>
      <c r="AF52" s="38"/>
      <c r="AG52" s="38"/>
      <c r="AH52" s="44">
        <f t="shared" si="4"/>
        <v>0.85</v>
      </c>
      <c r="AI52" s="53">
        <v>60</v>
      </c>
      <c r="AJ52" s="15">
        <f t="shared" si="37"/>
        <v>60.85</v>
      </c>
      <c r="AK52" s="51">
        <f t="shared" si="22"/>
        <v>162.13</v>
      </c>
      <c r="AL52" s="96">
        <f t="shared" si="23"/>
        <v>168.73</v>
      </c>
      <c r="AM52" s="16">
        <f t="shared" si="36"/>
        <v>107.88</v>
      </c>
      <c r="AN52" s="50"/>
      <c r="AO52" s="46"/>
      <c r="AP52" s="17">
        <f t="shared" si="24"/>
        <v>168.73</v>
      </c>
      <c r="AQ52" s="18">
        <f t="shared" si="5"/>
        <v>-3.4560000000000173</v>
      </c>
      <c r="AR52" s="40"/>
      <c r="AS52" s="19">
        <f t="shared" si="6"/>
        <v>60.85</v>
      </c>
      <c r="AT52" s="20">
        <f t="shared" si="7"/>
        <v>97.823999999999984</v>
      </c>
      <c r="AU52" s="21">
        <f t="shared" si="8"/>
        <v>158.67399999999998</v>
      </c>
      <c r="AV52" s="47"/>
      <c r="AW52" s="19">
        <v>10</v>
      </c>
      <c r="AX52" s="20">
        <v>200</v>
      </c>
      <c r="AY52" s="20">
        <v>0</v>
      </c>
      <c r="AZ52" s="20">
        <v>34</v>
      </c>
      <c r="BA52" s="20">
        <v>20</v>
      </c>
      <c r="BB52" s="42">
        <f t="shared" si="9"/>
        <v>264</v>
      </c>
      <c r="BC52" s="43">
        <f t="shared" si="10"/>
        <v>250.79999999999998</v>
      </c>
      <c r="BD52" s="19">
        <v>14</v>
      </c>
      <c r="BE52" s="20">
        <v>15</v>
      </c>
      <c r="BF52" s="20">
        <v>8</v>
      </c>
      <c r="BG52" s="20">
        <v>9</v>
      </c>
      <c r="BH52" s="20">
        <v>1</v>
      </c>
      <c r="BI52" s="49">
        <f t="shared" si="11"/>
        <v>47</v>
      </c>
      <c r="BJ52" s="48">
        <f t="shared" si="12"/>
        <v>203.79999999999998</v>
      </c>
      <c r="BK52" s="24">
        <f t="shared" si="13"/>
        <v>97.823999999999984</v>
      </c>
      <c r="BL52" s="48">
        <f t="shared" si="14"/>
        <v>105.976</v>
      </c>
      <c r="BO52" s="129">
        <f t="shared" si="25"/>
        <v>2634</v>
      </c>
      <c r="BP52" s="129">
        <f t="shared" si="26"/>
        <v>90</v>
      </c>
      <c r="BQ52" s="129">
        <f t="shared" si="27"/>
        <v>877</v>
      </c>
      <c r="BR52" s="129">
        <f t="shared" si="28"/>
        <v>26</v>
      </c>
      <c r="BS52" s="129">
        <f t="shared" si="29"/>
        <v>3511</v>
      </c>
      <c r="BT52" s="129">
        <f t="shared" si="30"/>
        <v>116</v>
      </c>
      <c r="BU52" s="129">
        <f t="shared" si="31"/>
        <v>7.5</v>
      </c>
      <c r="BV52" s="129">
        <f t="shared" si="32"/>
        <v>150.88</v>
      </c>
      <c r="BW52" s="129">
        <f t="shared" si="33"/>
        <v>0.85</v>
      </c>
      <c r="BX52" s="129">
        <f t="shared" si="34"/>
        <v>151.72999999999999</v>
      </c>
      <c r="BY52" s="134">
        <f t="shared" si="35"/>
        <v>151.72999999999999</v>
      </c>
      <c r="BZ52" s="129">
        <f t="shared" si="38"/>
        <v>35.730000000000004</v>
      </c>
    </row>
    <row r="53" spans="1:78" ht="18.75">
      <c r="A53" s="143">
        <f t="shared" si="16"/>
        <v>42916</v>
      </c>
      <c r="B53" s="138" t="s">
        <v>53</v>
      </c>
      <c r="C53" s="30">
        <v>944</v>
      </c>
      <c r="D53" s="30">
        <v>977</v>
      </c>
      <c r="E53" s="30">
        <v>713</v>
      </c>
      <c r="F53" s="30">
        <v>66</v>
      </c>
      <c r="G53" s="30"/>
      <c r="H53" s="23">
        <v>24</v>
      </c>
      <c r="I53" s="33">
        <f>C53+D53+E53</f>
        <v>2634</v>
      </c>
      <c r="J53" s="33">
        <f>F53+G53+H53</f>
        <v>90</v>
      </c>
      <c r="K53" s="23">
        <v>394</v>
      </c>
      <c r="L53" s="14">
        <v>483</v>
      </c>
      <c r="M53" s="14">
        <v>380</v>
      </c>
      <c r="N53" s="14"/>
      <c r="O53" s="14">
        <v>13</v>
      </c>
      <c r="P53" s="14">
        <v>17</v>
      </c>
      <c r="Q53" s="14">
        <v>13</v>
      </c>
      <c r="R53" s="34"/>
      <c r="S53" s="33">
        <f t="shared" si="19"/>
        <v>1257</v>
      </c>
      <c r="T53" s="33">
        <f t="shared" si="20"/>
        <v>43</v>
      </c>
      <c r="U53" s="35">
        <f t="shared" si="21"/>
        <v>133</v>
      </c>
      <c r="V53" s="23">
        <v>6.28</v>
      </c>
      <c r="W53" s="23">
        <v>3.5</v>
      </c>
      <c r="X53" s="30">
        <v>9.1999999999999993</v>
      </c>
      <c r="Y53" s="38">
        <v>5.3</v>
      </c>
      <c r="Z53" s="38">
        <v>7.5</v>
      </c>
      <c r="AA53" s="38">
        <v>3.1</v>
      </c>
      <c r="AB53" s="38"/>
      <c r="AC53" s="38"/>
      <c r="AD53" s="38"/>
      <c r="AE53" s="38">
        <v>0.85</v>
      </c>
      <c r="AF53" s="38"/>
      <c r="AG53" s="38"/>
      <c r="AH53" s="44">
        <f t="shared" si="4"/>
        <v>0.85</v>
      </c>
      <c r="AI53" s="53">
        <v>60</v>
      </c>
      <c r="AJ53" s="15">
        <f t="shared" si="37"/>
        <v>60.85</v>
      </c>
      <c r="AK53" s="51">
        <f t="shared" si="22"/>
        <v>162.13</v>
      </c>
      <c r="AL53" s="96">
        <f t="shared" si="23"/>
        <v>168.73</v>
      </c>
      <c r="AM53" s="16">
        <f t="shared" si="36"/>
        <v>107.88</v>
      </c>
      <c r="AN53" s="50"/>
      <c r="AO53" s="46"/>
      <c r="AP53" s="17">
        <f t="shared" si="24"/>
        <v>168.73</v>
      </c>
      <c r="AQ53" s="18">
        <f t="shared" si="5"/>
        <v>-3.4560000000000173</v>
      </c>
      <c r="AR53" s="40"/>
      <c r="AS53" s="19">
        <f t="shared" si="6"/>
        <v>60.85</v>
      </c>
      <c r="AT53" s="20">
        <f t="shared" si="7"/>
        <v>97.823999999999984</v>
      </c>
      <c r="AU53" s="21">
        <f t="shared" si="8"/>
        <v>158.67399999999998</v>
      </c>
      <c r="AV53" s="47"/>
      <c r="AW53" s="19">
        <v>10</v>
      </c>
      <c r="AX53" s="20">
        <v>200</v>
      </c>
      <c r="AY53" s="20">
        <v>0</v>
      </c>
      <c r="AZ53" s="20">
        <v>34</v>
      </c>
      <c r="BA53" s="20">
        <v>20</v>
      </c>
      <c r="BB53" s="42">
        <f t="shared" si="9"/>
        <v>264</v>
      </c>
      <c r="BC53" s="43">
        <f t="shared" si="10"/>
        <v>250.79999999999998</v>
      </c>
      <c r="BD53" s="19">
        <v>14</v>
      </c>
      <c r="BE53" s="20">
        <v>15</v>
      </c>
      <c r="BF53" s="20">
        <v>8</v>
      </c>
      <c r="BG53" s="20">
        <v>9</v>
      </c>
      <c r="BH53" s="20">
        <v>1</v>
      </c>
      <c r="BI53" s="49">
        <f t="shared" si="11"/>
        <v>47</v>
      </c>
      <c r="BJ53" s="48">
        <f t="shared" si="12"/>
        <v>203.79999999999998</v>
      </c>
      <c r="BK53" s="24">
        <f t="shared" si="13"/>
        <v>97.823999999999984</v>
      </c>
      <c r="BL53" s="48">
        <f t="shared" si="14"/>
        <v>105.976</v>
      </c>
      <c r="BO53" s="129">
        <f t="shared" si="25"/>
        <v>2634</v>
      </c>
      <c r="BP53" s="129">
        <f t="shared" si="26"/>
        <v>90</v>
      </c>
      <c r="BQ53" s="129">
        <f t="shared" si="27"/>
        <v>877</v>
      </c>
      <c r="BR53" s="129">
        <f t="shared" si="28"/>
        <v>26</v>
      </c>
      <c r="BS53" s="129">
        <f t="shared" si="29"/>
        <v>3511</v>
      </c>
      <c r="BT53" s="129">
        <f t="shared" si="30"/>
        <v>116</v>
      </c>
      <c r="BU53" s="129">
        <f t="shared" si="31"/>
        <v>7.5</v>
      </c>
      <c r="BV53" s="129">
        <f t="shared" si="32"/>
        <v>150.88</v>
      </c>
      <c r="BW53" s="129">
        <f t="shared" si="33"/>
        <v>0.85</v>
      </c>
      <c r="BX53" s="129">
        <f t="shared" si="34"/>
        <v>151.72999999999999</v>
      </c>
      <c r="BY53" s="134">
        <f t="shared" si="35"/>
        <v>151.72999999999999</v>
      </c>
      <c r="BZ53" s="129">
        <f t="shared" si="38"/>
        <v>35.730000000000004</v>
      </c>
    </row>
    <row r="54" spans="1:78" ht="18.75">
      <c r="A54" s="143">
        <f t="shared" si="16"/>
        <v>42916</v>
      </c>
      <c r="B54" s="138" t="s">
        <v>26</v>
      </c>
      <c r="C54" s="30">
        <v>939</v>
      </c>
      <c r="D54" s="30">
        <v>966</v>
      </c>
      <c r="E54" s="30">
        <v>700</v>
      </c>
      <c r="F54" s="30">
        <v>66</v>
      </c>
      <c r="G54" s="30"/>
      <c r="H54" s="23">
        <v>24</v>
      </c>
      <c r="I54" s="33">
        <f t="shared" si="17"/>
        <v>2605</v>
      </c>
      <c r="J54" s="33">
        <f t="shared" si="18"/>
        <v>90</v>
      </c>
      <c r="K54" s="23">
        <v>389</v>
      </c>
      <c r="L54" s="14">
        <v>476</v>
      </c>
      <c r="M54" s="14">
        <v>370</v>
      </c>
      <c r="N54" s="14"/>
      <c r="O54" s="14">
        <v>13</v>
      </c>
      <c r="P54" s="14">
        <v>16</v>
      </c>
      <c r="Q54" s="14">
        <v>13</v>
      </c>
      <c r="R54" s="34"/>
      <c r="S54" s="33">
        <f t="shared" si="19"/>
        <v>1235</v>
      </c>
      <c r="T54" s="33">
        <f t="shared" si="20"/>
        <v>42</v>
      </c>
      <c r="U54" s="35">
        <f t="shared" si="21"/>
        <v>132</v>
      </c>
      <c r="V54" s="23">
        <v>6.28</v>
      </c>
      <c r="W54" s="23">
        <v>3.5</v>
      </c>
      <c r="X54" s="30">
        <v>9.1999999999999993</v>
      </c>
      <c r="Y54" s="38">
        <v>5.3</v>
      </c>
      <c r="Z54" s="38">
        <v>7.7</v>
      </c>
      <c r="AA54" s="38">
        <v>3.2</v>
      </c>
      <c r="AB54" s="38"/>
      <c r="AC54" s="38"/>
      <c r="AD54" s="38"/>
      <c r="AE54" s="38">
        <v>0.85</v>
      </c>
      <c r="AF54" s="38"/>
      <c r="AG54" s="38"/>
      <c r="AH54" s="44">
        <f t="shared" si="4"/>
        <v>0.85</v>
      </c>
      <c r="AI54" s="53">
        <v>60</v>
      </c>
      <c r="AJ54" s="15">
        <f t="shared" si="37"/>
        <v>60.85</v>
      </c>
      <c r="AK54" s="51">
        <f t="shared" si="22"/>
        <v>161.32999999999998</v>
      </c>
      <c r="AL54" s="96">
        <f t="shared" si="23"/>
        <v>168.02999999999997</v>
      </c>
      <c r="AM54" s="16">
        <f t="shared" si="36"/>
        <v>107.17999999999998</v>
      </c>
      <c r="AN54" s="50"/>
      <c r="AO54" s="46"/>
      <c r="AP54" s="17">
        <f t="shared" si="24"/>
        <v>168.02999999999997</v>
      </c>
      <c r="AQ54" s="18">
        <f t="shared" si="5"/>
        <v>-2.6560000000000059</v>
      </c>
      <c r="AR54" s="40"/>
      <c r="AS54" s="19">
        <f t="shared" si="6"/>
        <v>60.85</v>
      </c>
      <c r="AT54" s="20">
        <f t="shared" si="7"/>
        <v>97.823999999999984</v>
      </c>
      <c r="AU54" s="21">
        <f t="shared" si="8"/>
        <v>158.67399999999998</v>
      </c>
      <c r="AV54" s="47"/>
      <c r="AW54" s="19">
        <v>10</v>
      </c>
      <c r="AX54" s="20">
        <v>200</v>
      </c>
      <c r="AY54" s="20">
        <v>0</v>
      </c>
      <c r="AZ54" s="20">
        <v>34</v>
      </c>
      <c r="BA54" s="20">
        <v>20</v>
      </c>
      <c r="BB54" s="42">
        <f t="shared" si="9"/>
        <v>264</v>
      </c>
      <c r="BC54" s="43">
        <f t="shared" si="10"/>
        <v>250.79999999999998</v>
      </c>
      <c r="BD54" s="19">
        <v>14</v>
      </c>
      <c r="BE54" s="20">
        <v>15</v>
      </c>
      <c r="BF54" s="20">
        <v>8</v>
      </c>
      <c r="BG54" s="20">
        <v>9</v>
      </c>
      <c r="BH54" s="20">
        <v>1</v>
      </c>
      <c r="BI54" s="49">
        <f t="shared" si="11"/>
        <v>47</v>
      </c>
      <c r="BJ54" s="48">
        <f t="shared" si="12"/>
        <v>203.79999999999998</v>
      </c>
      <c r="BK54" s="24">
        <f t="shared" si="13"/>
        <v>97.823999999999984</v>
      </c>
      <c r="BL54" s="48">
        <f t="shared" si="14"/>
        <v>105.976</v>
      </c>
      <c r="BO54" s="129">
        <f t="shared" si="25"/>
        <v>2605</v>
      </c>
      <c r="BP54" s="129">
        <f t="shared" si="26"/>
        <v>90</v>
      </c>
      <c r="BQ54" s="129">
        <f t="shared" si="27"/>
        <v>865</v>
      </c>
      <c r="BR54" s="129">
        <f t="shared" si="28"/>
        <v>26</v>
      </c>
      <c r="BS54" s="129">
        <f t="shared" si="29"/>
        <v>3470</v>
      </c>
      <c r="BT54" s="129">
        <f t="shared" si="30"/>
        <v>116</v>
      </c>
      <c r="BU54" s="129">
        <f t="shared" si="31"/>
        <v>7.7</v>
      </c>
      <c r="BV54" s="129">
        <f t="shared" si="32"/>
        <v>151.17999999999998</v>
      </c>
      <c r="BW54" s="129">
        <f t="shared" si="33"/>
        <v>0.85</v>
      </c>
      <c r="BX54" s="129">
        <f t="shared" si="34"/>
        <v>152.02999999999997</v>
      </c>
      <c r="BY54" s="134">
        <f t="shared" si="35"/>
        <v>152.02999999999997</v>
      </c>
      <c r="BZ54" s="129">
        <f t="shared" si="38"/>
        <v>36.03</v>
      </c>
    </row>
    <row r="55" spans="1:78" ht="18.75">
      <c r="A55" s="143">
        <f t="shared" si="16"/>
        <v>42916</v>
      </c>
      <c r="B55" s="138" t="s">
        <v>54</v>
      </c>
      <c r="C55" s="30">
        <v>939</v>
      </c>
      <c r="D55" s="30">
        <v>966</v>
      </c>
      <c r="E55" s="30">
        <v>700</v>
      </c>
      <c r="F55" s="30">
        <v>66</v>
      </c>
      <c r="G55" s="30"/>
      <c r="H55" s="23">
        <v>24</v>
      </c>
      <c r="I55" s="33">
        <f t="shared" ref="I55" si="43">C55+D55+E55</f>
        <v>2605</v>
      </c>
      <c r="J55" s="33">
        <f t="shared" ref="J55" si="44">F55+G55+H55</f>
        <v>90</v>
      </c>
      <c r="K55" s="23">
        <v>389</v>
      </c>
      <c r="L55" s="14">
        <v>476</v>
      </c>
      <c r="M55" s="14">
        <v>370</v>
      </c>
      <c r="N55" s="14"/>
      <c r="O55" s="14">
        <v>13</v>
      </c>
      <c r="P55" s="14">
        <v>16</v>
      </c>
      <c r="Q55" s="14">
        <v>13</v>
      </c>
      <c r="R55" s="34"/>
      <c r="S55" s="33">
        <f t="shared" si="19"/>
        <v>1235</v>
      </c>
      <c r="T55" s="33">
        <f t="shared" si="20"/>
        <v>42</v>
      </c>
      <c r="U55" s="35">
        <f t="shared" si="21"/>
        <v>132</v>
      </c>
      <c r="V55" s="23">
        <v>6.28</v>
      </c>
      <c r="W55" s="23">
        <v>3.5</v>
      </c>
      <c r="X55" s="30">
        <v>9.1999999999999993</v>
      </c>
      <c r="Y55" s="38">
        <v>5.3</v>
      </c>
      <c r="Z55" s="38">
        <v>7.7</v>
      </c>
      <c r="AA55" s="38">
        <v>3.2</v>
      </c>
      <c r="AB55" s="38"/>
      <c r="AC55" s="38"/>
      <c r="AD55" s="38"/>
      <c r="AE55" s="38">
        <v>0.85</v>
      </c>
      <c r="AF55" s="38"/>
      <c r="AG55" s="38"/>
      <c r="AH55" s="44">
        <f t="shared" si="4"/>
        <v>0.85</v>
      </c>
      <c r="AI55" s="53">
        <v>60</v>
      </c>
      <c r="AJ55" s="15">
        <f t="shared" si="37"/>
        <v>60.85</v>
      </c>
      <c r="AK55" s="51">
        <f t="shared" si="22"/>
        <v>161.32999999999998</v>
      </c>
      <c r="AL55" s="96">
        <f t="shared" si="23"/>
        <v>168.02999999999997</v>
      </c>
      <c r="AM55" s="16">
        <f t="shared" si="36"/>
        <v>107.17999999999998</v>
      </c>
      <c r="AN55" s="50"/>
      <c r="AO55" s="46"/>
      <c r="AP55" s="17">
        <f t="shared" si="24"/>
        <v>168.02999999999997</v>
      </c>
      <c r="AQ55" s="18">
        <f t="shared" si="5"/>
        <v>-2.6560000000000059</v>
      </c>
      <c r="AR55" s="40"/>
      <c r="AS55" s="19">
        <f t="shared" si="6"/>
        <v>60.85</v>
      </c>
      <c r="AT55" s="20">
        <f t="shared" si="7"/>
        <v>97.823999999999984</v>
      </c>
      <c r="AU55" s="21">
        <f t="shared" si="8"/>
        <v>158.67399999999998</v>
      </c>
      <c r="AV55" s="47"/>
      <c r="AW55" s="19">
        <v>10</v>
      </c>
      <c r="AX55" s="20">
        <v>200</v>
      </c>
      <c r="AY55" s="20">
        <v>0</v>
      </c>
      <c r="AZ55" s="20">
        <v>34</v>
      </c>
      <c r="BA55" s="20">
        <v>20</v>
      </c>
      <c r="BB55" s="42">
        <f t="shared" si="9"/>
        <v>264</v>
      </c>
      <c r="BC55" s="43">
        <f t="shared" si="10"/>
        <v>250.79999999999998</v>
      </c>
      <c r="BD55" s="19">
        <v>14</v>
      </c>
      <c r="BE55" s="20">
        <v>15</v>
      </c>
      <c r="BF55" s="20">
        <v>8</v>
      </c>
      <c r="BG55" s="20">
        <v>9</v>
      </c>
      <c r="BH55" s="20">
        <v>1</v>
      </c>
      <c r="BI55" s="49">
        <f t="shared" si="11"/>
        <v>47</v>
      </c>
      <c r="BJ55" s="48">
        <f t="shared" si="12"/>
        <v>203.79999999999998</v>
      </c>
      <c r="BK55" s="24">
        <f t="shared" si="13"/>
        <v>97.823999999999984</v>
      </c>
      <c r="BL55" s="48">
        <f t="shared" si="14"/>
        <v>105.976</v>
      </c>
      <c r="BO55" s="129">
        <f t="shared" si="25"/>
        <v>2605</v>
      </c>
      <c r="BP55" s="129">
        <f t="shared" si="26"/>
        <v>90</v>
      </c>
      <c r="BQ55" s="129">
        <f t="shared" si="27"/>
        <v>865</v>
      </c>
      <c r="BR55" s="129">
        <f t="shared" si="28"/>
        <v>26</v>
      </c>
      <c r="BS55" s="129">
        <f t="shared" si="29"/>
        <v>3470</v>
      </c>
      <c r="BT55" s="129">
        <f t="shared" si="30"/>
        <v>116</v>
      </c>
      <c r="BU55" s="129">
        <f t="shared" si="31"/>
        <v>7.7</v>
      </c>
      <c r="BV55" s="129">
        <f t="shared" si="32"/>
        <v>151.17999999999998</v>
      </c>
      <c r="BW55" s="129">
        <f t="shared" si="33"/>
        <v>0.85</v>
      </c>
      <c r="BX55" s="129">
        <f t="shared" si="34"/>
        <v>152.02999999999997</v>
      </c>
      <c r="BY55" s="134">
        <f t="shared" si="35"/>
        <v>152.02999999999997</v>
      </c>
      <c r="BZ55" s="129">
        <f t="shared" si="38"/>
        <v>36.03</v>
      </c>
    </row>
    <row r="56" spans="1:78" ht="18.75">
      <c r="A56" s="143">
        <f t="shared" si="16"/>
        <v>42916</v>
      </c>
      <c r="B56" s="138" t="s">
        <v>55</v>
      </c>
      <c r="C56" s="30">
        <v>927</v>
      </c>
      <c r="D56" s="30">
        <v>970</v>
      </c>
      <c r="E56" s="30">
        <v>696</v>
      </c>
      <c r="F56" s="30">
        <v>66</v>
      </c>
      <c r="G56" s="30"/>
      <c r="H56" s="23">
        <v>24</v>
      </c>
      <c r="I56" s="33">
        <f t="shared" si="17"/>
        <v>2593</v>
      </c>
      <c r="J56" s="33">
        <f t="shared" si="18"/>
        <v>90</v>
      </c>
      <c r="K56" s="23">
        <v>392</v>
      </c>
      <c r="L56" s="14">
        <v>468</v>
      </c>
      <c r="M56" s="14">
        <v>380</v>
      </c>
      <c r="N56" s="14"/>
      <c r="O56" s="14">
        <v>13</v>
      </c>
      <c r="P56" s="14">
        <v>16</v>
      </c>
      <c r="Q56" s="14">
        <v>13</v>
      </c>
      <c r="R56" s="34"/>
      <c r="S56" s="33">
        <f t="shared" si="19"/>
        <v>1240</v>
      </c>
      <c r="T56" s="33">
        <f t="shared" si="20"/>
        <v>42</v>
      </c>
      <c r="U56" s="35">
        <f t="shared" si="21"/>
        <v>132</v>
      </c>
      <c r="V56" s="23">
        <v>6.28</v>
      </c>
      <c r="W56" s="23">
        <v>3.5</v>
      </c>
      <c r="X56" s="30">
        <v>9.1999999999999993</v>
      </c>
      <c r="Y56" s="38">
        <v>5.3</v>
      </c>
      <c r="Z56" s="38">
        <v>7.7</v>
      </c>
      <c r="AA56" s="38">
        <v>3.2</v>
      </c>
      <c r="AB56" s="38"/>
      <c r="AC56" s="38"/>
      <c r="AD56" s="38"/>
      <c r="AE56" s="38">
        <v>0.85</v>
      </c>
      <c r="AF56" s="38"/>
      <c r="AG56" s="38"/>
      <c r="AH56" s="44">
        <f t="shared" si="4"/>
        <v>0.85</v>
      </c>
      <c r="AI56" s="53">
        <v>60</v>
      </c>
      <c r="AJ56" s="15">
        <f t="shared" si="37"/>
        <v>60.85</v>
      </c>
      <c r="AK56" s="51">
        <f t="shared" si="22"/>
        <v>161.32999999999998</v>
      </c>
      <c r="AL56" s="96">
        <f t="shared" si="23"/>
        <v>168.02999999999997</v>
      </c>
      <c r="AM56" s="16">
        <f t="shared" si="36"/>
        <v>107.17999999999998</v>
      </c>
      <c r="AN56" s="50"/>
      <c r="AO56" s="46"/>
      <c r="AP56" s="17">
        <f t="shared" si="24"/>
        <v>168.02999999999997</v>
      </c>
      <c r="AQ56" s="18">
        <f t="shared" si="5"/>
        <v>-2.6560000000000059</v>
      </c>
      <c r="AR56" s="40"/>
      <c r="AS56" s="19">
        <f t="shared" si="6"/>
        <v>60.85</v>
      </c>
      <c r="AT56" s="20">
        <f t="shared" si="7"/>
        <v>97.823999999999984</v>
      </c>
      <c r="AU56" s="21">
        <f t="shared" si="8"/>
        <v>158.67399999999998</v>
      </c>
      <c r="AV56" s="47"/>
      <c r="AW56" s="19">
        <v>10</v>
      </c>
      <c r="AX56" s="20">
        <v>200</v>
      </c>
      <c r="AY56" s="20">
        <v>0</v>
      </c>
      <c r="AZ56" s="20">
        <v>34</v>
      </c>
      <c r="BA56" s="20">
        <v>20</v>
      </c>
      <c r="BB56" s="42">
        <f t="shared" si="9"/>
        <v>264</v>
      </c>
      <c r="BC56" s="43">
        <f t="shared" si="10"/>
        <v>250.79999999999998</v>
      </c>
      <c r="BD56" s="19">
        <v>14</v>
      </c>
      <c r="BE56" s="20">
        <v>15</v>
      </c>
      <c r="BF56" s="20">
        <v>8</v>
      </c>
      <c r="BG56" s="20">
        <v>9</v>
      </c>
      <c r="BH56" s="20">
        <v>1</v>
      </c>
      <c r="BI56" s="49">
        <f t="shared" si="11"/>
        <v>47</v>
      </c>
      <c r="BJ56" s="48">
        <f t="shared" si="12"/>
        <v>203.79999999999998</v>
      </c>
      <c r="BK56" s="24">
        <f t="shared" si="13"/>
        <v>97.823999999999984</v>
      </c>
      <c r="BL56" s="48">
        <f t="shared" si="14"/>
        <v>105.976</v>
      </c>
      <c r="BO56" s="129">
        <f t="shared" si="25"/>
        <v>2593</v>
      </c>
      <c r="BP56" s="129">
        <f t="shared" si="26"/>
        <v>90</v>
      </c>
      <c r="BQ56" s="129">
        <f t="shared" si="27"/>
        <v>860</v>
      </c>
      <c r="BR56" s="129">
        <f t="shared" si="28"/>
        <v>26</v>
      </c>
      <c r="BS56" s="129">
        <f t="shared" si="29"/>
        <v>3453</v>
      </c>
      <c r="BT56" s="129">
        <f t="shared" si="30"/>
        <v>116</v>
      </c>
      <c r="BU56" s="129">
        <f t="shared" si="31"/>
        <v>7.7</v>
      </c>
      <c r="BV56" s="129">
        <f t="shared" si="32"/>
        <v>151.17999999999998</v>
      </c>
      <c r="BW56" s="129">
        <f t="shared" si="33"/>
        <v>0.85</v>
      </c>
      <c r="BX56" s="129">
        <f t="shared" si="34"/>
        <v>152.02999999999997</v>
      </c>
      <c r="BY56" s="134">
        <f t="shared" si="35"/>
        <v>152.02999999999997</v>
      </c>
      <c r="BZ56" s="129">
        <f t="shared" si="38"/>
        <v>36.03</v>
      </c>
    </row>
    <row r="57" spans="1:78" ht="18.75">
      <c r="A57" s="143">
        <f t="shared" si="16"/>
        <v>42916</v>
      </c>
      <c r="B57" s="138" t="s">
        <v>56</v>
      </c>
      <c r="C57" s="30">
        <v>927</v>
      </c>
      <c r="D57" s="30">
        <v>970</v>
      </c>
      <c r="E57" s="30">
        <v>696</v>
      </c>
      <c r="F57" s="30">
        <v>66</v>
      </c>
      <c r="G57" s="30"/>
      <c r="H57" s="23">
        <v>24</v>
      </c>
      <c r="I57" s="33">
        <f t="shared" ref="I57" si="45">C57+D57+E57</f>
        <v>2593</v>
      </c>
      <c r="J57" s="33">
        <f t="shared" ref="J57" si="46">F57+G57+H57</f>
        <v>90</v>
      </c>
      <c r="K57" s="23">
        <v>392</v>
      </c>
      <c r="L57" s="14">
        <v>468</v>
      </c>
      <c r="M57" s="14">
        <v>380</v>
      </c>
      <c r="N57" s="14"/>
      <c r="O57" s="14">
        <v>13</v>
      </c>
      <c r="P57" s="14">
        <v>16</v>
      </c>
      <c r="Q57" s="14">
        <v>13</v>
      </c>
      <c r="R57" s="34"/>
      <c r="S57" s="33">
        <f t="shared" si="19"/>
        <v>1240</v>
      </c>
      <c r="T57" s="33">
        <f t="shared" si="20"/>
        <v>42</v>
      </c>
      <c r="U57" s="35">
        <f t="shared" si="21"/>
        <v>132</v>
      </c>
      <c r="V57" s="23">
        <v>6.28</v>
      </c>
      <c r="W57" s="23">
        <v>3.5</v>
      </c>
      <c r="X57" s="30">
        <v>9.1999999999999993</v>
      </c>
      <c r="Y57" s="38">
        <v>5.3</v>
      </c>
      <c r="Z57" s="38">
        <v>7.7</v>
      </c>
      <c r="AA57" s="38">
        <v>3.2</v>
      </c>
      <c r="AB57" s="38"/>
      <c r="AC57" s="38"/>
      <c r="AD57" s="38"/>
      <c r="AE57" s="38">
        <v>0.85</v>
      </c>
      <c r="AF57" s="38"/>
      <c r="AG57" s="38"/>
      <c r="AH57" s="44">
        <f t="shared" si="4"/>
        <v>0.85</v>
      </c>
      <c r="AI57" s="53">
        <v>60</v>
      </c>
      <c r="AJ57" s="15">
        <f t="shared" si="37"/>
        <v>60.85</v>
      </c>
      <c r="AK57" s="51">
        <f t="shared" si="22"/>
        <v>161.32999999999998</v>
      </c>
      <c r="AL57" s="96">
        <f t="shared" si="23"/>
        <v>168.02999999999997</v>
      </c>
      <c r="AM57" s="16">
        <f t="shared" si="36"/>
        <v>107.17999999999998</v>
      </c>
      <c r="AN57" s="50"/>
      <c r="AO57" s="46"/>
      <c r="AP57" s="17">
        <f t="shared" si="24"/>
        <v>168.02999999999997</v>
      </c>
      <c r="AQ57" s="18">
        <f t="shared" si="5"/>
        <v>-2.6560000000000059</v>
      </c>
      <c r="AR57" s="40"/>
      <c r="AS57" s="19">
        <f t="shared" si="6"/>
        <v>60.85</v>
      </c>
      <c r="AT57" s="20">
        <f t="shared" si="7"/>
        <v>97.823999999999984</v>
      </c>
      <c r="AU57" s="21">
        <f t="shared" si="8"/>
        <v>158.67399999999998</v>
      </c>
      <c r="AV57" s="47"/>
      <c r="AW57" s="19">
        <v>10</v>
      </c>
      <c r="AX57" s="20">
        <v>200</v>
      </c>
      <c r="AY57" s="20">
        <v>0</v>
      </c>
      <c r="AZ57" s="20">
        <v>34</v>
      </c>
      <c r="BA57" s="20">
        <v>20</v>
      </c>
      <c r="BB57" s="42">
        <f t="shared" si="9"/>
        <v>264</v>
      </c>
      <c r="BC57" s="43">
        <f t="shared" si="10"/>
        <v>250.79999999999998</v>
      </c>
      <c r="BD57" s="19">
        <v>14</v>
      </c>
      <c r="BE57" s="20">
        <v>15</v>
      </c>
      <c r="BF57" s="20">
        <v>8</v>
      </c>
      <c r="BG57" s="20">
        <v>9</v>
      </c>
      <c r="BH57" s="20">
        <v>1</v>
      </c>
      <c r="BI57" s="49">
        <f t="shared" si="11"/>
        <v>47</v>
      </c>
      <c r="BJ57" s="48">
        <f t="shared" si="12"/>
        <v>203.79999999999998</v>
      </c>
      <c r="BK57" s="24">
        <f t="shared" si="13"/>
        <v>97.823999999999984</v>
      </c>
      <c r="BL57" s="48">
        <f t="shared" si="14"/>
        <v>105.976</v>
      </c>
      <c r="BO57" s="129">
        <f t="shared" si="25"/>
        <v>2593</v>
      </c>
      <c r="BP57" s="129">
        <f t="shared" si="26"/>
        <v>90</v>
      </c>
      <c r="BQ57" s="129">
        <f t="shared" si="27"/>
        <v>860</v>
      </c>
      <c r="BR57" s="129">
        <f t="shared" si="28"/>
        <v>26</v>
      </c>
      <c r="BS57" s="129">
        <f t="shared" si="29"/>
        <v>3453</v>
      </c>
      <c r="BT57" s="129">
        <f t="shared" si="30"/>
        <v>116</v>
      </c>
      <c r="BU57" s="129">
        <f t="shared" si="31"/>
        <v>7.7</v>
      </c>
      <c r="BV57" s="129">
        <f t="shared" si="32"/>
        <v>151.17999999999998</v>
      </c>
      <c r="BW57" s="129">
        <f t="shared" si="33"/>
        <v>0.85</v>
      </c>
      <c r="BX57" s="129">
        <f t="shared" si="34"/>
        <v>152.02999999999997</v>
      </c>
      <c r="BY57" s="134">
        <f t="shared" si="35"/>
        <v>152.02999999999997</v>
      </c>
      <c r="BZ57" s="129">
        <f t="shared" si="38"/>
        <v>36.03</v>
      </c>
    </row>
    <row r="58" spans="1:78" ht="18.75">
      <c r="A58" s="143">
        <f t="shared" si="16"/>
        <v>42916</v>
      </c>
      <c r="B58" s="138" t="s">
        <v>27</v>
      </c>
      <c r="C58" s="30">
        <v>917</v>
      </c>
      <c r="D58" s="30">
        <v>929</v>
      </c>
      <c r="E58" s="30">
        <v>680</v>
      </c>
      <c r="F58" s="30">
        <v>66</v>
      </c>
      <c r="G58" s="30"/>
      <c r="H58" s="23">
        <v>24</v>
      </c>
      <c r="I58" s="33">
        <f t="shared" si="17"/>
        <v>2526</v>
      </c>
      <c r="J58" s="33">
        <f t="shared" si="18"/>
        <v>90</v>
      </c>
      <c r="K58" s="23">
        <v>397</v>
      </c>
      <c r="L58" s="14">
        <v>466</v>
      </c>
      <c r="M58" s="14">
        <v>380</v>
      </c>
      <c r="N58" s="14"/>
      <c r="O58" s="14">
        <v>13</v>
      </c>
      <c r="P58" s="14">
        <v>16</v>
      </c>
      <c r="Q58" s="14">
        <v>13</v>
      </c>
      <c r="R58" s="34"/>
      <c r="S58" s="33">
        <f t="shared" si="19"/>
        <v>1243</v>
      </c>
      <c r="T58" s="33">
        <f t="shared" si="20"/>
        <v>42</v>
      </c>
      <c r="U58" s="35">
        <f t="shared" si="21"/>
        <v>132</v>
      </c>
      <c r="V58" s="23">
        <v>6.28</v>
      </c>
      <c r="W58" s="23">
        <v>3.5</v>
      </c>
      <c r="X58" s="30">
        <v>9.1999999999999993</v>
      </c>
      <c r="Y58" s="38">
        <v>5.3</v>
      </c>
      <c r="Z58" s="38">
        <v>7.5</v>
      </c>
      <c r="AA58" s="38">
        <v>3.4</v>
      </c>
      <c r="AB58" s="38"/>
      <c r="AC58" s="38"/>
      <c r="AD58" s="38"/>
      <c r="AE58" s="38">
        <v>0.85</v>
      </c>
      <c r="AF58" s="38"/>
      <c r="AG58" s="38"/>
      <c r="AH58" s="44">
        <f t="shared" si="4"/>
        <v>0.85</v>
      </c>
      <c r="AI58" s="53">
        <v>60</v>
      </c>
      <c r="AJ58" s="15">
        <f t="shared" si="37"/>
        <v>60.85</v>
      </c>
      <c r="AK58" s="51">
        <f t="shared" si="22"/>
        <v>161.13</v>
      </c>
      <c r="AL58" s="96">
        <f t="shared" si="23"/>
        <v>168.03</v>
      </c>
      <c r="AM58" s="16">
        <f t="shared" si="36"/>
        <v>107.18</v>
      </c>
      <c r="AN58" s="50"/>
      <c r="AO58" s="46"/>
      <c r="AP58" s="17">
        <f t="shared" si="24"/>
        <v>168.03</v>
      </c>
      <c r="AQ58" s="18">
        <f t="shared" si="5"/>
        <v>-2.4560000000000173</v>
      </c>
      <c r="AR58" s="40"/>
      <c r="AS58" s="19">
        <f t="shared" si="6"/>
        <v>60.85</v>
      </c>
      <c r="AT58" s="20">
        <f t="shared" si="7"/>
        <v>97.823999999999984</v>
      </c>
      <c r="AU58" s="21">
        <f t="shared" si="8"/>
        <v>158.67399999999998</v>
      </c>
      <c r="AV58" s="47"/>
      <c r="AW58" s="19">
        <v>10</v>
      </c>
      <c r="AX58" s="20">
        <v>200</v>
      </c>
      <c r="AY58" s="20">
        <v>0</v>
      </c>
      <c r="AZ58" s="20">
        <v>34</v>
      </c>
      <c r="BA58" s="20">
        <v>20</v>
      </c>
      <c r="BB58" s="42">
        <f t="shared" si="9"/>
        <v>264</v>
      </c>
      <c r="BC58" s="43">
        <f t="shared" si="10"/>
        <v>250.79999999999998</v>
      </c>
      <c r="BD58" s="19">
        <v>14</v>
      </c>
      <c r="BE58" s="20">
        <v>15</v>
      </c>
      <c r="BF58" s="20">
        <v>8</v>
      </c>
      <c r="BG58" s="20">
        <v>9</v>
      </c>
      <c r="BH58" s="20">
        <v>1</v>
      </c>
      <c r="BI58" s="49">
        <f t="shared" si="11"/>
        <v>47</v>
      </c>
      <c r="BJ58" s="48">
        <f t="shared" si="12"/>
        <v>203.79999999999998</v>
      </c>
      <c r="BK58" s="24">
        <f t="shared" si="13"/>
        <v>97.823999999999984</v>
      </c>
      <c r="BL58" s="48">
        <f t="shared" si="14"/>
        <v>105.976</v>
      </c>
      <c r="BO58" s="129">
        <f t="shared" si="25"/>
        <v>2526</v>
      </c>
      <c r="BP58" s="129">
        <f t="shared" si="26"/>
        <v>90</v>
      </c>
      <c r="BQ58" s="129">
        <f t="shared" si="27"/>
        <v>863</v>
      </c>
      <c r="BR58" s="129">
        <f t="shared" si="28"/>
        <v>26</v>
      </c>
      <c r="BS58" s="129">
        <f t="shared" si="29"/>
        <v>3389</v>
      </c>
      <c r="BT58" s="129">
        <f t="shared" si="30"/>
        <v>116</v>
      </c>
      <c r="BU58" s="129">
        <f t="shared" si="31"/>
        <v>7.5</v>
      </c>
      <c r="BV58" s="129">
        <f t="shared" si="32"/>
        <v>151.18</v>
      </c>
      <c r="BW58" s="129">
        <f t="shared" si="33"/>
        <v>0.85</v>
      </c>
      <c r="BX58" s="129">
        <f t="shared" si="34"/>
        <v>152.03</v>
      </c>
      <c r="BY58" s="134">
        <f t="shared" si="35"/>
        <v>152.03</v>
      </c>
      <c r="BZ58" s="129">
        <f t="shared" si="38"/>
        <v>36.03</v>
      </c>
    </row>
    <row r="59" spans="1:78" ht="18.75">
      <c r="A59" s="143">
        <f t="shared" si="16"/>
        <v>42916</v>
      </c>
      <c r="B59" s="138" t="s">
        <v>57</v>
      </c>
      <c r="C59" s="30">
        <v>917</v>
      </c>
      <c r="D59" s="30">
        <v>929</v>
      </c>
      <c r="E59" s="30">
        <v>680</v>
      </c>
      <c r="F59" s="30">
        <v>66</v>
      </c>
      <c r="G59" s="30"/>
      <c r="H59" s="23">
        <v>24</v>
      </c>
      <c r="I59" s="33">
        <f t="shared" ref="I59" si="47">C59+D59+E59</f>
        <v>2526</v>
      </c>
      <c r="J59" s="33">
        <f t="shared" ref="J59" si="48">F59+G59+H59</f>
        <v>90</v>
      </c>
      <c r="K59" s="23">
        <v>397</v>
      </c>
      <c r="L59" s="14">
        <v>466</v>
      </c>
      <c r="M59" s="14">
        <v>380</v>
      </c>
      <c r="N59" s="14"/>
      <c r="O59" s="14">
        <v>13</v>
      </c>
      <c r="P59" s="14">
        <v>16</v>
      </c>
      <c r="Q59" s="14">
        <v>13</v>
      </c>
      <c r="R59" s="34"/>
      <c r="S59" s="33">
        <f t="shared" si="19"/>
        <v>1243</v>
      </c>
      <c r="T59" s="33">
        <f t="shared" si="20"/>
        <v>42</v>
      </c>
      <c r="U59" s="35">
        <f t="shared" si="21"/>
        <v>132</v>
      </c>
      <c r="V59" s="23">
        <v>6.28</v>
      </c>
      <c r="W59" s="23">
        <v>3.5</v>
      </c>
      <c r="X59" s="30">
        <v>9.1999999999999993</v>
      </c>
      <c r="Y59" s="38">
        <v>5.3</v>
      </c>
      <c r="Z59" s="38">
        <v>7.5</v>
      </c>
      <c r="AA59" s="38">
        <v>3.4</v>
      </c>
      <c r="AB59" s="38"/>
      <c r="AC59" s="38"/>
      <c r="AD59" s="38"/>
      <c r="AE59" s="38">
        <v>0.85</v>
      </c>
      <c r="AF59" s="38"/>
      <c r="AG59" s="38"/>
      <c r="AH59" s="44">
        <f t="shared" si="4"/>
        <v>0.85</v>
      </c>
      <c r="AI59" s="53">
        <v>60</v>
      </c>
      <c r="AJ59" s="15">
        <f t="shared" si="37"/>
        <v>60.85</v>
      </c>
      <c r="AK59" s="51">
        <f t="shared" si="22"/>
        <v>161.13</v>
      </c>
      <c r="AL59" s="96">
        <f t="shared" si="23"/>
        <v>168.03</v>
      </c>
      <c r="AM59" s="16">
        <f t="shared" si="36"/>
        <v>107.18</v>
      </c>
      <c r="AN59" s="50"/>
      <c r="AO59" s="46"/>
      <c r="AP59" s="17">
        <f t="shared" si="24"/>
        <v>168.03</v>
      </c>
      <c r="AQ59" s="18">
        <f t="shared" si="5"/>
        <v>-2.4560000000000173</v>
      </c>
      <c r="AR59" s="40"/>
      <c r="AS59" s="19">
        <f t="shared" si="6"/>
        <v>60.85</v>
      </c>
      <c r="AT59" s="20">
        <f t="shared" si="7"/>
        <v>97.823999999999984</v>
      </c>
      <c r="AU59" s="21">
        <f t="shared" si="8"/>
        <v>158.67399999999998</v>
      </c>
      <c r="AV59" s="47"/>
      <c r="AW59" s="19">
        <v>10</v>
      </c>
      <c r="AX59" s="20">
        <v>200</v>
      </c>
      <c r="AY59" s="20">
        <v>0</v>
      </c>
      <c r="AZ59" s="20">
        <v>34</v>
      </c>
      <c r="BA59" s="20">
        <v>20</v>
      </c>
      <c r="BB59" s="42">
        <f t="shared" si="9"/>
        <v>264</v>
      </c>
      <c r="BC59" s="43">
        <f t="shared" si="10"/>
        <v>250.79999999999998</v>
      </c>
      <c r="BD59" s="19">
        <v>14</v>
      </c>
      <c r="BE59" s="20">
        <v>15</v>
      </c>
      <c r="BF59" s="20">
        <v>8</v>
      </c>
      <c r="BG59" s="20">
        <v>9</v>
      </c>
      <c r="BH59" s="20">
        <v>1</v>
      </c>
      <c r="BI59" s="49">
        <f t="shared" si="11"/>
        <v>47</v>
      </c>
      <c r="BJ59" s="48">
        <f t="shared" si="12"/>
        <v>203.79999999999998</v>
      </c>
      <c r="BK59" s="24">
        <f t="shared" si="13"/>
        <v>97.823999999999984</v>
      </c>
      <c r="BL59" s="48">
        <f t="shared" si="14"/>
        <v>105.976</v>
      </c>
      <c r="BO59" s="129">
        <f t="shared" si="25"/>
        <v>2526</v>
      </c>
      <c r="BP59" s="129">
        <f t="shared" si="26"/>
        <v>90</v>
      </c>
      <c r="BQ59" s="129">
        <f t="shared" si="27"/>
        <v>863</v>
      </c>
      <c r="BR59" s="129">
        <f t="shared" si="28"/>
        <v>26</v>
      </c>
      <c r="BS59" s="129">
        <f t="shared" si="29"/>
        <v>3389</v>
      </c>
      <c r="BT59" s="129">
        <f t="shared" si="30"/>
        <v>116</v>
      </c>
      <c r="BU59" s="129">
        <f t="shared" si="31"/>
        <v>7.5</v>
      </c>
      <c r="BV59" s="129">
        <f t="shared" si="32"/>
        <v>151.18</v>
      </c>
      <c r="BW59" s="129">
        <f t="shared" si="33"/>
        <v>0.85</v>
      </c>
      <c r="BX59" s="129">
        <f t="shared" si="34"/>
        <v>152.03</v>
      </c>
      <c r="BY59" s="134">
        <f t="shared" si="35"/>
        <v>152.03</v>
      </c>
      <c r="BZ59" s="129">
        <f t="shared" si="38"/>
        <v>36.03</v>
      </c>
    </row>
    <row r="60" spans="1:78" ht="18.75">
      <c r="A60" s="143">
        <f t="shared" si="16"/>
        <v>42916</v>
      </c>
      <c r="B60" s="138" t="s">
        <v>58</v>
      </c>
      <c r="C60" s="30">
        <v>905</v>
      </c>
      <c r="D60" s="30">
        <v>663</v>
      </c>
      <c r="E60" s="30">
        <v>673</v>
      </c>
      <c r="F60" s="30">
        <v>66</v>
      </c>
      <c r="G60" s="30"/>
      <c r="H60" s="23">
        <v>24</v>
      </c>
      <c r="I60" s="33">
        <f t="shared" si="17"/>
        <v>2241</v>
      </c>
      <c r="J60" s="33">
        <f t="shared" si="18"/>
        <v>90</v>
      </c>
      <c r="K60" s="23">
        <v>377</v>
      </c>
      <c r="L60" s="14">
        <v>453</v>
      </c>
      <c r="M60" s="14">
        <v>370</v>
      </c>
      <c r="N60" s="14"/>
      <c r="O60" s="14">
        <v>13</v>
      </c>
      <c r="P60" s="14">
        <v>16</v>
      </c>
      <c r="Q60" s="14">
        <v>13</v>
      </c>
      <c r="R60" s="34"/>
      <c r="S60" s="33">
        <f t="shared" si="19"/>
        <v>1200</v>
      </c>
      <c r="T60" s="33">
        <f t="shared" si="20"/>
        <v>42</v>
      </c>
      <c r="U60" s="35">
        <f t="shared" si="21"/>
        <v>132</v>
      </c>
      <c r="V60" s="23">
        <v>6.28</v>
      </c>
      <c r="W60" s="23">
        <v>3.5</v>
      </c>
      <c r="X60" s="30">
        <v>8.5</v>
      </c>
      <c r="Y60" s="38">
        <v>5.3</v>
      </c>
      <c r="Z60" s="38">
        <v>7.5</v>
      </c>
      <c r="AA60" s="38">
        <v>3.4</v>
      </c>
      <c r="AB60" s="30"/>
      <c r="AC60" s="30"/>
      <c r="AD60" s="38"/>
      <c r="AE60" s="38">
        <v>0.85</v>
      </c>
      <c r="AF60" s="38"/>
      <c r="AG60" s="30"/>
      <c r="AH60" s="45">
        <f t="shared" si="4"/>
        <v>0.85</v>
      </c>
      <c r="AI60" s="53">
        <v>60</v>
      </c>
      <c r="AJ60" s="15">
        <f t="shared" si="37"/>
        <v>60.85</v>
      </c>
      <c r="AK60" s="51">
        <f t="shared" si="22"/>
        <v>160.43</v>
      </c>
      <c r="AL60" s="96">
        <f t="shared" si="23"/>
        <v>167.33</v>
      </c>
      <c r="AM60" s="16">
        <f t="shared" si="36"/>
        <v>106.48000000000002</v>
      </c>
      <c r="AN60" s="50"/>
      <c r="AO60" s="46"/>
      <c r="AP60" s="17">
        <f t="shared" si="24"/>
        <v>167.33</v>
      </c>
      <c r="AQ60" s="18">
        <f t="shared" si="5"/>
        <v>-1.7560000000000286</v>
      </c>
      <c r="AR60" s="40"/>
      <c r="AS60" s="19">
        <f t="shared" si="6"/>
        <v>60.85</v>
      </c>
      <c r="AT60" s="20">
        <f t="shared" si="7"/>
        <v>97.823999999999984</v>
      </c>
      <c r="AU60" s="21">
        <f t="shared" si="8"/>
        <v>158.67399999999998</v>
      </c>
      <c r="AV60" s="47"/>
      <c r="AW60" s="19">
        <v>10</v>
      </c>
      <c r="AX60" s="20">
        <v>200</v>
      </c>
      <c r="AY60" s="20">
        <v>0</v>
      </c>
      <c r="AZ60" s="20">
        <v>34</v>
      </c>
      <c r="BA60" s="20">
        <v>20</v>
      </c>
      <c r="BB60" s="42">
        <f t="shared" si="9"/>
        <v>264</v>
      </c>
      <c r="BC60" s="43">
        <f t="shared" si="10"/>
        <v>250.79999999999998</v>
      </c>
      <c r="BD60" s="19">
        <v>14</v>
      </c>
      <c r="BE60" s="20">
        <v>15</v>
      </c>
      <c r="BF60" s="20">
        <v>8</v>
      </c>
      <c r="BG60" s="20">
        <v>9</v>
      </c>
      <c r="BH60" s="20">
        <v>1</v>
      </c>
      <c r="BI60" s="49">
        <f t="shared" si="11"/>
        <v>47</v>
      </c>
      <c r="BJ60" s="48">
        <f t="shared" si="12"/>
        <v>203.79999999999998</v>
      </c>
      <c r="BK60" s="24">
        <f t="shared" si="13"/>
        <v>97.823999999999984</v>
      </c>
      <c r="BL60" s="48">
        <f t="shared" si="14"/>
        <v>105.976</v>
      </c>
      <c r="BO60" s="129">
        <f t="shared" si="25"/>
        <v>2241</v>
      </c>
      <c r="BP60" s="129">
        <f t="shared" si="26"/>
        <v>90</v>
      </c>
      <c r="BQ60" s="129">
        <f t="shared" si="27"/>
        <v>830</v>
      </c>
      <c r="BR60" s="129">
        <f t="shared" si="28"/>
        <v>26</v>
      </c>
      <c r="BS60" s="129">
        <f t="shared" si="29"/>
        <v>3071</v>
      </c>
      <c r="BT60" s="129">
        <f t="shared" si="30"/>
        <v>116</v>
      </c>
      <c r="BU60" s="129">
        <f t="shared" si="31"/>
        <v>7.5</v>
      </c>
      <c r="BV60" s="129">
        <f t="shared" si="32"/>
        <v>150.48000000000002</v>
      </c>
      <c r="BW60" s="129">
        <f t="shared" si="33"/>
        <v>0.85</v>
      </c>
      <c r="BX60" s="129">
        <f t="shared" si="34"/>
        <v>151.33000000000001</v>
      </c>
      <c r="BY60" s="134">
        <f t="shared" si="35"/>
        <v>151.33000000000001</v>
      </c>
      <c r="BZ60" s="129">
        <f t="shared" si="38"/>
        <v>35.330000000000005</v>
      </c>
    </row>
    <row r="61" spans="1:78" ht="18.75">
      <c r="A61" s="143">
        <f t="shared" si="16"/>
        <v>42916</v>
      </c>
      <c r="B61" s="138" t="s">
        <v>59</v>
      </c>
      <c r="C61" s="30">
        <v>905</v>
      </c>
      <c r="D61" s="30">
        <v>663</v>
      </c>
      <c r="E61" s="30">
        <v>673</v>
      </c>
      <c r="F61" s="30">
        <v>66</v>
      </c>
      <c r="G61" s="30"/>
      <c r="H61" s="23">
        <v>24</v>
      </c>
      <c r="I61" s="33">
        <f t="shared" ref="I61" si="49">C61+D61+E61</f>
        <v>2241</v>
      </c>
      <c r="J61" s="33">
        <f t="shared" ref="J61" si="50">F61+G61+H61</f>
        <v>90</v>
      </c>
      <c r="K61" s="23">
        <v>377</v>
      </c>
      <c r="L61" s="14">
        <v>453</v>
      </c>
      <c r="M61" s="14">
        <v>370</v>
      </c>
      <c r="N61" s="14"/>
      <c r="O61" s="14">
        <v>13</v>
      </c>
      <c r="P61" s="14">
        <v>16</v>
      </c>
      <c r="Q61" s="14">
        <v>13</v>
      </c>
      <c r="R61" s="34"/>
      <c r="S61" s="33">
        <f t="shared" si="19"/>
        <v>1200</v>
      </c>
      <c r="T61" s="33">
        <f t="shared" si="20"/>
        <v>42</v>
      </c>
      <c r="U61" s="35">
        <f t="shared" si="21"/>
        <v>132</v>
      </c>
      <c r="V61" s="23">
        <v>6.28</v>
      </c>
      <c r="W61" s="23">
        <v>3.5</v>
      </c>
      <c r="X61" s="30">
        <v>8.5</v>
      </c>
      <c r="Y61" s="38">
        <v>5.3</v>
      </c>
      <c r="Z61" s="38">
        <v>7.5</v>
      </c>
      <c r="AA61" s="38">
        <v>3.4</v>
      </c>
      <c r="AB61" s="30"/>
      <c r="AC61" s="30"/>
      <c r="AD61" s="38"/>
      <c r="AE61" s="38">
        <v>0.85</v>
      </c>
      <c r="AF61" s="38"/>
      <c r="AG61" s="30"/>
      <c r="AH61" s="45">
        <f t="shared" si="4"/>
        <v>0.85</v>
      </c>
      <c r="AI61" s="53">
        <v>60</v>
      </c>
      <c r="AJ61" s="15">
        <f t="shared" si="37"/>
        <v>60.85</v>
      </c>
      <c r="AK61" s="51">
        <f t="shared" si="22"/>
        <v>160.43</v>
      </c>
      <c r="AL61" s="96">
        <f t="shared" si="23"/>
        <v>167.33</v>
      </c>
      <c r="AM61" s="16">
        <f t="shared" si="36"/>
        <v>106.48000000000002</v>
      </c>
      <c r="AN61" s="50"/>
      <c r="AO61" s="46"/>
      <c r="AP61" s="17">
        <f t="shared" si="24"/>
        <v>167.33</v>
      </c>
      <c r="AQ61" s="18">
        <f t="shared" si="5"/>
        <v>-1.7560000000000286</v>
      </c>
      <c r="AR61" s="40"/>
      <c r="AS61" s="19">
        <f t="shared" si="6"/>
        <v>60.85</v>
      </c>
      <c r="AT61" s="20">
        <f t="shared" si="7"/>
        <v>97.823999999999984</v>
      </c>
      <c r="AU61" s="21">
        <f t="shared" si="8"/>
        <v>158.67399999999998</v>
      </c>
      <c r="AV61" s="47"/>
      <c r="AW61" s="19">
        <v>10</v>
      </c>
      <c r="AX61" s="20">
        <v>200</v>
      </c>
      <c r="AY61" s="20">
        <v>0</v>
      </c>
      <c r="AZ61" s="20">
        <v>34</v>
      </c>
      <c r="BA61" s="20">
        <v>20</v>
      </c>
      <c r="BB61" s="42">
        <f t="shared" si="9"/>
        <v>264</v>
      </c>
      <c r="BC61" s="43">
        <f t="shared" si="10"/>
        <v>250.79999999999998</v>
      </c>
      <c r="BD61" s="19">
        <v>14</v>
      </c>
      <c r="BE61" s="20">
        <v>15</v>
      </c>
      <c r="BF61" s="20">
        <v>8</v>
      </c>
      <c r="BG61" s="20">
        <v>9</v>
      </c>
      <c r="BH61" s="20">
        <v>1</v>
      </c>
      <c r="BI61" s="49">
        <f t="shared" si="11"/>
        <v>47</v>
      </c>
      <c r="BJ61" s="48">
        <f t="shared" si="12"/>
        <v>203.79999999999998</v>
      </c>
      <c r="BK61" s="24">
        <f t="shared" si="13"/>
        <v>97.823999999999984</v>
      </c>
      <c r="BL61" s="48">
        <f t="shared" si="14"/>
        <v>105.976</v>
      </c>
      <c r="BO61" s="129">
        <f t="shared" si="25"/>
        <v>2241</v>
      </c>
      <c r="BP61" s="129">
        <f t="shared" si="26"/>
        <v>90</v>
      </c>
      <c r="BQ61" s="129">
        <f t="shared" si="27"/>
        <v>830</v>
      </c>
      <c r="BR61" s="129">
        <f t="shared" si="28"/>
        <v>26</v>
      </c>
      <c r="BS61" s="129">
        <f t="shared" si="29"/>
        <v>3071</v>
      </c>
      <c r="BT61" s="129">
        <f t="shared" si="30"/>
        <v>116</v>
      </c>
      <c r="BU61" s="129">
        <f t="shared" si="31"/>
        <v>7.5</v>
      </c>
      <c r="BV61" s="129">
        <f t="shared" si="32"/>
        <v>150.48000000000002</v>
      </c>
      <c r="BW61" s="129">
        <f t="shared" si="33"/>
        <v>0.85</v>
      </c>
      <c r="BX61" s="129">
        <f t="shared" si="34"/>
        <v>151.33000000000001</v>
      </c>
      <c r="BY61" s="134">
        <f t="shared" si="35"/>
        <v>151.33000000000001</v>
      </c>
      <c r="BZ61" s="129">
        <f t="shared" si="38"/>
        <v>35.330000000000005</v>
      </c>
    </row>
    <row r="62" spans="1:78" ht="18.75">
      <c r="A62" s="143">
        <f t="shared" si="16"/>
        <v>42916</v>
      </c>
      <c r="B62" s="138" t="s">
        <v>28</v>
      </c>
      <c r="C62" s="30">
        <v>890</v>
      </c>
      <c r="D62" s="30">
        <v>593</v>
      </c>
      <c r="E62" s="30">
        <v>661</v>
      </c>
      <c r="F62" s="30">
        <v>62</v>
      </c>
      <c r="G62" s="30"/>
      <c r="H62" s="23">
        <v>22</v>
      </c>
      <c r="I62" s="33">
        <f t="shared" si="17"/>
        <v>2144</v>
      </c>
      <c r="J62" s="33">
        <f t="shared" si="18"/>
        <v>84</v>
      </c>
      <c r="K62" s="23">
        <v>374</v>
      </c>
      <c r="L62" s="14">
        <v>455</v>
      </c>
      <c r="M62" s="14">
        <v>370</v>
      </c>
      <c r="N62" s="14"/>
      <c r="O62" s="14">
        <v>13</v>
      </c>
      <c r="P62" s="14">
        <v>16</v>
      </c>
      <c r="Q62" s="14">
        <v>13</v>
      </c>
      <c r="R62" s="34"/>
      <c r="S62" s="33">
        <f t="shared" si="19"/>
        <v>1199</v>
      </c>
      <c r="T62" s="33">
        <f t="shared" si="20"/>
        <v>42</v>
      </c>
      <c r="U62" s="35">
        <f t="shared" si="21"/>
        <v>126</v>
      </c>
      <c r="V62" s="23">
        <v>6.28</v>
      </c>
      <c r="W62" s="23">
        <v>3.5</v>
      </c>
      <c r="X62" s="30">
        <v>8.5</v>
      </c>
      <c r="Y62" s="30">
        <v>4.7</v>
      </c>
      <c r="Z62" s="30">
        <v>6.7</v>
      </c>
      <c r="AA62" s="38">
        <v>3.2</v>
      </c>
      <c r="AB62" s="30"/>
      <c r="AC62" s="30"/>
      <c r="AD62" s="30"/>
      <c r="AE62" s="38">
        <v>0.85</v>
      </c>
      <c r="AF62" s="30"/>
      <c r="AG62" s="30"/>
      <c r="AH62" s="45">
        <f t="shared" si="4"/>
        <v>0.85</v>
      </c>
      <c r="AI62" s="53">
        <v>60</v>
      </c>
      <c r="AJ62" s="15">
        <f t="shared" si="37"/>
        <v>60.85</v>
      </c>
      <c r="AK62" s="51">
        <f t="shared" si="22"/>
        <v>153.02999999999997</v>
      </c>
      <c r="AL62" s="96">
        <f t="shared" si="23"/>
        <v>159.72999999999996</v>
      </c>
      <c r="AM62" s="16">
        <f t="shared" si="36"/>
        <v>98.879999999999967</v>
      </c>
      <c r="AN62" s="50"/>
      <c r="AO62" s="46"/>
      <c r="AP62" s="17">
        <f t="shared" si="24"/>
        <v>159.72999999999996</v>
      </c>
      <c r="AQ62" s="18">
        <f t="shared" si="5"/>
        <v>5.6440000000000055</v>
      </c>
      <c r="AR62" s="40"/>
      <c r="AS62" s="19">
        <f t="shared" si="6"/>
        <v>60.85</v>
      </c>
      <c r="AT62" s="20">
        <f t="shared" si="7"/>
        <v>97.823999999999984</v>
      </c>
      <c r="AU62" s="21">
        <f t="shared" si="8"/>
        <v>158.67399999999998</v>
      </c>
      <c r="AV62" s="47"/>
      <c r="AW62" s="19">
        <v>10</v>
      </c>
      <c r="AX62" s="20">
        <v>200</v>
      </c>
      <c r="AY62" s="20">
        <v>0</v>
      </c>
      <c r="AZ62" s="20">
        <v>34</v>
      </c>
      <c r="BA62" s="20">
        <v>20</v>
      </c>
      <c r="BB62" s="42">
        <f t="shared" si="9"/>
        <v>264</v>
      </c>
      <c r="BC62" s="43">
        <f t="shared" si="10"/>
        <v>250.79999999999998</v>
      </c>
      <c r="BD62" s="19">
        <v>14</v>
      </c>
      <c r="BE62" s="20">
        <v>15</v>
      </c>
      <c r="BF62" s="20">
        <v>8</v>
      </c>
      <c r="BG62" s="20">
        <v>9</v>
      </c>
      <c r="BH62" s="20">
        <v>1</v>
      </c>
      <c r="BI62" s="49">
        <f t="shared" si="11"/>
        <v>47</v>
      </c>
      <c r="BJ62" s="48">
        <f t="shared" si="12"/>
        <v>203.79999999999998</v>
      </c>
      <c r="BK62" s="24">
        <f t="shared" si="13"/>
        <v>97.823999999999984</v>
      </c>
      <c r="BL62" s="48">
        <f t="shared" si="14"/>
        <v>105.976</v>
      </c>
      <c r="BO62" s="129">
        <f t="shared" si="25"/>
        <v>2144</v>
      </c>
      <c r="BP62" s="129">
        <f t="shared" si="26"/>
        <v>84</v>
      </c>
      <c r="BQ62" s="129">
        <f t="shared" si="27"/>
        <v>829</v>
      </c>
      <c r="BR62" s="129">
        <f t="shared" si="28"/>
        <v>26</v>
      </c>
      <c r="BS62" s="129">
        <f t="shared" si="29"/>
        <v>2973</v>
      </c>
      <c r="BT62" s="129">
        <f t="shared" si="30"/>
        <v>110</v>
      </c>
      <c r="BU62" s="129">
        <f t="shared" si="31"/>
        <v>6.7</v>
      </c>
      <c r="BV62" s="129">
        <f t="shared" si="32"/>
        <v>142.87999999999997</v>
      </c>
      <c r="BW62" s="129">
        <f t="shared" si="33"/>
        <v>0.85</v>
      </c>
      <c r="BX62" s="129">
        <f t="shared" si="34"/>
        <v>143.72999999999996</v>
      </c>
      <c r="BY62" s="134">
        <f t="shared" si="35"/>
        <v>143.72999999999996</v>
      </c>
      <c r="BZ62" s="129">
        <f t="shared" si="38"/>
        <v>33.730000000000004</v>
      </c>
    </row>
    <row r="63" spans="1:78" ht="18.75">
      <c r="A63" s="143">
        <f t="shared" si="16"/>
        <v>42916</v>
      </c>
      <c r="B63" s="140" t="s">
        <v>60</v>
      </c>
      <c r="C63" s="30">
        <v>842</v>
      </c>
      <c r="D63" s="30">
        <v>639</v>
      </c>
      <c r="E63" s="30">
        <v>640</v>
      </c>
      <c r="F63" s="30">
        <v>61</v>
      </c>
      <c r="G63" s="30"/>
      <c r="H63" s="23">
        <v>23</v>
      </c>
      <c r="I63" s="33">
        <f t="shared" si="17"/>
        <v>2121</v>
      </c>
      <c r="J63" s="33">
        <f t="shared" si="18"/>
        <v>84</v>
      </c>
      <c r="K63" s="23">
        <v>370</v>
      </c>
      <c r="L63" s="14">
        <v>452</v>
      </c>
      <c r="M63" s="14">
        <v>360</v>
      </c>
      <c r="N63" s="14"/>
      <c r="O63" s="14">
        <v>13</v>
      </c>
      <c r="P63" s="14">
        <v>16</v>
      </c>
      <c r="Q63" s="14">
        <v>13</v>
      </c>
      <c r="R63" s="34"/>
      <c r="S63" s="33">
        <f t="shared" si="19"/>
        <v>1182</v>
      </c>
      <c r="T63" s="33">
        <f t="shared" si="20"/>
        <v>42</v>
      </c>
      <c r="U63" s="35">
        <f t="shared" si="21"/>
        <v>126</v>
      </c>
      <c r="V63" s="23">
        <v>6.28</v>
      </c>
      <c r="W63" s="23">
        <v>3.5</v>
      </c>
      <c r="X63" s="30">
        <v>8.5</v>
      </c>
      <c r="Y63" s="30">
        <v>4.7</v>
      </c>
      <c r="Z63" s="30">
        <v>6.7</v>
      </c>
      <c r="AA63" s="38">
        <v>3.2</v>
      </c>
      <c r="AB63" s="30"/>
      <c r="AC63" s="30"/>
      <c r="AD63" s="30"/>
      <c r="AE63" s="38">
        <v>0.85</v>
      </c>
      <c r="AF63" s="30"/>
      <c r="AG63" s="30"/>
      <c r="AH63" s="45">
        <f t="shared" si="4"/>
        <v>0.85</v>
      </c>
      <c r="AI63" s="53">
        <v>60</v>
      </c>
      <c r="AJ63" s="15">
        <f t="shared" si="37"/>
        <v>60.85</v>
      </c>
      <c r="AK63" s="51">
        <f t="shared" si="22"/>
        <v>153.02999999999997</v>
      </c>
      <c r="AL63" s="96">
        <f t="shared" si="23"/>
        <v>159.72999999999996</v>
      </c>
      <c r="AM63" s="16">
        <f t="shared" si="36"/>
        <v>98.879999999999967</v>
      </c>
      <c r="AN63" s="50"/>
      <c r="AO63" s="46"/>
      <c r="AP63" s="17">
        <f t="shared" si="24"/>
        <v>159.72999999999996</v>
      </c>
      <c r="AQ63" s="18">
        <f t="shared" si="5"/>
        <v>5.6440000000000055</v>
      </c>
      <c r="AR63" s="40"/>
      <c r="AS63" s="19">
        <f t="shared" si="6"/>
        <v>60.85</v>
      </c>
      <c r="AT63" s="20">
        <f t="shared" si="7"/>
        <v>97.823999999999984</v>
      </c>
      <c r="AU63" s="21">
        <f t="shared" si="8"/>
        <v>158.67399999999998</v>
      </c>
      <c r="AV63" s="47"/>
      <c r="AW63" s="19">
        <v>10</v>
      </c>
      <c r="AX63" s="20">
        <v>200</v>
      </c>
      <c r="AY63" s="20">
        <v>0</v>
      </c>
      <c r="AZ63" s="20">
        <v>34</v>
      </c>
      <c r="BA63" s="20">
        <v>20</v>
      </c>
      <c r="BB63" s="42">
        <f t="shared" si="9"/>
        <v>264</v>
      </c>
      <c r="BC63" s="43">
        <f t="shared" si="10"/>
        <v>250.79999999999998</v>
      </c>
      <c r="BD63" s="19">
        <v>14</v>
      </c>
      <c r="BE63" s="20">
        <v>15</v>
      </c>
      <c r="BF63" s="20">
        <v>8</v>
      </c>
      <c r="BG63" s="20">
        <v>9</v>
      </c>
      <c r="BH63" s="20">
        <v>1</v>
      </c>
      <c r="BI63" s="49">
        <f t="shared" si="11"/>
        <v>47</v>
      </c>
      <c r="BJ63" s="48">
        <f t="shared" si="12"/>
        <v>203.79999999999998</v>
      </c>
      <c r="BK63" s="24">
        <f t="shared" si="13"/>
        <v>97.823999999999984</v>
      </c>
      <c r="BL63" s="48">
        <f t="shared" si="14"/>
        <v>105.976</v>
      </c>
      <c r="BO63" s="129">
        <f t="shared" si="25"/>
        <v>2121</v>
      </c>
      <c r="BP63" s="129">
        <f t="shared" si="26"/>
        <v>84</v>
      </c>
      <c r="BQ63" s="129">
        <f t="shared" si="27"/>
        <v>822</v>
      </c>
      <c r="BR63" s="129">
        <f t="shared" si="28"/>
        <v>26</v>
      </c>
      <c r="BS63" s="129">
        <f t="shared" si="29"/>
        <v>2943</v>
      </c>
      <c r="BT63" s="129">
        <f t="shared" si="30"/>
        <v>110</v>
      </c>
      <c r="BU63" s="129">
        <f t="shared" si="31"/>
        <v>6.7</v>
      </c>
      <c r="BV63" s="129">
        <f t="shared" si="32"/>
        <v>142.87999999999997</v>
      </c>
      <c r="BW63" s="129">
        <f t="shared" si="33"/>
        <v>0.85</v>
      </c>
      <c r="BX63" s="129">
        <f t="shared" si="34"/>
        <v>143.72999999999996</v>
      </c>
      <c r="BY63" s="134">
        <f t="shared" si="35"/>
        <v>143.72999999999996</v>
      </c>
      <c r="BZ63" s="129">
        <f t="shared" si="38"/>
        <v>33.730000000000004</v>
      </c>
    </row>
    <row r="64" spans="1:78" ht="18.75">
      <c r="A64" s="143">
        <f t="shared" si="16"/>
        <v>42916</v>
      </c>
      <c r="B64" s="140" t="s">
        <v>29</v>
      </c>
      <c r="C64" s="30">
        <v>807</v>
      </c>
      <c r="D64" s="30">
        <v>779</v>
      </c>
      <c r="E64" s="30">
        <v>606</v>
      </c>
      <c r="F64" s="30">
        <v>56</v>
      </c>
      <c r="G64" s="30"/>
      <c r="H64" s="23">
        <v>22</v>
      </c>
      <c r="I64" s="33">
        <f t="shared" si="17"/>
        <v>2192</v>
      </c>
      <c r="J64" s="33">
        <f t="shared" si="18"/>
        <v>78</v>
      </c>
      <c r="K64" s="23">
        <v>380</v>
      </c>
      <c r="L64" s="14">
        <v>431</v>
      </c>
      <c r="M64" s="14">
        <v>370</v>
      </c>
      <c r="N64" s="14"/>
      <c r="O64" s="14">
        <v>13</v>
      </c>
      <c r="P64" s="14">
        <v>15</v>
      </c>
      <c r="Q64" s="14">
        <v>13</v>
      </c>
      <c r="R64" s="34"/>
      <c r="S64" s="33">
        <f t="shared" si="19"/>
        <v>1181</v>
      </c>
      <c r="T64" s="33">
        <f t="shared" si="20"/>
        <v>41</v>
      </c>
      <c r="U64" s="35">
        <f t="shared" si="21"/>
        <v>119</v>
      </c>
      <c r="V64" s="23">
        <v>5.68</v>
      </c>
      <c r="W64" s="23">
        <v>3.5</v>
      </c>
      <c r="X64" s="23">
        <v>8.5</v>
      </c>
      <c r="Y64" s="30">
        <v>4.0999999999999996</v>
      </c>
      <c r="Z64" s="30">
        <v>5.9</v>
      </c>
      <c r="AA64" s="38">
        <v>2.9</v>
      </c>
      <c r="AB64" s="30"/>
      <c r="AC64" s="30"/>
      <c r="AD64" s="30"/>
      <c r="AE64" s="38">
        <v>0.85</v>
      </c>
      <c r="AF64" s="30"/>
      <c r="AG64" s="30"/>
      <c r="AH64" s="45">
        <f t="shared" si="4"/>
        <v>0.85</v>
      </c>
      <c r="AI64" s="53">
        <v>60</v>
      </c>
      <c r="AJ64" s="15">
        <f t="shared" si="37"/>
        <v>60.85</v>
      </c>
      <c r="AK64" s="51">
        <f t="shared" si="22"/>
        <v>144.03</v>
      </c>
      <c r="AL64" s="96">
        <f t="shared" si="23"/>
        <v>150.43</v>
      </c>
      <c r="AM64" s="16">
        <f t="shared" si="36"/>
        <v>89.580000000000013</v>
      </c>
      <c r="AN64" s="50"/>
      <c r="AO64" s="46"/>
      <c r="AP64" s="17">
        <f t="shared" si="24"/>
        <v>150.43</v>
      </c>
      <c r="AQ64" s="18">
        <f t="shared" si="5"/>
        <v>14.643999999999977</v>
      </c>
      <c r="AR64" s="40"/>
      <c r="AS64" s="19">
        <f t="shared" si="6"/>
        <v>60.85</v>
      </c>
      <c r="AT64" s="20">
        <f t="shared" si="7"/>
        <v>97.823999999999984</v>
      </c>
      <c r="AU64" s="21">
        <f t="shared" si="8"/>
        <v>158.67399999999998</v>
      </c>
      <c r="AV64" s="47"/>
      <c r="AW64" s="19">
        <v>10</v>
      </c>
      <c r="AX64" s="20">
        <v>200</v>
      </c>
      <c r="AY64" s="20">
        <v>0</v>
      </c>
      <c r="AZ64" s="20">
        <v>34</v>
      </c>
      <c r="BA64" s="20">
        <v>20</v>
      </c>
      <c r="BB64" s="42">
        <f t="shared" si="9"/>
        <v>264</v>
      </c>
      <c r="BC64" s="43">
        <f t="shared" si="10"/>
        <v>250.79999999999998</v>
      </c>
      <c r="BD64" s="19">
        <v>14</v>
      </c>
      <c r="BE64" s="20">
        <v>15</v>
      </c>
      <c r="BF64" s="20">
        <v>8</v>
      </c>
      <c r="BG64" s="20">
        <v>9</v>
      </c>
      <c r="BH64" s="20">
        <v>1</v>
      </c>
      <c r="BI64" s="49">
        <f t="shared" si="11"/>
        <v>47</v>
      </c>
      <c r="BJ64" s="48">
        <f t="shared" si="12"/>
        <v>203.79999999999998</v>
      </c>
      <c r="BK64" s="24">
        <f t="shared" si="13"/>
        <v>97.823999999999984</v>
      </c>
      <c r="BL64" s="48">
        <f t="shared" si="14"/>
        <v>105.976</v>
      </c>
      <c r="BO64" s="129">
        <f t="shared" si="25"/>
        <v>2192</v>
      </c>
      <c r="BP64" s="129">
        <f t="shared" si="26"/>
        <v>78</v>
      </c>
      <c r="BQ64" s="129">
        <f t="shared" si="27"/>
        <v>811</v>
      </c>
      <c r="BR64" s="129">
        <f t="shared" si="28"/>
        <v>26</v>
      </c>
      <c r="BS64" s="129">
        <f t="shared" si="29"/>
        <v>3003</v>
      </c>
      <c r="BT64" s="129">
        <f t="shared" si="30"/>
        <v>104</v>
      </c>
      <c r="BU64" s="129">
        <f t="shared" si="31"/>
        <v>5.9</v>
      </c>
      <c r="BV64" s="129">
        <f t="shared" si="32"/>
        <v>134.58000000000001</v>
      </c>
      <c r="BW64" s="129">
        <f t="shared" si="33"/>
        <v>0.85</v>
      </c>
      <c r="BX64" s="129">
        <f t="shared" si="34"/>
        <v>135.43</v>
      </c>
      <c r="BY64" s="134">
        <f t="shared" si="35"/>
        <v>135.43</v>
      </c>
      <c r="BZ64" s="129">
        <f t="shared" si="38"/>
        <v>31.43</v>
      </c>
    </row>
    <row r="65" spans="1:78" ht="18.75">
      <c r="A65" s="143">
        <f t="shared" si="16"/>
        <v>42916</v>
      </c>
      <c r="B65" s="141" t="s">
        <v>61</v>
      </c>
      <c r="C65" s="30">
        <v>751</v>
      </c>
      <c r="D65" s="30">
        <v>747</v>
      </c>
      <c r="E65" s="30">
        <v>579</v>
      </c>
      <c r="F65" s="30">
        <v>54</v>
      </c>
      <c r="G65" s="30"/>
      <c r="H65" s="23">
        <v>18</v>
      </c>
      <c r="I65" s="33">
        <f t="shared" si="17"/>
        <v>2077</v>
      </c>
      <c r="J65" s="33">
        <f t="shared" si="18"/>
        <v>72</v>
      </c>
      <c r="K65" s="23">
        <v>341</v>
      </c>
      <c r="L65" s="14">
        <v>420</v>
      </c>
      <c r="M65" s="14">
        <v>360</v>
      </c>
      <c r="N65" s="14"/>
      <c r="O65" s="14">
        <v>12</v>
      </c>
      <c r="P65" s="14">
        <v>14</v>
      </c>
      <c r="Q65" s="14">
        <v>13</v>
      </c>
      <c r="R65" s="34"/>
      <c r="S65" s="33">
        <f t="shared" si="19"/>
        <v>1121</v>
      </c>
      <c r="T65" s="33">
        <f t="shared" si="20"/>
        <v>39</v>
      </c>
      <c r="U65" s="35">
        <f t="shared" si="21"/>
        <v>111</v>
      </c>
      <c r="V65" s="23">
        <v>5.68</v>
      </c>
      <c r="W65" s="23">
        <v>3.5</v>
      </c>
      <c r="X65" s="23">
        <v>8.5</v>
      </c>
      <c r="Y65" s="30">
        <v>4.0999999999999996</v>
      </c>
      <c r="Z65" s="30">
        <v>5.9</v>
      </c>
      <c r="AA65" s="38">
        <v>2.9</v>
      </c>
      <c r="AB65" s="30"/>
      <c r="AC65" s="30"/>
      <c r="AD65" s="30"/>
      <c r="AE65" s="38">
        <v>0.85</v>
      </c>
      <c r="AF65" s="30"/>
      <c r="AG65" s="30"/>
      <c r="AH65" s="45">
        <f t="shared" si="4"/>
        <v>0.85</v>
      </c>
      <c r="AI65" s="53">
        <v>60</v>
      </c>
      <c r="AJ65" s="15">
        <f t="shared" si="37"/>
        <v>60.85</v>
      </c>
      <c r="AK65" s="51">
        <f t="shared" si="22"/>
        <v>136.03</v>
      </c>
      <c r="AL65" s="96">
        <f t="shared" si="23"/>
        <v>142.43</v>
      </c>
      <c r="AM65" s="16">
        <f t="shared" si="36"/>
        <v>81.580000000000013</v>
      </c>
      <c r="AN65" s="50"/>
      <c r="AO65" s="46"/>
      <c r="AP65" s="17">
        <f t="shared" si="24"/>
        <v>142.43</v>
      </c>
      <c r="AQ65" s="18">
        <f t="shared" si="5"/>
        <v>22.643999999999977</v>
      </c>
      <c r="AR65" s="40"/>
      <c r="AS65" s="19">
        <f t="shared" si="6"/>
        <v>60.85</v>
      </c>
      <c r="AT65" s="20">
        <f t="shared" si="7"/>
        <v>97.823999999999984</v>
      </c>
      <c r="AU65" s="21">
        <f t="shared" si="8"/>
        <v>158.67399999999998</v>
      </c>
      <c r="AV65" s="47"/>
      <c r="AW65" s="19">
        <v>10</v>
      </c>
      <c r="AX65" s="20">
        <v>200</v>
      </c>
      <c r="AY65" s="20">
        <v>0</v>
      </c>
      <c r="AZ65" s="20">
        <v>34</v>
      </c>
      <c r="BA65" s="20">
        <v>20</v>
      </c>
      <c r="BB65" s="42">
        <f t="shared" si="9"/>
        <v>264</v>
      </c>
      <c r="BC65" s="43">
        <f t="shared" si="10"/>
        <v>250.79999999999998</v>
      </c>
      <c r="BD65" s="19">
        <v>14</v>
      </c>
      <c r="BE65" s="20">
        <v>15</v>
      </c>
      <c r="BF65" s="20">
        <v>8</v>
      </c>
      <c r="BG65" s="20">
        <v>9</v>
      </c>
      <c r="BH65" s="20">
        <v>1</v>
      </c>
      <c r="BI65" s="49">
        <f>SUM(BD65:BH65)</f>
        <v>47</v>
      </c>
      <c r="BJ65" s="48">
        <f t="shared" si="12"/>
        <v>203.79999999999998</v>
      </c>
      <c r="BK65" s="24">
        <f t="shared" si="13"/>
        <v>97.823999999999984</v>
      </c>
      <c r="BL65" s="48">
        <f t="shared" si="14"/>
        <v>105.976</v>
      </c>
      <c r="BO65" s="129">
        <f t="shared" si="25"/>
        <v>2077</v>
      </c>
      <c r="BP65" s="129">
        <f t="shared" si="26"/>
        <v>72</v>
      </c>
      <c r="BQ65" s="129">
        <f t="shared" si="27"/>
        <v>761</v>
      </c>
      <c r="BR65" s="129">
        <f t="shared" si="28"/>
        <v>25</v>
      </c>
      <c r="BS65" s="129">
        <f t="shared" si="29"/>
        <v>2838</v>
      </c>
      <c r="BT65" s="129">
        <f t="shared" si="30"/>
        <v>97</v>
      </c>
      <c r="BU65" s="129">
        <f t="shared" si="31"/>
        <v>5.9</v>
      </c>
      <c r="BV65" s="129">
        <f t="shared" si="32"/>
        <v>127.58000000000001</v>
      </c>
      <c r="BW65" s="129">
        <f t="shared" si="33"/>
        <v>0.85</v>
      </c>
      <c r="BX65" s="129">
        <f t="shared" si="34"/>
        <v>128.43</v>
      </c>
      <c r="BY65" s="134">
        <f t="shared" si="35"/>
        <v>128.43</v>
      </c>
      <c r="BZ65" s="129">
        <f t="shared" si="38"/>
        <v>31.43</v>
      </c>
    </row>
    <row r="66" spans="1:78">
      <c r="BM66" s="131" t="s">
        <v>65</v>
      </c>
      <c r="BN66" s="130">
        <f>MAX(BO10:BO65)</f>
        <v>2639</v>
      </c>
      <c r="BO66" s="130">
        <f t="shared" ref="BO66:BY66" si="51">MAX(BP10:BP65)</f>
        <v>90</v>
      </c>
      <c r="BP66" s="130">
        <f t="shared" si="51"/>
        <v>877</v>
      </c>
      <c r="BQ66" s="130">
        <f t="shared" si="51"/>
        <v>27</v>
      </c>
      <c r="BR66" s="130">
        <f t="shared" si="51"/>
        <v>3516</v>
      </c>
      <c r="BS66" s="130">
        <f t="shared" si="51"/>
        <v>117</v>
      </c>
      <c r="BT66" s="130">
        <f t="shared" si="51"/>
        <v>7.7</v>
      </c>
      <c r="BU66" s="130">
        <f t="shared" si="51"/>
        <v>151.68</v>
      </c>
      <c r="BV66" s="130">
        <f t="shared" si="51"/>
        <v>0.85</v>
      </c>
      <c r="BW66" s="130">
        <f t="shared" si="51"/>
        <v>152.53</v>
      </c>
      <c r="BX66" s="130">
        <f t="shared" si="51"/>
        <v>152.53</v>
      </c>
      <c r="BY66" s="130">
        <f t="shared" si="51"/>
        <v>36.03</v>
      </c>
    </row>
    <row r="67" spans="1:78">
      <c r="BM67" s="131" t="s">
        <v>66</v>
      </c>
      <c r="BN67" s="130">
        <f>MIN(BO10:BO65)</f>
        <v>1549</v>
      </c>
      <c r="BO67" s="130">
        <f t="shared" ref="BO67:BY67" si="52">MIN(BP10:BP65)</f>
        <v>54</v>
      </c>
      <c r="BP67" s="130">
        <f t="shared" si="52"/>
        <v>637</v>
      </c>
      <c r="BQ67" s="130">
        <f t="shared" si="52"/>
        <v>11</v>
      </c>
      <c r="BR67" s="130">
        <f t="shared" si="52"/>
        <v>2211</v>
      </c>
      <c r="BS67" s="130">
        <f t="shared" si="52"/>
        <v>74</v>
      </c>
      <c r="BT67" s="130">
        <f t="shared" si="52"/>
        <v>4.5</v>
      </c>
      <c r="BU67" s="130">
        <f t="shared" si="52"/>
        <v>96.89</v>
      </c>
      <c r="BV67" s="130">
        <f t="shared" si="52"/>
        <v>0.55000000000000004</v>
      </c>
      <c r="BW67" s="130">
        <f t="shared" si="52"/>
        <v>97.49</v>
      </c>
      <c r="BX67" s="130">
        <f t="shared" si="52"/>
        <v>97.49</v>
      </c>
      <c r="BY67" s="130">
        <f t="shared" si="52"/>
        <v>20.540000000000003</v>
      </c>
    </row>
    <row r="208" spans="12:12">
      <c r="L208">
        <v>0.28055555555555556</v>
      </c>
    </row>
  </sheetData>
  <mergeCells count="39">
    <mergeCell ref="B1:AX1"/>
    <mergeCell ref="C7:Z7"/>
    <mergeCell ref="AB7:AI7"/>
    <mergeCell ref="AJ7:AJ9"/>
    <mergeCell ref="AK7:AQ7"/>
    <mergeCell ref="AS7:AU7"/>
    <mergeCell ref="AW7:BL7"/>
    <mergeCell ref="K8:T8"/>
    <mergeCell ref="AH8:AH9"/>
    <mergeCell ref="AP8:AP9"/>
    <mergeCell ref="AT8:AT9"/>
    <mergeCell ref="AU8:AU9"/>
    <mergeCell ref="AW8:BB8"/>
    <mergeCell ref="BC8:BC9"/>
    <mergeCell ref="BD8:BI8"/>
    <mergeCell ref="BJ8:BL8"/>
    <mergeCell ref="D3:F3"/>
    <mergeCell ref="AB8:AB9"/>
    <mergeCell ref="W8:W9"/>
    <mergeCell ref="AD8:AD9"/>
    <mergeCell ref="U8:U9"/>
    <mergeCell ref="Y8:Y9"/>
    <mergeCell ref="X8:X9"/>
    <mergeCell ref="Z8:Z9"/>
    <mergeCell ref="AA8:AA9"/>
    <mergeCell ref="AC8:AC9"/>
    <mergeCell ref="AQ8:AQ9"/>
    <mergeCell ref="AS8:AS9"/>
    <mergeCell ref="AI8:AI9"/>
    <mergeCell ref="AK8:AK9"/>
    <mergeCell ref="AL8:AL9"/>
    <mergeCell ref="AM8:AM9"/>
    <mergeCell ref="AN8:AN9"/>
    <mergeCell ref="AE8:AE9"/>
    <mergeCell ref="AF8:AF9"/>
    <mergeCell ref="AG8:AG9"/>
    <mergeCell ref="AO8:AO9"/>
    <mergeCell ref="C8:J8"/>
    <mergeCell ref="V8:V9"/>
  </mergeCells>
  <conditionalFormatting sqref="C46:D65">
    <cfRule type="cellIs" dxfId="3" priority="2" operator="greaterThan">
      <formula>1100</formula>
    </cfRule>
  </conditionalFormatting>
  <conditionalFormatting sqref="E46:E65">
    <cfRule type="cellIs" dxfId="2" priority="1" operator="greaterThan">
      <formula>900</formula>
    </cfRule>
  </conditionalFormatting>
  <conditionalFormatting sqref="AJ6">
    <cfRule type="cellIs" dxfId="1" priority="8" operator="greaterThan">
      <formula>0</formula>
    </cfRule>
  </conditionalFormatting>
  <conditionalFormatting sqref="AQ5:AQ6">
    <cfRule type="cellIs" dxfId="0" priority="9" operator="lessThan">
      <formula>0</formula>
    </cfRule>
  </conditionalFormatting>
  <pageMargins left="0.7" right="0.7" top="0.75" bottom="0.75" header="0.3" footer="0.3"/>
  <pageSetup paperSize="9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F00-000000000000}">
  <sheetPr codeName="Feuil34">
    <tabColor rgb="FFFF0000"/>
  </sheetPr>
  <dimension ref="A1:BM1684"/>
  <sheetViews>
    <sheetView tabSelected="1" workbookViewId="0">
      <selection activeCell="A2" sqref="A2"/>
    </sheetView>
  </sheetViews>
  <sheetFormatPr baseColWidth="10" defaultColWidth="11.42578125" defaultRowHeight="15"/>
  <cols>
    <col min="1" max="1" width="12.85546875" bestFit="1" customWidth="1"/>
    <col min="2" max="2" width="10" customWidth="1"/>
    <col min="3" max="3" width="9.42578125" customWidth="1"/>
    <col min="4" max="5" width="7.42578125" bestFit="1" customWidth="1"/>
    <col min="6" max="6" width="7" bestFit="1" customWidth="1"/>
    <col min="7" max="9" width="5.7109375" customWidth="1"/>
    <col min="10" max="10" width="8.42578125" bestFit="1" customWidth="1"/>
    <col min="11" max="11" width="10.140625" customWidth="1"/>
    <col min="12" max="19" width="5.7109375" customWidth="1"/>
    <col min="20" max="20" width="7.42578125" bestFit="1" customWidth="1"/>
    <col min="21" max="21" width="11.28515625" customWidth="1"/>
    <col min="22" max="22" width="6.7109375" customWidth="1"/>
    <col min="23" max="23" width="6.42578125" bestFit="1" customWidth="1"/>
    <col min="24" max="24" width="7.42578125" customWidth="1"/>
    <col min="25" max="26" width="7.7109375" customWidth="1"/>
    <col min="27" max="34" width="6.7109375" customWidth="1"/>
    <col min="35" max="35" width="9.5703125" customWidth="1"/>
    <col min="36" max="36" width="7.7109375" style="79" customWidth="1"/>
    <col min="37" max="37" width="11.5703125" bestFit="1" customWidth="1"/>
    <col min="38" max="38" width="12.7109375" customWidth="1"/>
    <col min="39" max="39" width="13.7109375" customWidth="1"/>
    <col min="40" max="40" width="11.85546875" customWidth="1"/>
    <col min="41" max="41" width="12.5703125" customWidth="1"/>
    <col min="42" max="42" width="10.140625" bestFit="1" customWidth="1"/>
    <col min="43" max="43" width="10" customWidth="1"/>
    <col min="44" max="44" width="7.85546875" customWidth="1"/>
    <col min="45" max="45" width="0.85546875" customWidth="1"/>
    <col min="46" max="46" width="11.7109375" customWidth="1"/>
    <col min="47" max="47" width="9.7109375" customWidth="1"/>
    <col min="48" max="48" width="7.7109375" customWidth="1"/>
    <col min="49" max="49" width="0.7109375" customWidth="1"/>
    <col min="50" max="54" width="6.7109375" customWidth="1"/>
    <col min="55" max="59" width="7.7109375" customWidth="1"/>
    <col min="60" max="60" width="8.7109375" customWidth="1"/>
    <col min="61" max="62" width="7.7109375" customWidth="1"/>
    <col min="63" max="63" width="9.140625" customWidth="1"/>
    <col min="64" max="65" width="7.7109375" customWidth="1"/>
    <col min="265" max="265" width="12.85546875" bestFit="1" customWidth="1"/>
    <col min="266" max="266" width="10" customWidth="1"/>
    <col min="267" max="267" width="9.42578125" customWidth="1"/>
    <col min="268" max="268" width="8.28515625" customWidth="1"/>
    <col min="269" max="273" width="5.7109375" customWidth="1"/>
    <col min="274" max="274" width="7.42578125" customWidth="1"/>
    <col min="275" max="275" width="10.140625" customWidth="1"/>
    <col min="276" max="281" width="5.7109375" customWidth="1"/>
    <col min="282" max="282" width="6.7109375" customWidth="1"/>
    <col min="283" max="283" width="11.28515625" customWidth="1"/>
    <col min="284" max="284" width="6.7109375" customWidth="1"/>
    <col min="285" max="285" width="7.42578125" customWidth="1"/>
    <col min="286" max="286" width="7.7109375" customWidth="1"/>
    <col min="287" max="292" width="6.7109375" customWidth="1"/>
    <col min="293" max="293" width="9.5703125" customWidth="1"/>
    <col min="294" max="294" width="7.7109375" customWidth="1"/>
    <col min="296" max="296" width="12.7109375" customWidth="1"/>
    <col min="297" max="297" width="11.85546875" customWidth="1"/>
    <col min="298" max="298" width="12.5703125" customWidth="1"/>
    <col min="299" max="299" width="11.140625" customWidth="1"/>
    <col min="300" max="300" width="10" customWidth="1"/>
    <col min="301" max="301" width="7.85546875" customWidth="1"/>
    <col min="302" max="302" width="0.85546875" customWidth="1"/>
    <col min="303" max="303" width="11.7109375" customWidth="1"/>
    <col min="304" max="304" width="9.7109375" customWidth="1"/>
    <col min="305" max="305" width="7.7109375" customWidth="1"/>
    <col min="306" max="306" width="0.7109375" customWidth="1"/>
    <col min="307" max="311" width="6.7109375" customWidth="1"/>
    <col min="312" max="315" width="7.7109375" customWidth="1"/>
    <col min="316" max="316" width="8.7109375" customWidth="1"/>
    <col min="317" max="318" width="7.7109375" customWidth="1"/>
    <col min="319" max="319" width="9.140625" customWidth="1"/>
    <col min="320" max="321" width="7.7109375" customWidth="1"/>
    <col min="521" max="521" width="12.85546875" bestFit="1" customWidth="1"/>
    <col min="522" max="522" width="10" customWidth="1"/>
    <col min="523" max="523" width="9.42578125" customWidth="1"/>
    <col min="524" max="524" width="8.28515625" customWidth="1"/>
    <col min="525" max="529" width="5.7109375" customWidth="1"/>
    <col min="530" max="530" width="7.42578125" customWidth="1"/>
    <col min="531" max="531" width="10.140625" customWidth="1"/>
    <col min="532" max="537" width="5.7109375" customWidth="1"/>
    <col min="538" max="538" width="6.7109375" customWidth="1"/>
    <col min="539" max="539" width="11.28515625" customWidth="1"/>
    <col min="540" max="540" width="6.7109375" customWidth="1"/>
    <col min="541" max="541" width="7.42578125" customWidth="1"/>
    <col min="542" max="542" width="7.7109375" customWidth="1"/>
    <col min="543" max="548" width="6.7109375" customWidth="1"/>
    <col min="549" max="549" width="9.5703125" customWidth="1"/>
    <col min="550" max="550" width="7.7109375" customWidth="1"/>
    <col min="552" max="552" width="12.7109375" customWidth="1"/>
    <col min="553" max="553" width="11.85546875" customWidth="1"/>
    <col min="554" max="554" width="12.5703125" customWidth="1"/>
    <col min="555" max="555" width="11.140625" customWidth="1"/>
    <col min="556" max="556" width="10" customWidth="1"/>
    <col min="557" max="557" width="7.85546875" customWidth="1"/>
    <col min="558" max="558" width="0.85546875" customWidth="1"/>
    <col min="559" max="559" width="11.7109375" customWidth="1"/>
    <col min="560" max="560" width="9.7109375" customWidth="1"/>
    <col min="561" max="561" width="7.7109375" customWidth="1"/>
    <col min="562" max="562" width="0.7109375" customWidth="1"/>
    <col min="563" max="567" width="6.7109375" customWidth="1"/>
    <col min="568" max="571" width="7.7109375" customWidth="1"/>
    <col min="572" max="572" width="8.7109375" customWidth="1"/>
    <col min="573" max="574" width="7.7109375" customWidth="1"/>
    <col min="575" max="575" width="9.140625" customWidth="1"/>
    <col min="576" max="577" width="7.7109375" customWidth="1"/>
    <col min="777" max="777" width="12.85546875" bestFit="1" customWidth="1"/>
    <col min="778" max="778" width="10" customWidth="1"/>
    <col min="779" max="779" width="9.42578125" customWidth="1"/>
    <col min="780" max="780" width="8.28515625" customWidth="1"/>
    <col min="781" max="785" width="5.7109375" customWidth="1"/>
    <col min="786" max="786" width="7.42578125" customWidth="1"/>
    <col min="787" max="787" width="10.140625" customWidth="1"/>
    <col min="788" max="793" width="5.7109375" customWidth="1"/>
    <col min="794" max="794" width="6.7109375" customWidth="1"/>
    <col min="795" max="795" width="11.28515625" customWidth="1"/>
    <col min="796" max="796" width="6.7109375" customWidth="1"/>
    <col min="797" max="797" width="7.42578125" customWidth="1"/>
    <col min="798" max="798" width="7.7109375" customWidth="1"/>
    <col min="799" max="804" width="6.7109375" customWidth="1"/>
    <col min="805" max="805" width="9.5703125" customWidth="1"/>
    <col min="806" max="806" width="7.7109375" customWidth="1"/>
    <col min="808" max="808" width="12.7109375" customWidth="1"/>
    <col min="809" max="809" width="11.85546875" customWidth="1"/>
    <col min="810" max="810" width="12.5703125" customWidth="1"/>
    <col min="811" max="811" width="11.140625" customWidth="1"/>
    <col min="812" max="812" width="10" customWidth="1"/>
    <col min="813" max="813" width="7.85546875" customWidth="1"/>
    <col min="814" max="814" width="0.85546875" customWidth="1"/>
    <col min="815" max="815" width="11.7109375" customWidth="1"/>
    <col min="816" max="816" width="9.7109375" customWidth="1"/>
    <col min="817" max="817" width="7.7109375" customWidth="1"/>
    <col min="818" max="818" width="0.7109375" customWidth="1"/>
    <col min="819" max="823" width="6.7109375" customWidth="1"/>
    <col min="824" max="827" width="7.7109375" customWidth="1"/>
    <col min="828" max="828" width="8.7109375" customWidth="1"/>
    <col min="829" max="830" width="7.7109375" customWidth="1"/>
    <col min="831" max="831" width="9.140625" customWidth="1"/>
    <col min="832" max="833" width="7.7109375" customWidth="1"/>
    <col min="1033" max="1033" width="12.85546875" bestFit="1" customWidth="1"/>
    <col min="1034" max="1034" width="10" customWidth="1"/>
    <col min="1035" max="1035" width="9.42578125" customWidth="1"/>
    <col min="1036" max="1036" width="8.28515625" customWidth="1"/>
    <col min="1037" max="1041" width="5.7109375" customWidth="1"/>
    <col min="1042" max="1042" width="7.42578125" customWidth="1"/>
    <col min="1043" max="1043" width="10.140625" customWidth="1"/>
    <col min="1044" max="1049" width="5.7109375" customWidth="1"/>
    <col min="1050" max="1050" width="6.7109375" customWidth="1"/>
    <col min="1051" max="1051" width="11.28515625" customWidth="1"/>
    <col min="1052" max="1052" width="6.7109375" customWidth="1"/>
    <col min="1053" max="1053" width="7.42578125" customWidth="1"/>
    <col min="1054" max="1054" width="7.7109375" customWidth="1"/>
    <col min="1055" max="1060" width="6.7109375" customWidth="1"/>
    <col min="1061" max="1061" width="9.5703125" customWidth="1"/>
    <col min="1062" max="1062" width="7.7109375" customWidth="1"/>
    <col min="1064" max="1064" width="12.7109375" customWidth="1"/>
    <col min="1065" max="1065" width="11.85546875" customWidth="1"/>
    <col min="1066" max="1066" width="12.5703125" customWidth="1"/>
    <col min="1067" max="1067" width="11.140625" customWidth="1"/>
    <col min="1068" max="1068" width="10" customWidth="1"/>
    <col min="1069" max="1069" width="7.85546875" customWidth="1"/>
    <col min="1070" max="1070" width="0.85546875" customWidth="1"/>
    <col min="1071" max="1071" width="11.7109375" customWidth="1"/>
    <col min="1072" max="1072" width="9.7109375" customWidth="1"/>
    <col min="1073" max="1073" width="7.7109375" customWidth="1"/>
    <col min="1074" max="1074" width="0.7109375" customWidth="1"/>
    <col min="1075" max="1079" width="6.7109375" customWidth="1"/>
    <col min="1080" max="1083" width="7.7109375" customWidth="1"/>
    <col min="1084" max="1084" width="8.7109375" customWidth="1"/>
    <col min="1085" max="1086" width="7.7109375" customWidth="1"/>
    <col min="1087" max="1087" width="9.140625" customWidth="1"/>
    <col min="1088" max="1089" width="7.7109375" customWidth="1"/>
    <col min="1289" max="1289" width="12.85546875" bestFit="1" customWidth="1"/>
    <col min="1290" max="1290" width="10" customWidth="1"/>
    <col min="1291" max="1291" width="9.42578125" customWidth="1"/>
    <col min="1292" max="1292" width="8.28515625" customWidth="1"/>
    <col min="1293" max="1297" width="5.7109375" customWidth="1"/>
    <col min="1298" max="1298" width="7.42578125" customWidth="1"/>
    <col min="1299" max="1299" width="10.140625" customWidth="1"/>
    <col min="1300" max="1305" width="5.7109375" customWidth="1"/>
    <col min="1306" max="1306" width="6.7109375" customWidth="1"/>
    <col min="1307" max="1307" width="11.28515625" customWidth="1"/>
    <col min="1308" max="1308" width="6.7109375" customWidth="1"/>
    <col min="1309" max="1309" width="7.42578125" customWidth="1"/>
    <col min="1310" max="1310" width="7.7109375" customWidth="1"/>
    <col min="1311" max="1316" width="6.7109375" customWidth="1"/>
    <col min="1317" max="1317" width="9.5703125" customWidth="1"/>
    <col min="1318" max="1318" width="7.7109375" customWidth="1"/>
    <col min="1320" max="1320" width="12.7109375" customWidth="1"/>
    <col min="1321" max="1321" width="11.85546875" customWidth="1"/>
    <col min="1322" max="1322" width="12.5703125" customWidth="1"/>
    <col min="1323" max="1323" width="11.140625" customWidth="1"/>
    <col min="1324" max="1324" width="10" customWidth="1"/>
    <col min="1325" max="1325" width="7.85546875" customWidth="1"/>
    <col min="1326" max="1326" width="0.85546875" customWidth="1"/>
    <col min="1327" max="1327" width="11.7109375" customWidth="1"/>
    <col min="1328" max="1328" width="9.7109375" customWidth="1"/>
    <col min="1329" max="1329" width="7.7109375" customWidth="1"/>
    <col min="1330" max="1330" width="0.7109375" customWidth="1"/>
    <col min="1331" max="1335" width="6.7109375" customWidth="1"/>
    <col min="1336" max="1339" width="7.7109375" customWidth="1"/>
    <col min="1340" max="1340" width="8.7109375" customWidth="1"/>
    <col min="1341" max="1342" width="7.7109375" customWidth="1"/>
    <col min="1343" max="1343" width="9.140625" customWidth="1"/>
    <col min="1344" max="1345" width="7.7109375" customWidth="1"/>
    <col min="1545" max="1545" width="12.85546875" bestFit="1" customWidth="1"/>
    <col min="1546" max="1546" width="10" customWidth="1"/>
    <col min="1547" max="1547" width="9.42578125" customWidth="1"/>
    <col min="1548" max="1548" width="8.28515625" customWidth="1"/>
    <col min="1549" max="1553" width="5.7109375" customWidth="1"/>
    <col min="1554" max="1554" width="7.42578125" customWidth="1"/>
    <col min="1555" max="1555" width="10.140625" customWidth="1"/>
    <col min="1556" max="1561" width="5.7109375" customWidth="1"/>
    <col min="1562" max="1562" width="6.7109375" customWidth="1"/>
    <col min="1563" max="1563" width="11.28515625" customWidth="1"/>
    <col min="1564" max="1564" width="6.7109375" customWidth="1"/>
    <col min="1565" max="1565" width="7.42578125" customWidth="1"/>
    <col min="1566" max="1566" width="7.7109375" customWidth="1"/>
    <col min="1567" max="1572" width="6.7109375" customWidth="1"/>
    <col min="1573" max="1573" width="9.5703125" customWidth="1"/>
    <col min="1574" max="1574" width="7.7109375" customWidth="1"/>
    <col min="1576" max="1576" width="12.7109375" customWidth="1"/>
    <col min="1577" max="1577" width="11.85546875" customWidth="1"/>
    <col min="1578" max="1578" width="12.5703125" customWidth="1"/>
    <col min="1579" max="1579" width="11.140625" customWidth="1"/>
    <col min="1580" max="1580" width="10" customWidth="1"/>
    <col min="1581" max="1581" width="7.85546875" customWidth="1"/>
    <col min="1582" max="1582" width="0.85546875" customWidth="1"/>
    <col min="1583" max="1583" width="11.7109375" customWidth="1"/>
    <col min="1584" max="1584" width="9.7109375" customWidth="1"/>
    <col min="1585" max="1585" width="7.7109375" customWidth="1"/>
    <col min="1586" max="1586" width="0.7109375" customWidth="1"/>
    <col min="1587" max="1591" width="6.7109375" customWidth="1"/>
    <col min="1592" max="1595" width="7.7109375" customWidth="1"/>
    <col min="1596" max="1596" width="8.7109375" customWidth="1"/>
    <col min="1597" max="1598" width="7.7109375" customWidth="1"/>
    <col min="1599" max="1599" width="9.140625" customWidth="1"/>
    <col min="1600" max="1601" width="7.7109375" customWidth="1"/>
    <col min="1801" max="1801" width="12.85546875" bestFit="1" customWidth="1"/>
    <col min="1802" max="1802" width="10" customWidth="1"/>
    <col min="1803" max="1803" width="9.42578125" customWidth="1"/>
    <col min="1804" max="1804" width="8.28515625" customWidth="1"/>
    <col min="1805" max="1809" width="5.7109375" customWidth="1"/>
    <col min="1810" max="1810" width="7.42578125" customWidth="1"/>
    <col min="1811" max="1811" width="10.140625" customWidth="1"/>
    <col min="1812" max="1817" width="5.7109375" customWidth="1"/>
    <col min="1818" max="1818" width="6.7109375" customWidth="1"/>
    <col min="1819" max="1819" width="11.28515625" customWidth="1"/>
    <col min="1820" max="1820" width="6.7109375" customWidth="1"/>
    <col min="1821" max="1821" width="7.42578125" customWidth="1"/>
    <col min="1822" max="1822" width="7.7109375" customWidth="1"/>
    <col min="1823" max="1828" width="6.7109375" customWidth="1"/>
    <col min="1829" max="1829" width="9.5703125" customWidth="1"/>
    <col min="1830" max="1830" width="7.7109375" customWidth="1"/>
    <col min="1832" max="1832" width="12.7109375" customWidth="1"/>
    <col min="1833" max="1833" width="11.85546875" customWidth="1"/>
    <col min="1834" max="1834" width="12.5703125" customWidth="1"/>
    <col min="1835" max="1835" width="11.140625" customWidth="1"/>
    <col min="1836" max="1836" width="10" customWidth="1"/>
    <col min="1837" max="1837" width="7.85546875" customWidth="1"/>
    <col min="1838" max="1838" width="0.85546875" customWidth="1"/>
    <col min="1839" max="1839" width="11.7109375" customWidth="1"/>
    <col min="1840" max="1840" width="9.7109375" customWidth="1"/>
    <col min="1841" max="1841" width="7.7109375" customWidth="1"/>
    <col min="1842" max="1842" width="0.7109375" customWidth="1"/>
    <col min="1843" max="1847" width="6.7109375" customWidth="1"/>
    <col min="1848" max="1851" width="7.7109375" customWidth="1"/>
    <col min="1852" max="1852" width="8.7109375" customWidth="1"/>
    <col min="1853" max="1854" width="7.7109375" customWidth="1"/>
    <col min="1855" max="1855" width="9.140625" customWidth="1"/>
    <col min="1856" max="1857" width="7.7109375" customWidth="1"/>
    <col min="2057" max="2057" width="12.85546875" bestFit="1" customWidth="1"/>
    <col min="2058" max="2058" width="10" customWidth="1"/>
    <col min="2059" max="2059" width="9.42578125" customWidth="1"/>
    <col min="2060" max="2060" width="8.28515625" customWidth="1"/>
    <col min="2061" max="2065" width="5.7109375" customWidth="1"/>
    <col min="2066" max="2066" width="7.42578125" customWidth="1"/>
    <col min="2067" max="2067" width="10.140625" customWidth="1"/>
    <col min="2068" max="2073" width="5.7109375" customWidth="1"/>
    <col min="2074" max="2074" width="6.7109375" customWidth="1"/>
    <col min="2075" max="2075" width="11.28515625" customWidth="1"/>
    <col min="2076" max="2076" width="6.7109375" customWidth="1"/>
    <col min="2077" max="2077" width="7.42578125" customWidth="1"/>
    <col min="2078" max="2078" width="7.7109375" customWidth="1"/>
    <col min="2079" max="2084" width="6.7109375" customWidth="1"/>
    <col min="2085" max="2085" width="9.5703125" customWidth="1"/>
    <col min="2086" max="2086" width="7.7109375" customWidth="1"/>
    <col min="2088" max="2088" width="12.7109375" customWidth="1"/>
    <col min="2089" max="2089" width="11.85546875" customWidth="1"/>
    <col min="2090" max="2090" width="12.5703125" customWidth="1"/>
    <col min="2091" max="2091" width="11.140625" customWidth="1"/>
    <col min="2092" max="2092" width="10" customWidth="1"/>
    <col min="2093" max="2093" width="7.85546875" customWidth="1"/>
    <col min="2094" max="2094" width="0.85546875" customWidth="1"/>
    <col min="2095" max="2095" width="11.7109375" customWidth="1"/>
    <col min="2096" max="2096" width="9.7109375" customWidth="1"/>
    <col min="2097" max="2097" width="7.7109375" customWidth="1"/>
    <col min="2098" max="2098" width="0.7109375" customWidth="1"/>
    <col min="2099" max="2103" width="6.7109375" customWidth="1"/>
    <col min="2104" max="2107" width="7.7109375" customWidth="1"/>
    <col min="2108" max="2108" width="8.7109375" customWidth="1"/>
    <col min="2109" max="2110" width="7.7109375" customWidth="1"/>
    <col min="2111" max="2111" width="9.140625" customWidth="1"/>
    <col min="2112" max="2113" width="7.7109375" customWidth="1"/>
    <col min="2313" max="2313" width="12.85546875" bestFit="1" customWidth="1"/>
    <col min="2314" max="2314" width="10" customWidth="1"/>
    <col min="2315" max="2315" width="9.42578125" customWidth="1"/>
    <col min="2316" max="2316" width="8.28515625" customWidth="1"/>
    <col min="2317" max="2321" width="5.7109375" customWidth="1"/>
    <col min="2322" max="2322" width="7.42578125" customWidth="1"/>
    <col min="2323" max="2323" width="10.140625" customWidth="1"/>
    <col min="2324" max="2329" width="5.7109375" customWidth="1"/>
    <col min="2330" max="2330" width="6.7109375" customWidth="1"/>
    <col min="2331" max="2331" width="11.28515625" customWidth="1"/>
    <col min="2332" max="2332" width="6.7109375" customWidth="1"/>
    <col min="2333" max="2333" width="7.42578125" customWidth="1"/>
    <col min="2334" max="2334" width="7.7109375" customWidth="1"/>
    <col min="2335" max="2340" width="6.7109375" customWidth="1"/>
    <col min="2341" max="2341" width="9.5703125" customWidth="1"/>
    <col min="2342" max="2342" width="7.7109375" customWidth="1"/>
    <col min="2344" max="2344" width="12.7109375" customWidth="1"/>
    <col min="2345" max="2345" width="11.85546875" customWidth="1"/>
    <col min="2346" max="2346" width="12.5703125" customWidth="1"/>
    <col min="2347" max="2347" width="11.140625" customWidth="1"/>
    <col min="2348" max="2348" width="10" customWidth="1"/>
    <col min="2349" max="2349" width="7.85546875" customWidth="1"/>
    <col min="2350" max="2350" width="0.85546875" customWidth="1"/>
    <col min="2351" max="2351" width="11.7109375" customWidth="1"/>
    <col min="2352" max="2352" width="9.7109375" customWidth="1"/>
    <col min="2353" max="2353" width="7.7109375" customWidth="1"/>
    <col min="2354" max="2354" width="0.7109375" customWidth="1"/>
    <col min="2355" max="2359" width="6.7109375" customWidth="1"/>
    <col min="2360" max="2363" width="7.7109375" customWidth="1"/>
    <col min="2364" max="2364" width="8.7109375" customWidth="1"/>
    <col min="2365" max="2366" width="7.7109375" customWidth="1"/>
    <col min="2367" max="2367" width="9.140625" customWidth="1"/>
    <col min="2368" max="2369" width="7.7109375" customWidth="1"/>
    <col min="2569" max="2569" width="12.85546875" bestFit="1" customWidth="1"/>
    <col min="2570" max="2570" width="10" customWidth="1"/>
    <col min="2571" max="2571" width="9.42578125" customWidth="1"/>
    <col min="2572" max="2572" width="8.28515625" customWidth="1"/>
    <col min="2573" max="2577" width="5.7109375" customWidth="1"/>
    <col min="2578" max="2578" width="7.42578125" customWidth="1"/>
    <col min="2579" max="2579" width="10.140625" customWidth="1"/>
    <col min="2580" max="2585" width="5.7109375" customWidth="1"/>
    <col min="2586" max="2586" width="6.7109375" customWidth="1"/>
    <col min="2587" max="2587" width="11.28515625" customWidth="1"/>
    <col min="2588" max="2588" width="6.7109375" customWidth="1"/>
    <col min="2589" max="2589" width="7.42578125" customWidth="1"/>
    <col min="2590" max="2590" width="7.7109375" customWidth="1"/>
    <col min="2591" max="2596" width="6.7109375" customWidth="1"/>
    <col min="2597" max="2597" width="9.5703125" customWidth="1"/>
    <col min="2598" max="2598" width="7.7109375" customWidth="1"/>
    <col min="2600" max="2600" width="12.7109375" customWidth="1"/>
    <col min="2601" max="2601" width="11.85546875" customWidth="1"/>
    <col min="2602" max="2602" width="12.5703125" customWidth="1"/>
    <col min="2603" max="2603" width="11.140625" customWidth="1"/>
    <col min="2604" max="2604" width="10" customWidth="1"/>
    <col min="2605" max="2605" width="7.85546875" customWidth="1"/>
    <col min="2606" max="2606" width="0.85546875" customWidth="1"/>
    <col min="2607" max="2607" width="11.7109375" customWidth="1"/>
    <col min="2608" max="2608" width="9.7109375" customWidth="1"/>
    <col min="2609" max="2609" width="7.7109375" customWidth="1"/>
    <col min="2610" max="2610" width="0.7109375" customWidth="1"/>
    <col min="2611" max="2615" width="6.7109375" customWidth="1"/>
    <col min="2616" max="2619" width="7.7109375" customWidth="1"/>
    <col min="2620" max="2620" width="8.7109375" customWidth="1"/>
    <col min="2621" max="2622" width="7.7109375" customWidth="1"/>
    <col min="2623" max="2623" width="9.140625" customWidth="1"/>
    <col min="2624" max="2625" width="7.7109375" customWidth="1"/>
    <col min="2825" max="2825" width="12.85546875" bestFit="1" customWidth="1"/>
    <col min="2826" max="2826" width="10" customWidth="1"/>
    <col min="2827" max="2827" width="9.42578125" customWidth="1"/>
    <col min="2828" max="2828" width="8.28515625" customWidth="1"/>
    <col min="2829" max="2833" width="5.7109375" customWidth="1"/>
    <col min="2834" max="2834" width="7.42578125" customWidth="1"/>
    <col min="2835" max="2835" width="10.140625" customWidth="1"/>
    <col min="2836" max="2841" width="5.7109375" customWidth="1"/>
    <col min="2842" max="2842" width="6.7109375" customWidth="1"/>
    <col min="2843" max="2843" width="11.28515625" customWidth="1"/>
    <col min="2844" max="2844" width="6.7109375" customWidth="1"/>
    <col min="2845" max="2845" width="7.42578125" customWidth="1"/>
    <col min="2846" max="2846" width="7.7109375" customWidth="1"/>
    <col min="2847" max="2852" width="6.7109375" customWidth="1"/>
    <col min="2853" max="2853" width="9.5703125" customWidth="1"/>
    <col min="2854" max="2854" width="7.7109375" customWidth="1"/>
    <col min="2856" max="2856" width="12.7109375" customWidth="1"/>
    <col min="2857" max="2857" width="11.85546875" customWidth="1"/>
    <col min="2858" max="2858" width="12.5703125" customWidth="1"/>
    <col min="2859" max="2859" width="11.140625" customWidth="1"/>
    <col min="2860" max="2860" width="10" customWidth="1"/>
    <col min="2861" max="2861" width="7.85546875" customWidth="1"/>
    <col min="2862" max="2862" width="0.85546875" customWidth="1"/>
    <col min="2863" max="2863" width="11.7109375" customWidth="1"/>
    <col min="2864" max="2864" width="9.7109375" customWidth="1"/>
    <col min="2865" max="2865" width="7.7109375" customWidth="1"/>
    <col min="2866" max="2866" width="0.7109375" customWidth="1"/>
    <col min="2867" max="2871" width="6.7109375" customWidth="1"/>
    <col min="2872" max="2875" width="7.7109375" customWidth="1"/>
    <col min="2876" max="2876" width="8.7109375" customWidth="1"/>
    <col min="2877" max="2878" width="7.7109375" customWidth="1"/>
    <col min="2879" max="2879" width="9.140625" customWidth="1"/>
    <col min="2880" max="2881" width="7.7109375" customWidth="1"/>
    <col min="3081" max="3081" width="12.85546875" bestFit="1" customWidth="1"/>
    <col min="3082" max="3082" width="10" customWidth="1"/>
    <col min="3083" max="3083" width="9.42578125" customWidth="1"/>
    <col min="3084" max="3084" width="8.28515625" customWidth="1"/>
    <col min="3085" max="3089" width="5.7109375" customWidth="1"/>
    <col min="3090" max="3090" width="7.42578125" customWidth="1"/>
    <col min="3091" max="3091" width="10.140625" customWidth="1"/>
    <col min="3092" max="3097" width="5.7109375" customWidth="1"/>
    <col min="3098" max="3098" width="6.7109375" customWidth="1"/>
    <col min="3099" max="3099" width="11.28515625" customWidth="1"/>
    <col min="3100" max="3100" width="6.7109375" customWidth="1"/>
    <col min="3101" max="3101" width="7.42578125" customWidth="1"/>
    <col min="3102" max="3102" width="7.7109375" customWidth="1"/>
    <col min="3103" max="3108" width="6.7109375" customWidth="1"/>
    <col min="3109" max="3109" width="9.5703125" customWidth="1"/>
    <col min="3110" max="3110" width="7.7109375" customWidth="1"/>
    <col min="3112" max="3112" width="12.7109375" customWidth="1"/>
    <col min="3113" max="3113" width="11.85546875" customWidth="1"/>
    <col min="3114" max="3114" width="12.5703125" customWidth="1"/>
    <col min="3115" max="3115" width="11.140625" customWidth="1"/>
    <col min="3116" max="3116" width="10" customWidth="1"/>
    <col min="3117" max="3117" width="7.85546875" customWidth="1"/>
    <col min="3118" max="3118" width="0.85546875" customWidth="1"/>
    <col min="3119" max="3119" width="11.7109375" customWidth="1"/>
    <col min="3120" max="3120" width="9.7109375" customWidth="1"/>
    <col min="3121" max="3121" width="7.7109375" customWidth="1"/>
    <col min="3122" max="3122" width="0.7109375" customWidth="1"/>
    <col min="3123" max="3127" width="6.7109375" customWidth="1"/>
    <col min="3128" max="3131" width="7.7109375" customWidth="1"/>
    <col min="3132" max="3132" width="8.7109375" customWidth="1"/>
    <col min="3133" max="3134" width="7.7109375" customWidth="1"/>
    <col min="3135" max="3135" width="9.140625" customWidth="1"/>
    <col min="3136" max="3137" width="7.7109375" customWidth="1"/>
    <col min="3337" max="3337" width="12.85546875" bestFit="1" customWidth="1"/>
    <col min="3338" max="3338" width="10" customWidth="1"/>
    <col min="3339" max="3339" width="9.42578125" customWidth="1"/>
    <col min="3340" max="3340" width="8.28515625" customWidth="1"/>
    <col min="3341" max="3345" width="5.7109375" customWidth="1"/>
    <col min="3346" max="3346" width="7.42578125" customWidth="1"/>
    <col min="3347" max="3347" width="10.140625" customWidth="1"/>
    <col min="3348" max="3353" width="5.7109375" customWidth="1"/>
    <col min="3354" max="3354" width="6.7109375" customWidth="1"/>
    <col min="3355" max="3355" width="11.28515625" customWidth="1"/>
    <col min="3356" max="3356" width="6.7109375" customWidth="1"/>
    <col min="3357" max="3357" width="7.42578125" customWidth="1"/>
    <col min="3358" max="3358" width="7.7109375" customWidth="1"/>
    <col min="3359" max="3364" width="6.7109375" customWidth="1"/>
    <col min="3365" max="3365" width="9.5703125" customWidth="1"/>
    <col min="3366" max="3366" width="7.7109375" customWidth="1"/>
    <col min="3368" max="3368" width="12.7109375" customWidth="1"/>
    <col min="3369" max="3369" width="11.85546875" customWidth="1"/>
    <col min="3370" max="3370" width="12.5703125" customWidth="1"/>
    <col min="3371" max="3371" width="11.140625" customWidth="1"/>
    <col min="3372" max="3372" width="10" customWidth="1"/>
    <col min="3373" max="3373" width="7.85546875" customWidth="1"/>
    <col min="3374" max="3374" width="0.85546875" customWidth="1"/>
    <col min="3375" max="3375" width="11.7109375" customWidth="1"/>
    <col min="3376" max="3376" width="9.7109375" customWidth="1"/>
    <col min="3377" max="3377" width="7.7109375" customWidth="1"/>
    <col min="3378" max="3378" width="0.7109375" customWidth="1"/>
    <col min="3379" max="3383" width="6.7109375" customWidth="1"/>
    <col min="3384" max="3387" width="7.7109375" customWidth="1"/>
    <col min="3388" max="3388" width="8.7109375" customWidth="1"/>
    <col min="3389" max="3390" width="7.7109375" customWidth="1"/>
    <col min="3391" max="3391" width="9.140625" customWidth="1"/>
    <col min="3392" max="3393" width="7.7109375" customWidth="1"/>
    <col min="3593" max="3593" width="12.85546875" bestFit="1" customWidth="1"/>
    <col min="3594" max="3594" width="10" customWidth="1"/>
    <col min="3595" max="3595" width="9.42578125" customWidth="1"/>
    <col min="3596" max="3596" width="8.28515625" customWidth="1"/>
    <col min="3597" max="3601" width="5.7109375" customWidth="1"/>
    <col min="3602" max="3602" width="7.42578125" customWidth="1"/>
    <col min="3603" max="3603" width="10.140625" customWidth="1"/>
    <col min="3604" max="3609" width="5.7109375" customWidth="1"/>
    <col min="3610" max="3610" width="6.7109375" customWidth="1"/>
    <col min="3611" max="3611" width="11.28515625" customWidth="1"/>
    <col min="3612" max="3612" width="6.7109375" customWidth="1"/>
    <col min="3613" max="3613" width="7.42578125" customWidth="1"/>
    <col min="3614" max="3614" width="7.7109375" customWidth="1"/>
    <col min="3615" max="3620" width="6.7109375" customWidth="1"/>
    <col min="3621" max="3621" width="9.5703125" customWidth="1"/>
    <col min="3622" max="3622" width="7.7109375" customWidth="1"/>
    <col min="3624" max="3624" width="12.7109375" customWidth="1"/>
    <col min="3625" max="3625" width="11.85546875" customWidth="1"/>
    <col min="3626" max="3626" width="12.5703125" customWidth="1"/>
    <col min="3627" max="3627" width="11.140625" customWidth="1"/>
    <col min="3628" max="3628" width="10" customWidth="1"/>
    <col min="3629" max="3629" width="7.85546875" customWidth="1"/>
    <col min="3630" max="3630" width="0.85546875" customWidth="1"/>
    <col min="3631" max="3631" width="11.7109375" customWidth="1"/>
    <col min="3632" max="3632" width="9.7109375" customWidth="1"/>
    <col min="3633" max="3633" width="7.7109375" customWidth="1"/>
    <col min="3634" max="3634" width="0.7109375" customWidth="1"/>
    <col min="3635" max="3639" width="6.7109375" customWidth="1"/>
    <col min="3640" max="3643" width="7.7109375" customWidth="1"/>
    <col min="3644" max="3644" width="8.7109375" customWidth="1"/>
    <col min="3645" max="3646" width="7.7109375" customWidth="1"/>
    <col min="3647" max="3647" width="9.140625" customWidth="1"/>
    <col min="3648" max="3649" width="7.7109375" customWidth="1"/>
    <col min="3849" max="3849" width="12.85546875" bestFit="1" customWidth="1"/>
    <col min="3850" max="3850" width="10" customWidth="1"/>
    <col min="3851" max="3851" width="9.42578125" customWidth="1"/>
    <col min="3852" max="3852" width="8.28515625" customWidth="1"/>
    <col min="3853" max="3857" width="5.7109375" customWidth="1"/>
    <col min="3858" max="3858" width="7.42578125" customWidth="1"/>
    <col min="3859" max="3859" width="10.140625" customWidth="1"/>
    <col min="3860" max="3865" width="5.7109375" customWidth="1"/>
    <col min="3866" max="3866" width="6.7109375" customWidth="1"/>
    <col min="3867" max="3867" width="11.28515625" customWidth="1"/>
    <col min="3868" max="3868" width="6.7109375" customWidth="1"/>
    <col min="3869" max="3869" width="7.42578125" customWidth="1"/>
    <col min="3870" max="3870" width="7.7109375" customWidth="1"/>
    <col min="3871" max="3876" width="6.7109375" customWidth="1"/>
    <col min="3877" max="3877" width="9.5703125" customWidth="1"/>
    <col min="3878" max="3878" width="7.7109375" customWidth="1"/>
    <col min="3880" max="3880" width="12.7109375" customWidth="1"/>
    <col min="3881" max="3881" width="11.85546875" customWidth="1"/>
    <col min="3882" max="3882" width="12.5703125" customWidth="1"/>
    <col min="3883" max="3883" width="11.140625" customWidth="1"/>
    <col min="3884" max="3884" width="10" customWidth="1"/>
    <col min="3885" max="3885" width="7.85546875" customWidth="1"/>
    <col min="3886" max="3886" width="0.85546875" customWidth="1"/>
    <col min="3887" max="3887" width="11.7109375" customWidth="1"/>
    <col min="3888" max="3888" width="9.7109375" customWidth="1"/>
    <col min="3889" max="3889" width="7.7109375" customWidth="1"/>
    <col min="3890" max="3890" width="0.7109375" customWidth="1"/>
    <col min="3891" max="3895" width="6.7109375" customWidth="1"/>
    <col min="3896" max="3899" width="7.7109375" customWidth="1"/>
    <col min="3900" max="3900" width="8.7109375" customWidth="1"/>
    <col min="3901" max="3902" width="7.7109375" customWidth="1"/>
    <col min="3903" max="3903" width="9.140625" customWidth="1"/>
    <col min="3904" max="3905" width="7.7109375" customWidth="1"/>
    <col min="4105" max="4105" width="12.85546875" bestFit="1" customWidth="1"/>
    <col min="4106" max="4106" width="10" customWidth="1"/>
    <col min="4107" max="4107" width="9.42578125" customWidth="1"/>
    <col min="4108" max="4108" width="8.28515625" customWidth="1"/>
    <col min="4109" max="4113" width="5.7109375" customWidth="1"/>
    <col min="4114" max="4114" width="7.42578125" customWidth="1"/>
    <col min="4115" max="4115" width="10.140625" customWidth="1"/>
    <col min="4116" max="4121" width="5.7109375" customWidth="1"/>
    <col min="4122" max="4122" width="6.7109375" customWidth="1"/>
    <col min="4123" max="4123" width="11.28515625" customWidth="1"/>
    <col min="4124" max="4124" width="6.7109375" customWidth="1"/>
    <col min="4125" max="4125" width="7.42578125" customWidth="1"/>
    <col min="4126" max="4126" width="7.7109375" customWidth="1"/>
    <col min="4127" max="4132" width="6.7109375" customWidth="1"/>
    <col min="4133" max="4133" width="9.5703125" customWidth="1"/>
    <col min="4134" max="4134" width="7.7109375" customWidth="1"/>
    <col min="4136" max="4136" width="12.7109375" customWidth="1"/>
    <col min="4137" max="4137" width="11.85546875" customWidth="1"/>
    <col min="4138" max="4138" width="12.5703125" customWidth="1"/>
    <col min="4139" max="4139" width="11.140625" customWidth="1"/>
    <col min="4140" max="4140" width="10" customWidth="1"/>
    <col min="4141" max="4141" width="7.85546875" customWidth="1"/>
    <col min="4142" max="4142" width="0.85546875" customWidth="1"/>
    <col min="4143" max="4143" width="11.7109375" customWidth="1"/>
    <col min="4144" max="4144" width="9.7109375" customWidth="1"/>
    <col min="4145" max="4145" width="7.7109375" customWidth="1"/>
    <col min="4146" max="4146" width="0.7109375" customWidth="1"/>
    <col min="4147" max="4151" width="6.7109375" customWidth="1"/>
    <col min="4152" max="4155" width="7.7109375" customWidth="1"/>
    <col min="4156" max="4156" width="8.7109375" customWidth="1"/>
    <col min="4157" max="4158" width="7.7109375" customWidth="1"/>
    <col min="4159" max="4159" width="9.140625" customWidth="1"/>
    <col min="4160" max="4161" width="7.7109375" customWidth="1"/>
    <col min="4361" max="4361" width="12.85546875" bestFit="1" customWidth="1"/>
    <col min="4362" max="4362" width="10" customWidth="1"/>
    <col min="4363" max="4363" width="9.42578125" customWidth="1"/>
    <col min="4364" max="4364" width="8.28515625" customWidth="1"/>
    <col min="4365" max="4369" width="5.7109375" customWidth="1"/>
    <col min="4370" max="4370" width="7.42578125" customWidth="1"/>
    <col min="4371" max="4371" width="10.140625" customWidth="1"/>
    <col min="4372" max="4377" width="5.7109375" customWidth="1"/>
    <col min="4378" max="4378" width="6.7109375" customWidth="1"/>
    <col min="4379" max="4379" width="11.28515625" customWidth="1"/>
    <col min="4380" max="4380" width="6.7109375" customWidth="1"/>
    <col min="4381" max="4381" width="7.42578125" customWidth="1"/>
    <col min="4382" max="4382" width="7.7109375" customWidth="1"/>
    <col min="4383" max="4388" width="6.7109375" customWidth="1"/>
    <col min="4389" max="4389" width="9.5703125" customWidth="1"/>
    <col min="4390" max="4390" width="7.7109375" customWidth="1"/>
    <col min="4392" max="4392" width="12.7109375" customWidth="1"/>
    <col min="4393" max="4393" width="11.85546875" customWidth="1"/>
    <col min="4394" max="4394" width="12.5703125" customWidth="1"/>
    <col min="4395" max="4395" width="11.140625" customWidth="1"/>
    <col min="4396" max="4396" width="10" customWidth="1"/>
    <col min="4397" max="4397" width="7.85546875" customWidth="1"/>
    <col min="4398" max="4398" width="0.85546875" customWidth="1"/>
    <col min="4399" max="4399" width="11.7109375" customWidth="1"/>
    <col min="4400" max="4400" width="9.7109375" customWidth="1"/>
    <col min="4401" max="4401" width="7.7109375" customWidth="1"/>
    <col min="4402" max="4402" width="0.7109375" customWidth="1"/>
    <col min="4403" max="4407" width="6.7109375" customWidth="1"/>
    <col min="4408" max="4411" width="7.7109375" customWidth="1"/>
    <col min="4412" max="4412" width="8.7109375" customWidth="1"/>
    <col min="4413" max="4414" width="7.7109375" customWidth="1"/>
    <col min="4415" max="4415" width="9.140625" customWidth="1"/>
    <col min="4416" max="4417" width="7.7109375" customWidth="1"/>
    <col min="4617" max="4617" width="12.85546875" bestFit="1" customWidth="1"/>
    <col min="4618" max="4618" width="10" customWidth="1"/>
    <col min="4619" max="4619" width="9.42578125" customWidth="1"/>
    <col min="4620" max="4620" width="8.28515625" customWidth="1"/>
    <col min="4621" max="4625" width="5.7109375" customWidth="1"/>
    <col min="4626" max="4626" width="7.42578125" customWidth="1"/>
    <col min="4627" max="4627" width="10.140625" customWidth="1"/>
    <col min="4628" max="4633" width="5.7109375" customWidth="1"/>
    <col min="4634" max="4634" width="6.7109375" customWidth="1"/>
    <col min="4635" max="4635" width="11.28515625" customWidth="1"/>
    <col min="4636" max="4636" width="6.7109375" customWidth="1"/>
    <col min="4637" max="4637" width="7.42578125" customWidth="1"/>
    <col min="4638" max="4638" width="7.7109375" customWidth="1"/>
    <col min="4639" max="4644" width="6.7109375" customWidth="1"/>
    <col min="4645" max="4645" width="9.5703125" customWidth="1"/>
    <col min="4646" max="4646" width="7.7109375" customWidth="1"/>
    <col min="4648" max="4648" width="12.7109375" customWidth="1"/>
    <col min="4649" max="4649" width="11.85546875" customWidth="1"/>
    <col min="4650" max="4650" width="12.5703125" customWidth="1"/>
    <col min="4651" max="4651" width="11.140625" customWidth="1"/>
    <col min="4652" max="4652" width="10" customWidth="1"/>
    <col min="4653" max="4653" width="7.85546875" customWidth="1"/>
    <col min="4654" max="4654" width="0.85546875" customWidth="1"/>
    <col min="4655" max="4655" width="11.7109375" customWidth="1"/>
    <col min="4656" max="4656" width="9.7109375" customWidth="1"/>
    <col min="4657" max="4657" width="7.7109375" customWidth="1"/>
    <col min="4658" max="4658" width="0.7109375" customWidth="1"/>
    <col min="4659" max="4663" width="6.7109375" customWidth="1"/>
    <col min="4664" max="4667" width="7.7109375" customWidth="1"/>
    <col min="4668" max="4668" width="8.7109375" customWidth="1"/>
    <col min="4669" max="4670" width="7.7109375" customWidth="1"/>
    <col min="4671" max="4671" width="9.140625" customWidth="1"/>
    <col min="4672" max="4673" width="7.7109375" customWidth="1"/>
    <col min="4873" max="4873" width="12.85546875" bestFit="1" customWidth="1"/>
    <col min="4874" max="4874" width="10" customWidth="1"/>
    <col min="4875" max="4875" width="9.42578125" customWidth="1"/>
    <col min="4876" max="4876" width="8.28515625" customWidth="1"/>
    <col min="4877" max="4881" width="5.7109375" customWidth="1"/>
    <col min="4882" max="4882" width="7.42578125" customWidth="1"/>
    <col min="4883" max="4883" width="10.140625" customWidth="1"/>
    <col min="4884" max="4889" width="5.7109375" customWidth="1"/>
    <col min="4890" max="4890" width="6.7109375" customWidth="1"/>
    <col min="4891" max="4891" width="11.28515625" customWidth="1"/>
    <col min="4892" max="4892" width="6.7109375" customWidth="1"/>
    <col min="4893" max="4893" width="7.42578125" customWidth="1"/>
    <col min="4894" max="4894" width="7.7109375" customWidth="1"/>
    <col min="4895" max="4900" width="6.7109375" customWidth="1"/>
    <col min="4901" max="4901" width="9.5703125" customWidth="1"/>
    <col min="4902" max="4902" width="7.7109375" customWidth="1"/>
    <col min="4904" max="4904" width="12.7109375" customWidth="1"/>
    <col min="4905" max="4905" width="11.85546875" customWidth="1"/>
    <col min="4906" max="4906" width="12.5703125" customWidth="1"/>
    <col min="4907" max="4907" width="11.140625" customWidth="1"/>
    <col min="4908" max="4908" width="10" customWidth="1"/>
    <col min="4909" max="4909" width="7.85546875" customWidth="1"/>
    <col min="4910" max="4910" width="0.85546875" customWidth="1"/>
    <col min="4911" max="4911" width="11.7109375" customWidth="1"/>
    <col min="4912" max="4912" width="9.7109375" customWidth="1"/>
    <col min="4913" max="4913" width="7.7109375" customWidth="1"/>
    <col min="4914" max="4914" width="0.7109375" customWidth="1"/>
    <col min="4915" max="4919" width="6.7109375" customWidth="1"/>
    <col min="4920" max="4923" width="7.7109375" customWidth="1"/>
    <col min="4924" max="4924" width="8.7109375" customWidth="1"/>
    <col min="4925" max="4926" width="7.7109375" customWidth="1"/>
    <col min="4927" max="4927" width="9.140625" customWidth="1"/>
    <col min="4928" max="4929" width="7.7109375" customWidth="1"/>
    <col min="5129" max="5129" width="12.85546875" bestFit="1" customWidth="1"/>
    <col min="5130" max="5130" width="10" customWidth="1"/>
    <col min="5131" max="5131" width="9.42578125" customWidth="1"/>
    <col min="5132" max="5132" width="8.28515625" customWidth="1"/>
    <col min="5133" max="5137" width="5.7109375" customWidth="1"/>
    <col min="5138" max="5138" width="7.42578125" customWidth="1"/>
    <col min="5139" max="5139" width="10.140625" customWidth="1"/>
    <col min="5140" max="5145" width="5.7109375" customWidth="1"/>
    <col min="5146" max="5146" width="6.7109375" customWidth="1"/>
    <col min="5147" max="5147" width="11.28515625" customWidth="1"/>
    <col min="5148" max="5148" width="6.7109375" customWidth="1"/>
    <col min="5149" max="5149" width="7.42578125" customWidth="1"/>
    <col min="5150" max="5150" width="7.7109375" customWidth="1"/>
    <col min="5151" max="5156" width="6.7109375" customWidth="1"/>
    <col min="5157" max="5157" width="9.5703125" customWidth="1"/>
    <col min="5158" max="5158" width="7.7109375" customWidth="1"/>
    <col min="5160" max="5160" width="12.7109375" customWidth="1"/>
    <col min="5161" max="5161" width="11.85546875" customWidth="1"/>
    <col min="5162" max="5162" width="12.5703125" customWidth="1"/>
    <col min="5163" max="5163" width="11.140625" customWidth="1"/>
    <col min="5164" max="5164" width="10" customWidth="1"/>
    <col min="5165" max="5165" width="7.85546875" customWidth="1"/>
    <col min="5166" max="5166" width="0.85546875" customWidth="1"/>
    <col min="5167" max="5167" width="11.7109375" customWidth="1"/>
    <col min="5168" max="5168" width="9.7109375" customWidth="1"/>
    <col min="5169" max="5169" width="7.7109375" customWidth="1"/>
    <col min="5170" max="5170" width="0.7109375" customWidth="1"/>
    <col min="5171" max="5175" width="6.7109375" customWidth="1"/>
    <col min="5176" max="5179" width="7.7109375" customWidth="1"/>
    <col min="5180" max="5180" width="8.7109375" customWidth="1"/>
    <col min="5181" max="5182" width="7.7109375" customWidth="1"/>
    <col min="5183" max="5183" width="9.140625" customWidth="1"/>
    <col min="5184" max="5185" width="7.7109375" customWidth="1"/>
    <col min="5385" max="5385" width="12.85546875" bestFit="1" customWidth="1"/>
    <col min="5386" max="5386" width="10" customWidth="1"/>
    <col min="5387" max="5387" width="9.42578125" customWidth="1"/>
    <col min="5388" max="5388" width="8.28515625" customWidth="1"/>
    <col min="5389" max="5393" width="5.7109375" customWidth="1"/>
    <col min="5394" max="5394" width="7.42578125" customWidth="1"/>
    <col min="5395" max="5395" width="10.140625" customWidth="1"/>
    <col min="5396" max="5401" width="5.7109375" customWidth="1"/>
    <col min="5402" max="5402" width="6.7109375" customWidth="1"/>
    <col min="5403" max="5403" width="11.28515625" customWidth="1"/>
    <col min="5404" max="5404" width="6.7109375" customWidth="1"/>
    <col min="5405" max="5405" width="7.42578125" customWidth="1"/>
    <col min="5406" max="5406" width="7.7109375" customWidth="1"/>
    <col min="5407" max="5412" width="6.7109375" customWidth="1"/>
    <col min="5413" max="5413" width="9.5703125" customWidth="1"/>
    <col min="5414" max="5414" width="7.7109375" customWidth="1"/>
    <col min="5416" max="5416" width="12.7109375" customWidth="1"/>
    <col min="5417" max="5417" width="11.85546875" customWidth="1"/>
    <col min="5418" max="5418" width="12.5703125" customWidth="1"/>
    <col min="5419" max="5419" width="11.140625" customWidth="1"/>
    <col min="5420" max="5420" width="10" customWidth="1"/>
    <col min="5421" max="5421" width="7.85546875" customWidth="1"/>
    <col min="5422" max="5422" width="0.85546875" customWidth="1"/>
    <col min="5423" max="5423" width="11.7109375" customWidth="1"/>
    <col min="5424" max="5424" width="9.7109375" customWidth="1"/>
    <col min="5425" max="5425" width="7.7109375" customWidth="1"/>
    <col min="5426" max="5426" width="0.7109375" customWidth="1"/>
    <col min="5427" max="5431" width="6.7109375" customWidth="1"/>
    <col min="5432" max="5435" width="7.7109375" customWidth="1"/>
    <col min="5436" max="5436" width="8.7109375" customWidth="1"/>
    <col min="5437" max="5438" width="7.7109375" customWidth="1"/>
    <col min="5439" max="5439" width="9.140625" customWidth="1"/>
    <col min="5440" max="5441" width="7.7109375" customWidth="1"/>
    <col min="5641" max="5641" width="12.85546875" bestFit="1" customWidth="1"/>
    <col min="5642" max="5642" width="10" customWidth="1"/>
    <col min="5643" max="5643" width="9.42578125" customWidth="1"/>
    <col min="5644" max="5644" width="8.28515625" customWidth="1"/>
    <col min="5645" max="5649" width="5.7109375" customWidth="1"/>
    <col min="5650" max="5650" width="7.42578125" customWidth="1"/>
    <col min="5651" max="5651" width="10.140625" customWidth="1"/>
    <col min="5652" max="5657" width="5.7109375" customWidth="1"/>
    <col min="5658" max="5658" width="6.7109375" customWidth="1"/>
    <col min="5659" max="5659" width="11.28515625" customWidth="1"/>
    <col min="5660" max="5660" width="6.7109375" customWidth="1"/>
    <col min="5661" max="5661" width="7.42578125" customWidth="1"/>
    <col min="5662" max="5662" width="7.7109375" customWidth="1"/>
    <col min="5663" max="5668" width="6.7109375" customWidth="1"/>
    <col min="5669" max="5669" width="9.5703125" customWidth="1"/>
    <col min="5670" max="5670" width="7.7109375" customWidth="1"/>
    <col min="5672" max="5672" width="12.7109375" customWidth="1"/>
    <col min="5673" max="5673" width="11.85546875" customWidth="1"/>
    <col min="5674" max="5674" width="12.5703125" customWidth="1"/>
    <col min="5675" max="5675" width="11.140625" customWidth="1"/>
    <col min="5676" max="5676" width="10" customWidth="1"/>
    <col min="5677" max="5677" width="7.85546875" customWidth="1"/>
    <col min="5678" max="5678" width="0.85546875" customWidth="1"/>
    <col min="5679" max="5679" width="11.7109375" customWidth="1"/>
    <col min="5680" max="5680" width="9.7109375" customWidth="1"/>
    <col min="5681" max="5681" width="7.7109375" customWidth="1"/>
    <col min="5682" max="5682" width="0.7109375" customWidth="1"/>
    <col min="5683" max="5687" width="6.7109375" customWidth="1"/>
    <col min="5688" max="5691" width="7.7109375" customWidth="1"/>
    <col min="5692" max="5692" width="8.7109375" customWidth="1"/>
    <col min="5693" max="5694" width="7.7109375" customWidth="1"/>
    <col min="5695" max="5695" width="9.140625" customWidth="1"/>
    <col min="5696" max="5697" width="7.7109375" customWidth="1"/>
    <col min="5897" max="5897" width="12.85546875" bestFit="1" customWidth="1"/>
    <col min="5898" max="5898" width="10" customWidth="1"/>
    <col min="5899" max="5899" width="9.42578125" customWidth="1"/>
    <col min="5900" max="5900" width="8.28515625" customWidth="1"/>
    <col min="5901" max="5905" width="5.7109375" customWidth="1"/>
    <col min="5906" max="5906" width="7.42578125" customWidth="1"/>
    <col min="5907" max="5907" width="10.140625" customWidth="1"/>
    <col min="5908" max="5913" width="5.7109375" customWidth="1"/>
    <col min="5914" max="5914" width="6.7109375" customWidth="1"/>
    <col min="5915" max="5915" width="11.28515625" customWidth="1"/>
    <col min="5916" max="5916" width="6.7109375" customWidth="1"/>
    <col min="5917" max="5917" width="7.42578125" customWidth="1"/>
    <col min="5918" max="5918" width="7.7109375" customWidth="1"/>
    <col min="5919" max="5924" width="6.7109375" customWidth="1"/>
    <col min="5925" max="5925" width="9.5703125" customWidth="1"/>
    <col min="5926" max="5926" width="7.7109375" customWidth="1"/>
    <col min="5928" max="5928" width="12.7109375" customWidth="1"/>
    <col min="5929" max="5929" width="11.85546875" customWidth="1"/>
    <col min="5930" max="5930" width="12.5703125" customWidth="1"/>
    <col min="5931" max="5931" width="11.140625" customWidth="1"/>
    <col min="5932" max="5932" width="10" customWidth="1"/>
    <col min="5933" max="5933" width="7.85546875" customWidth="1"/>
    <col min="5934" max="5934" width="0.85546875" customWidth="1"/>
    <col min="5935" max="5935" width="11.7109375" customWidth="1"/>
    <col min="5936" max="5936" width="9.7109375" customWidth="1"/>
    <col min="5937" max="5937" width="7.7109375" customWidth="1"/>
    <col min="5938" max="5938" width="0.7109375" customWidth="1"/>
    <col min="5939" max="5943" width="6.7109375" customWidth="1"/>
    <col min="5944" max="5947" width="7.7109375" customWidth="1"/>
    <col min="5948" max="5948" width="8.7109375" customWidth="1"/>
    <col min="5949" max="5950" width="7.7109375" customWidth="1"/>
    <col min="5951" max="5951" width="9.140625" customWidth="1"/>
    <col min="5952" max="5953" width="7.7109375" customWidth="1"/>
    <col min="6153" max="6153" width="12.85546875" bestFit="1" customWidth="1"/>
    <col min="6154" max="6154" width="10" customWidth="1"/>
    <col min="6155" max="6155" width="9.42578125" customWidth="1"/>
    <col min="6156" max="6156" width="8.28515625" customWidth="1"/>
    <col min="6157" max="6161" width="5.7109375" customWidth="1"/>
    <col min="6162" max="6162" width="7.42578125" customWidth="1"/>
    <col min="6163" max="6163" width="10.140625" customWidth="1"/>
    <col min="6164" max="6169" width="5.7109375" customWidth="1"/>
    <col min="6170" max="6170" width="6.7109375" customWidth="1"/>
    <col min="6171" max="6171" width="11.28515625" customWidth="1"/>
    <col min="6172" max="6172" width="6.7109375" customWidth="1"/>
    <col min="6173" max="6173" width="7.42578125" customWidth="1"/>
    <col min="6174" max="6174" width="7.7109375" customWidth="1"/>
    <col min="6175" max="6180" width="6.7109375" customWidth="1"/>
    <col min="6181" max="6181" width="9.5703125" customWidth="1"/>
    <col min="6182" max="6182" width="7.7109375" customWidth="1"/>
    <col min="6184" max="6184" width="12.7109375" customWidth="1"/>
    <col min="6185" max="6185" width="11.85546875" customWidth="1"/>
    <col min="6186" max="6186" width="12.5703125" customWidth="1"/>
    <col min="6187" max="6187" width="11.140625" customWidth="1"/>
    <col min="6188" max="6188" width="10" customWidth="1"/>
    <col min="6189" max="6189" width="7.85546875" customWidth="1"/>
    <col min="6190" max="6190" width="0.85546875" customWidth="1"/>
    <col min="6191" max="6191" width="11.7109375" customWidth="1"/>
    <col min="6192" max="6192" width="9.7109375" customWidth="1"/>
    <col min="6193" max="6193" width="7.7109375" customWidth="1"/>
    <col min="6194" max="6194" width="0.7109375" customWidth="1"/>
    <col min="6195" max="6199" width="6.7109375" customWidth="1"/>
    <col min="6200" max="6203" width="7.7109375" customWidth="1"/>
    <col min="6204" max="6204" width="8.7109375" customWidth="1"/>
    <col min="6205" max="6206" width="7.7109375" customWidth="1"/>
    <col min="6207" max="6207" width="9.140625" customWidth="1"/>
    <col min="6208" max="6209" width="7.7109375" customWidth="1"/>
    <col min="6409" max="6409" width="12.85546875" bestFit="1" customWidth="1"/>
    <col min="6410" max="6410" width="10" customWidth="1"/>
    <col min="6411" max="6411" width="9.42578125" customWidth="1"/>
    <col min="6412" max="6412" width="8.28515625" customWidth="1"/>
    <col min="6413" max="6417" width="5.7109375" customWidth="1"/>
    <col min="6418" max="6418" width="7.42578125" customWidth="1"/>
    <col min="6419" max="6419" width="10.140625" customWidth="1"/>
    <col min="6420" max="6425" width="5.7109375" customWidth="1"/>
    <col min="6426" max="6426" width="6.7109375" customWidth="1"/>
    <col min="6427" max="6427" width="11.28515625" customWidth="1"/>
    <col min="6428" max="6428" width="6.7109375" customWidth="1"/>
    <col min="6429" max="6429" width="7.42578125" customWidth="1"/>
    <col min="6430" max="6430" width="7.7109375" customWidth="1"/>
    <col min="6431" max="6436" width="6.7109375" customWidth="1"/>
    <col min="6437" max="6437" width="9.5703125" customWidth="1"/>
    <col min="6438" max="6438" width="7.7109375" customWidth="1"/>
    <col min="6440" max="6440" width="12.7109375" customWidth="1"/>
    <col min="6441" max="6441" width="11.85546875" customWidth="1"/>
    <col min="6442" max="6442" width="12.5703125" customWidth="1"/>
    <col min="6443" max="6443" width="11.140625" customWidth="1"/>
    <col min="6444" max="6444" width="10" customWidth="1"/>
    <col min="6445" max="6445" width="7.85546875" customWidth="1"/>
    <col min="6446" max="6446" width="0.85546875" customWidth="1"/>
    <col min="6447" max="6447" width="11.7109375" customWidth="1"/>
    <col min="6448" max="6448" width="9.7109375" customWidth="1"/>
    <col min="6449" max="6449" width="7.7109375" customWidth="1"/>
    <col min="6450" max="6450" width="0.7109375" customWidth="1"/>
    <col min="6451" max="6455" width="6.7109375" customWidth="1"/>
    <col min="6456" max="6459" width="7.7109375" customWidth="1"/>
    <col min="6460" max="6460" width="8.7109375" customWidth="1"/>
    <col min="6461" max="6462" width="7.7109375" customWidth="1"/>
    <col min="6463" max="6463" width="9.140625" customWidth="1"/>
    <col min="6464" max="6465" width="7.7109375" customWidth="1"/>
    <col min="6665" max="6665" width="12.85546875" bestFit="1" customWidth="1"/>
    <col min="6666" max="6666" width="10" customWidth="1"/>
    <col min="6667" max="6667" width="9.42578125" customWidth="1"/>
    <col min="6668" max="6668" width="8.28515625" customWidth="1"/>
    <col min="6669" max="6673" width="5.7109375" customWidth="1"/>
    <col min="6674" max="6674" width="7.42578125" customWidth="1"/>
    <col min="6675" max="6675" width="10.140625" customWidth="1"/>
    <col min="6676" max="6681" width="5.7109375" customWidth="1"/>
    <col min="6682" max="6682" width="6.7109375" customWidth="1"/>
    <col min="6683" max="6683" width="11.28515625" customWidth="1"/>
    <col min="6684" max="6684" width="6.7109375" customWidth="1"/>
    <col min="6685" max="6685" width="7.42578125" customWidth="1"/>
    <col min="6686" max="6686" width="7.7109375" customWidth="1"/>
    <col min="6687" max="6692" width="6.7109375" customWidth="1"/>
    <col min="6693" max="6693" width="9.5703125" customWidth="1"/>
    <col min="6694" max="6694" width="7.7109375" customWidth="1"/>
    <col min="6696" max="6696" width="12.7109375" customWidth="1"/>
    <col min="6697" max="6697" width="11.85546875" customWidth="1"/>
    <col min="6698" max="6698" width="12.5703125" customWidth="1"/>
    <col min="6699" max="6699" width="11.140625" customWidth="1"/>
    <col min="6700" max="6700" width="10" customWidth="1"/>
    <col min="6701" max="6701" width="7.85546875" customWidth="1"/>
    <col min="6702" max="6702" width="0.85546875" customWidth="1"/>
    <col min="6703" max="6703" width="11.7109375" customWidth="1"/>
    <col min="6704" max="6704" width="9.7109375" customWidth="1"/>
    <col min="6705" max="6705" width="7.7109375" customWidth="1"/>
    <col min="6706" max="6706" width="0.7109375" customWidth="1"/>
    <col min="6707" max="6711" width="6.7109375" customWidth="1"/>
    <col min="6712" max="6715" width="7.7109375" customWidth="1"/>
    <col min="6716" max="6716" width="8.7109375" customWidth="1"/>
    <col min="6717" max="6718" width="7.7109375" customWidth="1"/>
    <col min="6719" max="6719" width="9.140625" customWidth="1"/>
    <col min="6720" max="6721" width="7.7109375" customWidth="1"/>
    <col min="6921" max="6921" width="12.85546875" bestFit="1" customWidth="1"/>
    <col min="6922" max="6922" width="10" customWidth="1"/>
    <col min="6923" max="6923" width="9.42578125" customWidth="1"/>
    <col min="6924" max="6924" width="8.28515625" customWidth="1"/>
    <col min="6925" max="6929" width="5.7109375" customWidth="1"/>
    <col min="6930" max="6930" width="7.42578125" customWidth="1"/>
    <col min="6931" max="6931" width="10.140625" customWidth="1"/>
    <col min="6932" max="6937" width="5.7109375" customWidth="1"/>
    <col min="6938" max="6938" width="6.7109375" customWidth="1"/>
    <col min="6939" max="6939" width="11.28515625" customWidth="1"/>
    <col min="6940" max="6940" width="6.7109375" customWidth="1"/>
    <col min="6941" max="6941" width="7.42578125" customWidth="1"/>
    <col min="6942" max="6942" width="7.7109375" customWidth="1"/>
    <col min="6943" max="6948" width="6.7109375" customWidth="1"/>
    <col min="6949" max="6949" width="9.5703125" customWidth="1"/>
    <col min="6950" max="6950" width="7.7109375" customWidth="1"/>
    <col min="6952" max="6952" width="12.7109375" customWidth="1"/>
    <col min="6953" max="6953" width="11.85546875" customWidth="1"/>
    <col min="6954" max="6954" width="12.5703125" customWidth="1"/>
    <col min="6955" max="6955" width="11.140625" customWidth="1"/>
    <col min="6956" max="6956" width="10" customWidth="1"/>
    <col min="6957" max="6957" width="7.85546875" customWidth="1"/>
    <col min="6958" max="6958" width="0.85546875" customWidth="1"/>
    <col min="6959" max="6959" width="11.7109375" customWidth="1"/>
    <col min="6960" max="6960" width="9.7109375" customWidth="1"/>
    <col min="6961" max="6961" width="7.7109375" customWidth="1"/>
    <col min="6962" max="6962" width="0.7109375" customWidth="1"/>
    <col min="6963" max="6967" width="6.7109375" customWidth="1"/>
    <col min="6968" max="6971" width="7.7109375" customWidth="1"/>
    <col min="6972" max="6972" width="8.7109375" customWidth="1"/>
    <col min="6973" max="6974" width="7.7109375" customWidth="1"/>
    <col min="6975" max="6975" width="9.140625" customWidth="1"/>
    <col min="6976" max="6977" width="7.7109375" customWidth="1"/>
    <col min="7177" max="7177" width="12.85546875" bestFit="1" customWidth="1"/>
    <col min="7178" max="7178" width="10" customWidth="1"/>
    <col min="7179" max="7179" width="9.42578125" customWidth="1"/>
    <col min="7180" max="7180" width="8.28515625" customWidth="1"/>
    <col min="7181" max="7185" width="5.7109375" customWidth="1"/>
    <col min="7186" max="7186" width="7.42578125" customWidth="1"/>
    <col min="7187" max="7187" width="10.140625" customWidth="1"/>
    <col min="7188" max="7193" width="5.7109375" customWidth="1"/>
    <col min="7194" max="7194" width="6.7109375" customWidth="1"/>
    <col min="7195" max="7195" width="11.28515625" customWidth="1"/>
    <col min="7196" max="7196" width="6.7109375" customWidth="1"/>
    <col min="7197" max="7197" width="7.42578125" customWidth="1"/>
    <col min="7198" max="7198" width="7.7109375" customWidth="1"/>
    <col min="7199" max="7204" width="6.7109375" customWidth="1"/>
    <col min="7205" max="7205" width="9.5703125" customWidth="1"/>
    <col min="7206" max="7206" width="7.7109375" customWidth="1"/>
    <col min="7208" max="7208" width="12.7109375" customWidth="1"/>
    <col min="7209" max="7209" width="11.85546875" customWidth="1"/>
    <col min="7210" max="7210" width="12.5703125" customWidth="1"/>
    <col min="7211" max="7211" width="11.140625" customWidth="1"/>
    <col min="7212" max="7212" width="10" customWidth="1"/>
    <col min="7213" max="7213" width="7.85546875" customWidth="1"/>
    <col min="7214" max="7214" width="0.85546875" customWidth="1"/>
    <col min="7215" max="7215" width="11.7109375" customWidth="1"/>
    <col min="7216" max="7216" width="9.7109375" customWidth="1"/>
    <col min="7217" max="7217" width="7.7109375" customWidth="1"/>
    <col min="7218" max="7218" width="0.7109375" customWidth="1"/>
    <col min="7219" max="7223" width="6.7109375" customWidth="1"/>
    <col min="7224" max="7227" width="7.7109375" customWidth="1"/>
    <col min="7228" max="7228" width="8.7109375" customWidth="1"/>
    <col min="7229" max="7230" width="7.7109375" customWidth="1"/>
    <col min="7231" max="7231" width="9.140625" customWidth="1"/>
    <col min="7232" max="7233" width="7.7109375" customWidth="1"/>
    <col min="7433" max="7433" width="12.85546875" bestFit="1" customWidth="1"/>
    <col min="7434" max="7434" width="10" customWidth="1"/>
    <col min="7435" max="7435" width="9.42578125" customWidth="1"/>
    <col min="7436" max="7436" width="8.28515625" customWidth="1"/>
    <col min="7437" max="7441" width="5.7109375" customWidth="1"/>
    <col min="7442" max="7442" width="7.42578125" customWidth="1"/>
    <col min="7443" max="7443" width="10.140625" customWidth="1"/>
    <col min="7444" max="7449" width="5.7109375" customWidth="1"/>
    <col min="7450" max="7450" width="6.7109375" customWidth="1"/>
    <col min="7451" max="7451" width="11.28515625" customWidth="1"/>
    <col min="7452" max="7452" width="6.7109375" customWidth="1"/>
    <col min="7453" max="7453" width="7.42578125" customWidth="1"/>
    <col min="7454" max="7454" width="7.7109375" customWidth="1"/>
    <col min="7455" max="7460" width="6.7109375" customWidth="1"/>
    <col min="7461" max="7461" width="9.5703125" customWidth="1"/>
    <col min="7462" max="7462" width="7.7109375" customWidth="1"/>
    <col min="7464" max="7464" width="12.7109375" customWidth="1"/>
    <col min="7465" max="7465" width="11.85546875" customWidth="1"/>
    <col min="7466" max="7466" width="12.5703125" customWidth="1"/>
    <col min="7467" max="7467" width="11.140625" customWidth="1"/>
    <col min="7468" max="7468" width="10" customWidth="1"/>
    <col min="7469" max="7469" width="7.85546875" customWidth="1"/>
    <col min="7470" max="7470" width="0.85546875" customWidth="1"/>
    <col min="7471" max="7471" width="11.7109375" customWidth="1"/>
    <col min="7472" max="7472" width="9.7109375" customWidth="1"/>
    <col min="7473" max="7473" width="7.7109375" customWidth="1"/>
    <col min="7474" max="7474" width="0.7109375" customWidth="1"/>
    <col min="7475" max="7479" width="6.7109375" customWidth="1"/>
    <col min="7480" max="7483" width="7.7109375" customWidth="1"/>
    <col min="7484" max="7484" width="8.7109375" customWidth="1"/>
    <col min="7485" max="7486" width="7.7109375" customWidth="1"/>
    <col min="7487" max="7487" width="9.140625" customWidth="1"/>
    <col min="7488" max="7489" width="7.7109375" customWidth="1"/>
    <col min="7689" max="7689" width="12.85546875" bestFit="1" customWidth="1"/>
    <col min="7690" max="7690" width="10" customWidth="1"/>
    <col min="7691" max="7691" width="9.42578125" customWidth="1"/>
    <col min="7692" max="7692" width="8.28515625" customWidth="1"/>
    <col min="7693" max="7697" width="5.7109375" customWidth="1"/>
    <col min="7698" max="7698" width="7.42578125" customWidth="1"/>
    <col min="7699" max="7699" width="10.140625" customWidth="1"/>
    <col min="7700" max="7705" width="5.7109375" customWidth="1"/>
    <col min="7706" max="7706" width="6.7109375" customWidth="1"/>
    <col min="7707" max="7707" width="11.28515625" customWidth="1"/>
    <col min="7708" max="7708" width="6.7109375" customWidth="1"/>
    <col min="7709" max="7709" width="7.42578125" customWidth="1"/>
    <col min="7710" max="7710" width="7.7109375" customWidth="1"/>
    <col min="7711" max="7716" width="6.7109375" customWidth="1"/>
    <col min="7717" max="7717" width="9.5703125" customWidth="1"/>
    <col min="7718" max="7718" width="7.7109375" customWidth="1"/>
    <col min="7720" max="7720" width="12.7109375" customWidth="1"/>
    <col min="7721" max="7721" width="11.85546875" customWidth="1"/>
    <col min="7722" max="7722" width="12.5703125" customWidth="1"/>
    <col min="7723" max="7723" width="11.140625" customWidth="1"/>
    <col min="7724" max="7724" width="10" customWidth="1"/>
    <col min="7725" max="7725" width="7.85546875" customWidth="1"/>
    <col min="7726" max="7726" width="0.85546875" customWidth="1"/>
    <col min="7727" max="7727" width="11.7109375" customWidth="1"/>
    <col min="7728" max="7728" width="9.7109375" customWidth="1"/>
    <col min="7729" max="7729" width="7.7109375" customWidth="1"/>
    <col min="7730" max="7730" width="0.7109375" customWidth="1"/>
    <col min="7731" max="7735" width="6.7109375" customWidth="1"/>
    <col min="7736" max="7739" width="7.7109375" customWidth="1"/>
    <col min="7740" max="7740" width="8.7109375" customWidth="1"/>
    <col min="7741" max="7742" width="7.7109375" customWidth="1"/>
    <col min="7743" max="7743" width="9.140625" customWidth="1"/>
    <col min="7744" max="7745" width="7.7109375" customWidth="1"/>
    <col min="7945" max="7945" width="12.85546875" bestFit="1" customWidth="1"/>
    <col min="7946" max="7946" width="10" customWidth="1"/>
    <col min="7947" max="7947" width="9.42578125" customWidth="1"/>
    <col min="7948" max="7948" width="8.28515625" customWidth="1"/>
    <col min="7949" max="7953" width="5.7109375" customWidth="1"/>
    <col min="7954" max="7954" width="7.42578125" customWidth="1"/>
    <col min="7955" max="7955" width="10.140625" customWidth="1"/>
    <col min="7956" max="7961" width="5.7109375" customWidth="1"/>
    <col min="7962" max="7962" width="6.7109375" customWidth="1"/>
    <col min="7963" max="7963" width="11.28515625" customWidth="1"/>
    <col min="7964" max="7964" width="6.7109375" customWidth="1"/>
    <col min="7965" max="7965" width="7.42578125" customWidth="1"/>
    <col min="7966" max="7966" width="7.7109375" customWidth="1"/>
    <col min="7967" max="7972" width="6.7109375" customWidth="1"/>
    <col min="7973" max="7973" width="9.5703125" customWidth="1"/>
    <col min="7974" max="7974" width="7.7109375" customWidth="1"/>
    <col min="7976" max="7976" width="12.7109375" customWidth="1"/>
    <col min="7977" max="7977" width="11.85546875" customWidth="1"/>
    <col min="7978" max="7978" width="12.5703125" customWidth="1"/>
    <col min="7979" max="7979" width="11.140625" customWidth="1"/>
    <col min="7980" max="7980" width="10" customWidth="1"/>
    <col min="7981" max="7981" width="7.85546875" customWidth="1"/>
    <col min="7982" max="7982" width="0.85546875" customWidth="1"/>
    <col min="7983" max="7983" width="11.7109375" customWidth="1"/>
    <col min="7984" max="7984" width="9.7109375" customWidth="1"/>
    <col min="7985" max="7985" width="7.7109375" customWidth="1"/>
    <col min="7986" max="7986" width="0.7109375" customWidth="1"/>
    <col min="7987" max="7991" width="6.7109375" customWidth="1"/>
    <col min="7992" max="7995" width="7.7109375" customWidth="1"/>
    <col min="7996" max="7996" width="8.7109375" customWidth="1"/>
    <col min="7997" max="7998" width="7.7109375" customWidth="1"/>
    <col min="7999" max="7999" width="9.140625" customWidth="1"/>
    <col min="8000" max="8001" width="7.7109375" customWidth="1"/>
    <col min="8201" max="8201" width="12.85546875" bestFit="1" customWidth="1"/>
    <col min="8202" max="8202" width="10" customWidth="1"/>
    <col min="8203" max="8203" width="9.42578125" customWidth="1"/>
    <col min="8204" max="8204" width="8.28515625" customWidth="1"/>
    <col min="8205" max="8209" width="5.7109375" customWidth="1"/>
    <col min="8210" max="8210" width="7.42578125" customWidth="1"/>
    <col min="8211" max="8211" width="10.140625" customWidth="1"/>
    <col min="8212" max="8217" width="5.7109375" customWidth="1"/>
    <col min="8218" max="8218" width="6.7109375" customWidth="1"/>
    <col min="8219" max="8219" width="11.28515625" customWidth="1"/>
    <col min="8220" max="8220" width="6.7109375" customWidth="1"/>
    <col min="8221" max="8221" width="7.42578125" customWidth="1"/>
    <col min="8222" max="8222" width="7.7109375" customWidth="1"/>
    <col min="8223" max="8228" width="6.7109375" customWidth="1"/>
    <col min="8229" max="8229" width="9.5703125" customWidth="1"/>
    <col min="8230" max="8230" width="7.7109375" customWidth="1"/>
    <col min="8232" max="8232" width="12.7109375" customWidth="1"/>
    <col min="8233" max="8233" width="11.85546875" customWidth="1"/>
    <col min="8234" max="8234" width="12.5703125" customWidth="1"/>
    <col min="8235" max="8235" width="11.140625" customWidth="1"/>
    <col min="8236" max="8236" width="10" customWidth="1"/>
    <col min="8237" max="8237" width="7.85546875" customWidth="1"/>
    <col min="8238" max="8238" width="0.85546875" customWidth="1"/>
    <col min="8239" max="8239" width="11.7109375" customWidth="1"/>
    <col min="8240" max="8240" width="9.7109375" customWidth="1"/>
    <col min="8241" max="8241" width="7.7109375" customWidth="1"/>
    <col min="8242" max="8242" width="0.7109375" customWidth="1"/>
    <col min="8243" max="8247" width="6.7109375" customWidth="1"/>
    <col min="8248" max="8251" width="7.7109375" customWidth="1"/>
    <col min="8252" max="8252" width="8.7109375" customWidth="1"/>
    <col min="8253" max="8254" width="7.7109375" customWidth="1"/>
    <col min="8255" max="8255" width="9.140625" customWidth="1"/>
    <col min="8256" max="8257" width="7.7109375" customWidth="1"/>
    <col min="8457" max="8457" width="12.85546875" bestFit="1" customWidth="1"/>
    <col min="8458" max="8458" width="10" customWidth="1"/>
    <col min="8459" max="8459" width="9.42578125" customWidth="1"/>
    <col min="8460" max="8460" width="8.28515625" customWidth="1"/>
    <col min="8461" max="8465" width="5.7109375" customWidth="1"/>
    <col min="8466" max="8466" width="7.42578125" customWidth="1"/>
    <col min="8467" max="8467" width="10.140625" customWidth="1"/>
    <col min="8468" max="8473" width="5.7109375" customWidth="1"/>
    <col min="8474" max="8474" width="6.7109375" customWidth="1"/>
    <col min="8475" max="8475" width="11.28515625" customWidth="1"/>
    <col min="8476" max="8476" width="6.7109375" customWidth="1"/>
    <col min="8477" max="8477" width="7.42578125" customWidth="1"/>
    <col min="8478" max="8478" width="7.7109375" customWidth="1"/>
    <col min="8479" max="8484" width="6.7109375" customWidth="1"/>
    <col min="8485" max="8485" width="9.5703125" customWidth="1"/>
    <col min="8486" max="8486" width="7.7109375" customWidth="1"/>
    <col min="8488" max="8488" width="12.7109375" customWidth="1"/>
    <col min="8489" max="8489" width="11.85546875" customWidth="1"/>
    <col min="8490" max="8490" width="12.5703125" customWidth="1"/>
    <col min="8491" max="8491" width="11.140625" customWidth="1"/>
    <col min="8492" max="8492" width="10" customWidth="1"/>
    <col min="8493" max="8493" width="7.85546875" customWidth="1"/>
    <col min="8494" max="8494" width="0.85546875" customWidth="1"/>
    <col min="8495" max="8495" width="11.7109375" customWidth="1"/>
    <col min="8496" max="8496" width="9.7109375" customWidth="1"/>
    <col min="8497" max="8497" width="7.7109375" customWidth="1"/>
    <col min="8498" max="8498" width="0.7109375" customWidth="1"/>
    <col min="8499" max="8503" width="6.7109375" customWidth="1"/>
    <col min="8504" max="8507" width="7.7109375" customWidth="1"/>
    <col min="8508" max="8508" width="8.7109375" customWidth="1"/>
    <col min="8509" max="8510" width="7.7109375" customWidth="1"/>
    <col min="8511" max="8511" width="9.140625" customWidth="1"/>
    <col min="8512" max="8513" width="7.7109375" customWidth="1"/>
    <col min="8713" max="8713" width="12.85546875" bestFit="1" customWidth="1"/>
    <col min="8714" max="8714" width="10" customWidth="1"/>
    <col min="8715" max="8715" width="9.42578125" customWidth="1"/>
    <col min="8716" max="8716" width="8.28515625" customWidth="1"/>
    <col min="8717" max="8721" width="5.7109375" customWidth="1"/>
    <col min="8722" max="8722" width="7.42578125" customWidth="1"/>
    <col min="8723" max="8723" width="10.140625" customWidth="1"/>
    <col min="8724" max="8729" width="5.7109375" customWidth="1"/>
    <col min="8730" max="8730" width="6.7109375" customWidth="1"/>
    <col min="8731" max="8731" width="11.28515625" customWidth="1"/>
    <col min="8732" max="8732" width="6.7109375" customWidth="1"/>
    <col min="8733" max="8733" width="7.42578125" customWidth="1"/>
    <col min="8734" max="8734" width="7.7109375" customWidth="1"/>
    <col min="8735" max="8740" width="6.7109375" customWidth="1"/>
    <col min="8741" max="8741" width="9.5703125" customWidth="1"/>
    <col min="8742" max="8742" width="7.7109375" customWidth="1"/>
    <col min="8744" max="8744" width="12.7109375" customWidth="1"/>
    <col min="8745" max="8745" width="11.85546875" customWidth="1"/>
    <col min="8746" max="8746" width="12.5703125" customWidth="1"/>
    <col min="8747" max="8747" width="11.140625" customWidth="1"/>
    <col min="8748" max="8748" width="10" customWidth="1"/>
    <col min="8749" max="8749" width="7.85546875" customWidth="1"/>
    <col min="8750" max="8750" width="0.85546875" customWidth="1"/>
    <col min="8751" max="8751" width="11.7109375" customWidth="1"/>
    <col min="8752" max="8752" width="9.7109375" customWidth="1"/>
    <col min="8753" max="8753" width="7.7109375" customWidth="1"/>
    <col min="8754" max="8754" width="0.7109375" customWidth="1"/>
    <col min="8755" max="8759" width="6.7109375" customWidth="1"/>
    <col min="8760" max="8763" width="7.7109375" customWidth="1"/>
    <col min="8764" max="8764" width="8.7109375" customWidth="1"/>
    <col min="8765" max="8766" width="7.7109375" customWidth="1"/>
    <col min="8767" max="8767" width="9.140625" customWidth="1"/>
    <col min="8768" max="8769" width="7.7109375" customWidth="1"/>
    <col min="8969" max="8969" width="12.85546875" bestFit="1" customWidth="1"/>
    <col min="8970" max="8970" width="10" customWidth="1"/>
    <col min="8971" max="8971" width="9.42578125" customWidth="1"/>
    <col min="8972" max="8972" width="8.28515625" customWidth="1"/>
    <col min="8973" max="8977" width="5.7109375" customWidth="1"/>
    <col min="8978" max="8978" width="7.42578125" customWidth="1"/>
    <col min="8979" max="8979" width="10.140625" customWidth="1"/>
    <col min="8980" max="8985" width="5.7109375" customWidth="1"/>
    <col min="8986" max="8986" width="6.7109375" customWidth="1"/>
    <col min="8987" max="8987" width="11.28515625" customWidth="1"/>
    <col min="8988" max="8988" width="6.7109375" customWidth="1"/>
    <col min="8989" max="8989" width="7.42578125" customWidth="1"/>
    <col min="8990" max="8990" width="7.7109375" customWidth="1"/>
    <col min="8991" max="8996" width="6.7109375" customWidth="1"/>
    <col min="8997" max="8997" width="9.5703125" customWidth="1"/>
    <col min="8998" max="8998" width="7.7109375" customWidth="1"/>
    <col min="9000" max="9000" width="12.7109375" customWidth="1"/>
    <col min="9001" max="9001" width="11.85546875" customWidth="1"/>
    <col min="9002" max="9002" width="12.5703125" customWidth="1"/>
    <col min="9003" max="9003" width="11.140625" customWidth="1"/>
    <col min="9004" max="9004" width="10" customWidth="1"/>
    <col min="9005" max="9005" width="7.85546875" customWidth="1"/>
    <col min="9006" max="9006" width="0.85546875" customWidth="1"/>
    <col min="9007" max="9007" width="11.7109375" customWidth="1"/>
    <col min="9008" max="9008" width="9.7109375" customWidth="1"/>
    <col min="9009" max="9009" width="7.7109375" customWidth="1"/>
    <col min="9010" max="9010" width="0.7109375" customWidth="1"/>
    <col min="9011" max="9015" width="6.7109375" customWidth="1"/>
    <col min="9016" max="9019" width="7.7109375" customWidth="1"/>
    <col min="9020" max="9020" width="8.7109375" customWidth="1"/>
    <col min="9021" max="9022" width="7.7109375" customWidth="1"/>
    <col min="9023" max="9023" width="9.140625" customWidth="1"/>
    <col min="9024" max="9025" width="7.7109375" customWidth="1"/>
    <col min="9225" max="9225" width="12.85546875" bestFit="1" customWidth="1"/>
    <col min="9226" max="9226" width="10" customWidth="1"/>
    <col min="9227" max="9227" width="9.42578125" customWidth="1"/>
    <col min="9228" max="9228" width="8.28515625" customWidth="1"/>
    <col min="9229" max="9233" width="5.7109375" customWidth="1"/>
    <col min="9234" max="9234" width="7.42578125" customWidth="1"/>
    <col min="9235" max="9235" width="10.140625" customWidth="1"/>
    <col min="9236" max="9241" width="5.7109375" customWidth="1"/>
    <col min="9242" max="9242" width="6.7109375" customWidth="1"/>
    <col min="9243" max="9243" width="11.28515625" customWidth="1"/>
    <col min="9244" max="9244" width="6.7109375" customWidth="1"/>
    <col min="9245" max="9245" width="7.42578125" customWidth="1"/>
    <col min="9246" max="9246" width="7.7109375" customWidth="1"/>
    <col min="9247" max="9252" width="6.7109375" customWidth="1"/>
    <col min="9253" max="9253" width="9.5703125" customWidth="1"/>
    <col min="9254" max="9254" width="7.7109375" customWidth="1"/>
    <col min="9256" max="9256" width="12.7109375" customWidth="1"/>
    <col min="9257" max="9257" width="11.85546875" customWidth="1"/>
    <col min="9258" max="9258" width="12.5703125" customWidth="1"/>
    <col min="9259" max="9259" width="11.140625" customWidth="1"/>
    <col min="9260" max="9260" width="10" customWidth="1"/>
    <col min="9261" max="9261" width="7.85546875" customWidth="1"/>
    <col min="9262" max="9262" width="0.85546875" customWidth="1"/>
    <col min="9263" max="9263" width="11.7109375" customWidth="1"/>
    <col min="9264" max="9264" width="9.7109375" customWidth="1"/>
    <col min="9265" max="9265" width="7.7109375" customWidth="1"/>
    <col min="9266" max="9266" width="0.7109375" customWidth="1"/>
    <col min="9267" max="9271" width="6.7109375" customWidth="1"/>
    <col min="9272" max="9275" width="7.7109375" customWidth="1"/>
    <col min="9276" max="9276" width="8.7109375" customWidth="1"/>
    <col min="9277" max="9278" width="7.7109375" customWidth="1"/>
    <col min="9279" max="9279" width="9.140625" customWidth="1"/>
    <col min="9280" max="9281" width="7.7109375" customWidth="1"/>
    <col min="9481" max="9481" width="12.85546875" bestFit="1" customWidth="1"/>
    <col min="9482" max="9482" width="10" customWidth="1"/>
    <col min="9483" max="9483" width="9.42578125" customWidth="1"/>
    <col min="9484" max="9484" width="8.28515625" customWidth="1"/>
    <col min="9485" max="9489" width="5.7109375" customWidth="1"/>
    <col min="9490" max="9490" width="7.42578125" customWidth="1"/>
    <col min="9491" max="9491" width="10.140625" customWidth="1"/>
    <col min="9492" max="9497" width="5.7109375" customWidth="1"/>
    <col min="9498" max="9498" width="6.7109375" customWidth="1"/>
    <col min="9499" max="9499" width="11.28515625" customWidth="1"/>
    <col min="9500" max="9500" width="6.7109375" customWidth="1"/>
    <col min="9501" max="9501" width="7.42578125" customWidth="1"/>
    <col min="9502" max="9502" width="7.7109375" customWidth="1"/>
    <col min="9503" max="9508" width="6.7109375" customWidth="1"/>
    <col min="9509" max="9509" width="9.5703125" customWidth="1"/>
    <col min="9510" max="9510" width="7.7109375" customWidth="1"/>
    <col min="9512" max="9512" width="12.7109375" customWidth="1"/>
    <col min="9513" max="9513" width="11.85546875" customWidth="1"/>
    <col min="9514" max="9514" width="12.5703125" customWidth="1"/>
    <col min="9515" max="9515" width="11.140625" customWidth="1"/>
    <col min="9516" max="9516" width="10" customWidth="1"/>
    <col min="9517" max="9517" width="7.85546875" customWidth="1"/>
    <col min="9518" max="9518" width="0.85546875" customWidth="1"/>
    <col min="9519" max="9519" width="11.7109375" customWidth="1"/>
    <col min="9520" max="9520" width="9.7109375" customWidth="1"/>
    <col min="9521" max="9521" width="7.7109375" customWidth="1"/>
    <col min="9522" max="9522" width="0.7109375" customWidth="1"/>
    <col min="9523" max="9527" width="6.7109375" customWidth="1"/>
    <col min="9528" max="9531" width="7.7109375" customWidth="1"/>
    <col min="9532" max="9532" width="8.7109375" customWidth="1"/>
    <col min="9533" max="9534" width="7.7109375" customWidth="1"/>
    <col min="9535" max="9535" width="9.140625" customWidth="1"/>
    <col min="9536" max="9537" width="7.7109375" customWidth="1"/>
    <col min="9737" max="9737" width="12.85546875" bestFit="1" customWidth="1"/>
    <col min="9738" max="9738" width="10" customWidth="1"/>
    <col min="9739" max="9739" width="9.42578125" customWidth="1"/>
    <col min="9740" max="9740" width="8.28515625" customWidth="1"/>
    <col min="9741" max="9745" width="5.7109375" customWidth="1"/>
    <col min="9746" max="9746" width="7.42578125" customWidth="1"/>
    <col min="9747" max="9747" width="10.140625" customWidth="1"/>
    <col min="9748" max="9753" width="5.7109375" customWidth="1"/>
    <col min="9754" max="9754" width="6.7109375" customWidth="1"/>
    <col min="9755" max="9755" width="11.28515625" customWidth="1"/>
    <col min="9756" max="9756" width="6.7109375" customWidth="1"/>
    <col min="9757" max="9757" width="7.42578125" customWidth="1"/>
    <col min="9758" max="9758" width="7.7109375" customWidth="1"/>
    <col min="9759" max="9764" width="6.7109375" customWidth="1"/>
    <col min="9765" max="9765" width="9.5703125" customWidth="1"/>
    <col min="9766" max="9766" width="7.7109375" customWidth="1"/>
    <col min="9768" max="9768" width="12.7109375" customWidth="1"/>
    <col min="9769" max="9769" width="11.85546875" customWidth="1"/>
    <col min="9770" max="9770" width="12.5703125" customWidth="1"/>
    <col min="9771" max="9771" width="11.140625" customWidth="1"/>
    <col min="9772" max="9772" width="10" customWidth="1"/>
    <col min="9773" max="9773" width="7.85546875" customWidth="1"/>
    <col min="9774" max="9774" width="0.85546875" customWidth="1"/>
    <col min="9775" max="9775" width="11.7109375" customWidth="1"/>
    <col min="9776" max="9776" width="9.7109375" customWidth="1"/>
    <col min="9777" max="9777" width="7.7109375" customWidth="1"/>
    <col min="9778" max="9778" width="0.7109375" customWidth="1"/>
    <col min="9779" max="9783" width="6.7109375" customWidth="1"/>
    <col min="9784" max="9787" width="7.7109375" customWidth="1"/>
    <col min="9788" max="9788" width="8.7109375" customWidth="1"/>
    <col min="9789" max="9790" width="7.7109375" customWidth="1"/>
    <col min="9791" max="9791" width="9.140625" customWidth="1"/>
    <col min="9792" max="9793" width="7.7109375" customWidth="1"/>
    <col min="9993" max="9993" width="12.85546875" bestFit="1" customWidth="1"/>
    <col min="9994" max="9994" width="10" customWidth="1"/>
    <col min="9995" max="9995" width="9.42578125" customWidth="1"/>
    <col min="9996" max="9996" width="8.28515625" customWidth="1"/>
    <col min="9997" max="10001" width="5.7109375" customWidth="1"/>
    <col min="10002" max="10002" width="7.42578125" customWidth="1"/>
    <col min="10003" max="10003" width="10.140625" customWidth="1"/>
    <col min="10004" max="10009" width="5.7109375" customWidth="1"/>
    <col min="10010" max="10010" width="6.7109375" customWidth="1"/>
    <col min="10011" max="10011" width="11.28515625" customWidth="1"/>
    <col min="10012" max="10012" width="6.7109375" customWidth="1"/>
    <col min="10013" max="10013" width="7.42578125" customWidth="1"/>
    <col min="10014" max="10014" width="7.7109375" customWidth="1"/>
    <col min="10015" max="10020" width="6.7109375" customWidth="1"/>
    <col min="10021" max="10021" width="9.5703125" customWidth="1"/>
    <col min="10022" max="10022" width="7.7109375" customWidth="1"/>
    <col min="10024" max="10024" width="12.7109375" customWidth="1"/>
    <col min="10025" max="10025" width="11.85546875" customWidth="1"/>
    <col min="10026" max="10026" width="12.5703125" customWidth="1"/>
    <col min="10027" max="10027" width="11.140625" customWidth="1"/>
    <col min="10028" max="10028" width="10" customWidth="1"/>
    <col min="10029" max="10029" width="7.85546875" customWidth="1"/>
    <col min="10030" max="10030" width="0.85546875" customWidth="1"/>
    <col min="10031" max="10031" width="11.7109375" customWidth="1"/>
    <col min="10032" max="10032" width="9.7109375" customWidth="1"/>
    <col min="10033" max="10033" width="7.7109375" customWidth="1"/>
    <col min="10034" max="10034" width="0.7109375" customWidth="1"/>
    <col min="10035" max="10039" width="6.7109375" customWidth="1"/>
    <col min="10040" max="10043" width="7.7109375" customWidth="1"/>
    <col min="10044" max="10044" width="8.7109375" customWidth="1"/>
    <col min="10045" max="10046" width="7.7109375" customWidth="1"/>
    <col min="10047" max="10047" width="9.140625" customWidth="1"/>
    <col min="10048" max="10049" width="7.7109375" customWidth="1"/>
    <col min="10249" max="10249" width="12.85546875" bestFit="1" customWidth="1"/>
    <col min="10250" max="10250" width="10" customWidth="1"/>
    <col min="10251" max="10251" width="9.42578125" customWidth="1"/>
    <col min="10252" max="10252" width="8.28515625" customWidth="1"/>
    <col min="10253" max="10257" width="5.7109375" customWidth="1"/>
    <col min="10258" max="10258" width="7.42578125" customWidth="1"/>
    <col min="10259" max="10259" width="10.140625" customWidth="1"/>
    <col min="10260" max="10265" width="5.7109375" customWidth="1"/>
    <col min="10266" max="10266" width="6.7109375" customWidth="1"/>
    <col min="10267" max="10267" width="11.28515625" customWidth="1"/>
    <col min="10268" max="10268" width="6.7109375" customWidth="1"/>
    <col min="10269" max="10269" width="7.42578125" customWidth="1"/>
    <col min="10270" max="10270" width="7.7109375" customWidth="1"/>
    <col min="10271" max="10276" width="6.7109375" customWidth="1"/>
    <col min="10277" max="10277" width="9.5703125" customWidth="1"/>
    <col min="10278" max="10278" width="7.7109375" customWidth="1"/>
    <col min="10280" max="10280" width="12.7109375" customWidth="1"/>
    <col min="10281" max="10281" width="11.85546875" customWidth="1"/>
    <col min="10282" max="10282" width="12.5703125" customWidth="1"/>
    <col min="10283" max="10283" width="11.140625" customWidth="1"/>
    <col min="10284" max="10284" width="10" customWidth="1"/>
    <col min="10285" max="10285" width="7.85546875" customWidth="1"/>
    <col min="10286" max="10286" width="0.85546875" customWidth="1"/>
    <col min="10287" max="10287" width="11.7109375" customWidth="1"/>
    <col min="10288" max="10288" width="9.7109375" customWidth="1"/>
    <col min="10289" max="10289" width="7.7109375" customWidth="1"/>
    <col min="10290" max="10290" width="0.7109375" customWidth="1"/>
    <col min="10291" max="10295" width="6.7109375" customWidth="1"/>
    <col min="10296" max="10299" width="7.7109375" customWidth="1"/>
    <col min="10300" max="10300" width="8.7109375" customWidth="1"/>
    <col min="10301" max="10302" width="7.7109375" customWidth="1"/>
    <col min="10303" max="10303" width="9.140625" customWidth="1"/>
    <col min="10304" max="10305" width="7.7109375" customWidth="1"/>
    <col min="10505" max="10505" width="12.85546875" bestFit="1" customWidth="1"/>
    <col min="10506" max="10506" width="10" customWidth="1"/>
    <col min="10507" max="10507" width="9.42578125" customWidth="1"/>
    <col min="10508" max="10508" width="8.28515625" customWidth="1"/>
    <col min="10509" max="10513" width="5.7109375" customWidth="1"/>
    <col min="10514" max="10514" width="7.42578125" customWidth="1"/>
    <col min="10515" max="10515" width="10.140625" customWidth="1"/>
    <col min="10516" max="10521" width="5.7109375" customWidth="1"/>
    <col min="10522" max="10522" width="6.7109375" customWidth="1"/>
    <col min="10523" max="10523" width="11.28515625" customWidth="1"/>
    <col min="10524" max="10524" width="6.7109375" customWidth="1"/>
    <col min="10525" max="10525" width="7.42578125" customWidth="1"/>
    <col min="10526" max="10526" width="7.7109375" customWidth="1"/>
    <col min="10527" max="10532" width="6.7109375" customWidth="1"/>
    <col min="10533" max="10533" width="9.5703125" customWidth="1"/>
    <col min="10534" max="10534" width="7.7109375" customWidth="1"/>
    <col min="10536" max="10536" width="12.7109375" customWidth="1"/>
    <col min="10537" max="10537" width="11.85546875" customWidth="1"/>
    <col min="10538" max="10538" width="12.5703125" customWidth="1"/>
    <col min="10539" max="10539" width="11.140625" customWidth="1"/>
    <col min="10540" max="10540" width="10" customWidth="1"/>
    <col min="10541" max="10541" width="7.85546875" customWidth="1"/>
    <col min="10542" max="10542" width="0.85546875" customWidth="1"/>
    <col min="10543" max="10543" width="11.7109375" customWidth="1"/>
    <col min="10544" max="10544" width="9.7109375" customWidth="1"/>
    <col min="10545" max="10545" width="7.7109375" customWidth="1"/>
    <col min="10546" max="10546" width="0.7109375" customWidth="1"/>
    <col min="10547" max="10551" width="6.7109375" customWidth="1"/>
    <col min="10552" max="10555" width="7.7109375" customWidth="1"/>
    <col min="10556" max="10556" width="8.7109375" customWidth="1"/>
    <col min="10557" max="10558" width="7.7109375" customWidth="1"/>
    <col min="10559" max="10559" width="9.140625" customWidth="1"/>
    <col min="10560" max="10561" width="7.7109375" customWidth="1"/>
    <col min="10761" max="10761" width="12.85546875" bestFit="1" customWidth="1"/>
    <col min="10762" max="10762" width="10" customWidth="1"/>
    <col min="10763" max="10763" width="9.42578125" customWidth="1"/>
    <col min="10764" max="10764" width="8.28515625" customWidth="1"/>
    <col min="10765" max="10769" width="5.7109375" customWidth="1"/>
    <col min="10770" max="10770" width="7.42578125" customWidth="1"/>
    <col min="10771" max="10771" width="10.140625" customWidth="1"/>
    <col min="10772" max="10777" width="5.7109375" customWidth="1"/>
    <col min="10778" max="10778" width="6.7109375" customWidth="1"/>
    <col min="10779" max="10779" width="11.28515625" customWidth="1"/>
    <col min="10780" max="10780" width="6.7109375" customWidth="1"/>
    <col min="10781" max="10781" width="7.42578125" customWidth="1"/>
    <col min="10782" max="10782" width="7.7109375" customWidth="1"/>
    <col min="10783" max="10788" width="6.7109375" customWidth="1"/>
    <col min="10789" max="10789" width="9.5703125" customWidth="1"/>
    <col min="10790" max="10790" width="7.7109375" customWidth="1"/>
    <col min="10792" max="10792" width="12.7109375" customWidth="1"/>
    <col min="10793" max="10793" width="11.85546875" customWidth="1"/>
    <col min="10794" max="10794" width="12.5703125" customWidth="1"/>
    <col min="10795" max="10795" width="11.140625" customWidth="1"/>
    <col min="10796" max="10796" width="10" customWidth="1"/>
    <col min="10797" max="10797" width="7.85546875" customWidth="1"/>
    <col min="10798" max="10798" width="0.85546875" customWidth="1"/>
    <col min="10799" max="10799" width="11.7109375" customWidth="1"/>
    <col min="10800" max="10800" width="9.7109375" customWidth="1"/>
    <col min="10801" max="10801" width="7.7109375" customWidth="1"/>
    <col min="10802" max="10802" width="0.7109375" customWidth="1"/>
    <col min="10803" max="10807" width="6.7109375" customWidth="1"/>
    <col min="10808" max="10811" width="7.7109375" customWidth="1"/>
    <col min="10812" max="10812" width="8.7109375" customWidth="1"/>
    <col min="10813" max="10814" width="7.7109375" customWidth="1"/>
    <col min="10815" max="10815" width="9.140625" customWidth="1"/>
    <col min="10816" max="10817" width="7.7109375" customWidth="1"/>
    <col min="11017" max="11017" width="12.85546875" bestFit="1" customWidth="1"/>
    <col min="11018" max="11018" width="10" customWidth="1"/>
    <col min="11019" max="11019" width="9.42578125" customWidth="1"/>
    <col min="11020" max="11020" width="8.28515625" customWidth="1"/>
    <col min="11021" max="11025" width="5.7109375" customWidth="1"/>
    <col min="11026" max="11026" width="7.42578125" customWidth="1"/>
    <col min="11027" max="11027" width="10.140625" customWidth="1"/>
    <col min="11028" max="11033" width="5.7109375" customWidth="1"/>
    <col min="11034" max="11034" width="6.7109375" customWidth="1"/>
    <col min="11035" max="11035" width="11.28515625" customWidth="1"/>
    <col min="11036" max="11036" width="6.7109375" customWidth="1"/>
    <col min="11037" max="11037" width="7.42578125" customWidth="1"/>
    <col min="11038" max="11038" width="7.7109375" customWidth="1"/>
    <col min="11039" max="11044" width="6.7109375" customWidth="1"/>
    <col min="11045" max="11045" width="9.5703125" customWidth="1"/>
    <col min="11046" max="11046" width="7.7109375" customWidth="1"/>
    <col min="11048" max="11048" width="12.7109375" customWidth="1"/>
    <col min="11049" max="11049" width="11.85546875" customWidth="1"/>
    <col min="11050" max="11050" width="12.5703125" customWidth="1"/>
    <col min="11051" max="11051" width="11.140625" customWidth="1"/>
    <col min="11052" max="11052" width="10" customWidth="1"/>
    <col min="11053" max="11053" width="7.85546875" customWidth="1"/>
    <col min="11054" max="11054" width="0.85546875" customWidth="1"/>
    <col min="11055" max="11055" width="11.7109375" customWidth="1"/>
    <col min="11056" max="11056" width="9.7109375" customWidth="1"/>
    <col min="11057" max="11057" width="7.7109375" customWidth="1"/>
    <col min="11058" max="11058" width="0.7109375" customWidth="1"/>
    <col min="11059" max="11063" width="6.7109375" customWidth="1"/>
    <col min="11064" max="11067" width="7.7109375" customWidth="1"/>
    <col min="11068" max="11068" width="8.7109375" customWidth="1"/>
    <col min="11069" max="11070" width="7.7109375" customWidth="1"/>
    <col min="11071" max="11071" width="9.140625" customWidth="1"/>
    <col min="11072" max="11073" width="7.7109375" customWidth="1"/>
    <col min="11273" max="11273" width="12.85546875" bestFit="1" customWidth="1"/>
    <col min="11274" max="11274" width="10" customWidth="1"/>
    <col min="11275" max="11275" width="9.42578125" customWidth="1"/>
    <col min="11276" max="11276" width="8.28515625" customWidth="1"/>
    <col min="11277" max="11281" width="5.7109375" customWidth="1"/>
    <col min="11282" max="11282" width="7.42578125" customWidth="1"/>
    <col min="11283" max="11283" width="10.140625" customWidth="1"/>
    <col min="11284" max="11289" width="5.7109375" customWidth="1"/>
    <col min="11290" max="11290" width="6.7109375" customWidth="1"/>
    <col min="11291" max="11291" width="11.28515625" customWidth="1"/>
    <col min="11292" max="11292" width="6.7109375" customWidth="1"/>
    <col min="11293" max="11293" width="7.42578125" customWidth="1"/>
    <col min="11294" max="11294" width="7.7109375" customWidth="1"/>
    <col min="11295" max="11300" width="6.7109375" customWidth="1"/>
    <col min="11301" max="11301" width="9.5703125" customWidth="1"/>
    <col min="11302" max="11302" width="7.7109375" customWidth="1"/>
    <col min="11304" max="11304" width="12.7109375" customWidth="1"/>
    <col min="11305" max="11305" width="11.85546875" customWidth="1"/>
    <col min="11306" max="11306" width="12.5703125" customWidth="1"/>
    <col min="11307" max="11307" width="11.140625" customWidth="1"/>
    <col min="11308" max="11308" width="10" customWidth="1"/>
    <col min="11309" max="11309" width="7.85546875" customWidth="1"/>
    <col min="11310" max="11310" width="0.85546875" customWidth="1"/>
    <col min="11311" max="11311" width="11.7109375" customWidth="1"/>
    <col min="11312" max="11312" width="9.7109375" customWidth="1"/>
    <col min="11313" max="11313" width="7.7109375" customWidth="1"/>
    <col min="11314" max="11314" width="0.7109375" customWidth="1"/>
    <col min="11315" max="11319" width="6.7109375" customWidth="1"/>
    <col min="11320" max="11323" width="7.7109375" customWidth="1"/>
    <col min="11324" max="11324" width="8.7109375" customWidth="1"/>
    <col min="11325" max="11326" width="7.7109375" customWidth="1"/>
    <col min="11327" max="11327" width="9.140625" customWidth="1"/>
    <col min="11328" max="11329" width="7.7109375" customWidth="1"/>
    <col min="11529" max="11529" width="12.85546875" bestFit="1" customWidth="1"/>
    <col min="11530" max="11530" width="10" customWidth="1"/>
    <col min="11531" max="11531" width="9.42578125" customWidth="1"/>
    <col min="11532" max="11532" width="8.28515625" customWidth="1"/>
    <col min="11533" max="11537" width="5.7109375" customWidth="1"/>
    <col min="11538" max="11538" width="7.42578125" customWidth="1"/>
    <col min="11539" max="11539" width="10.140625" customWidth="1"/>
    <col min="11540" max="11545" width="5.7109375" customWidth="1"/>
    <col min="11546" max="11546" width="6.7109375" customWidth="1"/>
    <col min="11547" max="11547" width="11.28515625" customWidth="1"/>
    <col min="11548" max="11548" width="6.7109375" customWidth="1"/>
    <col min="11549" max="11549" width="7.42578125" customWidth="1"/>
    <col min="11550" max="11550" width="7.7109375" customWidth="1"/>
    <col min="11551" max="11556" width="6.7109375" customWidth="1"/>
    <col min="11557" max="11557" width="9.5703125" customWidth="1"/>
    <col min="11558" max="11558" width="7.7109375" customWidth="1"/>
    <col min="11560" max="11560" width="12.7109375" customWidth="1"/>
    <col min="11561" max="11561" width="11.85546875" customWidth="1"/>
    <col min="11562" max="11562" width="12.5703125" customWidth="1"/>
    <col min="11563" max="11563" width="11.140625" customWidth="1"/>
    <col min="11564" max="11564" width="10" customWidth="1"/>
    <col min="11565" max="11565" width="7.85546875" customWidth="1"/>
    <col min="11566" max="11566" width="0.85546875" customWidth="1"/>
    <col min="11567" max="11567" width="11.7109375" customWidth="1"/>
    <col min="11568" max="11568" width="9.7109375" customWidth="1"/>
    <col min="11569" max="11569" width="7.7109375" customWidth="1"/>
    <col min="11570" max="11570" width="0.7109375" customWidth="1"/>
    <col min="11571" max="11575" width="6.7109375" customWidth="1"/>
    <col min="11576" max="11579" width="7.7109375" customWidth="1"/>
    <col min="11580" max="11580" width="8.7109375" customWidth="1"/>
    <col min="11581" max="11582" width="7.7109375" customWidth="1"/>
    <col min="11583" max="11583" width="9.140625" customWidth="1"/>
    <col min="11584" max="11585" width="7.7109375" customWidth="1"/>
    <col min="11785" max="11785" width="12.85546875" bestFit="1" customWidth="1"/>
    <col min="11786" max="11786" width="10" customWidth="1"/>
    <col min="11787" max="11787" width="9.42578125" customWidth="1"/>
    <col min="11788" max="11788" width="8.28515625" customWidth="1"/>
    <col min="11789" max="11793" width="5.7109375" customWidth="1"/>
    <col min="11794" max="11794" width="7.42578125" customWidth="1"/>
    <col min="11795" max="11795" width="10.140625" customWidth="1"/>
    <col min="11796" max="11801" width="5.7109375" customWidth="1"/>
    <col min="11802" max="11802" width="6.7109375" customWidth="1"/>
    <col min="11803" max="11803" width="11.28515625" customWidth="1"/>
    <col min="11804" max="11804" width="6.7109375" customWidth="1"/>
    <col min="11805" max="11805" width="7.42578125" customWidth="1"/>
    <col min="11806" max="11806" width="7.7109375" customWidth="1"/>
    <col min="11807" max="11812" width="6.7109375" customWidth="1"/>
    <col min="11813" max="11813" width="9.5703125" customWidth="1"/>
    <col min="11814" max="11814" width="7.7109375" customWidth="1"/>
    <col min="11816" max="11816" width="12.7109375" customWidth="1"/>
    <col min="11817" max="11817" width="11.85546875" customWidth="1"/>
    <col min="11818" max="11818" width="12.5703125" customWidth="1"/>
    <col min="11819" max="11819" width="11.140625" customWidth="1"/>
    <col min="11820" max="11820" width="10" customWidth="1"/>
    <col min="11821" max="11821" width="7.85546875" customWidth="1"/>
    <col min="11822" max="11822" width="0.85546875" customWidth="1"/>
    <col min="11823" max="11823" width="11.7109375" customWidth="1"/>
    <col min="11824" max="11824" width="9.7109375" customWidth="1"/>
    <col min="11825" max="11825" width="7.7109375" customWidth="1"/>
    <col min="11826" max="11826" width="0.7109375" customWidth="1"/>
    <col min="11827" max="11831" width="6.7109375" customWidth="1"/>
    <col min="11832" max="11835" width="7.7109375" customWidth="1"/>
    <col min="11836" max="11836" width="8.7109375" customWidth="1"/>
    <col min="11837" max="11838" width="7.7109375" customWidth="1"/>
    <col min="11839" max="11839" width="9.140625" customWidth="1"/>
    <col min="11840" max="11841" width="7.7109375" customWidth="1"/>
    <col min="12041" max="12041" width="12.85546875" bestFit="1" customWidth="1"/>
    <col min="12042" max="12042" width="10" customWidth="1"/>
    <col min="12043" max="12043" width="9.42578125" customWidth="1"/>
    <col min="12044" max="12044" width="8.28515625" customWidth="1"/>
    <col min="12045" max="12049" width="5.7109375" customWidth="1"/>
    <col min="12050" max="12050" width="7.42578125" customWidth="1"/>
    <col min="12051" max="12051" width="10.140625" customWidth="1"/>
    <col min="12052" max="12057" width="5.7109375" customWidth="1"/>
    <col min="12058" max="12058" width="6.7109375" customWidth="1"/>
    <col min="12059" max="12059" width="11.28515625" customWidth="1"/>
    <col min="12060" max="12060" width="6.7109375" customWidth="1"/>
    <col min="12061" max="12061" width="7.42578125" customWidth="1"/>
    <col min="12062" max="12062" width="7.7109375" customWidth="1"/>
    <col min="12063" max="12068" width="6.7109375" customWidth="1"/>
    <col min="12069" max="12069" width="9.5703125" customWidth="1"/>
    <col min="12070" max="12070" width="7.7109375" customWidth="1"/>
    <col min="12072" max="12072" width="12.7109375" customWidth="1"/>
    <col min="12073" max="12073" width="11.85546875" customWidth="1"/>
    <col min="12074" max="12074" width="12.5703125" customWidth="1"/>
    <col min="12075" max="12075" width="11.140625" customWidth="1"/>
    <col min="12076" max="12076" width="10" customWidth="1"/>
    <col min="12077" max="12077" width="7.85546875" customWidth="1"/>
    <col min="12078" max="12078" width="0.85546875" customWidth="1"/>
    <col min="12079" max="12079" width="11.7109375" customWidth="1"/>
    <col min="12080" max="12080" width="9.7109375" customWidth="1"/>
    <col min="12081" max="12081" width="7.7109375" customWidth="1"/>
    <col min="12082" max="12082" width="0.7109375" customWidth="1"/>
    <col min="12083" max="12087" width="6.7109375" customWidth="1"/>
    <col min="12088" max="12091" width="7.7109375" customWidth="1"/>
    <col min="12092" max="12092" width="8.7109375" customWidth="1"/>
    <col min="12093" max="12094" width="7.7109375" customWidth="1"/>
    <col min="12095" max="12095" width="9.140625" customWidth="1"/>
    <col min="12096" max="12097" width="7.7109375" customWidth="1"/>
    <col min="12297" max="12297" width="12.85546875" bestFit="1" customWidth="1"/>
    <col min="12298" max="12298" width="10" customWidth="1"/>
    <col min="12299" max="12299" width="9.42578125" customWidth="1"/>
    <col min="12300" max="12300" width="8.28515625" customWidth="1"/>
    <col min="12301" max="12305" width="5.7109375" customWidth="1"/>
    <col min="12306" max="12306" width="7.42578125" customWidth="1"/>
    <col min="12307" max="12307" width="10.140625" customWidth="1"/>
    <col min="12308" max="12313" width="5.7109375" customWidth="1"/>
    <col min="12314" max="12314" width="6.7109375" customWidth="1"/>
    <col min="12315" max="12315" width="11.28515625" customWidth="1"/>
    <col min="12316" max="12316" width="6.7109375" customWidth="1"/>
    <col min="12317" max="12317" width="7.42578125" customWidth="1"/>
    <col min="12318" max="12318" width="7.7109375" customWidth="1"/>
    <col min="12319" max="12324" width="6.7109375" customWidth="1"/>
    <col min="12325" max="12325" width="9.5703125" customWidth="1"/>
    <col min="12326" max="12326" width="7.7109375" customWidth="1"/>
    <col min="12328" max="12328" width="12.7109375" customWidth="1"/>
    <col min="12329" max="12329" width="11.85546875" customWidth="1"/>
    <col min="12330" max="12330" width="12.5703125" customWidth="1"/>
    <col min="12331" max="12331" width="11.140625" customWidth="1"/>
    <col min="12332" max="12332" width="10" customWidth="1"/>
    <col min="12333" max="12333" width="7.85546875" customWidth="1"/>
    <col min="12334" max="12334" width="0.85546875" customWidth="1"/>
    <col min="12335" max="12335" width="11.7109375" customWidth="1"/>
    <col min="12336" max="12336" width="9.7109375" customWidth="1"/>
    <col min="12337" max="12337" width="7.7109375" customWidth="1"/>
    <col min="12338" max="12338" width="0.7109375" customWidth="1"/>
    <col min="12339" max="12343" width="6.7109375" customWidth="1"/>
    <col min="12344" max="12347" width="7.7109375" customWidth="1"/>
    <col min="12348" max="12348" width="8.7109375" customWidth="1"/>
    <col min="12349" max="12350" width="7.7109375" customWidth="1"/>
    <col min="12351" max="12351" width="9.140625" customWidth="1"/>
    <col min="12352" max="12353" width="7.7109375" customWidth="1"/>
    <col min="12553" max="12553" width="12.85546875" bestFit="1" customWidth="1"/>
    <col min="12554" max="12554" width="10" customWidth="1"/>
    <col min="12555" max="12555" width="9.42578125" customWidth="1"/>
    <col min="12556" max="12556" width="8.28515625" customWidth="1"/>
    <col min="12557" max="12561" width="5.7109375" customWidth="1"/>
    <col min="12562" max="12562" width="7.42578125" customWidth="1"/>
    <col min="12563" max="12563" width="10.140625" customWidth="1"/>
    <col min="12564" max="12569" width="5.7109375" customWidth="1"/>
    <col min="12570" max="12570" width="6.7109375" customWidth="1"/>
    <col min="12571" max="12571" width="11.28515625" customWidth="1"/>
    <col min="12572" max="12572" width="6.7109375" customWidth="1"/>
    <col min="12573" max="12573" width="7.42578125" customWidth="1"/>
    <col min="12574" max="12574" width="7.7109375" customWidth="1"/>
    <col min="12575" max="12580" width="6.7109375" customWidth="1"/>
    <col min="12581" max="12581" width="9.5703125" customWidth="1"/>
    <col min="12582" max="12582" width="7.7109375" customWidth="1"/>
    <col min="12584" max="12584" width="12.7109375" customWidth="1"/>
    <col min="12585" max="12585" width="11.85546875" customWidth="1"/>
    <col min="12586" max="12586" width="12.5703125" customWidth="1"/>
    <col min="12587" max="12587" width="11.140625" customWidth="1"/>
    <col min="12588" max="12588" width="10" customWidth="1"/>
    <col min="12589" max="12589" width="7.85546875" customWidth="1"/>
    <col min="12590" max="12590" width="0.85546875" customWidth="1"/>
    <col min="12591" max="12591" width="11.7109375" customWidth="1"/>
    <col min="12592" max="12592" width="9.7109375" customWidth="1"/>
    <col min="12593" max="12593" width="7.7109375" customWidth="1"/>
    <col min="12594" max="12594" width="0.7109375" customWidth="1"/>
    <col min="12595" max="12599" width="6.7109375" customWidth="1"/>
    <col min="12600" max="12603" width="7.7109375" customWidth="1"/>
    <col min="12604" max="12604" width="8.7109375" customWidth="1"/>
    <col min="12605" max="12606" width="7.7109375" customWidth="1"/>
    <col min="12607" max="12607" width="9.140625" customWidth="1"/>
    <col min="12608" max="12609" width="7.7109375" customWidth="1"/>
    <col min="12809" max="12809" width="12.85546875" bestFit="1" customWidth="1"/>
    <col min="12810" max="12810" width="10" customWidth="1"/>
    <col min="12811" max="12811" width="9.42578125" customWidth="1"/>
    <col min="12812" max="12812" width="8.28515625" customWidth="1"/>
    <col min="12813" max="12817" width="5.7109375" customWidth="1"/>
    <col min="12818" max="12818" width="7.42578125" customWidth="1"/>
    <col min="12819" max="12819" width="10.140625" customWidth="1"/>
    <col min="12820" max="12825" width="5.7109375" customWidth="1"/>
    <col min="12826" max="12826" width="6.7109375" customWidth="1"/>
    <col min="12827" max="12827" width="11.28515625" customWidth="1"/>
    <col min="12828" max="12828" width="6.7109375" customWidth="1"/>
    <col min="12829" max="12829" width="7.42578125" customWidth="1"/>
    <col min="12830" max="12830" width="7.7109375" customWidth="1"/>
    <col min="12831" max="12836" width="6.7109375" customWidth="1"/>
    <col min="12837" max="12837" width="9.5703125" customWidth="1"/>
    <col min="12838" max="12838" width="7.7109375" customWidth="1"/>
    <col min="12840" max="12840" width="12.7109375" customWidth="1"/>
    <col min="12841" max="12841" width="11.85546875" customWidth="1"/>
    <col min="12842" max="12842" width="12.5703125" customWidth="1"/>
    <col min="12843" max="12843" width="11.140625" customWidth="1"/>
    <col min="12844" max="12844" width="10" customWidth="1"/>
    <col min="12845" max="12845" width="7.85546875" customWidth="1"/>
    <col min="12846" max="12846" width="0.85546875" customWidth="1"/>
    <col min="12847" max="12847" width="11.7109375" customWidth="1"/>
    <col min="12848" max="12848" width="9.7109375" customWidth="1"/>
    <col min="12849" max="12849" width="7.7109375" customWidth="1"/>
    <col min="12850" max="12850" width="0.7109375" customWidth="1"/>
    <col min="12851" max="12855" width="6.7109375" customWidth="1"/>
    <col min="12856" max="12859" width="7.7109375" customWidth="1"/>
    <col min="12860" max="12860" width="8.7109375" customWidth="1"/>
    <col min="12861" max="12862" width="7.7109375" customWidth="1"/>
    <col min="12863" max="12863" width="9.140625" customWidth="1"/>
    <col min="12864" max="12865" width="7.7109375" customWidth="1"/>
    <col min="13065" max="13065" width="12.85546875" bestFit="1" customWidth="1"/>
    <col min="13066" max="13066" width="10" customWidth="1"/>
    <col min="13067" max="13067" width="9.42578125" customWidth="1"/>
    <col min="13068" max="13068" width="8.28515625" customWidth="1"/>
    <col min="13069" max="13073" width="5.7109375" customWidth="1"/>
    <col min="13074" max="13074" width="7.42578125" customWidth="1"/>
    <col min="13075" max="13075" width="10.140625" customWidth="1"/>
    <col min="13076" max="13081" width="5.7109375" customWidth="1"/>
    <col min="13082" max="13082" width="6.7109375" customWidth="1"/>
    <col min="13083" max="13083" width="11.28515625" customWidth="1"/>
    <col min="13084" max="13084" width="6.7109375" customWidth="1"/>
    <col min="13085" max="13085" width="7.42578125" customWidth="1"/>
    <col min="13086" max="13086" width="7.7109375" customWidth="1"/>
    <col min="13087" max="13092" width="6.7109375" customWidth="1"/>
    <col min="13093" max="13093" width="9.5703125" customWidth="1"/>
    <col min="13094" max="13094" width="7.7109375" customWidth="1"/>
    <col min="13096" max="13096" width="12.7109375" customWidth="1"/>
    <col min="13097" max="13097" width="11.85546875" customWidth="1"/>
    <col min="13098" max="13098" width="12.5703125" customWidth="1"/>
    <col min="13099" max="13099" width="11.140625" customWidth="1"/>
    <col min="13100" max="13100" width="10" customWidth="1"/>
    <col min="13101" max="13101" width="7.85546875" customWidth="1"/>
    <col min="13102" max="13102" width="0.85546875" customWidth="1"/>
    <col min="13103" max="13103" width="11.7109375" customWidth="1"/>
    <col min="13104" max="13104" width="9.7109375" customWidth="1"/>
    <col min="13105" max="13105" width="7.7109375" customWidth="1"/>
    <col min="13106" max="13106" width="0.7109375" customWidth="1"/>
    <col min="13107" max="13111" width="6.7109375" customWidth="1"/>
    <col min="13112" max="13115" width="7.7109375" customWidth="1"/>
    <col min="13116" max="13116" width="8.7109375" customWidth="1"/>
    <col min="13117" max="13118" width="7.7109375" customWidth="1"/>
    <col min="13119" max="13119" width="9.140625" customWidth="1"/>
    <col min="13120" max="13121" width="7.7109375" customWidth="1"/>
    <col min="13321" max="13321" width="12.85546875" bestFit="1" customWidth="1"/>
    <col min="13322" max="13322" width="10" customWidth="1"/>
    <col min="13323" max="13323" width="9.42578125" customWidth="1"/>
    <col min="13324" max="13324" width="8.28515625" customWidth="1"/>
    <col min="13325" max="13329" width="5.7109375" customWidth="1"/>
    <col min="13330" max="13330" width="7.42578125" customWidth="1"/>
    <col min="13331" max="13331" width="10.140625" customWidth="1"/>
    <col min="13332" max="13337" width="5.7109375" customWidth="1"/>
    <col min="13338" max="13338" width="6.7109375" customWidth="1"/>
    <col min="13339" max="13339" width="11.28515625" customWidth="1"/>
    <col min="13340" max="13340" width="6.7109375" customWidth="1"/>
    <col min="13341" max="13341" width="7.42578125" customWidth="1"/>
    <col min="13342" max="13342" width="7.7109375" customWidth="1"/>
    <col min="13343" max="13348" width="6.7109375" customWidth="1"/>
    <col min="13349" max="13349" width="9.5703125" customWidth="1"/>
    <col min="13350" max="13350" width="7.7109375" customWidth="1"/>
    <col min="13352" max="13352" width="12.7109375" customWidth="1"/>
    <col min="13353" max="13353" width="11.85546875" customWidth="1"/>
    <col min="13354" max="13354" width="12.5703125" customWidth="1"/>
    <col min="13355" max="13355" width="11.140625" customWidth="1"/>
    <col min="13356" max="13356" width="10" customWidth="1"/>
    <col min="13357" max="13357" width="7.85546875" customWidth="1"/>
    <col min="13358" max="13358" width="0.85546875" customWidth="1"/>
    <col min="13359" max="13359" width="11.7109375" customWidth="1"/>
    <col min="13360" max="13360" width="9.7109375" customWidth="1"/>
    <col min="13361" max="13361" width="7.7109375" customWidth="1"/>
    <col min="13362" max="13362" width="0.7109375" customWidth="1"/>
    <col min="13363" max="13367" width="6.7109375" customWidth="1"/>
    <col min="13368" max="13371" width="7.7109375" customWidth="1"/>
    <col min="13372" max="13372" width="8.7109375" customWidth="1"/>
    <col min="13373" max="13374" width="7.7109375" customWidth="1"/>
    <col min="13375" max="13375" width="9.140625" customWidth="1"/>
    <col min="13376" max="13377" width="7.7109375" customWidth="1"/>
    <col min="13577" max="13577" width="12.85546875" bestFit="1" customWidth="1"/>
    <col min="13578" max="13578" width="10" customWidth="1"/>
    <col min="13579" max="13579" width="9.42578125" customWidth="1"/>
    <col min="13580" max="13580" width="8.28515625" customWidth="1"/>
    <col min="13581" max="13585" width="5.7109375" customWidth="1"/>
    <col min="13586" max="13586" width="7.42578125" customWidth="1"/>
    <col min="13587" max="13587" width="10.140625" customWidth="1"/>
    <col min="13588" max="13593" width="5.7109375" customWidth="1"/>
    <col min="13594" max="13594" width="6.7109375" customWidth="1"/>
    <col min="13595" max="13595" width="11.28515625" customWidth="1"/>
    <col min="13596" max="13596" width="6.7109375" customWidth="1"/>
    <col min="13597" max="13597" width="7.42578125" customWidth="1"/>
    <col min="13598" max="13598" width="7.7109375" customWidth="1"/>
    <col min="13599" max="13604" width="6.7109375" customWidth="1"/>
    <col min="13605" max="13605" width="9.5703125" customWidth="1"/>
    <col min="13606" max="13606" width="7.7109375" customWidth="1"/>
    <col min="13608" max="13608" width="12.7109375" customWidth="1"/>
    <col min="13609" max="13609" width="11.85546875" customWidth="1"/>
    <col min="13610" max="13610" width="12.5703125" customWidth="1"/>
    <col min="13611" max="13611" width="11.140625" customWidth="1"/>
    <col min="13612" max="13612" width="10" customWidth="1"/>
    <col min="13613" max="13613" width="7.85546875" customWidth="1"/>
    <col min="13614" max="13614" width="0.85546875" customWidth="1"/>
    <col min="13615" max="13615" width="11.7109375" customWidth="1"/>
    <col min="13616" max="13616" width="9.7109375" customWidth="1"/>
    <col min="13617" max="13617" width="7.7109375" customWidth="1"/>
    <col min="13618" max="13618" width="0.7109375" customWidth="1"/>
    <col min="13619" max="13623" width="6.7109375" customWidth="1"/>
    <col min="13624" max="13627" width="7.7109375" customWidth="1"/>
    <col min="13628" max="13628" width="8.7109375" customWidth="1"/>
    <col min="13629" max="13630" width="7.7109375" customWidth="1"/>
    <col min="13631" max="13631" width="9.140625" customWidth="1"/>
    <col min="13632" max="13633" width="7.7109375" customWidth="1"/>
    <col min="13833" max="13833" width="12.85546875" bestFit="1" customWidth="1"/>
    <col min="13834" max="13834" width="10" customWidth="1"/>
    <col min="13835" max="13835" width="9.42578125" customWidth="1"/>
    <col min="13836" max="13836" width="8.28515625" customWidth="1"/>
    <col min="13837" max="13841" width="5.7109375" customWidth="1"/>
    <col min="13842" max="13842" width="7.42578125" customWidth="1"/>
    <col min="13843" max="13843" width="10.140625" customWidth="1"/>
    <col min="13844" max="13849" width="5.7109375" customWidth="1"/>
    <col min="13850" max="13850" width="6.7109375" customWidth="1"/>
    <col min="13851" max="13851" width="11.28515625" customWidth="1"/>
    <col min="13852" max="13852" width="6.7109375" customWidth="1"/>
    <col min="13853" max="13853" width="7.42578125" customWidth="1"/>
    <col min="13854" max="13854" width="7.7109375" customWidth="1"/>
    <col min="13855" max="13860" width="6.7109375" customWidth="1"/>
    <col min="13861" max="13861" width="9.5703125" customWidth="1"/>
    <col min="13862" max="13862" width="7.7109375" customWidth="1"/>
    <col min="13864" max="13864" width="12.7109375" customWidth="1"/>
    <col min="13865" max="13865" width="11.85546875" customWidth="1"/>
    <col min="13866" max="13866" width="12.5703125" customWidth="1"/>
    <col min="13867" max="13867" width="11.140625" customWidth="1"/>
    <col min="13868" max="13868" width="10" customWidth="1"/>
    <col min="13869" max="13869" width="7.85546875" customWidth="1"/>
    <col min="13870" max="13870" width="0.85546875" customWidth="1"/>
    <col min="13871" max="13871" width="11.7109375" customWidth="1"/>
    <col min="13872" max="13872" width="9.7109375" customWidth="1"/>
    <col min="13873" max="13873" width="7.7109375" customWidth="1"/>
    <col min="13874" max="13874" width="0.7109375" customWidth="1"/>
    <col min="13875" max="13879" width="6.7109375" customWidth="1"/>
    <col min="13880" max="13883" width="7.7109375" customWidth="1"/>
    <col min="13884" max="13884" width="8.7109375" customWidth="1"/>
    <col min="13885" max="13886" width="7.7109375" customWidth="1"/>
    <col min="13887" max="13887" width="9.140625" customWidth="1"/>
    <col min="13888" max="13889" width="7.7109375" customWidth="1"/>
    <col min="14089" max="14089" width="12.85546875" bestFit="1" customWidth="1"/>
    <col min="14090" max="14090" width="10" customWidth="1"/>
    <col min="14091" max="14091" width="9.42578125" customWidth="1"/>
    <col min="14092" max="14092" width="8.28515625" customWidth="1"/>
    <col min="14093" max="14097" width="5.7109375" customWidth="1"/>
    <col min="14098" max="14098" width="7.42578125" customWidth="1"/>
    <col min="14099" max="14099" width="10.140625" customWidth="1"/>
    <col min="14100" max="14105" width="5.7109375" customWidth="1"/>
    <col min="14106" max="14106" width="6.7109375" customWidth="1"/>
    <col min="14107" max="14107" width="11.28515625" customWidth="1"/>
    <col min="14108" max="14108" width="6.7109375" customWidth="1"/>
    <col min="14109" max="14109" width="7.42578125" customWidth="1"/>
    <col min="14110" max="14110" width="7.7109375" customWidth="1"/>
    <col min="14111" max="14116" width="6.7109375" customWidth="1"/>
    <col min="14117" max="14117" width="9.5703125" customWidth="1"/>
    <col min="14118" max="14118" width="7.7109375" customWidth="1"/>
    <col min="14120" max="14120" width="12.7109375" customWidth="1"/>
    <col min="14121" max="14121" width="11.85546875" customWidth="1"/>
    <col min="14122" max="14122" width="12.5703125" customWidth="1"/>
    <col min="14123" max="14123" width="11.140625" customWidth="1"/>
    <col min="14124" max="14124" width="10" customWidth="1"/>
    <col min="14125" max="14125" width="7.85546875" customWidth="1"/>
    <col min="14126" max="14126" width="0.85546875" customWidth="1"/>
    <col min="14127" max="14127" width="11.7109375" customWidth="1"/>
    <col min="14128" max="14128" width="9.7109375" customWidth="1"/>
    <col min="14129" max="14129" width="7.7109375" customWidth="1"/>
    <col min="14130" max="14130" width="0.7109375" customWidth="1"/>
    <col min="14131" max="14135" width="6.7109375" customWidth="1"/>
    <col min="14136" max="14139" width="7.7109375" customWidth="1"/>
    <col min="14140" max="14140" width="8.7109375" customWidth="1"/>
    <col min="14141" max="14142" width="7.7109375" customWidth="1"/>
    <col min="14143" max="14143" width="9.140625" customWidth="1"/>
    <col min="14144" max="14145" width="7.7109375" customWidth="1"/>
    <col min="14345" max="14345" width="12.85546875" bestFit="1" customWidth="1"/>
    <col min="14346" max="14346" width="10" customWidth="1"/>
    <col min="14347" max="14347" width="9.42578125" customWidth="1"/>
    <col min="14348" max="14348" width="8.28515625" customWidth="1"/>
    <col min="14349" max="14353" width="5.7109375" customWidth="1"/>
    <col min="14354" max="14354" width="7.42578125" customWidth="1"/>
    <col min="14355" max="14355" width="10.140625" customWidth="1"/>
    <col min="14356" max="14361" width="5.7109375" customWidth="1"/>
    <col min="14362" max="14362" width="6.7109375" customWidth="1"/>
    <col min="14363" max="14363" width="11.28515625" customWidth="1"/>
    <col min="14364" max="14364" width="6.7109375" customWidth="1"/>
    <col min="14365" max="14365" width="7.42578125" customWidth="1"/>
    <col min="14366" max="14366" width="7.7109375" customWidth="1"/>
    <col min="14367" max="14372" width="6.7109375" customWidth="1"/>
    <col min="14373" max="14373" width="9.5703125" customWidth="1"/>
    <col min="14374" max="14374" width="7.7109375" customWidth="1"/>
    <col min="14376" max="14376" width="12.7109375" customWidth="1"/>
    <col min="14377" max="14377" width="11.85546875" customWidth="1"/>
    <col min="14378" max="14378" width="12.5703125" customWidth="1"/>
    <col min="14379" max="14379" width="11.140625" customWidth="1"/>
    <col min="14380" max="14380" width="10" customWidth="1"/>
    <col min="14381" max="14381" width="7.85546875" customWidth="1"/>
    <col min="14382" max="14382" width="0.85546875" customWidth="1"/>
    <col min="14383" max="14383" width="11.7109375" customWidth="1"/>
    <col min="14384" max="14384" width="9.7109375" customWidth="1"/>
    <col min="14385" max="14385" width="7.7109375" customWidth="1"/>
    <col min="14386" max="14386" width="0.7109375" customWidth="1"/>
    <col min="14387" max="14391" width="6.7109375" customWidth="1"/>
    <col min="14392" max="14395" width="7.7109375" customWidth="1"/>
    <col min="14396" max="14396" width="8.7109375" customWidth="1"/>
    <col min="14397" max="14398" width="7.7109375" customWidth="1"/>
    <col min="14399" max="14399" width="9.140625" customWidth="1"/>
    <col min="14400" max="14401" width="7.7109375" customWidth="1"/>
    <col min="14601" max="14601" width="12.85546875" bestFit="1" customWidth="1"/>
    <col min="14602" max="14602" width="10" customWidth="1"/>
    <col min="14603" max="14603" width="9.42578125" customWidth="1"/>
    <col min="14604" max="14604" width="8.28515625" customWidth="1"/>
    <col min="14605" max="14609" width="5.7109375" customWidth="1"/>
    <col min="14610" max="14610" width="7.42578125" customWidth="1"/>
    <col min="14611" max="14611" width="10.140625" customWidth="1"/>
    <col min="14612" max="14617" width="5.7109375" customWidth="1"/>
    <col min="14618" max="14618" width="6.7109375" customWidth="1"/>
    <col min="14619" max="14619" width="11.28515625" customWidth="1"/>
    <col min="14620" max="14620" width="6.7109375" customWidth="1"/>
    <col min="14621" max="14621" width="7.42578125" customWidth="1"/>
    <col min="14622" max="14622" width="7.7109375" customWidth="1"/>
    <col min="14623" max="14628" width="6.7109375" customWidth="1"/>
    <col min="14629" max="14629" width="9.5703125" customWidth="1"/>
    <col min="14630" max="14630" width="7.7109375" customWidth="1"/>
    <col min="14632" max="14632" width="12.7109375" customWidth="1"/>
    <col min="14633" max="14633" width="11.85546875" customWidth="1"/>
    <col min="14634" max="14634" width="12.5703125" customWidth="1"/>
    <col min="14635" max="14635" width="11.140625" customWidth="1"/>
    <col min="14636" max="14636" width="10" customWidth="1"/>
    <col min="14637" max="14637" width="7.85546875" customWidth="1"/>
    <col min="14638" max="14638" width="0.85546875" customWidth="1"/>
    <col min="14639" max="14639" width="11.7109375" customWidth="1"/>
    <col min="14640" max="14640" width="9.7109375" customWidth="1"/>
    <col min="14641" max="14641" width="7.7109375" customWidth="1"/>
    <col min="14642" max="14642" width="0.7109375" customWidth="1"/>
    <col min="14643" max="14647" width="6.7109375" customWidth="1"/>
    <col min="14648" max="14651" width="7.7109375" customWidth="1"/>
    <col min="14652" max="14652" width="8.7109375" customWidth="1"/>
    <col min="14653" max="14654" width="7.7109375" customWidth="1"/>
    <col min="14655" max="14655" width="9.140625" customWidth="1"/>
    <col min="14656" max="14657" width="7.7109375" customWidth="1"/>
    <col min="14857" max="14857" width="12.85546875" bestFit="1" customWidth="1"/>
    <col min="14858" max="14858" width="10" customWidth="1"/>
    <col min="14859" max="14859" width="9.42578125" customWidth="1"/>
    <col min="14860" max="14860" width="8.28515625" customWidth="1"/>
    <col min="14861" max="14865" width="5.7109375" customWidth="1"/>
    <col min="14866" max="14866" width="7.42578125" customWidth="1"/>
    <col min="14867" max="14867" width="10.140625" customWidth="1"/>
    <col min="14868" max="14873" width="5.7109375" customWidth="1"/>
    <col min="14874" max="14874" width="6.7109375" customWidth="1"/>
    <col min="14875" max="14875" width="11.28515625" customWidth="1"/>
    <col min="14876" max="14876" width="6.7109375" customWidth="1"/>
    <col min="14877" max="14877" width="7.42578125" customWidth="1"/>
    <col min="14878" max="14878" width="7.7109375" customWidth="1"/>
    <col min="14879" max="14884" width="6.7109375" customWidth="1"/>
    <col min="14885" max="14885" width="9.5703125" customWidth="1"/>
    <col min="14886" max="14886" width="7.7109375" customWidth="1"/>
    <col min="14888" max="14888" width="12.7109375" customWidth="1"/>
    <col min="14889" max="14889" width="11.85546875" customWidth="1"/>
    <col min="14890" max="14890" width="12.5703125" customWidth="1"/>
    <col min="14891" max="14891" width="11.140625" customWidth="1"/>
    <col min="14892" max="14892" width="10" customWidth="1"/>
    <col min="14893" max="14893" width="7.85546875" customWidth="1"/>
    <col min="14894" max="14894" width="0.85546875" customWidth="1"/>
    <col min="14895" max="14895" width="11.7109375" customWidth="1"/>
    <col min="14896" max="14896" width="9.7109375" customWidth="1"/>
    <col min="14897" max="14897" width="7.7109375" customWidth="1"/>
    <col min="14898" max="14898" width="0.7109375" customWidth="1"/>
    <col min="14899" max="14903" width="6.7109375" customWidth="1"/>
    <col min="14904" max="14907" width="7.7109375" customWidth="1"/>
    <col min="14908" max="14908" width="8.7109375" customWidth="1"/>
    <col min="14909" max="14910" width="7.7109375" customWidth="1"/>
    <col min="14911" max="14911" width="9.140625" customWidth="1"/>
    <col min="14912" max="14913" width="7.7109375" customWidth="1"/>
    <col min="15113" max="15113" width="12.85546875" bestFit="1" customWidth="1"/>
    <col min="15114" max="15114" width="10" customWidth="1"/>
    <col min="15115" max="15115" width="9.42578125" customWidth="1"/>
    <col min="15116" max="15116" width="8.28515625" customWidth="1"/>
    <col min="15117" max="15121" width="5.7109375" customWidth="1"/>
    <col min="15122" max="15122" width="7.42578125" customWidth="1"/>
    <col min="15123" max="15123" width="10.140625" customWidth="1"/>
    <col min="15124" max="15129" width="5.7109375" customWidth="1"/>
    <col min="15130" max="15130" width="6.7109375" customWidth="1"/>
    <col min="15131" max="15131" width="11.28515625" customWidth="1"/>
    <col min="15132" max="15132" width="6.7109375" customWidth="1"/>
    <col min="15133" max="15133" width="7.42578125" customWidth="1"/>
    <col min="15134" max="15134" width="7.7109375" customWidth="1"/>
    <col min="15135" max="15140" width="6.7109375" customWidth="1"/>
    <col min="15141" max="15141" width="9.5703125" customWidth="1"/>
    <col min="15142" max="15142" width="7.7109375" customWidth="1"/>
    <col min="15144" max="15144" width="12.7109375" customWidth="1"/>
    <col min="15145" max="15145" width="11.85546875" customWidth="1"/>
    <col min="15146" max="15146" width="12.5703125" customWidth="1"/>
    <col min="15147" max="15147" width="11.140625" customWidth="1"/>
    <col min="15148" max="15148" width="10" customWidth="1"/>
    <col min="15149" max="15149" width="7.85546875" customWidth="1"/>
    <col min="15150" max="15150" width="0.85546875" customWidth="1"/>
    <col min="15151" max="15151" width="11.7109375" customWidth="1"/>
    <col min="15152" max="15152" width="9.7109375" customWidth="1"/>
    <col min="15153" max="15153" width="7.7109375" customWidth="1"/>
    <col min="15154" max="15154" width="0.7109375" customWidth="1"/>
    <col min="15155" max="15159" width="6.7109375" customWidth="1"/>
    <col min="15160" max="15163" width="7.7109375" customWidth="1"/>
    <col min="15164" max="15164" width="8.7109375" customWidth="1"/>
    <col min="15165" max="15166" width="7.7109375" customWidth="1"/>
    <col min="15167" max="15167" width="9.140625" customWidth="1"/>
    <col min="15168" max="15169" width="7.7109375" customWidth="1"/>
    <col min="15369" max="15369" width="12.85546875" bestFit="1" customWidth="1"/>
    <col min="15370" max="15370" width="10" customWidth="1"/>
    <col min="15371" max="15371" width="9.42578125" customWidth="1"/>
    <col min="15372" max="15372" width="8.28515625" customWidth="1"/>
    <col min="15373" max="15377" width="5.7109375" customWidth="1"/>
    <col min="15378" max="15378" width="7.42578125" customWidth="1"/>
    <col min="15379" max="15379" width="10.140625" customWidth="1"/>
    <col min="15380" max="15385" width="5.7109375" customWidth="1"/>
    <col min="15386" max="15386" width="6.7109375" customWidth="1"/>
    <col min="15387" max="15387" width="11.28515625" customWidth="1"/>
    <col min="15388" max="15388" width="6.7109375" customWidth="1"/>
    <col min="15389" max="15389" width="7.42578125" customWidth="1"/>
    <col min="15390" max="15390" width="7.7109375" customWidth="1"/>
    <col min="15391" max="15396" width="6.7109375" customWidth="1"/>
    <col min="15397" max="15397" width="9.5703125" customWidth="1"/>
    <col min="15398" max="15398" width="7.7109375" customWidth="1"/>
    <col min="15400" max="15400" width="12.7109375" customWidth="1"/>
    <col min="15401" max="15401" width="11.85546875" customWidth="1"/>
    <col min="15402" max="15402" width="12.5703125" customWidth="1"/>
    <col min="15403" max="15403" width="11.140625" customWidth="1"/>
    <col min="15404" max="15404" width="10" customWidth="1"/>
    <col min="15405" max="15405" width="7.85546875" customWidth="1"/>
    <col min="15406" max="15406" width="0.85546875" customWidth="1"/>
    <col min="15407" max="15407" width="11.7109375" customWidth="1"/>
    <col min="15408" max="15408" width="9.7109375" customWidth="1"/>
    <col min="15409" max="15409" width="7.7109375" customWidth="1"/>
    <col min="15410" max="15410" width="0.7109375" customWidth="1"/>
    <col min="15411" max="15415" width="6.7109375" customWidth="1"/>
    <col min="15416" max="15419" width="7.7109375" customWidth="1"/>
    <col min="15420" max="15420" width="8.7109375" customWidth="1"/>
    <col min="15421" max="15422" width="7.7109375" customWidth="1"/>
    <col min="15423" max="15423" width="9.140625" customWidth="1"/>
    <col min="15424" max="15425" width="7.7109375" customWidth="1"/>
    <col min="15625" max="15625" width="12.85546875" bestFit="1" customWidth="1"/>
    <col min="15626" max="15626" width="10" customWidth="1"/>
    <col min="15627" max="15627" width="9.42578125" customWidth="1"/>
    <col min="15628" max="15628" width="8.28515625" customWidth="1"/>
    <col min="15629" max="15633" width="5.7109375" customWidth="1"/>
    <col min="15634" max="15634" width="7.42578125" customWidth="1"/>
    <col min="15635" max="15635" width="10.140625" customWidth="1"/>
    <col min="15636" max="15641" width="5.7109375" customWidth="1"/>
    <col min="15642" max="15642" width="6.7109375" customWidth="1"/>
    <col min="15643" max="15643" width="11.28515625" customWidth="1"/>
    <col min="15644" max="15644" width="6.7109375" customWidth="1"/>
    <col min="15645" max="15645" width="7.42578125" customWidth="1"/>
    <col min="15646" max="15646" width="7.7109375" customWidth="1"/>
    <col min="15647" max="15652" width="6.7109375" customWidth="1"/>
    <col min="15653" max="15653" width="9.5703125" customWidth="1"/>
    <col min="15654" max="15654" width="7.7109375" customWidth="1"/>
    <col min="15656" max="15656" width="12.7109375" customWidth="1"/>
    <col min="15657" max="15657" width="11.85546875" customWidth="1"/>
    <col min="15658" max="15658" width="12.5703125" customWidth="1"/>
    <col min="15659" max="15659" width="11.140625" customWidth="1"/>
    <col min="15660" max="15660" width="10" customWidth="1"/>
    <col min="15661" max="15661" width="7.85546875" customWidth="1"/>
    <col min="15662" max="15662" width="0.85546875" customWidth="1"/>
    <col min="15663" max="15663" width="11.7109375" customWidth="1"/>
    <col min="15664" max="15664" width="9.7109375" customWidth="1"/>
    <col min="15665" max="15665" width="7.7109375" customWidth="1"/>
    <col min="15666" max="15666" width="0.7109375" customWidth="1"/>
    <col min="15667" max="15671" width="6.7109375" customWidth="1"/>
    <col min="15672" max="15675" width="7.7109375" customWidth="1"/>
    <col min="15676" max="15676" width="8.7109375" customWidth="1"/>
    <col min="15677" max="15678" width="7.7109375" customWidth="1"/>
    <col min="15679" max="15679" width="9.140625" customWidth="1"/>
    <col min="15680" max="15681" width="7.7109375" customWidth="1"/>
    <col min="15881" max="15881" width="12.85546875" bestFit="1" customWidth="1"/>
    <col min="15882" max="15882" width="10" customWidth="1"/>
    <col min="15883" max="15883" width="9.42578125" customWidth="1"/>
    <col min="15884" max="15884" width="8.28515625" customWidth="1"/>
    <col min="15885" max="15889" width="5.7109375" customWidth="1"/>
    <col min="15890" max="15890" width="7.42578125" customWidth="1"/>
    <col min="15891" max="15891" width="10.140625" customWidth="1"/>
    <col min="15892" max="15897" width="5.7109375" customWidth="1"/>
    <col min="15898" max="15898" width="6.7109375" customWidth="1"/>
    <col min="15899" max="15899" width="11.28515625" customWidth="1"/>
    <col min="15900" max="15900" width="6.7109375" customWidth="1"/>
    <col min="15901" max="15901" width="7.42578125" customWidth="1"/>
    <col min="15902" max="15902" width="7.7109375" customWidth="1"/>
    <col min="15903" max="15908" width="6.7109375" customWidth="1"/>
    <col min="15909" max="15909" width="9.5703125" customWidth="1"/>
    <col min="15910" max="15910" width="7.7109375" customWidth="1"/>
    <col min="15912" max="15912" width="12.7109375" customWidth="1"/>
    <col min="15913" max="15913" width="11.85546875" customWidth="1"/>
    <col min="15914" max="15914" width="12.5703125" customWidth="1"/>
    <col min="15915" max="15915" width="11.140625" customWidth="1"/>
    <col min="15916" max="15916" width="10" customWidth="1"/>
    <col min="15917" max="15917" width="7.85546875" customWidth="1"/>
    <col min="15918" max="15918" width="0.85546875" customWidth="1"/>
    <col min="15919" max="15919" width="11.7109375" customWidth="1"/>
    <col min="15920" max="15920" width="9.7109375" customWidth="1"/>
    <col min="15921" max="15921" width="7.7109375" customWidth="1"/>
    <col min="15922" max="15922" width="0.7109375" customWidth="1"/>
    <col min="15923" max="15927" width="6.7109375" customWidth="1"/>
    <col min="15928" max="15931" width="7.7109375" customWidth="1"/>
    <col min="15932" max="15932" width="8.7109375" customWidth="1"/>
    <col min="15933" max="15934" width="7.7109375" customWidth="1"/>
    <col min="15935" max="15935" width="9.140625" customWidth="1"/>
    <col min="15936" max="15937" width="7.7109375" customWidth="1"/>
    <col min="16137" max="16137" width="12.85546875" bestFit="1" customWidth="1"/>
    <col min="16138" max="16138" width="10" customWidth="1"/>
    <col min="16139" max="16139" width="9.42578125" customWidth="1"/>
    <col min="16140" max="16140" width="8.28515625" customWidth="1"/>
    <col min="16141" max="16145" width="5.7109375" customWidth="1"/>
    <col min="16146" max="16146" width="7.42578125" customWidth="1"/>
    <col min="16147" max="16147" width="10.140625" customWidth="1"/>
    <col min="16148" max="16153" width="5.7109375" customWidth="1"/>
    <col min="16154" max="16154" width="6.7109375" customWidth="1"/>
    <col min="16155" max="16155" width="11.28515625" customWidth="1"/>
    <col min="16156" max="16156" width="6.7109375" customWidth="1"/>
    <col min="16157" max="16157" width="7.42578125" customWidth="1"/>
    <col min="16158" max="16158" width="7.7109375" customWidth="1"/>
    <col min="16159" max="16164" width="6.7109375" customWidth="1"/>
    <col min="16165" max="16165" width="9.5703125" customWidth="1"/>
    <col min="16166" max="16166" width="7.7109375" customWidth="1"/>
    <col min="16168" max="16168" width="12.7109375" customWidth="1"/>
    <col min="16169" max="16169" width="11.85546875" customWidth="1"/>
    <col min="16170" max="16170" width="12.5703125" customWidth="1"/>
    <col min="16171" max="16171" width="11.140625" customWidth="1"/>
    <col min="16172" max="16172" width="10" customWidth="1"/>
    <col min="16173" max="16173" width="7.85546875" customWidth="1"/>
    <col min="16174" max="16174" width="0.85546875" customWidth="1"/>
    <col min="16175" max="16175" width="11.7109375" customWidth="1"/>
    <col min="16176" max="16176" width="9.7109375" customWidth="1"/>
    <col min="16177" max="16177" width="7.7109375" customWidth="1"/>
    <col min="16178" max="16178" width="0.7109375" customWidth="1"/>
    <col min="16179" max="16183" width="6.7109375" customWidth="1"/>
    <col min="16184" max="16187" width="7.7109375" customWidth="1"/>
    <col min="16188" max="16188" width="8.7109375" customWidth="1"/>
    <col min="16189" max="16190" width="7.7109375" customWidth="1"/>
    <col min="16191" max="16191" width="9.140625" customWidth="1"/>
    <col min="16192" max="16193" width="7.7109375" customWidth="1"/>
  </cols>
  <sheetData>
    <row r="1" spans="1:65" ht="77.25" thickBot="1">
      <c r="A1" s="56" t="s">
        <v>136</v>
      </c>
      <c r="B1" s="57" t="s">
        <v>137</v>
      </c>
      <c r="C1" s="57" t="s">
        <v>1</v>
      </c>
      <c r="D1" s="58" t="s">
        <v>138</v>
      </c>
      <c r="E1" s="58" t="s">
        <v>139</v>
      </c>
      <c r="F1" s="58" t="s">
        <v>140</v>
      </c>
      <c r="G1" s="59" t="s">
        <v>141</v>
      </c>
      <c r="H1" s="58" t="s">
        <v>142</v>
      </c>
      <c r="I1" s="58" t="s">
        <v>143</v>
      </c>
      <c r="J1" s="60" t="s">
        <v>144</v>
      </c>
      <c r="K1" s="60" t="s">
        <v>145</v>
      </c>
      <c r="L1" s="58" t="s">
        <v>146</v>
      </c>
      <c r="M1" s="58" t="s">
        <v>147</v>
      </c>
      <c r="N1" s="58" t="s">
        <v>206</v>
      </c>
      <c r="O1" s="58" t="s">
        <v>148</v>
      </c>
      <c r="P1" s="58" t="s">
        <v>149</v>
      </c>
      <c r="Q1" s="58" t="s">
        <v>150</v>
      </c>
      <c r="R1" s="58" t="s">
        <v>205</v>
      </c>
      <c r="S1" s="58" t="s">
        <v>148</v>
      </c>
      <c r="T1" s="60" t="s">
        <v>151</v>
      </c>
      <c r="U1" s="60" t="s">
        <v>152</v>
      </c>
      <c r="V1" s="61" t="s">
        <v>0</v>
      </c>
      <c r="W1" s="62" t="s">
        <v>68</v>
      </c>
      <c r="X1" s="62" t="s">
        <v>177</v>
      </c>
      <c r="Y1" s="62" t="s">
        <v>62</v>
      </c>
      <c r="Z1" s="62" t="s">
        <v>185</v>
      </c>
      <c r="AA1" s="62" t="s">
        <v>63</v>
      </c>
      <c r="AB1" s="62" t="s">
        <v>69</v>
      </c>
      <c r="AC1" s="62" t="s">
        <v>153</v>
      </c>
      <c r="AD1" s="62" t="s">
        <v>154</v>
      </c>
      <c r="AE1" s="62" t="s">
        <v>155</v>
      </c>
      <c r="AF1" s="62" t="s">
        <v>156</v>
      </c>
      <c r="AG1" s="62" t="s">
        <v>199</v>
      </c>
      <c r="AH1" s="62" t="s">
        <v>157</v>
      </c>
      <c r="AI1" s="63" t="s">
        <v>158</v>
      </c>
      <c r="AJ1" s="64" t="s">
        <v>159</v>
      </c>
      <c r="AK1" s="65" t="s">
        <v>160</v>
      </c>
      <c r="AL1" s="66" t="s">
        <v>161</v>
      </c>
      <c r="AM1" s="66" t="s">
        <v>176</v>
      </c>
      <c r="AN1" s="67" t="s">
        <v>162</v>
      </c>
      <c r="AO1" s="67" t="s">
        <v>163</v>
      </c>
      <c r="AP1" s="62" t="s">
        <v>113</v>
      </c>
      <c r="AQ1" s="62" t="s">
        <v>114</v>
      </c>
      <c r="AR1" s="62" t="s">
        <v>115</v>
      </c>
      <c r="AS1" s="68"/>
      <c r="AT1" s="69" t="s">
        <v>100</v>
      </c>
      <c r="AU1" s="69" t="s">
        <v>116</v>
      </c>
      <c r="AV1" s="69" t="s">
        <v>98</v>
      </c>
      <c r="AW1" s="70"/>
      <c r="AX1" s="57" t="s">
        <v>117</v>
      </c>
      <c r="AY1" s="57" t="s">
        <v>118</v>
      </c>
      <c r="AZ1" s="57" t="s">
        <v>124</v>
      </c>
      <c r="BA1" s="57" t="s">
        <v>119</v>
      </c>
      <c r="BB1" s="71" t="s">
        <v>120</v>
      </c>
      <c r="BC1" s="72" t="s">
        <v>121</v>
      </c>
      <c r="BD1" s="73" t="s">
        <v>122</v>
      </c>
      <c r="BE1" s="97" t="s">
        <v>123</v>
      </c>
      <c r="BF1" s="98" t="s">
        <v>172</v>
      </c>
      <c r="BG1" s="99" t="s">
        <v>173</v>
      </c>
      <c r="BH1" s="99" t="s">
        <v>174</v>
      </c>
      <c r="BI1" s="99" t="s">
        <v>175</v>
      </c>
      <c r="BJ1" s="74" t="s">
        <v>126</v>
      </c>
      <c r="BK1" s="71" t="s">
        <v>131</v>
      </c>
      <c r="BL1" s="75" t="s">
        <v>129</v>
      </c>
      <c r="BM1" s="76" t="s">
        <v>130</v>
      </c>
    </row>
    <row r="2" spans="1:65">
      <c r="A2" s="77">
        <f>'1'!A10</f>
        <v>42887</v>
      </c>
      <c r="B2" s="80" t="str">
        <f t="shared" ref="B2:B65" si="0">LEFT(C2,2) &amp; ":" &amp; RIGHT(C2,2) &amp; ":00"</f>
        <v>00:00:00</v>
      </c>
      <c r="C2" s="81" t="str">
        <f>'1'!B10</f>
        <v>00H00</v>
      </c>
      <c r="D2" s="81">
        <f>'1'!C10</f>
        <v>675</v>
      </c>
      <c r="E2" s="81">
        <f>'1'!D10</f>
        <v>699</v>
      </c>
      <c r="F2" s="81">
        <f>'1'!E10</f>
        <v>470</v>
      </c>
      <c r="G2" s="81">
        <f>'1'!F10</f>
        <v>46</v>
      </c>
      <c r="H2" s="81">
        <f>'1'!G10</f>
        <v>0</v>
      </c>
      <c r="I2" s="81">
        <f>'1'!H10</f>
        <v>16</v>
      </c>
      <c r="J2" s="81">
        <f>'1'!I10</f>
        <v>1844</v>
      </c>
      <c r="K2" s="81">
        <f>'1'!J10</f>
        <v>62</v>
      </c>
      <c r="L2" s="81">
        <f>'1'!K10</f>
        <v>428</v>
      </c>
      <c r="M2" s="81">
        <f>'1'!L10</f>
        <v>416</v>
      </c>
      <c r="N2" s="81">
        <f>'1'!M10</f>
        <v>280</v>
      </c>
      <c r="O2" s="81">
        <f>'1'!N10</f>
        <v>0</v>
      </c>
      <c r="P2" s="81">
        <f>'1'!O10</f>
        <v>14</v>
      </c>
      <c r="Q2" s="81">
        <f>'1'!P10</f>
        <v>14</v>
      </c>
      <c r="R2" s="81">
        <f>'1'!Q10</f>
        <v>10</v>
      </c>
      <c r="S2" s="81">
        <f>'1'!R10</f>
        <v>0</v>
      </c>
      <c r="T2" s="81">
        <f>'1'!S10</f>
        <v>844</v>
      </c>
      <c r="U2" s="81">
        <f>'1'!T10</f>
        <v>38</v>
      </c>
      <c r="V2" s="81">
        <f>'1'!U10</f>
        <v>100</v>
      </c>
      <c r="W2" s="81">
        <f>'1'!V10</f>
        <v>4.57</v>
      </c>
      <c r="X2" s="81">
        <f>'1'!W10</f>
        <v>3.5</v>
      </c>
      <c r="Y2" s="81">
        <f>'1'!X10</f>
        <v>6.8</v>
      </c>
      <c r="Z2" s="81">
        <f>'1'!Y10</f>
        <v>4</v>
      </c>
      <c r="AA2" s="81">
        <f>'1'!Z10</f>
        <v>6</v>
      </c>
      <c r="AB2" s="81">
        <f>'1'!AA10</f>
        <v>2.7</v>
      </c>
      <c r="AC2" s="81">
        <f>'1'!AB10</f>
        <v>0</v>
      </c>
      <c r="AD2" s="81">
        <f>'1'!AC10</f>
        <v>0</v>
      </c>
      <c r="AE2" s="81">
        <f>'1'!AD10</f>
        <v>0</v>
      </c>
      <c r="AF2" s="81">
        <f>'1'!AE10</f>
        <v>0.8</v>
      </c>
      <c r="AG2" s="81">
        <f>'1'!AF10</f>
        <v>0</v>
      </c>
      <c r="AH2" s="81">
        <f>'1'!AG10</f>
        <v>0</v>
      </c>
      <c r="AI2" s="81">
        <f>'1'!AH10</f>
        <v>0.8</v>
      </c>
      <c r="AJ2" s="81">
        <f>'1'!AI10</f>
        <v>30</v>
      </c>
      <c r="AK2" s="81">
        <f>'1'!AJ10</f>
        <v>30.8</v>
      </c>
      <c r="AL2" s="81">
        <f>'1'!AK10</f>
        <v>122.16999999999999</v>
      </c>
      <c r="AM2" s="81">
        <f>'1'!AL10</f>
        <v>128.36999999999998</v>
      </c>
      <c r="AN2" s="81">
        <f>'1'!AM10</f>
        <v>97.569999999999979</v>
      </c>
      <c r="AO2" s="81">
        <f>'1'!AN10</f>
        <v>0</v>
      </c>
      <c r="AP2" s="81">
        <f>'1'!AO10</f>
        <v>0</v>
      </c>
      <c r="AQ2" s="81">
        <f>'1'!AP10</f>
        <v>128.36999999999998</v>
      </c>
      <c r="AR2" s="81">
        <f>'1'!AQ10</f>
        <v>13.75</v>
      </c>
      <c r="AS2" s="81">
        <f>'1'!AR10</f>
        <v>0</v>
      </c>
      <c r="AT2" s="81">
        <f>'1'!AS10</f>
        <v>30.8</v>
      </c>
      <c r="AU2" s="81">
        <f>'1'!AT10</f>
        <v>105.11999999999999</v>
      </c>
      <c r="AV2" s="81">
        <f>'1'!AU10</f>
        <v>135.91999999999999</v>
      </c>
      <c r="AW2" s="81">
        <f>'1'!AV10</f>
        <v>0</v>
      </c>
      <c r="AX2" s="81">
        <f>'1'!AW10</f>
        <v>40</v>
      </c>
      <c r="AY2" s="81">
        <f>'1'!AX10</f>
        <v>200</v>
      </c>
      <c r="AZ2" s="81">
        <f>'1'!AY10</f>
        <v>0</v>
      </c>
      <c r="BA2" s="81">
        <f>'1'!AZ10</f>
        <v>0</v>
      </c>
      <c r="BB2" s="81">
        <f>'1'!BA10</f>
        <v>40</v>
      </c>
      <c r="BC2" s="81">
        <f>'1'!BB10</f>
        <v>280</v>
      </c>
      <c r="BD2" s="81">
        <f>'1'!BC10</f>
        <v>266</v>
      </c>
      <c r="BE2" s="81">
        <f>'1'!BD10</f>
        <v>14</v>
      </c>
      <c r="BF2" s="81">
        <f>'1'!BE10</f>
        <v>15</v>
      </c>
      <c r="BG2" s="81">
        <f>'1'!BF10</f>
        <v>8</v>
      </c>
      <c r="BH2" s="81">
        <f>'1'!BG10</f>
        <v>9</v>
      </c>
      <c r="BI2" s="81">
        <f>'1'!BH10</f>
        <v>1</v>
      </c>
      <c r="BJ2" s="81">
        <f>'1'!BI10</f>
        <v>47</v>
      </c>
      <c r="BK2" s="81">
        <f>'1'!BJ10</f>
        <v>219</v>
      </c>
      <c r="BL2" s="81">
        <f>'1'!BK10</f>
        <v>105.11999999999999</v>
      </c>
      <c r="BM2" s="81">
        <f>'1'!BL10</f>
        <v>113.88000000000001</v>
      </c>
    </row>
    <row r="3" spans="1:65">
      <c r="A3" s="78">
        <f>'1'!A11</f>
        <v>42887</v>
      </c>
      <c r="B3" s="82" t="str">
        <f t="shared" si="0"/>
        <v>00:30:00</v>
      </c>
      <c r="C3" s="30" t="str">
        <f>'1'!B11</f>
        <v>00H30</v>
      </c>
      <c r="D3" s="30">
        <f>'1'!C11</f>
        <v>657</v>
      </c>
      <c r="E3" s="30">
        <f>'1'!D11</f>
        <v>690</v>
      </c>
      <c r="F3" s="30">
        <f>'1'!E11</f>
        <v>474</v>
      </c>
      <c r="G3" s="30">
        <f>'1'!F11</f>
        <v>46</v>
      </c>
      <c r="H3" s="30">
        <f>'1'!G11</f>
        <v>0</v>
      </c>
      <c r="I3" s="30">
        <f>'1'!H11</f>
        <v>16</v>
      </c>
      <c r="J3" s="30">
        <f>'1'!I11</f>
        <v>1821</v>
      </c>
      <c r="K3" s="30">
        <f>'1'!J11</f>
        <v>62</v>
      </c>
      <c r="L3" s="30">
        <f>'1'!K11</f>
        <v>418</v>
      </c>
      <c r="M3" s="30">
        <f>'1'!L11</f>
        <v>410</v>
      </c>
      <c r="N3" s="30">
        <f>'1'!M11</f>
        <v>300</v>
      </c>
      <c r="O3" s="30">
        <f>'1'!N11</f>
        <v>0</v>
      </c>
      <c r="P3" s="30">
        <f>'1'!O11</f>
        <v>14</v>
      </c>
      <c r="Q3" s="30">
        <f>'1'!P11</f>
        <v>14</v>
      </c>
      <c r="R3" s="30">
        <f>'1'!Q11</f>
        <v>10</v>
      </c>
      <c r="S3" s="30">
        <f>'1'!R11</f>
        <v>0</v>
      </c>
      <c r="T3" s="30">
        <f>'1'!S11</f>
        <v>828</v>
      </c>
      <c r="U3" s="30">
        <f>'1'!T11</f>
        <v>38</v>
      </c>
      <c r="V3" s="30">
        <f>'1'!U11</f>
        <v>100</v>
      </c>
      <c r="W3" s="30">
        <f>'1'!V11</f>
        <v>4.57</v>
      </c>
      <c r="X3" s="30">
        <f>'1'!W11</f>
        <v>3.5</v>
      </c>
      <c r="Y3" s="30">
        <f>'1'!X11</f>
        <v>6.5</v>
      </c>
      <c r="Z3" s="30">
        <f>'1'!Y11</f>
        <v>4</v>
      </c>
      <c r="AA3" s="30">
        <f>'1'!Z11</f>
        <v>6</v>
      </c>
      <c r="AB3" s="30">
        <f>'1'!AA11</f>
        <v>2.7</v>
      </c>
      <c r="AC3" s="30">
        <f>'1'!AB11</f>
        <v>0</v>
      </c>
      <c r="AD3" s="30">
        <f>'1'!AC11</f>
        <v>0</v>
      </c>
      <c r="AE3" s="30">
        <f>'1'!AD11</f>
        <v>0</v>
      </c>
      <c r="AF3" s="30">
        <f>'1'!AE11</f>
        <v>0.8</v>
      </c>
      <c r="AG3" s="30">
        <f>'1'!AF11</f>
        <v>0</v>
      </c>
      <c r="AH3" s="30">
        <f>'1'!AG11</f>
        <v>0</v>
      </c>
      <c r="AI3" s="30">
        <f>'1'!AH11</f>
        <v>0.8</v>
      </c>
      <c r="AJ3" s="30">
        <f>'1'!AI11</f>
        <v>30</v>
      </c>
      <c r="AK3" s="30">
        <f>'1'!AJ11</f>
        <v>30.8</v>
      </c>
      <c r="AL3" s="30">
        <f>'1'!AK11</f>
        <v>121.86999999999999</v>
      </c>
      <c r="AM3" s="30">
        <f>'1'!AL11</f>
        <v>128.07</v>
      </c>
      <c r="AN3" s="30">
        <f>'1'!AM11</f>
        <v>97.27</v>
      </c>
      <c r="AO3" s="30">
        <f>'1'!AN11</f>
        <v>0</v>
      </c>
      <c r="AP3" s="30">
        <f>'1'!AO11</f>
        <v>0</v>
      </c>
      <c r="AQ3" s="30">
        <f>'1'!AP11</f>
        <v>128.07</v>
      </c>
      <c r="AR3" s="30">
        <f>'1'!AQ11</f>
        <v>14.049999999999997</v>
      </c>
      <c r="AS3" s="30">
        <f>'1'!AR11</f>
        <v>0</v>
      </c>
      <c r="AT3" s="30">
        <f>'1'!AS11</f>
        <v>30.8</v>
      </c>
      <c r="AU3" s="30">
        <f>'1'!AT11</f>
        <v>105.11999999999999</v>
      </c>
      <c r="AV3" s="30">
        <f>'1'!AU11</f>
        <v>135.91999999999999</v>
      </c>
      <c r="AW3" s="30">
        <f>'1'!AV11</f>
        <v>0</v>
      </c>
      <c r="AX3" s="30">
        <f>'1'!AW11</f>
        <v>40</v>
      </c>
      <c r="AY3" s="30">
        <f>'1'!AX11</f>
        <v>200</v>
      </c>
      <c r="AZ3" s="30">
        <f>'1'!AY11</f>
        <v>0</v>
      </c>
      <c r="BA3" s="30">
        <f>'1'!AZ11</f>
        <v>0</v>
      </c>
      <c r="BB3" s="30">
        <f>'1'!BA11</f>
        <v>40</v>
      </c>
      <c r="BC3" s="30">
        <f>'1'!BB11</f>
        <v>280</v>
      </c>
      <c r="BD3" s="30">
        <f>'1'!BC11</f>
        <v>266</v>
      </c>
      <c r="BE3" s="30">
        <f>'1'!BD11</f>
        <v>14</v>
      </c>
      <c r="BF3" s="30">
        <f>'1'!BE11</f>
        <v>15</v>
      </c>
      <c r="BG3" s="30">
        <f>'1'!BF11</f>
        <v>8</v>
      </c>
      <c r="BH3" s="30">
        <f>'1'!BG11</f>
        <v>9</v>
      </c>
      <c r="BI3" s="30">
        <f>'1'!BH11</f>
        <v>1</v>
      </c>
      <c r="BJ3" s="30">
        <f>'1'!BI11</f>
        <v>47</v>
      </c>
      <c r="BK3" s="30">
        <f>'1'!BJ11</f>
        <v>219</v>
      </c>
      <c r="BL3" s="30">
        <f>'1'!BK11</f>
        <v>105.11999999999999</v>
      </c>
      <c r="BM3" s="30">
        <f>'1'!BL11</f>
        <v>113.88000000000001</v>
      </c>
    </row>
    <row r="4" spans="1:65">
      <c r="A4" s="78">
        <f>'1'!A12</f>
        <v>42887</v>
      </c>
      <c r="B4" s="82" t="str">
        <f t="shared" si="0"/>
        <v>01:00:00</v>
      </c>
      <c r="C4" s="30" t="str">
        <f>'1'!B12</f>
        <v>01H00</v>
      </c>
      <c r="D4" s="30">
        <f>'1'!C12</f>
        <v>643</v>
      </c>
      <c r="E4" s="30">
        <f>'1'!D12</f>
        <v>675</v>
      </c>
      <c r="F4" s="30">
        <f>'1'!E12</f>
        <v>457</v>
      </c>
      <c r="G4" s="30">
        <f>'1'!F12</f>
        <v>46</v>
      </c>
      <c r="H4" s="30">
        <f>'1'!G12</f>
        <v>0</v>
      </c>
      <c r="I4" s="30">
        <f>'1'!H12</f>
        <v>15</v>
      </c>
      <c r="J4" s="30">
        <f>'1'!I12</f>
        <v>1775</v>
      </c>
      <c r="K4" s="30">
        <f>'1'!J12</f>
        <v>61</v>
      </c>
      <c r="L4" s="30">
        <f>'1'!K12</f>
        <v>406</v>
      </c>
      <c r="M4" s="30">
        <f>'1'!L12</f>
        <v>405</v>
      </c>
      <c r="N4" s="30">
        <f>'1'!M12</f>
        <v>250</v>
      </c>
      <c r="O4" s="30">
        <f>'1'!N12</f>
        <v>0</v>
      </c>
      <c r="P4" s="30">
        <f>'1'!O12</f>
        <v>13</v>
      </c>
      <c r="Q4" s="30">
        <f>'1'!P12</f>
        <v>13</v>
      </c>
      <c r="R4" s="30">
        <f>'1'!Q12</f>
        <v>9</v>
      </c>
      <c r="S4" s="30">
        <f>'1'!R12</f>
        <v>0</v>
      </c>
      <c r="T4" s="30">
        <f>'1'!S12</f>
        <v>811</v>
      </c>
      <c r="U4" s="30">
        <f>'1'!T12</f>
        <v>35</v>
      </c>
      <c r="V4" s="30">
        <f>'1'!U12</f>
        <v>96</v>
      </c>
      <c r="W4" s="30">
        <f>'1'!V12</f>
        <v>4.57</v>
      </c>
      <c r="X4" s="30">
        <f>'1'!W12</f>
        <v>3.5</v>
      </c>
      <c r="Y4" s="30">
        <f>'1'!X12</f>
        <v>6.5</v>
      </c>
      <c r="Z4" s="30">
        <f>'1'!Y12</f>
        <v>3.8</v>
      </c>
      <c r="AA4" s="30">
        <f>'1'!Z12</f>
        <v>4.9000000000000004</v>
      </c>
      <c r="AB4" s="30">
        <f>'1'!AA12</f>
        <v>2.6</v>
      </c>
      <c r="AC4" s="30">
        <f>'1'!AB12</f>
        <v>0</v>
      </c>
      <c r="AD4" s="30">
        <f>'1'!AC12</f>
        <v>0</v>
      </c>
      <c r="AE4" s="30">
        <f>'1'!AD12</f>
        <v>0</v>
      </c>
      <c r="AF4" s="30">
        <f>'1'!AE12</f>
        <v>0.8</v>
      </c>
      <c r="AG4" s="30">
        <f>'1'!AF12</f>
        <v>0</v>
      </c>
      <c r="AH4" s="30">
        <f>'1'!AG12</f>
        <v>0</v>
      </c>
      <c r="AI4" s="30">
        <f>'1'!AH12</f>
        <v>0.8</v>
      </c>
      <c r="AJ4" s="30">
        <f>'1'!AI12</f>
        <v>30</v>
      </c>
      <c r="AK4" s="30">
        <f>'1'!AJ12</f>
        <v>30.8</v>
      </c>
      <c r="AL4" s="30">
        <f>'1'!AK12</f>
        <v>116.57</v>
      </c>
      <c r="AM4" s="30">
        <f>'1'!AL12</f>
        <v>122.66999999999999</v>
      </c>
      <c r="AN4" s="30">
        <f>'1'!AM12</f>
        <v>91.86999999999999</v>
      </c>
      <c r="AO4" s="30">
        <f>'1'!AN12</f>
        <v>0</v>
      </c>
      <c r="AP4" s="30">
        <f>'1'!AO12</f>
        <v>0</v>
      </c>
      <c r="AQ4" s="30">
        <f>'1'!AP12</f>
        <v>122.66999999999999</v>
      </c>
      <c r="AR4" s="30">
        <f>'1'!AQ12</f>
        <v>19.349999999999994</v>
      </c>
      <c r="AS4" s="30">
        <f>'1'!AR12</f>
        <v>0</v>
      </c>
      <c r="AT4" s="30">
        <f>'1'!AS12</f>
        <v>30.8</v>
      </c>
      <c r="AU4" s="30">
        <f>'1'!AT12</f>
        <v>105.11999999999999</v>
      </c>
      <c r="AV4" s="30">
        <f>'1'!AU12</f>
        <v>135.91999999999999</v>
      </c>
      <c r="AW4" s="30">
        <f>'1'!AV12</f>
        <v>0</v>
      </c>
      <c r="AX4" s="30">
        <f>'1'!AW12</f>
        <v>40</v>
      </c>
      <c r="AY4" s="30">
        <f>'1'!AX12</f>
        <v>200</v>
      </c>
      <c r="AZ4" s="30">
        <f>'1'!AY12</f>
        <v>0</v>
      </c>
      <c r="BA4" s="30">
        <f>'1'!AZ12</f>
        <v>0</v>
      </c>
      <c r="BB4" s="30">
        <f>'1'!BA12</f>
        <v>40</v>
      </c>
      <c r="BC4" s="30">
        <f>'1'!BB12</f>
        <v>280</v>
      </c>
      <c r="BD4" s="30">
        <f>'1'!BC12</f>
        <v>266</v>
      </c>
      <c r="BE4" s="30">
        <f>'1'!BD12</f>
        <v>14</v>
      </c>
      <c r="BF4" s="30">
        <f>'1'!BE12</f>
        <v>15</v>
      </c>
      <c r="BG4" s="30">
        <f>'1'!BF12</f>
        <v>8</v>
      </c>
      <c r="BH4" s="30">
        <f>'1'!BG12</f>
        <v>9</v>
      </c>
      <c r="BI4" s="30">
        <f>'1'!BH12</f>
        <v>1</v>
      </c>
      <c r="BJ4" s="30">
        <f>'1'!BI12</f>
        <v>47</v>
      </c>
      <c r="BK4" s="30">
        <f>'1'!BJ12</f>
        <v>219</v>
      </c>
      <c r="BL4" s="30">
        <f>'1'!BK12</f>
        <v>105.11999999999999</v>
      </c>
      <c r="BM4" s="30">
        <f>'1'!BL12</f>
        <v>113.88000000000001</v>
      </c>
    </row>
    <row r="5" spans="1:65">
      <c r="A5" s="78">
        <f>'1'!A13</f>
        <v>42887</v>
      </c>
      <c r="B5" s="82" t="str">
        <f t="shared" si="0"/>
        <v>01:30:00</v>
      </c>
      <c r="C5" s="30" t="str">
        <f>'1'!B13</f>
        <v>01H30</v>
      </c>
      <c r="D5" s="30">
        <f>'1'!C13</f>
        <v>635</v>
      </c>
      <c r="E5" s="30">
        <f>'1'!D13</f>
        <v>672</v>
      </c>
      <c r="F5" s="30">
        <f>'1'!E13</f>
        <v>446</v>
      </c>
      <c r="G5" s="30">
        <f>'1'!F13</f>
        <v>45</v>
      </c>
      <c r="H5" s="30">
        <f>'1'!G13</f>
        <v>0</v>
      </c>
      <c r="I5" s="30">
        <f>'1'!H13</f>
        <v>15</v>
      </c>
      <c r="J5" s="30">
        <f>'1'!I13</f>
        <v>1753</v>
      </c>
      <c r="K5" s="30">
        <f>'1'!J13</f>
        <v>60</v>
      </c>
      <c r="L5" s="30">
        <f>'1'!K13</f>
        <v>402</v>
      </c>
      <c r="M5" s="30">
        <f>'1'!L13</f>
        <v>402</v>
      </c>
      <c r="N5" s="30">
        <f>'1'!M13</f>
        <v>250</v>
      </c>
      <c r="O5" s="30">
        <f>'1'!N13</f>
        <v>0</v>
      </c>
      <c r="P5" s="30">
        <f>'1'!O13</f>
        <v>13</v>
      </c>
      <c r="Q5" s="30">
        <f>'1'!P13</f>
        <v>13</v>
      </c>
      <c r="R5" s="30">
        <f>'1'!Q13</f>
        <v>9</v>
      </c>
      <c r="S5" s="30">
        <f>'1'!R13</f>
        <v>0</v>
      </c>
      <c r="T5" s="30">
        <f>'1'!S13</f>
        <v>804</v>
      </c>
      <c r="U5" s="30">
        <f>'1'!T13</f>
        <v>35</v>
      </c>
      <c r="V5" s="30">
        <f>'1'!U13</f>
        <v>95</v>
      </c>
      <c r="W5" s="30">
        <f>'1'!V13</f>
        <v>4.57</v>
      </c>
      <c r="X5" s="30">
        <f>'1'!W13</f>
        <v>3.5</v>
      </c>
      <c r="Y5" s="30">
        <f>'1'!X13</f>
        <v>6.5</v>
      </c>
      <c r="Z5" s="30">
        <f>'1'!Y13</f>
        <v>3.8</v>
      </c>
      <c r="AA5" s="30">
        <f>'1'!Z13</f>
        <v>4.9000000000000004</v>
      </c>
      <c r="AB5" s="30">
        <f>'1'!AA13</f>
        <v>2.6</v>
      </c>
      <c r="AC5" s="30">
        <f>'1'!AB13</f>
        <v>0</v>
      </c>
      <c r="AD5" s="30">
        <f>'1'!AC13</f>
        <v>0</v>
      </c>
      <c r="AE5" s="30">
        <f>'1'!AD13</f>
        <v>0</v>
      </c>
      <c r="AF5" s="30">
        <f>'1'!AE13</f>
        <v>0.8</v>
      </c>
      <c r="AG5" s="30">
        <f>'1'!AF13</f>
        <v>0</v>
      </c>
      <c r="AH5" s="30">
        <f>'1'!AG13</f>
        <v>0</v>
      </c>
      <c r="AI5" s="30">
        <f>'1'!AH13</f>
        <v>0.8</v>
      </c>
      <c r="AJ5" s="30">
        <f>'1'!AI13</f>
        <v>30</v>
      </c>
      <c r="AK5" s="30">
        <f>'1'!AJ13</f>
        <v>30.8</v>
      </c>
      <c r="AL5" s="30">
        <f>'1'!AK13</f>
        <v>115.57</v>
      </c>
      <c r="AM5" s="30">
        <f>'1'!AL13</f>
        <v>121.66999999999999</v>
      </c>
      <c r="AN5" s="30">
        <f>'1'!AM13</f>
        <v>90.86999999999999</v>
      </c>
      <c r="AO5" s="30">
        <f>'1'!AN13</f>
        <v>0</v>
      </c>
      <c r="AP5" s="30">
        <f>'1'!AO13</f>
        <v>0</v>
      </c>
      <c r="AQ5" s="30">
        <f>'1'!AP13</f>
        <v>121.66999999999999</v>
      </c>
      <c r="AR5" s="30">
        <f>'1'!AQ13</f>
        <v>20.349999999999994</v>
      </c>
      <c r="AS5" s="30">
        <f>'1'!AR13</f>
        <v>0</v>
      </c>
      <c r="AT5" s="30">
        <f>'1'!AS13</f>
        <v>30.8</v>
      </c>
      <c r="AU5" s="30">
        <f>'1'!AT13</f>
        <v>105.11999999999999</v>
      </c>
      <c r="AV5" s="30">
        <f>'1'!AU13</f>
        <v>135.91999999999999</v>
      </c>
      <c r="AW5" s="30">
        <f>'1'!AV13</f>
        <v>0</v>
      </c>
      <c r="AX5" s="30">
        <f>'1'!AW13</f>
        <v>40</v>
      </c>
      <c r="AY5" s="30">
        <f>'1'!AX13</f>
        <v>200</v>
      </c>
      <c r="AZ5" s="30">
        <f>'1'!AY13</f>
        <v>0</v>
      </c>
      <c r="BA5" s="30">
        <f>'1'!AZ13</f>
        <v>0</v>
      </c>
      <c r="BB5" s="30">
        <f>'1'!BA13</f>
        <v>40</v>
      </c>
      <c r="BC5" s="30">
        <f>'1'!BB13</f>
        <v>280</v>
      </c>
      <c r="BD5" s="30">
        <f>'1'!BC13</f>
        <v>266</v>
      </c>
      <c r="BE5" s="30">
        <f>'1'!BD13</f>
        <v>14</v>
      </c>
      <c r="BF5" s="30">
        <f>'1'!BE13</f>
        <v>15</v>
      </c>
      <c r="BG5" s="30">
        <f>'1'!BF13</f>
        <v>8</v>
      </c>
      <c r="BH5" s="30">
        <f>'1'!BG13</f>
        <v>9</v>
      </c>
      <c r="BI5" s="30">
        <f>'1'!BH13</f>
        <v>1</v>
      </c>
      <c r="BJ5" s="30">
        <f>'1'!BI13</f>
        <v>47</v>
      </c>
      <c r="BK5" s="30">
        <f>'1'!BJ13</f>
        <v>219</v>
      </c>
      <c r="BL5" s="30">
        <f>'1'!BK13</f>
        <v>105.11999999999999</v>
      </c>
      <c r="BM5" s="30">
        <f>'1'!BL13</f>
        <v>113.88000000000001</v>
      </c>
    </row>
    <row r="6" spans="1:65">
      <c r="A6" s="78">
        <f>'1'!A14</f>
        <v>42887</v>
      </c>
      <c r="B6" s="82" t="str">
        <f t="shared" si="0"/>
        <v>02:00:00</v>
      </c>
      <c r="C6" s="30" t="str">
        <f>'1'!B14</f>
        <v>02H00</v>
      </c>
      <c r="D6" s="30">
        <f>'1'!C14</f>
        <v>625</v>
      </c>
      <c r="E6" s="30">
        <f>'1'!D14</f>
        <v>664</v>
      </c>
      <c r="F6" s="30">
        <f>'1'!E14</f>
        <v>445</v>
      </c>
      <c r="G6" s="30">
        <f>'1'!F14</f>
        <v>45</v>
      </c>
      <c r="H6" s="30">
        <f>'1'!G14</f>
        <v>0</v>
      </c>
      <c r="I6" s="30">
        <f>'1'!H14</f>
        <v>15</v>
      </c>
      <c r="J6" s="30">
        <f>'1'!I14</f>
        <v>1734</v>
      </c>
      <c r="K6" s="30">
        <f>'1'!J14</f>
        <v>60</v>
      </c>
      <c r="L6" s="30">
        <f>'1'!K14</f>
        <v>400</v>
      </c>
      <c r="M6" s="30">
        <f>'1'!L14</f>
        <v>405</v>
      </c>
      <c r="N6" s="30">
        <f>'1'!M14</f>
        <v>250</v>
      </c>
      <c r="O6" s="30">
        <f>'1'!N14</f>
        <v>0</v>
      </c>
      <c r="P6" s="30">
        <f>'1'!O14</f>
        <v>13</v>
      </c>
      <c r="Q6" s="30">
        <f>'1'!P14</f>
        <v>13</v>
      </c>
      <c r="R6" s="30">
        <f>'1'!Q14</f>
        <v>9</v>
      </c>
      <c r="S6" s="30">
        <f>'1'!R14</f>
        <v>0</v>
      </c>
      <c r="T6" s="30">
        <f>'1'!S14</f>
        <v>805</v>
      </c>
      <c r="U6" s="30">
        <f>'1'!T14</f>
        <v>35</v>
      </c>
      <c r="V6" s="30">
        <f>'1'!U14</f>
        <v>95</v>
      </c>
      <c r="W6" s="30">
        <f>'1'!V14</f>
        <v>4.57</v>
      </c>
      <c r="X6" s="30">
        <f>'1'!W14</f>
        <v>3.5</v>
      </c>
      <c r="Y6" s="30">
        <f>'1'!X14</f>
        <v>6</v>
      </c>
      <c r="Z6" s="30">
        <f>'1'!Y14</f>
        <v>3.8</v>
      </c>
      <c r="AA6" s="30">
        <f>'1'!Z14</f>
        <v>5</v>
      </c>
      <c r="AB6" s="30">
        <f>'1'!AA14</f>
        <v>2.6</v>
      </c>
      <c r="AC6" s="30">
        <f>'1'!AB14</f>
        <v>0</v>
      </c>
      <c r="AD6" s="30">
        <f>'1'!AC14</f>
        <v>0</v>
      </c>
      <c r="AE6" s="30">
        <f>'1'!AD14</f>
        <v>0</v>
      </c>
      <c r="AF6" s="30">
        <f>'1'!AE14</f>
        <v>0.8</v>
      </c>
      <c r="AG6" s="30">
        <f>'1'!AF14</f>
        <v>0</v>
      </c>
      <c r="AH6" s="30">
        <f>'1'!AG14</f>
        <v>0</v>
      </c>
      <c r="AI6" s="30">
        <f>'1'!AH14</f>
        <v>0.8</v>
      </c>
      <c r="AJ6" s="30">
        <f>'1'!AI14</f>
        <v>30</v>
      </c>
      <c r="AK6" s="30">
        <f>'1'!AJ14</f>
        <v>30.8</v>
      </c>
      <c r="AL6" s="30">
        <f>'1'!AK14</f>
        <v>115.16999999999999</v>
      </c>
      <c r="AM6" s="30">
        <f>'1'!AL14</f>
        <v>121.26999999999998</v>
      </c>
      <c r="AN6" s="30">
        <f>'1'!AM14</f>
        <v>90.469999999999985</v>
      </c>
      <c r="AO6" s="30">
        <f>'1'!AN14</f>
        <v>0</v>
      </c>
      <c r="AP6" s="30">
        <f>'1'!AO14</f>
        <v>0</v>
      </c>
      <c r="AQ6" s="30">
        <f>'1'!AP14</f>
        <v>121.26999999999998</v>
      </c>
      <c r="AR6" s="30">
        <f>'1'!AQ14</f>
        <v>20.75</v>
      </c>
      <c r="AS6" s="30">
        <f>'1'!AR14</f>
        <v>0</v>
      </c>
      <c r="AT6" s="30">
        <f>'1'!AS14</f>
        <v>30.8</v>
      </c>
      <c r="AU6" s="30">
        <f>'1'!AT14</f>
        <v>105.11999999999999</v>
      </c>
      <c r="AV6" s="30">
        <f>'1'!AU14</f>
        <v>135.91999999999999</v>
      </c>
      <c r="AW6" s="30">
        <f>'1'!AV14</f>
        <v>0</v>
      </c>
      <c r="AX6" s="30">
        <f>'1'!AW14</f>
        <v>40</v>
      </c>
      <c r="AY6" s="30">
        <f>'1'!AX14</f>
        <v>200</v>
      </c>
      <c r="AZ6" s="30">
        <f>'1'!AY14</f>
        <v>0</v>
      </c>
      <c r="BA6" s="30">
        <f>'1'!AZ14</f>
        <v>0</v>
      </c>
      <c r="BB6" s="30">
        <f>'1'!BA14</f>
        <v>40</v>
      </c>
      <c r="BC6" s="30">
        <f>'1'!BB14</f>
        <v>280</v>
      </c>
      <c r="BD6" s="30">
        <f>'1'!BC14</f>
        <v>266</v>
      </c>
      <c r="BE6" s="30">
        <f>'1'!BD14</f>
        <v>14</v>
      </c>
      <c r="BF6" s="30">
        <f>'1'!BE14</f>
        <v>15</v>
      </c>
      <c r="BG6" s="30">
        <f>'1'!BF14</f>
        <v>8</v>
      </c>
      <c r="BH6" s="30">
        <f>'1'!BG14</f>
        <v>9</v>
      </c>
      <c r="BI6" s="30">
        <f>'1'!BH14</f>
        <v>1</v>
      </c>
      <c r="BJ6" s="30">
        <f>'1'!BI14</f>
        <v>47</v>
      </c>
      <c r="BK6" s="30">
        <f>'1'!BJ14</f>
        <v>219</v>
      </c>
      <c r="BL6" s="30">
        <f>'1'!BK14</f>
        <v>105.11999999999999</v>
      </c>
      <c r="BM6" s="30">
        <f>'1'!BL14</f>
        <v>113.88000000000001</v>
      </c>
    </row>
    <row r="7" spans="1:65">
      <c r="A7" s="78">
        <f>'1'!A15</f>
        <v>42887</v>
      </c>
      <c r="B7" s="82" t="str">
        <f t="shared" si="0"/>
        <v>02:30:00</v>
      </c>
      <c r="C7" s="30" t="str">
        <f>'1'!B15</f>
        <v>02H30</v>
      </c>
      <c r="D7" s="30">
        <f>'1'!C15</f>
        <v>626</v>
      </c>
      <c r="E7" s="30">
        <f>'1'!D15</f>
        <v>662</v>
      </c>
      <c r="F7" s="30">
        <f>'1'!E15</f>
        <v>450</v>
      </c>
      <c r="G7" s="30">
        <f>'1'!F15</f>
        <v>45</v>
      </c>
      <c r="H7" s="30">
        <f>'1'!G15</f>
        <v>0</v>
      </c>
      <c r="I7" s="30">
        <f>'1'!H15</f>
        <v>15</v>
      </c>
      <c r="J7" s="30">
        <f>'1'!I15</f>
        <v>1738</v>
      </c>
      <c r="K7" s="30">
        <f>'1'!J15</f>
        <v>60</v>
      </c>
      <c r="L7" s="30">
        <f>'1'!K15</f>
        <v>396</v>
      </c>
      <c r="M7" s="30">
        <f>'1'!L15</f>
        <v>406</v>
      </c>
      <c r="N7" s="30">
        <f>'1'!M15</f>
        <v>250</v>
      </c>
      <c r="O7" s="30">
        <f>'1'!N15</f>
        <v>0</v>
      </c>
      <c r="P7" s="30">
        <f>'1'!O15</f>
        <v>13</v>
      </c>
      <c r="Q7" s="30">
        <f>'1'!P15</f>
        <v>13</v>
      </c>
      <c r="R7" s="30">
        <f>'1'!Q15</f>
        <v>9</v>
      </c>
      <c r="S7" s="30">
        <f>'1'!R15</f>
        <v>0</v>
      </c>
      <c r="T7" s="30">
        <f>'1'!S15</f>
        <v>802</v>
      </c>
      <c r="U7" s="30">
        <f>'1'!T15</f>
        <v>35</v>
      </c>
      <c r="V7" s="30">
        <f>'1'!U15</f>
        <v>95</v>
      </c>
      <c r="W7" s="30">
        <f>'1'!V15</f>
        <v>4.57</v>
      </c>
      <c r="X7" s="30">
        <f>'1'!W15</f>
        <v>3.5</v>
      </c>
      <c r="Y7" s="30">
        <f>'1'!X15</f>
        <v>6</v>
      </c>
      <c r="Z7" s="30">
        <f>'1'!Y15</f>
        <v>3.8</v>
      </c>
      <c r="AA7" s="30">
        <f>'1'!Z15</f>
        <v>5</v>
      </c>
      <c r="AB7" s="30">
        <f>'1'!AA15</f>
        <v>2.6</v>
      </c>
      <c r="AC7" s="30">
        <f>'1'!AB15</f>
        <v>0</v>
      </c>
      <c r="AD7" s="30">
        <f>'1'!AC15</f>
        <v>0</v>
      </c>
      <c r="AE7" s="30">
        <f>'1'!AD15</f>
        <v>0</v>
      </c>
      <c r="AF7" s="30">
        <f>'1'!AE15</f>
        <v>0.8</v>
      </c>
      <c r="AG7" s="30">
        <f>'1'!AF15</f>
        <v>0</v>
      </c>
      <c r="AH7" s="30">
        <f>'1'!AG15</f>
        <v>0</v>
      </c>
      <c r="AI7" s="30">
        <f>'1'!AH15</f>
        <v>0.8</v>
      </c>
      <c r="AJ7" s="30">
        <f>'1'!AI15</f>
        <v>30</v>
      </c>
      <c r="AK7" s="30">
        <f>'1'!AJ15</f>
        <v>30.8</v>
      </c>
      <c r="AL7" s="30">
        <f>'1'!AK15</f>
        <v>115.16999999999999</v>
      </c>
      <c r="AM7" s="30">
        <f>'1'!AL15</f>
        <v>121.26999999999998</v>
      </c>
      <c r="AN7" s="30">
        <f>'1'!AM15</f>
        <v>90.469999999999985</v>
      </c>
      <c r="AO7" s="30">
        <f>'1'!AN15</f>
        <v>0</v>
      </c>
      <c r="AP7" s="30">
        <f>'1'!AO15</f>
        <v>0</v>
      </c>
      <c r="AQ7" s="30">
        <f>'1'!AP15</f>
        <v>121.26999999999998</v>
      </c>
      <c r="AR7" s="30">
        <f>'1'!AQ15</f>
        <v>20.75</v>
      </c>
      <c r="AS7" s="30">
        <f>'1'!AR15</f>
        <v>0</v>
      </c>
      <c r="AT7" s="30">
        <f>'1'!AS15</f>
        <v>30.8</v>
      </c>
      <c r="AU7" s="30">
        <f>'1'!AT15</f>
        <v>105.11999999999999</v>
      </c>
      <c r="AV7" s="30">
        <f>'1'!AU15</f>
        <v>135.91999999999999</v>
      </c>
      <c r="AW7" s="30">
        <f>'1'!AV15</f>
        <v>0</v>
      </c>
      <c r="AX7" s="30">
        <f>'1'!AW15</f>
        <v>40</v>
      </c>
      <c r="AY7" s="30">
        <f>'1'!AX15</f>
        <v>200</v>
      </c>
      <c r="AZ7" s="30">
        <f>'1'!AY15</f>
        <v>0</v>
      </c>
      <c r="BA7" s="30">
        <f>'1'!AZ15</f>
        <v>0</v>
      </c>
      <c r="BB7" s="30">
        <f>'1'!BA15</f>
        <v>40</v>
      </c>
      <c r="BC7" s="30">
        <f>'1'!BB15</f>
        <v>280</v>
      </c>
      <c r="BD7" s="30">
        <f>'1'!BC15</f>
        <v>266</v>
      </c>
      <c r="BE7" s="30">
        <f>'1'!BD15</f>
        <v>14</v>
      </c>
      <c r="BF7" s="30">
        <f>'1'!BE15</f>
        <v>15</v>
      </c>
      <c r="BG7" s="30">
        <f>'1'!BF15</f>
        <v>8</v>
      </c>
      <c r="BH7" s="30">
        <f>'1'!BG15</f>
        <v>9</v>
      </c>
      <c r="BI7" s="30">
        <f>'1'!BH15</f>
        <v>1</v>
      </c>
      <c r="BJ7" s="30">
        <f>'1'!BI15</f>
        <v>47</v>
      </c>
      <c r="BK7" s="30">
        <f>'1'!BJ15</f>
        <v>219</v>
      </c>
      <c r="BL7" s="30">
        <f>'1'!BK15</f>
        <v>105.11999999999999</v>
      </c>
      <c r="BM7" s="30">
        <f>'1'!BL15</f>
        <v>113.88000000000001</v>
      </c>
    </row>
    <row r="8" spans="1:65">
      <c r="A8" s="78">
        <f>'1'!A16</f>
        <v>42887</v>
      </c>
      <c r="B8" s="82" t="str">
        <f t="shared" si="0"/>
        <v>03:00:00</v>
      </c>
      <c r="C8" s="30" t="str">
        <f>'1'!B16</f>
        <v>03H00</v>
      </c>
      <c r="D8" s="30">
        <f>'1'!C16</f>
        <v>630</v>
      </c>
      <c r="E8" s="30">
        <f>'1'!D16</f>
        <v>660</v>
      </c>
      <c r="F8" s="30">
        <f>'1'!E16</f>
        <v>452</v>
      </c>
      <c r="G8" s="30">
        <f>'1'!F16</f>
        <v>45</v>
      </c>
      <c r="H8" s="30">
        <f>'1'!G16</f>
        <v>0</v>
      </c>
      <c r="I8" s="30">
        <f>'1'!H16</f>
        <v>15</v>
      </c>
      <c r="J8" s="30">
        <f>'1'!I16</f>
        <v>1742</v>
      </c>
      <c r="K8" s="30">
        <f>'1'!J16</f>
        <v>60</v>
      </c>
      <c r="L8" s="30">
        <f>'1'!K16</f>
        <v>390</v>
      </c>
      <c r="M8" s="30">
        <f>'1'!L16</f>
        <v>409</v>
      </c>
      <c r="N8" s="30">
        <f>'1'!M16</f>
        <v>250</v>
      </c>
      <c r="O8" s="30">
        <f>'1'!N16</f>
        <v>0</v>
      </c>
      <c r="P8" s="30">
        <f>'1'!O16</f>
        <v>13</v>
      </c>
      <c r="Q8" s="30">
        <f>'1'!P16</f>
        <v>13</v>
      </c>
      <c r="R8" s="30">
        <f>'1'!Q16</f>
        <v>9</v>
      </c>
      <c r="S8" s="30">
        <f>'1'!R16</f>
        <v>0</v>
      </c>
      <c r="T8" s="30">
        <f>'1'!S16</f>
        <v>799</v>
      </c>
      <c r="U8" s="30">
        <f>'1'!T16</f>
        <v>35</v>
      </c>
      <c r="V8" s="30">
        <f>'1'!U16</f>
        <v>95</v>
      </c>
      <c r="W8" s="30">
        <f>'1'!V16</f>
        <v>4.97</v>
      </c>
      <c r="X8" s="30">
        <f>'1'!W16</f>
        <v>3.5</v>
      </c>
      <c r="Y8" s="30">
        <f>'1'!X16</f>
        <v>6</v>
      </c>
      <c r="Z8" s="30">
        <f>'1'!Y16</f>
        <v>4.0999999999999996</v>
      </c>
      <c r="AA8" s="30">
        <f>'1'!Z16</f>
        <v>4.9000000000000004</v>
      </c>
      <c r="AB8" s="30">
        <f>'1'!AA16</f>
        <v>2.6</v>
      </c>
      <c r="AC8" s="30">
        <f>'1'!AB16</f>
        <v>0</v>
      </c>
      <c r="AD8" s="30">
        <f>'1'!AC16</f>
        <v>0</v>
      </c>
      <c r="AE8" s="30">
        <f>'1'!AD16</f>
        <v>0</v>
      </c>
      <c r="AF8" s="30">
        <f>'1'!AE16</f>
        <v>0.82499999999999996</v>
      </c>
      <c r="AG8" s="30">
        <f>'1'!AF16</f>
        <v>0</v>
      </c>
      <c r="AH8" s="30">
        <f>'1'!AG16</f>
        <v>0</v>
      </c>
      <c r="AI8" s="30">
        <f>'1'!AH16</f>
        <v>0.82499999999999996</v>
      </c>
      <c r="AJ8" s="30">
        <f>'1'!AI16</f>
        <v>30</v>
      </c>
      <c r="AK8" s="30">
        <f>'1'!AJ16</f>
        <v>30.824999999999999</v>
      </c>
      <c r="AL8" s="30">
        <f>'1'!AK16</f>
        <v>115.795</v>
      </c>
      <c r="AM8" s="30">
        <f>'1'!AL16</f>
        <v>121.895</v>
      </c>
      <c r="AN8" s="30">
        <f>'1'!AM16</f>
        <v>91.07</v>
      </c>
      <c r="AO8" s="30">
        <f>'1'!AN16</f>
        <v>0</v>
      </c>
      <c r="AP8" s="30">
        <f>'1'!AO16</f>
        <v>0</v>
      </c>
      <c r="AQ8" s="30">
        <f>'1'!AP16</f>
        <v>121.895</v>
      </c>
      <c r="AR8" s="30">
        <f>'1'!AQ16</f>
        <v>20.149999999999991</v>
      </c>
      <c r="AS8" s="30">
        <f>'1'!AR16</f>
        <v>0</v>
      </c>
      <c r="AT8" s="30">
        <f>'1'!AS16</f>
        <v>30.824999999999999</v>
      </c>
      <c r="AU8" s="30">
        <f>'1'!AT16</f>
        <v>105.11999999999999</v>
      </c>
      <c r="AV8" s="30">
        <f>'1'!AU16</f>
        <v>135.94499999999999</v>
      </c>
      <c r="AW8" s="30">
        <f>'1'!AV16</f>
        <v>0</v>
      </c>
      <c r="AX8" s="30">
        <f>'1'!AW16</f>
        <v>40</v>
      </c>
      <c r="AY8" s="30">
        <f>'1'!AX16</f>
        <v>200</v>
      </c>
      <c r="AZ8" s="30">
        <f>'1'!AY16</f>
        <v>0</v>
      </c>
      <c r="BA8" s="30">
        <f>'1'!AZ16</f>
        <v>0</v>
      </c>
      <c r="BB8" s="30">
        <f>'1'!BA16</f>
        <v>40</v>
      </c>
      <c r="BC8" s="30">
        <f>'1'!BB16</f>
        <v>280</v>
      </c>
      <c r="BD8" s="30">
        <f>'1'!BC16</f>
        <v>266</v>
      </c>
      <c r="BE8" s="30">
        <f>'1'!BD16</f>
        <v>14</v>
      </c>
      <c r="BF8" s="30">
        <f>'1'!BE16</f>
        <v>15</v>
      </c>
      <c r="BG8" s="30">
        <f>'1'!BF16</f>
        <v>8</v>
      </c>
      <c r="BH8" s="30">
        <f>'1'!BG16</f>
        <v>9</v>
      </c>
      <c r="BI8" s="30">
        <f>'1'!BH16</f>
        <v>1</v>
      </c>
      <c r="BJ8" s="30">
        <f>'1'!BI16</f>
        <v>47</v>
      </c>
      <c r="BK8" s="30">
        <f>'1'!BJ16</f>
        <v>219</v>
      </c>
      <c r="BL8" s="30">
        <f>'1'!BK16</f>
        <v>105.11999999999999</v>
      </c>
      <c r="BM8" s="30">
        <f>'1'!BL16</f>
        <v>113.88000000000001</v>
      </c>
    </row>
    <row r="9" spans="1:65">
      <c r="A9" s="78">
        <f>'1'!A17</f>
        <v>42887</v>
      </c>
      <c r="B9" s="82" t="str">
        <f t="shared" si="0"/>
        <v>03:30:00</v>
      </c>
      <c r="C9" s="30" t="str">
        <f>'1'!B17</f>
        <v>03H30</v>
      </c>
      <c r="D9" s="30">
        <f>'1'!C17</f>
        <v>618</v>
      </c>
      <c r="E9" s="30">
        <f>'1'!D17</f>
        <v>654</v>
      </c>
      <c r="F9" s="30">
        <f>'1'!E17</f>
        <v>442</v>
      </c>
      <c r="G9" s="30">
        <f>'1'!F17</f>
        <v>44</v>
      </c>
      <c r="H9" s="30">
        <f>'1'!G17</f>
        <v>0</v>
      </c>
      <c r="I9" s="30">
        <f>'1'!H17</f>
        <v>15</v>
      </c>
      <c r="J9" s="30">
        <f>'1'!I17</f>
        <v>1714</v>
      </c>
      <c r="K9" s="30">
        <f>'1'!J17</f>
        <v>59</v>
      </c>
      <c r="L9" s="30">
        <f>'1'!K17</f>
        <v>389</v>
      </c>
      <c r="M9" s="30">
        <f>'1'!L17</f>
        <v>401</v>
      </c>
      <c r="N9" s="30">
        <f>'1'!M17</f>
        <v>250</v>
      </c>
      <c r="O9" s="30">
        <f>'1'!N17</f>
        <v>0</v>
      </c>
      <c r="P9" s="30">
        <f>'1'!O17</f>
        <v>13</v>
      </c>
      <c r="Q9" s="30">
        <f>'1'!P17</f>
        <v>13</v>
      </c>
      <c r="R9" s="30">
        <f>'1'!Q17</f>
        <v>9</v>
      </c>
      <c r="S9" s="30">
        <f>'1'!R17</f>
        <v>0</v>
      </c>
      <c r="T9" s="30">
        <f>'1'!S17</f>
        <v>790</v>
      </c>
      <c r="U9" s="30">
        <f>'1'!T17</f>
        <v>35</v>
      </c>
      <c r="V9" s="30">
        <f>'1'!U17</f>
        <v>94</v>
      </c>
      <c r="W9" s="30">
        <f>'1'!V17</f>
        <v>4.97</v>
      </c>
      <c r="X9" s="30">
        <f>'1'!W17</f>
        <v>3.5</v>
      </c>
      <c r="Y9" s="30">
        <f>'1'!X17</f>
        <v>6</v>
      </c>
      <c r="Z9" s="30">
        <f>'1'!Y17</f>
        <v>4.0999999999999996</v>
      </c>
      <c r="AA9" s="30">
        <f>'1'!Z17</f>
        <v>4.9000000000000004</v>
      </c>
      <c r="AB9" s="30">
        <f>'1'!AA17</f>
        <v>2.6</v>
      </c>
      <c r="AC9" s="30">
        <f>'1'!AB17</f>
        <v>0</v>
      </c>
      <c r="AD9" s="30">
        <f>'1'!AC17</f>
        <v>0</v>
      </c>
      <c r="AE9" s="30">
        <f>'1'!AD17</f>
        <v>0</v>
      </c>
      <c r="AF9" s="30">
        <f>'1'!AE17</f>
        <v>0.82499999999999996</v>
      </c>
      <c r="AG9" s="30">
        <f>'1'!AF17</f>
        <v>0</v>
      </c>
      <c r="AH9" s="30">
        <f>'1'!AG17</f>
        <v>0</v>
      </c>
      <c r="AI9" s="30">
        <f>'1'!AH17</f>
        <v>0.82499999999999996</v>
      </c>
      <c r="AJ9" s="30">
        <f>'1'!AI17</f>
        <v>30</v>
      </c>
      <c r="AK9" s="30">
        <f>'1'!AJ17</f>
        <v>30.824999999999999</v>
      </c>
      <c r="AL9" s="30">
        <f>'1'!AK17</f>
        <v>114.795</v>
      </c>
      <c r="AM9" s="30">
        <f>'1'!AL17</f>
        <v>120.895</v>
      </c>
      <c r="AN9" s="30">
        <f>'1'!AM17</f>
        <v>90.07</v>
      </c>
      <c r="AO9" s="30">
        <f>'1'!AN17</f>
        <v>0</v>
      </c>
      <c r="AP9" s="30">
        <f>'1'!AO17</f>
        <v>0</v>
      </c>
      <c r="AQ9" s="30">
        <f>'1'!AP17</f>
        <v>120.895</v>
      </c>
      <c r="AR9" s="30">
        <f>'1'!AQ17</f>
        <v>21.149999999999991</v>
      </c>
      <c r="AS9" s="30">
        <f>'1'!AR17</f>
        <v>0</v>
      </c>
      <c r="AT9" s="30">
        <f>'1'!AS17</f>
        <v>30.824999999999999</v>
      </c>
      <c r="AU9" s="30">
        <f>'1'!AT17</f>
        <v>105.11999999999999</v>
      </c>
      <c r="AV9" s="30">
        <f>'1'!AU17</f>
        <v>135.94499999999999</v>
      </c>
      <c r="AW9" s="30">
        <f>'1'!AV17</f>
        <v>0</v>
      </c>
      <c r="AX9" s="30">
        <f>'1'!AW17</f>
        <v>40</v>
      </c>
      <c r="AY9" s="30">
        <f>'1'!AX17</f>
        <v>200</v>
      </c>
      <c r="AZ9" s="30">
        <f>'1'!AY17</f>
        <v>0</v>
      </c>
      <c r="BA9" s="30">
        <f>'1'!AZ17</f>
        <v>0</v>
      </c>
      <c r="BB9" s="30">
        <f>'1'!BA17</f>
        <v>40</v>
      </c>
      <c r="BC9" s="30">
        <f>'1'!BB17</f>
        <v>280</v>
      </c>
      <c r="BD9" s="30">
        <f>'1'!BC17</f>
        <v>266</v>
      </c>
      <c r="BE9" s="30">
        <f>'1'!BD17</f>
        <v>14</v>
      </c>
      <c r="BF9" s="30">
        <f>'1'!BE17</f>
        <v>15</v>
      </c>
      <c r="BG9" s="30">
        <f>'1'!BF17</f>
        <v>8</v>
      </c>
      <c r="BH9" s="30">
        <f>'1'!BG17</f>
        <v>9</v>
      </c>
      <c r="BI9" s="30">
        <f>'1'!BH17</f>
        <v>1</v>
      </c>
      <c r="BJ9" s="30">
        <f>'1'!BI17</f>
        <v>47</v>
      </c>
      <c r="BK9" s="30">
        <f>'1'!BJ17</f>
        <v>219</v>
      </c>
      <c r="BL9" s="30">
        <f>'1'!BK17</f>
        <v>105.11999999999999</v>
      </c>
      <c r="BM9" s="30">
        <f>'1'!BL17</f>
        <v>113.88000000000001</v>
      </c>
    </row>
    <row r="10" spans="1:65">
      <c r="A10" s="78">
        <f>'1'!A18</f>
        <v>42887</v>
      </c>
      <c r="B10" s="82" t="str">
        <f t="shared" si="0"/>
        <v>04:00:00</v>
      </c>
      <c r="C10" s="30" t="str">
        <f>'1'!B18</f>
        <v>04H00</v>
      </c>
      <c r="D10" s="30">
        <f>'1'!C18</f>
        <v>616</v>
      </c>
      <c r="E10" s="30">
        <f>'1'!D18</f>
        <v>662</v>
      </c>
      <c r="F10" s="30">
        <f>'1'!E18</f>
        <v>444</v>
      </c>
      <c r="G10" s="30">
        <f>'1'!F18</f>
        <v>44</v>
      </c>
      <c r="H10" s="30">
        <f>'1'!G18</f>
        <v>0</v>
      </c>
      <c r="I10" s="30">
        <f>'1'!H18</f>
        <v>15</v>
      </c>
      <c r="J10" s="30">
        <f>'1'!I18</f>
        <v>1722</v>
      </c>
      <c r="K10" s="30">
        <f>'1'!J18</f>
        <v>59</v>
      </c>
      <c r="L10" s="30">
        <f>'1'!K18</f>
        <v>390</v>
      </c>
      <c r="M10" s="30">
        <f>'1'!L18</f>
        <v>405</v>
      </c>
      <c r="N10" s="30">
        <f>'1'!M18</f>
        <v>310</v>
      </c>
      <c r="O10" s="30">
        <f>'1'!N18</f>
        <v>0</v>
      </c>
      <c r="P10" s="30">
        <f>'1'!O18</f>
        <v>13</v>
      </c>
      <c r="Q10" s="30">
        <f>'1'!P18</f>
        <v>13</v>
      </c>
      <c r="R10" s="30">
        <f>'1'!Q18</f>
        <v>11</v>
      </c>
      <c r="S10" s="30">
        <f>'1'!R18</f>
        <v>0</v>
      </c>
      <c r="T10" s="30">
        <f>'1'!S18</f>
        <v>795</v>
      </c>
      <c r="U10" s="30">
        <f>'1'!T18</f>
        <v>37</v>
      </c>
      <c r="V10" s="30">
        <f>'1'!U18</f>
        <v>96</v>
      </c>
      <c r="W10" s="30">
        <f>'1'!V18</f>
        <v>4.97</v>
      </c>
      <c r="X10" s="30">
        <f>'1'!W18</f>
        <v>3.5</v>
      </c>
      <c r="Y10" s="30">
        <f>'1'!X18</f>
        <v>6</v>
      </c>
      <c r="Z10" s="30">
        <f>'1'!Y18</f>
        <v>4.4000000000000004</v>
      </c>
      <c r="AA10" s="30">
        <f>'1'!Z18</f>
        <v>5.2</v>
      </c>
      <c r="AB10" s="30">
        <f>'1'!AA18</f>
        <v>2.5</v>
      </c>
      <c r="AC10" s="30">
        <f>'1'!AB18</f>
        <v>0</v>
      </c>
      <c r="AD10" s="30">
        <f>'1'!AC18</f>
        <v>0</v>
      </c>
      <c r="AE10" s="30">
        <f>'1'!AD18</f>
        <v>0</v>
      </c>
      <c r="AF10" s="30">
        <f>'1'!AE18</f>
        <v>0.8</v>
      </c>
      <c r="AG10" s="30">
        <f>'1'!AF18</f>
        <v>0</v>
      </c>
      <c r="AH10" s="30">
        <f>'1'!AG18</f>
        <v>0</v>
      </c>
      <c r="AI10" s="30">
        <f>'1'!AH18</f>
        <v>0.8</v>
      </c>
      <c r="AJ10" s="30">
        <f>'1'!AI18</f>
        <v>30</v>
      </c>
      <c r="AK10" s="30">
        <f>'1'!AJ18</f>
        <v>30.8</v>
      </c>
      <c r="AL10" s="30">
        <f>'1'!AK18</f>
        <v>117.37</v>
      </c>
      <c r="AM10" s="30">
        <f>'1'!AL18</f>
        <v>123.37</v>
      </c>
      <c r="AN10" s="30">
        <f>'1'!AM18</f>
        <v>92.570000000000007</v>
      </c>
      <c r="AO10" s="30">
        <f>'1'!AN18</f>
        <v>0</v>
      </c>
      <c r="AP10" s="30">
        <f>'1'!AO18</f>
        <v>0</v>
      </c>
      <c r="AQ10" s="30">
        <f>'1'!AP18</f>
        <v>123.37</v>
      </c>
      <c r="AR10" s="30">
        <f>'1'!AQ18</f>
        <v>18.549999999999983</v>
      </c>
      <c r="AS10" s="30">
        <f>'1'!AR18</f>
        <v>0</v>
      </c>
      <c r="AT10" s="30">
        <f>'1'!AS18</f>
        <v>30.8</v>
      </c>
      <c r="AU10" s="30">
        <f>'1'!AT18</f>
        <v>105.11999999999999</v>
      </c>
      <c r="AV10" s="30">
        <f>'1'!AU18</f>
        <v>135.91999999999999</v>
      </c>
      <c r="AW10" s="30">
        <f>'1'!AV18</f>
        <v>0</v>
      </c>
      <c r="AX10" s="30">
        <f>'1'!AW18</f>
        <v>40</v>
      </c>
      <c r="AY10" s="30">
        <f>'1'!AX18</f>
        <v>200</v>
      </c>
      <c r="AZ10" s="30">
        <f>'1'!AY18</f>
        <v>0</v>
      </c>
      <c r="BA10" s="30">
        <f>'1'!AZ18</f>
        <v>0</v>
      </c>
      <c r="BB10" s="30">
        <f>'1'!BA18</f>
        <v>40</v>
      </c>
      <c r="BC10" s="30">
        <f>'1'!BB18</f>
        <v>280</v>
      </c>
      <c r="BD10" s="30">
        <f>'1'!BC18</f>
        <v>266</v>
      </c>
      <c r="BE10" s="30">
        <f>'1'!BD18</f>
        <v>14</v>
      </c>
      <c r="BF10" s="30">
        <f>'1'!BE18</f>
        <v>15</v>
      </c>
      <c r="BG10" s="30">
        <f>'1'!BF18</f>
        <v>8</v>
      </c>
      <c r="BH10" s="30">
        <f>'1'!BG18</f>
        <v>9</v>
      </c>
      <c r="BI10" s="30">
        <f>'1'!BH18</f>
        <v>1</v>
      </c>
      <c r="BJ10" s="30">
        <f>'1'!BI18</f>
        <v>47</v>
      </c>
      <c r="BK10" s="30">
        <f>'1'!BJ18</f>
        <v>219</v>
      </c>
      <c r="BL10" s="30">
        <f>'1'!BK18</f>
        <v>105.11999999999999</v>
      </c>
      <c r="BM10" s="30">
        <f>'1'!BL18</f>
        <v>113.88000000000001</v>
      </c>
    </row>
    <row r="11" spans="1:65">
      <c r="A11" s="78">
        <f>'1'!A19</f>
        <v>42887</v>
      </c>
      <c r="B11" s="82" t="str">
        <f t="shared" si="0"/>
        <v>04:30:00</v>
      </c>
      <c r="C11" s="30" t="str">
        <f>'1'!B19</f>
        <v>04H30</v>
      </c>
      <c r="D11" s="30">
        <f>'1'!C19</f>
        <v>614</v>
      </c>
      <c r="E11" s="30">
        <f>'1'!D19</f>
        <v>646</v>
      </c>
      <c r="F11" s="30">
        <f>'1'!E19</f>
        <v>452</v>
      </c>
      <c r="G11" s="30">
        <f>'1'!F19</f>
        <v>44</v>
      </c>
      <c r="H11" s="30">
        <f>'1'!G19</f>
        <v>0</v>
      </c>
      <c r="I11" s="30">
        <f>'1'!H19</f>
        <v>15</v>
      </c>
      <c r="J11" s="30">
        <f>'1'!I19</f>
        <v>1712</v>
      </c>
      <c r="K11" s="30">
        <f>'1'!J19</f>
        <v>59</v>
      </c>
      <c r="L11" s="30">
        <f>'1'!K19</f>
        <v>396</v>
      </c>
      <c r="M11" s="30">
        <f>'1'!L19</f>
        <v>401</v>
      </c>
      <c r="N11" s="30">
        <f>'1'!M19</f>
        <v>310</v>
      </c>
      <c r="O11" s="30">
        <f>'1'!N19</f>
        <v>0</v>
      </c>
      <c r="P11" s="30">
        <f>'1'!O19</f>
        <v>13</v>
      </c>
      <c r="Q11" s="30">
        <f>'1'!P19</f>
        <v>13</v>
      </c>
      <c r="R11" s="30">
        <f>'1'!Q19</f>
        <v>11</v>
      </c>
      <c r="S11" s="30">
        <f>'1'!R19</f>
        <v>0</v>
      </c>
      <c r="T11" s="30">
        <f>'1'!S19</f>
        <v>797</v>
      </c>
      <c r="U11" s="30">
        <f>'1'!T19</f>
        <v>37</v>
      </c>
      <c r="V11" s="30">
        <f>'1'!U19</f>
        <v>96</v>
      </c>
      <c r="W11" s="30">
        <f>'1'!V19</f>
        <v>4.97</v>
      </c>
      <c r="X11" s="30">
        <f>'1'!W19</f>
        <v>3.5</v>
      </c>
      <c r="Y11" s="30">
        <f>'1'!X19</f>
        <v>6</v>
      </c>
      <c r="Z11" s="30">
        <f>'1'!Y19</f>
        <v>4.4000000000000004</v>
      </c>
      <c r="AA11" s="30">
        <f>'1'!Z19</f>
        <v>5.2</v>
      </c>
      <c r="AB11" s="30">
        <f>'1'!AA19</f>
        <v>2.5</v>
      </c>
      <c r="AC11" s="30">
        <f>'1'!AB19</f>
        <v>0</v>
      </c>
      <c r="AD11" s="30">
        <f>'1'!AC19</f>
        <v>0</v>
      </c>
      <c r="AE11" s="30">
        <f>'1'!AD19</f>
        <v>0</v>
      </c>
      <c r="AF11" s="30">
        <f>'1'!AE19</f>
        <v>0.8</v>
      </c>
      <c r="AG11" s="30">
        <f>'1'!AF19</f>
        <v>0</v>
      </c>
      <c r="AH11" s="30">
        <f>'1'!AG19</f>
        <v>0</v>
      </c>
      <c r="AI11" s="30">
        <f>'1'!AH19</f>
        <v>0.8</v>
      </c>
      <c r="AJ11" s="30">
        <f>'1'!AI19</f>
        <v>30</v>
      </c>
      <c r="AK11" s="30">
        <f>'1'!AJ19</f>
        <v>30.8</v>
      </c>
      <c r="AL11" s="30">
        <f>'1'!AK19</f>
        <v>117.37</v>
      </c>
      <c r="AM11" s="30">
        <f>'1'!AL19</f>
        <v>123.37</v>
      </c>
      <c r="AN11" s="30">
        <f>'1'!AM19</f>
        <v>92.570000000000007</v>
      </c>
      <c r="AO11" s="30">
        <f>'1'!AN19</f>
        <v>0</v>
      </c>
      <c r="AP11" s="30">
        <f>'1'!AO19</f>
        <v>0</v>
      </c>
      <c r="AQ11" s="30">
        <f>'1'!AP19</f>
        <v>123.37</v>
      </c>
      <c r="AR11" s="30">
        <f>'1'!AQ19</f>
        <v>18.549999999999983</v>
      </c>
      <c r="AS11" s="30">
        <f>'1'!AR19</f>
        <v>0</v>
      </c>
      <c r="AT11" s="30">
        <f>'1'!AS19</f>
        <v>30.8</v>
      </c>
      <c r="AU11" s="30">
        <f>'1'!AT19</f>
        <v>105.11999999999999</v>
      </c>
      <c r="AV11" s="30">
        <f>'1'!AU19</f>
        <v>135.91999999999999</v>
      </c>
      <c r="AW11" s="30">
        <f>'1'!AV19</f>
        <v>0</v>
      </c>
      <c r="AX11" s="30">
        <f>'1'!AW19</f>
        <v>40</v>
      </c>
      <c r="AY11" s="30">
        <f>'1'!AX19</f>
        <v>200</v>
      </c>
      <c r="AZ11" s="30">
        <f>'1'!AY19</f>
        <v>0</v>
      </c>
      <c r="BA11" s="30">
        <f>'1'!AZ19</f>
        <v>0</v>
      </c>
      <c r="BB11" s="30">
        <f>'1'!BA19</f>
        <v>40</v>
      </c>
      <c r="BC11" s="30">
        <f>'1'!BB19</f>
        <v>280</v>
      </c>
      <c r="BD11" s="30">
        <f>'1'!BC19</f>
        <v>266</v>
      </c>
      <c r="BE11" s="30">
        <f>'1'!BD19</f>
        <v>14</v>
      </c>
      <c r="BF11" s="30">
        <f>'1'!BE19</f>
        <v>15</v>
      </c>
      <c r="BG11" s="30">
        <f>'1'!BF19</f>
        <v>8</v>
      </c>
      <c r="BH11" s="30">
        <f>'1'!BG19</f>
        <v>9</v>
      </c>
      <c r="BI11" s="30">
        <f>'1'!BH19</f>
        <v>1</v>
      </c>
      <c r="BJ11" s="30">
        <f>'1'!BI19</f>
        <v>47</v>
      </c>
      <c r="BK11" s="30">
        <f>'1'!BJ19</f>
        <v>219</v>
      </c>
      <c r="BL11" s="30">
        <f>'1'!BK19</f>
        <v>105.11999999999999</v>
      </c>
      <c r="BM11" s="30">
        <f>'1'!BL19</f>
        <v>113.88000000000001</v>
      </c>
    </row>
    <row r="12" spans="1:65">
      <c r="A12" s="78">
        <f>'1'!A20</f>
        <v>42887</v>
      </c>
      <c r="B12" s="82" t="str">
        <f t="shared" si="0"/>
        <v>05:00:00</v>
      </c>
      <c r="C12" s="30" t="str">
        <f>'1'!B20</f>
        <v>05H00</v>
      </c>
      <c r="D12" s="30">
        <f>'1'!C20</f>
        <v>640</v>
      </c>
      <c r="E12" s="30">
        <f>'1'!D20</f>
        <v>672</v>
      </c>
      <c r="F12" s="30">
        <f>'1'!E20</f>
        <v>467</v>
      </c>
      <c r="G12" s="30">
        <f>'1'!F20</f>
        <v>46</v>
      </c>
      <c r="H12" s="30">
        <f>'1'!G20</f>
        <v>0</v>
      </c>
      <c r="I12" s="30">
        <f>'1'!H20</f>
        <v>15</v>
      </c>
      <c r="J12" s="30">
        <f>'1'!I20</f>
        <v>1779</v>
      </c>
      <c r="K12" s="30">
        <f>'1'!J20</f>
        <v>61</v>
      </c>
      <c r="L12" s="30">
        <f>'1'!K20</f>
        <v>389</v>
      </c>
      <c r="M12" s="30">
        <f>'1'!L20</f>
        <v>402</v>
      </c>
      <c r="N12" s="30">
        <f>'1'!M20</f>
        <v>310</v>
      </c>
      <c r="O12" s="30">
        <f>'1'!N20</f>
        <v>0</v>
      </c>
      <c r="P12" s="30">
        <f>'1'!O20</f>
        <v>13</v>
      </c>
      <c r="Q12" s="30">
        <f>'1'!P20</f>
        <v>13</v>
      </c>
      <c r="R12" s="30">
        <f>'1'!Q20</f>
        <v>11</v>
      </c>
      <c r="S12" s="30">
        <f>'1'!R20</f>
        <v>0</v>
      </c>
      <c r="T12" s="30">
        <f>'1'!S20</f>
        <v>791</v>
      </c>
      <c r="U12" s="30">
        <f>'1'!T20</f>
        <v>37</v>
      </c>
      <c r="V12" s="30">
        <f>'1'!U20</f>
        <v>98</v>
      </c>
      <c r="W12" s="30">
        <f>'1'!V20</f>
        <v>4.97</v>
      </c>
      <c r="X12" s="30">
        <f>'1'!W20</f>
        <v>3.5</v>
      </c>
      <c r="Y12" s="30">
        <f>'1'!X20</f>
        <v>6.5</v>
      </c>
      <c r="Z12" s="30">
        <f>'1'!Y20</f>
        <v>4.0999999999999996</v>
      </c>
      <c r="AA12" s="30">
        <f>'1'!Z20</f>
        <v>5.5</v>
      </c>
      <c r="AB12" s="30">
        <f>'1'!AA20</f>
        <v>2.7</v>
      </c>
      <c r="AC12" s="30">
        <f>'1'!AB20</f>
        <v>0</v>
      </c>
      <c r="AD12" s="30">
        <f>'1'!AC20</f>
        <v>0</v>
      </c>
      <c r="AE12" s="30">
        <f>'1'!AD20</f>
        <v>0</v>
      </c>
      <c r="AF12" s="30">
        <f>'1'!AE20</f>
        <v>0.82499999999999996</v>
      </c>
      <c r="AG12" s="30">
        <f>'1'!AF20</f>
        <v>0</v>
      </c>
      <c r="AH12" s="30">
        <f>'1'!AG20</f>
        <v>0</v>
      </c>
      <c r="AI12" s="30">
        <f>'1'!AH20</f>
        <v>0.82499999999999996</v>
      </c>
      <c r="AJ12" s="30">
        <f>'1'!AI20</f>
        <v>30</v>
      </c>
      <c r="AK12" s="30">
        <f>'1'!AJ20</f>
        <v>30.824999999999999</v>
      </c>
      <c r="AL12" s="30">
        <f>'1'!AK20</f>
        <v>119.895</v>
      </c>
      <c r="AM12" s="30">
        <f>'1'!AL20</f>
        <v>126.095</v>
      </c>
      <c r="AN12" s="30">
        <f>'1'!AM20</f>
        <v>95.27</v>
      </c>
      <c r="AO12" s="30">
        <f>'1'!AN20</f>
        <v>0</v>
      </c>
      <c r="AP12" s="30">
        <f>'1'!AO20</f>
        <v>0</v>
      </c>
      <c r="AQ12" s="30">
        <f>'1'!AP20</f>
        <v>126.095</v>
      </c>
      <c r="AR12" s="30">
        <f>'1'!AQ20</f>
        <v>16.049999999999997</v>
      </c>
      <c r="AS12" s="30">
        <f>'1'!AR20</f>
        <v>0</v>
      </c>
      <c r="AT12" s="30">
        <f>'1'!AS20</f>
        <v>30.824999999999999</v>
      </c>
      <c r="AU12" s="30">
        <f>'1'!AT20</f>
        <v>105.11999999999999</v>
      </c>
      <c r="AV12" s="30">
        <f>'1'!AU20</f>
        <v>135.94499999999999</v>
      </c>
      <c r="AW12" s="30">
        <f>'1'!AV20</f>
        <v>0</v>
      </c>
      <c r="AX12" s="30">
        <f>'1'!AW20</f>
        <v>40</v>
      </c>
      <c r="AY12" s="30">
        <f>'1'!AX20</f>
        <v>200</v>
      </c>
      <c r="AZ12" s="30">
        <f>'1'!AY20</f>
        <v>0</v>
      </c>
      <c r="BA12" s="30">
        <f>'1'!AZ20</f>
        <v>0</v>
      </c>
      <c r="BB12" s="30">
        <f>'1'!BA20</f>
        <v>40</v>
      </c>
      <c r="BC12" s="30">
        <f>'1'!BB20</f>
        <v>280</v>
      </c>
      <c r="BD12" s="30">
        <f>'1'!BC20</f>
        <v>266</v>
      </c>
      <c r="BE12" s="30">
        <f>'1'!BD20</f>
        <v>14</v>
      </c>
      <c r="BF12" s="30">
        <f>'1'!BE20</f>
        <v>15</v>
      </c>
      <c r="BG12" s="30">
        <f>'1'!BF20</f>
        <v>8</v>
      </c>
      <c r="BH12" s="30">
        <f>'1'!BG20</f>
        <v>9</v>
      </c>
      <c r="BI12" s="30">
        <f>'1'!BH20</f>
        <v>1</v>
      </c>
      <c r="BJ12" s="30">
        <f>'1'!BI20</f>
        <v>47</v>
      </c>
      <c r="BK12" s="30">
        <f>'1'!BJ20</f>
        <v>219</v>
      </c>
      <c r="BL12" s="30">
        <f>'1'!BK20</f>
        <v>105.11999999999999</v>
      </c>
      <c r="BM12" s="30">
        <f>'1'!BL20</f>
        <v>113.88000000000001</v>
      </c>
    </row>
    <row r="13" spans="1:65">
      <c r="A13" s="78">
        <f>'1'!A21</f>
        <v>42887</v>
      </c>
      <c r="B13" s="82" t="str">
        <f t="shared" si="0"/>
        <v>05:30:00</v>
      </c>
      <c r="C13" s="30" t="str">
        <f>'1'!B21</f>
        <v>05H30</v>
      </c>
      <c r="D13" s="30">
        <f>'1'!C21</f>
        <v>643</v>
      </c>
      <c r="E13" s="30">
        <f>'1'!D21</f>
        <v>664</v>
      </c>
      <c r="F13" s="30">
        <f>'1'!E21</f>
        <v>459</v>
      </c>
      <c r="G13" s="30">
        <f>'1'!F21</f>
        <v>45</v>
      </c>
      <c r="H13" s="30">
        <f>'1'!G21</f>
        <v>0</v>
      </c>
      <c r="I13" s="30">
        <f>'1'!H21</f>
        <v>15</v>
      </c>
      <c r="J13" s="30">
        <f>'1'!I21</f>
        <v>1766</v>
      </c>
      <c r="K13" s="30">
        <f>'1'!J21</f>
        <v>60</v>
      </c>
      <c r="L13" s="30">
        <f>'1'!K21</f>
        <v>387</v>
      </c>
      <c r="M13" s="30">
        <f>'1'!L21</f>
        <v>390</v>
      </c>
      <c r="N13" s="30">
        <f>'1'!M21</f>
        <v>310</v>
      </c>
      <c r="O13" s="30">
        <f>'1'!N21</f>
        <v>0</v>
      </c>
      <c r="P13" s="30">
        <f>'1'!O21</f>
        <v>13</v>
      </c>
      <c r="Q13" s="30">
        <f>'1'!P21</f>
        <v>13</v>
      </c>
      <c r="R13" s="30">
        <f>'1'!Q21</f>
        <v>11</v>
      </c>
      <c r="S13" s="30">
        <f>'1'!R21</f>
        <v>0</v>
      </c>
      <c r="T13" s="30">
        <f>'1'!S21</f>
        <v>777</v>
      </c>
      <c r="U13" s="30">
        <f>'1'!T21</f>
        <v>37</v>
      </c>
      <c r="V13" s="30">
        <f>'1'!U21</f>
        <v>97</v>
      </c>
      <c r="W13" s="30">
        <f>'1'!V21</f>
        <v>4.97</v>
      </c>
      <c r="X13" s="30">
        <f>'1'!W21</f>
        <v>3.5</v>
      </c>
      <c r="Y13" s="30">
        <f>'1'!X21</f>
        <v>5.6</v>
      </c>
      <c r="Z13" s="30">
        <f>'1'!Y21</f>
        <v>4.0999999999999996</v>
      </c>
      <c r="AA13" s="30">
        <f>'1'!Z21</f>
        <v>5.5</v>
      </c>
      <c r="AB13" s="30">
        <f>'1'!AA21</f>
        <v>2.7</v>
      </c>
      <c r="AC13" s="30">
        <f>'1'!AB21</f>
        <v>0</v>
      </c>
      <c r="AD13" s="30">
        <f>'1'!AC21</f>
        <v>0</v>
      </c>
      <c r="AE13" s="30">
        <f>'1'!AD21</f>
        <v>0</v>
      </c>
      <c r="AF13" s="30">
        <f>'1'!AE21</f>
        <v>0.82499999999999996</v>
      </c>
      <c r="AG13" s="30">
        <f>'1'!AF21</f>
        <v>0</v>
      </c>
      <c r="AH13" s="30">
        <f>'1'!AG21</f>
        <v>0</v>
      </c>
      <c r="AI13" s="30">
        <f>'1'!AH21</f>
        <v>0.82499999999999996</v>
      </c>
      <c r="AJ13" s="30">
        <f>'1'!AI21</f>
        <v>30</v>
      </c>
      <c r="AK13" s="30">
        <f>'1'!AJ21</f>
        <v>30.824999999999999</v>
      </c>
      <c r="AL13" s="30">
        <f>'1'!AK21</f>
        <v>117.99499999999999</v>
      </c>
      <c r="AM13" s="30">
        <f>'1'!AL21</f>
        <v>124.19499999999999</v>
      </c>
      <c r="AN13" s="30">
        <f>'1'!AM21</f>
        <v>93.36999999999999</v>
      </c>
      <c r="AO13" s="30">
        <f>'1'!AN21</f>
        <v>0</v>
      </c>
      <c r="AP13" s="30">
        <f>'1'!AO21</f>
        <v>0</v>
      </c>
      <c r="AQ13" s="30">
        <f>'1'!AP21</f>
        <v>124.19499999999999</v>
      </c>
      <c r="AR13" s="30">
        <f>'1'!AQ21</f>
        <v>17.950000000000003</v>
      </c>
      <c r="AS13" s="30">
        <f>'1'!AR21</f>
        <v>0</v>
      </c>
      <c r="AT13" s="30">
        <f>'1'!AS21</f>
        <v>30.824999999999999</v>
      </c>
      <c r="AU13" s="30">
        <f>'1'!AT21</f>
        <v>105.11999999999999</v>
      </c>
      <c r="AV13" s="30">
        <f>'1'!AU21</f>
        <v>135.94499999999999</v>
      </c>
      <c r="AW13" s="30">
        <f>'1'!AV21</f>
        <v>0</v>
      </c>
      <c r="AX13" s="30">
        <f>'1'!AW21</f>
        <v>40</v>
      </c>
      <c r="AY13" s="30">
        <f>'1'!AX21</f>
        <v>200</v>
      </c>
      <c r="AZ13" s="30">
        <f>'1'!AY21</f>
        <v>0</v>
      </c>
      <c r="BA13" s="30">
        <f>'1'!AZ21</f>
        <v>0</v>
      </c>
      <c r="BB13" s="30">
        <f>'1'!BA21</f>
        <v>40</v>
      </c>
      <c r="BC13" s="30">
        <f>'1'!BB21</f>
        <v>280</v>
      </c>
      <c r="BD13" s="30">
        <f>'1'!BC21</f>
        <v>266</v>
      </c>
      <c r="BE13" s="30">
        <f>'1'!BD21</f>
        <v>14</v>
      </c>
      <c r="BF13" s="30">
        <f>'1'!BE21</f>
        <v>15</v>
      </c>
      <c r="BG13" s="30">
        <f>'1'!BF21</f>
        <v>8</v>
      </c>
      <c r="BH13" s="30">
        <f>'1'!BG21</f>
        <v>9</v>
      </c>
      <c r="BI13" s="30">
        <f>'1'!BH21</f>
        <v>1</v>
      </c>
      <c r="BJ13" s="30">
        <f>'1'!BI21</f>
        <v>47</v>
      </c>
      <c r="BK13" s="30">
        <f>'1'!BJ21</f>
        <v>219</v>
      </c>
      <c r="BL13" s="30">
        <f>'1'!BK21</f>
        <v>105.11999999999999</v>
      </c>
      <c r="BM13" s="30">
        <f>'1'!BL21</f>
        <v>113.88000000000001</v>
      </c>
    </row>
    <row r="14" spans="1:65">
      <c r="A14" s="78">
        <f>'1'!A22</f>
        <v>42887</v>
      </c>
      <c r="B14" s="82" t="str">
        <f t="shared" si="0"/>
        <v>06:00:00</v>
      </c>
      <c r="C14" s="30" t="str">
        <f>'1'!B22</f>
        <v>06H00</v>
      </c>
      <c r="D14" s="30">
        <f>'1'!C22</f>
        <v>629</v>
      </c>
      <c r="E14" s="30">
        <f>'1'!D22</f>
        <v>607</v>
      </c>
      <c r="F14" s="30">
        <f>'1'!E22</f>
        <v>440</v>
      </c>
      <c r="G14" s="30">
        <f>'1'!F22</f>
        <v>43</v>
      </c>
      <c r="H14" s="30">
        <f>'1'!G22</f>
        <v>0</v>
      </c>
      <c r="I14" s="30">
        <f>'1'!H22</f>
        <v>15</v>
      </c>
      <c r="J14" s="30">
        <f>'1'!I22</f>
        <v>1676</v>
      </c>
      <c r="K14" s="30">
        <f>'1'!J22</f>
        <v>58</v>
      </c>
      <c r="L14" s="30">
        <f>'1'!K22</f>
        <v>268</v>
      </c>
      <c r="M14" s="30">
        <f>'1'!L22</f>
        <v>400</v>
      </c>
      <c r="N14" s="30">
        <f>'1'!M22</f>
        <v>310</v>
      </c>
      <c r="O14" s="30">
        <f>'1'!N22</f>
        <v>0</v>
      </c>
      <c r="P14" s="30">
        <f>'1'!O22</f>
        <v>9</v>
      </c>
      <c r="Q14" s="30">
        <f>'1'!P22</f>
        <v>13</v>
      </c>
      <c r="R14" s="30">
        <f>'1'!Q22</f>
        <v>11</v>
      </c>
      <c r="S14" s="30">
        <f>'1'!R22</f>
        <v>0</v>
      </c>
      <c r="T14" s="30">
        <f>'1'!S22</f>
        <v>668</v>
      </c>
      <c r="U14" s="30">
        <f>'1'!T22</f>
        <v>33</v>
      </c>
      <c r="V14" s="30">
        <f>'1'!U22</f>
        <v>91</v>
      </c>
      <c r="W14" s="30">
        <f>'1'!V22</f>
        <v>4.97</v>
      </c>
      <c r="X14" s="30">
        <f>'1'!W22</f>
        <v>3.5</v>
      </c>
      <c r="Y14" s="30">
        <f>'1'!X22</f>
        <v>5.5</v>
      </c>
      <c r="Z14" s="30">
        <f>'1'!Y22</f>
        <v>3.2</v>
      </c>
      <c r="AA14" s="30">
        <f>'1'!Z22</f>
        <v>4.7</v>
      </c>
      <c r="AB14" s="30">
        <f>'1'!AA22</f>
        <v>1.9</v>
      </c>
      <c r="AC14" s="30">
        <f>'1'!AB22</f>
        <v>0</v>
      </c>
      <c r="AD14" s="30">
        <f>'1'!AC22</f>
        <v>0</v>
      </c>
      <c r="AE14" s="30">
        <f>'1'!AD22</f>
        <v>0</v>
      </c>
      <c r="AF14" s="30">
        <f>'1'!AE22</f>
        <v>0.82499999999999996</v>
      </c>
      <c r="AG14" s="30">
        <f>'1'!AF22</f>
        <v>0</v>
      </c>
      <c r="AH14" s="30">
        <f>'1'!AG22</f>
        <v>0</v>
      </c>
      <c r="AI14" s="30">
        <f>'1'!AH22</f>
        <v>0.82499999999999996</v>
      </c>
      <c r="AJ14" s="30">
        <f>'1'!AI22</f>
        <v>30</v>
      </c>
      <c r="AK14" s="30">
        <f>'1'!AJ22</f>
        <v>30.824999999999999</v>
      </c>
      <c r="AL14" s="30">
        <f>'1'!AK22</f>
        <v>110.19500000000001</v>
      </c>
      <c r="AM14" s="30">
        <f>'1'!AL22</f>
        <v>115.59500000000001</v>
      </c>
      <c r="AN14" s="30">
        <f>'1'!AM22</f>
        <v>84.77000000000001</v>
      </c>
      <c r="AO14" s="30">
        <f>'1'!AN22</f>
        <v>0</v>
      </c>
      <c r="AP14" s="30">
        <f>'1'!AO22</f>
        <v>0</v>
      </c>
      <c r="AQ14" s="30">
        <f>'1'!AP22</f>
        <v>115.59500000000001</v>
      </c>
      <c r="AR14" s="30">
        <f>'1'!AQ22</f>
        <v>25.749999999999986</v>
      </c>
      <c r="AS14" s="30">
        <f>'1'!AR22</f>
        <v>0</v>
      </c>
      <c r="AT14" s="30">
        <f>'1'!AS22</f>
        <v>30.824999999999999</v>
      </c>
      <c r="AU14" s="30">
        <f>'1'!AT22</f>
        <v>105.11999999999999</v>
      </c>
      <c r="AV14" s="30">
        <f>'1'!AU22</f>
        <v>135.94499999999999</v>
      </c>
      <c r="AW14" s="30">
        <f>'1'!AV22</f>
        <v>0</v>
      </c>
      <c r="AX14" s="30">
        <f>'1'!AW22</f>
        <v>40</v>
      </c>
      <c r="AY14" s="30">
        <f>'1'!AX22</f>
        <v>200</v>
      </c>
      <c r="AZ14" s="30">
        <f>'1'!AY22</f>
        <v>0</v>
      </c>
      <c r="BA14" s="30">
        <f>'1'!AZ22</f>
        <v>0</v>
      </c>
      <c r="BB14" s="30">
        <f>'1'!BA22</f>
        <v>40</v>
      </c>
      <c r="BC14" s="30">
        <f>'1'!BB22</f>
        <v>280</v>
      </c>
      <c r="BD14" s="30">
        <f>'1'!BC22</f>
        <v>266</v>
      </c>
      <c r="BE14" s="30">
        <f>'1'!BD22</f>
        <v>14</v>
      </c>
      <c r="BF14" s="30">
        <f>'1'!BE22</f>
        <v>15</v>
      </c>
      <c r="BG14" s="30">
        <f>'1'!BF22</f>
        <v>8</v>
      </c>
      <c r="BH14" s="30">
        <f>'1'!BG22</f>
        <v>9</v>
      </c>
      <c r="BI14" s="30">
        <f>'1'!BH22</f>
        <v>1</v>
      </c>
      <c r="BJ14" s="30">
        <f>'1'!BI22</f>
        <v>47</v>
      </c>
      <c r="BK14" s="30">
        <f>'1'!BJ22</f>
        <v>219</v>
      </c>
      <c r="BL14" s="30">
        <f>'1'!BK22</f>
        <v>105.11999999999999</v>
      </c>
      <c r="BM14" s="30">
        <f>'1'!BL22</f>
        <v>113.88000000000001</v>
      </c>
    </row>
    <row r="15" spans="1:65">
      <c r="A15" s="78">
        <f>'1'!A23</f>
        <v>42887</v>
      </c>
      <c r="B15" s="82" t="str">
        <f t="shared" si="0"/>
        <v>06:30:00</v>
      </c>
      <c r="C15" s="30" t="str">
        <f>'1'!B23</f>
        <v>06H30</v>
      </c>
      <c r="D15" s="30">
        <f>'1'!C23</f>
        <v>626</v>
      </c>
      <c r="E15" s="30">
        <f>'1'!D23</f>
        <v>619</v>
      </c>
      <c r="F15" s="30">
        <f>'1'!E23</f>
        <v>426</v>
      </c>
      <c r="G15" s="30">
        <f>'1'!F23</f>
        <v>43</v>
      </c>
      <c r="H15" s="30">
        <f>'1'!G23</f>
        <v>0</v>
      </c>
      <c r="I15" s="30">
        <f>'1'!H23</f>
        <v>14</v>
      </c>
      <c r="J15" s="30">
        <f>'1'!I23</f>
        <v>1671</v>
      </c>
      <c r="K15" s="30">
        <f>'1'!J23</f>
        <v>57</v>
      </c>
      <c r="L15" s="30">
        <f>'1'!K23</f>
        <v>265</v>
      </c>
      <c r="M15" s="30">
        <f>'1'!L23</f>
        <v>402</v>
      </c>
      <c r="N15" s="30">
        <f>'1'!M23</f>
        <v>310</v>
      </c>
      <c r="O15" s="30">
        <f>'1'!N23</f>
        <v>0</v>
      </c>
      <c r="P15" s="30">
        <f>'1'!O23</f>
        <v>9</v>
      </c>
      <c r="Q15" s="30">
        <f>'1'!P23</f>
        <v>13</v>
      </c>
      <c r="R15" s="30">
        <f>'1'!Q23</f>
        <v>11</v>
      </c>
      <c r="S15" s="30">
        <f>'1'!R23</f>
        <v>0</v>
      </c>
      <c r="T15" s="30">
        <f>'1'!S23</f>
        <v>667</v>
      </c>
      <c r="U15" s="30">
        <f>'1'!T23</f>
        <v>33</v>
      </c>
      <c r="V15" s="30">
        <f>'1'!U23</f>
        <v>90</v>
      </c>
      <c r="W15" s="30">
        <f>'1'!V23</f>
        <v>4.97</v>
      </c>
      <c r="X15" s="30">
        <f>'1'!W23</f>
        <v>3.5</v>
      </c>
      <c r="Y15" s="30">
        <f>'1'!X23</f>
        <v>5.6</v>
      </c>
      <c r="Z15" s="30">
        <f>'1'!Y23</f>
        <v>3.2</v>
      </c>
      <c r="AA15" s="30">
        <f>'1'!Z23</f>
        <v>4.7</v>
      </c>
      <c r="AB15" s="30">
        <f>'1'!AA23</f>
        <v>1.9</v>
      </c>
      <c r="AC15" s="30">
        <f>'1'!AB23</f>
        <v>0</v>
      </c>
      <c r="AD15" s="30">
        <f>'1'!AC23</f>
        <v>0</v>
      </c>
      <c r="AE15" s="30">
        <f>'1'!AD23</f>
        <v>0</v>
      </c>
      <c r="AF15" s="30">
        <f>'1'!AE23</f>
        <v>0.82499999999999996</v>
      </c>
      <c r="AG15" s="30">
        <f>'1'!AF23</f>
        <v>0</v>
      </c>
      <c r="AH15" s="30">
        <f>'1'!AG23</f>
        <v>0</v>
      </c>
      <c r="AI15" s="30">
        <f>'1'!AH23</f>
        <v>0.82499999999999996</v>
      </c>
      <c r="AJ15" s="30">
        <f>'1'!AI23</f>
        <v>30</v>
      </c>
      <c r="AK15" s="30">
        <f>'1'!AJ23</f>
        <v>30.824999999999999</v>
      </c>
      <c r="AL15" s="30">
        <f>'1'!AK23</f>
        <v>109.295</v>
      </c>
      <c r="AM15" s="30">
        <f>'1'!AL23</f>
        <v>114.69500000000001</v>
      </c>
      <c r="AN15" s="30">
        <f>'1'!AM23</f>
        <v>83.87</v>
      </c>
      <c r="AO15" s="30">
        <f>'1'!AN23</f>
        <v>0</v>
      </c>
      <c r="AP15" s="30">
        <f>'1'!AO23</f>
        <v>0</v>
      </c>
      <c r="AQ15" s="30">
        <f>'1'!AP23</f>
        <v>114.69500000000001</v>
      </c>
      <c r="AR15" s="30">
        <f>'1'!AQ23</f>
        <v>23.914000000000001</v>
      </c>
      <c r="AS15" s="30">
        <f>'1'!AR23</f>
        <v>0</v>
      </c>
      <c r="AT15" s="30">
        <f>'1'!AS23</f>
        <v>30.824999999999999</v>
      </c>
      <c r="AU15" s="30">
        <f>'1'!AT23</f>
        <v>102.384</v>
      </c>
      <c r="AV15" s="30">
        <f>'1'!AU23</f>
        <v>133.209</v>
      </c>
      <c r="AW15" s="30">
        <f>'1'!AV23</f>
        <v>0</v>
      </c>
      <c r="AX15" s="30">
        <f>'1'!AW23</f>
        <v>70</v>
      </c>
      <c r="AY15" s="30">
        <f>'1'!AX23</f>
        <v>200</v>
      </c>
      <c r="AZ15" s="30">
        <f>'1'!AY23</f>
        <v>0</v>
      </c>
      <c r="BA15" s="30">
        <f>'1'!AZ23</f>
        <v>0</v>
      </c>
      <c r="BB15" s="30">
        <f>'1'!BA23</f>
        <v>4</v>
      </c>
      <c r="BC15" s="30">
        <f>'1'!BB23</f>
        <v>274</v>
      </c>
      <c r="BD15" s="30">
        <f>'1'!BC23</f>
        <v>260.3</v>
      </c>
      <c r="BE15" s="30">
        <f>'1'!BD23</f>
        <v>14</v>
      </c>
      <c r="BF15" s="30">
        <f>'1'!BE23</f>
        <v>15</v>
      </c>
      <c r="BG15" s="30">
        <f>'1'!BF23</f>
        <v>8</v>
      </c>
      <c r="BH15" s="30">
        <f>'1'!BG23</f>
        <v>9</v>
      </c>
      <c r="BI15" s="30">
        <f>'1'!BH23</f>
        <v>1</v>
      </c>
      <c r="BJ15" s="30">
        <f>'1'!BI23</f>
        <v>47</v>
      </c>
      <c r="BK15" s="30">
        <f>'1'!BJ23</f>
        <v>213.3</v>
      </c>
      <c r="BL15" s="30">
        <f>'1'!BK23</f>
        <v>102.384</v>
      </c>
      <c r="BM15" s="30">
        <f>'1'!BL23</f>
        <v>110.91600000000001</v>
      </c>
    </row>
    <row r="16" spans="1:65">
      <c r="A16" s="78">
        <f>'1'!A24</f>
        <v>42887</v>
      </c>
      <c r="B16" s="82" t="str">
        <f t="shared" si="0"/>
        <v>07:00:00</v>
      </c>
      <c r="C16" s="30" t="str">
        <f>'1'!B24</f>
        <v>07H00</v>
      </c>
      <c r="D16" s="30">
        <f>'1'!C24</f>
        <v>623</v>
      </c>
      <c r="E16" s="30">
        <f>'1'!D24</f>
        <v>633</v>
      </c>
      <c r="F16" s="30">
        <f>'1'!E24</f>
        <v>412</v>
      </c>
      <c r="G16" s="30">
        <f>'1'!F24</f>
        <v>43</v>
      </c>
      <c r="H16" s="30">
        <f>'1'!G24</f>
        <v>0</v>
      </c>
      <c r="I16" s="30">
        <f>'1'!H24</f>
        <v>14</v>
      </c>
      <c r="J16" s="30">
        <f>'1'!I24</f>
        <v>1668</v>
      </c>
      <c r="K16" s="30">
        <f>'1'!J24</f>
        <v>57</v>
      </c>
      <c r="L16" s="30">
        <f>'1'!K24</f>
        <v>365</v>
      </c>
      <c r="M16" s="30">
        <f>'1'!L24</f>
        <v>402</v>
      </c>
      <c r="N16" s="30">
        <f>'1'!M24</f>
        <v>300</v>
      </c>
      <c r="O16" s="30">
        <f>'1'!N24</f>
        <v>0</v>
      </c>
      <c r="P16" s="30">
        <f>'1'!O24</f>
        <v>12</v>
      </c>
      <c r="Q16" s="30">
        <f>'1'!P24</f>
        <v>13</v>
      </c>
      <c r="R16" s="30">
        <f>'1'!Q24</f>
        <v>11</v>
      </c>
      <c r="S16" s="30">
        <f>'1'!R24</f>
        <v>0</v>
      </c>
      <c r="T16" s="30">
        <f>'1'!S24</f>
        <v>767</v>
      </c>
      <c r="U16" s="30">
        <f>'1'!T24</f>
        <v>36</v>
      </c>
      <c r="V16" s="30">
        <f>'1'!U24</f>
        <v>93</v>
      </c>
      <c r="W16" s="30">
        <f>'1'!V24</f>
        <v>3.97</v>
      </c>
      <c r="X16" s="30">
        <f>'1'!W24</f>
        <v>3.5</v>
      </c>
      <c r="Y16" s="30">
        <f>'1'!X24</f>
        <v>5.6</v>
      </c>
      <c r="Z16" s="30">
        <f>'1'!Y24</f>
        <v>2.7</v>
      </c>
      <c r="AA16" s="30">
        <f>'1'!Z24</f>
        <v>4.4000000000000004</v>
      </c>
      <c r="AB16" s="30">
        <f>'1'!AA24</f>
        <v>1.9</v>
      </c>
      <c r="AC16" s="30">
        <f>'1'!AB24</f>
        <v>0</v>
      </c>
      <c r="AD16" s="30">
        <f>'1'!AC24</f>
        <v>0</v>
      </c>
      <c r="AE16" s="30">
        <f>'1'!AD24</f>
        <v>0</v>
      </c>
      <c r="AF16" s="30">
        <f>'1'!AE24</f>
        <v>0</v>
      </c>
      <c r="AG16" s="30">
        <f>'1'!AF24</f>
        <v>0</v>
      </c>
      <c r="AH16" s="30">
        <f>'1'!AG24</f>
        <v>0</v>
      </c>
      <c r="AI16" s="30">
        <f>'1'!AH24</f>
        <v>0</v>
      </c>
      <c r="AJ16" s="30">
        <f>'1'!AI24</f>
        <v>30</v>
      </c>
      <c r="AK16" s="30">
        <f>'1'!AJ24</f>
        <v>30</v>
      </c>
      <c r="AL16" s="30">
        <f>'1'!AK24</f>
        <v>109.67</v>
      </c>
      <c r="AM16" s="30">
        <f>'1'!AL24</f>
        <v>115.07000000000001</v>
      </c>
      <c r="AN16" s="30">
        <f>'1'!AM24</f>
        <v>85.070000000000007</v>
      </c>
      <c r="AO16" s="30">
        <f>'1'!AN24</f>
        <v>0</v>
      </c>
      <c r="AP16" s="30">
        <f>'1'!AO24</f>
        <v>0</v>
      </c>
      <c r="AQ16" s="30">
        <f>'1'!AP24</f>
        <v>115.07000000000001</v>
      </c>
      <c r="AR16" s="30">
        <f>'1'!AQ24</f>
        <v>19.065999999999988</v>
      </c>
      <c r="AS16" s="30">
        <f>'1'!AR24</f>
        <v>0</v>
      </c>
      <c r="AT16" s="30">
        <f>'1'!AS24</f>
        <v>30</v>
      </c>
      <c r="AU16" s="30">
        <f>'1'!AT24</f>
        <v>98.73599999999999</v>
      </c>
      <c r="AV16" s="30">
        <f>'1'!AU24</f>
        <v>128.73599999999999</v>
      </c>
      <c r="AW16" s="30">
        <f>'1'!AV24</f>
        <v>0</v>
      </c>
      <c r="AX16" s="30">
        <f>'1'!AW24</f>
        <v>30</v>
      </c>
      <c r="AY16" s="30">
        <f>'1'!AX24</f>
        <v>200</v>
      </c>
      <c r="AZ16" s="30">
        <f>'1'!AY24</f>
        <v>0</v>
      </c>
      <c r="BA16" s="30">
        <f>'1'!AZ24</f>
        <v>36</v>
      </c>
      <c r="BB16" s="30">
        <f>'1'!BA24</f>
        <v>0</v>
      </c>
      <c r="BC16" s="30">
        <f>'1'!BB24</f>
        <v>266</v>
      </c>
      <c r="BD16" s="30">
        <f>'1'!BC24</f>
        <v>252.7</v>
      </c>
      <c r="BE16" s="30">
        <f>'1'!BD24</f>
        <v>14</v>
      </c>
      <c r="BF16" s="30">
        <f>'1'!BE24</f>
        <v>15</v>
      </c>
      <c r="BG16" s="30">
        <f>'1'!BF24</f>
        <v>8</v>
      </c>
      <c r="BH16" s="30">
        <f>'1'!BG24</f>
        <v>9</v>
      </c>
      <c r="BI16" s="30">
        <f>'1'!BH24</f>
        <v>1</v>
      </c>
      <c r="BJ16" s="30">
        <f>'1'!BI24</f>
        <v>47</v>
      </c>
      <c r="BK16" s="30">
        <f>'1'!BJ24</f>
        <v>205.7</v>
      </c>
      <c r="BL16" s="30">
        <f>'1'!BK24</f>
        <v>98.73599999999999</v>
      </c>
      <c r="BM16" s="30">
        <f>'1'!BL24</f>
        <v>106.964</v>
      </c>
    </row>
    <row r="17" spans="1:65">
      <c r="A17" s="78">
        <f>'1'!A25</f>
        <v>42887</v>
      </c>
      <c r="B17" s="82" t="str">
        <f t="shared" si="0"/>
        <v>07:30:00</v>
      </c>
      <c r="C17" s="30" t="str">
        <f>'1'!B25</f>
        <v>07H30</v>
      </c>
      <c r="D17" s="30">
        <f>'1'!C25</f>
        <v>667</v>
      </c>
      <c r="E17" s="30">
        <f>'1'!D25</f>
        <v>726</v>
      </c>
      <c r="F17" s="30">
        <f>'1'!E25</f>
        <v>422</v>
      </c>
      <c r="G17" s="30">
        <f>'1'!F25</f>
        <v>47</v>
      </c>
      <c r="H17" s="30">
        <f>'1'!G25</f>
        <v>0</v>
      </c>
      <c r="I17" s="30">
        <f>'1'!H25</f>
        <v>15</v>
      </c>
      <c r="J17" s="30">
        <f>'1'!I25</f>
        <v>1815</v>
      </c>
      <c r="K17" s="30">
        <f>'1'!J25</f>
        <v>62</v>
      </c>
      <c r="L17" s="30">
        <f>'1'!K25</f>
        <v>369</v>
      </c>
      <c r="M17" s="30">
        <f>'1'!L25</f>
        <v>435</v>
      </c>
      <c r="N17" s="30">
        <f>'1'!M25</f>
        <v>310</v>
      </c>
      <c r="O17" s="30">
        <f>'1'!N25</f>
        <v>0</v>
      </c>
      <c r="P17" s="30">
        <f>'1'!O25</f>
        <v>12</v>
      </c>
      <c r="Q17" s="30">
        <f>'1'!P25</f>
        <v>14</v>
      </c>
      <c r="R17" s="30">
        <f>'1'!Q25</f>
        <v>11</v>
      </c>
      <c r="S17" s="30">
        <f>'1'!R25</f>
        <v>0</v>
      </c>
      <c r="T17" s="30">
        <f>'1'!S25</f>
        <v>804</v>
      </c>
      <c r="U17" s="30">
        <f>'1'!T25</f>
        <v>37</v>
      </c>
      <c r="V17" s="30">
        <f>'1'!U25</f>
        <v>99</v>
      </c>
      <c r="W17" s="30">
        <f>'1'!V25</f>
        <v>3.97</v>
      </c>
      <c r="X17" s="30">
        <f>'1'!W25</f>
        <v>3.5</v>
      </c>
      <c r="Y17" s="30">
        <f>'1'!X25</f>
        <v>5.6</v>
      </c>
      <c r="Z17" s="30">
        <f>'1'!Y25</f>
        <v>2.7</v>
      </c>
      <c r="AA17" s="30">
        <f>'1'!Z25</f>
        <v>4.4000000000000004</v>
      </c>
      <c r="AB17" s="30">
        <f>'1'!AA25</f>
        <v>1.9</v>
      </c>
      <c r="AC17" s="30">
        <f>'1'!AB25</f>
        <v>0</v>
      </c>
      <c r="AD17" s="30">
        <f>'1'!AC25</f>
        <v>0</v>
      </c>
      <c r="AE17" s="30">
        <f>'1'!AD25</f>
        <v>0</v>
      </c>
      <c r="AF17" s="30">
        <f>'1'!AE25</f>
        <v>0</v>
      </c>
      <c r="AG17" s="30">
        <f>'1'!AF25</f>
        <v>0</v>
      </c>
      <c r="AH17" s="30">
        <f>'1'!AG25</f>
        <v>0</v>
      </c>
      <c r="AI17" s="30">
        <f>'1'!AH25</f>
        <v>0</v>
      </c>
      <c r="AJ17" s="30">
        <f>'1'!AI25</f>
        <v>30</v>
      </c>
      <c r="AK17" s="30">
        <f>'1'!AJ25</f>
        <v>30</v>
      </c>
      <c r="AL17" s="30">
        <f>'1'!AK25</f>
        <v>115.67</v>
      </c>
      <c r="AM17" s="30">
        <f>'1'!AL25</f>
        <v>121.07000000000001</v>
      </c>
      <c r="AN17" s="30">
        <f>'1'!AM25</f>
        <v>91.070000000000007</v>
      </c>
      <c r="AO17" s="30">
        <f>'1'!AN25</f>
        <v>0</v>
      </c>
      <c r="AP17" s="30">
        <f>'1'!AO25</f>
        <v>0</v>
      </c>
      <c r="AQ17" s="30">
        <f>'1'!AP25</f>
        <v>121.07000000000001</v>
      </c>
      <c r="AR17" s="30">
        <f>'1'!AQ25</f>
        <v>22.641999999999982</v>
      </c>
      <c r="AS17" s="30">
        <f>'1'!AR25</f>
        <v>0</v>
      </c>
      <c r="AT17" s="30">
        <f>'1'!AS25</f>
        <v>30</v>
      </c>
      <c r="AU17" s="30">
        <f>'1'!AT25</f>
        <v>108.31199999999998</v>
      </c>
      <c r="AV17" s="30">
        <f>'1'!AU25</f>
        <v>138.31199999999998</v>
      </c>
      <c r="AW17" s="30">
        <f>'1'!AV25</f>
        <v>0</v>
      </c>
      <c r="AX17" s="30">
        <f>'1'!AW25</f>
        <v>70</v>
      </c>
      <c r="AY17" s="30">
        <f>'1'!AX25</f>
        <v>200</v>
      </c>
      <c r="AZ17" s="30">
        <f>'1'!AY25</f>
        <v>0</v>
      </c>
      <c r="BA17" s="30">
        <f>'1'!AZ25</f>
        <v>15</v>
      </c>
      <c r="BB17" s="30">
        <f>'1'!BA25</f>
        <v>2</v>
      </c>
      <c r="BC17" s="30">
        <f>'1'!BB25</f>
        <v>287</v>
      </c>
      <c r="BD17" s="30">
        <f>'1'!BC25</f>
        <v>272.64999999999998</v>
      </c>
      <c r="BE17" s="30">
        <f>'1'!BD25</f>
        <v>14</v>
      </c>
      <c r="BF17" s="30">
        <f>'1'!BE25</f>
        <v>15</v>
      </c>
      <c r="BG17" s="30">
        <f>'1'!BF25</f>
        <v>8</v>
      </c>
      <c r="BH17" s="30">
        <f>'1'!BG25</f>
        <v>9</v>
      </c>
      <c r="BI17" s="30">
        <f>'1'!BH25</f>
        <v>1</v>
      </c>
      <c r="BJ17" s="30">
        <f>'1'!BI25</f>
        <v>47</v>
      </c>
      <c r="BK17" s="30">
        <f>'1'!BJ25</f>
        <v>225.64999999999998</v>
      </c>
      <c r="BL17" s="30">
        <f>'1'!BK25</f>
        <v>108.31199999999998</v>
      </c>
      <c r="BM17" s="30">
        <f>'1'!BL25</f>
        <v>117.33799999999999</v>
      </c>
    </row>
    <row r="18" spans="1:65">
      <c r="A18" s="78">
        <f>'1'!A26</f>
        <v>42887</v>
      </c>
      <c r="B18" s="82" t="str">
        <f t="shared" si="0"/>
        <v>08:00:00</v>
      </c>
      <c r="C18" s="30" t="str">
        <f>'1'!B26</f>
        <v>08H00</v>
      </c>
      <c r="D18" s="30">
        <f>'1'!C26</f>
        <v>735</v>
      </c>
      <c r="E18" s="30">
        <f>'1'!D26</f>
        <v>758</v>
      </c>
      <c r="F18" s="30">
        <f>'1'!E26</f>
        <v>445</v>
      </c>
      <c r="G18" s="30">
        <f>'1'!F26</f>
        <v>50</v>
      </c>
      <c r="H18" s="30">
        <f>'1'!G26</f>
        <v>0</v>
      </c>
      <c r="I18" s="30">
        <f>'1'!H26</f>
        <v>15</v>
      </c>
      <c r="J18" s="30">
        <f>'1'!I26</f>
        <v>1938</v>
      </c>
      <c r="K18" s="30">
        <f>'1'!J26</f>
        <v>65</v>
      </c>
      <c r="L18" s="30">
        <f>'1'!K26</f>
        <v>374</v>
      </c>
      <c r="M18" s="30">
        <f>'1'!L26</f>
        <v>461</v>
      </c>
      <c r="N18" s="30">
        <f>'1'!M26</f>
        <v>310</v>
      </c>
      <c r="O18" s="30">
        <f>'1'!N26</f>
        <v>0</v>
      </c>
      <c r="P18" s="30">
        <f>'1'!O26</f>
        <v>13</v>
      </c>
      <c r="Q18" s="30">
        <f>'1'!P26</f>
        <v>15</v>
      </c>
      <c r="R18" s="30">
        <f>'1'!Q26</f>
        <v>11</v>
      </c>
      <c r="S18" s="30">
        <f>'1'!R26</f>
        <v>0</v>
      </c>
      <c r="T18" s="30">
        <f>'1'!S26</f>
        <v>835</v>
      </c>
      <c r="U18" s="30">
        <f>'1'!T26</f>
        <v>39</v>
      </c>
      <c r="V18" s="30">
        <f>'1'!U26</f>
        <v>104</v>
      </c>
      <c r="W18" s="30">
        <f>'1'!V26</f>
        <v>3.97</v>
      </c>
      <c r="X18" s="30">
        <f>'1'!W26</f>
        <v>0</v>
      </c>
      <c r="Y18" s="30">
        <f>'1'!X26</f>
        <v>6.5</v>
      </c>
      <c r="Z18" s="30">
        <f>'1'!Y26</f>
        <v>2.9</v>
      </c>
      <c r="AA18" s="30">
        <f>'1'!Z26</f>
        <v>5</v>
      </c>
      <c r="AB18" s="30">
        <f>'1'!AA26</f>
        <v>2.2999999999999998</v>
      </c>
      <c r="AC18" s="30">
        <f>'1'!AB26</f>
        <v>0</v>
      </c>
      <c r="AD18" s="30">
        <f>'1'!AC26</f>
        <v>0</v>
      </c>
      <c r="AE18" s="30">
        <f>'1'!AD26</f>
        <v>0</v>
      </c>
      <c r="AF18" s="30">
        <f>'1'!AE26</f>
        <v>0</v>
      </c>
      <c r="AG18" s="30">
        <f>'1'!AF26</f>
        <v>0</v>
      </c>
      <c r="AH18" s="30">
        <f>'1'!AG26</f>
        <v>0</v>
      </c>
      <c r="AI18" s="30">
        <f>'1'!AH26</f>
        <v>0</v>
      </c>
      <c r="AJ18" s="30">
        <f>'1'!AI26</f>
        <v>30</v>
      </c>
      <c r="AK18" s="30">
        <f>'1'!AJ26</f>
        <v>30</v>
      </c>
      <c r="AL18" s="30">
        <f>'1'!AK26</f>
        <v>122.37</v>
      </c>
      <c r="AM18" s="30">
        <f>'1'!AL26</f>
        <v>124.67</v>
      </c>
      <c r="AN18" s="30">
        <f>'1'!AM26</f>
        <v>94.67</v>
      </c>
      <c r="AO18" s="30">
        <f>'1'!AN26</f>
        <v>0</v>
      </c>
      <c r="AP18" s="30">
        <f>'1'!AO26</f>
        <v>0</v>
      </c>
      <c r="AQ18" s="30">
        <f>'1'!AP26</f>
        <v>124.67</v>
      </c>
      <c r="AR18" s="30">
        <f>'1'!AQ26</f>
        <v>15.941999999999979</v>
      </c>
      <c r="AS18" s="30">
        <f>'1'!AR26</f>
        <v>0</v>
      </c>
      <c r="AT18" s="30">
        <f>'1'!AS26</f>
        <v>30</v>
      </c>
      <c r="AU18" s="30">
        <f>'1'!AT26</f>
        <v>108.31199999999998</v>
      </c>
      <c r="AV18" s="30">
        <f>'1'!AU26</f>
        <v>138.31199999999998</v>
      </c>
      <c r="AW18" s="30">
        <f>'1'!AV26</f>
        <v>0</v>
      </c>
      <c r="AX18" s="30">
        <f>'1'!AW26</f>
        <v>70</v>
      </c>
      <c r="AY18" s="30">
        <f>'1'!AX26</f>
        <v>200</v>
      </c>
      <c r="AZ18" s="30">
        <f>'1'!AY26</f>
        <v>0</v>
      </c>
      <c r="BA18" s="30">
        <f>'1'!AZ26</f>
        <v>15</v>
      </c>
      <c r="BB18" s="30">
        <f>'1'!BA26</f>
        <v>2</v>
      </c>
      <c r="BC18" s="30">
        <f>'1'!BB26</f>
        <v>287</v>
      </c>
      <c r="BD18" s="30">
        <f>'1'!BC26</f>
        <v>272.64999999999998</v>
      </c>
      <c r="BE18" s="30">
        <f>'1'!BD26</f>
        <v>14</v>
      </c>
      <c r="BF18" s="30">
        <f>'1'!BE26</f>
        <v>15</v>
      </c>
      <c r="BG18" s="30">
        <f>'1'!BF26</f>
        <v>8</v>
      </c>
      <c r="BH18" s="30">
        <f>'1'!BG26</f>
        <v>9</v>
      </c>
      <c r="BI18" s="30">
        <f>'1'!BH26</f>
        <v>1</v>
      </c>
      <c r="BJ18" s="30">
        <f>'1'!BI26</f>
        <v>47</v>
      </c>
      <c r="BK18" s="30">
        <f>'1'!BJ26</f>
        <v>225.64999999999998</v>
      </c>
      <c r="BL18" s="30">
        <f>'1'!BK26</f>
        <v>108.31199999999998</v>
      </c>
      <c r="BM18" s="30">
        <f>'1'!BL26</f>
        <v>117.33799999999999</v>
      </c>
    </row>
    <row r="19" spans="1:65">
      <c r="A19" s="78">
        <f>'1'!A27</f>
        <v>42887</v>
      </c>
      <c r="B19" s="82" t="str">
        <f t="shared" si="0"/>
        <v>08:30:00</v>
      </c>
      <c r="C19" s="30" t="str">
        <f>'1'!B27</f>
        <v>08H30</v>
      </c>
      <c r="D19" s="30">
        <f>'1'!C27</f>
        <v>784</v>
      </c>
      <c r="E19" s="30">
        <f>'1'!D27</f>
        <v>803</v>
      </c>
      <c r="F19" s="30">
        <f>'1'!E27</f>
        <v>484</v>
      </c>
      <c r="G19" s="30">
        <f>'1'!F27</f>
        <v>54</v>
      </c>
      <c r="H19" s="30">
        <f>'1'!G27</f>
        <v>0</v>
      </c>
      <c r="I19" s="30">
        <f>'1'!H27</f>
        <v>16</v>
      </c>
      <c r="J19" s="30">
        <f>'1'!I27</f>
        <v>2071</v>
      </c>
      <c r="K19" s="30">
        <f>'1'!J27</f>
        <v>70</v>
      </c>
      <c r="L19" s="30">
        <f>'1'!K27</f>
        <v>382</v>
      </c>
      <c r="M19" s="30">
        <f>'1'!L27</f>
        <v>513</v>
      </c>
      <c r="N19" s="30">
        <f>'1'!M27</f>
        <v>300</v>
      </c>
      <c r="O19" s="30">
        <f>'1'!N27</f>
        <v>0</v>
      </c>
      <c r="P19" s="30">
        <f>'1'!O27</f>
        <v>16</v>
      </c>
      <c r="Q19" s="30">
        <f>'1'!P27</f>
        <v>17</v>
      </c>
      <c r="R19" s="30">
        <f>'1'!Q27</f>
        <v>11</v>
      </c>
      <c r="S19" s="30">
        <f>'1'!R27</f>
        <v>0</v>
      </c>
      <c r="T19" s="30">
        <f>'1'!S27</f>
        <v>895</v>
      </c>
      <c r="U19" s="30">
        <f>'1'!T27</f>
        <v>44</v>
      </c>
      <c r="V19" s="30">
        <f>'1'!U27</f>
        <v>114</v>
      </c>
      <c r="W19" s="30">
        <f>'1'!V27</f>
        <v>3.97</v>
      </c>
      <c r="X19" s="30">
        <f>'1'!W27</f>
        <v>0</v>
      </c>
      <c r="Y19" s="30">
        <f>'1'!X27</f>
        <v>6.5</v>
      </c>
      <c r="Z19" s="30">
        <f>'1'!Y27</f>
        <v>2.9</v>
      </c>
      <c r="AA19" s="30">
        <f>'1'!Z27</f>
        <v>5</v>
      </c>
      <c r="AB19" s="30">
        <f>'1'!AA27</f>
        <v>2.2999999999999998</v>
      </c>
      <c r="AC19" s="30">
        <f>'1'!AB27</f>
        <v>0</v>
      </c>
      <c r="AD19" s="30">
        <f>'1'!AC27</f>
        <v>0</v>
      </c>
      <c r="AE19" s="30">
        <f>'1'!AD27</f>
        <v>0</v>
      </c>
      <c r="AF19" s="30">
        <f>'1'!AE27</f>
        <v>0</v>
      </c>
      <c r="AG19" s="30">
        <f>'1'!AF27</f>
        <v>0</v>
      </c>
      <c r="AH19" s="30">
        <f>'1'!AG27</f>
        <v>0</v>
      </c>
      <c r="AI19" s="30">
        <f>'1'!AH27</f>
        <v>0</v>
      </c>
      <c r="AJ19" s="30">
        <f>'1'!AI27</f>
        <v>45</v>
      </c>
      <c r="AK19" s="30">
        <f>'1'!AJ27</f>
        <v>45</v>
      </c>
      <c r="AL19" s="30">
        <f>'1'!AK27</f>
        <v>132.37</v>
      </c>
      <c r="AM19" s="30">
        <f>'1'!AL27</f>
        <v>134.67000000000002</v>
      </c>
      <c r="AN19" s="30">
        <f>'1'!AM27</f>
        <v>89.670000000000016</v>
      </c>
      <c r="AO19" s="30">
        <f>'1'!AN27</f>
        <v>0</v>
      </c>
      <c r="AP19" s="30">
        <f>'1'!AO27</f>
        <v>0</v>
      </c>
      <c r="AQ19" s="30">
        <f>'1'!AP27</f>
        <v>134.67000000000002</v>
      </c>
      <c r="AR19" s="30">
        <f>'1'!AQ27</f>
        <v>20.941999999999979</v>
      </c>
      <c r="AS19" s="30">
        <f>'1'!AR27</f>
        <v>0</v>
      </c>
      <c r="AT19" s="30">
        <f>'1'!AS27</f>
        <v>45</v>
      </c>
      <c r="AU19" s="30">
        <f>'1'!AT27</f>
        <v>108.31199999999998</v>
      </c>
      <c r="AV19" s="30">
        <f>'1'!AU27</f>
        <v>153.31199999999998</v>
      </c>
      <c r="AW19" s="30">
        <f>'1'!AV27</f>
        <v>0</v>
      </c>
      <c r="AX19" s="30">
        <f>'1'!AW27</f>
        <v>70</v>
      </c>
      <c r="AY19" s="30">
        <f>'1'!AX27</f>
        <v>200</v>
      </c>
      <c r="AZ19" s="30">
        <f>'1'!AY27</f>
        <v>0</v>
      </c>
      <c r="BA19" s="30">
        <f>'1'!AZ27</f>
        <v>15</v>
      </c>
      <c r="BB19" s="30">
        <f>'1'!BA27</f>
        <v>2</v>
      </c>
      <c r="BC19" s="30">
        <f>'1'!BB27</f>
        <v>287</v>
      </c>
      <c r="BD19" s="30">
        <f>'1'!BC27</f>
        <v>272.64999999999998</v>
      </c>
      <c r="BE19" s="30">
        <f>'1'!BD27</f>
        <v>14</v>
      </c>
      <c r="BF19" s="30">
        <f>'1'!BE27</f>
        <v>15</v>
      </c>
      <c r="BG19" s="30">
        <f>'1'!BF27</f>
        <v>8</v>
      </c>
      <c r="BH19" s="30">
        <f>'1'!BG27</f>
        <v>9</v>
      </c>
      <c r="BI19" s="30">
        <f>'1'!BH27</f>
        <v>1</v>
      </c>
      <c r="BJ19" s="30">
        <f>'1'!BI27</f>
        <v>47</v>
      </c>
      <c r="BK19" s="30">
        <f>'1'!BJ27</f>
        <v>225.64999999999998</v>
      </c>
      <c r="BL19" s="30">
        <f>'1'!BK27</f>
        <v>108.31199999999998</v>
      </c>
      <c r="BM19" s="30">
        <f>'1'!BL27</f>
        <v>117.33799999999999</v>
      </c>
    </row>
    <row r="20" spans="1:65">
      <c r="A20" s="78">
        <f>'1'!A28</f>
        <v>42887</v>
      </c>
      <c r="B20" s="82" t="str">
        <f t="shared" si="0"/>
        <v>09:00:00</v>
      </c>
      <c r="C20" s="30" t="str">
        <f>'1'!B28</f>
        <v>09H00</v>
      </c>
      <c r="D20" s="30">
        <f>'1'!C28</f>
        <v>816</v>
      </c>
      <c r="E20" s="30">
        <f>'1'!D28</f>
        <v>839</v>
      </c>
      <c r="F20" s="30">
        <f>'1'!E28</f>
        <v>499</v>
      </c>
      <c r="G20" s="30">
        <f>'1'!F28</f>
        <v>57</v>
      </c>
      <c r="H20" s="30">
        <f>'1'!G28</f>
        <v>0</v>
      </c>
      <c r="I20" s="30">
        <f>'1'!H28</f>
        <v>16</v>
      </c>
      <c r="J20" s="30">
        <f>'1'!I28</f>
        <v>2154</v>
      </c>
      <c r="K20" s="30">
        <f>'1'!J28</f>
        <v>73</v>
      </c>
      <c r="L20" s="30">
        <f>'1'!K28</f>
        <v>491</v>
      </c>
      <c r="M20" s="30">
        <f>'1'!L28</f>
        <v>525</v>
      </c>
      <c r="N20" s="30">
        <f>'1'!M28</f>
        <v>360</v>
      </c>
      <c r="O20" s="30">
        <f>'1'!N28</f>
        <v>0</v>
      </c>
      <c r="P20" s="30">
        <f>'1'!O28</f>
        <v>13</v>
      </c>
      <c r="Q20" s="30">
        <f>'1'!P28</f>
        <v>18</v>
      </c>
      <c r="R20" s="30">
        <f>'1'!Q28</f>
        <v>12</v>
      </c>
      <c r="S20" s="30">
        <f>'1'!R28</f>
        <v>0</v>
      </c>
      <c r="T20" s="30">
        <f>'1'!S28</f>
        <v>1016</v>
      </c>
      <c r="U20" s="30">
        <f>'1'!T28</f>
        <v>43</v>
      </c>
      <c r="V20" s="30">
        <f>'1'!U28</f>
        <v>116</v>
      </c>
      <c r="W20" s="30">
        <f>'1'!V28</f>
        <v>3.97</v>
      </c>
      <c r="X20" s="30">
        <f>'1'!W28</f>
        <v>0</v>
      </c>
      <c r="Y20" s="30">
        <f>'1'!X28</f>
        <v>6.5</v>
      </c>
      <c r="Z20" s="30">
        <f>'1'!Y28</f>
        <v>3.3</v>
      </c>
      <c r="AA20" s="30">
        <f>'1'!Z28</f>
        <v>5.6</v>
      </c>
      <c r="AB20" s="30">
        <f>'1'!AA28</f>
        <v>2.2999999999999998</v>
      </c>
      <c r="AC20" s="30">
        <f>'1'!AB28</f>
        <v>0</v>
      </c>
      <c r="AD20" s="30">
        <f>'1'!AC28</f>
        <v>0</v>
      </c>
      <c r="AE20" s="30">
        <f>'1'!AD28</f>
        <v>0</v>
      </c>
      <c r="AF20" s="30">
        <f>'1'!AE28</f>
        <v>0</v>
      </c>
      <c r="AG20" s="30">
        <f>'1'!AF28</f>
        <v>0</v>
      </c>
      <c r="AH20" s="30">
        <f>'1'!AG28</f>
        <v>0</v>
      </c>
      <c r="AI20" s="30">
        <f>'1'!AH28</f>
        <v>0</v>
      </c>
      <c r="AJ20" s="30">
        <f>'1'!AI28</f>
        <v>45</v>
      </c>
      <c r="AK20" s="30">
        <f>'1'!AJ28</f>
        <v>45</v>
      </c>
      <c r="AL20" s="30">
        <f>'1'!AK28</f>
        <v>135.37</v>
      </c>
      <c r="AM20" s="30">
        <f>'1'!AL28</f>
        <v>137.67000000000002</v>
      </c>
      <c r="AN20" s="30">
        <f>'1'!AM28</f>
        <v>92.670000000000016</v>
      </c>
      <c r="AO20" s="30">
        <f>'1'!AN28</f>
        <v>0</v>
      </c>
      <c r="AP20" s="30">
        <f>'1'!AO28</f>
        <v>0</v>
      </c>
      <c r="AQ20" s="30">
        <f>'1'!AP28</f>
        <v>137.67000000000002</v>
      </c>
      <c r="AR20" s="30">
        <f>'1'!AQ28</f>
        <v>17.941999999999979</v>
      </c>
      <c r="AS20" s="30">
        <f>'1'!AR28</f>
        <v>0</v>
      </c>
      <c r="AT20" s="30">
        <f>'1'!AS28</f>
        <v>45</v>
      </c>
      <c r="AU20" s="30">
        <f>'1'!AT28</f>
        <v>108.31199999999998</v>
      </c>
      <c r="AV20" s="30">
        <f>'1'!AU28</f>
        <v>153.31199999999998</v>
      </c>
      <c r="AW20" s="30">
        <f>'1'!AV28</f>
        <v>0</v>
      </c>
      <c r="AX20" s="30">
        <f>'1'!AW28</f>
        <v>70</v>
      </c>
      <c r="AY20" s="30">
        <f>'1'!AX28</f>
        <v>200</v>
      </c>
      <c r="AZ20" s="30">
        <f>'1'!AY28</f>
        <v>0</v>
      </c>
      <c r="BA20" s="30">
        <f>'1'!AZ28</f>
        <v>15</v>
      </c>
      <c r="BB20" s="30">
        <f>'1'!BA28</f>
        <v>2</v>
      </c>
      <c r="BC20" s="30">
        <f>'1'!BB28</f>
        <v>287</v>
      </c>
      <c r="BD20" s="30">
        <f>'1'!BC28</f>
        <v>272.64999999999998</v>
      </c>
      <c r="BE20" s="30">
        <f>'1'!BD28</f>
        <v>14</v>
      </c>
      <c r="BF20" s="30">
        <f>'1'!BE28</f>
        <v>15</v>
      </c>
      <c r="BG20" s="30">
        <f>'1'!BF28</f>
        <v>8</v>
      </c>
      <c r="BH20" s="30">
        <f>'1'!BG28</f>
        <v>9</v>
      </c>
      <c r="BI20" s="30">
        <f>'1'!BH28</f>
        <v>1</v>
      </c>
      <c r="BJ20" s="30">
        <f>'1'!BI28</f>
        <v>47</v>
      </c>
      <c r="BK20" s="30">
        <f>'1'!BJ28</f>
        <v>225.64999999999998</v>
      </c>
      <c r="BL20" s="30">
        <f>'1'!BK28</f>
        <v>108.31199999999998</v>
      </c>
      <c r="BM20" s="30">
        <f>'1'!BL28</f>
        <v>117.33799999999999</v>
      </c>
    </row>
    <row r="21" spans="1:65">
      <c r="A21" s="78">
        <f>'1'!A29</f>
        <v>42887</v>
      </c>
      <c r="B21" s="82" t="str">
        <f t="shared" si="0"/>
        <v>09:30:00</v>
      </c>
      <c r="C21" s="30" t="str">
        <f>'1'!B29</f>
        <v>09H30</v>
      </c>
      <c r="D21" s="30">
        <f>'1'!C29</f>
        <v>825</v>
      </c>
      <c r="E21" s="30">
        <f>'1'!D29</f>
        <v>882</v>
      </c>
      <c r="F21" s="30">
        <f>'1'!E29</f>
        <v>502</v>
      </c>
      <c r="G21" s="30">
        <f>'1'!F29</f>
        <v>58</v>
      </c>
      <c r="H21" s="30">
        <f>'1'!G29</f>
        <v>0</v>
      </c>
      <c r="I21" s="30">
        <f>'1'!H29</f>
        <v>20</v>
      </c>
      <c r="J21" s="30">
        <f>'1'!I29</f>
        <v>2209</v>
      </c>
      <c r="K21" s="30">
        <f>'1'!J29</f>
        <v>78</v>
      </c>
      <c r="L21" s="30">
        <f>'1'!K29</f>
        <v>398</v>
      </c>
      <c r="M21" s="30">
        <f>'1'!L29</f>
        <v>528</v>
      </c>
      <c r="N21" s="30">
        <f>'1'!M29</f>
        <v>260</v>
      </c>
      <c r="O21" s="30">
        <f>'1'!N29</f>
        <v>0</v>
      </c>
      <c r="P21" s="30">
        <f>'1'!O29</f>
        <v>13</v>
      </c>
      <c r="Q21" s="30">
        <f>'1'!P29</f>
        <v>18</v>
      </c>
      <c r="R21" s="30">
        <f>'1'!Q29</f>
        <v>8</v>
      </c>
      <c r="S21" s="30">
        <f>'1'!R29</f>
        <v>0</v>
      </c>
      <c r="T21" s="30">
        <f>'1'!S29</f>
        <v>926</v>
      </c>
      <c r="U21" s="30">
        <f>'1'!T29</f>
        <v>39</v>
      </c>
      <c r="V21" s="30">
        <f>'1'!U29</f>
        <v>117</v>
      </c>
      <c r="W21" s="30">
        <f>'1'!V29</f>
        <v>3.97</v>
      </c>
      <c r="X21" s="30">
        <f>'1'!W29</f>
        <v>0</v>
      </c>
      <c r="Y21" s="30">
        <f>'1'!X29</f>
        <v>6.5</v>
      </c>
      <c r="Z21" s="30">
        <f>'1'!Y29</f>
        <v>3.3</v>
      </c>
      <c r="AA21" s="30">
        <f>'1'!Z29</f>
        <v>5.6</v>
      </c>
      <c r="AB21" s="30">
        <f>'1'!AA29</f>
        <v>2.2999999999999998</v>
      </c>
      <c r="AC21" s="30">
        <f>'1'!AB29</f>
        <v>0</v>
      </c>
      <c r="AD21" s="30">
        <f>'1'!AC29</f>
        <v>0</v>
      </c>
      <c r="AE21" s="30">
        <f>'1'!AD29</f>
        <v>0</v>
      </c>
      <c r="AF21" s="30">
        <f>'1'!AE29</f>
        <v>0</v>
      </c>
      <c r="AG21" s="30">
        <f>'1'!AF29</f>
        <v>0</v>
      </c>
      <c r="AH21" s="30">
        <f>'1'!AG29</f>
        <v>0</v>
      </c>
      <c r="AI21" s="30">
        <f>'1'!AH29</f>
        <v>0</v>
      </c>
      <c r="AJ21" s="30">
        <f>'1'!AI29</f>
        <v>45</v>
      </c>
      <c r="AK21" s="30">
        <f>'1'!AJ29</f>
        <v>45</v>
      </c>
      <c r="AL21" s="30">
        <f>'1'!AK29</f>
        <v>136.37</v>
      </c>
      <c r="AM21" s="30">
        <f>'1'!AL29</f>
        <v>138.67000000000002</v>
      </c>
      <c r="AN21" s="30">
        <f>'1'!AM29</f>
        <v>93.670000000000016</v>
      </c>
      <c r="AO21" s="30">
        <f>'1'!AN29</f>
        <v>0</v>
      </c>
      <c r="AP21" s="30">
        <f>'1'!AO29</f>
        <v>0</v>
      </c>
      <c r="AQ21" s="30">
        <f>'1'!AP29</f>
        <v>138.67000000000002</v>
      </c>
      <c r="AR21" s="30">
        <f>'1'!AQ29</f>
        <v>16.941999999999979</v>
      </c>
      <c r="AS21" s="30">
        <f>'1'!AR29</f>
        <v>0</v>
      </c>
      <c r="AT21" s="30">
        <f>'1'!AS29</f>
        <v>45</v>
      </c>
      <c r="AU21" s="30">
        <f>'1'!AT29</f>
        <v>108.31199999999998</v>
      </c>
      <c r="AV21" s="30">
        <f>'1'!AU29</f>
        <v>153.31199999999998</v>
      </c>
      <c r="AW21" s="30">
        <f>'1'!AV29</f>
        <v>0</v>
      </c>
      <c r="AX21" s="30">
        <f>'1'!AW29</f>
        <v>70</v>
      </c>
      <c r="AY21" s="30">
        <f>'1'!AX29</f>
        <v>200</v>
      </c>
      <c r="AZ21" s="30">
        <f>'1'!AY29</f>
        <v>0</v>
      </c>
      <c r="BA21" s="30">
        <f>'1'!AZ29</f>
        <v>15</v>
      </c>
      <c r="BB21" s="30">
        <f>'1'!BA29</f>
        <v>2</v>
      </c>
      <c r="BC21" s="30">
        <f>'1'!BB29</f>
        <v>287</v>
      </c>
      <c r="BD21" s="30">
        <f>'1'!BC29</f>
        <v>272.64999999999998</v>
      </c>
      <c r="BE21" s="30">
        <f>'1'!BD29</f>
        <v>14</v>
      </c>
      <c r="BF21" s="30">
        <f>'1'!BE29</f>
        <v>15</v>
      </c>
      <c r="BG21" s="30">
        <f>'1'!BF29</f>
        <v>8</v>
      </c>
      <c r="BH21" s="30">
        <f>'1'!BG29</f>
        <v>9</v>
      </c>
      <c r="BI21" s="30">
        <f>'1'!BH29</f>
        <v>1</v>
      </c>
      <c r="BJ21" s="30">
        <f>'1'!BI29</f>
        <v>47</v>
      </c>
      <c r="BK21" s="30">
        <f>'1'!BJ29</f>
        <v>225.64999999999998</v>
      </c>
      <c r="BL21" s="30">
        <f>'1'!BK29</f>
        <v>108.31199999999998</v>
      </c>
      <c r="BM21" s="30">
        <f>'1'!BL29</f>
        <v>117.33799999999999</v>
      </c>
    </row>
    <row r="22" spans="1:65">
      <c r="A22" s="78">
        <f>'1'!A30</f>
        <v>42887</v>
      </c>
      <c r="B22" s="82" t="str">
        <f t="shared" si="0"/>
        <v>10:00:00</v>
      </c>
      <c r="C22" s="30" t="str">
        <f>'1'!B30</f>
        <v>10H00</v>
      </c>
      <c r="D22" s="30">
        <f>'1'!C30</f>
        <v>840</v>
      </c>
      <c r="E22" s="30">
        <f>'1'!D30</f>
        <v>839</v>
      </c>
      <c r="F22" s="30">
        <f>'1'!E30</f>
        <v>507</v>
      </c>
      <c r="G22" s="30">
        <f>'1'!F30</f>
        <v>58</v>
      </c>
      <c r="H22" s="30">
        <f>'1'!G30</f>
        <v>0</v>
      </c>
      <c r="I22" s="30">
        <f>'1'!H30</f>
        <v>17</v>
      </c>
      <c r="J22" s="30">
        <f>'1'!I30</f>
        <v>2186</v>
      </c>
      <c r="K22" s="30">
        <f>'1'!J30</f>
        <v>75</v>
      </c>
      <c r="L22" s="30">
        <f>'1'!K30</f>
        <v>394</v>
      </c>
      <c r="M22" s="30">
        <f>'1'!L30</f>
        <v>526</v>
      </c>
      <c r="N22" s="30">
        <f>'1'!M30</f>
        <v>310</v>
      </c>
      <c r="O22" s="30">
        <f>'1'!N30</f>
        <v>0</v>
      </c>
      <c r="P22" s="30">
        <f>'1'!O30</f>
        <v>13</v>
      </c>
      <c r="Q22" s="30">
        <f>'1'!P30</f>
        <v>18</v>
      </c>
      <c r="R22" s="30">
        <f>'1'!Q30</f>
        <v>11</v>
      </c>
      <c r="S22" s="30">
        <f>'1'!R30</f>
        <v>0</v>
      </c>
      <c r="T22" s="30">
        <f>'1'!S30</f>
        <v>920</v>
      </c>
      <c r="U22" s="30">
        <f>'1'!T30</f>
        <v>42</v>
      </c>
      <c r="V22" s="30">
        <f>'1'!U30</f>
        <v>117</v>
      </c>
      <c r="W22" s="30">
        <f>'1'!V30</f>
        <v>3.97</v>
      </c>
      <c r="X22" s="30">
        <f>'1'!W30</f>
        <v>0</v>
      </c>
      <c r="Y22" s="30">
        <f>'1'!X30</f>
        <v>6.5</v>
      </c>
      <c r="Z22" s="30">
        <f>'1'!Y30</f>
        <v>3.3</v>
      </c>
      <c r="AA22" s="30">
        <f>'1'!Z30</f>
        <v>5.8</v>
      </c>
      <c r="AB22" s="30">
        <f>'1'!AA30</f>
        <v>2.6</v>
      </c>
      <c r="AC22" s="30">
        <f>'1'!AB30</f>
        <v>0</v>
      </c>
      <c r="AD22" s="30">
        <f>'1'!AC30</f>
        <v>0</v>
      </c>
      <c r="AE22" s="30">
        <f>'1'!AD30</f>
        <v>0</v>
      </c>
      <c r="AF22" s="30">
        <f>'1'!AE30</f>
        <v>0</v>
      </c>
      <c r="AG22" s="30">
        <f>'1'!AF30</f>
        <v>0</v>
      </c>
      <c r="AH22" s="30">
        <f>'1'!AG30</f>
        <v>0</v>
      </c>
      <c r="AI22" s="30">
        <f>'1'!AH30</f>
        <v>0</v>
      </c>
      <c r="AJ22" s="30">
        <f>'1'!AI30</f>
        <v>45</v>
      </c>
      <c r="AK22" s="30">
        <f>'1'!AJ30</f>
        <v>45</v>
      </c>
      <c r="AL22" s="30">
        <f>'1'!AK30</f>
        <v>136.57000000000002</v>
      </c>
      <c r="AM22" s="30">
        <f>'1'!AL30</f>
        <v>139.17000000000002</v>
      </c>
      <c r="AN22" s="30">
        <f>'1'!AM30</f>
        <v>94.170000000000016</v>
      </c>
      <c r="AO22" s="30">
        <f>'1'!AN30</f>
        <v>0</v>
      </c>
      <c r="AP22" s="30">
        <f>'1'!AO30</f>
        <v>0</v>
      </c>
      <c r="AQ22" s="30">
        <f>'1'!AP30</f>
        <v>139.17000000000002</v>
      </c>
      <c r="AR22" s="30">
        <f>'1'!AQ30</f>
        <v>16.741999999999962</v>
      </c>
      <c r="AS22" s="30">
        <f>'1'!AR30</f>
        <v>0</v>
      </c>
      <c r="AT22" s="30">
        <f>'1'!AS30</f>
        <v>45</v>
      </c>
      <c r="AU22" s="30">
        <f>'1'!AT30</f>
        <v>108.31199999999998</v>
      </c>
      <c r="AV22" s="30">
        <f>'1'!AU30</f>
        <v>153.31199999999998</v>
      </c>
      <c r="AW22" s="30">
        <f>'1'!AV30</f>
        <v>0</v>
      </c>
      <c r="AX22" s="30">
        <f>'1'!AW30</f>
        <v>70</v>
      </c>
      <c r="AY22" s="30">
        <f>'1'!AX30</f>
        <v>200</v>
      </c>
      <c r="AZ22" s="30">
        <f>'1'!AY30</f>
        <v>0</v>
      </c>
      <c r="BA22" s="30">
        <f>'1'!AZ30</f>
        <v>15</v>
      </c>
      <c r="BB22" s="30">
        <f>'1'!BA30</f>
        <v>2</v>
      </c>
      <c r="BC22" s="30">
        <f>'1'!BB30</f>
        <v>287</v>
      </c>
      <c r="BD22" s="30">
        <f>'1'!BC30</f>
        <v>272.64999999999998</v>
      </c>
      <c r="BE22" s="30">
        <f>'1'!BD30</f>
        <v>14</v>
      </c>
      <c r="BF22" s="30">
        <f>'1'!BE30</f>
        <v>15</v>
      </c>
      <c r="BG22" s="30">
        <f>'1'!BF30</f>
        <v>8</v>
      </c>
      <c r="BH22" s="30">
        <f>'1'!BG30</f>
        <v>9</v>
      </c>
      <c r="BI22" s="30">
        <f>'1'!BH30</f>
        <v>1</v>
      </c>
      <c r="BJ22" s="30">
        <f>'1'!BI30</f>
        <v>47</v>
      </c>
      <c r="BK22" s="30">
        <f>'1'!BJ30</f>
        <v>225.64999999999998</v>
      </c>
      <c r="BL22" s="30">
        <f>'1'!BK30</f>
        <v>108.31199999999998</v>
      </c>
      <c r="BM22" s="30">
        <f>'1'!BL30</f>
        <v>117.33799999999999</v>
      </c>
    </row>
    <row r="23" spans="1:65">
      <c r="A23" s="78">
        <f>'1'!A31</f>
        <v>42887</v>
      </c>
      <c r="B23" s="82" t="str">
        <f t="shared" si="0"/>
        <v>10:30:00</v>
      </c>
      <c r="C23" s="30" t="str">
        <f>'1'!B31</f>
        <v>10H30</v>
      </c>
      <c r="D23" s="30">
        <f>'1'!C31</f>
        <v>847</v>
      </c>
      <c r="E23" s="30">
        <f>'1'!D31</f>
        <v>900</v>
      </c>
      <c r="F23" s="30">
        <f>'1'!E31</f>
        <v>521</v>
      </c>
      <c r="G23" s="30">
        <f>'1'!F31</f>
        <v>59</v>
      </c>
      <c r="H23" s="30">
        <f>'1'!G31</f>
        <v>0</v>
      </c>
      <c r="I23" s="30">
        <f>'1'!H31</f>
        <v>17</v>
      </c>
      <c r="J23" s="30">
        <f>'1'!I31</f>
        <v>2268</v>
      </c>
      <c r="K23" s="30">
        <f>'1'!J31</f>
        <v>76</v>
      </c>
      <c r="L23" s="30">
        <f>'1'!K31</f>
        <v>407</v>
      </c>
      <c r="M23" s="30">
        <f>'1'!L31</f>
        <v>540</v>
      </c>
      <c r="N23" s="30">
        <f>'1'!M31</f>
        <v>310</v>
      </c>
      <c r="O23" s="30">
        <f>'1'!N31</f>
        <v>0</v>
      </c>
      <c r="P23" s="30">
        <f>'1'!O31</f>
        <v>13</v>
      </c>
      <c r="Q23" s="30">
        <f>'1'!P31</f>
        <v>18</v>
      </c>
      <c r="R23" s="30">
        <f>'1'!Q31</f>
        <v>11</v>
      </c>
      <c r="S23" s="30">
        <f>'1'!R31</f>
        <v>0</v>
      </c>
      <c r="T23" s="30">
        <f>'1'!S31</f>
        <v>947</v>
      </c>
      <c r="U23" s="30">
        <f>'1'!T31</f>
        <v>42</v>
      </c>
      <c r="V23" s="30">
        <f>'1'!U31</f>
        <v>118</v>
      </c>
      <c r="W23" s="30">
        <f>'1'!V31</f>
        <v>3.97</v>
      </c>
      <c r="X23" s="30">
        <f>'1'!W31</f>
        <v>0</v>
      </c>
      <c r="Y23" s="30">
        <f>'1'!X31</f>
        <v>6.2</v>
      </c>
      <c r="Z23" s="30">
        <f>'1'!Y31</f>
        <v>3.3</v>
      </c>
      <c r="AA23" s="30">
        <f>'1'!Z31</f>
        <v>5.8</v>
      </c>
      <c r="AB23" s="30">
        <f>'1'!AA31</f>
        <v>2.6</v>
      </c>
      <c r="AC23" s="30">
        <f>'1'!AB31</f>
        <v>0</v>
      </c>
      <c r="AD23" s="30">
        <f>'1'!AC31</f>
        <v>0</v>
      </c>
      <c r="AE23" s="30">
        <f>'1'!AD31</f>
        <v>0</v>
      </c>
      <c r="AF23" s="30">
        <f>'1'!AE31</f>
        <v>0</v>
      </c>
      <c r="AG23" s="30">
        <f>'1'!AF31</f>
        <v>0</v>
      </c>
      <c r="AH23" s="30">
        <f>'1'!AG31</f>
        <v>0</v>
      </c>
      <c r="AI23" s="30">
        <f>'1'!AH31</f>
        <v>0</v>
      </c>
      <c r="AJ23" s="30">
        <f>'1'!AI31</f>
        <v>45</v>
      </c>
      <c r="AK23" s="30">
        <f>'1'!AJ31</f>
        <v>45</v>
      </c>
      <c r="AL23" s="30">
        <f>'1'!AK31</f>
        <v>137.27000000000001</v>
      </c>
      <c r="AM23" s="30">
        <f>'1'!AL31</f>
        <v>139.87</v>
      </c>
      <c r="AN23" s="30">
        <f>'1'!AM31</f>
        <v>94.87</v>
      </c>
      <c r="AO23" s="30">
        <f>'1'!AN31</f>
        <v>0</v>
      </c>
      <c r="AP23" s="30">
        <f>'1'!AO31</f>
        <v>0</v>
      </c>
      <c r="AQ23" s="30">
        <f>'1'!AP31</f>
        <v>139.87</v>
      </c>
      <c r="AR23" s="30">
        <f>'1'!AQ31</f>
        <v>16.041999999999973</v>
      </c>
      <c r="AS23" s="30">
        <f>'1'!AR31</f>
        <v>0</v>
      </c>
      <c r="AT23" s="30">
        <f>'1'!AS31</f>
        <v>45</v>
      </c>
      <c r="AU23" s="30">
        <f>'1'!AT31</f>
        <v>108.31199999999998</v>
      </c>
      <c r="AV23" s="30">
        <f>'1'!AU31</f>
        <v>153.31199999999998</v>
      </c>
      <c r="AW23" s="30">
        <f>'1'!AV31</f>
        <v>0</v>
      </c>
      <c r="AX23" s="30">
        <f>'1'!AW31</f>
        <v>70</v>
      </c>
      <c r="AY23" s="30">
        <f>'1'!AX31</f>
        <v>200</v>
      </c>
      <c r="AZ23" s="30">
        <f>'1'!AY31</f>
        <v>0</v>
      </c>
      <c r="BA23" s="30">
        <f>'1'!AZ31</f>
        <v>15</v>
      </c>
      <c r="BB23" s="30">
        <f>'1'!BA31</f>
        <v>2</v>
      </c>
      <c r="BC23" s="30">
        <f>'1'!BB31</f>
        <v>287</v>
      </c>
      <c r="BD23" s="30">
        <f>'1'!BC31</f>
        <v>272.64999999999998</v>
      </c>
      <c r="BE23" s="30">
        <f>'1'!BD31</f>
        <v>14</v>
      </c>
      <c r="BF23" s="30">
        <f>'1'!BE31</f>
        <v>15</v>
      </c>
      <c r="BG23" s="30">
        <f>'1'!BF31</f>
        <v>8</v>
      </c>
      <c r="BH23" s="30">
        <f>'1'!BG31</f>
        <v>9</v>
      </c>
      <c r="BI23" s="30">
        <f>'1'!BH31</f>
        <v>1</v>
      </c>
      <c r="BJ23" s="30">
        <f>'1'!BI31</f>
        <v>47</v>
      </c>
      <c r="BK23" s="30">
        <f>'1'!BJ31</f>
        <v>225.64999999999998</v>
      </c>
      <c r="BL23" s="30">
        <f>'1'!BK31</f>
        <v>108.31199999999998</v>
      </c>
      <c r="BM23" s="30">
        <f>'1'!BL31</f>
        <v>117.33799999999999</v>
      </c>
    </row>
    <row r="24" spans="1:65">
      <c r="A24" s="78">
        <f>'1'!A32</f>
        <v>42887</v>
      </c>
      <c r="B24" s="82" t="str">
        <f t="shared" si="0"/>
        <v>11:00:00</v>
      </c>
      <c r="C24" s="30" t="str">
        <f>'1'!B32</f>
        <v>11H00</v>
      </c>
      <c r="D24" s="30">
        <f>'1'!C32</f>
        <v>848</v>
      </c>
      <c r="E24" s="30">
        <f>'1'!D32</f>
        <v>915</v>
      </c>
      <c r="F24" s="30">
        <f>'1'!E32</f>
        <v>526</v>
      </c>
      <c r="G24" s="30">
        <f>'1'!F32</f>
        <v>60</v>
      </c>
      <c r="H24" s="30">
        <f>'1'!G32</f>
        <v>0</v>
      </c>
      <c r="I24" s="30">
        <f>'1'!H32</f>
        <v>17</v>
      </c>
      <c r="J24" s="30">
        <f>'1'!I32</f>
        <v>2289</v>
      </c>
      <c r="K24" s="30">
        <f>'1'!J32</f>
        <v>77</v>
      </c>
      <c r="L24" s="30">
        <f>'1'!K32</f>
        <v>413</v>
      </c>
      <c r="M24" s="30">
        <f>'1'!L32</f>
        <v>543</v>
      </c>
      <c r="N24" s="30">
        <f>'1'!M32</f>
        <v>330</v>
      </c>
      <c r="O24" s="30">
        <f>'1'!N32</f>
        <v>0</v>
      </c>
      <c r="P24" s="30">
        <f>'1'!O32</f>
        <v>13</v>
      </c>
      <c r="Q24" s="30">
        <f>'1'!P32</f>
        <v>18</v>
      </c>
      <c r="R24" s="30">
        <f>'1'!Q32</f>
        <v>11</v>
      </c>
      <c r="S24" s="30">
        <f>'1'!R32</f>
        <v>0</v>
      </c>
      <c r="T24" s="30">
        <f>'1'!S32</f>
        <v>956</v>
      </c>
      <c r="U24" s="30">
        <f>'1'!T32</f>
        <v>42</v>
      </c>
      <c r="V24" s="30">
        <f>'1'!U32</f>
        <v>119</v>
      </c>
      <c r="W24" s="30">
        <f>'1'!V32</f>
        <v>4.58</v>
      </c>
      <c r="X24" s="30">
        <f>'1'!W32</f>
        <v>0</v>
      </c>
      <c r="Y24" s="30">
        <f>'1'!X32</f>
        <v>6.2</v>
      </c>
      <c r="Z24" s="30">
        <f>'1'!Y32</f>
        <v>3.5</v>
      </c>
      <c r="AA24" s="30">
        <f>'1'!Z32</f>
        <v>6.2</v>
      </c>
      <c r="AB24" s="30">
        <f>'1'!AA32</f>
        <v>2.5</v>
      </c>
      <c r="AC24" s="30">
        <f>'1'!AB32</f>
        <v>0</v>
      </c>
      <c r="AD24" s="30">
        <f>'1'!AC32</f>
        <v>0</v>
      </c>
      <c r="AE24" s="30">
        <f>'1'!AD32</f>
        <v>0</v>
      </c>
      <c r="AF24" s="30">
        <f>'1'!AE32</f>
        <v>0</v>
      </c>
      <c r="AG24" s="30">
        <f>'1'!AF32</f>
        <v>0</v>
      </c>
      <c r="AH24" s="30">
        <f>'1'!AG32</f>
        <v>0</v>
      </c>
      <c r="AI24" s="30">
        <f>'1'!AH32</f>
        <v>0</v>
      </c>
      <c r="AJ24" s="30">
        <f>'1'!AI32</f>
        <v>45</v>
      </c>
      <c r="AK24" s="30">
        <f>'1'!AJ32</f>
        <v>45</v>
      </c>
      <c r="AL24" s="30">
        <f>'1'!AK32</f>
        <v>139.47999999999999</v>
      </c>
      <c r="AM24" s="30">
        <f>'1'!AL32</f>
        <v>141.97999999999999</v>
      </c>
      <c r="AN24" s="30">
        <f>'1'!AM32</f>
        <v>96.97999999999999</v>
      </c>
      <c r="AO24" s="30">
        <f>'1'!AN32</f>
        <v>0</v>
      </c>
      <c r="AP24" s="30">
        <f>'1'!AO32</f>
        <v>0</v>
      </c>
      <c r="AQ24" s="30">
        <f>'1'!AP32</f>
        <v>141.97999999999999</v>
      </c>
      <c r="AR24" s="30">
        <f>'1'!AQ32</f>
        <v>13.831999999999994</v>
      </c>
      <c r="AS24" s="30">
        <f>'1'!AR32</f>
        <v>0</v>
      </c>
      <c r="AT24" s="30">
        <f>'1'!AS32</f>
        <v>45</v>
      </c>
      <c r="AU24" s="30">
        <f>'1'!AT32</f>
        <v>108.31199999999998</v>
      </c>
      <c r="AV24" s="30">
        <f>'1'!AU32</f>
        <v>153.31199999999998</v>
      </c>
      <c r="AW24" s="30">
        <f>'1'!AV32</f>
        <v>0</v>
      </c>
      <c r="AX24" s="30">
        <f>'1'!AW32</f>
        <v>70</v>
      </c>
      <c r="AY24" s="30">
        <f>'1'!AX32</f>
        <v>200</v>
      </c>
      <c r="AZ24" s="30">
        <f>'1'!AY32</f>
        <v>0</v>
      </c>
      <c r="BA24" s="30">
        <f>'1'!AZ32</f>
        <v>15</v>
      </c>
      <c r="BB24" s="30">
        <f>'1'!BA32</f>
        <v>2</v>
      </c>
      <c r="BC24" s="30">
        <f>'1'!BB32</f>
        <v>287</v>
      </c>
      <c r="BD24" s="30">
        <f>'1'!BC32</f>
        <v>272.64999999999998</v>
      </c>
      <c r="BE24" s="30">
        <f>'1'!BD32</f>
        <v>14</v>
      </c>
      <c r="BF24" s="30">
        <f>'1'!BE32</f>
        <v>15</v>
      </c>
      <c r="BG24" s="30">
        <f>'1'!BF32</f>
        <v>8</v>
      </c>
      <c r="BH24" s="30">
        <f>'1'!BG32</f>
        <v>9</v>
      </c>
      <c r="BI24" s="30">
        <f>'1'!BH32</f>
        <v>1</v>
      </c>
      <c r="BJ24" s="30">
        <f>'1'!BI32</f>
        <v>47</v>
      </c>
      <c r="BK24" s="30">
        <f>'1'!BJ32</f>
        <v>225.64999999999998</v>
      </c>
      <c r="BL24" s="30">
        <f>'1'!BK32</f>
        <v>108.31199999999998</v>
      </c>
      <c r="BM24" s="30">
        <f>'1'!BL32</f>
        <v>117.33799999999999</v>
      </c>
    </row>
    <row r="25" spans="1:65">
      <c r="A25" s="78">
        <f>'1'!A33</f>
        <v>42887</v>
      </c>
      <c r="B25" s="82" t="str">
        <f t="shared" si="0"/>
        <v>11:30:00</v>
      </c>
      <c r="C25" s="30" t="str">
        <f>'1'!B33</f>
        <v>11H30</v>
      </c>
      <c r="D25" s="30">
        <f>'1'!C33</f>
        <v>861</v>
      </c>
      <c r="E25" s="30">
        <f>'1'!D33</f>
        <v>916</v>
      </c>
      <c r="F25" s="30">
        <f>'1'!E33</f>
        <v>531</v>
      </c>
      <c r="G25" s="30">
        <f>'1'!F33</f>
        <v>61</v>
      </c>
      <c r="H25" s="30">
        <f>'1'!G33</f>
        <v>0</v>
      </c>
      <c r="I25" s="30">
        <f>'1'!H33</f>
        <v>18</v>
      </c>
      <c r="J25" s="30">
        <f>'1'!I33</f>
        <v>2308</v>
      </c>
      <c r="K25" s="30">
        <f>'1'!J33</f>
        <v>79</v>
      </c>
      <c r="L25" s="30">
        <f>'1'!K33</f>
        <v>412</v>
      </c>
      <c r="M25" s="30">
        <f>'1'!L33</f>
        <v>545</v>
      </c>
      <c r="N25" s="30">
        <f>'1'!M33</f>
        <v>320</v>
      </c>
      <c r="O25" s="30">
        <f>'1'!N33</f>
        <v>0</v>
      </c>
      <c r="P25" s="30">
        <f>'1'!O33</f>
        <v>13</v>
      </c>
      <c r="Q25" s="30">
        <f>'1'!P33</f>
        <v>18</v>
      </c>
      <c r="R25" s="30">
        <f>'1'!Q33</f>
        <v>11</v>
      </c>
      <c r="S25" s="30">
        <f>'1'!R33</f>
        <v>0</v>
      </c>
      <c r="T25" s="30">
        <f>'1'!S33</f>
        <v>957</v>
      </c>
      <c r="U25" s="30">
        <f>'1'!T33</f>
        <v>42</v>
      </c>
      <c r="V25" s="30">
        <f>'1'!U33</f>
        <v>121</v>
      </c>
      <c r="W25" s="30">
        <f>'1'!V33</f>
        <v>4.58</v>
      </c>
      <c r="X25" s="30">
        <f>'1'!W33</f>
        <v>0</v>
      </c>
      <c r="Y25" s="30">
        <f>'1'!X33</f>
        <v>6.2</v>
      </c>
      <c r="Z25" s="30">
        <f>'1'!Y33</f>
        <v>3.5</v>
      </c>
      <c r="AA25" s="30">
        <f>'1'!Z33</f>
        <v>6.2</v>
      </c>
      <c r="AB25" s="30">
        <f>'1'!AA33</f>
        <v>2.5</v>
      </c>
      <c r="AC25" s="30">
        <f>'1'!AB33</f>
        <v>0</v>
      </c>
      <c r="AD25" s="30">
        <f>'1'!AC33</f>
        <v>0</v>
      </c>
      <c r="AE25" s="30">
        <f>'1'!AD33</f>
        <v>0</v>
      </c>
      <c r="AF25" s="30">
        <f>'1'!AE33</f>
        <v>0</v>
      </c>
      <c r="AG25" s="30">
        <f>'1'!AF33</f>
        <v>0</v>
      </c>
      <c r="AH25" s="30">
        <f>'1'!AG33</f>
        <v>0</v>
      </c>
      <c r="AI25" s="30">
        <f>'1'!AH33</f>
        <v>0</v>
      </c>
      <c r="AJ25" s="30">
        <f>'1'!AI33</f>
        <v>60</v>
      </c>
      <c r="AK25" s="30">
        <f>'1'!AJ33</f>
        <v>60</v>
      </c>
      <c r="AL25" s="30">
        <f>'1'!AK33</f>
        <v>141.47999999999999</v>
      </c>
      <c r="AM25" s="30">
        <f>'1'!AL33</f>
        <v>143.97999999999999</v>
      </c>
      <c r="AN25" s="30">
        <f>'1'!AM33</f>
        <v>83.97999999999999</v>
      </c>
      <c r="AO25" s="30">
        <f>'1'!AN33</f>
        <v>0</v>
      </c>
      <c r="AP25" s="30">
        <f>'1'!AO33</f>
        <v>0</v>
      </c>
      <c r="AQ25" s="30">
        <f>'1'!AP33</f>
        <v>143.97999999999999</v>
      </c>
      <c r="AR25" s="30">
        <f>'1'!AQ33</f>
        <v>26.831999999999994</v>
      </c>
      <c r="AS25" s="30">
        <f>'1'!AR33</f>
        <v>0</v>
      </c>
      <c r="AT25" s="30">
        <f>'1'!AS33</f>
        <v>60</v>
      </c>
      <c r="AU25" s="30">
        <f>'1'!AT33</f>
        <v>108.31199999999998</v>
      </c>
      <c r="AV25" s="30">
        <f>'1'!AU33</f>
        <v>168.31199999999998</v>
      </c>
      <c r="AW25" s="30">
        <f>'1'!AV33</f>
        <v>0</v>
      </c>
      <c r="AX25" s="30">
        <f>'1'!AW33</f>
        <v>70</v>
      </c>
      <c r="AY25" s="30">
        <f>'1'!AX33</f>
        <v>200</v>
      </c>
      <c r="AZ25" s="30">
        <f>'1'!AY33</f>
        <v>0</v>
      </c>
      <c r="BA25" s="30">
        <f>'1'!AZ33</f>
        <v>15</v>
      </c>
      <c r="BB25" s="30">
        <f>'1'!BA33</f>
        <v>2</v>
      </c>
      <c r="BC25" s="30">
        <f>'1'!BB33</f>
        <v>287</v>
      </c>
      <c r="BD25" s="30">
        <f>'1'!BC33</f>
        <v>272.64999999999998</v>
      </c>
      <c r="BE25" s="30">
        <f>'1'!BD33</f>
        <v>14</v>
      </c>
      <c r="BF25" s="30">
        <f>'1'!BE33</f>
        <v>15</v>
      </c>
      <c r="BG25" s="30">
        <f>'1'!BF33</f>
        <v>8</v>
      </c>
      <c r="BH25" s="30">
        <f>'1'!BG33</f>
        <v>9</v>
      </c>
      <c r="BI25" s="30">
        <f>'1'!BH33</f>
        <v>1</v>
      </c>
      <c r="BJ25" s="30">
        <f>'1'!BI33</f>
        <v>47</v>
      </c>
      <c r="BK25" s="30">
        <f>'1'!BJ33</f>
        <v>225.64999999999998</v>
      </c>
      <c r="BL25" s="30">
        <f>'1'!BK33</f>
        <v>108.31199999999998</v>
      </c>
      <c r="BM25" s="30">
        <f>'1'!BL33</f>
        <v>117.33799999999999</v>
      </c>
    </row>
    <row r="26" spans="1:65">
      <c r="A26" s="78">
        <f>'1'!A34</f>
        <v>42887</v>
      </c>
      <c r="B26" s="82" t="str">
        <f t="shared" si="0"/>
        <v>12:00:00</v>
      </c>
      <c r="C26" s="30" t="str">
        <f>'1'!B34</f>
        <v>12H00</v>
      </c>
      <c r="D26" s="30">
        <f>'1'!C34</f>
        <v>857</v>
      </c>
      <c r="E26" s="30">
        <f>'1'!D34</f>
        <v>886</v>
      </c>
      <c r="F26" s="30">
        <f>'1'!E34</f>
        <v>533</v>
      </c>
      <c r="G26" s="30">
        <f>'1'!F34</f>
        <v>60</v>
      </c>
      <c r="H26" s="30">
        <f>'1'!G34</f>
        <v>0</v>
      </c>
      <c r="I26" s="30">
        <f>'1'!H34</f>
        <v>18</v>
      </c>
      <c r="J26" s="30">
        <f>'1'!I34</f>
        <v>2276</v>
      </c>
      <c r="K26" s="30">
        <f>'1'!J34</f>
        <v>78</v>
      </c>
      <c r="L26" s="30">
        <f>'1'!K34</f>
        <v>405</v>
      </c>
      <c r="M26" s="30">
        <f>'1'!L34</f>
        <v>521</v>
      </c>
      <c r="N26" s="30">
        <f>'1'!M34</f>
        <v>330</v>
      </c>
      <c r="O26" s="30">
        <f>'1'!N34</f>
        <v>0</v>
      </c>
      <c r="P26" s="30">
        <f>'1'!O34</f>
        <v>13</v>
      </c>
      <c r="Q26" s="30">
        <f>'1'!P34</f>
        <v>18</v>
      </c>
      <c r="R26" s="30">
        <f>'1'!Q34</f>
        <v>11</v>
      </c>
      <c r="S26" s="30">
        <f>'1'!R34</f>
        <v>0</v>
      </c>
      <c r="T26" s="30">
        <f>'1'!S34</f>
        <v>926</v>
      </c>
      <c r="U26" s="30">
        <f>'1'!T34</f>
        <v>42</v>
      </c>
      <c r="V26" s="30">
        <f>'1'!U34</f>
        <v>120</v>
      </c>
      <c r="W26" s="30">
        <f>'1'!V34</f>
        <v>4.58</v>
      </c>
      <c r="X26" s="30">
        <f>'1'!W34</f>
        <v>0</v>
      </c>
      <c r="Y26" s="30">
        <f>'1'!X34</f>
        <v>6.2</v>
      </c>
      <c r="Z26" s="30">
        <f>'1'!Y34</f>
        <v>3.5</v>
      </c>
      <c r="AA26" s="30">
        <f>'1'!Z34</f>
        <v>6.1</v>
      </c>
      <c r="AB26" s="30">
        <f>'1'!AA34</f>
        <v>2.6</v>
      </c>
      <c r="AC26" s="30">
        <f>'1'!AB34</f>
        <v>0</v>
      </c>
      <c r="AD26" s="30">
        <f>'1'!AC34</f>
        <v>0</v>
      </c>
      <c r="AE26" s="30">
        <f>'1'!AD34</f>
        <v>0</v>
      </c>
      <c r="AF26" s="30">
        <f>'1'!AE34</f>
        <v>0.8</v>
      </c>
      <c r="AG26" s="30">
        <f>'1'!AF34</f>
        <v>0</v>
      </c>
      <c r="AH26" s="30">
        <f>'1'!AG34</f>
        <v>0</v>
      </c>
      <c r="AI26" s="30">
        <f>'1'!AH34</f>
        <v>0.8</v>
      </c>
      <c r="AJ26" s="30">
        <f>'1'!AI34</f>
        <v>60</v>
      </c>
      <c r="AK26" s="30">
        <f>'1'!AJ34</f>
        <v>60.8</v>
      </c>
      <c r="AL26" s="30">
        <f>'1'!AK34</f>
        <v>141.18</v>
      </c>
      <c r="AM26" s="30">
        <f>'1'!AL34</f>
        <v>143.78</v>
      </c>
      <c r="AN26" s="30">
        <f>'1'!AM34</f>
        <v>82.98</v>
      </c>
      <c r="AO26" s="30">
        <f>'1'!AN34</f>
        <v>0</v>
      </c>
      <c r="AP26" s="30">
        <f>'1'!AO34</f>
        <v>0</v>
      </c>
      <c r="AQ26" s="30">
        <f>'1'!AP34</f>
        <v>143.78</v>
      </c>
      <c r="AR26" s="30">
        <f>'1'!AQ34</f>
        <v>27.93199999999996</v>
      </c>
      <c r="AS26" s="30">
        <f>'1'!AR34</f>
        <v>0</v>
      </c>
      <c r="AT26" s="30">
        <f>'1'!AS34</f>
        <v>60.8</v>
      </c>
      <c r="AU26" s="30">
        <f>'1'!AT34</f>
        <v>108.31199999999998</v>
      </c>
      <c r="AV26" s="30">
        <f>'1'!AU34</f>
        <v>169.11199999999997</v>
      </c>
      <c r="AW26" s="30">
        <f>'1'!AV34</f>
        <v>0</v>
      </c>
      <c r="AX26" s="30">
        <f>'1'!AW34</f>
        <v>70</v>
      </c>
      <c r="AY26" s="30">
        <f>'1'!AX34</f>
        <v>200</v>
      </c>
      <c r="AZ26" s="30">
        <f>'1'!AY34</f>
        <v>0</v>
      </c>
      <c r="BA26" s="30">
        <f>'1'!AZ34</f>
        <v>15</v>
      </c>
      <c r="BB26" s="30">
        <f>'1'!BA34</f>
        <v>2</v>
      </c>
      <c r="BC26" s="30">
        <f>'1'!BB34</f>
        <v>287</v>
      </c>
      <c r="BD26" s="30">
        <f>'1'!BC34</f>
        <v>272.64999999999998</v>
      </c>
      <c r="BE26" s="30">
        <f>'1'!BD34</f>
        <v>14</v>
      </c>
      <c r="BF26" s="30">
        <f>'1'!BE34</f>
        <v>15</v>
      </c>
      <c r="BG26" s="30">
        <f>'1'!BF34</f>
        <v>8</v>
      </c>
      <c r="BH26" s="30">
        <f>'1'!BG34</f>
        <v>9</v>
      </c>
      <c r="BI26" s="30">
        <f>'1'!BH34</f>
        <v>1</v>
      </c>
      <c r="BJ26" s="30">
        <f>'1'!BI34</f>
        <v>47</v>
      </c>
      <c r="BK26" s="30">
        <f>'1'!BJ34</f>
        <v>225.64999999999998</v>
      </c>
      <c r="BL26" s="30">
        <f>'1'!BK34</f>
        <v>108.31199999999998</v>
      </c>
      <c r="BM26" s="30">
        <f>'1'!BL34</f>
        <v>117.33799999999999</v>
      </c>
    </row>
    <row r="27" spans="1:65">
      <c r="A27" s="78">
        <f>'1'!A35</f>
        <v>42887</v>
      </c>
      <c r="B27" s="82" t="str">
        <f t="shared" si="0"/>
        <v>12:30:00</v>
      </c>
      <c r="C27" s="30" t="str">
        <f>'1'!B35</f>
        <v>12H30</v>
      </c>
      <c r="D27" s="30">
        <f>'1'!C35</f>
        <v>841</v>
      </c>
      <c r="E27" s="30">
        <f>'1'!D35</f>
        <v>882</v>
      </c>
      <c r="F27" s="30">
        <f>'1'!E35</f>
        <v>522</v>
      </c>
      <c r="G27" s="30">
        <f>'1'!F35</f>
        <v>60</v>
      </c>
      <c r="H27" s="30">
        <f>'1'!G35</f>
        <v>0</v>
      </c>
      <c r="I27" s="30">
        <f>'1'!H35</f>
        <v>18</v>
      </c>
      <c r="J27" s="30">
        <f>'1'!I35</f>
        <v>2245</v>
      </c>
      <c r="K27" s="30">
        <f>'1'!J35</f>
        <v>78</v>
      </c>
      <c r="L27" s="30">
        <f>'1'!K35</f>
        <v>399</v>
      </c>
      <c r="M27" s="30">
        <f>'1'!L35</f>
        <v>517</v>
      </c>
      <c r="N27" s="30">
        <f>'1'!M35</f>
        <v>310</v>
      </c>
      <c r="O27" s="30">
        <f>'1'!N35</f>
        <v>0</v>
      </c>
      <c r="P27" s="30">
        <f>'1'!O35</f>
        <v>13</v>
      </c>
      <c r="Q27" s="30">
        <f>'1'!P35</f>
        <v>17</v>
      </c>
      <c r="R27" s="30">
        <f>'1'!Q35</f>
        <v>11</v>
      </c>
      <c r="S27" s="30">
        <f>'1'!R35</f>
        <v>0</v>
      </c>
      <c r="T27" s="30">
        <f>'1'!S35</f>
        <v>916</v>
      </c>
      <c r="U27" s="30">
        <f>'1'!T35</f>
        <v>41</v>
      </c>
      <c r="V27" s="30">
        <f>'1'!U35</f>
        <v>119</v>
      </c>
      <c r="W27" s="30">
        <f>'1'!V35</f>
        <v>4.58</v>
      </c>
      <c r="X27" s="30">
        <f>'1'!W35</f>
        <v>0</v>
      </c>
      <c r="Y27" s="30">
        <f>'1'!X35</f>
        <v>6.2</v>
      </c>
      <c r="Z27" s="30">
        <f>'1'!Y35</f>
        <v>3.5</v>
      </c>
      <c r="AA27" s="30">
        <f>'1'!Z35</f>
        <v>6.1</v>
      </c>
      <c r="AB27" s="30">
        <f>'1'!AA35</f>
        <v>2.6</v>
      </c>
      <c r="AC27" s="30">
        <f>'1'!AB35</f>
        <v>0</v>
      </c>
      <c r="AD27" s="30">
        <f>'1'!AC35</f>
        <v>0</v>
      </c>
      <c r="AE27" s="30">
        <f>'1'!AD35</f>
        <v>0</v>
      </c>
      <c r="AF27" s="30">
        <f>'1'!AE35</f>
        <v>0.8</v>
      </c>
      <c r="AG27" s="30">
        <f>'1'!AF35</f>
        <v>0</v>
      </c>
      <c r="AH27" s="30">
        <f>'1'!AG35</f>
        <v>0</v>
      </c>
      <c r="AI27" s="30">
        <f>'1'!AH35</f>
        <v>0.8</v>
      </c>
      <c r="AJ27" s="30">
        <f>'1'!AI35</f>
        <v>60</v>
      </c>
      <c r="AK27" s="30">
        <f>'1'!AJ35</f>
        <v>60.8</v>
      </c>
      <c r="AL27" s="30">
        <f>'1'!AK35</f>
        <v>140.18</v>
      </c>
      <c r="AM27" s="30">
        <f>'1'!AL35</f>
        <v>142.78</v>
      </c>
      <c r="AN27" s="30">
        <f>'1'!AM35</f>
        <v>81.98</v>
      </c>
      <c r="AO27" s="30">
        <f>'1'!AN35</f>
        <v>0</v>
      </c>
      <c r="AP27" s="30">
        <f>'1'!AO35</f>
        <v>0</v>
      </c>
      <c r="AQ27" s="30">
        <f>'1'!AP35</f>
        <v>142.78</v>
      </c>
      <c r="AR27" s="30">
        <f>'1'!AQ35</f>
        <v>28.93199999999996</v>
      </c>
      <c r="AS27" s="30">
        <f>'1'!AR35</f>
        <v>0</v>
      </c>
      <c r="AT27" s="30">
        <f>'1'!AS35</f>
        <v>60.8</v>
      </c>
      <c r="AU27" s="30">
        <f>'1'!AT35</f>
        <v>108.31199999999998</v>
      </c>
      <c r="AV27" s="30">
        <f>'1'!AU35</f>
        <v>169.11199999999997</v>
      </c>
      <c r="AW27" s="30">
        <f>'1'!AV35</f>
        <v>0</v>
      </c>
      <c r="AX27" s="30">
        <f>'1'!AW35</f>
        <v>70</v>
      </c>
      <c r="AY27" s="30">
        <f>'1'!AX35</f>
        <v>200</v>
      </c>
      <c r="AZ27" s="30">
        <f>'1'!AY35</f>
        <v>0</v>
      </c>
      <c r="BA27" s="30">
        <f>'1'!AZ35</f>
        <v>15</v>
      </c>
      <c r="BB27" s="30">
        <f>'1'!BA35</f>
        <v>2</v>
      </c>
      <c r="BC27" s="30">
        <f>'1'!BB35</f>
        <v>287</v>
      </c>
      <c r="BD27" s="30">
        <f>'1'!BC35</f>
        <v>272.64999999999998</v>
      </c>
      <c r="BE27" s="30">
        <f>'1'!BD35</f>
        <v>14</v>
      </c>
      <c r="BF27" s="30">
        <f>'1'!BE35</f>
        <v>15</v>
      </c>
      <c r="BG27" s="30">
        <f>'1'!BF35</f>
        <v>8</v>
      </c>
      <c r="BH27" s="30">
        <f>'1'!BG35</f>
        <v>9</v>
      </c>
      <c r="BI27" s="30">
        <f>'1'!BH35</f>
        <v>1</v>
      </c>
      <c r="BJ27" s="30">
        <f>'1'!BI35</f>
        <v>47</v>
      </c>
      <c r="BK27" s="30">
        <f>'1'!BJ35</f>
        <v>225.64999999999998</v>
      </c>
      <c r="BL27" s="30">
        <f>'1'!BK35</f>
        <v>108.31199999999998</v>
      </c>
      <c r="BM27" s="30">
        <f>'1'!BL35</f>
        <v>117.33799999999999</v>
      </c>
    </row>
    <row r="28" spans="1:65">
      <c r="A28" s="78">
        <f>'1'!A36</f>
        <v>42887</v>
      </c>
      <c r="B28" s="82" t="str">
        <f t="shared" si="0"/>
        <v>13:00:00</v>
      </c>
      <c r="C28" s="30" t="str">
        <f>'1'!B36</f>
        <v>13H00</v>
      </c>
      <c r="D28" s="30">
        <f>'1'!C36</f>
        <v>832</v>
      </c>
      <c r="E28" s="30">
        <f>'1'!D36</f>
        <v>860</v>
      </c>
      <c r="F28" s="30">
        <f>'1'!E36</f>
        <v>542</v>
      </c>
      <c r="G28" s="30">
        <f>'1'!F36</f>
        <v>59</v>
      </c>
      <c r="H28" s="30">
        <f>'1'!G36</f>
        <v>0</v>
      </c>
      <c r="I28" s="30">
        <f>'1'!H36</f>
        <v>18</v>
      </c>
      <c r="J28" s="30">
        <f>'1'!I36</f>
        <v>2234</v>
      </c>
      <c r="K28" s="30">
        <f>'1'!J36</f>
        <v>77</v>
      </c>
      <c r="L28" s="30">
        <f>'1'!K36</f>
        <v>400</v>
      </c>
      <c r="M28" s="30">
        <f>'1'!L36</f>
        <v>502</v>
      </c>
      <c r="N28" s="30">
        <f>'1'!M36</f>
        <v>340</v>
      </c>
      <c r="O28" s="30">
        <f>'1'!N36</f>
        <v>0</v>
      </c>
      <c r="P28" s="30">
        <f>'1'!O36</f>
        <v>13</v>
      </c>
      <c r="Q28" s="30">
        <f>'1'!P36</f>
        <v>17</v>
      </c>
      <c r="R28" s="30">
        <f>'1'!Q36</f>
        <v>11</v>
      </c>
      <c r="S28" s="30">
        <f>'1'!R36</f>
        <v>0</v>
      </c>
      <c r="T28" s="30">
        <f>'1'!S36</f>
        <v>902</v>
      </c>
      <c r="U28" s="30">
        <f>'1'!T36</f>
        <v>41</v>
      </c>
      <c r="V28" s="30">
        <f>'1'!U36</f>
        <v>118</v>
      </c>
      <c r="W28" s="30">
        <f>'1'!V36</f>
        <v>4.58</v>
      </c>
      <c r="X28" s="30">
        <f>'1'!W36</f>
        <v>0</v>
      </c>
      <c r="Y28" s="30">
        <f>'1'!X36</f>
        <v>6</v>
      </c>
      <c r="Z28" s="30">
        <f>'1'!Y36</f>
        <v>3.4</v>
      </c>
      <c r="AA28" s="30">
        <f>'1'!Z36</f>
        <v>5.7</v>
      </c>
      <c r="AB28" s="30">
        <f>'1'!AA36</f>
        <v>2.5</v>
      </c>
      <c r="AC28" s="30">
        <f>'1'!AB36</f>
        <v>0</v>
      </c>
      <c r="AD28" s="30">
        <f>'1'!AC36</f>
        <v>0</v>
      </c>
      <c r="AE28" s="30">
        <f>'1'!AD36</f>
        <v>0</v>
      </c>
      <c r="AF28" s="30">
        <f>'1'!AE36</f>
        <v>0.75</v>
      </c>
      <c r="AG28" s="30">
        <f>'1'!AF36</f>
        <v>0</v>
      </c>
      <c r="AH28" s="30">
        <f>'1'!AG36</f>
        <v>0</v>
      </c>
      <c r="AI28" s="30">
        <f>'1'!AH36</f>
        <v>0.75</v>
      </c>
      <c r="AJ28" s="30">
        <f>'1'!AI36</f>
        <v>60</v>
      </c>
      <c r="AK28" s="30">
        <f>'1'!AJ36</f>
        <v>60.75</v>
      </c>
      <c r="AL28" s="30">
        <f>'1'!AK36</f>
        <v>138.42999999999998</v>
      </c>
      <c r="AM28" s="30">
        <f>'1'!AL36</f>
        <v>140.92999999999998</v>
      </c>
      <c r="AN28" s="30">
        <f>'1'!AM36</f>
        <v>80.179999999999978</v>
      </c>
      <c r="AO28" s="30">
        <f>'1'!AN36</f>
        <v>0</v>
      </c>
      <c r="AP28" s="30">
        <f>'1'!AO36</f>
        <v>0</v>
      </c>
      <c r="AQ28" s="30">
        <f>'1'!AP36</f>
        <v>140.92999999999998</v>
      </c>
      <c r="AR28" s="30">
        <f>'1'!AQ36</f>
        <v>30.632000000000005</v>
      </c>
      <c r="AS28" s="30">
        <f>'1'!AR36</f>
        <v>0</v>
      </c>
      <c r="AT28" s="30">
        <f>'1'!AS36</f>
        <v>60.75</v>
      </c>
      <c r="AU28" s="30">
        <f>'1'!AT36</f>
        <v>108.31199999999998</v>
      </c>
      <c r="AV28" s="30">
        <f>'1'!AU36</f>
        <v>169.06199999999998</v>
      </c>
      <c r="AW28" s="30">
        <f>'1'!AV36</f>
        <v>0</v>
      </c>
      <c r="AX28" s="30">
        <f>'1'!AW36</f>
        <v>70</v>
      </c>
      <c r="AY28" s="30">
        <f>'1'!AX36</f>
        <v>200</v>
      </c>
      <c r="AZ28" s="30">
        <f>'1'!AY36</f>
        <v>0</v>
      </c>
      <c r="BA28" s="30">
        <f>'1'!AZ36</f>
        <v>15</v>
      </c>
      <c r="BB28" s="30">
        <f>'1'!BA36</f>
        <v>2</v>
      </c>
      <c r="BC28" s="30">
        <f>'1'!BB36</f>
        <v>287</v>
      </c>
      <c r="BD28" s="30">
        <f>'1'!BC36</f>
        <v>272.64999999999998</v>
      </c>
      <c r="BE28" s="30">
        <f>'1'!BD36</f>
        <v>14</v>
      </c>
      <c r="BF28" s="30">
        <f>'1'!BE36</f>
        <v>15</v>
      </c>
      <c r="BG28" s="30">
        <f>'1'!BF36</f>
        <v>8</v>
      </c>
      <c r="BH28" s="30">
        <f>'1'!BG36</f>
        <v>9</v>
      </c>
      <c r="BI28" s="30">
        <f>'1'!BH36</f>
        <v>1</v>
      </c>
      <c r="BJ28" s="30">
        <f>'1'!BI36</f>
        <v>47</v>
      </c>
      <c r="BK28" s="30">
        <f>'1'!BJ36</f>
        <v>225.64999999999998</v>
      </c>
      <c r="BL28" s="30">
        <f>'1'!BK36</f>
        <v>108.31199999999998</v>
      </c>
      <c r="BM28" s="30">
        <f>'1'!BL36</f>
        <v>117.33799999999999</v>
      </c>
    </row>
    <row r="29" spans="1:65">
      <c r="A29" s="78">
        <f>'1'!A37</f>
        <v>42887</v>
      </c>
      <c r="B29" s="82" t="str">
        <f t="shared" si="0"/>
        <v>13:30:00</v>
      </c>
      <c r="C29" s="30" t="str">
        <f>'1'!B37</f>
        <v>13H30</v>
      </c>
      <c r="D29" s="30">
        <f>'1'!C37</f>
        <v>815</v>
      </c>
      <c r="E29" s="30">
        <f>'1'!D37</f>
        <v>870</v>
      </c>
      <c r="F29" s="30">
        <f>'1'!E37</f>
        <v>530</v>
      </c>
      <c r="G29" s="30">
        <f>'1'!F37</f>
        <v>58</v>
      </c>
      <c r="H29" s="30">
        <f>'1'!G37</f>
        <v>0</v>
      </c>
      <c r="I29" s="30">
        <f>'1'!H37</f>
        <v>18</v>
      </c>
      <c r="J29" s="30">
        <f>'1'!I37</f>
        <v>2215</v>
      </c>
      <c r="K29" s="30">
        <f>'1'!J37</f>
        <v>76</v>
      </c>
      <c r="L29" s="30">
        <f>'1'!K37</f>
        <v>413</v>
      </c>
      <c r="M29" s="30">
        <f>'1'!L37</f>
        <v>510</v>
      </c>
      <c r="N29" s="30">
        <f>'1'!M37</f>
        <v>350</v>
      </c>
      <c r="O29" s="30">
        <f>'1'!N37</f>
        <v>0</v>
      </c>
      <c r="P29" s="30">
        <f>'1'!O37</f>
        <v>14</v>
      </c>
      <c r="Q29" s="30">
        <f>'1'!P37</f>
        <v>17</v>
      </c>
      <c r="R29" s="30">
        <f>'1'!Q37</f>
        <v>12</v>
      </c>
      <c r="S29" s="30">
        <f>'1'!R37</f>
        <v>0</v>
      </c>
      <c r="T29" s="30">
        <f>'1'!S37</f>
        <v>923</v>
      </c>
      <c r="U29" s="30">
        <f>'1'!T37</f>
        <v>43</v>
      </c>
      <c r="V29" s="30">
        <f>'1'!U37</f>
        <v>119</v>
      </c>
      <c r="W29" s="30">
        <f>'1'!V37</f>
        <v>4.58</v>
      </c>
      <c r="X29" s="30">
        <f>'1'!W37</f>
        <v>0</v>
      </c>
      <c r="Y29" s="30">
        <f>'1'!X37</f>
        <v>6</v>
      </c>
      <c r="Z29" s="30">
        <f>'1'!Y37</f>
        <v>3.4</v>
      </c>
      <c r="AA29" s="30">
        <f>'1'!Z37</f>
        <v>5.7</v>
      </c>
      <c r="AB29" s="30">
        <f>'1'!AA37</f>
        <v>2.5</v>
      </c>
      <c r="AC29" s="30">
        <f>'1'!AB37</f>
        <v>0</v>
      </c>
      <c r="AD29" s="30">
        <f>'1'!AC37</f>
        <v>0</v>
      </c>
      <c r="AE29" s="30">
        <f>'1'!AD37</f>
        <v>0</v>
      </c>
      <c r="AF29" s="30">
        <f>'1'!AE37</f>
        <v>0.75</v>
      </c>
      <c r="AG29" s="30">
        <f>'1'!AF37</f>
        <v>0</v>
      </c>
      <c r="AH29" s="30">
        <f>'1'!AG37</f>
        <v>0</v>
      </c>
      <c r="AI29" s="30">
        <f>'1'!AH37</f>
        <v>0.75</v>
      </c>
      <c r="AJ29" s="30">
        <f>'1'!AI37</f>
        <v>60</v>
      </c>
      <c r="AK29" s="30">
        <f>'1'!AJ37</f>
        <v>60.75</v>
      </c>
      <c r="AL29" s="30">
        <f>'1'!AK37</f>
        <v>139.42999999999998</v>
      </c>
      <c r="AM29" s="30">
        <f>'1'!AL37</f>
        <v>141.92999999999998</v>
      </c>
      <c r="AN29" s="30">
        <f>'1'!AM37</f>
        <v>81.179999999999978</v>
      </c>
      <c r="AO29" s="30">
        <f>'1'!AN37</f>
        <v>0</v>
      </c>
      <c r="AP29" s="30">
        <f>'1'!AO37</f>
        <v>0</v>
      </c>
      <c r="AQ29" s="30">
        <f>'1'!AP37</f>
        <v>141.92999999999998</v>
      </c>
      <c r="AR29" s="30">
        <f>'1'!AQ37</f>
        <v>29.632000000000005</v>
      </c>
      <c r="AS29" s="30">
        <f>'1'!AR37</f>
        <v>0</v>
      </c>
      <c r="AT29" s="30">
        <f>'1'!AS37</f>
        <v>60.75</v>
      </c>
      <c r="AU29" s="30">
        <f>'1'!AT37</f>
        <v>108.31199999999998</v>
      </c>
      <c r="AV29" s="30">
        <f>'1'!AU37</f>
        <v>169.06199999999998</v>
      </c>
      <c r="AW29" s="30">
        <f>'1'!AV37</f>
        <v>0</v>
      </c>
      <c r="AX29" s="30">
        <f>'1'!AW37</f>
        <v>70</v>
      </c>
      <c r="AY29" s="30">
        <f>'1'!AX37</f>
        <v>200</v>
      </c>
      <c r="AZ29" s="30">
        <f>'1'!AY37</f>
        <v>0</v>
      </c>
      <c r="BA29" s="30">
        <f>'1'!AZ37</f>
        <v>15</v>
      </c>
      <c r="BB29" s="30">
        <f>'1'!BA37</f>
        <v>2</v>
      </c>
      <c r="BC29" s="30">
        <f>'1'!BB37</f>
        <v>287</v>
      </c>
      <c r="BD29" s="30">
        <f>'1'!BC37</f>
        <v>272.64999999999998</v>
      </c>
      <c r="BE29" s="30">
        <f>'1'!BD37</f>
        <v>14</v>
      </c>
      <c r="BF29" s="30">
        <f>'1'!BE37</f>
        <v>15</v>
      </c>
      <c r="BG29" s="30">
        <f>'1'!BF37</f>
        <v>8</v>
      </c>
      <c r="BH29" s="30">
        <f>'1'!BG37</f>
        <v>9</v>
      </c>
      <c r="BI29" s="30">
        <f>'1'!BH37</f>
        <v>1</v>
      </c>
      <c r="BJ29" s="30">
        <f>'1'!BI37</f>
        <v>47</v>
      </c>
      <c r="BK29" s="30">
        <f>'1'!BJ37</f>
        <v>225.64999999999998</v>
      </c>
      <c r="BL29" s="30">
        <f>'1'!BK37</f>
        <v>108.31199999999998</v>
      </c>
      <c r="BM29" s="30">
        <f>'1'!BL37</f>
        <v>117.33799999999999</v>
      </c>
    </row>
    <row r="30" spans="1:65">
      <c r="A30" s="78">
        <f>'1'!A38</f>
        <v>42887</v>
      </c>
      <c r="B30" s="82" t="str">
        <f t="shared" si="0"/>
        <v>14:00:00</v>
      </c>
      <c r="C30" s="30" t="str">
        <f>'1'!B38</f>
        <v>14H00</v>
      </c>
      <c r="D30" s="30">
        <f>'1'!C38</f>
        <v>832</v>
      </c>
      <c r="E30" s="30">
        <f>'1'!D38</f>
        <v>860</v>
      </c>
      <c r="F30" s="30">
        <f>'1'!E38</f>
        <v>532</v>
      </c>
      <c r="G30" s="30">
        <f>'1'!F38</f>
        <v>59</v>
      </c>
      <c r="H30" s="30">
        <f>'1'!G38</f>
        <v>0</v>
      </c>
      <c r="I30" s="30">
        <f>'1'!H38</f>
        <v>18</v>
      </c>
      <c r="J30" s="30">
        <f>'1'!I38</f>
        <v>2224</v>
      </c>
      <c r="K30" s="30">
        <f>'1'!J38</f>
        <v>77</v>
      </c>
      <c r="L30" s="30">
        <f>'1'!K38</f>
        <v>411</v>
      </c>
      <c r="M30" s="30">
        <f>'1'!L38</f>
        <v>528</v>
      </c>
      <c r="N30" s="30">
        <f>'1'!M38</f>
        <v>290</v>
      </c>
      <c r="O30" s="30">
        <f>'1'!N38</f>
        <v>0</v>
      </c>
      <c r="P30" s="30">
        <f>'1'!O38</f>
        <v>14</v>
      </c>
      <c r="Q30" s="30">
        <f>'1'!P38</f>
        <v>18</v>
      </c>
      <c r="R30" s="30">
        <f>'1'!Q38</f>
        <v>10</v>
      </c>
      <c r="S30" s="30">
        <f>'1'!R38</f>
        <v>0</v>
      </c>
      <c r="T30" s="30">
        <f>'1'!S38</f>
        <v>939</v>
      </c>
      <c r="U30" s="30">
        <f>'1'!T38</f>
        <v>42</v>
      </c>
      <c r="V30" s="30">
        <f>'1'!U38</f>
        <v>119</v>
      </c>
      <c r="W30" s="30">
        <f>'1'!V38</f>
        <v>4.58</v>
      </c>
      <c r="X30" s="30">
        <f>'1'!W38</f>
        <v>0</v>
      </c>
      <c r="Y30" s="30">
        <f>'1'!X38</f>
        <v>6</v>
      </c>
      <c r="Z30" s="30">
        <f>'1'!Y38</f>
        <v>3.5</v>
      </c>
      <c r="AA30" s="30">
        <f>'1'!Z38</f>
        <v>5.9</v>
      </c>
      <c r="AB30" s="30">
        <f>'1'!AA38</f>
        <v>2.5</v>
      </c>
      <c r="AC30" s="30">
        <f>'1'!AB38</f>
        <v>0</v>
      </c>
      <c r="AD30" s="30">
        <f>'1'!AC38</f>
        <v>0</v>
      </c>
      <c r="AE30" s="30">
        <f>'1'!AD38</f>
        <v>0</v>
      </c>
      <c r="AF30" s="30">
        <f>'1'!AE38</f>
        <v>0.82499999999999996</v>
      </c>
      <c r="AG30" s="30">
        <f>'1'!AF38</f>
        <v>0</v>
      </c>
      <c r="AH30" s="30">
        <f>'1'!AG38</f>
        <v>0</v>
      </c>
      <c r="AI30" s="30">
        <f>'1'!AH38</f>
        <v>0.82499999999999996</v>
      </c>
      <c r="AJ30" s="30">
        <f>'1'!AI38</f>
        <v>60</v>
      </c>
      <c r="AK30" s="30">
        <f>'1'!AJ38</f>
        <v>60.825000000000003</v>
      </c>
      <c r="AL30" s="30">
        <f>'1'!AK38</f>
        <v>139.80499999999998</v>
      </c>
      <c r="AM30" s="30">
        <f>'1'!AL38</f>
        <v>142.30499999999998</v>
      </c>
      <c r="AN30" s="30">
        <f>'1'!AM38</f>
        <v>81.479999999999976</v>
      </c>
      <c r="AO30" s="30">
        <f>'1'!AN38</f>
        <v>0</v>
      </c>
      <c r="AP30" s="30">
        <f>'1'!AO38</f>
        <v>0</v>
      </c>
      <c r="AQ30" s="30">
        <f>'1'!AP38</f>
        <v>142.30499999999998</v>
      </c>
      <c r="AR30" s="30">
        <f>'1'!AQ38</f>
        <v>29.332000000000022</v>
      </c>
      <c r="AS30" s="30">
        <f>'1'!AR38</f>
        <v>0</v>
      </c>
      <c r="AT30" s="30">
        <f>'1'!AS38</f>
        <v>60.825000000000003</v>
      </c>
      <c r="AU30" s="30">
        <f>'1'!AT38</f>
        <v>108.31199999999998</v>
      </c>
      <c r="AV30" s="30">
        <f>'1'!AU38</f>
        <v>169.137</v>
      </c>
      <c r="AW30" s="30">
        <f>'1'!AV38</f>
        <v>0</v>
      </c>
      <c r="AX30" s="30">
        <f>'1'!AW38</f>
        <v>70</v>
      </c>
      <c r="AY30" s="30">
        <f>'1'!AX38</f>
        <v>200</v>
      </c>
      <c r="AZ30" s="30">
        <f>'1'!AY38</f>
        <v>0</v>
      </c>
      <c r="BA30" s="30">
        <f>'1'!AZ38</f>
        <v>15</v>
      </c>
      <c r="BB30" s="30">
        <f>'1'!BA38</f>
        <v>2</v>
      </c>
      <c r="BC30" s="30">
        <f>'1'!BB38</f>
        <v>287</v>
      </c>
      <c r="BD30" s="30">
        <f>'1'!BC38</f>
        <v>272.64999999999998</v>
      </c>
      <c r="BE30" s="30">
        <f>'1'!BD38</f>
        <v>14</v>
      </c>
      <c r="BF30" s="30">
        <f>'1'!BE38</f>
        <v>15</v>
      </c>
      <c r="BG30" s="30">
        <f>'1'!BF38</f>
        <v>8</v>
      </c>
      <c r="BH30" s="30">
        <f>'1'!BG38</f>
        <v>9</v>
      </c>
      <c r="BI30" s="30">
        <f>'1'!BH38</f>
        <v>1</v>
      </c>
      <c r="BJ30" s="30">
        <f>'1'!BI38</f>
        <v>47</v>
      </c>
      <c r="BK30" s="30">
        <f>'1'!BJ38</f>
        <v>225.64999999999998</v>
      </c>
      <c r="BL30" s="30">
        <f>'1'!BK38</f>
        <v>108.31199999999998</v>
      </c>
      <c r="BM30" s="30">
        <f>'1'!BL38</f>
        <v>117.33799999999999</v>
      </c>
    </row>
    <row r="31" spans="1:65">
      <c r="A31" s="78">
        <f>'1'!A39</f>
        <v>42887</v>
      </c>
      <c r="B31" s="82" t="str">
        <f t="shared" si="0"/>
        <v>14:30:00</v>
      </c>
      <c r="C31" s="30" t="str">
        <f>'1'!B39</f>
        <v>14H30</v>
      </c>
      <c r="D31" s="30">
        <f>'1'!C39</f>
        <v>868</v>
      </c>
      <c r="E31" s="30">
        <f>'1'!D39</f>
        <v>890</v>
      </c>
      <c r="F31" s="30">
        <f>'1'!E39</f>
        <v>553</v>
      </c>
      <c r="G31" s="30">
        <f>'1'!F39</f>
        <v>61</v>
      </c>
      <c r="H31" s="30">
        <f>'1'!G39</f>
        <v>0</v>
      </c>
      <c r="I31" s="30">
        <f>'1'!H39</f>
        <v>18</v>
      </c>
      <c r="J31" s="30">
        <f>'1'!I39</f>
        <v>2311</v>
      </c>
      <c r="K31" s="30">
        <f>'1'!J39</f>
        <v>79</v>
      </c>
      <c r="L31" s="30">
        <f>'1'!K39</f>
        <v>412</v>
      </c>
      <c r="M31" s="30">
        <f>'1'!L39</f>
        <v>524</v>
      </c>
      <c r="N31" s="30">
        <f>'1'!M39</f>
        <v>240</v>
      </c>
      <c r="O31" s="30">
        <f>'1'!N39</f>
        <v>0</v>
      </c>
      <c r="P31" s="30">
        <f>'1'!O39</f>
        <v>14</v>
      </c>
      <c r="Q31" s="30">
        <f>'1'!P39</f>
        <v>18</v>
      </c>
      <c r="R31" s="30">
        <f>'1'!Q39</f>
        <v>8</v>
      </c>
      <c r="S31" s="30">
        <f>'1'!R39</f>
        <v>0</v>
      </c>
      <c r="T31" s="30">
        <f>'1'!S39</f>
        <v>936</v>
      </c>
      <c r="U31" s="30">
        <f>'1'!T39</f>
        <v>40</v>
      </c>
      <c r="V31" s="30">
        <f>'1'!U39</f>
        <v>119</v>
      </c>
      <c r="W31" s="30">
        <f>'1'!V39</f>
        <v>4.58</v>
      </c>
      <c r="X31" s="30">
        <f>'1'!W39</f>
        <v>0</v>
      </c>
      <c r="Y31" s="30">
        <f>'1'!X39</f>
        <v>6</v>
      </c>
      <c r="Z31" s="30">
        <f>'1'!Y39</f>
        <v>3.5</v>
      </c>
      <c r="AA31" s="30">
        <f>'1'!Z39</f>
        <v>5.9</v>
      </c>
      <c r="AB31" s="30">
        <f>'1'!AA39</f>
        <v>2.5</v>
      </c>
      <c r="AC31" s="30">
        <f>'1'!AB39</f>
        <v>0</v>
      </c>
      <c r="AD31" s="30">
        <f>'1'!AC39</f>
        <v>0</v>
      </c>
      <c r="AE31" s="30">
        <f>'1'!AD39</f>
        <v>0</v>
      </c>
      <c r="AF31" s="30">
        <f>'1'!AE39</f>
        <v>0.82499999999999996</v>
      </c>
      <c r="AG31" s="30">
        <f>'1'!AF39</f>
        <v>0</v>
      </c>
      <c r="AH31" s="30">
        <f>'1'!AG39</f>
        <v>0</v>
      </c>
      <c r="AI31" s="30">
        <f>'1'!AH39</f>
        <v>0.82499999999999996</v>
      </c>
      <c r="AJ31" s="30">
        <f>'1'!AI39</f>
        <v>60</v>
      </c>
      <c r="AK31" s="30">
        <f>'1'!AJ39</f>
        <v>60.825000000000003</v>
      </c>
      <c r="AL31" s="30">
        <f>'1'!AK39</f>
        <v>139.80499999999998</v>
      </c>
      <c r="AM31" s="30">
        <f>'1'!AL39</f>
        <v>142.30499999999998</v>
      </c>
      <c r="AN31" s="30">
        <f>'1'!AM39</f>
        <v>81.479999999999976</v>
      </c>
      <c r="AO31" s="30">
        <f>'1'!AN39</f>
        <v>0</v>
      </c>
      <c r="AP31" s="30">
        <f>'1'!AO39</f>
        <v>0</v>
      </c>
      <c r="AQ31" s="30">
        <f>'1'!AP39</f>
        <v>142.30499999999998</v>
      </c>
      <c r="AR31" s="30">
        <f>'1'!AQ39</f>
        <v>29.332000000000022</v>
      </c>
      <c r="AS31" s="30">
        <f>'1'!AR39</f>
        <v>0</v>
      </c>
      <c r="AT31" s="30">
        <f>'1'!AS39</f>
        <v>60.825000000000003</v>
      </c>
      <c r="AU31" s="30">
        <f>'1'!AT39</f>
        <v>108.31199999999998</v>
      </c>
      <c r="AV31" s="30">
        <f>'1'!AU39</f>
        <v>169.137</v>
      </c>
      <c r="AW31" s="30">
        <f>'1'!AV39</f>
        <v>0</v>
      </c>
      <c r="AX31" s="30">
        <f>'1'!AW39</f>
        <v>70</v>
      </c>
      <c r="AY31" s="30">
        <f>'1'!AX39</f>
        <v>200</v>
      </c>
      <c r="AZ31" s="30">
        <f>'1'!AY39</f>
        <v>0</v>
      </c>
      <c r="BA31" s="30">
        <f>'1'!AZ39</f>
        <v>15</v>
      </c>
      <c r="BB31" s="30">
        <f>'1'!BA39</f>
        <v>2</v>
      </c>
      <c r="BC31" s="30">
        <f>'1'!BB39</f>
        <v>287</v>
      </c>
      <c r="BD31" s="30">
        <f>'1'!BC39</f>
        <v>272.64999999999998</v>
      </c>
      <c r="BE31" s="30">
        <f>'1'!BD39</f>
        <v>14</v>
      </c>
      <c r="BF31" s="30">
        <f>'1'!BE39</f>
        <v>15</v>
      </c>
      <c r="BG31" s="30">
        <f>'1'!BF39</f>
        <v>8</v>
      </c>
      <c r="BH31" s="30">
        <f>'1'!BG39</f>
        <v>9</v>
      </c>
      <c r="BI31" s="30">
        <f>'1'!BH39</f>
        <v>1</v>
      </c>
      <c r="BJ31" s="30">
        <f>'1'!BI39</f>
        <v>47</v>
      </c>
      <c r="BK31" s="30">
        <f>'1'!BJ39</f>
        <v>225.64999999999998</v>
      </c>
      <c r="BL31" s="30">
        <f>'1'!BK39</f>
        <v>108.31199999999998</v>
      </c>
      <c r="BM31" s="30">
        <f>'1'!BL39</f>
        <v>117.33799999999999</v>
      </c>
    </row>
    <row r="32" spans="1:65">
      <c r="A32" s="78">
        <f>'1'!A40</f>
        <v>42887</v>
      </c>
      <c r="B32" s="82" t="str">
        <f t="shared" si="0"/>
        <v>15:00:00</v>
      </c>
      <c r="C32" s="30" t="str">
        <f>'1'!B40</f>
        <v>15H00</v>
      </c>
      <c r="D32" s="30">
        <f>'1'!C40</f>
        <v>913</v>
      </c>
      <c r="E32" s="30">
        <f>'1'!D40</f>
        <v>925</v>
      </c>
      <c r="F32" s="30">
        <f>'1'!E40</f>
        <v>590</v>
      </c>
      <c r="G32" s="30">
        <f>'1'!F40</f>
        <v>64</v>
      </c>
      <c r="H32" s="30">
        <f>'1'!G40</f>
        <v>0</v>
      </c>
      <c r="I32" s="30">
        <f>'1'!H40</f>
        <v>19</v>
      </c>
      <c r="J32" s="30">
        <f>'1'!I40</f>
        <v>2428</v>
      </c>
      <c r="K32" s="30">
        <f>'1'!J40</f>
        <v>83</v>
      </c>
      <c r="L32" s="30">
        <f>'1'!K40</f>
        <v>417</v>
      </c>
      <c r="M32" s="30">
        <f>'1'!L40</f>
        <v>555</v>
      </c>
      <c r="N32" s="30">
        <f>'1'!M40</f>
        <v>290</v>
      </c>
      <c r="O32" s="30">
        <f>'1'!N40</f>
        <v>0</v>
      </c>
      <c r="P32" s="30">
        <f>'1'!O40</f>
        <v>14</v>
      </c>
      <c r="Q32" s="30">
        <f>'1'!P40</f>
        <v>19</v>
      </c>
      <c r="R32" s="30">
        <f>'1'!Q40</f>
        <v>10</v>
      </c>
      <c r="S32" s="30">
        <f>'1'!R40</f>
        <v>0</v>
      </c>
      <c r="T32" s="30">
        <f>'1'!S40</f>
        <v>972</v>
      </c>
      <c r="U32" s="30">
        <f>'1'!T40</f>
        <v>43</v>
      </c>
      <c r="V32" s="30">
        <f>'1'!U40</f>
        <v>126</v>
      </c>
      <c r="W32" s="30">
        <f>'1'!V40</f>
        <v>4.58</v>
      </c>
      <c r="X32" s="30">
        <f>'1'!W40</f>
        <v>0</v>
      </c>
      <c r="Y32" s="30">
        <f>'1'!X40</f>
        <v>6</v>
      </c>
      <c r="Z32" s="30">
        <f>'1'!Y40</f>
        <v>3</v>
      </c>
      <c r="AA32" s="30">
        <f>'1'!Z40</f>
        <v>5.9</v>
      </c>
      <c r="AB32" s="30">
        <f>'1'!AA40</f>
        <v>2.8</v>
      </c>
      <c r="AC32" s="30">
        <f>'1'!AB40</f>
        <v>0</v>
      </c>
      <c r="AD32" s="30">
        <f>'1'!AC40</f>
        <v>0</v>
      </c>
      <c r="AE32" s="30">
        <f>'1'!AD40</f>
        <v>0</v>
      </c>
      <c r="AF32" s="30">
        <f>'1'!AE40</f>
        <v>0.82499999999999996</v>
      </c>
      <c r="AG32" s="30">
        <f>'1'!AF40</f>
        <v>0</v>
      </c>
      <c r="AH32" s="30">
        <f>'1'!AG40</f>
        <v>0</v>
      </c>
      <c r="AI32" s="30">
        <f>'1'!AH40</f>
        <v>0.82499999999999996</v>
      </c>
      <c r="AJ32" s="30">
        <f>'1'!AI40</f>
        <v>60</v>
      </c>
      <c r="AK32" s="30">
        <f>'1'!AJ40</f>
        <v>60.825000000000003</v>
      </c>
      <c r="AL32" s="30">
        <f>'1'!AK40</f>
        <v>146.30500000000001</v>
      </c>
      <c r="AM32" s="30">
        <f>'1'!AL40</f>
        <v>149.10500000000002</v>
      </c>
      <c r="AN32" s="30">
        <f>'1'!AM40</f>
        <v>88.280000000000015</v>
      </c>
      <c r="AO32" s="30">
        <f>'1'!AN40</f>
        <v>0</v>
      </c>
      <c r="AP32" s="30">
        <f>'1'!AO40</f>
        <v>0</v>
      </c>
      <c r="AQ32" s="30">
        <f>'1'!AP40</f>
        <v>149.10500000000002</v>
      </c>
      <c r="AR32" s="30">
        <f>'1'!AQ40</f>
        <v>22.831999999999994</v>
      </c>
      <c r="AS32" s="30">
        <f>'1'!AR40</f>
        <v>0</v>
      </c>
      <c r="AT32" s="30">
        <f>'1'!AS40</f>
        <v>60.825000000000003</v>
      </c>
      <c r="AU32" s="30">
        <f>'1'!AT40</f>
        <v>108.31199999999998</v>
      </c>
      <c r="AV32" s="30">
        <f>'1'!AU40</f>
        <v>169.137</v>
      </c>
      <c r="AW32" s="30">
        <f>'1'!AV40</f>
        <v>0</v>
      </c>
      <c r="AX32" s="30">
        <f>'1'!AW40</f>
        <v>70</v>
      </c>
      <c r="AY32" s="30">
        <f>'1'!AX40</f>
        <v>200</v>
      </c>
      <c r="AZ32" s="30">
        <f>'1'!AY40</f>
        <v>0</v>
      </c>
      <c r="BA32" s="30">
        <f>'1'!AZ40</f>
        <v>15</v>
      </c>
      <c r="BB32" s="30">
        <f>'1'!BA40</f>
        <v>2</v>
      </c>
      <c r="BC32" s="30">
        <f>'1'!BB40</f>
        <v>287</v>
      </c>
      <c r="BD32" s="30">
        <f>'1'!BC40</f>
        <v>272.64999999999998</v>
      </c>
      <c r="BE32" s="30">
        <f>'1'!BD40</f>
        <v>14</v>
      </c>
      <c r="BF32" s="30">
        <f>'1'!BE40</f>
        <v>15</v>
      </c>
      <c r="BG32" s="30">
        <f>'1'!BF40</f>
        <v>8</v>
      </c>
      <c r="BH32" s="30">
        <f>'1'!BG40</f>
        <v>9</v>
      </c>
      <c r="BI32" s="30">
        <f>'1'!BH40</f>
        <v>1</v>
      </c>
      <c r="BJ32" s="30">
        <f>'1'!BI40</f>
        <v>47</v>
      </c>
      <c r="BK32" s="30">
        <f>'1'!BJ40</f>
        <v>225.64999999999998</v>
      </c>
      <c r="BL32" s="30">
        <f>'1'!BK40</f>
        <v>108.31199999999998</v>
      </c>
      <c r="BM32" s="30">
        <f>'1'!BL40</f>
        <v>117.33799999999999</v>
      </c>
    </row>
    <row r="33" spans="1:65">
      <c r="A33" s="78">
        <f>'1'!A41</f>
        <v>42887</v>
      </c>
      <c r="B33" s="82" t="str">
        <f t="shared" si="0"/>
        <v>15:30:00</v>
      </c>
      <c r="C33" s="30" t="str">
        <f>'1'!B41</f>
        <v>15H30</v>
      </c>
      <c r="D33" s="30">
        <f>'1'!C41</f>
        <v>922</v>
      </c>
      <c r="E33" s="30">
        <f>'1'!D41</f>
        <v>951</v>
      </c>
      <c r="F33" s="30">
        <f>'1'!E41</f>
        <v>582</v>
      </c>
      <c r="G33" s="30">
        <f>'1'!F41</f>
        <v>64</v>
      </c>
      <c r="H33" s="30">
        <f>'1'!G41</f>
        <v>0</v>
      </c>
      <c r="I33" s="30">
        <f>'1'!H41</f>
        <v>19</v>
      </c>
      <c r="J33" s="30">
        <f>'1'!I41</f>
        <v>2455</v>
      </c>
      <c r="K33" s="30">
        <f>'1'!J41</f>
        <v>83</v>
      </c>
      <c r="L33" s="30">
        <f>'1'!K41</f>
        <v>425</v>
      </c>
      <c r="M33" s="30">
        <f>'1'!L41</f>
        <v>554</v>
      </c>
      <c r="N33" s="30">
        <f>'1'!M41</f>
        <v>300</v>
      </c>
      <c r="O33" s="30">
        <f>'1'!N41</f>
        <v>0</v>
      </c>
      <c r="P33" s="30">
        <f>'1'!O41</f>
        <v>14</v>
      </c>
      <c r="Q33" s="30">
        <f>'1'!P41</f>
        <v>19</v>
      </c>
      <c r="R33" s="30">
        <f>'1'!Q41</f>
        <v>10</v>
      </c>
      <c r="S33" s="30">
        <f>'1'!R41</f>
        <v>0</v>
      </c>
      <c r="T33" s="30">
        <f>'1'!S41</f>
        <v>979</v>
      </c>
      <c r="U33" s="30">
        <f>'1'!T41</f>
        <v>43</v>
      </c>
      <c r="V33" s="30">
        <f>'1'!U41</f>
        <v>126</v>
      </c>
      <c r="W33" s="30">
        <f>'1'!V41</f>
        <v>4.58</v>
      </c>
      <c r="X33" s="30">
        <f>'1'!W41</f>
        <v>0</v>
      </c>
      <c r="Y33" s="30">
        <f>'1'!X41</f>
        <v>6</v>
      </c>
      <c r="Z33" s="30">
        <f>'1'!Y41</f>
        <v>3</v>
      </c>
      <c r="AA33" s="30">
        <f>'1'!Z41</f>
        <v>5.9</v>
      </c>
      <c r="AB33" s="30">
        <f>'1'!AA41</f>
        <v>2.8</v>
      </c>
      <c r="AC33" s="30">
        <f>'1'!AB41</f>
        <v>0</v>
      </c>
      <c r="AD33" s="30">
        <f>'1'!AC41</f>
        <v>0</v>
      </c>
      <c r="AE33" s="30">
        <f>'1'!AD41</f>
        <v>0</v>
      </c>
      <c r="AF33" s="30">
        <f>'1'!AE41</f>
        <v>0.82499999999999996</v>
      </c>
      <c r="AG33" s="30">
        <f>'1'!AF41</f>
        <v>0</v>
      </c>
      <c r="AH33" s="30">
        <f>'1'!AG41</f>
        <v>0</v>
      </c>
      <c r="AI33" s="30">
        <f>'1'!AH41</f>
        <v>0.82499999999999996</v>
      </c>
      <c r="AJ33" s="30">
        <f>'1'!AI41</f>
        <v>60</v>
      </c>
      <c r="AK33" s="30">
        <f>'1'!AJ41</f>
        <v>60.825000000000003</v>
      </c>
      <c r="AL33" s="30">
        <f>'1'!AK41</f>
        <v>146.30500000000001</v>
      </c>
      <c r="AM33" s="30">
        <f>'1'!AL41</f>
        <v>149.10500000000002</v>
      </c>
      <c r="AN33" s="30">
        <f>'1'!AM41</f>
        <v>88.280000000000015</v>
      </c>
      <c r="AO33" s="30">
        <f>'1'!AN41</f>
        <v>0</v>
      </c>
      <c r="AP33" s="30">
        <f>'1'!AO41</f>
        <v>0</v>
      </c>
      <c r="AQ33" s="30">
        <f>'1'!AP41</f>
        <v>149.10500000000002</v>
      </c>
      <c r="AR33" s="30">
        <f>'1'!AQ41</f>
        <v>22.831999999999994</v>
      </c>
      <c r="AS33" s="30">
        <f>'1'!AR41</f>
        <v>0</v>
      </c>
      <c r="AT33" s="30">
        <f>'1'!AS41</f>
        <v>60.825000000000003</v>
      </c>
      <c r="AU33" s="30">
        <f>'1'!AT41</f>
        <v>108.31199999999998</v>
      </c>
      <c r="AV33" s="30">
        <f>'1'!AU41</f>
        <v>169.137</v>
      </c>
      <c r="AW33" s="30">
        <f>'1'!AV41</f>
        <v>0</v>
      </c>
      <c r="AX33" s="30">
        <f>'1'!AW41</f>
        <v>70</v>
      </c>
      <c r="AY33" s="30">
        <f>'1'!AX41</f>
        <v>200</v>
      </c>
      <c r="AZ33" s="30">
        <f>'1'!AY41</f>
        <v>0</v>
      </c>
      <c r="BA33" s="30">
        <f>'1'!AZ41</f>
        <v>15</v>
      </c>
      <c r="BB33" s="30">
        <f>'1'!BA41</f>
        <v>2</v>
      </c>
      <c r="BC33" s="30">
        <f>'1'!BB41</f>
        <v>287</v>
      </c>
      <c r="BD33" s="30">
        <f>'1'!BC41</f>
        <v>272.64999999999998</v>
      </c>
      <c r="BE33" s="30">
        <f>'1'!BD41</f>
        <v>14</v>
      </c>
      <c r="BF33" s="30">
        <f>'1'!BE41</f>
        <v>15</v>
      </c>
      <c r="BG33" s="30">
        <f>'1'!BF41</f>
        <v>8</v>
      </c>
      <c r="BH33" s="30">
        <f>'1'!BG41</f>
        <v>9</v>
      </c>
      <c r="BI33" s="30">
        <f>'1'!BH41</f>
        <v>1</v>
      </c>
      <c r="BJ33" s="30">
        <f>'1'!BI41</f>
        <v>47</v>
      </c>
      <c r="BK33" s="30">
        <f>'1'!BJ41</f>
        <v>225.64999999999998</v>
      </c>
      <c r="BL33" s="30">
        <f>'1'!BK41</f>
        <v>108.31199999999998</v>
      </c>
      <c r="BM33" s="30">
        <f>'1'!BL41</f>
        <v>117.33799999999999</v>
      </c>
    </row>
    <row r="34" spans="1:65">
      <c r="A34" s="78">
        <f>'1'!A42</f>
        <v>42887</v>
      </c>
      <c r="B34" s="82" t="str">
        <f t="shared" si="0"/>
        <v>16:00:00</v>
      </c>
      <c r="C34" s="30" t="str">
        <f>'1'!B42</f>
        <v>16H00</v>
      </c>
      <c r="D34" s="30">
        <f>'1'!C42</f>
        <v>914</v>
      </c>
      <c r="E34" s="30">
        <f>'1'!D42</f>
        <v>828</v>
      </c>
      <c r="F34" s="30">
        <f>'1'!E42</f>
        <v>583</v>
      </c>
      <c r="G34" s="30">
        <f>'1'!F42</f>
        <v>59</v>
      </c>
      <c r="H34" s="30">
        <f>'1'!G42</f>
        <v>0</v>
      </c>
      <c r="I34" s="30">
        <f>'1'!H42</f>
        <v>19</v>
      </c>
      <c r="J34" s="30">
        <f>'1'!I42</f>
        <v>2325</v>
      </c>
      <c r="K34" s="30">
        <f>'1'!J42</f>
        <v>78</v>
      </c>
      <c r="L34" s="30">
        <f>'1'!K42</f>
        <v>426</v>
      </c>
      <c r="M34" s="30">
        <f>'1'!L42</f>
        <v>543</v>
      </c>
      <c r="N34" s="30">
        <f>'1'!M42</f>
        <v>330</v>
      </c>
      <c r="O34" s="30">
        <f>'1'!N42</f>
        <v>0</v>
      </c>
      <c r="P34" s="30">
        <f>'1'!O42</f>
        <v>14</v>
      </c>
      <c r="Q34" s="30">
        <f>'1'!P42</f>
        <v>18</v>
      </c>
      <c r="R34" s="30">
        <f>'1'!Q42</f>
        <v>11</v>
      </c>
      <c r="S34" s="30">
        <f>'1'!R42</f>
        <v>0</v>
      </c>
      <c r="T34" s="30">
        <f>'1'!S42</f>
        <v>969</v>
      </c>
      <c r="U34" s="30">
        <f>'1'!T42</f>
        <v>43</v>
      </c>
      <c r="V34" s="30">
        <f>'1'!U42</f>
        <v>121</v>
      </c>
      <c r="W34" s="30">
        <f>'1'!V42</f>
        <v>4.58</v>
      </c>
      <c r="X34" s="30">
        <f>'1'!W42</f>
        <v>3.5</v>
      </c>
      <c r="Y34" s="30">
        <f>'1'!X42</f>
        <v>6</v>
      </c>
      <c r="Z34" s="30">
        <f>'1'!Y42</f>
        <v>3.1</v>
      </c>
      <c r="AA34" s="30">
        <f>'1'!Z42</f>
        <v>6.4</v>
      </c>
      <c r="AB34" s="30">
        <f>'1'!AA42</f>
        <v>2.8</v>
      </c>
      <c r="AC34" s="30">
        <f>'1'!AB42</f>
        <v>0</v>
      </c>
      <c r="AD34" s="30">
        <f>'1'!AC42</f>
        <v>0</v>
      </c>
      <c r="AE34" s="30">
        <f>'1'!AD42</f>
        <v>0</v>
      </c>
      <c r="AF34" s="30">
        <f>'1'!AE42</f>
        <v>0.82499999999999996</v>
      </c>
      <c r="AG34" s="30">
        <f>'1'!AF42</f>
        <v>0</v>
      </c>
      <c r="AH34" s="30">
        <f>'1'!AG42</f>
        <v>0</v>
      </c>
      <c r="AI34" s="30">
        <f>'1'!AH42</f>
        <v>0.82499999999999996</v>
      </c>
      <c r="AJ34" s="30">
        <f>'1'!AI42</f>
        <v>60</v>
      </c>
      <c r="AK34" s="30">
        <f>'1'!AJ42</f>
        <v>60.825000000000003</v>
      </c>
      <c r="AL34" s="30">
        <f>'1'!AK42</f>
        <v>141.90499999999997</v>
      </c>
      <c r="AM34" s="30">
        <f>'1'!AL42</f>
        <v>148.20499999999998</v>
      </c>
      <c r="AN34" s="30">
        <f>'1'!AM42</f>
        <v>87.379999999999981</v>
      </c>
      <c r="AO34" s="30">
        <f>'1'!AN42</f>
        <v>0</v>
      </c>
      <c r="AP34" s="30">
        <f>'1'!AO42</f>
        <v>0</v>
      </c>
      <c r="AQ34" s="30">
        <f>'1'!AP42</f>
        <v>148.20499999999998</v>
      </c>
      <c r="AR34" s="30">
        <f>'1'!AQ42</f>
        <v>27.232000000000028</v>
      </c>
      <c r="AS34" s="30">
        <f>'1'!AR42</f>
        <v>0</v>
      </c>
      <c r="AT34" s="30">
        <f>'1'!AS42</f>
        <v>60.825000000000003</v>
      </c>
      <c r="AU34" s="30">
        <f>'1'!AT42</f>
        <v>108.31199999999998</v>
      </c>
      <c r="AV34" s="30">
        <f>'1'!AU42</f>
        <v>169.137</v>
      </c>
      <c r="AW34" s="30">
        <f>'1'!AV42</f>
        <v>0</v>
      </c>
      <c r="AX34" s="30">
        <f>'1'!AW42</f>
        <v>70</v>
      </c>
      <c r="AY34" s="30">
        <f>'1'!AX42</f>
        <v>200</v>
      </c>
      <c r="AZ34" s="30">
        <f>'1'!AY42</f>
        <v>0</v>
      </c>
      <c r="BA34" s="30">
        <f>'1'!AZ42</f>
        <v>15</v>
      </c>
      <c r="BB34" s="30">
        <f>'1'!BA42</f>
        <v>2</v>
      </c>
      <c r="BC34" s="30">
        <f>'1'!BB42</f>
        <v>287</v>
      </c>
      <c r="BD34" s="30">
        <f>'1'!BC42</f>
        <v>272.64999999999998</v>
      </c>
      <c r="BE34" s="30">
        <f>'1'!BD42</f>
        <v>14</v>
      </c>
      <c r="BF34" s="30">
        <f>'1'!BE42</f>
        <v>15</v>
      </c>
      <c r="BG34" s="30">
        <f>'1'!BF42</f>
        <v>8</v>
      </c>
      <c r="BH34" s="30">
        <f>'1'!BG42</f>
        <v>9</v>
      </c>
      <c r="BI34" s="30">
        <f>'1'!BH42</f>
        <v>1</v>
      </c>
      <c r="BJ34" s="30">
        <f>'1'!BI42</f>
        <v>47</v>
      </c>
      <c r="BK34" s="30">
        <f>'1'!BJ42</f>
        <v>225.64999999999998</v>
      </c>
      <c r="BL34" s="30">
        <f>'1'!BK42</f>
        <v>108.31199999999998</v>
      </c>
      <c r="BM34" s="30">
        <f>'1'!BL42</f>
        <v>117.33799999999999</v>
      </c>
    </row>
    <row r="35" spans="1:65">
      <c r="A35" s="78">
        <f>'1'!A43</f>
        <v>42887</v>
      </c>
      <c r="B35" s="82" t="str">
        <f t="shared" si="0"/>
        <v>16:30:00</v>
      </c>
      <c r="C35" s="30" t="str">
        <f>'1'!B43</f>
        <v>16H30</v>
      </c>
      <c r="D35" s="30">
        <f>'1'!C43</f>
        <v>918</v>
      </c>
      <c r="E35" s="30">
        <f>'1'!D43</f>
        <v>875</v>
      </c>
      <c r="F35" s="30">
        <f>'1'!E43</f>
        <v>587</v>
      </c>
      <c r="G35" s="30">
        <f>'1'!F43</f>
        <v>62</v>
      </c>
      <c r="H35" s="30">
        <f>'1'!G43</f>
        <v>0</v>
      </c>
      <c r="I35" s="30">
        <f>'1'!H43</f>
        <v>20</v>
      </c>
      <c r="J35" s="30">
        <f>'1'!I43</f>
        <v>2380</v>
      </c>
      <c r="K35" s="30">
        <f>'1'!J43</f>
        <v>82</v>
      </c>
      <c r="L35" s="30">
        <f>'1'!K43</f>
        <v>430</v>
      </c>
      <c r="M35" s="30">
        <f>'1'!L43</f>
        <v>532</v>
      </c>
      <c r="N35" s="30">
        <f>'1'!M43</f>
        <v>280</v>
      </c>
      <c r="O35" s="30">
        <f>'1'!N43</f>
        <v>0</v>
      </c>
      <c r="P35" s="30">
        <f>'1'!O43</f>
        <v>14</v>
      </c>
      <c r="Q35" s="30">
        <f>'1'!P43</f>
        <v>18</v>
      </c>
      <c r="R35" s="30">
        <f>'1'!Q43</f>
        <v>10</v>
      </c>
      <c r="S35" s="30">
        <f>'1'!R43</f>
        <v>0</v>
      </c>
      <c r="T35" s="30">
        <f>'1'!S43</f>
        <v>962</v>
      </c>
      <c r="U35" s="30">
        <f>'1'!T43</f>
        <v>42</v>
      </c>
      <c r="V35" s="30">
        <f>'1'!U43</f>
        <v>124</v>
      </c>
      <c r="W35" s="30">
        <f>'1'!V43</f>
        <v>4.58</v>
      </c>
      <c r="X35" s="30">
        <f>'1'!W43</f>
        <v>3.5</v>
      </c>
      <c r="Y35" s="30">
        <f>'1'!X43</f>
        <v>6.5</v>
      </c>
      <c r="Z35" s="30">
        <f>'1'!Y43</f>
        <v>3.1</v>
      </c>
      <c r="AA35" s="30">
        <f>'1'!Z43</f>
        <v>6.4</v>
      </c>
      <c r="AB35" s="30">
        <f>'1'!AA43</f>
        <v>2.8</v>
      </c>
      <c r="AC35" s="30">
        <f>'1'!AB43</f>
        <v>0</v>
      </c>
      <c r="AD35" s="30">
        <f>'1'!AC43</f>
        <v>0</v>
      </c>
      <c r="AE35" s="30">
        <f>'1'!AD43</f>
        <v>0</v>
      </c>
      <c r="AF35" s="30">
        <f>'1'!AE43</f>
        <v>0.82499999999999996</v>
      </c>
      <c r="AG35" s="30">
        <f>'1'!AF43</f>
        <v>0</v>
      </c>
      <c r="AH35" s="30">
        <f>'1'!AG43</f>
        <v>0</v>
      </c>
      <c r="AI35" s="30">
        <f>'1'!AH43</f>
        <v>0.82499999999999996</v>
      </c>
      <c r="AJ35" s="30">
        <f>'1'!AI43</f>
        <v>60</v>
      </c>
      <c r="AK35" s="30">
        <f>'1'!AJ43</f>
        <v>60.825000000000003</v>
      </c>
      <c r="AL35" s="30">
        <f>'1'!AK43</f>
        <v>145.405</v>
      </c>
      <c r="AM35" s="30">
        <f>'1'!AL43</f>
        <v>151.70500000000001</v>
      </c>
      <c r="AN35" s="30">
        <f>'1'!AM43</f>
        <v>90.88000000000001</v>
      </c>
      <c r="AO35" s="30">
        <f>'1'!AN43</f>
        <v>0</v>
      </c>
      <c r="AP35" s="30">
        <f>'1'!AO43</f>
        <v>0</v>
      </c>
      <c r="AQ35" s="30">
        <f>'1'!AP43</f>
        <v>151.70500000000001</v>
      </c>
      <c r="AR35" s="30">
        <f>'1'!AQ43</f>
        <v>23.731999999999999</v>
      </c>
      <c r="AS35" s="30">
        <f>'1'!AR43</f>
        <v>0</v>
      </c>
      <c r="AT35" s="30">
        <f>'1'!AS43</f>
        <v>60.825000000000003</v>
      </c>
      <c r="AU35" s="30">
        <f>'1'!AT43</f>
        <v>108.31199999999998</v>
      </c>
      <c r="AV35" s="30">
        <f>'1'!AU43</f>
        <v>169.137</v>
      </c>
      <c r="AW35" s="30">
        <f>'1'!AV43</f>
        <v>0</v>
      </c>
      <c r="AX35" s="30">
        <f>'1'!AW43</f>
        <v>70</v>
      </c>
      <c r="AY35" s="30">
        <f>'1'!AX43</f>
        <v>200</v>
      </c>
      <c r="AZ35" s="30">
        <f>'1'!AY43</f>
        <v>0</v>
      </c>
      <c r="BA35" s="30">
        <f>'1'!AZ43</f>
        <v>15</v>
      </c>
      <c r="BB35" s="30">
        <f>'1'!BA43</f>
        <v>2</v>
      </c>
      <c r="BC35" s="30">
        <f>'1'!BB43</f>
        <v>287</v>
      </c>
      <c r="BD35" s="30">
        <f>'1'!BC43</f>
        <v>272.64999999999998</v>
      </c>
      <c r="BE35" s="30">
        <f>'1'!BD43</f>
        <v>14</v>
      </c>
      <c r="BF35" s="30">
        <f>'1'!BE43</f>
        <v>15</v>
      </c>
      <c r="BG35" s="30">
        <f>'1'!BF43</f>
        <v>8</v>
      </c>
      <c r="BH35" s="30">
        <f>'1'!BG43</f>
        <v>9</v>
      </c>
      <c r="BI35" s="30">
        <f>'1'!BH43</f>
        <v>1</v>
      </c>
      <c r="BJ35" s="30">
        <f>'1'!BI43</f>
        <v>47</v>
      </c>
      <c r="BK35" s="30">
        <f>'1'!BJ43</f>
        <v>225.64999999999998</v>
      </c>
      <c r="BL35" s="30">
        <f>'1'!BK43</f>
        <v>108.31199999999998</v>
      </c>
      <c r="BM35" s="30">
        <f>'1'!BL43</f>
        <v>117.33799999999999</v>
      </c>
    </row>
    <row r="36" spans="1:65">
      <c r="A36" s="78">
        <f>'1'!A44</f>
        <v>42887</v>
      </c>
      <c r="B36" s="82" t="str">
        <f t="shared" si="0"/>
        <v>17:00:00</v>
      </c>
      <c r="C36" s="30" t="str">
        <f>'1'!B44</f>
        <v>17H00</v>
      </c>
      <c r="D36" s="30">
        <f>'1'!C44</f>
        <v>897</v>
      </c>
      <c r="E36" s="30">
        <f>'1'!D44</f>
        <v>900</v>
      </c>
      <c r="F36" s="30">
        <f>'1'!E44</f>
        <v>569</v>
      </c>
      <c r="G36" s="30">
        <f>'1'!F44</f>
        <v>62</v>
      </c>
      <c r="H36" s="30">
        <f>'1'!G44</f>
        <v>0</v>
      </c>
      <c r="I36" s="30">
        <f>'1'!H44</f>
        <v>19</v>
      </c>
      <c r="J36" s="30">
        <f>'1'!I44</f>
        <v>2366</v>
      </c>
      <c r="K36" s="30">
        <f>'1'!J44</f>
        <v>81</v>
      </c>
      <c r="L36" s="30">
        <f>'1'!K44</f>
        <v>421</v>
      </c>
      <c r="M36" s="30">
        <f>'1'!L44</f>
        <v>517</v>
      </c>
      <c r="N36" s="30">
        <f>'1'!M44</f>
        <v>300</v>
      </c>
      <c r="O36" s="30">
        <f>'1'!N44</f>
        <v>0</v>
      </c>
      <c r="P36" s="30">
        <f>'1'!O44</f>
        <v>14</v>
      </c>
      <c r="Q36" s="30">
        <f>'1'!P44</f>
        <v>17</v>
      </c>
      <c r="R36" s="30">
        <f>'1'!Q44</f>
        <v>10</v>
      </c>
      <c r="S36" s="30">
        <f>'1'!R44</f>
        <v>0</v>
      </c>
      <c r="T36" s="30">
        <f>'1'!S44</f>
        <v>938</v>
      </c>
      <c r="U36" s="30">
        <f>'1'!T44</f>
        <v>41</v>
      </c>
      <c r="V36" s="30">
        <f>'1'!U44</f>
        <v>122</v>
      </c>
      <c r="W36" s="30">
        <f>'1'!V44</f>
        <v>4.58</v>
      </c>
      <c r="X36" s="30">
        <f>'1'!W44</f>
        <v>3.5</v>
      </c>
      <c r="Y36" s="30">
        <f>'1'!X44</f>
        <v>6.5</v>
      </c>
      <c r="Z36" s="30">
        <f>'1'!Y44</f>
        <v>3.2</v>
      </c>
      <c r="AA36" s="30">
        <f>'1'!Z44</f>
        <v>6.5</v>
      </c>
      <c r="AB36" s="30">
        <f>'1'!AA44</f>
        <v>2.8</v>
      </c>
      <c r="AC36" s="30">
        <f>'1'!AB44</f>
        <v>0</v>
      </c>
      <c r="AD36" s="30">
        <f>'1'!AC44</f>
        <v>0</v>
      </c>
      <c r="AE36" s="30">
        <f>'1'!AD44</f>
        <v>0</v>
      </c>
      <c r="AF36" s="30">
        <f>'1'!AE44</f>
        <v>0.85</v>
      </c>
      <c r="AG36" s="30">
        <f>'1'!AF44</f>
        <v>0</v>
      </c>
      <c r="AH36" s="30">
        <f>'1'!AG44</f>
        <v>0</v>
      </c>
      <c r="AI36" s="30">
        <f>'1'!AH44</f>
        <v>0.85</v>
      </c>
      <c r="AJ36" s="30">
        <f>'1'!AI44</f>
        <v>60</v>
      </c>
      <c r="AK36" s="30">
        <f>'1'!AJ44</f>
        <v>60.85</v>
      </c>
      <c r="AL36" s="30">
        <f>'1'!AK44</f>
        <v>143.62999999999997</v>
      </c>
      <c r="AM36" s="30">
        <f>'1'!AL44</f>
        <v>149.92999999999998</v>
      </c>
      <c r="AN36" s="30">
        <f>'1'!AM44</f>
        <v>89.079999999999984</v>
      </c>
      <c r="AO36" s="30">
        <f>'1'!AN44</f>
        <v>0</v>
      </c>
      <c r="AP36" s="30">
        <f>'1'!AO44</f>
        <v>0</v>
      </c>
      <c r="AQ36" s="30">
        <f>'1'!AP44</f>
        <v>149.92999999999998</v>
      </c>
      <c r="AR36" s="30">
        <f>'1'!AQ44</f>
        <v>25.532000000000011</v>
      </c>
      <c r="AS36" s="30">
        <f>'1'!AR44</f>
        <v>0</v>
      </c>
      <c r="AT36" s="30">
        <f>'1'!AS44</f>
        <v>60.85</v>
      </c>
      <c r="AU36" s="30">
        <f>'1'!AT44</f>
        <v>108.31199999999998</v>
      </c>
      <c r="AV36" s="30">
        <f>'1'!AU44</f>
        <v>169.16199999999998</v>
      </c>
      <c r="AW36" s="30">
        <f>'1'!AV44</f>
        <v>0</v>
      </c>
      <c r="AX36" s="30">
        <f>'1'!AW44</f>
        <v>70</v>
      </c>
      <c r="AY36" s="30">
        <f>'1'!AX44</f>
        <v>200</v>
      </c>
      <c r="AZ36" s="30">
        <f>'1'!AY44</f>
        <v>0</v>
      </c>
      <c r="BA36" s="30">
        <f>'1'!AZ44</f>
        <v>15</v>
      </c>
      <c r="BB36" s="30">
        <f>'1'!BA44</f>
        <v>2</v>
      </c>
      <c r="BC36" s="30">
        <f>'1'!BB44</f>
        <v>287</v>
      </c>
      <c r="BD36" s="30">
        <f>'1'!BC44</f>
        <v>272.64999999999998</v>
      </c>
      <c r="BE36" s="30">
        <f>'1'!BD44</f>
        <v>14</v>
      </c>
      <c r="BF36" s="30">
        <f>'1'!BE44</f>
        <v>15</v>
      </c>
      <c r="BG36" s="30">
        <f>'1'!BF44</f>
        <v>8</v>
      </c>
      <c r="BH36" s="30">
        <f>'1'!BG44</f>
        <v>9</v>
      </c>
      <c r="BI36" s="30">
        <f>'1'!BH44</f>
        <v>1</v>
      </c>
      <c r="BJ36" s="30">
        <f>'1'!BI44</f>
        <v>47</v>
      </c>
      <c r="BK36" s="30">
        <f>'1'!BJ44</f>
        <v>225.64999999999998</v>
      </c>
      <c r="BL36" s="30">
        <f>'1'!BK44</f>
        <v>108.31199999999998</v>
      </c>
      <c r="BM36" s="30">
        <f>'1'!BL44</f>
        <v>117.33799999999999</v>
      </c>
    </row>
    <row r="37" spans="1:65">
      <c r="A37" s="78">
        <f>'1'!A45</f>
        <v>42887</v>
      </c>
      <c r="B37" s="82" t="str">
        <f t="shared" si="0"/>
        <v>17:30:00</v>
      </c>
      <c r="C37" s="30" t="str">
        <f>'1'!B45</f>
        <v>17H30</v>
      </c>
      <c r="D37" s="30">
        <f>'1'!C45</f>
        <v>871</v>
      </c>
      <c r="E37" s="30">
        <f>'1'!D45</f>
        <v>880</v>
      </c>
      <c r="F37" s="30">
        <f>'1'!E45</f>
        <v>563</v>
      </c>
      <c r="G37" s="30">
        <f>'1'!F45</f>
        <v>60</v>
      </c>
      <c r="H37" s="30">
        <f>'1'!G45</f>
        <v>0</v>
      </c>
      <c r="I37" s="30">
        <f>'1'!H45</f>
        <v>19</v>
      </c>
      <c r="J37" s="30">
        <f>'1'!I45</f>
        <v>2314</v>
      </c>
      <c r="K37" s="30">
        <f>'1'!J45</f>
        <v>79</v>
      </c>
      <c r="L37" s="30">
        <f>'1'!K45</f>
        <v>417</v>
      </c>
      <c r="M37" s="30">
        <f>'1'!L45</f>
        <v>506</v>
      </c>
      <c r="N37" s="30">
        <f>'1'!M45</f>
        <v>320</v>
      </c>
      <c r="O37" s="30">
        <f>'1'!N45</f>
        <v>0</v>
      </c>
      <c r="P37" s="30">
        <f>'1'!O45</f>
        <v>14</v>
      </c>
      <c r="Q37" s="30">
        <f>'1'!P45</f>
        <v>16</v>
      </c>
      <c r="R37" s="30">
        <f>'1'!Q45</f>
        <v>11</v>
      </c>
      <c r="S37" s="30">
        <f>'1'!R45</f>
        <v>0</v>
      </c>
      <c r="T37" s="30">
        <f>'1'!S45</f>
        <v>923</v>
      </c>
      <c r="U37" s="30">
        <f>'1'!T45</f>
        <v>41</v>
      </c>
      <c r="V37" s="30">
        <f>'1'!U45</f>
        <v>120</v>
      </c>
      <c r="W37" s="30">
        <f>'1'!V45</f>
        <v>4.58</v>
      </c>
      <c r="X37" s="30">
        <f>'1'!W45</f>
        <v>3.5</v>
      </c>
      <c r="Y37" s="30">
        <f>'1'!X45</f>
        <v>6.5</v>
      </c>
      <c r="Z37" s="30">
        <f>'1'!Y45</f>
        <v>3.2</v>
      </c>
      <c r="AA37" s="30">
        <f>'1'!Z45</f>
        <v>6.5</v>
      </c>
      <c r="AB37" s="30">
        <f>'1'!AA45</f>
        <v>2.8</v>
      </c>
      <c r="AC37" s="30">
        <f>'1'!AB45</f>
        <v>0</v>
      </c>
      <c r="AD37" s="30">
        <f>'1'!AC45</f>
        <v>0</v>
      </c>
      <c r="AE37" s="30">
        <f>'1'!AD45</f>
        <v>0</v>
      </c>
      <c r="AF37" s="30">
        <f>'1'!AE45</f>
        <v>0.85</v>
      </c>
      <c r="AG37" s="30">
        <f>'1'!AF45</f>
        <v>0</v>
      </c>
      <c r="AH37" s="30">
        <f>'1'!AG45</f>
        <v>0</v>
      </c>
      <c r="AI37" s="30">
        <f>'1'!AH45</f>
        <v>0.85</v>
      </c>
      <c r="AJ37" s="30">
        <f>'1'!AI45</f>
        <v>60</v>
      </c>
      <c r="AK37" s="30">
        <f>'1'!AJ45</f>
        <v>60.85</v>
      </c>
      <c r="AL37" s="30">
        <f>'1'!AK45</f>
        <v>141.62999999999997</v>
      </c>
      <c r="AM37" s="30">
        <f>'1'!AL45</f>
        <v>147.92999999999998</v>
      </c>
      <c r="AN37" s="30">
        <f>'1'!AM45</f>
        <v>87.079999999999984</v>
      </c>
      <c r="AO37" s="30">
        <f>'1'!AN45</f>
        <v>0</v>
      </c>
      <c r="AP37" s="30">
        <f>'1'!AO45</f>
        <v>0</v>
      </c>
      <c r="AQ37" s="30">
        <f>'1'!AP45</f>
        <v>147.92999999999998</v>
      </c>
      <c r="AR37" s="30">
        <f>'1'!AQ45</f>
        <v>23.428000000000026</v>
      </c>
      <c r="AS37" s="30">
        <f>'1'!AR45</f>
        <v>0</v>
      </c>
      <c r="AT37" s="30">
        <f>'1'!AS45</f>
        <v>60.85</v>
      </c>
      <c r="AU37" s="30">
        <f>'1'!AT45</f>
        <v>104.20799999999998</v>
      </c>
      <c r="AV37" s="30">
        <f>'1'!AU45</f>
        <v>165.05799999999999</v>
      </c>
      <c r="AW37" s="30">
        <f>'1'!AV45</f>
        <v>0</v>
      </c>
      <c r="AX37" s="30">
        <f>'1'!AW45</f>
        <v>30</v>
      </c>
      <c r="AY37" s="30">
        <f>'1'!AX45</f>
        <v>200</v>
      </c>
      <c r="AZ37" s="30">
        <f>'1'!AY45</f>
        <v>0</v>
      </c>
      <c r="BA37" s="30">
        <f>'1'!AZ45</f>
        <v>36</v>
      </c>
      <c r="BB37" s="30">
        <f>'1'!BA45</f>
        <v>12</v>
      </c>
      <c r="BC37" s="30">
        <f>'1'!BB45</f>
        <v>278</v>
      </c>
      <c r="BD37" s="30">
        <f>'1'!BC45</f>
        <v>264.09999999999997</v>
      </c>
      <c r="BE37" s="30">
        <f>'1'!BD45</f>
        <v>14</v>
      </c>
      <c r="BF37" s="30">
        <f>'1'!BE45</f>
        <v>15</v>
      </c>
      <c r="BG37" s="30">
        <f>'1'!BF45</f>
        <v>8</v>
      </c>
      <c r="BH37" s="30">
        <f>'1'!BG45</f>
        <v>9</v>
      </c>
      <c r="BI37" s="30">
        <f>'1'!BH45</f>
        <v>1</v>
      </c>
      <c r="BJ37" s="30">
        <f>'1'!BI45</f>
        <v>47</v>
      </c>
      <c r="BK37" s="30">
        <f>'1'!BJ45</f>
        <v>217.09999999999997</v>
      </c>
      <c r="BL37" s="30">
        <f>'1'!BK45</f>
        <v>104.20799999999998</v>
      </c>
      <c r="BM37" s="30">
        <f>'1'!BL45</f>
        <v>112.89199999999998</v>
      </c>
    </row>
    <row r="38" spans="1:65">
      <c r="A38" s="78">
        <f>'1'!A46</f>
        <v>42887</v>
      </c>
      <c r="B38" s="82" t="str">
        <f t="shared" si="0"/>
        <v>18:00:00</v>
      </c>
      <c r="C38" s="30" t="str">
        <f>'1'!B46</f>
        <v>18H00</v>
      </c>
      <c r="D38" s="30">
        <f>'1'!C46</f>
        <v>848</v>
      </c>
      <c r="E38" s="30">
        <f>'1'!D46</f>
        <v>889</v>
      </c>
      <c r="F38" s="30">
        <f>'1'!E46</f>
        <v>566</v>
      </c>
      <c r="G38" s="30">
        <f>'1'!F46</f>
        <v>59</v>
      </c>
      <c r="H38" s="30">
        <f>'1'!G46</f>
        <v>0</v>
      </c>
      <c r="I38" s="30">
        <f>'1'!H46</f>
        <v>19</v>
      </c>
      <c r="J38" s="30">
        <f>'1'!I46</f>
        <v>2303</v>
      </c>
      <c r="K38" s="30">
        <f>'1'!J46</f>
        <v>78</v>
      </c>
      <c r="L38" s="30">
        <f>'1'!K46</f>
        <v>441</v>
      </c>
      <c r="M38" s="30">
        <f>'1'!L46</f>
        <v>506</v>
      </c>
      <c r="N38" s="30">
        <f>'1'!M46</f>
        <v>341</v>
      </c>
      <c r="O38" s="30">
        <f>'1'!N46</f>
        <v>0</v>
      </c>
      <c r="P38" s="30">
        <f>'1'!O46</f>
        <v>15</v>
      </c>
      <c r="Q38" s="30">
        <f>'1'!P46</f>
        <v>17</v>
      </c>
      <c r="R38" s="30">
        <f>'1'!Q46</f>
        <v>11</v>
      </c>
      <c r="S38" s="30">
        <f>'1'!R46</f>
        <v>0</v>
      </c>
      <c r="T38" s="30">
        <f>'1'!S46</f>
        <v>947</v>
      </c>
      <c r="U38" s="30">
        <f>'1'!T46</f>
        <v>43</v>
      </c>
      <c r="V38" s="30">
        <f>'1'!U46</f>
        <v>121</v>
      </c>
      <c r="W38" s="30">
        <f>'1'!V46</f>
        <v>4.58</v>
      </c>
      <c r="X38" s="30">
        <f>'1'!W46</f>
        <v>3.5</v>
      </c>
      <c r="Y38" s="30">
        <f>'1'!X46</f>
        <v>7</v>
      </c>
      <c r="Z38" s="30">
        <f>'1'!Y46</f>
        <v>3.5</v>
      </c>
      <c r="AA38" s="30">
        <f>'1'!Z46</f>
        <v>6.4</v>
      </c>
      <c r="AB38" s="30">
        <f>'1'!AA46</f>
        <v>2.6</v>
      </c>
      <c r="AC38" s="30">
        <f>'1'!AB46</f>
        <v>0</v>
      </c>
      <c r="AD38" s="30">
        <f>'1'!AC46</f>
        <v>0</v>
      </c>
      <c r="AE38" s="30">
        <f>'1'!AD46</f>
        <v>0</v>
      </c>
      <c r="AF38" s="30">
        <f>'1'!AE46</f>
        <v>0.85</v>
      </c>
      <c r="AG38" s="30">
        <f>'1'!AF46</f>
        <v>0</v>
      </c>
      <c r="AH38" s="30">
        <f>'1'!AG46</f>
        <v>0</v>
      </c>
      <c r="AI38" s="30">
        <f>'1'!AH46</f>
        <v>0.85</v>
      </c>
      <c r="AJ38" s="30">
        <f>'1'!AI46</f>
        <v>60</v>
      </c>
      <c r="AK38" s="30">
        <f>'1'!AJ46</f>
        <v>60.85</v>
      </c>
      <c r="AL38" s="30">
        <f>'1'!AK46</f>
        <v>143.32999999999998</v>
      </c>
      <c r="AM38" s="30">
        <f>'1'!AL46</f>
        <v>149.42999999999998</v>
      </c>
      <c r="AN38" s="30">
        <f>'1'!AM46</f>
        <v>88.579999999999984</v>
      </c>
      <c r="AO38" s="30">
        <f>'1'!AN46</f>
        <v>0</v>
      </c>
      <c r="AP38" s="30">
        <f>'1'!AO46</f>
        <v>0</v>
      </c>
      <c r="AQ38" s="30">
        <f>'1'!AP46</f>
        <v>149.42999999999998</v>
      </c>
      <c r="AR38" s="30">
        <f>'1'!AQ46</f>
        <v>21.728000000000009</v>
      </c>
      <c r="AS38" s="30">
        <f>'1'!AR46</f>
        <v>0</v>
      </c>
      <c r="AT38" s="30">
        <f>'1'!AS46</f>
        <v>60.85</v>
      </c>
      <c r="AU38" s="30">
        <f>'1'!AT46</f>
        <v>104.20799999999998</v>
      </c>
      <c r="AV38" s="30">
        <f>'1'!AU46</f>
        <v>165.05799999999999</v>
      </c>
      <c r="AW38" s="30">
        <f>'1'!AV46</f>
        <v>0</v>
      </c>
      <c r="AX38" s="30">
        <f>'1'!AW46</f>
        <v>30</v>
      </c>
      <c r="AY38" s="30">
        <f>'1'!AX46</f>
        <v>200</v>
      </c>
      <c r="AZ38" s="30">
        <f>'1'!AY46</f>
        <v>0</v>
      </c>
      <c r="BA38" s="30">
        <f>'1'!AZ46</f>
        <v>36</v>
      </c>
      <c r="BB38" s="30">
        <f>'1'!BA46</f>
        <v>12</v>
      </c>
      <c r="BC38" s="30">
        <f>'1'!BB46</f>
        <v>278</v>
      </c>
      <c r="BD38" s="30">
        <f>'1'!BC46</f>
        <v>264.09999999999997</v>
      </c>
      <c r="BE38" s="30">
        <f>'1'!BD46</f>
        <v>14</v>
      </c>
      <c r="BF38" s="30">
        <f>'1'!BE46</f>
        <v>15</v>
      </c>
      <c r="BG38" s="30">
        <f>'1'!BF46</f>
        <v>8</v>
      </c>
      <c r="BH38" s="30">
        <f>'1'!BG46</f>
        <v>9</v>
      </c>
      <c r="BI38" s="30">
        <f>'1'!BH46</f>
        <v>1</v>
      </c>
      <c r="BJ38" s="30">
        <f>'1'!BI46</f>
        <v>47</v>
      </c>
      <c r="BK38" s="30">
        <f>'1'!BJ46</f>
        <v>217.09999999999997</v>
      </c>
      <c r="BL38" s="30">
        <f>'1'!BK46</f>
        <v>104.20799999999998</v>
      </c>
      <c r="BM38" s="30">
        <f>'1'!BL46</f>
        <v>112.89199999999998</v>
      </c>
    </row>
    <row r="39" spans="1:65">
      <c r="A39" s="78">
        <f>'1'!A47</f>
        <v>42887</v>
      </c>
      <c r="B39" s="82" t="str">
        <f t="shared" si="0"/>
        <v>18:15:00</v>
      </c>
      <c r="C39" s="30" t="str">
        <f>'1'!B47</f>
        <v>18H15</v>
      </c>
      <c r="D39" s="30">
        <f>'1'!C47</f>
        <v>860</v>
      </c>
      <c r="E39" s="30">
        <f>'1'!D47</f>
        <v>908</v>
      </c>
      <c r="F39" s="30">
        <f>'1'!E47</f>
        <v>593</v>
      </c>
      <c r="G39" s="30">
        <f>'1'!F47</f>
        <v>61</v>
      </c>
      <c r="H39" s="30">
        <f>'1'!G47</f>
        <v>0</v>
      </c>
      <c r="I39" s="30">
        <f>'1'!H47</f>
        <v>20</v>
      </c>
      <c r="J39" s="30">
        <f>'1'!I47</f>
        <v>2361</v>
      </c>
      <c r="K39" s="30">
        <f>'1'!J47</f>
        <v>81</v>
      </c>
      <c r="L39" s="30">
        <f>'1'!K47</f>
        <v>471</v>
      </c>
      <c r="M39" s="30">
        <f>'1'!L47</f>
        <v>525</v>
      </c>
      <c r="N39" s="30">
        <f>'1'!M47</f>
        <v>330</v>
      </c>
      <c r="O39" s="30">
        <f>'1'!N47</f>
        <v>0</v>
      </c>
      <c r="P39" s="30">
        <f>'1'!O47</f>
        <v>16</v>
      </c>
      <c r="Q39" s="30">
        <f>'1'!P47</f>
        <v>18</v>
      </c>
      <c r="R39" s="30">
        <f>'1'!Q47</f>
        <v>11</v>
      </c>
      <c r="S39" s="30">
        <f>'1'!R47</f>
        <v>0</v>
      </c>
      <c r="T39" s="30">
        <f>'1'!S47</f>
        <v>996</v>
      </c>
      <c r="U39" s="30">
        <f>'1'!T47</f>
        <v>45</v>
      </c>
      <c r="V39" s="30">
        <f>'1'!U47</f>
        <v>126</v>
      </c>
      <c r="W39" s="30">
        <f>'1'!V47</f>
        <v>4.58</v>
      </c>
      <c r="X39" s="30">
        <f>'1'!W47</f>
        <v>3.5</v>
      </c>
      <c r="Y39" s="30">
        <f>'1'!X47</f>
        <v>7</v>
      </c>
      <c r="Z39" s="30">
        <f>'1'!Y47</f>
        <v>3.5</v>
      </c>
      <c r="AA39" s="30">
        <f>'1'!Z47</f>
        <v>6.4</v>
      </c>
      <c r="AB39" s="30">
        <f>'1'!AA47</f>
        <v>2.6</v>
      </c>
      <c r="AC39" s="30">
        <f>'1'!AB47</f>
        <v>0</v>
      </c>
      <c r="AD39" s="30">
        <f>'1'!AC47</f>
        <v>0</v>
      </c>
      <c r="AE39" s="30">
        <f>'1'!AD47</f>
        <v>0</v>
      </c>
      <c r="AF39" s="30">
        <f>'1'!AE47</f>
        <v>0.85</v>
      </c>
      <c r="AG39" s="30">
        <f>'1'!AF47</f>
        <v>0</v>
      </c>
      <c r="AH39" s="30">
        <f>'1'!AG47</f>
        <v>0</v>
      </c>
      <c r="AI39" s="30">
        <f>'1'!AH47</f>
        <v>0.85</v>
      </c>
      <c r="AJ39" s="30">
        <f>'1'!AI47</f>
        <v>60</v>
      </c>
      <c r="AK39" s="30">
        <f>'1'!AJ47</f>
        <v>60.85</v>
      </c>
      <c r="AL39" s="30">
        <f>'1'!AK47</f>
        <v>148.33000000000001</v>
      </c>
      <c r="AM39" s="30">
        <f>'1'!AL47</f>
        <v>154.43</v>
      </c>
      <c r="AN39" s="30">
        <f>'1'!AM47</f>
        <v>93.580000000000013</v>
      </c>
      <c r="AO39" s="30">
        <f>'1'!AN47</f>
        <v>0</v>
      </c>
      <c r="AP39" s="30">
        <f>'1'!AO47</f>
        <v>0</v>
      </c>
      <c r="AQ39" s="30">
        <f>'1'!AP47</f>
        <v>154.43</v>
      </c>
      <c r="AR39" s="30">
        <f>'1'!AQ47</f>
        <v>16.72799999999998</v>
      </c>
      <c r="AS39" s="30">
        <f>'1'!AR47</f>
        <v>0</v>
      </c>
      <c r="AT39" s="30">
        <f>'1'!AS47</f>
        <v>60.85</v>
      </c>
      <c r="AU39" s="30">
        <f>'1'!AT47</f>
        <v>104.20799999999998</v>
      </c>
      <c r="AV39" s="30">
        <f>'1'!AU47</f>
        <v>165.05799999999999</v>
      </c>
      <c r="AW39" s="30">
        <f>'1'!AV47</f>
        <v>0</v>
      </c>
      <c r="AX39" s="30">
        <f>'1'!AW47</f>
        <v>30</v>
      </c>
      <c r="AY39" s="30">
        <f>'1'!AX47</f>
        <v>200</v>
      </c>
      <c r="AZ39" s="30">
        <f>'1'!AY47</f>
        <v>0</v>
      </c>
      <c r="BA39" s="30">
        <f>'1'!AZ47</f>
        <v>36</v>
      </c>
      <c r="BB39" s="30">
        <f>'1'!BA47</f>
        <v>12</v>
      </c>
      <c r="BC39" s="30">
        <f>'1'!BB47</f>
        <v>278</v>
      </c>
      <c r="BD39" s="30">
        <f>'1'!BC47</f>
        <v>264.09999999999997</v>
      </c>
      <c r="BE39" s="30">
        <f>'1'!BD47</f>
        <v>14</v>
      </c>
      <c r="BF39" s="30">
        <f>'1'!BE47</f>
        <v>15</v>
      </c>
      <c r="BG39" s="30">
        <f>'1'!BF47</f>
        <v>8</v>
      </c>
      <c r="BH39" s="30">
        <f>'1'!BG47</f>
        <v>9</v>
      </c>
      <c r="BI39" s="30">
        <f>'1'!BH47</f>
        <v>1</v>
      </c>
      <c r="BJ39" s="30">
        <f>'1'!BI47</f>
        <v>47</v>
      </c>
      <c r="BK39" s="30">
        <f>'1'!BJ47</f>
        <v>217.09999999999997</v>
      </c>
      <c r="BL39" s="30">
        <f>'1'!BK47</f>
        <v>104.20799999999998</v>
      </c>
      <c r="BM39" s="30">
        <f>'1'!BL47</f>
        <v>112.89199999999998</v>
      </c>
    </row>
    <row r="40" spans="1:65">
      <c r="A40" s="78">
        <f>'1'!A48</f>
        <v>42887</v>
      </c>
      <c r="B40" s="82" t="str">
        <f t="shared" si="0"/>
        <v>18:30:00</v>
      </c>
      <c r="C40" s="30" t="str">
        <f>'1'!B48</f>
        <v>18H30</v>
      </c>
      <c r="D40" s="30">
        <f>'1'!C48</f>
        <v>930</v>
      </c>
      <c r="E40" s="30">
        <f>'1'!D48</f>
        <v>961</v>
      </c>
      <c r="F40" s="30">
        <f>'1'!E48</f>
        <v>649</v>
      </c>
      <c r="G40" s="30">
        <f>'1'!F48</f>
        <v>65</v>
      </c>
      <c r="H40" s="30">
        <f>'1'!G48</f>
        <v>0</v>
      </c>
      <c r="I40" s="30">
        <f>'1'!H48</f>
        <v>22</v>
      </c>
      <c r="J40" s="30">
        <f>'1'!I48</f>
        <v>2540</v>
      </c>
      <c r="K40" s="30">
        <f>'1'!J48</f>
        <v>87</v>
      </c>
      <c r="L40" s="30">
        <f>'1'!K48</f>
        <v>512</v>
      </c>
      <c r="M40" s="30">
        <f>'1'!L48</f>
        <v>536</v>
      </c>
      <c r="N40" s="30">
        <f>'1'!M48</f>
        <v>310</v>
      </c>
      <c r="O40" s="30">
        <f>'1'!N48</f>
        <v>0</v>
      </c>
      <c r="P40" s="30">
        <f>'1'!O48</f>
        <v>17</v>
      </c>
      <c r="Q40" s="30">
        <f>'1'!P48</f>
        <v>18</v>
      </c>
      <c r="R40" s="30">
        <f>'1'!Q48</f>
        <v>10</v>
      </c>
      <c r="S40" s="30">
        <f>'1'!R48</f>
        <v>0</v>
      </c>
      <c r="T40" s="30">
        <f>'1'!S48</f>
        <v>1048</v>
      </c>
      <c r="U40" s="30">
        <f>'1'!T48</f>
        <v>45</v>
      </c>
      <c r="V40" s="30">
        <f>'1'!U48</f>
        <v>132</v>
      </c>
      <c r="W40" s="30">
        <f>'1'!V48</f>
        <v>4.58</v>
      </c>
      <c r="X40" s="30">
        <f>'1'!W48</f>
        <v>3.5</v>
      </c>
      <c r="Y40" s="30">
        <f>'1'!X48</f>
        <v>9</v>
      </c>
      <c r="Z40" s="30">
        <f>'1'!Y48</f>
        <v>3.5</v>
      </c>
      <c r="AA40" s="30">
        <f>'1'!Z48</f>
        <v>6.4</v>
      </c>
      <c r="AB40" s="30">
        <f>'1'!AA48</f>
        <v>2.6</v>
      </c>
      <c r="AC40" s="30">
        <f>'1'!AB48</f>
        <v>0</v>
      </c>
      <c r="AD40" s="30">
        <f>'1'!AC48</f>
        <v>0</v>
      </c>
      <c r="AE40" s="30">
        <f>'1'!AD48</f>
        <v>0</v>
      </c>
      <c r="AF40" s="30">
        <f>'1'!AE48</f>
        <v>0.85</v>
      </c>
      <c r="AG40" s="30">
        <f>'1'!AF48</f>
        <v>0</v>
      </c>
      <c r="AH40" s="30">
        <f>'1'!AG48</f>
        <v>0</v>
      </c>
      <c r="AI40" s="30">
        <f>'1'!AH48</f>
        <v>0.85</v>
      </c>
      <c r="AJ40" s="30">
        <f>'1'!AI48</f>
        <v>60</v>
      </c>
      <c r="AK40" s="30">
        <f>'1'!AJ48</f>
        <v>60.85</v>
      </c>
      <c r="AL40" s="30">
        <f>'1'!AK48</f>
        <v>156.33000000000001</v>
      </c>
      <c r="AM40" s="30">
        <f>'1'!AL48</f>
        <v>162.43</v>
      </c>
      <c r="AN40" s="30">
        <f>'1'!AM48</f>
        <v>101.58000000000001</v>
      </c>
      <c r="AO40" s="30">
        <f>'1'!AN48</f>
        <v>0</v>
      </c>
      <c r="AP40" s="30">
        <f>'1'!AO48</f>
        <v>0</v>
      </c>
      <c r="AQ40" s="30">
        <f>'1'!AP48</f>
        <v>162.43</v>
      </c>
      <c r="AR40" s="30">
        <f>'1'!AQ48</f>
        <v>8.7279999999999802</v>
      </c>
      <c r="AS40" s="30">
        <f>'1'!AR48</f>
        <v>0</v>
      </c>
      <c r="AT40" s="30">
        <f>'1'!AS48</f>
        <v>60.85</v>
      </c>
      <c r="AU40" s="30">
        <f>'1'!AT48</f>
        <v>104.20799999999998</v>
      </c>
      <c r="AV40" s="30">
        <f>'1'!AU48</f>
        <v>165.05799999999999</v>
      </c>
      <c r="AW40" s="30">
        <f>'1'!AV48</f>
        <v>0</v>
      </c>
      <c r="AX40" s="30">
        <f>'1'!AW48</f>
        <v>30</v>
      </c>
      <c r="AY40" s="30">
        <f>'1'!AX48</f>
        <v>200</v>
      </c>
      <c r="AZ40" s="30">
        <f>'1'!AY48</f>
        <v>0</v>
      </c>
      <c r="BA40" s="30">
        <f>'1'!AZ48</f>
        <v>36</v>
      </c>
      <c r="BB40" s="30">
        <f>'1'!BA48</f>
        <v>12</v>
      </c>
      <c r="BC40" s="30">
        <f>'1'!BB48</f>
        <v>278</v>
      </c>
      <c r="BD40" s="30">
        <f>'1'!BC48</f>
        <v>264.09999999999997</v>
      </c>
      <c r="BE40" s="30">
        <f>'1'!BD48</f>
        <v>14</v>
      </c>
      <c r="BF40" s="30">
        <f>'1'!BE48</f>
        <v>15</v>
      </c>
      <c r="BG40" s="30">
        <f>'1'!BF48</f>
        <v>8</v>
      </c>
      <c r="BH40" s="30">
        <f>'1'!BG48</f>
        <v>9</v>
      </c>
      <c r="BI40" s="30">
        <f>'1'!BH48</f>
        <v>1</v>
      </c>
      <c r="BJ40" s="30">
        <f>'1'!BI48</f>
        <v>47</v>
      </c>
      <c r="BK40" s="30">
        <f>'1'!BJ48</f>
        <v>217.09999999999997</v>
      </c>
      <c r="BL40" s="30">
        <f>'1'!BK48</f>
        <v>104.20799999999998</v>
      </c>
      <c r="BM40" s="30">
        <f>'1'!BL48</f>
        <v>112.89199999999998</v>
      </c>
    </row>
    <row r="41" spans="1:65">
      <c r="A41" s="78">
        <f>'1'!A49</f>
        <v>42887</v>
      </c>
      <c r="B41" s="82" t="str">
        <f t="shared" si="0"/>
        <v>18:45:00</v>
      </c>
      <c r="C41" s="30" t="str">
        <f>'1'!B49</f>
        <v>18H45</v>
      </c>
      <c r="D41" s="30">
        <f>'1'!C49</f>
        <v>978</v>
      </c>
      <c r="E41" s="30">
        <f>'1'!D49</f>
        <v>992</v>
      </c>
      <c r="F41" s="30">
        <f>'1'!E49</f>
        <v>691</v>
      </c>
      <c r="G41" s="30">
        <f>'1'!F49</f>
        <v>68</v>
      </c>
      <c r="H41" s="30">
        <f>'1'!G49</f>
        <v>0</v>
      </c>
      <c r="I41" s="30">
        <f>'1'!H49</f>
        <v>23</v>
      </c>
      <c r="J41" s="30">
        <f>'1'!I49</f>
        <v>2661</v>
      </c>
      <c r="K41" s="30">
        <f>'1'!J49</f>
        <v>91</v>
      </c>
      <c r="L41" s="30">
        <f>'1'!K49</f>
        <v>541</v>
      </c>
      <c r="M41" s="30">
        <f>'1'!L49</f>
        <v>536</v>
      </c>
      <c r="N41" s="30">
        <f>'1'!M49</f>
        <v>300</v>
      </c>
      <c r="O41" s="30">
        <f>'1'!N49</f>
        <v>0</v>
      </c>
      <c r="P41" s="30">
        <f>'1'!O49</f>
        <v>18</v>
      </c>
      <c r="Q41" s="30">
        <f>'1'!P49</f>
        <v>18</v>
      </c>
      <c r="R41" s="30">
        <f>'1'!Q49</f>
        <v>10</v>
      </c>
      <c r="S41" s="30">
        <f>'1'!R49</f>
        <v>0</v>
      </c>
      <c r="T41" s="30">
        <f>'1'!S49</f>
        <v>1077</v>
      </c>
      <c r="U41" s="30">
        <f>'1'!T49</f>
        <v>46</v>
      </c>
      <c r="V41" s="30">
        <f>'1'!U49</f>
        <v>137</v>
      </c>
      <c r="W41" s="30">
        <f>'1'!V49</f>
        <v>4.58</v>
      </c>
      <c r="X41" s="30">
        <f>'1'!W49</f>
        <v>3.5</v>
      </c>
      <c r="Y41" s="30">
        <f>'1'!X49</f>
        <v>9</v>
      </c>
      <c r="Z41" s="30">
        <f>'1'!Y49</f>
        <v>3.5</v>
      </c>
      <c r="AA41" s="30">
        <f>'1'!Z49</f>
        <v>6.4</v>
      </c>
      <c r="AB41" s="30">
        <f>'1'!AA49</f>
        <v>2.6</v>
      </c>
      <c r="AC41" s="30">
        <f>'1'!AB49</f>
        <v>0</v>
      </c>
      <c r="AD41" s="30">
        <f>'1'!AC49</f>
        <v>0</v>
      </c>
      <c r="AE41" s="30">
        <f>'1'!AD49</f>
        <v>0</v>
      </c>
      <c r="AF41" s="30">
        <f>'1'!AE49</f>
        <v>0.85</v>
      </c>
      <c r="AG41" s="30">
        <f>'1'!AF49</f>
        <v>0</v>
      </c>
      <c r="AH41" s="30">
        <f>'1'!AG49</f>
        <v>0</v>
      </c>
      <c r="AI41" s="30">
        <f>'1'!AH49</f>
        <v>0.85</v>
      </c>
      <c r="AJ41" s="30">
        <f>'1'!AI49</f>
        <v>60</v>
      </c>
      <c r="AK41" s="30">
        <f>'1'!AJ49</f>
        <v>60.85</v>
      </c>
      <c r="AL41" s="30">
        <f>'1'!AK49</f>
        <v>161.33000000000001</v>
      </c>
      <c r="AM41" s="30">
        <f>'1'!AL49</f>
        <v>167.43</v>
      </c>
      <c r="AN41" s="30">
        <f>'1'!AM49</f>
        <v>106.58000000000001</v>
      </c>
      <c r="AO41" s="30">
        <f>'1'!AN49</f>
        <v>0</v>
      </c>
      <c r="AP41" s="30">
        <f>'1'!AO49</f>
        <v>0</v>
      </c>
      <c r="AQ41" s="30">
        <f>'1'!AP49</f>
        <v>167.43</v>
      </c>
      <c r="AR41" s="30">
        <f>'1'!AQ49</f>
        <v>3.7279999999999802</v>
      </c>
      <c r="AS41" s="30">
        <f>'1'!AR49</f>
        <v>0</v>
      </c>
      <c r="AT41" s="30">
        <f>'1'!AS49</f>
        <v>60.85</v>
      </c>
      <c r="AU41" s="30">
        <f>'1'!AT49</f>
        <v>104.20799999999998</v>
      </c>
      <c r="AV41" s="30">
        <f>'1'!AU49</f>
        <v>165.05799999999999</v>
      </c>
      <c r="AW41" s="30">
        <f>'1'!AV49</f>
        <v>0</v>
      </c>
      <c r="AX41" s="30">
        <f>'1'!AW49</f>
        <v>30</v>
      </c>
      <c r="AY41" s="30">
        <f>'1'!AX49</f>
        <v>200</v>
      </c>
      <c r="AZ41" s="30">
        <f>'1'!AY49</f>
        <v>0</v>
      </c>
      <c r="BA41" s="30">
        <f>'1'!AZ49</f>
        <v>36</v>
      </c>
      <c r="BB41" s="30">
        <f>'1'!BA49</f>
        <v>12</v>
      </c>
      <c r="BC41" s="30">
        <f>'1'!BB49</f>
        <v>278</v>
      </c>
      <c r="BD41" s="30">
        <f>'1'!BC49</f>
        <v>264.09999999999997</v>
      </c>
      <c r="BE41" s="30">
        <f>'1'!BD49</f>
        <v>14</v>
      </c>
      <c r="BF41" s="30">
        <f>'1'!BE49</f>
        <v>15</v>
      </c>
      <c r="BG41" s="30">
        <f>'1'!BF49</f>
        <v>8</v>
      </c>
      <c r="BH41" s="30">
        <f>'1'!BG49</f>
        <v>9</v>
      </c>
      <c r="BI41" s="30">
        <f>'1'!BH49</f>
        <v>1</v>
      </c>
      <c r="BJ41" s="30">
        <f>'1'!BI49</f>
        <v>47</v>
      </c>
      <c r="BK41" s="30">
        <f>'1'!BJ49</f>
        <v>217.09999999999997</v>
      </c>
      <c r="BL41" s="30">
        <f>'1'!BK49</f>
        <v>104.20799999999998</v>
      </c>
      <c r="BM41" s="30">
        <f>'1'!BL49</f>
        <v>112.89199999999998</v>
      </c>
    </row>
    <row r="42" spans="1:65">
      <c r="A42" s="78">
        <f>'1'!A50</f>
        <v>42887</v>
      </c>
      <c r="B42" s="82" t="str">
        <f t="shared" si="0"/>
        <v>19:00:00</v>
      </c>
      <c r="C42" s="30" t="str">
        <f>'1'!B50</f>
        <v>19H00</v>
      </c>
      <c r="D42" s="30">
        <f>'1'!C50</f>
        <v>972</v>
      </c>
      <c r="E42" s="30">
        <f>'1'!D50</f>
        <v>1000</v>
      </c>
      <c r="F42" s="30">
        <f>'1'!E50</f>
        <v>685</v>
      </c>
      <c r="G42" s="30">
        <f>'1'!F50</f>
        <v>67</v>
      </c>
      <c r="H42" s="30">
        <f>'1'!G50</f>
        <v>0</v>
      </c>
      <c r="I42" s="30">
        <f>'1'!H50</f>
        <v>23</v>
      </c>
      <c r="J42" s="30">
        <f>'1'!I50</f>
        <v>2657</v>
      </c>
      <c r="K42" s="30">
        <f>'1'!J50</f>
        <v>90</v>
      </c>
      <c r="L42" s="30">
        <f>'1'!K50</f>
        <v>545</v>
      </c>
      <c r="M42" s="30">
        <f>'1'!L50</f>
        <v>540</v>
      </c>
      <c r="N42" s="30">
        <f>'1'!M50</f>
        <v>290</v>
      </c>
      <c r="O42" s="30">
        <f>'1'!N50</f>
        <v>0</v>
      </c>
      <c r="P42" s="30">
        <f>'1'!O50</f>
        <v>18</v>
      </c>
      <c r="Q42" s="30">
        <f>'1'!P50</f>
        <v>18</v>
      </c>
      <c r="R42" s="30">
        <f>'1'!Q50</f>
        <v>10</v>
      </c>
      <c r="S42" s="30">
        <f>'1'!R50</f>
        <v>0</v>
      </c>
      <c r="T42" s="30">
        <f>'1'!S50</f>
        <v>1085</v>
      </c>
      <c r="U42" s="30">
        <f>'1'!T50</f>
        <v>46</v>
      </c>
      <c r="V42" s="30">
        <f>'1'!U50</f>
        <v>136</v>
      </c>
      <c r="W42" s="30">
        <f>'1'!V50</f>
        <v>6.43</v>
      </c>
      <c r="X42" s="30">
        <f>'1'!W50</f>
        <v>3.5</v>
      </c>
      <c r="Y42" s="30">
        <f>'1'!X50</f>
        <v>9.5</v>
      </c>
      <c r="Z42" s="30">
        <f>'1'!Y50</f>
        <v>5.0999999999999996</v>
      </c>
      <c r="AA42" s="30">
        <f>'1'!Z50</f>
        <v>7.9</v>
      </c>
      <c r="AB42" s="30">
        <f>'1'!AA50</f>
        <v>3.1</v>
      </c>
      <c r="AC42" s="30">
        <f>'1'!AB50</f>
        <v>0</v>
      </c>
      <c r="AD42" s="30">
        <f>'1'!AC50</f>
        <v>0</v>
      </c>
      <c r="AE42" s="30">
        <f>'1'!AD50</f>
        <v>0</v>
      </c>
      <c r="AF42" s="30">
        <f>'1'!AE50</f>
        <v>0.85</v>
      </c>
      <c r="AG42" s="30">
        <f>'1'!AF50</f>
        <v>0</v>
      </c>
      <c r="AH42" s="30">
        <f>'1'!AG50</f>
        <v>0</v>
      </c>
      <c r="AI42" s="30">
        <f>'1'!AH50</f>
        <v>0.85</v>
      </c>
      <c r="AJ42" s="30">
        <f>'1'!AI50</f>
        <v>75</v>
      </c>
      <c r="AK42" s="30">
        <f>'1'!AJ50</f>
        <v>75.849999999999994</v>
      </c>
      <c r="AL42" s="30">
        <f>'1'!AK50</f>
        <v>165.78</v>
      </c>
      <c r="AM42" s="30">
        <f>'1'!AL50</f>
        <v>172.38</v>
      </c>
      <c r="AN42" s="30">
        <f>'1'!AM50</f>
        <v>96.53</v>
      </c>
      <c r="AO42" s="30">
        <f>'1'!AN50</f>
        <v>0</v>
      </c>
      <c r="AP42" s="30">
        <f>'1'!AO50</f>
        <v>0</v>
      </c>
      <c r="AQ42" s="30">
        <f>'1'!AP50</f>
        <v>172.38</v>
      </c>
      <c r="AR42" s="30">
        <f>'1'!AQ50</f>
        <v>14.277999999999992</v>
      </c>
      <c r="AS42" s="30">
        <f>'1'!AR50</f>
        <v>0</v>
      </c>
      <c r="AT42" s="30">
        <f>'1'!AS50</f>
        <v>75.849999999999994</v>
      </c>
      <c r="AU42" s="30">
        <f>'1'!AT50</f>
        <v>104.20799999999998</v>
      </c>
      <c r="AV42" s="30">
        <f>'1'!AU50</f>
        <v>180.05799999999999</v>
      </c>
      <c r="AW42" s="30">
        <f>'1'!AV50</f>
        <v>0</v>
      </c>
      <c r="AX42" s="30">
        <f>'1'!AW50</f>
        <v>30</v>
      </c>
      <c r="AY42" s="30">
        <f>'1'!AX50</f>
        <v>200</v>
      </c>
      <c r="AZ42" s="30">
        <f>'1'!AY50</f>
        <v>0</v>
      </c>
      <c r="BA42" s="30">
        <f>'1'!AZ50</f>
        <v>36</v>
      </c>
      <c r="BB42" s="30">
        <f>'1'!BA50</f>
        <v>12</v>
      </c>
      <c r="BC42" s="30">
        <f>'1'!BB50</f>
        <v>278</v>
      </c>
      <c r="BD42" s="30">
        <f>'1'!BC50</f>
        <v>264.09999999999997</v>
      </c>
      <c r="BE42" s="30">
        <f>'1'!BD50</f>
        <v>14</v>
      </c>
      <c r="BF42" s="30">
        <f>'1'!BE50</f>
        <v>15</v>
      </c>
      <c r="BG42" s="30">
        <f>'1'!BF50</f>
        <v>8</v>
      </c>
      <c r="BH42" s="30">
        <f>'1'!BG50</f>
        <v>9</v>
      </c>
      <c r="BI42" s="30">
        <f>'1'!BH50</f>
        <v>1</v>
      </c>
      <c r="BJ42" s="30">
        <f>'1'!BI50</f>
        <v>47</v>
      </c>
      <c r="BK42" s="30">
        <f>'1'!BJ50</f>
        <v>217.09999999999997</v>
      </c>
      <c r="BL42" s="30">
        <f>'1'!BK50</f>
        <v>104.20799999999998</v>
      </c>
      <c r="BM42" s="30">
        <f>'1'!BL50</f>
        <v>112.89199999999998</v>
      </c>
    </row>
    <row r="43" spans="1:65">
      <c r="A43" s="78">
        <f>'1'!A51</f>
        <v>42887</v>
      </c>
      <c r="B43" s="82" t="str">
        <f t="shared" si="0"/>
        <v>19:15:00</v>
      </c>
      <c r="C43" s="30" t="str">
        <f>'1'!B51</f>
        <v>19H15</v>
      </c>
      <c r="D43" s="30">
        <f>'1'!C51</f>
        <v>969</v>
      </c>
      <c r="E43" s="30">
        <f>'1'!D51</f>
        <v>964</v>
      </c>
      <c r="F43" s="30">
        <f>'1'!E51</f>
        <v>675</v>
      </c>
      <c r="G43" s="30">
        <f>'1'!F51</f>
        <v>67</v>
      </c>
      <c r="H43" s="30">
        <f>'1'!G51</f>
        <v>0</v>
      </c>
      <c r="I43" s="30">
        <f>'1'!H51</f>
        <v>23</v>
      </c>
      <c r="J43" s="30">
        <f>'1'!I51</f>
        <v>2608</v>
      </c>
      <c r="K43" s="30">
        <f>'1'!J51</f>
        <v>90</v>
      </c>
      <c r="L43" s="30">
        <f>'1'!K51</f>
        <v>539</v>
      </c>
      <c r="M43" s="30">
        <f>'1'!L51</f>
        <v>540</v>
      </c>
      <c r="N43" s="30">
        <f>'1'!M51</f>
        <v>290</v>
      </c>
      <c r="O43" s="30">
        <f>'1'!N51</f>
        <v>0</v>
      </c>
      <c r="P43" s="30">
        <f>'1'!O51</f>
        <v>18</v>
      </c>
      <c r="Q43" s="30">
        <f>'1'!P51</f>
        <v>18</v>
      </c>
      <c r="R43" s="30">
        <f>'1'!Q51</f>
        <v>10</v>
      </c>
      <c r="S43" s="30">
        <f>'1'!R51</f>
        <v>0</v>
      </c>
      <c r="T43" s="30">
        <f>'1'!S51</f>
        <v>1079</v>
      </c>
      <c r="U43" s="30">
        <f>'1'!T51</f>
        <v>46</v>
      </c>
      <c r="V43" s="30">
        <f>'1'!U51</f>
        <v>136</v>
      </c>
      <c r="W43" s="30">
        <f>'1'!V51</f>
        <v>6.43</v>
      </c>
      <c r="X43" s="30">
        <f>'1'!W51</f>
        <v>3.5</v>
      </c>
      <c r="Y43" s="30">
        <f>'1'!X51</f>
        <v>9.5</v>
      </c>
      <c r="Z43" s="30">
        <f>'1'!Y51</f>
        <v>5.0999999999999996</v>
      </c>
      <c r="AA43" s="30">
        <f>'1'!Z51</f>
        <v>7.9</v>
      </c>
      <c r="AB43" s="30">
        <f>'1'!AA51</f>
        <v>3.1</v>
      </c>
      <c r="AC43" s="30">
        <f>'1'!AB51</f>
        <v>0</v>
      </c>
      <c r="AD43" s="30">
        <f>'1'!AC51</f>
        <v>0</v>
      </c>
      <c r="AE43" s="30">
        <f>'1'!AD51</f>
        <v>0</v>
      </c>
      <c r="AF43" s="30">
        <f>'1'!AE51</f>
        <v>0.85</v>
      </c>
      <c r="AG43" s="30">
        <f>'1'!AF51</f>
        <v>0</v>
      </c>
      <c r="AH43" s="30">
        <f>'1'!AG51</f>
        <v>0</v>
      </c>
      <c r="AI43" s="30">
        <f>'1'!AH51</f>
        <v>0.85</v>
      </c>
      <c r="AJ43" s="30">
        <f>'1'!AI51</f>
        <v>75</v>
      </c>
      <c r="AK43" s="30">
        <f>'1'!AJ51</f>
        <v>75.849999999999994</v>
      </c>
      <c r="AL43" s="30">
        <f>'1'!AK51</f>
        <v>165.78</v>
      </c>
      <c r="AM43" s="30">
        <f>'1'!AL51</f>
        <v>172.38</v>
      </c>
      <c r="AN43" s="30">
        <f>'1'!AM51</f>
        <v>96.53</v>
      </c>
      <c r="AO43" s="30">
        <f>'1'!AN51</f>
        <v>0</v>
      </c>
      <c r="AP43" s="30">
        <f>'1'!AO51</f>
        <v>0</v>
      </c>
      <c r="AQ43" s="30">
        <f>'1'!AP51</f>
        <v>172.38</v>
      </c>
      <c r="AR43" s="30">
        <f>'1'!AQ51</f>
        <v>14.277999999999992</v>
      </c>
      <c r="AS43" s="30">
        <f>'1'!AR51</f>
        <v>0</v>
      </c>
      <c r="AT43" s="30">
        <f>'1'!AS51</f>
        <v>75.849999999999994</v>
      </c>
      <c r="AU43" s="30">
        <f>'1'!AT51</f>
        <v>104.20799999999998</v>
      </c>
      <c r="AV43" s="30">
        <f>'1'!AU51</f>
        <v>180.05799999999999</v>
      </c>
      <c r="AW43" s="30">
        <f>'1'!AV51</f>
        <v>0</v>
      </c>
      <c r="AX43" s="30">
        <f>'1'!AW51</f>
        <v>30</v>
      </c>
      <c r="AY43" s="30">
        <f>'1'!AX51</f>
        <v>200</v>
      </c>
      <c r="AZ43" s="30">
        <f>'1'!AY51</f>
        <v>0</v>
      </c>
      <c r="BA43" s="30">
        <f>'1'!AZ51</f>
        <v>36</v>
      </c>
      <c r="BB43" s="30">
        <f>'1'!BA51</f>
        <v>12</v>
      </c>
      <c r="BC43" s="30">
        <f>'1'!BB51</f>
        <v>278</v>
      </c>
      <c r="BD43" s="30">
        <f>'1'!BC51</f>
        <v>264.09999999999997</v>
      </c>
      <c r="BE43" s="30">
        <f>'1'!BD51</f>
        <v>14</v>
      </c>
      <c r="BF43" s="30">
        <f>'1'!BE51</f>
        <v>15</v>
      </c>
      <c r="BG43" s="30">
        <f>'1'!BF51</f>
        <v>8</v>
      </c>
      <c r="BH43" s="30">
        <f>'1'!BG51</f>
        <v>9</v>
      </c>
      <c r="BI43" s="30">
        <f>'1'!BH51</f>
        <v>1</v>
      </c>
      <c r="BJ43" s="30">
        <f>'1'!BI51</f>
        <v>47</v>
      </c>
      <c r="BK43" s="30">
        <f>'1'!BJ51</f>
        <v>217.09999999999997</v>
      </c>
      <c r="BL43" s="30">
        <f>'1'!BK51</f>
        <v>104.20799999999998</v>
      </c>
      <c r="BM43" s="30">
        <f>'1'!BL51</f>
        <v>112.89199999999998</v>
      </c>
    </row>
    <row r="44" spans="1:65">
      <c r="A44" s="78">
        <f>'1'!A52</f>
        <v>42887</v>
      </c>
      <c r="B44" s="82" t="str">
        <f t="shared" si="0"/>
        <v>19:30:00</v>
      </c>
      <c r="C44" s="30" t="str">
        <f>'1'!B52</f>
        <v>19H30</v>
      </c>
      <c r="D44" s="30">
        <f>'1'!C52</f>
        <v>974</v>
      </c>
      <c r="E44" s="30">
        <f>'1'!D52</f>
        <v>973</v>
      </c>
      <c r="F44" s="30">
        <f>'1'!E52</f>
        <v>685</v>
      </c>
      <c r="G44" s="30">
        <f>'1'!F52</f>
        <v>68</v>
      </c>
      <c r="H44" s="30">
        <f>'1'!G52</f>
        <v>0</v>
      </c>
      <c r="I44" s="30">
        <f>'1'!H52</f>
        <v>23</v>
      </c>
      <c r="J44" s="30">
        <f>'1'!I52</f>
        <v>2632</v>
      </c>
      <c r="K44" s="30">
        <f>'1'!J52</f>
        <v>91</v>
      </c>
      <c r="L44" s="30">
        <f>'1'!K52</f>
        <v>545</v>
      </c>
      <c r="M44" s="30">
        <f>'1'!L52</f>
        <v>543</v>
      </c>
      <c r="N44" s="30">
        <f>'1'!M52</f>
        <v>300</v>
      </c>
      <c r="O44" s="30">
        <f>'1'!N52</f>
        <v>0</v>
      </c>
      <c r="P44" s="30">
        <f>'1'!O52</f>
        <v>18</v>
      </c>
      <c r="Q44" s="30">
        <f>'1'!P52</f>
        <v>18</v>
      </c>
      <c r="R44" s="30">
        <f>'1'!Q52</f>
        <v>10</v>
      </c>
      <c r="S44" s="30">
        <f>'1'!R52</f>
        <v>0</v>
      </c>
      <c r="T44" s="30">
        <f>'1'!S52</f>
        <v>1088</v>
      </c>
      <c r="U44" s="30">
        <f>'1'!T52</f>
        <v>46</v>
      </c>
      <c r="V44" s="30">
        <f>'1'!U52</f>
        <v>137</v>
      </c>
      <c r="W44" s="30">
        <f>'1'!V52</f>
        <v>6.43</v>
      </c>
      <c r="X44" s="30">
        <f>'1'!W52</f>
        <v>3.5</v>
      </c>
      <c r="Y44" s="30">
        <f>'1'!X52</f>
        <v>9.5</v>
      </c>
      <c r="Z44" s="30">
        <f>'1'!Y52</f>
        <v>5.0999999999999996</v>
      </c>
      <c r="AA44" s="30">
        <f>'1'!Z52</f>
        <v>7.9</v>
      </c>
      <c r="AB44" s="30">
        <f>'1'!AA52</f>
        <v>3.1</v>
      </c>
      <c r="AC44" s="30">
        <f>'1'!AB52</f>
        <v>0</v>
      </c>
      <c r="AD44" s="30">
        <f>'1'!AC52</f>
        <v>0</v>
      </c>
      <c r="AE44" s="30">
        <f>'1'!AD52</f>
        <v>0</v>
      </c>
      <c r="AF44" s="30">
        <f>'1'!AE52</f>
        <v>0.85</v>
      </c>
      <c r="AG44" s="30">
        <f>'1'!AF52</f>
        <v>0</v>
      </c>
      <c r="AH44" s="30">
        <f>'1'!AG52</f>
        <v>0</v>
      </c>
      <c r="AI44" s="30">
        <f>'1'!AH52</f>
        <v>0.85</v>
      </c>
      <c r="AJ44" s="30">
        <f>'1'!AI52</f>
        <v>75</v>
      </c>
      <c r="AK44" s="30">
        <f>'1'!AJ52</f>
        <v>75.849999999999994</v>
      </c>
      <c r="AL44" s="30">
        <f>'1'!AK52</f>
        <v>166.78</v>
      </c>
      <c r="AM44" s="30">
        <f>'1'!AL52</f>
        <v>173.38</v>
      </c>
      <c r="AN44" s="30">
        <f>'1'!AM52</f>
        <v>97.53</v>
      </c>
      <c r="AO44" s="30">
        <f>'1'!AN52</f>
        <v>0</v>
      </c>
      <c r="AP44" s="30">
        <f>'1'!AO52</f>
        <v>0</v>
      </c>
      <c r="AQ44" s="30">
        <f>'1'!AP52</f>
        <v>173.38</v>
      </c>
      <c r="AR44" s="30">
        <f>'1'!AQ52</f>
        <v>13.277999999999992</v>
      </c>
      <c r="AS44" s="30">
        <f>'1'!AR52</f>
        <v>0</v>
      </c>
      <c r="AT44" s="30">
        <f>'1'!AS52</f>
        <v>75.849999999999994</v>
      </c>
      <c r="AU44" s="30">
        <f>'1'!AT52</f>
        <v>104.20799999999998</v>
      </c>
      <c r="AV44" s="30">
        <f>'1'!AU52</f>
        <v>180.05799999999999</v>
      </c>
      <c r="AW44" s="30">
        <f>'1'!AV52</f>
        <v>0</v>
      </c>
      <c r="AX44" s="30">
        <f>'1'!AW52</f>
        <v>30</v>
      </c>
      <c r="AY44" s="30">
        <f>'1'!AX52</f>
        <v>200</v>
      </c>
      <c r="AZ44" s="30">
        <f>'1'!AY52</f>
        <v>0</v>
      </c>
      <c r="BA44" s="30">
        <f>'1'!AZ52</f>
        <v>36</v>
      </c>
      <c r="BB44" s="30">
        <f>'1'!BA52</f>
        <v>12</v>
      </c>
      <c r="BC44" s="30">
        <f>'1'!BB52</f>
        <v>278</v>
      </c>
      <c r="BD44" s="30">
        <f>'1'!BC52</f>
        <v>264.09999999999997</v>
      </c>
      <c r="BE44" s="30">
        <f>'1'!BD52</f>
        <v>14</v>
      </c>
      <c r="BF44" s="30">
        <f>'1'!BE52</f>
        <v>15</v>
      </c>
      <c r="BG44" s="30">
        <f>'1'!BF52</f>
        <v>8</v>
      </c>
      <c r="BH44" s="30">
        <f>'1'!BG52</f>
        <v>9</v>
      </c>
      <c r="BI44" s="30">
        <f>'1'!BH52</f>
        <v>1</v>
      </c>
      <c r="BJ44" s="30">
        <f>'1'!BI52</f>
        <v>47</v>
      </c>
      <c r="BK44" s="30">
        <f>'1'!BJ52</f>
        <v>217.09999999999997</v>
      </c>
      <c r="BL44" s="30">
        <f>'1'!BK52</f>
        <v>104.20799999999998</v>
      </c>
      <c r="BM44" s="30">
        <f>'1'!BL52</f>
        <v>112.89199999999998</v>
      </c>
    </row>
    <row r="45" spans="1:65">
      <c r="A45" s="78">
        <f>'1'!A53</f>
        <v>42887</v>
      </c>
      <c r="B45" s="82" t="str">
        <f t="shared" si="0"/>
        <v>19:45:00</v>
      </c>
      <c r="C45" s="30" t="str">
        <f>'1'!B53</f>
        <v>19H45</v>
      </c>
      <c r="D45" s="30">
        <f>'1'!C53</f>
        <v>965</v>
      </c>
      <c r="E45" s="30">
        <f>'1'!D53</f>
        <v>985</v>
      </c>
      <c r="F45" s="30">
        <f>'1'!E53</f>
        <v>681</v>
      </c>
      <c r="G45" s="30">
        <f>'1'!F53</f>
        <v>68</v>
      </c>
      <c r="H45" s="30">
        <f>'1'!G53</f>
        <v>0</v>
      </c>
      <c r="I45" s="30">
        <f>'1'!H53</f>
        <v>23</v>
      </c>
      <c r="J45" s="30">
        <f>'1'!I53</f>
        <v>2631</v>
      </c>
      <c r="K45" s="30">
        <f>'1'!J53</f>
        <v>91</v>
      </c>
      <c r="L45" s="30">
        <f>'1'!K53</f>
        <v>549</v>
      </c>
      <c r="M45" s="30">
        <f>'1'!L53</f>
        <v>546</v>
      </c>
      <c r="N45" s="30">
        <f>'1'!M53</f>
        <v>300</v>
      </c>
      <c r="O45" s="30">
        <f>'1'!N53</f>
        <v>0</v>
      </c>
      <c r="P45" s="30">
        <f>'1'!O53</f>
        <v>18</v>
      </c>
      <c r="Q45" s="30">
        <f>'1'!P53</f>
        <v>18</v>
      </c>
      <c r="R45" s="30">
        <f>'1'!Q53</f>
        <v>10</v>
      </c>
      <c r="S45" s="30">
        <f>'1'!R53</f>
        <v>0</v>
      </c>
      <c r="T45" s="30">
        <f>'1'!S53</f>
        <v>1095</v>
      </c>
      <c r="U45" s="30">
        <f>'1'!T53</f>
        <v>46</v>
      </c>
      <c r="V45" s="30">
        <f>'1'!U53</f>
        <v>137</v>
      </c>
      <c r="W45" s="30">
        <f>'1'!V53</f>
        <v>6.43</v>
      </c>
      <c r="X45" s="30">
        <f>'1'!W53</f>
        <v>3.5</v>
      </c>
      <c r="Y45" s="30">
        <f>'1'!X53</f>
        <v>9.5</v>
      </c>
      <c r="Z45" s="30">
        <f>'1'!Y53</f>
        <v>5.0999999999999996</v>
      </c>
      <c r="AA45" s="30">
        <f>'1'!Z53</f>
        <v>7.9</v>
      </c>
      <c r="AB45" s="30">
        <f>'1'!AA53</f>
        <v>3.1</v>
      </c>
      <c r="AC45" s="30">
        <f>'1'!AB53</f>
        <v>0</v>
      </c>
      <c r="AD45" s="30">
        <f>'1'!AC53</f>
        <v>0</v>
      </c>
      <c r="AE45" s="30">
        <f>'1'!AD53</f>
        <v>0</v>
      </c>
      <c r="AF45" s="30">
        <f>'1'!AE53</f>
        <v>0.85</v>
      </c>
      <c r="AG45" s="30">
        <f>'1'!AF53</f>
        <v>0</v>
      </c>
      <c r="AH45" s="30">
        <f>'1'!AG53</f>
        <v>0</v>
      </c>
      <c r="AI45" s="30">
        <f>'1'!AH53</f>
        <v>0.85</v>
      </c>
      <c r="AJ45" s="30">
        <f>'1'!AI53</f>
        <v>75</v>
      </c>
      <c r="AK45" s="30">
        <f>'1'!AJ53</f>
        <v>75.849999999999994</v>
      </c>
      <c r="AL45" s="30">
        <f>'1'!AK53</f>
        <v>166.78</v>
      </c>
      <c r="AM45" s="30">
        <f>'1'!AL53</f>
        <v>173.38</v>
      </c>
      <c r="AN45" s="30">
        <f>'1'!AM53</f>
        <v>97.53</v>
      </c>
      <c r="AO45" s="30">
        <f>'1'!AN53</f>
        <v>0</v>
      </c>
      <c r="AP45" s="30">
        <f>'1'!AO53</f>
        <v>0</v>
      </c>
      <c r="AQ45" s="30">
        <f>'1'!AP53</f>
        <v>173.38</v>
      </c>
      <c r="AR45" s="30">
        <f>'1'!AQ53</f>
        <v>13.277999999999992</v>
      </c>
      <c r="AS45" s="30">
        <f>'1'!AR53</f>
        <v>0</v>
      </c>
      <c r="AT45" s="30">
        <f>'1'!AS53</f>
        <v>75.849999999999994</v>
      </c>
      <c r="AU45" s="30">
        <f>'1'!AT53</f>
        <v>104.20799999999998</v>
      </c>
      <c r="AV45" s="30">
        <f>'1'!AU53</f>
        <v>180.05799999999999</v>
      </c>
      <c r="AW45" s="30">
        <f>'1'!AV53</f>
        <v>0</v>
      </c>
      <c r="AX45" s="30">
        <f>'1'!AW53</f>
        <v>30</v>
      </c>
      <c r="AY45" s="30">
        <f>'1'!AX53</f>
        <v>200</v>
      </c>
      <c r="AZ45" s="30">
        <f>'1'!AY53</f>
        <v>0</v>
      </c>
      <c r="BA45" s="30">
        <f>'1'!AZ53</f>
        <v>36</v>
      </c>
      <c r="BB45" s="30">
        <f>'1'!BA53</f>
        <v>12</v>
      </c>
      <c r="BC45" s="30">
        <f>'1'!BB53</f>
        <v>278</v>
      </c>
      <c r="BD45" s="30">
        <f>'1'!BC53</f>
        <v>264.09999999999997</v>
      </c>
      <c r="BE45" s="30">
        <f>'1'!BD53</f>
        <v>14</v>
      </c>
      <c r="BF45" s="30">
        <f>'1'!BE53</f>
        <v>15</v>
      </c>
      <c r="BG45" s="30">
        <f>'1'!BF53</f>
        <v>8</v>
      </c>
      <c r="BH45" s="30">
        <f>'1'!BG53</f>
        <v>9</v>
      </c>
      <c r="BI45" s="30">
        <f>'1'!BH53</f>
        <v>1</v>
      </c>
      <c r="BJ45" s="30">
        <f>'1'!BI53</f>
        <v>47</v>
      </c>
      <c r="BK45" s="30">
        <f>'1'!BJ53</f>
        <v>217.09999999999997</v>
      </c>
      <c r="BL45" s="30">
        <f>'1'!BK53</f>
        <v>104.20799999999998</v>
      </c>
      <c r="BM45" s="30">
        <f>'1'!BL53</f>
        <v>112.89199999999998</v>
      </c>
    </row>
    <row r="46" spans="1:65">
      <c r="A46" s="78">
        <f>'1'!A54</f>
        <v>42887</v>
      </c>
      <c r="B46" s="82" t="str">
        <f t="shared" si="0"/>
        <v>20:00:00</v>
      </c>
      <c r="C46" s="30" t="str">
        <f>'1'!B54</f>
        <v>20H00</v>
      </c>
      <c r="D46" s="30">
        <f>'1'!C54</f>
        <v>968</v>
      </c>
      <c r="E46" s="30">
        <f>'1'!D54</f>
        <v>992</v>
      </c>
      <c r="F46" s="30">
        <f>'1'!E54</f>
        <v>676</v>
      </c>
      <c r="G46" s="30">
        <f>'1'!F54</f>
        <v>68</v>
      </c>
      <c r="H46" s="30">
        <f>'1'!G54</f>
        <v>0</v>
      </c>
      <c r="I46" s="30">
        <f>'1'!H54</f>
        <v>23</v>
      </c>
      <c r="J46" s="30">
        <f>'1'!I54</f>
        <v>2636</v>
      </c>
      <c r="K46" s="30">
        <f>'1'!J54</f>
        <v>91</v>
      </c>
      <c r="L46" s="30">
        <f>'1'!K54</f>
        <v>552</v>
      </c>
      <c r="M46" s="30">
        <f>'1'!L54</f>
        <v>536</v>
      </c>
      <c r="N46" s="30">
        <f>'1'!M54</f>
        <v>320</v>
      </c>
      <c r="O46" s="30">
        <f>'1'!N54</f>
        <v>0</v>
      </c>
      <c r="P46" s="30">
        <f>'1'!O54</f>
        <v>18</v>
      </c>
      <c r="Q46" s="30">
        <f>'1'!P54</f>
        <v>18</v>
      </c>
      <c r="R46" s="30">
        <f>'1'!Q54</f>
        <v>11</v>
      </c>
      <c r="S46" s="30">
        <f>'1'!R54</f>
        <v>0</v>
      </c>
      <c r="T46" s="30">
        <f>'1'!S54</f>
        <v>1088</v>
      </c>
      <c r="U46" s="30">
        <f>'1'!T54</f>
        <v>47</v>
      </c>
      <c r="V46" s="30">
        <f>'1'!U54</f>
        <v>138</v>
      </c>
      <c r="W46" s="30">
        <f>'1'!V54</f>
        <v>6.43</v>
      </c>
      <c r="X46" s="30">
        <f>'1'!W54</f>
        <v>3.5</v>
      </c>
      <c r="Y46" s="30">
        <f>'1'!X54</f>
        <v>9</v>
      </c>
      <c r="Z46" s="30">
        <f>'1'!Y54</f>
        <v>5.2</v>
      </c>
      <c r="AA46" s="30">
        <f>'1'!Z54</f>
        <v>7.7</v>
      </c>
      <c r="AB46" s="30">
        <f>'1'!AA54</f>
        <v>3.3</v>
      </c>
      <c r="AC46" s="30">
        <f>'1'!AB54</f>
        <v>0</v>
      </c>
      <c r="AD46" s="30">
        <f>'1'!AC54</f>
        <v>0</v>
      </c>
      <c r="AE46" s="30">
        <f>'1'!AD54</f>
        <v>0</v>
      </c>
      <c r="AF46" s="30">
        <f>'1'!AE54</f>
        <v>0.85</v>
      </c>
      <c r="AG46" s="30">
        <f>'1'!AF54</f>
        <v>0</v>
      </c>
      <c r="AH46" s="30">
        <f>'1'!AG54</f>
        <v>0</v>
      </c>
      <c r="AI46" s="30">
        <f>'1'!AH54</f>
        <v>0.85</v>
      </c>
      <c r="AJ46" s="30">
        <f>'1'!AI54</f>
        <v>75</v>
      </c>
      <c r="AK46" s="30">
        <f>'1'!AJ54</f>
        <v>75.849999999999994</v>
      </c>
      <c r="AL46" s="30">
        <f>'1'!AK54</f>
        <v>167.17999999999998</v>
      </c>
      <c r="AM46" s="30">
        <f>'1'!AL54</f>
        <v>173.98</v>
      </c>
      <c r="AN46" s="30">
        <f>'1'!AM54</f>
        <v>98.13</v>
      </c>
      <c r="AO46" s="30">
        <f>'1'!AN54</f>
        <v>0</v>
      </c>
      <c r="AP46" s="30">
        <f>'1'!AO54</f>
        <v>0</v>
      </c>
      <c r="AQ46" s="30">
        <f>'1'!AP54</f>
        <v>173.98</v>
      </c>
      <c r="AR46" s="30">
        <f>'1'!AQ54</f>
        <v>12.878000000000014</v>
      </c>
      <c r="AS46" s="30">
        <f>'1'!AR54</f>
        <v>0</v>
      </c>
      <c r="AT46" s="30">
        <f>'1'!AS54</f>
        <v>75.849999999999994</v>
      </c>
      <c r="AU46" s="30">
        <f>'1'!AT54</f>
        <v>104.20799999999998</v>
      </c>
      <c r="AV46" s="30">
        <f>'1'!AU54</f>
        <v>180.05799999999999</v>
      </c>
      <c r="AW46" s="30">
        <f>'1'!AV54</f>
        <v>0</v>
      </c>
      <c r="AX46" s="30">
        <f>'1'!AW54</f>
        <v>30</v>
      </c>
      <c r="AY46" s="30">
        <f>'1'!AX54</f>
        <v>200</v>
      </c>
      <c r="AZ46" s="30">
        <f>'1'!AY54</f>
        <v>0</v>
      </c>
      <c r="BA46" s="30">
        <f>'1'!AZ54</f>
        <v>36</v>
      </c>
      <c r="BB46" s="30">
        <f>'1'!BA54</f>
        <v>12</v>
      </c>
      <c r="BC46" s="30">
        <f>'1'!BB54</f>
        <v>278</v>
      </c>
      <c r="BD46" s="30">
        <f>'1'!BC54</f>
        <v>264.09999999999997</v>
      </c>
      <c r="BE46" s="30">
        <f>'1'!BD54</f>
        <v>14</v>
      </c>
      <c r="BF46" s="30">
        <f>'1'!BE54</f>
        <v>15</v>
      </c>
      <c r="BG46" s="30">
        <f>'1'!BF54</f>
        <v>8</v>
      </c>
      <c r="BH46" s="30">
        <f>'1'!BG54</f>
        <v>9</v>
      </c>
      <c r="BI46" s="30">
        <f>'1'!BH54</f>
        <v>1</v>
      </c>
      <c r="BJ46" s="30">
        <f>'1'!BI54</f>
        <v>47</v>
      </c>
      <c r="BK46" s="30">
        <f>'1'!BJ54</f>
        <v>217.09999999999997</v>
      </c>
      <c r="BL46" s="30">
        <f>'1'!BK54</f>
        <v>104.20799999999998</v>
      </c>
      <c r="BM46" s="30">
        <f>'1'!BL54</f>
        <v>112.89199999999998</v>
      </c>
    </row>
    <row r="47" spans="1:65">
      <c r="A47" s="78">
        <f>'1'!A55</f>
        <v>42887</v>
      </c>
      <c r="B47" s="82" t="str">
        <f t="shared" si="0"/>
        <v>20:15:00</v>
      </c>
      <c r="C47" s="30" t="str">
        <f>'1'!B55</f>
        <v>20H15</v>
      </c>
      <c r="D47" s="30">
        <f>'1'!C55</f>
        <v>968</v>
      </c>
      <c r="E47" s="30">
        <f>'1'!D55</f>
        <v>992</v>
      </c>
      <c r="F47" s="30">
        <f>'1'!E55</f>
        <v>676</v>
      </c>
      <c r="G47" s="30">
        <f>'1'!F55</f>
        <v>68</v>
      </c>
      <c r="H47" s="30">
        <f>'1'!G55</f>
        <v>0</v>
      </c>
      <c r="I47" s="30">
        <f>'1'!H55</f>
        <v>23</v>
      </c>
      <c r="J47" s="30">
        <f>'1'!I55</f>
        <v>2636</v>
      </c>
      <c r="K47" s="30">
        <f>'1'!J55</f>
        <v>91</v>
      </c>
      <c r="L47" s="30">
        <f>'1'!K55</f>
        <v>555</v>
      </c>
      <c r="M47" s="30">
        <f>'1'!L55</f>
        <v>536</v>
      </c>
      <c r="N47" s="30">
        <f>'1'!M55</f>
        <v>320</v>
      </c>
      <c r="O47" s="30">
        <f>'1'!N55</f>
        <v>0</v>
      </c>
      <c r="P47" s="30">
        <f>'1'!O55</f>
        <v>18</v>
      </c>
      <c r="Q47" s="30">
        <f>'1'!P55</f>
        <v>18</v>
      </c>
      <c r="R47" s="30">
        <f>'1'!Q55</f>
        <v>11</v>
      </c>
      <c r="S47" s="30">
        <f>'1'!R55</f>
        <v>0</v>
      </c>
      <c r="T47" s="30">
        <f>'1'!S55</f>
        <v>1091</v>
      </c>
      <c r="U47" s="30">
        <f>'1'!T55</f>
        <v>47</v>
      </c>
      <c r="V47" s="30">
        <f>'1'!U55</f>
        <v>138</v>
      </c>
      <c r="W47" s="30">
        <f>'1'!V55</f>
        <v>6.43</v>
      </c>
      <c r="X47" s="30">
        <f>'1'!W55</f>
        <v>3.5</v>
      </c>
      <c r="Y47" s="30">
        <f>'1'!X55</f>
        <v>9</v>
      </c>
      <c r="Z47" s="30">
        <f>'1'!Y55</f>
        <v>5.2</v>
      </c>
      <c r="AA47" s="30">
        <f>'1'!Z55</f>
        <v>7.7</v>
      </c>
      <c r="AB47" s="30">
        <f>'1'!AA55</f>
        <v>3.3</v>
      </c>
      <c r="AC47" s="30">
        <f>'1'!AB55</f>
        <v>0</v>
      </c>
      <c r="AD47" s="30">
        <f>'1'!AC55</f>
        <v>0</v>
      </c>
      <c r="AE47" s="30">
        <f>'1'!AD55</f>
        <v>0</v>
      </c>
      <c r="AF47" s="30">
        <f>'1'!AE55</f>
        <v>0.85</v>
      </c>
      <c r="AG47" s="30">
        <f>'1'!AF55</f>
        <v>0</v>
      </c>
      <c r="AH47" s="30">
        <f>'1'!AG55</f>
        <v>0</v>
      </c>
      <c r="AI47" s="30">
        <f>'1'!AH55</f>
        <v>0.85</v>
      </c>
      <c r="AJ47" s="30">
        <f>'1'!AI55</f>
        <v>75</v>
      </c>
      <c r="AK47" s="30">
        <f>'1'!AJ55</f>
        <v>75.849999999999994</v>
      </c>
      <c r="AL47" s="30">
        <f>'1'!AK55</f>
        <v>167.17999999999998</v>
      </c>
      <c r="AM47" s="30">
        <f>'1'!AL55</f>
        <v>173.98</v>
      </c>
      <c r="AN47" s="30">
        <f>'1'!AM55</f>
        <v>98.13</v>
      </c>
      <c r="AO47" s="30">
        <f>'1'!AN55</f>
        <v>0</v>
      </c>
      <c r="AP47" s="30">
        <f>'1'!AO55</f>
        <v>0</v>
      </c>
      <c r="AQ47" s="30">
        <f>'1'!AP55</f>
        <v>173.98</v>
      </c>
      <c r="AR47" s="30">
        <f>'1'!AQ55</f>
        <v>12.878000000000014</v>
      </c>
      <c r="AS47" s="30">
        <f>'1'!AR55</f>
        <v>0</v>
      </c>
      <c r="AT47" s="30">
        <f>'1'!AS55</f>
        <v>75.849999999999994</v>
      </c>
      <c r="AU47" s="30">
        <f>'1'!AT55</f>
        <v>104.20799999999998</v>
      </c>
      <c r="AV47" s="30">
        <f>'1'!AU55</f>
        <v>180.05799999999999</v>
      </c>
      <c r="AW47" s="30">
        <f>'1'!AV55</f>
        <v>0</v>
      </c>
      <c r="AX47" s="30">
        <f>'1'!AW55</f>
        <v>30</v>
      </c>
      <c r="AY47" s="30">
        <f>'1'!AX55</f>
        <v>200</v>
      </c>
      <c r="AZ47" s="30">
        <f>'1'!AY55</f>
        <v>0</v>
      </c>
      <c r="BA47" s="30">
        <f>'1'!AZ55</f>
        <v>36</v>
      </c>
      <c r="BB47" s="30">
        <f>'1'!BA55</f>
        <v>12</v>
      </c>
      <c r="BC47" s="30">
        <f>'1'!BB55</f>
        <v>278</v>
      </c>
      <c r="BD47" s="30">
        <f>'1'!BC55</f>
        <v>264.09999999999997</v>
      </c>
      <c r="BE47" s="30">
        <f>'1'!BD55</f>
        <v>14</v>
      </c>
      <c r="BF47" s="30">
        <f>'1'!BE55</f>
        <v>15</v>
      </c>
      <c r="BG47" s="30">
        <f>'1'!BF55</f>
        <v>8</v>
      </c>
      <c r="BH47" s="30">
        <f>'1'!BG55</f>
        <v>9</v>
      </c>
      <c r="BI47" s="30">
        <f>'1'!BH55</f>
        <v>1</v>
      </c>
      <c r="BJ47" s="30">
        <f>'1'!BI55</f>
        <v>47</v>
      </c>
      <c r="BK47" s="30">
        <f>'1'!BJ55</f>
        <v>217.09999999999997</v>
      </c>
      <c r="BL47" s="30">
        <f>'1'!BK55</f>
        <v>104.20799999999998</v>
      </c>
      <c r="BM47" s="30">
        <f>'1'!BL55</f>
        <v>112.89199999999998</v>
      </c>
    </row>
    <row r="48" spans="1:65">
      <c r="A48" s="78">
        <f>'1'!A56</f>
        <v>42887</v>
      </c>
      <c r="B48" s="82" t="str">
        <f t="shared" si="0"/>
        <v>20:30:00</v>
      </c>
      <c r="C48" s="30" t="str">
        <f>'1'!B56</f>
        <v>20H30</v>
      </c>
      <c r="D48" s="30">
        <f>'1'!C56</f>
        <v>959</v>
      </c>
      <c r="E48" s="30">
        <f>'1'!D56</f>
        <v>973</v>
      </c>
      <c r="F48" s="30">
        <f>'1'!E56</f>
        <v>681</v>
      </c>
      <c r="G48" s="30">
        <f>'1'!F56</f>
        <v>69</v>
      </c>
      <c r="H48" s="30">
        <f>'1'!G56</f>
        <v>0</v>
      </c>
      <c r="I48" s="30">
        <f>'1'!H56</f>
        <v>24</v>
      </c>
      <c r="J48" s="30">
        <f>'1'!I56</f>
        <v>2613</v>
      </c>
      <c r="K48" s="30">
        <f>'1'!J56</f>
        <v>93</v>
      </c>
      <c r="L48" s="30">
        <f>'1'!K56</f>
        <v>555</v>
      </c>
      <c r="M48" s="30">
        <f>'1'!L56</f>
        <v>536</v>
      </c>
      <c r="N48" s="30">
        <f>'1'!M56</f>
        <v>320</v>
      </c>
      <c r="O48" s="30">
        <f>'1'!N56</f>
        <v>0</v>
      </c>
      <c r="P48" s="30">
        <f>'1'!O56</f>
        <v>18</v>
      </c>
      <c r="Q48" s="30">
        <f>'1'!P56</f>
        <v>18</v>
      </c>
      <c r="R48" s="30">
        <f>'1'!Q56</f>
        <v>11</v>
      </c>
      <c r="S48" s="30">
        <f>'1'!R56</f>
        <v>0</v>
      </c>
      <c r="T48" s="30">
        <f>'1'!S56</f>
        <v>1091</v>
      </c>
      <c r="U48" s="30">
        <f>'1'!T56</f>
        <v>47</v>
      </c>
      <c r="V48" s="30">
        <f>'1'!U56</f>
        <v>140</v>
      </c>
      <c r="W48" s="30">
        <f>'1'!V56</f>
        <v>6.43</v>
      </c>
      <c r="X48" s="30">
        <f>'1'!W56</f>
        <v>3.5</v>
      </c>
      <c r="Y48" s="30">
        <f>'1'!X56</f>
        <v>5</v>
      </c>
      <c r="Z48" s="30">
        <f>'1'!Y56</f>
        <v>5.2</v>
      </c>
      <c r="AA48" s="30">
        <f>'1'!Z56</f>
        <v>7.7</v>
      </c>
      <c r="AB48" s="30">
        <f>'1'!AA56</f>
        <v>3.3</v>
      </c>
      <c r="AC48" s="30">
        <f>'1'!AB56</f>
        <v>0</v>
      </c>
      <c r="AD48" s="30">
        <f>'1'!AC56</f>
        <v>0</v>
      </c>
      <c r="AE48" s="30">
        <f>'1'!AD56</f>
        <v>0</v>
      </c>
      <c r="AF48" s="30">
        <f>'1'!AE56</f>
        <v>0.85</v>
      </c>
      <c r="AG48" s="30">
        <f>'1'!AF56</f>
        <v>0</v>
      </c>
      <c r="AH48" s="30">
        <f>'1'!AG56</f>
        <v>0</v>
      </c>
      <c r="AI48" s="30">
        <f>'1'!AH56</f>
        <v>0.85</v>
      </c>
      <c r="AJ48" s="30">
        <f>'1'!AI56</f>
        <v>75</v>
      </c>
      <c r="AK48" s="30">
        <f>'1'!AJ56</f>
        <v>75.849999999999994</v>
      </c>
      <c r="AL48" s="30">
        <f>'1'!AK56</f>
        <v>165.17999999999998</v>
      </c>
      <c r="AM48" s="30">
        <f>'1'!AL56</f>
        <v>171.98</v>
      </c>
      <c r="AN48" s="30">
        <f>'1'!AM56</f>
        <v>96.13</v>
      </c>
      <c r="AO48" s="30">
        <f>'1'!AN56</f>
        <v>0</v>
      </c>
      <c r="AP48" s="30">
        <f>'1'!AO56</f>
        <v>0</v>
      </c>
      <c r="AQ48" s="30">
        <f>'1'!AP56</f>
        <v>171.98</v>
      </c>
      <c r="AR48" s="30">
        <f>'1'!AQ56</f>
        <v>14.878000000000014</v>
      </c>
      <c r="AS48" s="30">
        <f>'1'!AR56</f>
        <v>0</v>
      </c>
      <c r="AT48" s="30">
        <f>'1'!AS56</f>
        <v>75.849999999999994</v>
      </c>
      <c r="AU48" s="30">
        <f>'1'!AT56</f>
        <v>104.20799999999998</v>
      </c>
      <c r="AV48" s="30">
        <f>'1'!AU56</f>
        <v>180.05799999999999</v>
      </c>
      <c r="AW48" s="30">
        <f>'1'!AV56</f>
        <v>0</v>
      </c>
      <c r="AX48" s="30">
        <f>'1'!AW56</f>
        <v>30</v>
      </c>
      <c r="AY48" s="30">
        <f>'1'!AX56</f>
        <v>200</v>
      </c>
      <c r="AZ48" s="30">
        <f>'1'!AY56</f>
        <v>0</v>
      </c>
      <c r="BA48" s="30">
        <f>'1'!AZ56</f>
        <v>36</v>
      </c>
      <c r="BB48" s="30">
        <f>'1'!BA56</f>
        <v>12</v>
      </c>
      <c r="BC48" s="30">
        <f>'1'!BB56</f>
        <v>278</v>
      </c>
      <c r="BD48" s="30">
        <f>'1'!BC56</f>
        <v>264.09999999999997</v>
      </c>
      <c r="BE48" s="30">
        <f>'1'!BD56</f>
        <v>14</v>
      </c>
      <c r="BF48" s="30">
        <f>'1'!BE56</f>
        <v>15</v>
      </c>
      <c r="BG48" s="30">
        <f>'1'!BF56</f>
        <v>8</v>
      </c>
      <c r="BH48" s="30">
        <f>'1'!BG56</f>
        <v>9</v>
      </c>
      <c r="BI48" s="30">
        <f>'1'!BH56</f>
        <v>1</v>
      </c>
      <c r="BJ48" s="30">
        <f>'1'!BI56</f>
        <v>47</v>
      </c>
      <c r="BK48" s="30">
        <f>'1'!BJ56</f>
        <v>217.09999999999997</v>
      </c>
      <c r="BL48" s="30">
        <f>'1'!BK56</f>
        <v>104.20799999999998</v>
      </c>
      <c r="BM48" s="30">
        <f>'1'!BL56</f>
        <v>112.89199999999998</v>
      </c>
    </row>
    <row r="49" spans="1:65">
      <c r="A49" s="78">
        <f>'1'!A57</f>
        <v>42887</v>
      </c>
      <c r="B49" s="82" t="str">
        <f t="shared" si="0"/>
        <v>20:45:00</v>
      </c>
      <c r="C49" s="30" t="str">
        <f>'1'!B57</f>
        <v>20H45</v>
      </c>
      <c r="D49" s="30">
        <f>'1'!C57</f>
        <v>959</v>
      </c>
      <c r="E49" s="30">
        <f>'1'!D57</f>
        <v>973</v>
      </c>
      <c r="F49" s="30">
        <f>'1'!E57</f>
        <v>681</v>
      </c>
      <c r="G49" s="30">
        <f>'1'!F57</f>
        <v>69</v>
      </c>
      <c r="H49" s="30">
        <f>'1'!G57</f>
        <v>0</v>
      </c>
      <c r="I49" s="30">
        <f>'1'!H57</f>
        <v>24</v>
      </c>
      <c r="J49" s="30">
        <f>'1'!I57</f>
        <v>2613</v>
      </c>
      <c r="K49" s="30">
        <f>'1'!J57</f>
        <v>93</v>
      </c>
      <c r="L49" s="30">
        <f>'1'!K57</f>
        <v>555</v>
      </c>
      <c r="M49" s="30">
        <f>'1'!L57</f>
        <v>536</v>
      </c>
      <c r="N49" s="30">
        <f>'1'!M57</f>
        <v>320</v>
      </c>
      <c r="O49" s="30">
        <f>'1'!N57</f>
        <v>0</v>
      </c>
      <c r="P49" s="30">
        <f>'1'!O57</f>
        <v>18</v>
      </c>
      <c r="Q49" s="30">
        <f>'1'!P57</f>
        <v>18</v>
      </c>
      <c r="R49" s="30">
        <f>'1'!Q57</f>
        <v>11</v>
      </c>
      <c r="S49" s="30">
        <f>'1'!R57</f>
        <v>0</v>
      </c>
      <c r="T49" s="30">
        <f>'1'!S57</f>
        <v>1091</v>
      </c>
      <c r="U49" s="30">
        <f>'1'!T57</f>
        <v>47</v>
      </c>
      <c r="V49" s="30">
        <f>'1'!U57</f>
        <v>140</v>
      </c>
      <c r="W49" s="30">
        <f>'1'!V57</f>
        <v>6.43</v>
      </c>
      <c r="X49" s="30">
        <f>'1'!W57</f>
        <v>3.5</v>
      </c>
      <c r="Y49" s="30">
        <f>'1'!X57</f>
        <v>5</v>
      </c>
      <c r="Z49" s="30">
        <f>'1'!Y57</f>
        <v>5.2</v>
      </c>
      <c r="AA49" s="30">
        <f>'1'!Z57</f>
        <v>7.7</v>
      </c>
      <c r="AB49" s="30">
        <f>'1'!AA57</f>
        <v>3.3</v>
      </c>
      <c r="AC49" s="30">
        <f>'1'!AB57</f>
        <v>0</v>
      </c>
      <c r="AD49" s="30">
        <f>'1'!AC57</f>
        <v>0</v>
      </c>
      <c r="AE49" s="30">
        <f>'1'!AD57</f>
        <v>0</v>
      </c>
      <c r="AF49" s="30">
        <f>'1'!AE57</f>
        <v>0.85</v>
      </c>
      <c r="AG49" s="30">
        <f>'1'!AF57</f>
        <v>0</v>
      </c>
      <c r="AH49" s="30">
        <f>'1'!AG57</f>
        <v>0</v>
      </c>
      <c r="AI49" s="30">
        <f>'1'!AH57</f>
        <v>0.85</v>
      </c>
      <c r="AJ49" s="30">
        <f>'1'!AI57</f>
        <v>75</v>
      </c>
      <c r="AK49" s="30">
        <f>'1'!AJ57</f>
        <v>75.849999999999994</v>
      </c>
      <c r="AL49" s="30">
        <f>'1'!AK57</f>
        <v>165.17999999999998</v>
      </c>
      <c r="AM49" s="30">
        <f>'1'!AL57</f>
        <v>171.98</v>
      </c>
      <c r="AN49" s="30">
        <f>'1'!AM57</f>
        <v>96.13</v>
      </c>
      <c r="AO49" s="30">
        <f>'1'!AN57</f>
        <v>0</v>
      </c>
      <c r="AP49" s="30">
        <f>'1'!AO57</f>
        <v>0</v>
      </c>
      <c r="AQ49" s="30">
        <f>'1'!AP57</f>
        <v>171.98</v>
      </c>
      <c r="AR49" s="30">
        <f>'1'!AQ57</f>
        <v>14.878000000000014</v>
      </c>
      <c r="AS49" s="30">
        <f>'1'!AR57</f>
        <v>0</v>
      </c>
      <c r="AT49" s="30">
        <f>'1'!AS57</f>
        <v>75.849999999999994</v>
      </c>
      <c r="AU49" s="30">
        <f>'1'!AT57</f>
        <v>104.20799999999998</v>
      </c>
      <c r="AV49" s="30">
        <f>'1'!AU57</f>
        <v>180.05799999999999</v>
      </c>
      <c r="AW49" s="30">
        <f>'1'!AV57</f>
        <v>0</v>
      </c>
      <c r="AX49" s="30">
        <f>'1'!AW57</f>
        <v>30</v>
      </c>
      <c r="AY49" s="30">
        <f>'1'!AX57</f>
        <v>200</v>
      </c>
      <c r="AZ49" s="30">
        <f>'1'!AY57</f>
        <v>0</v>
      </c>
      <c r="BA49" s="30">
        <f>'1'!AZ57</f>
        <v>36</v>
      </c>
      <c r="BB49" s="30">
        <f>'1'!BA57</f>
        <v>12</v>
      </c>
      <c r="BC49" s="30">
        <f>'1'!BB57</f>
        <v>278</v>
      </c>
      <c r="BD49" s="30">
        <f>'1'!BC57</f>
        <v>264.09999999999997</v>
      </c>
      <c r="BE49" s="30">
        <f>'1'!BD57</f>
        <v>14</v>
      </c>
      <c r="BF49" s="30">
        <f>'1'!BE57</f>
        <v>15</v>
      </c>
      <c r="BG49" s="30">
        <f>'1'!BF57</f>
        <v>8</v>
      </c>
      <c r="BH49" s="30">
        <f>'1'!BG57</f>
        <v>9</v>
      </c>
      <c r="BI49" s="30">
        <f>'1'!BH57</f>
        <v>1</v>
      </c>
      <c r="BJ49" s="30">
        <f>'1'!BI57</f>
        <v>47</v>
      </c>
      <c r="BK49" s="30">
        <f>'1'!BJ57</f>
        <v>217.09999999999997</v>
      </c>
      <c r="BL49" s="30">
        <f>'1'!BK57</f>
        <v>104.20799999999998</v>
      </c>
      <c r="BM49" s="30">
        <f>'1'!BL57</f>
        <v>112.89199999999998</v>
      </c>
    </row>
    <row r="50" spans="1:65">
      <c r="A50" s="78">
        <f>'1'!A58</f>
        <v>42887</v>
      </c>
      <c r="B50" s="82" t="str">
        <f t="shared" si="0"/>
        <v>21:00:00</v>
      </c>
      <c r="C50" s="30" t="str">
        <f>'1'!B58</f>
        <v>21H00</v>
      </c>
      <c r="D50" s="30">
        <f>'1'!C58</f>
        <v>963</v>
      </c>
      <c r="E50" s="30">
        <f>'1'!D58</f>
        <v>992</v>
      </c>
      <c r="F50" s="30">
        <f>'1'!E58</f>
        <v>677</v>
      </c>
      <c r="G50" s="30">
        <f>'1'!F58</f>
        <v>67</v>
      </c>
      <c r="H50" s="30">
        <f>'1'!G58</f>
        <v>0</v>
      </c>
      <c r="I50" s="30">
        <f>'1'!H58</f>
        <v>23</v>
      </c>
      <c r="J50" s="30">
        <f>'1'!I58</f>
        <v>2632</v>
      </c>
      <c r="K50" s="30">
        <f>'1'!J58</f>
        <v>90</v>
      </c>
      <c r="L50" s="30">
        <f>'1'!K58</f>
        <v>554</v>
      </c>
      <c r="M50" s="30">
        <f>'1'!L58</f>
        <v>528</v>
      </c>
      <c r="N50" s="30">
        <f>'1'!M58</f>
        <v>310</v>
      </c>
      <c r="O50" s="30">
        <f>'1'!N58</f>
        <v>0</v>
      </c>
      <c r="P50" s="30">
        <f>'1'!O58</f>
        <v>18</v>
      </c>
      <c r="Q50" s="30">
        <f>'1'!P58</f>
        <v>18</v>
      </c>
      <c r="R50" s="30">
        <f>'1'!Q58</f>
        <v>10</v>
      </c>
      <c r="S50" s="30">
        <f>'1'!R58</f>
        <v>0</v>
      </c>
      <c r="T50" s="30">
        <f>'1'!S58</f>
        <v>1082</v>
      </c>
      <c r="U50" s="30">
        <f>'1'!T58</f>
        <v>46</v>
      </c>
      <c r="V50" s="30">
        <f>'1'!U58</f>
        <v>136</v>
      </c>
      <c r="W50" s="30">
        <f>'1'!V58</f>
        <v>6.43</v>
      </c>
      <c r="X50" s="30">
        <f>'1'!W58</f>
        <v>3.5</v>
      </c>
      <c r="Y50" s="30">
        <f>'1'!X58</f>
        <v>8.5</v>
      </c>
      <c r="Z50" s="30">
        <f>'1'!Y58</f>
        <v>5.3</v>
      </c>
      <c r="AA50" s="30">
        <f>'1'!Z58</f>
        <v>7.8</v>
      </c>
      <c r="AB50" s="30">
        <f>'1'!AA58</f>
        <v>3.3</v>
      </c>
      <c r="AC50" s="30">
        <f>'1'!AB58</f>
        <v>0</v>
      </c>
      <c r="AD50" s="30">
        <f>'1'!AC58</f>
        <v>0</v>
      </c>
      <c r="AE50" s="30">
        <f>'1'!AD58</f>
        <v>0</v>
      </c>
      <c r="AF50" s="30">
        <f>'1'!AE58</f>
        <v>0.8</v>
      </c>
      <c r="AG50" s="30">
        <f>'1'!AF58</f>
        <v>0</v>
      </c>
      <c r="AH50" s="30">
        <f>'1'!AG58</f>
        <v>0</v>
      </c>
      <c r="AI50" s="30">
        <f>'1'!AH58</f>
        <v>0.8</v>
      </c>
      <c r="AJ50" s="30">
        <f>'1'!AI58</f>
        <v>75</v>
      </c>
      <c r="AK50" s="30">
        <f>'1'!AJ58</f>
        <v>75.8</v>
      </c>
      <c r="AL50" s="30">
        <f>'1'!AK58</f>
        <v>164.83000000000004</v>
      </c>
      <c r="AM50" s="30">
        <f>'1'!AL58</f>
        <v>171.63000000000005</v>
      </c>
      <c r="AN50" s="30">
        <f>'1'!AM58</f>
        <v>95.830000000000055</v>
      </c>
      <c r="AO50" s="30">
        <f>'1'!AN58</f>
        <v>0</v>
      </c>
      <c r="AP50" s="30">
        <f>'1'!AO58</f>
        <v>0</v>
      </c>
      <c r="AQ50" s="30">
        <f>'1'!AP58</f>
        <v>171.63000000000005</v>
      </c>
      <c r="AR50" s="30">
        <f>'1'!AQ58</f>
        <v>15.17799999999994</v>
      </c>
      <c r="AS50" s="30">
        <f>'1'!AR58</f>
        <v>0</v>
      </c>
      <c r="AT50" s="30">
        <f>'1'!AS58</f>
        <v>75.8</v>
      </c>
      <c r="AU50" s="30">
        <f>'1'!AT58</f>
        <v>104.20799999999998</v>
      </c>
      <c r="AV50" s="30">
        <f>'1'!AU58</f>
        <v>180.00799999999998</v>
      </c>
      <c r="AW50" s="30">
        <f>'1'!AV58</f>
        <v>0</v>
      </c>
      <c r="AX50" s="30">
        <f>'1'!AW58</f>
        <v>30</v>
      </c>
      <c r="AY50" s="30">
        <f>'1'!AX58</f>
        <v>200</v>
      </c>
      <c r="AZ50" s="30">
        <f>'1'!AY58</f>
        <v>0</v>
      </c>
      <c r="BA50" s="30">
        <f>'1'!AZ58</f>
        <v>36</v>
      </c>
      <c r="BB50" s="30">
        <f>'1'!BA58</f>
        <v>12</v>
      </c>
      <c r="BC50" s="30">
        <f>'1'!BB58</f>
        <v>278</v>
      </c>
      <c r="BD50" s="30">
        <f>'1'!BC58</f>
        <v>264.09999999999997</v>
      </c>
      <c r="BE50" s="30">
        <f>'1'!BD58</f>
        <v>14</v>
      </c>
      <c r="BF50" s="30">
        <f>'1'!BE58</f>
        <v>15</v>
      </c>
      <c r="BG50" s="30">
        <f>'1'!BF58</f>
        <v>8</v>
      </c>
      <c r="BH50" s="30">
        <f>'1'!BG58</f>
        <v>9</v>
      </c>
      <c r="BI50" s="30">
        <f>'1'!BH58</f>
        <v>1</v>
      </c>
      <c r="BJ50" s="30">
        <f>'1'!BI58</f>
        <v>47</v>
      </c>
      <c r="BK50" s="30">
        <f>'1'!BJ58</f>
        <v>217.09999999999997</v>
      </c>
      <c r="BL50" s="30">
        <f>'1'!BK58</f>
        <v>104.20799999999998</v>
      </c>
      <c r="BM50" s="30">
        <f>'1'!BL58</f>
        <v>112.89199999999998</v>
      </c>
    </row>
    <row r="51" spans="1:65">
      <c r="A51" s="78">
        <f>'1'!A59</f>
        <v>42887</v>
      </c>
      <c r="B51" s="82" t="str">
        <f t="shared" si="0"/>
        <v>21:15:00</v>
      </c>
      <c r="C51" s="30" t="str">
        <f>'1'!B59</f>
        <v>21H15</v>
      </c>
      <c r="D51" s="30">
        <f>'1'!C59</f>
        <v>963</v>
      </c>
      <c r="E51" s="30">
        <f>'1'!D59</f>
        <v>992</v>
      </c>
      <c r="F51" s="30">
        <f>'1'!E59</f>
        <v>677</v>
      </c>
      <c r="G51" s="30">
        <f>'1'!F59</f>
        <v>67</v>
      </c>
      <c r="H51" s="30">
        <f>'1'!G59</f>
        <v>0</v>
      </c>
      <c r="I51" s="30">
        <f>'1'!H59</f>
        <v>23</v>
      </c>
      <c r="J51" s="30">
        <f>'1'!I59</f>
        <v>2632</v>
      </c>
      <c r="K51" s="30">
        <f>'1'!J59</f>
        <v>90</v>
      </c>
      <c r="L51" s="30">
        <f>'1'!K59</f>
        <v>554</v>
      </c>
      <c r="M51" s="30">
        <f>'1'!L59</f>
        <v>528</v>
      </c>
      <c r="N51" s="30">
        <f>'1'!M59</f>
        <v>310</v>
      </c>
      <c r="O51" s="30">
        <f>'1'!N59</f>
        <v>0</v>
      </c>
      <c r="P51" s="30">
        <f>'1'!O59</f>
        <v>18</v>
      </c>
      <c r="Q51" s="30">
        <f>'1'!P59</f>
        <v>18</v>
      </c>
      <c r="R51" s="30">
        <f>'1'!Q59</f>
        <v>10</v>
      </c>
      <c r="S51" s="30">
        <f>'1'!R59</f>
        <v>0</v>
      </c>
      <c r="T51" s="30">
        <f>'1'!S59</f>
        <v>1082</v>
      </c>
      <c r="U51" s="30">
        <f>'1'!T59</f>
        <v>46</v>
      </c>
      <c r="V51" s="30">
        <f>'1'!U59</f>
        <v>136</v>
      </c>
      <c r="W51" s="30">
        <f>'1'!V59</f>
        <v>6.43</v>
      </c>
      <c r="X51" s="30">
        <f>'1'!W59</f>
        <v>3.5</v>
      </c>
      <c r="Y51" s="30">
        <f>'1'!X59</f>
        <v>8.5</v>
      </c>
      <c r="Z51" s="30">
        <f>'1'!Y59</f>
        <v>5.3</v>
      </c>
      <c r="AA51" s="30">
        <f>'1'!Z59</f>
        <v>7.8</v>
      </c>
      <c r="AB51" s="30">
        <f>'1'!AA59</f>
        <v>3.3</v>
      </c>
      <c r="AC51" s="30">
        <f>'1'!AB59</f>
        <v>0</v>
      </c>
      <c r="AD51" s="30">
        <f>'1'!AC59</f>
        <v>0</v>
      </c>
      <c r="AE51" s="30">
        <f>'1'!AD59</f>
        <v>0</v>
      </c>
      <c r="AF51" s="30">
        <f>'1'!AE59</f>
        <v>0.8</v>
      </c>
      <c r="AG51" s="30">
        <f>'1'!AF59</f>
        <v>0</v>
      </c>
      <c r="AH51" s="30">
        <f>'1'!AG59</f>
        <v>0</v>
      </c>
      <c r="AI51" s="30">
        <f>'1'!AH59</f>
        <v>0.8</v>
      </c>
      <c r="AJ51" s="30">
        <f>'1'!AI59</f>
        <v>75</v>
      </c>
      <c r="AK51" s="30">
        <f>'1'!AJ59</f>
        <v>75.8</v>
      </c>
      <c r="AL51" s="30">
        <f>'1'!AK59</f>
        <v>164.83000000000004</v>
      </c>
      <c r="AM51" s="30">
        <f>'1'!AL59</f>
        <v>171.63000000000005</v>
      </c>
      <c r="AN51" s="30">
        <f>'1'!AM59</f>
        <v>95.830000000000055</v>
      </c>
      <c r="AO51" s="30">
        <f>'1'!AN59</f>
        <v>0</v>
      </c>
      <c r="AP51" s="30">
        <f>'1'!AO59</f>
        <v>0</v>
      </c>
      <c r="AQ51" s="30">
        <f>'1'!AP59</f>
        <v>171.63000000000005</v>
      </c>
      <c r="AR51" s="30">
        <f>'1'!AQ59</f>
        <v>15.17799999999994</v>
      </c>
      <c r="AS51" s="30">
        <f>'1'!AR59</f>
        <v>0</v>
      </c>
      <c r="AT51" s="30">
        <f>'1'!AS59</f>
        <v>75.8</v>
      </c>
      <c r="AU51" s="30">
        <f>'1'!AT59</f>
        <v>104.20799999999998</v>
      </c>
      <c r="AV51" s="30">
        <f>'1'!AU59</f>
        <v>180.00799999999998</v>
      </c>
      <c r="AW51" s="30">
        <f>'1'!AV59</f>
        <v>0</v>
      </c>
      <c r="AX51" s="30">
        <f>'1'!AW59</f>
        <v>30</v>
      </c>
      <c r="AY51" s="30">
        <f>'1'!AX59</f>
        <v>200</v>
      </c>
      <c r="AZ51" s="30">
        <f>'1'!AY59</f>
        <v>0</v>
      </c>
      <c r="BA51" s="30">
        <f>'1'!AZ59</f>
        <v>36</v>
      </c>
      <c r="BB51" s="30">
        <f>'1'!BA59</f>
        <v>12</v>
      </c>
      <c r="BC51" s="30">
        <f>'1'!BB59</f>
        <v>278</v>
      </c>
      <c r="BD51" s="30">
        <f>'1'!BC59</f>
        <v>264.09999999999997</v>
      </c>
      <c r="BE51" s="30">
        <f>'1'!BD59</f>
        <v>14</v>
      </c>
      <c r="BF51" s="30">
        <f>'1'!BE59</f>
        <v>15</v>
      </c>
      <c r="BG51" s="30">
        <f>'1'!BF59</f>
        <v>8</v>
      </c>
      <c r="BH51" s="30">
        <f>'1'!BG59</f>
        <v>9</v>
      </c>
      <c r="BI51" s="30">
        <f>'1'!BH59</f>
        <v>1</v>
      </c>
      <c r="BJ51" s="30">
        <f>'1'!BI59</f>
        <v>47</v>
      </c>
      <c r="BK51" s="30">
        <f>'1'!BJ59</f>
        <v>217.09999999999997</v>
      </c>
      <c r="BL51" s="30">
        <f>'1'!BK59</f>
        <v>104.20799999999998</v>
      </c>
      <c r="BM51" s="30">
        <f>'1'!BL59</f>
        <v>112.89199999999998</v>
      </c>
    </row>
    <row r="52" spans="1:65">
      <c r="A52" s="78">
        <f>'1'!A60</f>
        <v>42887</v>
      </c>
      <c r="B52" s="82" t="str">
        <f t="shared" si="0"/>
        <v>21:30:00</v>
      </c>
      <c r="C52" s="30" t="str">
        <f>'1'!B60</f>
        <v>21H30</v>
      </c>
      <c r="D52" s="30">
        <f>'1'!C60</f>
        <v>959</v>
      </c>
      <c r="E52" s="30">
        <f>'1'!D60</f>
        <v>992</v>
      </c>
      <c r="F52" s="30">
        <f>'1'!E60</f>
        <v>666</v>
      </c>
      <c r="G52" s="30">
        <f>'1'!F60</f>
        <v>67</v>
      </c>
      <c r="H52" s="30">
        <f>'1'!G60</f>
        <v>0</v>
      </c>
      <c r="I52" s="30">
        <f>'1'!H60</f>
        <v>23</v>
      </c>
      <c r="J52" s="30">
        <f>'1'!I60</f>
        <v>2617</v>
      </c>
      <c r="K52" s="30">
        <f>'1'!J60</f>
        <v>90</v>
      </c>
      <c r="L52" s="30">
        <f>'1'!K60</f>
        <v>559</v>
      </c>
      <c r="M52" s="30">
        <f>'1'!L60</f>
        <v>521</v>
      </c>
      <c r="N52" s="30">
        <f>'1'!M60</f>
        <v>330</v>
      </c>
      <c r="O52" s="30">
        <f>'1'!N60</f>
        <v>0</v>
      </c>
      <c r="P52" s="30">
        <f>'1'!O60</f>
        <v>18</v>
      </c>
      <c r="Q52" s="30">
        <f>'1'!P60</f>
        <v>18</v>
      </c>
      <c r="R52" s="30">
        <f>'1'!Q60</f>
        <v>11</v>
      </c>
      <c r="S52" s="30">
        <f>'1'!R60</f>
        <v>0</v>
      </c>
      <c r="T52" s="30">
        <f>'1'!S60</f>
        <v>1080</v>
      </c>
      <c r="U52" s="30">
        <f>'1'!T60</f>
        <v>47</v>
      </c>
      <c r="V52" s="30">
        <f>'1'!U60</f>
        <v>137</v>
      </c>
      <c r="W52" s="30">
        <f>'1'!V60</f>
        <v>6.43</v>
      </c>
      <c r="X52" s="30">
        <f>'1'!W60</f>
        <v>3.5</v>
      </c>
      <c r="Y52" s="30">
        <f>'1'!X60</f>
        <v>8.5</v>
      </c>
      <c r="Z52" s="30">
        <f>'1'!Y60</f>
        <v>5.3</v>
      </c>
      <c r="AA52" s="30">
        <f>'1'!Z60</f>
        <v>7.8</v>
      </c>
      <c r="AB52" s="30">
        <f>'1'!AA60</f>
        <v>3.3</v>
      </c>
      <c r="AC52" s="30">
        <f>'1'!AB60</f>
        <v>0</v>
      </c>
      <c r="AD52" s="30">
        <f>'1'!AC60</f>
        <v>0</v>
      </c>
      <c r="AE52" s="30">
        <f>'1'!AD60</f>
        <v>0</v>
      </c>
      <c r="AF52" s="30">
        <f>'1'!AE60</f>
        <v>0.8</v>
      </c>
      <c r="AG52" s="30">
        <f>'1'!AF60</f>
        <v>0</v>
      </c>
      <c r="AH52" s="30">
        <f>'1'!AG60</f>
        <v>0</v>
      </c>
      <c r="AI52" s="30">
        <f>'1'!AH60</f>
        <v>0.8</v>
      </c>
      <c r="AJ52" s="30">
        <f>'1'!AI60</f>
        <v>75</v>
      </c>
      <c r="AK52" s="30">
        <f>'1'!AJ60</f>
        <v>75.8</v>
      </c>
      <c r="AL52" s="30">
        <f>'1'!AK60</f>
        <v>165.83000000000004</v>
      </c>
      <c r="AM52" s="30">
        <f>'1'!AL60</f>
        <v>172.63000000000005</v>
      </c>
      <c r="AN52" s="30">
        <f>'1'!AM60</f>
        <v>96.830000000000055</v>
      </c>
      <c r="AO52" s="30">
        <f>'1'!AN60</f>
        <v>0</v>
      </c>
      <c r="AP52" s="30">
        <f>'1'!AO60</f>
        <v>0</v>
      </c>
      <c r="AQ52" s="30">
        <f>'1'!AP60</f>
        <v>172.63000000000005</v>
      </c>
      <c r="AR52" s="30">
        <f>'1'!AQ60</f>
        <v>14.17799999999994</v>
      </c>
      <c r="AS52" s="30">
        <f>'1'!AR60</f>
        <v>0</v>
      </c>
      <c r="AT52" s="30">
        <f>'1'!AS60</f>
        <v>75.8</v>
      </c>
      <c r="AU52" s="30">
        <f>'1'!AT60</f>
        <v>104.20799999999998</v>
      </c>
      <c r="AV52" s="30">
        <f>'1'!AU60</f>
        <v>180.00799999999998</v>
      </c>
      <c r="AW52" s="30">
        <f>'1'!AV60</f>
        <v>0</v>
      </c>
      <c r="AX52" s="30">
        <f>'1'!AW60</f>
        <v>30</v>
      </c>
      <c r="AY52" s="30">
        <f>'1'!AX60</f>
        <v>200</v>
      </c>
      <c r="AZ52" s="30">
        <f>'1'!AY60</f>
        <v>0</v>
      </c>
      <c r="BA52" s="30">
        <f>'1'!AZ60</f>
        <v>36</v>
      </c>
      <c r="BB52" s="30">
        <f>'1'!BA60</f>
        <v>12</v>
      </c>
      <c r="BC52" s="30">
        <f>'1'!BB60</f>
        <v>278</v>
      </c>
      <c r="BD52" s="30">
        <f>'1'!BC60</f>
        <v>264.09999999999997</v>
      </c>
      <c r="BE52" s="30">
        <f>'1'!BD60</f>
        <v>14</v>
      </c>
      <c r="BF52" s="30">
        <f>'1'!BE60</f>
        <v>15</v>
      </c>
      <c r="BG52" s="30">
        <f>'1'!BF60</f>
        <v>8</v>
      </c>
      <c r="BH52" s="30">
        <f>'1'!BG60</f>
        <v>9</v>
      </c>
      <c r="BI52" s="30">
        <f>'1'!BH60</f>
        <v>1</v>
      </c>
      <c r="BJ52" s="30">
        <f>'1'!BI60</f>
        <v>47</v>
      </c>
      <c r="BK52" s="30">
        <f>'1'!BJ60</f>
        <v>217.09999999999997</v>
      </c>
      <c r="BL52" s="30">
        <f>'1'!BK60</f>
        <v>104.20799999999998</v>
      </c>
      <c r="BM52" s="30">
        <f>'1'!BL60</f>
        <v>112.89199999999998</v>
      </c>
    </row>
    <row r="53" spans="1:65">
      <c r="A53" s="78">
        <f>'1'!A61</f>
        <v>42887</v>
      </c>
      <c r="B53" s="82" t="str">
        <f t="shared" si="0"/>
        <v>21:45:00</v>
      </c>
      <c r="C53" s="30" t="str">
        <f>'1'!B61</f>
        <v>21H45</v>
      </c>
      <c r="D53" s="30">
        <f>'1'!C61</f>
        <v>959</v>
      </c>
      <c r="E53" s="30">
        <f>'1'!D61</f>
        <v>992</v>
      </c>
      <c r="F53" s="30">
        <f>'1'!E61</f>
        <v>666</v>
      </c>
      <c r="G53" s="30">
        <f>'1'!F61</f>
        <v>67</v>
      </c>
      <c r="H53" s="30">
        <f>'1'!G61</f>
        <v>0</v>
      </c>
      <c r="I53" s="30">
        <f>'1'!H61</f>
        <v>23</v>
      </c>
      <c r="J53" s="30">
        <f>'1'!I61</f>
        <v>2617</v>
      </c>
      <c r="K53" s="30">
        <f>'1'!J61</f>
        <v>90</v>
      </c>
      <c r="L53" s="30">
        <f>'1'!K61</f>
        <v>559</v>
      </c>
      <c r="M53" s="30">
        <f>'1'!L61</f>
        <v>521</v>
      </c>
      <c r="N53" s="30">
        <f>'1'!M61</f>
        <v>330</v>
      </c>
      <c r="O53" s="30">
        <f>'1'!N61</f>
        <v>0</v>
      </c>
      <c r="P53" s="30">
        <f>'1'!O61</f>
        <v>18</v>
      </c>
      <c r="Q53" s="30">
        <f>'1'!P61</f>
        <v>18</v>
      </c>
      <c r="R53" s="30">
        <f>'1'!Q61</f>
        <v>11</v>
      </c>
      <c r="S53" s="30">
        <f>'1'!R61</f>
        <v>0</v>
      </c>
      <c r="T53" s="30">
        <f>'1'!S61</f>
        <v>1080</v>
      </c>
      <c r="U53" s="30">
        <f>'1'!T61</f>
        <v>47</v>
      </c>
      <c r="V53" s="30">
        <f>'1'!U61</f>
        <v>137</v>
      </c>
      <c r="W53" s="30">
        <f>'1'!V61</f>
        <v>6.43</v>
      </c>
      <c r="X53" s="30">
        <f>'1'!W61</f>
        <v>3.5</v>
      </c>
      <c r="Y53" s="30">
        <f>'1'!X61</f>
        <v>8.5</v>
      </c>
      <c r="Z53" s="30">
        <f>'1'!Y61</f>
        <v>5.3</v>
      </c>
      <c r="AA53" s="30">
        <f>'1'!Z61</f>
        <v>7.8</v>
      </c>
      <c r="AB53" s="30">
        <f>'1'!AA61</f>
        <v>3.3</v>
      </c>
      <c r="AC53" s="30">
        <f>'1'!AB61</f>
        <v>0</v>
      </c>
      <c r="AD53" s="30">
        <f>'1'!AC61</f>
        <v>0</v>
      </c>
      <c r="AE53" s="30">
        <f>'1'!AD61</f>
        <v>0</v>
      </c>
      <c r="AF53" s="30">
        <f>'1'!AE61</f>
        <v>0.8</v>
      </c>
      <c r="AG53" s="30">
        <f>'1'!AF61</f>
        <v>0</v>
      </c>
      <c r="AH53" s="30">
        <f>'1'!AG61</f>
        <v>0</v>
      </c>
      <c r="AI53" s="30">
        <f>'1'!AH61</f>
        <v>0.8</v>
      </c>
      <c r="AJ53" s="30">
        <f>'1'!AI61</f>
        <v>75</v>
      </c>
      <c r="AK53" s="30">
        <f>'1'!AJ61</f>
        <v>75.8</v>
      </c>
      <c r="AL53" s="30">
        <f>'1'!AK61</f>
        <v>165.83000000000004</v>
      </c>
      <c r="AM53" s="30">
        <f>'1'!AL61</f>
        <v>172.63000000000005</v>
      </c>
      <c r="AN53" s="30">
        <f>'1'!AM61</f>
        <v>96.830000000000055</v>
      </c>
      <c r="AO53" s="30">
        <f>'1'!AN61</f>
        <v>0</v>
      </c>
      <c r="AP53" s="30">
        <f>'1'!AO61</f>
        <v>0</v>
      </c>
      <c r="AQ53" s="30">
        <f>'1'!AP61</f>
        <v>172.63000000000005</v>
      </c>
      <c r="AR53" s="30">
        <f>'1'!AQ61</f>
        <v>14.17799999999994</v>
      </c>
      <c r="AS53" s="30">
        <f>'1'!AR61</f>
        <v>0</v>
      </c>
      <c r="AT53" s="30">
        <f>'1'!AS61</f>
        <v>75.8</v>
      </c>
      <c r="AU53" s="30">
        <f>'1'!AT61</f>
        <v>104.20799999999998</v>
      </c>
      <c r="AV53" s="30">
        <f>'1'!AU61</f>
        <v>180.00799999999998</v>
      </c>
      <c r="AW53" s="30">
        <f>'1'!AV61</f>
        <v>0</v>
      </c>
      <c r="AX53" s="30">
        <f>'1'!AW61</f>
        <v>30</v>
      </c>
      <c r="AY53" s="30">
        <f>'1'!AX61</f>
        <v>200</v>
      </c>
      <c r="AZ53" s="30">
        <f>'1'!AY61</f>
        <v>0</v>
      </c>
      <c r="BA53" s="30">
        <f>'1'!AZ61</f>
        <v>36</v>
      </c>
      <c r="BB53" s="30">
        <f>'1'!BA61</f>
        <v>12</v>
      </c>
      <c r="BC53" s="30">
        <f>'1'!BB61</f>
        <v>278</v>
      </c>
      <c r="BD53" s="30">
        <f>'1'!BC61</f>
        <v>264.09999999999997</v>
      </c>
      <c r="BE53" s="30">
        <f>'1'!BD61</f>
        <v>14</v>
      </c>
      <c r="BF53" s="30">
        <f>'1'!BE61</f>
        <v>15</v>
      </c>
      <c r="BG53" s="30">
        <f>'1'!BF61</f>
        <v>8</v>
      </c>
      <c r="BH53" s="30">
        <f>'1'!BG61</f>
        <v>9</v>
      </c>
      <c r="BI53" s="30">
        <f>'1'!BH61</f>
        <v>1</v>
      </c>
      <c r="BJ53" s="30">
        <f>'1'!BI61</f>
        <v>47</v>
      </c>
      <c r="BK53" s="30">
        <f>'1'!BJ61</f>
        <v>217.09999999999997</v>
      </c>
      <c r="BL53" s="30">
        <f>'1'!BK61</f>
        <v>104.20799999999998</v>
      </c>
      <c r="BM53" s="30">
        <f>'1'!BL61</f>
        <v>112.89199999999998</v>
      </c>
    </row>
    <row r="54" spans="1:65">
      <c r="A54" s="78">
        <f>'1'!A62</f>
        <v>42887</v>
      </c>
      <c r="B54" s="82" t="str">
        <f t="shared" si="0"/>
        <v>22:00:00</v>
      </c>
      <c r="C54" s="30" t="str">
        <f>'1'!B62</f>
        <v>22H00</v>
      </c>
      <c r="D54" s="30">
        <f>'1'!C62</f>
        <v>949</v>
      </c>
      <c r="E54" s="30">
        <f>'1'!D62</f>
        <v>962</v>
      </c>
      <c r="F54" s="30">
        <f>'1'!E62</f>
        <v>666</v>
      </c>
      <c r="G54" s="30">
        <f>'1'!F62</f>
        <v>67</v>
      </c>
      <c r="H54" s="30">
        <f>'1'!G62</f>
        <v>0</v>
      </c>
      <c r="I54" s="30">
        <f>'1'!H62</f>
        <v>23</v>
      </c>
      <c r="J54" s="30">
        <f>'1'!I62</f>
        <v>2577</v>
      </c>
      <c r="K54" s="30">
        <f>'1'!J62</f>
        <v>90</v>
      </c>
      <c r="L54" s="30">
        <f>'1'!K62</f>
        <v>548</v>
      </c>
      <c r="M54" s="30">
        <f>'1'!L62</f>
        <v>517</v>
      </c>
      <c r="N54" s="30">
        <f>'1'!M62</f>
        <v>310</v>
      </c>
      <c r="O54" s="30">
        <f>'1'!N62</f>
        <v>0</v>
      </c>
      <c r="P54" s="30">
        <f>'1'!O62</f>
        <v>18</v>
      </c>
      <c r="Q54" s="30">
        <f>'1'!P62</f>
        <v>17</v>
      </c>
      <c r="R54" s="30">
        <f>'1'!Q62</f>
        <v>10</v>
      </c>
      <c r="S54" s="30">
        <f>'1'!R62</f>
        <v>0</v>
      </c>
      <c r="T54" s="30">
        <f>'1'!S62</f>
        <v>1065</v>
      </c>
      <c r="U54" s="30">
        <f>'1'!T62</f>
        <v>45</v>
      </c>
      <c r="V54" s="30">
        <f>'1'!U62</f>
        <v>135</v>
      </c>
      <c r="W54" s="30">
        <f>'1'!V62</f>
        <v>6.43</v>
      </c>
      <c r="X54" s="30">
        <f>'1'!W62</f>
        <v>3.5</v>
      </c>
      <c r="Y54" s="30">
        <f>'1'!X62</f>
        <v>8.5</v>
      </c>
      <c r="Z54" s="30">
        <f>'1'!Y62</f>
        <v>4.9000000000000004</v>
      </c>
      <c r="AA54" s="30">
        <f>'1'!Z62</f>
        <v>7.4</v>
      </c>
      <c r="AB54" s="30">
        <f>'1'!AA62</f>
        <v>3.2</v>
      </c>
      <c r="AC54" s="30">
        <f>'1'!AB62</f>
        <v>0</v>
      </c>
      <c r="AD54" s="30">
        <f>'1'!AC62</f>
        <v>0</v>
      </c>
      <c r="AE54" s="30">
        <f>'1'!AD62</f>
        <v>0</v>
      </c>
      <c r="AF54" s="30">
        <f>'1'!AE62</f>
        <v>0.77500000000000002</v>
      </c>
      <c r="AG54" s="30">
        <f>'1'!AF62</f>
        <v>0</v>
      </c>
      <c r="AH54" s="30">
        <f>'1'!AG62</f>
        <v>0</v>
      </c>
      <c r="AI54" s="30">
        <f>'1'!AH62</f>
        <v>0.77500000000000002</v>
      </c>
      <c r="AJ54" s="30">
        <f>'1'!AI62</f>
        <v>75</v>
      </c>
      <c r="AK54" s="30">
        <f>'1'!AJ62</f>
        <v>75.775000000000006</v>
      </c>
      <c r="AL54" s="30">
        <f>'1'!AK62</f>
        <v>163.00500000000002</v>
      </c>
      <c r="AM54" s="30">
        <f>'1'!AL62</f>
        <v>169.70500000000001</v>
      </c>
      <c r="AN54" s="30">
        <f>'1'!AM62</f>
        <v>93.93</v>
      </c>
      <c r="AO54" s="30">
        <f>'1'!AN62</f>
        <v>0</v>
      </c>
      <c r="AP54" s="30">
        <f>'1'!AO62</f>
        <v>0</v>
      </c>
      <c r="AQ54" s="30">
        <f>'1'!AP62</f>
        <v>169.70500000000001</v>
      </c>
      <c r="AR54" s="30">
        <f>'1'!AQ62</f>
        <v>16.97799999999998</v>
      </c>
      <c r="AS54" s="30">
        <f>'1'!AR62</f>
        <v>0</v>
      </c>
      <c r="AT54" s="30">
        <f>'1'!AS62</f>
        <v>75.775000000000006</v>
      </c>
      <c r="AU54" s="30">
        <f>'1'!AT62</f>
        <v>104.20799999999998</v>
      </c>
      <c r="AV54" s="30">
        <f>'1'!AU62</f>
        <v>179.983</v>
      </c>
      <c r="AW54" s="30">
        <f>'1'!AV62</f>
        <v>0</v>
      </c>
      <c r="AX54" s="30">
        <f>'1'!AW62</f>
        <v>30</v>
      </c>
      <c r="AY54" s="30">
        <f>'1'!AX62</f>
        <v>200</v>
      </c>
      <c r="AZ54" s="30">
        <f>'1'!AY62</f>
        <v>0</v>
      </c>
      <c r="BA54" s="30">
        <f>'1'!AZ62</f>
        <v>36</v>
      </c>
      <c r="BB54" s="30">
        <f>'1'!BA62</f>
        <v>12</v>
      </c>
      <c r="BC54" s="30">
        <f>'1'!BB62</f>
        <v>278</v>
      </c>
      <c r="BD54" s="30">
        <f>'1'!BC62</f>
        <v>264.09999999999997</v>
      </c>
      <c r="BE54" s="30">
        <f>'1'!BD62</f>
        <v>14</v>
      </c>
      <c r="BF54" s="30">
        <f>'1'!BE62</f>
        <v>15</v>
      </c>
      <c r="BG54" s="30">
        <f>'1'!BF62</f>
        <v>8</v>
      </c>
      <c r="BH54" s="30">
        <f>'1'!BG62</f>
        <v>9</v>
      </c>
      <c r="BI54" s="30">
        <f>'1'!BH62</f>
        <v>1</v>
      </c>
      <c r="BJ54" s="30">
        <f>'1'!BI62</f>
        <v>47</v>
      </c>
      <c r="BK54" s="30">
        <f>'1'!BJ62</f>
        <v>217.09999999999997</v>
      </c>
      <c r="BL54" s="30">
        <f>'1'!BK62</f>
        <v>104.20799999999998</v>
      </c>
      <c r="BM54" s="30">
        <f>'1'!BL62</f>
        <v>112.89199999999998</v>
      </c>
    </row>
    <row r="55" spans="1:65">
      <c r="A55" s="78">
        <f>'1'!A63</f>
        <v>42887</v>
      </c>
      <c r="B55" s="82" t="str">
        <f t="shared" si="0"/>
        <v>22:30:00</v>
      </c>
      <c r="C55" s="30" t="str">
        <f>'1'!B63</f>
        <v>22H30</v>
      </c>
      <c r="D55" s="30">
        <f>'1'!C63</f>
        <v>940</v>
      </c>
      <c r="E55" s="30">
        <f>'1'!D63</f>
        <v>948</v>
      </c>
      <c r="F55" s="30">
        <f>'1'!E63</f>
        <v>666</v>
      </c>
      <c r="G55" s="30">
        <f>'1'!F63</f>
        <v>67</v>
      </c>
      <c r="H55" s="30">
        <f>'1'!G63</f>
        <v>0</v>
      </c>
      <c r="I55" s="30">
        <f>'1'!H63</f>
        <v>23</v>
      </c>
      <c r="J55" s="30">
        <f>'1'!I63</f>
        <v>2554</v>
      </c>
      <c r="K55" s="30">
        <f>'1'!J63</f>
        <v>90</v>
      </c>
      <c r="L55" s="30">
        <f>'1'!K63</f>
        <v>539</v>
      </c>
      <c r="M55" s="30">
        <f>'1'!L63</f>
        <v>495</v>
      </c>
      <c r="N55" s="30">
        <f>'1'!M63</f>
        <v>310</v>
      </c>
      <c r="O55" s="30">
        <f>'1'!N63</f>
        <v>0</v>
      </c>
      <c r="P55" s="30">
        <f>'1'!O63</f>
        <v>18</v>
      </c>
      <c r="Q55" s="30">
        <f>'1'!P63</f>
        <v>17</v>
      </c>
      <c r="R55" s="30">
        <f>'1'!Q63</f>
        <v>10</v>
      </c>
      <c r="S55" s="30">
        <f>'1'!R63</f>
        <v>0</v>
      </c>
      <c r="T55" s="30">
        <f>'1'!S63</f>
        <v>1034</v>
      </c>
      <c r="U55" s="30">
        <f>'1'!T63</f>
        <v>45</v>
      </c>
      <c r="V55" s="30">
        <f>'1'!U63</f>
        <v>135</v>
      </c>
      <c r="W55" s="30">
        <f>'1'!V63</f>
        <v>6.43</v>
      </c>
      <c r="X55" s="30">
        <f>'1'!W63</f>
        <v>3.5</v>
      </c>
      <c r="Y55" s="30">
        <f>'1'!X63</f>
        <v>8.5</v>
      </c>
      <c r="Z55" s="30">
        <f>'1'!Y63</f>
        <v>4.9000000000000004</v>
      </c>
      <c r="AA55" s="30">
        <f>'1'!Z63</f>
        <v>7.4</v>
      </c>
      <c r="AB55" s="30">
        <f>'1'!AA63</f>
        <v>3.2</v>
      </c>
      <c r="AC55" s="30">
        <f>'1'!AB63</f>
        <v>0</v>
      </c>
      <c r="AD55" s="30">
        <f>'1'!AC63</f>
        <v>0</v>
      </c>
      <c r="AE55" s="30">
        <f>'1'!AD63</f>
        <v>0</v>
      </c>
      <c r="AF55" s="30">
        <f>'1'!AE63</f>
        <v>0.77500000000000002</v>
      </c>
      <c r="AG55" s="30">
        <f>'1'!AF63</f>
        <v>0</v>
      </c>
      <c r="AH55" s="30">
        <f>'1'!AG63</f>
        <v>0</v>
      </c>
      <c r="AI55" s="30">
        <f>'1'!AH63</f>
        <v>0.77500000000000002</v>
      </c>
      <c r="AJ55" s="30">
        <f>'1'!AI63</f>
        <v>75</v>
      </c>
      <c r="AK55" s="30">
        <f>'1'!AJ63</f>
        <v>75.775000000000006</v>
      </c>
      <c r="AL55" s="30">
        <f>'1'!AK63</f>
        <v>163.00500000000002</v>
      </c>
      <c r="AM55" s="30">
        <f>'1'!AL63</f>
        <v>169.70500000000001</v>
      </c>
      <c r="AN55" s="30">
        <f>'1'!AM63</f>
        <v>93.93</v>
      </c>
      <c r="AO55" s="30">
        <f>'1'!AN63</f>
        <v>0</v>
      </c>
      <c r="AP55" s="30">
        <f>'1'!AO63</f>
        <v>0</v>
      </c>
      <c r="AQ55" s="30">
        <f>'1'!AP63</f>
        <v>169.70500000000001</v>
      </c>
      <c r="AR55" s="30">
        <f>'1'!AQ63</f>
        <v>16.97799999999998</v>
      </c>
      <c r="AS55" s="30">
        <f>'1'!AR63</f>
        <v>0</v>
      </c>
      <c r="AT55" s="30">
        <f>'1'!AS63</f>
        <v>75.775000000000006</v>
      </c>
      <c r="AU55" s="30">
        <f>'1'!AT63</f>
        <v>104.20799999999998</v>
      </c>
      <c r="AV55" s="30">
        <f>'1'!AU63</f>
        <v>179.983</v>
      </c>
      <c r="AW55" s="30">
        <f>'1'!AV63</f>
        <v>0</v>
      </c>
      <c r="AX55" s="30">
        <f>'1'!AW63</f>
        <v>30</v>
      </c>
      <c r="AY55" s="30">
        <f>'1'!AX63</f>
        <v>200</v>
      </c>
      <c r="AZ55" s="30">
        <f>'1'!AY63</f>
        <v>0</v>
      </c>
      <c r="BA55" s="30">
        <f>'1'!AZ63</f>
        <v>36</v>
      </c>
      <c r="BB55" s="30">
        <f>'1'!BA63</f>
        <v>12</v>
      </c>
      <c r="BC55" s="30">
        <f>'1'!BB63</f>
        <v>278</v>
      </c>
      <c r="BD55" s="30">
        <f>'1'!BC63</f>
        <v>264.09999999999997</v>
      </c>
      <c r="BE55" s="30">
        <f>'1'!BD63</f>
        <v>14</v>
      </c>
      <c r="BF55" s="30">
        <f>'1'!BE63</f>
        <v>15</v>
      </c>
      <c r="BG55" s="30">
        <f>'1'!BF63</f>
        <v>8</v>
      </c>
      <c r="BH55" s="30">
        <f>'1'!BG63</f>
        <v>9</v>
      </c>
      <c r="BI55" s="30">
        <f>'1'!BH63</f>
        <v>1</v>
      </c>
      <c r="BJ55" s="30">
        <f>'1'!BI63</f>
        <v>47</v>
      </c>
      <c r="BK55" s="30">
        <f>'1'!BJ63</f>
        <v>217.09999999999997</v>
      </c>
      <c r="BL55" s="30">
        <f>'1'!BK63</f>
        <v>104.20799999999998</v>
      </c>
      <c r="BM55" s="30">
        <f>'1'!BL63</f>
        <v>112.89199999999998</v>
      </c>
    </row>
    <row r="56" spans="1:65">
      <c r="A56" s="78">
        <f>'1'!A64</f>
        <v>42887</v>
      </c>
      <c r="B56" s="82" t="str">
        <f t="shared" si="0"/>
        <v>23:00:00</v>
      </c>
      <c r="C56" s="30" t="str">
        <f>'1'!B64</f>
        <v>23H00</v>
      </c>
      <c r="D56" s="30">
        <f>'1'!C64</f>
        <v>892</v>
      </c>
      <c r="E56" s="30">
        <f>'1'!D64</f>
        <v>913</v>
      </c>
      <c r="F56" s="30">
        <f>'1'!E64</f>
        <v>645</v>
      </c>
      <c r="G56" s="30">
        <f>'1'!F64</f>
        <v>65</v>
      </c>
      <c r="H56" s="30">
        <f>'1'!G64</f>
        <v>0</v>
      </c>
      <c r="I56" s="30">
        <f>'1'!H64</f>
        <v>22</v>
      </c>
      <c r="J56" s="30">
        <f>'1'!I64</f>
        <v>2450</v>
      </c>
      <c r="K56" s="30">
        <f>'1'!J64</f>
        <v>87</v>
      </c>
      <c r="L56" s="30">
        <f>'1'!K64</f>
        <v>508</v>
      </c>
      <c r="M56" s="30">
        <f>'1'!L64</f>
        <v>476</v>
      </c>
      <c r="N56" s="30">
        <f>'1'!M64</f>
        <v>300</v>
      </c>
      <c r="O56" s="30">
        <f>'1'!N64</f>
        <v>0</v>
      </c>
      <c r="P56" s="30">
        <f>'1'!O64</f>
        <v>17</v>
      </c>
      <c r="Q56" s="30">
        <f>'1'!P64</f>
        <v>16</v>
      </c>
      <c r="R56" s="30">
        <f>'1'!Q64</f>
        <v>10</v>
      </c>
      <c r="S56" s="30">
        <f>'1'!R64</f>
        <v>0</v>
      </c>
      <c r="T56" s="30">
        <f>'1'!S64</f>
        <v>984</v>
      </c>
      <c r="U56" s="30">
        <f>'1'!T64</f>
        <v>43</v>
      </c>
      <c r="V56" s="30">
        <f>'1'!U64</f>
        <v>130</v>
      </c>
      <c r="W56" s="30">
        <f>'1'!V64</f>
        <v>5.81</v>
      </c>
      <c r="X56" s="30">
        <f>'1'!W64</f>
        <v>3.5</v>
      </c>
      <c r="Y56" s="30">
        <f>'1'!X64</f>
        <v>8</v>
      </c>
      <c r="Z56" s="30">
        <f>'1'!Y64</f>
        <v>4.5999999999999996</v>
      </c>
      <c r="AA56" s="30">
        <f>'1'!Z64</f>
        <v>6.7</v>
      </c>
      <c r="AB56" s="30">
        <f>'1'!AA64</f>
        <v>3</v>
      </c>
      <c r="AC56" s="30">
        <f>'1'!AB64</f>
        <v>0</v>
      </c>
      <c r="AD56" s="30">
        <f>'1'!AC64</f>
        <v>0</v>
      </c>
      <c r="AE56" s="30">
        <f>'1'!AD64</f>
        <v>0</v>
      </c>
      <c r="AF56" s="30">
        <f>'1'!AE64</f>
        <v>0.77500000000000002</v>
      </c>
      <c r="AG56" s="30">
        <f>'1'!AF64</f>
        <v>0</v>
      </c>
      <c r="AH56" s="30">
        <f>'1'!AG64</f>
        <v>0</v>
      </c>
      <c r="AI56" s="30">
        <f>'1'!AH64</f>
        <v>0.77500000000000002</v>
      </c>
      <c r="AJ56" s="30">
        <f>'1'!AI64</f>
        <v>75</v>
      </c>
      <c r="AK56" s="30">
        <f>'1'!AJ64</f>
        <v>75.775000000000006</v>
      </c>
      <c r="AL56" s="30">
        <f>'1'!AK64</f>
        <v>155.88499999999999</v>
      </c>
      <c r="AM56" s="30">
        <f>'1'!AL64</f>
        <v>162.38499999999999</v>
      </c>
      <c r="AN56" s="30">
        <f>'1'!AM64</f>
        <v>86.609999999999985</v>
      </c>
      <c r="AO56" s="30">
        <f>'1'!AN64</f>
        <v>0</v>
      </c>
      <c r="AP56" s="30">
        <f>'1'!AO64</f>
        <v>0</v>
      </c>
      <c r="AQ56" s="30">
        <f>'1'!AP64</f>
        <v>162.38499999999999</v>
      </c>
      <c r="AR56" s="30">
        <f>'1'!AQ64</f>
        <v>24.098000000000013</v>
      </c>
      <c r="AS56" s="30">
        <f>'1'!AR64</f>
        <v>0</v>
      </c>
      <c r="AT56" s="30">
        <f>'1'!AS64</f>
        <v>75.775000000000006</v>
      </c>
      <c r="AU56" s="30">
        <f>'1'!AT64</f>
        <v>104.20799999999998</v>
      </c>
      <c r="AV56" s="30">
        <f>'1'!AU64</f>
        <v>179.983</v>
      </c>
      <c r="AW56" s="30">
        <f>'1'!AV64</f>
        <v>0</v>
      </c>
      <c r="AX56" s="30">
        <f>'1'!AW64</f>
        <v>30</v>
      </c>
      <c r="AY56" s="30">
        <f>'1'!AX64</f>
        <v>200</v>
      </c>
      <c r="AZ56" s="30">
        <f>'1'!AY64</f>
        <v>0</v>
      </c>
      <c r="BA56" s="30">
        <f>'1'!AZ64</f>
        <v>36</v>
      </c>
      <c r="BB56" s="30">
        <f>'1'!BA64</f>
        <v>12</v>
      </c>
      <c r="BC56" s="30">
        <f>'1'!BB64</f>
        <v>278</v>
      </c>
      <c r="BD56" s="30">
        <f>'1'!BC64</f>
        <v>264.09999999999997</v>
      </c>
      <c r="BE56" s="30">
        <f>'1'!BD64</f>
        <v>14</v>
      </c>
      <c r="BF56" s="30">
        <f>'1'!BE64</f>
        <v>15</v>
      </c>
      <c r="BG56" s="30">
        <f>'1'!BF64</f>
        <v>8</v>
      </c>
      <c r="BH56" s="30">
        <f>'1'!BG64</f>
        <v>9</v>
      </c>
      <c r="BI56" s="30">
        <f>'1'!BH64</f>
        <v>1</v>
      </c>
      <c r="BJ56" s="30">
        <f>'1'!BI64</f>
        <v>47</v>
      </c>
      <c r="BK56" s="30">
        <f>'1'!BJ64</f>
        <v>217.09999999999997</v>
      </c>
      <c r="BL56" s="30">
        <f>'1'!BK64</f>
        <v>104.20799999999998</v>
      </c>
      <c r="BM56" s="30">
        <f>'1'!BL64</f>
        <v>112.89199999999998</v>
      </c>
    </row>
    <row r="57" spans="1:65">
      <c r="A57" s="78">
        <f>'1'!A65</f>
        <v>42887</v>
      </c>
      <c r="B57" s="82" t="str">
        <f t="shared" si="0"/>
        <v>23:30:00</v>
      </c>
      <c r="C57" s="30" t="str">
        <f>'1'!B65</f>
        <v>23H30</v>
      </c>
      <c r="D57" s="30">
        <f>'1'!C65</f>
        <v>867</v>
      </c>
      <c r="E57" s="30">
        <f>'1'!D65</f>
        <v>880</v>
      </c>
      <c r="F57" s="30">
        <f>'1'!E65</f>
        <v>622</v>
      </c>
      <c r="G57" s="30">
        <f>'1'!F65</f>
        <v>62</v>
      </c>
      <c r="H57" s="30">
        <f>'1'!G65</f>
        <v>0</v>
      </c>
      <c r="I57" s="30">
        <f>'1'!H65</f>
        <v>22</v>
      </c>
      <c r="J57" s="30">
        <f>'1'!I65</f>
        <v>2369</v>
      </c>
      <c r="K57" s="30">
        <f>'1'!J65</f>
        <v>84</v>
      </c>
      <c r="L57" s="30">
        <f>'1'!K65</f>
        <v>503</v>
      </c>
      <c r="M57" s="30">
        <f>'1'!L65</f>
        <v>475</v>
      </c>
      <c r="N57" s="30">
        <f>'1'!M65</f>
        <v>340</v>
      </c>
      <c r="O57" s="30">
        <f>'1'!N65</f>
        <v>0</v>
      </c>
      <c r="P57" s="30">
        <f>'1'!O65</f>
        <v>17</v>
      </c>
      <c r="Q57" s="30">
        <f>'1'!P65</f>
        <v>16</v>
      </c>
      <c r="R57" s="30">
        <f>'1'!Q65</f>
        <v>11</v>
      </c>
      <c r="S57" s="30">
        <f>'1'!R65</f>
        <v>0</v>
      </c>
      <c r="T57" s="30">
        <f>'1'!S65</f>
        <v>978</v>
      </c>
      <c r="U57" s="30">
        <f>'1'!T65</f>
        <v>44</v>
      </c>
      <c r="V57" s="30">
        <f>'1'!U65</f>
        <v>128</v>
      </c>
      <c r="W57" s="30">
        <f>'1'!V65</f>
        <v>5.81</v>
      </c>
      <c r="X57" s="30">
        <f>'1'!W65</f>
        <v>3.5</v>
      </c>
      <c r="Y57" s="30">
        <f>'1'!X65</f>
        <v>8</v>
      </c>
      <c r="Z57" s="30">
        <f>'1'!Y65</f>
        <v>4.5999999999999996</v>
      </c>
      <c r="AA57" s="30">
        <f>'1'!Z65</f>
        <v>6.7</v>
      </c>
      <c r="AB57" s="30">
        <f>'1'!AA65</f>
        <v>3</v>
      </c>
      <c r="AC57" s="30">
        <f>'1'!AB65</f>
        <v>0</v>
      </c>
      <c r="AD57" s="30">
        <f>'1'!AC65</f>
        <v>0</v>
      </c>
      <c r="AE57" s="30">
        <f>'1'!AD65</f>
        <v>0</v>
      </c>
      <c r="AF57" s="30">
        <f>'1'!AE65</f>
        <v>0.77500000000000002</v>
      </c>
      <c r="AG57" s="30">
        <f>'1'!AF65</f>
        <v>0</v>
      </c>
      <c r="AH57" s="30">
        <f>'1'!AG65</f>
        <v>0</v>
      </c>
      <c r="AI57" s="30">
        <f>'1'!AH65</f>
        <v>0.77500000000000002</v>
      </c>
      <c r="AJ57" s="30">
        <f>'1'!AI65</f>
        <v>60</v>
      </c>
      <c r="AK57" s="30">
        <f>'1'!AJ65</f>
        <v>60.774999999999999</v>
      </c>
      <c r="AL57" s="30">
        <f>'1'!AK65</f>
        <v>153.88499999999999</v>
      </c>
      <c r="AM57" s="30">
        <f>'1'!AL65</f>
        <v>160.38499999999999</v>
      </c>
      <c r="AN57" s="30">
        <f>'1'!AM65</f>
        <v>99.609999999999985</v>
      </c>
      <c r="AO57" s="30">
        <f>'1'!AN65</f>
        <v>0</v>
      </c>
      <c r="AP57" s="30">
        <f>'1'!AO65</f>
        <v>0</v>
      </c>
      <c r="AQ57" s="30">
        <f>'1'!AP65</f>
        <v>160.38499999999999</v>
      </c>
      <c r="AR57" s="30">
        <f>'1'!AQ65</f>
        <v>11.097999999999985</v>
      </c>
      <c r="AS57" s="30">
        <f>'1'!AR65</f>
        <v>0</v>
      </c>
      <c r="AT57" s="30">
        <f>'1'!AS65</f>
        <v>60.774999999999999</v>
      </c>
      <c r="AU57" s="30">
        <f>'1'!AT65</f>
        <v>104.20799999999998</v>
      </c>
      <c r="AV57" s="30">
        <f>'1'!AU65</f>
        <v>164.98299999999998</v>
      </c>
      <c r="AW57" s="30">
        <f>'1'!AV65</f>
        <v>0</v>
      </c>
      <c r="AX57" s="30">
        <f>'1'!AW65</f>
        <v>30</v>
      </c>
      <c r="AY57" s="30">
        <f>'1'!AX65</f>
        <v>200</v>
      </c>
      <c r="AZ57" s="30">
        <f>'1'!AY65</f>
        <v>0</v>
      </c>
      <c r="BA57" s="30">
        <f>'1'!AZ65</f>
        <v>36</v>
      </c>
      <c r="BB57" s="30">
        <f>'1'!BA65</f>
        <v>12</v>
      </c>
      <c r="BC57" s="30">
        <f>'1'!BB65</f>
        <v>278</v>
      </c>
      <c r="BD57" s="30">
        <f>'1'!BC65</f>
        <v>264.09999999999997</v>
      </c>
      <c r="BE57" s="30">
        <f>'1'!BD65</f>
        <v>14</v>
      </c>
      <c r="BF57" s="30">
        <f>'1'!BE65</f>
        <v>15</v>
      </c>
      <c r="BG57" s="30">
        <f>'1'!BF65</f>
        <v>8</v>
      </c>
      <c r="BH57" s="30">
        <f>'1'!BG65</f>
        <v>9</v>
      </c>
      <c r="BI57" s="30">
        <f>'1'!BH65</f>
        <v>1</v>
      </c>
      <c r="BJ57" s="30">
        <f>'1'!BI65</f>
        <v>47</v>
      </c>
      <c r="BK57" s="30">
        <f>'1'!BJ65</f>
        <v>217.09999999999997</v>
      </c>
      <c r="BL57" s="30">
        <f>'1'!BK65</f>
        <v>104.20799999999998</v>
      </c>
      <c r="BM57" s="30">
        <f>'1'!BL65</f>
        <v>112.89199999999998</v>
      </c>
    </row>
    <row r="58" spans="1:65">
      <c r="A58" s="78">
        <f>'2'!A10</f>
        <v>42888</v>
      </c>
      <c r="B58" s="82" t="str">
        <f t="shared" si="0"/>
        <v>00:00:00</v>
      </c>
      <c r="C58" s="30" t="str">
        <f>'2'!B10</f>
        <v>00H00</v>
      </c>
      <c r="D58" s="30">
        <f>'2'!C10</f>
        <v>794</v>
      </c>
      <c r="E58" s="30">
        <f>'2'!D10</f>
        <v>800</v>
      </c>
      <c r="F58" s="30">
        <f>'2'!E10</f>
        <v>570</v>
      </c>
      <c r="G58" s="30">
        <f>'2'!F10</f>
        <v>55</v>
      </c>
      <c r="H58" s="30">
        <f>'2'!G10</f>
        <v>0</v>
      </c>
      <c r="I58" s="30">
        <f>'2'!H10</f>
        <v>19</v>
      </c>
      <c r="J58" s="30">
        <f>'2'!I10</f>
        <v>2164</v>
      </c>
      <c r="K58" s="30">
        <f>'2'!J10</f>
        <v>74</v>
      </c>
      <c r="L58" s="30">
        <f>'2'!K10</f>
        <v>477</v>
      </c>
      <c r="M58" s="30">
        <f>'2'!L10</f>
        <v>476</v>
      </c>
      <c r="N58" s="30">
        <f>'2'!M10</f>
        <v>340</v>
      </c>
      <c r="O58" s="30">
        <f>'2'!N10</f>
        <v>0</v>
      </c>
      <c r="P58" s="30">
        <f>'2'!O10</f>
        <v>16</v>
      </c>
      <c r="Q58" s="30">
        <f>'2'!P10</f>
        <v>16</v>
      </c>
      <c r="R58" s="30">
        <f>'2'!Q10</f>
        <v>11</v>
      </c>
      <c r="S58" s="30">
        <f>'2'!R10</f>
        <v>0</v>
      </c>
      <c r="T58" s="30">
        <f>'2'!S10</f>
        <v>1293</v>
      </c>
      <c r="U58" s="30">
        <f>'2'!T10</f>
        <v>43</v>
      </c>
      <c r="V58" s="30">
        <f>'2'!U10</f>
        <v>117</v>
      </c>
      <c r="W58" s="30">
        <f>'2'!V10</f>
        <v>5.21</v>
      </c>
      <c r="X58" s="30">
        <f>'2'!W10</f>
        <v>3.5</v>
      </c>
      <c r="Y58" s="30">
        <f>'2'!X10</f>
        <v>7</v>
      </c>
      <c r="Z58" s="30">
        <f>'2'!Y10</f>
        <v>4</v>
      </c>
      <c r="AA58" s="30">
        <f>'2'!Z10</f>
        <v>6.2</v>
      </c>
      <c r="AB58" s="30">
        <f>'2'!AA10</f>
        <v>2.9</v>
      </c>
      <c r="AC58" s="30">
        <f>'2'!AB10</f>
        <v>0</v>
      </c>
      <c r="AD58" s="30">
        <f>'2'!AC10</f>
        <v>0</v>
      </c>
      <c r="AE58" s="30">
        <f>'2'!AD10</f>
        <v>0</v>
      </c>
      <c r="AF58" s="30">
        <f>'2'!AE10</f>
        <v>0.77500000000000002</v>
      </c>
      <c r="AG58" s="30">
        <f>'2'!AF10</f>
        <v>0</v>
      </c>
      <c r="AH58" s="30">
        <f>'2'!AG10</f>
        <v>0</v>
      </c>
      <c r="AI58" s="30">
        <f>'2'!AH10</f>
        <v>0.77500000000000002</v>
      </c>
      <c r="AJ58" s="30">
        <f>'2'!AI10</f>
        <v>75</v>
      </c>
      <c r="AK58" s="30">
        <f>'2'!AJ10</f>
        <v>75.775000000000006</v>
      </c>
      <c r="AL58" s="30">
        <f>'2'!AK10</f>
        <v>140.18499999999997</v>
      </c>
      <c r="AM58" s="30">
        <f>'2'!AL10</f>
        <v>146.58499999999998</v>
      </c>
      <c r="AN58" s="30">
        <f>'2'!AM10</f>
        <v>70.809999999999974</v>
      </c>
      <c r="AO58" s="30">
        <f>'2'!AN10</f>
        <v>0</v>
      </c>
      <c r="AP58" s="30">
        <f>'2'!AO10</f>
        <v>0</v>
      </c>
      <c r="AQ58" s="30">
        <f>'2'!AP10</f>
        <v>146.58499999999998</v>
      </c>
      <c r="AR58" s="30">
        <f>'2'!AQ10</f>
        <v>58.950000000000017</v>
      </c>
      <c r="AS58" s="30">
        <f>'2'!AR10</f>
        <v>0</v>
      </c>
      <c r="AT58" s="30">
        <f>'2'!AS10</f>
        <v>75.775000000000006</v>
      </c>
      <c r="AU58" s="30">
        <f>'2'!AT10</f>
        <v>123.36</v>
      </c>
      <c r="AV58" s="30">
        <f>'2'!AU10</f>
        <v>199.13499999999999</v>
      </c>
      <c r="AW58" s="30">
        <f>'2'!AV10</f>
        <v>0</v>
      </c>
      <c r="AX58" s="30">
        <f>'2'!AW10</f>
        <v>80</v>
      </c>
      <c r="AY58" s="30">
        <f>'2'!AX10</f>
        <v>200</v>
      </c>
      <c r="AZ58" s="30">
        <f>'2'!AY10</f>
        <v>0</v>
      </c>
      <c r="BA58" s="30">
        <f>'2'!AZ10</f>
        <v>0</v>
      </c>
      <c r="BB58" s="30">
        <f>'2'!BA10</f>
        <v>40</v>
      </c>
      <c r="BC58" s="30">
        <f>'2'!BB10</f>
        <v>320</v>
      </c>
      <c r="BD58" s="30">
        <f>'2'!BC10</f>
        <v>304</v>
      </c>
      <c r="BE58" s="30">
        <f>'2'!BD10</f>
        <v>14</v>
      </c>
      <c r="BF58" s="30">
        <f>'2'!BE10</f>
        <v>15</v>
      </c>
      <c r="BG58" s="30">
        <f>'2'!BF10</f>
        <v>8</v>
      </c>
      <c r="BH58" s="30">
        <f>'2'!BG10</f>
        <v>9</v>
      </c>
      <c r="BI58" s="30">
        <f>'2'!BH10</f>
        <v>1</v>
      </c>
      <c r="BJ58" s="30">
        <f>'2'!BI10</f>
        <v>47</v>
      </c>
      <c r="BK58" s="30">
        <f>'2'!BJ10</f>
        <v>257</v>
      </c>
      <c r="BL58" s="30">
        <f>'2'!BK10</f>
        <v>123.36</v>
      </c>
      <c r="BM58" s="30">
        <f>'2'!BL10</f>
        <v>133.64000000000001</v>
      </c>
    </row>
    <row r="59" spans="1:65">
      <c r="A59" s="78">
        <f>'2'!A11</f>
        <v>42888</v>
      </c>
      <c r="B59" s="82" t="str">
        <f t="shared" si="0"/>
        <v>00:30:00</v>
      </c>
      <c r="C59" s="30" t="str">
        <f>'2'!B11</f>
        <v>00H30</v>
      </c>
      <c r="D59" s="30">
        <f>'2'!C11</f>
        <v>761</v>
      </c>
      <c r="E59" s="30">
        <f>'2'!D11</f>
        <v>770</v>
      </c>
      <c r="F59" s="30">
        <f>'2'!E11</f>
        <v>542</v>
      </c>
      <c r="G59" s="30">
        <f>'2'!F11</f>
        <v>54</v>
      </c>
      <c r="H59" s="30">
        <f>'2'!G11</f>
        <v>0</v>
      </c>
      <c r="I59" s="30">
        <f>'2'!H11</f>
        <v>19</v>
      </c>
      <c r="J59" s="30">
        <f>'2'!I11</f>
        <v>2073</v>
      </c>
      <c r="K59" s="30">
        <f>'2'!J11</f>
        <v>73</v>
      </c>
      <c r="L59" s="30">
        <f>'2'!K11</f>
        <v>474</v>
      </c>
      <c r="M59" s="30">
        <f>'2'!L11</f>
        <v>450</v>
      </c>
      <c r="N59" s="30">
        <f>'2'!M11</f>
        <v>330</v>
      </c>
      <c r="O59" s="30">
        <f>'2'!N11</f>
        <v>0</v>
      </c>
      <c r="P59" s="30">
        <f>'2'!O11</f>
        <v>16</v>
      </c>
      <c r="Q59" s="30">
        <f>'2'!P11</f>
        <v>15</v>
      </c>
      <c r="R59" s="30">
        <f>'2'!Q11</f>
        <v>11</v>
      </c>
      <c r="S59" s="30">
        <f>'2'!R11</f>
        <v>0</v>
      </c>
      <c r="T59" s="30">
        <f>'2'!S11</f>
        <v>1254</v>
      </c>
      <c r="U59" s="30">
        <f>'2'!T11</f>
        <v>42</v>
      </c>
      <c r="V59" s="30">
        <f>'2'!U11</f>
        <v>115</v>
      </c>
      <c r="W59" s="30">
        <f>'2'!V11</f>
        <v>5.21</v>
      </c>
      <c r="X59" s="30">
        <f>'2'!W11</f>
        <v>3.5</v>
      </c>
      <c r="Y59" s="30">
        <f>'2'!X11</f>
        <v>7</v>
      </c>
      <c r="Z59" s="30">
        <f>'2'!Y11</f>
        <v>4</v>
      </c>
      <c r="AA59" s="30">
        <f>'2'!Z11</f>
        <v>6.2</v>
      </c>
      <c r="AB59" s="30">
        <f>'2'!AA11</f>
        <v>2.9</v>
      </c>
      <c r="AC59" s="30">
        <f>'2'!AB11</f>
        <v>0</v>
      </c>
      <c r="AD59" s="30">
        <f>'2'!AC11</f>
        <v>0</v>
      </c>
      <c r="AE59" s="30">
        <f>'2'!AD11</f>
        <v>0</v>
      </c>
      <c r="AF59" s="30">
        <f>'2'!AE11</f>
        <v>0.77500000000000002</v>
      </c>
      <c r="AG59" s="30">
        <f>'2'!AF11</f>
        <v>0</v>
      </c>
      <c r="AH59" s="30">
        <f>'2'!AG11</f>
        <v>0</v>
      </c>
      <c r="AI59" s="30">
        <f>'2'!AH11</f>
        <v>0.77500000000000002</v>
      </c>
      <c r="AJ59" s="30">
        <f>'2'!AI11</f>
        <v>60</v>
      </c>
      <c r="AK59" s="30">
        <f>'2'!AJ11</f>
        <v>60.774999999999999</v>
      </c>
      <c r="AL59" s="30">
        <f>'2'!AK11</f>
        <v>138.185</v>
      </c>
      <c r="AM59" s="30">
        <f>'2'!AL11</f>
        <v>144.58500000000001</v>
      </c>
      <c r="AN59" s="30">
        <f>'2'!AM11</f>
        <v>83.81</v>
      </c>
      <c r="AO59" s="30">
        <f>'2'!AN11</f>
        <v>0</v>
      </c>
      <c r="AP59" s="30">
        <f>'2'!AO11</f>
        <v>0</v>
      </c>
      <c r="AQ59" s="30">
        <f>'2'!AP11</f>
        <v>144.58500000000001</v>
      </c>
      <c r="AR59" s="30">
        <f>'2'!AQ11</f>
        <v>45.949999999999989</v>
      </c>
      <c r="AS59" s="30">
        <f>'2'!AR11</f>
        <v>0</v>
      </c>
      <c r="AT59" s="30">
        <f>'2'!AS11</f>
        <v>60.774999999999999</v>
      </c>
      <c r="AU59" s="30">
        <f>'2'!AT11</f>
        <v>123.36</v>
      </c>
      <c r="AV59" s="30">
        <f>'2'!AU11</f>
        <v>184.13499999999999</v>
      </c>
      <c r="AW59" s="30">
        <f>'2'!AV11</f>
        <v>0</v>
      </c>
      <c r="AX59" s="30">
        <f>'2'!AW11</f>
        <v>80</v>
      </c>
      <c r="AY59" s="30">
        <f>'2'!AX11</f>
        <v>200</v>
      </c>
      <c r="AZ59" s="30">
        <f>'2'!AY11</f>
        <v>0</v>
      </c>
      <c r="BA59" s="30">
        <f>'2'!AZ11</f>
        <v>0</v>
      </c>
      <c r="BB59" s="30">
        <f>'2'!BA11</f>
        <v>40</v>
      </c>
      <c r="BC59" s="30">
        <f>'2'!BB11</f>
        <v>320</v>
      </c>
      <c r="BD59" s="30">
        <f>'2'!BC11</f>
        <v>304</v>
      </c>
      <c r="BE59" s="30">
        <f>'2'!BD11</f>
        <v>14</v>
      </c>
      <c r="BF59" s="30">
        <f>'2'!BE11</f>
        <v>15</v>
      </c>
      <c r="BG59" s="30">
        <f>'2'!BF11</f>
        <v>8</v>
      </c>
      <c r="BH59" s="30">
        <f>'2'!BG11</f>
        <v>9</v>
      </c>
      <c r="BI59" s="30">
        <f>'2'!BH11</f>
        <v>1</v>
      </c>
      <c r="BJ59" s="30">
        <f>'2'!BI11</f>
        <v>47</v>
      </c>
      <c r="BK59" s="30">
        <f>'2'!BJ11</f>
        <v>257</v>
      </c>
      <c r="BL59" s="30">
        <f>'2'!BK11</f>
        <v>123.36</v>
      </c>
      <c r="BM59" s="30">
        <f>'2'!BL11</f>
        <v>133.64000000000001</v>
      </c>
    </row>
    <row r="60" spans="1:65">
      <c r="A60" s="78">
        <f>'2'!A12</f>
        <v>42888</v>
      </c>
      <c r="B60" s="82" t="str">
        <f t="shared" si="0"/>
        <v>01:00:00</v>
      </c>
      <c r="C60" s="30" t="str">
        <f>'2'!B12</f>
        <v>01H00</v>
      </c>
      <c r="D60" s="30">
        <f>'2'!C12</f>
        <v>725</v>
      </c>
      <c r="E60" s="30">
        <f>'2'!D12</f>
        <v>753</v>
      </c>
      <c r="F60" s="30">
        <f>'2'!E12</f>
        <v>519</v>
      </c>
      <c r="G60" s="30">
        <f>'2'!F12</f>
        <v>52</v>
      </c>
      <c r="H60" s="30">
        <f>'2'!G12</f>
        <v>0</v>
      </c>
      <c r="I60" s="30">
        <f>'2'!H12</f>
        <v>18</v>
      </c>
      <c r="J60" s="30">
        <f>'2'!I12</f>
        <v>1997</v>
      </c>
      <c r="K60" s="30">
        <f>'2'!J12</f>
        <v>70</v>
      </c>
      <c r="L60" s="30">
        <f>'2'!K12</f>
        <v>462</v>
      </c>
      <c r="M60" s="30">
        <f>'2'!L12</f>
        <v>446</v>
      </c>
      <c r="N60" s="30">
        <f>'2'!M12</f>
        <v>350</v>
      </c>
      <c r="O60" s="30">
        <f>'2'!N12</f>
        <v>0</v>
      </c>
      <c r="P60" s="30">
        <f>'2'!O12</f>
        <v>15</v>
      </c>
      <c r="Q60" s="30">
        <f>'2'!P12</f>
        <v>15</v>
      </c>
      <c r="R60" s="30">
        <f>'2'!Q12</f>
        <v>12</v>
      </c>
      <c r="S60" s="30">
        <f>'2'!R12</f>
        <v>0</v>
      </c>
      <c r="T60" s="30">
        <f>'2'!S12</f>
        <v>1258</v>
      </c>
      <c r="U60" s="30">
        <f>'2'!T12</f>
        <v>42</v>
      </c>
      <c r="V60" s="30">
        <f>'2'!U12</f>
        <v>112</v>
      </c>
      <c r="W60" s="30">
        <f>'2'!V12</f>
        <v>5.21</v>
      </c>
      <c r="X60" s="30">
        <f>'2'!W12</f>
        <v>3.5</v>
      </c>
      <c r="Y60" s="30">
        <f>'2'!X12</f>
        <v>7</v>
      </c>
      <c r="Z60" s="30">
        <f>'2'!Y12</f>
        <v>3.9</v>
      </c>
      <c r="AA60" s="30">
        <f>'2'!Z12</f>
        <v>5.8</v>
      </c>
      <c r="AB60" s="30">
        <f>'2'!AA12</f>
        <v>2.8</v>
      </c>
      <c r="AC60" s="30">
        <f>'2'!AB12</f>
        <v>0</v>
      </c>
      <c r="AD60" s="30">
        <f>'2'!AC12</f>
        <v>0</v>
      </c>
      <c r="AE60" s="30">
        <f>'2'!AD12</f>
        <v>0</v>
      </c>
      <c r="AF60" s="30">
        <f>'2'!AE12</f>
        <v>0.8</v>
      </c>
      <c r="AG60" s="30">
        <f>'2'!AF12</f>
        <v>0</v>
      </c>
      <c r="AH60" s="30">
        <f>'2'!AG12</f>
        <v>0</v>
      </c>
      <c r="AI60" s="30">
        <f>'2'!AH12</f>
        <v>0.8</v>
      </c>
      <c r="AJ60" s="30">
        <f>'2'!AI12</f>
        <v>45</v>
      </c>
      <c r="AK60" s="30">
        <f>'2'!AJ12</f>
        <v>45.8</v>
      </c>
      <c r="AL60" s="30">
        <f>'2'!AK12</f>
        <v>134.71</v>
      </c>
      <c r="AM60" s="30">
        <f>'2'!AL12</f>
        <v>141.01000000000002</v>
      </c>
      <c r="AN60" s="30">
        <f>'2'!AM12</f>
        <v>95.210000000000022</v>
      </c>
      <c r="AO60" s="30">
        <f>'2'!AN12</f>
        <v>0</v>
      </c>
      <c r="AP60" s="30">
        <f>'2'!AO12</f>
        <v>0</v>
      </c>
      <c r="AQ60" s="30">
        <f>'2'!AP12</f>
        <v>141.01000000000002</v>
      </c>
      <c r="AR60" s="30">
        <f>'2'!AQ12</f>
        <v>34.449999999999989</v>
      </c>
      <c r="AS60" s="30">
        <f>'2'!AR12</f>
        <v>0</v>
      </c>
      <c r="AT60" s="30">
        <f>'2'!AS12</f>
        <v>45.8</v>
      </c>
      <c r="AU60" s="30">
        <f>'2'!AT12</f>
        <v>123.36</v>
      </c>
      <c r="AV60" s="30">
        <f>'2'!AU12</f>
        <v>169.16</v>
      </c>
      <c r="AW60" s="30">
        <f>'2'!AV12</f>
        <v>0</v>
      </c>
      <c r="AX60" s="30">
        <f>'2'!AW12</f>
        <v>80</v>
      </c>
      <c r="AY60" s="30">
        <f>'2'!AX12</f>
        <v>200</v>
      </c>
      <c r="AZ60" s="30">
        <f>'2'!AY12</f>
        <v>0</v>
      </c>
      <c r="BA60" s="30">
        <f>'2'!AZ12</f>
        <v>0</v>
      </c>
      <c r="BB60" s="30">
        <f>'2'!BA12</f>
        <v>40</v>
      </c>
      <c r="BC60" s="30">
        <f>'2'!BB12</f>
        <v>320</v>
      </c>
      <c r="BD60" s="30">
        <f>'2'!BC12</f>
        <v>304</v>
      </c>
      <c r="BE60" s="30">
        <f>'2'!BD12</f>
        <v>14</v>
      </c>
      <c r="BF60" s="30">
        <f>'2'!BE12</f>
        <v>15</v>
      </c>
      <c r="BG60" s="30">
        <f>'2'!BF12</f>
        <v>8</v>
      </c>
      <c r="BH60" s="30">
        <f>'2'!BG12</f>
        <v>9</v>
      </c>
      <c r="BI60" s="30">
        <f>'2'!BH12</f>
        <v>1</v>
      </c>
      <c r="BJ60" s="30">
        <f>'2'!BI12</f>
        <v>47</v>
      </c>
      <c r="BK60" s="30">
        <f>'2'!BJ12</f>
        <v>257</v>
      </c>
      <c r="BL60" s="30">
        <f>'2'!BK12</f>
        <v>123.36</v>
      </c>
      <c r="BM60" s="30">
        <f>'2'!BL12</f>
        <v>133.64000000000001</v>
      </c>
    </row>
    <row r="61" spans="1:65">
      <c r="A61" s="78">
        <f>'2'!A13</f>
        <v>42888</v>
      </c>
      <c r="B61" s="82" t="str">
        <f t="shared" si="0"/>
        <v>01:30:00</v>
      </c>
      <c r="C61" s="30" t="str">
        <f>'2'!B13</f>
        <v>01H30</v>
      </c>
      <c r="D61" s="30">
        <f>'2'!C13</f>
        <v>717</v>
      </c>
      <c r="E61" s="30">
        <f>'2'!D13</f>
        <v>748</v>
      </c>
      <c r="F61" s="30">
        <f>'2'!E13</f>
        <v>541</v>
      </c>
      <c r="G61" s="30">
        <f>'2'!F13</f>
        <v>51</v>
      </c>
      <c r="H61" s="30">
        <f>'2'!G13</f>
        <v>0</v>
      </c>
      <c r="I61" s="30">
        <f>'2'!H13</f>
        <v>18</v>
      </c>
      <c r="J61" s="30">
        <f>'2'!I13</f>
        <v>2006</v>
      </c>
      <c r="K61" s="30">
        <f>'2'!J13</f>
        <v>69</v>
      </c>
      <c r="L61" s="30">
        <f>'2'!K13</f>
        <v>460</v>
      </c>
      <c r="M61" s="30">
        <f>'2'!L13</f>
        <v>442</v>
      </c>
      <c r="N61" s="30">
        <f>'2'!M13</f>
        <v>330</v>
      </c>
      <c r="O61" s="30">
        <f>'2'!N13</f>
        <v>0</v>
      </c>
      <c r="P61" s="30">
        <f>'2'!O13</f>
        <v>15</v>
      </c>
      <c r="Q61" s="30">
        <f>'2'!P13</f>
        <v>15</v>
      </c>
      <c r="R61" s="30">
        <f>'2'!Q13</f>
        <v>11</v>
      </c>
      <c r="S61" s="30">
        <f>'2'!R13</f>
        <v>0</v>
      </c>
      <c r="T61" s="30">
        <f>'2'!S13</f>
        <v>1232</v>
      </c>
      <c r="U61" s="30">
        <f>'2'!T13</f>
        <v>41</v>
      </c>
      <c r="V61" s="30">
        <f>'2'!U13</f>
        <v>110</v>
      </c>
      <c r="W61" s="30">
        <f>'2'!V13</f>
        <v>5.21</v>
      </c>
      <c r="X61" s="30">
        <f>'2'!W13</f>
        <v>3.5</v>
      </c>
      <c r="Y61" s="30">
        <f>'2'!X13</f>
        <v>7</v>
      </c>
      <c r="Z61" s="30">
        <f>'2'!Y13</f>
        <v>3.9</v>
      </c>
      <c r="AA61" s="30">
        <f>'2'!Z13</f>
        <v>5.8</v>
      </c>
      <c r="AB61" s="30">
        <f>'2'!AA13</f>
        <v>2.8</v>
      </c>
      <c r="AC61" s="30">
        <f>'2'!AB13</f>
        <v>0</v>
      </c>
      <c r="AD61" s="30">
        <f>'2'!AC13</f>
        <v>0</v>
      </c>
      <c r="AE61" s="30">
        <f>'2'!AD13</f>
        <v>0</v>
      </c>
      <c r="AF61" s="30">
        <f>'2'!AE13</f>
        <v>0.8</v>
      </c>
      <c r="AG61" s="30">
        <f>'2'!AF13</f>
        <v>0</v>
      </c>
      <c r="AH61" s="30">
        <f>'2'!AG13</f>
        <v>0</v>
      </c>
      <c r="AI61" s="30">
        <f>'2'!AH13</f>
        <v>0.8</v>
      </c>
      <c r="AJ61" s="30">
        <f>'2'!AI13</f>
        <v>45</v>
      </c>
      <c r="AK61" s="30">
        <f>'2'!AJ13</f>
        <v>45.8</v>
      </c>
      <c r="AL61" s="30">
        <f>'2'!AK13</f>
        <v>132.71</v>
      </c>
      <c r="AM61" s="30">
        <f>'2'!AL13</f>
        <v>139.01000000000002</v>
      </c>
      <c r="AN61" s="30">
        <f>'2'!AM13</f>
        <v>93.210000000000022</v>
      </c>
      <c r="AO61" s="30">
        <f>'2'!AN13</f>
        <v>0</v>
      </c>
      <c r="AP61" s="30">
        <f>'2'!AO13</f>
        <v>0</v>
      </c>
      <c r="AQ61" s="30">
        <f>'2'!AP13</f>
        <v>139.01000000000002</v>
      </c>
      <c r="AR61" s="30">
        <f>'2'!AQ13</f>
        <v>36.449999999999989</v>
      </c>
      <c r="AS61" s="30">
        <f>'2'!AR13</f>
        <v>0</v>
      </c>
      <c r="AT61" s="30">
        <f>'2'!AS13</f>
        <v>45.8</v>
      </c>
      <c r="AU61" s="30">
        <f>'2'!AT13</f>
        <v>123.36</v>
      </c>
      <c r="AV61" s="30">
        <f>'2'!AU13</f>
        <v>169.16</v>
      </c>
      <c r="AW61" s="30">
        <f>'2'!AV13</f>
        <v>0</v>
      </c>
      <c r="AX61" s="30">
        <f>'2'!AW13</f>
        <v>80</v>
      </c>
      <c r="AY61" s="30">
        <f>'2'!AX13</f>
        <v>200</v>
      </c>
      <c r="AZ61" s="30">
        <f>'2'!AY13</f>
        <v>0</v>
      </c>
      <c r="BA61" s="30">
        <f>'2'!AZ13</f>
        <v>0</v>
      </c>
      <c r="BB61" s="30">
        <f>'2'!BA13</f>
        <v>40</v>
      </c>
      <c r="BC61" s="30">
        <f>'2'!BB13</f>
        <v>320</v>
      </c>
      <c r="BD61" s="30">
        <f>'2'!BC13</f>
        <v>304</v>
      </c>
      <c r="BE61" s="30">
        <f>'2'!BD13</f>
        <v>14</v>
      </c>
      <c r="BF61" s="30">
        <f>'2'!BE13</f>
        <v>15</v>
      </c>
      <c r="BG61" s="30">
        <f>'2'!BF13</f>
        <v>8</v>
      </c>
      <c r="BH61" s="30">
        <f>'2'!BG13</f>
        <v>9</v>
      </c>
      <c r="BI61" s="30">
        <f>'2'!BH13</f>
        <v>1</v>
      </c>
      <c r="BJ61" s="30">
        <f>'2'!BI13</f>
        <v>47</v>
      </c>
      <c r="BK61" s="30">
        <f>'2'!BJ13</f>
        <v>257</v>
      </c>
      <c r="BL61" s="30">
        <f>'2'!BK13</f>
        <v>123.36</v>
      </c>
      <c r="BM61" s="30">
        <f>'2'!BL13</f>
        <v>133.64000000000001</v>
      </c>
    </row>
    <row r="62" spans="1:65">
      <c r="A62" s="78">
        <f>'2'!A14</f>
        <v>42888</v>
      </c>
      <c r="B62" s="82" t="str">
        <f t="shared" si="0"/>
        <v>02:00:00</v>
      </c>
      <c r="C62" s="30" t="str">
        <f>'2'!B14</f>
        <v>02H00</v>
      </c>
      <c r="D62" s="30">
        <f>'2'!C14</f>
        <v>713</v>
      </c>
      <c r="E62" s="30">
        <f>'2'!D14</f>
        <v>745</v>
      </c>
      <c r="F62" s="30">
        <f>'2'!E14</f>
        <v>509</v>
      </c>
      <c r="G62" s="30">
        <f>'2'!F14</f>
        <v>50</v>
      </c>
      <c r="H62" s="30">
        <f>'2'!G14</f>
        <v>0</v>
      </c>
      <c r="I62" s="30">
        <f>'2'!H14</f>
        <v>17</v>
      </c>
      <c r="J62" s="30">
        <f>'2'!I14</f>
        <v>1967</v>
      </c>
      <c r="K62" s="30">
        <f>'2'!J14</f>
        <v>67</v>
      </c>
      <c r="L62" s="30">
        <f>'2'!K14</f>
        <v>454</v>
      </c>
      <c r="M62" s="30">
        <f>'2'!L14</f>
        <v>436</v>
      </c>
      <c r="N62" s="30">
        <f>'2'!M14</f>
        <v>330</v>
      </c>
      <c r="O62" s="30">
        <f>'2'!N14</f>
        <v>0</v>
      </c>
      <c r="P62" s="30">
        <f>'2'!O14</f>
        <v>15</v>
      </c>
      <c r="Q62" s="30">
        <f>'2'!P14</f>
        <v>15</v>
      </c>
      <c r="R62" s="30">
        <f>'2'!Q14</f>
        <v>11</v>
      </c>
      <c r="S62" s="30">
        <f>'2'!R14</f>
        <v>0</v>
      </c>
      <c r="T62" s="30">
        <f>'2'!S14</f>
        <v>1220</v>
      </c>
      <c r="U62" s="30">
        <f>'2'!T14</f>
        <v>41</v>
      </c>
      <c r="V62" s="30">
        <f>'2'!U14</f>
        <v>108</v>
      </c>
      <c r="W62" s="30">
        <f>'2'!V14</f>
        <v>5.21</v>
      </c>
      <c r="X62" s="30">
        <f>'2'!W14</f>
        <v>3.5</v>
      </c>
      <c r="Y62" s="30">
        <f>'2'!X14</f>
        <v>7</v>
      </c>
      <c r="Z62" s="30">
        <f>'2'!Y14</f>
        <v>3.9</v>
      </c>
      <c r="AA62" s="30">
        <f>'2'!Z14</f>
        <v>5.7</v>
      </c>
      <c r="AB62" s="30">
        <f>'2'!AA14</f>
        <v>2.6</v>
      </c>
      <c r="AC62" s="30">
        <f>'2'!AB14</f>
        <v>0</v>
      </c>
      <c r="AD62" s="30">
        <f>'2'!AC14</f>
        <v>0</v>
      </c>
      <c r="AE62" s="30">
        <f>'2'!AD14</f>
        <v>0</v>
      </c>
      <c r="AF62" s="30">
        <f>'2'!AE14</f>
        <v>0.8</v>
      </c>
      <c r="AG62" s="30">
        <f>'2'!AF14</f>
        <v>0</v>
      </c>
      <c r="AH62" s="30">
        <f>'2'!AG14</f>
        <v>0</v>
      </c>
      <c r="AI62" s="30">
        <f>'2'!AH14</f>
        <v>0.8</v>
      </c>
      <c r="AJ62" s="30">
        <f>'2'!AI14</f>
        <v>45</v>
      </c>
      <c r="AK62" s="30">
        <f>'2'!AJ14</f>
        <v>45.8</v>
      </c>
      <c r="AL62" s="30">
        <f>'2'!AK14</f>
        <v>130.60999999999999</v>
      </c>
      <c r="AM62" s="30">
        <f>'2'!AL14</f>
        <v>136.70999999999998</v>
      </c>
      <c r="AN62" s="30">
        <f>'2'!AM14</f>
        <v>90.909999999999982</v>
      </c>
      <c r="AO62" s="30">
        <f>'2'!AN14</f>
        <v>0</v>
      </c>
      <c r="AP62" s="30">
        <f>'2'!AO14</f>
        <v>0</v>
      </c>
      <c r="AQ62" s="30">
        <f>'2'!AP14</f>
        <v>136.70999999999998</v>
      </c>
      <c r="AR62" s="30">
        <f>'2'!AQ14</f>
        <v>38.550000000000011</v>
      </c>
      <c r="AS62" s="30">
        <f>'2'!AR14</f>
        <v>0</v>
      </c>
      <c r="AT62" s="30">
        <f>'2'!AS14</f>
        <v>45.8</v>
      </c>
      <c r="AU62" s="30">
        <f>'2'!AT14</f>
        <v>123.36</v>
      </c>
      <c r="AV62" s="30">
        <f>'2'!AU14</f>
        <v>169.16</v>
      </c>
      <c r="AW62" s="30">
        <f>'2'!AV14</f>
        <v>0</v>
      </c>
      <c r="AX62" s="30">
        <f>'2'!AW14</f>
        <v>80</v>
      </c>
      <c r="AY62" s="30">
        <f>'2'!AX14</f>
        <v>200</v>
      </c>
      <c r="AZ62" s="30">
        <f>'2'!AY14</f>
        <v>0</v>
      </c>
      <c r="BA62" s="30">
        <f>'2'!AZ14</f>
        <v>0</v>
      </c>
      <c r="BB62" s="30">
        <f>'2'!BA14</f>
        <v>40</v>
      </c>
      <c r="BC62" s="30">
        <f>'2'!BB14</f>
        <v>320</v>
      </c>
      <c r="BD62" s="30">
        <f>'2'!BC14</f>
        <v>304</v>
      </c>
      <c r="BE62" s="30">
        <f>'2'!BD14</f>
        <v>14</v>
      </c>
      <c r="BF62" s="30">
        <f>'2'!BE14</f>
        <v>15</v>
      </c>
      <c r="BG62" s="30">
        <f>'2'!BF14</f>
        <v>8</v>
      </c>
      <c r="BH62" s="30">
        <f>'2'!BG14</f>
        <v>9</v>
      </c>
      <c r="BI62" s="30">
        <f>'2'!BH14</f>
        <v>1</v>
      </c>
      <c r="BJ62" s="30">
        <f>'2'!BI14</f>
        <v>47</v>
      </c>
      <c r="BK62" s="30">
        <f>'2'!BJ14</f>
        <v>257</v>
      </c>
      <c r="BL62" s="30">
        <f>'2'!BK14</f>
        <v>123.36</v>
      </c>
      <c r="BM62" s="30">
        <f>'2'!BL14</f>
        <v>133.64000000000001</v>
      </c>
    </row>
    <row r="63" spans="1:65">
      <c r="A63" s="78">
        <f>'2'!A15</f>
        <v>42888</v>
      </c>
      <c r="B63" s="82" t="str">
        <f t="shared" si="0"/>
        <v>02:30:00</v>
      </c>
      <c r="C63" s="30" t="str">
        <f>'2'!B15</f>
        <v>02H30</v>
      </c>
      <c r="D63" s="30">
        <f>'2'!C15</f>
        <v>700</v>
      </c>
      <c r="E63" s="30">
        <f>'2'!D15</f>
        <v>738</v>
      </c>
      <c r="F63" s="30">
        <f>'2'!E15</f>
        <v>500</v>
      </c>
      <c r="G63" s="30">
        <f>'2'!F15</f>
        <v>50</v>
      </c>
      <c r="H63" s="30">
        <f>'2'!G15</f>
        <v>0</v>
      </c>
      <c r="I63" s="30">
        <f>'2'!H15</f>
        <v>17</v>
      </c>
      <c r="J63" s="30">
        <f>'2'!I15</f>
        <v>1938</v>
      </c>
      <c r="K63" s="30">
        <f>'2'!J15</f>
        <v>67</v>
      </c>
      <c r="L63" s="30">
        <f>'2'!K15</f>
        <v>451</v>
      </c>
      <c r="M63" s="30">
        <f>'2'!L15</f>
        <v>436</v>
      </c>
      <c r="N63" s="30">
        <f>'2'!M15</f>
        <v>330</v>
      </c>
      <c r="O63" s="30">
        <f>'2'!N15</f>
        <v>0</v>
      </c>
      <c r="P63" s="30">
        <f>'2'!O15</f>
        <v>15</v>
      </c>
      <c r="Q63" s="30">
        <f>'2'!P15</f>
        <v>15</v>
      </c>
      <c r="R63" s="30">
        <f>'2'!Q15</f>
        <v>11</v>
      </c>
      <c r="S63" s="30">
        <f>'2'!R15</f>
        <v>0</v>
      </c>
      <c r="T63" s="30">
        <f>'2'!S15</f>
        <v>1217</v>
      </c>
      <c r="U63" s="30">
        <f>'2'!T15</f>
        <v>41</v>
      </c>
      <c r="V63" s="30">
        <f>'2'!U15</f>
        <v>108</v>
      </c>
      <c r="W63" s="30">
        <f>'2'!V15</f>
        <v>5.21</v>
      </c>
      <c r="X63" s="30">
        <f>'2'!W15</f>
        <v>3.5</v>
      </c>
      <c r="Y63" s="30">
        <f>'2'!X15</f>
        <v>7</v>
      </c>
      <c r="Z63" s="30">
        <f>'2'!Y15</f>
        <v>3.9</v>
      </c>
      <c r="AA63" s="30">
        <f>'2'!Z15</f>
        <v>5.7</v>
      </c>
      <c r="AB63" s="30">
        <f>'2'!AA15</f>
        <v>2.6</v>
      </c>
      <c r="AC63" s="30">
        <f>'2'!AB15</f>
        <v>0</v>
      </c>
      <c r="AD63" s="30">
        <f>'2'!AC15</f>
        <v>0</v>
      </c>
      <c r="AE63" s="30">
        <f>'2'!AD15</f>
        <v>0</v>
      </c>
      <c r="AF63" s="30">
        <f>'2'!AE15</f>
        <v>0.8</v>
      </c>
      <c r="AG63" s="30">
        <f>'2'!AF15</f>
        <v>0</v>
      </c>
      <c r="AH63" s="30">
        <f>'2'!AG15</f>
        <v>0</v>
      </c>
      <c r="AI63" s="30">
        <f>'2'!AH15</f>
        <v>0.8</v>
      </c>
      <c r="AJ63" s="30">
        <f>'2'!AI15</f>
        <v>45</v>
      </c>
      <c r="AK63" s="30">
        <f>'2'!AJ15</f>
        <v>45.8</v>
      </c>
      <c r="AL63" s="30">
        <f>'2'!AK15</f>
        <v>130.60999999999999</v>
      </c>
      <c r="AM63" s="30">
        <f>'2'!AL15</f>
        <v>136.70999999999998</v>
      </c>
      <c r="AN63" s="30">
        <f>'2'!AM15</f>
        <v>90.909999999999982</v>
      </c>
      <c r="AO63" s="30">
        <f>'2'!AN15</f>
        <v>0</v>
      </c>
      <c r="AP63" s="30">
        <f>'2'!AO15</f>
        <v>0</v>
      </c>
      <c r="AQ63" s="30">
        <f>'2'!AP15</f>
        <v>136.70999999999998</v>
      </c>
      <c r="AR63" s="30">
        <f>'2'!AQ15</f>
        <v>38.550000000000011</v>
      </c>
      <c r="AS63" s="30">
        <f>'2'!AR15</f>
        <v>0</v>
      </c>
      <c r="AT63" s="30">
        <f>'2'!AS15</f>
        <v>45.8</v>
      </c>
      <c r="AU63" s="30">
        <f>'2'!AT15</f>
        <v>123.36</v>
      </c>
      <c r="AV63" s="30">
        <f>'2'!AU15</f>
        <v>169.16</v>
      </c>
      <c r="AW63" s="30">
        <f>'2'!AV15</f>
        <v>0</v>
      </c>
      <c r="AX63" s="30">
        <f>'2'!AW15</f>
        <v>80</v>
      </c>
      <c r="AY63" s="30">
        <f>'2'!AX15</f>
        <v>200</v>
      </c>
      <c r="AZ63" s="30">
        <f>'2'!AY15</f>
        <v>0</v>
      </c>
      <c r="BA63" s="30">
        <f>'2'!AZ15</f>
        <v>0</v>
      </c>
      <c r="BB63" s="30">
        <f>'2'!BA15</f>
        <v>40</v>
      </c>
      <c r="BC63" s="30">
        <f>'2'!BB15</f>
        <v>320</v>
      </c>
      <c r="BD63" s="30">
        <f>'2'!BC15</f>
        <v>304</v>
      </c>
      <c r="BE63" s="30">
        <f>'2'!BD15</f>
        <v>14</v>
      </c>
      <c r="BF63" s="30">
        <f>'2'!BE15</f>
        <v>15</v>
      </c>
      <c r="BG63" s="30">
        <f>'2'!BF15</f>
        <v>8</v>
      </c>
      <c r="BH63" s="30">
        <f>'2'!BG15</f>
        <v>9</v>
      </c>
      <c r="BI63" s="30">
        <f>'2'!BH15</f>
        <v>1</v>
      </c>
      <c r="BJ63" s="30">
        <f>'2'!BI15</f>
        <v>47</v>
      </c>
      <c r="BK63" s="30">
        <f>'2'!BJ15</f>
        <v>257</v>
      </c>
      <c r="BL63" s="30">
        <f>'2'!BK15</f>
        <v>123.36</v>
      </c>
      <c r="BM63" s="30">
        <f>'2'!BL15</f>
        <v>133.64000000000001</v>
      </c>
    </row>
    <row r="64" spans="1:65">
      <c r="A64" s="78">
        <f>'2'!A16</f>
        <v>42888</v>
      </c>
      <c r="B64" s="82" t="str">
        <f t="shared" si="0"/>
        <v>03:00:00</v>
      </c>
      <c r="C64" s="30" t="str">
        <f>'2'!B16</f>
        <v>03H00</v>
      </c>
      <c r="D64" s="30">
        <f>'2'!C16</f>
        <v>691</v>
      </c>
      <c r="E64" s="30">
        <f>'2'!D16</f>
        <v>731</v>
      </c>
      <c r="F64" s="30">
        <f>'2'!E16</f>
        <v>494</v>
      </c>
      <c r="G64" s="30">
        <f>'2'!F16</f>
        <v>49</v>
      </c>
      <c r="H64" s="30">
        <f>'2'!G16</f>
        <v>0</v>
      </c>
      <c r="I64" s="30">
        <f>'2'!H16</f>
        <v>16</v>
      </c>
      <c r="J64" s="30">
        <f>'2'!I16</f>
        <v>1916</v>
      </c>
      <c r="K64" s="30">
        <f>'2'!J16</f>
        <v>65</v>
      </c>
      <c r="L64" s="30">
        <f>'2'!K16</f>
        <v>448</v>
      </c>
      <c r="M64" s="30">
        <f>'2'!L16</f>
        <v>436</v>
      </c>
      <c r="N64" s="30">
        <f>'2'!M16</f>
        <v>330</v>
      </c>
      <c r="O64" s="30">
        <f>'2'!N16</f>
        <v>0</v>
      </c>
      <c r="P64" s="30">
        <f>'2'!O16</f>
        <v>15</v>
      </c>
      <c r="Q64" s="30">
        <f>'2'!P16</f>
        <v>15</v>
      </c>
      <c r="R64" s="30">
        <f>'2'!Q16</f>
        <v>11</v>
      </c>
      <c r="S64" s="30">
        <f>'2'!R16</f>
        <v>0</v>
      </c>
      <c r="T64" s="30">
        <f>'2'!S16</f>
        <v>1214</v>
      </c>
      <c r="U64" s="30">
        <f>'2'!T16</f>
        <v>41</v>
      </c>
      <c r="V64" s="30">
        <f>'2'!U16</f>
        <v>106</v>
      </c>
      <c r="W64" s="30">
        <f>'2'!V16</f>
        <v>5.21</v>
      </c>
      <c r="X64" s="30">
        <f>'2'!W16</f>
        <v>3.5</v>
      </c>
      <c r="Y64" s="30">
        <f>'2'!X16</f>
        <v>4</v>
      </c>
      <c r="Z64" s="30">
        <f>'2'!Y16</f>
        <v>4.3</v>
      </c>
      <c r="AA64" s="30">
        <f>'2'!Z16</f>
        <v>5.6</v>
      </c>
      <c r="AB64" s="30">
        <f>'2'!AA16</f>
        <v>2.6</v>
      </c>
      <c r="AC64" s="30">
        <f>'2'!AB16</f>
        <v>0</v>
      </c>
      <c r="AD64" s="30">
        <f>'2'!AC16</f>
        <v>0</v>
      </c>
      <c r="AE64" s="30">
        <f>'2'!AD16</f>
        <v>0</v>
      </c>
      <c r="AF64" s="30">
        <f>'2'!AE16</f>
        <v>0.8</v>
      </c>
      <c r="AG64" s="30">
        <f>'2'!AF16</f>
        <v>0</v>
      </c>
      <c r="AH64" s="30">
        <f>'2'!AG16</f>
        <v>0</v>
      </c>
      <c r="AI64" s="30">
        <f>'2'!AH16</f>
        <v>0.8</v>
      </c>
      <c r="AJ64" s="30">
        <f>'2'!AI16</f>
        <v>45</v>
      </c>
      <c r="AK64" s="30">
        <f>'2'!AJ16</f>
        <v>45.8</v>
      </c>
      <c r="AL64" s="30">
        <f>'2'!AK16</f>
        <v>125.90999999999998</v>
      </c>
      <c r="AM64" s="30">
        <f>'2'!AL16</f>
        <v>132.00999999999996</v>
      </c>
      <c r="AN64" s="30">
        <f>'2'!AM16</f>
        <v>86.209999999999965</v>
      </c>
      <c r="AO64" s="30">
        <f>'2'!AN16</f>
        <v>0</v>
      </c>
      <c r="AP64" s="30">
        <f>'2'!AO16</f>
        <v>0</v>
      </c>
      <c r="AQ64" s="30">
        <f>'2'!AP16</f>
        <v>132.00999999999996</v>
      </c>
      <c r="AR64" s="30">
        <f>'2'!AQ16</f>
        <v>43.250000000000014</v>
      </c>
      <c r="AS64" s="30">
        <f>'2'!AR16</f>
        <v>0</v>
      </c>
      <c r="AT64" s="30">
        <f>'2'!AS16</f>
        <v>45.8</v>
      </c>
      <c r="AU64" s="30">
        <f>'2'!AT16</f>
        <v>123.36</v>
      </c>
      <c r="AV64" s="30">
        <f>'2'!AU16</f>
        <v>169.16</v>
      </c>
      <c r="AW64" s="30">
        <f>'2'!AV16</f>
        <v>0</v>
      </c>
      <c r="AX64" s="30">
        <f>'2'!AW16</f>
        <v>80</v>
      </c>
      <c r="AY64" s="30">
        <f>'2'!AX16</f>
        <v>200</v>
      </c>
      <c r="AZ64" s="30">
        <f>'2'!AY16</f>
        <v>0</v>
      </c>
      <c r="BA64" s="30">
        <f>'2'!AZ16</f>
        <v>0</v>
      </c>
      <c r="BB64" s="30">
        <f>'2'!BA16</f>
        <v>40</v>
      </c>
      <c r="BC64" s="30">
        <f>'2'!BB16</f>
        <v>320</v>
      </c>
      <c r="BD64" s="30">
        <f>'2'!BC16</f>
        <v>304</v>
      </c>
      <c r="BE64" s="30">
        <f>'2'!BD16</f>
        <v>14</v>
      </c>
      <c r="BF64" s="30">
        <f>'2'!BE16</f>
        <v>15</v>
      </c>
      <c r="BG64" s="30">
        <f>'2'!BF16</f>
        <v>8</v>
      </c>
      <c r="BH64" s="30">
        <f>'2'!BG16</f>
        <v>9</v>
      </c>
      <c r="BI64" s="30">
        <f>'2'!BH16</f>
        <v>1</v>
      </c>
      <c r="BJ64" s="30">
        <f>'2'!BI16</f>
        <v>47</v>
      </c>
      <c r="BK64" s="30">
        <f>'2'!BJ16</f>
        <v>257</v>
      </c>
      <c r="BL64" s="30">
        <f>'2'!BK16</f>
        <v>123.36</v>
      </c>
      <c r="BM64" s="30">
        <f>'2'!BL16</f>
        <v>133.64000000000001</v>
      </c>
    </row>
    <row r="65" spans="1:65">
      <c r="A65" s="78">
        <f>'2'!A17</f>
        <v>42888</v>
      </c>
      <c r="B65" s="82" t="str">
        <f t="shared" si="0"/>
        <v>03:30:00</v>
      </c>
      <c r="C65" s="30" t="str">
        <f>'2'!B17</f>
        <v>03H30</v>
      </c>
      <c r="D65" s="30">
        <f>'2'!C17</f>
        <v>691</v>
      </c>
      <c r="E65" s="30">
        <f>'2'!D17</f>
        <v>731</v>
      </c>
      <c r="F65" s="30">
        <f>'2'!E17</f>
        <v>495</v>
      </c>
      <c r="G65" s="30">
        <f>'2'!F17</f>
        <v>49</v>
      </c>
      <c r="H65" s="30">
        <f>'2'!G17</f>
        <v>0</v>
      </c>
      <c r="I65" s="30">
        <f>'2'!H17</f>
        <v>17</v>
      </c>
      <c r="J65" s="30">
        <f>'2'!I17</f>
        <v>1917</v>
      </c>
      <c r="K65" s="30">
        <f>'2'!J17</f>
        <v>66</v>
      </c>
      <c r="L65" s="30">
        <f>'2'!K17</f>
        <v>444</v>
      </c>
      <c r="M65" s="30">
        <f>'2'!L17</f>
        <v>436</v>
      </c>
      <c r="N65" s="30">
        <f>'2'!M17</f>
        <v>330</v>
      </c>
      <c r="O65" s="30">
        <f>'2'!N17</f>
        <v>0</v>
      </c>
      <c r="P65" s="30">
        <f>'2'!O17</f>
        <v>15</v>
      </c>
      <c r="Q65" s="30">
        <f>'2'!P17</f>
        <v>15</v>
      </c>
      <c r="R65" s="30">
        <f>'2'!Q17</f>
        <v>11</v>
      </c>
      <c r="S65" s="30">
        <f>'2'!R17</f>
        <v>0</v>
      </c>
      <c r="T65" s="30">
        <f>'2'!S17</f>
        <v>1210</v>
      </c>
      <c r="U65" s="30">
        <f>'2'!T17</f>
        <v>41</v>
      </c>
      <c r="V65" s="30">
        <f>'2'!U17</f>
        <v>107</v>
      </c>
      <c r="W65" s="30">
        <f>'2'!V17</f>
        <v>5.21</v>
      </c>
      <c r="X65" s="30">
        <f>'2'!W17</f>
        <v>3.5</v>
      </c>
      <c r="Y65" s="30">
        <f>'2'!X17</f>
        <v>5</v>
      </c>
      <c r="Z65" s="30">
        <f>'2'!Y17</f>
        <v>4.3</v>
      </c>
      <c r="AA65" s="30">
        <f>'2'!Z17</f>
        <v>5.6</v>
      </c>
      <c r="AB65" s="30">
        <f>'2'!AA17</f>
        <v>2.6</v>
      </c>
      <c r="AC65" s="30">
        <f>'2'!AB17</f>
        <v>0</v>
      </c>
      <c r="AD65" s="30">
        <f>'2'!AC17</f>
        <v>0</v>
      </c>
      <c r="AE65" s="30">
        <f>'2'!AD17</f>
        <v>0</v>
      </c>
      <c r="AF65" s="30">
        <f>'2'!AE17</f>
        <v>0.8</v>
      </c>
      <c r="AG65" s="30">
        <f>'2'!AF17</f>
        <v>0</v>
      </c>
      <c r="AH65" s="30">
        <f>'2'!AG17</f>
        <v>0</v>
      </c>
      <c r="AI65" s="30">
        <f>'2'!AH17</f>
        <v>0.8</v>
      </c>
      <c r="AJ65" s="30">
        <f>'2'!AI17</f>
        <v>45</v>
      </c>
      <c r="AK65" s="30">
        <f>'2'!AJ17</f>
        <v>45.8</v>
      </c>
      <c r="AL65" s="30">
        <f>'2'!AK17</f>
        <v>127.90999999999998</v>
      </c>
      <c r="AM65" s="30">
        <f>'2'!AL17</f>
        <v>134.00999999999996</v>
      </c>
      <c r="AN65" s="30">
        <f>'2'!AM17</f>
        <v>88.209999999999965</v>
      </c>
      <c r="AO65" s="30">
        <f>'2'!AN17</f>
        <v>0</v>
      </c>
      <c r="AP65" s="30">
        <f>'2'!AO17</f>
        <v>0</v>
      </c>
      <c r="AQ65" s="30">
        <f>'2'!AP17</f>
        <v>134.00999999999996</v>
      </c>
      <c r="AR65" s="30">
        <f>'2'!AQ17</f>
        <v>41.250000000000014</v>
      </c>
      <c r="AS65" s="30">
        <f>'2'!AR17</f>
        <v>0</v>
      </c>
      <c r="AT65" s="30">
        <f>'2'!AS17</f>
        <v>45.8</v>
      </c>
      <c r="AU65" s="30">
        <f>'2'!AT17</f>
        <v>123.36</v>
      </c>
      <c r="AV65" s="30">
        <f>'2'!AU17</f>
        <v>169.16</v>
      </c>
      <c r="AW65" s="30">
        <f>'2'!AV17</f>
        <v>0</v>
      </c>
      <c r="AX65" s="30">
        <f>'2'!AW17</f>
        <v>80</v>
      </c>
      <c r="AY65" s="30">
        <f>'2'!AX17</f>
        <v>200</v>
      </c>
      <c r="AZ65" s="30">
        <f>'2'!AY17</f>
        <v>0</v>
      </c>
      <c r="BA65" s="30">
        <f>'2'!AZ17</f>
        <v>0</v>
      </c>
      <c r="BB65" s="30">
        <f>'2'!BA17</f>
        <v>40</v>
      </c>
      <c r="BC65" s="30">
        <f>'2'!BB17</f>
        <v>320</v>
      </c>
      <c r="BD65" s="30">
        <f>'2'!BC17</f>
        <v>304</v>
      </c>
      <c r="BE65" s="30">
        <f>'2'!BD17</f>
        <v>14</v>
      </c>
      <c r="BF65" s="30">
        <f>'2'!BE17</f>
        <v>15</v>
      </c>
      <c r="BG65" s="30">
        <f>'2'!BF17</f>
        <v>8</v>
      </c>
      <c r="BH65" s="30">
        <f>'2'!BG17</f>
        <v>9</v>
      </c>
      <c r="BI65" s="30">
        <f>'2'!BH17</f>
        <v>1</v>
      </c>
      <c r="BJ65" s="30">
        <f>'2'!BI17</f>
        <v>47</v>
      </c>
      <c r="BK65" s="30">
        <f>'2'!BJ17</f>
        <v>257</v>
      </c>
      <c r="BL65" s="30">
        <f>'2'!BK17</f>
        <v>123.36</v>
      </c>
      <c r="BM65" s="30">
        <f>'2'!BL17</f>
        <v>133.64000000000001</v>
      </c>
    </row>
    <row r="66" spans="1:65">
      <c r="A66" s="78">
        <f>'2'!A18</f>
        <v>42888</v>
      </c>
      <c r="B66" s="82" t="str">
        <f t="shared" ref="B66:B129" si="1">LEFT(C66,2) &amp; ":" &amp; RIGHT(C66,2) &amp; ":00"</f>
        <v>04:00:00</v>
      </c>
      <c r="C66" s="30" t="str">
        <f>'2'!B18</f>
        <v>04H00</v>
      </c>
      <c r="D66" s="30">
        <f>'2'!C18</f>
        <v>690</v>
      </c>
      <c r="E66" s="30">
        <f>'2'!D18</f>
        <v>742</v>
      </c>
      <c r="F66" s="30">
        <f>'2'!E18</f>
        <v>497</v>
      </c>
      <c r="G66" s="30">
        <f>'2'!F18</f>
        <v>50</v>
      </c>
      <c r="H66" s="30">
        <f>'2'!G18</f>
        <v>0</v>
      </c>
      <c r="I66" s="30">
        <f>'2'!H18</f>
        <v>17</v>
      </c>
      <c r="J66" s="30">
        <f>'2'!I18</f>
        <v>1929</v>
      </c>
      <c r="K66" s="30">
        <f>'2'!J18</f>
        <v>67</v>
      </c>
      <c r="L66" s="30">
        <f>'2'!K18</f>
        <v>440</v>
      </c>
      <c r="M66" s="30">
        <f>'2'!L18</f>
        <v>435</v>
      </c>
      <c r="N66" s="30">
        <f>'2'!M18</f>
        <v>310</v>
      </c>
      <c r="O66" s="30">
        <f>'2'!N18</f>
        <v>0</v>
      </c>
      <c r="P66" s="30">
        <f>'2'!O18</f>
        <v>15</v>
      </c>
      <c r="Q66" s="30">
        <f>'2'!P18</f>
        <v>15</v>
      </c>
      <c r="R66" s="30">
        <f>'2'!Q18</f>
        <v>10</v>
      </c>
      <c r="S66" s="30">
        <f>'2'!R18</f>
        <v>0</v>
      </c>
      <c r="T66" s="30">
        <f>'2'!S18</f>
        <v>1185</v>
      </c>
      <c r="U66" s="30">
        <f>'2'!T18</f>
        <v>40</v>
      </c>
      <c r="V66" s="30">
        <f>'2'!U18</f>
        <v>107</v>
      </c>
      <c r="W66" s="30">
        <f>'2'!V18</f>
        <v>4.6100000000000003</v>
      </c>
      <c r="X66" s="30">
        <f>'2'!W18</f>
        <v>3.5</v>
      </c>
      <c r="Y66" s="30">
        <f>'2'!X18</f>
        <v>5</v>
      </c>
      <c r="Z66" s="30">
        <f>'2'!Y18</f>
        <v>4.5999999999999996</v>
      </c>
      <c r="AA66" s="30">
        <f>'2'!Z18</f>
        <v>5.8</v>
      </c>
      <c r="AB66" s="30">
        <f>'2'!AA18</f>
        <v>2.6</v>
      </c>
      <c r="AC66" s="30">
        <f>'2'!AB18</f>
        <v>0</v>
      </c>
      <c r="AD66" s="30">
        <f>'2'!AC18</f>
        <v>0</v>
      </c>
      <c r="AE66" s="30">
        <f>'2'!AD18</f>
        <v>0</v>
      </c>
      <c r="AF66" s="30">
        <f>'2'!AE18</f>
        <v>0.8</v>
      </c>
      <c r="AG66" s="30">
        <f>'2'!AF18</f>
        <v>0</v>
      </c>
      <c r="AH66" s="30">
        <f>'2'!AG18</f>
        <v>0</v>
      </c>
      <c r="AI66" s="30">
        <f>'2'!AH18</f>
        <v>0.8</v>
      </c>
      <c r="AJ66" s="30">
        <f>'2'!AI18</f>
        <v>45</v>
      </c>
      <c r="AK66" s="30">
        <f>'2'!AJ18</f>
        <v>45.8</v>
      </c>
      <c r="AL66" s="30">
        <f>'2'!AK18</f>
        <v>127.80999999999999</v>
      </c>
      <c r="AM66" s="30">
        <f>'2'!AL18</f>
        <v>133.91</v>
      </c>
      <c r="AN66" s="30">
        <f>'2'!AM18</f>
        <v>88.11</v>
      </c>
      <c r="AO66" s="30">
        <f>'2'!AN18</f>
        <v>0</v>
      </c>
      <c r="AP66" s="30">
        <f>'2'!AO18</f>
        <v>0</v>
      </c>
      <c r="AQ66" s="30">
        <f>'2'!AP18</f>
        <v>133.91</v>
      </c>
      <c r="AR66" s="30">
        <f>'2'!AQ18</f>
        <v>41.350000000000009</v>
      </c>
      <c r="AS66" s="30">
        <f>'2'!AR18</f>
        <v>0</v>
      </c>
      <c r="AT66" s="30">
        <f>'2'!AS18</f>
        <v>45.8</v>
      </c>
      <c r="AU66" s="30">
        <f>'2'!AT18</f>
        <v>123.36</v>
      </c>
      <c r="AV66" s="30">
        <f>'2'!AU18</f>
        <v>169.16</v>
      </c>
      <c r="AW66" s="30">
        <f>'2'!AV18</f>
        <v>0</v>
      </c>
      <c r="AX66" s="30">
        <f>'2'!AW18</f>
        <v>80</v>
      </c>
      <c r="AY66" s="30">
        <f>'2'!AX18</f>
        <v>200</v>
      </c>
      <c r="AZ66" s="30">
        <f>'2'!AY18</f>
        <v>0</v>
      </c>
      <c r="BA66" s="30">
        <f>'2'!AZ18</f>
        <v>0</v>
      </c>
      <c r="BB66" s="30">
        <f>'2'!BA18</f>
        <v>40</v>
      </c>
      <c r="BC66" s="30">
        <f>'2'!BB18</f>
        <v>320</v>
      </c>
      <c r="BD66" s="30">
        <f>'2'!BC18</f>
        <v>304</v>
      </c>
      <c r="BE66" s="30">
        <f>'2'!BD18</f>
        <v>14</v>
      </c>
      <c r="BF66" s="30">
        <f>'2'!BE18</f>
        <v>15</v>
      </c>
      <c r="BG66" s="30">
        <f>'2'!BF18</f>
        <v>8</v>
      </c>
      <c r="BH66" s="30">
        <f>'2'!BG18</f>
        <v>9</v>
      </c>
      <c r="BI66" s="30">
        <f>'2'!BH18</f>
        <v>1</v>
      </c>
      <c r="BJ66" s="30">
        <f>'2'!BI18</f>
        <v>47</v>
      </c>
      <c r="BK66" s="30">
        <f>'2'!BJ18</f>
        <v>257</v>
      </c>
      <c r="BL66" s="30">
        <f>'2'!BK18</f>
        <v>123.36</v>
      </c>
      <c r="BM66" s="30">
        <f>'2'!BL18</f>
        <v>133.64000000000001</v>
      </c>
    </row>
    <row r="67" spans="1:65">
      <c r="A67" s="78">
        <f>'2'!A19</f>
        <v>42888</v>
      </c>
      <c r="B67" s="82" t="str">
        <f t="shared" si="1"/>
        <v>04:30:00</v>
      </c>
      <c r="C67" s="30" t="str">
        <f>'2'!B19</f>
        <v>04H30</v>
      </c>
      <c r="D67" s="30">
        <f>'2'!C19</f>
        <v>691</v>
      </c>
      <c r="E67" s="30">
        <f>'2'!D19</f>
        <v>735</v>
      </c>
      <c r="F67" s="30">
        <f>'2'!E19</f>
        <v>497</v>
      </c>
      <c r="G67" s="30">
        <f>'2'!F19</f>
        <v>48</v>
      </c>
      <c r="H67" s="30">
        <f>'2'!G19</f>
        <v>0</v>
      </c>
      <c r="I67" s="30">
        <f>'2'!H19</f>
        <v>17</v>
      </c>
      <c r="J67" s="30">
        <f>'2'!I19</f>
        <v>1923</v>
      </c>
      <c r="K67" s="30">
        <f>'2'!J19</f>
        <v>65</v>
      </c>
      <c r="L67" s="30">
        <f>'2'!K19</f>
        <v>438</v>
      </c>
      <c r="M67" s="30">
        <f>'2'!L19</f>
        <v>435</v>
      </c>
      <c r="N67" s="30">
        <f>'2'!M19</f>
        <v>310</v>
      </c>
      <c r="O67" s="30">
        <f>'2'!N19</f>
        <v>0</v>
      </c>
      <c r="P67" s="30">
        <f>'2'!O19</f>
        <v>15</v>
      </c>
      <c r="Q67" s="30">
        <f>'2'!P19</f>
        <v>15</v>
      </c>
      <c r="R67" s="30">
        <f>'2'!Q19</f>
        <v>0</v>
      </c>
      <c r="S67" s="30">
        <f>'2'!R19</f>
        <v>0</v>
      </c>
      <c r="T67" s="30">
        <f>'2'!S19</f>
        <v>1183</v>
      </c>
      <c r="U67" s="30">
        <f>'2'!T19</f>
        <v>30</v>
      </c>
      <c r="V67" s="30">
        <f>'2'!U19</f>
        <v>95</v>
      </c>
      <c r="W67" s="30">
        <f>'2'!V19</f>
        <v>4.6100000000000003</v>
      </c>
      <c r="X67" s="30">
        <f>'2'!W19</f>
        <v>3.5</v>
      </c>
      <c r="Y67" s="30">
        <f>'2'!X19</f>
        <v>6.5</v>
      </c>
      <c r="Z67" s="30">
        <f>'2'!Y19</f>
        <v>4.5999999999999996</v>
      </c>
      <c r="AA67" s="30">
        <f>'2'!Z19</f>
        <v>5.8</v>
      </c>
      <c r="AB67" s="30">
        <f>'2'!AA19</f>
        <v>2.6</v>
      </c>
      <c r="AC67" s="30">
        <f>'2'!AB19</f>
        <v>0</v>
      </c>
      <c r="AD67" s="30">
        <f>'2'!AC19</f>
        <v>0</v>
      </c>
      <c r="AE67" s="30">
        <f>'2'!AD19</f>
        <v>0</v>
      </c>
      <c r="AF67" s="30">
        <f>'2'!AE19</f>
        <v>0.8</v>
      </c>
      <c r="AG67" s="30">
        <f>'2'!AF19</f>
        <v>0</v>
      </c>
      <c r="AH67" s="30">
        <f>'2'!AG19</f>
        <v>0</v>
      </c>
      <c r="AI67" s="30">
        <f>'2'!AH19</f>
        <v>0.8</v>
      </c>
      <c r="AJ67" s="30">
        <f>'2'!AI19</f>
        <v>45</v>
      </c>
      <c r="AK67" s="30">
        <f>'2'!AJ19</f>
        <v>45.8</v>
      </c>
      <c r="AL67" s="30">
        <f>'2'!AK19</f>
        <v>117.30999999999999</v>
      </c>
      <c r="AM67" s="30">
        <f>'2'!AL19</f>
        <v>123.40999999999998</v>
      </c>
      <c r="AN67" s="30">
        <f>'2'!AM19</f>
        <v>77.609999999999985</v>
      </c>
      <c r="AO67" s="30">
        <f>'2'!AN19</f>
        <v>0</v>
      </c>
      <c r="AP67" s="30">
        <f>'2'!AO19</f>
        <v>0</v>
      </c>
      <c r="AQ67" s="30">
        <f>'2'!AP19</f>
        <v>123.40999999999998</v>
      </c>
      <c r="AR67" s="30">
        <f>'2'!AQ19</f>
        <v>51.850000000000009</v>
      </c>
      <c r="AS67" s="30">
        <f>'2'!AR19</f>
        <v>0</v>
      </c>
      <c r="AT67" s="30">
        <f>'2'!AS19</f>
        <v>45.8</v>
      </c>
      <c r="AU67" s="30">
        <f>'2'!AT19</f>
        <v>123.36</v>
      </c>
      <c r="AV67" s="30">
        <f>'2'!AU19</f>
        <v>169.16</v>
      </c>
      <c r="AW67" s="30">
        <f>'2'!AV19</f>
        <v>0</v>
      </c>
      <c r="AX67" s="30">
        <f>'2'!AW19</f>
        <v>80</v>
      </c>
      <c r="AY67" s="30">
        <f>'2'!AX19</f>
        <v>200</v>
      </c>
      <c r="AZ67" s="30">
        <f>'2'!AY19</f>
        <v>0</v>
      </c>
      <c r="BA67" s="30">
        <f>'2'!AZ19</f>
        <v>0</v>
      </c>
      <c r="BB67" s="30">
        <f>'2'!BA19</f>
        <v>40</v>
      </c>
      <c r="BC67" s="30">
        <f>'2'!BB19</f>
        <v>320</v>
      </c>
      <c r="BD67" s="30">
        <f>'2'!BC19</f>
        <v>304</v>
      </c>
      <c r="BE67" s="30">
        <f>'2'!BD19</f>
        <v>14</v>
      </c>
      <c r="BF67" s="30">
        <f>'2'!BE19</f>
        <v>15</v>
      </c>
      <c r="BG67" s="30">
        <f>'2'!BF19</f>
        <v>8</v>
      </c>
      <c r="BH67" s="30">
        <f>'2'!BG19</f>
        <v>9</v>
      </c>
      <c r="BI67" s="30">
        <f>'2'!BH19</f>
        <v>1</v>
      </c>
      <c r="BJ67" s="30">
        <f>'2'!BI19</f>
        <v>47</v>
      </c>
      <c r="BK67" s="30">
        <f>'2'!BJ19</f>
        <v>257</v>
      </c>
      <c r="BL67" s="30">
        <f>'2'!BK19</f>
        <v>123.36</v>
      </c>
      <c r="BM67" s="30">
        <f>'2'!BL19</f>
        <v>133.64000000000001</v>
      </c>
    </row>
    <row r="68" spans="1:65">
      <c r="A68" s="78">
        <f>'2'!A20</f>
        <v>42888</v>
      </c>
      <c r="B68" s="82" t="str">
        <f t="shared" si="1"/>
        <v>05:00:00</v>
      </c>
      <c r="C68" s="30" t="str">
        <f>'2'!B20</f>
        <v>05H00</v>
      </c>
      <c r="D68" s="30">
        <f>'2'!C20</f>
        <v>691</v>
      </c>
      <c r="E68" s="30">
        <f>'2'!D20</f>
        <v>728</v>
      </c>
      <c r="F68" s="30">
        <f>'2'!E20</f>
        <v>493</v>
      </c>
      <c r="G68" s="30">
        <f>'2'!F20</f>
        <v>48</v>
      </c>
      <c r="H68" s="30">
        <f>'2'!G20</f>
        <v>0</v>
      </c>
      <c r="I68" s="30">
        <f>'2'!H20</f>
        <v>17</v>
      </c>
      <c r="J68" s="30">
        <f>'2'!I20</f>
        <v>1912</v>
      </c>
      <c r="K68" s="30">
        <f>'2'!J20</f>
        <v>65</v>
      </c>
      <c r="L68" s="30">
        <f>'2'!K20</f>
        <v>437</v>
      </c>
      <c r="M68" s="30">
        <f>'2'!L20</f>
        <v>435</v>
      </c>
      <c r="N68" s="30">
        <f>'2'!M20</f>
        <v>310</v>
      </c>
      <c r="O68" s="30">
        <f>'2'!N20</f>
        <v>0</v>
      </c>
      <c r="P68" s="30">
        <f>'2'!O20</f>
        <v>15</v>
      </c>
      <c r="Q68" s="30">
        <f>'2'!P20</f>
        <v>15</v>
      </c>
      <c r="R68" s="30">
        <f>'2'!Q20</f>
        <v>10</v>
      </c>
      <c r="S68" s="30">
        <f>'2'!R20</f>
        <v>0</v>
      </c>
      <c r="T68" s="30">
        <f>'2'!S20</f>
        <v>1182</v>
      </c>
      <c r="U68" s="30">
        <f>'2'!T20</f>
        <v>40</v>
      </c>
      <c r="V68" s="30">
        <f>'2'!U20</f>
        <v>105</v>
      </c>
      <c r="W68" s="30">
        <f>'2'!V20</f>
        <v>4.6100000000000003</v>
      </c>
      <c r="X68" s="30">
        <f>'2'!W20</f>
        <v>3.5</v>
      </c>
      <c r="Y68" s="30">
        <f>'2'!X20</f>
        <v>7</v>
      </c>
      <c r="Z68" s="30">
        <f>'2'!Y20</f>
        <v>4.2</v>
      </c>
      <c r="AA68" s="30">
        <f>'2'!Z20</f>
        <v>5.9</v>
      </c>
      <c r="AB68" s="30">
        <f>'2'!AA20</f>
        <v>2.6</v>
      </c>
      <c r="AC68" s="30">
        <f>'2'!AB20</f>
        <v>0</v>
      </c>
      <c r="AD68" s="30">
        <f>'2'!AC20</f>
        <v>0</v>
      </c>
      <c r="AE68" s="30">
        <f>'2'!AD20</f>
        <v>0</v>
      </c>
      <c r="AF68" s="30">
        <f>'2'!AE20</f>
        <v>0.8</v>
      </c>
      <c r="AG68" s="30">
        <f>'2'!AF20</f>
        <v>0</v>
      </c>
      <c r="AH68" s="30">
        <f>'2'!AG20</f>
        <v>0</v>
      </c>
      <c r="AI68" s="30">
        <f>'2'!AH20</f>
        <v>0.8</v>
      </c>
      <c r="AJ68" s="30">
        <f>'2'!AI20</f>
        <v>45</v>
      </c>
      <c r="AK68" s="30">
        <f>'2'!AJ20</f>
        <v>45.8</v>
      </c>
      <c r="AL68" s="30">
        <f>'2'!AK20</f>
        <v>127.51</v>
      </c>
      <c r="AM68" s="30">
        <f>'2'!AL20</f>
        <v>133.60999999999999</v>
      </c>
      <c r="AN68" s="30">
        <f>'2'!AM20</f>
        <v>87.809999999999988</v>
      </c>
      <c r="AO68" s="30">
        <f>'2'!AN20</f>
        <v>0</v>
      </c>
      <c r="AP68" s="30">
        <f>'2'!AO20</f>
        <v>0</v>
      </c>
      <c r="AQ68" s="30">
        <f>'2'!AP20</f>
        <v>133.60999999999999</v>
      </c>
      <c r="AR68" s="30">
        <f>'2'!AQ20</f>
        <v>41.649999999999991</v>
      </c>
      <c r="AS68" s="30">
        <f>'2'!AR20</f>
        <v>0</v>
      </c>
      <c r="AT68" s="30">
        <f>'2'!AS20</f>
        <v>45.8</v>
      </c>
      <c r="AU68" s="30">
        <f>'2'!AT20</f>
        <v>123.36</v>
      </c>
      <c r="AV68" s="30">
        <f>'2'!AU20</f>
        <v>169.16</v>
      </c>
      <c r="AW68" s="30">
        <f>'2'!AV20</f>
        <v>0</v>
      </c>
      <c r="AX68" s="30">
        <f>'2'!AW20</f>
        <v>80</v>
      </c>
      <c r="AY68" s="30">
        <f>'2'!AX20</f>
        <v>200</v>
      </c>
      <c r="AZ68" s="30">
        <f>'2'!AY20</f>
        <v>0</v>
      </c>
      <c r="BA68" s="30">
        <f>'2'!AZ20</f>
        <v>0</v>
      </c>
      <c r="BB68" s="30">
        <f>'2'!BA20</f>
        <v>40</v>
      </c>
      <c r="BC68" s="30">
        <f>'2'!BB20</f>
        <v>320</v>
      </c>
      <c r="BD68" s="30">
        <f>'2'!BC20</f>
        <v>304</v>
      </c>
      <c r="BE68" s="30">
        <f>'2'!BD20</f>
        <v>14</v>
      </c>
      <c r="BF68" s="30">
        <f>'2'!BE20</f>
        <v>15</v>
      </c>
      <c r="BG68" s="30">
        <f>'2'!BF20</f>
        <v>8</v>
      </c>
      <c r="BH68" s="30">
        <f>'2'!BG20</f>
        <v>9</v>
      </c>
      <c r="BI68" s="30">
        <f>'2'!BH20</f>
        <v>1</v>
      </c>
      <c r="BJ68" s="30">
        <f>'2'!BI20</f>
        <v>47</v>
      </c>
      <c r="BK68" s="30">
        <f>'2'!BJ20</f>
        <v>257</v>
      </c>
      <c r="BL68" s="30">
        <f>'2'!BK20</f>
        <v>123.36</v>
      </c>
      <c r="BM68" s="30">
        <f>'2'!BL20</f>
        <v>133.64000000000001</v>
      </c>
    </row>
    <row r="69" spans="1:65">
      <c r="A69" s="78">
        <f>'2'!A21</f>
        <v>42888</v>
      </c>
      <c r="B69" s="82" t="str">
        <f t="shared" si="1"/>
        <v>05:30:00</v>
      </c>
      <c r="C69" s="30" t="str">
        <f>'2'!B21</f>
        <v>05H30</v>
      </c>
      <c r="D69" s="30">
        <f>'2'!C21</f>
        <v>687</v>
      </c>
      <c r="E69" s="30">
        <f>'2'!D21</f>
        <v>702</v>
      </c>
      <c r="F69" s="30">
        <f>'2'!E21</f>
        <v>489</v>
      </c>
      <c r="G69" s="30">
        <f>'2'!F21</f>
        <v>47</v>
      </c>
      <c r="H69" s="30">
        <f>'2'!G21</f>
        <v>0</v>
      </c>
      <c r="I69" s="30">
        <f>'2'!H21</f>
        <v>16</v>
      </c>
      <c r="J69" s="30">
        <f>'2'!I21</f>
        <v>1878</v>
      </c>
      <c r="K69" s="30">
        <f>'2'!J21</f>
        <v>63</v>
      </c>
      <c r="L69" s="30">
        <f>'2'!K21</f>
        <v>432</v>
      </c>
      <c r="M69" s="30">
        <f>'2'!L21</f>
        <v>431</v>
      </c>
      <c r="N69" s="30">
        <f>'2'!M21</f>
        <v>310</v>
      </c>
      <c r="O69" s="30">
        <f>'2'!N21</f>
        <v>0</v>
      </c>
      <c r="P69" s="30">
        <f>'2'!O21</f>
        <v>14</v>
      </c>
      <c r="Q69" s="30">
        <f>'2'!P21</f>
        <v>14</v>
      </c>
      <c r="R69" s="30">
        <f>'2'!Q21</f>
        <v>10</v>
      </c>
      <c r="S69" s="30">
        <f>'2'!R21</f>
        <v>0</v>
      </c>
      <c r="T69" s="30">
        <f>'2'!S21</f>
        <v>1173</v>
      </c>
      <c r="U69" s="30">
        <f>'2'!T21</f>
        <v>38</v>
      </c>
      <c r="V69" s="30">
        <f>'2'!U21</f>
        <v>101</v>
      </c>
      <c r="W69" s="30">
        <f>'2'!V21</f>
        <v>4.6100000000000003</v>
      </c>
      <c r="X69" s="30">
        <f>'2'!W21</f>
        <v>3.5</v>
      </c>
      <c r="Y69" s="30">
        <f>'2'!X21</f>
        <v>7</v>
      </c>
      <c r="Z69" s="30">
        <f>'2'!Y21</f>
        <v>4.2</v>
      </c>
      <c r="AA69" s="30">
        <f>'2'!Z21</f>
        <v>5.9</v>
      </c>
      <c r="AB69" s="30">
        <f>'2'!AA21</f>
        <v>2.6</v>
      </c>
      <c r="AC69" s="30">
        <f>'2'!AB21</f>
        <v>0</v>
      </c>
      <c r="AD69" s="30">
        <f>'2'!AC21</f>
        <v>0</v>
      </c>
      <c r="AE69" s="30">
        <f>'2'!AD21</f>
        <v>0</v>
      </c>
      <c r="AF69" s="30">
        <f>'2'!AE21</f>
        <v>0.8</v>
      </c>
      <c r="AG69" s="30">
        <f>'2'!AF21</f>
        <v>0</v>
      </c>
      <c r="AH69" s="30">
        <f>'2'!AG21</f>
        <v>0</v>
      </c>
      <c r="AI69" s="30">
        <f>'2'!AH21</f>
        <v>0.8</v>
      </c>
      <c r="AJ69" s="30">
        <f>'2'!AI21</f>
        <v>45</v>
      </c>
      <c r="AK69" s="30">
        <f>'2'!AJ21</f>
        <v>45.8</v>
      </c>
      <c r="AL69" s="30">
        <f>'2'!AK21</f>
        <v>123.51</v>
      </c>
      <c r="AM69" s="30">
        <f>'2'!AL21</f>
        <v>129.61000000000001</v>
      </c>
      <c r="AN69" s="30">
        <f>'2'!AM21</f>
        <v>83.810000000000016</v>
      </c>
      <c r="AO69" s="30">
        <f>'2'!AN21</f>
        <v>0</v>
      </c>
      <c r="AP69" s="30">
        <f>'2'!AO21</f>
        <v>0</v>
      </c>
      <c r="AQ69" s="30">
        <f>'2'!AP21</f>
        <v>129.61000000000001</v>
      </c>
      <c r="AR69" s="30">
        <f>'2'!AQ21</f>
        <v>45.649999999999991</v>
      </c>
      <c r="AS69" s="30">
        <f>'2'!AR21</f>
        <v>0</v>
      </c>
      <c r="AT69" s="30">
        <f>'2'!AS21</f>
        <v>45.8</v>
      </c>
      <c r="AU69" s="30">
        <f>'2'!AT21</f>
        <v>123.36</v>
      </c>
      <c r="AV69" s="30">
        <f>'2'!AU21</f>
        <v>169.16</v>
      </c>
      <c r="AW69" s="30">
        <f>'2'!AV21</f>
        <v>0</v>
      </c>
      <c r="AX69" s="30">
        <f>'2'!AW21</f>
        <v>80</v>
      </c>
      <c r="AY69" s="30">
        <f>'2'!AX21</f>
        <v>200</v>
      </c>
      <c r="AZ69" s="30">
        <f>'2'!AY21</f>
        <v>0</v>
      </c>
      <c r="BA69" s="30">
        <f>'2'!AZ21</f>
        <v>0</v>
      </c>
      <c r="BB69" s="30">
        <f>'2'!BA21</f>
        <v>40</v>
      </c>
      <c r="BC69" s="30">
        <f>'2'!BB21</f>
        <v>320</v>
      </c>
      <c r="BD69" s="30">
        <f>'2'!BC21</f>
        <v>304</v>
      </c>
      <c r="BE69" s="30">
        <f>'2'!BD21</f>
        <v>14</v>
      </c>
      <c r="BF69" s="30">
        <f>'2'!BE21</f>
        <v>15</v>
      </c>
      <c r="BG69" s="30">
        <f>'2'!BF21</f>
        <v>8</v>
      </c>
      <c r="BH69" s="30">
        <f>'2'!BG21</f>
        <v>9</v>
      </c>
      <c r="BI69" s="30">
        <f>'2'!BH21</f>
        <v>1</v>
      </c>
      <c r="BJ69" s="30">
        <f>'2'!BI21</f>
        <v>47</v>
      </c>
      <c r="BK69" s="30">
        <f>'2'!BJ21</f>
        <v>257</v>
      </c>
      <c r="BL69" s="30">
        <f>'2'!BK21</f>
        <v>123.36</v>
      </c>
      <c r="BM69" s="30">
        <f>'2'!BL21</f>
        <v>133.64000000000001</v>
      </c>
    </row>
    <row r="70" spans="1:65">
      <c r="A70" s="78">
        <f>'2'!A22</f>
        <v>42888</v>
      </c>
      <c r="B70" s="82" t="str">
        <f t="shared" si="1"/>
        <v>06:00:00</v>
      </c>
      <c r="C70" s="30" t="str">
        <f>'2'!B22</f>
        <v>06H00</v>
      </c>
      <c r="D70" s="30">
        <f>'2'!C22</f>
        <v>663</v>
      </c>
      <c r="E70" s="30">
        <f>'2'!D22</f>
        <v>665</v>
      </c>
      <c r="F70" s="30">
        <f>'2'!E22</f>
        <v>464</v>
      </c>
      <c r="G70" s="30">
        <f>'2'!F22</f>
        <v>46</v>
      </c>
      <c r="H70" s="30">
        <f>'2'!G22</f>
        <v>0</v>
      </c>
      <c r="I70" s="30">
        <f>'2'!H22</f>
        <v>15</v>
      </c>
      <c r="J70" s="30">
        <f>'2'!I22</f>
        <v>1792</v>
      </c>
      <c r="K70" s="30">
        <f>'2'!J22</f>
        <v>61</v>
      </c>
      <c r="L70" s="30">
        <f>'2'!K22</f>
        <v>388</v>
      </c>
      <c r="M70" s="30">
        <f>'2'!L22</f>
        <v>408</v>
      </c>
      <c r="N70" s="30">
        <f>'2'!M22</f>
        <v>70</v>
      </c>
      <c r="O70" s="30">
        <f>'2'!N22</f>
        <v>0</v>
      </c>
      <c r="P70" s="30">
        <f>'2'!O22</f>
        <v>13</v>
      </c>
      <c r="Q70" s="30">
        <f>'2'!P22</f>
        <v>13</v>
      </c>
      <c r="R70" s="30">
        <f>'2'!Q22</f>
        <v>2</v>
      </c>
      <c r="S70" s="30">
        <f>'2'!R22</f>
        <v>0</v>
      </c>
      <c r="T70" s="30">
        <f>'2'!S22</f>
        <v>866</v>
      </c>
      <c r="U70" s="30">
        <f>'2'!T22</f>
        <v>28</v>
      </c>
      <c r="V70" s="30">
        <f>'2'!U22</f>
        <v>89</v>
      </c>
      <c r="W70" s="30">
        <f>'2'!V22</f>
        <v>4.6100000000000003</v>
      </c>
      <c r="X70" s="30">
        <f>'2'!W22</f>
        <v>3.5</v>
      </c>
      <c r="Y70" s="30">
        <f>'2'!X22</f>
        <v>4</v>
      </c>
      <c r="Z70" s="30">
        <f>'2'!Y22</f>
        <v>3.2</v>
      </c>
      <c r="AA70" s="30">
        <f>'2'!Z22</f>
        <v>5.0999999999999996</v>
      </c>
      <c r="AB70" s="30">
        <f>'2'!AA22</f>
        <v>2</v>
      </c>
      <c r="AC70" s="30">
        <f>'2'!AB22</f>
        <v>0</v>
      </c>
      <c r="AD70" s="30">
        <f>'2'!AC22</f>
        <v>0</v>
      </c>
      <c r="AE70" s="30">
        <f>'2'!AD22</f>
        <v>0</v>
      </c>
      <c r="AF70" s="30">
        <f>'2'!AE22</f>
        <v>0.75</v>
      </c>
      <c r="AG70" s="30">
        <f>'2'!AF22</f>
        <v>0</v>
      </c>
      <c r="AH70" s="30">
        <f>'2'!AG22</f>
        <v>0</v>
      </c>
      <c r="AI70" s="30">
        <f>'2'!AH22</f>
        <v>0.75</v>
      </c>
      <c r="AJ70" s="30">
        <f>'2'!AI22</f>
        <v>45</v>
      </c>
      <c r="AK70" s="30">
        <f>'2'!AJ22</f>
        <v>45.75</v>
      </c>
      <c r="AL70" s="30">
        <f>'2'!AK22</f>
        <v>106.66</v>
      </c>
      <c r="AM70" s="30">
        <f>'2'!AL22</f>
        <v>112.16</v>
      </c>
      <c r="AN70" s="30">
        <f>'2'!AM22</f>
        <v>66.41</v>
      </c>
      <c r="AO70" s="30">
        <f>'2'!AN22</f>
        <v>0</v>
      </c>
      <c r="AP70" s="30">
        <f>'2'!AO22</f>
        <v>0</v>
      </c>
      <c r="AQ70" s="30">
        <f>'2'!AP22</f>
        <v>112.16</v>
      </c>
      <c r="AR70" s="30">
        <f>'2'!AQ22</f>
        <v>62.450000000000017</v>
      </c>
      <c r="AS70" s="30">
        <f>'2'!AR22</f>
        <v>0</v>
      </c>
      <c r="AT70" s="30">
        <f>'2'!AS22</f>
        <v>45.75</v>
      </c>
      <c r="AU70" s="30">
        <f>'2'!AT22</f>
        <v>123.36</v>
      </c>
      <c r="AV70" s="30">
        <f>'2'!AU22</f>
        <v>169.11</v>
      </c>
      <c r="AW70" s="30">
        <f>'2'!AV22</f>
        <v>0</v>
      </c>
      <c r="AX70" s="30">
        <f>'2'!AW22</f>
        <v>80</v>
      </c>
      <c r="AY70" s="30">
        <f>'2'!AX22</f>
        <v>200</v>
      </c>
      <c r="AZ70" s="30">
        <f>'2'!AY22</f>
        <v>0</v>
      </c>
      <c r="BA70" s="30">
        <f>'2'!AZ22</f>
        <v>0</v>
      </c>
      <c r="BB70" s="30">
        <f>'2'!BA22</f>
        <v>40</v>
      </c>
      <c r="BC70" s="30">
        <f>'2'!BB22</f>
        <v>320</v>
      </c>
      <c r="BD70" s="30">
        <f>'2'!BC22</f>
        <v>304</v>
      </c>
      <c r="BE70" s="30">
        <f>'2'!BD22</f>
        <v>14</v>
      </c>
      <c r="BF70" s="30">
        <f>'2'!BE22</f>
        <v>15</v>
      </c>
      <c r="BG70" s="30">
        <f>'2'!BF22</f>
        <v>8</v>
      </c>
      <c r="BH70" s="30">
        <f>'2'!BG22</f>
        <v>9</v>
      </c>
      <c r="BI70" s="30">
        <f>'2'!BH22</f>
        <v>1</v>
      </c>
      <c r="BJ70" s="30">
        <f>'2'!BI22</f>
        <v>47</v>
      </c>
      <c r="BK70" s="30">
        <f>'2'!BJ22</f>
        <v>257</v>
      </c>
      <c r="BL70" s="30">
        <f>'2'!BK22</f>
        <v>123.36</v>
      </c>
      <c r="BM70" s="30">
        <f>'2'!BL22</f>
        <v>133.64000000000001</v>
      </c>
    </row>
    <row r="71" spans="1:65">
      <c r="A71" s="78">
        <f>'2'!A23</f>
        <v>42888</v>
      </c>
      <c r="B71" s="82" t="str">
        <f t="shared" si="1"/>
        <v>06:30:00</v>
      </c>
      <c r="C71" s="30" t="str">
        <f>'2'!B23</f>
        <v>06H30</v>
      </c>
      <c r="D71" s="30">
        <f>'2'!C23</f>
        <v>654</v>
      </c>
      <c r="E71" s="30">
        <f>'2'!D23</f>
        <v>648</v>
      </c>
      <c r="F71" s="30">
        <f>'2'!E23</f>
        <v>449</v>
      </c>
      <c r="G71" s="30">
        <f>'2'!F23</f>
        <v>46</v>
      </c>
      <c r="H71" s="30">
        <f>'2'!G23</f>
        <v>0</v>
      </c>
      <c r="I71" s="30">
        <f>'2'!H23</f>
        <v>15</v>
      </c>
      <c r="J71" s="30">
        <f>'2'!I23</f>
        <v>1751</v>
      </c>
      <c r="K71" s="30">
        <f>'2'!J23</f>
        <v>61</v>
      </c>
      <c r="L71" s="30">
        <f>'2'!K23</f>
        <v>385</v>
      </c>
      <c r="M71" s="30">
        <f>'2'!L23</f>
        <v>408</v>
      </c>
      <c r="N71" s="30">
        <f>'2'!M23</f>
        <v>120</v>
      </c>
      <c r="O71" s="30">
        <f>'2'!N23</f>
        <v>0</v>
      </c>
      <c r="P71" s="30">
        <f>'2'!O23</f>
        <v>13</v>
      </c>
      <c r="Q71" s="30">
        <f>'2'!P23</f>
        <v>13</v>
      </c>
      <c r="R71" s="30">
        <f>'2'!Q23</f>
        <v>4</v>
      </c>
      <c r="S71" s="30">
        <f>'2'!R23</f>
        <v>0</v>
      </c>
      <c r="T71" s="30">
        <f>'2'!S23</f>
        <v>913</v>
      </c>
      <c r="U71" s="30">
        <f>'2'!T23</f>
        <v>30</v>
      </c>
      <c r="V71" s="30">
        <f>'2'!U23</f>
        <v>91</v>
      </c>
      <c r="W71" s="30">
        <f>'2'!V23</f>
        <v>4.6100000000000003</v>
      </c>
      <c r="X71" s="30">
        <f>'2'!W23</f>
        <v>3.5</v>
      </c>
      <c r="Y71" s="30">
        <f>'2'!X23</f>
        <v>5</v>
      </c>
      <c r="Z71" s="30">
        <f>'2'!Y23</f>
        <v>3.2</v>
      </c>
      <c r="AA71" s="30">
        <f>'2'!Z23</f>
        <v>5.0999999999999996</v>
      </c>
      <c r="AB71" s="30">
        <f>'2'!AA23</f>
        <v>2</v>
      </c>
      <c r="AC71" s="30">
        <f>'2'!AB23</f>
        <v>0</v>
      </c>
      <c r="AD71" s="30">
        <f>'2'!AC23</f>
        <v>0</v>
      </c>
      <c r="AE71" s="30">
        <f>'2'!AD23</f>
        <v>0</v>
      </c>
      <c r="AF71" s="30">
        <f>'2'!AE23</f>
        <v>0.75</v>
      </c>
      <c r="AG71" s="30">
        <f>'2'!AF23</f>
        <v>0</v>
      </c>
      <c r="AH71" s="30">
        <f>'2'!AG23</f>
        <v>0</v>
      </c>
      <c r="AI71" s="30">
        <f>'2'!AH23</f>
        <v>0.75</v>
      </c>
      <c r="AJ71" s="30">
        <f>'2'!AI23</f>
        <v>45</v>
      </c>
      <c r="AK71" s="30">
        <f>'2'!AJ23</f>
        <v>45.75</v>
      </c>
      <c r="AL71" s="30">
        <f>'2'!AK23</f>
        <v>109.66</v>
      </c>
      <c r="AM71" s="30">
        <f>'2'!AL23</f>
        <v>115.16</v>
      </c>
      <c r="AN71" s="30">
        <f>'2'!AM23</f>
        <v>69.41</v>
      </c>
      <c r="AO71" s="30">
        <f>'2'!AN23</f>
        <v>0</v>
      </c>
      <c r="AP71" s="30">
        <f>'2'!AO23</f>
        <v>0</v>
      </c>
      <c r="AQ71" s="30">
        <f>'2'!AP23</f>
        <v>115.16</v>
      </c>
      <c r="AR71" s="30">
        <f>'2'!AQ23</f>
        <v>59.450000000000017</v>
      </c>
      <c r="AS71" s="30">
        <f>'2'!AR23</f>
        <v>0</v>
      </c>
      <c r="AT71" s="30">
        <f>'2'!AS23</f>
        <v>45.75</v>
      </c>
      <c r="AU71" s="30">
        <f>'2'!AT23</f>
        <v>123.36</v>
      </c>
      <c r="AV71" s="30">
        <f>'2'!AU23</f>
        <v>169.11</v>
      </c>
      <c r="AW71" s="30">
        <f>'2'!AV23</f>
        <v>0</v>
      </c>
      <c r="AX71" s="30">
        <f>'2'!AW23</f>
        <v>80</v>
      </c>
      <c r="AY71" s="30">
        <f>'2'!AX23</f>
        <v>200</v>
      </c>
      <c r="AZ71" s="30">
        <f>'2'!AY23</f>
        <v>0</v>
      </c>
      <c r="BA71" s="30">
        <f>'2'!AZ23</f>
        <v>0</v>
      </c>
      <c r="BB71" s="30">
        <f>'2'!BA23</f>
        <v>40</v>
      </c>
      <c r="BC71" s="30">
        <f>'2'!BB23</f>
        <v>320</v>
      </c>
      <c r="BD71" s="30">
        <f>'2'!BC23</f>
        <v>304</v>
      </c>
      <c r="BE71" s="30">
        <f>'2'!BD23</f>
        <v>14</v>
      </c>
      <c r="BF71" s="30">
        <f>'2'!BE23</f>
        <v>15</v>
      </c>
      <c r="BG71" s="30">
        <f>'2'!BF23</f>
        <v>8</v>
      </c>
      <c r="BH71" s="30">
        <f>'2'!BG23</f>
        <v>9</v>
      </c>
      <c r="BI71" s="30">
        <f>'2'!BH23</f>
        <v>1</v>
      </c>
      <c r="BJ71" s="30">
        <f>'2'!BI23</f>
        <v>47</v>
      </c>
      <c r="BK71" s="30">
        <f>'2'!BJ23</f>
        <v>257</v>
      </c>
      <c r="BL71" s="30">
        <f>'2'!BK23</f>
        <v>123.36</v>
      </c>
      <c r="BM71" s="30">
        <f>'2'!BL23</f>
        <v>133.64000000000001</v>
      </c>
    </row>
    <row r="72" spans="1:65">
      <c r="A72" s="78">
        <f>'2'!A24</f>
        <v>42888</v>
      </c>
      <c r="B72" s="82" t="str">
        <f t="shared" si="1"/>
        <v>07:00:00</v>
      </c>
      <c r="C72" s="30" t="str">
        <f>'2'!B24</f>
        <v>07H00</v>
      </c>
      <c r="D72" s="30">
        <f>'2'!C24</f>
        <v>694</v>
      </c>
      <c r="E72" s="30">
        <f>'2'!D24</f>
        <v>719</v>
      </c>
      <c r="F72" s="30">
        <f>'2'!E24</f>
        <v>463</v>
      </c>
      <c r="G72" s="30">
        <f>'2'!F24</f>
        <v>48</v>
      </c>
      <c r="H72" s="30">
        <f>'2'!G24</f>
        <v>0</v>
      </c>
      <c r="I72" s="30">
        <f>'2'!H24</f>
        <v>15</v>
      </c>
      <c r="J72" s="30">
        <f>'2'!I24</f>
        <v>1876</v>
      </c>
      <c r="K72" s="30">
        <f>'2'!J24</f>
        <v>63</v>
      </c>
      <c r="L72" s="30">
        <f>'2'!K24</f>
        <v>380</v>
      </c>
      <c r="M72" s="30">
        <f>'2'!L24</f>
        <v>423</v>
      </c>
      <c r="N72" s="30">
        <f>'2'!M24</f>
        <v>190</v>
      </c>
      <c r="O72" s="30">
        <f>'2'!N24</f>
        <v>0</v>
      </c>
      <c r="P72" s="30">
        <f>'2'!O24</f>
        <v>13</v>
      </c>
      <c r="Q72" s="30">
        <f>'2'!P24</f>
        <v>14</v>
      </c>
      <c r="R72" s="30">
        <f>'2'!Q24</f>
        <v>7</v>
      </c>
      <c r="S72" s="30">
        <f>'2'!R24</f>
        <v>0</v>
      </c>
      <c r="T72" s="30">
        <f>'2'!S24</f>
        <v>993</v>
      </c>
      <c r="U72" s="30">
        <f>'2'!T24</f>
        <v>34</v>
      </c>
      <c r="V72" s="30">
        <f>'2'!U24</f>
        <v>97</v>
      </c>
      <c r="W72" s="30">
        <f>'2'!V24</f>
        <v>4</v>
      </c>
      <c r="X72" s="30">
        <f>'2'!W24</f>
        <v>3.5</v>
      </c>
      <c r="Y72" s="30">
        <f>'2'!X24</f>
        <v>5</v>
      </c>
      <c r="Z72" s="30">
        <f>'2'!Y24</f>
        <v>2.6</v>
      </c>
      <c r="AA72" s="30">
        <f>'2'!Z24</f>
        <v>4.8</v>
      </c>
      <c r="AB72" s="30">
        <f>'2'!AA24</f>
        <v>2.2000000000000002</v>
      </c>
      <c r="AC72" s="30">
        <f>'2'!AB24</f>
        <v>0</v>
      </c>
      <c r="AD72" s="30">
        <f>'2'!AC24</f>
        <v>0</v>
      </c>
      <c r="AE72" s="30">
        <f>'2'!AD24</f>
        <v>0</v>
      </c>
      <c r="AF72" s="30">
        <f>'2'!AE24</f>
        <v>0.75</v>
      </c>
      <c r="AG72" s="30">
        <f>'2'!AF24</f>
        <v>0</v>
      </c>
      <c r="AH72" s="30">
        <f>'2'!AG24</f>
        <v>0</v>
      </c>
      <c r="AI72" s="30">
        <f>'2'!AH24</f>
        <v>0.75</v>
      </c>
      <c r="AJ72" s="30">
        <f>'2'!AI24</f>
        <v>45</v>
      </c>
      <c r="AK72" s="30">
        <f>'2'!AJ24</f>
        <v>45.75</v>
      </c>
      <c r="AL72" s="30">
        <f>'2'!AK24</f>
        <v>114.14999999999999</v>
      </c>
      <c r="AM72" s="30">
        <f>'2'!AL24</f>
        <v>119.85</v>
      </c>
      <c r="AN72" s="30">
        <f>'2'!AM24</f>
        <v>74.099999999999994</v>
      </c>
      <c r="AO72" s="30">
        <f>'2'!AN24</f>
        <v>0</v>
      </c>
      <c r="AP72" s="30">
        <f>'2'!AO24</f>
        <v>0</v>
      </c>
      <c r="AQ72" s="30">
        <f>'2'!AP24</f>
        <v>119.85</v>
      </c>
      <c r="AR72" s="30">
        <f>'2'!AQ24</f>
        <v>34.896000000000001</v>
      </c>
      <c r="AS72" s="30">
        <f>'2'!AR24</f>
        <v>0</v>
      </c>
      <c r="AT72" s="30">
        <f>'2'!AS24</f>
        <v>45.75</v>
      </c>
      <c r="AU72" s="30">
        <f>'2'!AT24</f>
        <v>103.29599999999999</v>
      </c>
      <c r="AV72" s="30">
        <f>'2'!AU24</f>
        <v>149.04599999999999</v>
      </c>
      <c r="AW72" s="30">
        <f>'2'!AV24</f>
        <v>0</v>
      </c>
      <c r="AX72" s="30">
        <f>'2'!AW24</f>
        <v>40</v>
      </c>
      <c r="AY72" s="30">
        <f>'2'!AX24</f>
        <v>200</v>
      </c>
      <c r="AZ72" s="30">
        <f>'2'!AY24</f>
        <v>0</v>
      </c>
      <c r="BA72" s="30">
        <f>'2'!AZ24</f>
        <v>36</v>
      </c>
      <c r="BB72" s="30">
        <f>'2'!BA24</f>
        <v>0</v>
      </c>
      <c r="BC72" s="30">
        <f>'2'!BB24</f>
        <v>276</v>
      </c>
      <c r="BD72" s="30">
        <f>'2'!BC24</f>
        <v>262.2</v>
      </c>
      <c r="BE72" s="30">
        <f>'2'!BD24</f>
        <v>14</v>
      </c>
      <c r="BF72" s="30">
        <f>'2'!BE24</f>
        <v>15</v>
      </c>
      <c r="BG72" s="30">
        <f>'2'!BF24</f>
        <v>8</v>
      </c>
      <c r="BH72" s="30">
        <f>'2'!BG24</f>
        <v>9</v>
      </c>
      <c r="BI72" s="30">
        <f>'2'!BH24</f>
        <v>1</v>
      </c>
      <c r="BJ72" s="30">
        <f>'2'!BI24</f>
        <v>47</v>
      </c>
      <c r="BK72" s="30">
        <f>'2'!BJ24</f>
        <v>215.2</v>
      </c>
      <c r="BL72" s="30">
        <f>'2'!BK24</f>
        <v>103.29599999999999</v>
      </c>
      <c r="BM72" s="30">
        <f>'2'!BL24</f>
        <v>111.904</v>
      </c>
    </row>
    <row r="73" spans="1:65">
      <c r="A73" s="78">
        <f>'2'!A25</f>
        <v>42888</v>
      </c>
      <c r="B73" s="82" t="str">
        <f t="shared" si="1"/>
        <v>07:30:00</v>
      </c>
      <c r="C73" s="30" t="str">
        <f>'2'!B25</f>
        <v>07H30</v>
      </c>
      <c r="D73" s="30">
        <f>'2'!C25</f>
        <v>749</v>
      </c>
      <c r="E73" s="30">
        <f>'2'!D25</f>
        <v>768</v>
      </c>
      <c r="F73" s="30">
        <f>'2'!E25</f>
        <v>475</v>
      </c>
      <c r="G73" s="30">
        <f>'2'!F25</f>
        <v>52</v>
      </c>
      <c r="H73" s="30">
        <f>'2'!G25</f>
        <v>0</v>
      </c>
      <c r="I73" s="30">
        <f>'2'!H25</f>
        <v>16</v>
      </c>
      <c r="J73" s="30">
        <f>'2'!I25</f>
        <v>1992</v>
      </c>
      <c r="K73" s="30">
        <f>'2'!J25</f>
        <v>68</v>
      </c>
      <c r="L73" s="30">
        <f>'2'!K25</f>
        <v>392</v>
      </c>
      <c r="M73" s="30">
        <f>'2'!L25</f>
        <v>450</v>
      </c>
      <c r="N73" s="30">
        <f>'2'!M25</f>
        <v>210</v>
      </c>
      <c r="O73" s="30">
        <f>'2'!N25</f>
        <v>0</v>
      </c>
      <c r="P73" s="30">
        <f>'2'!O25</f>
        <v>13</v>
      </c>
      <c r="Q73" s="30">
        <f>'2'!P25</f>
        <v>15</v>
      </c>
      <c r="R73" s="30">
        <f>'2'!Q25</f>
        <v>7</v>
      </c>
      <c r="S73" s="30">
        <f>'2'!R25</f>
        <v>0</v>
      </c>
      <c r="T73" s="30">
        <f>'2'!S25</f>
        <v>1052</v>
      </c>
      <c r="U73" s="30">
        <f>'2'!T25</f>
        <v>35</v>
      </c>
      <c r="V73" s="30">
        <f>'2'!U25</f>
        <v>103</v>
      </c>
      <c r="W73" s="30">
        <f>'2'!V25</f>
        <v>4</v>
      </c>
      <c r="X73" s="30">
        <f>'2'!W25</f>
        <v>3.5</v>
      </c>
      <c r="Y73" s="30">
        <f>'2'!X25</f>
        <v>5.5</v>
      </c>
      <c r="Z73" s="30">
        <f>'2'!Y25</f>
        <v>2.6</v>
      </c>
      <c r="AA73" s="30">
        <f>'2'!Z25</f>
        <v>4.8</v>
      </c>
      <c r="AB73" s="30">
        <f>'2'!AA25</f>
        <v>2.2000000000000002</v>
      </c>
      <c r="AC73" s="30">
        <f>'2'!AB25</f>
        <v>0</v>
      </c>
      <c r="AD73" s="30">
        <f>'2'!AC25</f>
        <v>0</v>
      </c>
      <c r="AE73" s="30">
        <f>'2'!AD25</f>
        <v>0</v>
      </c>
      <c r="AF73" s="30">
        <f>'2'!AE25</f>
        <v>0.75</v>
      </c>
      <c r="AG73" s="30">
        <f>'2'!AF25</f>
        <v>0</v>
      </c>
      <c r="AH73" s="30">
        <f>'2'!AG25</f>
        <v>0</v>
      </c>
      <c r="AI73" s="30">
        <f>'2'!AH25</f>
        <v>0.75</v>
      </c>
      <c r="AJ73" s="30">
        <f>'2'!AI25</f>
        <v>45</v>
      </c>
      <c r="AK73" s="30">
        <f>'2'!AJ25</f>
        <v>45.75</v>
      </c>
      <c r="AL73" s="30">
        <f>'2'!AK25</f>
        <v>120.64999999999999</v>
      </c>
      <c r="AM73" s="30">
        <f>'2'!AL25</f>
        <v>126.35</v>
      </c>
      <c r="AN73" s="30">
        <f>'2'!AM25</f>
        <v>80.599999999999994</v>
      </c>
      <c r="AO73" s="30">
        <f>'2'!AN25</f>
        <v>0</v>
      </c>
      <c r="AP73" s="30">
        <f>'2'!AO25</f>
        <v>0</v>
      </c>
      <c r="AQ73" s="30">
        <f>'2'!AP25</f>
        <v>126.35</v>
      </c>
      <c r="AR73" s="30">
        <f>'2'!AQ25</f>
        <v>28.396000000000001</v>
      </c>
      <c r="AS73" s="30">
        <f>'2'!AR25</f>
        <v>0</v>
      </c>
      <c r="AT73" s="30">
        <f>'2'!AS25</f>
        <v>45.75</v>
      </c>
      <c r="AU73" s="30">
        <f>'2'!AT25</f>
        <v>103.29599999999999</v>
      </c>
      <c r="AV73" s="30">
        <f>'2'!AU25</f>
        <v>149.04599999999999</v>
      </c>
      <c r="AW73" s="30">
        <f>'2'!AV25</f>
        <v>0</v>
      </c>
      <c r="AX73" s="30">
        <f>'2'!AW25</f>
        <v>40</v>
      </c>
      <c r="AY73" s="30">
        <f>'2'!AX25</f>
        <v>200</v>
      </c>
      <c r="AZ73" s="30">
        <f>'2'!AY25</f>
        <v>0</v>
      </c>
      <c r="BA73" s="30">
        <f>'2'!AZ25</f>
        <v>36</v>
      </c>
      <c r="BB73" s="30">
        <f>'2'!BA25</f>
        <v>0</v>
      </c>
      <c r="BC73" s="30">
        <f>'2'!BB25</f>
        <v>276</v>
      </c>
      <c r="BD73" s="30">
        <f>'2'!BC25</f>
        <v>262.2</v>
      </c>
      <c r="BE73" s="30">
        <f>'2'!BD25</f>
        <v>14</v>
      </c>
      <c r="BF73" s="30">
        <f>'2'!BE25</f>
        <v>15</v>
      </c>
      <c r="BG73" s="30">
        <f>'2'!BF25</f>
        <v>8</v>
      </c>
      <c r="BH73" s="30">
        <f>'2'!BG25</f>
        <v>9</v>
      </c>
      <c r="BI73" s="30">
        <f>'2'!BH25</f>
        <v>1</v>
      </c>
      <c r="BJ73" s="30">
        <f>'2'!BI25</f>
        <v>47</v>
      </c>
      <c r="BK73" s="30">
        <f>'2'!BJ25</f>
        <v>215.2</v>
      </c>
      <c r="BL73" s="30">
        <f>'2'!BK25</f>
        <v>103.29599999999999</v>
      </c>
      <c r="BM73" s="30">
        <f>'2'!BL25</f>
        <v>111.904</v>
      </c>
    </row>
    <row r="74" spans="1:65">
      <c r="A74" s="78">
        <f>'2'!A26</f>
        <v>42888</v>
      </c>
      <c r="B74" s="82" t="str">
        <f t="shared" si="1"/>
        <v>08:00:00</v>
      </c>
      <c r="C74" s="30" t="str">
        <f>'2'!B26</f>
        <v>08H00</v>
      </c>
      <c r="D74" s="30">
        <f>'2'!C26</f>
        <v>840</v>
      </c>
      <c r="E74" s="30">
        <f>'2'!D26</f>
        <v>823</v>
      </c>
      <c r="F74" s="30">
        <f>'2'!E26</f>
        <v>526</v>
      </c>
      <c r="G74" s="30">
        <f>'2'!F26</f>
        <v>56</v>
      </c>
      <c r="H74" s="30">
        <f>'2'!G26</f>
        <v>0</v>
      </c>
      <c r="I74" s="30">
        <f>'2'!H26</f>
        <v>17</v>
      </c>
      <c r="J74" s="30">
        <f>'2'!I26</f>
        <v>2189</v>
      </c>
      <c r="K74" s="30">
        <f>'2'!J26</f>
        <v>73</v>
      </c>
      <c r="L74" s="30">
        <f>'2'!K26</f>
        <v>405</v>
      </c>
      <c r="M74" s="30">
        <f>'2'!L26</f>
        <v>502</v>
      </c>
      <c r="N74" s="30">
        <f>'2'!M26</f>
        <v>260</v>
      </c>
      <c r="O74" s="30">
        <f>'2'!N26</f>
        <v>0</v>
      </c>
      <c r="P74" s="30">
        <f>'2'!O26</f>
        <v>14</v>
      </c>
      <c r="Q74" s="30">
        <f>'2'!P26</f>
        <v>17</v>
      </c>
      <c r="R74" s="30">
        <f>'2'!Q26</f>
        <v>9</v>
      </c>
      <c r="S74" s="30">
        <f>'2'!R26</f>
        <v>0</v>
      </c>
      <c r="T74" s="30">
        <f>'2'!S26</f>
        <v>1167</v>
      </c>
      <c r="U74" s="30">
        <f>'2'!T26</f>
        <v>40</v>
      </c>
      <c r="V74" s="30">
        <f>'2'!U26</f>
        <v>113</v>
      </c>
      <c r="W74" s="30">
        <f>'2'!V26</f>
        <v>4.6100000000000003</v>
      </c>
      <c r="X74" s="30">
        <f>'2'!W26</f>
        <v>3.5</v>
      </c>
      <c r="Y74" s="30">
        <f>'2'!X26</f>
        <v>5.5</v>
      </c>
      <c r="Z74" s="30">
        <f>'2'!Y26</f>
        <v>2.7</v>
      </c>
      <c r="AA74" s="30">
        <f>'2'!Z26</f>
        <v>5.6</v>
      </c>
      <c r="AB74" s="30">
        <f>'2'!AA26</f>
        <v>2.6</v>
      </c>
      <c r="AC74" s="30">
        <f>'2'!AB26</f>
        <v>0</v>
      </c>
      <c r="AD74" s="30">
        <f>'2'!AC26</f>
        <v>0</v>
      </c>
      <c r="AE74" s="30">
        <f>'2'!AD26</f>
        <v>0</v>
      </c>
      <c r="AF74" s="30">
        <f>'2'!AE26</f>
        <v>0.82499999999999996</v>
      </c>
      <c r="AG74" s="30">
        <f>'2'!AF26</f>
        <v>0</v>
      </c>
      <c r="AH74" s="30">
        <f>'2'!AG26</f>
        <v>0</v>
      </c>
      <c r="AI74" s="30">
        <f>'2'!AH26</f>
        <v>0.82499999999999996</v>
      </c>
      <c r="AJ74" s="30">
        <f>'2'!AI26</f>
        <v>45</v>
      </c>
      <c r="AK74" s="30">
        <f>'2'!AJ26</f>
        <v>45.825000000000003</v>
      </c>
      <c r="AL74" s="30">
        <f>'2'!AK26</f>
        <v>132.23499999999999</v>
      </c>
      <c r="AM74" s="30">
        <f>'2'!AL26</f>
        <v>138.33499999999998</v>
      </c>
      <c r="AN74" s="30">
        <f>'2'!AM26</f>
        <v>92.509999999999977</v>
      </c>
      <c r="AO74" s="30">
        <f>'2'!AN26</f>
        <v>0</v>
      </c>
      <c r="AP74" s="30">
        <f>'2'!AO26</f>
        <v>0</v>
      </c>
      <c r="AQ74" s="30">
        <f>'2'!AP26</f>
        <v>138.33499999999998</v>
      </c>
      <c r="AR74" s="30">
        <f>'2'!AQ26</f>
        <v>16.885999999999996</v>
      </c>
      <c r="AS74" s="30">
        <f>'2'!AR26</f>
        <v>0</v>
      </c>
      <c r="AT74" s="30">
        <f>'2'!AS26</f>
        <v>45.825000000000003</v>
      </c>
      <c r="AU74" s="30">
        <f>'2'!AT26</f>
        <v>103.29599999999999</v>
      </c>
      <c r="AV74" s="30">
        <f>'2'!AU26</f>
        <v>149.12099999999998</v>
      </c>
      <c r="AW74" s="30">
        <f>'2'!AV26</f>
        <v>0</v>
      </c>
      <c r="AX74" s="30">
        <f>'2'!AW26</f>
        <v>40</v>
      </c>
      <c r="AY74" s="30">
        <f>'2'!AX26</f>
        <v>200</v>
      </c>
      <c r="AZ74" s="30">
        <f>'2'!AY26</f>
        <v>0</v>
      </c>
      <c r="BA74" s="30">
        <f>'2'!AZ26</f>
        <v>36</v>
      </c>
      <c r="BB74" s="30">
        <f>'2'!BA26</f>
        <v>0</v>
      </c>
      <c r="BC74" s="30">
        <f>'2'!BB26</f>
        <v>276</v>
      </c>
      <c r="BD74" s="30">
        <f>'2'!BC26</f>
        <v>262.2</v>
      </c>
      <c r="BE74" s="30">
        <f>'2'!BD26</f>
        <v>14</v>
      </c>
      <c r="BF74" s="30">
        <f>'2'!BE26</f>
        <v>15</v>
      </c>
      <c r="BG74" s="30">
        <f>'2'!BF26</f>
        <v>8</v>
      </c>
      <c r="BH74" s="30">
        <f>'2'!BG26</f>
        <v>9</v>
      </c>
      <c r="BI74" s="30">
        <f>'2'!BH26</f>
        <v>1</v>
      </c>
      <c r="BJ74" s="30">
        <f>'2'!BI26</f>
        <v>47</v>
      </c>
      <c r="BK74" s="30">
        <f>'2'!BJ26</f>
        <v>215.2</v>
      </c>
      <c r="BL74" s="30">
        <f>'2'!BK26</f>
        <v>103.29599999999999</v>
      </c>
      <c r="BM74" s="30">
        <f>'2'!BL26</f>
        <v>111.904</v>
      </c>
    </row>
    <row r="75" spans="1:65">
      <c r="A75" s="78">
        <f>'2'!A27</f>
        <v>42888</v>
      </c>
      <c r="B75" s="82" t="str">
        <f t="shared" si="1"/>
        <v>08:30:00</v>
      </c>
      <c r="C75" s="30" t="str">
        <f>'2'!B27</f>
        <v>08H30</v>
      </c>
      <c r="D75" s="30">
        <f>'2'!C27</f>
        <v>914</v>
      </c>
      <c r="E75" s="30">
        <f>'2'!D27</f>
        <v>866</v>
      </c>
      <c r="F75" s="30">
        <f>'2'!E27</f>
        <v>489</v>
      </c>
      <c r="G75" s="30">
        <f>'2'!F27</f>
        <v>60</v>
      </c>
      <c r="H75" s="30">
        <f>'2'!G27</f>
        <v>0</v>
      </c>
      <c r="I75" s="30">
        <f>'2'!H27</f>
        <v>16</v>
      </c>
      <c r="J75" s="30">
        <f>'2'!I27</f>
        <v>2269</v>
      </c>
      <c r="K75" s="30">
        <f>'2'!J27</f>
        <v>76</v>
      </c>
      <c r="L75" s="30">
        <f>'2'!K27</f>
        <v>418</v>
      </c>
      <c r="M75" s="30">
        <f>'2'!L27</f>
        <v>548</v>
      </c>
      <c r="N75" s="30">
        <f>'2'!M27</f>
        <v>300</v>
      </c>
      <c r="O75" s="30">
        <f>'2'!N27</f>
        <v>0</v>
      </c>
      <c r="P75" s="30">
        <f>'2'!O27</f>
        <v>14</v>
      </c>
      <c r="Q75" s="30">
        <f>'2'!P27</f>
        <v>8</v>
      </c>
      <c r="R75" s="30">
        <f>'2'!Q27</f>
        <v>10</v>
      </c>
      <c r="S75" s="30">
        <f>'2'!R27</f>
        <v>0</v>
      </c>
      <c r="T75" s="30">
        <f>'2'!S27</f>
        <v>1266</v>
      </c>
      <c r="U75" s="30">
        <f>'2'!T27</f>
        <v>32</v>
      </c>
      <c r="V75" s="30">
        <f>'2'!U27</f>
        <v>108</v>
      </c>
      <c r="W75" s="30">
        <f>'2'!V27</f>
        <v>4.6100000000000003</v>
      </c>
      <c r="X75" s="30">
        <f>'2'!W27</f>
        <v>3.5</v>
      </c>
      <c r="Y75" s="30">
        <f>'2'!X27</f>
        <v>6</v>
      </c>
      <c r="Z75" s="30">
        <f>'2'!Y27</f>
        <v>2.7</v>
      </c>
      <c r="AA75" s="30">
        <f>'2'!Z27</f>
        <v>5.6</v>
      </c>
      <c r="AB75" s="30">
        <f>'2'!AA27</f>
        <v>2.6</v>
      </c>
      <c r="AC75" s="30">
        <f>'2'!AB27</f>
        <v>0</v>
      </c>
      <c r="AD75" s="30">
        <f>'2'!AC27</f>
        <v>0</v>
      </c>
      <c r="AE75" s="30">
        <f>'2'!AD27</f>
        <v>0</v>
      </c>
      <c r="AF75" s="30">
        <f>'2'!AE27</f>
        <v>0.82499999999999996</v>
      </c>
      <c r="AG75" s="30">
        <f>'2'!AF27</f>
        <v>0</v>
      </c>
      <c r="AH75" s="30">
        <f>'2'!AG27</f>
        <v>0</v>
      </c>
      <c r="AI75" s="30">
        <f>'2'!AH27</f>
        <v>0.82499999999999996</v>
      </c>
      <c r="AJ75" s="30">
        <f>'2'!AI27</f>
        <v>45</v>
      </c>
      <c r="AK75" s="30">
        <f>'2'!AJ27</f>
        <v>45.825000000000003</v>
      </c>
      <c r="AL75" s="30">
        <f>'2'!AK27</f>
        <v>127.735</v>
      </c>
      <c r="AM75" s="30">
        <f>'2'!AL27</f>
        <v>133.83500000000001</v>
      </c>
      <c r="AN75" s="30">
        <f>'2'!AM27</f>
        <v>88.01</v>
      </c>
      <c r="AO75" s="30">
        <f>'2'!AN27</f>
        <v>0</v>
      </c>
      <c r="AP75" s="30">
        <f>'2'!AO27</f>
        <v>0</v>
      </c>
      <c r="AQ75" s="30">
        <f>'2'!AP27</f>
        <v>133.83500000000001</v>
      </c>
      <c r="AR75" s="30">
        <f>'2'!AQ27</f>
        <v>21.385999999999981</v>
      </c>
      <c r="AS75" s="30">
        <f>'2'!AR27</f>
        <v>0</v>
      </c>
      <c r="AT75" s="30">
        <f>'2'!AS27</f>
        <v>45.825000000000003</v>
      </c>
      <c r="AU75" s="30">
        <f>'2'!AT27</f>
        <v>103.29599999999999</v>
      </c>
      <c r="AV75" s="30">
        <f>'2'!AU27</f>
        <v>149.12099999999998</v>
      </c>
      <c r="AW75" s="30">
        <f>'2'!AV27</f>
        <v>0</v>
      </c>
      <c r="AX75" s="30">
        <f>'2'!AW27</f>
        <v>40</v>
      </c>
      <c r="AY75" s="30">
        <f>'2'!AX27</f>
        <v>200</v>
      </c>
      <c r="AZ75" s="30">
        <f>'2'!AY27</f>
        <v>0</v>
      </c>
      <c r="BA75" s="30">
        <f>'2'!AZ27</f>
        <v>36</v>
      </c>
      <c r="BB75" s="30">
        <f>'2'!BA27</f>
        <v>0</v>
      </c>
      <c r="BC75" s="30">
        <f>'2'!BB27</f>
        <v>276</v>
      </c>
      <c r="BD75" s="30">
        <f>'2'!BC27</f>
        <v>262.2</v>
      </c>
      <c r="BE75" s="30">
        <f>'2'!BD27</f>
        <v>14</v>
      </c>
      <c r="BF75" s="30">
        <f>'2'!BE27</f>
        <v>15</v>
      </c>
      <c r="BG75" s="30">
        <f>'2'!BF27</f>
        <v>8</v>
      </c>
      <c r="BH75" s="30">
        <f>'2'!BG27</f>
        <v>9</v>
      </c>
      <c r="BI75" s="30">
        <f>'2'!BH27</f>
        <v>1</v>
      </c>
      <c r="BJ75" s="30">
        <f>'2'!BI27</f>
        <v>47</v>
      </c>
      <c r="BK75" s="30">
        <f>'2'!BJ27</f>
        <v>215.2</v>
      </c>
      <c r="BL75" s="30">
        <f>'2'!BK27</f>
        <v>103.29599999999999</v>
      </c>
      <c r="BM75" s="30">
        <f>'2'!BL27</f>
        <v>111.904</v>
      </c>
    </row>
    <row r="76" spans="1:65">
      <c r="A76" s="78">
        <f>'2'!A28</f>
        <v>42888</v>
      </c>
      <c r="B76" s="82" t="str">
        <f t="shared" si="1"/>
        <v>09:00:00</v>
      </c>
      <c r="C76" s="30" t="str">
        <f>'2'!B28</f>
        <v>09H00</v>
      </c>
      <c r="D76" s="30">
        <f>'2'!C28</f>
        <v>815</v>
      </c>
      <c r="E76" s="30">
        <f>'2'!D28</f>
        <v>884</v>
      </c>
      <c r="F76" s="30">
        <f>'2'!E28</f>
        <v>509</v>
      </c>
      <c r="G76" s="30">
        <f>'2'!F28</f>
        <v>59</v>
      </c>
      <c r="H76" s="30">
        <f>'2'!G28</f>
        <v>0</v>
      </c>
      <c r="I76" s="30">
        <f>'2'!H28</f>
        <v>17</v>
      </c>
      <c r="J76" s="30">
        <f>'2'!I28</f>
        <v>2208</v>
      </c>
      <c r="K76" s="30">
        <f>'2'!J28</f>
        <v>76</v>
      </c>
      <c r="L76" s="30">
        <f>'2'!K28</f>
        <v>430</v>
      </c>
      <c r="M76" s="30">
        <f>'2'!L28</f>
        <v>563</v>
      </c>
      <c r="N76" s="30">
        <f>'2'!M28</f>
        <v>330</v>
      </c>
      <c r="O76" s="30">
        <f>'2'!N28</f>
        <v>0</v>
      </c>
      <c r="P76" s="30">
        <f>'2'!O28</f>
        <v>14</v>
      </c>
      <c r="Q76" s="30">
        <f>'2'!P28</f>
        <v>19</v>
      </c>
      <c r="R76" s="30">
        <f>'2'!Q28</f>
        <v>11</v>
      </c>
      <c r="S76" s="30">
        <f>'2'!R28</f>
        <v>0</v>
      </c>
      <c r="T76" s="30">
        <f>'2'!S28</f>
        <v>1323</v>
      </c>
      <c r="U76" s="30">
        <f>'2'!T28</f>
        <v>44</v>
      </c>
      <c r="V76" s="30">
        <f>'2'!U28</f>
        <v>120</v>
      </c>
      <c r="W76" s="30">
        <f>'2'!V28</f>
        <v>4.6100000000000003</v>
      </c>
      <c r="X76" s="30">
        <f>'2'!W28</f>
        <v>3.5</v>
      </c>
      <c r="Y76" s="30">
        <f>'2'!X28</f>
        <v>6</v>
      </c>
      <c r="Z76" s="30">
        <f>'2'!Y28</f>
        <v>3</v>
      </c>
      <c r="AA76" s="30">
        <f>'2'!Z28</f>
        <v>5.9</v>
      </c>
      <c r="AB76" s="30">
        <f>'2'!AA28</f>
        <v>2.8</v>
      </c>
      <c r="AC76" s="30">
        <f>'2'!AB28</f>
        <v>0</v>
      </c>
      <c r="AD76" s="30">
        <f>'2'!AC28</f>
        <v>0</v>
      </c>
      <c r="AE76" s="30">
        <f>'2'!AD28</f>
        <v>0</v>
      </c>
      <c r="AF76" s="30">
        <f>'2'!AE28</f>
        <v>0.85</v>
      </c>
      <c r="AG76" s="30">
        <f>'2'!AF28</f>
        <v>0</v>
      </c>
      <c r="AH76" s="30">
        <f>'2'!AG28</f>
        <v>0</v>
      </c>
      <c r="AI76" s="30">
        <f>'2'!AH28</f>
        <v>0.85</v>
      </c>
      <c r="AJ76" s="30">
        <f>'2'!AI28</f>
        <v>60</v>
      </c>
      <c r="AK76" s="30">
        <f>'2'!AJ28</f>
        <v>60.85</v>
      </c>
      <c r="AL76" s="30">
        <f>'2'!AK28</f>
        <v>140.36000000000001</v>
      </c>
      <c r="AM76" s="30">
        <f>'2'!AL28</f>
        <v>146.66000000000003</v>
      </c>
      <c r="AN76" s="30">
        <f>'2'!AM28</f>
        <v>85.810000000000031</v>
      </c>
      <c r="AO76" s="30">
        <f>'2'!AN28</f>
        <v>0</v>
      </c>
      <c r="AP76" s="30">
        <f>'2'!AO28</f>
        <v>0</v>
      </c>
      <c r="AQ76" s="30">
        <f>'2'!AP28</f>
        <v>146.66000000000003</v>
      </c>
      <c r="AR76" s="30">
        <f>'2'!AQ28</f>
        <v>23.785999999999973</v>
      </c>
      <c r="AS76" s="30">
        <f>'2'!AR28</f>
        <v>0</v>
      </c>
      <c r="AT76" s="30">
        <f>'2'!AS28</f>
        <v>60.85</v>
      </c>
      <c r="AU76" s="30">
        <f>'2'!AT28</f>
        <v>103.29599999999999</v>
      </c>
      <c r="AV76" s="30">
        <f>'2'!AU28</f>
        <v>164.14599999999999</v>
      </c>
      <c r="AW76" s="30">
        <f>'2'!AV28</f>
        <v>0</v>
      </c>
      <c r="AX76" s="30">
        <f>'2'!AW28</f>
        <v>40</v>
      </c>
      <c r="AY76" s="30">
        <f>'2'!AX28</f>
        <v>200</v>
      </c>
      <c r="AZ76" s="30">
        <f>'2'!AY28</f>
        <v>0</v>
      </c>
      <c r="BA76" s="30">
        <f>'2'!AZ28</f>
        <v>36</v>
      </c>
      <c r="BB76" s="30">
        <f>'2'!BA28</f>
        <v>0</v>
      </c>
      <c r="BC76" s="30">
        <f>'2'!BB28</f>
        <v>276</v>
      </c>
      <c r="BD76" s="30">
        <f>'2'!BC28</f>
        <v>262.2</v>
      </c>
      <c r="BE76" s="30">
        <f>'2'!BD28</f>
        <v>14</v>
      </c>
      <c r="BF76" s="30">
        <f>'2'!BE28</f>
        <v>15</v>
      </c>
      <c r="BG76" s="30">
        <f>'2'!BF28</f>
        <v>8</v>
      </c>
      <c r="BH76" s="30">
        <f>'2'!BG28</f>
        <v>9</v>
      </c>
      <c r="BI76" s="30">
        <f>'2'!BH28</f>
        <v>1</v>
      </c>
      <c r="BJ76" s="30">
        <f>'2'!BI28</f>
        <v>47</v>
      </c>
      <c r="BK76" s="30">
        <f>'2'!BJ28</f>
        <v>215.2</v>
      </c>
      <c r="BL76" s="30">
        <f>'2'!BK28</f>
        <v>103.29599999999999</v>
      </c>
      <c r="BM76" s="30">
        <f>'2'!BL28</f>
        <v>111.904</v>
      </c>
    </row>
    <row r="77" spans="1:65">
      <c r="A77" s="78">
        <f>'2'!A29</f>
        <v>42888</v>
      </c>
      <c r="B77" s="82" t="str">
        <f t="shared" si="1"/>
        <v>09:30:00</v>
      </c>
      <c r="C77" s="30" t="str">
        <f>'2'!B29</f>
        <v>09H30</v>
      </c>
      <c r="D77" s="30">
        <f>'2'!C29</f>
        <v>726</v>
      </c>
      <c r="E77" s="30">
        <f>'2'!D29</f>
        <v>896</v>
      </c>
      <c r="F77" s="30">
        <f>'2'!E29</f>
        <v>657</v>
      </c>
      <c r="G77" s="30">
        <f>'2'!F29</f>
        <v>59</v>
      </c>
      <c r="H77" s="30">
        <f>'2'!G29</f>
        <v>0</v>
      </c>
      <c r="I77" s="30">
        <f>'2'!H29</f>
        <v>22</v>
      </c>
      <c r="J77" s="30">
        <f>'2'!I29</f>
        <v>2279</v>
      </c>
      <c r="K77" s="30">
        <f>'2'!J29</f>
        <v>81</v>
      </c>
      <c r="L77" s="30">
        <f>'2'!K29</f>
        <v>421</v>
      </c>
      <c r="M77" s="30">
        <f>'2'!L29</f>
        <v>570</v>
      </c>
      <c r="N77" s="30">
        <f>'2'!M29</f>
        <v>340</v>
      </c>
      <c r="O77" s="30">
        <f>'2'!N29</f>
        <v>0</v>
      </c>
      <c r="P77" s="30">
        <f>'2'!O29</f>
        <v>14</v>
      </c>
      <c r="Q77" s="30">
        <f>'2'!P29</f>
        <v>19</v>
      </c>
      <c r="R77" s="30">
        <f>'2'!Q29</f>
        <v>15</v>
      </c>
      <c r="S77" s="30">
        <f>'2'!R29</f>
        <v>0</v>
      </c>
      <c r="T77" s="30">
        <f>'2'!S29</f>
        <v>1331</v>
      </c>
      <c r="U77" s="30">
        <f>'2'!T29</f>
        <v>48</v>
      </c>
      <c r="V77" s="30">
        <f>'2'!U29</f>
        <v>129</v>
      </c>
      <c r="W77" s="30">
        <f>'2'!V29</f>
        <v>4.6100000000000003</v>
      </c>
      <c r="X77" s="30">
        <f>'2'!W29</f>
        <v>3.5</v>
      </c>
      <c r="Y77" s="30">
        <f>'2'!X29</f>
        <v>6</v>
      </c>
      <c r="Z77" s="30">
        <f>'2'!Y29</f>
        <v>3</v>
      </c>
      <c r="AA77" s="30">
        <f>'2'!Z29</f>
        <v>5.9</v>
      </c>
      <c r="AB77" s="30">
        <f>'2'!AA29</f>
        <v>2.8</v>
      </c>
      <c r="AC77" s="30">
        <f>'2'!AB29</f>
        <v>0</v>
      </c>
      <c r="AD77" s="30">
        <f>'2'!AC29</f>
        <v>0</v>
      </c>
      <c r="AE77" s="30">
        <f>'2'!AD29</f>
        <v>0</v>
      </c>
      <c r="AF77" s="30">
        <f>'2'!AE29</f>
        <v>0.85</v>
      </c>
      <c r="AG77" s="30">
        <f>'2'!AF29</f>
        <v>0</v>
      </c>
      <c r="AH77" s="30">
        <f>'2'!AG29</f>
        <v>0</v>
      </c>
      <c r="AI77" s="30">
        <f>'2'!AH29</f>
        <v>0.85</v>
      </c>
      <c r="AJ77" s="30">
        <f>'2'!AI29</f>
        <v>60</v>
      </c>
      <c r="AK77" s="30">
        <f>'2'!AJ29</f>
        <v>60.85</v>
      </c>
      <c r="AL77" s="30">
        <f>'2'!AK29</f>
        <v>149.36000000000001</v>
      </c>
      <c r="AM77" s="30">
        <f>'2'!AL29</f>
        <v>155.66000000000003</v>
      </c>
      <c r="AN77" s="30">
        <f>'2'!AM29</f>
        <v>94.810000000000031</v>
      </c>
      <c r="AO77" s="30">
        <f>'2'!AN29</f>
        <v>0</v>
      </c>
      <c r="AP77" s="30">
        <f>'2'!AO29</f>
        <v>0</v>
      </c>
      <c r="AQ77" s="30">
        <f>'2'!AP29</f>
        <v>155.66000000000003</v>
      </c>
      <c r="AR77" s="30">
        <f>'2'!AQ29</f>
        <v>14.785999999999973</v>
      </c>
      <c r="AS77" s="30">
        <f>'2'!AR29</f>
        <v>0</v>
      </c>
      <c r="AT77" s="30">
        <f>'2'!AS29</f>
        <v>60.85</v>
      </c>
      <c r="AU77" s="30">
        <f>'2'!AT29</f>
        <v>103.29599999999999</v>
      </c>
      <c r="AV77" s="30">
        <f>'2'!AU29</f>
        <v>164.14599999999999</v>
      </c>
      <c r="AW77" s="30">
        <f>'2'!AV29</f>
        <v>0</v>
      </c>
      <c r="AX77" s="30">
        <f>'2'!AW29</f>
        <v>40</v>
      </c>
      <c r="AY77" s="30">
        <f>'2'!AX29</f>
        <v>200</v>
      </c>
      <c r="AZ77" s="30">
        <f>'2'!AY29</f>
        <v>0</v>
      </c>
      <c r="BA77" s="30">
        <f>'2'!AZ29</f>
        <v>36</v>
      </c>
      <c r="BB77" s="30">
        <f>'2'!BA29</f>
        <v>0</v>
      </c>
      <c r="BC77" s="30">
        <f>'2'!BB29</f>
        <v>276</v>
      </c>
      <c r="BD77" s="30">
        <f>'2'!BC29</f>
        <v>262.2</v>
      </c>
      <c r="BE77" s="30">
        <f>'2'!BD29</f>
        <v>14</v>
      </c>
      <c r="BF77" s="30">
        <f>'2'!BE29</f>
        <v>15</v>
      </c>
      <c r="BG77" s="30">
        <f>'2'!BF29</f>
        <v>8</v>
      </c>
      <c r="BH77" s="30">
        <f>'2'!BG29</f>
        <v>9</v>
      </c>
      <c r="BI77" s="30">
        <f>'2'!BH29</f>
        <v>1</v>
      </c>
      <c r="BJ77" s="30">
        <f>'2'!BI29</f>
        <v>47</v>
      </c>
      <c r="BK77" s="30">
        <f>'2'!BJ29</f>
        <v>215.2</v>
      </c>
      <c r="BL77" s="30">
        <f>'2'!BK29</f>
        <v>103.29599999999999</v>
      </c>
      <c r="BM77" s="30">
        <f>'2'!BL29</f>
        <v>111.904</v>
      </c>
    </row>
    <row r="78" spans="1:65">
      <c r="A78" s="78">
        <f>'2'!A30</f>
        <v>42888</v>
      </c>
      <c r="B78" s="82" t="str">
        <f t="shared" si="1"/>
        <v>10:00:00</v>
      </c>
      <c r="C78" s="30" t="str">
        <f>'2'!B30</f>
        <v>10H00</v>
      </c>
      <c r="D78" s="30">
        <f>'2'!C30</f>
        <v>836</v>
      </c>
      <c r="E78" s="30">
        <f>'2'!D30</f>
        <v>924</v>
      </c>
      <c r="F78" s="30">
        <f>'2'!E30</f>
        <v>664</v>
      </c>
      <c r="G78" s="30">
        <f>'2'!F30</f>
        <v>60</v>
      </c>
      <c r="H78" s="30">
        <f>'2'!G30</f>
        <v>0</v>
      </c>
      <c r="I78" s="30">
        <f>'2'!H30</f>
        <v>22</v>
      </c>
      <c r="J78" s="30">
        <f>'2'!I30</f>
        <v>2424</v>
      </c>
      <c r="K78" s="30">
        <f>'2'!J30</f>
        <v>82</v>
      </c>
      <c r="L78" s="30">
        <f>'2'!K30</f>
        <v>425</v>
      </c>
      <c r="M78" s="30">
        <f>'2'!L30</f>
        <v>607</v>
      </c>
      <c r="N78" s="30">
        <f>'2'!M30</f>
        <v>340</v>
      </c>
      <c r="O78" s="30">
        <f>'2'!N30</f>
        <v>0</v>
      </c>
      <c r="P78" s="30">
        <f>'2'!O30</f>
        <v>14</v>
      </c>
      <c r="Q78" s="30">
        <f>'2'!P30</f>
        <v>20</v>
      </c>
      <c r="R78" s="30">
        <f>'2'!Q30</f>
        <v>11</v>
      </c>
      <c r="S78" s="30">
        <f>'2'!R30</f>
        <v>0</v>
      </c>
      <c r="T78" s="30">
        <f>'2'!S30</f>
        <v>1372</v>
      </c>
      <c r="U78" s="30">
        <f>'2'!T30</f>
        <v>45</v>
      </c>
      <c r="V78" s="30">
        <f>'2'!U30</f>
        <v>127</v>
      </c>
      <c r="W78" s="30">
        <f>'2'!V30</f>
        <v>3.37</v>
      </c>
      <c r="X78" s="30">
        <f>'2'!W30</f>
        <v>3.5</v>
      </c>
      <c r="Y78" s="30">
        <f>'2'!X30</f>
        <v>6</v>
      </c>
      <c r="Z78" s="30">
        <f>'2'!Y30</f>
        <v>3.2</v>
      </c>
      <c r="AA78" s="30">
        <f>'2'!Z30</f>
        <v>6.1</v>
      </c>
      <c r="AB78" s="30">
        <f>'2'!AA30</f>
        <v>2.8</v>
      </c>
      <c r="AC78" s="30">
        <f>'2'!AB30</f>
        <v>0</v>
      </c>
      <c r="AD78" s="30">
        <f>'2'!AC30</f>
        <v>0</v>
      </c>
      <c r="AE78" s="30">
        <f>'2'!AD30</f>
        <v>0</v>
      </c>
      <c r="AF78" s="30">
        <f>'2'!AE30</f>
        <v>0.82499999999999996</v>
      </c>
      <c r="AG78" s="30">
        <f>'2'!AF30</f>
        <v>0</v>
      </c>
      <c r="AH78" s="30">
        <f>'2'!AG30</f>
        <v>0</v>
      </c>
      <c r="AI78" s="30">
        <f>'2'!AH30</f>
        <v>0.82499999999999996</v>
      </c>
      <c r="AJ78" s="30">
        <f>'2'!AI30</f>
        <v>60</v>
      </c>
      <c r="AK78" s="30">
        <f>'2'!AJ30</f>
        <v>60.825000000000003</v>
      </c>
      <c r="AL78" s="30">
        <f>'2'!AK30</f>
        <v>146.49499999999998</v>
      </c>
      <c r="AM78" s="30">
        <f>'2'!AL30</f>
        <v>152.79499999999999</v>
      </c>
      <c r="AN78" s="30">
        <f>'2'!AM30</f>
        <v>91.969999999999985</v>
      </c>
      <c r="AO78" s="30">
        <f>'2'!AN30</f>
        <v>0</v>
      </c>
      <c r="AP78" s="30">
        <f>'2'!AO30</f>
        <v>0</v>
      </c>
      <c r="AQ78" s="30">
        <f>'2'!AP30</f>
        <v>152.79499999999999</v>
      </c>
      <c r="AR78" s="30">
        <f>'2'!AQ30</f>
        <v>17.626000000000005</v>
      </c>
      <c r="AS78" s="30">
        <f>'2'!AR30</f>
        <v>0</v>
      </c>
      <c r="AT78" s="30">
        <f>'2'!AS30</f>
        <v>60.825000000000003</v>
      </c>
      <c r="AU78" s="30">
        <f>'2'!AT30</f>
        <v>103.29599999999999</v>
      </c>
      <c r="AV78" s="30">
        <f>'2'!AU30</f>
        <v>164.12099999999998</v>
      </c>
      <c r="AW78" s="30">
        <f>'2'!AV30</f>
        <v>0</v>
      </c>
      <c r="AX78" s="30">
        <f>'2'!AW30</f>
        <v>40</v>
      </c>
      <c r="AY78" s="30">
        <f>'2'!AX30</f>
        <v>200</v>
      </c>
      <c r="AZ78" s="30">
        <f>'2'!AY30</f>
        <v>0</v>
      </c>
      <c r="BA78" s="30">
        <f>'2'!AZ30</f>
        <v>36</v>
      </c>
      <c r="BB78" s="30">
        <f>'2'!BA30</f>
        <v>0</v>
      </c>
      <c r="BC78" s="30">
        <f>'2'!BB30</f>
        <v>276</v>
      </c>
      <c r="BD78" s="30">
        <f>'2'!BC30</f>
        <v>262.2</v>
      </c>
      <c r="BE78" s="30">
        <f>'2'!BD30</f>
        <v>14</v>
      </c>
      <c r="BF78" s="30">
        <f>'2'!BE30</f>
        <v>15</v>
      </c>
      <c r="BG78" s="30">
        <f>'2'!BF30</f>
        <v>8</v>
      </c>
      <c r="BH78" s="30">
        <f>'2'!BG30</f>
        <v>9</v>
      </c>
      <c r="BI78" s="30">
        <f>'2'!BH30</f>
        <v>1</v>
      </c>
      <c r="BJ78" s="30">
        <f>'2'!BI30</f>
        <v>47</v>
      </c>
      <c r="BK78" s="30">
        <f>'2'!BJ30</f>
        <v>215.2</v>
      </c>
      <c r="BL78" s="30">
        <f>'2'!BK30</f>
        <v>103.29599999999999</v>
      </c>
      <c r="BM78" s="30">
        <f>'2'!BL30</f>
        <v>111.904</v>
      </c>
    </row>
    <row r="79" spans="1:65">
      <c r="A79" s="78">
        <f>'2'!A31</f>
        <v>42888</v>
      </c>
      <c r="B79" s="82" t="str">
        <f t="shared" si="1"/>
        <v>10:30:00</v>
      </c>
      <c r="C79" s="30" t="str">
        <f>'2'!B31</f>
        <v>10H30</v>
      </c>
      <c r="D79" s="30">
        <f>'2'!C31</f>
        <v>835</v>
      </c>
      <c r="E79" s="30">
        <f>'2'!D31</f>
        <v>920</v>
      </c>
      <c r="F79" s="30">
        <f>'2'!E31</f>
        <v>678</v>
      </c>
      <c r="G79" s="30">
        <f>'2'!F31</f>
        <v>60</v>
      </c>
      <c r="H79" s="30">
        <f>'2'!G31</f>
        <v>0</v>
      </c>
      <c r="I79" s="30">
        <f>'2'!H31</f>
        <v>22</v>
      </c>
      <c r="J79" s="30">
        <f>'2'!I31</f>
        <v>2433</v>
      </c>
      <c r="K79" s="30">
        <f>'2'!J31</f>
        <v>82</v>
      </c>
      <c r="L79" s="30">
        <f>'2'!K31</f>
        <v>422</v>
      </c>
      <c r="M79" s="30">
        <f>'2'!L31</f>
        <v>601</v>
      </c>
      <c r="N79" s="30">
        <f>'2'!M31</f>
        <v>320</v>
      </c>
      <c r="O79" s="30">
        <f>'2'!N31</f>
        <v>0</v>
      </c>
      <c r="P79" s="30">
        <f>'2'!O31</f>
        <v>14</v>
      </c>
      <c r="Q79" s="30">
        <f>'2'!P31</f>
        <v>20</v>
      </c>
      <c r="R79" s="30">
        <f>'2'!Q31</f>
        <v>11</v>
      </c>
      <c r="S79" s="30">
        <f>'2'!R31</f>
        <v>0</v>
      </c>
      <c r="T79" s="30">
        <f>'2'!S31</f>
        <v>1343</v>
      </c>
      <c r="U79" s="30">
        <f>'2'!T31</f>
        <v>45</v>
      </c>
      <c r="V79" s="30">
        <f>'2'!U31</f>
        <v>127</v>
      </c>
      <c r="W79" s="30">
        <f>'2'!V31</f>
        <v>3.37</v>
      </c>
      <c r="X79" s="30">
        <f>'2'!W31</f>
        <v>3.5</v>
      </c>
      <c r="Y79" s="30">
        <f>'2'!X31</f>
        <v>6.2</v>
      </c>
      <c r="Z79" s="30">
        <f>'2'!Y31</f>
        <v>3.2</v>
      </c>
      <c r="AA79" s="30">
        <f>'2'!Z31</f>
        <v>6.1</v>
      </c>
      <c r="AB79" s="30">
        <f>'2'!AA31</f>
        <v>2.8</v>
      </c>
      <c r="AC79" s="30">
        <f>'2'!AB31</f>
        <v>0</v>
      </c>
      <c r="AD79" s="30">
        <f>'2'!AC31</f>
        <v>0</v>
      </c>
      <c r="AE79" s="30">
        <f>'2'!AD31</f>
        <v>0</v>
      </c>
      <c r="AF79" s="30">
        <f>'2'!AE31</f>
        <v>0.82499999999999996</v>
      </c>
      <c r="AG79" s="30">
        <f>'2'!AF31</f>
        <v>0</v>
      </c>
      <c r="AH79" s="30">
        <f>'2'!AG31</f>
        <v>0</v>
      </c>
      <c r="AI79" s="30">
        <f>'2'!AH31</f>
        <v>0.82499999999999996</v>
      </c>
      <c r="AJ79" s="30">
        <f>'2'!AI31</f>
        <v>60</v>
      </c>
      <c r="AK79" s="30">
        <f>'2'!AJ31</f>
        <v>60.825000000000003</v>
      </c>
      <c r="AL79" s="30">
        <f>'2'!AK31</f>
        <v>146.69499999999996</v>
      </c>
      <c r="AM79" s="30">
        <f>'2'!AL31</f>
        <v>152.99499999999998</v>
      </c>
      <c r="AN79" s="30">
        <f>'2'!AM31</f>
        <v>92.169999999999973</v>
      </c>
      <c r="AO79" s="30">
        <f>'2'!AN31</f>
        <v>0</v>
      </c>
      <c r="AP79" s="30">
        <f>'2'!AO31</f>
        <v>0</v>
      </c>
      <c r="AQ79" s="30">
        <f>'2'!AP31</f>
        <v>152.99499999999998</v>
      </c>
      <c r="AR79" s="30">
        <f>'2'!AQ31</f>
        <v>17.426000000000016</v>
      </c>
      <c r="AS79" s="30">
        <f>'2'!AR31</f>
        <v>0</v>
      </c>
      <c r="AT79" s="30">
        <f>'2'!AS31</f>
        <v>60.825000000000003</v>
      </c>
      <c r="AU79" s="30">
        <f>'2'!AT31</f>
        <v>103.29599999999999</v>
      </c>
      <c r="AV79" s="30">
        <f>'2'!AU31</f>
        <v>164.12099999999998</v>
      </c>
      <c r="AW79" s="30">
        <f>'2'!AV31</f>
        <v>0</v>
      </c>
      <c r="AX79" s="30">
        <f>'2'!AW31</f>
        <v>40</v>
      </c>
      <c r="AY79" s="30">
        <f>'2'!AX31</f>
        <v>200</v>
      </c>
      <c r="AZ79" s="30">
        <f>'2'!AY31</f>
        <v>0</v>
      </c>
      <c r="BA79" s="30">
        <f>'2'!AZ31</f>
        <v>36</v>
      </c>
      <c r="BB79" s="30">
        <f>'2'!BA31</f>
        <v>0</v>
      </c>
      <c r="BC79" s="30">
        <f>'2'!BB31</f>
        <v>276</v>
      </c>
      <c r="BD79" s="30">
        <f>'2'!BC31</f>
        <v>262.2</v>
      </c>
      <c r="BE79" s="30">
        <f>'2'!BD31</f>
        <v>14</v>
      </c>
      <c r="BF79" s="30">
        <f>'2'!BE31</f>
        <v>15</v>
      </c>
      <c r="BG79" s="30">
        <f>'2'!BF31</f>
        <v>8</v>
      </c>
      <c r="BH79" s="30">
        <f>'2'!BG31</f>
        <v>9</v>
      </c>
      <c r="BI79" s="30">
        <f>'2'!BH31</f>
        <v>1</v>
      </c>
      <c r="BJ79" s="30">
        <f>'2'!BI31</f>
        <v>47</v>
      </c>
      <c r="BK79" s="30">
        <f>'2'!BJ31</f>
        <v>215.2</v>
      </c>
      <c r="BL79" s="30">
        <f>'2'!BK31</f>
        <v>103.29599999999999</v>
      </c>
      <c r="BM79" s="30">
        <f>'2'!BL31</f>
        <v>111.904</v>
      </c>
    </row>
    <row r="80" spans="1:65">
      <c r="A80" s="78">
        <f>'2'!A32</f>
        <v>42888</v>
      </c>
      <c r="B80" s="82" t="str">
        <f t="shared" si="1"/>
        <v>11:00:00</v>
      </c>
      <c r="C80" s="30" t="str">
        <f>'2'!B32</f>
        <v>11H00</v>
      </c>
      <c r="D80" s="30">
        <f>'2'!C32</f>
        <v>989</v>
      </c>
      <c r="E80" s="30">
        <f>'2'!D32</f>
        <v>925</v>
      </c>
      <c r="F80" s="30">
        <f>'2'!E32</f>
        <v>521</v>
      </c>
      <c r="G80" s="30">
        <f>'2'!F32</f>
        <v>65</v>
      </c>
      <c r="H80" s="30">
        <f>'2'!G32</f>
        <v>0</v>
      </c>
      <c r="I80" s="30">
        <f>'2'!H32</f>
        <v>17</v>
      </c>
      <c r="J80" s="30">
        <f>'2'!I32</f>
        <v>2435</v>
      </c>
      <c r="K80" s="30">
        <f>'2'!J32</f>
        <v>82</v>
      </c>
      <c r="L80" s="30">
        <f>'2'!K32</f>
        <v>421</v>
      </c>
      <c r="M80" s="30">
        <f>'2'!L32</f>
        <v>592</v>
      </c>
      <c r="N80" s="30">
        <f>'2'!M32</f>
        <v>320</v>
      </c>
      <c r="O80" s="30">
        <f>'2'!N32</f>
        <v>0</v>
      </c>
      <c r="P80" s="30">
        <f>'2'!O32</f>
        <v>14</v>
      </c>
      <c r="Q80" s="30">
        <f>'2'!P32</f>
        <v>20</v>
      </c>
      <c r="R80" s="30">
        <f>'2'!Q32</f>
        <v>11</v>
      </c>
      <c r="S80" s="30">
        <f>'2'!R32</f>
        <v>0</v>
      </c>
      <c r="T80" s="30">
        <f>'2'!S32</f>
        <v>1333</v>
      </c>
      <c r="U80" s="30">
        <f>'2'!T32</f>
        <v>45</v>
      </c>
      <c r="V80" s="30">
        <f>'2'!U32</f>
        <v>127</v>
      </c>
      <c r="W80" s="30">
        <f>'2'!V32</f>
        <v>3.37</v>
      </c>
      <c r="X80" s="30">
        <f>'2'!W32</f>
        <v>3.5</v>
      </c>
      <c r="Y80" s="30">
        <f>'2'!X32</f>
        <v>6.2</v>
      </c>
      <c r="Z80" s="30">
        <f>'2'!Y32</f>
        <v>3.2</v>
      </c>
      <c r="AA80" s="30">
        <f>'2'!Z32</f>
        <v>5.9</v>
      </c>
      <c r="AB80" s="30">
        <f>'2'!AA32</f>
        <v>2.6</v>
      </c>
      <c r="AC80" s="30">
        <f>'2'!AB32</f>
        <v>0</v>
      </c>
      <c r="AD80" s="30">
        <f>'2'!AC32</f>
        <v>0</v>
      </c>
      <c r="AE80" s="30">
        <f>'2'!AD32</f>
        <v>0</v>
      </c>
      <c r="AF80" s="30">
        <f>'2'!AE32</f>
        <v>0.85</v>
      </c>
      <c r="AG80" s="30">
        <f>'2'!AF32</f>
        <v>0</v>
      </c>
      <c r="AH80" s="30">
        <f>'2'!AG32</f>
        <v>0</v>
      </c>
      <c r="AI80" s="30">
        <f>'2'!AH32</f>
        <v>0.85</v>
      </c>
      <c r="AJ80" s="30">
        <f>'2'!AI32</f>
        <v>60</v>
      </c>
      <c r="AK80" s="30">
        <f>'2'!AJ32</f>
        <v>60.85</v>
      </c>
      <c r="AL80" s="30">
        <f>'2'!AK32</f>
        <v>146.51999999999998</v>
      </c>
      <c r="AM80" s="30">
        <f>'2'!AL32</f>
        <v>152.61999999999998</v>
      </c>
      <c r="AN80" s="30">
        <f>'2'!AM32</f>
        <v>91.769999999999982</v>
      </c>
      <c r="AO80" s="30">
        <f>'2'!AN32</f>
        <v>0</v>
      </c>
      <c r="AP80" s="30">
        <f>'2'!AO32</f>
        <v>0</v>
      </c>
      <c r="AQ80" s="30">
        <f>'2'!AP32</f>
        <v>152.61999999999998</v>
      </c>
      <c r="AR80" s="30">
        <f>'2'!AQ32</f>
        <v>17.626000000000005</v>
      </c>
      <c r="AS80" s="30">
        <f>'2'!AR32</f>
        <v>0</v>
      </c>
      <c r="AT80" s="30">
        <f>'2'!AS32</f>
        <v>60.85</v>
      </c>
      <c r="AU80" s="30">
        <f>'2'!AT32</f>
        <v>103.29599999999999</v>
      </c>
      <c r="AV80" s="30">
        <f>'2'!AU32</f>
        <v>164.14599999999999</v>
      </c>
      <c r="AW80" s="30">
        <f>'2'!AV32</f>
        <v>0</v>
      </c>
      <c r="AX80" s="30">
        <f>'2'!AW32</f>
        <v>40</v>
      </c>
      <c r="AY80" s="30">
        <f>'2'!AX32</f>
        <v>200</v>
      </c>
      <c r="AZ80" s="30">
        <f>'2'!AY32</f>
        <v>0</v>
      </c>
      <c r="BA80" s="30">
        <f>'2'!AZ32</f>
        <v>36</v>
      </c>
      <c r="BB80" s="30">
        <f>'2'!BA32</f>
        <v>0</v>
      </c>
      <c r="BC80" s="30">
        <f>'2'!BB32</f>
        <v>276</v>
      </c>
      <c r="BD80" s="30">
        <f>'2'!BC32</f>
        <v>262.2</v>
      </c>
      <c r="BE80" s="30">
        <f>'2'!BD32</f>
        <v>14</v>
      </c>
      <c r="BF80" s="30">
        <f>'2'!BE32</f>
        <v>15</v>
      </c>
      <c r="BG80" s="30">
        <f>'2'!BF32</f>
        <v>8</v>
      </c>
      <c r="BH80" s="30">
        <f>'2'!BG32</f>
        <v>9</v>
      </c>
      <c r="BI80" s="30">
        <f>'2'!BH32</f>
        <v>1</v>
      </c>
      <c r="BJ80" s="30">
        <f>'2'!BI32</f>
        <v>47</v>
      </c>
      <c r="BK80" s="30">
        <f>'2'!BJ32</f>
        <v>215.2</v>
      </c>
      <c r="BL80" s="30">
        <f>'2'!BK32</f>
        <v>103.29599999999999</v>
      </c>
      <c r="BM80" s="30">
        <f>'2'!BL32</f>
        <v>111.904</v>
      </c>
    </row>
    <row r="81" spans="1:65">
      <c r="A81" s="78">
        <f>'2'!A33</f>
        <v>42888</v>
      </c>
      <c r="B81" s="82" t="str">
        <f t="shared" si="1"/>
        <v>11:30:00</v>
      </c>
      <c r="C81" s="30" t="str">
        <f>'2'!B33</f>
        <v>11H30</v>
      </c>
      <c r="D81" s="30">
        <f>'2'!C33</f>
        <v>931</v>
      </c>
      <c r="E81" s="30">
        <f>'2'!D33</f>
        <v>917</v>
      </c>
      <c r="F81" s="30">
        <f>'2'!E33</f>
        <v>519</v>
      </c>
      <c r="G81" s="30">
        <f>'2'!F33</f>
        <v>64</v>
      </c>
      <c r="H81" s="30">
        <f>'2'!G33</f>
        <v>0</v>
      </c>
      <c r="I81" s="30">
        <f>'2'!H33</f>
        <v>17</v>
      </c>
      <c r="J81" s="30">
        <f>'2'!I33</f>
        <v>2367</v>
      </c>
      <c r="K81" s="30">
        <f>'2'!J33</f>
        <v>81</v>
      </c>
      <c r="L81" s="30">
        <f>'2'!K33</f>
        <v>430</v>
      </c>
      <c r="M81" s="30">
        <f>'2'!L33</f>
        <v>585</v>
      </c>
      <c r="N81" s="30">
        <f>'2'!M33</f>
        <v>320</v>
      </c>
      <c r="O81" s="30">
        <f>'2'!N33</f>
        <v>0</v>
      </c>
      <c r="P81" s="30">
        <f>'2'!O33</f>
        <v>14</v>
      </c>
      <c r="Q81" s="30">
        <f>'2'!P33</f>
        <v>19</v>
      </c>
      <c r="R81" s="30">
        <f>'2'!Q33</f>
        <v>11</v>
      </c>
      <c r="S81" s="30">
        <f>'2'!R33</f>
        <v>0</v>
      </c>
      <c r="T81" s="30">
        <f>'2'!S33</f>
        <v>1335</v>
      </c>
      <c r="U81" s="30">
        <f>'2'!T33</f>
        <v>44</v>
      </c>
      <c r="V81" s="30">
        <f>'2'!U33</f>
        <v>125</v>
      </c>
      <c r="W81" s="30">
        <f>'2'!V33</f>
        <v>3.37</v>
      </c>
      <c r="X81" s="30">
        <f>'2'!W33</f>
        <v>3.5</v>
      </c>
      <c r="Y81" s="30">
        <f>'2'!X33</f>
        <v>6.5</v>
      </c>
      <c r="Z81" s="30">
        <f>'2'!Y33</f>
        <v>3.2</v>
      </c>
      <c r="AA81" s="30">
        <f>'2'!Z33</f>
        <v>5.9</v>
      </c>
      <c r="AB81" s="30">
        <f>'2'!AA33</f>
        <v>2.6</v>
      </c>
      <c r="AC81" s="30">
        <f>'2'!AB33</f>
        <v>0</v>
      </c>
      <c r="AD81" s="30">
        <f>'2'!AC33</f>
        <v>0</v>
      </c>
      <c r="AE81" s="30">
        <f>'2'!AD33</f>
        <v>0</v>
      </c>
      <c r="AF81" s="30">
        <f>'2'!AE33</f>
        <v>0.85</v>
      </c>
      <c r="AG81" s="30">
        <f>'2'!AF33</f>
        <v>0</v>
      </c>
      <c r="AH81" s="30">
        <f>'2'!AG33</f>
        <v>0</v>
      </c>
      <c r="AI81" s="30">
        <f>'2'!AH33</f>
        <v>0.85</v>
      </c>
      <c r="AJ81" s="30">
        <f>'2'!AI33</f>
        <v>60</v>
      </c>
      <c r="AK81" s="30">
        <f>'2'!AJ33</f>
        <v>60.85</v>
      </c>
      <c r="AL81" s="30">
        <f>'2'!AK33</f>
        <v>144.82</v>
      </c>
      <c r="AM81" s="30">
        <f>'2'!AL33</f>
        <v>150.91999999999999</v>
      </c>
      <c r="AN81" s="30">
        <f>'2'!AM33</f>
        <v>90.07</v>
      </c>
      <c r="AO81" s="30">
        <f>'2'!AN33</f>
        <v>0</v>
      </c>
      <c r="AP81" s="30">
        <f>'2'!AO33</f>
        <v>0</v>
      </c>
      <c r="AQ81" s="30">
        <f>'2'!AP33</f>
        <v>150.91999999999999</v>
      </c>
      <c r="AR81" s="30">
        <f>'2'!AQ33</f>
        <v>19.325999999999993</v>
      </c>
      <c r="AS81" s="30">
        <f>'2'!AR33</f>
        <v>0</v>
      </c>
      <c r="AT81" s="30">
        <f>'2'!AS33</f>
        <v>60.85</v>
      </c>
      <c r="AU81" s="30">
        <f>'2'!AT33</f>
        <v>103.29599999999999</v>
      </c>
      <c r="AV81" s="30">
        <f>'2'!AU33</f>
        <v>164.14599999999999</v>
      </c>
      <c r="AW81" s="30">
        <f>'2'!AV33</f>
        <v>0</v>
      </c>
      <c r="AX81" s="30">
        <f>'2'!AW33</f>
        <v>40</v>
      </c>
      <c r="AY81" s="30">
        <f>'2'!AX33</f>
        <v>200</v>
      </c>
      <c r="AZ81" s="30">
        <f>'2'!AY33</f>
        <v>0</v>
      </c>
      <c r="BA81" s="30">
        <f>'2'!AZ33</f>
        <v>36</v>
      </c>
      <c r="BB81" s="30">
        <f>'2'!BA33</f>
        <v>0</v>
      </c>
      <c r="BC81" s="30">
        <f>'2'!BB33</f>
        <v>276</v>
      </c>
      <c r="BD81" s="30">
        <f>'2'!BC33</f>
        <v>262.2</v>
      </c>
      <c r="BE81" s="30">
        <f>'2'!BD33</f>
        <v>14</v>
      </c>
      <c r="BF81" s="30">
        <f>'2'!BE33</f>
        <v>15</v>
      </c>
      <c r="BG81" s="30">
        <f>'2'!BF33</f>
        <v>8</v>
      </c>
      <c r="BH81" s="30">
        <f>'2'!BG33</f>
        <v>9</v>
      </c>
      <c r="BI81" s="30">
        <f>'2'!BH33</f>
        <v>1</v>
      </c>
      <c r="BJ81" s="30">
        <f>'2'!BI33</f>
        <v>47</v>
      </c>
      <c r="BK81" s="30">
        <f>'2'!BJ33</f>
        <v>215.2</v>
      </c>
      <c r="BL81" s="30">
        <f>'2'!BK33</f>
        <v>103.29599999999999</v>
      </c>
      <c r="BM81" s="30">
        <f>'2'!BL33</f>
        <v>111.904</v>
      </c>
    </row>
    <row r="82" spans="1:65">
      <c r="A82" s="78">
        <f>'2'!A34</f>
        <v>42888</v>
      </c>
      <c r="B82" s="82" t="str">
        <f t="shared" si="1"/>
        <v>12:00:00</v>
      </c>
      <c r="C82" s="30" t="str">
        <f>'2'!B34</f>
        <v>12H00</v>
      </c>
      <c r="D82" s="30">
        <f>'2'!C34</f>
        <v>933</v>
      </c>
      <c r="E82" s="30">
        <f>'2'!D34</f>
        <v>914</v>
      </c>
      <c r="F82" s="30">
        <f>'2'!E34</f>
        <v>575</v>
      </c>
      <c r="G82" s="30">
        <f>'2'!F34</f>
        <v>64</v>
      </c>
      <c r="H82" s="30">
        <f>'2'!G34</f>
        <v>0</v>
      </c>
      <c r="I82" s="30">
        <f>'2'!H34</f>
        <v>19</v>
      </c>
      <c r="J82" s="30">
        <f>'2'!I34</f>
        <v>2422</v>
      </c>
      <c r="K82" s="30">
        <f>'2'!J34</f>
        <v>83</v>
      </c>
      <c r="L82" s="30">
        <f>'2'!K34</f>
        <v>424</v>
      </c>
      <c r="M82" s="30">
        <f>'2'!L34</f>
        <v>588</v>
      </c>
      <c r="N82" s="30">
        <f>'2'!M34</f>
        <v>320</v>
      </c>
      <c r="O82" s="30">
        <f>'2'!N34</f>
        <v>0</v>
      </c>
      <c r="P82" s="30">
        <f>'2'!O34</f>
        <v>14</v>
      </c>
      <c r="Q82" s="30">
        <f>'2'!P34</f>
        <v>20</v>
      </c>
      <c r="R82" s="30">
        <f>'2'!Q34</f>
        <v>11</v>
      </c>
      <c r="S82" s="30">
        <f>'2'!R34</f>
        <v>0</v>
      </c>
      <c r="T82" s="30">
        <f>'2'!S34</f>
        <v>1332</v>
      </c>
      <c r="U82" s="30">
        <f>'2'!T34</f>
        <v>45</v>
      </c>
      <c r="V82" s="30">
        <f>'2'!U34</f>
        <v>128</v>
      </c>
      <c r="W82" s="30">
        <f>'2'!V34</f>
        <v>3.37</v>
      </c>
      <c r="X82" s="30">
        <f>'2'!W34</f>
        <v>3.5</v>
      </c>
      <c r="Y82" s="30">
        <f>'2'!X34</f>
        <v>6.5</v>
      </c>
      <c r="Z82" s="30">
        <f>'2'!Y34</f>
        <v>3.1</v>
      </c>
      <c r="AA82" s="30">
        <f>'2'!Z34</f>
        <v>5.7</v>
      </c>
      <c r="AB82" s="30">
        <f>'2'!AA34</f>
        <v>2.6</v>
      </c>
      <c r="AC82" s="30">
        <f>'2'!AB34</f>
        <v>0</v>
      </c>
      <c r="AD82" s="30">
        <f>'2'!AC34</f>
        <v>0</v>
      </c>
      <c r="AE82" s="30">
        <f>'2'!AD34</f>
        <v>0</v>
      </c>
      <c r="AF82" s="30">
        <f>'2'!AE34</f>
        <v>0.85</v>
      </c>
      <c r="AG82" s="30">
        <f>'2'!AF34</f>
        <v>0</v>
      </c>
      <c r="AH82" s="30">
        <f>'2'!AG34</f>
        <v>0</v>
      </c>
      <c r="AI82" s="30">
        <f>'2'!AH34</f>
        <v>0.85</v>
      </c>
      <c r="AJ82" s="30">
        <f>'2'!AI34</f>
        <v>60</v>
      </c>
      <c r="AK82" s="30">
        <f>'2'!AJ34</f>
        <v>60.85</v>
      </c>
      <c r="AL82" s="30">
        <f>'2'!AK34</f>
        <v>147.51999999999998</v>
      </c>
      <c r="AM82" s="30">
        <f>'2'!AL34</f>
        <v>153.61999999999998</v>
      </c>
      <c r="AN82" s="30">
        <f>'2'!AM34</f>
        <v>92.769999999999982</v>
      </c>
      <c r="AO82" s="30">
        <f>'2'!AN34</f>
        <v>0</v>
      </c>
      <c r="AP82" s="30">
        <f>'2'!AO34</f>
        <v>0</v>
      </c>
      <c r="AQ82" s="30">
        <f>'2'!AP34</f>
        <v>153.61999999999998</v>
      </c>
      <c r="AR82" s="30">
        <f>'2'!AQ34</f>
        <v>16.626000000000005</v>
      </c>
      <c r="AS82" s="30">
        <f>'2'!AR34</f>
        <v>0</v>
      </c>
      <c r="AT82" s="30">
        <f>'2'!AS34</f>
        <v>60.85</v>
      </c>
      <c r="AU82" s="30">
        <f>'2'!AT34</f>
        <v>103.29599999999999</v>
      </c>
      <c r="AV82" s="30">
        <f>'2'!AU34</f>
        <v>164.14599999999999</v>
      </c>
      <c r="AW82" s="30">
        <f>'2'!AV34</f>
        <v>0</v>
      </c>
      <c r="AX82" s="30">
        <f>'2'!AW34</f>
        <v>40</v>
      </c>
      <c r="AY82" s="30">
        <f>'2'!AX34</f>
        <v>200</v>
      </c>
      <c r="AZ82" s="30">
        <f>'2'!AY34</f>
        <v>0</v>
      </c>
      <c r="BA82" s="30">
        <f>'2'!AZ34</f>
        <v>36</v>
      </c>
      <c r="BB82" s="30">
        <f>'2'!BA34</f>
        <v>0</v>
      </c>
      <c r="BC82" s="30">
        <f>'2'!BB34</f>
        <v>276</v>
      </c>
      <c r="BD82" s="30">
        <f>'2'!BC34</f>
        <v>262.2</v>
      </c>
      <c r="BE82" s="30">
        <f>'2'!BD34</f>
        <v>14</v>
      </c>
      <c r="BF82" s="30">
        <f>'2'!BE34</f>
        <v>15</v>
      </c>
      <c r="BG82" s="30">
        <f>'2'!BF34</f>
        <v>8</v>
      </c>
      <c r="BH82" s="30">
        <f>'2'!BG34</f>
        <v>9</v>
      </c>
      <c r="BI82" s="30">
        <f>'2'!BH34</f>
        <v>1</v>
      </c>
      <c r="BJ82" s="30">
        <f>'2'!BI34</f>
        <v>47</v>
      </c>
      <c r="BK82" s="30">
        <f>'2'!BJ34</f>
        <v>215.2</v>
      </c>
      <c r="BL82" s="30">
        <f>'2'!BK34</f>
        <v>103.29599999999999</v>
      </c>
      <c r="BM82" s="30">
        <f>'2'!BL34</f>
        <v>111.904</v>
      </c>
    </row>
    <row r="83" spans="1:65">
      <c r="A83" s="78">
        <f>'2'!A35</f>
        <v>42888</v>
      </c>
      <c r="B83" s="82" t="str">
        <f t="shared" si="1"/>
        <v>12:30:00</v>
      </c>
      <c r="C83" s="30" t="str">
        <f>'2'!B35</f>
        <v>12H30</v>
      </c>
      <c r="D83" s="30">
        <f>'2'!C35</f>
        <v>913</v>
      </c>
      <c r="E83" s="30">
        <f>'2'!D35</f>
        <v>893</v>
      </c>
      <c r="F83" s="30">
        <f>'2'!E35</f>
        <v>575</v>
      </c>
      <c r="G83" s="30">
        <f>'2'!F35</f>
        <v>63</v>
      </c>
      <c r="H83" s="30">
        <f>'2'!G35</f>
        <v>0</v>
      </c>
      <c r="I83" s="30">
        <f>'2'!H35</f>
        <v>19</v>
      </c>
      <c r="J83" s="30">
        <f>'2'!I35</f>
        <v>2381</v>
      </c>
      <c r="K83" s="30">
        <f>'2'!J35</f>
        <v>82</v>
      </c>
      <c r="L83" s="30">
        <f>'2'!K35</f>
        <v>423</v>
      </c>
      <c r="M83" s="30">
        <f>'2'!L35</f>
        <v>577</v>
      </c>
      <c r="N83" s="30">
        <f>'2'!M35</f>
        <v>310</v>
      </c>
      <c r="O83" s="30">
        <f>'2'!N35</f>
        <v>0</v>
      </c>
      <c r="P83" s="30">
        <f>'2'!O35</f>
        <v>14</v>
      </c>
      <c r="Q83" s="30">
        <f>'2'!P35</f>
        <v>19</v>
      </c>
      <c r="R83" s="30">
        <f>'2'!Q35</f>
        <v>10</v>
      </c>
      <c r="S83" s="30">
        <f>'2'!R35</f>
        <v>0</v>
      </c>
      <c r="T83" s="30">
        <f>'2'!S35</f>
        <v>1310</v>
      </c>
      <c r="U83" s="30">
        <f>'2'!T35</f>
        <v>43</v>
      </c>
      <c r="V83" s="30">
        <f>'2'!U35</f>
        <v>125</v>
      </c>
      <c r="W83" s="30">
        <f>'2'!V35</f>
        <v>3.37</v>
      </c>
      <c r="X83" s="30">
        <f>'2'!W35</f>
        <v>3.5</v>
      </c>
      <c r="Y83" s="30">
        <f>'2'!X35</f>
        <v>6.5</v>
      </c>
      <c r="Z83" s="30">
        <f>'2'!Y35</f>
        <v>3.1</v>
      </c>
      <c r="AA83" s="30">
        <f>'2'!Z35</f>
        <v>5.7</v>
      </c>
      <c r="AB83" s="30">
        <f>'2'!AA35</f>
        <v>2.6</v>
      </c>
      <c r="AC83" s="30">
        <f>'2'!AB35</f>
        <v>0</v>
      </c>
      <c r="AD83" s="30">
        <f>'2'!AC35</f>
        <v>0</v>
      </c>
      <c r="AE83" s="30">
        <f>'2'!AD35</f>
        <v>0</v>
      </c>
      <c r="AF83" s="30">
        <f>'2'!AE35</f>
        <v>0.85</v>
      </c>
      <c r="AG83" s="30">
        <f>'2'!AF35</f>
        <v>0</v>
      </c>
      <c r="AH83" s="30">
        <f>'2'!AG35</f>
        <v>0</v>
      </c>
      <c r="AI83" s="30">
        <f>'2'!AH35</f>
        <v>0.85</v>
      </c>
      <c r="AJ83" s="30">
        <f>'2'!AI35</f>
        <v>60</v>
      </c>
      <c r="AK83" s="30">
        <f>'2'!AJ35</f>
        <v>60.85</v>
      </c>
      <c r="AL83" s="30">
        <f>'2'!AK35</f>
        <v>144.51999999999998</v>
      </c>
      <c r="AM83" s="30">
        <f>'2'!AL35</f>
        <v>150.61999999999998</v>
      </c>
      <c r="AN83" s="30">
        <f>'2'!AM35</f>
        <v>89.769999999999982</v>
      </c>
      <c r="AO83" s="30">
        <f>'2'!AN35</f>
        <v>0</v>
      </c>
      <c r="AP83" s="30">
        <f>'2'!AO35</f>
        <v>0</v>
      </c>
      <c r="AQ83" s="30">
        <f>'2'!AP35</f>
        <v>150.61999999999998</v>
      </c>
      <c r="AR83" s="30">
        <f>'2'!AQ35</f>
        <v>19.626000000000005</v>
      </c>
      <c r="AS83" s="30">
        <f>'2'!AR35</f>
        <v>0</v>
      </c>
      <c r="AT83" s="30">
        <f>'2'!AS35</f>
        <v>60.85</v>
      </c>
      <c r="AU83" s="30">
        <f>'2'!AT35</f>
        <v>103.29599999999999</v>
      </c>
      <c r="AV83" s="30">
        <f>'2'!AU35</f>
        <v>164.14599999999999</v>
      </c>
      <c r="AW83" s="30">
        <f>'2'!AV35</f>
        <v>0</v>
      </c>
      <c r="AX83" s="30">
        <f>'2'!AW35</f>
        <v>40</v>
      </c>
      <c r="AY83" s="30">
        <f>'2'!AX35</f>
        <v>200</v>
      </c>
      <c r="AZ83" s="30">
        <f>'2'!AY35</f>
        <v>0</v>
      </c>
      <c r="BA83" s="30">
        <f>'2'!AZ35</f>
        <v>36</v>
      </c>
      <c r="BB83" s="30">
        <f>'2'!BA35</f>
        <v>0</v>
      </c>
      <c r="BC83" s="30">
        <f>'2'!BB35</f>
        <v>276</v>
      </c>
      <c r="BD83" s="30">
        <f>'2'!BC35</f>
        <v>262.2</v>
      </c>
      <c r="BE83" s="30">
        <f>'2'!BD35</f>
        <v>14</v>
      </c>
      <c r="BF83" s="30">
        <f>'2'!BE35</f>
        <v>15</v>
      </c>
      <c r="BG83" s="30">
        <f>'2'!BF35</f>
        <v>8</v>
      </c>
      <c r="BH83" s="30">
        <f>'2'!BG35</f>
        <v>9</v>
      </c>
      <c r="BI83" s="30">
        <f>'2'!BH35</f>
        <v>1</v>
      </c>
      <c r="BJ83" s="30">
        <f>'2'!BI35</f>
        <v>47</v>
      </c>
      <c r="BK83" s="30">
        <f>'2'!BJ35</f>
        <v>215.2</v>
      </c>
      <c r="BL83" s="30">
        <f>'2'!BK35</f>
        <v>103.29599999999999</v>
      </c>
      <c r="BM83" s="30">
        <f>'2'!BL35</f>
        <v>111.904</v>
      </c>
    </row>
    <row r="84" spans="1:65">
      <c r="A84" s="78">
        <f>'2'!A36</f>
        <v>42888</v>
      </c>
      <c r="B84" s="82" t="str">
        <f t="shared" si="1"/>
        <v>13:00:00</v>
      </c>
      <c r="C84" s="30" t="str">
        <f>'2'!B36</f>
        <v>13H00</v>
      </c>
      <c r="D84" s="30">
        <f>'2'!C36</f>
        <v>894</v>
      </c>
      <c r="E84" s="30">
        <f>'2'!D36</f>
        <v>899</v>
      </c>
      <c r="F84" s="30">
        <f>'2'!E36</f>
        <v>571</v>
      </c>
      <c r="G84" s="30">
        <f>'2'!F36</f>
        <v>62</v>
      </c>
      <c r="H84" s="30">
        <f>'2'!G36</f>
        <v>0</v>
      </c>
      <c r="I84" s="30">
        <f>'2'!H36</f>
        <v>19</v>
      </c>
      <c r="J84" s="30">
        <f>'2'!I36</f>
        <v>2364</v>
      </c>
      <c r="K84" s="30">
        <f>'2'!J36</f>
        <v>81</v>
      </c>
      <c r="L84" s="30">
        <f>'2'!K36</f>
        <v>407</v>
      </c>
      <c r="M84" s="30">
        <f>'2'!L36</f>
        <v>574</v>
      </c>
      <c r="N84" s="30">
        <f>'2'!M36</f>
        <v>340</v>
      </c>
      <c r="O84" s="30">
        <f>'2'!N36</f>
        <v>0</v>
      </c>
      <c r="P84" s="30">
        <f>'2'!O36</f>
        <v>13</v>
      </c>
      <c r="Q84" s="30">
        <f>'2'!P36</f>
        <v>19</v>
      </c>
      <c r="R84" s="30">
        <f>'2'!Q36</f>
        <v>12</v>
      </c>
      <c r="S84" s="30">
        <f>'2'!R36</f>
        <v>0</v>
      </c>
      <c r="T84" s="30">
        <f>'2'!S36</f>
        <v>1321</v>
      </c>
      <c r="U84" s="30">
        <f>'2'!T36</f>
        <v>44</v>
      </c>
      <c r="V84" s="30">
        <f>'2'!U36</f>
        <v>125</v>
      </c>
      <c r="W84" s="30">
        <f>'2'!V36</f>
        <v>3.37</v>
      </c>
      <c r="X84" s="30">
        <f>'2'!W36</f>
        <v>3.5</v>
      </c>
      <c r="Y84" s="30">
        <f>'2'!X36</f>
        <v>6.2</v>
      </c>
      <c r="Z84" s="30">
        <f>'2'!Y36</f>
        <v>3.1</v>
      </c>
      <c r="AA84" s="30">
        <f>'2'!Z36</f>
        <v>5.9</v>
      </c>
      <c r="AB84" s="30">
        <f>'2'!AA36</f>
        <v>2.4</v>
      </c>
      <c r="AC84" s="30">
        <f>'2'!AB36</f>
        <v>0</v>
      </c>
      <c r="AD84" s="30">
        <f>'2'!AC36</f>
        <v>0</v>
      </c>
      <c r="AE84" s="30">
        <f>'2'!AD36</f>
        <v>0</v>
      </c>
      <c r="AF84" s="30">
        <f>'2'!AE36</f>
        <v>0.85</v>
      </c>
      <c r="AG84" s="30">
        <f>'2'!AF36</f>
        <v>0</v>
      </c>
      <c r="AH84" s="30">
        <f>'2'!AG36</f>
        <v>0</v>
      </c>
      <c r="AI84" s="30">
        <f>'2'!AH36</f>
        <v>0.85</v>
      </c>
      <c r="AJ84" s="30">
        <f>'2'!AI36</f>
        <v>60</v>
      </c>
      <c r="AK84" s="30">
        <f>'2'!AJ36</f>
        <v>60.85</v>
      </c>
      <c r="AL84" s="30">
        <f>'2'!AK36</f>
        <v>144.41999999999999</v>
      </c>
      <c r="AM84" s="30">
        <f>'2'!AL36</f>
        <v>150.32</v>
      </c>
      <c r="AN84" s="30">
        <f>'2'!AM36</f>
        <v>89.47</v>
      </c>
      <c r="AO84" s="30">
        <f>'2'!AN36</f>
        <v>0</v>
      </c>
      <c r="AP84" s="30">
        <f>'2'!AO36</f>
        <v>0</v>
      </c>
      <c r="AQ84" s="30">
        <f>'2'!AP36</f>
        <v>150.32</v>
      </c>
      <c r="AR84" s="30">
        <f>'2'!AQ36</f>
        <v>19.725999999999999</v>
      </c>
      <c r="AS84" s="30">
        <f>'2'!AR36</f>
        <v>0</v>
      </c>
      <c r="AT84" s="30">
        <f>'2'!AS36</f>
        <v>60.85</v>
      </c>
      <c r="AU84" s="30">
        <f>'2'!AT36</f>
        <v>103.29599999999999</v>
      </c>
      <c r="AV84" s="30">
        <f>'2'!AU36</f>
        <v>164.14599999999999</v>
      </c>
      <c r="AW84" s="30">
        <f>'2'!AV36</f>
        <v>0</v>
      </c>
      <c r="AX84" s="30">
        <f>'2'!AW36</f>
        <v>40</v>
      </c>
      <c r="AY84" s="30">
        <f>'2'!AX36</f>
        <v>200</v>
      </c>
      <c r="AZ84" s="30">
        <f>'2'!AY36</f>
        <v>0</v>
      </c>
      <c r="BA84" s="30">
        <f>'2'!AZ36</f>
        <v>36</v>
      </c>
      <c r="BB84" s="30">
        <f>'2'!BA36</f>
        <v>0</v>
      </c>
      <c r="BC84" s="30">
        <f>'2'!BB36</f>
        <v>276</v>
      </c>
      <c r="BD84" s="30">
        <f>'2'!BC36</f>
        <v>262.2</v>
      </c>
      <c r="BE84" s="30">
        <f>'2'!BD36</f>
        <v>14</v>
      </c>
      <c r="BF84" s="30">
        <f>'2'!BE36</f>
        <v>15</v>
      </c>
      <c r="BG84" s="30">
        <f>'2'!BF36</f>
        <v>8</v>
      </c>
      <c r="BH84" s="30">
        <f>'2'!BG36</f>
        <v>9</v>
      </c>
      <c r="BI84" s="30">
        <f>'2'!BH36</f>
        <v>1</v>
      </c>
      <c r="BJ84" s="30">
        <f>'2'!BI36</f>
        <v>47</v>
      </c>
      <c r="BK84" s="30">
        <f>'2'!BJ36</f>
        <v>215.2</v>
      </c>
      <c r="BL84" s="30">
        <f>'2'!BK36</f>
        <v>103.29599999999999</v>
      </c>
      <c r="BM84" s="30">
        <f>'2'!BL36</f>
        <v>111.904</v>
      </c>
    </row>
    <row r="85" spans="1:65">
      <c r="A85" s="78">
        <f>'2'!A37</f>
        <v>42888</v>
      </c>
      <c r="B85" s="82" t="str">
        <f t="shared" si="1"/>
        <v>13:30:00</v>
      </c>
      <c r="C85" s="30" t="str">
        <f>'2'!B37</f>
        <v>13H30</v>
      </c>
      <c r="D85" s="30">
        <f>'2'!C37</f>
        <v>889</v>
      </c>
      <c r="E85" s="30">
        <f>'2'!D37</f>
        <v>902</v>
      </c>
      <c r="F85" s="30">
        <f>'2'!E37</f>
        <v>572</v>
      </c>
      <c r="G85" s="30">
        <f>'2'!F37</f>
        <v>63</v>
      </c>
      <c r="H85" s="30">
        <f>'2'!G37</f>
        <v>0</v>
      </c>
      <c r="I85" s="30">
        <f>'2'!H37</f>
        <v>19</v>
      </c>
      <c r="J85" s="30">
        <f>'2'!I37</f>
        <v>2363</v>
      </c>
      <c r="K85" s="30">
        <f>'2'!J37</f>
        <v>82</v>
      </c>
      <c r="L85" s="30">
        <f>'2'!K37</f>
        <v>405</v>
      </c>
      <c r="M85" s="30">
        <f>'2'!L37</f>
        <v>563</v>
      </c>
      <c r="N85" s="30">
        <f>'2'!M37</f>
        <v>340</v>
      </c>
      <c r="O85" s="30">
        <f>'2'!N37</f>
        <v>0</v>
      </c>
      <c r="P85" s="30">
        <f>'2'!O37</f>
        <v>13</v>
      </c>
      <c r="Q85" s="30">
        <f>'2'!P37</f>
        <v>19</v>
      </c>
      <c r="R85" s="30">
        <f>'2'!Q37</f>
        <v>12</v>
      </c>
      <c r="S85" s="30">
        <f>'2'!R37</f>
        <v>0</v>
      </c>
      <c r="T85" s="30">
        <f>'2'!S37</f>
        <v>1308</v>
      </c>
      <c r="U85" s="30">
        <f>'2'!T37</f>
        <v>44</v>
      </c>
      <c r="V85" s="30">
        <f>'2'!U37</f>
        <v>126</v>
      </c>
      <c r="W85" s="30">
        <f>'2'!V37</f>
        <v>3.37</v>
      </c>
      <c r="X85" s="30">
        <f>'2'!W37</f>
        <v>3.5</v>
      </c>
      <c r="Y85" s="30">
        <f>'2'!X37</f>
        <v>6.2</v>
      </c>
      <c r="Z85" s="30">
        <f>'2'!Y37</f>
        <v>3.1</v>
      </c>
      <c r="AA85" s="30">
        <f>'2'!Z37</f>
        <v>5.9</v>
      </c>
      <c r="AB85" s="30">
        <f>'2'!AA37</f>
        <v>2.4</v>
      </c>
      <c r="AC85" s="30">
        <f>'2'!AB37</f>
        <v>0</v>
      </c>
      <c r="AD85" s="30">
        <f>'2'!AC37</f>
        <v>0</v>
      </c>
      <c r="AE85" s="30">
        <f>'2'!AD37</f>
        <v>0</v>
      </c>
      <c r="AF85" s="30">
        <f>'2'!AE37</f>
        <v>0.85</v>
      </c>
      <c r="AG85" s="30">
        <f>'2'!AF37</f>
        <v>0</v>
      </c>
      <c r="AH85" s="30">
        <f>'2'!AG37</f>
        <v>0</v>
      </c>
      <c r="AI85" s="30">
        <f>'2'!AH37</f>
        <v>0.85</v>
      </c>
      <c r="AJ85" s="30">
        <f>'2'!AI37</f>
        <v>60</v>
      </c>
      <c r="AK85" s="30">
        <f>'2'!AJ37</f>
        <v>60.85</v>
      </c>
      <c r="AL85" s="30">
        <f>'2'!AK37</f>
        <v>145.41999999999999</v>
      </c>
      <c r="AM85" s="30">
        <f>'2'!AL37</f>
        <v>151.32</v>
      </c>
      <c r="AN85" s="30">
        <f>'2'!AM37</f>
        <v>90.47</v>
      </c>
      <c r="AO85" s="30">
        <f>'2'!AN37</f>
        <v>0</v>
      </c>
      <c r="AP85" s="30">
        <f>'2'!AO37</f>
        <v>0</v>
      </c>
      <c r="AQ85" s="30">
        <f>'2'!AP37</f>
        <v>151.32</v>
      </c>
      <c r="AR85" s="30">
        <f>'2'!AQ37</f>
        <v>18.725999999999999</v>
      </c>
      <c r="AS85" s="30">
        <f>'2'!AR37</f>
        <v>0</v>
      </c>
      <c r="AT85" s="30">
        <f>'2'!AS37</f>
        <v>60.85</v>
      </c>
      <c r="AU85" s="30">
        <f>'2'!AT37</f>
        <v>103.29599999999999</v>
      </c>
      <c r="AV85" s="30">
        <f>'2'!AU37</f>
        <v>164.14599999999999</v>
      </c>
      <c r="AW85" s="30">
        <f>'2'!AV37</f>
        <v>0</v>
      </c>
      <c r="AX85" s="30">
        <f>'2'!AW37</f>
        <v>40</v>
      </c>
      <c r="AY85" s="30">
        <f>'2'!AX37</f>
        <v>200</v>
      </c>
      <c r="AZ85" s="30">
        <f>'2'!AY37</f>
        <v>0</v>
      </c>
      <c r="BA85" s="30">
        <f>'2'!AZ37</f>
        <v>36</v>
      </c>
      <c r="BB85" s="30">
        <f>'2'!BA37</f>
        <v>0</v>
      </c>
      <c r="BC85" s="30">
        <f>'2'!BB37</f>
        <v>276</v>
      </c>
      <c r="BD85" s="30">
        <f>'2'!BC37</f>
        <v>262.2</v>
      </c>
      <c r="BE85" s="30">
        <f>'2'!BD37</f>
        <v>14</v>
      </c>
      <c r="BF85" s="30">
        <f>'2'!BE37</f>
        <v>15</v>
      </c>
      <c r="BG85" s="30">
        <f>'2'!BF37</f>
        <v>8</v>
      </c>
      <c r="BH85" s="30">
        <f>'2'!BG37</f>
        <v>9</v>
      </c>
      <c r="BI85" s="30">
        <f>'2'!BH37</f>
        <v>1</v>
      </c>
      <c r="BJ85" s="30">
        <f>'2'!BI37</f>
        <v>47</v>
      </c>
      <c r="BK85" s="30">
        <f>'2'!BJ37</f>
        <v>215.2</v>
      </c>
      <c r="BL85" s="30">
        <f>'2'!BK37</f>
        <v>103.29599999999999</v>
      </c>
      <c r="BM85" s="30">
        <f>'2'!BL37</f>
        <v>111.904</v>
      </c>
    </row>
    <row r="86" spans="1:65">
      <c r="A86" s="78">
        <f>'2'!A38</f>
        <v>42888</v>
      </c>
      <c r="B86" s="82" t="str">
        <f t="shared" si="1"/>
        <v>14:00:00</v>
      </c>
      <c r="C86" s="30" t="str">
        <f>'2'!B38</f>
        <v>14H00</v>
      </c>
      <c r="D86" s="30">
        <f>'2'!C38</f>
        <v>905</v>
      </c>
      <c r="E86" s="30">
        <f>'2'!D38</f>
        <v>874</v>
      </c>
      <c r="F86" s="30">
        <f>'2'!E38</f>
        <v>586</v>
      </c>
      <c r="G86" s="30">
        <f>'2'!F38</f>
        <v>62</v>
      </c>
      <c r="H86" s="30">
        <f>'2'!G38</f>
        <v>0</v>
      </c>
      <c r="I86" s="30">
        <f>'2'!H38</f>
        <v>20</v>
      </c>
      <c r="J86" s="30">
        <f>'2'!I38</f>
        <v>2365</v>
      </c>
      <c r="K86" s="30">
        <f>'2'!J38</f>
        <v>82</v>
      </c>
      <c r="L86" s="30">
        <f>'2'!K38</f>
        <v>432</v>
      </c>
      <c r="M86" s="30">
        <f>'2'!L38</f>
        <v>579</v>
      </c>
      <c r="N86" s="30">
        <f>'2'!M38</f>
        <v>340</v>
      </c>
      <c r="O86" s="30">
        <f>'2'!N38</f>
        <v>0</v>
      </c>
      <c r="P86" s="30">
        <f>'2'!O38</f>
        <v>14</v>
      </c>
      <c r="Q86" s="30">
        <f>'2'!P38</f>
        <v>19</v>
      </c>
      <c r="R86" s="30">
        <f>'2'!Q38</f>
        <v>12</v>
      </c>
      <c r="S86" s="30">
        <f>'2'!R38</f>
        <v>0</v>
      </c>
      <c r="T86" s="30">
        <f>'2'!S38</f>
        <v>1351</v>
      </c>
      <c r="U86" s="30">
        <f>'2'!T38</f>
        <v>45</v>
      </c>
      <c r="V86" s="30">
        <f>'2'!U38</f>
        <v>127</v>
      </c>
      <c r="W86" s="30">
        <f>'2'!V38</f>
        <v>3.37</v>
      </c>
      <c r="X86" s="30">
        <f>'2'!W38</f>
        <v>3.5</v>
      </c>
      <c r="Y86" s="30">
        <f>'2'!X38</f>
        <v>6.2</v>
      </c>
      <c r="Z86" s="30">
        <f>'2'!Y38</f>
        <v>3.6</v>
      </c>
      <c r="AA86" s="30">
        <f>'2'!Z38</f>
        <v>6.2</v>
      </c>
      <c r="AB86" s="30">
        <f>'2'!AA38</f>
        <v>2.6</v>
      </c>
      <c r="AC86" s="30">
        <f>'2'!AB38</f>
        <v>0</v>
      </c>
      <c r="AD86" s="30">
        <f>'2'!AC38</f>
        <v>0</v>
      </c>
      <c r="AE86" s="30">
        <f>'2'!AD38</f>
        <v>0</v>
      </c>
      <c r="AF86" s="30">
        <f>'2'!AE38</f>
        <v>0.85</v>
      </c>
      <c r="AG86" s="30">
        <f>'2'!AF38</f>
        <v>0</v>
      </c>
      <c r="AH86" s="30">
        <f>'2'!AG38</f>
        <v>0</v>
      </c>
      <c r="AI86" s="30">
        <f>'2'!AH38</f>
        <v>0.85</v>
      </c>
      <c r="AJ86" s="30">
        <f>'2'!AI38</f>
        <v>60</v>
      </c>
      <c r="AK86" s="30">
        <f>'2'!AJ38</f>
        <v>60.85</v>
      </c>
      <c r="AL86" s="30">
        <f>'2'!AK38</f>
        <v>147.21999999999997</v>
      </c>
      <c r="AM86" s="30">
        <f>'2'!AL38</f>
        <v>153.31999999999996</v>
      </c>
      <c r="AN86" s="30">
        <f>'2'!AM38</f>
        <v>92.46999999999997</v>
      </c>
      <c r="AO86" s="30">
        <f>'2'!AN38</f>
        <v>0</v>
      </c>
      <c r="AP86" s="30">
        <f>'2'!AO38</f>
        <v>0</v>
      </c>
      <c r="AQ86" s="30">
        <f>'2'!AP38</f>
        <v>153.31999999999996</v>
      </c>
      <c r="AR86" s="30">
        <f>'2'!AQ38</f>
        <v>16.926000000000016</v>
      </c>
      <c r="AS86" s="30">
        <f>'2'!AR38</f>
        <v>0</v>
      </c>
      <c r="AT86" s="30">
        <f>'2'!AS38</f>
        <v>60.85</v>
      </c>
      <c r="AU86" s="30">
        <f>'2'!AT38</f>
        <v>103.29599999999999</v>
      </c>
      <c r="AV86" s="30">
        <f>'2'!AU38</f>
        <v>164.14599999999999</v>
      </c>
      <c r="AW86" s="30">
        <f>'2'!AV38</f>
        <v>0</v>
      </c>
      <c r="AX86" s="30">
        <f>'2'!AW38</f>
        <v>40</v>
      </c>
      <c r="AY86" s="30">
        <f>'2'!AX38</f>
        <v>200</v>
      </c>
      <c r="AZ86" s="30">
        <f>'2'!AY38</f>
        <v>0</v>
      </c>
      <c r="BA86" s="30">
        <f>'2'!AZ38</f>
        <v>36</v>
      </c>
      <c r="BB86" s="30">
        <f>'2'!BA38</f>
        <v>0</v>
      </c>
      <c r="BC86" s="30">
        <f>'2'!BB38</f>
        <v>276</v>
      </c>
      <c r="BD86" s="30">
        <f>'2'!BC38</f>
        <v>262.2</v>
      </c>
      <c r="BE86" s="30">
        <f>'2'!BD38</f>
        <v>14</v>
      </c>
      <c r="BF86" s="30">
        <f>'2'!BE38</f>
        <v>15</v>
      </c>
      <c r="BG86" s="30">
        <f>'2'!BF38</f>
        <v>8</v>
      </c>
      <c r="BH86" s="30">
        <f>'2'!BG38</f>
        <v>9</v>
      </c>
      <c r="BI86" s="30">
        <f>'2'!BH38</f>
        <v>1</v>
      </c>
      <c r="BJ86" s="30">
        <f>'2'!BI38</f>
        <v>47</v>
      </c>
      <c r="BK86" s="30">
        <f>'2'!BJ38</f>
        <v>215.2</v>
      </c>
      <c r="BL86" s="30">
        <f>'2'!BK38</f>
        <v>103.29599999999999</v>
      </c>
      <c r="BM86" s="30">
        <f>'2'!BL38</f>
        <v>111.904</v>
      </c>
    </row>
    <row r="87" spans="1:65">
      <c r="A87" s="78">
        <f>'2'!A39</f>
        <v>42888</v>
      </c>
      <c r="B87" s="82" t="str">
        <f t="shared" si="1"/>
        <v>14:30:00</v>
      </c>
      <c r="C87" s="30" t="str">
        <f>'2'!B39</f>
        <v>14H30</v>
      </c>
      <c r="D87" s="30">
        <f>'2'!C39</f>
        <v>924</v>
      </c>
      <c r="E87" s="30">
        <f>'2'!D39</f>
        <v>884</v>
      </c>
      <c r="F87" s="30">
        <f>'2'!E39</f>
        <v>587</v>
      </c>
      <c r="G87" s="30">
        <f>'2'!F39</f>
        <v>62</v>
      </c>
      <c r="H87" s="30">
        <f>'2'!G39</f>
        <v>0</v>
      </c>
      <c r="I87" s="30">
        <f>'2'!H39</f>
        <v>20</v>
      </c>
      <c r="J87" s="30">
        <f>'2'!I39</f>
        <v>2395</v>
      </c>
      <c r="K87" s="30">
        <f>'2'!J39</f>
        <v>82</v>
      </c>
      <c r="L87" s="30">
        <f>'2'!K39</f>
        <v>425</v>
      </c>
      <c r="M87" s="30">
        <f>'2'!L39</f>
        <v>574</v>
      </c>
      <c r="N87" s="30">
        <f>'2'!M39</f>
        <v>360</v>
      </c>
      <c r="O87" s="30">
        <f>'2'!N39</f>
        <v>0</v>
      </c>
      <c r="P87" s="30">
        <f>'2'!O39</f>
        <v>14</v>
      </c>
      <c r="Q87" s="30">
        <f>'2'!P39</f>
        <v>19</v>
      </c>
      <c r="R87" s="30">
        <f>'2'!Q39</f>
        <v>13</v>
      </c>
      <c r="S87" s="30">
        <f>'2'!R39</f>
        <v>0</v>
      </c>
      <c r="T87" s="30">
        <f>'2'!S39</f>
        <v>1359</v>
      </c>
      <c r="U87" s="30">
        <f>'2'!T39</f>
        <v>46</v>
      </c>
      <c r="V87" s="30">
        <f>'2'!U39</f>
        <v>128</v>
      </c>
      <c r="W87" s="30">
        <f>'2'!V39</f>
        <v>3.37</v>
      </c>
      <c r="X87" s="30">
        <f>'2'!W39</f>
        <v>3.5</v>
      </c>
      <c r="Y87" s="30">
        <f>'2'!X39</f>
        <v>6.2</v>
      </c>
      <c r="Z87" s="30">
        <f>'2'!Y39</f>
        <v>3.6</v>
      </c>
      <c r="AA87" s="30">
        <f>'2'!Z39</f>
        <v>6.2</v>
      </c>
      <c r="AB87" s="30">
        <f>'2'!AA39</f>
        <v>2.6</v>
      </c>
      <c r="AC87" s="30">
        <f>'2'!AB39</f>
        <v>0</v>
      </c>
      <c r="AD87" s="30">
        <f>'2'!AC39</f>
        <v>0</v>
      </c>
      <c r="AE87" s="30">
        <f>'2'!AD39</f>
        <v>0</v>
      </c>
      <c r="AF87" s="30">
        <f>'2'!AE39</f>
        <v>0.85</v>
      </c>
      <c r="AG87" s="30">
        <f>'2'!AF39</f>
        <v>0</v>
      </c>
      <c r="AH87" s="30">
        <f>'2'!AG39</f>
        <v>0</v>
      </c>
      <c r="AI87" s="30">
        <f>'2'!AH39</f>
        <v>0.85</v>
      </c>
      <c r="AJ87" s="30">
        <f>'2'!AI39</f>
        <v>60</v>
      </c>
      <c r="AK87" s="30">
        <f>'2'!AJ39</f>
        <v>60.85</v>
      </c>
      <c r="AL87" s="30">
        <f>'2'!AK39</f>
        <v>148.21999999999997</v>
      </c>
      <c r="AM87" s="30">
        <f>'2'!AL39</f>
        <v>154.31999999999996</v>
      </c>
      <c r="AN87" s="30">
        <f>'2'!AM39</f>
        <v>93.46999999999997</v>
      </c>
      <c r="AO87" s="30">
        <f>'2'!AN39</f>
        <v>0</v>
      </c>
      <c r="AP87" s="30">
        <f>'2'!AO39</f>
        <v>0</v>
      </c>
      <c r="AQ87" s="30">
        <f>'2'!AP39</f>
        <v>154.31999999999996</v>
      </c>
      <c r="AR87" s="30">
        <f>'2'!AQ39</f>
        <v>15.926000000000016</v>
      </c>
      <c r="AS87" s="30">
        <f>'2'!AR39</f>
        <v>0</v>
      </c>
      <c r="AT87" s="30">
        <f>'2'!AS39</f>
        <v>60.85</v>
      </c>
      <c r="AU87" s="30">
        <f>'2'!AT39</f>
        <v>103.29599999999999</v>
      </c>
      <c r="AV87" s="30">
        <f>'2'!AU39</f>
        <v>164.14599999999999</v>
      </c>
      <c r="AW87" s="30">
        <f>'2'!AV39</f>
        <v>0</v>
      </c>
      <c r="AX87" s="30">
        <f>'2'!AW39</f>
        <v>40</v>
      </c>
      <c r="AY87" s="30">
        <f>'2'!AX39</f>
        <v>200</v>
      </c>
      <c r="AZ87" s="30">
        <f>'2'!AY39</f>
        <v>0</v>
      </c>
      <c r="BA87" s="30">
        <f>'2'!AZ39</f>
        <v>36</v>
      </c>
      <c r="BB87" s="30">
        <f>'2'!BA39</f>
        <v>0</v>
      </c>
      <c r="BC87" s="30">
        <f>'2'!BB39</f>
        <v>276</v>
      </c>
      <c r="BD87" s="30">
        <f>'2'!BC39</f>
        <v>262.2</v>
      </c>
      <c r="BE87" s="30">
        <f>'2'!BD39</f>
        <v>14</v>
      </c>
      <c r="BF87" s="30">
        <f>'2'!BE39</f>
        <v>15</v>
      </c>
      <c r="BG87" s="30">
        <f>'2'!BF39</f>
        <v>8</v>
      </c>
      <c r="BH87" s="30">
        <f>'2'!BG39</f>
        <v>9</v>
      </c>
      <c r="BI87" s="30">
        <f>'2'!BH39</f>
        <v>1</v>
      </c>
      <c r="BJ87" s="30">
        <f>'2'!BI39</f>
        <v>47</v>
      </c>
      <c r="BK87" s="30">
        <f>'2'!BJ39</f>
        <v>215.2</v>
      </c>
      <c r="BL87" s="30">
        <f>'2'!BK39</f>
        <v>103.29599999999999</v>
      </c>
      <c r="BM87" s="30">
        <f>'2'!BL39</f>
        <v>111.904</v>
      </c>
    </row>
    <row r="88" spans="1:65">
      <c r="A88" s="78">
        <f>'2'!A40</f>
        <v>42888</v>
      </c>
      <c r="B88" s="82" t="str">
        <f t="shared" si="1"/>
        <v>15:00:00</v>
      </c>
      <c r="C88" s="30" t="str">
        <f>'2'!B40</f>
        <v>15H00</v>
      </c>
      <c r="D88" s="30">
        <f>'2'!C40</f>
        <v>957</v>
      </c>
      <c r="E88" s="30">
        <f>'2'!D40</f>
        <v>925</v>
      </c>
      <c r="F88" s="30">
        <f>'2'!E40</f>
        <v>585</v>
      </c>
      <c r="G88" s="30">
        <f>'2'!F40</f>
        <v>65</v>
      </c>
      <c r="H88" s="30">
        <f>'2'!G40</f>
        <v>0</v>
      </c>
      <c r="I88" s="30">
        <f>'2'!H40</f>
        <v>20</v>
      </c>
      <c r="J88" s="30">
        <f>'2'!I40</f>
        <v>2467</v>
      </c>
      <c r="K88" s="30">
        <f>'2'!J40</f>
        <v>85</v>
      </c>
      <c r="L88" s="30">
        <f>'2'!K40</f>
        <v>428</v>
      </c>
      <c r="M88" s="30">
        <f>'2'!L40</f>
        <v>581</v>
      </c>
      <c r="N88" s="30">
        <f>'2'!M40</f>
        <v>340</v>
      </c>
      <c r="O88" s="30">
        <f>'2'!N40</f>
        <v>0</v>
      </c>
      <c r="P88" s="30">
        <f>'2'!O40</f>
        <v>14</v>
      </c>
      <c r="Q88" s="30">
        <f>'2'!P40</f>
        <v>19</v>
      </c>
      <c r="R88" s="30">
        <f>'2'!Q40</f>
        <v>12</v>
      </c>
      <c r="S88" s="30">
        <f>'2'!R40</f>
        <v>0</v>
      </c>
      <c r="T88" s="30">
        <f>'2'!S40</f>
        <v>1349</v>
      </c>
      <c r="U88" s="30">
        <f>'2'!T40</f>
        <v>45</v>
      </c>
      <c r="V88" s="30">
        <f>'2'!U40</f>
        <v>130</v>
      </c>
      <c r="W88" s="30">
        <f>'2'!V40</f>
        <v>3.37</v>
      </c>
      <c r="X88" s="30">
        <f>'2'!W40</f>
        <v>3.5</v>
      </c>
      <c r="Y88" s="30">
        <f>'2'!X40</f>
        <v>6.8</v>
      </c>
      <c r="Z88" s="30">
        <f>'2'!Y40</f>
        <v>3.7</v>
      </c>
      <c r="AA88" s="30">
        <f>'2'!Z40</f>
        <v>6.6</v>
      </c>
      <c r="AB88" s="30">
        <f>'2'!AA40</f>
        <v>2.8</v>
      </c>
      <c r="AC88" s="30">
        <f>'2'!AB40</f>
        <v>0</v>
      </c>
      <c r="AD88" s="30">
        <f>'2'!AC40</f>
        <v>0</v>
      </c>
      <c r="AE88" s="30">
        <f>'2'!AD40</f>
        <v>0</v>
      </c>
      <c r="AF88" s="30">
        <f>'2'!AE40</f>
        <v>0.875</v>
      </c>
      <c r="AG88" s="30">
        <f>'2'!AF40</f>
        <v>0</v>
      </c>
      <c r="AH88" s="30">
        <f>'2'!AG40</f>
        <v>0</v>
      </c>
      <c r="AI88" s="30">
        <f>'2'!AH40</f>
        <v>0.875</v>
      </c>
      <c r="AJ88" s="30">
        <f>'2'!AI40</f>
        <v>60</v>
      </c>
      <c r="AK88" s="30">
        <f>'2'!AJ40</f>
        <v>60.875</v>
      </c>
      <c r="AL88" s="30">
        <f>'2'!AK40</f>
        <v>151.345</v>
      </c>
      <c r="AM88" s="30">
        <f>'2'!AL40</f>
        <v>157.64500000000001</v>
      </c>
      <c r="AN88" s="30">
        <f>'2'!AM40</f>
        <v>96.77000000000001</v>
      </c>
      <c r="AO88" s="30">
        <f>'2'!AN40</f>
        <v>0</v>
      </c>
      <c r="AP88" s="30">
        <f>'2'!AO40</f>
        <v>0</v>
      </c>
      <c r="AQ88" s="30">
        <f>'2'!AP40</f>
        <v>157.64500000000001</v>
      </c>
      <c r="AR88" s="30">
        <f>'2'!AQ40</f>
        <v>12.825999999999993</v>
      </c>
      <c r="AS88" s="30">
        <f>'2'!AR40</f>
        <v>0</v>
      </c>
      <c r="AT88" s="30">
        <f>'2'!AS40</f>
        <v>60.875</v>
      </c>
      <c r="AU88" s="30">
        <f>'2'!AT40</f>
        <v>103.29599999999999</v>
      </c>
      <c r="AV88" s="30">
        <f>'2'!AU40</f>
        <v>164.17099999999999</v>
      </c>
      <c r="AW88" s="30">
        <f>'2'!AV40</f>
        <v>0</v>
      </c>
      <c r="AX88" s="30">
        <f>'2'!AW40</f>
        <v>40</v>
      </c>
      <c r="AY88" s="30">
        <f>'2'!AX40</f>
        <v>200</v>
      </c>
      <c r="AZ88" s="30">
        <f>'2'!AY40</f>
        <v>0</v>
      </c>
      <c r="BA88" s="30">
        <f>'2'!AZ40</f>
        <v>36</v>
      </c>
      <c r="BB88" s="30">
        <f>'2'!BA40</f>
        <v>0</v>
      </c>
      <c r="BC88" s="30">
        <f>'2'!BB40</f>
        <v>276</v>
      </c>
      <c r="BD88" s="30">
        <f>'2'!BC40</f>
        <v>262.2</v>
      </c>
      <c r="BE88" s="30">
        <f>'2'!BD40</f>
        <v>14</v>
      </c>
      <c r="BF88" s="30">
        <f>'2'!BE40</f>
        <v>15</v>
      </c>
      <c r="BG88" s="30">
        <f>'2'!BF40</f>
        <v>8</v>
      </c>
      <c r="BH88" s="30">
        <f>'2'!BG40</f>
        <v>9</v>
      </c>
      <c r="BI88" s="30">
        <f>'2'!BH40</f>
        <v>1</v>
      </c>
      <c r="BJ88" s="30">
        <f>'2'!BI40</f>
        <v>47</v>
      </c>
      <c r="BK88" s="30">
        <f>'2'!BJ40</f>
        <v>215.2</v>
      </c>
      <c r="BL88" s="30">
        <f>'2'!BK40</f>
        <v>103.29599999999999</v>
      </c>
      <c r="BM88" s="30">
        <f>'2'!BL40</f>
        <v>111.904</v>
      </c>
    </row>
    <row r="89" spans="1:65">
      <c r="A89" s="78">
        <f>'2'!A41</f>
        <v>42888</v>
      </c>
      <c r="B89" s="82" t="str">
        <f t="shared" si="1"/>
        <v>15:30:00</v>
      </c>
      <c r="C89" s="30" t="str">
        <f>'2'!B41</f>
        <v>15H30</v>
      </c>
      <c r="D89" s="30">
        <f>'2'!C41</f>
        <v>960</v>
      </c>
      <c r="E89" s="30">
        <f>'2'!D41</f>
        <v>935</v>
      </c>
      <c r="F89" s="30">
        <f>'2'!E41</f>
        <v>587</v>
      </c>
      <c r="G89" s="30">
        <f>'2'!F41</f>
        <v>65</v>
      </c>
      <c r="H89" s="30">
        <f>'2'!G41</f>
        <v>0</v>
      </c>
      <c r="I89" s="30">
        <f>'2'!H41</f>
        <v>20</v>
      </c>
      <c r="J89" s="30">
        <f>'2'!I41</f>
        <v>2482</v>
      </c>
      <c r="K89" s="30">
        <f>'2'!J41</f>
        <v>85</v>
      </c>
      <c r="L89" s="30">
        <f>'2'!K41</f>
        <v>441</v>
      </c>
      <c r="M89" s="30">
        <f>'2'!L41</f>
        <v>592</v>
      </c>
      <c r="N89" s="30">
        <f>'2'!M41</f>
        <v>360</v>
      </c>
      <c r="O89" s="30">
        <f>'2'!N41</f>
        <v>0</v>
      </c>
      <c r="P89" s="30">
        <f>'2'!O41</f>
        <v>15</v>
      </c>
      <c r="Q89" s="30">
        <f>'2'!P41</f>
        <v>20</v>
      </c>
      <c r="R89" s="30">
        <f>'2'!Q41</f>
        <v>13</v>
      </c>
      <c r="S89" s="30">
        <f>'2'!R41</f>
        <v>0</v>
      </c>
      <c r="T89" s="30">
        <f>'2'!S41</f>
        <v>1393</v>
      </c>
      <c r="U89" s="30">
        <f>'2'!T41</f>
        <v>48</v>
      </c>
      <c r="V89" s="30">
        <f>'2'!U41</f>
        <v>133</v>
      </c>
      <c r="W89" s="30">
        <f>'2'!V41</f>
        <v>3.37</v>
      </c>
      <c r="X89" s="30">
        <f>'2'!W41</f>
        <v>3.5</v>
      </c>
      <c r="Y89" s="30">
        <f>'2'!X41</f>
        <v>6.8</v>
      </c>
      <c r="Z89" s="30">
        <f>'2'!Y41</f>
        <v>3.7</v>
      </c>
      <c r="AA89" s="30">
        <f>'2'!Z41</f>
        <v>6.6</v>
      </c>
      <c r="AB89" s="30">
        <f>'2'!AA41</f>
        <v>2.8</v>
      </c>
      <c r="AC89" s="30">
        <f>'2'!AB41</f>
        <v>0</v>
      </c>
      <c r="AD89" s="30">
        <f>'2'!AC41</f>
        <v>0</v>
      </c>
      <c r="AE89" s="30">
        <f>'2'!AD41</f>
        <v>0</v>
      </c>
      <c r="AF89" s="30">
        <f>'2'!AE41</f>
        <v>0.875</v>
      </c>
      <c r="AG89" s="30">
        <f>'2'!AF41</f>
        <v>0</v>
      </c>
      <c r="AH89" s="30">
        <f>'2'!AG41</f>
        <v>0</v>
      </c>
      <c r="AI89" s="30">
        <f>'2'!AH41</f>
        <v>0.875</v>
      </c>
      <c r="AJ89" s="30">
        <f>'2'!AI41</f>
        <v>60</v>
      </c>
      <c r="AK89" s="30">
        <f>'2'!AJ41</f>
        <v>60.875</v>
      </c>
      <c r="AL89" s="30">
        <f>'2'!AK41</f>
        <v>154.345</v>
      </c>
      <c r="AM89" s="30">
        <f>'2'!AL41</f>
        <v>160.64500000000001</v>
      </c>
      <c r="AN89" s="30">
        <f>'2'!AM41</f>
        <v>99.77000000000001</v>
      </c>
      <c r="AO89" s="30">
        <f>'2'!AN41</f>
        <v>0</v>
      </c>
      <c r="AP89" s="30">
        <f>'2'!AO41</f>
        <v>0</v>
      </c>
      <c r="AQ89" s="30">
        <f>'2'!AP41</f>
        <v>160.64500000000001</v>
      </c>
      <c r="AR89" s="30">
        <f>'2'!AQ41</f>
        <v>9.8259999999999934</v>
      </c>
      <c r="AS89" s="30">
        <f>'2'!AR41</f>
        <v>0</v>
      </c>
      <c r="AT89" s="30">
        <f>'2'!AS41</f>
        <v>60.875</v>
      </c>
      <c r="AU89" s="30">
        <f>'2'!AT41</f>
        <v>103.29599999999999</v>
      </c>
      <c r="AV89" s="30">
        <f>'2'!AU41</f>
        <v>164.17099999999999</v>
      </c>
      <c r="AW89" s="30">
        <f>'2'!AV41</f>
        <v>0</v>
      </c>
      <c r="AX89" s="30">
        <f>'2'!AW41</f>
        <v>40</v>
      </c>
      <c r="AY89" s="30">
        <f>'2'!AX41</f>
        <v>200</v>
      </c>
      <c r="AZ89" s="30">
        <f>'2'!AY41</f>
        <v>0</v>
      </c>
      <c r="BA89" s="30">
        <f>'2'!AZ41</f>
        <v>36</v>
      </c>
      <c r="BB89" s="30">
        <f>'2'!BA41</f>
        <v>0</v>
      </c>
      <c r="BC89" s="30">
        <f>'2'!BB41</f>
        <v>276</v>
      </c>
      <c r="BD89" s="30">
        <f>'2'!BC41</f>
        <v>262.2</v>
      </c>
      <c r="BE89" s="30">
        <f>'2'!BD41</f>
        <v>14</v>
      </c>
      <c r="BF89" s="30">
        <f>'2'!BE41</f>
        <v>15</v>
      </c>
      <c r="BG89" s="30">
        <f>'2'!BF41</f>
        <v>8</v>
      </c>
      <c r="BH89" s="30">
        <f>'2'!BG41</f>
        <v>9</v>
      </c>
      <c r="BI89" s="30">
        <f>'2'!BH41</f>
        <v>1</v>
      </c>
      <c r="BJ89" s="30">
        <f>'2'!BI41</f>
        <v>47</v>
      </c>
      <c r="BK89" s="30">
        <f>'2'!BJ41</f>
        <v>215.2</v>
      </c>
      <c r="BL89" s="30">
        <f>'2'!BK41</f>
        <v>103.29599999999999</v>
      </c>
      <c r="BM89" s="30">
        <f>'2'!BL41</f>
        <v>111.904</v>
      </c>
    </row>
    <row r="90" spans="1:65">
      <c r="A90" s="78">
        <f>'2'!A42</f>
        <v>42888</v>
      </c>
      <c r="B90" s="82" t="str">
        <f t="shared" si="1"/>
        <v>16:00:00</v>
      </c>
      <c r="C90" s="30" t="str">
        <f>'2'!B42</f>
        <v>16H00</v>
      </c>
      <c r="D90" s="30">
        <f>'2'!C42</f>
        <v>955</v>
      </c>
      <c r="E90" s="30">
        <f>'2'!D42</f>
        <v>945</v>
      </c>
      <c r="F90" s="30">
        <f>'2'!E42</f>
        <v>587</v>
      </c>
      <c r="G90" s="30">
        <f>'2'!F42</f>
        <v>65</v>
      </c>
      <c r="H90" s="30">
        <f>'2'!G42</f>
        <v>0</v>
      </c>
      <c r="I90" s="30">
        <f>'2'!H42</f>
        <v>20</v>
      </c>
      <c r="J90" s="30">
        <f>'2'!I42</f>
        <v>2487</v>
      </c>
      <c r="K90" s="30">
        <f>'2'!J42</f>
        <v>85</v>
      </c>
      <c r="L90" s="30">
        <f>'2'!K42</f>
        <v>444</v>
      </c>
      <c r="M90" s="30">
        <f>'2'!L42</f>
        <v>570</v>
      </c>
      <c r="N90" s="30">
        <f>'2'!M42</f>
        <v>330</v>
      </c>
      <c r="O90" s="30">
        <f>'2'!N42</f>
        <v>0</v>
      </c>
      <c r="P90" s="30">
        <f>'2'!O42</f>
        <v>15</v>
      </c>
      <c r="Q90" s="30">
        <f>'2'!P42</f>
        <v>19</v>
      </c>
      <c r="R90" s="30">
        <f>'2'!Q42</f>
        <v>12</v>
      </c>
      <c r="S90" s="30">
        <f>'2'!R42</f>
        <v>0</v>
      </c>
      <c r="T90" s="30">
        <f>'2'!S42</f>
        <v>1344</v>
      </c>
      <c r="U90" s="30">
        <f>'2'!T42</f>
        <v>46</v>
      </c>
      <c r="V90" s="30">
        <f>'2'!U42</f>
        <v>131</v>
      </c>
      <c r="W90" s="30">
        <f>'2'!V42</f>
        <v>3.98</v>
      </c>
      <c r="X90" s="30">
        <f>'2'!W42</f>
        <v>3.5</v>
      </c>
      <c r="Y90" s="30">
        <f>'2'!X42</f>
        <v>7</v>
      </c>
      <c r="Z90" s="30">
        <f>'2'!Y42</f>
        <v>3.9</v>
      </c>
      <c r="AA90" s="30">
        <f>'2'!Z42</f>
        <v>6.9</v>
      </c>
      <c r="AB90" s="30">
        <f>'2'!AA42</f>
        <v>3</v>
      </c>
      <c r="AC90" s="30">
        <f>'2'!AB42</f>
        <v>0</v>
      </c>
      <c r="AD90" s="30">
        <f>'2'!AC42</f>
        <v>0</v>
      </c>
      <c r="AE90" s="30">
        <f>'2'!AD42</f>
        <v>0</v>
      </c>
      <c r="AF90" s="30">
        <f>'2'!AE42</f>
        <v>0.85</v>
      </c>
      <c r="AG90" s="30">
        <f>'2'!AF42</f>
        <v>0</v>
      </c>
      <c r="AH90" s="30">
        <f>'2'!AG42</f>
        <v>0</v>
      </c>
      <c r="AI90" s="30">
        <f>'2'!AH42</f>
        <v>0.85</v>
      </c>
      <c r="AJ90" s="30">
        <f>'2'!AI42</f>
        <v>60</v>
      </c>
      <c r="AK90" s="30">
        <f>'2'!AJ42</f>
        <v>60.85</v>
      </c>
      <c r="AL90" s="30">
        <f>'2'!AK42</f>
        <v>153.63</v>
      </c>
      <c r="AM90" s="30">
        <f>'2'!AL42</f>
        <v>160.13</v>
      </c>
      <c r="AN90" s="30">
        <f>'2'!AM42</f>
        <v>99.28</v>
      </c>
      <c r="AO90" s="30">
        <f>'2'!AN42</f>
        <v>0</v>
      </c>
      <c r="AP90" s="30">
        <f>'2'!AO42</f>
        <v>0</v>
      </c>
      <c r="AQ90" s="30">
        <f>'2'!AP42</f>
        <v>160.13</v>
      </c>
      <c r="AR90" s="30">
        <f>'2'!AQ42</f>
        <v>10.515999999999991</v>
      </c>
      <c r="AS90" s="30">
        <f>'2'!AR42</f>
        <v>0</v>
      </c>
      <c r="AT90" s="30">
        <f>'2'!AS42</f>
        <v>60.85</v>
      </c>
      <c r="AU90" s="30">
        <f>'2'!AT42</f>
        <v>103.29599999999999</v>
      </c>
      <c r="AV90" s="30">
        <f>'2'!AU42</f>
        <v>164.14599999999999</v>
      </c>
      <c r="AW90" s="30">
        <f>'2'!AV42</f>
        <v>0</v>
      </c>
      <c r="AX90" s="30">
        <f>'2'!AW42</f>
        <v>40</v>
      </c>
      <c r="AY90" s="30">
        <f>'2'!AX42</f>
        <v>200</v>
      </c>
      <c r="AZ90" s="30">
        <f>'2'!AY42</f>
        <v>0</v>
      </c>
      <c r="BA90" s="30">
        <f>'2'!AZ42</f>
        <v>36</v>
      </c>
      <c r="BB90" s="30">
        <f>'2'!BA42</f>
        <v>0</v>
      </c>
      <c r="BC90" s="30">
        <f>'2'!BB42</f>
        <v>276</v>
      </c>
      <c r="BD90" s="30">
        <f>'2'!BC42</f>
        <v>262.2</v>
      </c>
      <c r="BE90" s="30">
        <f>'2'!BD42</f>
        <v>14</v>
      </c>
      <c r="BF90" s="30">
        <f>'2'!BE42</f>
        <v>15</v>
      </c>
      <c r="BG90" s="30">
        <f>'2'!BF42</f>
        <v>8</v>
      </c>
      <c r="BH90" s="30">
        <f>'2'!BG42</f>
        <v>9</v>
      </c>
      <c r="BI90" s="30">
        <f>'2'!BH42</f>
        <v>1</v>
      </c>
      <c r="BJ90" s="30">
        <f>'2'!BI42</f>
        <v>47</v>
      </c>
      <c r="BK90" s="30">
        <f>'2'!BJ42</f>
        <v>215.2</v>
      </c>
      <c r="BL90" s="30">
        <f>'2'!BK42</f>
        <v>103.29599999999999</v>
      </c>
      <c r="BM90" s="30">
        <f>'2'!BL42</f>
        <v>111.904</v>
      </c>
    </row>
    <row r="91" spans="1:65">
      <c r="A91" s="78">
        <f>'2'!A43</f>
        <v>42888</v>
      </c>
      <c r="B91" s="82" t="str">
        <f t="shared" si="1"/>
        <v>16:30:00</v>
      </c>
      <c r="C91" s="30" t="str">
        <f>'2'!B43</f>
        <v>16H30</v>
      </c>
      <c r="D91" s="30">
        <f>'2'!C43</f>
        <v>953</v>
      </c>
      <c r="E91" s="30">
        <f>'2'!D43</f>
        <v>941</v>
      </c>
      <c r="F91" s="30">
        <f>'2'!E43</f>
        <v>583</v>
      </c>
      <c r="G91" s="30">
        <f>'2'!F43</f>
        <v>65</v>
      </c>
      <c r="H91" s="30">
        <f>'2'!G43</f>
        <v>0</v>
      </c>
      <c r="I91" s="30">
        <f>'2'!H43</f>
        <v>19</v>
      </c>
      <c r="J91" s="30">
        <f>'2'!I43</f>
        <v>2477</v>
      </c>
      <c r="K91" s="30">
        <f>'2'!J43</f>
        <v>84</v>
      </c>
      <c r="L91" s="30">
        <f>'2'!K43</f>
        <v>438</v>
      </c>
      <c r="M91" s="30">
        <f>'2'!L43</f>
        <v>560</v>
      </c>
      <c r="N91" s="30">
        <f>'2'!M43</f>
        <v>330</v>
      </c>
      <c r="O91" s="30">
        <f>'2'!N43</f>
        <v>0</v>
      </c>
      <c r="P91" s="30">
        <f>'2'!O43</f>
        <v>14</v>
      </c>
      <c r="Q91" s="30">
        <f>'2'!P43</f>
        <v>19</v>
      </c>
      <c r="R91" s="30">
        <f>'2'!Q43</f>
        <v>12</v>
      </c>
      <c r="S91" s="30">
        <f>'2'!R43</f>
        <v>0</v>
      </c>
      <c r="T91" s="30">
        <f>'2'!S43</f>
        <v>1328</v>
      </c>
      <c r="U91" s="30">
        <f>'2'!T43</f>
        <v>45</v>
      </c>
      <c r="V91" s="30">
        <f>'2'!U43</f>
        <v>129</v>
      </c>
      <c r="W91" s="30">
        <f>'2'!V43</f>
        <v>3.98</v>
      </c>
      <c r="X91" s="30">
        <f>'2'!W43</f>
        <v>3.5</v>
      </c>
      <c r="Y91" s="30">
        <f>'2'!X43</f>
        <v>7</v>
      </c>
      <c r="Z91" s="30">
        <f>'2'!Y43</f>
        <v>3.9</v>
      </c>
      <c r="AA91" s="30">
        <f>'2'!Z43</f>
        <v>6.9</v>
      </c>
      <c r="AB91" s="30">
        <f>'2'!AA43</f>
        <v>3</v>
      </c>
      <c r="AC91" s="30">
        <f>'2'!AB43</f>
        <v>0</v>
      </c>
      <c r="AD91" s="30">
        <f>'2'!AC43</f>
        <v>0</v>
      </c>
      <c r="AE91" s="30">
        <f>'2'!AD43</f>
        <v>0</v>
      </c>
      <c r="AF91" s="30">
        <f>'2'!AE43</f>
        <v>0.85</v>
      </c>
      <c r="AG91" s="30">
        <f>'2'!AF43</f>
        <v>0</v>
      </c>
      <c r="AH91" s="30">
        <f>'2'!AG43</f>
        <v>0</v>
      </c>
      <c r="AI91" s="30">
        <f>'2'!AH43</f>
        <v>0.85</v>
      </c>
      <c r="AJ91" s="30">
        <f>'2'!AI43</f>
        <v>60</v>
      </c>
      <c r="AK91" s="30">
        <f>'2'!AJ43</f>
        <v>60.85</v>
      </c>
      <c r="AL91" s="30">
        <f>'2'!AK43</f>
        <v>151.63</v>
      </c>
      <c r="AM91" s="30">
        <f>'2'!AL43</f>
        <v>158.13</v>
      </c>
      <c r="AN91" s="30">
        <f>'2'!AM43</f>
        <v>97.28</v>
      </c>
      <c r="AO91" s="30">
        <f>'2'!AN43</f>
        <v>0</v>
      </c>
      <c r="AP91" s="30">
        <f>'2'!AO43</f>
        <v>0</v>
      </c>
      <c r="AQ91" s="30">
        <f>'2'!AP43</f>
        <v>158.13</v>
      </c>
      <c r="AR91" s="30">
        <f>'2'!AQ43</f>
        <v>12.515999999999991</v>
      </c>
      <c r="AS91" s="30">
        <f>'2'!AR43</f>
        <v>0</v>
      </c>
      <c r="AT91" s="30">
        <f>'2'!AS43</f>
        <v>60.85</v>
      </c>
      <c r="AU91" s="30">
        <f>'2'!AT43</f>
        <v>103.29599999999999</v>
      </c>
      <c r="AV91" s="30">
        <f>'2'!AU43</f>
        <v>164.14599999999999</v>
      </c>
      <c r="AW91" s="30">
        <f>'2'!AV43</f>
        <v>0</v>
      </c>
      <c r="AX91" s="30">
        <f>'2'!AW43</f>
        <v>40</v>
      </c>
      <c r="AY91" s="30">
        <f>'2'!AX43</f>
        <v>200</v>
      </c>
      <c r="AZ91" s="30">
        <f>'2'!AY43</f>
        <v>0</v>
      </c>
      <c r="BA91" s="30">
        <f>'2'!AZ43</f>
        <v>36</v>
      </c>
      <c r="BB91" s="30">
        <f>'2'!BA43</f>
        <v>0</v>
      </c>
      <c r="BC91" s="30">
        <f>'2'!BB43</f>
        <v>276</v>
      </c>
      <c r="BD91" s="30">
        <f>'2'!BC43</f>
        <v>262.2</v>
      </c>
      <c r="BE91" s="30">
        <f>'2'!BD43</f>
        <v>14</v>
      </c>
      <c r="BF91" s="30">
        <f>'2'!BE43</f>
        <v>15</v>
      </c>
      <c r="BG91" s="30">
        <f>'2'!BF43</f>
        <v>8</v>
      </c>
      <c r="BH91" s="30">
        <f>'2'!BG43</f>
        <v>9</v>
      </c>
      <c r="BI91" s="30">
        <f>'2'!BH43</f>
        <v>1</v>
      </c>
      <c r="BJ91" s="30">
        <f>'2'!BI43</f>
        <v>47</v>
      </c>
      <c r="BK91" s="30">
        <f>'2'!BJ43</f>
        <v>215.2</v>
      </c>
      <c r="BL91" s="30">
        <f>'2'!BK43</f>
        <v>103.29599999999999</v>
      </c>
      <c r="BM91" s="30">
        <f>'2'!BL43</f>
        <v>111.904</v>
      </c>
    </row>
    <row r="92" spans="1:65">
      <c r="A92" s="78">
        <f>'2'!A44</f>
        <v>42888</v>
      </c>
      <c r="B92" s="82" t="str">
        <f t="shared" si="1"/>
        <v>17:00:00</v>
      </c>
      <c r="C92" s="30" t="str">
        <f>'2'!B44</f>
        <v>17H00</v>
      </c>
      <c r="D92" s="30">
        <f>'2'!C44</f>
        <v>916</v>
      </c>
      <c r="E92" s="30">
        <f>'2'!D44</f>
        <v>916</v>
      </c>
      <c r="F92" s="30">
        <f>'2'!E44</f>
        <v>564</v>
      </c>
      <c r="G92" s="30">
        <f>'2'!F44</f>
        <v>64</v>
      </c>
      <c r="H92" s="30">
        <f>'2'!G44</f>
        <v>0</v>
      </c>
      <c r="I92" s="30">
        <f>'2'!H44</f>
        <v>19</v>
      </c>
      <c r="J92" s="30">
        <f>'2'!I44</f>
        <v>2396</v>
      </c>
      <c r="K92" s="30">
        <f>'2'!J44</f>
        <v>83</v>
      </c>
      <c r="L92" s="30">
        <f>'2'!K44</f>
        <v>431</v>
      </c>
      <c r="M92" s="30">
        <f>'2'!L44</f>
        <v>540</v>
      </c>
      <c r="N92" s="30">
        <f>'2'!M44</f>
        <v>340</v>
      </c>
      <c r="O92" s="30">
        <f>'2'!N44</f>
        <v>0</v>
      </c>
      <c r="P92" s="30">
        <f>'2'!O44</f>
        <v>14</v>
      </c>
      <c r="Q92" s="30">
        <f>'2'!P44</f>
        <v>18</v>
      </c>
      <c r="R92" s="30">
        <f>'2'!Q44</f>
        <v>11</v>
      </c>
      <c r="S92" s="30">
        <f>'2'!R44</f>
        <v>0</v>
      </c>
      <c r="T92" s="30">
        <f>'2'!S44</f>
        <v>1311</v>
      </c>
      <c r="U92" s="30">
        <f>'2'!T44</f>
        <v>43</v>
      </c>
      <c r="V92" s="30">
        <f>'2'!U44</f>
        <v>126</v>
      </c>
      <c r="W92" s="30">
        <f>'2'!V44</f>
        <v>3.98</v>
      </c>
      <c r="X92" s="30">
        <f>'2'!W44</f>
        <v>3.5</v>
      </c>
      <c r="Y92" s="30">
        <f>'2'!X44</f>
        <v>7</v>
      </c>
      <c r="Z92" s="30">
        <f>'2'!Y44</f>
        <v>3.6</v>
      </c>
      <c r="AA92" s="30">
        <f>'2'!Z44</f>
        <v>7.2</v>
      </c>
      <c r="AB92" s="30">
        <f>'2'!AA44</f>
        <v>3</v>
      </c>
      <c r="AC92" s="30">
        <f>'2'!AB44</f>
        <v>0</v>
      </c>
      <c r="AD92" s="30">
        <f>'2'!AC44</f>
        <v>0</v>
      </c>
      <c r="AE92" s="30">
        <f>'2'!AD44</f>
        <v>0</v>
      </c>
      <c r="AF92" s="30">
        <f>'2'!AE44</f>
        <v>0.9</v>
      </c>
      <c r="AG92" s="30">
        <f>'2'!AF44</f>
        <v>0</v>
      </c>
      <c r="AH92" s="30">
        <f>'2'!AG44</f>
        <v>0</v>
      </c>
      <c r="AI92" s="30">
        <f>'2'!AH44</f>
        <v>0.9</v>
      </c>
      <c r="AJ92" s="30">
        <f>'2'!AI44</f>
        <v>60</v>
      </c>
      <c r="AK92" s="30">
        <f>'2'!AJ44</f>
        <v>60.9</v>
      </c>
      <c r="AL92" s="30">
        <f>'2'!AK44</f>
        <v>148.67999999999998</v>
      </c>
      <c r="AM92" s="30">
        <f>'2'!AL44</f>
        <v>155.17999999999998</v>
      </c>
      <c r="AN92" s="30">
        <f>'2'!AM44</f>
        <v>94.279999999999973</v>
      </c>
      <c r="AO92" s="30">
        <f>'2'!AN44</f>
        <v>0</v>
      </c>
      <c r="AP92" s="30">
        <f>'2'!AO44</f>
        <v>0</v>
      </c>
      <c r="AQ92" s="30">
        <f>'2'!AP44</f>
        <v>155.17999999999998</v>
      </c>
      <c r="AR92" s="30">
        <f>'2'!AQ44</f>
        <v>15.51600000000002</v>
      </c>
      <c r="AS92" s="30">
        <f>'2'!AR44</f>
        <v>0</v>
      </c>
      <c r="AT92" s="30">
        <f>'2'!AS44</f>
        <v>60.9</v>
      </c>
      <c r="AU92" s="30">
        <f>'2'!AT44</f>
        <v>103.29599999999999</v>
      </c>
      <c r="AV92" s="30">
        <f>'2'!AU44</f>
        <v>164.196</v>
      </c>
      <c r="AW92" s="30">
        <f>'2'!AV44</f>
        <v>0</v>
      </c>
      <c r="AX92" s="30">
        <f>'2'!AW44</f>
        <v>40</v>
      </c>
      <c r="AY92" s="30">
        <f>'2'!AX44</f>
        <v>200</v>
      </c>
      <c r="AZ92" s="30">
        <f>'2'!AY44</f>
        <v>0</v>
      </c>
      <c r="BA92" s="30">
        <f>'2'!AZ44</f>
        <v>36</v>
      </c>
      <c r="BB92" s="30">
        <f>'2'!BA44</f>
        <v>0</v>
      </c>
      <c r="BC92" s="30">
        <f>'2'!BB44</f>
        <v>276</v>
      </c>
      <c r="BD92" s="30">
        <f>'2'!BC44</f>
        <v>262.2</v>
      </c>
      <c r="BE92" s="30">
        <f>'2'!BD44</f>
        <v>14</v>
      </c>
      <c r="BF92" s="30">
        <f>'2'!BE44</f>
        <v>15</v>
      </c>
      <c r="BG92" s="30">
        <f>'2'!BF44</f>
        <v>8</v>
      </c>
      <c r="BH92" s="30">
        <f>'2'!BG44</f>
        <v>9</v>
      </c>
      <c r="BI92" s="30">
        <f>'2'!BH44</f>
        <v>1</v>
      </c>
      <c r="BJ92" s="30">
        <f>'2'!BI44</f>
        <v>47</v>
      </c>
      <c r="BK92" s="30">
        <f>'2'!BJ44</f>
        <v>215.2</v>
      </c>
      <c r="BL92" s="30">
        <f>'2'!BK44</f>
        <v>103.29599999999999</v>
      </c>
      <c r="BM92" s="30">
        <f>'2'!BL44</f>
        <v>111.904</v>
      </c>
    </row>
    <row r="93" spans="1:65">
      <c r="A93" s="78">
        <f>'2'!A45</f>
        <v>42888</v>
      </c>
      <c r="B93" s="82" t="str">
        <f t="shared" si="1"/>
        <v>17:30:00</v>
      </c>
      <c r="C93" s="30" t="str">
        <f>'2'!B45</f>
        <v>17H30</v>
      </c>
      <c r="D93" s="30">
        <f>'2'!C45</f>
        <v>880</v>
      </c>
      <c r="E93" s="30">
        <f>'2'!D45</f>
        <v>893</v>
      </c>
      <c r="F93" s="30">
        <f>'2'!E45</f>
        <v>547</v>
      </c>
      <c r="G93" s="30">
        <f>'2'!F45</f>
        <v>61</v>
      </c>
      <c r="H93" s="30">
        <f>'2'!G45</f>
        <v>0</v>
      </c>
      <c r="I93" s="30">
        <f>'2'!H45</f>
        <v>18</v>
      </c>
      <c r="J93" s="30">
        <f>'2'!I45</f>
        <v>2320</v>
      </c>
      <c r="K93" s="30">
        <f>'2'!J45</f>
        <v>79</v>
      </c>
      <c r="L93" s="30">
        <f>'2'!K45</f>
        <v>427</v>
      </c>
      <c r="M93" s="30">
        <f>'2'!L45</f>
        <v>517</v>
      </c>
      <c r="N93" s="30">
        <f>'2'!M45</f>
        <v>290</v>
      </c>
      <c r="O93" s="30">
        <f>'2'!N45</f>
        <v>0</v>
      </c>
      <c r="P93" s="30">
        <f>'2'!O45</f>
        <v>14</v>
      </c>
      <c r="Q93" s="30">
        <f>'2'!P45</f>
        <v>17</v>
      </c>
      <c r="R93" s="30">
        <f>'2'!Q45</f>
        <v>10</v>
      </c>
      <c r="S93" s="30">
        <f>'2'!R45</f>
        <v>0</v>
      </c>
      <c r="T93" s="30">
        <f>'2'!S45</f>
        <v>1234</v>
      </c>
      <c r="U93" s="30">
        <f>'2'!T45</f>
        <v>41</v>
      </c>
      <c r="V93" s="30">
        <f>'2'!U45</f>
        <v>120</v>
      </c>
      <c r="W93" s="30">
        <f>'2'!V45</f>
        <v>3.98</v>
      </c>
      <c r="X93" s="30">
        <f>'2'!W45</f>
        <v>3.5</v>
      </c>
      <c r="Y93" s="30">
        <f>'2'!X45</f>
        <v>6.5</v>
      </c>
      <c r="Z93" s="30">
        <f>'2'!Y45</f>
        <v>3.6</v>
      </c>
      <c r="AA93" s="30">
        <f>'2'!Z45</f>
        <v>7.2</v>
      </c>
      <c r="AB93" s="30">
        <f>'2'!AA45</f>
        <v>3</v>
      </c>
      <c r="AC93" s="30">
        <f>'2'!AB45</f>
        <v>0</v>
      </c>
      <c r="AD93" s="30">
        <f>'2'!AC45</f>
        <v>0</v>
      </c>
      <c r="AE93" s="30">
        <f>'2'!AD45</f>
        <v>0</v>
      </c>
      <c r="AF93" s="30">
        <f>'2'!AE45</f>
        <v>0.9</v>
      </c>
      <c r="AG93" s="30">
        <f>'2'!AF45</f>
        <v>0</v>
      </c>
      <c r="AH93" s="30">
        <f>'2'!AG45</f>
        <v>0</v>
      </c>
      <c r="AI93" s="30">
        <f>'2'!AH45</f>
        <v>0.9</v>
      </c>
      <c r="AJ93" s="30">
        <f>'2'!AI45</f>
        <v>60</v>
      </c>
      <c r="AK93" s="30">
        <f>'2'!AJ45</f>
        <v>60.9</v>
      </c>
      <c r="AL93" s="30">
        <f>'2'!AK45</f>
        <v>142.18</v>
      </c>
      <c r="AM93" s="30">
        <f>'2'!AL45</f>
        <v>148.68</v>
      </c>
      <c r="AN93" s="30">
        <f>'2'!AM45</f>
        <v>87.78</v>
      </c>
      <c r="AO93" s="30">
        <f>'2'!AN45</f>
        <v>0</v>
      </c>
      <c r="AP93" s="30">
        <f>'2'!AO45</f>
        <v>0</v>
      </c>
      <c r="AQ93" s="30">
        <f>'2'!AP45</f>
        <v>148.68</v>
      </c>
      <c r="AR93" s="30">
        <f>'2'!AQ45</f>
        <v>22.015999999999991</v>
      </c>
      <c r="AS93" s="30">
        <f>'2'!AR45</f>
        <v>0</v>
      </c>
      <c r="AT93" s="30">
        <f>'2'!AS45</f>
        <v>60.9</v>
      </c>
      <c r="AU93" s="30">
        <f>'2'!AT45</f>
        <v>103.29599999999999</v>
      </c>
      <c r="AV93" s="30">
        <f>'2'!AU45</f>
        <v>164.196</v>
      </c>
      <c r="AW93" s="30">
        <f>'2'!AV45</f>
        <v>0</v>
      </c>
      <c r="AX93" s="30">
        <f>'2'!AW45</f>
        <v>40</v>
      </c>
      <c r="AY93" s="30">
        <f>'2'!AX45</f>
        <v>200</v>
      </c>
      <c r="AZ93" s="30">
        <f>'2'!AY45</f>
        <v>0</v>
      </c>
      <c r="BA93" s="30">
        <f>'2'!AZ45</f>
        <v>36</v>
      </c>
      <c r="BB93" s="30">
        <f>'2'!BA45</f>
        <v>0</v>
      </c>
      <c r="BC93" s="30">
        <f>'2'!BB45</f>
        <v>276</v>
      </c>
      <c r="BD93" s="30">
        <f>'2'!BC45</f>
        <v>262.2</v>
      </c>
      <c r="BE93" s="30">
        <f>'2'!BD45</f>
        <v>14</v>
      </c>
      <c r="BF93" s="30">
        <f>'2'!BE45</f>
        <v>15</v>
      </c>
      <c r="BG93" s="30">
        <f>'2'!BF45</f>
        <v>8</v>
      </c>
      <c r="BH93" s="30">
        <f>'2'!BG45</f>
        <v>9</v>
      </c>
      <c r="BI93" s="30">
        <f>'2'!BH45</f>
        <v>1</v>
      </c>
      <c r="BJ93" s="30">
        <f>'2'!BI45</f>
        <v>47</v>
      </c>
      <c r="BK93" s="30">
        <f>'2'!BJ45</f>
        <v>215.2</v>
      </c>
      <c r="BL93" s="30">
        <f>'2'!BK45</f>
        <v>103.29599999999999</v>
      </c>
      <c r="BM93" s="30">
        <f>'2'!BL45</f>
        <v>111.904</v>
      </c>
    </row>
    <row r="94" spans="1:65">
      <c r="A94" s="78">
        <f>'2'!A46</f>
        <v>42888</v>
      </c>
      <c r="B94" s="82" t="str">
        <f t="shared" si="1"/>
        <v>18:00:00</v>
      </c>
      <c r="C94" s="30" t="str">
        <f>'2'!B46</f>
        <v>18H00</v>
      </c>
      <c r="D94" s="30">
        <f>'2'!C46</f>
        <v>874</v>
      </c>
      <c r="E94" s="30">
        <f>'2'!D46</f>
        <v>912</v>
      </c>
      <c r="F94" s="30">
        <f>'2'!E46</f>
        <v>568</v>
      </c>
      <c r="G94" s="30">
        <f>'2'!F46</f>
        <v>62</v>
      </c>
      <c r="H94" s="30">
        <f>'2'!G46</f>
        <v>0</v>
      </c>
      <c r="I94" s="30">
        <f>'2'!H46</f>
        <v>19</v>
      </c>
      <c r="J94" s="30">
        <f>'2'!I46</f>
        <v>2354</v>
      </c>
      <c r="K94" s="30">
        <f>'2'!J46</f>
        <v>81</v>
      </c>
      <c r="L94" s="30">
        <f>'2'!K46</f>
        <v>449</v>
      </c>
      <c r="M94" s="30">
        <f>'2'!L46</f>
        <v>525</v>
      </c>
      <c r="N94" s="30">
        <f>'2'!M46</f>
        <v>280</v>
      </c>
      <c r="O94" s="30">
        <f>'2'!N46</f>
        <v>0</v>
      </c>
      <c r="P94" s="30">
        <f>'2'!O46</f>
        <v>15</v>
      </c>
      <c r="Q94" s="30">
        <f>'2'!P46</f>
        <v>18</v>
      </c>
      <c r="R94" s="30">
        <f>'2'!Q46</f>
        <v>10</v>
      </c>
      <c r="S94" s="30">
        <f>'2'!R46</f>
        <v>0</v>
      </c>
      <c r="T94" s="30">
        <f>'2'!S46</f>
        <v>1254</v>
      </c>
      <c r="U94" s="30">
        <f>'2'!T46</f>
        <v>43</v>
      </c>
      <c r="V94" s="30">
        <f>'2'!U46</f>
        <v>124</v>
      </c>
      <c r="W94" s="30">
        <f>'2'!V46</f>
        <v>3.58</v>
      </c>
      <c r="X94" s="30">
        <f>'2'!W46</f>
        <v>3.5</v>
      </c>
      <c r="Y94" s="30">
        <f>'2'!X46</f>
        <v>7</v>
      </c>
      <c r="Z94" s="30">
        <f>'2'!Y46</f>
        <v>3.7</v>
      </c>
      <c r="AA94" s="30">
        <f>'2'!Z46</f>
        <v>6.6</v>
      </c>
      <c r="AB94" s="30">
        <f>'2'!AA46</f>
        <v>2.8</v>
      </c>
      <c r="AC94" s="30">
        <f>'2'!AB46</f>
        <v>0</v>
      </c>
      <c r="AD94" s="30">
        <f>'2'!AC46</f>
        <v>0</v>
      </c>
      <c r="AE94" s="30">
        <f>'2'!AD46</f>
        <v>0</v>
      </c>
      <c r="AF94" s="30">
        <f>'2'!AE46</f>
        <v>0.9</v>
      </c>
      <c r="AG94" s="30">
        <f>'2'!AF46</f>
        <v>0</v>
      </c>
      <c r="AH94" s="30">
        <f>'2'!AG46</f>
        <v>0</v>
      </c>
      <c r="AI94" s="30">
        <f>'2'!AH46</f>
        <v>0.9</v>
      </c>
      <c r="AJ94" s="30">
        <f>'2'!AI46</f>
        <v>60</v>
      </c>
      <c r="AK94" s="30">
        <f>'2'!AJ46</f>
        <v>60.9</v>
      </c>
      <c r="AL94" s="30">
        <f>'2'!AK46</f>
        <v>145.77999999999997</v>
      </c>
      <c r="AM94" s="30">
        <f>'2'!AL46</f>
        <v>152.07999999999998</v>
      </c>
      <c r="AN94" s="30">
        <f>'2'!AM46</f>
        <v>91.179999999999978</v>
      </c>
      <c r="AO94" s="30">
        <f>'2'!AN46</f>
        <v>0</v>
      </c>
      <c r="AP94" s="30">
        <f>'2'!AO46</f>
        <v>0</v>
      </c>
      <c r="AQ94" s="30">
        <f>'2'!AP46</f>
        <v>152.07999999999998</v>
      </c>
      <c r="AR94" s="30">
        <f>'2'!AQ46</f>
        <v>19.328000000000003</v>
      </c>
      <c r="AS94" s="30">
        <f>'2'!AR46</f>
        <v>0</v>
      </c>
      <c r="AT94" s="30">
        <f>'2'!AS46</f>
        <v>60.9</v>
      </c>
      <c r="AU94" s="30">
        <f>'2'!AT46</f>
        <v>104.20799999999998</v>
      </c>
      <c r="AV94" s="30">
        <f>'2'!AU46</f>
        <v>165.10799999999998</v>
      </c>
      <c r="AW94" s="30">
        <f>'2'!AV46</f>
        <v>0</v>
      </c>
      <c r="AX94" s="30">
        <f>'2'!AW46</f>
        <v>30</v>
      </c>
      <c r="AY94" s="30">
        <f>'2'!AX46</f>
        <v>200</v>
      </c>
      <c r="AZ94" s="30">
        <f>'2'!AY46</f>
        <v>0</v>
      </c>
      <c r="BA94" s="30">
        <f>'2'!AZ46</f>
        <v>36</v>
      </c>
      <c r="BB94" s="30">
        <f>'2'!BA46</f>
        <v>12</v>
      </c>
      <c r="BC94" s="30">
        <f>'2'!BB46</f>
        <v>278</v>
      </c>
      <c r="BD94" s="30">
        <f>'2'!BC46</f>
        <v>264.09999999999997</v>
      </c>
      <c r="BE94" s="30">
        <f>'2'!BD46</f>
        <v>14</v>
      </c>
      <c r="BF94" s="30">
        <f>'2'!BE46</f>
        <v>15</v>
      </c>
      <c r="BG94" s="30">
        <f>'2'!BF46</f>
        <v>8</v>
      </c>
      <c r="BH94" s="30">
        <f>'2'!BG46</f>
        <v>9</v>
      </c>
      <c r="BI94" s="30">
        <f>'2'!BH46</f>
        <v>1</v>
      </c>
      <c r="BJ94" s="30">
        <f>'2'!BI46</f>
        <v>47</v>
      </c>
      <c r="BK94" s="30">
        <f>'2'!BJ46</f>
        <v>217.09999999999997</v>
      </c>
      <c r="BL94" s="30">
        <f>'2'!BK46</f>
        <v>104.20799999999998</v>
      </c>
      <c r="BM94" s="30">
        <f>'2'!BL46</f>
        <v>112.89199999999998</v>
      </c>
    </row>
    <row r="95" spans="1:65">
      <c r="A95" s="78">
        <f>'2'!A47</f>
        <v>42888</v>
      </c>
      <c r="B95" s="82" t="str">
        <f t="shared" si="1"/>
        <v>18:15:00</v>
      </c>
      <c r="C95" s="30" t="str">
        <f>'2'!B47</f>
        <v>18H15</v>
      </c>
      <c r="D95" s="30">
        <f>'2'!C47</f>
        <v>911</v>
      </c>
      <c r="E95" s="30">
        <f>'2'!D47</f>
        <v>943</v>
      </c>
      <c r="F95" s="30">
        <f>'2'!E47</f>
        <v>602</v>
      </c>
      <c r="G95" s="30">
        <f>'2'!F47</f>
        <v>63</v>
      </c>
      <c r="H95" s="30">
        <f>'2'!G47</f>
        <v>0</v>
      </c>
      <c r="I95" s="30">
        <f>'2'!H47</f>
        <v>20</v>
      </c>
      <c r="J95" s="30">
        <f>'2'!I47</f>
        <v>2456</v>
      </c>
      <c r="K95" s="30">
        <f>'2'!J47</f>
        <v>83</v>
      </c>
      <c r="L95" s="30">
        <f>'2'!K47</f>
        <v>467</v>
      </c>
      <c r="M95" s="30">
        <f>'2'!L47</f>
        <v>528</v>
      </c>
      <c r="N95" s="30">
        <f>'2'!M47</f>
        <v>300</v>
      </c>
      <c r="O95" s="30">
        <f>'2'!N47</f>
        <v>0</v>
      </c>
      <c r="P95" s="30">
        <f>'2'!O47</f>
        <v>15</v>
      </c>
      <c r="Q95" s="30">
        <f>'2'!P47</f>
        <v>18</v>
      </c>
      <c r="R95" s="30">
        <f>'2'!Q47</f>
        <v>10</v>
      </c>
      <c r="S95" s="30">
        <f>'2'!R47</f>
        <v>0</v>
      </c>
      <c r="T95" s="30">
        <f>'2'!S47</f>
        <v>1295</v>
      </c>
      <c r="U95" s="30">
        <f>'2'!T47</f>
        <v>43</v>
      </c>
      <c r="V95" s="30">
        <f>'2'!U47</f>
        <v>126</v>
      </c>
      <c r="W95" s="30">
        <f>'2'!V47</f>
        <v>3.58</v>
      </c>
      <c r="X95" s="30">
        <f>'2'!W47</f>
        <v>3.5</v>
      </c>
      <c r="Y95" s="30">
        <f>'2'!X47</f>
        <v>7</v>
      </c>
      <c r="Z95" s="30">
        <f>'2'!Y47</f>
        <v>3.7</v>
      </c>
      <c r="AA95" s="30">
        <f>'2'!Z47</f>
        <v>6.6</v>
      </c>
      <c r="AB95" s="30">
        <f>'2'!AA47</f>
        <v>2.8</v>
      </c>
      <c r="AC95" s="30">
        <f>'2'!AB47</f>
        <v>0</v>
      </c>
      <c r="AD95" s="30">
        <f>'2'!AC47</f>
        <v>0</v>
      </c>
      <c r="AE95" s="30">
        <f>'2'!AD47</f>
        <v>0</v>
      </c>
      <c r="AF95" s="30">
        <f>'2'!AE47</f>
        <v>0.9</v>
      </c>
      <c r="AG95" s="30">
        <f>'2'!AF47</f>
        <v>0</v>
      </c>
      <c r="AH95" s="30">
        <f>'2'!AG47</f>
        <v>0</v>
      </c>
      <c r="AI95" s="30">
        <f>'2'!AH47</f>
        <v>0.9</v>
      </c>
      <c r="AJ95" s="30">
        <f>'2'!AI47</f>
        <v>60</v>
      </c>
      <c r="AK95" s="30">
        <f>'2'!AJ47</f>
        <v>60.9</v>
      </c>
      <c r="AL95" s="30">
        <f>'2'!AK47</f>
        <v>147.78</v>
      </c>
      <c r="AM95" s="30">
        <f>'2'!AL47</f>
        <v>154.08000000000001</v>
      </c>
      <c r="AN95" s="30">
        <f>'2'!AM47</f>
        <v>93.18</v>
      </c>
      <c r="AO95" s="30">
        <f>'2'!AN47</f>
        <v>0</v>
      </c>
      <c r="AP95" s="30">
        <f>'2'!AO47</f>
        <v>0</v>
      </c>
      <c r="AQ95" s="30">
        <f>'2'!AP47</f>
        <v>154.08000000000001</v>
      </c>
      <c r="AR95" s="30">
        <f>'2'!AQ47</f>
        <v>17.327999999999975</v>
      </c>
      <c r="AS95" s="30">
        <f>'2'!AR47</f>
        <v>0</v>
      </c>
      <c r="AT95" s="30">
        <f>'2'!AS47</f>
        <v>60.9</v>
      </c>
      <c r="AU95" s="30">
        <f>'2'!AT47</f>
        <v>104.20799999999998</v>
      </c>
      <c r="AV95" s="30">
        <f>'2'!AU47</f>
        <v>165.10799999999998</v>
      </c>
      <c r="AW95" s="30">
        <f>'2'!AV47</f>
        <v>0</v>
      </c>
      <c r="AX95" s="30">
        <f>'2'!AW47</f>
        <v>30</v>
      </c>
      <c r="AY95" s="30">
        <f>'2'!AX47</f>
        <v>200</v>
      </c>
      <c r="AZ95" s="30">
        <f>'2'!AY47</f>
        <v>0</v>
      </c>
      <c r="BA95" s="30">
        <f>'2'!AZ47</f>
        <v>36</v>
      </c>
      <c r="BB95" s="30">
        <f>'2'!BA47</f>
        <v>12</v>
      </c>
      <c r="BC95" s="30">
        <f>'2'!BB47</f>
        <v>278</v>
      </c>
      <c r="BD95" s="30">
        <f>'2'!BC47</f>
        <v>264.09999999999997</v>
      </c>
      <c r="BE95" s="30">
        <f>'2'!BD47</f>
        <v>14</v>
      </c>
      <c r="BF95" s="30">
        <f>'2'!BE47</f>
        <v>15</v>
      </c>
      <c r="BG95" s="30">
        <f>'2'!BF47</f>
        <v>8</v>
      </c>
      <c r="BH95" s="30">
        <f>'2'!BG47</f>
        <v>9</v>
      </c>
      <c r="BI95" s="30">
        <f>'2'!BH47</f>
        <v>1</v>
      </c>
      <c r="BJ95" s="30">
        <f>'2'!BI47</f>
        <v>47</v>
      </c>
      <c r="BK95" s="30">
        <f>'2'!BJ47</f>
        <v>217.09999999999997</v>
      </c>
      <c r="BL95" s="30">
        <f>'2'!BK47</f>
        <v>104.20799999999998</v>
      </c>
      <c r="BM95" s="30">
        <f>'2'!BL47</f>
        <v>112.89199999999998</v>
      </c>
    </row>
    <row r="96" spans="1:65">
      <c r="A96" s="78">
        <f>'2'!A48</f>
        <v>42888</v>
      </c>
      <c r="B96" s="82" t="str">
        <f t="shared" si="1"/>
        <v>18:30:00</v>
      </c>
      <c r="C96" s="30" t="str">
        <f>'2'!B48</f>
        <v>18H30</v>
      </c>
      <c r="D96" s="30">
        <f>'2'!C48</f>
        <v>945</v>
      </c>
      <c r="E96" s="30">
        <f>'2'!D48</f>
        <v>960</v>
      </c>
      <c r="F96" s="30">
        <f>'2'!E48</f>
        <v>633</v>
      </c>
      <c r="G96" s="30">
        <f>'2'!F48</f>
        <v>66</v>
      </c>
      <c r="H96" s="30">
        <f>'2'!G48</f>
        <v>0</v>
      </c>
      <c r="I96" s="30">
        <f>'2'!H48</f>
        <v>21</v>
      </c>
      <c r="J96" s="30">
        <f>'2'!I48</f>
        <v>2538</v>
      </c>
      <c r="K96" s="30">
        <f>'2'!J48</f>
        <v>87</v>
      </c>
      <c r="L96" s="30">
        <f>'2'!K48</f>
        <v>494</v>
      </c>
      <c r="M96" s="30">
        <f>'2'!L48</f>
        <v>536</v>
      </c>
      <c r="N96" s="30">
        <f>'2'!M48</f>
        <v>290</v>
      </c>
      <c r="O96" s="30">
        <f>'2'!N48</f>
        <v>0</v>
      </c>
      <c r="P96" s="30">
        <f>'2'!O48</f>
        <v>17</v>
      </c>
      <c r="Q96" s="30">
        <f>'2'!P48</f>
        <v>18</v>
      </c>
      <c r="R96" s="30">
        <f>'2'!Q48</f>
        <v>10</v>
      </c>
      <c r="S96" s="30">
        <f>'2'!R48</f>
        <v>0</v>
      </c>
      <c r="T96" s="30">
        <f>'2'!S48</f>
        <v>1320</v>
      </c>
      <c r="U96" s="30">
        <f>'2'!T48</f>
        <v>45</v>
      </c>
      <c r="V96" s="30">
        <f>'2'!U48</f>
        <v>132</v>
      </c>
      <c r="W96" s="30">
        <f>'2'!V48</f>
        <v>3.58</v>
      </c>
      <c r="X96" s="30">
        <f>'2'!W48</f>
        <v>3.5</v>
      </c>
      <c r="Y96" s="30">
        <f>'2'!X48</f>
        <v>8.5</v>
      </c>
      <c r="Z96" s="30">
        <f>'2'!Y48</f>
        <v>3.7</v>
      </c>
      <c r="AA96" s="30">
        <f>'2'!Z48</f>
        <v>6.6</v>
      </c>
      <c r="AB96" s="30">
        <f>'2'!AA48</f>
        <v>2.8</v>
      </c>
      <c r="AC96" s="30">
        <f>'2'!AB48</f>
        <v>0</v>
      </c>
      <c r="AD96" s="30">
        <f>'2'!AC48</f>
        <v>0</v>
      </c>
      <c r="AE96" s="30">
        <f>'2'!AD48</f>
        <v>0</v>
      </c>
      <c r="AF96" s="30">
        <f>'2'!AE48</f>
        <v>0.9</v>
      </c>
      <c r="AG96" s="30">
        <f>'2'!AF48</f>
        <v>0</v>
      </c>
      <c r="AH96" s="30">
        <f>'2'!AG48</f>
        <v>0</v>
      </c>
      <c r="AI96" s="30">
        <f>'2'!AH48</f>
        <v>0.9</v>
      </c>
      <c r="AJ96" s="30">
        <f>'2'!AI48</f>
        <v>75</v>
      </c>
      <c r="AK96" s="30">
        <f>'2'!AJ48</f>
        <v>75.900000000000006</v>
      </c>
      <c r="AL96" s="30">
        <f>'2'!AK48</f>
        <v>155.28</v>
      </c>
      <c r="AM96" s="30">
        <f>'2'!AL48</f>
        <v>161.58000000000001</v>
      </c>
      <c r="AN96" s="30">
        <f>'2'!AM48</f>
        <v>85.68</v>
      </c>
      <c r="AO96" s="30">
        <f>'2'!AN48</f>
        <v>0</v>
      </c>
      <c r="AP96" s="30">
        <f>'2'!AO48</f>
        <v>0</v>
      </c>
      <c r="AQ96" s="30">
        <f>'2'!AP48</f>
        <v>161.58000000000001</v>
      </c>
      <c r="AR96" s="30">
        <f>'2'!AQ48</f>
        <v>24.828000000000003</v>
      </c>
      <c r="AS96" s="30">
        <f>'2'!AR48</f>
        <v>0</v>
      </c>
      <c r="AT96" s="30">
        <f>'2'!AS48</f>
        <v>75.900000000000006</v>
      </c>
      <c r="AU96" s="30">
        <f>'2'!AT48</f>
        <v>104.20799999999998</v>
      </c>
      <c r="AV96" s="30">
        <f>'2'!AU48</f>
        <v>180.108</v>
      </c>
      <c r="AW96" s="30">
        <f>'2'!AV48</f>
        <v>0</v>
      </c>
      <c r="AX96" s="30">
        <f>'2'!AW48</f>
        <v>30</v>
      </c>
      <c r="AY96" s="30">
        <f>'2'!AX48</f>
        <v>200</v>
      </c>
      <c r="AZ96" s="30">
        <f>'2'!AY48</f>
        <v>0</v>
      </c>
      <c r="BA96" s="30">
        <f>'2'!AZ48</f>
        <v>36</v>
      </c>
      <c r="BB96" s="30">
        <f>'2'!BA48</f>
        <v>12</v>
      </c>
      <c r="BC96" s="30">
        <f>'2'!BB48</f>
        <v>278</v>
      </c>
      <c r="BD96" s="30">
        <f>'2'!BC48</f>
        <v>264.09999999999997</v>
      </c>
      <c r="BE96" s="30">
        <f>'2'!BD48</f>
        <v>14</v>
      </c>
      <c r="BF96" s="30">
        <f>'2'!BE48</f>
        <v>15</v>
      </c>
      <c r="BG96" s="30">
        <f>'2'!BF48</f>
        <v>8</v>
      </c>
      <c r="BH96" s="30">
        <f>'2'!BG48</f>
        <v>9</v>
      </c>
      <c r="BI96" s="30">
        <f>'2'!BH48</f>
        <v>1</v>
      </c>
      <c r="BJ96" s="30">
        <f>'2'!BI48</f>
        <v>47</v>
      </c>
      <c r="BK96" s="30">
        <f>'2'!BJ48</f>
        <v>217.09999999999997</v>
      </c>
      <c r="BL96" s="30">
        <f>'2'!BK48</f>
        <v>104.20799999999998</v>
      </c>
      <c r="BM96" s="30">
        <f>'2'!BL48</f>
        <v>112.89199999999998</v>
      </c>
    </row>
    <row r="97" spans="1:65">
      <c r="A97" s="78">
        <f>'2'!A49</f>
        <v>42888</v>
      </c>
      <c r="B97" s="82" t="str">
        <f t="shared" si="1"/>
        <v>18:45:00</v>
      </c>
      <c r="C97" s="30" t="str">
        <f>'2'!B49</f>
        <v>18H45</v>
      </c>
      <c r="D97" s="30">
        <f>'2'!C49</f>
        <v>991</v>
      </c>
      <c r="E97" s="30">
        <f>'2'!D49</f>
        <v>1010</v>
      </c>
      <c r="F97" s="30">
        <f>'2'!E49</f>
        <v>673</v>
      </c>
      <c r="G97" s="30">
        <f>'2'!F49</f>
        <v>69</v>
      </c>
      <c r="H97" s="30">
        <f>'2'!G49</f>
        <v>0</v>
      </c>
      <c r="I97" s="30">
        <f>'2'!H49</f>
        <v>22</v>
      </c>
      <c r="J97" s="30">
        <f>'2'!I49</f>
        <v>2674</v>
      </c>
      <c r="K97" s="30">
        <f>'2'!J49</f>
        <v>91</v>
      </c>
      <c r="L97" s="30">
        <f>'2'!K49</f>
        <v>535</v>
      </c>
      <c r="M97" s="30">
        <f>'2'!L49</f>
        <v>540</v>
      </c>
      <c r="N97" s="30">
        <f>'2'!M49</f>
        <v>330</v>
      </c>
      <c r="O97" s="30">
        <f>'2'!N49</f>
        <v>0</v>
      </c>
      <c r="P97" s="30">
        <f>'2'!O49</f>
        <v>18</v>
      </c>
      <c r="Q97" s="30">
        <f>'2'!P49</f>
        <v>18</v>
      </c>
      <c r="R97" s="30">
        <f>'2'!Q49</f>
        <v>12</v>
      </c>
      <c r="S97" s="30">
        <f>'2'!R49</f>
        <v>0</v>
      </c>
      <c r="T97" s="30">
        <f>'2'!S49</f>
        <v>1405</v>
      </c>
      <c r="U97" s="30">
        <f>'2'!T49</f>
        <v>48</v>
      </c>
      <c r="V97" s="30">
        <f>'2'!U49</f>
        <v>139</v>
      </c>
      <c r="W97" s="30">
        <f>'2'!V49</f>
        <v>3.58</v>
      </c>
      <c r="X97" s="30">
        <f>'2'!W49</f>
        <v>3.5</v>
      </c>
      <c r="Y97" s="30">
        <f>'2'!X49</f>
        <v>8.5</v>
      </c>
      <c r="Z97" s="30">
        <f>'2'!Y49</f>
        <v>3.7</v>
      </c>
      <c r="AA97" s="30">
        <f>'2'!Z49</f>
        <v>6.6</v>
      </c>
      <c r="AB97" s="30">
        <f>'2'!AA49</f>
        <v>2.8</v>
      </c>
      <c r="AC97" s="30">
        <f>'2'!AB49</f>
        <v>0</v>
      </c>
      <c r="AD97" s="30">
        <f>'2'!AC49</f>
        <v>0</v>
      </c>
      <c r="AE97" s="30">
        <f>'2'!AD49</f>
        <v>0</v>
      </c>
      <c r="AF97" s="30">
        <f>'2'!AE49</f>
        <v>0.9</v>
      </c>
      <c r="AG97" s="30">
        <f>'2'!AF49</f>
        <v>0</v>
      </c>
      <c r="AH97" s="30">
        <f>'2'!AG49</f>
        <v>0</v>
      </c>
      <c r="AI97" s="30">
        <f>'2'!AH49</f>
        <v>0.9</v>
      </c>
      <c r="AJ97" s="30">
        <f>'2'!AI49</f>
        <v>75</v>
      </c>
      <c r="AK97" s="30">
        <f>'2'!AJ49</f>
        <v>75.900000000000006</v>
      </c>
      <c r="AL97" s="30">
        <f>'2'!AK49</f>
        <v>162.28</v>
      </c>
      <c r="AM97" s="30">
        <f>'2'!AL49</f>
        <v>168.58</v>
      </c>
      <c r="AN97" s="30">
        <f>'2'!AM49</f>
        <v>92.68</v>
      </c>
      <c r="AO97" s="30">
        <f>'2'!AN49</f>
        <v>0</v>
      </c>
      <c r="AP97" s="30">
        <f>'2'!AO49</f>
        <v>0</v>
      </c>
      <c r="AQ97" s="30">
        <f>'2'!AP49</f>
        <v>168.58</v>
      </c>
      <c r="AR97" s="30">
        <f>'2'!AQ49</f>
        <v>17.828000000000003</v>
      </c>
      <c r="AS97" s="30">
        <f>'2'!AR49</f>
        <v>0</v>
      </c>
      <c r="AT97" s="30">
        <f>'2'!AS49</f>
        <v>75.900000000000006</v>
      </c>
      <c r="AU97" s="30">
        <f>'2'!AT49</f>
        <v>104.20799999999998</v>
      </c>
      <c r="AV97" s="30">
        <f>'2'!AU49</f>
        <v>180.108</v>
      </c>
      <c r="AW97" s="30">
        <f>'2'!AV49</f>
        <v>0</v>
      </c>
      <c r="AX97" s="30">
        <f>'2'!AW49</f>
        <v>30</v>
      </c>
      <c r="AY97" s="30">
        <f>'2'!AX49</f>
        <v>200</v>
      </c>
      <c r="AZ97" s="30">
        <f>'2'!AY49</f>
        <v>0</v>
      </c>
      <c r="BA97" s="30">
        <f>'2'!AZ49</f>
        <v>36</v>
      </c>
      <c r="BB97" s="30">
        <f>'2'!BA49</f>
        <v>12</v>
      </c>
      <c r="BC97" s="30">
        <f>'2'!BB49</f>
        <v>278</v>
      </c>
      <c r="BD97" s="30">
        <f>'2'!BC49</f>
        <v>264.09999999999997</v>
      </c>
      <c r="BE97" s="30">
        <f>'2'!BD49</f>
        <v>14</v>
      </c>
      <c r="BF97" s="30">
        <f>'2'!BE49</f>
        <v>15</v>
      </c>
      <c r="BG97" s="30">
        <f>'2'!BF49</f>
        <v>8</v>
      </c>
      <c r="BH97" s="30">
        <f>'2'!BG49</f>
        <v>9</v>
      </c>
      <c r="BI97" s="30">
        <f>'2'!BH49</f>
        <v>1</v>
      </c>
      <c r="BJ97" s="30">
        <f>'2'!BI49</f>
        <v>47</v>
      </c>
      <c r="BK97" s="30">
        <f>'2'!BJ49</f>
        <v>217.09999999999997</v>
      </c>
      <c r="BL97" s="30">
        <f>'2'!BK49</f>
        <v>104.20799999999998</v>
      </c>
      <c r="BM97" s="30">
        <f>'2'!BL49</f>
        <v>112.89199999999998</v>
      </c>
    </row>
    <row r="98" spans="1:65">
      <c r="A98" s="78">
        <f>'2'!A50</f>
        <v>42888</v>
      </c>
      <c r="B98" s="82" t="str">
        <f t="shared" si="1"/>
        <v>19:00:00</v>
      </c>
      <c r="C98" s="30" t="str">
        <f>'2'!B50</f>
        <v>19H00</v>
      </c>
      <c r="D98" s="30">
        <f>'2'!C50</f>
        <v>993</v>
      </c>
      <c r="E98" s="30">
        <f>'2'!D50</f>
        <v>1000</v>
      </c>
      <c r="F98" s="30">
        <f>'2'!E50</f>
        <v>663</v>
      </c>
      <c r="G98" s="30">
        <f>'2'!F50</f>
        <v>68</v>
      </c>
      <c r="H98" s="30">
        <f>'2'!G50</f>
        <v>0</v>
      </c>
      <c r="I98" s="30">
        <f>'2'!H50</f>
        <v>23</v>
      </c>
      <c r="J98" s="30">
        <f>'2'!I50</f>
        <v>2656</v>
      </c>
      <c r="K98" s="30">
        <f>'2'!J50</f>
        <v>91</v>
      </c>
      <c r="L98" s="30">
        <f>'2'!K50</f>
        <v>542</v>
      </c>
      <c r="M98" s="30">
        <f>'2'!L50</f>
        <v>538</v>
      </c>
      <c r="N98" s="30">
        <f>'2'!M50</f>
        <v>310</v>
      </c>
      <c r="O98" s="30">
        <f>'2'!N50</f>
        <v>0</v>
      </c>
      <c r="P98" s="30">
        <f>'2'!O50</f>
        <v>18</v>
      </c>
      <c r="Q98" s="30">
        <f>'2'!P50</f>
        <v>18</v>
      </c>
      <c r="R98" s="30">
        <f>'2'!Q50</f>
        <v>11</v>
      </c>
      <c r="S98" s="30">
        <f>'2'!R50</f>
        <v>0</v>
      </c>
      <c r="T98" s="30">
        <f>'2'!S50</f>
        <v>1390</v>
      </c>
      <c r="U98" s="30">
        <f>'2'!T50</f>
        <v>47</v>
      </c>
      <c r="V98" s="30">
        <f>'2'!U50</f>
        <v>138</v>
      </c>
      <c r="W98" s="30">
        <f>'2'!V50</f>
        <v>5.51</v>
      </c>
      <c r="X98" s="30">
        <f>'2'!W50</f>
        <v>3.5</v>
      </c>
      <c r="Y98" s="30">
        <f>'2'!X50</f>
        <v>9.5</v>
      </c>
      <c r="Z98" s="30">
        <f>'2'!Y50</f>
        <v>5.4</v>
      </c>
      <c r="AA98" s="30">
        <f>'2'!Z50</f>
        <v>8.1999999999999993</v>
      </c>
      <c r="AB98" s="30">
        <f>'2'!AA50</f>
        <v>3.2</v>
      </c>
      <c r="AC98" s="30">
        <f>'2'!AB50</f>
        <v>0</v>
      </c>
      <c r="AD98" s="30">
        <f>'2'!AC50</f>
        <v>0</v>
      </c>
      <c r="AE98" s="30">
        <f>'2'!AD50</f>
        <v>0</v>
      </c>
      <c r="AF98" s="30">
        <f>'2'!AE50</f>
        <v>0.9</v>
      </c>
      <c r="AG98" s="30">
        <f>'2'!AF50</f>
        <v>0</v>
      </c>
      <c r="AH98" s="30">
        <f>'2'!AG50</f>
        <v>0</v>
      </c>
      <c r="AI98" s="30">
        <f>'2'!AH50</f>
        <v>0.9</v>
      </c>
      <c r="AJ98" s="30">
        <f>'2'!AI50</f>
        <v>75</v>
      </c>
      <c r="AK98" s="30">
        <f>'2'!AJ50</f>
        <v>75.900000000000006</v>
      </c>
      <c r="AL98" s="30">
        <f>'2'!AK50</f>
        <v>167.51</v>
      </c>
      <c r="AM98" s="30">
        <f>'2'!AL50</f>
        <v>174.20999999999998</v>
      </c>
      <c r="AN98" s="30">
        <f>'2'!AM50</f>
        <v>98.309999999999974</v>
      </c>
      <c r="AO98" s="30">
        <f>'2'!AN50</f>
        <v>0</v>
      </c>
      <c r="AP98" s="30">
        <f>'2'!AO50</f>
        <v>0</v>
      </c>
      <c r="AQ98" s="30">
        <f>'2'!AP50</f>
        <v>174.20999999999998</v>
      </c>
      <c r="AR98" s="30">
        <f>'2'!AQ50</f>
        <v>12.598000000000013</v>
      </c>
      <c r="AS98" s="30">
        <f>'2'!AR50</f>
        <v>0</v>
      </c>
      <c r="AT98" s="30">
        <f>'2'!AS50</f>
        <v>75.900000000000006</v>
      </c>
      <c r="AU98" s="30">
        <f>'2'!AT50</f>
        <v>104.20799999999998</v>
      </c>
      <c r="AV98" s="30">
        <f>'2'!AU50</f>
        <v>180.108</v>
      </c>
      <c r="AW98" s="30">
        <f>'2'!AV50</f>
        <v>0</v>
      </c>
      <c r="AX98" s="30">
        <f>'2'!AW50</f>
        <v>30</v>
      </c>
      <c r="AY98" s="30">
        <f>'2'!AX50</f>
        <v>200</v>
      </c>
      <c r="AZ98" s="30">
        <f>'2'!AY50</f>
        <v>0</v>
      </c>
      <c r="BA98" s="30">
        <f>'2'!AZ50</f>
        <v>36</v>
      </c>
      <c r="BB98" s="30">
        <f>'2'!BA50</f>
        <v>12</v>
      </c>
      <c r="BC98" s="30">
        <f>'2'!BB50</f>
        <v>278</v>
      </c>
      <c r="BD98" s="30">
        <f>'2'!BC50</f>
        <v>264.09999999999997</v>
      </c>
      <c r="BE98" s="30">
        <f>'2'!BD50</f>
        <v>14</v>
      </c>
      <c r="BF98" s="30">
        <f>'2'!BE50</f>
        <v>15</v>
      </c>
      <c r="BG98" s="30">
        <f>'2'!BF50</f>
        <v>8</v>
      </c>
      <c r="BH98" s="30">
        <f>'2'!BG50</f>
        <v>9</v>
      </c>
      <c r="BI98" s="30">
        <f>'2'!BH50</f>
        <v>1</v>
      </c>
      <c r="BJ98" s="30">
        <f>'2'!BI50</f>
        <v>47</v>
      </c>
      <c r="BK98" s="30">
        <f>'2'!BJ50</f>
        <v>217.09999999999997</v>
      </c>
      <c r="BL98" s="30">
        <f>'2'!BK50</f>
        <v>104.20799999999998</v>
      </c>
      <c r="BM98" s="30">
        <f>'2'!BL50</f>
        <v>112.89199999999998</v>
      </c>
    </row>
    <row r="99" spans="1:65">
      <c r="A99" s="78">
        <f>'2'!A51</f>
        <v>42888</v>
      </c>
      <c r="B99" s="82" t="str">
        <f t="shared" si="1"/>
        <v>19:15:00</v>
      </c>
      <c r="C99" s="30" t="str">
        <f>'2'!B51</f>
        <v>19H15</v>
      </c>
      <c r="D99" s="30">
        <f>'2'!C51</f>
        <v>978</v>
      </c>
      <c r="E99" s="30">
        <f>'2'!D51</f>
        <v>1020</v>
      </c>
      <c r="F99" s="30">
        <f>'2'!E51</f>
        <v>664</v>
      </c>
      <c r="G99" s="30">
        <f>'2'!F51</f>
        <v>68</v>
      </c>
      <c r="H99" s="30">
        <f>'2'!G51</f>
        <v>0</v>
      </c>
      <c r="I99" s="30">
        <f>'2'!H51</f>
        <v>22</v>
      </c>
      <c r="J99" s="30">
        <f>'2'!I51</f>
        <v>2662</v>
      </c>
      <c r="K99" s="30">
        <f>'2'!J51</f>
        <v>90</v>
      </c>
      <c r="L99" s="30">
        <f>'2'!K51</f>
        <v>553</v>
      </c>
      <c r="M99" s="30">
        <f>'2'!L51</f>
        <v>532</v>
      </c>
      <c r="N99" s="30">
        <f>'2'!M51</f>
        <v>330</v>
      </c>
      <c r="O99" s="30">
        <f>'2'!N51</f>
        <v>0</v>
      </c>
      <c r="P99" s="30">
        <f>'2'!O51</f>
        <v>19</v>
      </c>
      <c r="Q99" s="30">
        <f>'2'!P51</f>
        <v>18</v>
      </c>
      <c r="R99" s="30">
        <f>'2'!Q51</f>
        <v>11</v>
      </c>
      <c r="S99" s="30">
        <f>'2'!R51</f>
        <v>0</v>
      </c>
      <c r="T99" s="30">
        <f>'2'!S51</f>
        <v>1415</v>
      </c>
      <c r="U99" s="30">
        <f>'2'!T51</f>
        <v>48</v>
      </c>
      <c r="V99" s="30">
        <f>'2'!U51</f>
        <v>138</v>
      </c>
      <c r="W99" s="30">
        <f>'2'!V51</f>
        <v>5.51</v>
      </c>
      <c r="X99" s="30">
        <f>'2'!W51</f>
        <v>3.5</v>
      </c>
      <c r="Y99" s="30">
        <f>'2'!X51</f>
        <v>9.5</v>
      </c>
      <c r="Z99" s="30">
        <f>'2'!Y51</f>
        <v>5.4</v>
      </c>
      <c r="AA99" s="30">
        <f>'2'!Z51</f>
        <v>8.1999999999999993</v>
      </c>
      <c r="AB99" s="30">
        <f>'2'!AA51</f>
        <v>3.2</v>
      </c>
      <c r="AC99" s="30">
        <f>'2'!AB51</f>
        <v>0</v>
      </c>
      <c r="AD99" s="30">
        <f>'2'!AC51</f>
        <v>0</v>
      </c>
      <c r="AE99" s="30">
        <f>'2'!AD51</f>
        <v>0</v>
      </c>
      <c r="AF99" s="30">
        <f>'2'!AE51</f>
        <v>0.9</v>
      </c>
      <c r="AG99" s="30">
        <f>'2'!AF51</f>
        <v>0</v>
      </c>
      <c r="AH99" s="30">
        <f>'2'!AG51</f>
        <v>0</v>
      </c>
      <c r="AI99" s="30">
        <f>'2'!AH51</f>
        <v>0.9</v>
      </c>
      <c r="AJ99" s="30">
        <f>'2'!AI51</f>
        <v>75</v>
      </c>
      <c r="AK99" s="30">
        <f>'2'!AJ51</f>
        <v>75.900000000000006</v>
      </c>
      <c r="AL99" s="30">
        <f>'2'!AK51</f>
        <v>167.51</v>
      </c>
      <c r="AM99" s="30">
        <f>'2'!AL51</f>
        <v>174.20999999999998</v>
      </c>
      <c r="AN99" s="30">
        <f>'2'!AM51</f>
        <v>98.309999999999974</v>
      </c>
      <c r="AO99" s="30">
        <f>'2'!AN51</f>
        <v>0</v>
      </c>
      <c r="AP99" s="30">
        <f>'2'!AO51</f>
        <v>0</v>
      </c>
      <c r="AQ99" s="30">
        <f>'2'!AP51</f>
        <v>174.20999999999998</v>
      </c>
      <c r="AR99" s="30">
        <f>'2'!AQ51</f>
        <v>12.598000000000013</v>
      </c>
      <c r="AS99" s="30">
        <f>'2'!AR51</f>
        <v>0</v>
      </c>
      <c r="AT99" s="30">
        <f>'2'!AS51</f>
        <v>75.900000000000006</v>
      </c>
      <c r="AU99" s="30">
        <f>'2'!AT51</f>
        <v>104.20799999999998</v>
      </c>
      <c r="AV99" s="30">
        <f>'2'!AU51</f>
        <v>180.108</v>
      </c>
      <c r="AW99" s="30">
        <f>'2'!AV51</f>
        <v>0</v>
      </c>
      <c r="AX99" s="30">
        <f>'2'!AW51</f>
        <v>30</v>
      </c>
      <c r="AY99" s="30">
        <f>'2'!AX51</f>
        <v>200</v>
      </c>
      <c r="AZ99" s="30">
        <f>'2'!AY51</f>
        <v>0</v>
      </c>
      <c r="BA99" s="30">
        <f>'2'!AZ51</f>
        <v>36</v>
      </c>
      <c r="BB99" s="30">
        <f>'2'!BA51</f>
        <v>12</v>
      </c>
      <c r="BC99" s="30">
        <f>'2'!BB51</f>
        <v>278</v>
      </c>
      <c r="BD99" s="30">
        <f>'2'!BC51</f>
        <v>264.09999999999997</v>
      </c>
      <c r="BE99" s="30">
        <f>'2'!BD51</f>
        <v>14</v>
      </c>
      <c r="BF99" s="30">
        <f>'2'!BE51</f>
        <v>15</v>
      </c>
      <c r="BG99" s="30">
        <f>'2'!BF51</f>
        <v>8</v>
      </c>
      <c r="BH99" s="30">
        <f>'2'!BG51</f>
        <v>9</v>
      </c>
      <c r="BI99" s="30">
        <f>'2'!BH51</f>
        <v>1</v>
      </c>
      <c r="BJ99" s="30">
        <f>'2'!BI51</f>
        <v>47</v>
      </c>
      <c r="BK99" s="30">
        <f>'2'!BJ51</f>
        <v>217.09999999999997</v>
      </c>
      <c r="BL99" s="30">
        <f>'2'!BK51</f>
        <v>104.20799999999998</v>
      </c>
      <c r="BM99" s="30">
        <f>'2'!BL51</f>
        <v>112.89199999999998</v>
      </c>
    </row>
    <row r="100" spans="1:65">
      <c r="A100" s="78">
        <f>'2'!A52</f>
        <v>42888</v>
      </c>
      <c r="B100" s="82" t="str">
        <f t="shared" si="1"/>
        <v>19:30:00</v>
      </c>
      <c r="C100" s="30" t="str">
        <f>'2'!B52</f>
        <v>19H30</v>
      </c>
      <c r="D100" s="30">
        <f>'2'!C52</f>
        <v>985</v>
      </c>
      <c r="E100" s="30">
        <f>'2'!D52</f>
        <v>1000</v>
      </c>
      <c r="F100" s="30">
        <f>'2'!E52</f>
        <v>656</v>
      </c>
      <c r="G100" s="30">
        <f>'2'!F52</f>
        <v>69</v>
      </c>
      <c r="H100" s="30">
        <f>'2'!G52</f>
        <v>0</v>
      </c>
      <c r="I100" s="30">
        <f>'2'!H52</f>
        <v>22</v>
      </c>
      <c r="J100" s="30">
        <f>'2'!I52</f>
        <v>2641</v>
      </c>
      <c r="K100" s="30">
        <f>'2'!J52</f>
        <v>91</v>
      </c>
      <c r="L100" s="30">
        <f>'2'!K52</f>
        <v>558</v>
      </c>
      <c r="M100" s="30">
        <f>'2'!L52</f>
        <v>525</v>
      </c>
      <c r="N100" s="30">
        <f>'2'!M52</f>
        <v>300</v>
      </c>
      <c r="O100" s="30">
        <f>'2'!N52</f>
        <v>0</v>
      </c>
      <c r="P100" s="30">
        <f>'2'!O52</f>
        <v>18</v>
      </c>
      <c r="Q100" s="30">
        <f>'2'!P52</f>
        <v>18</v>
      </c>
      <c r="R100" s="30">
        <f>'2'!Q52</f>
        <v>10</v>
      </c>
      <c r="S100" s="30">
        <f>'2'!R52</f>
        <v>0</v>
      </c>
      <c r="T100" s="30">
        <f>'2'!S52</f>
        <v>1383</v>
      </c>
      <c r="U100" s="30">
        <f>'2'!T52</f>
        <v>46</v>
      </c>
      <c r="V100" s="30">
        <f>'2'!U52</f>
        <v>137</v>
      </c>
      <c r="W100" s="30">
        <f>'2'!V52</f>
        <v>5.51</v>
      </c>
      <c r="X100" s="30">
        <f>'2'!W52</f>
        <v>3.5</v>
      </c>
      <c r="Y100" s="30">
        <f>'2'!X52</f>
        <v>10</v>
      </c>
      <c r="Z100" s="30">
        <f>'2'!Y52</f>
        <v>5.4</v>
      </c>
      <c r="AA100" s="30">
        <f>'2'!Z52</f>
        <v>8.1999999999999993</v>
      </c>
      <c r="AB100" s="30">
        <f>'2'!AA52</f>
        <v>3.2</v>
      </c>
      <c r="AC100" s="30">
        <f>'2'!AB52</f>
        <v>0</v>
      </c>
      <c r="AD100" s="30">
        <f>'2'!AC52</f>
        <v>0</v>
      </c>
      <c r="AE100" s="30">
        <f>'2'!AD52</f>
        <v>0</v>
      </c>
      <c r="AF100" s="30">
        <f>'2'!AE52</f>
        <v>0.9</v>
      </c>
      <c r="AG100" s="30">
        <f>'2'!AF52</f>
        <v>0</v>
      </c>
      <c r="AH100" s="30">
        <f>'2'!AG52</f>
        <v>0</v>
      </c>
      <c r="AI100" s="30">
        <f>'2'!AH52</f>
        <v>0.9</v>
      </c>
      <c r="AJ100" s="30">
        <f>'2'!AI52</f>
        <v>75</v>
      </c>
      <c r="AK100" s="30">
        <f>'2'!AJ52</f>
        <v>75.900000000000006</v>
      </c>
      <c r="AL100" s="30">
        <f>'2'!AK52</f>
        <v>167.01</v>
      </c>
      <c r="AM100" s="30">
        <f>'2'!AL52</f>
        <v>173.70999999999998</v>
      </c>
      <c r="AN100" s="30">
        <f>'2'!AM52</f>
        <v>97.809999999999974</v>
      </c>
      <c r="AO100" s="30">
        <f>'2'!AN52</f>
        <v>0</v>
      </c>
      <c r="AP100" s="30">
        <f>'2'!AO52</f>
        <v>0</v>
      </c>
      <c r="AQ100" s="30">
        <f>'2'!AP52</f>
        <v>173.70999999999998</v>
      </c>
      <c r="AR100" s="30">
        <f>'2'!AQ52</f>
        <v>13.098000000000013</v>
      </c>
      <c r="AS100" s="30">
        <f>'2'!AR52</f>
        <v>0</v>
      </c>
      <c r="AT100" s="30">
        <f>'2'!AS52</f>
        <v>75.900000000000006</v>
      </c>
      <c r="AU100" s="30">
        <f>'2'!AT52</f>
        <v>104.20799999999998</v>
      </c>
      <c r="AV100" s="30">
        <f>'2'!AU52</f>
        <v>180.108</v>
      </c>
      <c r="AW100" s="30">
        <f>'2'!AV52</f>
        <v>0</v>
      </c>
      <c r="AX100" s="30">
        <f>'2'!AW52</f>
        <v>30</v>
      </c>
      <c r="AY100" s="30">
        <f>'2'!AX52</f>
        <v>200</v>
      </c>
      <c r="AZ100" s="30">
        <f>'2'!AY52</f>
        <v>0</v>
      </c>
      <c r="BA100" s="30">
        <f>'2'!AZ52</f>
        <v>36</v>
      </c>
      <c r="BB100" s="30">
        <f>'2'!BA52</f>
        <v>12</v>
      </c>
      <c r="BC100" s="30">
        <f>'2'!BB52</f>
        <v>278</v>
      </c>
      <c r="BD100" s="30">
        <f>'2'!BC52</f>
        <v>264.09999999999997</v>
      </c>
      <c r="BE100" s="30">
        <f>'2'!BD52</f>
        <v>14</v>
      </c>
      <c r="BF100" s="30">
        <f>'2'!BE52</f>
        <v>15</v>
      </c>
      <c r="BG100" s="30">
        <f>'2'!BF52</f>
        <v>8</v>
      </c>
      <c r="BH100" s="30">
        <f>'2'!BG52</f>
        <v>9</v>
      </c>
      <c r="BI100" s="30">
        <f>'2'!BH52</f>
        <v>1</v>
      </c>
      <c r="BJ100" s="30">
        <f>'2'!BI52</f>
        <v>47</v>
      </c>
      <c r="BK100" s="30">
        <f>'2'!BJ52</f>
        <v>217.09999999999997</v>
      </c>
      <c r="BL100" s="30">
        <f>'2'!BK52</f>
        <v>104.20799999999998</v>
      </c>
      <c r="BM100" s="30">
        <f>'2'!BL52</f>
        <v>112.89199999999998</v>
      </c>
    </row>
    <row r="101" spans="1:65">
      <c r="A101" s="78">
        <f>'2'!A53</f>
        <v>42888</v>
      </c>
      <c r="B101" s="82" t="str">
        <f t="shared" si="1"/>
        <v>19:45:00</v>
      </c>
      <c r="C101" s="30" t="str">
        <f>'2'!B53</f>
        <v>19H45</v>
      </c>
      <c r="D101" s="30">
        <f>'2'!C53</f>
        <v>975</v>
      </c>
      <c r="E101" s="30">
        <f>'2'!D53</f>
        <v>1010</v>
      </c>
      <c r="F101" s="30">
        <f>'2'!E53</f>
        <v>660</v>
      </c>
      <c r="G101" s="30">
        <f>'2'!F53</f>
        <v>69</v>
      </c>
      <c r="H101" s="30">
        <f>'2'!G53</f>
        <v>0</v>
      </c>
      <c r="I101" s="30">
        <f>'2'!H53</f>
        <v>23</v>
      </c>
      <c r="J101" s="30">
        <f>'2'!I53</f>
        <v>2645</v>
      </c>
      <c r="K101" s="30">
        <f>'2'!J53</f>
        <v>92</v>
      </c>
      <c r="L101" s="30">
        <f>'2'!K53</f>
        <v>560</v>
      </c>
      <c r="M101" s="30">
        <f>'2'!L53</f>
        <v>534</v>
      </c>
      <c r="N101" s="30">
        <f>'2'!M53</f>
        <v>290</v>
      </c>
      <c r="O101" s="30">
        <f>'2'!N53</f>
        <v>0</v>
      </c>
      <c r="P101" s="30">
        <f>'2'!O53</f>
        <v>19</v>
      </c>
      <c r="Q101" s="30">
        <f>'2'!P53</f>
        <v>18</v>
      </c>
      <c r="R101" s="30">
        <f>'2'!Q53</f>
        <v>10</v>
      </c>
      <c r="S101" s="30">
        <f>'2'!R53</f>
        <v>0</v>
      </c>
      <c r="T101" s="30">
        <f>'2'!S53</f>
        <v>1384</v>
      </c>
      <c r="U101" s="30">
        <f>'2'!T53</f>
        <v>47</v>
      </c>
      <c r="V101" s="30">
        <f>'2'!U53</f>
        <v>139</v>
      </c>
      <c r="W101" s="30">
        <f>'2'!V53</f>
        <v>5.51</v>
      </c>
      <c r="X101" s="30">
        <f>'2'!W53</f>
        <v>3.5</v>
      </c>
      <c r="Y101" s="30">
        <f>'2'!X53</f>
        <v>10</v>
      </c>
      <c r="Z101" s="30">
        <f>'2'!Y53</f>
        <v>5.4</v>
      </c>
      <c r="AA101" s="30">
        <f>'2'!Z53</f>
        <v>8.1999999999999993</v>
      </c>
      <c r="AB101" s="30">
        <f>'2'!AA53</f>
        <v>3.2</v>
      </c>
      <c r="AC101" s="30">
        <f>'2'!AB53</f>
        <v>0</v>
      </c>
      <c r="AD101" s="30">
        <f>'2'!AC53</f>
        <v>0</v>
      </c>
      <c r="AE101" s="30">
        <f>'2'!AD53</f>
        <v>0</v>
      </c>
      <c r="AF101" s="30">
        <f>'2'!AE53</f>
        <v>0.9</v>
      </c>
      <c r="AG101" s="30">
        <f>'2'!AF53</f>
        <v>0</v>
      </c>
      <c r="AH101" s="30">
        <f>'2'!AG53</f>
        <v>0</v>
      </c>
      <c r="AI101" s="30">
        <f>'2'!AH53</f>
        <v>0.9</v>
      </c>
      <c r="AJ101" s="30">
        <f>'2'!AI53</f>
        <v>75</v>
      </c>
      <c r="AK101" s="30">
        <f>'2'!AJ53</f>
        <v>75.900000000000006</v>
      </c>
      <c r="AL101" s="30">
        <f>'2'!AK53</f>
        <v>169.01</v>
      </c>
      <c r="AM101" s="30">
        <f>'2'!AL53</f>
        <v>175.70999999999998</v>
      </c>
      <c r="AN101" s="30">
        <f>'2'!AM53</f>
        <v>99.809999999999974</v>
      </c>
      <c r="AO101" s="30">
        <f>'2'!AN53</f>
        <v>0</v>
      </c>
      <c r="AP101" s="30">
        <f>'2'!AO53</f>
        <v>0</v>
      </c>
      <c r="AQ101" s="30">
        <f>'2'!AP53</f>
        <v>175.70999999999998</v>
      </c>
      <c r="AR101" s="30">
        <f>'2'!AQ53</f>
        <v>11.098000000000013</v>
      </c>
      <c r="AS101" s="30">
        <f>'2'!AR53</f>
        <v>0</v>
      </c>
      <c r="AT101" s="30">
        <f>'2'!AS53</f>
        <v>75.900000000000006</v>
      </c>
      <c r="AU101" s="30">
        <f>'2'!AT53</f>
        <v>104.20799999999998</v>
      </c>
      <c r="AV101" s="30">
        <f>'2'!AU53</f>
        <v>180.108</v>
      </c>
      <c r="AW101" s="30">
        <f>'2'!AV53</f>
        <v>0</v>
      </c>
      <c r="AX101" s="30">
        <f>'2'!AW53</f>
        <v>30</v>
      </c>
      <c r="AY101" s="30">
        <f>'2'!AX53</f>
        <v>200</v>
      </c>
      <c r="AZ101" s="30">
        <f>'2'!AY53</f>
        <v>0</v>
      </c>
      <c r="BA101" s="30">
        <f>'2'!AZ53</f>
        <v>36</v>
      </c>
      <c r="BB101" s="30">
        <f>'2'!BA53</f>
        <v>12</v>
      </c>
      <c r="BC101" s="30">
        <f>'2'!BB53</f>
        <v>278</v>
      </c>
      <c r="BD101" s="30">
        <f>'2'!BC53</f>
        <v>264.09999999999997</v>
      </c>
      <c r="BE101" s="30">
        <f>'2'!BD53</f>
        <v>14</v>
      </c>
      <c r="BF101" s="30">
        <f>'2'!BE53</f>
        <v>15</v>
      </c>
      <c r="BG101" s="30">
        <f>'2'!BF53</f>
        <v>8</v>
      </c>
      <c r="BH101" s="30">
        <f>'2'!BG53</f>
        <v>9</v>
      </c>
      <c r="BI101" s="30">
        <f>'2'!BH53</f>
        <v>1</v>
      </c>
      <c r="BJ101" s="30">
        <f>'2'!BI53</f>
        <v>47</v>
      </c>
      <c r="BK101" s="30">
        <f>'2'!BJ53</f>
        <v>217.09999999999997</v>
      </c>
      <c r="BL101" s="30">
        <f>'2'!BK53</f>
        <v>104.20799999999998</v>
      </c>
      <c r="BM101" s="30">
        <f>'2'!BL53</f>
        <v>112.89199999999998</v>
      </c>
    </row>
    <row r="102" spans="1:65">
      <c r="A102" s="78">
        <f>'2'!A54</f>
        <v>42888</v>
      </c>
      <c r="B102" s="82" t="str">
        <f t="shared" si="1"/>
        <v>20:00:00</v>
      </c>
      <c r="C102" s="30" t="str">
        <f>'2'!B54</f>
        <v>20H00</v>
      </c>
      <c r="D102" s="30">
        <f>'2'!C54</f>
        <v>975</v>
      </c>
      <c r="E102" s="30">
        <f>'2'!D54</f>
        <v>1010</v>
      </c>
      <c r="F102" s="30">
        <f>'2'!E54</f>
        <v>661</v>
      </c>
      <c r="G102" s="30">
        <f>'2'!F54</f>
        <v>69</v>
      </c>
      <c r="H102" s="30">
        <f>'2'!G54</f>
        <v>0</v>
      </c>
      <c r="I102" s="30">
        <f>'2'!H54</f>
        <v>23</v>
      </c>
      <c r="J102" s="30">
        <f>'2'!I54</f>
        <v>2646</v>
      </c>
      <c r="K102" s="30">
        <f>'2'!J54</f>
        <v>92</v>
      </c>
      <c r="L102" s="30">
        <f>'2'!K54</f>
        <v>556</v>
      </c>
      <c r="M102" s="30">
        <f>'2'!L54</f>
        <v>521</v>
      </c>
      <c r="N102" s="30">
        <f>'2'!M54</f>
        <v>310</v>
      </c>
      <c r="O102" s="30">
        <f>'2'!N54</f>
        <v>0</v>
      </c>
      <c r="P102" s="30">
        <f>'2'!O54</f>
        <v>18</v>
      </c>
      <c r="Q102" s="30">
        <f>'2'!P54</f>
        <v>18</v>
      </c>
      <c r="R102" s="30">
        <f>'2'!Q54</f>
        <v>10</v>
      </c>
      <c r="S102" s="30">
        <f>'2'!R54</f>
        <v>0</v>
      </c>
      <c r="T102" s="30">
        <f>'2'!S54</f>
        <v>1387</v>
      </c>
      <c r="U102" s="30">
        <f>'2'!T54</f>
        <v>46</v>
      </c>
      <c r="V102" s="30">
        <f>'2'!U54</f>
        <v>138</v>
      </c>
      <c r="W102" s="30">
        <f>'2'!V54</f>
        <v>5.51</v>
      </c>
      <c r="X102" s="30">
        <f>'2'!W54</f>
        <v>3.5</v>
      </c>
      <c r="Y102" s="30">
        <f>'2'!X54</f>
        <v>9.5</v>
      </c>
      <c r="Z102" s="30">
        <f>'2'!Y54</f>
        <v>5.6</v>
      </c>
      <c r="AA102" s="30">
        <f>'2'!Z54</f>
        <v>8.3000000000000007</v>
      </c>
      <c r="AB102" s="30">
        <f>'2'!AA54</f>
        <v>3.2</v>
      </c>
      <c r="AC102" s="30">
        <f>'2'!AB54</f>
        <v>0</v>
      </c>
      <c r="AD102" s="30">
        <f>'2'!AC54</f>
        <v>0</v>
      </c>
      <c r="AE102" s="30">
        <f>'2'!AD54</f>
        <v>0</v>
      </c>
      <c r="AF102" s="30">
        <f>'2'!AE54</f>
        <v>0.85</v>
      </c>
      <c r="AG102" s="30">
        <f>'2'!AF54</f>
        <v>0</v>
      </c>
      <c r="AH102" s="30">
        <f>'2'!AG54</f>
        <v>0</v>
      </c>
      <c r="AI102" s="30">
        <f>'2'!AH54</f>
        <v>0.85</v>
      </c>
      <c r="AJ102" s="30">
        <f>'2'!AI54</f>
        <v>75</v>
      </c>
      <c r="AK102" s="30">
        <f>'2'!AJ54</f>
        <v>75.849999999999994</v>
      </c>
      <c r="AL102" s="30">
        <f>'2'!AK54</f>
        <v>167.76</v>
      </c>
      <c r="AM102" s="30">
        <f>'2'!AL54</f>
        <v>174.45999999999998</v>
      </c>
      <c r="AN102" s="30">
        <f>'2'!AM54</f>
        <v>98.609999999999985</v>
      </c>
      <c r="AO102" s="30">
        <f>'2'!AN54</f>
        <v>0</v>
      </c>
      <c r="AP102" s="30">
        <f>'2'!AO54</f>
        <v>0</v>
      </c>
      <c r="AQ102" s="30">
        <f>'2'!AP54</f>
        <v>174.45999999999998</v>
      </c>
      <c r="AR102" s="30">
        <f>'2'!AQ54</f>
        <v>12.298000000000002</v>
      </c>
      <c r="AS102" s="30">
        <f>'2'!AR54</f>
        <v>0</v>
      </c>
      <c r="AT102" s="30">
        <f>'2'!AS54</f>
        <v>75.849999999999994</v>
      </c>
      <c r="AU102" s="30">
        <f>'2'!AT54</f>
        <v>104.20799999999998</v>
      </c>
      <c r="AV102" s="30">
        <f>'2'!AU54</f>
        <v>180.05799999999999</v>
      </c>
      <c r="AW102" s="30">
        <f>'2'!AV54</f>
        <v>0</v>
      </c>
      <c r="AX102" s="30">
        <f>'2'!AW54</f>
        <v>30</v>
      </c>
      <c r="AY102" s="30">
        <f>'2'!AX54</f>
        <v>200</v>
      </c>
      <c r="AZ102" s="30">
        <f>'2'!AY54</f>
        <v>0</v>
      </c>
      <c r="BA102" s="30">
        <f>'2'!AZ54</f>
        <v>36</v>
      </c>
      <c r="BB102" s="30">
        <f>'2'!BA54</f>
        <v>12</v>
      </c>
      <c r="BC102" s="30">
        <f>'2'!BB54</f>
        <v>278</v>
      </c>
      <c r="BD102" s="30">
        <f>'2'!BC54</f>
        <v>264.09999999999997</v>
      </c>
      <c r="BE102" s="30">
        <f>'2'!BD54</f>
        <v>14</v>
      </c>
      <c r="BF102" s="30">
        <f>'2'!BE54</f>
        <v>15</v>
      </c>
      <c r="BG102" s="30">
        <f>'2'!BF54</f>
        <v>8</v>
      </c>
      <c r="BH102" s="30">
        <f>'2'!BG54</f>
        <v>9</v>
      </c>
      <c r="BI102" s="30">
        <f>'2'!BH54</f>
        <v>1</v>
      </c>
      <c r="BJ102" s="30">
        <f>'2'!BI54</f>
        <v>47</v>
      </c>
      <c r="BK102" s="30">
        <f>'2'!BJ54</f>
        <v>217.09999999999997</v>
      </c>
      <c r="BL102" s="30">
        <f>'2'!BK54</f>
        <v>104.20799999999998</v>
      </c>
      <c r="BM102" s="30">
        <f>'2'!BL54</f>
        <v>112.89199999999998</v>
      </c>
    </row>
    <row r="103" spans="1:65">
      <c r="A103" s="78">
        <f>'2'!A55</f>
        <v>42888</v>
      </c>
      <c r="B103" s="82" t="str">
        <f t="shared" si="1"/>
        <v>20:15:00</v>
      </c>
      <c r="C103" s="30" t="str">
        <f>'2'!B55</f>
        <v>20H15</v>
      </c>
      <c r="D103" s="30">
        <f>'2'!C55</f>
        <v>975</v>
      </c>
      <c r="E103" s="30">
        <f>'2'!D55</f>
        <v>1010</v>
      </c>
      <c r="F103" s="30">
        <f>'2'!E55</f>
        <v>661</v>
      </c>
      <c r="G103" s="30">
        <f>'2'!F55</f>
        <v>69</v>
      </c>
      <c r="H103" s="30">
        <f>'2'!G55</f>
        <v>0</v>
      </c>
      <c r="I103" s="30">
        <f>'2'!H55</f>
        <v>23</v>
      </c>
      <c r="J103" s="30">
        <f>'2'!I55</f>
        <v>2646</v>
      </c>
      <c r="K103" s="30">
        <f>'2'!J55</f>
        <v>92</v>
      </c>
      <c r="L103" s="30">
        <f>'2'!K55</f>
        <v>556</v>
      </c>
      <c r="M103" s="30">
        <f>'2'!L55</f>
        <v>521</v>
      </c>
      <c r="N103" s="30">
        <f>'2'!M55</f>
        <v>310</v>
      </c>
      <c r="O103" s="30">
        <f>'2'!N55</f>
        <v>0</v>
      </c>
      <c r="P103" s="30">
        <f>'2'!O55</f>
        <v>18</v>
      </c>
      <c r="Q103" s="30">
        <f>'2'!P55</f>
        <v>18</v>
      </c>
      <c r="R103" s="30">
        <f>'2'!Q55</f>
        <v>10</v>
      </c>
      <c r="S103" s="30">
        <f>'2'!R55</f>
        <v>0</v>
      </c>
      <c r="T103" s="30">
        <f>'2'!S55</f>
        <v>1387</v>
      </c>
      <c r="U103" s="30">
        <f>'2'!T55</f>
        <v>46</v>
      </c>
      <c r="V103" s="30">
        <f>'2'!U55</f>
        <v>138</v>
      </c>
      <c r="W103" s="30">
        <f>'2'!V55</f>
        <v>5.51</v>
      </c>
      <c r="X103" s="30">
        <f>'2'!W55</f>
        <v>3.5</v>
      </c>
      <c r="Y103" s="30">
        <f>'2'!X55</f>
        <v>9.5</v>
      </c>
      <c r="Z103" s="30">
        <f>'2'!Y55</f>
        <v>5.6</v>
      </c>
      <c r="AA103" s="30">
        <f>'2'!Z55</f>
        <v>8.3000000000000007</v>
      </c>
      <c r="AB103" s="30">
        <f>'2'!AA55</f>
        <v>3.2</v>
      </c>
      <c r="AC103" s="30">
        <f>'2'!AB55</f>
        <v>0</v>
      </c>
      <c r="AD103" s="30">
        <f>'2'!AC55</f>
        <v>0</v>
      </c>
      <c r="AE103" s="30">
        <f>'2'!AD55</f>
        <v>0</v>
      </c>
      <c r="AF103" s="30">
        <f>'2'!AE55</f>
        <v>0.85</v>
      </c>
      <c r="AG103" s="30">
        <f>'2'!AF55</f>
        <v>0</v>
      </c>
      <c r="AH103" s="30">
        <f>'2'!AG55</f>
        <v>0</v>
      </c>
      <c r="AI103" s="30">
        <f>'2'!AH55</f>
        <v>0.85</v>
      </c>
      <c r="AJ103" s="30">
        <f>'2'!AI55</f>
        <v>75</v>
      </c>
      <c r="AK103" s="30">
        <f>'2'!AJ55</f>
        <v>75.849999999999994</v>
      </c>
      <c r="AL103" s="30">
        <f>'2'!AK55</f>
        <v>167.76</v>
      </c>
      <c r="AM103" s="30">
        <f>'2'!AL55</f>
        <v>174.45999999999998</v>
      </c>
      <c r="AN103" s="30">
        <f>'2'!AM55</f>
        <v>98.609999999999985</v>
      </c>
      <c r="AO103" s="30">
        <f>'2'!AN55</f>
        <v>0</v>
      </c>
      <c r="AP103" s="30">
        <f>'2'!AO55</f>
        <v>0</v>
      </c>
      <c r="AQ103" s="30">
        <f>'2'!AP55</f>
        <v>174.45999999999998</v>
      </c>
      <c r="AR103" s="30">
        <f>'2'!AQ55</f>
        <v>12.298000000000002</v>
      </c>
      <c r="AS103" s="30">
        <f>'2'!AR55</f>
        <v>0</v>
      </c>
      <c r="AT103" s="30">
        <f>'2'!AS55</f>
        <v>75.849999999999994</v>
      </c>
      <c r="AU103" s="30">
        <f>'2'!AT55</f>
        <v>104.20799999999998</v>
      </c>
      <c r="AV103" s="30">
        <f>'2'!AU55</f>
        <v>180.05799999999999</v>
      </c>
      <c r="AW103" s="30">
        <f>'2'!AV55</f>
        <v>0</v>
      </c>
      <c r="AX103" s="30">
        <f>'2'!AW55</f>
        <v>30</v>
      </c>
      <c r="AY103" s="30">
        <f>'2'!AX55</f>
        <v>200</v>
      </c>
      <c r="AZ103" s="30">
        <f>'2'!AY55</f>
        <v>0</v>
      </c>
      <c r="BA103" s="30">
        <f>'2'!AZ55</f>
        <v>36</v>
      </c>
      <c r="BB103" s="30">
        <f>'2'!BA55</f>
        <v>12</v>
      </c>
      <c r="BC103" s="30">
        <f>'2'!BB55</f>
        <v>278</v>
      </c>
      <c r="BD103" s="30">
        <f>'2'!BC55</f>
        <v>264.09999999999997</v>
      </c>
      <c r="BE103" s="30">
        <f>'2'!BD55</f>
        <v>14</v>
      </c>
      <c r="BF103" s="30">
        <f>'2'!BE55</f>
        <v>15</v>
      </c>
      <c r="BG103" s="30">
        <f>'2'!BF55</f>
        <v>8</v>
      </c>
      <c r="BH103" s="30">
        <f>'2'!BG55</f>
        <v>9</v>
      </c>
      <c r="BI103" s="30">
        <f>'2'!BH55</f>
        <v>1</v>
      </c>
      <c r="BJ103" s="30">
        <f>'2'!BI55</f>
        <v>47</v>
      </c>
      <c r="BK103" s="30">
        <f>'2'!BJ55</f>
        <v>217.09999999999997</v>
      </c>
      <c r="BL103" s="30">
        <f>'2'!BK55</f>
        <v>104.20799999999998</v>
      </c>
      <c r="BM103" s="30">
        <f>'2'!BL55</f>
        <v>112.89199999999998</v>
      </c>
    </row>
    <row r="104" spans="1:65">
      <c r="A104" s="78">
        <f>'2'!A56</f>
        <v>42888</v>
      </c>
      <c r="B104" s="82" t="str">
        <f t="shared" si="1"/>
        <v>20:30:00</v>
      </c>
      <c r="C104" s="30" t="str">
        <f>'2'!B56</f>
        <v>20H30</v>
      </c>
      <c r="D104" s="30">
        <f>'2'!C56</f>
        <v>978</v>
      </c>
      <c r="E104" s="30">
        <f>'2'!D56</f>
        <v>1010</v>
      </c>
      <c r="F104" s="30">
        <f>'2'!E56</f>
        <v>665</v>
      </c>
      <c r="G104" s="30">
        <f>'2'!F56</f>
        <v>69</v>
      </c>
      <c r="H104" s="30">
        <f>'2'!G56</f>
        <v>0</v>
      </c>
      <c r="I104" s="30">
        <f>'2'!H56</f>
        <v>23</v>
      </c>
      <c r="J104" s="30">
        <f>'2'!I56</f>
        <v>2653</v>
      </c>
      <c r="K104" s="30">
        <f>'2'!J56</f>
        <v>92</v>
      </c>
      <c r="L104" s="30">
        <f>'2'!K56</f>
        <v>575</v>
      </c>
      <c r="M104" s="30">
        <f>'2'!L56</f>
        <v>517</v>
      </c>
      <c r="N104" s="30">
        <f>'2'!M56</f>
        <v>270</v>
      </c>
      <c r="O104" s="30">
        <f>'2'!N56</f>
        <v>0</v>
      </c>
      <c r="P104" s="30">
        <f>'2'!O56</f>
        <v>19</v>
      </c>
      <c r="Q104" s="30">
        <f>'2'!P56</f>
        <v>17</v>
      </c>
      <c r="R104" s="30">
        <f>'2'!Q56</f>
        <v>9</v>
      </c>
      <c r="S104" s="30">
        <f>'2'!R56</f>
        <v>0</v>
      </c>
      <c r="T104" s="30">
        <f>'2'!S56</f>
        <v>1362</v>
      </c>
      <c r="U104" s="30">
        <f>'2'!T56</f>
        <v>45</v>
      </c>
      <c r="V104" s="30">
        <f>'2'!U56</f>
        <v>137</v>
      </c>
      <c r="W104" s="30">
        <f>'2'!V56</f>
        <v>5.51</v>
      </c>
      <c r="X104" s="30">
        <f>'2'!W56</f>
        <v>3.5</v>
      </c>
      <c r="Y104" s="30">
        <f>'2'!X56</f>
        <v>9.5</v>
      </c>
      <c r="Z104" s="30">
        <f>'2'!Y56</f>
        <v>5.6</v>
      </c>
      <c r="AA104" s="30">
        <f>'2'!Z56</f>
        <v>8.3000000000000007</v>
      </c>
      <c r="AB104" s="30">
        <f>'2'!AA56</f>
        <v>3.2</v>
      </c>
      <c r="AC104" s="30">
        <f>'2'!AB56</f>
        <v>0</v>
      </c>
      <c r="AD104" s="30">
        <f>'2'!AC56</f>
        <v>0</v>
      </c>
      <c r="AE104" s="30">
        <f>'2'!AD56</f>
        <v>0</v>
      </c>
      <c r="AF104" s="30">
        <f>'2'!AE56</f>
        <v>0.85</v>
      </c>
      <c r="AG104" s="30">
        <f>'2'!AF56</f>
        <v>0</v>
      </c>
      <c r="AH104" s="30">
        <f>'2'!AG56</f>
        <v>0</v>
      </c>
      <c r="AI104" s="30">
        <f>'2'!AH56</f>
        <v>0.85</v>
      </c>
      <c r="AJ104" s="30">
        <f>'2'!AI56</f>
        <v>75</v>
      </c>
      <c r="AK104" s="30">
        <f>'2'!AJ56</f>
        <v>75.849999999999994</v>
      </c>
      <c r="AL104" s="30">
        <f>'2'!AK56</f>
        <v>166.76</v>
      </c>
      <c r="AM104" s="30">
        <f>'2'!AL56</f>
        <v>173.45999999999998</v>
      </c>
      <c r="AN104" s="30">
        <f>'2'!AM56</f>
        <v>97.609999999999985</v>
      </c>
      <c r="AO104" s="30">
        <f>'2'!AN56</f>
        <v>0</v>
      </c>
      <c r="AP104" s="30">
        <f>'2'!AO56</f>
        <v>0</v>
      </c>
      <c r="AQ104" s="30">
        <f>'2'!AP56</f>
        <v>173.45999999999998</v>
      </c>
      <c r="AR104" s="30">
        <f>'2'!AQ56</f>
        <v>13.298000000000002</v>
      </c>
      <c r="AS104" s="30">
        <f>'2'!AR56</f>
        <v>0</v>
      </c>
      <c r="AT104" s="30">
        <f>'2'!AS56</f>
        <v>75.849999999999994</v>
      </c>
      <c r="AU104" s="30">
        <f>'2'!AT56</f>
        <v>104.20799999999998</v>
      </c>
      <c r="AV104" s="30">
        <f>'2'!AU56</f>
        <v>180.05799999999999</v>
      </c>
      <c r="AW104" s="30">
        <f>'2'!AV56</f>
        <v>0</v>
      </c>
      <c r="AX104" s="30">
        <f>'2'!AW56</f>
        <v>30</v>
      </c>
      <c r="AY104" s="30">
        <f>'2'!AX56</f>
        <v>200</v>
      </c>
      <c r="AZ104" s="30">
        <f>'2'!AY56</f>
        <v>0</v>
      </c>
      <c r="BA104" s="30">
        <f>'2'!AZ56</f>
        <v>36</v>
      </c>
      <c r="BB104" s="30">
        <f>'2'!BA56</f>
        <v>12</v>
      </c>
      <c r="BC104" s="30">
        <f>'2'!BB56</f>
        <v>278</v>
      </c>
      <c r="BD104" s="30">
        <f>'2'!BC56</f>
        <v>264.09999999999997</v>
      </c>
      <c r="BE104" s="30">
        <f>'2'!BD56</f>
        <v>14</v>
      </c>
      <c r="BF104" s="30">
        <f>'2'!BE56</f>
        <v>15</v>
      </c>
      <c r="BG104" s="30">
        <f>'2'!BF56</f>
        <v>8</v>
      </c>
      <c r="BH104" s="30">
        <f>'2'!BG56</f>
        <v>9</v>
      </c>
      <c r="BI104" s="30">
        <f>'2'!BH56</f>
        <v>1</v>
      </c>
      <c r="BJ104" s="30">
        <f>'2'!BI56</f>
        <v>47</v>
      </c>
      <c r="BK104" s="30">
        <f>'2'!BJ56</f>
        <v>217.09999999999997</v>
      </c>
      <c r="BL104" s="30">
        <f>'2'!BK56</f>
        <v>104.20799999999998</v>
      </c>
      <c r="BM104" s="30">
        <f>'2'!BL56</f>
        <v>112.89199999999998</v>
      </c>
    </row>
    <row r="105" spans="1:65">
      <c r="A105" s="78">
        <f>'2'!A57</f>
        <v>42888</v>
      </c>
      <c r="B105" s="82" t="str">
        <f t="shared" si="1"/>
        <v>20:45:00</v>
      </c>
      <c r="C105" s="30" t="str">
        <f>'2'!B57</f>
        <v>20H45</v>
      </c>
      <c r="D105" s="30">
        <f>'2'!C57</f>
        <v>978</v>
      </c>
      <c r="E105" s="30">
        <f>'2'!D57</f>
        <v>1010</v>
      </c>
      <c r="F105" s="30">
        <f>'2'!E57</f>
        <v>665</v>
      </c>
      <c r="G105" s="30">
        <f>'2'!F57</f>
        <v>69</v>
      </c>
      <c r="H105" s="30">
        <f>'2'!G57</f>
        <v>0</v>
      </c>
      <c r="I105" s="30">
        <f>'2'!H57</f>
        <v>23</v>
      </c>
      <c r="J105" s="30">
        <f>'2'!I57</f>
        <v>2653</v>
      </c>
      <c r="K105" s="30">
        <f>'2'!J57</f>
        <v>92</v>
      </c>
      <c r="L105" s="30">
        <f>'2'!K57</f>
        <v>575</v>
      </c>
      <c r="M105" s="30">
        <f>'2'!L57</f>
        <v>517</v>
      </c>
      <c r="N105" s="30">
        <f>'2'!M57</f>
        <v>270</v>
      </c>
      <c r="O105" s="30">
        <f>'2'!N57</f>
        <v>0</v>
      </c>
      <c r="P105" s="30">
        <f>'2'!O57</f>
        <v>19</v>
      </c>
      <c r="Q105" s="30">
        <f>'2'!P57</f>
        <v>17</v>
      </c>
      <c r="R105" s="30">
        <f>'2'!Q57</f>
        <v>9</v>
      </c>
      <c r="S105" s="30">
        <f>'2'!R57</f>
        <v>0</v>
      </c>
      <c r="T105" s="30">
        <f>'2'!S57</f>
        <v>1362</v>
      </c>
      <c r="U105" s="30">
        <f>'2'!T57</f>
        <v>45</v>
      </c>
      <c r="V105" s="30">
        <f>'2'!U57</f>
        <v>137</v>
      </c>
      <c r="W105" s="30">
        <f>'2'!V57</f>
        <v>5.51</v>
      </c>
      <c r="X105" s="30">
        <f>'2'!W57</f>
        <v>3.5</v>
      </c>
      <c r="Y105" s="30">
        <f>'2'!X57</f>
        <v>9.5</v>
      </c>
      <c r="Z105" s="30">
        <f>'2'!Y57</f>
        <v>5.6</v>
      </c>
      <c r="AA105" s="30">
        <f>'2'!Z57</f>
        <v>8.3000000000000007</v>
      </c>
      <c r="AB105" s="30">
        <f>'2'!AA57</f>
        <v>3.2</v>
      </c>
      <c r="AC105" s="30">
        <f>'2'!AB57</f>
        <v>0</v>
      </c>
      <c r="AD105" s="30">
        <f>'2'!AC57</f>
        <v>0</v>
      </c>
      <c r="AE105" s="30">
        <f>'2'!AD57</f>
        <v>0</v>
      </c>
      <c r="AF105" s="30">
        <f>'2'!AE57</f>
        <v>0.85</v>
      </c>
      <c r="AG105" s="30">
        <f>'2'!AF57</f>
        <v>0</v>
      </c>
      <c r="AH105" s="30">
        <f>'2'!AG57</f>
        <v>0</v>
      </c>
      <c r="AI105" s="30">
        <f>'2'!AH57</f>
        <v>0.85</v>
      </c>
      <c r="AJ105" s="30">
        <f>'2'!AI57</f>
        <v>75</v>
      </c>
      <c r="AK105" s="30">
        <f>'2'!AJ57</f>
        <v>75.849999999999994</v>
      </c>
      <c r="AL105" s="30">
        <f>'2'!AK57</f>
        <v>166.76</v>
      </c>
      <c r="AM105" s="30">
        <f>'2'!AL57</f>
        <v>173.45999999999998</v>
      </c>
      <c r="AN105" s="30">
        <f>'2'!AM57</f>
        <v>97.609999999999985</v>
      </c>
      <c r="AO105" s="30">
        <f>'2'!AN57</f>
        <v>0</v>
      </c>
      <c r="AP105" s="30">
        <f>'2'!AO57</f>
        <v>0</v>
      </c>
      <c r="AQ105" s="30">
        <f>'2'!AP57</f>
        <v>173.45999999999998</v>
      </c>
      <c r="AR105" s="30">
        <f>'2'!AQ57</f>
        <v>13.298000000000002</v>
      </c>
      <c r="AS105" s="30">
        <f>'2'!AR57</f>
        <v>0</v>
      </c>
      <c r="AT105" s="30">
        <f>'2'!AS57</f>
        <v>75.849999999999994</v>
      </c>
      <c r="AU105" s="30">
        <f>'2'!AT57</f>
        <v>104.20799999999998</v>
      </c>
      <c r="AV105" s="30">
        <f>'2'!AU57</f>
        <v>180.05799999999999</v>
      </c>
      <c r="AW105" s="30">
        <f>'2'!AV57</f>
        <v>0</v>
      </c>
      <c r="AX105" s="30">
        <f>'2'!AW57</f>
        <v>30</v>
      </c>
      <c r="AY105" s="30">
        <f>'2'!AX57</f>
        <v>200</v>
      </c>
      <c r="AZ105" s="30">
        <f>'2'!AY57</f>
        <v>0</v>
      </c>
      <c r="BA105" s="30">
        <f>'2'!AZ57</f>
        <v>36</v>
      </c>
      <c r="BB105" s="30">
        <f>'2'!BA57</f>
        <v>12</v>
      </c>
      <c r="BC105" s="30">
        <f>'2'!BB57</f>
        <v>278</v>
      </c>
      <c r="BD105" s="30">
        <f>'2'!BC57</f>
        <v>264.09999999999997</v>
      </c>
      <c r="BE105" s="30">
        <f>'2'!BD57</f>
        <v>14</v>
      </c>
      <c r="BF105" s="30">
        <f>'2'!BE57</f>
        <v>15</v>
      </c>
      <c r="BG105" s="30">
        <f>'2'!BF57</f>
        <v>8</v>
      </c>
      <c r="BH105" s="30">
        <f>'2'!BG57</f>
        <v>9</v>
      </c>
      <c r="BI105" s="30">
        <f>'2'!BH57</f>
        <v>1</v>
      </c>
      <c r="BJ105" s="30">
        <f>'2'!BI57</f>
        <v>47</v>
      </c>
      <c r="BK105" s="30">
        <f>'2'!BJ57</f>
        <v>217.09999999999997</v>
      </c>
      <c r="BL105" s="30">
        <f>'2'!BK57</f>
        <v>104.20799999999998</v>
      </c>
      <c r="BM105" s="30">
        <f>'2'!BL57</f>
        <v>112.89199999999998</v>
      </c>
    </row>
    <row r="106" spans="1:65">
      <c r="A106" s="78">
        <f>'2'!A58</f>
        <v>42888</v>
      </c>
      <c r="B106" s="82" t="str">
        <f t="shared" si="1"/>
        <v>21:00:00</v>
      </c>
      <c r="C106" s="30" t="str">
        <f>'2'!B58</f>
        <v>21H00</v>
      </c>
      <c r="D106" s="30">
        <f>'2'!C58</f>
        <v>969</v>
      </c>
      <c r="E106" s="30">
        <f>'2'!D58</f>
        <v>942</v>
      </c>
      <c r="F106" s="30">
        <f>'2'!E58</f>
        <v>668</v>
      </c>
      <c r="G106" s="30">
        <f>'2'!F58</f>
        <v>67</v>
      </c>
      <c r="H106" s="30">
        <f>'2'!G58</f>
        <v>0</v>
      </c>
      <c r="I106" s="30">
        <f>'2'!H58</f>
        <v>23</v>
      </c>
      <c r="J106" s="30">
        <f>'2'!I58</f>
        <v>2579</v>
      </c>
      <c r="K106" s="30">
        <f>'2'!J58</f>
        <v>90</v>
      </c>
      <c r="L106" s="30">
        <f>'2'!K58</f>
        <v>563</v>
      </c>
      <c r="M106" s="30">
        <f>'2'!L58</f>
        <v>506</v>
      </c>
      <c r="N106" s="30">
        <f>'2'!M58</f>
        <v>240</v>
      </c>
      <c r="O106" s="30">
        <f>'2'!N58</f>
        <v>0</v>
      </c>
      <c r="P106" s="30">
        <f>'2'!O58</f>
        <v>19</v>
      </c>
      <c r="Q106" s="30">
        <f>'2'!P58</f>
        <v>17</v>
      </c>
      <c r="R106" s="30">
        <f>'2'!Q58</f>
        <v>9</v>
      </c>
      <c r="S106" s="30">
        <f>'2'!R58</f>
        <v>0</v>
      </c>
      <c r="T106" s="30">
        <f>'2'!S58</f>
        <v>1309</v>
      </c>
      <c r="U106" s="30">
        <f>'2'!T58</f>
        <v>45</v>
      </c>
      <c r="V106" s="30">
        <f>'2'!U58</f>
        <v>135</v>
      </c>
      <c r="W106" s="30">
        <f>'2'!V58</f>
        <v>5.51</v>
      </c>
      <c r="X106" s="30">
        <f>'2'!W58</f>
        <v>3.5</v>
      </c>
      <c r="Y106" s="30">
        <f>'2'!X58</f>
        <v>9.5</v>
      </c>
      <c r="Z106" s="30">
        <f>'2'!Y58</f>
        <v>5.6</v>
      </c>
      <c r="AA106" s="30">
        <f>'2'!Z58</f>
        <v>8.1999999999999993</v>
      </c>
      <c r="AB106" s="30">
        <f>'2'!AA58</f>
        <v>3.3</v>
      </c>
      <c r="AC106" s="30">
        <f>'2'!AB58</f>
        <v>0</v>
      </c>
      <c r="AD106" s="30">
        <f>'2'!AC58</f>
        <v>0</v>
      </c>
      <c r="AE106" s="30">
        <f>'2'!AD58</f>
        <v>0</v>
      </c>
      <c r="AF106" s="30">
        <f>'2'!AE58</f>
        <v>0.875</v>
      </c>
      <c r="AG106" s="30">
        <f>'2'!AF58</f>
        <v>0</v>
      </c>
      <c r="AH106" s="30">
        <f>'2'!AG58</f>
        <v>0</v>
      </c>
      <c r="AI106" s="30">
        <f>'2'!AH58</f>
        <v>0.875</v>
      </c>
      <c r="AJ106" s="30">
        <f>'2'!AI58</f>
        <v>75</v>
      </c>
      <c r="AK106" s="30">
        <f>'2'!AJ58</f>
        <v>75.875</v>
      </c>
      <c r="AL106" s="30">
        <f>'2'!AK58</f>
        <v>164.68499999999997</v>
      </c>
      <c r="AM106" s="30">
        <f>'2'!AL58</f>
        <v>171.48499999999999</v>
      </c>
      <c r="AN106" s="30">
        <f>'2'!AM58</f>
        <v>95.609999999999985</v>
      </c>
      <c r="AO106" s="30">
        <f>'2'!AN58</f>
        <v>0</v>
      </c>
      <c r="AP106" s="30">
        <f>'2'!AO58</f>
        <v>0</v>
      </c>
      <c r="AQ106" s="30">
        <f>'2'!AP58</f>
        <v>171.48499999999999</v>
      </c>
      <c r="AR106" s="30">
        <f>'2'!AQ58</f>
        <v>15.397999999999996</v>
      </c>
      <c r="AS106" s="30">
        <f>'2'!AR58</f>
        <v>0</v>
      </c>
      <c r="AT106" s="30">
        <f>'2'!AS58</f>
        <v>75.875</v>
      </c>
      <c r="AU106" s="30">
        <f>'2'!AT58</f>
        <v>104.20799999999998</v>
      </c>
      <c r="AV106" s="30">
        <f>'2'!AU58</f>
        <v>180.08299999999997</v>
      </c>
      <c r="AW106" s="30">
        <f>'2'!AV58</f>
        <v>0</v>
      </c>
      <c r="AX106" s="30">
        <f>'2'!AW58</f>
        <v>30</v>
      </c>
      <c r="AY106" s="30">
        <f>'2'!AX58</f>
        <v>200</v>
      </c>
      <c r="AZ106" s="30">
        <f>'2'!AY58</f>
        <v>0</v>
      </c>
      <c r="BA106" s="30">
        <f>'2'!AZ58</f>
        <v>36</v>
      </c>
      <c r="BB106" s="30">
        <f>'2'!BA58</f>
        <v>12</v>
      </c>
      <c r="BC106" s="30">
        <f>'2'!BB58</f>
        <v>278</v>
      </c>
      <c r="BD106" s="30">
        <f>'2'!BC58</f>
        <v>264.09999999999997</v>
      </c>
      <c r="BE106" s="30">
        <f>'2'!BD58</f>
        <v>14</v>
      </c>
      <c r="BF106" s="30">
        <f>'2'!BE58</f>
        <v>15</v>
      </c>
      <c r="BG106" s="30">
        <f>'2'!BF58</f>
        <v>8</v>
      </c>
      <c r="BH106" s="30">
        <f>'2'!BG58</f>
        <v>9</v>
      </c>
      <c r="BI106" s="30">
        <f>'2'!BH58</f>
        <v>1</v>
      </c>
      <c r="BJ106" s="30">
        <f>'2'!BI58</f>
        <v>47</v>
      </c>
      <c r="BK106" s="30">
        <f>'2'!BJ58</f>
        <v>217.09999999999997</v>
      </c>
      <c r="BL106" s="30">
        <f>'2'!BK58</f>
        <v>104.20799999999998</v>
      </c>
      <c r="BM106" s="30">
        <f>'2'!BL58</f>
        <v>112.89199999999998</v>
      </c>
    </row>
    <row r="107" spans="1:65">
      <c r="A107" s="78">
        <f>'2'!A59</f>
        <v>42888</v>
      </c>
      <c r="B107" s="82" t="str">
        <f t="shared" si="1"/>
        <v>21:15:00</v>
      </c>
      <c r="C107" s="30" t="str">
        <f>'2'!B59</f>
        <v>21H15</v>
      </c>
      <c r="D107" s="30">
        <f>'2'!C59</f>
        <v>969</v>
      </c>
      <c r="E107" s="30">
        <f>'2'!D59</f>
        <v>942</v>
      </c>
      <c r="F107" s="30">
        <f>'2'!E59</f>
        <v>668</v>
      </c>
      <c r="G107" s="30">
        <f>'2'!F59</f>
        <v>67</v>
      </c>
      <c r="H107" s="30">
        <f>'2'!G59</f>
        <v>0</v>
      </c>
      <c r="I107" s="30">
        <f>'2'!H59</f>
        <v>23</v>
      </c>
      <c r="J107" s="30">
        <f>'2'!I59</f>
        <v>2579</v>
      </c>
      <c r="K107" s="30">
        <f>'2'!J59</f>
        <v>90</v>
      </c>
      <c r="L107" s="30">
        <f>'2'!K59</f>
        <v>563</v>
      </c>
      <c r="M107" s="30">
        <f>'2'!L59</f>
        <v>506</v>
      </c>
      <c r="N107" s="30">
        <f>'2'!M59</f>
        <v>240</v>
      </c>
      <c r="O107" s="30">
        <f>'2'!N59</f>
        <v>0</v>
      </c>
      <c r="P107" s="30">
        <f>'2'!O59</f>
        <v>19</v>
      </c>
      <c r="Q107" s="30">
        <f>'2'!P59</f>
        <v>17</v>
      </c>
      <c r="R107" s="30">
        <f>'2'!Q59</f>
        <v>9</v>
      </c>
      <c r="S107" s="30">
        <f>'2'!R59</f>
        <v>0</v>
      </c>
      <c r="T107" s="30">
        <f>'2'!S59</f>
        <v>1309</v>
      </c>
      <c r="U107" s="30">
        <f>'2'!T59</f>
        <v>45</v>
      </c>
      <c r="V107" s="30">
        <f>'2'!U59</f>
        <v>135</v>
      </c>
      <c r="W107" s="30">
        <f>'2'!V59</f>
        <v>5.51</v>
      </c>
      <c r="X107" s="30">
        <f>'2'!W59</f>
        <v>3.5</v>
      </c>
      <c r="Y107" s="30">
        <f>'2'!X59</f>
        <v>9.5</v>
      </c>
      <c r="Z107" s="30">
        <f>'2'!Y59</f>
        <v>5.6</v>
      </c>
      <c r="AA107" s="30">
        <f>'2'!Z59</f>
        <v>8.1999999999999993</v>
      </c>
      <c r="AB107" s="30">
        <f>'2'!AA59</f>
        <v>3.3</v>
      </c>
      <c r="AC107" s="30">
        <f>'2'!AB59</f>
        <v>0</v>
      </c>
      <c r="AD107" s="30">
        <f>'2'!AC59</f>
        <v>0</v>
      </c>
      <c r="AE107" s="30">
        <f>'2'!AD59</f>
        <v>0</v>
      </c>
      <c r="AF107" s="30">
        <f>'2'!AE59</f>
        <v>0.875</v>
      </c>
      <c r="AG107" s="30">
        <f>'2'!AF59</f>
        <v>0</v>
      </c>
      <c r="AH107" s="30">
        <f>'2'!AG59</f>
        <v>0</v>
      </c>
      <c r="AI107" s="30">
        <f>'2'!AH59</f>
        <v>0.875</v>
      </c>
      <c r="AJ107" s="30">
        <f>'2'!AI59</f>
        <v>75</v>
      </c>
      <c r="AK107" s="30">
        <f>'2'!AJ59</f>
        <v>75.875</v>
      </c>
      <c r="AL107" s="30">
        <f>'2'!AK59</f>
        <v>164.68499999999997</v>
      </c>
      <c r="AM107" s="30">
        <f>'2'!AL59</f>
        <v>171.48499999999999</v>
      </c>
      <c r="AN107" s="30">
        <f>'2'!AM59</f>
        <v>95.609999999999985</v>
      </c>
      <c r="AO107" s="30">
        <f>'2'!AN59</f>
        <v>0</v>
      </c>
      <c r="AP107" s="30">
        <f>'2'!AO59</f>
        <v>0</v>
      </c>
      <c r="AQ107" s="30">
        <f>'2'!AP59</f>
        <v>171.48499999999999</v>
      </c>
      <c r="AR107" s="30">
        <f>'2'!AQ59</f>
        <v>15.397999999999996</v>
      </c>
      <c r="AS107" s="30">
        <f>'2'!AR59</f>
        <v>0</v>
      </c>
      <c r="AT107" s="30">
        <f>'2'!AS59</f>
        <v>75.875</v>
      </c>
      <c r="AU107" s="30">
        <f>'2'!AT59</f>
        <v>104.20799999999998</v>
      </c>
      <c r="AV107" s="30">
        <f>'2'!AU59</f>
        <v>180.08299999999997</v>
      </c>
      <c r="AW107" s="30">
        <f>'2'!AV59</f>
        <v>0</v>
      </c>
      <c r="AX107" s="30">
        <f>'2'!AW59</f>
        <v>30</v>
      </c>
      <c r="AY107" s="30">
        <f>'2'!AX59</f>
        <v>200</v>
      </c>
      <c r="AZ107" s="30">
        <f>'2'!AY59</f>
        <v>0</v>
      </c>
      <c r="BA107" s="30">
        <f>'2'!AZ59</f>
        <v>36</v>
      </c>
      <c r="BB107" s="30">
        <f>'2'!BA59</f>
        <v>12</v>
      </c>
      <c r="BC107" s="30">
        <f>'2'!BB59</f>
        <v>278</v>
      </c>
      <c r="BD107" s="30">
        <f>'2'!BC59</f>
        <v>264.09999999999997</v>
      </c>
      <c r="BE107" s="30">
        <f>'2'!BD59</f>
        <v>14</v>
      </c>
      <c r="BF107" s="30">
        <f>'2'!BE59</f>
        <v>15</v>
      </c>
      <c r="BG107" s="30">
        <f>'2'!BF59</f>
        <v>8</v>
      </c>
      <c r="BH107" s="30">
        <f>'2'!BG59</f>
        <v>9</v>
      </c>
      <c r="BI107" s="30">
        <f>'2'!BH59</f>
        <v>1</v>
      </c>
      <c r="BJ107" s="30">
        <f>'2'!BI59</f>
        <v>47</v>
      </c>
      <c r="BK107" s="30">
        <f>'2'!BJ59</f>
        <v>217.09999999999997</v>
      </c>
      <c r="BL107" s="30">
        <f>'2'!BK59</f>
        <v>104.20799999999998</v>
      </c>
      <c r="BM107" s="30">
        <f>'2'!BL59</f>
        <v>112.89199999999998</v>
      </c>
    </row>
    <row r="108" spans="1:65">
      <c r="A108" s="78">
        <f>'2'!A60</f>
        <v>42888</v>
      </c>
      <c r="B108" s="82" t="str">
        <f t="shared" si="1"/>
        <v>21:30:00</v>
      </c>
      <c r="C108" s="30" t="str">
        <f>'2'!B60</f>
        <v>21H30</v>
      </c>
      <c r="D108" s="30">
        <f>'2'!C60</f>
        <v>964</v>
      </c>
      <c r="E108" s="30">
        <f>'2'!D60</f>
        <v>950</v>
      </c>
      <c r="F108" s="30">
        <f>'2'!E60</f>
        <v>651</v>
      </c>
      <c r="G108" s="30">
        <f>'2'!F60</f>
        <v>67</v>
      </c>
      <c r="H108" s="30">
        <f>'2'!G60</f>
        <v>0</v>
      </c>
      <c r="I108" s="30">
        <f>'2'!H60</f>
        <v>22</v>
      </c>
      <c r="J108" s="30">
        <f>'2'!I60</f>
        <v>2565</v>
      </c>
      <c r="K108" s="30">
        <f>'2'!J60</f>
        <v>89</v>
      </c>
      <c r="L108" s="30">
        <f>'2'!K60</f>
        <v>566</v>
      </c>
      <c r="M108" s="30">
        <f>'2'!L60</f>
        <v>598</v>
      </c>
      <c r="N108" s="30">
        <f>'2'!M60</f>
        <v>250</v>
      </c>
      <c r="O108" s="30">
        <f>'2'!N60</f>
        <v>0</v>
      </c>
      <c r="P108" s="30">
        <f>'2'!O60</f>
        <v>19</v>
      </c>
      <c r="Q108" s="30">
        <f>'2'!P60</f>
        <v>17</v>
      </c>
      <c r="R108" s="30">
        <f>'2'!Q60</f>
        <v>9</v>
      </c>
      <c r="S108" s="30">
        <f>'2'!R60</f>
        <v>0</v>
      </c>
      <c r="T108" s="30">
        <f>'2'!S60</f>
        <v>1414</v>
      </c>
      <c r="U108" s="30">
        <f>'2'!T60</f>
        <v>45</v>
      </c>
      <c r="V108" s="30">
        <f>'2'!U60</f>
        <v>134</v>
      </c>
      <c r="W108" s="30">
        <f>'2'!V60</f>
        <v>5.51</v>
      </c>
      <c r="X108" s="30">
        <f>'2'!W60</f>
        <v>3.5</v>
      </c>
      <c r="Y108" s="30">
        <f>'2'!X60</f>
        <v>9.5</v>
      </c>
      <c r="Z108" s="30">
        <f>'2'!Y60</f>
        <v>5.6</v>
      </c>
      <c r="AA108" s="30">
        <f>'2'!Z60</f>
        <v>8.1999999999999993</v>
      </c>
      <c r="AB108" s="30">
        <f>'2'!AA60</f>
        <v>3.3</v>
      </c>
      <c r="AC108" s="30">
        <f>'2'!AB60</f>
        <v>0</v>
      </c>
      <c r="AD108" s="30">
        <f>'2'!AC60</f>
        <v>0</v>
      </c>
      <c r="AE108" s="30">
        <f>'2'!AD60</f>
        <v>0</v>
      </c>
      <c r="AF108" s="30">
        <f>'2'!AE60</f>
        <v>0.875</v>
      </c>
      <c r="AG108" s="30">
        <f>'2'!AF60</f>
        <v>0</v>
      </c>
      <c r="AH108" s="30">
        <f>'2'!AG60</f>
        <v>0</v>
      </c>
      <c r="AI108" s="30">
        <f>'2'!AH60</f>
        <v>0.875</v>
      </c>
      <c r="AJ108" s="30">
        <f>'2'!AI60</f>
        <v>75</v>
      </c>
      <c r="AK108" s="30">
        <f>'2'!AJ60</f>
        <v>75.875</v>
      </c>
      <c r="AL108" s="30">
        <f>'2'!AK60</f>
        <v>163.68499999999997</v>
      </c>
      <c r="AM108" s="30">
        <f>'2'!AL60</f>
        <v>170.48499999999999</v>
      </c>
      <c r="AN108" s="30">
        <f>'2'!AM60</f>
        <v>94.609999999999985</v>
      </c>
      <c r="AO108" s="30">
        <f>'2'!AN60</f>
        <v>0</v>
      </c>
      <c r="AP108" s="30">
        <f>'2'!AO60</f>
        <v>0</v>
      </c>
      <c r="AQ108" s="30">
        <f>'2'!AP60</f>
        <v>170.48499999999999</v>
      </c>
      <c r="AR108" s="30">
        <f>'2'!AQ60</f>
        <v>16.397999999999996</v>
      </c>
      <c r="AS108" s="30">
        <f>'2'!AR60</f>
        <v>0</v>
      </c>
      <c r="AT108" s="30">
        <f>'2'!AS60</f>
        <v>75.875</v>
      </c>
      <c r="AU108" s="30">
        <f>'2'!AT60</f>
        <v>104.20799999999998</v>
      </c>
      <c r="AV108" s="30">
        <f>'2'!AU60</f>
        <v>180.08299999999997</v>
      </c>
      <c r="AW108" s="30">
        <f>'2'!AV60</f>
        <v>0</v>
      </c>
      <c r="AX108" s="30">
        <f>'2'!AW60</f>
        <v>30</v>
      </c>
      <c r="AY108" s="30">
        <f>'2'!AX60</f>
        <v>200</v>
      </c>
      <c r="AZ108" s="30">
        <f>'2'!AY60</f>
        <v>0</v>
      </c>
      <c r="BA108" s="30">
        <f>'2'!AZ60</f>
        <v>36</v>
      </c>
      <c r="BB108" s="30">
        <f>'2'!BA60</f>
        <v>12</v>
      </c>
      <c r="BC108" s="30">
        <f>'2'!BB60</f>
        <v>278</v>
      </c>
      <c r="BD108" s="30">
        <f>'2'!BC60</f>
        <v>264.09999999999997</v>
      </c>
      <c r="BE108" s="30">
        <f>'2'!BD60</f>
        <v>14</v>
      </c>
      <c r="BF108" s="30">
        <f>'2'!BE60</f>
        <v>15</v>
      </c>
      <c r="BG108" s="30">
        <f>'2'!BF60</f>
        <v>8</v>
      </c>
      <c r="BH108" s="30">
        <f>'2'!BG60</f>
        <v>9</v>
      </c>
      <c r="BI108" s="30">
        <f>'2'!BH60</f>
        <v>1</v>
      </c>
      <c r="BJ108" s="30">
        <f>'2'!BI60</f>
        <v>47</v>
      </c>
      <c r="BK108" s="30">
        <f>'2'!BJ60</f>
        <v>217.09999999999997</v>
      </c>
      <c r="BL108" s="30">
        <f>'2'!BK60</f>
        <v>104.20799999999998</v>
      </c>
      <c r="BM108" s="30">
        <f>'2'!BL60</f>
        <v>112.89199999999998</v>
      </c>
    </row>
    <row r="109" spans="1:65">
      <c r="A109" s="78">
        <f>'2'!A61</f>
        <v>42888</v>
      </c>
      <c r="B109" s="82" t="str">
        <f t="shared" si="1"/>
        <v>21:45:00</v>
      </c>
      <c r="C109" s="30" t="str">
        <f>'2'!B61</f>
        <v>21H45</v>
      </c>
      <c r="D109" s="30">
        <f>'2'!C61</f>
        <v>964</v>
      </c>
      <c r="E109" s="30">
        <f>'2'!D61</f>
        <v>950</v>
      </c>
      <c r="F109" s="30">
        <f>'2'!E61</f>
        <v>651</v>
      </c>
      <c r="G109" s="30">
        <f>'2'!F61</f>
        <v>67</v>
      </c>
      <c r="H109" s="30">
        <f>'2'!G61</f>
        <v>0</v>
      </c>
      <c r="I109" s="30">
        <f>'2'!H61</f>
        <v>22</v>
      </c>
      <c r="J109" s="30">
        <f>'2'!I61</f>
        <v>2565</v>
      </c>
      <c r="K109" s="30">
        <f>'2'!J61</f>
        <v>89</v>
      </c>
      <c r="L109" s="30">
        <f>'2'!K61</f>
        <v>566</v>
      </c>
      <c r="M109" s="30">
        <f>'2'!L61</f>
        <v>598</v>
      </c>
      <c r="N109" s="30">
        <f>'2'!M61</f>
        <v>250</v>
      </c>
      <c r="O109" s="30">
        <f>'2'!N61</f>
        <v>0</v>
      </c>
      <c r="P109" s="30">
        <f>'2'!O61</f>
        <v>19</v>
      </c>
      <c r="Q109" s="30">
        <f>'2'!P61</f>
        <v>17</v>
      </c>
      <c r="R109" s="30">
        <f>'2'!Q61</f>
        <v>9</v>
      </c>
      <c r="S109" s="30">
        <f>'2'!R61</f>
        <v>0</v>
      </c>
      <c r="T109" s="30">
        <f>'2'!S61</f>
        <v>1414</v>
      </c>
      <c r="U109" s="30">
        <f>'2'!T61</f>
        <v>45</v>
      </c>
      <c r="V109" s="30">
        <f>'2'!U61</f>
        <v>134</v>
      </c>
      <c r="W109" s="30">
        <f>'2'!V61</f>
        <v>5.51</v>
      </c>
      <c r="X109" s="30">
        <f>'2'!W61</f>
        <v>3.5</v>
      </c>
      <c r="Y109" s="30">
        <f>'2'!X61</f>
        <v>9.5</v>
      </c>
      <c r="Z109" s="30">
        <f>'2'!Y61</f>
        <v>5.6</v>
      </c>
      <c r="AA109" s="30">
        <f>'2'!Z61</f>
        <v>8.1999999999999993</v>
      </c>
      <c r="AB109" s="30">
        <f>'2'!AA61</f>
        <v>3.3</v>
      </c>
      <c r="AC109" s="30">
        <f>'2'!AB61</f>
        <v>0</v>
      </c>
      <c r="AD109" s="30">
        <f>'2'!AC61</f>
        <v>0</v>
      </c>
      <c r="AE109" s="30">
        <f>'2'!AD61</f>
        <v>0</v>
      </c>
      <c r="AF109" s="30">
        <f>'2'!AE61</f>
        <v>0.875</v>
      </c>
      <c r="AG109" s="30">
        <f>'2'!AF61</f>
        <v>0</v>
      </c>
      <c r="AH109" s="30">
        <f>'2'!AG61</f>
        <v>0</v>
      </c>
      <c r="AI109" s="30">
        <f>'2'!AH61</f>
        <v>0.875</v>
      </c>
      <c r="AJ109" s="30">
        <f>'2'!AI61</f>
        <v>75</v>
      </c>
      <c r="AK109" s="30">
        <f>'2'!AJ61</f>
        <v>75.875</v>
      </c>
      <c r="AL109" s="30">
        <f>'2'!AK61</f>
        <v>163.68499999999997</v>
      </c>
      <c r="AM109" s="30">
        <f>'2'!AL61</f>
        <v>170.48499999999999</v>
      </c>
      <c r="AN109" s="30">
        <f>'2'!AM61</f>
        <v>94.609999999999985</v>
      </c>
      <c r="AO109" s="30">
        <f>'2'!AN61</f>
        <v>0</v>
      </c>
      <c r="AP109" s="30">
        <f>'2'!AO61</f>
        <v>0</v>
      </c>
      <c r="AQ109" s="30">
        <f>'2'!AP61</f>
        <v>170.48499999999999</v>
      </c>
      <c r="AR109" s="30">
        <f>'2'!AQ61</f>
        <v>16.397999999999996</v>
      </c>
      <c r="AS109" s="30">
        <f>'2'!AR61</f>
        <v>0</v>
      </c>
      <c r="AT109" s="30">
        <f>'2'!AS61</f>
        <v>75.875</v>
      </c>
      <c r="AU109" s="30">
        <f>'2'!AT61</f>
        <v>104.20799999999998</v>
      </c>
      <c r="AV109" s="30">
        <f>'2'!AU61</f>
        <v>180.08299999999997</v>
      </c>
      <c r="AW109" s="30">
        <f>'2'!AV61</f>
        <v>0</v>
      </c>
      <c r="AX109" s="30">
        <f>'2'!AW61</f>
        <v>30</v>
      </c>
      <c r="AY109" s="30">
        <f>'2'!AX61</f>
        <v>200</v>
      </c>
      <c r="AZ109" s="30">
        <f>'2'!AY61</f>
        <v>0</v>
      </c>
      <c r="BA109" s="30">
        <f>'2'!AZ61</f>
        <v>36</v>
      </c>
      <c r="BB109" s="30">
        <f>'2'!BA61</f>
        <v>12</v>
      </c>
      <c r="BC109" s="30">
        <f>'2'!BB61</f>
        <v>278</v>
      </c>
      <c r="BD109" s="30">
        <f>'2'!BC61</f>
        <v>264.09999999999997</v>
      </c>
      <c r="BE109" s="30">
        <f>'2'!BD61</f>
        <v>14</v>
      </c>
      <c r="BF109" s="30">
        <f>'2'!BE61</f>
        <v>15</v>
      </c>
      <c r="BG109" s="30">
        <f>'2'!BF61</f>
        <v>8</v>
      </c>
      <c r="BH109" s="30">
        <f>'2'!BG61</f>
        <v>9</v>
      </c>
      <c r="BI109" s="30">
        <f>'2'!BH61</f>
        <v>1</v>
      </c>
      <c r="BJ109" s="30">
        <f>'2'!BI61</f>
        <v>47</v>
      </c>
      <c r="BK109" s="30">
        <f>'2'!BJ61</f>
        <v>217.09999999999997</v>
      </c>
      <c r="BL109" s="30">
        <f>'2'!BK61</f>
        <v>104.20799999999998</v>
      </c>
      <c r="BM109" s="30">
        <f>'2'!BL61</f>
        <v>112.89199999999998</v>
      </c>
    </row>
    <row r="110" spans="1:65">
      <c r="A110" s="78">
        <f>'2'!A62</f>
        <v>42888</v>
      </c>
      <c r="B110" s="82" t="str">
        <f t="shared" si="1"/>
        <v>22:00:00</v>
      </c>
      <c r="C110" s="30" t="str">
        <f>'2'!B62</f>
        <v>22H00</v>
      </c>
      <c r="D110" s="30">
        <f>'2'!C62</f>
        <v>945</v>
      </c>
      <c r="E110" s="30">
        <f>'2'!D62</f>
        <v>940</v>
      </c>
      <c r="F110" s="30">
        <f>'2'!E62</f>
        <v>650</v>
      </c>
      <c r="G110" s="30">
        <f>'2'!F62</f>
        <v>67</v>
      </c>
      <c r="H110" s="30">
        <f>'2'!G62</f>
        <v>0</v>
      </c>
      <c r="I110" s="30">
        <f>'2'!H62</f>
        <v>22</v>
      </c>
      <c r="J110" s="30">
        <f>'2'!I62</f>
        <v>2535</v>
      </c>
      <c r="K110" s="30">
        <f>'2'!J62</f>
        <v>89</v>
      </c>
      <c r="L110" s="30">
        <f>'2'!K62</f>
        <v>547</v>
      </c>
      <c r="M110" s="30">
        <f>'2'!L62</f>
        <v>487</v>
      </c>
      <c r="N110" s="30">
        <f>'2'!M62</f>
        <v>310</v>
      </c>
      <c r="O110" s="30">
        <f>'2'!N62</f>
        <v>0</v>
      </c>
      <c r="P110" s="30">
        <f>'2'!O62</f>
        <v>18</v>
      </c>
      <c r="Q110" s="30">
        <f>'2'!P62</f>
        <v>16</v>
      </c>
      <c r="R110" s="30">
        <f>'2'!Q62</f>
        <v>10</v>
      </c>
      <c r="S110" s="30">
        <f>'2'!R62</f>
        <v>0</v>
      </c>
      <c r="T110" s="30">
        <f>'2'!S62</f>
        <v>1344</v>
      </c>
      <c r="U110" s="30">
        <f>'2'!T62</f>
        <v>44</v>
      </c>
      <c r="V110" s="30">
        <f>'2'!U62</f>
        <v>133</v>
      </c>
      <c r="W110" s="30">
        <f>'2'!V62</f>
        <v>5.51</v>
      </c>
      <c r="X110" s="30">
        <f>'2'!W62</f>
        <v>3.5</v>
      </c>
      <c r="Y110" s="30">
        <f>'2'!X62</f>
        <v>9</v>
      </c>
      <c r="Z110" s="30">
        <f>'2'!Y62</f>
        <v>5</v>
      </c>
      <c r="AA110" s="30">
        <f>'2'!Z62</f>
        <v>7.5</v>
      </c>
      <c r="AB110" s="30">
        <f>'2'!AA62</f>
        <v>3.2</v>
      </c>
      <c r="AC110" s="30">
        <f>'2'!AB62</f>
        <v>0</v>
      </c>
      <c r="AD110" s="30">
        <f>'2'!AC62</f>
        <v>0</v>
      </c>
      <c r="AE110" s="30">
        <f>'2'!AD62</f>
        <v>0</v>
      </c>
      <c r="AF110" s="30">
        <f>'2'!AE62</f>
        <v>0.9</v>
      </c>
      <c r="AG110" s="30">
        <f>'2'!AF62</f>
        <v>0</v>
      </c>
      <c r="AH110" s="30">
        <f>'2'!AG62</f>
        <v>0</v>
      </c>
      <c r="AI110" s="30">
        <f>'2'!AH62</f>
        <v>0.9</v>
      </c>
      <c r="AJ110" s="30">
        <f>'2'!AI62</f>
        <v>75</v>
      </c>
      <c r="AK110" s="30">
        <f>'2'!AJ62</f>
        <v>75.900000000000006</v>
      </c>
      <c r="AL110" s="30">
        <f>'2'!AK62</f>
        <v>160.91</v>
      </c>
      <c r="AM110" s="30">
        <f>'2'!AL62</f>
        <v>167.60999999999999</v>
      </c>
      <c r="AN110" s="30">
        <f>'2'!AM62</f>
        <v>91.70999999999998</v>
      </c>
      <c r="AO110" s="30">
        <f>'2'!AN62</f>
        <v>0</v>
      </c>
      <c r="AP110" s="30">
        <f>'2'!AO62</f>
        <v>0</v>
      </c>
      <c r="AQ110" s="30">
        <f>'2'!AP62</f>
        <v>167.60999999999999</v>
      </c>
      <c r="AR110" s="30">
        <f>'2'!AQ62</f>
        <v>19.198000000000008</v>
      </c>
      <c r="AS110" s="30">
        <f>'2'!AR62</f>
        <v>0</v>
      </c>
      <c r="AT110" s="30">
        <f>'2'!AS62</f>
        <v>75.900000000000006</v>
      </c>
      <c r="AU110" s="30">
        <f>'2'!AT62</f>
        <v>104.20799999999998</v>
      </c>
      <c r="AV110" s="30">
        <f>'2'!AU62</f>
        <v>180.108</v>
      </c>
      <c r="AW110" s="30">
        <f>'2'!AV62</f>
        <v>0</v>
      </c>
      <c r="AX110" s="30">
        <f>'2'!AW62</f>
        <v>30</v>
      </c>
      <c r="AY110" s="30">
        <f>'2'!AX62</f>
        <v>200</v>
      </c>
      <c r="AZ110" s="30">
        <f>'2'!AY62</f>
        <v>0</v>
      </c>
      <c r="BA110" s="30">
        <f>'2'!AZ62</f>
        <v>36</v>
      </c>
      <c r="BB110" s="30">
        <f>'2'!BA62</f>
        <v>12</v>
      </c>
      <c r="BC110" s="30">
        <f>'2'!BB62</f>
        <v>278</v>
      </c>
      <c r="BD110" s="30">
        <f>'2'!BC62</f>
        <v>264.09999999999997</v>
      </c>
      <c r="BE110" s="30">
        <f>'2'!BD62</f>
        <v>14</v>
      </c>
      <c r="BF110" s="30">
        <f>'2'!BE62</f>
        <v>15</v>
      </c>
      <c r="BG110" s="30">
        <f>'2'!BF62</f>
        <v>8</v>
      </c>
      <c r="BH110" s="30">
        <f>'2'!BG62</f>
        <v>9</v>
      </c>
      <c r="BI110" s="30">
        <f>'2'!BH62</f>
        <v>1</v>
      </c>
      <c r="BJ110" s="30">
        <f>'2'!BI62</f>
        <v>47</v>
      </c>
      <c r="BK110" s="30">
        <f>'2'!BJ62</f>
        <v>217.09999999999997</v>
      </c>
      <c r="BL110" s="30">
        <f>'2'!BK62</f>
        <v>104.20799999999998</v>
      </c>
      <c r="BM110" s="30">
        <f>'2'!BL62</f>
        <v>112.89199999999998</v>
      </c>
    </row>
    <row r="111" spans="1:65">
      <c r="A111" s="78">
        <f>'2'!A63</f>
        <v>42888</v>
      </c>
      <c r="B111" s="82" t="str">
        <f t="shared" si="1"/>
        <v>22:30:00</v>
      </c>
      <c r="C111" s="30" t="str">
        <f>'2'!B63</f>
        <v>22H30</v>
      </c>
      <c r="D111" s="30">
        <f>'2'!C63</f>
        <v>916</v>
      </c>
      <c r="E111" s="30">
        <f>'2'!D63</f>
        <v>913</v>
      </c>
      <c r="F111" s="30">
        <f>'2'!E63</f>
        <v>631</v>
      </c>
      <c r="G111" s="30">
        <f>'2'!F63</f>
        <v>64</v>
      </c>
      <c r="H111" s="30">
        <f>'2'!G63</f>
        <v>0</v>
      </c>
      <c r="I111" s="30">
        <f>'2'!H63</f>
        <v>22</v>
      </c>
      <c r="J111" s="30">
        <f>'2'!I63</f>
        <v>2460</v>
      </c>
      <c r="K111" s="30">
        <f>'2'!J63</f>
        <v>86</v>
      </c>
      <c r="L111" s="30">
        <f>'2'!K63</f>
        <v>545</v>
      </c>
      <c r="M111" s="30">
        <f>'2'!L63</f>
        <v>483</v>
      </c>
      <c r="N111" s="30">
        <f>'2'!M63</f>
        <v>300</v>
      </c>
      <c r="O111" s="30">
        <f>'2'!N63</f>
        <v>0</v>
      </c>
      <c r="P111" s="30">
        <f>'2'!O63</f>
        <v>18</v>
      </c>
      <c r="Q111" s="30">
        <f>'2'!P63</f>
        <v>16</v>
      </c>
      <c r="R111" s="30">
        <f>'2'!Q63</f>
        <v>10</v>
      </c>
      <c r="S111" s="30">
        <f>'2'!R63</f>
        <v>0</v>
      </c>
      <c r="T111" s="30">
        <f>'2'!S63</f>
        <v>1328</v>
      </c>
      <c r="U111" s="30">
        <f>'2'!T63</f>
        <v>44</v>
      </c>
      <c r="V111" s="30">
        <f>'2'!U63</f>
        <v>130</v>
      </c>
      <c r="W111" s="30">
        <f>'2'!V63</f>
        <v>5.51</v>
      </c>
      <c r="X111" s="30">
        <f>'2'!W63</f>
        <v>3.5</v>
      </c>
      <c r="Y111" s="30">
        <f>'2'!X63</f>
        <v>9</v>
      </c>
      <c r="Z111" s="30">
        <f>'2'!Y63</f>
        <v>5</v>
      </c>
      <c r="AA111" s="30">
        <f>'2'!Z63</f>
        <v>7.5</v>
      </c>
      <c r="AB111" s="30">
        <f>'2'!AA63</f>
        <v>3.2</v>
      </c>
      <c r="AC111" s="30">
        <f>'2'!AB63</f>
        <v>0</v>
      </c>
      <c r="AD111" s="30">
        <f>'2'!AC63</f>
        <v>0</v>
      </c>
      <c r="AE111" s="30">
        <f>'2'!AD63</f>
        <v>0</v>
      </c>
      <c r="AF111" s="30">
        <f>'2'!AE63</f>
        <v>0.9</v>
      </c>
      <c r="AG111" s="30">
        <f>'2'!AF63</f>
        <v>0</v>
      </c>
      <c r="AH111" s="30">
        <f>'2'!AG63</f>
        <v>0</v>
      </c>
      <c r="AI111" s="30">
        <f>'2'!AH63</f>
        <v>0.9</v>
      </c>
      <c r="AJ111" s="30">
        <f>'2'!AI63</f>
        <v>75</v>
      </c>
      <c r="AK111" s="30">
        <f>'2'!AJ63</f>
        <v>75.900000000000006</v>
      </c>
      <c r="AL111" s="30">
        <f>'2'!AK63</f>
        <v>157.91</v>
      </c>
      <c r="AM111" s="30">
        <f>'2'!AL63</f>
        <v>164.60999999999999</v>
      </c>
      <c r="AN111" s="30">
        <f>'2'!AM63</f>
        <v>88.70999999999998</v>
      </c>
      <c r="AO111" s="30">
        <f>'2'!AN63</f>
        <v>0</v>
      </c>
      <c r="AP111" s="30">
        <f>'2'!AO63</f>
        <v>0</v>
      </c>
      <c r="AQ111" s="30">
        <f>'2'!AP63</f>
        <v>164.60999999999999</v>
      </c>
      <c r="AR111" s="30">
        <f>'2'!AQ63</f>
        <v>22.198000000000008</v>
      </c>
      <c r="AS111" s="30">
        <f>'2'!AR63</f>
        <v>0</v>
      </c>
      <c r="AT111" s="30">
        <f>'2'!AS63</f>
        <v>75.900000000000006</v>
      </c>
      <c r="AU111" s="30">
        <f>'2'!AT63</f>
        <v>104.20799999999998</v>
      </c>
      <c r="AV111" s="30">
        <f>'2'!AU63</f>
        <v>180.108</v>
      </c>
      <c r="AW111" s="30">
        <f>'2'!AV63</f>
        <v>0</v>
      </c>
      <c r="AX111" s="30">
        <f>'2'!AW63</f>
        <v>30</v>
      </c>
      <c r="AY111" s="30">
        <f>'2'!AX63</f>
        <v>200</v>
      </c>
      <c r="AZ111" s="30">
        <f>'2'!AY63</f>
        <v>0</v>
      </c>
      <c r="BA111" s="30">
        <f>'2'!AZ63</f>
        <v>36</v>
      </c>
      <c r="BB111" s="30">
        <f>'2'!BA63</f>
        <v>12</v>
      </c>
      <c r="BC111" s="30">
        <f>'2'!BB63</f>
        <v>278</v>
      </c>
      <c r="BD111" s="30">
        <f>'2'!BC63</f>
        <v>264.09999999999997</v>
      </c>
      <c r="BE111" s="30">
        <f>'2'!BD63</f>
        <v>14</v>
      </c>
      <c r="BF111" s="30">
        <f>'2'!BE63</f>
        <v>15</v>
      </c>
      <c r="BG111" s="30">
        <f>'2'!BF63</f>
        <v>8</v>
      </c>
      <c r="BH111" s="30">
        <f>'2'!BG63</f>
        <v>9</v>
      </c>
      <c r="BI111" s="30">
        <f>'2'!BH63</f>
        <v>1</v>
      </c>
      <c r="BJ111" s="30">
        <f>'2'!BI63</f>
        <v>47</v>
      </c>
      <c r="BK111" s="30">
        <f>'2'!BJ63</f>
        <v>217.09999999999997</v>
      </c>
      <c r="BL111" s="30">
        <f>'2'!BK63</f>
        <v>104.20799999999998</v>
      </c>
      <c r="BM111" s="30">
        <f>'2'!BL63</f>
        <v>112.89199999999998</v>
      </c>
    </row>
    <row r="112" spans="1:65">
      <c r="A112" s="78">
        <f>'2'!A64</f>
        <v>42888</v>
      </c>
      <c r="B112" s="82" t="str">
        <f t="shared" si="1"/>
        <v>23:00:00</v>
      </c>
      <c r="C112" s="30" t="str">
        <f>'2'!B64</f>
        <v>23H00</v>
      </c>
      <c r="D112" s="30">
        <f>'2'!C64</f>
        <v>892</v>
      </c>
      <c r="E112" s="30">
        <f>'2'!D64</f>
        <v>858</v>
      </c>
      <c r="F112" s="30">
        <f>'2'!E64</f>
        <v>596</v>
      </c>
      <c r="G112" s="30">
        <f>'2'!F64</f>
        <v>61</v>
      </c>
      <c r="H112" s="30">
        <f>'2'!G64</f>
        <v>0</v>
      </c>
      <c r="I112" s="30">
        <f>'2'!H64</f>
        <v>20</v>
      </c>
      <c r="J112" s="30">
        <f>'2'!I64</f>
        <v>2346</v>
      </c>
      <c r="K112" s="30">
        <f>'2'!J64</f>
        <v>81</v>
      </c>
      <c r="L112" s="30">
        <f>'2'!K64</f>
        <v>530</v>
      </c>
      <c r="M112" s="30">
        <f>'2'!L64</f>
        <v>465</v>
      </c>
      <c r="N112" s="30">
        <f>'2'!M64</f>
        <v>300</v>
      </c>
      <c r="O112" s="30">
        <f>'2'!N64</f>
        <v>0</v>
      </c>
      <c r="P112" s="30">
        <f>'2'!O64</f>
        <v>18</v>
      </c>
      <c r="Q112" s="30">
        <f>'2'!P64</f>
        <v>16</v>
      </c>
      <c r="R112" s="30">
        <f>'2'!Q64</f>
        <v>10</v>
      </c>
      <c r="S112" s="30">
        <f>'2'!R64</f>
        <v>0</v>
      </c>
      <c r="T112" s="30">
        <f>'2'!S64</f>
        <v>1295</v>
      </c>
      <c r="U112" s="30">
        <f>'2'!T64</f>
        <v>44</v>
      </c>
      <c r="V112" s="30">
        <f>'2'!U64</f>
        <v>125</v>
      </c>
      <c r="W112" s="30">
        <f>'2'!V64</f>
        <v>5.51</v>
      </c>
      <c r="X112" s="30">
        <f>'2'!W64</f>
        <v>3.5</v>
      </c>
      <c r="Y112" s="30">
        <f>'2'!X64</f>
        <v>9</v>
      </c>
      <c r="Z112" s="30">
        <f>'2'!Y64</f>
        <v>4.4000000000000004</v>
      </c>
      <c r="AA112" s="30">
        <f>'2'!Z64</f>
        <v>5.4</v>
      </c>
      <c r="AB112" s="30">
        <f>'2'!AA64</f>
        <v>0</v>
      </c>
      <c r="AC112" s="30">
        <f>'2'!AB64</f>
        <v>0</v>
      </c>
      <c r="AD112" s="30">
        <f>'2'!AC64</f>
        <v>0</v>
      </c>
      <c r="AE112" s="30">
        <f>'2'!AD64</f>
        <v>0</v>
      </c>
      <c r="AF112" s="30">
        <f>'2'!AE64</f>
        <v>0.9</v>
      </c>
      <c r="AG112" s="30">
        <f>'2'!AF64</f>
        <v>0</v>
      </c>
      <c r="AH112" s="30">
        <f>'2'!AG64</f>
        <v>0</v>
      </c>
      <c r="AI112" s="30">
        <f>'2'!AH64</f>
        <v>0.9</v>
      </c>
      <c r="AJ112" s="30">
        <f>'2'!AI64</f>
        <v>75</v>
      </c>
      <c r="AK112" s="30">
        <f>'2'!AJ64</f>
        <v>75.900000000000006</v>
      </c>
      <c r="AL112" s="30">
        <f>'2'!AK64</f>
        <v>150.21</v>
      </c>
      <c r="AM112" s="30">
        <f>'2'!AL64</f>
        <v>153.71</v>
      </c>
      <c r="AN112" s="30">
        <f>'2'!AM64</f>
        <v>77.81</v>
      </c>
      <c r="AO112" s="30">
        <f>'2'!AN64</f>
        <v>0</v>
      </c>
      <c r="AP112" s="30">
        <f>'2'!AO64</f>
        <v>0</v>
      </c>
      <c r="AQ112" s="30">
        <f>'2'!AP64</f>
        <v>153.71</v>
      </c>
      <c r="AR112" s="30">
        <f>'2'!AQ64</f>
        <v>29.897999999999996</v>
      </c>
      <c r="AS112" s="30">
        <f>'2'!AR64</f>
        <v>0</v>
      </c>
      <c r="AT112" s="30">
        <f>'2'!AS64</f>
        <v>75.900000000000006</v>
      </c>
      <c r="AU112" s="30">
        <f>'2'!AT64</f>
        <v>104.20799999999998</v>
      </c>
      <c r="AV112" s="30">
        <f>'2'!AU64</f>
        <v>180.108</v>
      </c>
      <c r="AW112" s="30">
        <f>'2'!AV64</f>
        <v>0</v>
      </c>
      <c r="AX112" s="30">
        <f>'2'!AW64</f>
        <v>30</v>
      </c>
      <c r="AY112" s="30">
        <f>'2'!AX64</f>
        <v>200</v>
      </c>
      <c r="AZ112" s="30">
        <f>'2'!AY64</f>
        <v>0</v>
      </c>
      <c r="BA112" s="30">
        <f>'2'!AZ64</f>
        <v>36</v>
      </c>
      <c r="BB112" s="30">
        <f>'2'!BA64</f>
        <v>12</v>
      </c>
      <c r="BC112" s="30">
        <f>'2'!BB64</f>
        <v>278</v>
      </c>
      <c r="BD112" s="30">
        <f>'2'!BC64</f>
        <v>264.09999999999997</v>
      </c>
      <c r="BE112" s="30">
        <f>'2'!BD64</f>
        <v>14</v>
      </c>
      <c r="BF112" s="30">
        <f>'2'!BE64</f>
        <v>15</v>
      </c>
      <c r="BG112" s="30">
        <f>'2'!BF64</f>
        <v>8</v>
      </c>
      <c r="BH112" s="30">
        <f>'2'!BG64</f>
        <v>9</v>
      </c>
      <c r="BI112" s="30">
        <f>'2'!BH64</f>
        <v>1</v>
      </c>
      <c r="BJ112" s="30">
        <f>'2'!BI64</f>
        <v>47</v>
      </c>
      <c r="BK112" s="30">
        <f>'2'!BJ64</f>
        <v>217.09999999999997</v>
      </c>
      <c r="BL112" s="30">
        <f>'2'!BK64</f>
        <v>104.20799999999998</v>
      </c>
      <c r="BM112" s="30">
        <f>'2'!BL64</f>
        <v>112.89199999999998</v>
      </c>
    </row>
    <row r="113" spans="1:65">
      <c r="A113" s="78">
        <f>'2'!A65</f>
        <v>42888</v>
      </c>
      <c r="B113" s="82" t="str">
        <f t="shared" si="1"/>
        <v>23:30:00</v>
      </c>
      <c r="C113" s="30" t="str">
        <f>'2'!B65</f>
        <v>23H30</v>
      </c>
      <c r="D113" s="30">
        <f>'2'!C65</f>
        <v>855</v>
      </c>
      <c r="E113" s="30">
        <f>'2'!D65</f>
        <v>843</v>
      </c>
      <c r="F113" s="30">
        <f>'2'!E65</f>
        <v>588</v>
      </c>
      <c r="G113" s="30">
        <f>'2'!F65</f>
        <v>60</v>
      </c>
      <c r="H113" s="30">
        <f>'2'!G65</f>
        <v>0</v>
      </c>
      <c r="I113" s="30">
        <f>'2'!H65</f>
        <v>20</v>
      </c>
      <c r="J113" s="30">
        <f>'2'!I65</f>
        <v>2286</v>
      </c>
      <c r="K113" s="30">
        <f>'2'!J65</f>
        <v>80</v>
      </c>
      <c r="L113" s="30">
        <f>'2'!K65</f>
        <v>496</v>
      </c>
      <c r="M113" s="30">
        <f>'2'!L65</f>
        <v>472</v>
      </c>
      <c r="N113" s="30">
        <f>'2'!M65</f>
        <v>310</v>
      </c>
      <c r="O113" s="30">
        <f>'2'!N65</f>
        <v>0</v>
      </c>
      <c r="P113" s="30">
        <f>'2'!O65</f>
        <v>17</v>
      </c>
      <c r="Q113" s="30">
        <f>'2'!P65</f>
        <v>16</v>
      </c>
      <c r="R113" s="30">
        <f>'2'!Q65</f>
        <v>10</v>
      </c>
      <c r="S113" s="30">
        <f>'2'!R65</f>
        <v>0</v>
      </c>
      <c r="T113" s="30">
        <f>'2'!S65</f>
        <v>1278</v>
      </c>
      <c r="U113" s="30">
        <f>'2'!T65</f>
        <v>43</v>
      </c>
      <c r="V113" s="30">
        <f>'2'!U65</f>
        <v>123</v>
      </c>
      <c r="W113" s="30">
        <f>'2'!V65</f>
        <v>5.51</v>
      </c>
      <c r="X113" s="30">
        <f>'2'!W65</f>
        <v>3.5</v>
      </c>
      <c r="Y113" s="30">
        <f>'2'!X65</f>
        <v>8.5</v>
      </c>
      <c r="Z113" s="30">
        <f>'2'!Y65</f>
        <v>4.4000000000000004</v>
      </c>
      <c r="AA113" s="30">
        <f>'2'!Z65</f>
        <v>5.4</v>
      </c>
      <c r="AB113" s="30">
        <f>'2'!AA65</f>
        <v>0</v>
      </c>
      <c r="AC113" s="30">
        <f>'2'!AB65</f>
        <v>0</v>
      </c>
      <c r="AD113" s="30">
        <f>'2'!AC65</f>
        <v>0</v>
      </c>
      <c r="AE113" s="30">
        <f>'2'!AD65</f>
        <v>0</v>
      </c>
      <c r="AF113" s="30">
        <f>'2'!AE65</f>
        <v>0.9</v>
      </c>
      <c r="AG113" s="30">
        <f>'2'!AF65</f>
        <v>0</v>
      </c>
      <c r="AH113" s="30">
        <f>'2'!AG65</f>
        <v>0</v>
      </c>
      <c r="AI113" s="30">
        <f>'2'!AH65</f>
        <v>0.9</v>
      </c>
      <c r="AJ113" s="30">
        <f>'2'!AI65</f>
        <v>75</v>
      </c>
      <c r="AK113" s="30">
        <f>'2'!AJ65</f>
        <v>75.900000000000006</v>
      </c>
      <c r="AL113" s="30">
        <f>'2'!AK65</f>
        <v>147.71</v>
      </c>
      <c r="AM113" s="30">
        <f>'2'!AL65</f>
        <v>151.21</v>
      </c>
      <c r="AN113" s="30">
        <f>'2'!AM65</f>
        <v>75.31</v>
      </c>
      <c r="AO113" s="30">
        <f>'2'!AN65</f>
        <v>0</v>
      </c>
      <c r="AP113" s="30">
        <f>'2'!AO65</f>
        <v>0</v>
      </c>
      <c r="AQ113" s="30">
        <f>'2'!AP65</f>
        <v>151.21</v>
      </c>
      <c r="AR113" s="30">
        <f>'2'!AQ65</f>
        <v>32.397999999999996</v>
      </c>
      <c r="AS113" s="30">
        <f>'2'!AR65</f>
        <v>0</v>
      </c>
      <c r="AT113" s="30">
        <f>'2'!AS65</f>
        <v>75.900000000000006</v>
      </c>
      <c r="AU113" s="30">
        <f>'2'!AT65</f>
        <v>104.20799999999998</v>
      </c>
      <c r="AV113" s="30">
        <f>'2'!AU65</f>
        <v>180.108</v>
      </c>
      <c r="AW113" s="30">
        <f>'2'!AV65</f>
        <v>0</v>
      </c>
      <c r="AX113" s="30">
        <f>'2'!AW65</f>
        <v>30</v>
      </c>
      <c r="AY113" s="30">
        <f>'2'!AX65</f>
        <v>200</v>
      </c>
      <c r="AZ113" s="30">
        <f>'2'!AY65</f>
        <v>0</v>
      </c>
      <c r="BA113" s="30">
        <f>'2'!AZ65</f>
        <v>36</v>
      </c>
      <c r="BB113" s="30">
        <f>'2'!BA65</f>
        <v>12</v>
      </c>
      <c r="BC113" s="30">
        <f>'2'!BB65</f>
        <v>278</v>
      </c>
      <c r="BD113" s="30">
        <f>'2'!BC65</f>
        <v>264.09999999999997</v>
      </c>
      <c r="BE113" s="30">
        <f>'2'!BD65</f>
        <v>14</v>
      </c>
      <c r="BF113" s="30">
        <f>'2'!BE65</f>
        <v>15</v>
      </c>
      <c r="BG113" s="30">
        <f>'2'!BF65</f>
        <v>8</v>
      </c>
      <c r="BH113" s="30">
        <f>'2'!BG65</f>
        <v>9</v>
      </c>
      <c r="BI113" s="30">
        <f>'2'!BH65</f>
        <v>1</v>
      </c>
      <c r="BJ113" s="30">
        <f>'2'!BI65</f>
        <v>47</v>
      </c>
      <c r="BK113" s="30">
        <f>'2'!BJ65</f>
        <v>217.09999999999997</v>
      </c>
      <c r="BL113" s="30">
        <f>'2'!BK65</f>
        <v>104.20799999999998</v>
      </c>
      <c r="BM113" s="30">
        <f>'2'!BL65</f>
        <v>112.89199999999998</v>
      </c>
    </row>
    <row r="114" spans="1:65">
      <c r="A114" s="78">
        <f>'3'!A10</f>
        <v>42889</v>
      </c>
      <c r="B114" s="82" t="str">
        <f t="shared" si="1"/>
        <v>00:00:00</v>
      </c>
      <c r="C114" s="30" t="str">
        <f>'3'!B10</f>
        <v>00H00</v>
      </c>
      <c r="D114" s="30">
        <f>'3'!C10</f>
        <v>813</v>
      </c>
      <c r="E114" s="30">
        <f>'3'!D10</f>
        <v>807</v>
      </c>
      <c r="F114" s="30">
        <f>'3'!E10</f>
        <v>520</v>
      </c>
      <c r="G114" s="30">
        <f>'3'!F10</f>
        <v>56</v>
      </c>
      <c r="H114" s="30">
        <f>'3'!G10</f>
        <v>0</v>
      </c>
      <c r="I114" s="30">
        <f>'3'!H10</f>
        <v>18</v>
      </c>
      <c r="J114" s="30">
        <f>'3'!I10</f>
        <v>2140</v>
      </c>
      <c r="K114" s="30">
        <f>'3'!J10</f>
        <v>74</v>
      </c>
      <c r="L114" s="30">
        <f>'3'!K10</f>
        <v>492</v>
      </c>
      <c r="M114" s="30">
        <f>'3'!L10</f>
        <v>461</v>
      </c>
      <c r="N114" s="30">
        <f>'3'!M10</f>
        <v>300</v>
      </c>
      <c r="O114" s="30">
        <f>'3'!N10</f>
        <v>0</v>
      </c>
      <c r="P114" s="30">
        <f>'3'!O10</f>
        <v>17</v>
      </c>
      <c r="Q114" s="30">
        <f>'3'!P10</f>
        <v>16</v>
      </c>
      <c r="R114" s="30">
        <f>'3'!Q10</f>
        <v>10</v>
      </c>
      <c r="S114" s="30">
        <f>'3'!R10</f>
        <v>0</v>
      </c>
      <c r="T114" s="30">
        <f>'3'!S10</f>
        <v>1253</v>
      </c>
      <c r="U114" s="30">
        <f>'3'!T10</f>
        <v>43</v>
      </c>
      <c r="V114" s="30">
        <f>'3'!U10</f>
        <v>117</v>
      </c>
      <c r="W114" s="30">
        <f>'3'!V10</f>
        <v>4.63</v>
      </c>
      <c r="X114" s="30">
        <f>'3'!W10</f>
        <v>3.5</v>
      </c>
      <c r="Y114" s="30">
        <f>'3'!X10</f>
        <v>8</v>
      </c>
      <c r="Z114" s="30">
        <f>'3'!Y10</f>
        <v>4.2</v>
      </c>
      <c r="AA114" s="30">
        <f>'3'!Z10</f>
        <v>3.5</v>
      </c>
      <c r="AB114" s="30">
        <f>'3'!AA10</f>
        <v>0</v>
      </c>
      <c r="AC114" s="30">
        <f>'3'!AB10</f>
        <v>0</v>
      </c>
      <c r="AD114" s="30">
        <f>'3'!AC10</f>
        <v>0</v>
      </c>
      <c r="AE114" s="30">
        <f>'3'!AD10</f>
        <v>0</v>
      </c>
      <c r="AF114" s="30">
        <f>'3'!AE10</f>
        <v>0</v>
      </c>
      <c r="AG114" s="30">
        <f>'3'!AF10</f>
        <v>0</v>
      </c>
      <c r="AH114" s="30">
        <f>'3'!AG10</f>
        <v>0</v>
      </c>
      <c r="AI114" s="30">
        <f>'3'!AH10</f>
        <v>0</v>
      </c>
      <c r="AJ114" s="30">
        <f>'3'!AI10</f>
        <v>75</v>
      </c>
      <c r="AK114" s="30">
        <f>'3'!AJ10</f>
        <v>75</v>
      </c>
      <c r="AL114" s="30">
        <f>'3'!AK10</f>
        <v>137.32999999999998</v>
      </c>
      <c r="AM114" s="30">
        <f>'3'!AL10</f>
        <v>140.82999999999998</v>
      </c>
      <c r="AN114" s="30">
        <f>'3'!AM10</f>
        <v>65.829999999999984</v>
      </c>
      <c r="AO114" s="30">
        <f>'3'!AN10</f>
        <v>0</v>
      </c>
      <c r="AP114" s="30">
        <f>'3'!AO10</f>
        <v>0</v>
      </c>
      <c r="AQ114" s="30">
        <f>'3'!AP10</f>
        <v>140.82999999999998</v>
      </c>
      <c r="AR114" s="30">
        <f>'3'!AQ10</f>
        <v>54.646000000000015</v>
      </c>
      <c r="AS114" s="30">
        <f>'3'!AR10</f>
        <v>0</v>
      </c>
      <c r="AT114" s="30">
        <f>'3'!AS10</f>
        <v>75</v>
      </c>
      <c r="AU114" s="30">
        <f>'3'!AT10</f>
        <v>116.97599999999998</v>
      </c>
      <c r="AV114" s="30">
        <f>'3'!AU10</f>
        <v>191.976</v>
      </c>
      <c r="AW114" s="30">
        <f>'3'!AV10</f>
        <v>0</v>
      </c>
      <c r="AX114" s="30">
        <f>'3'!AW10</f>
        <v>70</v>
      </c>
      <c r="AY114" s="30">
        <f>'3'!AX10</f>
        <v>200</v>
      </c>
      <c r="AZ114" s="30">
        <f>'3'!AY10</f>
        <v>0</v>
      </c>
      <c r="BA114" s="30">
        <f>'3'!AZ10</f>
        <v>36</v>
      </c>
      <c r="BB114" s="30">
        <f>'3'!BA10</f>
        <v>0</v>
      </c>
      <c r="BC114" s="30">
        <f>'3'!BB10</f>
        <v>306</v>
      </c>
      <c r="BD114" s="30">
        <f>'3'!BC10</f>
        <v>290.7</v>
      </c>
      <c r="BE114" s="30">
        <f>'3'!BD10</f>
        <v>14</v>
      </c>
      <c r="BF114" s="30">
        <f>'3'!BE10</f>
        <v>15</v>
      </c>
      <c r="BG114" s="30">
        <f>'3'!BF10</f>
        <v>8</v>
      </c>
      <c r="BH114" s="30">
        <f>'3'!BG10</f>
        <v>9</v>
      </c>
      <c r="BI114" s="30">
        <f>'3'!BH10</f>
        <v>1</v>
      </c>
      <c r="BJ114" s="30">
        <f>'3'!BI10</f>
        <v>47</v>
      </c>
      <c r="BK114" s="30">
        <f>'3'!BJ10</f>
        <v>243.7</v>
      </c>
      <c r="BL114" s="30">
        <f>'3'!BK10</f>
        <v>116.97599999999998</v>
      </c>
      <c r="BM114" s="30">
        <f>'3'!BL10</f>
        <v>126.724</v>
      </c>
    </row>
    <row r="115" spans="1:65">
      <c r="A115" s="78">
        <f>'3'!A11</f>
        <v>42889</v>
      </c>
      <c r="B115" s="82" t="str">
        <f t="shared" si="1"/>
        <v>00:30:00</v>
      </c>
      <c r="C115" s="30" t="str">
        <f>'3'!B11</f>
        <v>00H30</v>
      </c>
      <c r="D115" s="30">
        <f>'3'!C11</f>
        <v>891</v>
      </c>
      <c r="E115" s="30">
        <f>'3'!D11</f>
        <v>800</v>
      </c>
      <c r="F115" s="30">
        <f>'3'!E11</f>
        <v>528</v>
      </c>
      <c r="G115" s="30">
        <f>'3'!F11</f>
        <v>55</v>
      </c>
      <c r="H115" s="30">
        <f>'3'!G11</f>
        <v>0</v>
      </c>
      <c r="I115" s="30">
        <f>'3'!H11</f>
        <v>18</v>
      </c>
      <c r="J115" s="30">
        <f>'3'!I11</f>
        <v>2219</v>
      </c>
      <c r="K115" s="30">
        <f>'3'!J11</f>
        <v>73</v>
      </c>
      <c r="L115" s="30">
        <f>'3'!K11</f>
        <v>495</v>
      </c>
      <c r="M115" s="30">
        <f>'3'!L11</f>
        <v>457</v>
      </c>
      <c r="N115" s="30">
        <f>'3'!M11</f>
        <v>280</v>
      </c>
      <c r="O115" s="30">
        <f>'3'!N11</f>
        <v>0</v>
      </c>
      <c r="P115" s="30">
        <f>'3'!O11</f>
        <v>17</v>
      </c>
      <c r="Q115" s="30">
        <f>'3'!P11</f>
        <v>15</v>
      </c>
      <c r="R115" s="30">
        <f>'3'!Q11</f>
        <v>10</v>
      </c>
      <c r="S115" s="30">
        <f>'3'!R11</f>
        <v>0</v>
      </c>
      <c r="T115" s="30">
        <f>'3'!S11</f>
        <v>1232</v>
      </c>
      <c r="U115" s="30">
        <f>'3'!T11</f>
        <v>42</v>
      </c>
      <c r="V115" s="30">
        <f>'3'!U11</f>
        <v>115</v>
      </c>
      <c r="W115" s="30">
        <f>'3'!V11</f>
        <v>4.63</v>
      </c>
      <c r="X115" s="30">
        <f>'3'!W11</f>
        <v>3.5</v>
      </c>
      <c r="Y115" s="30">
        <f>'3'!X11</f>
        <v>8</v>
      </c>
      <c r="Z115" s="30">
        <f>'3'!Y11</f>
        <v>4.2</v>
      </c>
      <c r="AA115" s="30">
        <f>'3'!Z11</f>
        <v>3.5</v>
      </c>
      <c r="AB115" s="30">
        <f>'3'!AA11</f>
        <v>0</v>
      </c>
      <c r="AC115" s="30">
        <f>'3'!AB11</f>
        <v>0</v>
      </c>
      <c r="AD115" s="30">
        <f>'3'!AC11</f>
        <v>0</v>
      </c>
      <c r="AE115" s="30">
        <f>'3'!AD11</f>
        <v>0</v>
      </c>
      <c r="AF115" s="30">
        <f>'3'!AE11</f>
        <v>0</v>
      </c>
      <c r="AG115" s="30">
        <f>'3'!AF11</f>
        <v>0</v>
      </c>
      <c r="AH115" s="30">
        <f>'3'!AG11</f>
        <v>0</v>
      </c>
      <c r="AI115" s="30">
        <f>'3'!AH11</f>
        <v>0</v>
      </c>
      <c r="AJ115" s="30">
        <f>'3'!AI11</f>
        <v>75</v>
      </c>
      <c r="AK115" s="30">
        <f>'3'!AJ11</f>
        <v>75</v>
      </c>
      <c r="AL115" s="30">
        <f>'3'!AK11</f>
        <v>135.32999999999998</v>
      </c>
      <c r="AM115" s="30">
        <f>'3'!AL11</f>
        <v>138.82999999999998</v>
      </c>
      <c r="AN115" s="30">
        <f>'3'!AM11</f>
        <v>63.829999999999984</v>
      </c>
      <c r="AO115" s="30">
        <f>'3'!AN11</f>
        <v>0</v>
      </c>
      <c r="AP115" s="30">
        <f>'3'!AO11</f>
        <v>0</v>
      </c>
      <c r="AQ115" s="30">
        <f>'3'!AP11</f>
        <v>138.82999999999998</v>
      </c>
      <c r="AR115" s="30">
        <f>'3'!AQ11</f>
        <v>56.646000000000015</v>
      </c>
      <c r="AS115" s="30">
        <f>'3'!AR11</f>
        <v>0</v>
      </c>
      <c r="AT115" s="30">
        <f>'3'!AS11</f>
        <v>75</v>
      </c>
      <c r="AU115" s="30">
        <f>'3'!AT11</f>
        <v>116.97599999999998</v>
      </c>
      <c r="AV115" s="30">
        <f>'3'!AU11</f>
        <v>191.976</v>
      </c>
      <c r="AW115" s="30">
        <f>'3'!AV11</f>
        <v>0</v>
      </c>
      <c r="AX115" s="30">
        <f>'3'!AW11</f>
        <v>70</v>
      </c>
      <c r="AY115" s="30">
        <f>'3'!AX11</f>
        <v>200</v>
      </c>
      <c r="AZ115" s="30">
        <f>'3'!AY11</f>
        <v>0</v>
      </c>
      <c r="BA115" s="30">
        <f>'3'!AZ11</f>
        <v>36</v>
      </c>
      <c r="BB115" s="30">
        <f>'3'!BA11</f>
        <v>0</v>
      </c>
      <c r="BC115" s="30">
        <f>'3'!BB11</f>
        <v>306</v>
      </c>
      <c r="BD115" s="30">
        <f>'3'!BC11</f>
        <v>290.7</v>
      </c>
      <c r="BE115" s="30">
        <f>'3'!BD11</f>
        <v>14</v>
      </c>
      <c r="BF115" s="30">
        <f>'3'!BE11</f>
        <v>15</v>
      </c>
      <c r="BG115" s="30">
        <f>'3'!BF11</f>
        <v>8</v>
      </c>
      <c r="BH115" s="30">
        <f>'3'!BG11</f>
        <v>9</v>
      </c>
      <c r="BI115" s="30">
        <f>'3'!BH11</f>
        <v>1</v>
      </c>
      <c r="BJ115" s="30">
        <f>'3'!BI11</f>
        <v>47</v>
      </c>
      <c r="BK115" s="30">
        <f>'3'!BJ11</f>
        <v>243.7</v>
      </c>
      <c r="BL115" s="30">
        <f>'3'!BK11</f>
        <v>116.97599999999998</v>
      </c>
      <c r="BM115" s="30">
        <f>'3'!BL11</f>
        <v>126.724</v>
      </c>
    </row>
    <row r="116" spans="1:65">
      <c r="A116" s="78">
        <f>'3'!A12</f>
        <v>42889</v>
      </c>
      <c r="B116" s="82" t="str">
        <f t="shared" si="1"/>
        <v>01:00:00</v>
      </c>
      <c r="C116" s="30" t="str">
        <f>'3'!B12</f>
        <v>01H00</v>
      </c>
      <c r="D116" s="30">
        <f>'3'!C12</f>
        <v>771</v>
      </c>
      <c r="E116" s="30">
        <f>'3'!D12</f>
        <v>782</v>
      </c>
      <c r="F116" s="30">
        <f>'3'!E12</f>
        <v>517</v>
      </c>
      <c r="G116" s="30">
        <f>'3'!F12</f>
        <v>54</v>
      </c>
      <c r="H116" s="30">
        <f>'3'!G12</f>
        <v>0</v>
      </c>
      <c r="I116" s="30">
        <f>'3'!H12</f>
        <v>17</v>
      </c>
      <c r="J116" s="30">
        <f>'3'!I12</f>
        <v>2070</v>
      </c>
      <c r="K116" s="30">
        <f>'3'!J12</f>
        <v>71</v>
      </c>
      <c r="L116" s="30">
        <f>'3'!K12</f>
        <v>482</v>
      </c>
      <c r="M116" s="30">
        <f>'3'!L12</f>
        <v>455</v>
      </c>
      <c r="N116" s="30">
        <f>'3'!M12</f>
        <v>260</v>
      </c>
      <c r="O116" s="30">
        <f>'3'!N12</f>
        <v>0</v>
      </c>
      <c r="P116" s="30">
        <f>'3'!O12</f>
        <v>16</v>
      </c>
      <c r="Q116" s="30">
        <f>'3'!P12</f>
        <v>15</v>
      </c>
      <c r="R116" s="30">
        <f>'3'!Q12</f>
        <v>9</v>
      </c>
      <c r="S116" s="30">
        <f>'3'!R12</f>
        <v>0</v>
      </c>
      <c r="T116" s="30">
        <f>'3'!S12</f>
        <v>1197</v>
      </c>
      <c r="U116" s="30">
        <f>'3'!T12</f>
        <v>40</v>
      </c>
      <c r="V116" s="30">
        <f>'3'!U12</f>
        <v>111</v>
      </c>
      <c r="W116" s="30">
        <f>'3'!V12</f>
        <v>4.63</v>
      </c>
      <c r="X116" s="30">
        <f>'3'!W12</f>
        <v>3.5</v>
      </c>
      <c r="Y116" s="30">
        <f>'3'!X12</f>
        <v>8</v>
      </c>
      <c r="Z116" s="30">
        <f>'3'!Y12</f>
        <v>4.0999999999999996</v>
      </c>
      <c r="AA116" s="30">
        <f>'3'!Z12</f>
        <v>4.5</v>
      </c>
      <c r="AB116" s="30">
        <f>'3'!AA12</f>
        <v>2.2000000000000002</v>
      </c>
      <c r="AC116" s="30">
        <f>'3'!AB12</f>
        <v>0</v>
      </c>
      <c r="AD116" s="30">
        <f>'3'!AC12</f>
        <v>0</v>
      </c>
      <c r="AE116" s="30">
        <f>'3'!AD12</f>
        <v>0</v>
      </c>
      <c r="AF116" s="30">
        <f>'3'!AE12</f>
        <v>0</v>
      </c>
      <c r="AG116" s="30">
        <f>'3'!AF12</f>
        <v>0</v>
      </c>
      <c r="AH116" s="30">
        <f>'3'!AG12</f>
        <v>0</v>
      </c>
      <c r="AI116" s="30">
        <f>'3'!AH12</f>
        <v>0</v>
      </c>
      <c r="AJ116" s="30">
        <f>'3'!AI12</f>
        <v>75</v>
      </c>
      <c r="AK116" s="30">
        <f>'3'!AJ12</f>
        <v>75</v>
      </c>
      <c r="AL116" s="30">
        <f>'3'!AK12</f>
        <v>132.22999999999999</v>
      </c>
      <c r="AM116" s="30">
        <f>'3'!AL12</f>
        <v>137.92999999999998</v>
      </c>
      <c r="AN116" s="30">
        <f>'3'!AM12</f>
        <v>62.929999999999978</v>
      </c>
      <c r="AO116" s="30">
        <f>'3'!AN12</f>
        <v>0</v>
      </c>
      <c r="AP116" s="30">
        <f>'3'!AO12</f>
        <v>0</v>
      </c>
      <c r="AQ116" s="30">
        <f>'3'!AP12</f>
        <v>137.92999999999998</v>
      </c>
      <c r="AR116" s="30">
        <f>'3'!AQ12</f>
        <v>59.746000000000009</v>
      </c>
      <c r="AS116" s="30">
        <f>'3'!AR12</f>
        <v>0</v>
      </c>
      <c r="AT116" s="30">
        <f>'3'!AS12</f>
        <v>75</v>
      </c>
      <c r="AU116" s="30">
        <f>'3'!AT12</f>
        <v>116.97599999999998</v>
      </c>
      <c r="AV116" s="30">
        <f>'3'!AU12</f>
        <v>191.976</v>
      </c>
      <c r="AW116" s="30">
        <f>'3'!AV12</f>
        <v>0</v>
      </c>
      <c r="AX116" s="30">
        <f>'3'!AW12</f>
        <v>70</v>
      </c>
      <c r="AY116" s="30">
        <f>'3'!AX12</f>
        <v>200</v>
      </c>
      <c r="AZ116" s="30">
        <f>'3'!AY12</f>
        <v>0</v>
      </c>
      <c r="BA116" s="30">
        <f>'3'!AZ12</f>
        <v>36</v>
      </c>
      <c r="BB116" s="30">
        <f>'3'!BA12</f>
        <v>0</v>
      </c>
      <c r="BC116" s="30">
        <f>'3'!BB12</f>
        <v>306</v>
      </c>
      <c r="BD116" s="30">
        <f>'3'!BC12</f>
        <v>290.7</v>
      </c>
      <c r="BE116" s="30">
        <f>'3'!BD12</f>
        <v>14</v>
      </c>
      <c r="BF116" s="30">
        <f>'3'!BE12</f>
        <v>15</v>
      </c>
      <c r="BG116" s="30">
        <f>'3'!BF12</f>
        <v>8</v>
      </c>
      <c r="BH116" s="30">
        <f>'3'!BG12</f>
        <v>9</v>
      </c>
      <c r="BI116" s="30">
        <f>'3'!BH12</f>
        <v>1</v>
      </c>
      <c r="BJ116" s="30">
        <f>'3'!BI12</f>
        <v>47</v>
      </c>
      <c r="BK116" s="30">
        <f>'3'!BJ12</f>
        <v>243.7</v>
      </c>
      <c r="BL116" s="30">
        <f>'3'!BK12</f>
        <v>116.97599999999998</v>
      </c>
      <c r="BM116" s="30">
        <f>'3'!BL12</f>
        <v>126.724</v>
      </c>
    </row>
    <row r="117" spans="1:65">
      <c r="A117" s="78">
        <f>'3'!A13</f>
        <v>42889</v>
      </c>
      <c r="B117" s="82" t="str">
        <f t="shared" si="1"/>
        <v>01:30:00</v>
      </c>
      <c r="C117" s="30" t="str">
        <f>'3'!B13</f>
        <v>01H30</v>
      </c>
      <c r="D117" s="30">
        <f>'3'!C13</f>
        <v>766</v>
      </c>
      <c r="E117" s="30">
        <f>'3'!D13</f>
        <v>764</v>
      </c>
      <c r="F117" s="30">
        <f>'3'!E13</f>
        <v>508</v>
      </c>
      <c r="G117" s="30">
        <f>'3'!F13</f>
        <v>53</v>
      </c>
      <c r="H117" s="30">
        <f>'3'!G13</f>
        <v>0</v>
      </c>
      <c r="I117" s="30">
        <f>'3'!H13</f>
        <v>17</v>
      </c>
      <c r="J117" s="30">
        <f>'3'!I13</f>
        <v>2038</v>
      </c>
      <c r="K117" s="30">
        <f>'3'!J13</f>
        <v>70</v>
      </c>
      <c r="L117" s="30">
        <f>'3'!K13</f>
        <v>468</v>
      </c>
      <c r="M117" s="30">
        <f>'3'!L13</f>
        <v>453</v>
      </c>
      <c r="N117" s="30">
        <f>'3'!M13</f>
        <v>240</v>
      </c>
      <c r="O117" s="30">
        <f>'3'!N13</f>
        <v>0</v>
      </c>
      <c r="P117" s="30">
        <f>'3'!O13</f>
        <v>16</v>
      </c>
      <c r="Q117" s="30">
        <f>'3'!P13</f>
        <v>15</v>
      </c>
      <c r="R117" s="30">
        <f>'3'!Q13</f>
        <v>9</v>
      </c>
      <c r="S117" s="30">
        <f>'3'!R13</f>
        <v>0</v>
      </c>
      <c r="T117" s="30">
        <f>'3'!S13</f>
        <v>1161</v>
      </c>
      <c r="U117" s="30">
        <f>'3'!T13</f>
        <v>40</v>
      </c>
      <c r="V117" s="30">
        <f>'3'!U13</f>
        <v>110</v>
      </c>
      <c r="W117" s="30">
        <f>'3'!V13</f>
        <v>4.63</v>
      </c>
      <c r="X117" s="30">
        <f>'3'!W13</f>
        <v>3.5</v>
      </c>
      <c r="Y117" s="30">
        <f>'3'!X13</f>
        <v>8</v>
      </c>
      <c r="Z117" s="30">
        <f>'3'!Y13</f>
        <v>4.0999999999999996</v>
      </c>
      <c r="AA117" s="30">
        <f>'3'!Z13</f>
        <v>4.5</v>
      </c>
      <c r="AB117" s="30">
        <f>'3'!AA13</f>
        <v>2.2000000000000002</v>
      </c>
      <c r="AC117" s="30">
        <f>'3'!AB13</f>
        <v>0</v>
      </c>
      <c r="AD117" s="30">
        <f>'3'!AC13</f>
        <v>0</v>
      </c>
      <c r="AE117" s="30">
        <f>'3'!AD13</f>
        <v>0</v>
      </c>
      <c r="AF117" s="30">
        <f>'3'!AE13</f>
        <v>0</v>
      </c>
      <c r="AG117" s="30">
        <f>'3'!AF13</f>
        <v>0</v>
      </c>
      <c r="AH117" s="30">
        <f>'3'!AG13</f>
        <v>0</v>
      </c>
      <c r="AI117" s="30">
        <f>'3'!AH13</f>
        <v>0</v>
      </c>
      <c r="AJ117" s="30">
        <f>'3'!AI13</f>
        <v>75</v>
      </c>
      <c r="AK117" s="30">
        <f>'3'!AJ13</f>
        <v>75</v>
      </c>
      <c r="AL117" s="30">
        <f>'3'!AK13</f>
        <v>131.22999999999999</v>
      </c>
      <c r="AM117" s="30">
        <f>'3'!AL13</f>
        <v>136.92999999999998</v>
      </c>
      <c r="AN117" s="30">
        <f>'3'!AM13</f>
        <v>61.929999999999978</v>
      </c>
      <c r="AO117" s="30">
        <f>'3'!AN13</f>
        <v>0</v>
      </c>
      <c r="AP117" s="30">
        <f>'3'!AO13</f>
        <v>0</v>
      </c>
      <c r="AQ117" s="30">
        <f>'3'!AP13</f>
        <v>136.92999999999998</v>
      </c>
      <c r="AR117" s="30">
        <f>'3'!AQ13</f>
        <v>60.746000000000009</v>
      </c>
      <c r="AS117" s="30">
        <f>'3'!AR13</f>
        <v>0</v>
      </c>
      <c r="AT117" s="30">
        <f>'3'!AS13</f>
        <v>75</v>
      </c>
      <c r="AU117" s="30">
        <f>'3'!AT13</f>
        <v>116.97599999999998</v>
      </c>
      <c r="AV117" s="30">
        <f>'3'!AU13</f>
        <v>191.976</v>
      </c>
      <c r="AW117" s="30">
        <f>'3'!AV13</f>
        <v>0</v>
      </c>
      <c r="AX117" s="30">
        <f>'3'!AW13</f>
        <v>70</v>
      </c>
      <c r="AY117" s="30">
        <f>'3'!AX13</f>
        <v>200</v>
      </c>
      <c r="AZ117" s="30">
        <f>'3'!AY13</f>
        <v>0</v>
      </c>
      <c r="BA117" s="30">
        <f>'3'!AZ13</f>
        <v>36</v>
      </c>
      <c r="BB117" s="30">
        <f>'3'!BA13</f>
        <v>0</v>
      </c>
      <c r="BC117" s="30">
        <f>'3'!BB13</f>
        <v>306</v>
      </c>
      <c r="BD117" s="30">
        <f>'3'!BC13</f>
        <v>290.7</v>
      </c>
      <c r="BE117" s="30">
        <f>'3'!BD13</f>
        <v>14</v>
      </c>
      <c r="BF117" s="30">
        <f>'3'!BE13</f>
        <v>15</v>
      </c>
      <c r="BG117" s="30">
        <f>'3'!BF13</f>
        <v>8</v>
      </c>
      <c r="BH117" s="30">
        <f>'3'!BG13</f>
        <v>9</v>
      </c>
      <c r="BI117" s="30">
        <f>'3'!BH13</f>
        <v>1</v>
      </c>
      <c r="BJ117" s="30">
        <f>'3'!BI13</f>
        <v>47</v>
      </c>
      <c r="BK117" s="30">
        <f>'3'!BJ13</f>
        <v>243.7</v>
      </c>
      <c r="BL117" s="30">
        <f>'3'!BK13</f>
        <v>116.97599999999998</v>
      </c>
      <c r="BM117" s="30">
        <f>'3'!BL13</f>
        <v>126.724</v>
      </c>
    </row>
    <row r="118" spans="1:65">
      <c r="A118" s="78">
        <f>'3'!A14</f>
        <v>42889</v>
      </c>
      <c r="B118" s="82" t="str">
        <f t="shared" si="1"/>
        <v>02:00:00</v>
      </c>
      <c r="C118" s="30" t="str">
        <f>'3'!B14</f>
        <v>02H00</v>
      </c>
      <c r="D118" s="30">
        <f>'3'!C14</f>
        <v>738</v>
      </c>
      <c r="E118" s="30">
        <f>'3'!D14</f>
        <v>741</v>
      </c>
      <c r="F118" s="30">
        <f>'3'!E14</f>
        <v>495</v>
      </c>
      <c r="G118" s="30">
        <f>'3'!F14</f>
        <v>52</v>
      </c>
      <c r="H118" s="30">
        <f>'3'!G14</f>
        <v>0</v>
      </c>
      <c r="I118" s="30">
        <f>'3'!H14</f>
        <v>17</v>
      </c>
      <c r="J118" s="30">
        <f>'3'!I14</f>
        <v>1974</v>
      </c>
      <c r="K118" s="30">
        <f>'3'!J14</f>
        <v>69</v>
      </c>
      <c r="L118" s="30">
        <f>'3'!K14</f>
        <v>456</v>
      </c>
      <c r="M118" s="30">
        <f>'3'!L14</f>
        <v>450</v>
      </c>
      <c r="N118" s="30">
        <f>'3'!M14</f>
        <v>240</v>
      </c>
      <c r="O118" s="30">
        <f>'3'!N14</f>
        <v>0</v>
      </c>
      <c r="P118" s="30">
        <f>'3'!O14</f>
        <v>15</v>
      </c>
      <c r="Q118" s="30">
        <f>'3'!P14</f>
        <v>15</v>
      </c>
      <c r="R118" s="30">
        <f>'3'!Q14</f>
        <v>8</v>
      </c>
      <c r="S118" s="30">
        <f>'3'!R14</f>
        <v>0</v>
      </c>
      <c r="T118" s="30">
        <f>'3'!S14</f>
        <v>1146</v>
      </c>
      <c r="U118" s="30">
        <f>'3'!T14</f>
        <v>38</v>
      </c>
      <c r="V118" s="30">
        <f>'3'!U14</f>
        <v>107</v>
      </c>
      <c r="W118" s="30">
        <f>'3'!V14</f>
        <v>4.63</v>
      </c>
      <c r="X118" s="30">
        <f>'3'!W14</f>
        <v>3.5</v>
      </c>
      <c r="Y118" s="30">
        <f>'3'!X14</f>
        <v>7.5</v>
      </c>
      <c r="Z118" s="30">
        <f>'3'!Y14</f>
        <v>3.9</v>
      </c>
      <c r="AA118" s="30">
        <f>'3'!Z14</f>
        <v>4.5999999999999996</v>
      </c>
      <c r="AB118" s="30">
        <f>'3'!AA14</f>
        <v>2.1</v>
      </c>
      <c r="AC118" s="30">
        <f>'3'!AB14</f>
        <v>0</v>
      </c>
      <c r="AD118" s="30">
        <f>'3'!AC14</f>
        <v>0</v>
      </c>
      <c r="AE118" s="30">
        <f>'3'!AD14</f>
        <v>0</v>
      </c>
      <c r="AF118" s="30">
        <f>'3'!AE14</f>
        <v>0</v>
      </c>
      <c r="AG118" s="30">
        <f>'3'!AF14</f>
        <v>0</v>
      </c>
      <c r="AH118" s="30">
        <f>'3'!AG14</f>
        <v>0</v>
      </c>
      <c r="AI118" s="30">
        <f>'3'!AH14</f>
        <v>0</v>
      </c>
      <c r="AJ118" s="30">
        <f>'3'!AI14</f>
        <v>60</v>
      </c>
      <c r="AK118" s="30">
        <f>'3'!AJ14</f>
        <v>60</v>
      </c>
      <c r="AL118" s="30">
        <f>'3'!AK14</f>
        <v>127.63</v>
      </c>
      <c r="AM118" s="30">
        <f>'3'!AL14</f>
        <v>133.22999999999999</v>
      </c>
      <c r="AN118" s="30">
        <f>'3'!AM14</f>
        <v>73.22999999999999</v>
      </c>
      <c r="AO118" s="30">
        <f>'3'!AN14</f>
        <v>0</v>
      </c>
      <c r="AP118" s="30">
        <f>'3'!AO14</f>
        <v>0</v>
      </c>
      <c r="AQ118" s="30">
        <f>'3'!AP14</f>
        <v>133.22999999999999</v>
      </c>
      <c r="AR118" s="30">
        <f>'3'!AQ14</f>
        <v>49.346000000000004</v>
      </c>
      <c r="AS118" s="30">
        <f>'3'!AR14</f>
        <v>0</v>
      </c>
      <c r="AT118" s="30">
        <f>'3'!AS14</f>
        <v>60</v>
      </c>
      <c r="AU118" s="30">
        <f>'3'!AT14</f>
        <v>116.97599999999998</v>
      </c>
      <c r="AV118" s="30">
        <f>'3'!AU14</f>
        <v>176.976</v>
      </c>
      <c r="AW118" s="30">
        <f>'3'!AV14</f>
        <v>0</v>
      </c>
      <c r="AX118" s="30">
        <f>'3'!AW14</f>
        <v>70</v>
      </c>
      <c r="AY118" s="30">
        <f>'3'!AX14</f>
        <v>200</v>
      </c>
      <c r="AZ118" s="30">
        <f>'3'!AY14</f>
        <v>0</v>
      </c>
      <c r="BA118" s="30">
        <f>'3'!AZ14</f>
        <v>36</v>
      </c>
      <c r="BB118" s="30">
        <f>'3'!BA14</f>
        <v>0</v>
      </c>
      <c r="BC118" s="30">
        <f>'3'!BB14</f>
        <v>306</v>
      </c>
      <c r="BD118" s="30">
        <f>'3'!BC14</f>
        <v>290.7</v>
      </c>
      <c r="BE118" s="30">
        <f>'3'!BD14</f>
        <v>14</v>
      </c>
      <c r="BF118" s="30">
        <f>'3'!BE14</f>
        <v>15</v>
      </c>
      <c r="BG118" s="30">
        <f>'3'!BF14</f>
        <v>8</v>
      </c>
      <c r="BH118" s="30">
        <f>'3'!BG14</f>
        <v>9</v>
      </c>
      <c r="BI118" s="30">
        <f>'3'!BH14</f>
        <v>1</v>
      </c>
      <c r="BJ118" s="30">
        <f>'3'!BI14</f>
        <v>47</v>
      </c>
      <c r="BK118" s="30">
        <f>'3'!BJ14</f>
        <v>243.7</v>
      </c>
      <c r="BL118" s="30">
        <f>'3'!BK14</f>
        <v>116.97599999999998</v>
      </c>
      <c r="BM118" s="30">
        <f>'3'!BL14</f>
        <v>126.724</v>
      </c>
    </row>
    <row r="119" spans="1:65">
      <c r="A119" s="78">
        <f>'3'!A15</f>
        <v>42889</v>
      </c>
      <c r="B119" s="82" t="str">
        <f t="shared" si="1"/>
        <v>02:30:00</v>
      </c>
      <c r="C119" s="30" t="str">
        <f>'3'!B15</f>
        <v>02H30</v>
      </c>
      <c r="D119" s="30">
        <f>'3'!C15</f>
        <v>731</v>
      </c>
      <c r="E119" s="30">
        <f>'3'!D15</f>
        <v>744</v>
      </c>
      <c r="F119" s="30">
        <f>'3'!E15</f>
        <v>487</v>
      </c>
      <c r="G119" s="30">
        <f>'3'!F15</f>
        <v>52</v>
      </c>
      <c r="H119" s="30">
        <f>'3'!G15</f>
        <v>0</v>
      </c>
      <c r="I119" s="30">
        <f>'3'!H15</f>
        <v>16</v>
      </c>
      <c r="J119" s="30">
        <f>'3'!I15</f>
        <v>1962</v>
      </c>
      <c r="K119" s="30">
        <f>'3'!J15</f>
        <v>68</v>
      </c>
      <c r="L119" s="30">
        <f>'3'!K15</f>
        <v>452</v>
      </c>
      <c r="M119" s="30">
        <f>'3'!L15</f>
        <v>448</v>
      </c>
      <c r="N119" s="30">
        <f>'3'!M15</f>
        <v>240</v>
      </c>
      <c r="O119" s="30">
        <f>'3'!N15</f>
        <v>0</v>
      </c>
      <c r="P119" s="30">
        <f>'3'!O15</f>
        <v>15</v>
      </c>
      <c r="Q119" s="30">
        <f>'3'!P15</f>
        <v>15</v>
      </c>
      <c r="R119" s="30">
        <f>'3'!Q15</f>
        <v>8</v>
      </c>
      <c r="S119" s="30">
        <f>'3'!R15</f>
        <v>0</v>
      </c>
      <c r="T119" s="30">
        <f>'3'!S15</f>
        <v>1140</v>
      </c>
      <c r="U119" s="30">
        <f>'3'!T15</f>
        <v>38</v>
      </c>
      <c r="V119" s="30">
        <f>'3'!U15</f>
        <v>106</v>
      </c>
      <c r="W119" s="30">
        <f>'3'!V15</f>
        <v>4.63</v>
      </c>
      <c r="X119" s="30">
        <f>'3'!W15</f>
        <v>3.5</v>
      </c>
      <c r="Y119" s="30">
        <f>'3'!X15</f>
        <v>7.5</v>
      </c>
      <c r="Z119" s="30">
        <f>'3'!Y15</f>
        <v>3.9</v>
      </c>
      <c r="AA119" s="30">
        <f>'3'!Z15</f>
        <v>4.5999999999999996</v>
      </c>
      <c r="AB119" s="30">
        <f>'3'!AA15</f>
        <v>2.1</v>
      </c>
      <c r="AC119" s="30">
        <f>'3'!AB15</f>
        <v>0</v>
      </c>
      <c r="AD119" s="30">
        <f>'3'!AC15</f>
        <v>0</v>
      </c>
      <c r="AE119" s="30">
        <f>'3'!AD15</f>
        <v>0</v>
      </c>
      <c r="AF119" s="30">
        <f>'3'!AE15</f>
        <v>0</v>
      </c>
      <c r="AG119" s="30">
        <f>'3'!AF15</f>
        <v>0</v>
      </c>
      <c r="AH119" s="30">
        <f>'3'!AG15</f>
        <v>0</v>
      </c>
      <c r="AI119" s="30">
        <f>'3'!AH15</f>
        <v>0</v>
      </c>
      <c r="AJ119" s="30">
        <f>'3'!AI15</f>
        <v>60</v>
      </c>
      <c r="AK119" s="30">
        <f>'3'!AJ15</f>
        <v>60</v>
      </c>
      <c r="AL119" s="30">
        <f>'3'!AK15</f>
        <v>126.63</v>
      </c>
      <c r="AM119" s="30">
        <f>'3'!AL15</f>
        <v>132.22999999999999</v>
      </c>
      <c r="AN119" s="30">
        <f>'3'!AM15</f>
        <v>72.22999999999999</v>
      </c>
      <c r="AO119" s="30">
        <f>'3'!AN15</f>
        <v>0</v>
      </c>
      <c r="AP119" s="30">
        <f>'3'!AO15</f>
        <v>0</v>
      </c>
      <c r="AQ119" s="30">
        <f>'3'!AP15</f>
        <v>132.22999999999999</v>
      </c>
      <c r="AR119" s="30">
        <f>'3'!AQ15</f>
        <v>50.346000000000004</v>
      </c>
      <c r="AS119" s="30">
        <f>'3'!AR15</f>
        <v>0</v>
      </c>
      <c r="AT119" s="30">
        <f>'3'!AS15</f>
        <v>60</v>
      </c>
      <c r="AU119" s="30">
        <f>'3'!AT15</f>
        <v>116.97599999999998</v>
      </c>
      <c r="AV119" s="30">
        <f>'3'!AU15</f>
        <v>176.976</v>
      </c>
      <c r="AW119" s="30">
        <f>'3'!AV15</f>
        <v>0</v>
      </c>
      <c r="AX119" s="30">
        <f>'3'!AW15</f>
        <v>70</v>
      </c>
      <c r="AY119" s="30">
        <f>'3'!AX15</f>
        <v>200</v>
      </c>
      <c r="AZ119" s="30">
        <f>'3'!AY15</f>
        <v>0</v>
      </c>
      <c r="BA119" s="30">
        <f>'3'!AZ15</f>
        <v>36</v>
      </c>
      <c r="BB119" s="30">
        <f>'3'!BA15</f>
        <v>0</v>
      </c>
      <c r="BC119" s="30">
        <f>'3'!BB15</f>
        <v>306</v>
      </c>
      <c r="BD119" s="30">
        <f>'3'!BC15</f>
        <v>290.7</v>
      </c>
      <c r="BE119" s="30">
        <f>'3'!BD15</f>
        <v>14</v>
      </c>
      <c r="BF119" s="30">
        <f>'3'!BE15</f>
        <v>15</v>
      </c>
      <c r="BG119" s="30">
        <f>'3'!BF15</f>
        <v>8</v>
      </c>
      <c r="BH119" s="30">
        <f>'3'!BG15</f>
        <v>9</v>
      </c>
      <c r="BI119" s="30">
        <f>'3'!BH15</f>
        <v>1</v>
      </c>
      <c r="BJ119" s="30">
        <f>'3'!BI15</f>
        <v>47</v>
      </c>
      <c r="BK119" s="30">
        <f>'3'!BJ15</f>
        <v>243.7</v>
      </c>
      <c r="BL119" s="30">
        <f>'3'!BK15</f>
        <v>116.97599999999998</v>
      </c>
      <c r="BM119" s="30">
        <f>'3'!BL15</f>
        <v>126.724</v>
      </c>
    </row>
    <row r="120" spans="1:65">
      <c r="A120" s="78">
        <f>'3'!A16</f>
        <v>42889</v>
      </c>
      <c r="B120" s="82" t="str">
        <f t="shared" si="1"/>
        <v>03:00:00</v>
      </c>
      <c r="C120" s="30" t="str">
        <f>'3'!B16</f>
        <v>03H00</v>
      </c>
      <c r="D120" s="30">
        <f>'3'!C16</f>
        <v>724</v>
      </c>
      <c r="E120" s="30">
        <f>'3'!D16</f>
        <v>728</v>
      </c>
      <c r="F120" s="30">
        <f>'3'!E16</f>
        <v>484</v>
      </c>
      <c r="G120" s="30">
        <f>'3'!F16</f>
        <v>51</v>
      </c>
      <c r="H120" s="30">
        <f>'3'!G16</f>
        <v>0</v>
      </c>
      <c r="I120" s="30">
        <f>'3'!H16</f>
        <v>16</v>
      </c>
      <c r="J120" s="30">
        <f>'3'!I16</f>
        <v>1936</v>
      </c>
      <c r="K120" s="30">
        <f>'3'!J16</f>
        <v>67</v>
      </c>
      <c r="L120" s="30">
        <f>'3'!K16</f>
        <v>440</v>
      </c>
      <c r="M120" s="30">
        <f>'3'!L16</f>
        <v>446</v>
      </c>
      <c r="N120" s="30">
        <f>'3'!M16</f>
        <v>240</v>
      </c>
      <c r="O120" s="30">
        <f>'3'!N16</f>
        <v>0</v>
      </c>
      <c r="P120" s="30">
        <f>'3'!O16</f>
        <v>15</v>
      </c>
      <c r="Q120" s="30">
        <f>'3'!P16</f>
        <v>15</v>
      </c>
      <c r="R120" s="30">
        <f>'3'!Q16</f>
        <v>8</v>
      </c>
      <c r="S120" s="30">
        <f>'3'!R16</f>
        <v>0</v>
      </c>
      <c r="T120" s="30">
        <f>'3'!S16</f>
        <v>1126</v>
      </c>
      <c r="U120" s="30">
        <f>'3'!T16</f>
        <v>38</v>
      </c>
      <c r="V120" s="30">
        <f>'3'!U16</f>
        <v>105</v>
      </c>
      <c r="W120" s="30">
        <f>'3'!V16</f>
        <v>1.98</v>
      </c>
      <c r="X120" s="30">
        <f>'3'!W16</f>
        <v>3.5</v>
      </c>
      <c r="Y120" s="30">
        <f>'3'!X16</f>
        <v>7.5</v>
      </c>
      <c r="Z120" s="30">
        <f>'3'!Y16</f>
        <v>2.1</v>
      </c>
      <c r="AA120" s="30">
        <f>'3'!Z16</f>
        <v>3.8</v>
      </c>
      <c r="AB120" s="30">
        <f>'3'!AA16</f>
        <v>2.2000000000000002</v>
      </c>
      <c r="AC120" s="30">
        <f>'3'!AB16</f>
        <v>0</v>
      </c>
      <c r="AD120" s="30">
        <f>'3'!AC16</f>
        <v>0</v>
      </c>
      <c r="AE120" s="30">
        <f>'3'!AD16</f>
        <v>0</v>
      </c>
      <c r="AF120" s="30">
        <f>'3'!AE16</f>
        <v>0</v>
      </c>
      <c r="AG120" s="30">
        <f>'3'!AF16</f>
        <v>0</v>
      </c>
      <c r="AH120" s="30">
        <f>'3'!AG16</f>
        <v>0</v>
      </c>
      <c r="AI120" s="30">
        <f>'3'!AH16</f>
        <v>0</v>
      </c>
      <c r="AJ120" s="30">
        <f>'3'!AI16</f>
        <v>60</v>
      </c>
      <c r="AK120" s="30">
        <f>'3'!AJ16</f>
        <v>60</v>
      </c>
      <c r="AL120" s="30">
        <f>'3'!AK16</f>
        <v>120.38</v>
      </c>
      <c r="AM120" s="30">
        <f>'3'!AL16</f>
        <v>126.08</v>
      </c>
      <c r="AN120" s="30">
        <f>'3'!AM16</f>
        <v>66.08</v>
      </c>
      <c r="AO120" s="30">
        <f>'3'!AN16</f>
        <v>0</v>
      </c>
      <c r="AP120" s="30">
        <f>'3'!AO16</f>
        <v>0</v>
      </c>
      <c r="AQ120" s="30">
        <f>'3'!AP16</f>
        <v>126.08</v>
      </c>
      <c r="AR120" s="30">
        <f>'3'!AQ16</f>
        <v>56.596000000000004</v>
      </c>
      <c r="AS120" s="30">
        <f>'3'!AR16</f>
        <v>0</v>
      </c>
      <c r="AT120" s="30">
        <f>'3'!AS16</f>
        <v>60</v>
      </c>
      <c r="AU120" s="30">
        <f>'3'!AT16</f>
        <v>116.97599999999998</v>
      </c>
      <c r="AV120" s="30">
        <f>'3'!AU16</f>
        <v>176.976</v>
      </c>
      <c r="AW120" s="30">
        <f>'3'!AV16</f>
        <v>0</v>
      </c>
      <c r="AX120" s="30">
        <f>'3'!AW16</f>
        <v>70</v>
      </c>
      <c r="AY120" s="30">
        <f>'3'!AX16</f>
        <v>200</v>
      </c>
      <c r="AZ120" s="30">
        <f>'3'!AY16</f>
        <v>0</v>
      </c>
      <c r="BA120" s="30">
        <f>'3'!AZ16</f>
        <v>36</v>
      </c>
      <c r="BB120" s="30">
        <f>'3'!BA16</f>
        <v>0</v>
      </c>
      <c r="BC120" s="30">
        <f>'3'!BB16</f>
        <v>306</v>
      </c>
      <c r="BD120" s="30">
        <f>'3'!BC16</f>
        <v>290.7</v>
      </c>
      <c r="BE120" s="30">
        <f>'3'!BD16</f>
        <v>14</v>
      </c>
      <c r="BF120" s="30">
        <f>'3'!BE16</f>
        <v>15</v>
      </c>
      <c r="BG120" s="30">
        <f>'3'!BF16</f>
        <v>8</v>
      </c>
      <c r="BH120" s="30">
        <f>'3'!BG16</f>
        <v>9</v>
      </c>
      <c r="BI120" s="30">
        <f>'3'!BH16</f>
        <v>1</v>
      </c>
      <c r="BJ120" s="30">
        <f>'3'!BI16</f>
        <v>47</v>
      </c>
      <c r="BK120" s="30">
        <f>'3'!BJ16</f>
        <v>243.7</v>
      </c>
      <c r="BL120" s="30">
        <f>'3'!BK16</f>
        <v>116.97599999999998</v>
      </c>
      <c r="BM120" s="30">
        <f>'3'!BL16</f>
        <v>126.724</v>
      </c>
    </row>
    <row r="121" spans="1:65">
      <c r="A121" s="78">
        <f>'3'!A17</f>
        <v>42889</v>
      </c>
      <c r="B121" s="82" t="str">
        <f t="shared" si="1"/>
        <v>03:30:00</v>
      </c>
      <c r="C121" s="30" t="str">
        <f>'3'!B17</f>
        <v>03H30</v>
      </c>
      <c r="D121" s="30">
        <f>'3'!C17</f>
        <v>715</v>
      </c>
      <c r="E121" s="30">
        <f>'3'!D17</f>
        <v>730</v>
      </c>
      <c r="F121" s="30">
        <f>'3'!E17</f>
        <v>480</v>
      </c>
      <c r="G121" s="30">
        <f>'3'!F17</f>
        <v>51</v>
      </c>
      <c r="H121" s="30">
        <f>'3'!G17</f>
        <v>0</v>
      </c>
      <c r="I121" s="30">
        <f>'3'!H17</f>
        <v>16</v>
      </c>
      <c r="J121" s="30">
        <f>'3'!I17</f>
        <v>1925</v>
      </c>
      <c r="K121" s="30">
        <f>'3'!J17</f>
        <v>67</v>
      </c>
      <c r="L121" s="30">
        <f>'3'!K17</f>
        <v>444</v>
      </c>
      <c r="M121" s="30">
        <f>'3'!L17</f>
        <v>443</v>
      </c>
      <c r="N121" s="30">
        <f>'3'!M17</f>
        <v>240</v>
      </c>
      <c r="O121" s="30">
        <f>'3'!N17</f>
        <v>0</v>
      </c>
      <c r="P121" s="30">
        <f>'3'!O17</f>
        <v>15</v>
      </c>
      <c r="Q121" s="30">
        <f>'3'!P17</f>
        <v>15</v>
      </c>
      <c r="R121" s="30">
        <f>'3'!Q17</f>
        <v>8</v>
      </c>
      <c r="S121" s="30">
        <f>'3'!R17</f>
        <v>0</v>
      </c>
      <c r="T121" s="30">
        <f>'3'!S17</f>
        <v>1127</v>
      </c>
      <c r="U121" s="30">
        <f>'3'!T17</f>
        <v>38</v>
      </c>
      <c r="V121" s="30">
        <f>'3'!U17</f>
        <v>105</v>
      </c>
      <c r="W121" s="30">
        <f>'3'!V17</f>
        <v>1.98</v>
      </c>
      <c r="X121" s="30">
        <f>'3'!W17</f>
        <v>3.5</v>
      </c>
      <c r="Y121" s="30">
        <f>'3'!X17</f>
        <v>7.5</v>
      </c>
      <c r="Z121" s="30">
        <f>'3'!Y17</f>
        <v>2.1</v>
      </c>
      <c r="AA121" s="30">
        <f>'3'!Z17</f>
        <v>3.8</v>
      </c>
      <c r="AB121" s="30">
        <f>'3'!AA17</f>
        <v>2.2000000000000002</v>
      </c>
      <c r="AC121" s="30">
        <f>'3'!AB17</f>
        <v>0</v>
      </c>
      <c r="AD121" s="30">
        <f>'3'!AC17</f>
        <v>0</v>
      </c>
      <c r="AE121" s="30">
        <f>'3'!AD17</f>
        <v>0</v>
      </c>
      <c r="AF121" s="30">
        <f>'3'!AE17</f>
        <v>0</v>
      </c>
      <c r="AG121" s="30">
        <f>'3'!AF17</f>
        <v>0</v>
      </c>
      <c r="AH121" s="30">
        <f>'3'!AG17</f>
        <v>0</v>
      </c>
      <c r="AI121" s="30">
        <f>'3'!AH17</f>
        <v>0</v>
      </c>
      <c r="AJ121" s="30">
        <f>'3'!AI17</f>
        <v>60</v>
      </c>
      <c r="AK121" s="30">
        <f>'3'!AJ17</f>
        <v>60</v>
      </c>
      <c r="AL121" s="30">
        <f>'3'!AK17</f>
        <v>120.38</v>
      </c>
      <c r="AM121" s="30">
        <f>'3'!AL17</f>
        <v>126.08</v>
      </c>
      <c r="AN121" s="30">
        <f>'3'!AM17</f>
        <v>66.08</v>
      </c>
      <c r="AO121" s="30">
        <f>'3'!AN17</f>
        <v>0</v>
      </c>
      <c r="AP121" s="30">
        <f>'3'!AO17</f>
        <v>0</v>
      </c>
      <c r="AQ121" s="30">
        <f>'3'!AP17</f>
        <v>126.08</v>
      </c>
      <c r="AR121" s="30">
        <f>'3'!AQ17</f>
        <v>56.596000000000004</v>
      </c>
      <c r="AS121" s="30">
        <f>'3'!AR17</f>
        <v>0</v>
      </c>
      <c r="AT121" s="30">
        <f>'3'!AS17</f>
        <v>60</v>
      </c>
      <c r="AU121" s="30">
        <f>'3'!AT17</f>
        <v>116.97599999999998</v>
      </c>
      <c r="AV121" s="30">
        <f>'3'!AU17</f>
        <v>176.976</v>
      </c>
      <c r="AW121" s="30">
        <f>'3'!AV17</f>
        <v>0</v>
      </c>
      <c r="AX121" s="30">
        <f>'3'!AW17</f>
        <v>70</v>
      </c>
      <c r="AY121" s="30">
        <f>'3'!AX17</f>
        <v>200</v>
      </c>
      <c r="AZ121" s="30">
        <f>'3'!AY17</f>
        <v>0</v>
      </c>
      <c r="BA121" s="30">
        <f>'3'!AZ17</f>
        <v>36</v>
      </c>
      <c r="BB121" s="30">
        <f>'3'!BA17</f>
        <v>0</v>
      </c>
      <c r="BC121" s="30">
        <f>'3'!BB17</f>
        <v>306</v>
      </c>
      <c r="BD121" s="30">
        <f>'3'!BC17</f>
        <v>290.7</v>
      </c>
      <c r="BE121" s="30">
        <f>'3'!BD17</f>
        <v>14</v>
      </c>
      <c r="BF121" s="30">
        <f>'3'!BE17</f>
        <v>15</v>
      </c>
      <c r="BG121" s="30">
        <f>'3'!BF17</f>
        <v>8</v>
      </c>
      <c r="BH121" s="30">
        <f>'3'!BG17</f>
        <v>9</v>
      </c>
      <c r="BI121" s="30">
        <f>'3'!BH17</f>
        <v>1</v>
      </c>
      <c r="BJ121" s="30">
        <f>'3'!BI17</f>
        <v>47</v>
      </c>
      <c r="BK121" s="30">
        <f>'3'!BJ17</f>
        <v>243.7</v>
      </c>
      <c r="BL121" s="30">
        <f>'3'!BK17</f>
        <v>116.97599999999998</v>
      </c>
      <c r="BM121" s="30">
        <f>'3'!BL17</f>
        <v>126.724</v>
      </c>
    </row>
    <row r="122" spans="1:65">
      <c r="A122" s="78">
        <f>'3'!A18</f>
        <v>42889</v>
      </c>
      <c r="B122" s="82" t="str">
        <f t="shared" si="1"/>
        <v>04:00:00</v>
      </c>
      <c r="C122" s="30" t="str">
        <f>'3'!B18</f>
        <v>04H00</v>
      </c>
      <c r="D122" s="30">
        <f>'3'!C18</f>
        <v>709</v>
      </c>
      <c r="E122" s="30">
        <f>'3'!D18</f>
        <v>739</v>
      </c>
      <c r="F122" s="30">
        <f>'3'!E18</f>
        <v>485</v>
      </c>
      <c r="G122" s="30">
        <f>'3'!F18</f>
        <v>50</v>
      </c>
      <c r="H122" s="30">
        <f>'3'!G18</f>
        <v>0</v>
      </c>
      <c r="I122" s="30">
        <f>'3'!H18</f>
        <v>16</v>
      </c>
      <c r="J122" s="30">
        <f>'3'!I18</f>
        <v>1933</v>
      </c>
      <c r="K122" s="30">
        <f>'3'!J18</f>
        <v>66</v>
      </c>
      <c r="L122" s="30">
        <f>'3'!K18</f>
        <v>441</v>
      </c>
      <c r="M122" s="30">
        <f>'3'!L18</f>
        <v>439</v>
      </c>
      <c r="N122" s="30">
        <f>'3'!M18</f>
        <v>240</v>
      </c>
      <c r="O122" s="30">
        <f>'3'!N18</f>
        <v>0</v>
      </c>
      <c r="P122" s="30">
        <f>'3'!O18</f>
        <v>15</v>
      </c>
      <c r="Q122" s="30">
        <f>'3'!P18</f>
        <v>15</v>
      </c>
      <c r="R122" s="30">
        <f>'3'!Q18</f>
        <v>8</v>
      </c>
      <c r="S122" s="30">
        <f>'3'!R18</f>
        <v>0</v>
      </c>
      <c r="T122" s="30">
        <f>'3'!S18</f>
        <v>1120</v>
      </c>
      <c r="U122" s="30">
        <f>'3'!T18</f>
        <v>38</v>
      </c>
      <c r="V122" s="30">
        <f>'3'!U18</f>
        <v>104</v>
      </c>
      <c r="W122" s="30">
        <f>'3'!V18</f>
        <v>4.18</v>
      </c>
      <c r="X122" s="30">
        <f>'3'!W18</f>
        <v>3.5</v>
      </c>
      <c r="Y122" s="30">
        <f>'3'!X18</f>
        <v>7.5</v>
      </c>
      <c r="Z122" s="30">
        <f>'3'!Y18</f>
        <v>2</v>
      </c>
      <c r="AA122" s="30">
        <f>'3'!Z18</f>
        <v>4.4000000000000004</v>
      </c>
      <c r="AB122" s="30">
        <f>'3'!AA18</f>
        <v>2</v>
      </c>
      <c r="AC122" s="30">
        <f>'3'!AB18</f>
        <v>0</v>
      </c>
      <c r="AD122" s="30">
        <f>'3'!AC18</f>
        <v>0</v>
      </c>
      <c r="AE122" s="30">
        <f>'3'!AD18</f>
        <v>0</v>
      </c>
      <c r="AF122" s="30">
        <f>'3'!AE18</f>
        <v>0</v>
      </c>
      <c r="AG122" s="30">
        <f>'3'!AF18</f>
        <v>0</v>
      </c>
      <c r="AH122" s="30">
        <f>'3'!AG18</f>
        <v>0</v>
      </c>
      <c r="AI122" s="30">
        <f>'3'!AH18</f>
        <v>0</v>
      </c>
      <c r="AJ122" s="30">
        <f>'3'!AI18</f>
        <v>60</v>
      </c>
      <c r="AK122" s="30">
        <f>'3'!AJ18</f>
        <v>60</v>
      </c>
      <c r="AL122" s="30">
        <f>'3'!AK18</f>
        <v>122.08000000000001</v>
      </c>
      <c r="AM122" s="30">
        <f>'3'!AL18</f>
        <v>127.58000000000001</v>
      </c>
      <c r="AN122" s="30">
        <f>'3'!AM18</f>
        <v>67.580000000000013</v>
      </c>
      <c r="AO122" s="30">
        <f>'3'!AN18</f>
        <v>0</v>
      </c>
      <c r="AP122" s="30">
        <f>'3'!AO18</f>
        <v>0</v>
      </c>
      <c r="AQ122" s="30">
        <f>'3'!AP18</f>
        <v>127.58000000000001</v>
      </c>
      <c r="AR122" s="30">
        <f>'3'!AQ18</f>
        <v>54.895999999999987</v>
      </c>
      <c r="AS122" s="30">
        <f>'3'!AR18</f>
        <v>0</v>
      </c>
      <c r="AT122" s="30">
        <f>'3'!AS18</f>
        <v>60</v>
      </c>
      <c r="AU122" s="30">
        <f>'3'!AT18</f>
        <v>116.97599999999998</v>
      </c>
      <c r="AV122" s="30">
        <f>'3'!AU18</f>
        <v>176.976</v>
      </c>
      <c r="AW122" s="30">
        <f>'3'!AV18</f>
        <v>0</v>
      </c>
      <c r="AX122" s="30">
        <f>'3'!AW18</f>
        <v>70</v>
      </c>
      <c r="AY122" s="30">
        <f>'3'!AX18</f>
        <v>200</v>
      </c>
      <c r="AZ122" s="30">
        <f>'3'!AY18</f>
        <v>0</v>
      </c>
      <c r="BA122" s="30">
        <f>'3'!AZ18</f>
        <v>36</v>
      </c>
      <c r="BB122" s="30">
        <f>'3'!BA18</f>
        <v>0</v>
      </c>
      <c r="BC122" s="30">
        <f>'3'!BB18</f>
        <v>306</v>
      </c>
      <c r="BD122" s="30">
        <f>'3'!BC18</f>
        <v>290.7</v>
      </c>
      <c r="BE122" s="30">
        <f>'3'!BD18</f>
        <v>14</v>
      </c>
      <c r="BF122" s="30">
        <f>'3'!BE18</f>
        <v>15</v>
      </c>
      <c r="BG122" s="30">
        <f>'3'!BF18</f>
        <v>8</v>
      </c>
      <c r="BH122" s="30">
        <f>'3'!BG18</f>
        <v>9</v>
      </c>
      <c r="BI122" s="30">
        <f>'3'!BH18</f>
        <v>1</v>
      </c>
      <c r="BJ122" s="30">
        <f>'3'!BI18</f>
        <v>47</v>
      </c>
      <c r="BK122" s="30">
        <f>'3'!BJ18</f>
        <v>243.7</v>
      </c>
      <c r="BL122" s="30">
        <f>'3'!BK18</f>
        <v>116.97599999999998</v>
      </c>
      <c r="BM122" s="30">
        <f>'3'!BL18</f>
        <v>126.724</v>
      </c>
    </row>
    <row r="123" spans="1:65">
      <c r="A123" s="78">
        <f>'3'!A19</f>
        <v>42889</v>
      </c>
      <c r="B123" s="82" t="str">
        <f t="shared" si="1"/>
        <v>04:30:00</v>
      </c>
      <c r="C123" s="30" t="str">
        <f>'3'!B19</f>
        <v>04H30</v>
      </c>
      <c r="D123" s="30">
        <f>'3'!C19</f>
        <v>690</v>
      </c>
      <c r="E123" s="30">
        <f>'3'!D19</f>
        <v>700</v>
      </c>
      <c r="F123" s="30">
        <f>'3'!E19</f>
        <v>453</v>
      </c>
      <c r="G123" s="30">
        <f>'3'!F19</f>
        <v>48</v>
      </c>
      <c r="H123" s="30">
        <f>'3'!G19</f>
        <v>0</v>
      </c>
      <c r="I123" s="30">
        <f>'3'!H19</f>
        <v>15</v>
      </c>
      <c r="J123" s="30">
        <f>'3'!I19</f>
        <v>1843</v>
      </c>
      <c r="K123" s="30">
        <f>'3'!J19</f>
        <v>63</v>
      </c>
      <c r="L123" s="30">
        <f>'3'!K19</f>
        <v>435</v>
      </c>
      <c r="M123" s="30">
        <f>'3'!L19</f>
        <v>437</v>
      </c>
      <c r="N123" s="30">
        <f>'3'!M19</f>
        <v>240</v>
      </c>
      <c r="O123" s="30">
        <f>'3'!N19</f>
        <v>0</v>
      </c>
      <c r="P123" s="30">
        <f>'3'!O19</f>
        <v>15</v>
      </c>
      <c r="Q123" s="30">
        <f>'3'!P19</f>
        <v>15</v>
      </c>
      <c r="R123" s="30">
        <f>'3'!Q19</f>
        <v>8</v>
      </c>
      <c r="S123" s="30">
        <f>'3'!R19</f>
        <v>0</v>
      </c>
      <c r="T123" s="30">
        <f>'3'!S19</f>
        <v>1112</v>
      </c>
      <c r="U123" s="30">
        <f>'3'!T19</f>
        <v>38</v>
      </c>
      <c r="V123" s="30">
        <f>'3'!U19</f>
        <v>101</v>
      </c>
      <c r="W123" s="30">
        <f>'3'!V19</f>
        <v>4.18</v>
      </c>
      <c r="X123" s="30">
        <f>'3'!W19</f>
        <v>3.5</v>
      </c>
      <c r="Y123" s="30">
        <f>'3'!X19</f>
        <v>7.5</v>
      </c>
      <c r="Z123" s="30">
        <f>'3'!Y19</f>
        <v>2</v>
      </c>
      <c r="AA123" s="30">
        <f>'3'!Z19</f>
        <v>4.4000000000000004</v>
      </c>
      <c r="AB123" s="30">
        <f>'3'!AA19</f>
        <v>2</v>
      </c>
      <c r="AC123" s="30">
        <f>'3'!AB19</f>
        <v>0</v>
      </c>
      <c r="AD123" s="30">
        <f>'3'!AC19</f>
        <v>0</v>
      </c>
      <c r="AE123" s="30">
        <f>'3'!AD19</f>
        <v>0</v>
      </c>
      <c r="AF123" s="30">
        <f>'3'!AE19</f>
        <v>0</v>
      </c>
      <c r="AG123" s="30">
        <f>'3'!AF19</f>
        <v>0</v>
      </c>
      <c r="AH123" s="30">
        <f>'3'!AG19</f>
        <v>0</v>
      </c>
      <c r="AI123" s="30">
        <f>'3'!AH19</f>
        <v>0</v>
      </c>
      <c r="AJ123" s="30">
        <f>'3'!AI19</f>
        <v>60</v>
      </c>
      <c r="AK123" s="30">
        <f>'3'!AJ19</f>
        <v>60</v>
      </c>
      <c r="AL123" s="30">
        <f>'3'!AK19</f>
        <v>119.08000000000001</v>
      </c>
      <c r="AM123" s="30">
        <f>'3'!AL19</f>
        <v>124.58000000000001</v>
      </c>
      <c r="AN123" s="30">
        <f>'3'!AM19</f>
        <v>64.580000000000013</v>
      </c>
      <c r="AO123" s="30">
        <f>'3'!AN19</f>
        <v>0</v>
      </c>
      <c r="AP123" s="30">
        <f>'3'!AO19</f>
        <v>0</v>
      </c>
      <c r="AQ123" s="30">
        <f>'3'!AP19</f>
        <v>124.58000000000001</v>
      </c>
      <c r="AR123" s="30">
        <f>'3'!AQ19</f>
        <v>57.895999999999987</v>
      </c>
      <c r="AS123" s="30">
        <f>'3'!AR19</f>
        <v>0</v>
      </c>
      <c r="AT123" s="30">
        <f>'3'!AS19</f>
        <v>60</v>
      </c>
      <c r="AU123" s="30">
        <f>'3'!AT19</f>
        <v>116.97599999999998</v>
      </c>
      <c r="AV123" s="30">
        <f>'3'!AU19</f>
        <v>176.976</v>
      </c>
      <c r="AW123" s="30">
        <f>'3'!AV19</f>
        <v>0</v>
      </c>
      <c r="AX123" s="30">
        <f>'3'!AW19</f>
        <v>70</v>
      </c>
      <c r="AY123" s="30">
        <f>'3'!AX19</f>
        <v>200</v>
      </c>
      <c r="AZ123" s="30">
        <f>'3'!AY19</f>
        <v>0</v>
      </c>
      <c r="BA123" s="30">
        <f>'3'!AZ19</f>
        <v>36</v>
      </c>
      <c r="BB123" s="30">
        <f>'3'!BA19</f>
        <v>0</v>
      </c>
      <c r="BC123" s="30">
        <f>'3'!BB19</f>
        <v>306</v>
      </c>
      <c r="BD123" s="30">
        <f>'3'!BC19</f>
        <v>290.7</v>
      </c>
      <c r="BE123" s="30">
        <f>'3'!BD19</f>
        <v>14</v>
      </c>
      <c r="BF123" s="30">
        <f>'3'!BE19</f>
        <v>15</v>
      </c>
      <c r="BG123" s="30">
        <f>'3'!BF19</f>
        <v>8</v>
      </c>
      <c r="BH123" s="30">
        <f>'3'!BG19</f>
        <v>9</v>
      </c>
      <c r="BI123" s="30">
        <f>'3'!BH19</f>
        <v>1</v>
      </c>
      <c r="BJ123" s="30">
        <f>'3'!BI19</f>
        <v>47</v>
      </c>
      <c r="BK123" s="30">
        <f>'3'!BJ19</f>
        <v>243.7</v>
      </c>
      <c r="BL123" s="30">
        <f>'3'!BK19</f>
        <v>116.97599999999998</v>
      </c>
      <c r="BM123" s="30">
        <f>'3'!BL19</f>
        <v>126.724</v>
      </c>
    </row>
    <row r="124" spans="1:65">
      <c r="A124" s="78">
        <f>'3'!A20</f>
        <v>42889</v>
      </c>
      <c r="B124" s="82" t="str">
        <f t="shared" si="1"/>
        <v>05:00:00</v>
      </c>
      <c r="C124" s="30" t="str">
        <f>'3'!B20</f>
        <v>05H00</v>
      </c>
      <c r="D124" s="30">
        <f>'3'!C20</f>
        <v>684</v>
      </c>
      <c r="E124" s="30">
        <f>'3'!D20</f>
        <v>676</v>
      </c>
      <c r="F124" s="30">
        <f>'3'!E20</f>
        <v>459</v>
      </c>
      <c r="G124" s="30">
        <f>'3'!F20</f>
        <v>47</v>
      </c>
      <c r="H124" s="30">
        <f>'3'!G20</f>
        <v>0</v>
      </c>
      <c r="I124" s="30">
        <f>'3'!H20</f>
        <v>15</v>
      </c>
      <c r="J124" s="30">
        <f>'3'!I20</f>
        <v>1819</v>
      </c>
      <c r="K124" s="30">
        <f>'3'!J20</f>
        <v>62</v>
      </c>
      <c r="L124" s="30">
        <f>'3'!K20</f>
        <v>429</v>
      </c>
      <c r="M124" s="30">
        <f>'3'!L20</f>
        <v>435</v>
      </c>
      <c r="N124" s="30">
        <f>'3'!M20</f>
        <v>240</v>
      </c>
      <c r="O124" s="30">
        <f>'3'!N20</f>
        <v>0</v>
      </c>
      <c r="P124" s="30">
        <f>'3'!O20</f>
        <v>14</v>
      </c>
      <c r="Q124" s="30">
        <f>'3'!P20</f>
        <v>15</v>
      </c>
      <c r="R124" s="30">
        <f>'3'!Q20</f>
        <v>8</v>
      </c>
      <c r="S124" s="30">
        <f>'3'!R20</f>
        <v>0</v>
      </c>
      <c r="T124" s="30">
        <f>'3'!S20</f>
        <v>1104</v>
      </c>
      <c r="U124" s="30">
        <f>'3'!T20</f>
        <v>37</v>
      </c>
      <c r="V124" s="30">
        <f>'3'!U20</f>
        <v>99</v>
      </c>
      <c r="W124" s="30">
        <f>'3'!V20</f>
        <v>5.08</v>
      </c>
      <c r="X124" s="30">
        <f>'3'!W20</f>
        <v>3.5</v>
      </c>
      <c r="Y124" s="30">
        <f>'3'!X20</f>
        <v>7.5</v>
      </c>
      <c r="Z124" s="30">
        <f>'3'!Y20</f>
        <v>1.9</v>
      </c>
      <c r="AA124" s="30">
        <f>'3'!Z20</f>
        <v>4.7</v>
      </c>
      <c r="AB124" s="30">
        <f>'3'!AA20</f>
        <v>2</v>
      </c>
      <c r="AC124" s="30">
        <f>'3'!AB20</f>
        <v>0</v>
      </c>
      <c r="AD124" s="30">
        <f>'3'!AC20</f>
        <v>0</v>
      </c>
      <c r="AE124" s="30">
        <f>'3'!AD20</f>
        <v>0</v>
      </c>
      <c r="AF124" s="30">
        <f>'3'!AE20</f>
        <v>0</v>
      </c>
      <c r="AG124" s="30">
        <f>'3'!AF20</f>
        <v>0</v>
      </c>
      <c r="AH124" s="30">
        <f>'3'!AG20</f>
        <v>0</v>
      </c>
      <c r="AI124" s="30">
        <f>'3'!AH20</f>
        <v>0</v>
      </c>
      <c r="AJ124" s="30">
        <f>'3'!AI20</f>
        <v>60</v>
      </c>
      <c r="AK124" s="30">
        <f>'3'!AJ20</f>
        <v>60</v>
      </c>
      <c r="AL124" s="30">
        <f>'3'!AK20</f>
        <v>118.18</v>
      </c>
      <c r="AM124" s="30">
        <f>'3'!AL20</f>
        <v>123.68</v>
      </c>
      <c r="AN124" s="30">
        <f>'3'!AM20</f>
        <v>63.680000000000007</v>
      </c>
      <c r="AO124" s="30">
        <f>'3'!AN20</f>
        <v>0</v>
      </c>
      <c r="AP124" s="30">
        <f>'3'!AO20</f>
        <v>0</v>
      </c>
      <c r="AQ124" s="30">
        <f>'3'!AP20</f>
        <v>123.68</v>
      </c>
      <c r="AR124" s="30">
        <f>'3'!AQ20</f>
        <v>58.795999999999992</v>
      </c>
      <c r="AS124" s="30">
        <f>'3'!AR20</f>
        <v>0</v>
      </c>
      <c r="AT124" s="30">
        <f>'3'!AS20</f>
        <v>60</v>
      </c>
      <c r="AU124" s="30">
        <f>'3'!AT20</f>
        <v>116.97599999999998</v>
      </c>
      <c r="AV124" s="30">
        <f>'3'!AU20</f>
        <v>176.976</v>
      </c>
      <c r="AW124" s="30">
        <f>'3'!AV20</f>
        <v>0</v>
      </c>
      <c r="AX124" s="30">
        <f>'3'!AW20</f>
        <v>70</v>
      </c>
      <c r="AY124" s="30">
        <f>'3'!AX20</f>
        <v>200</v>
      </c>
      <c r="AZ124" s="30">
        <f>'3'!AY20</f>
        <v>0</v>
      </c>
      <c r="BA124" s="30">
        <f>'3'!AZ20</f>
        <v>36</v>
      </c>
      <c r="BB124" s="30">
        <f>'3'!BA20</f>
        <v>0</v>
      </c>
      <c r="BC124" s="30">
        <f>'3'!BB20</f>
        <v>306</v>
      </c>
      <c r="BD124" s="30">
        <f>'3'!BC20</f>
        <v>290.7</v>
      </c>
      <c r="BE124" s="30">
        <f>'3'!BD20</f>
        <v>14</v>
      </c>
      <c r="BF124" s="30">
        <f>'3'!BE20</f>
        <v>15</v>
      </c>
      <c r="BG124" s="30">
        <f>'3'!BF20</f>
        <v>8</v>
      </c>
      <c r="BH124" s="30">
        <f>'3'!BG20</f>
        <v>9</v>
      </c>
      <c r="BI124" s="30">
        <f>'3'!BH20</f>
        <v>1</v>
      </c>
      <c r="BJ124" s="30">
        <f>'3'!BI20</f>
        <v>47</v>
      </c>
      <c r="BK124" s="30">
        <f>'3'!BJ20</f>
        <v>243.7</v>
      </c>
      <c r="BL124" s="30">
        <f>'3'!BK20</f>
        <v>116.97599999999998</v>
      </c>
      <c r="BM124" s="30">
        <f>'3'!BL20</f>
        <v>126.724</v>
      </c>
    </row>
    <row r="125" spans="1:65">
      <c r="A125" s="78">
        <f>'3'!A21</f>
        <v>42889</v>
      </c>
      <c r="B125" s="82" t="str">
        <f t="shared" si="1"/>
        <v>05:30:00</v>
      </c>
      <c r="C125" s="30" t="str">
        <f>'3'!B21</f>
        <v>05H30</v>
      </c>
      <c r="D125" s="30">
        <f>'3'!C21</f>
        <v>680</v>
      </c>
      <c r="E125" s="30">
        <f>'3'!D21</f>
        <v>670</v>
      </c>
      <c r="F125" s="30">
        <f>'3'!E21</f>
        <v>450</v>
      </c>
      <c r="G125" s="30">
        <f>'3'!F21</f>
        <v>47</v>
      </c>
      <c r="H125" s="30">
        <f>'3'!G21</f>
        <v>0</v>
      </c>
      <c r="I125" s="30">
        <f>'3'!H21</f>
        <v>15</v>
      </c>
      <c r="J125" s="30">
        <f>'3'!I21</f>
        <v>1800</v>
      </c>
      <c r="K125" s="30">
        <f>'3'!J21</f>
        <v>62</v>
      </c>
      <c r="L125" s="30">
        <f>'3'!K21</f>
        <v>416</v>
      </c>
      <c r="M125" s="30">
        <f>'3'!L21</f>
        <v>431</v>
      </c>
      <c r="N125" s="30">
        <f>'3'!M21</f>
        <v>240</v>
      </c>
      <c r="O125" s="30">
        <f>'3'!N21</f>
        <v>0</v>
      </c>
      <c r="P125" s="30">
        <f>'3'!O21</f>
        <v>14</v>
      </c>
      <c r="Q125" s="30">
        <f>'3'!P21</f>
        <v>14</v>
      </c>
      <c r="R125" s="30">
        <f>'3'!Q21</f>
        <v>8</v>
      </c>
      <c r="S125" s="30">
        <f>'3'!R21</f>
        <v>0</v>
      </c>
      <c r="T125" s="30">
        <f>'3'!S21</f>
        <v>1087</v>
      </c>
      <c r="U125" s="30">
        <f>'3'!T21</f>
        <v>36</v>
      </c>
      <c r="V125" s="30">
        <f>'3'!U21</f>
        <v>98</v>
      </c>
      <c r="W125" s="30">
        <f>'3'!V21</f>
        <v>5.08</v>
      </c>
      <c r="X125" s="30">
        <f>'3'!W21</f>
        <v>3.5</v>
      </c>
      <c r="Y125" s="30">
        <f>'3'!X21</f>
        <v>7</v>
      </c>
      <c r="Z125" s="30">
        <f>'3'!Y21</f>
        <v>1.9</v>
      </c>
      <c r="AA125" s="30">
        <f>'3'!Z21</f>
        <v>4.7</v>
      </c>
      <c r="AB125" s="30">
        <f>'3'!AA21</f>
        <v>2</v>
      </c>
      <c r="AC125" s="30">
        <f>'3'!AB21</f>
        <v>0</v>
      </c>
      <c r="AD125" s="30">
        <f>'3'!AC21</f>
        <v>0</v>
      </c>
      <c r="AE125" s="30">
        <f>'3'!AD21</f>
        <v>0</v>
      </c>
      <c r="AF125" s="30">
        <f>'3'!AE21</f>
        <v>0</v>
      </c>
      <c r="AG125" s="30">
        <f>'3'!AF21</f>
        <v>0</v>
      </c>
      <c r="AH125" s="30">
        <f>'3'!AG21</f>
        <v>0</v>
      </c>
      <c r="AI125" s="30">
        <f>'3'!AH21</f>
        <v>0</v>
      </c>
      <c r="AJ125" s="30">
        <f>'3'!AI21</f>
        <v>60</v>
      </c>
      <c r="AK125" s="30">
        <f>'3'!AJ21</f>
        <v>60</v>
      </c>
      <c r="AL125" s="30">
        <f>'3'!AK21</f>
        <v>116.68</v>
      </c>
      <c r="AM125" s="30">
        <f>'3'!AL21</f>
        <v>122.18</v>
      </c>
      <c r="AN125" s="30">
        <f>'3'!AM21</f>
        <v>62.180000000000007</v>
      </c>
      <c r="AO125" s="30">
        <f>'3'!AN21</f>
        <v>0</v>
      </c>
      <c r="AP125" s="30">
        <f>'3'!AO21</f>
        <v>0</v>
      </c>
      <c r="AQ125" s="30">
        <f>'3'!AP21</f>
        <v>122.18</v>
      </c>
      <c r="AR125" s="30">
        <f>'3'!AQ21</f>
        <v>60.295999999999992</v>
      </c>
      <c r="AS125" s="30">
        <f>'3'!AR21</f>
        <v>0</v>
      </c>
      <c r="AT125" s="30">
        <f>'3'!AS21</f>
        <v>60</v>
      </c>
      <c r="AU125" s="30">
        <f>'3'!AT21</f>
        <v>116.97599999999998</v>
      </c>
      <c r="AV125" s="30">
        <f>'3'!AU21</f>
        <v>176.976</v>
      </c>
      <c r="AW125" s="30">
        <f>'3'!AV21</f>
        <v>0</v>
      </c>
      <c r="AX125" s="30">
        <f>'3'!AW21</f>
        <v>70</v>
      </c>
      <c r="AY125" s="30">
        <f>'3'!AX21</f>
        <v>200</v>
      </c>
      <c r="AZ125" s="30">
        <f>'3'!AY21</f>
        <v>0</v>
      </c>
      <c r="BA125" s="30">
        <f>'3'!AZ21</f>
        <v>36</v>
      </c>
      <c r="BB125" s="30">
        <f>'3'!BA21</f>
        <v>0</v>
      </c>
      <c r="BC125" s="30">
        <f>'3'!BB21</f>
        <v>306</v>
      </c>
      <c r="BD125" s="30">
        <f>'3'!BC21</f>
        <v>290.7</v>
      </c>
      <c r="BE125" s="30">
        <f>'3'!BD21</f>
        <v>14</v>
      </c>
      <c r="BF125" s="30">
        <f>'3'!BE21</f>
        <v>15</v>
      </c>
      <c r="BG125" s="30">
        <f>'3'!BF21</f>
        <v>8</v>
      </c>
      <c r="BH125" s="30">
        <f>'3'!BG21</f>
        <v>9</v>
      </c>
      <c r="BI125" s="30">
        <f>'3'!BH21</f>
        <v>1</v>
      </c>
      <c r="BJ125" s="30">
        <f>'3'!BI21</f>
        <v>47</v>
      </c>
      <c r="BK125" s="30">
        <f>'3'!BJ21</f>
        <v>243.7</v>
      </c>
      <c r="BL125" s="30">
        <f>'3'!BK21</f>
        <v>116.97599999999998</v>
      </c>
      <c r="BM125" s="30">
        <f>'3'!BL21</f>
        <v>126.724</v>
      </c>
    </row>
    <row r="126" spans="1:65">
      <c r="A126" s="78">
        <f>'3'!A22</f>
        <v>42889</v>
      </c>
      <c r="B126" s="82" t="str">
        <f t="shared" si="1"/>
        <v>06:00:00</v>
      </c>
      <c r="C126" s="30" t="str">
        <f>'3'!B22</f>
        <v>06H00</v>
      </c>
      <c r="D126" s="30">
        <f>'3'!C22</f>
        <v>628</v>
      </c>
      <c r="E126" s="30">
        <f>'3'!D22</f>
        <v>592</v>
      </c>
      <c r="F126" s="30">
        <f>'3'!E22</f>
        <v>418</v>
      </c>
      <c r="G126" s="30">
        <f>'3'!F22</f>
        <v>43</v>
      </c>
      <c r="H126" s="30">
        <f>'3'!G22</f>
        <v>0</v>
      </c>
      <c r="I126" s="30">
        <f>'3'!H22</f>
        <v>14</v>
      </c>
      <c r="J126" s="30">
        <f>'3'!I22</f>
        <v>1638</v>
      </c>
      <c r="K126" s="30">
        <f>'3'!J22</f>
        <v>57</v>
      </c>
      <c r="L126" s="30">
        <f>'3'!K22</f>
        <v>368</v>
      </c>
      <c r="M126" s="30">
        <f>'3'!L22</f>
        <v>379</v>
      </c>
      <c r="N126" s="30">
        <f>'3'!M22</f>
        <v>220</v>
      </c>
      <c r="O126" s="30">
        <f>'3'!N22</f>
        <v>0</v>
      </c>
      <c r="P126" s="30">
        <f>'3'!O22</f>
        <v>12</v>
      </c>
      <c r="Q126" s="30">
        <f>'3'!P22</f>
        <v>13</v>
      </c>
      <c r="R126" s="30">
        <f>'3'!Q22</f>
        <v>7</v>
      </c>
      <c r="S126" s="30">
        <f>'3'!R22</f>
        <v>0</v>
      </c>
      <c r="T126" s="30">
        <f>'3'!S22</f>
        <v>967</v>
      </c>
      <c r="U126" s="30">
        <f>'3'!T22</f>
        <v>32</v>
      </c>
      <c r="V126" s="30">
        <f>'3'!U22</f>
        <v>89</v>
      </c>
      <c r="W126" s="30">
        <f>'3'!V22</f>
        <v>5.08</v>
      </c>
      <c r="X126" s="30">
        <f>'3'!W22</f>
        <v>3.5</v>
      </c>
      <c r="Y126" s="30">
        <f>'3'!X22</f>
        <v>6.5</v>
      </c>
      <c r="Z126" s="30">
        <f>'3'!Y22</f>
        <v>2.5</v>
      </c>
      <c r="AA126" s="30">
        <f>'3'!Z22</f>
        <v>4</v>
      </c>
      <c r="AB126" s="30">
        <f>'3'!AA22</f>
        <v>1.6</v>
      </c>
      <c r="AC126" s="30">
        <f>'3'!AB22</f>
        <v>0</v>
      </c>
      <c r="AD126" s="30">
        <f>'3'!AC22</f>
        <v>0</v>
      </c>
      <c r="AE126" s="30">
        <f>'3'!AD22</f>
        <v>0</v>
      </c>
      <c r="AF126" s="30">
        <f>'3'!AE22</f>
        <v>0</v>
      </c>
      <c r="AG126" s="30">
        <f>'3'!AF22</f>
        <v>0</v>
      </c>
      <c r="AH126" s="30">
        <f>'3'!AG22</f>
        <v>0</v>
      </c>
      <c r="AI126" s="30">
        <f>'3'!AH22</f>
        <v>0</v>
      </c>
      <c r="AJ126" s="30">
        <f>'3'!AI22</f>
        <v>60</v>
      </c>
      <c r="AK126" s="30">
        <f>'3'!AJ22</f>
        <v>60</v>
      </c>
      <c r="AL126" s="30">
        <f>'3'!AK22</f>
        <v>107.08</v>
      </c>
      <c r="AM126" s="30">
        <f>'3'!AL22</f>
        <v>112.17999999999999</v>
      </c>
      <c r="AN126" s="30">
        <f>'3'!AM22</f>
        <v>52.179999999999993</v>
      </c>
      <c r="AO126" s="30">
        <f>'3'!AN22</f>
        <v>0</v>
      </c>
      <c r="AP126" s="30">
        <f>'3'!AO22</f>
        <v>0</v>
      </c>
      <c r="AQ126" s="30">
        <f>'3'!AP22</f>
        <v>112.17999999999999</v>
      </c>
      <c r="AR126" s="30">
        <f>'3'!AQ22</f>
        <v>69.896000000000001</v>
      </c>
      <c r="AS126" s="30">
        <f>'3'!AR22</f>
        <v>0</v>
      </c>
      <c r="AT126" s="30">
        <f>'3'!AS22</f>
        <v>60</v>
      </c>
      <c r="AU126" s="30">
        <f>'3'!AT22</f>
        <v>116.97599999999998</v>
      </c>
      <c r="AV126" s="30">
        <f>'3'!AU22</f>
        <v>176.976</v>
      </c>
      <c r="AW126" s="30">
        <f>'3'!AV22</f>
        <v>0</v>
      </c>
      <c r="AX126" s="30">
        <f>'3'!AW22</f>
        <v>70</v>
      </c>
      <c r="AY126" s="30">
        <f>'3'!AX22</f>
        <v>200</v>
      </c>
      <c r="AZ126" s="30">
        <f>'3'!AY22</f>
        <v>0</v>
      </c>
      <c r="BA126" s="30">
        <f>'3'!AZ22</f>
        <v>36</v>
      </c>
      <c r="BB126" s="30">
        <f>'3'!BA22</f>
        <v>0</v>
      </c>
      <c r="BC126" s="30">
        <f>'3'!BB22</f>
        <v>306</v>
      </c>
      <c r="BD126" s="30">
        <f>'3'!BC22</f>
        <v>290.7</v>
      </c>
      <c r="BE126" s="30">
        <f>'3'!BD22</f>
        <v>14</v>
      </c>
      <c r="BF126" s="30">
        <f>'3'!BE22</f>
        <v>15</v>
      </c>
      <c r="BG126" s="30">
        <f>'3'!BF22</f>
        <v>8</v>
      </c>
      <c r="BH126" s="30">
        <f>'3'!BG22</f>
        <v>9</v>
      </c>
      <c r="BI126" s="30">
        <f>'3'!BH22</f>
        <v>1</v>
      </c>
      <c r="BJ126" s="30">
        <f>'3'!BI22</f>
        <v>47</v>
      </c>
      <c r="BK126" s="30">
        <f>'3'!BJ22</f>
        <v>243.7</v>
      </c>
      <c r="BL126" s="30">
        <f>'3'!BK22</f>
        <v>116.97599999999998</v>
      </c>
      <c r="BM126" s="30">
        <f>'3'!BL22</f>
        <v>126.724</v>
      </c>
    </row>
    <row r="127" spans="1:65">
      <c r="A127" s="78">
        <f>'3'!A23</f>
        <v>42889</v>
      </c>
      <c r="B127" s="82" t="str">
        <f t="shared" si="1"/>
        <v>06:30:00</v>
      </c>
      <c r="C127" s="30" t="str">
        <f>'3'!B23</f>
        <v>06H30</v>
      </c>
      <c r="D127" s="30">
        <f>'3'!C23</f>
        <v>617</v>
      </c>
      <c r="E127" s="30">
        <f>'3'!D23</f>
        <v>587</v>
      </c>
      <c r="F127" s="30">
        <f>'3'!E23</f>
        <v>420</v>
      </c>
      <c r="G127" s="30">
        <f>'3'!F23</f>
        <v>42</v>
      </c>
      <c r="H127" s="30">
        <f>'3'!G23</f>
        <v>0</v>
      </c>
      <c r="I127" s="30">
        <f>'3'!H23</f>
        <v>14</v>
      </c>
      <c r="J127" s="30">
        <f>'3'!I23</f>
        <v>1624</v>
      </c>
      <c r="K127" s="30">
        <f>'3'!J23</f>
        <v>56</v>
      </c>
      <c r="L127" s="30">
        <f>'3'!K23</f>
        <v>342</v>
      </c>
      <c r="M127" s="30">
        <f>'3'!L23</f>
        <v>370</v>
      </c>
      <c r="N127" s="30">
        <f>'3'!M23</f>
        <v>270</v>
      </c>
      <c r="O127" s="30">
        <f>'3'!N23</f>
        <v>0</v>
      </c>
      <c r="P127" s="30">
        <f>'3'!O23</f>
        <v>11</v>
      </c>
      <c r="Q127" s="30">
        <f>'3'!P23</f>
        <v>13</v>
      </c>
      <c r="R127" s="30">
        <f>'3'!Q23</f>
        <v>9</v>
      </c>
      <c r="S127" s="30">
        <f>'3'!R23</f>
        <v>0</v>
      </c>
      <c r="T127" s="30">
        <f>'3'!S23</f>
        <v>982</v>
      </c>
      <c r="U127" s="30">
        <f>'3'!T23</f>
        <v>33</v>
      </c>
      <c r="V127" s="30">
        <f>'3'!U23</f>
        <v>89</v>
      </c>
      <c r="W127" s="30">
        <f>'3'!V23</f>
        <v>5.08</v>
      </c>
      <c r="X127" s="30">
        <f>'3'!W23</f>
        <v>3.5</v>
      </c>
      <c r="Y127" s="30">
        <f>'3'!X23</f>
        <v>6</v>
      </c>
      <c r="Z127" s="30">
        <f>'3'!Y23</f>
        <v>2.5</v>
      </c>
      <c r="AA127" s="30">
        <f>'3'!Z23</f>
        <v>4</v>
      </c>
      <c r="AB127" s="30">
        <f>'3'!AA23</f>
        <v>1.6</v>
      </c>
      <c r="AC127" s="30">
        <f>'3'!AB23</f>
        <v>0</v>
      </c>
      <c r="AD127" s="30">
        <f>'3'!AC23</f>
        <v>0</v>
      </c>
      <c r="AE127" s="30">
        <f>'3'!AD23</f>
        <v>0</v>
      </c>
      <c r="AF127" s="30">
        <f>'3'!AE23</f>
        <v>0</v>
      </c>
      <c r="AG127" s="30">
        <f>'3'!AF23</f>
        <v>0</v>
      </c>
      <c r="AH127" s="30">
        <f>'3'!AG23</f>
        <v>0</v>
      </c>
      <c r="AI127" s="30">
        <f>'3'!AH23</f>
        <v>0</v>
      </c>
      <c r="AJ127" s="30">
        <f>'3'!AI23</f>
        <v>60</v>
      </c>
      <c r="AK127" s="30">
        <f>'3'!AJ23</f>
        <v>60</v>
      </c>
      <c r="AL127" s="30">
        <f>'3'!AK23</f>
        <v>106.58</v>
      </c>
      <c r="AM127" s="30">
        <f>'3'!AL23</f>
        <v>111.67999999999999</v>
      </c>
      <c r="AN127" s="30">
        <f>'3'!AM23</f>
        <v>51.679999999999993</v>
      </c>
      <c r="AO127" s="30">
        <f>'3'!AN23</f>
        <v>0</v>
      </c>
      <c r="AP127" s="30">
        <f>'3'!AO23</f>
        <v>0</v>
      </c>
      <c r="AQ127" s="30">
        <f>'3'!AP23</f>
        <v>111.67999999999999</v>
      </c>
      <c r="AR127" s="30">
        <f>'3'!AQ23</f>
        <v>70.396000000000001</v>
      </c>
      <c r="AS127" s="30">
        <f>'3'!AR23</f>
        <v>0</v>
      </c>
      <c r="AT127" s="30">
        <f>'3'!AS23</f>
        <v>60</v>
      </c>
      <c r="AU127" s="30">
        <f>'3'!AT23</f>
        <v>116.97599999999998</v>
      </c>
      <c r="AV127" s="30">
        <f>'3'!AU23</f>
        <v>176.976</v>
      </c>
      <c r="AW127" s="30">
        <f>'3'!AV23</f>
        <v>0</v>
      </c>
      <c r="AX127" s="30">
        <f>'3'!AW23</f>
        <v>70</v>
      </c>
      <c r="AY127" s="30">
        <f>'3'!AX23</f>
        <v>200</v>
      </c>
      <c r="AZ127" s="30">
        <f>'3'!AY23</f>
        <v>0</v>
      </c>
      <c r="BA127" s="30">
        <f>'3'!AZ23</f>
        <v>36</v>
      </c>
      <c r="BB127" s="30">
        <f>'3'!BA23</f>
        <v>0</v>
      </c>
      <c r="BC127" s="30">
        <f>'3'!BB23</f>
        <v>306</v>
      </c>
      <c r="BD127" s="30">
        <f>'3'!BC23</f>
        <v>290.7</v>
      </c>
      <c r="BE127" s="30">
        <f>'3'!BD23</f>
        <v>14</v>
      </c>
      <c r="BF127" s="30">
        <f>'3'!BE23</f>
        <v>15</v>
      </c>
      <c r="BG127" s="30">
        <f>'3'!BF23</f>
        <v>8</v>
      </c>
      <c r="BH127" s="30">
        <f>'3'!BG23</f>
        <v>9</v>
      </c>
      <c r="BI127" s="30">
        <f>'3'!BH23</f>
        <v>1</v>
      </c>
      <c r="BJ127" s="30">
        <f>'3'!BI23</f>
        <v>47</v>
      </c>
      <c r="BK127" s="30">
        <f>'3'!BJ23</f>
        <v>243.7</v>
      </c>
      <c r="BL127" s="30">
        <f>'3'!BK23</f>
        <v>116.97599999999998</v>
      </c>
      <c r="BM127" s="30">
        <f>'3'!BL23</f>
        <v>126.724</v>
      </c>
    </row>
    <row r="128" spans="1:65">
      <c r="A128" s="78">
        <f>'3'!A24</f>
        <v>42889</v>
      </c>
      <c r="B128" s="82" t="str">
        <f t="shared" si="1"/>
        <v>07:00:00</v>
      </c>
      <c r="C128" s="30" t="str">
        <f>'3'!B24</f>
        <v>07H00</v>
      </c>
      <c r="D128" s="30">
        <f>'3'!C24</f>
        <v>620</v>
      </c>
      <c r="E128" s="30">
        <f>'3'!D24</f>
        <v>603</v>
      </c>
      <c r="F128" s="30">
        <f>'3'!E24</f>
        <v>430</v>
      </c>
      <c r="G128" s="30">
        <f>'3'!F24</f>
        <v>42</v>
      </c>
      <c r="H128" s="30">
        <f>'3'!G24</f>
        <v>0</v>
      </c>
      <c r="I128" s="30">
        <f>'3'!H24</f>
        <v>14</v>
      </c>
      <c r="J128" s="30">
        <f>'3'!I24</f>
        <v>1653</v>
      </c>
      <c r="K128" s="30">
        <f>'3'!J24</f>
        <v>56</v>
      </c>
      <c r="L128" s="30">
        <f>'3'!K24</f>
        <v>234</v>
      </c>
      <c r="M128" s="30">
        <f>'3'!L24</f>
        <v>367</v>
      </c>
      <c r="N128" s="30">
        <f>'3'!M24</f>
        <v>240</v>
      </c>
      <c r="O128" s="30">
        <f>'3'!N24</f>
        <v>0</v>
      </c>
      <c r="P128" s="30">
        <f>'3'!O24</f>
        <v>7</v>
      </c>
      <c r="Q128" s="30">
        <f>'3'!P24</f>
        <v>12</v>
      </c>
      <c r="R128" s="30">
        <f>'3'!Q24</f>
        <v>8</v>
      </c>
      <c r="S128" s="30">
        <f>'3'!R24</f>
        <v>0</v>
      </c>
      <c r="T128" s="30">
        <f>'3'!S24</f>
        <v>841</v>
      </c>
      <c r="U128" s="30">
        <f>'3'!T24</f>
        <v>27</v>
      </c>
      <c r="V128" s="30">
        <f>'3'!U24</f>
        <v>83</v>
      </c>
      <c r="W128" s="30">
        <f>'3'!V24</f>
        <v>3.13</v>
      </c>
      <c r="X128" s="30">
        <f>'3'!W24</f>
        <v>3.5</v>
      </c>
      <c r="Y128" s="30">
        <f>'3'!X24</f>
        <v>6</v>
      </c>
      <c r="Z128" s="30">
        <f>'3'!Y24</f>
        <v>2.6</v>
      </c>
      <c r="AA128" s="30">
        <f>'3'!Z24</f>
        <v>3.9</v>
      </c>
      <c r="AB128" s="30">
        <f>'3'!AA24</f>
        <v>1.6</v>
      </c>
      <c r="AC128" s="30">
        <f>'3'!AB24</f>
        <v>0</v>
      </c>
      <c r="AD128" s="30">
        <f>'3'!AC24</f>
        <v>0</v>
      </c>
      <c r="AE128" s="30">
        <f>'3'!AD24</f>
        <v>0</v>
      </c>
      <c r="AF128" s="30">
        <f>'3'!AE24</f>
        <v>0</v>
      </c>
      <c r="AG128" s="30">
        <f>'3'!AF24</f>
        <v>0</v>
      </c>
      <c r="AH128" s="30">
        <f>'3'!AG24</f>
        <v>0</v>
      </c>
      <c r="AI128" s="30">
        <f>'3'!AH24</f>
        <v>0</v>
      </c>
      <c r="AJ128" s="30">
        <f>'3'!AI24</f>
        <v>30</v>
      </c>
      <c r="AK128" s="30">
        <f>'3'!AJ24</f>
        <v>30</v>
      </c>
      <c r="AL128" s="30">
        <f>'3'!AK24</f>
        <v>98.63</v>
      </c>
      <c r="AM128" s="30">
        <f>'3'!AL24</f>
        <v>103.72999999999999</v>
      </c>
      <c r="AN128" s="30">
        <f>'3'!AM24</f>
        <v>73.72999999999999</v>
      </c>
      <c r="AO128" s="30">
        <f>'3'!AN24</f>
        <v>0</v>
      </c>
      <c r="AP128" s="30">
        <f>'3'!AO24</f>
        <v>0</v>
      </c>
      <c r="AQ128" s="30">
        <f>'3'!AP24</f>
        <v>103.72999999999999</v>
      </c>
      <c r="AR128" s="30">
        <f>'3'!AQ24</f>
        <v>34.665999999999997</v>
      </c>
      <c r="AS128" s="30">
        <f>'3'!AR24</f>
        <v>0</v>
      </c>
      <c r="AT128" s="30">
        <f>'3'!AS24</f>
        <v>30</v>
      </c>
      <c r="AU128" s="30">
        <f>'3'!AT24</f>
        <v>103.29599999999999</v>
      </c>
      <c r="AV128" s="30">
        <f>'3'!AU24</f>
        <v>133.29599999999999</v>
      </c>
      <c r="AW128" s="30">
        <f>'3'!AV24</f>
        <v>0</v>
      </c>
      <c r="AX128" s="30">
        <f>'3'!AW24</f>
        <v>40</v>
      </c>
      <c r="AY128" s="30">
        <f>'3'!AX24</f>
        <v>200</v>
      </c>
      <c r="AZ128" s="30">
        <f>'3'!AY24</f>
        <v>0</v>
      </c>
      <c r="BA128" s="30">
        <f>'3'!AZ24</f>
        <v>36</v>
      </c>
      <c r="BB128" s="30">
        <f>'3'!BA24</f>
        <v>0</v>
      </c>
      <c r="BC128" s="30">
        <f>'3'!BB24</f>
        <v>276</v>
      </c>
      <c r="BD128" s="30">
        <f>'3'!BC24</f>
        <v>262.2</v>
      </c>
      <c r="BE128" s="30">
        <f>'3'!BD24</f>
        <v>14</v>
      </c>
      <c r="BF128" s="30">
        <f>'3'!BE24</f>
        <v>15</v>
      </c>
      <c r="BG128" s="30">
        <f>'3'!BF24</f>
        <v>8</v>
      </c>
      <c r="BH128" s="30">
        <f>'3'!BG24</f>
        <v>9</v>
      </c>
      <c r="BI128" s="30">
        <f>'3'!BH24</f>
        <v>1</v>
      </c>
      <c r="BJ128" s="30">
        <f>'3'!BI24</f>
        <v>47</v>
      </c>
      <c r="BK128" s="30">
        <f>'3'!BJ24</f>
        <v>215.2</v>
      </c>
      <c r="BL128" s="30">
        <f>'3'!BK24</f>
        <v>103.29599999999999</v>
      </c>
      <c r="BM128" s="30">
        <f>'3'!BL24</f>
        <v>111.904</v>
      </c>
    </row>
    <row r="129" spans="1:65">
      <c r="A129" s="78">
        <f>'3'!A25</f>
        <v>42889</v>
      </c>
      <c r="B129" s="82" t="str">
        <f t="shared" si="1"/>
        <v>07:30:00</v>
      </c>
      <c r="C129" s="30" t="str">
        <f>'3'!B25</f>
        <v>07H30</v>
      </c>
      <c r="D129" s="30">
        <f>'3'!C25</f>
        <v>613</v>
      </c>
      <c r="E129" s="30">
        <f>'3'!D25</f>
        <v>606</v>
      </c>
      <c r="F129" s="30">
        <f>'3'!E25</f>
        <v>428</v>
      </c>
      <c r="G129" s="30">
        <f>'3'!F25</f>
        <v>42</v>
      </c>
      <c r="H129" s="30">
        <f>'3'!G25</f>
        <v>0</v>
      </c>
      <c r="I129" s="30">
        <f>'3'!H25</f>
        <v>14</v>
      </c>
      <c r="J129" s="30">
        <f>'3'!I25</f>
        <v>1647</v>
      </c>
      <c r="K129" s="30">
        <f>'3'!J25</f>
        <v>56</v>
      </c>
      <c r="L129" s="30">
        <f>'3'!K25</f>
        <v>233</v>
      </c>
      <c r="M129" s="30">
        <f>'3'!L25</f>
        <v>356</v>
      </c>
      <c r="N129" s="30">
        <f>'3'!M25</f>
        <v>240</v>
      </c>
      <c r="O129" s="30">
        <f>'3'!N25</f>
        <v>0</v>
      </c>
      <c r="P129" s="30">
        <f>'3'!O25</f>
        <v>7</v>
      </c>
      <c r="Q129" s="30">
        <f>'3'!P25</f>
        <v>12</v>
      </c>
      <c r="R129" s="30">
        <f>'3'!Q25</f>
        <v>8</v>
      </c>
      <c r="S129" s="30">
        <f>'3'!R25</f>
        <v>0</v>
      </c>
      <c r="T129" s="30">
        <f>'3'!S25</f>
        <v>829</v>
      </c>
      <c r="U129" s="30">
        <f>'3'!T25</f>
        <v>27</v>
      </c>
      <c r="V129" s="30">
        <f>'3'!U25</f>
        <v>83</v>
      </c>
      <c r="W129" s="30">
        <f>'3'!V25</f>
        <v>3.13</v>
      </c>
      <c r="X129" s="30">
        <f>'3'!W25</f>
        <v>3.5</v>
      </c>
      <c r="Y129" s="30">
        <f>'3'!X25</f>
        <v>6</v>
      </c>
      <c r="Z129" s="30">
        <f>'3'!Y25</f>
        <v>2.6</v>
      </c>
      <c r="AA129" s="30">
        <f>'3'!Z25</f>
        <v>3.9</v>
      </c>
      <c r="AB129" s="30">
        <f>'3'!AA25</f>
        <v>1.6</v>
      </c>
      <c r="AC129" s="30">
        <f>'3'!AB25</f>
        <v>0</v>
      </c>
      <c r="AD129" s="30">
        <f>'3'!AC25</f>
        <v>0</v>
      </c>
      <c r="AE129" s="30">
        <f>'3'!AD25</f>
        <v>0</v>
      </c>
      <c r="AF129" s="30">
        <f>'3'!AE25</f>
        <v>0</v>
      </c>
      <c r="AG129" s="30">
        <f>'3'!AF25</f>
        <v>0</v>
      </c>
      <c r="AH129" s="30">
        <f>'3'!AG25</f>
        <v>0</v>
      </c>
      <c r="AI129" s="30">
        <f>'3'!AH25</f>
        <v>0</v>
      </c>
      <c r="AJ129" s="30">
        <f>'3'!AI25</f>
        <v>30</v>
      </c>
      <c r="AK129" s="30">
        <f>'3'!AJ25</f>
        <v>30</v>
      </c>
      <c r="AL129" s="30">
        <f>'3'!AK25</f>
        <v>98.63</v>
      </c>
      <c r="AM129" s="30">
        <f>'3'!AL25</f>
        <v>103.72999999999999</v>
      </c>
      <c r="AN129" s="30">
        <f>'3'!AM25</f>
        <v>73.72999999999999</v>
      </c>
      <c r="AO129" s="30">
        <f>'3'!AN25</f>
        <v>0</v>
      </c>
      <c r="AP129" s="30">
        <f>'3'!AO25</f>
        <v>0</v>
      </c>
      <c r="AQ129" s="30">
        <f>'3'!AP25</f>
        <v>103.72999999999999</v>
      </c>
      <c r="AR129" s="30">
        <f>'3'!AQ25</f>
        <v>34.665999999999997</v>
      </c>
      <c r="AS129" s="30">
        <f>'3'!AR25</f>
        <v>0</v>
      </c>
      <c r="AT129" s="30">
        <f>'3'!AS25</f>
        <v>30</v>
      </c>
      <c r="AU129" s="30">
        <f>'3'!AT25</f>
        <v>103.29599999999999</v>
      </c>
      <c r="AV129" s="30">
        <f>'3'!AU25</f>
        <v>133.29599999999999</v>
      </c>
      <c r="AW129" s="30">
        <f>'3'!AV25</f>
        <v>0</v>
      </c>
      <c r="AX129" s="30">
        <f>'3'!AW25</f>
        <v>40</v>
      </c>
      <c r="AY129" s="30">
        <f>'3'!AX25</f>
        <v>200</v>
      </c>
      <c r="AZ129" s="30">
        <f>'3'!AY25</f>
        <v>0</v>
      </c>
      <c r="BA129" s="30">
        <f>'3'!AZ25</f>
        <v>36</v>
      </c>
      <c r="BB129" s="30">
        <f>'3'!BA25</f>
        <v>0</v>
      </c>
      <c r="BC129" s="30">
        <f>'3'!BB25</f>
        <v>276</v>
      </c>
      <c r="BD129" s="30">
        <f>'3'!BC25</f>
        <v>262.2</v>
      </c>
      <c r="BE129" s="30">
        <f>'3'!BD25</f>
        <v>14</v>
      </c>
      <c r="BF129" s="30">
        <f>'3'!BE25</f>
        <v>15</v>
      </c>
      <c r="BG129" s="30">
        <f>'3'!BF25</f>
        <v>8</v>
      </c>
      <c r="BH129" s="30">
        <f>'3'!BG25</f>
        <v>9</v>
      </c>
      <c r="BI129" s="30">
        <f>'3'!BH25</f>
        <v>1</v>
      </c>
      <c r="BJ129" s="30">
        <f>'3'!BI25</f>
        <v>47</v>
      </c>
      <c r="BK129" s="30">
        <f>'3'!BJ25</f>
        <v>215.2</v>
      </c>
      <c r="BL129" s="30">
        <f>'3'!BK25</f>
        <v>103.29599999999999</v>
      </c>
      <c r="BM129" s="30">
        <f>'3'!BL25</f>
        <v>111.904</v>
      </c>
    </row>
    <row r="130" spans="1:65">
      <c r="A130" s="78">
        <f>'3'!A26</f>
        <v>42889</v>
      </c>
      <c r="B130" s="82" t="str">
        <f t="shared" ref="B130:B193" si="2">LEFT(C130,2) &amp; ":" &amp; RIGHT(C130,2) &amp; ":00"</f>
        <v>08:00:00</v>
      </c>
      <c r="C130" s="30" t="str">
        <f>'3'!B26</f>
        <v>08H00</v>
      </c>
      <c r="D130" s="30">
        <f>'3'!C26</f>
        <v>608</v>
      </c>
      <c r="E130" s="30">
        <f>'3'!D26</f>
        <v>618</v>
      </c>
      <c r="F130" s="30">
        <f>'3'!E26</f>
        <v>425</v>
      </c>
      <c r="G130" s="30">
        <f>'3'!F26</f>
        <v>42</v>
      </c>
      <c r="H130" s="30">
        <f>'3'!G26</f>
        <v>0</v>
      </c>
      <c r="I130" s="30">
        <f>'3'!H26</f>
        <v>14</v>
      </c>
      <c r="J130" s="30">
        <f>'3'!I26</f>
        <v>1651</v>
      </c>
      <c r="K130" s="30">
        <f>'3'!J26</f>
        <v>56</v>
      </c>
      <c r="L130" s="30">
        <f>'3'!K26</f>
        <v>238</v>
      </c>
      <c r="M130" s="30">
        <f>'3'!L26</f>
        <v>370</v>
      </c>
      <c r="N130" s="30">
        <f>'3'!M26</f>
        <v>250</v>
      </c>
      <c r="O130" s="30">
        <f>'3'!N26</f>
        <v>0</v>
      </c>
      <c r="P130" s="30">
        <f>'3'!O26</f>
        <v>7</v>
      </c>
      <c r="Q130" s="30">
        <f>'3'!P26</f>
        <v>12</v>
      </c>
      <c r="R130" s="30">
        <f>'3'!Q26</f>
        <v>9</v>
      </c>
      <c r="S130" s="30">
        <f>'3'!R26</f>
        <v>0</v>
      </c>
      <c r="T130" s="30">
        <f>'3'!S26</f>
        <v>858</v>
      </c>
      <c r="U130" s="30">
        <f>'3'!T26</f>
        <v>28</v>
      </c>
      <c r="V130" s="30">
        <f>'3'!U26</f>
        <v>84</v>
      </c>
      <c r="W130" s="30">
        <f>'3'!V26</f>
        <v>3.13</v>
      </c>
      <c r="X130" s="30">
        <f>'3'!W26</f>
        <v>3.5</v>
      </c>
      <c r="Y130" s="30">
        <f>'3'!X26</f>
        <v>6.5</v>
      </c>
      <c r="Z130" s="30">
        <f>'3'!Y26</f>
        <v>2.7</v>
      </c>
      <c r="AA130" s="30">
        <f>'3'!Z26</f>
        <v>3.5</v>
      </c>
      <c r="AB130" s="30">
        <f>'3'!AA26</f>
        <v>2</v>
      </c>
      <c r="AC130" s="30">
        <f>'3'!AB26</f>
        <v>0</v>
      </c>
      <c r="AD130" s="30">
        <f>'3'!AC26</f>
        <v>0</v>
      </c>
      <c r="AE130" s="30">
        <f>'3'!AD26</f>
        <v>0</v>
      </c>
      <c r="AF130" s="30">
        <f>'3'!AE26</f>
        <v>0</v>
      </c>
      <c r="AG130" s="30">
        <f>'3'!AF26</f>
        <v>0</v>
      </c>
      <c r="AH130" s="30">
        <f>'3'!AG26</f>
        <v>0</v>
      </c>
      <c r="AI130" s="30">
        <f>'3'!AH26</f>
        <v>0</v>
      </c>
      <c r="AJ130" s="30">
        <f>'3'!AI26</f>
        <v>30</v>
      </c>
      <c r="AK130" s="30">
        <f>'3'!AJ26</f>
        <v>30</v>
      </c>
      <c r="AL130" s="30">
        <f>'3'!AK26</f>
        <v>99.83</v>
      </c>
      <c r="AM130" s="30">
        <f>'3'!AL26</f>
        <v>105.33</v>
      </c>
      <c r="AN130" s="30">
        <f>'3'!AM26</f>
        <v>75.33</v>
      </c>
      <c r="AO130" s="30">
        <f>'3'!AN26</f>
        <v>0</v>
      </c>
      <c r="AP130" s="30">
        <f>'3'!AO26</f>
        <v>0</v>
      </c>
      <c r="AQ130" s="30">
        <f>'3'!AP26</f>
        <v>105.33</v>
      </c>
      <c r="AR130" s="30">
        <f>'3'!AQ26</f>
        <v>33.465999999999994</v>
      </c>
      <c r="AS130" s="30">
        <f>'3'!AR26</f>
        <v>0</v>
      </c>
      <c r="AT130" s="30">
        <f>'3'!AS26</f>
        <v>30</v>
      </c>
      <c r="AU130" s="30">
        <f>'3'!AT26</f>
        <v>103.29599999999999</v>
      </c>
      <c r="AV130" s="30">
        <f>'3'!AU26</f>
        <v>133.29599999999999</v>
      </c>
      <c r="AW130" s="30">
        <f>'3'!AV26</f>
        <v>0</v>
      </c>
      <c r="AX130" s="30">
        <f>'3'!AW26</f>
        <v>40</v>
      </c>
      <c r="AY130" s="30">
        <f>'3'!AX26</f>
        <v>200</v>
      </c>
      <c r="AZ130" s="30">
        <f>'3'!AY26</f>
        <v>0</v>
      </c>
      <c r="BA130" s="30">
        <f>'3'!AZ26</f>
        <v>36</v>
      </c>
      <c r="BB130" s="30">
        <f>'3'!BA26</f>
        <v>0</v>
      </c>
      <c r="BC130" s="30">
        <f>'3'!BB26</f>
        <v>276</v>
      </c>
      <c r="BD130" s="30">
        <f>'3'!BC26</f>
        <v>262.2</v>
      </c>
      <c r="BE130" s="30">
        <f>'3'!BD26</f>
        <v>14</v>
      </c>
      <c r="BF130" s="30">
        <f>'3'!BE26</f>
        <v>15</v>
      </c>
      <c r="BG130" s="30">
        <f>'3'!BF26</f>
        <v>8</v>
      </c>
      <c r="BH130" s="30">
        <f>'3'!BG26</f>
        <v>9</v>
      </c>
      <c r="BI130" s="30">
        <f>'3'!BH26</f>
        <v>1</v>
      </c>
      <c r="BJ130" s="30">
        <f>'3'!BI26</f>
        <v>47</v>
      </c>
      <c r="BK130" s="30">
        <f>'3'!BJ26</f>
        <v>215.2</v>
      </c>
      <c r="BL130" s="30">
        <f>'3'!BK26</f>
        <v>103.29599999999999</v>
      </c>
      <c r="BM130" s="30">
        <f>'3'!BL26</f>
        <v>111.904</v>
      </c>
    </row>
    <row r="131" spans="1:65">
      <c r="A131" s="78">
        <f>'3'!A27</f>
        <v>42889</v>
      </c>
      <c r="B131" s="82" t="str">
        <f t="shared" si="2"/>
        <v>08:30:00</v>
      </c>
      <c r="C131" s="30" t="str">
        <f>'3'!B27</f>
        <v>08H30</v>
      </c>
      <c r="D131" s="30">
        <f>'3'!C27</f>
        <v>623</v>
      </c>
      <c r="E131" s="30">
        <f>'3'!D27</f>
        <v>636</v>
      </c>
      <c r="F131" s="30">
        <f>'3'!E27</f>
        <v>442</v>
      </c>
      <c r="G131" s="30">
        <f>'3'!F27</f>
        <v>43</v>
      </c>
      <c r="H131" s="30">
        <f>'3'!G27</f>
        <v>0</v>
      </c>
      <c r="I131" s="30">
        <f>'3'!H27</f>
        <v>15</v>
      </c>
      <c r="J131" s="30">
        <f>'3'!I27</f>
        <v>1701</v>
      </c>
      <c r="K131" s="30">
        <f>'3'!J27</f>
        <v>58</v>
      </c>
      <c r="L131" s="30">
        <f>'3'!K27</f>
        <v>233</v>
      </c>
      <c r="M131" s="30">
        <f>'3'!L27</f>
        <v>480</v>
      </c>
      <c r="N131" s="30">
        <f>'3'!M27</f>
        <v>280</v>
      </c>
      <c r="O131" s="30">
        <f>'3'!N27</f>
        <v>0</v>
      </c>
      <c r="P131" s="30">
        <f>'3'!O27</f>
        <v>7</v>
      </c>
      <c r="Q131" s="30">
        <f>'3'!P27</f>
        <v>16</v>
      </c>
      <c r="R131" s="30">
        <f>'3'!Q27</f>
        <v>10</v>
      </c>
      <c r="S131" s="30">
        <f>'3'!R27</f>
        <v>0</v>
      </c>
      <c r="T131" s="30">
        <f>'3'!S27</f>
        <v>993</v>
      </c>
      <c r="U131" s="30">
        <f>'3'!T27</f>
        <v>33</v>
      </c>
      <c r="V131" s="30">
        <f>'3'!U27</f>
        <v>91</v>
      </c>
      <c r="W131" s="30">
        <f>'3'!V27</f>
        <v>3.13</v>
      </c>
      <c r="X131" s="30">
        <f>'3'!W27</f>
        <v>3.5</v>
      </c>
      <c r="Y131" s="30">
        <f>'3'!X27</f>
        <v>6.5</v>
      </c>
      <c r="Z131" s="30">
        <f>'3'!Y27</f>
        <v>2.7</v>
      </c>
      <c r="AA131" s="30">
        <f>'3'!Z27</f>
        <v>3.5</v>
      </c>
      <c r="AB131" s="30">
        <f>'3'!AA27</f>
        <v>2</v>
      </c>
      <c r="AC131" s="30">
        <f>'3'!AB27</f>
        <v>0</v>
      </c>
      <c r="AD131" s="30">
        <f>'3'!AC27</f>
        <v>0</v>
      </c>
      <c r="AE131" s="30">
        <f>'3'!AD27</f>
        <v>0</v>
      </c>
      <c r="AF131" s="30">
        <f>'3'!AE27</f>
        <v>0</v>
      </c>
      <c r="AG131" s="30">
        <f>'3'!AF27</f>
        <v>0</v>
      </c>
      <c r="AH131" s="30">
        <f>'3'!AG27</f>
        <v>0</v>
      </c>
      <c r="AI131" s="30">
        <f>'3'!AH27</f>
        <v>0</v>
      </c>
      <c r="AJ131" s="30">
        <f>'3'!AI27</f>
        <v>30</v>
      </c>
      <c r="AK131" s="30">
        <f>'3'!AJ27</f>
        <v>30</v>
      </c>
      <c r="AL131" s="30">
        <f>'3'!AK27</f>
        <v>106.83</v>
      </c>
      <c r="AM131" s="30">
        <f>'3'!AL27</f>
        <v>112.33</v>
      </c>
      <c r="AN131" s="30">
        <f>'3'!AM27</f>
        <v>82.33</v>
      </c>
      <c r="AO131" s="30">
        <f>'3'!AN27</f>
        <v>0</v>
      </c>
      <c r="AP131" s="30">
        <f>'3'!AO27</f>
        <v>0</v>
      </c>
      <c r="AQ131" s="30">
        <f>'3'!AP27</f>
        <v>112.33</v>
      </c>
      <c r="AR131" s="30">
        <f>'3'!AQ27</f>
        <v>26.465999999999994</v>
      </c>
      <c r="AS131" s="30">
        <f>'3'!AR27</f>
        <v>0</v>
      </c>
      <c r="AT131" s="30">
        <f>'3'!AS27</f>
        <v>30</v>
      </c>
      <c r="AU131" s="30">
        <f>'3'!AT27</f>
        <v>103.29599999999999</v>
      </c>
      <c r="AV131" s="30">
        <f>'3'!AU27</f>
        <v>133.29599999999999</v>
      </c>
      <c r="AW131" s="30">
        <f>'3'!AV27</f>
        <v>0</v>
      </c>
      <c r="AX131" s="30">
        <f>'3'!AW27</f>
        <v>40</v>
      </c>
      <c r="AY131" s="30">
        <f>'3'!AX27</f>
        <v>200</v>
      </c>
      <c r="AZ131" s="30">
        <f>'3'!AY27</f>
        <v>0</v>
      </c>
      <c r="BA131" s="30">
        <f>'3'!AZ27</f>
        <v>36</v>
      </c>
      <c r="BB131" s="30">
        <f>'3'!BA27</f>
        <v>0</v>
      </c>
      <c r="BC131" s="30">
        <f>'3'!BB27</f>
        <v>276</v>
      </c>
      <c r="BD131" s="30">
        <f>'3'!BC27</f>
        <v>262.2</v>
      </c>
      <c r="BE131" s="30">
        <f>'3'!BD27</f>
        <v>14</v>
      </c>
      <c r="BF131" s="30">
        <f>'3'!BE27</f>
        <v>15</v>
      </c>
      <c r="BG131" s="30">
        <f>'3'!BF27</f>
        <v>8</v>
      </c>
      <c r="BH131" s="30">
        <f>'3'!BG27</f>
        <v>9</v>
      </c>
      <c r="BI131" s="30">
        <f>'3'!BH27</f>
        <v>1</v>
      </c>
      <c r="BJ131" s="30">
        <f>'3'!BI27</f>
        <v>47</v>
      </c>
      <c r="BK131" s="30">
        <f>'3'!BJ27</f>
        <v>215.2</v>
      </c>
      <c r="BL131" s="30">
        <f>'3'!BK27</f>
        <v>103.29599999999999</v>
      </c>
      <c r="BM131" s="30">
        <f>'3'!BL27</f>
        <v>111.904</v>
      </c>
    </row>
    <row r="132" spans="1:65">
      <c r="A132" s="78">
        <f>'3'!A28</f>
        <v>42889</v>
      </c>
      <c r="B132" s="82" t="str">
        <f t="shared" si="2"/>
        <v>09:00:00</v>
      </c>
      <c r="C132" s="30" t="str">
        <f>'3'!B28</f>
        <v>09H00</v>
      </c>
      <c r="D132" s="30">
        <f>'3'!C28</f>
        <v>641</v>
      </c>
      <c r="E132" s="30">
        <f>'3'!D28</f>
        <v>653</v>
      </c>
      <c r="F132" s="30">
        <f>'3'!E28</f>
        <v>472</v>
      </c>
      <c r="G132" s="30">
        <f>'3'!F28</f>
        <v>44</v>
      </c>
      <c r="H132" s="30">
        <f>'3'!G28</f>
        <v>0</v>
      </c>
      <c r="I132" s="30">
        <f>'3'!H28</f>
        <v>15</v>
      </c>
      <c r="J132" s="30">
        <f>'3'!I28</f>
        <v>1766</v>
      </c>
      <c r="K132" s="30">
        <f>'3'!J28</f>
        <v>59</v>
      </c>
      <c r="L132" s="30">
        <f>'3'!K28</f>
        <v>240</v>
      </c>
      <c r="M132" s="30">
        <f>'3'!L28</f>
        <v>510</v>
      </c>
      <c r="N132" s="30">
        <f>'3'!M28</f>
        <v>250</v>
      </c>
      <c r="O132" s="30">
        <f>'3'!N28</f>
        <v>0</v>
      </c>
      <c r="P132" s="30">
        <f>'3'!O28</f>
        <v>8</v>
      </c>
      <c r="Q132" s="30">
        <f>'3'!P28</f>
        <v>17</v>
      </c>
      <c r="R132" s="30">
        <f>'3'!Q28</f>
        <v>9</v>
      </c>
      <c r="S132" s="30">
        <f>'3'!R28</f>
        <v>0</v>
      </c>
      <c r="T132" s="30">
        <f>'3'!S28</f>
        <v>1000</v>
      </c>
      <c r="U132" s="30">
        <f>'3'!T28</f>
        <v>34</v>
      </c>
      <c r="V132" s="30">
        <f>'3'!U28</f>
        <v>93</v>
      </c>
      <c r="W132" s="30">
        <f>'3'!V28</f>
        <v>4.38</v>
      </c>
      <c r="X132" s="30">
        <f>'3'!W28</f>
        <v>3.5</v>
      </c>
      <c r="Y132" s="30">
        <f>'3'!X28</f>
        <v>6.5</v>
      </c>
      <c r="Z132" s="30">
        <f>'3'!Y28</f>
        <v>2.8</v>
      </c>
      <c r="AA132" s="30">
        <f>'3'!Z28</f>
        <v>4.2</v>
      </c>
      <c r="AB132" s="30">
        <f>'3'!AA28</f>
        <v>2</v>
      </c>
      <c r="AC132" s="30">
        <f>'3'!AB28</f>
        <v>0</v>
      </c>
      <c r="AD132" s="30">
        <f>'3'!AC28</f>
        <v>0</v>
      </c>
      <c r="AE132" s="30">
        <f>'3'!AD28</f>
        <v>0</v>
      </c>
      <c r="AF132" s="30">
        <f>'3'!AE28</f>
        <v>0</v>
      </c>
      <c r="AG132" s="30">
        <f>'3'!AF28</f>
        <v>0</v>
      </c>
      <c r="AH132" s="30">
        <f>'3'!AG28</f>
        <v>0</v>
      </c>
      <c r="AI132" s="30">
        <f>'3'!AH28</f>
        <v>0</v>
      </c>
      <c r="AJ132" s="30">
        <f>'3'!AI28</f>
        <v>30</v>
      </c>
      <c r="AK132" s="30">
        <f>'3'!AJ28</f>
        <v>30</v>
      </c>
      <c r="AL132" s="30">
        <f>'3'!AK28</f>
        <v>110.88</v>
      </c>
      <c r="AM132" s="30">
        <f>'3'!AL28</f>
        <v>116.38</v>
      </c>
      <c r="AN132" s="30">
        <f>'3'!AM28</f>
        <v>86.38</v>
      </c>
      <c r="AO132" s="30">
        <f>'3'!AN28</f>
        <v>0</v>
      </c>
      <c r="AP132" s="30">
        <f>'3'!AO28</f>
        <v>0</v>
      </c>
      <c r="AQ132" s="30">
        <f>'3'!AP28</f>
        <v>116.38</v>
      </c>
      <c r="AR132" s="30">
        <f>'3'!AQ28</f>
        <v>22.415999999999997</v>
      </c>
      <c r="AS132" s="30">
        <f>'3'!AR28</f>
        <v>0</v>
      </c>
      <c r="AT132" s="30">
        <f>'3'!AS28</f>
        <v>30</v>
      </c>
      <c r="AU132" s="30">
        <f>'3'!AT28</f>
        <v>103.29599999999999</v>
      </c>
      <c r="AV132" s="30">
        <f>'3'!AU28</f>
        <v>133.29599999999999</v>
      </c>
      <c r="AW132" s="30">
        <f>'3'!AV28</f>
        <v>0</v>
      </c>
      <c r="AX132" s="30">
        <f>'3'!AW28</f>
        <v>40</v>
      </c>
      <c r="AY132" s="30">
        <f>'3'!AX28</f>
        <v>200</v>
      </c>
      <c r="AZ132" s="30">
        <f>'3'!AY28</f>
        <v>0</v>
      </c>
      <c r="BA132" s="30">
        <f>'3'!AZ28</f>
        <v>36</v>
      </c>
      <c r="BB132" s="30">
        <f>'3'!BA28</f>
        <v>0</v>
      </c>
      <c r="BC132" s="30">
        <f>'3'!BB28</f>
        <v>276</v>
      </c>
      <c r="BD132" s="30">
        <f>'3'!BC28</f>
        <v>262.2</v>
      </c>
      <c r="BE132" s="30">
        <f>'3'!BD28</f>
        <v>14</v>
      </c>
      <c r="BF132" s="30">
        <f>'3'!BE28</f>
        <v>15</v>
      </c>
      <c r="BG132" s="30">
        <f>'3'!BF28</f>
        <v>8</v>
      </c>
      <c r="BH132" s="30">
        <f>'3'!BG28</f>
        <v>9</v>
      </c>
      <c r="BI132" s="30">
        <f>'3'!BH28</f>
        <v>1</v>
      </c>
      <c r="BJ132" s="30">
        <f>'3'!BI28</f>
        <v>47</v>
      </c>
      <c r="BK132" s="30">
        <f>'3'!BJ28</f>
        <v>215.2</v>
      </c>
      <c r="BL132" s="30">
        <f>'3'!BK28</f>
        <v>103.29599999999999</v>
      </c>
      <c r="BM132" s="30">
        <f>'3'!BL28</f>
        <v>111.904</v>
      </c>
    </row>
    <row r="133" spans="1:65">
      <c r="A133" s="78">
        <f>'3'!A29</f>
        <v>42889</v>
      </c>
      <c r="B133" s="82" t="str">
        <f t="shared" si="2"/>
        <v>09:30:00</v>
      </c>
      <c r="C133" s="30" t="str">
        <f>'3'!B29</f>
        <v>09H30</v>
      </c>
      <c r="D133" s="30">
        <f>'3'!C29</f>
        <v>665</v>
      </c>
      <c r="E133" s="30">
        <f>'3'!D29</f>
        <v>668</v>
      </c>
      <c r="F133" s="30">
        <f>'3'!E29</f>
        <v>466</v>
      </c>
      <c r="G133" s="30">
        <f>'3'!F29</f>
        <v>46</v>
      </c>
      <c r="H133" s="30">
        <f>'3'!G29</f>
        <v>0</v>
      </c>
      <c r="I133" s="30">
        <f>'3'!H29</f>
        <v>15</v>
      </c>
      <c r="J133" s="30">
        <f>'3'!I29</f>
        <v>1799</v>
      </c>
      <c r="K133" s="30">
        <f>'3'!J29</f>
        <v>61</v>
      </c>
      <c r="L133" s="30">
        <f>'3'!K29</f>
        <v>254</v>
      </c>
      <c r="M133" s="30">
        <f>'3'!L29</f>
        <v>513</v>
      </c>
      <c r="N133" s="30">
        <f>'3'!M29</f>
        <v>250</v>
      </c>
      <c r="O133" s="30">
        <f>'3'!N29</f>
        <v>0</v>
      </c>
      <c r="P133" s="30">
        <f>'3'!O29</f>
        <v>9</v>
      </c>
      <c r="Q133" s="30">
        <f>'3'!P29</f>
        <v>17</v>
      </c>
      <c r="R133" s="30">
        <f>'3'!Q29</f>
        <v>9</v>
      </c>
      <c r="S133" s="30">
        <f>'3'!R29</f>
        <v>0</v>
      </c>
      <c r="T133" s="30">
        <f>'3'!S29</f>
        <v>1017</v>
      </c>
      <c r="U133" s="30">
        <f>'3'!T29</f>
        <v>35</v>
      </c>
      <c r="V133" s="30">
        <f>'3'!U29</f>
        <v>96</v>
      </c>
      <c r="W133" s="30">
        <f>'3'!V29</f>
        <v>4.38</v>
      </c>
      <c r="X133" s="30">
        <f>'3'!W29</f>
        <v>3.5</v>
      </c>
      <c r="Y133" s="30">
        <f>'3'!X29</f>
        <v>6.5</v>
      </c>
      <c r="Z133" s="30">
        <f>'3'!Y29</f>
        <v>2.8</v>
      </c>
      <c r="AA133" s="30">
        <f>'3'!Z29</f>
        <v>4.2</v>
      </c>
      <c r="AB133" s="30">
        <f>'3'!AA29</f>
        <v>2</v>
      </c>
      <c r="AC133" s="30">
        <f>'3'!AB29</f>
        <v>0</v>
      </c>
      <c r="AD133" s="30">
        <f>'3'!AC29</f>
        <v>0</v>
      </c>
      <c r="AE133" s="30">
        <f>'3'!AD29</f>
        <v>0</v>
      </c>
      <c r="AF133" s="30">
        <f>'3'!AE29</f>
        <v>0</v>
      </c>
      <c r="AG133" s="30">
        <f>'3'!AF29</f>
        <v>0</v>
      </c>
      <c r="AH133" s="30">
        <f>'3'!AG29</f>
        <v>0</v>
      </c>
      <c r="AI133" s="30">
        <f>'3'!AH29</f>
        <v>0</v>
      </c>
      <c r="AJ133" s="30">
        <f>'3'!AI29</f>
        <v>45</v>
      </c>
      <c r="AK133" s="30">
        <f>'3'!AJ29</f>
        <v>45</v>
      </c>
      <c r="AL133" s="30">
        <f>'3'!AK29</f>
        <v>113.88</v>
      </c>
      <c r="AM133" s="30">
        <f>'3'!AL29</f>
        <v>119.38</v>
      </c>
      <c r="AN133" s="30">
        <f>'3'!AM29</f>
        <v>74.38</v>
      </c>
      <c r="AO133" s="30">
        <f>'3'!AN29</f>
        <v>0</v>
      </c>
      <c r="AP133" s="30">
        <f>'3'!AO29</f>
        <v>0</v>
      </c>
      <c r="AQ133" s="30">
        <f>'3'!AP29</f>
        <v>119.38</v>
      </c>
      <c r="AR133" s="30">
        <f>'3'!AQ29</f>
        <v>34.415999999999997</v>
      </c>
      <c r="AS133" s="30">
        <f>'3'!AR29</f>
        <v>0</v>
      </c>
      <c r="AT133" s="30">
        <f>'3'!AS29</f>
        <v>45</v>
      </c>
      <c r="AU133" s="30">
        <f>'3'!AT29</f>
        <v>103.29599999999999</v>
      </c>
      <c r="AV133" s="30">
        <f>'3'!AU29</f>
        <v>148.29599999999999</v>
      </c>
      <c r="AW133" s="30">
        <f>'3'!AV29</f>
        <v>0</v>
      </c>
      <c r="AX133" s="30">
        <f>'3'!AW29</f>
        <v>40</v>
      </c>
      <c r="AY133" s="30">
        <f>'3'!AX29</f>
        <v>200</v>
      </c>
      <c r="AZ133" s="30">
        <f>'3'!AY29</f>
        <v>0</v>
      </c>
      <c r="BA133" s="30">
        <f>'3'!AZ29</f>
        <v>36</v>
      </c>
      <c r="BB133" s="30">
        <f>'3'!BA29</f>
        <v>0</v>
      </c>
      <c r="BC133" s="30">
        <f>'3'!BB29</f>
        <v>276</v>
      </c>
      <c r="BD133" s="30">
        <f>'3'!BC29</f>
        <v>262.2</v>
      </c>
      <c r="BE133" s="30">
        <f>'3'!BD29</f>
        <v>14</v>
      </c>
      <c r="BF133" s="30">
        <f>'3'!BE29</f>
        <v>15</v>
      </c>
      <c r="BG133" s="30">
        <f>'3'!BF29</f>
        <v>8</v>
      </c>
      <c r="BH133" s="30">
        <f>'3'!BG29</f>
        <v>9</v>
      </c>
      <c r="BI133" s="30">
        <f>'3'!BH29</f>
        <v>1</v>
      </c>
      <c r="BJ133" s="30">
        <f>'3'!BI29</f>
        <v>47</v>
      </c>
      <c r="BK133" s="30">
        <f>'3'!BJ29</f>
        <v>215.2</v>
      </c>
      <c r="BL133" s="30">
        <f>'3'!BK29</f>
        <v>103.29599999999999</v>
      </c>
      <c r="BM133" s="30">
        <f>'3'!BL29</f>
        <v>111.904</v>
      </c>
    </row>
    <row r="134" spans="1:65">
      <c r="A134" s="78">
        <f>'3'!A30</f>
        <v>42889</v>
      </c>
      <c r="B134" s="82" t="str">
        <f t="shared" si="2"/>
        <v>10:00:00</v>
      </c>
      <c r="C134" s="30" t="str">
        <f>'3'!B30</f>
        <v>10H00</v>
      </c>
      <c r="D134" s="30">
        <f>'3'!C30</f>
        <v>677</v>
      </c>
      <c r="E134" s="30">
        <f>'3'!D30</f>
        <v>682</v>
      </c>
      <c r="F134" s="30">
        <f>'3'!E30</f>
        <v>488</v>
      </c>
      <c r="G134" s="30">
        <f>'3'!F30</f>
        <v>46</v>
      </c>
      <c r="H134" s="30">
        <f>'3'!G30</f>
        <v>0</v>
      </c>
      <c r="I134" s="30">
        <f>'3'!H30</f>
        <v>16</v>
      </c>
      <c r="J134" s="30">
        <f>'3'!I30</f>
        <v>1847</v>
      </c>
      <c r="K134" s="30">
        <f>'3'!J30</f>
        <v>62</v>
      </c>
      <c r="L134" s="30">
        <f>'3'!K30</f>
        <v>250</v>
      </c>
      <c r="M134" s="30">
        <f>'3'!L30</f>
        <v>510</v>
      </c>
      <c r="N134" s="30">
        <f>'3'!M30</f>
        <v>270</v>
      </c>
      <c r="O134" s="30">
        <f>'3'!N30</f>
        <v>0</v>
      </c>
      <c r="P134" s="30">
        <f>'3'!O30</f>
        <v>9</v>
      </c>
      <c r="Q134" s="30">
        <f>'3'!P30</f>
        <v>17</v>
      </c>
      <c r="R134" s="30">
        <f>'3'!Q30</f>
        <v>9</v>
      </c>
      <c r="S134" s="30">
        <f>'3'!R30</f>
        <v>0</v>
      </c>
      <c r="T134" s="30">
        <f>'3'!S30</f>
        <v>1030</v>
      </c>
      <c r="U134" s="30">
        <f>'3'!T30</f>
        <v>35</v>
      </c>
      <c r="V134" s="30">
        <f>'3'!U30</f>
        <v>97</v>
      </c>
      <c r="W134" s="30">
        <f>'3'!V30</f>
        <v>4.38</v>
      </c>
      <c r="X134" s="30">
        <f>'3'!W30</f>
        <v>3.5</v>
      </c>
      <c r="Y134" s="30">
        <f>'3'!X30</f>
        <v>6.5</v>
      </c>
      <c r="Z134" s="30">
        <f>'3'!Y30</f>
        <v>3.1</v>
      </c>
      <c r="AA134" s="30">
        <f>'3'!Z30</f>
        <v>4.9000000000000004</v>
      </c>
      <c r="AB134" s="30">
        <f>'3'!AA30</f>
        <v>2.2999999999999998</v>
      </c>
      <c r="AC134" s="30">
        <f>'3'!AB30</f>
        <v>0</v>
      </c>
      <c r="AD134" s="30">
        <f>'3'!AC30</f>
        <v>0</v>
      </c>
      <c r="AE134" s="30">
        <f>'3'!AD30</f>
        <v>0</v>
      </c>
      <c r="AF134" s="30">
        <f>'3'!AE30</f>
        <v>0</v>
      </c>
      <c r="AG134" s="30">
        <f>'3'!AF30</f>
        <v>0</v>
      </c>
      <c r="AH134" s="30">
        <f>'3'!AG30</f>
        <v>0</v>
      </c>
      <c r="AI134" s="30">
        <f>'3'!AH30</f>
        <v>0</v>
      </c>
      <c r="AJ134" s="30">
        <f>'3'!AI30</f>
        <v>45</v>
      </c>
      <c r="AK134" s="30">
        <f>'3'!AJ30</f>
        <v>45</v>
      </c>
      <c r="AL134" s="30">
        <f>'3'!AK30</f>
        <v>115.88</v>
      </c>
      <c r="AM134" s="30">
        <f>'3'!AL30</f>
        <v>121.67999999999999</v>
      </c>
      <c r="AN134" s="30">
        <f>'3'!AM30</f>
        <v>76.679999999999993</v>
      </c>
      <c r="AO134" s="30">
        <f>'3'!AN30</f>
        <v>0</v>
      </c>
      <c r="AP134" s="30">
        <f>'3'!AO30</f>
        <v>0</v>
      </c>
      <c r="AQ134" s="30">
        <f>'3'!AP30</f>
        <v>121.67999999999999</v>
      </c>
      <c r="AR134" s="30">
        <f>'3'!AQ30</f>
        <v>32.415999999999997</v>
      </c>
      <c r="AS134" s="30">
        <f>'3'!AR30</f>
        <v>0</v>
      </c>
      <c r="AT134" s="30">
        <f>'3'!AS30</f>
        <v>45</v>
      </c>
      <c r="AU134" s="30">
        <f>'3'!AT30</f>
        <v>103.29599999999999</v>
      </c>
      <c r="AV134" s="30">
        <f>'3'!AU30</f>
        <v>148.29599999999999</v>
      </c>
      <c r="AW134" s="30">
        <f>'3'!AV30</f>
        <v>0</v>
      </c>
      <c r="AX134" s="30">
        <f>'3'!AW30</f>
        <v>40</v>
      </c>
      <c r="AY134" s="30">
        <f>'3'!AX30</f>
        <v>200</v>
      </c>
      <c r="AZ134" s="30">
        <f>'3'!AY30</f>
        <v>0</v>
      </c>
      <c r="BA134" s="30">
        <f>'3'!AZ30</f>
        <v>36</v>
      </c>
      <c r="BB134" s="30">
        <f>'3'!BA30</f>
        <v>0</v>
      </c>
      <c r="BC134" s="30">
        <f>'3'!BB30</f>
        <v>276</v>
      </c>
      <c r="BD134" s="30">
        <f>'3'!BC30</f>
        <v>262.2</v>
      </c>
      <c r="BE134" s="30">
        <f>'3'!BD30</f>
        <v>14</v>
      </c>
      <c r="BF134" s="30">
        <f>'3'!BE30</f>
        <v>15</v>
      </c>
      <c r="BG134" s="30">
        <f>'3'!BF30</f>
        <v>8</v>
      </c>
      <c r="BH134" s="30">
        <f>'3'!BG30</f>
        <v>9</v>
      </c>
      <c r="BI134" s="30">
        <f>'3'!BH30</f>
        <v>1</v>
      </c>
      <c r="BJ134" s="30">
        <f>'3'!BI30</f>
        <v>47</v>
      </c>
      <c r="BK134" s="30">
        <f>'3'!BJ30</f>
        <v>215.2</v>
      </c>
      <c r="BL134" s="30">
        <f>'3'!BK30</f>
        <v>103.29599999999999</v>
      </c>
      <c r="BM134" s="30">
        <f>'3'!BL30</f>
        <v>111.904</v>
      </c>
    </row>
    <row r="135" spans="1:65">
      <c r="A135" s="78">
        <f>'3'!A31</f>
        <v>42889</v>
      </c>
      <c r="B135" s="82" t="str">
        <f t="shared" si="2"/>
        <v>10:30:00</v>
      </c>
      <c r="C135" s="30" t="str">
        <f>'3'!B31</f>
        <v>10H30</v>
      </c>
      <c r="D135" s="30">
        <f>'3'!C31</f>
        <v>684</v>
      </c>
      <c r="E135" s="30">
        <f>'3'!D31</f>
        <v>670</v>
      </c>
      <c r="F135" s="30">
        <f>'3'!E31</f>
        <v>485</v>
      </c>
      <c r="G135" s="30">
        <f>'3'!F31</f>
        <v>46</v>
      </c>
      <c r="H135" s="30">
        <f>'3'!G31</f>
        <v>0</v>
      </c>
      <c r="I135" s="30">
        <f>'3'!H31</f>
        <v>16</v>
      </c>
      <c r="J135" s="30">
        <f>'3'!I31</f>
        <v>1839</v>
      </c>
      <c r="K135" s="30">
        <f>'3'!J31</f>
        <v>62</v>
      </c>
      <c r="L135" s="30">
        <f>'3'!K31</f>
        <v>290</v>
      </c>
      <c r="M135" s="30">
        <f>'3'!L31</f>
        <v>480</v>
      </c>
      <c r="N135" s="30">
        <f>'3'!M31</f>
        <v>240</v>
      </c>
      <c r="O135" s="30">
        <f>'3'!N31</f>
        <v>0</v>
      </c>
      <c r="P135" s="30">
        <f>'3'!O31</f>
        <v>10</v>
      </c>
      <c r="Q135" s="30">
        <f>'3'!P31</f>
        <v>16</v>
      </c>
      <c r="R135" s="30">
        <f>'3'!Q31</f>
        <v>8</v>
      </c>
      <c r="S135" s="30">
        <f>'3'!R31</f>
        <v>0</v>
      </c>
      <c r="T135" s="30">
        <f>'3'!S31</f>
        <v>1010</v>
      </c>
      <c r="U135" s="30">
        <f>'3'!T31</f>
        <v>34</v>
      </c>
      <c r="V135" s="30">
        <f>'3'!U31</f>
        <v>96</v>
      </c>
      <c r="W135" s="30">
        <f>'3'!V31</f>
        <v>4.38</v>
      </c>
      <c r="X135" s="30">
        <f>'3'!W31</f>
        <v>3.5</v>
      </c>
      <c r="Y135" s="30">
        <f>'3'!X31</f>
        <v>6.5</v>
      </c>
      <c r="Z135" s="30">
        <f>'3'!Y31</f>
        <v>3.1</v>
      </c>
      <c r="AA135" s="30">
        <f>'3'!Z31</f>
        <v>4.9000000000000004</v>
      </c>
      <c r="AB135" s="30">
        <f>'3'!AA31</f>
        <v>2.2999999999999998</v>
      </c>
      <c r="AC135" s="30">
        <f>'3'!AB31</f>
        <v>0</v>
      </c>
      <c r="AD135" s="30">
        <f>'3'!AC31</f>
        <v>0</v>
      </c>
      <c r="AE135" s="30">
        <f>'3'!AD31</f>
        <v>0</v>
      </c>
      <c r="AF135" s="30">
        <f>'3'!AE31</f>
        <v>0</v>
      </c>
      <c r="AG135" s="30">
        <f>'3'!AF31</f>
        <v>0</v>
      </c>
      <c r="AH135" s="30">
        <f>'3'!AG31</f>
        <v>0</v>
      </c>
      <c r="AI135" s="30">
        <f>'3'!AH31</f>
        <v>0</v>
      </c>
      <c r="AJ135" s="30">
        <f>'3'!AI31</f>
        <v>45</v>
      </c>
      <c r="AK135" s="30">
        <f>'3'!AJ31</f>
        <v>45</v>
      </c>
      <c r="AL135" s="30">
        <f>'3'!AK31</f>
        <v>114.88</v>
      </c>
      <c r="AM135" s="30">
        <f>'3'!AL31</f>
        <v>120.67999999999999</v>
      </c>
      <c r="AN135" s="30">
        <f>'3'!AM31</f>
        <v>75.679999999999993</v>
      </c>
      <c r="AO135" s="30">
        <f>'3'!AN31</f>
        <v>0</v>
      </c>
      <c r="AP135" s="30">
        <f>'3'!AO31</f>
        <v>0</v>
      </c>
      <c r="AQ135" s="30">
        <f>'3'!AP31</f>
        <v>120.67999999999999</v>
      </c>
      <c r="AR135" s="30">
        <f>'3'!AQ31</f>
        <v>33.415999999999997</v>
      </c>
      <c r="AS135" s="30">
        <f>'3'!AR31</f>
        <v>0</v>
      </c>
      <c r="AT135" s="30">
        <f>'3'!AS31</f>
        <v>45</v>
      </c>
      <c r="AU135" s="30">
        <f>'3'!AT31</f>
        <v>103.29599999999999</v>
      </c>
      <c r="AV135" s="30">
        <f>'3'!AU31</f>
        <v>148.29599999999999</v>
      </c>
      <c r="AW135" s="30">
        <f>'3'!AV31</f>
        <v>0</v>
      </c>
      <c r="AX135" s="30">
        <f>'3'!AW31</f>
        <v>40</v>
      </c>
      <c r="AY135" s="30">
        <f>'3'!AX31</f>
        <v>200</v>
      </c>
      <c r="AZ135" s="30">
        <f>'3'!AY31</f>
        <v>0</v>
      </c>
      <c r="BA135" s="30">
        <f>'3'!AZ31</f>
        <v>36</v>
      </c>
      <c r="BB135" s="30">
        <f>'3'!BA31</f>
        <v>0</v>
      </c>
      <c r="BC135" s="30">
        <f>'3'!BB31</f>
        <v>276</v>
      </c>
      <c r="BD135" s="30">
        <f>'3'!BC31</f>
        <v>262.2</v>
      </c>
      <c r="BE135" s="30">
        <f>'3'!BD31</f>
        <v>14</v>
      </c>
      <c r="BF135" s="30">
        <f>'3'!BE31</f>
        <v>15</v>
      </c>
      <c r="BG135" s="30">
        <f>'3'!BF31</f>
        <v>8</v>
      </c>
      <c r="BH135" s="30">
        <f>'3'!BG31</f>
        <v>9</v>
      </c>
      <c r="BI135" s="30">
        <f>'3'!BH31</f>
        <v>1</v>
      </c>
      <c r="BJ135" s="30">
        <f>'3'!BI31</f>
        <v>47</v>
      </c>
      <c r="BK135" s="30">
        <f>'3'!BJ31</f>
        <v>215.2</v>
      </c>
      <c r="BL135" s="30">
        <f>'3'!BK31</f>
        <v>103.29599999999999</v>
      </c>
      <c r="BM135" s="30">
        <f>'3'!BL31</f>
        <v>111.904</v>
      </c>
    </row>
    <row r="136" spans="1:65">
      <c r="A136" s="78">
        <f>'3'!A32</f>
        <v>42889</v>
      </c>
      <c r="B136" s="82" t="str">
        <f t="shared" si="2"/>
        <v>11:00:00</v>
      </c>
      <c r="C136" s="30" t="str">
        <f>'3'!B32</f>
        <v>11H00</v>
      </c>
      <c r="D136" s="30">
        <f>'3'!C32</f>
        <v>670</v>
      </c>
      <c r="E136" s="30">
        <f>'3'!D32</f>
        <v>685</v>
      </c>
      <c r="F136" s="30">
        <f>'3'!E32</f>
        <v>495</v>
      </c>
      <c r="G136" s="30">
        <f>'3'!F32</f>
        <v>46</v>
      </c>
      <c r="H136" s="30">
        <f>'3'!G32</f>
        <v>0</v>
      </c>
      <c r="I136" s="30">
        <f>'3'!H32</f>
        <v>16</v>
      </c>
      <c r="J136" s="30">
        <f>'3'!I32</f>
        <v>1850</v>
      </c>
      <c r="K136" s="30">
        <f>'3'!J32</f>
        <v>62</v>
      </c>
      <c r="L136" s="30">
        <f>'3'!K32</f>
        <v>340</v>
      </c>
      <c r="M136" s="30">
        <f>'3'!L32</f>
        <v>412</v>
      </c>
      <c r="N136" s="30">
        <f>'3'!M32</f>
        <v>250</v>
      </c>
      <c r="O136" s="30">
        <f>'3'!N32</f>
        <v>0</v>
      </c>
      <c r="P136" s="30">
        <f>'3'!O32</f>
        <v>11</v>
      </c>
      <c r="Q136" s="30">
        <f>'3'!P32</f>
        <v>13</v>
      </c>
      <c r="R136" s="30">
        <f>'3'!Q32</f>
        <v>9</v>
      </c>
      <c r="S136" s="30">
        <f>'3'!R32</f>
        <v>0</v>
      </c>
      <c r="T136" s="30">
        <f>'3'!S32</f>
        <v>1002</v>
      </c>
      <c r="U136" s="30">
        <f>'3'!T32</f>
        <v>33</v>
      </c>
      <c r="V136" s="30">
        <f>'3'!U32</f>
        <v>95</v>
      </c>
      <c r="W136" s="30">
        <f>'3'!V32</f>
        <v>4.38</v>
      </c>
      <c r="X136" s="30">
        <f>'3'!W32</f>
        <v>3.5</v>
      </c>
      <c r="Y136" s="30">
        <f>'3'!X32</f>
        <v>6.5</v>
      </c>
      <c r="Z136" s="30">
        <f>'3'!Y32</f>
        <v>3.1</v>
      </c>
      <c r="AA136" s="30">
        <f>'3'!Z32</f>
        <v>5.4</v>
      </c>
      <c r="AB136" s="30">
        <f>'3'!AA32</f>
        <v>2.2000000000000002</v>
      </c>
      <c r="AC136" s="30">
        <f>'3'!AB32</f>
        <v>0</v>
      </c>
      <c r="AD136" s="30">
        <f>'3'!AC32</f>
        <v>0</v>
      </c>
      <c r="AE136" s="30">
        <f>'3'!AD32</f>
        <v>0</v>
      </c>
      <c r="AF136" s="30">
        <f>'3'!AE32</f>
        <v>0</v>
      </c>
      <c r="AG136" s="30">
        <f>'3'!AF32</f>
        <v>0</v>
      </c>
      <c r="AH136" s="30">
        <f>'3'!AG32</f>
        <v>0</v>
      </c>
      <c r="AI136" s="30">
        <f>'3'!AH32</f>
        <v>0</v>
      </c>
      <c r="AJ136" s="30">
        <f>'3'!AI32</f>
        <v>45</v>
      </c>
      <c r="AK136" s="30">
        <f>'3'!AJ32</f>
        <v>45</v>
      </c>
      <c r="AL136" s="30">
        <f>'3'!AK32</f>
        <v>114.38</v>
      </c>
      <c r="AM136" s="30">
        <f>'3'!AL32</f>
        <v>120.08</v>
      </c>
      <c r="AN136" s="30">
        <f>'3'!AM32</f>
        <v>75.08</v>
      </c>
      <c r="AO136" s="30">
        <f>'3'!AN32</f>
        <v>0</v>
      </c>
      <c r="AP136" s="30">
        <f>'3'!AO32</f>
        <v>0</v>
      </c>
      <c r="AQ136" s="30">
        <f>'3'!AP32</f>
        <v>120.08</v>
      </c>
      <c r="AR136" s="30">
        <f>'3'!AQ32</f>
        <v>33.915999999999997</v>
      </c>
      <c r="AS136" s="30">
        <f>'3'!AR32</f>
        <v>0</v>
      </c>
      <c r="AT136" s="30">
        <f>'3'!AS32</f>
        <v>45</v>
      </c>
      <c r="AU136" s="30">
        <f>'3'!AT32</f>
        <v>103.29599999999999</v>
      </c>
      <c r="AV136" s="30">
        <f>'3'!AU32</f>
        <v>148.29599999999999</v>
      </c>
      <c r="AW136" s="30">
        <f>'3'!AV32</f>
        <v>0</v>
      </c>
      <c r="AX136" s="30">
        <f>'3'!AW32</f>
        <v>40</v>
      </c>
      <c r="AY136" s="30">
        <f>'3'!AX32</f>
        <v>200</v>
      </c>
      <c r="AZ136" s="30">
        <f>'3'!AY32</f>
        <v>0</v>
      </c>
      <c r="BA136" s="30">
        <f>'3'!AZ32</f>
        <v>36</v>
      </c>
      <c r="BB136" s="30">
        <f>'3'!BA32</f>
        <v>0</v>
      </c>
      <c r="BC136" s="30">
        <f>'3'!BB32</f>
        <v>276</v>
      </c>
      <c r="BD136" s="30">
        <f>'3'!BC32</f>
        <v>262.2</v>
      </c>
      <c r="BE136" s="30">
        <f>'3'!BD32</f>
        <v>14</v>
      </c>
      <c r="BF136" s="30">
        <f>'3'!BE32</f>
        <v>15</v>
      </c>
      <c r="BG136" s="30">
        <f>'3'!BF32</f>
        <v>8</v>
      </c>
      <c r="BH136" s="30">
        <f>'3'!BG32</f>
        <v>9</v>
      </c>
      <c r="BI136" s="30">
        <f>'3'!BH32</f>
        <v>1</v>
      </c>
      <c r="BJ136" s="30">
        <f>'3'!BI32</f>
        <v>47</v>
      </c>
      <c r="BK136" s="30">
        <f>'3'!BJ32</f>
        <v>215.2</v>
      </c>
      <c r="BL136" s="30">
        <f>'3'!BK32</f>
        <v>103.29599999999999</v>
      </c>
      <c r="BM136" s="30">
        <f>'3'!BL32</f>
        <v>111.904</v>
      </c>
    </row>
    <row r="137" spans="1:65">
      <c r="A137" s="78">
        <f>'3'!A33</f>
        <v>42889</v>
      </c>
      <c r="B137" s="82" t="str">
        <f t="shared" si="2"/>
        <v>11:30:00</v>
      </c>
      <c r="C137" s="30" t="str">
        <f>'3'!B33</f>
        <v>11H30</v>
      </c>
      <c r="D137" s="30">
        <f>'3'!C33</f>
        <v>672</v>
      </c>
      <c r="E137" s="30">
        <f>'3'!D33</f>
        <v>684</v>
      </c>
      <c r="F137" s="30">
        <f>'3'!E33</f>
        <v>489</v>
      </c>
      <c r="G137" s="30">
        <f>'3'!F33</f>
        <v>46</v>
      </c>
      <c r="H137" s="30">
        <f>'3'!G33</f>
        <v>0</v>
      </c>
      <c r="I137" s="30">
        <f>'3'!H33</f>
        <v>16</v>
      </c>
      <c r="J137" s="30">
        <f>'3'!I33</f>
        <v>1845</v>
      </c>
      <c r="K137" s="30">
        <f>'3'!J33</f>
        <v>62</v>
      </c>
      <c r="L137" s="30">
        <f>'3'!K33</f>
        <v>350</v>
      </c>
      <c r="M137" s="30">
        <f>'3'!L33</f>
        <v>420</v>
      </c>
      <c r="N137" s="30">
        <f>'3'!M33</f>
        <v>170</v>
      </c>
      <c r="O137" s="30">
        <f>'3'!N33</f>
        <v>0</v>
      </c>
      <c r="P137" s="30">
        <f>'3'!O33</f>
        <v>12</v>
      </c>
      <c r="Q137" s="30">
        <f>'3'!P33</f>
        <v>14</v>
      </c>
      <c r="R137" s="30">
        <f>'3'!Q33</f>
        <v>6</v>
      </c>
      <c r="S137" s="30">
        <f>'3'!R33</f>
        <v>0</v>
      </c>
      <c r="T137" s="30">
        <f>'3'!S33</f>
        <v>940</v>
      </c>
      <c r="U137" s="30">
        <f>'3'!T33</f>
        <v>32</v>
      </c>
      <c r="V137" s="30">
        <f>'3'!U33</f>
        <v>94</v>
      </c>
      <c r="W137" s="30">
        <f>'3'!V33</f>
        <v>4.38</v>
      </c>
      <c r="X137" s="30">
        <f>'3'!W33</f>
        <v>3.5</v>
      </c>
      <c r="Y137" s="30">
        <f>'3'!X33</f>
        <v>6.5</v>
      </c>
      <c r="Z137" s="30">
        <f>'3'!Y33</f>
        <v>3.1</v>
      </c>
      <c r="AA137" s="30">
        <f>'3'!Z33</f>
        <v>5.4</v>
      </c>
      <c r="AB137" s="30">
        <f>'3'!AA33</f>
        <v>2.2000000000000002</v>
      </c>
      <c r="AC137" s="30">
        <f>'3'!AB33</f>
        <v>0</v>
      </c>
      <c r="AD137" s="30">
        <f>'3'!AC33</f>
        <v>0</v>
      </c>
      <c r="AE137" s="30">
        <f>'3'!AD33</f>
        <v>0</v>
      </c>
      <c r="AF137" s="30">
        <f>'3'!AE33</f>
        <v>0</v>
      </c>
      <c r="AG137" s="30">
        <f>'3'!AF33</f>
        <v>0</v>
      </c>
      <c r="AH137" s="30">
        <f>'3'!AG33</f>
        <v>0</v>
      </c>
      <c r="AI137" s="30">
        <f>'3'!AH33</f>
        <v>0</v>
      </c>
      <c r="AJ137" s="30">
        <f>'3'!AI33</f>
        <v>45</v>
      </c>
      <c r="AK137" s="30">
        <f>'3'!AJ33</f>
        <v>45</v>
      </c>
      <c r="AL137" s="30">
        <f>'3'!AK33</f>
        <v>113.38</v>
      </c>
      <c r="AM137" s="30">
        <f>'3'!AL33</f>
        <v>119.08</v>
      </c>
      <c r="AN137" s="30">
        <f>'3'!AM33</f>
        <v>74.08</v>
      </c>
      <c r="AO137" s="30">
        <f>'3'!AN33</f>
        <v>0</v>
      </c>
      <c r="AP137" s="30">
        <f>'3'!AO33</f>
        <v>0</v>
      </c>
      <c r="AQ137" s="30">
        <f>'3'!AP33</f>
        <v>119.08</v>
      </c>
      <c r="AR137" s="30">
        <f>'3'!AQ33</f>
        <v>34.915999999999997</v>
      </c>
      <c r="AS137" s="30">
        <f>'3'!AR33</f>
        <v>0</v>
      </c>
      <c r="AT137" s="30">
        <f>'3'!AS33</f>
        <v>45</v>
      </c>
      <c r="AU137" s="30">
        <f>'3'!AT33</f>
        <v>103.29599999999999</v>
      </c>
      <c r="AV137" s="30">
        <f>'3'!AU33</f>
        <v>148.29599999999999</v>
      </c>
      <c r="AW137" s="30">
        <f>'3'!AV33</f>
        <v>0</v>
      </c>
      <c r="AX137" s="30">
        <f>'3'!AW33</f>
        <v>40</v>
      </c>
      <c r="AY137" s="30">
        <f>'3'!AX33</f>
        <v>200</v>
      </c>
      <c r="AZ137" s="30">
        <f>'3'!AY33</f>
        <v>0</v>
      </c>
      <c r="BA137" s="30">
        <f>'3'!AZ33</f>
        <v>36</v>
      </c>
      <c r="BB137" s="30">
        <f>'3'!BA33</f>
        <v>0</v>
      </c>
      <c r="BC137" s="30">
        <f>'3'!BB33</f>
        <v>276</v>
      </c>
      <c r="BD137" s="30">
        <f>'3'!BC33</f>
        <v>262.2</v>
      </c>
      <c r="BE137" s="30">
        <f>'3'!BD33</f>
        <v>14</v>
      </c>
      <c r="BF137" s="30">
        <f>'3'!BE33</f>
        <v>15</v>
      </c>
      <c r="BG137" s="30">
        <f>'3'!BF33</f>
        <v>8</v>
      </c>
      <c r="BH137" s="30">
        <f>'3'!BG33</f>
        <v>9</v>
      </c>
      <c r="BI137" s="30">
        <f>'3'!BH33</f>
        <v>1</v>
      </c>
      <c r="BJ137" s="30">
        <f>'3'!BI33</f>
        <v>47</v>
      </c>
      <c r="BK137" s="30">
        <f>'3'!BJ33</f>
        <v>215.2</v>
      </c>
      <c r="BL137" s="30">
        <f>'3'!BK33</f>
        <v>103.29599999999999</v>
      </c>
      <c r="BM137" s="30">
        <f>'3'!BL33</f>
        <v>111.904</v>
      </c>
    </row>
    <row r="138" spans="1:65">
      <c r="A138" s="78">
        <f>'3'!A34</f>
        <v>42889</v>
      </c>
      <c r="B138" s="82" t="str">
        <f t="shared" si="2"/>
        <v>12:00:00</v>
      </c>
      <c r="C138" s="30" t="str">
        <f>'3'!B34</f>
        <v>12H00</v>
      </c>
      <c r="D138" s="30">
        <f>'3'!C34</f>
        <v>665</v>
      </c>
      <c r="E138" s="30">
        <f>'3'!D34</f>
        <v>676</v>
      </c>
      <c r="F138" s="30">
        <f>'3'!E34</f>
        <v>486</v>
      </c>
      <c r="G138" s="30">
        <f>'3'!F34</f>
        <v>46</v>
      </c>
      <c r="H138" s="30">
        <f>'3'!G34</f>
        <v>0</v>
      </c>
      <c r="I138" s="30">
        <f>'3'!H34</f>
        <v>16</v>
      </c>
      <c r="J138" s="30">
        <f>'3'!I34</f>
        <v>1827</v>
      </c>
      <c r="K138" s="30">
        <f>'3'!J34</f>
        <v>62</v>
      </c>
      <c r="L138" s="30">
        <f>'3'!K34</f>
        <v>345</v>
      </c>
      <c r="M138" s="30">
        <f>'3'!L34</f>
        <v>423</v>
      </c>
      <c r="N138" s="30">
        <f>'3'!M34</f>
        <v>180</v>
      </c>
      <c r="O138" s="30">
        <f>'3'!N34</f>
        <v>0</v>
      </c>
      <c r="P138" s="30">
        <f>'3'!O34</f>
        <v>11</v>
      </c>
      <c r="Q138" s="30">
        <f>'3'!P34</f>
        <v>14</v>
      </c>
      <c r="R138" s="30">
        <f>'3'!Q34</f>
        <v>6</v>
      </c>
      <c r="S138" s="30">
        <f>'3'!R34</f>
        <v>0</v>
      </c>
      <c r="T138" s="30">
        <f>'3'!S34</f>
        <v>948</v>
      </c>
      <c r="U138" s="30">
        <f>'3'!T34</f>
        <v>31</v>
      </c>
      <c r="V138" s="30">
        <f>'3'!U34</f>
        <v>93</v>
      </c>
      <c r="W138" s="30">
        <f>'3'!V34</f>
        <v>4.38</v>
      </c>
      <c r="X138" s="30">
        <f>'3'!W34</f>
        <v>3.5</v>
      </c>
      <c r="Y138" s="30">
        <f>'3'!X34</f>
        <v>6.5</v>
      </c>
      <c r="Z138" s="30">
        <f>'3'!Y34</f>
        <v>3.3</v>
      </c>
      <c r="AA138" s="30">
        <f>'3'!Z34</f>
        <v>5.6</v>
      </c>
      <c r="AB138" s="30">
        <f>'3'!AA34</f>
        <v>2.2999999999999998</v>
      </c>
      <c r="AC138" s="30">
        <f>'3'!AB34</f>
        <v>0</v>
      </c>
      <c r="AD138" s="30">
        <f>'3'!AC34</f>
        <v>0</v>
      </c>
      <c r="AE138" s="30">
        <f>'3'!AD34</f>
        <v>0</v>
      </c>
      <c r="AF138" s="30">
        <f>'3'!AE34</f>
        <v>0</v>
      </c>
      <c r="AG138" s="30">
        <f>'3'!AF34</f>
        <v>0</v>
      </c>
      <c r="AH138" s="30">
        <f>'3'!AG34</f>
        <v>0</v>
      </c>
      <c r="AI138" s="30">
        <f>'3'!AH34</f>
        <v>0</v>
      </c>
      <c r="AJ138" s="30">
        <f>'3'!AI34</f>
        <v>45</v>
      </c>
      <c r="AK138" s="30">
        <f>'3'!AJ34</f>
        <v>45</v>
      </c>
      <c r="AL138" s="30">
        <f>'3'!AK34</f>
        <v>112.77999999999999</v>
      </c>
      <c r="AM138" s="30">
        <f>'3'!AL34</f>
        <v>118.57999999999998</v>
      </c>
      <c r="AN138" s="30">
        <f>'3'!AM34</f>
        <v>73.579999999999984</v>
      </c>
      <c r="AO138" s="30">
        <f>'3'!AN34</f>
        <v>0</v>
      </c>
      <c r="AP138" s="30">
        <f>'3'!AO34</f>
        <v>0</v>
      </c>
      <c r="AQ138" s="30">
        <f>'3'!AP34</f>
        <v>118.57999999999998</v>
      </c>
      <c r="AR138" s="30">
        <f>'3'!AQ34</f>
        <v>35.516000000000005</v>
      </c>
      <c r="AS138" s="30">
        <f>'3'!AR34</f>
        <v>0</v>
      </c>
      <c r="AT138" s="30">
        <f>'3'!AS34</f>
        <v>45</v>
      </c>
      <c r="AU138" s="30">
        <f>'3'!AT34</f>
        <v>103.29599999999999</v>
      </c>
      <c r="AV138" s="30">
        <f>'3'!AU34</f>
        <v>148.29599999999999</v>
      </c>
      <c r="AW138" s="30">
        <f>'3'!AV34</f>
        <v>0</v>
      </c>
      <c r="AX138" s="30">
        <f>'3'!AW34</f>
        <v>40</v>
      </c>
      <c r="AY138" s="30">
        <f>'3'!AX34</f>
        <v>200</v>
      </c>
      <c r="AZ138" s="30">
        <f>'3'!AY34</f>
        <v>0</v>
      </c>
      <c r="BA138" s="30">
        <f>'3'!AZ34</f>
        <v>36</v>
      </c>
      <c r="BB138" s="30">
        <f>'3'!BA34</f>
        <v>0</v>
      </c>
      <c r="BC138" s="30">
        <f>'3'!BB34</f>
        <v>276</v>
      </c>
      <c r="BD138" s="30">
        <f>'3'!BC34</f>
        <v>262.2</v>
      </c>
      <c r="BE138" s="30">
        <f>'3'!BD34</f>
        <v>14</v>
      </c>
      <c r="BF138" s="30">
        <f>'3'!BE34</f>
        <v>15</v>
      </c>
      <c r="BG138" s="30">
        <f>'3'!BF34</f>
        <v>8</v>
      </c>
      <c r="BH138" s="30">
        <f>'3'!BG34</f>
        <v>9</v>
      </c>
      <c r="BI138" s="30">
        <f>'3'!BH34</f>
        <v>1</v>
      </c>
      <c r="BJ138" s="30">
        <f>'3'!BI34</f>
        <v>47</v>
      </c>
      <c r="BK138" s="30">
        <f>'3'!BJ34</f>
        <v>215.2</v>
      </c>
      <c r="BL138" s="30">
        <f>'3'!BK34</f>
        <v>103.29599999999999</v>
      </c>
      <c r="BM138" s="30">
        <f>'3'!BL34</f>
        <v>111.904</v>
      </c>
    </row>
    <row r="139" spans="1:65">
      <c r="A139" s="78">
        <f>'3'!A35</f>
        <v>42889</v>
      </c>
      <c r="B139" s="82" t="str">
        <f t="shared" si="2"/>
        <v>12:30:00</v>
      </c>
      <c r="C139" s="30" t="str">
        <f>'3'!B35</f>
        <v>12H30</v>
      </c>
      <c r="D139" s="30">
        <f>'3'!C35</f>
        <v>658</v>
      </c>
      <c r="E139" s="30">
        <f>'3'!D35</f>
        <v>651</v>
      </c>
      <c r="F139" s="30">
        <f>'3'!E35</f>
        <v>484</v>
      </c>
      <c r="G139" s="30">
        <f>'3'!F35</f>
        <v>45</v>
      </c>
      <c r="H139" s="30">
        <f>'3'!G35</f>
        <v>0</v>
      </c>
      <c r="I139" s="30">
        <f>'3'!H35</f>
        <v>16</v>
      </c>
      <c r="J139" s="30">
        <f>'3'!I35</f>
        <v>1793</v>
      </c>
      <c r="K139" s="30">
        <f>'3'!J35</f>
        <v>61</v>
      </c>
      <c r="L139" s="30">
        <f>'3'!K35</f>
        <v>340</v>
      </c>
      <c r="M139" s="30">
        <f>'3'!L35</f>
        <v>420</v>
      </c>
      <c r="N139" s="30">
        <f>'3'!M35</f>
        <v>230</v>
      </c>
      <c r="O139" s="30">
        <f>'3'!N35</f>
        <v>0</v>
      </c>
      <c r="P139" s="30">
        <f>'3'!O35</f>
        <v>11</v>
      </c>
      <c r="Q139" s="30">
        <f>'3'!P35</f>
        <v>14</v>
      </c>
      <c r="R139" s="30">
        <f>'3'!Q35</f>
        <v>8</v>
      </c>
      <c r="S139" s="30">
        <f>'3'!R35</f>
        <v>0</v>
      </c>
      <c r="T139" s="30">
        <f>'3'!S35</f>
        <v>990</v>
      </c>
      <c r="U139" s="30">
        <f>'3'!T35</f>
        <v>33</v>
      </c>
      <c r="V139" s="30">
        <f>'3'!U35</f>
        <v>94</v>
      </c>
      <c r="W139" s="30">
        <f>'3'!V35</f>
        <v>4.38</v>
      </c>
      <c r="X139" s="30">
        <f>'3'!W35</f>
        <v>3.5</v>
      </c>
      <c r="Y139" s="30">
        <f>'3'!X35</f>
        <v>6.5</v>
      </c>
      <c r="Z139" s="30">
        <f>'3'!Y35</f>
        <v>3.3</v>
      </c>
      <c r="AA139" s="30">
        <f>'3'!Z35</f>
        <v>5.6</v>
      </c>
      <c r="AB139" s="30">
        <f>'3'!AA35</f>
        <v>2.2999999999999998</v>
      </c>
      <c r="AC139" s="30">
        <f>'3'!AB35</f>
        <v>0</v>
      </c>
      <c r="AD139" s="30">
        <f>'3'!AC35</f>
        <v>0</v>
      </c>
      <c r="AE139" s="30">
        <f>'3'!AD35</f>
        <v>0</v>
      </c>
      <c r="AF139" s="30">
        <f>'3'!AE35</f>
        <v>0</v>
      </c>
      <c r="AG139" s="30">
        <f>'3'!AF35</f>
        <v>0</v>
      </c>
      <c r="AH139" s="30">
        <f>'3'!AG35</f>
        <v>0</v>
      </c>
      <c r="AI139" s="30">
        <f>'3'!AH35</f>
        <v>0</v>
      </c>
      <c r="AJ139" s="30">
        <f>'3'!AI35</f>
        <v>45</v>
      </c>
      <c r="AK139" s="30">
        <f>'3'!AJ35</f>
        <v>45</v>
      </c>
      <c r="AL139" s="30">
        <f>'3'!AK35</f>
        <v>113.77999999999999</v>
      </c>
      <c r="AM139" s="30">
        <f>'3'!AL35</f>
        <v>119.57999999999998</v>
      </c>
      <c r="AN139" s="30">
        <f>'3'!AM35</f>
        <v>74.579999999999984</v>
      </c>
      <c r="AO139" s="30">
        <f>'3'!AN35</f>
        <v>0</v>
      </c>
      <c r="AP139" s="30">
        <f>'3'!AO35</f>
        <v>0</v>
      </c>
      <c r="AQ139" s="30">
        <f>'3'!AP35</f>
        <v>119.57999999999998</v>
      </c>
      <c r="AR139" s="30">
        <f>'3'!AQ35</f>
        <v>34.516000000000005</v>
      </c>
      <c r="AS139" s="30">
        <f>'3'!AR35</f>
        <v>0</v>
      </c>
      <c r="AT139" s="30">
        <f>'3'!AS35</f>
        <v>45</v>
      </c>
      <c r="AU139" s="30">
        <f>'3'!AT35</f>
        <v>103.29599999999999</v>
      </c>
      <c r="AV139" s="30">
        <f>'3'!AU35</f>
        <v>148.29599999999999</v>
      </c>
      <c r="AW139" s="30">
        <f>'3'!AV35</f>
        <v>0</v>
      </c>
      <c r="AX139" s="30">
        <f>'3'!AW35</f>
        <v>40</v>
      </c>
      <c r="AY139" s="30">
        <f>'3'!AX35</f>
        <v>200</v>
      </c>
      <c r="AZ139" s="30">
        <f>'3'!AY35</f>
        <v>0</v>
      </c>
      <c r="BA139" s="30">
        <f>'3'!AZ35</f>
        <v>36</v>
      </c>
      <c r="BB139" s="30">
        <f>'3'!BA35</f>
        <v>0</v>
      </c>
      <c r="BC139" s="30">
        <f>'3'!BB35</f>
        <v>276</v>
      </c>
      <c r="BD139" s="30">
        <f>'3'!BC35</f>
        <v>262.2</v>
      </c>
      <c r="BE139" s="30">
        <f>'3'!BD35</f>
        <v>14</v>
      </c>
      <c r="BF139" s="30">
        <f>'3'!BE35</f>
        <v>15</v>
      </c>
      <c r="BG139" s="30">
        <f>'3'!BF35</f>
        <v>8</v>
      </c>
      <c r="BH139" s="30">
        <f>'3'!BG35</f>
        <v>9</v>
      </c>
      <c r="BI139" s="30">
        <f>'3'!BH35</f>
        <v>1</v>
      </c>
      <c r="BJ139" s="30">
        <f>'3'!BI35</f>
        <v>47</v>
      </c>
      <c r="BK139" s="30">
        <f>'3'!BJ35</f>
        <v>215.2</v>
      </c>
      <c r="BL139" s="30">
        <f>'3'!BK35</f>
        <v>103.29599999999999</v>
      </c>
      <c r="BM139" s="30">
        <f>'3'!BL35</f>
        <v>111.904</v>
      </c>
    </row>
    <row r="140" spans="1:65">
      <c r="A140" s="78">
        <f>'3'!A36</f>
        <v>42889</v>
      </c>
      <c r="B140" s="82" t="str">
        <f t="shared" si="2"/>
        <v>13:00:00</v>
      </c>
      <c r="C140" s="30" t="str">
        <f>'3'!B36</f>
        <v>13H00</v>
      </c>
      <c r="D140" s="30">
        <f>'3'!C36</f>
        <v>632</v>
      </c>
      <c r="E140" s="30">
        <f>'3'!D36</f>
        <v>644</v>
      </c>
      <c r="F140" s="30">
        <f>'3'!E36</f>
        <v>476</v>
      </c>
      <c r="G140" s="30">
        <f>'3'!F36</f>
        <v>45</v>
      </c>
      <c r="H140" s="30">
        <f>'3'!G36</f>
        <v>0</v>
      </c>
      <c r="I140" s="30">
        <f>'3'!H36</f>
        <v>16</v>
      </c>
      <c r="J140" s="30">
        <f>'3'!I36</f>
        <v>1752</v>
      </c>
      <c r="K140" s="30">
        <f>'3'!J36</f>
        <v>61</v>
      </c>
      <c r="L140" s="30">
        <f>'3'!K36</f>
        <v>339</v>
      </c>
      <c r="M140" s="30">
        <f>'3'!L36</f>
        <v>412</v>
      </c>
      <c r="N140" s="30">
        <f>'3'!M36</f>
        <v>240</v>
      </c>
      <c r="O140" s="30">
        <f>'3'!N36</f>
        <v>0</v>
      </c>
      <c r="P140" s="30">
        <f>'3'!O36</f>
        <v>11</v>
      </c>
      <c r="Q140" s="30">
        <f>'3'!P36</f>
        <v>13</v>
      </c>
      <c r="R140" s="30">
        <f>'3'!Q36</f>
        <v>8</v>
      </c>
      <c r="S140" s="30">
        <f>'3'!R36</f>
        <v>0</v>
      </c>
      <c r="T140" s="30">
        <f>'3'!S36</f>
        <v>991</v>
      </c>
      <c r="U140" s="30">
        <f>'3'!T36</f>
        <v>32</v>
      </c>
      <c r="V140" s="30">
        <f>'3'!U36</f>
        <v>93</v>
      </c>
      <c r="W140" s="30">
        <f>'3'!V36</f>
        <v>4.3899999999999997</v>
      </c>
      <c r="X140" s="30">
        <f>'3'!W36</f>
        <v>3.5</v>
      </c>
      <c r="Y140" s="30">
        <f>'3'!X36</f>
        <v>6.5</v>
      </c>
      <c r="Z140" s="30">
        <f>'3'!Y36</f>
        <v>3.3</v>
      </c>
      <c r="AA140" s="30">
        <f>'3'!Z36</f>
        <v>5.4</v>
      </c>
      <c r="AB140" s="30">
        <f>'3'!AA36</f>
        <v>2.2000000000000002</v>
      </c>
      <c r="AC140" s="30">
        <f>'3'!AB36</f>
        <v>0</v>
      </c>
      <c r="AD140" s="30">
        <f>'3'!AC36</f>
        <v>0</v>
      </c>
      <c r="AE140" s="30">
        <f>'3'!AD36</f>
        <v>0</v>
      </c>
      <c r="AF140" s="30">
        <f>'3'!AE36</f>
        <v>0</v>
      </c>
      <c r="AG140" s="30">
        <f>'3'!AF36</f>
        <v>0</v>
      </c>
      <c r="AH140" s="30">
        <f>'3'!AG36</f>
        <v>0</v>
      </c>
      <c r="AI140" s="30">
        <f>'3'!AH36</f>
        <v>0</v>
      </c>
      <c r="AJ140" s="30">
        <f>'3'!AI36</f>
        <v>45</v>
      </c>
      <c r="AK140" s="30">
        <f>'3'!AJ36</f>
        <v>45</v>
      </c>
      <c r="AL140" s="30">
        <f>'3'!AK36</f>
        <v>112.59</v>
      </c>
      <c r="AM140" s="30">
        <f>'3'!AL36</f>
        <v>118.29</v>
      </c>
      <c r="AN140" s="30">
        <f>'3'!AM36</f>
        <v>73.290000000000006</v>
      </c>
      <c r="AO140" s="30">
        <f>'3'!AN36</f>
        <v>0</v>
      </c>
      <c r="AP140" s="30">
        <f>'3'!AO36</f>
        <v>0</v>
      </c>
      <c r="AQ140" s="30">
        <f>'3'!AP36</f>
        <v>118.29</v>
      </c>
      <c r="AR140" s="30">
        <f>'3'!AQ36</f>
        <v>35.705999999999989</v>
      </c>
      <c r="AS140" s="30">
        <f>'3'!AR36</f>
        <v>0</v>
      </c>
      <c r="AT140" s="30">
        <f>'3'!AS36</f>
        <v>45</v>
      </c>
      <c r="AU140" s="30">
        <f>'3'!AT36</f>
        <v>103.29599999999999</v>
      </c>
      <c r="AV140" s="30">
        <f>'3'!AU36</f>
        <v>148.29599999999999</v>
      </c>
      <c r="AW140" s="30">
        <f>'3'!AV36</f>
        <v>0</v>
      </c>
      <c r="AX140" s="30">
        <f>'3'!AW36</f>
        <v>40</v>
      </c>
      <c r="AY140" s="30">
        <f>'3'!AX36</f>
        <v>200</v>
      </c>
      <c r="AZ140" s="30">
        <f>'3'!AY36</f>
        <v>0</v>
      </c>
      <c r="BA140" s="30">
        <f>'3'!AZ36</f>
        <v>36</v>
      </c>
      <c r="BB140" s="30">
        <f>'3'!BA36</f>
        <v>0</v>
      </c>
      <c r="BC140" s="30">
        <f>'3'!BB36</f>
        <v>276</v>
      </c>
      <c r="BD140" s="30">
        <f>'3'!BC36</f>
        <v>262.2</v>
      </c>
      <c r="BE140" s="30">
        <f>'3'!BD36</f>
        <v>14</v>
      </c>
      <c r="BF140" s="30">
        <f>'3'!BE36</f>
        <v>15</v>
      </c>
      <c r="BG140" s="30">
        <f>'3'!BF36</f>
        <v>8</v>
      </c>
      <c r="BH140" s="30">
        <f>'3'!BG36</f>
        <v>9</v>
      </c>
      <c r="BI140" s="30">
        <f>'3'!BH36</f>
        <v>1</v>
      </c>
      <c r="BJ140" s="30">
        <f>'3'!BI36</f>
        <v>47</v>
      </c>
      <c r="BK140" s="30">
        <f>'3'!BJ36</f>
        <v>215.2</v>
      </c>
      <c r="BL140" s="30">
        <f>'3'!BK36</f>
        <v>103.29599999999999</v>
      </c>
      <c r="BM140" s="30">
        <f>'3'!BL36</f>
        <v>111.904</v>
      </c>
    </row>
    <row r="141" spans="1:65">
      <c r="A141" s="78">
        <f>'3'!A37</f>
        <v>42889</v>
      </c>
      <c r="B141" s="82" t="str">
        <f t="shared" si="2"/>
        <v>13:30:00</v>
      </c>
      <c r="C141" s="30" t="str">
        <f>'3'!B37</f>
        <v>13H30</v>
      </c>
      <c r="D141" s="30">
        <f>'3'!C37</f>
        <v>634</v>
      </c>
      <c r="E141" s="30">
        <f>'3'!D37</f>
        <v>632</v>
      </c>
      <c r="F141" s="30">
        <f>'3'!E37</f>
        <v>466</v>
      </c>
      <c r="G141" s="30">
        <f>'3'!F37</f>
        <v>44</v>
      </c>
      <c r="H141" s="30">
        <f>'3'!G37</f>
        <v>0</v>
      </c>
      <c r="I141" s="30">
        <f>'3'!H37</f>
        <v>15</v>
      </c>
      <c r="J141" s="30">
        <f>'3'!I37</f>
        <v>1732</v>
      </c>
      <c r="K141" s="30">
        <f>'3'!J37</f>
        <v>59</v>
      </c>
      <c r="L141" s="30">
        <f>'3'!K37</f>
        <v>337</v>
      </c>
      <c r="M141" s="30">
        <f>'3'!L37</f>
        <v>393</v>
      </c>
      <c r="N141" s="30">
        <f>'3'!M37</f>
        <v>270</v>
      </c>
      <c r="O141" s="30">
        <f>'3'!N37</f>
        <v>0</v>
      </c>
      <c r="P141" s="30">
        <f>'3'!O37</f>
        <v>11</v>
      </c>
      <c r="Q141" s="30">
        <f>'3'!P37</f>
        <v>13</v>
      </c>
      <c r="R141" s="30">
        <f>'3'!Q37</f>
        <v>9</v>
      </c>
      <c r="S141" s="30">
        <f>'3'!R37</f>
        <v>0</v>
      </c>
      <c r="T141" s="30">
        <f>'3'!S37</f>
        <v>1000</v>
      </c>
      <c r="U141" s="30">
        <f>'3'!T37</f>
        <v>33</v>
      </c>
      <c r="V141" s="30">
        <f>'3'!U37</f>
        <v>92</v>
      </c>
      <c r="W141" s="30">
        <f>'3'!V37</f>
        <v>4.3899999999999997</v>
      </c>
      <c r="X141" s="30">
        <f>'3'!W37</f>
        <v>3.5</v>
      </c>
      <c r="Y141" s="30">
        <f>'3'!X37</f>
        <v>6.5</v>
      </c>
      <c r="Z141" s="30">
        <f>'3'!Y37</f>
        <v>3.3</v>
      </c>
      <c r="AA141" s="30">
        <f>'3'!Z37</f>
        <v>5.4</v>
      </c>
      <c r="AB141" s="30">
        <f>'3'!AA37</f>
        <v>2.2000000000000002</v>
      </c>
      <c r="AC141" s="30">
        <f>'3'!AB37</f>
        <v>0</v>
      </c>
      <c r="AD141" s="30">
        <f>'3'!AC37</f>
        <v>0</v>
      </c>
      <c r="AE141" s="30">
        <f>'3'!AD37</f>
        <v>0</v>
      </c>
      <c r="AF141" s="30">
        <f>'3'!AE37</f>
        <v>0</v>
      </c>
      <c r="AG141" s="30">
        <f>'3'!AF37</f>
        <v>0</v>
      </c>
      <c r="AH141" s="30">
        <f>'3'!AG37</f>
        <v>0</v>
      </c>
      <c r="AI141" s="30">
        <f>'3'!AH37</f>
        <v>0</v>
      </c>
      <c r="AJ141" s="30">
        <f>'3'!AI37</f>
        <v>45</v>
      </c>
      <c r="AK141" s="30">
        <f>'3'!AJ37</f>
        <v>45</v>
      </c>
      <c r="AL141" s="30">
        <f>'3'!AK37</f>
        <v>111.59</v>
      </c>
      <c r="AM141" s="30">
        <f>'3'!AL37</f>
        <v>117.29</v>
      </c>
      <c r="AN141" s="30">
        <f>'3'!AM37</f>
        <v>72.290000000000006</v>
      </c>
      <c r="AO141" s="30">
        <f>'3'!AN37</f>
        <v>0</v>
      </c>
      <c r="AP141" s="30">
        <f>'3'!AO37</f>
        <v>0</v>
      </c>
      <c r="AQ141" s="30">
        <f>'3'!AP37</f>
        <v>117.29</v>
      </c>
      <c r="AR141" s="30">
        <f>'3'!AQ37</f>
        <v>38.53</v>
      </c>
      <c r="AS141" s="30">
        <f>'3'!AR37</f>
        <v>0</v>
      </c>
      <c r="AT141" s="30">
        <f>'3'!AS37</f>
        <v>45</v>
      </c>
      <c r="AU141" s="30">
        <f>'3'!AT37</f>
        <v>105.11999999999999</v>
      </c>
      <c r="AV141" s="30">
        <f>'3'!AU37</f>
        <v>150.12</v>
      </c>
      <c r="AW141" s="30">
        <f>'3'!AV37</f>
        <v>0</v>
      </c>
      <c r="AX141" s="30">
        <f>'3'!AW37</f>
        <v>40</v>
      </c>
      <c r="AY141" s="30">
        <f>'3'!AX37</f>
        <v>200</v>
      </c>
      <c r="AZ141" s="30">
        <f>'3'!AY37</f>
        <v>0</v>
      </c>
      <c r="BA141" s="30">
        <f>'3'!AZ37</f>
        <v>36</v>
      </c>
      <c r="BB141" s="30">
        <f>'3'!BA37</f>
        <v>4</v>
      </c>
      <c r="BC141" s="30">
        <f>'3'!BB37</f>
        <v>280</v>
      </c>
      <c r="BD141" s="30">
        <f>'3'!BC37</f>
        <v>266</v>
      </c>
      <c r="BE141" s="30">
        <f>'3'!BD37</f>
        <v>14</v>
      </c>
      <c r="BF141" s="30">
        <f>'3'!BE37</f>
        <v>15</v>
      </c>
      <c r="BG141" s="30">
        <f>'3'!BF37</f>
        <v>8</v>
      </c>
      <c r="BH141" s="30">
        <f>'3'!BG37</f>
        <v>9</v>
      </c>
      <c r="BI141" s="30">
        <f>'3'!BH37</f>
        <v>1</v>
      </c>
      <c r="BJ141" s="30">
        <f>'3'!BI37</f>
        <v>47</v>
      </c>
      <c r="BK141" s="30">
        <f>'3'!BJ37</f>
        <v>219</v>
      </c>
      <c r="BL141" s="30">
        <f>'3'!BK37</f>
        <v>105.11999999999999</v>
      </c>
      <c r="BM141" s="30">
        <f>'3'!BL37</f>
        <v>113.88000000000001</v>
      </c>
    </row>
    <row r="142" spans="1:65">
      <c r="A142" s="78">
        <f>'3'!A38</f>
        <v>42889</v>
      </c>
      <c r="B142" s="82" t="str">
        <f t="shared" si="2"/>
        <v>14:00:00</v>
      </c>
      <c r="C142" s="30" t="str">
        <f>'3'!B38</f>
        <v>14H00</v>
      </c>
      <c r="D142" s="30">
        <f>'3'!C38</f>
        <v>625</v>
      </c>
      <c r="E142" s="30">
        <f>'3'!D38</f>
        <v>633</v>
      </c>
      <c r="F142" s="30">
        <f>'3'!E38</f>
        <v>458</v>
      </c>
      <c r="G142" s="30">
        <f>'3'!F38</f>
        <v>44</v>
      </c>
      <c r="H142" s="30">
        <f>'3'!G38</f>
        <v>0</v>
      </c>
      <c r="I142" s="30">
        <f>'3'!H38</f>
        <v>15</v>
      </c>
      <c r="J142" s="30">
        <f>'3'!I38</f>
        <v>1716</v>
      </c>
      <c r="K142" s="30">
        <f>'3'!J38</f>
        <v>59</v>
      </c>
      <c r="L142" s="30">
        <f>'3'!K38</f>
        <v>332</v>
      </c>
      <c r="M142" s="30">
        <f>'3'!L38</f>
        <v>393</v>
      </c>
      <c r="N142" s="30">
        <f>'3'!M38</f>
        <v>270</v>
      </c>
      <c r="O142" s="30">
        <f>'3'!N38</f>
        <v>0</v>
      </c>
      <c r="P142" s="30">
        <f>'3'!O38</f>
        <v>11</v>
      </c>
      <c r="Q142" s="30">
        <f>'3'!P38</f>
        <v>13</v>
      </c>
      <c r="R142" s="30">
        <f>'3'!Q38</f>
        <v>9</v>
      </c>
      <c r="S142" s="30">
        <f>'3'!R38</f>
        <v>0</v>
      </c>
      <c r="T142" s="30">
        <f>'3'!S38</f>
        <v>995</v>
      </c>
      <c r="U142" s="30">
        <f>'3'!T38</f>
        <v>33</v>
      </c>
      <c r="V142" s="30">
        <f>'3'!U38</f>
        <v>92</v>
      </c>
      <c r="W142" s="30">
        <f>'3'!V38</f>
        <v>3.78</v>
      </c>
      <c r="X142" s="30">
        <f>'3'!W38</f>
        <v>3.5</v>
      </c>
      <c r="Y142" s="30">
        <f>'3'!X38</f>
        <v>6.5</v>
      </c>
      <c r="Z142" s="30">
        <f>'3'!Y38</f>
        <v>3.4</v>
      </c>
      <c r="AA142" s="30">
        <f>'3'!Z38</f>
        <v>5.3</v>
      </c>
      <c r="AB142" s="30">
        <f>'3'!AA38</f>
        <v>2.2999999999999998</v>
      </c>
      <c r="AC142" s="30">
        <f>'3'!AB38</f>
        <v>0</v>
      </c>
      <c r="AD142" s="30">
        <f>'3'!AC38</f>
        <v>0</v>
      </c>
      <c r="AE142" s="30">
        <f>'3'!AD38</f>
        <v>0</v>
      </c>
      <c r="AF142" s="30">
        <f>'3'!AE38</f>
        <v>0</v>
      </c>
      <c r="AG142" s="30">
        <f>'3'!AF38</f>
        <v>0</v>
      </c>
      <c r="AH142" s="30">
        <f>'3'!AG38</f>
        <v>0</v>
      </c>
      <c r="AI142" s="30">
        <f>'3'!AH38</f>
        <v>0</v>
      </c>
      <c r="AJ142" s="30">
        <f>'3'!AI38</f>
        <v>45</v>
      </c>
      <c r="AK142" s="30">
        <f>'3'!AJ38</f>
        <v>45</v>
      </c>
      <c r="AL142" s="30">
        <f>'3'!AK38</f>
        <v>110.98</v>
      </c>
      <c r="AM142" s="30">
        <f>'3'!AL38</f>
        <v>116.78</v>
      </c>
      <c r="AN142" s="30">
        <f>'3'!AM38</f>
        <v>71.78</v>
      </c>
      <c r="AO142" s="30">
        <f>'3'!AN38</f>
        <v>0</v>
      </c>
      <c r="AP142" s="30">
        <f>'3'!AO38</f>
        <v>0</v>
      </c>
      <c r="AQ142" s="30">
        <f>'3'!AP38</f>
        <v>116.78</v>
      </c>
      <c r="AR142" s="30">
        <f>'3'!AQ38</f>
        <v>39.14</v>
      </c>
      <c r="AS142" s="30">
        <f>'3'!AR38</f>
        <v>0</v>
      </c>
      <c r="AT142" s="30">
        <f>'3'!AS38</f>
        <v>45</v>
      </c>
      <c r="AU142" s="30">
        <f>'3'!AT38</f>
        <v>105.11999999999999</v>
      </c>
      <c r="AV142" s="30">
        <f>'3'!AU38</f>
        <v>150.12</v>
      </c>
      <c r="AW142" s="30">
        <f>'3'!AV38</f>
        <v>0</v>
      </c>
      <c r="AX142" s="30">
        <f>'3'!AW38</f>
        <v>40</v>
      </c>
      <c r="AY142" s="30">
        <f>'3'!AX38</f>
        <v>200</v>
      </c>
      <c r="AZ142" s="30">
        <f>'3'!AY38</f>
        <v>0</v>
      </c>
      <c r="BA142" s="30">
        <f>'3'!AZ38</f>
        <v>36</v>
      </c>
      <c r="BB142" s="30">
        <f>'3'!BA38</f>
        <v>4</v>
      </c>
      <c r="BC142" s="30">
        <f>'3'!BB38</f>
        <v>280</v>
      </c>
      <c r="BD142" s="30">
        <f>'3'!BC38</f>
        <v>266</v>
      </c>
      <c r="BE142" s="30">
        <f>'3'!BD38</f>
        <v>14</v>
      </c>
      <c r="BF142" s="30">
        <f>'3'!BE38</f>
        <v>15</v>
      </c>
      <c r="BG142" s="30">
        <f>'3'!BF38</f>
        <v>8</v>
      </c>
      <c r="BH142" s="30">
        <f>'3'!BG38</f>
        <v>9</v>
      </c>
      <c r="BI142" s="30">
        <f>'3'!BH38</f>
        <v>1</v>
      </c>
      <c r="BJ142" s="30">
        <f>'3'!BI38</f>
        <v>47</v>
      </c>
      <c r="BK142" s="30">
        <f>'3'!BJ38</f>
        <v>219</v>
      </c>
      <c r="BL142" s="30">
        <f>'3'!BK38</f>
        <v>105.11999999999999</v>
      </c>
      <c r="BM142" s="30">
        <f>'3'!BL38</f>
        <v>113.88000000000001</v>
      </c>
    </row>
    <row r="143" spans="1:65">
      <c r="A143" s="78">
        <f>'3'!A39</f>
        <v>42889</v>
      </c>
      <c r="B143" s="82" t="str">
        <f t="shared" si="2"/>
        <v>14:30:00</v>
      </c>
      <c r="C143" s="30" t="str">
        <f>'3'!B39</f>
        <v>14H30</v>
      </c>
      <c r="D143" s="30">
        <f>'3'!C39</f>
        <v>638</v>
      </c>
      <c r="E143" s="30">
        <f>'3'!D39</f>
        <v>640</v>
      </c>
      <c r="F143" s="30">
        <f>'3'!E39</f>
        <v>447</v>
      </c>
      <c r="G143" s="30">
        <f>'3'!F39</f>
        <v>44</v>
      </c>
      <c r="H143" s="30">
        <f>'3'!G39</f>
        <v>0</v>
      </c>
      <c r="I143" s="30">
        <f>'3'!H39</f>
        <v>15</v>
      </c>
      <c r="J143" s="30">
        <f>'3'!I39</f>
        <v>1725</v>
      </c>
      <c r="K143" s="30">
        <f>'3'!J39</f>
        <v>59</v>
      </c>
      <c r="L143" s="30">
        <f>'3'!K39</f>
        <v>335</v>
      </c>
      <c r="M143" s="30">
        <f>'3'!L39</f>
        <v>397</v>
      </c>
      <c r="N143" s="30">
        <f>'3'!M39</f>
        <v>240</v>
      </c>
      <c r="O143" s="30">
        <f>'3'!N39</f>
        <v>0</v>
      </c>
      <c r="P143" s="30">
        <f>'3'!O39</f>
        <v>11</v>
      </c>
      <c r="Q143" s="30">
        <f>'3'!P39</f>
        <v>13</v>
      </c>
      <c r="R143" s="30">
        <f>'3'!Q39</f>
        <v>8</v>
      </c>
      <c r="S143" s="30">
        <f>'3'!R39</f>
        <v>0</v>
      </c>
      <c r="T143" s="30">
        <f>'3'!S39</f>
        <v>972</v>
      </c>
      <c r="U143" s="30">
        <f>'3'!T39</f>
        <v>32</v>
      </c>
      <c r="V143" s="30">
        <f>'3'!U39</f>
        <v>91</v>
      </c>
      <c r="W143" s="30">
        <f>'3'!V39</f>
        <v>3.78</v>
      </c>
      <c r="X143" s="30">
        <f>'3'!W39</f>
        <v>3.5</v>
      </c>
      <c r="Y143" s="30">
        <f>'3'!X39</f>
        <v>6.5</v>
      </c>
      <c r="Z143" s="30">
        <f>'3'!Y39</f>
        <v>3.4</v>
      </c>
      <c r="AA143" s="30">
        <f>'3'!Z39</f>
        <v>5.3</v>
      </c>
      <c r="AB143" s="30">
        <f>'3'!AA39</f>
        <v>2.2999999999999998</v>
      </c>
      <c r="AC143" s="30">
        <f>'3'!AB39</f>
        <v>0</v>
      </c>
      <c r="AD143" s="30">
        <f>'3'!AC39</f>
        <v>0</v>
      </c>
      <c r="AE143" s="30">
        <f>'3'!AD39</f>
        <v>0</v>
      </c>
      <c r="AF143" s="30">
        <f>'3'!AE39</f>
        <v>0</v>
      </c>
      <c r="AG143" s="30">
        <f>'3'!AF39</f>
        <v>0</v>
      </c>
      <c r="AH143" s="30">
        <f>'3'!AG39</f>
        <v>0</v>
      </c>
      <c r="AI143" s="30">
        <f>'3'!AH39</f>
        <v>0</v>
      </c>
      <c r="AJ143" s="30">
        <f>'3'!AI39</f>
        <v>45</v>
      </c>
      <c r="AK143" s="30">
        <f>'3'!AJ39</f>
        <v>45</v>
      </c>
      <c r="AL143" s="30">
        <f>'3'!AK39</f>
        <v>109.98</v>
      </c>
      <c r="AM143" s="30">
        <f>'3'!AL39</f>
        <v>115.78</v>
      </c>
      <c r="AN143" s="30">
        <f>'3'!AM39</f>
        <v>70.78</v>
      </c>
      <c r="AO143" s="30">
        <f>'3'!AN39</f>
        <v>0</v>
      </c>
      <c r="AP143" s="30">
        <f>'3'!AO39</f>
        <v>0</v>
      </c>
      <c r="AQ143" s="30">
        <f>'3'!AP39</f>
        <v>115.78</v>
      </c>
      <c r="AR143" s="30">
        <f>'3'!AQ39</f>
        <v>40.14</v>
      </c>
      <c r="AS143" s="30">
        <f>'3'!AR39</f>
        <v>0</v>
      </c>
      <c r="AT143" s="30">
        <f>'3'!AS39</f>
        <v>45</v>
      </c>
      <c r="AU143" s="30">
        <f>'3'!AT39</f>
        <v>105.11999999999999</v>
      </c>
      <c r="AV143" s="30">
        <f>'3'!AU39</f>
        <v>150.12</v>
      </c>
      <c r="AW143" s="30">
        <f>'3'!AV39</f>
        <v>0</v>
      </c>
      <c r="AX143" s="30">
        <f>'3'!AW39</f>
        <v>40</v>
      </c>
      <c r="AY143" s="30">
        <f>'3'!AX39</f>
        <v>200</v>
      </c>
      <c r="AZ143" s="30">
        <f>'3'!AY39</f>
        <v>0</v>
      </c>
      <c r="BA143" s="30">
        <f>'3'!AZ39</f>
        <v>36</v>
      </c>
      <c r="BB143" s="30">
        <f>'3'!BA39</f>
        <v>4</v>
      </c>
      <c r="BC143" s="30">
        <f>'3'!BB39</f>
        <v>280</v>
      </c>
      <c r="BD143" s="30">
        <f>'3'!BC39</f>
        <v>266</v>
      </c>
      <c r="BE143" s="30">
        <f>'3'!BD39</f>
        <v>14</v>
      </c>
      <c r="BF143" s="30">
        <f>'3'!BE39</f>
        <v>15</v>
      </c>
      <c r="BG143" s="30">
        <f>'3'!BF39</f>
        <v>8</v>
      </c>
      <c r="BH143" s="30">
        <f>'3'!BG39</f>
        <v>9</v>
      </c>
      <c r="BI143" s="30">
        <f>'3'!BH39</f>
        <v>1</v>
      </c>
      <c r="BJ143" s="30">
        <f>'3'!BI39</f>
        <v>47</v>
      </c>
      <c r="BK143" s="30">
        <f>'3'!BJ39</f>
        <v>219</v>
      </c>
      <c r="BL143" s="30">
        <f>'3'!BK39</f>
        <v>105.11999999999999</v>
      </c>
      <c r="BM143" s="30">
        <f>'3'!BL39</f>
        <v>113.88000000000001</v>
      </c>
    </row>
    <row r="144" spans="1:65">
      <c r="A144" s="78">
        <f>'3'!A40</f>
        <v>42889</v>
      </c>
      <c r="B144" s="82" t="str">
        <f t="shared" si="2"/>
        <v>15:00:00</v>
      </c>
      <c r="C144" s="30" t="str">
        <f>'3'!B40</f>
        <v>15H00</v>
      </c>
      <c r="D144" s="30">
        <f>'3'!C40</f>
        <v>642</v>
      </c>
      <c r="E144" s="30">
        <f>'3'!D40</f>
        <v>654</v>
      </c>
      <c r="F144" s="30">
        <f>'3'!E40</f>
        <v>466</v>
      </c>
      <c r="G144" s="30">
        <f>'3'!F40</f>
        <v>45</v>
      </c>
      <c r="H144" s="30">
        <f>'3'!G40</f>
        <v>0</v>
      </c>
      <c r="I144" s="30">
        <f>'3'!H40</f>
        <v>15</v>
      </c>
      <c r="J144" s="30">
        <f>'3'!I40</f>
        <v>1762</v>
      </c>
      <c r="K144" s="30">
        <f>'3'!J40</f>
        <v>60</v>
      </c>
      <c r="L144" s="30">
        <f>'3'!K40</f>
        <v>337</v>
      </c>
      <c r="M144" s="30">
        <f>'3'!L40</f>
        <v>401</v>
      </c>
      <c r="N144" s="30">
        <f>'3'!M40</f>
        <v>240</v>
      </c>
      <c r="O144" s="30">
        <f>'3'!N40</f>
        <v>0</v>
      </c>
      <c r="P144" s="30">
        <f>'3'!O40</f>
        <v>11</v>
      </c>
      <c r="Q144" s="30">
        <f>'3'!P40</f>
        <v>13</v>
      </c>
      <c r="R144" s="30">
        <f>'3'!Q40</f>
        <v>8</v>
      </c>
      <c r="S144" s="30">
        <f>'3'!R40</f>
        <v>0</v>
      </c>
      <c r="T144" s="30">
        <f>'3'!S40</f>
        <v>978</v>
      </c>
      <c r="U144" s="30">
        <f>'3'!T40</f>
        <v>32</v>
      </c>
      <c r="V144" s="30">
        <f>'3'!U40</f>
        <v>92</v>
      </c>
      <c r="W144" s="30">
        <f>'3'!V40</f>
        <v>4.4000000000000004</v>
      </c>
      <c r="X144" s="30">
        <f>'3'!W40</f>
        <v>3.5</v>
      </c>
      <c r="Y144" s="30">
        <f>'3'!X40</f>
        <v>6.5</v>
      </c>
      <c r="Z144" s="30">
        <f>'3'!Y40</f>
        <v>3.4</v>
      </c>
      <c r="AA144" s="30">
        <f>'3'!Z40</f>
        <v>5.5</v>
      </c>
      <c r="AB144" s="30">
        <f>'3'!AA40</f>
        <v>2.2999999999999998</v>
      </c>
      <c r="AC144" s="30">
        <f>'3'!AB40</f>
        <v>0</v>
      </c>
      <c r="AD144" s="30">
        <f>'3'!AC40</f>
        <v>0</v>
      </c>
      <c r="AE144" s="30">
        <f>'3'!AD40</f>
        <v>0</v>
      </c>
      <c r="AF144" s="30">
        <f>'3'!AE40</f>
        <v>0</v>
      </c>
      <c r="AG144" s="30">
        <f>'3'!AF40</f>
        <v>0</v>
      </c>
      <c r="AH144" s="30">
        <f>'3'!AG40</f>
        <v>0</v>
      </c>
      <c r="AI144" s="30">
        <f>'3'!AH40</f>
        <v>0</v>
      </c>
      <c r="AJ144" s="30">
        <f>'3'!AI40</f>
        <v>45</v>
      </c>
      <c r="AK144" s="30">
        <f>'3'!AJ40</f>
        <v>45</v>
      </c>
      <c r="AL144" s="30">
        <f>'3'!AK40</f>
        <v>111.80000000000001</v>
      </c>
      <c r="AM144" s="30">
        <f>'3'!AL40</f>
        <v>117.60000000000001</v>
      </c>
      <c r="AN144" s="30">
        <f>'3'!AM40</f>
        <v>72.600000000000009</v>
      </c>
      <c r="AO144" s="30">
        <f>'3'!AN40</f>
        <v>0</v>
      </c>
      <c r="AP144" s="30">
        <f>'3'!AO40</f>
        <v>0</v>
      </c>
      <c r="AQ144" s="30">
        <f>'3'!AP40</f>
        <v>117.60000000000001</v>
      </c>
      <c r="AR144" s="30">
        <f>'3'!AQ40</f>
        <v>38.319999999999993</v>
      </c>
      <c r="AS144" s="30">
        <f>'3'!AR40</f>
        <v>0</v>
      </c>
      <c r="AT144" s="30">
        <f>'3'!AS40</f>
        <v>45</v>
      </c>
      <c r="AU144" s="30">
        <f>'3'!AT40</f>
        <v>105.11999999999999</v>
      </c>
      <c r="AV144" s="30">
        <f>'3'!AU40</f>
        <v>150.12</v>
      </c>
      <c r="AW144" s="30">
        <f>'3'!AV40</f>
        <v>0</v>
      </c>
      <c r="AX144" s="30">
        <f>'3'!AW40</f>
        <v>40</v>
      </c>
      <c r="AY144" s="30">
        <f>'3'!AX40</f>
        <v>200</v>
      </c>
      <c r="AZ144" s="30">
        <f>'3'!AY40</f>
        <v>0</v>
      </c>
      <c r="BA144" s="30">
        <f>'3'!AZ40</f>
        <v>36</v>
      </c>
      <c r="BB144" s="30">
        <f>'3'!BA40</f>
        <v>4</v>
      </c>
      <c r="BC144" s="30">
        <f>'3'!BB40</f>
        <v>280</v>
      </c>
      <c r="BD144" s="30">
        <f>'3'!BC40</f>
        <v>266</v>
      </c>
      <c r="BE144" s="30">
        <f>'3'!BD40</f>
        <v>14</v>
      </c>
      <c r="BF144" s="30">
        <f>'3'!BE40</f>
        <v>15</v>
      </c>
      <c r="BG144" s="30">
        <f>'3'!BF40</f>
        <v>8</v>
      </c>
      <c r="BH144" s="30">
        <f>'3'!BG40</f>
        <v>9</v>
      </c>
      <c r="BI144" s="30">
        <f>'3'!BH40</f>
        <v>1</v>
      </c>
      <c r="BJ144" s="30">
        <f>'3'!BI40</f>
        <v>47</v>
      </c>
      <c r="BK144" s="30">
        <f>'3'!BJ40</f>
        <v>219</v>
      </c>
      <c r="BL144" s="30">
        <f>'3'!BK40</f>
        <v>105.11999999999999</v>
      </c>
      <c r="BM144" s="30">
        <f>'3'!BL40</f>
        <v>113.88000000000001</v>
      </c>
    </row>
    <row r="145" spans="1:65">
      <c r="A145" s="78">
        <f>'3'!A41</f>
        <v>42889</v>
      </c>
      <c r="B145" s="82" t="str">
        <f t="shared" si="2"/>
        <v>15:30:00</v>
      </c>
      <c r="C145" s="30" t="str">
        <f>'3'!B41</f>
        <v>15H30</v>
      </c>
      <c r="D145" s="30">
        <f>'3'!C41</f>
        <v>644</v>
      </c>
      <c r="E145" s="30">
        <f>'3'!D41</f>
        <v>649</v>
      </c>
      <c r="F145" s="30">
        <f>'3'!E41</f>
        <v>458</v>
      </c>
      <c r="G145" s="30">
        <f>'3'!F41</f>
        <v>44</v>
      </c>
      <c r="H145" s="30">
        <f>'3'!G41</f>
        <v>0</v>
      </c>
      <c r="I145" s="30">
        <f>'3'!H41</f>
        <v>15</v>
      </c>
      <c r="J145" s="30">
        <f>'3'!I41</f>
        <v>1751</v>
      </c>
      <c r="K145" s="30">
        <f>'3'!J41</f>
        <v>59</v>
      </c>
      <c r="L145" s="30">
        <f>'3'!K41</f>
        <v>330</v>
      </c>
      <c r="M145" s="30">
        <f>'3'!L41</f>
        <v>412</v>
      </c>
      <c r="N145" s="30">
        <f>'3'!M41</f>
        <v>270</v>
      </c>
      <c r="O145" s="30">
        <f>'3'!N41</f>
        <v>0</v>
      </c>
      <c r="P145" s="30">
        <f>'3'!O41</f>
        <v>12</v>
      </c>
      <c r="Q145" s="30">
        <f>'3'!P41</f>
        <v>13</v>
      </c>
      <c r="R145" s="30">
        <f>'3'!Q41</f>
        <v>9</v>
      </c>
      <c r="S145" s="30">
        <f>'3'!R41</f>
        <v>0</v>
      </c>
      <c r="T145" s="30">
        <f>'3'!S41</f>
        <v>1012</v>
      </c>
      <c r="U145" s="30">
        <f>'3'!T41</f>
        <v>34</v>
      </c>
      <c r="V145" s="30">
        <f>'3'!U41</f>
        <v>93</v>
      </c>
      <c r="W145" s="30">
        <f>'3'!V41</f>
        <v>4.4000000000000004</v>
      </c>
      <c r="X145" s="30">
        <f>'3'!W41</f>
        <v>3.5</v>
      </c>
      <c r="Y145" s="30">
        <f>'3'!X41</f>
        <v>6.5</v>
      </c>
      <c r="Z145" s="30">
        <f>'3'!Y41</f>
        <v>3.4</v>
      </c>
      <c r="AA145" s="30">
        <f>'3'!Z41</f>
        <v>5.5</v>
      </c>
      <c r="AB145" s="30">
        <f>'3'!AA41</f>
        <v>2.2999999999999998</v>
      </c>
      <c r="AC145" s="30">
        <f>'3'!AB41</f>
        <v>0</v>
      </c>
      <c r="AD145" s="30">
        <f>'3'!AC41</f>
        <v>0</v>
      </c>
      <c r="AE145" s="30">
        <f>'3'!AD41</f>
        <v>0</v>
      </c>
      <c r="AF145" s="30">
        <f>'3'!AE41</f>
        <v>0</v>
      </c>
      <c r="AG145" s="30">
        <f>'3'!AF41</f>
        <v>0</v>
      </c>
      <c r="AH145" s="30">
        <f>'3'!AG41</f>
        <v>0</v>
      </c>
      <c r="AI145" s="30">
        <f>'3'!AH41</f>
        <v>0</v>
      </c>
      <c r="AJ145" s="30">
        <f>'3'!AI41</f>
        <v>45</v>
      </c>
      <c r="AK145" s="30">
        <f>'3'!AJ41</f>
        <v>45</v>
      </c>
      <c r="AL145" s="30">
        <f>'3'!AK41</f>
        <v>112.80000000000001</v>
      </c>
      <c r="AM145" s="30">
        <f>'3'!AL41</f>
        <v>118.60000000000001</v>
      </c>
      <c r="AN145" s="30">
        <f>'3'!AM41</f>
        <v>73.600000000000009</v>
      </c>
      <c r="AO145" s="30">
        <f>'3'!AN41</f>
        <v>0</v>
      </c>
      <c r="AP145" s="30">
        <f>'3'!AO41</f>
        <v>0</v>
      </c>
      <c r="AQ145" s="30">
        <f>'3'!AP41</f>
        <v>118.60000000000001</v>
      </c>
      <c r="AR145" s="30">
        <f>'3'!AQ41</f>
        <v>37.319999999999993</v>
      </c>
      <c r="AS145" s="30">
        <f>'3'!AR41</f>
        <v>0</v>
      </c>
      <c r="AT145" s="30">
        <f>'3'!AS41</f>
        <v>45</v>
      </c>
      <c r="AU145" s="30">
        <f>'3'!AT41</f>
        <v>105.11999999999999</v>
      </c>
      <c r="AV145" s="30">
        <f>'3'!AU41</f>
        <v>150.12</v>
      </c>
      <c r="AW145" s="30">
        <f>'3'!AV41</f>
        <v>0</v>
      </c>
      <c r="AX145" s="30">
        <f>'3'!AW41</f>
        <v>40</v>
      </c>
      <c r="AY145" s="30">
        <f>'3'!AX41</f>
        <v>200</v>
      </c>
      <c r="AZ145" s="30">
        <f>'3'!AY41</f>
        <v>0</v>
      </c>
      <c r="BA145" s="30">
        <f>'3'!AZ41</f>
        <v>36</v>
      </c>
      <c r="BB145" s="30">
        <f>'3'!BA41</f>
        <v>4</v>
      </c>
      <c r="BC145" s="30">
        <f>'3'!BB41</f>
        <v>280</v>
      </c>
      <c r="BD145" s="30">
        <f>'3'!BC41</f>
        <v>266</v>
      </c>
      <c r="BE145" s="30">
        <f>'3'!BD41</f>
        <v>14</v>
      </c>
      <c r="BF145" s="30">
        <f>'3'!BE41</f>
        <v>15</v>
      </c>
      <c r="BG145" s="30">
        <f>'3'!BF41</f>
        <v>8</v>
      </c>
      <c r="BH145" s="30">
        <f>'3'!BG41</f>
        <v>9</v>
      </c>
      <c r="BI145" s="30">
        <f>'3'!BH41</f>
        <v>1</v>
      </c>
      <c r="BJ145" s="30">
        <f>'3'!BI41</f>
        <v>47</v>
      </c>
      <c r="BK145" s="30">
        <f>'3'!BJ41</f>
        <v>219</v>
      </c>
      <c r="BL145" s="30">
        <f>'3'!BK41</f>
        <v>105.11999999999999</v>
      </c>
      <c r="BM145" s="30">
        <f>'3'!BL41</f>
        <v>113.88000000000001</v>
      </c>
    </row>
    <row r="146" spans="1:65">
      <c r="A146" s="78">
        <f>'3'!A42</f>
        <v>42889</v>
      </c>
      <c r="B146" s="82" t="str">
        <f t="shared" si="2"/>
        <v>16:00:00</v>
      </c>
      <c r="C146" s="30" t="str">
        <f>'3'!B42</f>
        <v>16H00</v>
      </c>
      <c r="D146" s="30">
        <f>'3'!C42</f>
        <v>643</v>
      </c>
      <c r="E146" s="30">
        <f>'3'!D42</f>
        <v>633</v>
      </c>
      <c r="F146" s="30">
        <f>'3'!E42</f>
        <v>455</v>
      </c>
      <c r="G146" s="30">
        <f>'3'!F42</f>
        <v>44</v>
      </c>
      <c r="H146" s="30">
        <f>'3'!G42</f>
        <v>0</v>
      </c>
      <c r="I146" s="30">
        <f>'3'!H42</f>
        <v>15</v>
      </c>
      <c r="J146" s="30">
        <f>'3'!I42</f>
        <v>1731</v>
      </c>
      <c r="K146" s="30">
        <f>'3'!J42</f>
        <v>59</v>
      </c>
      <c r="L146" s="30">
        <f>'3'!K42</f>
        <v>355</v>
      </c>
      <c r="M146" s="30">
        <f>'3'!L42</f>
        <v>408</v>
      </c>
      <c r="N146" s="30">
        <f>'3'!M42</f>
        <v>280</v>
      </c>
      <c r="O146" s="30">
        <f>'3'!N42</f>
        <v>0</v>
      </c>
      <c r="P146" s="30">
        <f>'3'!O42</f>
        <v>12</v>
      </c>
      <c r="Q146" s="30">
        <f>'3'!P42</f>
        <v>13</v>
      </c>
      <c r="R146" s="30">
        <f>'3'!Q42</f>
        <v>10</v>
      </c>
      <c r="S146" s="30">
        <f>'3'!R42</f>
        <v>0</v>
      </c>
      <c r="T146" s="30">
        <f>'3'!S42</f>
        <v>1043</v>
      </c>
      <c r="U146" s="30">
        <f>'3'!T42</f>
        <v>35</v>
      </c>
      <c r="V146" s="30">
        <f>'3'!U42</f>
        <v>94</v>
      </c>
      <c r="W146" s="30">
        <f>'3'!V42</f>
        <v>4.4000000000000004</v>
      </c>
      <c r="X146" s="30">
        <f>'3'!W42</f>
        <v>3.5</v>
      </c>
      <c r="Y146" s="30">
        <f>'3'!X42</f>
        <v>5.7</v>
      </c>
      <c r="Z146" s="30">
        <f>'3'!Y42</f>
        <v>3.4</v>
      </c>
      <c r="AA146" s="30">
        <f>'3'!Z42</f>
        <v>5.6</v>
      </c>
      <c r="AB146" s="30">
        <f>'3'!AA42</f>
        <v>2.4</v>
      </c>
      <c r="AC146" s="30">
        <f>'3'!AB42</f>
        <v>0</v>
      </c>
      <c r="AD146" s="30">
        <f>'3'!AC42</f>
        <v>0</v>
      </c>
      <c r="AE146" s="30">
        <f>'3'!AD42</f>
        <v>0</v>
      </c>
      <c r="AF146" s="30">
        <f>'3'!AE42</f>
        <v>0</v>
      </c>
      <c r="AG146" s="30">
        <f>'3'!AF42</f>
        <v>0</v>
      </c>
      <c r="AH146" s="30">
        <f>'3'!AG42</f>
        <v>0</v>
      </c>
      <c r="AI146" s="30">
        <f>'3'!AH42</f>
        <v>0</v>
      </c>
      <c r="AJ146" s="30">
        <f>'3'!AI42</f>
        <v>45</v>
      </c>
      <c r="AK146" s="30">
        <f>'3'!AJ42</f>
        <v>45</v>
      </c>
      <c r="AL146" s="30">
        <f>'3'!AK42</f>
        <v>113.10000000000001</v>
      </c>
      <c r="AM146" s="30">
        <f>'3'!AL42</f>
        <v>119.00000000000001</v>
      </c>
      <c r="AN146" s="30">
        <f>'3'!AM42</f>
        <v>74.000000000000014</v>
      </c>
      <c r="AO146" s="30">
        <f>'3'!AN42</f>
        <v>0</v>
      </c>
      <c r="AP146" s="30">
        <f>'3'!AO42</f>
        <v>0</v>
      </c>
      <c r="AQ146" s="30">
        <f>'3'!AP42</f>
        <v>119.00000000000001</v>
      </c>
      <c r="AR146" s="30">
        <f>'3'!AQ42</f>
        <v>37.019999999999996</v>
      </c>
      <c r="AS146" s="30">
        <f>'3'!AR42</f>
        <v>0</v>
      </c>
      <c r="AT146" s="30">
        <f>'3'!AS42</f>
        <v>45</v>
      </c>
      <c r="AU146" s="30">
        <f>'3'!AT42</f>
        <v>105.11999999999999</v>
      </c>
      <c r="AV146" s="30">
        <f>'3'!AU42</f>
        <v>150.12</v>
      </c>
      <c r="AW146" s="30">
        <f>'3'!AV42</f>
        <v>0</v>
      </c>
      <c r="AX146" s="30">
        <f>'3'!AW42</f>
        <v>40</v>
      </c>
      <c r="AY146" s="30">
        <f>'3'!AX42</f>
        <v>200</v>
      </c>
      <c r="AZ146" s="30">
        <f>'3'!AY42</f>
        <v>0</v>
      </c>
      <c r="BA146" s="30">
        <f>'3'!AZ42</f>
        <v>36</v>
      </c>
      <c r="BB146" s="30">
        <f>'3'!BA42</f>
        <v>4</v>
      </c>
      <c r="BC146" s="30">
        <f>'3'!BB42</f>
        <v>280</v>
      </c>
      <c r="BD146" s="30">
        <f>'3'!BC42</f>
        <v>266</v>
      </c>
      <c r="BE146" s="30">
        <f>'3'!BD42</f>
        <v>14</v>
      </c>
      <c r="BF146" s="30">
        <f>'3'!BE42</f>
        <v>15</v>
      </c>
      <c r="BG146" s="30">
        <f>'3'!BF42</f>
        <v>8</v>
      </c>
      <c r="BH146" s="30">
        <f>'3'!BG42</f>
        <v>9</v>
      </c>
      <c r="BI146" s="30">
        <f>'3'!BH42</f>
        <v>1</v>
      </c>
      <c r="BJ146" s="30">
        <f>'3'!BI42</f>
        <v>47</v>
      </c>
      <c r="BK146" s="30">
        <f>'3'!BJ42</f>
        <v>219</v>
      </c>
      <c r="BL146" s="30">
        <f>'3'!BK42</f>
        <v>105.11999999999999</v>
      </c>
      <c r="BM146" s="30">
        <f>'3'!BL42</f>
        <v>113.88000000000001</v>
      </c>
    </row>
    <row r="147" spans="1:65">
      <c r="A147" s="78">
        <f>'3'!A43</f>
        <v>42889</v>
      </c>
      <c r="B147" s="82" t="str">
        <f t="shared" si="2"/>
        <v>16:30:00</v>
      </c>
      <c r="C147" s="30" t="str">
        <f>'3'!B43</f>
        <v>16H30</v>
      </c>
      <c r="D147" s="30">
        <f>'3'!C43</f>
        <v>645</v>
      </c>
      <c r="E147" s="30">
        <f>'3'!D43</f>
        <v>640</v>
      </c>
      <c r="F147" s="30">
        <f>'3'!E43</f>
        <v>454</v>
      </c>
      <c r="G147" s="30">
        <f>'3'!F43</f>
        <v>44</v>
      </c>
      <c r="H147" s="30">
        <f>'3'!G43</f>
        <v>0</v>
      </c>
      <c r="I147" s="30">
        <f>'3'!H43</f>
        <v>15</v>
      </c>
      <c r="J147" s="30">
        <f>'3'!I43</f>
        <v>1739</v>
      </c>
      <c r="K147" s="30">
        <f>'3'!J43</f>
        <v>59</v>
      </c>
      <c r="L147" s="30">
        <f>'3'!K43</f>
        <v>346</v>
      </c>
      <c r="M147" s="30">
        <f>'3'!L43</f>
        <v>386</v>
      </c>
      <c r="N147" s="30">
        <f>'3'!M43</f>
        <v>240</v>
      </c>
      <c r="O147" s="30">
        <f>'3'!N43</f>
        <v>0</v>
      </c>
      <c r="P147" s="30">
        <f>'3'!O43</f>
        <v>11</v>
      </c>
      <c r="Q147" s="30">
        <f>'3'!P43</f>
        <v>13</v>
      </c>
      <c r="R147" s="30">
        <f>'3'!Q43</f>
        <v>8</v>
      </c>
      <c r="S147" s="30">
        <f>'3'!R43</f>
        <v>0</v>
      </c>
      <c r="T147" s="30">
        <f>'3'!S43</f>
        <v>972</v>
      </c>
      <c r="U147" s="30">
        <f>'3'!T43</f>
        <v>32</v>
      </c>
      <c r="V147" s="30">
        <f>'3'!U43</f>
        <v>91</v>
      </c>
      <c r="W147" s="30">
        <f>'3'!V43</f>
        <v>4.4000000000000004</v>
      </c>
      <c r="X147" s="30">
        <f>'3'!W43</f>
        <v>3.5</v>
      </c>
      <c r="Y147" s="30">
        <f>'3'!X43</f>
        <v>5.5</v>
      </c>
      <c r="Z147" s="30">
        <f>'3'!Y43</f>
        <v>3.4</v>
      </c>
      <c r="AA147" s="30">
        <f>'3'!Z43</f>
        <v>5.6</v>
      </c>
      <c r="AB147" s="30">
        <f>'3'!AA43</f>
        <v>2.4</v>
      </c>
      <c r="AC147" s="30">
        <f>'3'!AB43</f>
        <v>0</v>
      </c>
      <c r="AD147" s="30">
        <f>'3'!AC43</f>
        <v>0</v>
      </c>
      <c r="AE147" s="30">
        <f>'3'!AD43</f>
        <v>0</v>
      </c>
      <c r="AF147" s="30">
        <f>'3'!AE43</f>
        <v>0</v>
      </c>
      <c r="AG147" s="30">
        <f>'3'!AF43</f>
        <v>0</v>
      </c>
      <c r="AH147" s="30">
        <f>'3'!AG43</f>
        <v>0</v>
      </c>
      <c r="AI147" s="30">
        <f>'3'!AH43</f>
        <v>0</v>
      </c>
      <c r="AJ147" s="30">
        <f>'3'!AI43</f>
        <v>45</v>
      </c>
      <c r="AK147" s="30">
        <f>'3'!AJ43</f>
        <v>45</v>
      </c>
      <c r="AL147" s="30">
        <f>'3'!AK43</f>
        <v>109.9</v>
      </c>
      <c r="AM147" s="30">
        <f>'3'!AL43</f>
        <v>115.80000000000001</v>
      </c>
      <c r="AN147" s="30">
        <f>'3'!AM43</f>
        <v>70.800000000000011</v>
      </c>
      <c r="AO147" s="30">
        <f>'3'!AN43</f>
        <v>0</v>
      </c>
      <c r="AP147" s="30">
        <f>'3'!AO43</f>
        <v>0</v>
      </c>
      <c r="AQ147" s="30">
        <f>'3'!AP43</f>
        <v>115.80000000000001</v>
      </c>
      <c r="AR147" s="30">
        <f>'3'!AQ43</f>
        <v>40.22</v>
      </c>
      <c r="AS147" s="30">
        <f>'3'!AR43</f>
        <v>0</v>
      </c>
      <c r="AT147" s="30">
        <f>'3'!AS43</f>
        <v>45</v>
      </c>
      <c r="AU147" s="30">
        <f>'3'!AT43</f>
        <v>105.11999999999999</v>
      </c>
      <c r="AV147" s="30">
        <f>'3'!AU43</f>
        <v>150.12</v>
      </c>
      <c r="AW147" s="30">
        <f>'3'!AV43</f>
        <v>0</v>
      </c>
      <c r="AX147" s="30">
        <f>'3'!AW43</f>
        <v>40</v>
      </c>
      <c r="AY147" s="30">
        <f>'3'!AX43</f>
        <v>200</v>
      </c>
      <c r="AZ147" s="30">
        <f>'3'!AY43</f>
        <v>0</v>
      </c>
      <c r="BA147" s="30">
        <f>'3'!AZ43</f>
        <v>36</v>
      </c>
      <c r="BB147" s="30">
        <f>'3'!BA43</f>
        <v>4</v>
      </c>
      <c r="BC147" s="30">
        <f>'3'!BB43</f>
        <v>280</v>
      </c>
      <c r="BD147" s="30">
        <f>'3'!BC43</f>
        <v>266</v>
      </c>
      <c r="BE147" s="30">
        <f>'3'!BD43</f>
        <v>14</v>
      </c>
      <c r="BF147" s="30">
        <f>'3'!BE43</f>
        <v>15</v>
      </c>
      <c r="BG147" s="30">
        <f>'3'!BF43</f>
        <v>8</v>
      </c>
      <c r="BH147" s="30">
        <f>'3'!BG43</f>
        <v>9</v>
      </c>
      <c r="BI147" s="30">
        <f>'3'!BH43</f>
        <v>1</v>
      </c>
      <c r="BJ147" s="30">
        <f>'3'!BI43</f>
        <v>47</v>
      </c>
      <c r="BK147" s="30">
        <f>'3'!BJ43</f>
        <v>219</v>
      </c>
      <c r="BL147" s="30">
        <f>'3'!BK43</f>
        <v>105.11999999999999</v>
      </c>
      <c r="BM147" s="30">
        <f>'3'!BL43</f>
        <v>113.88000000000001</v>
      </c>
    </row>
    <row r="148" spans="1:65">
      <c r="A148" s="78">
        <f>'3'!A44</f>
        <v>42889</v>
      </c>
      <c r="B148" s="82" t="str">
        <f t="shared" si="2"/>
        <v>17:00:00</v>
      </c>
      <c r="C148" s="30" t="str">
        <f>'3'!B44</f>
        <v>17H00</v>
      </c>
      <c r="D148" s="30">
        <f>'3'!C44</f>
        <v>665</v>
      </c>
      <c r="E148" s="30">
        <f>'3'!D44</f>
        <v>646</v>
      </c>
      <c r="F148" s="30">
        <f>'3'!E44</f>
        <v>457</v>
      </c>
      <c r="G148" s="30">
        <f>'3'!F44</f>
        <v>45</v>
      </c>
      <c r="H148" s="30">
        <f>'3'!G44</f>
        <v>0</v>
      </c>
      <c r="I148" s="30">
        <f>'3'!H44</f>
        <v>15</v>
      </c>
      <c r="J148" s="30">
        <f>'3'!I44</f>
        <v>1768</v>
      </c>
      <c r="K148" s="30">
        <f>'3'!J44</f>
        <v>60</v>
      </c>
      <c r="L148" s="30">
        <f>'3'!K44</f>
        <v>358</v>
      </c>
      <c r="M148" s="30">
        <f>'3'!L44</f>
        <v>390</v>
      </c>
      <c r="N148" s="30">
        <f>'3'!M44</f>
        <v>270</v>
      </c>
      <c r="O148" s="30">
        <f>'3'!N44</f>
        <v>0</v>
      </c>
      <c r="P148" s="30">
        <f>'3'!O44</f>
        <v>12</v>
      </c>
      <c r="Q148" s="30">
        <f>'3'!P44</f>
        <v>13</v>
      </c>
      <c r="R148" s="30">
        <f>'3'!Q44</f>
        <v>9</v>
      </c>
      <c r="S148" s="30">
        <f>'3'!R44</f>
        <v>0</v>
      </c>
      <c r="T148" s="30">
        <f>'3'!S44</f>
        <v>1018</v>
      </c>
      <c r="U148" s="30">
        <f>'3'!T44</f>
        <v>34</v>
      </c>
      <c r="V148" s="30">
        <f>'3'!U44</f>
        <v>94</v>
      </c>
      <c r="W148" s="30">
        <f>'3'!V44</f>
        <v>4.4000000000000004</v>
      </c>
      <c r="X148" s="30">
        <f>'3'!W44</f>
        <v>3.5</v>
      </c>
      <c r="Y148" s="30">
        <f>'3'!X44</f>
        <v>5.5</v>
      </c>
      <c r="Z148" s="30">
        <f>'3'!Y44</f>
        <v>3.3</v>
      </c>
      <c r="AA148" s="30">
        <f>'3'!Z44</f>
        <v>5.7</v>
      </c>
      <c r="AB148" s="30">
        <f>'3'!AA44</f>
        <v>2.5</v>
      </c>
      <c r="AC148" s="30">
        <f>'3'!AB44</f>
        <v>0</v>
      </c>
      <c r="AD148" s="30">
        <f>'3'!AC44</f>
        <v>0</v>
      </c>
      <c r="AE148" s="30">
        <f>'3'!AD44</f>
        <v>0</v>
      </c>
      <c r="AF148" s="30">
        <f>'3'!AE44</f>
        <v>0.77500000000000002</v>
      </c>
      <c r="AG148" s="30">
        <f>'3'!AF44</f>
        <v>0</v>
      </c>
      <c r="AH148" s="30">
        <f>'3'!AG44</f>
        <v>0</v>
      </c>
      <c r="AI148" s="30">
        <f>'3'!AH44</f>
        <v>0.77500000000000002</v>
      </c>
      <c r="AJ148" s="30">
        <f>'3'!AI44</f>
        <v>45</v>
      </c>
      <c r="AK148" s="30">
        <f>'3'!AJ44</f>
        <v>45.774999999999999</v>
      </c>
      <c r="AL148" s="30">
        <f>'3'!AK44</f>
        <v>113.67500000000001</v>
      </c>
      <c r="AM148" s="30">
        <f>'3'!AL44</f>
        <v>119.67500000000001</v>
      </c>
      <c r="AN148" s="30">
        <f>'3'!AM44</f>
        <v>73.900000000000006</v>
      </c>
      <c r="AO148" s="30">
        <f>'3'!AN44</f>
        <v>0</v>
      </c>
      <c r="AP148" s="30">
        <f>'3'!AO44</f>
        <v>0</v>
      </c>
      <c r="AQ148" s="30">
        <f>'3'!AP44</f>
        <v>119.67500000000001</v>
      </c>
      <c r="AR148" s="30">
        <f>'3'!AQ44</f>
        <v>37.21999999999997</v>
      </c>
      <c r="AS148" s="30">
        <f>'3'!AR44</f>
        <v>0</v>
      </c>
      <c r="AT148" s="30">
        <f>'3'!AS44</f>
        <v>45.774999999999999</v>
      </c>
      <c r="AU148" s="30">
        <f>'3'!AT44</f>
        <v>105.11999999999999</v>
      </c>
      <c r="AV148" s="30">
        <f>'3'!AU44</f>
        <v>150.89499999999998</v>
      </c>
      <c r="AW148" s="30">
        <f>'3'!AV44</f>
        <v>0</v>
      </c>
      <c r="AX148" s="30">
        <f>'3'!AW44</f>
        <v>40</v>
      </c>
      <c r="AY148" s="30">
        <f>'3'!AX44</f>
        <v>200</v>
      </c>
      <c r="AZ148" s="30">
        <f>'3'!AY44</f>
        <v>0</v>
      </c>
      <c r="BA148" s="30">
        <f>'3'!AZ44</f>
        <v>36</v>
      </c>
      <c r="BB148" s="30">
        <f>'3'!BA44</f>
        <v>4</v>
      </c>
      <c r="BC148" s="30">
        <f>'3'!BB44</f>
        <v>280</v>
      </c>
      <c r="BD148" s="30">
        <f>'3'!BC44</f>
        <v>266</v>
      </c>
      <c r="BE148" s="30">
        <f>'3'!BD44</f>
        <v>14</v>
      </c>
      <c r="BF148" s="30">
        <f>'3'!BE44</f>
        <v>15</v>
      </c>
      <c r="BG148" s="30">
        <f>'3'!BF44</f>
        <v>8</v>
      </c>
      <c r="BH148" s="30">
        <f>'3'!BG44</f>
        <v>9</v>
      </c>
      <c r="BI148" s="30">
        <f>'3'!BH44</f>
        <v>1</v>
      </c>
      <c r="BJ148" s="30">
        <f>'3'!BI44</f>
        <v>47</v>
      </c>
      <c r="BK148" s="30">
        <f>'3'!BJ44</f>
        <v>219</v>
      </c>
      <c r="BL148" s="30">
        <f>'3'!BK44</f>
        <v>105.11999999999999</v>
      </c>
      <c r="BM148" s="30">
        <f>'3'!BL44</f>
        <v>113.88000000000001</v>
      </c>
    </row>
    <row r="149" spans="1:65">
      <c r="A149" s="78">
        <f>'3'!A45</f>
        <v>42889</v>
      </c>
      <c r="B149" s="82" t="str">
        <f t="shared" si="2"/>
        <v>17:30:00</v>
      </c>
      <c r="C149" s="30" t="str">
        <f>'3'!B45</f>
        <v>17H30</v>
      </c>
      <c r="D149" s="30">
        <f>'3'!C45</f>
        <v>673</v>
      </c>
      <c r="E149" s="30">
        <f>'3'!D45</f>
        <v>659</v>
      </c>
      <c r="F149" s="30">
        <f>'3'!E45</f>
        <v>469</v>
      </c>
      <c r="G149" s="30">
        <f>'3'!F45</f>
        <v>46</v>
      </c>
      <c r="H149" s="30">
        <f>'3'!G45</f>
        <v>0</v>
      </c>
      <c r="I149" s="30">
        <f>'3'!H45</f>
        <v>16</v>
      </c>
      <c r="J149" s="30">
        <f>'3'!I45</f>
        <v>1801</v>
      </c>
      <c r="K149" s="30">
        <f>'3'!J45</f>
        <v>62</v>
      </c>
      <c r="L149" s="30">
        <f>'3'!K45</f>
        <v>352</v>
      </c>
      <c r="M149" s="30">
        <f>'3'!L45</f>
        <v>393</v>
      </c>
      <c r="N149" s="30">
        <f>'3'!M45</f>
        <v>280</v>
      </c>
      <c r="O149" s="30">
        <f>'3'!N45</f>
        <v>0</v>
      </c>
      <c r="P149" s="30">
        <f>'3'!O45</f>
        <v>12</v>
      </c>
      <c r="Q149" s="30">
        <f>'3'!P45</f>
        <v>13</v>
      </c>
      <c r="R149" s="30">
        <f>'3'!Q45</f>
        <v>10</v>
      </c>
      <c r="S149" s="30">
        <f>'3'!R45</f>
        <v>0</v>
      </c>
      <c r="T149" s="30">
        <f>'3'!S45</f>
        <v>1025</v>
      </c>
      <c r="U149" s="30">
        <f>'3'!T45</f>
        <v>35</v>
      </c>
      <c r="V149" s="30">
        <f>'3'!U45</f>
        <v>97</v>
      </c>
      <c r="W149" s="30">
        <f>'3'!V45</f>
        <v>4.4000000000000004</v>
      </c>
      <c r="X149" s="30">
        <f>'3'!W45</f>
        <v>3.5</v>
      </c>
      <c r="Y149" s="30">
        <f>'3'!X45</f>
        <v>5.8</v>
      </c>
      <c r="Z149" s="30">
        <f>'3'!Y45</f>
        <v>3.3</v>
      </c>
      <c r="AA149" s="30">
        <f>'3'!Z45</f>
        <v>5.7</v>
      </c>
      <c r="AB149" s="30">
        <f>'3'!AA45</f>
        <v>2.5</v>
      </c>
      <c r="AC149" s="30">
        <f>'3'!AB45</f>
        <v>0</v>
      </c>
      <c r="AD149" s="30">
        <f>'3'!AC45</f>
        <v>0</v>
      </c>
      <c r="AE149" s="30">
        <f>'3'!AD45</f>
        <v>0</v>
      </c>
      <c r="AF149" s="30">
        <f>'3'!AE45</f>
        <v>0.77500000000000002</v>
      </c>
      <c r="AG149" s="30">
        <f>'3'!AF45</f>
        <v>0</v>
      </c>
      <c r="AH149" s="30">
        <f>'3'!AG45</f>
        <v>0</v>
      </c>
      <c r="AI149" s="30">
        <f>'3'!AH45</f>
        <v>0.77500000000000002</v>
      </c>
      <c r="AJ149" s="30">
        <f>'3'!AI45</f>
        <v>45</v>
      </c>
      <c r="AK149" s="30">
        <f>'3'!AJ45</f>
        <v>45.774999999999999</v>
      </c>
      <c r="AL149" s="30">
        <f>'3'!AK45</f>
        <v>116.97500000000001</v>
      </c>
      <c r="AM149" s="30">
        <f>'3'!AL45</f>
        <v>122.97500000000001</v>
      </c>
      <c r="AN149" s="30">
        <f>'3'!AM45</f>
        <v>77.200000000000017</v>
      </c>
      <c r="AO149" s="30">
        <f>'3'!AN45</f>
        <v>0</v>
      </c>
      <c r="AP149" s="30">
        <f>'3'!AO45</f>
        <v>0</v>
      </c>
      <c r="AQ149" s="30">
        <f>'3'!AP45</f>
        <v>122.97500000000001</v>
      </c>
      <c r="AR149" s="30">
        <f>'3'!AQ45</f>
        <v>45.775999999999968</v>
      </c>
      <c r="AS149" s="30">
        <f>'3'!AR45</f>
        <v>0</v>
      </c>
      <c r="AT149" s="30">
        <f>'3'!AS45</f>
        <v>45.774999999999999</v>
      </c>
      <c r="AU149" s="30">
        <f>'3'!AT45</f>
        <v>116.97599999999998</v>
      </c>
      <c r="AV149" s="30">
        <f>'3'!AU45</f>
        <v>162.75099999999998</v>
      </c>
      <c r="AW149" s="30">
        <f>'3'!AV45</f>
        <v>0</v>
      </c>
      <c r="AX149" s="30">
        <f>'3'!AW45</f>
        <v>40</v>
      </c>
      <c r="AY149" s="30">
        <f>'3'!AX45</f>
        <v>200</v>
      </c>
      <c r="AZ149" s="30">
        <f>'3'!AY45</f>
        <v>0</v>
      </c>
      <c r="BA149" s="30">
        <f>'3'!AZ45</f>
        <v>36</v>
      </c>
      <c r="BB149" s="30">
        <f>'3'!BA45</f>
        <v>30</v>
      </c>
      <c r="BC149" s="30">
        <f>'3'!BB45</f>
        <v>306</v>
      </c>
      <c r="BD149" s="30">
        <f>'3'!BC45</f>
        <v>290.7</v>
      </c>
      <c r="BE149" s="30">
        <f>'3'!BD45</f>
        <v>14</v>
      </c>
      <c r="BF149" s="30">
        <f>'3'!BE45</f>
        <v>15</v>
      </c>
      <c r="BG149" s="30">
        <f>'3'!BF45</f>
        <v>8</v>
      </c>
      <c r="BH149" s="30">
        <f>'3'!BG45</f>
        <v>9</v>
      </c>
      <c r="BI149" s="30">
        <f>'3'!BH45</f>
        <v>1</v>
      </c>
      <c r="BJ149" s="30">
        <f>'3'!BI45</f>
        <v>47</v>
      </c>
      <c r="BK149" s="30">
        <f>'3'!BJ45</f>
        <v>243.7</v>
      </c>
      <c r="BL149" s="30">
        <f>'3'!BK45</f>
        <v>116.97599999999998</v>
      </c>
      <c r="BM149" s="30">
        <f>'3'!BL45</f>
        <v>126.724</v>
      </c>
    </row>
    <row r="150" spans="1:65">
      <c r="A150" s="78">
        <f>'3'!A46</f>
        <v>42889</v>
      </c>
      <c r="B150" s="82" t="str">
        <f t="shared" si="2"/>
        <v>18:00:00</v>
      </c>
      <c r="C150" s="30" t="str">
        <f>'3'!B46</f>
        <v>18H00</v>
      </c>
      <c r="D150" s="30">
        <f>'3'!C46</f>
        <v>705</v>
      </c>
      <c r="E150" s="30">
        <f>'3'!D46</f>
        <v>699</v>
      </c>
      <c r="F150" s="30">
        <f>'3'!E46</f>
        <v>484</v>
      </c>
      <c r="G150" s="30">
        <f>'3'!F46</f>
        <v>48</v>
      </c>
      <c r="H150" s="30">
        <f>'3'!G46</f>
        <v>0</v>
      </c>
      <c r="I150" s="30">
        <f>'3'!H46</f>
        <v>16</v>
      </c>
      <c r="J150" s="30">
        <f>'3'!I46</f>
        <v>1888</v>
      </c>
      <c r="K150" s="30">
        <f>'3'!J46</f>
        <v>64</v>
      </c>
      <c r="L150" s="30">
        <f>'3'!K46</f>
        <v>369</v>
      </c>
      <c r="M150" s="30">
        <f>'3'!L46</f>
        <v>401</v>
      </c>
      <c r="N150" s="30">
        <f>'3'!M46</f>
        <v>240</v>
      </c>
      <c r="O150" s="30">
        <f>'3'!N46</f>
        <v>0</v>
      </c>
      <c r="P150" s="30">
        <f>'3'!O46</f>
        <v>12</v>
      </c>
      <c r="Q150" s="30">
        <f>'3'!P46</f>
        <v>13</v>
      </c>
      <c r="R150" s="30">
        <f>'3'!Q46</f>
        <v>8</v>
      </c>
      <c r="S150" s="30">
        <f>'3'!R46</f>
        <v>0</v>
      </c>
      <c r="T150" s="30">
        <f>'3'!S46</f>
        <v>1010</v>
      </c>
      <c r="U150" s="30">
        <f>'3'!T46</f>
        <v>33</v>
      </c>
      <c r="V150" s="30">
        <f>'3'!U46</f>
        <v>97</v>
      </c>
      <c r="W150" s="30">
        <f>'3'!V46</f>
        <v>6.83</v>
      </c>
      <c r="X150" s="30">
        <f>'3'!W46</f>
        <v>3.5</v>
      </c>
      <c r="Y150" s="30">
        <f>'3'!X46</f>
        <v>6.2</v>
      </c>
      <c r="Z150" s="30">
        <f>'3'!Y46</f>
        <v>3</v>
      </c>
      <c r="AA150" s="30">
        <f>'3'!Z46</f>
        <v>5.6</v>
      </c>
      <c r="AB150" s="30">
        <f>'3'!AA46</f>
        <v>2.6</v>
      </c>
      <c r="AC150" s="30">
        <f>'3'!AB46</f>
        <v>0</v>
      </c>
      <c r="AD150" s="30">
        <f>'3'!AC46</f>
        <v>0</v>
      </c>
      <c r="AE150" s="30">
        <f>'3'!AD46</f>
        <v>0</v>
      </c>
      <c r="AF150" s="30">
        <f>'3'!AE46</f>
        <v>0.85</v>
      </c>
      <c r="AG150" s="30">
        <f>'3'!AF46</f>
        <v>0</v>
      </c>
      <c r="AH150" s="30">
        <f>'3'!AG46</f>
        <v>0</v>
      </c>
      <c r="AI150" s="30">
        <f>'3'!AH46</f>
        <v>0.85</v>
      </c>
      <c r="AJ150" s="30">
        <f>'3'!AI46</f>
        <v>45</v>
      </c>
      <c r="AK150" s="30">
        <f>'3'!AJ46</f>
        <v>45.85</v>
      </c>
      <c r="AL150" s="30">
        <f>'3'!AK46</f>
        <v>119.47999999999999</v>
      </c>
      <c r="AM150" s="30">
        <f>'3'!AL46</f>
        <v>125.57999999999998</v>
      </c>
      <c r="AN150" s="30">
        <f>'3'!AM46</f>
        <v>79.72999999999999</v>
      </c>
      <c r="AO150" s="30">
        <f>'3'!AN46</f>
        <v>0</v>
      </c>
      <c r="AP150" s="30">
        <f>'3'!AO46</f>
        <v>0</v>
      </c>
      <c r="AQ150" s="30">
        <f>'3'!AP46</f>
        <v>125.57999999999998</v>
      </c>
      <c r="AR150" s="30">
        <f>'3'!AQ46</f>
        <v>22.370000000000005</v>
      </c>
      <c r="AS150" s="30">
        <f>'3'!AR46</f>
        <v>0</v>
      </c>
      <c r="AT150" s="30">
        <f>'3'!AS46</f>
        <v>45.85</v>
      </c>
      <c r="AU150" s="30">
        <f>'3'!AT46</f>
        <v>96</v>
      </c>
      <c r="AV150" s="30">
        <f>'3'!AU46</f>
        <v>141.85</v>
      </c>
      <c r="AW150" s="30">
        <f>'3'!AV46</f>
        <v>0</v>
      </c>
      <c r="AX150" s="30">
        <f>'3'!AW46</f>
        <v>30</v>
      </c>
      <c r="AY150" s="30">
        <f>'3'!AX46</f>
        <v>200</v>
      </c>
      <c r="AZ150" s="30">
        <f>'3'!AY46</f>
        <v>0</v>
      </c>
      <c r="BA150" s="30">
        <f>'3'!AZ46</f>
        <v>18</v>
      </c>
      <c r="BB150" s="30">
        <f>'3'!BA46</f>
        <v>12</v>
      </c>
      <c r="BC150" s="30">
        <f>'3'!BB46</f>
        <v>260</v>
      </c>
      <c r="BD150" s="30">
        <f>'3'!BC46</f>
        <v>247</v>
      </c>
      <c r="BE150" s="30">
        <f>'3'!BD46</f>
        <v>14</v>
      </c>
      <c r="BF150" s="30">
        <f>'3'!BE46</f>
        <v>15</v>
      </c>
      <c r="BG150" s="30">
        <f>'3'!BF46</f>
        <v>8</v>
      </c>
      <c r="BH150" s="30">
        <f>'3'!BG46</f>
        <v>9</v>
      </c>
      <c r="BI150" s="30">
        <f>'3'!BH46</f>
        <v>1</v>
      </c>
      <c r="BJ150" s="30">
        <f>'3'!BI46</f>
        <v>47</v>
      </c>
      <c r="BK150" s="30">
        <f>'3'!BJ46</f>
        <v>200</v>
      </c>
      <c r="BL150" s="30">
        <f>'3'!BK46</f>
        <v>96</v>
      </c>
      <c r="BM150" s="30">
        <f>'3'!BL46</f>
        <v>104</v>
      </c>
    </row>
    <row r="151" spans="1:65">
      <c r="A151" s="78">
        <f>'3'!A47</f>
        <v>42889</v>
      </c>
      <c r="B151" s="82" t="str">
        <f t="shared" si="2"/>
        <v>18:15:00</v>
      </c>
      <c r="C151" s="30" t="str">
        <f>'3'!B47</f>
        <v>18H15</v>
      </c>
      <c r="D151" s="30">
        <f>'3'!C47</f>
        <v>705</v>
      </c>
      <c r="E151" s="30">
        <f>'3'!D47</f>
        <v>699</v>
      </c>
      <c r="F151" s="30">
        <f>'3'!E47</f>
        <v>484</v>
      </c>
      <c r="G151" s="30">
        <f>'3'!F47</f>
        <v>48</v>
      </c>
      <c r="H151" s="30">
        <f>'3'!G47</f>
        <v>0</v>
      </c>
      <c r="I151" s="30">
        <f>'3'!H47</f>
        <v>16</v>
      </c>
      <c r="J151" s="30">
        <f>'3'!I47</f>
        <v>1888</v>
      </c>
      <c r="K151" s="30">
        <f>'3'!J47</f>
        <v>64</v>
      </c>
      <c r="L151" s="30">
        <f>'3'!K47</f>
        <v>369</v>
      </c>
      <c r="M151" s="30">
        <f>'3'!L47</f>
        <v>401</v>
      </c>
      <c r="N151" s="30">
        <f>'3'!M47</f>
        <v>240</v>
      </c>
      <c r="O151" s="30">
        <f>'3'!N47</f>
        <v>0</v>
      </c>
      <c r="P151" s="30">
        <f>'3'!O47</f>
        <v>12</v>
      </c>
      <c r="Q151" s="30">
        <f>'3'!P47</f>
        <v>13</v>
      </c>
      <c r="R151" s="30">
        <f>'3'!Q47</f>
        <v>8</v>
      </c>
      <c r="S151" s="30">
        <f>'3'!R47</f>
        <v>0</v>
      </c>
      <c r="T151" s="30">
        <f>'3'!S47</f>
        <v>1010</v>
      </c>
      <c r="U151" s="30">
        <f>'3'!T47</f>
        <v>33</v>
      </c>
      <c r="V151" s="30">
        <f>'3'!U47</f>
        <v>97</v>
      </c>
      <c r="W151" s="30">
        <f>'3'!V47</f>
        <v>6.83</v>
      </c>
      <c r="X151" s="30">
        <f>'3'!W47</f>
        <v>3.5</v>
      </c>
      <c r="Y151" s="30">
        <f>'3'!X47</f>
        <v>6.2</v>
      </c>
      <c r="Z151" s="30">
        <f>'3'!Y47</f>
        <v>3</v>
      </c>
      <c r="AA151" s="30">
        <f>'3'!Z47</f>
        <v>5.6</v>
      </c>
      <c r="AB151" s="30">
        <f>'3'!AA47</f>
        <v>2.6</v>
      </c>
      <c r="AC151" s="30">
        <f>'3'!AB47</f>
        <v>0</v>
      </c>
      <c r="AD151" s="30">
        <f>'3'!AC47</f>
        <v>0</v>
      </c>
      <c r="AE151" s="30">
        <f>'3'!AD47</f>
        <v>0</v>
      </c>
      <c r="AF151" s="30">
        <f>'3'!AE47</f>
        <v>0.85</v>
      </c>
      <c r="AG151" s="30">
        <f>'3'!AF47</f>
        <v>0</v>
      </c>
      <c r="AH151" s="30">
        <f>'3'!AG47</f>
        <v>0</v>
      </c>
      <c r="AI151" s="30">
        <f>'3'!AH47</f>
        <v>0.85</v>
      </c>
      <c r="AJ151" s="30">
        <f>'3'!AI47</f>
        <v>45</v>
      </c>
      <c r="AK151" s="30">
        <f>'3'!AJ47</f>
        <v>45.85</v>
      </c>
      <c r="AL151" s="30">
        <f>'3'!AK47</f>
        <v>119.47999999999999</v>
      </c>
      <c r="AM151" s="30">
        <f>'3'!AL47</f>
        <v>125.57999999999998</v>
      </c>
      <c r="AN151" s="30">
        <f>'3'!AM47</f>
        <v>79.72999999999999</v>
      </c>
      <c r="AO151" s="30">
        <f>'3'!AN47</f>
        <v>0</v>
      </c>
      <c r="AP151" s="30">
        <f>'3'!AO47</f>
        <v>0</v>
      </c>
      <c r="AQ151" s="30">
        <f>'3'!AP47</f>
        <v>125.57999999999998</v>
      </c>
      <c r="AR151" s="30">
        <f>'3'!AQ47</f>
        <v>22.370000000000005</v>
      </c>
      <c r="AS151" s="30">
        <f>'3'!AR47</f>
        <v>0</v>
      </c>
      <c r="AT151" s="30">
        <f>'3'!AS47</f>
        <v>45.85</v>
      </c>
      <c r="AU151" s="30">
        <f>'3'!AT47</f>
        <v>96</v>
      </c>
      <c r="AV151" s="30">
        <f>'3'!AU47</f>
        <v>141.85</v>
      </c>
      <c r="AW151" s="30">
        <f>'3'!AV47</f>
        <v>0</v>
      </c>
      <c r="AX151" s="30">
        <f>'3'!AW47</f>
        <v>30</v>
      </c>
      <c r="AY151" s="30">
        <f>'3'!AX47</f>
        <v>200</v>
      </c>
      <c r="AZ151" s="30">
        <f>'3'!AY47</f>
        <v>0</v>
      </c>
      <c r="BA151" s="30">
        <f>'3'!AZ47</f>
        <v>18</v>
      </c>
      <c r="BB151" s="30">
        <f>'3'!BA47</f>
        <v>12</v>
      </c>
      <c r="BC151" s="30">
        <f>'3'!BB47</f>
        <v>260</v>
      </c>
      <c r="BD151" s="30">
        <f>'3'!BC47</f>
        <v>247</v>
      </c>
      <c r="BE151" s="30">
        <f>'3'!BD47</f>
        <v>14</v>
      </c>
      <c r="BF151" s="30">
        <f>'3'!BE47</f>
        <v>15</v>
      </c>
      <c r="BG151" s="30">
        <f>'3'!BF47</f>
        <v>8</v>
      </c>
      <c r="BH151" s="30">
        <f>'3'!BG47</f>
        <v>9</v>
      </c>
      <c r="BI151" s="30">
        <f>'3'!BH47</f>
        <v>1</v>
      </c>
      <c r="BJ151" s="30">
        <f>'3'!BI47</f>
        <v>47</v>
      </c>
      <c r="BK151" s="30">
        <f>'3'!BJ47</f>
        <v>200</v>
      </c>
      <c r="BL151" s="30">
        <f>'3'!BK47</f>
        <v>96</v>
      </c>
      <c r="BM151" s="30">
        <f>'3'!BL47</f>
        <v>104</v>
      </c>
    </row>
    <row r="152" spans="1:65">
      <c r="A152" s="78">
        <f>'3'!A48</f>
        <v>42889</v>
      </c>
      <c r="B152" s="82" t="str">
        <f t="shared" si="2"/>
        <v>18:30:00</v>
      </c>
      <c r="C152" s="30" t="str">
        <f>'3'!B48</f>
        <v>18H30</v>
      </c>
      <c r="D152" s="30">
        <f>'3'!C48</f>
        <v>820</v>
      </c>
      <c r="E152" s="30">
        <f>'3'!D48</f>
        <v>814</v>
      </c>
      <c r="F152" s="30">
        <f>'3'!E48</f>
        <v>575</v>
      </c>
      <c r="G152" s="30">
        <f>'3'!F48</f>
        <v>51</v>
      </c>
      <c r="H152" s="30">
        <f>'3'!G48</f>
        <v>0</v>
      </c>
      <c r="I152" s="30">
        <f>'3'!H48</f>
        <v>19</v>
      </c>
      <c r="J152" s="30">
        <f>'3'!I48</f>
        <v>2209</v>
      </c>
      <c r="K152" s="30">
        <f>'3'!J48</f>
        <v>70</v>
      </c>
      <c r="L152" s="30">
        <f>'3'!K48</f>
        <v>430</v>
      </c>
      <c r="M152" s="30">
        <f>'3'!L48</f>
        <v>438</v>
      </c>
      <c r="N152" s="30">
        <f>'3'!M48</f>
        <v>250</v>
      </c>
      <c r="O152" s="30">
        <f>'3'!N48</f>
        <v>0</v>
      </c>
      <c r="P152" s="30">
        <f>'3'!O48</f>
        <v>14</v>
      </c>
      <c r="Q152" s="30">
        <f>'3'!P48</f>
        <v>14</v>
      </c>
      <c r="R152" s="30">
        <f>'3'!Q48</f>
        <v>9</v>
      </c>
      <c r="S152" s="30">
        <f>'3'!R48</f>
        <v>0</v>
      </c>
      <c r="T152" s="30">
        <f>'3'!S48</f>
        <v>1118</v>
      </c>
      <c r="U152" s="30">
        <f>'3'!T48</f>
        <v>37</v>
      </c>
      <c r="V152" s="30">
        <f>'3'!U48</f>
        <v>107</v>
      </c>
      <c r="W152" s="30">
        <f>'3'!V48</f>
        <v>6.83</v>
      </c>
      <c r="X152" s="30">
        <f>'3'!W48</f>
        <v>3.5</v>
      </c>
      <c r="Y152" s="30">
        <f>'3'!X48</f>
        <v>8</v>
      </c>
      <c r="Z152" s="30">
        <f>'3'!Y48</f>
        <v>3</v>
      </c>
      <c r="AA152" s="30">
        <f>'3'!Z48</f>
        <v>5.6</v>
      </c>
      <c r="AB152" s="30">
        <f>'3'!AA48</f>
        <v>2.6</v>
      </c>
      <c r="AC152" s="30">
        <f>'3'!AB48</f>
        <v>0</v>
      </c>
      <c r="AD152" s="30">
        <f>'3'!AC48</f>
        <v>0</v>
      </c>
      <c r="AE152" s="30">
        <f>'3'!AD48</f>
        <v>0</v>
      </c>
      <c r="AF152" s="30">
        <f>'3'!AE48</f>
        <v>0.85</v>
      </c>
      <c r="AG152" s="30">
        <f>'3'!AF48</f>
        <v>0</v>
      </c>
      <c r="AH152" s="30">
        <f>'3'!AG48</f>
        <v>0</v>
      </c>
      <c r="AI152" s="30">
        <f>'3'!AH48</f>
        <v>0.85</v>
      </c>
      <c r="AJ152" s="30">
        <f>'3'!AI48</f>
        <v>45</v>
      </c>
      <c r="AK152" s="30">
        <f>'3'!AJ48</f>
        <v>45.85</v>
      </c>
      <c r="AL152" s="30">
        <f>'3'!AK48</f>
        <v>131.28</v>
      </c>
      <c r="AM152" s="30">
        <f>'3'!AL48</f>
        <v>137.38</v>
      </c>
      <c r="AN152" s="30">
        <f>'3'!AM48</f>
        <v>91.53</v>
      </c>
      <c r="AO152" s="30">
        <f>'3'!AN48</f>
        <v>0</v>
      </c>
      <c r="AP152" s="30">
        <f>'3'!AO48</f>
        <v>0</v>
      </c>
      <c r="AQ152" s="30">
        <f>'3'!AP48</f>
        <v>137.38</v>
      </c>
      <c r="AR152" s="30">
        <f>'3'!AQ48</f>
        <v>10.569999999999993</v>
      </c>
      <c r="AS152" s="30">
        <f>'3'!AR48</f>
        <v>0</v>
      </c>
      <c r="AT152" s="30">
        <f>'3'!AS48</f>
        <v>45.85</v>
      </c>
      <c r="AU152" s="30">
        <f>'3'!AT48</f>
        <v>96</v>
      </c>
      <c r="AV152" s="30">
        <f>'3'!AU48</f>
        <v>141.85</v>
      </c>
      <c r="AW152" s="30">
        <f>'3'!AV48</f>
        <v>0</v>
      </c>
      <c r="AX152" s="30">
        <f>'3'!AW48</f>
        <v>30</v>
      </c>
      <c r="AY152" s="30">
        <f>'3'!AX48</f>
        <v>200</v>
      </c>
      <c r="AZ152" s="30">
        <f>'3'!AY48</f>
        <v>0</v>
      </c>
      <c r="BA152" s="30">
        <f>'3'!AZ48</f>
        <v>18</v>
      </c>
      <c r="BB152" s="30">
        <f>'3'!BA48</f>
        <v>12</v>
      </c>
      <c r="BC152" s="30">
        <f>'3'!BB48</f>
        <v>260</v>
      </c>
      <c r="BD152" s="30">
        <f>'3'!BC48</f>
        <v>247</v>
      </c>
      <c r="BE152" s="30">
        <f>'3'!BD48</f>
        <v>14</v>
      </c>
      <c r="BF152" s="30">
        <f>'3'!BE48</f>
        <v>15</v>
      </c>
      <c r="BG152" s="30">
        <f>'3'!BF48</f>
        <v>8</v>
      </c>
      <c r="BH152" s="30">
        <f>'3'!BG48</f>
        <v>9</v>
      </c>
      <c r="BI152" s="30">
        <f>'3'!BH48</f>
        <v>1</v>
      </c>
      <c r="BJ152" s="30">
        <f>'3'!BI48</f>
        <v>47</v>
      </c>
      <c r="BK152" s="30">
        <f>'3'!BJ48</f>
        <v>200</v>
      </c>
      <c r="BL152" s="30">
        <f>'3'!BK48</f>
        <v>96</v>
      </c>
      <c r="BM152" s="30">
        <f>'3'!BL48</f>
        <v>104</v>
      </c>
    </row>
    <row r="153" spans="1:65">
      <c r="A153" s="78">
        <f>'3'!A49</f>
        <v>42889</v>
      </c>
      <c r="B153" s="82" t="str">
        <f t="shared" si="2"/>
        <v>18:45:00</v>
      </c>
      <c r="C153" s="30" t="str">
        <f>'3'!B49</f>
        <v>18H45</v>
      </c>
      <c r="D153" s="30">
        <f>'3'!C49</f>
        <v>820</v>
      </c>
      <c r="E153" s="30">
        <f>'3'!D49</f>
        <v>814</v>
      </c>
      <c r="F153" s="30">
        <f>'3'!E49</f>
        <v>575</v>
      </c>
      <c r="G153" s="30">
        <f>'3'!F49</f>
        <v>51</v>
      </c>
      <c r="H153" s="30">
        <f>'3'!G49</f>
        <v>0</v>
      </c>
      <c r="I153" s="30">
        <f>'3'!H49</f>
        <v>19</v>
      </c>
      <c r="J153" s="30">
        <f>'3'!I49</f>
        <v>2209</v>
      </c>
      <c r="K153" s="30">
        <f>'3'!J49</f>
        <v>70</v>
      </c>
      <c r="L153" s="30">
        <f>'3'!K49</f>
        <v>430</v>
      </c>
      <c r="M153" s="30">
        <f>'3'!L49</f>
        <v>438</v>
      </c>
      <c r="N153" s="30">
        <f>'3'!M49</f>
        <v>250</v>
      </c>
      <c r="O153" s="30">
        <f>'3'!N49</f>
        <v>0</v>
      </c>
      <c r="P153" s="30">
        <f>'3'!O49</f>
        <v>14</v>
      </c>
      <c r="Q153" s="30">
        <f>'3'!P49</f>
        <v>14</v>
      </c>
      <c r="R153" s="30">
        <f>'3'!Q49</f>
        <v>9</v>
      </c>
      <c r="S153" s="30">
        <f>'3'!R49</f>
        <v>0</v>
      </c>
      <c r="T153" s="30">
        <f>'3'!S49</f>
        <v>1118</v>
      </c>
      <c r="U153" s="30">
        <f>'3'!T49</f>
        <v>37</v>
      </c>
      <c r="V153" s="30">
        <f>'3'!U49</f>
        <v>107</v>
      </c>
      <c r="W153" s="30">
        <f>'3'!V49</f>
        <v>6.83</v>
      </c>
      <c r="X153" s="30">
        <f>'3'!W49</f>
        <v>3.5</v>
      </c>
      <c r="Y153" s="30">
        <f>'3'!X49</f>
        <v>8</v>
      </c>
      <c r="Z153" s="30">
        <f>'3'!Y49</f>
        <v>3</v>
      </c>
      <c r="AA153" s="30">
        <f>'3'!Z49</f>
        <v>5.6</v>
      </c>
      <c r="AB153" s="30">
        <f>'3'!AA49</f>
        <v>2.6</v>
      </c>
      <c r="AC153" s="30">
        <f>'3'!AB49</f>
        <v>0</v>
      </c>
      <c r="AD153" s="30">
        <f>'3'!AC49</f>
        <v>0</v>
      </c>
      <c r="AE153" s="30">
        <f>'3'!AD49</f>
        <v>0</v>
      </c>
      <c r="AF153" s="30">
        <f>'3'!AE49</f>
        <v>0.85</v>
      </c>
      <c r="AG153" s="30">
        <f>'3'!AF49</f>
        <v>0</v>
      </c>
      <c r="AH153" s="30">
        <f>'3'!AG49</f>
        <v>0</v>
      </c>
      <c r="AI153" s="30">
        <f>'3'!AH49</f>
        <v>0.85</v>
      </c>
      <c r="AJ153" s="30">
        <f>'3'!AI49</f>
        <v>45</v>
      </c>
      <c r="AK153" s="30">
        <f>'3'!AJ49</f>
        <v>45.85</v>
      </c>
      <c r="AL153" s="30">
        <f>'3'!AK49</f>
        <v>131.28</v>
      </c>
      <c r="AM153" s="30">
        <f>'3'!AL49</f>
        <v>137.38</v>
      </c>
      <c r="AN153" s="30">
        <f>'3'!AM49</f>
        <v>91.53</v>
      </c>
      <c r="AO153" s="30">
        <f>'3'!AN49</f>
        <v>0</v>
      </c>
      <c r="AP153" s="30">
        <f>'3'!AO49</f>
        <v>0</v>
      </c>
      <c r="AQ153" s="30">
        <f>'3'!AP49</f>
        <v>137.38</v>
      </c>
      <c r="AR153" s="30">
        <f>'3'!AQ49</f>
        <v>10.569999999999993</v>
      </c>
      <c r="AS153" s="30">
        <f>'3'!AR49</f>
        <v>0</v>
      </c>
      <c r="AT153" s="30">
        <f>'3'!AS49</f>
        <v>45.85</v>
      </c>
      <c r="AU153" s="30">
        <f>'3'!AT49</f>
        <v>96</v>
      </c>
      <c r="AV153" s="30">
        <f>'3'!AU49</f>
        <v>141.85</v>
      </c>
      <c r="AW153" s="30">
        <f>'3'!AV49</f>
        <v>0</v>
      </c>
      <c r="AX153" s="30">
        <f>'3'!AW49</f>
        <v>30</v>
      </c>
      <c r="AY153" s="30">
        <f>'3'!AX49</f>
        <v>200</v>
      </c>
      <c r="AZ153" s="30">
        <f>'3'!AY49</f>
        <v>0</v>
      </c>
      <c r="BA153" s="30">
        <f>'3'!AZ49</f>
        <v>18</v>
      </c>
      <c r="BB153" s="30">
        <f>'3'!BA49</f>
        <v>12</v>
      </c>
      <c r="BC153" s="30">
        <f>'3'!BB49</f>
        <v>260</v>
      </c>
      <c r="BD153" s="30">
        <f>'3'!BC49</f>
        <v>247</v>
      </c>
      <c r="BE153" s="30">
        <f>'3'!BD49</f>
        <v>14</v>
      </c>
      <c r="BF153" s="30">
        <f>'3'!BE49</f>
        <v>15</v>
      </c>
      <c r="BG153" s="30">
        <f>'3'!BF49</f>
        <v>8</v>
      </c>
      <c r="BH153" s="30">
        <f>'3'!BG49</f>
        <v>9</v>
      </c>
      <c r="BI153" s="30">
        <f>'3'!BH49</f>
        <v>1</v>
      </c>
      <c r="BJ153" s="30">
        <f>'3'!BI49</f>
        <v>47</v>
      </c>
      <c r="BK153" s="30">
        <f>'3'!BJ49</f>
        <v>200</v>
      </c>
      <c r="BL153" s="30">
        <f>'3'!BK49</f>
        <v>96</v>
      </c>
      <c r="BM153" s="30">
        <f>'3'!BL49</f>
        <v>104</v>
      </c>
    </row>
    <row r="154" spans="1:65">
      <c r="A154" s="78">
        <f>'3'!A50</f>
        <v>42889</v>
      </c>
      <c r="B154" s="82" t="str">
        <f t="shared" si="2"/>
        <v>19:00:00</v>
      </c>
      <c r="C154" s="30" t="str">
        <f>'3'!B50</f>
        <v>19H00</v>
      </c>
      <c r="D154" s="30">
        <f>'3'!C50</f>
        <v>820</v>
      </c>
      <c r="E154" s="30">
        <f>'3'!D50</f>
        <v>828</v>
      </c>
      <c r="F154" s="30">
        <f>'3'!E50</f>
        <v>623</v>
      </c>
      <c r="G154" s="30">
        <f>'3'!F50</f>
        <v>61</v>
      </c>
      <c r="H154" s="30">
        <f>'3'!G50</f>
        <v>0</v>
      </c>
      <c r="I154" s="30">
        <f>'3'!H50</f>
        <v>21</v>
      </c>
      <c r="J154" s="30">
        <f>'3'!I50</f>
        <v>2271</v>
      </c>
      <c r="K154" s="30">
        <f>'3'!J50</f>
        <v>82</v>
      </c>
      <c r="L154" s="30">
        <f>'3'!K50</f>
        <v>474</v>
      </c>
      <c r="M154" s="30">
        <f>'3'!L50</f>
        <v>442</v>
      </c>
      <c r="N154" s="30">
        <f>'3'!M50</f>
        <v>270</v>
      </c>
      <c r="O154" s="30">
        <f>'3'!N50</f>
        <v>0</v>
      </c>
      <c r="P154" s="30">
        <f>'3'!O50</f>
        <v>16</v>
      </c>
      <c r="Q154" s="30">
        <f>'3'!P50</f>
        <v>15</v>
      </c>
      <c r="R154" s="30">
        <f>'3'!Q50</f>
        <v>9</v>
      </c>
      <c r="S154" s="30">
        <f>'3'!R50</f>
        <v>0</v>
      </c>
      <c r="T154" s="30">
        <f>'3'!S50</f>
        <v>1186</v>
      </c>
      <c r="U154" s="30">
        <f>'3'!T50</f>
        <v>40</v>
      </c>
      <c r="V154" s="30">
        <f>'3'!U50</f>
        <v>122</v>
      </c>
      <c r="W154" s="30">
        <f>'3'!V50</f>
        <v>6.83</v>
      </c>
      <c r="X154" s="30">
        <f>'3'!W50</f>
        <v>3.5</v>
      </c>
      <c r="Y154" s="30">
        <f>'3'!X50</f>
        <v>9.5</v>
      </c>
      <c r="Z154" s="30">
        <f>'3'!Y50</f>
        <v>5.2</v>
      </c>
      <c r="AA154" s="30">
        <f>'3'!Z50</f>
        <v>7.5</v>
      </c>
      <c r="AB154" s="30">
        <f>'3'!AA50</f>
        <v>3.1</v>
      </c>
      <c r="AC154" s="30">
        <f>'3'!AB50</f>
        <v>0</v>
      </c>
      <c r="AD154" s="30">
        <f>'3'!AC50</f>
        <v>0</v>
      </c>
      <c r="AE154" s="30">
        <f>'3'!AD50</f>
        <v>0</v>
      </c>
      <c r="AF154" s="30">
        <f>'3'!AE50</f>
        <v>0.85</v>
      </c>
      <c r="AG154" s="30">
        <f>'3'!AF50</f>
        <v>0</v>
      </c>
      <c r="AH154" s="30">
        <f>'3'!AG50</f>
        <v>0</v>
      </c>
      <c r="AI154" s="30">
        <f>'3'!AH50</f>
        <v>0.85</v>
      </c>
      <c r="AJ154" s="30">
        <f>'3'!AI50</f>
        <v>45</v>
      </c>
      <c r="AK154" s="30">
        <f>'3'!AJ50</f>
        <v>45.85</v>
      </c>
      <c r="AL154" s="30">
        <f>'3'!AK50</f>
        <v>151.88</v>
      </c>
      <c r="AM154" s="30">
        <f>'3'!AL50</f>
        <v>158.47999999999999</v>
      </c>
      <c r="AN154" s="30">
        <f>'3'!AM50</f>
        <v>112.63</v>
      </c>
      <c r="AO154" s="30">
        <f>'3'!AN50</f>
        <v>0</v>
      </c>
      <c r="AP154" s="30">
        <f>'3'!AO50</f>
        <v>0</v>
      </c>
      <c r="AQ154" s="30">
        <f>'3'!AP50</f>
        <v>158.47999999999999</v>
      </c>
      <c r="AR154" s="30">
        <f>'3'!AQ50</f>
        <v>-10.030000000000001</v>
      </c>
      <c r="AS154" s="30">
        <f>'3'!AR50</f>
        <v>0</v>
      </c>
      <c r="AT154" s="30">
        <f>'3'!AS50</f>
        <v>45.85</v>
      </c>
      <c r="AU154" s="30">
        <f>'3'!AT50</f>
        <v>96</v>
      </c>
      <c r="AV154" s="30">
        <f>'3'!AU50</f>
        <v>141.85</v>
      </c>
      <c r="AW154" s="30">
        <f>'3'!AV50</f>
        <v>0</v>
      </c>
      <c r="AX154" s="30">
        <f>'3'!AW50</f>
        <v>30</v>
      </c>
      <c r="AY154" s="30">
        <f>'3'!AX50</f>
        <v>200</v>
      </c>
      <c r="AZ154" s="30">
        <f>'3'!AY50</f>
        <v>0</v>
      </c>
      <c r="BA154" s="30">
        <f>'3'!AZ50</f>
        <v>18</v>
      </c>
      <c r="BB154" s="30">
        <f>'3'!BA50</f>
        <v>12</v>
      </c>
      <c r="BC154" s="30">
        <f>'3'!BB50</f>
        <v>260</v>
      </c>
      <c r="BD154" s="30">
        <f>'3'!BC50</f>
        <v>247</v>
      </c>
      <c r="BE154" s="30">
        <f>'3'!BD50</f>
        <v>14</v>
      </c>
      <c r="BF154" s="30">
        <f>'3'!BE50</f>
        <v>15</v>
      </c>
      <c r="BG154" s="30">
        <f>'3'!BF50</f>
        <v>8</v>
      </c>
      <c r="BH154" s="30">
        <f>'3'!BG50</f>
        <v>9</v>
      </c>
      <c r="BI154" s="30">
        <f>'3'!BH50</f>
        <v>1</v>
      </c>
      <c r="BJ154" s="30">
        <f>'3'!BI50</f>
        <v>47</v>
      </c>
      <c r="BK154" s="30">
        <f>'3'!BJ50</f>
        <v>200</v>
      </c>
      <c r="BL154" s="30">
        <f>'3'!BK50</f>
        <v>96</v>
      </c>
      <c r="BM154" s="30">
        <f>'3'!BL50</f>
        <v>104</v>
      </c>
    </row>
    <row r="155" spans="1:65">
      <c r="A155" s="78">
        <f>'3'!A51</f>
        <v>42889</v>
      </c>
      <c r="B155" s="82" t="str">
        <f t="shared" si="2"/>
        <v>19:15:00</v>
      </c>
      <c r="C155" s="30" t="str">
        <f>'3'!B51</f>
        <v>19H15</v>
      </c>
      <c r="D155" s="30">
        <f>'3'!C51</f>
        <v>820</v>
      </c>
      <c r="E155" s="30">
        <f>'3'!D51</f>
        <v>828</v>
      </c>
      <c r="F155" s="30">
        <f>'3'!E51</f>
        <v>623</v>
      </c>
      <c r="G155" s="30">
        <f>'3'!F51</f>
        <v>61</v>
      </c>
      <c r="H155" s="30">
        <f>'3'!G51</f>
        <v>0</v>
      </c>
      <c r="I155" s="30">
        <f>'3'!H51</f>
        <v>21</v>
      </c>
      <c r="J155" s="30">
        <f>'3'!I51</f>
        <v>2271</v>
      </c>
      <c r="K155" s="30">
        <f>'3'!J51</f>
        <v>82</v>
      </c>
      <c r="L155" s="30">
        <f>'3'!K51</f>
        <v>474</v>
      </c>
      <c r="M155" s="30">
        <f>'3'!L51</f>
        <v>442</v>
      </c>
      <c r="N155" s="30">
        <f>'3'!M51</f>
        <v>270</v>
      </c>
      <c r="O155" s="30">
        <f>'3'!N51</f>
        <v>0</v>
      </c>
      <c r="P155" s="30">
        <f>'3'!O51</f>
        <v>16</v>
      </c>
      <c r="Q155" s="30">
        <f>'3'!P51</f>
        <v>15</v>
      </c>
      <c r="R155" s="30">
        <f>'3'!Q51</f>
        <v>9</v>
      </c>
      <c r="S155" s="30">
        <f>'3'!R51</f>
        <v>0</v>
      </c>
      <c r="T155" s="30">
        <f>'3'!S51</f>
        <v>1186</v>
      </c>
      <c r="U155" s="30">
        <f>'3'!T51</f>
        <v>40</v>
      </c>
      <c r="V155" s="30">
        <f>'3'!U51</f>
        <v>122</v>
      </c>
      <c r="W155" s="30">
        <f>'3'!V51</f>
        <v>6.83</v>
      </c>
      <c r="X155" s="30">
        <f>'3'!W51</f>
        <v>3.5</v>
      </c>
      <c r="Y155" s="30">
        <f>'3'!X51</f>
        <v>9.5</v>
      </c>
      <c r="Z155" s="30">
        <f>'3'!Y51</f>
        <v>5.2</v>
      </c>
      <c r="AA155" s="30">
        <f>'3'!Z51</f>
        <v>7.5</v>
      </c>
      <c r="AB155" s="30">
        <f>'3'!AA51</f>
        <v>3.1</v>
      </c>
      <c r="AC155" s="30">
        <f>'3'!AB51</f>
        <v>0</v>
      </c>
      <c r="AD155" s="30">
        <f>'3'!AC51</f>
        <v>0</v>
      </c>
      <c r="AE155" s="30">
        <f>'3'!AD51</f>
        <v>0</v>
      </c>
      <c r="AF155" s="30">
        <f>'3'!AE51</f>
        <v>0.85</v>
      </c>
      <c r="AG155" s="30">
        <f>'3'!AF51</f>
        <v>0</v>
      </c>
      <c r="AH155" s="30">
        <f>'3'!AG51</f>
        <v>0</v>
      </c>
      <c r="AI155" s="30">
        <f>'3'!AH51</f>
        <v>0.85</v>
      </c>
      <c r="AJ155" s="30">
        <f>'3'!AI51</f>
        <v>60</v>
      </c>
      <c r="AK155" s="30">
        <f>'3'!AJ51</f>
        <v>60.85</v>
      </c>
      <c r="AL155" s="30">
        <f>'3'!AK51</f>
        <v>151.88</v>
      </c>
      <c r="AM155" s="30">
        <f>'3'!AL51</f>
        <v>158.47999999999999</v>
      </c>
      <c r="AN155" s="30">
        <f>'3'!AM51</f>
        <v>97.63</v>
      </c>
      <c r="AO155" s="30">
        <f>'3'!AN51</f>
        <v>0</v>
      </c>
      <c r="AP155" s="30">
        <f>'3'!AO51</f>
        <v>0</v>
      </c>
      <c r="AQ155" s="30">
        <f>'3'!AP51</f>
        <v>158.47999999999999</v>
      </c>
      <c r="AR155" s="30">
        <f>'3'!AQ51</f>
        <v>4.9699999999999989</v>
      </c>
      <c r="AS155" s="30">
        <f>'3'!AR51</f>
        <v>0</v>
      </c>
      <c r="AT155" s="30">
        <f>'3'!AS51</f>
        <v>60.85</v>
      </c>
      <c r="AU155" s="30">
        <f>'3'!AT51</f>
        <v>96</v>
      </c>
      <c r="AV155" s="30">
        <f>'3'!AU51</f>
        <v>156.85</v>
      </c>
      <c r="AW155" s="30">
        <f>'3'!AV51</f>
        <v>0</v>
      </c>
      <c r="AX155" s="30">
        <f>'3'!AW51</f>
        <v>30</v>
      </c>
      <c r="AY155" s="30">
        <f>'3'!AX51</f>
        <v>200</v>
      </c>
      <c r="AZ155" s="30">
        <f>'3'!AY51</f>
        <v>0</v>
      </c>
      <c r="BA155" s="30">
        <f>'3'!AZ51</f>
        <v>18</v>
      </c>
      <c r="BB155" s="30">
        <f>'3'!BA51</f>
        <v>12</v>
      </c>
      <c r="BC155" s="30">
        <f>'3'!BB51</f>
        <v>260</v>
      </c>
      <c r="BD155" s="30">
        <f>'3'!BC51</f>
        <v>247</v>
      </c>
      <c r="BE155" s="30">
        <f>'3'!BD51</f>
        <v>14</v>
      </c>
      <c r="BF155" s="30">
        <f>'3'!BE51</f>
        <v>15</v>
      </c>
      <c r="BG155" s="30">
        <f>'3'!BF51</f>
        <v>8</v>
      </c>
      <c r="BH155" s="30">
        <f>'3'!BG51</f>
        <v>9</v>
      </c>
      <c r="BI155" s="30">
        <f>'3'!BH51</f>
        <v>1</v>
      </c>
      <c r="BJ155" s="30">
        <f>'3'!BI51</f>
        <v>47</v>
      </c>
      <c r="BK155" s="30">
        <f>'3'!BJ51</f>
        <v>200</v>
      </c>
      <c r="BL155" s="30">
        <f>'3'!BK51</f>
        <v>96</v>
      </c>
      <c r="BM155" s="30">
        <f>'3'!BL51</f>
        <v>104</v>
      </c>
    </row>
    <row r="156" spans="1:65">
      <c r="A156" s="78">
        <f>'3'!A52</f>
        <v>42889</v>
      </c>
      <c r="B156" s="82" t="str">
        <f t="shared" si="2"/>
        <v>19:30:00</v>
      </c>
      <c r="C156" s="30" t="str">
        <f>'3'!B52</f>
        <v>19H30</v>
      </c>
      <c r="D156" s="30">
        <f>'3'!C52</f>
        <v>849</v>
      </c>
      <c r="E156" s="30">
        <f>'3'!D52</f>
        <v>881</v>
      </c>
      <c r="F156" s="30">
        <f>'3'!E52</f>
        <v>616</v>
      </c>
      <c r="G156" s="30">
        <f>'3'!F52</f>
        <v>60</v>
      </c>
      <c r="H156" s="30">
        <f>'3'!G52</f>
        <v>0</v>
      </c>
      <c r="I156" s="30">
        <f>'3'!H52</f>
        <v>21</v>
      </c>
      <c r="J156" s="30">
        <f>'3'!I52</f>
        <v>2346</v>
      </c>
      <c r="K156" s="30">
        <f>'3'!J52</f>
        <v>81</v>
      </c>
      <c r="L156" s="30">
        <f>'3'!K52</f>
        <v>478</v>
      </c>
      <c r="M156" s="30">
        <f>'3'!L52</f>
        <v>446</v>
      </c>
      <c r="N156" s="30">
        <f>'3'!M52</f>
        <v>260</v>
      </c>
      <c r="O156" s="30">
        <f>'3'!N52</f>
        <v>0</v>
      </c>
      <c r="P156" s="30">
        <f>'3'!O52</f>
        <v>16</v>
      </c>
      <c r="Q156" s="30">
        <f>'3'!P52</f>
        <v>15</v>
      </c>
      <c r="R156" s="30">
        <f>'3'!Q52</f>
        <v>9</v>
      </c>
      <c r="S156" s="30">
        <f>'3'!R52</f>
        <v>0</v>
      </c>
      <c r="T156" s="30">
        <f>'3'!S52</f>
        <v>1184</v>
      </c>
      <c r="U156" s="30">
        <f>'3'!T52</f>
        <v>40</v>
      </c>
      <c r="V156" s="30">
        <f>'3'!U52</f>
        <v>121</v>
      </c>
      <c r="W156" s="30">
        <f>'3'!V52</f>
        <v>6.83</v>
      </c>
      <c r="X156" s="30">
        <f>'3'!W52</f>
        <v>3.5</v>
      </c>
      <c r="Y156" s="30">
        <f>'3'!X52</f>
        <v>9.5</v>
      </c>
      <c r="Z156" s="30">
        <f>'3'!Y52</f>
        <v>5.2</v>
      </c>
      <c r="AA156" s="30">
        <f>'3'!Z52</f>
        <v>7.5</v>
      </c>
      <c r="AB156" s="30">
        <f>'3'!AA52</f>
        <v>3.1</v>
      </c>
      <c r="AC156" s="30">
        <f>'3'!AB52</f>
        <v>0</v>
      </c>
      <c r="AD156" s="30">
        <f>'3'!AC52</f>
        <v>0</v>
      </c>
      <c r="AE156" s="30">
        <f>'3'!AD52</f>
        <v>0</v>
      </c>
      <c r="AF156" s="30">
        <f>'3'!AE52</f>
        <v>0.85</v>
      </c>
      <c r="AG156" s="30">
        <f>'3'!AF52</f>
        <v>0</v>
      </c>
      <c r="AH156" s="30">
        <f>'3'!AG52</f>
        <v>0</v>
      </c>
      <c r="AI156" s="30">
        <f>'3'!AH52</f>
        <v>0.85</v>
      </c>
      <c r="AJ156" s="30">
        <f>'3'!AI52</f>
        <v>60</v>
      </c>
      <c r="AK156" s="30">
        <f>'3'!AJ52</f>
        <v>60.85</v>
      </c>
      <c r="AL156" s="30">
        <f>'3'!AK52</f>
        <v>150.87999999999997</v>
      </c>
      <c r="AM156" s="30">
        <f>'3'!AL52</f>
        <v>157.47999999999996</v>
      </c>
      <c r="AN156" s="30">
        <f>'3'!AM52</f>
        <v>96.629999999999967</v>
      </c>
      <c r="AO156" s="30">
        <f>'3'!AN52</f>
        <v>0</v>
      </c>
      <c r="AP156" s="30">
        <f>'3'!AO52</f>
        <v>0</v>
      </c>
      <c r="AQ156" s="30">
        <f>'3'!AP52</f>
        <v>157.47999999999996</v>
      </c>
      <c r="AR156" s="30">
        <f>'3'!AQ52</f>
        <v>5.9700000000000273</v>
      </c>
      <c r="AS156" s="30">
        <f>'3'!AR52</f>
        <v>0</v>
      </c>
      <c r="AT156" s="30">
        <f>'3'!AS52</f>
        <v>60.85</v>
      </c>
      <c r="AU156" s="30">
        <f>'3'!AT52</f>
        <v>96</v>
      </c>
      <c r="AV156" s="30">
        <f>'3'!AU52</f>
        <v>156.85</v>
      </c>
      <c r="AW156" s="30">
        <f>'3'!AV52</f>
        <v>0</v>
      </c>
      <c r="AX156" s="30">
        <f>'3'!AW52</f>
        <v>30</v>
      </c>
      <c r="AY156" s="30">
        <f>'3'!AX52</f>
        <v>200</v>
      </c>
      <c r="AZ156" s="30">
        <f>'3'!AY52</f>
        <v>0</v>
      </c>
      <c r="BA156" s="30">
        <f>'3'!AZ52</f>
        <v>18</v>
      </c>
      <c r="BB156" s="30">
        <f>'3'!BA52</f>
        <v>12</v>
      </c>
      <c r="BC156" s="30">
        <f>'3'!BB52</f>
        <v>260</v>
      </c>
      <c r="BD156" s="30">
        <f>'3'!BC52</f>
        <v>247</v>
      </c>
      <c r="BE156" s="30">
        <f>'3'!BD52</f>
        <v>14</v>
      </c>
      <c r="BF156" s="30">
        <f>'3'!BE52</f>
        <v>15</v>
      </c>
      <c r="BG156" s="30">
        <f>'3'!BF52</f>
        <v>8</v>
      </c>
      <c r="BH156" s="30">
        <f>'3'!BG52</f>
        <v>9</v>
      </c>
      <c r="BI156" s="30">
        <f>'3'!BH52</f>
        <v>1</v>
      </c>
      <c r="BJ156" s="30">
        <f>'3'!BI52</f>
        <v>47</v>
      </c>
      <c r="BK156" s="30">
        <f>'3'!BJ52</f>
        <v>200</v>
      </c>
      <c r="BL156" s="30">
        <f>'3'!BK52</f>
        <v>96</v>
      </c>
      <c r="BM156" s="30">
        <f>'3'!BL52</f>
        <v>104</v>
      </c>
    </row>
    <row r="157" spans="1:65">
      <c r="A157" s="78">
        <f>'3'!A53</f>
        <v>42889</v>
      </c>
      <c r="B157" s="82" t="str">
        <f t="shared" si="2"/>
        <v>19:45:00</v>
      </c>
      <c r="C157" s="30" t="str">
        <f>'3'!B53</f>
        <v>19H45</v>
      </c>
      <c r="D157" s="30">
        <f>'3'!C53</f>
        <v>849</v>
      </c>
      <c r="E157" s="30">
        <f>'3'!D53</f>
        <v>881</v>
      </c>
      <c r="F157" s="30">
        <f>'3'!E53</f>
        <v>616</v>
      </c>
      <c r="G157" s="30">
        <f>'3'!F53</f>
        <v>60</v>
      </c>
      <c r="H157" s="30">
        <f>'3'!G53</f>
        <v>0</v>
      </c>
      <c r="I157" s="30">
        <f>'3'!H53</f>
        <v>21</v>
      </c>
      <c r="J157" s="30">
        <f>'3'!I53</f>
        <v>2346</v>
      </c>
      <c r="K157" s="30">
        <f>'3'!J53</f>
        <v>81</v>
      </c>
      <c r="L157" s="30">
        <f>'3'!K53</f>
        <v>478</v>
      </c>
      <c r="M157" s="30">
        <f>'3'!L53</f>
        <v>446</v>
      </c>
      <c r="N157" s="30">
        <f>'3'!M53</f>
        <v>260</v>
      </c>
      <c r="O157" s="30">
        <f>'3'!N53</f>
        <v>0</v>
      </c>
      <c r="P157" s="30">
        <f>'3'!O53</f>
        <v>16</v>
      </c>
      <c r="Q157" s="30">
        <f>'3'!P53</f>
        <v>15</v>
      </c>
      <c r="R157" s="30">
        <f>'3'!Q53</f>
        <v>9</v>
      </c>
      <c r="S157" s="30">
        <f>'3'!R53</f>
        <v>0</v>
      </c>
      <c r="T157" s="30">
        <f>'3'!S53</f>
        <v>1184</v>
      </c>
      <c r="U157" s="30">
        <f>'3'!T53</f>
        <v>40</v>
      </c>
      <c r="V157" s="30">
        <f>'3'!U53</f>
        <v>121</v>
      </c>
      <c r="W157" s="30">
        <f>'3'!V53</f>
        <v>6.83</v>
      </c>
      <c r="X157" s="30">
        <f>'3'!W53</f>
        <v>3.5</v>
      </c>
      <c r="Y157" s="30">
        <f>'3'!X53</f>
        <v>9.5</v>
      </c>
      <c r="Z157" s="30">
        <f>'3'!Y53</f>
        <v>5.2</v>
      </c>
      <c r="AA157" s="30">
        <f>'3'!Z53</f>
        <v>7.5</v>
      </c>
      <c r="AB157" s="30">
        <f>'3'!AA53</f>
        <v>3.1</v>
      </c>
      <c r="AC157" s="30">
        <f>'3'!AB53</f>
        <v>0</v>
      </c>
      <c r="AD157" s="30">
        <f>'3'!AC53</f>
        <v>0</v>
      </c>
      <c r="AE157" s="30">
        <f>'3'!AD53</f>
        <v>0</v>
      </c>
      <c r="AF157" s="30">
        <f>'3'!AE53</f>
        <v>0.85</v>
      </c>
      <c r="AG157" s="30">
        <f>'3'!AF53</f>
        <v>0</v>
      </c>
      <c r="AH157" s="30">
        <f>'3'!AG53</f>
        <v>0</v>
      </c>
      <c r="AI157" s="30">
        <f>'3'!AH53</f>
        <v>0.85</v>
      </c>
      <c r="AJ157" s="30">
        <f>'3'!AI53</f>
        <v>60</v>
      </c>
      <c r="AK157" s="30">
        <f>'3'!AJ53</f>
        <v>60.85</v>
      </c>
      <c r="AL157" s="30">
        <f>'3'!AK53</f>
        <v>150.87999999999997</v>
      </c>
      <c r="AM157" s="30">
        <f>'3'!AL53</f>
        <v>157.47999999999996</v>
      </c>
      <c r="AN157" s="30">
        <f>'3'!AM53</f>
        <v>96.629999999999967</v>
      </c>
      <c r="AO157" s="30">
        <f>'3'!AN53</f>
        <v>0</v>
      </c>
      <c r="AP157" s="30">
        <f>'3'!AO53</f>
        <v>0</v>
      </c>
      <c r="AQ157" s="30">
        <f>'3'!AP53</f>
        <v>157.47999999999996</v>
      </c>
      <c r="AR157" s="30">
        <f>'3'!AQ53</f>
        <v>5.9700000000000273</v>
      </c>
      <c r="AS157" s="30">
        <f>'3'!AR53</f>
        <v>0</v>
      </c>
      <c r="AT157" s="30">
        <f>'3'!AS53</f>
        <v>60.85</v>
      </c>
      <c r="AU157" s="30">
        <f>'3'!AT53</f>
        <v>96</v>
      </c>
      <c r="AV157" s="30">
        <f>'3'!AU53</f>
        <v>156.85</v>
      </c>
      <c r="AW157" s="30">
        <f>'3'!AV53</f>
        <v>0</v>
      </c>
      <c r="AX157" s="30">
        <f>'3'!AW53</f>
        <v>30</v>
      </c>
      <c r="AY157" s="30">
        <f>'3'!AX53</f>
        <v>200</v>
      </c>
      <c r="AZ157" s="30">
        <f>'3'!AY53</f>
        <v>0</v>
      </c>
      <c r="BA157" s="30">
        <f>'3'!AZ53</f>
        <v>18</v>
      </c>
      <c r="BB157" s="30">
        <f>'3'!BA53</f>
        <v>12</v>
      </c>
      <c r="BC157" s="30">
        <f>'3'!BB53</f>
        <v>260</v>
      </c>
      <c r="BD157" s="30">
        <f>'3'!BC53</f>
        <v>247</v>
      </c>
      <c r="BE157" s="30">
        <f>'3'!BD53</f>
        <v>14</v>
      </c>
      <c r="BF157" s="30">
        <f>'3'!BE53</f>
        <v>15</v>
      </c>
      <c r="BG157" s="30">
        <f>'3'!BF53</f>
        <v>8</v>
      </c>
      <c r="BH157" s="30">
        <f>'3'!BG53</f>
        <v>9</v>
      </c>
      <c r="BI157" s="30">
        <f>'3'!BH53</f>
        <v>1</v>
      </c>
      <c r="BJ157" s="30">
        <f>'3'!BI53</f>
        <v>47</v>
      </c>
      <c r="BK157" s="30">
        <f>'3'!BJ53</f>
        <v>200</v>
      </c>
      <c r="BL157" s="30">
        <f>'3'!BK53</f>
        <v>96</v>
      </c>
      <c r="BM157" s="30">
        <f>'3'!BL53</f>
        <v>104</v>
      </c>
    </row>
    <row r="158" spans="1:65">
      <c r="A158" s="78">
        <f>'3'!A54</f>
        <v>42889</v>
      </c>
      <c r="B158" s="82" t="str">
        <f t="shared" si="2"/>
        <v>20:00:00</v>
      </c>
      <c r="C158" s="30" t="str">
        <f>'3'!B54</f>
        <v>20H00</v>
      </c>
      <c r="D158" s="30">
        <f>'3'!C54</f>
        <v>875</v>
      </c>
      <c r="E158" s="30">
        <f>'3'!D54</f>
        <v>884</v>
      </c>
      <c r="F158" s="30">
        <f>'3'!E54</f>
        <v>614</v>
      </c>
      <c r="G158" s="30">
        <f>'3'!F54</f>
        <v>64</v>
      </c>
      <c r="H158" s="30">
        <f>'3'!G54</f>
        <v>0</v>
      </c>
      <c r="I158" s="30">
        <f>'3'!H54</f>
        <v>21</v>
      </c>
      <c r="J158" s="30">
        <f>'3'!I54</f>
        <v>2373</v>
      </c>
      <c r="K158" s="30">
        <f>'3'!J54</f>
        <v>85</v>
      </c>
      <c r="L158" s="30">
        <f>'3'!K54</f>
        <v>480</v>
      </c>
      <c r="M158" s="30">
        <f>'3'!L54</f>
        <v>442</v>
      </c>
      <c r="N158" s="30">
        <f>'3'!M54</f>
        <v>250</v>
      </c>
      <c r="O158" s="30">
        <f>'3'!N54</f>
        <v>0</v>
      </c>
      <c r="P158" s="30">
        <f>'3'!O54</f>
        <v>16</v>
      </c>
      <c r="Q158" s="30">
        <f>'3'!P54</f>
        <v>15</v>
      </c>
      <c r="R158" s="30">
        <f>'3'!Q54</f>
        <v>9</v>
      </c>
      <c r="S158" s="30">
        <f>'3'!R54</f>
        <v>0</v>
      </c>
      <c r="T158" s="30">
        <f>'3'!S54</f>
        <v>1172</v>
      </c>
      <c r="U158" s="30">
        <f>'3'!T54</f>
        <v>40</v>
      </c>
      <c r="V158" s="30">
        <f>'3'!U54</f>
        <v>125</v>
      </c>
      <c r="W158" s="30">
        <f>'3'!V54</f>
        <v>6.83</v>
      </c>
      <c r="X158" s="30">
        <f>'3'!W54</f>
        <v>3.5</v>
      </c>
      <c r="Y158" s="30">
        <f>'3'!X54</f>
        <v>9.5</v>
      </c>
      <c r="Z158" s="30">
        <f>'3'!Y54</f>
        <v>5.3</v>
      </c>
      <c r="AA158" s="30">
        <f>'3'!Z54</f>
        <v>7.7</v>
      </c>
      <c r="AB158" s="30">
        <f>'3'!AA54</f>
        <v>3.2</v>
      </c>
      <c r="AC158" s="30">
        <f>'3'!AB54</f>
        <v>0</v>
      </c>
      <c r="AD158" s="30">
        <f>'3'!AC54</f>
        <v>0</v>
      </c>
      <c r="AE158" s="30">
        <f>'3'!AD54</f>
        <v>0</v>
      </c>
      <c r="AF158" s="30">
        <f>'3'!AE54</f>
        <v>0.85</v>
      </c>
      <c r="AG158" s="30">
        <f>'3'!AF54</f>
        <v>0</v>
      </c>
      <c r="AH158" s="30">
        <f>'3'!AG54</f>
        <v>0</v>
      </c>
      <c r="AI158" s="30">
        <f>'3'!AH54</f>
        <v>0.85</v>
      </c>
      <c r="AJ158" s="30">
        <f>'3'!AI54</f>
        <v>60</v>
      </c>
      <c r="AK158" s="30">
        <f>'3'!AJ54</f>
        <v>60.85</v>
      </c>
      <c r="AL158" s="30">
        <f>'3'!AK54</f>
        <v>155.18</v>
      </c>
      <c r="AM158" s="30">
        <f>'3'!AL54</f>
        <v>161.88</v>
      </c>
      <c r="AN158" s="30">
        <f>'3'!AM54</f>
        <v>101.03</v>
      </c>
      <c r="AO158" s="30">
        <f>'3'!AN54</f>
        <v>0</v>
      </c>
      <c r="AP158" s="30">
        <f>'3'!AO54</f>
        <v>0</v>
      </c>
      <c r="AQ158" s="30">
        <f>'3'!AP54</f>
        <v>161.88</v>
      </c>
      <c r="AR158" s="30">
        <f>'3'!AQ54</f>
        <v>1.6699999999999875</v>
      </c>
      <c r="AS158" s="30">
        <f>'3'!AR54</f>
        <v>0</v>
      </c>
      <c r="AT158" s="30">
        <f>'3'!AS54</f>
        <v>60.85</v>
      </c>
      <c r="AU158" s="30">
        <f>'3'!AT54</f>
        <v>96</v>
      </c>
      <c r="AV158" s="30">
        <f>'3'!AU54</f>
        <v>156.85</v>
      </c>
      <c r="AW158" s="30">
        <f>'3'!AV54</f>
        <v>0</v>
      </c>
      <c r="AX158" s="30">
        <f>'3'!AW54</f>
        <v>30</v>
      </c>
      <c r="AY158" s="30">
        <f>'3'!AX54</f>
        <v>200</v>
      </c>
      <c r="AZ158" s="30">
        <f>'3'!AY54</f>
        <v>0</v>
      </c>
      <c r="BA158" s="30">
        <f>'3'!AZ54</f>
        <v>18</v>
      </c>
      <c r="BB158" s="30">
        <f>'3'!BA54</f>
        <v>12</v>
      </c>
      <c r="BC158" s="30">
        <f>'3'!BB54</f>
        <v>260</v>
      </c>
      <c r="BD158" s="30">
        <f>'3'!BC54</f>
        <v>247</v>
      </c>
      <c r="BE158" s="30">
        <f>'3'!BD54</f>
        <v>14</v>
      </c>
      <c r="BF158" s="30">
        <f>'3'!BE54</f>
        <v>15</v>
      </c>
      <c r="BG158" s="30">
        <f>'3'!BF54</f>
        <v>8</v>
      </c>
      <c r="BH158" s="30">
        <f>'3'!BG54</f>
        <v>9</v>
      </c>
      <c r="BI158" s="30">
        <f>'3'!BH54</f>
        <v>1</v>
      </c>
      <c r="BJ158" s="30">
        <f>'3'!BI54</f>
        <v>47</v>
      </c>
      <c r="BK158" s="30">
        <f>'3'!BJ54</f>
        <v>200</v>
      </c>
      <c r="BL158" s="30">
        <f>'3'!BK54</f>
        <v>96</v>
      </c>
      <c r="BM158" s="30">
        <f>'3'!BL54</f>
        <v>104</v>
      </c>
    </row>
    <row r="159" spans="1:65">
      <c r="A159" s="78">
        <f>'3'!A55</f>
        <v>42889</v>
      </c>
      <c r="B159" s="82" t="str">
        <f t="shared" si="2"/>
        <v>20:15:00</v>
      </c>
      <c r="C159" s="30" t="str">
        <f>'3'!B55</f>
        <v>20H15</v>
      </c>
      <c r="D159" s="30">
        <f>'3'!C55</f>
        <v>875</v>
      </c>
      <c r="E159" s="30">
        <f>'3'!D55</f>
        <v>884</v>
      </c>
      <c r="F159" s="30">
        <f>'3'!E55</f>
        <v>614</v>
      </c>
      <c r="G159" s="30">
        <f>'3'!F55</f>
        <v>64</v>
      </c>
      <c r="H159" s="30">
        <f>'3'!G55</f>
        <v>0</v>
      </c>
      <c r="I159" s="30">
        <f>'3'!H55</f>
        <v>21</v>
      </c>
      <c r="J159" s="30">
        <f>'3'!I55</f>
        <v>2373</v>
      </c>
      <c r="K159" s="30">
        <f>'3'!J55</f>
        <v>85</v>
      </c>
      <c r="L159" s="30">
        <f>'3'!K55</f>
        <v>480</v>
      </c>
      <c r="M159" s="30">
        <f>'3'!L55</f>
        <v>442</v>
      </c>
      <c r="N159" s="30">
        <f>'3'!M55</f>
        <v>250</v>
      </c>
      <c r="O159" s="30">
        <f>'3'!N55</f>
        <v>0</v>
      </c>
      <c r="P159" s="30">
        <f>'3'!O55</f>
        <v>16</v>
      </c>
      <c r="Q159" s="30">
        <f>'3'!P55</f>
        <v>15</v>
      </c>
      <c r="R159" s="30">
        <f>'3'!Q55</f>
        <v>9</v>
      </c>
      <c r="S159" s="30">
        <f>'3'!R55</f>
        <v>0</v>
      </c>
      <c r="T159" s="30">
        <f>'3'!S55</f>
        <v>1172</v>
      </c>
      <c r="U159" s="30">
        <f>'3'!T55</f>
        <v>40</v>
      </c>
      <c r="V159" s="30">
        <f>'3'!U55</f>
        <v>125</v>
      </c>
      <c r="W159" s="30">
        <f>'3'!V55</f>
        <v>6.83</v>
      </c>
      <c r="X159" s="30">
        <f>'3'!W55</f>
        <v>3.5</v>
      </c>
      <c r="Y159" s="30">
        <f>'3'!X55</f>
        <v>9.5</v>
      </c>
      <c r="Z159" s="30">
        <f>'3'!Y55</f>
        <v>5.3</v>
      </c>
      <c r="AA159" s="30">
        <f>'3'!Z55</f>
        <v>7.7</v>
      </c>
      <c r="AB159" s="30">
        <f>'3'!AA55</f>
        <v>3.2</v>
      </c>
      <c r="AC159" s="30">
        <f>'3'!AB55</f>
        <v>0</v>
      </c>
      <c r="AD159" s="30">
        <f>'3'!AC55</f>
        <v>0</v>
      </c>
      <c r="AE159" s="30">
        <f>'3'!AD55</f>
        <v>0</v>
      </c>
      <c r="AF159" s="30">
        <f>'3'!AE55</f>
        <v>0.85</v>
      </c>
      <c r="AG159" s="30">
        <f>'3'!AF55</f>
        <v>0</v>
      </c>
      <c r="AH159" s="30">
        <f>'3'!AG55</f>
        <v>0</v>
      </c>
      <c r="AI159" s="30">
        <f>'3'!AH55</f>
        <v>0.85</v>
      </c>
      <c r="AJ159" s="30">
        <f>'3'!AI55</f>
        <v>60</v>
      </c>
      <c r="AK159" s="30">
        <f>'3'!AJ55</f>
        <v>60.85</v>
      </c>
      <c r="AL159" s="30">
        <f>'3'!AK55</f>
        <v>155.18</v>
      </c>
      <c r="AM159" s="30">
        <f>'3'!AL55</f>
        <v>161.88</v>
      </c>
      <c r="AN159" s="30">
        <f>'3'!AM55</f>
        <v>101.03</v>
      </c>
      <c r="AO159" s="30">
        <f>'3'!AN55</f>
        <v>0</v>
      </c>
      <c r="AP159" s="30">
        <f>'3'!AO55</f>
        <v>0</v>
      </c>
      <c r="AQ159" s="30">
        <f>'3'!AP55</f>
        <v>161.88</v>
      </c>
      <c r="AR159" s="30">
        <f>'3'!AQ55</f>
        <v>1.6699999999999875</v>
      </c>
      <c r="AS159" s="30">
        <f>'3'!AR55</f>
        <v>0</v>
      </c>
      <c r="AT159" s="30">
        <f>'3'!AS55</f>
        <v>60.85</v>
      </c>
      <c r="AU159" s="30">
        <f>'3'!AT55</f>
        <v>96</v>
      </c>
      <c r="AV159" s="30">
        <f>'3'!AU55</f>
        <v>156.85</v>
      </c>
      <c r="AW159" s="30">
        <f>'3'!AV55</f>
        <v>0</v>
      </c>
      <c r="AX159" s="30">
        <f>'3'!AW55</f>
        <v>30</v>
      </c>
      <c r="AY159" s="30">
        <f>'3'!AX55</f>
        <v>200</v>
      </c>
      <c r="AZ159" s="30">
        <f>'3'!AY55</f>
        <v>0</v>
      </c>
      <c r="BA159" s="30">
        <f>'3'!AZ55</f>
        <v>18</v>
      </c>
      <c r="BB159" s="30">
        <f>'3'!BA55</f>
        <v>12</v>
      </c>
      <c r="BC159" s="30">
        <f>'3'!BB55</f>
        <v>260</v>
      </c>
      <c r="BD159" s="30">
        <f>'3'!BC55</f>
        <v>247</v>
      </c>
      <c r="BE159" s="30">
        <f>'3'!BD55</f>
        <v>14</v>
      </c>
      <c r="BF159" s="30">
        <f>'3'!BE55</f>
        <v>15</v>
      </c>
      <c r="BG159" s="30">
        <f>'3'!BF55</f>
        <v>8</v>
      </c>
      <c r="BH159" s="30">
        <f>'3'!BG55</f>
        <v>9</v>
      </c>
      <c r="BI159" s="30">
        <f>'3'!BH55</f>
        <v>1</v>
      </c>
      <c r="BJ159" s="30">
        <f>'3'!BI55</f>
        <v>47</v>
      </c>
      <c r="BK159" s="30">
        <f>'3'!BJ55</f>
        <v>200</v>
      </c>
      <c r="BL159" s="30">
        <f>'3'!BK55</f>
        <v>96</v>
      </c>
      <c r="BM159" s="30">
        <f>'3'!BL55</f>
        <v>104</v>
      </c>
    </row>
    <row r="160" spans="1:65">
      <c r="A160" s="78">
        <f>'3'!A56</f>
        <v>42889</v>
      </c>
      <c r="B160" s="82" t="str">
        <f t="shared" si="2"/>
        <v>20:30:00</v>
      </c>
      <c r="C160" s="30" t="str">
        <f>'3'!B56</f>
        <v>20H30</v>
      </c>
      <c r="D160" s="30">
        <f>'3'!C56</f>
        <v>867</v>
      </c>
      <c r="E160" s="30">
        <f>'3'!D56</f>
        <v>851</v>
      </c>
      <c r="F160" s="30">
        <f>'3'!E56</f>
        <v>605</v>
      </c>
      <c r="G160" s="30">
        <f>'3'!F56</f>
        <v>60</v>
      </c>
      <c r="H160" s="30">
        <f>'3'!G56</f>
        <v>0</v>
      </c>
      <c r="I160" s="30">
        <f>'3'!H56</f>
        <v>21</v>
      </c>
      <c r="J160" s="30">
        <f>'3'!I56</f>
        <v>2323</v>
      </c>
      <c r="K160" s="30">
        <f>'3'!J56</f>
        <v>81</v>
      </c>
      <c r="L160" s="30">
        <f>'3'!K56</f>
        <v>476</v>
      </c>
      <c r="M160" s="30">
        <f>'3'!L56</f>
        <v>446</v>
      </c>
      <c r="N160" s="30">
        <f>'3'!M56</f>
        <v>260</v>
      </c>
      <c r="O160" s="30">
        <f>'3'!N56</f>
        <v>0</v>
      </c>
      <c r="P160" s="30">
        <f>'3'!O56</f>
        <v>16</v>
      </c>
      <c r="Q160" s="30">
        <f>'3'!P56</f>
        <v>15</v>
      </c>
      <c r="R160" s="30">
        <f>'3'!Q56</f>
        <v>9</v>
      </c>
      <c r="S160" s="30">
        <f>'3'!R56</f>
        <v>0</v>
      </c>
      <c r="T160" s="30">
        <f>'3'!S56</f>
        <v>1182</v>
      </c>
      <c r="U160" s="30">
        <f>'3'!T56</f>
        <v>40</v>
      </c>
      <c r="V160" s="30">
        <f>'3'!U56</f>
        <v>121</v>
      </c>
      <c r="W160" s="30">
        <f>'3'!V56</f>
        <v>6.83</v>
      </c>
      <c r="X160" s="30">
        <f>'3'!W56</f>
        <v>3.5</v>
      </c>
      <c r="Y160" s="30">
        <f>'3'!X56</f>
        <v>9.5</v>
      </c>
      <c r="Z160" s="30">
        <f>'3'!Y56</f>
        <v>5.3</v>
      </c>
      <c r="AA160" s="30">
        <f>'3'!Z56</f>
        <v>7.7</v>
      </c>
      <c r="AB160" s="30">
        <f>'3'!AA56</f>
        <v>3.2</v>
      </c>
      <c r="AC160" s="30">
        <f>'3'!AB56</f>
        <v>0</v>
      </c>
      <c r="AD160" s="30">
        <f>'3'!AC56</f>
        <v>0</v>
      </c>
      <c r="AE160" s="30">
        <f>'3'!AD56</f>
        <v>0</v>
      </c>
      <c r="AF160" s="30">
        <f>'3'!AE56</f>
        <v>0.85</v>
      </c>
      <c r="AG160" s="30">
        <f>'3'!AF56</f>
        <v>0</v>
      </c>
      <c r="AH160" s="30">
        <f>'3'!AG56</f>
        <v>0</v>
      </c>
      <c r="AI160" s="30">
        <f>'3'!AH56</f>
        <v>0.85</v>
      </c>
      <c r="AJ160" s="30">
        <f>'3'!AI56</f>
        <v>60</v>
      </c>
      <c r="AK160" s="30">
        <f>'3'!AJ56</f>
        <v>60.85</v>
      </c>
      <c r="AL160" s="30">
        <f>'3'!AK56</f>
        <v>151.17999999999998</v>
      </c>
      <c r="AM160" s="30">
        <f>'3'!AL56</f>
        <v>157.87999999999997</v>
      </c>
      <c r="AN160" s="30">
        <f>'3'!AM56</f>
        <v>97.029999999999973</v>
      </c>
      <c r="AO160" s="30">
        <f>'3'!AN56</f>
        <v>0</v>
      </c>
      <c r="AP160" s="30">
        <f>'3'!AO56</f>
        <v>0</v>
      </c>
      <c r="AQ160" s="30">
        <f>'3'!AP56</f>
        <v>157.87999999999997</v>
      </c>
      <c r="AR160" s="30">
        <f>'3'!AQ56</f>
        <v>5.6700000000000159</v>
      </c>
      <c r="AS160" s="30">
        <f>'3'!AR56</f>
        <v>0</v>
      </c>
      <c r="AT160" s="30">
        <f>'3'!AS56</f>
        <v>60.85</v>
      </c>
      <c r="AU160" s="30">
        <f>'3'!AT56</f>
        <v>96</v>
      </c>
      <c r="AV160" s="30">
        <f>'3'!AU56</f>
        <v>156.85</v>
      </c>
      <c r="AW160" s="30">
        <f>'3'!AV56</f>
        <v>0</v>
      </c>
      <c r="AX160" s="30">
        <f>'3'!AW56</f>
        <v>30</v>
      </c>
      <c r="AY160" s="30">
        <f>'3'!AX56</f>
        <v>200</v>
      </c>
      <c r="AZ160" s="30">
        <f>'3'!AY56</f>
        <v>0</v>
      </c>
      <c r="BA160" s="30">
        <f>'3'!AZ56</f>
        <v>18</v>
      </c>
      <c r="BB160" s="30">
        <f>'3'!BA56</f>
        <v>12</v>
      </c>
      <c r="BC160" s="30">
        <f>'3'!BB56</f>
        <v>260</v>
      </c>
      <c r="BD160" s="30">
        <f>'3'!BC56</f>
        <v>247</v>
      </c>
      <c r="BE160" s="30">
        <f>'3'!BD56</f>
        <v>14</v>
      </c>
      <c r="BF160" s="30">
        <f>'3'!BE56</f>
        <v>15</v>
      </c>
      <c r="BG160" s="30">
        <f>'3'!BF56</f>
        <v>8</v>
      </c>
      <c r="BH160" s="30">
        <f>'3'!BG56</f>
        <v>9</v>
      </c>
      <c r="BI160" s="30">
        <f>'3'!BH56</f>
        <v>1</v>
      </c>
      <c r="BJ160" s="30">
        <f>'3'!BI56</f>
        <v>47</v>
      </c>
      <c r="BK160" s="30">
        <f>'3'!BJ56</f>
        <v>200</v>
      </c>
      <c r="BL160" s="30">
        <f>'3'!BK56</f>
        <v>96</v>
      </c>
      <c r="BM160" s="30">
        <f>'3'!BL56</f>
        <v>104</v>
      </c>
    </row>
    <row r="161" spans="1:65">
      <c r="A161" s="78">
        <f>'3'!A57</f>
        <v>42889</v>
      </c>
      <c r="B161" s="82" t="str">
        <f t="shared" si="2"/>
        <v>20:45:00</v>
      </c>
      <c r="C161" s="30" t="str">
        <f>'3'!B57</f>
        <v>20H45</v>
      </c>
      <c r="D161" s="30">
        <f>'3'!C57</f>
        <v>867</v>
      </c>
      <c r="E161" s="30">
        <f>'3'!D57</f>
        <v>851</v>
      </c>
      <c r="F161" s="30">
        <f>'3'!E57</f>
        <v>605</v>
      </c>
      <c r="G161" s="30">
        <f>'3'!F57</f>
        <v>60</v>
      </c>
      <c r="H161" s="30">
        <f>'3'!G57</f>
        <v>0</v>
      </c>
      <c r="I161" s="30">
        <f>'3'!H57</f>
        <v>21</v>
      </c>
      <c r="J161" s="30">
        <f>'3'!I57</f>
        <v>2323</v>
      </c>
      <c r="K161" s="30">
        <f>'3'!J57</f>
        <v>81</v>
      </c>
      <c r="L161" s="30">
        <f>'3'!K57</f>
        <v>476</v>
      </c>
      <c r="M161" s="30">
        <f>'3'!L57</f>
        <v>446</v>
      </c>
      <c r="N161" s="30">
        <f>'3'!M57</f>
        <v>260</v>
      </c>
      <c r="O161" s="30">
        <f>'3'!N57</f>
        <v>0</v>
      </c>
      <c r="P161" s="30">
        <f>'3'!O57</f>
        <v>16</v>
      </c>
      <c r="Q161" s="30">
        <f>'3'!P57</f>
        <v>15</v>
      </c>
      <c r="R161" s="30">
        <f>'3'!Q57</f>
        <v>9</v>
      </c>
      <c r="S161" s="30">
        <f>'3'!R57</f>
        <v>0</v>
      </c>
      <c r="T161" s="30">
        <f>'3'!S57</f>
        <v>1182</v>
      </c>
      <c r="U161" s="30">
        <f>'3'!T57</f>
        <v>40</v>
      </c>
      <c r="V161" s="30">
        <f>'3'!U57</f>
        <v>121</v>
      </c>
      <c r="W161" s="30">
        <f>'3'!V57</f>
        <v>6.83</v>
      </c>
      <c r="X161" s="30">
        <f>'3'!W57</f>
        <v>3.5</v>
      </c>
      <c r="Y161" s="30">
        <f>'3'!X57</f>
        <v>9.5</v>
      </c>
      <c r="Z161" s="30">
        <f>'3'!Y57</f>
        <v>5.3</v>
      </c>
      <c r="AA161" s="30">
        <f>'3'!Z57</f>
        <v>7.7</v>
      </c>
      <c r="AB161" s="30">
        <f>'3'!AA57</f>
        <v>3.2</v>
      </c>
      <c r="AC161" s="30">
        <f>'3'!AB57</f>
        <v>0</v>
      </c>
      <c r="AD161" s="30">
        <f>'3'!AC57</f>
        <v>0</v>
      </c>
      <c r="AE161" s="30">
        <f>'3'!AD57</f>
        <v>0</v>
      </c>
      <c r="AF161" s="30">
        <f>'3'!AE57</f>
        <v>0.85</v>
      </c>
      <c r="AG161" s="30">
        <f>'3'!AF57</f>
        <v>0</v>
      </c>
      <c r="AH161" s="30">
        <f>'3'!AG57</f>
        <v>0</v>
      </c>
      <c r="AI161" s="30">
        <f>'3'!AH57</f>
        <v>0.85</v>
      </c>
      <c r="AJ161" s="30">
        <f>'3'!AI57</f>
        <v>60</v>
      </c>
      <c r="AK161" s="30">
        <f>'3'!AJ57</f>
        <v>60.85</v>
      </c>
      <c r="AL161" s="30">
        <f>'3'!AK57</f>
        <v>151.17999999999998</v>
      </c>
      <c r="AM161" s="30">
        <f>'3'!AL57</f>
        <v>157.87999999999997</v>
      </c>
      <c r="AN161" s="30">
        <f>'3'!AM57</f>
        <v>97.029999999999973</v>
      </c>
      <c r="AO161" s="30">
        <f>'3'!AN57</f>
        <v>0</v>
      </c>
      <c r="AP161" s="30">
        <f>'3'!AO57</f>
        <v>0</v>
      </c>
      <c r="AQ161" s="30">
        <f>'3'!AP57</f>
        <v>157.87999999999997</v>
      </c>
      <c r="AR161" s="30">
        <f>'3'!AQ57</f>
        <v>5.6700000000000159</v>
      </c>
      <c r="AS161" s="30">
        <f>'3'!AR57</f>
        <v>0</v>
      </c>
      <c r="AT161" s="30">
        <f>'3'!AS57</f>
        <v>60.85</v>
      </c>
      <c r="AU161" s="30">
        <f>'3'!AT57</f>
        <v>96</v>
      </c>
      <c r="AV161" s="30">
        <f>'3'!AU57</f>
        <v>156.85</v>
      </c>
      <c r="AW161" s="30">
        <f>'3'!AV57</f>
        <v>0</v>
      </c>
      <c r="AX161" s="30">
        <f>'3'!AW57</f>
        <v>30</v>
      </c>
      <c r="AY161" s="30">
        <f>'3'!AX57</f>
        <v>200</v>
      </c>
      <c r="AZ161" s="30">
        <f>'3'!AY57</f>
        <v>0</v>
      </c>
      <c r="BA161" s="30">
        <f>'3'!AZ57</f>
        <v>18</v>
      </c>
      <c r="BB161" s="30">
        <f>'3'!BA57</f>
        <v>12</v>
      </c>
      <c r="BC161" s="30">
        <f>'3'!BB57</f>
        <v>260</v>
      </c>
      <c r="BD161" s="30">
        <f>'3'!BC57</f>
        <v>247</v>
      </c>
      <c r="BE161" s="30">
        <f>'3'!BD57</f>
        <v>14</v>
      </c>
      <c r="BF161" s="30">
        <f>'3'!BE57</f>
        <v>15</v>
      </c>
      <c r="BG161" s="30">
        <f>'3'!BF57</f>
        <v>8</v>
      </c>
      <c r="BH161" s="30">
        <f>'3'!BG57</f>
        <v>9</v>
      </c>
      <c r="BI161" s="30">
        <f>'3'!BH57</f>
        <v>1</v>
      </c>
      <c r="BJ161" s="30">
        <f>'3'!BI57</f>
        <v>47</v>
      </c>
      <c r="BK161" s="30">
        <f>'3'!BJ57</f>
        <v>200</v>
      </c>
      <c r="BL161" s="30">
        <f>'3'!BK57</f>
        <v>96</v>
      </c>
      <c r="BM161" s="30">
        <f>'3'!BL57</f>
        <v>104</v>
      </c>
    </row>
    <row r="162" spans="1:65">
      <c r="A162" s="78">
        <f>'3'!A58</f>
        <v>42889</v>
      </c>
      <c r="B162" s="82" t="str">
        <f t="shared" si="2"/>
        <v>21:00:00</v>
      </c>
      <c r="C162" s="30" t="str">
        <f>'3'!B58</f>
        <v>21H00</v>
      </c>
      <c r="D162" s="30">
        <f>'3'!C58</f>
        <v>861</v>
      </c>
      <c r="E162" s="30">
        <f>'3'!D58</f>
        <v>854</v>
      </c>
      <c r="F162" s="30">
        <f>'3'!E58</f>
        <v>604</v>
      </c>
      <c r="G162" s="30">
        <f>'3'!F58</f>
        <v>60</v>
      </c>
      <c r="H162" s="30">
        <f>'3'!G58</f>
        <v>0</v>
      </c>
      <c r="I162" s="30">
        <f>'3'!H58</f>
        <v>21</v>
      </c>
      <c r="J162" s="30">
        <f>'3'!I58</f>
        <v>2319</v>
      </c>
      <c r="K162" s="30">
        <f>'3'!J58</f>
        <v>81</v>
      </c>
      <c r="L162" s="30">
        <f>'3'!K58</f>
        <v>478</v>
      </c>
      <c r="M162" s="30">
        <f>'3'!L58</f>
        <v>442</v>
      </c>
      <c r="N162" s="30">
        <f>'3'!M58</f>
        <v>280</v>
      </c>
      <c r="O162" s="30">
        <f>'3'!N58</f>
        <v>0</v>
      </c>
      <c r="P162" s="30">
        <f>'3'!O58</f>
        <v>16</v>
      </c>
      <c r="Q162" s="30">
        <f>'3'!P58</f>
        <v>15</v>
      </c>
      <c r="R162" s="30">
        <f>'3'!Q58</f>
        <v>10</v>
      </c>
      <c r="S162" s="30">
        <f>'3'!R58</f>
        <v>0</v>
      </c>
      <c r="T162" s="30">
        <f>'3'!S58</f>
        <v>1200</v>
      </c>
      <c r="U162" s="30">
        <f>'3'!T58</f>
        <v>41</v>
      </c>
      <c r="V162" s="30">
        <f>'3'!U58</f>
        <v>122</v>
      </c>
      <c r="W162" s="30">
        <f>'3'!V58</f>
        <v>6.23</v>
      </c>
      <c r="X162" s="30">
        <f>'3'!W58</f>
        <v>3.5</v>
      </c>
      <c r="Y162" s="30">
        <f>'3'!X58</f>
        <v>9</v>
      </c>
      <c r="Z162" s="30">
        <f>'3'!Y58</f>
        <v>5.5</v>
      </c>
      <c r="AA162" s="30">
        <f>'3'!Z58</f>
        <v>7.7</v>
      </c>
      <c r="AB162" s="30">
        <f>'3'!AA58</f>
        <v>3.3</v>
      </c>
      <c r="AC162" s="30">
        <f>'3'!AB58</f>
        <v>0</v>
      </c>
      <c r="AD162" s="30">
        <f>'3'!AC58</f>
        <v>0</v>
      </c>
      <c r="AE162" s="30">
        <f>'3'!AD58</f>
        <v>0</v>
      </c>
      <c r="AF162" s="30">
        <f>'3'!AE58</f>
        <v>0.85</v>
      </c>
      <c r="AG162" s="30">
        <f>'3'!AF58</f>
        <v>0</v>
      </c>
      <c r="AH162" s="30">
        <f>'3'!AG58</f>
        <v>0</v>
      </c>
      <c r="AI162" s="30">
        <f>'3'!AH58</f>
        <v>0.85</v>
      </c>
      <c r="AJ162" s="30">
        <f>'3'!AI58</f>
        <v>60</v>
      </c>
      <c r="AK162" s="30">
        <f>'3'!AJ58</f>
        <v>60.85</v>
      </c>
      <c r="AL162" s="30">
        <f>'3'!AK58</f>
        <v>151.27999999999997</v>
      </c>
      <c r="AM162" s="30">
        <f>'3'!AL58</f>
        <v>158.07999999999998</v>
      </c>
      <c r="AN162" s="30">
        <f>'3'!AM58</f>
        <v>97.22999999999999</v>
      </c>
      <c r="AO162" s="30">
        <f>'3'!AN58</f>
        <v>0</v>
      </c>
      <c r="AP162" s="30">
        <f>'3'!AO58</f>
        <v>0</v>
      </c>
      <c r="AQ162" s="30">
        <f>'3'!AP58</f>
        <v>158.07999999999998</v>
      </c>
      <c r="AR162" s="30">
        <f>'3'!AQ58</f>
        <v>5.5700000000000216</v>
      </c>
      <c r="AS162" s="30">
        <f>'3'!AR58</f>
        <v>0</v>
      </c>
      <c r="AT162" s="30">
        <f>'3'!AS58</f>
        <v>60.85</v>
      </c>
      <c r="AU162" s="30">
        <f>'3'!AT58</f>
        <v>96</v>
      </c>
      <c r="AV162" s="30">
        <f>'3'!AU58</f>
        <v>156.85</v>
      </c>
      <c r="AW162" s="30">
        <f>'3'!AV58</f>
        <v>0</v>
      </c>
      <c r="AX162" s="30">
        <f>'3'!AW58</f>
        <v>30</v>
      </c>
      <c r="AY162" s="30">
        <f>'3'!AX58</f>
        <v>200</v>
      </c>
      <c r="AZ162" s="30">
        <f>'3'!AY58</f>
        <v>0</v>
      </c>
      <c r="BA162" s="30">
        <f>'3'!AZ58</f>
        <v>18</v>
      </c>
      <c r="BB162" s="30">
        <f>'3'!BA58</f>
        <v>12</v>
      </c>
      <c r="BC162" s="30">
        <f>'3'!BB58</f>
        <v>260</v>
      </c>
      <c r="BD162" s="30">
        <f>'3'!BC58</f>
        <v>247</v>
      </c>
      <c r="BE162" s="30">
        <f>'3'!BD58</f>
        <v>14</v>
      </c>
      <c r="BF162" s="30">
        <f>'3'!BE58</f>
        <v>15</v>
      </c>
      <c r="BG162" s="30">
        <f>'3'!BF58</f>
        <v>8</v>
      </c>
      <c r="BH162" s="30">
        <f>'3'!BG58</f>
        <v>9</v>
      </c>
      <c r="BI162" s="30">
        <f>'3'!BH58</f>
        <v>1</v>
      </c>
      <c r="BJ162" s="30">
        <f>'3'!BI58</f>
        <v>47</v>
      </c>
      <c r="BK162" s="30">
        <f>'3'!BJ58</f>
        <v>200</v>
      </c>
      <c r="BL162" s="30">
        <f>'3'!BK58</f>
        <v>96</v>
      </c>
      <c r="BM162" s="30">
        <f>'3'!BL58</f>
        <v>104</v>
      </c>
    </row>
    <row r="163" spans="1:65">
      <c r="A163" s="78">
        <f>'3'!A59</f>
        <v>42889</v>
      </c>
      <c r="B163" s="82" t="str">
        <f t="shared" si="2"/>
        <v>21:15:00</v>
      </c>
      <c r="C163" s="30" t="str">
        <f>'3'!B59</f>
        <v>21H15</v>
      </c>
      <c r="D163" s="30">
        <f>'3'!C59</f>
        <v>861</v>
      </c>
      <c r="E163" s="30">
        <f>'3'!D59</f>
        <v>854</v>
      </c>
      <c r="F163" s="30">
        <f>'3'!E59</f>
        <v>604</v>
      </c>
      <c r="G163" s="30">
        <f>'3'!F59</f>
        <v>60</v>
      </c>
      <c r="H163" s="30">
        <f>'3'!G59</f>
        <v>0</v>
      </c>
      <c r="I163" s="30">
        <f>'3'!H59</f>
        <v>21</v>
      </c>
      <c r="J163" s="30">
        <f>'3'!I59</f>
        <v>2319</v>
      </c>
      <c r="K163" s="30">
        <f>'3'!J59</f>
        <v>81</v>
      </c>
      <c r="L163" s="30">
        <f>'3'!K59</f>
        <v>478</v>
      </c>
      <c r="M163" s="30">
        <f>'3'!L59</f>
        <v>442</v>
      </c>
      <c r="N163" s="30">
        <f>'3'!M59</f>
        <v>280</v>
      </c>
      <c r="O163" s="30">
        <f>'3'!N59</f>
        <v>0</v>
      </c>
      <c r="P163" s="30">
        <f>'3'!O59</f>
        <v>16</v>
      </c>
      <c r="Q163" s="30">
        <f>'3'!P59</f>
        <v>15</v>
      </c>
      <c r="R163" s="30">
        <f>'3'!Q59</f>
        <v>10</v>
      </c>
      <c r="S163" s="30">
        <f>'3'!R59</f>
        <v>0</v>
      </c>
      <c r="T163" s="30">
        <f>'3'!S59</f>
        <v>1200</v>
      </c>
      <c r="U163" s="30">
        <f>'3'!T59</f>
        <v>41</v>
      </c>
      <c r="V163" s="30">
        <f>'3'!U59</f>
        <v>122</v>
      </c>
      <c r="W163" s="30">
        <f>'3'!V59</f>
        <v>6.23</v>
      </c>
      <c r="X163" s="30">
        <f>'3'!W59</f>
        <v>3.5</v>
      </c>
      <c r="Y163" s="30">
        <f>'3'!X59</f>
        <v>9</v>
      </c>
      <c r="Z163" s="30">
        <f>'3'!Y59</f>
        <v>5.5</v>
      </c>
      <c r="AA163" s="30">
        <f>'3'!Z59</f>
        <v>7.7</v>
      </c>
      <c r="AB163" s="30">
        <f>'3'!AA59</f>
        <v>3.3</v>
      </c>
      <c r="AC163" s="30">
        <f>'3'!AB59</f>
        <v>0</v>
      </c>
      <c r="AD163" s="30">
        <f>'3'!AC59</f>
        <v>0</v>
      </c>
      <c r="AE163" s="30">
        <f>'3'!AD59</f>
        <v>0</v>
      </c>
      <c r="AF163" s="30">
        <f>'3'!AE59</f>
        <v>0.85</v>
      </c>
      <c r="AG163" s="30">
        <f>'3'!AF59</f>
        <v>0</v>
      </c>
      <c r="AH163" s="30">
        <f>'3'!AG59</f>
        <v>0</v>
      </c>
      <c r="AI163" s="30">
        <f>'3'!AH59</f>
        <v>0.85</v>
      </c>
      <c r="AJ163" s="30">
        <f>'3'!AI59</f>
        <v>60</v>
      </c>
      <c r="AK163" s="30">
        <f>'3'!AJ59</f>
        <v>60.85</v>
      </c>
      <c r="AL163" s="30">
        <f>'3'!AK59</f>
        <v>151.27999999999997</v>
      </c>
      <c r="AM163" s="30">
        <f>'3'!AL59</f>
        <v>158.07999999999998</v>
      </c>
      <c r="AN163" s="30">
        <f>'3'!AM59</f>
        <v>97.22999999999999</v>
      </c>
      <c r="AO163" s="30">
        <f>'3'!AN59</f>
        <v>0</v>
      </c>
      <c r="AP163" s="30">
        <f>'3'!AO59</f>
        <v>0</v>
      </c>
      <c r="AQ163" s="30">
        <f>'3'!AP59</f>
        <v>158.07999999999998</v>
      </c>
      <c r="AR163" s="30">
        <f>'3'!AQ59</f>
        <v>5.5700000000000216</v>
      </c>
      <c r="AS163" s="30">
        <f>'3'!AR59</f>
        <v>0</v>
      </c>
      <c r="AT163" s="30">
        <f>'3'!AS59</f>
        <v>60.85</v>
      </c>
      <c r="AU163" s="30">
        <f>'3'!AT59</f>
        <v>96</v>
      </c>
      <c r="AV163" s="30">
        <f>'3'!AU59</f>
        <v>156.85</v>
      </c>
      <c r="AW163" s="30">
        <f>'3'!AV59</f>
        <v>0</v>
      </c>
      <c r="AX163" s="30">
        <f>'3'!AW59</f>
        <v>30</v>
      </c>
      <c r="AY163" s="30">
        <f>'3'!AX59</f>
        <v>200</v>
      </c>
      <c r="AZ163" s="30">
        <f>'3'!AY59</f>
        <v>0</v>
      </c>
      <c r="BA163" s="30">
        <f>'3'!AZ59</f>
        <v>18</v>
      </c>
      <c r="BB163" s="30">
        <f>'3'!BA59</f>
        <v>12</v>
      </c>
      <c r="BC163" s="30">
        <f>'3'!BB59</f>
        <v>260</v>
      </c>
      <c r="BD163" s="30">
        <f>'3'!BC59</f>
        <v>247</v>
      </c>
      <c r="BE163" s="30">
        <f>'3'!BD59</f>
        <v>14</v>
      </c>
      <c r="BF163" s="30">
        <f>'3'!BE59</f>
        <v>15</v>
      </c>
      <c r="BG163" s="30">
        <f>'3'!BF59</f>
        <v>8</v>
      </c>
      <c r="BH163" s="30">
        <f>'3'!BG59</f>
        <v>9</v>
      </c>
      <c r="BI163" s="30">
        <f>'3'!BH59</f>
        <v>1</v>
      </c>
      <c r="BJ163" s="30">
        <f>'3'!BI59</f>
        <v>47</v>
      </c>
      <c r="BK163" s="30">
        <f>'3'!BJ59</f>
        <v>200</v>
      </c>
      <c r="BL163" s="30">
        <f>'3'!BK59</f>
        <v>96</v>
      </c>
      <c r="BM163" s="30">
        <f>'3'!BL59</f>
        <v>104</v>
      </c>
    </row>
    <row r="164" spans="1:65">
      <c r="A164" s="78">
        <f>'3'!A60</f>
        <v>42889</v>
      </c>
      <c r="B164" s="82" t="str">
        <f t="shared" si="2"/>
        <v>21:30:00</v>
      </c>
      <c r="C164" s="30" t="str">
        <f>'3'!B60</f>
        <v>21H30</v>
      </c>
      <c r="D164" s="30">
        <f>'3'!C60</f>
        <v>847</v>
      </c>
      <c r="E164" s="30">
        <f>'3'!D60</f>
        <v>840</v>
      </c>
      <c r="F164" s="30">
        <f>'3'!E60</f>
        <v>581</v>
      </c>
      <c r="G164" s="30">
        <f>'3'!F60</f>
        <v>60</v>
      </c>
      <c r="H164" s="30">
        <f>'3'!G60</f>
        <v>0</v>
      </c>
      <c r="I164" s="30">
        <f>'3'!H60</f>
        <v>20</v>
      </c>
      <c r="J164" s="30">
        <f>'3'!I60</f>
        <v>2268</v>
      </c>
      <c r="K164" s="30">
        <f>'3'!J60</f>
        <v>80</v>
      </c>
      <c r="L164" s="30">
        <f>'3'!K60</f>
        <v>467</v>
      </c>
      <c r="M164" s="30">
        <f>'3'!L60</f>
        <v>442</v>
      </c>
      <c r="N164" s="30">
        <f>'3'!M60</f>
        <v>280</v>
      </c>
      <c r="O164" s="30">
        <f>'3'!N60</f>
        <v>0</v>
      </c>
      <c r="P164" s="30">
        <f>'3'!O60</f>
        <v>16</v>
      </c>
      <c r="Q164" s="30">
        <f>'3'!P60</f>
        <v>15</v>
      </c>
      <c r="R164" s="30">
        <f>'3'!Q60</f>
        <v>10</v>
      </c>
      <c r="S164" s="30">
        <f>'3'!R60</f>
        <v>0</v>
      </c>
      <c r="T164" s="30">
        <f>'3'!S60</f>
        <v>1189</v>
      </c>
      <c r="U164" s="30">
        <f>'3'!T60</f>
        <v>41</v>
      </c>
      <c r="V164" s="30">
        <f>'3'!U60</f>
        <v>121</v>
      </c>
      <c r="W164" s="30">
        <f>'3'!V60</f>
        <v>6.23</v>
      </c>
      <c r="X164" s="30">
        <f>'3'!W60</f>
        <v>3.5</v>
      </c>
      <c r="Y164" s="30">
        <f>'3'!X60</f>
        <v>9</v>
      </c>
      <c r="Z164" s="30">
        <f>'3'!Y60</f>
        <v>5.5</v>
      </c>
      <c r="AA164" s="30">
        <f>'3'!Z60</f>
        <v>7.7</v>
      </c>
      <c r="AB164" s="30">
        <f>'3'!AA60</f>
        <v>3.3</v>
      </c>
      <c r="AC164" s="30">
        <f>'3'!AB60</f>
        <v>0</v>
      </c>
      <c r="AD164" s="30">
        <f>'3'!AC60</f>
        <v>0</v>
      </c>
      <c r="AE164" s="30">
        <f>'3'!AD60</f>
        <v>0</v>
      </c>
      <c r="AF164" s="30">
        <f>'3'!AE60</f>
        <v>0.85</v>
      </c>
      <c r="AG164" s="30">
        <f>'3'!AF60</f>
        <v>0</v>
      </c>
      <c r="AH164" s="30">
        <f>'3'!AG60</f>
        <v>0</v>
      </c>
      <c r="AI164" s="30">
        <f>'3'!AH60</f>
        <v>0.85</v>
      </c>
      <c r="AJ164" s="30">
        <f>'3'!AI60</f>
        <v>60</v>
      </c>
      <c r="AK164" s="30">
        <f>'3'!AJ60</f>
        <v>60.85</v>
      </c>
      <c r="AL164" s="30">
        <f>'3'!AK60</f>
        <v>150.28</v>
      </c>
      <c r="AM164" s="30">
        <f>'3'!AL60</f>
        <v>157.08000000000001</v>
      </c>
      <c r="AN164" s="30">
        <f>'3'!AM60</f>
        <v>96.230000000000018</v>
      </c>
      <c r="AO164" s="30">
        <f>'3'!AN60</f>
        <v>0</v>
      </c>
      <c r="AP164" s="30">
        <f>'3'!AO60</f>
        <v>0</v>
      </c>
      <c r="AQ164" s="30">
        <f>'3'!AP60</f>
        <v>157.08000000000001</v>
      </c>
      <c r="AR164" s="30">
        <f>'3'!AQ60</f>
        <v>6.5699999999999932</v>
      </c>
      <c r="AS164" s="30">
        <f>'3'!AR60</f>
        <v>0</v>
      </c>
      <c r="AT164" s="30">
        <f>'3'!AS60</f>
        <v>60.85</v>
      </c>
      <c r="AU164" s="30">
        <f>'3'!AT60</f>
        <v>96</v>
      </c>
      <c r="AV164" s="30">
        <f>'3'!AU60</f>
        <v>156.85</v>
      </c>
      <c r="AW164" s="30">
        <f>'3'!AV60</f>
        <v>0</v>
      </c>
      <c r="AX164" s="30">
        <f>'3'!AW60</f>
        <v>30</v>
      </c>
      <c r="AY164" s="30">
        <f>'3'!AX60</f>
        <v>200</v>
      </c>
      <c r="AZ164" s="30">
        <f>'3'!AY60</f>
        <v>0</v>
      </c>
      <c r="BA164" s="30">
        <f>'3'!AZ60</f>
        <v>18</v>
      </c>
      <c r="BB164" s="30">
        <f>'3'!BA60</f>
        <v>12</v>
      </c>
      <c r="BC164" s="30">
        <f>'3'!BB60</f>
        <v>260</v>
      </c>
      <c r="BD164" s="30">
        <f>'3'!BC60</f>
        <v>247</v>
      </c>
      <c r="BE164" s="30">
        <f>'3'!BD60</f>
        <v>14</v>
      </c>
      <c r="BF164" s="30">
        <f>'3'!BE60</f>
        <v>15</v>
      </c>
      <c r="BG164" s="30">
        <f>'3'!BF60</f>
        <v>8</v>
      </c>
      <c r="BH164" s="30">
        <f>'3'!BG60</f>
        <v>9</v>
      </c>
      <c r="BI164" s="30">
        <f>'3'!BH60</f>
        <v>1</v>
      </c>
      <c r="BJ164" s="30">
        <f>'3'!BI60</f>
        <v>47</v>
      </c>
      <c r="BK164" s="30">
        <f>'3'!BJ60</f>
        <v>200</v>
      </c>
      <c r="BL164" s="30">
        <f>'3'!BK60</f>
        <v>96</v>
      </c>
      <c r="BM164" s="30">
        <f>'3'!BL60</f>
        <v>104</v>
      </c>
    </row>
    <row r="165" spans="1:65">
      <c r="A165" s="78">
        <f>'3'!A61</f>
        <v>42889</v>
      </c>
      <c r="B165" s="82" t="str">
        <f t="shared" si="2"/>
        <v>21:45:00</v>
      </c>
      <c r="C165" s="30" t="str">
        <f>'3'!B61</f>
        <v>21H45</v>
      </c>
      <c r="D165" s="30">
        <f>'3'!C61</f>
        <v>847</v>
      </c>
      <c r="E165" s="30">
        <f>'3'!D61</f>
        <v>840</v>
      </c>
      <c r="F165" s="30">
        <f>'3'!E61</f>
        <v>581</v>
      </c>
      <c r="G165" s="30">
        <f>'3'!F61</f>
        <v>60</v>
      </c>
      <c r="H165" s="30">
        <f>'3'!G61</f>
        <v>0</v>
      </c>
      <c r="I165" s="30">
        <f>'3'!H61</f>
        <v>20</v>
      </c>
      <c r="J165" s="30">
        <f>'3'!I61</f>
        <v>2268</v>
      </c>
      <c r="K165" s="30">
        <f>'3'!J61</f>
        <v>80</v>
      </c>
      <c r="L165" s="30">
        <f>'3'!K61</f>
        <v>467</v>
      </c>
      <c r="M165" s="30">
        <f>'3'!L61</f>
        <v>442</v>
      </c>
      <c r="N165" s="30">
        <f>'3'!M61</f>
        <v>280</v>
      </c>
      <c r="O165" s="30">
        <f>'3'!N61</f>
        <v>0</v>
      </c>
      <c r="P165" s="30">
        <f>'3'!O61</f>
        <v>16</v>
      </c>
      <c r="Q165" s="30">
        <f>'3'!P61</f>
        <v>15</v>
      </c>
      <c r="R165" s="30">
        <f>'3'!Q61</f>
        <v>10</v>
      </c>
      <c r="S165" s="30">
        <f>'3'!R61</f>
        <v>0</v>
      </c>
      <c r="T165" s="30">
        <f>'3'!S61</f>
        <v>1189</v>
      </c>
      <c r="U165" s="30">
        <f>'3'!T61</f>
        <v>41</v>
      </c>
      <c r="V165" s="30">
        <f>'3'!U61</f>
        <v>121</v>
      </c>
      <c r="W165" s="30">
        <f>'3'!V61</f>
        <v>6.23</v>
      </c>
      <c r="X165" s="30">
        <f>'3'!W61</f>
        <v>3.5</v>
      </c>
      <c r="Y165" s="30">
        <f>'3'!X61</f>
        <v>9</v>
      </c>
      <c r="Z165" s="30">
        <f>'3'!Y61</f>
        <v>5.5</v>
      </c>
      <c r="AA165" s="30">
        <f>'3'!Z61</f>
        <v>7.7</v>
      </c>
      <c r="AB165" s="30">
        <f>'3'!AA61</f>
        <v>3.3</v>
      </c>
      <c r="AC165" s="30">
        <f>'3'!AB61</f>
        <v>0</v>
      </c>
      <c r="AD165" s="30">
        <f>'3'!AC61</f>
        <v>0</v>
      </c>
      <c r="AE165" s="30">
        <f>'3'!AD61</f>
        <v>0</v>
      </c>
      <c r="AF165" s="30">
        <f>'3'!AE61</f>
        <v>0.85</v>
      </c>
      <c r="AG165" s="30">
        <f>'3'!AF61</f>
        <v>0</v>
      </c>
      <c r="AH165" s="30">
        <f>'3'!AG61</f>
        <v>0</v>
      </c>
      <c r="AI165" s="30">
        <f>'3'!AH61</f>
        <v>0.85</v>
      </c>
      <c r="AJ165" s="30">
        <f>'3'!AI61</f>
        <v>60</v>
      </c>
      <c r="AK165" s="30">
        <f>'3'!AJ61</f>
        <v>60.85</v>
      </c>
      <c r="AL165" s="30">
        <f>'3'!AK61</f>
        <v>150.28</v>
      </c>
      <c r="AM165" s="30">
        <f>'3'!AL61</f>
        <v>157.08000000000001</v>
      </c>
      <c r="AN165" s="30">
        <f>'3'!AM61</f>
        <v>96.230000000000018</v>
      </c>
      <c r="AO165" s="30">
        <f>'3'!AN61</f>
        <v>0</v>
      </c>
      <c r="AP165" s="30">
        <f>'3'!AO61</f>
        <v>0</v>
      </c>
      <c r="AQ165" s="30">
        <f>'3'!AP61</f>
        <v>157.08000000000001</v>
      </c>
      <c r="AR165" s="30">
        <f>'3'!AQ61</f>
        <v>6.5699999999999932</v>
      </c>
      <c r="AS165" s="30">
        <f>'3'!AR61</f>
        <v>0</v>
      </c>
      <c r="AT165" s="30">
        <f>'3'!AS61</f>
        <v>60.85</v>
      </c>
      <c r="AU165" s="30">
        <f>'3'!AT61</f>
        <v>96</v>
      </c>
      <c r="AV165" s="30">
        <f>'3'!AU61</f>
        <v>156.85</v>
      </c>
      <c r="AW165" s="30">
        <f>'3'!AV61</f>
        <v>0</v>
      </c>
      <c r="AX165" s="30">
        <f>'3'!AW61</f>
        <v>30</v>
      </c>
      <c r="AY165" s="30">
        <f>'3'!AX61</f>
        <v>200</v>
      </c>
      <c r="AZ165" s="30">
        <f>'3'!AY61</f>
        <v>0</v>
      </c>
      <c r="BA165" s="30">
        <f>'3'!AZ61</f>
        <v>18</v>
      </c>
      <c r="BB165" s="30">
        <f>'3'!BA61</f>
        <v>12</v>
      </c>
      <c r="BC165" s="30">
        <f>'3'!BB61</f>
        <v>260</v>
      </c>
      <c r="BD165" s="30">
        <f>'3'!BC61</f>
        <v>247</v>
      </c>
      <c r="BE165" s="30">
        <f>'3'!BD61</f>
        <v>14</v>
      </c>
      <c r="BF165" s="30">
        <f>'3'!BE61</f>
        <v>15</v>
      </c>
      <c r="BG165" s="30">
        <f>'3'!BF61</f>
        <v>8</v>
      </c>
      <c r="BH165" s="30">
        <f>'3'!BG61</f>
        <v>9</v>
      </c>
      <c r="BI165" s="30">
        <f>'3'!BH61</f>
        <v>1</v>
      </c>
      <c r="BJ165" s="30">
        <f>'3'!BI61</f>
        <v>47</v>
      </c>
      <c r="BK165" s="30">
        <f>'3'!BJ61</f>
        <v>200</v>
      </c>
      <c r="BL165" s="30">
        <f>'3'!BK61</f>
        <v>96</v>
      </c>
      <c r="BM165" s="30">
        <f>'3'!BL61</f>
        <v>104</v>
      </c>
    </row>
    <row r="166" spans="1:65">
      <c r="A166" s="78">
        <f>'3'!A62</f>
        <v>42889</v>
      </c>
      <c r="B166" s="82" t="str">
        <f t="shared" si="2"/>
        <v>22:00:00</v>
      </c>
      <c r="C166" s="30" t="str">
        <f>'3'!B62</f>
        <v>22H00</v>
      </c>
      <c r="D166" s="30">
        <f>'3'!C62</f>
        <v>830</v>
      </c>
      <c r="E166" s="30">
        <f>'3'!D62</f>
        <v>801</v>
      </c>
      <c r="F166" s="30">
        <f>'3'!E62</f>
        <v>575</v>
      </c>
      <c r="G166" s="30">
        <f>'3'!F62</f>
        <v>57</v>
      </c>
      <c r="H166" s="30">
        <f>'3'!G62</f>
        <v>0</v>
      </c>
      <c r="I166" s="30">
        <f>'3'!H62</f>
        <v>20</v>
      </c>
      <c r="J166" s="30">
        <f>'3'!I62</f>
        <v>2206</v>
      </c>
      <c r="K166" s="30">
        <f>'3'!J62</f>
        <v>77</v>
      </c>
      <c r="L166" s="30">
        <f>'3'!K62</f>
        <v>449</v>
      </c>
      <c r="M166" s="30">
        <f>'3'!L62</f>
        <v>416</v>
      </c>
      <c r="N166" s="30">
        <f>'3'!M62</f>
        <v>230</v>
      </c>
      <c r="O166" s="30">
        <f>'3'!N62</f>
        <v>0</v>
      </c>
      <c r="P166" s="30">
        <f>'3'!O62</f>
        <v>15</v>
      </c>
      <c r="Q166" s="30">
        <f>'3'!P62</f>
        <v>13</v>
      </c>
      <c r="R166" s="30">
        <f>'3'!Q62</f>
        <v>8</v>
      </c>
      <c r="S166" s="30">
        <f>'3'!R62</f>
        <v>0</v>
      </c>
      <c r="T166" s="30">
        <f>'3'!S62</f>
        <v>1095</v>
      </c>
      <c r="U166" s="30">
        <f>'3'!T62</f>
        <v>36</v>
      </c>
      <c r="V166" s="30">
        <f>'3'!U62</f>
        <v>113</v>
      </c>
      <c r="W166" s="30">
        <f>'3'!V62</f>
        <v>5.62</v>
      </c>
      <c r="X166" s="30">
        <f>'3'!W62</f>
        <v>3.5</v>
      </c>
      <c r="Y166" s="30">
        <f>'3'!X62</f>
        <v>8.5</v>
      </c>
      <c r="Z166" s="30">
        <f>'3'!Y62</f>
        <v>5</v>
      </c>
      <c r="AA166" s="30">
        <f>'3'!Z62</f>
        <v>5.7</v>
      </c>
      <c r="AB166" s="30">
        <f>'3'!AA62</f>
        <v>3.3</v>
      </c>
      <c r="AC166" s="30">
        <f>'3'!AB62</f>
        <v>0</v>
      </c>
      <c r="AD166" s="30">
        <f>'3'!AC62</f>
        <v>0</v>
      </c>
      <c r="AE166" s="30">
        <f>'3'!AD62</f>
        <v>0</v>
      </c>
      <c r="AF166" s="30">
        <f>'3'!AE62</f>
        <v>0.82499999999999996</v>
      </c>
      <c r="AG166" s="30">
        <f>'3'!AF62</f>
        <v>0</v>
      </c>
      <c r="AH166" s="30">
        <f>'3'!AG62</f>
        <v>0</v>
      </c>
      <c r="AI166" s="30">
        <f>'3'!AH62</f>
        <v>0.82499999999999996</v>
      </c>
      <c r="AJ166" s="30">
        <f>'3'!AI62</f>
        <v>60</v>
      </c>
      <c r="AK166" s="30">
        <f>'3'!AJ62</f>
        <v>60.825000000000003</v>
      </c>
      <c r="AL166" s="30">
        <f>'3'!AK62</f>
        <v>138.64499999999998</v>
      </c>
      <c r="AM166" s="30">
        <f>'3'!AL62</f>
        <v>145.44499999999999</v>
      </c>
      <c r="AN166" s="30">
        <f>'3'!AM62</f>
        <v>84.61999999999999</v>
      </c>
      <c r="AO166" s="30">
        <f>'3'!AN62</f>
        <v>0</v>
      </c>
      <c r="AP166" s="30">
        <f>'3'!AO62</f>
        <v>0</v>
      </c>
      <c r="AQ166" s="30">
        <f>'3'!AP62</f>
        <v>145.44499999999999</v>
      </c>
      <c r="AR166" s="30">
        <f>'3'!AQ62</f>
        <v>18.180000000000007</v>
      </c>
      <c r="AS166" s="30">
        <f>'3'!AR62</f>
        <v>0</v>
      </c>
      <c r="AT166" s="30">
        <f>'3'!AS62</f>
        <v>60.825000000000003</v>
      </c>
      <c r="AU166" s="30">
        <f>'3'!AT62</f>
        <v>96</v>
      </c>
      <c r="AV166" s="30">
        <f>'3'!AU62</f>
        <v>156.82499999999999</v>
      </c>
      <c r="AW166" s="30">
        <f>'3'!AV62</f>
        <v>0</v>
      </c>
      <c r="AX166" s="30">
        <f>'3'!AW62</f>
        <v>30</v>
      </c>
      <c r="AY166" s="30">
        <f>'3'!AX62</f>
        <v>200</v>
      </c>
      <c r="AZ166" s="30">
        <f>'3'!AY62</f>
        <v>0</v>
      </c>
      <c r="BA166" s="30">
        <f>'3'!AZ62</f>
        <v>18</v>
      </c>
      <c r="BB166" s="30">
        <f>'3'!BA62</f>
        <v>12</v>
      </c>
      <c r="BC166" s="30">
        <f>'3'!BB62</f>
        <v>260</v>
      </c>
      <c r="BD166" s="30">
        <f>'3'!BC62</f>
        <v>247</v>
      </c>
      <c r="BE166" s="30">
        <f>'3'!BD62</f>
        <v>14</v>
      </c>
      <c r="BF166" s="30">
        <f>'3'!BE62</f>
        <v>15</v>
      </c>
      <c r="BG166" s="30">
        <f>'3'!BF62</f>
        <v>8</v>
      </c>
      <c r="BH166" s="30">
        <f>'3'!BG62</f>
        <v>9</v>
      </c>
      <c r="BI166" s="30">
        <f>'3'!BH62</f>
        <v>1</v>
      </c>
      <c r="BJ166" s="30">
        <f>'3'!BI62</f>
        <v>47</v>
      </c>
      <c r="BK166" s="30">
        <f>'3'!BJ62</f>
        <v>200</v>
      </c>
      <c r="BL166" s="30">
        <f>'3'!BK62</f>
        <v>96</v>
      </c>
      <c r="BM166" s="30">
        <f>'3'!BL62</f>
        <v>104</v>
      </c>
    </row>
    <row r="167" spans="1:65">
      <c r="A167" s="78">
        <f>'3'!A63</f>
        <v>42889</v>
      </c>
      <c r="B167" s="82" t="str">
        <f t="shared" si="2"/>
        <v>22:30:00</v>
      </c>
      <c r="C167" s="30" t="str">
        <f>'3'!B63</f>
        <v>22H30</v>
      </c>
      <c r="D167" s="30">
        <f>'3'!C63</f>
        <v>777</v>
      </c>
      <c r="E167" s="30">
        <f>'3'!D63</f>
        <v>756</v>
      </c>
      <c r="F167" s="30">
        <f>'3'!E63</f>
        <v>524</v>
      </c>
      <c r="G167" s="30">
        <f>'3'!F63</f>
        <v>53</v>
      </c>
      <c r="H167" s="30">
        <f>'3'!G63</f>
        <v>0</v>
      </c>
      <c r="I167" s="30">
        <f>'3'!H63</f>
        <v>17</v>
      </c>
      <c r="J167" s="30">
        <f>'3'!I63</f>
        <v>2057</v>
      </c>
      <c r="K167" s="30">
        <f>'3'!J63</f>
        <v>70</v>
      </c>
      <c r="L167" s="30">
        <f>'3'!K63</f>
        <v>430</v>
      </c>
      <c r="M167" s="30">
        <f>'3'!L63</f>
        <v>412</v>
      </c>
      <c r="N167" s="30">
        <f>'3'!M63</f>
        <v>250</v>
      </c>
      <c r="O167" s="30">
        <f>'3'!N63</f>
        <v>0</v>
      </c>
      <c r="P167" s="30">
        <f>'3'!O63</f>
        <v>15</v>
      </c>
      <c r="Q167" s="30">
        <f>'3'!P63</f>
        <v>13</v>
      </c>
      <c r="R167" s="30">
        <f>'3'!Q63</f>
        <v>9</v>
      </c>
      <c r="S167" s="30">
        <f>'3'!R63</f>
        <v>0</v>
      </c>
      <c r="T167" s="30">
        <f>'3'!S63</f>
        <v>1092</v>
      </c>
      <c r="U167" s="30">
        <f>'3'!T63</f>
        <v>37</v>
      </c>
      <c r="V167" s="30">
        <f>'3'!U63</f>
        <v>107</v>
      </c>
      <c r="W167" s="30">
        <f>'3'!V63</f>
        <v>5.62</v>
      </c>
      <c r="X167" s="30">
        <f>'3'!W63</f>
        <v>3.5</v>
      </c>
      <c r="Y167" s="30">
        <f>'3'!X63</f>
        <v>8.5</v>
      </c>
      <c r="Z167" s="30">
        <f>'3'!Y63</f>
        <v>5</v>
      </c>
      <c r="AA167" s="30">
        <f>'3'!Z63</f>
        <v>5.7</v>
      </c>
      <c r="AB167" s="30">
        <f>'3'!AA63</f>
        <v>3.3</v>
      </c>
      <c r="AC167" s="30">
        <f>'3'!AB63</f>
        <v>0</v>
      </c>
      <c r="AD167" s="30">
        <f>'3'!AC63</f>
        <v>0</v>
      </c>
      <c r="AE167" s="30">
        <f>'3'!AD63</f>
        <v>0</v>
      </c>
      <c r="AF167" s="30">
        <f>'3'!AE63</f>
        <v>0.82499999999999996</v>
      </c>
      <c r="AG167" s="30">
        <f>'3'!AF63</f>
        <v>0</v>
      </c>
      <c r="AH167" s="30">
        <f>'3'!AG63</f>
        <v>0</v>
      </c>
      <c r="AI167" s="30">
        <f>'3'!AH63</f>
        <v>0.82499999999999996</v>
      </c>
      <c r="AJ167" s="30">
        <f>'3'!AI63</f>
        <v>60</v>
      </c>
      <c r="AK167" s="30">
        <f>'3'!AJ63</f>
        <v>60.825000000000003</v>
      </c>
      <c r="AL167" s="30">
        <f>'3'!AK63</f>
        <v>132.64500000000001</v>
      </c>
      <c r="AM167" s="30">
        <f>'3'!AL63</f>
        <v>139.44500000000002</v>
      </c>
      <c r="AN167" s="30">
        <f>'3'!AM63</f>
        <v>78.620000000000019</v>
      </c>
      <c r="AO167" s="30">
        <f>'3'!AN63</f>
        <v>0</v>
      </c>
      <c r="AP167" s="30">
        <f>'3'!AO63</f>
        <v>0</v>
      </c>
      <c r="AQ167" s="30">
        <f>'3'!AP63</f>
        <v>139.44500000000002</v>
      </c>
      <c r="AR167" s="30">
        <f>'3'!AQ63</f>
        <v>24.179999999999978</v>
      </c>
      <c r="AS167" s="30">
        <f>'3'!AR63</f>
        <v>0</v>
      </c>
      <c r="AT167" s="30">
        <f>'3'!AS63</f>
        <v>60.825000000000003</v>
      </c>
      <c r="AU167" s="30">
        <f>'3'!AT63</f>
        <v>96</v>
      </c>
      <c r="AV167" s="30">
        <f>'3'!AU63</f>
        <v>156.82499999999999</v>
      </c>
      <c r="AW167" s="30">
        <f>'3'!AV63</f>
        <v>0</v>
      </c>
      <c r="AX167" s="30">
        <f>'3'!AW63</f>
        <v>30</v>
      </c>
      <c r="AY167" s="30">
        <f>'3'!AX63</f>
        <v>200</v>
      </c>
      <c r="AZ167" s="30">
        <f>'3'!AY63</f>
        <v>0</v>
      </c>
      <c r="BA167" s="30">
        <f>'3'!AZ63</f>
        <v>18</v>
      </c>
      <c r="BB167" s="30">
        <f>'3'!BA63</f>
        <v>12</v>
      </c>
      <c r="BC167" s="30">
        <f>'3'!BB63</f>
        <v>260</v>
      </c>
      <c r="BD167" s="30">
        <f>'3'!BC63</f>
        <v>247</v>
      </c>
      <c r="BE167" s="30">
        <f>'3'!BD63</f>
        <v>14</v>
      </c>
      <c r="BF167" s="30">
        <f>'3'!BE63</f>
        <v>15</v>
      </c>
      <c r="BG167" s="30">
        <f>'3'!BF63</f>
        <v>8</v>
      </c>
      <c r="BH167" s="30">
        <f>'3'!BG63</f>
        <v>9</v>
      </c>
      <c r="BI167" s="30">
        <f>'3'!BH63</f>
        <v>1</v>
      </c>
      <c r="BJ167" s="30">
        <f>'3'!BI63</f>
        <v>47</v>
      </c>
      <c r="BK167" s="30">
        <f>'3'!BJ63</f>
        <v>200</v>
      </c>
      <c r="BL167" s="30">
        <f>'3'!BK63</f>
        <v>96</v>
      </c>
      <c r="BM167" s="30">
        <f>'3'!BL63</f>
        <v>104</v>
      </c>
    </row>
    <row r="168" spans="1:65">
      <c r="A168" s="78">
        <f>'3'!A64</f>
        <v>42889</v>
      </c>
      <c r="B168" s="82" t="str">
        <f t="shared" si="2"/>
        <v>23:00:00</v>
      </c>
      <c r="C168" s="30" t="str">
        <f>'3'!B64</f>
        <v>23H00</v>
      </c>
      <c r="D168" s="30">
        <f>'3'!C64</f>
        <v>740</v>
      </c>
      <c r="E168" s="30">
        <f>'3'!D64</f>
        <v>727</v>
      </c>
      <c r="F168" s="30">
        <f>'3'!E64</f>
        <v>507</v>
      </c>
      <c r="G168" s="30">
        <f>'3'!F64</f>
        <v>50</v>
      </c>
      <c r="H168" s="30">
        <f>'3'!G64</f>
        <v>0</v>
      </c>
      <c r="I168" s="30">
        <f>'3'!H64</f>
        <v>17</v>
      </c>
      <c r="J168" s="30">
        <f>'3'!I64</f>
        <v>1974</v>
      </c>
      <c r="K168" s="30">
        <f>'3'!J64</f>
        <v>67</v>
      </c>
      <c r="L168" s="30">
        <f>'3'!K64</f>
        <v>428</v>
      </c>
      <c r="M168" s="30">
        <f>'3'!L64</f>
        <v>410</v>
      </c>
      <c r="N168" s="30">
        <f>'3'!M64</f>
        <v>280</v>
      </c>
      <c r="O168" s="30">
        <f>'3'!N64</f>
        <v>0</v>
      </c>
      <c r="P168" s="30">
        <f>'3'!O64</f>
        <v>14</v>
      </c>
      <c r="Q168" s="30">
        <f>'3'!P64</f>
        <v>13</v>
      </c>
      <c r="R168" s="30">
        <f>'3'!Q64</f>
        <v>9</v>
      </c>
      <c r="S168" s="30">
        <f>'3'!R64</f>
        <v>0</v>
      </c>
      <c r="T168" s="30">
        <f>'3'!S64</f>
        <v>1118</v>
      </c>
      <c r="U168" s="30">
        <f>'3'!T64</f>
        <v>36</v>
      </c>
      <c r="V168" s="30">
        <f>'3'!U64</f>
        <v>103</v>
      </c>
      <c r="W168" s="30">
        <f>'3'!V64</f>
        <v>5.01</v>
      </c>
      <c r="X168" s="30">
        <f>'3'!W64</f>
        <v>3.5</v>
      </c>
      <c r="Y168" s="30">
        <f>'3'!X64</f>
        <v>8.5</v>
      </c>
      <c r="Z168" s="30">
        <f>'3'!Y64</f>
        <v>4.7</v>
      </c>
      <c r="AA168" s="30">
        <f>'3'!Z64</f>
        <v>5.2</v>
      </c>
      <c r="AB168" s="30">
        <f>'3'!AA64</f>
        <v>2.9</v>
      </c>
      <c r="AC168" s="30">
        <f>'3'!AB64</f>
        <v>0</v>
      </c>
      <c r="AD168" s="30">
        <f>'3'!AC64</f>
        <v>0</v>
      </c>
      <c r="AE168" s="30">
        <f>'3'!AD64</f>
        <v>0</v>
      </c>
      <c r="AF168" s="30">
        <f>'3'!AE64</f>
        <v>0.82499999999999996</v>
      </c>
      <c r="AG168" s="30">
        <f>'3'!AF64</f>
        <v>0</v>
      </c>
      <c r="AH168" s="30">
        <f>'3'!AG64</f>
        <v>0</v>
      </c>
      <c r="AI168" s="30">
        <f>'3'!AH64</f>
        <v>0.82499999999999996</v>
      </c>
      <c r="AJ168" s="30">
        <f>'3'!AI64</f>
        <v>60</v>
      </c>
      <c r="AK168" s="30">
        <f>'3'!AJ64</f>
        <v>60.825000000000003</v>
      </c>
      <c r="AL168" s="30">
        <f>'3'!AK64</f>
        <v>127.23500000000001</v>
      </c>
      <c r="AM168" s="30">
        <f>'3'!AL64</f>
        <v>133.63500000000002</v>
      </c>
      <c r="AN168" s="30">
        <f>'3'!AM64</f>
        <v>72.810000000000016</v>
      </c>
      <c r="AO168" s="30">
        <f>'3'!AN64</f>
        <v>0</v>
      </c>
      <c r="AP168" s="30">
        <f>'3'!AO64</f>
        <v>0</v>
      </c>
      <c r="AQ168" s="30">
        <f>'3'!AP64</f>
        <v>133.63500000000002</v>
      </c>
      <c r="AR168" s="30">
        <f>'3'!AQ64</f>
        <v>29.589999999999975</v>
      </c>
      <c r="AS168" s="30">
        <f>'3'!AR64</f>
        <v>0</v>
      </c>
      <c r="AT168" s="30">
        <f>'3'!AS64</f>
        <v>60.825000000000003</v>
      </c>
      <c r="AU168" s="30">
        <f>'3'!AT64</f>
        <v>96</v>
      </c>
      <c r="AV168" s="30">
        <f>'3'!AU64</f>
        <v>156.82499999999999</v>
      </c>
      <c r="AW168" s="30">
        <f>'3'!AV64</f>
        <v>0</v>
      </c>
      <c r="AX168" s="30">
        <f>'3'!AW64</f>
        <v>30</v>
      </c>
      <c r="AY168" s="30">
        <f>'3'!AX64</f>
        <v>200</v>
      </c>
      <c r="AZ168" s="30">
        <f>'3'!AY64</f>
        <v>0</v>
      </c>
      <c r="BA168" s="30">
        <f>'3'!AZ64</f>
        <v>18</v>
      </c>
      <c r="BB168" s="30">
        <f>'3'!BA64</f>
        <v>12</v>
      </c>
      <c r="BC168" s="30">
        <f>'3'!BB64</f>
        <v>260</v>
      </c>
      <c r="BD168" s="30">
        <f>'3'!BC64</f>
        <v>247</v>
      </c>
      <c r="BE168" s="30">
        <f>'3'!BD64</f>
        <v>14</v>
      </c>
      <c r="BF168" s="30">
        <f>'3'!BE64</f>
        <v>15</v>
      </c>
      <c r="BG168" s="30">
        <f>'3'!BF64</f>
        <v>8</v>
      </c>
      <c r="BH168" s="30">
        <f>'3'!BG64</f>
        <v>9</v>
      </c>
      <c r="BI168" s="30">
        <f>'3'!BH64</f>
        <v>1</v>
      </c>
      <c r="BJ168" s="30">
        <f>'3'!BI64</f>
        <v>47</v>
      </c>
      <c r="BK168" s="30">
        <f>'3'!BJ64</f>
        <v>200</v>
      </c>
      <c r="BL168" s="30">
        <f>'3'!BK64</f>
        <v>96</v>
      </c>
      <c r="BM168" s="30">
        <f>'3'!BL64</f>
        <v>104</v>
      </c>
    </row>
    <row r="169" spans="1:65">
      <c r="A169" s="78">
        <f>'3'!A65</f>
        <v>42889</v>
      </c>
      <c r="B169" s="82" t="str">
        <f t="shared" si="2"/>
        <v>23:30:00</v>
      </c>
      <c r="C169" s="30" t="str">
        <f>'3'!B65</f>
        <v>23H30</v>
      </c>
      <c r="D169" s="30">
        <f>'3'!C65</f>
        <v>707</v>
      </c>
      <c r="E169" s="30">
        <f>'3'!D65</f>
        <v>695</v>
      </c>
      <c r="F169" s="30">
        <f>'3'!E65</f>
        <v>470</v>
      </c>
      <c r="G169" s="30">
        <f>'3'!F65</f>
        <v>48</v>
      </c>
      <c r="H169" s="30">
        <f>'3'!G65</f>
        <v>0</v>
      </c>
      <c r="I169" s="30">
        <f>'3'!H65</f>
        <v>16</v>
      </c>
      <c r="J169" s="30">
        <f>'3'!I65</f>
        <v>1872</v>
      </c>
      <c r="K169" s="30">
        <f>'3'!J65</f>
        <v>64</v>
      </c>
      <c r="L169" s="30">
        <f>'3'!K65</f>
        <v>398</v>
      </c>
      <c r="M169" s="30">
        <f>'3'!L65</f>
        <v>390</v>
      </c>
      <c r="N169" s="30">
        <f>'3'!M65</f>
        <v>270</v>
      </c>
      <c r="O169" s="30">
        <f>'3'!N65</f>
        <v>0</v>
      </c>
      <c r="P169" s="30">
        <f>'3'!O65</f>
        <v>13</v>
      </c>
      <c r="Q169" s="30">
        <f>'3'!P65</f>
        <v>13</v>
      </c>
      <c r="R169" s="30">
        <f>'3'!Q65</f>
        <v>9</v>
      </c>
      <c r="S169" s="30">
        <f>'3'!R65</f>
        <v>0</v>
      </c>
      <c r="T169" s="30">
        <f>'3'!S65</f>
        <v>1058</v>
      </c>
      <c r="U169" s="30">
        <f>'3'!T65</f>
        <v>35</v>
      </c>
      <c r="V169" s="30">
        <f>'3'!U65</f>
        <v>99</v>
      </c>
      <c r="W169" s="30">
        <f>'3'!V65</f>
        <v>5.01</v>
      </c>
      <c r="X169" s="30">
        <f>'3'!W65</f>
        <v>3.5</v>
      </c>
      <c r="Y169" s="30">
        <f>'3'!X65</f>
        <v>8.5</v>
      </c>
      <c r="Z169" s="30">
        <f>'3'!Y65</f>
        <v>4.7</v>
      </c>
      <c r="AA169" s="30">
        <f>'3'!Z65</f>
        <v>5.2</v>
      </c>
      <c r="AB169" s="30">
        <f>'3'!AA65</f>
        <v>2.9</v>
      </c>
      <c r="AC169" s="30">
        <f>'3'!AB65</f>
        <v>0</v>
      </c>
      <c r="AD169" s="30">
        <f>'3'!AC65</f>
        <v>0</v>
      </c>
      <c r="AE169" s="30">
        <f>'3'!AD65</f>
        <v>0</v>
      </c>
      <c r="AF169" s="30">
        <f>'3'!AE65</f>
        <v>0.82499999999999996</v>
      </c>
      <c r="AG169" s="30">
        <f>'3'!AF65</f>
        <v>0</v>
      </c>
      <c r="AH169" s="30">
        <f>'3'!AG65</f>
        <v>0</v>
      </c>
      <c r="AI169" s="30">
        <f>'3'!AH65</f>
        <v>0.82499999999999996</v>
      </c>
      <c r="AJ169" s="30">
        <f>'3'!AI65</f>
        <v>45</v>
      </c>
      <c r="AK169" s="30">
        <f>'3'!AJ65</f>
        <v>45.825000000000003</v>
      </c>
      <c r="AL169" s="30">
        <f>'3'!AK65</f>
        <v>123.23500000000001</v>
      </c>
      <c r="AM169" s="30">
        <f>'3'!AL65</f>
        <v>129.63500000000002</v>
      </c>
      <c r="AN169" s="30">
        <f>'3'!AM65</f>
        <v>83.810000000000016</v>
      </c>
      <c r="AO169" s="30">
        <f>'3'!AN65</f>
        <v>0</v>
      </c>
      <c r="AP169" s="30">
        <f>'3'!AO65</f>
        <v>0</v>
      </c>
      <c r="AQ169" s="30">
        <f>'3'!AP65</f>
        <v>129.63500000000002</v>
      </c>
      <c r="AR169" s="30">
        <f>'3'!AQ65</f>
        <v>18.589999999999975</v>
      </c>
      <c r="AS169" s="30">
        <f>'3'!AR65</f>
        <v>0</v>
      </c>
      <c r="AT169" s="30">
        <f>'3'!AS65</f>
        <v>45.825000000000003</v>
      </c>
      <c r="AU169" s="30">
        <f>'3'!AT65</f>
        <v>96</v>
      </c>
      <c r="AV169" s="30">
        <f>'3'!AU65</f>
        <v>141.82499999999999</v>
      </c>
      <c r="AW169" s="30">
        <f>'3'!AV65</f>
        <v>0</v>
      </c>
      <c r="AX169" s="30">
        <f>'3'!AW65</f>
        <v>30</v>
      </c>
      <c r="AY169" s="30">
        <f>'3'!AX65</f>
        <v>200</v>
      </c>
      <c r="AZ169" s="30">
        <f>'3'!AY65</f>
        <v>0</v>
      </c>
      <c r="BA169" s="30">
        <f>'3'!AZ65</f>
        <v>18</v>
      </c>
      <c r="BB169" s="30">
        <f>'3'!BA65</f>
        <v>12</v>
      </c>
      <c r="BC169" s="30">
        <f>'3'!BB65</f>
        <v>260</v>
      </c>
      <c r="BD169" s="30">
        <f>'3'!BC65</f>
        <v>247</v>
      </c>
      <c r="BE169" s="30">
        <f>'3'!BD65</f>
        <v>14</v>
      </c>
      <c r="BF169" s="30">
        <f>'3'!BE65</f>
        <v>15</v>
      </c>
      <c r="BG169" s="30">
        <f>'3'!BF65</f>
        <v>8</v>
      </c>
      <c r="BH169" s="30">
        <f>'3'!BG65</f>
        <v>9</v>
      </c>
      <c r="BI169" s="30">
        <f>'3'!BH65</f>
        <v>1</v>
      </c>
      <c r="BJ169" s="30">
        <f>'3'!BI65</f>
        <v>47</v>
      </c>
      <c r="BK169" s="30">
        <f>'3'!BJ65</f>
        <v>200</v>
      </c>
      <c r="BL169" s="30">
        <f>'3'!BK65</f>
        <v>96</v>
      </c>
      <c r="BM169" s="30">
        <f>'3'!BL65</f>
        <v>104</v>
      </c>
    </row>
    <row r="170" spans="1:65">
      <c r="A170" s="78">
        <f>'4'!A10</f>
        <v>42890</v>
      </c>
      <c r="B170" s="82" t="str">
        <f t="shared" si="2"/>
        <v>00:00:00</v>
      </c>
      <c r="C170" s="30" t="str">
        <f>'4'!B10</f>
        <v>00H00</v>
      </c>
      <c r="D170" s="30">
        <f>'4'!C10</f>
        <v>671</v>
      </c>
      <c r="E170" s="30">
        <f>'4'!D10</f>
        <v>681</v>
      </c>
      <c r="F170" s="30">
        <f>'4'!E10</f>
        <v>451</v>
      </c>
      <c r="G170" s="30">
        <f>'4'!F10</f>
        <v>47</v>
      </c>
      <c r="H170" s="30">
        <f>'4'!G10</f>
        <v>0</v>
      </c>
      <c r="I170" s="30">
        <f>'4'!H10</f>
        <v>15</v>
      </c>
      <c r="J170" s="30">
        <f>'4'!I10</f>
        <v>1803</v>
      </c>
      <c r="K170" s="30">
        <f>'4'!J10</f>
        <v>62</v>
      </c>
      <c r="L170" s="30">
        <f>'4'!K10</f>
        <v>388</v>
      </c>
      <c r="M170" s="30">
        <f>'4'!L10</f>
        <v>382</v>
      </c>
      <c r="N170" s="30">
        <f>'4'!M10</f>
        <v>240</v>
      </c>
      <c r="O170" s="30">
        <f>'4'!N10</f>
        <v>0</v>
      </c>
      <c r="P170" s="30">
        <f>'4'!O10</f>
        <v>13</v>
      </c>
      <c r="Q170" s="30">
        <f>'4'!P10</f>
        <v>13</v>
      </c>
      <c r="R170" s="30">
        <f>'4'!Q10</f>
        <v>8</v>
      </c>
      <c r="S170" s="30">
        <f>'4'!R10</f>
        <v>0</v>
      </c>
      <c r="T170" s="30">
        <f>'4'!S10</f>
        <v>1010</v>
      </c>
      <c r="U170" s="30">
        <f>'4'!T10</f>
        <v>34</v>
      </c>
      <c r="V170" s="30">
        <f>'4'!U10</f>
        <v>96</v>
      </c>
      <c r="W170" s="30">
        <f>'4'!V10</f>
        <v>5.01</v>
      </c>
      <c r="X170" s="30">
        <f>'4'!W10</f>
        <v>3.5</v>
      </c>
      <c r="Y170" s="30">
        <f>'4'!X10</f>
        <v>8.5</v>
      </c>
      <c r="Z170" s="30">
        <f>'4'!Y10</f>
        <v>4.0999999999999996</v>
      </c>
      <c r="AA170" s="30">
        <f>'4'!Z10</f>
        <v>4.8</v>
      </c>
      <c r="AB170" s="30">
        <f>'4'!AA10</f>
        <v>2.7</v>
      </c>
      <c r="AC170" s="30">
        <f>'4'!AB10</f>
        <v>0</v>
      </c>
      <c r="AD170" s="30">
        <f>'4'!AC10</f>
        <v>0</v>
      </c>
      <c r="AE170" s="30">
        <f>'4'!AD10</f>
        <v>0</v>
      </c>
      <c r="AF170" s="30">
        <f>'4'!AE10</f>
        <v>0</v>
      </c>
      <c r="AG170" s="30">
        <f>'4'!AF10</f>
        <v>0</v>
      </c>
      <c r="AH170" s="30">
        <f>'4'!AG10</f>
        <v>0</v>
      </c>
      <c r="AI170" s="30">
        <f>'4'!AH10</f>
        <v>0</v>
      </c>
      <c r="AJ170" s="30">
        <f>'4'!AI10</f>
        <v>45</v>
      </c>
      <c r="AK170" s="30">
        <f>'4'!AJ10</f>
        <v>45</v>
      </c>
      <c r="AL170" s="30">
        <f>'4'!AK10</f>
        <v>118.41</v>
      </c>
      <c r="AM170" s="30">
        <f>'4'!AL10</f>
        <v>124.61</v>
      </c>
      <c r="AN170" s="30">
        <f>'4'!AM10</f>
        <v>79.61</v>
      </c>
      <c r="AO170" s="30">
        <f>'4'!AN10</f>
        <v>0</v>
      </c>
      <c r="AP170" s="30">
        <f>'4'!AO10</f>
        <v>0</v>
      </c>
      <c r="AQ170" s="30">
        <f>'4'!AP10</f>
        <v>124.61</v>
      </c>
      <c r="AR170" s="30">
        <f>'4'!AQ10</f>
        <v>17.117999999999995</v>
      </c>
      <c r="AS170" s="30">
        <f>'4'!AR10</f>
        <v>0</v>
      </c>
      <c r="AT170" s="30">
        <f>'4'!AS10</f>
        <v>45</v>
      </c>
      <c r="AU170" s="30">
        <f>'4'!AT10</f>
        <v>90.527999999999992</v>
      </c>
      <c r="AV170" s="30">
        <f>'4'!AU10</f>
        <v>135.52799999999999</v>
      </c>
      <c r="AW170" s="30">
        <f>'4'!AV10</f>
        <v>0</v>
      </c>
      <c r="AX170" s="30">
        <f>'4'!AW10</f>
        <v>0</v>
      </c>
      <c r="AY170" s="30">
        <f>'4'!AX10</f>
        <v>200</v>
      </c>
      <c r="AZ170" s="30">
        <f>'4'!AY10</f>
        <v>0</v>
      </c>
      <c r="BA170" s="30">
        <f>'4'!AZ10</f>
        <v>30</v>
      </c>
      <c r="BB170" s="30">
        <f>'4'!BA10</f>
        <v>18</v>
      </c>
      <c r="BC170" s="30">
        <f>'4'!BB10</f>
        <v>248</v>
      </c>
      <c r="BD170" s="30">
        <f>'4'!BC10</f>
        <v>235.6</v>
      </c>
      <c r="BE170" s="30">
        <f>'4'!BD10</f>
        <v>14</v>
      </c>
      <c r="BF170" s="30">
        <f>'4'!BE10</f>
        <v>15</v>
      </c>
      <c r="BG170" s="30">
        <f>'4'!BF10</f>
        <v>8</v>
      </c>
      <c r="BH170" s="30">
        <f>'4'!BG10</f>
        <v>9</v>
      </c>
      <c r="BI170" s="30">
        <f>'4'!BH10</f>
        <v>1</v>
      </c>
      <c r="BJ170" s="30">
        <f>'4'!BI10</f>
        <v>47</v>
      </c>
      <c r="BK170" s="30">
        <f>'4'!BJ10</f>
        <v>188.6</v>
      </c>
      <c r="BL170" s="30">
        <f>'4'!BK10</f>
        <v>90.527999999999992</v>
      </c>
      <c r="BM170" s="30">
        <f>'4'!BL10</f>
        <v>98.072000000000003</v>
      </c>
    </row>
    <row r="171" spans="1:65">
      <c r="A171" s="78">
        <f>'4'!A11</f>
        <v>42890</v>
      </c>
      <c r="B171" s="82" t="str">
        <f t="shared" si="2"/>
        <v>00:30:00</v>
      </c>
      <c r="C171" s="30" t="str">
        <f>'4'!B11</f>
        <v>00H30</v>
      </c>
      <c r="D171" s="30">
        <f>'4'!C11</f>
        <v>650</v>
      </c>
      <c r="E171" s="30">
        <f>'4'!D11</f>
        <v>657</v>
      </c>
      <c r="F171" s="30">
        <f>'4'!E11</f>
        <v>429</v>
      </c>
      <c r="G171" s="30">
        <f>'4'!F11</f>
        <v>47</v>
      </c>
      <c r="H171" s="30">
        <f>'4'!G11</f>
        <v>0</v>
      </c>
      <c r="I171" s="30">
        <f>'4'!H11</f>
        <v>14</v>
      </c>
      <c r="J171" s="30">
        <f>'4'!I11</f>
        <v>1736</v>
      </c>
      <c r="K171" s="30">
        <f>'4'!J11</f>
        <v>61</v>
      </c>
      <c r="L171" s="30">
        <f>'4'!K11</f>
        <v>384</v>
      </c>
      <c r="M171" s="30">
        <f>'4'!L11</f>
        <v>367</v>
      </c>
      <c r="N171" s="30">
        <f>'4'!M11</f>
        <v>180</v>
      </c>
      <c r="O171" s="30">
        <f>'4'!N11</f>
        <v>0</v>
      </c>
      <c r="P171" s="30">
        <f>'4'!O11</f>
        <v>12</v>
      </c>
      <c r="Q171" s="30">
        <f>'4'!P11</f>
        <v>12</v>
      </c>
      <c r="R171" s="30">
        <f>'4'!Q11</f>
        <v>6</v>
      </c>
      <c r="S171" s="30">
        <f>'4'!R11</f>
        <v>0</v>
      </c>
      <c r="T171" s="30">
        <f>'4'!S11</f>
        <v>931</v>
      </c>
      <c r="U171" s="30">
        <f>'4'!T11</f>
        <v>30</v>
      </c>
      <c r="V171" s="30">
        <f>'4'!U11</f>
        <v>91</v>
      </c>
      <c r="W171" s="30">
        <f>'4'!V11</f>
        <v>5.01</v>
      </c>
      <c r="X171" s="30">
        <f>'4'!W11</f>
        <v>3.5</v>
      </c>
      <c r="Y171" s="30">
        <f>'4'!X11</f>
        <v>8.5</v>
      </c>
      <c r="Z171" s="30">
        <f>'4'!Y11</f>
        <v>4.0999999999999996</v>
      </c>
      <c r="AA171" s="30">
        <f>'4'!Z11</f>
        <v>4.8</v>
      </c>
      <c r="AB171" s="30">
        <f>'4'!AA11</f>
        <v>2.7</v>
      </c>
      <c r="AC171" s="30">
        <f>'4'!AB11</f>
        <v>0</v>
      </c>
      <c r="AD171" s="30">
        <f>'4'!AC11</f>
        <v>0</v>
      </c>
      <c r="AE171" s="30">
        <f>'4'!AD11</f>
        <v>0</v>
      </c>
      <c r="AF171" s="30">
        <f>'4'!AE11</f>
        <v>0</v>
      </c>
      <c r="AG171" s="30">
        <f>'4'!AF11</f>
        <v>0</v>
      </c>
      <c r="AH171" s="30">
        <f>'4'!AG11</f>
        <v>0</v>
      </c>
      <c r="AI171" s="30">
        <f>'4'!AH11</f>
        <v>0</v>
      </c>
      <c r="AJ171" s="30">
        <f>'4'!AI11</f>
        <v>45</v>
      </c>
      <c r="AK171" s="30">
        <f>'4'!AJ11</f>
        <v>45</v>
      </c>
      <c r="AL171" s="30">
        <f>'4'!AK11</f>
        <v>113.41</v>
      </c>
      <c r="AM171" s="30">
        <f>'4'!AL11</f>
        <v>119.61</v>
      </c>
      <c r="AN171" s="30">
        <f>'4'!AM11</f>
        <v>74.61</v>
      </c>
      <c r="AO171" s="30">
        <f>'4'!AN11</f>
        <v>0</v>
      </c>
      <c r="AP171" s="30">
        <f>'4'!AO11</f>
        <v>0</v>
      </c>
      <c r="AQ171" s="30">
        <f>'4'!AP11</f>
        <v>119.61</v>
      </c>
      <c r="AR171" s="30">
        <f>'4'!AQ11</f>
        <v>22.117999999999995</v>
      </c>
      <c r="AS171" s="30">
        <f>'4'!AR11</f>
        <v>0</v>
      </c>
      <c r="AT171" s="30">
        <f>'4'!AS11</f>
        <v>45</v>
      </c>
      <c r="AU171" s="30">
        <f>'4'!AT11</f>
        <v>90.527999999999992</v>
      </c>
      <c r="AV171" s="30">
        <f>'4'!AU11</f>
        <v>135.52799999999999</v>
      </c>
      <c r="AW171" s="30">
        <f>'4'!AV11</f>
        <v>0</v>
      </c>
      <c r="AX171" s="30">
        <f>'4'!AW11</f>
        <v>0</v>
      </c>
      <c r="AY171" s="30">
        <f>'4'!AX11</f>
        <v>200</v>
      </c>
      <c r="AZ171" s="30">
        <f>'4'!AY11</f>
        <v>0</v>
      </c>
      <c r="BA171" s="30">
        <f>'4'!AZ11</f>
        <v>30</v>
      </c>
      <c r="BB171" s="30">
        <f>'4'!BA11</f>
        <v>18</v>
      </c>
      <c r="BC171" s="30">
        <f>'4'!BB11</f>
        <v>248</v>
      </c>
      <c r="BD171" s="30">
        <f>'4'!BC11</f>
        <v>235.6</v>
      </c>
      <c r="BE171" s="30">
        <f>'4'!BD11</f>
        <v>14</v>
      </c>
      <c r="BF171" s="30">
        <f>'4'!BE11</f>
        <v>15</v>
      </c>
      <c r="BG171" s="30">
        <f>'4'!BF11</f>
        <v>8</v>
      </c>
      <c r="BH171" s="30">
        <f>'4'!BG11</f>
        <v>9</v>
      </c>
      <c r="BI171" s="30">
        <f>'4'!BH11</f>
        <v>1</v>
      </c>
      <c r="BJ171" s="30">
        <f>'4'!BI11</f>
        <v>47</v>
      </c>
      <c r="BK171" s="30">
        <f>'4'!BJ11</f>
        <v>188.6</v>
      </c>
      <c r="BL171" s="30">
        <f>'4'!BK11</f>
        <v>90.527999999999992</v>
      </c>
      <c r="BM171" s="30">
        <f>'4'!BL11</f>
        <v>98.072000000000003</v>
      </c>
    </row>
    <row r="172" spans="1:65">
      <c r="A172" s="78">
        <f>'4'!A12</f>
        <v>42890</v>
      </c>
      <c r="B172" s="82" t="str">
        <f t="shared" si="2"/>
        <v>01:00:00</v>
      </c>
      <c r="C172" s="30" t="str">
        <f>'4'!B12</f>
        <v>01H00</v>
      </c>
      <c r="D172" s="30">
        <f>'4'!C12</f>
        <v>643</v>
      </c>
      <c r="E172" s="30">
        <f>'4'!D12</f>
        <v>654</v>
      </c>
      <c r="F172" s="30">
        <f>'4'!E12</f>
        <v>425</v>
      </c>
      <c r="G172" s="30">
        <f>'4'!F12</f>
        <v>46</v>
      </c>
      <c r="H172" s="30">
        <f>'4'!G12</f>
        <v>0</v>
      </c>
      <c r="I172" s="30">
        <f>'4'!H12</f>
        <v>14</v>
      </c>
      <c r="J172" s="30">
        <f>'4'!I12</f>
        <v>1722</v>
      </c>
      <c r="K172" s="30">
        <f>'4'!J12</f>
        <v>60</v>
      </c>
      <c r="L172" s="30">
        <f>'4'!K12</f>
        <v>356</v>
      </c>
      <c r="M172" s="30">
        <f>'4'!L12</f>
        <v>369</v>
      </c>
      <c r="N172" s="30">
        <f>'4'!M12</f>
        <v>180</v>
      </c>
      <c r="O172" s="30">
        <f>'4'!N12</f>
        <v>0</v>
      </c>
      <c r="P172" s="30">
        <f>'4'!O12</f>
        <v>12</v>
      </c>
      <c r="Q172" s="30">
        <f>'4'!P12</f>
        <v>12</v>
      </c>
      <c r="R172" s="30">
        <f>'4'!Q12</f>
        <v>6</v>
      </c>
      <c r="S172" s="30">
        <f>'4'!R12</f>
        <v>0</v>
      </c>
      <c r="T172" s="30">
        <f>'4'!S12</f>
        <v>905</v>
      </c>
      <c r="U172" s="30">
        <f>'4'!T12</f>
        <v>30</v>
      </c>
      <c r="V172" s="30">
        <f>'4'!U12</f>
        <v>90</v>
      </c>
      <c r="W172" s="30">
        <f>'4'!V12</f>
        <v>5.01</v>
      </c>
      <c r="X172" s="30">
        <f>'4'!W12</f>
        <v>3.5</v>
      </c>
      <c r="Y172" s="30">
        <f>'4'!X12</f>
        <v>8.5</v>
      </c>
      <c r="Z172" s="30">
        <f>'4'!Y12</f>
        <v>4.0999999999999996</v>
      </c>
      <c r="AA172" s="30">
        <f>'4'!Z12</f>
        <v>4.7</v>
      </c>
      <c r="AB172" s="30">
        <f>'4'!AA12</f>
        <v>2.6</v>
      </c>
      <c r="AC172" s="30">
        <f>'4'!AB12</f>
        <v>0</v>
      </c>
      <c r="AD172" s="30">
        <f>'4'!AC12</f>
        <v>0</v>
      </c>
      <c r="AE172" s="30">
        <f>'4'!AD12</f>
        <v>0</v>
      </c>
      <c r="AF172" s="30">
        <f>'4'!AE12</f>
        <v>0</v>
      </c>
      <c r="AG172" s="30">
        <f>'4'!AF12</f>
        <v>0</v>
      </c>
      <c r="AH172" s="30">
        <f>'4'!AG12</f>
        <v>0</v>
      </c>
      <c r="AI172" s="30">
        <f>'4'!AH12</f>
        <v>0</v>
      </c>
      <c r="AJ172" s="30">
        <f>'4'!AI12</f>
        <v>45</v>
      </c>
      <c r="AK172" s="30">
        <f>'4'!AJ12</f>
        <v>45</v>
      </c>
      <c r="AL172" s="30">
        <f>'4'!AK12</f>
        <v>112.31</v>
      </c>
      <c r="AM172" s="30">
        <f>'4'!AL12</f>
        <v>118.41</v>
      </c>
      <c r="AN172" s="30">
        <f>'4'!AM12</f>
        <v>73.41</v>
      </c>
      <c r="AO172" s="30">
        <f>'4'!AN12</f>
        <v>0</v>
      </c>
      <c r="AP172" s="30">
        <f>'4'!AO12</f>
        <v>0</v>
      </c>
      <c r="AQ172" s="30">
        <f>'4'!AP12</f>
        <v>118.41</v>
      </c>
      <c r="AR172" s="30">
        <f>'4'!AQ12</f>
        <v>23.217999999999989</v>
      </c>
      <c r="AS172" s="30">
        <f>'4'!AR12</f>
        <v>0</v>
      </c>
      <c r="AT172" s="30">
        <f>'4'!AS12</f>
        <v>45</v>
      </c>
      <c r="AU172" s="30">
        <f>'4'!AT12</f>
        <v>90.527999999999992</v>
      </c>
      <c r="AV172" s="30">
        <f>'4'!AU12</f>
        <v>135.52799999999999</v>
      </c>
      <c r="AW172" s="30">
        <f>'4'!AV12</f>
        <v>0</v>
      </c>
      <c r="AX172" s="30">
        <f>'4'!AW12</f>
        <v>0</v>
      </c>
      <c r="AY172" s="30">
        <f>'4'!AX12</f>
        <v>200</v>
      </c>
      <c r="AZ172" s="30">
        <f>'4'!AY12</f>
        <v>0</v>
      </c>
      <c r="BA172" s="30">
        <f>'4'!AZ12</f>
        <v>30</v>
      </c>
      <c r="BB172" s="30">
        <f>'4'!BA12</f>
        <v>18</v>
      </c>
      <c r="BC172" s="30">
        <f>'4'!BB12</f>
        <v>248</v>
      </c>
      <c r="BD172" s="30">
        <f>'4'!BC12</f>
        <v>235.6</v>
      </c>
      <c r="BE172" s="30">
        <f>'4'!BD12</f>
        <v>14</v>
      </c>
      <c r="BF172" s="30">
        <f>'4'!BE12</f>
        <v>15</v>
      </c>
      <c r="BG172" s="30">
        <f>'4'!BF12</f>
        <v>8</v>
      </c>
      <c r="BH172" s="30">
        <f>'4'!BG12</f>
        <v>9</v>
      </c>
      <c r="BI172" s="30">
        <f>'4'!BH12</f>
        <v>1</v>
      </c>
      <c r="BJ172" s="30">
        <f>'4'!BI12</f>
        <v>47</v>
      </c>
      <c r="BK172" s="30">
        <f>'4'!BJ12</f>
        <v>188.6</v>
      </c>
      <c r="BL172" s="30">
        <f>'4'!BK12</f>
        <v>90.527999999999992</v>
      </c>
      <c r="BM172" s="30">
        <f>'4'!BL12</f>
        <v>98.072000000000003</v>
      </c>
    </row>
    <row r="173" spans="1:65">
      <c r="A173" s="78">
        <f>'4'!A13</f>
        <v>42890</v>
      </c>
      <c r="B173" s="82" t="str">
        <f t="shared" si="2"/>
        <v>01:30:00</v>
      </c>
      <c r="C173" s="30" t="str">
        <f>'4'!B13</f>
        <v>01H30</v>
      </c>
      <c r="D173" s="30">
        <f>'4'!C13</f>
        <v>639</v>
      </c>
      <c r="E173" s="30">
        <f>'4'!D13</f>
        <v>650</v>
      </c>
      <c r="F173" s="30">
        <f>'4'!E13</f>
        <v>423</v>
      </c>
      <c r="G173" s="30">
        <f>'4'!F13</f>
        <v>46</v>
      </c>
      <c r="H173" s="30">
        <f>'4'!G13</f>
        <v>0</v>
      </c>
      <c r="I173" s="30">
        <f>'4'!H13</f>
        <v>14</v>
      </c>
      <c r="J173" s="30">
        <f>'4'!I13</f>
        <v>1712</v>
      </c>
      <c r="K173" s="30">
        <f>'4'!J13</f>
        <v>60</v>
      </c>
      <c r="L173" s="30">
        <f>'4'!K13</f>
        <v>344</v>
      </c>
      <c r="M173" s="30">
        <f>'4'!L13</f>
        <v>360</v>
      </c>
      <c r="N173" s="30">
        <f>'4'!M13</f>
        <v>230</v>
      </c>
      <c r="O173" s="30">
        <f>'4'!N13</f>
        <v>0</v>
      </c>
      <c r="P173" s="30">
        <f>'4'!O13</f>
        <v>11</v>
      </c>
      <c r="Q173" s="30">
        <f>'4'!P13</f>
        <v>12</v>
      </c>
      <c r="R173" s="30">
        <f>'4'!Q13</f>
        <v>8</v>
      </c>
      <c r="S173" s="30">
        <f>'4'!R13</f>
        <v>0</v>
      </c>
      <c r="T173" s="30">
        <f>'4'!S13</f>
        <v>934</v>
      </c>
      <c r="U173" s="30">
        <f>'4'!T13</f>
        <v>31</v>
      </c>
      <c r="V173" s="30">
        <f>'4'!U13</f>
        <v>91</v>
      </c>
      <c r="W173" s="30">
        <f>'4'!V13</f>
        <v>5.01</v>
      </c>
      <c r="X173" s="30">
        <f>'4'!W13</f>
        <v>3.5</v>
      </c>
      <c r="Y173" s="30">
        <f>'4'!X13</f>
        <v>8.5</v>
      </c>
      <c r="Z173" s="30">
        <f>'4'!Y13</f>
        <v>4.0999999999999996</v>
      </c>
      <c r="AA173" s="30">
        <f>'4'!Z13</f>
        <v>4.7</v>
      </c>
      <c r="AB173" s="30">
        <f>'4'!AA13</f>
        <v>2.6</v>
      </c>
      <c r="AC173" s="30">
        <f>'4'!AB13</f>
        <v>0</v>
      </c>
      <c r="AD173" s="30">
        <f>'4'!AC13</f>
        <v>0</v>
      </c>
      <c r="AE173" s="30">
        <f>'4'!AD13</f>
        <v>0</v>
      </c>
      <c r="AF173" s="30">
        <f>'4'!AE13</f>
        <v>0</v>
      </c>
      <c r="AG173" s="30">
        <f>'4'!AF13</f>
        <v>0</v>
      </c>
      <c r="AH173" s="30">
        <f>'4'!AG13</f>
        <v>0</v>
      </c>
      <c r="AI173" s="30">
        <f>'4'!AH13</f>
        <v>0</v>
      </c>
      <c r="AJ173" s="30">
        <f>'4'!AI13</f>
        <v>45</v>
      </c>
      <c r="AK173" s="30">
        <f>'4'!AJ13</f>
        <v>45</v>
      </c>
      <c r="AL173" s="30">
        <f>'4'!AK13</f>
        <v>113.31</v>
      </c>
      <c r="AM173" s="30">
        <f>'4'!AL13</f>
        <v>119.41</v>
      </c>
      <c r="AN173" s="30">
        <f>'4'!AM13</f>
        <v>74.41</v>
      </c>
      <c r="AO173" s="30">
        <f>'4'!AN13</f>
        <v>0</v>
      </c>
      <c r="AP173" s="30">
        <f>'4'!AO13</f>
        <v>0</v>
      </c>
      <c r="AQ173" s="30">
        <f>'4'!AP13</f>
        <v>119.41</v>
      </c>
      <c r="AR173" s="30">
        <f>'4'!AQ13</f>
        <v>22.217999999999989</v>
      </c>
      <c r="AS173" s="30">
        <f>'4'!AR13</f>
        <v>0</v>
      </c>
      <c r="AT173" s="30">
        <f>'4'!AS13</f>
        <v>45</v>
      </c>
      <c r="AU173" s="30">
        <f>'4'!AT13</f>
        <v>90.527999999999992</v>
      </c>
      <c r="AV173" s="30">
        <f>'4'!AU13</f>
        <v>135.52799999999999</v>
      </c>
      <c r="AW173" s="30">
        <f>'4'!AV13</f>
        <v>0</v>
      </c>
      <c r="AX173" s="30">
        <f>'4'!AW13</f>
        <v>0</v>
      </c>
      <c r="AY173" s="30">
        <f>'4'!AX13</f>
        <v>200</v>
      </c>
      <c r="AZ173" s="30">
        <f>'4'!AY13</f>
        <v>0</v>
      </c>
      <c r="BA173" s="30">
        <f>'4'!AZ13</f>
        <v>30</v>
      </c>
      <c r="BB173" s="30">
        <f>'4'!BA13</f>
        <v>18</v>
      </c>
      <c r="BC173" s="30">
        <f>'4'!BB13</f>
        <v>248</v>
      </c>
      <c r="BD173" s="30">
        <f>'4'!BC13</f>
        <v>235.6</v>
      </c>
      <c r="BE173" s="30">
        <f>'4'!BD13</f>
        <v>14</v>
      </c>
      <c r="BF173" s="30">
        <f>'4'!BE13</f>
        <v>15</v>
      </c>
      <c r="BG173" s="30">
        <f>'4'!BF13</f>
        <v>8</v>
      </c>
      <c r="BH173" s="30">
        <f>'4'!BG13</f>
        <v>9</v>
      </c>
      <c r="BI173" s="30">
        <f>'4'!BH13</f>
        <v>1</v>
      </c>
      <c r="BJ173" s="30">
        <f>'4'!BI13</f>
        <v>47</v>
      </c>
      <c r="BK173" s="30">
        <f>'4'!BJ13</f>
        <v>188.6</v>
      </c>
      <c r="BL173" s="30">
        <f>'4'!BK13</f>
        <v>90.527999999999992</v>
      </c>
      <c r="BM173" s="30">
        <f>'4'!BL13</f>
        <v>98.072000000000003</v>
      </c>
    </row>
    <row r="174" spans="1:65">
      <c r="A174" s="78">
        <f>'4'!A14</f>
        <v>42890</v>
      </c>
      <c r="B174" s="82" t="str">
        <f t="shared" si="2"/>
        <v>02:00:00</v>
      </c>
      <c r="C174" s="30" t="str">
        <f>'4'!B14</f>
        <v>02H00</v>
      </c>
      <c r="D174" s="30">
        <f>'4'!C14</f>
        <v>631</v>
      </c>
      <c r="E174" s="30">
        <f>'4'!D14</f>
        <v>647</v>
      </c>
      <c r="F174" s="30">
        <f>'4'!E14</f>
        <v>420</v>
      </c>
      <c r="G174" s="30">
        <f>'4'!F14</f>
        <v>45</v>
      </c>
      <c r="H174" s="30">
        <f>'4'!G14</f>
        <v>0</v>
      </c>
      <c r="I174" s="30">
        <f>'4'!H14</f>
        <v>14</v>
      </c>
      <c r="J174" s="30">
        <f>'4'!I14</f>
        <v>1698</v>
      </c>
      <c r="K174" s="30">
        <f>'4'!J14</f>
        <v>59</v>
      </c>
      <c r="L174" s="30">
        <f>'4'!K14</f>
        <v>342</v>
      </c>
      <c r="M174" s="30">
        <f>'4'!L14</f>
        <v>364</v>
      </c>
      <c r="N174" s="30">
        <f>'4'!M14</f>
        <v>230</v>
      </c>
      <c r="O174" s="30">
        <f>'4'!N14</f>
        <v>0</v>
      </c>
      <c r="P174" s="30">
        <f>'4'!O14</f>
        <v>11</v>
      </c>
      <c r="Q174" s="30">
        <f>'4'!P14</f>
        <v>12</v>
      </c>
      <c r="R174" s="30">
        <f>'4'!Q14</f>
        <v>8</v>
      </c>
      <c r="S174" s="30">
        <f>'4'!R14</f>
        <v>0</v>
      </c>
      <c r="T174" s="30">
        <f>'4'!S14</f>
        <v>936</v>
      </c>
      <c r="U174" s="30">
        <f>'4'!T14</f>
        <v>31</v>
      </c>
      <c r="V174" s="30">
        <f>'4'!U14</f>
        <v>90</v>
      </c>
      <c r="W174" s="30">
        <f>'4'!V14</f>
        <v>5.01</v>
      </c>
      <c r="X174" s="30">
        <f>'4'!W14</f>
        <v>3.5</v>
      </c>
      <c r="Y174" s="30">
        <f>'4'!X14</f>
        <v>7</v>
      </c>
      <c r="Z174" s="30">
        <f>'4'!Y14</f>
        <v>4</v>
      </c>
      <c r="AA174" s="30">
        <f>'4'!Z14</f>
        <v>5.6</v>
      </c>
      <c r="AB174" s="30">
        <f>'4'!AA14</f>
        <v>2.6</v>
      </c>
      <c r="AC174" s="30">
        <f>'4'!AB14</f>
        <v>0</v>
      </c>
      <c r="AD174" s="30">
        <f>'4'!AC14</f>
        <v>0</v>
      </c>
      <c r="AE174" s="30">
        <f>'4'!AD14</f>
        <v>0</v>
      </c>
      <c r="AF174" s="30">
        <f>'4'!AE14</f>
        <v>0</v>
      </c>
      <c r="AG174" s="30">
        <f>'4'!AF14</f>
        <v>0</v>
      </c>
      <c r="AH174" s="30">
        <f>'4'!AG14</f>
        <v>0</v>
      </c>
      <c r="AI174" s="30">
        <f>'4'!AH14</f>
        <v>0</v>
      </c>
      <c r="AJ174" s="30">
        <f>'4'!AI14</f>
        <v>45</v>
      </c>
      <c r="AK174" s="30">
        <f>'4'!AJ14</f>
        <v>45</v>
      </c>
      <c r="AL174" s="30">
        <f>'4'!AK14</f>
        <v>111.61</v>
      </c>
      <c r="AM174" s="30">
        <f>'4'!AL14</f>
        <v>117.71</v>
      </c>
      <c r="AN174" s="30">
        <f>'4'!AM14</f>
        <v>72.709999999999994</v>
      </c>
      <c r="AO174" s="30">
        <f>'4'!AN14</f>
        <v>0</v>
      </c>
      <c r="AP174" s="30">
        <f>'4'!AO14</f>
        <v>0</v>
      </c>
      <c r="AQ174" s="30">
        <f>'4'!AP14</f>
        <v>117.71</v>
      </c>
      <c r="AR174" s="30">
        <f>'4'!AQ14</f>
        <v>23.917999999999992</v>
      </c>
      <c r="AS174" s="30">
        <f>'4'!AR14</f>
        <v>0</v>
      </c>
      <c r="AT174" s="30">
        <f>'4'!AS14</f>
        <v>45</v>
      </c>
      <c r="AU174" s="30">
        <f>'4'!AT14</f>
        <v>90.527999999999992</v>
      </c>
      <c r="AV174" s="30">
        <f>'4'!AU14</f>
        <v>135.52799999999999</v>
      </c>
      <c r="AW174" s="30">
        <f>'4'!AV14</f>
        <v>0</v>
      </c>
      <c r="AX174" s="30">
        <f>'4'!AW14</f>
        <v>0</v>
      </c>
      <c r="AY174" s="30">
        <f>'4'!AX14</f>
        <v>200</v>
      </c>
      <c r="AZ174" s="30">
        <f>'4'!AY14</f>
        <v>0</v>
      </c>
      <c r="BA174" s="30">
        <f>'4'!AZ14</f>
        <v>30</v>
      </c>
      <c r="BB174" s="30">
        <f>'4'!BA14</f>
        <v>18</v>
      </c>
      <c r="BC174" s="30">
        <f>'4'!BB14</f>
        <v>248</v>
      </c>
      <c r="BD174" s="30">
        <f>'4'!BC14</f>
        <v>235.6</v>
      </c>
      <c r="BE174" s="30">
        <f>'4'!BD14</f>
        <v>14</v>
      </c>
      <c r="BF174" s="30">
        <f>'4'!BE14</f>
        <v>15</v>
      </c>
      <c r="BG174" s="30">
        <f>'4'!BF14</f>
        <v>8</v>
      </c>
      <c r="BH174" s="30">
        <f>'4'!BG14</f>
        <v>9</v>
      </c>
      <c r="BI174" s="30">
        <f>'4'!BH14</f>
        <v>1</v>
      </c>
      <c r="BJ174" s="30">
        <f>'4'!BI14</f>
        <v>47</v>
      </c>
      <c r="BK174" s="30">
        <f>'4'!BJ14</f>
        <v>188.6</v>
      </c>
      <c r="BL174" s="30">
        <f>'4'!BK14</f>
        <v>90.527999999999992</v>
      </c>
      <c r="BM174" s="30">
        <f>'4'!BL14</f>
        <v>98.072000000000003</v>
      </c>
    </row>
    <row r="175" spans="1:65">
      <c r="A175" s="78">
        <f>'4'!A15</f>
        <v>42890</v>
      </c>
      <c r="B175" s="82" t="str">
        <f t="shared" si="2"/>
        <v>02:30:00</v>
      </c>
      <c r="C175" s="30" t="str">
        <f>'4'!B15</f>
        <v>02H30</v>
      </c>
      <c r="D175" s="30">
        <f>'4'!C15</f>
        <v>624</v>
      </c>
      <c r="E175" s="30">
        <f>'4'!D15</f>
        <v>642</v>
      </c>
      <c r="F175" s="30">
        <f>'4'!E15</f>
        <v>417</v>
      </c>
      <c r="G175" s="30">
        <f>'4'!F15</f>
        <v>45</v>
      </c>
      <c r="H175" s="30">
        <f>'4'!G15</f>
        <v>0</v>
      </c>
      <c r="I175" s="30">
        <f>'4'!H15</f>
        <v>14</v>
      </c>
      <c r="J175" s="30">
        <f>'4'!I15</f>
        <v>1683</v>
      </c>
      <c r="K175" s="30">
        <f>'4'!J15</f>
        <v>59</v>
      </c>
      <c r="L175" s="30">
        <f>'4'!K15</f>
        <v>330</v>
      </c>
      <c r="M175" s="30">
        <f>'4'!L15</f>
        <v>356</v>
      </c>
      <c r="N175" s="30">
        <f>'4'!M15</f>
        <v>180</v>
      </c>
      <c r="O175" s="30">
        <f>'4'!N15</f>
        <v>0</v>
      </c>
      <c r="P175" s="30">
        <f>'4'!O15</f>
        <v>11</v>
      </c>
      <c r="Q175" s="30">
        <f>'4'!P15</f>
        <v>12</v>
      </c>
      <c r="R175" s="30">
        <f>'4'!Q15</f>
        <v>6</v>
      </c>
      <c r="S175" s="30">
        <f>'4'!R15</f>
        <v>0</v>
      </c>
      <c r="T175" s="30">
        <f>'4'!S15</f>
        <v>866</v>
      </c>
      <c r="U175" s="30">
        <f>'4'!T15</f>
        <v>29</v>
      </c>
      <c r="V175" s="30">
        <f>'4'!U15</f>
        <v>88</v>
      </c>
      <c r="W175" s="30">
        <f>'4'!V15</f>
        <v>5.01</v>
      </c>
      <c r="X175" s="30">
        <f>'4'!W15</f>
        <v>3.5</v>
      </c>
      <c r="Y175" s="30">
        <f>'4'!X15</f>
        <v>7</v>
      </c>
      <c r="Z175" s="30">
        <f>'4'!Y15</f>
        <v>4</v>
      </c>
      <c r="AA175" s="30">
        <f>'4'!Z15</f>
        <v>5.6</v>
      </c>
      <c r="AB175" s="30">
        <f>'4'!AA15</f>
        <v>2.6</v>
      </c>
      <c r="AC175" s="30">
        <f>'4'!AB15</f>
        <v>0</v>
      </c>
      <c r="AD175" s="30">
        <f>'4'!AC15</f>
        <v>0</v>
      </c>
      <c r="AE175" s="30">
        <f>'4'!AD15</f>
        <v>0</v>
      </c>
      <c r="AF175" s="30">
        <f>'4'!AE15</f>
        <v>0</v>
      </c>
      <c r="AG175" s="30">
        <f>'4'!AF15</f>
        <v>0</v>
      </c>
      <c r="AH175" s="30">
        <f>'4'!AG15</f>
        <v>0</v>
      </c>
      <c r="AI175" s="30">
        <f>'4'!AH15</f>
        <v>0</v>
      </c>
      <c r="AJ175" s="30">
        <f>'4'!AI15</f>
        <v>45</v>
      </c>
      <c r="AK175" s="30">
        <f>'4'!AJ15</f>
        <v>45</v>
      </c>
      <c r="AL175" s="30">
        <f>'4'!AK15</f>
        <v>109.61</v>
      </c>
      <c r="AM175" s="30">
        <f>'4'!AL15</f>
        <v>115.71</v>
      </c>
      <c r="AN175" s="30">
        <f>'4'!AM15</f>
        <v>70.709999999999994</v>
      </c>
      <c r="AO175" s="30">
        <f>'4'!AN15</f>
        <v>0</v>
      </c>
      <c r="AP175" s="30">
        <f>'4'!AO15</f>
        <v>0</v>
      </c>
      <c r="AQ175" s="30">
        <f>'4'!AP15</f>
        <v>115.71</v>
      </c>
      <c r="AR175" s="30">
        <f>'4'!AQ15</f>
        <v>25.917999999999992</v>
      </c>
      <c r="AS175" s="30">
        <f>'4'!AR15</f>
        <v>0</v>
      </c>
      <c r="AT175" s="30">
        <f>'4'!AS15</f>
        <v>45</v>
      </c>
      <c r="AU175" s="30">
        <f>'4'!AT15</f>
        <v>90.527999999999992</v>
      </c>
      <c r="AV175" s="30">
        <f>'4'!AU15</f>
        <v>135.52799999999999</v>
      </c>
      <c r="AW175" s="30">
        <f>'4'!AV15</f>
        <v>0</v>
      </c>
      <c r="AX175" s="30">
        <f>'4'!AW15</f>
        <v>0</v>
      </c>
      <c r="AY175" s="30">
        <f>'4'!AX15</f>
        <v>200</v>
      </c>
      <c r="AZ175" s="30">
        <f>'4'!AY15</f>
        <v>0</v>
      </c>
      <c r="BA175" s="30">
        <f>'4'!AZ15</f>
        <v>30</v>
      </c>
      <c r="BB175" s="30">
        <f>'4'!BA15</f>
        <v>18</v>
      </c>
      <c r="BC175" s="30">
        <f>'4'!BB15</f>
        <v>248</v>
      </c>
      <c r="BD175" s="30">
        <f>'4'!BC15</f>
        <v>235.6</v>
      </c>
      <c r="BE175" s="30">
        <f>'4'!BD15</f>
        <v>14</v>
      </c>
      <c r="BF175" s="30">
        <f>'4'!BE15</f>
        <v>15</v>
      </c>
      <c r="BG175" s="30">
        <f>'4'!BF15</f>
        <v>8</v>
      </c>
      <c r="BH175" s="30">
        <f>'4'!BG15</f>
        <v>9</v>
      </c>
      <c r="BI175" s="30">
        <f>'4'!BH15</f>
        <v>1</v>
      </c>
      <c r="BJ175" s="30">
        <f>'4'!BI15</f>
        <v>47</v>
      </c>
      <c r="BK175" s="30">
        <f>'4'!BJ15</f>
        <v>188.6</v>
      </c>
      <c r="BL175" s="30">
        <f>'4'!BK15</f>
        <v>90.527999999999992</v>
      </c>
      <c r="BM175" s="30">
        <f>'4'!BL15</f>
        <v>98.072000000000003</v>
      </c>
    </row>
    <row r="176" spans="1:65">
      <c r="A176" s="78">
        <f>'4'!A16</f>
        <v>42890</v>
      </c>
      <c r="B176" s="82" t="str">
        <f t="shared" si="2"/>
        <v>03:00:00</v>
      </c>
      <c r="C176" s="30" t="str">
        <f>'4'!B16</f>
        <v>03H00</v>
      </c>
      <c r="D176" s="30">
        <f>'4'!C16</f>
        <v>619</v>
      </c>
      <c r="E176" s="30">
        <f>'4'!D16</f>
        <v>636</v>
      </c>
      <c r="F176" s="30">
        <f>'4'!E16</f>
        <v>414</v>
      </c>
      <c r="G176" s="30">
        <f>'4'!F16</f>
        <v>44</v>
      </c>
      <c r="H176" s="30">
        <f>'4'!G16</f>
        <v>0</v>
      </c>
      <c r="I176" s="30">
        <f>'4'!H16</f>
        <v>14</v>
      </c>
      <c r="J176" s="30">
        <f>'4'!I16</f>
        <v>1669</v>
      </c>
      <c r="K176" s="30">
        <f>'4'!J16</f>
        <v>58</v>
      </c>
      <c r="L176" s="30">
        <f>'4'!K16</f>
        <v>332</v>
      </c>
      <c r="M176" s="30">
        <f>'4'!L16</f>
        <v>355</v>
      </c>
      <c r="N176" s="30">
        <f>'4'!M16</f>
        <v>180</v>
      </c>
      <c r="O176" s="30">
        <f>'4'!N16</f>
        <v>0</v>
      </c>
      <c r="P176" s="30">
        <f>'4'!O16</f>
        <v>11</v>
      </c>
      <c r="Q176" s="30">
        <f>'4'!P16</f>
        <v>12</v>
      </c>
      <c r="R176" s="30">
        <f>'4'!Q16</f>
        <v>6</v>
      </c>
      <c r="S176" s="30">
        <f>'4'!R16</f>
        <v>0</v>
      </c>
      <c r="T176" s="30">
        <f>'4'!S16</f>
        <v>867</v>
      </c>
      <c r="U176" s="30">
        <f>'4'!T16</f>
        <v>29</v>
      </c>
      <c r="V176" s="30">
        <f>'4'!U16</f>
        <v>87</v>
      </c>
      <c r="W176" s="30">
        <f>'4'!V16</f>
        <v>5.01</v>
      </c>
      <c r="X176" s="30">
        <f>'4'!W16</f>
        <v>3.5</v>
      </c>
      <c r="Y176" s="30">
        <f>'4'!X16</f>
        <v>7</v>
      </c>
      <c r="Z176" s="30">
        <f>'4'!Y16</f>
        <v>4.2</v>
      </c>
      <c r="AA176" s="30">
        <f>'4'!Z16</f>
        <v>5.6</v>
      </c>
      <c r="AB176" s="30">
        <f>'4'!AA16</f>
        <v>2.6</v>
      </c>
      <c r="AC176" s="30">
        <f>'4'!AB16</f>
        <v>0</v>
      </c>
      <c r="AD176" s="30">
        <f>'4'!AC16</f>
        <v>0</v>
      </c>
      <c r="AE176" s="30">
        <f>'4'!AD16</f>
        <v>0</v>
      </c>
      <c r="AF176" s="30">
        <f>'4'!AE16</f>
        <v>0</v>
      </c>
      <c r="AG176" s="30">
        <f>'4'!AF16</f>
        <v>0</v>
      </c>
      <c r="AH176" s="30">
        <f>'4'!AG16</f>
        <v>0</v>
      </c>
      <c r="AI176" s="30">
        <f>'4'!AH16</f>
        <v>0</v>
      </c>
      <c r="AJ176" s="30">
        <f>'4'!AI16</f>
        <v>45</v>
      </c>
      <c r="AK176" s="30">
        <f>'4'!AJ16</f>
        <v>45</v>
      </c>
      <c r="AL176" s="30">
        <f>'4'!AK16</f>
        <v>108.81</v>
      </c>
      <c r="AM176" s="30">
        <f>'4'!AL16</f>
        <v>114.91</v>
      </c>
      <c r="AN176" s="30">
        <f>'4'!AM16</f>
        <v>69.91</v>
      </c>
      <c r="AO176" s="30">
        <f>'4'!AN16</f>
        <v>0</v>
      </c>
      <c r="AP176" s="30">
        <f>'4'!AO16</f>
        <v>0</v>
      </c>
      <c r="AQ176" s="30">
        <f>'4'!AP16</f>
        <v>114.91</v>
      </c>
      <c r="AR176" s="30">
        <f>'4'!AQ16</f>
        <v>26.717999999999989</v>
      </c>
      <c r="AS176" s="30">
        <f>'4'!AR16</f>
        <v>0</v>
      </c>
      <c r="AT176" s="30">
        <f>'4'!AS16</f>
        <v>45</v>
      </c>
      <c r="AU176" s="30">
        <f>'4'!AT16</f>
        <v>90.527999999999992</v>
      </c>
      <c r="AV176" s="30">
        <f>'4'!AU16</f>
        <v>135.52799999999999</v>
      </c>
      <c r="AW176" s="30">
        <f>'4'!AV16</f>
        <v>0</v>
      </c>
      <c r="AX176" s="30">
        <f>'4'!AW16</f>
        <v>0</v>
      </c>
      <c r="AY176" s="30">
        <f>'4'!AX16</f>
        <v>200</v>
      </c>
      <c r="AZ176" s="30">
        <f>'4'!AY16</f>
        <v>0</v>
      </c>
      <c r="BA176" s="30">
        <f>'4'!AZ16</f>
        <v>30</v>
      </c>
      <c r="BB176" s="30">
        <f>'4'!BA16</f>
        <v>18</v>
      </c>
      <c r="BC176" s="30">
        <f>'4'!BB16</f>
        <v>248</v>
      </c>
      <c r="BD176" s="30">
        <f>'4'!BC16</f>
        <v>235.6</v>
      </c>
      <c r="BE176" s="30">
        <f>'4'!BD16</f>
        <v>14</v>
      </c>
      <c r="BF176" s="30">
        <f>'4'!BE16</f>
        <v>15</v>
      </c>
      <c r="BG176" s="30">
        <f>'4'!BF16</f>
        <v>8</v>
      </c>
      <c r="BH176" s="30">
        <f>'4'!BG16</f>
        <v>9</v>
      </c>
      <c r="BI176" s="30">
        <f>'4'!BH16</f>
        <v>1</v>
      </c>
      <c r="BJ176" s="30">
        <f>'4'!BI16</f>
        <v>47</v>
      </c>
      <c r="BK176" s="30">
        <f>'4'!BJ16</f>
        <v>188.6</v>
      </c>
      <c r="BL176" s="30">
        <f>'4'!BK16</f>
        <v>90.527999999999992</v>
      </c>
      <c r="BM176" s="30">
        <f>'4'!BL16</f>
        <v>98.072000000000003</v>
      </c>
    </row>
    <row r="177" spans="1:65">
      <c r="A177" s="78">
        <f>'4'!A17</f>
        <v>42890</v>
      </c>
      <c r="B177" s="82" t="str">
        <f t="shared" si="2"/>
        <v>03:30:00</v>
      </c>
      <c r="C177" s="30" t="str">
        <f>'4'!B17</f>
        <v>03H30</v>
      </c>
      <c r="D177" s="30">
        <f>'4'!C17</f>
        <v>615</v>
      </c>
      <c r="E177" s="30">
        <f>'4'!D17</f>
        <v>630</v>
      </c>
      <c r="F177" s="30">
        <f>'4'!E17</f>
        <v>412</v>
      </c>
      <c r="G177" s="30">
        <f>'4'!F17</f>
        <v>43</v>
      </c>
      <c r="H177" s="30">
        <f>'4'!G17</f>
        <v>0</v>
      </c>
      <c r="I177" s="30">
        <f>'4'!H17</f>
        <v>14</v>
      </c>
      <c r="J177" s="30">
        <f>'4'!I17</f>
        <v>1657</v>
      </c>
      <c r="K177" s="30">
        <f>'4'!J17</f>
        <v>57</v>
      </c>
      <c r="L177" s="30">
        <f>'4'!K17</f>
        <v>333</v>
      </c>
      <c r="M177" s="30">
        <f>'4'!L17</f>
        <v>353</v>
      </c>
      <c r="N177" s="30">
        <f>'4'!M17</f>
        <v>180</v>
      </c>
      <c r="O177" s="30">
        <f>'4'!N17</f>
        <v>0</v>
      </c>
      <c r="P177" s="30">
        <f>'4'!O17</f>
        <v>11</v>
      </c>
      <c r="Q177" s="30">
        <f>'4'!P17</f>
        <v>12</v>
      </c>
      <c r="R177" s="30">
        <f>'4'!Q17</f>
        <v>6</v>
      </c>
      <c r="S177" s="30">
        <f>'4'!R17</f>
        <v>0</v>
      </c>
      <c r="T177" s="30">
        <f>'4'!S17</f>
        <v>866</v>
      </c>
      <c r="U177" s="30">
        <f>'4'!T17</f>
        <v>29</v>
      </c>
      <c r="V177" s="30">
        <f>'4'!U17</f>
        <v>86</v>
      </c>
      <c r="W177" s="30">
        <f>'4'!V17</f>
        <v>5.01</v>
      </c>
      <c r="X177" s="30">
        <f>'4'!W17</f>
        <v>3.5</v>
      </c>
      <c r="Y177" s="30">
        <f>'4'!X17</f>
        <v>7</v>
      </c>
      <c r="Z177" s="30">
        <f>'4'!Y17</f>
        <v>4.2</v>
      </c>
      <c r="AA177" s="30">
        <f>'4'!Z17</f>
        <v>5.6</v>
      </c>
      <c r="AB177" s="30">
        <f>'4'!AA17</f>
        <v>2.6</v>
      </c>
      <c r="AC177" s="30">
        <f>'4'!AB17</f>
        <v>0</v>
      </c>
      <c r="AD177" s="30">
        <f>'4'!AC17</f>
        <v>0</v>
      </c>
      <c r="AE177" s="30">
        <f>'4'!AD17</f>
        <v>0</v>
      </c>
      <c r="AF177" s="30">
        <f>'4'!AE17</f>
        <v>0</v>
      </c>
      <c r="AG177" s="30">
        <f>'4'!AF17</f>
        <v>0</v>
      </c>
      <c r="AH177" s="30">
        <f>'4'!AG17</f>
        <v>0</v>
      </c>
      <c r="AI177" s="30">
        <f>'4'!AH17</f>
        <v>0</v>
      </c>
      <c r="AJ177" s="30">
        <f>'4'!AI17</f>
        <v>45</v>
      </c>
      <c r="AK177" s="30">
        <f>'4'!AJ17</f>
        <v>45</v>
      </c>
      <c r="AL177" s="30">
        <f>'4'!AK17</f>
        <v>107.81</v>
      </c>
      <c r="AM177" s="30">
        <f>'4'!AL17</f>
        <v>113.91</v>
      </c>
      <c r="AN177" s="30">
        <f>'4'!AM17</f>
        <v>68.91</v>
      </c>
      <c r="AO177" s="30">
        <f>'4'!AN17</f>
        <v>0</v>
      </c>
      <c r="AP177" s="30">
        <f>'4'!AO17</f>
        <v>0</v>
      </c>
      <c r="AQ177" s="30">
        <f>'4'!AP17</f>
        <v>113.91</v>
      </c>
      <c r="AR177" s="30">
        <f>'4'!AQ17</f>
        <v>27.717999999999989</v>
      </c>
      <c r="AS177" s="30">
        <f>'4'!AR17</f>
        <v>0</v>
      </c>
      <c r="AT177" s="30">
        <f>'4'!AS17</f>
        <v>45</v>
      </c>
      <c r="AU177" s="30">
        <f>'4'!AT17</f>
        <v>90.527999999999992</v>
      </c>
      <c r="AV177" s="30">
        <f>'4'!AU17</f>
        <v>135.52799999999999</v>
      </c>
      <c r="AW177" s="30">
        <f>'4'!AV17</f>
        <v>0</v>
      </c>
      <c r="AX177" s="30">
        <f>'4'!AW17</f>
        <v>0</v>
      </c>
      <c r="AY177" s="30">
        <f>'4'!AX17</f>
        <v>200</v>
      </c>
      <c r="AZ177" s="30">
        <f>'4'!AY17</f>
        <v>0</v>
      </c>
      <c r="BA177" s="30">
        <f>'4'!AZ17</f>
        <v>30</v>
      </c>
      <c r="BB177" s="30">
        <f>'4'!BA17</f>
        <v>18</v>
      </c>
      <c r="BC177" s="30">
        <f>'4'!BB17</f>
        <v>248</v>
      </c>
      <c r="BD177" s="30">
        <f>'4'!BC17</f>
        <v>235.6</v>
      </c>
      <c r="BE177" s="30">
        <f>'4'!BD17</f>
        <v>14</v>
      </c>
      <c r="BF177" s="30">
        <f>'4'!BE17</f>
        <v>15</v>
      </c>
      <c r="BG177" s="30">
        <f>'4'!BF17</f>
        <v>8</v>
      </c>
      <c r="BH177" s="30">
        <f>'4'!BG17</f>
        <v>9</v>
      </c>
      <c r="BI177" s="30">
        <f>'4'!BH17</f>
        <v>1</v>
      </c>
      <c r="BJ177" s="30">
        <f>'4'!BI17</f>
        <v>47</v>
      </c>
      <c r="BK177" s="30">
        <f>'4'!BJ17</f>
        <v>188.6</v>
      </c>
      <c r="BL177" s="30">
        <f>'4'!BK17</f>
        <v>90.527999999999992</v>
      </c>
      <c r="BM177" s="30">
        <f>'4'!BL17</f>
        <v>98.072000000000003</v>
      </c>
    </row>
    <row r="178" spans="1:65">
      <c r="A178" s="78">
        <f>'4'!A18</f>
        <v>42890</v>
      </c>
      <c r="B178" s="82" t="str">
        <f t="shared" si="2"/>
        <v>04:00:00</v>
      </c>
      <c r="C178" s="30" t="str">
        <f>'4'!B18</f>
        <v>04H00</v>
      </c>
      <c r="D178" s="30">
        <f>'4'!C18</f>
        <v>615</v>
      </c>
      <c r="E178" s="30">
        <f>'4'!D18</f>
        <v>627</v>
      </c>
      <c r="F178" s="30">
        <f>'4'!E18</f>
        <v>405</v>
      </c>
      <c r="G178" s="30">
        <f>'4'!F18</f>
        <v>43</v>
      </c>
      <c r="H178" s="30">
        <f>'4'!G18</f>
        <v>0</v>
      </c>
      <c r="I178" s="30">
        <f>'4'!H18</f>
        <v>13</v>
      </c>
      <c r="J178" s="30">
        <f>'4'!I18</f>
        <v>1647</v>
      </c>
      <c r="K178" s="30">
        <f>'4'!J18</f>
        <v>56</v>
      </c>
      <c r="L178" s="30">
        <f>'4'!K18</f>
        <v>330</v>
      </c>
      <c r="M178" s="30">
        <f>'4'!L18</f>
        <v>341</v>
      </c>
      <c r="N178" s="30">
        <f>'4'!M18</f>
        <v>50</v>
      </c>
      <c r="O178" s="30">
        <f>'4'!N18</f>
        <v>0</v>
      </c>
      <c r="P178" s="30">
        <f>'4'!O18</f>
        <v>11</v>
      </c>
      <c r="Q178" s="30">
        <f>'4'!P18</f>
        <v>11</v>
      </c>
      <c r="R178" s="30">
        <f>'4'!Q18</f>
        <v>2</v>
      </c>
      <c r="S178" s="30">
        <f>'4'!R18</f>
        <v>0</v>
      </c>
      <c r="T178" s="30">
        <f>'4'!S18</f>
        <v>721</v>
      </c>
      <c r="U178" s="30">
        <f>'4'!T18</f>
        <v>24</v>
      </c>
      <c r="V178" s="30">
        <f>'4'!U18</f>
        <v>80</v>
      </c>
      <c r="W178" s="30">
        <f>'4'!V18</f>
        <v>5.01</v>
      </c>
      <c r="X178" s="30">
        <f>'4'!W18</f>
        <v>3.5</v>
      </c>
      <c r="Y178" s="30">
        <f>'4'!X18</f>
        <v>7</v>
      </c>
      <c r="Z178" s="30">
        <f>'4'!Y18</f>
        <v>4.4000000000000004</v>
      </c>
      <c r="AA178" s="30">
        <f>'4'!Z18</f>
        <v>5.5</v>
      </c>
      <c r="AB178" s="30">
        <f>'4'!AA18</f>
        <v>2.6</v>
      </c>
      <c r="AC178" s="30">
        <f>'4'!AB18</f>
        <v>0</v>
      </c>
      <c r="AD178" s="30">
        <f>'4'!AC18</f>
        <v>0</v>
      </c>
      <c r="AE178" s="30">
        <f>'4'!AD18</f>
        <v>0</v>
      </c>
      <c r="AF178" s="30">
        <f>'4'!AE18</f>
        <v>0</v>
      </c>
      <c r="AG178" s="30">
        <f>'4'!AF18</f>
        <v>0</v>
      </c>
      <c r="AH178" s="30">
        <f>'4'!AG18</f>
        <v>0</v>
      </c>
      <c r="AI178" s="30">
        <f>'4'!AH18</f>
        <v>0</v>
      </c>
      <c r="AJ178" s="30">
        <f>'4'!AI18</f>
        <v>30</v>
      </c>
      <c r="AK178" s="30">
        <f>'4'!AJ18</f>
        <v>30</v>
      </c>
      <c r="AL178" s="30">
        <f>'4'!AK18</f>
        <v>101.91000000000001</v>
      </c>
      <c r="AM178" s="30">
        <f>'4'!AL18</f>
        <v>108.01</v>
      </c>
      <c r="AN178" s="30">
        <f>'4'!AM18</f>
        <v>78.010000000000005</v>
      </c>
      <c r="AO178" s="30">
        <f>'4'!AN18</f>
        <v>0</v>
      </c>
      <c r="AP178" s="30">
        <f>'4'!AO18</f>
        <v>0</v>
      </c>
      <c r="AQ178" s="30">
        <f>'4'!AP18</f>
        <v>108.01</v>
      </c>
      <c r="AR178" s="30">
        <f>'4'!AQ18</f>
        <v>18.617999999999981</v>
      </c>
      <c r="AS178" s="30">
        <f>'4'!AR18</f>
        <v>0</v>
      </c>
      <c r="AT178" s="30">
        <f>'4'!AS18</f>
        <v>30</v>
      </c>
      <c r="AU178" s="30">
        <f>'4'!AT18</f>
        <v>90.527999999999992</v>
      </c>
      <c r="AV178" s="30">
        <f>'4'!AU18</f>
        <v>120.52799999999999</v>
      </c>
      <c r="AW178" s="30">
        <f>'4'!AV18</f>
        <v>0</v>
      </c>
      <c r="AX178" s="30">
        <f>'4'!AW18</f>
        <v>0</v>
      </c>
      <c r="AY178" s="30">
        <f>'4'!AX18</f>
        <v>200</v>
      </c>
      <c r="AZ178" s="30">
        <f>'4'!AY18</f>
        <v>0</v>
      </c>
      <c r="BA178" s="30">
        <f>'4'!AZ18</f>
        <v>30</v>
      </c>
      <c r="BB178" s="30">
        <f>'4'!BA18</f>
        <v>18</v>
      </c>
      <c r="BC178" s="30">
        <f>'4'!BB18</f>
        <v>248</v>
      </c>
      <c r="BD178" s="30">
        <f>'4'!BC18</f>
        <v>235.6</v>
      </c>
      <c r="BE178" s="30">
        <f>'4'!BD18</f>
        <v>14</v>
      </c>
      <c r="BF178" s="30">
        <f>'4'!BE18</f>
        <v>15</v>
      </c>
      <c r="BG178" s="30">
        <f>'4'!BF18</f>
        <v>8</v>
      </c>
      <c r="BH178" s="30">
        <f>'4'!BG18</f>
        <v>9</v>
      </c>
      <c r="BI178" s="30">
        <f>'4'!BH18</f>
        <v>1</v>
      </c>
      <c r="BJ178" s="30">
        <f>'4'!BI18</f>
        <v>47</v>
      </c>
      <c r="BK178" s="30">
        <f>'4'!BJ18</f>
        <v>188.6</v>
      </c>
      <c r="BL178" s="30">
        <f>'4'!BK18</f>
        <v>90.527999999999992</v>
      </c>
      <c r="BM178" s="30">
        <f>'4'!BL18</f>
        <v>98.072000000000003</v>
      </c>
    </row>
    <row r="179" spans="1:65">
      <c r="A179" s="78">
        <f>'4'!A19</f>
        <v>42890</v>
      </c>
      <c r="B179" s="82" t="str">
        <f t="shared" si="2"/>
        <v>04:30:00</v>
      </c>
      <c r="C179" s="30" t="str">
        <f>'4'!B19</f>
        <v>04H30</v>
      </c>
      <c r="D179" s="30">
        <f>'4'!C19</f>
        <v>616</v>
      </c>
      <c r="E179" s="30">
        <f>'4'!D19</f>
        <v>640</v>
      </c>
      <c r="F179" s="30">
        <f>'4'!E19</f>
        <v>415</v>
      </c>
      <c r="G179" s="30">
        <f>'4'!F19</f>
        <v>43</v>
      </c>
      <c r="H179" s="30">
        <f>'4'!G19</f>
        <v>0</v>
      </c>
      <c r="I179" s="30">
        <f>'4'!H19</f>
        <v>14</v>
      </c>
      <c r="J179" s="30">
        <f>'4'!I19</f>
        <v>1671</v>
      </c>
      <c r="K179" s="30">
        <f>'4'!J19</f>
        <v>57</v>
      </c>
      <c r="L179" s="30">
        <f>'4'!K19</f>
        <v>330</v>
      </c>
      <c r="M179" s="30">
        <f>'4'!L19</f>
        <v>333</v>
      </c>
      <c r="N179" s="30">
        <f>'4'!M19</f>
        <v>50</v>
      </c>
      <c r="O179" s="30">
        <f>'4'!N19</f>
        <v>0</v>
      </c>
      <c r="P179" s="30">
        <f>'4'!O19</f>
        <v>11</v>
      </c>
      <c r="Q179" s="30">
        <f>'4'!P19</f>
        <v>11</v>
      </c>
      <c r="R179" s="30">
        <f>'4'!Q19</f>
        <v>2</v>
      </c>
      <c r="S179" s="30">
        <f>'4'!R19</f>
        <v>0</v>
      </c>
      <c r="T179" s="30">
        <f>'4'!S19</f>
        <v>713</v>
      </c>
      <c r="U179" s="30">
        <f>'4'!T19</f>
        <v>24</v>
      </c>
      <c r="V179" s="30">
        <f>'4'!U19</f>
        <v>81</v>
      </c>
      <c r="W179" s="30">
        <f>'4'!V19</f>
        <v>5.01</v>
      </c>
      <c r="X179" s="30">
        <f>'4'!W19</f>
        <v>3.5</v>
      </c>
      <c r="Y179" s="30">
        <f>'4'!X19</f>
        <v>6.8</v>
      </c>
      <c r="Z179" s="30">
        <f>'4'!Y19</f>
        <v>4.4000000000000004</v>
      </c>
      <c r="AA179" s="30">
        <f>'4'!Z19</f>
        <v>5.5</v>
      </c>
      <c r="AB179" s="30">
        <f>'4'!AA19</f>
        <v>2.6</v>
      </c>
      <c r="AC179" s="30">
        <f>'4'!AB19</f>
        <v>0</v>
      </c>
      <c r="AD179" s="30">
        <f>'4'!AC19</f>
        <v>0</v>
      </c>
      <c r="AE179" s="30">
        <f>'4'!AD19</f>
        <v>0</v>
      </c>
      <c r="AF179" s="30">
        <f>'4'!AE19</f>
        <v>0</v>
      </c>
      <c r="AG179" s="30">
        <f>'4'!AF19</f>
        <v>0</v>
      </c>
      <c r="AH179" s="30">
        <f>'4'!AG19</f>
        <v>0</v>
      </c>
      <c r="AI179" s="30">
        <f>'4'!AH19</f>
        <v>0</v>
      </c>
      <c r="AJ179" s="30">
        <f>'4'!AI19</f>
        <v>30</v>
      </c>
      <c r="AK179" s="30">
        <f>'4'!AJ19</f>
        <v>30</v>
      </c>
      <c r="AL179" s="30">
        <f>'4'!AK19</f>
        <v>102.71000000000001</v>
      </c>
      <c r="AM179" s="30">
        <f>'4'!AL19</f>
        <v>108.81</v>
      </c>
      <c r="AN179" s="30">
        <f>'4'!AM19</f>
        <v>78.81</v>
      </c>
      <c r="AO179" s="30">
        <f>'4'!AN19</f>
        <v>0</v>
      </c>
      <c r="AP179" s="30">
        <f>'4'!AO19</f>
        <v>0</v>
      </c>
      <c r="AQ179" s="30">
        <f>'4'!AP19</f>
        <v>108.81</v>
      </c>
      <c r="AR179" s="30">
        <f>'4'!AQ19</f>
        <v>17.817999999999984</v>
      </c>
      <c r="AS179" s="30">
        <f>'4'!AR19</f>
        <v>0</v>
      </c>
      <c r="AT179" s="30">
        <f>'4'!AS19</f>
        <v>30</v>
      </c>
      <c r="AU179" s="30">
        <f>'4'!AT19</f>
        <v>90.527999999999992</v>
      </c>
      <c r="AV179" s="30">
        <f>'4'!AU19</f>
        <v>120.52799999999999</v>
      </c>
      <c r="AW179" s="30">
        <f>'4'!AV19</f>
        <v>0</v>
      </c>
      <c r="AX179" s="30">
        <f>'4'!AW19</f>
        <v>0</v>
      </c>
      <c r="AY179" s="30">
        <f>'4'!AX19</f>
        <v>200</v>
      </c>
      <c r="AZ179" s="30">
        <f>'4'!AY19</f>
        <v>0</v>
      </c>
      <c r="BA179" s="30">
        <f>'4'!AZ19</f>
        <v>30</v>
      </c>
      <c r="BB179" s="30">
        <f>'4'!BA19</f>
        <v>18</v>
      </c>
      <c r="BC179" s="30">
        <f>'4'!BB19</f>
        <v>248</v>
      </c>
      <c r="BD179" s="30">
        <f>'4'!BC19</f>
        <v>235.6</v>
      </c>
      <c r="BE179" s="30">
        <f>'4'!BD19</f>
        <v>14</v>
      </c>
      <c r="BF179" s="30">
        <f>'4'!BE19</f>
        <v>15</v>
      </c>
      <c r="BG179" s="30">
        <f>'4'!BF19</f>
        <v>8</v>
      </c>
      <c r="BH179" s="30">
        <f>'4'!BG19</f>
        <v>9</v>
      </c>
      <c r="BI179" s="30">
        <f>'4'!BH19</f>
        <v>1</v>
      </c>
      <c r="BJ179" s="30">
        <f>'4'!BI19</f>
        <v>47</v>
      </c>
      <c r="BK179" s="30">
        <f>'4'!BJ19</f>
        <v>188.6</v>
      </c>
      <c r="BL179" s="30">
        <f>'4'!BK19</f>
        <v>90.527999999999992</v>
      </c>
      <c r="BM179" s="30">
        <f>'4'!BL19</f>
        <v>98.072000000000003</v>
      </c>
    </row>
    <row r="180" spans="1:65">
      <c r="A180" s="78">
        <f>'4'!A20</f>
        <v>42890</v>
      </c>
      <c r="B180" s="82" t="str">
        <f t="shared" si="2"/>
        <v>05:00:00</v>
      </c>
      <c r="C180" s="30" t="str">
        <f>'4'!B20</f>
        <v>05H00</v>
      </c>
      <c r="D180" s="30">
        <f>'4'!C20</f>
        <v>617</v>
      </c>
      <c r="E180" s="30">
        <f>'4'!D20</f>
        <v>635</v>
      </c>
      <c r="F180" s="30">
        <f>'4'!E20</f>
        <v>410</v>
      </c>
      <c r="G180" s="30">
        <f>'4'!F20</f>
        <v>43</v>
      </c>
      <c r="H180" s="30">
        <f>'4'!G20</f>
        <v>0</v>
      </c>
      <c r="I180" s="30">
        <f>'4'!H20</f>
        <v>13</v>
      </c>
      <c r="J180" s="30">
        <f>'4'!I20</f>
        <v>1662</v>
      </c>
      <c r="K180" s="30">
        <f>'4'!J20</f>
        <v>56</v>
      </c>
      <c r="L180" s="30">
        <f>'4'!K20</f>
        <v>334</v>
      </c>
      <c r="M180" s="30">
        <f>'4'!L20</f>
        <v>333</v>
      </c>
      <c r="N180" s="30">
        <f>'4'!M20</f>
        <v>60</v>
      </c>
      <c r="O180" s="30">
        <f>'4'!N20</f>
        <v>0</v>
      </c>
      <c r="P180" s="30">
        <f>'4'!O20</f>
        <v>11</v>
      </c>
      <c r="Q180" s="30">
        <f>'4'!P20</f>
        <v>11</v>
      </c>
      <c r="R180" s="30">
        <f>'4'!Q20</f>
        <v>2</v>
      </c>
      <c r="S180" s="30">
        <f>'4'!R20</f>
        <v>0</v>
      </c>
      <c r="T180" s="30">
        <f>'4'!S20</f>
        <v>727</v>
      </c>
      <c r="U180" s="30">
        <f>'4'!T20</f>
        <v>24</v>
      </c>
      <c r="V180" s="30">
        <f>'4'!U20</f>
        <v>80</v>
      </c>
      <c r="W180" s="30">
        <f>'4'!V20</f>
        <v>5.01</v>
      </c>
      <c r="X180" s="30">
        <f>'4'!W20</f>
        <v>3.5</v>
      </c>
      <c r="Y180" s="30">
        <f>'4'!X20</f>
        <v>6.8</v>
      </c>
      <c r="Z180" s="30">
        <f>'4'!Y20</f>
        <v>4.0999999999999996</v>
      </c>
      <c r="AA180" s="30">
        <f>'4'!Z20</f>
        <v>5.6</v>
      </c>
      <c r="AB180" s="30">
        <f>'4'!AA20</f>
        <v>2.6</v>
      </c>
      <c r="AC180" s="30">
        <f>'4'!AB20</f>
        <v>0</v>
      </c>
      <c r="AD180" s="30">
        <f>'4'!AC20</f>
        <v>0</v>
      </c>
      <c r="AE180" s="30">
        <f>'4'!AD20</f>
        <v>0</v>
      </c>
      <c r="AF180" s="30">
        <f>'4'!AE20</f>
        <v>0</v>
      </c>
      <c r="AG180" s="30">
        <f>'4'!AF20</f>
        <v>0</v>
      </c>
      <c r="AH180" s="30">
        <f>'4'!AG20</f>
        <v>0</v>
      </c>
      <c r="AI180" s="30">
        <f>'4'!AH20</f>
        <v>0</v>
      </c>
      <c r="AJ180" s="30">
        <f>'4'!AI20</f>
        <v>30</v>
      </c>
      <c r="AK180" s="30">
        <f>'4'!AJ20</f>
        <v>30</v>
      </c>
      <c r="AL180" s="30">
        <f>'4'!AK20</f>
        <v>101.50999999999999</v>
      </c>
      <c r="AM180" s="30">
        <f>'4'!AL20</f>
        <v>107.60999999999999</v>
      </c>
      <c r="AN180" s="30">
        <f>'4'!AM20</f>
        <v>77.609999999999985</v>
      </c>
      <c r="AO180" s="30">
        <f>'4'!AN20</f>
        <v>0</v>
      </c>
      <c r="AP180" s="30">
        <f>'4'!AO20</f>
        <v>0</v>
      </c>
      <c r="AQ180" s="30">
        <f>'4'!AP20</f>
        <v>107.60999999999999</v>
      </c>
      <c r="AR180" s="30">
        <f>'4'!AQ20</f>
        <v>19.018000000000001</v>
      </c>
      <c r="AS180" s="30">
        <f>'4'!AR20</f>
        <v>0</v>
      </c>
      <c r="AT180" s="30">
        <f>'4'!AS20</f>
        <v>30</v>
      </c>
      <c r="AU180" s="30">
        <f>'4'!AT20</f>
        <v>90.527999999999992</v>
      </c>
      <c r="AV180" s="30">
        <f>'4'!AU20</f>
        <v>120.52799999999999</v>
      </c>
      <c r="AW180" s="30">
        <f>'4'!AV20</f>
        <v>0</v>
      </c>
      <c r="AX180" s="30">
        <f>'4'!AW20</f>
        <v>0</v>
      </c>
      <c r="AY180" s="30">
        <f>'4'!AX20</f>
        <v>200</v>
      </c>
      <c r="AZ180" s="30">
        <f>'4'!AY20</f>
        <v>0</v>
      </c>
      <c r="BA180" s="30">
        <f>'4'!AZ20</f>
        <v>30</v>
      </c>
      <c r="BB180" s="30">
        <f>'4'!BA20</f>
        <v>18</v>
      </c>
      <c r="BC180" s="30">
        <f>'4'!BB20</f>
        <v>248</v>
      </c>
      <c r="BD180" s="30">
        <f>'4'!BC20</f>
        <v>235.6</v>
      </c>
      <c r="BE180" s="30">
        <f>'4'!BD20</f>
        <v>14</v>
      </c>
      <c r="BF180" s="30">
        <f>'4'!BE20</f>
        <v>15</v>
      </c>
      <c r="BG180" s="30">
        <f>'4'!BF20</f>
        <v>8</v>
      </c>
      <c r="BH180" s="30">
        <f>'4'!BG20</f>
        <v>9</v>
      </c>
      <c r="BI180" s="30">
        <f>'4'!BH20</f>
        <v>1</v>
      </c>
      <c r="BJ180" s="30">
        <f>'4'!BI20</f>
        <v>47</v>
      </c>
      <c r="BK180" s="30">
        <f>'4'!BJ20</f>
        <v>188.6</v>
      </c>
      <c r="BL180" s="30">
        <f>'4'!BK20</f>
        <v>90.527999999999992</v>
      </c>
      <c r="BM180" s="30">
        <f>'4'!BL20</f>
        <v>98.072000000000003</v>
      </c>
    </row>
    <row r="181" spans="1:65">
      <c r="A181" s="78">
        <f>'4'!A21</f>
        <v>42890</v>
      </c>
      <c r="B181" s="82" t="str">
        <f t="shared" si="2"/>
        <v>05:30:00</v>
      </c>
      <c r="C181" s="30" t="str">
        <f>'4'!B21</f>
        <v>05H30</v>
      </c>
      <c r="D181" s="30">
        <f>'4'!C21</f>
        <v>608</v>
      </c>
      <c r="E181" s="30">
        <f>'4'!D21</f>
        <v>622</v>
      </c>
      <c r="F181" s="30">
        <f>'4'!E21</f>
        <v>420</v>
      </c>
      <c r="G181" s="30">
        <f>'4'!F21</f>
        <v>43</v>
      </c>
      <c r="H181" s="30">
        <f>'4'!G21</f>
        <v>0</v>
      </c>
      <c r="I181" s="30">
        <f>'4'!H21</f>
        <v>14</v>
      </c>
      <c r="J181" s="30">
        <f>'4'!I21</f>
        <v>1650</v>
      </c>
      <c r="K181" s="30">
        <f>'4'!J21</f>
        <v>57</v>
      </c>
      <c r="L181" s="30">
        <f>'4'!K21</f>
        <v>330</v>
      </c>
      <c r="M181" s="30">
        <f>'4'!L21</f>
        <v>311</v>
      </c>
      <c r="N181" s="30">
        <f>'4'!M21</f>
        <v>50</v>
      </c>
      <c r="O181" s="30">
        <f>'4'!N21</f>
        <v>0</v>
      </c>
      <c r="P181" s="30">
        <f>'4'!O21</f>
        <v>11</v>
      </c>
      <c r="Q181" s="30">
        <f>'4'!P21</f>
        <v>10</v>
      </c>
      <c r="R181" s="30">
        <f>'4'!Q21</f>
        <v>2</v>
      </c>
      <c r="S181" s="30">
        <f>'4'!R21</f>
        <v>0</v>
      </c>
      <c r="T181" s="30">
        <f>'4'!S21</f>
        <v>691</v>
      </c>
      <c r="U181" s="30">
        <f>'4'!T21</f>
        <v>23</v>
      </c>
      <c r="V181" s="30">
        <f>'4'!U21</f>
        <v>80</v>
      </c>
      <c r="W181" s="30">
        <f>'4'!V21</f>
        <v>5.01</v>
      </c>
      <c r="X181" s="30">
        <f>'4'!W21</f>
        <v>3.5</v>
      </c>
      <c r="Y181" s="30">
        <f>'4'!X21</f>
        <v>7</v>
      </c>
      <c r="Z181" s="30">
        <f>'4'!Y21</f>
        <v>4.0999999999999996</v>
      </c>
      <c r="AA181" s="30">
        <f>'4'!Z21</f>
        <v>5.6</v>
      </c>
      <c r="AB181" s="30">
        <f>'4'!AA21</f>
        <v>2.6</v>
      </c>
      <c r="AC181" s="30">
        <f>'4'!AB21</f>
        <v>0</v>
      </c>
      <c r="AD181" s="30">
        <f>'4'!AC21</f>
        <v>0</v>
      </c>
      <c r="AE181" s="30">
        <f>'4'!AD21</f>
        <v>0</v>
      </c>
      <c r="AF181" s="30">
        <f>'4'!AE21</f>
        <v>0</v>
      </c>
      <c r="AG181" s="30">
        <f>'4'!AF21</f>
        <v>0</v>
      </c>
      <c r="AH181" s="30">
        <f>'4'!AG21</f>
        <v>0</v>
      </c>
      <c r="AI181" s="30">
        <f>'4'!AH21</f>
        <v>0</v>
      </c>
      <c r="AJ181" s="30">
        <f>'4'!AI21</f>
        <v>30</v>
      </c>
      <c r="AK181" s="30">
        <f>'4'!AJ21</f>
        <v>30</v>
      </c>
      <c r="AL181" s="30">
        <f>'4'!AK21</f>
        <v>101.71</v>
      </c>
      <c r="AM181" s="30">
        <f>'4'!AL21</f>
        <v>107.80999999999999</v>
      </c>
      <c r="AN181" s="30">
        <f>'4'!AM21</f>
        <v>77.809999999999988</v>
      </c>
      <c r="AO181" s="30">
        <f>'4'!AN21</f>
        <v>0</v>
      </c>
      <c r="AP181" s="30">
        <f>'4'!AO21</f>
        <v>0</v>
      </c>
      <c r="AQ181" s="30">
        <f>'4'!AP21</f>
        <v>107.80999999999999</v>
      </c>
      <c r="AR181" s="30">
        <f>'4'!AQ21</f>
        <v>18.817999999999998</v>
      </c>
      <c r="AS181" s="30">
        <f>'4'!AR21</f>
        <v>0</v>
      </c>
      <c r="AT181" s="30">
        <f>'4'!AS21</f>
        <v>30</v>
      </c>
      <c r="AU181" s="30">
        <f>'4'!AT21</f>
        <v>90.527999999999992</v>
      </c>
      <c r="AV181" s="30">
        <f>'4'!AU21</f>
        <v>120.52799999999999</v>
      </c>
      <c r="AW181" s="30">
        <f>'4'!AV21</f>
        <v>0</v>
      </c>
      <c r="AX181" s="30">
        <f>'4'!AW21</f>
        <v>0</v>
      </c>
      <c r="AY181" s="30">
        <f>'4'!AX21</f>
        <v>200</v>
      </c>
      <c r="AZ181" s="30">
        <f>'4'!AY21</f>
        <v>0</v>
      </c>
      <c r="BA181" s="30">
        <f>'4'!AZ21</f>
        <v>30</v>
      </c>
      <c r="BB181" s="30">
        <f>'4'!BA21</f>
        <v>18</v>
      </c>
      <c r="BC181" s="30">
        <f>'4'!BB21</f>
        <v>248</v>
      </c>
      <c r="BD181" s="30">
        <f>'4'!BC21</f>
        <v>235.6</v>
      </c>
      <c r="BE181" s="30">
        <f>'4'!BD21</f>
        <v>14</v>
      </c>
      <c r="BF181" s="30">
        <f>'4'!BE21</f>
        <v>15</v>
      </c>
      <c r="BG181" s="30">
        <f>'4'!BF21</f>
        <v>8</v>
      </c>
      <c r="BH181" s="30">
        <f>'4'!BG21</f>
        <v>9</v>
      </c>
      <c r="BI181" s="30">
        <f>'4'!BH21</f>
        <v>1</v>
      </c>
      <c r="BJ181" s="30">
        <f>'4'!BI21</f>
        <v>47</v>
      </c>
      <c r="BK181" s="30">
        <f>'4'!BJ21</f>
        <v>188.6</v>
      </c>
      <c r="BL181" s="30">
        <f>'4'!BK21</f>
        <v>90.527999999999992</v>
      </c>
      <c r="BM181" s="30">
        <f>'4'!BL21</f>
        <v>98.072000000000003</v>
      </c>
    </row>
    <row r="182" spans="1:65">
      <c r="A182" s="78">
        <f>'4'!A22</f>
        <v>42890</v>
      </c>
      <c r="B182" s="82" t="str">
        <f t="shared" si="2"/>
        <v>06:00:00</v>
      </c>
      <c r="C182" s="30" t="str">
        <f>'4'!B22</f>
        <v>06H00</v>
      </c>
      <c r="D182" s="30">
        <f>'4'!C22</f>
        <v>0</v>
      </c>
      <c r="E182" s="30">
        <f>'4'!D22</f>
        <v>586</v>
      </c>
      <c r="F182" s="30">
        <f>'4'!E22</f>
        <v>358</v>
      </c>
      <c r="G182" s="30">
        <f>'4'!F22</f>
        <v>19</v>
      </c>
      <c r="H182" s="30">
        <f>'4'!G22</f>
        <v>0</v>
      </c>
      <c r="I182" s="30">
        <f>'4'!H22</f>
        <v>12</v>
      </c>
      <c r="J182" s="30">
        <f>'4'!I22</f>
        <v>944</v>
      </c>
      <c r="K182" s="30">
        <f>'4'!J22</f>
        <v>31</v>
      </c>
      <c r="L182" s="30">
        <f>'4'!K22</f>
        <v>339</v>
      </c>
      <c r="M182" s="30">
        <f>'4'!L22</f>
        <v>307</v>
      </c>
      <c r="N182" s="30">
        <f>'4'!M22</f>
        <v>50</v>
      </c>
      <c r="O182" s="30">
        <f>'4'!N22</f>
        <v>0</v>
      </c>
      <c r="P182" s="30">
        <f>'4'!O22</f>
        <v>11</v>
      </c>
      <c r="Q182" s="30">
        <f>'4'!P22</f>
        <v>10</v>
      </c>
      <c r="R182" s="30">
        <f>'4'!Q22</f>
        <v>2</v>
      </c>
      <c r="S182" s="30">
        <f>'4'!R22</f>
        <v>0</v>
      </c>
      <c r="T182" s="30">
        <f>'4'!S22</f>
        <v>696</v>
      </c>
      <c r="U182" s="30">
        <f>'4'!T22</f>
        <v>23</v>
      </c>
      <c r="V182" s="30">
        <f>'4'!U22</f>
        <v>54</v>
      </c>
      <c r="W182" s="30">
        <f>'4'!V22</f>
        <v>4.41</v>
      </c>
      <c r="X182" s="30">
        <f>'4'!W22</f>
        <v>3.5</v>
      </c>
      <c r="Y182" s="30">
        <f>'4'!X22</f>
        <v>7</v>
      </c>
      <c r="Z182" s="30">
        <f>'4'!Y22</f>
        <v>3.2</v>
      </c>
      <c r="AA182" s="30">
        <f>'4'!Z22</f>
        <v>4.9000000000000004</v>
      </c>
      <c r="AB182" s="30">
        <f>'4'!AA22</f>
        <v>1.9</v>
      </c>
      <c r="AC182" s="30">
        <f>'4'!AB22</f>
        <v>0</v>
      </c>
      <c r="AD182" s="30">
        <f>'4'!AC22</f>
        <v>5.8</v>
      </c>
      <c r="AE182" s="30">
        <f>'4'!AD22</f>
        <v>0</v>
      </c>
      <c r="AF182" s="30">
        <f>'4'!AE22</f>
        <v>0</v>
      </c>
      <c r="AG182" s="30">
        <f>'4'!AF22</f>
        <v>0</v>
      </c>
      <c r="AH182" s="30">
        <f>'4'!AG22</f>
        <v>0</v>
      </c>
      <c r="AI182" s="30">
        <f>'4'!AH22</f>
        <v>5.8</v>
      </c>
      <c r="AJ182" s="30">
        <f>'4'!AI22</f>
        <v>30</v>
      </c>
      <c r="AK182" s="30">
        <f>'4'!AJ22</f>
        <v>35.799999999999997</v>
      </c>
      <c r="AL182" s="30">
        <f>'4'!AK22</f>
        <v>79.31</v>
      </c>
      <c r="AM182" s="30">
        <f>'4'!AL22</f>
        <v>84.710000000000008</v>
      </c>
      <c r="AN182" s="30">
        <f>'4'!AM22</f>
        <v>48.910000000000011</v>
      </c>
      <c r="AO182" s="30">
        <f>'4'!AN22</f>
        <v>0</v>
      </c>
      <c r="AP182" s="30">
        <f>'4'!AO22</f>
        <v>0</v>
      </c>
      <c r="AQ182" s="30">
        <f>'4'!AP22</f>
        <v>84.710000000000008</v>
      </c>
      <c r="AR182" s="30">
        <f>'4'!AQ22</f>
        <v>47.017999999999986</v>
      </c>
      <c r="AS182" s="30">
        <f>'4'!AR22</f>
        <v>0</v>
      </c>
      <c r="AT182" s="30">
        <f>'4'!AS22</f>
        <v>35.799999999999997</v>
      </c>
      <c r="AU182" s="30">
        <f>'4'!AT22</f>
        <v>90.527999999999992</v>
      </c>
      <c r="AV182" s="30">
        <f>'4'!AU22</f>
        <v>126.32799999999999</v>
      </c>
      <c r="AW182" s="30">
        <f>'4'!AV22</f>
        <v>0</v>
      </c>
      <c r="AX182" s="30">
        <f>'4'!AW22</f>
        <v>0</v>
      </c>
      <c r="AY182" s="30">
        <f>'4'!AX22</f>
        <v>200</v>
      </c>
      <c r="AZ182" s="30">
        <f>'4'!AY22</f>
        <v>0</v>
      </c>
      <c r="BA182" s="30">
        <f>'4'!AZ22</f>
        <v>30</v>
      </c>
      <c r="BB182" s="30">
        <f>'4'!BA22</f>
        <v>18</v>
      </c>
      <c r="BC182" s="30">
        <f>'4'!BB22</f>
        <v>248</v>
      </c>
      <c r="BD182" s="30">
        <f>'4'!BC22</f>
        <v>235.6</v>
      </c>
      <c r="BE182" s="30">
        <f>'4'!BD22</f>
        <v>14</v>
      </c>
      <c r="BF182" s="30">
        <f>'4'!BE22</f>
        <v>15</v>
      </c>
      <c r="BG182" s="30">
        <f>'4'!BF22</f>
        <v>8</v>
      </c>
      <c r="BH182" s="30">
        <f>'4'!BG22</f>
        <v>9</v>
      </c>
      <c r="BI182" s="30">
        <f>'4'!BH22</f>
        <v>1</v>
      </c>
      <c r="BJ182" s="30">
        <f>'4'!BI22</f>
        <v>47</v>
      </c>
      <c r="BK182" s="30">
        <f>'4'!BJ22</f>
        <v>188.6</v>
      </c>
      <c r="BL182" s="30">
        <f>'4'!BK22</f>
        <v>90.527999999999992</v>
      </c>
      <c r="BM182" s="30">
        <f>'4'!BL22</f>
        <v>98.072000000000003</v>
      </c>
    </row>
    <row r="183" spans="1:65">
      <c r="A183" s="78">
        <f>'4'!A23</f>
        <v>42890</v>
      </c>
      <c r="B183" s="82" t="str">
        <f t="shared" si="2"/>
        <v>06:30:00</v>
      </c>
      <c r="C183" s="30" t="str">
        <f>'4'!B23</f>
        <v>06H30</v>
      </c>
      <c r="D183" s="30">
        <f>'4'!C23</f>
        <v>0</v>
      </c>
      <c r="E183" s="30">
        <f>'4'!D23</f>
        <v>650</v>
      </c>
      <c r="F183" s="30">
        <f>'4'!E23</f>
        <v>643</v>
      </c>
      <c r="G183" s="30">
        <f>'4'!F23</f>
        <v>22</v>
      </c>
      <c r="H183" s="30">
        <f>'4'!G23</f>
        <v>0</v>
      </c>
      <c r="I183" s="30">
        <f>'4'!H23</f>
        <v>22</v>
      </c>
      <c r="J183" s="30">
        <f>'4'!I23</f>
        <v>1293</v>
      </c>
      <c r="K183" s="30">
        <f>'4'!J23</f>
        <v>44</v>
      </c>
      <c r="L183" s="30">
        <f>'4'!K23</f>
        <v>352</v>
      </c>
      <c r="M183" s="30">
        <f>'4'!L23</f>
        <v>333</v>
      </c>
      <c r="N183" s="30">
        <f>'4'!M23</f>
        <v>50</v>
      </c>
      <c r="O183" s="30">
        <f>'4'!N23</f>
        <v>0</v>
      </c>
      <c r="P183" s="30">
        <f>'4'!O23</f>
        <v>12</v>
      </c>
      <c r="Q183" s="30">
        <f>'4'!P23</f>
        <v>11</v>
      </c>
      <c r="R183" s="30">
        <f>'4'!Q23</f>
        <v>2</v>
      </c>
      <c r="S183" s="30">
        <f>'4'!R23</f>
        <v>0</v>
      </c>
      <c r="T183" s="30">
        <f>'4'!S23</f>
        <v>735</v>
      </c>
      <c r="U183" s="30">
        <f>'4'!T23</f>
        <v>25</v>
      </c>
      <c r="V183" s="30">
        <f>'4'!U23</f>
        <v>69</v>
      </c>
      <c r="W183" s="30">
        <f>'4'!V23</f>
        <v>4.41</v>
      </c>
      <c r="X183" s="30">
        <f>'4'!W23</f>
        <v>3.5</v>
      </c>
      <c r="Y183" s="30">
        <f>'4'!X23</f>
        <v>7</v>
      </c>
      <c r="Z183" s="30">
        <f>'4'!Y23</f>
        <v>3.2</v>
      </c>
      <c r="AA183" s="30">
        <f>'4'!Z23</f>
        <v>4.9000000000000004</v>
      </c>
      <c r="AB183" s="30">
        <f>'4'!AA23</f>
        <v>1.9</v>
      </c>
      <c r="AC183" s="30">
        <f>'4'!AB23</f>
        <v>0</v>
      </c>
      <c r="AD183" s="30">
        <f>'4'!AC23</f>
        <v>6.2</v>
      </c>
      <c r="AE183" s="30">
        <f>'4'!AD23</f>
        <v>0</v>
      </c>
      <c r="AF183" s="30">
        <f>'4'!AE23</f>
        <v>0</v>
      </c>
      <c r="AG183" s="30">
        <f>'4'!AF23</f>
        <v>0</v>
      </c>
      <c r="AH183" s="30">
        <f>'4'!AG23</f>
        <v>0</v>
      </c>
      <c r="AI183" s="30">
        <f>'4'!AH23</f>
        <v>6.2</v>
      </c>
      <c r="AJ183" s="30">
        <f>'4'!AI23</f>
        <v>30</v>
      </c>
      <c r="AK183" s="30">
        <f>'4'!AJ23</f>
        <v>36.200000000000003</v>
      </c>
      <c r="AL183" s="30">
        <f>'4'!AK23</f>
        <v>94.710000000000008</v>
      </c>
      <c r="AM183" s="30">
        <f>'4'!AL23</f>
        <v>100.11000000000001</v>
      </c>
      <c r="AN183" s="30">
        <f>'4'!AM23</f>
        <v>63.910000000000011</v>
      </c>
      <c r="AO183" s="30">
        <f>'4'!AN23</f>
        <v>0</v>
      </c>
      <c r="AP183" s="30">
        <f>'4'!AO23</f>
        <v>0</v>
      </c>
      <c r="AQ183" s="30">
        <f>'4'!AP23</f>
        <v>100.11000000000001</v>
      </c>
      <c r="AR183" s="30">
        <f>'4'!AQ23</f>
        <v>23.809999999999988</v>
      </c>
      <c r="AS183" s="30">
        <f>'4'!AR23</f>
        <v>0</v>
      </c>
      <c r="AT183" s="30">
        <f>'4'!AS23</f>
        <v>36.200000000000003</v>
      </c>
      <c r="AU183" s="30">
        <f>'4'!AT23</f>
        <v>82.32</v>
      </c>
      <c r="AV183" s="30">
        <f>'4'!AU23</f>
        <v>118.52</v>
      </c>
      <c r="AW183" s="30">
        <f>'4'!AV23</f>
        <v>0</v>
      </c>
      <c r="AX183" s="30">
        <f>'4'!AW23</f>
        <v>0</v>
      </c>
      <c r="AY183" s="30">
        <f>'4'!AX23</f>
        <v>200</v>
      </c>
      <c r="AZ183" s="30">
        <f>'4'!AY23</f>
        <v>0</v>
      </c>
      <c r="BA183" s="30">
        <f>'4'!AZ23</f>
        <v>30</v>
      </c>
      <c r="BB183" s="30">
        <f>'4'!BA23</f>
        <v>0</v>
      </c>
      <c r="BC183" s="30">
        <f>'4'!BB23</f>
        <v>230</v>
      </c>
      <c r="BD183" s="30">
        <f>'4'!BC23</f>
        <v>218.5</v>
      </c>
      <c r="BE183" s="30">
        <f>'4'!BD23</f>
        <v>14</v>
      </c>
      <c r="BF183" s="30">
        <f>'4'!BE23</f>
        <v>15</v>
      </c>
      <c r="BG183" s="30">
        <f>'4'!BF23</f>
        <v>8</v>
      </c>
      <c r="BH183" s="30">
        <f>'4'!BG23</f>
        <v>9</v>
      </c>
      <c r="BI183" s="30">
        <f>'4'!BH23</f>
        <v>1</v>
      </c>
      <c r="BJ183" s="30">
        <f>'4'!BI23</f>
        <v>47</v>
      </c>
      <c r="BK183" s="30">
        <f>'4'!BJ23</f>
        <v>171.5</v>
      </c>
      <c r="BL183" s="30">
        <f>'4'!BK23</f>
        <v>82.32</v>
      </c>
      <c r="BM183" s="30">
        <f>'4'!BL23</f>
        <v>89.18</v>
      </c>
    </row>
    <row r="184" spans="1:65">
      <c r="A184" s="78">
        <f>'4'!A24</f>
        <v>42890</v>
      </c>
      <c r="B184" s="82" t="str">
        <f t="shared" si="2"/>
        <v>07:00:00</v>
      </c>
      <c r="C184" s="30" t="str">
        <f>'4'!B24</f>
        <v>07H00</v>
      </c>
      <c r="D184" s="30">
        <f>'4'!C24</f>
        <v>0</v>
      </c>
      <c r="E184" s="30">
        <f>'4'!D24</f>
        <v>663</v>
      </c>
      <c r="F184" s="30">
        <f>'4'!E24</f>
        <v>652</v>
      </c>
      <c r="G184" s="30">
        <f>'4'!F24</f>
        <v>22</v>
      </c>
      <c r="H184" s="30">
        <f>'4'!G24</f>
        <v>0</v>
      </c>
      <c r="I184" s="30">
        <f>'4'!H24</f>
        <v>22</v>
      </c>
      <c r="J184" s="30">
        <f>'4'!I24</f>
        <v>1315</v>
      </c>
      <c r="K184" s="30">
        <f>'4'!J24</f>
        <v>44</v>
      </c>
      <c r="L184" s="30">
        <f>'4'!K24</f>
        <v>351</v>
      </c>
      <c r="M184" s="30">
        <f>'4'!L24</f>
        <v>341</v>
      </c>
      <c r="N184" s="30">
        <f>'4'!M24</f>
        <v>60</v>
      </c>
      <c r="O184" s="30">
        <f>'4'!N24</f>
        <v>0</v>
      </c>
      <c r="P184" s="30">
        <f>'4'!O24</f>
        <v>12</v>
      </c>
      <c r="Q184" s="30">
        <f>'4'!P24</f>
        <v>11</v>
      </c>
      <c r="R184" s="30">
        <f>'4'!Q24</f>
        <v>2</v>
      </c>
      <c r="S184" s="30">
        <f>'4'!R24</f>
        <v>0</v>
      </c>
      <c r="T184" s="30">
        <f>'4'!S24</f>
        <v>752</v>
      </c>
      <c r="U184" s="30">
        <f>'4'!T24</f>
        <v>25</v>
      </c>
      <c r="V184" s="30">
        <f>'4'!U24</f>
        <v>69</v>
      </c>
      <c r="W184" s="30">
        <f>'4'!V24</f>
        <v>4.41</v>
      </c>
      <c r="X184" s="30">
        <f>'4'!W24</f>
        <v>3.5</v>
      </c>
      <c r="Y184" s="30">
        <f>'4'!X24</f>
        <v>6</v>
      </c>
      <c r="Z184" s="30">
        <f>'4'!Y24</f>
        <v>2.9</v>
      </c>
      <c r="AA184" s="30">
        <f>'4'!Z24</f>
        <v>4.4000000000000004</v>
      </c>
      <c r="AB184" s="30">
        <f>'4'!AA24</f>
        <v>1.7</v>
      </c>
      <c r="AC184" s="30">
        <f>'4'!AB24</f>
        <v>0</v>
      </c>
      <c r="AD184" s="30">
        <f>'4'!AC24</f>
        <v>5.6</v>
      </c>
      <c r="AE184" s="30">
        <f>'4'!AD24</f>
        <v>0</v>
      </c>
      <c r="AF184" s="30">
        <f>'4'!AE24</f>
        <v>0</v>
      </c>
      <c r="AG184" s="30">
        <f>'4'!AF24</f>
        <v>0</v>
      </c>
      <c r="AH184" s="30">
        <f>'4'!AG24</f>
        <v>0</v>
      </c>
      <c r="AI184" s="30">
        <f>'4'!AH24</f>
        <v>5.6</v>
      </c>
      <c r="AJ184" s="30">
        <f>'4'!AI24</f>
        <v>30</v>
      </c>
      <c r="AK184" s="30">
        <f>'4'!AJ24</f>
        <v>35.6</v>
      </c>
      <c r="AL184" s="30">
        <f>'4'!AK24</f>
        <v>92.31</v>
      </c>
      <c r="AM184" s="30">
        <f>'4'!AL24</f>
        <v>97.51</v>
      </c>
      <c r="AN184" s="30">
        <f>'4'!AM24</f>
        <v>61.910000000000004</v>
      </c>
      <c r="AO184" s="30">
        <f>'4'!AN24</f>
        <v>0</v>
      </c>
      <c r="AP184" s="30">
        <f>'4'!AO24</f>
        <v>0</v>
      </c>
      <c r="AQ184" s="30">
        <f>'4'!AP24</f>
        <v>97.51</v>
      </c>
      <c r="AR184" s="30">
        <f>'4'!AQ24</f>
        <v>30.169999999999987</v>
      </c>
      <c r="AS184" s="30">
        <f>'4'!AR24</f>
        <v>0</v>
      </c>
      <c r="AT184" s="30">
        <f>'4'!AS24</f>
        <v>35.6</v>
      </c>
      <c r="AU184" s="30">
        <f>'4'!AT24</f>
        <v>86.88</v>
      </c>
      <c r="AV184" s="30">
        <f>'4'!AU24</f>
        <v>122.47999999999999</v>
      </c>
      <c r="AW184" s="30">
        <f>'4'!AV24</f>
        <v>0</v>
      </c>
      <c r="AX184" s="30">
        <f>'4'!AW24</f>
        <v>0</v>
      </c>
      <c r="AY184" s="30">
        <f>'4'!AX24</f>
        <v>200</v>
      </c>
      <c r="AZ184" s="30">
        <f>'4'!AY24</f>
        <v>0</v>
      </c>
      <c r="BA184" s="30">
        <f>'4'!AZ24</f>
        <v>40</v>
      </c>
      <c r="BB184" s="30">
        <f>'4'!BA24</f>
        <v>0</v>
      </c>
      <c r="BC184" s="30">
        <f>'4'!BB24</f>
        <v>240</v>
      </c>
      <c r="BD184" s="30">
        <f>'4'!BC24</f>
        <v>228</v>
      </c>
      <c r="BE184" s="30">
        <f>'4'!BD24</f>
        <v>14</v>
      </c>
      <c r="BF184" s="30">
        <f>'4'!BE24</f>
        <v>15</v>
      </c>
      <c r="BG184" s="30">
        <f>'4'!BF24</f>
        <v>8</v>
      </c>
      <c r="BH184" s="30">
        <f>'4'!BG24</f>
        <v>9</v>
      </c>
      <c r="BI184" s="30">
        <f>'4'!BH24</f>
        <v>1</v>
      </c>
      <c r="BJ184" s="30">
        <f>'4'!BI24</f>
        <v>47</v>
      </c>
      <c r="BK184" s="30">
        <f>'4'!BJ24</f>
        <v>181</v>
      </c>
      <c r="BL184" s="30">
        <f>'4'!BK24</f>
        <v>86.88</v>
      </c>
      <c r="BM184" s="30">
        <f>'4'!BL24</f>
        <v>94.12</v>
      </c>
    </row>
    <row r="185" spans="1:65">
      <c r="A185" s="78">
        <f>'4'!A25</f>
        <v>42890</v>
      </c>
      <c r="B185" s="82" t="str">
        <f t="shared" si="2"/>
        <v>07:30:00</v>
      </c>
      <c r="C185" s="30" t="str">
        <f>'4'!B25</f>
        <v>07H30</v>
      </c>
      <c r="D185" s="30">
        <f>'4'!C25</f>
        <v>0</v>
      </c>
      <c r="E185" s="30">
        <f>'4'!D25</f>
        <v>652</v>
      </c>
      <c r="F185" s="30">
        <f>'4'!E25</f>
        <v>640</v>
      </c>
      <c r="G185" s="30">
        <f>'4'!F25</f>
        <v>22</v>
      </c>
      <c r="H185" s="30">
        <f>'4'!G25</f>
        <v>0</v>
      </c>
      <c r="I185" s="30">
        <f>'4'!H25</f>
        <v>22</v>
      </c>
      <c r="J185" s="30">
        <f>'4'!I25</f>
        <v>1292</v>
      </c>
      <c r="K185" s="30">
        <f>'4'!J25</f>
        <v>44</v>
      </c>
      <c r="L185" s="30">
        <f>'4'!K25</f>
        <v>349</v>
      </c>
      <c r="M185" s="30">
        <f>'4'!L25</f>
        <v>363</v>
      </c>
      <c r="N185" s="30">
        <f>'4'!M25</f>
        <v>70</v>
      </c>
      <c r="O185" s="30">
        <f>'4'!N25</f>
        <v>0</v>
      </c>
      <c r="P185" s="30">
        <f>'4'!O25</f>
        <v>11</v>
      </c>
      <c r="Q185" s="30">
        <f>'4'!P25</f>
        <v>12</v>
      </c>
      <c r="R185" s="30">
        <f>'4'!Q25</f>
        <v>2</v>
      </c>
      <c r="S185" s="30">
        <f>'4'!R25</f>
        <v>0</v>
      </c>
      <c r="T185" s="30">
        <f>'4'!S25</f>
        <v>782</v>
      </c>
      <c r="U185" s="30">
        <f>'4'!T25</f>
        <v>25</v>
      </c>
      <c r="V185" s="30">
        <f>'4'!U25</f>
        <v>69</v>
      </c>
      <c r="W185" s="30">
        <f>'4'!V25</f>
        <v>4.41</v>
      </c>
      <c r="X185" s="30">
        <f>'4'!W25</f>
        <v>3.5</v>
      </c>
      <c r="Y185" s="30">
        <f>'4'!X25</f>
        <v>3.5</v>
      </c>
      <c r="Z185" s="30">
        <f>'4'!Y25</f>
        <v>2.9</v>
      </c>
      <c r="AA185" s="30">
        <f>'4'!Z25</f>
        <v>4.4000000000000004</v>
      </c>
      <c r="AB185" s="30">
        <f>'4'!AA25</f>
        <v>1.7</v>
      </c>
      <c r="AC185" s="30">
        <f>'4'!AB25</f>
        <v>0</v>
      </c>
      <c r="AD185" s="30">
        <f>'4'!AC25</f>
        <v>5.4</v>
      </c>
      <c r="AE185" s="30">
        <f>'4'!AD25</f>
        <v>0</v>
      </c>
      <c r="AF185" s="30">
        <f>'4'!AE25</f>
        <v>0</v>
      </c>
      <c r="AG185" s="30">
        <f>'4'!AF25</f>
        <v>0</v>
      </c>
      <c r="AH185" s="30">
        <f>'4'!AG25</f>
        <v>0</v>
      </c>
      <c r="AI185" s="30">
        <f>'4'!AH25</f>
        <v>5.4</v>
      </c>
      <c r="AJ185" s="30">
        <f>'4'!AI25</f>
        <v>30</v>
      </c>
      <c r="AK185" s="30">
        <f>'4'!AJ25</f>
        <v>35.4</v>
      </c>
      <c r="AL185" s="30">
        <f>'4'!AK25</f>
        <v>89.610000000000014</v>
      </c>
      <c r="AM185" s="30">
        <f>'4'!AL25</f>
        <v>94.810000000000016</v>
      </c>
      <c r="AN185" s="30">
        <f>'4'!AM25</f>
        <v>59.410000000000018</v>
      </c>
      <c r="AO185" s="30">
        <f>'4'!AN25</f>
        <v>0</v>
      </c>
      <c r="AP185" s="30">
        <f>'4'!AO25</f>
        <v>0</v>
      </c>
      <c r="AQ185" s="30">
        <f>'4'!AP25</f>
        <v>94.810000000000016</v>
      </c>
      <c r="AR185" s="30">
        <f>'4'!AQ25</f>
        <v>32.669999999999987</v>
      </c>
      <c r="AS185" s="30">
        <f>'4'!AR25</f>
        <v>0</v>
      </c>
      <c r="AT185" s="30">
        <f>'4'!AS25</f>
        <v>35.4</v>
      </c>
      <c r="AU185" s="30">
        <f>'4'!AT25</f>
        <v>86.88</v>
      </c>
      <c r="AV185" s="30">
        <f>'4'!AU25</f>
        <v>122.28</v>
      </c>
      <c r="AW185" s="30">
        <f>'4'!AV25</f>
        <v>0</v>
      </c>
      <c r="AX185" s="30">
        <f>'4'!AW25</f>
        <v>0</v>
      </c>
      <c r="AY185" s="30">
        <f>'4'!AX25</f>
        <v>200</v>
      </c>
      <c r="AZ185" s="30">
        <f>'4'!AY25</f>
        <v>0</v>
      </c>
      <c r="BA185" s="30">
        <f>'4'!AZ25</f>
        <v>40</v>
      </c>
      <c r="BB185" s="30">
        <f>'4'!BA25</f>
        <v>0</v>
      </c>
      <c r="BC185" s="30">
        <f>'4'!BB25</f>
        <v>240</v>
      </c>
      <c r="BD185" s="30">
        <f>'4'!BC25</f>
        <v>228</v>
      </c>
      <c r="BE185" s="30">
        <f>'4'!BD25</f>
        <v>14</v>
      </c>
      <c r="BF185" s="30">
        <f>'4'!BE25</f>
        <v>15</v>
      </c>
      <c r="BG185" s="30">
        <f>'4'!BF25</f>
        <v>8</v>
      </c>
      <c r="BH185" s="30">
        <f>'4'!BG25</f>
        <v>9</v>
      </c>
      <c r="BI185" s="30">
        <f>'4'!BH25</f>
        <v>1</v>
      </c>
      <c r="BJ185" s="30">
        <f>'4'!BI25</f>
        <v>47</v>
      </c>
      <c r="BK185" s="30">
        <f>'4'!BJ25</f>
        <v>181</v>
      </c>
      <c r="BL185" s="30">
        <f>'4'!BK25</f>
        <v>86.88</v>
      </c>
      <c r="BM185" s="30">
        <f>'4'!BL25</f>
        <v>94.12</v>
      </c>
    </row>
    <row r="186" spans="1:65">
      <c r="A186" s="78">
        <f>'4'!A26</f>
        <v>42890</v>
      </c>
      <c r="B186" s="82" t="str">
        <f t="shared" si="2"/>
        <v>08:00:00</v>
      </c>
      <c r="C186" s="30" t="str">
        <f>'4'!B26</f>
        <v>08H00</v>
      </c>
      <c r="D186" s="30">
        <f>'4'!C26</f>
        <v>0</v>
      </c>
      <c r="E186" s="30">
        <f>'4'!D26</f>
        <v>665</v>
      </c>
      <c r="F186" s="30">
        <f>'4'!E26</f>
        <v>638</v>
      </c>
      <c r="G186" s="30">
        <f>'4'!F26</f>
        <v>22</v>
      </c>
      <c r="H186" s="30">
        <f>'4'!G26</f>
        <v>0</v>
      </c>
      <c r="I186" s="30">
        <f>'4'!H26</f>
        <v>22</v>
      </c>
      <c r="J186" s="30">
        <f>'4'!I26</f>
        <v>1303</v>
      </c>
      <c r="K186" s="30">
        <f>'4'!J26</f>
        <v>44</v>
      </c>
      <c r="L186" s="30">
        <f>'4'!K26</f>
        <v>342</v>
      </c>
      <c r="M186" s="30">
        <f>'4'!L26</f>
        <v>378</v>
      </c>
      <c r="N186" s="30">
        <f>'4'!M26</f>
        <v>70</v>
      </c>
      <c r="O186" s="30">
        <f>'4'!N26</f>
        <v>0</v>
      </c>
      <c r="P186" s="30">
        <f>'4'!O26</f>
        <v>11</v>
      </c>
      <c r="Q186" s="30">
        <f>'4'!P26</f>
        <v>12</v>
      </c>
      <c r="R186" s="30">
        <f>'4'!Q26</f>
        <v>2</v>
      </c>
      <c r="S186" s="30">
        <f>'4'!R26</f>
        <v>0</v>
      </c>
      <c r="T186" s="30">
        <f>'4'!S26</f>
        <v>790</v>
      </c>
      <c r="U186" s="30">
        <f>'4'!T26</f>
        <v>25</v>
      </c>
      <c r="V186" s="30">
        <f>'4'!U26</f>
        <v>69</v>
      </c>
      <c r="W186" s="30">
        <f>'4'!V26</f>
        <v>4.41</v>
      </c>
      <c r="X186" s="30">
        <f>'4'!W26</f>
        <v>3.5</v>
      </c>
      <c r="Y186" s="30">
        <f>'4'!X26</f>
        <v>5.5</v>
      </c>
      <c r="Z186" s="30">
        <f>'4'!Y26</f>
        <v>2.7</v>
      </c>
      <c r="AA186" s="30">
        <f>'4'!Z26</f>
        <v>4.5999999999999996</v>
      </c>
      <c r="AB186" s="30">
        <f>'4'!AA26</f>
        <v>1.8</v>
      </c>
      <c r="AC186" s="30">
        <f>'4'!AB26</f>
        <v>0</v>
      </c>
      <c r="AD186" s="30">
        <f>'4'!AC26</f>
        <v>5.0999999999999996</v>
      </c>
      <c r="AE186" s="30">
        <f>'4'!AD26</f>
        <v>0</v>
      </c>
      <c r="AF186" s="30">
        <f>'4'!AE26</f>
        <v>0</v>
      </c>
      <c r="AG186" s="30">
        <f>'4'!AF26</f>
        <v>0</v>
      </c>
      <c r="AH186" s="30">
        <f>'4'!AG26</f>
        <v>0</v>
      </c>
      <c r="AI186" s="30">
        <f>'4'!AH26</f>
        <v>5.0999999999999996</v>
      </c>
      <c r="AJ186" s="30">
        <f>'4'!AI26</f>
        <v>30</v>
      </c>
      <c r="AK186" s="30">
        <f>'4'!AJ26</f>
        <v>35.1</v>
      </c>
      <c r="AL186" s="30">
        <f>'4'!AK26</f>
        <v>91.309999999999988</v>
      </c>
      <c r="AM186" s="30">
        <f>'4'!AL26</f>
        <v>96.609999999999985</v>
      </c>
      <c r="AN186" s="30">
        <f>'4'!AM26</f>
        <v>61.509999999999984</v>
      </c>
      <c r="AO186" s="30">
        <f>'4'!AN26</f>
        <v>0</v>
      </c>
      <c r="AP186" s="30">
        <f>'4'!AO26</f>
        <v>0</v>
      </c>
      <c r="AQ186" s="30">
        <f>'4'!AP26</f>
        <v>96.609999999999985</v>
      </c>
      <c r="AR186" s="30">
        <f>'4'!AQ26</f>
        <v>30.67</v>
      </c>
      <c r="AS186" s="30">
        <f>'4'!AR26</f>
        <v>0</v>
      </c>
      <c r="AT186" s="30">
        <f>'4'!AS26</f>
        <v>35.1</v>
      </c>
      <c r="AU186" s="30">
        <f>'4'!AT26</f>
        <v>86.88</v>
      </c>
      <c r="AV186" s="30">
        <f>'4'!AU26</f>
        <v>121.97999999999999</v>
      </c>
      <c r="AW186" s="30">
        <f>'4'!AV26</f>
        <v>0</v>
      </c>
      <c r="AX186" s="30">
        <f>'4'!AW26</f>
        <v>0</v>
      </c>
      <c r="AY186" s="30">
        <f>'4'!AX26</f>
        <v>200</v>
      </c>
      <c r="AZ186" s="30">
        <f>'4'!AY26</f>
        <v>0</v>
      </c>
      <c r="BA186" s="30">
        <f>'4'!AZ26</f>
        <v>40</v>
      </c>
      <c r="BB186" s="30">
        <f>'4'!BA26</f>
        <v>0</v>
      </c>
      <c r="BC186" s="30">
        <f>'4'!BB26</f>
        <v>240</v>
      </c>
      <c r="BD186" s="30">
        <f>'4'!BC26</f>
        <v>228</v>
      </c>
      <c r="BE186" s="30">
        <f>'4'!BD26</f>
        <v>14</v>
      </c>
      <c r="BF186" s="30">
        <f>'4'!BE26</f>
        <v>15</v>
      </c>
      <c r="BG186" s="30">
        <f>'4'!BF26</f>
        <v>8</v>
      </c>
      <c r="BH186" s="30">
        <f>'4'!BG26</f>
        <v>9</v>
      </c>
      <c r="BI186" s="30">
        <f>'4'!BH26</f>
        <v>1</v>
      </c>
      <c r="BJ186" s="30">
        <f>'4'!BI26</f>
        <v>47</v>
      </c>
      <c r="BK186" s="30">
        <f>'4'!BJ26</f>
        <v>181</v>
      </c>
      <c r="BL186" s="30">
        <f>'4'!BK26</f>
        <v>86.88</v>
      </c>
      <c r="BM186" s="30">
        <f>'4'!BL26</f>
        <v>94.12</v>
      </c>
    </row>
    <row r="187" spans="1:65">
      <c r="A187" s="78">
        <f>'4'!A27</f>
        <v>42890</v>
      </c>
      <c r="B187" s="82" t="str">
        <f t="shared" si="2"/>
        <v>08:30:00</v>
      </c>
      <c r="C187" s="30" t="str">
        <f>'4'!B27</f>
        <v>08H30</v>
      </c>
      <c r="D187" s="30">
        <f>'4'!C27</f>
        <v>0</v>
      </c>
      <c r="E187" s="30">
        <f>'4'!D27</f>
        <v>651</v>
      </c>
      <c r="F187" s="30">
        <f>'4'!E27</f>
        <v>627</v>
      </c>
      <c r="G187" s="30">
        <f>'4'!F27</f>
        <v>21</v>
      </c>
      <c r="H187" s="30">
        <f>'4'!G27</f>
        <v>0</v>
      </c>
      <c r="I187" s="30">
        <f>'4'!H27</f>
        <v>21</v>
      </c>
      <c r="J187" s="30">
        <f>'4'!I27</f>
        <v>1278</v>
      </c>
      <c r="K187" s="30">
        <f>'4'!J27</f>
        <v>42</v>
      </c>
      <c r="L187" s="30">
        <f>'4'!K27</f>
        <v>333</v>
      </c>
      <c r="M187" s="30">
        <f>'4'!L27</f>
        <v>378</v>
      </c>
      <c r="N187" s="30">
        <f>'4'!M27</f>
        <v>70</v>
      </c>
      <c r="O187" s="30">
        <f>'4'!N27</f>
        <v>0</v>
      </c>
      <c r="P187" s="30">
        <f>'4'!O27</f>
        <v>11</v>
      </c>
      <c r="Q187" s="30">
        <f>'4'!P27</f>
        <v>12</v>
      </c>
      <c r="R187" s="30">
        <f>'4'!Q27</f>
        <v>2</v>
      </c>
      <c r="S187" s="30">
        <f>'4'!R27</f>
        <v>0</v>
      </c>
      <c r="T187" s="30">
        <f>'4'!S27</f>
        <v>781</v>
      </c>
      <c r="U187" s="30">
        <f>'4'!T27</f>
        <v>25</v>
      </c>
      <c r="V187" s="30">
        <f>'4'!U27</f>
        <v>67</v>
      </c>
      <c r="W187" s="30">
        <f>'4'!V27</f>
        <v>4.41</v>
      </c>
      <c r="X187" s="30">
        <f>'4'!W27</f>
        <v>3.5</v>
      </c>
      <c r="Y187" s="30">
        <f>'4'!X27</f>
        <v>5.5</v>
      </c>
      <c r="Z187" s="30">
        <f>'4'!Y27</f>
        <v>2.7</v>
      </c>
      <c r="AA187" s="30">
        <f>'4'!Z27</f>
        <v>4.5999999999999996</v>
      </c>
      <c r="AB187" s="30">
        <f>'4'!AA27</f>
        <v>1.8</v>
      </c>
      <c r="AC187" s="30">
        <f>'4'!AB27</f>
        <v>0</v>
      </c>
      <c r="AD187" s="30">
        <f>'4'!AC27</f>
        <v>5.0999999999999996</v>
      </c>
      <c r="AE187" s="30">
        <f>'4'!AD27</f>
        <v>0</v>
      </c>
      <c r="AF187" s="30">
        <f>'4'!AE27</f>
        <v>0</v>
      </c>
      <c r="AG187" s="30">
        <f>'4'!AF27</f>
        <v>0</v>
      </c>
      <c r="AH187" s="30">
        <f>'4'!AG27</f>
        <v>0</v>
      </c>
      <c r="AI187" s="30">
        <f>'4'!AH27</f>
        <v>5.0999999999999996</v>
      </c>
      <c r="AJ187" s="30">
        <f>'4'!AI27</f>
        <v>30</v>
      </c>
      <c r="AK187" s="30">
        <f>'4'!AJ27</f>
        <v>35.1</v>
      </c>
      <c r="AL187" s="30">
        <f>'4'!AK27</f>
        <v>89.309999999999988</v>
      </c>
      <c r="AM187" s="30">
        <f>'4'!AL27</f>
        <v>94.609999999999985</v>
      </c>
      <c r="AN187" s="30">
        <f>'4'!AM27</f>
        <v>59.509999999999984</v>
      </c>
      <c r="AO187" s="30">
        <f>'4'!AN27</f>
        <v>0</v>
      </c>
      <c r="AP187" s="30">
        <f>'4'!AO27</f>
        <v>0</v>
      </c>
      <c r="AQ187" s="30">
        <f>'4'!AP27</f>
        <v>94.609999999999985</v>
      </c>
      <c r="AR187" s="30">
        <f>'4'!AQ27</f>
        <v>32.67</v>
      </c>
      <c r="AS187" s="30">
        <f>'4'!AR27</f>
        <v>0</v>
      </c>
      <c r="AT187" s="30">
        <f>'4'!AS27</f>
        <v>35.1</v>
      </c>
      <c r="AU187" s="30">
        <f>'4'!AT27</f>
        <v>86.88</v>
      </c>
      <c r="AV187" s="30">
        <f>'4'!AU27</f>
        <v>121.97999999999999</v>
      </c>
      <c r="AW187" s="30">
        <f>'4'!AV27</f>
        <v>0</v>
      </c>
      <c r="AX187" s="30">
        <f>'4'!AW27</f>
        <v>0</v>
      </c>
      <c r="AY187" s="30">
        <f>'4'!AX27</f>
        <v>200</v>
      </c>
      <c r="AZ187" s="30">
        <f>'4'!AY27</f>
        <v>0</v>
      </c>
      <c r="BA187" s="30">
        <f>'4'!AZ27</f>
        <v>40</v>
      </c>
      <c r="BB187" s="30">
        <f>'4'!BA27</f>
        <v>0</v>
      </c>
      <c r="BC187" s="30">
        <f>'4'!BB27</f>
        <v>240</v>
      </c>
      <c r="BD187" s="30">
        <f>'4'!BC27</f>
        <v>228</v>
      </c>
      <c r="BE187" s="30">
        <f>'4'!BD27</f>
        <v>14</v>
      </c>
      <c r="BF187" s="30">
        <f>'4'!BE27</f>
        <v>15</v>
      </c>
      <c r="BG187" s="30">
        <f>'4'!BF27</f>
        <v>8</v>
      </c>
      <c r="BH187" s="30">
        <f>'4'!BG27</f>
        <v>9</v>
      </c>
      <c r="BI187" s="30">
        <f>'4'!BH27</f>
        <v>1</v>
      </c>
      <c r="BJ187" s="30">
        <f>'4'!BI27</f>
        <v>47</v>
      </c>
      <c r="BK187" s="30">
        <f>'4'!BJ27</f>
        <v>181</v>
      </c>
      <c r="BL187" s="30">
        <f>'4'!BK27</f>
        <v>86.88</v>
      </c>
      <c r="BM187" s="30">
        <f>'4'!BL27</f>
        <v>94.12</v>
      </c>
    </row>
    <row r="188" spans="1:65">
      <c r="A188" s="78">
        <f>'4'!A28</f>
        <v>42890</v>
      </c>
      <c r="B188" s="82" t="str">
        <f t="shared" si="2"/>
        <v>09:00:00</v>
      </c>
      <c r="C188" s="30" t="str">
        <f>'4'!B28</f>
        <v>09H00</v>
      </c>
      <c r="D188" s="30">
        <f>'4'!C28</f>
        <v>0</v>
      </c>
      <c r="E188" s="30">
        <f>'4'!D28</f>
        <v>665</v>
      </c>
      <c r="F188" s="30">
        <f>'4'!E28</f>
        <v>628</v>
      </c>
      <c r="G188" s="30">
        <f>'4'!F28</f>
        <v>22</v>
      </c>
      <c r="H188" s="30">
        <f>'4'!G28</f>
        <v>0</v>
      </c>
      <c r="I188" s="30">
        <f>'4'!H28</f>
        <v>21</v>
      </c>
      <c r="J188" s="30">
        <f>'4'!I28</f>
        <v>1293</v>
      </c>
      <c r="K188" s="30">
        <f>'4'!J28</f>
        <v>43</v>
      </c>
      <c r="L188" s="30">
        <f>'4'!K28</f>
        <v>338</v>
      </c>
      <c r="M188" s="30">
        <f>'4'!L28</f>
        <v>386</v>
      </c>
      <c r="N188" s="30">
        <f>'4'!M28</f>
        <v>70</v>
      </c>
      <c r="O188" s="30">
        <f>'4'!N28</f>
        <v>0</v>
      </c>
      <c r="P188" s="30">
        <f>'4'!O28</f>
        <v>11</v>
      </c>
      <c r="Q188" s="30">
        <f>'4'!P28</f>
        <v>13</v>
      </c>
      <c r="R188" s="30">
        <f>'4'!Q28</f>
        <v>2</v>
      </c>
      <c r="S188" s="30">
        <f>'4'!R28</f>
        <v>0</v>
      </c>
      <c r="T188" s="30">
        <f>'4'!S28</f>
        <v>794</v>
      </c>
      <c r="U188" s="30">
        <f>'4'!T28</f>
        <v>26</v>
      </c>
      <c r="V188" s="30">
        <f>'4'!U28</f>
        <v>69</v>
      </c>
      <c r="W188" s="30">
        <f>'4'!V28</f>
        <v>3.81</v>
      </c>
      <c r="X188" s="30">
        <f>'4'!W28</f>
        <v>3.5</v>
      </c>
      <c r="Y188" s="30">
        <f>'4'!X28</f>
        <v>5.5</v>
      </c>
      <c r="Z188" s="30">
        <f>'4'!Y28</f>
        <v>2.7</v>
      </c>
      <c r="AA188" s="30">
        <f>'4'!Z28</f>
        <v>4.5</v>
      </c>
      <c r="AB188" s="30">
        <f>'4'!AA28</f>
        <v>1.9</v>
      </c>
      <c r="AC188" s="30">
        <f>'4'!AB28</f>
        <v>0</v>
      </c>
      <c r="AD188" s="30">
        <f>'4'!AC28</f>
        <v>5.5</v>
      </c>
      <c r="AE188" s="30">
        <f>'4'!AD28</f>
        <v>0</v>
      </c>
      <c r="AF188" s="30">
        <f>'4'!AE28</f>
        <v>0</v>
      </c>
      <c r="AG188" s="30">
        <f>'4'!AF28</f>
        <v>0</v>
      </c>
      <c r="AH188" s="30">
        <f>'4'!AG28</f>
        <v>0</v>
      </c>
      <c r="AI188" s="30">
        <f>'4'!AH28</f>
        <v>5.5</v>
      </c>
      <c r="AJ188" s="30">
        <f>'4'!AI28</f>
        <v>30</v>
      </c>
      <c r="AK188" s="30">
        <f>'4'!AJ28</f>
        <v>35.5</v>
      </c>
      <c r="AL188" s="30">
        <f>'4'!AK28</f>
        <v>91.01</v>
      </c>
      <c r="AM188" s="30">
        <f>'4'!AL28</f>
        <v>96.410000000000011</v>
      </c>
      <c r="AN188" s="30">
        <f>'4'!AM28</f>
        <v>60.910000000000011</v>
      </c>
      <c r="AO188" s="30">
        <f>'4'!AN28</f>
        <v>0</v>
      </c>
      <c r="AP188" s="30">
        <f>'4'!AO28</f>
        <v>0</v>
      </c>
      <c r="AQ188" s="30">
        <f>'4'!AP28</f>
        <v>96.410000000000011</v>
      </c>
      <c r="AR188" s="30">
        <f>'4'!AQ28</f>
        <v>31.36999999999999</v>
      </c>
      <c r="AS188" s="30">
        <f>'4'!AR28</f>
        <v>0</v>
      </c>
      <c r="AT188" s="30">
        <f>'4'!AS28</f>
        <v>35.5</v>
      </c>
      <c r="AU188" s="30">
        <f>'4'!AT28</f>
        <v>86.88</v>
      </c>
      <c r="AV188" s="30">
        <f>'4'!AU28</f>
        <v>122.38</v>
      </c>
      <c r="AW188" s="30">
        <f>'4'!AV28</f>
        <v>0</v>
      </c>
      <c r="AX188" s="30">
        <f>'4'!AW28</f>
        <v>0</v>
      </c>
      <c r="AY188" s="30">
        <f>'4'!AX28</f>
        <v>200</v>
      </c>
      <c r="AZ188" s="30">
        <f>'4'!AY28</f>
        <v>0</v>
      </c>
      <c r="BA188" s="30">
        <f>'4'!AZ28</f>
        <v>40</v>
      </c>
      <c r="BB188" s="30">
        <f>'4'!BA28</f>
        <v>0</v>
      </c>
      <c r="BC188" s="30">
        <f>'4'!BB28</f>
        <v>240</v>
      </c>
      <c r="BD188" s="30">
        <f>'4'!BC28</f>
        <v>228</v>
      </c>
      <c r="BE188" s="30">
        <f>'4'!BD28</f>
        <v>14</v>
      </c>
      <c r="BF188" s="30">
        <f>'4'!BE28</f>
        <v>15</v>
      </c>
      <c r="BG188" s="30">
        <f>'4'!BF28</f>
        <v>8</v>
      </c>
      <c r="BH188" s="30">
        <f>'4'!BG28</f>
        <v>9</v>
      </c>
      <c r="BI188" s="30">
        <f>'4'!BH28</f>
        <v>1</v>
      </c>
      <c r="BJ188" s="30">
        <f>'4'!BI28</f>
        <v>47</v>
      </c>
      <c r="BK188" s="30">
        <f>'4'!BJ28</f>
        <v>181</v>
      </c>
      <c r="BL188" s="30">
        <f>'4'!BK28</f>
        <v>86.88</v>
      </c>
      <c r="BM188" s="30">
        <f>'4'!BL28</f>
        <v>94.12</v>
      </c>
    </row>
    <row r="189" spans="1:65">
      <c r="A189" s="78">
        <f>'4'!A29</f>
        <v>42890</v>
      </c>
      <c r="B189" s="82" t="str">
        <f t="shared" si="2"/>
        <v>09:30:00</v>
      </c>
      <c r="C189" s="30" t="str">
        <f>'4'!B29</f>
        <v>09H30</v>
      </c>
      <c r="D189" s="30">
        <f>'4'!C29</f>
        <v>0</v>
      </c>
      <c r="E189" s="30">
        <f>'4'!D29</f>
        <v>627</v>
      </c>
      <c r="F189" s="30">
        <f>'4'!E29</f>
        <v>623</v>
      </c>
      <c r="G189" s="30">
        <f>'4'!F29</f>
        <v>21</v>
      </c>
      <c r="H189" s="30">
        <f>'4'!G29</f>
        <v>0</v>
      </c>
      <c r="I189" s="30">
        <f>'4'!H29</f>
        <v>21</v>
      </c>
      <c r="J189" s="30">
        <f>'4'!I29</f>
        <v>1250</v>
      </c>
      <c r="K189" s="30">
        <f>'4'!J29</f>
        <v>42</v>
      </c>
      <c r="L189" s="30">
        <f>'4'!K29</f>
        <v>337</v>
      </c>
      <c r="M189" s="30">
        <f>'4'!L29</f>
        <v>378</v>
      </c>
      <c r="N189" s="30">
        <f>'4'!M29</f>
        <v>70</v>
      </c>
      <c r="O189" s="30">
        <f>'4'!N29</f>
        <v>0</v>
      </c>
      <c r="P189" s="30">
        <f>'4'!O29</f>
        <v>11</v>
      </c>
      <c r="Q189" s="30">
        <f>'4'!P29</f>
        <v>12</v>
      </c>
      <c r="R189" s="30">
        <f>'4'!Q29</f>
        <v>2</v>
      </c>
      <c r="S189" s="30">
        <f>'4'!R29</f>
        <v>0</v>
      </c>
      <c r="T189" s="30">
        <f>'4'!S29</f>
        <v>785</v>
      </c>
      <c r="U189" s="30">
        <f>'4'!T29</f>
        <v>25</v>
      </c>
      <c r="V189" s="30">
        <f>'4'!U29</f>
        <v>67</v>
      </c>
      <c r="W189" s="30">
        <f>'4'!V29</f>
        <v>3.81</v>
      </c>
      <c r="X189" s="30">
        <f>'4'!W29</f>
        <v>3.5</v>
      </c>
      <c r="Y189" s="30">
        <f>'4'!X29</f>
        <v>5.5</v>
      </c>
      <c r="Z189" s="30">
        <f>'4'!Y29</f>
        <v>2.7</v>
      </c>
      <c r="AA189" s="30">
        <f>'4'!Z29</f>
        <v>4.5</v>
      </c>
      <c r="AB189" s="30">
        <f>'4'!AA29</f>
        <v>1.9</v>
      </c>
      <c r="AC189" s="30">
        <f>'4'!AB29</f>
        <v>0</v>
      </c>
      <c r="AD189" s="30">
        <f>'4'!AC29</f>
        <v>5.3</v>
      </c>
      <c r="AE189" s="30">
        <f>'4'!AD29</f>
        <v>0</v>
      </c>
      <c r="AF189" s="30">
        <f>'4'!AE29</f>
        <v>0</v>
      </c>
      <c r="AG189" s="30">
        <f>'4'!AF29</f>
        <v>0</v>
      </c>
      <c r="AH189" s="30">
        <f>'4'!AG29</f>
        <v>0</v>
      </c>
      <c r="AI189" s="30">
        <f>'4'!AH29</f>
        <v>5.3</v>
      </c>
      <c r="AJ189" s="30">
        <f>'4'!AI29</f>
        <v>30</v>
      </c>
      <c r="AK189" s="30">
        <f>'4'!AJ29</f>
        <v>35.299999999999997</v>
      </c>
      <c r="AL189" s="30">
        <f>'4'!AK29</f>
        <v>88.81</v>
      </c>
      <c r="AM189" s="30">
        <f>'4'!AL29</f>
        <v>94.210000000000008</v>
      </c>
      <c r="AN189" s="30">
        <f>'4'!AM29</f>
        <v>58.910000000000011</v>
      </c>
      <c r="AO189" s="30">
        <f>'4'!AN29</f>
        <v>0</v>
      </c>
      <c r="AP189" s="30">
        <f>'4'!AO29</f>
        <v>0</v>
      </c>
      <c r="AQ189" s="30">
        <f>'4'!AP29</f>
        <v>94.210000000000008</v>
      </c>
      <c r="AR189" s="30">
        <f>'4'!AQ29</f>
        <v>33.36999999999999</v>
      </c>
      <c r="AS189" s="30">
        <f>'4'!AR29</f>
        <v>0</v>
      </c>
      <c r="AT189" s="30">
        <f>'4'!AS29</f>
        <v>35.299999999999997</v>
      </c>
      <c r="AU189" s="30">
        <f>'4'!AT29</f>
        <v>86.88</v>
      </c>
      <c r="AV189" s="30">
        <f>'4'!AU29</f>
        <v>122.17999999999999</v>
      </c>
      <c r="AW189" s="30">
        <f>'4'!AV29</f>
        <v>0</v>
      </c>
      <c r="AX189" s="30">
        <f>'4'!AW29</f>
        <v>0</v>
      </c>
      <c r="AY189" s="30">
        <f>'4'!AX29</f>
        <v>200</v>
      </c>
      <c r="AZ189" s="30">
        <f>'4'!AY29</f>
        <v>0</v>
      </c>
      <c r="BA189" s="30">
        <f>'4'!AZ29</f>
        <v>40</v>
      </c>
      <c r="BB189" s="30">
        <f>'4'!BA29</f>
        <v>0</v>
      </c>
      <c r="BC189" s="30">
        <f>'4'!BB29</f>
        <v>240</v>
      </c>
      <c r="BD189" s="30">
        <f>'4'!BC29</f>
        <v>228</v>
      </c>
      <c r="BE189" s="30">
        <f>'4'!BD29</f>
        <v>14</v>
      </c>
      <c r="BF189" s="30">
        <f>'4'!BE29</f>
        <v>15</v>
      </c>
      <c r="BG189" s="30">
        <f>'4'!BF29</f>
        <v>8</v>
      </c>
      <c r="BH189" s="30">
        <f>'4'!BG29</f>
        <v>9</v>
      </c>
      <c r="BI189" s="30">
        <f>'4'!BH29</f>
        <v>1</v>
      </c>
      <c r="BJ189" s="30">
        <f>'4'!BI29</f>
        <v>47</v>
      </c>
      <c r="BK189" s="30">
        <f>'4'!BJ29</f>
        <v>181</v>
      </c>
      <c r="BL189" s="30">
        <f>'4'!BK29</f>
        <v>86.88</v>
      </c>
      <c r="BM189" s="30">
        <f>'4'!BL29</f>
        <v>94.12</v>
      </c>
    </row>
    <row r="190" spans="1:65">
      <c r="A190" s="78">
        <f>'4'!A30</f>
        <v>42890</v>
      </c>
      <c r="B190" s="82" t="str">
        <f t="shared" si="2"/>
        <v>10:00:00</v>
      </c>
      <c r="C190" s="30" t="str">
        <f>'4'!B30</f>
        <v>10H00</v>
      </c>
      <c r="D190" s="30">
        <f>'4'!C30</f>
        <v>0</v>
      </c>
      <c r="E190" s="30">
        <f>'4'!D30</f>
        <v>632</v>
      </c>
      <c r="F190" s="30">
        <f>'4'!E30</f>
        <v>627</v>
      </c>
      <c r="G190" s="30">
        <f>'4'!F30</f>
        <v>21</v>
      </c>
      <c r="H190" s="30">
        <f>'4'!G30</f>
        <v>0</v>
      </c>
      <c r="I190" s="30">
        <f>'4'!H30</f>
        <v>21</v>
      </c>
      <c r="J190" s="30">
        <f>'4'!I30</f>
        <v>1259</v>
      </c>
      <c r="K190" s="30">
        <f>'4'!J30</f>
        <v>42</v>
      </c>
      <c r="L190" s="30">
        <f>'4'!K30</f>
        <v>338</v>
      </c>
      <c r="M190" s="30">
        <f>'4'!L30</f>
        <v>385</v>
      </c>
      <c r="N190" s="30">
        <f>'4'!M30</f>
        <v>70</v>
      </c>
      <c r="O190" s="30">
        <f>'4'!N30</f>
        <v>0</v>
      </c>
      <c r="P190" s="30">
        <f>'4'!O30</f>
        <v>11</v>
      </c>
      <c r="Q190" s="30">
        <f>'4'!P30</f>
        <v>13</v>
      </c>
      <c r="R190" s="30">
        <f>'4'!Q30</f>
        <v>2</v>
      </c>
      <c r="S190" s="30">
        <f>'4'!R30</f>
        <v>0</v>
      </c>
      <c r="T190" s="30">
        <f>'4'!S30</f>
        <v>793</v>
      </c>
      <c r="U190" s="30">
        <f>'4'!T30</f>
        <v>26</v>
      </c>
      <c r="V190" s="30">
        <f>'4'!U30</f>
        <v>68</v>
      </c>
      <c r="W190" s="30">
        <f>'4'!V30</f>
        <v>3.81</v>
      </c>
      <c r="X190" s="30">
        <f>'4'!W30</f>
        <v>3.5</v>
      </c>
      <c r="Y190" s="30">
        <f>'4'!X30</f>
        <v>5.5</v>
      </c>
      <c r="Z190" s="30">
        <f>'4'!Y30</f>
        <v>2.9</v>
      </c>
      <c r="AA190" s="30">
        <f>'4'!Z30</f>
        <v>4.9000000000000004</v>
      </c>
      <c r="AB190" s="30">
        <f>'4'!AA30</f>
        <v>2</v>
      </c>
      <c r="AC190" s="30">
        <f>'4'!AB30</f>
        <v>0</v>
      </c>
      <c r="AD190" s="30">
        <f>'4'!AC30</f>
        <v>5.4</v>
      </c>
      <c r="AE190" s="30">
        <f>'4'!AD30</f>
        <v>0</v>
      </c>
      <c r="AF190" s="30">
        <f>'4'!AE30</f>
        <v>0</v>
      </c>
      <c r="AG190" s="30">
        <f>'4'!AF30</f>
        <v>0</v>
      </c>
      <c r="AH190" s="30">
        <f>'4'!AG30</f>
        <v>0</v>
      </c>
      <c r="AI190" s="30">
        <f>'4'!AH30</f>
        <v>5.4</v>
      </c>
      <c r="AJ190" s="30">
        <f>'4'!AI30</f>
        <v>30</v>
      </c>
      <c r="AK190" s="30">
        <f>'4'!AJ30</f>
        <v>35.4</v>
      </c>
      <c r="AL190" s="30">
        <f>'4'!AK30</f>
        <v>90.510000000000019</v>
      </c>
      <c r="AM190" s="30">
        <f>'4'!AL30</f>
        <v>96.010000000000019</v>
      </c>
      <c r="AN190" s="30">
        <f>'4'!AM30</f>
        <v>60.610000000000021</v>
      </c>
      <c r="AO190" s="30">
        <f>'4'!AN30</f>
        <v>0</v>
      </c>
      <c r="AP190" s="30">
        <f>'4'!AO30</f>
        <v>0</v>
      </c>
      <c r="AQ190" s="30">
        <f>'4'!AP30</f>
        <v>96.010000000000019</v>
      </c>
      <c r="AR190" s="30">
        <f>'4'!AQ30</f>
        <v>31.769999999999982</v>
      </c>
      <c r="AS190" s="30">
        <f>'4'!AR30</f>
        <v>0</v>
      </c>
      <c r="AT190" s="30">
        <f>'4'!AS30</f>
        <v>35.4</v>
      </c>
      <c r="AU190" s="30">
        <f>'4'!AT30</f>
        <v>86.88</v>
      </c>
      <c r="AV190" s="30">
        <f>'4'!AU30</f>
        <v>122.28</v>
      </c>
      <c r="AW190" s="30">
        <f>'4'!AV30</f>
        <v>0</v>
      </c>
      <c r="AX190" s="30">
        <f>'4'!AW30</f>
        <v>0</v>
      </c>
      <c r="AY190" s="30">
        <f>'4'!AX30</f>
        <v>200</v>
      </c>
      <c r="AZ190" s="30">
        <f>'4'!AY30</f>
        <v>0</v>
      </c>
      <c r="BA190" s="30">
        <f>'4'!AZ30</f>
        <v>40</v>
      </c>
      <c r="BB190" s="30">
        <f>'4'!BA30</f>
        <v>0</v>
      </c>
      <c r="BC190" s="30">
        <f>'4'!BB30</f>
        <v>240</v>
      </c>
      <c r="BD190" s="30">
        <f>'4'!BC30</f>
        <v>228</v>
      </c>
      <c r="BE190" s="30">
        <f>'4'!BD30</f>
        <v>14</v>
      </c>
      <c r="BF190" s="30">
        <f>'4'!BE30</f>
        <v>15</v>
      </c>
      <c r="BG190" s="30">
        <f>'4'!BF30</f>
        <v>8</v>
      </c>
      <c r="BH190" s="30">
        <f>'4'!BG30</f>
        <v>9</v>
      </c>
      <c r="BI190" s="30">
        <f>'4'!BH30</f>
        <v>1</v>
      </c>
      <c r="BJ190" s="30">
        <f>'4'!BI30</f>
        <v>47</v>
      </c>
      <c r="BK190" s="30">
        <f>'4'!BJ30</f>
        <v>181</v>
      </c>
      <c r="BL190" s="30">
        <f>'4'!BK30</f>
        <v>86.88</v>
      </c>
      <c r="BM190" s="30">
        <f>'4'!BL30</f>
        <v>94.12</v>
      </c>
    </row>
    <row r="191" spans="1:65">
      <c r="A191" s="78">
        <f>'4'!A31</f>
        <v>42890</v>
      </c>
      <c r="B191" s="82" t="str">
        <f t="shared" si="2"/>
        <v>10:30:00</v>
      </c>
      <c r="C191" s="30" t="str">
        <f>'4'!B31</f>
        <v>10H30</v>
      </c>
      <c r="D191" s="30">
        <f>'4'!C31</f>
        <v>0</v>
      </c>
      <c r="E191" s="30">
        <f>'4'!D31</f>
        <v>636</v>
      </c>
      <c r="F191" s="30">
        <f>'4'!E31</f>
        <v>633</v>
      </c>
      <c r="G191" s="30">
        <f>'4'!F31</f>
        <v>21</v>
      </c>
      <c r="H191" s="30">
        <f>'4'!G31</f>
        <v>0</v>
      </c>
      <c r="I191" s="30">
        <f>'4'!H31</f>
        <v>21</v>
      </c>
      <c r="J191" s="30">
        <f>'4'!I31</f>
        <v>1269</v>
      </c>
      <c r="K191" s="30">
        <f>'4'!J31</f>
        <v>42</v>
      </c>
      <c r="L191" s="30">
        <f>'4'!K31</f>
        <v>346</v>
      </c>
      <c r="M191" s="30">
        <f>'4'!L31</f>
        <v>405</v>
      </c>
      <c r="N191" s="30">
        <f>'4'!M31</f>
        <v>70</v>
      </c>
      <c r="O191" s="30">
        <f>'4'!N31</f>
        <v>0</v>
      </c>
      <c r="P191" s="30">
        <f>'4'!O31</f>
        <v>11</v>
      </c>
      <c r="Q191" s="30">
        <f>'4'!P31</f>
        <v>13</v>
      </c>
      <c r="R191" s="30">
        <f>'4'!Q31</f>
        <v>2</v>
      </c>
      <c r="S191" s="30">
        <f>'4'!R31</f>
        <v>0</v>
      </c>
      <c r="T191" s="30">
        <f>'4'!S31</f>
        <v>821</v>
      </c>
      <c r="U191" s="30">
        <f>'4'!T31</f>
        <v>26</v>
      </c>
      <c r="V191" s="30">
        <f>'4'!U31</f>
        <v>68</v>
      </c>
      <c r="W191" s="30">
        <f>'4'!V31</f>
        <v>3.81</v>
      </c>
      <c r="X191" s="30">
        <f>'4'!W31</f>
        <v>3.5</v>
      </c>
      <c r="Y191" s="30">
        <f>'4'!X31</f>
        <v>5.5</v>
      </c>
      <c r="Z191" s="30">
        <f>'4'!Y31</f>
        <v>2.9</v>
      </c>
      <c r="AA191" s="30">
        <f>'4'!Z31</f>
        <v>4.9000000000000004</v>
      </c>
      <c r="AB191" s="30">
        <f>'4'!AA31</f>
        <v>2</v>
      </c>
      <c r="AC191" s="30">
        <f>'4'!AB31</f>
        <v>0</v>
      </c>
      <c r="AD191" s="30">
        <f>'4'!AC31</f>
        <v>5.5</v>
      </c>
      <c r="AE191" s="30">
        <f>'4'!AD31</f>
        <v>0</v>
      </c>
      <c r="AF191" s="30">
        <f>'4'!AE31</f>
        <v>0</v>
      </c>
      <c r="AG191" s="30">
        <f>'4'!AF31</f>
        <v>0</v>
      </c>
      <c r="AH191" s="30">
        <f>'4'!AG31</f>
        <v>0</v>
      </c>
      <c r="AI191" s="30">
        <f>'4'!AH31</f>
        <v>5.5</v>
      </c>
      <c r="AJ191" s="30">
        <f>'4'!AI31</f>
        <v>30</v>
      </c>
      <c r="AK191" s="30">
        <f>'4'!AJ31</f>
        <v>35.5</v>
      </c>
      <c r="AL191" s="30">
        <f>'4'!AK31</f>
        <v>90.610000000000014</v>
      </c>
      <c r="AM191" s="30">
        <f>'4'!AL31</f>
        <v>96.110000000000014</v>
      </c>
      <c r="AN191" s="30">
        <f>'4'!AM31</f>
        <v>60.610000000000014</v>
      </c>
      <c r="AO191" s="30">
        <f>'4'!AN31</f>
        <v>0</v>
      </c>
      <c r="AP191" s="30">
        <f>'4'!AO31</f>
        <v>0</v>
      </c>
      <c r="AQ191" s="30">
        <f>'4'!AP31</f>
        <v>96.110000000000014</v>
      </c>
      <c r="AR191" s="30">
        <f>'4'!AQ31</f>
        <v>31.769999999999982</v>
      </c>
      <c r="AS191" s="30">
        <f>'4'!AR31</f>
        <v>0</v>
      </c>
      <c r="AT191" s="30">
        <f>'4'!AS31</f>
        <v>35.5</v>
      </c>
      <c r="AU191" s="30">
        <f>'4'!AT31</f>
        <v>86.88</v>
      </c>
      <c r="AV191" s="30">
        <f>'4'!AU31</f>
        <v>122.38</v>
      </c>
      <c r="AW191" s="30">
        <f>'4'!AV31</f>
        <v>0</v>
      </c>
      <c r="AX191" s="30">
        <f>'4'!AW31</f>
        <v>0</v>
      </c>
      <c r="AY191" s="30">
        <f>'4'!AX31</f>
        <v>200</v>
      </c>
      <c r="AZ191" s="30">
        <f>'4'!AY31</f>
        <v>0</v>
      </c>
      <c r="BA191" s="30">
        <f>'4'!AZ31</f>
        <v>40</v>
      </c>
      <c r="BB191" s="30">
        <f>'4'!BA31</f>
        <v>0</v>
      </c>
      <c r="BC191" s="30">
        <f>'4'!BB31</f>
        <v>240</v>
      </c>
      <c r="BD191" s="30">
        <f>'4'!BC31</f>
        <v>228</v>
      </c>
      <c r="BE191" s="30">
        <f>'4'!BD31</f>
        <v>14</v>
      </c>
      <c r="BF191" s="30">
        <f>'4'!BE31</f>
        <v>15</v>
      </c>
      <c r="BG191" s="30">
        <f>'4'!BF31</f>
        <v>8</v>
      </c>
      <c r="BH191" s="30">
        <f>'4'!BG31</f>
        <v>9</v>
      </c>
      <c r="BI191" s="30">
        <f>'4'!BH31</f>
        <v>1</v>
      </c>
      <c r="BJ191" s="30">
        <f>'4'!BI31</f>
        <v>47</v>
      </c>
      <c r="BK191" s="30">
        <f>'4'!BJ31</f>
        <v>181</v>
      </c>
      <c r="BL191" s="30">
        <f>'4'!BK31</f>
        <v>86.88</v>
      </c>
      <c r="BM191" s="30">
        <f>'4'!BL31</f>
        <v>94.12</v>
      </c>
    </row>
    <row r="192" spans="1:65">
      <c r="A192" s="78">
        <f>'4'!A32</f>
        <v>42890</v>
      </c>
      <c r="B192" s="82" t="str">
        <f t="shared" si="2"/>
        <v>11:00:00</v>
      </c>
      <c r="C192" s="30" t="str">
        <f>'4'!B32</f>
        <v>11H00</v>
      </c>
      <c r="D192" s="30">
        <f>'4'!C32</f>
        <v>0</v>
      </c>
      <c r="E192" s="30">
        <f>'4'!D32</f>
        <v>625</v>
      </c>
      <c r="F192" s="30">
        <f>'4'!E32</f>
        <v>631</v>
      </c>
      <c r="G192" s="30">
        <f>'4'!F32</f>
        <v>21</v>
      </c>
      <c r="H192" s="30">
        <f>'4'!G32</f>
        <v>0</v>
      </c>
      <c r="I192" s="30">
        <f>'4'!H32</f>
        <v>21</v>
      </c>
      <c r="J192" s="30">
        <f>'4'!I32</f>
        <v>1256</v>
      </c>
      <c r="K192" s="30">
        <f>'4'!J32</f>
        <v>42</v>
      </c>
      <c r="L192" s="30">
        <f>'4'!K32</f>
        <v>341</v>
      </c>
      <c r="M192" s="30">
        <f>'4'!L32</f>
        <v>386</v>
      </c>
      <c r="N192" s="30">
        <f>'4'!M32</f>
        <v>80</v>
      </c>
      <c r="O192" s="30">
        <f>'4'!N32</f>
        <v>0</v>
      </c>
      <c r="P192" s="30">
        <f>'4'!O32</f>
        <v>11</v>
      </c>
      <c r="Q192" s="30">
        <f>'4'!P32</f>
        <v>13</v>
      </c>
      <c r="R192" s="30">
        <f>'4'!Q32</f>
        <v>3</v>
      </c>
      <c r="S192" s="30">
        <f>'4'!R32</f>
        <v>0</v>
      </c>
      <c r="T192" s="30">
        <f>'4'!S32</f>
        <v>807</v>
      </c>
      <c r="U192" s="30">
        <f>'4'!T32</f>
        <v>27</v>
      </c>
      <c r="V192" s="30">
        <f>'4'!U32</f>
        <v>69</v>
      </c>
      <c r="W192" s="30">
        <f>'4'!V32</f>
        <v>3.81</v>
      </c>
      <c r="X192" s="30">
        <f>'4'!W32</f>
        <v>3.5</v>
      </c>
      <c r="Y192" s="30">
        <f>'4'!X32</f>
        <v>5.5</v>
      </c>
      <c r="Z192" s="30">
        <f>'4'!Y32</f>
        <v>3</v>
      </c>
      <c r="AA192" s="30">
        <f>'4'!Z32</f>
        <v>4.8</v>
      </c>
      <c r="AB192" s="30">
        <f>'4'!AA32</f>
        <v>2</v>
      </c>
      <c r="AC192" s="30">
        <f>'4'!AB32</f>
        <v>0</v>
      </c>
      <c r="AD192" s="30">
        <f>'4'!AC32</f>
        <v>5.4</v>
      </c>
      <c r="AE192" s="30">
        <f>'4'!AD32</f>
        <v>0</v>
      </c>
      <c r="AF192" s="30">
        <f>'4'!AE32</f>
        <v>0</v>
      </c>
      <c r="AG192" s="30">
        <f>'4'!AF32</f>
        <v>0</v>
      </c>
      <c r="AH192" s="30">
        <f>'4'!AG32</f>
        <v>0</v>
      </c>
      <c r="AI192" s="30">
        <f>'4'!AH32</f>
        <v>5.4</v>
      </c>
      <c r="AJ192" s="30">
        <f>'4'!AI32</f>
        <v>30</v>
      </c>
      <c r="AK192" s="30">
        <f>'4'!AJ32</f>
        <v>35.4</v>
      </c>
      <c r="AL192" s="30">
        <f>'4'!AK32</f>
        <v>91.51</v>
      </c>
      <c r="AM192" s="30">
        <f>'4'!AL32</f>
        <v>97.01</v>
      </c>
      <c r="AN192" s="30">
        <f>'4'!AM32</f>
        <v>61.610000000000007</v>
      </c>
      <c r="AO192" s="30">
        <f>'4'!AN32</f>
        <v>0</v>
      </c>
      <c r="AP192" s="30">
        <f>'4'!AO32</f>
        <v>0</v>
      </c>
      <c r="AQ192" s="30">
        <f>'4'!AP32</f>
        <v>97.01</v>
      </c>
      <c r="AR192" s="30">
        <f>'4'!AQ32</f>
        <v>30.769999999999996</v>
      </c>
      <c r="AS192" s="30">
        <f>'4'!AR32</f>
        <v>0</v>
      </c>
      <c r="AT192" s="30">
        <f>'4'!AS32</f>
        <v>35.4</v>
      </c>
      <c r="AU192" s="30">
        <f>'4'!AT32</f>
        <v>86.88</v>
      </c>
      <c r="AV192" s="30">
        <f>'4'!AU32</f>
        <v>122.28</v>
      </c>
      <c r="AW192" s="30">
        <f>'4'!AV32</f>
        <v>0</v>
      </c>
      <c r="AX192" s="30">
        <f>'4'!AW32</f>
        <v>0</v>
      </c>
      <c r="AY192" s="30">
        <f>'4'!AX32</f>
        <v>200</v>
      </c>
      <c r="AZ192" s="30">
        <f>'4'!AY32</f>
        <v>0</v>
      </c>
      <c r="BA192" s="30">
        <f>'4'!AZ32</f>
        <v>40</v>
      </c>
      <c r="BB192" s="30">
        <f>'4'!BA32</f>
        <v>0</v>
      </c>
      <c r="BC192" s="30">
        <f>'4'!BB32</f>
        <v>240</v>
      </c>
      <c r="BD192" s="30">
        <f>'4'!BC32</f>
        <v>228</v>
      </c>
      <c r="BE192" s="30">
        <f>'4'!BD32</f>
        <v>14</v>
      </c>
      <c r="BF192" s="30">
        <f>'4'!BE32</f>
        <v>15</v>
      </c>
      <c r="BG192" s="30">
        <f>'4'!BF32</f>
        <v>8</v>
      </c>
      <c r="BH192" s="30">
        <f>'4'!BG32</f>
        <v>9</v>
      </c>
      <c r="BI192" s="30">
        <f>'4'!BH32</f>
        <v>1</v>
      </c>
      <c r="BJ192" s="30">
        <f>'4'!BI32</f>
        <v>47</v>
      </c>
      <c r="BK192" s="30">
        <f>'4'!BJ32</f>
        <v>181</v>
      </c>
      <c r="BL192" s="30">
        <f>'4'!BK32</f>
        <v>86.88</v>
      </c>
      <c r="BM192" s="30">
        <f>'4'!BL32</f>
        <v>94.12</v>
      </c>
    </row>
    <row r="193" spans="1:65">
      <c r="A193" s="78">
        <f>'4'!A33</f>
        <v>42890</v>
      </c>
      <c r="B193" s="82" t="str">
        <f t="shared" si="2"/>
        <v>11:30:00</v>
      </c>
      <c r="C193" s="30" t="str">
        <f>'4'!B33</f>
        <v>11H30</v>
      </c>
      <c r="D193" s="30">
        <f>'4'!C33</f>
        <v>0</v>
      </c>
      <c r="E193" s="30">
        <f>'4'!D33</f>
        <v>68</v>
      </c>
      <c r="F193" s="30">
        <f>'4'!E33</f>
        <v>70</v>
      </c>
      <c r="G193" s="30">
        <f>'4'!F33</f>
        <v>0</v>
      </c>
      <c r="H193" s="30">
        <f>'4'!G33</f>
        <v>0</v>
      </c>
      <c r="I193" s="30">
        <f>'4'!H33</f>
        <v>4</v>
      </c>
      <c r="J193" s="30">
        <f>'4'!I33</f>
        <v>138</v>
      </c>
      <c r="K193" s="30">
        <f>'4'!J33</f>
        <v>4</v>
      </c>
      <c r="L193" s="30">
        <f>'4'!K33</f>
        <v>346</v>
      </c>
      <c r="M193" s="30">
        <f>'4'!L33</f>
        <v>420</v>
      </c>
      <c r="N193" s="30">
        <f>'4'!M33</f>
        <v>80</v>
      </c>
      <c r="O193" s="30">
        <f>'4'!N33</f>
        <v>0</v>
      </c>
      <c r="P193" s="30">
        <f>'4'!O33</f>
        <v>11</v>
      </c>
      <c r="Q193" s="30">
        <f>'4'!P33</f>
        <v>14</v>
      </c>
      <c r="R193" s="30">
        <f>'4'!Q33</f>
        <v>3</v>
      </c>
      <c r="S193" s="30">
        <f>'4'!R33</f>
        <v>0</v>
      </c>
      <c r="T193" s="30">
        <f>'4'!S33</f>
        <v>846</v>
      </c>
      <c r="U193" s="30">
        <f>'4'!T33</f>
        <v>28</v>
      </c>
      <c r="V193" s="30">
        <f>'4'!U33</f>
        <v>32</v>
      </c>
      <c r="W193" s="30">
        <f>'4'!V33</f>
        <v>3.81</v>
      </c>
      <c r="X193" s="30">
        <f>'4'!W33</f>
        <v>3.5</v>
      </c>
      <c r="Y193" s="30">
        <f>'4'!X33</f>
        <v>5.5</v>
      </c>
      <c r="Z193" s="30">
        <f>'4'!Y33</f>
        <v>3</v>
      </c>
      <c r="AA193" s="30">
        <f>'4'!Z33</f>
        <v>4.8</v>
      </c>
      <c r="AB193" s="30">
        <f>'4'!AA33</f>
        <v>2</v>
      </c>
      <c r="AC193" s="30">
        <f>'4'!AB33</f>
        <v>0</v>
      </c>
      <c r="AD193" s="30">
        <f>'4'!AC33</f>
        <v>5.4</v>
      </c>
      <c r="AE193" s="30">
        <f>'4'!AD33</f>
        <v>0</v>
      </c>
      <c r="AF193" s="30">
        <f>'4'!AE33</f>
        <v>0</v>
      </c>
      <c r="AG193" s="30">
        <f>'4'!AF33</f>
        <v>0</v>
      </c>
      <c r="AH193" s="30">
        <f>'4'!AG33</f>
        <v>0</v>
      </c>
      <c r="AI193" s="30">
        <f>'4'!AH33</f>
        <v>5.4</v>
      </c>
      <c r="AJ193" s="30">
        <f>'4'!AI33</f>
        <v>30</v>
      </c>
      <c r="AK193" s="30">
        <f>'4'!AJ33</f>
        <v>35.4</v>
      </c>
      <c r="AL193" s="30">
        <f>'4'!AK33</f>
        <v>54.51</v>
      </c>
      <c r="AM193" s="30">
        <f>'4'!AL33</f>
        <v>60.01</v>
      </c>
      <c r="AN193" s="30">
        <f>'4'!AM33</f>
        <v>24.61</v>
      </c>
      <c r="AO193" s="30">
        <f>'4'!AN33</f>
        <v>0</v>
      </c>
      <c r="AP193" s="30">
        <f>'4'!AO33</f>
        <v>0</v>
      </c>
      <c r="AQ193" s="30">
        <f>'4'!AP33</f>
        <v>60.01</v>
      </c>
      <c r="AR193" s="30">
        <f>'4'!AQ33</f>
        <v>67.77000000000001</v>
      </c>
      <c r="AS193" s="30">
        <f>'4'!AR33</f>
        <v>0</v>
      </c>
      <c r="AT193" s="30">
        <f>'4'!AS33</f>
        <v>35.4</v>
      </c>
      <c r="AU193" s="30">
        <f>'4'!AT33</f>
        <v>86.88</v>
      </c>
      <c r="AV193" s="30">
        <f>'4'!AU33</f>
        <v>122.28</v>
      </c>
      <c r="AW193" s="30">
        <f>'4'!AV33</f>
        <v>0</v>
      </c>
      <c r="AX193" s="30">
        <f>'4'!AW33</f>
        <v>0</v>
      </c>
      <c r="AY193" s="30">
        <f>'4'!AX33</f>
        <v>200</v>
      </c>
      <c r="AZ193" s="30">
        <f>'4'!AY33</f>
        <v>0</v>
      </c>
      <c r="BA193" s="30">
        <f>'4'!AZ33</f>
        <v>40</v>
      </c>
      <c r="BB193" s="30">
        <f>'4'!BA33</f>
        <v>0</v>
      </c>
      <c r="BC193" s="30">
        <f>'4'!BB33</f>
        <v>240</v>
      </c>
      <c r="BD193" s="30">
        <f>'4'!BC33</f>
        <v>228</v>
      </c>
      <c r="BE193" s="30">
        <f>'4'!BD33</f>
        <v>14</v>
      </c>
      <c r="BF193" s="30">
        <f>'4'!BE33</f>
        <v>15</v>
      </c>
      <c r="BG193" s="30">
        <f>'4'!BF33</f>
        <v>8</v>
      </c>
      <c r="BH193" s="30">
        <f>'4'!BG33</f>
        <v>9</v>
      </c>
      <c r="BI193" s="30">
        <f>'4'!BH33</f>
        <v>1</v>
      </c>
      <c r="BJ193" s="30">
        <f>'4'!BI33</f>
        <v>47</v>
      </c>
      <c r="BK193" s="30">
        <f>'4'!BJ33</f>
        <v>181</v>
      </c>
      <c r="BL193" s="30">
        <f>'4'!BK33</f>
        <v>86.88</v>
      </c>
      <c r="BM193" s="30">
        <f>'4'!BL33</f>
        <v>94.12</v>
      </c>
    </row>
    <row r="194" spans="1:65">
      <c r="A194" s="78">
        <f>'4'!A34</f>
        <v>42890</v>
      </c>
      <c r="B194" s="82" t="str">
        <f t="shared" ref="B194:B257" si="3">LEFT(C194,2) &amp; ":" &amp; RIGHT(C194,2) &amp; ":00"</f>
        <v>12:00:00</v>
      </c>
      <c r="C194" s="30" t="str">
        <f>'4'!B34</f>
        <v>12H00</v>
      </c>
      <c r="D194" s="30">
        <f>'4'!C34</f>
        <v>506</v>
      </c>
      <c r="E194" s="30">
        <f>'4'!D34</f>
        <v>506</v>
      </c>
      <c r="F194" s="30">
        <f>'4'!E34</f>
        <v>337</v>
      </c>
      <c r="G194" s="30">
        <f>'4'!F34</f>
        <v>33</v>
      </c>
      <c r="H194" s="30">
        <f>'4'!G34</f>
        <v>0</v>
      </c>
      <c r="I194" s="30">
        <f>'4'!H34</f>
        <v>11</v>
      </c>
      <c r="J194" s="30">
        <f>'4'!I34</f>
        <v>1349</v>
      </c>
      <c r="K194" s="30">
        <f>'4'!J34</f>
        <v>44</v>
      </c>
      <c r="L194" s="30">
        <f>'4'!K34</f>
        <v>350</v>
      </c>
      <c r="M194" s="30">
        <f>'4'!L34</f>
        <v>378</v>
      </c>
      <c r="N194" s="30">
        <f>'4'!M34</f>
        <v>80</v>
      </c>
      <c r="O194" s="30">
        <f>'4'!N34</f>
        <v>0</v>
      </c>
      <c r="P194" s="30">
        <f>'4'!O34</f>
        <v>12</v>
      </c>
      <c r="Q194" s="30">
        <f>'4'!P34</f>
        <v>12</v>
      </c>
      <c r="R194" s="30">
        <f>'4'!Q34</f>
        <v>3</v>
      </c>
      <c r="S194" s="30">
        <f>'4'!R34</f>
        <v>0</v>
      </c>
      <c r="T194" s="30">
        <f>'4'!S34</f>
        <v>808</v>
      </c>
      <c r="U194" s="30">
        <f>'4'!T34</f>
        <v>27</v>
      </c>
      <c r="V194" s="30">
        <f>'4'!U34</f>
        <v>71</v>
      </c>
      <c r="W194" s="30">
        <f>'4'!V34</f>
        <v>3.81</v>
      </c>
      <c r="X194" s="30">
        <f>'4'!W34</f>
        <v>3.5</v>
      </c>
      <c r="Y194" s="30">
        <f>'4'!X34</f>
        <v>5.5</v>
      </c>
      <c r="Z194" s="30">
        <f>'4'!Y34</f>
        <v>3.1</v>
      </c>
      <c r="AA194" s="30">
        <f>'4'!Z34</f>
        <v>4.9000000000000004</v>
      </c>
      <c r="AB194" s="30">
        <f>'4'!AA34</f>
        <v>2.7</v>
      </c>
      <c r="AC194" s="30">
        <f>'4'!AB34</f>
        <v>0</v>
      </c>
      <c r="AD194" s="30">
        <f>'4'!AC34</f>
        <v>0</v>
      </c>
      <c r="AE194" s="30">
        <f>'4'!AD34</f>
        <v>0</v>
      </c>
      <c r="AF194" s="30">
        <f>'4'!AE34</f>
        <v>0</v>
      </c>
      <c r="AG194" s="30">
        <f>'4'!AF34</f>
        <v>0</v>
      </c>
      <c r="AH194" s="30">
        <f>'4'!AG34</f>
        <v>0</v>
      </c>
      <c r="AI194" s="30">
        <f>'4'!AH34</f>
        <v>0</v>
      </c>
      <c r="AJ194" s="30">
        <f>'4'!AI34</f>
        <v>30</v>
      </c>
      <c r="AK194" s="30">
        <f>'4'!AJ34</f>
        <v>30</v>
      </c>
      <c r="AL194" s="30">
        <f>'4'!AK34</f>
        <v>88.31</v>
      </c>
      <c r="AM194" s="30">
        <f>'4'!AL34</f>
        <v>94.51</v>
      </c>
      <c r="AN194" s="30">
        <f>'4'!AM34</f>
        <v>64.510000000000005</v>
      </c>
      <c r="AO194" s="30">
        <f>'4'!AN34</f>
        <v>0</v>
      </c>
      <c r="AP194" s="30">
        <f>'4'!AO34</f>
        <v>0</v>
      </c>
      <c r="AQ194" s="30">
        <f>'4'!AP34</f>
        <v>94.51</v>
      </c>
      <c r="AR194" s="30">
        <f>'4'!AQ34</f>
        <v>28.569999999999993</v>
      </c>
      <c r="AS194" s="30">
        <f>'4'!AR34</f>
        <v>0</v>
      </c>
      <c r="AT194" s="30">
        <f>'4'!AS34</f>
        <v>30</v>
      </c>
      <c r="AU194" s="30">
        <f>'4'!AT34</f>
        <v>86.88</v>
      </c>
      <c r="AV194" s="30">
        <f>'4'!AU34</f>
        <v>116.88</v>
      </c>
      <c r="AW194" s="30">
        <f>'4'!AV34</f>
        <v>0</v>
      </c>
      <c r="AX194" s="30">
        <f>'4'!AW34</f>
        <v>0</v>
      </c>
      <c r="AY194" s="30">
        <f>'4'!AX34</f>
        <v>200</v>
      </c>
      <c r="AZ194" s="30">
        <f>'4'!AY34</f>
        <v>0</v>
      </c>
      <c r="BA194" s="30">
        <f>'4'!AZ34</f>
        <v>40</v>
      </c>
      <c r="BB194" s="30">
        <f>'4'!BA34</f>
        <v>0</v>
      </c>
      <c r="BC194" s="30">
        <f>'4'!BB34</f>
        <v>240</v>
      </c>
      <c r="BD194" s="30">
        <f>'4'!BC34</f>
        <v>228</v>
      </c>
      <c r="BE194" s="30">
        <f>'4'!BD34</f>
        <v>14</v>
      </c>
      <c r="BF194" s="30">
        <f>'4'!BE34</f>
        <v>15</v>
      </c>
      <c r="BG194" s="30">
        <f>'4'!BF34</f>
        <v>8</v>
      </c>
      <c r="BH194" s="30">
        <f>'4'!BG34</f>
        <v>9</v>
      </c>
      <c r="BI194" s="30">
        <f>'4'!BH34</f>
        <v>1</v>
      </c>
      <c r="BJ194" s="30">
        <f>'4'!BI34</f>
        <v>47</v>
      </c>
      <c r="BK194" s="30">
        <f>'4'!BJ34</f>
        <v>181</v>
      </c>
      <c r="BL194" s="30">
        <f>'4'!BK34</f>
        <v>86.88</v>
      </c>
      <c r="BM194" s="30">
        <f>'4'!BL34</f>
        <v>94.12</v>
      </c>
    </row>
    <row r="195" spans="1:65">
      <c r="A195" s="78">
        <f>'4'!A35</f>
        <v>42890</v>
      </c>
      <c r="B195" s="82" t="str">
        <f t="shared" si="3"/>
        <v>12:30:00</v>
      </c>
      <c r="C195" s="30" t="str">
        <f>'4'!B35</f>
        <v>12H30</v>
      </c>
      <c r="D195" s="30">
        <f>'4'!C35</f>
        <v>554</v>
      </c>
      <c r="E195" s="30">
        <f>'4'!D35</f>
        <v>505</v>
      </c>
      <c r="F195" s="30">
        <f>'4'!E35</f>
        <v>375</v>
      </c>
      <c r="G195" s="30">
        <f>'4'!F35</f>
        <v>36</v>
      </c>
      <c r="H195" s="30">
        <f>'4'!G35</f>
        <v>0</v>
      </c>
      <c r="I195" s="30">
        <f>'4'!H35</f>
        <v>13</v>
      </c>
      <c r="J195" s="30">
        <f>'4'!I35</f>
        <v>1434</v>
      </c>
      <c r="K195" s="30">
        <f>'4'!J35</f>
        <v>49</v>
      </c>
      <c r="L195" s="30">
        <f>'4'!K35</f>
        <v>332</v>
      </c>
      <c r="M195" s="30">
        <f>'4'!L35</f>
        <v>412</v>
      </c>
      <c r="N195" s="30">
        <f>'4'!M35</f>
        <v>90</v>
      </c>
      <c r="O195" s="30">
        <f>'4'!N35</f>
        <v>0</v>
      </c>
      <c r="P195" s="30">
        <f>'4'!O35</f>
        <v>11</v>
      </c>
      <c r="Q195" s="30">
        <f>'4'!P35</f>
        <v>13</v>
      </c>
      <c r="R195" s="30">
        <f>'4'!Q35</f>
        <v>3</v>
      </c>
      <c r="S195" s="30">
        <f>'4'!R35</f>
        <v>0</v>
      </c>
      <c r="T195" s="30">
        <f>'4'!S35</f>
        <v>834</v>
      </c>
      <c r="U195" s="30">
        <f>'4'!T35</f>
        <v>27</v>
      </c>
      <c r="V195" s="30">
        <f>'4'!U35</f>
        <v>76</v>
      </c>
      <c r="W195" s="30">
        <f>'4'!V35</f>
        <v>3.81</v>
      </c>
      <c r="X195" s="30">
        <f>'4'!W35</f>
        <v>3.5</v>
      </c>
      <c r="Y195" s="30">
        <f>'4'!X35</f>
        <v>5.5</v>
      </c>
      <c r="Z195" s="30">
        <f>'4'!Y35</f>
        <v>3.1</v>
      </c>
      <c r="AA195" s="30">
        <f>'4'!Z35</f>
        <v>4.9000000000000004</v>
      </c>
      <c r="AB195" s="30">
        <f>'4'!AA35</f>
        <v>2.7</v>
      </c>
      <c r="AC195" s="30">
        <f>'4'!AB35</f>
        <v>0</v>
      </c>
      <c r="AD195" s="30">
        <f>'4'!AC35</f>
        <v>0</v>
      </c>
      <c r="AE195" s="30">
        <f>'4'!AD35</f>
        <v>0</v>
      </c>
      <c r="AF195" s="30">
        <f>'4'!AE35</f>
        <v>0</v>
      </c>
      <c r="AG195" s="30">
        <f>'4'!AF35</f>
        <v>0</v>
      </c>
      <c r="AH195" s="30">
        <f>'4'!AG35</f>
        <v>0</v>
      </c>
      <c r="AI195" s="30">
        <f>'4'!AH35</f>
        <v>0</v>
      </c>
      <c r="AJ195" s="30">
        <f>'4'!AI35</f>
        <v>30</v>
      </c>
      <c r="AK195" s="30">
        <f>'4'!AJ35</f>
        <v>30</v>
      </c>
      <c r="AL195" s="30">
        <f>'4'!AK35</f>
        <v>93.31</v>
      </c>
      <c r="AM195" s="30">
        <f>'4'!AL35</f>
        <v>99.51</v>
      </c>
      <c r="AN195" s="30">
        <f>'4'!AM35</f>
        <v>69.510000000000005</v>
      </c>
      <c r="AO195" s="30">
        <f>'4'!AN35</f>
        <v>0</v>
      </c>
      <c r="AP195" s="30">
        <f>'4'!AO35</f>
        <v>0</v>
      </c>
      <c r="AQ195" s="30">
        <f>'4'!AP35</f>
        <v>99.51</v>
      </c>
      <c r="AR195" s="30">
        <f>'4'!AQ35</f>
        <v>23.569999999999993</v>
      </c>
      <c r="AS195" s="30">
        <f>'4'!AR35</f>
        <v>0</v>
      </c>
      <c r="AT195" s="30">
        <f>'4'!AS35</f>
        <v>30</v>
      </c>
      <c r="AU195" s="30">
        <f>'4'!AT35</f>
        <v>86.88</v>
      </c>
      <c r="AV195" s="30">
        <f>'4'!AU35</f>
        <v>116.88</v>
      </c>
      <c r="AW195" s="30">
        <f>'4'!AV35</f>
        <v>0</v>
      </c>
      <c r="AX195" s="30">
        <f>'4'!AW35</f>
        <v>0</v>
      </c>
      <c r="AY195" s="30">
        <f>'4'!AX35</f>
        <v>200</v>
      </c>
      <c r="AZ195" s="30">
        <f>'4'!AY35</f>
        <v>0</v>
      </c>
      <c r="BA195" s="30">
        <f>'4'!AZ35</f>
        <v>40</v>
      </c>
      <c r="BB195" s="30">
        <f>'4'!BA35</f>
        <v>0</v>
      </c>
      <c r="BC195" s="30">
        <f>'4'!BB35</f>
        <v>240</v>
      </c>
      <c r="BD195" s="30">
        <f>'4'!BC35</f>
        <v>228</v>
      </c>
      <c r="BE195" s="30">
        <f>'4'!BD35</f>
        <v>14</v>
      </c>
      <c r="BF195" s="30">
        <f>'4'!BE35</f>
        <v>15</v>
      </c>
      <c r="BG195" s="30">
        <f>'4'!BF35</f>
        <v>8</v>
      </c>
      <c r="BH195" s="30">
        <f>'4'!BG35</f>
        <v>9</v>
      </c>
      <c r="BI195" s="30">
        <f>'4'!BH35</f>
        <v>1</v>
      </c>
      <c r="BJ195" s="30">
        <f>'4'!BI35</f>
        <v>47</v>
      </c>
      <c r="BK195" s="30">
        <f>'4'!BJ35</f>
        <v>181</v>
      </c>
      <c r="BL195" s="30">
        <f>'4'!BK35</f>
        <v>86.88</v>
      </c>
      <c r="BM195" s="30">
        <f>'4'!BL35</f>
        <v>94.12</v>
      </c>
    </row>
    <row r="196" spans="1:65">
      <c r="A196" s="78">
        <f>'4'!A36</f>
        <v>42890</v>
      </c>
      <c r="B196" s="82" t="str">
        <f t="shared" si="3"/>
        <v>13:00:00</v>
      </c>
      <c r="C196" s="30" t="str">
        <f>'4'!B36</f>
        <v>13H00</v>
      </c>
      <c r="D196" s="30">
        <f>'4'!C36</f>
        <v>562</v>
      </c>
      <c r="E196" s="30">
        <f>'4'!D36</f>
        <v>514</v>
      </c>
      <c r="F196" s="30">
        <f>'4'!E36</f>
        <v>390</v>
      </c>
      <c r="G196" s="30">
        <f>'4'!F36</f>
        <v>37</v>
      </c>
      <c r="H196" s="30">
        <f>'4'!G36</f>
        <v>0</v>
      </c>
      <c r="I196" s="30">
        <f>'4'!H36</f>
        <v>13</v>
      </c>
      <c r="J196" s="30">
        <f>'4'!I36</f>
        <v>1466</v>
      </c>
      <c r="K196" s="30">
        <f>'4'!J36</f>
        <v>50</v>
      </c>
      <c r="L196" s="30">
        <f>'4'!K36</f>
        <v>332</v>
      </c>
      <c r="M196" s="30">
        <f>'4'!L36</f>
        <v>416</v>
      </c>
      <c r="N196" s="30">
        <f>'4'!M36</f>
        <v>80</v>
      </c>
      <c r="O196" s="30">
        <f>'4'!N36</f>
        <v>0</v>
      </c>
      <c r="P196" s="30">
        <f>'4'!O36</f>
        <v>11</v>
      </c>
      <c r="Q196" s="30">
        <f>'4'!P36</f>
        <v>13</v>
      </c>
      <c r="R196" s="30">
        <f>'4'!Q36</f>
        <v>3</v>
      </c>
      <c r="S196" s="30">
        <f>'4'!R36</f>
        <v>0</v>
      </c>
      <c r="T196" s="30">
        <f>'4'!S36</f>
        <v>828</v>
      </c>
      <c r="U196" s="30">
        <f>'4'!T36</f>
        <v>27</v>
      </c>
      <c r="V196" s="30">
        <f>'4'!U36</f>
        <v>77</v>
      </c>
      <c r="W196" s="30">
        <f>'4'!V36</f>
        <v>3.81</v>
      </c>
      <c r="X196" s="30">
        <f>'4'!W36</f>
        <v>3.5</v>
      </c>
      <c r="Y196" s="30">
        <f>'4'!X36</f>
        <v>5.5</v>
      </c>
      <c r="Z196" s="30">
        <f>'4'!Y36</f>
        <v>3.1</v>
      </c>
      <c r="AA196" s="30">
        <f>'4'!Z36</f>
        <v>5.0999999999999996</v>
      </c>
      <c r="AB196" s="30">
        <f>'4'!AA36</f>
        <v>1.6</v>
      </c>
      <c r="AC196" s="30">
        <f>'4'!AB36</f>
        <v>0</v>
      </c>
      <c r="AD196" s="30">
        <f>'4'!AC36</f>
        <v>0</v>
      </c>
      <c r="AE196" s="30">
        <f>'4'!AD36</f>
        <v>0</v>
      </c>
      <c r="AF196" s="30">
        <f>'4'!AE36</f>
        <v>0</v>
      </c>
      <c r="AG196" s="30">
        <f>'4'!AF36</f>
        <v>0</v>
      </c>
      <c r="AH196" s="30">
        <f>'4'!AG36</f>
        <v>0</v>
      </c>
      <c r="AI196" s="30">
        <f>'4'!AH36</f>
        <v>0</v>
      </c>
      <c r="AJ196" s="30">
        <f>'4'!AI36</f>
        <v>30</v>
      </c>
      <c r="AK196" s="30">
        <f>'4'!AJ36</f>
        <v>30</v>
      </c>
      <c r="AL196" s="30">
        <f>'4'!AK36</f>
        <v>94.509999999999991</v>
      </c>
      <c r="AM196" s="30">
        <f>'4'!AL36</f>
        <v>99.609999999999985</v>
      </c>
      <c r="AN196" s="30">
        <f>'4'!AM36</f>
        <v>69.609999999999985</v>
      </c>
      <c r="AO196" s="30">
        <f>'4'!AN36</f>
        <v>0</v>
      </c>
      <c r="AP196" s="30">
        <f>'4'!AO36</f>
        <v>0</v>
      </c>
      <c r="AQ196" s="30">
        <f>'4'!AP36</f>
        <v>99.609999999999985</v>
      </c>
      <c r="AR196" s="30">
        <f>'4'!AQ36</f>
        <v>22.370000000000005</v>
      </c>
      <c r="AS196" s="30">
        <f>'4'!AR36</f>
        <v>0</v>
      </c>
      <c r="AT196" s="30">
        <f>'4'!AS36</f>
        <v>30</v>
      </c>
      <c r="AU196" s="30">
        <f>'4'!AT36</f>
        <v>86.88</v>
      </c>
      <c r="AV196" s="30">
        <f>'4'!AU36</f>
        <v>116.88</v>
      </c>
      <c r="AW196" s="30">
        <f>'4'!AV36</f>
        <v>0</v>
      </c>
      <c r="AX196" s="30">
        <f>'4'!AW36</f>
        <v>0</v>
      </c>
      <c r="AY196" s="30">
        <f>'4'!AX36</f>
        <v>200</v>
      </c>
      <c r="AZ196" s="30">
        <f>'4'!AY36</f>
        <v>0</v>
      </c>
      <c r="BA196" s="30">
        <f>'4'!AZ36</f>
        <v>40</v>
      </c>
      <c r="BB196" s="30">
        <f>'4'!BA36</f>
        <v>0</v>
      </c>
      <c r="BC196" s="30">
        <f>'4'!BB36</f>
        <v>240</v>
      </c>
      <c r="BD196" s="30">
        <f>'4'!BC36</f>
        <v>228</v>
      </c>
      <c r="BE196" s="30">
        <f>'4'!BD36</f>
        <v>14</v>
      </c>
      <c r="BF196" s="30">
        <f>'4'!BE36</f>
        <v>15</v>
      </c>
      <c r="BG196" s="30">
        <f>'4'!BF36</f>
        <v>8</v>
      </c>
      <c r="BH196" s="30">
        <f>'4'!BG36</f>
        <v>9</v>
      </c>
      <c r="BI196" s="30">
        <f>'4'!BH36</f>
        <v>1</v>
      </c>
      <c r="BJ196" s="30">
        <f>'4'!BI36</f>
        <v>47</v>
      </c>
      <c r="BK196" s="30">
        <f>'4'!BJ36</f>
        <v>181</v>
      </c>
      <c r="BL196" s="30">
        <f>'4'!BK36</f>
        <v>86.88</v>
      </c>
      <c r="BM196" s="30">
        <f>'4'!BL36</f>
        <v>94.12</v>
      </c>
    </row>
    <row r="197" spans="1:65">
      <c r="A197" s="78">
        <f>'4'!A37</f>
        <v>42890</v>
      </c>
      <c r="B197" s="82" t="str">
        <f t="shared" si="3"/>
        <v>13:30:00</v>
      </c>
      <c r="C197" s="30" t="str">
        <f>'4'!B37</f>
        <v>13H30</v>
      </c>
      <c r="D197" s="30">
        <f>'4'!C37</f>
        <v>575</v>
      </c>
      <c r="E197" s="30">
        <f>'4'!D37</f>
        <v>523</v>
      </c>
      <c r="F197" s="30">
        <f>'4'!E37</f>
        <v>388</v>
      </c>
      <c r="G197" s="30">
        <f>'4'!F37</f>
        <v>8</v>
      </c>
      <c r="H197" s="30">
        <f>'4'!G37</f>
        <v>0</v>
      </c>
      <c r="I197" s="30">
        <f>'4'!H37</f>
        <v>13</v>
      </c>
      <c r="J197" s="30">
        <f>'4'!I37</f>
        <v>1486</v>
      </c>
      <c r="K197" s="30">
        <f>'4'!J37</f>
        <v>21</v>
      </c>
      <c r="L197" s="30">
        <f>'4'!K37</f>
        <v>340</v>
      </c>
      <c r="M197" s="30">
        <f>'4'!L37</f>
        <v>414</v>
      </c>
      <c r="N197" s="30">
        <f>'4'!M37</f>
        <v>80</v>
      </c>
      <c r="O197" s="30">
        <f>'4'!N37</f>
        <v>0</v>
      </c>
      <c r="P197" s="30">
        <f>'4'!O37</f>
        <v>11</v>
      </c>
      <c r="Q197" s="30">
        <f>'4'!P37</f>
        <v>13</v>
      </c>
      <c r="R197" s="30">
        <f>'4'!Q37</f>
        <v>3</v>
      </c>
      <c r="S197" s="30">
        <f>'4'!R37</f>
        <v>0</v>
      </c>
      <c r="T197" s="30">
        <f>'4'!S37</f>
        <v>834</v>
      </c>
      <c r="U197" s="30">
        <f>'4'!T37</f>
        <v>27</v>
      </c>
      <c r="V197" s="30">
        <f>'4'!U37</f>
        <v>48</v>
      </c>
      <c r="W197" s="30">
        <f>'4'!V37</f>
        <v>3.81</v>
      </c>
      <c r="X197" s="30">
        <f>'4'!W37</f>
        <v>3.5</v>
      </c>
      <c r="Y197" s="30">
        <f>'4'!X37</f>
        <v>5.5</v>
      </c>
      <c r="Z197" s="30">
        <f>'4'!Y37</f>
        <v>3.1</v>
      </c>
      <c r="AA197" s="30">
        <f>'4'!Z37</f>
        <v>5.0999999999999996</v>
      </c>
      <c r="AB197" s="30">
        <f>'4'!AA37</f>
        <v>1.6</v>
      </c>
      <c r="AC197" s="30">
        <f>'4'!AB37</f>
        <v>0</v>
      </c>
      <c r="AD197" s="30">
        <f>'4'!AC37</f>
        <v>0</v>
      </c>
      <c r="AE197" s="30">
        <f>'4'!AD37</f>
        <v>0</v>
      </c>
      <c r="AF197" s="30">
        <f>'4'!AE37</f>
        <v>0</v>
      </c>
      <c r="AG197" s="30">
        <f>'4'!AF37</f>
        <v>0</v>
      </c>
      <c r="AH197" s="30">
        <f>'4'!AG37</f>
        <v>0</v>
      </c>
      <c r="AI197" s="30">
        <f>'4'!AH37</f>
        <v>0</v>
      </c>
      <c r="AJ197" s="30">
        <f>'4'!AI37</f>
        <v>30</v>
      </c>
      <c r="AK197" s="30">
        <f>'4'!AJ37</f>
        <v>30</v>
      </c>
      <c r="AL197" s="30">
        <f>'4'!AK37</f>
        <v>65.510000000000005</v>
      </c>
      <c r="AM197" s="30">
        <f>'4'!AL37</f>
        <v>70.61</v>
      </c>
      <c r="AN197" s="30">
        <f>'4'!AM37</f>
        <v>40.61</v>
      </c>
      <c r="AO197" s="30">
        <f>'4'!AN37</f>
        <v>0</v>
      </c>
      <c r="AP197" s="30">
        <f>'4'!AO37</f>
        <v>0</v>
      </c>
      <c r="AQ197" s="30">
        <f>'4'!AP37</f>
        <v>70.61</v>
      </c>
      <c r="AR197" s="30">
        <f>'4'!AQ37</f>
        <v>51.36999999999999</v>
      </c>
      <c r="AS197" s="30">
        <f>'4'!AR37</f>
        <v>0</v>
      </c>
      <c r="AT197" s="30">
        <f>'4'!AS37</f>
        <v>30</v>
      </c>
      <c r="AU197" s="30">
        <f>'4'!AT37</f>
        <v>86.88</v>
      </c>
      <c r="AV197" s="30">
        <f>'4'!AU37</f>
        <v>116.88</v>
      </c>
      <c r="AW197" s="30">
        <f>'4'!AV37</f>
        <v>0</v>
      </c>
      <c r="AX197" s="30">
        <f>'4'!AW37</f>
        <v>0</v>
      </c>
      <c r="AY197" s="30">
        <f>'4'!AX37</f>
        <v>200</v>
      </c>
      <c r="AZ197" s="30">
        <f>'4'!AY37</f>
        <v>0</v>
      </c>
      <c r="BA197" s="30">
        <f>'4'!AZ37</f>
        <v>40</v>
      </c>
      <c r="BB197" s="30">
        <f>'4'!BA37</f>
        <v>0</v>
      </c>
      <c r="BC197" s="30">
        <f>'4'!BB37</f>
        <v>240</v>
      </c>
      <c r="BD197" s="30">
        <f>'4'!BC37</f>
        <v>228</v>
      </c>
      <c r="BE197" s="30">
        <f>'4'!BD37</f>
        <v>14</v>
      </c>
      <c r="BF197" s="30">
        <f>'4'!BE37</f>
        <v>15</v>
      </c>
      <c r="BG197" s="30">
        <f>'4'!BF37</f>
        <v>8</v>
      </c>
      <c r="BH197" s="30">
        <f>'4'!BG37</f>
        <v>9</v>
      </c>
      <c r="BI197" s="30">
        <f>'4'!BH37</f>
        <v>1</v>
      </c>
      <c r="BJ197" s="30">
        <f>'4'!BI37</f>
        <v>47</v>
      </c>
      <c r="BK197" s="30">
        <f>'4'!BJ37</f>
        <v>181</v>
      </c>
      <c r="BL197" s="30">
        <f>'4'!BK37</f>
        <v>86.88</v>
      </c>
      <c r="BM197" s="30">
        <f>'4'!BL37</f>
        <v>94.12</v>
      </c>
    </row>
    <row r="198" spans="1:65">
      <c r="A198" s="78">
        <f>'4'!A38</f>
        <v>42890</v>
      </c>
      <c r="B198" s="82" t="str">
        <f t="shared" si="3"/>
        <v>14:00:00</v>
      </c>
      <c r="C198" s="30" t="str">
        <f>'4'!B38</f>
        <v>14H00</v>
      </c>
      <c r="D198" s="30">
        <f>'4'!C38</f>
        <v>578</v>
      </c>
      <c r="E198" s="30">
        <f>'4'!D38</f>
        <v>527</v>
      </c>
      <c r="F198" s="30">
        <f>'4'!E38</f>
        <v>402</v>
      </c>
      <c r="G198" s="30">
        <f>'4'!F38</f>
        <v>38</v>
      </c>
      <c r="H198" s="30">
        <f>'4'!G38</f>
        <v>0</v>
      </c>
      <c r="I198" s="30">
        <f>'4'!H38</f>
        <v>13</v>
      </c>
      <c r="J198" s="30">
        <f>'4'!I38</f>
        <v>1507</v>
      </c>
      <c r="K198" s="30">
        <f>'4'!J38</f>
        <v>51</v>
      </c>
      <c r="L198" s="30">
        <f>'4'!K38</f>
        <v>338</v>
      </c>
      <c r="M198" s="30">
        <f>'4'!L38</f>
        <v>401</v>
      </c>
      <c r="N198" s="30">
        <f>'4'!M38</f>
        <v>80</v>
      </c>
      <c r="O198" s="30">
        <f>'4'!N38</f>
        <v>0</v>
      </c>
      <c r="P198" s="30">
        <f>'4'!O38</f>
        <v>11</v>
      </c>
      <c r="Q198" s="30">
        <f>'4'!P38</f>
        <v>13</v>
      </c>
      <c r="R198" s="30">
        <f>'4'!Q38</f>
        <v>3</v>
      </c>
      <c r="S198" s="30">
        <f>'4'!R38</f>
        <v>0</v>
      </c>
      <c r="T198" s="30">
        <f>'4'!S38</f>
        <v>819</v>
      </c>
      <c r="U198" s="30">
        <f>'4'!T38</f>
        <v>27</v>
      </c>
      <c r="V198" s="30">
        <f>'4'!U38</f>
        <v>78</v>
      </c>
      <c r="W198" s="30">
        <f>'4'!V38</f>
        <v>0.35</v>
      </c>
      <c r="X198" s="30">
        <f>'4'!W38</f>
        <v>3.5</v>
      </c>
      <c r="Y198" s="30">
        <f>'4'!X38</f>
        <v>6</v>
      </c>
      <c r="Z198" s="30">
        <f>'4'!Y38</f>
        <v>3.1</v>
      </c>
      <c r="AA198" s="30">
        <f>'4'!Z38</f>
        <v>5.0999999999999996</v>
      </c>
      <c r="AB198" s="30">
        <f>'4'!AA38</f>
        <v>1.8</v>
      </c>
      <c r="AC198" s="30">
        <f>'4'!AB38</f>
        <v>0</v>
      </c>
      <c r="AD198" s="30">
        <f>'4'!AC38</f>
        <v>0</v>
      </c>
      <c r="AE198" s="30">
        <f>'4'!AD38</f>
        <v>0</v>
      </c>
      <c r="AF198" s="30">
        <f>'4'!AE38</f>
        <v>0</v>
      </c>
      <c r="AG198" s="30">
        <f>'4'!AF38</f>
        <v>0</v>
      </c>
      <c r="AH198" s="30">
        <f>'4'!AG38</f>
        <v>0</v>
      </c>
      <c r="AI198" s="30">
        <f>'4'!AH38</f>
        <v>0</v>
      </c>
      <c r="AJ198" s="30">
        <f>'4'!AI38</f>
        <v>30</v>
      </c>
      <c r="AK198" s="30">
        <f>'4'!AJ38</f>
        <v>30</v>
      </c>
      <c r="AL198" s="30">
        <f>'4'!AK38</f>
        <v>92.549999999999983</v>
      </c>
      <c r="AM198" s="30">
        <f>'4'!AL38</f>
        <v>97.84999999999998</v>
      </c>
      <c r="AN198" s="30">
        <f>'4'!AM38</f>
        <v>67.84999999999998</v>
      </c>
      <c r="AO198" s="30">
        <f>'4'!AN38</f>
        <v>0</v>
      </c>
      <c r="AP198" s="30">
        <f>'4'!AO38</f>
        <v>0</v>
      </c>
      <c r="AQ198" s="30">
        <f>'4'!AP38</f>
        <v>97.84999999999998</v>
      </c>
      <c r="AR198" s="30">
        <f>'4'!AQ38</f>
        <v>24.330000000000013</v>
      </c>
      <c r="AS198" s="30">
        <f>'4'!AR38</f>
        <v>0</v>
      </c>
      <c r="AT198" s="30">
        <f>'4'!AS38</f>
        <v>30</v>
      </c>
      <c r="AU198" s="30">
        <f>'4'!AT38</f>
        <v>86.88</v>
      </c>
      <c r="AV198" s="30">
        <f>'4'!AU38</f>
        <v>116.88</v>
      </c>
      <c r="AW198" s="30">
        <f>'4'!AV38</f>
        <v>0</v>
      </c>
      <c r="AX198" s="30">
        <f>'4'!AW38</f>
        <v>0</v>
      </c>
      <c r="AY198" s="30">
        <f>'4'!AX38</f>
        <v>200</v>
      </c>
      <c r="AZ198" s="30">
        <f>'4'!AY38</f>
        <v>0</v>
      </c>
      <c r="BA198" s="30">
        <f>'4'!AZ38</f>
        <v>40</v>
      </c>
      <c r="BB198" s="30">
        <f>'4'!BA38</f>
        <v>0</v>
      </c>
      <c r="BC198" s="30">
        <f>'4'!BB38</f>
        <v>240</v>
      </c>
      <c r="BD198" s="30">
        <f>'4'!BC38</f>
        <v>228</v>
      </c>
      <c r="BE198" s="30">
        <f>'4'!BD38</f>
        <v>14</v>
      </c>
      <c r="BF198" s="30">
        <f>'4'!BE38</f>
        <v>15</v>
      </c>
      <c r="BG198" s="30">
        <f>'4'!BF38</f>
        <v>8</v>
      </c>
      <c r="BH198" s="30">
        <f>'4'!BG38</f>
        <v>9</v>
      </c>
      <c r="BI198" s="30">
        <f>'4'!BH38</f>
        <v>1</v>
      </c>
      <c r="BJ198" s="30">
        <f>'4'!BI38</f>
        <v>47</v>
      </c>
      <c r="BK198" s="30">
        <f>'4'!BJ38</f>
        <v>181</v>
      </c>
      <c r="BL198" s="30">
        <f>'4'!BK38</f>
        <v>86.88</v>
      </c>
      <c r="BM198" s="30">
        <f>'4'!BL38</f>
        <v>94.12</v>
      </c>
    </row>
    <row r="199" spans="1:65">
      <c r="A199" s="78">
        <f>'4'!A39</f>
        <v>42890</v>
      </c>
      <c r="B199" s="82" t="str">
        <f t="shared" si="3"/>
        <v>14:30:00</v>
      </c>
      <c r="C199" s="30" t="str">
        <f>'4'!B39</f>
        <v>14H30</v>
      </c>
      <c r="D199" s="30">
        <f>'4'!C39</f>
        <v>503</v>
      </c>
      <c r="E199" s="30">
        <f>'4'!D39</f>
        <v>532</v>
      </c>
      <c r="F199" s="30">
        <f>'4'!E39</f>
        <v>460</v>
      </c>
      <c r="G199" s="30">
        <f>'4'!F39</f>
        <v>38</v>
      </c>
      <c r="H199" s="30">
        <f>'4'!G39</f>
        <v>0</v>
      </c>
      <c r="I199" s="30">
        <f>'4'!H39</f>
        <v>14</v>
      </c>
      <c r="J199" s="30">
        <f>'4'!I39</f>
        <v>1495</v>
      </c>
      <c r="K199" s="30">
        <f>'4'!J39</f>
        <v>52</v>
      </c>
      <c r="L199" s="30">
        <f>'4'!K39</f>
        <v>333</v>
      </c>
      <c r="M199" s="30">
        <f>'4'!L39</f>
        <v>397</v>
      </c>
      <c r="N199" s="30">
        <f>'4'!M39</f>
        <v>110</v>
      </c>
      <c r="O199" s="30">
        <f>'4'!N39</f>
        <v>0</v>
      </c>
      <c r="P199" s="30">
        <f>'4'!O39</f>
        <v>11</v>
      </c>
      <c r="Q199" s="30">
        <f>'4'!P39</f>
        <v>13</v>
      </c>
      <c r="R199" s="30">
        <f>'4'!Q39</f>
        <v>4</v>
      </c>
      <c r="S199" s="30">
        <f>'4'!R39</f>
        <v>0</v>
      </c>
      <c r="T199" s="30">
        <f>'4'!S39</f>
        <v>840</v>
      </c>
      <c r="U199" s="30">
        <f>'4'!T39</f>
        <v>28</v>
      </c>
      <c r="V199" s="30">
        <f>'4'!U39</f>
        <v>80</v>
      </c>
      <c r="W199" s="30">
        <f>'4'!V39</f>
        <v>0.35</v>
      </c>
      <c r="X199" s="30">
        <f>'4'!W39</f>
        <v>3.5</v>
      </c>
      <c r="Y199" s="30">
        <f>'4'!X39</f>
        <v>6</v>
      </c>
      <c r="Z199" s="30">
        <f>'4'!Y39</f>
        <v>3.1</v>
      </c>
      <c r="AA199" s="30">
        <f>'4'!Z39</f>
        <v>5.0999999999999996</v>
      </c>
      <c r="AB199" s="30">
        <f>'4'!AA39</f>
        <v>1.8</v>
      </c>
      <c r="AC199" s="30">
        <f>'4'!AB39</f>
        <v>0</v>
      </c>
      <c r="AD199" s="30">
        <f>'4'!AC39</f>
        <v>0</v>
      </c>
      <c r="AE199" s="30">
        <f>'4'!AD39</f>
        <v>0</v>
      </c>
      <c r="AF199" s="30">
        <f>'4'!AE39</f>
        <v>0</v>
      </c>
      <c r="AG199" s="30">
        <f>'4'!AF39</f>
        <v>0</v>
      </c>
      <c r="AH199" s="30">
        <f>'4'!AG39</f>
        <v>0</v>
      </c>
      <c r="AI199" s="30">
        <f>'4'!AH39</f>
        <v>0</v>
      </c>
      <c r="AJ199" s="30">
        <f>'4'!AI39</f>
        <v>30</v>
      </c>
      <c r="AK199" s="30">
        <f>'4'!AJ39</f>
        <v>30</v>
      </c>
      <c r="AL199" s="30">
        <f>'4'!AK39</f>
        <v>94.549999999999983</v>
      </c>
      <c r="AM199" s="30">
        <f>'4'!AL39</f>
        <v>99.84999999999998</v>
      </c>
      <c r="AN199" s="30">
        <f>'4'!AM39</f>
        <v>69.84999999999998</v>
      </c>
      <c r="AO199" s="30">
        <f>'4'!AN39</f>
        <v>0</v>
      </c>
      <c r="AP199" s="30">
        <f>'4'!AO39</f>
        <v>0</v>
      </c>
      <c r="AQ199" s="30">
        <f>'4'!AP39</f>
        <v>99.84999999999998</v>
      </c>
      <c r="AR199" s="30">
        <f>'4'!AQ39</f>
        <v>22.330000000000013</v>
      </c>
      <c r="AS199" s="30">
        <f>'4'!AR39</f>
        <v>0</v>
      </c>
      <c r="AT199" s="30">
        <f>'4'!AS39</f>
        <v>30</v>
      </c>
      <c r="AU199" s="30">
        <f>'4'!AT39</f>
        <v>86.88</v>
      </c>
      <c r="AV199" s="30">
        <f>'4'!AU39</f>
        <v>116.88</v>
      </c>
      <c r="AW199" s="30">
        <f>'4'!AV39</f>
        <v>0</v>
      </c>
      <c r="AX199" s="30">
        <f>'4'!AW39</f>
        <v>0</v>
      </c>
      <c r="AY199" s="30">
        <f>'4'!AX39</f>
        <v>200</v>
      </c>
      <c r="AZ199" s="30">
        <f>'4'!AY39</f>
        <v>0</v>
      </c>
      <c r="BA199" s="30">
        <f>'4'!AZ39</f>
        <v>40</v>
      </c>
      <c r="BB199" s="30">
        <f>'4'!BA39</f>
        <v>0</v>
      </c>
      <c r="BC199" s="30">
        <f>'4'!BB39</f>
        <v>240</v>
      </c>
      <c r="BD199" s="30">
        <f>'4'!BC39</f>
        <v>228</v>
      </c>
      <c r="BE199" s="30">
        <f>'4'!BD39</f>
        <v>14</v>
      </c>
      <c r="BF199" s="30">
        <f>'4'!BE39</f>
        <v>15</v>
      </c>
      <c r="BG199" s="30">
        <f>'4'!BF39</f>
        <v>8</v>
      </c>
      <c r="BH199" s="30">
        <f>'4'!BG39</f>
        <v>9</v>
      </c>
      <c r="BI199" s="30">
        <f>'4'!BH39</f>
        <v>1</v>
      </c>
      <c r="BJ199" s="30">
        <f>'4'!BI39</f>
        <v>47</v>
      </c>
      <c r="BK199" s="30">
        <f>'4'!BJ39</f>
        <v>181</v>
      </c>
      <c r="BL199" s="30">
        <f>'4'!BK39</f>
        <v>86.88</v>
      </c>
      <c r="BM199" s="30">
        <f>'4'!BL39</f>
        <v>94.12</v>
      </c>
    </row>
    <row r="200" spans="1:65">
      <c r="A200" s="78">
        <f>'4'!A40</f>
        <v>42890</v>
      </c>
      <c r="B200" s="82" t="str">
        <f t="shared" si="3"/>
        <v>15:00:00</v>
      </c>
      <c r="C200" s="30" t="str">
        <f>'4'!B40</f>
        <v>15H00</v>
      </c>
      <c r="D200" s="30">
        <f>'4'!C40</f>
        <v>561</v>
      </c>
      <c r="E200" s="30">
        <f>'4'!D40</f>
        <v>201</v>
      </c>
      <c r="F200" s="30">
        <f>'4'!E40</f>
        <v>461</v>
      </c>
      <c r="G200" s="30">
        <f>'4'!F40</f>
        <v>26</v>
      </c>
      <c r="H200" s="30">
        <f>'4'!G40</f>
        <v>0</v>
      </c>
      <c r="I200" s="30">
        <f>'4'!H40</f>
        <v>16</v>
      </c>
      <c r="J200" s="30">
        <f>'4'!I40</f>
        <v>1223</v>
      </c>
      <c r="K200" s="30">
        <f>'4'!J40</f>
        <v>42</v>
      </c>
      <c r="L200" s="30">
        <f>'4'!K40</f>
        <v>335</v>
      </c>
      <c r="M200" s="30">
        <f>'4'!L40</f>
        <v>408</v>
      </c>
      <c r="N200" s="30">
        <f>'4'!M40</f>
        <v>90</v>
      </c>
      <c r="O200" s="30">
        <f>'4'!N40</f>
        <v>0</v>
      </c>
      <c r="P200" s="30">
        <f>'4'!O40</f>
        <v>11</v>
      </c>
      <c r="Q200" s="30">
        <f>'4'!P40</f>
        <v>13</v>
      </c>
      <c r="R200" s="30">
        <f>'4'!Q40</f>
        <v>3</v>
      </c>
      <c r="S200" s="30">
        <f>'4'!R40</f>
        <v>0</v>
      </c>
      <c r="T200" s="30">
        <f>'4'!S40</f>
        <v>833</v>
      </c>
      <c r="U200" s="30">
        <f>'4'!T40</f>
        <v>27</v>
      </c>
      <c r="V200" s="30">
        <f>'4'!U40</f>
        <v>69</v>
      </c>
      <c r="W200" s="30">
        <f>'4'!V40</f>
        <v>0.35</v>
      </c>
      <c r="X200" s="30">
        <f>'4'!W40</f>
        <v>3.5</v>
      </c>
      <c r="Y200" s="30">
        <f>'4'!X40</f>
        <v>5.5</v>
      </c>
      <c r="Z200" s="30">
        <f>'4'!Y40</f>
        <v>3.3</v>
      </c>
      <c r="AA200" s="30">
        <f>'4'!Z40</f>
        <v>5.3</v>
      </c>
      <c r="AB200" s="30">
        <f>'4'!AA40</f>
        <v>1.9</v>
      </c>
      <c r="AC200" s="30">
        <f>'4'!AB40</f>
        <v>0</v>
      </c>
      <c r="AD200" s="30">
        <f>'4'!AC40</f>
        <v>0</v>
      </c>
      <c r="AE200" s="30">
        <f>'4'!AD40</f>
        <v>0</v>
      </c>
      <c r="AF200" s="30">
        <f>'4'!AE40</f>
        <v>0</v>
      </c>
      <c r="AG200" s="30">
        <f>'4'!AF40</f>
        <v>0</v>
      </c>
      <c r="AH200" s="30">
        <f>'4'!AG40</f>
        <v>0</v>
      </c>
      <c r="AI200" s="30">
        <f>'4'!AH40</f>
        <v>0</v>
      </c>
      <c r="AJ200" s="30">
        <f>'4'!AI40</f>
        <v>30</v>
      </c>
      <c r="AK200" s="30">
        <f>'4'!AJ40</f>
        <v>30</v>
      </c>
      <c r="AL200" s="30">
        <f>'4'!AK40</f>
        <v>83.449999999999989</v>
      </c>
      <c r="AM200" s="30">
        <f>'4'!AL40</f>
        <v>88.85</v>
      </c>
      <c r="AN200" s="30">
        <f>'4'!AM40</f>
        <v>58.849999999999994</v>
      </c>
      <c r="AO200" s="30">
        <f>'4'!AN40</f>
        <v>0</v>
      </c>
      <c r="AP200" s="30">
        <f>'4'!AO40</f>
        <v>0</v>
      </c>
      <c r="AQ200" s="30">
        <f>'4'!AP40</f>
        <v>88.85</v>
      </c>
      <c r="AR200" s="30">
        <f>'4'!AQ40</f>
        <v>33.430000000000007</v>
      </c>
      <c r="AS200" s="30">
        <f>'4'!AR40</f>
        <v>0</v>
      </c>
      <c r="AT200" s="30">
        <f>'4'!AS40</f>
        <v>30</v>
      </c>
      <c r="AU200" s="30">
        <f>'4'!AT40</f>
        <v>86.88</v>
      </c>
      <c r="AV200" s="30">
        <f>'4'!AU40</f>
        <v>116.88</v>
      </c>
      <c r="AW200" s="30">
        <f>'4'!AV40</f>
        <v>0</v>
      </c>
      <c r="AX200" s="30">
        <f>'4'!AW40</f>
        <v>0</v>
      </c>
      <c r="AY200" s="30">
        <f>'4'!AX40</f>
        <v>200</v>
      </c>
      <c r="AZ200" s="30">
        <f>'4'!AY40</f>
        <v>0</v>
      </c>
      <c r="BA200" s="30">
        <f>'4'!AZ40</f>
        <v>40</v>
      </c>
      <c r="BB200" s="30">
        <f>'4'!BA40</f>
        <v>0</v>
      </c>
      <c r="BC200" s="30">
        <f>'4'!BB40</f>
        <v>240</v>
      </c>
      <c r="BD200" s="30">
        <f>'4'!BC40</f>
        <v>228</v>
      </c>
      <c r="BE200" s="30">
        <f>'4'!BD40</f>
        <v>14</v>
      </c>
      <c r="BF200" s="30">
        <f>'4'!BE40</f>
        <v>15</v>
      </c>
      <c r="BG200" s="30">
        <f>'4'!BF40</f>
        <v>8</v>
      </c>
      <c r="BH200" s="30">
        <f>'4'!BG40</f>
        <v>9</v>
      </c>
      <c r="BI200" s="30">
        <f>'4'!BH40</f>
        <v>1</v>
      </c>
      <c r="BJ200" s="30">
        <f>'4'!BI40</f>
        <v>47</v>
      </c>
      <c r="BK200" s="30">
        <f>'4'!BJ40</f>
        <v>181</v>
      </c>
      <c r="BL200" s="30">
        <f>'4'!BK40</f>
        <v>86.88</v>
      </c>
      <c r="BM200" s="30">
        <f>'4'!BL40</f>
        <v>94.12</v>
      </c>
    </row>
    <row r="201" spans="1:65">
      <c r="A201" s="78">
        <f>'4'!A41</f>
        <v>42890</v>
      </c>
      <c r="B201" s="82" t="str">
        <f t="shared" si="3"/>
        <v>15:30:00</v>
      </c>
      <c r="C201" s="30" t="str">
        <f>'4'!B41</f>
        <v>15H30</v>
      </c>
      <c r="D201" s="30">
        <f>'4'!C41</f>
        <v>536</v>
      </c>
      <c r="E201" s="30">
        <f>'4'!D41</f>
        <v>89</v>
      </c>
      <c r="F201" s="30">
        <f>'4'!E41</f>
        <v>344</v>
      </c>
      <c r="G201" s="30">
        <f>'4'!F41</f>
        <v>21</v>
      </c>
      <c r="H201" s="30">
        <f>'4'!G41</f>
        <v>0</v>
      </c>
      <c r="I201" s="30">
        <f>'4'!H41</f>
        <v>12</v>
      </c>
      <c r="J201" s="30">
        <f>'4'!I41</f>
        <v>969</v>
      </c>
      <c r="K201" s="30">
        <f>'4'!J41</f>
        <v>33</v>
      </c>
      <c r="L201" s="30">
        <f>'4'!K41</f>
        <v>324</v>
      </c>
      <c r="M201" s="30">
        <f>'4'!L41</f>
        <v>401</v>
      </c>
      <c r="N201" s="30">
        <f>'4'!M41</f>
        <v>100</v>
      </c>
      <c r="O201" s="30">
        <f>'4'!N41</f>
        <v>0</v>
      </c>
      <c r="P201" s="30">
        <f>'4'!O41</f>
        <v>11</v>
      </c>
      <c r="Q201" s="30">
        <f>'4'!P41</f>
        <v>13</v>
      </c>
      <c r="R201" s="30">
        <f>'4'!Q41</f>
        <v>4</v>
      </c>
      <c r="S201" s="30">
        <f>'4'!R41</f>
        <v>0</v>
      </c>
      <c r="T201" s="30">
        <f>'4'!S41</f>
        <v>825</v>
      </c>
      <c r="U201" s="30">
        <f>'4'!T41</f>
        <v>28</v>
      </c>
      <c r="V201" s="30">
        <f>'4'!U41</f>
        <v>61</v>
      </c>
      <c r="W201" s="30">
        <f>'4'!V41</f>
        <v>0.35</v>
      </c>
      <c r="X201" s="30">
        <f>'4'!W41</f>
        <v>3.5</v>
      </c>
      <c r="Y201" s="30">
        <f>'4'!X41</f>
        <v>3.5</v>
      </c>
      <c r="Z201" s="30">
        <f>'4'!Y41</f>
        <v>3.3</v>
      </c>
      <c r="AA201" s="30">
        <f>'4'!Z41</f>
        <v>5.3</v>
      </c>
      <c r="AB201" s="30">
        <f>'4'!AA41</f>
        <v>1.9</v>
      </c>
      <c r="AC201" s="30">
        <f>'4'!AB41</f>
        <v>0</v>
      </c>
      <c r="AD201" s="30">
        <f>'4'!AC41</f>
        <v>0</v>
      </c>
      <c r="AE201" s="30">
        <f>'4'!AD41</f>
        <v>0</v>
      </c>
      <c r="AF201" s="30">
        <f>'4'!AE41</f>
        <v>0</v>
      </c>
      <c r="AG201" s="30">
        <f>'4'!AF41</f>
        <v>0</v>
      </c>
      <c r="AH201" s="30">
        <f>'4'!AG41</f>
        <v>0</v>
      </c>
      <c r="AI201" s="30">
        <f>'4'!AH41</f>
        <v>0</v>
      </c>
      <c r="AJ201" s="30">
        <f>'4'!AI41</f>
        <v>30</v>
      </c>
      <c r="AK201" s="30">
        <f>'4'!AJ41</f>
        <v>30</v>
      </c>
      <c r="AL201" s="30">
        <f>'4'!AK41</f>
        <v>73.449999999999989</v>
      </c>
      <c r="AM201" s="30">
        <f>'4'!AL41</f>
        <v>78.849999999999994</v>
      </c>
      <c r="AN201" s="30">
        <f>'4'!AM41</f>
        <v>48.849999999999994</v>
      </c>
      <c r="AO201" s="30">
        <f>'4'!AN41</f>
        <v>0</v>
      </c>
      <c r="AP201" s="30">
        <f>'4'!AO41</f>
        <v>0</v>
      </c>
      <c r="AQ201" s="30">
        <f>'4'!AP41</f>
        <v>78.849999999999994</v>
      </c>
      <c r="AR201" s="30">
        <f>'4'!AQ41</f>
        <v>43.430000000000007</v>
      </c>
      <c r="AS201" s="30">
        <f>'4'!AR41</f>
        <v>0</v>
      </c>
      <c r="AT201" s="30">
        <f>'4'!AS41</f>
        <v>30</v>
      </c>
      <c r="AU201" s="30">
        <f>'4'!AT41</f>
        <v>86.88</v>
      </c>
      <c r="AV201" s="30">
        <f>'4'!AU41</f>
        <v>116.88</v>
      </c>
      <c r="AW201" s="30">
        <f>'4'!AV41</f>
        <v>0</v>
      </c>
      <c r="AX201" s="30">
        <f>'4'!AW41</f>
        <v>0</v>
      </c>
      <c r="AY201" s="30">
        <f>'4'!AX41</f>
        <v>200</v>
      </c>
      <c r="AZ201" s="30">
        <f>'4'!AY41</f>
        <v>0</v>
      </c>
      <c r="BA201" s="30">
        <f>'4'!AZ41</f>
        <v>40</v>
      </c>
      <c r="BB201" s="30">
        <f>'4'!BA41</f>
        <v>0</v>
      </c>
      <c r="BC201" s="30">
        <f>'4'!BB41</f>
        <v>240</v>
      </c>
      <c r="BD201" s="30">
        <f>'4'!BC41</f>
        <v>228</v>
      </c>
      <c r="BE201" s="30">
        <f>'4'!BD41</f>
        <v>14</v>
      </c>
      <c r="BF201" s="30">
        <f>'4'!BE41</f>
        <v>15</v>
      </c>
      <c r="BG201" s="30">
        <f>'4'!BF41</f>
        <v>8</v>
      </c>
      <c r="BH201" s="30">
        <f>'4'!BG41</f>
        <v>9</v>
      </c>
      <c r="BI201" s="30">
        <f>'4'!BH41</f>
        <v>1</v>
      </c>
      <c r="BJ201" s="30">
        <f>'4'!BI41</f>
        <v>47</v>
      </c>
      <c r="BK201" s="30">
        <f>'4'!BJ41</f>
        <v>181</v>
      </c>
      <c r="BL201" s="30">
        <f>'4'!BK41</f>
        <v>86.88</v>
      </c>
      <c r="BM201" s="30">
        <f>'4'!BL41</f>
        <v>94.12</v>
      </c>
    </row>
    <row r="202" spans="1:65">
      <c r="A202" s="78">
        <f>'4'!A42</f>
        <v>42890</v>
      </c>
      <c r="B202" s="82" t="str">
        <f t="shared" si="3"/>
        <v>16:00:00</v>
      </c>
      <c r="C202" s="30" t="str">
        <f>'4'!B42</f>
        <v>16H00</v>
      </c>
      <c r="D202" s="30">
        <f>'4'!C42</f>
        <v>526</v>
      </c>
      <c r="E202" s="30">
        <f>'4'!D42</f>
        <v>95</v>
      </c>
      <c r="F202" s="30">
        <f>'4'!E42</f>
        <v>353</v>
      </c>
      <c r="G202" s="30">
        <f>'4'!F42</f>
        <v>21</v>
      </c>
      <c r="H202" s="30">
        <f>'4'!G42</f>
        <v>0</v>
      </c>
      <c r="I202" s="30">
        <f>'4'!H42</f>
        <v>12</v>
      </c>
      <c r="J202" s="30">
        <f>'4'!I42</f>
        <v>974</v>
      </c>
      <c r="K202" s="30">
        <f>'4'!J42</f>
        <v>33</v>
      </c>
      <c r="L202" s="30">
        <f>'4'!K42</f>
        <v>336</v>
      </c>
      <c r="M202" s="30">
        <f>'4'!L42</f>
        <v>408</v>
      </c>
      <c r="N202" s="30">
        <f>'4'!M42</f>
        <v>100</v>
      </c>
      <c r="O202" s="30">
        <f>'4'!N42</f>
        <v>0</v>
      </c>
      <c r="P202" s="30">
        <f>'4'!O42</f>
        <v>11</v>
      </c>
      <c r="Q202" s="30">
        <f>'4'!P42</f>
        <v>13</v>
      </c>
      <c r="R202" s="30">
        <f>'4'!Q42</f>
        <v>4</v>
      </c>
      <c r="S202" s="30">
        <f>'4'!R42</f>
        <v>0</v>
      </c>
      <c r="T202" s="30">
        <f>'4'!S42</f>
        <v>844</v>
      </c>
      <c r="U202" s="30">
        <f>'4'!T42</f>
        <v>28</v>
      </c>
      <c r="V202" s="30">
        <f>'4'!U42</f>
        <v>61</v>
      </c>
      <c r="W202" s="30">
        <f>'4'!V42</f>
        <v>3.49</v>
      </c>
      <c r="X202" s="30">
        <f>'4'!W42</f>
        <v>3.5</v>
      </c>
      <c r="Y202" s="30">
        <f>'4'!X42</f>
        <v>4.5</v>
      </c>
      <c r="Z202" s="30">
        <f>'4'!Y42</f>
        <v>3.2</v>
      </c>
      <c r="AA202" s="30">
        <f>'4'!Z42</f>
        <v>5.3</v>
      </c>
      <c r="AB202" s="30">
        <f>'4'!AA42</f>
        <v>2</v>
      </c>
      <c r="AC202" s="30">
        <f>'4'!AB42</f>
        <v>0</v>
      </c>
      <c r="AD202" s="30">
        <f>'4'!AC42</f>
        <v>0</v>
      </c>
      <c r="AE202" s="30">
        <f>'4'!AD42</f>
        <v>0</v>
      </c>
      <c r="AF202" s="30">
        <f>'4'!AE42</f>
        <v>0.82499999999999996</v>
      </c>
      <c r="AG202" s="30">
        <f>'4'!AF42</f>
        <v>0</v>
      </c>
      <c r="AH202" s="30">
        <f>'4'!AG42</f>
        <v>0</v>
      </c>
      <c r="AI202" s="30">
        <f>'4'!AH42</f>
        <v>0.82499999999999996</v>
      </c>
      <c r="AJ202" s="30">
        <f>'4'!AI42</f>
        <v>30</v>
      </c>
      <c r="AK202" s="30">
        <f>'4'!AJ42</f>
        <v>30.824999999999999</v>
      </c>
      <c r="AL202" s="30">
        <f>'4'!AK42</f>
        <v>78.314999999999998</v>
      </c>
      <c r="AM202" s="30">
        <f>'4'!AL42</f>
        <v>83.814999999999998</v>
      </c>
      <c r="AN202" s="30">
        <f>'4'!AM42</f>
        <v>52.989999999999995</v>
      </c>
      <c r="AO202" s="30">
        <f>'4'!AN42</f>
        <v>0</v>
      </c>
      <c r="AP202" s="30">
        <f>'4'!AO42</f>
        <v>0</v>
      </c>
      <c r="AQ202" s="30">
        <f>'4'!AP42</f>
        <v>83.814999999999998</v>
      </c>
      <c r="AR202" s="30">
        <f>'4'!AQ42</f>
        <v>39.39</v>
      </c>
      <c r="AS202" s="30">
        <f>'4'!AR42</f>
        <v>0</v>
      </c>
      <c r="AT202" s="30">
        <f>'4'!AS42</f>
        <v>30.824999999999999</v>
      </c>
      <c r="AU202" s="30">
        <f>'4'!AT42</f>
        <v>86.88</v>
      </c>
      <c r="AV202" s="30">
        <f>'4'!AU42</f>
        <v>117.705</v>
      </c>
      <c r="AW202" s="30">
        <f>'4'!AV42</f>
        <v>0</v>
      </c>
      <c r="AX202" s="30">
        <f>'4'!AW42</f>
        <v>0</v>
      </c>
      <c r="AY202" s="30">
        <f>'4'!AX42</f>
        <v>200</v>
      </c>
      <c r="AZ202" s="30">
        <f>'4'!AY42</f>
        <v>0</v>
      </c>
      <c r="BA202" s="30">
        <f>'4'!AZ42</f>
        <v>40</v>
      </c>
      <c r="BB202" s="30">
        <f>'4'!BA42</f>
        <v>0</v>
      </c>
      <c r="BC202" s="30">
        <f>'4'!BB42</f>
        <v>240</v>
      </c>
      <c r="BD202" s="30">
        <f>'4'!BC42</f>
        <v>228</v>
      </c>
      <c r="BE202" s="30">
        <f>'4'!BD42</f>
        <v>14</v>
      </c>
      <c r="BF202" s="30">
        <f>'4'!BE42</f>
        <v>15</v>
      </c>
      <c r="BG202" s="30">
        <f>'4'!BF42</f>
        <v>8</v>
      </c>
      <c r="BH202" s="30">
        <f>'4'!BG42</f>
        <v>9</v>
      </c>
      <c r="BI202" s="30">
        <f>'4'!BH42</f>
        <v>1</v>
      </c>
      <c r="BJ202" s="30">
        <f>'4'!BI42</f>
        <v>47</v>
      </c>
      <c r="BK202" s="30">
        <f>'4'!BJ42</f>
        <v>181</v>
      </c>
      <c r="BL202" s="30">
        <f>'4'!BK42</f>
        <v>86.88</v>
      </c>
      <c r="BM202" s="30">
        <f>'4'!BL42</f>
        <v>94.12</v>
      </c>
    </row>
    <row r="203" spans="1:65">
      <c r="A203" s="78">
        <f>'4'!A43</f>
        <v>42890</v>
      </c>
      <c r="B203" s="82" t="str">
        <f t="shared" si="3"/>
        <v>16:30:00</v>
      </c>
      <c r="C203" s="30" t="str">
        <f>'4'!B43</f>
        <v>16H30</v>
      </c>
      <c r="D203" s="30">
        <f>'4'!C43</f>
        <v>525</v>
      </c>
      <c r="E203" s="30">
        <f>'4'!D43</f>
        <v>310</v>
      </c>
      <c r="F203" s="30">
        <f>'4'!E43</f>
        <v>539</v>
      </c>
      <c r="G203" s="30">
        <f>'4'!F43</f>
        <v>29</v>
      </c>
      <c r="H203" s="30">
        <f>'4'!G43</f>
        <v>0</v>
      </c>
      <c r="I203" s="30">
        <f>'4'!H43</f>
        <v>18</v>
      </c>
      <c r="J203" s="30">
        <f>'4'!I43</f>
        <v>1374</v>
      </c>
      <c r="K203" s="30">
        <f>'4'!J43</f>
        <v>47</v>
      </c>
      <c r="L203" s="30">
        <f>'4'!K43</f>
        <v>337</v>
      </c>
      <c r="M203" s="30">
        <f>'4'!L43</f>
        <v>416</v>
      </c>
      <c r="N203" s="30">
        <f>'4'!M43</f>
        <v>80</v>
      </c>
      <c r="O203" s="30">
        <f>'4'!N43</f>
        <v>0</v>
      </c>
      <c r="P203" s="30">
        <f>'4'!O43</f>
        <v>11</v>
      </c>
      <c r="Q203" s="30">
        <f>'4'!P43</f>
        <v>13</v>
      </c>
      <c r="R203" s="30">
        <f>'4'!Q43</f>
        <v>3</v>
      </c>
      <c r="S203" s="30">
        <f>'4'!R43</f>
        <v>0</v>
      </c>
      <c r="T203" s="30">
        <f>'4'!S43</f>
        <v>833</v>
      </c>
      <c r="U203" s="30">
        <f>'4'!T43</f>
        <v>27</v>
      </c>
      <c r="V203" s="30">
        <f>'4'!U43</f>
        <v>74</v>
      </c>
      <c r="W203" s="30">
        <f>'4'!V43</f>
        <v>3.49</v>
      </c>
      <c r="X203" s="30">
        <f>'4'!W43</f>
        <v>3.5</v>
      </c>
      <c r="Y203" s="30">
        <f>'4'!X43</f>
        <v>5.2</v>
      </c>
      <c r="Z203" s="30">
        <f>'4'!Y43</f>
        <v>3.2</v>
      </c>
      <c r="AA203" s="30">
        <f>'4'!Z43</f>
        <v>5.3</v>
      </c>
      <c r="AB203" s="30">
        <f>'4'!AA43</f>
        <v>2</v>
      </c>
      <c r="AC203" s="30">
        <f>'4'!AB43</f>
        <v>0</v>
      </c>
      <c r="AD203" s="30">
        <f>'4'!AC43</f>
        <v>0</v>
      </c>
      <c r="AE203" s="30">
        <f>'4'!AD43</f>
        <v>0</v>
      </c>
      <c r="AF203" s="30">
        <f>'4'!AE43</f>
        <v>0.82499999999999996</v>
      </c>
      <c r="AG203" s="30">
        <f>'4'!AF43</f>
        <v>0</v>
      </c>
      <c r="AH203" s="30">
        <f>'4'!AG43</f>
        <v>0</v>
      </c>
      <c r="AI203" s="30">
        <f>'4'!AH43</f>
        <v>0.82499999999999996</v>
      </c>
      <c r="AJ203" s="30">
        <f>'4'!AI43</f>
        <v>30</v>
      </c>
      <c r="AK203" s="30">
        <f>'4'!AJ43</f>
        <v>30.824999999999999</v>
      </c>
      <c r="AL203" s="30">
        <f>'4'!AK43</f>
        <v>92.015000000000001</v>
      </c>
      <c r="AM203" s="30">
        <f>'4'!AL43</f>
        <v>97.515000000000001</v>
      </c>
      <c r="AN203" s="30">
        <f>'4'!AM43</f>
        <v>66.69</v>
      </c>
      <c r="AO203" s="30">
        <f>'4'!AN43</f>
        <v>0</v>
      </c>
      <c r="AP203" s="30">
        <f>'4'!AO43</f>
        <v>0</v>
      </c>
      <c r="AQ203" s="30">
        <f>'4'!AP43</f>
        <v>97.515000000000001</v>
      </c>
      <c r="AR203" s="30">
        <f>'4'!AQ43</f>
        <v>39.36999999999999</v>
      </c>
      <c r="AS203" s="30">
        <f>'4'!AR43</f>
        <v>0</v>
      </c>
      <c r="AT203" s="30">
        <f>'4'!AS43</f>
        <v>30.824999999999999</v>
      </c>
      <c r="AU203" s="30">
        <f>'4'!AT43</f>
        <v>100.56</v>
      </c>
      <c r="AV203" s="30">
        <f>'4'!AU43</f>
        <v>131.38499999999999</v>
      </c>
      <c r="AW203" s="30">
        <f>'4'!AV43</f>
        <v>0</v>
      </c>
      <c r="AX203" s="30">
        <f>'4'!AW43</f>
        <v>30</v>
      </c>
      <c r="AY203" s="30">
        <f>'4'!AX43</f>
        <v>200</v>
      </c>
      <c r="AZ203" s="30">
        <f>'4'!AY43</f>
        <v>0</v>
      </c>
      <c r="BA203" s="30">
        <f>'4'!AZ43</f>
        <v>40</v>
      </c>
      <c r="BB203" s="30">
        <f>'4'!BA43</f>
        <v>0</v>
      </c>
      <c r="BC203" s="30">
        <f>'4'!BB43</f>
        <v>270</v>
      </c>
      <c r="BD203" s="30">
        <f>'4'!BC43</f>
        <v>256.5</v>
      </c>
      <c r="BE203" s="30">
        <f>'4'!BD43</f>
        <v>14</v>
      </c>
      <c r="BF203" s="30">
        <f>'4'!BE43</f>
        <v>15</v>
      </c>
      <c r="BG203" s="30">
        <f>'4'!BF43</f>
        <v>8</v>
      </c>
      <c r="BH203" s="30">
        <f>'4'!BG43</f>
        <v>9</v>
      </c>
      <c r="BI203" s="30">
        <f>'4'!BH43</f>
        <v>1</v>
      </c>
      <c r="BJ203" s="30">
        <f>'4'!BI43</f>
        <v>47</v>
      </c>
      <c r="BK203" s="30">
        <f>'4'!BJ43</f>
        <v>209.5</v>
      </c>
      <c r="BL203" s="30">
        <f>'4'!BK43</f>
        <v>100.56</v>
      </c>
      <c r="BM203" s="30">
        <f>'4'!BL43</f>
        <v>108.94</v>
      </c>
    </row>
    <row r="204" spans="1:65">
      <c r="A204" s="78">
        <f>'4'!A44</f>
        <v>42890</v>
      </c>
      <c r="B204" s="82" t="str">
        <f t="shared" si="3"/>
        <v>17:00:00</v>
      </c>
      <c r="C204" s="30" t="str">
        <f>'4'!B44</f>
        <v>17H00</v>
      </c>
      <c r="D204" s="30">
        <f>'4'!C44</f>
        <v>553</v>
      </c>
      <c r="E204" s="30">
        <f>'4'!D44</f>
        <v>325</v>
      </c>
      <c r="F204" s="30">
        <f>'4'!E44</f>
        <v>567</v>
      </c>
      <c r="G204" s="30">
        <f>'4'!F44</f>
        <v>30</v>
      </c>
      <c r="H204" s="30">
        <f>'4'!G44</f>
        <v>0</v>
      </c>
      <c r="I204" s="30">
        <f>'4'!H44</f>
        <v>19</v>
      </c>
      <c r="J204" s="30">
        <f>'4'!I44</f>
        <v>1445</v>
      </c>
      <c r="K204" s="30">
        <f>'4'!J44</f>
        <v>49</v>
      </c>
      <c r="L204" s="30">
        <f>'4'!K44</f>
        <v>342</v>
      </c>
      <c r="M204" s="30">
        <f>'4'!L44</f>
        <v>393</v>
      </c>
      <c r="N204" s="30">
        <f>'4'!M44</f>
        <v>80</v>
      </c>
      <c r="O204" s="30">
        <f>'4'!N44</f>
        <v>0</v>
      </c>
      <c r="P204" s="30">
        <f>'4'!O44</f>
        <v>11</v>
      </c>
      <c r="Q204" s="30">
        <f>'4'!P44</f>
        <v>13</v>
      </c>
      <c r="R204" s="30">
        <f>'4'!Q44</f>
        <v>3</v>
      </c>
      <c r="S204" s="30">
        <f>'4'!R44</f>
        <v>0</v>
      </c>
      <c r="T204" s="30">
        <f>'4'!S44</f>
        <v>815</v>
      </c>
      <c r="U204" s="30">
        <f>'4'!T44</f>
        <v>27</v>
      </c>
      <c r="V204" s="30">
        <f>'4'!U44</f>
        <v>76</v>
      </c>
      <c r="W204" s="30">
        <f>'4'!V44</f>
        <v>3.49</v>
      </c>
      <c r="X204" s="30">
        <f>'4'!W44</f>
        <v>3.5</v>
      </c>
      <c r="Y204" s="30">
        <f>'4'!X44</f>
        <v>5.5</v>
      </c>
      <c r="Z204" s="30">
        <f>'4'!Y44</f>
        <v>3.1</v>
      </c>
      <c r="AA204" s="30">
        <f>'4'!Z44</f>
        <v>5.2</v>
      </c>
      <c r="AB204" s="30">
        <f>'4'!AA44</f>
        <v>2.2000000000000002</v>
      </c>
      <c r="AC204" s="30">
        <f>'4'!AB44</f>
        <v>0</v>
      </c>
      <c r="AD204" s="30">
        <f>'4'!AC44</f>
        <v>0</v>
      </c>
      <c r="AE204" s="30">
        <f>'4'!AD44</f>
        <v>0</v>
      </c>
      <c r="AF204" s="30">
        <f>'4'!AE44</f>
        <v>0.82499999999999996</v>
      </c>
      <c r="AG204" s="30">
        <f>'4'!AF44</f>
        <v>0</v>
      </c>
      <c r="AH204" s="30">
        <f>'4'!AG44</f>
        <v>0</v>
      </c>
      <c r="AI204" s="30">
        <f>'4'!AH44</f>
        <v>0.82499999999999996</v>
      </c>
      <c r="AJ204" s="30">
        <f>'4'!AI44</f>
        <v>30</v>
      </c>
      <c r="AK204" s="30">
        <f>'4'!AJ44</f>
        <v>30.824999999999999</v>
      </c>
      <c r="AL204" s="30">
        <f>'4'!AK44</f>
        <v>94.114999999999995</v>
      </c>
      <c r="AM204" s="30">
        <f>'4'!AL44</f>
        <v>99.814999999999998</v>
      </c>
      <c r="AN204" s="30">
        <f>'4'!AM44</f>
        <v>68.989999999999995</v>
      </c>
      <c r="AO204" s="30">
        <f>'4'!AN44</f>
        <v>0</v>
      </c>
      <c r="AP204" s="30">
        <f>'4'!AO44</f>
        <v>0</v>
      </c>
      <c r="AQ204" s="30">
        <f>'4'!AP44</f>
        <v>99.814999999999998</v>
      </c>
      <c r="AR204" s="30">
        <f>'4'!AQ44</f>
        <v>37.269999999999996</v>
      </c>
      <c r="AS204" s="30">
        <f>'4'!AR44</f>
        <v>0</v>
      </c>
      <c r="AT204" s="30">
        <f>'4'!AS44</f>
        <v>30.824999999999999</v>
      </c>
      <c r="AU204" s="30">
        <f>'4'!AT44</f>
        <v>100.56</v>
      </c>
      <c r="AV204" s="30">
        <f>'4'!AU44</f>
        <v>131.38499999999999</v>
      </c>
      <c r="AW204" s="30">
        <f>'4'!AV44</f>
        <v>0</v>
      </c>
      <c r="AX204" s="30">
        <f>'4'!AW44</f>
        <v>30</v>
      </c>
      <c r="AY204" s="30">
        <f>'4'!AX44</f>
        <v>200</v>
      </c>
      <c r="AZ204" s="30">
        <f>'4'!AY44</f>
        <v>0</v>
      </c>
      <c r="BA204" s="30">
        <f>'4'!AZ44</f>
        <v>40</v>
      </c>
      <c r="BB204" s="30">
        <f>'4'!BA44</f>
        <v>0</v>
      </c>
      <c r="BC204" s="30">
        <f>'4'!BB44</f>
        <v>270</v>
      </c>
      <c r="BD204" s="30">
        <f>'4'!BC44</f>
        <v>256.5</v>
      </c>
      <c r="BE204" s="30">
        <f>'4'!BD44</f>
        <v>14</v>
      </c>
      <c r="BF204" s="30">
        <f>'4'!BE44</f>
        <v>15</v>
      </c>
      <c r="BG204" s="30">
        <f>'4'!BF44</f>
        <v>8</v>
      </c>
      <c r="BH204" s="30">
        <f>'4'!BG44</f>
        <v>9</v>
      </c>
      <c r="BI204" s="30">
        <f>'4'!BH44</f>
        <v>1</v>
      </c>
      <c r="BJ204" s="30">
        <f>'4'!BI44</f>
        <v>47</v>
      </c>
      <c r="BK204" s="30">
        <f>'4'!BJ44</f>
        <v>209.5</v>
      </c>
      <c r="BL204" s="30">
        <f>'4'!BK44</f>
        <v>100.56</v>
      </c>
      <c r="BM204" s="30">
        <f>'4'!BL44</f>
        <v>108.94</v>
      </c>
    </row>
    <row r="205" spans="1:65">
      <c r="A205" s="78">
        <f>'4'!A45</f>
        <v>42890</v>
      </c>
      <c r="B205" s="82" t="str">
        <f t="shared" si="3"/>
        <v>17:30:00</v>
      </c>
      <c r="C205" s="30" t="str">
        <f>'4'!B45</f>
        <v>17H30</v>
      </c>
      <c r="D205" s="30">
        <f>'4'!C45</f>
        <v>577</v>
      </c>
      <c r="E205" s="30">
        <f>'4'!D45</f>
        <v>336</v>
      </c>
      <c r="F205" s="30">
        <f>'4'!E45</f>
        <v>592</v>
      </c>
      <c r="G205" s="30">
        <f>'4'!F45</f>
        <v>31</v>
      </c>
      <c r="H205" s="30">
        <f>'4'!G45</f>
        <v>0</v>
      </c>
      <c r="I205" s="30">
        <f>'4'!H45</f>
        <v>20</v>
      </c>
      <c r="J205" s="30">
        <f>'4'!I45</f>
        <v>1505</v>
      </c>
      <c r="K205" s="30">
        <f>'4'!J45</f>
        <v>51</v>
      </c>
      <c r="L205" s="30">
        <f>'4'!K45</f>
        <v>355</v>
      </c>
      <c r="M205" s="30">
        <f>'4'!L45</f>
        <v>405</v>
      </c>
      <c r="N205" s="30">
        <f>'4'!M45</f>
        <v>80</v>
      </c>
      <c r="O205" s="30">
        <f>'4'!N45</f>
        <v>0</v>
      </c>
      <c r="P205" s="30">
        <f>'4'!O45</f>
        <v>12</v>
      </c>
      <c r="Q205" s="30">
        <f>'4'!P45</f>
        <v>13</v>
      </c>
      <c r="R205" s="30">
        <f>'4'!Q45</f>
        <v>3</v>
      </c>
      <c r="S205" s="30">
        <f>'4'!R45</f>
        <v>0</v>
      </c>
      <c r="T205" s="30">
        <f>'4'!S45</f>
        <v>840</v>
      </c>
      <c r="U205" s="30">
        <f>'4'!T45</f>
        <v>28</v>
      </c>
      <c r="V205" s="30">
        <f>'4'!U45</f>
        <v>79</v>
      </c>
      <c r="W205" s="30">
        <f>'4'!V45</f>
        <v>3.49</v>
      </c>
      <c r="X205" s="30">
        <f>'4'!W45</f>
        <v>3.5</v>
      </c>
      <c r="Y205" s="30">
        <f>'4'!X45</f>
        <v>5.7</v>
      </c>
      <c r="Z205" s="30">
        <f>'4'!Y45</f>
        <v>3.1</v>
      </c>
      <c r="AA205" s="30">
        <f>'4'!Z45</f>
        <v>5.2</v>
      </c>
      <c r="AB205" s="30">
        <f>'4'!AA45</f>
        <v>2.2000000000000002</v>
      </c>
      <c r="AC205" s="30">
        <f>'4'!AB45</f>
        <v>0</v>
      </c>
      <c r="AD205" s="30">
        <f>'4'!AC45</f>
        <v>0</v>
      </c>
      <c r="AE205" s="30">
        <f>'4'!AD45</f>
        <v>0</v>
      </c>
      <c r="AF205" s="30">
        <f>'4'!AE45</f>
        <v>0.82499999999999996</v>
      </c>
      <c r="AG205" s="30">
        <f>'4'!AF45</f>
        <v>0</v>
      </c>
      <c r="AH205" s="30">
        <f>'4'!AG45</f>
        <v>0</v>
      </c>
      <c r="AI205" s="30">
        <f>'4'!AH45</f>
        <v>0.82499999999999996</v>
      </c>
      <c r="AJ205" s="30">
        <f>'4'!AI45</f>
        <v>30</v>
      </c>
      <c r="AK205" s="30">
        <f>'4'!AJ45</f>
        <v>30.824999999999999</v>
      </c>
      <c r="AL205" s="30">
        <f>'4'!AK45</f>
        <v>97.314999999999998</v>
      </c>
      <c r="AM205" s="30">
        <f>'4'!AL45</f>
        <v>103.015</v>
      </c>
      <c r="AN205" s="30">
        <f>'4'!AM45</f>
        <v>72.19</v>
      </c>
      <c r="AO205" s="30">
        <f>'4'!AN45</f>
        <v>0</v>
      </c>
      <c r="AP205" s="30">
        <f>'4'!AO45</f>
        <v>0</v>
      </c>
      <c r="AQ205" s="30">
        <f>'4'!AP45</f>
        <v>103.015</v>
      </c>
      <c r="AR205" s="30">
        <f>'4'!AQ45</f>
        <v>34.069999999999993</v>
      </c>
      <c r="AS205" s="30">
        <f>'4'!AR45</f>
        <v>0</v>
      </c>
      <c r="AT205" s="30">
        <f>'4'!AS45</f>
        <v>30.824999999999999</v>
      </c>
      <c r="AU205" s="30">
        <f>'4'!AT45</f>
        <v>100.56</v>
      </c>
      <c r="AV205" s="30">
        <f>'4'!AU45</f>
        <v>131.38499999999999</v>
      </c>
      <c r="AW205" s="30">
        <f>'4'!AV45</f>
        <v>0</v>
      </c>
      <c r="AX205" s="30">
        <f>'4'!AW45</f>
        <v>30</v>
      </c>
      <c r="AY205" s="30">
        <f>'4'!AX45</f>
        <v>200</v>
      </c>
      <c r="AZ205" s="30">
        <f>'4'!AY45</f>
        <v>0</v>
      </c>
      <c r="BA205" s="30">
        <f>'4'!AZ45</f>
        <v>40</v>
      </c>
      <c r="BB205" s="30">
        <f>'4'!BA45</f>
        <v>0</v>
      </c>
      <c r="BC205" s="30">
        <f>'4'!BB45</f>
        <v>270</v>
      </c>
      <c r="BD205" s="30">
        <f>'4'!BC45</f>
        <v>256.5</v>
      </c>
      <c r="BE205" s="30">
        <f>'4'!BD45</f>
        <v>14</v>
      </c>
      <c r="BF205" s="30">
        <f>'4'!BE45</f>
        <v>15</v>
      </c>
      <c r="BG205" s="30">
        <f>'4'!BF45</f>
        <v>8</v>
      </c>
      <c r="BH205" s="30">
        <f>'4'!BG45</f>
        <v>9</v>
      </c>
      <c r="BI205" s="30">
        <f>'4'!BH45</f>
        <v>1</v>
      </c>
      <c r="BJ205" s="30">
        <f>'4'!BI45</f>
        <v>47</v>
      </c>
      <c r="BK205" s="30">
        <f>'4'!BJ45</f>
        <v>209.5</v>
      </c>
      <c r="BL205" s="30">
        <f>'4'!BK45</f>
        <v>100.56</v>
      </c>
      <c r="BM205" s="30">
        <f>'4'!BL45</f>
        <v>108.94</v>
      </c>
    </row>
    <row r="206" spans="1:65">
      <c r="A206" s="78">
        <f>'4'!A46</f>
        <v>42890</v>
      </c>
      <c r="B206" s="82" t="str">
        <f t="shared" si="3"/>
        <v>18:00:00</v>
      </c>
      <c r="C206" s="30" t="str">
        <f>'4'!B46</f>
        <v>18H00</v>
      </c>
      <c r="D206" s="30">
        <f>'4'!C46</f>
        <v>672</v>
      </c>
      <c r="E206" s="30">
        <f>'4'!D46</f>
        <v>378</v>
      </c>
      <c r="F206" s="30">
        <f>'4'!E46</f>
        <v>686</v>
      </c>
      <c r="G206" s="30">
        <f>'4'!F46</f>
        <v>35</v>
      </c>
      <c r="H206" s="30">
        <f>'4'!G46</f>
        <v>0</v>
      </c>
      <c r="I206" s="30">
        <f>'4'!H46</f>
        <v>23</v>
      </c>
      <c r="J206" s="30">
        <f>'4'!I46</f>
        <v>1736</v>
      </c>
      <c r="K206" s="30">
        <f>'4'!J46</f>
        <v>58</v>
      </c>
      <c r="L206" s="30">
        <f>'4'!K46</f>
        <v>390</v>
      </c>
      <c r="M206" s="30">
        <f>'4'!L46</f>
        <v>449</v>
      </c>
      <c r="N206" s="30">
        <f>'4'!M46</f>
        <v>89</v>
      </c>
      <c r="O206" s="30">
        <f>'4'!N46</f>
        <v>0</v>
      </c>
      <c r="P206" s="30">
        <f>'4'!O46</f>
        <v>13</v>
      </c>
      <c r="Q206" s="30">
        <f>'4'!P46</f>
        <v>14</v>
      </c>
      <c r="R206" s="30">
        <f>'4'!Q46</f>
        <v>3</v>
      </c>
      <c r="S206" s="30">
        <f>'4'!R46</f>
        <v>0</v>
      </c>
      <c r="T206" s="30">
        <f>'4'!S46</f>
        <v>928</v>
      </c>
      <c r="U206" s="30">
        <f>'4'!T46</f>
        <v>30</v>
      </c>
      <c r="V206" s="30">
        <f>'4'!U46</f>
        <v>88</v>
      </c>
      <c r="W206" s="30">
        <f>'4'!V46</f>
        <v>4.7</v>
      </c>
      <c r="X206" s="30">
        <f>'4'!W46</f>
        <v>3.5</v>
      </c>
      <c r="Y206" s="30">
        <f>'4'!X46</f>
        <v>6.2</v>
      </c>
      <c r="Z206" s="30">
        <f>'4'!Y46</f>
        <v>3.2</v>
      </c>
      <c r="AA206" s="30">
        <f>'4'!Z46</f>
        <v>5.2</v>
      </c>
      <c r="AB206" s="30">
        <f>'4'!AA46</f>
        <v>2.2000000000000002</v>
      </c>
      <c r="AC206" s="30">
        <f>'4'!AB46</f>
        <v>0</v>
      </c>
      <c r="AD206" s="30">
        <f>'4'!AC46</f>
        <v>0</v>
      </c>
      <c r="AE206" s="30">
        <f>'4'!AD46</f>
        <v>0</v>
      </c>
      <c r="AF206" s="30">
        <f>'4'!AE46</f>
        <v>0.85</v>
      </c>
      <c r="AG206" s="30">
        <f>'4'!AF46</f>
        <v>0</v>
      </c>
      <c r="AH206" s="30">
        <f>'4'!AG46</f>
        <v>0</v>
      </c>
      <c r="AI206" s="30">
        <f>'4'!AH46</f>
        <v>0.85</v>
      </c>
      <c r="AJ206" s="30">
        <f>'4'!AI46</f>
        <v>30</v>
      </c>
      <c r="AK206" s="30">
        <f>'4'!AJ46</f>
        <v>30.85</v>
      </c>
      <c r="AL206" s="30">
        <f>'4'!AK46</f>
        <v>108.15</v>
      </c>
      <c r="AM206" s="30">
        <f>'4'!AL46</f>
        <v>113.85000000000001</v>
      </c>
      <c r="AN206" s="30">
        <f>'4'!AM46</f>
        <v>83</v>
      </c>
      <c r="AO206" s="30">
        <f>'4'!AN46</f>
        <v>0</v>
      </c>
      <c r="AP206" s="30">
        <f>'4'!AO46</f>
        <v>0</v>
      </c>
      <c r="AQ206" s="30">
        <f>'4'!AP46</f>
        <v>113.85000000000001</v>
      </c>
      <c r="AR206" s="30">
        <f>'4'!AQ46</f>
        <v>30.099999999999994</v>
      </c>
      <c r="AS206" s="30">
        <f>'4'!AR46</f>
        <v>0</v>
      </c>
      <c r="AT206" s="30">
        <f>'4'!AS46</f>
        <v>30.85</v>
      </c>
      <c r="AU206" s="30">
        <f>'4'!AT46</f>
        <v>107.39999999999999</v>
      </c>
      <c r="AV206" s="30">
        <f>'4'!AU46</f>
        <v>138.25</v>
      </c>
      <c r="AW206" s="30">
        <f>'4'!AV46</f>
        <v>0</v>
      </c>
      <c r="AX206" s="30">
        <f>'4'!AW46</f>
        <v>30</v>
      </c>
      <c r="AY206" s="30">
        <f>'4'!AX46</f>
        <v>200</v>
      </c>
      <c r="AZ206" s="30">
        <f>'4'!AY46</f>
        <v>0</v>
      </c>
      <c r="BA206" s="30">
        <f>'4'!AZ46</f>
        <v>40</v>
      </c>
      <c r="BB206" s="30">
        <f>'4'!BA46</f>
        <v>15</v>
      </c>
      <c r="BC206" s="30">
        <f>'4'!BB46</f>
        <v>285</v>
      </c>
      <c r="BD206" s="30">
        <f>'4'!BC46</f>
        <v>270.75</v>
      </c>
      <c r="BE206" s="30">
        <f>'4'!BD46</f>
        <v>14</v>
      </c>
      <c r="BF206" s="30">
        <f>'4'!BE46</f>
        <v>15</v>
      </c>
      <c r="BG206" s="30">
        <f>'4'!BF46</f>
        <v>8</v>
      </c>
      <c r="BH206" s="30">
        <f>'4'!BG46</f>
        <v>9</v>
      </c>
      <c r="BI206" s="30">
        <f>'4'!BH46</f>
        <v>1</v>
      </c>
      <c r="BJ206" s="30">
        <f>'4'!BI46</f>
        <v>47</v>
      </c>
      <c r="BK206" s="30">
        <f>'4'!BJ46</f>
        <v>223.75</v>
      </c>
      <c r="BL206" s="30">
        <f>'4'!BK46</f>
        <v>107.39999999999999</v>
      </c>
      <c r="BM206" s="30">
        <f>'4'!BL46</f>
        <v>116.35000000000001</v>
      </c>
    </row>
    <row r="207" spans="1:65">
      <c r="A207" s="78">
        <f>'4'!A47</f>
        <v>42890</v>
      </c>
      <c r="B207" s="82" t="str">
        <f t="shared" si="3"/>
        <v>18:15:00</v>
      </c>
      <c r="C207" s="30" t="str">
        <f>'4'!B47</f>
        <v>18H15</v>
      </c>
      <c r="D207" s="30">
        <f>'4'!C47</f>
        <v>672</v>
      </c>
      <c r="E207" s="30">
        <f>'4'!D47</f>
        <v>378</v>
      </c>
      <c r="F207" s="30">
        <f>'4'!E47</f>
        <v>686</v>
      </c>
      <c r="G207" s="30">
        <f>'4'!F47</f>
        <v>35</v>
      </c>
      <c r="H207" s="30">
        <f>'4'!G47</f>
        <v>0</v>
      </c>
      <c r="I207" s="30">
        <f>'4'!H47</f>
        <v>23</v>
      </c>
      <c r="J207" s="30">
        <f>'4'!I47</f>
        <v>1736</v>
      </c>
      <c r="K207" s="30">
        <f>'4'!J47</f>
        <v>58</v>
      </c>
      <c r="L207" s="30">
        <f>'4'!K47</f>
        <v>390</v>
      </c>
      <c r="M207" s="30">
        <f>'4'!L47</f>
        <v>449</v>
      </c>
      <c r="N207" s="30">
        <f>'4'!M47</f>
        <v>89</v>
      </c>
      <c r="O207" s="30">
        <f>'4'!N47</f>
        <v>0</v>
      </c>
      <c r="P207" s="30">
        <f>'4'!O47</f>
        <v>13</v>
      </c>
      <c r="Q207" s="30">
        <f>'4'!P47</f>
        <v>14</v>
      </c>
      <c r="R207" s="30">
        <f>'4'!Q47</f>
        <v>3</v>
      </c>
      <c r="S207" s="30">
        <f>'4'!R47</f>
        <v>0</v>
      </c>
      <c r="T207" s="30">
        <f>'4'!S47</f>
        <v>928</v>
      </c>
      <c r="U207" s="30">
        <f>'4'!T47</f>
        <v>30</v>
      </c>
      <c r="V207" s="30">
        <f>'4'!U47</f>
        <v>88</v>
      </c>
      <c r="W207" s="30">
        <f>'4'!V47</f>
        <v>4.7</v>
      </c>
      <c r="X207" s="30">
        <f>'4'!W47</f>
        <v>3.5</v>
      </c>
      <c r="Y207" s="30">
        <f>'4'!X47</f>
        <v>8.5</v>
      </c>
      <c r="Z207" s="30">
        <f>'4'!Y47</f>
        <v>3.2</v>
      </c>
      <c r="AA207" s="30">
        <f>'4'!Z47</f>
        <v>5.2</v>
      </c>
      <c r="AB207" s="30">
        <f>'4'!AA47</f>
        <v>2.2000000000000002</v>
      </c>
      <c r="AC207" s="30">
        <f>'4'!AB47</f>
        <v>0</v>
      </c>
      <c r="AD207" s="30">
        <f>'4'!AC47</f>
        <v>0</v>
      </c>
      <c r="AE207" s="30">
        <f>'4'!AD47</f>
        <v>0</v>
      </c>
      <c r="AF207" s="30">
        <f>'4'!AE47</f>
        <v>0.85</v>
      </c>
      <c r="AG207" s="30">
        <f>'4'!AF47</f>
        <v>0</v>
      </c>
      <c r="AH207" s="30">
        <f>'4'!AG47</f>
        <v>0</v>
      </c>
      <c r="AI207" s="30">
        <f>'4'!AH47</f>
        <v>0.85</v>
      </c>
      <c r="AJ207" s="30">
        <f>'4'!AI47</f>
        <v>30</v>
      </c>
      <c r="AK207" s="30">
        <f>'4'!AJ47</f>
        <v>30.85</v>
      </c>
      <c r="AL207" s="30">
        <f>'4'!AK47</f>
        <v>110.45</v>
      </c>
      <c r="AM207" s="30">
        <f>'4'!AL47</f>
        <v>116.15</v>
      </c>
      <c r="AN207" s="30">
        <f>'4'!AM47</f>
        <v>85.300000000000011</v>
      </c>
      <c r="AO207" s="30">
        <f>'4'!AN47</f>
        <v>0</v>
      </c>
      <c r="AP207" s="30">
        <f>'4'!AO47</f>
        <v>0</v>
      </c>
      <c r="AQ207" s="30">
        <f>'4'!AP47</f>
        <v>116.15</v>
      </c>
      <c r="AR207" s="30">
        <f>'4'!AQ47</f>
        <v>27.799999999999997</v>
      </c>
      <c r="AS207" s="30">
        <f>'4'!AR47</f>
        <v>0</v>
      </c>
      <c r="AT207" s="30">
        <f>'4'!AS47</f>
        <v>30.85</v>
      </c>
      <c r="AU207" s="30">
        <f>'4'!AT47</f>
        <v>107.39999999999999</v>
      </c>
      <c r="AV207" s="30">
        <f>'4'!AU47</f>
        <v>138.25</v>
      </c>
      <c r="AW207" s="30">
        <f>'4'!AV47</f>
        <v>0</v>
      </c>
      <c r="AX207" s="30">
        <f>'4'!AW47</f>
        <v>30</v>
      </c>
      <c r="AY207" s="30">
        <f>'4'!AX47</f>
        <v>200</v>
      </c>
      <c r="AZ207" s="30">
        <f>'4'!AY47</f>
        <v>0</v>
      </c>
      <c r="BA207" s="30">
        <f>'4'!AZ47</f>
        <v>40</v>
      </c>
      <c r="BB207" s="30">
        <f>'4'!BA47</f>
        <v>15</v>
      </c>
      <c r="BC207" s="30">
        <f>'4'!BB47</f>
        <v>285</v>
      </c>
      <c r="BD207" s="30">
        <f>'4'!BC47</f>
        <v>270.75</v>
      </c>
      <c r="BE207" s="30">
        <f>'4'!BD47</f>
        <v>14</v>
      </c>
      <c r="BF207" s="30">
        <f>'4'!BE47</f>
        <v>15</v>
      </c>
      <c r="BG207" s="30">
        <f>'4'!BF47</f>
        <v>8</v>
      </c>
      <c r="BH207" s="30">
        <f>'4'!BG47</f>
        <v>9</v>
      </c>
      <c r="BI207" s="30">
        <f>'4'!BH47</f>
        <v>1</v>
      </c>
      <c r="BJ207" s="30">
        <f>'4'!BI47</f>
        <v>47</v>
      </c>
      <c r="BK207" s="30">
        <f>'4'!BJ47</f>
        <v>223.75</v>
      </c>
      <c r="BL207" s="30">
        <f>'4'!BK47</f>
        <v>107.39999999999999</v>
      </c>
      <c r="BM207" s="30">
        <f>'4'!BL47</f>
        <v>116.35000000000001</v>
      </c>
    </row>
    <row r="208" spans="1:65">
      <c r="A208" s="78">
        <f>'4'!A48</f>
        <v>42890</v>
      </c>
      <c r="B208" s="82" t="str">
        <f t="shared" si="3"/>
        <v>18:30:00</v>
      </c>
      <c r="C208" s="30" t="str">
        <f>'4'!B48</f>
        <v>18H30</v>
      </c>
      <c r="D208" s="30">
        <f>'4'!C48</f>
        <v>771</v>
      </c>
      <c r="E208" s="30">
        <f>'4'!D48</f>
        <v>432</v>
      </c>
      <c r="F208" s="30">
        <f>'4'!E48</f>
        <v>802</v>
      </c>
      <c r="G208" s="30">
        <f>'4'!F48</f>
        <v>41</v>
      </c>
      <c r="H208" s="30">
        <f>'4'!G48</f>
        <v>0</v>
      </c>
      <c r="I208" s="30">
        <f>'4'!H48</f>
        <v>27</v>
      </c>
      <c r="J208" s="30">
        <f>'4'!I48</f>
        <v>2005</v>
      </c>
      <c r="K208" s="30">
        <f>'4'!J48</f>
        <v>68</v>
      </c>
      <c r="L208" s="30">
        <f>'4'!K48</f>
        <v>419</v>
      </c>
      <c r="M208" s="30">
        <f>'4'!L48</f>
        <v>446</v>
      </c>
      <c r="N208" s="30">
        <f>'4'!M48</f>
        <v>90</v>
      </c>
      <c r="O208" s="30">
        <f>'4'!N48</f>
        <v>0</v>
      </c>
      <c r="P208" s="30">
        <f>'4'!O48</f>
        <v>14</v>
      </c>
      <c r="Q208" s="30">
        <f>'4'!P48</f>
        <v>15</v>
      </c>
      <c r="R208" s="30">
        <f>'4'!Q48</f>
        <v>3</v>
      </c>
      <c r="S208" s="30">
        <f>'4'!R48</f>
        <v>0</v>
      </c>
      <c r="T208" s="30">
        <f>'4'!S48</f>
        <v>955</v>
      </c>
      <c r="U208" s="30">
        <f>'4'!T48</f>
        <v>32</v>
      </c>
      <c r="V208" s="30">
        <f>'4'!U48</f>
        <v>100</v>
      </c>
      <c r="W208" s="30">
        <f>'4'!V48</f>
        <v>4.7</v>
      </c>
      <c r="X208" s="30">
        <f>'4'!W48</f>
        <v>3.5</v>
      </c>
      <c r="Y208" s="30">
        <f>'4'!X48</f>
        <v>9.1999999999999993</v>
      </c>
      <c r="Z208" s="30">
        <f>'4'!Y48</f>
        <v>3.2</v>
      </c>
      <c r="AA208" s="30">
        <f>'4'!Z48</f>
        <v>5.2</v>
      </c>
      <c r="AB208" s="30">
        <f>'4'!AA48</f>
        <v>2.2000000000000002</v>
      </c>
      <c r="AC208" s="30">
        <f>'4'!AB48</f>
        <v>0</v>
      </c>
      <c r="AD208" s="30">
        <f>'4'!AC48</f>
        <v>0</v>
      </c>
      <c r="AE208" s="30">
        <f>'4'!AD48</f>
        <v>0</v>
      </c>
      <c r="AF208" s="30">
        <f>'4'!AE48</f>
        <v>0.85</v>
      </c>
      <c r="AG208" s="30">
        <f>'4'!AF48</f>
        <v>0</v>
      </c>
      <c r="AH208" s="30">
        <f>'4'!AG48</f>
        <v>0</v>
      </c>
      <c r="AI208" s="30">
        <f>'4'!AH48</f>
        <v>0.85</v>
      </c>
      <c r="AJ208" s="30">
        <f>'4'!AI48</f>
        <v>30</v>
      </c>
      <c r="AK208" s="30">
        <f>'4'!AJ48</f>
        <v>30.85</v>
      </c>
      <c r="AL208" s="30">
        <f>'4'!AK48</f>
        <v>123.15</v>
      </c>
      <c r="AM208" s="30">
        <f>'4'!AL48</f>
        <v>128.85</v>
      </c>
      <c r="AN208" s="30">
        <f>'4'!AM48</f>
        <v>98</v>
      </c>
      <c r="AO208" s="30">
        <f>'4'!AN48</f>
        <v>0</v>
      </c>
      <c r="AP208" s="30">
        <f>'4'!AO48</f>
        <v>0</v>
      </c>
      <c r="AQ208" s="30">
        <f>'4'!AP48</f>
        <v>128.85</v>
      </c>
      <c r="AR208" s="30">
        <f>'4'!AQ48</f>
        <v>15.099999999999994</v>
      </c>
      <c r="AS208" s="30">
        <f>'4'!AR48</f>
        <v>0</v>
      </c>
      <c r="AT208" s="30">
        <f>'4'!AS48</f>
        <v>30.85</v>
      </c>
      <c r="AU208" s="30">
        <f>'4'!AT48</f>
        <v>107.39999999999999</v>
      </c>
      <c r="AV208" s="30">
        <f>'4'!AU48</f>
        <v>138.25</v>
      </c>
      <c r="AW208" s="30">
        <f>'4'!AV48</f>
        <v>0</v>
      </c>
      <c r="AX208" s="30">
        <f>'4'!AW48</f>
        <v>30</v>
      </c>
      <c r="AY208" s="30">
        <f>'4'!AX48</f>
        <v>200</v>
      </c>
      <c r="AZ208" s="30">
        <f>'4'!AY48</f>
        <v>0</v>
      </c>
      <c r="BA208" s="30">
        <f>'4'!AZ48</f>
        <v>40</v>
      </c>
      <c r="BB208" s="30">
        <f>'4'!BA48</f>
        <v>15</v>
      </c>
      <c r="BC208" s="30">
        <f>'4'!BB48</f>
        <v>285</v>
      </c>
      <c r="BD208" s="30">
        <f>'4'!BC48</f>
        <v>270.75</v>
      </c>
      <c r="BE208" s="30">
        <f>'4'!BD48</f>
        <v>14</v>
      </c>
      <c r="BF208" s="30">
        <f>'4'!BE48</f>
        <v>15</v>
      </c>
      <c r="BG208" s="30">
        <f>'4'!BF48</f>
        <v>8</v>
      </c>
      <c r="BH208" s="30">
        <f>'4'!BG48</f>
        <v>9</v>
      </c>
      <c r="BI208" s="30">
        <f>'4'!BH48</f>
        <v>1</v>
      </c>
      <c r="BJ208" s="30">
        <f>'4'!BI48</f>
        <v>47</v>
      </c>
      <c r="BK208" s="30">
        <f>'4'!BJ48</f>
        <v>223.75</v>
      </c>
      <c r="BL208" s="30">
        <f>'4'!BK48</f>
        <v>107.39999999999999</v>
      </c>
      <c r="BM208" s="30">
        <f>'4'!BL48</f>
        <v>116.35000000000001</v>
      </c>
    </row>
    <row r="209" spans="1:65">
      <c r="A209" s="78">
        <f>'4'!A49</f>
        <v>42890</v>
      </c>
      <c r="B209" s="82" t="str">
        <f t="shared" si="3"/>
        <v>18:45:00</v>
      </c>
      <c r="C209" s="30" t="str">
        <f>'4'!B49</f>
        <v>18H45</v>
      </c>
      <c r="D209" s="30">
        <f>'4'!C49</f>
        <v>771</v>
      </c>
      <c r="E209" s="30">
        <f>'4'!D49</f>
        <v>432</v>
      </c>
      <c r="F209" s="30">
        <f>'4'!E49</f>
        <v>802</v>
      </c>
      <c r="G209" s="30">
        <f>'4'!F49</f>
        <v>41</v>
      </c>
      <c r="H209" s="30">
        <f>'4'!G49</f>
        <v>0</v>
      </c>
      <c r="I209" s="30">
        <f>'4'!H49</f>
        <v>27</v>
      </c>
      <c r="J209" s="30">
        <f>'4'!I49</f>
        <v>2005</v>
      </c>
      <c r="K209" s="30">
        <f>'4'!J49</f>
        <v>68</v>
      </c>
      <c r="L209" s="30">
        <f>'4'!K49</f>
        <v>419</v>
      </c>
      <c r="M209" s="30">
        <f>'4'!L49</f>
        <v>446</v>
      </c>
      <c r="N209" s="30">
        <f>'4'!M49</f>
        <v>90</v>
      </c>
      <c r="O209" s="30">
        <f>'4'!N49</f>
        <v>0</v>
      </c>
      <c r="P209" s="30">
        <f>'4'!O49</f>
        <v>14</v>
      </c>
      <c r="Q209" s="30">
        <f>'4'!P49</f>
        <v>15</v>
      </c>
      <c r="R209" s="30">
        <f>'4'!Q49</f>
        <v>3</v>
      </c>
      <c r="S209" s="30">
        <f>'4'!R49</f>
        <v>0</v>
      </c>
      <c r="T209" s="30">
        <f>'4'!S49</f>
        <v>955</v>
      </c>
      <c r="U209" s="30">
        <f>'4'!T49</f>
        <v>32</v>
      </c>
      <c r="V209" s="30">
        <f>'4'!U49</f>
        <v>100</v>
      </c>
      <c r="W209" s="30">
        <f>'4'!V49</f>
        <v>4.7</v>
      </c>
      <c r="X209" s="30">
        <f>'4'!W49</f>
        <v>3.5</v>
      </c>
      <c r="Y209" s="30">
        <f>'4'!X49</f>
        <v>9.1999999999999993</v>
      </c>
      <c r="Z209" s="30">
        <f>'4'!Y49</f>
        <v>3.2</v>
      </c>
      <c r="AA209" s="30">
        <f>'4'!Z49</f>
        <v>5.2</v>
      </c>
      <c r="AB209" s="30">
        <f>'4'!AA49</f>
        <v>2.2000000000000002</v>
      </c>
      <c r="AC209" s="30">
        <f>'4'!AB49</f>
        <v>0</v>
      </c>
      <c r="AD209" s="30">
        <f>'4'!AC49</f>
        <v>0</v>
      </c>
      <c r="AE209" s="30">
        <f>'4'!AD49</f>
        <v>0</v>
      </c>
      <c r="AF209" s="30">
        <f>'4'!AE49</f>
        <v>0.85</v>
      </c>
      <c r="AG209" s="30">
        <f>'4'!AF49</f>
        <v>0</v>
      </c>
      <c r="AH209" s="30">
        <f>'4'!AG49</f>
        <v>0</v>
      </c>
      <c r="AI209" s="30">
        <f>'4'!AH49</f>
        <v>0.85</v>
      </c>
      <c r="AJ209" s="30">
        <f>'4'!AI49</f>
        <v>30</v>
      </c>
      <c r="AK209" s="30">
        <f>'4'!AJ49</f>
        <v>30.85</v>
      </c>
      <c r="AL209" s="30">
        <f>'4'!AK49</f>
        <v>123.15</v>
      </c>
      <c r="AM209" s="30">
        <f>'4'!AL49</f>
        <v>128.85</v>
      </c>
      <c r="AN209" s="30">
        <f>'4'!AM49</f>
        <v>98</v>
      </c>
      <c r="AO209" s="30">
        <f>'4'!AN49</f>
        <v>0</v>
      </c>
      <c r="AP209" s="30">
        <f>'4'!AO49</f>
        <v>0</v>
      </c>
      <c r="AQ209" s="30">
        <f>'4'!AP49</f>
        <v>128.85</v>
      </c>
      <c r="AR209" s="30">
        <f>'4'!AQ49</f>
        <v>15.099999999999994</v>
      </c>
      <c r="AS209" s="30">
        <f>'4'!AR49</f>
        <v>0</v>
      </c>
      <c r="AT209" s="30">
        <f>'4'!AS49</f>
        <v>30.85</v>
      </c>
      <c r="AU209" s="30">
        <f>'4'!AT49</f>
        <v>107.39999999999999</v>
      </c>
      <c r="AV209" s="30">
        <f>'4'!AU49</f>
        <v>138.25</v>
      </c>
      <c r="AW209" s="30">
        <f>'4'!AV49</f>
        <v>0</v>
      </c>
      <c r="AX209" s="30">
        <f>'4'!AW49</f>
        <v>30</v>
      </c>
      <c r="AY209" s="30">
        <f>'4'!AX49</f>
        <v>200</v>
      </c>
      <c r="AZ209" s="30">
        <f>'4'!AY49</f>
        <v>0</v>
      </c>
      <c r="BA209" s="30">
        <f>'4'!AZ49</f>
        <v>40</v>
      </c>
      <c r="BB209" s="30">
        <f>'4'!BA49</f>
        <v>15</v>
      </c>
      <c r="BC209" s="30">
        <f>'4'!BB49</f>
        <v>285</v>
      </c>
      <c r="BD209" s="30">
        <f>'4'!BC49</f>
        <v>270.75</v>
      </c>
      <c r="BE209" s="30">
        <f>'4'!BD49</f>
        <v>14</v>
      </c>
      <c r="BF209" s="30">
        <f>'4'!BE49</f>
        <v>15</v>
      </c>
      <c r="BG209" s="30">
        <f>'4'!BF49</f>
        <v>8</v>
      </c>
      <c r="BH209" s="30">
        <f>'4'!BG49</f>
        <v>9</v>
      </c>
      <c r="BI209" s="30">
        <f>'4'!BH49</f>
        <v>1</v>
      </c>
      <c r="BJ209" s="30">
        <f>'4'!BI49</f>
        <v>47</v>
      </c>
      <c r="BK209" s="30">
        <f>'4'!BJ49</f>
        <v>223.75</v>
      </c>
      <c r="BL209" s="30">
        <f>'4'!BK49</f>
        <v>107.39999999999999</v>
      </c>
      <c r="BM209" s="30">
        <f>'4'!BL49</f>
        <v>116.35000000000001</v>
      </c>
    </row>
    <row r="210" spans="1:65">
      <c r="A210" s="78">
        <f>'4'!A50</f>
        <v>42890</v>
      </c>
      <c r="B210" s="82" t="str">
        <f t="shared" si="3"/>
        <v>19:00:00</v>
      </c>
      <c r="C210" s="30" t="str">
        <f>'4'!B50</f>
        <v>19H00</v>
      </c>
      <c r="D210" s="30">
        <f>'4'!C50</f>
        <v>799</v>
      </c>
      <c r="E210" s="30">
        <f>'4'!D50</f>
        <v>456</v>
      </c>
      <c r="F210" s="30">
        <f>'4'!E50</f>
        <v>819</v>
      </c>
      <c r="G210" s="30">
        <f>'4'!F50</f>
        <v>44</v>
      </c>
      <c r="H210" s="30">
        <f>'4'!G50</f>
        <v>0</v>
      </c>
      <c r="I210" s="30">
        <f>'4'!H50</f>
        <v>28</v>
      </c>
      <c r="J210" s="30">
        <f>'4'!I50</f>
        <v>2074</v>
      </c>
      <c r="K210" s="30">
        <f>'4'!J50</f>
        <v>72</v>
      </c>
      <c r="L210" s="30">
        <f>'4'!K50</f>
        <v>460</v>
      </c>
      <c r="M210" s="30">
        <f>'4'!L50</f>
        <v>473</v>
      </c>
      <c r="N210" s="30">
        <f>'4'!M50</f>
        <v>80</v>
      </c>
      <c r="O210" s="30">
        <f>'4'!N50</f>
        <v>0</v>
      </c>
      <c r="P210" s="30">
        <f>'4'!O50</f>
        <v>16</v>
      </c>
      <c r="Q210" s="30">
        <f>'4'!P50</f>
        <v>16</v>
      </c>
      <c r="R210" s="30">
        <f>'4'!Q50</f>
        <v>3</v>
      </c>
      <c r="S210" s="30">
        <f>'4'!R50</f>
        <v>0</v>
      </c>
      <c r="T210" s="30">
        <f>'4'!S50</f>
        <v>1013</v>
      </c>
      <c r="U210" s="30">
        <f>'4'!T50</f>
        <v>35</v>
      </c>
      <c r="V210" s="30">
        <f>'4'!U50</f>
        <v>107</v>
      </c>
      <c r="W210" s="30">
        <f>'4'!V50</f>
        <v>5.91</v>
      </c>
      <c r="X210" s="30">
        <f>'4'!W50</f>
        <v>3.5</v>
      </c>
      <c r="Y210" s="30">
        <f>'4'!X50</f>
        <v>9.1999999999999993</v>
      </c>
      <c r="Z210" s="30">
        <f>'4'!Y50</f>
        <v>5.0999999999999996</v>
      </c>
      <c r="AA210" s="30">
        <f>'4'!Z50</f>
        <v>7.2</v>
      </c>
      <c r="AB210" s="30">
        <f>'4'!AA50</f>
        <v>2.8</v>
      </c>
      <c r="AC210" s="30">
        <f>'4'!AB50</f>
        <v>0</v>
      </c>
      <c r="AD210" s="30">
        <f>'4'!AC50</f>
        <v>0</v>
      </c>
      <c r="AE210" s="30">
        <f>'4'!AD50</f>
        <v>0</v>
      </c>
      <c r="AF210" s="30">
        <f>'4'!AE50</f>
        <v>0.85</v>
      </c>
      <c r="AG210" s="30">
        <f>'4'!AF50</f>
        <v>0</v>
      </c>
      <c r="AH210" s="30">
        <f>'4'!AG50</f>
        <v>0</v>
      </c>
      <c r="AI210" s="30">
        <f>'4'!AH50</f>
        <v>0.85</v>
      </c>
      <c r="AJ210" s="30">
        <f>'4'!AI50</f>
        <v>30</v>
      </c>
      <c r="AK210" s="30">
        <f>'4'!AJ50</f>
        <v>30.85</v>
      </c>
      <c r="AL210" s="30">
        <f>'4'!AK50</f>
        <v>135.26</v>
      </c>
      <c r="AM210" s="30">
        <f>'4'!AL50</f>
        <v>141.56</v>
      </c>
      <c r="AN210" s="30">
        <f>'4'!AM50</f>
        <v>110.71000000000001</v>
      </c>
      <c r="AO210" s="30">
        <f>'4'!AN50</f>
        <v>0</v>
      </c>
      <c r="AP210" s="30">
        <f>'4'!AO50</f>
        <v>0</v>
      </c>
      <c r="AQ210" s="30">
        <f>'4'!AP50</f>
        <v>141.56</v>
      </c>
      <c r="AR210" s="30">
        <f>'4'!AQ50</f>
        <v>2.9900000000000091</v>
      </c>
      <c r="AS210" s="30">
        <f>'4'!AR50</f>
        <v>0</v>
      </c>
      <c r="AT210" s="30">
        <f>'4'!AS50</f>
        <v>30.85</v>
      </c>
      <c r="AU210" s="30">
        <f>'4'!AT50</f>
        <v>107.39999999999999</v>
      </c>
      <c r="AV210" s="30">
        <f>'4'!AU50</f>
        <v>138.25</v>
      </c>
      <c r="AW210" s="30">
        <f>'4'!AV50</f>
        <v>0</v>
      </c>
      <c r="AX210" s="30">
        <f>'4'!AW50</f>
        <v>30</v>
      </c>
      <c r="AY210" s="30">
        <f>'4'!AX50</f>
        <v>200</v>
      </c>
      <c r="AZ210" s="30">
        <f>'4'!AY50</f>
        <v>0</v>
      </c>
      <c r="BA210" s="30">
        <f>'4'!AZ50</f>
        <v>40</v>
      </c>
      <c r="BB210" s="30">
        <f>'4'!BA50</f>
        <v>15</v>
      </c>
      <c r="BC210" s="30">
        <f>'4'!BB50</f>
        <v>285</v>
      </c>
      <c r="BD210" s="30">
        <f>'4'!BC50</f>
        <v>270.75</v>
      </c>
      <c r="BE210" s="30">
        <f>'4'!BD50</f>
        <v>14</v>
      </c>
      <c r="BF210" s="30">
        <f>'4'!BE50</f>
        <v>15</v>
      </c>
      <c r="BG210" s="30">
        <f>'4'!BF50</f>
        <v>8</v>
      </c>
      <c r="BH210" s="30">
        <f>'4'!BG50</f>
        <v>9</v>
      </c>
      <c r="BI210" s="30">
        <f>'4'!BH50</f>
        <v>1</v>
      </c>
      <c r="BJ210" s="30">
        <f>'4'!BI50</f>
        <v>47</v>
      </c>
      <c r="BK210" s="30">
        <f>'4'!BJ50</f>
        <v>223.75</v>
      </c>
      <c r="BL210" s="30">
        <f>'4'!BK50</f>
        <v>107.39999999999999</v>
      </c>
      <c r="BM210" s="30">
        <f>'4'!BL50</f>
        <v>116.35000000000001</v>
      </c>
    </row>
    <row r="211" spans="1:65">
      <c r="A211" s="78">
        <f>'4'!A51</f>
        <v>42890</v>
      </c>
      <c r="B211" s="82" t="str">
        <f t="shared" si="3"/>
        <v>19:15:00</v>
      </c>
      <c r="C211" s="30" t="str">
        <f>'4'!B51</f>
        <v>19H15</v>
      </c>
      <c r="D211" s="30">
        <f>'4'!C51</f>
        <v>799</v>
      </c>
      <c r="E211" s="30">
        <f>'4'!D51</f>
        <v>456</v>
      </c>
      <c r="F211" s="30">
        <f>'4'!E51</f>
        <v>819</v>
      </c>
      <c r="G211" s="30">
        <f>'4'!F51</f>
        <v>44</v>
      </c>
      <c r="H211" s="30">
        <f>'4'!G51</f>
        <v>0</v>
      </c>
      <c r="I211" s="30">
        <f>'4'!H51</f>
        <v>28</v>
      </c>
      <c r="J211" s="30">
        <f>'4'!I51</f>
        <v>2074</v>
      </c>
      <c r="K211" s="30">
        <f>'4'!J51</f>
        <v>72</v>
      </c>
      <c r="L211" s="30">
        <f>'4'!K51</f>
        <v>460</v>
      </c>
      <c r="M211" s="30">
        <f>'4'!L51</f>
        <v>473</v>
      </c>
      <c r="N211" s="30">
        <f>'4'!M51</f>
        <v>80</v>
      </c>
      <c r="O211" s="30">
        <f>'4'!N51</f>
        <v>0</v>
      </c>
      <c r="P211" s="30">
        <f>'4'!O51</f>
        <v>16</v>
      </c>
      <c r="Q211" s="30">
        <f>'4'!P51</f>
        <v>16</v>
      </c>
      <c r="R211" s="30">
        <f>'4'!Q51</f>
        <v>3</v>
      </c>
      <c r="S211" s="30">
        <f>'4'!R51</f>
        <v>0</v>
      </c>
      <c r="T211" s="30">
        <f>'4'!S51</f>
        <v>1013</v>
      </c>
      <c r="U211" s="30">
        <f>'4'!T51</f>
        <v>35</v>
      </c>
      <c r="V211" s="30">
        <f>'4'!U51</f>
        <v>107</v>
      </c>
      <c r="W211" s="30">
        <f>'4'!V51</f>
        <v>5.91</v>
      </c>
      <c r="X211" s="30">
        <f>'4'!W51</f>
        <v>3.5</v>
      </c>
      <c r="Y211" s="30">
        <f>'4'!X51</f>
        <v>9.1999999999999993</v>
      </c>
      <c r="Z211" s="30">
        <f>'4'!Y51</f>
        <v>5.0999999999999996</v>
      </c>
      <c r="AA211" s="30">
        <f>'4'!Z51</f>
        <v>7.2</v>
      </c>
      <c r="AB211" s="30">
        <f>'4'!AA51</f>
        <v>2.8</v>
      </c>
      <c r="AC211" s="30">
        <f>'4'!AB51</f>
        <v>0</v>
      </c>
      <c r="AD211" s="30">
        <f>'4'!AC51</f>
        <v>0</v>
      </c>
      <c r="AE211" s="30">
        <f>'4'!AD51</f>
        <v>0</v>
      </c>
      <c r="AF211" s="30">
        <f>'4'!AE51</f>
        <v>0.85</v>
      </c>
      <c r="AG211" s="30">
        <f>'4'!AF51</f>
        <v>0</v>
      </c>
      <c r="AH211" s="30">
        <f>'4'!AG51</f>
        <v>0</v>
      </c>
      <c r="AI211" s="30">
        <f>'4'!AH51</f>
        <v>0.85</v>
      </c>
      <c r="AJ211" s="30">
        <f>'4'!AI51</f>
        <v>30</v>
      </c>
      <c r="AK211" s="30">
        <f>'4'!AJ51</f>
        <v>30.85</v>
      </c>
      <c r="AL211" s="30">
        <f>'4'!AK51</f>
        <v>135.26</v>
      </c>
      <c r="AM211" s="30">
        <f>'4'!AL51</f>
        <v>141.56</v>
      </c>
      <c r="AN211" s="30">
        <f>'4'!AM51</f>
        <v>110.71000000000001</v>
      </c>
      <c r="AO211" s="30">
        <f>'4'!AN51</f>
        <v>0</v>
      </c>
      <c r="AP211" s="30">
        <f>'4'!AO51</f>
        <v>0</v>
      </c>
      <c r="AQ211" s="30">
        <f>'4'!AP51</f>
        <v>141.56</v>
      </c>
      <c r="AR211" s="30">
        <f>'4'!AQ51</f>
        <v>2.9900000000000091</v>
      </c>
      <c r="AS211" s="30">
        <f>'4'!AR51</f>
        <v>0</v>
      </c>
      <c r="AT211" s="30">
        <f>'4'!AS51</f>
        <v>30.85</v>
      </c>
      <c r="AU211" s="30">
        <f>'4'!AT51</f>
        <v>107.39999999999999</v>
      </c>
      <c r="AV211" s="30">
        <f>'4'!AU51</f>
        <v>138.25</v>
      </c>
      <c r="AW211" s="30">
        <f>'4'!AV51</f>
        <v>0</v>
      </c>
      <c r="AX211" s="30">
        <f>'4'!AW51</f>
        <v>30</v>
      </c>
      <c r="AY211" s="30">
        <f>'4'!AX51</f>
        <v>200</v>
      </c>
      <c r="AZ211" s="30">
        <f>'4'!AY51</f>
        <v>0</v>
      </c>
      <c r="BA211" s="30">
        <f>'4'!AZ51</f>
        <v>40</v>
      </c>
      <c r="BB211" s="30">
        <f>'4'!BA51</f>
        <v>15</v>
      </c>
      <c r="BC211" s="30">
        <f>'4'!BB51</f>
        <v>285</v>
      </c>
      <c r="BD211" s="30">
        <f>'4'!BC51</f>
        <v>270.75</v>
      </c>
      <c r="BE211" s="30">
        <f>'4'!BD51</f>
        <v>14</v>
      </c>
      <c r="BF211" s="30">
        <f>'4'!BE51</f>
        <v>15</v>
      </c>
      <c r="BG211" s="30">
        <f>'4'!BF51</f>
        <v>8</v>
      </c>
      <c r="BH211" s="30">
        <f>'4'!BG51</f>
        <v>9</v>
      </c>
      <c r="BI211" s="30">
        <f>'4'!BH51</f>
        <v>1</v>
      </c>
      <c r="BJ211" s="30">
        <f>'4'!BI51</f>
        <v>47</v>
      </c>
      <c r="BK211" s="30">
        <f>'4'!BJ51</f>
        <v>223.75</v>
      </c>
      <c r="BL211" s="30">
        <f>'4'!BK51</f>
        <v>107.39999999999999</v>
      </c>
      <c r="BM211" s="30">
        <f>'4'!BL51</f>
        <v>116.35000000000001</v>
      </c>
    </row>
    <row r="212" spans="1:65">
      <c r="A212" s="78">
        <f>'4'!A52</f>
        <v>42890</v>
      </c>
      <c r="B212" s="82" t="str">
        <f t="shared" si="3"/>
        <v>19:30:00</v>
      </c>
      <c r="C212" s="30" t="str">
        <f>'4'!B52</f>
        <v>19H30</v>
      </c>
      <c r="D212" s="30">
        <f>'4'!C52</f>
        <v>804</v>
      </c>
      <c r="E212" s="30">
        <f>'4'!D52</f>
        <v>464</v>
      </c>
      <c r="F212" s="30">
        <f>'4'!E52</f>
        <v>836</v>
      </c>
      <c r="G212" s="30">
        <f>'4'!F52</f>
        <v>44</v>
      </c>
      <c r="H212" s="30">
        <f>'4'!G52</f>
        <v>0</v>
      </c>
      <c r="I212" s="30">
        <f>'4'!H52</f>
        <v>28</v>
      </c>
      <c r="J212" s="30">
        <f>'4'!I52</f>
        <v>2104</v>
      </c>
      <c r="K212" s="30">
        <f>'4'!J52</f>
        <v>72</v>
      </c>
      <c r="L212" s="30">
        <f>'4'!K52</f>
        <v>455</v>
      </c>
      <c r="M212" s="30">
        <f>'4'!L52</f>
        <v>465</v>
      </c>
      <c r="N212" s="30">
        <f>'4'!M52</f>
        <v>80</v>
      </c>
      <c r="O212" s="30">
        <f>'4'!N52</f>
        <v>0</v>
      </c>
      <c r="P212" s="30">
        <f>'4'!O52</f>
        <v>15</v>
      </c>
      <c r="Q212" s="30">
        <f>'4'!P52</f>
        <v>16</v>
      </c>
      <c r="R212" s="30">
        <f>'4'!Q52</f>
        <v>3</v>
      </c>
      <c r="S212" s="30">
        <f>'4'!R52</f>
        <v>0</v>
      </c>
      <c r="T212" s="30">
        <f>'4'!S52</f>
        <v>1000</v>
      </c>
      <c r="U212" s="30">
        <f>'4'!T52</f>
        <v>34</v>
      </c>
      <c r="V212" s="30">
        <f>'4'!U52</f>
        <v>106</v>
      </c>
      <c r="W212" s="30">
        <f>'4'!V52</f>
        <v>5.91</v>
      </c>
      <c r="X212" s="30">
        <f>'4'!W52</f>
        <v>3.5</v>
      </c>
      <c r="Y212" s="30">
        <f>'4'!X52</f>
        <v>9.1999999999999993</v>
      </c>
      <c r="Z212" s="30">
        <f>'4'!Y52</f>
        <v>5.0999999999999996</v>
      </c>
      <c r="AA212" s="30">
        <f>'4'!Z52</f>
        <v>7.2</v>
      </c>
      <c r="AB212" s="30">
        <f>'4'!AA52</f>
        <v>2.8</v>
      </c>
      <c r="AC212" s="30">
        <f>'4'!AB52</f>
        <v>0</v>
      </c>
      <c r="AD212" s="30">
        <f>'4'!AC52</f>
        <v>0</v>
      </c>
      <c r="AE212" s="30">
        <f>'4'!AD52</f>
        <v>0</v>
      </c>
      <c r="AF212" s="30">
        <f>'4'!AE52</f>
        <v>0.85</v>
      </c>
      <c r="AG212" s="30">
        <f>'4'!AF52</f>
        <v>0</v>
      </c>
      <c r="AH212" s="30">
        <f>'4'!AG52</f>
        <v>0</v>
      </c>
      <c r="AI212" s="30">
        <f>'4'!AH52</f>
        <v>0.85</v>
      </c>
      <c r="AJ212" s="30">
        <f>'4'!AI52</f>
        <v>30</v>
      </c>
      <c r="AK212" s="30">
        <f>'4'!AJ52</f>
        <v>30.85</v>
      </c>
      <c r="AL212" s="30">
        <f>'4'!AK52</f>
        <v>134.26</v>
      </c>
      <c r="AM212" s="30">
        <f>'4'!AL52</f>
        <v>140.56</v>
      </c>
      <c r="AN212" s="30">
        <f>'4'!AM52</f>
        <v>109.71000000000001</v>
      </c>
      <c r="AO212" s="30">
        <f>'4'!AN52</f>
        <v>0</v>
      </c>
      <c r="AP212" s="30">
        <f>'4'!AO52</f>
        <v>0</v>
      </c>
      <c r="AQ212" s="30">
        <f>'4'!AP52</f>
        <v>140.56</v>
      </c>
      <c r="AR212" s="30">
        <f>'4'!AQ52</f>
        <v>3.9900000000000091</v>
      </c>
      <c r="AS212" s="30">
        <f>'4'!AR52</f>
        <v>0</v>
      </c>
      <c r="AT212" s="30">
        <f>'4'!AS52</f>
        <v>30.85</v>
      </c>
      <c r="AU212" s="30">
        <f>'4'!AT52</f>
        <v>107.39999999999999</v>
      </c>
      <c r="AV212" s="30">
        <f>'4'!AU52</f>
        <v>138.25</v>
      </c>
      <c r="AW212" s="30">
        <f>'4'!AV52</f>
        <v>0</v>
      </c>
      <c r="AX212" s="30">
        <f>'4'!AW52</f>
        <v>30</v>
      </c>
      <c r="AY212" s="30">
        <f>'4'!AX52</f>
        <v>200</v>
      </c>
      <c r="AZ212" s="30">
        <f>'4'!AY52</f>
        <v>0</v>
      </c>
      <c r="BA212" s="30">
        <f>'4'!AZ52</f>
        <v>40</v>
      </c>
      <c r="BB212" s="30">
        <f>'4'!BA52</f>
        <v>15</v>
      </c>
      <c r="BC212" s="30">
        <f>'4'!BB52</f>
        <v>285</v>
      </c>
      <c r="BD212" s="30">
        <f>'4'!BC52</f>
        <v>270.75</v>
      </c>
      <c r="BE212" s="30">
        <f>'4'!BD52</f>
        <v>14</v>
      </c>
      <c r="BF212" s="30">
        <f>'4'!BE52</f>
        <v>15</v>
      </c>
      <c r="BG212" s="30">
        <f>'4'!BF52</f>
        <v>8</v>
      </c>
      <c r="BH212" s="30">
        <f>'4'!BG52</f>
        <v>9</v>
      </c>
      <c r="BI212" s="30">
        <f>'4'!BH52</f>
        <v>1</v>
      </c>
      <c r="BJ212" s="30">
        <f>'4'!BI52</f>
        <v>47</v>
      </c>
      <c r="BK212" s="30">
        <f>'4'!BJ52</f>
        <v>223.75</v>
      </c>
      <c r="BL212" s="30">
        <f>'4'!BK52</f>
        <v>107.39999999999999</v>
      </c>
      <c r="BM212" s="30">
        <f>'4'!BL52</f>
        <v>116.35000000000001</v>
      </c>
    </row>
    <row r="213" spans="1:65">
      <c r="A213" s="78">
        <f>'4'!A53</f>
        <v>42890</v>
      </c>
      <c r="B213" s="82" t="str">
        <f t="shared" si="3"/>
        <v>19:45:00</v>
      </c>
      <c r="C213" s="30" t="str">
        <f>'4'!B53</f>
        <v>19H45</v>
      </c>
      <c r="D213" s="30">
        <f>'4'!C53</f>
        <v>804</v>
      </c>
      <c r="E213" s="30">
        <f>'4'!D53</f>
        <v>464</v>
      </c>
      <c r="F213" s="30">
        <f>'4'!E53</f>
        <v>836</v>
      </c>
      <c r="G213" s="30">
        <f>'4'!F53</f>
        <v>44</v>
      </c>
      <c r="H213" s="30">
        <f>'4'!G53</f>
        <v>0</v>
      </c>
      <c r="I213" s="30">
        <f>'4'!H53</f>
        <v>28</v>
      </c>
      <c r="J213" s="30">
        <f>'4'!I53</f>
        <v>2104</v>
      </c>
      <c r="K213" s="30">
        <f>'4'!J53</f>
        <v>72</v>
      </c>
      <c r="L213" s="30">
        <f>'4'!K53</f>
        <v>455</v>
      </c>
      <c r="M213" s="30">
        <f>'4'!L53</f>
        <v>465</v>
      </c>
      <c r="N213" s="30">
        <f>'4'!M53</f>
        <v>80</v>
      </c>
      <c r="O213" s="30">
        <f>'4'!N53</f>
        <v>0</v>
      </c>
      <c r="P213" s="30">
        <f>'4'!O53</f>
        <v>15</v>
      </c>
      <c r="Q213" s="30">
        <f>'4'!P53</f>
        <v>16</v>
      </c>
      <c r="R213" s="30">
        <f>'4'!Q53</f>
        <v>3</v>
      </c>
      <c r="S213" s="30">
        <f>'4'!R53</f>
        <v>0</v>
      </c>
      <c r="T213" s="30">
        <f>'4'!S53</f>
        <v>1000</v>
      </c>
      <c r="U213" s="30">
        <f>'4'!T53</f>
        <v>34</v>
      </c>
      <c r="V213" s="30">
        <f>'4'!U53</f>
        <v>106</v>
      </c>
      <c r="W213" s="30">
        <f>'4'!V53</f>
        <v>5.91</v>
      </c>
      <c r="X213" s="30">
        <f>'4'!W53</f>
        <v>3.5</v>
      </c>
      <c r="Y213" s="30">
        <f>'4'!X53</f>
        <v>9.1999999999999993</v>
      </c>
      <c r="Z213" s="30">
        <f>'4'!Y53</f>
        <v>5.0999999999999996</v>
      </c>
      <c r="AA213" s="30">
        <f>'4'!Z53</f>
        <v>7.2</v>
      </c>
      <c r="AB213" s="30">
        <f>'4'!AA53</f>
        <v>2.8</v>
      </c>
      <c r="AC213" s="30">
        <f>'4'!AB53</f>
        <v>0</v>
      </c>
      <c r="AD213" s="30">
        <f>'4'!AC53</f>
        <v>0</v>
      </c>
      <c r="AE213" s="30">
        <f>'4'!AD53</f>
        <v>0</v>
      </c>
      <c r="AF213" s="30">
        <f>'4'!AE53</f>
        <v>0.85</v>
      </c>
      <c r="AG213" s="30">
        <f>'4'!AF53</f>
        <v>0</v>
      </c>
      <c r="AH213" s="30">
        <f>'4'!AG53</f>
        <v>0</v>
      </c>
      <c r="AI213" s="30">
        <f>'4'!AH53</f>
        <v>0.85</v>
      </c>
      <c r="AJ213" s="30">
        <f>'4'!AI53</f>
        <v>30</v>
      </c>
      <c r="AK213" s="30">
        <f>'4'!AJ53</f>
        <v>30.85</v>
      </c>
      <c r="AL213" s="30">
        <f>'4'!AK53</f>
        <v>134.26</v>
      </c>
      <c r="AM213" s="30">
        <f>'4'!AL53</f>
        <v>140.56</v>
      </c>
      <c r="AN213" s="30">
        <f>'4'!AM53</f>
        <v>109.71000000000001</v>
      </c>
      <c r="AO213" s="30">
        <f>'4'!AN53</f>
        <v>0</v>
      </c>
      <c r="AP213" s="30">
        <f>'4'!AO53</f>
        <v>0</v>
      </c>
      <c r="AQ213" s="30">
        <f>'4'!AP53</f>
        <v>140.56</v>
      </c>
      <c r="AR213" s="30">
        <f>'4'!AQ53</f>
        <v>3.9900000000000091</v>
      </c>
      <c r="AS213" s="30">
        <f>'4'!AR53</f>
        <v>0</v>
      </c>
      <c r="AT213" s="30">
        <f>'4'!AS53</f>
        <v>30.85</v>
      </c>
      <c r="AU213" s="30">
        <f>'4'!AT53</f>
        <v>107.39999999999999</v>
      </c>
      <c r="AV213" s="30">
        <f>'4'!AU53</f>
        <v>138.25</v>
      </c>
      <c r="AW213" s="30">
        <f>'4'!AV53</f>
        <v>0</v>
      </c>
      <c r="AX213" s="30">
        <f>'4'!AW53</f>
        <v>30</v>
      </c>
      <c r="AY213" s="30">
        <f>'4'!AX53</f>
        <v>200</v>
      </c>
      <c r="AZ213" s="30">
        <f>'4'!AY53</f>
        <v>0</v>
      </c>
      <c r="BA213" s="30">
        <f>'4'!AZ53</f>
        <v>40</v>
      </c>
      <c r="BB213" s="30">
        <f>'4'!BA53</f>
        <v>15</v>
      </c>
      <c r="BC213" s="30">
        <f>'4'!BB53</f>
        <v>285</v>
      </c>
      <c r="BD213" s="30">
        <f>'4'!BC53</f>
        <v>270.75</v>
      </c>
      <c r="BE213" s="30">
        <f>'4'!BD53</f>
        <v>14</v>
      </c>
      <c r="BF213" s="30">
        <f>'4'!BE53</f>
        <v>15</v>
      </c>
      <c r="BG213" s="30">
        <f>'4'!BF53</f>
        <v>8</v>
      </c>
      <c r="BH213" s="30">
        <f>'4'!BG53</f>
        <v>9</v>
      </c>
      <c r="BI213" s="30">
        <f>'4'!BH53</f>
        <v>1</v>
      </c>
      <c r="BJ213" s="30">
        <f>'4'!BI53</f>
        <v>47</v>
      </c>
      <c r="BK213" s="30">
        <f>'4'!BJ53</f>
        <v>223.75</v>
      </c>
      <c r="BL213" s="30">
        <f>'4'!BK53</f>
        <v>107.39999999999999</v>
      </c>
      <c r="BM213" s="30">
        <f>'4'!BL53</f>
        <v>116.35000000000001</v>
      </c>
    </row>
    <row r="214" spans="1:65">
      <c r="A214" s="78">
        <f>'4'!A54</f>
        <v>42890</v>
      </c>
      <c r="B214" s="82" t="str">
        <f t="shared" si="3"/>
        <v>20:00:00</v>
      </c>
      <c r="C214" s="30" t="str">
        <f>'4'!B54</f>
        <v>20H00</v>
      </c>
      <c r="D214" s="30">
        <f>'4'!C54</f>
        <v>805</v>
      </c>
      <c r="E214" s="30">
        <f>'4'!D54</f>
        <v>461</v>
      </c>
      <c r="F214" s="30">
        <f>'4'!E54</f>
        <v>830</v>
      </c>
      <c r="G214" s="30">
        <f>'4'!F54</f>
        <v>44</v>
      </c>
      <c r="H214" s="30">
        <f>'4'!G54</f>
        <v>0</v>
      </c>
      <c r="I214" s="30">
        <f>'4'!H54</f>
        <v>28</v>
      </c>
      <c r="J214" s="30">
        <f>'4'!I54</f>
        <v>2096</v>
      </c>
      <c r="K214" s="30">
        <f>'4'!J54</f>
        <v>72</v>
      </c>
      <c r="L214" s="30">
        <f>'4'!K54</f>
        <v>457</v>
      </c>
      <c r="M214" s="30">
        <f>'4'!L54</f>
        <v>476</v>
      </c>
      <c r="N214" s="30">
        <f>'4'!M54</f>
        <v>90</v>
      </c>
      <c r="O214" s="30">
        <f>'4'!N54</f>
        <v>0</v>
      </c>
      <c r="P214" s="30">
        <f>'4'!O54</f>
        <v>15</v>
      </c>
      <c r="Q214" s="30">
        <f>'4'!P54</f>
        <v>16</v>
      </c>
      <c r="R214" s="30">
        <f>'4'!Q54</f>
        <v>3</v>
      </c>
      <c r="S214" s="30">
        <f>'4'!R54</f>
        <v>0</v>
      </c>
      <c r="T214" s="30">
        <f>'4'!S54</f>
        <v>1023</v>
      </c>
      <c r="U214" s="30">
        <f>'4'!T54</f>
        <v>34</v>
      </c>
      <c r="V214" s="30">
        <f>'4'!U54</f>
        <v>106</v>
      </c>
      <c r="W214" s="30">
        <f>'4'!V54</f>
        <v>5.91</v>
      </c>
      <c r="X214" s="30">
        <f>'4'!W54</f>
        <v>3.5</v>
      </c>
      <c r="Y214" s="30">
        <f>'4'!X54</f>
        <v>9.1999999999999993</v>
      </c>
      <c r="Z214" s="30">
        <f>'4'!Y54</f>
        <v>5.0999999999999996</v>
      </c>
      <c r="AA214" s="30">
        <f>'4'!Z54</f>
        <v>7.3</v>
      </c>
      <c r="AB214" s="30">
        <f>'4'!AA54</f>
        <v>3</v>
      </c>
      <c r="AC214" s="30">
        <f>'4'!AB54</f>
        <v>0</v>
      </c>
      <c r="AD214" s="30">
        <f>'4'!AC54</f>
        <v>0</v>
      </c>
      <c r="AE214" s="30">
        <f>'4'!AD54</f>
        <v>0</v>
      </c>
      <c r="AF214" s="30">
        <f>'4'!AE54</f>
        <v>0.85</v>
      </c>
      <c r="AG214" s="30">
        <f>'4'!AF54</f>
        <v>0</v>
      </c>
      <c r="AH214" s="30">
        <f>'4'!AG54</f>
        <v>0</v>
      </c>
      <c r="AI214" s="30">
        <f>'4'!AH54</f>
        <v>0.85</v>
      </c>
      <c r="AJ214" s="30">
        <f>'4'!AI54</f>
        <v>30</v>
      </c>
      <c r="AK214" s="30">
        <f>'4'!AJ54</f>
        <v>30.85</v>
      </c>
      <c r="AL214" s="30">
        <f>'4'!AK54</f>
        <v>134.35999999999999</v>
      </c>
      <c r="AM214" s="30">
        <f>'4'!AL54</f>
        <v>140.85999999999999</v>
      </c>
      <c r="AN214" s="30">
        <f>'4'!AM54</f>
        <v>110.00999999999999</v>
      </c>
      <c r="AO214" s="30">
        <f>'4'!AN54</f>
        <v>0</v>
      </c>
      <c r="AP214" s="30">
        <f>'4'!AO54</f>
        <v>0</v>
      </c>
      <c r="AQ214" s="30">
        <f>'4'!AP54</f>
        <v>140.85999999999999</v>
      </c>
      <c r="AR214" s="30">
        <f>'4'!AQ54</f>
        <v>3.8900000000000148</v>
      </c>
      <c r="AS214" s="30">
        <f>'4'!AR54</f>
        <v>0</v>
      </c>
      <c r="AT214" s="30">
        <f>'4'!AS54</f>
        <v>30.85</v>
      </c>
      <c r="AU214" s="30">
        <f>'4'!AT54</f>
        <v>107.39999999999999</v>
      </c>
      <c r="AV214" s="30">
        <f>'4'!AU54</f>
        <v>138.25</v>
      </c>
      <c r="AW214" s="30">
        <f>'4'!AV54</f>
        <v>0</v>
      </c>
      <c r="AX214" s="30">
        <f>'4'!AW54</f>
        <v>30</v>
      </c>
      <c r="AY214" s="30">
        <f>'4'!AX54</f>
        <v>200</v>
      </c>
      <c r="AZ214" s="30">
        <f>'4'!AY54</f>
        <v>0</v>
      </c>
      <c r="BA214" s="30">
        <f>'4'!AZ54</f>
        <v>40</v>
      </c>
      <c r="BB214" s="30">
        <f>'4'!BA54</f>
        <v>15</v>
      </c>
      <c r="BC214" s="30">
        <f>'4'!BB54</f>
        <v>285</v>
      </c>
      <c r="BD214" s="30">
        <f>'4'!BC54</f>
        <v>270.75</v>
      </c>
      <c r="BE214" s="30">
        <f>'4'!BD54</f>
        <v>14</v>
      </c>
      <c r="BF214" s="30">
        <f>'4'!BE54</f>
        <v>15</v>
      </c>
      <c r="BG214" s="30">
        <f>'4'!BF54</f>
        <v>8</v>
      </c>
      <c r="BH214" s="30">
        <f>'4'!BG54</f>
        <v>9</v>
      </c>
      <c r="BI214" s="30">
        <f>'4'!BH54</f>
        <v>1</v>
      </c>
      <c r="BJ214" s="30">
        <f>'4'!BI54</f>
        <v>47</v>
      </c>
      <c r="BK214" s="30">
        <f>'4'!BJ54</f>
        <v>223.75</v>
      </c>
      <c r="BL214" s="30">
        <f>'4'!BK54</f>
        <v>107.39999999999999</v>
      </c>
      <c r="BM214" s="30">
        <f>'4'!BL54</f>
        <v>116.35000000000001</v>
      </c>
    </row>
    <row r="215" spans="1:65">
      <c r="A215" s="78">
        <f>'4'!A55</f>
        <v>42890</v>
      </c>
      <c r="B215" s="82" t="str">
        <f t="shared" si="3"/>
        <v>20:15:00</v>
      </c>
      <c r="C215" s="30" t="str">
        <f>'4'!B55</f>
        <v>20H15</v>
      </c>
      <c r="D215" s="30">
        <f>'4'!C55</f>
        <v>805</v>
      </c>
      <c r="E215" s="30">
        <f>'4'!D55</f>
        <v>461</v>
      </c>
      <c r="F215" s="30">
        <f>'4'!E55</f>
        <v>830</v>
      </c>
      <c r="G215" s="30">
        <f>'4'!F55</f>
        <v>44</v>
      </c>
      <c r="H215" s="30">
        <f>'4'!G55</f>
        <v>0</v>
      </c>
      <c r="I215" s="30">
        <f>'4'!H55</f>
        <v>28</v>
      </c>
      <c r="J215" s="30">
        <f>'4'!I55</f>
        <v>2096</v>
      </c>
      <c r="K215" s="30">
        <f>'4'!J55</f>
        <v>72</v>
      </c>
      <c r="L215" s="30">
        <f>'4'!K55</f>
        <v>457</v>
      </c>
      <c r="M215" s="30">
        <f>'4'!L55</f>
        <v>476</v>
      </c>
      <c r="N215" s="30">
        <f>'4'!M55</f>
        <v>90</v>
      </c>
      <c r="O215" s="30">
        <f>'4'!N55</f>
        <v>0</v>
      </c>
      <c r="P215" s="30">
        <f>'4'!O55</f>
        <v>15</v>
      </c>
      <c r="Q215" s="30">
        <f>'4'!P55</f>
        <v>16</v>
      </c>
      <c r="R215" s="30">
        <f>'4'!Q55</f>
        <v>3</v>
      </c>
      <c r="S215" s="30">
        <f>'4'!R55</f>
        <v>0</v>
      </c>
      <c r="T215" s="30">
        <f>'4'!S55</f>
        <v>1023</v>
      </c>
      <c r="U215" s="30">
        <f>'4'!T55</f>
        <v>34</v>
      </c>
      <c r="V215" s="30">
        <f>'4'!U55</f>
        <v>106</v>
      </c>
      <c r="W215" s="30">
        <f>'4'!V55</f>
        <v>5.91</v>
      </c>
      <c r="X215" s="30">
        <f>'4'!W55</f>
        <v>3.5</v>
      </c>
      <c r="Y215" s="30">
        <f>'4'!X55</f>
        <v>9.1999999999999993</v>
      </c>
      <c r="Z215" s="30">
        <f>'4'!Y55</f>
        <v>5.0999999999999996</v>
      </c>
      <c r="AA215" s="30">
        <f>'4'!Z55</f>
        <v>7.3</v>
      </c>
      <c r="AB215" s="30">
        <f>'4'!AA55</f>
        <v>3</v>
      </c>
      <c r="AC215" s="30">
        <f>'4'!AB55</f>
        <v>0</v>
      </c>
      <c r="AD215" s="30">
        <f>'4'!AC55</f>
        <v>0</v>
      </c>
      <c r="AE215" s="30">
        <f>'4'!AD55</f>
        <v>0</v>
      </c>
      <c r="AF215" s="30">
        <f>'4'!AE55</f>
        <v>0.85</v>
      </c>
      <c r="AG215" s="30">
        <f>'4'!AF55</f>
        <v>0</v>
      </c>
      <c r="AH215" s="30">
        <f>'4'!AG55</f>
        <v>0</v>
      </c>
      <c r="AI215" s="30">
        <f>'4'!AH55</f>
        <v>0.85</v>
      </c>
      <c r="AJ215" s="30">
        <f>'4'!AI55</f>
        <v>30</v>
      </c>
      <c r="AK215" s="30">
        <f>'4'!AJ55</f>
        <v>30.85</v>
      </c>
      <c r="AL215" s="30">
        <f>'4'!AK55</f>
        <v>134.35999999999999</v>
      </c>
      <c r="AM215" s="30">
        <f>'4'!AL55</f>
        <v>140.85999999999999</v>
      </c>
      <c r="AN215" s="30">
        <f>'4'!AM55</f>
        <v>110.00999999999999</v>
      </c>
      <c r="AO215" s="30">
        <f>'4'!AN55</f>
        <v>0</v>
      </c>
      <c r="AP215" s="30">
        <f>'4'!AO55</f>
        <v>0</v>
      </c>
      <c r="AQ215" s="30">
        <f>'4'!AP55</f>
        <v>140.85999999999999</v>
      </c>
      <c r="AR215" s="30">
        <f>'4'!AQ55</f>
        <v>3.8900000000000148</v>
      </c>
      <c r="AS215" s="30">
        <f>'4'!AR55</f>
        <v>0</v>
      </c>
      <c r="AT215" s="30">
        <f>'4'!AS55</f>
        <v>30.85</v>
      </c>
      <c r="AU215" s="30">
        <f>'4'!AT55</f>
        <v>107.39999999999999</v>
      </c>
      <c r="AV215" s="30">
        <f>'4'!AU55</f>
        <v>138.25</v>
      </c>
      <c r="AW215" s="30">
        <f>'4'!AV55</f>
        <v>0</v>
      </c>
      <c r="AX215" s="30">
        <f>'4'!AW55</f>
        <v>30</v>
      </c>
      <c r="AY215" s="30">
        <f>'4'!AX55</f>
        <v>200</v>
      </c>
      <c r="AZ215" s="30">
        <f>'4'!AY55</f>
        <v>0</v>
      </c>
      <c r="BA215" s="30">
        <f>'4'!AZ55</f>
        <v>40</v>
      </c>
      <c r="BB215" s="30">
        <f>'4'!BA55</f>
        <v>15</v>
      </c>
      <c r="BC215" s="30">
        <f>'4'!BB55</f>
        <v>285</v>
      </c>
      <c r="BD215" s="30">
        <f>'4'!BC55</f>
        <v>270.75</v>
      </c>
      <c r="BE215" s="30">
        <f>'4'!BD55</f>
        <v>14</v>
      </c>
      <c r="BF215" s="30">
        <f>'4'!BE55</f>
        <v>15</v>
      </c>
      <c r="BG215" s="30">
        <f>'4'!BF55</f>
        <v>8</v>
      </c>
      <c r="BH215" s="30">
        <f>'4'!BG55</f>
        <v>9</v>
      </c>
      <c r="BI215" s="30">
        <f>'4'!BH55</f>
        <v>1</v>
      </c>
      <c r="BJ215" s="30">
        <f>'4'!BI55</f>
        <v>47</v>
      </c>
      <c r="BK215" s="30">
        <f>'4'!BJ55</f>
        <v>223.75</v>
      </c>
      <c r="BL215" s="30">
        <f>'4'!BK55</f>
        <v>107.39999999999999</v>
      </c>
      <c r="BM215" s="30">
        <f>'4'!BL55</f>
        <v>116.35000000000001</v>
      </c>
    </row>
    <row r="216" spans="1:65">
      <c r="A216" s="78">
        <f>'4'!A56</f>
        <v>42890</v>
      </c>
      <c r="B216" s="82" t="str">
        <f t="shared" si="3"/>
        <v>20:30:00</v>
      </c>
      <c r="C216" s="30" t="str">
        <f>'4'!B56</f>
        <v>20H30</v>
      </c>
      <c r="D216" s="30">
        <f>'4'!C56</f>
        <v>812</v>
      </c>
      <c r="E216" s="30">
        <f>'4'!D56</f>
        <v>457</v>
      </c>
      <c r="F216" s="30">
        <f>'4'!E56</f>
        <v>848</v>
      </c>
      <c r="G216" s="30">
        <f>'4'!F56</f>
        <v>44</v>
      </c>
      <c r="H216" s="30">
        <f>'4'!G56</f>
        <v>0</v>
      </c>
      <c r="I216" s="30">
        <f>'4'!H56</f>
        <v>29</v>
      </c>
      <c r="J216" s="30">
        <f>'4'!I56</f>
        <v>2117</v>
      </c>
      <c r="K216" s="30">
        <f>'4'!J56</f>
        <v>73</v>
      </c>
      <c r="L216" s="30">
        <f>'4'!K56</f>
        <v>453</v>
      </c>
      <c r="M216" s="30">
        <f>'4'!L56</f>
        <v>478</v>
      </c>
      <c r="N216" s="30">
        <f>'4'!M56</f>
        <v>80</v>
      </c>
      <c r="O216" s="30">
        <f>'4'!N56</f>
        <v>0</v>
      </c>
      <c r="P216" s="30">
        <f>'4'!O56</f>
        <v>15</v>
      </c>
      <c r="Q216" s="30">
        <f>'4'!P56</f>
        <v>16</v>
      </c>
      <c r="R216" s="30">
        <f>'4'!Q56</f>
        <v>3</v>
      </c>
      <c r="S216" s="30">
        <f>'4'!R56</f>
        <v>0</v>
      </c>
      <c r="T216" s="30">
        <f>'4'!S56</f>
        <v>1011</v>
      </c>
      <c r="U216" s="30">
        <f>'4'!T56</f>
        <v>34</v>
      </c>
      <c r="V216" s="30">
        <f>'4'!U56</f>
        <v>107</v>
      </c>
      <c r="W216" s="30">
        <f>'4'!V56</f>
        <v>5.91</v>
      </c>
      <c r="X216" s="30">
        <f>'4'!W56</f>
        <v>3.5</v>
      </c>
      <c r="Y216" s="30">
        <f>'4'!X56</f>
        <v>9.1999999999999993</v>
      </c>
      <c r="Z216" s="30">
        <f>'4'!Y56</f>
        <v>5.0999999999999996</v>
      </c>
      <c r="AA216" s="30">
        <f>'4'!Z56</f>
        <v>7.3</v>
      </c>
      <c r="AB216" s="30">
        <f>'4'!AA56</f>
        <v>3</v>
      </c>
      <c r="AC216" s="30">
        <f>'4'!AB56</f>
        <v>0</v>
      </c>
      <c r="AD216" s="30">
        <f>'4'!AC56</f>
        <v>0</v>
      </c>
      <c r="AE216" s="30">
        <f>'4'!AD56</f>
        <v>0</v>
      </c>
      <c r="AF216" s="30">
        <f>'4'!AE56</f>
        <v>0.85</v>
      </c>
      <c r="AG216" s="30">
        <f>'4'!AF56</f>
        <v>0</v>
      </c>
      <c r="AH216" s="30">
        <f>'4'!AG56</f>
        <v>0</v>
      </c>
      <c r="AI216" s="30">
        <f>'4'!AH56</f>
        <v>0.85</v>
      </c>
      <c r="AJ216" s="30">
        <f>'4'!AI56</f>
        <v>30</v>
      </c>
      <c r="AK216" s="30">
        <f>'4'!AJ56</f>
        <v>30.85</v>
      </c>
      <c r="AL216" s="30">
        <f>'4'!AK56</f>
        <v>135.35999999999999</v>
      </c>
      <c r="AM216" s="30">
        <f>'4'!AL56</f>
        <v>141.85999999999999</v>
      </c>
      <c r="AN216" s="30">
        <f>'4'!AM56</f>
        <v>111.00999999999999</v>
      </c>
      <c r="AO216" s="30">
        <f>'4'!AN56</f>
        <v>0</v>
      </c>
      <c r="AP216" s="30">
        <f>'4'!AO56</f>
        <v>0</v>
      </c>
      <c r="AQ216" s="30">
        <f>'4'!AP56</f>
        <v>141.85999999999999</v>
      </c>
      <c r="AR216" s="30">
        <f>'4'!AQ56</f>
        <v>2.8900000000000148</v>
      </c>
      <c r="AS216" s="30">
        <f>'4'!AR56</f>
        <v>0</v>
      </c>
      <c r="AT216" s="30">
        <f>'4'!AS56</f>
        <v>30.85</v>
      </c>
      <c r="AU216" s="30">
        <f>'4'!AT56</f>
        <v>107.39999999999999</v>
      </c>
      <c r="AV216" s="30">
        <f>'4'!AU56</f>
        <v>138.25</v>
      </c>
      <c r="AW216" s="30">
        <f>'4'!AV56</f>
        <v>0</v>
      </c>
      <c r="AX216" s="30">
        <f>'4'!AW56</f>
        <v>30</v>
      </c>
      <c r="AY216" s="30">
        <f>'4'!AX56</f>
        <v>200</v>
      </c>
      <c r="AZ216" s="30">
        <f>'4'!AY56</f>
        <v>0</v>
      </c>
      <c r="BA216" s="30">
        <f>'4'!AZ56</f>
        <v>40</v>
      </c>
      <c r="BB216" s="30">
        <f>'4'!BA56</f>
        <v>15</v>
      </c>
      <c r="BC216" s="30">
        <f>'4'!BB56</f>
        <v>285</v>
      </c>
      <c r="BD216" s="30">
        <f>'4'!BC56</f>
        <v>270.75</v>
      </c>
      <c r="BE216" s="30">
        <f>'4'!BD56</f>
        <v>14</v>
      </c>
      <c r="BF216" s="30">
        <f>'4'!BE56</f>
        <v>15</v>
      </c>
      <c r="BG216" s="30">
        <f>'4'!BF56</f>
        <v>8</v>
      </c>
      <c r="BH216" s="30">
        <f>'4'!BG56</f>
        <v>9</v>
      </c>
      <c r="BI216" s="30">
        <f>'4'!BH56</f>
        <v>1</v>
      </c>
      <c r="BJ216" s="30">
        <f>'4'!BI56</f>
        <v>47</v>
      </c>
      <c r="BK216" s="30">
        <f>'4'!BJ56</f>
        <v>223.75</v>
      </c>
      <c r="BL216" s="30">
        <f>'4'!BK56</f>
        <v>107.39999999999999</v>
      </c>
      <c r="BM216" s="30">
        <f>'4'!BL56</f>
        <v>116.35000000000001</v>
      </c>
    </row>
    <row r="217" spans="1:65">
      <c r="A217" s="78">
        <f>'4'!A57</f>
        <v>42890</v>
      </c>
      <c r="B217" s="82" t="str">
        <f t="shared" si="3"/>
        <v>20:45:00</v>
      </c>
      <c r="C217" s="30" t="str">
        <f>'4'!B57</f>
        <v>20H45</v>
      </c>
      <c r="D217" s="30">
        <f>'4'!C57</f>
        <v>812</v>
      </c>
      <c r="E217" s="30">
        <f>'4'!D57</f>
        <v>457</v>
      </c>
      <c r="F217" s="30">
        <f>'4'!E57</f>
        <v>848</v>
      </c>
      <c r="G217" s="30">
        <f>'4'!F57</f>
        <v>44</v>
      </c>
      <c r="H217" s="30">
        <f>'4'!G57</f>
        <v>0</v>
      </c>
      <c r="I217" s="30">
        <f>'4'!H57</f>
        <v>29</v>
      </c>
      <c r="J217" s="30">
        <f>'4'!I57</f>
        <v>2117</v>
      </c>
      <c r="K217" s="30">
        <f>'4'!J57</f>
        <v>73</v>
      </c>
      <c r="L217" s="30">
        <f>'4'!K57</f>
        <v>453</v>
      </c>
      <c r="M217" s="30">
        <f>'4'!L57</f>
        <v>478</v>
      </c>
      <c r="N217" s="30">
        <f>'4'!M57</f>
        <v>80</v>
      </c>
      <c r="O217" s="30">
        <f>'4'!N57</f>
        <v>0</v>
      </c>
      <c r="P217" s="30">
        <f>'4'!O57</f>
        <v>15</v>
      </c>
      <c r="Q217" s="30">
        <f>'4'!P57</f>
        <v>16</v>
      </c>
      <c r="R217" s="30">
        <f>'4'!Q57</f>
        <v>3</v>
      </c>
      <c r="S217" s="30">
        <f>'4'!R57</f>
        <v>0</v>
      </c>
      <c r="T217" s="30">
        <f>'4'!S57</f>
        <v>1011</v>
      </c>
      <c r="U217" s="30">
        <f>'4'!T57</f>
        <v>34</v>
      </c>
      <c r="V217" s="30">
        <f>'4'!U57</f>
        <v>107</v>
      </c>
      <c r="W217" s="30">
        <f>'4'!V57</f>
        <v>5.91</v>
      </c>
      <c r="X217" s="30">
        <f>'4'!W57</f>
        <v>3.5</v>
      </c>
      <c r="Y217" s="30">
        <f>'4'!X57</f>
        <v>9.1999999999999993</v>
      </c>
      <c r="Z217" s="30">
        <f>'4'!Y57</f>
        <v>5.0999999999999996</v>
      </c>
      <c r="AA217" s="30">
        <f>'4'!Z57</f>
        <v>7.3</v>
      </c>
      <c r="AB217" s="30">
        <f>'4'!AA57</f>
        <v>3</v>
      </c>
      <c r="AC217" s="30">
        <f>'4'!AB57</f>
        <v>0</v>
      </c>
      <c r="AD217" s="30">
        <f>'4'!AC57</f>
        <v>0</v>
      </c>
      <c r="AE217" s="30">
        <f>'4'!AD57</f>
        <v>0</v>
      </c>
      <c r="AF217" s="30">
        <f>'4'!AE57</f>
        <v>0.85</v>
      </c>
      <c r="AG217" s="30">
        <f>'4'!AF57</f>
        <v>0</v>
      </c>
      <c r="AH217" s="30">
        <f>'4'!AG57</f>
        <v>0</v>
      </c>
      <c r="AI217" s="30">
        <f>'4'!AH57</f>
        <v>0.85</v>
      </c>
      <c r="AJ217" s="30">
        <f>'4'!AI57</f>
        <v>30</v>
      </c>
      <c r="AK217" s="30">
        <f>'4'!AJ57</f>
        <v>30.85</v>
      </c>
      <c r="AL217" s="30">
        <f>'4'!AK57</f>
        <v>135.35999999999999</v>
      </c>
      <c r="AM217" s="30">
        <f>'4'!AL57</f>
        <v>141.85999999999999</v>
      </c>
      <c r="AN217" s="30">
        <f>'4'!AM57</f>
        <v>111.00999999999999</v>
      </c>
      <c r="AO217" s="30">
        <f>'4'!AN57</f>
        <v>0</v>
      </c>
      <c r="AP217" s="30">
        <f>'4'!AO57</f>
        <v>0</v>
      </c>
      <c r="AQ217" s="30">
        <f>'4'!AP57</f>
        <v>141.85999999999999</v>
      </c>
      <c r="AR217" s="30">
        <f>'4'!AQ57</f>
        <v>2.8900000000000148</v>
      </c>
      <c r="AS217" s="30">
        <f>'4'!AR57</f>
        <v>0</v>
      </c>
      <c r="AT217" s="30">
        <f>'4'!AS57</f>
        <v>30.85</v>
      </c>
      <c r="AU217" s="30">
        <f>'4'!AT57</f>
        <v>107.39999999999999</v>
      </c>
      <c r="AV217" s="30">
        <f>'4'!AU57</f>
        <v>138.25</v>
      </c>
      <c r="AW217" s="30">
        <f>'4'!AV57</f>
        <v>0</v>
      </c>
      <c r="AX217" s="30">
        <f>'4'!AW57</f>
        <v>30</v>
      </c>
      <c r="AY217" s="30">
        <f>'4'!AX57</f>
        <v>200</v>
      </c>
      <c r="AZ217" s="30">
        <f>'4'!AY57</f>
        <v>0</v>
      </c>
      <c r="BA217" s="30">
        <f>'4'!AZ57</f>
        <v>40</v>
      </c>
      <c r="BB217" s="30">
        <f>'4'!BA57</f>
        <v>15</v>
      </c>
      <c r="BC217" s="30">
        <f>'4'!BB57</f>
        <v>285</v>
      </c>
      <c r="BD217" s="30">
        <f>'4'!BC57</f>
        <v>270.75</v>
      </c>
      <c r="BE217" s="30">
        <f>'4'!BD57</f>
        <v>14</v>
      </c>
      <c r="BF217" s="30">
        <f>'4'!BE57</f>
        <v>15</v>
      </c>
      <c r="BG217" s="30">
        <f>'4'!BF57</f>
        <v>8</v>
      </c>
      <c r="BH217" s="30">
        <f>'4'!BG57</f>
        <v>9</v>
      </c>
      <c r="BI217" s="30">
        <f>'4'!BH57</f>
        <v>1</v>
      </c>
      <c r="BJ217" s="30">
        <f>'4'!BI57</f>
        <v>47</v>
      </c>
      <c r="BK217" s="30">
        <f>'4'!BJ57</f>
        <v>223.75</v>
      </c>
      <c r="BL217" s="30">
        <f>'4'!BK57</f>
        <v>107.39999999999999</v>
      </c>
      <c r="BM217" s="30">
        <f>'4'!BL57</f>
        <v>116.35000000000001</v>
      </c>
    </row>
    <row r="218" spans="1:65">
      <c r="A218" s="78">
        <f>'4'!A58</f>
        <v>42890</v>
      </c>
      <c r="B218" s="82" t="str">
        <f t="shared" si="3"/>
        <v>21:00:00</v>
      </c>
      <c r="C218" s="30" t="str">
        <f>'4'!B58</f>
        <v>21H00</v>
      </c>
      <c r="D218" s="30">
        <f>'4'!C58</f>
        <v>797</v>
      </c>
      <c r="E218" s="30">
        <f>'4'!D58</f>
        <v>448</v>
      </c>
      <c r="F218" s="30">
        <f>'4'!E58</f>
        <v>809</v>
      </c>
      <c r="G218" s="30">
        <f>'4'!F58</f>
        <v>44</v>
      </c>
      <c r="H218" s="30">
        <f>'4'!G58</f>
        <v>0</v>
      </c>
      <c r="I218" s="30">
        <f>'4'!H58</f>
        <v>28</v>
      </c>
      <c r="J218" s="30">
        <f>'4'!I58</f>
        <v>2054</v>
      </c>
      <c r="K218" s="30">
        <f>'4'!J58</f>
        <v>72</v>
      </c>
      <c r="L218" s="30">
        <f>'4'!K58</f>
        <v>444</v>
      </c>
      <c r="M218" s="30">
        <f>'4'!L58</f>
        <v>473</v>
      </c>
      <c r="N218" s="30">
        <f>'4'!M58</f>
        <v>80</v>
      </c>
      <c r="O218" s="30">
        <f>'4'!N58</f>
        <v>0</v>
      </c>
      <c r="P218" s="30">
        <f>'4'!O58</f>
        <v>15</v>
      </c>
      <c r="Q218" s="30">
        <f>'4'!P58</f>
        <v>16</v>
      </c>
      <c r="R218" s="30">
        <f>'4'!Q58</f>
        <v>3</v>
      </c>
      <c r="S218" s="30">
        <f>'4'!R58</f>
        <v>0</v>
      </c>
      <c r="T218" s="30">
        <f>'4'!S58</f>
        <v>997</v>
      </c>
      <c r="U218" s="30">
        <f>'4'!T58</f>
        <v>34</v>
      </c>
      <c r="V218" s="30">
        <f>'4'!U58</f>
        <v>106</v>
      </c>
      <c r="W218" s="30">
        <f>'4'!V58</f>
        <v>5.91</v>
      </c>
      <c r="X218" s="30">
        <f>'4'!W58</f>
        <v>3.5</v>
      </c>
      <c r="Y218" s="30">
        <f>'4'!X58</f>
        <v>9.1999999999999993</v>
      </c>
      <c r="Z218" s="30">
        <f>'4'!Y58</f>
        <v>5.5</v>
      </c>
      <c r="AA218" s="30">
        <f>'4'!Z58</f>
        <v>7.6</v>
      </c>
      <c r="AB218" s="30">
        <f>'4'!AA58</f>
        <v>3</v>
      </c>
      <c r="AC218" s="30">
        <f>'4'!AB58</f>
        <v>0</v>
      </c>
      <c r="AD218" s="30">
        <f>'4'!AC58</f>
        <v>0</v>
      </c>
      <c r="AE218" s="30">
        <f>'4'!AD58</f>
        <v>0</v>
      </c>
      <c r="AF218" s="30">
        <f>'4'!AE58</f>
        <v>0.82499999999999996</v>
      </c>
      <c r="AG218" s="30">
        <f>'4'!AF58</f>
        <v>0</v>
      </c>
      <c r="AH218" s="30">
        <f>'4'!AG58</f>
        <v>0</v>
      </c>
      <c r="AI218" s="30">
        <f>'4'!AH58</f>
        <v>0.82499999999999996</v>
      </c>
      <c r="AJ218" s="30">
        <f>'4'!AI58</f>
        <v>45</v>
      </c>
      <c r="AK218" s="30">
        <f>'4'!AJ58</f>
        <v>45.825000000000003</v>
      </c>
      <c r="AL218" s="30">
        <f>'4'!AK58</f>
        <v>135.035</v>
      </c>
      <c r="AM218" s="30">
        <f>'4'!AL58</f>
        <v>141.535</v>
      </c>
      <c r="AN218" s="30">
        <f>'4'!AM58</f>
        <v>95.71</v>
      </c>
      <c r="AO218" s="30">
        <f>'4'!AN58</f>
        <v>0</v>
      </c>
      <c r="AP218" s="30">
        <f>'4'!AO58</f>
        <v>0</v>
      </c>
      <c r="AQ218" s="30">
        <f>'4'!AP58</f>
        <v>141.535</v>
      </c>
      <c r="AR218" s="30">
        <f>'4'!AQ58</f>
        <v>18.189999999999998</v>
      </c>
      <c r="AS218" s="30">
        <f>'4'!AR58</f>
        <v>0</v>
      </c>
      <c r="AT218" s="30">
        <f>'4'!AS58</f>
        <v>45.825000000000003</v>
      </c>
      <c r="AU218" s="30">
        <f>'4'!AT58</f>
        <v>107.39999999999999</v>
      </c>
      <c r="AV218" s="30">
        <f>'4'!AU58</f>
        <v>153.22499999999999</v>
      </c>
      <c r="AW218" s="30">
        <f>'4'!AV58</f>
        <v>0</v>
      </c>
      <c r="AX218" s="30">
        <f>'4'!AW58</f>
        <v>30</v>
      </c>
      <c r="AY218" s="30">
        <f>'4'!AX58</f>
        <v>200</v>
      </c>
      <c r="AZ218" s="30">
        <f>'4'!AY58</f>
        <v>0</v>
      </c>
      <c r="BA218" s="30">
        <f>'4'!AZ58</f>
        <v>40</v>
      </c>
      <c r="BB218" s="30">
        <f>'4'!BA58</f>
        <v>15</v>
      </c>
      <c r="BC218" s="30">
        <f>'4'!BB58</f>
        <v>285</v>
      </c>
      <c r="BD218" s="30">
        <f>'4'!BC58</f>
        <v>270.75</v>
      </c>
      <c r="BE218" s="30">
        <f>'4'!BD58</f>
        <v>14</v>
      </c>
      <c r="BF218" s="30">
        <f>'4'!BE58</f>
        <v>15</v>
      </c>
      <c r="BG218" s="30">
        <f>'4'!BF58</f>
        <v>8</v>
      </c>
      <c r="BH218" s="30">
        <f>'4'!BG58</f>
        <v>9</v>
      </c>
      <c r="BI218" s="30">
        <f>'4'!BH58</f>
        <v>1</v>
      </c>
      <c r="BJ218" s="30">
        <f>'4'!BI58</f>
        <v>47</v>
      </c>
      <c r="BK218" s="30">
        <f>'4'!BJ58</f>
        <v>223.75</v>
      </c>
      <c r="BL218" s="30">
        <f>'4'!BK58</f>
        <v>107.39999999999999</v>
      </c>
      <c r="BM218" s="30">
        <f>'4'!BL58</f>
        <v>116.35000000000001</v>
      </c>
    </row>
    <row r="219" spans="1:65">
      <c r="A219" s="78">
        <f>'4'!A59</f>
        <v>42890</v>
      </c>
      <c r="B219" s="82" t="str">
        <f t="shared" si="3"/>
        <v>21:15:00</v>
      </c>
      <c r="C219" s="30" t="str">
        <f>'4'!B59</f>
        <v>21H15</v>
      </c>
      <c r="D219" s="30">
        <f>'4'!C59</f>
        <v>797</v>
      </c>
      <c r="E219" s="30">
        <f>'4'!D59</f>
        <v>448</v>
      </c>
      <c r="F219" s="30">
        <f>'4'!E59</f>
        <v>809</v>
      </c>
      <c r="G219" s="30">
        <f>'4'!F59</f>
        <v>44</v>
      </c>
      <c r="H219" s="30">
        <f>'4'!G59</f>
        <v>0</v>
      </c>
      <c r="I219" s="30">
        <f>'4'!H59</f>
        <v>28</v>
      </c>
      <c r="J219" s="30">
        <f>'4'!I59</f>
        <v>2054</v>
      </c>
      <c r="K219" s="30">
        <f>'4'!J59</f>
        <v>72</v>
      </c>
      <c r="L219" s="30">
        <f>'4'!K59</f>
        <v>444</v>
      </c>
      <c r="M219" s="30">
        <f>'4'!L59</f>
        <v>473</v>
      </c>
      <c r="N219" s="30">
        <f>'4'!M59</f>
        <v>80</v>
      </c>
      <c r="O219" s="30">
        <f>'4'!N59</f>
        <v>0</v>
      </c>
      <c r="P219" s="30">
        <f>'4'!O59</f>
        <v>15</v>
      </c>
      <c r="Q219" s="30">
        <f>'4'!P59</f>
        <v>16</v>
      </c>
      <c r="R219" s="30">
        <f>'4'!Q59</f>
        <v>3</v>
      </c>
      <c r="S219" s="30">
        <f>'4'!R59</f>
        <v>0</v>
      </c>
      <c r="T219" s="30">
        <f>'4'!S59</f>
        <v>997</v>
      </c>
      <c r="U219" s="30">
        <f>'4'!T59</f>
        <v>34</v>
      </c>
      <c r="V219" s="30">
        <f>'4'!U59</f>
        <v>106</v>
      </c>
      <c r="W219" s="30">
        <f>'4'!V59</f>
        <v>5.91</v>
      </c>
      <c r="X219" s="30">
        <f>'4'!W59</f>
        <v>3.5</v>
      </c>
      <c r="Y219" s="30">
        <f>'4'!X59</f>
        <v>9.1999999999999993</v>
      </c>
      <c r="Z219" s="30">
        <f>'4'!Y59</f>
        <v>5.5</v>
      </c>
      <c r="AA219" s="30">
        <f>'4'!Z59</f>
        <v>7.6</v>
      </c>
      <c r="AB219" s="30">
        <f>'4'!AA59</f>
        <v>3</v>
      </c>
      <c r="AC219" s="30">
        <f>'4'!AB59</f>
        <v>0</v>
      </c>
      <c r="AD219" s="30">
        <f>'4'!AC59</f>
        <v>0</v>
      </c>
      <c r="AE219" s="30">
        <f>'4'!AD59</f>
        <v>0</v>
      </c>
      <c r="AF219" s="30">
        <f>'4'!AE59</f>
        <v>0.82499999999999996</v>
      </c>
      <c r="AG219" s="30">
        <f>'4'!AF59</f>
        <v>0</v>
      </c>
      <c r="AH219" s="30">
        <f>'4'!AG59</f>
        <v>0</v>
      </c>
      <c r="AI219" s="30">
        <f>'4'!AH59</f>
        <v>0.82499999999999996</v>
      </c>
      <c r="AJ219" s="30">
        <f>'4'!AI59</f>
        <v>45</v>
      </c>
      <c r="AK219" s="30">
        <f>'4'!AJ59</f>
        <v>45.825000000000003</v>
      </c>
      <c r="AL219" s="30">
        <f>'4'!AK59</f>
        <v>135.035</v>
      </c>
      <c r="AM219" s="30">
        <f>'4'!AL59</f>
        <v>141.535</v>
      </c>
      <c r="AN219" s="30">
        <f>'4'!AM59</f>
        <v>95.71</v>
      </c>
      <c r="AO219" s="30">
        <f>'4'!AN59</f>
        <v>0</v>
      </c>
      <c r="AP219" s="30">
        <f>'4'!AO59</f>
        <v>0</v>
      </c>
      <c r="AQ219" s="30">
        <f>'4'!AP59</f>
        <v>141.535</v>
      </c>
      <c r="AR219" s="30">
        <f>'4'!AQ59</f>
        <v>18.189999999999998</v>
      </c>
      <c r="AS219" s="30">
        <f>'4'!AR59</f>
        <v>0</v>
      </c>
      <c r="AT219" s="30">
        <f>'4'!AS59</f>
        <v>45.825000000000003</v>
      </c>
      <c r="AU219" s="30">
        <f>'4'!AT59</f>
        <v>107.39999999999999</v>
      </c>
      <c r="AV219" s="30">
        <f>'4'!AU59</f>
        <v>153.22499999999999</v>
      </c>
      <c r="AW219" s="30">
        <f>'4'!AV59</f>
        <v>0</v>
      </c>
      <c r="AX219" s="30">
        <f>'4'!AW59</f>
        <v>30</v>
      </c>
      <c r="AY219" s="30">
        <f>'4'!AX59</f>
        <v>200</v>
      </c>
      <c r="AZ219" s="30">
        <f>'4'!AY59</f>
        <v>0</v>
      </c>
      <c r="BA219" s="30">
        <f>'4'!AZ59</f>
        <v>40</v>
      </c>
      <c r="BB219" s="30">
        <f>'4'!BA59</f>
        <v>15</v>
      </c>
      <c r="BC219" s="30">
        <f>'4'!BB59</f>
        <v>285</v>
      </c>
      <c r="BD219" s="30">
        <f>'4'!BC59</f>
        <v>270.75</v>
      </c>
      <c r="BE219" s="30">
        <f>'4'!BD59</f>
        <v>14</v>
      </c>
      <c r="BF219" s="30">
        <f>'4'!BE59</f>
        <v>15</v>
      </c>
      <c r="BG219" s="30">
        <f>'4'!BF59</f>
        <v>8</v>
      </c>
      <c r="BH219" s="30">
        <f>'4'!BG59</f>
        <v>9</v>
      </c>
      <c r="BI219" s="30">
        <f>'4'!BH59</f>
        <v>1</v>
      </c>
      <c r="BJ219" s="30">
        <f>'4'!BI59</f>
        <v>47</v>
      </c>
      <c r="BK219" s="30">
        <f>'4'!BJ59</f>
        <v>223.75</v>
      </c>
      <c r="BL219" s="30">
        <f>'4'!BK59</f>
        <v>107.39999999999999</v>
      </c>
      <c r="BM219" s="30">
        <f>'4'!BL59</f>
        <v>116.35000000000001</v>
      </c>
    </row>
    <row r="220" spans="1:65">
      <c r="A220" s="78">
        <f>'4'!A60</f>
        <v>42890</v>
      </c>
      <c r="B220" s="82" t="str">
        <f t="shared" si="3"/>
        <v>21:30:00</v>
      </c>
      <c r="C220" s="30" t="str">
        <f>'4'!B60</f>
        <v>21H30</v>
      </c>
      <c r="D220" s="30">
        <f>'4'!C60</f>
        <v>760</v>
      </c>
      <c r="E220" s="30">
        <f>'4'!D60</f>
        <v>410</v>
      </c>
      <c r="F220" s="30">
        <f>'4'!E60</f>
        <v>794</v>
      </c>
      <c r="G220" s="30">
        <f>'4'!F60</f>
        <v>41</v>
      </c>
      <c r="H220" s="30">
        <f>'4'!G60</f>
        <v>0</v>
      </c>
      <c r="I220" s="30">
        <f>'4'!H60</f>
        <v>27</v>
      </c>
      <c r="J220" s="30">
        <f>'4'!I60</f>
        <v>1964</v>
      </c>
      <c r="K220" s="30">
        <f>'4'!J60</f>
        <v>68</v>
      </c>
      <c r="L220" s="30">
        <f>'4'!K60</f>
        <v>425</v>
      </c>
      <c r="M220" s="30">
        <f>'4'!L60</f>
        <v>465</v>
      </c>
      <c r="N220" s="30">
        <f>'4'!M60</f>
        <v>80</v>
      </c>
      <c r="O220" s="30">
        <f>'4'!N60</f>
        <v>0</v>
      </c>
      <c r="P220" s="30">
        <f>'4'!O60</f>
        <v>14</v>
      </c>
      <c r="Q220" s="30">
        <f>'4'!P60</f>
        <v>16</v>
      </c>
      <c r="R220" s="30">
        <f>'4'!Q60</f>
        <v>3</v>
      </c>
      <c r="S220" s="30">
        <f>'4'!R60</f>
        <v>0</v>
      </c>
      <c r="T220" s="30">
        <f>'4'!S60</f>
        <v>970</v>
      </c>
      <c r="U220" s="30">
        <f>'4'!T60</f>
        <v>33</v>
      </c>
      <c r="V220" s="30">
        <f>'4'!U60</f>
        <v>101</v>
      </c>
      <c r="W220" s="30">
        <f>'4'!V60</f>
        <v>5.91</v>
      </c>
      <c r="X220" s="30">
        <f>'4'!W60</f>
        <v>3.5</v>
      </c>
      <c r="Y220" s="30">
        <f>'4'!X60</f>
        <v>9.1999999999999993</v>
      </c>
      <c r="Z220" s="30">
        <f>'4'!Y60</f>
        <v>5.5</v>
      </c>
      <c r="AA220" s="30">
        <f>'4'!Z60</f>
        <v>7.6</v>
      </c>
      <c r="AB220" s="30">
        <f>'4'!AA60</f>
        <v>3</v>
      </c>
      <c r="AC220" s="30">
        <f>'4'!AB60</f>
        <v>0</v>
      </c>
      <c r="AD220" s="30">
        <f>'4'!AC60</f>
        <v>0</v>
      </c>
      <c r="AE220" s="30">
        <f>'4'!AD60</f>
        <v>0</v>
      </c>
      <c r="AF220" s="30">
        <f>'4'!AE60</f>
        <v>0.82499999999999996</v>
      </c>
      <c r="AG220" s="30">
        <f>'4'!AF60</f>
        <v>0</v>
      </c>
      <c r="AH220" s="30">
        <f>'4'!AG60</f>
        <v>0</v>
      </c>
      <c r="AI220" s="30">
        <f>'4'!AH60</f>
        <v>0.82499999999999996</v>
      </c>
      <c r="AJ220" s="30">
        <f>'4'!AI60</f>
        <v>45</v>
      </c>
      <c r="AK220" s="30">
        <f>'4'!AJ60</f>
        <v>45.825000000000003</v>
      </c>
      <c r="AL220" s="30">
        <f>'4'!AK60</f>
        <v>130.035</v>
      </c>
      <c r="AM220" s="30">
        <f>'4'!AL60</f>
        <v>136.535</v>
      </c>
      <c r="AN220" s="30">
        <f>'4'!AM60</f>
        <v>90.71</v>
      </c>
      <c r="AO220" s="30">
        <f>'4'!AN60</f>
        <v>0</v>
      </c>
      <c r="AP220" s="30">
        <f>'4'!AO60</f>
        <v>0</v>
      </c>
      <c r="AQ220" s="30">
        <f>'4'!AP60</f>
        <v>136.535</v>
      </c>
      <c r="AR220" s="30">
        <f>'4'!AQ60</f>
        <v>23.189999999999998</v>
      </c>
      <c r="AS220" s="30">
        <f>'4'!AR60</f>
        <v>0</v>
      </c>
      <c r="AT220" s="30">
        <f>'4'!AS60</f>
        <v>45.825000000000003</v>
      </c>
      <c r="AU220" s="30">
        <f>'4'!AT60</f>
        <v>107.39999999999999</v>
      </c>
      <c r="AV220" s="30">
        <f>'4'!AU60</f>
        <v>153.22499999999999</v>
      </c>
      <c r="AW220" s="30">
        <f>'4'!AV60</f>
        <v>0</v>
      </c>
      <c r="AX220" s="30">
        <f>'4'!AW60</f>
        <v>30</v>
      </c>
      <c r="AY220" s="30">
        <f>'4'!AX60</f>
        <v>200</v>
      </c>
      <c r="AZ220" s="30">
        <f>'4'!AY60</f>
        <v>0</v>
      </c>
      <c r="BA220" s="30">
        <f>'4'!AZ60</f>
        <v>40</v>
      </c>
      <c r="BB220" s="30">
        <f>'4'!BA60</f>
        <v>15</v>
      </c>
      <c r="BC220" s="30">
        <f>'4'!BB60</f>
        <v>285</v>
      </c>
      <c r="BD220" s="30">
        <f>'4'!BC60</f>
        <v>270.75</v>
      </c>
      <c r="BE220" s="30">
        <f>'4'!BD60</f>
        <v>14</v>
      </c>
      <c r="BF220" s="30">
        <f>'4'!BE60</f>
        <v>15</v>
      </c>
      <c r="BG220" s="30">
        <f>'4'!BF60</f>
        <v>8</v>
      </c>
      <c r="BH220" s="30">
        <f>'4'!BG60</f>
        <v>9</v>
      </c>
      <c r="BI220" s="30">
        <f>'4'!BH60</f>
        <v>1</v>
      </c>
      <c r="BJ220" s="30">
        <f>'4'!BI60</f>
        <v>47</v>
      </c>
      <c r="BK220" s="30">
        <f>'4'!BJ60</f>
        <v>223.75</v>
      </c>
      <c r="BL220" s="30">
        <f>'4'!BK60</f>
        <v>107.39999999999999</v>
      </c>
      <c r="BM220" s="30">
        <f>'4'!BL60</f>
        <v>116.35000000000001</v>
      </c>
    </row>
    <row r="221" spans="1:65">
      <c r="A221" s="78">
        <f>'4'!A61</f>
        <v>42890</v>
      </c>
      <c r="B221" s="82" t="str">
        <f t="shared" si="3"/>
        <v>21:45:00</v>
      </c>
      <c r="C221" s="30" t="str">
        <f>'4'!B61</f>
        <v>21H45</v>
      </c>
      <c r="D221" s="30">
        <f>'4'!C61</f>
        <v>760</v>
      </c>
      <c r="E221" s="30">
        <f>'4'!D61</f>
        <v>410</v>
      </c>
      <c r="F221" s="30">
        <f>'4'!E61</f>
        <v>794</v>
      </c>
      <c r="G221" s="30">
        <f>'4'!F61</f>
        <v>41</v>
      </c>
      <c r="H221" s="30">
        <f>'4'!G61</f>
        <v>0</v>
      </c>
      <c r="I221" s="30">
        <f>'4'!H61</f>
        <v>27</v>
      </c>
      <c r="J221" s="30">
        <f>'4'!I61</f>
        <v>1964</v>
      </c>
      <c r="K221" s="30">
        <f>'4'!J61</f>
        <v>68</v>
      </c>
      <c r="L221" s="30">
        <f>'4'!K61</f>
        <v>425</v>
      </c>
      <c r="M221" s="30">
        <f>'4'!L61</f>
        <v>465</v>
      </c>
      <c r="N221" s="30">
        <f>'4'!M61</f>
        <v>80</v>
      </c>
      <c r="O221" s="30">
        <f>'4'!N61</f>
        <v>0</v>
      </c>
      <c r="P221" s="30">
        <f>'4'!O61</f>
        <v>14</v>
      </c>
      <c r="Q221" s="30">
        <f>'4'!P61</f>
        <v>16</v>
      </c>
      <c r="R221" s="30">
        <f>'4'!Q61</f>
        <v>3</v>
      </c>
      <c r="S221" s="30">
        <f>'4'!R61</f>
        <v>0</v>
      </c>
      <c r="T221" s="30">
        <f>'4'!S61</f>
        <v>970</v>
      </c>
      <c r="U221" s="30">
        <f>'4'!T61</f>
        <v>33</v>
      </c>
      <c r="V221" s="30">
        <f>'4'!U61</f>
        <v>101</v>
      </c>
      <c r="W221" s="30">
        <f>'4'!V61</f>
        <v>5.91</v>
      </c>
      <c r="X221" s="30">
        <f>'4'!W61</f>
        <v>3.5</v>
      </c>
      <c r="Y221" s="30">
        <f>'4'!X61</f>
        <v>9.1999999999999993</v>
      </c>
      <c r="Z221" s="30">
        <f>'4'!Y61</f>
        <v>5.5</v>
      </c>
      <c r="AA221" s="30">
        <f>'4'!Z61</f>
        <v>7.6</v>
      </c>
      <c r="AB221" s="30">
        <f>'4'!AA61</f>
        <v>3</v>
      </c>
      <c r="AC221" s="30">
        <f>'4'!AB61</f>
        <v>0</v>
      </c>
      <c r="AD221" s="30">
        <f>'4'!AC61</f>
        <v>0</v>
      </c>
      <c r="AE221" s="30">
        <f>'4'!AD61</f>
        <v>0</v>
      </c>
      <c r="AF221" s="30">
        <f>'4'!AE61</f>
        <v>0.82499999999999996</v>
      </c>
      <c r="AG221" s="30">
        <f>'4'!AF61</f>
        <v>0</v>
      </c>
      <c r="AH221" s="30">
        <f>'4'!AG61</f>
        <v>0</v>
      </c>
      <c r="AI221" s="30">
        <f>'4'!AH61</f>
        <v>0.82499999999999996</v>
      </c>
      <c r="AJ221" s="30">
        <f>'4'!AI61</f>
        <v>45</v>
      </c>
      <c r="AK221" s="30">
        <f>'4'!AJ61</f>
        <v>45.825000000000003</v>
      </c>
      <c r="AL221" s="30">
        <f>'4'!AK61</f>
        <v>130.035</v>
      </c>
      <c r="AM221" s="30">
        <f>'4'!AL61</f>
        <v>136.535</v>
      </c>
      <c r="AN221" s="30">
        <f>'4'!AM61</f>
        <v>90.71</v>
      </c>
      <c r="AO221" s="30">
        <f>'4'!AN61</f>
        <v>0</v>
      </c>
      <c r="AP221" s="30">
        <f>'4'!AO61</f>
        <v>0</v>
      </c>
      <c r="AQ221" s="30">
        <f>'4'!AP61</f>
        <v>136.535</v>
      </c>
      <c r="AR221" s="30">
        <f>'4'!AQ61</f>
        <v>23.189999999999998</v>
      </c>
      <c r="AS221" s="30">
        <f>'4'!AR61</f>
        <v>0</v>
      </c>
      <c r="AT221" s="30">
        <f>'4'!AS61</f>
        <v>45.825000000000003</v>
      </c>
      <c r="AU221" s="30">
        <f>'4'!AT61</f>
        <v>107.39999999999999</v>
      </c>
      <c r="AV221" s="30">
        <f>'4'!AU61</f>
        <v>153.22499999999999</v>
      </c>
      <c r="AW221" s="30">
        <f>'4'!AV61</f>
        <v>0</v>
      </c>
      <c r="AX221" s="30">
        <f>'4'!AW61</f>
        <v>30</v>
      </c>
      <c r="AY221" s="30">
        <f>'4'!AX61</f>
        <v>200</v>
      </c>
      <c r="AZ221" s="30">
        <f>'4'!AY61</f>
        <v>0</v>
      </c>
      <c r="BA221" s="30">
        <f>'4'!AZ61</f>
        <v>40</v>
      </c>
      <c r="BB221" s="30">
        <f>'4'!BA61</f>
        <v>15</v>
      </c>
      <c r="BC221" s="30">
        <f>'4'!BB61</f>
        <v>285</v>
      </c>
      <c r="BD221" s="30">
        <f>'4'!BC61</f>
        <v>270.75</v>
      </c>
      <c r="BE221" s="30">
        <f>'4'!BD61</f>
        <v>14</v>
      </c>
      <c r="BF221" s="30">
        <f>'4'!BE61</f>
        <v>15</v>
      </c>
      <c r="BG221" s="30">
        <f>'4'!BF61</f>
        <v>8</v>
      </c>
      <c r="BH221" s="30">
        <f>'4'!BG61</f>
        <v>9</v>
      </c>
      <c r="BI221" s="30">
        <f>'4'!BH61</f>
        <v>1</v>
      </c>
      <c r="BJ221" s="30">
        <f>'4'!BI61</f>
        <v>47</v>
      </c>
      <c r="BK221" s="30">
        <f>'4'!BJ61</f>
        <v>223.75</v>
      </c>
      <c r="BL221" s="30">
        <f>'4'!BK61</f>
        <v>107.39999999999999</v>
      </c>
      <c r="BM221" s="30">
        <f>'4'!BL61</f>
        <v>116.35000000000001</v>
      </c>
    </row>
    <row r="222" spans="1:65">
      <c r="A222" s="78">
        <f>'4'!A62</f>
        <v>42890</v>
      </c>
      <c r="B222" s="82" t="str">
        <f t="shared" si="3"/>
        <v>22:00:00</v>
      </c>
      <c r="C222" s="30" t="str">
        <f>'4'!B62</f>
        <v>22H00</v>
      </c>
      <c r="D222" s="30">
        <f>'4'!C62</f>
        <v>727</v>
      </c>
      <c r="E222" s="30">
        <f>'4'!D62</f>
        <v>389</v>
      </c>
      <c r="F222" s="30">
        <f>'4'!E62</f>
        <v>751</v>
      </c>
      <c r="G222" s="30">
        <f>'4'!F62</f>
        <v>39</v>
      </c>
      <c r="H222" s="30">
        <f>'4'!G62</f>
        <v>0</v>
      </c>
      <c r="I222" s="30">
        <f>'4'!H62</f>
        <v>26</v>
      </c>
      <c r="J222" s="30">
        <f>'4'!I62</f>
        <v>1867</v>
      </c>
      <c r="K222" s="30">
        <f>'4'!J62</f>
        <v>65</v>
      </c>
      <c r="L222" s="30">
        <f>'4'!K62</f>
        <v>401</v>
      </c>
      <c r="M222" s="30">
        <f>'4'!L62</f>
        <v>446</v>
      </c>
      <c r="N222" s="30">
        <f>'4'!M62</f>
        <v>80</v>
      </c>
      <c r="O222" s="30">
        <f>'4'!N62</f>
        <v>0</v>
      </c>
      <c r="P222" s="30">
        <f>'4'!O62</f>
        <v>13</v>
      </c>
      <c r="Q222" s="30">
        <f>'4'!P62</f>
        <v>15</v>
      </c>
      <c r="R222" s="30">
        <f>'4'!Q62</f>
        <v>3</v>
      </c>
      <c r="S222" s="30">
        <f>'4'!R62</f>
        <v>0</v>
      </c>
      <c r="T222" s="30">
        <f>'4'!S62</f>
        <v>927</v>
      </c>
      <c r="U222" s="30">
        <f>'4'!T62</f>
        <v>31</v>
      </c>
      <c r="V222" s="30">
        <f>'4'!U62</f>
        <v>96</v>
      </c>
      <c r="W222" s="30">
        <f>'4'!V62</f>
        <v>5.91</v>
      </c>
      <c r="X222" s="30">
        <f>'4'!W62</f>
        <v>3.5</v>
      </c>
      <c r="Y222" s="30">
        <f>'4'!X62</f>
        <v>8.5</v>
      </c>
      <c r="Z222" s="30">
        <f>'4'!Y62</f>
        <v>5.2</v>
      </c>
      <c r="AA222" s="30">
        <f>'4'!Z62</f>
        <v>6.3</v>
      </c>
      <c r="AB222" s="30">
        <f>'4'!AA62</f>
        <v>2.8</v>
      </c>
      <c r="AC222" s="30">
        <f>'4'!AB62</f>
        <v>0</v>
      </c>
      <c r="AD222" s="30">
        <f>'4'!AC62</f>
        <v>0</v>
      </c>
      <c r="AE222" s="30">
        <f>'4'!AD62</f>
        <v>0</v>
      </c>
      <c r="AF222" s="30">
        <f>'4'!AE62</f>
        <v>0.82499999999999996</v>
      </c>
      <c r="AG222" s="30">
        <f>'4'!AF62</f>
        <v>0</v>
      </c>
      <c r="AH222" s="30">
        <f>'4'!AG62</f>
        <v>0</v>
      </c>
      <c r="AI222" s="30">
        <f>'4'!AH62</f>
        <v>0.82499999999999996</v>
      </c>
      <c r="AJ222" s="30">
        <f>'4'!AI62</f>
        <v>45</v>
      </c>
      <c r="AK222" s="30">
        <f>'4'!AJ62</f>
        <v>45.825000000000003</v>
      </c>
      <c r="AL222" s="30">
        <f>'4'!AK62</f>
        <v>122.735</v>
      </c>
      <c r="AM222" s="30">
        <f>'4'!AL62</f>
        <v>129.035</v>
      </c>
      <c r="AN222" s="30">
        <f>'4'!AM62</f>
        <v>83.21</v>
      </c>
      <c r="AO222" s="30">
        <f>'4'!AN62</f>
        <v>0</v>
      </c>
      <c r="AP222" s="30">
        <f>'4'!AO62</f>
        <v>0</v>
      </c>
      <c r="AQ222" s="30">
        <f>'4'!AP62</f>
        <v>129.035</v>
      </c>
      <c r="AR222" s="30">
        <f>'4'!AQ62</f>
        <v>30.489999999999995</v>
      </c>
      <c r="AS222" s="30">
        <f>'4'!AR62</f>
        <v>0</v>
      </c>
      <c r="AT222" s="30">
        <f>'4'!AS62</f>
        <v>45.825000000000003</v>
      </c>
      <c r="AU222" s="30">
        <f>'4'!AT62</f>
        <v>107.39999999999999</v>
      </c>
      <c r="AV222" s="30">
        <f>'4'!AU62</f>
        <v>153.22499999999999</v>
      </c>
      <c r="AW222" s="30">
        <f>'4'!AV62</f>
        <v>0</v>
      </c>
      <c r="AX222" s="30">
        <f>'4'!AW62</f>
        <v>30</v>
      </c>
      <c r="AY222" s="30">
        <f>'4'!AX62</f>
        <v>200</v>
      </c>
      <c r="AZ222" s="30">
        <f>'4'!AY62</f>
        <v>0</v>
      </c>
      <c r="BA222" s="30">
        <f>'4'!AZ62</f>
        <v>40</v>
      </c>
      <c r="BB222" s="30">
        <f>'4'!BA62</f>
        <v>15</v>
      </c>
      <c r="BC222" s="30">
        <f>'4'!BB62</f>
        <v>285</v>
      </c>
      <c r="BD222" s="30">
        <f>'4'!BC62</f>
        <v>270.75</v>
      </c>
      <c r="BE222" s="30">
        <f>'4'!BD62</f>
        <v>14</v>
      </c>
      <c r="BF222" s="30">
        <f>'4'!BE62</f>
        <v>15</v>
      </c>
      <c r="BG222" s="30">
        <f>'4'!BF62</f>
        <v>8</v>
      </c>
      <c r="BH222" s="30">
        <f>'4'!BG62</f>
        <v>9</v>
      </c>
      <c r="BI222" s="30">
        <f>'4'!BH62</f>
        <v>1</v>
      </c>
      <c r="BJ222" s="30">
        <f>'4'!BI62</f>
        <v>47</v>
      </c>
      <c r="BK222" s="30">
        <f>'4'!BJ62</f>
        <v>223.75</v>
      </c>
      <c r="BL222" s="30">
        <f>'4'!BK62</f>
        <v>107.39999999999999</v>
      </c>
      <c r="BM222" s="30">
        <f>'4'!BL62</f>
        <v>116.35000000000001</v>
      </c>
    </row>
    <row r="223" spans="1:65">
      <c r="A223" s="78">
        <f>'4'!A63</f>
        <v>42890</v>
      </c>
      <c r="B223" s="82" t="str">
        <f t="shared" si="3"/>
        <v>22:30:00</v>
      </c>
      <c r="C223" s="30" t="str">
        <f>'4'!B63</f>
        <v>22H30</v>
      </c>
      <c r="D223" s="30">
        <f>'4'!C63</f>
        <v>710</v>
      </c>
      <c r="E223" s="30">
        <f>'4'!D63</f>
        <v>372</v>
      </c>
      <c r="F223" s="30">
        <f>'4'!E63</f>
        <v>726</v>
      </c>
      <c r="G223" s="30">
        <f>'4'!F63</f>
        <v>38</v>
      </c>
      <c r="H223" s="30">
        <f>'4'!G63</f>
        <v>0</v>
      </c>
      <c r="I223" s="30">
        <f>'4'!H63</f>
        <v>25</v>
      </c>
      <c r="J223" s="30">
        <f>'4'!I63</f>
        <v>1808</v>
      </c>
      <c r="K223" s="30">
        <f>'4'!J63</f>
        <v>63</v>
      </c>
      <c r="L223" s="30">
        <f>'4'!K63</f>
        <v>390</v>
      </c>
      <c r="M223" s="30">
        <f>'4'!L63</f>
        <v>454</v>
      </c>
      <c r="N223" s="30">
        <f>'4'!M63</f>
        <v>80</v>
      </c>
      <c r="O223" s="30">
        <f>'4'!N63</f>
        <v>0</v>
      </c>
      <c r="P223" s="30">
        <f>'4'!O63</f>
        <v>13</v>
      </c>
      <c r="Q223" s="30">
        <f>'4'!P63</f>
        <v>15</v>
      </c>
      <c r="R223" s="30">
        <f>'4'!Q63</f>
        <v>3</v>
      </c>
      <c r="S223" s="30">
        <f>'4'!R63</f>
        <v>0</v>
      </c>
      <c r="T223" s="30">
        <f>'4'!S63</f>
        <v>924</v>
      </c>
      <c r="U223" s="30">
        <f>'4'!T63</f>
        <v>31</v>
      </c>
      <c r="V223" s="30">
        <f>'4'!U63</f>
        <v>94</v>
      </c>
      <c r="W223" s="30">
        <f>'4'!V63</f>
        <v>5.91</v>
      </c>
      <c r="X223" s="30">
        <f>'4'!W63</f>
        <v>3.5</v>
      </c>
      <c r="Y223" s="30">
        <f>'4'!X63</f>
        <v>8.5</v>
      </c>
      <c r="Z223" s="30">
        <f>'4'!Y63</f>
        <v>5.2</v>
      </c>
      <c r="AA223" s="30">
        <f>'4'!Z63</f>
        <v>6.3</v>
      </c>
      <c r="AB223" s="30">
        <f>'4'!AA63</f>
        <v>2.8</v>
      </c>
      <c r="AC223" s="30">
        <f>'4'!AB63</f>
        <v>0</v>
      </c>
      <c r="AD223" s="30">
        <f>'4'!AC63</f>
        <v>0</v>
      </c>
      <c r="AE223" s="30">
        <f>'4'!AD63</f>
        <v>0</v>
      </c>
      <c r="AF223" s="30">
        <f>'4'!AE63</f>
        <v>0.82499999999999996</v>
      </c>
      <c r="AG223" s="30">
        <f>'4'!AF63</f>
        <v>0</v>
      </c>
      <c r="AH223" s="30">
        <f>'4'!AG63</f>
        <v>0</v>
      </c>
      <c r="AI223" s="30">
        <f>'4'!AH63</f>
        <v>0.82499999999999996</v>
      </c>
      <c r="AJ223" s="30">
        <f>'4'!AI63</f>
        <v>45</v>
      </c>
      <c r="AK223" s="30">
        <f>'4'!AJ63</f>
        <v>45.825000000000003</v>
      </c>
      <c r="AL223" s="30">
        <f>'4'!AK63</f>
        <v>120.735</v>
      </c>
      <c r="AM223" s="30">
        <f>'4'!AL63</f>
        <v>127.035</v>
      </c>
      <c r="AN223" s="30">
        <f>'4'!AM63</f>
        <v>81.209999999999994</v>
      </c>
      <c r="AO223" s="30">
        <f>'4'!AN63</f>
        <v>0</v>
      </c>
      <c r="AP223" s="30">
        <f>'4'!AO63</f>
        <v>0</v>
      </c>
      <c r="AQ223" s="30">
        <f>'4'!AP63</f>
        <v>127.035</v>
      </c>
      <c r="AR223" s="30">
        <f>'4'!AQ63</f>
        <v>32.489999999999995</v>
      </c>
      <c r="AS223" s="30">
        <f>'4'!AR63</f>
        <v>0</v>
      </c>
      <c r="AT223" s="30">
        <f>'4'!AS63</f>
        <v>45.825000000000003</v>
      </c>
      <c r="AU223" s="30">
        <f>'4'!AT63</f>
        <v>107.39999999999999</v>
      </c>
      <c r="AV223" s="30">
        <f>'4'!AU63</f>
        <v>153.22499999999999</v>
      </c>
      <c r="AW223" s="30">
        <f>'4'!AV63</f>
        <v>0</v>
      </c>
      <c r="AX223" s="30">
        <f>'4'!AW63</f>
        <v>30</v>
      </c>
      <c r="AY223" s="30">
        <f>'4'!AX63</f>
        <v>200</v>
      </c>
      <c r="AZ223" s="30">
        <f>'4'!AY63</f>
        <v>0</v>
      </c>
      <c r="BA223" s="30">
        <f>'4'!AZ63</f>
        <v>40</v>
      </c>
      <c r="BB223" s="30">
        <f>'4'!BA63</f>
        <v>15</v>
      </c>
      <c r="BC223" s="30">
        <f>'4'!BB63</f>
        <v>285</v>
      </c>
      <c r="BD223" s="30">
        <f>'4'!BC63</f>
        <v>270.75</v>
      </c>
      <c r="BE223" s="30">
        <f>'4'!BD63</f>
        <v>14</v>
      </c>
      <c r="BF223" s="30">
        <f>'4'!BE63</f>
        <v>15</v>
      </c>
      <c r="BG223" s="30">
        <f>'4'!BF63</f>
        <v>8</v>
      </c>
      <c r="BH223" s="30">
        <f>'4'!BG63</f>
        <v>9</v>
      </c>
      <c r="BI223" s="30">
        <f>'4'!BH63</f>
        <v>1</v>
      </c>
      <c r="BJ223" s="30">
        <f>'4'!BI63</f>
        <v>47</v>
      </c>
      <c r="BK223" s="30">
        <f>'4'!BJ63</f>
        <v>223.75</v>
      </c>
      <c r="BL223" s="30">
        <f>'4'!BK63</f>
        <v>107.39999999999999</v>
      </c>
      <c r="BM223" s="30">
        <f>'4'!BL63</f>
        <v>116.35000000000001</v>
      </c>
    </row>
    <row r="224" spans="1:65">
      <c r="A224" s="78">
        <f>'4'!A64</f>
        <v>42890</v>
      </c>
      <c r="B224" s="82" t="str">
        <f t="shared" si="3"/>
        <v>23:00:00</v>
      </c>
      <c r="C224" s="30" t="str">
        <f>'4'!B64</f>
        <v>23H00</v>
      </c>
      <c r="D224" s="30">
        <f>'4'!C64</f>
        <v>680</v>
      </c>
      <c r="E224" s="30">
        <f>'4'!D64</f>
        <v>352</v>
      </c>
      <c r="F224" s="30">
        <f>'4'!E64</f>
        <v>705</v>
      </c>
      <c r="G224" s="30">
        <f>'4'!F64</f>
        <v>37</v>
      </c>
      <c r="H224" s="30">
        <f>'4'!G64</f>
        <v>0</v>
      </c>
      <c r="I224" s="30">
        <f>'4'!H64</f>
        <v>25</v>
      </c>
      <c r="J224" s="30">
        <f>'4'!I64</f>
        <v>1737</v>
      </c>
      <c r="K224" s="30">
        <f>'4'!J64</f>
        <v>62</v>
      </c>
      <c r="L224" s="30">
        <f>'4'!K64</f>
        <v>388</v>
      </c>
      <c r="M224" s="30">
        <f>'4'!L64</f>
        <v>433</v>
      </c>
      <c r="N224" s="30">
        <f>'4'!M64</f>
        <v>80</v>
      </c>
      <c r="O224" s="30">
        <f>'4'!N64</f>
        <v>0</v>
      </c>
      <c r="P224" s="30">
        <f>'4'!O64</f>
        <v>13</v>
      </c>
      <c r="Q224" s="30">
        <f>'4'!P64</f>
        <v>14</v>
      </c>
      <c r="R224" s="30">
        <f>'4'!Q64</f>
        <v>3</v>
      </c>
      <c r="S224" s="30">
        <f>'4'!R64</f>
        <v>0</v>
      </c>
      <c r="T224" s="30">
        <f>'4'!S64</f>
        <v>901</v>
      </c>
      <c r="U224" s="30">
        <f>'4'!T64</f>
        <v>30</v>
      </c>
      <c r="V224" s="30">
        <f>'4'!U64</f>
        <v>92</v>
      </c>
      <c r="W224" s="30">
        <f>'4'!V64</f>
        <v>5.91</v>
      </c>
      <c r="X224" s="30">
        <f>'4'!W64</f>
        <v>3.5</v>
      </c>
      <c r="Y224" s="30">
        <f>'4'!X64</f>
        <v>8.5</v>
      </c>
      <c r="Z224" s="30">
        <f>'4'!Y64</f>
        <v>4.5999999999999996</v>
      </c>
      <c r="AA224" s="30">
        <f>'4'!Z64</f>
        <v>6</v>
      </c>
      <c r="AB224" s="30">
        <f>'4'!AA64</f>
        <v>2.5</v>
      </c>
      <c r="AC224" s="30">
        <f>'4'!AB64</f>
        <v>0</v>
      </c>
      <c r="AD224" s="30">
        <f>'4'!AC64</f>
        <v>0</v>
      </c>
      <c r="AE224" s="30">
        <f>'4'!AD64</f>
        <v>0</v>
      </c>
      <c r="AF224" s="30">
        <f>'4'!AE64</f>
        <v>0.82499999999999996</v>
      </c>
      <c r="AG224" s="30">
        <f>'4'!AF64</f>
        <v>0</v>
      </c>
      <c r="AH224" s="30">
        <f>'4'!AG64</f>
        <v>0</v>
      </c>
      <c r="AI224" s="30">
        <f>'4'!AH64</f>
        <v>0.82499999999999996</v>
      </c>
      <c r="AJ224" s="30">
        <f>'4'!AI64</f>
        <v>45</v>
      </c>
      <c r="AK224" s="30">
        <f>'4'!AJ64</f>
        <v>45.825000000000003</v>
      </c>
      <c r="AL224" s="30">
        <f>'4'!AK64</f>
        <v>117.83499999999999</v>
      </c>
      <c r="AM224" s="30">
        <f>'4'!AL64</f>
        <v>123.83499999999999</v>
      </c>
      <c r="AN224" s="30">
        <f>'4'!AM64</f>
        <v>78.009999999999991</v>
      </c>
      <c r="AO224" s="30">
        <f>'4'!AN64</f>
        <v>0</v>
      </c>
      <c r="AP224" s="30">
        <f>'4'!AO64</f>
        <v>0</v>
      </c>
      <c r="AQ224" s="30">
        <f>'4'!AP64</f>
        <v>123.83499999999999</v>
      </c>
      <c r="AR224" s="30">
        <f>'4'!AQ64</f>
        <v>35.39</v>
      </c>
      <c r="AS224" s="30">
        <f>'4'!AR64</f>
        <v>0</v>
      </c>
      <c r="AT224" s="30">
        <f>'4'!AS64</f>
        <v>45.825000000000003</v>
      </c>
      <c r="AU224" s="30">
        <f>'4'!AT64</f>
        <v>107.39999999999999</v>
      </c>
      <c r="AV224" s="30">
        <f>'4'!AU64</f>
        <v>153.22499999999999</v>
      </c>
      <c r="AW224" s="30">
        <f>'4'!AV64</f>
        <v>0</v>
      </c>
      <c r="AX224" s="30">
        <f>'4'!AW64</f>
        <v>30</v>
      </c>
      <c r="AY224" s="30">
        <f>'4'!AX64</f>
        <v>200</v>
      </c>
      <c r="AZ224" s="30">
        <f>'4'!AY64</f>
        <v>0</v>
      </c>
      <c r="BA224" s="30">
        <f>'4'!AZ64</f>
        <v>40</v>
      </c>
      <c r="BB224" s="30">
        <f>'4'!BA64</f>
        <v>15</v>
      </c>
      <c r="BC224" s="30">
        <f>'4'!BB64</f>
        <v>285</v>
      </c>
      <c r="BD224" s="30">
        <f>'4'!BC64</f>
        <v>270.75</v>
      </c>
      <c r="BE224" s="30">
        <f>'4'!BD64</f>
        <v>14</v>
      </c>
      <c r="BF224" s="30">
        <f>'4'!BE64</f>
        <v>15</v>
      </c>
      <c r="BG224" s="30">
        <f>'4'!BF64</f>
        <v>8</v>
      </c>
      <c r="BH224" s="30">
        <f>'4'!BG64</f>
        <v>9</v>
      </c>
      <c r="BI224" s="30">
        <f>'4'!BH64</f>
        <v>1</v>
      </c>
      <c r="BJ224" s="30">
        <f>'4'!BI64</f>
        <v>47</v>
      </c>
      <c r="BK224" s="30">
        <f>'4'!BJ64</f>
        <v>223.75</v>
      </c>
      <c r="BL224" s="30">
        <f>'4'!BK64</f>
        <v>107.39999999999999</v>
      </c>
      <c r="BM224" s="30">
        <f>'4'!BL64</f>
        <v>116.35000000000001</v>
      </c>
    </row>
    <row r="225" spans="1:65">
      <c r="A225" s="78">
        <f>'4'!A65</f>
        <v>42890</v>
      </c>
      <c r="B225" s="82" t="str">
        <f t="shared" si="3"/>
        <v>23:30:00</v>
      </c>
      <c r="C225" s="30" t="str">
        <f>'4'!B65</f>
        <v>23H30</v>
      </c>
      <c r="D225" s="30">
        <f>'4'!C65</f>
        <v>640</v>
      </c>
      <c r="E225" s="30">
        <f>'4'!D65</f>
        <v>334</v>
      </c>
      <c r="F225" s="30">
        <f>'4'!E65</f>
        <v>649</v>
      </c>
      <c r="G225" s="30">
        <f>'4'!F65</f>
        <v>34</v>
      </c>
      <c r="H225" s="30">
        <f>'4'!G65</f>
        <v>0</v>
      </c>
      <c r="I225" s="30">
        <f>'4'!H65</f>
        <v>23</v>
      </c>
      <c r="J225" s="30">
        <f>'4'!I65</f>
        <v>1623</v>
      </c>
      <c r="K225" s="30">
        <f>'4'!J65</f>
        <v>57</v>
      </c>
      <c r="L225" s="30">
        <f>'4'!K65</f>
        <v>365</v>
      </c>
      <c r="M225" s="30">
        <f>'4'!L65</f>
        <v>431</v>
      </c>
      <c r="N225" s="30">
        <f>'4'!M65</f>
        <v>80</v>
      </c>
      <c r="O225" s="30">
        <f>'4'!N65</f>
        <v>0</v>
      </c>
      <c r="P225" s="30">
        <f>'4'!O65</f>
        <v>12</v>
      </c>
      <c r="Q225" s="30">
        <f>'4'!P65</f>
        <v>14</v>
      </c>
      <c r="R225" s="30">
        <f>'4'!Q65</f>
        <v>3</v>
      </c>
      <c r="S225" s="30">
        <f>'4'!R65</f>
        <v>0</v>
      </c>
      <c r="T225" s="30">
        <f>'4'!S65</f>
        <v>876</v>
      </c>
      <c r="U225" s="30">
        <f>'4'!T65</f>
        <v>29</v>
      </c>
      <c r="V225" s="30">
        <f>'4'!U65</f>
        <v>86</v>
      </c>
      <c r="W225" s="30">
        <f>'4'!V65</f>
        <v>5.91</v>
      </c>
      <c r="X225" s="30">
        <f>'4'!W65</f>
        <v>3.5</v>
      </c>
      <c r="Y225" s="30">
        <f>'4'!X65</f>
        <v>8</v>
      </c>
      <c r="Z225" s="30">
        <f>'4'!Y65</f>
        <v>4.5999999999999996</v>
      </c>
      <c r="AA225" s="30">
        <f>'4'!Z65</f>
        <v>6</v>
      </c>
      <c r="AB225" s="30">
        <f>'4'!AA65</f>
        <v>2.5</v>
      </c>
      <c r="AC225" s="30">
        <f>'4'!AB65</f>
        <v>0</v>
      </c>
      <c r="AD225" s="30">
        <f>'4'!AC65</f>
        <v>0</v>
      </c>
      <c r="AE225" s="30">
        <f>'4'!AD65</f>
        <v>0</v>
      </c>
      <c r="AF225" s="30">
        <f>'4'!AE65</f>
        <v>0</v>
      </c>
      <c r="AG225" s="30">
        <f>'4'!AF65</f>
        <v>0</v>
      </c>
      <c r="AH225" s="30">
        <f>'4'!AG65</f>
        <v>0</v>
      </c>
      <c r="AI225" s="30">
        <f>'4'!AH65</f>
        <v>0</v>
      </c>
      <c r="AJ225" s="30">
        <f>'4'!AI65</f>
        <v>45</v>
      </c>
      <c r="AK225" s="30">
        <f>'4'!AJ65</f>
        <v>45</v>
      </c>
      <c r="AL225" s="30">
        <f>'4'!AK65</f>
        <v>110.50999999999999</v>
      </c>
      <c r="AM225" s="30">
        <f>'4'!AL65</f>
        <v>116.50999999999999</v>
      </c>
      <c r="AN225" s="30">
        <f>'4'!AM65</f>
        <v>71.509999999999991</v>
      </c>
      <c r="AO225" s="30">
        <f>'4'!AN65</f>
        <v>0</v>
      </c>
      <c r="AP225" s="30">
        <f>'4'!AO65</f>
        <v>0</v>
      </c>
      <c r="AQ225" s="30">
        <f>'4'!AP65</f>
        <v>116.50999999999999</v>
      </c>
      <c r="AR225" s="30">
        <f>'4'!AQ65</f>
        <v>41.889999999999986</v>
      </c>
      <c r="AS225" s="30">
        <f>'4'!AR65</f>
        <v>0</v>
      </c>
      <c r="AT225" s="30">
        <f>'4'!AS65</f>
        <v>45</v>
      </c>
      <c r="AU225" s="30">
        <f>'4'!AT65</f>
        <v>107.39999999999999</v>
      </c>
      <c r="AV225" s="30">
        <f>'4'!AU65</f>
        <v>152.39999999999998</v>
      </c>
      <c r="AW225" s="30">
        <f>'4'!AV65</f>
        <v>0</v>
      </c>
      <c r="AX225" s="30">
        <f>'4'!AW65</f>
        <v>30</v>
      </c>
      <c r="AY225" s="30">
        <f>'4'!AX65</f>
        <v>200</v>
      </c>
      <c r="AZ225" s="30">
        <f>'4'!AY65</f>
        <v>0</v>
      </c>
      <c r="BA225" s="30">
        <f>'4'!AZ65</f>
        <v>40</v>
      </c>
      <c r="BB225" s="30">
        <f>'4'!BA65</f>
        <v>15</v>
      </c>
      <c r="BC225" s="30">
        <f>'4'!BB65</f>
        <v>285</v>
      </c>
      <c r="BD225" s="30">
        <f>'4'!BC65</f>
        <v>270.75</v>
      </c>
      <c r="BE225" s="30">
        <f>'4'!BD65</f>
        <v>14</v>
      </c>
      <c r="BF225" s="30">
        <f>'4'!BE65</f>
        <v>15</v>
      </c>
      <c r="BG225" s="30">
        <f>'4'!BF65</f>
        <v>8</v>
      </c>
      <c r="BH225" s="30">
        <f>'4'!BG65</f>
        <v>9</v>
      </c>
      <c r="BI225" s="30">
        <f>'4'!BH65</f>
        <v>1</v>
      </c>
      <c r="BJ225" s="30">
        <f>'4'!BI65</f>
        <v>47</v>
      </c>
      <c r="BK225" s="30">
        <f>'4'!BJ65</f>
        <v>223.75</v>
      </c>
      <c r="BL225" s="30">
        <f>'4'!BK65</f>
        <v>107.39999999999999</v>
      </c>
      <c r="BM225" s="30">
        <f>'4'!BL65</f>
        <v>116.35000000000001</v>
      </c>
    </row>
    <row r="226" spans="1:65">
      <c r="A226" s="78">
        <f>'5'!A10</f>
        <v>42891</v>
      </c>
      <c r="B226" s="82" t="str">
        <f t="shared" si="3"/>
        <v>00:00:00</v>
      </c>
      <c r="C226" s="30" t="str">
        <f>'5'!B10</f>
        <v>00H00</v>
      </c>
      <c r="D226" s="30">
        <f>'5'!C10</f>
        <v>618</v>
      </c>
      <c r="E226" s="30">
        <f>'5'!D10</f>
        <v>320</v>
      </c>
      <c r="F226" s="30">
        <f>'5'!E10</f>
        <v>630</v>
      </c>
      <c r="G226" s="30">
        <f>'5'!F10</f>
        <v>33</v>
      </c>
      <c r="H226" s="30">
        <f>'5'!G10</f>
        <v>0</v>
      </c>
      <c r="I226" s="30">
        <f>'5'!H10</f>
        <v>21</v>
      </c>
      <c r="J226" s="30">
        <f>'5'!I10</f>
        <v>1568</v>
      </c>
      <c r="K226" s="30">
        <f>'5'!J10</f>
        <v>54</v>
      </c>
      <c r="L226" s="30">
        <f>'5'!K10</f>
        <v>342</v>
      </c>
      <c r="M226" s="30">
        <f>'5'!L10</f>
        <v>422</v>
      </c>
      <c r="N226" s="30">
        <f>'5'!M10</f>
        <v>80</v>
      </c>
      <c r="O226" s="30">
        <f>'5'!N10</f>
        <v>0</v>
      </c>
      <c r="P226" s="30">
        <f>'5'!O10</f>
        <v>11</v>
      </c>
      <c r="Q226" s="30">
        <f>'5'!P10</f>
        <v>14</v>
      </c>
      <c r="R226" s="30">
        <f>'5'!Q10</f>
        <v>3</v>
      </c>
      <c r="S226" s="30">
        <f>'5'!R10</f>
        <v>0</v>
      </c>
      <c r="T226" s="30">
        <f>'5'!S10</f>
        <v>844</v>
      </c>
      <c r="U226" s="30">
        <f>'5'!T10</f>
        <v>28</v>
      </c>
      <c r="V226" s="30">
        <f>'5'!U10</f>
        <v>82</v>
      </c>
      <c r="W226" s="30">
        <f>'5'!V10</f>
        <v>4.7</v>
      </c>
      <c r="X226" s="30">
        <f>'5'!W10</f>
        <v>3.5</v>
      </c>
      <c r="Y226" s="30">
        <f>'5'!X10</f>
        <v>8</v>
      </c>
      <c r="Z226" s="30">
        <f>'5'!Y10</f>
        <v>4.3</v>
      </c>
      <c r="AA226" s="30">
        <f>'5'!Z10</f>
        <v>6</v>
      </c>
      <c r="AB226" s="30">
        <f>'5'!AA10</f>
        <v>2.2999999999999998</v>
      </c>
      <c r="AC226" s="30">
        <f>'5'!AB10</f>
        <v>0</v>
      </c>
      <c r="AD226" s="30">
        <f>'5'!AC10</f>
        <v>0</v>
      </c>
      <c r="AE226" s="30">
        <f>'5'!AD10</f>
        <v>0</v>
      </c>
      <c r="AF226" s="30">
        <f>'5'!AE10</f>
        <v>0</v>
      </c>
      <c r="AG226" s="30">
        <f>'5'!AF10</f>
        <v>0</v>
      </c>
      <c r="AH226" s="30">
        <f>'5'!AG10</f>
        <v>0</v>
      </c>
      <c r="AI226" s="30">
        <f>'5'!AH10</f>
        <v>0</v>
      </c>
      <c r="AJ226" s="30">
        <f>'5'!AI10</f>
        <v>30</v>
      </c>
      <c r="AK226" s="30">
        <f>'5'!AJ10</f>
        <v>30</v>
      </c>
      <c r="AL226" s="30">
        <f>'5'!AK10</f>
        <v>105</v>
      </c>
      <c r="AM226" s="30">
        <f>'5'!AL10</f>
        <v>110.8</v>
      </c>
      <c r="AN226" s="30">
        <f>'5'!AM10</f>
        <v>80.8</v>
      </c>
      <c r="AO226" s="30">
        <f>'5'!AN10</f>
        <v>0</v>
      </c>
      <c r="AP226" s="30">
        <f>'5'!AO10</f>
        <v>0</v>
      </c>
      <c r="AQ226" s="30">
        <f>'5'!AP10</f>
        <v>110.8</v>
      </c>
      <c r="AR226" s="30">
        <f>'5'!AQ10</f>
        <v>25.560000000000002</v>
      </c>
      <c r="AS226" s="30">
        <f>'5'!AR10</f>
        <v>0</v>
      </c>
      <c r="AT226" s="30">
        <f>'5'!AS10</f>
        <v>30</v>
      </c>
      <c r="AU226" s="30">
        <f>'5'!AT10</f>
        <v>100.56</v>
      </c>
      <c r="AV226" s="30">
        <f>'5'!AU10</f>
        <v>130.56</v>
      </c>
      <c r="AW226" s="30">
        <f>'5'!AV10</f>
        <v>0</v>
      </c>
      <c r="AX226" s="30">
        <f>'5'!AW10</f>
        <v>30</v>
      </c>
      <c r="AY226" s="30">
        <f>'5'!AX10</f>
        <v>200</v>
      </c>
      <c r="AZ226" s="30">
        <f>'5'!AY10</f>
        <v>0</v>
      </c>
      <c r="BA226" s="30">
        <f>'5'!AZ10</f>
        <v>40</v>
      </c>
      <c r="BB226" s="30">
        <f>'5'!BA10</f>
        <v>0</v>
      </c>
      <c r="BC226" s="30">
        <f>'5'!BB10</f>
        <v>270</v>
      </c>
      <c r="BD226" s="30">
        <f>'5'!BC10</f>
        <v>256.5</v>
      </c>
      <c r="BE226" s="30">
        <f>'5'!BD10</f>
        <v>14</v>
      </c>
      <c r="BF226" s="30">
        <f>'5'!BE10</f>
        <v>15</v>
      </c>
      <c r="BG226" s="30">
        <f>'5'!BF10</f>
        <v>8</v>
      </c>
      <c r="BH226" s="30">
        <f>'5'!BG10</f>
        <v>9</v>
      </c>
      <c r="BI226" s="30">
        <f>'5'!BH10</f>
        <v>1</v>
      </c>
      <c r="BJ226" s="30">
        <f>'5'!BI10</f>
        <v>47</v>
      </c>
      <c r="BK226" s="30">
        <f>'5'!BJ10</f>
        <v>209.5</v>
      </c>
      <c r="BL226" s="30">
        <f>'5'!BK10</f>
        <v>100.56</v>
      </c>
      <c r="BM226" s="30">
        <f>'5'!BL10</f>
        <v>108.94</v>
      </c>
    </row>
    <row r="227" spans="1:65">
      <c r="A227" s="78">
        <f>'5'!A11</f>
        <v>42891</v>
      </c>
      <c r="B227" s="82" t="str">
        <f t="shared" si="3"/>
        <v>00:30:00</v>
      </c>
      <c r="C227" s="30" t="str">
        <f>'5'!B11</f>
        <v>00H30</v>
      </c>
      <c r="D227" s="30">
        <f>'5'!C11</f>
        <v>587</v>
      </c>
      <c r="E227" s="30">
        <f>'5'!D11</f>
        <v>321</v>
      </c>
      <c r="F227" s="30">
        <f>'5'!E11</f>
        <v>607</v>
      </c>
      <c r="G227" s="30">
        <f>'5'!F11</f>
        <v>31</v>
      </c>
      <c r="H227" s="30">
        <f>'5'!G11</f>
        <v>0</v>
      </c>
      <c r="I227" s="30">
        <f>'5'!H11</f>
        <v>20</v>
      </c>
      <c r="J227" s="30">
        <f>'5'!I11</f>
        <v>1515</v>
      </c>
      <c r="K227" s="30">
        <f>'5'!J11</f>
        <v>51</v>
      </c>
      <c r="L227" s="30">
        <f>'5'!K11</f>
        <v>340</v>
      </c>
      <c r="M227" s="30">
        <f>'5'!L11</f>
        <v>420</v>
      </c>
      <c r="N227" s="30">
        <f>'5'!M11</f>
        <v>80</v>
      </c>
      <c r="O227" s="30">
        <f>'5'!N11</f>
        <v>0</v>
      </c>
      <c r="P227" s="30">
        <f>'5'!O11</f>
        <v>11</v>
      </c>
      <c r="Q227" s="30">
        <f>'5'!P11</f>
        <v>14</v>
      </c>
      <c r="R227" s="30">
        <f>'5'!Q11</f>
        <v>3</v>
      </c>
      <c r="S227" s="30">
        <f>'5'!R11</f>
        <v>0</v>
      </c>
      <c r="T227" s="30">
        <f>'5'!S11</f>
        <v>840</v>
      </c>
      <c r="U227" s="30">
        <f>'5'!T11</f>
        <v>28</v>
      </c>
      <c r="V227" s="30">
        <f>'5'!U11</f>
        <v>79</v>
      </c>
      <c r="W227" s="30">
        <f>'5'!V11</f>
        <v>4.7</v>
      </c>
      <c r="X227" s="30">
        <f>'5'!W11</f>
        <v>3.5</v>
      </c>
      <c r="Y227" s="30">
        <f>'5'!X11</f>
        <v>7.5</v>
      </c>
      <c r="Z227" s="30">
        <f>'5'!Y11</f>
        <v>4.3</v>
      </c>
      <c r="AA227" s="30">
        <f>'5'!Z11</f>
        <v>6</v>
      </c>
      <c r="AB227" s="30">
        <f>'5'!AA11</f>
        <v>2.2999999999999998</v>
      </c>
      <c r="AC227" s="30">
        <f>'5'!AB11</f>
        <v>0</v>
      </c>
      <c r="AD227" s="30">
        <f>'5'!AC11</f>
        <v>0</v>
      </c>
      <c r="AE227" s="30">
        <f>'5'!AD11</f>
        <v>0</v>
      </c>
      <c r="AF227" s="30">
        <f>'5'!AE11</f>
        <v>0</v>
      </c>
      <c r="AG227" s="30">
        <f>'5'!AF11</f>
        <v>0</v>
      </c>
      <c r="AH227" s="30">
        <f>'5'!AG11</f>
        <v>0</v>
      </c>
      <c r="AI227" s="30">
        <f>'5'!AH11</f>
        <v>0</v>
      </c>
      <c r="AJ227" s="30">
        <f>'5'!AI11</f>
        <v>30</v>
      </c>
      <c r="AK227" s="30">
        <f>'5'!AJ11</f>
        <v>30</v>
      </c>
      <c r="AL227" s="30">
        <f>'5'!AK11</f>
        <v>101.5</v>
      </c>
      <c r="AM227" s="30">
        <f>'5'!AL11</f>
        <v>107.3</v>
      </c>
      <c r="AN227" s="30">
        <f>'5'!AM11</f>
        <v>77.3</v>
      </c>
      <c r="AO227" s="30">
        <f>'5'!AN11</f>
        <v>0</v>
      </c>
      <c r="AP227" s="30">
        <f>'5'!AO11</f>
        <v>0</v>
      </c>
      <c r="AQ227" s="30">
        <f>'5'!AP11</f>
        <v>107.3</v>
      </c>
      <c r="AR227" s="30">
        <f>'5'!AQ11</f>
        <v>29.060000000000002</v>
      </c>
      <c r="AS227" s="30">
        <f>'5'!AR11</f>
        <v>0</v>
      </c>
      <c r="AT227" s="30">
        <f>'5'!AS11</f>
        <v>30</v>
      </c>
      <c r="AU227" s="30">
        <f>'5'!AT11</f>
        <v>100.56</v>
      </c>
      <c r="AV227" s="30">
        <f>'5'!AU11</f>
        <v>130.56</v>
      </c>
      <c r="AW227" s="30">
        <f>'5'!AV11</f>
        <v>0</v>
      </c>
      <c r="AX227" s="30">
        <f>'5'!AW11</f>
        <v>30</v>
      </c>
      <c r="AY227" s="30">
        <f>'5'!AX11</f>
        <v>200</v>
      </c>
      <c r="AZ227" s="30">
        <f>'5'!AY11</f>
        <v>0</v>
      </c>
      <c r="BA227" s="30">
        <f>'5'!AZ11</f>
        <v>40</v>
      </c>
      <c r="BB227" s="30">
        <f>'5'!BA11</f>
        <v>0</v>
      </c>
      <c r="BC227" s="30">
        <f>'5'!BB11</f>
        <v>270</v>
      </c>
      <c r="BD227" s="30">
        <f>'5'!BC11</f>
        <v>256.5</v>
      </c>
      <c r="BE227" s="30">
        <f>'5'!BD11</f>
        <v>14</v>
      </c>
      <c r="BF227" s="30">
        <f>'5'!BE11</f>
        <v>15</v>
      </c>
      <c r="BG227" s="30">
        <f>'5'!BF11</f>
        <v>8</v>
      </c>
      <c r="BH227" s="30">
        <f>'5'!BG11</f>
        <v>9</v>
      </c>
      <c r="BI227" s="30">
        <f>'5'!BH11</f>
        <v>1</v>
      </c>
      <c r="BJ227" s="30">
        <f>'5'!BI11</f>
        <v>47</v>
      </c>
      <c r="BK227" s="30">
        <f>'5'!BJ11</f>
        <v>209.5</v>
      </c>
      <c r="BL227" s="30">
        <f>'5'!BK11</f>
        <v>100.56</v>
      </c>
      <c r="BM227" s="30">
        <f>'5'!BL11</f>
        <v>108.94</v>
      </c>
    </row>
    <row r="228" spans="1:65">
      <c r="A228" s="78">
        <f>'5'!A12</f>
        <v>42891</v>
      </c>
      <c r="B228" s="82" t="str">
        <f t="shared" si="3"/>
        <v>01:00:00</v>
      </c>
      <c r="C228" s="30" t="str">
        <f>'5'!B12</f>
        <v>01H00</v>
      </c>
      <c r="D228" s="30">
        <f>'5'!C12</f>
        <v>582</v>
      </c>
      <c r="E228" s="30">
        <f>'5'!D12</f>
        <v>321</v>
      </c>
      <c r="F228" s="30">
        <f>'5'!E12</f>
        <v>602</v>
      </c>
      <c r="G228" s="30">
        <f>'5'!F12</f>
        <v>31</v>
      </c>
      <c r="H228" s="30">
        <f>'5'!G12</f>
        <v>0</v>
      </c>
      <c r="I228" s="30">
        <f>'5'!H12</f>
        <v>20</v>
      </c>
      <c r="J228" s="30">
        <f>'5'!I12</f>
        <v>1505</v>
      </c>
      <c r="K228" s="30">
        <f>'5'!J12</f>
        <v>51</v>
      </c>
      <c r="L228" s="30">
        <f>'5'!K12</f>
        <v>332</v>
      </c>
      <c r="M228" s="30">
        <f>'5'!L12</f>
        <v>422</v>
      </c>
      <c r="N228" s="30">
        <f>'5'!M12</f>
        <v>70</v>
      </c>
      <c r="O228" s="30">
        <f>'5'!N12</f>
        <v>0</v>
      </c>
      <c r="P228" s="30">
        <f>'5'!O12</f>
        <v>11</v>
      </c>
      <c r="Q228" s="30">
        <f>'5'!P12</f>
        <v>14</v>
      </c>
      <c r="R228" s="30">
        <f>'5'!Q12</f>
        <v>3</v>
      </c>
      <c r="S228" s="30">
        <f>'5'!R12</f>
        <v>0</v>
      </c>
      <c r="T228" s="30">
        <f>'5'!S12</f>
        <v>824</v>
      </c>
      <c r="U228" s="30">
        <f>'5'!T12</f>
        <v>28</v>
      </c>
      <c r="V228" s="30">
        <f>'5'!U12</f>
        <v>79</v>
      </c>
      <c r="W228" s="30">
        <f>'5'!V12</f>
        <v>4.7</v>
      </c>
      <c r="X228" s="30">
        <f>'5'!W12</f>
        <v>3.5</v>
      </c>
      <c r="Y228" s="30">
        <f>'5'!X12</f>
        <v>7.5</v>
      </c>
      <c r="Z228" s="30">
        <f>'5'!Y12</f>
        <v>4</v>
      </c>
      <c r="AA228" s="30">
        <f>'5'!Z12</f>
        <v>5.8</v>
      </c>
      <c r="AB228" s="30">
        <f>'5'!AA12</f>
        <v>2.2999999999999998</v>
      </c>
      <c r="AC228" s="30">
        <f>'5'!AB12</f>
        <v>0</v>
      </c>
      <c r="AD228" s="30">
        <f>'5'!AC12</f>
        <v>0</v>
      </c>
      <c r="AE228" s="30">
        <f>'5'!AD12</f>
        <v>0</v>
      </c>
      <c r="AF228" s="30">
        <f>'5'!AE12</f>
        <v>0</v>
      </c>
      <c r="AG228" s="30">
        <f>'5'!AF12</f>
        <v>0</v>
      </c>
      <c r="AH228" s="30">
        <f>'5'!AG12</f>
        <v>0</v>
      </c>
      <c r="AI228" s="30">
        <f>'5'!AH12</f>
        <v>0</v>
      </c>
      <c r="AJ228" s="30">
        <f>'5'!AI12</f>
        <v>30</v>
      </c>
      <c r="AK228" s="30">
        <f>'5'!AJ12</f>
        <v>30</v>
      </c>
      <c r="AL228" s="30">
        <f>'5'!AK12</f>
        <v>101</v>
      </c>
      <c r="AM228" s="30">
        <f>'5'!AL12</f>
        <v>106.8</v>
      </c>
      <c r="AN228" s="30">
        <f>'5'!AM12</f>
        <v>76.8</v>
      </c>
      <c r="AO228" s="30">
        <f>'5'!AN12</f>
        <v>0</v>
      </c>
      <c r="AP228" s="30">
        <f>'5'!AO12</f>
        <v>0</v>
      </c>
      <c r="AQ228" s="30">
        <f>'5'!AP12</f>
        <v>106.8</v>
      </c>
      <c r="AR228" s="30">
        <f>'5'!AQ12</f>
        <v>29.560000000000002</v>
      </c>
      <c r="AS228" s="30">
        <f>'5'!AR12</f>
        <v>0</v>
      </c>
      <c r="AT228" s="30">
        <f>'5'!AS12</f>
        <v>30</v>
      </c>
      <c r="AU228" s="30">
        <f>'5'!AT12</f>
        <v>100.56</v>
      </c>
      <c r="AV228" s="30">
        <f>'5'!AU12</f>
        <v>130.56</v>
      </c>
      <c r="AW228" s="30">
        <f>'5'!AV12</f>
        <v>0</v>
      </c>
      <c r="AX228" s="30">
        <f>'5'!AW12</f>
        <v>30</v>
      </c>
      <c r="AY228" s="30">
        <f>'5'!AX12</f>
        <v>200</v>
      </c>
      <c r="AZ228" s="30">
        <f>'5'!AY12</f>
        <v>0</v>
      </c>
      <c r="BA228" s="30">
        <f>'5'!AZ12</f>
        <v>40</v>
      </c>
      <c r="BB228" s="30">
        <f>'5'!BA12</f>
        <v>0</v>
      </c>
      <c r="BC228" s="30">
        <f>'5'!BB12</f>
        <v>270</v>
      </c>
      <c r="BD228" s="30">
        <f>'5'!BC12</f>
        <v>256.5</v>
      </c>
      <c r="BE228" s="30">
        <f>'5'!BD12</f>
        <v>14</v>
      </c>
      <c r="BF228" s="30">
        <f>'5'!BE12</f>
        <v>15</v>
      </c>
      <c r="BG228" s="30">
        <f>'5'!BF12</f>
        <v>8</v>
      </c>
      <c r="BH228" s="30">
        <f>'5'!BG12</f>
        <v>9</v>
      </c>
      <c r="BI228" s="30">
        <f>'5'!BH12</f>
        <v>1</v>
      </c>
      <c r="BJ228" s="30">
        <f>'5'!BI12</f>
        <v>47</v>
      </c>
      <c r="BK228" s="30">
        <f>'5'!BJ12</f>
        <v>209.5</v>
      </c>
      <c r="BL228" s="30">
        <f>'5'!BK12</f>
        <v>100.56</v>
      </c>
      <c r="BM228" s="30">
        <f>'5'!BL12</f>
        <v>108.94</v>
      </c>
    </row>
    <row r="229" spans="1:65">
      <c r="A229" s="78">
        <f>'5'!A13</f>
        <v>42891</v>
      </c>
      <c r="B229" s="82" t="str">
        <f t="shared" si="3"/>
        <v>01:30:00</v>
      </c>
      <c r="C229" s="30" t="str">
        <f>'5'!B13</f>
        <v>01H30</v>
      </c>
      <c r="D229" s="30">
        <f>'5'!C13</f>
        <v>578</v>
      </c>
      <c r="E229" s="30">
        <f>'5'!D13</f>
        <v>317</v>
      </c>
      <c r="F229" s="30">
        <f>'5'!E13</f>
        <v>584</v>
      </c>
      <c r="G229" s="30">
        <f>'5'!F13</f>
        <v>30</v>
      </c>
      <c r="H229" s="30">
        <f>'5'!G13</f>
        <v>0</v>
      </c>
      <c r="I229" s="30">
        <f>'5'!H13</f>
        <v>20</v>
      </c>
      <c r="J229" s="30">
        <f>'5'!I13</f>
        <v>1479</v>
      </c>
      <c r="K229" s="30">
        <f>'5'!J13</f>
        <v>50</v>
      </c>
      <c r="L229" s="30">
        <f>'5'!K13</f>
        <v>321</v>
      </c>
      <c r="M229" s="30">
        <f>'5'!L13</f>
        <v>405</v>
      </c>
      <c r="N229" s="30">
        <f>'5'!M13</f>
        <v>90</v>
      </c>
      <c r="O229" s="30">
        <f>'5'!N13</f>
        <v>0</v>
      </c>
      <c r="P229" s="30">
        <f>'5'!O13</f>
        <v>11</v>
      </c>
      <c r="Q229" s="30">
        <f>'5'!P13</f>
        <v>14</v>
      </c>
      <c r="R229" s="30">
        <f>'5'!Q13</f>
        <v>3</v>
      </c>
      <c r="S229" s="30">
        <f>'5'!R13</f>
        <v>0</v>
      </c>
      <c r="T229" s="30">
        <f>'5'!S13</f>
        <v>816</v>
      </c>
      <c r="U229" s="30">
        <f>'5'!T13</f>
        <v>28</v>
      </c>
      <c r="V229" s="30">
        <f>'5'!U13</f>
        <v>78</v>
      </c>
      <c r="W229" s="30">
        <f>'5'!V13</f>
        <v>4.7</v>
      </c>
      <c r="X229" s="30">
        <f>'5'!W13</f>
        <v>3.5</v>
      </c>
      <c r="Y229" s="30">
        <f>'5'!X13</f>
        <v>7.5</v>
      </c>
      <c r="Z229" s="30">
        <f>'5'!Y13</f>
        <v>4</v>
      </c>
      <c r="AA229" s="30">
        <f>'5'!Z13</f>
        <v>5.8</v>
      </c>
      <c r="AB229" s="30">
        <f>'5'!AA13</f>
        <v>2.2999999999999998</v>
      </c>
      <c r="AC229" s="30">
        <f>'5'!AB13</f>
        <v>0</v>
      </c>
      <c r="AD229" s="30">
        <f>'5'!AC13</f>
        <v>0</v>
      </c>
      <c r="AE229" s="30">
        <f>'5'!AD13</f>
        <v>0</v>
      </c>
      <c r="AF229" s="30">
        <f>'5'!AE13</f>
        <v>0</v>
      </c>
      <c r="AG229" s="30">
        <f>'5'!AF13</f>
        <v>0</v>
      </c>
      <c r="AH229" s="30">
        <f>'5'!AG13</f>
        <v>0</v>
      </c>
      <c r="AI229" s="30">
        <f>'5'!AH13</f>
        <v>0</v>
      </c>
      <c r="AJ229" s="30">
        <f>'5'!AI13</f>
        <v>30</v>
      </c>
      <c r="AK229" s="30">
        <f>'5'!AJ13</f>
        <v>30</v>
      </c>
      <c r="AL229" s="30">
        <f>'5'!AK13</f>
        <v>100</v>
      </c>
      <c r="AM229" s="30">
        <f>'5'!AL13</f>
        <v>105.8</v>
      </c>
      <c r="AN229" s="30">
        <f>'5'!AM13</f>
        <v>75.8</v>
      </c>
      <c r="AO229" s="30">
        <f>'5'!AN13</f>
        <v>0</v>
      </c>
      <c r="AP229" s="30">
        <f>'5'!AO13</f>
        <v>0</v>
      </c>
      <c r="AQ229" s="30">
        <f>'5'!AP13</f>
        <v>105.8</v>
      </c>
      <c r="AR229" s="30">
        <f>'5'!AQ13</f>
        <v>30.560000000000002</v>
      </c>
      <c r="AS229" s="30">
        <f>'5'!AR13</f>
        <v>0</v>
      </c>
      <c r="AT229" s="30">
        <f>'5'!AS13</f>
        <v>30</v>
      </c>
      <c r="AU229" s="30">
        <f>'5'!AT13</f>
        <v>100.56</v>
      </c>
      <c r="AV229" s="30">
        <f>'5'!AU13</f>
        <v>130.56</v>
      </c>
      <c r="AW229" s="30">
        <f>'5'!AV13</f>
        <v>0</v>
      </c>
      <c r="AX229" s="30">
        <f>'5'!AW13</f>
        <v>30</v>
      </c>
      <c r="AY229" s="30">
        <f>'5'!AX13</f>
        <v>200</v>
      </c>
      <c r="AZ229" s="30">
        <f>'5'!AY13</f>
        <v>0</v>
      </c>
      <c r="BA229" s="30">
        <f>'5'!AZ13</f>
        <v>40</v>
      </c>
      <c r="BB229" s="30">
        <f>'5'!BA13</f>
        <v>0</v>
      </c>
      <c r="BC229" s="30">
        <f>'5'!BB13</f>
        <v>270</v>
      </c>
      <c r="BD229" s="30">
        <f>'5'!BC13</f>
        <v>256.5</v>
      </c>
      <c r="BE229" s="30">
        <f>'5'!BD13</f>
        <v>14</v>
      </c>
      <c r="BF229" s="30">
        <f>'5'!BE13</f>
        <v>15</v>
      </c>
      <c r="BG229" s="30">
        <f>'5'!BF13</f>
        <v>8</v>
      </c>
      <c r="BH229" s="30">
        <f>'5'!BG13</f>
        <v>9</v>
      </c>
      <c r="BI229" s="30">
        <f>'5'!BH13</f>
        <v>1</v>
      </c>
      <c r="BJ229" s="30">
        <f>'5'!BI13</f>
        <v>47</v>
      </c>
      <c r="BK229" s="30">
        <f>'5'!BJ13</f>
        <v>209.5</v>
      </c>
      <c r="BL229" s="30">
        <f>'5'!BK13</f>
        <v>100.56</v>
      </c>
      <c r="BM229" s="30">
        <f>'5'!BL13</f>
        <v>108.94</v>
      </c>
    </row>
    <row r="230" spans="1:65">
      <c r="A230" s="78">
        <f>'5'!A14</f>
        <v>42891</v>
      </c>
      <c r="B230" s="82" t="str">
        <f t="shared" si="3"/>
        <v>02:00:00</v>
      </c>
      <c r="C230" s="30" t="str">
        <f>'5'!B14</f>
        <v>02H00</v>
      </c>
      <c r="D230" s="30">
        <f>'5'!C14</f>
        <v>573</v>
      </c>
      <c r="E230" s="30">
        <f>'5'!D14</f>
        <v>315</v>
      </c>
      <c r="F230" s="30">
        <f>'5'!E14</f>
        <v>580</v>
      </c>
      <c r="G230" s="30">
        <f>'5'!F14</f>
        <v>30</v>
      </c>
      <c r="H230" s="30">
        <f>'5'!G14</f>
        <v>0</v>
      </c>
      <c r="I230" s="30">
        <f>'5'!H14</f>
        <v>20</v>
      </c>
      <c r="J230" s="30">
        <f>'5'!I14</f>
        <v>1468</v>
      </c>
      <c r="K230" s="30">
        <f>'5'!J14</f>
        <v>50</v>
      </c>
      <c r="L230" s="30">
        <f>'5'!K14</f>
        <v>320</v>
      </c>
      <c r="M230" s="30">
        <f>'5'!L14</f>
        <v>416</v>
      </c>
      <c r="N230" s="30">
        <f>'5'!M14</f>
        <v>90</v>
      </c>
      <c r="O230" s="30">
        <f>'5'!N14</f>
        <v>0</v>
      </c>
      <c r="P230" s="30">
        <f>'5'!O14</f>
        <v>11</v>
      </c>
      <c r="Q230" s="30">
        <f>'5'!P14</f>
        <v>14</v>
      </c>
      <c r="R230" s="30">
        <f>'5'!Q14</f>
        <v>3</v>
      </c>
      <c r="S230" s="30">
        <f>'5'!R14</f>
        <v>0</v>
      </c>
      <c r="T230" s="30">
        <f>'5'!S14</f>
        <v>826</v>
      </c>
      <c r="U230" s="30">
        <f>'5'!T14</f>
        <v>28</v>
      </c>
      <c r="V230" s="30">
        <f>'5'!U14</f>
        <v>78</v>
      </c>
      <c r="W230" s="30">
        <f>'5'!V14</f>
        <v>4.7</v>
      </c>
      <c r="X230" s="30">
        <f>'5'!W14</f>
        <v>3.5</v>
      </c>
      <c r="Y230" s="30">
        <f>'5'!X14</f>
        <v>7.5</v>
      </c>
      <c r="Z230" s="30">
        <f>'5'!Y14</f>
        <v>4</v>
      </c>
      <c r="AA230" s="30">
        <f>'5'!Z14</f>
        <v>5.8</v>
      </c>
      <c r="AB230" s="30">
        <f>'5'!AA14</f>
        <v>2</v>
      </c>
      <c r="AC230" s="30">
        <f>'5'!AB14</f>
        <v>0</v>
      </c>
      <c r="AD230" s="30">
        <f>'5'!AC14</f>
        <v>0</v>
      </c>
      <c r="AE230" s="30">
        <f>'5'!AD14</f>
        <v>0</v>
      </c>
      <c r="AF230" s="30">
        <f>'5'!AE14</f>
        <v>0</v>
      </c>
      <c r="AG230" s="30">
        <f>'5'!AF14</f>
        <v>0</v>
      </c>
      <c r="AH230" s="30">
        <f>'5'!AG14</f>
        <v>0</v>
      </c>
      <c r="AI230" s="30">
        <f>'5'!AH14</f>
        <v>0</v>
      </c>
      <c r="AJ230" s="30">
        <f>'5'!AI14</f>
        <v>30</v>
      </c>
      <c r="AK230" s="30">
        <f>'5'!AJ14</f>
        <v>30</v>
      </c>
      <c r="AL230" s="30">
        <f>'5'!AK14</f>
        <v>100</v>
      </c>
      <c r="AM230" s="30">
        <f>'5'!AL14</f>
        <v>105.5</v>
      </c>
      <c r="AN230" s="30">
        <f>'5'!AM14</f>
        <v>75.5</v>
      </c>
      <c r="AO230" s="30">
        <f>'5'!AN14</f>
        <v>0</v>
      </c>
      <c r="AP230" s="30">
        <f>'5'!AO14</f>
        <v>0</v>
      </c>
      <c r="AQ230" s="30">
        <f>'5'!AP14</f>
        <v>105.5</v>
      </c>
      <c r="AR230" s="30">
        <f>'5'!AQ14</f>
        <v>30.560000000000002</v>
      </c>
      <c r="AS230" s="30">
        <f>'5'!AR14</f>
        <v>0</v>
      </c>
      <c r="AT230" s="30">
        <f>'5'!AS14</f>
        <v>30</v>
      </c>
      <c r="AU230" s="30">
        <f>'5'!AT14</f>
        <v>100.56</v>
      </c>
      <c r="AV230" s="30">
        <f>'5'!AU14</f>
        <v>130.56</v>
      </c>
      <c r="AW230" s="30">
        <f>'5'!AV14</f>
        <v>0</v>
      </c>
      <c r="AX230" s="30">
        <f>'5'!AW14</f>
        <v>30</v>
      </c>
      <c r="AY230" s="30">
        <f>'5'!AX14</f>
        <v>200</v>
      </c>
      <c r="AZ230" s="30">
        <f>'5'!AY14</f>
        <v>0</v>
      </c>
      <c r="BA230" s="30">
        <f>'5'!AZ14</f>
        <v>40</v>
      </c>
      <c r="BB230" s="30">
        <f>'5'!BA14</f>
        <v>0</v>
      </c>
      <c r="BC230" s="30">
        <f>'5'!BB14</f>
        <v>270</v>
      </c>
      <c r="BD230" s="30">
        <f>'5'!BC14</f>
        <v>256.5</v>
      </c>
      <c r="BE230" s="30">
        <f>'5'!BD14</f>
        <v>14</v>
      </c>
      <c r="BF230" s="30">
        <f>'5'!BE14</f>
        <v>15</v>
      </c>
      <c r="BG230" s="30">
        <f>'5'!BF14</f>
        <v>8</v>
      </c>
      <c r="BH230" s="30">
        <f>'5'!BG14</f>
        <v>9</v>
      </c>
      <c r="BI230" s="30">
        <f>'5'!BH14</f>
        <v>1</v>
      </c>
      <c r="BJ230" s="30">
        <f>'5'!BI14</f>
        <v>47</v>
      </c>
      <c r="BK230" s="30">
        <f>'5'!BJ14</f>
        <v>209.5</v>
      </c>
      <c r="BL230" s="30">
        <f>'5'!BK14</f>
        <v>100.56</v>
      </c>
      <c r="BM230" s="30">
        <f>'5'!BL14</f>
        <v>108.94</v>
      </c>
    </row>
    <row r="231" spans="1:65">
      <c r="A231" s="78">
        <f>'5'!A15</f>
        <v>42891</v>
      </c>
      <c r="B231" s="82" t="str">
        <f t="shared" si="3"/>
        <v>02:30:00</v>
      </c>
      <c r="C231" s="30" t="str">
        <f>'5'!B15</f>
        <v>02H30</v>
      </c>
      <c r="D231" s="30">
        <f>'5'!C15</f>
        <v>569</v>
      </c>
      <c r="E231" s="30">
        <f>'5'!D15</f>
        <v>313</v>
      </c>
      <c r="F231" s="30">
        <f>'5'!E15</f>
        <v>573</v>
      </c>
      <c r="G231" s="30">
        <f>'5'!F15</f>
        <v>30</v>
      </c>
      <c r="H231" s="30">
        <f>'5'!G15</f>
        <v>0</v>
      </c>
      <c r="I231" s="30">
        <f>'5'!H15</f>
        <v>20</v>
      </c>
      <c r="J231" s="30">
        <f>'5'!I15</f>
        <v>1455</v>
      </c>
      <c r="K231" s="30">
        <f>'5'!J15</f>
        <v>50</v>
      </c>
      <c r="L231" s="30">
        <f>'5'!K15</f>
        <v>319</v>
      </c>
      <c r="M231" s="30">
        <f>'5'!L15</f>
        <v>420</v>
      </c>
      <c r="N231" s="30">
        <f>'5'!M15</f>
        <v>90</v>
      </c>
      <c r="O231" s="30">
        <f>'5'!N15</f>
        <v>0</v>
      </c>
      <c r="P231" s="30">
        <f>'5'!O15</f>
        <v>11</v>
      </c>
      <c r="Q231" s="30">
        <f>'5'!P15</f>
        <v>14</v>
      </c>
      <c r="R231" s="30">
        <f>'5'!Q15</f>
        <v>3</v>
      </c>
      <c r="S231" s="30">
        <f>'5'!R15</f>
        <v>0</v>
      </c>
      <c r="T231" s="30">
        <f>'5'!S15</f>
        <v>829</v>
      </c>
      <c r="U231" s="30">
        <f>'5'!T15</f>
        <v>28</v>
      </c>
      <c r="V231" s="30">
        <f>'5'!U15</f>
        <v>78</v>
      </c>
      <c r="W231" s="30">
        <f>'5'!V15</f>
        <v>4.7</v>
      </c>
      <c r="X231" s="30">
        <f>'5'!W15</f>
        <v>3.5</v>
      </c>
      <c r="Y231" s="30">
        <f>'5'!X15</f>
        <v>7</v>
      </c>
      <c r="Z231" s="30">
        <f>'5'!Y15</f>
        <v>4</v>
      </c>
      <c r="AA231" s="30">
        <f>'5'!Z15</f>
        <v>5.8</v>
      </c>
      <c r="AB231" s="30">
        <f>'5'!AA15</f>
        <v>2</v>
      </c>
      <c r="AC231" s="30">
        <f>'5'!AB15</f>
        <v>0</v>
      </c>
      <c r="AD231" s="30">
        <f>'5'!AC15</f>
        <v>0</v>
      </c>
      <c r="AE231" s="30">
        <f>'5'!AD15</f>
        <v>0</v>
      </c>
      <c r="AF231" s="30">
        <f>'5'!AE15</f>
        <v>0</v>
      </c>
      <c r="AG231" s="30">
        <f>'5'!AF15</f>
        <v>0</v>
      </c>
      <c r="AH231" s="30">
        <f>'5'!AG15</f>
        <v>0</v>
      </c>
      <c r="AI231" s="30">
        <f>'5'!AH15</f>
        <v>0</v>
      </c>
      <c r="AJ231" s="30">
        <f>'5'!AI15</f>
        <v>30</v>
      </c>
      <c r="AK231" s="30">
        <f>'5'!AJ15</f>
        <v>30</v>
      </c>
      <c r="AL231" s="30">
        <f>'5'!AK15</f>
        <v>99.5</v>
      </c>
      <c r="AM231" s="30">
        <f>'5'!AL15</f>
        <v>105</v>
      </c>
      <c r="AN231" s="30">
        <f>'5'!AM15</f>
        <v>75</v>
      </c>
      <c r="AO231" s="30">
        <f>'5'!AN15</f>
        <v>0</v>
      </c>
      <c r="AP231" s="30">
        <f>'5'!AO15</f>
        <v>0</v>
      </c>
      <c r="AQ231" s="30">
        <f>'5'!AP15</f>
        <v>105</v>
      </c>
      <c r="AR231" s="30">
        <f>'5'!AQ15</f>
        <v>31.060000000000002</v>
      </c>
      <c r="AS231" s="30">
        <f>'5'!AR15</f>
        <v>0</v>
      </c>
      <c r="AT231" s="30">
        <f>'5'!AS15</f>
        <v>30</v>
      </c>
      <c r="AU231" s="30">
        <f>'5'!AT15</f>
        <v>100.56</v>
      </c>
      <c r="AV231" s="30">
        <f>'5'!AU15</f>
        <v>130.56</v>
      </c>
      <c r="AW231" s="30">
        <f>'5'!AV15</f>
        <v>0</v>
      </c>
      <c r="AX231" s="30">
        <f>'5'!AW15</f>
        <v>30</v>
      </c>
      <c r="AY231" s="30">
        <f>'5'!AX15</f>
        <v>200</v>
      </c>
      <c r="AZ231" s="30">
        <f>'5'!AY15</f>
        <v>0</v>
      </c>
      <c r="BA231" s="30">
        <f>'5'!AZ15</f>
        <v>40</v>
      </c>
      <c r="BB231" s="30">
        <f>'5'!BA15</f>
        <v>0</v>
      </c>
      <c r="BC231" s="30">
        <f>'5'!BB15</f>
        <v>270</v>
      </c>
      <c r="BD231" s="30">
        <f>'5'!BC15</f>
        <v>256.5</v>
      </c>
      <c r="BE231" s="30">
        <f>'5'!BD15</f>
        <v>14</v>
      </c>
      <c r="BF231" s="30">
        <f>'5'!BE15</f>
        <v>15</v>
      </c>
      <c r="BG231" s="30">
        <f>'5'!BF15</f>
        <v>8</v>
      </c>
      <c r="BH231" s="30">
        <f>'5'!BG15</f>
        <v>9</v>
      </c>
      <c r="BI231" s="30">
        <f>'5'!BH15</f>
        <v>1</v>
      </c>
      <c r="BJ231" s="30">
        <f>'5'!BI15</f>
        <v>47</v>
      </c>
      <c r="BK231" s="30">
        <f>'5'!BJ15</f>
        <v>209.5</v>
      </c>
      <c r="BL231" s="30">
        <f>'5'!BK15</f>
        <v>100.56</v>
      </c>
      <c r="BM231" s="30">
        <f>'5'!BL15</f>
        <v>108.94</v>
      </c>
    </row>
    <row r="232" spans="1:65">
      <c r="A232" s="78">
        <f>'5'!A16</f>
        <v>42891</v>
      </c>
      <c r="B232" s="82" t="str">
        <f t="shared" si="3"/>
        <v>03:00:00</v>
      </c>
      <c r="C232" s="30" t="str">
        <f>'5'!B16</f>
        <v>03H00</v>
      </c>
      <c r="D232" s="30">
        <f>'5'!C16</f>
        <v>556</v>
      </c>
      <c r="E232" s="30">
        <f>'5'!D16</f>
        <v>309</v>
      </c>
      <c r="F232" s="30">
        <f>'5'!E16</f>
        <v>570</v>
      </c>
      <c r="G232" s="30">
        <f>'5'!F16</f>
        <v>30</v>
      </c>
      <c r="H232" s="30">
        <f>'5'!G16</f>
        <v>0</v>
      </c>
      <c r="I232" s="30">
        <f>'5'!H16</f>
        <v>19</v>
      </c>
      <c r="J232" s="30">
        <f>'5'!I16</f>
        <v>1435</v>
      </c>
      <c r="K232" s="30">
        <f>'5'!J16</f>
        <v>49</v>
      </c>
      <c r="L232" s="30">
        <f>'5'!K16</f>
        <v>316</v>
      </c>
      <c r="M232" s="30">
        <f>'5'!L16</f>
        <v>333</v>
      </c>
      <c r="N232" s="30">
        <f>'5'!M16</f>
        <v>90</v>
      </c>
      <c r="O232" s="30">
        <f>'5'!N16</f>
        <v>0</v>
      </c>
      <c r="P232" s="30">
        <f>'5'!O16</f>
        <v>11</v>
      </c>
      <c r="Q232" s="30">
        <f>'5'!P16</f>
        <v>11</v>
      </c>
      <c r="R232" s="30">
        <f>'5'!Q16</f>
        <v>3</v>
      </c>
      <c r="S232" s="30">
        <f>'5'!R16</f>
        <v>0</v>
      </c>
      <c r="T232" s="30">
        <f>'5'!S16</f>
        <v>739</v>
      </c>
      <c r="U232" s="30">
        <f>'5'!T16</f>
        <v>25</v>
      </c>
      <c r="V232" s="30">
        <f>'5'!U16</f>
        <v>74</v>
      </c>
      <c r="W232" s="30">
        <f>'5'!V16</f>
        <v>4.0999999999999996</v>
      </c>
      <c r="X232" s="30">
        <f>'5'!W16</f>
        <v>3.5</v>
      </c>
      <c r="Y232" s="30">
        <f>'5'!X16</f>
        <v>7</v>
      </c>
      <c r="Z232" s="30">
        <f>'5'!Y16</f>
        <v>4.4000000000000004</v>
      </c>
      <c r="AA232" s="30">
        <f>'5'!Z16</f>
        <v>5.5</v>
      </c>
      <c r="AB232" s="30">
        <f>'5'!AA16</f>
        <v>2</v>
      </c>
      <c r="AC232" s="30">
        <f>'5'!AB16</f>
        <v>0</v>
      </c>
      <c r="AD232" s="30">
        <f>'5'!AC16</f>
        <v>0</v>
      </c>
      <c r="AE232" s="30">
        <f>'5'!AD16</f>
        <v>0</v>
      </c>
      <c r="AF232" s="30">
        <f>'5'!AE16</f>
        <v>0</v>
      </c>
      <c r="AG232" s="30">
        <f>'5'!AF16</f>
        <v>0</v>
      </c>
      <c r="AH232" s="30">
        <f>'5'!AG16</f>
        <v>0</v>
      </c>
      <c r="AI232" s="30">
        <f>'5'!AH16</f>
        <v>0</v>
      </c>
      <c r="AJ232" s="30">
        <f>'5'!AI16</f>
        <v>30</v>
      </c>
      <c r="AK232" s="30">
        <f>'5'!AJ16</f>
        <v>30</v>
      </c>
      <c r="AL232" s="30">
        <f>'5'!AK16</f>
        <v>95</v>
      </c>
      <c r="AM232" s="30">
        <f>'5'!AL16</f>
        <v>100.5</v>
      </c>
      <c r="AN232" s="30">
        <f>'5'!AM16</f>
        <v>70.5</v>
      </c>
      <c r="AO232" s="30">
        <f>'5'!AN16</f>
        <v>0</v>
      </c>
      <c r="AP232" s="30">
        <f>'5'!AO16</f>
        <v>0</v>
      </c>
      <c r="AQ232" s="30">
        <f>'5'!AP16</f>
        <v>100.5</v>
      </c>
      <c r="AR232" s="30">
        <f>'5'!AQ16</f>
        <v>35.56</v>
      </c>
      <c r="AS232" s="30">
        <f>'5'!AR16</f>
        <v>0</v>
      </c>
      <c r="AT232" s="30">
        <f>'5'!AS16</f>
        <v>30</v>
      </c>
      <c r="AU232" s="30">
        <f>'5'!AT16</f>
        <v>100.56</v>
      </c>
      <c r="AV232" s="30">
        <f>'5'!AU16</f>
        <v>130.56</v>
      </c>
      <c r="AW232" s="30">
        <f>'5'!AV16</f>
        <v>0</v>
      </c>
      <c r="AX232" s="30">
        <f>'5'!AW16</f>
        <v>30</v>
      </c>
      <c r="AY232" s="30">
        <f>'5'!AX16</f>
        <v>200</v>
      </c>
      <c r="AZ232" s="30">
        <f>'5'!AY16</f>
        <v>0</v>
      </c>
      <c r="BA232" s="30">
        <f>'5'!AZ16</f>
        <v>40</v>
      </c>
      <c r="BB232" s="30">
        <f>'5'!BA16</f>
        <v>0</v>
      </c>
      <c r="BC232" s="30">
        <f>'5'!BB16</f>
        <v>270</v>
      </c>
      <c r="BD232" s="30">
        <f>'5'!BC16</f>
        <v>256.5</v>
      </c>
      <c r="BE232" s="30">
        <f>'5'!BD16</f>
        <v>14</v>
      </c>
      <c r="BF232" s="30">
        <f>'5'!BE16</f>
        <v>15</v>
      </c>
      <c r="BG232" s="30">
        <f>'5'!BF16</f>
        <v>8</v>
      </c>
      <c r="BH232" s="30">
        <f>'5'!BG16</f>
        <v>9</v>
      </c>
      <c r="BI232" s="30">
        <f>'5'!BH16</f>
        <v>1</v>
      </c>
      <c r="BJ232" s="30">
        <f>'5'!BI16</f>
        <v>47</v>
      </c>
      <c r="BK232" s="30">
        <f>'5'!BJ16</f>
        <v>209.5</v>
      </c>
      <c r="BL232" s="30">
        <f>'5'!BK16</f>
        <v>100.56</v>
      </c>
      <c r="BM232" s="30">
        <f>'5'!BL16</f>
        <v>108.94</v>
      </c>
    </row>
    <row r="233" spans="1:65">
      <c r="A233" s="78">
        <f>'5'!A17</f>
        <v>42891</v>
      </c>
      <c r="B233" s="82" t="str">
        <f t="shared" si="3"/>
        <v>03:30:00</v>
      </c>
      <c r="C233" s="30" t="str">
        <f>'5'!B17</f>
        <v>03H30</v>
      </c>
      <c r="D233" s="30">
        <f>'5'!C17</f>
        <v>547</v>
      </c>
      <c r="E233" s="30">
        <f>'5'!D17</f>
        <v>305</v>
      </c>
      <c r="F233" s="30">
        <f>'5'!E17</f>
        <v>568</v>
      </c>
      <c r="G233" s="30">
        <f>'5'!F17</f>
        <v>29</v>
      </c>
      <c r="H233" s="30">
        <f>'5'!G17</f>
        <v>0</v>
      </c>
      <c r="I233" s="30">
        <f>'5'!H17</f>
        <v>19</v>
      </c>
      <c r="J233" s="30">
        <f>'5'!I17</f>
        <v>1420</v>
      </c>
      <c r="K233" s="30">
        <f>'5'!J17</f>
        <v>48</v>
      </c>
      <c r="L233" s="30">
        <f>'5'!K17</f>
        <v>313</v>
      </c>
      <c r="M233" s="30">
        <f>'5'!L17</f>
        <v>386</v>
      </c>
      <c r="N233" s="30">
        <f>'5'!M17</f>
        <v>80</v>
      </c>
      <c r="O233" s="30">
        <f>'5'!N17</f>
        <v>0</v>
      </c>
      <c r="P233" s="30">
        <f>'5'!O17</f>
        <v>11</v>
      </c>
      <c r="Q233" s="30">
        <f>'5'!P17</f>
        <v>13</v>
      </c>
      <c r="R233" s="30">
        <f>'5'!Q17</f>
        <v>3</v>
      </c>
      <c r="S233" s="30">
        <f>'5'!R17</f>
        <v>0</v>
      </c>
      <c r="T233" s="30">
        <f>'5'!S17</f>
        <v>779</v>
      </c>
      <c r="U233" s="30">
        <f>'5'!T17</f>
        <v>27</v>
      </c>
      <c r="V233" s="30">
        <f>'5'!U17</f>
        <v>75</v>
      </c>
      <c r="W233" s="30">
        <f>'5'!V17</f>
        <v>4.0999999999999996</v>
      </c>
      <c r="X233" s="30">
        <f>'5'!W17</f>
        <v>3.5</v>
      </c>
      <c r="Y233" s="30">
        <f>'5'!X17</f>
        <v>7</v>
      </c>
      <c r="Z233" s="30">
        <f>'5'!Y17</f>
        <v>4.4000000000000004</v>
      </c>
      <c r="AA233" s="30">
        <f>'5'!Z17</f>
        <v>5.5</v>
      </c>
      <c r="AB233" s="30">
        <f>'5'!AA17</f>
        <v>2</v>
      </c>
      <c r="AC233" s="30">
        <f>'5'!AB17</f>
        <v>0</v>
      </c>
      <c r="AD233" s="30">
        <f>'5'!AC17</f>
        <v>0</v>
      </c>
      <c r="AE233" s="30">
        <f>'5'!AD17</f>
        <v>0</v>
      </c>
      <c r="AF233" s="30">
        <f>'5'!AE17</f>
        <v>0</v>
      </c>
      <c r="AG233" s="30">
        <f>'5'!AF17</f>
        <v>0</v>
      </c>
      <c r="AH233" s="30">
        <f>'5'!AG17</f>
        <v>0</v>
      </c>
      <c r="AI233" s="30">
        <f>'5'!AH17</f>
        <v>0</v>
      </c>
      <c r="AJ233" s="30">
        <f>'5'!AI17</f>
        <v>30</v>
      </c>
      <c r="AK233" s="30">
        <f>'5'!AJ17</f>
        <v>30</v>
      </c>
      <c r="AL233" s="30">
        <f>'5'!AK17</f>
        <v>96</v>
      </c>
      <c r="AM233" s="30">
        <f>'5'!AL17</f>
        <v>101.5</v>
      </c>
      <c r="AN233" s="30">
        <f>'5'!AM17</f>
        <v>71.5</v>
      </c>
      <c r="AO233" s="30">
        <f>'5'!AN17</f>
        <v>0</v>
      </c>
      <c r="AP233" s="30">
        <f>'5'!AO17</f>
        <v>0</v>
      </c>
      <c r="AQ233" s="30">
        <f>'5'!AP17</f>
        <v>101.5</v>
      </c>
      <c r="AR233" s="30">
        <f>'5'!AQ17</f>
        <v>34.56</v>
      </c>
      <c r="AS233" s="30">
        <f>'5'!AR17</f>
        <v>0</v>
      </c>
      <c r="AT233" s="30">
        <f>'5'!AS17</f>
        <v>30</v>
      </c>
      <c r="AU233" s="30">
        <f>'5'!AT17</f>
        <v>100.56</v>
      </c>
      <c r="AV233" s="30">
        <f>'5'!AU17</f>
        <v>130.56</v>
      </c>
      <c r="AW233" s="30">
        <f>'5'!AV17</f>
        <v>0</v>
      </c>
      <c r="AX233" s="30">
        <f>'5'!AW17</f>
        <v>30</v>
      </c>
      <c r="AY233" s="30">
        <f>'5'!AX17</f>
        <v>200</v>
      </c>
      <c r="AZ233" s="30">
        <f>'5'!AY17</f>
        <v>0</v>
      </c>
      <c r="BA233" s="30">
        <f>'5'!AZ17</f>
        <v>40</v>
      </c>
      <c r="BB233" s="30">
        <f>'5'!BA17</f>
        <v>0</v>
      </c>
      <c r="BC233" s="30">
        <f>'5'!BB17</f>
        <v>270</v>
      </c>
      <c r="BD233" s="30">
        <f>'5'!BC17</f>
        <v>256.5</v>
      </c>
      <c r="BE233" s="30">
        <f>'5'!BD17</f>
        <v>14</v>
      </c>
      <c r="BF233" s="30">
        <f>'5'!BE17</f>
        <v>15</v>
      </c>
      <c r="BG233" s="30">
        <f>'5'!BF17</f>
        <v>8</v>
      </c>
      <c r="BH233" s="30">
        <f>'5'!BG17</f>
        <v>9</v>
      </c>
      <c r="BI233" s="30">
        <f>'5'!BH17</f>
        <v>1</v>
      </c>
      <c r="BJ233" s="30">
        <f>'5'!BI17</f>
        <v>47</v>
      </c>
      <c r="BK233" s="30">
        <f>'5'!BJ17</f>
        <v>209.5</v>
      </c>
      <c r="BL233" s="30">
        <f>'5'!BK17</f>
        <v>100.56</v>
      </c>
      <c r="BM233" s="30">
        <f>'5'!BL17</f>
        <v>108.94</v>
      </c>
    </row>
    <row r="234" spans="1:65">
      <c r="A234" s="78">
        <f>'5'!A18</f>
        <v>42891</v>
      </c>
      <c r="B234" s="82" t="str">
        <f t="shared" si="3"/>
        <v>04:00:00</v>
      </c>
      <c r="C234" s="30" t="str">
        <f>'5'!B18</f>
        <v>04H00</v>
      </c>
      <c r="D234" s="30">
        <f>'5'!C18</f>
        <v>547</v>
      </c>
      <c r="E234" s="30">
        <f>'5'!D18</f>
        <v>308</v>
      </c>
      <c r="F234" s="30">
        <f>'5'!E18</f>
        <v>566</v>
      </c>
      <c r="G234" s="30">
        <f>'5'!F18</f>
        <v>29</v>
      </c>
      <c r="H234" s="30">
        <f>'5'!G18</f>
        <v>0</v>
      </c>
      <c r="I234" s="30">
        <f>'5'!H18</f>
        <v>19</v>
      </c>
      <c r="J234" s="30">
        <f>'5'!I18</f>
        <v>1421</v>
      </c>
      <c r="K234" s="30">
        <f>'5'!J18</f>
        <v>48</v>
      </c>
      <c r="L234" s="30">
        <f>'5'!K18</f>
        <v>309</v>
      </c>
      <c r="M234" s="30">
        <f>'5'!L18</f>
        <v>393</v>
      </c>
      <c r="N234" s="30">
        <f>'5'!M18</f>
        <v>90</v>
      </c>
      <c r="O234" s="30">
        <f>'5'!N18</f>
        <v>0</v>
      </c>
      <c r="P234" s="30">
        <f>'5'!O18</f>
        <v>10</v>
      </c>
      <c r="Q234" s="30">
        <f>'5'!P18</f>
        <v>13</v>
      </c>
      <c r="R234" s="30">
        <f>'5'!Q18</f>
        <v>3</v>
      </c>
      <c r="S234" s="30">
        <f>'5'!R18</f>
        <v>0</v>
      </c>
      <c r="T234" s="30">
        <f>'5'!S18</f>
        <v>792</v>
      </c>
      <c r="U234" s="30">
        <f>'5'!T18</f>
        <v>26</v>
      </c>
      <c r="V234" s="30">
        <f>'5'!U18</f>
        <v>74</v>
      </c>
      <c r="W234" s="30">
        <f>'5'!V18</f>
        <v>4.0999999999999996</v>
      </c>
      <c r="X234" s="30">
        <f>'5'!W18</f>
        <v>3.5</v>
      </c>
      <c r="Y234" s="30">
        <f>'5'!X18</f>
        <v>7</v>
      </c>
      <c r="Z234" s="30">
        <f>'5'!Y18</f>
        <v>4.5999999999999996</v>
      </c>
      <c r="AA234" s="30">
        <f>'5'!Z18</f>
        <v>5.7</v>
      </c>
      <c r="AB234" s="30">
        <f>'5'!AA18</f>
        <v>2.2999999999999998</v>
      </c>
      <c r="AC234" s="30">
        <f>'5'!AB18</f>
        <v>0</v>
      </c>
      <c r="AD234" s="30">
        <f>'5'!AC18</f>
        <v>0</v>
      </c>
      <c r="AE234" s="30">
        <f>'5'!AD18</f>
        <v>0</v>
      </c>
      <c r="AF234" s="30">
        <f>'5'!AE18</f>
        <v>0</v>
      </c>
      <c r="AG234" s="30">
        <f>'5'!AF18</f>
        <v>0</v>
      </c>
      <c r="AH234" s="30">
        <f>'5'!AG18</f>
        <v>0</v>
      </c>
      <c r="AI234" s="30">
        <f>'5'!AH18</f>
        <v>0</v>
      </c>
      <c r="AJ234" s="30">
        <f>'5'!AI18</f>
        <v>30</v>
      </c>
      <c r="AK234" s="30">
        <f>'5'!AJ18</f>
        <v>30</v>
      </c>
      <c r="AL234" s="30">
        <f>'5'!AK18</f>
        <v>95.399999999999991</v>
      </c>
      <c r="AM234" s="30">
        <f>'5'!AL18</f>
        <v>101.19999999999999</v>
      </c>
      <c r="AN234" s="30">
        <f>'5'!AM18</f>
        <v>71.199999999999989</v>
      </c>
      <c r="AO234" s="30">
        <f>'5'!AN18</f>
        <v>0</v>
      </c>
      <c r="AP234" s="30">
        <f>'5'!AO18</f>
        <v>0</v>
      </c>
      <c r="AQ234" s="30">
        <f>'5'!AP18</f>
        <v>101.19999999999999</v>
      </c>
      <c r="AR234" s="30">
        <f>'5'!AQ18</f>
        <v>35.160000000000011</v>
      </c>
      <c r="AS234" s="30">
        <f>'5'!AR18</f>
        <v>0</v>
      </c>
      <c r="AT234" s="30">
        <f>'5'!AS18</f>
        <v>30</v>
      </c>
      <c r="AU234" s="30">
        <f>'5'!AT18</f>
        <v>100.56</v>
      </c>
      <c r="AV234" s="30">
        <f>'5'!AU18</f>
        <v>130.56</v>
      </c>
      <c r="AW234" s="30">
        <f>'5'!AV18</f>
        <v>0</v>
      </c>
      <c r="AX234" s="30">
        <f>'5'!AW18</f>
        <v>30</v>
      </c>
      <c r="AY234" s="30">
        <f>'5'!AX18</f>
        <v>200</v>
      </c>
      <c r="AZ234" s="30">
        <f>'5'!AY18</f>
        <v>0</v>
      </c>
      <c r="BA234" s="30">
        <f>'5'!AZ18</f>
        <v>40</v>
      </c>
      <c r="BB234" s="30">
        <f>'5'!BA18</f>
        <v>0</v>
      </c>
      <c r="BC234" s="30">
        <f>'5'!BB18</f>
        <v>270</v>
      </c>
      <c r="BD234" s="30">
        <f>'5'!BC18</f>
        <v>256.5</v>
      </c>
      <c r="BE234" s="30">
        <f>'5'!BD18</f>
        <v>14</v>
      </c>
      <c r="BF234" s="30">
        <f>'5'!BE18</f>
        <v>15</v>
      </c>
      <c r="BG234" s="30">
        <f>'5'!BF18</f>
        <v>8</v>
      </c>
      <c r="BH234" s="30">
        <f>'5'!BG18</f>
        <v>9</v>
      </c>
      <c r="BI234" s="30">
        <f>'5'!BH18</f>
        <v>1</v>
      </c>
      <c r="BJ234" s="30">
        <f>'5'!BI18</f>
        <v>47</v>
      </c>
      <c r="BK234" s="30">
        <f>'5'!BJ18</f>
        <v>209.5</v>
      </c>
      <c r="BL234" s="30">
        <f>'5'!BK18</f>
        <v>100.56</v>
      </c>
      <c r="BM234" s="30">
        <f>'5'!BL18</f>
        <v>108.94</v>
      </c>
    </row>
    <row r="235" spans="1:65">
      <c r="A235" s="78">
        <f>'5'!A19</f>
        <v>42891</v>
      </c>
      <c r="B235" s="82" t="str">
        <f t="shared" si="3"/>
        <v>04:30:00</v>
      </c>
      <c r="C235" s="30" t="str">
        <f>'5'!B19</f>
        <v>04H30</v>
      </c>
      <c r="D235" s="30">
        <f>'5'!C19</f>
        <v>547</v>
      </c>
      <c r="E235" s="30">
        <f>'5'!D19</f>
        <v>311</v>
      </c>
      <c r="F235" s="30">
        <f>'5'!E19</f>
        <v>566</v>
      </c>
      <c r="G235" s="30">
        <f>'5'!F19</f>
        <v>29</v>
      </c>
      <c r="H235" s="30">
        <f>'5'!G19</f>
        <v>0</v>
      </c>
      <c r="I235" s="30">
        <f>'5'!H19</f>
        <v>19</v>
      </c>
      <c r="J235" s="30">
        <f>'5'!I19</f>
        <v>1424</v>
      </c>
      <c r="K235" s="30">
        <f>'5'!J19</f>
        <v>48</v>
      </c>
      <c r="L235" s="30">
        <f>'5'!K19</f>
        <v>317</v>
      </c>
      <c r="M235" s="30">
        <f>'5'!L19</f>
        <v>397</v>
      </c>
      <c r="N235" s="30">
        <f>'5'!M19</f>
        <v>90</v>
      </c>
      <c r="O235" s="30">
        <f>'5'!N19</f>
        <v>0</v>
      </c>
      <c r="P235" s="30">
        <f>'5'!O19</f>
        <v>11</v>
      </c>
      <c r="Q235" s="30">
        <f>'5'!P19</f>
        <v>13</v>
      </c>
      <c r="R235" s="30">
        <f>'5'!Q19</f>
        <v>3</v>
      </c>
      <c r="S235" s="30">
        <f>'5'!R19</f>
        <v>0</v>
      </c>
      <c r="T235" s="30">
        <f>'5'!S19</f>
        <v>804</v>
      </c>
      <c r="U235" s="30">
        <f>'5'!T19</f>
        <v>27</v>
      </c>
      <c r="V235" s="30">
        <f>'5'!U19</f>
        <v>75</v>
      </c>
      <c r="W235" s="30">
        <f>'5'!V19</f>
        <v>4.0999999999999996</v>
      </c>
      <c r="X235" s="30">
        <f>'5'!W19</f>
        <v>3.5</v>
      </c>
      <c r="Y235" s="30">
        <f>'5'!X19</f>
        <v>7</v>
      </c>
      <c r="Z235" s="30">
        <f>'5'!Y19</f>
        <v>4.5999999999999996</v>
      </c>
      <c r="AA235" s="30">
        <f>'5'!Z19</f>
        <v>5.7</v>
      </c>
      <c r="AB235" s="30">
        <f>'5'!AA19</f>
        <v>2.2999999999999998</v>
      </c>
      <c r="AC235" s="30">
        <f>'5'!AB19</f>
        <v>0</v>
      </c>
      <c r="AD235" s="30">
        <f>'5'!AC19</f>
        <v>0</v>
      </c>
      <c r="AE235" s="30">
        <f>'5'!AD19</f>
        <v>0</v>
      </c>
      <c r="AF235" s="30">
        <f>'5'!AE19</f>
        <v>0</v>
      </c>
      <c r="AG235" s="30">
        <f>'5'!AF19</f>
        <v>0</v>
      </c>
      <c r="AH235" s="30">
        <f>'5'!AG19</f>
        <v>0</v>
      </c>
      <c r="AI235" s="30">
        <f>'5'!AH19</f>
        <v>0</v>
      </c>
      <c r="AJ235" s="30">
        <f>'5'!AI19</f>
        <v>30</v>
      </c>
      <c r="AK235" s="30">
        <f>'5'!AJ19</f>
        <v>30</v>
      </c>
      <c r="AL235" s="30">
        <f>'5'!AK19</f>
        <v>96.399999999999991</v>
      </c>
      <c r="AM235" s="30">
        <f>'5'!AL19</f>
        <v>102.19999999999999</v>
      </c>
      <c r="AN235" s="30">
        <f>'5'!AM19</f>
        <v>72.199999999999989</v>
      </c>
      <c r="AO235" s="30">
        <f>'5'!AN19</f>
        <v>0</v>
      </c>
      <c r="AP235" s="30">
        <f>'5'!AO19</f>
        <v>0</v>
      </c>
      <c r="AQ235" s="30">
        <f>'5'!AP19</f>
        <v>102.19999999999999</v>
      </c>
      <c r="AR235" s="30">
        <f>'5'!AQ19</f>
        <v>34.160000000000011</v>
      </c>
      <c r="AS235" s="30">
        <f>'5'!AR19</f>
        <v>0</v>
      </c>
      <c r="AT235" s="30">
        <f>'5'!AS19</f>
        <v>30</v>
      </c>
      <c r="AU235" s="30">
        <f>'5'!AT19</f>
        <v>100.56</v>
      </c>
      <c r="AV235" s="30">
        <f>'5'!AU19</f>
        <v>130.56</v>
      </c>
      <c r="AW235" s="30">
        <f>'5'!AV19</f>
        <v>0</v>
      </c>
      <c r="AX235" s="30">
        <f>'5'!AW19</f>
        <v>30</v>
      </c>
      <c r="AY235" s="30">
        <f>'5'!AX19</f>
        <v>200</v>
      </c>
      <c r="AZ235" s="30">
        <f>'5'!AY19</f>
        <v>0</v>
      </c>
      <c r="BA235" s="30">
        <f>'5'!AZ19</f>
        <v>40</v>
      </c>
      <c r="BB235" s="30">
        <f>'5'!BA19</f>
        <v>0</v>
      </c>
      <c r="BC235" s="30">
        <f>'5'!BB19</f>
        <v>270</v>
      </c>
      <c r="BD235" s="30">
        <f>'5'!BC19</f>
        <v>256.5</v>
      </c>
      <c r="BE235" s="30">
        <f>'5'!BD19</f>
        <v>14</v>
      </c>
      <c r="BF235" s="30">
        <f>'5'!BE19</f>
        <v>15</v>
      </c>
      <c r="BG235" s="30">
        <f>'5'!BF19</f>
        <v>8</v>
      </c>
      <c r="BH235" s="30">
        <f>'5'!BG19</f>
        <v>9</v>
      </c>
      <c r="BI235" s="30">
        <f>'5'!BH19</f>
        <v>1</v>
      </c>
      <c r="BJ235" s="30">
        <f>'5'!BI19</f>
        <v>47</v>
      </c>
      <c r="BK235" s="30">
        <f>'5'!BJ19</f>
        <v>209.5</v>
      </c>
      <c r="BL235" s="30">
        <f>'5'!BK19</f>
        <v>100.56</v>
      </c>
      <c r="BM235" s="30">
        <f>'5'!BL19</f>
        <v>108.94</v>
      </c>
    </row>
    <row r="236" spans="1:65">
      <c r="A236" s="78">
        <f>'5'!A20</f>
        <v>42891</v>
      </c>
      <c r="B236" s="82" t="str">
        <f t="shared" si="3"/>
        <v>05:00:00</v>
      </c>
      <c r="C236" s="30" t="str">
        <f>'5'!B20</f>
        <v>05H00</v>
      </c>
      <c r="D236" s="30">
        <f>'5'!C20</f>
        <v>549</v>
      </c>
      <c r="E236" s="30">
        <f>'5'!D20</f>
        <v>314</v>
      </c>
      <c r="F236" s="30">
        <f>'5'!E20</f>
        <v>564</v>
      </c>
      <c r="G236" s="30">
        <f>'5'!F20</f>
        <v>29</v>
      </c>
      <c r="H236" s="30">
        <f>'5'!G20</f>
        <v>0</v>
      </c>
      <c r="I236" s="30">
        <f>'5'!H20</f>
        <v>19</v>
      </c>
      <c r="J236" s="30">
        <f>'5'!I20</f>
        <v>1427</v>
      </c>
      <c r="K236" s="30">
        <f>'5'!J20</f>
        <v>48</v>
      </c>
      <c r="L236" s="30">
        <f>'5'!K20</f>
        <v>328</v>
      </c>
      <c r="M236" s="30">
        <f>'5'!L20</f>
        <v>390</v>
      </c>
      <c r="N236" s="30">
        <f>'5'!M20</f>
        <v>90</v>
      </c>
      <c r="O236" s="30">
        <f>'5'!N20</f>
        <v>0</v>
      </c>
      <c r="P236" s="30">
        <f>'5'!O20</f>
        <v>11</v>
      </c>
      <c r="Q236" s="30">
        <f>'5'!P20</f>
        <v>13</v>
      </c>
      <c r="R236" s="30">
        <f>'5'!Q20</f>
        <v>3</v>
      </c>
      <c r="S236" s="30">
        <f>'5'!R20</f>
        <v>0</v>
      </c>
      <c r="T236" s="30">
        <f>'5'!S20</f>
        <v>808</v>
      </c>
      <c r="U236" s="30">
        <f>'5'!T20</f>
        <v>27</v>
      </c>
      <c r="V236" s="30">
        <f>'5'!U20</f>
        <v>75</v>
      </c>
      <c r="W236" s="30">
        <f>'5'!V20</f>
        <v>4.0999999999999996</v>
      </c>
      <c r="X236" s="30">
        <f>'5'!W20</f>
        <v>3.5</v>
      </c>
      <c r="Y236" s="30">
        <f>'5'!X20</f>
        <v>7</v>
      </c>
      <c r="Z236" s="30">
        <f>'5'!Y20</f>
        <v>4.2</v>
      </c>
      <c r="AA236" s="30">
        <f>'5'!Z20</f>
        <v>5.7</v>
      </c>
      <c r="AB236" s="30">
        <f>'5'!AA20</f>
        <v>2.2999999999999998</v>
      </c>
      <c r="AC236" s="30">
        <f>'5'!AB20</f>
        <v>0</v>
      </c>
      <c r="AD236" s="30">
        <f>'5'!AC20</f>
        <v>0</v>
      </c>
      <c r="AE236" s="30">
        <f>'5'!AD20</f>
        <v>0</v>
      </c>
      <c r="AF236" s="30">
        <f>'5'!AE20</f>
        <v>0</v>
      </c>
      <c r="AG236" s="30">
        <f>'5'!AF20</f>
        <v>0</v>
      </c>
      <c r="AH236" s="30">
        <f>'5'!AG20</f>
        <v>0</v>
      </c>
      <c r="AI236" s="30">
        <f>'5'!AH20</f>
        <v>0</v>
      </c>
      <c r="AJ236" s="30">
        <f>'5'!AI20</f>
        <v>30</v>
      </c>
      <c r="AK236" s="30">
        <f>'5'!AJ20</f>
        <v>30</v>
      </c>
      <c r="AL236" s="30">
        <f>'5'!AK20</f>
        <v>96</v>
      </c>
      <c r="AM236" s="30">
        <f>'5'!AL20</f>
        <v>101.8</v>
      </c>
      <c r="AN236" s="30">
        <f>'5'!AM20</f>
        <v>71.8</v>
      </c>
      <c r="AO236" s="30">
        <f>'5'!AN20</f>
        <v>0</v>
      </c>
      <c r="AP236" s="30">
        <f>'5'!AO20</f>
        <v>0</v>
      </c>
      <c r="AQ236" s="30">
        <f>'5'!AP20</f>
        <v>101.8</v>
      </c>
      <c r="AR236" s="30">
        <f>'5'!AQ20</f>
        <v>34.56</v>
      </c>
      <c r="AS236" s="30">
        <f>'5'!AR20</f>
        <v>0</v>
      </c>
      <c r="AT236" s="30">
        <f>'5'!AS20</f>
        <v>30</v>
      </c>
      <c r="AU236" s="30">
        <f>'5'!AT20</f>
        <v>100.56</v>
      </c>
      <c r="AV236" s="30">
        <f>'5'!AU20</f>
        <v>130.56</v>
      </c>
      <c r="AW236" s="30">
        <f>'5'!AV20</f>
        <v>0</v>
      </c>
      <c r="AX236" s="30">
        <f>'5'!AW20</f>
        <v>30</v>
      </c>
      <c r="AY236" s="30">
        <f>'5'!AX20</f>
        <v>200</v>
      </c>
      <c r="AZ236" s="30">
        <f>'5'!AY20</f>
        <v>0</v>
      </c>
      <c r="BA236" s="30">
        <f>'5'!AZ20</f>
        <v>40</v>
      </c>
      <c r="BB236" s="30">
        <f>'5'!BA20</f>
        <v>0</v>
      </c>
      <c r="BC236" s="30">
        <f>'5'!BB20</f>
        <v>270</v>
      </c>
      <c r="BD236" s="30">
        <f>'5'!BC20</f>
        <v>256.5</v>
      </c>
      <c r="BE236" s="30">
        <f>'5'!BD20</f>
        <v>14</v>
      </c>
      <c r="BF236" s="30">
        <f>'5'!BE20</f>
        <v>15</v>
      </c>
      <c r="BG236" s="30">
        <f>'5'!BF20</f>
        <v>8</v>
      </c>
      <c r="BH236" s="30">
        <f>'5'!BG20</f>
        <v>9</v>
      </c>
      <c r="BI236" s="30">
        <f>'5'!BH20</f>
        <v>1</v>
      </c>
      <c r="BJ236" s="30">
        <f>'5'!BI20</f>
        <v>47</v>
      </c>
      <c r="BK236" s="30">
        <f>'5'!BJ20</f>
        <v>209.5</v>
      </c>
      <c r="BL236" s="30">
        <f>'5'!BK20</f>
        <v>100.56</v>
      </c>
      <c r="BM236" s="30">
        <f>'5'!BL20</f>
        <v>108.94</v>
      </c>
    </row>
    <row r="237" spans="1:65">
      <c r="A237" s="78">
        <f>'5'!A21</f>
        <v>42891</v>
      </c>
      <c r="B237" s="82" t="str">
        <f t="shared" si="3"/>
        <v>05:30:00</v>
      </c>
      <c r="C237" s="30" t="str">
        <f>'5'!B21</f>
        <v>05H30</v>
      </c>
      <c r="D237" s="30">
        <f>'5'!C21</f>
        <v>531</v>
      </c>
      <c r="E237" s="30">
        <f>'5'!D21</f>
        <v>303</v>
      </c>
      <c r="F237" s="30">
        <f>'5'!E21</f>
        <v>561</v>
      </c>
      <c r="G237" s="30">
        <f>'5'!F21</f>
        <v>29</v>
      </c>
      <c r="H237" s="30">
        <f>'5'!G21</f>
        <v>0</v>
      </c>
      <c r="I237" s="30">
        <f>'5'!H21</f>
        <v>19</v>
      </c>
      <c r="J237" s="30">
        <f>'5'!I21</f>
        <v>1395</v>
      </c>
      <c r="K237" s="30">
        <f>'5'!J21</f>
        <v>48</v>
      </c>
      <c r="L237" s="30">
        <f>'5'!K21</f>
        <v>326</v>
      </c>
      <c r="M237" s="30">
        <f>'5'!L21</f>
        <v>380</v>
      </c>
      <c r="N237" s="30">
        <f>'5'!M21</f>
        <v>90</v>
      </c>
      <c r="O237" s="30">
        <f>'5'!N21</f>
        <v>0</v>
      </c>
      <c r="P237" s="30">
        <f>'5'!O21</f>
        <v>10</v>
      </c>
      <c r="Q237" s="30">
        <f>'5'!P21</f>
        <v>12</v>
      </c>
      <c r="R237" s="30">
        <f>'5'!Q21</f>
        <v>3</v>
      </c>
      <c r="S237" s="30">
        <f>'5'!R21</f>
        <v>0</v>
      </c>
      <c r="T237" s="30">
        <f>'5'!S21</f>
        <v>796</v>
      </c>
      <c r="U237" s="30">
        <f>'5'!T21</f>
        <v>25</v>
      </c>
      <c r="V237" s="30">
        <f>'5'!U21</f>
        <v>73</v>
      </c>
      <c r="W237" s="30">
        <f>'5'!V21</f>
        <v>4.0999999999999996</v>
      </c>
      <c r="X237" s="30">
        <f>'5'!W21</f>
        <v>3.5</v>
      </c>
      <c r="Y237" s="30">
        <f>'5'!X21</f>
        <v>6.2</v>
      </c>
      <c r="Z237" s="30">
        <f>'5'!Y21</f>
        <v>4.2</v>
      </c>
      <c r="AA237" s="30">
        <f>'5'!Z21</f>
        <v>5.7</v>
      </c>
      <c r="AB237" s="30">
        <f>'5'!AA21</f>
        <v>2.2999999999999998</v>
      </c>
      <c r="AC237" s="30">
        <f>'5'!AB21</f>
        <v>0</v>
      </c>
      <c r="AD237" s="30">
        <f>'5'!AC21</f>
        <v>0</v>
      </c>
      <c r="AE237" s="30">
        <f>'5'!AD21</f>
        <v>0</v>
      </c>
      <c r="AF237" s="30">
        <f>'5'!AE21</f>
        <v>0</v>
      </c>
      <c r="AG237" s="30">
        <f>'5'!AF21</f>
        <v>0</v>
      </c>
      <c r="AH237" s="30">
        <f>'5'!AG21</f>
        <v>0</v>
      </c>
      <c r="AI237" s="30">
        <f>'5'!AH21</f>
        <v>0</v>
      </c>
      <c r="AJ237" s="30">
        <f>'5'!AI21</f>
        <v>30</v>
      </c>
      <c r="AK237" s="30">
        <f>'5'!AJ21</f>
        <v>30</v>
      </c>
      <c r="AL237" s="30">
        <f>'5'!AK21</f>
        <v>93.2</v>
      </c>
      <c r="AM237" s="30">
        <f>'5'!AL21</f>
        <v>99</v>
      </c>
      <c r="AN237" s="30">
        <f>'5'!AM21</f>
        <v>69</v>
      </c>
      <c r="AO237" s="30">
        <f>'5'!AN21</f>
        <v>0</v>
      </c>
      <c r="AP237" s="30">
        <f>'5'!AO21</f>
        <v>0</v>
      </c>
      <c r="AQ237" s="30">
        <f>'5'!AP21</f>
        <v>99</v>
      </c>
      <c r="AR237" s="30">
        <f>'5'!AQ21</f>
        <v>37.36</v>
      </c>
      <c r="AS237" s="30">
        <f>'5'!AR21</f>
        <v>0</v>
      </c>
      <c r="AT237" s="30">
        <f>'5'!AS21</f>
        <v>30</v>
      </c>
      <c r="AU237" s="30">
        <f>'5'!AT21</f>
        <v>100.56</v>
      </c>
      <c r="AV237" s="30">
        <f>'5'!AU21</f>
        <v>130.56</v>
      </c>
      <c r="AW237" s="30">
        <f>'5'!AV21</f>
        <v>0</v>
      </c>
      <c r="AX237" s="30">
        <f>'5'!AW21</f>
        <v>30</v>
      </c>
      <c r="AY237" s="30">
        <f>'5'!AX21</f>
        <v>200</v>
      </c>
      <c r="AZ237" s="30">
        <f>'5'!AY21</f>
        <v>0</v>
      </c>
      <c r="BA237" s="30">
        <f>'5'!AZ21</f>
        <v>40</v>
      </c>
      <c r="BB237" s="30">
        <f>'5'!BA21</f>
        <v>0</v>
      </c>
      <c r="BC237" s="30">
        <f>'5'!BB21</f>
        <v>270</v>
      </c>
      <c r="BD237" s="30">
        <f>'5'!BC21</f>
        <v>256.5</v>
      </c>
      <c r="BE237" s="30">
        <f>'5'!BD21</f>
        <v>14</v>
      </c>
      <c r="BF237" s="30">
        <f>'5'!BE21</f>
        <v>15</v>
      </c>
      <c r="BG237" s="30">
        <f>'5'!BF21</f>
        <v>8</v>
      </c>
      <c r="BH237" s="30">
        <f>'5'!BG21</f>
        <v>9</v>
      </c>
      <c r="BI237" s="30">
        <f>'5'!BH21</f>
        <v>1</v>
      </c>
      <c r="BJ237" s="30">
        <f>'5'!BI21</f>
        <v>47</v>
      </c>
      <c r="BK237" s="30">
        <f>'5'!BJ21</f>
        <v>209.5</v>
      </c>
      <c r="BL237" s="30">
        <f>'5'!BK21</f>
        <v>100.56</v>
      </c>
      <c r="BM237" s="30">
        <f>'5'!BL21</f>
        <v>108.94</v>
      </c>
    </row>
    <row r="238" spans="1:65">
      <c r="A238" s="78">
        <f>'5'!A22</f>
        <v>42891</v>
      </c>
      <c r="B238" s="82" t="str">
        <f t="shared" si="3"/>
        <v>06:00:00</v>
      </c>
      <c r="C238" s="30" t="str">
        <f>'5'!B22</f>
        <v>06H00</v>
      </c>
      <c r="D238" s="30">
        <f>'5'!C22</f>
        <v>490</v>
      </c>
      <c r="E238" s="30">
        <f>'5'!D22</f>
        <v>277</v>
      </c>
      <c r="F238" s="30">
        <f>'5'!E22</f>
        <v>506</v>
      </c>
      <c r="G238" s="30">
        <f>'5'!F22</f>
        <v>26</v>
      </c>
      <c r="H238" s="30">
        <f>'5'!G22</f>
        <v>0</v>
      </c>
      <c r="I238" s="30">
        <f>'5'!H22</f>
        <v>17</v>
      </c>
      <c r="J238" s="30">
        <f>'5'!I22</f>
        <v>1273</v>
      </c>
      <c r="K238" s="30">
        <f>'5'!J22</f>
        <v>43</v>
      </c>
      <c r="L238" s="30">
        <f>'5'!K22</f>
        <v>290</v>
      </c>
      <c r="M238" s="30">
        <f>'5'!L22</f>
        <v>371</v>
      </c>
      <c r="N238" s="30">
        <f>'5'!M22</f>
        <v>90</v>
      </c>
      <c r="O238" s="30">
        <f>'5'!N22</f>
        <v>0</v>
      </c>
      <c r="P238" s="30">
        <f>'5'!O22</f>
        <v>10</v>
      </c>
      <c r="Q238" s="30">
        <f>'5'!P22</f>
        <v>12</v>
      </c>
      <c r="R238" s="30">
        <f>'5'!Q22</f>
        <v>3</v>
      </c>
      <c r="S238" s="30">
        <f>'5'!R22</f>
        <v>0</v>
      </c>
      <c r="T238" s="30">
        <f>'5'!S22</f>
        <v>751</v>
      </c>
      <c r="U238" s="30">
        <f>'5'!T22</f>
        <v>25</v>
      </c>
      <c r="V238" s="30">
        <f>'5'!U22</f>
        <v>68</v>
      </c>
      <c r="W238" s="30">
        <f>'5'!V22</f>
        <v>3.5</v>
      </c>
      <c r="X238" s="30">
        <f>'5'!W22</f>
        <v>3.5</v>
      </c>
      <c r="Y238" s="30">
        <f>'5'!X22</f>
        <v>6.2</v>
      </c>
      <c r="Z238" s="30">
        <f>'5'!Y22</f>
        <v>3.1</v>
      </c>
      <c r="AA238" s="30">
        <f>'5'!Z22</f>
        <v>4.5999999999999996</v>
      </c>
      <c r="AB238" s="30">
        <f>'5'!AA22</f>
        <v>1.8</v>
      </c>
      <c r="AC238" s="30">
        <f>'5'!AB22</f>
        <v>0</v>
      </c>
      <c r="AD238" s="30">
        <f>'5'!AC22</f>
        <v>0</v>
      </c>
      <c r="AE238" s="30">
        <f>'5'!AD22</f>
        <v>0</v>
      </c>
      <c r="AF238" s="30">
        <f>'5'!AE22</f>
        <v>0</v>
      </c>
      <c r="AG238" s="30">
        <f>'5'!AF22</f>
        <v>0</v>
      </c>
      <c r="AH238" s="30">
        <f>'5'!AG22</f>
        <v>0</v>
      </c>
      <c r="AI238" s="30">
        <f>'5'!AH22</f>
        <v>0</v>
      </c>
      <c r="AJ238" s="30">
        <f>'5'!AI22</f>
        <v>30</v>
      </c>
      <c r="AK238" s="30">
        <f>'5'!AJ22</f>
        <v>30</v>
      </c>
      <c r="AL238" s="30">
        <f>'5'!AK22</f>
        <v>85.399999999999991</v>
      </c>
      <c r="AM238" s="30">
        <f>'5'!AL22</f>
        <v>90.699999999999989</v>
      </c>
      <c r="AN238" s="30">
        <f>'5'!AM22</f>
        <v>60.699999999999989</v>
      </c>
      <c r="AO238" s="30">
        <f>'5'!AN22</f>
        <v>0</v>
      </c>
      <c r="AP238" s="30">
        <f>'5'!AO22</f>
        <v>0</v>
      </c>
      <c r="AQ238" s="30">
        <f>'5'!AP22</f>
        <v>90.699999999999989</v>
      </c>
      <c r="AR238" s="30">
        <f>'5'!AQ22</f>
        <v>45.160000000000011</v>
      </c>
      <c r="AS238" s="30">
        <f>'5'!AR22</f>
        <v>0</v>
      </c>
      <c r="AT238" s="30">
        <f>'5'!AS22</f>
        <v>30</v>
      </c>
      <c r="AU238" s="30">
        <f>'5'!AT22</f>
        <v>100.56</v>
      </c>
      <c r="AV238" s="30">
        <f>'5'!AU22</f>
        <v>130.56</v>
      </c>
      <c r="AW238" s="30">
        <f>'5'!AV22</f>
        <v>0</v>
      </c>
      <c r="AX238" s="30">
        <f>'5'!AW22</f>
        <v>30</v>
      </c>
      <c r="AY238" s="30">
        <f>'5'!AX22</f>
        <v>200</v>
      </c>
      <c r="AZ238" s="30">
        <f>'5'!AY22</f>
        <v>0</v>
      </c>
      <c r="BA238" s="30">
        <f>'5'!AZ22</f>
        <v>40</v>
      </c>
      <c r="BB238" s="30">
        <f>'5'!BA22</f>
        <v>0</v>
      </c>
      <c r="BC238" s="30">
        <f>'5'!BB22</f>
        <v>270</v>
      </c>
      <c r="BD238" s="30">
        <f>'5'!BC22</f>
        <v>256.5</v>
      </c>
      <c r="BE238" s="30">
        <f>'5'!BD22</f>
        <v>14</v>
      </c>
      <c r="BF238" s="30">
        <f>'5'!BE22</f>
        <v>15</v>
      </c>
      <c r="BG238" s="30">
        <f>'5'!BF22</f>
        <v>8</v>
      </c>
      <c r="BH238" s="30">
        <f>'5'!BG22</f>
        <v>9</v>
      </c>
      <c r="BI238" s="30">
        <f>'5'!BH22</f>
        <v>1</v>
      </c>
      <c r="BJ238" s="30">
        <f>'5'!BI22</f>
        <v>47</v>
      </c>
      <c r="BK238" s="30">
        <f>'5'!BJ22</f>
        <v>209.5</v>
      </c>
      <c r="BL238" s="30">
        <f>'5'!BK22</f>
        <v>100.56</v>
      </c>
      <c r="BM238" s="30">
        <f>'5'!BL22</f>
        <v>108.94</v>
      </c>
    </row>
    <row r="239" spans="1:65">
      <c r="A239" s="78">
        <f>'5'!A23</f>
        <v>42891</v>
      </c>
      <c r="B239" s="82" t="str">
        <f t="shared" si="3"/>
        <v>06:30:00</v>
      </c>
      <c r="C239" s="30" t="str">
        <f>'5'!B23</f>
        <v>06H30</v>
      </c>
      <c r="D239" s="30">
        <f>'5'!C23</f>
        <v>481</v>
      </c>
      <c r="E239" s="30">
        <f>'5'!D23</f>
        <v>341</v>
      </c>
      <c r="F239" s="30">
        <f>'5'!E23</f>
        <v>451</v>
      </c>
      <c r="G239" s="30">
        <f>'5'!F23</f>
        <v>28</v>
      </c>
      <c r="H239" s="30">
        <f>'5'!G23</f>
        <v>0</v>
      </c>
      <c r="I239" s="30">
        <f>'5'!H23</f>
        <v>15</v>
      </c>
      <c r="J239" s="30">
        <f>'5'!I23</f>
        <v>1273</v>
      </c>
      <c r="K239" s="30">
        <f>'5'!J23</f>
        <v>43</v>
      </c>
      <c r="L239" s="30">
        <f>'5'!K23</f>
        <v>291</v>
      </c>
      <c r="M239" s="30">
        <f>'5'!L23</f>
        <v>367</v>
      </c>
      <c r="N239" s="30">
        <f>'5'!M23</f>
        <v>90</v>
      </c>
      <c r="O239" s="30">
        <f>'5'!N23</f>
        <v>0</v>
      </c>
      <c r="P239" s="30">
        <f>'5'!O23</f>
        <v>10</v>
      </c>
      <c r="Q239" s="30">
        <f>'5'!P23</f>
        <v>12</v>
      </c>
      <c r="R239" s="30">
        <f>'5'!Q23</f>
        <v>3</v>
      </c>
      <c r="S239" s="30">
        <f>'5'!R23</f>
        <v>0</v>
      </c>
      <c r="T239" s="30">
        <f>'5'!S23</f>
        <v>748</v>
      </c>
      <c r="U239" s="30">
        <f>'5'!T23</f>
        <v>25</v>
      </c>
      <c r="V239" s="30">
        <f>'5'!U23</f>
        <v>68</v>
      </c>
      <c r="W239" s="30">
        <f>'5'!V23</f>
        <v>3.5</v>
      </c>
      <c r="X239" s="30">
        <f>'5'!W23</f>
        <v>3.5</v>
      </c>
      <c r="Y239" s="30">
        <f>'5'!X23</f>
        <v>5.5</v>
      </c>
      <c r="Z239" s="30">
        <f>'5'!Y23</f>
        <v>3.1</v>
      </c>
      <c r="AA239" s="30">
        <f>'5'!Z23</f>
        <v>4.5999999999999996</v>
      </c>
      <c r="AB239" s="30">
        <f>'5'!AA23</f>
        <v>1.8</v>
      </c>
      <c r="AC239" s="30">
        <f>'5'!AB23</f>
        <v>0</v>
      </c>
      <c r="AD239" s="30">
        <f>'5'!AC23</f>
        <v>0</v>
      </c>
      <c r="AE239" s="30">
        <f>'5'!AD23</f>
        <v>0</v>
      </c>
      <c r="AF239" s="30">
        <f>'5'!AE23</f>
        <v>0</v>
      </c>
      <c r="AG239" s="30">
        <f>'5'!AF23</f>
        <v>0</v>
      </c>
      <c r="AH239" s="30">
        <f>'5'!AG23</f>
        <v>0</v>
      </c>
      <c r="AI239" s="30">
        <f>'5'!AH23</f>
        <v>0</v>
      </c>
      <c r="AJ239" s="30">
        <f>'5'!AI23</f>
        <v>30</v>
      </c>
      <c r="AK239" s="30">
        <f>'5'!AJ23</f>
        <v>30</v>
      </c>
      <c r="AL239" s="30">
        <f>'5'!AK23</f>
        <v>84.699999999999989</v>
      </c>
      <c r="AM239" s="30">
        <f>'5'!AL23</f>
        <v>89.999999999999986</v>
      </c>
      <c r="AN239" s="30">
        <f>'5'!AM23</f>
        <v>59.999999999999986</v>
      </c>
      <c r="AO239" s="30">
        <f>'5'!AN23</f>
        <v>0</v>
      </c>
      <c r="AP239" s="30">
        <f>'5'!AO23</f>
        <v>0</v>
      </c>
      <c r="AQ239" s="30">
        <f>'5'!AP23</f>
        <v>89.999999999999986</v>
      </c>
      <c r="AR239" s="30">
        <f>'5'!AQ23</f>
        <v>50.420000000000016</v>
      </c>
      <c r="AS239" s="30">
        <f>'5'!AR23</f>
        <v>0</v>
      </c>
      <c r="AT239" s="30">
        <f>'5'!AS23</f>
        <v>30</v>
      </c>
      <c r="AU239" s="30">
        <f>'5'!AT23</f>
        <v>105.11999999999999</v>
      </c>
      <c r="AV239" s="30">
        <f>'5'!AU23</f>
        <v>135.12</v>
      </c>
      <c r="AW239" s="30">
        <f>'5'!AV23</f>
        <v>0</v>
      </c>
      <c r="AX239" s="30">
        <f>'5'!AW23</f>
        <v>40</v>
      </c>
      <c r="AY239" s="30">
        <f>'5'!AX23</f>
        <v>200</v>
      </c>
      <c r="AZ239" s="30">
        <f>'5'!AY23</f>
        <v>0</v>
      </c>
      <c r="BA239" s="30">
        <f>'5'!AZ23</f>
        <v>40</v>
      </c>
      <c r="BB239" s="30">
        <f>'5'!BA23</f>
        <v>0</v>
      </c>
      <c r="BC239" s="30">
        <f>'5'!BB23</f>
        <v>280</v>
      </c>
      <c r="BD239" s="30">
        <f>'5'!BC23</f>
        <v>266</v>
      </c>
      <c r="BE239" s="30">
        <f>'5'!BD23</f>
        <v>14</v>
      </c>
      <c r="BF239" s="30">
        <f>'5'!BE23</f>
        <v>15</v>
      </c>
      <c r="BG239" s="30">
        <f>'5'!BF23</f>
        <v>8</v>
      </c>
      <c r="BH239" s="30">
        <f>'5'!BG23</f>
        <v>9</v>
      </c>
      <c r="BI239" s="30">
        <f>'5'!BH23</f>
        <v>1</v>
      </c>
      <c r="BJ239" s="30">
        <f>'5'!BI23</f>
        <v>47</v>
      </c>
      <c r="BK239" s="30">
        <f>'5'!BJ23</f>
        <v>219</v>
      </c>
      <c r="BL239" s="30">
        <f>'5'!BK23</f>
        <v>105.11999999999999</v>
      </c>
      <c r="BM239" s="30">
        <f>'5'!BL23</f>
        <v>113.88000000000001</v>
      </c>
    </row>
    <row r="240" spans="1:65">
      <c r="A240" s="78">
        <f>'5'!A24</f>
        <v>42891</v>
      </c>
      <c r="B240" s="82" t="str">
        <f t="shared" si="3"/>
        <v>07:00:00</v>
      </c>
      <c r="C240" s="30" t="str">
        <f>'5'!B24</f>
        <v>07H00</v>
      </c>
      <c r="D240" s="30">
        <f>'5'!C24</f>
        <v>490</v>
      </c>
      <c r="E240" s="30">
        <f>'5'!D24</f>
        <v>343</v>
      </c>
      <c r="F240" s="30">
        <f>'5'!E24</f>
        <v>456</v>
      </c>
      <c r="G240" s="30">
        <f>'5'!F24</f>
        <v>28</v>
      </c>
      <c r="H240" s="30">
        <f>'5'!G24</f>
        <v>0</v>
      </c>
      <c r="I240" s="30">
        <f>'5'!H24</f>
        <v>15</v>
      </c>
      <c r="J240" s="30">
        <f>'5'!I24</f>
        <v>1289</v>
      </c>
      <c r="K240" s="30">
        <f>'5'!J24</f>
        <v>43</v>
      </c>
      <c r="L240" s="30">
        <f>'5'!K24</f>
        <v>309</v>
      </c>
      <c r="M240" s="30">
        <f>'5'!L24</f>
        <v>370</v>
      </c>
      <c r="N240" s="30">
        <f>'5'!M24</f>
        <v>90</v>
      </c>
      <c r="O240" s="30">
        <f>'5'!N24</f>
        <v>0</v>
      </c>
      <c r="P240" s="30">
        <f>'5'!O24</f>
        <v>10</v>
      </c>
      <c r="Q240" s="30">
        <f>'5'!P24</f>
        <v>12</v>
      </c>
      <c r="R240" s="30">
        <f>'5'!Q24</f>
        <v>3</v>
      </c>
      <c r="S240" s="30">
        <f>'5'!R24</f>
        <v>0</v>
      </c>
      <c r="T240" s="30">
        <f>'5'!S24</f>
        <v>769</v>
      </c>
      <c r="U240" s="30">
        <f>'5'!T24</f>
        <v>25</v>
      </c>
      <c r="V240" s="30">
        <f>'5'!U24</f>
        <v>68</v>
      </c>
      <c r="W240" s="30">
        <f>'5'!V24</f>
        <v>3.5</v>
      </c>
      <c r="X240" s="30">
        <f>'5'!W24</f>
        <v>3.5</v>
      </c>
      <c r="Y240" s="30">
        <f>'5'!X24</f>
        <v>5.5</v>
      </c>
      <c r="Z240" s="30">
        <f>'5'!Y24</f>
        <v>2.7</v>
      </c>
      <c r="AA240" s="30">
        <f>'5'!Z24</f>
        <v>4.3</v>
      </c>
      <c r="AB240" s="30">
        <f>'5'!AA24</f>
        <v>1.8</v>
      </c>
      <c r="AC240" s="30">
        <f>'5'!AB24</f>
        <v>0</v>
      </c>
      <c r="AD240" s="30">
        <f>'5'!AC24</f>
        <v>0</v>
      </c>
      <c r="AE240" s="30">
        <f>'5'!AD24</f>
        <v>0</v>
      </c>
      <c r="AF240" s="30">
        <f>'5'!AE24</f>
        <v>0</v>
      </c>
      <c r="AG240" s="30">
        <f>'5'!AF24</f>
        <v>0</v>
      </c>
      <c r="AH240" s="30">
        <f>'5'!AG24</f>
        <v>0</v>
      </c>
      <c r="AI240" s="30">
        <f>'5'!AH24</f>
        <v>0</v>
      </c>
      <c r="AJ240" s="30">
        <f>'5'!AI24</f>
        <v>30</v>
      </c>
      <c r="AK240" s="30">
        <f>'5'!AJ24</f>
        <v>30</v>
      </c>
      <c r="AL240" s="30">
        <f>'5'!AK24</f>
        <v>84</v>
      </c>
      <c r="AM240" s="30">
        <f>'5'!AL24</f>
        <v>89.3</v>
      </c>
      <c r="AN240" s="30">
        <f>'5'!AM24</f>
        <v>59.3</v>
      </c>
      <c r="AO240" s="30">
        <f>'5'!AN24</f>
        <v>0</v>
      </c>
      <c r="AP240" s="30">
        <f>'5'!AO24</f>
        <v>0</v>
      </c>
      <c r="AQ240" s="30">
        <f>'5'!AP24</f>
        <v>89.3</v>
      </c>
      <c r="AR240" s="30">
        <f>'5'!AQ24</f>
        <v>51.120000000000005</v>
      </c>
      <c r="AS240" s="30">
        <f>'5'!AR24</f>
        <v>0</v>
      </c>
      <c r="AT240" s="30">
        <f>'5'!AS24</f>
        <v>30</v>
      </c>
      <c r="AU240" s="30">
        <f>'5'!AT24</f>
        <v>105.11999999999999</v>
      </c>
      <c r="AV240" s="30">
        <f>'5'!AU24</f>
        <v>135.12</v>
      </c>
      <c r="AW240" s="30">
        <f>'5'!AV24</f>
        <v>0</v>
      </c>
      <c r="AX240" s="30">
        <f>'5'!AW24</f>
        <v>40</v>
      </c>
      <c r="AY240" s="30">
        <f>'5'!AX24</f>
        <v>200</v>
      </c>
      <c r="AZ240" s="30">
        <f>'5'!AY24</f>
        <v>0</v>
      </c>
      <c r="BA240" s="30">
        <f>'5'!AZ24</f>
        <v>40</v>
      </c>
      <c r="BB240" s="30">
        <f>'5'!BA24</f>
        <v>0</v>
      </c>
      <c r="BC240" s="30">
        <f>'5'!BB24</f>
        <v>280</v>
      </c>
      <c r="BD240" s="30">
        <f>'5'!BC24</f>
        <v>266</v>
      </c>
      <c r="BE240" s="30">
        <f>'5'!BD24</f>
        <v>14</v>
      </c>
      <c r="BF240" s="30">
        <f>'5'!BE24</f>
        <v>15</v>
      </c>
      <c r="BG240" s="30">
        <f>'5'!BF24</f>
        <v>8</v>
      </c>
      <c r="BH240" s="30">
        <f>'5'!BG24</f>
        <v>9</v>
      </c>
      <c r="BI240" s="30">
        <f>'5'!BH24</f>
        <v>1</v>
      </c>
      <c r="BJ240" s="30">
        <f>'5'!BI24</f>
        <v>47</v>
      </c>
      <c r="BK240" s="30">
        <f>'5'!BJ24</f>
        <v>219</v>
      </c>
      <c r="BL240" s="30">
        <f>'5'!BK24</f>
        <v>105.11999999999999</v>
      </c>
      <c r="BM240" s="30">
        <f>'5'!BL24</f>
        <v>113.88000000000001</v>
      </c>
    </row>
    <row r="241" spans="1:65">
      <c r="A241" s="78">
        <f>'5'!A25</f>
        <v>42891</v>
      </c>
      <c r="B241" s="82" t="str">
        <f t="shared" si="3"/>
        <v>07:30:00</v>
      </c>
      <c r="C241" s="30" t="str">
        <f>'5'!B25</f>
        <v>07H30</v>
      </c>
      <c r="D241" s="30">
        <f>'5'!C25</f>
        <v>505</v>
      </c>
      <c r="E241" s="30">
        <f>'5'!D25</f>
        <v>360</v>
      </c>
      <c r="F241" s="30">
        <f>'5'!E25</f>
        <v>463</v>
      </c>
      <c r="G241" s="30">
        <f>'5'!F25</f>
        <v>29</v>
      </c>
      <c r="H241" s="30">
        <f>'5'!G25</f>
        <v>0</v>
      </c>
      <c r="I241" s="30">
        <f>'5'!H25</f>
        <v>15</v>
      </c>
      <c r="J241" s="30">
        <f>'5'!I25</f>
        <v>1328</v>
      </c>
      <c r="K241" s="30">
        <f>'5'!J25</f>
        <v>44</v>
      </c>
      <c r="L241" s="30">
        <f>'5'!K25</f>
        <v>311</v>
      </c>
      <c r="M241" s="30">
        <f>'5'!L25</f>
        <v>375</v>
      </c>
      <c r="N241" s="30">
        <f>'5'!M25</f>
        <v>80</v>
      </c>
      <c r="O241" s="30">
        <f>'5'!N25</f>
        <v>0</v>
      </c>
      <c r="P241" s="30">
        <f>'5'!O25</f>
        <v>11</v>
      </c>
      <c r="Q241" s="30">
        <f>'5'!P25</f>
        <v>12</v>
      </c>
      <c r="R241" s="30">
        <f>'5'!Q25</f>
        <v>3</v>
      </c>
      <c r="S241" s="30">
        <f>'5'!R25</f>
        <v>0</v>
      </c>
      <c r="T241" s="30">
        <f>'5'!S25</f>
        <v>766</v>
      </c>
      <c r="U241" s="30">
        <f>'5'!T25</f>
        <v>26</v>
      </c>
      <c r="V241" s="30">
        <f>'5'!U25</f>
        <v>70</v>
      </c>
      <c r="W241" s="30">
        <f>'5'!V25</f>
        <v>3.5</v>
      </c>
      <c r="X241" s="30">
        <f>'5'!W25</f>
        <v>3.5</v>
      </c>
      <c r="Y241" s="30">
        <f>'5'!X25</f>
        <v>5.5</v>
      </c>
      <c r="Z241" s="30">
        <f>'5'!Y25</f>
        <v>2.7</v>
      </c>
      <c r="AA241" s="30">
        <f>'5'!Z25</f>
        <v>4.3</v>
      </c>
      <c r="AB241" s="30">
        <f>'5'!AA25</f>
        <v>1.8</v>
      </c>
      <c r="AC241" s="30">
        <f>'5'!AB25</f>
        <v>0</v>
      </c>
      <c r="AD241" s="30">
        <f>'5'!AC25</f>
        <v>0</v>
      </c>
      <c r="AE241" s="30">
        <f>'5'!AD25</f>
        <v>0</v>
      </c>
      <c r="AF241" s="30">
        <f>'5'!AE25</f>
        <v>0</v>
      </c>
      <c r="AG241" s="30">
        <f>'5'!AF25</f>
        <v>0</v>
      </c>
      <c r="AH241" s="30">
        <f>'5'!AG25</f>
        <v>0</v>
      </c>
      <c r="AI241" s="30">
        <f>'5'!AH25</f>
        <v>0</v>
      </c>
      <c r="AJ241" s="30">
        <f>'5'!AI25</f>
        <v>30</v>
      </c>
      <c r="AK241" s="30">
        <f>'5'!AJ25</f>
        <v>30</v>
      </c>
      <c r="AL241" s="30">
        <f>'5'!AK25</f>
        <v>86</v>
      </c>
      <c r="AM241" s="30">
        <f>'5'!AL25</f>
        <v>91.3</v>
      </c>
      <c r="AN241" s="30">
        <f>'5'!AM25</f>
        <v>61.3</v>
      </c>
      <c r="AO241" s="30">
        <f>'5'!AN25</f>
        <v>0</v>
      </c>
      <c r="AP241" s="30">
        <f>'5'!AO25</f>
        <v>0</v>
      </c>
      <c r="AQ241" s="30">
        <f>'5'!AP25</f>
        <v>91.3</v>
      </c>
      <c r="AR241" s="30">
        <f>'5'!AQ25</f>
        <v>49.120000000000005</v>
      </c>
      <c r="AS241" s="30">
        <f>'5'!AR25</f>
        <v>0</v>
      </c>
      <c r="AT241" s="30">
        <f>'5'!AS25</f>
        <v>30</v>
      </c>
      <c r="AU241" s="30">
        <f>'5'!AT25</f>
        <v>105.11999999999999</v>
      </c>
      <c r="AV241" s="30">
        <f>'5'!AU25</f>
        <v>135.12</v>
      </c>
      <c r="AW241" s="30">
        <f>'5'!AV25</f>
        <v>0</v>
      </c>
      <c r="AX241" s="30">
        <f>'5'!AW25</f>
        <v>40</v>
      </c>
      <c r="AY241" s="30">
        <f>'5'!AX25</f>
        <v>200</v>
      </c>
      <c r="AZ241" s="30">
        <f>'5'!AY25</f>
        <v>0</v>
      </c>
      <c r="BA241" s="30">
        <f>'5'!AZ25</f>
        <v>40</v>
      </c>
      <c r="BB241" s="30">
        <f>'5'!BA25</f>
        <v>0</v>
      </c>
      <c r="BC241" s="30">
        <f>'5'!BB25</f>
        <v>280</v>
      </c>
      <c r="BD241" s="30">
        <f>'5'!BC25</f>
        <v>266</v>
      </c>
      <c r="BE241" s="30">
        <f>'5'!BD25</f>
        <v>14</v>
      </c>
      <c r="BF241" s="30">
        <f>'5'!BE25</f>
        <v>15</v>
      </c>
      <c r="BG241" s="30">
        <f>'5'!BF25</f>
        <v>8</v>
      </c>
      <c r="BH241" s="30">
        <f>'5'!BG25</f>
        <v>9</v>
      </c>
      <c r="BI241" s="30">
        <f>'5'!BH25</f>
        <v>1</v>
      </c>
      <c r="BJ241" s="30">
        <f>'5'!BI25</f>
        <v>47</v>
      </c>
      <c r="BK241" s="30">
        <f>'5'!BJ25</f>
        <v>219</v>
      </c>
      <c r="BL241" s="30">
        <f>'5'!BK25</f>
        <v>105.11999999999999</v>
      </c>
      <c r="BM241" s="30">
        <f>'5'!BL25</f>
        <v>113.88000000000001</v>
      </c>
    </row>
    <row r="242" spans="1:65">
      <c r="A242" s="78">
        <f>'5'!A26</f>
        <v>42891</v>
      </c>
      <c r="B242" s="82" t="str">
        <f t="shared" si="3"/>
        <v>08:00:00</v>
      </c>
      <c r="C242" s="30" t="str">
        <f>'5'!B26</f>
        <v>08H00</v>
      </c>
      <c r="D242" s="30">
        <f>'5'!C26</f>
        <v>518</v>
      </c>
      <c r="E242" s="30">
        <f>'5'!D26</f>
        <v>370</v>
      </c>
      <c r="F242" s="30">
        <f>'5'!E26</f>
        <v>489</v>
      </c>
      <c r="G242" s="30">
        <f>'5'!F26</f>
        <v>30</v>
      </c>
      <c r="H242" s="30">
        <f>'5'!G26</f>
        <v>0</v>
      </c>
      <c r="I242" s="30">
        <f>'5'!H26</f>
        <v>16</v>
      </c>
      <c r="J242" s="30">
        <f>'5'!I26</f>
        <v>1377</v>
      </c>
      <c r="K242" s="30">
        <f>'5'!J26</f>
        <v>46</v>
      </c>
      <c r="L242" s="30">
        <f>'5'!K26</f>
        <v>319</v>
      </c>
      <c r="M242" s="30">
        <f>'5'!L26</f>
        <v>393</v>
      </c>
      <c r="N242" s="30">
        <f>'5'!M26</f>
        <v>130</v>
      </c>
      <c r="O242" s="30">
        <f>'5'!N26</f>
        <v>0</v>
      </c>
      <c r="P242" s="30">
        <f>'5'!O26</f>
        <v>11</v>
      </c>
      <c r="Q242" s="30">
        <f>'5'!P26</f>
        <v>13</v>
      </c>
      <c r="R242" s="30">
        <f>'5'!Q26</f>
        <v>4</v>
      </c>
      <c r="S242" s="30">
        <f>'5'!R26</f>
        <v>0</v>
      </c>
      <c r="T242" s="30">
        <f>'5'!S26</f>
        <v>842</v>
      </c>
      <c r="U242" s="30">
        <f>'5'!T26</f>
        <v>28</v>
      </c>
      <c r="V242" s="30">
        <f>'5'!U26</f>
        <v>74</v>
      </c>
      <c r="W242" s="30">
        <f>'5'!V26</f>
        <v>3.5</v>
      </c>
      <c r="X242" s="30">
        <f>'5'!W26</f>
        <v>3.5</v>
      </c>
      <c r="Y242" s="30">
        <f>'5'!X26</f>
        <v>5.5</v>
      </c>
      <c r="Z242" s="30">
        <f>'5'!Y26</f>
        <v>2.7</v>
      </c>
      <c r="AA242" s="30">
        <f>'5'!Z26</f>
        <v>4.4000000000000004</v>
      </c>
      <c r="AB242" s="30">
        <f>'5'!AA26</f>
        <v>1.8</v>
      </c>
      <c r="AC242" s="30">
        <f>'5'!AB26</f>
        <v>0</v>
      </c>
      <c r="AD242" s="30">
        <f>'5'!AC26</f>
        <v>0</v>
      </c>
      <c r="AE242" s="30">
        <f>'5'!AD26</f>
        <v>0</v>
      </c>
      <c r="AF242" s="30">
        <f>'5'!AE26</f>
        <v>0</v>
      </c>
      <c r="AG242" s="30">
        <f>'5'!AF26</f>
        <v>0</v>
      </c>
      <c r="AH242" s="30">
        <f>'5'!AG26</f>
        <v>0</v>
      </c>
      <c r="AI242" s="30">
        <f>'5'!AH26</f>
        <v>0</v>
      </c>
      <c r="AJ242" s="30">
        <f>'5'!AI26</f>
        <v>30</v>
      </c>
      <c r="AK242" s="30">
        <f>'5'!AJ26</f>
        <v>30</v>
      </c>
      <c r="AL242" s="30">
        <f>'5'!AK26</f>
        <v>90.100000000000009</v>
      </c>
      <c r="AM242" s="30">
        <f>'5'!AL26</f>
        <v>95.4</v>
      </c>
      <c r="AN242" s="30">
        <f>'5'!AM26</f>
        <v>65.400000000000006</v>
      </c>
      <c r="AO242" s="30">
        <f>'5'!AN26</f>
        <v>0</v>
      </c>
      <c r="AP242" s="30">
        <f>'5'!AO26</f>
        <v>0</v>
      </c>
      <c r="AQ242" s="30">
        <f>'5'!AP26</f>
        <v>95.4</v>
      </c>
      <c r="AR242" s="30">
        <f>'5'!AQ26</f>
        <v>45.019999999999996</v>
      </c>
      <c r="AS242" s="30">
        <f>'5'!AR26</f>
        <v>0</v>
      </c>
      <c r="AT242" s="30">
        <f>'5'!AS26</f>
        <v>30</v>
      </c>
      <c r="AU242" s="30">
        <f>'5'!AT26</f>
        <v>105.11999999999999</v>
      </c>
      <c r="AV242" s="30">
        <f>'5'!AU26</f>
        <v>135.12</v>
      </c>
      <c r="AW242" s="30">
        <f>'5'!AV26</f>
        <v>0</v>
      </c>
      <c r="AX242" s="30">
        <f>'5'!AW26</f>
        <v>40</v>
      </c>
      <c r="AY242" s="30">
        <f>'5'!AX26</f>
        <v>200</v>
      </c>
      <c r="AZ242" s="30">
        <f>'5'!AY26</f>
        <v>0</v>
      </c>
      <c r="BA242" s="30">
        <f>'5'!AZ26</f>
        <v>40</v>
      </c>
      <c r="BB242" s="30">
        <f>'5'!BA26</f>
        <v>0</v>
      </c>
      <c r="BC242" s="30">
        <f>'5'!BB26</f>
        <v>280</v>
      </c>
      <c r="BD242" s="30">
        <f>'5'!BC26</f>
        <v>266</v>
      </c>
      <c r="BE242" s="30">
        <f>'5'!BD26</f>
        <v>14</v>
      </c>
      <c r="BF242" s="30">
        <f>'5'!BE26</f>
        <v>15</v>
      </c>
      <c r="BG242" s="30">
        <f>'5'!BF26</f>
        <v>8</v>
      </c>
      <c r="BH242" s="30">
        <f>'5'!BG26</f>
        <v>9</v>
      </c>
      <c r="BI242" s="30">
        <f>'5'!BH26</f>
        <v>1</v>
      </c>
      <c r="BJ242" s="30">
        <f>'5'!BI26</f>
        <v>47</v>
      </c>
      <c r="BK242" s="30">
        <f>'5'!BJ26</f>
        <v>219</v>
      </c>
      <c r="BL242" s="30">
        <f>'5'!BK26</f>
        <v>105.11999999999999</v>
      </c>
      <c r="BM242" s="30">
        <f>'5'!BL26</f>
        <v>113.88000000000001</v>
      </c>
    </row>
    <row r="243" spans="1:65">
      <c r="A243" s="78">
        <f>'5'!A27</f>
        <v>42891</v>
      </c>
      <c r="B243" s="82" t="str">
        <f t="shared" si="3"/>
        <v>08:30:00</v>
      </c>
      <c r="C243" s="30" t="str">
        <f>'5'!B27</f>
        <v>08H30</v>
      </c>
      <c r="D243" s="30">
        <f>'5'!C27</f>
        <v>538</v>
      </c>
      <c r="E243" s="30">
        <f>'5'!D27</f>
        <v>378</v>
      </c>
      <c r="F243" s="30">
        <f>'5'!E27</f>
        <v>492</v>
      </c>
      <c r="G243" s="30">
        <f>'5'!F27</f>
        <v>31</v>
      </c>
      <c r="H243" s="30">
        <f>'5'!G27</f>
        <v>0</v>
      </c>
      <c r="I243" s="30">
        <f>'5'!H27</f>
        <v>16</v>
      </c>
      <c r="J243" s="30">
        <f>'5'!I27</f>
        <v>1408</v>
      </c>
      <c r="K243" s="30">
        <f>'5'!J27</f>
        <v>47</v>
      </c>
      <c r="L243" s="30">
        <f>'5'!K27</f>
        <v>322</v>
      </c>
      <c r="M243" s="30">
        <f>'5'!L27</f>
        <v>401</v>
      </c>
      <c r="N243" s="30">
        <f>'5'!M27</f>
        <v>150</v>
      </c>
      <c r="O243" s="30">
        <f>'5'!N27</f>
        <v>0</v>
      </c>
      <c r="P243" s="30">
        <f>'5'!O27</f>
        <v>11</v>
      </c>
      <c r="Q243" s="30">
        <f>'5'!P27</f>
        <v>13</v>
      </c>
      <c r="R243" s="30">
        <f>'5'!Q27</f>
        <v>5</v>
      </c>
      <c r="S243" s="30">
        <f>'5'!R27</f>
        <v>0</v>
      </c>
      <c r="T243" s="30">
        <f>'5'!S27</f>
        <v>873</v>
      </c>
      <c r="U243" s="30">
        <f>'5'!T27</f>
        <v>29</v>
      </c>
      <c r="V243" s="30">
        <f>'5'!U27</f>
        <v>76</v>
      </c>
      <c r="W243" s="30">
        <f>'5'!V27</f>
        <v>3.5</v>
      </c>
      <c r="X243" s="30">
        <f>'5'!W27</f>
        <v>3.5</v>
      </c>
      <c r="Y243" s="30">
        <f>'5'!X27</f>
        <v>5.5</v>
      </c>
      <c r="Z243" s="30">
        <f>'5'!Y27</f>
        <v>2.7</v>
      </c>
      <c r="AA243" s="30">
        <f>'5'!Z27</f>
        <v>4.4000000000000004</v>
      </c>
      <c r="AB243" s="30">
        <f>'5'!AA27</f>
        <v>1.8</v>
      </c>
      <c r="AC243" s="30">
        <f>'5'!AB27</f>
        <v>0</v>
      </c>
      <c r="AD243" s="30">
        <f>'5'!AC27</f>
        <v>0</v>
      </c>
      <c r="AE243" s="30">
        <f>'5'!AD27</f>
        <v>0</v>
      </c>
      <c r="AF243" s="30">
        <f>'5'!AE27</f>
        <v>0</v>
      </c>
      <c r="AG243" s="30">
        <f>'5'!AF27</f>
        <v>0</v>
      </c>
      <c r="AH243" s="30">
        <f>'5'!AG27</f>
        <v>0</v>
      </c>
      <c r="AI243" s="30">
        <f>'5'!AH27</f>
        <v>0</v>
      </c>
      <c r="AJ243" s="30">
        <f>'5'!AI27</f>
        <v>30</v>
      </c>
      <c r="AK243" s="30">
        <f>'5'!AJ27</f>
        <v>30</v>
      </c>
      <c r="AL243" s="30">
        <f>'5'!AK27</f>
        <v>92.100000000000009</v>
      </c>
      <c r="AM243" s="30">
        <f>'5'!AL27</f>
        <v>97.4</v>
      </c>
      <c r="AN243" s="30">
        <f>'5'!AM27</f>
        <v>67.400000000000006</v>
      </c>
      <c r="AO243" s="30">
        <f>'5'!AN27</f>
        <v>0</v>
      </c>
      <c r="AP243" s="30">
        <f>'5'!AO27</f>
        <v>0</v>
      </c>
      <c r="AQ243" s="30">
        <f>'5'!AP27</f>
        <v>97.4</v>
      </c>
      <c r="AR243" s="30">
        <f>'5'!AQ27</f>
        <v>43.019999999999996</v>
      </c>
      <c r="AS243" s="30">
        <f>'5'!AR27</f>
        <v>0</v>
      </c>
      <c r="AT243" s="30">
        <f>'5'!AS27</f>
        <v>30</v>
      </c>
      <c r="AU243" s="30">
        <f>'5'!AT27</f>
        <v>105.11999999999999</v>
      </c>
      <c r="AV243" s="30">
        <f>'5'!AU27</f>
        <v>135.12</v>
      </c>
      <c r="AW243" s="30">
        <f>'5'!AV27</f>
        <v>0</v>
      </c>
      <c r="AX243" s="30">
        <f>'5'!AW27</f>
        <v>40</v>
      </c>
      <c r="AY243" s="30">
        <f>'5'!AX27</f>
        <v>200</v>
      </c>
      <c r="AZ243" s="30">
        <f>'5'!AY27</f>
        <v>0</v>
      </c>
      <c r="BA243" s="30">
        <f>'5'!AZ27</f>
        <v>40</v>
      </c>
      <c r="BB243" s="30">
        <f>'5'!BA27</f>
        <v>0</v>
      </c>
      <c r="BC243" s="30">
        <f>'5'!BB27</f>
        <v>280</v>
      </c>
      <c r="BD243" s="30">
        <f>'5'!BC27</f>
        <v>266</v>
      </c>
      <c r="BE243" s="30">
        <f>'5'!BD27</f>
        <v>14</v>
      </c>
      <c r="BF243" s="30">
        <f>'5'!BE27</f>
        <v>15</v>
      </c>
      <c r="BG243" s="30">
        <f>'5'!BF27</f>
        <v>8</v>
      </c>
      <c r="BH243" s="30">
        <f>'5'!BG27</f>
        <v>9</v>
      </c>
      <c r="BI243" s="30">
        <f>'5'!BH27</f>
        <v>1</v>
      </c>
      <c r="BJ243" s="30">
        <f>'5'!BI27</f>
        <v>47</v>
      </c>
      <c r="BK243" s="30">
        <f>'5'!BJ27</f>
        <v>219</v>
      </c>
      <c r="BL243" s="30">
        <f>'5'!BK27</f>
        <v>105.11999999999999</v>
      </c>
      <c r="BM243" s="30">
        <f>'5'!BL27</f>
        <v>113.88000000000001</v>
      </c>
    </row>
    <row r="244" spans="1:65">
      <c r="A244" s="78">
        <f>'5'!A28</f>
        <v>42891</v>
      </c>
      <c r="B244" s="82" t="str">
        <f t="shared" si="3"/>
        <v>09:00:00</v>
      </c>
      <c r="C244" s="30" t="str">
        <f>'5'!B28</f>
        <v>09H00</v>
      </c>
      <c r="D244" s="30">
        <f>'5'!C28</f>
        <v>543</v>
      </c>
      <c r="E244" s="30">
        <f>'5'!D28</f>
        <v>388</v>
      </c>
      <c r="F244" s="30">
        <f>'5'!E28</f>
        <v>515</v>
      </c>
      <c r="G244" s="30">
        <f>'5'!F28</f>
        <v>32</v>
      </c>
      <c r="H244" s="30">
        <f>'5'!G28</f>
        <v>0</v>
      </c>
      <c r="I244" s="30">
        <f>'5'!H28</f>
        <v>17</v>
      </c>
      <c r="J244" s="30">
        <f>'5'!I28</f>
        <v>1446</v>
      </c>
      <c r="K244" s="30">
        <f>'5'!J28</f>
        <v>49</v>
      </c>
      <c r="L244" s="30">
        <f>'5'!K28</f>
        <v>328</v>
      </c>
      <c r="M244" s="30">
        <f>'5'!L28</f>
        <v>405</v>
      </c>
      <c r="N244" s="30">
        <f>'5'!M28</f>
        <v>80</v>
      </c>
      <c r="O244" s="30">
        <f>'5'!N28</f>
        <v>0</v>
      </c>
      <c r="P244" s="30">
        <f>'5'!O28</f>
        <v>11</v>
      </c>
      <c r="Q244" s="30">
        <f>'5'!P28</f>
        <v>13</v>
      </c>
      <c r="R244" s="30">
        <f>'5'!Q28</f>
        <v>3</v>
      </c>
      <c r="S244" s="30">
        <f>'5'!R28</f>
        <v>0</v>
      </c>
      <c r="T244" s="30">
        <f>'5'!S28</f>
        <v>813</v>
      </c>
      <c r="U244" s="30">
        <f>'5'!T28</f>
        <v>27</v>
      </c>
      <c r="V244" s="30">
        <f>'5'!U28</f>
        <v>76</v>
      </c>
      <c r="W244" s="30">
        <f>'5'!V28</f>
        <v>4.0999999999999996</v>
      </c>
      <c r="X244" s="30">
        <f>'5'!W28</f>
        <v>3.5</v>
      </c>
      <c r="Y244" s="30">
        <f>'5'!X28</f>
        <v>6</v>
      </c>
      <c r="Z244" s="30">
        <f>'5'!Y28</f>
        <v>2.9</v>
      </c>
      <c r="AA244" s="30">
        <f>'5'!Z28</f>
        <v>4.9000000000000004</v>
      </c>
      <c r="AB244" s="30">
        <f>'5'!AA28</f>
        <v>2</v>
      </c>
      <c r="AC244" s="30">
        <f>'5'!AB28</f>
        <v>0</v>
      </c>
      <c r="AD244" s="30">
        <f>'5'!AC28</f>
        <v>0</v>
      </c>
      <c r="AE244" s="30">
        <f>'5'!AD28</f>
        <v>0</v>
      </c>
      <c r="AF244" s="30">
        <f>'5'!AE28</f>
        <v>0</v>
      </c>
      <c r="AG244" s="30">
        <f>'5'!AF28</f>
        <v>0</v>
      </c>
      <c r="AH244" s="30">
        <f>'5'!AG28</f>
        <v>0</v>
      </c>
      <c r="AI244" s="30">
        <f>'5'!AH28</f>
        <v>0</v>
      </c>
      <c r="AJ244" s="30">
        <f>'5'!AI28</f>
        <v>30</v>
      </c>
      <c r="AK244" s="30">
        <f>'5'!AJ28</f>
        <v>30</v>
      </c>
      <c r="AL244" s="30">
        <f>'5'!AK28</f>
        <v>93.9</v>
      </c>
      <c r="AM244" s="30">
        <f>'5'!AL28</f>
        <v>99.4</v>
      </c>
      <c r="AN244" s="30">
        <f>'5'!AM28</f>
        <v>69.400000000000006</v>
      </c>
      <c r="AO244" s="30">
        <f>'5'!AN28</f>
        <v>0</v>
      </c>
      <c r="AP244" s="30">
        <f>'5'!AO28</f>
        <v>0</v>
      </c>
      <c r="AQ244" s="30">
        <f>'5'!AP28</f>
        <v>99.4</v>
      </c>
      <c r="AR244" s="30">
        <f>'5'!AQ28</f>
        <v>41.22</v>
      </c>
      <c r="AS244" s="30">
        <f>'5'!AR28</f>
        <v>0</v>
      </c>
      <c r="AT244" s="30">
        <f>'5'!AS28</f>
        <v>30</v>
      </c>
      <c r="AU244" s="30">
        <f>'5'!AT28</f>
        <v>105.11999999999999</v>
      </c>
      <c r="AV244" s="30">
        <f>'5'!AU28</f>
        <v>135.12</v>
      </c>
      <c r="AW244" s="30">
        <f>'5'!AV28</f>
        <v>0</v>
      </c>
      <c r="AX244" s="30">
        <f>'5'!AW28</f>
        <v>40</v>
      </c>
      <c r="AY244" s="30">
        <f>'5'!AX28</f>
        <v>200</v>
      </c>
      <c r="AZ244" s="30">
        <f>'5'!AY28</f>
        <v>0</v>
      </c>
      <c r="BA244" s="30">
        <f>'5'!AZ28</f>
        <v>40</v>
      </c>
      <c r="BB244" s="30">
        <f>'5'!BA28</f>
        <v>0</v>
      </c>
      <c r="BC244" s="30">
        <f>'5'!BB28</f>
        <v>280</v>
      </c>
      <c r="BD244" s="30">
        <f>'5'!BC28</f>
        <v>266</v>
      </c>
      <c r="BE244" s="30">
        <f>'5'!BD28</f>
        <v>14</v>
      </c>
      <c r="BF244" s="30">
        <f>'5'!BE28</f>
        <v>15</v>
      </c>
      <c r="BG244" s="30">
        <f>'5'!BF28</f>
        <v>8</v>
      </c>
      <c r="BH244" s="30">
        <f>'5'!BG28</f>
        <v>9</v>
      </c>
      <c r="BI244" s="30">
        <f>'5'!BH28</f>
        <v>1</v>
      </c>
      <c r="BJ244" s="30">
        <f>'5'!BI28</f>
        <v>47</v>
      </c>
      <c r="BK244" s="30">
        <f>'5'!BJ28</f>
        <v>219</v>
      </c>
      <c r="BL244" s="30">
        <f>'5'!BK28</f>
        <v>105.11999999999999</v>
      </c>
      <c r="BM244" s="30">
        <f>'5'!BL28</f>
        <v>113.88000000000001</v>
      </c>
    </row>
    <row r="245" spans="1:65">
      <c r="A245" s="78">
        <f>'5'!A29</f>
        <v>42891</v>
      </c>
      <c r="B245" s="82" t="str">
        <f t="shared" si="3"/>
        <v>09:30:00</v>
      </c>
      <c r="C245" s="30" t="str">
        <f>'5'!B29</f>
        <v>09H30</v>
      </c>
      <c r="D245" s="30">
        <f>'5'!C29</f>
        <v>569</v>
      </c>
      <c r="E245" s="30">
        <f>'5'!D29</f>
        <v>405</v>
      </c>
      <c r="F245" s="30">
        <f>'5'!E29</f>
        <v>529</v>
      </c>
      <c r="G245" s="30">
        <f>'5'!F29</f>
        <v>33</v>
      </c>
      <c r="H245" s="30">
        <f>'5'!G29</f>
        <v>0</v>
      </c>
      <c r="I245" s="30">
        <f>'5'!H29</f>
        <v>17</v>
      </c>
      <c r="J245" s="30">
        <f>'5'!I29</f>
        <v>1503</v>
      </c>
      <c r="K245" s="30">
        <f>'5'!J29</f>
        <v>50</v>
      </c>
      <c r="L245" s="30">
        <f>'5'!K29</f>
        <v>325</v>
      </c>
      <c r="M245" s="30">
        <f>'5'!L29</f>
        <v>412</v>
      </c>
      <c r="N245" s="30">
        <f>'5'!M29</f>
        <v>130</v>
      </c>
      <c r="O245" s="30">
        <f>'5'!N29</f>
        <v>0</v>
      </c>
      <c r="P245" s="30">
        <f>'5'!O29</f>
        <v>11</v>
      </c>
      <c r="Q245" s="30">
        <f>'5'!P29</f>
        <v>14</v>
      </c>
      <c r="R245" s="30">
        <f>'5'!Q29</f>
        <v>4</v>
      </c>
      <c r="S245" s="30">
        <f>'5'!R29</f>
        <v>0</v>
      </c>
      <c r="T245" s="30">
        <f>'5'!S29</f>
        <v>867</v>
      </c>
      <c r="U245" s="30">
        <f>'5'!T29</f>
        <v>29</v>
      </c>
      <c r="V245" s="30">
        <f>'5'!U29</f>
        <v>79</v>
      </c>
      <c r="W245" s="30">
        <f>'5'!V29</f>
        <v>4.0999999999999996</v>
      </c>
      <c r="X245" s="30">
        <f>'5'!W29</f>
        <v>3.5</v>
      </c>
      <c r="Y245" s="30">
        <f>'5'!X29</f>
        <v>6</v>
      </c>
      <c r="Z245" s="30">
        <f>'5'!Y29</f>
        <v>2.9</v>
      </c>
      <c r="AA245" s="30">
        <f>'5'!Z29</f>
        <v>4.9000000000000004</v>
      </c>
      <c r="AB245" s="30">
        <f>'5'!AA29</f>
        <v>2</v>
      </c>
      <c r="AC245" s="30">
        <f>'5'!AB29</f>
        <v>0</v>
      </c>
      <c r="AD245" s="30">
        <f>'5'!AC29</f>
        <v>0</v>
      </c>
      <c r="AE245" s="30">
        <f>'5'!AD29</f>
        <v>0</v>
      </c>
      <c r="AF245" s="30">
        <f>'5'!AE29</f>
        <v>0</v>
      </c>
      <c r="AG245" s="30">
        <f>'5'!AF29</f>
        <v>0</v>
      </c>
      <c r="AH245" s="30">
        <f>'5'!AG29</f>
        <v>0</v>
      </c>
      <c r="AI245" s="30">
        <f>'5'!AH29</f>
        <v>0</v>
      </c>
      <c r="AJ245" s="30">
        <f>'5'!AI29</f>
        <v>30</v>
      </c>
      <c r="AK245" s="30">
        <f>'5'!AJ29</f>
        <v>30</v>
      </c>
      <c r="AL245" s="30">
        <f>'5'!AK29</f>
        <v>96.9</v>
      </c>
      <c r="AM245" s="30">
        <f>'5'!AL29</f>
        <v>102.4</v>
      </c>
      <c r="AN245" s="30">
        <f>'5'!AM29</f>
        <v>72.400000000000006</v>
      </c>
      <c r="AO245" s="30">
        <f>'5'!AN29</f>
        <v>0</v>
      </c>
      <c r="AP245" s="30">
        <f>'5'!AO29</f>
        <v>0</v>
      </c>
      <c r="AQ245" s="30">
        <f>'5'!AP29</f>
        <v>102.4</v>
      </c>
      <c r="AR245" s="30">
        <f>'5'!AQ29</f>
        <v>38.22</v>
      </c>
      <c r="AS245" s="30">
        <f>'5'!AR29</f>
        <v>0</v>
      </c>
      <c r="AT245" s="30">
        <f>'5'!AS29</f>
        <v>30</v>
      </c>
      <c r="AU245" s="30">
        <f>'5'!AT29</f>
        <v>105.11999999999999</v>
      </c>
      <c r="AV245" s="30">
        <f>'5'!AU29</f>
        <v>135.12</v>
      </c>
      <c r="AW245" s="30">
        <f>'5'!AV29</f>
        <v>0</v>
      </c>
      <c r="AX245" s="30">
        <f>'5'!AW29</f>
        <v>40</v>
      </c>
      <c r="AY245" s="30">
        <f>'5'!AX29</f>
        <v>200</v>
      </c>
      <c r="AZ245" s="30">
        <f>'5'!AY29</f>
        <v>0</v>
      </c>
      <c r="BA245" s="30">
        <f>'5'!AZ29</f>
        <v>40</v>
      </c>
      <c r="BB245" s="30">
        <f>'5'!BA29</f>
        <v>0</v>
      </c>
      <c r="BC245" s="30">
        <f>'5'!BB29</f>
        <v>280</v>
      </c>
      <c r="BD245" s="30">
        <f>'5'!BC29</f>
        <v>266</v>
      </c>
      <c r="BE245" s="30">
        <f>'5'!BD29</f>
        <v>14</v>
      </c>
      <c r="BF245" s="30">
        <f>'5'!BE29</f>
        <v>15</v>
      </c>
      <c r="BG245" s="30">
        <f>'5'!BF29</f>
        <v>8</v>
      </c>
      <c r="BH245" s="30">
        <f>'5'!BG29</f>
        <v>9</v>
      </c>
      <c r="BI245" s="30">
        <f>'5'!BH29</f>
        <v>1</v>
      </c>
      <c r="BJ245" s="30">
        <f>'5'!BI29</f>
        <v>47</v>
      </c>
      <c r="BK245" s="30">
        <f>'5'!BJ29</f>
        <v>219</v>
      </c>
      <c r="BL245" s="30">
        <f>'5'!BK29</f>
        <v>105.11999999999999</v>
      </c>
      <c r="BM245" s="30">
        <f>'5'!BL29</f>
        <v>113.88000000000001</v>
      </c>
    </row>
    <row r="246" spans="1:65">
      <c r="A246" s="78">
        <f>'5'!A30</f>
        <v>42891</v>
      </c>
      <c r="B246" s="82" t="str">
        <f t="shared" si="3"/>
        <v>10:00:00</v>
      </c>
      <c r="C246" s="30" t="str">
        <f>'5'!B30</f>
        <v>10H00</v>
      </c>
      <c r="D246" s="30">
        <f>'5'!C30</f>
        <v>585</v>
      </c>
      <c r="E246" s="30">
        <f>'5'!D30</f>
        <v>414</v>
      </c>
      <c r="F246" s="30">
        <f>'5'!E30</f>
        <v>534</v>
      </c>
      <c r="G246" s="30">
        <f>'5'!F30</f>
        <v>34</v>
      </c>
      <c r="H246" s="30">
        <f>'5'!G30</f>
        <v>0</v>
      </c>
      <c r="I246" s="30">
        <f>'5'!H30</f>
        <v>18</v>
      </c>
      <c r="J246" s="30">
        <f>'5'!I30</f>
        <v>1533</v>
      </c>
      <c r="K246" s="30">
        <f>'5'!J30</f>
        <v>52</v>
      </c>
      <c r="L246" s="30">
        <f>'5'!K30</f>
        <v>341</v>
      </c>
      <c r="M246" s="30">
        <f>'5'!L30</f>
        <v>416</v>
      </c>
      <c r="N246" s="30">
        <f>'5'!M30</f>
        <v>150</v>
      </c>
      <c r="O246" s="30">
        <f>'5'!N30</f>
        <v>0</v>
      </c>
      <c r="P246" s="30">
        <f>'5'!O30</f>
        <v>11</v>
      </c>
      <c r="Q246" s="30">
        <f>'5'!P30</f>
        <v>14</v>
      </c>
      <c r="R246" s="30">
        <f>'5'!Q30</f>
        <v>5</v>
      </c>
      <c r="S246" s="30">
        <f>'5'!R30</f>
        <v>0</v>
      </c>
      <c r="T246" s="30">
        <f>'5'!S30</f>
        <v>907</v>
      </c>
      <c r="U246" s="30">
        <f>'5'!T30</f>
        <v>30</v>
      </c>
      <c r="V246" s="30">
        <f>'5'!U30</f>
        <v>82</v>
      </c>
      <c r="W246" s="30">
        <f>'5'!V30</f>
        <v>4.0999999999999996</v>
      </c>
      <c r="X246" s="30">
        <f>'5'!W30</f>
        <v>3.5</v>
      </c>
      <c r="Y246" s="30">
        <f>'5'!X30</f>
        <v>6.5</v>
      </c>
      <c r="Z246" s="30">
        <f>'5'!Y30</f>
        <v>3.1</v>
      </c>
      <c r="AA246" s="30">
        <f>'5'!Z30</f>
        <v>5.2</v>
      </c>
      <c r="AB246" s="30">
        <f>'5'!AA30</f>
        <v>2</v>
      </c>
      <c r="AC246" s="30">
        <f>'5'!AB30</f>
        <v>0</v>
      </c>
      <c r="AD246" s="30">
        <f>'5'!AC30</f>
        <v>0</v>
      </c>
      <c r="AE246" s="30">
        <f>'5'!AD30</f>
        <v>0</v>
      </c>
      <c r="AF246" s="30">
        <f>'5'!AE30</f>
        <v>0</v>
      </c>
      <c r="AG246" s="30">
        <f>'5'!AF30</f>
        <v>0</v>
      </c>
      <c r="AH246" s="30">
        <f>'5'!AG30</f>
        <v>0</v>
      </c>
      <c r="AI246" s="30">
        <f>'5'!AH30</f>
        <v>0</v>
      </c>
      <c r="AJ246" s="30">
        <f>'5'!AI30</f>
        <v>30</v>
      </c>
      <c r="AK246" s="30">
        <f>'5'!AJ30</f>
        <v>30</v>
      </c>
      <c r="AL246" s="30">
        <f>'5'!AK30</f>
        <v>100.89999999999999</v>
      </c>
      <c r="AM246" s="30">
        <f>'5'!AL30</f>
        <v>106.39999999999999</v>
      </c>
      <c r="AN246" s="30">
        <f>'5'!AM30</f>
        <v>76.399999999999991</v>
      </c>
      <c r="AO246" s="30">
        <f>'5'!AN30</f>
        <v>0</v>
      </c>
      <c r="AP246" s="30">
        <f>'5'!AO30</f>
        <v>0</v>
      </c>
      <c r="AQ246" s="30">
        <f>'5'!AP30</f>
        <v>106.39999999999999</v>
      </c>
      <c r="AR246" s="30">
        <f>'5'!AQ30</f>
        <v>34.220000000000013</v>
      </c>
      <c r="AS246" s="30">
        <f>'5'!AR30</f>
        <v>0</v>
      </c>
      <c r="AT246" s="30">
        <f>'5'!AS30</f>
        <v>30</v>
      </c>
      <c r="AU246" s="30">
        <f>'5'!AT30</f>
        <v>105.11999999999999</v>
      </c>
      <c r="AV246" s="30">
        <f>'5'!AU30</f>
        <v>135.12</v>
      </c>
      <c r="AW246" s="30">
        <f>'5'!AV30</f>
        <v>0</v>
      </c>
      <c r="AX246" s="30">
        <f>'5'!AW30</f>
        <v>40</v>
      </c>
      <c r="AY246" s="30">
        <f>'5'!AX30</f>
        <v>200</v>
      </c>
      <c r="AZ246" s="30">
        <f>'5'!AY30</f>
        <v>0</v>
      </c>
      <c r="BA246" s="30">
        <f>'5'!AZ30</f>
        <v>40</v>
      </c>
      <c r="BB246" s="30">
        <f>'5'!BA30</f>
        <v>0</v>
      </c>
      <c r="BC246" s="30">
        <f>'5'!BB30</f>
        <v>280</v>
      </c>
      <c r="BD246" s="30">
        <f>'5'!BC30</f>
        <v>266</v>
      </c>
      <c r="BE246" s="30">
        <f>'5'!BD30</f>
        <v>14</v>
      </c>
      <c r="BF246" s="30">
        <f>'5'!BE30</f>
        <v>15</v>
      </c>
      <c r="BG246" s="30">
        <f>'5'!BF30</f>
        <v>8</v>
      </c>
      <c r="BH246" s="30">
        <f>'5'!BG30</f>
        <v>9</v>
      </c>
      <c r="BI246" s="30">
        <f>'5'!BH30</f>
        <v>1</v>
      </c>
      <c r="BJ246" s="30">
        <f>'5'!BI30</f>
        <v>47</v>
      </c>
      <c r="BK246" s="30">
        <f>'5'!BJ30</f>
        <v>219</v>
      </c>
      <c r="BL246" s="30">
        <f>'5'!BK30</f>
        <v>105.11999999999999</v>
      </c>
      <c r="BM246" s="30">
        <f>'5'!BL30</f>
        <v>113.88000000000001</v>
      </c>
    </row>
    <row r="247" spans="1:65">
      <c r="A247" s="78">
        <f>'5'!A31</f>
        <v>42891</v>
      </c>
      <c r="B247" s="82" t="str">
        <f t="shared" si="3"/>
        <v>10:30:00</v>
      </c>
      <c r="C247" s="30" t="str">
        <f>'5'!B31</f>
        <v>10H30</v>
      </c>
      <c r="D247" s="30">
        <f>'5'!C31</f>
        <v>612</v>
      </c>
      <c r="E247" s="30">
        <f>'5'!D31</f>
        <v>412</v>
      </c>
      <c r="F247" s="30">
        <f>'5'!E31</f>
        <v>548</v>
      </c>
      <c r="G247" s="30">
        <f>'5'!F31</f>
        <v>35</v>
      </c>
      <c r="H247" s="30">
        <f>'5'!G31</f>
        <v>0</v>
      </c>
      <c r="I247" s="30">
        <f>'5'!H31</f>
        <v>18</v>
      </c>
      <c r="J247" s="30">
        <f>'5'!I31</f>
        <v>1572</v>
      </c>
      <c r="K247" s="30">
        <f>'5'!J31</f>
        <v>53</v>
      </c>
      <c r="L247" s="30">
        <f>'5'!K31</f>
        <v>344</v>
      </c>
      <c r="M247" s="30">
        <f>'5'!L31</f>
        <v>423</v>
      </c>
      <c r="N247" s="30">
        <f>'5'!M31</f>
        <v>140</v>
      </c>
      <c r="O247" s="30">
        <f>'5'!N31</f>
        <v>0</v>
      </c>
      <c r="P247" s="30">
        <f>'5'!O31</f>
        <v>11</v>
      </c>
      <c r="Q247" s="30">
        <f>'5'!P31</f>
        <v>14</v>
      </c>
      <c r="R247" s="30">
        <f>'5'!Q31</f>
        <v>5</v>
      </c>
      <c r="S247" s="30">
        <f>'5'!R31</f>
        <v>0</v>
      </c>
      <c r="T247" s="30">
        <f>'5'!S31</f>
        <v>907</v>
      </c>
      <c r="U247" s="30">
        <f>'5'!T31</f>
        <v>30</v>
      </c>
      <c r="V247" s="30">
        <f>'5'!U31</f>
        <v>83</v>
      </c>
      <c r="W247" s="30">
        <f>'5'!V31</f>
        <v>4.0999999999999996</v>
      </c>
      <c r="X247" s="30">
        <f>'5'!W31</f>
        <v>3.5</v>
      </c>
      <c r="Y247" s="30">
        <f>'5'!X31</f>
        <v>6</v>
      </c>
      <c r="Z247" s="30">
        <f>'5'!Y31</f>
        <v>3.1</v>
      </c>
      <c r="AA247" s="30">
        <f>'5'!Z31</f>
        <v>5.2</v>
      </c>
      <c r="AB247" s="30">
        <f>'5'!AA31</f>
        <v>2</v>
      </c>
      <c r="AC247" s="30">
        <f>'5'!AB31</f>
        <v>0</v>
      </c>
      <c r="AD247" s="30">
        <f>'5'!AC31</f>
        <v>0</v>
      </c>
      <c r="AE247" s="30">
        <f>'5'!AD31</f>
        <v>0</v>
      </c>
      <c r="AF247" s="30">
        <f>'5'!AE31</f>
        <v>0</v>
      </c>
      <c r="AG247" s="30">
        <f>'5'!AF31</f>
        <v>0</v>
      </c>
      <c r="AH247" s="30">
        <f>'5'!AG31</f>
        <v>0</v>
      </c>
      <c r="AI247" s="30">
        <f>'5'!AH31</f>
        <v>0</v>
      </c>
      <c r="AJ247" s="30">
        <f>'5'!AI31</f>
        <v>30</v>
      </c>
      <c r="AK247" s="30">
        <f>'5'!AJ31</f>
        <v>30</v>
      </c>
      <c r="AL247" s="30">
        <f>'5'!AK31</f>
        <v>101.39999999999999</v>
      </c>
      <c r="AM247" s="30">
        <f>'5'!AL31</f>
        <v>106.89999999999999</v>
      </c>
      <c r="AN247" s="30">
        <f>'5'!AM31</f>
        <v>76.899999999999991</v>
      </c>
      <c r="AO247" s="30">
        <f>'5'!AN31</f>
        <v>0</v>
      </c>
      <c r="AP247" s="30">
        <f>'5'!AO31</f>
        <v>0</v>
      </c>
      <c r="AQ247" s="30">
        <f>'5'!AP31</f>
        <v>106.89999999999999</v>
      </c>
      <c r="AR247" s="30">
        <f>'5'!AQ31</f>
        <v>33.720000000000013</v>
      </c>
      <c r="AS247" s="30">
        <f>'5'!AR31</f>
        <v>0</v>
      </c>
      <c r="AT247" s="30">
        <f>'5'!AS31</f>
        <v>30</v>
      </c>
      <c r="AU247" s="30">
        <f>'5'!AT31</f>
        <v>105.11999999999999</v>
      </c>
      <c r="AV247" s="30">
        <f>'5'!AU31</f>
        <v>135.12</v>
      </c>
      <c r="AW247" s="30">
        <f>'5'!AV31</f>
        <v>0</v>
      </c>
      <c r="AX247" s="30">
        <f>'5'!AW31</f>
        <v>40</v>
      </c>
      <c r="AY247" s="30">
        <f>'5'!AX31</f>
        <v>200</v>
      </c>
      <c r="AZ247" s="30">
        <f>'5'!AY31</f>
        <v>0</v>
      </c>
      <c r="BA247" s="30">
        <f>'5'!AZ31</f>
        <v>40</v>
      </c>
      <c r="BB247" s="30">
        <f>'5'!BA31</f>
        <v>0</v>
      </c>
      <c r="BC247" s="30">
        <f>'5'!BB31</f>
        <v>280</v>
      </c>
      <c r="BD247" s="30">
        <f>'5'!BC31</f>
        <v>266</v>
      </c>
      <c r="BE247" s="30">
        <f>'5'!BD31</f>
        <v>14</v>
      </c>
      <c r="BF247" s="30">
        <f>'5'!BE31</f>
        <v>15</v>
      </c>
      <c r="BG247" s="30">
        <f>'5'!BF31</f>
        <v>8</v>
      </c>
      <c r="BH247" s="30">
        <f>'5'!BG31</f>
        <v>9</v>
      </c>
      <c r="BI247" s="30">
        <f>'5'!BH31</f>
        <v>1</v>
      </c>
      <c r="BJ247" s="30">
        <f>'5'!BI31</f>
        <v>47</v>
      </c>
      <c r="BK247" s="30">
        <f>'5'!BJ31</f>
        <v>219</v>
      </c>
      <c r="BL247" s="30">
        <f>'5'!BK31</f>
        <v>105.11999999999999</v>
      </c>
      <c r="BM247" s="30">
        <f>'5'!BL31</f>
        <v>113.88000000000001</v>
      </c>
    </row>
    <row r="248" spans="1:65">
      <c r="A248" s="78">
        <f>'5'!A32</f>
        <v>42891</v>
      </c>
      <c r="B248" s="82" t="str">
        <f t="shared" si="3"/>
        <v>11:00:00</v>
      </c>
      <c r="C248" s="30" t="str">
        <f>'5'!B32</f>
        <v>11H00</v>
      </c>
      <c r="D248" s="30">
        <f>'5'!C32</f>
        <v>615</v>
      </c>
      <c r="E248" s="30">
        <f>'5'!D32</f>
        <v>425</v>
      </c>
      <c r="F248" s="30">
        <f>'5'!E32</f>
        <v>570</v>
      </c>
      <c r="G248" s="30">
        <f>'5'!F32</f>
        <v>35</v>
      </c>
      <c r="H248" s="30">
        <f>'5'!G32</f>
        <v>0</v>
      </c>
      <c r="I248" s="30">
        <f>'5'!H32</f>
        <v>19</v>
      </c>
      <c r="J248" s="30">
        <f>'5'!I32</f>
        <v>1610</v>
      </c>
      <c r="K248" s="30">
        <f>'5'!J32</f>
        <v>54</v>
      </c>
      <c r="L248" s="30">
        <f>'5'!K32</f>
        <v>353</v>
      </c>
      <c r="M248" s="30">
        <f>'5'!L32</f>
        <v>425</v>
      </c>
      <c r="N248" s="30">
        <f>'5'!M32</f>
        <v>140</v>
      </c>
      <c r="O248" s="30">
        <f>'5'!N32</f>
        <v>0</v>
      </c>
      <c r="P248" s="30">
        <f>'5'!O32</f>
        <v>12</v>
      </c>
      <c r="Q248" s="30">
        <f>'5'!P32</f>
        <v>14</v>
      </c>
      <c r="R248" s="30">
        <f>'5'!Q32</f>
        <v>5</v>
      </c>
      <c r="S248" s="30">
        <f>'5'!R32</f>
        <v>0</v>
      </c>
      <c r="T248" s="30">
        <f>'5'!S32</f>
        <v>918</v>
      </c>
      <c r="U248" s="30">
        <f>'5'!T32</f>
        <v>31</v>
      </c>
      <c r="V248" s="30">
        <f>'5'!U32</f>
        <v>85</v>
      </c>
      <c r="W248" s="30">
        <f>'5'!V32</f>
        <v>4.0999999999999996</v>
      </c>
      <c r="X248" s="30">
        <f>'5'!W32</f>
        <v>3.5</v>
      </c>
      <c r="Y248" s="30">
        <f>'5'!X32</f>
        <v>6</v>
      </c>
      <c r="Z248" s="30">
        <f>'5'!Y32</f>
        <v>3.1</v>
      </c>
      <c r="AA248" s="30">
        <f>'5'!Z32</f>
        <v>5.3</v>
      </c>
      <c r="AB248" s="30">
        <f>'5'!AA32</f>
        <v>2</v>
      </c>
      <c r="AC248" s="30">
        <f>'5'!AB32</f>
        <v>0</v>
      </c>
      <c r="AD248" s="30">
        <f>'5'!AC32</f>
        <v>0</v>
      </c>
      <c r="AE248" s="30">
        <f>'5'!AD32</f>
        <v>0</v>
      </c>
      <c r="AF248" s="30">
        <f>'5'!AE32</f>
        <v>0</v>
      </c>
      <c r="AG248" s="30">
        <f>'5'!AF32</f>
        <v>0</v>
      </c>
      <c r="AH248" s="30">
        <f>'5'!AG32</f>
        <v>0</v>
      </c>
      <c r="AI248" s="30">
        <f>'5'!AH32</f>
        <v>0</v>
      </c>
      <c r="AJ248" s="30">
        <f>'5'!AI32</f>
        <v>30</v>
      </c>
      <c r="AK248" s="30">
        <f>'5'!AJ32</f>
        <v>30</v>
      </c>
      <c r="AL248" s="30">
        <f>'5'!AK32</f>
        <v>103.49999999999999</v>
      </c>
      <c r="AM248" s="30">
        <f>'5'!AL32</f>
        <v>108.99999999999999</v>
      </c>
      <c r="AN248" s="30">
        <f>'5'!AM32</f>
        <v>78.999999999999986</v>
      </c>
      <c r="AO248" s="30">
        <f>'5'!AN32</f>
        <v>0</v>
      </c>
      <c r="AP248" s="30">
        <f>'5'!AO32</f>
        <v>0</v>
      </c>
      <c r="AQ248" s="30">
        <f>'5'!AP32</f>
        <v>108.99999999999999</v>
      </c>
      <c r="AR248" s="30">
        <f>'5'!AQ32</f>
        <v>31.620000000000019</v>
      </c>
      <c r="AS248" s="30">
        <f>'5'!AR32</f>
        <v>0</v>
      </c>
      <c r="AT248" s="30">
        <f>'5'!AS32</f>
        <v>30</v>
      </c>
      <c r="AU248" s="30">
        <f>'5'!AT32</f>
        <v>105.11999999999999</v>
      </c>
      <c r="AV248" s="30">
        <f>'5'!AU32</f>
        <v>135.12</v>
      </c>
      <c r="AW248" s="30">
        <f>'5'!AV32</f>
        <v>0</v>
      </c>
      <c r="AX248" s="30">
        <f>'5'!AW32</f>
        <v>40</v>
      </c>
      <c r="AY248" s="30">
        <f>'5'!AX32</f>
        <v>200</v>
      </c>
      <c r="AZ248" s="30">
        <f>'5'!AY32</f>
        <v>0</v>
      </c>
      <c r="BA248" s="30">
        <f>'5'!AZ32</f>
        <v>40</v>
      </c>
      <c r="BB248" s="30">
        <f>'5'!BA32</f>
        <v>0</v>
      </c>
      <c r="BC248" s="30">
        <f>'5'!BB32</f>
        <v>280</v>
      </c>
      <c r="BD248" s="30">
        <f>'5'!BC32</f>
        <v>266</v>
      </c>
      <c r="BE248" s="30">
        <f>'5'!BD32</f>
        <v>14</v>
      </c>
      <c r="BF248" s="30">
        <f>'5'!BE32</f>
        <v>15</v>
      </c>
      <c r="BG248" s="30">
        <f>'5'!BF32</f>
        <v>8</v>
      </c>
      <c r="BH248" s="30">
        <f>'5'!BG32</f>
        <v>9</v>
      </c>
      <c r="BI248" s="30">
        <f>'5'!BH32</f>
        <v>1</v>
      </c>
      <c r="BJ248" s="30">
        <f>'5'!BI32</f>
        <v>47</v>
      </c>
      <c r="BK248" s="30">
        <f>'5'!BJ32</f>
        <v>219</v>
      </c>
      <c r="BL248" s="30">
        <f>'5'!BK32</f>
        <v>105.11999999999999</v>
      </c>
      <c r="BM248" s="30">
        <f>'5'!BL32</f>
        <v>113.88000000000001</v>
      </c>
    </row>
    <row r="249" spans="1:65">
      <c r="A249" s="78">
        <f>'5'!A33</f>
        <v>42891</v>
      </c>
      <c r="B249" s="82" t="str">
        <f t="shared" si="3"/>
        <v>11:30:00</v>
      </c>
      <c r="C249" s="30" t="str">
        <f>'5'!B33</f>
        <v>11H30</v>
      </c>
      <c r="D249" s="30">
        <f>'5'!C33</f>
        <v>623</v>
      </c>
      <c r="E249" s="30">
        <f>'5'!D33</f>
        <v>428</v>
      </c>
      <c r="F249" s="30">
        <f>'5'!E33</f>
        <v>565</v>
      </c>
      <c r="G249" s="30">
        <f>'5'!F33</f>
        <v>36</v>
      </c>
      <c r="H249" s="30">
        <f>'5'!G33</f>
        <v>0</v>
      </c>
      <c r="I249" s="30">
        <f>'5'!H33</f>
        <v>19</v>
      </c>
      <c r="J249" s="30">
        <f>'5'!I33</f>
        <v>1616</v>
      </c>
      <c r="K249" s="30">
        <f>'5'!J33</f>
        <v>55</v>
      </c>
      <c r="L249" s="30">
        <f>'5'!K33</f>
        <v>348</v>
      </c>
      <c r="M249" s="30">
        <f>'5'!L33</f>
        <v>337</v>
      </c>
      <c r="N249" s="30">
        <f>'5'!M33</f>
        <v>210</v>
      </c>
      <c r="O249" s="30">
        <f>'5'!N33</f>
        <v>0</v>
      </c>
      <c r="P249" s="30">
        <f>'5'!O33</f>
        <v>11</v>
      </c>
      <c r="Q249" s="30">
        <f>'5'!P33</f>
        <v>14</v>
      </c>
      <c r="R249" s="30">
        <f>'5'!Q33</f>
        <v>7</v>
      </c>
      <c r="S249" s="30">
        <f>'5'!R33</f>
        <v>0</v>
      </c>
      <c r="T249" s="30">
        <f>'5'!S33</f>
        <v>895</v>
      </c>
      <c r="U249" s="30">
        <f>'5'!T33</f>
        <v>32</v>
      </c>
      <c r="V249" s="30">
        <f>'5'!U33</f>
        <v>87</v>
      </c>
      <c r="W249" s="30">
        <f>'5'!V33</f>
        <v>4.0999999999999996</v>
      </c>
      <c r="X249" s="30">
        <f>'5'!W33</f>
        <v>3.5</v>
      </c>
      <c r="Y249" s="30">
        <f>'5'!X33</f>
        <v>5.5</v>
      </c>
      <c r="Z249" s="30">
        <f>'5'!Y33</f>
        <v>3.1</v>
      </c>
      <c r="AA249" s="30">
        <f>'5'!Z33</f>
        <v>5.3</v>
      </c>
      <c r="AB249" s="30">
        <f>'5'!AA33</f>
        <v>2</v>
      </c>
      <c r="AC249" s="30">
        <f>'5'!AB33</f>
        <v>0</v>
      </c>
      <c r="AD249" s="30">
        <f>'5'!AC33</f>
        <v>0</v>
      </c>
      <c r="AE249" s="30">
        <f>'5'!AD33</f>
        <v>0</v>
      </c>
      <c r="AF249" s="30">
        <f>'5'!AE33</f>
        <v>0</v>
      </c>
      <c r="AG249" s="30">
        <f>'5'!AF33</f>
        <v>0</v>
      </c>
      <c r="AH249" s="30">
        <f>'5'!AG33</f>
        <v>0</v>
      </c>
      <c r="AI249" s="30">
        <f>'5'!AH33</f>
        <v>0</v>
      </c>
      <c r="AJ249" s="30">
        <f>'5'!AI33</f>
        <v>30</v>
      </c>
      <c r="AK249" s="30">
        <f>'5'!AJ33</f>
        <v>30</v>
      </c>
      <c r="AL249" s="30">
        <f>'5'!AK33</f>
        <v>104.99999999999999</v>
      </c>
      <c r="AM249" s="30">
        <f>'5'!AL33</f>
        <v>110.49999999999999</v>
      </c>
      <c r="AN249" s="30">
        <f>'5'!AM33</f>
        <v>80.499999999999986</v>
      </c>
      <c r="AO249" s="30">
        <f>'5'!AN33</f>
        <v>0</v>
      </c>
      <c r="AP249" s="30">
        <f>'5'!AO33</f>
        <v>0</v>
      </c>
      <c r="AQ249" s="30">
        <f>'5'!AP33</f>
        <v>110.49999999999999</v>
      </c>
      <c r="AR249" s="30">
        <f>'5'!AQ33</f>
        <v>30.120000000000019</v>
      </c>
      <c r="AS249" s="30">
        <f>'5'!AR33</f>
        <v>0</v>
      </c>
      <c r="AT249" s="30">
        <f>'5'!AS33</f>
        <v>30</v>
      </c>
      <c r="AU249" s="30">
        <f>'5'!AT33</f>
        <v>105.11999999999999</v>
      </c>
      <c r="AV249" s="30">
        <f>'5'!AU33</f>
        <v>135.12</v>
      </c>
      <c r="AW249" s="30">
        <f>'5'!AV33</f>
        <v>0</v>
      </c>
      <c r="AX249" s="30">
        <f>'5'!AW33</f>
        <v>40</v>
      </c>
      <c r="AY249" s="30">
        <f>'5'!AX33</f>
        <v>200</v>
      </c>
      <c r="AZ249" s="30">
        <f>'5'!AY33</f>
        <v>0</v>
      </c>
      <c r="BA249" s="30">
        <f>'5'!AZ33</f>
        <v>40</v>
      </c>
      <c r="BB249" s="30">
        <f>'5'!BA33</f>
        <v>0</v>
      </c>
      <c r="BC249" s="30">
        <f>'5'!BB33</f>
        <v>280</v>
      </c>
      <c r="BD249" s="30">
        <f>'5'!BC33</f>
        <v>266</v>
      </c>
      <c r="BE249" s="30">
        <f>'5'!BD33</f>
        <v>14</v>
      </c>
      <c r="BF249" s="30">
        <f>'5'!BE33</f>
        <v>15</v>
      </c>
      <c r="BG249" s="30">
        <f>'5'!BF33</f>
        <v>8</v>
      </c>
      <c r="BH249" s="30">
        <f>'5'!BG33</f>
        <v>9</v>
      </c>
      <c r="BI249" s="30">
        <f>'5'!BH33</f>
        <v>1</v>
      </c>
      <c r="BJ249" s="30">
        <f>'5'!BI33</f>
        <v>47</v>
      </c>
      <c r="BK249" s="30">
        <f>'5'!BJ33</f>
        <v>219</v>
      </c>
      <c r="BL249" s="30">
        <f>'5'!BK33</f>
        <v>105.11999999999999</v>
      </c>
      <c r="BM249" s="30">
        <f>'5'!BL33</f>
        <v>113.88000000000001</v>
      </c>
    </row>
    <row r="250" spans="1:65">
      <c r="A250" s="78">
        <f>'5'!A34</f>
        <v>42891</v>
      </c>
      <c r="B250" s="82" t="str">
        <f t="shared" si="3"/>
        <v>12:00:00</v>
      </c>
      <c r="C250" s="30" t="str">
        <f>'5'!B34</f>
        <v>12H00</v>
      </c>
      <c r="D250" s="30">
        <f>'5'!C34</f>
        <v>621</v>
      </c>
      <c r="E250" s="30">
        <f>'5'!D34</f>
        <v>440</v>
      </c>
      <c r="F250" s="30">
        <f>'5'!E34</f>
        <v>590</v>
      </c>
      <c r="G250" s="30">
        <f>'5'!F34</f>
        <v>36</v>
      </c>
      <c r="H250" s="30">
        <f>'5'!G34</f>
        <v>0</v>
      </c>
      <c r="I250" s="30">
        <f>'5'!H34</f>
        <v>19</v>
      </c>
      <c r="J250" s="30">
        <f>'5'!I34</f>
        <v>1651</v>
      </c>
      <c r="K250" s="30">
        <f>'5'!J34</f>
        <v>55</v>
      </c>
      <c r="L250" s="30">
        <f>'5'!K34</f>
        <v>356</v>
      </c>
      <c r="M250" s="30">
        <f>'5'!L34</f>
        <v>333</v>
      </c>
      <c r="N250" s="30">
        <f>'5'!M34</f>
        <v>220</v>
      </c>
      <c r="O250" s="30">
        <f>'5'!N34</f>
        <v>0</v>
      </c>
      <c r="P250" s="30">
        <f>'5'!O34</f>
        <v>12</v>
      </c>
      <c r="Q250" s="30">
        <f>'5'!P34</f>
        <v>11</v>
      </c>
      <c r="R250" s="30">
        <f>'5'!Q34</f>
        <v>7</v>
      </c>
      <c r="S250" s="30">
        <f>'5'!R34</f>
        <v>0</v>
      </c>
      <c r="T250" s="30">
        <f>'5'!S34</f>
        <v>909</v>
      </c>
      <c r="U250" s="30">
        <f>'5'!T34</f>
        <v>30</v>
      </c>
      <c r="V250" s="30">
        <f>'5'!U34</f>
        <v>85</v>
      </c>
      <c r="W250" s="30">
        <f>'5'!V34</f>
        <v>4.0999999999999996</v>
      </c>
      <c r="X250" s="30">
        <f>'5'!W34</f>
        <v>3.5</v>
      </c>
      <c r="Y250" s="30">
        <f>'5'!X34</f>
        <v>5.5</v>
      </c>
      <c r="Z250" s="30">
        <f>'5'!Y34</f>
        <v>3.3</v>
      </c>
      <c r="AA250" s="30">
        <f>'5'!Z34</f>
        <v>5.2</v>
      </c>
      <c r="AB250" s="30">
        <f>'5'!AA34</f>
        <v>2</v>
      </c>
      <c r="AC250" s="30">
        <f>'5'!AB34</f>
        <v>0</v>
      </c>
      <c r="AD250" s="30">
        <f>'5'!AC34</f>
        <v>0</v>
      </c>
      <c r="AE250" s="30">
        <f>'5'!AD34</f>
        <v>0.77500000000000002</v>
      </c>
      <c r="AF250" s="30">
        <f>'5'!AE34</f>
        <v>0</v>
      </c>
      <c r="AG250" s="30">
        <f>'5'!AF34</f>
        <v>0</v>
      </c>
      <c r="AH250" s="30">
        <f>'5'!AG34</f>
        <v>0</v>
      </c>
      <c r="AI250" s="30">
        <f>'5'!AH34</f>
        <v>0.77500000000000002</v>
      </c>
      <c r="AJ250" s="30">
        <f>'5'!AI34</f>
        <v>30</v>
      </c>
      <c r="AK250" s="30">
        <f>'5'!AJ34</f>
        <v>30.774999999999999</v>
      </c>
      <c r="AL250" s="30">
        <f>'5'!AK34</f>
        <v>103.875</v>
      </c>
      <c r="AM250" s="30">
        <f>'5'!AL34</f>
        <v>109.375</v>
      </c>
      <c r="AN250" s="30">
        <f>'5'!AM34</f>
        <v>78.599999999999994</v>
      </c>
      <c r="AO250" s="30">
        <f>'5'!AN34</f>
        <v>0</v>
      </c>
      <c r="AP250" s="30">
        <f>'5'!AO34</f>
        <v>0</v>
      </c>
      <c r="AQ250" s="30">
        <f>'5'!AP34</f>
        <v>109.375</v>
      </c>
      <c r="AR250" s="30">
        <f>'5'!AQ34</f>
        <v>32.019999999999982</v>
      </c>
      <c r="AS250" s="30">
        <f>'5'!AR34</f>
        <v>0</v>
      </c>
      <c r="AT250" s="30">
        <f>'5'!AS34</f>
        <v>30.774999999999999</v>
      </c>
      <c r="AU250" s="30">
        <f>'5'!AT34</f>
        <v>105.11999999999999</v>
      </c>
      <c r="AV250" s="30">
        <f>'5'!AU34</f>
        <v>135.89499999999998</v>
      </c>
      <c r="AW250" s="30">
        <f>'5'!AV34</f>
        <v>0</v>
      </c>
      <c r="AX250" s="30">
        <f>'5'!AW34</f>
        <v>40</v>
      </c>
      <c r="AY250" s="30">
        <f>'5'!AX34</f>
        <v>200</v>
      </c>
      <c r="AZ250" s="30">
        <f>'5'!AY34</f>
        <v>0</v>
      </c>
      <c r="BA250" s="30">
        <f>'5'!AZ34</f>
        <v>40</v>
      </c>
      <c r="BB250" s="30">
        <f>'5'!BA34</f>
        <v>0</v>
      </c>
      <c r="BC250" s="30">
        <f>'5'!BB34</f>
        <v>280</v>
      </c>
      <c r="BD250" s="30">
        <f>'5'!BC34</f>
        <v>266</v>
      </c>
      <c r="BE250" s="30">
        <f>'5'!BD34</f>
        <v>14</v>
      </c>
      <c r="BF250" s="30">
        <f>'5'!BE34</f>
        <v>15</v>
      </c>
      <c r="BG250" s="30">
        <f>'5'!BF34</f>
        <v>8</v>
      </c>
      <c r="BH250" s="30">
        <f>'5'!BG34</f>
        <v>9</v>
      </c>
      <c r="BI250" s="30">
        <f>'5'!BH34</f>
        <v>1</v>
      </c>
      <c r="BJ250" s="30">
        <f>'5'!BI34</f>
        <v>47</v>
      </c>
      <c r="BK250" s="30">
        <f>'5'!BJ34</f>
        <v>219</v>
      </c>
      <c r="BL250" s="30">
        <f>'5'!BK34</f>
        <v>105.11999999999999</v>
      </c>
      <c r="BM250" s="30">
        <f>'5'!BL34</f>
        <v>113.88000000000001</v>
      </c>
    </row>
    <row r="251" spans="1:65">
      <c r="A251" s="78">
        <f>'5'!A35</f>
        <v>42891</v>
      </c>
      <c r="B251" s="82" t="str">
        <f t="shared" si="3"/>
        <v>12:30:00</v>
      </c>
      <c r="C251" s="30" t="str">
        <f>'5'!B35</f>
        <v>12H30</v>
      </c>
      <c r="D251" s="30">
        <f>'5'!C35</f>
        <v>621</v>
      </c>
      <c r="E251" s="30">
        <f>'5'!D35</f>
        <v>442</v>
      </c>
      <c r="F251" s="30">
        <f>'5'!E35</f>
        <v>568</v>
      </c>
      <c r="G251" s="30">
        <f>'5'!F35</f>
        <v>36</v>
      </c>
      <c r="H251" s="30">
        <f>'5'!G35</f>
        <v>0</v>
      </c>
      <c r="I251" s="30">
        <f>'5'!H35</f>
        <v>19</v>
      </c>
      <c r="J251" s="30">
        <f>'5'!I35</f>
        <v>1631</v>
      </c>
      <c r="K251" s="30">
        <f>'5'!J35</f>
        <v>55</v>
      </c>
      <c r="L251" s="30">
        <f>'5'!K35</f>
        <v>355</v>
      </c>
      <c r="M251" s="30">
        <f>'5'!L35</f>
        <v>333</v>
      </c>
      <c r="N251" s="30">
        <f>'5'!M35</f>
        <v>230</v>
      </c>
      <c r="O251" s="30">
        <f>'5'!N35</f>
        <v>0</v>
      </c>
      <c r="P251" s="30">
        <f>'5'!O35</f>
        <v>12</v>
      </c>
      <c r="Q251" s="30">
        <f>'5'!P35</f>
        <v>11</v>
      </c>
      <c r="R251" s="30">
        <f>'5'!Q35</f>
        <v>8</v>
      </c>
      <c r="S251" s="30">
        <f>'5'!R35</f>
        <v>0</v>
      </c>
      <c r="T251" s="30">
        <f>'5'!S35</f>
        <v>918</v>
      </c>
      <c r="U251" s="30">
        <f>'5'!T35</f>
        <v>31</v>
      </c>
      <c r="V251" s="30">
        <f>'5'!U35</f>
        <v>86</v>
      </c>
      <c r="W251" s="30">
        <f>'5'!V35</f>
        <v>4.0999999999999996</v>
      </c>
      <c r="X251" s="30">
        <f>'5'!W35</f>
        <v>3.5</v>
      </c>
      <c r="Y251" s="30">
        <f>'5'!X35</f>
        <v>5.5</v>
      </c>
      <c r="Z251" s="30">
        <f>'5'!Y35</f>
        <v>3.3</v>
      </c>
      <c r="AA251" s="30">
        <f>'5'!Z35</f>
        <v>5.2</v>
      </c>
      <c r="AB251" s="30">
        <f>'5'!AA35</f>
        <v>2</v>
      </c>
      <c r="AC251" s="30">
        <f>'5'!AB35</f>
        <v>0</v>
      </c>
      <c r="AD251" s="30">
        <f>'5'!AC35</f>
        <v>0</v>
      </c>
      <c r="AE251" s="30">
        <f>'5'!AD35</f>
        <v>0.77500000000000002</v>
      </c>
      <c r="AF251" s="30">
        <f>'5'!AE35</f>
        <v>0</v>
      </c>
      <c r="AG251" s="30">
        <f>'5'!AF35</f>
        <v>0</v>
      </c>
      <c r="AH251" s="30">
        <f>'5'!AG35</f>
        <v>0</v>
      </c>
      <c r="AI251" s="30">
        <f>'5'!AH35</f>
        <v>0.77500000000000002</v>
      </c>
      <c r="AJ251" s="30">
        <f>'5'!AI35</f>
        <v>30</v>
      </c>
      <c r="AK251" s="30">
        <f>'5'!AJ35</f>
        <v>30.774999999999999</v>
      </c>
      <c r="AL251" s="30">
        <f>'5'!AK35</f>
        <v>104.875</v>
      </c>
      <c r="AM251" s="30">
        <f>'5'!AL35</f>
        <v>110.375</v>
      </c>
      <c r="AN251" s="30">
        <f>'5'!AM35</f>
        <v>79.599999999999994</v>
      </c>
      <c r="AO251" s="30">
        <f>'5'!AN35</f>
        <v>0</v>
      </c>
      <c r="AP251" s="30">
        <f>'5'!AO35</f>
        <v>0</v>
      </c>
      <c r="AQ251" s="30">
        <f>'5'!AP35</f>
        <v>110.375</v>
      </c>
      <c r="AR251" s="30">
        <f>'5'!AQ35</f>
        <v>31.019999999999982</v>
      </c>
      <c r="AS251" s="30">
        <f>'5'!AR35</f>
        <v>0</v>
      </c>
      <c r="AT251" s="30">
        <f>'5'!AS35</f>
        <v>30.774999999999999</v>
      </c>
      <c r="AU251" s="30">
        <f>'5'!AT35</f>
        <v>105.11999999999999</v>
      </c>
      <c r="AV251" s="30">
        <f>'5'!AU35</f>
        <v>135.89499999999998</v>
      </c>
      <c r="AW251" s="30">
        <f>'5'!AV35</f>
        <v>0</v>
      </c>
      <c r="AX251" s="30">
        <f>'5'!AW35</f>
        <v>40</v>
      </c>
      <c r="AY251" s="30">
        <f>'5'!AX35</f>
        <v>200</v>
      </c>
      <c r="AZ251" s="30">
        <f>'5'!AY35</f>
        <v>0</v>
      </c>
      <c r="BA251" s="30">
        <f>'5'!AZ35</f>
        <v>40</v>
      </c>
      <c r="BB251" s="30">
        <f>'5'!BA35</f>
        <v>0</v>
      </c>
      <c r="BC251" s="30">
        <f>'5'!BB35</f>
        <v>280</v>
      </c>
      <c r="BD251" s="30">
        <f>'5'!BC35</f>
        <v>266</v>
      </c>
      <c r="BE251" s="30">
        <f>'5'!BD35</f>
        <v>14</v>
      </c>
      <c r="BF251" s="30">
        <f>'5'!BE35</f>
        <v>15</v>
      </c>
      <c r="BG251" s="30">
        <f>'5'!BF35</f>
        <v>8</v>
      </c>
      <c r="BH251" s="30">
        <f>'5'!BG35</f>
        <v>9</v>
      </c>
      <c r="BI251" s="30">
        <f>'5'!BH35</f>
        <v>1</v>
      </c>
      <c r="BJ251" s="30">
        <f>'5'!BI35</f>
        <v>47</v>
      </c>
      <c r="BK251" s="30">
        <f>'5'!BJ35</f>
        <v>219</v>
      </c>
      <c r="BL251" s="30">
        <f>'5'!BK35</f>
        <v>105.11999999999999</v>
      </c>
      <c r="BM251" s="30">
        <f>'5'!BL35</f>
        <v>113.88000000000001</v>
      </c>
    </row>
    <row r="252" spans="1:65">
      <c r="A252" s="78">
        <f>'5'!A36</f>
        <v>42891</v>
      </c>
      <c r="B252" s="82" t="str">
        <f t="shared" si="3"/>
        <v>13:00:00</v>
      </c>
      <c r="C252" s="30" t="str">
        <f>'5'!B36</f>
        <v>13H00</v>
      </c>
      <c r="D252" s="30">
        <f>'5'!C36</f>
        <v>629</v>
      </c>
      <c r="E252" s="30">
        <f>'5'!D36</f>
        <v>440</v>
      </c>
      <c r="F252" s="30">
        <f>'5'!E36</f>
        <v>576</v>
      </c>
      <c r="G252" s="30">
        <f>'5'!F36</f>
        <v>37</v>
      </c>
      <c r="H252" s="30">
        <f>'5'!G36</f>
        <v>0</v>
      </c>
      <c r="I252" s="30">
        <f>'5'!H36</f>
        <v>19</v>
      </c>
      <c r="J252" s="30">
        <f>'5'!I36</f>
        <v>1645</v>
      </c>
      <c r="K252" s="30">
        <f>'5'!J36</f>
        <v>56</v>
      </c>
      <c r="L252" s="30">
        <f>'5'!K36</f>
        <v>348</v>
      </c>
      <c r="M252" s="30">
        <f>'5'!L36</f>
        <v>330</v>
      </c>
      <c r="N252" s="30">
        <f>'5'!M36</f>
        <v>220</v>
      </c>
      <c r="O252" s="30">
        <f>'5'!N36</f>
        <v>0</v>
      </c>
      <c r="P252" s="30">
        <f>'5'!O36</f>
        <v>11</v>
      </c>
      <c r="Q252" s="30">
        <f>'5'!P36</f>
        <v>11</v>
      </c>
      <c r="R252" s="30">
        <f>'5'!Q36</f>
        <v>7</v>
      </c>
      <c r="S252" s="30">
        <f>'5'!R36</f>
        <v>0</v>
      </c>
      <c r="T252" s="30">
        <f>'5'!S36</f>
        <v>898</v>
      </c>
      <c r="U252" s="30">
        <f>'5'!T36</f>
        <v>29</v>
      </c>
      <c r="V252" s="30">
        <f>'5'!U36</f>
        <v>85</v>
      </c>
      <c r="W252" s="30">
        <f>'5'!V36</f>
        <v>4.0999999999999996</v>
      </c>
      <c r="X252" s="30">
        <f>'5'!W36</f>
        <v>3.5</v>
      </c>
      <c r="Y252" s="30">
        <f>'5'!X36</f>
        <v>5.5</v>
      </c>
      <c r="Z252" s="30">
        <f>'5'!Y36</f>
        <v>3.3</v>
      </c>
      <c r="AA252" s="30">
        <f>'5'!Z36</f>
        <v>5.0999999999999996</v>
      </c>
      <c r="AB252" s="30">
        <f>'5'!AA36</f>
        <v>2.1</v>
      </c>
      <c r="AC252" s="30">
        <f>'5'!AB36</f>
        <v>0</v>
      </c>
      <c r="AD252" s="30">
        <f>'5'!AC36</f>
        <v>0</v>
      </c>
      <c r="AE252" s="30">
        <f>'5'!AD36</f>
        <v>0.8</v>
      </c>
      <c r="AF252" s="30">
        <f>'5'!AE36</f>
        <v>0</v>
      </c>
      <c r="AG252" s="30">
        <f>'5'!AF36</f>
        <v>0</v>
      </c>
      <c r="AH252" s="30">
        <f>'5'!AG36</f>
        <v>0</v>
      </c>
      <c r="AI252" s="30">
        <f>'5'!AH36</f>
        <v>0.8</v>
      </c>
      <c r="AJ252" s="30">
        <f>'5'!AI36</f>
        <v>30</v>
      </c>
      <c r="AK252" s="30">
        <f>'5'!AJ36</f>
        <v>30.8</v>
      </c>
      <c r="AL252" s="30">
        <f>'5'!AK36</f>
        <v>103.79999999999998</v>
      </c>
      <c r="AM252" s="30">
        <f>'5'!AL36</f>
        <v>109.39999999999998</v>
      </c>
      <c r="AN252" s="30">
        <f>'5'!AM36</f>
        <v>78.59999999999998</v>
      </c>
      <c r="AO252" s="30">
        <f>'5'!AN36</f>
        <v>0</v>
      </c>
      <c r="AP252" s="30">
        <f>'5'!AO36</f>
        <v>0</v>
      </c>
      <c r="AQ252" s="30">
        <f>'5'!AP36</f>
        <v>109.39999999999998</v>
      </c>
      <c r="AR252" s="30">
        <f>'5'!AQ36</f>
        <v>32.120000000000005</v>
      </c>
      <c r="AS252" s="30">
        <f>'5'!AR36</f>
        <v>0</v>
      </c>
      <c r="AT252" s="30">
        <f>'5'!AS36</f>
        <v>30.8</v>
      </c>
      <c r="AU252" s="30">
        <f>'5'!AT36</f>
        <v>105.11999999999999</v>
      </c>
      <c r="AV252" s="30">
        <f>'5'!AU36</f>
        <v>135.91999999999999</v>
      </c>
      <c r="AW252" s="30">
        <f>'5'!AV36</f>
        <v>0</v>
      </c>
      <c r="AX252" s="30">
        <f>'5'!AW36</f>
        <v>40</v>
      </c>
      <c r="AY252" s="30">
        <f>'5'!AX36</f>
        <v>200</v>
      </c>
      <c r="AZ252" s="30">
        <f>'5'!AY36</f>
        <v>0</v>
      </c>
      <c r="BA252" s="30">
        <f>'5'!AZ36</f>
        <v>40</v>
      </c>
      <c r="BB252" s="30">
        <f>'5'!BA36</f>
        <v>0</v>
      </c>
      <c r="BC252" s="30">
        <f>'5'!BB36</f>
        <v>280</v>
      </c>
      <c r="BD252" s="30">
        <f>'5'!BC36</f>
        <v>266</v>
      </c>
      <c r="BE252" s="30">
        <f>'5'!BD36</f>
        <v>14</v>
      </c>
      <c r="BF252" s="30">
        <f>'5'!BE36</f>
        <v>15</v>
      </c>
      <c r="BG252" s="30">
        <f>'5'!BF36</f>
        <v>8</v>
      </c>
      <c r="BH252" s="30">
        <f>'5'!BG36</f>
        <v>9</v>
      </c>
      <c r="BI252" s="30">
        <f>'5'!BH36</f>
        <v>1</v>
      </c>
      <c r="BJ252" s="30">
        <f>'5'!BI36</f>
        <v>47</v>
      </c>
      <c r="BK252" s="30">
        <f>'5'!BJ36</f>
        <v>219</v>
      </c>
      <c r="BL252" s="30">
        <f>'5'!BK36</f>
        <v>105.11999999999999</v>
      </c>
      <c r="BM252" s="30">
        <f>'5'!BL36</f>
        <v>113.88000000000001</v>
      </c>
    </row>
    <row r="253" spans="1:65">
      <c r="A253" s="78">
        <f>'5'!A37</f>
        <v>42891</v>
      </c>
      <c r="B253" s="82" t="str">
        <f t="shared" si="3"/>
        <v>13:30:00</v>
      </c>
      <c r="C253" s="30" t="str">
        <f>'5'!B37</f>
        <v>13H30</v>
      </c>
      <c r="D253" s="30">
        <f>'5'!C37</f>
        <v>628</v>
      </c>
      <c r="E253" s="30">
        <f>'5'!D37</f>
        <v>436</v>
      </c>
      <c r="F253" s="30">
        <f>'5'!E37</f>
        <v>571</v>
      </c>
      <c r="G253" s="30">
        <f>'5'!F37</f>
        <v>36</v>
      </c>
      <c r="H253" s="30">
        <f>'5'!G37</f>
        <v>0</v>
      </c>
      <c r="I253" s="30">
        <f>'5'!H37</f>
        <v>19</v>
      </c>
      <c r="J253" s="30">
        <f>'5'!I37</f>
        <v>1635</v>
      </c>
      <c r="K253" s="30">
        <f>'5'!J37</f>
        <v>55</v>
      </c>
      <c r="L253" s="30">
        <f>'5'!K37</f>
        <v>353</v>
      </c>
      <c r="M253" s="30">
        <f>'5'!L37</f>
        <v>333</v>
      </c>
      <c r="N253" s="30">
        <f>'5'!M37</f>
        <v>230</v>
      </c>
      <c r="O253" s="30">
        <f>'5'!N37</f>
        <v>0</v>
      </c>
      <c r="P253" s="30">
        <f>'5'!O37</f>
        <v>12</v>
      </c>
      <c r="Q253" s="30">
        <f>'5'!P37</f>
        <v>11</v>
      </c>
      <c r="R253" s="30">
        <f>'5'!Q37</f>
        <v>8</v>
      </c>
      <c r="S253" s="30">
        <f>'5'!R37</f>
        <v>0</v>
      </c>
      <c r="T253" s="30">
        <f>'5'!S37</f>
        <v>916</v>
      </c>
      <c r="U253" s="30">
        <f>'5'!T37</f>
        <v>31</v>
      </c>
      <c r="V253" s="30">
        <f>'5'!U37</f>
        <v>86</v>
      </c>
      <c r="W253" s="30">
        <f>'5'!V37</f>
        <v>4.0999999999999996</v>
      </c>
      <c r="X253" s="30">
        <f>'5'!W37</f>
        <v>3.5</v>
      </c>
      <c r="Y253" s="30">
        <f>'5'!X37</f>
        <v>5.5</v>
      </c>
      <c r="Z253" s="30">
        <f>'5'!Y37</f>
        <v>3.3</v>
      </c>
      <c r="AA253" s="30">
        <f>'5'!Z37</f>
        <v>5.0999999999999996</v>
      </c>
      <c r="AB253" s="30">
        <f>'5'!AA37</f>
        <v>2.1</v>
      </c>
      <c r="AC253" s="30">
        <f>'5'!AB37</f>
        <v>0</v>
      </c>
      <c r="AD253" s="30">
        <f>'5'!AC37</f>
        <v>0</v>
      </c>
      <c r="AE253" s="30">
        <f>'5'!AD37</f>
        <v>0.8</v>
      </c>
      <c r="AF253" s="30">
        <f>'5'!AE37</f>
        <v>0</v>
      </c>
      <c r="AG253" s="30">
        <f>'5'!AF37</f>
        <v>0</v>
      </c>
      <c r="AH253" s="30">
        <f>'5'!AG37</f>
        <v>0</v>
      </c>
      <c r="AI253" s="30">
        <f>'5'!AH37</f>
        <v>0.8</v>
      </c>
      <c r="AJ253" s="30">
        <f>'5'!AI37</f>
        <v>30</v>
      </c>
      <c r="AK253" s="30">
        <f>'5'!AJ37</f>
        <v>30.8</v>
      </c>
      <c r="AL253" s="30">
        <f>'5'!AK37</f>
        <v>104.79999999999998</v>
      </c>
      <c r="AM253" s="30">
        <f>'5'!AL37</f>
        <v>110.39999999999998</v>
      </c>
      <c r="AN253" s="30">
        <f>'5'!AM37</f>
        <v>79.59999999999998</v>
      </c>
      <c r="AO253" s="30">
        <f>'5'!AN37</f>
        <v>0</v>
      </c>
      <c r="AP253" s="30">
        <f>'5'!AO37</f>
        <v>0</v>
      </c>
      <c r="AQ253" s="30">
        <f>'5'!AP37</f>
        <v>110.39999999999998</v>
      </c>
      <c r="AR253" s="30">
        <f>'5'!AQ37</f>
        <v>31.120000000000005</v>
      </c>
      <c r="AS253" s="30">
        <f>'5'!AR37</f>
        <v>0</v>
      </c>
      <c r="AT253" s="30">
        <f>'5'!AS37</f>
        <v>30.8</v>
      </c>
      <c r="AU253" s="30">
        <f>'5'!AT37</f>
        <v>105.11999999999999</v>
      </c>
      <c r="AV253" s="30">
        <f>'5'!AU37</f>
        <v>135.91999999999999</v>
      </c>
      <c r="AW253" s="30">
        <f>'5'!AV37</f>
        <v>0</v>
      </c>
      <c r="AX253" s="30">
        <f>'5'!AW37</f>
        <v>40</v>
      </c>
      <c r="AY253" s="30">
        <f>'5'!AX37</f>
        <v>200</v>
      </c>
      <c r="AZ253" s="30">
        <f>'5'!AY37</f>
        <v>0</v>
      </c>
      <c r="BA253" s="30">
        <f>'5'!AZ37</f>
        <v>40</v>
      </c>
      <c r="BB253" s="30">
        <f>'5'!BA37</f>
        <v>0</v>
      </c>
      <c r="BC253" s="30">
        <f>'5'!BB37</f>
        <v>280</v>
      </c>
      <c r="BD253" s="30">
        <f>'5'!BC37</f>
        <v>266</v>
      </c>
      <c r="BE253" s="30">
        <f>'5'!BD37</f>
        <v>14</v>
      </c>
      <c r="BF253" s="30">
        <f>'5'!BE37</f>
        <v>15</v>
      </c>
      <c r="BG253" s="30">
        <f>'5'!BF37</f>
        <v>8</v>
      </c>
      <c r="BH253" s="30">
        <f>'5'!BG37</f>
        <v>9</v>
      </c>
      <c r="BI253" s="30">
        <f>'5'!BH37</f>
        <v>1</v>
      </c>
      <c r="BJ253" s="30">
        <f>'5'!BI37</f>
        <v>47</v>
      </c>
      <c r="BK253" s="30">
        <f>'5'!BJ37</f>
        <v>219</v>
      </c>
      <c r="BL253" s="30">
        <f>'5'!BK37</f>
        <v>105.11999999999999</v>
      </c>
      <c r="BM253" s="30">
        <f>'5'!BL37</f>
        <v>113.88000000000001</v>
      </c>
    </row>
    <row r="254" spans="1:65">
      <c r="A254" s="78">
        <f>'5'!A38</f>
        <v>42891</v>
      </c>
      <c r="B254" s="82" t="str">
        <f t="shared" si="3"/>
        <v>14:00:00</v>
      </c>
      <c r="C254" s="30" t="str">
        <f>'5'!B38</f>
        <v>14H00</v>
      </c>
      <c r="D254" s="30">
        <f>'5'!C38</f>
        <v>638</v>
      </c>
      <c r="E254" s="30">
        <f>'5'!D38</f>
        <v>434</v>
      </c>
      <c r="F254" s="30">
        <f>'5'!E38</f>
        <v>580</v>
      </c>
      <c r="G254" s="30">
        <f>'5'!F38</f>
        <v>37</v>
      </c>
      <c r="H254" s="30">
        <f>'5'!G38</f>
        <v>0</v>
      </c>
      <c r="I254" s="30">
        <f>'5'!H38</f>
        <v>19</v>
      </c>
      <c r="J254" s="30">
        <f>'5'!I38</f>
        <v>1652</v>
      </c>
      <c r="K254" s="30">
        <f>'5'!J38</f>
        <v>56</v>
      </c>
      <c r="L254" s="30">
        <f>'5'!K38</f>
        <v>348</v>
      </c>
      <c r="M254" s="30">
        <f>'5'!L38</f>
        <v>337</v>
      </c>
      <c r="N254" s="30">
        <f>'5'!M38</f>
        <v>220</v>
      </c>
      <c r="O254" s="30">
        <f>'5'!N38</f>
        <v>0</v>
      </c>
      <c r="P254" s="30">
        <f>'5'!O38</f>
        <v>11</v>
      </c>
      <c r="Q254" s="30">
        <f>'5'!P38</f>
        <v>11</v>
      </c>
      <c r="R254" s="30">
        <f>'5'!Q38</f>
        <v>7</v>
      </c>
      <c r="S254" s="30">
        <f>'5'!R38</f>
        <v>0</v>
      </c>
      <c r="T254" s="30">
        <f>'5'!S38</f>
        <v>905</v>
      </c>
      <c r="U254" s="30">
        <f>'5'!T38</f>
        <v>29</v>
      </c>
      <c r="V254" s="30">
        <f>'5'!U38</f>
        <v>85</v>
      </c>
      <c r="W254" s="30">
        <f>'5'!V38</f>
        <v>4.0999999999999996</v>
      </c>
      <c r="X254" s="30">
        <f>'5'!W38</f>
        <v>3.5</v>
      </c>
      <c r="Y254" s="30">
        <f>'5'!X38</f>
        <v>5.5</v>
      </c>
      <c r="Z254" s="30">
        <f>'5'!Y38</f>
        <v>3.4</v>
      </c>
      <c r="AA254" s="30">
        <f>'5'!Z38</f>
        <v>5.3</v>
      </c>
      <c r="AB254" s="30">
        <f>'5'!AA38</f>
        <v>2.1</v>
      </c>
      <c r="AC254" s="30">
        <f>'5'!AB38</f>
        <v>0</v>
      </c>
      <c r="AD254" s="30">
        <f>'5'!AC38</f>
        <v>0</v>
      </c>
      <c r="AE254" s="30">
        <f>'5'!AD38</f>
        <v>0.77500000000000002</v>
      </c>
      <c r="AF254" s="30">
        <f>'5'!AE38</f>
        <v>0</v>
      </c>
      <c r="AG254" s="30">
        <f>'5'!AF38</f>
        <v>0</v>
      </c>
      <c r="AH254" s="30">
        <f>'5'!AG38</f>
        <v>0</v>
      </c>
      <c r="AI254" s="30">
        <f>'5'!AH38</f>
        <v>0.77500000000000002</v>
      </c>
      <c r="AJ254" s="30">
        <f>'5'!AI38</f>
        <v>30</v>
      </c>
      <c r="AK254" s="30">
        <f>'5'!AJ38</f>
        <v>30.774999999999999</v>
      </c>
      <c r="AL254" s="30">
        <f>'5'!AK38</f>
        <v>104.075</v>
      </c>
      <c r="AM254" s="30">
        <f>'5'!AL38</f>
        <v>109.675</v>
      </c>
      <c r="AN254" s="30">
        <f>'5'!AM38</f>
        <v>78.900000000000006</v>
      </c>
      <c r="AO254" s="30">
        <f>'5'!AN38</f>
        <v>0</v>
      </c>
      <c r="AP254" s="30">
        <f>'5'!AO38</f>
        <v>0</v>
      </c>
      <c r="AQ254" s="30">
        <f>'5'!AP38</f>
        <v>109.675</v>
      </c>
      <c r="AR254" s="30">
        <f>'5'!AQ38</f>
        <v>31.819999999999979</v>
      </c>
      <c r="AS254" s="30">
        <f>'5'!AR38</f>
        <v>0</v>
      </c>
      <c r="AT254" s="30">
        <f>'5'!AS38</f>
        <v>30.774999999999999</v>
      </c>
      <c r="AU254" s="30">
        <f>'5'!AT38</f>
        <v>105.11999999999999</v>
      </c>
      <c r="AV254" s="30">
        <f>'5'!AU38</f>
        <v>135.89499999999998</v>
      </c>
      <c r="AW254" s="30">
        <f>'5'!AV38</f>
        <v>0</v>
      </c>
      <c r="AX254" s="30">
        <f>'5'!AW38</f>
        <v>40</v>
      </c>
      <c r="AY254" s="30">
        <f>'5'!AX38</f>
        <v>200</v>
      </c>
      <c r="AZ254" s="30">
        <f>'5'!AY38</f>
        <v>0</v>
      </c>
      <c r="BA254" s="30">
        <f>'5'!AZ38</f>
        <v>40</v>
      </c>
      <c r="BB254" s="30">
        <f>'5'!BA38</f>
        <v>0</v>
      </c>
      <c r="BC254" s="30">
        <f>'5'!BB38</f>
        <v>280</v>
      </c>
      <c r="BD254" s="30">
        <f>'5'!BC38</f>
        <v>266</v>
      </c>
      <c r="BE254" s="30">
        <f>'5'!BD38</f>
        <v>14</v>
      </c>
      <c r="BF254" s="30">
        <f>'5'!BE38</f>
        <v>15</v>
      </c>
      <c r="BG254" s="30">
        <f>'5'!BF38</f>
        <v>8</v>
      </c>
      <c r="BH254" s="30">
        <f>'5'!BG38</f>
        <v>9</v>
      </c>
      <c r="BI254" s="30">
        <f>'5'!BH38</f>
        <v>1</v>
      </c>
      <c r="BJ254" s="30">
        <f>'5'!BI38</f>
        <v>47</v>
      </c>
      <c r="BK254" s="30">
        <f>'5'!BJ38</f>
        <v>219</v>
      </c>
      <c r="BL254" s="30">
        <f>'5'!BK38</f>
        <v>105.11999999999999</v>
      </c>
      <c r="BM254" s="30">
        <f>'5'!BL38</f>
        <v>113.88000000000001</v>
      </c>
    </row>
    <row r="255" spans="1:65">
      <c r="A255" s="78">
        <f>'5'!A39</f>
        <v>42891</v>
      </c>
      <c r="B255" s="82" t="str">
        <f t="shared" si="3"/>
        <v>14:30:00</v>
      </c>
      <c r="C255" s="30" t="str">
        <f>'5'!B39</f>
        <v>14H30</v>
      </c>
      <c r="D255" s="30">
        <f>'5'!C39</f>
        <v>650</v>
      </c>
      <c r="E255" s="30">
        <f>'5'!D39</f>
        <v>445</v>
      </c>
      <c r="F255" s="30">
        <f>'5'!E39</f>
        <v>589</v>
      </c>
      <c r="G255" s="30">
        <f>'5'!F39</f>
        <v>38</v>
      </c>
      <c r="H255" s="30">
        <f>'5'!G39</f>
        <v>0</v>
      </c>
      <c r="I255" s="30">
        <f>'5'!H39</f>
        <v>20</v>
      </c>
      <c r="J255" s="30">
        <f>'5'!I39</f>
        <v>1684</v>
      </c>
      <c r="K255" s="30">
        <f>'5'!J39</f>
        <v>58</v>
      </c>
      <c r="L255" s="30">
        <f>'5'!K39</f>
        <v>353</v>
      </c>
      <c r="M255" s="30">
        <f>'5'!L39</f>
        <v>345</v>
      </c>
      <c r="N255" s="30">
        <f>'5'!M39</f>
        <v>230</v>
      </c>
      <c r="O255" s="30">
        <f>'5'!N39</f>
        <v>0</v>
      </c>
      <c r="P255" s="30">
        <f>'5'!O39</f>
        <v>12</v>
      </c>
      <c r="Q255" s="30">
        <f>'5'!P39</f>
        <v>11</v>
      </c>
      <c r="R255" s="30">
        <f>'5'!Q39</f>
        <v>8</v>
      </c>
      <c r="S255" s="30">
        <f>'5'!R39</f>
        <v>0</v>
      </c>
      <c r="T255" s="30">
        <f>'5'!S39</f>
        <v>928</v>
      </c>
      <c r="U255" s="30">
        <f>'5'!T39</f>
        <v>31</v>
      </c>
      <c r="V255" s="30">
        <f>'5'!U39</f>
        <v>89</v>
      </c>
      <c r="W255" s="30">
        <f>'5'!V39</f>
        <v>4.0999999999999996</v>
      </c>
      <c r="X255" s="30">
        <f>'5'!W39</f>
        <v>3.5</v>
      </c>
      <c r="Y255" s="30">
        <f>'5'!X39</f>
        <v>5.5</v>
      </c>
      <c r="Z255" s="30">
        <f>'5'!Y39</f>
        <v>3.4</v>
      </c>
      <c r="AA255" s="30">
        <f>'5'!Z39</f>
        <v>5.3</v>
      </c>
      <c r="AB255" s="30">
        <f>'5'!AA39</f>
        <v>2.1</v>
      </c>
      <c r="AC255" s="30">
        <f>'5'!AB39</f>
        <v>0</v>
      </c>
      <c r="AD255" s="30">
        <f>'5'!AC39</f>
        <v>0</v>
      </c>
      <c r="AE255" s="30">
        <f>'5'!AD39</f>
        <v>0.77500000000000002</v>
      </c>
      <c r="AF255" s="30">
        <f>'5'!AE39</f>
        <v>0</v>
      </c>
      <c r="AG255" s="30">
        <f>'5'!AF39</f>
        <v>0</v>
      </c>
      <c r="AH255" s="30">
        <f>'5'!AG39</f>
        <v>0</v>
      </c>
      <c r="AI255" s="30">
        <f>'5'!AH39</f>
        <v>0.77500000000000002</v>
      </c>
      <c r="AJ255" s="30">
        <f>'5'!AI39</f>
        <v>30</v>
      </c>
      <c r="AK255" s="30">
        <f>'5'!AJ39</f>
        <v>30.774999999999999</v>
      </c>
      <c r="AL255" s="30">
        <f>'5'!AK39</f>
        <v>108.075</v>
      </c>
      <c r="AM255" s="30">
        <f>'5'!AL39</f>
        <v>113.675</v>
      </c>
      <c r="AN255" s="30">
        <f>'5'!AM39</f>
        <v>82.9</v>
      </c>
      <c r="AO255" s="30">
        <f>'5'!AN39</f>
        <v>0</v>
      </c>
      <c r="AP255" s="30">
        <f>'5'!AO39</f>
        <v>0</v>
      </c>
      <c r="AQ255" s="30">
        <f>'5'!AP39</f>
        <v>113.675</v>
      </c>
      <c r="AR255" s="30">
        <f>'5'!AQ39</f>
        <v>27.819999999999979</v>
      </c>
      <c r="AS255" s="30">
        <f>'5'!AR39</f>
        <v>0</v>
      </c>
      <c r="AT255" s="30">
        <f>'5'!AS39</f>
        <v>30.774999999999999</v>
      </c>
      <c r="AU255" s="30">
        <f>'5'!AT39</f>
        <v>105.11999999999999</v>
      </c>
      <c r="AV255" s="30">
        <f>'5'!AU39</f>
        <v>135.89499999999998</v>
      </c>
      <c r="AW255" s="30">
        <f>'5'!AV39</f>
        <v>0</v>
      </c>
      <c r="AX255" s="30">
        <f>'5'!AW39</f>
        <v>40</v>
      </c>
      <c r="AY255" s="30">
        <f>'5'!AX39</f>
        <v>200</v>
      </c>
      <c r="AZ255" s="30">
        <f>'5'!AY39</f>
        <v>0</v>
      </c>
      <c r="BA255" s="30">
        <f>'5'!AZ39</f>
        <v>40</v>
      </c>
      <c r="BB255" s="30">
        <f>'5'!BA39</f>
        <v>0</v>
      </c>
      <c r="BC255" s="30">
        <f>'5'!BB39</f>
        <v>280</v>
      </c>
      <c r="BD255" s="30">
        <f>'5'!BC39</f>
        <v>266</v>
      </c>
      <c r="BE255" s="30">
        <f>'5'!BD39</f>
        <v>14</v>
      </c>
      <c r="BF255" s="30">
        <f>'5'!BE39</f>
        <v>15</v>
      </c>
      <c r="BG255" s="30">
        <f>'5'!BF39</f>
        <v>8</v>
      </c>
      <c r="BH255" s="30">
        <f>'5'!BG39</f>
        <v>9</v>
      </c>
      <c r="BI255" s="30">
        <f>'5'!BH39</f>
        <v>1</v>
      </c>
      <c r="BJ255" s="30">
        <f>'5'!BI39</f>
        <v>47</v>
      </c>
      <c r="BK255" s="30">
        <f>'5'!BJ39</f>
        <v>219</v>
      </c>
      <c r="BL255" s="30">
        <f>'5'!BK39</f>
        <v>105.11999999999999</v>
      </c>
      <c r="BM255" s="30">
        <f>'5'!BL39</f>
        <v>113.88000000000001</v>
      </c>
    </row>
    <row r="256" spans="1:65">
      <c r="A256" s="78">
        <f>'5'!A40</f>
        <v>42891</v>
      </c>
      <c r="B256" s="82" t="str">
        <f t="shared" si="3"/>
        <v>15:00:00</v>
      </c>
      <c r="C256" s="30" t="str">
        <f>'5'!B40</f>
        <v>15H00</v>
      </c>
      <c r="D256" s="30">
        <f>'5'!C40</f>
        <v>660</v>
      </c>
      <c r="E256" s="30">
        <f>'5'!D40</f>
        <v>440</v>
      </c>
      <c r="F256" s="30">
        <f>'5'!E40</f>
        <v>578</v>
      </c>
      <c r="G256" s="30">
        <f>'5'!F40</f>
        <v>38</v>
      </c>
      <c r="H256" s="30">
        <f>'5'!G40</f>
        <v>0</v>
      </c>
      <c r="I256" s="30">
        <f>'5'!H40</f>
        <v>20</v>
      </c>
      <c r="J256" s="30">
        <f>'5'!I40</f>
        <v>1678</v>
      </c>
      <c r="K256" s="30">
        <f>'5'!J40</f>
        <v>58</v>
      </c>
      <c r="L256" s="30">
        <f>'5'!K40</f>
        <v>354</v>
      </c>
      <c r="M256" s="30">
        <f>'5'!L40</f>
        <v>337</v>
      </c>
      <c r="N256" s="30">
        <f>'5'!M40</f>
        <v>250</v>
      </c>
      <c r="O256" s="30">
        <f>'5'!N40</f>
        <v>0</v>
      </c>
      <c r="P256" s="30">
        <f>'5'!O40</f>
        <v>12</v>
      </c>
      <c r="Q256" s="30">
        <f>'5'!P40</f>
        <v>11</v>
      </c>
      <c r="R256" s="30">
        <f>'5'!Q40</f>
        <v>9</v>
      </c>
      <c r="S256" s="30">
        <f>'5'!R40</f>
        <v>0</v>
      </c>
      <c r="T256" s="30">
        <f>'5'!S40</f>
        <v>941</v>
      </c>
      <c r="U256" s="30">
        <f>'5'!T40</f>
        <v>32</v>
      </c>
      <c r="V256" s="30">
        <f>'5'!U40</f>
        <v>90</v>
      </c>
      <c r="W256" s="30">
        <f>'5'!V40</f>
        <v>4.0999999999999996</v>
      </c>
      <c r="X256" s="30">
        <f>'5'!W40</f>
        <v>3.5</v>
      </c>
      <c r="Y256" s="30">
        <f>'5'!X40</f>
        <v>5.5</v>
      </c>
      <c r="Z256" s="30">
        <f>'5'!Y40</f>
        <v>3.4</v>
      </c>
      <c r="AA256" s="30">
        <f>'5'!Z40</f>
        <v>5.4</v>
      </c>
      <c r="AB256" s="30">
        <f>'5'!AA40</f>
        <v>2.4</v>
      </c>
      <c r="AC256" s="30">
        <f>'5'!AB40</f>
        <v>0</v>
      </c>
      <c r="AD256" s="30">
        <f>'5'!AC40</f>
        <v>0</v>
      </c>
      <c r="AE256" s="30">
        <f>'5'!AD40</f>
        <v>0.75</v>
      </c>
      <c r="AF256" s="30">
        <f>'5'!AE40</f>
        <v>0</v>
      </c>
      <c r="AG256" s="30">
        <f>'5'!AF40</f>
        <v>0</v>
      </c>
      <c r="AH256" s="30">
        <f>'5'!AG40</f>
        <v>0</v>
      </c>
      <c r="AI256" s="30">
        <f>'5'!AH40</f>
        <v>0.75</v>
      </c>
      <c r="AJ256" s="30">
        <f>'5'!AI40</f>
        <v>30</v>
      </c>
      <c r="AK256" s="30">
        <f>'5'!AJ40</f>
        <v>30.75</v>
      </c>
      <c r="AL256" s="30">
        <f>'5'!AK40</f>
        <v>109.15</v>
      </c>
      <c r="AM256" s="30">
        <f>'5'!AL40</f>
        <v>115.05000000000001</v>
      </c>
      <c r="AN256" s="30">
        <f>'5'!AM40</f>
        <v>84.300000000000011</v>
      </c>
      <c r="AO256" s="30">
        <f>'5'!AN40</f>
        <v>0</v>
      </c>
      <c r="AP256" s="30">
        <f>'5'!AO40</f>
        <v>0</v>
      </c>
      <c r="AQ256" s="30">
        <f>'5'!AP40</f>
        <v>115.05000000000001</v>
      </c>
      <c r="AR256" s="30">
        <f>'5'!AQ40</f>
        <v>26.72</v>
      </c>
      <c r="AS256" s="30">
        <f>'5'!AR40</f>
        <v>0</v>
      </c>
      <c r="AT256" s="30">
        <f>'5'!AS40</f>
        <v>30.75</v>
      </c>
      <c r="AU256" s="30">
        <f>'5'!AT40</f>
        <v>105.11999999999999</v>
      </c>
      <c r="AV256" s="30">
        <f>'5'!AU40</f>
        <v>135.87</v>
      </c>
      <c r="AW256" s="30">
        <f>'5'!AV40</f>
        <v>0</v>
      </c>
      <c r="AX256" s="30">
        <f>'5'!AW40</f>
        <v>40</v>
      </c>
      <c r="AY256" s="30">
        <f>'5'!AX40</f>
        <v>200</v>
      </c>
      <c r="AZ256" s="30">
        <f>'5'!AY40</f>
        <v>0</v>
      </c>
      <c r="BA256" s="30">
        <f>'5'!AZ40</f>
        <v>40</v>
      </c>
      <c r="BB256" s="30">
        <f>'5'!BA40</f>
        <v>0</v>
      </c>
      <c r="BC256" s="30">
        <f>'5'!BB40</f>
        <v>280</v>
      </c>
      <c r="BD256" s="30">
        <f>'5'!BC40</f>
        <v>266</v>
      </c>
      <c r="BE256" s="30">
        <f>'5'!BD40</f>
        <v>14</v>
      </c>
      <c r="BF256" s="30">
        <f>'5'!BE40</f>
        <v>15</v>
      </c>
      <c r="BG256" s="30">
        <f>'5'!BF40</f>
        <v>8</v>
      </c>
      <c r="BH256" s="30">
        <f>'5'!BG40</f>
        <v>9</v>
      </c>
      <c r="BI256" s="30">
        <f>'5'!BH40</f>
        <v>1</v>
      </c>
      <c r="BJ256" s="30">
        <f>'5'!BI40</f>
        <v>47</v>
      </c>
      <c r="BK256" s="30">
        <f>'5'!BJ40</f>
        <v>219</v>
      </c>
      <c r="BL256" s="30">
        <f>'5'!BK40</f>
        <v>105.11999999999999</v>
      </c>
      <c r="BM256" s="30">
        <f>'5'!BL40</f>
        <v>113.88000000000001</v>
      </c>
    </row>
    <row r="257" spans="1:65">
      <c r="A257" s="78">
        <f>'5'!A41</f>
        <v>42891</v>
      </c>
      <c r="B257" s="82" t="str">
        <f t="shared" si="3"/>
        <v>15:30:00</v>
      </c>
      <c r="C257" s="30" t="str">
        <f>'5'!B41</f>
        <v>15H30</v>
      </c>
      <c r="D257" s="30">
        <f>'5'!C41</f>
        <v>649</v>
      </c>
      <c r="E257" s="30">
        <f>'5'!D41</f>
        <v>442</v>
      </c>
      <c r="F257" s="30">
        <f>'5'!E41</f>
        <v>587</v>
      </c>
      <c r="G257" s="30">
        <f>'5'!F41</f>
        <v>38</v>
      </c>
      <c r="H257" s="30">
        <f>'5'!G41</f>
        <v>0</v>
      </c>
      <c r="I257" s="30">
        <f>'5'!H41</f>
        <v>20</v>
      </c>
      <c r="J257" s="30">
        <f>'5'!I41</f>
        <v>1678</v>
      </c>
      <c r="K257" s="30">
        <f>'5'!J41</f>
        <v>58</v>
      </c>
      <c r="L257" s="30">
        <f>'5'!K41</f>
        <v>357</v>
      </c>
      <c r="M257" s="30">
        <f>'5'!L41</f>
        <v>345</v>
      </c>
      <c r="N257" s="30">
        <f>'5'!M41</f>
        <v>210</v>
      </c>
      <c r="O257" s="30">
        <f>'5'!N41</f>
        <v>0</v>
      </c>
      <c r="P257" s="30">
        <f>'5'!O41</f>
        <v>12</v>
      </c>
      <c r="Q257" s="30">
        <f>'5'!P41</f>
        <v>11</v>
      </c>
      <c r="R257" s="30">
        <f>'5'!Q41</f>
        <v>7</v>
      </c>
      <c r="S257" s="30">
        <f>'5'!R41</f>
        <v>0</v>
      </c>
      <c r="T257" s="30">
        <f>'5'!S41</f>
        <v>912</v>
      </c>
      <c r="U257" s="30">
        <f>'5'!T41</f>
        <v>30</v>
      </c>
      <c r="V257" s="30">
        <f>'5'!U41</f>
        <v>88</v>
      </c>
      <c r="W257" s="30">
        <f>'5'!V41</f>
        <v>4.0999999999999996</v>
      </c>
      <c r="X257" s="30">
        <f>'5'!W41</f>
        <v>3.5</v>
      </c>
      <c r="Y257" s="30">
        <f>'5'!X41</f>
        <v>5.5</v>
      </c>
      <c r="Z257" s="30">
        <f>'5'!Y41</f>
        <v>3.4</v>
      </c>
      <c r="AA257" s="30">
        <f>'5'!Z41</f>
        <v>5.4</v>
      </c>
      <c r="AB257" s="30">
        <f>'5'!AA41</f>
        <v>2.4</v>
      </c>
      <c r="AC257" s="30">
        <f>'5'!AB41</f>
        <v>0</v>
      </c>
      <c r="AD257" s="30">
        <f>'5'!AC41</f>
        <v>0</v>
      </c>
      <c r="AE257" s="30">
        <f>'5'!AD41</f>
        <v>0.75</v>
      </c>
      <c r="AF257" s="30">
        <f>'5'!AE41</f>
        <v>0</v>
      </c>
      <c r="AG257" s="30">
        <f>'5'!AF41</f>
        <v>0</v>
      </c>
      <c r="AH257" s="30">
        <f>'5'!AG41</f>
        <v>0</v>
      </c>
      <c r="AI257" s="30">
        <f>'5'!AH41</f>
        <v>0.75</v>
      </c>
      <c r="AJ257" s="30">
        <f>'5'!AI41</f>
        <v>30</v>
      </c>
      <c r="AK257" s="30">
        <f>'5'!AJ41</f>
        <v>30.75</v>
      </c>
      <c r="AL257" s="30">
        <f>'5'!AK41</f>
        <v>107.15</v>
      </c>
      <c r="AM257" s="30">
        <f>'5'!AL41</f>
        <v>113.05000000000001</v>
      </c>
      <c r="AN257" s="30">
        <f>'5'!AM41</f>
        <v>82.300000000000011</v>
      </c>
      <c r="AO257" s="30">
        <f>'5'!AN41</f>
        <v>0</v>
      </c>
      <c r="AP257" s="30">
        <f>'5'!AO41</f>
        <v>0</v>
      </c>
      <c r="AQ257" s="30">
        <f>'5'!AP41</f>
        <v>113.05000000000001</v>
      </c>
      <c r="AR257" s="30">
        <f>'5'!AQ41</f>
        <v>28.72</v>
      </c>
      <c r="AS257" s="30">
        <f>'5'!AR41</f>
        <v>0</v>
      </c>
      <c r="AT257" s="30">
        <f>'5'!AS41</f>
        <v>30.75</v>
      </c>
      <c r="AU257" s="30">
        <f>'5'!AT41</f>
        <v>105.11999999999999</v>
      </c>
      <c r="AV257" s="30">
        <f>'5'!AU41</f>
        <v>135.87</v>
      </c>
      <c r="AW257" s="30">
        <f>'5'!AV41</f>
        <v>0</v>
      </c>
      <c r="AX257" s="30">
        <f>'5'!AW41</f>
        <v>40</v>
      </c>
      <c r="AY257" s="30">
        <f>'5'!AX41</f>
        <v>200</v>
      </c>
      <c r="AZ257" s="30">
        <f>'5'!AY41</f>
        <v>0</v>
      </c>
      <c r="BA257" s="30">
        <f>'5'!AZ41</f>
        <v>40</v>
      </c>
      <c r="BB257" s="30">
        <f>'5'!BA41</f>
        <v>0</v>
      </c>
      <c r="BC257" s="30">
        <f>'5'!BB41</f>
        <v>280</v>
      </c>
      <c r="BD257" s="30">
        <f>'5'!BC41</f>
        <v>266</v>
      </c>
      <c r="BE257" s="30">
        <f>'5'!BD41</f>
        <v>14</v>
      </c>
      <c r="BF257" s="30">
        <f>'5'!BE41</f>
        <v>15</v>
      </c>
      <c r="BG257" s="30">
        <f>'5'!BF41</f>
        <v>8</v>
      </c>
      <c r="BH257" s="30">
        <f>'5'!BG41</f>
        <v>9</v>
      </c>
      <c r="BI257" s="30">
        <f>'5'!BH41</f>
        <v>1</v>
      </c>
      <c r="BJ257" s="30">
        <f>'5'!BI41</f>
        <v>47</v>
      </c>
      <c r="BK257" s="30">
        <f>'5'!BJ41</f>
        <v>219</v>
      </c>
      <c r="BL257" s="30">
        <f>'5'!BK41</f>
        <v>105.11999999999999</v>
      </c>
      <c r="BM257" s="30">
        <f>'5'!BL41</f>
        <v>113.88000000000001</v>
      </c>
    </row>
    <row r="258" spans="1:65">
      <c r="A258" s="78">
        <f>'5'!A42</f>
        <v>42891</v>
      </c>
      <c r="B258" s="82" t="str">
        <f t="shared" ref="B258:B321" si="4">LEFT(C258,2) &amp; ":" &amp; RIGHT(C258,2) &amp; ":00"</f>
        <v>16:00:00</v>
      </c>
      <c r="C258" s="30" t="str">
        <f>'5'!B42</f>
        <v>16H00</v>
      </c>
      <c r="D258" s="30">
        <f>'5'!C42</f>
        <v>651</v>
      </c>
      <c r="E258" s="30">
        <f>'5'!D42</f>
        <v>472</v>
      </c>
      <c r="F258" s="30">
        <f>'5'!E42</f>
        <v>552</v>
      </c>
      <c r="G258" s="30">
        <f>'5'!F42</f>
        <v>38</v>
      </c>
      <c r="H258" s="30">
        <f>'5'!G42</f>
        <v>0</v>
      </c>
      <c r="I258" s="30">
        <f>'5'!H42</f>
        <v>18</v>
      </c>
      <c r="J258" s="30">
        <f>'5'!I42</f>
        <v>1675</v>
      </c>
      <c r="K258" s="30">
        <f>'5'!J42</f>
        <v>56</v>
      </c>
      <c r="L258" s="30">
        <f>'5'!K42</f>
        <v>362</v>
      </c>
      <c r="M258" s="30">
        <f>'5'!L42</f>
        <v>348</v>
      </c>
      <c r="N258" s="30">
        <f>'5'!M42</f>
        <v>220</v>
      </c>
      <c r="O258" s="30">
        <f>'5'!N42</f>
        <v>0</v>
      </c>
      <c r="P258" s="30">
        <f>'5'!O42</f>
        <v>12</v>
      </c>
      <c r="Q258" s="30">
        <f>'5'!P42</f>
        <v>11</v>
      </c>
      <c r="R258" s="30">
        <f>'5'!Q42</f>
        <v>7</v>
      </c>
      <c r="S258" s="30">
        <f>'5'!R42</f>
        <v>0</v>
      </c>
      <c r="T258" s="30">
        <f>'5'!S42</f>
        <v>930</v>
      </c>
      <c r="U258" s="30">
        <f>'5'!T42</f>
        <v>30</v>
      </c>
      <c r="V258" s="30">
        <f>'5'!U42</f>
        <v>86</v>
      </c>
      <c r="W258" s="30">
        <f>'5'!V42</f>
        <v>4.0999999999999996</v>
      </c>
      <c r="X258" s="30">
        <f>'5'!W42</f>
        <v>3.5</v>
      </c>
      <c r="Y258" s="30">
        <f>'5'!X42</f>
        <v>5.5</v>
      </c>
      <c r="Z258" s="30">
        <f>'5'!Y42</f>
        <v>3.2</v>
      </c>
      <c r="AA258" s="30">
        <f>'5'!Z42</f>
        <v>5.9</v>
      </c>
      <c r="AB258" s="30">
        <f>'5'!AA42</f>
        <v>2.4</v>
      </c>
      <c r="AC258" s="30">
        <f>'5'!AB42</f>
        <v>0</v>
      </c>
      <c r="AD258" s="30">
        <f>'5'!AC42</f>
        <v>0</v>
      </c>
      <c r="AE258" s="30">
        <f>'5'!AD42</f>
        <v>0.77500000000000002</v>
      </c>
      <c r="AF258" s="30">
        <f>'5'!AE42</f>
        <v>0</v>
      </c>
      <c r="AG258" s="30">
        <f>'5'!AF42</f>
        <v>0</v>
      </c>
      <c r="AH258" s="30">
        <f>'5'!AG42</f>
        <v>0</v>
      </c>
      <c r="AI258" s="30">
        <f>'5'!AH42</f>
        <v>0.77500000000000002</v>
      </c>
      <c r="AJ258" s="30">
        <f>'5'!AI42</f>
        <v>30</v>
      </c>
      <c r="AK258" s="30">
        <f>'5'!AJ42</f>
        <v>30.774999999999999</v>
      </c>
      <c r="AL258" s="30">
        <f>'5'!AK42</f>
        <v>105.47500000000001</v>
      </c>
      <c r="AM258" s="30">
        <f>'5'!AL42</f>
        <v>111.37500000000001</v>
      </c>
      <c r="AN258" s="30">
        <f>'5'!AM42</f>
        <v>80.600000000000023</v>
      </c>
      <c r="AO258" s="30">
        <f>'5'!AN42</f>
        <v>0</v>
      </c>
      <c r="AP258" s="30">
        <f>'5'!AO42</f>
        <v>0</v>
      </c>
      <c r="AQ258" s="30">
        <f>'5'!AP42</f>
        <v>111.37500000000001</v>
      </c>
      <c r="AR258" s="30">
        <f>'5'!AQ42</f>
        <v>30.419999999999973</v>
      </c>
      <c r="AS258" s="30">
        <f>'5'!AR42</f>
        <v>0</v>
      </c>
      <c r="AT258" s="30">
        <f>'5'!AS42</f>
        <v>30.774999999999999</v>
      </c>
      <c r="AU258" s="30">
        <f>'5'!AT42</f>
        <v>105.11999999999999</v>
      </c>
      <c r="AV258" s="30">
        <f>'5'!AU42</f>
        <v>135.89499999999998</v>
      </c>
      <c r="AW258" s="30">
        <f>'5'!AV42</f>
        <v>0</v>
      </c>
      <c r="AX258" s="30">
        <f>'5'!AW42</f>
        <v>40</v>
      </c>
      <c r="AY258" s="30">
        <f>'5'!AX42</f>
        <v>200</v>
      </c>
      <c r="AZ258" s="30">
        <f>'5'!AY42</f>
        <v>0</v>
      </c>
      <c r="BA258" s="30">
        <f>'5'!AZ42</f>
        <v>40</v>
      </c>
      <c r="BB258" s="30">
        <f>'5'!BA42</f>
        <v>0</v>
      </c>
      <c r="BC258" s="30">
        <f>'5'!BB42</f>
        <v>280</v>
      </c>
      <c r="BD258" s="30">
        <f>'5'!BC42</f>
        <v>266</v>
      </c>
      <c r="BE258" s="30">
        <f>'5'!BD42</f>
        <v>14</v>
      </c>
      <c r="BF258" s="30">
        <f>'5'!BE42</f>
        <v>15</v>
      </c>
      <c r="BG258" s="30">
        <f>'5'!BF42</f>
        <v>8</v>
      </c>
      <c r="BH258" s="30">
        <f>'5'!BG42</f>
        <v>9</v>
      </c>
      <c r="BI258" s="30">
        <f>'5'!BH42</f>
        <v>1</v>
      </c>
      <c r="BJ258" s="30">
        <f>'5'!BI42</f>
        <v>47</v>
      </c>
      <c r="BK258" s="30">
        <f>'5'!BJ42</f>
        <v>219</v>
      </c>
      <c r="BL258" s="30">
        <f>'5'!BK42</f>
        <v>105.11999999999999</v>
      </c>
      <c r="BM258" s="30">
        <f>'5'!BL42</f>
        <v>113.88000000000001</v>
      </c>
    </row>
    <row r="259" spans="1:65">
      <c r="A259" s="78">
        <f>'5'!A43</f>
        <v>42891</v>
      </c>
      <c r="B259" s="82" t="str">
        <f t="shared" si="4"/>
        <v>16:30:00</v>
      </c>
      <c r="C259" s="30" t="str">
        <f>'5'!B43</f>
        <v>16H30</v>
      </c>
      <c r="D259" s="30">
        <f>'5'!C43</f>
        <v>648</v>
      </c>
      <c r="E259" s="30">
        <f>'5'!D43</f>
        <v>469</v>
      </c>
      <c r="F259" s="30">
        <f>'5'!E43</f>
        <v>553</v>
      </c>
      <c r="G259" s="30">
        <f>'5'!F43</f>
        <v>38</v>
      </c>
      <c r="H259" s="30">
        <f>'5'!G43</f>
        <v>0</v>
      </c>
      <c r="I259" s="30">
        <f>'5'!H43</f>
        <v>18</v>
      </c>
      <c r="J259" s="30">
        <f>'5'!I43</f>
        <v>1670</v>
      </c>
      <c r="K259" s="30">
        <f>'5'!J43</f>
        <v>56</v>
      </c>
      <c r="L259" s="30">
        <f>'5'!K43</f>
        <v>368</v>
      </c>
      <c r="M259" s="30">
        <f>'5'!L43</f>
        <v>345</v>
      </c>
      <c r="N259" s="30">
        <f>'5'!M43</f>
        <v>220</v>
      </c>
      <c r="O259" s="30">
        <f>'5'!N43</f>
        <v>0</v>
      </c>
      <c r="P259" s="30">
        <f>'5'!O43</f>
        <v>12</v>
      </c>
      <c r="Q259" s="30">
        <f>'5'!P43</f>
        <v>11</v>
      </c>
      <c r="R259" s="30">
        <f>'5'!Q43</f>
        <v>7</v>
      </c>
      <c r="S259" s="30">
        <f>'5'!R43</f>
        <v>0</v>
      </c>
      <c r="T259" s="30">
        <f>'5'!S43</f>
        <v>933</v>
      </c>
      <c r="U259" s="30">
        <f>'5'!T43</f>
        <v>30</v>
      </c>
      <c r="V259" s="30">
        <f>'5'!U43</f>
        <v>86</v>
      </c>
      <c r="W259" s="30">
        <f>'5'!V43</f>
        <v>4.0999999999999996</v>
      </c>
      <c r="X259" s="30">
        <f>'5'!W43</f>
        <v>3.5</v>
      </c>
      <c r="Y259" s="30">
        <f>'5'!X43</f>
        <v>5</v>
      </c>
      <c r="Z259" s="30">
        <f>'5'!Y43</f>
        <v>3.2</v>
      </c>
      <c r="AA259" s="30">
        <f>'5'!Z43</f>
        <v>5.9</v>
      </c>
      <c r="AB259" s="30">
        <f>'5'!AA43</f>
        <v>2.4</v>
      </c>
      <c r="AC259" s="30">
        <f>'5'!AB43</f>
        <v>0</v>
      </c>
      <c r="AD259" s="30">
        <f>'5'!AC43</f>
        <v>0</v>
      </c>
      <c r="AE259" s="30">
        <f>'5'!AD43</f>
        <v>0.77500000000000002</v>
      </c>
      <c r="AF259" s="30">
        <f>'5'!AE43</f>
        <v>0</v>
      </c>
      <c r="AG259" s="30">
        <f>'5'!AF43</f>
        <v>0</v>
      </c>
      <c r="AH259" s="30">
        <f>'5'!AG43</f>
        <v>0</v>
      </c>
      <c r="AI259" s="30">
        <f>'5'!AH43</f>
        <v>0.77500000000000002</v>
      </c>
      <c r="AJ259" s="30">
        <f>'5'!AI43</f>
        <v>30</v>
      </c>
      <c r="AK259" s="30">
        <f>'5'!AJ43</f>
        <v>30.774999999999999</v>
      </c>
      <c r="AL259" s="30">
        <f>'5'!AK43</f>
        <v>104.97500000000001</v>
      </c>
      <c r="AM259" s="30">
        <f>'5'!AL43</f>
        <v>110.87500000000001</v>
      </c>
      <c r="AN259" s="30">
        <f>'5'!AM43</f>
        <v>80.100000000000023</v>
      </c>
      <c r="AO259" s="30">
        <f>'5'!AN43</f>
        <v>0</v>
      </c>
      <c r="AP259" s="30">
        <f>'5'!AO43</f>
        <v>0</v>
      </c>
      <c r="AQ259" s="30">
        <f>'5'!AP43</f>
        <v>110.87500000000001</v>
      </c>
      <c r="AR259" s="30">
        <f>'5'!AQ43</f>
        <v>30.919999999999973</v>
      </c>
      <c r="AS259" s="30">
        <f>'5'!AR43</f>
        <v>0</v>
      </c>
      <c r="AT259" s="30">
        <f>'5'!AS43</f>
        <v>30.774999999999999</v>
      </c>
      <c r="AU259" s="30">
        <f>'5'!AT43</f>
        <v>105.11999999999999</v>
      </c>
      <c r="AV259" s="30">
        <f>'5'!AU43</f>
        <v>135.89499999999998</v>
      </c>
      <c r="AW259" s="30">
        <f>'5'!AV43</f>
        <v>0</v>
      </c>
      <c r="AX259" s="30">
        <f>'5'!AW43</f>
        <v>40</v>
      </c>
      <c r="AY259" s="30">
        <f>'5'!AX43</f>
        <v>200</v>
      </c>
      <c r="AZ259" s="30">
        <f>'5'!AY43</f>
        <v>0</v>
      </c>
      <c r="BA259" s="30">
        <f>'5'!AZ43</f>
        <v>40</v>
      </c>
      <c r="BB259" s="30">
        <f>'5'!BA43</f>
        <v>0</v>
      </c>
      <c r="BC259" s="30">
        <f>'5'!BB43</f>
        <v>280</v>
      </c>
      <c r="BD259" s="30">
        <f>'5'!BC43</f>
        <v>266</v>
      </c>
      <c r="BE259" s="30">
        <f>'5'!BD43</f>
        <v>14</v>
      </c>
      <c r="BF259" s="30">
        <f>'5'!BE43</f>
        <v>15</v>
      </c>
      <c r="BG259" s="30">
        <f>'5'!BF43</f>
        <v>8</v>
      </c>
      <c r="BH259" s="30">
        <f>'5'!BG43</f>
        <v>9</v>
      </c>
      <c r="BI259" s="30">
        <f>'5'!BH43</f>
        <v>1</v>
      </c>
      <c r="BJ259" s="30">
        <f>'5'!BI43</f>
        <v>47</v>
      </c>
      <c r="BK259" s="30">
        <f>'5'!BJ43</f>
        <v>219</v>
      </c>
      <c r="BL259" s="30">
        <f>'5'!BK43</f>
        <v>105.11999999999999</v>
      </c>
      <c r="BM259" s="30">
        <f>'5'!BL43</f>
        <v>113.88000000000001</v>
      </c>
    </row>
    <row r="260" spans="1:65">
      <c r="A260" s="78">
        <f>'5'!A44</f>
        <v>42891</v>
      </c>
      <c r="B260" s="82" t="str">
        <f t="shared" si="4"/>
        <v>17:00:00</v>
      </c>
      <c r="C260" s="30" t="str">
        <f>'5'!B44</f>
        <v>17H00</v>
      </c>
      <c r="D260" s="30">
        <f>'5'!C44</f>
        <v>648</v>
      </c>
      <c r="E260" s="30">
        <f>'5'!D44</f>
        <v>439</v>
      </c>
      <c r="F260" s="30">
        <f>'5'!E44</f>
        <v>542</v>
      </c>
      <c r="G260" s="30">
        <f>'5'!F44</f>
        <v>37</v>
      </c>
      <c r="H260" s="30">
        <f>'5'!G44</f>
        <v>0</v>
      </c>
      <c r="I260" s="30">
        <f>'5'!H44</f>
        <v>18</v>
      </c>
      <c r="J260" s="30">
        <f>'5'!I44</f>
        <v>1629</v>
      </c>
      <c r="K260" s="30">
        <f>'5'!J44</f>
        <v>55</v>
      </c>
      <c r="L260" s="30">
        <f>'5'!K44</f>
        <v>365</v>
      </c>
      <c r="M260" s="30">
        <f>'5'!L44</f>
        <v>345</v>
      </c>
      <c r="N260" s="30">
        <f>'5'!M44</f>
        <v>220</v>
      </c>
      <c r="O260" s="30">
        <f>'5'!N44</f>
        <v>0</v>
      </c>
      <c r="P260" s="30">
        <f>'5'!O44</f>
        <v>12</v>
      </c>
      <c r="Q260" s="30">
        <f>'5'!P44</f>
        <v>11</v>
      </c>
      <c r="R260" s="30">
        <f>'5'!Q44</f>
        <v>7</v>
      </c>
      <c r="S260" s="30">
        <f>'5'!R44</f>
        <v>0</v>
      </c>
      <c r="T260" s="30">
        <f>'5'!S44</f>
        <v>930</v>
      </c>
      <c r="U260" s="30">
        <f>'5'!T44</f>
        <v>30</v>
      </c>
      <c r="V260" s="30">
        <f>'5'!U44</f>
        <v>85</v>
      </c>
      <c r="W260" s="30">
        <f>'5'!V44</f>
        <v>4.0999999999999996</v>
      </c>
      <c r="X260" s="30">
        <f>'5'!W44</f>
        <v>3.5</v>
      </c>
      <c r="Y260" s="30">
        <f>'5'!X44</f>
        <v>5.5</v>
      </c>
      <c r="Z260" s="30">
        <f>'5'!Y44</f>
        <v>3.3</v>
      </c>
      <c r="AA260" s="30">
        <f>'5'!Z44</f>
        <v>5.7</v>
      </c>
      <c r="AB260" s="30">
        <f>'5'!AA44</f>
        <v>2.4</v>
      </c>
      <c r="AC260" s="30">
        <f>'5'!AB44</f>
        <v>0</v>
      </c>
      <c r="AD260" s="30">
        <f>'5'!AC44</f>
        <v>0</v>
      </c>
      <c r="AE260" s="30">
        <f>'5'!AD44</f>
        <v>0.8</v>
      </c>
      <c r="AF260" s="30">
        <f>'5'!AE44</f>
        <v>0</v>
      </c>
      <c r="AG260" s="30">
        <f>'5'!AF44</f>
        <v>0</v>
      </c>
      <c r="AH260" s="30">
        <f>'5'!AG44</f>
        <v>0</v>
      </c>
      <c r="AI260" s="30">
        <f>'5'!AH44</f>
        <v>0.8</v>
      </c>
      <c r="AJ260" s="30">
        <f>'5'!AI44</f>
        <v>30</v>
      </c>
      <c r="AK260" s="30">
        <f>'5'!AJ44</f>
        <v>30.8</v>
      </c>
      <c r="AL260" s="30">
        <f>'5'!AK44</f>
        <v>104.39999999999999</v>
      </c>
      <c r="AM260" s="30">
        <f>'5'!AL44</f>
        <v>110.3</v>
      </c>
      <c r="AN260" s="30">
        <f>'5'!AM44</f>
        <v>79.5</v>
      </c>
      <c r="AO260" s="30">
        <f>'5'!AN44</f>
        <v>0</v>
      </c>
      <c r="AP260" s="30">
        <f>'5'!AO44</f>
        <v>0</v>
      </c>
      <c r="AQ260" s="30">
        <f>'5'!AP44</f>
        <v>110.3</v>
      </c>
      <c r="AR260" s="30">
        <f>'5'!AQ44</f>
        <v>31.519999999999996</v>
      </c>
      <c r="AS260" s="30">
        <f>'5'!AR44</f>
        <v>0</v>
      </c>
      <c r="AT260" s="30">
        <f>'5'!AS44</f>
        <v>30.8</v>
      </c>
      <c r="AU260" s="30">
        <f>'5'!AT44</f>
        <v>105.11999999999999</v>
      </c>
      <c r="AV260" s="30">
        <f>'5'!AU44</f>
        <v>135.91999999999999</v>
      </c>
      <c r="AW260" s="30">
        <f>'5'!AV44</f>
        <v>0</v>
      </c>
      <c r="AX260" s="30">
        <f>'5'!AW44</f>
        <v>40</v>
      </c>
      <c r="AY260" s="30">
        <f>'5'!AX44</f>
        <v>200</v>
      </c>
      <c r="AZ260" s="30">
        <f>'5'!AY44</f>
        <v>0</v>
      </c>
      <c r="BA260" s="30">
        <f>'5'!AZ44</f>
        <v>40</v>
      </c>
      <c r="BB260" s="30">
        <f>'5'!BA44</f>
        <v>0</v>
      </c>
      <c r="BC260" s="30">
        <f>'5'!BB44</f>
        <v>280</v>
      </c>
      <c r="BD260" s="30">
        <f>'5'!BC44</f>
        <v>266</v>
      </c>
      <c r="BE260" s="30">
        <f>'5'!BD44</f>
        <v>14</v>
      </c>
      <c r="BF260" s="30">
        <f>'5'!BE44</f>
        <v>15</v>
      </c>
      <c r="BG260" s="30">
        <f>'5'!BF44</f>
        <v>8</v>
      </c>
      <c r="BH260" s="30">
        <f>'5'!BG44</f>
        <v>9</v>
      </c>
      <c r="BI260" s="30">
        <f>'5'!BH44</f>
        <v>1</v>
      </c>
      <c r="BJ260" s="30">
        <f>'5'!BI44</f>
        <v>47</v>
      </c>
      <c r="BK260" s="30">
        <f>'5'!BJ44</f>
        <v>219</v>
      </c>
      <c r="BL260" s="30">
        <f>'5'!BK44</f>
        <v>105.11999999999999</v>
      </c>
      <c r="BM260" s="30">
        <f>'5'!BL44</f>
        <v>113.88000000000001</v>
      </c>
    </row>
    <row r="261" spans="1:65">
      <c r="A261" s="78">
        <f>'5'!A45</f>
        <v>42891</v>
      </c>
      <c r="B261" s="82" t="str">
        <f t="shared" si="4"/>
        <v>17:30:00</v>
      </c>
      <c r="C261" s="30" t="str">
        <f>'5'!B45</f>
        <v>17H30</v>
      </c>
      <c r="D261" s="30">
        <f>'5'!C45</f>
        <v>664</v>
      </c>
      <c r="E261" s="30">
        <f>'5'!D45</f>
        <v>450</v>
      </c>
      <c r="F261" s="30">
        <f>'5'!E45</f>
        <v>510</v>
      </c>
      <c r="G261" s="30">
        <f>'5'!F45</f>
        <v>38</v>
      </c>
      <c r="H261" s="30">
        <f>'5'!G45</f>
        <v>0</v>
      </c>
      <c r="I261" s="30">
        <f>'5'!H45</f>
        <v>17</v>
      </c>
      <c r="J261" s="30">
        <f>'5'!I45</f>
        <v>1624</v>
      </c>
      <c r="K261" s="30">
        <f>'5'!J45</f>
        <v>55</v>
      </c>
      <c r="L261" s="30">
        <f>'5'!K45</f>
        <v>366</v>
      </c>
      <c r="M261" s="30">
        <f>'5'!L45</f>
        <v>341</v>
      </c>
      <c r="N261" s="30">
        <f>'5'!M45</f>
        <v>230</v>
      </c>
      <c r="O261" s="30">
        <f>'5'!N45</f>
        <v>0</v>
      </c>
      <c r="P261" s="30">
        <f>'5'!O45</f>
        <v>12</v>
      </c>
      <c r="Q261" s="30">
        <f>'5'!P45</f>
        <v>11</v>
      </c>
      <c r="R261" s="30">
        <f>'5'!Q45</f>
        <v>8</v>
      </c>
      <c r="S261" s="30">
        <f>'5'!R45</f>
        <v>0</v>
      </c>
      <c r="T261" s="30">
        <f>'5'!S45</f>
        <v>937</v>
      </c>
      <c r="U261" s="30">
        <f>'5'!T45</f>
        <v>31</v>
      </c>
      <c r="V261" s="30">
        <f>'5'!U45</f>
        <v>86</v>
      </c>
      <c r="W261" s="30">
        <f>'5'!V45</f>
        <v>4.0999999999999996</v>
      </c>
      <c r="X261" s="30">
        <f>'5'!W45</f>
        <v>3.5</v>
      </c>
      <c r="Y261" s="30">
        <f>'5'!X45</f>
        <v>5.5</v>
      </c>
      <c r="Z261" s="30">
        <f>'5'!Y45</f>
        <v>3.3</v>
      </c>
      <c r="AA261" s="30">
        <f>'5'!Z45</f>
        <v>5.7</v>
      </c>
      <c r="AB261" s="30">
        <f>'5'!AA45</f>
        <v>2.4</v>
      </c>
      <c r="AC261" s="30">
        <f>'5'!AB45</f>
        <v>0</v>
      </c>
      <c r="AD261" s="30">
        <f>'5'!AC45</f>
        <v>0</v>
      </c>
      <c r="AE261" s="30">
        <f>'5'!AD45</f>
        <v>0.8</v>
      </c>
      <c r="AF261" s="30">
        <f>'5'!AE45</f>
        <v>0</v>
      </c>
      <c r="AG261" s="30">
        <f>'5'!AF45</f>
        <v>0</v>
      </c>
      <c r="AH261" s="30">
        <f>'5'!AG45</f>
        <v>0</v>
      </c>
      <c r="AI261" s="30">
        <f>'5'!AH45</f>
        <v>0.8</v>
      </c>
      <c r="AJ261" s="30">
        <f>'5'!AI45</f>
        <v>30</v>
      </c>
      <c r="AK261" s="30">
        <f>'5'!AJ45</f>
        <v>30.8</v>
      </c>
      <c r="AL261" s="30">
        <f>'5'!AK45</f>
        <v>105.39999999999999</v>
      </c>
      <c r="AM261" s="30">
        <f>'5'!AL45</f>
        <v>111.3</v>
      </c>
      <c r="AN261" s="30">
        <f>'5'!AM45</f>
        <v>80.5</v>
      </c>
      <c r="AO261" s="30">
        <f>'5'!AN45</f>
        <v>0</v>
      </c>
      <c r="AP261" s="30">
        <f>'5'!AO45</f>
        <v>0</v>
      </c>
      <c r="AQ261" s="30">
        <f>'5'!AP45</f>
        <v>111.3</v>
      </c>
      <c r="AR261" s="30">
        <f>'5'!AQ45</f>
        <v>30.519999999999996</v>
      </c>
      <c r="AS261" s="30">
        <f>'5'!AR45</f>
        <v>0</v>
      </c>
      <c r="AT261" s="30">
        <f>'5'!AS45</f>
        <v>30.8</v>
      </c>
      <c r="AU261" s="30">
        <f>'5'!AT45</f>
        <v>105.11999999999999</v>
      </c>
      <c r="AV261" s="30">
        <f>'5'!AU45</f>
        <v>135.91999999999999</v>
      </c>
      <c r="AW261" s="30">
        <f>'5'!AV45</f>
        <v>0</v>
      </c>
      <c r="AX261" s="30">
        <f>'5'!AW45</f>
        <v>40</v>
      </c>
      <c r="AY261" s="30">
        <f>'5'!AX45</f>
        <v>200</v>
      </c>
      <c r="AZ261" s="30">
        <f>'5'!AY45</f>
        <v>0</v>
      </c>
      <c r="BA261" s="30">
        <f>'5'!AZ45</f>
        <v>40</v>
      </c>
      <c r="BB261" s="30">
        <f>'5'!BA45</f>
        <v>0</v>
      </c>
      <c r="BC261" s="30">
        <f>'5'!BB45</f>
        <v>280</v>
      </c>
      <c r="BD261" s="30">
        <f>'5'!BC45</f>
        <v>266</v>
      </c>
      <c r="BE261" s="30">
        <f>'5'!BD45</f>
        <v>14</v>
      </c>
      <c r="BF261" s="30">
        <f>'5'!BE45</f>
        <v>15</v>
      </c>
      <c r="BG261" s="30">
        <f>'5'!BF45</f>
        <v>8</v>
      </c>
      <c r="BH261" s="30">
        <f>'5'!BG45</f>
        <v>9</v>
      </c>
      <c r="BI261" s="30">
        <f>'5'!BH45</f>
        <v>1</v>
      </c>
      <c r="BJ261" s="30">
        <f>'5'!BI45</f>
        <v>47</v>
      </c>
      <c r="BK261" s="30">
        <f>'5'!BJ45</f>
        <v>219</v>
      </c>
      <c r="BL261" s="30">
        <f>'5'!BK45</f>
        <v>105.11999999999999</v>
      </c>
      <c r="BM261" s="30">
        <f>'5'!BL45</f>
        <v>113.88000000000001</v>
      </c>
    </row>
    <row r="262" spans="1:65">
      <c r="A262" s="78">
        <f>'5'!A46</f>
        <v>42891</v>
      </c>
      <c r="B262" s="82" t="str">
        <f t="shared" si="4"/>
        <v>18:00:00</v>
      </c>
      <c r="C262" s="30" t="str">
        <f>'5'!B46</f>
        <v>18H00</v>
      </c>
      <c r="D262" s="30">
        <f>'5'!C46</f>
        <v>702</v>
      </c>
      <c r="E262" s="30">
        <f>'5'!D46</f>
        <v>480</v>
      </c>
      <c r="F262" s="30">
        <f>'5'!E46</f>
        <v>551</v>
      </c>
      <c r="G262" s="30">
        <f>'5'!F46</f>
        <v>40</v>
      </c>
      <c r="H262" s="30">
        <f>'5'!G46</f>
        <v>0</v>
      </c>
      <c r="I262" s="30">
        <f>'5'!H46</f>
        <v>18</v>
      </c>
      <c r="J262" s="30">
        <f>'5'!I46</f>
        <v>1733</v>
      </c>
      <c r="K262" s="30">
        <f>'5'!J46</f>
        <v>58</v>
      </c>
      <c r="L262" s="30">
        <f>'5'!K46</f>
        <v>392</v>
      </c>
      <c r="M262" s="30">
        <f>'5'!L46</f>
        <v>352</v>
      </c>
      <c r="N262" s="30">
        <f>'5'!M46</f>
        <v>230</v>
      </c>
      <c r="O262" s="30">
        <f>'5'!N46</f>
        <v>0</v>
      </c>
      <c r="P262" s="30">
        <f>'5'!O46</f>
        <v>13</v>
      </c>
      <c r="Q262" s="30">
        <f>'5'!P46</f>
        <v>12</v>
      </c>
      <c r="R262" s="30">
        <f>'5'!Q46</f>
        <v>8</v>
      </c>
      <c r="S262" s="30">
        <f>'5'!R46</f>
        <v>0</v>
      </c>
      <c r="T262" s="30">
        <f>'5'!S46</f>
        <v>974</v>
      </c>
      <c r="U262" s="30">
        <f>'5'!T46</f>
        <v>33</v>
      </c>
      <c r="V262" s="30">
        <f>'5'!U46</f>
        <v>91</v>
      </c>
      <c r="W262" s="30">
        <f>'5'!V46</f>
        <v>4.0999999999999996</v>
      </c>
      <c r="X262" s="30">
        <f>'5'!W46</f>
        <v>3.5</v>
      </c>
      <c r="Y262" s="30">
        <f>'5'!X46</f>
        <v>6</v>
      </c>
      <c r="Z262" s="30">
        <f>'5'!Y46</f>
        <v>3.2</v>
      </c>
      <c r="AA262" s="30">
        <f>'5'!Z46</f>
        <v>5.8</v>
      </c>
      <c r="AB262" s="30">
        <f>'5'!AA46</f>
        <v>2.2999999999999998</v>
      </c>
      <c r="AC262" s="30">
        <f>'5'!AB46</f>
        <v>0</v>
      </c>
      <c r="AD262" s="30">
        <f>'5'!AC46</f>
        <v>0</v>
      </c>
      <c r="AE262" s="30">
        <f>'5'!AD46</f>
        <v>0.85</v>
      </c>
      <c r="AF262" s="30">
        <f>'5'!AE46</f>
        <v>0</v>
      </c>
      <c r="AG262" s="30">
        <f>'5'!AF46</f>
        <v>0</v>
      </c>
      <c r="AH262" s="30">
        <f>'5'!AG46</f>
        <v>0</v>
      </c>
      <c r="AI262" s="30">
        <f>'5'!AH46</f>
        <v>0.85</v>
      </c>
      <c r="AJ262" s="30">
        <f>'5'!AI46</f>
        <v>30</v>
      </c>
      <c r="AK262" s="30">
        <f>'5'!AJ46</f>
        <v>30.85</v>
      </c>
      <c r="AL262" s="30">
        <f>'5'!AK46</f>
        <v>110.94999999999999</v>
      </c>
      <c r="AM262" s="30">
        <f>'5'!AL46</f>
        <v>116.74999999999999</v>
      </c>
      <c r="AN262" s="30">
        <f>'5'!AM46</f>
        <v>85.899999999999977</v>
      </c>
      <c r="AO262" s="30">
        <f>'5'!AN46</f>
        <v>0</v>
      </c>
      <c r="AP262" s="30">
        <f>'5'!AO46</f>
        <v>0</v>
      </c>
      <c r="AQ262" s="30">
        <f>'5'!AP46</f>
        <v>116.74999999999999</v>
      </c>
      <c r="AR262" s="30">
        <f>'5'!AQ46</f>
        <v>24.108000000000004</v>
      </c>
      <c r="AS262" s="30">
        <f>'5'!AR46</f>
        <v>0</v>
      </c>
      <c r="AT262" s="30">
        <f>'5'!AS46</f>
        <v>30.85</v>
      </c>
      <c r="AU262" s="30">
        <f>'5'!AT46</f>
        <v>104.20799999999998</v>
      </c>
      <c r="AV262" s="30">
        <f>'5'!AU46</f>
        <v>135.05799999999999</v>
      </c>
      <c r="AW262" s="30">
        <f>'5'!AV46</f>
        <v>0</v>
      </c>
      <c r="AX262" s="30">
        <f>'5'!AW46</f>
        <v>30</v>
      </c>
      <c r="AY262" s="30">
        <f>'5'!AX46</f>
        <v>200</v>
      </c>
      <c r="AZ262" s="30">
        <f>'5'!AY46</f>
        <v>0</v>
      </c>
      <c r="BA262" s="30">
        <f>'5'!AZ46</f>
        <v>36</v>
      </c>
      <c r="BB262" s="30">
        <f>'5'!BA46</f>
        <v>12</v>
      </c>
      <c r="BC262" s="30">
        <f>'5'!BB46</f>
        <v>278</v>
      </c>
      <c r="BD262" s="30">
        <f>'5'!BC46</f>
        <v>264.09999999999997</v>
      </c>
      <c r="BE262" s="30">
        <f>'5'!BD46</f>
        <v>14</v>
      </c>
      <c r="BF262" s="30">
        <f>'5'!BE46</f>
        <v>15</v>
      </c>
      <c r="BG262" s="30">
        <f>'5'!BF46</f>
        <v>8</v>
      </c>
      <c r="BH262" s="30">
        <f>'5'!BG46</f>
        <v>9</v>
      </c>
      <c r="BI262" s="30">
        <f>'5'!BH46</f>
        <v>1</v>
      </c>
      <c r="BJ262" s="30">
        <f>'5'!BI46</f>
        <v>47</v>
      </c>
      <c r="BK262" s="30">
        <f>'5'!BJ46</f>
        <v>217.09999999999997</v>
      </c>
      <c r="BL262" s="30">
        <f>'5'!BK46</f>
        <v>104.20799999999998</v>
      </c>
      <c r="BM262" s="30">
        <f>'5'!BL46</f>
        <v>112.89199999999998</v>
      </c>
    </row>
    <row r="263" spans="1:65">
      <c r="A263" s="78">
        <f>'5'!A47</f>
        <v>42891</v>
      </c>
      <c r="B263" s="82" t="str">
        <f t="shared" si="4"/>
        <v>18:15:00</v>
      </c>
      <c r="C263" s="30" t="str">
        <f>'5'!B47</f>
        <v>18H15</v>
      </c>
      <c r="D263" s="30">
        <f>'5'!C47</f>
        <v>702</v>
      </c>
      <c r="E263" s="30">
        <f>'5'!D47</f>
        <v>480</v>
      </c>
      <c r="F263" s="30">
        <f>'5'!E47</f>
        <v>551</v>
      </c>
      <c r="G263" s="30">
        <f>'5'!F47</f>
        <v>40</v>
      </c>
      <c r="H263" s="30">
        <f>'5'!G47</f>
        <v>0</v>
      </c>
      <c r="I263" s="30">
        <f>'5'!H47</f>
        <v>18</v>
      </c>
      <c r="J263" s="30">
        <f>'5'!I47</f>
        <v>1733</v>
      </c>
      <c r="K263" s="30">
        <f>'5'!J47</f>
        <v>58</v>
      </c>
      <c r="L263" s="30">
        <f>'5'!K47</f>
        <v>417</v>
      </c>
      <c r="M263" s="30">
        <f>'5'!L47</f>
        <v>373</v>
      </c>
      <c r="N263" s="30">
        <f>'5'!M47</f>
        <v>230</v>
      </c>
      <c r="O263" s="30">
        <f>'5'!N47</f>
        <v>0</v>
      </c>
      <c r="P263" s="30">
        <f>'5'!O47</f>
        <v>13</v>
      </c>
      <c r="Q263" s="30">
        <f>'5'!P47</f>
        <v>12</v>
      </c>
      <c r="R263" s="30">
        <f>'5'!Q47</f>
        <v>8</v>
      </c>
      <c r="S263" s="30">
        <f>'5'!R47</f>
        <v>0</v>
      </c>
      <c r="T263" s="30">
        <f>'5'!S47</f>
        <v>1020</v>
      </c>
      <c r="U263" s="30">
        <f>'5'!T47</f>
        <v>33</v>
      </c>
      <c r="V263" s="30">
        <f>'5'!U47</f>
        <v>91</v>
      </c>
      <c r="W263" s="30">
        <f>'5'!V47</f>
        <v>4.0999999999999996</v>
      </c>
      <c r="X263" s="30">
        <f>'5'!W47</f>
        <v>3.5</v>
      </c>
      <c r="Y263" s="30">
        <f>'5'!X47</f>
        <v>6</v>
      </c>
      <c r="Z263" s="30">
        <f>'5'!Y47</f>
        <v>3.2</v>
      </c>
      <c r="AA263" s="30">
        <f>'5'!Z47</f>
        <v>5.8</v>
      </c>
      <c r="AB263" s="30">
        <f>'5'!AA47</f>
        <v>2.2999999999999998</v>
      </c>
      <c r="AC263" s="30">
        <f>'5'!AB47</f>
        <v>0</v>
      </c>
      <c r="AD263" s="30">
        <f>'5'!AC47</f>
        <v>0</v>
      </c>
      <c r="AE263" s="30">
        <f>'5'!AD47</f>
        <v>0.85</v>
      </c>
      <c r="AF263" s="30">
        <f>'5'!AE47</f>
        <v>0</v>
      </c>
      <c r="AG263" s="30">
        <f>'5'!AF47</f>
        <v>0</v>
      </c>
      <c r="AH263" s="30">
        <f>'5'!AG47</f>
        <v>0</v>
      </c>
      <c r="AI263" s="30">
        <f>'5'!AH47</f>
        <v>0.85</v>
      </c>
      <c r="AJ263" s="30">
        <f>'5'!AI47</f>
        <v>30</v>
      </c>
      <c r="AK263" s="30">
        <f>'5'!AJ47</f>
        <v>30.85</v>
      </c>
      <c r="AL263" s="30">
        <f>'5'!AK47</f>
        <v>110.94999999999999</v>
      </c>
      <c r="AM263" s="30">
        <f>'5'!AL47</f>
        <v>116.74999999999999</v>
      </c>
      <c r="AN263" s="30">
        <f>'5'!AM47</f>
        <v>85.899999999999977</v>
      </c>
      <c r="AO263" s="30">
        <f>'5'!AN47</f>
        <v>0</v>
      </c>
      <c r="AP263" s="30">
        <f>'5'!AO47</f>
        <v>0</v>
      </c>
      <c r="AQ263" s="30">
        <f>'5'!AP47</f>
        <v>116.74999999999999</v>
      </c>
      <c r="AR263" s="30">
        <f>'5'!AQ47</f>
        <v>24.108000000000004</v>
      </c>
      <c r="AS263" s="30">
        <f>'5'!AR47</f>
        <v>0</v>
      </c>
      <c r="AT263" s="30">
        <f>'5'!AS47</f>
        <v>30.85</v>
      </c>
      <c r="AU263" s="30">
        <f>'5'!AT47</f>
        <v>104.20799999999998</v>
      </c>
      <c r="AV263" s="30">
        <f>'5'!AU47</f>
        <v>135.05799999999999</v>
      </c>
      <c r="AW263" s="30">
        <f>'5'!AV47</f>
        <v>0</v>
      </c>
      <c r="AX263" s="30">
        <f>'5'!AW47</f>
        <v>30</v>
      </c>
      <c r="AY263" s="30">
        <f>'5'!AX47</f>
        <v>200</v>
      </c>
      <c r="AZ263" s="30">
        <f>'5'!AY47</f>
        <v>0</v>
      </c>
      <c r="BA263" s="30">
        <f>'5'!AZ47</f>
        <v>36</v>
      </c>
      <c r="BB263" s="30">
        <f>'5'!BA47</f>
        <v>12</v>
      </c>
      <c r="BC263" s="30">
        <f>'5'!BB47</f>
        <v>278</v>
      </c>
      <c r="BD263" s="30">
        <f>'5'!BC47</f>
        <v>264.09999999999997</v>
      </c>
      <c r="BE263" s="30">
        <f>'5'!BD47</f>
        <v>14</v>
      </c>
      <c r="BF263" s="30">
        <f>'5'!BE47</f>
        <v>15</v>
      </c>
      <c r="BG263" s="30">
        <f>'5'!BF47</f>
        <v>8</v>
      </c>
      <c r="BH263" s="30">
        <f>'5'!BG47</f>
        <v>9</v>
      </c>
      <c r="BI263" s="30">
        <f>'5'!BH47</f>
        <v>1</v>
      </c>
      <c r="BJ263" s="30">
        <f>'5'!BI47</f>
        <v>47</v>
      </c>
      <c r="BK263" s="30">
        <f>'5'!BJ47</f>
        <v>217.09999999999997</v>
      </c>
      <c r="BL263" s="30">
        <f>'5'!BK47</f>
        <v>104.20799999999998</v>
      </c>
      <c r="BM263" s="30">
        <f>'5'!BL47</f>
        <v>112.89199999999998</v>
      </c>
    </row>
    <row r="264" spans="1:65">
      <c r="A264" s="78">
        <f>'5'!A48</f>
        <v>42891</v>
      </c>
      <c r="B264" s="82" t="str">
        <f t="shared" si="4"/>
        <v>18:30:00</v>
      </c>
      <c r="C264" s="30" t="str">
        <f>'5'!B48</f>
        <v>18H30</v>
      </c>
      <c r="D264" s="30">
        <f>'5'!C48</f>
        <v>827</v>
      </c>
      <c r="E264" s="30">
        <f>'5'!D48</f>
        <v>578</v>
      </c>
      <c r="F264" s="30">
        <f>'5'!E48</f>
        <v>546</v>
      </c>
      <c r="G264" s="30">
        <f>'5'!F48</f>
        <v>48</v>
      </c>
      <c r="H264" s="30">
        <f>'5'!G48</f>
        <v>0</v>
      </c>
      <c r="I264" s="30">
        <f>'5'!H48</f>
        <v>21</v>
      </c>
      <c r="J264" s="30">
        <f>'5'!I48</f>
        <v>1951</v>
      </c>
      <c r="K264" s="30">
        <f>'5'!J48</f>
        <v>69</v>
      </c>
      <c r="L264" s="30">
        <f>'5'!K48</f>
        <v>452</v>
      </c>
      <c r="M264" s="30">
        <f>'5'!L48</f>
        <v>393</v>
      </c>
      <c r="N264" s="30">
        <f>'5'!M48</f>
        <v>250</v>
      </c>
      <c r="O264" s="30">
        <f>'5'!N48</f>
        <v>0</v>
      </c>
      <c r="P264" s="30">
        <f>'5'!O48</f>
        <v>15</v>
      </c>
      <c r="Q264" s="30">
        <f>'5'!P48</f>
        <v>13</v>
      </c>
      <c r="R264" s="30">
        <f>'5'!Q48</f>
        <v>9</v>
      </c>
      <c r="S264" s="30">
        <f>'5'!R48</f>
        <v>0</v>
      </c>
      <c r="T264" s="30">
        <f>'5'!S48</f>
        <v>1095</v>
      </c>
      <c r="U264" s="30">
        <f>'5'!T48</f>
        <v>37</v>
      </c>
      <c r="V264" s="30">
        <f>'5'!U48</f>
        <v>106</v>
      </c>
      <c r="W264" s="30">
        <f>'5'!V48</f>
        <v>4.0999999999999996</v>
      </c>
      <c r="X264" s="30">
        <f>'5'!W48</f>
        <v>3.5</v>
      </c>
      <c r="Y264" s="30">
        <f>'5'!X48</f>
        <v>8.5</v>
      </c>
      <c r="Z264" s="30">
        <f>'5'!Y48</f>
        <v>3.2</v>
      </c>
      <c r="AA264" s="30">
        <f>'5'!Z48</f>
        <v>5.8</v>
      </c>
      <c r="AB264" s="30">
        <f>'5'!AA48</f>
        <v>2.2999999999999998</v>
      </c>
      <c r="AC264" s="30">
        <f>'5'!AB48</f>
        <v>0</v>
      </c>
      <c r="AD264" s="30">
        <f>'5'!AC48</f>
        <v>0</v>
      </c>
      <c r="AE264" s="30">
        <f>'5'!AD48</f>
        <v>0.85</v>
      </c>
      <c r="AF264" s="30">
        <f>'5'!AE48</f>
        <v>0</v>
      </c>
      <c r="AG264" s="30">
        <f>'5'!AF48</f>
        <v>0</v>
      </c>
      <c r="AH264" s="30">
        <f>'5'!AG48</f>
        <v>0</v>
      </c>
      <c r="AI264" s="30">
        <f>'5'!AH48</f>
        <v>0.85</v>
      </c>
      <c r="AJ264" s="30">
        <f>'5'!AI48</f>
        <v>30</v>
      </c>
      <c r="AK264" s="30">
        <f>'5'!AJ48</f>
        <v>30.85</v>
      </c>
      <c r="AL264" s="30">
        <f>'5'!AK48</f>
        <v>128.44999999999999</v>
      </c>
      <c r="AM264" s="30">
        <f>'5'!AL48</f>
        <v>134.25</v>
      </c>
      <c r="AN264" s="30">
        <f>'5'!AM48</f>
        <v>103.4</v>
      </c>
      <c r="AO264" s="30">
        <f>'5'!AN48</f>
        <v>0</v>
      </c>
      <c r="AP264" s="30">
        <f>'5'!AO48</f>
        <v>0</v>
      </c>
      <c r="AQ264" s="30">
        <f>'5'!AP48</f>
        <v>134.25</v>
      </c>
      <c r="AR264" s="30">
        <f>'5'!AQ48</f>
        <v>6.6080000000000041</v>
      </c>
      <c r="AS264" s="30">
        <f>'5'!AR48</f>
        <v>0</v>
      </c>
      <c r="AT264" s="30">
        <f>'5'!AS48</f>
        <v>30.85</v>
      </c>
      <c r="AU264" s="30">
        <f>'5'!AT48</f>
        <v>104.20799999999998</v>
      </c>
      <c r="AV264" s="30">
        <f>'5'!AU48</f>
        <v>135.05799999999999</v>
      </c>
      <c r="AW264" s="30">
        <f>'5'!AV48</f>
        <v>0</v>
      </c>
      <c r="AX264" s="30">
        <f>'5'!AW48</f>
        <v>30</v>
      </c>
      <c r="AY264" s="30">
        <f>'5'!AX48</f>
        <v>200</v>
      </c>
      <c r="AZ264" s="30">
        <f>'5'!AY48</f>
        <v>0</v>
      </c>
      <c r="BA264" s="30">
        <f>'5'!AZ48</f>
        <v>36</v>
      </c>
      <c r="BB264" s="30">
        <f>'5'!BA48</f>
        <v>12</v>
      </c>
      <c r="BC264" s="30">
        <f>'5'!BB48</f>
        <v>278</v>
      </c>
      <c r="BD264" s="30">
        <f>'5'!BC48</f>
        <v>264.09999999999997</v>
      </c>
      <c r="BE264" s="30">
        <f>'5'!BD48</f>
        <v>14</v>
      </c>
      <c r="BF264" s="30">
        <f>'5'!BE48</f>
        <v>15</v>
      </c>
      <c r="BG264" s="30">
        <f>'5'!BF48</f>
        <v>8</v>
      </c>
      <c r="BH264" s="30">
        <f>'5'!BG48</f>
        <v>9</v>
      </c>
      <c r="BI264" s="30">
        <f>'5'!BH48</f>
        <v>1</v>
      </c>
      <c r="BJ264" s="30">
        <f>'5'!BI48</f>
        <v>47</v>
      </c>
      <c r="BK264" s="30">
        <f>'5'!BJ48</f>
        <v>217.09999999999997</v>
      </c>
      <c r="BL264" s="30">
        <f>'5'!BK48</f>
        <v>104.20799999999998</v>
      </c>
      <c r="BM264" s="30">
        <f>'5'!BL48</f>
        <v>112.89199999999998</v>
      </c>
    </row>
    <row r="265" spans="1:65">
      <c r="A265" s="78">
        <f>'5'!A49</f>
        <v>42891</v>
      </c>
      <c r="B265" s="82" t="str">
        <f t="shared" si="4"/>
        <v>18:45:00</v>
      </c>
      <c r="C265" s="30" t="str">
        <f>'5'!B49</f>
        <v>18H45</v>
      </c>
      <c r="D265" s="30">
        <f>'5'!C49</f>
        <v>827</v>
      </c>
      <c r="E265" s="30">
        <f>'5'!D49</f>
        <v>578</v>
      </c>
      <c r="F265" s="30">
        <f>'5'!E49</f>
        <v>546</v>
      </c>
      <c r="G265" s="30">
        <f>'5'!F49</f>
        <v>48</v>
      </c>
      <c r="H265" s="30">
        <f>'5'!G49</f>
        <v>0</v>
      </c>
      <c r="I265" s="30">
        <f>'5'!H49</f>
        <v>21</v>
      </c>
      <c r="J265" s="30">
        <f>'5'!I49</f>
        <v>1951</v>
      </c>
      <c r="K265" s="30">
        <f>'5'!J49</f>
        <v>69</v>
      </c>
      <c r="L265" s="30">
        <f>'5'!K49</f>
        <v>452</v>
      </c>
      <c r="M265" s="30">
        <f>'5'!L49</f>
        <v>393</v>
      </c>
      <c r="N265" s="30">
        <f>'5'!M49</f>
        <v>250</v>
      </c>
      <c r="O265" s="30">
        <f>'5'!N49</f>
        <v>0</v>
      </c>
      <c r="P265" s="30">
        <f>'5'!O49</f>
        <v>15</v>
      </c>
      <c r="Q265" s="30">
        <f>'5'!P49</f>
        <v>13</v>
      </c>
      <c r="R265" s="30">
        <f>'5'!Q49</f>
        <v>9</v>
      </c>
      <c r="S265" s="30">
        <f>'5'!R49</f>
        <v>0</v>
      </c>
      <c r="T265" s="30">
        <f>'5'!S49</f>
        <v>1095</v>
      </c>
      <c r="U265" s="30">
        <f>'5'!T49</f>
        <v>37</v>
      </c>
      <c r="V265" s="30">
        <f>'5'!U49</f>
        <v>106</v>
      </c>
      <c r="W265" s="30">
        <f>'5'!V49</f>
        <v>4.0999999999999996</v>
      </c>
      <c r="X265" s="30">
        <f>'5'!W49</f>
        <v>3.5</v>
      </c>
      <c r="Y265" s="30">
        <f>'5'!X49</f>
        <v>8.5</v>
      </c>
      <c r="Z265" s="30">
        <f>'5'!Y49</f>
        <v>3.2</v>
      </c>
      <c r="AA265" s="30">
        <f>'5'!Z49</f>
        <v>5.8</v>
      </c>
      <c r="AB265" s="30">
        <f>'5'!AA49</f>
        <v>2.2999999999999998</v>
      </c>
      <c r="AC265" s="30">
        <f>'5'!AB49</f>
        <v>0</v>
      </c>
      <c r="AD265" s="30">
        <f>'5'!AC49</f>
        <v>0</v>
      </c>
      <c r="AE265" s="30">
        <f>'5'!AD49</f>
        <v>0.85</v>
      </c>
      <c r="AF265" s="30">
        <f>'5'!AE49</f>
        <v>0</v>
      </c>
      <c r="AG265" s="30">
        <f>'5'!AF49</f>
        <v>0</v>
      </c>
      <c r="AH265" s="30">
        <f>'5'!AG49</f>
        <v>0</v>
      </c>
      <c r="AI265" s="30">
        <f>'5'!AH49</f>
        <v>0.85</v>
      </c>
      <c r="AJ265" s="30">
        <f>'5'!AI49</f>
        <v>30</v>
      </c>
      <c r="AK265" s="30">
        <f>'5'!AJ49</f>
        <v>30.85</v>
      </c>
      <c r="AL265" s="30">
        <f>'5'!AK49</f>
        <v>128.44999999999999</v>
      </c>
      <c r="AM265" s="30">
        <f>'5'!AL49</f>
        <v>134.25</v>
      </c>
      <c r="AN265" s="30">
        <f>'5'!AM49</f>
        <v>103.4</v>
      </c>
      <c r="AO265" s="30">
        <f>'5'!AN49</f>
        <v>0</v>
      </c>
      <c r="AP265" s="30">
        <f>'5'!AO49</f>
        <v>0</v>
      </c>
      <c r="AQ265" s="30">
        <f>'5'!AP49</f>
        <v>134.25</v>
      </c>
      <c r="AR265" s="30">
        <f>'5'!AQ49</f>
        <v>6.6080000000000041</v>
      </c>
      <c r="AS265" s="30">
        <f>'5'!AR49</f>
        <v>0</v>
      </c>
      <c r="AT265" s="30">
        <f>'5'!AS49</f>
        <v>30.85</v>
      </c>
      <c r="AU265" s="30">
        <f>'5'!AT49</f>
        <v>104.20799999999998</v>
      </c>
      <c r="AV265" s="30">
        <f>'5'!AU49</f>
        <v>135.05799999999999</v>
      </c>
      <c r="AW265" s="30">
        <f>'5'!AV49</f>
        <v>0</v>
      </c>
      <c r="AX265" s="30">
        <f>'5'!AW49</f>
        <v>30</v>
      </c>
      <c r="AY265" s="30">
        <f>'5'!AX49</f>
        <v>200</v>
      </c>
      <c r="AZ265" s="30">
        <f>'5'!AY49</f>
        <v>0</v>
      </c>
      <c r="BA265" s="30">
        <f>'5'!AZ49</f>
        <v>36</v>
      </c>
      <c r="BB265" s="30">
        <f>'5'!BA49</f>
        <v>12</v>
      </c>
      <c r="BC265" s="30">
        <f>'5'!BB49</f>
        <v>278</v>
      </c>
      <c r="BD265" s="30">
        <f>'5'!BC49</f>
        <v>264.09999999999997</v>
      </c>
      <c r="BE265" s="30">
        <f>'5'!BD49</f>
        <v>14</v>
      </c>
      <c r="BF265" s="30">
        <f>'5'!BE49</f>
        <v>15</v>
      </c>
      <c r="BG265" s="30">
        <f>'5'!BF49</f>
        <v>8</v>
      </c>
      <c r="BH265" s="30">
        <f>'5'!BG49</f>
        <v>9</v>
      </c>
      <c r="BI265" s="30">
        <f>'5'!BH49</f>
        <v>1</v>
      </c>
      <c r="BJ265" s="30">
        <f>'5'!BI49</f>
        <v>47</v>
      </c>
      <c r="BK265" s="30">
        <f>'5'!BJ49</f>
        <v>217.09999999999997</v>
      </c>
      <c r="BL265" s="30">
        <f>'5'!BK49</f>
        <v>104.20799999999998</v>
      </c>
      <c r="BM265" s="30">
        <f>'5'!BL49</f>
        <v>112.89199999999998</v>
      </c>
    </row>
    <row r="266" spans="1:65">
      <c r="A266" s="78">
        <f>'5'!A50</f>
        <v>42891</v>
      </c>
      <c r="B266" s="82" t="str">
        <f t="shared" si="4"/>
        <v>19:00:00</v>
      </c>
      <c r="C266" s="30" t="str">
        <f>'5'!B50</f>
        <v>19H00</v>
      </c>
      <c r="D266" s="30">
        <f>'5'!C50</f>
        <v>880</v>
      </c>
      <c r="E266" s="30">
        <f>'5'!D50</f>
        <v>630</v>
      </c>
      <c r="F266" s="30">
        <f>'5'!E50</f>
        <v>691</v>
      </c>
      <c r="G266" s="30">
        <f>'5'!F50</f>
        <v>52</v>
      </c>
      <c r="H266" s="30">
        <f>'5'!G50</f>
        <v>0</v>
      </c>
      <c r="I266" s="30">
        <f>'5'!H50</f>
        <v>23</v>
      </c>
      <c r="J266" s="30">
        <f>'5'!I50</f>
        <v>2201</v>
      </c>
      <c r="K266" s="30">
        <f>'5'!J50</f>
        <v>75</v>
      </c>
      <c r="L266" s="30">
        <f>'5'!K50</f>
        <v>490</v>
      </c>
      <c r="M266" s="30">
        <f>'5'!L50</f>
        <v>412</v>
      </c>
      <c r="N266" s="30">
        <f>'5'!M50</f>
        <v>250</v>
      </c>
      <c r="O266" s="30">
        <f>'5'!N50</f>
        <v>0</v>
      </c>
      <c r="P266" s="30">
        <f>'5'!O50</f>
        <v>17</v>
      </c>
      <c r="Q266" s="30">
        <f>'5'!P50</f>
        <v>13</v>
      </c>
      <c r="R266" s="30">
        <f>'5'!Q50</f>
        <v>9</v>
      </c>
      <c r="S266" s="30">
        <f>'5'!R50</f>
        <v>0</v>
      </c>
      <c r="T266" s="30">
        <f>'5'!S50</f>
        <v>1152</v>
      </c>
      <c r="U266" s="30">
        <f>'5'!T50</f>
        <v>39</v>
      </c>
      <c r="V266" s="30">
        <f>'5'!U50</f>
        <v>114</v>
      </c>
      <c r="W266" s="30">
        <f>'5'!V50</f>
        <v>5.94</v>
      </c>
      <c r="X266" s="30">
        <f>'5'!W50</f>
        <v>3.5</v>
      </c>
      <c r="Y266" s="30">
        <f>'5'!X50</f>
        <v>8</v>
      </c>
      <c r="Z266" s="30">
        <f>'5'!Y50</f>
        <v>4.9000000000000004</v>
      </c>
      <c r="AA266" s="30">
        <f>'5'!Z50</f>
        <v>7.6</v>
      </c>
      <c r="AB266" s="30">
        <f>'5'!AA50</f>
        <v>2.9</v>
      </c>
      <c r="AC266" s="30">
        <f>'5'!AB50</f>
        <v>0</v>
      </c>
      <c r="AD266" s="30">
        <f>'5'!AC50</f>
        <v>0</v>
      </c>
      <c r="AE266" s="30">
        <f>'5'!AD50</f>
        <v>0.8</v>
      </c>
      <c r="AF266" s="30">
        <f>'5'!AE50</f>
        <v>0</v>
      </c>
      <c r="AG266" s="30">
        <f>'5'!AF50</f>
        <v>0</v>
      </c>
      <c r="AH266" s="30">
        <f>'5'!AG50</f>
        <v>0</v>
      </c>
      <c r="AI266" s="30">
        <f>'5'!AH50</f>
        <v>0.8</v>
      </c>
      <c r="AJ266" s="30">
        <f>'5'!AI50</f>
        <v>45</v>
      </c>
      <c r="AK266" s="30">
        <f>'5'!AJ50</f>
        <v>45.8</v>
      </c>
      <c r="AL266" s="30">
        <f>'5'!AK50</f>
        <v>141.24</v>
      </c>
      <c r="AM266" s="30">
        <f>'5'!AL50</f>
        <v>147.64000000000001</v>
      </c>
      <c r="AN266" s="30">
        <f>'5'!AM50</f>
        <v>101.84000000000002</v>
      </c>
      <c r="AO266" s="30">
        <f>'5'!AN50</f>
        <v>0</v>
      </c>
      <c r="AP266" s="30">
        <f>'5'!AO50</f>
        <v>0</v>
      </c>
      <c r="AQ266" s="30">
        <f>'5'!AP50</f>
        <v>147.64000000000001</v>
      </c>
      <c r="AR266" s="30">
        <f>'5'!AQ50</f>
        <v>8.7679999999999723</v>
      </c>
      <c r="AS266" s="30">
        <f>'5'!AR50</f>
        <v>0</v>
      </c>
      <c r="AT266" s="30">
        <f>'5'!AS50</f>
        <v>45.8</v>
      </c>
      <c r="AU266" s="30">
        <f>'5'!AT50</f>
        <v>104.20799999999998</v>
      </c>
      <c r="AV266" s="30">
        <f>'5'!AU50</f>
        <v>150.00799999999998</v>
      </c>
      <c r="AW266" s="30">
        <f>'5'!AV50</f>
        <v>0</v>
      </c>
      <c r="AX266" s="30">
        <f>'5'!AW50</f>
        <v>30</v>
      </c>
      <c r="AY266" s="30">
        <f>'5'!AX50</f>
        <v>200</v>
      </c>
      <c r="AZ266" s="30">
        <f>'5'!AY50</f>
        <v>0</v>
      </c>
      <c r="BA266" s="30">
        <f>'5'!AZ50</f>
        <v>36</v>
      </c>
      <c r="BB266" s="30">
        <f>'5'!BA50</f>
        <v>12</v>
      </c>
      <c r="BC266" s="30">
        <f>'5'!BB50</f>
        <v>278</v>
      </c>
      <c r="BD266" s="30">
        <f>'5'!BC50</f>
        <v>264.09999999999997</v>
      </c>
      <c r="BE266" s="30">
        <f>'5'!BD50</f>
        <v>14</v>
      </c>
      <c r="BF266" s="30">
        <f>'5'!BE50</f>
        <v>15</v>
      </c>
      <c r="BG266" s="30">
        <f>'5'!BF50</f>
        <v>8</v>
      </c>
      <c r="BH266" s="30">
        <f>'5'!BG50</f>
        <v>9</v>
      </c>
      <c r="BI266" s="30">
        <f>'5'!BH50</f>
        <v>1</v>
      </c>
      <c r="BJ266" s="30">
        <f>'5'!BI50</f>
        <v>47</v>
      </c>
      <c r="BK266" s="30">
        <f>'5'!BJ50</f>
        <v>217.09999999999997</v>
      </c>
      <c r="BL266" s="30">
        <f>'5'!BK50</f>
        <v>104.20799999999998</v>
      </c>
      <c r="BM266" s="30">
        <f>'5'!BL50</f>
        <v>112.89199999999998</v>
      </c>
    </row>
    <row r="267" spans="1:65">
      <c r="A267" s="78">
        <f>'5'!A51</f>
        <v>42891</v>
      </c>
      <c r="B267" s="82" t="str">
        <f t="shared" si="4"/>
        <v>19:15:00</v>
      </c>
      <c r="C267" s="30" t="str">
        <f>'5'!B51</f>
        <v>19H15</v>
      </c>
      <c r="D267" s="30">
        <f>'5'!C51</f>
        <v>880</v>
      </c>
      <c r="E267" s="30">
        <f>'5'!D51</f>
        <v>630</v>
      </c>
      <c r="F267" s="30">
        <f>'5'!E51</f>
        <v>691</v>
      </c>
      <c r="G267" s="30">
        <f>'5'!F51</f>
        <v>52</v>
      </c>
      <c r="H267" s="30">
        <f>'5'!G51</f>
        <v>0</v>
      </c>
      <c r="I267" s="30">
        <f>'5'!H51</f>
        <v>23</v>
      </c>
      <c r="J267" s="30">
        <f>'5'!I51</f>
        <v>2201</v>
      </c>
      <c r="K267" s="30">
        <f>'5'!J51</f>
        <v>75</v>
      </c>
      <c r="L267" s="30">
        <f>'5'!K51</f>
        <v>490</v>
      </c>
      <c r="M267" s="30">
        <f>'5'!L51</f>
        <v>412</v>
      </c>
      <c r="N267" s="30">
        <f>'5'!M51</f>
        <v>250</v>
      </c>
      <c r="O267" s="30">
        <f>'5'!N51</f>
        <v>0</v>
      </c>
      <c r="P267" s="30">
        <f>'5'!O51</f>
        <v>17</v>
      </c>
      <c r="Q267" s="30">
        <f>'5'!P51</f>
        <v>13</v>
      </c>
      <c r="R267" s="30">
        <f>'5'!Q51</f>
        <v>9</v>
      </c>
      <c r="S267" s="30">
        <f>'5'!R51</f>
        <v>0</v>
      </c>
      <c r="T267" s="30">
        <f>'5'!S51</f>
        <v>1152</v>
      </c>
      <c r="U267" s="30">
        <f>'5'!T51</f>
        <v>39</v>
      </c>
      <c r="V267" s="30">
        <f>'5'!U51</f>
        <v>114</v>
      </c>
      <c r="W267" s="30">
        <f>'5'!V51</f>
        <v>5.94</v>
      </c>
      <c r="X267" s="30">
        <f>'5'!W51</f>
        <v>3.5</v>
      </c>
      <c r="Y267" s="30">
        <f>'5'!X51</f>
        <v>8</v>
      </c>
      <c r="Z267" s="30">
        <f>'5'!Y51</f>
        <v>4.9000000000000004</v>
      </c>
      <c r="AA267" s="30">
        <f>'5'!Z51</f>
        <v>7.6</v>
      </c>
      <c r="AB267" s="30">
        <f>'5'!AA51</f>
        <v>2.9</v>
      </c>
      <c r="AC267" s="30">
        <f>'5'!AB51</f>
        <v>0</v>
      </c>
      <c r="AD267" s="30">
        <f>'5'!AC51</f>
        <v>0</v>
      </c>
      <c r="AE267" s="30">
        <f>'5'!AD51</f>
        <v>0.8</v>
      </c>
      <c r="AF267" s="30">
        <f>'5'!AE51</f>
        <v>0</v>
      </c>
      <c r="AG267" s="30">
        <f>'5'!AF51</f>
        <v>0</v>
      </c>
      <c r="AH267" s="30">
        <f>'5'!AG51</f>
        <v>0</v>
      </c>
      <c r="AI267" s="30">
        <f>'5'!AH51</f>
        <v>0.8</v>
      </c>
      <c r="AJ267" s="30">
        <f>'5'!AI51</f>
        <v>45</v>
      </c>
      <c r="AK267" s="30">
        <f>'5'!AJ51</f>
        <v>45.8</v>
      </c>
      <c r="AL267" s="30">
        <f>'5'!AK51</f>
        <v>141.24</v>
      </c>
      <c r="AM267" s="30">
        <f>'5'!AL51</f>
        <v>147.64000000000001</v>
      </c>
      <c r="AN267" s="30">
        <f>'5'!AM51</f>
        <v>101.84000000000002</v>
      </c>
      <c r="AO267" s="30">
        <f>'5'!AN51</f>
        <v>0</v>
      </c>
      <c r="AP267" s="30">
        <f>'5'!AO51</f>
        <v>0</v>
      </c>
      <c r="AQ267" s="30">
        <f>'5'!AP51</f>
        <v>147.64000000000001</v>
      </c>
      <c r="AR267" s="30">
        <f>'5'!AQ51</f>
        <v>8.7679999999999723</v>
      </c>
      <c r="AS267" s="30">
        <f>'5'!AR51</f>
        <v>0</v>
      </c>
      <c r="AT267" s="30">
        <f>'5'!AS51</f>
        <v>45.8</v>
      </c>
      <c r="AU267" s="30">
        <f>'5'!AT51</f>
        <v>104.20799999999998</v>
      </c>
      <c r="AV267" s="30">
        <f>'5'!AU51</f>
        <v>150.00799999999998</v>
      </c>
      <c r="AW267" s="30">
        <f>'5'!AV51</f>
        <v>0</v>
      </c>
      <c r="AX267" s="30">
        <f>'5'!AW51</f>
        <v>30</v>
      </c>
      <c r="AY267" s="30">
        <f>'5'!AX51</f>
        <v>200</v>
      </c>
      <c r="AZ267" s="30">
        <f>'5'!AY51</f>
        <v>0</v>
      </c>
      <c r="BA267" s="30">
        <f>'5'!AZ51</f>
        <v>36</v>
      </c>
      <c r="BB267" s="30">
        <f>'5'!BA51</f>
        <v>12</v>
      </c>
      <c r="BC267" s="30">
        <f>'5'!BB51</f>
        <v>278</v>
      </c>
      <c r="BD267" s="30">
        <f>'5'!BC51</f>
        <v>264.09999999999997</v>
      </c>
      <c r="BE267" s="30">
        <f>'5'!BD51</f>
        <v>14</v>
      </c>
      <c r="BF267" s="30">
        <f>'5'!BE51</f>
        <v>15</v>
      </c>
      <c r="BG267" s="30">
        <f>'5'!BF51</f>
        <v>8</v>
      </c>
      <c r="BH267" s="30">
        <f>'5'!BG51</f>
        <v>9</v>
      </c>
      <c r="BI267" s="30">
        <f>'5'!BH51</f>
        <v>1</v>
      </c>
      <c r="BJ267" s="30">
        <f>'5'!BI51</f>
        <v>47</v>
      </c>
      <c r="BK267" s="30">
        <f>'5'!BJ51</f>
        <v>217.09999999999997</v>
      </c>
      <c r="BL267" s="30">
        <f>'5'!BK51</f>
        <v>104.20799999999998</v>
      </c>
      <c r="BM267" s="30">
        <f>'5'!BL51</f>
        <v>112.89199999999998</v>
      </c>
    </row>
    <row r="268" spans="1:65">
      <c r="A268" s="78">
        <f>'5'!A52</f>
        <v>42891</v>
      </c>
      <c r="B268" s="82" t="str">
        <f t="shared" si="4"/>
        <v>19:30:00</v>
      </c>
      <c r="C268" s="30" t="str">
        <f>'5'!B52</f>
        <v>19H30</v>
      </c>
      <c r="D268" s="30">
        <f>'5'!C52</f>
        <v>900</v>
      </c>
      <c r="E268" s="30">
        <f>'5'!D52</f>
        <v>632</v>
      </c>
      <c r="F268" s="30">
        <f>'5'!E52</f>
        <v>708</v>
      </c>
      <c r="G268" s="30">
        <f>'5'!F52</f>
        <v>53</v>
      </c>
      <c r="H268" s="30">
        <f>'5'!G52</f>
        <v>0</v>
      </c>
      <c r="I268" s="30">
        <f>'5'!H52</f>
        <v>23</v>
      </c>
      <c r="J268" s="30">
        <f>'5'!I52</f>
        <v>2240</v>
      </c>
      <c r="K268" s="30">
        <f>'5'!J52</f>
        <v>76</v>
      </c>
      <c r="L268" s="30">
        <f>'5'!K52</f>
        <v>502</v>
      </c>
      <c r="M268" s="30">
        <f>'5'!L52</f>
        <v>420</v>
      </c>
      <c r="N268" s="30">
        <f>'5'!M52</f>
        <v>230</v>
      </c>
      <c r="O268" s="30">
        <f>'5'!N52</f>
        <v>0</v>
      </c>
      <c r="P268" s="30">
        <f>'5'!O52</f>
        <v>17</v>
      </c>
      <c r="Q268" s="30">
        <f>'5'!P52</f>
        <v>14</v>
      </c>
      <c r="R268" s="30">
        <f>'5'!Q52</f>
        <v>8</v>
      </c>
      <c r="S268" s="30">
        <f>'5'!R52</f>
        <v>0</v>
      </c>
      <c r="T268" s="30">
        <f>'5'!S52</f>
        <v>1152</v>
      </c>
      <c r="U268" s="30">
        <f>'5'!T52</f>
        <v>39</v>
      </c>
      <c r="V268" s="30">
        <f>'5'!U52</f>
        <v>115</v>
      </c>
      <c r="W268" s="30">
        <f>'5'!V52</f>
        <v>5.94</v>
      </c>
      <c r="X268" s="30">
        <f>'5'!W52</f>
        <v>3.5</v>
      </c>
      <c r="Y268" s="30">
        <f>'5'!X52</f>
        <v>8.5</v>
      </c>
      <c r="Z268" s="30">
        <f>'5'!Y52</f>
        <v>4.9000000000000004</v>
      </c>
      <c r="AA268" s="30">
        <f>'5'!Z52</f>
        <v>7.6</v>
      </c>
      <c r="AB268" s="30">
        <f>'5'!AA52</f>
        <v>2.9</v>
      </c>
      <c r="AC268" s="30">
        <f>'5'!AB52</f>
        <v>0</v>
      </c>
      <c r="AD268" s="30">
        <f>'5'!AC52</f>
        <v>0</v>
      </c>
      <c r="AE268" s="30">
        <f>'5'!AD52</f>
        <v>0.8</v>
      </c>
      <c r="AF268" s="30">
        <f>'5'!AE52</f>
        <v>0</v>
      </c>
      <c r="AG268" s="30">
        <f>'5'!AF52</f>
        <v>0</v>
      </c>
      <c r="AH268" s="30">
        <f>'5'!AG52</f>
        <v>0</v>
      </c>
      <c r="AI268" s="30">
        <f>'5'!AH52</f>
        <v>0.8</v>
      </c>
      <c r="AJ268" s="30">
        <f>'5'!AI52</f>
        <v>45</v>
      </c>
      <c r="AK268" s="30">
        <f>'5'!AJ52</f>
        <v>45.8</v>
      </c>
      <c r="AL268" s="30">
        <f>'5'!AK52</f>
        <v>142.74</v>
      </c>
      <c r="AM268" s="30">
        <f>'5'!AL52</f>
        <v>149.14000000000001</v>
      </c>
      <c r="AN268" s="30">
        <f>'5'!AM52</f>
        <v>103.34000000000002</v>
      </c>
      <c r="AO268" s="30">
        <f>'5'!AN52</f>
        <v>0</v>
      </c>
      <c r="AP268" s="30">
        <f>'5'!AO52</f>
        <v>0</v>
      </c>
      <c r="AQ268" s="30">
        <f>'5'!AP52</f>
        <v>149.14000000000001</v>
      </c>
      <c r="AR268" s="30">
        <f>'5'!AQ52</f>
        <v>7.2679999999999723</v>
      </c>
      <c r="AS268" s="30">
        <f>'5'!AR52</f>
        <v>0</v>
      </c>
      <c r="AT268" s="30">
        <f>'5'!AS52</f>
        <v>45.8</v>
      </c>
      <c r="AU268" s="30">
        <f>'5'!AT52</f>
        <v>104.20799999999998</v>
      </c>
      <c r="AV268" s="30">
        <f>'5'!AU52</f>
        <v>150.00799999999998</v>
      </c>
      <c r="AW268" s="30">
        <f>'5'!AV52</f>
        <v>0</v>
      </c>
      <c r="AX268" s="30">
        <f>'5'!AW52</f>
        <v>30</v>
      </c>
      <c r="AY268" s="30">
        <f>'5'!AX52</f>
        <v>200</v>
      </c>
      <c r="AZ268" s="30">
        <f>'5'!AY52</f>
        <v>0</v>
      </c>
      <c r="BA268" s="30">
        <f>'5'!AZ52</f>
        <v>36</v>
      </c>
      <c r="BB268" s="30">
        <f>'5'!BA52</f>
        <v>12</v>
      </c>
      <c r="BC268" s="30">
        <f>'5'!BB52</f>
        <v>278</v>
      </c>
      <c r="BD268" s="30">
        <f>'5'!BC52</f>
        <v>264.09999999999997</v>
      </c>
      <c r="BE268" s="30">
        <f>'5'!BD52</f>
        <v>14</v>
      </c>
      <c r="BF268" s="30">
        <f>'5'!BE52</f>
        <v>15</v>
      </c>
      <c r="BG268" s="30">
        <f>'5'!BF52</f>
        <v>8</v>
      </c>
      <c r="BH268" s="30">
        <f>'5'!BG52</f>
        <v>9</v>
      </c>
      <c r="BI268" s="30">
        <f>'5'!BH52</f>
        <v>1</v>
      </c>
      <c r="BJ268" s="30">
        <f>'5'!BI52</f>
        <v>47</v>
      </c>
      <c r="BK268" s="30">
        <f>'5'!BJ52</f>
        <v>217.09999999999997</v>
      </c>
      <c r="BL268" s="30">
        <f>'5'!BK52</f>
        <v>104.20799999999998</v>
      </c>
      <c r="BM268" s="30">
        <f>'5'!BL52</f>
        <v>112.89199999999998</v>
      </c>
    </row>
    <row r="269" spans="1:65">
      <c r="A269" s="78">
        <f>'5'!A53</f>
        <v>42891</v>
      </c>
      <c r="B269" s="82" t="str">
        <f t="shared" si="4"/>
        <v>19:45:00</v>
      </c>
      <c r="C269" s="30" t="str">
        <f>'5'!B53</f>
        <v>19H45</v>
      </c>
      <c r="D269" s="30">
        <f>'5'!C53</f>
        <v>900</v>
      </c>
      <c r="E269" s="30">
        <f>'5'!D53</f>
        <v>632</v>
      </c>
      <c r="F269" s="30">
        <f>'5'!E53</f>
        <v>708</v>
      </c>
      <c r="G269" s="30">
        <f>'5'!F53</f>
        <v>53</v>
      </c>
      <c r="H269" s="30">
        <f>'5'!G53</f>
        <v>0</v>
      </c>
      <c r="I269" s="30">
        <f>'5'!H53</f>
        <v>23</v>
      </c>
      <c r="J269" s="30">
        <f>'5'!I53</f>
        <v>2240</v>
      </c>
      <c r="K269" s="30">
        <f>'5'!J53</f>
        <v>76</v>
      </c>
      <c r="L269" s="30">
        <f>'5'!K53</f>
        <v>502</v>
      </c>
      <c r="M269" s="30">
        <f>'5'!L53</f>
        <v>420</v>
      </c>
      <c r="N269" s="30">
        <f>'5'!M53</f>
        <v>230</v>
      </c>
      <c r="O269" s="30">
        <f>'5'!N53</f>
        <v>0</v>
      </c>
      <c r="P269" s="30">
        <f>'5'!O53</f>
        <v>17</v>
      </c>
      <c r="Q269" s="30">
        <f>'5'!P53</f>
        <v>14</v>
      </c>
      <c r="R269" s="30">
        <f>'5'!Q53</f>
        <v>8</v>
      </c>
      <c r="S269" s="30">
        <f>'5'!R53</f>
        <v>0</v>
      </c>
      <c r="T269" s="30">
        <f>'5'!S53</f>
        <v>1152</v>
      </c>
      <c r="U269" s="30">
        <f>'5'!T53</f>
        <v>39</v>
      </c>
      <c r="V269" s="30">
        <f>'5'!U53</f>
        <v>115</v>
      </c>
      <c r="W269" s="30">
        <f>'5'!V53</f>
        <v>5.94</v>
      </c>
      <c r="X269" s="30">
        <f>'5'!W53</f>
        <v>3.5</v>
      </c>
      <c r="Y269" s="30">
        <f>'5'!X53</f>
        <v>8.5</v>
      </c>
      <c r="Z269" s="30">
        <f>'5'!Y53</f>
        <v>4.9000000000000004</v>
      </c>
      <c r="AA269" s="30">
        <f>'5'!Z53</f>
        <v>7.6</v>
      </c>
      <c r="AB269" s="30">
        <f>'5'!AA53</f>
        <v>2.9</v>
      </c>
      <c r="AC269" s="30">
        <f>'5'!AB53</f>
        <v>0</v>
      </c>
      <c r="AD269" s="30">
        <f>'5'!AC53</f>
        <v>0</v>
      </c>
      <c r="AE269" s="30">
        <f>'5'!AD53</f>
        <v>0.8</v>
      </c>
      <c r="AF269" s="30">
        <f>'5'!AE53</f>
        <v>0</v>
      </c>
      <c r="AG269" s="30">
        <f>'5'!AF53</f>
        <v>0</v>
      </c>
      <c r="AH269" s="30">
        <f>'5'!AG53</f>
        <v>0</v>
      </c>
      <c r="AI269" s="30">
        <f>'5'!AH53</f>
        <v>0.8</v>
      </c>
      <c r="AJ269" s="30">
        <f>'5'!AI53</f>
        <v>45</v>
      </c>
      <c r="AK269" s="30">
        <f>'5'!AJ53</f>
        <v>45.8</v>
      </c>
      <c r="AL269" s="30">
        <f>'5'!AK53</f>
        <v>142.74</v>
      </c>
      <c r="AM269" s="30">
        <f>'5'!AL53</f>
        <v>149.14000000000001</v>
      </c>
      <c r="AN269" s="30">
        <f>'5'!AM53</f>
        <v>103.34000000000002</v>
      </c>
      <c r="AO269" s="30">
        <f>'5'!AN53</f>
        <v>0</v>
      </c>
      <c r="AP269" s="30">
        <f>'5'!AO53</f>
        <v>0</v>
      </c>
      <c r="AQ269" s="30">
        <f>'5'!AP53</f>
        <v>149.14000000000001</v>
      </c>
      <c r="AR269" s="30">
        <f>'5'!AQ53</f>
        <v>7.2679999999999723</v>
      </c>
      <c r="AS269" s="30">
        <f>'5'!AR53</f>
        <v>0</v>
      </c>
      <c r="AT269" s="30">
        <f>'5'!AS53</f>
        <v>45.8</v>
      </c>
      <c r="AU269" s="30">
        <f>'5'!AT53</f>
        <v>104.20799999999998</v>
      </c>
      <c r="AV269" s="30">
        <f>'5'!AU53</f>
        <v>150.00799999999998</v>
      </c>
      <c r="AW269" s="30">
        <f>'5'!AV53</f>
        <v>0</v>
      </c>
      <c r="AX269" s="30">
        <f>'5'!AW53</f>
        <v>30</v>
      </c>
      <c r="AY269" s="30">
        <f>'5'!AX53</f>
        <v>200</v>
      </c>
      <c r="AZ269" s="30">
        <f>'5'!AY53</f>
        <v>0</v>
      </c>
      <c r="BA269" s="30">
        <f>'5'!AZ53</f>
        <v>36</v>
      </c>
      <c r="BB269" s="30">
        <f>'5'!BA53</f>
        <v>12</v>
      </c>
      <c r="BC269" s="30">
        <f>'5'!BB53</f>
        <v>278</v>
      </c>
      <c r="BD269" s="30">
        <f>'5'!BC53</f>
        <v>264.09999999999997</v>
      </c>
      <c r="BE269" s="30">
        <f>'5'!BD53</f>
        <v>14</v>
      </c>
      <c r="BF269" s="30">
        <f>'5'!BE53</f>
        <v>15</v>
      </c>
      <c r="BG269" s="30">
        <f>'5'!BF53</f>
        <v>8</v>
      </c>
      <c r="BH269" s="30">
        <f>'5'!BG53</f>
        <v>9</v>
      </c>
      <c r="BI269" s="30">
        <f>'5'!BH53</f>
        <v>1</v>
      </c>
      <c r="BJ269" s="30">
        <f>'5'!BI53</f>
        <v>47</v>
      </c>
      <c r="BK269" s="30">
        <f>'5'!BJ53</f>
        <v>217.09999999999997</v>
      </c>
      <c r="BL269" s="30">
        <f>'5'!BK53</f>
        <v>104.20799999999998</v>
      </c>
      <c r="BM269" s="30">
        <f>'5'!BL53</f>
        <v>112.89199999999998</v>
      </c>
    </row>
    <row r="270" spans="1:65">
      <c r="A270" s="78">
        <f>'5'!A54</f>
        <v>42891</v>
      </c>
      <c r="B270" s="82" t="str">
        <f t="shared" si="4"/>
        <v>20:00:00</v>
      </c>
      <c r="C270" s="30" t="str">
        <f>'5'!B54</f>
        <v>20H00</v>
      </c>
      <c r="D270" s="30">
        <f>'5'!C54</f>
        <v>893</v>
      </c>
      <c r="E270" s="30">
        <f>'5'!D54</f>
        <v>632</v>
      </c>
      <c r="F270" s="30">
        <f>'5'!E54</f>
        <v>715</v>
      </c>
      <c r="G270" s="30">
        <f>'5'!F54</f>
        <v>53</v>
      </c>
      <c r="H270" s="30">
        <f>'5'!G54</f>
        <v>0</v>
      </c>
      <c r="I270" s="30">
        <f>'5'!H54</f>
        <v>24</v>
      </c>
      <c r="J270" s="30">
        <f>'5'!I54</f>
        <v>2240</v>
      </c>
      <c r="K270" s="30">
        <f>'5'!J54</f>
        <v>77</v>
      </c>
      <c r="L270" s="30">
        <f>'5'!K54</f>
        <v>510</v>
      </c>
      <c r="M270" s="30">
        <f>'5'!L54</f>
        <v>420</v>
      </c>
      <c r="N270" s="30">
        <f>'5'!M54</f>
        <v>230</v>
      </c>
      <c r="O270" s="30">
        <f>'5'!N54</f>
        <v>0</v>
      </c>
      <c r="P270" s="30">
        <f>'5'!O54</f>
        <v>17</v>
      </c>
      <c r="Q270" s="30">
        <f>'5'!P54</f>
        <v>14</v>
      </c>
      <c r="R270" s="30">
        <f>'5'!Q54</f>
        <v>8</v>
      </c>
      <c r="S270" s="30">
        <f>'5'!R54</f>
        <v>0</v>
      </c>
      <c r="T270" s="30">
        <f>'5'!S54</f>
        <v>1160</v>
      </c>
      <c r="U270" s="30">
        <f>'5'!T54</f>
        <v>39</v>
      </c>
      <c r="V270" s="30">
        <f>'5'!U54</f>
        <v>116</v>
      </c>
      <c r="W270" s="30">
        <f>'5'!V54</f>
        <v>6.54</v>
      </c>
      <c r="X270" s="30">
        <f>'5'!W54</f>
        <v>3.5</v>
      </c>
      <c r="Y270" s="30">
        <f>'5'!X54</f>
        <v>8</v>
      </c>
      <c r="Z270" s="30">
        <f>'5'!Y54</f>
        <v>5.2</v>
      </c>
      <c r="AA270" s="30">
        <f>'5'!Z54</f>
        <v>7.9</v>
      </c>
      <c r="AB270" s="30">
        <f>'5'!AA54</f>
        <v>3.2</v>
      </c>
      <c r="AC270" s="30">
        <f>'5'!AB54</f>
        <v>0</v>
      </c>
      <c r="AD270" s="30">
        <f>'5'!AC54</f>
        <v>0</v>
      </c>
      <c r="AE270" s="30">
        <f>'5'!AD54</f>
        <v>0.82499999999999996</v>
      </c>
      <c r="AF270" s="30">
        <f>'5'!AE54</f>
        <v>0</v>
      </c>
      <c r="AG270" s="30">
        <f>'5'!AF54</f>
        <v>0</v>
      </c>
      <c r="AH270" s="30">
        <f>'5'!AG54</f>
        <v>0</v>
      </c>
      <c r="AI270" s="30">
        <f>'5'!AH54</f>
        <v>0.82499999999999996</v>
      </c>
      <c r="AJ270" s="30">
        <f>'5'!AI54</f>
        <v>45</v>
      </c>
      <c r="AK270" s="30">
        <f>'5'!AJ54</f>
        <v>45.825000000000003</v>
      </c>
      <c r="AL270" s="30">
        <f>'5'!AK54</f>
        <v>144.465</v>
      </c>
      <c r="AM270" s="30">
        <f>'5'!AL54</f>
        <v>151.16499999999999</v>
      </c>
      <c r="AN270" s="30">
        <f>'5'!AM54</f>
        <v>105.33999999999999</v>
      </c>
      <c r="AO270" s="30">
        <f>'5'!AN54</f>
        <v>0</v>
      </c>
      <c r="AP270" s="30">
        <f>'5'!AO54</f>
        <v>0</v>
      </c>
      <c r="AQ270" s="30">
        <f>'5'!AP54</f>
        <v>151.16499999999999</v>
      </c>
      <c r="AR270" s="30">
        <f>'5'!AQ54</f>
        <v>5.5679999999999836</v>
      </c>
      <c r="AS270" s="30">
        <f>'5'!AR54</f>
        <v>0</v>
      </c>
      <c r="AT270" s="30">
        <f>'5'!AS54</f>
        <v>45.825000000000003</v>
      </c>
      <c r="AU270" s="30">
        <f>'5'!AT54</f>
        <v>104.20799999999998</v>
      </c>
      <c r="AV270" s="30">
        <f>'5'!AU54</f>
        <v>150.03299999999999</v>
      </c>
      <c r="AW270" s="30">
        <f>'5'!AV54</f>
        <v>0</v>
      </c>
      <c r="AX270" s="30">
        <f>'5'!AW54</f>
        <v>30</v>
      </c>
      <c r="AY270" s="30">
        <f>'5'!AX54</f>
        <v>200</v>
      </c>
      <c r="AZ270" s="30">
        <f>'5'!AY54</f>
        <v>0</v>
      </c>
      <c r="BA270" s="30">
        <f>'5'!AZ54</f>
        <v>36</v>
      </c>
      <c r="BB270" s="30">
        <f>'5'!BA54</f>
        <v>12</v>
      </c>
      <c r="BC270" s="30">
        <f>'5'!BB54</f>
        <v>278</v>
      </c>
      <c r="BD270" s="30">
        <f>'5'!BC54</f>
        <v>264.09999999999997</v>
      </c>
      <c r="BE270" s="30">
        <f>'5'!BD54</f>
        <v>14</v>
      </c>
      <c r="BF270" s="30">
        <f>'5'!BE54</f>
        <v>15</v>
      </c>
      <c r="BG270" s="30">
        <f>'5'!BF54</f>
        <v>8</v>
      </c>
      <c r="BH270" s="30">
        <f>'5'!BG54</f>
        <v>9</v>
      </c>
      <c r="BI270" s="30">
        <f>'5'!BH54</f>
        <v>1</v>
      </c>
      <c r="BJ270" s="30">
        <f>'5'!BI54</f>
        <v>47</v>
      </c>
      <c r="BK270" s="30">
        <f>'5'!BJ54</f>
        <v>217.09999999999997</v>
      </c>
      <c r="BL270" s="30">
        <f>'5'!BK54</f>
        <v>104.20799999999998</v>
      </c>
      <c r="BM270" s="30">
        <f>'5'!BL54</f>
        <v>112.89199999999998</v>
      </c>
    </row>
    <row r="271" spans="1:65">
      <c r="A271" s="78">
        <f>'5'!A55</f>
        <v>42891</v>
      </c>
      <c r="B271" s="82" t="str">
        <f t="shared" si="4"/>
        <v>20:15:00</v>
      </c>
      <c r="C271" s="30" t="str">
        <f>'5'!B55</f>
        <v>20H15</v>
      </c>
      <c r="D271" s="30">
        <f>'5'!C55</f>
        <v>893</v>
      </c>
      <c r="E271" s="30">
        <f>'5'!D55</f>
        <v>632</v>
      </c>
      <c r="F271" s="30">
        <f>'5'!E55</f>
        <v>715</v>
      </c>
      <c r="G271" s="30">
        <f>'5'!F55</f>
        <v>53</v>
      </c>
      <c r="H271" s="30">
        <f>'5'!G55</f>
        <v>0</v>
      </c>
      <c r="I271" s="30">
        <f>'5'!H55</f>
        <v>24</v>
      </c>
      <c r="J271" s="30">
        <f>'5'!I55</f>
        <v>2240</v>
      </c>
      <c r="K271" s="30">
        <f>'5'!J55</f>
        <v>77</v>
      </c>
      <c r="L271" s="30">
        <f>'5'!K55</f>
        <v>510</v>
      </c>
      <c r="M271" s="30">
        <f>'5'!L55</f>
        <v>420</v>
      </c>
      <c r="N271" s="30">
        <f>'5'!M55</f>
        <v>230</v>
      </c>
      <c r="O271" s="30">
        <f>'5'!N55</f>
        <v>0</v>
      </c>
      <c r="P271" s="30">
        <f>'5'!O55</f>
        <v>17</v>
      </c>
      <c r="Q271" s="30">
        <f>'5'!P55</f>
        <v>14</v>
      </c>
      <c r="R271" s="30">
        <f>'5'!Q55</f>
        <v>8</v>
      </c>
      <c r="S271" s="30">
        <f>'5'!R55</f>
        <v>0</v>
      </c>
      <c r="T271" s="30">
        <f>'5'!S55</f>
        <v>1160</v>
      </c>
      <c r="U271" s="30">
        <f>'5'!T55</f>
        <v>39</v>
      </c>
      <c r="V271" s="30">
        <f>'5'!U55</f>
        <v>116</v>
      </c>
      <c r="W271" s="30">
        <f>'5'!V55</f>
        <v>6.54</v>
      </c>
      <c r="X271" s="30">
        <f>'5'!W55</f>
        <v>3.5</v>
      </c>
      <c r="Y271" s="30">
        <f>'5'!X55</f>
        <v>8</v>
      </c>
      <c r="Z271" s="30">
        <f>'5'!Y55</f>
        <v>5.2</v>
      </c>
      <c r="AA271" s="30">
        <f>'5'!Z55</f>
        <v>7.9</v>
      </c>
      <c r="AB271" s="30">
        <f>'5'!AA55</f>
        <v>3.2</v>
      </c>
      <c r="AC271" s="30">
        <f>'5'!AB55</f>
        <v>0</v>
      </c>
      <c r="AD271" s="30">
        <f>'5'!AC55</f>
        <v>0</v>
      </c>
      <c r="AE271" s="30">
        <f>'5'!AD55</f>
        <v>0.82499999999999996</v>
      </c>
      <c r="AF271" s="30">
        <f>'5'!AE55</f>
        <v>0</v>
      </c>
      <c r="AG271" s="30">
        <f>'5'!AF55</f>
        <v>0</v>
      </c>
      <c r="AH271" s="30">
        <f>'5'!AG55</f>
        <v>0</v>
      </c>
      <c r="AI271" s="30">
        <f>'5'!AH55</f>
        <v>0.82499999999999996</v>
      </c>
      <c r="AJ271" s="30">
        <f>'5'!AI55</f>
        <v>45</v>
      </c>
      <c r="AK271" s="30">
        <f>'5'!AJ55</f>
        <v>45.825000000000003</v>
      </c>
      <c r="AL271" s="30">
        <f>'5'!AK55</f>
        <v>144.465</v>
      </c>
      <c r="AM271" s="30">
        <f>'5'!AL55</f>
        <v>151.16499999999999</v>
      </c>
      <c r="AN271" s="30">
        <f>'5'!AM55</f>
        <v>105.33999999999999</v>
      </c>
      <c r="AO271" s="30">
        <f>'5'!AN55</f>
        <v>0</v>
      </c>
      <c r="AP271" s="30">
        <f>'5'!AO55</f>
        <v>0</v>
      </c>
      <c r="AQ271" s="30">
        <f>'5'!AP55</f>
        <v>151.16499999999999</v>
      </c>
      <c r="AR271" s="30">
        <f>'5'!AQ55</f>
        <v>5.5679999999999836</v>
      </c>
      <c r="AS271" s="30">
        <f>'5'!AR55</f>
        <v>0</v>
      </c>
      <c r="AT271" s="30">
        <f>'5'!AS55</f>
        <v>45.825000000000003</v>
      </c>
      <c r="AU271" s="30">
        <f>'5'!AT55</f>
        <v>104.20799999999998</v>
      </c>
      <c r="AV271" s="30">
        <f>'5'!AU55</f>
        <v>150.03299999999999</v>
      </c>
      <c r="AW271" s="30">
        <f>'5'!AV55</f>
        <v>0</v>
      </c>
      <c r="AX271" s="30">
        <f>'5'!AW55</f>
        <v>30</v>
      </c>
      <c r="AY271" s="30">
        <f>'5'!AX55</f>
        <v>200</v>
      </c>
      <c r="AZ271" s="30">
        <f>'5'!AY55</f>
        <v>0</v>
      </c>
      <c r="BA271" s="30">
        <f>'5'!AZ55</f>
        <v>36</v>
      </c>
      <c r="BB271" s="30">
        <f>'5'!BA55</f>
        <v>12</v>
      </c>
      <c r="BC271" s="30">
        <f>'5'!BB55</f>
        <v>278</v>
      </c>
      <c r="BD271" s="30">
        <f>'5'!BC55</f>
        <v>264.09999999999997</v>
      </c>
      <c r="BE271" s="30">
        <f>'5'!BD55</f>
        <v>14</v>
      </c>
      <c r="BF271" s="30">
        <f>'5'!BE55</f>
        <v>15</v>
      </c>
      <c r="BG271" s="30">
        <f>'5'!BF55</f>
        <v>8</v>
      </c>
      <c r="BH271" s="30">
        <f>'5'!BG55</f>
        <v>9</v>
      </c>
      <c r="BI271" s="30">
        <f>'5'!BH55</f>
        <v>1</v>
      </c>
      <c r="BJ271" s="30">
        <f>'5'!BI55</f>
        <v>47</v>
      </c>
      <c r="BK271" s="30">
        <f>'5'!BJ55</f>
        <v>217.09999999999997</v>
      </c>
      <c r="BL271" s="30">
        <f>'5'!BK55</f>
        <v>104.20799999999998</v>
      </c>
      <c r="BM271" s="30">
        <f>'5'!BL55</f>
        <v>112.89199999999998</v>
      </c>
    </row>
    <row r="272" spans="1:65">
      <c r="A272" s="78">
        <f>'5'!A56</f>
        <v>42891</v>
      </c>
      <c r="B272" s="82" t="str">
        <f t="shared" si="4"/>
        <v>20:30:00</v>
      </c>
      <c r="C272" s="30" t="str">
        <f>'5'!B56</f>
        <v>20H30</v>
      </c>
      <c r="D272" s="30">
        <f>'5'!C56</f>
        <v>897</v>
      </c>
      <c r="E272" s="30">
        <f>'5'!D56</f>
        <v>649</v>
      </c>
      <c r="F272" s="30">
        <f>'5'!E56</f>
        <v>720</v>
      </c>
      <c r="G272" s="30">
        <f>'5'!F56</f>
        <v>54</v>
      </c>
      <c r="H272" s="30">
        <f>'5'!G56</f>
        <v>0</v>
      </c>
      <c r="I272" s="30">
        <f>'5'!H56</f>
        <v>24</v>
      </c>
      <c r="J272" s="30">
        <f>'5'!I56</f>
        <v>2266</v>
      </c>
      <c r="K272" s="30">
        <f>'5'!J56</f>
        <v>78</v>
      </c>
      <c r="L272" s="30">
        <f>'5'!K56</f>
        <v>521</v>
      </c>
      <c r="M272" s="30">
        <f>'5'!L56</f>
        <v>416</v>
      </c>
      <c r="N272" s="30">
        <f>'5'!M56</f>
        <v>250</v>
      </c>
      <c r="O272" s="30">
        <f>'5'!N56</f>
        <v>0</v>
      </c>
      <c r="P272" s="30">
        <f>'5'!O56</f>
        <v>18</v>
      </c>
      <c r="Q272" s="30">
        <f>'5'!P56</f>
        <v>13</v>
      </c>
      <c r="R272" s="30">
        <f>'5'!Q56</f>
        <v>9</v>
      </c>
      <c r="S272" s="30">
        <f>'5'!R56</f>
        <v>0</v>
      </c>
      <c r="T272" s="30">
        <f>'5'!S56</f>
        <v>1187</v>
      </c>
      <c r="U272" s="30">
        <f>'5'!T56</f>
        <v>40</v>
      </c>
      <c r="V272" s="30">
        <f>'5'!U56</f>
        <v>118</v>
      </c>
      <c r="W272" s="30">
        <f>'5'!V56</f>
        <v>6.54</v>
      </c>
      <c r="X272" s="30">
        <f>'5'!W56</f>
        <v>3.5</v>
      </c>
      <c r="Y272" s="30">
        <f>'5'!X56</f>
        <v>8</v>
      </c>
      <c r="Z272" s="30">
        <f>'5'!Y56</f>
        <v>5.2</v>
      </c>
      <c r="AA272" s="30">
        <f>'5'!Z56</f>
        <v>7.9</v>
      </c>
      <c r="AB272" s="30">
        <f>'5'!AA56</f>
        <v>3.2</v>
      </c>
      <c r="AC272" s="30">
        <f>'5'!AB56</f>
        <v>0</v>
      </c>
      <c r="AD272" s="30">
        <f>'5'!AC56</f>
        <v>0</v>
      </c>
      <c r="AE272" s="30">
        <f>'5'!AD56</f>
        <v>0.82499999999999996</v>
      </c>
      <c r="AF272" s="30">
        <f>'5'!AE56</f>
        <v>0</v>
      </c>
      <c r="AG272" s="30">
        <f>'5'!AF56</f>
        <v>0</v>
      </c>
      <c r="AH272" s="30">
        <f>'5'!AG56</f>
        <v>0</v>
      </c>
      <c r="AI272" s="30">
        <f>'5'!AH56</f>
        <v>0.82499999999999996</v>
      </c>
      <c r="AJ272" s="30">
        <f>'5'!AI56</f>
        <v>45</v>
      </c>
      <c r="AK272" s="30">
        <f>'5'!AJ56</f>
        <v>45.825000000000003</v>
      </c>
      <c r="AL272" s="30">
        <f>'5'!AK56</f>
        <v>146.465</v>
      </c>
      <c r="AM272" s="30">
        <f>'5'!AL56</f>
        <v>153.16499999999999</v>
      </c>
      <c r="AN272" s="30">
        <f>'5'!AM56</f>
        <v>107.33999999999999</v>
      </c>
      <c r="AO272" s="30">
        <f>'5'!AN56</f>
        <v>0</v>
      </c>
      <c r="AP272" s="30">
        <f>'5'!AO56</f>
        <v>0</v>
      </c>
      <c r="AQ272" s="30">
        <f>'5'!AP56</f>
        <v>153.16499999999999</v>
      </c>
      <c r="AR272" s="30">
        <f>'5'!AQ56</f>
        <v>3.5679999999999836</v>
      </c>
      <c r="AS272" s="30">
        <f>'5'!AR56</f>
        <v>0</v>
      </c>
      <c r="AT272" s="30">
        <f>'5'!AS56</f>
        <v>45.825000000000003</v>
      </c>
      <c r="AU272" s="30">
        <f>'5'!AT56</f>
        <v>104.20799999999998</v>
      </c>
      <c r="AV272" s="30">
        <f>'5'!AU56</f>
        <v>150.03299999999999</v>
      </c>
      <c r="AW272" s="30">
        <f>'5'!AV56</f>
        <v>0</v>
      </c>
      <c r="AX272" s="30">
        <f>'5'!AW56</f>
        <v>30</v>
      </c>
      <c r="AY272" s="30">
        <f>'5'!AX56</f>
        <v>200</v>
      </c>
      <c r="AZ272" s="30">
        <f>'5'!AY56</f>
        <v>0</v>
      </c>
      <c r="BA272" s="30">
        <f>'5'!AZ56</f>
        <v>36</v>
      </c>
      <c r="BB272" s="30">
        <f>'5'!BA56</f>
        <v>12</v>
      </c>
      <c r="BC272" s="30">
        <f>'5'!BB56</f>
        <v>278</v>
      </c>
      <c r="BD272" s="30">
        <f>'5'!BC56</f>
        <v>264.09999999999997</v>
      </c>
      <c r="BE272" s="30">
        <f>'5'!BD56</f>
        <v>14</v>
      </c>
      <c r="BF272" s="30">
        <f>'5'!BE56</f>
        <v>15</v>
      </c>
      <c r="BG272" s="30">
        <f>'5'!BF56</f>
        <v>8</v>
      </c>
      <c r="BH272" s="30">
        <f>'5'!BG56</f>
        <v>9</v>
      </c>
      <c r="BI272" s="30">
        <f>'5'!BH56</f>
        <v>1</v>
      </c>
      <c r="BJ272" s="30">
        <f>'5'!BI56</f>
        <v>47</v>
      </c>
      <c r="BK272" s="30">
        <f>'5'!BJ56</f>
        <v>217.09999999999997</v>
      </c>
      <c r="BL272" s="30">
        <f>'5'!BK56</f>
        <v>104.20799999999998</v>
      </c>
      <c r="BM272" s="30">
        <f>'5'!BL56</f>
        <v>112.89199999999998</v>
      </c>
    </row>
    <row r="273" spans="1:65">
      <c r="A273" s="78">
        <f>'5'!A57</f>
        <v>42891</v>
      </c>
      <c r="B273" s="82" t="str">
        <f t="shared" si="4"/>
        <v>20:45:00</v>
      </c>
      <c r="C273" s="30" t="str">
        <f>'5'!B57</f>
        <v>20H45</v>
      </c>
      <c r="D273" s="30">
        <f>'5'!C57</f>
        <v>897</v>
      </c>
      <c r="E273" s="30">
        <f>'5'!D57</f>
        <v>649</v>
      </c>
      <c r="F273" s="30">
        <f>'5'!E57</f>
        <v>720</v>
      </c>
      <c r="G273" s="30">
        <f>'5'!F57</f>
        <v>54</v>
      </c>
      <c r="H273" s="30">
        <f>'5'!G57</f>
        <v>0</v>
      </c>
      <c r="I273" s="30">
        <f>'5'!H57</f>
        <v>24</v>
      </c>
      <c r="J273" s="30">
        <f>'5'!I57</f>
        <v>2266</v>
      </c>
      <c r="K273" s="30">
        <f>'5'!J57</f>
        <v>78</v>
      </c>
      <c r="L273" s="30">
        <f>'5'!K57</f>
        <v>521</v>
      </c>
      <c r="M273" s="30">
        <f>'5'!L57</f>
        <v>416</v>
      </c>
      <c r="N273" s="30">
        <f>'5'!M57</f>
        <v>250</v>
      </c>
      <c r="O273" s="30">
        <f>'5'!N57</f>
        <v>0</v>
      </c>
      <c r="P273" s="30">
        <f>'5'!O57</f>
        <v>18</v>
      </c>
      <c r="Q273" s="30">
        <f>'5'!P57</f>
        <v>13</v>
      </c>
      <c r="R273" s="30">
        <f>'5'!Q57</f>
        <v>9</v>
      </c>
      <c r="S273" s="30">
        <f>'5'!R57</f>
        <v>0</v>
      </c>
      <c r="T273" s="30">
        <f>'5'!S57</f>
        <v>1187</v>
      </c>
      <c r="U273" s="30">
        <f>'5'!T57</f>
        <v>40</v>
      </c>
      <c r="V273" s="30">
        <f>'5'!U57</f>
        <v>118</v>
      </c>
      <c r="W273" s="30">
        <f>'5'!V57</f>
        <v>6.54</v>
      </c>
      <c r="X273" s="30">
        <f>'5'!W57</f>
        <v>3.5</v>
      </c>
      <c r="Y273" s="30">
        <f>'5'!X57</f>
        <v>8</v>
      </c>
      <c r="Z273" s="30">
        <f>'5'!Y57</f>
        <v>5.2</v>
      </c>
      <c r="AA273" s="30">
        <f>'5'!Z57</f>
        <v>7.9</v>
      </c>
      <c r="AB273" s="30">
        <f>'5'!AA57</f>
        <v>3.2</v>
      </c>
      <c r="AC273" s="30">
        <f>'5'!AB57</f>
        <v>0</v>
      </c>
      <c r="AD273" s="30">
        <f>'5'!AC57</f>
        <v>0</v>
      </c>
      <c r="AE273" s="30">
        <f>'5'!AD57</f>
        <v>0.82499999999999996</v>
      </c>
      <c r="AF273" s="30">
        <f>'5'!AE57</f>
        <v>0</v>
      </c>
      <c r="AG273" s="30">
        <f>'5'!AF57</f>
        <v>0</v>
      </c>
      <c r="AH273" s="30">
        <f>'5'!AG57</f>
        <v>0</v>
      </c>
      <c r="AI273" s="30">
        <f>'5'!AH57</f>
        <v>0.82499999999999996</v>
      </c>
      <c r="AJ273" s="30">
        <f>'5'!AI57</f>
        <v>45</v>
      </c>
      <c r="AK273" s="30">
        <f>'5'!AJ57</f>
        <v>45.825000000000003</v>
      </c>
      <c r="AL273" s="30">
        <f>'5'!AK57</f>
        <v>146.465</v>
      </c>
      <c r="AM273" s="30">
        <f>'5'!AL57</f>
        <v>153.16499999999999</v>
      </c>
      <c r="AN273" s="30">
        <f>'5'!AM57</f>
        <v>107.33999999999999</v>
      </c>
      <c r="AO273" s="30">
        <f>'5'!AN57</f>
        <v>0</v>
      </c>
      <c r="AP273" s="30">
        <f>'5'!AO57</f>
        <v>0</v>
      </c>
      <c r="AQ273" s="30">
        <f>'5'!AP57</f>
        <v>153.16499999999999</v>
      </c>
      <c r="AR273" s="30">
        <f>'5'!AQ57</f>
        <v>3.5679999999999836</v>
      </c>
      <c r="AS273" s="30">
        <f>'5'!AR57</f>
        <v>0</v>
      </c>
      <c r="AT273" s="30">
        <f>'5'!AS57</f>
        <v>45.825000000000003</v>
      </c>
      <c r="AU273" s="30">
        <f>'5'!AT57</f>
        <v>104.20799999999998</v>
      </c>
      <c r="AV273" s="30">
        <f>'5'!AU57</f>
        <v>150.03299999999999</v>
      </c>
      <c r="AW273" s="30">
        <f>'5'!AV57</f>
        <v>0</v>
      </c>
      <c r="AX273" s="30">
        <f>'5'!AW57</f>
        <v>30</v>
      </c>
      <c r="AY273" s="30">
        <f>'5'!AX57</f>
        <v>200</v>
      </c>
      <c r="AZ273" s="30">
        <f>'5'!AY57</f>
        <v>0</v>
      </c>
      <c r="BA273" s="30">
        <f>'5'!AZ57</f>
        <v>36</v>
      </c>
      <c r="BB273" s="30">
        <f>'5'!BA57</f>
        <v>12</v>
      </c>
      <c r="BC273" s="30">
        <f>'5'!BB57</f>
        <v>278</v>
      </c>
      <c r="BD273" s="30">
        <f>'5'!BC57</f>
        <v>264.09999999999997</v>
      </c>
      <c r="BE273" s="30">
        <f>'5'!BD57</f>
        <v>14</v>
      </c>
      <c r="BF273" s="30">
        <f>'5'!BE57</f>
        <v>15</v>
      </c>
      <c r="BG273" s="30">
        <f>'5'!BF57</f>
        <v>8</v>
      </c>
      <c r="BH273" s="30">
        <f>'5'!BG57</f>
        <v>9</v>
      </c>
      <c r="BI273" s="30">
        <f>'5'!BH57</f>
        <v>1</v>
      </c>
      <c r="BJ273" s="30">
        <f>'5'!BI57</f>
        <v>47</v>
      </c>
      <c r="BK273" s="30">
        <f>'5'!BJ57</f>
        <v>217.09999999999997</v>
      </c>
      <c r="BL273" s="30">
        <f>'5'!BK57</f>
        <v>104.20799999999998</v>
      </c>
      <c r="BM273" s="30">
        <f>'5'!BL57</f>
        <v>112.89199999999998</v>
      </c>
    </row>
    <row r="274" spans="1:65">
      <c r="A274" s="78">
        <f>'5'!A58</f>
        <v>42891</v>
      </c>
      <c r="B274" s="82" t="str">
        <f t="shared" si="4"/>
        <v>21:00:00</v>
      </c>
      <c r="C274" s="30" t="str">
        <f>'5'!B58</f>
        <v>21H00</v>
      </c>
      <c r="D274" s="30">
        <f>'5'!C58</f>
        <v>902</v>
      </c>
      <c r="E274" s="30">
        <f>'5'!D58</f>
        <v>652</v>
      </c>
      <c r="F274" s="30">
        <f>'5'!E58</f>
        <v>720</v>
      </c>
      <c r="G274" s="30">
        <f>'5'!F58</f>
        <v>54</v>
      </c>
      <c r="H274" s="30">
        <f>'5'!G58</f>
        <v>0</v>
      </c>
      <c r="I274" s="30">
        <f>'5'!H58</f>
        <v>24</v>
      </c>
      <c r="J274" s="30">
        <f>'5'!I58</f>
        <v>2274</v>
      </c>
      <c r="K274" s="30">
        <f>'5'!J58</f>
        <v>78</v>
      </c>
      <c r="L274" s="30">
        <f>'5'!K58</f>
        <v>514</v>
      </c>
      <c r="M274" s="30">
        <f>'5'!L58</f>
        <v>412</v>
      </c>
      <c r="N274" s="30">
        <f>'5'!M58</f>
        <v>250</v>
      </c>
      <c r="O274" s="30">
        <f>'5'!N58</f>
        <v>0</v>
      </c>
      <c r="P274" s="30">
        <f>'5'!O58</f>
        <v>17</v>
      </c>
      <c r="Q274" s="30">
        <f>'5'!P58</f>
        <v>13</v>
      </c>
      <c r="R274" s="30">
        <f>'5'!Q58</f>
        <v>9</v>
      </c>
      <c r="S274" s="30">
        <f>'5'!R58</f>
        <v>0</v>
      </c>
      <c r="T274" s="30">
        <f>'5'!S58</f>
        <v>1176</v>
      </c>
      <c r="U274" s="30">
        <f>'5'!T58</f>
        <v>39</v>
      </c>
      <c r="V274" s="30">
        <f>'5'!U58</f>
        <v>117</v>
      </c>
      <c r="W274" s="30">
        <f>'5'!V58</f>
        <v>6.54</v>
      </c>
      <c r="X274" s="30">
        <f>'5'!W58</f>
        <v>3.5</v>
      </c>
      <c r="Y274" s="30">
        <f>'5'!X58</f>
        <v>8</v>
      </c>
      <c r="Z274" s="30">
        <f>'5'!Y58</f>
        <v>5.3</v>
      </c>
      <c r="AA274" s="30">
        <f>'5'!Z58</f>
        <v>7.7</v>
      </c>
      <c r="AB274" s="30">
        <f>'5'!AA58</f>
        <v>3.2</v>
      </c>
      <c r="AC274" s="30">
        <f>'5'!AB58</f>
        <v>0</v>
      </c>
      <c r="AD274" s="30">
        <f>'5'!AC58</f>
        <v>0</v>
      </c>
      <c r="AE274" s="30">
        <f>'5'!AD58</f>
        <v>0.77500000000000002</v>
      </c>
      <c r="AF274" s="30">
        <f>'5'!AE58</f>
        <v>0</v>
      </c>
      <c r="AG274" s="30">
        <f>'5'!AF58</f>
        <v>0</v>
      </c>
      <c r="AH274" s="30">
        <f>'5'!AG58</f>
        <v>0</v>
      </c>
      <c r="AI274" s="30">
        <f>'5'!AH58</f>
        <v>0.77500000000000002</v>
      </c>
      <c r="AJ274" s="30">
        <f>'5'!AI58</f>
        <v>60</v>
      </c>
      <c r="AK274" s="30">
        <f>'5'!AJ58</f>
        <v>60.774999999999999</v>
      </c>
      <c r="AL274" s="30">
        <f>'5'!AK58</f>
        <v>145.31500000000003</v>
      </c>
      <c r="AM274" s="30">
        <f>'5'!AL58</f>
        <v>152.01500000000001</v>
      </c>
      <c r="AN274" s="30">
        <f>'5'!AM58</f>
        <v>91.240000000000009</v>
      </c>
      <c r="AO274" s="30">
        <f>'5'!AN58</f>
        <v>0</v>
      </c>
      <c r="AP274" s="30">
        <f>'5'!AO58</f>
        <v>0</v>
      </c>
      <c r="AQ274" s="30">
        <f>'5'!AP58</f>
        <v>152.01500000000001</v>
      </c>
      <c r="AR274" s="30">
        <f>'5'!AQ58</f>
        <v>19.66799999999995</v>
      </c>
      <c r="AS274" s="30">
        <f>'5'!AR58</f>
        <v>0</v>
      </c>
      <c r="AT274" s="30">
        <f>'5'!AS58</f>
        <v>60.774999999999999</v>
      </c>
      <c r="AU274" s="30">
        <f>'5'!AT58</f>
        <v>104.20799999999998</v>
      </c>
      <c r="AV274" s="30">
        <f>'5'!AU58</f>
        <v>164.98299999999998</v>
      </c>
      <c r="AW274" s="30">
        <f>'5'!AV58</f>
        <v>0</v>
      </c>
      <c r="AX274" s="30">
        <f>'5'!AW58</f>
        <v>30</v>
      </c>
      <c r="AY274" s="30">
        <f>'5'!AX58</f>
        <v>200</v>
      </c>
      <c r="AZ274" s="30">
        <f>'5'!AY58</f>
        <v>0</v>
      </c>
      <c r="BA274" s="30">
        <f>'5'!AZ58</f>
        <v>36</v>
      </c>
      <c r="BB274" s="30">
        <f>'5'!BA58</f>
        <v>12</v>
      </c>
      <c r="BC274" s="30">
        <f>'5'!BB58</f>
        <v>278</v>
      </c>
      <c r="BD274" s="30">
        <f>'5'!BC58</f>
        <v>264.09999999999997</v>
      </c>
      <c r="BE274" s="30">
        <f>'5'!BD58</f>
        <v>14</v>
      </c>
      <c r="BF274" s="30">
        <f>'5'!BE58</f>
        <v>15</v>
      </c>
      <c r="BG274" s="30">
        <f>'5'!BF58</f>
        <v>8</v>
      </c>
      <c r="BH274" s="30">
        <f>'5'!BG58</f>
        <v>9</v>
      </c>
      <c r="BI274" s="30">
        <f>'5'!BH58</f>
        <v>1</v>
      </c>
      <c r="BJ274" s="30">
        <f>'5'!BI58</f>
        <v>47</v>
      </c>
      <c r="BK274" s="30">
        <f>'5'!BJ58</f>
        <v>217.09999999999997</v>
      </c>
      <c r="BL274" s="30">
        <f>'5'!BK58</f>
        <v>104.20799999999998</v>
      </c>
      <c r="BM274" s="30">
        <f>'5'!BL58</f>
        <v>112.89199999999998</v>
      </c>
    </row>
    <row r="275" spans="1:65">
      <c r="A275" s="78">
        <f>'5'!A59</f>
        <v>42891</v>
      </c>
      <c r="B275" s="82" t="str">
        <f t="shared" si="4"/>
        <v>21:15:00</v>
      </c>
      <c r="C275" s="30" t="str">
        <f>'5'!B59</f>
        <v>21H15</v>
      </c>
      <c r="D275" s="30">
        <f>'5'!C59</f>
        <v>902</v>
      </c>
      <c r="E275" s="30">
        <f>'5'!D59</f>
        <v>652</v>
      </c>
      <c r="F275" s="30">
        <f>'5'!E59</f>
        <v>720</v>
      </c>
      <c r="G275" s="30">
        <f>'5'!F59</f>
        <v>54</v>
      </c>
      <c r="H275" s="30">
        <f>'5'!G59</f>
        <v>0</v>
      </c>
      <c r="I275" s="30">
        <f>'5'!H59</f>
        <v>24</v>
      </c>
      <c r="J275" s="30">
        <f>'5'!I59</f>
        <v>2274</v>
      </c>
      <c r="K275" s="30">
        <f>'5'!J59</f>
        <v>78</v>
      </c>
      <c r="L275" s="30">
        <f>'5'!K59</f>
        <v>514</v>
      </c>
      <c r="M275" s="30">
        <f>'5'!L59</f>
        <v>412</v>
      </c>
      <c r="N275" s="30">
        <f>'5'!M59</f>
        <v>250</v>
      </c>
      <c r="O275" s="30">
        <f>'5'!N59</f>
        <v>0</v>
      </c>
      <c r="P275" s="30">
        <f>'5'!O59</f>
        <v>17</v>
      </c>
      <c r="Q275" s="30">
        <f>'5'!P59</f>
        <v>13</v>
      </c>
      <c r="R275" s="30">
        <f>'5'!Q59</f>
        <v>9</v>
      </c>
      <c r="S275" s="30">
        <f>'5'!R59</f>
        <v>0</v>
      </c>
      <c r="T275" s="30">
        <f>'5'!S59</f>
        <v>1176</v>
      </c>
      <c r="U275" s="30">
        <f>'5'!T59</f>
        <v>39</v>
      </c>
      <c r="V275" s="30">
        <f>'5'!U59</f>
        <v>117</v>
      </c>
      <c r="W275" s="30">
        <f>'5'!V59</f>
        <v>6.54</v>
      </c>
      <c r="X275" s="30">
        <f>'5'!W59</f>
        <v>3.5</v>
      </c>
      <c r="Y275" s="30">
        <f>'5'!X59</f>
        <v>8</v>
      </c>
      <c r="Z275" s="30">
        <f>'5'!Y59</f>
        <v>5.3</v>
      </c>
      <c r="AA275" s="30">
        <f>'5'!Z59</f>
        <v>7.7</v>
      </c>
      <c r="AB275" s="30">
        <f>'5'!AA59</f>
        <v>3.2</v>
      </c>
      <c r="AC275" s="30">
        <f>'5'!AB59</f>
        <v>0</v>
      </c>
      <c r="AD275" s="30">
        <f>'5'!AC59</f>
        <v>0</v>
      </c>
      <c r="AE275" s="30">
        <f>'5'!AD59</f>
        <v>0.77500000000000002</v>
      </c>
      <c r="AF275" s="30">
        <f>'5'!AE59</f>
        <v>0</v>
      </c>
      <c r="AG275" s="30">
        <f>'5'!AF59</f>
        <v>0</v>
      </c>
      <c r="AH275" s="30">
        <f>'5'!AG59</f>
        <v>0</v>
      </c>
      <c r="AI275" s="30">
        <f>'5'!AH59</f>
        <v>0.77500000000000002</v>
      </c>
      <c r="AJ275" s="30">
        <f>'5'!AI59</f>
        <v>60</v>
      </c>
      <c r="AK275" s="30">
        <f>'5'!AJ59</f>
        <v>60.774999999999999</v>
      </c>
      <c r="AL275" s="30">
        <f>'5'!AK59</f>
        <v>145.31500000000003</v>
      </c>
      <c r="AM275" s="30">
        <f>'5'!AL59</f>
        <v>152.01500000000001</v>
      </c>
      <c r="AN275" s="30">
        <f>'5'!AM59</f>
        <v>91.240000000000009</v>
      </c>
      <c r="AO275" s="30">
        <f>'5'!AN59</f>
        <v>0</v>
      </c>
      <c r="AP275" s="30">
        <f>'5'!AO59</f>
        <v>0</v>
      </c>
      <c r="AQ275" s="30">
        <f>'5'!AP59</f>
        <v>152.01500000000001</v>
      </c>
      <c r="AR275" s="30">
        <f>'5'!AQ59</f>
        <v>19.66799999999995</v>
      </c>
      <c r="AS275" s="30">
        <f>'5'!AR59</f>
        <v>0</v>
      </c>
      <c r="AT275" s="30">
        <f>'5'!AS59</f>
        <v>60.774999999999999</v>
      </c>
      <c r="AU275" s="30">
        <f>'5'!AT59</f>
        <v>104.20799999999998</v>
      </c>
      <c r="AV275" s="30">
        <f>'5'!AU59</f>
        <v>164.98299999999998</v>
      </c>
      <c r="AW275" s="30">
        <f>'5'!AV59</f>
        <v>0</v>
      </c>
      <c r="AX275" s="30">
        <f>'5'!AW59</f>
        <v>30</v>
      </c>
      <c r="AY275" s="30">
        <f>'5'!AX59</f>
        <v>200</v>
      </c>
      <c r="AZ275" s="30">
        <f>'5'!AY59</f>
        <v>0</v>
      </c>
      <c r="BA275" s="30">
        <f>'5'!AZ59</f>
        <v>36</v>
      </c>
      <c r="BB275" s="30">
        <f>'5'!BA59</f>
        <v>12</v>
      </c>
      <c r="BC275" s="30">
        <f>'5'!BB59</f>
        <v>278</v>
      </c>
      <c r="BD275" s="30">
        <f>'5'!BC59</f>
        <v>264.09999999999997</v>
      </c>
      <c r="BE275" s="30">
        <f>'5'!BD59</f>
        <v>14</v>
      </c>
      <c r="BF275" s="30">
        <f>'5'!BE59</f>
        <v>15</v>
      </c>
      <c r="BG275" s="30">
        <f>'5'!BF59</f>
        <v>8</v>
      </c>
      <c r="BH275" s="30">
        <f>'5'!BG59</f>
        <v>9</v>
      </c>
      <c r="BI275" s="30">
        <f>'5'!BH59</f>
        <v>1</v>
      </c>
      <c r="BJ275" s="30">
        <f>'5'!BI59</f>
        <v>47</v>
      </c>
      <c r="BK275" s="30">
        <f>'5'!BJ59</f>
        <v>217.09999999999997</v>
      </c>
      <c r="BL275" s="30">
        <f>'5'!BK59</f>
        <v>104.20799999999998</v>
      </c>
      <c r="BM275" s="30">
        <f>'5'!BL59</f>
        <v>112.89199999999998</v>
      </c>
    </row>
    <row r="276" spans="1:65">
      <c r="A276" s="78">
        <f>'5'!A60</f>
        <v>42891</v>
      </c>
      <c r="B276" s="82" t="str">
        <f t="shared" si="4"/>
        <v>21:30:00</v>
      </c>
      <c r="C276" s="30" t="str">
        <f>'5'!B60</f>
        <v>21H30</v>
      </c>
      <c r="D276" s="30">
        <f>'5'!C60</f>
        <v>886</v>
      </c>
      <c r="E276" s="30">
        <f>'5'!D60</f>
        <v>638</v>
      </c>
      <c r="F276" s="30">
        <f>'5'!E60</f>
        <v>703</v>
      </c>
      <c r="G276" s="30">
        <f>'5'!F60</f>
        <v>54</v>
      </c>
      <c r="H276" s="30">
        <f>'5'!G60</f>
        <v>0</v>
      </c>
      <c r="I276" s="30">
        <f>'5'!H60</f>
        <v>24</v>
      </c>
      <c r="J276" s="30">
        <f>'5'!I60</f>
        <v>2227</v>
      </c>
      <c r="K276" s="30">
        <f>'5'!J60</f>
        <v>78</v>
      </c>
      <c r="L276" s="30">
        <f>'5'!K60</f>
        <v>504</v>
      </c>
      <c r="M276" s="30">
        <f>'5'!L60</f>
        <v>416</v>
      </c>
      <c r="N276" s="30">
        <f>'5'!M60</f>
        <v>250</v>
      </c>
      <c r="O276" s="30">
        <f>'5'!N60</f>
        <v>0</v>
      </c>
      <c r="P276" s="30">
        <f>'5'!O60</f>
        <v>17</v>
      </c>
      <c r="Q276" s="30">
        <f>'5'!P60</f>
        <v>13</v>
      </c>
      <c r="R276" s="30">
        <f>'5'!Q60</f>
        <v>9</v>
      </c>
      <c r="S276" s="30">
        <f>'5'!R60</f>
        <v>0</v>
      </c>
      <c r="T276" s="30">
        <f>'5'!S60</f>
        <v>1170</v>
      </c>
      <c r="U276" s="30">
        <f>'5'!T60</f>
        <v>39</v>
      </c>
      <c r="V276" s="30">
        <f>'5'!U60</f>
        <v>117</v>
      </c>
      <c r="W276" s="30">
        <f>'5'!V60</f>
        <v>6.54</v>
      </c>
      <c r="X276" s="30">
        <f>'5'!W60</f>
        <v>3.5</v>
      </c>
      <c r="Y276" s="30">
        <f>'5'!X60</f>
        <v>8</v>
      </c>
      <c r="Z276" s="30">
        <f>'5'!Y60</f>
        <v>5.3</v>
      </c>
      <c r="AA276" s="30">
        <f>'5'!Z60</f>
        <v>7.7</v>
      </c>
      <c r="AB276" s="30">
        <f>'5'!AA60</f>
        <v>3.2</v>
      </c>
      <c r="AC276" s="30">
        <f>'5'!AB60</f>
        <v>0</v>
      </c>
      <c r="AD276" s="30">
        <f>'5'!AC60</f>
        <v>0</v>
      </c>
      <c r="AE276" s="30">
        <f>'5'!AD60</f>
        <v>0.77500000000000002</v>
      </c>
      <c r="AF276" s="30">
        <f>'5'!AE60</f>
        <v>0</v>
      </c>
      <c r="AG276" s="30">
        <f>'5'!AF60</f>
        <v>0</v>
      </c>
      <c r="AH276" s="30">
        <f>'5'!AG60</f>
        <v>0</v>
      </c>
      <c r="AI276" s="30">
        <f>'5'!AH60</f>
        <v>0.77500000000000002</v>
      </c>
      <c r="AJ276" s="30">
        <f>'5'!AI60</f>
        <v>60</v>
      </c>
      <c r="AK276" s="30">
        <f>'5'!AJ60</f>
        <v>60.774999999999999</v>
      </c>
      <c r="AL276" s="30">
        <f>'5'!AK60</f>
        <v>145.31500000000003</v>
      </c>
      <c r="AM276" s="30">
        <f>'5'!AL60</f>
        <v>152.01500000000001</v>
      </c>
      <c r="AN276" s="30">
        <f>'5'!AM60</f>
        <v>91.240000000000009</v>
      </c>
      <c r="AO276" s="30">
        <f>'5'!AN60</f>
        <v>0</v>
      </c>
      <c r="AP276" s="30">
        <f>'5'!AO60</f>
        <v>0</v>
      </c>
      <c r="AQ276" s="30">
        <f>'5'!AP60</f>
        <v>152.01500000000001</v>
      </c>
      <c r="AR276" s="30">
        <f>'5'!AQ60</f>
        <v>19.66799999999995</v>
      </c>
      <c r="AS276" s="30">
        <f>'5'!AR60</f>
        <v>0</v>
      </c>
      <c r="AT276" s="30">
        <f>'5'!AS60</f>
        <v>60.774999999999999</v>
      </c>
      <c r="AU276" s="30">
        <f>'5'!AT60</f>
        <v>104.20799999999998</v>
      </c>
      <c r="AV276" s="30">
        <f>'5'!AU60</f>
        <v>164.98299999999998</v>
      </c>
      <c r="AW276" s="30">
        <f>'5'!AV60</f>
        <v>0</v>
      </c>
      <c r="AX276" s="30">
        <f>'5'!AW60</f>
        <v>30</v>
      </c>
      <c r="AY276" s="30">
        <f>'5'!AX60</f>
        <v>200</v>
      </c>
      <c r="AZ276" s="30">
        <f>'5'!AY60</f>
        <v>0</v>
      </c>
      <c r="BA276" s="30">
        <f>'5'!AZ60</f>
        <v>36</v>
      </c>
      <c r="BB276" s="30">
        <f>'5'!BA60</f>
        <v>12</v>
      </c>
      <c r="BC276" s="30">
        <f>'5'!BB60</f>
        <v>278</v>
      </c>
      <c r="BD276" s="30">
        <f>'5'!BC60</f>
        <v>264.09999999999997</v>
      </c>
      <c r="BE276" s="30">
        <f>'5'!BD60</f>
        <v>14</v>
      </c>
      <c r="BF276" s="30">
        <f>'5'!BE60</f>
        <v>15</v>
      </c>
      <c r="BG276" s="30">
        <f>'5'!BF60</f>
        <v>8</v>
      </c>
      <c r="BH276" s="30">
        <f>'5'!BG60</f>
        <v>9</v>
      </c>
      <c r="BI276" s="30">
        <f>'5'!BH60</f>
        <v>1</v>
      </c>
      <c r="BJ276" s="30">
        <f>'5'!BI60</f>
        <v>47</v>
      </c>
      <c r="BK276" s="30">
        <f>'5'!BJ60</f>
        <v>217.09999999999997</v>
      </c>
      <c r="BL276" s="30">
        <f>'5'!BK60</f>
        <v>104.20799999999998</v>
      </c>
      <c r="BM276" s="30">
        <f>'5'!BL60</f>
        <v>112.89199999999998</v>
      </c>
    </row>
    <row r="277" spans="1:65">
      <c r="A277" s="78">
        <f>'5'!A61</f>
        <v>42891</v>
      </c>
      <c r="B277" s="82" t="str">
        <f t="shared" si="4"/>
        <v>21:45:00</v>
      </c>
      <c r="C277" s="30" t="str">
        <f>'5'!B61</f>
        <v>21H45</v>
      </c>
      <c r="D277" s="30">
        <f>'5'!C61</f>
        <v>886</v>
      </c>
      <c r="E277" s="30">
        <f>'5'!D61</f>
        <v>638</v>
      </c>
      <c r="F277" s="30">
        <f>'5'!E61</f>
        <v>703</v>
      </c>
      <c r="G277" s="30">
        <f>'5'!F61</f>
        <v>54</v>
      </c>
      <c r="H277" s="30">
        <f>'5'!G61</f>
        <v>0</v>
      </c>
      <c r="I277" s="30">
        <f>'5'!H61</f>
        <v>24</v>
      </c>
      <c r="J277" s="30">
        <f>'5'!I61</f>
        <v>2227</v>
      </c>
      <c r="K277" s="30">
        <f>'5'!J61</f>
        <v>78</v>
      </c>
      <c r="L277" s="30">
        <f>'5'!K61</f>
        <v>504</v>
      </c>
      <c r="M277" s="30">
        <f>'5'!L61</f>
        <v>416</v>
      </c>
      <c r="N277" s="30">
        <f>'5'!M61</f>
        <v>250</v>
      </c>
      <c r="O277" s="30">
        <f>'5'!N61</f>
        <v>0</v>
      </c>
      <c r="P277" s="30">
        <f>'5'!O61</f>
        <v>17</v>
      </c>
      <c r="Q277" s="30">
        <f>'5'!P61</f>
        <v>13</v>
      </c>
      <c r="R277" s="30">
        <f>'5'!Q61</f>
        <v>9</v>
      </c>
      <c r="S277" s="30">
        <f>'5'!R61</f>
        <v>0</v>
      </c>
      <c r="T277" s="30">
        <f>'5'!S61</f>
        <v>1170</v>
      </c>
      <c r="U277" s="30">
        <f>'5'!T61</f>
        <v>39</v>
      </c>
      <c r="V277" s="30">
        <f>'5'!U61</f>
        <v>117</v>
      </c>
      <c r="W277" s="30">
        <f>'5'!V61</f>
        <v>6.54</v>
      </c>
      <c r="X277" s="30">
        <f>'5'!W61</f>
        <v>3.5</v>
      </c>
      <c r="Y277" s="30">
        <f>'5'!X61</f>
        <v>8</v>
      </c>
      <c r="Z277" s="30">
        <f>'5'!Y61</f>
        <v>5.3</v>
      </c>
      <c r="AA277" s="30">
        <f>'5'!Z61</f>
        <v>7.7</v>
      </c>
      <c r="AB277" s="30">
        <f>'5'!AA61</f>
        <v>3.2</v>
      </c>
      <c r="AC277" s="30">
        <f>'5'!AB61</f>
        <v>0</v>
      </c>
      <c r="AD277" s="30">
        <f>'5'!AC61</f>
        <v>0</v>
      </c>
      <c r="AE277" s="30">
        <f>'5'!AD61</f>
        <v>0.77500000000000002</v>
      </c>
      <c r="AF277" s="30">
        <f>'5'!AE61</f>
        <v>0</v>
      </c>
      <c r="AG277" s="30">
        <f>'5'!AF61</f>
        <v>0</v>
      </c>
      <c r="AH277" s="30">
        <f>'5'!AG61</f>
        <v>0</v>
      </c>
      <c r="AI277" s="30">
        <f>'5'!AH61</f>
        <v>0.77500000000000002</v>
      </c>
      <c r="AJ277" s="30">
        <f>'5'!AI61</f>
        <v>60</v>
      </c>
      <c r="AK277" s="30">
        <f>'5'!AJ61</f>
        <v>60.774999999999999</v>
      </c>
      <c r="AL277" s="30">
        <f>'5'!AK61</f>
        <v>145.31500000000003</v>
      </c>
      <c r="AM277" s="30">
        <f>'5'!AL61</f>
        <v>152.01500000000001</v>
      </c>
      <c r="AN277" s="30">
        <f>'5'!AM61</f>
        <v>91.240000000000009</v>
      </c>
      <c r="AO277" s="30">
        <f>'5'!AN61</f>
        <v>0</v>
      </c>
      <c r="AP277" s="30">
        <f>'5'!AO61</f>
        <v>0</v>
      </c>
      <c r="AQ277" s="30">
        <f>'5'!AP61</f>
        <v>152.01500000000001</v>
      </c>
      <c r="AR277" s="30">
        <f>'5'!AQ61</f>
        <v>19.66799999999995</v>
      </c>
      <c r="AS277" s="30">
        <f>'5'!AR61</f>
        <v>0</v>
      </c>
      <c r="AT277" s="30">
        <f>'5'!AS61</f>
        <v>60.774999999999999</v>
      </c>
      <c r="AU277" s="30">
        <f>'5'!AT61</f>
        <v>104.20799999999998</v>
      </c>
      <c r="AV277" s="30">
        <f>'5'!AU61</f>
        <v>164.98299999999998</v>
      </c>
      <c r="AW277" s="30">
        <f>'5'!AV61</f>
        <v>0</v>
      </c>
      <c r="AX277" s="30">
        <f>'5'!AW61</f>
        <v>30</v>
      </c>
      <c r="AY277" s="30">
        <f>'5'!AX61</f>
        <v>200</v>
      </c>
      <c r="AZ277" s="30">
        <f>'5'!AY61</f>
        <v>0</v>
      </c>
      <c r="BA277" s="30">
        <f>'5'!AZ61</f>
        <v>36</v>
      </c>
      <c r="BB277" s="30">
        <f>'5'!BA61</f>
        <v>12</v>
      </c>
      <c r="BC277" s="30">
        <f>'5'!BB61</f>
        <v>278</v>
      </c>
      <c r="BD277" s="30">
        <f>'5'!BC61</f>
        <v>264.09999999999997</v>
      </c>
      <c r="BE277" s="30">
        <f>'5'!BD61</f>
        <v>14</v>
      </c>
      <c r="BF277" s="30">
        <f>'5'!BE61</f>
        <v>15</v>
      </c>
      <c r="BG277" s="30">
        <f>'5'!BF61</f>
        <v>8</v>
      </c>
      <c r="BH277" s="30">
        <f>'5'!BG61</f>
        <v>9</v>
      </c>
      <c r="BI277" s="30">
        <f>'5'!BH61</f>
        <v>1</v>
      </c>
      <c r="BJ277" s="30">
        <f>'5'!BI61</f>
        <v>47</v>
      </c>
      <c r="BK277" s="30">
        <f>'5'!BJ61</f>
        <v>217.09999999999997</v>
      </c>
      <c r="BL277" s="30">
        <f>'5'!BK61</f>
        <v>104.20799999999998</v>
      </c>
      <c r="BM277" s="30">
        <f>'5'!BL61</f>
        <v>112.89199999999998</v>
      </c>
    </row>
    <row r="278" spans="1:65">
      <c r="A278" s="78">
        <f>'5'!A62</f>
        <v>42891</v>
      </c>
      <c r="B278" s="82" t="str">
        <f t="shared" si="4"/>
        <v>22:00:00</v>
      </c>
      <c r="C278" s="30" t="str">
        <f>'5'!B62</f>
        <v>22H00</v>
      </c>
      <c r="D278" s="30">
        <f>'5'!C62</f>
        <v>855</v>
      </c>
      <c r="E278" s="30">
        <f>'5'!D62</f>
        <v>625</v>
      </c>
      <c r="F278" s="30">
        <f>'5'!E62</f>
        <v>687</v>
      </c>
      <c r="G278" s="30">
        <f>'5'!F62</f>
        <v>52</v>
      </c>
      <c r="H278" s="30">
        <f>'5'!G62</f>
        <v>0</v>
      </c>
      <c r="I278" s="30">
        <f>'5'!H62</f>
        <v>23</v>
      </c>
      <c r="J278" s="30">
        <f>'5'!I62</f>
        <v>2167</v>
      </c>
      <c r="K278" s="30">
        <f>'5'!J62</f>
        <v>75</v>
      </c>
      <c r="L278" s="30">
        <f>'5'!K62</f>
        <v>490</v>
      </c>
      <c r="M278" s="30">
        <f>'5'!L62</f>
        <v>390</v>
      </c>
      <c r="N278" s="30">
        <f>'5'!M62</f>
        <v>240</v>
      </c>
      <c r="O278" s="30">
        <f>'5'!N62</f>
        <v>0</v>
      </c>
      <c r="P278" s="30">
        <f>'5'!O62</f>
        <v>17</v>
      </c>
      <c r="Q278" s="30">
        <f>'5'!P62</f>
        <v>13</v>
      </c>
      <c r="R278" s="30">
        <f>'5'!Q62</f>
        <v>8</v>
      </c>
      <c r="S278" s="30">
        <f>'5'!R62</f>
        <v>0</v>
      </c>
      <c r="T278" s="30">
        <f>'5'!S62</f>
        <v>1120</v>
      </c>
      <c r="U278" s="30">
        <f>'5'!T62</f>
        <v>38</v>
      </c>
      <c r="V278" s="30">
        <f>'5'!U62</f>
        <v>113</v>
      </c>
      <c r="W278" s="30">
        <f>'5'!V62</f>
        <v>5.94</v>
      </c>
      <c r="X278" s="30">
        <f>'5'!W62</f>
        <v>3.5</v>
      </c>
      <c r="Y278" s="30">
        <f>'5'!X62</f>
        <v>8</v>
      </c>
      <c r="Z278" s="30">
        <f>'5'!Y62</f>
        <v>3.8</v>
      </c>
      <c r="AA278" s="30">
        <f>'5'!Z62</f>
        <v>6.9</v>
      </c>
      <c r="AB278" s="30">
        <f>'5'!AA62</f>
        <v>3.1</v>
      </c>
      <c r="AC278" s="30">
        <f>'5'!AB62</f>
        <v>0</v>
      </c>
      <c r="AD278" s="30">
        <f>'5'!AC62</f>
        <v>0</v>
      </c>
      <c r="AE278" s="30">
        <f>'5'!AD62</f>
        <v>0.77500000000000002</v>
      </c>
      <c r="AF278" s="30">
        <f>'5'!AE62</f>
        <v>0</v>
      </c>
      <c r="AG278" s="30">
        <f>'5'!AF62</f>
        <v>0</v>
      </c>
      <c r="AH278" s="30">
        <f>'5'!AG62</f>
        <v>0</v>
      </c>
      <c r="AI278" s="30">
        <f>'5'!AH62</f>
        <v>0.77500000000000002</v>
      </c>
      <c r="AJ278" s="30">
        <f>'5'!AI62</f>
        <v>60</v>
      </c>
      <c r="AK278" s="30">
        <f>'5'!AJ62</f>
        <v>60.774999999999999</v>
      </c>
      <c r="AL278" s="30">
        <f>'5'!AK62</f>
        <v>138.41500000000002</v>
      </c>
      <c r="AM278" s="30">
        <f>'5'!AL62</f>
        <v>145.01500000000001</v>
      </c>
      <c r="AN278" s="30">
        <f>'5'!AM62</f>
        <v>84.240000000000009</v>
      </c>
      <c r="AO278" s="30">
        <f>'5'!AN62</f>
        <v>0</v>
      </c>
      <c r="AP278" s="30">
        <f>'5'!AO62</f>
        <v>0</v>
      </c>
      <c r="AQ278" s="30">
        <f>'5'!AP62</f>
        <v>145.01500000000001</v>
      </c>
      <c r="AR278" s="30">
        <f>'5'!AQ62</f>
        <v>26.567999999999955</v>
      </c>
      <c r="AS278" s="30">
        <f>'5'!AR62</f>
        <v>0</v>
      </c>
      <c r="AT278" s="30">
        <f>'5'!AS62</f>
        <v>60.774999999999999</v>
      </c>
      <c r="AU278" s="30">
        <f>'5'!AT62</f>
        <v>104.20799999999998</v>
      </c>
      <c r="AV278" s="30">
        <f>'5'!AU62</f>
        <v>164.98299999999998</v>
      </c>
      <c r="AW278" s="30">
        <f>'5'!AV62</f>
        <v>0</v>
      </c>
      <c r="AX278" s="30">
        <f>'5'!AW62</f>
        <v>30</v>
      </c>
      <c r="AY278" s="30">
        <f>'5'!AX62</f>
        <v>200</v>
      </c>
      <c r="AZ278" s="30">
        <f>'5'!AY62</f>
        <v>0</v>
      </c>
      <c r="BA278" s="30">
        <f>'5'!AZ62</f>
        <v>36</v>
      </c>
      <c r="BB278" s="30">
        <f>'5'!BA62</f>
        <v>12</v>
      </c>
      <c r="BC278" s="30">
        <f>'5'!BB62</f>
        <v>278</v>
      </c>
      <c r="BD278" s="30">
        <f>'5'!BC62</f>
        <v>264.09999999999997</v>
      </c>
      <c r="BE278" s="30">
        <f>'5'!BD62</f>
        <v>14</v>
      </c>
      <c r="BF278" s="30">
        <f>'5'!BE62</f>
        <v>15</v>
      </c>
      <c r="BG278" s="30">
        <f>'5'!BF62</f>
        <v>8</v>
      </c>
      <c r="BH278" s="30">
        <f>'5'!BG62</f>
        <v>9</v>
      </c>
      <c r="BI278" s="30">
        <f>'5'!BH62</f>
        <v>1</v>
      </c>
      <c r="BJ278" s="30">
        <f>'5'!BI62</f>
        <v>47</v>
      </c>
      <c r="BK278" s="30">
        <f>'5'!BJ62</f>
        <v>217.09999999999997</v>
      </c>
      <c r="BL278" s="30">
        <f>'5'!BK62</f>
        <v>104.20799999999998</v>
      </c>
      <c r="BM278" s="30">
        <f>'5'!BL62</f>
        <v>112.89199999999998</v>
      </c>
    </row>
    <row r="279" spans="1:65">
      <c r="A279" s="78">
        <f>'5'!A63</f>
        <v>42891</v>
      </c>
      <c r="B279" s="82" t="str">
        <f t="shared" si="4"/>
        <v>22:30:00</v>
      </c>
      <c r="C279" s="30" t="str">
        <f>'5'!B63</f>
        <v>22H30</v>
      </c>
      <c r="D279" s="30">
        <f>'5'!C63</f>
        <v>825</v>
      </c>
      <c r="E279" s="30">
        <f>'5'!D63</f>
        <v>570</v>
      </c>
      <c r="F279" s="30">
        <f>'5'!E63</f>
        <v>662</v>
      </c>
      <c r="G279" s="30">
        <f>'5'!F63</f>
        <v>49</v>
      </c>
      <c r="H279" s="30">
        <f>'5'!G63</f>
        <v>0</v>
      </c>
      <c r="I279" s="30">
        <f>'5'!H63</f>
        <v>22</v>
      </c>
      <c r="J279" s="30">
        <f>'5'!I63</f>
        <v>2057</v>
      </c>
      <c r="K279" s="30">
        <f>'5'!J63</f>
        <v>71</v>
      </c>
      <c r="L279" s="30">
        <f>'5'!K63</f>
        <v>474</v>
      </c>
      <c r="M279" s="30">
        <f>'5'!L63</f>
        <v>386</v>
      </c>
      <c r="N279" s="30">
        <f>'5'!M63</f>
        <v>230</v>
      </c>
      <c r="O279" s="30">
        <f>'5'!N63</f>
        <v>0</v>
      </c>
      <c r="P279" s="30">
        <f>'5'!O63</f>
        <v>16</v>
      </c>
      <c r="Q279" s="30">
        <f>'5'!P63</f>
        <v>13</v>
      </c>
      <c r="R279" s="30">
        <f>'5'!Q63</f>
        <v>8</v>
      </c>
      <c r="S279" s="30">
        <f>'5'!R63</f>
        <v>0</v>
      </c>
      <c r="T279" s="30">
        <f>'5'!S63</f>
        <v>1090</v>
      </c>
      <c r="U279" s="30">
        <f>'5'!T63</f>
        <v>37</v>
      </c>
      <c r="V279" s="30">
        <f>'5'!U63</f>
        <v>108</v>
      </c>
      <c r="W279" s="30">
        <f>'5'!V63</f>
        <v>5.94</v>
      </c>
      <c r="X279" s="30">
        <f>'5'!W63</f>
        <v>3.5</v>
      </c>
      <c r="Y279" s="30">
        <f>'5'!X63</f>
        <v>7.5</v>
      </c>
      <c r="Z279" s="30">
        <f>'5'!Y63</f>
        <v>3.8</v>
      </c>
      <c r="AA279" s="30">
        <f>'5'!Z63</f>
        <v>6.9</v>
      </c>
      <c r="AB279" s="30">
        <f>'5'!AA63</f>
        <v>3.1</v>
      </c>
      <c r="AC279" s="30">
        <f>'5'!AB63</f>
        <v>0</v>
      </c>
      <c r="AD279" s="30">
        <f>'5'!AC63</f>
        <v>0</v>
      </c>
      <c r="AE279" s="30">
        <f>'5'!AD63</f>
        <v>0.77500000000000002</v>
      </c>
      <c r="AF279" s="30">
        <f>'5'!AE63</f>
        <v>0</v>
      </c>
      <c r="AG279" s="30">
        <f>'5'!AF63</f>
        <v>0</v>
      </c>
      <c r="AH279" s="30">
        <f>'5'!AG63</f>
        <v>0</v>
      </c>
      <c r="AI279" s="30">
        <f>'5'!AH63</f>
        <v>0.77500000000000002</v>
      </c>
      <c r="AJ279" s="30">
        <f>'5'!AI63</f>
        <v>60</v>
      </c>
      <c r="AK279" s="30">
        <f>'5'!AJ63</f>
        <v>60.774999999999999</v>
      </c>
      <c r="AL279" s="30">
        <f>'5'!AK63</f>
        <v>132.91500000000002</v>
      </c>
      <c r="AM279" s="30">
        <f>'5'!AL63</f>
        <v>139.51500000000001</v>
      </c>
      <c r="AN279" s="30">
        <f>'5'!AM63</f>
        <v>78.740000000000009</v>
      </c>
      <c r="AO279" s="30">
        <f>'5'!AN63</f>
        <v>0</v>
      </c>
      <c r="AP279" s="30">
        <f>'5'!AO63</f>
        <v>0</v>
      </c>
      <c r="AQ279" s="30">
        <f>'5'!AP63</f>
        <v>139.51500000000001</v>
      </c>
      <c r="AR279" s="30">
        <f>'5'!AQ63</f>
        <v>32.067999999999955</v>
      </c>
      <c r="AS279" s="30">
        <f>'5'!AR63</f>
        <v>0</v>
      </c>
      <c r="AT279" s="30">
        <f>'5'!AS63</f>
        <v>60.774999999999999</v>
      </c>
      <c r="AU279" s="30">
        <f>'5'!AT63</f>
        <v>104.20799999999998</v>
      </c>
      <c r="AV279" s="30">
        <f>'5'!AU63</f>
        <v>164.98299999999998</v>
      </c>
      <c r="AW279" s="30">
        <f>'5'!AV63</f>
        <v>0</v>
      </c>
      <c r="AX279" s="30">
        <f>'5'!AW63</f>
        <v>30</v>
      </c>
      <c r="AY279" s="30">
        <f>'5'!AX63</f>
        <v>200</v>
      </c>
      <c r="AZ279" s="30">
        <f>'5'!AY63</f>
        <v>0</v>
      </c>
      <c r="BA279" s="30">
        <f>'5'!AZ63</f>
        <v>36</v>
      </c>
      <c r="BB279" s="30">
        <f>'5'!BA63</f>
        <v>12</v>
      </c>
      <c r="BC279" s="30">
        <f>'5'!BB63</f>
        <v>278</v>
      </c>
      <c r="BD279" s="30">
        <f>'5'!BC63</f>
        <v>264.09999999999997</v>
      </c>
      <c r="BE279" s="30">
        <f>'5'!BD63</f>
        <v>14</v>
      </c>
      <c r="BF279" s="30">
        <f>'5'!BE63</f>
        <v>15</v>
      </c>
      <c r="BG279" s="30">
        <f>'5'!BF63</f>
        <v>8</v>
      </c>
      <c r="BH279" s="30">
        <f>'5'!BG63</f>
        <v>9</v>
      </c>
      <c r="BI279" s="30">
        <f>'5'!BH63</f>
        <v>1</v>
      </c>
      <c r="BJ279" s="30">
        <f>'5'!BI63</f>
        <v>47</v>
      </c>
      <c r="BK279" s="30">
        <f>'5'!BJ63</f>
        <v>217.09999999999997</v>
      </c>
      <c r="BL279" s="30">
        <f>'5'!BK63</f>
        <v>104.20799999999998</v>
      </c>
      <c r="BM279" s="30">
        <f>'5'!BL63</f>
        <v>112.89199999999998</v>
      </c>
    </row>
    <row r="280" spans="1:65">
      <c r="A280" s="78">
        <f>'5'!A64</f>
        <v>42891</v>
      </c>
      <c r="B280" s="82" t="str">
        <f t="shared" si="4"/>
        <v>23:00:00</v>
      </c>
      <c r="C280" s="30" t="str">
        <f>'5'!B64</f>
        <v>23H00</v>
      </c>
      <c r="D280" s="30">
        <f>'5'!C64</f>
        <v>781</v>
      </c>
      <c r="E280" s="30">
        <f>'5'!D64</f>
        <v>561</v>
      </c>
      <c r="F280" s="30">
        <f>'5'!E64</f>
        <v>625</v>
      </c>
      <c r="G280" s="30">
        <f>'5'!F64</f>
        <v>47</v>
      </c>
      <c r="H280" s="30">
        <f>'5'!G64</f>
        <v>0</v>
      </c>
      <c r="I280" s="30">
        <f>'5'!H64</f>
        <v>21</v>
      </c>
      <c r="J280" s="30">
        <f>'5'!I64</f>
        <v>1967</v>
      </c>
      <c r="K280" s="30">
        <f>'5'!J64</f>
        <v>68</v>
      </c>
      <c r="L280" s="30">
        <f>'5'!K64</f>
        <v>451</v>
      </c>
      <c r="M280" s="30">
        <f>'5'!L64</f>
        <v>386</v>
      </c>
      <c r="N280" s="30">
        <f>'5'!M64</f>
        <v>230</v>
      </c>
      <c r="O280" s="30">
        <f>'5'!N64</f>
        <v>0</v>
      </c>
      <c r="P280" s="30">
        <f>'5'!O64</f>
        <v>15</v>
      </c>
      <c r="Q280" s="30">
        <f>'5'!P64</f>
        <v>13</v>
      </c>
      <c r="R280" s="30">
        <f>'5'!Q64</f>
        <v>7</v>
      </c>
      <c r="S280" s="30">
        <f>'5'!R64</f>
        <v>0</v>
      </c>
      <c r="T280" s="30">
        <f>'5'!S64</f>
        <v>1067</v>
      </c>
      <c r="U280" s="30">
        <f>'5'!T64</f>
        <v>35</v>
      </c>
      <c r="V280" s="30">
        <f>'5'!U64</f>
        <v>103</v>
      </c>
      <c r="W280" s="30">
        <f>'5'!V64</f>
        <v>5.34</v>
      </c>
      <c r="X280" s="30">
        <f>'5'!W64</f>
        <v>3.5</v>
      </c>
      <c r="Y280" s="30">
        <f>'5'!X64</f>
        <v>7.2</v>
      </c>
      <c r="Z280" s="30">
        <f>'5'!Y64</f>
        <v>3.9</v>
      </c>
      <c r="AA280" s="30">
        <f>'5'!Z64</f>
        <v>6.3</v>
      </c>
      <c r="AB280" s="30">
        <f>'5'!AA64</f>
        <v>2.8</v>
      </c>
      <c r="AC280" s="30">
        <f>'5'!AB64</f>
        <v>0</v>
      </c>
      <c r="AD280" s="30">
        <f>'5'!AC64</f>
        <v>0</v>
      </c>
      <c r="AE280" s="30">
        <f>'5'!AD64</f>
        <v>0.77500000000000002</v>
      </c>
      <c r="AF280" s="30">
        <f>'5'!AE64</f>
        <v>0</v>
      </c>
      <c r="AG280" s="30">
        <f>'5'!AF64</f>
        <v>0</v>
      </c>
      <c r="AH280" s="30">
        <f>'5'!AG64</f>
        <v>0</v>
      </c>
      <c r="AI280" s="30">
        <f>'5'!AH64</f>
        <v>0.77500000000000002</v>
      </c>
      <c r="AJ280" s="30">
        <f>'5'!AI64</f>
        <v>45</v>
      </c>
      <c r="AK280" s="30">
        <f>'5'!AJ64</f>
        <v>45.774999999999999</v>
      </c>
      <c r="AL280" s="30">
        <f>'5'!AK64</f>
        <v>126.51500000000001</v>
      </c>
      <c r="AM280" s="30">
        <f>'5'!AL64</f>
        <v>132.81500000000003</v>
      </c>
      <c r="AN280" s="30">
        <f>'5'!AM64</f>
        <v>87.04000000000002</v>
      </c>
      <c r="AO280" s="30">
        <f>'5'!AN64</f>
        <v>0</v>
      </c>
      <c r="AP280" s="30">
        <f>'5'!AO64</f>
        <v>0</v>
      </c>
      <c r="AQ280" s="30">
        <f>'5'!AP64</f>
        <v>132.81500000000003</v>
      </c>
      <c r="AR280" s="30">
        <f>'5'!AQ64</f>
        <v>23.467999999999961</v>
      </c>
      <c r="AS280" s="30">
        <f>'5'!AR64</f>
        <v>0</v>
      </c>
      <c r="AT280" s="30">
        <f>'5'!AS64</f>
        <v>45.774999999999999</v>
      </c>
      <c r="AU280" s="30">
        <f>'5'!AT64</f>
        <v>104.20799999999998</v>
      </c>
      <c r="AV280" s="30">
        <f>'5'!AU64</f>
        <v>149.98299999999998</v>
      </c>
      <c r="AW280" s="30">
        <f>'5'!AV64</f>
        <v>0</v>
      </c>
      <c r="AX280" s="30">
        <f>'5'!AW64</f>
        <v>30</v>
      </c>
      <c r="AY280" s="30">
        <f>'5'!AX64</f>
        <v>200</v>
      </c>
      <c r="AZ280" s="30">
        <f>'5'!AY64</f>
        <v>0</v>
      </c>
      <c r="BA280" s="30">
        <f>'5'!AZ64</f>
        <v>36</v>
      </c>
      <c r="BB280" s="30">
        <f>'5'!BA64</f>
        <v>12</v>
      </c>
      <c r="BC280" s="30">
        <f>'5'!BB64</f>
        <v>278</v>
      </c>
      <c r="BD280" s="30">
        <f>'5'!BC64</f>
        <v>264.09999999999997</v>
      </c>
      <c r="BE280" s="30">
        <f>'5'!BD64</f>
        <v>14</v>
      </c>
      <c r="BF280" s="30">
        <f>'5'!BE64</f>
        <v>15</v>
      </c>
      <c r="BG280" s="30">
        <f>'5'!BF64</f>
        <v>8</v>
      </c>
      <c r="BH280" s="30">
        <f>'5'!BG64</f>
        <v>9</v>
      </c>
      <c r="BI280" s="30">
        <f>'5'!BH64</f>
        <v>1</v>
      </c>
      <c r="BJ280" s="30">
        <f>'5'!BI64</f>
        <v>47</v>
      </c>
      <c r="BK280" s="30">
        <f>'5'!BJ64</f>
        <v>217.09999999999997</v>
      </c>
      <c r="BL280" s="30">
        <f>'5'!BK64</f>
        <v>104.20799999999998</v>
      </c>
      <c r="BM280" s="30">
        <f>'5'!BL64</f>
        <v>112.89199999999998</v>
      </c>
    </row>
    <row r="281" spans="1:65">
      <c r="A281" s="78">
        <f>'5'!A65</f>
        <v>42891</v>
      </c>
      <c r="B281" s="82" t="str">
        <f t="shared" si="4"/>
        <v>23:30:00</v>
      </c>
      <c r="C281" s="30" t="str">
        <f>'5'!B65</f>
        <v>23H30</v>
      </c>
      <c r="D281" s="30">
        <f>'5'!C65</f>
        <v>744</v>
      </c>
      <c r="E281" s="30">
        <f>'5'!D65</f>
        <v>531</v>
      </c>
      <c r="F281" s="30">
        <f>'5'!E65</f>
        <v>584</v>
      </c>
      <c r="G281" s="30">
        <f>'5'!F65</f>
        <v>45</v>
      </c>
      <c r="H281" s="30">
        <f>'5'!G65</f>
        <v>0</v>
      </c>
      <c r="I281" s="30">
        <f>'5'!H65</f>
        <v>20</v>
      </c>
      <c r="J281" s="30">
        <f>'5'!I65</f>
        <v>1859</v>
      </c>
      <c r="K281" s="30">
        <f>'5'!J65</f>
        <v>65</v>
      </c>
      <c r="L281" s="30">
        <f>'5'!K65</f>
        <v>428</v>
      </c>
      <c r="M281" s="30">
        <f>'5'!L65</f>
        <v>367</v>
      </c>
      <c r="N281" s="30">
        <f>'5'!M65</f>
        <v>220</v>
      </c>
      <c r="O281" s="30">
        <f>'5'!N65</f>
        <v>0</v>
      </c>
      <c r="P281" s="30">
        <f>'5'!O65</f>
        <v>14</v>
      </c>
      <c r="Q281" s="30">
        <f>'5'!P65</f>
        <v>12</v>
      </c>
      <c r="R281" s="30">
        <f>'5'!Q65</f>
        <v>8</v>
      </c>
      <c r="S281" s="30">
        <f>'5'!R65</f>
        <v>0</v>
      </c>
      <c r="T281" s="30">
        <f>'5'!S65</f>
        <v>1015</v>
      </c>
      <c r="U281" s="30">
        <f>'5'!T65</f>
        <v>34</v>
      </c>
      <c r="V281" s="30">
        <f>'5'!U65</f>
        <v>99</v>
      </c>
      <c r="W281" s="30">
        <f>'5'!V65</f>
        <v>5.34</v>
      </c>
      <c r="X281" s="30">
        <f>'5'!W65</f>
        <v>3.5</v>
      </c>
      <c r="Y281" s="30">
        <f>'5'!X65</f>
        <v>7.2</v>
      </c>
      <c r="Z281" s="30">
        <f>'5'!Y65</f>
        <v>3.9</v>
      </c>
      <c r="AA281" s="30">
        <f>'5'!Z65</f>
        <v>6.3</v>
      </c>
      <c r="AB281" s="30">
        <f>'5'!AA65</f>
        <v>2.8</v>
      </c>
      <c r="AC281" s="30">
        <f>'5'!AB65</f>
        <v>0</v>
      </c>
      <c r="AD281" s="30">
        <f>'5'!AC65</f>
        <v>0</v>
      </c>
      <c r="AE281" s="30">
        <f>'5'!AD65</f>
        <v>0.77500000000000002</v>
      </c>
      <c r="AF281" s="30">
        <f>'5'!AE65</f>
        <v>0</v>
      </c>
      <c r="AG281" s="30">
        <f>'5'!AF65</f>
        <v>0</v>
      </c>
      <c r="AH281" s="30">
        <f>'5'!AG65</f>
        <v>0</v>
      </c>
      <c r="AI281" s="30">
        <f>'5'!AH65</f>
        <v>0.77500000000000002</v>
      </c>
      <c r="AJ281" s="30">
        <f>'5'!AI65</f>
        <v>45</v>
      </c>
      <c r="AK281" s="30">
        <f>'5'!AJ65</f>
        <v>45.774999999999999</v>
      </c>
      <c r="AL281" s="30">
        <f>'5'!AK65</f>
        <v>122.51500000000001</v>
      </c>
      <c r="AM281" s="30">
        <f>'5'!AL65</f>
        <v>128.81500000000003</v>
      </c>
      <c r="AN281" s="30">
        <f>'5'!AM65</f>
        <v>83.04000000000002</v>
      </c>
      <c r="AO281" s="30">
        <f>'5'!AN65</f>
        <v>0</v>
      </c>
      <c r="AP281" s="30">
        <f>'5'!AO65</f>
        <v>0</v>
      </c>
      <c r="AQ281" s="30">
        <f>'5'!AP65</f>
        <v>128.81500000000003</v>
      </c>
      <c r="AR281" s="30">
        <f>'5'!AQ65</f>
        <v>27.467999999999961</v>
      </c>
      <c r="AS281" s="30">
        <f>'5'!AR65</f>
        <v>0</v>
      </c>
      <c r="AT281" s="30">
        <f>'5'!AS65</f>
        <v>45.774999999999999</v>
      </c>
      <c r="AU281" s="30">
        <f>'5'!AT65</f>
        <v>104.20799999999998</v>
      </c>
      <c r="AV281" s="30">
        <f>'5'!AU65</f>
        <v>149.98299999999998</v>
      </c>
      <c r="AW281" s="30">
        <f>'5'!AV65</f>
        <v>0</v>
      </c>
      <c r="AX281" s="30">
        <f>'5'!AW65</f>
        <v>30</v>
      </c>
      <c r="AY281" s="30">
        <f>'5'!AX65</f>
        <v>200</v>
      </c>
      <c r="AZ281" s="30">
        <f>'5'!AY65</f>
        <v>0</v>
      </c>
      <c r="BA281" s="30">
        <f>'5'!AZ65</f>
        <v>36</v>
      </c>
      <c r="BB281" s="30">
        <f>'5'!BA65</f>
        <v>12</v>
      </c>
      <c r="BC281" s="30">
        <f>'5'!BB65</f>
        <v>278</v>
      </c>
      <c r="BD281" s="30">
        <f>'5'!BC65</f>
        <v>264.09999999999997</v>
      </c>
      <c r="BE281" s="30">
        <f>'5'!BD65</f>
        <v>14</v>
      </c>
      <c r="BF281" s="30">
        <f>'5'!BE65</f>
        <v>15</v>
      </c>
      <c r="BG281" s="30">
        <f>'5'!BF65</f>
        <v>8</v>
      </c>
      <c r="BH281" s="30">
        <f>'5'!BG65</f>
        <v>9</v>
      </c>
      <c r="BI281" s="30">
        <f>'5'!BH65</f>
        <v>1</v>
      </c>
      <c r="BJ281" s="30">
        <f>'5'!BI65</f>
        <v>47</v>
      </c>
      <c r="BK281" s="30">
        <f>'5'!BJ65</f>
        <v>217.09999999999997</v>
      </c>
      <c r="BL281" s="30">
        <f>'5'!BK65</f>
        <v>104.20799999999998</v>
      </c>
      <c r="BM281" s="30">
        <f>'5'!BL65</f>
        <v>112.89199999999998</v>
      </c>
    </row>
    <row r="282" spans="1:65">
      <c r="A282" s="78">
        <f>'6'!A10</f>
        <v>42892</v>
      </c>
      <c r="B282" s="82" t="str">
        <f t="shared" si="4"/>
        <v>00:00:00</v>
      </c>
      <c r="C282" s="30" t="str">
        <f>'6'!B10</f>
        <v>00H00</v>
      </c>
      <c r="D282" s="30">
        <f>'6'!C10</f>
        <v>723</v>
      </c>
      <c r="E282" s="30">
        <f>'6'!D10</f>
        <v>512</v>
      </c>
      <c r="F282" s="30">
        <f>'6'!E10</f>
        <v>573</v>
      </c>
      <c r="G282" s="30">
        <f>'6'!F10</f>
        <v>43</v>
      </c>
      <c r="H282" s="30">
        <f>'6'!G10</f>
        <v>0</v>
      </c>
      <c r="I282" s="30">
        <f>'6'!H10</f>
        <v>19</v>
      </c>
      <c r="J282" s="30">
        <f>'6'!I10</f>
        <v>1808</v>
      </c>
      <c r="K282" s="30">
        <f>'6'!J10</f>
        <v>62</v>
      </c>
      <c r="L282" s="30">
        <f>'6'!K10</f>
        <v>424</v>
      </c>
      <c r="M282" s="30">
        <f>'6'!L10</f>
        <v>363</v>
      </c>
      <c r="N282" s="30">
        <f>'6'!M10</f>
        <v>240</v>
      </c>
      <c r="O282" s="30">
        <f>'6'!N10</f>
        <v>0</v>
      </c>
      <c r="P282" s="30">
        <f>'6'!O10</f>
        <v>14</v>
      </c>
      <c r="Q282" s="30">
        <f>'6'!P10</f>
        <v>12</v>
      </c>
      <c r="R282" s="30">
        <f>'6'!Q10</f>
        <v>8</v>
      </c>
      <c r="S282" s="30">
        <f>'6'!R10</f>
        <v>0</v>
      </c>
      <c r="T282" s="30">
        <f>'6'!S10</f>
        <v>1027</v>
      </c>
      <c r="U282" s="30">
        <f>'6'!T10</f>
        <v>34</v>
      </c>
      <c r="V282" s="30">
        <f>'6'!U10</f>
        <v>96</v>
      </c>
      <c r="W282" s="30">
        <f>'6'!V10</f>
        <v>5.34</v>
      </c>
      <c r="X282" s="30">
        <f>'6'!W10</f>
        <v>3.5</v>
      </c>
      <c r="Y282" s="30">
        <f>'6'!X10</f>
        <v>6.5</v>
      </c>
      <c r="Z282" s="30">
        <f>'6'!Y10</f>
        <v>3.7</v>
      </c>
      <c r="AA282" s="30">
        <f>'6'!Z10</f>
        <v>6</v>
      </c>
      <c r="AB282" s="30">
        <f>'6'!AA10</f>
        <v>2.5</v>
      </c>
      <c r="AC282" s="30">
        <f>'6'!AB10</f>
        <v>0</v>
      </c>
      <c r="AD282" s="30">
        <f>'6'!AC10</f>
        <v>0</v>
      </c>
      <c r="AE282" s="30">
        <f>'6'!AD10</f>
        <v>0</v>
      </c>
      <c r="AF282" s="30">
        <f>'6'!AE10</f>
        <v>0.8</v>
      </c>
      <c r="AG282" s="30">
        <f>'6'!AF10</f>
        <v>0</v>
      </c>
      <c r="AH282" s="30">
        <f>'6'!AG10</f>
        <v>0</v>
      </c>
      <c r="AI282" s="30">
        <f>'6'!AH10</f>
        <v>0.8</v>
      </c>
      <c r="AJ282" s="30">
        <f>'6'!AI10</f>
        <v>45</v>
      </c>
      <c r="AK282" s="30">
        <f>'6'!AJ10</f>
        <v>45.8</v>
      </c>
      <c r="AL282" s="30">
        <f>'6'!AK10</f>
        <v>118.34</v>
      </c>
      <c r="AM282" s="30">
        <f>'6'!AL10</f>
        <v>124.34</v>
      </c>
      <c r="AN282" s="30">
        <f>'6'!AM10</f>
        <v>78.540000000000006</v>
      </c>
      <c r="AO282" s="30">
        <f>'6'!AN10</f>
        <v>0</v>
      </c>
      <c r="AP282" s="30">
        <f>'6'!AO10</f>
        <v>0</v>
      </c>
      <c r="AQ282" s="30">
        <f>'6'!AP10</f>
        <v>124.34</v>
      </c>
      <c r="AR282" s="30">
        <f>'6'!AQ10</f>
        <v>48.995999999999981</v>
      </c>
      <c r="AS282" s="30">
        <f>'6'!AR10</f>
        <v>0</v>
      </c>
      <c r="AT282" s="30">
        <f>'6'!AS10</f>
        <v>45.8</v>
      </c>
      <c r="AU282" s="30">
        <f>'6'!AT10</f>
        <v>121.53599999999999</v>
      </c>
      <c r="AV282" s="30">
        <f>'6'!AU10</f>
        <v>167.33599999999998</v>
      </c>
      <c r="AW282" s="30">
        <f>'6'!AV10</f>
        <v>0</v>
      </c>
      <c r="AX282" s="30">
        <f>'6'!AW10</f>
        <v>50</v>
      </c>
      <c r="AY282" s="30">
        <f>'6'!AX10</f>
        <v>200</v>
      </c>
      <c r="AZ282" s="30">
        <f>'6'!AY10</f>
        <v>0</v>
      </c>
      <c r="BA282" s="30">
        <f>'6'!AZ10</f>
        <v>36</v>
      </c>
      <c r="BB282" s="30">
        <f>'6'!BA10</f>
        <v>30</v>
      </c>
      <c r="BC282" s="30">
        <f>'6'!BB10</f>
        <v>316</v>
      </c>
      <c r="BD282" s="30">
        <f>'6'!BC10</f>
        <v>300.2</v>
      </c>
      <c r="BE282" s="30">
        <f>'6'!BD10</f>
        <v>14</v>
      </c>
      <c r="BF282" s="30">
        <f>'6'!BE10</f>
        <v>15</v>
      </c>
      <c r="BG282" s="30">
        <f>'6'!BF10</f>
        <v>8</v>
      </c>
      <c r="BH282" s="30">
        <f>'6'!BG10</f>
        <v>9</v>
      </c>
      <c r="BI282" s="30">
        <f>'6'!BH10</f>
        <v>1</v>
      </c>
      <c r="BJ282" s="30">
        <f>'6'!BI10</f>
        <v>47</v>
      </c>
      <c r="BK282" s="30">
        <f>'6'!BJ10</f>
        <v>253.2</v>
      </c>
      <c r="BL282" s="30">
        <f>'6'!BK10</f>
        <v>121.53599999999999</v>
      </c>
      <c r="BM282" s="30">
        <f>'6'!BL10</f>
        <v>131.66399999999999</v>
      </c>
    </row>
    <row r="283" spans="1:65">
      <c r="A283" s="78">
        <f>'6'!A11</f>
        <v>42892</v>
      </c>
      <c r="B283" s="82" t="str">
        <f t="shared" si="4"/>
        <v>00:30:00</v>
      </c>
      <c r="C283" s="30" t="str">
        <f>'6'!B11</f>
        <v>00H30</v>
      </c>
      <c r="D283" s="30">
        <f>'6'!C11</f>
        <v>702</v>
      </c>
      <c r="E283" s="30">
        <f>'6'!D11</f>
        <v>499</v>
      </c>
      <c r="F283" s="30">
        <f>'6'!E11</f>
        <v>540</v>
      </c>
      <c r="G283" s="30">
        <f>'6'!F11</f>
        <v>42</v>
      </c>
      <c r="H283" s="30">
        <f>'6'!G11</f>
        <v>0</v>
      </c>
      <c r="I283" s="30">
        <f>'6'!H11</f>
        <v>18</v>
      </c>
      <c r="J283" s="30">
        <f>'6'!I11</f>
        <v>1741</v>
      </c>
      <c r="K283" s="30">
        <f>'6'!J11</f>
        <v>60</v>
      </c>
      <c r="L283" s="30">
        <f>'6'!K11</f>
        <v>407</v>
      </c>
      <c r="M283" s="30">
        <f>'6'!L11</f>
        <v>348</v>
      </c>
      <c r="N283" s="30">
        <f>'6'!M11</f>
        <v>240</v>
      </c>
      <c r="O283" s="30">
        <f>'6'!N11</f>
        <v>0</v>
      </c>
      <c r="P283" s="30">
        <f>'6'!O11</f>
        <v>13</v>
      </c>
      <c r="Q283" s="30">
        <f>'6'!P11</f>
        <v>11</v>
      </c>
      <c r="R283" s="30">
        <f>'6'!Q11</f>
        <v>8</v>
      </c>
      <c r="S283" s="30">
        <f>'6'!R11</f>
        <v>0</v>
      </c>
      <c r="T283" s="30">
        <f>'6'!S11</f>
        <v>995</v>
      </c>
      <c r="U283" s="30">
        <f>'6'!T11</f>
        <v>32</v>
      </c>
      <c r="V283" s="30">
        <f>'6'!U11</f>
        <v>92</v>
      </c>
      <c r="W283" s="30">
        <f>'6'!V11</f>
        <v>5.34</v>
      </c>
      <c r="X283" s="30">
        <f>'6'!W11</f>
        <v>3.5</v>
      </c>
      <c r="Y283" s="30">
        <f>'6'!X11</f>
        <v>6.5</v>
      </c>
      <c r="Z283" s="30">
        <f>'6'!Y11</f>
        <v>3.7</v>
      </c>
      <c r="AA283" s="30">
        <f>'6'!Z11</f>
        <v>6</v>
      </c>
      <c r="AB283" s="30">
        <f>'6'!AA11</f>
        <v>2.5</v>
      </c>
      <c r="AC283" s="30">
        <f>'6'!AB11</f>
        <v>0</v>
      </c>
      <c r="AD283" s="30">
        <f>'6'!AC11</f>
        <v>0</v>
      </c>
      <c r="AE283" s="30">
        <f>'6'!AD11</f>
        <v>0</v>
      </c>
      <c r="AF283" s="30">
        <f>'6'!AE11</f>
        <v>0.8</v>
      </c>
      <c r="AG283" s="30">
        <f>'6'!AF11</f>
        <v>0</v>
      </c>
      <c r="AH283" s="30">
        <f>'6'!AG11</f>
        <v>0</v>
      </c>
      <c r="AI283" s="30">
        <f>'6'!AH11</f>
        <v>0.8</v>
      </c>
      <c r="AJ283" s="30">
        <f>'6'!AI11</f>
        <v>45</v>
      </c>
      <c r="AK283" s="30">
        <f>'6'!AJ11</f>
        <v>45.8</v>
      </c>
      <c r="AL283" s="30">
        <f>'6'!AK11</f>
        <v>114.34</v>
      </c>
      <c r="AM283" s="30">
        <f>'6'!AL11</f>
        <v>120.34</v>
      </c>
      <c r="AN283" s="30">
        <f>'6'!AM11</f>
        <v>74.540000000000006</v>
      </c>
      <c r="AO283" s="30">
        <f>'6'!AN11</f>
        <v>0</v>
      </c>
      <c r="AP283" s="30">
        <f>'6'!AO11</f>
        <v>0</v>
      </c>
      <c r="AQ283" s="30">
        <f>'6'!AP11</f>
        <v>120.34</v>
      </c>
      <c r="AR283" s="30">
        <f>'6'!AQ11</f>
        <v>52.995999999999981</v>
      </c>
      <c r="AS283" s="30">
        <f>'6'!AR11</f>
        <v>0</v>
      </c>
      <c r="AT283" s="30">
        <f>'6'!AS11</f>
        <v>45.8</v>
      </c>
      <c r="AU283" s="30">
        <f>'6'!AT11</f>
        <v>121.53599999999999</v>
      </c>
      <c r="AV283" s="30">
        <f>'6'!AU11</f>
        <v>167.33599999999998</v>
      </c>
      <c r="AW283" s="30">
        <f>'6'!AV11</f>
        <v>0</v>
      </c>
      <c r="AX283" s="30">
        <f>'6'!AW11</f>
        <v>50</v>
      </c>
      <c r="AY283" s="30">
        <f>'6'!AX11</f>
        <v>200</v>
      </c>
      <c r="AZ283" s="30">
        <f>'6'!AY11</f>
        <v>0</v>
      </c>
      <c r="BA283" s="30">
        <f>'6'!AZ11</f>
        <v>36</v>
      </c>
      <c r="BB283" s="30">
        <f>'6'!BA11</f>
        <v>30</v>
      </c>
      <c r="BC283" s="30">
        <f>'6'!BB11</f>
        <v>316</v>
      </c>
      <c r="BD283" s="30">
        <f>'6'!BC11</f>
        <v>300.2</v>
      </c>
      <c r="BE283" s="30">
        <f>'6'!BD11</f>
        <v>14</v>
      </c>
      <c r="BF283" s="30">
        <f>'6'!BE11</f>
        <v>15</v>
      </c>
      <c r="BG283" s="30">
        <f>'6'!BF11</f>
        <v>8</v>
      </c>
      <c r="BH283" s="30">
        <f>'6'!BG11</f>
        <v>9</v>
      </c>
      <c r="BI283" s="30">
        <f>'6'!BH11</f>
        <v>1</v>
      </c>
      <c r="BJ283" s="30">
        <f>'6'!BI11</f>
        <v>47</v>
      </c>
      <c r="BK283" s="30">
        <f>'6'!BJ11</f>
        <v>253.2</v>
      </c>
      <c r="BL283" s="30">
        <f>'6'!BK11</f>
        <v>121.53599999999999</v>
      </c>
      <c r="BM283" s="30">
        <f>'6'!BL11</f>
        <v>131.66399999999999</v>
      </c>
    </row>
    <row r="284" spans="1:65">
      <c r="A284" s="78">
        <f>'6'!A12</f>
        <v>42892</v>
      </c>
      <c r="B284" s="82" t="str">
        <f t="shared" si="4"/>
        <v>01:00:00</v>
      </c>
      <c r="C284" s="30" t="str">
        <f>'6'!B12</f>
        <v>01H00</v>
      </c>
      <c r="D284" s="30">
        <f>'6'!C12</f>
        <v>681</v>
      </c>
      <c r="E284" s="30">
        <f>'6'!D12</f>
        <v>492</v>
      </c>
      <c r="F284" s="30">
        <f>'6'!E12</f>
        <v>537</v>
      </c>
      <c r="G284" s="30">
        <f>'6'!F12</f>
        <v>41</v>
      </c>
      <c r="H284" s="30">
        <f>'6'!G12</f>
        <v>0</v>
      </c>
      <c r="I284" s="30">
        <f>'6'!H12</f>
        <v>18</v>
      </c>
      <c r="J284" s="30">
        <f>'6'!I12</f>
        <v>1710</v>
      </c>
      <c r="K284" s="30">
        <f>'6'!J12</f>
        <v>59</v>
      </c>
      <c r="L284" s="30">
        <f>'6'!K12</f>
        <v>400</v>
      </c>
      <c r="M284" s="30">
        <f>'6'!L12</f>
        <v>337</v>
      </c>
      <c r="N284" s="30">
        <f>'6'!M12</f>
        <v>230</v>
      </c>
      <c r="O284" s="30">
        <f>'6'!N12</f>
        <v>0</v>
      </c>
      <c r="P284" s="30">
        <f>'6'!O12</f>
        <v>13</v>
      </c>
      <c r="Q284" s="30">
        <f>'6'!P12</f>
        <v>11</v>
      </c>
      <c r="R284" s="30">
        <f>'6'!Q12</f>
        <v>8</v>
      </c>
      <c r="S284" s="30">
        <f>'6'!R12</f>
        <v>0</v>
      </c>
      <c r="T284" s="30">
        <f>'6'!S12</f>
        <v>967</v>
      </c>
      <c r="U284" s="30">
        <f>'6'!T12</f>
        <v>32</v>
      </c>
      <c r="V284" s="30">
        <f>'6'!U12</f>
        <v>91</v>
      </c>
      <c r="W284" s="30">
        <f>'6'!V12</f>
        <v>4.7300000000000004</v>
      </c>
      <c r="X284" s="30">
        <f>'6'!W12</f>
        <v>3.5</v>
      </c>
      <c r="Y284" s="30">
        <f>'6'!X12</f>
        <v>6.5</v>
      </c>
      <c r="Z284" s="30">
        <f>'6'!Y12</f>
        <v>3.5</v>
      </c>
      <c r="AA284" s="30">
        <f>'6'!Z12</f>
        <v>5.8</v>
      </c>
      <c r="AB284" s="30">
        <f>'6'!AA12</f>
        <v>2.6</v>
      </c>
      <c r="AC284" s="30">
        <f>'6'!AB12</f>
        <v>0</v>
      </c>
      <c r="AD284" s="30">
        <f>'6'!AC12</f>
        <v>0</v>
      </c>
      <c r="AE284" s="30">
        <f>'6'!AD12</f>
        <v>0</v>
      </c>
      <c r="AF284" s="30">
        <f>'6'!AE12</f>
        <v>0.8</v>
      </c>
      <c r="AG284" s="30">
        <f>'6'!AF12</f>
        <v>0</v>
      </c>
      <c r="AH284" s="30">
        <f>'6'!AG12</f>
        <v>0</v>
      </c>
      <c r="AI284" s="30">
        <f>'6'!AH12</f>
        <v>0.8</v>
      </c>
      <c r="AJ284" s="30">
        <f>'6'!AI12</f>
        <v>45</v>
      </c>
      <c r="AK284" s="30">
        <f>'6'!AJ12</f>
        <v>45.8</v>
      </c>
      <c r="AL284" s="30">
        <f>'6'!AK12</f>
        <v>112.33</v>
      </c>
      <c r="AM284" s="30">
        <f>'6'!AL12</f>
        <v>118.42999999999999</v>
      </c>
      <c r="AN284" s="30">
        <f>'6'!AM12</f>
        <v>72.63</v>
      </c>
      <c r="AO284" s="30">
        <f>'6'!AN12</f>
        <v>0</v>
      </c>
      <c r="AP284" s="30">
        <f>'6'!AO12</f>
        <v>0</v>
      </c>
      <c r="AQ284" s="30">
        <f>'6'!AP12</f>
        <v>118.42999999999999</v>
      </c>
      <c r="AR284" s="30">
        <f>'6'!AQ12</f>
        <v>55.005999999999986</v>
      </c>
      <c r="AS284" s="30">
        <f>'6'!AR12</f>
        <v>0</v>
      </c>
      <c r="AT284" s="30">
        <f>'6'!AS12</f>
        <v>45.8</v>
      </c>
      <c r="AU284" s="30">
        <f>'6'!AT12</f>
        <v>121.53599999999999</v>
      </c>
      <c r="AV284" s="30">
        <f>'6'!AU12</f>
        <v>167.33599999999998</v>
      </c>
      <c r="AW284" s="30">
        <f>'6'!AV12</f>
        <v>0</v>
      </c>
      <c r="AX284" s="30">
        <f>'6'!AW12</f>
        <v>50</v>
      </c>
      <c r="AY284" s="30">
        <f>'6'!AX12</f>
        <v>200</v>
      </c>
      <c r="AZ284" s="30">
        <f>'6'!AY12</f>
        <v>0</v>
      </c>
      <c r="BA284" s="30">
        <f>'6'!AZ12</f>
        <v>36</v>
      </c>
      <c r="BB284" s="30">
        <f>'6'!BA12</f>
        <v>30</v>
      </c>
      <c r="BC284" s="30">
        <f>'6'!BB12</f>
        <v>316</v>
      </c>
      <c r="BD284" s="30">
        <f>'6'!BC12</f>
        <v>300.2</v>
      </c>
      <c r="BE284" s="30">
        <f>'6'!BD12</f>
        <v>14</v>
      </c>
      <c r="BF284" s="30">
        <f>'6'!BE12</f>
        <v>15</v>
      </c>
      <c r="BG284" s="30">
        <f>'6'!BF12</f>
        <v>8</v>
      </c>
      <c r="BH284" s="30">
        <f>'6'!BG12</f>
        <v>9</v>
      </c>
      <c r="BI284" s="30">
        <f>'6'!BH12</f>
        <v>1</v>
      </c>
      <c r="BJ284" s="30">
        <f>'6'!BI12</f>
        <v>47</v>
      </c>
      <c r="BK284" s="30">
        <f>'6'!BJ12</f>
        <v>253.2</v>
      </c>
      <c r="BL284" s="30">
        <f>'6'!BK12</f>
        <v>121.53599999999999</v>
      </c>
      <c r="BM284" s="30">
        <f>'6'!BL12</f>
        <v>131.66399999999999</v>
      </c>
    </row>
    <row r="285" spans="1:65">
      <c r="A285" s="78">
        <f>'6'!A13</f>
        <v>42892</v>
      </c>
      <c r="B285" s="82" t="str">
        <f t="shared" si="4"/>
        <v>01:30:00</v>
      </c>
      <c r="C285" s="30" t="str">
        <f>'6'!B13</f>
        <v>01H30</v>
      </c>
      <c r="D285" s="30">
        <f>'6'!C13</f>
        <v>673</v>
      </c>
      <c r="E285" s="30">
        <f>'6'!D13</f>
        <v>485</v>
      </c>
      <c r="F285" s="30">
        <f>'6'!E13</f>
        <v>548</v>
      </c>
      <c r="G285" s="30">
        <f>'6'!F13</f>
        <v>41</v>
      </c>
      <c r="H285" s="30">
        <f>'6'!G13</f>
        <v>0</v>
      </c>
      <c r="I285" s="30">
        <f>'6'!H13</f>
        <v>18</v>
      </c>
      <c r="J285" s="30">
        <f>'6'!I13</f>
        <v>1706</v>
      </c>
      <c r="K285" s="30">
        <f>'6'!J13</f>
        <v>59</v>
      </c>
      <c r="L285" s="30">
        <f>'6'!K13</f>
        <v>398</v>
      </c>
      <c r="M285" s="30">
        <f>'6'!L13</f>
        <v>338</v>
      </c>
      <c r="N285" s="30">
        <f>'6'!M13</f>
        <v>220</v>
      </c>
      <c r="O285" s="30">
        <f>'6'!N13</f>
        <v>0</v>
      </c>
      <c r="P285" s="30">
        <f>'6'!O13</f>
        <v>13</v>
      </c>
      <c r="Q285" s="30">
        <f>'6'!P13</f>
        <v>11</v>
      </c>
      <c r="R285" s="30">
        <f>'6'!Q13</f>
        <v>7</v>
      </c>
      <c r="S285" s="30">
        <f>'6'!R13</f>
        <v>0</v>
      </c>
      <c r="T285" s="30">
        <f>'6'!S13</f>
        <v>956</v>
      </c>
      <c r="U285" s="30">
        <f>'6'!T13</f>
        <v>31</v>
      </c>
      <c r="V285" s="30">
        <f>'6'!U13</f>
        <v>90</v>
      </c>
      <c r="W285" s="30">
        <f>'6'!V13</f>
        <v>4.7300000000000004</v>
      </c>
      <c r="X285" s="30">
        <f>'6'!W13</f>
        <v>3.5</v>
      </c>
      <c r="Y285" s="30">
        <f>'6'!X13</f>
        <v>6.5</v>
      </c>
      <c r="Z285" s="30">
        <f>'6'!Y13</f>
        <v>3.5</v>
      </c>
      <c r="AA285" s="30">
        <f>'6'!Z13</f>
        <v>5.8</v>
      </c>
      <c r="AB285" s="30">
        <f>'6'!AA13</f>
        <v>2.6</v>
      </c>
      <c r="AC285" s="30">
        <f>'6'!AB13</f>
        <v>0</v>
      </c>
      <c r="AD285" s="30">
        <f>'6'!AC13</f>
        <v>0</v>
      </c>
      <c r="AE285" s="30">
        <f>'6'!AD13</f>
        <v>0</v>
      </c>
      <c r="AF285" s="30">
        <f>'6'!AE13</f>
        <v>0.8</v>
      </c>
      <c r="AG285" s="30">
        <f>'6'!AF13</f>
        <v>0</v>
      </c>
      <c r="AH285" s="30">
        <f>'6'!AG13</f>
        <v>0</v>
      </c>
      <c r="AI285" s="30">
        <f>'6'!AH13</f>
        <v>0.8</v>
      </c>
      <c r="AJ285" s="30">
        <f>'6'!AI13</f>
        <v>45</v>
      </c>
      <c r="AK285" s="30">
        <f>'6'!AJ13</f>
        <v>45.8</v>
      </c>
      <c r="AL285" s="30">
        <f>'6'!AK13</f>
        <v>111.33</v>
      </c>
      <c r="AM285" s="30">
        <f>'6'!AL13</f>
        <v>117.42999999999999</v>
      </c>
      <c r="AN285" s="30">
        <f>'6'!AM13</f>
        <v>71.63</v>
      </c>
      <c r="AO285" s="30">
        <f>'6'!AN13</f>
        <v>0</v>
      </c>
      <c r="AP285" s="30">
        <f>'6'!AO13</f>
        <v>0</v>
      </c>
      <c r="AQ285" s="30">
        <f>'6'!AP13</f>
        <v>117.42999999999999</v>
      </c>
      <c r="AR285" s="30">
        <f>'6'!AQ13</f>
        <v>56.005999999999986</v>
      </c>
      <c r="AS285" s="30">
        <f>'6'!AR13</f>
        <v>0</v>
      </c>
      <c r="AT285" s="30">
        <f>'6'!AS13</f>
        <v>45.8</v>
      </c>
      <c r="AU285" s="30">
        <f>'6'!AT13</f>
        <v>121.53599999999999</v>
      </c>
      <c r="AV285" s="30">
        <f>'6'!AU13</f>
        <v>167.33599999999998</v>
      </c>
      <c r="AW285" s="30">
        <f>'6'!AV13</f>
        <v>0</v>
      </c>
      <c r="AX285" s="30">
        <f>'6'!AW13</f>
        <v>50</v>
      </c>
      <c r="AY285" s="30">
        <f>'6'!AX13</f>
        <v>200</v>
      </c>
      <c r="AZ285" s="30">
        <f>'6'!AY13</f>
        <v>0</v>
      </c>
      <c r="BA285" s="30">
        <f>'6'!AZ13</f>
        <v>36</v>
      </c>
      <c r="BB285" s="30">
        <f>'6'!BA13</f>
        <v>30</v>
      </c>
      <c r="BC285" s="30">
        <f>'6'!BB13</f>
        <v>316</v>
      </c>
      <c r="BD285" s="30">
        <f>'6'!BC13</f>
        <v>300.2</v>
      </c>
      <c r="BE285" s="30">
        <f>'6'!BD13</f>
        <v>14</v>
      </c>
      <c r="BF285" s="30">
        <f>'6'!BE13</f>
        <v>15</v>
      </c>
      <c r="BG285" s="30">
        <f>'6'!BF13</f>
        <v>8</v>
      </c>
      <c r="BH285" s="30">
        <f>'6'!BG13</f>
        <v>9</v>
      </c>
      <c r="BI285" s="30">
        <f>'6'!BH13</f>
        <v>1</v>
      </c>
      <c r="BJ285" s="30">
        <f>'6'!BI13</f>
        <v>47</v>
      </c>
      <c r="BK285" s="30">
        <f>'6'!BJ13</f>
        <v>253.2</v>
      </c>
      <c r="BL285" s="30">
        <f>'6'!BK13</f>
        <v>121.53599999999999</v>
      </c>
      <c r="BM285" s="30">
        <f>'6'!BL13</f>
        <v>131.66399999999999</v>
      </c>
    </row>
    <row r="286" spans="1:65">
      <c r="A286" s="78">
        <f>'6'!A14</f>
        <v>42892</v>
      </c>
      <c r="B286" s="82" t="str">
        <f t="shared" si="4"/>
        <v>02:00:00</v>
      </c>
      <c r="C286" s="30" t="str">
        <f>'6'!B14</f>
        <v>02H00</v>
      </c>
      <c r="D286" s="30">
        <f>'6'!C14</f>
        <v>659</v>
      </c>
      <c r="E286" s="30">
        <f>'6'!D14</f>
        <v>478</v>
      </c>
      <c r="F286" s="30">
        <f>'6'!E14</f>
        <v>563</v>
      </c>
      <c r="G286" s="30">
        <f>'6'!F14</f>
        <v>41</v>
      </c>
      <c r="H286" s="30">
        <f>'6'!G14</f>
        <v>0</v>
      </c>
      <c r="I286" s="30">
        <f>'6'!H14</f>
        <v>18</v>
      </c>
      <c r="J286" s="30">
        <f>'6'!I14</f>
        <v>1700</v>
      </c>
      <c r="K286" s="30">
        <f>'6'!J14</f>
        <v>59</v>
      </c>
      <c r="L286" s="30">
        <f>'6'!K14</f>
        <v>395</v>
      </c>
      <c r="M286" s="30">
        <f>'6'!L14</f>
        <v>336</v>
      </c>
      <c r="N286" s="30">
        <f>'6'!M14</f>
        <v>200</v>
      </c>
      <c r="O286" s="30">
        <f>'6'!N14</f>
        <v>0</v>
      </c>
      <c r="P286" s="30">
        <f>'6'!O14</f>
        <v>13</v>
      </c>
      <c r="Q286" s="30">
        <f>'6'!P14</f>
        <v>11</v>
      </c>
      <c r="R286" s="30">
        <f>'6'!Q14</f>
        <v>6</v>
      </c>
      <c r="S286" s="30">
        <f>'6'!R14</f>
        <v>0</v>
      </c>
      <c r="T286" s="30">
        <f>'6'!S14</f>
        <v>931</v>
      </c>
      <c r="U286" s="30">
        <f>'6'!T14</f>
        <v>30</v>
      </c>
      <c r="V286" s="30">
        <f>'6'!U14</f>
        <v>89</v>
      </c>
      <c r="W286" s="30">
        <f>'6'!V14</f>
        <v>4.7300000000000004</v>
      </c>
      <c r="X286" s="30">
        <f>'6'!W14</f>
        <v>3.5</v>
      </c>
      <c r="Y286" s="30">
        <f>'6'!X14</f>
        <v>6.5</v>
      </c>
      <c r="Z286" s="30">
        <f>'6'!Y14</f>
        <v>3.6</v>
      </c>
      <c r="AA286" s="30">
        <f>'6'!Z14</f>
        <v>5.6</v>
      </c>
      <c r="AB286" s="30">
        <f>'6'!AA14</f>
        <v>2.5</v>
      </c>
      <c r="AC286" s="30">
        <f>'6'!AB14</f>
        <v>0</v>
      </c>
      <c r="AD286" s="30">
        <f>'6'!AC14</f>
        <v>0</v>
      </c>
      <c r="AE286" s="30">
        <f>'6'!AD14</f>
        <v>0</v>
      </c>
      <c r="AF286" s="30">
        <f>'6'!AE14</f>
        <v>0.75</v>
      </c>
      <c r="AG286" s="30">
        <f>'6'!AF14</f>
        <v>0</v>
      </c>
      <c r="AH286" s="30">
        <f>'6'!AG14</f>
        <v>0</v>
      </c>
      <c r="AI286" s="30">
        <f>'6'!AH14</f>
        <v>0.75</v>
      </c>
      <c r="AJ286" s="30">
        <f>'6'!AI14</f>
        <v>45</v>
      </c>
      <c r="AK286" s="30">
        <f>'6'!AJ14</f>
        <v>45.75</v>
      </c>
      <c r="AL286" s="30">
        <f>'6'!AK14</f>
        <v>110.17999999999999</v>
      </c>
      <c r="AM286" s="30">
        <f>'6'!AL14</f>
        <v>116.17999999999999</v>
      </c>
      <c r="AN286" s="30">
        <f>'6'!AM14</f>
        <v>70.429999999999993</v>
      </c>
      <c r="AO286" s="30">
        <f>'6'!AN14</f>
        <v>0</v>
      </c>
      <c r="AP286" s="30">
        <f>'6'!AO14</f>
        <v>0</v>
      </c>
      <c r="AQ286" s="30">
        <f>'6'!AP14</f>
        <v>116.17999999999999</v>
      </c>
      <c r="AR286" s="30">
        <f>'6'!AQ14</f>
        <v>57.106000000000009</v>
      </c>
      <c r="AS286" s="30">
        <f>'6'!AR14</f>
        <v>0</v>
      </c>
      <c r="AT286" s="30">
        <f>'6'!AS14</f>
        <v>45.75</v>
      </c>
      <c r="AU286" s="30">
        <f>'6'!AT14</f>
        <v>121.53599999999999</v>
      </c>
      <c r="AV286" s="30">
        <f>'6'!AU14</f>
        <v>167.286</v>
      </c>
      <c r="AW286" s="30">
        <f>'6'!AV14</f>
        <v>0</v>
      </c>
      <c r="AX286" s="30">
        <f>'6'!AW14</f>
        <v>50</v>
      </c>
      <c r="AY286" s="30">
        <f>'6'!AX14</f>
        <v>200</v>
      </c>
      <c r="AZ286" s="30">
        <f>'6'!AY14</f>
        <v>0</v>
      </c>
      <c r="BA286" s="30">
        <f>'6'!AZ14</f>
        <v>36</v>
      </c>
      <c r="BB286" s="30">
        <f>'6'!BA14</f>
        <v>30</v>
      </c>
      <c r="BC286" s="30">
        <f>'6'!BB14</f>
        <v>316</v>
      </c>
      <c r="BD286" s="30">
        <f>'6'!BC14</f>
        <v>300.2</v>
      </c>
      <c r="BE286" s="30">
        <f>'6'!BD14</f>
        <v>14</v>
      </c>
      <c r="BF286" s="30">
        <f>'6'!BE14</f>
        <v>15</v>
      </c>
      <c r="BG286" s="30">
        <f>'6'!BF14</f>
        <v>8</v>
      </c>
      <c r="BH286" s="30">
        <f>'6'!BG14</f>
        <v>9</v>
      </c>
      <c r="BI286" s="30">
        <f>'6'!BH14</f>
        <v>1</v>
      </c>
      <c r="BJ286" s="30">
        <f>'6'!BI14</f>
        <v>47</v>
      </c>
      <c r="BK286" s="30">
        <f>'6'!BJ14</f>
        <v>253.2</v>
      </c>
      <c r="BL286" s="30">
        <f>'6'!BK14</f>
        <v>121.53599999999999</v>
      </c>
      <c r="BM286" s="30">
        <f>'6'!BL14</f>
        <v>131.66399999999999</v>
      </c>
    </row>
    <row r="287" spans="1:65">
      <c r="A287" s="78">
        <f>'6'!A15</f>
        <v>42892</v>
      </c>
      <c r="B287" s="82" t="str">
        <f t="shared" si="4"/>
        <v>02:30:00</v>
      </c>
      <c r="C287" s="30" t="str">
        <f>'6'!B15</f>
        <v>02H30</v>
      </c>
      <c r="D287" s="30">
        <f>'6'!C15</f>
        <v>643</v>
      </c>
      <c r="E287" s="30">
        <f>'6'!D15</f>
        <v>469</v>
      </c>
      <c r="F287" s="30">
        <f>'6'!E15</f>
        <v>573</v>
      </c>
      <c r="G287" s="30">
        <f>'6'!F15</f>
        <v>41</v>
      </c>
      <c r="H287" s="30">
        <f>'6'!G15</f>
        <v>0</v>
      </c>
      <c r="I287" s="30">
        <f>'6'!H15</f>
        <v>18</v>
      </c>
      <c r="J287" s="30">
        <f>'6'!I15</f>
        <v>1685</v>
      </c>
      <c r="K287" s="30">
        <f>'6'!J15</f>
        <v>59</v>
      </c>
      <c r="L287" s="30">
        <f>'6'!K15</f>
        <v>390</v>
      </c>
      <c r="M287" s="30">
        <f>'6'!L15</f>
        <v>334</v>
      </c>
      <c r="N287" s="30">
        <f>'6'!M15</f>
        <v>180</v>
      </c>
      <c r="O287" s="30">
        <f>'6'!N15</f>
        <v>0</v>
      </c>
      <c r="P287" s="30">
        <f>'6'!O15</f>
        <v>13</v>
      </c>
      <c r="Q287" s="30">
        <f>'6'!P15</f>
        <v>11</v>
      </c>
      <c r="R287" s="30">
        <f>'6'!Q15</f>
        <v>5</v>
      </c>
      <c r="S287" s="30">
        <f>'6'!R15</f>
        <v>0</v>
      </c>
      <c r="T287" s="30">
        <f>'6'!S15</f>
        <v>904</v>
      </c>
      <c r="U287" s="30">
        <f>'6'!T15</f>
        <v>29</v>
      </c>
      <c r="V287" s="30">
        <f>'6'!U15</f>
        <v>88</v>
      </c>
      <c r="W287" s="30">
        <f>'6'!V15</f>
        <v>4.7300000000000004</v>
      </c>
      <c r="X287" s="30">
        <f>'6'!W15</f>
        <v>3.5</v>
      </c>
      <c r="Y287" s="30">
        <f>'6'!X15</f>
        <v>6.5</v>
      </c>
      <c r="Z287" s="30">
        <f>'6'!Y15</f>
        <v>3.6</v>
      </c>
      <c r="AA287" s="30">
        <f>'6'!Z15</f>
        <v>5.6</v>
      </c>
      <c r="AB287" s="30">
        <f>'6'!AA15</f>
        <v>2.5</v>
      </c>
      <c r="AC287" s="30">
        <f>'6'!AB15</f>
        <v>0</v>
      </c>
      <c r="AD287" s="30">
        <f>'6'!AC15</f>
        <v>0</v>
      </c>
      <c r="AE287" s="30">
        <f>'6'!AD15</f>
        <v>0</v>
      </c>
      <c r="AF287" s="30">
        <f>'6'!AE15</f>
        <v>0.75</v>
      </c>
      <c r="AG287" s="30">
        <f>'6'!AF15</f>
        <v>0</v>
      </c>
      <c r="AH287" s="30">
        <f>'6'!AG15</f>
        <v>0</v>
      </c>
      <c r="AI287" s="30">
        <f>'6'!AH15</f>
        <v>0.75</v>
      </c>
      <c r="AJ287" s="30">
        <f>'6'!AI15</f>
        <v>45</v>
      </c>
      <c r="AK287" s="30">
        <f>'6'!AJ15</f>
        <v>45.75</v>
      </c>
      <c r="AL287" s="30">
        <f>'6'!AK15</f>
        <v>109.17999999999999</v>
      </c>
      <c r="AM287" s="30">
        <f>'6'!AL15</f>
        <v>115.17999999999999</v>
      </c>
      <c r="AN287" s="30">
        <f>'6'!AM15</f>
        <v>69.429999999999993</v>
      </c>
      <c r="AO287" s="30">
        <f>'6'!AN15</f>
        <v>0</v>
      </c>
      <c r="AP287" s="30">
        <f>'6'!AO15</f>
        <v>0</v>
      </c>
      <c r="AQ287" s="30">
        <f>'6'!AP15</f>
        <v>115.17999999999999</v>
      </c>
      <c r="AR287" s="30">
        <f>'6'!AQ15</f>
        <v>58.106000000000009</v>
      </c>
      <c r="AS287" s="30">
        <f>'6'!AR15</f>
        <v>0</v>
      </c>
      <c r="AT287" s="30">
        <f>'6'!AS15</f>
        <v>45.75</v>
      </c>
      <c r="AU287" s="30">
        <f>'6'!AT15</f>
        <v>121.53599999999999</v>
      </c>
      <c r="AV287" s="30">
        <f>'6'!AU15</f>
        <v>167.286</v>
      </c>
      <c r="AW287" s="30">
        <f>'6'!AV15</f>
        <v>0</v>
      </c>
      <c r="AX287" s="30">
        <f>'6'!AW15</f>
        <v>50</v>
      </c>
      <c r="AY287" s="30">
        <f>'6'!AX15</f>
        <v>200</v>
      </c>
      <c r="AZ287" s="30">
        <f>'6'!AY15</f>
        <v>0</v>
      </c>
      <c r="BA287" s="30">
        <f>'6'!AZ15</f>
        <v>36</v>
      </c>
      <c r="BB287" s="30">
        <f>'6'!BA15</f>
        <v>30</v>
      </c>
      <c r="BC287" s="30">
        <f>'6'!BB15</f>
        <v>316</v>
      </c>
      <c r="BD287" s="30">
        <f>'6'!BC15</f>
        <v>300.2</v>
      </c>
      <c r="BE287" s="30">
        <f>'6'!BD15</f>
        <v>14</v>
      </c>
      <c r="BF287" s="30">
        <f>'6'!BE15</f>
        <v>15</v>
      </c>
      <c r="BG287" s="30">
        <f>'6'!BF15</f>
        <v>8</v>
      </c>
      <c r="BH287" s="30">
        <f>'6'!BG15</f>
        <v>9</v>
      </c>
      <c r="BI287" s="30">
        <f>'6'!BH15</f>
        <v>1</v>
      </c>
      <c r="BJ287" s="30">
        <f>'6'!BI15</f>
        <v>47</v>
      </c>
      <c r="BK287" s="30">
        <f>'6'!BJ15</f>
        <v>253.2</v>
      </c>
      <c r="BL287" s="30">
        <f>'6'!BK15</f>
        <v>121.53599999999999</v>
      </c>
      <c r="BM287" s="30">
        <f>'6'!BL15</f>
        <v>131.66399999999999</v>
      </c>
    </row>
    <row r="288" spans="1:65">
      <c r="A288" s="78">
        <f>'6'!A16</f>
        <v>42892</v>
      </c>
      <c r="B288" s="82" t="str">
        <f t="shared" si="4"/>
        <v>03:00:00</v>
      </c>
      <c r="C288" s="30" t="str">
        <f>'6'!B16</f>
        <v>03H00</v>
      </c>
      <c r="D288" s="30">
        <f>'6'!C16</f>
        <v>636</v>
      </c>
      <c r="E288" s="30">
        <f>'6'!D16</f>
        <v>466</v>
      </c>
      <c r="F288" s="30">
        <f>'6'!E16</f>
        <v>568</v>
      </c>
      <c r="G288" s="30">
        <f>'6'!F16</f>
        <v>40</v>
      </c>
      <c r="H288" s="30">
        <f>'6'!G16</f>
        <v>0</v>
      </c>
      <c r="I288" s="30">
        <f>'6'!H16</f>
        <v>18</v>
      </c>
      <c r="J288" s="30">
        <f>'6'!I16</f>
        <v>1670</v>
      </c>
      <c r="K288" s="30">
        <f>'6'!J16</f>
        <v>58</v>
      </c>
      <c r="L288" s="30">
        <f>'6'!K16</f>
        <v>385</v>
      </c>
      <c r="M288" s="30">
        <f>'6'!L16</f>
        <v>332</v>
      </c>
      <c r="N288" s="30">
        <f>'6'!M16</f>
        <v>150</v>
      </c>
      <c r="O288" s="30">
        <f>'6'!N16</f>
        <v>0</v>
      </c>
      <c r="P288" s="30">
        <f>'6'!O16</f>
        <v>13</v>
      </c>
      <c r="Q288" s="30">
        <f>'6'!P16</f>
        <v>11</v>
      </c>
      <c r="R288" s="30">
        <f>'6'!Q16</f>
        <v>5</v>
      </c>
      <c r="S288" s="30">
        <f>'6'!R16</f>
        <v>0</v>
      </c>
      <c r="T288" s="30">
        <f>'6'!S16</f>
        <v>867</v>
      </c>
      <c r="U288" s="30">
        <f>'6'!T16</f>
        <v>29</v>
      </c>
      <c r="V288" s="30">
        <f>'6'!U16</f>
        <v>87</v>
      </c>
      <c r="W288" s="30">
        <f>'6'!V16</f>
        <v>4.7300000000000004</v>
      </c>
      <c r="X288" s="30">
        <f>'6'!W16</f>
        <v>3.5</v>
      </c>
      <c r="Y288" s="30">
        <f>'6'!X16</f>
        <v>6.5</v>
      </c>
      <c r="Z288" s="30">
        <f>'6'!Y16</f>
        <v>3.9</v>
      </c>
      <c r="AA288" s="30">
        <f>'6'!Z16</f>
        <v>5.6</v>
      </c>
      <c r="AB288" s="30">
        <f>'6'!AA16</f>
        <v>2.5</v>
      </c>
      <c r="AC288" s="30">
        <f>'6'!AB16</f>
        <v>0</v>
      </c>
      <c r="AD288" s="30">
        <f>'6'!AC16</f>
        <v>0</v>
      </c>
      <c r="AE288" s="30">
        <f>'6'!AD16</f>
        <v>0</v>
      </c>
      <c r="AF288" s="30">
        <f>'6'!AE16</f>
        <v>0.8</v>
      </c>
      <c r="AG288" s="30">
        <f>'6'!AF16</f>
        <v>0</v>
      </c>
      <c r="AH288" s="30">
        <f>'6'!AG16</f>
        <v>0</v>
      </c>
      <c r="AI288" s="30">
        <f>'6'!AH16</f>
        <v>0.8</v>
      </c>
      <c r="AJ288" s="30">
        <f>'6'!AI16</f>
        <v>30</v>
      </c>
      <c r="AK288" s="30">
        <f>'6'!AJ16</f>
        <v>30.8</v>
      </c>
      <c r="AL288" s="30">
        <f>'6'!AK16</f>
        <v>108.53</v>
      </c>
      <c r="AM288" s="30">
        <f>'6'!AL16</f>
        <v>114.53</v>
      </c>
      <c r="AN288" s="30">
        <f>'6'!AM16</f>
        <v>83.73</v>
      </c>
      <c r="AO288" s="30">
        <f>'6'!AN16</f>
        <v>0</v>
      </c>
      <c r="AP288" s="30">
        <f>'6'!AO16</f>
        <v>0</v>
      </c>
      <c r="AQ288" s="30">
        <f>'6'!AP16</f>
        <v>114.53</v>
      </c>
      <c r="AR288" s="30">
        <f>'6'!AQ16</f>
        <v>43.805999999999983</v>
      </c>
      <c r="AS288" s="30">
        <f>'6'!AR16</f>
        <v>0</v>
      </c>
      <c r="AT288" s="30">
        <f>'6'!AS16</f>
        <v>30.8</v>
      </c>
      <c r="AU288" s="30">
        <f>'6'!AT16</f>
        <v>121.53599999999999</v>
      </c>
      <c r="AV288" s="30">
        <f>'6'!AU16</f>
        <v>152.33599999999998</v>
      </c>
      <c r="AW288" s="30">
        <f>'6'!AV16</f>
        <v>0</v>
      </c>
      <c r="AX288" s="30">
        <f>'6'!AW16</f>
        <v>50</v>
      </c>
      <c r="AY288" s="30">
        <f>'6'!AX16</f>
        <v>200</v>
      </c>
      <c r="AZ288" s="30">
        <f>'6'!AY16</f>
        <v>0</v>
      </c>
      <c r="BA288" s="30">
        <f>'6'!AZ16</f>
        <v>36</v>
      </c>
      <c r="BB288" s="30">
        <f>'6'!BA16</f>
        <v>30</v>
      </c>
      <c r="BC288" s="30">
        <f>'6'!BB16</f>
        <v>316</v>
      </c>
      <c r="BD288" s="30">
        <f>'6'!BC16</f>
        <v>300.2</v>
      </c>
      <c r="BE288" s="30">
        <f>'6'!BD16</f>
        <v>14</v>
      </c>
      <c r="BF288" s="30">
        <f>'6'!BE16</f>
        <v>15</v>
      </c>
      <c r="BG288" s="30">
        <f>'6'!BF16</f>
        <v>8</v>
      </c>
      <c r="BH288" s="30">
        <f>'6'!BG16</f>
        <v>9</v>
      </c>
      <c r="BI288" s="30">
        <f>'6'!BH16</f>
        <v>1</v>
      </c>
      <c r="BJ288" s="30">
        <f>'6'!BI16</f>
        <v>47</v>
      </c>
      <c r="BK288" s="30">
        <f>'6'!BJ16</f>
        <v>253.2</v>
      </c>
      <c r="BL288" s="30">
        <f>'6'!BK16</f>
        <v>121.53599999999999</v>
      </c>
      <c r="BM288" s="30">
        <f>'6'!BL16</f>
        <v>131.66399999999999</v>
      </c>
    </row>
    <row r="289" spans="1:65">
      <c r="A289" s="78">
        <f>'6'!A17</f>
        <v>42892</v>
      </c>
      <c r="B289" s="82" t="str">
        <f t="shared" si="4"/>
        <v>03:30:00</v>
      </c>
      <c r="C289" s="30" t="str">
        <f>'6'!B17</f>
        <v>03H30</v>
      </c>
      <c r="D289" s="30">
        <f>'6'!C17</f>
        <v>640</v>
      </c>
      <c r="E289" s="30">
        <f>'6'!D17</f>
        <v>468</v>
      </c>
      <c r="F289" s="30">
        <f>'6'!E17</f>
        <v>587</v>
      </c>
      <c r="G289" s="30">
        <f>'6'!F17</f>
        <v>39</v>
      </c>
      <c r="H289" s="30">
        <f>'6'!G17</f>
        <v>0</v>
      </c>
      <c r="I289" s="30">
        <f>'6'!H17</f>
        <v>18</v>
      </c>
      <c r="J289" s="30">
        <f>'6'!I17</f>
        <v>1695</v>
      </c>
      <c r="K289" s="30">
        <f>'6'!J17</f>
        <v>57</v>
      </c>
      <c r="L289" s="30">
        <f>'6'!K17</f>
        <v>380</v>
      </c>
      <c r="M289" s="30">
        <f>'6'!L17</f>
        <v>330</v>
      </c>
      <c r="N289" s="30">
        <f>'6'!M17</f>
        <v>150</v>
      </c>
      <c r="O289" s="30">
        <f>'6'!N17</f>
        <v>0</v>
      </c>
      <c r="P289" s="30">
        <f>'6'!O17</f>
        <v>12</v>
      </c>
      <c r="Q289" s="30">
        <f>'6'!P17</f>
        <v>11</v>
      </c>
      <c r="R289" s="30">
        <f>'6'!Q17</f>
        <v>5</v>
      </c>
      <c r="S289" s="30">
        <f>'6'!R17</f>
        <v>0</v>
      </c>
      <c r="T289" s="30">
        <f>'6'!S17</f>
        <v>860</v>
      </c>
      <c r="U289" s="30">
        <f>'6'!T17</f>
        <v>28</v>
      </c>
      <c r="V289" s="30">
        <f>'6'!U17</f>
        <v>85</v>
      </c>
      <c r="W289" s="30">
        <f>'6'!V17</f>
        <v>4.7300000000000004</v>
      </c>
      <c r="X289" s="30">
        <f>'6'!W17</f>
        <v>3.5</v>
      </c>
      <c r="Y289" s="30">
        <f>'6'!X17</f>
        <v>6.5</v>
      </c>
      <c r="Z289" s="30">
        <f>'6'!Y17</f>
        <v>3.9</v>
      </c>
      <c r="AA289" s="30">
        <f>'6'!Z17</f>
        <v>5.6</v>
      </c>
      <c r="AB289" s="30">
        <f>'6'!AA17</f>
        <v>2.5</v>
      </c>
      <c r="AC289" s="30">
        <f>'6'!AB17</f>
        <v>0</v>
      </c>
      <c r="AD289" s="30">
        <f>'6'!AC17</f>
        <v>0</v>
      </c>
      <c r="AE289" s="30">
        <f>'6'!AD17</f>
        <v>0</v>
      </c>
      <c r="AF289" s="30">
        <f>'6'!AE17</f>
        <v>0.8</v>
      </c>
      <c r="AG289" s="30">
        <f>'6'!AF17</f>
        <v>0</v>
      </c>
      <c r="AH289" s="30">
        <f>'6'!AG17</f>
        <v>0</v>
      </c>
      <c r="AI289" s="30">
        <f>'6'!AH17</f>
        <v>0.8</v>
      </c>
      <c r="AJ289" s="30">
        <f>'6'!AI17</f>
        <v>30</v>
      </c>
      <c r="AK289" s="30">
        <f>'6'!AJ17</f>
        <v>30.8</v>
      </c>
      <c r="AL289" s="30">
        <f>'6'!AK17</f>
        <v>106.53</v>
      </c>
      <c r="AM289" s="30">
        <f>'6'!AL17</f>
        <v>112.53</v>
      </c>
      <c r="AN289" s="30">
        <f>'6'!AM17</f>
        <v>81.73</v>
      </c>
      <c r="AO289" s="30">
        <f>'6'!AN17</f>
        <v>0</v>
      </c>
      <c r="AP289" s="30">
        <f>'6'!AO17</f>
        <v>0</v>
      </c>
      <c r="AQ289" s="30">
        <f>'6'!AP17</f>
        <v>112.53</v>
      </c>
      <c r="AR289" s="30">
        <f>'6'!AQ17</f>
        <v>45.805999999999983</v>
      </c>
      <c r="AS289" s="30">
        <f>'6'!AR17</f>
        <v>0</v>
      </c>
      <c r="AT289" s="30">
        <f>'6'!AS17</f>
        <v>30.8</v>
      </c>
      <c r="AU289" s="30">
        <f>'6'!AT17</f>
        <v>121.53599999999999</v>
      </c>
      <c r="AV289" s="30">
        <f>'6'!AU17</f>
        <v>152.33599999999998</v>
      </c>
      <c r="AW289" s="30">
        <f>'6'!AV17</f>
        <v>0</v>
      </c>
      <c r="AX289" s="30">
        <f>'6'!AW17</f>
        <v>50</v>
      </c>
      <c r="AY289" s="30">
        <f>'6'!AX17</f>
        <v>200</v>
      </c>
      <c r="AZ289" s="30">
        <f>'6'!AY17</f>
        <v>0</v>
      </c>
      <c r="BA289" s="30">
        <f>'6'!AZ17</f>
        <v>36</v>
      </c>
      <c r="BB289" s="30">
        <f>'6'!BA17</f>
        <v>30</v>
      </c>
      <c r="BC289" s="30">
        <f>'6'!BB17</f>
        <v>316</v>
      </c>
      <c r="BD289" s="30">
        <f>'6'!BC17</f>
        <v>300.2</v>
      </c>
      <c r="BE289" s="30">
        <f>'6'!BD17</f>
        <v>14</v>
      </c>
      <c r="BF289" s="30">
        <f>'6'!BE17</f>
        <v>15</v>
      </c>
      <c r="BG289" s="30">
        <f>'6'!BF17</f>
        <v>8</v>
      </c>
      <c r="BH289" s="30">
        <f>'6'!BG17</f>
        <v>9</v>
      </c>
      <c r="BI289" s="30">
        <f>'6'!BH17</f>
        <v>1</v>
      </c>
      <c r="BJ289" s="30">
        <f>'6'!BI17</f>
        <v>47</v>
      </c>
      <c r="BK289" s="30">
        <f>'6'!BJ17</f>
        <v>253.2</v>
      </c>
      <c r="BL289" s="30">
        <f>'6'!BK17</f>
        <v>121.53599999999999</v>
      </c>
      <c r="BM289" s="30">
        <f>'6'!BL17</f>
        <v>131.66399999999999</v>
      </c>
    </row>
    <row r="290" spans="1:65">
      <c r="A290" s="78">
        <f>'6'!A18</f>
        <v>42892</v>
      </c>
      <c r="B290" s="82" t="str">
        <f t="shared" si="4"/>
        <v>04:00:00</v>
      </c>
      <c r="C290" s="30" t="str">
        <f>'6'!B18</f>
        <v>04H00</v>
      </c>
      <c r="D290" s="30">
        <f>'6'!C18</f>
        <v>641</v>
      </c>
      <c r="E290" s="30">
        <f>'6'!D18</f>
        <v>477</v>
      </c>
      <c r="F290" s="30">
        <f>'6'!E18</f>
        <v>577</v>
      </c>
      <c r="G290" s="30">
        <f>'6'!F18</f>
        <v>39</v>
      </c>
      <c r="H290" s="30">
        <f>'6'!G18</f>
        <v>0</v>
      </c>
      <c r="I290" s="30">
        <f>'6'!H18</f>
        <v>18</v>
      </c>
      <c r="J290" s="30">
        <f>'6'!I18</f>
        <v>1695</v>
      </c>
      <c r="K290" s="30">
        <f>'6'!J18</f>
        <v>57</v>
      </c>
      <c r="L290" s="30">
        <f>'6'!K18</f>
        <v>377</v>
      </c>
      <c r="M290" s="30">
        <f>'6'!L18</f>
        <v>334</v>
      </c>
      <c r="N290" s="30">
        <f>'6'!M18</f>
        <v>150</v>
      </c>
      <c r="O290" s="30">
        <f>'6'!N18</f>
        <v>0</v>
      </c>
      <c r="P290" s="30">
        <f>'6'!O18</f>
        <v>12</v>
      </c>
      <c r="Q290" s="30">
        <f>'6'!P18</f>
        <v>11</v>
      </c>
      <c r="R290" s="30">
        <f>'6'!Q18</f>
        <v>5</v>
      </c>
      <c r="S290" s="30">
        <f>'6'!R18</f>
        <v>0</v>
      </c>
      <c r="T290" s="30">
        <f>'6'!S18</f>
        <v>861</v>
      </c>
      <c r="U290" s="30">
        <f>'6'!T18</f>
        <v>28</v>
      </c>
      <c r="V290" s="30">
        <f>'6'!U18</f>
        <v>85</v>
      </c>
      <c r="W290" s="30">
        <f>'6'!V18</f>
        <v>4.7300000000000004</v>
      </c>
      <c r="X290" s="30">
        <f>'6'!W18</f>
        <v>3.5</v>
      </c>
      <c r="Y290" s="30">
        <f>'6'!X18</f>
        <v>4.5</v>
      </c>
      <c r="Z290" s="30">
        <f>'6'!Y18</f>
        <v>4.0999999999999996</v>
      </c>
      <c r="AA290" s="30">
        <f>'6'!Z18</f>
        <v>5.6</v>
      </c>
      <c r="AB290" s="30">
        <f>'6'!AA18</f>
        <v>2.6</v>
      </c>
      <c r="AC290" s="30">
        <f>'6'!AB18</f>
        <v>0</v>
      </c>
      <c r="AD290" s="30">
        <f>'6'!AC18</f>
        <v>0</v>
      </c>
      <c r="AE290" s="30">
        <f>'6'!AD18</f>
        <v>0</v>
      </c>
      <c r="AF290" s="30">
        <f>'6'!AE18</f>
        <v>0.8</v>
      </c>
      <c r="AG290" s="30">
        <f>'6'!AF18</f>
        <v>0</v>
      </c>
      <c r="AH290" s="30">
        <f>'6'!AG18</f>
        <v>0</v>
      </c>
      <c r="AI290" s="30">
        <f>'6'!AH18</f>
        <v>0.8</v>
      </c>
      <c r="AJ290" s="30">
        <f>'6'!AI18</f>
        <v>30</v>
      </c>
      <c r="AK290" s="30">
        <f>'6'!AJ18</f>
        <v>30.8</v>
      </c>
      <c r="AL290" s="30">
        <f>'6'!AK18</f>
        <v>104.72999999999999</v>
      </c>
      <c r="AM290" s="30">
        <f>'6'!AL18</f>
        <v>110.82999999999998</v>
      </c>
      <c r="AN290" s="30">
        <f>'6'!AM18</f>
        <v>80.029999999999987</v>
      </c>
      <c r="AO290" s="30">
        <f>'6'!AN18</f>
        <v>0</v>
      </c>
      <c r="AP290" s="30">
        <f>'6'!AO18</f>
        <v>0</v>
      </c>
      <c r="AQ290" s="30">
        <f>'6'!AP18</f>
        <v>110.82999999999998</v>
      </c>
      <c r="AR290" s="30">
        <f>'6'!AQ18</f>
        <v>47.605999999999995</v>
      </c>
      <c r="AS290" s="30">
        <f>'6'!AR18</f>
        <v>0</v>
      </c>
      <c r="AT290" s="30">
        <f>'6'!AS18</f>
        <v>30.8</v>
      </c>
      <c r="AU290" s="30">
        <f>'6'!AT18</f>
        <v>121.53599999999999</v>
      </c>
      <c r="AV290" s="30">
        <f>'6'!AU18</f>
        <v>152.33599999999998</v>
      </c>
      <c r="AW290" s="30">
        <f>'6'!AV18</f>
        <v>0</v>
      </c>
      <c r="AX290" s="30">
        <f>'6'!AW18</f>
        <v>50</v>
      </c>
      <c r="AY290" s="30">
        <f>'6'!AX18</f>
        <v>200</v>
      </c>
      <c r="AZ290" s="30">
        <f>'6'!AY18</f>
        <v>0</v>
      </c>
      <c r="BA290" s="30">
        <f>'6'!AZ18</f>
        <v>36</v>
      </c>
      <c r="BB290" s="30">
        <f>'6'!BA18</f>
        <v>30</v>
      </c>
      <c r="BC290" s="30">
        <f>'6'!BB18</f>
        <v>316</v>
      </c>
      <c r="BD290" s="30">
        <f>'6'!BC18</f>
        <v>300.2</v>
      </c>
      <c r="BE290" s="30">
        <f>'6'!BD18</f>
        <v>14</v>
      </c>
      <c r="BF290" s="30">
        <f>'6'!BE18</f>
        <v>15</v>
      </c>
      <c r="BG290" s="30">
        <f>'6'!BF18</f>
        <v>8</v>
      </c>
      <c r="BH290" s="30">
        <f>'6'!BG18</f>
        <v>9</v>
      </c>
      <c r="BI290" s="30">
        <f>'6'!BH18</f>
        <v>1</v>
      </c>
      <c r="BJ290" s="30">
        <f>'6'!BI18</f>
        <v>47</v>
      </c>
      <c r="BK290" s="30">
        <f>'6'!BJ18</f>
        <v>253.2</v>
      </c>
      <c r="BL290" s="30">
        <f>'6'!BK18</f>
        <v>121.53599999999999</v>
      </c>
      <c r="BM290" s="30">
        <f>'6'!BL18</f>
        <v>131.66399999999999</v>
      </c>
    </row>
    <row r="291" spans="1:65">
      <c r="A291" s="78">
        <f>'6'!A19</f>
        <v>42892</v>
      </c>
      <c r="B291" s="82" t="str">
        <f t="shared" si="4"/>
        <v>04:30:00</v>
      </c>
      <c r="C291" s="30" t="str">
        <f>'6'!B19</f>
        <v>04H30</v>
      </c>
      <c r="D291" s="30">
        <f>'6'!C19</f>
        <v>641</v>
      </c>
      <c r="E291" s="30">
        <f>'6'!D19</f>
        <v>486</v>
      </c>
      <c r="F291" s="30">
        <f>'6'!E19</f>
        <v>568</v>
      </c>
      <c r="G291" s="30">
        <f>'6'!F19</f>
        <v>40</v>
      </c>
      <c r="H291" s="30">
        <f>'6'!G19</f>
        <v>0</v>
      </c>
      <c r="I291" s="30">
        <f>'6'!H19</f>
        <v>19</v>
      </c>
      <c r="J291" s="30">
        <f>'6'!I19</f>
        <v>1695</v>
      </c>
      <c r="K291" s="30">
        <f>'6'!J19</f>
        <v>59</v>
      </c>
      <c r="L291" s="30">
        <f>'6'!K19</f>
        <v>385</v>
      </c>
      <c r="M291" s="30">
        <f>'6'!L19</f>
        <v>326</v>
      </c>
      <c r="N291" s="30">
        <f>'6'!M19</f>
        <v>150</v>
      </c>
      <c r="O291" s="30">
        <f>'6'!N19</f>
        <v>0</v>
      </c>
      <c r="P291" s="30">
        <f>'6'!O19</f>
        <v>13</v>
      </c>
      <c r="Q291" s="30">
        <f>'6'!P19</f>
        <v>11</v>
      </c>
      <c r="R291" s="30">
        <f>'6'!Q19</f>
        <v>5</v>
      </c>
      <c r="S291" s="30">
        <f>'6'!R19</f>
        <v>0</v>
      </c>
      <c r="T291" s="30">
        <f>'6'!S19</f>
        <v>861</v>
      </c>
      <c r="U291" s="30">
        <f>'6'!T19</f>
        <v>29</v>
      </c>
      <c r="V291" s="30">
        <f>'6'!U19</f>
        <v>88</v>
      </c>
      <c r="W291" s="30">
        <f>'6'!V19</f>
        <v>4.7300000000000004</v>
      </c>
      <c r="X291" s="30">
        <f>'6'!W19</f>
        <v>3.5</v>
      </c>
      <c r="Y291" s="30">
        <f>'6'!X19</f>
        <v>6</v>
      </c>
      <c r="Z291" s="30">
        <f>'6'!Y19</f>
        <v>4.0999999999999996</v>
      </c>
      <c r="AA291" s="30">
        <f>'6'!Z19</f>
        <v>5.6</v>
      </c>
      <c r="AB291" s="30">
        <f>'6'!AA19</f>
        <v>2.6</v>
      </c>
      <c r="AC291" s="30">
        <f>'6'!AB19</f>
        <v>0</v>
      </c>
      <c r="AD291" s="30">
        <f>'6'!AC19</f>
        <v>0</v>
      </c>
      <c r="AE291" s="30">
        <f>'6'!AD19</f>
        <v>0</v>
      </c>
      <c r="AF291" s="30">
        <f>'6'!AE19</f>
        <v>0.8</v>
      </c>
      <c r="AG291" s="30">
        <f>'6'!AF19</f>
        <v>0</v>
      </c>
      <c r="AH291" s="30">
        <f>'6'!AG19</f>
        <v>0</v>
      </c>
      <c r="AI291" s="30">
        <f>'6'!AH19</f>
        <v>0.8</v>
      </c>
      <c r="AJ291" s="30">
        <f>'6'!AI19</f>
        <v>30</v>
      </c>
      <c r="AK291" s="30">
        <f>'6'!AJ19</f>
        <v>30.8</v>
      </c>
      <c r="AL291" s="30">
        <f>'6'!AK19</f>
        <v>109.22999999999999</v>
      </c>
      <c r="AM291" s="30">
        <f>'6'!AL19</f>
        <v>115.32999999999998</v>
      </c>
      <c r="AN291" s="30">
        <f>'6'!AM19</f>
        <v>84.529999999999987</v>
      </c>
      <c r="AO291" s="30">
        <f>'6'!AN19</f>
        <v>0</v>
      </c>
      <c r="AP291" s="30">
        <f>'6'!AO19</f>
        <v>0</v>
      </c>
      <c r="AQ291" s="30">
        <f>'6'!AP19</f>
        <v>115.32999999999998</v>
      </c>
      <c r="AR291" s="30">
        <f>'6'!AQ19</f>
        <v>43.105999999999995</v>
      </c>
      <c r="AS291" s="30">
        <f>'6'!AR19</f>
        <v>0</v>
      </c>
      <c r="AT291" s="30">
        <f>'6'!AS19</f>
        <v>30.8</v>
      </c>
      <c r="AU291" s="30">
        <f>'6'!AT19</f>
        <v>121.53599999999999</v>
      </c>
      <c r="AV291" s="30">
        <f>'6'!AU19</f>
        <v>152.33599999999998</v>
      </c>
      <c r="AW291" s="30">
        <f>'6'!AV19</f>
        <v>0</v>
      </c>
      <c r="AX291" s="30">
        <f>'6'!AW19</f>
        <v>50</v>
      </c>
      <c r="AY291" s="30">
        <f>'6'!AX19</f>
        <v>200</v>
      </c>
      <c r="AZ291" s="30">
        <f>'6'!AY19</f>
        <v>0</v>
      </c>
      <c r="BA291" s="30">
        <f>'6'!AZ19</f>
        <v>36</v>
      </c>
      <c r="BB291" s="30">
        <f>'6'!BA19</f>
        <v>30</v>
      </c>
      <c r="BC291" s="30">
        <f>'6'!BB19</f>
        <v>316</v>
      </c>
      <c r="BD291" s="30">
        <f>'6'!BC19</f>
        <v>300.2</v>
      </c>
      <c r="BE291" s="30">
        <f>'6'!BD19</f>
        <v>14</v>
      </c>
      <c r="BF291" s="30">
        <f>'6'!BE19</f>
        <v>15</v>
      </c>
      <c r="BG291" s="30">
        <f>'6'!BF19</f>
        <v>8</v>
      </c>
      <c r="BH291" s="30">
        <f>'6'!BG19</f>
        <v>9</v>
      </c>
      <c r="BI291" s="30">
        <f>'6'!BH19</f>
        <v>1</v>
      </c>
      <c r="BJ291" s="30">
        <f>'6'!BI19</f>
        <v>47</v>
      </c>
      <c r="BK291" s="30">
        <f>'6'!BJ19</f>
        <v>253.2</v>
      </c>
      <c r="BL291" s="30">
        <f>'6'!BK19</f>
        <v>121.53599999999999</v>
      </c>
      <c r="BM291" s="30">
        <f>'6'!BL19</f>
        <v>131.66399999999999</v>
      </c>
    </row>
    <row r="292" spans="1:65">
      <c r="A292" s="78">
        <f>'6'!A20</f>
        <v>42892</v>
      </c>
      <c r="B292" s="82" t="str">
        <f t="shared" si="4"/>
        <v>05:00:00</v>
      </c>
      <c r="C292" s="30" t="str">
        <f>'6'!B20</f>
        <v>05H00</v>
      </c>
      <c r="D292" s="30">
        <f>'6'!C20</f>
        <v>663</v>
      </c>
      <c r="E292" s="30">
        <f>'6'!D20</f>
        <v>495</v>
      </c>
      <c r="F292" s="30">
        <f>'6'!E20</f>
        <v>604</v>
      </c>
      <c r="G292" s="30">
        <f>'6'!F20</f>
        <v>40</v>
      </c>
      <c r="H292" s="30">
        <f>'6'!G20</f>
        <v>0</v>
      </c>
      <c r="I292" s="30">
        <f>'6'!H20</f>
        <v>20</v>
      </c>
      <c r="J292" s="30">
        <f>'6'!I20</f>
        <v>1762</v>
      </c>
      <c r="K292" s="30">
        <f>'6'!J20</f>
        <v>60</v>
      </c>
      <c r="L292" s="30">
        <f>'6'!K20</f>
        <v>387</v>
      </c>
      <c r="M292" s="30">
        <f>'6'!L20</f>
        <v>329</v>
      </c>
      <c r="N292" s="30">
        <f>'6'!M20</f>
        <v>150</v>
      </c>
      <c r="O292" s="30">
        <f>'6'!N20</f>
        <v>0</v>
      </c>
      <c r="P292" s="30">
        <f>'6'!O20</f>
        <v>13</v>
      </c>
      <c r="Q292" s="30">
        <f>'6'!P20</f>
        <v>11</v>
      </c>
      <c r="R292" s="30">
        <f>'6'!Q20</f>
        <v>5</v>
      </c>
      <c r="S292" s="30">
        <f>'6'!R20</f>
        <v>0</v>
      </c>
      <c r="T292" s="30">
        <f>'6'!S20</f>
        <v>866</v>
      </c>
      <c r="U292" s="30">
        <f>'6'!T20</f>
        <v>29</v>
      </c>
      <c r="V292" s="30">
        <f>'6'!U20</f>
        <v>89</v>
      </c>
      <c r="W292" s="30">
        <f>'6'!V20</f>
        <v>4.7300000000000004</v>
      </c>
      <c r="X292" s="30">
        <f>'6'!W20</f>
        <v>3.5</v>
      </c>
      <c r="Y292" s="30">
        <f>'6'!X20</f>
        <v>6.5</v>
      </c>
      <c r="Z292" s="30">
        <f>'6'!Y20</f>
        <v>4</v>
      </c>
      <c r="AA292" s="30">
        <f>'6'!Z20</f>
        <v>5.6</v>
      </c>
      <c r="AB292" s="30">
        <f>'6'!AA20</f>
        <v>2.4</v>
      </c>
      <c r="AC292" s="30">
        <f>'6'!AB20</f>
        <v>0</v>
      </c>
      <c r="AD292" s="30">
        <f>'6'!AC20</f>
        <v>0</v>
      </c>
      <c r="AE292" s="30">
        <f>'6'!AD20</f>
        <v>0</v>
      </c>
      <c r="AF292" s="30">
        <f>'6'!AE20</f>
        <v>0.75</v>
      </c>
      <c r="AG292" s="30">
        <f>'6'!AF20</f>
        <v>0</v>
      </c>
      <c r="AH292" s="30">
        <f>'6'!AG20</f>
        <v>0</v>
      </c>
      <c r="AI292" s="30">
        <f>'6'!AH20</f>
        <v>0.75</v>
      </c>
      <c r="AJ292" s="30">
        <f>'6'!AI20</f>
        <v>30</v>
      </c>
      <c r="AK292" s="30">
        <f>'6'!AJ20</f>
        <v>30.75</v>
      </c>
      <c r="AL292" s="30">
        <f>'6'!AK20</f>
        <v>110.58</v>
      </c>
      <c r="AM292" s="30">
        <f>'6'!AL20</f>
        <v>116.48</v>
      </c>
      <c r="AN292" s="30">
        <f>'6'!AM20</f>
        <v>85.73</v>
      </c>
      <c r="AO292" s="30">
        <f>'6'!AN20</f>
        <v>0</v>
      </c>
      <c r="AP292" s="30">
        <f>'6'!AO20</f>
        <v>0</v>
      </c>
      <c r="AQ292" s="30">
        <f>'6'!AP20</f>
        <v>116.48</v>
      </c>
      <c r="AR292" s="30">
        <f>'6'!AQ20</f>
        <v>41.706000000000003</v>
      </c>
      <c r="AS292" s="30">
        <f>'6'!AR20</f>
        <v>0</v>
      </c>
      <c r="AT292" s="30">
        <f>'6'!AS20</f>
        <v>30.75</v>
      </c>
      <c r="AU292" s="30">
        <f>'6'!AT20</f>
        <v>121.53599999999999</v>
      </c>
      <c r="AV292" s="30">
        <f>'6'!AU20</f>
        <v>152.286</v>
      </c>
      <c r="AW292" s="30">
        <f>'6'!AV20</f>
        <v>0</v>
      </c>
      <c r="AX292" s="30">
        <f>'6'!AW20</f>
        <v>50</v>
      </c>
      <c r="AY292" s="30">
        <f>'6'!AX20</f>
        <v>200</v>
      </c>
      <c r="AZ292" s="30">
        <f>'6'!AY20</f>
        <v>0</v>
      </c>
      <c r="BA292" s="30">
        <f>'6'!AZ20</f>
        <v>36</v>
      </c>
      <c r="BB292" s="30">
        <f>'6'!BA20</f>
        <v>30</v>
      </c>
      <c r="BC292" s="30">
        <f>'6'!BB20</f>
        <v>316</v>
      </c>
      <c r="BD292" s="30">
        <f>'6'!BC20</f>
        <v>300.2</v>
      </c>
      <c r="BE292" s="30">
        <f>'6'!BD20</f>
        <v>14</v>
      </c>
      <c r="BF292" s="30">
        <f>'6'!BE20</f>
        <v>15</v>
      </c>
      <c r="BG292" s="30">
        <f>'6'!BF20</f>
        <v>8</v>
      </c>
      <c r="BH292" s="30">
        <f>'6'!BG20</f>
        <v>9</v>
      </c>
      <c r="BI292" s="30">
        <f>'6'!BH20</f>
        <v>1</v>
      </c>
      <c r="BJ292" s="30">
        <f>'6'!BI20</f>
        <v>47</v>
      </c>
      <c r="BK292" s="30">
        <f>'6'!BJ20</f>
        <v>253.2</v>
      </c>
      <c r="BL292" s="30">
        <f>'6'!BK20</f>
        <v>121.53599999999999</v>
      </c>
      <c r="BM292" s="30">
        <f>'6'!BL20</f>
        <v>131.66399999999999</v>
      </c>
    </row>
    <row r="293" spans="1:65">
      <c r="A293" s="78">
        <f>'6'!A21</f>
        <v>42892</v>
      </c>
      <c r="B293" s="82" t="str">
        <f t="shared" si="4"/>
        <v>05:30:00</v>
      </c>
      <c r="C293" s="30" t="str">
        <f>'6'!B21</f>
        <v>05H30</v>
      </c>
      <c r="D293" s="30">
        <f>'6'!C21</f>
        <v>644</v>
      </c>
      <c r="E293" s="30">
        <f>'6'!D21</f>
        <v>477</v>
      </c>
      <c r="F293" s="30">
        <f>'6'!E21</f>
        <v>563</v>
      </c>
      <c r="G293" s="30">
        <f>'6'!F21</f>
        <v>40</v>
      </c>
      <c r="H293" s="30">
        <f>'6'!G21</f>
        <v>0</v>
      </c>
      <c r="I293" s="30">
        <f>'6'!H21</f>
        <v>18</v>
      </c>
      <c r="J293" s="30">
        <f>'6'!I21</f>
        <v>1684</v>
      </c>
      <c r="K293" s="30">
        <f>'6'!J21</f>
        <v>58</v>
      </c>
      <c r="L293" s="30">
        <f>'6'!K21</f>
        <v>389</v>
      </c>
      <c r="M293" s="30">
        <f>'6'!L21</f>
        <v>338</v>
      </c>
      <c r="N293" s="30">
        <f>'6'!M21</f>
        <v>150</v>
      </c>
      <c r="O293" s="30">
        <f>'6'!N21</f>
        <v>0</v>
      </c>
      <c r="P293" s="30">
        <f>'6'!O21</f>
        <v>13</v>
      </c>
      <c r="Q293" s="30">
        <f>'6'!P21</f>
        <v>11</v>
      </c>
      <c r="R293" s="30">
        <f>'6'!Q21</f>
        <v>5</v>
      </c>
      <c r="S293" s="30">
        <f>'6'!R21</f>
        <v>0</v>
      </c>
      <c r="T293" s="30">
        <f>'6'!S21</f>
        <v>877</v>
      </c>
      <c r="U293" s="30">
        <f>'6'!T21</f>
        <v>29</v>
      </c>
      <c r="V293" s="30">
        <f>'6'!U21</f>
        <v>87</v>
      </c>
      <c r="W293" s="30">
        <f>'6'!V21</f>
        <v>4.7300000000000004</v>
      </c>
      <c r="X293" s="30">
        <f>'6'!W21</f>
        <v>3.5</v>
      </c>
      <c r="Y293" s="30">
        <f>'6'!X21</f>
        <v>6</v>
      </c>
      <c r="Z293" s="30">
        <f>'6'!Y21</f>
        <v>4</v>
      </c>
      <c r="AA293" s="30">
        <f>'6'!Z21</f>
        <v>5.6</v>
      </c>
      <c r="AB293" s="30">
        <f>'6'!AA21</f>
        <v>2.4</v>
      </c>
      <c r="AC293" s="30">
        <f>'6'!AB21</f>
        <v>0</v>
      </c>
      <c r="AD293" s="30">
        <f>'6'!AC21</f>
        <v>0</v>
      </c>
      <c r="AE293" s="30">
        <f>'6'!AD21</f>
        <v>0</v>
      </c>
      <c r="AF293" s="30">
        <f>'6'!AE21</f>
        <v>0.75</v>
      </c>
      <c r="AG293" s="30">
        <f>'6'!AF21</f>
        <v>0</v>
      </c>
      <c r="AH293" s="30">
        <f>'6'!AG21</f>
        <v>0</v>
      </c>
      <c r="AI293" s="30">
        <f>'6'!AH21</f>
        <v>0.75</v>
      </c>
      <c r="AJ293" s="30">
        <f>'6'!AI21</f>
        <v>30</v>
      </c>
      <c r="AK293" s="30">
        <f>'6'!AJ21</f>
        <v>30.75</v>
      </c>
      <c r="AL293" s="30">
        <f>'6'!AK21</f>
        <v>108.08</v>
      </c>
      <c r="AM293" s="30">
        <f>'6'!AL21</f>
        <v>113.98</v>
      </c>
      <c r="AN293" s="30">
        <f>'6'!AM21</f>
        <v>83.23</v>
      </c>
      <c r="AO293" s="30">
        <f>'6'!AN21</f>
        <v>0</v>
      </c>
      <c r="AP293" s="30">
        <f>'6'!AO21</f>
        <v>0</v>
      </c>
      <c r="AQ293" s="30">
        <f>'6'!AP21</f>
        <v>113.98</v>
      </c>
      <c r="AR293" s="30">
        <f>'6'!AQ21</f>
        <v>45.117999999999981</v>
      </c>
      <c r="AS293" s="30">
        <f>'6'!AR21</f>
        <v>0</v>
      </c>
      <c r="AT293" s="30">
        <f>'6'!AS21</f>
        <v>30.75</v>
      </c>
      <c r="AU293" s="30">
        <f>'6'!AT21</f>
        <v>122.44799999999998</v>
      </c>
      <c r="AV293" s="30">
        <f>'6'!AU21</f>
        <v>153.19799999999998</v>
      </c>
      <c r="AW293" s="30">
        <f>'6'!AV21</f>
        <v>0</v>
      </c>
      <c r="AX293" s="30">
        <f>'6'!AW21</f>
        <v>80</v>
      </c>
      <c r="AY293" s="30">
        <f>'6'!AX21</f>
        <v>200</v>
      </c>
      <c r="AZ293" s="30">
        <f>'6'!AY21</f>
        <v>0</v>
      </c>
      <c r="BA293" s="30">
        <f>'6'!AZ21</f>
        <v>34</v>
      </c>
      <c r="BB293" s="30">
        <f>'6'!BA21</f>
        <v>4</v>
      </c>
      <c r="BC293" s="30">
        <f>'6'!BB21</f>
        <v>318</v>
      </c>
      <c r="BD293" s="30">
        <f>'6'!BC21</f>
        <v>302.09999999999997</v>
      </c>
      <c r="BE293" s="30">
        <f>'6'!BD21</f>
        <v>14</v>
      </c>
      <c r="BF293" s="30">
        <f>'6'!BE21</f>
        <v>15</v>
      </c>
      <c r="BG293" s="30">
        <f>'6'!BF21</f>
        <v>8</v>
      </c>
      <c r="BH293" s="30">
        <f>'6'!BG21</f>
        <v>9</v>
      </c>
      <c r="BI293" s="30">
        <f>'6'!BH21</f>
        <v>1</v>
      </c>
      <c r="BJ293" s="30">
        <f>'6'!BI21</f>
        <v>47</v>
      </c>
      <c r="BK293" s="30">
        <f>'6'!BJ21</f>
        <v>255.09999999999997</v>
      </c>
      <c r="BL293" s="30">
        <f>'6'!BK21</f>
        <v>122.44799999999998</v>
      </c>
      <c r="BM293" s="30">
        <f>'6'!BL21</f>
        <v>132.65199999999999</v>
      </c>
    </row>
    <row r="294" spans="1:65">
      <c r="A294" s="78">
        <f>'6'!A22</f>
        <v>42892</v>
      </c>
      <c r="B294" s="82" t="str">
        <f t="shared" si="4"/>
        <v>06:00:00</v>
      </c>
      <c r="C294" s="30" t="str">
        <f>'6'!B22</f>
        <v>06H00</v>
      </c>
      <c r="D294" s="30">
        <f>'6'!C22</f>
        <v>644</v>
      </c>
      <c r="E294" s="30">
        <f>'6'!D22</f>
        <v>456</v>
      </c>
      <c r="F294" s="30">
        <f>'6'!E22</f>
        <v>576</v>
      </c>
      <c r="G294" s="30">
        <f>'6'!F22</f>
        <v>40</v>
      </c>
      <c r="H294" s="30">
        <f>'6'!G22</f>
        <v>0</v>
      </c>
      <c r="I294" s="30">
        <f>'6'!H22</f>
        <v>18</v>
      </c>
      <c r="J294" s="30">
        <f>'6'!I22</f>
        <v>1676</v>
      </c>
      <c r="K294" s="30">
        <f>'6'!J22</f>
        <v>58</v>
      </c>
      <c r="L294" s="30">
        <f>'6'!K22</f>
        <v>371</v>
      </c>
      <c r="M294" s="30">
        <f>'6'!L22</f>
        <v>330</v>
      </c>
      <c r="N294" s="30">
        <f>'6'!M22</f>
        <v>150</v>
      </c>
      <c r="O294" s="30">
        <f>'6'!N22</f>
        <v>0</v>
      </c>
      <c r="P294" s="30">
        <f>'6'!O22</f>
        <v>12</v>
      </c>
      <c r="Q294" s="30">
        <f>'6'!P22</f>
        <v>11</v>
      </c>
      <c r="R294" s="30">
        <f>'6'!Q22</f>
        <v>5</v>
      </c>
      <c r="S294" s="30">
        <f>'6'!R22</f>
        <v>0</v>
      </c>
      <c r="T294" s="30">
        <f>'6'!S22</f>
        <v>851</v>
      </c>
      <c r="U294" s="30">
        <f>'6'!T22</f>
        <v>28</v>
      </c>
      <c r="V294" s="30">
        <f>'6'!U22</f>
        <v>86</v>
      </c>
      <c r="W294" s="30">
        <f>'6'!V22</f>
        <v>4.13</v>
      </c>
      <c r="X294" s="30">
        <f>'6'!W22</f>
        <v>3.5</v>
      </c>
      <c r="Y294" s="30">
        <f>'6'!X22</f>
        <v>5.5</v>
      </c>
      <c r="Z294" s="30">
        <f>'6'!Y22</f>
        <v>3.1</v>
      </c>
      <c r="AA294" s="30">
        <f>'6'!Z22</f>
        <v>4.9000000000000004</v>
      </c>
      <c r="AB294" s="30">
        <f>'6'!AA22</f>
        <v>2</v>
      </c>
      <c r="AC294" s="30">
        <f>'6'!AB22</f>
        <v>0</v>
      </c>
      <c r="AD294" s="30">
        <f>'6'!AC22</f>
        <v>0</v>
      </c>
      <c r="AE294" s="30">
        <f>'6'!AD22</f>
        <v>0</v>
      </c>
      <c r="AF294" s="30">
        <f>'6'!AE22</f>
        <v>0.75</v>
      </c>
      <c r="AG294" s="30">
        <f>'6'!AF22</f>
        <v>0</v>
      </c>
      <c r="AH294" s="30">
        <f>'6'!AG22</f>
        <v>0</v>
      </c>
      <c r="AI294" s="30">
        <f>'6'!AH22</f>
        <v>0.75</v>
      </c>
      <c r="AJ294" s="30">
        <f>'6'!AI22</f>
        <v>30</v>
      </c>
      <c r="AK294" s="30">
        <f>'6'!AJ22</f>
        <v>30.75</v>
      </c>
      <c r="AL294" s="30">
        <f>'6'!AK22</f>
        <v>104.38</v>
      </c>
      <c r="AM294" s="30">
        <f>'6'!AL22</f>
        <v>109.88</v>
      </c>
      <c r="AN294" s="30">
        <f>'6'!AM22</f>
        <v>79.13</v>
      </c>
      <c r="AO294" s="30">
        <f>'6'!AN22</f>
        <v>0</v>
      </c>
      <c r="AP294" s="30">
        <f>'6'!AO22</f>
        <v>0</v>
      </c>
      <c r="AQ294" s="30">
        <f>'6'!AP22</f>
        <v>109.88</v>
      </c>
      <c r="AR294" s="30">
        <f>'6'!AQ22</f>
        <v>40.610000000000014</v>
      </c>
      <c r="AS294" s="30">
        <f>'6'!AR22</f>
        <v>0</v>
      </c>
      <c r="AT294" s="30">
        <f>'6'!AS22</f>
        <v>30.75</v>
      </c>
      <c r="AU294" s="30">
        <f>'6'!AT22</f>
        <v>114.24</v>
      </c>
      <c r="AV294" s="30">
        <f>'6'!AU22</f>
        <v>144.99</v>
      </c>
      <c r="AW294" s="30">
        <f>'6'!AV22</f>
        <v>0</v>
      </c>
      <c r="AX294" s="30">
        <f>'6'!AW22</f>
        <v>70</v>
      </c>
      <c r="AY294" s="30">
        <f>'6'!AX22</f>
        <v>200</v>
      </c>
      <c r="AZ294" s="30">
        <f>'6'!AY22</f>
        <v>0</v>
      </c>
      <c r="BA294" s="30">
        <f>'6'!AZ22</f>
        <v>30</v>
      </c>
      <c r="BB294" s="30">
        <f>'6'!BA22</f>
        <v>0</v>
      </c>
      <c r="BC294" s="30">
        <f>'6'!BB22</f>
        <v>300</v>
      </c>
      <c r="BD294" s="30">
        <f>'6'!BC22</f>
        <v>285</v>
      </c>
      <c r="BE294" s="30">
        <f>'6'!BD22</f>
        <v>14</v>
      </c>
      <c r="BF294" s="30">
        <f>'6'!BE22</f>
        <v>15</v>
      </c>
      <c r="BG294" s="30">
        <f>'6'!BF22</f>
        <v>8</v>
      </c>
      <c r="BH294" s="30">
        <f>'6'!BG22</f>
        <v>9</v>
      </c>
      <c r="BI294" s="30">
        <f>'6'!BH22</f>
        <v>1</v>
      </c>
      <c r="BJ294" s="30">
        <f>'6'!BI22</f>
        <v>47</v>
      </c>
      <c r="BK294" s="30">
        <f>'6'!BJ22</f>
        <v>238</v>
      </c>
      <c r="BL294" s="30">
        <f>'6'!BK22</f>
        <v>114.24</v>
      </c>
      <c r="BM294" s="30">
        <f>'6'!BL22</f>
        <v>123.76</v>
      </c>
    </row>
    <row r="295" spans="1:65">
      <c r="A295" s="78">
        <f>'6'!A23</f>
        <v>42892</v>
      </c>
      <c r="B295" s="82" t="str">
        <f t="shared" si="4"/>
        <v>06:30:00</v>
      </c>
      <c r="C295" s="30" t="str">
        <f>'6'!B23</f>
        <v>06H30</v>
      </c>
      <c r="D295" s="30">
        <f>'6'!C23</f>
        <v>640</v>
      </c>
      <c r="E295" s="30">
        <f>'6'!D23</f>
        <v>470</v>
      </c>
      <c r="F295" s="30">
        <f>'6'!E23</f>
        <v>552</v>
      </c>
      <c r="G295" s="30">
        <f>'6'!F23</f>
        <v>39</v>
      </c>
      <c r="H295" s="30">
        <f>'6'!G23</f>
        <v>0</v>
      </c>
      <c r="I295" s="30">
        <f>'6'!H23</f>
        <v>19</v>
      </c>
      <c r="J295" s="30">
        <f>'6'!I23</f>
        <v>1662</v>
      </c>
      <c r="K295" s="30">
        <f>'6'!J23</f>
        <v>58</v>
      </c>
      <c r="L295" s="30">
        <f>'6'!K23</f>
        <v>368</v>
      </c>
      <c r="M295" s="30">
        <f>'6'!L23</f>
        <v>345</v>
      </c>
      <c r="N295" s="30">
        <f>'6'!M23</f>
        <v>150</v>
      </c>
      <c r="O295" s="30">
        <f>'6'!N23</f>
        <v>0</v>
      </c>
      <c r="P295" s="30">
        <f>'6'!O23</f>
        <v>12</v>
      </c>
      <c r="Q295" s="30">
        <f>'6'!P23</f>
        <v>11</v>
      </c>
      <c r="R295" s="30">
        <f>'6'!Q23</f>
        <v>5</v>
      </c>
      <c r="S295" s="30">
        <f>'6'!R23</f>
        <v>0</v>
      </c>
      <c r="T295" s="30">
        <f>'6'!S23</f>
        <v>863</v>
      </c>
      <c r="U295" s="30">
        <f>'6'!T23</f>
        <v>28</v>
      </c>
      <c r="V295" s="30">
        <f>'6'!U23</f>
        <v>86</v>
      </c>
      <c r="W295" s="30">
        <f>'6'!V23</f>
        <v>4.13</v>
      </c>
      <c r="X295" s="30">
        <f>'6'!W23</f>
        <v>3.5</v>
      </c>
      <c r="Y295" s="30">
        <f>'6'!X23</f>
        <v>5</v>
      </c>
      <c r="Z295" s="30">
        <f>'6'!Y23</f>
        <v>3.1</v>
      </c>
      <c r="AA295" s="30">
        <f>'6'!Z23</f>
        <v>4.9000000000000004</v>
      </c>
      <c r="AB295" s="30">
        <f>'6'!AA23</f>
        <v>2</v>
      </c>
      <c r="AC295" s="30">
        <f>'6'!AB23</f>
        <v>0</v>
      </c>
      <c r="AD295" s="30">
        <f>'6'!AC23</f>
        <v>0</v>
      </c>
      <c r="AE295" s="30">
        <f>'6'!AD23</f>
        <v>0</v>
      </c>
      <c r="AF295" s="30">
        <f>'6'!AE23</f>
        <v>0.75</v>
      </c>
      <c r="AG295" s="30">
        <f>'6'!AF23</f>
        <v>0</v>
      </c>
      <c r="AH295" s="30">
        <f>'6'!AG23</f>
        <v>0</v>
      </c>
      <c r="AI295" s="30">
        <f>'6'!AH23</f>
        <v>0.75</v>
      </c>
      <c r="AJ295" s="30">
        <f>'6'!AI23</f>
        <v>30</v>
      </c>
      <c r="AK295" s="30">
        <f>'6'!AJ23</f>
        <v>30.75</v>
      </c>
      <c r="AL295" s="30">
        <f>'6'!AK23</f>
        <v>103.88</v>
      </c>
      <c r="AM295" s="30">
        <f>'6'!AL23</f>
        <v>109.38</v>
      </c>
      <c r="AN295" s="30">
        <f>'6'!AM23</f>
        <v>78.63</v>
      </c>
      <c r="AO295" s="30">
        <f>'6'!AN23</f>
        <v>0</v>
      </c>
      <c r="AP295" s="30">
        <f>'6'!AO23</f>
        <v>0</v>
      </c>
      <c r="AQ295" s="30">
        <f>'6'!AP23</f>
        <v>109.38</v>
      </c>
      <c r="AR295" s="30">
        <f>'6'!AQ23</f>
        <v>41.110000000000014</v>
      </c>
      <c r="AS295" s="30">
        <f>'6'!AR23</f>
        <v>0</v>
      </c>
      <c r="AT295" s="30">
        <f>'6'!AS23</f>
        <v>30.75</v>
      </c>
      <c r="AU295" s="30">
        <f>'6'!AT23</f>
        <v>114.24</v>
      </c>
      <c r="AV295" s="30">
        <f>'6'!AU23</f>
        <v>144.99</v>
      </c>
      <c r="AW295" s="30">
        <f>'6'!AV23</f>
        <v>0</v>
      </c>
      <c r="AX295" s="30">
        <f>'6'!AW23</f>
        <v>70</v>
      </c>
      <c r="AY295" s="30">
        <f>'6'!AX23</f>
        <v>200</v>
      </c>
      <c r="AZ295" s="30">
        <f>'6'!AY23</f>
        <v>0</v>
      </c>
      <c r="BA295" s="30">
        <f>'6'!AZ23</f>
        <v>30</v>
      </c>
      <c r="BB295" s="30">
        <f>'6'!BA23</f>
        <v>0</v>
      </c>
      <c r="BC295" s="30">
        <f>'6'!BB23</f>
        <v>300</v>
      </c>
      <c r="BD295" s="30">
        <f>'6'!BC23</f>
        <v>285</v>
      </c>
      <c r="BE295" s="30">
        <f>'6'!BD23</f>
        <v>14</v>
      </c>
      <c r="BF295" s="30">
        <f>'6'!BE23</f>
        <v>15</v>
      </c>
      <c r="BG295" s="30">
        <f>'6'!BF23</f>
        <v>8</v>
      </c>
      <c r="BH295" s="30">
        <f>'6'!BG23</f>
        <v>9</v>
      </c>
      <c r="BI295" s="30">
        <f>'6'!BH23</f>
        <v>1</v>
      </c>
      <c r="BJ295" s="30">
        <f>'6'!BI23</f>
        <v>47</v>
      </c>
      <c r="BK295" s="30">
        <f>'6'!BJ23</f>
        <v>238</v>
      </c>
      <c r="BL295" s="30">
        <f>'6'!BK23</f>
        <v>114.24</v>
      </c>
      <c r="BM295" s="30">
        <f>'6'!BL23</f>
        <v>123.76</v>
      </c>
    </row>
    <row r="296" spans="1:65">
      <c r="A296" s="78">
        <f>'6'!A24</f>
        <v>42892</v>
      </c>
      <c r="B296" s="82" t="str">
        <f t="shared" si="4"/>
        <v>07:00:00</v>
      </c>
      <c r="C296" s="30" t="str">
        <f>'6'!B24</f>
        <v>07H00</v>
      </c>
      <c r="D296" s="30">
        <f>'6'!C24</f>
        <v>660</v>
      </c>
      <c r="E296" s="30">
        <f>'6'!D24</f>
        <v>504</v>
      </c>
      <c r="F296" s="30">
        <f>'6'!E24</f>
        <v>548</v>
      </c>
      <c r="G296" s="30">
        <f>'6'!F24</f>
        <v>40</v>
      </c>
      <c r="H296" s="30">
        <f>'6'!G24</f>
        <v>0</v>
      </c>
      <c r="I296" s="30">
        <f>'6'!H24</f>
        <v>18</v>
      </c>
      <c r="J296" s="30">
        <f>'6'!I24</f>
        <v>1712</v>
      </c>
      <c r="K296" s="30">
        <f>'6'!J24</f>
        <v>58</v>
      </c>
      <c r="L296" s="30">
        <f>'6'!K24</f>
        <v>350</v>
      </c>
      <c r="M296" s="30">
        <f>'6'!L24</f>
        <v>356</v>
      </c>
      <c r="N296" s="30">
        <f>'6'!M24</f>
        <v>150</v>
      </c>
      <c r="O296" s="30">
        <f>'6'!N24</f>
        <v>0</v>
      </c>
      <c r="P296" s="30">
        <f>'6'!O24</f>
        <v>12</v>
      </c>
      <c r="Q296" s="30">
        <f>'6'!P24</f>
        <v>11</v>
      </c>
      <c r="R296" s="30">
        <f>'6'!Q24</f>
        <v>5</v>
      </c>
      <c r="S296" s="30">
        <f>'6'!R24</f>
        <v>0</v>
      </c>
      <c r="T296" s="30">
        <f>'6'!S24</f>
        <v>856</v>
      </c>
      <c r="U296" s="30">
        <f>'6'!T24</f>
        <v>28</v>
      </c>
      <c r="V296" s="30">
        <f>'6'!U24</f>
        <v>86</v>
      </c>
      <c r="W296" s="30">
        <f>'6'!V24</f>
        <v>4.13</v>
      </c>
      <c r="X296" s="30">
        <f>'6'!W24</f>
        <v>3.5</v>
      </c>
      <c r="Y296" s="30">
        <f>'6'!X24</f>
        <v>5</v>
      </c>
      <c r="Z296" s="30">
        <f>'6'!Y24</f>
        <v>2.5</v>
      </c>
      <c r="AA296" s="30">
        <f>'6'!Z24</f>
        <v>4.9000000000000004</v>
      </c>
      <c r="AB296" s="30">
        <f>'6'!AA24</f>
        <v>2</v>
      </c>
      <c r="AC296" s="30">
        <f>'6'!AB24</f>
        <v>0</v>
      </c>
      <c r="AD296" s="30">
        <f>'6'!AC24</f>
        <v>0</v>
      </c>
      <c r="AE296" s="30">
        <f>'6'!AD24</f>
        <v>0</v>
      </c>
      <c r="AF296" s="30">
        <f>'6'!AE24</f>
        <v>0.75</v>
      </c>
      <c r="AG296" s="30">
        <f>'6'!AF24</f>
        <v>0</v>
      </c>
      <c r="AH296" s="30">
        <f>'6'!AG24</f>
        <v>0</v>
      </c>
      <c r="AI296" s="30">
        <f>'6'!AH24</f>
        <v>0.75</v>
      </c>
      <c r="AJ296" s="30">
        <f>'6'!AI24</f>
        <v>30</v>
      </c>
      <c r="AK296" s="30">
        <f>'6'!AJ24</f>
        <v>30.75</v>
      </c>
      <c r="AL296" s="30">
        <f>'6'!AK24</f>
        <v>103.28</v>
      </c>
      <c r="AM296" s="30">
        <f>'6'!AL24</f>
        <v>108.78</v>
      </c>
      <c r="AN296" s="30">
        <f>'6'!AM24</f>
        <v>78.03</v>
      </c>
      <c r="AO296" s="30">
        <f>'6'!AN24</f>
        <v>0</v>
      </c>
      <c r="AP296" s="30">
        <f>'6'!AO24</f>
        <v>0</v>
      </c>
      <c r="AQ296" s="30">
        <f>'6'!AP24</f>
        <v>108.78</v>
      </c>
      <c r="AR296" s="30">
        <f>'6'!AQ24</f>
        <v>30.765999999999991</v>
      </c>
      <c r="AS296" s="30">
        <f>'6'!AR24</f>
        <v>0</v>
      </c>
      <c r="AT296" s="30">
        <f>'6'!AS24</f>
        <v>30.75</v>
      </c>
      <c r="AU296" s="30">
        <f>'6'!AT24</f>
        <v>103.29599999999999</v>
      </c>
      <c r="AV296" s="30">
        <f>'6'!AU24</f>
        <v>134.04599999999999</v>
      </c>
      <c r="AW296" s="30">
        <f>'6'!AV24</f>
        <v>0</v>
      </c>
      <c r="AX296" s="30">
        <f>'6'!AW24</f>
        <v>40</v>
      </c>
      <c r="AY296" s="30">
        <f>'6'!AX24</f>
        <v>200</v>
      </c>
      <c r="AZ296" s="30">
        <f>'6'!AY24</f>
        <v>0</v>
      </c>
      <c r="BA296" s="30">
        <f>'6'!AZ24</f>
        <v>36</v>
      </c>
      <c r="BB296" s="30">
        <f>'6'!BA24</f>
        <v>0</v>
      </c>
      <c r="BC296" s="30">
        <f>'6'!BB24</f>
        <v>276</v>
      </c>
      <c r="BD296" s="30">
        <f>'6'!BC24</f>
        <v>262.2</v>
      </c>
      <c r="BE296" s="30">
        <f>'6'!BD24</f>
        <v>14</v>
      </c>
      <c r="BF296" s="30">
        <f>'6'!BE24</f>
        <v>15</v>
      </c>
      <c r="BG296" s="30">
        <f>'6'!BF24</f>
        <v>8</v>
      </c>
      <c r="BH296" s="30">
        <f>'6'!BG24</f>
        <v>9</v>
      </c>
      <c r="BI296" s="30">
        <f>'6'!BH24</f>
        <v>1</v>
      </c>
      <c r="BJ296" s="30">
        <f>'6'!BI24</f>
        <v>47</v>
      </c>
      <c r="BK296" s="30">
        <f>'6'!BJ24</f>
        <v>215.2</v>
      </c>
      <c r="BL296" s="30">
        <f>'6'!BK24</f>
        <v>103.29599999999999</v>
      </c>
      <c r="BM296" s="30">
        <f>'6'!BL24</f>
        <v>111.904</v>
      </c>
    </row>
    <row r="297" spans="1:65">
      <c r="A297" s="78">
        <f>'6'!A25</f>
        <v>42892</v>
      </c>
      <c r="B297" s="82" t="str">
        <f t="shared" si="4"/>
        <v>07:30:00</v>
      </c>
      <c r="C297" s="30" t="str">
        <f>'6'!B25</f>
        <v>07H30</v>
      </c>
      <c r="D297" s="30">
        <f>'6'!C25</f>
        <v>694</v>
      </c>
      <c r="E297" s="30">
        <f>'6'!D25</f>
        <v>540</v>
      </c>
      <c r="F297" s="30">
        <f>'6'!E25</f>
        <v>548</v>
      </c>
      <c r="G297" s="30">
        <f>'6'!F25</f>
        <v>43</v>
      </c>
      <c r="H297" s="30">
        <f>'6'!G25</f>
        <v>0</v>
      </c>
      <c r="I297" s="30">
        <f>'6'!H25</f>
        <v>18</v>
      </c>
      <c r="J297" s="30">
        <f>'6'!I25</f>
        <v>1782</v>
      </c>
      <c r="K297" s="30">
        <f>'6'!J25</f>
        <v>61</v>
      </c>
      <c r="L297" s="30">
        <f>'6'!K25</f>
        <v>355</v>
      </c>
      <c r="M297" s="30">
        <f>'6'!L25</f>
        <v>338</v>
      </c>
      <c r="N297" s="30">
        <f>'6'!M25</f>
        <v>180</v>
      </c>
      <c r="O297" s="30">
        <f>'6'!N25</f>
        <v>0</v>
      </c>
      <c r="P297" s="30">
        <f>'6'!O25</f>
        <v>12</v>
      </c>
      <c r="Q297" s="30">
        <f>'6'!P25</f>
        <v>12</v>
      </c>
      <c r="R297" s="30">
        <f>'6'!Q25</f>
        <v>6</v>
      </c>
      <c r="S297" s="30">
        <f>'6'!R25</f>
        <v>0</v>
      </c>
      <c r="T297" s="30">
        <f>'6'!S25</f>
        <v>873</v>
      </c>
      <c r="U297" s="30">
        <f>'6'!T25</f>
        <v>30</v>
      </c>
      <c r="V297" s="30">
        <f>'6'!U25</f>
        <v>91</v>
      </c>
      <c r="W297" s="30">
        <f>'6'!V25</f>
        <v>4.13</v>
      </c>
      <c r="X297" s="30">
        <f>'6'!W25</f>
        <v>3.5</v>
      </c>
      <c r="Y297" s="30">
        <f>'6'!X25</f>
        <v>5</v>
      </c>
      <c r="Z297" s="30">
        <f>'6'!Y25</f>
        <v>2.5</v>
      </c>
      <c r="AA297" s="30">
        <f>'6'!Z25</f>
        <v>4.9000000000000004</v>
      </c>
      <c r="AB297" s="30">
        <f>'6'!AA25</f>
        <v>2</v>
      </c>
      <c r="AC297" s="30">
        <f>'6'!AB25</f>
        <v>0</v>
      </c>
      <c r="AD297" s="30">
        <f>'6'!AC25</f>
        <v>0</v>
      </c>
      <c r="AE297" s="30">
        <f>'6'!AD25</f>
        <v>0</v>
      </c>
      <c r="AF297" s="30">
        <f>'6'!AE25</f>
        <v>0.75</v>
      </c>
      <c r="AG297" s="30">
        <f>'6'!AF25</f>
        <v>0</v>
      </c>
      <c r="AH297" s="30">
        <f>'6'!AG25</f>
        <v>0</v>
      </c>
      <c r="AI297" s="30">
        <f>'6'!AH25</f>
        <v>0.75</v>
      </c>
      <c r="AJ297" s="30">
        <f>'6'!AI25</f>
        <v>30</v>
      </c>
      <c r="AK297" s="30">
        <f>'6'!AJ25</f>
        <v>30.75</v>
      </c>
      <c r="AL297" s="30">
        <f>'6'!AK25</f>
        <v>108.28</v>
      </c>
      <c r="AM297" s="30">
        <f>'6'!AL25</f>
        <v>113.78</v>
      </c>
      <c r="AN297" s="30">
        <f>'6'!AM25</f>
        <v>83.03</v>
      </c>
      <c r="AO297" s="30">
        <f>'6'!AN25</f>
        <v>0</v>
      </c>
      <c r="AP297" s="30">
        <f>'6'!AO25</f>
        <v>0</v>
      </c>
      <c r="AQ297" s="30">
        <f>'6'!AP25</f>
        <v>113.78</v>
      </c>
      <c r="AR297" s="30">
        <f>'6'!AQ25</f>
        <v>25.765999999999991</v>
      </c>
      <c r="AS297" s="30">
        <f>'6'!AR25</f>
        <v>0</v>
      </c>
      <c r="AT297" s="30">
        <f>'6'!AS25</f>
        <v>30.75</v>
      </c>
      <c r="AU297" s="30">
        <f>'6'!AT25</f>
        <v>103.29599999999999</v>
      </c>
      <c r="AV297" s="30">
        <f>'6'!AU25</f>
        <v>134.04599999999999</v>
      </c>
      <c r="AW297" s="30">
        <f>'6'!AV25</f>
        <v>0</v>
      </c>
      <c r="AX297" s="30">
        <f>'6'!AW25</f>
        <v>40</v>
      </c>
      <c r="AY297" s="30">
        <f>'6'!AX25</f>
        <v>200</v>
      </c>
      <c r="AZ297" s="30">
        <f>'6'!AY25</f>
        <v>0</v>
      </c>
      <c r="BA297" s="30">
        <f>'6'!AZ25</f>
        <v>36</v>
      </c>
      <c r="BB297" s="30">
        <f>'6'!BA25</f>
        <v>0</v>
      </c>
      <c r="BC297" s="30">
        <f>'6'!BB25</f>
        <v>276</v>
      </c>
      <c r="BD297" s="30">
        <f>'6'!BC25</f>
        <v>262.2</v>
      </c>
      <c r="BE297" s="30">
        <f>'6'!BD25</f>
        <v>14</v>
      </c>
      <c r="BF297" s="30">
        <f>'6'!BE25</f>
        <v>15</v>
      </c>
      <c r="BG297" s="30">
        <f>'6'!BF25</f>
        <v>8</v>
      </c>
      <c r="BH297" s="30">
        <f>'6'!BG25</f>
        <v>9</v>
      </c>
      <c r="BI297" s="30">
        <f>'6'!BH25</f>
        <v>1</v>
      </c>
      <c r="BJ297" s="30">
        <f>'6'!BI25</f>
        <v>47</v>
      </c>
      <c r="BK297" s="30">
        <f>'6'!BJ25</f>
        <v>215.2</v>
      </c>
      <c r="BL297" s="30">
        <f>'6'!BK25</f>
        <v>103.29599999999999</v>
      </c>
      <c r="BM297" s="30">
        <f>'6'!BL25</f>
        <v>111.904</v>
      </c>
    </row>
    <row r="298" spans="1:65">
      <c r="A298" s="78">
        <f>'6'!A26</f>
        <v>42892</v>
      </c>
      <c r="B298" s="82" t="str">
        <f t="shared" si="4"/>
        <v>08:00:00</v>
      </c>
      <c r="C298" s="30" t="str">
        <f>'6'!B26</f>
        <v>08H00</v>
      </c>
      <c r="D298" s="30">
        <f>'6'!C26</f>
        <v>735</v>
      </c>
      <c r="E298" s="30">
        <f>'6'!D26</f>
        <v>549</v>
      </c>
      <c r="F298" s="30">
        <f>'6'!E26</f>
        <v>587</v>
      </c>
      <c r="G298" s="30">
        <f>'6'!F26</f>
        <v>44</v>
      </c>
      <c r="H298" s="30">
        <f>'6'!G26</f>
        <v>0</v>
      </c>
      <c r="I298" s="30">
        <f>'6'!H26</f>
        <v>19</v>
      </c>
      <c r="J298" s="30">
        <f>'6'!I26</f>
        <v>1871</v>
      </c>
      <c r="K298" s="30">
        <f>'6'!J26</f>
        <v>63</v>
      </c>
      <c r="L298" s="30">
        <f>'6'!K26</f>
        <v>362</v>
      </c>
      <c r="M298" s="30">
        <f>'6'!L26</f>
        <v>337</v>
      </c>
      <c r="N298" s="30">
        <f>'6'!M26</f>
        <v>160</v>
      </c>
      <c r="O298" s="30">
        <f>'6'!N26</f>
        <v>0</v>
      </c>
      <c r="P298" s="30">
        <f>'6'!O26</f>
        <v>12</v>
      </c>
      <c r="Q298" s="30">
        <f>'6'!P26</f>
        <v>12</v>
      </c>
      <c r="R298" s="30">
        <f>'6'!Q26</f>
        <v>5</v>
      </c>
      <c r="S298" s="30">
        <f>'6'!R26</f>
        <v>0</v>
      </c>
      <c r="T298" s="30">
        <f>'6'!S26</f>
        <v>859</v>
      </c>
      <c r="U298" s="30">
        <f>'6'!T26</f>
        <v>29</v>
      </c>
      <c r="V298" s="30">
        <f>'6'!U26</f>
        <v>92</v>
      </c>
      <c r="W298" s="30">
        <f>'6'!V26</f>
        <v>4.13</v>
      </c>
      <c r="X298" s="30">
        <f>'6'!W26</f>
        <v>3.5</v>
      </c>
      <c r="Y298" s="30">
        <f>'6'!X26</f>
        <v>5.5</v>
      </c>
      <c r="Z298" s="30">
        <f>'6'!Y26</f>
        <v>2.8</v>
      </c>
      <c r="AA298" s="30">
        <f>'6'!Z26</f>
        <v>5.7</v>
      </c>
      <c r="AB298" s="30">
        <f>'6'!AA26</f>
        <v>2.2999999999999998</v>
      </c>
      <c r="AC298" s="30">
        <f>'6'!AB26</f>
        <v>0</v>
      </c>
      <c r="AD298" s="30">
        <f>'6'!AC26</f>
        <v>0</v>
      </c>
      <c r="AE298" s="30">
        <f>'6'!AD26</f>
        <v>0</v>
      </c>
      <c r="AF298" s="30">
        <f>'6'!AE26</f>
        <v>0.75</v>
      </c>
      <c r="AG298" s="30">
        <f>'6'!AF26</f>
        <v>0</v>
      </c>
      <c r="AH298" s="30">
        <f>'6'!AG26</f>
        <v>0</v>
      </c>
      <c r="AI298" s="30">
        <f>'6'!AH26</f>
        <v>0.75</v>
      </c>
      <c r="AJ298" s="30">
        <f>'6'!AI26</f>
        <v>30</v>
      </c>
      <c r="AK298" s="30">
        <f>'6'!AJ26</f>
        <v>30.75</v>
      </c>
      <c r="AL298" s="30">
        <f>'6'!AK26</f>
        <v>110.88</v>
      </c>
      <c r="AM298" s="30">
        <f>'6'!AL26</f>
        <v>116.67999999999999</v>
      </c>
      <c r="AN298" s="30">
        <f>'6'!AM26</f>
        <v>85.929999999999993</v>
      </c>
      <c r="AO298" s="30">
        <f>'6'!AN26</f>
        <v>0</v>
      </c>
      <c r="AP298" s="30">
        <f>'6'!AO26</f>
        <v>0</v>
      </c>
      <c r="AQ298" s="30">
        <f>'6'!AP26</f>
        <v>116.67999999999999</v>
      </c>
      <c r="AR298" s="30">
        <f>'6'!AQ26</f>
        <v>23.165999999999997</v>
      </c>
      <c r="AS298" s="30">
        <f>'6'!AR26</f>
        <v>0</v>
      </c>
      <c r="AT298" s="30">
        <f>'6'!AS26</f>
        <v>30.75</v>
      </c>
      <c r="AU298" s="30">
        <f>'6'!AT26</f>
        <v>103.29599999999999</v>
      </c>
      <c r="AV298" s="30">
        <f>'6'!AU26</f>
        <v>134.04599999999999</v>
      </c>
      <c r="AW298" s="30">
        <f>'6'!AV26</f>
        <v>0</v>
      </c>
      <c r="AX298" s="30">
        <f>'6'!AW26</f>
        <v>40</v>
      </c>
      <c r="AY298" s="30">
        <f>'6'!AX26</f>
        <v>200</v>
      </c>
      <c r="AZ298" s="30">
        <f>'6'!AY26</f>
        <v>0</v>
      </c>
      <c r="BA298" s="30">
        <f>'6'!AZ26</f>
        <v>36</v>
      </c>
      <c r="BB298" s="30">
        <f>'6'!BA26</f>
        <v>0</v>
      </c>
      <c r="BC298" s="30">
        <f>'6'!BB26</f>
        <v>276</v>
      </c>
      <c r="BD298" s="30">
        <f>'6'!BC26</f>
        <v>262.2</v>
      </c>
      <c r="BE298" s="30">
        <f>'6'!BD26</f>
        <v>14</v>
      </c>
      <c r="BF298" s="30">
        <f>'6'!BE26</f>
        <v>15</v>
      </c>
      <c r="BG298" s="30">
        <f>'6'!BF26</f>
        <v>8</v>
      </c>
      <c r="BH298" s="30">
        <f>'6'!BG26</f>
        <v>9</v>
      </c>
      <c r="BI298" s="30">
        <f>'6'!BH26</f>
        <v>1</v>
      </c>
      <c r="BJ298" s="30">
        <f>'6'!BI26</f>
        <v>47</v>
      </c>
      <c r="BK298" s="30">
        <f>'6'!BJ26</f>
        <v>215.2</v>
      </c>
      <c r="BL298" s="30">
        <f>'6'!BK26</f>
        <v>103.29599999999999</v>
      </c>
      <c r="BM298" s="30">
        <f>'6'!BL26</f>
        <v>111.904</v>
      </c>
    </row>
    <row r="299" spans="1:65">
      <c r="A299" s="78">
        <f>'6'!A27</f>
        <v>42892</v>
      </c>
      <c r="B299" s="82" t="str">
        <f t="shared" si="4"/>
        <v>08:30:00</v>
      </c>
      <c r="C299" s="30" t="str">
        <f>'6'!B27</f>
        <v>08H30</v>
      </c>
      <c r="D299" s="30">
        <f>'6'!C27</f>
        <v>752</v>
      </c>
      <c r="E299" s="30">
        <f>'6'!D27</f>
        <v>651</v>
      </c>
      <c r="F299" s="30">
        <f>'6'!E27</f>
        <v>519</v>
      </c>
      <c r="G299" s="30">
        <f>'6'!F27</f>
        <v>48</v>
      </c>
      <c r="H299" s="30">
        <f>'6'!G27</f>
        <v>0</v>
      </c>
      <c r="I299" s="30">
        <f>'6'!H27</f>
        <v>17</v>
      </c>
      <c r="J299" s="30">
        <f>'6'!I27</f>
        <v>1922</v>
      </c>
      <c r="K299" s="30">
        <f>'6'!J27</f>
        <v>65</v>
      </c>
      <c r="L299" s="30">
        <f>'6'!K27</f>
        <v>371</v>
      </c>
      <c r="M299" s="30">
        <f>'6'!L27</f>
        <v>346</v>
      </c>
      <c r="N299" s="30">
        <f>'6'!M27</f>
        <v>170</v>
      </c>
      <c r="O299" s="30">
        <f>'6'!N27</f>
        <v>0</v>
      </c>
      <c r="P299" s="30">
        <f>'6'!O27</f>
        <v>12</v>
      </c>
      <c r="Q299" s="30">
        <f>'6'!P27</f>
        <v>11</v>
      </c>
      <c r="R299" s="30">
        <f>'6'!Q27</f>
        <v>5</v>
      </c>
      <c r="S299" s="30">
        <f>'6'!R27</f>
        <v>0</v>
      </c>
      <c r="T299" s="30">
        <f>'6'!S27</f>
        <v>887</v>
      </c>
      <c r="U299" s="30">
        <f>'6'!T27</f>
        <v>28</v>
      </c>
      <c r="V299" s="30">
        <f>'6'!U27</f>
        <v>93</v>
      </c>
      <c r="W299" s="30">
        <f>'6'!V27</f>
        <v>4.13</v>
      </c>
      <c r="X299" s="30">
        <f>'6'!W27</f>
        <v>3.5</v>
      </c>
      <c r="Y299" s="30">
        <f>'6'!X27</f>
        <v>5.5</v>
      </c>
      <c r="Z299" s="30">
        <f>'6'!Y27</f>
        <v>2.8</v>
      </c>
      <c r="AA299" s="30">
        <f>'6'!Z27</f>
        <v>5.7</v>
      </c>
      <c r="AB299" s="30">
        <f>'6'!AA27</f>
        <v>2.2999999999999998</v>
      </c>
      <c r="AC299" s="30">
        <f>'6'!AB27</f>
        <v>0</v>
      </c>
      <c r="AD299" s="30">
        <f>'6'!AC27</f>
        <v>0</v>
      </c>
      <c r="AE299" s="30">
        <f>'6'!AD27</f>
        <v>0</v>
      </c>
      <c r="AF299" s="30">
        <f>'6'!AE27</f>
        <v>0.75</v>
      </c>
      <c r="AG299" s="30">
        <f>'6'!AF27</f>
        <v>0</v>
      </c>
      <c r="AH299" s="30">
        <f>'6'!AG27</f>
        <v>0</v>
      </c>
      <c r="AI299" s="30">
        <f>'6'!AH27</f>
        <v>0.75</v>
      </c>
      <c r="AJ299" s="30">
        <f>'6'!AI27</f>
        <v>30</v>
      </c>
      <c r="AK299" s="30">
        <f>'6'!AJ27</f>
        <v>30.75</v>
      </c>
      <c r="AL299" s="30">
        <f>'6'!AK27</f>
        <v>111.88</v>
      </c>
      <c r="AM299" s="30">
        <f>'6'!AL27</f>
        <v>117.67999999999999</v>
      </c>
      <c r="AN299" s="30">
        <f>'6'!AM27</f>
        <v>86.929999999999993</v>
      </c>
      <c r="AO299" s="30">
        <f>'6'!AN27</f>
        <v>0</v>
      </c>
      <c r="AP299" s="30">
        <f>'6'!AO27</f>
        <v>0</v>
      </c>
      <c r="AQ299" s="30">
        <f>'6'!AP27</f>
        <v>117.67999999999999</v>
      </c>
      <c r="AR299" s="30">
        <f>'6'!AQ27</f>
        <v>22.165999999999997</v>
      </c>
      <c r="AS299" s="30">
        <f>'6'!AR27</f>
        <v>0</v>
      </c>
      <c r="AT299" s="30">
        <f>'6'!AS27</f>
        <v>30.75</v>
      </c>
      <c r="AU299" s="30">
        <f>'6'!AT27</f>
        <v>103.29599999999999</v>
      </c>
      <c r="AV299" s="30">
        <f>'6'!AU27</f>
        <v>134.04599999999999</v>
      </c>
      <c r="AW299" s="30">
        <f>'6'!AV27</f>
        <v>0</v>
      </c>
      <c r="AX299" s="30">
        <f>'6'!AW27</f>
        <v>40</v>
      </c>
      <c r="AY299" s="30">
        <f>'6'!AX27</f>
        <v>200</v>
      </c>
      <c r="AZ299" s="30">
        <f>'6'!AY27</f>
        <v>0</v>
      </c>
      <c r="BA299" s="30">
        <f>'6'!AZ27</f>
        <v>36</v>
      </c>
      <c r="BB299" s="30">
        <f>'6'!BA27</f>
        <v>0</v>
      </c>
      <c r="BC299" s="30">
        <f>'6'!BB27</f>
        <v>276</v>
      </c>
      <c r="BD299" s="30">
        <f>'6'!BC27</f>
        <v>262.2</v>
      </c>
      <c r="BE299" s="30">
        <f>'6'!BD27</f>
        <v>14</v>
      </c>
      <c r="BF299" s="30">
        <f>'6'!BE27</f>
        <v>15</v>
      </c>
      <c r="BG299" s="30">
        <f>'6'!BF27</f>
        <v>8</v>
      </c>
      <c r="BH299" s="30">
        <f>'6'!BG27</f>
        <v>9</v>
      </c>
      <c r="BI299" s="30">
        <f>'6'!BH27</f>
        <v>1</v>
      </c>
      <c r="BJ299" s="30">
        <f>'6'!BI27</f>
        <v>47</v>
      </c>
      <c r="BK299" s="30">
        <f>'6'!BJ27</f>
        <v>215.2</v>
      </c>
      <c r="BL299" s="30">
        <f>'6'!BK27</f>
        <v>103.29599999999999</v>
      </c>
      <c r="BM299" s="30">
        <f>'6'!BL27</f>
        <v>111.904</v>
      </c>
    </row>
    <row r="300" spans="1:65">
      <c r="A300" s="78">
        <f>'6'!A28</f>
        <v>42892</v>
      </c>
      <c r="B300" s="82" t="str">
        <f t="shared" si="4"/>
        <v>09:00:00</v>
      </c>
      <c r="C300" s="30" t="str">
        <f>'6'!B28</f>
        <v>09H00</v>
      </c>
      <c r="D300" s="30">
        <f>'6'!C28</f>
        <v>799</v>
      </c>
      <c r="E300" s="30">
        <f>'6'!D28</f>
        <v>732</v>
      </c>
      <c r="F300" s="30">
        <f>'6'!E28</f>
        <v>617</v>
      </c>
      <c r="G300" s="30">
        <f>'6'!F28</f>
        <v>52</v>
      </c>
      <c r="H300" s="30">
        <f>'6'!G28</f>
        <v>0</v>
      </c>
      <c r="I300" s="30">
        <f>'6'!H28</f>
        <v>17</v>
      </c>
      <c r="J300" s="30">
        <f>'6'!I28</f>
        <v>2148</v>
      </c>
      <c r="K300" s="30">
        <f>'6'!J28</f>
        <v>69</v>
      </c>
      <c r="L300" s="30">
        <f>'6'!K28</f>
        <v>385</v>
      </c>
      <c r="M300" s="30">
        <f>'6'!L28</f>
        <v>401</v>
      </c>
      <c r="N300" s="30">
        <f>'6'!M28</f>
        <v>180</v>
      </c>
      <c r="O300" s="30">
        <f>'6'!N28</f>
        <v>0</v>
      </c>
      <c r="P300" s="30">
        <f>'6'!O28</f>
        <v>13</v>
      </c>
      <c r="Q300" s="30">
        <f>'6'!P28</f>
        <v>13</v>
      </c>
      <c r="R300" s="30">
        <f>'6'!Q28</f>
        <v>6</v>
      </c>
      <c r="S300" s="30">
        <f>'6'!R28</f>
        <v>0</v>
      </c>
      <c r="T300" s="30">
        <f>'6'!S28</f>
        <v>966</v>
      </c>
      <c r="U300" s="30">
        <f>'6'!T28</f>
        <v>32</v>
      </c>
      <c r="V300" s="30">
        <f>'6'!U28</f>
        <v>101</v>
      </c>
      <c r="W300" s="30">
        <f>'6'!V28</f>
        <v>4.13</v>
      </c>
      <c r="X300" s="30">
        <f>'6'!W28</f>
        <v>3.5</v>
      </c>
      <c r="Y300" s="30">
        <f>'6'!X28</f>
        <v>6</v>
      </c>
      <c r="Z300" s="30">
        <f>'6'!Y28</f>
        <v>3</v>
      </c>
      <c r="AA300" s="30">
        <f>'6'!Z28</f>
        <v>6.1</v>
      </c>
      <c r="AB300" s="30">
        <f>'6'!AA28</f>
        <v>2.4</v>
      </c>
      <c r="AC300" s="30">
        <f>'6'!AB28</f>
        <v>0</v>
      </c>
      <c r="AD300" s="30">
        <f>'6'!AC28</f>
        <v>0</v>
      </c>
      <c r="AE300" s="30">
        <f>'6'!AD28</f>
        <v>0</v>
      </c>
      <c r="AF300" s="30">
        <f>'6'!AE28</f>
        <v>0.77500000000000002</v>
      </c>
      <c r="AG300" s="30">
        <f>'6'!AF28</f>
        <v>0</v>
      </c>
      <c r="AH300" s="30">
        <f>'6'!AG28</f>
        <v>0</v>
      </c>
      <c r="AI300" s="30">
        <f>'6'!AH28</f>
        <v>0.77500000000000002</v>
      </c>
      <c r="AJ300" s="30">
        <f>'6'!AI28</f>
        <v>30</v>
      </c>
      <c r="AK300" s="30">
        <f>'6'!AJ28</f>
        <v>30.774999999999999</v>
      </c>
      <c r="AL300" s="30">
        <f>'6'!AK28</f>
        <v>121.005</v>
      </c>
      <c r="AM300" s="30">
        <f>'6'!AL28</f>
        <v>126.905</v>
      </c>
      <c r="AN300" s="30">
        <f>'6'!AM28</f>
        <v>96.13</v>
      </c>
      <c r="AO300" s="30">
        <f>'6'!AN28</f>
        <v>0</v>
      </c>
      <c r="AP300" s="30">
        <f>'6'!AO28</f>
        <v>0</v>
      </c>
      <c r="AQ300" s="30">
        <f>'6'!AP28</f>
        <v>126.905</v>
      </c>
      <c r="AR300" s="30">
        <f>'6'!AQ28</f>
        <v>13.066000000000003</v>
      </c>
      <c r="AS300" s="30">
        <f>'6'!AR28</f>
        <v>0</v>
      </c>
      <c r="AT300" s="30">
        <f>'6'!AS28</f>
        <v>30.774999999999999</v>
      </c>
      <c r="AU300" s="30">
        <f>'6'!AT28</f>
        <v>103.29599999999999</v>
      </c>
      <c r="AV300" s="30">
        <f>'6'!AU28</f>
        <v>134.071</v>
      </c>
      <c r="AW300" s="30">
        <f>'6'!AV28</f>
        <v>0</v>
      </c>
      <c r="AX300" s="30">
        <f>'6'!AW28</f>
        <v>40</v>
      </c>
      <c r="AY300" s="30">
        <f>'6'!AX28</f>
        <v>200</v>
      </c>
      <c r="AZ300" s="30">
        <f>'6'!AY28</f>
        <v>0</v>
      </c>
      <c r="BA300" s="30">
        <f>'6'!AZ28</f>
        <v>36</v>
      </c>
      <c r="BB300" s="30">
        <f>'6'!BA28</f>
        <v>0</v>
      </c>
      <c r="BC300" s="30">
        <f>'6'!BB28</f>
        <v>276</v>
      </c>
      <c r="BD300" s="30">
        <f>'6'!BC28</f>
        <v>262.2</v>
      </c>
      <c r="BE300" s="30">
        <f>'6'!BD28</f>
        <v>14</v>
      </c>
      <c r="BF300" s="30">
        <f>'6'!BE28</f>
        <v>15</v>
      </c>
      <c r="BG300" s="30">
        <f>'6'!BF28</f>
        <v>8</v>
      </c>
      <c r="BH300" s="30">
        <f>'6'!BG28</f>
        <v>9</v>
      </c>
      <c r="BI300" s="30">
        <f>'6'!BH28</f>
        <v>1</v>
      </c>
      <c r="BJ300" s="30">
        <f>'6'!BI28</f>
        <v>47</v>
      </c>
      <c r="BK300" s="30">
        <f>'6'!BJ28</f>
        <v>215.2</v>
      </c>
      <c r="BL300" s="30">
        <f>'6'!BK28</f>
        <v>103.29599999999999</v>
      </c>
      <c r="BM300" s="30">
        <f>'6'!BL28</f>
        <v>111.904</v>
      </c>
    </row>
    <row r="301" spans="1:65">
      <c r="A301" s="78">
        <f>'6'!A29</f>
        <v>42892</v>
      </c>
      <c r="B301" s="82" t="str">
        <f t="shared" si="4"/>
        <v>09:30:00</v>
      </c>
      <c r="C301" s="30" t="str">
        <f>'6'!B29</f>
        <v>09H30</v>
      </c>
      <c r="D301" s="30">
        <f>'6'!C29</f>
        <v>813</v>
      </c>
      <c r="E301" s="30">
        <f>'6'!D29</f>
        <v>752</v>
      </c>
      <c r="F301" s="30">
        <f>'6'!E29</f>
        <v>619</v>
      </c>
      <c r="G301" s="30">
        <f>'6'!F29</f>
        <v>54</v>
      </c>
      <c r="H301" s="30">
        <f>'6'!G29</f>
        <v>0</v>
      </c>
      <c r="I301" s="30">
        <f>'6'!H29</f>
        <v>19</v>
      </c>
      <c r="J301" s="30">
        <f>'6'!I29</f>
        <v>2184</v>
      </c>
      <c r="K301" s="30">
        <f>'6'!J29</f>
        <v>73</v>
      </c>
      <c r="L301" s="30">
        <f>'6'!K29</f>
        <v>380</v>
      </c>
      <c r="M301" s="30">
        <f>'6'!L29</f>
        <v>421</v>
      </c>
      <c r="N301" s="30">
        <f>'6'!M29</f>
        <v>180</v>
      </c>
      <c r="O301" s="30">
        <f>'6'!N29</f>
        <v>0</v>
      </c>
      <c r="P301" s="30">
        <f>'6'!O29</f>
        <v>13</v>
      </c>
      <c r="Q301" s="30">
        <f>'6'!P29</f>
        <v>14</v>
      </c>
      <c r="R301" s="30">
        <f>'6'!Q29</f>
        <v>6</v>
      </c>
      <c r="S301" s="30">
        <f>'6'!R29</f>
        <v>0</v>
      </c>
      <c r="T301" s="30">
        <f>'6'!S29</f>
        <v>981</v>
      </c>
      <c r="U301" s="30">
        <f>'6'!T29</f>
        <v>33</v>
      </c>
      <c r="V301" s="30">
        <f>'6'!U29</f>
        <v>106</v>
      </c>
      <c r="W301" s="30">
        <f>'6'!V29</f>
        <v>4.13</v>
      </c>
      <c r="X301" s="30">
        <f>'6'!W29</f>
        <v>3.5</v>
      </c>
      <c r="Y301" s="30">
        <f>'6'!X29</f>
        <v>6</v>
      </c>
      <c r="Z301" s="30">
        <f>'6'!Y29</f>
        <v>3</v>
      </c>
      <c r="AA301" s="30">
        <f>'6'!Z29</f>
        <v>6.1</v>
      </c>
      <c r="AB301" s="30">
        <f>'6'!AA29</f>
        <v>2.4</v>
      </c>
      <c r="AC301" s="30">
        <f>'6'!AB29</f>
        <v>0</v>
      </c>
      <c r="AD301" s="30">
        <f>'6'!AC29</f>
        <v>0</v>
      </c>
      <c r="AE301" s="30">
        <f>'6'!AD29</f>
        <v>0</v>
      </c>
      <c r="AF301" s="30">
        <f>'6'!AE29</f>
        <v>0.77500000000000002</v>
      </c>
      <c r="AG301" s="30">
        <f>'6'!AF29</f>
        <v>0</v>
      </c>
      <c r="AH301" s="30">
        <f>'6'!AG29</f>
        <v>0</v>
      </c>
      <c r="AI301" s="30">
        <f>'6'!AH29</f>
        <v>0.77500000000000002</v>
      </c>
      <c r="AJ301" s="30">
        <f>'6'!AI29</f>
        <v>30</v>
      </c>
      <c r="AK301" s="30">
        <f>'6'!AJ29</f>
        <v>30.774999999999999</v>
      </c>
      <c r="AL301" s="30">
        <f>'6'!AK29</f>
        <v>126.005</v>
      </c>
      <c r="AM301" s="30">
        <f>'6'!AL29</f>
        <v>131.905</v>
      </c>
      <c r="AN301" s="30">
        <f>'6'!AM29</f>
        <v>101.13</v>
      </c>
      <c r="AO301" s="30">
        <f>'6'!AN29</f>
        <v>0</v>
      </c>
      <c r="AP301" s="30">
        <f>'6'!AO29</f>
        <v>0</v>
      </c>
      <c r="AQ301" s="30">
        <f>'6'!AP29</f>
        <v>131.905</v>
      </c>
      <c r="AR301" s="30">
        <f>'6'!AQ29</f>
        <v>8.0660000000000025</v>
      </c>
      <c r="AS301" s="30">
        <f>'6'!AR29</f>
        <v>0</v>
      </c>
      <c r="AT301" s="30">
        <f>'6'!AS29</f>
        <v>30.774999999999999</v>
      </c>
      <c r="AU301" s="30">
        <f>'6'!AT29</f>
        <v>103.29599999999999</v>
      </c>
      <c r="AV301" s="30">
        <f>'6'!AU29</f>
        <v>134.071</v>
      </c>
      <c r="AW301" s="30">
        <f>'6'!AV29</f>
        <v>0</v>
      </c>
      <c r="AX301" s="30">
        <f>'6'!AW29</f>
        <v>40</v>
      </c>
      <c r="AY301" s="30">
        <f>'6'!AX29</f>
        <v>200</v>
      </c>
      <c r="AZ301" s="30">
        <f>'6'!AY29</f>
        <v>0</v>
      </c>
      <c r="BA301" s="30">
        <f>'6'!AZ29</f>
        <v>36</v>
      </c>
      <c r="BB301" s="30">
        <f>'6'!BA29</f>
        <v>0</v>
      </c>
      <c r="BC301" s="30">
        <f>'6'!BB29</f>
        <v>276</v>
      </c>
      <c r="BD301" s="30">
        <f>'6'!BC29</f>
        <v>262.2</v>
      </c>
      <c r="BE301" s="30">
        <f>'6'!BD29</f>
        <v>14</v>
      </c>
      <c r="BF301" s="30">
        <f>'6'!BE29</f>
        <v>15</v>
      </c>
      <c r="BG301" s="30">
        <f>'6'!BF29</f>
        <v>8</v>
      </c>
      <c r="BH301" s="30">
        <f>'6'!BG29</f>
        <v>9</v>
      </c>
      <c r="BI301" s="30">
        <f>'6'!BH29</f>
        <v>1</v>
      </c>
      <c r="BJ301" s="30">
        <f>'6'!BI29</f>
        <v>47</v>
      </c>
      <c r="BK301" s="30">
        <f>'6'!BJ29</f>
        <v>215.2</v>
      </c>
      <c r="BL301" s="30">
        <f>'6'!BK29</f>
        <v>103.29599999999999</v>
      </c>
      <c r="BM301" s="30">
        <f>'6'!BL29</f>
        <v>111.904</v>
      </c>
    </row>
    <row r="302" spans="1:65">
      <c r="A302" s="78">
        <f>'6'!A30</f>
        <v>42892</v>
      </c>
      <c r="B302" s="82" t="str">
        <f t="shared" si="4"/>
        <v>10:00:00</v>
      </c>
      <c r="C302" s="30" t="str">
        <f>'6'!B30</f>
        <v>10H00</v>
      </c>
      <c r="D302" s="30">
        <f>'6'!C30</f>
        <v>704</v>
      </c>
      <c r="E302" s="30">
        <f>'6'!D30</f>
        <v>775</v>
      </c>
      <c r="F302" s="30">
        <f>'6'!E30</f>
        <v>538</v>
      </c>
      <c r="G302" s="30">
        <f>'6'!F30</f>
        <v>51</v>
      </c>
      <c r="H302" s="30">
        <f>'6'!G30</f>
        <v>0</v>
      </c>
      <c r="I302" s="30">
        <f>'6'!H30</f>
        <v>18</v>
      </c>
      <c r="J302" s="30">
        <f>'6'!I30</f>
        <v>2017</v>
      </c>
      <c r="K302" s="30">
        <f>'6'!J30</f>
        <v>69</v>
      </c>
      <c r="L302" s="30">
        <f>'6'!K30</f>
        <v>391</v>
      </c>
      <c r="M302" s="30">
        <f>'6'!L30</f>
        <v>442</v>
      </c>
      <c r="N302" s="30">
        <f>'6'!M30</f>
        <v>180</v>
      </c>
      <c r="O302" s="30">
        <f>'6'!N30</f>
        <v>0</v>
      </c>
      <c r="P302" s="30">
        <f>'6'!O30</f>
        <v>14</v>
      </c>
      <c r="Q302" s="30">
        <f>'6'!P30</f>
        <v>14</v>
      </c>
      <c r="R302" s="30">
        <f>'6'!Q30</f>
        <v>6</v>
      </c>
      <c r="S302" s="30">
        <f>'6'!R30</f>
        <v>0</v>
      </c>
      <c r="T302" s="30">
        <f>'6'!S30</f>
        <v>1013</v>
      </c>
      <c r="U302" s="30">
        <f>'6'!T30</f>
        <v>34</v>
      </c>
      <c r="V302" s="30">
        <f>'6'!U30</f>
        <v>103</v>
      </c>
      <c r="W302" s="30">
        <f>'6'!V30</f>
        <v>4.13</v>
      </c>
      <c r="X302" s="30">
        <f>'6'!W30</f>
        <v>3.5</v>
      </c>
      <c r="Y302" s="30">
        <f>'6'!X30</f>
        <v>6</v>
      </c>
      <c r="Z302" s="30">
        <f>'6'!Y30</f>
        <v>3.2</v>
      </c>
      <c r="AA302" s="30">
        <f>'6'!Z30</f>
        <v>6.3</v>
      </c>
      <c r="AB302" s="30">
        <f>'6'!AA30</f>
        <v>2.5</v>
      </c>
      <c r="AC302" s="30">
        <f>'6'!AB30</f>
        <v>0</v>
      </c>
      <c r="AD302" s="30">
        <f>'6'!AC30</f>
        <v>0</v>
      </c>
      <c r="AE302" s="30">
        <f>'6'!AD30</f>
        <v>0</v>
      </c>
      <c r="AF302" s="30">
        <f>'6'!AE30</f>
        <v>0.77500000000000002</v>
      </c>
      <c r="AG302" s="30">
        <f>'6'!AF30</f>
        <v>0</v>
      </c>
      <c r="AH302" s="30">
        <f>'6'!AG30</f>
        <v>0</v>
      </c>
      <c r="AI302" s="30">
        <f>'6'!AH30</f>
        <v>0.77500000000000002</v>
      </c>
      <c r="AJ302" s="30">
        <f>'6'!AI30</f>
        <v>45</v>
      </c>
      <c r="AK302" s="30">
        <f>'6'!AJ30</f>
        <v>45.774999999999999</v>
      </c>
      <c r="AL302" s="30">
        <f>'6'!AK30</f>
        <v>123.405</v>
      </c>
      <c r="AM302" s="30">
        <f>'6'!AL30</f>
        <v>129.405</v>
      </c>
      <c r="AN302" s="30">
        <f>'6'!AM30</f>
        <v>83.63</v>
      </c>
      <c r="AO302" s="30">
        <f>'6'!AN30</f>
        <v>0</v>
      </c>
      <c r="AP302" s="30">
        <f>'6'!AO30</f>
        <v>0</v>
      </c>
      <c r="AQ302" s="30">
        <f>'6'!AP30</f>
        <v>129.405</v>
      </c>
      <c r="AR302" s="30">
        <f>'6'!AQ30</f>
        <v>25.665999999999997</v>
      </c>
      <c r="AS302" s="30">
        <f>'6'!AR30</f>
        <v>0</v>
      </c>
      <c r="AT302" s="30">
        <f>'6'!AS30</f>
        <v>45.774999999999999</v>
      </c>
      <c r="AU302" s="30">
        <f>'6'!AT30</f>
        <v>103.29599999999999</v>
      </c>
      <c r="AV302" s="30">
        <f>'6'!AU30</f>
        <v>149.071</v>
      </c>
      <c r="AW302" s="30">
        <f>'6'!AV30</f>
        <v>0</v>
      </c>
      <c r="AX302" s="30">
        <f>'6'!AW30</f>
        <v>40</v>
      </c>
      <c r="AY302" s="30">
        <f>'6'!AX30</f>
        <v>200</v>
      </c>
      <c r="AZ302" s="30">
        <f>'6'!AY30</f>
        <v>0</v>
      </c>
      <c r="BA302" s="30">
        <f>'6'!AZ30</f>
        <v>36</v>
      </c>
      <c r="BB302" s="30">
        <f>'6'!BA30</f>
        <v>0</v>
      </c>
      <c r="BC302" s="30">
        <f>'6'!BB30</f>
        <v>276</v>
      </c>
      <c r="BD302" s="30">
        <f>'6'!BC30</f>
        <v>262.2</v>
      </c>
      <c r="BE302" s="30">
        <f>'6'!BD30</f>
        <v>14</v>
      </c>
      <c r="BF302" s="30">
        <f>'6'!BE30</f>
        <v>15</v>
      </c>
      <c r="BG302" s="30">
        <f>'6'!BF30</f>
        <v>8</v>
      </c>
      <c r="BH302" s="30">
        <f>'6'!BG30</f>
        <v>9</v>
      </c>
      <c r="BI302" s="30">
        <f>'6'!BH30</f>
        <v>1</v>
      </c>
      <c r="BJ302" s="30">
        <f>'6'!BI30</f>
        <v>47</v>
      </c>
      <c r="BK302" s="30">
        <f>'6'!BJ30</f>
        <v>215.2</v>
      </c>
      <c r="BL302" s="30">
        <f>'6'!BK30</f>
        <v>103.29599999999999</v>
      </c>
      <c r="BM302" s="30">
        <f>'6'!BL30</f>
        <v>111.904</v>
      </c>
    </row>
    <row r="303" spans="1:65">
      <c r="A303" s="78">
        <f>'6'!A31</f>
        <v>42892</v>
      </c>
      <c r="B303" s="82" t="str">
        <f t="shared" si="4"/>
        <v>10:30:00</v>
      </c>
      <c r="C303" s="30" t="str">
        <f>'6'!B31</f>
        <v>10H30</v>
      </c>
      <c r="D303" s="30">
        <f>'6'!C31</f>
        <v>774</v>
      </c>
      <c r="E303" s="30">
        <f>'6'!D31</f>
        <v>800</v>
      </c>
      <c r="F303" s="30">
        <f>'6'!E31</f>
        <v>550</v>
      </c>
      <c r="G303" s="30">
        <f>'6'!F31</f>
        <v>55</v>
      </c>
      <c r="H303" s="30">
        <f>'6'!G31</f>
        <v>0</v>
      </c>
      <c r="I303" s="30">
        <f>'6'!H31</f>
        <v>18</v>
      </c>
      <c r="J303" s="30">
        <f>'6'!I31</f>
        <v>2124</v>
      </c>
      <c r="K303" s="30">
        <f>'6'!J31</f>
        <v>73</v>
      </c>
      <c r="L303" s="30">
        <f>'6'!K31</f>
        <v>401</v>
      </c>
      <c r="M303" s="30">
        <f>'6'!L31</f>
        <v>467</v>
      </c>
      <c r="N303" s="30">
        <f>'6'!M31</f>
        <v>190</v>
      </c>
      <c r="O303" s="30">
        <f>'6'!N31</f>
        <v>0</v>
      </c>
      <c r="P303" s="30">
        <f>'6'!O31</f>
        <v>13</v>
      </c>
      <c r="Q303" s="30">
        <f>'6'!P31</f>
        <v>15</v>
      </c>
      <c r="R303" s="30">
        <f>'6'!Q31</f>
        <v>7</v>
      </c>
      <c r="S303" s="30">
        <f>'6'!R31</f>
        <v>0</v>
      </c>
      <c r="T303" s="30">
        <f>'6'!S31</f>
        <v>1058</v>
      </c>
      <c r="U303" s="30">
        <f>'6'!T31</f>
        <v>35</v>
      </c>
      <c r="V303" s="30">
        <f>'6'!U31</f>
        <v>108</v>
      </c>
      <c r="W303" s="30">
        <f>'6'!V31</f>
        <v>4.13</v>
      </c>
      <c r="X303" s="30">
        <f>'6'!W31</f>
        <v>3.5</v>
      </c>
      <c r="Y303" s="30">
        <f>'6'!X31</f>
        <v>6</v>
      </c>
      <c r="Z303" s="30">
        <f>'6'!Y31</f>
        <v>3.2</v>
      </c>
      <c r="AA303" s="30">
        <f>'6'!Z31</f>
        <v>6.3</v>
      </c>
      <c r="AB303" s="30">
        <f>'6'!AA31</f>
        <v>2.5</v>
      </c>
      <c r="AC303" s="30">
        <f>'6'!AB31</f>
        <v>0</v>
      </c>
      <c r="AD303" s="30">
        <f>'6'!AC31</f>
        <v>0</v>
      </c>
      <c r="AE303" s="30">
        <f>'6'!AD31</f>
        <v>0</v>
      </c>
      <c r="AF303" s="30">
        <f>'6'!AE31</f>
        <v>0.77500000000000002</v>
      </c>
      <c r="AG303" s="30">
        <f>'6'!AF31</f>
        <v>0</v>
      </c>
      <c r="AH303" s="30">
        <f>'6'!AG31</f>
        <v>0</v>
      </c>
      <c r="AI303" s="30">
        <f>'6'!AH31</f>
        <v>0.77500000000000002</v>
      </c>
      <c r="AJ303" s="30">
        <f>'6'!AI31</f>
        <v>45</v>
      </c>
      <c r="AK303" s="30">
        <f>'6'!AJ31</f>
        <v>45.774999999999999</v>
      </c>
      <c r="AL303" s="30">
        <f>'6'!AK31</f>
        <v>128.405</v>
      </c>
      <c r="AM303" s="30">
        <f>'6'!AL31</f>
        <v>134.405</v>
      </c>
      <c r="AN303" s="30">
        <f>'6'!AM31</f>
        <v>88.63</v>
      </c>
      <c r="AO303" s="30">
        <f>'6'!AN31</f>
        <v>0</v>
      </c>
      <c r="AP303" s="30">
        <f>'6'!AO31</f>
        <v>0</v>
      </c>
      <c r="AQ303" s="30">
        <f>'6'!AP31</f>
        <v>134.405</v>
      </c>
      <c r="AR303" s="30">
        <f>'6'!AQ31</f>
        <v>20.665999999999997</v>
      </c>
      <c r="AS303" s="30">
        <f>'6'!AR31</f>
        <v>0</v>
      </c>
      <c r="AT303" s="30">
        <f>'6'!AS31</f>
        <v>45.774999999999999</v>
      </c>
      <c r="AU303" s="30">
        <f>'6'!AT31</f>
        <v>103.29599999999999</v>
      </c>
      <c r="AV303" s="30">
        <f>'6'!AU31</f>
        <v>149.071</v>
      </c>
      <c r="AW303" s="30">
        <f>'6'!AV31</f>
        <v>0</v>
      </c>
      <c r="AX303" s="30">
        <f>'6'!AW31</f>
        <v>40</v>
      </c>
      <c r="AY303" s="30">
        <f>'6'!AX31</f>
        <v>200</v>
      </c>
      <c r="AZ303" s="30">
        <f>'6'!AY31</f>
        <v>0</v>
      </c>
      <c r="BA303" s="30">
        <f>'6'!AZ31</f>
        <v>36</v>
      </c>
      <c r="BB303" s="30">
        <f>'6'!BA31</f>
        <v>0</v>
      </c>
      <c r="BC303" s="30">
        <f>'6'!BB31</f>
        <v>276</v>
      </c>
      <c r="BD303" s="30">
        <f>'6'!BC31</f>
        <v>262.2</v>
      </c>
      <c r="BE303" s="30">
        <f>'6'!BD31</f>
        <v>14</v>
      </c>
      <c r="BF303" s="30">
        <f>'6'!BE31</f>
        <v>15</v>
      </c>
      <c r="BG303" s="30">
        <f>'6'!BF31</f>
        <v>8</v>
      </c>
      <c r="BH303" s="30">
        <f>'6'!BG31</f>
        <v>9</v>
      </c>
      <c r="BI303" s="30">
        <f>'6'!BH31</f>
        <v>1</v>
      </c>
      <c r="BJ303" s="30">
        <f>'6'!BI31</f>
        <v>47</v>
      </c>
      <c r="BK303" s="30">
        <f>'6'!BJ31</f>
        <v>215.2</v>
      </c>
      <c r="BL303" s="30">
        <f>'6'!BK31</f>
        <v>103.29599999999999</v>
      </c>
      <c r="BM303" s="30">
        <f>'6'!BL31</f>
        <v>111.904</v>
      </c>
    </row>
    <row r="304" spans="1:65">
      <c r="A304" s="78">
        <f>'6'!A32</f>
        <v>42892</v>
      </c>
      <c r="B304" s="82" t="str">
        <f t="shared" si="4"/>
        <v>11:00:00</v>
      </c>
      <c r="C304" s="30" t="str">
        <f>'6'!B32</f>
        <v>11H00</v>
      </c>
      <c r="D304" s="30">
        <f>'6'!C32</f>
        <v>811</v>
      </c>
      <c r="E304" s="30">
        <f>'6'!D32</f>
        <v>812</v>
      </c>
      <c r="F304" s="30">
        <f>'6'!E32</f>
        <v>551</v>
      </c>
      <c r="G304" s="30">
        <f>'6'!F32</f>
        <v>57</v>
      </c>
      <c r="H304" s="30">
        <f>'6'!G32</f>
        <v>0</v>
      </c>
      <c r="I304" s="30">
        <f>'6'!H32</f>
        <v>18</v>
      </c>
      <c r="J304" s="30">
        <f>'6'!I32</f>
        <v>2174</v>
      </c>
      <c r="K304" s="30">
        <f>'6'!J32</f>
        <v>75</v>
      </c>
      <c r="L304" s="30">
        <f>'6'!K32</f>
        <v>405</v>
      </c>
      <c r="M304" s="30">
        <f>'6'!L32</f>
        <v>480</v>
      </c>
      <c r="N304" s="30">
        <f>'6'!M32</f>
        <v>190</v>
      </c>
      <c r="O304" s="30">
        <f>'6'!N32</f>
        <v>0</v>
      </c>
      <c r="P304" s="30">
        <f>'6'!O32</f>
        <v>13</v>
      </c>
      <c r="Q304" s="30">
        <f>'6'!P32</f>
        <v>15</v>
      </c>
      <c r="R304" s="30">
        <f>'6'!Q32</f>
        <v>7</v>
      </c>
      <c r="S304" s="30">
        <f>'6'!R32</f>
        <v>0</v>
      </c>
      <c r="T304" s="30">
        <f>'6'!S32</f>
        <v>1075</v>
      </c>
      <c r="U304" s="30">
        <f>'6'!T32</f>
        <v>35</v>
      </c>
      <c r="V304" s="30">
        <f>'6'!U32</f>
        <v>110</v>
      </c>
      <c r="W304" s="30">
        <f>'6'!V32</f>
        <v>4.13</v>
      </c>
      <c r="X304" s="30">
        <f>'6'!W32</f>
        <v>3.5</v>
      </c>
      <c r="Y304" s="30">
        <f>'6'!X32</f>
        <v>6</v>
      </c>
      <c r="Z304" s="30">
        <f>'6'!Y32</f>
        <v>3.4</v>
      </c>
      <c r="AA304" s="30">
        <f>'6'!Z32</f>
        <v>6.4</v>
      </c>
      <c r="AB304" s="30">
        <f>'6'!AA32</f>
        <v>2.5</v>
      </c>
      <c r="AC304" s="30">
        <f>'6'!AB32</f>
        <v>0</v>
      </c>
      <c r="AD304" s="30">
        <f>'6'!AC32</f>
        <v>0</v>
      </c>
      <c r="AE304" s="30">
        <f>'6'!AD32</f>
        <v>0</v>
      </c>
      <c r="AF304" s="30">
        <f>'6'!AE32</f>
        <v>0.75</v>
      </c>
      <c r="AG304" s="30">
        <f>'6'!AF32</f>
        <v>0</v>
      </c>
      <c r="AH304" s="30">
        <f>'6'!AG32</f>
        <v>0</v>
      </c>
      <c r="AI304" s="30">
        <f>'6'!AH32</f>
        <v>0.75</v>
      </c>
      <c r="AJ304" s="30">
        <f>'6'!AI32</f>
        <v>45</v>
      </c>
      <c r="AK304" s="30">
        <f>'6'!AJ32</f>
        <v>45.75</v>
      </c>
      <c r="AL304" s="30">
        <f>'6'!AK32</f>
        <v>130.68</v>
      </c>
      <c r="AM304" s="30">
        <f>'6'!AL32</f>
        <v>136.68</v>
      </c>
      <c r="AN304" s="30">
        <f>'6'!AM32</f>
        <v>90.93</v>
      </c>
      <c r="AO304" s="30">
        <f>'6'!AN32</f>
        <v>0</v>
      </c>
      <c r="AP304" s="30">
        <f>'6'!AO32</f>
        <v>0</v>
      </c>
      <c r="AQ304" s="30">
        <f>'6'!AP32</f>
        <v>136.68</v>
      </c>
      <c r="AR304" s="30">
        <f>'6'!AQ32</f>
        <v>18.365999999999985</v>
      </c>
      <c r="AS304" s="30">
        <f>'6'!AR32</f>
        <v>0</v>
      </c>
      <c r="AT304" s="30">
        <f>'6'!AS32</f>
        <v>45.75</v>
      </c>
      <c r="AU304" s="30">
        <f>'6'!AT32</f>
        <v>103.29599999999999</v>
      </c>
      <c r="AV304" s="30">
        <f>'6'!AU32</f>
        <v>149.04599999999999</v>
      </c>
      <c r="AW304" s="30">
        <f>'6'!AV32</f>
        <v>0</v>
      </c>
      <c r="AX304" s="30">
        <f>'6'!AW32</f>
        <v>40</v>
      </c>
      <c r="AY304" s="30">
        <f>'6'!AX32</f>
        <v>200</v>
      </c>
      <c r="AZ304" s="30">
        <f>'6'!AY32</f>
        <v>0</v>
      </c>
      <c r="BA304" s="30">
        <f>'6'!AZ32</f>
        <v>36</v>
      </c>
      <c r="BB304" s="30">
        <f>'6'!BA32</f>
        <v>0</v>
      </c>
      <c r="BC304" s="30">
        <f>'6'!BB32</f>
        <v>276</v>
      </c>
      <c r="BD304" s="30">
        <f>'6'!BC32</f>
        <v>262.2</v>
      </c>
      <c r="BE304" s="30">
        <f>'6'!BD32</f>
        <v>14</v>
      </c>
      <c r="BF304" s="30">
        <f>'6'!BE32</f>
        <v>15</v>
      </c>
      <c r="BG304" s="30">
        <f>'6'!BF32</f>
        <v>8</v>
      </c>
      <c r="BH304" s="30">
        <f>'6'!BG32</f>
        <v>9</v>
      </c>
      <c r="BI304" s="30">
        <f>'6'!BH32</f>
        <v>1</v>
      </c>
      <c r="BJ304" s="30">
        <f>'6'!BI32</f>
        <v>47</v>
      </c>
      <c r="BK304" s="30">
        <f>'6'!BJ32</f>
        <v>215.2</v>
      </c>
      <c r="BL304" s="30">
        <f>'6'!BK32</f>
        <v>103.29599999999999</v>
      </c>
      <c r="BM304" s="30">
        <f>'6'!BL32</f>
        <v>111.904</v>
      </c>
    </row>
    <row r="305" spans="1:65">
      <c r="A305" s="78">
        <f>'6'!A33</f>
        <v>42892</v>
      </c>
      <c r="B305" s="82" t="str">
        <f t="shared" si="4"/>
        <v>11:30:00</v>
      </c>
      <c r="C305" s="30" t="str">
        <f>'6'!B33</f>
        <v>11H30</v>
      </c>
      <c r="D305" s="30">
        <f>'6'!C33</f>
        <v>868</v>
      </c>
      <c r="E305" s="30">
        <f>'6'!D33</f>
        <v>827</v>
      </c>
      <c r="F305" s="30">
        <f>'6'!E33</f>
        <v>558</v>
      </c>
      <c r="G305" s="30">
        <f>'6'!F33</f>
        <v>59</v>
      </c>
      <c r="H305" s="30">
        <f>'6'!G33</f>
        <v>0</v>
      </c>
      <c r="I305" s="30">
        <f>'6'!H33</f>
        <v>18</v>
      </c>
      <c r="J305" s="30">
        <f>'6'!I33</f>
        <v>2253</v>
      </c>
      <c r="K305" s="30">
        <f>'6'!J33</f>
        <v>77</v>
      </c>
      <c r="L305" s="30">
        <f>'6'!K33</f>
        <v>400</v>
      </c>
      <c r="M305" s="30">
        <f>'6'!L33</f>
        <v>521</v>
      </c>
      <c r="N305" s="30">
        <f>'6'!M33</f>
        <v>200</v>
      </c>
      <c r="O305" s="30">
        <f>'6'!N33</f>
        <v>0</v>
      </c>
      <c r="P305" s="30">
        <f>'6'!O33</f>
        <v>13</v>
      </c>
      <c r="Q305" s="30">
        <f>'6'!P33</f>
        <v>16</v>
      </c>
      <c r="R305" s="30">
        <f>'6'!Q33</f>
        <v>7</v>
      </c>
      <c r="S305" s="30">
        <f>'6'!R33</f>
        <v>0</v>
      </c>
      <c r="T305" s="30">
        <f>'6'!S33</f>
        <v>1121</v>
      </c>
      <c r="U305" s="30">
        <f>'6'!T33</f>
        <v>36</v>
      </c>
      <c r="V305" s="30">
        <f>'6'!U33</f>
        <v>113</v>
      </c>
      <c r="W305" s="30">
        <f>'6'!V33</f>
        <v>4.13</v>
      </c>
      <c r="X305" s="30">
        <f>'6'!W33</f>
        <v>3.5</v>
      </c>
      <c r="Y305" s="30">
        <f>'6'!X33</f>
        <v>6</v>
      </c>
      <c r="Z305" s="30">
        <f>'6'!Y33</f>
        <v>3.4</v>
      </c>
      <c r="AA305" s="30">
        <f>'6'!Z33</f>
        <v>6.4</v>
      </c>
      <c r="AB305" s="30">
        <f>'6'!AA33</f>
        <v>2.5</v>
      </c>
      <c r="AC305" s="30">
        <f>'6'!AB33</f>
        <v>0</v>
      </c>
      <c r="AD305" s="30">
        <f>'6'!AC33</f>
        <v>0</v>
      </c>
      <c r="AE305" s="30">
        <f>'6'!AD33</f>
        <v>0</v>
      </c>
      <c r="AF305" s="30">
        <f>'6'!AE33</f>
        <v>0.75</v>
      </c>
      <c r="AG305" s="30">
        <f>'6'!AF33</f>
        <v>0</v>
      </c>
      <c r="AH305" s="30">
        <f>'6'!AG33</f>
        <v>0</v>
      </c>
      <c r="AI305" s="30">
        <f>'6'!AH33</f>
        <v>0.75</v>
      </c>
      <c r="AJ305" s="30">
        <f>'6'!AI33</f>
        <v>45</v>
      </c>
      <c r="AK305" s="30">
        <f>'6'!AJ33</f>
        <v>45.75</v>
      </c>
      <c r="AL305" s="30">
        <f>'6'!AK33</f>
        <v>133.68</v>
      </c>
      <c r="AM305" s="30">
        <f>'6'!AL33</f>
        <v>139.68</v>
      </c>
      <c r="AN305" s="30">
        <f>'6'!AM33</f>
        <v>93.93</v>
      </c>
      <c r="AO305" s="30">
        <f>'6'!AN33</f>
        <v>0</v>
      </c>
      <c r="AP305" s="30">
        <f>'6'!AO33</f>
        <v>0</v>
      </c>
      <c r="AQ305" s="30">
        <f>'6'!AP33</f>
        <v>139.68</v>
      </c>
      <c r="AR305" s="30">
        <f>'6'!AQ33</f>
        <v>15.365999999999985</v>
      </c>
      <c r="AS305" s="30">
        <f>'6'!AR33</f>
        <v>0</v>
      </c>
      <c r="AT305" s="30">
        <f>'6'!AS33</f>
        <v>45.75</v>
      </c>
      <c r="AU305" s="30">
        <f>'6'!AT33</f>
        <v>103.29599999999999</v>
      </c>
      <c r="AV305" s="30">
        <f>'6'!AU33</f>
        <v>149.04599999999999</v>
      </c>
      <c r="AW305" s="30">
        <f>'6'!AV33</f>
        <v>0</v>
      </c>
      <c r="AX305" s="30">
        <f>'6'!AW33</f>
        <v>40</v>
      </c>
      <c r="AY305" s="30">
        <f>'6'!AX33</f>
        <v>200</v>
      </c>
      <c r="AZ305" s="30">
        <f>'6'!AY33</f>
        <v>0</v>
      </c>
      <c r="BA305" s="30">
        <f>'6'!AZ33</f>
        <v>36</v>
      </c>
      <c r="BB305" s="30">
        <f>'6'!BA33</f>
        <v>0</v>
      </c>
      <c r="BC305" s="30">
        <f>'6'!BB33</f>
        <v>276</v>
      </c>
      <c r="BD305" s="30">
        <f>'6'!BC33</f>
        <v>262.2</v>
      </c>
      <c r="BE305" s="30">
        <f>'6'!BD33</f>
        <v>14</v>
      </c>
      <c r="BF305" s="30">
        <f>'6'!BE33</f>
        <v>15</v>
      </c>
      <c r="BG305" s="30">
        <f>'6'!BF33</f>
        <v>8</v>
      </c>
      <c r="BH305" s="30">
        <f>'6'!BG33</f>
        <v>9</v>
      </c>
      <c r="BI305" s="30">
        <f>'6'!BH33</f>
        <v>1</v>
      </c>
      <c r="BJ305" s="30">
        <f>'6'!BI33</f>
        <v>47</v>
      </c>
      <c r="BK305" s="30">
        <f>'6'!BJ33</f>
        <v>215.2</v>
      </c>
      <c r="BL305" s="30">
        <f>'6'!BK33</f>
        <v>103.29599999999999</v>
      </c>
      <c r="BM305" s="30">
        <f>'6'!BL33</f>
        <v>111.904</v>
      </c>
    </row>
    <row r="306" spans="1:65">
      <c r="A306" s="78">
        <f>'6'!A34</f>
        <v>42892</v>
      </c>
      <c r="B306" s="82" t="str">
        <f t="shared" si="4"/>
        <v>12:00:00</v>
      </c>
      <c r="C306" s="30" t="str">
        <f>'6'!B34</f>
        <v>12H00</v>
      </c>
      <c r="D306" s="30">
        <f>'6'!C34</f>
        <v>860</v>
      </c>
      <c r="E306" s="30">
        <f>'6'!D34</f>
        <v>821</v>
      </c>
      <c r="F306" s="30">
        <f>'6'!E34</f>
        <v>565</v>
      </c>
      <c r="G306" s="30">
        <f>'6'!F34</f>
        <v>59</v>
      </c>
      <c r="H306" s="30">
        <f>'6'!G34</f>
        <v>0</v>
      </c>
      <c r="I306" s="30">
        <f>'6'!H34</f>
        <v>18</v>
      </c>
      <c r="J306" s="30">
        <f>'6'!I34</f>
        <v>2246</v>
      </c>
      <c r="K306" s="30">
        <f>'6'!J34</f>
        <v>77</v>
      </c>
      <c r="L306" s="30">
        <f>'6'!K34</f>
        <v>399</v>
      </c>
      <c r="M306" s="30">
        <f>'6'!L34</f>
        <v>517</v>
      </c>
      <c r="N306" s="30">
        <f>'6'!M34</f>
        <v>200</v>
      </c>
      <c r="O306" s="30">
        <f>'6'!N34</f>
        <v>0</v>
      </c>
      <c r="P306" s="30">
        <f>'6'!O34</f>
        <v>13</v>
      </c>
      <c r="Q306" s="30">
        <f>'6'!P34</f>
        <v>17</v>
      </c>
      <c r="R306" s="30">
        <f>'6'!Q34</f>
        <v>7</v>
      </c>
      <c r="S306" s="30">
        <f>'6'!R34</f>
        <v>0</v>
      </c>
      <c r="T306" s="30">
        <f>'6'!S34</f>
        <v>1116</v>
      </c>
      <c r="U306" s="30">
        <f>'6'!T34</f>
        <v>37</v>
      </c>
      <c r="V306" s="30">
        <f>'6'!U34</f>
        <v>114</v>
      </c>
      <c r="W306" s="30">
        <f>'6'!V34</f>
        <v>4.75</v>
      </c>
      <c r="X306" s="30">
        <f>'6'!W34</f>
        <v>3.5</v>
      </c>
      <c r="Y306" s="30">
        <f>'6'!X34</f>
        <v>6</v>
      </c>
      <c r="Z306" s="30">
        <f>'6'!Y34</f>
        <v>3.5</v>
      </c>
      <c r="AA306" s="30">
        <f>'6'!Z34</f>
        <v>5.0999999999999996</v>
      </c>
      <c r="AB306" s="30">
        <f>'6'!AA34</f>
        <v>2.5</v>
      </c>
      <c r="AC306" s="30">
        <f>'6'!AB34</f>
        <v>0</v>
      </c>
      <c r="AD306" s="30">
        <f>'6'!AC34</f>
        <v>0</v>
      </c>
      <c r="AE306" s="30">
        <f>'6'!AD34</f>
        <v>0</v>
      </c>
      <c r="AF306" s="30">
        <f>'6'!AE34</f>
        <v>0.75</v>
      </c>
      <c r="AG306" s="30">
        <f>'6'!AF34</f>
        <v>0</v>
      </c>
      <c r="AH306" s="30">
        <f>'6'!AG34</f>
        <v>0</v>
      </c>
      <c r="AI306" s="30">
        <f>'6'!AH34</f>
        <v>0.75</v>
      </c>
      <c r="AJ306" s="30">
        <f>'6'!AI34</f>
        <v>45</v>
      </c>
      <c r="AK306" s="30">
        <f>'6'!AJ34</f>
        <v>45.75</v>
      </c>
      <c r="AL306" s="30">
        <f>'6'!AK34</f>
        <v>134.1</v>
      </c>
      <c r="AM306" s="30">
        <f>'6'!AL34</f>
        <v>140.1</v>
      </c>
      <c r="AN306" s="30">
        <f>'6'!AM34</f>
        <v>94.35</v>
      </c>
      <c r="AO306" s="30">
        <f>'6'!AN34</f>
        <v>0</v>
      </c>
      <c r="AP306" s="30">
        <f>'6'!AO34</f>
        <v>0</v>
      </c>
      <c r="AQ306" s="30">
        <f>'6'!AP34</f>
        <v>140.1</v>
      </c>
      <c r="AR306" s="30">
        <f>'6'!AQ34</f>
        <v>14.945999999999998</v>
      </c>
      <c r="AS306" s="30">
        <f>'6'!AR34</f>
        <v>0</v>
      </c>
      <c r="AT306" s="30">
        <f>'6'!AS34</f>
        <v>45.75</v>
      </c>
      <c r="AU306" s="30">
        <f>'6'!AT34</f>
        <v>103.29599999999999</v>
      </c>
      <c r="AV306" s="30">
        <f>'6'!AU34</f>
        <v>149.04599999999999</v>
      </c>
      <c r="AW306" s="30">
        <f>'6'!AV34</f>
        <v>0</v>
      </c>
      <c r="AX306" s="30">
        <f>'6'!AW34</f>
        <v>40</v>
      </c>
      <c r="AY306" s="30">
        <f>'6'!AX34</f>
        <v>200</v>
      </c>
      <c r="AZ306" s="30">
        <f>'6'!AY34</f>
        <v>0</v>
      </c>
      <c r="BA306" s="30">
        <f>'6'!AZ34</f>
        <v>36</v>
      </c>
      <c r="BB306" s="30">
        <f>'6'!BA34</f>
        <v>0</v>
      </c>
      <c r="BC306" s="30">
        <f>'6'!BB34</f>
        <v>276</v>
      </c>
      <c r="BD306" s="30">
        <f>'6'!BC34</f>
        <v>262.2</v>
      </c>
      <c r="BE306" s="30">
        <f>'6'!BD34</f>
        <v>14</v>
      </c>
      <c r="BF306" s="30">
        <f>'6'!BE34</f>
        <v>15</v>
      </c>
      <c r="BG306" s="30">
        <f>'6'!BF34</f>
        <v>8</v>
      </c>
      <c r="BH306" s="30">
        <f>'6'!BG34</f>
        <v>9</v>
      </c>
      <c r="BI306" s="30">
        <f>'6'!BH34</f>
        <v>1</v>
      </c>
      <c r="BJ306" s="30">
        <f>'6'!BI34</f>
        <v>47</v>
      </c>
      <c r="BK306" s="30">
        <f>'6'!BJ34</f>
        <v>215.2</v>
      </c>
      <c r="BL306" s="30">
        <f>'6'!BK34</f>
        <v>103.29599999999999</v>
      </c>
      <c r="BM306" s="30">
        <f>'6'!BL34</f>
        <v>111.904</v>
      </c>
    </row>
    <row r="307" spans="1:65">
      <c r="A307" s="78">
        <f>'6'!A35</f>
        <v>42892</v>
      </c>
      <c r="B307" s="82" t="str">
        <f t="shared" si="4"/>
        <v>12:30:00</v>
      </c>
      <c r="C307" s="30" t="str">
        <f>'6'!B35</f>
        <v>12H30</v>
      </c>
      <c r="D307" s="30">
        <f>'6'!C35</f>
        <v>822</v>
      </c>
      <c r="E307" s="30">
        <f>'6'!D35</f>
        <v>800</v>
      </c>
      <c r="F307" s="30">
        <f>'6'!E35</f>
        <v>543</v>
      </c>
      <c r="G307" s="30">
        <f>'6'!F35</f>
        <v>57</v>
      </c>
      <c r="H307" s="30">
        <f>'6'!G35</f>
        <v>0</v>
      </c>
      <c r="I307" s="30">
        <f>'6'!H35</f>
        <v>18</v>
      </c>
      <c r="J307" s="30">
        <f>'6'!I35</f>
        <v>2165</v>
      </c>
      <c r="K307" s="30">
        <f>'6'!J35</f>
        <v>75</v>
      </c>
      <c r="L307" s="30">
        <f>'6'!K35</f>
        <v>395</v>
      </c>
      <c r="M307" s="30">
        <f>'6'!L35</f>
        <v>510</v>
      </c>
      <c r="N307" s="30">
        <f>'6'!M35</f>
        <v>180</v>
      </c>
      <c r="O307" s="30">
        <f>'6'!N35</f>
        <v>0</v>
      </c>
      <c r="P307" s="30">
        <f>'6'!O35</f>
        <v>13</v>
      </c>
      <c r="Q307" s="30">
        <f>'6'!P35</f>
        <v>17</v>
      </c>
      <c r="R307" s="30">
        <f>'6'!Q35</f>
        <v>6</v>
      </c>
      <c r="S307" s="30">
        <f>'6'!R35</f>
        <v>0</v>
      </c>
      <c r="T307" s="30">
        <f>'6'!S35</f>
        <v>1085</v>
      </c>
      <c r="U307" s="30">
        <f>'6'!T35</f>
        <v>36</v>
      </c>
      <c r="V307" s="30">
        <f>'6'!U35</f>
        <v>111</v>
      </c>
      <c r="W307" s="30">
        <f>'6'!V35</f>
        <v>4.75</v>
      </c>
      <c r="X307" s="30">
        <f>'6'!W35</f>
        <v>3.5</v>
      </c>
      <c r="Y307" s="30">
        <f>'6'!X35</f>
        <v>5.5</v>
      </c>
      <c r="Z307" s="30">
        <f>'6'!Y35</f>
        <v>3.5</v>
      </c>
      <c r="AA307" s="30">
        <f>'6'!Z35</f>
        <v>5.0999999999999996</v>
      </c>
      <c r="AB307" s="30">
        <f>'6'!AA35</f>
        <v>2.5</v>
      </c>
      <c r="AC307" s="30">
        <f>'6'!AB35</f>
        <v>0</v>
      </c>
      <c r="AD307" s="30">
        <f>'6'!AC35</f>
        <v>0</v>
      </c>
      <c r="AE307" s="30">
        <f>'6'!AD35</f>
        <v>0</v>
      </c>
      <c r="AF307" s="30">
        <f>'6'!AE35</f>
        <v>0.75</v>
      </c>
      <c r="AG307" s="30">
        <f>'6'!AF35</f>
        <v>0</v>
      </c>
      <c r="AH307" s="30">
        <f>'6'!AG35</f>
        <v>0</v>
      </c>
      <c r="AI307" s="30">
        <f>'6'!AH35</f>
        <v>0.75</v>
      </c>
      <c r="AJ307" s="30">
        <f>'6'!AI35</f>
        <v>45</v>
      </c>
      <c r="AK307" s="30">
        <f>'6'!AJ35</f>
        <v>45.75</v>
      </c>
      <c r="AL307" s="30">
        <f>'6'!AK35</f>
        <v>130.6</v>
      </c>
      <c r="AM307" s="30">
        <f>'6'!AL35</f>
        <v>136.6</v>
      </c>
      <c r="AN307" s="30">
        <f>'6'!AM35</f>
        <v>90.85</v>
      </c>
      <c r="AO307" s="30">
        <f>'6'!AN35</f>
        <v>0</v>
      </c>
      <c r="AP307" s="30">
        <f>'6'!AO35</f>
        <v>0</v>
      </c>
      <c r="AQ307" s="30">
        <f>'6'!AP35</f>
        <v>136.6</v>
      </c>
      <c r="AR307" s="30">
        <f>'6'!AQ35</f>
        <v>18.445999999999998</v>
      </c>
      <c r="AS307" s="30">
        <f>'6'!AR35</f>
        <v>0</v>
      </c>
      <c r="AT307" s="30">
        <f>'6'!AS35</f>
        <v>45.75</v>
      </c>
      <c r="AU307" s="30">
        <f>'6'!AT35</f>
        <v>103.29599999999999</v>
      </c>
      <c r="AV307" s="30">
        <f>'6'!AU35</f>
        <v>149.04599999999999</v>
      </c>
      <c r="AW307" s="30">
        <f>'6'!AV35</f>
        <v>0</v>
      </c>
      <c r="AX307" s="30">
        <f>'6'!AW35</f>
        <v>40</v>
      </c>
      <c r="AY307" s="30">
        <f>'6'!AX35</f>
        <v>200</v>
      </c>
      <c r="AZ307" s="30">
        <f>'6'!AY35</f>
        <v>0</v>
      </c>
      <c r="BA307" s="30">
        <f>'6'!AZ35</f>
        <v>36</v>
      </c>
      <c r="BB307" s="30">
        <f>'6'!BA35</f>
        <v>0</v>
      </c>
      <c r="BC307" s="30">
        <f>'6'!BB35</f>
        <v>276</v>
      </c>
      <c r="BD307" s="30">
        <f>'6'!BC35</f>
        <v>262.2</v>
      </c>
      <c r="BE307" s="30">
        <f>'6'!BD35</f>
        <v>14</v>
      </c>
      <c r="BF307" s="30">
        <f>'6'!BE35</f>
        <v>15</v>
      </c>
      <c r="BG307" s="30">
        <f>'6'!BF35</f>
        <v>8</v>
      </c>
      <c r="BH307" s="30">
        <f>'6'!BG35</f>
        <v>9</v>
      </c>
      <c r="BI307" s="30">
        <f>'6'!BH35</f>
        <v>1</v>
      </c>
      <c r="BJ307" s="30">
        <f>'6'!BI35</f>
        <v>47</v>
      </c>
      <c r="BK307" s="30">
        <f>'6'!BJ35</f>
        <v>215.2</v>
      </c>
      <c r="BL307" s="30">
        <f>'6'!BK35</f>
        <v>103.29599999999999</v>
      </c>
      <c r="BM307" s="30">
        <f>'6'!BL35</f>
        <v>111.904</v>
      </c>
    </row>
    <row r="308" spans="1:65">
      <c r="A308" s="78">
        <f>'6'!A36</f>
        <v>42892</v>
      </c>
      <c r="B308" s="82" t="str">
        <f t="shared" si="4"/>
        <v>13:00:00</v>
      </c>
      <c r="C308" s="30" t="str">
        <f>'6'!B36</f>
        <v>13H00</v>
      </c>
      <c r="D308" s="30">
        <f>'6'!C36</f>
        <v>811</v>
      </c>
      <c r="E308" s="30">
        <f>'6'!D36</f>
        <v>838</v>
      </c>
      <c r="F308" s="30">
        <f>'6'!E36</f>
        <v>552</v>
      </c>
      <c r="G308" s="30">
        <f>'6'!F36</f>
        <v>58</v>
      </c>
      <c r="H308" s="30">
        <f>'6'!G36</f>
        <v>0</v>
      </c>
      <c r="I308" s="30">
        <f>'6'!H36</f>
        <v>18</v>
      </c>
      <c r="J308" s="30">
        <f>'6'!I36</f>
        <v>2201</v>
      </c>
      <c r="K308" s="30">
        <f>'6'!J36</f>
        <v>76</v>
      </c>
      <c r="L308" s="30">
        <f>'6'!K36</f>
        <v>405</v>
      </c>
      <c r="M308" s="30">
        <f>'6'!L36</f>
        <v>518</v>
      </c>
      <c r="N308" s="30">
        <f>'6'!M36</f>
        <v>180</v>
      </c>
      <c r="O308" s="30">
        <f>'6'!N36</f>
        <v>0</v>
      </c>
      <c r="P308" s="30">
        <f>'6'!O36</f>
        <v>13</v>
      </c>
      <c r="Q308" s="30">
        <f>'6'!P36</f>
        <v>17</v>
      </c>
      <c r="R308" s="30">
        <f>'6'!Q36</f>
        <v>7</v>
      </c>
      <c r="S308" s="30">
        <f>'6'!R36</f>
        <v>0</v>
      </c>
      <c r="T308" s="30">
        <f>'6'!S36</f>
        <v>1103</v>
      </c>
      <c r="U308" s="30">
        <f>'6'!T36</f>
        <v>37</v>
      </c>
      <c r="V308" s="30">
        <f>'6'!U36</f>
        <v>113</v>
      </c>
      <c r="W308" s="30">
        <f>'6'!V36</f>
        <v>4.1500000000000004</v>
      </c>
      <c r="X308" s="30">
        <f>'6'!W36</f>
        <v>3.5</v>
      </c>
      <c r="Y308" s="30">
        <f>'6'!X36</f>
        <v>5.5</v>
      </c>
      <c r="Z308" s="30">
        <f>'6'!Y36</f>
        <v>3.5</v>
      </c>
      <c r="AA308" s="30">
        <f>'6'!Z36</f>
        <v>5</v>
      </c>
      <c r="AB308" s="30">
        <f>'6'!AA36</f>
        <v>2.2999999999999998</v>
      </c>
      <c r="AC308" s="30">
        <f>'6'!AB36</f>
        <v>0</v>
      </c>
      <c r="AD308" s="30">
        <f>'6'!AC36</f>
        <v>0</v>
      </c>
      <c r="AE308" s="30">
        <f>'6'!AD36</f>
        <v>0</v>
      </c>
      <c r="AF308" s="30">
        <f>'6'!AE36</f>
        <v>0.85</v>
      </c>
      <c r="AG308" s="30">
        <f>'6'!AF36</f>
        <v>0</v>
      </c>
      <c r="AH308" s="30">
        <f>'6'!AG36</f>
        <v>0</v>
      </c>
      <c r="AI308" s="30">
        <f>'6'!AH36</f>
        <v>0.85</v>
      </c>
      <c r="AJ308" s="30">
        <f>'6'!AI36</f>
        <v>45</v>
      </c>
      <c r="AK308" s="30">
        <f>'6'!AJ36</f>
        <v>45.85</v>
      </c>
      <c r="AL308" s="30">
        <f>'6'!AK36</f>
        <v>132</v>
      </c>
      <c r="AM308" s="30">
        <f>'6'!AL36</f>
        <v>137.80000000000001</v>
      </c>
      <c r="AN308" s="30">
        <f>'6'!AM36</f>
        <v>91.950000000000017</v>
      </c>
      <c r="AO308" s="30">
        <f>'6'!AN36</f>
        <v>0</v>
      </c>
      <c r="AP308" s="30">
        <f>'6'!AO36</f>
        <v>0</v>
      </c>
      <c r="AQ308" s="30">
        <f>'6'!AP36</f>
        <v>137.80000000000001</v>
      </c>
      <c r="AR308" s="30">
        <f>'6'!AQ36</f>
        <v>17.145999999999987</v>
      </c>
      <c r="AS308" s="30">
        <f>'6'!AR36</f>
        <v>0</v>
      </c>
      <c r="AT308" s="30">
        <f>'6'!AS36</f>
        <v>45.85</v>
      </c>
      <c r="AU308" s="30">
        <f>'6'!AT36</f>
        <v>103.29599999999999</v>
      </c>
      <c r="AV308" s="30">
        <f>'6'!AU36</f>
        <v>149.14599999999999</v>
      </c>
      <c r="AW308" s="30">
        <f>'6'!AV36</f>
        <v>0</v>
      </c>
      <c r="AX308" s="30">
        <f>'6'!AW36</f>
        <v>40</v>
      </c>
      <c r="AY308" s="30">
        <f>'6'!AX36</f>
        <v>200</v>
      </c>
      <c r="AZ308" s="30">
        <f>'6'!AY36</f>
        <v>0</v>
      </c>
      <c r="BA308" s="30">
        <f>'6'!AZ36</f>
        <v>36</v>
      </c>
      <c r="BB308" s="30">
        <f>'6'!BA36</f>
        <v>0</v>
      </c>
      <c r="BC308" s="30">
        <f>'6'!BB36</f>
        <v>276</v>
      </c>
      <c r="BD308" s="30">
        <f>'6'!BC36</f>
        <v>262.2</v>
      </c>
      <c r="BE308" s="30">
        <f>'6'!BD36</f>
        <v>14</v>
      </c>
      <c r="BF308" s="30">
        <f>'6'!BE36</f>
        <v>15</v>
      </c>
      <c r="BG308" s="30">
        <f>'6'!BF36</f>
        <v>8</v>
      </c>
      <c r="BH308" s="30">
        <f>'6'!BG36</f>
        <v>9</v>
      </c>
      <c r="BI308" s="30">
        <f>'6'!BH36</f>
        <v>1</v>
      </c>
      <c r="BJ308" s="30">
        <f>'6'!BI36</f>
        <v>47</v>
      </c>
      <c r="BK308" s="30">
        <f>'6'!BJ36</f>
        <v>215.2</v>
      </c>
      <c r="BL308" s="30">
        <f>'6'!BK36</f>
        <v>103.29599999999999</v>
      </c>
      <c r="BM308" s="30">
        <f>'6'!BL36</f>
        <v>111.904</v>
      </c>
    </row>
    <row r="309" spans="1:65">
      <c r="A309" s="78">
        <f>'6'!A37</f>
        <v>42892</v>
      </c>
      <c r="B309" s="82" t="str">
        <f t="shared" si="4"/>
        <v>13:30:00</v>
      </c>
      <c r="C309" s="30" t="str">
        <f>'6'!B37</f>
        <v>13H30</v>
      </c>
      <c r="D309" s="30">
        <f>'6'!C37</f>
        <v>809</v>
      </c>
      <c r="E309" s="30">
        <f>'6'!D37</f>
        <v>838</v>
      </c>
      <c r="F309" s="30">
        <f>'6'!E37</f>
        <v>549</v>
      </c>
      <c r="G309" s="30">
        <f>'6'!F37</f>
        <v>58</v>
      </c>
      <c r="H309" s="30">
        <f>'6'!G37</f>
        <v>0</v>
      </c>
      <c r="I309" s="30">
        <f>'6'!H37</f>
        <v>18</v>
      </c>
      <c r="J309" s="30">
        <f>'6'!I37</f>
        <v>2196</v>
      </c>
      <c r="K309" s="30">
        <f>'6'!J37</f>
        <v>76</v>
      </c>
      <c r="L309" s="30">
        <f>'6'!K37</f>
        <v>399</v>
      </c>
      <c r="M309" s="30">
        <f>'6'!L37</f>
        <v>525</v>
      </c>
      <c r="N309" s="30">
        <f>'6'!M37</f>
        <v>190</v>
      </c>
      <c r="O309" s="30">
        <f>'6'!N37</f>
        <v>0</v>
      </c>
      <c r="P309" s="30">
        <f>'6'!O37</f>
        <v>13</v>
      </c>
      <c r="Q309" s="30">
        <f>'6'!P37</f>
        <v>18</v>
      </c>
      <c r="R309" s="30">
        <f>'6'!Q37</f>
        <v>7</v>
      </c>
      <c r="S309" s="30">
        <f>'6'!R37</f>
        <v>0</v>
      </c>
      <c r="T309" s="30">
        <f>'6'!S37</f>
        <v>1114</v>
      </c>
      <c r="U309" s="30">
        <f>'6'!T37</f>
        <v>38</v>
      </c>
      <c r="V309" s="30">
        <f>'6'!U37</f>
        <v>114</v>
      </c>
      <c r="W309" s="30">
        <f>'6'!V37</f>
        <v>4.1500000000000004</v>
      </c>
      <c r="X309" s="30">
        <f>'6'!W37</f>
        <v>3.5</v>
      </c>
      <c r="Y309" s="30">
        <f>'6'!X37</f>
        <v>5.5</v>
      </c>
      <c r="Z309" s="30">
        <f>'6'!Y37</f>
        <v>3.5</v>
      </c>
      <c r="AA309" s="30">
        <f>'6'!Z37</f>
        <v>5</v>
      </c>
      <c r="AB309" s="30">
        <f>'6'!AA37</f>
        <v>2.2999999999999998</v>
      </c>
      <c r="AC309" s="30">
        <f>'6'!AB37</f>
        <v>0</v>
      </c>
      <c r="AD309" s="30">
        <f>'6'!AC37</f>
        <v>0</v>
      </c>
      <c r="AE309" s="30">
        <f>'6'!AD37</f>
        <v>0</v>
      </c>
      <c r="AF309" s="30">
        <f>'6'!AE37</f>
        <v>0.85</v>
      </c>
      <c r="AG309" s="30">
        <f>'6'!AF37</f>
        <v>0</v>
      </c>
      <c r="AH309" s="30">
        <f>'6'!AG37</f>
        <v>0</v>
      </c>
      <c r="AI309" s="30">
        <f>'6'!AH37</f>
        <v>0.85</v>
      </c>
      <c r="AJ309" s="30">
        <f>'6'!AI37</f>
        <v>45</v>
      </c>
      <c r="AK309" s="30">
        <f>'6'!AJ37</f>
        <v>45.85</v>
      </c>
      <c r="AL309" s="30">
        <f>'6'!AK37</f>
        <v>133</v>
      </c>
      <c r="AM309" s="30">
        <f>'6'!AL37</f>
        <v>138.80000000000001</v>
      </c>
      <c r="AN309" s="30">
        <f>'6'!AM37</f>
        <v>92.950000000000017</v>
      </c>
      <c r="AO309" s="30">
        <f>'6'!AN37</f>
        <v>0</v>
      </c>
      <c r="AP309" s="30">
        <f>'6'!AO37</f>
        <v>0</v>
      </c>
      <c r="AQ309" s="30">
        <f>'6'!AP37</f>
        <v>138.80000000000001</v>
      </c>
      <c r="AR309" s="30">
        <f>'6'!AQ37</f>
        <v>16.145999999999987</v>
      </c>
      <c r="AS309" s="30">
        <f>'6'!AR37</f>
        <v>0</v>
      </c>
      <c r="AT309" s="30">
        <f>'6'!AS37</f>
        <v>45.85</v>
      </c>
      <c r="AU309" s="30">
        <f>'6'!AT37</f>
        <v>103.29599999999999</v>
      </c>
      <c r="AV309" s="30">
        <f>'6'!AU37</f>
        <v>149.14599999999999</v>
      </c>
      <c r="AW309" s="30">
        <f>'6'!AV37</f>
        <v>0</v>
      </c>
      <c r="AX309" s="30">
        <f>'6'!AW37</f>
        <v>40</v>
      </c>
      <c r="AY309" s="30">
        <f>'6'!AX37</f>
        <v>200</v>
      </c>
      <c r="AZ309" s="30">
        <f>'6'!AY37</f>
        <v>0</v>
      </c>
      <c r="BA309" s="30">
        <f>'6'!AZ37</f>
        <v>36</v>
      </c>
      <c r="BB309" s="30">
        <f>'6'!BA37</f>
        <v>0</v>
      </c>
      <c r="BC309" s="30">
        <f>'6'!BB37</f>
        <v>276</v>
      </c>
      <c r="BD309" s="30">
        <f>'6'!BC37</f>
        <v>262.2</v>
      </c>
      <c r="BE309" s="30">
        <f>'6'!BD37</f>
        <v>14</v>
      </c>
      <c r="BF309" s="30">
        <f>'6'!BE37</f>
        <v>15</v>
      </c>
      <c r="BG309" s="30">
        <f>'6'!BF37</f>
        <v>8</v>
      </c>
      <c r="BH309" s="30">
        <f>'6'!BG37</f>
        <v>9</v>
      </c>
      <c r="BI309" s="30">
        <f>'6'!BH37</f>
        <v>1</v>
      </c>
      <c r="BJ309" s="30">
        <f>'6'!BI37</f>
        <v>47</v>
      </c>
      <c r="BK309" s="30">
        <f>'6'!BJ37</f>
        <v>215.2</v>
      </c>
      <c r="BL309" s="30">
        <f>'6'!BK37</f>
        <v>103.29599999999999</v>
      </c>
      <c r="BM309" s="30">
        <f>'6'!BL37</f>
        <v>111.904</v>
      </c>
    </row>
    <row r="310" spans="1:65">
      <c r="A310" s="78">
        <f>'6'!A38</f>
        <v>42892</v>
      </c>
      <c r="B310" s="82" t="str">
        <f t="shared" si="4"/>
        <v>14:00:00</v>
      </c>
      <c r="C310" s="30" t="str">
        <f>'6'!B38</f>
        <v>14H00</v>
      </c>
      <c r="D310" s="30">
        <f>'6'!C38</f>
        <v>810</v>
      </c>
      <c r="E310" s="30">
        <f>'6'!D38</f>
        <v>839</v>
      </c>
      <c r="F310" s="30">
        <f>'6'!E38</f>
        <v>541</v>
      </c>
      <c r="G310" s="30">
        <f>'6'!F38</f>
        <v>58</v>
      </c>
      <c r="H310" s="30">
        <f>'6'!G38</f>
        <v>0</v>
      </c>
      <c r="I310" s="30">
        <f>'6'!H38</f>
        <v>18</v>
      </c>
      <c r="J310" s="30">
        <f>'6'!I38</f>
        <v>2190</v>
      </c>
      <c r="K310" s="30">
        <f>'6'!J38</f>
        <v>76</v>
      </c>
      <c r="L310" s="30">
        <f>'6'!K38</f>
        <v>402</v>
      </c>
      <c r="M310" s="30">
        <f>'6'!L38</f>
        <v>536</v>
      </c>
      <c r="N310" s="30">
        <f>'6'!M38</f>
        <v>200</v>
      </c>
      <c r="O310" s="30">
        <f>'6'!N38</f>
        <v>0</v>
      </c>
      <c r="P310" s="30">
        <f>'6'!O38</f>
        <v>13</v>
      </c>
      <c r="Q310" s="30">
        <f>'6'!P38</f>
        <v>18</v>
      </c>
      <c r="R310" s="30">
        <f>'6'!Q38</f>
        <v>7</v>
      </c>
      <c r="S310" s="30">
        <f>'6'!R38</f>
        <v>0</v>
      </c>
      <c r="T310" s="30">
        <f>'6'!S38</f>
        <v>1138</v>
      </c>
      <c r="U310" s="30">
        <f>'6'!T38</f>
        <v>38</v>
      </c>
      <c r="V310" s="30">
        <f>'6'!U38</f>
        <v>114</v>
      </c>
      <c r="W310" s="30">
        <f>'6'!V38</f>
        <v>4.1500000000000004</v>
      </c>
      <c r="X310" s="30">
        <f>'6'!W38</f>
        <v>3.5</v>
      </c>
      <c r="Y310" s="30">
        <f>'6'!X38</f>
        <v>5.5</v>
      </c>
      <c r="Z310" s="30">
        <f>'6'!Y38</f>
        <v>3.6</v>
      </c>
      <c r="AA310" s="30">
        <f>'6'!Z38</f>
        <v>5.9</v>
      </c>
      <c r="AB310" s="30">
        <f>'6'!AA38</f>
        <v>0</v>
      </c>
      <c r="AC310" s="30">
        <f>'6'!AB38</f>
        <v>0</v>
      </c>
      <c r="AD310" s="30">
        <f>'6'!AC38</f>
        <v>0</v>
      </c>
      <c r="AE310" s="30">
        <f>'6'!AD38</f>
        <v>0</v>
      </c>
      <c r="AF310" s="30">
        <f>'6'!AE38</f>
        <v>0.85</v>
      </c>
      <c r="AG310" s="30">
        <f>'6'!AF38</f>
        <v>0</v>
      </c>
      <c r="AH310" s="30">
        <f>'6'!AG38</f>
        <v>0</v>
      </c>
      <c r="AI310" s="30">
        <f>'6'!AH38</f>
        <v>0.85</v>
      </c>
      <c r="AJ310" s="30">
        <f>'6'!AI38</f>
        <v>45</v>
      </c>
      <c r="AK310" s="30">
        <f>'6'!AJ38</f>
        <v>45.85</v>
      </c>
      <c r="AL310" s="30">
        <f>'6'!AK38</f>
        <v>134</v>
      </c>
      <c r="AM310" s="30">
        <f>'6'!AL38</f>
        <v>137.5</v>
      </c>
      <c r="AN310" s="30">
        <f>'6'!AM38</f>
        <v>91.65</v>
      </c>
      <c r="AO310" s="30">
        <f>'6'!AN38</f>
        <v>0</v>
      </c>
      <c r="AP310" s="30">
        <f>'6'!AO38</f>
        <v>0</v>
      </c>
      <c r="AQ310" s="30">
        <f>'6'!AP38</f>
        <v>137.5</v>
      </c>
      <c r="AR310" s="30">
        <f>'6'!AQ38</f>
        <v>15.145999999999987</v>
      </c>
      <c r="AS310" s="30">
        <f>'6'!AR38</f>
        <v>0</v>
      </c>
      <c r="AT310" s="30">
        <f>'6'!AS38</f>
        <v>45.85</v>
      </c>
      <c r="AU310" s="30">
        <f>'6'!AT38</f>
        <v>103.29599999999999</v>
      </c>
      <c r="AV310" s="30">
        <f>'6'!AU38</f>
        <v>149.14599999999999</v>
      </c>
      <c r="AW310" s="30">
        <f>'6'!AV38</f>
        <v>0</v>
      </c>
      <c r="AX310" s="30">
        <f>'6'!AW38</f>
        <v>40</v>
      </c>
      <c r="AY310" s="30">
        <f>'6'!AX38</f>
        <v>200</v>
      </c>
      <c r="AZ310" s="30">
        <f>'6'!AY38</f>
        <v>0</v>
      </c>
      <c r="BA310" s="30">
        <f>'6'!AZ38</f>
        <v>36</v>
      </c>
      <c r="BB310" s="30">
        <f>'6'!BA38</f>
        <v>0</v>
      </c>
      <c r="BC310" s="30">
        <f>'6'!BB38</f>
        <v>276</v>
      </c>
      <c r="BD310" s="30">
        <f>'6'!BC38</f>
        <v>262.2</v>
      </c>
      <c r="BE310" s="30">
        <f>'6'!BD38</f>
        <v>14</v>
      </c>
      <c r="BF310" s="30">
        <f>'6'!BE38</f>
        <v>15</v>
      </c>
      <c r="BG310" s="30">
        <f>'6'!BF38</f>
        <v>8</v>
      </c>
      <c r="BH310" s="30">
        <f>'6'!BG38</f>
        <v>9</v>
      </c>
      <c r="BI310" s="30">
        <f>'6'!BH38</f>
        <v>1</v>
      </c>
      <c r="BJ310" s="30">
        <f>'6'!BI38</f>
        <v>47</v>
      </c>
      <c r="BK310" s="30">
        <f>'6'!BJ38</f>
        <v>215.2</v>
      </c>
      <c r="BL310" s="30">
        <f>'6'!BK38</f>
        <v>103.29599999999999</v>
      </c>
      <c r="BM310" s="30">
        <f>'6'!BL38</f>
        <v>111.904</v>
      </c>
    </row>
    <row r="311" spans="1:65">
      <c r="A311" s="78">
        <f>'6'!A39</f>
        <v>42892</v>
      </c>
      <c r="B311" s="82" t="str">
        <f t="shared" si="4"/>
        <v>14:30:00</v>
      </c>
      <c r="C311" s="30" t="str">
        <f>'6'!B39</f>
        <v>14H30</v>
      </c>
      <c r="D311" s="30">
        <f>'6'!C39</f>
        <v>830</v>
      </c>
      <c r="E311" s="30">
        <f>'6'!D39</f>
        <v>858</v>
      </c>
      <c r="F311" s="30">
        <f>'6'!E39</f>
        <v>576</v>
      </c>
      <c r="G311" s="30">
        <f>'6'!F39</f>
        <v>58</v>
      </c>
      <c r="H311" s="30">
        <f>'6'!G39</f>
        <v>0</v>
      </c>
      <c r="I311" s="30">
        <f>'6'!H39</f>
        <v>19</v>
      </c>
      <c r="J311" s="30">
        <f>'6'!I39</f>
        <v>2264</v>
      </c>
      <c r="K311" s="30">
        <f>'6'!J39</f>
        <v>77</v>
      </c>
      <c r="L311" s="30">
        <f>'6'!K39</f>
        <v>411</v>
      </c>
      <c r="M311" s="30">
        <f>'6'!L39</f>
        <v>547</v>
      </c>
      <c r="N311" s="30">
        <f>'6'!M39</f>
        <v>240</v>
      </c>
      <c r="O311" s="30">
        <f>'6'!N39</f>
        <v>0</v>
      </c>
      <c r="P311" s="30">
        <f>'6'!O39</f>
        <v>14</v>
      </c>
      <c r="Q311" s="30">
        <f>'6'!P39</f>
        <v>18</v>
      </c>
      <c r="R311" s="30">
        <f>'6'!Q39</f>
        <v>8</v>
      </c>
      <c r="S311" s="30">
        <f>'6'!R39</f>
        <v>0</v>
      </c>
      <c r="T311" s="30">
        <f>'6'!S39</f>
        <v>1198</v>
      </c>
      <c r="U311" s="30">
        <f>'6'!T39</f>
        <v>40</v>
      </c>
      <c r="V311" s="30">
        <f>'6'!U39</f>
        <v>117</v>
      </c>
      <c r="W311" s="30">
        <f>'6'!V39</f>
        <v>4.1500000000000004</v>
      </c>
      <c r="X311" s="30">
        <f>'6'!W39</f>
        <v>3.5</v>
      </c>
      <c r="Y311" s="30">
        <f>'6'!X39</f>
        <v>5</v>
      </c>
      <c r="Z311" s="30">
        <f>'6'!Y39</f>
        <v>3.6</v>
      </c>
      <c r="AA311" s="30">
        <f>'6'!Z39</f>
        <v>5.9</v>
      </c>
      <c r="AB311" s="30">
        <f>'6'!AA39</f>
        <v>0</v>
      </c>
      <c r="AC311" s="30">
        <f>'6'!AB39</f>
        <v>0</v>
      </c>
      <c r="AD311" s="30">
        <f>'6'!AC39</f>
        <v>0</v>
      </c>
      <c r="AE311" s="30">
        <f>'6'!AD39</f>
        <v>0</v>
      </c>
      <c r="AF311" s="30">
        <f>'6'!AE39</f>
        <v>0.85</v>
      </c>
      <c r="AG311" s="30">
        <f>'6'!AF39</f>
        <v>0</v>
      </c>
      <c r="AH311" s="30">
        <f>'6'!AG39</f>
        <v>0</v>
      </c>
      <c r="AI311" s="30">
        <f>'6'!AH39</f>
        <v>0.85</v>
      </c>
      <c r="AJ311" s="30">
        <f>'6'!AI39</f>
        <v>45</v>
      </c>
      <c r="AK311" s="30">
        <f>'6'!AJ39</f>
        <v>45.85</v>
      </c>
      <c r="AL311" s="30">
        <f>'6'!AK39</f>
        <v>136.5</v>
      </c>
      <c r="AM311" s="30">
        <f>'6'!AL39</f>
        <v>140</v>
      </c>
      <c r="AN311" s="30">
        <f>'6'!AM39</f>
        <v>94.15</v>
      </c>
      <c r="AO311" s="30">
        <f>'6'!AN39</f>
        <v>0</v>
      </c>
      <c r="AP311" s="30">
        <f>'6'!AO39</f>
        <v>0</v>
      </c>
      <c r="AQ311" s="30">
        <f>'6'!AP39</f>
        <v>140</v>
      </c>
      <c r="AR311" s="30">
        <f>'6'!AQ39</f>
        <v>12.645999999999987</v>
      </c>
      <c r="AS311" s="30">
        <f>'6'!AR39</f>
        <v>0</v>
      </c>
      <c r="AT311" s="30">
        <f>'6'!AS39</f>
        <v>45.85</v>
      </c>
      <c r="AU311" s="30">
        <f>'6'!AT39</f>
        <v>103.29599999999999</v>
      </c>
      <c r="AV311" s="30">
        <f>'6'!AU39</f>
        <v>149.14599999999999</v>
      </c>
      <c r="AW311" s="30">
        <f>'6'!AV39</f>
        <v>0</v>
      </c>
      <c r="AX311" s="30">
        <f>'6'!AW39</f>
        <v>40</v>
      </c>
      <c r="AY311" s="30">
        <f>'6'!AX39</f>
        <v>200</v>
      </c>
      <c r="AZ311" s="30">
        <f>'6'!AY39</f>
        <v>0</v>
      </c>
      <c r="BA311" s="30">
        <f>'6'!AZ39</f>
        <v>36</v>
      </c>
      <c r="BB311" s="30">
        <f>'6'!BA39</f>
        <v>0</v>
      </c>
      <c r="BC311" s="30">
        <f>'6'!BB39</f>
        <v>276</v>
      </c>
      <c r="BD311" s="30">
        <f>'6'!BC39</f>
        <v>262.2</v>
      </c>
      <c r="BE311" s="30">
        <f>'6'!BD39</f>
        <v>14</v>
      </c>
      <c r="BF311" s="30">
        <f>'6'!BE39</f>
        <v>15</v>
      </c>
      <c r="BG311" s="30">
        <f>'6'!BF39</f>
        <v>8</v>
      </c>
      <c r="BH311" s="30">
        <f>'6'!BG39</f>
        <v>9</v>
      </c>
      <c r="BI311" s="30">
        <f>'6'!BH39</f>
        <v>1</v>
      </c>
      <c r="BJ311" s="30">
        <f>'6'!BI39</f>
        <v>47</v>
      </c>
      <c r="BK311" s="30">
        <f>'6'!BJ39</f>
        <v>215.2</v>
      </c>
      <c r="BL311" s="30">
        <f>'6'!BK39</f>
        <v>103.29599999999999</v>
      </c>
      <c r="BM311" s="30">
        <f>'6'!BL39</f>
        <v>111.904</v>
      </c>
    </row>
    <row r="312" spans="1:65">
      <c r="A312" s="78">
        <f>'6'!A40</f>
        <v>42892</v>
      </c>
      <c r="B312" s="82" t="str">
        <f t="shared" si="4"/>
        <v>15:00:00</v>
      </c>
      <c r="C312" s="30" t="str">
        <f>'6'!B40</f>
        <v>15H00</v>
      </c>
      <c r="D312" s="30">
        <f>'6'!C40</f>
        <v>894</v>
      </c>
      <c r="E312" s="30">
        <f>'6'!D40</f>
        <v>880</v>
      </c>
      <c r="F312" s="30">
        <f>'6'!E40</f>
        <v>562</v>
      </c>
      <c r="G312" s="30">
        <f>'6'!F40</f>
        <v>62</v>
      </c>
      <c r="H312" s="30">
        <f>'6'!G40</f>
        <v>0</v>
      </c>
      <c r="I312" s="30">
        <f>'6'!H40</f>
        <v>19</v>
      </c>
      <c r="J312" s="30">
        <f>'6'!I40</f>
        <v>2336</v>
      </c>
      <c r="K312" s="30">
        <f>'6'!J40</f>
        <v>81</v>
      </c>
      <c r="L312" s="30">
        <f>'6'!K40</f>
        <v>416</v>
      </c>
      <c r="M312" s="30">
        <f>'6'!L40</f>
        <v>555</v>
      </c>
      <c r="N312" s="30">
        <f>'6'!M40</f>
        <v>250</v>
      </c>
      <c r="O312" s="30">
        <f>'6'!N40</f>
        <v>0</v>
      </c>
      <c r="P312" s="30">
        <f>'6'!O40</f>
        <v>14</v>
      </c>
      <c r="Q312" s="30">
        <f>'6'!P40</f>
        <v>18</v>
      </c>
      <c r="R312" s="30">
        <f>'6'!Q40</f>
        <v>9</v>
      </c>
      <c r="S312" s="30">
        <f>'6'!R40</f>
        <v>0</v>
      </c>
      <c r="T312" s="30">
        <f>'6'!S40</f>
        <v>1221</v>
      </c>
      <c r="U312" s="30">
        <f>'6'!T40</f>
        <v>41</v>
      </c>
      <c r="V312" s="30">
        <f>'6'!U40</f>
        <v>122</v>
      </c>
      <c r="W312" s="30">
        <f>'6'!V40</f>
        <v>4.1500000000000004</v>
      </c>
      <c r="X312" s="30">
        <f>'6'!W40</f>
        <v>3.5</v>
      </c>
      <c r="Y312" s="30">
        <f>'6'!X40</f>
        <v>5</v>
      </c>
      <c r="Z312" s="30">
        <f>'6'!Y40</f>
        <v>3.7</v>
      </c>
      <c r="AA312" s="30">
        <f>'6'!Z40</f>
        <v>6</v>
      </c>
      <c r="AB312" s="30">
        <f>'6'!AA40</f>
        <v>2.9</v>
      </c>
      <c r="AC312" s="30">
        <f>'6'!AB40</f>
        <v>0</v>
      </c>
      <c r="AD312" s="30">
        <f>'6'!AC40</f>
        <v>0</v>
      </c>
      <c r="AE312" s="30">
        <f>'6'!AD40</f>
        <v>0</v>
      </c>
      <c r="AF312" s="30">
        <f>'6'!AE40</f>
        <v>0.77500000000000002</v>
      </c>
      <c r="AG312" s="30">
        <f>'6'!AF40</f>
        <v>0</v>
      </c>
      <c r="AH312" s="30">
        <f>'6'!AG40</f>
        <v>0</v>
      </c>
      <c r="AI312" s="30">
        <f>'6'!AH40</f>
        <v>0.77500000000000002</v>
      </c>
      <c r="AJ312" s="30">
        <f>'6'!AI40</f>
        <v>45</v>
      </c>
      <c r="AK312" s="30">
        <f>'6'!AJ40</f>
        <v>45.774999999999999</v>
      </c>
      <c r="AL312" s="30">
        <f>'6'!AK40</f>
        <v>141.625</v>
      </c>
      <c r="AM312" s="30">
        <f>'6'!AL40</f>
        <v>148.02500000000001</v>
      </c>
      <c r="AN312" s="30">
        <f>'6'!AM40</f>
        <v>102.25</v>
      </c>
      <c r="AO312" s="30">
        <f>'6'!AN40</f>
        <v>0</v>
      </c>
      <c r="AP312" s="30">
        <f>'6'!AO40</f>
        <v>0</v>
      </c>
      <c r="AQ312" s="30">
        <f>'6'!AP40</f>
        <v>148.02500000000001</v>
      </c>
      <c r="AR312" s="30">
        <f>'6'!AQ40</f>
        <v>7.445999999999998</v>
      </c>
      <c r="AS312" s="30">
        <f>'6'!AR40</f>
        <v>0</v>
      </c>
      <c r="AT312" s="30">
        <f>'6'!AS40</f>
        <v>45.774999999999999</v>
      </c>
      <c r="AU312" s="30">
        <f>'6'!AT40</f>
        <v>103.29599999999999</v>
      </c>
      <c r="AV312" s="30">
        <f>'6'!AU40</f>
        <v>149.071</v>
      </c>
      <c r="AW312" s="30">
        <f>'6'!AV40</f>
        <v>0</v>
      </c>
      <c r="AX312" s="30">
        <f>'6'!AW40</f>
        <v>40</v>
      </c>
      <c r="AY312" s="30">
        <f>'6'!AX40</f>
        <v>200</v>
      </c>
      <c r="AZ312" s="30">
        <f>'6'!AY40</f>
        <v>0</v>
      </c>
      <c r="BA312" s="30">
        <f>'6'!AZ40</f>
        <v>36</v>
      </c>
      <c r="BB312" s="30">
        <f>'6'!BA40</f>
        <v>0</v>
      </c>
      <c r="BC312" s="30">
        <f>'6'!BB40</f>
        <v>276</v>
      </c>
      <c r="BD312" s="30">
        <f>'6'!BC40</f>
        <v>262.2</v>
      </c>
      <c r="BE312" s="30">
        <f>'6'!BD40</f>
        <v>14</v>
      </c>
      <c r="BF312" s="30">
        <f>'6'!BE40</f>
        <v>15</v>
      </c>
      <c r="BG312" s="30">
        <f>'6'!BF40</f>
        <v>8</v>
      </c>
      <c r="BH312" s="30">
        <f>'6'!BG40</f>
        <v>9</v>
      </c>
      <c r="BI312" s="30">
        <f>'6'!BH40</f>
        <v>1</v>
      </c>
      <c r="BJ312" s="30">
        <f>'6'!BI40</f>
        <v>47</v>
      </c>
      <c r="BK312" s="30">
        <f>'6'!BJ40</f>
        <v>215.2</v>
      </c>
      <c r="BL312" s="30">
        <f>'6'!BK40</f>
        <v>103.29599999999999</v>
      </c>
      <c r="BM312" s="30">
        <f>'6'!BL40</f>
        <v>111.904</v>
      </c>
    </row>
    <row r="313" spans="1:65">
      <c r="A313" s="78">
        <f>'6'!A41</f>
        <v>42892</v>
      </c>
      <c r="B313" s="82" t="str">
        <f t="shared" si="4"/>
        <v>15:30:00</v>
      </c>
      <c r="C313" s="30" t="str">
        <f>'6'!B41</f>
        <v>15H30</v>
      </c>
      <c r="D313" s="30">
        <f>'6'!C41</f>
        <v>902</v>
      </c>
      <c r="E313" s="30">
        <f>'6'!D41</f>
        <v>943</v>
      </c>
      <c r="F313" s="30">
        <f>'6'!E41</f>
        <v>587</v>
      </c>
      <c r="G313" s="30">
        <f>'6'!F41</f>
        <v>63</v>
      </c>
      <c r="H313" s="30">
        <f>'6'!G41</f>
        <v>0</v>
      </c>
      <c r="I313" s="30">
        <f>'6'!H41</f>
        <v>19</v>
      </c>
      <c r="J313" s="30">
        <f>'6'!I41</f>
        <v>2432</v>
      </c>
      <c r="K313" s="30">
        <f>'6'!J41</f>
        <v>82</v>
      </c>
      <c r="L313" s="30">
        <f>'6'!K41</f>
        <v>423</v>
      </c>
      <c r="M313" s="30">
        <f>'6'!L41</f>
        <v>577</v>
      </c>
      <c r="N313" s="30">
        <f>'6'!M41</f>
        <v>250</v>
      </c>
      <c r="O313" s="30">
        <f>'6'!N41</f>
        <v>0</v>
      </c>
      <c r="P313" s="30">
        <f>'6'!O41</f>
        <v>14</v>
      </c>
      <c r="Q313" s="30">
        <f>'6'!P41</f>
        <v>19</v>
      </c>
      <c r="R313" s="30">
        <f>'6'!Q41</f>
        <v>9</v>
      </c>
      <c r="S313" s="30">
        <f>'6'!R41</f>
        <v>0</v>
      </c>
      <c r="T313" s="30">
        <f>'6'!S41</f>
        <v>1250</v>
      </c>
      <c r="U313" s="30">
        <f>'6'!T41</f>
        <v>42</v>
      </c>
      <c r="V313" s="30">
        <f>'6'!U41</f>
        <v>124</v>
      </c>
      <c r="W313" s="30">
        <f>'6'!V41</f>
        <v>4.1500000000000004</v>
      </c>
      <c r="X313" s="30">
        <f>'6'!W41</f>
        <v>3.5</v>
      </c>
      <c r="Y313" s="30">
        <f>'6'!X41</f>
        <v>5.5</v>
      </c>
      <c r="Z313" s="30">
        <f>'6'!Y41</f>
        <v>3.7</v>
      </c>
      <c r="AA313" s="30">
        <f>'6'!Z41</f>
        <v>6</v>
      </c>
      <c r="AB313" s="30">
        <f>'6'!AA41</f>
        <v>2.9</v>
      </c>
      <c r="AC313" s="30">
        <f>'6'!AB41</f>
        <v>0</v>
      </c>
      <c r="AD313" s="30">
        <f>'6'!AC41</f>
        <v>0</v>
      </c>
      <c r="AE313" s="30">
        <f>'6'!AD41</f>
        <v>0</v>
      </c>
      <c r="AF313" s="30">
        <f>'6'!AE41</f>
        <v>0.77500000000000002</v>
      </c>
      <c r="AG313" s="30">
        <f>'6'!AF41</f>
        <v>0</v>
      </c>
      <c r="AH313" s="30">
        <f>'6'!AG41</f>
        <v>0</v>
      </c>
      <c r="AI313" s="30">
        <f>'6'!AH41</f>
        <v>0.77500000000000002</v>
      </c>
      <c r="AJ313" s="30">
        <f>'6'!AI41</f>
        <v>45</v>
      </c>
      <c r="AK313" s="30">
        <f>'6'!AJ41</f>
        <v>45.774999999999999</v>
      </c>
      <c r="AL313" s="30">
        <f>'6'!AK41</f>
        <v>144.125</v>
      </c>
      <c r="AM313" s="30">
        <f>'6'!AL41</f>
        <v>150.52500000000001</v>
      </c>
      <c r="AN313" s="30">
        <f>'6'!AM41</f>
        <v>104.75</v>
      </c>
      <c r="AO313" s="30">
        <f>'6'!AN41</f>
        <v>0</v>
      </c>
      <c r="AP313" s="30">
        <f>'6'!AO41</f>
        <v>0</v>
      </c>
      <c r="AQ313" s="30">
        <f>'6'!AP41</f>
        <v>150.52500000000001</v>
      </c>
      <c r="AR313" s="30">
        <f>'6'!AQ41</f>
        <v>4.945999999999998</v>
      </c>
      <c r="AS313" s="30">
        <f>'6'!AR41</f>
        <v>0</v>
      </c>
      <c r="AT313" s="30">
        <f>'6'!AS41</f>
        <v>45.774999999999999</v>
      </c>
      <c r="AU313" s="30">
        <f>'6'!AT41</f>
        <v>103.29599999999999</v>
      </c>
      <c r="AV313" s="30">
        <f>'6'!AU41</f>
        <v>149.071</v>
      </c>
      <c r="AW313" s="30">
        <f>'6'!AV41</f>
        <v>0</v>
      </c>
      <c r="AX313" s="30">
        <f>'6'!AW41</f>
        <v>40</v>
      </c>
      <c r="AY313" s="30">
        <f>'6'!AX41</f>
        <v>200</v>
      </c>
      <c r="AZ313" s="30">
        <f>'6'!AY41</f>
        <v>0</v>
      </c>
      <c r="BA313" s="30">
        <f>'6'!AZ41</f>
        <v>36</v>
      </c>
      <c r="BB313" s="30">
        <f>'6'!BA41</f>
        <v>0</v>
      </c>
      <c r="BC313" s="30">
        <f>'6'!BB41</f>
        <v>276</v>
      </c>
      <c r="BD313" s="30">
        <f>'6'!BC41</f>
        <v>262.2</v>
      </c>
      <c r="BE313" s="30">
        <f>'6'!BD41</f>
        <v>14</v>
      </c>
      <c r="BF313" s="30">
        <f>'6'!BE41</f>
        <v>15</v>
      </c>
      <c r="BG313" s="30">
        <f>'6'!BF41</f>
        <v>8</v>
      </c>
      <c r="BH313" s="30">
        <f>'6'!BG41</f>
        <v>9</v>
      </c>
      <c r="BI313" s="30">
        <f>'6'!BH41</f>
        <v>1</v>
      </c>
      <c r="BJ313" s="30">
        <f>'6'!BI41</f>
        <v>47</v>
      </c>
      <c r="BK313" s="30">
        <f>'6'!BJ41</f>
        <v>215.2</v>
      </c>
      <c r="BL313" s="30">
        <f>'6'!BK41</f>
        <v>103.29599999999999</v>
      </c>
      <c r="BM313" s="30">
        <f>'6'!BL41</f>
        <v>111.904</v>
      </c>
    </row>
    <row r="314" spans="1:65">
      <c r="A314" s="78">
        <f>'6'!A42</f>
        <v>42892</v>
      </c>
      <c r="B314" s="82" t="str">
        <f t="shared" si="4"/>
        <v>16:00:00</v>
      </c>
      <c r="C314" s="30" t="str">
        <f>'6'!B42</f>
        <v>16H00</v>
      </c>
      <c r="D314" s="30">
        <f>'6'!C42</f>
        <v>914</v>
      </c>
      <c r="E314" s="30">
        <f>'6'!D42</f>
        <v>940</v>
      </c>
      <c r="F314" s="30">
        <f>'6'!E42</f>
        <v>588</v>
      </c>
      <c r="G314" s="30">
        <f>'6'!F42</f>
        <v>64</v>
      </c>
      <c r="H314" s="30">
        <f>'6'!G42</f>
        <v>0</v>
      </c>
      <c r="I314" s="30">
        <f>'6'!H42</f>
        <v>19</v>
      </c>
      <c r="J314" s="30">
        <f>'6'!I42</f>
        <v>2442</v>
      </c>
      <c r="K314" s="30">
        <f>'6'!J42</f>
        <v>83</v>
      </c>
      <c r="L314" s="30">
        <f>'6'!K42</f>
        <v>426</v>
      </c>
      <c r="M314" s="30">
        <f>'6'!L42</f>
        <v>581</v>
      </c>
      <c r="N314" s="30">
        <f>'6'!M42</f>
        <v>270</v>
      </c>
      <c r="O314" s="30">
        <f>'6'!N42</f>
        <v>0</v>
      </c>
      <c r="P314" s="30">
        <f>'6'!O42</f>
        <v>14</v>
      </c>
      <c r="Q314" s="30">
        <f>'6'!P42</f>
        <v>19</v>
      </c>
      <c r="R314" s="30">
        <f>'6'!Q42</f>
        <v>9</v>
      </c>
      <c r="S314" s="30">
        <f>'6'!R42</f>
        <v>0</v>
      </c>
      <c r="T314" s="30">
        <f>'6'!S42</f>
        <v>1277</v>
      </c>
      <c r="U314" s="30">
        <f>'6'!T42</f>
        <v>42</v>
      </c>
      <c r="V314" s="30">
        <f>'6'!U42</f>
        <v>125</v>
      </c>
      <c r="W314" s="30">
        <f>'6'!V42</f>
        <v>4.1500000000000004</v>
      </c>
      <c r="X314" s="30">
        <f>'6'!W42</f>
        <v>3.5</v>
      </c>
      <c r="Y314" s="30">
        <f>'6'!X42</f>
        <v>5.5</v>
      </c>
      <c r="Z314" s="30">
        <f>'6'!Y42</f>
        <v>3.6</v>
      </c>
      <c r="AA314" s="30">
        <f>'6'!Z42</f>
        <v>6.4</v>
      </c>
      <c r="AB314" s="30">
        <f>'6'!AA42</f>
        <v>1.6</v>
      </c>
      <c r="AC314" s="30">
        <f>'6'!AB42</f>
        <v>0</v>
      </c>
      <c r="AD314" s="30">
        <f>'6'!AC42</f>
        <v>0</v>
      </c>
      <c r="AE314" s="30">
        <f>'6'!AD42</f>
        <v>0</v>
      </c>
      <c r="AF314" s="30">
        <f>'6'!AE42</f>
        <v>0.8</v>
      </c>
      <c r="AG314" s="30">
        <f>'6'!AF42</f>
        <v>0</v>
      </c>
      <c r="AH314" s="30">
        <f>'6'!AG42</f>
        <v>0</v>
      </c>
      <c r="AI314" s="30">
        <f>'6'!AH42</f>
        <v>0.8</v>
      </c>
      <c r="AJ314" s="30">
        <f>'6'!AI42</f>
        <v>45</v>
      </c>
      <c r="AK314" s="30">
        <f>'6'!AJ42</f>
        <v>45.8</v>
      </c>
      <c r="AL314" s="30">
        <f>'6'!AK42</f>
        <v>145.45000000000002</v>
      </c>
      <c r="AM314" s="30">
        <f>'6'!AL42</f>
        <v>150.55000000000001</v>
      </c>
      <c r="AN314" s="30">
        <f>'6'!AM42</f>
        <v>104.75000000000001</v>
      </c>
      <c r="AO314" s="30">
        <f>'6'!AN42</f>
        <v>0</v>
      </c>
      <c r="AP314" s="30">
        <f>'6'!AO42</f>
        <v>0</v>
      </c>
      <c r="AQ314" s="30">
        <f>'6'!AP42</f>
        <v>150.55000000000001</v>
      </c>
      <c r="AR314" s="30">
        <f>'6'!AQ42</f>
        <v>3.6459999999999866</v>
      </c>
      <c r="AS314" s="30">
        <f>'6'!AR42</f>
        <v>0</v>
      </c>
      <c r="AT314" s="30">
        <f>'6'!AS42</f>
        <v>45.8</v>
      </c>
      <c r="AU314" s="30">
        <f>'6'!AT42</f>
        <v>103.29599999999999</v>
      </c>
      <c r="AV314" s="30">
        <f>'6'!AU42</f>
        <v>149.096</v>
      </c>
      <c r="AW314" s="30">
        <f>'6'!AV42</f>
        <v>0</v>
      </c>
      <c r="AX314" s="30">
        <f>'6'!AW42</f>
        <v>40</v>
      </c>
      <c r="AY314" s="30">
        <f>'6'!AX42</f>
        <v>200</v>
      </c>
      <c r="AZ314" s="30">
        <f>'6'!AY42</f>
        <v>0</v>
      </c>
      <c r="BA314" s="30">
        <f>'6'!AZ42</f>
        <v>36</v>
      </c>
      <c r="BB314" s="30">
        <f>'6'!BA42</f>
        <v>0</v>
      </c>
      <c r="BC314" s="30">
        <f>'6'!BB42</f>
        <v>276</v>
      </c>
      <c r="BD314" s="30">
        <f>'6'!BC42</f>
        <v>262.2</v>
      </c>
      <c r="BE314" s="30">
        <f>'6'!BD42</f>
        <v>14</v>
      </c>
      <c r="BF314" s="30">
        <f>'6'!BE42</f>
        <v>15</v>
      </c>
      <c r="BG314" s="30">
        <f>'6'!BF42</f>
        <v>8</v>
      </c>
      <c r="BH314" s="30">
        <f>'6'!BG42</f>
        <v>9</v>
      </c>
      <c r="BI314" s="30">
        <f>'6'!BH42</f>
        <v>1</v>
      </c>
      <c r="BJ314" s="30">
        <f>'6'!BI42</f>
        <v>47</v>
      </c>
      <c r="BK314" s="30">
        <f>'6'!BJ42</f>
        <v>215.2</v>
      </c>
      <c r="BL314" s="30">
        <f>'6'!BK42</f>
        <v>103.29599999999999</v>
      </c>
      <c r="BM314" s="30">
        <f>'6'!BL42</f>
        <v>111.904</v>
      </c>
    </row>
    <row r="315" spans="1:65">
      <c r="A315" s="78">
        <f>'6'!A43</f>
        <v>42892</v>
      </c>
      <c r="B315" s="82" t="str">
        <f t="shared" si="4"/>
        <v>16:30:00</v>
      </c>
      <c r="C315" s="30" t="str">
        <f>'6'!B43</f>
        <v>16H30</v>
      </c>
      <c r="D315" s="30">
        <f>'6'!C43</f>
        <v>903</v>
      </c>
      <c r="E315" s="30">
        <f>'6'!D43</f>
        <v>944</v>
      </c>
      <c r="F315" s="30">
        <f>'6'!E43</f>
        <v>571</v>
      </c>
      <c r="G315" s="30">
        <f>'6'!F43</f>
        <v>63</v>
      </c>
      <c r="H315" s="30">
        <f>'6'!G43</f>
        <v>0</v>
      </c>
      <c r="I315" s="30">
        <f>'6'!H43</f>
        <v>19</v>
      </c>
      <c r="J315" s="30">
        <f>'6'!I43</f>
        <v>2418</v>
      </c>
      <c r="K315" s="30">
        <f>'6'!J43</f>
        <v>82</v>
      </c>
      <c r="L315" s="30">
        <f>'6'!K43</f>
        <v>412</v>
      </c>
      <c r="M315" s="30">
        <f>'6'!L43</f>
        <v>573</v>
      </c>
      <c r="N315" s="30">
        <f>'6'!M43</f>
        <v>270</v>
      </c>
      <c r="O315" s="30">
        <f>'6'!N43</f>
        <v>0</v>
      </c>
      <c r="P315" s="30">
        <f>'6'!O43</f>
        <v>13</v>
      </c>
      <c r="Q315" s="30">
        <f>'6'!P43</f>
        <v>19</v>
      </c>
      <c r="R315" s="30">
        <f>'6'!Q43</f>
        <v>9</v>
      </c>
      <c r="S315" s="30">
        <f>'6'!R43</f>
        <v>0</v>
      </c>
      <c r="T315" s="30">
        <f>'6'!S43</f>
        <v>1255</v>
      </c>
      <c r="U315" s="30">
        <f>'6'!T43</f>
        <v>41</v>
      </c>
      <c r="V315" s="30">
        <f>'6'!U43</f>
        <v>123</v>
      </c>
      <c r="W315" s="30">
        <f>'6'!V43</f>
        <v>4.1500000000000004</v>
      </c>
      <c r="X315" s="30">
        <f>'6'!W43</f>
        <v>3.5</v>
      </c>
      <c r="Y315" s="30">
        <f>'6'!X43</f>
        <v>5.5</v>
      </c>
      <c r="Z315" s="30">
        <f>'6'!Y43</f>
        <v>3.6</v>
      </c>
      <c r="AA315" s="30">
        <f>'6'!Z43</f>
        <v>6.4</v>
      </c>
      <c r="AB315" s="30">
        <f>'6'!AA43</f>
        <v>1.6</v>
      </c>
      <c r="AC315" s="30">
        <f>'6'!AB43</f>
        <v>0</v>
      </c>
      <c r="AD315" s="30">
        <f>'6'!AC43</f>
        <v>0</v>
      </c>
      <c r="AE315" s="30">
        <f>'6'!AD43</f>
        <v>0</v>
      </c>
      <c r="AF315" s="30">
        <f>'6'!AE43</f>
        <v>0.8</v>
      </c>
      <c r="AG315" s="30">
        <f>'6'!AF43</f>
        <v>0</v>
      </c>
      <c r="AH315" s="30">
        <f>'6'!AG43</f>
        <v>0</v>
      </c>
      <c r="AI315" s="30">
        <f>'6'!AH43</f>
        <v>0.8</v>
      </c>
      <c r="AJ315" s="30">
        <f>'6'!AI43</f>
        <v>45</v>
      </c>
      <c r="AK315" s="30">
        <f>'6'!AJ43</f>
        <v>45.8</v>
      </c>
      <c r="AL315" s="30">
        <f>'6'!AK43</f>
        <v>143.45000000000002</v>
      </c>
      <c r="AM315" s="30">
        <f>'6'!AL43</f>
        <v>148.55000000000001</v>
      </c>
      <c r="AN315" s="30">
        <f>'6'!AM43</f>
        <v>102.75000000000001</v>
      </c>
      <c r="AO315" s="30">
        <f>'6'!AN43</f>
        <v>0</v>
      </c>
      <c r="AP315" s="30">
        <f>'6'!AO43</f>
        <v>0</v>
      </c>
      <c r="AQ315" s="30">
        <f>'6'!AP43</f>
        <v>148.55000000000001</v>
      </c>
      <c r="AR315" s="30">
        <f>'6'!AQ43</f>
        <v>5.6459999999999866</v>
      </c>
      <c r="AS315" s="30">
        <f>'6'!AR43</f>
        <v>0</v>
      </c>
      <c r="AT315" s="30">
        <f>'6'!AS43</f>
        <v>45.8</v>
      </c>
      <c r="AU315" s="30">
        <f>'6'!AT43</f>
        <v>103.29599999999999</v>
      </c>
      <c r="AV315" s="30">
        <f>'6'!AU43</f>
        <v>149.096</v>
      </c>
      <c r="AW315" s="30">
        <f>'6'!AV43</f>
        <v>0</v>
      </c>
      <c r="AX315" s="30">
        <f>'6'!AW43</f>
        <v>40</v>
      </c>
      <c r="AY315" s="30">
        <f>'6'!AX43</f>
        <v>200</v>
      </c>
      <c r="AZ315" s="30">
        <f>'6'!AY43</f>
        <v>0</v>
      </c>
      <c r="BA315" s="30">
        <f>'6'!AZ43</f>
        <v>36</v>
      </c>
      <c r="BB315" s="30">
        <f>'6'!BA43</f>
        <v>0</v>
      </c>
      <c r="BC315" s="30">
        <f>'6'!BB43</f>
        <v>276</v>
      </c>
      <c r="BD315" s="30">
        <f>'6'!BC43</f>
        <v>262.2</v>
      </c>
      <c r="BE315" s="30">
        <f>'6'!BD43</f>
        <v>14</v>
      </c>
      <c r="BF315" s="30">
        <f>'6'!BE43</f>
        <v>15</v>
      </c>
      <c r="BG315" s="30">
        <f>'6'!BF43</f>
        <v>8</v>
      </c>
      <c r="BH315" s="30">
        <f>'6'!BG43</f>
        <v>9</v>
      </c>
      <c r="BI315" s="30">
        <f>'6'!BH43</f>
        <v>1</v>
      </c>
      <c r="BJ315" s="30">
        <f>'6'!BI43</f>
        <v>47</v>
      </c>
      <c r="BK315" s="30">
        <f>'6'!BJ43</f>
        <v>215.2</v>
      </c>
      <c r="BL315" s="30">
        <f>'6'!BK43</f>
        <v>103.29599999999999</v>
      </c>
      <c r="BM315" s="30">
        <f>'6'!BL43</f>
        <v>111.904</v>
      </c>
    </row>
    <row r="316" spans="1:65">
      <c r="A316" s="78">
        <f>'6'!A44</f>
        <v>42892</v>
      </c>
      <c r="B316" s="82" t="str">
        <f t="shared" si="4"/>
        <v>17:00:00</v>
      </c>
      <c r="C316" s="30" t="str">
        <f>'6'!B44</f>
        <v>17H00</v>
      </c>
      <c r="D316" s="30">
        <f>'6'!C44</f>
        <v>885</v>
      </c>
      <c r="E316" s="30">
        <f>'6'!D44</f>
        <v>924</v>
      </c>
      <c r="F316" s="30">
        <f>'6'!E44</f>
        <v>563</v>
      </c>
      <c r="G316" s="30">
        <f>'6'!F44</f>
        <v>63</v>
      </c>
      <c r="H316" s="30">
        <f>'6'!G44</f>
        <v>0</v>
      </c>
      <c r="I316" s="30">
        <f>'6'!H44</f>
        <v>19</v>
      </c>
      <c r="J316" s="30">
        <f>'6'!I44</f>
        <v>2372</v>
      </c>
      <c r="K316" s="30">
        <f>'6'!J44</f>
        <v>82</v>
      </c>
      <c r="L316" s="30">
        <f>'6'!K44</f>
        <v>405</v>
      </c>
      <c r="M316" s="30">
        <f>'6'!L44</f>
        <v>551</v>
      </c>
      <c r="N316" s="30">
        <f>'6'!M44</f>
        <v>250</v>
      </c>
      <c r="O316" s="30">
        <f>'6'!N44</f>
        <v>0</v>
      </c>
      <c r="P316" s="30">
        <f>'6'!O44</f>
        <v>13</v>
      </c>
      <c r="Q316" s="30">
        <f>'6'!P44</f>
        <v>18</v>
      </c>
      <c r="R316" s="30">
        <f>'6'!Q44</f>
        <v>9</v>
      </c>
      <c r="S316" s="30">
        <f>'6'!R44</f>
        <v>0</v>
      </c>
      <c r="T316" s="30">
        <f>'6'!S44</f>
        <v>1206</v>
      </c>
      <c r="U316" s="30">
        <f>'6'!T44</f>
        <v>40</v>
      </c>
      <c r="V316" s="30">
        <f>'6'!U44</f>
        <v>122</v>
      </c>
      <c r="W316" s="30">
        <f>'6'!V44</f>
        <v>4.1500000000000004</v>
      </c>
      <c r="X316" s="30">
        <f>'6'!W44</f>
        <v>3.5</v>
      </c>
      <c r="Y316" s="30">
        <f>'6'!X44</f>
        <v>5.5</v>
      </c>
      <c r="Z316" s="30">
        <f>'6'!Y44</f>
        <v>3.1</v>
      </c>
      <c r="AA316" s="30">
        <f>'6'!Z44</f>
        <v>6.1</v>
      </c>
      <c r="AB316" s="30">
        <f>'6'!AA44</f>
        <v>1.8</v>
      </c>
      <c r="AC316" s="30">
        <f>'6'!AB44</f>
        <v>0</v>
      </c>
      <c r="AD316" s="30">
        <f>'6'!AC44</f>
        <v>0</v>
      </c>
      <c r="AE316" s="30">
        <f>'6'!AD44</f>
        <v>0</v>
      </c>
      <c r="AF316" s="30">
        <f>'6'!AE44</f>
        <v>0.8</v>
      </c>
      <c r="AG316" s="30">
        <f>'6'!AF44</f>
        <v>0</v>
      </c>
      <c r="AH316" s="30">
        <f>'6'!AG44</f>
        <v>0</v>
      </c>
      <c r="AI316" s="30">
        <f>'6'!AH44</f>
        <v>0.8</v>
      </c>
      <c r="AJ316" s="30">
        <f>'6'!AI44</f>
        <v>45</v>
      </c>
      <c r="AK316" s="30">
        <f>'6'!AJ44</f>
        <v>45.8</v>
      </c>
      <c r="AL316" s="30">
        <f>'6'!AK44</f>
        <v>141.65</v>
      </c>
      <c r="AM316" s="30">
        <f>'6'!AL44</f>
        <v>146.95000000000002</v>
      </c>
      <c r="AN316" s="30">
        <f>'6'!AM44</f>
        <v>101.15000000000002</v>
      </c>
      <c r="AO316" s="30">
        <f>'6'!AN44</f>
        <v>0</v>
      </c>
      <c r="AP316" s="30">
        <f>'6'!AO44</f>
        <v>0</v>
      </c>
      <c r="AQ316" s="30">
        <f>'6'!AP44</f>
        <v>146.95000000000002</v>
      </c>
      <c r="AR316" s="30">
        <f>'6'!AQ44</f>
        <v>7.445999999999998</v>
      </c>
      <c r="AS316" s="30">
        <f>'6'!AR44</f>
        <v>0</v>
      </c>
      <c r="AT316" s="30">
        <f>'6'!AS44</f>
        <v>45.8</v>
      </c>
      <c r="AU316" s="30">
        <f>'6'!AT44</f>
        <v>103.29599999999999</v>
      </c>
      <c r="AV316" s="30">
        <f>'6'!AU44</f>
        <v>149.096</v>
      </c>
      <c r="AW316" s="30">
        <f>'6'!AV44</f>
        <v>0</v>
      </c>
      <c r="AX316" s="30">
        <f>'6'!AW44</f>
        <v>40</v>
      </c>
      <c r="AY316" s="30">
        <f>'6'!AX44</f>
        <v>200</v>
      </c>
      <c r="AZ316" s="30">
        <f>'6'!AY44</f>
        <v>0</v>
      </c>
      <c r="BA316" s="30">
        <f>'6'!AZ44</f>
        <v>36</v>
      </c>
      <c r="BB316" s="30">
        <f>'6'!BA44</f>
        <v>0</v>
      </c>
      <c r="BC316" s="30">
        <f>'6'!BB44</f>
        <v>276</v>
      </c>
      <c r="BD316" s="30">
        <f>'6'!BC44</f>
        <v>262.2</v>
      </c>
      <c r="BE316" s="30">
        <f>'6'!BD44</f>
        <v>14</v>
      </c>
      <c r="BF316" s="30">
        <f>'6'!BE44</f>
        <v>15</v>
      </c>
      <c r="BG316" s="30">
        <f>'6'!BF44</f>
        <v>8</v>
      </c>
      <c r="BH316" s="30">
        <f>'6'!BG44</f>
        <v>9</v>
      </c>
      <c r="BI316" s="30">
        <f>'6'!BH44</f>
        <v>1</v>
      </c>
      <c r="BJ316" s="30">
        <f>'6'!BI44</f>
        <v>47</v>
      </c>
      <c r="BK316" s="30">
        <f>'6'!BJ44</f>
        <v>215.2</v>
      </c>
      <c r="BL316" s="30">
        <f>'6'!BK44</f>
        <v>103.29599999999999</v>
      </c>
      <c r="BM316" s="30">
        <f>'6'!BL44</f>
        <v>111.904</v>
      </c>
    </row>
    <row r="317" spans="1:65">
      <c r="A317" s="78">
        <f>'6'!A45</f>
        <v>42892</v>
      </c>
      <c r="B317" s="82" t="str">
        <f t="shared" si="4"/>
        <v>17:30:00</v>
      </c>
      <c r="C317" s="30" t="str">
        <f>'6'!B45</f>
        <v>17H30</v>
      </c>
      <c r="D317" s="30">
        <f>'6'!C45</f>
        <v>864</v>
      </c>
      <c r="E317" s="30">
        <f>'6'!D45</f>
        <v>885</v>
      </c>
      <c r="F317" s="30">
        <f>'6'!E45</f>
        <v>552</v>
      </c>
      <c r="G317" s="30">
        <f>'6'!F45</f>
        <v>61</v>
      </c>
      <c r="H317" s="30">
        <f>'6'!G45</f>
        <v>0</v>
      </c>
      <c r="I317" s="30">
        <f>'6'!H45</f>
        <v>18</v>
      </c>
      <c r="J317" s="30">
        <f>'6'!I45</f>
        <v>2301</v>
      </c>
      <c r="K317" s="30">
        <f>'6'!J45</f>
        <v>79</v>
      </c>
      <c r="L317" s="30">
        <f>'6'!K45</f>
        <v>411</v>
      </c>
      <c r="M317" s="30">
        <f>'6'!L45</f>
        <v>528</v>
      </c>
      <c r="N317" s="30">
        <f>'6'!M45</f>
        <v>250</v>
      </c>
      <c r="O317" s="30">
        <f>'6'!N45</f>
        <v>0</v>
      </c>
      <c r="P317" s="30">
        <f>'6'!O45</f>
        <v>13</v>
      </c>
      <c r="Q317" s="30">
        <f>'6'!P45</f>
        <v>18</v>
      </c>
      <c r="R317" s="30">
        <f>'6'!Q45</f>
        <v>9</v>
      </c>
      <c r="S317" s="30">
        <f>'6'!R45</f>
        <v>0</v>
      </c>
      <c r="T317" s="30">
        <f>'6'!S45</f>
        <v>1189</v>
      </c>
      <c r="U317" s="30">
        <f>'6'!T45</f>
        <v>40</v>
      </c>
      <c r="V317" s="30">
        <f>'6'!U45</f>
        <v>119</v>
      </c>
      <c r="W317" s="30">
        <f>'6'!V45</f>
        <v>4.1500000000000004</v>
      </c>
      <c r="X317" s="30">
        <f>'6'!W45</f>
        <v>3.5</v>
      </c>
      <c r="Y317" s="30">
        <f>'6'!X45</f>
        <v>5.5</v>
      </c>
      <c r="Z317" s="30">
        <f>'6'!Y45</f>
        <v>3.1</v>
      </c>
      <c r="AA317" s="30">
        <f>'6'!Z45</f>
        <v>6.1</v>
      </c>
      <c r="AB317" s="30">
        <f>'6'!AA45</f>
        <v>1.8</v>
      </c>
      <c r="AC317" s="30">
        <f>'6'!AB45</f>
        <v>0</v>
      </c>
      <c r="AD317" s="30">
        <f>'6'!AC45</f>
        <v>0</v>
      </c>
      <c r="AE317" s="30">
        <f>'6'!AD45</f>
        <v>0</v>
      </c>
      <c r="AF317" s="30">
        <f>'6'!AE45</f>
        <v>0.8</v>
      </c>
      <c r="AG317" s="30">
        <f>'6'!AF45</f>
        <v>0</v>
      </c>
      <c r="AH317" s="30">
        <f>'6'!AG45</f>
        <v>0</v>
      </c>
      <c r="AI317" s="30">
        <f>'6'!AH45</f>
        <v>0.8</v>
      </c>
      <c r="AJ317" s="30">
        <f>'6'!AI45</f>
        <v>60</v>
      </c>
      <c r="AK317" s="30">
        <f>'6'!AJ45</f>
        <v>60.8</v>
      </c>
      <c r="AL317" s="30">
        <f>'6'!AK45</f>
        <v>138.65</v>
      </c>
      <c r="AM317" s="30">
        <f>'6'!AL45</f>
        <v>143.95000000000002</v>
      </c>
      <c r="AN317" s="30">
        <f>'6'!AM45</f>
        <v>83.15000000000002</v>
      </c>
      <c r="AO317" s="30">
        <f>'6'!AN45</f>
        <v>0</v>
      </c>
      <c r="AP317" s="30">
        <f>'6'!AO45</f>
        <v>0</v>
      </c>
      <c r="AQ317" s="30">
        <f>'6'!AP45</f>
        <v>143.95000000000002</v>
      </c>
      <c r="AR317" s="30">
        <f>'6'!AQ45</f>
        <v>26.357999999999976</v>
      </c>
      <c r="AS317" s="30">
        <f>'6'!AR45</f>
        <v>0</v>
      </c>
      <c r="AT317" s="30">
        <f>'6'!AS45</f>
        <v>60.8</v>
      </c>
      <c r="AU317" s="30">
        <f>'6'!AT45</f>
        <v>104.20799999999998</v>
      </c>
      <c r="AV317" s="30">
        <f>'6'!AU45</f>
        <v>165.00799999999998</v>
      </c>
      <c r="AW317" s="30">
        <f>'6'!AV45</f>
        <v>0</v>
      </c>
      <c r="AX317" s="30">
        <f>'6'!AW45</f>
        <v>30</v>
      </c>
      <c r="AY317" s="30">
        <f>'6'!AX45</f>
        <v>200</v>
      </c>
      <c r="AZ317" s="30">
        <f>'6'!AY45</f>
        <v>0</v>
      </c>
      <c r="BA317" s="30">
        <f>'6'!AZ45</f>
        <v>36</v>
      </c>
      <c r="BB317" s="30">
        <f>'6'!BA45</f>
        <v>12</v>
      </c>
      <c r="BC317" s="30">
        <f>'6'!BB45</f>
        <v>278</v>
      </c>
      <c r="BD317" s="30">
        <f>'6'!BC45</f>
        <v>264.09999999999997</v>
      </c>
      <c r="BE317" s="30">
        <f>'6'!BD45</f>
        <v>14</v>
      </c>
      <c r="BF317" s="30">
        <f>'6'!BE45</f>
        <v>15</v>
      </c>
      <c r="BG317" s="30">
        <f>'6'!BF45</f>
        <v>8</v>
      </c>
      <c r="BH317" s="30">
        <f>'6'!BG45</f>
        <v>9</v>
      </c>
      <c r="BI317" s="30">
        <f>'6'!BH45</f>
        <v>1</v>
      </c>
      <c r="BJ317" s="30">
        <f>'6'!BI45</f>
        <v>47</v>
      </c>
      <c r="BK317" s="30">
        <f>'6'!BJ45</f>
        <v>217.09999999999997</v>
      </c>
      <c r="BL317" s="30">
        <f>'6'!BK45</f>
        <v>104.20799999999998</v>
      </c>
      <c r="BM317" s="30">
        <f>'6'!BL45</f>
        <v>112.89199999999998</v>
      </c>
    </row>
    <row r="318" spans="1:65">
      <c r="A318" s="78">
        <f>'6'!A46</f>
        <v>42892</v>
      </c>
      <c r="B318" s="82" t="str">
        <f t="shared" si="4"/>
        <v>18:00:00</v>
      </c>
      <c r="C318" s="30" t="str">
        <f>'6'!B46</f>
        <v>18H00</v>
      </c>
      <c r="D318" s="30">
        <f>'6'!C46</f>
        <v>859</v>
      </c>
      <c r="E318" s="30">
        <f>'6'!D46</f>
        <v>880</v>
      </c>
      <c r="F318" s="30">
        <f>'6'!E46</f>
        <v>587</v>
      </c>
      <c r="G318" s="30">
        <f>'6'!F46</f>
        <v>61</v>
      </c>
      <c r="H318" s="30">
        <f>'6'!G46</f>
        <v>0</v>
      </c>
      <c r="I318" s="30">
        <f>'6'!H46</f>
        <v>20</v>
      </c>
      <c r="J318" s="30">
        <f>'6'!I46</f>
        <v>2326</v>
      </c>
      <c r="K318" s="30">
        <f>'6'!J46</f>
        <v>81</v>
      </c>
      <c r="L318" s="30">
        <f>'6'!K46</f>
        <v>428</v>
      </c>
      <c r="M318" s="30">
        <f>'6'!L46</f>
        <v>521</v>
      </c>
      <c r="N318" s="30">
        <f>'6'!M46</f>
        <v>230</v>
      </c>
      <c r="O318" s="30">
        <f>'6'!N46</f>
        <v>0</v>
      </c>
      <c r="P318" s="30">
        <f>'6'!O46</f>
        <v>14</v>
      </c>
      <c r="Q318" s="30">
        <f>'6'!P46</f>
        <v>18</v>
      </c>
      <c r="R318" s="30">
        <f>'6'!Q46</f>
        <v>8</v>
      </c>
      <c r="S318" s="30">
        <f>'6'!R46</f>
        <v>0</v>
      </c>
      <c r="T318" s="30">
        <f>'6'!S46</f>
        <v>1179</v>
      </c>
      <c r="U318" s="30">
        <f>'6'!T46</f>
        <v>40</v>
      </c>
      <c r="V318" s="30">
        <f>'6'!U46</f>
        <v>121</v>
      </c>
      <c r="W318" s="30">
        <f>'6'!V46</f>
        <v>4.75</v>
      </c>
      <c r="X318" s="30">
        <f>'6'!W46</f>
        <v>3.5</v>
      </c>
      <c r="Y318" s="30">
        <f>'6'!X46</f>
        <v>7</v>
      </c>
      <c r="Z318" s="30">
        <f>'6'!Y46</f>
        <v>3.6</v>
      </c>
      <c r="AA318" s="30">
        <f>'6'!Z46</f>
        <v>5.9</v>
      </c>
      <c r="AB318" s="30">
        <f>'6'!AA46</f>
        <v>2.5</v>
      </c>
      <c r="AC318" s="30">
        <f>'6'!AB46</f>
        <v>0</v>
      </c>
      <c r="AD318" s="30">
        <f>'6'!AC46</f>
        <v>0</v>
      </c>
      <c r="AE318" s="30">
        <f>'6'!AD46</f>
        <v>0</v>
      </c>
      <c r="AF318" s="30">
        <f>'6'!AE46</f>
        <v>0.82499999999999996</v>
      </c>
      <c r="AG318" s="30">
        <f>'6'!AF46</f>
        <v>0</v>
      </c>
      <c r="AH318" s="30">
        <f>'6'!AG46</f>
        <v>0</v>
      </c>
      <c r="AI318" s="30">
        <f>'6'!AH46</f>
        <v>0.82499999999999996</v>
      </c>
      <c r="AJ318" s="30">
        <f>'6'!AI46</f>
        <v>60</v>
      </c>
      <c r="AK318" s="30">
        <f>'6'!AJ46</f>
        <v>60.825000000000003</v>
      </c>
      <c r="AL318" s="30">
        <f>'6'!AK46</f>
        <v>143.07499999999999</v>
      </c>
      <c r="AM318" s="30">
        <f>'6'!AL46</f>
        <v>149.07499999999999</v>
      </c>
      <c r="AN318" s="30">
        <f>'6'!AM46</f>
        <v>88.249999999999986</v>
      </c>
      <c r="AO318" s="30">
        <f>'6'!AN46</f>
        <v>0</v>
      </c>
      <c r="AP318" s="30">
        <f>'6'!AO46</f>
        <v>0</v>
      </c>
      <c r="AQ318" s="30">
        <f>'6'!AP46</f>
        <v>149.07499999999999</v>
      </c>
      <c r="AR318" s="30">
        <f>'6'!AQ46</f>
        <v>21.957999999999998</v>
      </c>
      <c r="AS318" s="30">
        <f>'6'!AR46</f>
        <v>0</v>
      </c>
      <c r="AT318" s="30">
        <f>'6'!AS46</f>
        <v>60.825000000000003</v>
      </c>
      <c r="AU318" s="30">
        <f>'6'!AT46</f>
        <v>104.20799999999998</v>
      </c>
      <c r="AV318" s="30">
        <f>'6'!AU46</f>
        <v>165.03299999999999</v>
      </c>
      <c r="AW318" s="30">
        <f>'6'!AV46</f>
        <v>0</v>
      </c>
      <c r="AX318" s="30">
        <f>'6'!AW46</f>
        <v>30</v>
      </c>
      <c r="AY318" s="30">
        <f>'6'!AX46</f>
        <v>200</v>
      </c>
      <c r="AZ318" s="30">
        <f>'6'!AY46</f>
        <v>0</v>
      </c>
      <c r="BA318" s="30">
        <f>'6'!AZ46</f>
        <v>36</v>
      </c>
      <c r="BB318" s="30">
        <f>'6'!BA46</f>
        <v>12</v>
      </c>
      <c r="BC318" s="30">
        <f>'6'!BB46</f>
        <v>278</v>
      </c>
      <c r="BD318" s="30">
        <f>'6'!BC46</f>
        <v>264.09999999999997</v>
      </c>
      <c r="BE318" s="30">
        <f>'6'!BD46</f>
        <v>14</v>
      </c>
      <c r="BF318" s="30">
        <f>'6'!BE46</f>
        <v>15</v>
      </c>
      <c r="BG318" s="30">
        <f>'6'!BF46</f>
        <v>8</v>
      </c>
      <c r="BH318" s="30">
        <f>'6'!BG46</f>
        <v>9</v>
      </c>
      <c r="BI318" s="30">
        <f>'6'!BH46</f>
        <v>1</v>
      </c>
      <c r="BJ318" s="30">
        <f>'6'!BI46</f>
        <v>47</v>
      </c>
      <c r="BK318" s="30">
        <f>'6'!BJ46</f>
        <v>217.09999999999997</v>
      </c>
      <c r="BL318" s="30">
        <f>'6'!BK46</f>
        <v>104.20799999999998</v>
      </c>
      <c r="BM318" s="30">
        <f>'6'!BL46</f>
        <v>112.89199999999998</v>
      </c>
    </row>
    <row r="319" spans="1:65">
      <c r="A319" s="78">
        <f>'6'!A47</f>
        <v>42892</v>
      </c>
      <c r="B319" s="82" t="str">
        <f t="shared" si="4"/>
        <v>18:15:00</v>
      </c>
      <c r="C319" s="30" t="str">
        <f>'6'!B47</f>
        <v>18H15</v>
      </c>
      <c r="D319" s="30">
        <f>'6'!C47</f>
        <v>868</v>
      </c>
      <c r="E319" s="30">
        <f>'6'!D47</f>
        <v>920</v>
      </c>
      <c r="F319" s="30">
        <f>'6'!E47</f>
        <v>616</v>
      </c>
      <c r="G319" s="30">
        <f>'6'!F47</f>
        <v>61</v>
      </c>
      <c r="H319" s="30">
        <f>'6'!G47</f>
        <v>0</v>
      </c>
      <c r="I319" s="30">
        <f>'6'!H47</f>
        <v>20</v>
      </c>
      <c r="J319" s="30">
        <f>'6'!I47</f>
        <v>2404</v>
      </c>
      <c r="K319" s="30">
        <f>'6'!J47</f>
        <v>81</v>
      </c>
      <c r="L319" s="30">
        <f>'6'!K47</f>
        <v>465</v>
      </c>
      <c r="M319" s="30">
        <f>'6'!L47</f>
        <v>517</v>
      </c>
      <c r="N319" s="30">
        <f>'6'!M47</f>
        <v>250</v>
      </c>
      <c r="O319" s="30">
        <f>'6'!N47</f>
        <v>0</v>
      </c>
      <c r="P319" s="30">
        <f>'6'!O47</f>
        <v>15</v>
      </c>
      <c r="Q319" s="30">
        <f>'6'!P47</f>
        <v>17</v>
      </c>
      <c r="R319" s="30">
        <f>'6'!Q47</f>
        <v>9</v>
      </c>
      <c r="S319" s="30">
        <f>'6'!R47</f>
        <v>0</v>
      </c>
      <c r="T319" s="30">
        <f>'6'!S47</f>
        <v>1232</v>
      </c>
      <c r="U319" s="30">
        <f>'6'!T47</f>
        <v>41</v>
      </c>
      <c r="V319" s="30">
        <f>'6'!U47</f>
        <v>122</v>
      </c>
      <c r="W319" s="30">
        <f>'6'!V47</f>
        <v>4.75</v>
      </c>
      <c r="X319" s="30">
        <f>'6'!W47</f>
        <v>3.5</v>
      </c>
      <c r="Y319" s="30">
        <f>'6'!X47</f>
        <v>7</v>
      </c>
      <c r="Z319" s="30">
        <f>'6'!Y47</f>
        <v>3.6</v>
      </c>
      <c r="AA319" s="30">
        <f>'6'!Z47</f>
        <v>5.9</v>
      </c>
      <c r="AB319" s="30">
        <f>'6'!AA47</f>
        <v>2.5</v>
      </c>
      <c r="AC319" s="30">
        <f>'6'!AB47</f>
        <v>0</v>
      </c>
      <c r="AD319" s="30">
        <f>'6'!AC47</f>
        <v>0</v>
      </c>
      <c r="AE319" s="30">
        <f>'6'!AD47</f>
        <v>0</v>
      </c>
      <c r="AF319" s="30">
        <f>'6'!AE47</f>
        <v>0.82499999999999996</v>
      </c>
      <c r="AG319" s="30">
        <f>'6'!AF47</f>
        <v>0</v>
      </c>
      <c r="AH319" s="30">
        <f>'6'!AG47</f>
        <v>0</v>
      </c>
      <c r="AI319" s="30">
        <f>'6'!AH47</f>
        <v>0.82499999999999996</v>
      </c>
      <c r="AJ319" s="30">
        <f>'6'!AI47</f>
        <v>60</v>
      </c>
      <c r="AK319" s="30">
        <f>'6'!AJ47</f>
        <v>60.825000000000003</v>
      </c>
      <c r="AL319" s="30">
        <f>'6'!AK47</f>
        <v>144.07499999999999</v>
      </c>
      <c r="AM319" s="30">
        <f>'6'!AL47</f>
        <v>150.07499999999999</v>
      </c>
      <c r="AN319" s="30">
        <f>'6'!AM47</f>
        <v>89.249999999999986</v>
      </c>
      <c r="AO319" s="30">
        <f>'6'!AN47</f>
        <v>0</v>
      </c>
      <c r="AP319" s="30">
        <f>'6'!AO47</f>
        <v>0</v>
      </c>
      <c r="AQ319" s="30">
        <f>'6'!AP47</f>
        <v>150.07499999999999</v>
      </c>
      <c r="AR319" s="30">
        <f>'6'!AQ47</f>
        <v>20.957999999999998</v>
      </c>
      <c r="AS319" s="30">
        <f>'6'!AR47</f>
        <v>0</v>
      </c>
      <c r="AT319" s="30">
        <f>'6'!AS47</f>
        <v>60.825000000000003</v>
      </c>
      <c r="AU319" s="30">
        <f>'6'!AT47</f>
        <v>104.20799999999998</v>
      </c>
      <c r="AV319" s="30">
        <f>'6'!AU47</f>
        <v>165.03299999999999</v>
      </c>
      <c r="AW319" s="30">
        <f>'6'!AV47</f>
        <v>0</v>
      </c>
      <c r="AX319" s="30">
        <f>'6'!AW47</f>
        <v>30</v>
      </c>
      <c r="AY319" s="30">
        <f>'6'!AX47</f>
        <v>200</v>
      </c>
      <c r="AZ319" s="30">
        <f>'6'!AY47</f>
        <v>0</v>
      </c>
      <c r="BA319" s="30">
        <f>'6'!AZ47</f>
        <v>36</v>
      </c>
      <c r="BB319" s="30">
        <f>'6'!BA47</f>
        <v>12</v>
      </c>
      <c r="BC319" s="30">
        <f>'6'!BB47</f>
        <v>278</v>
      </c>
      <c r="BD319" s="30">
        <f>'6'!BC47</f>
        <v>264.09999999999997</v>
      </c>
      <c r="BE319" s="30">
        <f>'6'!BD47</f>
        <v>14</v>
      </c>
      <c r="BF319" s="30">
        <f>'6'!BE47</f>
        <v>15</v>
      </c>
      <c r="BG319" s="30">
        <f>'6'!BF47</f>
        <v>8</v>
      </c>
      <c r="BH319" s="30">
        <f>'6'!BG47</f>
        <v>9</v>
      </c>
      <c r="BI319" s="30">
        <f>'6'!BH47</f>
        <v>1</v>
      </c>
      <c r="BJ319" s="30">
        <f>'6'!BI47</f>
        <v>47</v>
      </c>
      <c r="BK319" s="30">
        <f>'6'!BJ47</f>
        <v>217.09999999999997</v>
      </c>
      <c r="BL319" s="30">
        <f>'6'!BK47</f>
        <v>104.20799999999998</v>
      </c>
      <c r="BM319" s="30">
        <f>'6'!BL47</f>
        <v>112.89199999999998</v>
      </c>
    </row>
    <row r="320" spans="1:65">
      <c r="A320" s="78">
        <f>'6'!A48</f>
        <v>42892</v>
      </c>
      <c r="B320" s="82" t="str">
        <f t="shared" si="4"/>
        <v>18:30:00</v>
      </c>
      <c r="C320" s="30" t="str">
        <f>'6'!B48</f>
        <v>18H30</v>
      </c>
      <c r="D320" s="30">
        <f>'6'!C48</f>
        <v>897</v>
      </c>
      <c r="E320" s="30">
        <f>'6'!D48</f>
        <v>972</v>
      </c>
      <c r="F320" s="30">
        <f>'6'!E48</f>
        <v>648</v>
      </c>
      <c r="G320" s="30">
        <f>'6'!F48</f>
        <v>64</v>
      </c>
      <c r="H320" s="30">
        <f>'6'!G48</f>
        <v>0</v>
      </c>
      <c r="I320" s="30">
        <f>'6'!H48</f>
        <v>22</v>
      </c>
      <c r="J320" s="30">
        <f>'6'!I48</f>
        <v>2517</v>
      </c>
      <c r="K320" s="30">
        <f>'6'!J48</f>
        <v>86</v>
      </c>
      <c r="L320" s="30">
        <f>'6'!K48</f>
        <v>493</v>
      </c>
      <c r="M320" s="30">
        <f>'6'!L48</f>
        <v>525</v>
      </c>
      <c r="N320" s="30">
        <f>'6'!M48</f>
        <v>290</v>
      </c>
      <c r="O320" s="30">
        <f>'6'!N48</f>
        <v>0</v>
      </c>
      <c r="P320" s="30">
        <f>'6'!O48</f>
        <v>17</v>
      </c>
      <c r="Q320" s="30">
        <f>'6'!P48</f>
        <v>18</v>
      </c>
      <c r="R320" s="30">
        <f>'6'!Q48</f>
        <v>9</v>
      </c>
      <c r="S320" s="30">
        <f>'6'!R48</f>
        <v>0</v>
      </c>
      <c r="T320" s="30">
        <f>'6'!S48</f>
        <v>1308</v>
      </c>
      <c r="U320" s="30">
        <f>'6'!T48</f>
        <v>44</v>
      </c>
      <c r="V320" s="30">
        <f>'6'!U48</f>
        <v>130</v>
      </c>
      <c r="W320" s="30">
        <f>'6'!V48</f>
        <v>4.75</v>
      </c>
      <c r="X320" s="30">
        <f>'6'!W48</f>
        <v>3.5</v>
      </c>
      <c r="Y320" s="30">
        <f>'6'!X48</f>
        <v>9.5</v>
      </c>
      <c r="Z320" s="30">
        <f>'6'!Y48</f>
        <v>3.6</v>
      </c>
      <c r="AA320" s="30">
        <f>'6'!Z48</f>
        <v>5.9</v>
      </c>
      <c r="AB320" s="30">
        <f>'6'!AA48</f>
        <v>2.5</v>
      </c>
      <c r="AC320" s="30">
        <f>'6'!AB48</f>
        <v>0</v>
      </c>
      <c r="AD320" s="30">
        <f>'6'!AC48</f>
        <v>0</v>
      </c>
      <c r="AE320" s="30">
        <f>'6'!AD48</f>
        <v>0</v>
      </c>
      <c r="AF320" s="30">
        <f>'6'!AE48</f>
        <v>0.82499999999999996</v>
      </c>
      <c r="AG320" s="30">
        <f>'6'!AF48</f>
        <v>0</v>
      </c>
      <c r="AH320" s="30">
        <f>'6'!AG48</f>
        <v>0</v>
      </c>
      <c r="AI320" s="30">
        <f>'6'!AH48</f>
        <v>0.82499999999999996</v>
      </c>
      <c r="AJ320" s="30">
        <f>'6'!AI48</f>
        <v>60</v>
      </c>
      <c r="AK320" s="30">
        <f>'6'!AJ48</f>
        <v>60.825000000000003</v>
      </c>
      <c r="AL320" s="30">
        <f>'6'!AK48</f>
        <v>154.57499999999999</v>
      </c>
      <c r="AM320" s="30">
        <f>'6'!AL48</f>
        <v>160.57499999999999</v>
      </c>
      <c r="AN320" s="30">
        <f>'6'!AM48</f>
        <v>99.749999999999986</v>
      </c>
      <c r="AO320" s="30">
        <f>'6'!AN48</f>
        <v>0</v>
      </c>
      <c r="AP320" s="30">
        <f>'6'!AO48</f>
        <v>0</v>
      </c>
      <c r="AQ320" s="30">
        <f>'6'!AP48</f>
        <v>160.57499999999999</v>
      </c>
      <c r="AR320" s="30">
        <f>'6'!AQ48</f>
        <v>10.457999999999998</v>
      </c>
      <c r="AS320" s="30">
        <f>'6'!AR48</f>
        <v>0</v>
      </c>
      <c r="AT320" s="30">
        <f>'6'!AS48</f>
        <v>60.825000000000003</v>
      </c>
      <c r="AU320" s="30">
        <f>'6'!AT48</f>
        <v>104.20799999999998</v>
      </c>
      <c r="AV320" s="30">
        <f>'6'!AU48</f>
        <v>165.03299999999999</v>
      </c>
      <c r="AW320" s="30">
        <f>'6'!AV48</f>
        <v>0</v>
      </c>
      <c r="AX320" s="30">
        <f>'6'!AW48</f>
        <v>30</v>
      </c>
      <c r="AY320" s="30">
        <f>'6'!AX48</f>
        <v>200</v>
      </c>
      <c r="AZ320" s="30">
        <f>'6'!AY48</f>
        <v>0</v>
      </c>
      <c r="BA320" s="30">
        <f>'6'!AZ48</f>
        <v>36</v>
      </c>
      <c r="BB320" s="30">
        <f>'6'!BA48</f>
        <v>12</v>
      </c>
      <c r="BC320" s="30">
        <f>'6'!BB48</f>
        <v>278</v>
      </c>
      <c r="BD320" s="30">
        <f>'6'!BC48</f>
        <v>264.09999999999997</v>
      </c>
      <c r="BE320" s="30">
        <f>'6'!BD48</f>
        <v>14</v>
      </c>
      <c r="BF320" s="30">
        <f>'6'!BE48</f>
        <v>15</v>
      </c>
      <c r="BG320" s="30">
        <f>'6'!BF48</f>
        <v>8</v>
      </c>
      <c r="BH320" s="30">
        <f>'6'!BG48</f>
        <v>9</v>
      </c>
      <c r="BI320" s="30">
        <f>'6'!BH48</f>
        <v>1</v>
      </c>
      <c r="BJ320" s="30">
        <f>'6'!BI48</f>
        <v>47</v>
      </c>
      <c r="BK320" s="30">
        <f>'6'!BJ48</f>
        <v>217.09999999999997</v>
      </c>
      <c r="BL320" s="30">
        <f>'6'!BK48</f>
        <v>104.20799999999998</v>
      </c>
      <c r="BM320" s="30">
        <f>'6'!BL48</f>
        <v>112.89199999999998</v>
      </c>
    </row>
    <row r="321" spans="1:65">
      <c r="A321" s="78">
        <f>'6'!A49</f>
        <v>42892</v>
      </c>
      <c r="B321" s="82" t="str">
        <f t="shared" si="4"/>
        <v>18:45:00</v>
      </c>
      <c r="C321" s="30" t="str">
        <f>'6'!B49</f>
        <v>18H45</v>
      </c>
      <c r="D321" s="30">
        <f>'6'!C49</f>
        <v>856</v>
      </c>
      <c r="E321" s="30">
        <f>'6'!D49</f>
        <v>992</v>
      </c>
      <c r="F321" s="30">
        <f>'6'!E49</f>
        <v>681</v>
      </c>
      <c r="G321" s="30">
        <f>'6'!F49</f>
        <v>68</v>
      </c>
      <c r="H321" s="30">
        <f>'6'!G49</f>
        <v>0</v>
      </c>
      <c r="I321" s="30">
        <f>'6'!H49</f>
        <v>23</v>
      </c>
      <c r="J321" s="30">
        <f>'6'!I49</f>
        <v>2529</v>
      </c>
      <c r="K321" s="30">
        <f>'6'!J49</f>
        <v>91</v>
      </c>
      <c r="L321" s="30">
        <f>'6'!K49</f>
        <v>535</v>
      </c>
      <c r="M321" s="30">
        <f>'6'!L49</f>
        <v>536</v>
      </c>
      <c r="N321" s="30">
        <f>'6'!M49</f>
        <v>280</v>
      </c>
      <c r="O321" s="30">
        <f>'6'!N49</f>
        <v>0</v>
      </c>
      <c r="P321" s="30">
        <f>'6'!O49</f>
        <v>18</v>
      </c>
      <c r="Q321" s="30">
        <f>'6'!P49</f>
        <v>18</v>
      </c>
      <c r="R321" s="30">
        <f>'6'!Q49</f>
        <v>10</v>
      </c>
      <c r="S321" s="30">
        <f>'6'!R49</f>
        <v>0</v>
      </c>
      <c r="T321" s="30">
        <f>'6'!S49</f>
        <v>1351</v>
      </c>
      <c r="U321" s="30">
        <f>'6'!T49</f>
        <v>46</v>
      </c>
      <c r="V321" s="30">
        <f>'6'!U49</f>
        <v>137</v>
      </c>
      <c r="W321" s="30">
        <f>'6'!V49</f>
        <v>4.75</v>
      </c>
      <c r="X321" s="30">
        <f>'6'!W49</f>
        <v>3.5</v>
      </c>
      <c r="Y321" s="30">
        <f>'6'!X49</f>
        <v>9.5</v>
      </c>
      <c r="Z321" s="30">
        <f>'6'!Y49</f>
        <v>3.6</v>
      </c>
      <c r="AA321" s="30">
        <f>'6'!Z49</f>
        <v>5.9</v>
      </c>
      <c r="AB321" s="30">
        <f>'6'!AA49</f>
        <v>2.5</v>
      </c>
      <c r="AC321" s="30">
        <f>'6'!AB49</f>
        <v>0</v>
      </c>
      <c r="AD321" s="30">
        <f>'6'!AC49</f>
        <v>0</v>
      </c>
      <c r="AE321" s="30">
        <f>'6'!AD49</f>
        <v>0</v>
      </c>
      <c r="AF321" s="30">
        <f>'6'!AE49</f>
        <v>0.82499999999999996</v>
      </c>
      <c r="AG321" s="30">
        <f>'6'!AF49</f>
        <v>0</v>
      </c>
      <c r="AH321" s="30">
        <f>'6'!AG49</f>
        <v>0</v>
      </c>
      <c r="AI321" s="30">
        <f>'6'!AH49</f>
        <v>0.82499999999999996</v>
      </c>
      <c r="AJ321" s="30">
        <f>'6'!AI49</f>
        <v>60</v>
      </c>
      <c r="AK321" s="30">
        <f>'6'!AJ49</f>
        <v>60.825000000000003</v>
      </c>
      <c r="AL321" s="30">
        <f>'6'!AK49</f>
        <v>161.57499999999999</v>
      </c>
      <c r="AM321" s="30">
        <f>'6'!AL49</f>
        <v>167.57499999999999</v>
      </c>
      <c r="AN321" s="30">
        <f>'6'!AM49</f>
        <v>106.74999999999999</v>
      </c>
      <c r="AO321" s="30">
        <f>'6'!AN49</f>
        <v>0</v>
      </c>
      <c r="AP321" s="30">
        <f>'6'!AO49</f>
        <v>0</v>
      </c>
      <c r="AQ321" s="30">
        <f>'6'!AP49</f>
        <v>167.57499999999999</v>
      </c>
      <c r="AR321" s="30">
        <f>'6'!AQ49</f>
        <v>3.4579999999999984</v>
      </c>
      <c r="AS321" s="30">
        <f>'6'!AR49</f>
        <v>0</v>
      </c>
      <c r="AT321" s="30">
        <f>'6'!AS49</f>
        <v>60.825000000000003</v>
      </c>
      <c r="AU321" s="30">
        <f>'6'!AT49</f>
        <v>104.20799999999998</v>
      </c>
      <c r="AV321" s="30">
        <f>'6'!AU49</f>
        <v>165.03299999999999</v>
      </c>
      <c r="AW321" s="30">
        <f>'6'!AV49</f>
        <v>0</v>
      </c>
      <c r="AX321" s="30">
        <f>'6'!AW49</f>
        <v>30</v>
      </c>
      <c r="AY321" s="30">
        <f>'6'!AX49</f>
        <v>200</v>
      </c>
      <c r="AZ321" s="30">
        <f>'6'!AY49</f>
        <v>0</v>
      </c>
      <c r="BA321" s="30">
        <f>'6'!AZ49</f>
        <v>36</v>
      </c>
      <c r="BB321" s="30">
        <f>'6'!BA49</f>
        <v>12</v>
      </c>
      <c r="BC321" s="30">
        <f>'6'!BB49</f>
        <v>278</v>
      </c>
      <c r="BD321" s="30">
        <f>'6'!BC49</f>
        <v>264.09999999999997</v>
      </c>
      <c r="BE321" s="30">
        <f>'6'!BD49</f>
        <v>14</v>
      </c>
      <c r="BF321" s="30">
        <f>'6'!BE49</f>
        <v>15</v>
      </c>
      <c r="BG321" s="30">
        <f>'6'!BF49</f>
        <v>8</v>
      </c>
      <c r="BH321" s="30">
        <f>'6'!BG49</f>
        <v>9</v>
      </c>
      <c r="BI321" s="30">
        <f>'6'!BH49</f>
        <v>1</v>
      </c>
      <c r="BJ321" s="30">
        <f>'6'!BI49</f>
        <v>47</v>
      </c>
      <c r="BK321" s="30">
        <f>'6'!BJ49</f>
        <v>217.09999999999997</v>
      </c>
      <c r="BL321" s="30">
        <f>'6'!BK49</f>
        <v>104.20799999999998</v>
      </c>
      <c r="BM321" s="30">
        <f>'6'!BL49</f>
        <v>112.89199999999998</v>
      </c>
    </row>
    <row r="322" spans="1:65">
      <c r="A322" s="78">
        <f>'6'!A50</f>
        <v>42892</v>
      </c>
      <c r="B322" s="82" t="str">
        <f t="shared" ref="B322:B385" si="5">LEFT(C322,2) &amp; ":" &amp; RIGHT(C322,2) &amp; ":00"</f>
        <v>19:00:00</v>
      </c>
      <c r="C322" s="30" t="str">
        <f>'6'!B50</f>
        <v>19H00</v>
      </c>
      <c r="D322" s="30">
        <f>'6'!C50</f>
        <v>952</v>
      </c>
      <c r="E322" s="30">
        <f>'6'!D50</f>
        <v>993</v>
      </c>
      <c r="F322" s="30">
        <f>'6'!E50</f>
        <v>687</v>
      </c>
      <c r="G322" s="30">
        <f>'6'!F50</f>
        <v>68</v>
      </c>
      <c r="H322" s="30">
        <f>'6'!G50</f>
        <v>0</v>
      </c>
      <c r="I322" s="30">
        <f>'6'!H50</f>
        <v>23</v>
      </c>
      <c r="J322" s="30">
        <f>'6'!I50</f>
        <v>2632</v>
      </c>
      <c r="K322" s="30">
        <f>'6'!J50</f>
        <v>91</v>
      </c>
      <c r="L322" s="30">
        <f>'6'!K50</f>
        <v>535</v>
      </c>
      <c r="M322" s="30">
        <f>'6'!L50</f>
        <v>528</v>
      </c>
      <c r="N322" s="30">
        <f>'6'!M50</f>
        <v>260</v>
      </c>
      <c r="O322" s="30">
        <f>'6'!N50</f>
        <v>0</v>
      </c>
      <c r="P322" s="30">
        <f>'6'!O50</f>
        <v>18</v>
      </c>
      <c r="Q322" s="30">
        <f>'6'!P50</f>
        <v>18</v>
      </c>
      <c r="R322" s="30">
        <f>'6'!Q50</f>
        <v>9</v>
      </c>
      <c r="S322" s="30">
        <f>'6'!R50</f>
        <v>0</v>
      </c>
      <c r="T322" s="30">
        <f>'6'!S50</f>
        <v>1323</v>
      </c>
      <c r="U322" s="30">
        <f>'6'!T50</f>
        <v>45</v>
      </c>
      <c r="V322" s="30">
        <f>'6'!U50</f>
        <v>136</v>
      </c>
      <c r="W322" s="30">
        <f>'6'!V50</f>
        <v>6.56</v>
      </c>
      <c r="X322" s="30">
        <f>'6'!W50</f>
        <v>3.5</v>
      </c>
      <c r="Y322" s="30">
        <f>'6'!X50</f>
        <v>9.5</v>
      </c>
      <c r="Z322" s="30">
        <f>'6'!Y50</f>
        <v>4</v>
      </c>
      <c r="AA322" s="30">
        <f>'6'!Z50</f>
        <v>6.6</v>
      </c>
      <c r="AB322" s="30">
        <f>'6'!AA50</f>
        <v>3</v>
      </c>
      <c r="AC322" s="30">
        <f>'6'!AB50</f>
        <v>0</v>
      </c>
      <c r="AD322" s="30">
        <f>'6'!AC50</f>
        <v>0</v>
      </c>
      <c r="AE322" s="30">
        <f>'6'!AD50</f>
        <v>0</v>
      </c>
      <c r="AF322" s="30">
        <f>'6'!AE50</f>
        <v>0.9</v>
      </c>
      <c r="AG322" s="30">
        <f>'6'!AF50</f>
        <v>0</v>
      </c>
      <c r="AH322" s="30">
        <f>'6'!AG50</f>
        <v>0</v>
      </c>
      <c r="AI322" s="30">
        <f>'6'!AH50</f>
        <v>0.9</v>
      </c>
      <c r="AJ322" s="30">
        <f>'6'!AI50</f>
        <v>60</v>
      </c>
      <c r="AK322" s="30">
        <f>'6'!AJ50</f>
        <v>60.9</v>
      </c>
      <c r="AL322" s="30">
        <f>'6'!AK50</f>
        <v>163.56</v>
      </c>
      <c r="AM322" s="30">
        <f>'6'!AL50</f>
        <v>170.06</v>
      </c>
      <c r="AN322" s="30">
        <f>'6'!AM50</f>
        <v>109.16</v>
      </c>
      <c r="AO322" s="30">
        <f>'6'!AN50</f>
        <v>0</v>
      </c>
      <c r="AP322" s="30">
        <f>'6'!AO50</f>
        <v>0</v>
      </c>
      <c r="AQ322" s="30">
        <f>'6'!AP50</f>
        <v>170.06</v>
      </c>
      <c r="AR322" s="30">
        <f>'6'!AQ50</f>
        <v>1.5479999999999734</v>
      </c>
      <c r="AS322" s="30">
        <f>'6'!AR50</f>
        <v>0</v>
      </c>
      <c r="AT322" s="30">
        <f>'6'!AS50</f>
        <v>60.9</v>
      </c>
      <c r="AU322" s="30">
        <f>'6'!AT50</f>
        <v>104.20799999999998</v>
      </c>
      <c r="AV322" s="30">
        <f>'6'!AU50</f>
        <v>165.10799999999998</v>
      </c>
      <c r="AW322" s="30">
        <f>'6'!AV50</f>
        <v>0</v>
      </c>
      <c r="AX322" s="30">
        <f>'6'!AW50</f>
        <v>30</v>
      </c>
      <c r="AY322" s="30">
        <f>'6'!AX50</f>
        <v>200</v>
      </c>
      <c r="AZ322" s="30">
        <f>'6'!AY50</f>
        <v>0</v>
      </c>
      <c r="BA322" s="30">
        <f>'6'!AZ50</f>
        <v>36</v>
      </c>
      <c r="BB322" s="30">
        <f>'6'!BA50</f>
        <v>12</v>
      </c>
      <c r="BC322" s="30">
        <f>'6'!BB50</f>
        <v>278</v>
      </c>
      <c r="BD322" s="30">
        <f>'6'!BC50</f>
        <v>264.09999999999997</v>
      </c>
      <c r="BE322" s="30">
        <f>'6'!BD50</f>
        <v>14</v>
      </c>
      <c r="BF322" s="30">
        <f>'6'!BE50</f>
        <v>15</v>
      </c>
      <c r="BG322" s="30">
        <f>'6'!BF50</f>
        <v>8</v>
      </c>
      <c r="BH322" s="30">
        <f>'6'!BG50</f>
        <v>9</v>
      </c>
      <c r="BI322" s="30">
        <f>'6'!BH50</f>
        <v>1</v>
      </c>
      <c r="BJ322" s="30">
        <f>'6'!BI50</f>
        <v>47</v>
      </c>
      <c r="BK322" s="30">
        <f>'6'!BJ50</f>
        <v>217.09999999999997</v>
      </c>
      <c r="BL322" s="30">
        <f>'6'!BK50</f>
        <v>104.20799999999998</v>
      </c>
      <c r="BM322" s="30">
        <f>'6'!BL50</f>
        <v>112.89199999999998</v>
      </c>
    </row>
    <row r="323" spans="1:65">
      <c r="A323" s="78">
        <f>'6'!A51</f>
        <v>42892</v>
      </c>
      <c r="B323" s="82" t="str">
        <f t="shared" si="5"/>
        <v>19:15:00</v>
      </c>
      <c r="C323" s="30" t="str">
        <f>'6'!B51</f>
        <v>19H15</v>
      </c>
      <c r="D323" s="30">
        <f>'6'!C51</f>
        <v>997</v>
      </c>
      <c r="E323" s="30">
        <f>'6'!D51</f>
        <v>950</v>
      </c>
      <c r="F323" s="30">
        <f>'6'!E51</f>
        <v>683</v>
      </c>
      <c r="G323" s="30">
        <f>'6'!F51</f>
        <v>67</v>
      </c>
      <c r="H323" s="30">
        <f>'6'!G51</f>
        <v>0</v>
      </c>
      <c r="I323" s="30">
        <f>'6'!H51</f>
        <v>23</v>
      </c>
      <c r="J323" s="30">
        <f>'6'!I51</f>
        <v>2630</v>
      </c>
      <c r="K323" s="30">
        <f>'6'!J51</f>
        <v>90</v>
      </c>
      <c r="L323" s="30">
        <f>'6'!K51</f>
        <v>534</v>
      </c>
      <c r="M323" s="30">
        <f>'6'!L51</f>
        <v>528</v>
      </c>
      <c r="N323" s="30">
        <f>'6'!M51</f>
        <v>290</v>
      </c>
      <c r="O323" s="30">
        <f>'6'!N51</f>
        <v>0</v>
      </c>
      <c r="P323" s="30">
        <f>'6'!O51</f>
        <v>18</v>
      </c>
      <c r="Q323" s="30">
        <f>'6'!P51</f>
        <v>18</v>
      </c>
      <c r="R323" s="30">
        <f>'6'!Q51</f>
        <v>10</v>
      </c>
      <c r="S323" s="30">
        <f>'6'!R51</f>
        <v>0</v>
      </c>
      <c r="T323" s="30">
        <f>'6'!S51</f>
        <v>1352</v>
      </c>
      <c r="U323" s="30">
        <f>'6'!T51</f>
        <v>46</v>
      </c>
      <c r="V323" s="30">
        <f>'6'!U51</f>
        <v>136</v>
      </c>
      <c r="W323" s="30">
        <f>'6'!V51</f>
        <v>6.56</v>
      </c>
      <c r="X323" s="30">
        <f>'6'!W51</f>
        <v>3.5</v>
      </c>
      <c r="Y323" s="30">
        <f>'6'!X51</f>
        <v>9.5</v>
      </c>
      <c r="Z323" s="30">
        <f>'6'!Y51</f>
        <v>4</v>
      </c>
      <c r="AA323" s="30">
        <f>'6'!Z51</f>
        <v>6.6</v>
      </c>
      <c r="AB323" s="30">
        <f>'6'!AA51</f>
        <v>3</v>
      </c>
      <c r="AC323" s="30">
        <f>'6'!AB51</f>
        <v>0</v>
      </c>
      <c r="AD323" s="30">
        <f>'6'!AC51</f>
        <v>0</v>
      </c>
      <c r="AE323" s="30">
        <f>'6'!AD51</f>
        <v>0</v>
      </c>
      <c r="AF323" s="30">
        <f>'6'!AE51</f>
        <v>0.9</v>
      </c>
      <c r="AG323" s="30">
        <f>'6'!AF51</f>
        <v>0</v>
      </c>
      <c r="AH323" s="30">
        <f>'6'!AG51</f>
        <v>0</v>
      </c>
      <c r="AI323" s="30">
        <f>'6'!AH51</f>
        <v>0.9</v>
      </c>
      <c r="AJ323" s="30">
        <f>'6'!AI51</f>
        <v>75</v>
      </c>
      <c r="AK323" s="30">
        <f>'6'!AJ51</f>
        <v>75.900000000000006</v>
      </c>
      <c r="AL323" s="30">
        <f>'6'!AK51</f>
        <v>163.56</v>
      </c>
      <c r="AM323" s="30">
        <f>'6'!AL51</f>
        <v>170.06</v>
      </c>
      <c r="AN323" s="30">
        <f>'6'!AM51</f>
        <v>94.16</v>
      </c>
      <c r="AO323" s="30">
        <f>'6'!AN51</f>
        <v>0</v>
      </c>
      <c r="AP323" s="30">
        <f>'6'!AO51</f>
        <v>0</v>
      </c>
      <c r="AQ323" s="30">
        <f>'6'!AP51</f>
        <v>170.06</v>
      </c>
      <c r="AR323" s="30">
        <f>'6'!AQ51</f>
        <v>16.548000000000002</v>
      </c>
      <c r="AS323" s="30">
        <f>'6'!AR51</f>
        <v>0</v>
      </c>
      <c r="AT323" s="30">
        <f>'6'!AS51</f>
        <v>75.900000000000006</v>
      </c>
      <c r="AU323" s="30">
        <f>'6'!AT51</f>
        <v>104.20799999999998</v>
      </c>
      <c r="AV323" s="30">
        <f>'6'!AU51</f>
        <v>180.108</v>
      </c>
      <c r="AW323" s="30">
        <f>'6'!AV51</f>
        <v>0</v>
      </c>
      <c r="AX323" s="30">
        <f>'6'!AW51</f>
        <v>30</v>
      </c>
      <c r="AY323" s="30">
        <f>'6'!AX51</f>
        <v>200</v>
      </c>
      <c r="AZ323" s="30">
        <f>'6'!AY51</f>
        <v>0</v>
      </c>
      <c r="BA323" s="30">
        <f>'6'!AZ51</f>
        <v>36</v>
      </c>
      <c r="BB323" s="30">
        <f>'6'!BA51</f>
        <v>12</v>
      </c>
      <c r="BC323" s="30">
        <f>'6'!BB51</f>
        <v>278</v>
      </c>
      <c r="BD323" s="30">
        <f>'6'!BC51</f>
        <v>264.09999999999997</v>
      </c>
      <c r="BE323" s="30">
        <f>'6'!BD51</f>
        <v>14</v>
      </c>
      <c r="BF323" s="30">
        <f>'6'!BE51</f>
        <v>15</v>
      </c>
      <c r="BG323" s="30">
        <f>'6'!BF51</f>
        <v>8</v>
      </c>
      <c r="BH323" s="30">
        <f>'6'!BG51</f>
        <v>9</v>
      </c>
      <c r="BI323" s="30">
        <f>'6'!BH51</f>
        <v>1</v>
      </c>
      <c r="BJ323" s="30">
        <f>'6'!BI51</f>
        <v>47</v>
      </c>
      <c r="BK323" s="30">
        <f>'6'!BJ51</f>
        <v>217.09999999999997</v>
      </c>
      <c r="BL323" s="30">
        <f>'6'!BK51</f>
        <v>104.20799999999998</v>
      </c>
      <c r="BM323" s="30">
        <f>'6'!BL51</f>
        <v>112.89199999999998</v>
      </c>
    </row>
    <row r="324" spans="1:65">
      <c r="A324" s="78">
        <f>'6'!A52</f>
        <v>42892</v>
      </c>
      <c r="B324" s="82" t="str">
        <f t="shared" si="5"/>
        <v>19:30:00</v>
      </c>
      <c r="C324" s="30" t="str">
        <f>'6'!B52</f>
        <v>19H30</v>
      </c>
      <c r="D324" s="30">
        <f>'6'!C52</f>
        <v>955</v>
      </c>
      <c r="E324" s="30">
        <f>'6'!D52</f>
        <v>984</v>
      </c>
      <c r="F324" s="30">
        <f>'6'!E52</f>
        <v>688</v>
      </c>
      <c r="G324" s="30">
        <f>'6'!F52</f>
        <v>68</v>
      </c>
      <c r="H324" s="30">
        <f>'6'!G52</f>
        <v>0</v>
      </c>
      <c r="I324" s="30">
        <f>'6'!H52</f>
        <v>23</v>
      </c>
      <c r="J324" s="30">
        <f>'6'!I52</f>
        <v>2627</v>
      </c>
      <c r="K324" s="30">
        <f>'6'!J52</f>
        <v>91</v>
      </c>
      <c r="L324" s="30">
        <f>'6'!K52</f>
        <v>559</v>
      </c>
      <c r="M324" s="30">
        <f>'6'!L52</f>
        <v>528</v>
      </c>
      <c r="N324" s="30">
        <f>'6'!M52</f>
        <v>290</v>
      </c>
      <c r="O324" s="30">
        <f>'6'!N52</f>
        <v>0</v>
      </c>
      <c r="P324" s="30">
        <f>'6'!O52</f>
        <v>18</v>
      </c>
      <c r="Q324" s="30">
        <f>'6'!P52</f>
        <v>18</v>
      </c>
      <c r="R324" s="30">
        <f>'6'!Q52</f>
        <v>10</v>
      </c>
      <c r="S324" s="30">
        <f>'6'!R52</f>
        <v>0</v>
      </c>
      <c r="T324" s="30">
        <f>'6'!S52</f>
        <v>1377</v>
      </c>
      <c r="U324" s="30">
        <f>'6'!T52</f>
        <v>46</v>
      </c>
      <c r="V324" s="30">
        <f>'6'!U52</f>
        <v>137</v>
      </c>
      <c r="W324" s="30">
        <f>'6'!V52</f>
        <v>6.56</v>
      </c>
      <c r="X324" s="30">
        <f>'6'!W52</f>
        <v>3.5</v>
      </c>
      <c r="Y324" s="30">
        <f>'6'!X52</f>
        <v>9.5</v>
      </c>
      <c r="Z324" s="30">
        <f>'6'!Y52</f>
        <v>4</v>
      </c>
      <c r="AA324" s="30">
        <f>'6'!Z52</f>
        <v>6.6</v>
      </c>
      <c r="AB324" s="30">
        <f>'6'!AA52</f>
        <v>3</v>
      </c>
      <c r="AC324" s="30">
        <f>'6'!AB52</f>
        <v>0</v>
      </c>
      <c r="AD324" s="30">
        <f>'6'!AC52</f>
        <v>0</v>
      </c>
      <c r="AE324" s="30">
        <f>'6'!AD52</f>
        <v>0</v>
      </c>
      <c r="AF324" s="30">
        <f>'6'!AE52</f>
        <v>0.9</v>
      </c>
      <c r="AG324" s="30">
        <f>'6'!AF52</f>
        <v>0</v>
      </c>
      <c r="AH324" s="30">
        <f>'6'!AG52</f>
        <v>0</v>
      </c>
      <c r="AI324" s="30">
        <f>'6'!AH52</f>
        <v>0.9</v>
      </c>
      <c r="AJ324" s="30">
        <f>'6'!AI52</f>
        <v>75</v>
      </c>
      <c r="AK324" s="30">
        <f>'6'!AJ52</f>
        <v>75.900000000000006</v>
      </c>
      <c r="AL324" s="30">
        <f>'6'!AK52</f>
        <v>164.56</v>
      </c>
      <c r="AM324" s="30">
        <f>'6'!AL52</f>
        <v>171.06</v>
      </c>
      <c r="AN324" s="30">
        <f>'6'!AM52</f>
        <v>95.16</v>
      </c>
      <c r="AO324" s="30">
        <f>'6'!AN52</f>
        <v>0</v>
      </c>
      <c r="AP324" s="30">
        <f>'6'!AO52</f>
        <v>0</v>
      </c>
      <c r="AQ324" s="30">
        <f>'6'!AP52</f>
        <v>171.06</v>
      </c>
      <c r="AR324" s="30">
        <f>'6'!AQ52</f>
        <v>15.548000000000002</v>
      </c>
      <c r="AS324" s="30">
        <f>'6'!AR52</f>
        <v>0</v>
      </c>
      <c r="AT324" s="30">
        <f>'6'!AS52</f>
        <v>75.900000000000006</v>
      </c>
      <c r="AU324" s="30">
        <f>'6'!AT52</f>
        <v>104.20799999999998</v>
      </c>
      <c r="AV324" s="30">
        <f>'6'!AU52</f>
        <v>180.108</v>
      </c>
      <c r="AW324" s="30">
        <f>'6'!AV52</f>
        <v>0</v>
      </c>
      <c r="AX324" s="30">
        <f>'6'!AW52</f>
        <v>30</v>
      </c>
      <c r="AY324" s="30">
        <f>'6'!AX52</f>
        <v>200</v>
      </c>
      <c r="AZ324" s="30">
        <f>'6'!AY52</f>
        <v>0</v>
      </c>
      <c r="BA324" s="30">
        <f>'6'!AZ52</f>
        <v>36</v>
      </c>
      <c r="BB324" s="30">
        <f>'6'!BA52</f>
        <v>12</v>
      </c>
      <c r="BC324" s="30">
        <f>'6'!BB52</f>
        <v>278</v>
      </c>
      <c r="BD324" s="30">
        <f>'6'!BC52</f>
        <v>264.09999999999997</v>
      </c>
      <c r="BE324" s="30">
        <f>'6'!BD52</f>
        <v>14</v>
      </c>
      <c r="BF324" s="30">
        <f>'6'!BE52</f>
        <v>15</v>
      </c>
      <c r="BG324" s="30">
        <f>'6'!BF52</f>
        <v>8</v>
      </c>
      <c r="BH324" s="30">
        <f>'6'!BG52</f>
        <v>9</v>
      </c>
      <c r="BI324" s="30">
        <f>'6'!BH52</f>
        <v>1</v>
      </c>
      <c r="BJ324" s="30">
        <f>'6'!BI52</f>
        <v>47</v>
      </c>
      <c r="BK324" s="30">
        <f>'6'!BJ52</f>
        <v>217.09999999999997</v>
      </c>
      <c r="BL324" s="30">
        <f>'6'!BK52</f>
        <v>104.20799999999998</v>
      </c>
      <c r="BM324" s="30">
        <f>'6'!BL52</f>
        <v>112.89199999999998</v>
      </c>
    </row>
    <row r="325" spans="1:65">
      <c r="A325" s="78">
        <f>'6'!A53</f>
        <v>42892</v>
      </c>
      <c r="B325" s="82" t="str">
        <f t="shared" si="5"/>
        <v>19:45:00</v>
      </c>
      <c r="C325" s="30" t="str">
        <f>'6'!B53</f>
        <v>19H45</v>
      </c>
      <c r="D325" s="30">
        <f>'6'!C53</f>
        <v>955</v>
      </c>
      <c r="E325" s="30">
        <f>'6'!D53</f>
        <v>984</v>
      </c>
      <c r="F325" s="30">
        <f>'6'!E53</f>
        <v>688</v>
      </c>
      <c r="G325" s="30">
        <f>'6'!F53</f>
        <v>68</v>
      </c>
      <c r="H325" s="30">
        <f>'6'!G53</f>
        <v>0</v>
      </c>
      <c r="I325" s="30">
        <f>'6'!H53</f>
        <v>23</v>
      </c>
      <c r="J325" s="30">
        <f>'6'!I53</f>
        <v>2627</v>
      </c>
      <c r="K325" s="30">
        <f>'6'!J53</f>
        <v>91</v>
      </c>
      <c r="L325" s="30">
        <f>'6'!K53</f>
        <v>559</v>
      </c>
      <c r="M325" s="30">
        <f>'6'!L53</f>
        <v>528</v>
      </c>
      <c r="N325" s="30">
        <f>'6'!M53</f>
        <v>290</v>
      </c>
      <c r="O325" s="30">
        <f>'6'!N53</f>
        <v>0</v>
      </c>
      <c r="P325" s="30">
        <f>'6'!O53</f>
        <v>18</v>
      </c>
      <c r="Q325" s="30">
        <f>'6'!P53</f>
        <v>18</v>
      </c>
      <c r="R325" s="30">
        <f>'6'!Q53</f>
        <v>10</v>
      </c>
      <c r="S325" s="30">
        <f>'6'!R53</f>
        <v>0</v>
      </c>
      <c r="T325" s="30">
        <f>'6'!S53</f>
        <v>1377</v>
      </c>
      <c r="U325" s="30">
        <f>'6'!T53</f>
        <v>46</v>
      </c>
      <c r="V325" s="30">
        <f>'6'!U53</f>
        <v>137</v>
      </c>
      <c r="W325" s="30">
        <f>'6'!V53</f>
        <v>6.56</v>
      </c>
      <c r="X325" s="30">
        <f>'6'!W53</f>
        <v>3.5</v>
      </c>
      <c r="Y325" s="30">
        <f>'6'!X53</f>
        <v>9.5</v>
      </c>
      <c r="Z325" s="30">
        <f>'6'!Y53</f>
        <v>4</v>
      </c>
      <c r="AA325" s="30">
        <f>'6'!Z53</f>
        <v>6.6</v>
      </c>
      <c r="AB325" s="30">
        <f>'6'!AA53</f>
        <v>3</v>
      </c>
      <c r="AC325" s="30">
        <f>'6'!AB53</f>
        <v>0</v>
      </c>
      <c r="AD325" s="30">
        <f>'6'!AC53</f>
        <v>0</v>
      </c>
      <c r="AE325" s="30">
        <f>'6'!AD53</f>
        <v>0</v>
      </c>
      <c r="AF325" s="30">
        <f>'6'!AE53</f>
        <v>0.9</v>
      </c>
      <c r="AG325" s="30">
        <f>'6'!AF53</f>
        <v>0</v>
      </c>
      <c r="AH325" s="30">
        <f>'6'!AG53</f>
        <v>0</v>
      </c>
      <c r="AI325" s="30">
        <f>'6'!AH53</f>
        <v>0.9</v>
      </c>
      <c r="AJ325" s="30">
        <f>'6'!AI53</f>
        <v>75</v>
      </c>
      <c r="AK325" s="30">
        <f>'6'!AJ53</f>
        <v>75.900000000000006</v>
      </c>
      <c r="AL325" s="30">
        <f>'6'!AK53</f>
        <v>164.56</v>
      </c>
      <c r="AM325" s="30">
        <f>'6'!AL53</f>
        <v>171.06</v>
      </c>
      <c r="AN325" s="30">
        <f>'6'!AM53</f>
        <v>95.16</v>
      </c>
      <c r="AO325" s="30">
        <f>'6'!AN53</f>
        <v>0</v>
      </c>
      <c r="AP325" s="30">
        <f>'6'!AO53</f>
        <v>0</v>
      </c>
      <c r="AQ325" s="30">
        <f>'6'!AP53</f>
        <v>171.06</v>
      </c>
      <c r="AR325" s="30">
        <f>'6'!AQ53</f>
        <v>15.548000000000002</v>
      </c>
      <c r="AS325" s="30">
        <f>'6'!AR53</f>
        <v>0</v>
      </c>
      <c r="AT325" s="30">
        <f>'6'!AS53</f>
        <v>75.900000000000006</v>
      </c>
      <c r="AU325" s="30">
        <f>'6'!AT53</f>
        <v>104.20799999999998</v>
      </c>
      <c r="AV325" s="30">
        <f>'6'!AU53</f>
        <v>180.108</v>
      </c>
      <c r="AW325" s="30">
        <f>'6'!AV53</f>
        <v>0</v>
      </c>
      <c r="AX325" s="30">
        <f>'6'!AW53</f>
        <v>30</v>
      </c>
      <c r="AY325" s="30">
        <f>'6'!AX53</f>
        <v>200</v>
      </c>
      <c r="AZ325" s="30">
        <f>'6'!AY53</f>
        <v>0</v>
      </c>
      <c r="BA325" s="30">
        <f>'6'!AZ53</f>
        <v>36</v>
      </c>
      <c r="BB325" s="30">
        <f>'6'!BA53</f>
        <v>12</v>
      </c>
      <c r="BC325" s="30">
        <f>'6'!BB53</f>
        <v>278</v>
      </c>
      <c r="BD325" s="30">
        <f>'6'!BC53</f>
        <v>264.09999999999997</v>
      </c>
      <c r="BE325" s="30">
        <f>'6'!BD53</f>
        <v>14</v>
      </c>
      <c r="BF325" s="30">
        <f>'6'!BE53</f>
        <v>15</v>
      </c>
      <c r="BG325" s="30">
        <f>'6'!BF53</f>
        <v>8</v>
      </c>
      <c r="BH325" s="30">
        <f>'6'!BG53</f>
        <v>9</v>
      </c>
      <c r="BI325" s="30">
        <f>'6'!BH53</f>
        <v>1</v>
      </c>
      <c r="BJ325" s="30">
        <f>'6'!BI53</f>
        <v>47</v>
      </c>
      <c r="BK325" s="30">
        <f>'6'!BJ53</f>
        <v>217.09999999999997</v>
      </c>
      <c r="BL325" s="30">
        <f>'6'!BK53</f>
        <v>104.20799999999998</v>
      </c>
      <c r="BM325" s="30">
        <f>'6'!BL53</f>
        <v>112.89199999999998</v>
      </c>
    </row>
    <row r="326" spans="1:65">
      <c r="A326" s="78">
        <f>'6'!A54</f>
        <v>42892</v>
      </c>
      <c r="B326" s="82" t="str">
        <f t="shared" si="5"/>
        <v>20:00:00</v>
      </c>
      <c r="C326" s="30" t="str">
        <f>'6'!B54</f>
        <v>20H00</v>
      </c>
      <c r="D326" s="30">
        <f>'6'!C54</f>
        <v>946</v>
      </c>
      <c r="E326" s="30">
        <f>'6'!D54</f>
        <v>999</v>
      </c>
      <c r="F326" s="30">
        <f>'6'!E54</f>
        <v>675</v>
      </c>
      <c r="G326" s="30">
        <f>'6'!F54</f>
        <v>68</v>
      </c>
      <c r="H326" s="30">
        <f>'6'!G54</f>
        <v>0</v>
      </c>
      <c r="I326" s="30">
        <f>'6'!H54</f>
        <v>23</v>
      </c>
      <c r="J326" s="30">
        <f>'6'!I54</f>
        <v>2620</v>
      </c>
      <c r="K326" s="30">
        <f>'6'!J54</f>
        <v>91</v>
      </c>
      <c r="L326" s="30">
        <f>'6'!K54</f>
        <v>551</v>
      </c>
      <c r="M326" s="30">
        <f>'6'!L54</f>
        <v>536</v>
      </c>
      <c r="N326" s="30">
        <f>'6'!M54</f>
        <v>280</v>
      </c>
      <c r="O326" s="30">
        <f>'6'!N54</f>
        <v>0</v>
      </c>
      <c r="P326" s="30">
        <f>'6'!O54</f>
        <v>18</v>
      </c>
      <c r="Q326" s="30">
        <f>'6'!P54</f>
        <v>18</v>
      </c>
      <c r="R326" s="30">
        <f>'6'!Q54</f>
        <v>10</v>
      </c>
      <c r="S326" s="30">
        <f>'6'!R54</f>
        <v>0</v>
      </c>
      <c r="T326" s="30">
        <f>'6'!S54</f>
        <v>1367</v>
      </c>
      <c r="U326" s="30">
        <f>'6'!T54</f>
        <v>46</v>
      </c>
      <c r="V326" s="30">
        <f>'6'!U54</f>
        <v>137</v>
      </c>
      <c r="W326" s="30">
        <f>'6'!V54</f>
        <v>6.56</v>
      </c>
      <c r="X326" s="30">
        <f>'6'!W54</f>
        <v>3.5</v>
      </c>
      <c r="Y326" s="30">
        <f>'6'!X54</f>
        <v>9.5</v>
      </c>
      <c r="Z326" s="30">
        <f>'6'!Y54</f>
        <v>5.2</v>
      </c>
      <c r="AA326" s="30">
        <f>'6'!Z54</f>
        <v>7.7</v>
      </c>
      <c r="AB326" s="30">
        <f>'6'!AA54</f>
        <v>3</v>
      </c>
      <c r="AC326" s="30">
        <f>'6'!AB54</f>
        <v>0</v>
      </c>
      <c r="AD326" s="30">
        <f>'6'!AC54</f>
        <v>0</v>
      </c>
      <c r="AE326" s="30">
        <f>'6'!AD54</f>
        <v>0</v>
      </c>
      <c r="AF326" s="30">
        <f>'6'!AE54</f>
        <v>0.875</v>
      </c>
      <c r="AG326" s="30">
        <f>'6'!AF54</f>
        <v>0</v>
      </c>
      <c r="AH326" s="30">
        <f>'6'!AG54</f>
        <v>0</v>
      </c>
      <c r="AI326" s="30">
        <f>'6'!AH54</f>
        <v>0.875</v>
      </c>
      <c r="AJ326" s="30">
        <f>'6'!AI54</f>
        <v>75</v>
      </c>
      <c r="AK326" s="30">
        <f>'6'!AJ54</f>
        <v>75.875</v>
      </c>
      <c r="AL326" s="30">
        <f>'6'!AK54</f>
        <v>166.83499999999998</v>
      </c>
      <c r="AM326" s="30">
        <f>'6'!AL54</f>
        <v>173.33499999999998</v>
      </c>
      <c r="AN326" s="30">
        <f>'6'!AM54</f>
        <v>97.45999999999998</v>
      </c>
      <c r="AO326" s="30">
        <f>'6'!AN54</f>
        <v>0</v>
      </c>
      <c r="AP326" s="30">
        <f>'6'!AO54</f>
        <v>0</v>
      </c>
      <c r="AQ326" s="30">
        <f>'6'!AP54</f>
        <v>173.33499999999998</v>
      </c>
      <c r="AR326" s="30">
        <f>'6'!AQ54</f>
        <v>13.24799999999999</v>
      </c>
      <c r="AS326" s="30">
        <f>'6'!AR54</f>
        <v>0</v>
      </c>
      <c r="AT326" s="30">
        <f>'6'!AS54</f>
        <v>75.875</v>
      </c>
      <c r="AU326" s="30">
        <f>'6'!AT54</f>
        <v>104.20799999999998</v>
      </c>
      <c r="AV326" s="30">
        <f>'6'!AU54</f>
        <v>180.08299999999997</v>
      </c>
      <c r="AW326" s="30">
        <f>'6'!AV54</f>
        <v>0</v>
      </c>
      <c r="AX326" s="30">
        <f>'6'!AW54</f>
        <v>30</v>
      </c>
      <c r="AY326" s="30">
        <f>'6'!AX54</f>
        <v>200</v>
      </c>
      <c r="AZ326" s="30">
        <f>'6'!AY54</f>
        <v>0</v>
      </c>
      <c r="BA326" s="30">
        <f>'6'!AZ54</f>
        <v>36</v>
      </c>
      <c r="BB326" s="30">
        <f>'6'!BA54</f>
        <v>12</v>
      </c>
      <c r="BC326" s="30">
        <f>'6'!BB54</f>
        <v>278</v>
      </c>
      <c r="BD326" s="30">
        <f>'6'!BC54</f>
        <v>264.09999999999997</v>
      </c>
      <c r="BE326" s="30">
        <f>'6'!BD54</f>
        <v>14</v>
      </c>
      <c r="BF326" s="30">
        <f>'6'!BE54</f>
        <v>15</v>
      </c>
      <c r="BG326" s="30">
        <f>'6'!BF54</f>
        <v>8</v>
      </c>
      <c r="BH326" s="30">
        <f>'6'!BG54</f>
        <v>9</v>
      </c>
      <c r="BI326" s="30">
        <f>'6'!BH54</f>
        <v>1</v>
      </c>
      <c r="BJ326" s="30">
        <f>'6'!BI54</f>
        <v>47</v>
      </c>
      <c r="BK326" s="30">
        <f>'6'!BJ54</f>
        <v>217.09999999999997</v>
      </c>
      <c r="BL326" s="30">
        <f>'6'!BK54</f>
        <v>104.20799999999998</v>
      </c>
      <c r="BM326" s="30">
        <f>'6'!BL54</f>
        <v>112.89199999999998</v>
      </c>
    </row>
    <row r="327" spans="1:65">
      <c r="A327" s="78">
        <f>'6'!A55</f>
        <v>42892</v>
      </c>
      <c r="B327" s="82" t="str">
        <f t="shared" si="5"/>
        <v>20:15:00</v>
      </c>
      <c r="C327" s="30" t="str">
        <f>'6'!B55</f>
        <v>20H15</v>
      </c>
      <c r="D327" s="30">
        <f>'6'!C55</f>
        <v>946</v>
      </c>
      <c r="E327" s="30">
        <f>'6'!D55</f>
        <v>999</v>
      </c>
      <c r="F327" s="30">
        <f>'6'!E55</f>
        <v>675</v>
      </c>
      <c r="G327" s="30">
        <f>'6'!F55</f>
        <v>68</v>
      </c>
      <c r="H327" s="30">
        <f>'6'!G55</f>
        <v>0</v>
      </c>
      <c r="I327" s="30">
        <f>'6'!H55</f>
        <v>23</v>
      </c>
      <c r="J327" s="30">
        <f>'6'!I55</f>
        <v>2620</v>
      </c>
      <c r="K327" s="30">
        <f>'6'!J55</f>
        <v>91</v>
      </c>
      <c r="L327" s="30">
        <f>'6'!K55</f>
        <v>551</v>
      </c>
      <c r="M327" s="30">
        <f>'6'!L55</f>
        <v>536</v>
      </c>
      <c r="N327" s="30">
        <f>'6'!M55</f>
        <v>280</v>
      </c>
      <c r="O327" s="30">
        <f>'6'!N55</f>
        <v>0</v>
      </c>
      <c r="P327" s="30">
        <f>'6'!O55</f>
        <v>18</v>
      </c>
      <c r="Q327" s="30">
        <f>'6'!P55</f>
        <v>18</v>
      </c>
      <c r="R327" s="30">
        <f>'6'!Q55</f>
        <v>10</v>
      </c>
      <c r="S327" s="30">
        <f>'6'!R55</f>
        <v>0</v>
      </c>
      <c r="T327" s="30">
        <f>'6'!S55</f>
        <v>1367</v>
      </c>
      <c r="U327" s="30">
        <f>'6'!T55</f>
        <v>46</v>
      </c>
      <c r="V327" s="30">
        <f>'6'!U55</f>
        <v>137</v>
      </c>
      <c r="W327" s="30">
        <f>'6'!V55</f>
        <v>6.56</v>
      </c>
      <c r="X327" s="30">
        <f>'6'!W55</f>
        <v>3.5</v>
      </c>
      <c r="Y327" s="30">
        <f>'6'!X55</f>
        <v>9.5</v>
      </c>
      <c r="Z327" s="30">
        <f>'6'!Y55</f>
        <v>5.2</v>
      </c>
      <c r="AA327" s="30">
        <f>'6'!Z55</f>
        <v>7.7</v>
      </c>
      <c r="AB327" s="30">
        <f>'6'!AA55</f>
        <v>3</v>
      </c>
      <c r="AC327" s="30">
        <f>'6'!AB55</f>
        <v>0</v>
      </c>
      <c r="AD327" s="30">
        <f>'6'!AC55</f>
        <v>0</v>
      </c>
      <c r="AE327" s="30">
        <f>'6'!AD55</f>
        <v>0</v>
      </c>
      <c r="AF327" s="30">
        <f>'6'!AE55</f>
        <v>0.875</v>
      </c>
      <c r="AG327" s="30">
        <f>'6'!AF55</f>
        <v>0</v>
      </c>
      <c r="AH327" s="30">
        <f>'6'!AG55</f>
        <v>0</v>
      </c>
      <c r="AI327" s="30">
        <f>'6'!AH55</f>
        <v>0.875</v>
      </c>
      <c r="AJ327" s="30">
        <f>'6'!AI55</f>
        <v>75</v>
      </c>
      <c r="AK327" s="30">
        <f>'6'!AJ55</f>
        <v>75.875</v>
      </c>
      <c r="AL327" s="30">
        <f>'6'!AK55</f>
        <v>166.83499999999998</v>
      </c>
      <c r="AM327" s="30">
        <f>'6'!AL55</f>
        <v>173.33499999999998</v>
      </c>
      <c r="AN327" s="30">
        <f>'6'!AM55</f>
        <v>97.45999999999998</v>
      </c>
      <c r="AO327" s="30">
        <f>'6'!AN55</f>
        <v>0</v>
      </c>
      <c r="AP327" s="30">
        <f>'6'!AO55</f>
        <v>0</v>
      </c>
      <c r="AQ327" s="30">
        <f>'6'!AP55</f>
        <v>173.33499999999998</v>
      </c>
      <c r="AR327" s="30">
        <f>'6'!AQ55</f>
        <v>13.24799999999999</v>
      </c>
      <c r="AS327" s="30">
        <f>'6'!AR55</f>
        <v>0</v>
      </c>
      <c r="AT327" s="30">
        <f>'6'!AS55</f>
        <v>75.875</v>
      </c>
      <c r="AU327" s="30">
        <f>'6'!AT55</f>
        <v>104.20799999999998</v>
      </c>
      <c r="AV327" s="30">
        <f>'6'!AU55</f>
        <v>180.08299999999997</v>
      </c>
      <c r="AW327" s="30">
        <f>'6'!AV55</f>
        <v>0</v>
      </c>
      <c r="AX327" s="30">
        <f>'6'!AW55</f>
        <v>30</v>
      </c>
      <c r="AY327" s="30">
        <f>'6'!AX55</f>
        <v>200</v>
      </c>
      <c r="AZ327" s="30">
        <f>'6'!AY55</f>
        <v>0</v>
      </c>
      <c r="BA327" s="30">
        <f>'6'!AZ55</f>
        <v>36</v>
      </c>
      <c r="BB327" s="30">
        <f>'6'!BA55</f>
        <v>12</v>
      </c>
      <c r="BC327" s="30">
        <f>'6'!BB55</f>
        <v>278</v>
      </c>
      <c r="BD327" s="30">
        <f>'6'!BC55</f>
        <v>264.09999999999997</v>
      </c>
      <c r="BE327" s="30">
        <f>'6'!BD55</f>
        <v>14</v>
      </c>
      <c r="BF327" s="30">
        <f>'6'!BE55</f>
        <v>15</v>
      </c>
      <c r="BG327" s="30">
        <f>'6'!BF55</f>
        <v>8</v>
      </c>
      <c r="BH327" s="30">
        <f>'6'!BG55</f>
        <v>9</v>
      </c>
      <c r="BI327" s="30">
        <f>'6'!BH55</f>
        <v>1</v>
      </c>
      <c r="BJ327" s="30">
        <f>'6'!BI55</f>
        <v>47</v>
      </c>
      <c r="BK327" s="30">
        <f>'6'!BJ55</f>
        <v>217.09999999999997</v>
      </c>
      <c r="BL327" s="30">
        <f>'6'!BK55</f>
        <v>104.20799999999998</v>
      </c>
      <c r="BM327" s="30">
        <f>'6'!BL55</f>
        <v>112.89199999999998</v>
      </c>
    </row>
    <row r="328" spans="1:65">
      <c r="A328" s="78">
        <f>'6'!A56</f>
        <v>42892</v>
      </c>
      <c r="B328" s="82" t="str">
        <f t="shared" si="5"/>
        <v>20:30:00</v>
      </c>
      <c r="C328" s="30" t="str">
        <f>'6'!B56</f>
        <v>20H30</v>
      </c>
      <c r="D328" s="30">
        <f>'6'!C56</f>
        <v>929</v>
      </c>
      <c r="E328" s="30">
        <f>'6'!D56</f>
        <v>985</v>
      </c>
      <c r="F328" s="30">
        <f>'6'!E56</f>
        <v>681</v>
      </c>
      <c r="G328" s="30">
        <f>'6'!F56</f>
        <v>67</v>
      </c>
      <c r="H328" s="30">
        <f>'6'!G56</f>
        <v>0</v>
      </c>
      <c r="I328" s="30">
        <f>'6'!H56</f>
        <v>23</v>
      </c>
      <c r="J328" s="30">
        <f>'6'!I56</f>
        <v>2595</v>
      </c>
      <c r="K328" s="30">
        <f>'6'!J56</f>
        <v>90</v>
      </c>
      <c r="L328" s="30">
        <f>'6'!K56</f>
        <v>560</v>
      </c>
      <c r="M328" s="30">
        <f>'6'!L56</f>
        <v>495</v>
      </c>
      <c r="N328" s="30">
        <f>'6'!M56</f>
        <v>290</v>
      </c>
      <c r="O328" s="30">
        <f>'6'!N56</f>
        <v>0</v>
      </c>
      <c r="P328" s="30">
        <f>'6'!O56</f>
        <v>19</v>
      </c>
      <c r="Q328" s="30">
        <f>'6'!P56</f>
        <v>17</v>
      </c>
      <c r="R328" s="30">
        <f>'6'!Q56</f>
        <v>10</v>
      </c>
      <c r="S328" s="30">
        <f>'6'!R56</f>
        <v>0</v>
      </c>
      <c r="T328" s="30">
        <f>'6'!S56</f>
        <v>1345</v>
      </c>
      <c r="U328" s="30">
        <f>'6'!T56</f>
        <v>46</v>
      </c>
      <c r="V328" s="30">
        <f>'6'!U56</f>
        <v>136</v>
      </c>
      <c r="W328" s="30">
        <f>'6'!V56</f>
        <v>6.56</v>
      </c>
      <c r="X328" s="30">
        <f>'6'!W56</f>
        <v>3.5</v>
      </c>
      <c r="Y328" s="30">
        <f>'6'!X56</f>
        <v>9.5</v>
      </c>
      <c r="Z328" s="30">
        <f>'6'!Y56</f>
        <v>5.2</v>
      </c>
      <c r="AA328" s="30">
        <f>'6'!Z56</f>
        <v>7.7</v>
      </c>
      <c r="AB328" s="30">
        <f>'6'!AA56</f>
        <v>3</v>
      </c>
      <c r="AC328" s="30">
        <f>'6'!AB56</f>
        <v>0</v>
      </c>
      <c r="AD328" s="30">
        <f>'6'!AC56</f>
        <v>0</v>
      </c>
      <c r="AE328" s="30">
        <f>'6'!AD56</f>
        <v>0</v>
      </c>
      <c r="AF328" s="30">
        <f>'6'!AE56</f>
        <v>0.875</v>
      </c>
      <c r="AG328" s="30">
        <f>'6'!AF56</f>
        <v>0</v>
      </c>
      <c r="AH328" s="30">
        <f>'6'!AG56</f>
        <v>0</v>
      </c>
      <c r="AI328" s="30">
        <f>'6'!AH56</f>
        <v>0.875</v>
      </c>
      <c r="AJ328" s="30">
        <f>'6'!AI56</f>
        <v>75</v>
      </c>
      <c r="AK328" s="30">
        <f>'6'!AJ56</f>
        <v>75.875</v>
      </c>
      <c r="AL328" s="30">
        <f>'6'!AK56</f>
        <v>165.83499999999998</v>
      </c>
      <c r="AM328" s="30">
        <f>'6'!AL56</f>
        <v>172.33499999999998</v>
      </c>
      <c r="AN328" s="30">
        <f>'6'!AM56</f>
        <v>96.45999999999998</v>
      </c>
      <c r="AO328" s="30">
        <f>'6'!AN56</f>
        <v>0</v>
      </c>
      <c r="AP328" s="30">
        <f>'6'!AO56</f>
        <v>0</v>
      </c>
      <c r="AQ328" s="30">
        <f>'6'!AP56</f>
        <v>172.33499999999998</v>
      </c>
      <c r="AR328" s="30">
        <f>'6'!AQ56</f>
        <v>14.24799999999999</v>
      </c>
      <c r="AS328" s="30">
        <f>'6'!AR56</f>
        <v>0</v>
      </c>
      <c r="AT328" s="30">
        <f>'6'!AS56</f>
        <v>75.875</v>
      </c>
      <c r="AU328" s="30">
        <f>'6'!AT56</f>
        <v>104.20799999999998</v>
      </c>
      <c r="AV328" s="30">
        <f>'6'!AU56</f>
        <v>180.08299999999997</v>
      </c>
      <c r="AW328" s="30">
        <f>'6'!AV56</f>
        <v>0</v>
      </c>
      <c r="AX328" s="30">
        <f>'6'!AW56</f>
        <v>30</v>
      </c>
      <c r="AY328" s="30">
        <f>'6'!AX56</f>
        <v>200</v>
      </c>
      <c r="AZ328" s="30">
        <f>'6'!AY56</f>
        <v>0</v>
      </c>
      <c r="BA328" s="30">
        <f>'6'!AZ56</f>
        <v>36</v>
      </c>
      <c r="BB328" s="30">
        <f>'6'!BA56</f>
        <v>12</v>
      </c>
      <c r="BC328" s="30">
        <f>'6'!BB56</f>
        <v>278</v>
      </c>
      <c r="BD328" s="30">
        <f>'6'!BC56</f>
        <v>264.09999999999997</v>
      </c>
      <c r="BE328" s="30">
        <f>'6'!BD56</f>
        <v>14</v>
      </c>
      <c r="BF328" s="30">
        <f>'6'!BE56</f>
        <v>15</v>
      </c>
      <c r="BG328" s="30">
        <f>'6'!BF56</f>
        <v>8</v>
      </c>
      <c r="BH328" s="30">
        <f>'6'!BG56</f>
        <v>9</v>
      </c>
      <c r="BI328" s="30">
        <f>'6'!BH56</f>
        <v>1</v>
      </c>
      <c r="BJ328" s="30">
        <f>'6'!BI56</f>
        <v>47</v>
      </c>
      <c r="BK328" s="30">
        <f>'6'!BJ56</f>
        <v>217.09999999999997</v>
      </c>
      <c r="BL328" s="30">
        <f>'6'!BK56</f>
        <v>104.20799999999998</v>
      </c>
      <c r="BM328" s="30">
        <f>'6'!BL56</f>
        <v>112.89199999999998</v>
      </c>
    </row>
    <row r="329" spans="1:65">
      <c r="A329" s="78">
        <f>'6'!A57</f>
        <v>42892</v>
      </c>
      <c r="B329" s="82" t="str">
        <f t="shared" si="5"/>
        <v>20:45:00</v>
      </c>
      <c r="C329" s="30" t="str">
        <f>'6'!B57</f>
        <v>20H45</v>
      </c>
      <c r="D329" s="30">
        <f>'6'!C57</f>
        <v>929</v>
      </c>
      <c r="E329" s="30">
        <f>'6'!D57</f>
        <v>985</v>
      </c>
      <c r="F329" s="30">
        <f>'6'!E57</f>
        <v>681</v>
      </c>
      <c r="G329" s="30">
        <f>'6'!F57</f>
        <v>67</v>
      </c>
      <c r="H329" s="30">
        <f>'6'!G57</f>
        <v>0</v>
      </c>
      <c r="I329" s="30">
        <f>'6'!H57</f>
        <v>23</v>
      </c>
      <c r="J329" s="30">
        <f>'6'!I57</f>
        <v>2595</v>
      </c>
      <c r="K329" s="30">
        <f>'6'!J57</f>
        <v>90</v>
      </c>
      <c r="L329" s="30">
        <f>'6'!K57</f>
        <v>560</v>
      </c>
      <c r="M329" s="30">
        <f>'6'!L57</f>
        <v>495</v>
      </c>
      <c r="N329" s="30">
        <f>'6'!M57</f>
        <v>290</v>
      </c>
      <c r="O329" s="30">
        <f>'6'!N57</f>
        <v>0</v>
      </c>
      <c r="P329" s="30">
        <f>'6'!O57</f>
        <v>19</v>
      </c>
      <c r="Q329" s="30">
        <f>'6'!P57</f>
        <v>17</v>
      </c>
      <c r="R329" s="30">
        <f>'6'!Q57</f>
        <v>10</v>
      </c>
      <c r="S329" s="30">
        <f>'6'!R57</f>
        <v>0</v>
      </c>
      <c r="T329" s="30">
        <f>'6'!S57</f>
        <v>1345</v>
      </c>
      <c r="U329" s="30">
        <f>'6'!T57</f>
        <v>46</v>
      </c>
      <c r="V329" s="30">
        <f>'6'!U57</f>
        <v>136</v>
      </c>
      <c r="W329" s="30">
        <f>'6'!V57</f>
        <v>6.56</v>
      </c>
      <c r="X329" s="30">
        <f>'6'!W57</f>
        <v>3.5</v>
      </c>
      <c r="Y329" s="30">
        <f>'6'!X57</f>
        <v>9.5</v>
      </c>
      <c r="Z329" s="30">
        <f>'6'!Y57</f>
        <v>5.2</v>
      </c>
      <c r="AA329" s="30">
        <f>'6'!Z57</f>
        <v>7.7</v>
      </c>
      <c r="AB329" s="30">
        <f>'6'!AA57</f>
        <v>3</v>
      </c>
      <c r="AC329" s="30">
        <f>'6'!AB57</f>
        <v>0</v>
      </c>
      <c r="AD329" s="30">
        <f>'6'!AC57</f>
        <v>0</v>
      </c>
      <c r="AE329" s="30">
        <f>'6'!AD57</f>
        <v>0</v>
      </c>
      <c r="AF329" s="30">
        <f>'6'!AE57</f>
        <v>0.875</v>
      </c>
      <c r="AG329" s="30">
        <f>'6'!AF57</f>
        <v>0</v>
      </c>
      <c r="AH329" s="30">
        <f>'6'!AG57</f>
        <v>0</v>
      </c>
      <c r="AI329" s="30">
        <f>'6'!AH57</f>
        <v>0.875</v>
      </c>
      <c r="AJ329" s="30">
        <f>'6'!AI57</f>
        <v>75</v>
      </c>
      <c r="AK329" s="30">
        <f>'6'!AJ57</f>
        <v>75.875</v>
      </c>
      <c r="AL329" s="30">
        <f>'6'!AK57</f>
        <v>165.83499999999998</v>
      </c>
      <c r="AM329" s="30">
        <f>'6'!AL57</f>
        <v>172.33499999999998</v>
      </c>
      <c r="AN329" s="30">
        <f>'6'!AM57</f>
        <v>96.45999999999998</v>
      </c>
      <c r="AO329" s="30">
        <f>'6'!AN57</f>
        <v>0</v>
      </c>
      <c r="AP329" s="30">
        <f>'6'!AO57</f>
        <v>0</v>
      </c>
      <c r="AQ329" s="30">
        <f>'6'!AP57</f>
        <v>172.33499999999998</v>
      </c>
      <c r="AR329" s="30">
        <f>'6'!AQ57</f>
        <v>14.24799999999999</v>
      </c>
      <c r="AS329" s="30">
        <f>'6'!AR57</f>
        <v>0</v>
      </c>
      <c r="AT329" s="30">
        <f>'6'!AS57</f>
        <v>75.875</v>
      </c>
      <c r="AU329" s="30">
        <f>'6'!AT57</f>
        <v>104.20799999999998</v>
      </c>
      <c r="AV329" s="30">
        <f>'6'!AU57</f>
        <v>180.08299999999997</v>
      </c>
      <c r="AW329" s="30">
        <f>'6'!AV57</f>
        <v>0</v>
      </c>
      <c r="AX329" s="30">
        <f>'6'!AW57</f>
        <v>30</v>
      </c>
      <c r="AY329" s="30">
        <f>'6'!AX57</f>
        <v>200</v>
      </c>
      <c r="AZ329" s="30">
        <f>'6'!AY57</f>
        <v>0</v>
      </c>
      <c r="BA329" s="30">
        <f>'6'!AZ57</f>
        <v>36</v>
      </c>
      <c r="BB329" s="30">
        <f>'6'!BA57</f>
        <v>12</v>
      </c>
      <c r="BC329" s="30">
        <f>'6'!BB57</f>
        <v>278</v>
      </c>
      <c r="BD329" s="30">
        <f>'6'!BC57</f>
        <v>264.09999999999997</v>
      </c>
      <c r="BE329" s="30">
        <f>'6'!BD57</f>
        <v>14</v>
      </c>
      <c r="BF329" s="30">
        <f>'6'!BE57</f>
        <v>15</v>
      </c>
      <c r="BG329" s="30">
        <f>'6'!BF57</f>
        <v>8</v>
      </c>
      <c r="BH329" s="30">
        <f>'6'!BG57</f>
        <v>9</v>
      </c>
      <c r="BI329" s="30">
        <f>'6'!BH57</f>
        <v>1</v>
      </c>
      <c r="BJ329" s="30">
        <f>'6'!BI57</f>
        <v>47</v>
      </c>
      <c r="BK329" s="30">
        <f>'6'!BJ57</f>
        <v>217.09999999999997</v>
      </c>
      <c r="BL329" s="30">
        <f>'6'!BK57</f>
        <v>104.20799999999998</v>
      </c>
      <c r="BM329" s="30">
        <f>'6'!BL57</f>
        <v>112.89199999999998</v>
      </c>
    </row>
    <row r="330" spans="1:65">
      <c r="A330" s="78">
        <f>'6'!A58</f>
        <v>42892</v>
      </c>
      <c r="B330" s="82" t="str">
        <f t="shared" si="5"/>
        <v>21:00:00</v>
      </c>
      <c r="C330" s="30" t="str">
        <f>'6'!B58</f>
        <v>21H00</v>
      </c>
      <c r="D330" s="30">
        <f>'6'!C58</f>
        <v>929</v>
      </c>
      <c r="E330" s="30">
        <f>'6'!D58</f>
        <v>977</v>
      </c>
      <c r="F330" s="30">
        <f>'6'!E58</f>
        <v>670</v>
      </c>
      <c r="G330" s="30">
        <f>'6'!F58</f>
        <v>67</v>
      </c>
      <c r="H330" s="30">
        <f>'6'!G58</f>
        <v>0</v>
      </c>
      <c r="I330" s="30">
        <f>'6'!H58</f>
        <v>23</v>
      </c>
      <c r="J330" s="30">
        <f>'6'!I58</f>
        <v>2576</v>
      </c>
      <c r="K330" s="30">
        <f>'6'!J58</f>
        <v>90</v>
      </c>
      <c r="L330" s="30">
        <f>'6'!K58</f>
        <v>558</v>
      </c>
      <c r="M330" s="30">
        <f>'6'!L58</f>
        <v>510</v>
      </c>
      <c r="N330" s="30">
        <f>'6'!M58</f>
        <v>280</v>
      </c>
      <c r="O330" s="30">
        <f>'6'!N58</f>
        <v>0</v>
      </c>
      <c r="P330" s="30">
        <f>'6'!O58</f>
        <v>18</v>
      </c>
      <c r="Q330" s="30">
        <f>'6'!P58</f>
        <v>17</v>
      </c>
      <c r="R330" s="30">
        <f>'6'!Q58</f>
        <v>10</v>
      </c>
      <c r="S330" s="30">
        <f>'6'!R58</f>
        <v>0</v>
      </c>
      <c r="T330" s="30">
        <f>'6'!S58</f>
        <v>1348</v>
      </c>
      <c r="U330" s="30">
        <f>'6'!T58</f>
        <v>45</v>
      </c>
      <c r="V330" s="30">
        <f>'6'!U58</f>
        <v>135</v>
      </c>
      <c r="W330" s="30">
        <f>'6'!V58</f>
        <v>6.56</v>
      </c>
      <c r="X330" s="30">
        <f>'6'!W58</f>
        <v>3.5</v>
      </c>
      <c r="Y330" s="30">
        <f>'6'!X58</f>
        <v>8.5</v>
      </c>
      <c r="Z330" s="30">
        <f>'6'!Y58</f>
        <v>5.0999999999999996</v>
      </c>
      <c r="AA330" s="30">
        <f>'6'!Z58</f>
        <v>7.3</v>
      </c>
      <c r="AB330" s="30">
        <f>'6'!AA58</f>
        <v>3.2</v>
      </c>
      <c r="AC330" s="30">
        <f>'6'!AB58</f>
        <v>0</v>
      </c>
      <c r="AD330" s="30">
        <f>'6'!AC58</f>
        <v>0</v>
      </c>
      <c r="AE330" s="30">
        <f>'6'!AD58</f>
        <v>0</v>
      </c>
      <c r="AF330" s="30">
        <f>'6'!AE58</f>
        <v>0.85</v>
      </c>
      <c r="AG330" s="30">
        <f>'6'!AF58</f>
        <v>0</v>
      </c>
      <c r="AH330" s="30">
        <f>'6'!AG58</f>
        <v>0</v>
      </c>
      <c r="AI330" s="30">
        <f>'6'!AH58</f>
        <v>0.85</v>
      </c>
      <c r="AJ330" s="30">
        <f>'6'!AI58</f>
        <v>75</v>
      </c>
      <c r="AK330" s="30">
        <f>'6'!AJ58</f>
        <v>75.849999999999994</v>
      </c>
      <c r="AL330" s="30">
        <f>'6'!AK58</f>
        <v>163.31</v>
      </c>
      <c r="AM330" s="30">
        <f>'6'!AL58</f>
        <v>170.01</v>
      </c>
      <c r="AN330" s="30">
        <f>'6'!AM58</f>
        <v>94.16</v>
      </c>
      <c r="AO330" s="30">
        <f>'6'!AN58</f>
        <v>0</v>
      </c>
      <c r="AP330" s="30">
        <f>'6'!AO58</f>
        <v>0</v>
      </c>
      <c r="AQ330" s="30">
        <f>'6'!AP58</f>
        <v>170.01</v>
      </c>
      <c r="AR330" s="30">
        <f>'6'!AQ58</f>
        <v>16.74799999999999</v>
      </c>
      <c r="AS330" s="30">
        <f>'6'!AR58</f>
        <v>0</v>
      </c>
      <c r="AT330" s="30">
        <f>'6'!AS58</f>
        <v>75.849999999999994</v>
      </c>
      <c r="AU330" s="30">
        <f>'6'!AT58</f>
        <v>104.20799999999998</v>
      </c>
      <c r="AV330" s="30">
        <f>'6'!AU58</f>
        <v>180.05799999999999</v>
      </c>
      <c r="AW330" s="30">
        <f>'6'!AV58</f>
        <v>0</v>
      </c>
      <c r="AX330" s="30">
        <f>'6'!AW58</f>
        <v>30</v>
      </c>
      <c r="AY330" s="30">
        <f>'6'!AX58</f>
        <v>200</v>
      </c>
      <c r="AZ330" s="30">
        <f>'6'!AY58</f>
        <v>0</v>
      </c>
      <c r="BA330" s="30">
        <f>'6'!AZ58</f>
        <v>36</v>
      </c>
      <c r="BB330" s="30">
        <f>'6'!BA58</f>
        <v>12</v>
      </c>
      <c r="BC330" s="30">
        <f>'6'!BB58</f>
        <v>278</v>
      </c>
      <c r="BD330" s="30">
        <f>'6'!BC58</f>
        <v>264.09999999999997</v>
      </c>
      <c r="BE330" s="30">
        <f>'6'!BD58</f>
        <v>14</v>
      </c>
      <c r="BF330" s="30">
        <f>'6'!BE58</f>
        <v>15</v>
      </c>
      <c r="BG330" s="30">
        <f>'6'!BF58</f>
        <v>8</v>
      </c>
      <c r="BH330" s="30">
        <f>'6'!BG58</f>
        <v>9</v>
      </c>
      <c r="BI330" s="30">
        <f>'6'!BH58</f>
        <v>1</v>
      </c>
      <c r="BJ330" s="30">
        <f>'6'!BI58</f>
        <v>47</v>
      </c>
      <c r="BK330" s="30">
        <f>'6'!BJ58</f>
        <v>217.09999999999997</v>
      </c>
      <c r="BL330" s="30">
        <f>'6'!BK58</f>
        <v>104.20799999999998</v>
      </c>
      <c r="BM330" s="30">
        <f>'6'!BL58</f>
        <v>112.89199999999998</v>
      </c>
    </row>
    <row r="331" spans="1:65">
      <c r="A331" s="78">
        <f>'6'!A59</f>
        <v>42892</v>
      </c>
      <c r="B331" s="82" t="str">
        <f t="shared" si="5"/>
        <v>21:15:00</v>
      </c>
      <c r="C331" s="30" t="str">
        <f>'6'!B59</f>
        <v>21H15</v>
      </c>
      <c r="D331" s="30">
        <f>'6'!C59</f>
        <v>929</v>
      </c>
      <c r="E331" s="30">
        <f>'6'!D59</f>
        <v>977</v>
      </c>
      <c r="F331" s="30">
        <f>'6'!E59</f>
        <v>670</v>
      </c>
      <c r="G331" s="30">
        <f>'6'!F59</f>
        <v>67</v>
      </c>
      <c r="H331" s="30">
        <f>'6'!G59</f>
        <v>0</v>
      </c>
      <c r="I331" s="30">
        <f>'6'!H59</f>
        <v>23</v>
      </c>
      <c r="J331" s="30">
        <f>'6'!I59</f>
        <v>2576</v>
      </c>
      <c r="K331" s="30">
        <f>'6'!J59</f>
        <v>90</v>
      </c>
      <c r="L331" s="30">
        <f>'6'!K59</f>
        <v>558</v>
      </c>
      <c r="M331" s="30">
        <f>'6'!L59</f>
        <v>510</v>
      </c>
      <c r="N331" s="30">
        <f>'6'!M59</f>
        <v>280</v>
      </c>
      <c r="O331" s="30">
        <f>'6'!N59</f>
        <v>0</v>
      </c>
      <c r="P331" s="30">
        <f>'6'!O59</f>
        <v>18</v>
      </c>
      <c r="Q331" s="30">
        <f>'6'!P59</f>
        <v>17</v>
      </c>
      <c r="R331" s="30">
        <f>'6'!Q59</f>
        <v>10</v>
      </c>
      <c r="S331" s="30">
        <f>'6'!R59</f>
        <v>0</v>
      </c>
      <c r="T331" s="30">
        <f>'6'!S59</f>
        <v>1348</v>
      </c>
      <c r="U331" s="30">
        <f>'6'!T59</f>
        <v>45</v>
      </c>
      <c r="V331" s="30">
        <f>'6'!U59</f>
        <v>135</v>
      </c>
      <c r="W331" s="30">
        <f>'6'!V59</f>
        <v>6.56</v>
      </c>
      <c r="X331" s="30">
        <f>'6'!W59</f>
        <v>3.5</v>
      </c>
      <c r="Y331" s="30">
        <f>'6'!X59</f>
        <v>8.5</v>
      </c>
      <c r="Z331" s="30">
        <f>'6'!Y59</f>
        <v>5.0999999999999996</v>
      </c>
      <c r="AA331" s="30">
        <f>'6'!Z59</f>
        <v>7.3</v>
      </c>
      <c r="AB331" s="30">
        <f>'6'!AA59</f>
        <v>3.2</v>
      </c>
      <c r="AC331" s="30">
        <f>'6'!AB59</f>
        <v>0</v>
      </c>
      <c r="AD331" s="30">
        <f>'6'!AC59</f>
        <v>0</v>
      </c>
      <c r="AE331" s="30">
        <f>'6'!AD59</f>
        <v>0</v>
      </c>
      <c r="AF331" s="30">
        <f>'6'!AE59</f>
        <v>0.85</v>
      </c>
      <c r="AG331" s="30">
        <f>'6'!AF59</f>
        <v>0</v>
      </c>
      <c r="AH331" s="30">
        <f>'6'!AG59</f>
        <v>0</v>
      </c>
      <c r="AI331" s="30">
        <f>'6'!AH59</f>
        <v>0.85</v>
      </c>
      <c r="AJ331" s="30">
        <f>'6'!AI59</f>
        <v>75</v>
      </c>
      <c r="AK331" s="30">
        <f>'6'!AJ59</f>
        <v>75.849999999999994</v>
      </c>
      <c r="AL331" s="30">
        <f>'6'!AK59</f>
        <v>163.31</v>
      </c>
      <c r="AM331" s="30">
        <f>'6'!AL59</f>
        <v>170.01</v>
      </c>
      <c r="AN331" s="30">
        <f>'6'!AM59</f>
        <v>94.16</v>
      </c>
      <c r="AO331" s="30">
        <f>'6'!AN59</f>
        <v>0</v>
      </c>
      <c r="AP331" s="30">
        <f>'6'!AO59</f>
        <v>0</v>
      </c>
      <c r="AQ331" s="30">
        <f>'6'!AP59</f>
        <v>170.01</v>
      </c>
      <c r="AR331" s="30">
        <f>'6'!AQ59</f>
        <v>16.74799999999999</v>
      </c>
      <c r="AS331" s="30">
        <f>'6'!AR59</f>
        <v>0</v>
      </c>
      <c r="AT331" s="30">
        <f>'6'!AS59</f>
        <v>75.849999999999994</v>
      </c>
      <c r="AU331" s="30">
        <f>'6'!AT59</f>
        <v>104.20799999999998</v>
      </c>
      <c r="AV331" s="30">
        <f>'6'!AU59</f>
        <v>180.05799999999999</v>
      </c>
      <c r="AW331" s="30">
        <f>'6'!AV59</f>
        <v>0</v>
      </c>
      <c r="AX331" s="30">
        <f>'6'!AW59</f>
        <v>30</v>
      </c>
      <c r="AY331" s="30">
        <f>'6'!AX59</f>
        <v>200</v>
      </c>
      <c r="AZ331" s="30">
        <f>'6'!AY59</f>
        <v>0</v>
      </c>
      <c r="BA331" s="30">
        <f>'6'!AZ59</f>
        <v>36</v>
      </c>
      <c r="BB331" s="30">
        <f>'6'!BA59</f>
        <v>12</v>
      </c>
      <c r="BC331" s="30">
        <f>'6'!BB59</f>
        <v>278</v>
      </c>
      <c r="BD331" s="30">
        <f>'6'!BC59</f>
        <v>264.09999999999997</v>
      </c>
      <c r="BE331" s="30">
        <f>'6'!BD59</f>
        <v>14</v>
      </c>
      <c r="BF331" s="30">
        <f>'6'!BE59</f>
        <v>15</v>
      </c>
      <c r="BG331" s="30">
        <f>'6'!BF59</f>
        <v>8</v>
      </c>
      <c r="BH331" s="30">
        <f>'6'!BG59</f>
        <v>9</v>
      </c>
      <c r="BI331" s="30">
        <f>'6'!BH59</f>
        <v>1</v>
      </c>
      <c r="BJ331" s="30">
        <f>'6'!BI59</f>
        <v>47</v>
      </c>
      <c r="BK331" s="30">
        <f>'6'!BJ59</f>
        <v>217.09999999999997</v>
      </c>
      <c r="BL331" s="30">
        <f>'6'!BK59</f>
        <v>104.20799999999998</v>
      </c>
      <c r="BM331" s="30">
        <f>'6'!BL59</f>
        <v>112.89199999999998</v>
      </c>
    </row>
    <row r="332" spans="1:65">
      <c r="A332" s="78">
        <f>'6'!A60</f>
        <v>42892</v>
      </c>
      <c r="B332" s="82" t="str">
        <f t="shared" si="5"/>
        <v>21:30:00</v>
      </c>
      <c r="C332" s="30" t="str">
        <f>'6'!B60</f>
        <v>21H30</v>
      </c>
      <c r="D332" s="30">
        <f>'6'!C60</f>
        <v>913</v>
      </c>
      <c r="E332" s="30">
        <f>'6'!D60</f>
        <v>965</v>
      </c>
      <c r="F332" s="30">
        <f>'6'!E60</f>
        <v>658</v>
      </c>
      <c r="G332" s="30">
        <f>'6'!F60</f>
        <v>66</v>
      </c>
      <c r="H332" s="30">
        <f>'6'!G60</f>
        <v>0</v>
      </c>
      <c r="I332" s="30">
        <f>'6'!H60</f>
        <v>22</v>
      </c>
      <c r="J332" s="30">
        <f>'6'!I60</f>
        <v>2536</v>
      </c>
      <c r="K332" s="30">
        <f>'6'!J60</f>
        <v>88</v>
      </c>
      <c r="L332" s="30">
        <f>'6'!K60</f>
        <v>555</v>
      </c>
      <c r="M332" s="30">
        <f>'6'!L60</f>
        <v>510</v>
      </c>
      <c r="N332" s="30">
        <f>'6'!M60</f>
        <v>280</v>
      </c>
      <c r="O332" s="30">
        <f>'6'!N60</f>
        <v>0</v>
      </c>
      <c r="P332" s="30">
        <f>'6'!O60</f>
        <v>18</v>
      </c>
      <c r="Q332" s="30">
        <f>'6'!P60</f>
        <v>17</v>
      </c>
      <c r="R332" s="30">
        <f>'6'!Q60</f>
        <v>10</v>
      </c>
      <c r="S332" s="30">
        <f>'6'!R60</f>
        <v>0</v>
      </c>
      <c r="T332" s="30">
        <f>'6'!S60</f>
        <v>1345</v>
      </c>
      <c r="U332" s="30">
        <f>'6'!T60</f>
        <v>45</v>
      </c>
      <c r="V332" s="30">
        <f>'6'!U60</f>
        <v>133</v>
      </c>
      <c r="W332" s="30">
        <f>'6'!V60</f>
        <v>6.56</v>
      </c>
      <c r="X332" s="30">
        <f>'6'!W60</f>
        <v>3.5</v>
      </c>
      <c r="Y332" s="30">
        <f>'6'!X60</f>
        <v>7.5</v>
      </c>
      <c r="Z332" s="30">
        <f>'6'!Y60</f>
        <v>5.0999999999999996</v>
      </c>
      <c r="AA332" s="30">
        <f>'6'!Z60</f>
        <v>7.3</v>
      </c>
      <c r="AB332" s="30">
        <f>'6'!AA60</f>
        <v>3.2</v>
      </c>
      <c r="AC332" s="30">
        <f>'6'!AB60</f>
        <v>0</v>
      </c>
      <c r="AD332" s="30">
        <f>'6'!AC60</f>
        <v>0</v>
      </c>
      <c r="AE332" s="30">
        <f>'6'!AD60</f>
        <v>0</v>
      </c>
      <c r="AF332" s="30">
        <f>'6'!AE60</f>
        <v>0.85</v>
      </c>
      <c r="AG332" s="30">
        <f>'6'!AF60</f>
        <v>0</v>
      </c>
      <c r="AH332" s="30">
        <f>'6'!AG60</f>
        <v>0</v>
      </c>
      <c r="AI332" s="30">
        <f>'6'!AH60</f>
        <v>0.85</v>
      </c>
      <c r="AJ332" s="30">
        <f>'6'!AI60</f>
        <v>75</v>
      </c>
      <c r="AK332" s="30">
        <f>'6'!AJ60</f>
        <v>75.849999999999994</v>
      </c>
      <c r="AL332" s="30">
        <f>'6'!AK60</f>
        <v>160.31</v>
      </c>
      <c r="AM332" s="30">
        <f>'6'!AL60</f>
        <v>167.01</v>
      </c>
      <c r="AN332" s="30">
        <f>'6'!AM60</f>
        <v>91.16</v>
      </c>
      <c r="AO332" s="30">
        <f>'6'!AN60</f>
        <v>0</v>
      </c>
      <c r="AP332" s="30">
        <f>'6'!AO60</f>
        <v>0</v>
      </c>
      <c r="AQ332" s="30">
        <f>'6'!AP60</f>
        <v>167.01</v>
      </c>
      <c r="AR332" s="30">
        <f>'6'!AQ60</f>
        <v>19.74799999999999</v>
      </c>
      <c r="AS332" s="30">
        <f>'6'!AR60</f>
        <v>0</v>
      </c>
      <c r="AT332" s="30">
        <f>'6'!AS60</f>
        <v>75.849999999999994</v>
      </c>
      <c r="AU332" s="30">
        <f>'6'!AT60</f>
        <v>104.20799999999998</v>
      </c>
      <c r="AV332" s="30">
        <f>'6'!AU60</f>
        <v>180.05799999999999</v>
      </c>
      <c r="AW332" s="30">
        <f>'6'!AV60</f>
        <v>0</v>
      </c>
      <c r="AX332" s="30">
        <f>'6'!AW60</f>
        <v>30</v>
      </c>
      <c r="AY332" s="30">
        <f>'6'!AX60</f>
        <v>200</v>
      </c>
      <c r="AZ332" s="30">
        <f>'6'!AY60</f>
        <v>0</v>
      </c>
      <c r="BA332" s="30">
        <f>'6'!AZ60</f>
        <v>36</v>
      </c>
      <c r="BB332" s="30">
        <f>'6'!BA60</f>
        <v>12</v>
      </c>
      <c r="BC332" s="30">
        <f>'6'!BB60</f>
        <v>278</v>
      </c>
      <c r="BD332" s="30">
        <f>'6'!BC60</f>
        <v>264.09999999999997</v>
      </c>
      <c r="BE332" s="30">
        <f>'6'!BD60</f>
        <v>14</v>
      </c>
      <c r="BF332" s="30">
        <f>'6'!BE60</f>
        <v>15</v>
      </c>
      <c r="BG332" s="30">
        <f>'6'!BF60</f>
        <v>8</v>
      </c>
      <c r="BH332" s="30">
        <f>'6'!BG60</f>
        <v>9</v>
      </c>
      <c r="BI332" s="30">
        <f>'6'!BH60</f>
        <v>1</v>
      </c>
      <c r="BJ332" s="30">
        <f>'6'!BI60</f>
        <v>47</v>
      </c>
      <c r="BK332" s="30">
        <f>'6'!BJ60</f>
        <v>217.09999999999997</v>
      </c>
      <c r="BL332" s="30">
        <f>'6'!BK60</f>
        <v>104.20799999999998</v>
      </c>
      <c r="BM332" s="30">
        <f>'6'!BL60</f>
        <v>112.89199999999998</v>
      </c>
    </row>
    <row r="333" spans="1:65">
      <c r="A333" s="78">
        <f>'6'!A61</f>
        <v>42892</v>
      </c>
      <c r="B333" s="82" t="str">
        <f t="shared" si="5"/>
        <v>21:45:00</v>
      </c>
      <c r="C333" s="30" t="str">
        <f>'6'!B61</f>
        <v>21H45</v>
      </c>
      <c r="D333" s="30">
        <f>'6'!C61</f>
        <v>913</v>
      </c>
      <c r="E333" s="30">
        <f>'6'!D61</f>
        <v>965</v>
      </c>
      <c r="F333" s="30">
        <f>'6'!E61</f>
        <v>658</v>
      </c>
      <c r="G333" s="30">
        <f>'6'!F61</f>
        <v>66</v>
      </c>
      <c r="H333" s="30">
        <f>'6'!G61</f>
        <v>0</v>
      </c>
      <c r="I333" s="30">
        <f>'6'!H61</f>
        <v>22</v>
      </c>
      <c r="J333" s="30">
        <f>'6'!I61</f>
        <v>2536</v>
      </c>
      <c r="K333" s="30">
        <f>'6'!J61</f>
        <v>88</v>
      </c>
      <c r="L333" s="30">
        <f>'6'!K61</f>
        <v>555</v>
      </c>
      <c r="M333" s="30">
        <f>'6'!L61</f>
        <v>510</v>
      </c>
      <c r="N333" s="30">
        <f>'6'!M61</f>
        <v>280</v>
      </c>
      <c r="O333" s="30">
        <f>'6'!N61</f>
        <v>0</v>
      </c>
      <c r="P333" s="30">
        <f>'6'!O61</f>
        <v>18</v>
      </c>
      <c r="Q333" s="30">
        <f>'6'!P61</f>
        <v>17</v>
      </c>
      <c r="R333" s="30">
        <f>'6'!Q61</f>
        <v>10</v>
      </c>
      <c r="S333" s="30">
        <f>'6'!R61</f>
        <v>0</v>
      </c>
      <c r="T333" s="30">
        <f>'6'!S61</f>
        <v>1345</v>
      </c>
      <c r="U333" s="30">
        <f>'6'!T61</f>
        <v>45</v>
      </c>
      <c r="V333" s="30">
        <f>'6'!U61</f>
        <v>133</v>
      </c>
      <c r="W333" s="30">
        <f>'6'!V61</f>
        <v>6.56</v>
      </c>
      <c r="X333" s="30">
        <f>'6'!W61</f>
        <v>3.5</v>
      </c>
      <c r="Y333" s="30">
        <f>'6'!X61</f>
        <v>7.5</v>
      </c>
      <c r="Z333" s="30">
        <f>'6'!Y61</f>
        <v>5.0999999999999996</v>
      </c>
      <c r="AA333" s="30">
        <f>'6'!Z61</f>
        <v>7.3</v>
      </c>
      <c r="AB333" s="30">
        <f>'6'!AA61</f>
        <v>3.2</v>
      </c>
      <c r="AC333" s="30">
        <f>'6'!AB61</f>
        <v>0</v>
      </c>
      <c r="AD333" s="30">
        <f>'6'!AC61</f>
        <v>0</v>
      </c>
      <c r="AE333" s="30">
        <f>'6'!AD61</f>
        <v>0</v>
      </c>
      <c r="AF333" s="30">
        <f>'6'!AE61</f>
        <v>0.85</v>
      </c>
      <c r="AG333" s="30">
        <f>'6'!AF61</f>
        <v>0</v>
      </c>
      <c r="AH333" s="30">
        <f>'6'!AG61</f>
        <v>0</v>
      </c>
      <c r="AI333" s="30">
        <f>'6'!AH61</f>
        <v>0.85</v>
      </c>
      <c r="AJ333" s="30">
        <f>'6'!AI61</f>
        <v>75</v>
      </c>
      <c r="AK333" s="30">
        <f>'6'!AJ61</f>
        <v>75.849999999999994</v>
      </c>
      <c r="AL333" s="30">
        <f>'6'!AK61</f>
        <v>160.31</v>
      </c>
      <c r="AM333" s="30">
        <f>'6'!AL61</f>
        <v>167.01</v>
      </c>
      <c r="AN333" s="30">
        <f>'6'!AM61</f>
        <v>91.16</v>
      </c>
      <c r="AO333" s="30">
        <f>'6'!AN61</f>
        <v>0</v>
      </c>
      <c r="AP333" s="30">
        <f>'6'!AO61</f>
        <v>0</v>
      </c>
      <c r="AQ333" s="30">
        <f>'6'!AP61</f>
        <v>167.01</v>
      </c>
      <c r="AR333" s="30">
        <f>'6'!AQ61</f>
        <v>19.74799999999999</v>
      </c>
      <c r="AS333" s="30">
        <f>'6'!AR61</f>
        <v>0</v>
      </c>
      <c r="AT333" s="30">
        <f>'6'!AS61</f>
        <v>75.849999999999994</v>
      </c>
      <c r="AU333" s="30">
        <f>'6'!AT61</f>
        <v>104.20799999999998</v>
      </c>
      <c r="AV333" s="30">
        <f>'6'!AU61</f>
        <v>180.05799999999999</v>
      </c>
      <c r="AW333" s="30">
        <f>'6'!AV61</f>
        <v>0</v>
      </c>
      <c r="AX333" s="30">
        <f>'6'!AW61</f>
        <v>30</v>
      </c>
      <c r="AY333" s="30">
        <f>'6'!AX61</f>
        <v>200</v>
      </c>
      <c r="AZ333" s="30">
        <f>'6'!AY61</f>
        <v>0</v>
      </c>
      <c r="BA333" s="30">
        <f>'6'!AZ61</f>
        <v>36</v>
      </c>
      <c r="BB333" s="30">
        <f>'6'!BA61</f>
        <v>12</v>
      </c>
      <c r="BC333" s="30">
        <f>'6'!BB61</f>
        <v>278</v>
      </c>
      <c r="BD333" s="30">
        <f>'6'!BC61</f>
        <v>264.09999999999997</v>
      </c>
      <c r="BE333" s="30">
        <f>'6'!BD61</f>
        <v>14</v>
      </c>
      <c r="BF333" s="30">
        <f>'6'!BE61</f>
        <v>15</v>
      </c>
      <c r="BG333" s="30">
        <f>'6'!BF61</f>
        <v>8</v>
      </c>
      <c r="BH333" s="30">
        <f>'6'!BG61</f>
        <v>9</v>
      </c>
      <c r="BI333" s="30">
        <f>'6'!BH61</f>
        <v>1</v>
      </c>
      <c r="BJ333" s="30">
        <f>'6'!BI61</f>
        <v>47</v>
      </c>
      <c r="BK333" s="30">
        <f>'6'!BJ61</f>
        <v>217.09999999999997</v>
      </c>
      <c r="BL333" s="30">
        <f>'6'!BK61</f>
        <v>104.20799999999998</v>
      </c>
      <c r="BM333" s="30">
        <f>'6'!BL61</f>
        <v>112.89199999999998</v>
      </c>
    </row>
    <row r="334" spans="1:65">
      <c r="A334" s="78">
        <f>'6'!A62</f>
        <v>42892</v>
      </c>
      <c r="B334" s="82" t="str">
        <f t="shared" si="5"/>
        <v>22:00:00</v>
      </c>
      <c r="C334" s="30" t="str">
        <f>'6'!B62</f>
        <v>22H00</v>
      </c>
      <c r="D334" s="30">
        <f>'6'!C62</f>
        <v>877</v>
      </c>
      <c r="E334" s="30">
        <f>'6'!D62</f>
        <v>900</v>
      </c>
      <c r="F334" s="30">
        <f>'6'!E62</f>
        <v>630</v>
      </c>
      <c r="G334" s="30">
        <f>'6'!F62</f>
        <v>63</v>
      </c>
      <c r="H334" s="30">
        <f>'6'!G62</f>
        <v>0</v>
      </c>
      <c r="I334" s="30">
        <f>'6'!H62</f>
        <v>22</v>
      </c>
      <c r="J334" s="30">
        <f>'6'!I62</f>
        <v>2407</v>
      </c>
      <c r="K334" s="30">
        <f>'6'!J62</f>
        <v>85</v>
      </c>
      <c r="L334" s="30">
        <f>'6'!K62</f>
        <v>524</v>
      </c>
      <c r="M334" s="30">
        <f>'6'!L62</f>
        <v>483</v>
      </c>
      <c r="N334" s="30">
        <f>'6'!M62</f>
        <v>270</v>
      </c>
      <c r="O334" s="30">
        <f>'6'!N62</f>
        <v>0</v>
      </c>
      <c r="P334" s="30">
        <f>'6'!O62</f>
        <v>18</v>
      </c>
      <c r="Q334" s="30">
        <f>'6'!P62</f>
        <v>16</v>
      </c>
      <c r="R334" s="30">
        <f>'6'!Q62</f>
        <v>9</v>
      </c>
      <c r="S334" s="30">
        <f>'6'!R62</f>
        <v>0</v>
      </c>
      <c r="T334" s="30">
        <f>'6'!S62</f>
        <v>1277</v>
      </c>
      <c r="U334" s="30">
        <f>'6'!T62</f>
        <v>43</v>
      </c>
      <c r="V334" s="30">
        <f>'6'!U62</f>
        <v>128</v>
      </c>
      <c r="W334" s="30">
        <f>'6'!V62</f>
        <v>5.95</v>
      </c>
      <c r="X334" s="30">
        <f>'6'!W62</f>
        <v>3.5</v>
      </c>
      <c r="Y334" s="30">
        <f>'6'!X62</f>
        <v>7</v>
      </c>
      <c r="Z334" s="30">
        <f>'6'!Y62</f>
        <v>4.5</v>
      </c>
      <c r="AA334" s="30">
        <f>'6'!Z62</f>
        <v>7.5</v>
      </c>
      <c r="AB334" s="30">
        <f>'6'!AA62</f>
        <v>3</v>
      </c>
      <c r="AC334" s="30">
        <f>'6'!AB62</f>
        <v>0</v>
      </c>
      <c r="AD334" s="30">
        <f>'6'!AC62</f>
        <v>0</v>
      </c>
      <c r="AE334" s="30">
        <f>'6'!AD62</f>
        <v>0</v>
      </c>
      <c r="AF334" s="30">
        <f>'6'!AE62</f>
        <v>0.85</v>
      </c>
      <c r="AG334" s="30">
        <f>'6'!AF62</f>
        <v>0</v>
      </c>
      <c r="AH334" s="30">
        <f>'6'!AG62</f>
        <v>0</v>
      </c>
      <c r="AI334" s="30">
        <f>'6'!AH62</f>
        <v>0.85</v>
      </c>
      <c r="AJ334" s="30">
        <f>'6'!AI62</f>
        <v>75</v>
      </c>
      <c r="AK334" s="30">
        <f>'6'!AJ62</f>
        <v>75.849999999999994</v>
      </c>
      <c r="AL334" s="30">
        <f>'6'!AK62</f>
        <v>153.79999999999998</v>
      </c>
      <c r="AM334" s="30">
        <f>'6'!AL62</f>
        <v>160.29999999999998</v>
      </c>
      <c r="AN334" s="30">
        <f>'6'!AM62</f>
        <v>84.449999999999989</v>
      </c>
      <c r="AO334" s="30">
        <f>'6'!AN62</f>
        <v>0</v>
      </c>
      <c r="AP334" s="30">
        <f>'6'!AO62</f>
        <v>0</v>
      </c>
      <c r="AQ334" s="30">
        <f>'6'!AP62</f>
        <v>160.29999999999998</v>
      </c>
      <c r="AR334" s="30">
        <f>'6'!AQ62</f>
        <v>26.25800000000001</v>
      </c>
      <c r="AS334" s="30">
        <f>'6'!AR62</f>
        <v>0</v>
      </c>
      <c r="AT334" s="30">
        <f>'6'!AS62</f>
        <v>75.849999999999994</v>
      </c>
      <c r="AU334" s="30">
        <f>'6'!AT62</f>
        <v>104.20799999999998</v>
      </c>
      <c r="AV334" s="30">
        <f>'6'!AU62</f>
        <v>180.05799999999999</v>
      </c>
      <c r="AW334" s="30">
        <f>'6'!AV62</f>
        <v>0</v>
      </c>
      <c r="AX334" s="30">
        <f>'6'!AW62</f>
        <v>30</v>
      </c>
      <c r="AY334" s="30">
        <f>'6'!AX62</f>
        <v>200</v>
      </c>
      <c r="AZ334" s="30">
        <f>'6'!AY62</f>
        <v>0</v>
      </c>
      <c r="BA334" s="30">
        <f>'6'!AZ62</f>
        <v>36</v>
      </c>
      <c r="BB334" s="30">
        <f>'6'!BA62</f>
        <v>12</v>
      </c>
      <c r="BC334" s="30">
        <f>'6'!BB62</f>
        <v>278</v>
      </c>
      <c r="BD334" s="30">
        <f>'6'!BC62</f>
        <v>264.09999999999997</v>
      </c>
      <c r="BE334" s="30">
        <f>'6'!BD62</f>
        <v>14</v>
      </c>
      <c r="BF334" s="30">
        <f>'6'!BE62</f>
        <v>15</v>
      </c>
      <c r="BG334" s="30">
        <f>'6'!BF62</f>
        <v>8</v>
      </c>
      <c r="BH334" s="30">
        <f>'6'!BG62</f>
        <v>9</v>
      </c>
      <c r="BI334" s="30">
        <f>'6'!BH62</f>
        <v>1</v>
      </c>
      <c r="BJ334" s="30">
        <f>'6'!BI62</f>
        <v>47</v>
      </c>
      <c r="BK334" s="30">
        <f>'6'!BJ62</f>
        <v>217.09999999999997</v>
      </c>
      <c r="BL334" s="30">
        <f>'6'!BK62</f>
        <v>104.20799999999998</v>
      </c>
      <c r="BM334" s="30">
        <f>'6'!BL62</f>
        <v>112.89199999999998</v>
      </c>
    </row>
    <row r="335" spans="1:65">
      <c r="A335" s="78">
        <f>'6'!A63</f>
        <v>42892</v>
      </c>
      <c r="B335" s="82" t="str">
        <f t="shared" si="5"/>
        <v>22:30:00</v>
      </c>
      <c r="C335" s="30" t="str">
        <f>'6'!B63</f>
        <v>22H30</v>
      </c>
      <c r="D335" s="30">
        <f>'6'!C63</f>
        <v>848</v>
      </c>
      <c r="E335" s="30">
        <f>'6'!D63</f>
        <v>865</v>
      </c>
      <c r="F335" s="30">
        <f>'6'!E63</f>
        <v>617</v>
      </c>
      <c r="G335" s="30">
        <f>'6'!F63</f>
        <v>60</v>
      </c>
      <c r="H335" s="30">
        <f>'6'!G63</f>
        <v>0</v>
      </c>
      <c r="I335" s="30">
        <f>'6'!H63</f>
        <v>21</v>
      </c>
      <c r="J335" s="30">
        <f>'6'!I63</f>
        <v>2330</v>
      </c>
      <c r="K335" s="30">
        <f>'6'!J63</f>
        <v>81</v>
      </c>
      <c r="L335" s="30">
        <f>'6'!K63</f>
        <v>492</v>
      </c>
      <c r="M335" s="30">
        <f>'6'!L63</f>
        <v>496</v>
      </c>
      <c r="N335" s="30">
        <f>'6'!M63</f>
        <v>260</v>
      </c>
      <c r="O335" s="30">
        <f>'6'!N63</f>
        <v>0</v>
      </c>
      <c r="P335" s="30">
        <f>'6'!O63</f>
        <v>17</v>
      </c>
      <c r="Q335" s="30">
        <f>'6'!P63</f>
        <v>16</v>
      </c>
      <c r="R335" s="30">
        <f>'6'!Q63</f>
        <v>9</v>
      </c>
      <c r="S335" s="30">
        <f>'6'!R63</f>
        <v>0</v>
      </c>
      <c r="T335" s="30">
        <f>'6'!S63</f>
        <v>1248</v>
      </c>
      <c r="U335" s="30">
        <f>'6'!T63</f>
        <v>42</v>
      </c>
      <c r="V335" s="30">
        <f>'6'!U63</f>
        <v>123</v>
      </c>
      <c r="W335" s="30">
        <f>'6'!V63</f>
        <v>5.95</v>
      </c>
      <c r="X335" s="30">
        <f>'6'!W63</f>
        <v>3.5</v>
      </c>
      <c r="Y335" s="30">
        <f>'6'!X63</f>
        <v>6.5</v>
      </c>
      <c r="Z335" s="30">
        <f>'6'!Y63</f>
        <v>4.5</v>
      </c>
      <c r="AA335" s="30">
        <f>'6'!Z63</f>
        <v>7.5</v>
      </c>
      <c r="AB335" s="30">
        <f>'6'!AA63</f>
        <v>3</v>
      </c>
      <c r="AC335" s="30">
        <f>'6'!AB63</f>
        <v>0</v>
      </c>
      <c r="AD335" s="30">
        <f>'6'!AC63</f>
        <v>0</v>
      </c>
      <c r="AE335" s="30">
        <f>'6'!AD63</f>
        <v>0</v>
      </c>
      <c r="AF335" s="30">
        <f>'6'!AE63</f>
        <v>0.85</v>
      </c>
      <c r="AG335" s="30">
        <f>'6'!AF63</f>
        <v>0</v>
      </c>
      <c r="AH335" s="30">
        <f>'6'!AG63</f>
        <v>0</v>
      </c>
      <c r="AI335" s="30">
        <f>'6'!AH63</f>
        <v>0.85</v>
      </c>
      <c r="AJ335" s="30">
        <f>'6'!AI63</f>
        <v>75</v>
      </c>
      <c r="AK335" s="30">
        <f>'6'!AJ63</f>
        <v>75.849999999999994</v>
      </c>
      <c r="AL335" s="30">
        <f>'6'!AK63</f>
        <v>148.29999999999998</v>
      </c>
      <c r="AM335" s="30">
        <f>'6'!AL63</f>
        <v>154.79999999999998</v>
      </c>
      <c r="AN335" s="30">
        <f>'6'!AM63</f>
        <v>78.949999999999989</v>
      </c>
      <c r="AO335" s="30">
        <f>'6'!AN63</f>
        <v>0</v>
      </c>
      <c r="AP335" s="30">
        <f>'6'!AO63</f>
        <v>0</v>
      </c>
      <c r="AQ335" s="30">
        <f>'6'!AP63</f>
        <v>154.79999999999998</v>
      </c>
      <c r="AR335" s="30">
        <f>'6'!AQ63</f>
        <v>31.75800000000001</v>
      </c>
      <c r="AS335" s="30">
        <f>'6'!AR63</f>
        <v>0</v>
      </c>
      <c r="AT335" s="30">
        <f>'6'!AS63</f>
        <v>75.849999999999994</v>
      </c>
      <c r="AU335" s="30">
        <f>'6'!AT63</f>
        <v>104.20799999999998</v>
      </c>
      <c r="AV335" s="30">
        <f>'6'!AU63</f>
        <v>180.05799999999999</v>
      </c>
      <c r="AW335" s="30">
        <f>'6'!AV63</f>
        <v>0</v>
      </c>
      <c r="AX335" s="30">
        <f>'6'!AW63</f>
        <v>30</v>
      </c>
      <c r="AY335" s="30">
        <f>'6'!AX63</f>
        <v>200</v>
      </c>
      <c r="AZ335" s="30">
        <f>'6'!AY63</f>
        <v>0</v>
      </c>
      <c r="BA335" s="30">
        <f>'6'!AZ63</f>
        <v>36</v>
      </c>
      <c r="BB335" s="30">
        <f>'6'!BA63</f>
        <v>12</v>
      </c>
      <c r="BC335" s="30">
        <f>'6'!BB63</f>
        <v>278</v>
      </c>
      <c r="BD335" s="30">
        <f>'6'!BC63</f>
        <v>264.09999999999997</v>
      </c>
      <c r="BE335" s="30">
        <f>'6'!BD63</f>
        <v>14</v>
      </c>
      <c r="BF335" s="30">
        <f>'6'!BE63</f>
        <v>15</v>
      </c>
      <c r="BG335" s="30">
        <f>'6'!BF63</f>
        <v>8</v>
      </c>
      <c r="BH335" s="30">
        <f>'6'!BG63</f>
        <v>9</v>
      </c>
      <c r="BI335" s="30">
        <f>'6'!BH63</f>
        <v>1</v>
      </c>
      <c r="BJ335" s="30">
        <f>'6'!BI63</f>
        <v>47</v>
      </c>
      <c r="BK335" s="30">
        <f>'6'!BJ63</f>
        <v>217.09999999999997</v>
      </c>
      <c r="BL335" s="30">
        <f>'6'!BK63</f>
        <v>104.20799999999998</v>
      </c>
      <c r="BM335" s="30">
        <f>'6'!BL63</f>
        <v>112.89199999999998</v>
      </c>
    </row>
    <row r="336" spans="1:65">
      <c r="A336" s="78">
        <f>'6'!A64</f>
        <v>42892</v>
      </c>
      <c r="B336" s="82" t="str">
        <f t="shared" si="5"/>
        <v>23:00:00</v>
      </c>
      <c r="C336" s="30" t="str">
        <f>'6'!B64</f>
        <v>23H00</v>
      </c>
      <c r="D336" s="30">
        <f>'6'!C64</f>
        <v>777</v>
      </c>
      <c r="E336" s="30">
        <f>'6'!D64</f>
        <v>808</v>
      </c>
      <c r="F336" s="30">
        <f>'6'!E64</f>
        <v>568</v>
      </c>
      <c r="G336" s="30">
        <f>'6'!F64</f>
        <v>56</v>
      </c>
      <c r="H336" s="30">
        <f>'6'!G64</f>
        <v>0</v>
      </c>
      <c r="I336" s="30">
        <f>'6'!H64</f>
        <v>20</v>
      </c>
      <c r="J336" s="30">
        <f>'6'!I64</f>
        <v>2153</v>
      </c>
      <c r="K336" s="30">
        <f>'6'!J64</f>
        <v>76</v>
      </c>
      <c r="L336" s="30">
        <f>'6'!K64</f>
        <v>464</v>
      </c>
      <c r="M336" s="30">
        <f>'6'!L64</f>
        <v>453</v>
      </c>
      <c r="N336" s="30">
        <f>'6'!M64</f>
        <v>240</v>
      </c>
      <c r="O336" s="30">
        <f>'6'!N64</f>
        <v>0</v>
      </c>
      <c r="P336" s="30">
        <f>'6'!O64</f>
        <v>15</v>
      </c>
      <c r="Q336" s="30">
        <f>'6'!P64</f>
        <v>15</v>
      </c>
      <c r="R336" s="30">
        <f>'6'!Q64</f>
        <v>8</v>
      </c>
      <c r="S336" s="30">
        <f>'6'!R64</f>
        <v>0</v>
      </c>
      <c r="T336" s="30">
        <f>'6'!S64</f>
        <v>1157</v>
      </c>
      <c r="U336" s="30">
        <f>'6'!T64</f>
        <v>38</v>
      </c>
      <c r="V336" s="30">
        <f>'6'!U64</f>
        <v>114</v>
      </c>
      <c r="W336" s="30">
        <f>'6'!V64</f>
        <v>5.35</v>
      </c>
      <c r="X336" s="30">
        <f>'6'!W64</f>
        <v>3.5</v>
      </c>
      <c r="Y336" s="30">
        <f>'6'!X64</f>
        <v>6.5</v>
      </c>
      <c r="Z336" s="30">
        <f>'6'!Y64</f>
        <v>4</v>
      </c>
      <c r="AA336" s="30">
        <f>'6'!Z64</f>
        <v>4.9000000000000004</v>
      </c>
      <c r="AB336" s="30">
        <f>'6'!AA64</f>
        <v>2.8</v>
      </c>
      <c r="AC336" s="30">
        <f>'6'!AB64</f>
        <v>0</v>
      </c>
      <c r="AD336" s="30">
        <f>'6'!AC64</f>
        <v>0</v>
      </c>
      <c r="AE336" s="30">
        <f>'6'!AD64</f>
        <v>0</v>
      </c>
      <c r="AF336" s="30">
        <f>'6'!AE64</f>
        <v>0.85</v>
      </c>
      <c r="AG336" s="30">
        <f>'6'!AF64</f>
        <v>0</v>
      </c>
      <c r="AH336" s="30">
        <f>'6'!AG64</f>
        <v>0</v>
      </c>
      <c r="AI336" s="30">
        <f>'6'!AH64</f>
        <v>0.85</v>
      </c>
      <c r="AJ336" s="30">
        <f>'6'!AI64</f>
        <v>60</v>
      </c>
      <c r="AK336" s="30">
        <f>'6'!AJ64</f>
        <v>60.85</v>
      </c>
      <c r="AL336" s="30">
        <f>'6'!AK64</f>
        <v>135.6</v>
      </c>
      <c r="AM336" s="30">
        <f>'6'!AL64</f>
        <v>141.9</v>
      </c>
      <c r="AN336" s="30">
        <f>'6'!AM64</f>
        <v>81.050000000000011</v>
      </c>
      <c r="AO336" s="30">
        <f>'6'!AN64</f>
        <v>0</v>
      </c>
      <c r="AP336" s="30">
        <f>'6'!AO64</f>
        <v>0</v>
      </c>
      <c r="AQ336" s="30">
        <f>'6'!AP64</f>
        <v>141.9</v>
      </c>
      <c r="AR336" s="30">
        <f>'6'!AQ64</f>
        <v>29.457999999999998</v>
      </c>
      <c r="AS336" s="30">
        <f>'6'!AR64</f>
        <v>0</v>
      </c>
      <c r="AT336" s="30">
        <f>'6'!AS64</f>
        <v>60.85</v>
      </c>
      <c r="AU336" s="30">
        <f>'6'!AT64</f>
        <v>104.20799999999998</v>
      </c>
      <c r="AV336" s="30">
        <f>'6'!AU64</f>
        <v>165.05799999999999</v>
      </c>
      <c r="AW336" s="30">
        <f>'6'!AV64</f>
        <v>0</v>
      </c>
      <c r="AX336" s="30">
        <f>'6'!AW64</f>
        <v>30</v>
      </c>
      <c r="AY336" s="30">
        <f>'6'!AX64</f>
        <v>200</v>
      </c>
      <c r="AZ336" s="30">
        <f>'6'!AY64</f>
        <v>0</v>
      </c>
      <c r="BA336" s="30">
        <f>'6'!AZ64</f>
        <v>36</v>
      </c>
      <c r="BB336" s="30">
        <f>'6'!BA64</f>
        <v>12</v>
      </c>
      <c r="BC336" s="30">
        <f>'6'!BB64</f>
        <v>278</v>
      </c>
      <c r="BD336" s="30">
        <f>'6'!BC64</f>
        <v>264.09999999999997</v>
      </c>
      <c r="BE336" s="30">
        <f>'6'!BD64</f>
        <v>14</v>
      </c>
      <c r="BF336" s="30">
        <f>'6'!BE64</f>
        <v>15</v>
      </c>
      <c r="BG336" s="30">
        <f>'6'!BF64</f>
        <v>8</v>
      </c>
      <c r="BH336" s="30">
        <f>'6'!BG64</f>
        <v>9</v>
      </c>
      <c r="BI336" s="30">
        <f>'6'!BH64</f>
        <v>1</v>
      </c>
      <c r="BJ336" s="30">
        <f>'6'!BI64</f>
        <v>47</v>
      </c>
      <c r="BK336" s="30">
        <f>'6'!BJ64</f>
        <v>217.09999999999997</v>
      </c>
      <c r="BL336" s="30">
        <f>'6'!BK64</f>
        <v>104.20799999999998</v>
      </c>
      <c r="BM336" s="30">
        <f>'6'!BL64</f>
        <v>112.89199999999998</v>
      </c>
    </row>
    <row r="337" spans="1:65">
      <c r="A337" s="78">
        <f>'6'!A65</f>
        <v>42892</v>
      </c>
      <c r="B337" s="82" t="str">
        <f t="shared" si="5"/>
        <v>23:30:00</v>
      </c>
      <c r="C337" s="30" t="str">
        <f>'6'!B65</f>
        <v>23H30</v>
      </c>
      <c r="D337" s="30">
        <f>'6'!C65</f>
        <v>748</v>
      </c>
      <c r="E337" s="30">
        <f>'6'!D65</f>
        <v>764</v>
      </c>
      <c r="F337" s="30">
        <f>'6'!E65</f>
        <v>562</v>
      </c>
      <c r="G337" s="30">
        <f>'6'!F65</f>
        <v>54</v>
      </c>
      <c r="H337" s="30">
        <f>'6'!G65</f>
        <v>0</v>
      </c>
      <c r="I337" s="30">
        <f>'6'!H65</f>
        <v>19</v>
      </c>
      <c r="J337" s="30">
        <f>'6'!I65</f>
        <v>2074</v>
      </c>
      <c r="K337" s="30">
        <f>'6'!J65</f>
        <v>73</v>
      </c>
      <c r="L337" s="30">
        <f>'6'!K65</f>
        <v>461</v>
      </c>
      <c r="M337" s="30">
        <f>'6'!L65</f>
        <v>455</v>
      </c>
      <c r="N337" s="30">
        <f>'6'!M65</f>
        <v>240</v>
      </c>
      <c r="O337" s="30">
        <f>'6'!N65</f>
        <v>0</v>
      </c>
      <c r="P337" s="30">
        <f>'6'!O65</f>
        <v>15</v>
      </c>
      <c r="Q337" s="30">
        <f>'6'!P65</f>
        <v>15</v>
      </c>
      <c r="R337" s="30">
        <f>'6'!Q65</f>
        <v>8</v>
      </c>
      <c r="S337" s="30">
        <f>'6'!R65</f>
        <v>0</v>
      </c>
      <c r="T337" s="30">
        <f>'6'!S65</f>
        <v>1156</v>
      </c>
      <c r="U337" s="30">
        <f>'6'!T65</f>
        <v>38</v>
      </c>
      <c r="V337" s="30">
        <f>'6'!U65</f>
        <v>111</v>
      </c>
      <c r="W337" s="30">
        <f>'6'!V65</f>
        <v>5.35</v>
      </c>
      <c r="X337" s="30">
        <f>'6'!W65</f>
        <v>3.5</v>
      </c>
      <c r="Y337" s="30">
        <f>'6'!X65</f>
        <v>6.5</v>
      </c>
      <c r="Z337" s="30">
        <f>'6'!Y65</f>
        <v>4</v>
      </c>
      <c r="AA337" s="30">
        <f>'6'!Z65</f>
        <v>4.9000000000000004</v>
      </c>
      <c r="AB337" s="30">
        <f>'6'!AA65</f>
        <v>2.8</v>
      </c>
      <c r="AC337" s="30">
        <f>'6'!AB65</f>
        <v>0</v>
      </c>
      <c r="AD337" s="30">
        <f>'6'!AC65</f>
        <v>0</v>
      </c>
      <c r="AE337" s="30">
        <f>'6'!AD65</f>
        <v>0</v>
      </c>
      <c r="AF337" s="30">
        <f>'6'!AE65</f>
        <v>0.85</v>
      </c>
      <c r="AG337" s="30">
        <f>'6'!AF65</f>
        <v>0</v>
      </c>
      <c r="AH337" s="30">
        <f>'6'!AG65</f>
        <v>0</v>
      </c>
      <c r="AI337" s="30">
        <f>'6'!AH65</f>
        <v>0.85</v>
      </c>
      <c r="AJ337" s="30">
        <f>'6'!AI65</f>
        <v>60</v>
      </c>
      <c r="AK337" s="30">
        <f>'6'!AJ65</f>
        <v>60.85</v>
      </c>
      <c r="AL337" s="30">
        <f>'6'!AK65</f>
        <v>132.6</v>
      </c>
      <c r="AM337" s="30">
        <f>'6'!AL65</f>
        <v>138.9</v>
      </c>
      <c r="AN337" s="30">
        <f>'6'!AM65</f>
        <v>78.050000000000011</v>
      </c>
      <c r="AO337" s="30">
        <f>'6'!AN65</f>
        <v>0</v>
      </c>
      <c r="AP337" s="30">
        <f>'6'!AO65</f>
        <v>0</v>
      </c>
      <c r="AQ337" s="30">
        <f>'6'!AP65</f>
        <v>138.9</v>
      </c>
      <c r="AR337" s="30">
        <f>'6'!AQ65</f>
        <v>32.457999999999998</v>
      </c>
      <c r="AS337" s="30">
        <f>'6'!AR65</f>
        <v>0</v>
      </c>
      <c r="AT337" s="30">
        <f>'6'!AS65</f>
        <v>60.85</v>
      </c>
      <c r="AU337" s="30">
        <f>'6'!AT65</f>
        <v>104.20799999999998</v>
      </c>
      <c r="AV337" s="30">
        <f>'6'!AU65</f>
        <v>165.05799999999999</v>
      </c>
      <c r="AW337" s="30">
        <f>'6'!AV65</f>
        <v>0</v>
      </c>
      <c r="AX337" s="30">
        <f>'6'!AW65</f>
        <v>30</v>
      </c>
      <c r="AY337" s="30">
        <f>'6'!AX65</f>
        <v>200</v>
      </c>
      <c r="AZ337" s="30">
        <f>'6'!AY65</f>
        <v>0</v>
      </c>
      <c r="BA337" s="30">
        <f>'6'!AZ65</f>
        <v>36</v>
      </c>
      <c r="BB337" s="30">
        <f>'6'!BA65</f>
        <v>12</v>
      </c>
      <c r="BC337" s="30">
        <f>'6'!BB65</f>
        <v>278</v>
      </c>
      <c r="BD337" s="30">
        <f>'6'!BC65</f>
        <v>264.09999999999997</v>
      </c>
      <c r="BE337" s="30">
        <f>'6'!BD65</f>
        <v>14</v>
      </c>
      <c r="BF337" s="30">
        <f>'6'!BE65</f>
        <v>15</v>
      </c>
      <c r="BG337" s="30">
        <f>'6'!BF65</f>
        <v>8</v>
      </c>
      <c r="BH337" s="30">
        <f>'6'!BG65</f>
        <v>9</v>
      </c>
      <c r="BI337" s="30">
        <f>'6'!BH65</f>
        <v>1</v>
      </c>
      <c r="BJ337" s="30">
        <f>'6'!BI65</f>
        <v>47</v>
      </c>
      <c r="BK337" s="30">
        <f>'6'!BJ65</f>
        <v>217.09999999999997</v>
      </c>
      <c r="BL337" s="30">
        <f>'6'!BK65</f>
        <v>104.20799999999998</v>
      </c>
      <c r="BM337" s="30">
        <f>'6'!BL65</f>
        <v>112.89199999999998</v>
      </c>
    </row>
    <row r="338" spans="1:65">
      <c r="A338" s="78">
        <f>'7'!A10</f>
        <v>42893</v>
      </c>
      <c r="B338" s="82" t="str">
        <f t="shared" si="5"/>
        <v>00:00:00</v>
      </c>
      <c r="C338" s="30" t="str">
        <f>'7'!B10</f>
        <v>00H00</v>
      </c>
      <c r="D338" s="30">
        <f>'7'!C10</f>
        <v>729</v>
      </c>
      <c r="E338" s="30">
        <f>'7'!D10</f>
        <v>754</v>
      </c>
      <c r="F338" s="30">
        <f>'7'!E10</f>
        <v>520</v>
      </c>
      <c r="G338" s="30">
        <f>'7'!F10</f>
        <v>52</v>
      </c>
      <c r="H338" s="30">
        <f>'7'!G10</f>
        <v>0</v>
      </c>
      <c r="I338" s="30">
        <f>'7'!H10</f>
        <v>18</v>
      </c>
      <c r="J338" s="30">
        <f>'7'!I10</f>
        <v>2003</v>
      </c>
      <c r="K338" s="30">
        <f>'7'!J10</f>
        <v>70</v>
      </c>
      <c r="L338" s="30">
        <f>'7'!K10</f>
        <v>448</v>
      </c>
      <c r="M338" s="30">
        <f>'7'!L10</f>
        <v>446</v>
      </c>
      <c r="N338" s="30">
        <f>'7'!M10</f>
        <v>250</v>
      </c>
      <c r="O338" s="30">
        <f>'7'!N10</f>
        <v>0</v>
      </c>
      <c r="P338" s="30">
        <f>'7'!O10</f>
        <v>15</v>
      </c>
      <c r="Q338" s="30">
        <f>'7'!P10</f>
        <v>15</v>
      </c>
      <c r="R338" s="30">
        <f>'7'!Q10</f>
        <v>9</v>
      </c>
      <c r="S338" s="30">
        <f>'7'!R10</f>
        <v>0</v>
      </c>
      <c r="T338" s="30">
        <f>'7'!S10</f>
        <v>1144</v>
      </c>
      <c r="U338" s="30">
        <f>'7'!T10</f>
        <v>39</v>
      </c>
      <c r="V338" s="30">
        <f>'7'!U10</f>
        <v>109</v>
      </c>
      <c r="W338" s="30">
        <f>'7'!V10</f>
        <v>4.7300000000000004</v>
      </c>
      <c r="X338" s="30">
        <f>'7'!W10</f>
        <v>3.5</v>
      </c>
      <c r="Y338" s="30">
        <f>'7'!X10</f>
        <v>7</v>
      </c>
      <c r="Z338" s="30">
        <f>'7'!Y10</f>
        <v>3.9</v>
      </c>
      <c r="AA338" s="30">
        <f>'7'!Z10</f>
        <v>4.5999999999999996</v>
      </c>
      <c r="AB338" s="30">
        <f>'7'!AA10</f>
        <v>2.6</v>
      </c>
      <c r="AC338" s="30">
        <f>'7'!AB10</f>
        <v>0</v>
      </c>
      <c r="AD338" s="30">
        <f>'7'!AC10</f>
        <v>0</v>
      </c>
      <c r="AE338" s="30">
        <f>'7'!AD10</f>
        <v>0</v>
      </c>
      <c r="AF338" s="30">
        <f>'7'!AE10</f>
        <v>0</v>
      </c>
      <c r="AG338" s="30">
        <f>'7'!AF10</f>
        <v>0</v>
      </c>
      <c r="AH338" s="30">
        <f>'7'!AG10</f>
        <v>0</v>
      </c>
      <c r="AI338" s="30">
        <f>'7'!AH10</f>
        <v>0</v>
      </c>
      <c r="AJ338" s="30">
        <f>'7'!AI10</f>
        <v>60</v>
      </c>
      <c r="AK338" s="30">
        <f>'7'!AJ10</f>
        <v>60</v>
      </c>
      <c r="AL338" s="30">
        <f>'7'!AK10</f>
        <v>129.22999999999999</v>
      </c>
      <c r="AM338" s="30">
        <f>'7'!AL10</f>
        <v>135.32999999999998</v>
      </c>
      <c r="AN338" s="30">
        <f>'7'!AM10</f>
        <v>75.329999999999984</v>
      </c>
      <c r="AO338" s="30">
        <f>'7'!AN10</f>
        <v>0</v>
      </c>
      <c r="AP338" s="30">
        <f>'7'!AO10</f>
        <v>0</v>
      </c>
      <c r="AQ338" s="30">
        <f>'7'!AP10</f>
        <v>135.32999999999998</v>
      </c>
      <c r="AR338" s="30">
        <f>'7'!AQ10</f>
        <v>56.866000000000014</v>
      </c>
      <c r="AS338" s="30">
        <f>'7'!AR10</f>
        <v>0</v>
      </c>
      <c r="AT338" s="30">
        <f>'7'!AS10</f>
        <v>60</v>
      </c>
      <c r="AU338" s="30">
        <f>'7'!AT10</f>
        <v>126.09599999999999</v>
      </c>
      <c r="AV338" s="30">
        <f>'7'!AU10</f>
        <v>186.096</v>
      </c>
      <c r="AW338" s="30">
        <f>'7'!AV10</f>
        <v>0</v>
      </c>
      <c r="AX338" s="30">
        <f>'7'!AW10</f>
        <v>50</v>
      </c>
      <c r="AY338" s="30">
        <f>'7'!AX10</f>
        <v>200</v>
      </c>
      <c r="AZ338" s="30">
        <f>'7'!AY10</f>
        <v>0</v>
      </c>
      <c r="BA338" s="30">
        <f>'7'!AZ10</f>
        <v>36</v>
      </c>
      <c r="BB338" s="30">
        <f>'7'!BA10</f>
        <v>40</v>
      </c>
      <c r="BC338" s="30">
        <f>'7'!BB10</f>
        <v>326</v>
      </c>
      <c r="BD338" s="30">
        <f>'7'!BC10</f>
        <v>309.7</v>
      </c>
      <c r="BE338" s="30">
        <f>'7'!BD10</f>
        <v>14</v>
      </c>
      <c r="BF338" s="30">
        <f>'7'!BE10</f>
        <v>15</v>
      </c>
      <c r="BG338" s="30">
        <f>'7'!BF10</f>
        <v>8</v>
      </c>
      <c r="BH338" s="30">
        <f>'7'!BG10</f>
        <v>9</v>
      </c>
      <c r="BI338" s="30">
        <f>'7'!BH10</f>
        <v>1</v>
      </c>
      <c r="BJ338" s="30">
        <f>'7'!BI10</f>
        <v>47</v>
      </c>
      <c r="BK338" s="30">
        <f>'7'!BJ10</f>
        <v>262.7</v>
      </c>
      <c r="BL338" s="30">
        <f>'7'!BK10</f>
        <v>126.09599999999999</v>
      </c>
      <c r="BM338" s="30">
        <f>'7'!BL10</f>
        <v>136.60399999999998</v>
      </c>
    </row>
    <row r="339" spans="1:65">
      <c r="A339" s="78">
        <f>'7'!A11</f>
        <v>42893</v>
      </c>
      <c r="B339" s="82" t="str">
        <f t="shared" si="5"/>
        <v>00:30:00</v>
      </c>
      <c r="C339" s="30" t="str">
        <f>'7'!B11</f>
        <v>00H30</v>
      </c>
      <c r="D339" s="30">
        <f>'7'!C11</f>
        <v>716</v>
      </c>
      <c r="E339" s="30">
        <f>'7'!D11</f>
        <v>734</v>
      </c>
      <c r="F339" s="30">
        <f>'7'!E11</f>
        <v>520</v>
      </c>
      <c r="G339" s="30">
        <f>'7'!F11</f>
        <v>51</v>
      </c>
      <c r="H339" s="30">
        <f>'7'!G11</f>
        <v>0</v>
      </c>
      <c r="I339" s="30">
        <f>'7'!H11</f>
        <v>18</v>
      </c>
      <c r="J339" s="30">
        <f>'7'!I11</f>
        <v>1970</v>
      </c>
      <c r="K339" s="30">
        <f>'7'!J11</f>
        <v>69</v>
      </c>
      <c r="L339" s="30">
        <f>'7'!K11</f>
        <v>438</v>
      </c>
      <c r="M339" s="30">
        <f>'7'!L11</f>
        <v>446</v>
      </c>
      <c r="N339" s="30">
        <f>'7'!M11</f>
        <v>250</v>
      </c>
      <c r="O339" s="30">
        <f>'7'!N11</f>
        <v>0</v>
      </c>
      <c r="P339" s="30">
        <f>'7'!O11</f>
        <v>14</v>
      </c>
      <c r="Q339" s="30">
        <f>'7'!P11</f>
        <v>15</v>
      </c>
      <c r="R339" s="30">
        <f>'7'!Q11</f>
        <v>9</v>
      </c>
      <c r="S339" s="30">
        <f>'7'!R11</f>
        <v>0</v>
      </c>
      <c r="T339" s="30">
        <f>'7'!S11</f>
        <v>1134</v>
      </c>
      <c r="U339" s="30">
        <f>'7'!T11</f>
        <v>38</v>
      </c>
      <c r="V339" s="30">
        <f>'7'!U11</f>
        <v>107</v>
      </c>
      <c r="W339" s="30">
        <f>'7'!V11</f>
        <v>4.7300000000000004</v>
      </c>
      <c r="X339" s="30">
        <f>'7'!W11</f>
        <v>3.5</v>
      </c>
      <c r="Y339" s="30">
        <f>'7'!X11</f>
        <v>7</v>
      </c>
      <c r="Z339" s="30">
        <f>'7'!Y11</f>
        <v>3.9</v>
      </c>
      <c r="AA339" s="30">
        <f>'7'!Z11</f>
        <v>4.5999999999999996</v>
      </c>
      <c r="AB339" s="30">
        <f>'7'!AA11</f>
        <v>2.6</v>
      </c>
      <c r="AC339" s="30">
        <f>'7'!AB11</f>
        <v>0</v>
      </c>
      <c r="AD339" s="30">
        <f>'7'!AC11</f>
        <v>0</v>
      </c>
      <c r="AE339" s="30">
        <f>'7'!AD11</f>
        <v>0</v>
      </c>
      <c r="AF339" s="30">
        <f>'7'!AE11</f>
        <v>0</v>
      </c>
      <c r="AG339" s="30">
        <f>'7'!AF11</f>
        <v>0</v>
      </c>
      <c r="AH339" s="30">
        <f>'7'!AG11</f>
        <v>0</v>
      </c>
      <c r="AI339" s="30">
        <f>'7'!AH11</f>
        <v>0</v>
      </c>
      <c r="AJ339" s="30">
        <f>'7'!AI11</f>
        <v>60</v>
      </c>
      <c r="AK339" s="30">
        <f>'7'!AJ11</f>
        <v>60</v>
      </c>
      <c r="AL339" s="30">
        <f>'7'!AK11</f>
        <v>127.23</v>
      </c>
      <c r="AM339" s="30">
        <f>'7'!AL11</f>
        <v>133.33000000000001</v>
      </c>
      <c r="AN339" s="30">
        <f>'7'!AM11</f>
        <v>73.330000000000013</v>
      </c>
      <c r="AO339" s="30">
        <f>'7'!AN11</f>
        <v>0</v>
      </c>
      <c r="AP339" s="30">
        <f>'7'!AO11</f>
        <v>0</v>
      </c>
      <c r="AQ339" s="30">
        <f>'7'!AP11</f>
        <v>133.33000000000001</v>
      </c>
      <c r="AR339" s="30">
        <f>'7'!AQ11</f>
        <v>58.866</v>
      </c>
      <c r="AS339" s="30">
        <f>'7'!AR11</f>
        <v>0</v>
      </c>
      <c r="AT339" s="30">
        <f>'7'!AS11</f>
        <v>60</v>
      </c>
      <c r="AU339" s="30">
        <f>'7'!AT11</f>
        <v>126.09599999999999</v>
      </c>
      <c r="AV339" s="30">
        <f>'7'!AU11</f>
        <v>186.096</v>
      </c>
      <c r="AW339" s="30">
        <f>'7'!AV11</f>
        <v>0</v>
      </c>
      <c r="AX339" s="30">
        <f>'7'!AW11</f>
        <v>50</v>
      </c>
      <c r="AY339" s="30">
        <f>'7'!AX11</f>
        <v>200</v>
      </c>
      <c r="AZ339" s="30">
        <f>'7'!AY11</f>
        <v>0</v>
      </c>
      <c r="BA339" s="30">
        <f>'7'!AZ11</f>
        <v>36</v>
      </c>
      <c r="BB339" s="30">
        <f>'7'!BA11</f>
        <v>40</v>
      </c>
      <c r="BC339" s="30">
        <f>'7'!BB11</f>
        <v>326</v>
      </c>
      <c r="BD339" s="30">
        <f>'7'!BC11</f>
        <v>309.7</v>
      </c>
      <c r="BE339" s="30">
        <f>'7'!BD11</f>
        <v>14</v>
      </c>
      <c r="BF339" s="30">
        <f>'7'!BE11</f>
        <v>15</v>
      </c>
      <c r="BG339" s="30">
        <f>'7'!BF11</f>
        <v>8</v>
      </c>
      <c r="BH339" s="30">
        <f>'7'!BG11</f>
        <v>9</v>
      </c>
      <c r="BI339" s="30">
        <f>'7'!BH11</f>
        <v>1</v>
      </c>
      <c r="BJ339" s="30">
        <f>'7'!BI11</f>
        <v>47</v>
      </c>
      <c r="BK339" s="30">
        <f>'7'!BJ11</f>
        <v>262.7</v>
      </c>
      <c r="BL339" s="30">
        <f>'7'!BK11</f>
        <v>126.09599999999999</v>
      </c>
      <c r="BM339" s="30">
        <f>'7'!BL11</f>
        <v>136.60399999999998</v>
      </c>
    </row>
    <row r="340" spans="1:65">
      <c r="A340" s="78">
        <f>'7'!A12</f>
        <v>42893</v>
      </c>
      <c r="B340" s="82" t="str">
        <f t="shared" si="5"/>
        <v>01:00:00</v>
      </c>
      <c r="C340" s="30" t="str">
        <f>'7'!B12</f>
        <v>01H00</v>
      </c>
      <c r="D340" s="30">
        <f>'7'!C12</f>
        <v>700</v>
      </c>
      <c r="E340" s="30">
        <f>'7'!D12</f>
        <v>719</v>
      </c>
      <c r="F340" s="30">
        <f>'7'!E12</f>
        <v>505</v>
      </c>
      <c r="G340" s="30">
        <f>'7'!F12</f>
        <v>50</v>
      </c>
      <c r="H340" s="30">
        <f>'7'!G12</f>
        <v>0</v>
      </c>
      <c r="I340" s="30">
        <f>'7'!H12</f>
        <v>17</v>
      </c>
      <c r="J340" s="30">
        <f>'7'!I12</f>
        <v>1924</v>
      </c>
      <c r="K340" s="30">
        <f>'7'!J12</f>
        <v>67</v>
      </c>
      <c r="L340" s="30">
        <f>'7'!K12</f>
        <v>430</v>
      </c>
      <c r="M340" s="30">
        <f>'7'!L12</f>
        <v>438</v>
      </c>
      <c r="N340" s="30">
        <f>'7'!M12</f>
        <v>290</v>
      </c>
      <c r="O340" s="30">
        <f>'7'!N12</f>
        <v>0</v>
      </c>
      <c r="P340" s="30">
        <f>'7'!O12</f>
        <v>14</v>
      </c>
      <c r="Q340" s="30">
        <f>'7'!P12</f>
        <v>14</v>
      </c>
      <c r="R340" s="30">
        <f>'7'!Q12</f>
        <v>10</v>
      </c>
      <c r="S340" s="30">
        <f>'7'!R12</f>
        <v>0</v>
      </c>
      <c r="T340" s="30">
        <f>'7'!S12</f>
        <v>1158</v>
      </c>
      <c r="U340" s="30">
        <f>'7'!T12</f>
        <v>38</v>
      </c>
      <c r="V340" s="30">
        <f>'7'!U12</f>
        <v>105</v>
      </c>
      <c r="W340" s="30">
        <f>'7'!V12</f>
        <v>4.7300000000000004</v>
      </c>
      <c r="X340" s="30">
        <f>'7'!W12</f>
        <v>3.5</v>
      </c>
      <c r="Y340" s="30">
        <f>'7'!X12</f>
        <v>7</v>
      </c>
      <c r="Z340" s="30">
        <f>'7'!Y12</f>
        <v>3.7</v>
      </c>
      <c r="AA340" s="30">
        <f>'7'!Z12</f>
        <v>4.2</v>
      </c>
      <c r="AB340" s="30">
        <f>'7'!AA12</f>
        <v>2.5</v>
      </c>
      <c r="AC340" s="30">
        <f>'7'!AB12</f>
        <v>0</v>
      </c>
      <c r="AD340" s="30">
        <f>'7'!AC12</f>
        <v>0</v>
      </c>
      <c r="AE340" s="30">
        <f>'7'!AD12</f>
        <v>0</v>
      </c>
      <c r="AF340" s="30">
        <f>'7'!AE12</f>
        <v>0</v>
      </c>
      <c r="AG340" s="30">
        <f>'7'!AF12</f>
        <v>0</v>
      </c>
      <c r="AH340" s="30">
        <f>'7'!AG12</f>
        <v>0</v>
      </c>
      <c r="AI340" s="30">
        <f>'7'!AH12</f>
        <v>0</v>
      </c>
      <c r="AJ340" s="30">
        <f>'7'!AI12</f>
        <v>60</v>
      </c>
      <c r="AK340" s="30">
        <f>'7'!AJ12</f>
        <v>60</v>
      </c>
      <c r="AL340" s="30">
        <f>'7'!AK12</f>
        <v>124.63000000000001</v>
      </c>
      <c r="AM340" s="30">
        <f>'7'!AL12</f>
        <v>130.63</v>
      </c>
      <c r="AN340" s="30">
        <f>'7'!AM12</f>
        <v>70.63</v>
      </c>
      <c r="AO340" s="30">
        <f>'7'!AN12</f>
        <v>0</v>
      </c>
      <c r="AP340" s="30">
        <f>'7'!AO12</f>
        <v>0</v>
      </c>
      <c r="AQ340" s="30">
        <f>'7'!AP12</f>
        <v>130.63</v>
      </c>
      <c r="AR340" s="30">
        <f>'7'!AQ12</f>
        <v>61.465999999999994</v>
      </c>
      <c r="AS340" s="30">
        <f>'7'!AR12</f>
        <v>0</v>
      </c>
      <c r="AT340" s="30">
        <f>'7'!AS12</f>
        <v>60</v>
      </c>
      <c r="AU340" s="30">
        <f>'7'!AT12</f>
        <v>126.09599999999999</v>
      </c>
      <c r="AV340" s="30">
        <f>'7'!AU12</f>
        <v>186.096</v>
      </c>
      <c r="AW340" s="30">
        <f>'7'!AV12</f>
        <v>0</v>
      </c>
      <c r="AX340" s="30">
        <f>'7'!AW12</f>
        <v>50</v>
      </c>
      <c r="AY340" s="30">
        <f>'7'!AX12</f>
        <v>200</v>
      </c>
      <c r="AZ340" s="30">
        <f>'7'!AY12</f>
        <v>0</v>
      </c>
      <c r="BA340" s="30">
        <f>'7'!AZ12</f>
        <v>36</v>
      </c>
      <c r="BB340" s="30">
        <f>'7'!BA12</f>
        <v>40</v>
      </c>
      <c r="BC340" s="30">
        <f>'7'!BB12</f>
        <v>326</v>
      </c>
      <c r="BD340" s="30">
        <f>'7'!BC12</f>
        <v>309.7</v>
      </c>
      <c r="BE340" s="30">
        <f>'7'!BD12</f>
        <v>14</v>
      </c>
      <c r="BF340" s="30">
        <f>'7'!BE12</f>
        <v>15</v>
      </c>
      <c r="BG340" s="30">
        <f>'7'!BF12</f>
        <v>8</v>
      </c>
      <c r="BH340" s="30">
        <f>'7'!BG12</f>
        <v>9</v>
      </c>
      <c r="BI340" s="30">
        <f>'7'!BH12</f>
        <v>1</v>
      </c>
      <c r="BJ340" s="30">
        <f>'7'!BI12</f>
        <v>47</v>
      </c>
      <c r="BK340" s="30">
        <f>'7'!BJ12</f>
        <v>262.7</v>
      </c>
      <c r="BL340" s="30">
        <f>'7'!BK12</f>
        <v>126.09599999999999</v>
      </c>
      <c r="BM340" s="30">
        <f>'7'!BL12</f>
        <v>136.60399999999998</v>
      </c>
    </row>
    <row r="341" spans="1:65">
      <c r="A341" s="78">
        <f>'7'!A13</f>
        <v>42893</v>
      </c>
      <c r="B341" s="82" t="str">
        <f t="shared" si="5"/>
        <v>01:30:00</v>
      </c>
      <c r="C341" s="30" t="str">
        <f>'7'!B13</f>
        <v>01H30</v>
      </c>
      <c r="D341" s="30">
        <f>'7'!C13</f>
        <v>672</v>
      </c>
      <c r="E341" s="30">
        <f>'7'!D13</f>
        <v>716</v>
      </c>
      <c r="F341" s="30">
        <f>'7'!E13</f>
        <v>497</v>
      </c>
      <c r="G341" s="30">
        <f>'7'!F13</f>
        <v>48</v>
      </c>
      <c r="H341" s="30">
        <f>'7'!G13</f>
        <v>0</v>
      </c>
      <c r="I341" s="30">
        <f>'7'!H13</f>
        <v>17</v>
      </c>
      <c r="J341" s="30">
        <f>'7'!I13</f>
        <v>1885</v>
      </c>
      <c r="K341" s="30">
        <f>'7'!J13</f>
        <v>65</v>
      </c>
      <c r="L341" s="30">
        <f>'7'!K13</f>
        <v>426</v>
      </c>
      <c r="M341" s="30">
        <f>'7'!L13</f>
        <v>442</v>
      </c>
      <c r="N341" s="30">
        <f>'7'!M13</f>
        <v>260</v>
      </c>
      <c r="O341" s="30">
        <f>'7'!N13</f>
        <v>0</v>
      </c>
      <c r="P341" s="30">
        <f>'7'!O13</f>
        <v>14</v>
      </c>
      <c r="Q341" s="30">
        <f>'7'!P13</f>
        <v>15</v>
      </c>
      <c r="R341" s="30">
        <f>'7'!Q13</f>
        <v>9</v>
      </c>
      <c r="S341" s="30">
        <f>'7'!R13</f>
        <v>0</v>
      </c>
      <c r="T341" s="30">
        <f>'7'!S13</f>
        <v>1128</v>
      </c>
      <c r="U341" s="30">
        <f>'7'!T13</f>
        <v>38</v>
      </c>
      <c r="V341" s="30">
        <f>'7'!U13</f>
        <v>103</v>
      </c>
      <c r="W341" s="30">
        <f>'7'!V13</f>
        <v>4.7300000000000004</v>
      </c>
      <c r="X341" s="30">
        <f>'7'!W13</f>
        <v>3.5</v>
      </c>
      <c r="Y341" s="30">
        <f>'7'!X13</f>
        <v>7</v>
      </c>
      <c r="Z341" s="30">
        <f>'7'!Y13</f>
        <v>3.7</v>
      </c>
      <c r="AA341" s="30">
        <f>'7'!Z13</f>
        <v>4.2</v>
      </c>
      <c r="AB341" s="30">
        <f>'7'!AA13</f>
        <v>2.5</v>
      </c>
      <c r="AC341" s="30">
        <f>'7'!AB13</f>
        <v>0</v>
      </c>
      <c r="AD341" s="30">
        <f>'7'!AC13</f>
        <v>0</v>
      </c>
      <c r="AE341" s="30">
        <f>'7'!AD13</f>
        <v>0</v>
      </c>
      <c r="AF341" s="30">
        <f>'7'!AE13</f>
        <v>0</v>
      </c>
      <c r="AG341" s="30">
        <f>'7'!AF13</f>
        <v>0</v>
      </c>
      <c r="AH341" s="30">
        <f>'7'!AG13</f>
        <v>0</v>
      </c>
      <c r="AI341" s="30">
        <f>'7'!AH13</f>
        <v>0</v>
      </c>
      <c r="AJ341" s="30">
        <f>'7'!AI13</f>
        <v>60</v>
      </c>
      <c r="AK341" s="30">
        <f>'7'!AJ13</f>
        <v>60</v>
      </c>
      <c r="AL341" s="30">
        <f>'7'!AK13</f>
        <v>122.63000000000001</v>
      </c>
      <c r="AM341" s="30">
        <f>'7'!AL13</f>
        <v>128.63</v>
      </c>
      <c r="AN341" s="30">
        <f>'7'!AM13</f>
        <v>68.63</v>
      </c>
      <c r="AO341" s="30">
        <f>'7'!AN13</f>
        <v>0</v>
      </c>
      <c r="AP341" s="30">
        <f>'7'!AO13</f>
        <v>0</v>
      </c>
      <c r="AQ341" s="30">
        <f>'7'!AP13</f>
        <v>128.63</v>
      </c>
      <c r="AR341" s="30">
        <f>'7'!AQ13</f>
        <v>63.465999999999994</v>
      </c>
      <c r="AS341" s="30">
        <f>'7'!AR13</f>
        <v>0</v>
      </c>
      <c r="AT341" s="30">
        <f>'7'!AS13</f>
        <v>60</v>
      </c>
      <c r="AU341" s="30">
        <f>'7'!AT13</f>
        <v>126.09599999999999</v>
      </c>
      <c r="AV341" s="30">
        <f>'7'!AU13</f>
        <v>186.096</v>
      </c>
      <c r="AW341" s="30">
        <f>'7'!AV13</f>
        <v>0</v>
      </c>
      <c r="AX341" s="30">
        <f>'7'!AW13</f>
        <v>50</v>
      </c>
      <c r="AY341" s="30">
        <f>'7'!AX13</f>
        <v>200</v>
      </c>
      <c r="AZ341" s="30">
        <f>'7'!AY13</f>
        <v>0</v>
      </c>
      <c r="BA341" s="30">
        <f>'7'!AZ13</f>
        <v>36</v>
      </c>
      <c r="BB341" s="30">
        <f>'7'!BA13</f>
        <v>40</v>
      </c>
      <c r="BC341" s="30">
        <f>'7'!BB13</f>
        <v>326</v>
      </c>
      <c r="BD341" s="30">
        <f>'7'!BC13</f>
        <v>309.7</v>
      </c>
      <c r="BE341" s="30">
        <f>'7'!BD13</f>
        <v>14</v>
      </c>
      <c r="BF341" s="30">
        <f>'7'!BE13</f>
        <v>15</v>
      </c>
      <c r="BG341" s="30">
        <f>'7'!BF13</f>
        <v>8</v>
      </c>
      <c r="BH341" s="30">
        <f>'7'!BG13</f>
        <v>9</v>
      </c>
      <c r="BI341" s="30">
        <f>'7'!BH13</f>
        <v>1</v>
      </c>
      <c r="BJ341" s="30">
        <f>'7'!BI13</f>
        <v>47</v>
      </c>
      <c r="BK341" s="30">
        <f>'7'!BJ13</f>
        <v>262.7</v>
      </c>
      <c r="BL341" s="30">
        <f>'7'!BK13</f>
        <v>126.09599999999999</v>
      </c>
      <c r="BM341" s="30">
        <f>'7'!BL13</f>
        <v>136.60399999999998</v>
      </c>
    </row>
    <row r="342" spans="1:65">
      <c r="A342" s="78">
        <f>'7'!A14</f>
        <v>42893</v>
      </c>
      <c r="B342" s="82" t="str">
        <f t="shared" si="5"/>
        <v>02:00:00</v>
      </c>
      <c r="C342" s="30" t="str">
        <f>'7'!B14</f>
        <v>02H00</v>
      </c>
      <c r="D342" s="30">
        <f>'7'!C14</f>
        <v>668</v>
      </c>
      <c r="E342" s="30">
        <f>'7'!D14</f>
        <v>716</v>
      </c>
      <c r="F342" s="30">
        <f>'7'!E14</f>
        <v>496</v>
      </c>
      <c r="G342" s="30">
        <f>'7'!F14</f>
        <v>48</v>
      </c>
      <c r="H342" s="30">
        <f>'7'!G14</f>
        <v>0</v>
      </c>
      <c r="I342" s="30">
        <f>'7'!H14</f>
        <v>17</v>
      </c>
      <c r="J342" s="30">
        <f>'7'!I14</f>
        <v>1880</v>
      </c>
      <c r="K342" s="30">
        <f>'7'!J14</f>
        <v>65</v>
      </c>
      <c r="L342" s="30">
        <f>'7'!K14</f>
        <v>423</v>
      </c>
      <c r="M342" s="30">
        <f>'7'!L14</f>
        <v>438</v>
      </c>
      <c r="N342" s="30">
        <f>'7'!M14</f>
        <v>260</v>
      </c>
      <c r="O342" s="30">
        <f>'7'!N14</f>
        <v>0</v>
      </c>
      <c r="P342" s="30">
        <f>'7'!O14</f>
        <v>14</v>
      </c>
      <c r="Q342" s="30">
        <f>'7'!P14</f>
        <v>14</v>
      </c>
      <c r="R342" s="30">
        <f>'7'!Q14</f>
        <v>9</v>
      </c>
      <c r="S342" s="30">
        <f>'7'!R14</f>
        <v>0</v>
      </c>
      <c r="T342" s="30">
        <f>'7'!S14</f>
        <v>1121</v>
      </c>
      <c r="U342" s="30">
        <f>'7'!T14</f>
        <v>37</v>
      </c>
      <c r="V342" s="30">
        <f>'7'!U14</f>
        <v>102</v>
      </c>
      <c r="W342" s="30">
        <f>'7'!V14</f>
        <v>4.7300000000000004</v>
      </c>
      <c r="X342" s="30">
        <f>'7'!W14</f>
        <v>3.5</v>
      </c>
      <c r="Y342" s="30">
        <f>'7'!X14</f>
        <v>7</v>
      </c>
      <c r="Z342" s="30">
        <f>'7'!Y14</f>
        <v>4</v>
      </c>
      <c r="AA342" s="30">
        <f>'7'!Z14</f>
        <v>5.0999999999999996</v>
      </c>
      <c r="AB342" s="30">
        <f>'7'!AA14</f>
        <v>2.4</v>
      </c>
      <c r="AC342" s="30">
        <f>'7'!AB14</f>
        <v>0</v>
      </c>
      <c r="AD342" s="30">
        <f>'7'!AC14</f>
        <v>0</v>
      </c>
      <c r="AE342" s="30">
        <f>'7'!AD14</f>
        <v>0</v>
      </c>
      <c r="AF342" s="30">
        <f>'7'!AE14</f>
        <v>0</v>
      </c>
      <c r="AG342" s="30">
        <f>'7'!AF14</f>
        <v>0</v>
      </c>
      <c r="AH342" s="30">
        <f>'7'!AG14</f>
        <v>0</v>
      </c>
      <c r="AI342" s="30">
        <f>'7'!AH14</f>
        <v>0</v>
      </c>
      <c r="AJ342" s="30">
        <f>'7'!AI14</f>
        <v>60</v>
      </c>
      <c r="AK342" s="30">
        <f>'7'!AJ14</f>
        <v>60</v>
      </c>
      <c r="AL342" s="30">
        <f>'7'!AK14</f>
        <v>122.83</v>
      </c>
      <c r="AM342" s="30">
        <f>'7'!AL14</f>
        <v>128.72999999999999</v>
      </c>
      <c r="AN342" s="30">
        <f>'7'!AM14</f>
        <v>68.72999999999999</v>
      </c>
      <c r="AO342" s="30">
        <f>'7'!AN14</f>
        <v>0</v>
      </c>
      <c r="AP342" s="30">
        <f>'7'!AO14</f>
        <v>0</v>
      </c>
      <c r="AQ342" s="30">
        <f>'7'!AP14</f>
        <v>128.72999999999999</v>
      </c>
      <c r="AR342" s="30">
        <f>'7'!AQ14</f>
        <v>63.266000000000005</v>
      </c>
      <c r="AS342" s="30">
        <f>'7'!AR14</f>
        <v>0</v>
      </c>
      <c r="AT342" s="30">
        <f>'7'!AS14</f>
        <v>60</v>
      </c>
      <c r="AU342" s="30">
        <f>'7'!AT14</f>
        <v>126.09599999999999</v>
      </c>
      <c r="AV342" s="30">
        <f>'7'!AU14</f>
        <v>186.096</v>
      </c>
      <c r="AW342" s="30">
        <f>'7'!AV14</f>
        <v>0</v>
      </c>
      <c r="AX342" s="30">
        <f>'7'!AW14</f>
        <v>50</v>
      </c>
      <c r="AY342" s="30">
        <f>'7'!AX14</f>
        <v>200</v>
      </c>
      <c r="AZ342" s="30">
        <f>'7'!AY14</f>
        <v>0</v>
      </c>
      <c r="BA342" s="30">
        <f>'7'!AZ14</f>
        <v>36</v>
      </c>
      <c r="BB342" s="30">
        <f>'7'!BA14</f>
        <v>40</v>
      </c>
      <c r="BC342" s="30">
        <f>'7'!BB14</f>
        <v>326</v>
      </c>
      <c r="BD342" s="30">
        <f>'7'!BC14</f>
        <v>309.7</v>
      </c>
      <c r="BE342" s="30">
        <f>'7'!BD14</f>
        <v>14</v>
      </c>
      <c r="BF342" s="30">
        <f>'7'!BE14</f>
        <v>15</v>
      </c>
      <c r="BG342" s="30">
        <f>'7'!BF14</f>
        <v>8</v>
      </c>
      <c r="BH342" s="30">
        <f>'7'!BG14</f>
        <v>9</v>
      </c>
      <c r="BI342" s="30">
        <f>'7'!BH14</f>
        <v>1</v>
      </c>
      <c r="BJ342" s="30">
        <f>'7'!BI14</f>
        <v>47</v>
      </c>
      <c r="BK342" s="30">
        <f>'7'!BJ14</f>
        <v>262.7</v>
      </c>
      <c r="BL342" s="30">
        <f>'7'!BK14</f>
        <v>126.09599999999999</v>
      </c>
      <c r="BM342" s="30">
        <f>'7'!BL14</f>
        <v>136.60399999999998</v>
      </c>
    </row>
    <row r="343" spans="1:65">
      <c r="A343" s="78">
        <f>'7'!A15</f>
        <v>42893</v>
      </c>
      <c r="B343" s="82" t="str">
        <f t="shared" si="5"/>
        <v>02:30:00</v>
      </c>
      <c r="C343" s="30" t="str">
        <f>'7'!B15</f>
        <v>02H30</v>
      </c>
      <c r="D343" s="30">
        <f>'7'!C15</f>
        <v>664</v>
      </c>
      <c r="E343" s="30">
        <f>'7'!D15</f>
        <v>718</v>
      </c>
      <c r="F343" s="30">
        <f>'7'!E15</f>
        <v>494</v>
      </c>
      <c r="G343" s="30">
        <f>'7'!F15</f>
        <v>48</v>
      </c>
      <c r="H343" s="30">
        <f>'7'!G15</f>
        <v>0</v>
      </c>
      <c r="I343" s="30">
        <f>'7'!H15</f>
        <v>17</v>
      </c>
      <c r="J343" s="30">
        <f>'7'!I15</f>
        <v>1876</v>
      </c>
      <c r="K343" s="30">
        <f>'7'!J15</f>
        <v>65</v>
      </c>
      <c r="L343" s="30">
        <f>'7'!K15</f>
        <v>420</v>
      </c>
      <c r="M343" s="30">
        <f>'7'!L15</f>
        <v>434</v>
      </c>
      <c r="N343" s="30">
        <f>'7'!M15</f>
        <v>260</v>
      </c>
      <c r="O343" s="30">
        <f>'7'!N15</f>
        <v>0</v>
      </c>
      <c r="P343" s="30">
        <f>'7'!O15</f>
        <v>14</v>
      </c>
      <c r="Q343" s="30">
        <f>'7'!P15</f>
        <v>14</v>
      </c>
      <c r="R343" s="30">
        <f>'7'!Q15</f>
        <v>9</v>
      </c>
      <c r="S343" s="30">
        <f>'7'!R15</f>
        <v>0</v>
      </c>
      <c r="T343" s="30">
        <f>'7'!S15</f>
        <v>1114</v>
      </c>
      <c r="U343" s="30">
        <f>'7'!T15</f>
        <v>37</v>
      </c>
      <c r="V343" s="30">
        <f>'7'!U15</f>
        <v>102</v>
      </c>
      <c r="W343" s="30">
        <f>'7'!V15</f>
        <v>4.7300000000000004</v>
      </c>
      <c r="X343" s="30">
        <f>'7'!W15</f>
        <v>3.5</v>
      </c>
      <c r="Y343" s="30">
        <f>'7'!X15</f>
        <v>7</v>
      </c>
      <c r="Z343" s="30">
        <f>'7'!Y15</f>
        <v>4</v>
      </c>
      <c r="AA343" s="30">
        <f>'7'!Z15</f>
        <v>5.0999999999999996</v>
      </c>
      <c r="AB343" s="30">
        <f>'7'!AA15</f>
        <v>2.4</v>
      </c>
      <c r="AC343" s="30">
        <f>'7'!AB15</f>
        <v>0</v>
      </c>
      <c r="AD343" s="30">
        <f>'7'!AC15</f>
        <v>0</v>
      </c>
      <c r="AE343" s="30">
        <f>'7'!AD15</f>
        <v>0</v>
      </c>
      <c r="AF343" s="30">
        <f>'7'!AE15</f>
        <v>0</v>
      </c>
      <c r="AG343" s="30">
        <f>'7'!AF15</f>
        <v>0</v>
      </c>
      <c r="AH343" s="30">
        <f>'7'!AG15</f>
        <v>0</v>
      </c>
      <c r="AI343" s="30">
        <f>'7'!AH15</f>
        <v>0</v>
      </c>
      <c r="AJ343" s="30">
        <f>'7'!AI15</f>
        <v>60</v>
      </c>
      <c r="AK343" s="30">
        <f>'7'!AJ15</f>
        <v>60</v>
      </c>
      <c r="AL343" s="30">
        <f>'7'!AK15</f>
        <v>122.83</v>
      </c>
      <c r="AM343" s="30">
        <f>'7'!AL15</f>
        <v>128.72999999999999</v>
      </c>
      <c r="AN343" s="30">
        <f>'7'!AM15</f>
        <v>68.72999999999999</v>
      </c>
      <c r="AO343" s="30">
        <f>'7'!AN15</f>
        <v>0</v>
      </c>
      <c r="AP343" s="30">
        <f>'7'!AO15</f>
        <v>0</v>
      </c>
      <c r="AQ343" s="30">
        <f>'7'!AP15</f>
        <v>128.72999999999999</v>
      </c>
      <c r="AR343" s="30">
        <f>'7'!AQ15</f>
        <v>63.266000000000005</v>
      </c>
      <c r="AS343" s="30">
        <f>'7'!AR15</f>
        <v>0</v>
      </c>
      <c r="AT343" s="30">
        <f>'7'!AS15</f>
        <v>60</v>
      </c>
      <c r="AU343" s="30">
        <f>'7'!AT15</f>
        <v>126.09599999999999</v>
      </c>
      <c r="AV343" s="30">
        <f>'7'!AU15</f>
        <v>186.096</v>
      </c>
      <c r="AW343" s="30">
        <f>'7'!AV15</f>
        <v>0</v>
      </c>
      <c r="AX343" s="30">
        <f>'7'!AW15</f>
        <v>50</v>
      </c>
      <c r="AY343" s="30">
        <f>'7'!AX15</f>
        <v>200</v>
      </c>
      <c r="AZ343" s="30">
        <f>'7'!AY15</f>
        <v>0</v>
      </c>
      <c r="BA343" s="30">
        <f>'7'!AZ15</f>
        <v>36</v>
      </c>
      <c r="BB343" s="30">
        <f>'7'!BA15</f>
        <v>40</v>
      </c>
      <c r="BC343" s="30">
        <f>'7'!BB15</f>
        <v>326</v>
      </c>
      <c r="BD343" s="30">
        <f>'7'!BC15</f>
        <v>309.7</v>
      </c>
      <c r="BE343" s="30">
        <f>'7'!BD15</f>
        <v>14</v>
      </c>
      <c r="BF343" s="30">
        <f>'7'!BE15</f>
        <v>15</v>
      </c>
      <c r="BG343" s="30">
        <f>'7'!BF15</f>
        <v>8</v>
      </c>
      <c r="BH343" s="30">
        <f>'7'!BG15</f>
        <v>9</v>
      </c>
      <c r="BI343" s="30">
        <f>'7'!BH15</f>
        <v>1</v>
      </c>
      <c r="BJ343" s="30">
        <f>'7'!BI15</f>
        <v>47</v>
      </c>
      <c r="BK343" s="30">
        <f>'7'!BJ15</f>
        <v>262.7</v>
      </c>
      <c r="BL343" s="30">
        <f>'7'!BK15</f>
        <v>126.09599999999999</v>
      </c>
      <c r="BM343" s="30">
        <f>'7'!BL15</f>
        <v>136.60399999999998</v>
      </c>
    </row>
    <row r="344" spans="1:65">
      <c r="A344" s="78">
        <f>'7'!A16</f>
        <v>42893</v>
      </c>
      <c r="B344" s="82" t="str">
        <f t="shared" si="5"/>
        <v>03:00:00</v>
      </c>
      <c r="C344" s="30" t="str">
        <f>'7'!B16</f>
        <v>03H00</v>
      </c>
      <c r="D344" s="30">
        <f>'7'!C16</f>
        <v>660</v>
      </c>
      <c r="E344" s="30">
        <f>'7'!D16</f>
        <v>720</v>
      </c>
      <c r="F344" s="30">
        <f>'7'!E16</f>
        <v>491</v>
      </c>
      <c r="G344" s="30">
        <f>'7'!F16</f>
        <v>48</v>
      </c>
      <c r="H344" s="30">
        <f>'7'!G16</f>
        <v>0</v>
      </c>
      <c r="I344" s="30">
        <f>'7'!H16</f>
        <v>16</v>
      </c>
      <c r="J344" s="30">
        <f>'7'!I16</f>
        <v>1871</v>
      </c>
      <c r="K344" s="30">
        <f>'7'!J16</f>
        <v>64</v>
      </c>
      <c r="L344" s="30">
        <f>'7'!K16</f>
        <v>417</v>
      </c>
      <c r="M344" s="30">
        <f>'7'!L16</f>
        <v>430</v>
      </c>
      <c r="N344" s="30">
        <f>'7'!M16</f>
        <v>260</v>
      </c>
      <c r="O344" s="30">
        <f>'7'!N16</f>
        <v>0</v>
      </c>
      <c r="P344" s="30">
        <f>'7'!O16</f>
        <v>14</v>
      </c>
      <c r="Q344" s="30">
        <f>'7'!P16</f>
        <v>14</v>
      </c>
      <c r="R344" s="30">
        <f>'7'!Q16</f>
        <v>9</v>
      </c>
      <c r="S344" s="30">
        <f>'7'!R16</f>
        <v>0</v>
      </c>
      <c r="T344" s="30">
        <f>'7'!S16</f>
        <v>1107</v>
      </c>
      <c r="U344" s="30">
        <f>'7'!T16</f>
        <v>37</v>
      </c>
      <c r="V344" s="30">
        <f>'7'!U16</f>
        <v>101</v>
      </c>
      <c r="W344" s="30">
        <f>'7'!V16</f>
        <v>4.7300000000000004</v>
      </c>
      <c r="X344" s="30">
        <f>'7'!W16</f>
        <v>3.5</v>
      </c>
      <c r="Y344" s="30">
        <f>'7'!X16</f>
        <v>7</v>
      </c>
      <c r="Z344" s="30">
        <f>'7'!Y16</f>
        <v>4.2</v>
      </c>
      <c r="AA344" s="30">
        <f>'7'!Z16</f>
        <v>5.3</v>
      </c>
      <c r="AB344" s="30">
        <f>'7'!AA16</f>
        <v>2.5</v>
      </c>
      <c r="AC344" s="30">
        <f>'7'!AB16</f>
        <v>0</v>
      </c>
      <c r="AD344" s="30">
        <f>'7'!AC16</f>
        <v>0</v>
      </c>
      <c r="AE344" s="30">
        <f>'7'!AD16</f>
        <v>0</v>
      </c>
      <c r="AF344" s="30">
        <f>'7'!AE16</f>
        <v>0</v>
      </c>
      <c r="AG344" s="30">
        <f>'7'!AF16</f>
        <v>0</v>
      </c>
      <c r="AH344" s="30">
        <f>'7'!AG16</f>
        <v>0</v>
      </c>
      <c r="AI344" s="30">
        <f>'7'!AH16</f>
        <v>0</v>
      </c>
      <c r="AJ344" s="30">
        <f>'7'!AI16</f>
        <v>60</v>
      </c>
      <c r="AK344" s="30">
        <f>'7'!AJ16</f>
        <v>60</v>
      </c>
      <c r="AL344" s="30">
        <f>'7'!AK16</f>
        <v>122.23</v>
      </c>
      <c r="AM344" s="30">
        <f>'7'!AL16</f>
        <v>128.23000000000002</v>
      </c>
      <c r="AN344" s="30">
        <f>'7'!AM16</f>
        <v>68.230000000000018</v>
      </c>
      <c r="AO344" s="30">
        <f>'7'!AN16</f>
        <v>0</v>
      </c>
      <c r="AP344" s="30">
        <f>'7'!AO16</f>
        <v>0</v>
      </c>
      <c r="AQ344" s="30">
        <f>'7'!AP16</f>
        <v>128.23000000000002</v>
      </c>
      <c r="AR344" s="30">
        <f>'7'!AQ16</f>
        <v>63.866</v>
      </c>
      <c r="AS344" s="30">
        <f>'7'!AR16</f>
        <v>0</v>
      </c>
      <c r="AT344" s="30">
        <f>'7'!AS16</f>
        <v>60</v>
      </c>
      <c r="AU344" s="30">
        <f>'7'!AT16</f>
        <v>126.09599999999999</v>
      </c>
      <c r="AV344" s="30">
        <f>'7'!AU16</f>
        <v>186.096</v>
      </c>
      <c r="AW344" s="30">
        <f>'7'!AV16</f>
        <v>0</v>
      </c>
      <c r="AX344" s="30">
        <f>'7'!AW16</f>
        <v>50</v>
      </c>
      <c r="AY344" s="30">
        <f>'7'!AX16</f>
        <v>200</v>
      </c>
      <c r="AZ344" s="30">
        <f>'7'!AY16</f>
        <v>0</v>
      </c>
      <c r="BA344" s="30">
        <f>'7'!AZ16</f>
        <v>36</v>
      </c>
      <c r="BB344" s="30">
        <f>'7'!BA16</f>
        <v>40</v>
      </c>
      <c r="BC344" s="30">
        <f>'7'!BB16</f>
        <v>326</v>
      </c>
      <c r="BD344" s="30">
        <f>'7'!BC16</f>
        <v>309.7</v>
      </c>
      <c r="BE344" s="30">
        <f>'7'!BD16</f>
        <v>14</v>
      </c>
      <c r="BF344" s="30">
        <f>'7'!BE16</f>
        <v>15</v>
      </c>
      <c r="BG344" s="30">
        <f>'7'!BF16</f>
        <v>8</v>
      </c>
      <c r="BH344" s="30">
        <f>'7'!BG16</f>
        <v>9</v>
      </c>
      <c r="BI344" s="30">
        <f>'7'!BH16</f>
        <v>1</v>
      </c>
      <c r="BJ344" s="30">
        <f>'7'!BI16</f>
        <v>47</v>
      </c>
      <c r="BK344" s="30">
        <f>'7'!BJ16</f>
        <v>262.7</v>
      </c>
      <c r="BL344" s="30">
        <f>'7'!BK16</f>
        <v>126.09599999999999</v>
      </c>
      <c r="BM344" s="30">
        <f>'7'!BL16</f>
        <v>136.60399999999998</v>
      </c>
    </row>
    <row r="345" spans="1:65">
      <c r="A345" s="78">
        <f>'7'!A17</f>
        <v>42893</v>
      </c>
      <c r="B345" s="82" t="str">
        <f t="shared" si="5"/>
        <v>03:30:00</v>
      </c>
      <c r="C345" s="30" t="str">
        <f>'7'!B17</f>
        <v>03H30</v>
      </c>
      <c r="D345" s="30">
        <f>'7'!C17</f>
        <v>658</v>
      </c>
      <c r="E345" s="30">
        <f>'7'!D17</f>
        <v>720</v>
      </c>
      <c r="F345" s="30">
        <f>'7'!E17</f>
        <v>491</v>
      </c>
      <c r="G345" s="30">
        <f>'7'!F17</f>
        <v>48</v>
      </c>
      <c r="H345" s="30">
        <f>'7'!G17</f>
        <v>0</v>
      </c>
      <c r="I345" s="30">
        <f>'7'!H17</f>
        <v>16</v>
      </c>
      <c r="J345" s="30">
        <f>'7'!I17</f>
        <v>1869</v>
      </c>
      <c r="K345" s="30">
        <f>'7'!J17</f>
        <v>64</v>
      </c>
      <c r="L345" s="30">
        <f>'7'!K17</f>
        <v>414</v>
      </c>
      <c r="M345" s="30">
        <f>'7'!L17</f>
        <v>425</v>
      </c>
      <c r="N345" s="30">
        <f>'7'!M17</f>
        <v>260</v>
      </c>
      <c r="O345" s="30">
        <f>'7'!N17</f>
        <v>0</v>
      </c>
      <c r="P345" s="30">
        <f>'7'!O17</f>
        <v>14</v>
      </c>
      <c r="Q345" s="30">
        <f>'7'!P17</f>
        <v>14</v>
      </c>
      <c r="R345" s="30">
        <f>'7'!Q17</f>
        <v>9</v>
      </c>
      <c r="S345" s="30">
        <f>'7'!R17</f>
        <v>0</v>
      </c>
      <c r="T345" s="30">
        <f>'7'!S17</f>
        <v>1099</v>
      </c>
      <c r="U345" s="30">
        <f>'7'!T17</f>
        <v>37</v>
      </c>
      <c r="V345" s="30">
        <f>'7'!U17</f>
        <v>101</v>
      </c>
      <c r="W345" s="30">
        <f>'7'!V17</f>
        <v>4.7300000000000004</v>
      </c>
      <c r="X345" s="30">
        <f>'7'!W17</f>
        <v>3.5</v>
      </c>
      <c r="Y345" s="30">
        <f>'7'!X17</f>
        <v>7</v>
      </c>
      <c r="Z345" s="30">
        <f>'7'!Y17</f>
        <v>4.2</v>
      </c>
      <c r="AA345" s="30">
        <f>'7'!Z17</f>
        <v>5.3</v>
      </c>
      <c r="AB345" s="30">
        <f>'7'!AA17</f>
        <v>2.5</v>
      </c>
      <c r="AC345" s="30">
        <f>'7'!AB17</f>
        <v>0</v>
      </c>
      <c r="AD345" s="30">
        <f>'7'!AC17</f>
        <v>0</v>
      </c>
      <c r="AE345" s="30">
        <f>'7'!AD17</f>
        <v>0</v>
      </c>
      <c r="AF345" s="30">
        <f>'7'!AE17</f>
        <v>0</v>
      </c>
      <c r="AG345" s="30">
        <f>'7'!AF17</f>
        <v>0</v>
      </c>
      <c r="AH345" s="30">
        <f>'7'!AG17</f>
        <v>0</v>
      </c>
      <c r="AI345" s="30">
        <f>'7'!AH17</f>
        <v>0</v>
      </c>
      <c r="AJ345" s="30">
        <f>'7'!AI17</f>
        <v>60</v>
      </c>
      <c r="AK345" s="30">
        <f>'7'!AJ17</f>
        <v>60</v>
      </c>
      <c r="AL345" s="30">
        <f>'7'!AK17</f>
        <v>122.23</v>
      </c>
      <c r="AM345" s="30">
        <f>'7'!AL17</f>
        <v>128.23000000000002</v>
      </c>
      <c r="AN345" s="30">
        <f>'7'!AM17</f>
        <v>68.230000000000018</v>
      </c>
      <c r="AO345" s="30">
        <f>'7'!AN17</f>
        <v>0</v>
      </c>
      <c r="AP345" s="30">
        <f>'7'!AO17</f>
        <v>0</v>
      </c>
      <c r="AQ345" s="30">
        <f>'7'!AP17</f>
        <v>128.23000000000002</v>
      </c>
      <c r="AR345" s="30">
        <f>'7'!AQ17</f>
        <v>63.866</v>
      </c>
      <c r="AS345" s="30">
        <f>'7'!AR17</f>
        <v>0</v>
      </c>
      <c r="AT345" s="30">
        <f>'7'!AS17</f>
        <v>60</v>
      </c>
      <c r="AU345" s="30">
        <f>'7'!AT17</f>
        <v>126.09599999999999</v>
      </c>
      <c r="AV345" s="30">
        <f>'7'!AU17</f>
        <v>186.096</v>
      </c>
      <c r="AW345" s="30">
        <f>'7'!AV17</f>
        <v>0</v>
      </c>
      <c r="AX345" s="30">
        <f>'7'!AW17</f>
        <v>50</v>
      </c>
      <c r="AY345" s="30">
        <f>'7'!AX17</f>
        <v>200</v>
      </c>
      <c r="AZ345" s="30">
        <f>'7'!AY17</f>
        <v>0</v>
      </c>
      <c r="BA345" s="30">
        <f>'7'!AZ17</f>
        <v>36</v>
      </c>
      <c r="BB345" s="30">
        <f>'7'!BA17</f>
        <v>40</v>
      </c>
      <c r="BC345" s="30">
        <f>'7'!BB17</f>
        <v>326</v>
      </c>
      <c r="BD345" s="30">
        <f>'7'!BC17</f>
        <v>309.7</v>
      </c>
      <c r="BE345" s="30">
        <f>'7'!BD17</f>
        <v>14</v>
      </c>
      <c r="BF345" s="30">
        <f>'7'!BE17</f>
        <v>15</v>
      </c>
      <c r="BG345" s="30">
        <f>'7'!BF17</f>
        <v>8</v>
      </c>
      <c r="BH345" s="30">
        <f>'7'!BG17</f>
        <v>9</v>
      </c>
      <c r="BI345" s="30">
        <f>'7'!BH17</f>
        <v>1</v>
      </c>
      <c r="BJ345" s="30">
        <f>'7'!BI17</f>
        <v>47</v>
      </c>
      <c r="BK345" s="30">
        <f>'7'!BJ17</f>
        <v>262.7</v>
      </c>
      <c r="BL345" s="30">
        <f>'7'!BK17</f>
        <v>126.09599999999999</v>
      </c>
      <c r="BM345" s="30">
        <f>'7'!BL17</f>
        <v>136.60399999999998</v>
      </c>
    </row>
    <row r="346" spans="1:65">
      <c r="A346" s="78">
        <f>'7'!A18</f>
        <v>42893</v>
      </c>
      <c r="B346" s="82" t="str">
        <f t="shared" si="5"/>
        <v>04:00:00</v>
      </c>
      <c r="C346" s="30" t="str">
        <f>'7'!B18</f>
        <v>04H00</v>
      </c>
      <c r="D346" s="30">
        <f>'7'!C18</f>
        <v>651</v>
      </c>
      <c r="E346" s="30">
        <f>'7'!D18</f>
        <v>720</v>
      </c>
      <c r="F346" s="30">
        <f>'7'!E18</f>
        <v>491</v>
      </c>
      <c r="G346" s="30">
        <f>'7'!F18</f>
        <v>48</v>
      </c>
      <c r="H346" s="30">
        <f>'7'!G18</f>
        <v>0</v>
      </c>
      <c r="I346" s="30">
        <f>'7'!H18</f>
        <v>16</v>
      </c>
      <c r="J346" s="30">
        <f>'7'!I18</f>
        <v>1862</v>
      </c>
      <c r="K346" s="30">
        <f>'7'!J18</f>
        <v>64</v>
      </c>
      <c r="L346" s="30">
        <f>'7'!K18</f>
        <v>412</v>
      </c>
      <c r="M346" s="30">
        <f>'7'!L18</f>
        <v>420</v>
      </c>
      <c r="N346" s="30">
        <f>'7'!M18</f>
        <v>260</v>
      </c>
      <c r="O346" s="30">
        <f>'7'!N18</f>
        <v>0</v>
      </c>
      <c r="P346" s="30">
        <f>'7'!O18</f>
        <v>14</v>
      </c>
      <c r="Q346" s="30">
        <f>'7'!P18</f>
        <v>14</v>
      </c>
      <c r="R346" s="30">
        <f>'7'!Q18</f>
        <v>9</v>
      </c>
      <c r="S346" s="30">
        <f>'7'!R18</f>
        <v>0</v>
      </c>
      <c r="T346" s="30">
        <f>'7'!S18</f>
        <v>1092</v>
      </c>
      <c r="U346" s="30">
        <f>'7'!T18</f>
        <v>37</v>
      </c>
      <c r="V346" s="30">
        <f>'7'!U18</f>
        <v>101</v>
      </c>
      <c r="W346" s="30">
        <f>'7'!V18</f>
        <v>4.7300000000000004</v>
      </c>
      <c r="X346" s="30">
        <f>'7'!W18</f>
        <v>3.5</v>
      </c>
      <c r="Y346" s="30">
        <f>'7'!X18</f>
        <v>7</v>
      </c>
      <c r="Z346" s="30">
        <f>'7'!Y18</f>
        <v>4.3</v>
      </c>
      <c r="AA346" s="30">
        <f>'7'!Z18</f>
        <v>5.4</v>
      </c>
      <c r="AB346" s="30">
        <f>'7'!AA18</f>
        <v>2.5</v>
      </c>
      <c r="AC346" s="30">
        <f>'7'!AB18</f>
        <v>0</v>
      </c>
      <c r="AD346" s="30">
        <f>'7'!AC18</f>
        <v>0</v>
      </c>
      <c r="AE346" s="30">
        <f>'7'!AD18</f>
        <v>0</v>
      </c>
      <c r="AF346" s="30">
        <f>'7'!AE18</f>
        <v>0</v>
      </c>
      <c r="AG346" s="30">
        <f>'7'!AF18</f>
        <v>0</v>
      </c>
      <c r="AH346" s="30">
        <f>'7'!AG18</f>
        <v>0</v>
      </c>
      <c r="AI346" s="30">
        <f>'7'!AH18</f>
        <v>0</v>
      </c>
      <c r="AJ346" s="30">
        <f>'7'!AI18</f>
        <v>60</v>
      </c>
      <c r="AK346" s="30">
        <f>'7'!AJ18</f>
        <v>60</v>
      </c>
      <c r="AL346" s="30">
        <f>'7'!AK18</f>
        <v>122.43</v>
      </c>
      <c r="AM346" s="30">
        <f>'7'!AL18</f>
        <v>128.43</v>
      </c>
      <c r="AN346" s="30">
        <f>'7'!AM18</f>
        <v>68.430000000000007</v>
      </c>
      <c r="AO346" s="30">
        <f>'7'!AN18</f>
        <v>0</v>
      </c>
      <c r="AP346" s="30">
        <f>'7'!AO18</f>
        <v>0</v>
      </c>
      <c r="AQ346" s="30">
        <f>'7'!AP18</f>
        <v>128.43</v>
      </c>
      <c r="AR346" s="30">
        <f>'7'!AQ18</f>
        <v>63.665999999999997</v>
      </c>
      <c r="AS346" s="30">
        <f>'7'!AR18</f>
        <v>0</v>
      </c>
      <c r="AT346" s="30">
        <f>'7'!AS18</f>
        <v>60</v>
      </c>
      <c r="AU346" s="30">
        <f>'7'!AT18</f>
        <v>126.09599999999999</v>
      </c>
      <c r="AV346" s="30">
        <f>'7'!AU18</f>
        <v>186.096</v>
      </c>
      <c r="AW346" s="30">
        <f>'7'!AV18</f>
        <v>0</v>
      </c>
      <c r="AX346" s="30">
        <f>'7'!AW18</f>
        <v>50</v>
      </c>
      <c r="AY346" s="30">
        <f>'7'!AX18</f>
        <v>200</v>
      </c>
      <c r="AZ346" s="30">
        <f>'7'!AY18</f>
        <v>0</v>
      </c>
      <c r="BA346" s="30">
        <f>'7'!AZ18</f>
        <v>36</v>
      </c>
      <c r="BB346" s="30">
        <f>'7'!BA18</f>
        <v>40</v>
      </c>
      <c r="BC346" s="30">
        <f>'7'!BB18</f>
        <v>326</v>
      </c>
      <c r="BD346" s="30">
        <f>'7'!BC18</f>
        <v>309.7</v>
      </c>
      <c r="BE346" s="30">
        <f>'7'!BD18</f>
        <v>14</v>
      </c>
      <c r="BF346" s="30">
        <f>'7'!BE18</f>
        <v>15</v>
      </c>
      <c r="BG346" s="30">
        <f>'7'!BF18</f>
        <v>8</v>
      </c>
      <c r="BH346" s="30">
        <f>'7'!BG18</f>
        <v>9</v>
      </c>
      <c r="BI346" s="30">
        <f>'7'!BH18</f>
        <v>1</v>
      </c>
      <c r="BJ346" s="30">
        <f>'7'!BI18</f>
        <v>47</v>
      </c>
      <c r="BK346" s="30">
        <f>'7'!BJ18</f>
        <v>262.7</v>
      </c>
      <c r="BL346" s="30">
        <f>'7'!BK18</f>
        <v>126.09599999999999</v>
      </c>
      <c r="BM346" s="30">
        <f>'7'!BL18</f>
        <v>136.60399999999998</v>
      </c>
    </row>
    <row r="347" spans="1:65">
      <c r="A347" s="78">
        <f>'7'!A19</f>
        <v>42893</v>
      </c>
      <c r="B347" s="82" t="str">
        <f t="shared" si="5"/>
        <v>04:30:00</v>
      </c>
      <c r="C347" s="30" t="str">
        <f>'7'!B19</f>
        <v>04H30</v>
      </c>
      <c r="D347" s="30">
        <f>'7'!C19</f>
        <v>660</v>
      </c>
      <c r="E347" s="30">
        <f>'7'!D19</f>
        <v>720</v>
      </c>
      <c r="F347" s="30">
        <f>'7'!E19</f>
        <v>492</v>
      </c>
      <c r="G347" s="30">
        <f>'7'!F19</f>
        <v>48</v>
      </c>
      <c r="H347" s="30">
        <f>'7'!G19</f>
        <v>0</v>
      </c>
      <c r="I347" s="30">
        <f>'7'!H19</f>
        <v>16</v>
      </c>
      <c r="J347" s="30">
        <f>'7'!I19</f>
        <v>1872</v>
      </c>
      <c r="K347" s="30">
        <f>'7'!J19</f>
        <v>64</v>
      </c>
      <c r="L347" s="30">
        <f>'7'!K19</f>
        <v>416</v>
      </c>
      <c r="M347" s="30">
        <f>'7'!L19</f>
        <v>425</v>
      </c>
      <c r="N347" s="30">
        <f>'7'!M19</f>
        <v>260</v>
      </c>
      <c r="O347" s="30">
        <f>'7'!N19</f>
        <v>0</v>
      </c>
      <c r="P347" s="30">
        <f>'7'!O19</f>
        <v>14</v>
      </c>
      <c r="Q347" s="30">
        <f>'7'!P19</f>
        <v>14</v>
      </c>
      <c r="R347" s="30">
        <f>'7'!Q19</f>
        <v>9</v>
      </c>
      <c r="S347" s="30">
        <f>'7'!R19</f>
        <v>0</v>
      </c>
      <c r="T347" s="30">
        <f>'7'!S19</f>
        <v>1101</v>
      </c>
      <c r="U347" s="30">
        <f>'7'!T19</f>
        <v>37</v>
      </c>
      <c r="V347" s="30">
        <f>'7'!U19</f>
        <v>101</v>
      </c>
      <c r="W347" s="30">
        <f>'7'!V19</f>
        <v>4.7300000000000004</v>
      </c>
      <c r="X347" s="30">
        <f>'7'!W19</f>
        <v>3.5</v>
      </c>
      <c r="Y347" s="30">
        <f>'7'!X19</f>
        <v>7</v>
      </c>
      <c r="Z347" s="30">
        <f>'7'!Y19</f>
        <v>4.3</v>
      </c>
      <c r="AA347" s="30">
        <f>'7'!Z19</f>
        <v>5.4</v>
      </c>
      <c r="AB347" s="30">
        <f>'7'!AA19</f>
        <v>2.5</v>
      </c>
      <c r="AC347" s="30">
        <f>'7'!AB19</f>
        <v>0</v>
      </c>
      <c r="AD347" s="30">
        <f>'7'!AC19</f>
        <v>0</v>
      </c>
      <c r="AE347" s="30">
        <f>'7'!AD19</f>
        <v>0</v>
      </c>
      <c r="AF347" s="30">
        <f>'7'!AE19</f>
        <v>0</v>
      </c>
      <c r="AG347" s="30">
        <f>'7'!AF19</f>
        <v>0</v>
      </c>
      <c r="AH347" s="30">
        <f>'7'!AG19</f>
        <v>0</v>
      </c>
      <c r="AI347" s="30">
        <f>'7'!AH19</f>
        <v>0</v>
      </c>
      <c r="AJ347" s="30">
        <f>'7'!AI19</f>
        <v>60</v>
      </c>
      <c r="AK347" s="30">
        <f>'7'!AJ19</f>
        <v>60</v>
      </c>
      <c r="AL347" s="30">
        <f>'7'!AK19</f>
        <v>122.43</v>
      </c>
      <c r="AM347" s="30">
        <f>'7'!AL19</f>
        <v>128.43</v>
      </c>
      <c r="AN347" s="30">
        <f>'7'!AM19</f>
        <v>68.430000000000007</v>
      </c>
      <c r="AO347" s="30">
        <f>'7'!AN19</f>
        <v>0</v>
      </c>
      <c r="AP347" s="30">
        <f>'7'!AO19</f>
        <v>0</v>
      </c>
      <c r="AQ347" s="30">
        <f>'7'!AP19</f>
        <v>128.43</v>
      </c>
      <c r="AR347" s="30">
        <f>'7'!AQ19</f>
        <v>63.665999999999997</v>
      </c>
      <c r="AS347" s="30">
        <f>'7'!AR19</f>
        <v>0</v>
      </c>
      <c r="AT347" s="30">
        <f>'7'!AS19</f>
        <v>60</v>
      </c>
      <c r="AU347" s="30">
        <f>'7'!AT19</f>
        <v>126.09599999999999</v>
      </c>
      <c r="AV347" s="30">
        <f>'7'!AU19</f>
        <v>186.096</v>
      </c>
      <c r="AW347" s="30">
        <f>'7'!AV19</f>
        <v>0</v>
      </c>
      <c r="AX347" s="30">
        <f>'7'!AW19</f>
        <v>50</v>
      </c>
      <c r="AY347" s="30">
        <f>'7'!AX19</f>
        <v>200</v>
      </c>
      <c r="AZ347" s="30">
        <f>'7'!AY19</f>
        <v>0</v>
      </c>
      <c r="BA347" s="30">
        <f>'7'!AZ19</f>
        <v>36</v>
      </c>
      <c r="BB347" s="30">
        <f>'7'!BA19</f>
        <v>40</v>
      </c>
      <c r="BC347" s="30">
        <f>'7'!BB19</f>
        <v>326</v>
      </c>
      <c r="BD347" s="30">
        <f>'7'!BC19</f>
        <v>309.7</v>
      </c>
      <c r="BE347" s="30">
        <f>'7'!BD19</f>
        <v>14</v>
      </c>
      <c r="BF347" s="30">
        <f>'7'!BE19</f>
        <v>15</v>
      </c>
      <c r="BG347" s="30">
        <f>'7'!BF19</f>
        <v>8</v>
      </c>
      <c r="BH347" s="30">
        <f>'7'!BG19</f>
        <v>9</v>
      </c>
      <c r="BI347" s="30">
        <f>'7'!BH19</f>
        <v>1</v>
      </c>
      <c r="BJ347" s="30">
        <f>'7'!BI19</f>
        <v>47</v>
      </c>
      <c r="BK347" s="30">
        <f>'7'!BJ19</f>
        <v>262.7</v>
      </c>
      <c r="BL347" s="30">
        <f>'7'!BK19</f>
        <v>126.09599999999999</v>
      </c>
      <c r="BM347" s="30">
        <f>'7'!BL19</f>
        <v>136.60399999999998</v>
      </c>
    </row>
    <row r="348" spans="1:65">
      <c r="A348" s="78">
        <f>'7'!A20</f>
        <v>42893</v>
      </c>
      <c r="B348" s="82" t="str">
        <f t="shared" si="5"/>
        <v>05:00:00</v>
      </c>
      <c r="C348" s="30" t="str">
        <f>'7'!B20</f>
        <v>05H00</v>
      </c>
      <c r="D348" s="30">
        <f>'7'!C20</f>
        <v>661</v>
      </c>
      <c r="E348" s="30">
        <f>'7'!D20</f>
        <v>720</v>
      </c>
      <c r="F348" s="30">
        <f>'7'!E20</f>
        <v>494</v>
      </c>
      <c r="G348" s="30">
        <f>'7'!F20</f>
        <v>48</v>
      </c>
      <c r="H348" s="30">
        <f>'7'!G20</f>
        <v>0</v>
      </c>
      <c r="I348" s="30">
        <f>'7'!H20</f>
        <v>16</v>
      </c>
      <c r="J348" s="30">
        <f>'7'!I20</f>
        <v>1875</v>
      </c>
      <c r="K348" s="30">
        <f>'7'!J20</f>
        <v>64</v>
      </c>
      <c r="L348" s="30">
        <f>'7'!K20</f>
        <v>420</v>
      </c>
      <c r="M348" s="30">
        <f>'7'!L20</f>
        <v>435</v>
      </c>
      <c r="N348" s="30">
        <f>'7'!M20</f>
        <v>260</v>
      </c>
      <c r="O348" s="30">
        <f>'7'!N20</f>
        <v>0</v>
      </c>
      <c r="P348" s="30">
        <f>'7'!O20</f>
        <v>14</v>
      </c>
      <c r="Q348" s="30">
        <f>'7'!P20</f>
        <v>14</v>
      </c>
      <c r="R348" s="30">
        <f>'7'!Q20</f>
        <v>9</v>
      </c>
      <c r="S348" s="30">
        <f>'7'!R20</f>
        <v>0</v>
      </c>
      <c r="T348" s="30">
        <f>'7'!S20</f>
        <v>1115</v>
      </c>
      <c r="U348" s="30">
        <f>'7'!T20</f>
        <v>37</v>
      </c>
      <c r="V348" s="30">
        <f>'7'!U20</f>
        <v>101</v>
      </c>
      <c r="W348" s="30">
        <f>'7'!V20</f>
        <v>4.7300000000000004</v>
      </c>
      <c r="X348" s="30">
        <f>'7'!W20</f>
        <v>3.5</v>
      </c>
      <c r="Y348" s="30">
        <f>'7'!X20</f>
        <v>7</v>
      </c>
      <c r="Z348" s="30">
        <f>'7'!Y20</f>
        <v>4</v>
      </c>
      <c r="AA348" s="30">
        <f>'7'!Z20</f>
        <v>5.6</v>
      </c>
      <c r="AB348" s="30">
        <f>'7'!AA20</f>
        <v>2.5</v>
      </c>
      <c r="AC348" s="30">
        <f>'7'!AB20</f>
        <v>0</v>
      </c>
      <c r="AD348" s="30">
        <f>'7'!AC20</f>
        <v>0</v>
      </c>
      <c r="AE348" s="30">
        <f>'7'!AD20</f>
        <v>0</v>
      </c>
      <c r="AF348" s="30">
        <f>'7'!AE20</f>
        <v>0</v>
      </c>
      <c r="AG348" s="30">
        <f>'7'!AF20</f>
        <v>0</v>
      </c>
      <c r="AH348" s="30">
        <f>'7'!AG20</f>
        <v>0</v>
      </c>
      <c r="AI348" s="30">
        <f>'7'!AH20</f>
        <v>0</v>
      </c>
      <c r="AJ348" s="30">
        <f>'7'!AI20</f>
        <v>60</v>
      </c>
      <c r="AK348" s="30">
        <f>'7'!AJ20</f>
        <v>60</v>
      </c>
      <c r="AL348" s="30">
        <f>'7'!AK20</f>
        <v>122.33</v>
      </c>
      <c r="AM348" s="30">
        <f>'7'!AL20</f>
        <v>128.32999999999998</v>
      </c>
      <c r="AN348" s="30">
        <f>'7'!AM20</f>
        <v>68.329999999999984</v>
      </c>
      <c r="AO348" s="30">
        <f>'7'!AN20</f>
        <v>0</v>
      </c>
      <c r="AP348" s="30">
        <f>'7'!AO20</f>
        <v>0</v>
      </c>
      <c r="AQ348" s="30">
        <f>'7'!AP20</f>
        <v>128.32999999999998</v>
      </c>
      <c r="AR348" s="30">
        <f>'7'!AQ20</f>
        <v>63.766000000000005</v>
      </c>
      <c r="AS348" s="30">
        <f>'7'!AR20</f>
        <v>0</v>
      </c>
      <c r="AT348" s="30">
        <f>'7'!AS20</f>
        <v>60</v>
      </c>
      <c r="AU348" s="30">
        <f>'7'!AT20</f>
        <v>126.09599999999999</v>
      </c>
      <c r="AV348" s="30">
        <f>'7'!AU20</f>
        <v>186.096</v>
      </c>
      <c r="AW348" s="30">
        <f>'7'!AV20</f>
        <v>0</v>
      </c>
      <c r="AX348" s="30">
        <f>'7'!AW20</f>
        <v>50</v>
      </c>
      <c r="AY348" s="30">
        <f>'7'!AX20</f>
        <v>200</v>
      </c>
      <c r="AZ348" s="30">
        <f>'7'!AY20</f>
        <v>0</v>
      </c>
      <c r="BA348" s="30">
        <f>'7'!AZ20</f>
        <v>36</v>
      </c>
      <c r="BB348" s="30">
        <f>'7'!BA20</f>
        <v>40</v>
      </c>
      <c r="BC348" s="30">
        <f>'7'!BB20</f>
        <v>326</v>
      </c>
      <c r="BD348" s="30">
        <f>'7'!BC20</f>
        <v>309.7</v>
      </c>
      <c r="BE348" s="30">
        <f>'7'!BD20</f>
        <v>14</v>
      </c>
      <c r="BF348" s="30">
        <f>'7'!BE20</f>
        <v>15</v>
      </c>
      <c r="BG348" s="30">
        <f>'7'!BF20</f>
        <v>8</v>
      </c>
      <c r="BH348" s="30">
        <f>'7'!BG20</f>
        <v>9</v>
      </c>
      <c r="BI348" s="30">
        <f>'7'!BH20</f>
        <v>1</v>
      </c>
      <c r="BJ348" s="30">
        <f>'7'!BI20</f>
        <v>47</v>
      </c>
      <c r="BK348" s="30">
        <f>'7'!BJ20</f>
        <v>262.7</v>
      </c>
      <c r="BL348" s="30">
        <f>'7'!BK20</f>
        <v>126.09599999999999</v>
      </c>
      <c r="BM348" s="30">
        <f>'7'!BL20</f>
        <v>136.60399999999998</v>
      </c>
    </row>
    <row r="349" spans="1:65">
      <c r="A349" s="78">
        <f>'7'!A21</f>
        <v>42893</v>
      </c>
      <c r="B349" s="82" t="str">
        <f t="shared" si="5"/>
        <v>05:30:00</v>
      </c>
      <c r="C349" s="30" t="str">
        <f>'7'!B21</f>
        <v>05H30</v>
      </c>
      <c r="D349" s="30">
        <f>'7'!C21</f>
        <v>657</v>
      </c>
      <c r="E349" s="30">
        <f>'7'!D21</f>
        <v>715</v>
      </c>
      <c r="F349" s="30">
        <f>'7'!E21</f>
        <v>480</v>
      </c>
      <c r="G349" s="30">
        <f>'7'!F21</f>
        <v>48</v>
      </c>
      <c r="H349" s="30">
        <f>'7'!G21</f>
        <v>0</v>
      </c>
      <c r="I349" s="30">
        <f>'7'!H21</f>
        <v>16</v>
      </c>
      <c r="J349" s="30">
        <f>'7'!I21</f>
        <v>1852</v>
      </c>
      <c r="K349" s="30">
        <f>'7'!J21</f>
        <v>64</v>
      </c>
      <c r="L349" s="30">
        <f>'7'!K21</f>
        <v>407</v>
      </c>
      <c r="M349" s="30">
        <f>'7'!L21</f>
        <v>416</v>
      </c>
      <c r="N349" s="30">
        <f>'7'!M21</f>
        <v>260</v>
      </c>
      <c r="O349" s="30">
        <f>'7'!N21</f>
        <v>0</v>
      </c>
      <c r="P349" s="30">
        <f>'7'!O21</f>
        <v>14</v>
      </c>
      <c r="Q349" s="30">
        <f>'7'!P21</f>
        <v>13</v>
      </c>
      <c r="R349" s="30">
        <f>'7'!Q21</f>
        <v>9</v>
      </c>
      <c r="S349" s="30">
        <f>'7'!R21</f>
        <v>0</v>
      </c>
      <c r="T349" s="30">
        <f>'7'!S21</f>
        <v>1083</v>
      </c>
      <c r="U349" s="30">
        <f>'7'!T21</f>
        <v>36</v>
      </c>
      <c r="V349" s="30">
        <f>'7'!U21</f>
        <v>100</v>
      </c>
      <c r="W349" s="30">
        <f>'7'!V21</f>
        <v>4.7300000000000004</v>
      </c>
      <c r="X349" s="30">
        <f>'7'!W21</f>
        <v>3.5</v>
      </c>
      <c r="Y349" s="30">
        <f>'7'!X21</f>
        <v>6.5</v>
      </c>
      <c r="Z349" s="30">
        <f>'7'!Y21</f>
        <v>4</v>
      </c>
      <c r="AA349" s="30">
        <f>'7'!Z21</f>
        <v>5.6</v>
      </c>
      <c r="AB349" s="30">
        <f>'7'!AA21</f>
        <v>2.5</v>
      </c>
      <c r="AC349" s="30">
        <f>'7'!AB21</f>
        <v>0</v>
      </c>
      <c r="AD349" s="30">
        <f>'7'!AC21</f>
        <v>0</v>
      </c>
      <c r="AE349" s="30">
        <f>'7'!AD21</f>
        <v>0</v>
      </c>
      <c r="AF349" s="30">
        <f>'7'!AE21</f>
        <v>0</v>
      </c>
      <c r="AG349" s="30">
        <f>'7'!AF21</f>
        <v>0</v>
      </c>
      <c r="AH349" s="30">
        <f>'7'!AG21</f>
        <v>0</v>
      </c>
      <c r="AI349" s="30">
        <f>'7'!AH21</f>
        <v>0</v>
      </c>
      <c r="AJ349" s="30">
        <f>'7'!AI21</f>
        <v>60</v>
      </c>
      <c r="AK349" s="30">
        <f>'7'!AJ21</f>
        <v>60</v>
      </c>
      <c r="AL349" s="30">
        <f>'7'!AK21</f>
        <v>120.83</v>
      </c>
      <c r="AM349" s="30">
        <f>'7'!AL21</f>
        <v>126.83</v>
      </c>
      <c r="AN349" s="30">
        <f>'7'!AM21</f>
        <v>66.83</v>
      </c>
      <c r="AO349" s="30">
        <f>'7'!AN21</f>
        <v>0</v>
      </c>
      <c r="AP349" s="30">
        <f>'7'!AO21</f>
        <v>0</v>
      </c>
      <c r="AQ349" s="30">
        <f>'7'!AP21</f>
        <v>126.83</v>
      </c>
      <c r="AR349" s="30">
        <f>'7'!AQ21</f>
        <v>65.266000000000005</v>
      </c>
      <c r="AS349" s="30">
        <f>'7'!AR21</f>
        <v>0</v>
      </c>
      <c r="AT349" s="30">
        <f>'7'!AS21</f>
        <v>60</v>
      </c>
      <c r="AU349" s="30">
        <f>'7'!AT21</f>
        <v>126.09599999999999</v>
      </c>
      <c r="AV349" s="30">
        <f>'7'!AU21</f>
        <v>186.096</v>
      </c>
      <c r="AW349" s="30">
        <f>'7'!AV21</f>
        <v>0</v>
      </c>
      <c r="AX349" s="30">
        <f>'7'!AW21</f>
        <v>50</v>
      </c>
      <c r="AY349" s="30">
        <f>'7'!AX21</f>
        <v>200</v>
      </c>
      <c r="AZ349" s="30">
        <f>'7'!AY21</f>
        <v>0</v>
      </c>
      <c r="BA349" s="30">
        <f>'7'!AZ21</f>
        <v>36</v>
      </c>
      <c r="BB349" s="30">
        <f>'7'!BA21</f>
        <v>40</v>
      </c>
      <c r="BC349" s="30">
        <f>'7'!BB21</f>
        <v>326</v>
      </c>
      <c r="BD349" s="30">
        <f>'7'!BC21</f>
        <v>309.7</v>
      </c>
      <c r="BE349" s="30">
        <f>'7'!BD21</f>
        <v>14</v>
      </c>
      <c r="BF349" s="30">
        <f>'7'!BE21</f>
        <v>15</v>
      </c>
      <c r="BG349" s="30">
        <f>'7'!BF21</f>
        <v>8</v>
      </c>
      <c r="BH349" s="30">
        <f>'7'!BG21</f>
        <v>9</v>
      </c>
      <c r="BI349" s="30">
        <f>'7'!BH21</f>
        <v>1</v>
      </c>
      <c r="BJ349" s="30">
        <f>'7'!BI21</f>
        <v>47</v>
      </c>
      <c r="BK349" s="30">
        <f>'7'!BJ21</f>
        <v>262.7</v>
      </c>
      <c r="BL349" s="30">
        <f>'7'!BK21</f>
        <v>126.09599999999999</v>
      </c>
      <c r="BM349" s="30">
        <f>'7'!BL21</f>
        <v>136.60399999999998</v>
      </c>
    </row>
    <row r="350" spans="1:65">
      <c r="A350" s="78">
        <f>'7'!A22</f>
        <v>42893</v>
      </c>
      <c r="B350" s="82" t="str">
        <f t="shared" si="5"/>
        <v>06:00:00</v>
      </c>
      <c r="C350" s="30" t="str">
        <f>'7'!B22</f>
        <v>06H00</v>
      </c>
      <c r="D350" s="30">
        <f>'7'!C22</f>
        <v>642</v>
      </c>
      <c r="E350" s="30">
        <f>'7'!D22</f>
        <v>653</v>
      </c>
      <c r="F350" s="30">
        <f>'7'!E22</f>
        <v>454</v>
      </c>
      <c r="G350" s="30">
        <f>'7'!F22</f>
        <v>45</v>
      </c>
      <c r="H350" s="30">
        <f>'7'!G22</f>
        <v>0</v>
      </c>
      <c r="I350" s="30">
        <f>'7'!H22</f>
        <v>15</v>
      </c>
      <c r="J350" s="30">
        <f>'7'!I22</f>
        <v>1749</v>
      </c>
      <c r="K350" s="30">
        <f>'7'!J22</f>
        <v>60</v>
      </c>
      <c r="L350" s="30">
        <f>'7'!K22</f>
        <v>377</v>
      </c>
      <c r="M350" s="30">
        <f>'7'!L22</f>
        <v>398</v>
      </c>
      <c r="N350" s="30">
        <f>'7'!M22</f>
        <v>260</v>
      </c>
      <c r="O350" s="30">
        <f>'7'!N22</f>
        <v>0</v>
      </c>
      <c r="P350" s="30">
        <f>'7'!O22</f>
        <v>13</v>
      </c>
      <c r="Q350" s="30">
        <f>'7'!P22</f>
        <v>13</v>
      </c>
      <c r="R350" s="30">
        <f>'7'!Q22</f>
        <v>9</v>
      </c>
      <c r="S350" s="30">
        <f>'7'!R22</f>
        <v>0</v>
      </c>
      <c r="T350" s="30">
        <f>'7'!S22</f>
        <v>1035</v>
      </c>
      <c r="U350" s="30">
        <f>'7'!T22</f>
        <v>35</v>
      </c>
      <c r="V350" s="30">
        <f>'7'!U22</f>
        <v>95</v>
      </c>
      <c r="W350" s="30">
        <f>'7'!V22</f>
        <v>4.12</v>
      </c>
      <c r="X350" s="30">
        <f>'7'!W22</f>
        <v>3.5</v>
      </c>
      <c r="Y350" s="30">
        <f>'7'!X22</f>
        <v>5.8</v>
      </c>
      <c r="Z350" s="30">
        <f>'7'!Y22</f>
        <v>3.2</v>
      </c>
      <c r="AA350" s="30">
        <f>'7'!Z22</f>
        <v>4.8</v>
      </c>
      <c r="AB350" s="30">
        <f>'7'!AA22</f>
        <v>2</v>
      </c>
      <c r="AC350" s="30">
        <f>'7'!AB22</f>
        <v>0</v>
      </c>
      <c r="AD350" s="30">
        <f>'7'!AC22</f>
        <v>0</v>
      </c>
      <c r="AE350" s="30">
        <f>'7'!AD22</f>
        <v>0</v>
      </c>
      <c r="AF350" s="30">
        <f>'7'!AE22</f>
        <v>0</v>
      </c>
      <c r="AG350" s="30">
        <f>'7'!AF22</f>
        <v>0</v>
      </c>
      <c r="AH350" s="30">
        <f>'7'!AG22</f>
        <v>0</v>
      </c>
      <c r="AI350" s="30">
        <f>'7'!AH22</f>
        <v>0</v>
      </c>
      <c r="AJ350" s="30">
        <f>'7'!AI22</f>
        <v>60</v>
      </c>
      <c r="AK350" s="30">
        <f>'7'!AJ22</f>
        <v>60</v>
      </c>
      <c r="AL350" s="30">
        <f>'7'!AK22</f>
        <v>112.92</v>
      </c>
      <c r="AM350" s="30">
        <f>'7'!AL22</f>
        <v>118.42</v>
      </c>
      <c r="AN350" s="30">
        <f>'7'!AM22</f>
        <v>58.42</v>
      </c>
      <c r="AO350" s="30">
        <f>'7'!AN22</f>
        <v>0</v>
      </c>
      <c r="AP350" s="30">
        <f>'7'!AO22</f>
        <v>0</v>
      </c>
      <c r="AQ350" s="30">
        <f>'7'!AP22</f>
        <v>118.42</v>
      </c>
      <c r="AR350" s="30">
        <f>'7'!AQ22</f>
        <v>64.055999999999997</v>
      </c>
      <c r="AS350" s="30">
        <f>'7'!AR22</f>
        <v>0</v>
      </c>
      <c r="AT350" s="30">
        <f>'7'!AS22</f>
        <v>60</v>
      </c>
      <c r="AU350" s="30">
        <f>'7'!AT22</f>
        <v>116.97599999999998</v>
      </c>
      <c r="AV350" s="30">
        <f>'7'!AU22</f>
        <v>176.976</v>
      </c>
      <c r="AW350" s="30">
        <f>'7'!AV22</f>
        <v>0</v>
      </c>
      <c r="AX350" s="30">
        <f>'7'!AW22</f>
        <v>70</v>
      </c>
      <c r="AY350" s="30">
        <f>'7'!AX22</f>
        <v>200</v>
      </c>
      <c r="AZ350" s="30">
        <f>'7'!AY22</f>
        <v>0</v>
      </c>
      <c r="BA350" s="30">
        <f>'7'!AZ22</f>
        <v>36</v>
      </c>
      <c r="BB350" s="30">
        <f>'7'!BA22</f>
        <v>0</v>
      </c>
      <c r="BC350" s="30">
        <f>'7'!BB22</f>
        <v>306</v>
      </c>
      <c r="BD350" s="30">
        <f>'7'!BC22</f>
        <v>290.7</v>
      </c>
      <c r="BE350" s="30">
        <f>'7'!BD22</f>
        <v>14</v>
      </c>
      <c r="BF350" s="30">
        <f>'7'!BE22</f>
        <v>15</v>
      </c>
      <c r="BG350" s="30">
        <f>'7'!BF22</f>
        <v>8</v>
      </c>
      <c r="BH350" s="30">
        <f>'7'!BG22</f>
        <v>9</v>
      </c>
      <c r="BI350" s="30">
        <f>'7'!BH22</f>
        <v>1</v>
      </c>
      <c r="BJ350" s="30">
        <f>'7'!BI22</f>
        <v>47</v>
      </c>
      <c r="BK350" s="30">
        <f>'7'!BJ22</f>
        <v>243.7</v>
      </c>
      <c r="BL350" s="30">
        <f>'7'!BK22</f>
        <v>116.97599999999998</v>
      </c>
      <c r="BM350" s="30">
        <f>'7'!BL22</f>
        <v>126.724</v>
      </c>
    </row>
    <row r="351" spans="1:65">
      <c r="A351" s="78">
        <f>'7'!A23</f>
        <v>42893</v>
      </c>
      <c r="B351" s="82" t="str">
        <f t="shared" si="5"/>
        <v>06:30:00</v>
      </c>
      <c r="C351" s="30" t="str">
        <f>'7'!B23</f>
        <v>06H30</v>
      </c>
      <c r="D351" s="30">
        <f>'7'!C23</f>
        <v>633</v>
      </c>
      <c r="E351" s="30">
        <f>'7'!D23</f>
        <v>650</v>
      </c>
      <c r="F351" s="30">
        <f>'7'!E23</f>
        <v>436</v>
      </c>
      <c r="G351" s="30">
        <f>'7'!F23</f>
        <v>44</v>
      </c>
      <c r="H351" s="30">
        <f>'7'!G23</f>
        <v>0</v>
      </c>
      <c r="I351" s="30">
        <f>'7'!H23</f>
        <v>14</v>
      </c>
      <c r="J351" s="30">
        <f>'7'!I23</f>
        <v>1719</v>
      </c>
      <c r="K351" s="30">
        <f>'7'!J23</f>
        <v>58</v>
      </c>
      <c r="L351" s="30">
        <f>'7'!K23</f>
        <v>367</v>
      </c>
      <c r="M351" s="30">
        <f>'7'!L23</f>
        <v>401</v>
      </c>
      <c r="N351" s="30">
        <f>'7'!M23</f>
        <v>250</v>
      </c>
      <c r="O351" s="30">
        <f>'7'!N23</f>
        <v>0</v>
      </c>
      <c r="P351" s="30">
        <f>'7'!O23</f>
        <v>12</v>
      </c>
      <c r="Q351" s="30">
        <f>'7'!P23</f>
        <v>13</v>
      </c>
      <c r="R351" s="30">
        <f>'7'!Q23</f>
        <v>9</v>
      </c>
      <c r="S351" s="30">
        <f>'7'!R23</f>
        <v>0</v>
      </c>
      <c r="T351" s="30">
        <f>'7'!S23</f>
        <v>1018</v>
      </c>
      <c r="U351" s="30">
        <f>'7'!T23</f>
        <v>34</v>
      </c>
      <c r="V351" s="30">
        <f>'7'!U23</f>
        <v>92</v>
      </c>
      <c r="W351" s="30">
        <f>'7'!V23</f>
        <v>4.12</v>
      </c>
      <c r="X351" s="30">
        <f>'7'!W23</f>
        <v>3.5</v>
      </c>
      <c r="Y351" s="30">
        <f>'7'!X23</f>
        <v>6.2</v>
      </c>
      <c r="Z351" s="30">
        <f>'7'!Y23</f>
        <v>3.2</v>
      </c>
      <c r="AA351" s="30">
        <f>'7'!Z23</f>
        <v>4.8</v>
      </c>
      <c r="AB351" s="30">
        <f>'7'!AA23</f>
        <v>2</v>
      </c>
      <c r="AC351" s="30">
        <f>'7'!AB23</f>
        <v>0</v>
      </c>
      <c r="AD351" s="30">
        <f>'7'!AC23</f>
        <v>0</v>
      </c>
      <c r="AE351" s="30">
        <f>'7'!AD23</f>
        <v>0</v>
      </c>
      <c r="AF351" s="30">
        <f>'7'!AE23</f>
        <v>0</v>
      </c>
      <c r="AG351" s="30">
        <f>'7'!AF23</f>
        <v>0</v>
      </c>
      <c r="AH351" s="30">
        <f>'7'!AG23</f>
        <v>0</v>
      </c>
      <c r="AI351" s="30">
        <f>'7'!AH23</f>
        <v>0</v>
      </c>
      <c r="AJ351" s="30">
        <f>'7'!AI23</f>
        <v>45</v>
      </c>
      <c r="AK351" s="30">
        <f>'7'!AJ23</f>
        <v>45</v>
      </c>
      <c r="AL351" s="30">
        <f>'7'!AK23</f>
        <v>110.32000000000001</v>
      </c>
      <c r="AM351" s="30">
        <f>'7'!AL23</f>
        <v>115.82000000000001</v>
      </c>
      <c r="AN351" s="30">
        <f>'7'!AM23</f>
        <v>70.820000000000007</v>
      </c>
      <c r="AO351" s="30">
        <f>'7'!AN23</f>
        <v>0</v>
      </c>
      <c r="AP351" s="30">
        <f>'7'!AO23</f>
        <v>0</v>
      </c>
      <c r="AQ351" s="30">
        <f>'7'!AP23</f>
        <v>115.82000000000001</v>
      </c>
      <c r="AR351" s="30">
        <f>'7'!AQ23</f>
        <v>51.655999999999992</v>
      </c>
      <c r="AS351" s="30">
        <f>'7'!AR23</f>
        <v>0</v>
      </c>
      <c r="AT351" s="30">
        <f>'7'!AS23</f>
        <v>45</v>
      </c>
      <c r="AU351" s="30">
        <f>'7'!AT23</f>
        <v>116.97599999999998</v>
      </c>
      <c r="AV351" s="30">
        <f>'7'!AU23</f>
        <v>161.976</v>
      </c>
      <c r="AW351" s="30">
        <f>'7'!AV23</f>
        <v>0</v>
      </c>
      <c r="AX351" s="30">
        <f>'7'!AW23</f>
        <v>70</v>
      </c>
      <c r="AY351" s="30">
        <f>'7'!AX23</f>
        <v>200</v>
      </c>
      <c r="AZ351" s="30">
        <f>'7'!AY23</f>
        <v>0</v>
      </c>
      <c r="BA351" s="30">
        <f>'7'!AZ23</f>
        <v>36</v>
      </c>
      <c r="BB351" s="30">
        <f>'7'!BA23</f>
        <v>0</v>
      </c>
      <c r="BC351" s="30">
        <f>'7'!BB23</f>
        <v>306</v>
      </c>
      <c r="BD351" s="30">
        <f>'7'!BC23</f>
        <v>290.7</v>
      </c>
      <c r="BE351" s="30">
        <f>'7'!BD23</f>
        <v>14</v>
      </c>
      <c r="BF351" s="30">
        <f>'7'!BE23</f>
        <v>15</v>
      </c>
      <c r="BG351" s="30">
        <f>'7'!BF23</f>
        <v>8</v>
      </c>
      <c r="BH351" s="30">
        <f>'7'!BG23</f>
        <v>9</v>
      </c>
      <c r="BI351" s="30">
        <f>'7'!BH23</f>
        <v>1</v>
      </c>
      <c r="BJ351" s="30">
        <f>'7'!BI23</f>
        <v>47</v>
      </c>
      <c r="BK351" s="30">
        <f>'7'!BJ23</f>
        <v>243.7</v>
      </c>
      <c r="BL351" s="30">
        <f>'7'!BK23</f>
        <v>116.97599999999998</v>
      </c>
      <c r="BM351" s="30">
        <f>'7'!BL23</f>
        <v>126.724</v>
      </c>
    </row>
    <row r="352" spans="1:65">
      <c r="A352" s="78">
        <f>'7'!A24</f>
        <v>42893</v>
      </c>
      <c r="B352" s="82" t="str">
        <f t="shared" si="5"/>
        <v>07:00:00</v>
      </c>
      <c r="C352" s="30" t="str">
        <f>'7'!B24</f>
        <v>07H00</v>
      </c>
      <c r="D352" s="30">
        <f>'7'!C24</f>
        <v>656</v>
      </c>
      <c r="E352" s="30">
        <f>'7'!D24</f>
        <v>692</v>
      </c>
      <c r="F352" s="30">
        <f>'7'!E24</f>
        <v>455</v>
      </c>
      <c r="G352" s="30">
        <f>'7'!F24</f>
        <v>47</v>
      </c>
      <c r="H352" s="30">
        <f>'7'!G24</f>
        <v>0</v>
      </c>
      <c r="I352" s="30">
        <f>'7'!H24</f>
        <v>15</v>
      </c>
      <c r="J352" s="30">
        <f>'7'!I24</f>
        <v>1803</v>
      </c>
      <c r="K352" s="30">
        <f>'7'!J24</f>
        <v>62</v>
      </c>
      <c r="L352" s="30">
        <f>'7'!K24</f>
        <v>371</v>
      </c>
      <c r="M352" s="30">
        <f>'7'!L24</f>
        <v>435</v>
      </c>
      <c r="N352" s="30">
        <f>'7'!M24</f>
        <v>240</v>
      </c>
      <c r="O352" s="30">
        <f>'7'!N24</f>
        <v>0</v>
      </c>
      <c r="P352" s="30">
        <f>'7'!O24</f>
        <v>13</v>
      </c>
      <c r="Q352" s="30">
        <f>'7'!P24</f>
        <v>14</v>
      </c>
      <c r="R352" s="30">
        <f>'7'!Q24</f>
        <v>8</v>
      </c>
      <c r="S352" s="30">
        <f>'7'!R24</f>
        <v>0</v>
      </c>
      <c r="T352" s="30">
        <f>'7'!S24</f>
        <v>1046</v>
      </c>
      <c r="U352" s="30">
        <f>'7'!T24</f>
        <v>35</v>
      </c>
      <c r="V352" s="30">
        <f>'7'!U24</f>
        <v>97</v>
      </c>
      <c r="W352" s="30">
        <f>'7'!V24</f>
        <v>3.52</v>
      </c>
      <c r="X352" s="30">
        <f>'7'!W24</f>
        <v>3.5</v>
      </c>
      <c r="Y352" s="30">
        <f>'7'!X24</f>
        <v>6.2</v>
      </c>
      <c r="Z352" s="30">
        <f>'7'!Y24</f>
        <v>2.6</v>
      </c>
      <c r="AA352" s="30">
        <f>'7'!Z24</f>
        <v>4.5999999999999996</v>
      </c>
      <c r="AB352" s="30">
        <f>'7'!AA24</f>
        <v>1.9</v>
      </c>
      <c r="AC352" s="30">
        <f>'7'!AB24</f>
        <v>0</v>
      </c>
      <c r="AD352" s="30">
        <f>'7'!AC24</f>
        <v>0</v>
      </c>
      <c r="AE352" s="30">
        <f>'7'!AD24</f>
        <v>0</v>
      </c>
      <c r="AF352" s="30">
        <f>'7'!AE24</f>
        <v>0</v>
      </c>
      <c r="AG352" s="30">
        <f>'7'!AF24</f>
        <v>0</v>
      </c>
      <c r="AH352" s="30">
        <f>'7'!AG24</f>
        <v>0</v>
      </c>
      <c r="AI352" s="30">
        <f>'7'!AH24</f>
        <v>0</v>
      </c>
      <c r="AJ352" s="30">
        <f>'7'!AI24</f>
        <v>45</v>
      </c>
      <c r="AK352" s="30">
        <f>'7'!AJ24</f>
        <v>45</v>
      </c>
      <c r="AL352" s="30">
        <f>'7'!AK24</f>
        <v>113.91999999999999</v>
      </c>
      <c r="AM352" s="30">
        <f>'7'!AL24</f>
        <v>119.32</v>
      </c>
      <c r="AN352" s="30">
        <f>'7'!AM24</f>
        <v>74.319999999999993</v>
      </c>
      <c r="AO352" s="30">
        <f>'7'!AN24</f>
        <v>0</v>
      </c>
      <c r="AP352" s="30">
        <f>'7'!AO24</f>
        <v>0</v>
      </c>
      <c r="AQ352" s="30">
        <f>'7'!AP24</f>
        <v>119.32</v>
      </c>
      <c r="AR352" s="30">
        <f>'7'!AQ24</f>
        <v>36.200000000000017</v>
      </c>
      <c r="AS352" s="30">
        <f>'7'!AR24</f>
        <v>0</v>
      </c>
      <c r="AT352" s="30">
        <f>'7'!AS24</f>
        <v>45</v>
      </c>
      <c r="AU352" s="30">
        <f>'7'!AT24</f>
        <v>105.11999999999999</v>
      </c>
      <c r="AV352" s="30">
        <f>'7'!AU24</f>
        <v>150.12</v>
      </c>
      <c r="AW352" s="30">
        <f>'7'!AV24</f>
        <v>0</v>
      </c>
      <c r="AX352" s="30">
        <f>'7'!AW24</f>
        <v>40</v>
      </c>
      <c r="AY352" s="30">
        <f>'7'!AX24</f>
        <v>200</v>
      </c>
      <c r="AZ352" s="30">
        <f>'7'!AY24</f>
        <v>0</v>
      </c>
      <c r="BA352" s="30">
        <f>'7'!AZ24</f>
        <v>40</v>
      </c>
      <c r="BB352" s="30">
        <f>'7'!BA24</f>
        <v>0</v>
      </c>
      <c r="BC352" s="30">
        <f>'7'!BB24</f>
        <v>280</v>
      </c>
      <c r="BD352" s="30">
        <f>'7'!BC24</f>
        <v>266</v>
      </c>
      <c r="BE352" s="30">
        <f>'7'!BD24</f>
        <v>14</v>
      </c>
      <c r="BF352" s="30">
        <f>'7'!BE24</f>
        <v>15</v>
      </c>
      <c r="BG352" s="30">
        <f>'7'!BF24</f>
        <v>8</v>
      </c>
      <c r="BH352" s="30">
        <f>'7'!BG24</f>
        <v>9</v>
      </c>
      <c r="BI352" s="30">
        <f>'7'!BH24</f>
        <v>1</v>
      </c>
      <c r="BJ352" s="30">
        <f>'7'!BI24</f>
        <v>47</v>
      </c>
      <c r="BK352" s="30">
        <f>'7'!BJ24</f>
        <v>219</v>
      </c>
      <c r="BL352" s="30">
        <f>'7'!BK24</f>
        <v>105.11999999999999</v>
      </c>
      <c r="BM352" s="30">
        <f>'7'!BL24</f>
        <v>113.88000000000001</v>
      </c>
    </row>
    <row r="353" spans="1:65">
      <c r="A353" s="78">
        <f>'7'!A25</f>
        <v>42893</v>
      </c>
      <c r="B353" s="82" t="str">
        <f t="shared" si="5"/>
        <v>07:30:00</v>
      </c>
      <c r="C353" s="30" t="str">
        <f>'7'!B25</f>
        <v>07H30</v>
      </c>
      <c r="D353" s="30">
        <f>'7'!C25</f>
        <v>702</v>
      </c>
      <c r="E353" s="30">
        <f>'7'!D25</f>
        <v>749</v>
      </c>
      <c r="F353" s="30">
        <f>'7'!E25</f>
        <v>475</v>
      </c>
      <c r="G353" s="30">
        <f>'7'!F25</f>
        <v>50</v>
      </c>
      <c r="H353" s="30">
        <f>'7'!G25</f>
        <v>0</v>
      </c>
      <c r="I353" s="30">
        <f>'7'!H25</f>
        <v>16</v>
      </c>
      <c r="J353" s="30">
        <f>'7'!I25</f>
        <v>1926</v>
      </c>
      <c r="K353" s="30">
        <f>'7'!J25</f>
        <v>66</v>
      </c>
      <c r="L353" s="30">
        <f>'7'!K25</f>
        <v>371</v>
      </c>
      <c r="M353" s="30">
        <f>'7'!L25</f>
        <v>450</v>
      </c>
      <c r="N353" s="30">
        <f>'7'!M25</f>
        <v>270</v>
      </c>
      <c r="O353" s="30">
        <f>'7'!N25</f>
        <v>0</v>
      </c>
      <c r="P353" s="30">
        <f>'7'!O25</f>
        <v>13</v>
      </c>
      <c r="Q353" s="30">
        <f>'7'!P25</f>
        <v>15</v>
      </c>
      <c r="R353" s="30">
        <f>'7'!Q25</f>
        <v>9</v>
      </c>
      <c r="S353" s="30">
        <f>'7'!R25</f>
        <v>0</v>
      </c>
      <c r="T353" s="30">
        <f>'7'!S25</f>
        <v>1091</v>
      </c>
      <c r="U353" s="30">
        <f>'7'!T25</f>
        <v>37</v>
      </c>
      <c r="V353" s="30">
        <f>'7'!U25</f>
        <v>103</v>
      </c>
      <c r="W353" s="30">
        <f>'7'!V25</f>
        <v>3.52</v>
      </c>
      <c r="X353" s="30">
        <f>'7'!W25</f>
        <v>3.5</v>
      </c>
      <c r="Y353" s="30">
        <f>'7'!X25</f>
        <v>6.5</v>
      </c>
      <c r="Z353" s="30">
        <f>'7'!Y25</f>
        <v>2.6</v>
      </c>
      <c r="AA353" s="30">
        <f>'7'!Z25</f>
        <v>4.5999999999999996</v>
      </c>
      <c r="AB353" s="30">
        <f>'7'!AA25</f>
        <v>1.9</v>
      </c>
      <c r="AC353" s="30">
        <f>'7'!AB25</f>
        <v>0</v>
      </c>
      <c r="AD353" s="30">
        <f>'7'!AC25</f>
        <v>0</v>
      </c>
      <c r="AE353" s="30">
        <f>'7'!AD25</f>
        <v>0</v>
      </c>
      <c r="AF353" s="30">
        <f>'7'!AE25</f>
        <v>0</v>
      </c>
      <c r="AG353" s="30">
        <f>'7'!AF25</f>
        <v>0</v>
      </c>
      <c r="AH353" s="30">
        <f>'7'!AG25</f>
        <v>0</v>
      </c>
      <c r="AI353" s="30">
        <f>'7'!AH25</f>
        <v>0</v>
      </c>
      <c r="AJ353" s="30">
        <f>'7'!AI25</f>
        <v>45</v>
      </c>
      <c r="AK353" s="30">
        <f>'7'!AJ25</f>
        <v>45</v>
      </c>
      <c r="AL353" s="30">
        <f>'7'!AK25</f>
        <v>120.21999999999998</v>
      </c>
      <c r="AM353" s="30">
        <f>'7'!AL25</f>
        <v>125.61999999999999</v>
      </c>
      <c r="AN353" s="30">
        <f>'7'!AM25</f>
        <v>80.61999999999999</v>
      </c>
      <c r="AO353" s="30">
        <f>'7'!AN25</f>
        <v>0</v>
      </c>
      <c r="AP353" s="30">
        <f>'7'!AO25</f>
        <v>0</v>
      </c>
      <c r="AQ353" s="30">
        <f>'7'!AP25</f>
        <v>125.61999999999999</v>
      </c>
      <c r="AR353" s="30">
        <f>'7'!AQ25</f>
        <v>29.90000000000002</v>
      </c>
      <c r="AS353" s="30">
        <f>'7'!AR25</f>
        <v>0</v>
      </c>
      <c r="AT353" s="30">
        <f>'7'!AS25</f>
        <v>45</v>
      </c>
      <c r="AU353" s="30">
        <f>'7'!AT25</f>
        <v>105.11999999999999</v>
      </c>
      <c r="AV353" s="30">
        <f>'7'!AU25</f>
        <v>150.12</v>
      </c>
      <c r="AW353" s="30">
        <f>'7'!AV25</f>
        <v>0</v>
      </c>
      <c r="AX353" s="30">
        <f>'7'!AW25</f>
        <v>40</v>
      </c>
      <c r="AY353" s="30">
        <f>'7'!AX25</f>
        <v>200</v>
      </c>
      <c r="AZ353" s="30">
        <f>'7'!AY25</f>
        <v>0</v>
      </c>
      <c r="BA353" s="30">
        <f>'7'!AZ25</f>
        <v>40</v>
      </c>
      <c r="BB353" s="30">
        <f>'7'!BA25</f>
        <v>0</v>
      </c>
      <c r="BC353" s="30">
        <f>'7'!BB25</f>
        <v>280</v>
      </c>
      <c r="BD353" s="30">
        <f>'7'!BC25</f>
        <v>266</v>
      </c>
      <c r="BE353" s="30">
        <f>'7'!BD25</f>
        <v>14</v>
      </c>
      <c r="BF353" s="30">
        <f>'7'!BE25</f>
        <v>15</v>
      </c>
      <c r="BG353" s="30">
        <f>'7'!BF25</f>
        <v>8</v>
      </c>
      <c r="BH353" s="30">
        <f>'7'!BG25</f>
        <v>9</v>
      </c>
      <c r="BI353" s="30">
        <f>'7'!BH25</f>
        <v>1</v>
      </c>
      <c r="BJ353" s="30">
        <f>'7'!BI25</f>
        <v>47</v>
      </c>
      <c r="BK353" s="30">
        <f>'7'!BJ25</f>
        <v>219</v>
      </c>
      <c r="BL353" s="30">
        <f>'7'!BK25</f>
        <v>105.11999999999999</v>
      </c>
      <c r="BM353" s="30">
        <f>'7'!BL25</f>
        <v>113.88000000000001</v>
      </c>
    </row>
    <row r="354" spans="1:65">
      <c r="A354" s="78">
        <f>'7'!A26</f>
        <v>42893</v>
      </c>
      <c r="B354" s="82" t="str">
        <f t="shared" si="5"/>
        <v>08:00:00</v>
      </c>
      <c r="C354" s="30" t="str">
        <f>'7'!B26</f>
        <v>08H00</v>
      </c>
      <c r="D354" s="30">
        <f>'7'!C26</f>
        <v>793</v>
      </c>
      <c r="E354" s="30">
        <f>'7'!D26</f>
        <v>823</v>
      </c>
      <c r="F354" s="30">
        <f>'7'!E26</f>
        <v>510</v>
      </c>
      <c r="G354" s="30">
        <f>'7'!F26</f>
        <v>56</v>
      </c>
      <c r="H354" s="30">
        <f>'7'!G26</f>
        <v>0</v>
      </c>
      <c r="I354" s="30">
        <f>'7'!H26</f>
        <v>17</v>
      </c>
      <c r="J354" s="30">
        <f>'7'!I26</f>
        <v>2126</v>
      </c>
      <c r="K354" s="30">
        <f>'7'!J26</f>
        <v>73</v>
      </c>
      <c r="L354" s="30">
        <f>'7'!K26</f>
        <v>390</v>
      </c>
      <c r="M354" s="30">
        <f>'7'!L26</f>
        <v>472</v>
      </c>
      <c r="N354" s="30">
        <f>'7'!M26</f>
        <v>270</v>
      </c>
      <c r="O354" s="30">
        <f>'7'!N26</f>
        <v>0</v>
      </c>
      <c r="P354" s="30">
        <f>'7'!O26</f>
        <v>13</v>
      </c>
      <c r="Q354" s="30">
        <f>'7'!P26</f>
        <v>16</v>
      </c>
      <c r="R354" s="30">
        <f>'7'!Q26</f>
        <v>9</v>
      </c>
      <c r="S354" s="30">
        <f>'7'!R26</f>
        <v>0</v>
      </c>
      <c r="T354" s="30">
        <f>'7'!S26</f>
        <v>1132</v>
      </c>
      <c r="U354" s="30">
        <f>'7'!T26</f>
        <v>38</v>
      </c>
      <c r="V354" s="30">
        <f>'7'!U26</f>
        <v>111</v>
      </c>
      <c r="W354" s="30">
        <f>'7'!V26</f>
        <v>3.52</v>
      </c>
      <c r="X354" s="30">
        <f>'7'!W26</f>
        <v>3.5</v>
      </c>
      <c r="Y354" s="30">
        <f>'7'!X26</f>
        <v>6.5</v>
      </c>
      <c r="Z354" s="30">
        <f>'7'!Y26</f>
        <v>2.7</v>
      </c>
      <c r="AA354" s="30">
        <f>'7'!Z26</f>
        <v>5.4</v>
      </c>
      <c r="AB354" s="30">
        <f>'7'!AA26</f>
        <v>2.2000000000000002</v>
      </c>
      <c r="AC354" s="30">
        <f>'7'!AB26</f>
        <v>0</v>
      </c>
      <c r="AD354" s="30">
        <f>'7'!AC26</f>
        <v>0</v>
      </c>
      <c r="AE354" s="30">
        <f>'7'!AD26</f>
        <v>0</v>
      </c>
      <c r="AF354" s="30">
        <f>'7'!AE26</f>
        <v>0</v>
      </c>
      <c r="AG354" s="30">
        <f>'7'!AF26</f>
        <v>0</v>
      </c>
      <c r="AH354" s="30">
        <f>'7'!AG26</f>
        <v>0</v>
      </c>
      <c r="AI354" s="30">
        <f>'7'!AH26</f>
        <v>0</v>
      </c>
      <c r="AJ354" s="30">
        <f>'7'!AI26</f>
        <v>45</v>
      </c>
      <c r="AK354" s="30">
        <f>'7'!AJ26</f>
        <v>45</v>
      </c>
      <c r="AL354" s="30">
        <f>'7'!AK26</f>
        <v>129.12</v>
      </c>
      <c r="AM354" s="30">
        <f>'7'!AL26</f>
        <v>134.82</v>
      </c>
      <c r="AN354" s="30">
        <f>'7'!AM26</f>
        <v>89.82</v>
      </c>
      <c r="AO354" s="30">
        <f>'7'!AN26</f>
        <v>0</v>
      </c>
      <c r="AP354" s="30">
        <f>'7'!AO26</f>
        <v>0</v>
      </c>
      <c r="AQ354" s="30">
        <f>'7'!AP26</f>
        <v>134.82</v>
      </c>
      <c r="AR354" s="30">
        <f>'7'!AQ26</f>
        <v>21</v>
      </c>
      <c r="AS354" s="30">
        <f>'7'!AR26</f>
        <v>0</v>
      </c>
      <c r="AT354" s="30">
        <f>'7'!AS26</f>
        <v>45</v>
      </c>
      <c r="AU354" s="30">
        <f>'7'!AT26</f>
        <v>105.11999999999999</v>
      </c>
      <c r="AV354" s="30">
        <f>'7'!AU26</f>
        <v>150.12</v>
      </c>
      <c r="AW354" s="30">
        <f>'7'!AV26</f>
        <v>0</v>
      </c>
      <c r="AX354" s="30">
        <f>'7'!AW26</f>
        <v>40</v>
      </c>
      <c r="AY354" s="30">
        <f>'7'!AX26</f>
        <v>200</v>
      </c>
      <c r="AZ354" s="30">
        <f>'7'!AY26</f>
        <v>0</v>
      </c>
      <c r="BA354" s="30">
        <f>'7'!AZ26</f>
        <v>40</v>
      </c>
      <c r="BB354" s="30">
        <f>'7'!BA26</f>
        <v>0</v>
      </c>
      <c r="BC354" s="30">
        <f>'7'!BB26</f>
        <v>280</v>
      </c>
      <c r="BD354" s="30">
        <f>'7'!BC26</f>
        <v>266</v>
      </c>
      <c r="BE354" s="30">
        <f>'7'!BD26</f>
        <v>14</v>
      </c>
      <c r="BF354" s="30">
        <f>'7'!BE26</f>
        <v>15</v>
      </c>
      <c r="BG354" s="30">
        <f>'7'!BF26</f>
        <v>8</v>
      </c>
      <c r="BH354" s="30">
        <f>'7'!BG26</f>
        <v>9</v>
      </c>
      <c r="BI354" s="30">
        <f>'7'!BH26</f>
        <v>1</v>
      </c>
      <c r="BJ354" s="30">
        <f>'7'!BI26</f>
        <v>47</v>
      </c>
      <c r="BK354" s="30">
        <f>'7'!BJ26</f>
        <v>219</v>
      </c>
      <c r="BL354" s="30">
        <f>'7'!BK26</f>
        <v>105.11999999999999</v>
      </c>
      <c r="BM354" s="30">
        <f>'7'!BL26</f>
        <v>113.88000000000001</v>
      </c>
    </row>
    <row r="355" spans="1:65">
      <c r="A355" s="78">
        <f>'7'!A27</f>
        <v>42893</v>
      </c>
      <c r="B355" s="82" t="str">
        <f t="shared" si="5"/>
        <v>08:30:00</v>
      </c>
      <c r="C355" s="30" t="str">
        <f>'7'!B27</f>
        <v>08H30</v>
      </c>
      <c r="D355" s="30">
        <f>'7'!C27</f>
        <v>839</v>
      </c>
      <c r="E355" s="30">
        <f>'7'!D27</f>
        <v>881</v>
      </c>
      <c r="F355" s="30">
        <f>'7'!E27</f>
        <v>546</v>
      </c>
      <c r="G355" s="30">
        <f>'7'!F27</f>
        <v>59</v>
      </c>
      <c r="H355" s="30">
        <f>'7'!G27</f>
        <v>0</v>
      </c>
      <c r="I355" s="30">
        <f>'7'!H27</f>
        <v>18</v>
      </c>
      <c r="J355" s="30">
        <f>'7'!I27</f>
        <v>2266</v>
      </c>
      <c r="K355" s="30">
        <f>'7'!J27</f>
        <v>77</v>
      </c>
      <c r="L355" s="30">
        <f>'7'!K27</f>
        <v>406</v>
      </c>
      <c r="M355" s="30">
        <f>'7'!L27</f>
        <v>533</v>
      </c>
      <c r="N355" s="30">
        <f>'7'!M27</f>
        <v>290</v>
      </c>
      <c r="O355" s="30">
        <f>'7'!N27</f>
        <v>0</v>
      </c>
      <c r="P355" s="30">
        <f>'7'!O27</f>
        <v>13</v>
      </c>
      <c r="Q355" s="30">
        <f>'7'!P27</f>
        <v>18</v>
      </c>
      <c r="R355" s="30">
        <f>'7'!Q27</f>
        <v>10</v>
      </c>
      <c r="S355" s="30">
        <f>'7'!R27</f>
        <v>0</v>
      </c>
      <c r="T355" s="30">
        <f>'7'!S27</f>
        <v>1229</v>
      </c>
      <c r="U355" s="30">
        <f>'7'!T27</f>
        <v>41</v>
      </c>
      <c r="V355" s="30">
        <f>'7'!U27</f>
        <v>118</v>
      </c>
      <c r="W355" s="30">
        <f>'7'!V27</f>
        <v>3.52</v>
      </c>
      <c r="X355" s="30">
        <f>'7'!W27</f>
        <v>3.5</v>
      </c>
      <c r="Y355" s="30">
        <f>'7'!X27</f>
        <v>6.5</v>
      </c>
      <c r="Z355" s="30">
        <f>'7'!Y27</f>
        <v>2.7</v>
      </c>
      <c r="AA355" s="30">
        <f>'7'!Z27</f>
        <v>5.4</v>
      </c>
      <c r="AB355" s="30">
        <f>'7'!AA27</f>
        <v>2.2000000000000002</v>
      </c>
      <c r="AC355" s="30">
        <f>'7'!AB27</f>
        <v>0</v>
      </c>
      <c r="AD355" s="30">
        <f>'7'!AC27</f>
        <v>0</v>
      </c>
      <c r="AE355" s="30">
        <f>'7'!AD27</f>
        <v>0</v>
      </c>
      <c r="AF355" s="30">
        <f>'7'!AE27</f>
        <v>0</v>
      </c>
      <c r="AG355" s="30">
        <f>'7'!AF27</f>
        <v>0</v>
      </c>
      <c r="AH355" s="30">
        <f>'7'!AG27</f>
        <v>0</v>
      </c>
      <c r="AI355" s="30">
        <f>'7'!AH27</f>
        <v>0</v>
      </c>
      <c r="AJ355" s="30">
        <f>'7'!AI27</f>
        <v>45</v>
      </c>
      <c r="AK355" s="30">
        <f>'7'!AJ27</f>
        <v>45</v>
      </c>
      <c r="AL355" s="30">
        <f>'7'!AK27</f>
        <v>136.11999999999998</v>
      </c>
      <c r="AM355" s="30">
        <f>'7'!AL27</f>
        <v>141.81999999999996</v>
      </c>
      <c r="AN355" s="30">
        <f>'7'!AM27</f>
        <v>96.819999999999965</v>
      </c>
      <c r="AO355" s="30">
        <f>'7'!AN27</f>
        <v>0</v>
      </c>
      <c r="AP355" s="30">
        <f>'7'!AO27</f>
        <v>0</v>
      </c>
      <c r="AQ355" s="30">
        <f>'7'!AP27</f>
        <v>141.81999999999996</v>
      </c>
      <c r="AR355" s="30">
        <f>'7'!AQ27</f>
        <v>14.000000000000028</v>
      </c>
      <c r="AS355" s="30">
        <f>'7'!AR27</f>
        <v>0</v>
      </c>
      <c r="AT355" s="30">
        <f>'7'!AS27</f>
        <v>45</v>
      </c>
      <c r="AU355" s="30">
        <f>'7'!AT27</f>
        <v>105.11999999999999</v>
      </c>
      <c r="AV355" s="30">
        <f>'7'!AU27</f>
        <v>150.12</v>
      </c>
      <c r="AW355" s="30">
        <f>'7'!AV27</f>
        <v>0</v>
      </c>
      <c r="AX355" s="30">
        <f>'7'!AW27</f>
        <v>40</v>
      </c>
      <c r="AY355" s="30">
        <f>'7'!AX27</f>
        <v>200</v>
      </c>
      <c r="AZ355" s="30">
        <f>'7'!AY27</f>
        <v>0</v>
      </c>
      <c r="BA355" s="30">
        <f>'7'!AZ27</f>
        <v>40</v>
      </c>
      <c r="BB355" s="30">
        <f>'7'!BA27</f>
        <v>0</v>
      </c>
      <c r="BC355" s="30">
        <f>'7'!BB27</f>
        <v>280</v>
      </c>
      <c r="BD355" s="30">
        <f>'7'!BC27</f>
        <v>266</v>
      </c>
      <c r="BE355" s="30">
        <f>'7'!BD27</f>
        <v>14</v>
      </c>
      <c r="BF355" s="30">
        <f>'7'!BE27</f>
        <v>15</v>
      </c>
      <c r="BG355" s="30">
        <f>'7'!BF27</f>
        <v>8</v>
      </c>
      <c r="BH355" s="30">
        <f>'7'!BG27</f>
        <v>9</v>
      </c>
      <c r="BI355" s="30">
        <f>'7'!BH27</f>
        <v>1</v>
      </c>
      <c r="BJ355" s="30">
        <f>'7'!BI27</f>
        <v>47</v>
      </c>
      <c r="BK355" s="30">
        <f>'7'!BJ27</f>
        <v>219</v>
      </c>
      <c r="BL355" s="30">
        <f>'7'!BK27</f>
        <v>105.11999999999999</v>
      </c>
      <c r="BM355" s="30">
        <f>'7'!BL27</f>
        <v>113.88000000000001</v>
      </c>
    </row>
    <row r="356" spans="1:65">
      <c r="A356" s="78">
        <f>'7'!A28</f>
        <v>42893</v>
      </c>
      <c r="B356" s="82" t="str">
        <f t="shared" si="5"/>
        <v>09:00:00</v>
      </c>
      <c r="C356" s="30" t="str">
        <f>'7'!B28</f>
        <v>09H00</v>
      </c>
      <c r="D356" s="30">
        <f>'7'!C28</f>
        <v>865</v>
      </c>
      <c r="E356" s="30">
        <f>'7'!D28</f>
        <v>921</v>
      </c>
      <c r="F356" s="30">
        <f>'7'!E28</f>
        <v>554</v>
      </c>
      <c r="G356" s="30">
        <f>'7'!F28</f>
        <v>61</v>
      </c>
      <c r="H356" s="30">
        <f>'7'!G28</f>
        <v>0</v>
      </c>
      <c r="I356" s="30">
        <f>'7'!H28</f>
        <v>18</v>
      </c>
      <c r="J356" s="30">
        <f>'7'!I28</f>
        <v>2340</v>
      </c>
      <c r="K356" s="30">
        <f>'7'!J28</f>
        <v>79</v>
      </c>
      <c r="L356" s="30">
        <f>'7'!K28</f>
        <v>507</v>
      </c>
      <c r="M356" s="30">
        <f>'7'!L28</f>
        <v>551</v>
      </c>
      <c r="N356" s="30">
        <f>'7'!M28</f>
        <v>280</v>
      </c>
      <c r="O356" s="30">
        <f>'7'!N28</f>
        <v>0</v>
      </c>
      <c r="P356" s="30">
        <f>'7'!O28</f>
        <v>13</v>
      </c>
      <c r="Q356" s="30">
        <f>'7'!P28</f>
        <v>19</v>
      </c>
      <c r="R356" s="30">
        <f>'7'!Q28</f>
        <v>10</v>
      </c>
      <c r="S356" s="30">
        <f>'7'!R28</f>
        <v>0</v>
      </c>
      <c r="T356" s="30">
        <f>'7'!S28</f>
        <v>1338</v>
      </c>
      <c r="U356" s="30">
        <f>'7'!T28</f>
        <v>42</v>
      </c>
      <c r="V356" s="30">
        <f>'7'!U28</f>
        <v>121</v>
      </c>
      <c r="W356" s="30">
        <f>'7'!V28</f>
        <v>4.1399999999999997</v>
      </c>
      <c r="X356" s="30">
        <f>'7'!W28</f>
        <v>3.5</v>
      </c>
      <c r="Y356" s="30">
        <f>'7'!X28</f>
        <v>6.5</v>
      </c>
      <c r="Z356" s="30">
        <f>'7'!Y28</f>
        <v>2.8</v>
      </c>
      <c r="AA356" s="30">
        <f>'7'!Z28</f>
        <v>5.6</v>
      </c>
      <c r="AB356" s="30">
        <f>'7'!AA28</f>
        <v>2.2999999999999998</v>
      </c>
      <c r="AC356" s="30">
        <f>'7'!AB28</f>
        <v>0</v>
      </c>
      <c r="AD356" s="30">
        <f>'7'!AC28</f>
        <v>0</v>
      </c>
      <c r="AE356" s="30">
        <f>'7'!AD28</f>
        <v>0</v>
      </c>
      <c r="AF356" s="30">
        <f>'7'!AE28</f>
        <v>0</v>
      </c>
      <c r="AG356" s="30">
        <f>'7'!AF28</f>
        <v>0</v>
      </c>
      <c r="AH356" s="30">
        <f>'7'!AG28</f>
        <v>0</v>
      </c>
      <c r="AI356" s="30">
        <f>'7'!AH28</f>
        <v>0</v>
      </c>
      <c r="AJ356" s="30">
        <f>'7'!AI28</f>
        <v>45</v>
      </c>
      <c r="AK356" s="30">
        <f>'7'!AJ28</f>
        <v>45</v>
      </c>
      <c r="AL356" s="30">
        <f>'7'!AK28</f>
        <v>140.04</v>
      </c>
      <c r="AM356" s="30">
        <f>'7'!AL28</f>
        <v>145.84</v>
      </c>
      <c r="AN356" s="30">
        <f>'7'!AM28</f>
        <v>100.84</v>
      </c>
      <c r="AO356" s="30">
        <f>'7'!AN28</f>
        <v>0</v>
      </c>
      <c r="AP356" s="30">
        <f>'7'!AO28</f>
        <v>0</v>
      </c>
      <c r="AQ356" s="30">
        <f>'7'!AP28</f>
        <v>145.84</v>
      </c>
      <c r="AR356" s="30">
        <f>'7'!AQ28</f>
        <v>10.080000000000013</v>
      </c>
      <c r="AS356" s="30">
        <f>'7'!AR28</f>
        <v>0</v>
      </c>
      <c r="AT356" s="30">
        <f>'7'!AS28</f>
        <v>45</v>
      </c>
      <c r="AU356" s="30">
        <f>'7'!AT28</f>
        <v>105.11999999999999</v>
      </c>
      <c r="AV356" s="30">
        <f>'7'!AU28</f>
        <v>150.12</v>
      </c>
      <c r="AW356" s="30">
        <f>'7'!AV28</f>
        <v>0</v>
      </c>
      <c r="AX356" s="30">
        <f>'7'!AW28</f>
        <v>40</v>
      </c>
      <c r="AY356" s="30">
        <f>'7'!AX28</f>
        <v>200</v>
      </c>
      <c r="AZ356" s="30">
        <f>'7'!AY28</f>
        <v>0</v>
      </c>
      <c r="BA356" s="30">
        <f>'7'!AZ28</f>
        <v>40</v>
      </c>
      <c r="BB356" s="30">
        <f>'7'!BA28</f>
        <v>0</v>
      </c>
      <c r="BC356" s="30">
        <f>'7'!BB28</f>
        <v>280</v>
      </c>
      <c r="BD356" s="30">
        <f>'7'!BC28</f>
        <v>266</v>
      </c>
      <c r="BE356" s="30">
        <f>'7'!BD28</f>
        <v>14</v>
      </c>
      <c r="BF356" s="30">
        <f>'7'!BE28</f>
        <v>15</v>
      </c>
      <c r="BG356" s="30">
        <f>'7'!BF28</f>
        <v>8</v>
      </c>
      <c r="BH356" s="30">
        <f>'7'!BG28</f>
        <v>9</v>
      </c>
      <c r="BI356" s="30">
        <f>'7'!BH28</f>
        <v>1</v>
      </c>
      <c r="BJ356" s="30">
        <f>'7'!BI28</f>
        <v>47</v>
      </c>
      <c r="BK356" s="30">
        <f>'7'!BJ28</f>
        <v>219</v>
      </c>
      <c r="BL356" s="30">
        <f>'7'!BK28</f>
        <v>105.11999999999999</v>
      </c>
      <c r="BM356" s="30">
        <f>'7'!BL28</f>
        <v>113.88000000000001</v>
      </c>
    </row>
    <row r="357" spans="1:65">
      <c r="A357" s="78">
        <f>'7'!A29</f>
        <v>42893</v>
      </c>
      <c r="B357" s="82" t="str">
        <f t="shared" si="5"/>
        <v>09:30:00</v>
      </c>
      <c r="C357" s="30" t="str">
        <f>'7'!B29</f>
        <v>09H30</v>
      </c>
      <c r="D357" s="30">
        <f>'7'!C29</f>
        <v>881</v>
      </c>
      <c r="E357" s="30">
        <f>'7'!D29</f>
        <v>910</v>
      </c>
      <c r="F357" s="30">
        <f>'7'!E29</f>
        <v>574</v>
      </c>
      <c r="G357" s="30">
        <f>'7'!F29</f>
        <v>62</v>
      </c>
      <c r="H357" s="30">
        <f>'7'!G29</f>
        <v>0</v>
      </c>
      <c r="I357" s="30">
        <f>'7'!H29</f>
        <v>19</v>
      </c>
      <c r="J357" s="30">
        <f>'7'!I29</f>
        <v>2365</v>
      </c>
      <c r="K357" s="30">
        <f>'7'!J29</f>
        <v>81</v>
      </c>
      <c r="L357" s="30">
        <f>'7'!K29</f>
        <v>416</v>
      </c>
      <c r="M357" s="30">
        <f>'7'!L29</f>
        <v>558</v>
      </c>
      <c r="N357" s="30">
        <f>'7'!M29</f>
        <v>290</v>
      </c>
      <c r="O357" s="30">
        <f>'7'!N29</f>
        <v>0</v>
      </c>
      <c r="P357" s="30">
        <f>'7'!O29</f>
        <v>13</v>
      </c>
      <c r="Q357" s="30">
        <f>'7'!P29</f>
        <v>19</v>
      </c>
      <c r="R357" s="30">
        <f>'7'!Q29</f>
        <v>10</v>
      </c>
      <c r="S357" s="30">
        <f>'7'!R29</f>
        <v>0</v>
      </c>
      <c r="T357" s="30">
        <f>'7'!S29</f>
        <v>1264</v>
      </c>
      <c r="U357" s="30">
        <f>'7'!T29</f>
        <v>42</v>
      </c>
      <c r="V357" s="30">
        <f>'7'!U29</f>
        <v>123</v>
      </c>
      <c r="W357" s="30">
        <f>'7'!V29</f>
        <v>4.1399999999999997</v>
      </c>
      <c r="X357" s="30">
        <f>'7'!W29</f>
        <v>3.5</v>
      </c>
      <c r="Y357" s="30">
        <f>'7'!X29</f>
        <v>6.5</v>
      </c>
      <c r="Z357" s="30">
        <f>'7'!Y29</f>
        <v>2.8</v>
      </c>
      <c r="AA357" s="30">
        <f>'7'!Z29</f>
        <v>5.6</v>
      </c>
      <c r="AB357" s="30">
        <f>'7'!AA29</f>
        <v>2.2999999999999998</v>
      </c>
      <c r="AC357" s="30">
        <f>'7'!AB29</f>
        <v>0</v>
      </c>
      <c r="AD357" s="30">
        <f>'7'!AC29</f>
        <v>0</v>
      </c>
      <c r="AE357" s="30">
        <f>'7'!AD29</f>
        <v>0</v>
      </c>
      <c r="AF357" s="30">
        <f>'7'!AE29</f>
        <v>0</v>
      </c>
      <c r="AG357" s="30">
        <f>'7'!AF29</f>
        <v>0</v>
      </c>
      <c r="AH357" s="30">
        <f>'7'!AG29</f>
        <v>0</v>
      </c>
      <c r="AI357" s="30">
        <f>'7'!AH29</f>
        <v>0</v>
      </c>
      <c r="AJ357" s="30">
        <f>'7'!AI29</f>
        <v>45</v>
      </c>
      <c r="AK357" s="30">
        <f>'7'!AJ29</f>
        <v>45</v>
      </c>
      <c r="AL357" s="30">
        <f>'7'!AK29</f>
        <v>142.04</v>
      </c>
      <c r="AM357" s="30">
        <f>'7'!AL29</f>
        <v>147.84</v>
      </c>
      <c r="AN357" s="30">
        <f>'7'!AM29</f>
        <v>102.84</v>
      </c>
      <c r="AO357" s="30">
        <f>'7'!AN29</f>
        <v>0</v>
      </c>
      <c r="AP357" s="30">
        <f>'7'!AO29</f>
        <v>0</v>
      </c>
      <c r="AQ357" s="30">
        <f>'7'!AP29</f>
        <v>147.84</v>
      </c>
      <c r="AR357" s="30">
        <f>'7'!AQ29</f>
        <v>8.0800000000000125</v>
      </c>
      <c r="AS357" s="30">
        <f>'7'!AR29</f>
        <v>0</v>
      </c>
      <c r="AT357" s="30">
        <f>'7'!AS29</f>
        <v>45</v>
      </c>
      <c r="AU357" s="30">
        <f>'7'!AT29</f>
        <v>105.11999999999999</v>
      </c>
      <c r="AV357" s="30">
        <f>'7'!AU29</f>
        <v>150.12</v>
      </c>
      <c r="AW357" s="30">
        <f>'7'!AV29</f>
        <v>0</v>
      </c>
      <c r="AX357" s="30">
        <f>'7'!AW29</f>
        <v>40</v>
      </c>
      <c r="AY357" s="30">
        <f>'7'!AX29</f>
        <v>200</v>
      </c>
      <c r="AZ357" s="30">
        <f>'7'!AY29</f>
        <v>0</v>
      </c>
      <c r="BA357" s="30">
        <f>'7'!AZ29</f>
        <v>40</v>
      </c>
      <c r="BB357" s="30">
        <f>'7'!BA29</f>
        <v>0</v>
      </c>
      <c r="BC357" s="30">
        <f>'7'!BB29</f>
        <v>280</v>
      </c>
      <c r="BD357" s="30">
        <f>'7'!BC29</f>
        <v>266</v>
      </c>
      <c r="BE357" s="30">
        <f>'7'!BD29</f>
        <v>14</v>
      </c>
      <c r="BF357" s="30">
        <f>'7'!BE29</f>
        <v>15</v>
      </c>
      <c r="BG357" s="30">
        <f>'7'!BF29</f>
        <v>8</v>
      </c>
      <c r="BH357" s="30">
        <f>'7'!BG29</f>
        <v>9</v>
      </c>
      <c r="BI357" s="30">
        <f>'7'!BH29</f>
        <v>1</v>
      </c>
      <c r="BJ357" s="30">
        <f>'7'!BI29</f>
        <v>47</v>
      </c>
      <c r="BK357" s="30">
        <f>'7'!BJ29</f>
        <v>219</v>
      </c>
      <c r="BL357" s="30">
        <f>'7'!BK29</f>
        <v>105.11999999999999</v>
      </c>
      <c r="BM357" s="30">
        <f>'7'!BL29</f>
        <v>113.88000000000001</v>
      </c>
    </row>
    <row r="358" spans="1:65">
      <c r="A358" s="78">
        <f>'7'!A30</f>
        <v>42893</v>
      </c>
      <c r="B358" s="82" t="str">
        <f t="shared" si="5"/>
        <v>10:00:00</v>
      </c>
      <c r="C358" s="30" t="str">
        <f>'7'!B30</f>
        <v>10H00</v>
      </c>
      <c r="D358" s="30">
        <f>'7'!C30</f>
        <v>889</v>
      </c>
      <c r="E358" s="30">
        <f>'7'!D30</f>
        <v>934</v>
      </c>
      <c r="F358" s="30">
        <f>'7'!E30</f>
        <v>578</v>
      </c>
      <c r="G358" s="30">
        <f>'7'!F30</f>
        <v>63</v>
      </c>
      <c r="H358" s="30">
        <f>'7'!G30</f>
        <v>0</v>
      </c>
      <c r="I358" s="30">
        <f>'7'!H30</f>
        <v>19</v>
      </c>
      <c r="J358" s="30">
        <f>'7'!I30</f>
        <v>2401</v>
      </c>
      <c r="K358" s="30">
        <f>'7'!J30</f>
        <v>82</v>
      </c>
      <c r="L358" s="30">
        <f>'7'!K30</f>
        <v>425</v>
      </c>
      <c r="M358" s="30">
        <f>'7'!L30</f>
        <v>563</v>
      </c>
      <c r="N358" s="30">
        <f>'7'!M30</f>
        <v>280</v>
      </c>
      <c r="O358" s="30">
        <f>'7'!N30</f>
        <v>0</v>
      </c>
      <c r="P358" s="30">
        <f>'7'!O30</f>
        <v>14</v>
      </c>
      <c r="Q358" s="30">
        <f>'7'!P30</f>
        <v>19</v>
      </c>
      <c r="R358" s="30">
        <f>'7'!Q30</f>
        <v>10</v>
      </c>
      <c r="S358" s="30">
        <f>'7'!R30</f>
        <v>0</v>
      </c>
      <c r="T358" s="30">
        <f>'7'!S30</f>
        <v>1268</v>
      </c>
      <c r="U358" s="30">
        <f>'7'!T30</f>
        <v>43</v>
      </c>
      <c r="V358" s="30">
        <f>'7'!U30</f>
        <v>125</v>
      </c>
      <c r="W358" s="30">
        <f>'7'!V30</f>
        <v>4.75</v>
      </c>
      <c r="X358" s="30">
        <f>'7'!W30</f>
        <v>3.5</v>
      </c>
      <c r="Y358" s="30">
        <f>'7'!X30</f>
        <v>6.5</v>
      </c>
      <c r="Z358" s="30">
        <f>'7'!Y30</f>
        <v>3.1</v>
      </c>
      <c r="AA358" s="30">
        <f>'7'!Z30</f>
        <v>6.2</v>
      </c>
      <c r="AB358" s="30">
        <f>'7'!AA30</f>
        <v>2.5</v>
      </c>
      <c r="AC358" s="30">
        <f>'7'!AB30</f>
        <v>0</v>
      </c>
      <c r="AD358" s="30">
        <f>'7'!AC30</f>
        <v>0</v>
      </c>
      <c r="AE358" s="30">
        <f>'7'!AD30</f>
        <v>0</v>
      </c>
      <c r="AF358" s="30">
        <f>'7'!AE30</f>
        <v>0</v>
      </c>
      <c r="AG358" s="30">
        <f>'7'!AF30</f>
        <v>0</v>
      </c>
      <c r="AH358" s="30">
        <f>'7'!AG30</f>
        <v>0</v>
      </c>
      <c r="AI358" s="30">
        <f>'7'!AH30</f>
        <v>0</v>
      </c>
      <c r="AJ358" s="30">
        <f>'7'!AI30</f>
        <v>45</v>
      </c>
      <c r="AK358" s="30">
        <f>'7'!AJ30</f>
        <v>45</v>
      </c>
      <c r="AL358" s="30">
        <f>'7'!AK30</f>
        <v>145.54999999999998</v>
      </c>
      <c r="AM358" s="30">
        <f>'7'!AL30</f>
        <v>151.54999999999998</v>
      </c>
      <c r="AN358" s="30">
        <f>'7'!AM30</f>
        <v>106.54999999999998</v>
      </c>
      <c r="AO358" s="30">
        <f>'7'!AN30</f>
        <v>0</v>
      </c>
      <c r="AP358" s="30">
        <f>'7'!AO30</f>
        <v>0</v>
      </c>
      <c r="AQ358" s="30">
        <f>'7'!AP30</f>
        <v>151.54999999999998</v>
      </c>
      <c r="AR358" s="30">
        <f>'7'!AQ30</f>
        <v>4.5700000000000216</v>
      </c>
      <c r="AS358" s="30">
        <f>'7'!AR30</f>
        <v>0</v>
      </c>
      <c r="AT358" s="30">
        <f>'7'!AS30</f>
        <v>45</v>
      </c>
      <c r="AU358" s="30">
        <f>'7'!AT30</f>
        <v>105.11999999999999</v>
      </c>
      <c r="AV358" s="30">
        <f>'7'!AU30</f>
        <v>150.12</v>
      </c>
      <c r="AW358" s="30">
        <f>'7'!AV30</f>
        <v>0</v>
      </c>
      <c r="AX358" s="30">
        <f>'7'!AW30</f>
        <v>40</v>
      </c>
      <c r="AY358" s="30">
        <f>'7'!AX30</f>
        <v>200</v>
      </c>
      <c r="AZ358" s="30">
        <f>'7'!AY30</f>
        <v>0</v>
      </c>
      <c r="BA358" s="30">
        <f>'7'!AZ30</f>
        <v>40</v>
      </c>
      <c r="BB358" s="30">
        <f>'7'!BA30</f>
        <v>0</v>
      </c>
      <c r="BC358" s="30">
        <f>'7'!BB30</f>
        <v>280</v>
      </c>
      <c r="BD358" s="30">
        <f>'7'!BC30</f>
        <v>266</v>
      </c>
      <c r="BE358" s="30">
        <f>'7'!BD30</f>
        <v>14</v>
      </c>
      <c r="BF358" s="30">
        <f>'7'!BE30</f>
        <v>15</v>
      </c>
      <c r="BG358" s="30">
        <f>'7'!BF30</f>
        <v>8</v>
      </c>
      <c r="BH358" s="30">
        <f>'7'!BG30</f>
        <v>9</v>
      </c>
      <c r="BI358" s="30">
        <f>'7'!BH30</f>
        <v>1</v>
      </c>
      <c r="BJ358" s="30">
        <f>'7'!BI30</f>
        <v>47</v>
      </c>
      <c r="BK358" s="30">
        <f>'7'!BJ30</f>
        <v>219</v>
      </c>
      <c r="BL358" s="30">
        <f>'7'!BK30</f>
        <v>105.11999999999999</v>
      </c>
      <c r="BM358" s="30">
        <f>'7'!BL30</f>
        <v>113.88000000000001</v>
      </c>
    </row>
    <row r="359" spans="1:65">
      <c r="A359" s="78">
        <f>'7'!A31</f>
        <v>42893</v>
      </c>
      <c r="B359" s="82" t="str">
        <f t="shared" si="5"/>
        <v>10:30:00</v>
      </c>
      <c r="C359" s="30" t="str">
        <f>'7'!B31</f>
        <v>10H30</v>
      </c>
      <c r="D359" s="30">
        <f>'7'!C31</f>
        <v>887</v>
      </c>
      <c r="E359" s="30">
        <f>'7'!D31</f>
        <v>940</v>
      </c>
      <c r="F359" s="30">
        <f>'7'!E31</f>
        <v>592</v>
      </c>
      <c r="G359" s="30">
        <f>'7'!F31</f>
        <v>63</v>
      </c>
      <c r="H359" s="30">
        <f>'7'!G31</f>
        <v>0</v>
      </c>
      <c r="I359" s="30">
        <f>'7'!H31</f>
        <v>20</v>
      </c>
      <c r="J359" s="30">
        <f>'7'!I31</f>
        <v>2419</v>
      </c>
      <c r="K359" s="30">
        <f>'7'!J31</f>
        <v>83</v>
      </c>
      <c r="L359" s="30">
        <f>'7'!K31</f>
        <v>406</v>
      </c>
      <c r="M359" s="30">
        <f>'7'!L31</f>
        <v>570</v>
      </c>
      <c r="N359" s="30">
        <f>'7'!M31</f>
        <v>280</v>
      </c>
      <c r="O359" s="30">
        <f>'7'!N31</f>
        <v>0</v>
      </c>
      <c r="P359" s="30">
        <f>'7'!O31</f>
        <v>13</v>
      </c>
      <c r="Q359" s="30">
        <f>'7'!P31</f>
        <v>19</v>
      </c>
      <c r="R359" s="30">
        <f>'7'!Q31</f>
        <v>10</v>
      </c>
      <c r="S359" s="30">
        <f>'7'!R31</f>
        <v>0</v>
      </c>
      <c r="T359" s="30">
        <f>'7'!S31</f>
        <v>1256</v>
      </c>
      <c r="U359" s="30">
        <f>'7'!T31</f>
        <v>42</v>
      </c>
      <c r="V359" s="30">
        <f>'7'!U31</f>
        <v>125</v>
      </c>
      <c r="W359" s="30">
        <f>'7'!V31</f>
        <v>4.75</v>
      </c>
      <c r="X359" s="30">
        <f>'7'!W31</f>
        <v>3.5</v>
      </c>
      <c r="Y359" s="30">
        <f>'7'!X31</f>
        <v>6.2</v>
      </c>
      <c r="Z359" s="30">
        <f>'7'!Y31</f>
        <v>3.1</v>
      </c>
      <c r="AA359" s="30">
        <f>'7'!Z31</f>
        <v>6.2</v>
      </c>
      <c r="AB359" s="30">
        <f>'7'!AA31</f>
        <v>2.5</v>
      </c>
      <c r="AC359" s="30">
        <f>'7'!AB31</f>
        <v>0</v>
      </c>
      <c r="AD359" s="30">
        <f>'7'!AC31</f>
        <v>0</v>
      </c>
      <c r="AE359" s="30">
        <f>'7'!AD31</f>
        <v>0</v>
      </c>
      <c r="AF359" s="30">
        <f>'7'!AE31</f>
        <v>0</v>
      </c>
      <c r="AG359" s="30">
        <f>'7'!AF31</f>
        <v>0</v>
      </c>
      <c r="AH359" s="30">
        <f>'7'!AG31</f>
        <v>0</v>
      </c>
      <c r="AI359" s="30">
        <f>'7'!AH31</f>
        <v>0</v>
      </c>
      <c r="AJ359" s="30">
        <f>'7'!AI31</f>
        <v>45</v>
      </c>
      <c r="AK359" s="30">
        <f>'7'!AJ31</f>
        <v>45</v>
      </c>
      <c r="AL359" s="30">
        <f>'7'!AK31</f>
        <v>145.24999999999997</v>
      </c>
      <c r="AM359" s="30">
        <f>'7'!AL31</f>
        <v>151.24999999999997</v>
      </c>
      <c r="AN359" s="30">
        <f>'7'!AM31</f>
        <v>106.24999999999997</v>
      </c>
      <c r="AO359" s="30">
        <f>'7'!AN31</f>
        <v>0</v>
      </c>
      <c r="AP359" s="30">
        <f>'7'!AO31</f>
        <v>0</v>
      </c>
      <c r="AQ359" s="30">
        <f>'7'!AP31</f>
        <v>151.24999999999997</v>
      </c>
      <c r="AR359" s="30">
        <f>'7'!AQ31</f>
        <v>4.870000000000033</v>
      </c>
      <c r="AS359" s="30">
        <f>'7'!AR31</f>
        <v>0</v>
      </c>
      <c r="AT359" s="30">
        <f>'7'!AS31</f>
        <v>45</v>
      </c>
      <c r="AU359" s="30">
        <f>'7'!AT31</f>
        <v>105.11999999999999</v>
      </c>
      <c r="AV359" s="30">
        <f>'7'!AU31</f>
        <v>150.12</v>
      </c>
      <c r="AW359" s="30">
        <f>'7'!AV31</f>
        <v>0</v>
      </c>
      <c r="AX359" s="30">
        <f>'7'!AW31</f>
        <v>40</v>
      </c>
      <c r="AY359" s="30">
        <f>'7'!AX31</f>
        <v>200</v>
      </c>
      <c r="AZ359" s="30">
        <f>'7'!AY31</f>
        <v>0</v>
      </c>
      <c r="BA359" s="30">
        <f>'7'!AZ31</f>
        <v>40</v>
      </c>
      <c r="BB359" s="30">
        <f>'7'!BA31</f>
        <v>0</v>
      </c>
      <c r="BC359" s="30">
        <f>'7'!BB31</f>
        <v>280</v>
      </c>
      <c r="BD359" s="30">
        <f>'7'!BC31</f>
        <v>266</v>
      </c>
      <c r="BE359" s="30">
        <f>'7'!BD31</f>
        <v>14</v>
      </c>
      <c r="BF359" s="30">
        <f>'7'!BE31</f>
        <v>15</v>
      </c>
      <c r="BG359" s="30">
        <f>'7'!BF31</f>
        <v>8</v>
      </c>
      <c r="BH359" s="30">
        <f>'7'!BG31</f>
        <v>9</v>
      </c>
      <c r="BI359" s="30">
        <f>'7'!BH31</f>
        <v>1</v>
      </c>
      <c r="BJ359" s="30">
        <f>'7'!BI31</f>
        <v>47</v>
      </c>
      <c r="BK359" s="30">
        <f>'7'!BJ31</f>
        <v>219</v>
      </c>
      <c r="BL359" s="30">
        <f>'7'!BK31</f>
        <v>105.11999999999999</v>
      </c>
      <c r="BM359" s="30">
        <f>'7'!BL31</f>
        <v>113.88000000000001</v>
      </c>
    </row>
    <row r="360" spans="1:65">
      <c r="A360" s="78">
        <f>'7'!A32</f>
        <v>42893</v>
      </c>
      <c r="B360" s="82" t="str">
        <f t="shared" si="5"/>
        <v>11:00:00</v>
      </c>
      <c r="C360" s="30" t="str">
        <f>'7'!B32</f>
        <v>11H00</v>
      </c>
      <c r="D360" s="30">
        <f>'7'!C32</f>
        <v>901</v>
      </c>
      <c r="E360" s="30">
        <f>'7'!D32</f>
        <v>943</v>
      </c>
      <c r="F360" s="30">
        <f>'7'!E32</f>
        <v>588</v>
      </c>
      <c r="G360" s="30">
        <f>'7'!F32</f>
        <v>65</v>
      </c>
      <c r="H360" s="30">
        <f>'7'!G32</f>
        <v>0</v>
      </c>
      <c r="I360" s="30">
        <f>'7'!H32</f>
        <v>20</v>
      </c>
      <c r="J360" s="30">
        <f>'7'!I32</f>
        <v>2432</v>
      </c>
      <c r="K360" s="30">
        <f>'7'!J32</f>
        <v>85</v>
      </c>
      <c r="L360" s="30">
        <f>'7'!K32</f>
        <v>413</v>
      </c>
      <c r="M360" s="30">
        <f>'7'!L32</f>
        <v>574</v>
      </c>
      <c r="N360" s="30">
        <f>'7'!M32</f>
        <v>280</v>
      </c>
      <c r="O360" s="30">
        <f>'7'!N32</f>
        <v>0</v>
      </c>
      <c r="P360" s="30">
        <f>'7'!O32</f>
        <v>13</v>
      </c>
      <c r="Q360" s="30">
        <f>'7'!P32</f>
        <v>19</v>
      </c>
      <c r="R360" s="30">
        <f>'7'!Q32</f>
        <v>10</v>
      </c>
      <c r="S360" s="30">
        <f>'7'!R32</f>
        <v>0</v>
      </c>
      <c r="T360" s="30">
        <f>'7'!S32</f>
        <v>1267</v>
      </c>
      <c r="U360" s="30">
        <f>'7'!T32</f>
        <v>42</v>
      </c>
      <c r="V360" s="30">
        <f>'7'!U32</f>
        <v>127</v>
      </c>
      <c r="W360" s="30">
        <f>'7'!V32</f>
        <v>4.78</v>
      </c>
      <c r="X360" s="30">
        <f>'7'!W32</f>
        <v>3.5</v>
      </c>
      <c r="Y360" s="30">
        <f>'7'!X32</f>
        <v>6.2</v>
      </c>
      <c r="Z360" s="30">
        <f>'7'!Y32</f>
        <v>3.3</v>
      </c>
      <c r="AA360" s="30">
        <f>'7'!Z32</f>
        <v>6.1</v>
      </c>
      <c r="AB360" s="30">
        <f>'7'!AA32</f>
        <v>2.5</v>
      </c>
      <c r="AC360" s="30">
        <f>'7'!AB32</f>
        <v>0</v>
      </c>
      <c r="AD360" s="30">
        <f>'7'!AC32</f>
        <v>0</v>
      </c>
      <c r="AE360" s="30">
        <f>'7'!AD32</f>
        <v>0</v>
      </c>
      <c r="AF360" s="30">
        <f>'7'!AE32</f>
        <v>0</v>
      </c>
      <c r="AG360" s="30">
        <f>'7'!AF32</f>
        <v>0</v>
      </c>
      <c r="AH360" s="30">
        <f>'7'!AG32</f>
        <v>0</v>
      </c>
      <c r="AI360" s="30">
        <f>'7'!AH32</f>
        <v>0</v>
      </c>
      <c r="AJ360" s="30">
        <f>'7'!AI32</f>
        <v>45</v>
      </c>
      <c r="AK360" s="30">
        <f>'7'!AJ32</f>
        <v>45</v>
      </c>
      <c r="AL360" s="30">
        <f>'7'!AK32</f>
        <v>147.38</v>
      </c>
      <c r="AM360" s="30">
        <f>'7'!AL32</f>
        <v>153.38</v>
      </c>
      <c r="AN360" s="30">
        <f>'7'!AM32</f>
        <v>108.38</v>
      </c>
      <c r="AO360" s="30">
        <f>'7'!AN32</f>
        <v>0</v>
      </c>
      <c r="AP360" s="30">
        <f>'7'!AO32</f>
        <v>0</v>
      </c>
      <c r="AQ360" s="30">
        <f>'7'!AP32</f>
        <v>153.38</v>
      </c>
      <c r="AR360" s="30">
        <f>'7'!AQ32</f>
        <v>2.7400000000000091</v>
      </c>
      <c r="AS360" s="30">
        <f>'7'!AR32</f>
        <v>0</v>
      </c>
      <c r="AT360" s="30">
        <f>'7'!AS32</f>
        <v>45</v>
      </c>
      <c r="AU360" s="30">
        <f>'7'!AT32</f>
        <v>105.11999999999999</v>
      </c>
      <c r="AV360" s="30">
        <f>'7'!AU32</f>
        <v>150.12</v>
      </c>
      <c r="AW360" s="30">
        <f>'7'!AV32</f>
        <v>0</v>
      </c>
      <c r="AX360" s="30">
        <f>'7'!AW32</f>
        <v>40</v>
      </c>
      <c r="AY360" s="30">
        <f>'7'!AX32</f>
        <v>200</v>
      </c>
      <c r="AZ360" s="30">
        <f>'7'!AY32</f>
        <v>0</v>
      </c>
      <c r="BA360" s="30">
        <f>'7'!AZ32</f>
        <v>40</v>
      </c>
      <c r="BB360" s="30">
        <f>'7'!BA32</f>
        <v>0</v>
      </c>
      <c r="BC360" s="30">
        <f>'7'!BB32</f>
        <v>280</v>
      </c>
      <c r="BD360" s="30">
        <f>'7'!BC32</f>
        <v>266</v>
      </c>
      <c r="BE360" s="30">
        <f>'7'!BD32</f>
        <v>14</v>
      </c>
      <c r="BF360" s="30">
        <f>'7'!BE32</f>
        <v>15</v>
      </c>
      <c r="BG360" s="30">
        <f>'7'!BF32</f>
        <v>8</v>
      </c>
      <c r="BH360" s="30">
        <f>'7'!BG32</f>
        <v>9</v>
      </c>
      <c r="BI360" s="30">
        <f>'7'!BH32</f>
        <v>1</v>
      </c>
      <c r="BJ360" s="30">
        <f>'7'!BI32</f>
        <v>47</v>
      </c>
      <c r="BK360" s="30">
        <f>'7'!BJ32</f>
        <v>219</v>
      </c>
      <c r="BL360" s="30">
        <f>'7'!BK32</f>
        <v>105.11999999999999</v>
      </c>
      <c r="BM360" s="30">
        <f>'7'!BL32</f>
        <v>113.88000000000001</v>
      </c>
    </row>
    <row r="361" spans="1:65">
      <c r="A361" s="78">
        <f>'7'!A33</f>
        <v>42893</v>
      </c>
      <c r="B361" s="82" t="str">
        <f t="shared" si="5"/>
        <v>11:30:00</v>
      </c>
      <c r="C361" s="30" t="str">
        <f>'7'!B33</f>
        <v>11H30</v>
      </c>
      <c r="D361" s="30">
        <f>'7'!C33</f>
        <v>901</v>
      </c>
      <c r="E361" s="30">
        <f>'7'!D33</f>
        <v>941</v>
      </c>
      <c r="F361" s="30">
        <f>'7'!E33</f>
        <v>576</v>
      </c>
      <c r="G361" s="30">
        <f>'7'!F33</f>
        <v>64</v>
      </c>
      <c r="H361" s="30">
        <f>'7'!G33</f>
        <v>0</v>
      </c>
      <c r="I361" s="30">
        <f>'7'!H33</f>
        <v>19</v>
      </c>
      <c r="J361" s="30">
        <f>'7'!I33</f>
        <v>2418</v>
      </c>
      <c r="K361" s="30">
        <f>'7'!J33</f>
        <v>83</v>
      </c>
      <c r="L361" s="30">
        <f>'7'!K33</f>
        <v>416</v>
      </c>
      <c r="M361" s="30">
        <f>'7'!L33</f>
        <v>581</v>
      </c>
      <c r="N361" s="30">
        <f>'7'!M33</f>
        <v>280</v>
      </c>
      <c r="O361" s="30">
        <f>'7'!N33</f>
        <v>0</v>
      </c>
      <c r="P361" s="30">
        <f>'7'!O33</f>
        <v>13</v>
      </c>
      <c r="Q361" s="30">
        <f>'7'!P33</f>
        <v>19</v>
      </c>
      <c r="R361" s="30">
        <f>'7'!Q33</f>
        <v>10</v>
      </c>
      <c r="S361" s="30">
        <f>'7'!R33</f>
        <v>0</v>
      </c>
      <c r="T361" s="30">
        <f>'7'!S33</f>
        <v>1277</v>
      </c>
      <c r="U361" s="30">
        <f>'7'!T33</f>
        <v>42</v>
      </c>
      <c r="V361" s="30">
        <f>'7'!U33</f>
        <v>125</v>
      </c>
      <c r="W361" s="30">
        <f>'7'!V33</f>
        <v>4.78</v>
      </c>
      <c r="X361" s="30">
        <f>'7'!W33</f>
        <v>3.5</v>
      </c>
      <c r="Y361" s="30">
        <f>'7'!X33</f>
        <v>6.2</v>
      </c>
      <c r="Z361" s="30">
        <f>'7'!Y33</f>
        <v>3.3</v>
      </c>
      <c r="AA361" s="30">
        <f>'7'!Z33</f>
        <v>6.1</v>
      </c>
      <c r="AB361" s="30">
        <f>'7'!AA33</f>
        <v>2.5</v>
      </c>
      <c r="AC361" s="30">
        <f>'7'!AB33</f>
        <v>0</v>
      </c>
      <c r="AD361" s="30">
        <f>'7'!AC33</f>
        <v>0</v>
      </c>
      <c r="AE361" s="30">
        <f>'7'!AD33</f>
        <v>0</v>
      </c>
      <c r="AF361" s="30">
        <f>'7'!AE33</f>
        <v>0</v>
      </c>
      <c r="AG361" s="30">
        <f>'7'!AF33</f>
        <v>0</v>
      </c>
      <c r="AH361" s="30">
        <f>'7'!AG33</f>
        <v>0</v>
      </c>
      <c r="AI361" s="30">
        <f>'7'!AH33</f>
        <v>0</v>
      </c>
      <c r="AJ361" s="30">
        <f>'7'!AI33</f>
        <v>45</v>
      </c>
      <c r="AK361" s="30">
        <f>'7'!AJ33</f>
        <v>45</v>
      </c>
      <c r="AL361" s="30">
        <f>'7'!AK33</f>
        <v>145.38</v>
      </c>
      <c r="AM361" s="30">
        <f>'7'!AL33</f>
        <v>151.38</v>
      </c>
      <c r="AN361" s="30">
        <f>'7'!AM33</f>
        <v>106.38</v>
      </c>
      <c r="AO361" s="30">
        <f>'7'!AN33</f>
        <v>0</v>
      </c>
      <c r="AP361" s="30">
        <f>'7'!AO33</f>
        <v>0</v>
      </c>
      <c r="AQ361" s="30">
        <f>'7'!AP33</f>
        <v>151.38</v>
      </c>
      <c r="AR361" s="30">
        <f>'7'!AQ33</f>
        <v>4.7400000000000091</v>
      </c>
      <c r="AS361" s="30">
        <f>'7'!AR33</f>
        <v>0</v>
      </c>
      <c r="AT361" s="30">
        <f>'7'!AS33</f>
        <v>45</v>
      </c>
      <c r="AU361" s="30">
        <f>'7'!AT33</f>
        <v>105.11999999999999</v>
      </c>
      <c r="AV361" s="30">
        <f>'7'!AU33</f>
        <v>150.12</v>
      </c>
      <c r="AW361" s="30">
        <f>'7'!AV33</f>
        <v>0</v>
      </c>
      <c r="AX361" s="30">
        <f>'7'!AW33</f>
        <v>40</v>
      </c>
      <c r="AY361" s="30">
        <f>'7'!AX33</f>
        <v>200</v>
      </c>
      <c r="AZ361" s="30">
        <f>'7'!AY33</f>
        <v>0</v>
      </c>
      <c r="BA361" s="30">
        <f>'7'!AZ33</f>
        <v>40</v>
      </c>
      <c r="BB361" s="30">
        <f>'7'!BA33</f>
        <v>0</v>
      </c>
      <c r="BC361" s="30">
        <f>'7'!BB33</f>
        <v>280</v>
      </c>
      <c r="BD361" s="30">
        <f>'7'!BC33</f>
        <v>266</v>
      </c>
      <c r="BE361" s="30">
        <f>'7'!BD33</f>
        <v>14</v>
      </c>
      <c r="BF361" s="30">
        <f>'7'!BE33</f>
        <v>15</v>
      </c>
      <c r="BG361" s="30">
        <f>'7'!BF33</f>
        <v>8</v>
      </c>
      <c r="BH361" s="30">
        <f>'7'!BG33</f>
        <v>9</v>
      </c>
      <c r="BI361" s="30">
        <f>'7'!BH33</f>
        <v>1</v>
      </c>
      <c r="BJ361" s="30">
        <f>'7'!BI33</f>
        <v>47</v>
      </c>
      <c r="BK361" s="30">
        <f>'7'!BJ33</f>
        <v>219</v>
      </c>
      <c r="BL361" s="30">
        <f>'7'!BK33</f>
        <v>105.11999999999999</v>
      </c>
      <c r="BM361" s="30">
        <f>'7'!BL33</f>
        <v>113.88000000000001</v>
      </c>
    </row>
    <row r="362" spans="1:65">
      <c r="A362" s="78">
        <f>'7'!A34</f>
        <v>42893</v>
      </c>
      <c r="B362" s="82" t="str">
        <f t="shared" si="5"/>
        <v>12:00:00</v>
      </c>
      <c r="C362" s="30" t="str">
        <f>'7'!B34</f>
        <v>12H00</v>
      </c>
      <c r="D362" s="30">
        <f>'7'!C34</f>
        <v>881</v>
      </c>
      <c r="E362" s="30">
        <f>'7'!D34</f>
        <v>933</v>
      </c>
      <c r="F362" s="30">
        <f>'7'!E34</f>
        <v>570</v>
      </c>
      <c r="G362" s="30">
        <f>'7'!F34</f>
        <v>63</v>
      </c>
      <c r="H362" s="30">
        <f>'7'!G34</f>
        <v>0</v>
      </c>
      <c r="I362" s="30">
        <f>'7'!H34</f>
        <v>19</v>
      </c>
      <c r="J362" s="30">
        <f>'7'!I34</f>
        <v>2384</v>
      </c>
      <c r="K362" s="30">
        <f>'7'!J34</f>
        <v>82</v>
      </c>
      <c r="L362" s="30">
        <f>'7'!K34</f>
        <v>412</v>
      </c>
      <c r="M362" s="30">
        <f>'7'!L34</f>
        <v>570</v>
      </c>
      <c r="N362" s="30">
        <f>'7'!M34</f>
        <v>290</v>
      </c>
      <c r="O362" s="30">
        <f>'7'!N34</f>
        <v>0</v>
      </c>
      <c r="P362" s="30">
        <f>'7'!O34</f>
        <v>13</v>
      </c>
      <c r="Q362" s="30">
        <f>'7'!P34</f>
        <v>19</v>
      </c>
      <c r="R362" s="30">
        <f>'7'!Q34</f>
        <v>10</v>
      </c>
      <c r="S362" s="30">
        <f>'7'!R34</f>
        <v>0</v>
      </c>
      <c r="T362" s="30">
        <f>'7'!S34</f>
        <v>1272</v>
      </c>
      <c r="U362" s="30">
        <f>'7'!T34</f>
        <v>42</v>
      </c>
      <c r="V362" s="30">
        <f>'7'!U34</f>
        <v>124</v>
      </c>
      <c r="W362" s="30">
        <f>'7'!V34</f>
        <v>4.78</v>
      </c>
      <c r="X362" s="30">
        <f>'7'!W34</f>
        <v>3.5</v>
      </c>
      <c r="Y362" s="30">
        <f>'7'!X34</f>
        <v>6.2</v>
      </c>
      <c r="Z362" s="30">
        <f>'7'!Y34</f>
        <v>3.2</v>
      </c>
      <c r="AA362" s="30">
        <f>'7'!Z34</f>
        <v>6</v>
      </c>
      <c r="AB362" s="30">
        <f>'7'!AA34</f>
        <v>2.5</v>
      </c>
      <c r="AC362" s="30">
        <f>'7'!AB34</f>
        <v>0</v>
      </c>
      <c r="AD362" s="30">
        <f>'7'!AC34</f>
        <v>0</v>
      </c>
      <c r="AE362" s="30">
        <f>'7'!AD34</f>
        <v>0</v>
      </c>
      <c r="AF362" s="30">
        <f>'7'!AE34</f>
        <v>0.85</v>
      </c>
      <c r="AG362" s="30">
        <f>'7'!AF34</f>
        <v>0</v>
      </c>
      <c r="AH362" s="30">
        <f>'7'!AG34</f>
        <v>0</v>
      </c>
      <c r="AI362" s="30">
        <f>'7'!AH34</f>
        <v>0.85</v>
      </c>
      <c r="AJ362" s="30">
        <f>'7'!AI34</f>
        <v>45</v>
      </c>
      <c r="AK362" s="30">
        <f>'7'!AJ34</f>
        <v>45.85</v>
      </c>
      <c r="AL362" s="30">
        <f>'7'!AK34</f>
        <v>145.02999999999997</v>
      </c>
      <c r="AM362" s="30">
        <f>'7'!AL34</f>
        <v>151.02999999999997</v>
      </c>
      <c r="AN362" s="30">
        <f>'7'!AM34</f>
        <v>105.17999999999998</v>
      </c>
      <c r="AO362" s="30">
        <f>'7'!AN34</f>
        <v>0</v>
      </c>
      <c r="AP362" s="30">
        <f>'7'!AO34</f>
        <v>0</v>
      </c>
      <c r="AQ362" s="30">
        <f>'7'!AP34</f>
        <v>151.02999999999997</v>
      </c>
      <c r="AR362" s="30">
        <f>'7'!AQ34</f>
        <v>5.9400000000000261</v>
      </c>
      <c r="AS362" s="30">
        <f>'7'!AR34</f>
        <v>0</v>
      </c>
      <c r="AT362" s="30">
        <f>'7'!AS34</f>
        <v>45.85</v>
      </c>
      <c r="AU362" s="30">
        <f>'7'!AT34</f>
        <v>105.11999999999999</v>
      </c>
      <c r="AV362" s="30">
        <f>'7'!AU34</f>
        <v>150.97</v>
      </c>
      <c r="AW362" s="30">
        <f>'7'!AV34</f>
        <v>0</v>
      </c>
      <c r="AX362" s="30">
        <f>'7'!AW34</f>
        <v>40</v>
      </c>
      <c r="AY362" s="30">
        <f>'7'!AX34</f>
        <v>200</v>
      </c>
      <c r="AZ362" s="30">
        <f>'7'!AY34</f>
        <v>0</v>
      </c>
      <c r="BA362" s="30">
        <f>'7'!AZ34</f>
        <v>40</v>
      </c>
      <c r="BB362" s="30">
        <f>'7'!BA34</f>
        <v>0</v>
      </c>
      <c r="BC362" s="30">
        <f>'7'!BB34</f>
        <v>280</v>
      </c>
      <c r="BD362" s="30">
        <f>'7'!BC34</f>
        <v>266</v>
      </c>
      <c r="BE362" s="30">
        <f>'7'!BD34</f>
        <v>14</v>
      </c>
      <c r="BF362" s="30">
        <f>'7'!BE34</f>
        <v>15</v>
      </c>
      <c r="BG362" s="30">
        <f>'7'!BF34</f>
        <v>8</v>
      </c>
      <c r="BH362" s="30">
        <f>'7'!BG34</f>
        <v>9</v>
      </c>
      <c r="BI362" s="30">
        <f>'7'!BH34</f>
        <v>1</v>
      </c>
      <c r="BJ362" s="30">
        <f>'7'!BI34</f>
        <v>47</v>
      </c>
      <c r="BK362" s="30">
        <f>'7'!BJ34</f>
        <v>219</v>
      </c>
      <c r="BL362" s="30">
        <f>'7'!BK34</f>
        <v>105.11999999999999</v>
      </c>
      <c r="BM362" s="30">
        <f>'7'!BL34</f>
        <v>113.88000000000001</v>
      </c>
    </row>
    <row r="363" spans="1:65">
      <c r="A363" s="78">
        <f>'7'!A35</f>
        <v>42893</v>
      </c>
      <c r="B363" s="82" t="str">
        <f t="shared" si="5"/>
        <v>12:30:00</v>
      </c>
      <c r="C363" s="30" t="str">
        <f>'7'!B35</f>
        <v>12H30</v>
      </c>
      <c r="D363" s="30">
        <f>'7'!C35</f>
        <v>869</v>
      </c>
      <c r="E363" s="30">
        <f>'7'!D35</f>
        <v>913</v>
      </c>
      <c r="F363" s="30">
        <f>'7'!E35</f>
        <v>579</v>
      </c>
      <c r="G363" s="30">
        <f>'7'!F35</f>
        <v>62</v>
      </c>
      <c r="H363" s="30">
        <f>'7'!G35</f>
        <v>0</v>
      </c>
      <c r="I363" s="30">
        <f>'7'!H35</f>
        <v>19</v>
      </c>
      <c r="J363" s="30">
        <f>'7'!I35</f>
        <v>2361</v>
      </c>
      <c r="K363" s="30">
        <f>'7'!J35</f>
        <v>81</v>
      </c>
      <c r="L363" s="30">
        <f>'7'!K35</f>
        <v>410</v>
      </c>
      <c r="M363" s="30">
        <f>'7'!L35</f>
        <v>555</v>
      </c>
      <c r="N363" s="30">
        <f>'7'!M35</f>
        <v>270</v>
      </c>
      <c r="O363" s="30">
        <f>'7'!N35</f>
        <v>0</v>
      </c>
      <c r="P363" s="30">
        <f>'7'!O35</f>
        <v>13</v>
      </c>
      <c r="Q363" s="30">
        <f>'7'!P35</f>
        <v>19</v>
      </c>
      <c r="R363" s="30">
        <f>'7'!Q35</f>
        <v>9</v>
      </c>
      <c r="S363" s="30">
        <f>'7'!R35</f>
        <v>0</v>
      </c>
      <c r="T363" s="30">
        <f>'7'!S35</f>
        <v>1235</v>
      </c>
      <c r="U363" s="30">
        <f>'7'!T35</f>
        <v>41</v>
      </c>
      <c r="V363" s="30">
        <f>'7'!U35</f>
        <v>122</v>
      </c>
      <c r="W363" s="30">
        <f>'7'!V35</f>
        <v>4.78</v>
      </c>
      <c r="X363" s="30">
        <f>'7'!W35</f>
        <v>3.5</v>
      </c>
      <c r="Y363" s="30">
        <f>'7'!X35</f>
        <v>6.2</v>
      </c>
      <c r="Z363" s="30">
        <f>'7'!Y35</f>
        <v>3.2</v>
      </c>
      <c r="AA363" s="30">
        <f>'7'!Z35</f>
        <v>6</v>
      </c>
      <c r="AB363" s="30">
        <f>'7'!AA35</f>
        <v>2.5</v>
      </c>
      <c r="AC363" s="30">
        <f>'7'!AB35</f>
        <v>0</v>
      </c>
      <c r="AD363" s="30">
        <f>'7'!AC35</f>
        <v>0</v>
      </c>
      <c r="AE363" s="30">
        <f>'7'!AD35</f>
        <v>0</v>
      </c>
      <c r="AF363" s="30">
        <f>'7'!AE35</f>
        <v>0.85</v>
      </c>
      <c r="AG363" s="30">
        <f>'7'!AF35</f>
        <v>0</v>
      </c>
      <c r="AH363" s="30">
        <f>'7'!AG35</f>
        <v>0</v>
      </c>
      <c r="AI363" s="30">
        <f>'7'!AH35</f>
        <v>0.85</v>
      </c>
      <c r="AJ363" s="30">
        <f>'7'!AI35</f>
        <v>45</v>
      </c>
      <c r="AK363" s="30">
        <f>'7'!AJ35</f>
        <v>45.85</v>
      </c>
      <c r="AL363" s="30">
        <f>'7'!AK35</f>
        <v>143.02999999999997</v>
      </c>
      <c r="AM363" s="30">
        <f>'7'!AL35</f>
        <v>149.02999999999997</v>
      </c>
      <c r="AN363" s="30">
        <f>'7'!AM35</f>
        <v>103.17999999999998</v>
      </c>
      <c r="AO363" s="30">
        <f>'7'!AN35</f>
        <v>0</v>
      </c>
      <c r="AP363" s="30">
        <f>'7'!AO35</f>
        <v>0</v>
      </c>
      <c r="AQ363" s="30">
        <f>'7'!AP35</f>
        <v>149.02999999999997</v>
      </c>
      <c r="AR363" s="30">
        <f>'7'!AQ35</f>
        <v>7.9400000000000261</v>
      </c>
      <c r="AS363" s="30">
        <f>'7'!AR35</f>
        <v>0</v>
      </c>
      <c r="AT363" s="30">
        <f>'7'!AS35</f>
        <v>45.85</v>
      </c>
      <c r="AU363" s="30">
        <f>'7'!AT35</f>
        <v>105.11999999999999</v>
      </c>
      <c r="AV363" s="30">
        <f>'7'!AU35</f>
        <v>150.97</v>
      </c>
      <c r="AW363" s="30">
        <f>'7'!AV35</f>
        <v>0</v>
      </c>
      <c r="AX363" s="30">
        <f>'7'!AW35</f>
        <v>40</v>
      </c>
      <c r="AY363" s="30">
        <f>'7'!AX35</f>
        <v>200</v>
      </c>
      <c r="AZ363" s="30">
        <f>'7'!AY35</f>
        <v>0</v>
      </c>
      <c r="BA363" s="30">
        <f>'7'!AZ35</f>
        <v>40</v>
      </c>
      <c r="BB363" s="30">
        <f>'7'!BA35</f>
        <v>0</v>
      </c>
      <c r="BC363" s="30">
        <f>'7'!BB35</f>
        <v>280</v>
      </c>
      <c r="BD363" s="30">
        <f>'7'!BC35</f>
        <v>266</v>
      </c>
      <c r="BE363" s="30">
        <f>'7'!BD35</f>
        <v>14</v>
      </c>
      <c r="BF363" s="30">
        <f>'7'!BE35</f>
        <v>15</v>
      </c>
      <c r="BG363" s="30">
        <f>'7'!BF35</f>
        <v>8</v>
      </c>
      <c r="BH363" s="30">
        <f>'7'!BG35</f>
        <v>9</v>
      </c>
      <c r="BI363" s="30">
        <f>'7'!BH35</f>
        <v>1</v>
      </c>
      <c r="BJ363" s="30">
        <f>'7'!BI35</f>
        <v>47</v>
      </c>
      <c r="BK363" s="30">
        <f>'7'!BJ35</f>
        <v>219</v>
      </c>
      <c r="BL363" s="30">
        <f>'7'!BK35</f>
        <v>105.11999999999999</v>
      </c>
      <c r="BM363" s="30">
        <f>'7'!BL35</f>
        <v>113.88000000000001</v>
      </c>
    </row>
    <row r="364" spans="1:65">
      <c r="A364" s="78">
        <f>'7'!A36</f>
        <v>42893</v>
      </c>
      <c r="B364" s="82" t="str">
        <f t="shared" si="5"/>
        <v>13:00:00</v>
      </c>
      <c r="C364" s="30" t="str">
        <f>'7'!B36</f>
        <v>13H00</v>
      </c>
      <c r="D364" s="30">
        <f>'7'!C36</f>
        <v>848</v>
      </c>
      <c r="E364" s="30">
        <f>'7'!D36</f>
        <v>911</v>
      </c>
      <c r="F364" s="30">
        <f>'7'!E36</f>
        <v>577</v>
      </c>
      <c r="G364" s="30">
        <f>'7'!F36</f>
        <v>62</v>
      </c>
      <c r="H364" s="30">
        <f>'7'!G36</f>
        <v>0</v>
      </c>
      <c r="I364" s="30">
        <f>'7'!H36</f>
        <v>19</v>
      </c>
      <c r="J364" s="30">
        <f>'7'!I36</f>
        <v>2336</v>
      </c>
      <c r="K364" s="30">
        <f>'7'!J36</f>
        <v>81</v>
      </c>
      <c r="L364" s="30">
        <f>'7'!K36</f>
        <v>419</v>
      </c>
      <c r="M364" s="30">
        <f>'7'!L36</f>
        <v>551</v>
      </c>
      <c r="N364" s="30">
        <f>'7'!M36</f>
        <v>280</v>
      </c>
      <c r="O364" s="30">
        <f>'7'!N36</f>
        <v>0</v>
      </c>
      <c r="P364" s="30">
        <f>'7'!O36</f>
        <v>14</v>
      </c>
      <c r="Q364" s="30">
        <f>'7'!P36</f>
        <v>19</v>
      </c>
      <c r="R364" s="30">
        <f>'7'!Q36</f>
        <v>10</v>
      </c>
      <c r="S364" s="30">
        <f>'7'!R36</f>
        <v>0</v>
      </c>
      <c r="T364" s="30">
        <f>'7'!S36</f>
        <v>1250</v>
      </c>
      <c r="U364" s="30">
        <f>'7'!T36</f>
        <v>43</v>
      </c>
      <c r="V364" s="30">
        <f>'7'!U36</f>
        <v>124</v>
      </c>
      <c r="W364" s="30">
        <f>'7'!V36</f>
        <v>4.78</v>
      </c>
      <c r="X364" s="30">
        <f>'7'!W36</f>
        <v>3.5</v>
      </c>
      <c r="Y364" s="30">
        <f>'7'!X36</f>
        <v>6.8</v>
      </c>
      <c r="Z364" s="30">
        <f>'7'!Y36</f>
        <v>3.3</v>
      </c>
      <c r="AA364" s="30">
        <f>'7'!Z36</f>
        <v>5.6</v>
      </c>
      <c r="AB364" s="30">
        <f>'7'!AA36</f>
        <v>2.6</v>
      </c>
      <c r="AC364" s="30">
        <f>'7'!AB36</f>
        <v>0</v>
      </c>
      <c r="AD364" s="30">
        <f>'7'!AC36</f>
        <v>0</v>
      </c>
      <c r="AE364" s="30">
        <f>'7'!AD36</f>
        <v>0</v>
      </c>
      <c r="AF364" s="30">
        <f>'7'!AE36</f>
        <v>0.85</v>
      </c>
      <c r="AG364" s="30">
        <f>'7'!AF36</f>
        <v>0</v>
      </c>
      <c r="AH364" s="30">
        <f>'7'!AG36</f>
        <v>0</v>
      </c>
      <c r="AI364" s="30">
        <f>'7'!AH36</f>
        <v>0.85</v>
      </c>
      <c r="AJ364" s="30">
        <f>'7'!AI36</f>
        <v>45</v>
      </c>
      <c r="AK364" s="30">
        <f>'7'!AJ36</f>
        <v>45.85</v>
      </c>
      <c r="AL364" s="30">
        <f>'7'!AK36</f>
        <v>145.33000000000001</v>
      </c>
      <c r="AM364" s="30">
        <f>'7'!AL36</f>
        <v>151.43</v>
      </c>
      <c r="AN364" s="30">
        <f>'7'!AM36</f>
        <v>105.58000000000001</v>
      </c>
      <c r="AO364" s="30">
        <f>'7'!AN36</f>
        <v>0</v>
      </c>
      <c r="AP364" s="30">
        <f>'7'!AO36</f>
        <v>0</v>
      </c>
      <c r="AQ364" s="30">
        <f>'7'!AP36</f>
        <v>151.43</v>
      </c>
      <c r="AR364" s="30">
        <f>'7'!AQ36</f>
        <v>5.6399999999999864</v>
      </c>
      <c r="AS364" s="30">
        <f>'7'!AR36</f>
        <v>0</v>
      </c>
      <c r="AT364" s="30">
        <f>'7'!AS36</f>
        <v>45.85</v>
      </c>
      <c r="AU364" s="30">
        <f>'7'!AT36</f>
        <v>105.11999999999999</v>
      </c>
      <c r="AV364" s="30">
        <f>'7'!AU36</f>
        <v>150.97</v>
      </c>
      <c r="AW364" s="30">
        <f>'7'!AV36</f>
        <v>0</v>
      </c>
      <c r="AX364" s="30">
        <f>'7'!AW36</f>
        <v>40</v>
      </c>
      <c r="AY364" s="30">
        <f>'7'!AX36</f>
        <v>200</v>
      </c>
      <c r="AZ364" s="30">
        <f>'7'!AY36</f>
        <v>0</v>
      </c>
      <c r="BA364" s="30">
        <f>'7'!AZ36</f>
        <v>40</v>
      </c>
      <c r="BB364" s="30">
        <f>'7'!BA36</f>
        <v>0</v>
      </c>
      <c r="BC364" s="30">
        <f>'7'!BB36</f>
        <v>280</v>
      </c>
      <c r="BD364" s="30">
        <f>'7'!BC36</f>
        <v>266</v>
      </c>
      <c r="BE364" s="30">
        <f>'7'!BD36</f>
        <v>14</v>
      </c>
      <c r="BF364" s="30">
        <f>'7'!BE36</f>
        <v>15</v>
      </c>
      <c r="BG364" s="30">
        <f>'7'!BF36</f>
        <v>8</v>
      </c>
      <c r="BH364" s="30">
        <f>'7'!BG36</f>
        <v>9</v>
      </c>
      <c r="BI364" s="30">
        <f>'7'!BH36</f>
        <v>1</v>
      </c>
      <c r="BJ364" s="30">
        <f>'7'!BI36</f>
        <v>47</v>
      </c>
      <c r="BK364" s="30">
        <f>'7'!BJ36</f>
        <v>219</v>
      </c>
      <c r="BL364" s="30">
        <f>'7'!BK36</f>
        <v>105.11999999999999</v>
      </c>
      <c r="BM364" s="30">
        <f>'7'!BL36</f>
        <v>113.88000000000001</v>
      </c>
    </row>
    <row r="365" spans="1:65">
      <c r="A365" s="78">
        <f>'7'!A37</f>
        <v>42893</v>
      </c>
      <c r="B365" s="82" t="str">
        <f t="shared" si="5"/>
        <v>13:30:00</v>
      </c>
      <c r="C365" s="30" t="str">
        <f>'7'!B37</f>
        <v>13H30</v>
      </c>
      <c r="D365" s="30">
        <f>'7'!C37</f>
        <v>849</v>
      </c>
      <c r="E365" s="30">
        <f>'7'!D37</f>
        <v>895</v>
      </c>
      <c r="F365" s="30">
        <f>'7'!E37</f>
        <v>514</v>
      </c>
      <c r="G365" s="30">
        <f>'7'!F37</f>
        <v>60</v>
      </c>
      <c r="H365" s="30">
        <f>'7'!G37</f>
        <v>0</v>
      </c>
      <c r="I365" s="30">
        <f>'7'!H37</f>
        <v>17</v>
      </c>
      <c r="J365" s="30">
        <f>'7'!I37</f>
        <v>2258</v>
      </c>
      <c r="K365" s="30">
        <f>'7'!J37</f>
        <v>77</v>
      </c>
      <c r="L365" s="30">
        <f>'7'!K37</f>
        <v>421</v>
      </c>
      <c r="M365" s="30">
        <f>'7'!L37</f>
        <v>562</v>
      </c>
      <c r="N365" s="30">
        <f>'7'!M37</f>
        <v>280</v>
      </c>
      <c r="O365" s="30">
        <f>'7'!N37</f>
        <v>0</v>
      </c>
      <c r="P365" s="30">
        <f>'7'!O37</f>
        <v>14</v>
      </c>
      <c r="Q365" s="30">
        <f>'7'!P37</f>
        <v>19</v>
      </c>
      <c r="R365" s="30">
        <f>'7'!Q37</f>
        <v>10</v>
      </c>
      <c r="S365" s="30">
        <f>'7'!R37</f>
        <v>0</v>
      </c>
      <c r="T365" s="30">
        <f>'7'!S37</f>
        <v>1263</v>
      </c>
      <c r="U365" s="30">
        <f>'7'!T37</f>
        <v>43</v>
      </c>
      <c r="V365" s="30">
        <f>'7'!U37</f>
        <v>120</v>
      </c>
      <c r="W365" s="30">
        <f>'7'!V37</f>
        <v>4.78</v>
      </c>
      <c r="X365" s="30">
        <f>'7'!W37</f>
        <v>3.5</v>
      </c>
      <c r="Y365" s="30">
        <f>'7'!X37</f>
        <v>5.8</v>
      </c>
      <c r="Z365" s="30">
        <f>'7'!Y37</f>
        <v>3.3</v>
      </c>
      <c r="AA365" s="30">
        <f>'7'!Z37</f>
        <v>5.6</v>
      </c>
      <c r="AB365" s="30">
        <f>'7'!AA37</f>
        <v>2.6</v>
      </c>
      <c r="AC365" s="30">
        <f>'7'!AB37</f>
        <v>0</v>
      </c>
      <c r="AD365" s="30">
        <f>'7'!AC37</f>
        <v>0</v>
      </c>
      <c r="AE365" s="30">
        <f>'7'!AD37</f>
        <v>0</v>
      </c>
      <c r="AF365" s="30">
        <f>'7'!AE37</f>
        <v>0.85</v>
      </c>
      <c r="AG365" s="30">
        <f>'7'!AF37</f>
        <v>0</v>
      </c>
      <c r="AH365" s="30">
        <f>'7'!AG37</f>
        <v>0</v>
      </c>
      <c r="AI365" s="30">
        <f>'7'!AH37</f>
        <v>0.85</v>
      </c>
      <c r="AJ365" s="30">
        <f>'7'!AI37</f>
        <v>45</v>
      </c>
      <c r="AK365" s="30">
        <f>'7'!AJ37</f>
        <v>45.85</v>
      </c>
      <c r="AL365" s="30">
        <f>'7'!AK37</f>
        <v>140.33000000000001</v>
      </c>
      <c r="AM365" s="30">
        <f>'7'!AL37</f>
        <v>146.43</v>
      </c>
      <c r="AN365" s="30">
        <f>'7'!AM37</f>
        <v>100.58000000000001</v>
      </c>
      <c r="AO365" s="30">
        <f>'7'!AN37</f>
        <v>0</v>
      </c>
      <c r="AP365" s="30">
        <f>'7'!AO37</f>
        <v>0</v>
      </c>
      <c r="AQ365" s="30">
        <f>'7'!AP37</f>
        <v>146.43</v>
      </c>
      <c r="AR365" s="30">
        <f>'7'!AQ37</f>
        <v>10.639999999999986</v>
      </c>
      <c r="AS365" s="30">
        <f>'7'!AR37</f>
        <v>0</v>
      </c>
      <c r="AT365" s="30">
        <f>'7'!AS37</f>
        <v>45.85</v>
      </c>
      <c r="AU365" s="30">
        <f>'7'!AT37</f>
        <v>105.11999999999999</v>
      </c>
      <c r="AV365" s="30">
        <f>'7'!AU37</f>
        <v>150.97</v>
      </c>
      <c r="AW365" s="30">
        <f>'7'!AV37</f>
        <v>0</v>
      </c>
      <c r="AX365" s="30">
        <f>'7'!AW37</f>
        <v>40</v>
      </c>
      <c r="AY365" s="30">
        <f>'7'!AX37</f>
        <v>200</v>
      </c>
      <c r="AZ365" s="30">
        <f>'7'!AY37</f>
        <v>0</v>
      </c>
      <c r="BA365" s="30">
        <f>'7'!AZ37</f>
        <v>40</v>
      </c>
      <c r="BB365" s="30">
        <f>'7'!BA37</f>
        <v>0</v>
      </c>
      <c r="BC365" s="30">
        <f>'7'!BB37</f>
        <v>280</v>
      </c>
      <c r="BD365" s="30">
        <f>'7'!BC37</f>
        <v>266</v>
      </c>
      <c r="BE365" s="30">
        <f>'7'!BD37</f>
        <v>14</v>
      </c>
      <c r="BF365" s="30">
        <f>'7'!BE37</f>
        <v>15</v>
      </c>
      <c r="BG365" s="30">
        <f>'7'!BF37</f>
        <v>8</v>
      </c>
      <c r="BH365" s="30">
        <f>'7'!BG37</f>
        <v>9</v>
      </c>
      <c r="BI365" s="30">
        <f>'7'!BH37</f>
        <v>1</v>
      </c>
      <c r="BJ365" s="30">
        <f>'7'!BI37</f>
        <v>47</v>
      </c>
      <c r="BK365" s="30">
        <f>'7'!BJ37</f>
        <v>219</v>
      </c>
      <c r="BL365" s="30">
        <f>'7'!BK37</f>
        <v>105.11999999999999</v>
      </c>
      <c r="BM365" s="30">
        <f>'7'!BL37</f>
        <v>113.88000000000001</v>
      </c>
    </row>
    <row r="366" spans="1:65">
      <c r="A366" s="78">
        <f>'7'!A38</f>
        <v>42893</v>
      </c>
      <c r="B366" s="82" t="str">
        <f t="shared" si="5"/>
        <v>14:00:00</v>
      </c>
      <c r="C366" s="30" t="str">
        <f>'7'!B38</f>
        <v>14H00</v>
      </c>
      <c r="D366" s="30">
        <f>'7'!C38</f>
        <v>855</v>
      </c>
      <c r="E366" s="30">
        <f>'7'!D38</f>
        <v>875</v>
      </c>
      <c r="F366" s="30">
        <f>'7'!E38</f>
        <v>509</v>
      </c>
      <c r="G366" s="30">
        <f>'7'!F38</f>
        <v>60</v>
      </c>
      <c r="H366" s="30">
        <f>'7'!G38</f>
        <v>0</v>
      </c>
      <c r="I366" s="30">
        <f>'7'!H38</f>
        <v>17</v>
      </c>
      <c r="J366" s="30">
        <f>'7'!I38</f>
        <v>2239</v>
      </c>
      <c r="K366" s="30">
        <f>'7'!J38</f>
        <v>77</v>
      </c>
      <c r="L366" s="30">
        <f>'7'!K38</f>
        <v>424</v>
      </c>
      <c r="M366" s="30">
        <f>'7'!L38</f>
        <v>551</v>
      </c>
      <c r="N366" s="30">
        <f>'7'!M38</f>
        <v>270</v>
      </c>
      <c r="O366" s="30">
        <f>'7'!N38</f>
        <v>0</v>
      </c>
      <c r="P366" s="30">
        <f>'7'!O38</f>
        <v>14</v>
      </c>
      <c r="Q366" s="30">
        <f>'7'!P38</f>
        <v>19</v>
      </c>
      <c r="R366" s="30">
        <f>'7'!Q38</f>
        <v>9</v>
      </c>
      <c r="S366" s="30">
        <f>'7'!R38</f>
        <v>0</v>
      </c>
      <c r="T366" s="30">
        <f>'7'!S38</f>
        <v>1245</v>
      </c>
      <c r="U366" s="30">
        <f>'7'!T38</f>
        <v>42</v>
      </c>
      <c r="V366" s="30">
        <f>'7'!U38</f>
        <v>119</v>
      </c>
      <c r="W366" s="30">
        <f>'7'!V38</f>
        <v>4.78</v>
      </c>
      <c r="X366" s="30">
        <f>'7'!W38</f>
        <v>3.5</v>
      </c>
      <c r="Y366" s="30">
        <f>'7'!X38</f>
        <v>5.8</v>
      </c>
      <c r="Z366" s="30">
        <f>'7'!Y38</f>
        <v>3.4</v>
      </c>
      <c r="AA366" s="30">
        <f>'7'!Z38</f>
        <v>6.1</v>
      </c>
      <c r="AB366" s="30">
        <f>'7'!AA38</f>
        <v>2.5</v>
      </c>
      <c r="AC366" s="30">
        <f>'7'!AB38</f>
        <v>0</v>
      </c>
      <c r="AD366" s="30">
        <f>'7'!AC38</f>
        <v>0</v>
      </c>
      <c r="AE366" s="30">
        <f>'7'!AD38</f>
        <v>0</v>
      </c>
      <c r="AF366" s="30">
        <f>'7'!AE38</f>
        <v>0.82499999999999996</v>
      </c>
      <c r="AG366" s="30">
        <f>'7'!AF38</f>
        <v>0</v>
      </c>
      <c r="AH366" s="30">
        <f>'7'!AG38</f>
        <v>0</v>
      </c>
      <c r="AI366" s="30">
        <f>'7'!AH38</f>
        <v>0.82499999999999996</v>
      </c>
      <c r="AJ366" s="30">
        <f>'7'!AI38</f>
        <v>45</v>
      </c>
      <c r="AK366" s="30">
        <f>'7'!AJ38</f>
        <v>45.825000000000003</v>
      </c>
      <c r="AL366" s="30">
        <f>'7'!AK38</f>
        <v>139.905</v>
      </c>
      <c r="AM366" s="30">
        <f>'7'!AL38</f>
        <v>145.905</v>
      </c>
      <c r="AN366" s="30">
        <f>'7'!AM38</f>
        <v>100.08</v>
      </c>
      <c r="AO366" s="30">
        <f>'7'!AN38</f>
        <v>0</v>
      </c>
      <c r="AP366" s="30">
        <f>'7'!AO38</f>
        <v>0</v>
      </c>
      <c r="AQ366" s="30">
        <f>'7'!AP38</f>
        <v>145.905</v>
      </c>
      <c r="AR366" s="30">
        <f>'7'!AQ38</f>
        <v>11.039999999999992</v>
      </c>
      <c r="AS366" s="30">
        <f>'7'!AR38</f>
        <v>0</v>
      </c>
      <c r="AT366" s="30">
        <f>'7'!AS38</f>
        <v>45.825000000000003</v>
      </c>
      <c r="AU366" s="30">
        <f>'7'!AT38</f>
        <v>105.11999999999999</v>
      </c>
      <c r="AV366" s="30">
        <f>'7'!AU38</f>
        <v>150.94499999999999</v>
      </c>
      <c r="AW366" s="30">
        <f>'7'!AV38</f>
        <v>0</v>
      </c>
      <c r="AX366" s="30">
        <f>'7'!AW38</f>
        <v>40</v>
      </c>
      <c r="AY366" s="30">
        <f>'7'!AX38</f>
        <v>200</v>
      </c>
      <c r="AZ366" s="30">
        <f>'7'!AY38</f>
        <v>0</v>
      </c>
      <c r="BA366" s="30">
        <f>'7'!AZ38</f>
        <v>40</v>
      </c>
      <c r="BB366" s="30">
        <f>'7'!BA38</f>
        <v>0</v>
      </c>
      <c r="BC366" s="30">
        <f>'7'!BB38</f>
        <v>280</v>
      </c>
      <c r="BD366" s="30">
        <f>'7'!BC38</f>
        <v>266</v>
      </c>
      <c r="BE366" s="30">
        <f>'7'!BD38</f>
        <v>14</v>
      </c>
      <c r="BF366" s="30">
        <f>'7'!BE38</f>
        <v>15</v>
      </c>
      <c r="BG366" s="30">
        <f>'7'!BF38</f>
        <v>8</v>
      </c>
      <c r="BH366" s="30">
        <f>'7'!BG38</f>
        <v>9</v>
      </c>
      <c r="BI366" s="30">
        <f>'7'!BH38</f>
        <v>1</v>
      </c>
      <c r="BJ366" s="30">
        <f>'7'!BI38</f>
        <v>47</v>
      </c>
      <c r="BK366" s="30">
        <f>'7'!BJ38</f>
        <v>219</v>
      </c>
      <c r="BL366" s="30">
        <f>'7'!BK38</f>
        <v>105.11999999999999</v>
      </c>
      <c r="BM366" s="30">
        <f>'7'!BL38</f>
        <v>113.88000000000001</v>
      </c>
    </row>
    <row r="367" spans="1:65">
      <c r="A367" s="78">
        <f>'7'!A39</f>
        <v>42893</v>
      </c>
      <c r="B367" s="82" t="str">
        <f t="shared" si="5"/>
        <v>14:30:00</v>
      </c>
      <c r="C367" s="30" t="str">
        <f>'7'!B39</f>
        <v>14H30</v>
      </c>
      <c r="D367" s="30">
        <f>'7'!C39</f>
        <v>882</v>
      </c>
      <c r="E367" s="30">
        <f>'7'!D39</f>
        <v>911</v>
      </c>
      <c r="F367" s="30">
        <f>'7'!E39</f>
        <v>517</v>
      </c>
      <c r="G367" s="30">
        <f>'7'!F39</f>
        <v>62</v>
      </c>
      <c r="H367" s="30">
        <f>'7'!G39</f>
        <v>0</v>
      </c>
      <c r="I367" s="30">
        <f>'7'!H39</f>
        <v>17</v>
      </c>
      <c r="J367" s="30">
        <f>'7'!I39</f>
        <v>2310</v>
      </c>
      <c r="K367" s="30">
        <f>'7'!J39</f>
        <v>79</v>
      </c>
      <c r="L367" s="30">
        <f>'7'!K39</f>
        <v>426</v>
      </c>
      <c r="M367" s="30">
        <f>'7'!L39</f>
        <v>570</v>
      </c>
      <c r="N367" s="30">
        <f>'7'!M39</f>
        <v>270</v>
      </c>
      <c r="O367" s="30">
        <f>'7'!N39</f>
        <v>0</v>
      </c>
      <c r="P367" s="30">
        <f>'7'!O39</f>
        <v>14</v>
      </c>
      <c r="Q367" s="30">
        <f>'7'!P39</f>
        <v>19</v>
      </c>
      <c r="R367" s="30">
        <f>'7'!Q39</f>
        <v>9</v>
      </c>
      <c r="S367" s="30">
        <f>'7'!R39</f>
        <v>0</v>
      </c>
      <c r="T367" s="30">
        <f>'7'!S39</f>
        <v>1266</v>
      </c>
      <c r="U367" s="30">
        <f>'7'!T39</f>
        <v>42</v>
      </c>
      <c r="V367" s="30">
        <f>'7'!U39</f>
        <v>121</v>
      </c>
      <c r="W367" s="30">
        <f>'7'!V39</f>
        <v>4.78</v>
      </c>
      <c r="X367" s="30">
        <f>'7'!W39</f>
        <v>3.5</v>
      </c>
      <c r="Y367" s="30">
        <f>'7'!X39</f>
        <v>5.8</v>
      </c>
      <c r="Z367" s="30">
        <f>'7'!Y39</f>
        <v>3.4</v>
      </c>
      <c r="AA367" s="30">
        <f>'7'!Z39</f>
        <v>6.1</v>
      </c>
      <c r="AB367" s="30">
        <f>'7'!AA39</f>
        <v>2.5</v>
      </c>
      <c r="AC367" s="30">
        <f>'7'!AB39</f>
        <v>0</v>
      </c>
      <c r="AD367" s="30">
        <f>'7'!AC39</f>
        <v>0</v>
      </c>
      <c r="AE367" s="30">
        <f>'7'!AD39</f>
        <v>0</v>
      </c>
      <c r="AF367" s="30">
        <f>'7'!AE39</f>
        <v>0.82499999999999996</v>
      </c>
      <c r="AG367" s="30">
        <f>'7'!AF39</f>
        <v>0</v>
      </c>
      <c r="AH367" s="30">
        <f>'7'!AG39</f>
        <v>0</v>
      </c>
      <c r="AI367" s="30">
        <f>'7'!AH39</f>
        <v>0.82499999999999996</v>
      </c>
      <c r="AJ367" s="30">
        <f>'7'!AI39</f>
        <v>45</v>
      </c>
      <c r="AK367" s="30">
        <f>'7'!AJ39</f>
        <v>45.825000000000003</v>
      </c>
      <c r="AL367" s="30">
        <f>'7'!AK39</f>
        <v>141.905</v>
      </c>
      <c r="AM367" s="30">
        <f>'7'!AL39</f>
        <v>147.905</v>
      </c>
      <c r="AN367" s="30">
        <f>'7'!AM39</f>
        <v>102.08</v>
      </c>
      <c r="AO367" s="30">
        <f>'7'!AN39</f>
        <v>0</v>
      </c>
      <c r="AP367" s="30">
        <f>'7'!AO39</f>
        <v>0</v>
      </c>
      <c r="AQ367" s="30">
        <f>'7'!AP39</f>
        <v>147.905</v>
      </c>
      <c r="AR367" s="30">
        <f>'7'!AQ39</f>
        <v>9.039999999999992</v>
      </c>
      <c r="AS367" s="30">
        <f>'7'!AR39</f>
        <v>0</v>
      </c>
      <c r="AT367" s="30">
        <f>'7'!AS39</f>
        <v>45.825000000000003</v>
      </c>
      <c r="AU367" s="30">
        <f>'7'!AT39</f>
        <v>105.11999999999999</v>
      </c>
      <c r="AV367" s="30">
        <f>'7'!AU39</f>
        <v>150.94499999999999</v>
      </c>
      <c r="AW367" s="30">
        <f>'7'!AV39</f>
        <v>0</v>
      </c>
      <c r="AX367" s="30">
        <f>'7'!AW39</f>
        <v>40</v>
      </c>
      <c r="AY367" s="30">
        <f>'7'!AX39</f>
        <v>200</v>
      </c>
      <c r="AZ367" s="30">
        <f>'7'!AY39</f>
        <v>0</v>
      </c>
      <c r="BA367" s="30">
        <f>'7'!AZ39</f>
        <v>40</v>
      </c>
      <c r="BB367" s="30">
        <f>'7'!BA39</f>
        <v>0</v>
      </c>
      <c r="BC367" s="30">
        <f>'7'!BB39</f>
        <v>280</v>
      </c>
      <c r="BD367" s="30">
        <f>'7'!BC39</f>
        <v>266</v>
      </c>
      <c r="BE367" s="30">
        <f>'7'!BD39</f>
        <v>14</v>
      </c>
      <c r="BF367" s="30">
        <f>'7'!BE39</f>
        <v>15</v>
      </c>
      <c r="BG367" s="30">
        <f>'7'!BF39</f>
        <v>8</v>
      </c>
      <c r="BH367" s="30">
        <f>'7'!BG39</f>
        <v>9</v>
      </c>
      <c r="BI367" s="30">
        <f>'7'!BH39</f>
        <v>1</v>
      </c>
      <c r="BJ367" s="30">
        <f>'7'!BI39</f>
        <v>47</v>
      </c>
      <c r="BK367" s="30">
        <f>'7'!BJ39</f>
        <v>219</v>
      </c>
      <c r="BL367" s="30">
        <f>'7'!BK39</f>
        <v>105.11999999999999</v>
      </c>
      <c r="BM367" s="30">
        <f>'7'!BL39</f>
        <v>113.88000000000001</v>
      </c>
    </row>
    <row r="368" spans="1:65">
      <c r="A368" s="78">
        <f>'7'!A40</f>
        <v>42893</v>
      </c>
      <c r="B368" s="82" t="str">
        <f t="shared" si="5"/>
        <v>15:00:00</v>
      </c>
      <c r="C368" s="30" t="str">
        <f>'7'!B40</f>
        <v>15H00</v>
      </c>
      <c r="D368" s="30">
        <f>'7'!C40</f>
        <v>920</v>
      </c>
      <c r="E368" s="30">
        <f>'7'!D40</f>
        <v>960</v>
      </c>
      <c r="F368" s="30">
        <f>'7'!E40</f>
        <v>520</v>
      </c>
      <c r="G368" s="30">
        <f>'7'!F40</f>
        <v>65</v>
      </c>
      <c r="H368" s="30">
        <f>'7'!G40</f>
        <v>0</v>
      </c>
      <c r="I368" s="30">
        <f>'7'!H40</f>
        <v>17</v>
      </c>
      <c r="J368" s="30">
        <f>'7'!I40</f>
        <v>2400</v>
      </c>
      <c r="K368" s="30">
        <f>'7'!J40</f>
        <v>82</v>
      </c>
      <c r="L368" s="30">
        <f>'7'!K40</f>
        <v>428</v>
      </c>
      <c r="M368" s="30">
        <f>'7'!L40</f>
        <v>592</v>
      </c>
      <c r="N368" s="30">
        <f>'7'!M40</f>
        <v>270</v>
      </c>
      <c r="O368" s="30">
        <f>'7'!N40</f>
        <v>0</v>
      </c>
      <c r="P368" s="30">
        <f>'7'!O40</f>
        <v>14</v>
      </c>
      <c r="Q368" s="30">
        <f>'7'!P40</f>
        <v>20</v>
      </c>
      <c r="R368" s="30">
        <f>'7'!Q40</f>
        <v>9</v>
      </c>
      <c r="S368" s="30">
        <f>'7'!R40</f>
        <v>0</v>
      </c>
      <c r="T368" s="30">
        <f>'7'!S40</f>
        <v>1290</v>
      </c>
      <c r="U368" s="30">
        <f>'7'!T40</f>
        <v>43</v>
      </c>
      <c r="V368" s="30">
        <f>'7'!U40</f>
        <v>125</v>
      </c>
      <c r="W368" s="30">
        <f>'7'!V40</f>
        <v>4.54</v>
      </c>
      <c r="X368" s="30">
        <f>'7'!W40</f>
        <v>3.5</v>
      </c>
      <c r="Y368" s="30">
        <f>'7'!X40</f>
        <v>5.8</v>
      </c>
      <c r="Z368" s="30">
        <f>'7'!Y40</f>
        <v>3.7</v>
      </c>
      <c r="AA368" s="30">
        <f>'7'!Z40</f>
        <v>6.3</v>
      </c>
      <c r="AB368" s="30">
        <f>'7'!AA40</f>
        <v>2.7</v>
      </c>
      <c r="AC368" s="30">
        <f>'7'!AB40</f>
        <v>0</v>
      </c>
      <c r="AD368" s="30">
        <f>'7'!AC40</f>
        <v>0</v>
      </c>
      <c r="AE368" s="30">
        <f>'7'!AD40</f>
        <v>0</v>
      </c>
      <c r="AF368" s="30">
        <f>'7'!AE40</f>
        <v>0.82499999999999996</v>
      </c>
      <c r="AG368" s="30">
        <f>'7'!AF40</f>
        <v>0</v>
      </c>
      <c r="AH368" s="30">
        <f>'7'!AG40</f>
        <v>0</v>
      </c>
      <c r="AI368" s="30">
        <f>'7'!AH40</f>
        <v>0.82499999999999996</v>
      </c>
      <c r="AJ368" s="30">
        <f>'7'!AI40</f>
        <v>60</v>
      </c>
      <c r="AK368" s="30">
        <f>'7'!AJ40</f>
        <v>60.825000000000003</v>
      </c>
      <c r="AL368" s="30">
        <f>'7'!AK40</f>
        <v>146.16499999999999</v>
      </c>
      <c r="AM368" s="30">
        <f>'7'!AL40</f>
        <v>152.36499999999998</v>
      </c>
      <c r="AN368" s="30">
        <f>'7'!AM40</f>
        <v>91.539999999999978</v>
      </c>
      <c r="AO368" s="30">
        <f>'7'!AN40</f>
        <v>0</v>
      </c>
      <c r="AP368" s="30">
        <f>'7'!AO40</f>
        <v>0</v>
      </c>
      <c r="AQ368" s="30">
        <f>'7'!AP40</f>
        <v>152.36499999999998</v>
      </c>
      <c r="AR368" s="30">
        <f>'7'!AQ40</f>
        <v>19.78</v>
      </c>
      <c r="AS368" s="30">
        <f>'7'!AR40</f>
        <v>0</v>
      </c>
      <c r="AT368" s="30">
        <f>'7'!AS40</f>
        <v>60.825000000000003</v>
      </c>
      <c r="AU368" s="30">
        <f>'7'!AT40</f>
        <v>105.11999999999999</v>
      </c>
      <c r="AV368" s="30">
        <f>'7'!AU40</f>
        <v>165.94499999999999</v>
      </c>
      <c r="AW368" s="30">
        <f>'7'!AV40</f>
        <v>0</v>
      </c>
      <c r="AX368" s="30">
        <f>'7'!AW40</f>
        <v>40</v>
      </c>
      <c r="AY368" s="30">
        <f>'7'!AX40</f>
        <v>200</v>
      </c>
      <c r="AZ368" s="30">
        <f>'7'!AY40</f>
        <v>0</v>
      </c>
      <c r="BA368" s="30">
        <f>'7'!AZ40</f>
        <v>40</v>
      </c>
      <c r="BB368" s="30">
        <f>'7'!BA40</f>
        <v>0</v>
      </c>
      <c r="BC368" s="30">
        <f>'7'!BB40</f>
        <v>280</v>
      </c>
      <c r="BD368" s="30">
        <f>'7'!BC40</f>
        <v>266</v>
      </c>
      <c r="BE368" s="30">
        <f>'7'!BD40</f>
        <v>14</v>
      </c>
      <c r="BF368" s="30">
        <f>'7'!BE40</f>
        <v>15</v>
      </c>
      <c r="BG368" s="30">
        <f>'7'!BF40</f>
        <v>8</v>
      </c>
      <c r="BH368" s="30">
        <f>'7'!BG40</f>
        <v>9</v>
      </c>
      <c r="BI368" s="30">
        <f>'7'!BH40</f>
        <v>1</v>
      </c>
      <c r="BJ368" s="30">
        <f>'7'!BI40</f>
        <v>47</v>
      </c>
      <c r="BK368" s="30">
        <f>'7'!BJ40</f>
        <v>219</v>
      </c>
      <c r="BL368" s="30">
        <f>'7'!BK40</f>
        <v>105.11999999999999</v>
      </c>
      <c r="BM368" s="30">
        <f>'7'!BL40</f>
        <v>113.88000000000001</v>
      </c>
    </row>
    <row r="369" spans="1:65">
      <c r="A369" s="78">
        <f>'7'!A41</f>
        <v>42893</v>
      </c>
      <c r="B369" s="82" t="str">
        <f t="shared" si="5"/>
        <v>15:30:00</v>
      </c>
      <c r="C369" s="30" t="str">
        <f>'7'!B41</f>
        <v>15H30</v>
      </c>
      <c r="D369" s="30">
        <f>'7'!C41</f>
        <v>935</v>
      </c>
      <c r="E369" s="30">
        <f>'7'!D41</f>
        <v>980</v>
      </c>
      <c r="F369" s="30">
        <f>'7'!E41</f>
        <v>605</v>
      </c>
      <c r="G369" s="30">
        <f>'7'!F41</f>
        <v>66</v>
      </c>
      <c r="H369" s="30">
        <f>'7'!G41</f>
        <v>0</v>
      </c>
      <c r="I369" s="30">
        <f>'7'!H41</f>
        <v>20</v>
      </c>
      <c r="J369" s="30">
        <f>'7'!I41</f>
        <v>2520</v>
      </c>
      <c r="K369" s="30">
        <f>'7'!J41</f>
        <v>86</v>
      </c>
      <c r="L369" s="30">
        <f>'7'!K41</f>
        <v>344</v>
      </c>
      <c r="M369" s="30">
        <f>'7'!L41</f>
        <v>585</v>
      </c>
      <c r="N369" s="30">
        <f>'7'!M41</f>
        <v>270</v>
      </c>
      <c r="O369" s="30">
        <f>'7'!N41</f>
        <v>0</v>
      </c>
      <c r="P369" s="30">
        <f>'7'!O41</f>
        <v>14</v>
      </c>
      <c r="Q369" s="30">
        <f>'7'!P41</f>
        <v>20</v>
      </c>
      <c r="R369" s="30">
        <f>'7'!Q41</f>
        <v>9</v>
      </c>
      <c r="S369" s="30">
        <f>'7'!R41</f>
        <v>0</v>
      </c>
      <c r="T369" s="30">
        <f>'7'!S41</f>
        <v>1199</v>
      </c>
      <c r="U369" s="30">
        <f>'7'!T41</f>
        <v>43</v>
      </c>
      <c r="V369" s="30">
        <f>'7'!U41</f>
        <v>129</v>
      </c>
      <c r="W369" s="30">
        <f>'7'!V41</f>
        <v>4.54</v>
      </c>
      <c r="X369" s="30">
        <f>'7'!W41</f>
        <v>3.5</v>
      </c>
      <c r="Y369" s="30">
        <f>'7'!X41</f>
        <v>5.8</v>
      </c>
      <c r="Z369" s="30">
        <f>'7'!Y41</f>
        <v>3.7</v>
      </c>
      <c r="AA369" s="30">
        <f>'7'!Z41</f>
        <v>6.3</v>
      </c>
      <c r="AB369" s="30">
        <f>'7'!AA41</f>
        <v>2.7</v>
      </c>
      <c r="AC369" s="30">
        <f>'7'!AB41</f>
        <v>0</v>
      </c>
      <c r="AD369" s="30">
        <f>'7'!AC41</f>
        <v>0</v>
      </c>
      <c r="AE369" s="30">
        <f>'7'!AD41</f>
        <v>0</v>
      </c>
      <c r="AF369" s="30">
        <f>'7'!AE41</f>
        <v>0.82499999999999996</v>
      </c>
      <c r="AG369" s="30">
        <f>'7'!AF41</f>
        <v>0</v>
      </c>
      <c r="AH369" s="30">
        <f>'7'!AG41</f>
        <v>0</v>
      </c>
      <c r="AI369" s="30">
        <f>'7'!AH41</f>
        <v>0.82499999999999996</v>
      </c>
      <c r="AJ369" s="30">
        <f>'7'!AI41</f>
        <v>60</v>
      </c>
      <c r="AK369" s="30">
        <f>'7'!AJ41</f>
        <v>60.825000000000003</v>
      </c>
      <c r="AL369" s="30">
        <f>'7'!AK41</f>
        <v>150.16499999999999</v>
      </c>
      <c r="AM369" s="30">
        <f>'7'!AL41</f>
        <v>156.36499999999998</v>
      </c>
      <c r="AN369" s="30">
        <f>'7'!AM41</f>
        <v>95.539999999999978</v>
      </c>
      <c r="AO369" s="30">
        <f>'7'!AN41</f>
        <v>0</v>
      </c>
      <c r="AP369" s="30">
        <f>'7'!AO41</f>
        <v>0</v>
      </c>
      <c r="AQ369" s="30">
        <f>'7'!AP41</f>
        <v>156.36499999999998</v>
      </c>
      <c r="AR369" s="30">
        <f>'7'!AQ41</f>
        <v>15.780000000000001</v>
      </c>
      <c r="AS369" s="30">
        <f>'7'!AR41</f>
        <v>0</v>
      </c>
      <c r="AT369" s="30">
        <f>'7'!AS41</f>
        <v>60.825000000000003</v>
      </c>
      <c r="AU369" s="30">
        <f>'7'!AT41</f>
        <v>105.11999999999999</v>
      </c>
      <c r="AV369" s="30">
        <f>'7'!AU41</f>
        <v>165.94499999999999</v>
      </c>
      <c r="AW369" s="30">
        <f>'7'!AV41</f>
        <v>0</v>
      </c>
      <c r="AX369" s="30">
        <f>'7'!AW41</f>
        <v>40</v>
      </c>
      <c r="AY369" s="30">
        <f>'7'!AX41</f>
        <v>200</v>
      </c>
      <c r="AZ369" s="30">
        <f>'7'!AY41</f>
        <v>0</v>
      </c>
      <c r="BA369" s="30">
        <f>'7'!AZ41</f>
        <v>40</v>
      </c>
      <c r="BB369" s="30">
        <f>'7'!BA41</f>
        <v>0</v>
      </c>
      <c r="BC369" s="30">
        <f>'7'!BB41</f>
        <v>280</v>
      </c>
      <c r="BD369" s="30">
        <f>'7'!BC41</f>
        <v>266</v>
      </c>
      <c r="BE369" s="30">
        <f>'7'!BD41</f>
        <v>14</v>
      </c>
      <c r="BF369" s="30">
        <f>'7'!BE41</f>
        <v>15</v>
      </c>
      <c r="BG369" s="30">
        <f>'7'!BF41</f>
        <v>8</v>
      </c>
      <c r="BH369" s="30">
        <f>'7'!BG41</f>
        <v>9</v>
      </c>
      <c r="BI369" s="30">
        <f>'7'!BH41</f>
        <v>1</v>
      </c>
      <c r="BJ369" s="30">
        <f>'7'!BI41</f>
        <v>47</v>
      </c>
      <c r="BK369" s="30">
        <f>'7'!BJ41</f>
        <v>219</v>
      </c>
      <c r="BL369" s="30">
        <f>'7'!BK41</f>
        <v>105.11999999999999</v>
      </c>
      <c r="BM369" s="30">
        <f>'7'!BL41</f>
        <v>113.88000000000001</v>
      </c>
    </row>
    <row r="370" spans="1:65">
      <c r="A370" s="78">
        <f>'7'!A42</f>
        <v>42893</v>
      </c>
      <c r="B370" s="82" t="str">
        <f t="shared" si="5"/>
        <v>16:00:00</v>
      </c>
      <c r="C370" s="30" t="str">
        <f>'7'!B42</f>
        <v>16H00</v>
      </c>
      <c r="D370" s="30">
        <f>'7'!C42</f>
        <v>952</v>
      </c>
      <c r="E370" s="30">
        <f>'7'!D42</f>
        <v>986</v>
      </c>
      <c r="F370" s="30">
        <f>'7'!E42</f>
        <v>624</v>
      </c>
      <c r="G370" s="30">
        <f>'7'!F42</f>
        <v>66</v>
      </c>
      <c r="H370" s="30">
        <f>'7'!G42</f>
        <v>0</v>
      </c>
      <c r="I370" s="30">
        <f>'7'!H42</f>
        <v>21</v>
      </c>
      <c r="J370" s="30">
        <f>'7'!I42</f>
        <v>2562</v>
      </c>
      <c r="K370" s="30">
        <f>'7'!J42</f>
        <v>87</v>
      </c>
      <c r="L370" s="30">
        <f>'7'!K42</f>
        <v>427</v>
      </c>
      <c r="M370" s="30">
        <f>'7'!L42</f>
        <v>589</v>
      </c>
      <c r="N370" s="30">
        <f>'7'!M42</f>
        <v>270</v>
      </c>
      <c r="O370" s="30">
        <f>'7'!N42</f>
        <v>0</v>
      </c>
      <c r="P370" s="30">
        <f>'7'!O42</f>
        <v>14</v>
      </c>
      <c r="Q370" s="30">
        <f>'7'!P42</f>
        <v>20</v>
      </c>
      <c r="R370" s="30">
        <f>'7'!Q42</f>
        <v>9</v>
      </c>
      <c r="S370" s="30">
        <f>'7'!R42</f>
        <v>0</v>
      </c>
      <c r="T370" s="30">
        <f>'7'!S42</f>
        <v>1286</v>
      </c>
      <c r="U370" s="30">
        <f>'7'!T42</f>
        <v>43</v>
      </c>
      <c r="V370" s="30">
        <f>'7'!U42</f>
        <v>130</v>
      </c>
      <c r="W370" s="30">
        <f>'7'!V42</f>
        <v>4.54</v>
      </c>
      <c r="X370" s="30">
        <f>'7'!W42</f>
        <v>3.5</v>
      </c>
      <c r="Y370" s="30">
        <f>'7'!X42</f>
        <v>5.8</v>
      </c>
      <c r="Z370" s="30">
        <f>'7'!Y42</f>
        <v>3.8</v>
      </c>
      <c r="AA370" s="30">
        <f>'7'!Z42</f>
        <v>6.8</v>
      </c>
      <c r="AB370" s="30">
        <f>'7'!AA42</f>
        <v>2.8</v>
      </c>
      <c r="AC370" s="30">
        <f>'7'!AB42</f>
        <v>0</v>
      </c>
      <c r="AD370" s="30">
        <f>'7'!AC42</f>
        <v>0</v>
      </c>
      <c r="AE370" s="30">
        <f>'7'!AD42</f>
        <v>0</v>
      </c>
      <c r="AF370" s="30">
        <f>'7'!AE42</f>
        <v>0.82499999999999996</v>
      </c>
      <c r="AG370" s="30">
        <f>'7'!AF42</f>
        <v>0</v>
      </c>
      <c r="AH370" s="30">
        <f>'7'!AG42</f>
        <v>0</v>
      </c>
      <c r="AI370" s="30">
        <f>'7'!AH42</f>
        <v>0.82499999999999996</v>
      </c>
      <c r="AJ370" s="30">
        <f>'7'!AI42</f>
        <v>60</v>
      </c>
      <c r="AK370" s="30">
        <f>'7'!AJ42</f>
        <v>60.825000000000003</v>
      </c>
      <c r="AL370" s="30">
        <f>'7'!AK42</f>
        <v>151.76500000000001</v>
      </c>
      <c r="AM370" s="30">
        <f>'7'!AL42</f>
        <v>158.06500000000003</v>
      </c>
      <c r="AN370" s="30">
        <f>'7'!AM42</f>
        <v>97.240000000000023</v>
      </c>
      <c r="AO370" s="30">
        <f>'7'!AN42</f>
        <v>0</v>
      </c>
      <c r="AP370" s="30">
        <f>'7'!AO42</f>
        <v>0</v>
      </c>
      <c r="AQ370" s="30">
        <f>'7'!AP42</f>
        <v>158.06500000000003</v>
      </c>
      <c r="AR370" s="30">
        <f>'7'!AQ42</f>
        <v>14.179999999999978</v>
      </c>
      <c r="AS370" s="30">
        <f>'7'!AR42</f>
        <v>0</v>
      </c>
      <c r="AT370" s="30">
        <f>'7'!AS42</f>
        <v>60.825000000000003</v>
      </c>
      <c r="AU370" s="30">
        <f>'7'!AT42</f>
        <v>105.11999999999999</v>
      </c>
      <c r="AV370" s="30">
        <f>'7'!AU42</f>
        <v>165.94499999999999</v>
      </c>
      <c r="AW370" s="30">
        <f>'7'!AV42</f>
        <v>0</v>
      </c>
      <c r="AX370" s="30">
        <f>'7'!AW42</f>
        <v>40</v>
      </c>
      <c r="AY370" s="30">
        <f>'7'!AX42</f>
        <v>200</v>
      </c>
      <c r="AZ370" s="30">
        <f>'7'!AY42</f>
        <v>0</v>
      </c>
      <c r="BA370" s="30">
        <f>'7'!AZ42</f>
        <v>40</v>
      </c>
      <c r="BB370" s="30">
        <f>'7'!BA42</f>
        <v>0</v>
      </c>
      <c r="BC370" s="30">
        <f>'7'!BB42</f>
        <v>280</v>
      </c>
      <c r="BD370" s="30">
        <f>'7'!BC42</f>
        <v>266</v>
      </c>
      <c r="BE370" s="30">
        <f>'7'!BD42</f>
        <v>14</v>
      </c>
      <c r="BF370" s="30">
        <f>'7'!BE42</f>
        <v>15</v>
      </c>
      <c r="BG370" s="30">
        <f>'7'!BF42</f>
        <v>8</v>
      </c>
      <c r="BH370" s="30">
        <f>'7'!BG42</f>
        <v>9</v>
      </c>
      <c r="BI370" s="30">
        <f>'7'!BH42</f>
        <v>1</v>
      </c>
      <c r="BJ370" s="30">
        <f>'7'!BI42</f>
        <v>47</v>
      </c>
      <c r="BK370" s="30">
        <f>'7'!BJ42</f>
        <v>219</v>
      </c>
      <c r="BL370" s="30">
        <f>'7'!BK42</f>
        <v>105.11999999999999</v>
      </c>
      <c r="BM370" s="30">
        <f>'7'!BL42</f>
        <v>113.88000000000001</v>
      </c>
    </row>
    <row r="371" spans="1:65">
      <c r="A371" s="78">
        <f>'7'!A43</f>
        <v>42893</v>
      </c>
      <c r="B371" s="82" t="str">
        <f t="shared" si="5"/>
        <v>16:30:00</v>
      </c>
      <c r="C371" s="30" t="str">
        <f>'7'!B43</f>
        <v>16H30</v>
      </c>
      <c r="D371" s="30">
        <f>'7'!C43</f>
        <v>946</v>
      </c>
      <c r="E371" s="30">
        <f>'7'!D43</f>
        <v>988</v>
      </c>
      <c r="F371" s="30">
        <f>'7'!E43</f>
        <v>604</v>
      </c>
      <c r="G371" s="30">
        <f>'7'!F43</f>
        <v>64</v>
      </c>
      <c r="H371" s="30">
        <f>'7'!G43</f>
        <v>0</v>
      </c>
      <c r="I371" s="30">
        <f>'7'!H43</f>
        <v>20</v>
      </c>
      <c r="J371" s="30">
        <f>'7'!I43</f>
        <v>2538</v>
      </c>
      <c r="K371" s="30">
        <f>'7'!J43</f>
        <v>84</v>
      </c>
      <c r="L371" s="30">
        <f>'7'!K43</f>
        <v>425</v>
      </c>
      <c r="M371" s="30">
        <f>'7'!L43</f>
        <v>555</v>
      </c>
      <c r="N371" s="30">
        <f>'7'!M43</f>
        <v>270</v>
      </c>
      <c r="O371" s="30">
        <f>'7'!N43</f>
        <v>0</v>
      </c>
      <c r="P371" s="30">
        <f>'7'!O43</f>
        <v>14</v>
      </c>
      <c r="Q371" s="30">
        <f>'7'!P43</f>
        <v>19</v>
      </c>
      <c r="R371" s="30">
        <f>'7'!Q43</f>
        <v>9</v>
      </c>
      <c r="S371" s="30">
        <f>'7'!R43</f>
        <v>0</v>
      </c>
      <c r="T371" s="30">
        <f>'7'!S43</f>
        <v>1250</v>
      </c>
      <c r="U371" s="30">
        <f>'7'!T43</f>
        <v>42</v>
      </c>
      <c r="V371" s="30">
        <f>'7'!U43</f>
        <v>126</v>
      </c>
      <c r="W371" s="30">
        <f>'7'!V43</f>
        <v>4.54</v>
      </c>
      <c r="X371" s="30">
        <f>'7'!W43</f>
        <v>3.5</v>
      </c>
      <c r="Y371" s="30">
        <f>'7'!X43</f>
        <v>5.8</v>
      </c>
      <c r="Z371" s="30">
        <f>'7'!Y43</f>
        <v>3.8</v>
      </c>
      <c r="AA371" s="30">
        <f>'7'!Z43</f>
        <v>6.8</v>
      </c>
      <c r="AB371" s="30">
        <f>'7'!AA43</f>
        <v>2.8</v>
      </c>
      <c r="AC371" s="30">
        <f>'7'!AB43</f>
        <v>0</v>
      </c>
      <c r="AD371" s="30">
        <f>'7'!AC43</f>
        <v>0</v>
      </c>
      <c r="AE371" s="30">
        <f>'7'!AD43</f>
        <v>0</v>
      </c>
      <c r="AF371" s="30">
        <f>'7'!AE43</f>
        <v>0.82499999999999996</v>
      </c>
      <c r="AG371" s="30">
        <f>'7'!AF43</f>
        <v>0</v>
      </c>
      <c r="AH371" s="30">
        <f>'7'!AG43</f>
        <v>0</v>
      </c>
      <c r="AI371" s="30">
        <f>'7'!AH43</f>
        <v>0.82499999999999996</v>
      </c>
      <c r="AJ371" s="30">
        <f>'7'!AI43</f>
        <v>60</v>
      </c>
      <c r="AK371" s="30">
        <f>'7'!AJ43</f>
        <v>60.825000000000003</v>
      </c>
      <c r="AL371" s="30">
        <f>'7'!AK43</f>
        <v>147.76500000000001</v>
      </c>
      <c r="AM371" s="30">
        <f>'7'!AL43</f>
        <v>154.06500000000003</v>
      </c>
      <c r="AN371" s="30">
        <f>'7'!AM43</f>
        <v>93.240000000000023</v>
      </c>
      <c r="AO371" s="30">
        <f>'7'!AN43</f>
        <v>0</v>
      </c>
      <c r="AP371" s="30">
        <f>'7'!AO43</f>
        <v>0</v>
      </c>
      <c r="AQ371" s="30">
        <f>'7'!AP43</f>
        <v>154.06500000000003</v>
      </c>
      <c r="AR371" s="30">
        <f>'7'!AQ43</f>
        <v>18.179999999999978</v>
      </c>
      <c r="AS371" s="30">
        <f>'7'!AR43</f>
        <v>0</v>
      </c>
      <c r="AT371" s="30">
        <f>'7'!AS43</f>
        <v>60.825000000000003</v>
      </c>
      <c r="AU371" s="30">
        <f>'7'!AT43</f>
        <v>105.11999999999999</v>
      </c>
      <c r="AV371" s="30">
        <f>'7'!AU43</f>
        <v>165.94499999999999</v>
      </c>
      <c r="AW371" s="30">
        <f>'7'!AV43</f>
        <v>0</v>
      </c>
      <c r="AX371" s="30">
        <f>'7'!AW43</f>
        <v>40</v>
      </c>
      <c r="AY371" s="30">
        <f>'7'!AX43</f>
        <v>200</v>
      </c>
      <c r="AZ371" s="30">
        <f>'7'!AY43</f>
        <v>0</v>
      </c>
      <c r="BA371" s="30">
        <f>'7'!AZ43</f>
        <v>40</v>
      </c>
      <c r="BB371" s="30">
        <f>'7'!BA43</f>
        <v>0</v>
      </c>
      <c r="BC371" s="30">
        <f>'7'!BB43</f>
        <v>280</v>
      </c>
      <c r="BD371" s="30">
        <f>'7'!BC43</f>
        <v>266</v>
      </c>
      <c r="BE371" s="30">
        <f>'7'!BD43</f>
        <v>14</v>
      </c>
      <c r="BF371" s="30">
        <f>'7'!BE43</f>
        <v>15</v>
      </c>
      <c r="BG371" s="30">
        <f>'7'!BF43</f>
        <v>8</v>
      </c>
      <c r="BH371" s="30">
        <f>'7'!BG43</f>
        <v>9</v>
      </c>
      <c r="BI371" s="30">
        <f>'7'!BH43</f>
        <v>1</v>
      </c>
      <c r="BJ371" s="30">
        <f>'7'!BI43</f>
        <v>47</v>
      </c>
      <c r="BK371" s="30">
        <f>'7'!BJ43</f>
        <v>219</v>
      </c>
      <c r="BL371" s="30">
        <f>'7'!BK43</f>
        <v>105.11999999999999</v>
      </c>
      <c r="BM371" s="30">
        <f>'7'!BL43</f>
        <v>113.88000000000001</v>
      </c>
    </row>
    <row r="372" spans="1:65">
      <c r="A372" s="78">
        <f>'7'!A44</f>
        <v>42893</v>
      </c>
      <c r="B372" s="82" t="str">
        <f t="shared" si="5"/>
        <v>17:00:00</v>
      </c>
      <c r="C372" s="30" t="str">
        <f>'7'!B44</f>
        <v>17H00</v>
      </c>
      <c r="D372" s="30">
        <f>'7'!C44</f>
        <v>918</v>
      </c>
      <c r="E372" s="30">
        <f>'7'!D44</f>
        <v>957</v>
      </c>
      <c r="F372" s="30">
        <f>'7'!E44</f>
        <v>610</v>
      </c>
      <c r="G372" s="30">
        <f>'7'!F44</f>
        <v>64</v>
      </c>
      <c r="H372" s="30">
        <f>'7'!G44</f>
        <v>0</v>
      </c>
      <c r="I372" s="30">
        <f>'7'!H44</f>
        <v>20</v>
      </c>
      <c r="J372" s="30">
        <f>'7'!I44</f>
        <v>2485</v>
      </c>
      <c r="K372" s="30">
        <f>'7'!J44</f>
        <v>84</v>
      </c>
      <c r="L372" s="30">
        <f>'7'!K44</f>
        <v>437</v>
      </c>
      <c r="M372" s="30">
        <f>'7'!L44</f>
        <v>551</v>
      </c>
      <c r="N372" s="30">
        <f>'7'!M44</f>
        <v>280</v>
      </c>
      <c r="O372" s="30">
        <f>'7'!N44</f>
        <v>0</v>
      </c>
      <c r="P372" s="30">
        <f>'7'!O44</f>
        <v>14</v>
      </c>
      <c r="Q372" s="30">
        <f>'7'!P44</f>
        <v>19</v>
      </c>
      <c r="R372" s="30">
        <f>'7'!Q44</f>
        <v>10</v>
      </c>
      <c r="S372" s="30">
        <f>'7'!R44</f>
        <v>0</v>
      </c>
      <c r="T372" s="30">
        <f>'7'!S44</f>
        <v>1268</v>
      </c>
      <c r="U372" s="30">
        <f>'7'!T44</f>
        <v>43</v>
      </c>
      <c r="V372" s="30">
        <f>'7'!U44</f>
        <v>127</v>
      </c>
      <c r="W372" s="30">
        <f>'7'!V44</f>
        <v>4.54</v>
      </c>
      <c r="X372" s="30">
        <f>'7'!W44</f>
        <v>3.5</v>
      </c>
      <c r="Y372" s="30">
        <f>'7'!X44</f>
        <v>5.8</v>
      </c>
      <c r="Z372" s="30">
        <f>'7'!Y44</f>
        <v>3.9</v>
      </c>
      <c r="AA372" s="30">
        <f>'7'!Z44</f>
        <v>6.3</v>
      </c>
      <c r="AB372" s="30">
        <f>'7'!AA44</f>
        <v>2.8</v>
      </c>
      <c r="AC372" s="30">
        <f>'7'!AB44</f>
        <v>0</v>
      </c>
      <c r="AD372" s="30">
        <f>'7'!AC44</f>
        <v>0</v>
      </c>
      <c r="AE372" s="30">
        <f>'7'!AD44</f>
        <v>0</v>
      </c>
      <c r="AF372" s="30">
        <f>'7'!AE44</f>
        <v>0.8</v>
      </c>
      <c r="AG372" s="30">
        <f>'7'!AF44</f>
        <v>0</v>
      </c>
      <c r="AH372" s="30">
        <f>'7'!AG44</f>
        <v>0</v>
      </c>
      <c r="AI372" s="30">
        <f>'7'!AH44</f>
        <v>0.8</v>
      </c>
      <c r="AJ372" s="30">
        <f>'7'!AI44</f>
        <v>60</v>
      </c>
      <c r="AK372" s="30">
        <f>'7'!AJ44</f>
        <v>60.8</v>
      </c>
      <c r="AL372" s="30">
        <f>'7'!AK44</f>
        <v>148.34000000000003</v>
      </c>
      <c r="AM372" s="30">
        <f>'7'!AL44</f>
        <v>154.64000000000004</v>
      </c>
      <c r="AN372" s="30">
        <f>'7'!AM44</f>
        <v>93.840000000000046</v>
      </c>
      <c r="AO372" s="30">
        <f>'7'!AN44</f>
        <v>0</v>
      </c>
      <c r="AP372" s="30">
        <f>'7'!AO44</f>
        <v>0</v>
      </c>
      <c r="AQ372" s="30">
        <f>'7'!AP44</f>
        <v>154.64000000000004</v>
      </c>
      <c r="AR372" s="30">
        <f>'7'!AQ44</f>
        <v>17.579999999999956</v>
      </c>
      <c r="AS372" s="30">
        <f>'7'!AR44</f>
        <v>0</v>
      </c>
      <c r="AT372" s="30">
        <f>'7'!AS44</f>
        <v>60.8</v>
      </c>
      <c r="AU372" s="30">
        <f>'7'!AT44</f>
        <v>105.11999999999999</v>
      </c>
      <c r="AV372" s="30">
        <f>'7'!AU44</f>
        <v>165.92</v>
      </c>
      <c r="AW372" s="30">
        <f>'7'!AV44</f>
        <v>0</v>
      </c>
      <c r="AX372" s="30">
        <f>'7'!AW44</f>
        <v>40</v>
      </c>
      <c r="AY372" s="30">
        <f>'7'!AX44</f>
        <v>200</v>
      </c>
      <c r="AZ372" s="30">
        <f>'7'!AY44</f>
        <v>0</v>
      </c>
      <c r="BA372" s="30">
        <f>'7'!AZ44</f>
        <v>40</v>
      </c>
      <c r="BB372" s="30">
        <f>'7'!BA44</f>
        <v>0</v>
      </c>
      <c r="BC372" s="30">
        <f>'7'!BB44</f>
        <v>280</v>
      </c>
      <c r="BD372" s="30">
        <f>'7'!BC44</f>
        <v>266</v>
      </c>
      <c r="BE372" s="30">
        <f>'7'!BD44</f>
        <v>14</v>
      </c>
      <c r="BF372" s="30">
        <f>'7'!BE44</f>
        <v>15</v>
      </c>
      <c r="BG372" s="30">
        <f>'7'!BF44</f>
        <v>8</v>
      </c>
      <c r="BH372" s="30">
        <f>'7'!BG44</f>
        <v>9</v>
      </c>
      <c r="BI372" s="30">
        <f>'7'!BH44</f>
        <v>1</v>
      </c>
      <c r="BJ372" s="30">
        <f>'7'!BI44</f>
        <v>47</v>
      </c>
      <c r="BK372" s="30">
        <f>'7'!BJ44</f>
        <v>219</v>
      </c>
      <c r="BL372" s="30">
        <f>'7'!BK44</f>
        <v>105.11999999999999</v>
      </c>
      <c r="BM372" s="30">
        <f>'7'!BL44</f>
        <v>113.88000000000001</v>
      </c>
    </row>
    <row r="373" spans="1:65">
      <c r="A373" s="78">
        <f>'7'!A45</f>
        <v>42893</v>
      </c>
      <c r="B373" s="82" t="str">
        <f t="shared" si="5"/>
        <v>17:30:00</v>
      </c>
      <c r="C373" s="30" t="str">
        <f>'7'!B45</f>
        <v>17H30</v>
      </c>
      <c r="D373" s="30">
        <f>'7'!C45</f>
        <v>889</v>
      </c>
      <c r="E373" s="30">
        <f>'7'!D45</f>
        <v>914</v>
      </c>
      <c r="F373" s="30">
        <f>'7'!E45</f>
        <v>586</v>
      </c>
      <c r="G373" s="30">
        <f>'7'!F45</f>
        <v>62</v>
      </c>
      <c r="H373" s="30">
        <f>'7'!G45</f>
        <v>0</v>
      </c>
      <c r="I373" s="30">
        <f>'7'!H45</f>
        <v>20</v>
      </c>
      <c r="J373" s="30">
        <f>'7'!I45</f>
        <v>2389</v>
      </c>
      <c r="K373" s="30">
        <f>'7'!J45</f>
        <v>82</v>
      </c>
      <c r="L373" s="30">
        <f>'7'!K45</f>
        <v>426</v>
      </c>
      <c r="M373" s="30">
        <f>'7'!L45</f>
        <v>510</v>
      </c>
      <c r="N373" s="30">
        <f>'7'!M45</f>
        <v>270</v>
      </c>
      <c r="O373" s="30">
        <f>'7'!N45</f>
        <v>0</v>
      </c>
      <c r="P373" s="30">
        <f>'7'!O45</f>
        <v>14</v>
      </c>
      <c r="Q373" s="30">
        <f>'7'!P45</f>
        <v>17</v>
      </c>
      <c r="R373" s="30">
        <f>'7'!Q45</f>
        <v>9</v>
      </c>
      <c r="S373" s="30">
        <f>'7'!R45</f>
        <v>0</v>
      </c>
      <c r="T373" s="30">
        <f>'7'!S45</f>
        <v>1206</v>
      </c>
      <c r="U373" s="30">
        <f>'7'!T45</f>
        <v>40</v>
      </c>
      <c r="V373" s="30">
        <f>'7'!U45</f>
        <v>122</v>
      </c>
      <c r="W373" s="30">
        <f>'7'!V45</f>
        <v>4.54</v>
      </c>
      <c r="X373" s="30">
        <f>'7'!W45</f>
        <v>3.5</v>
      </c>
      <c r="Y373" s="30">
        <f>'7'!X45</f>
        <v>5.8</v>
      </c>
      <c r="Z373" s="30">
        <f>'7'!Y45</f>
        <v>3.9</v>
      </c>
      <c r="AA373" s="30">
        <f>'7'!Z45</f>
        <v>6.3</v>
      </c>
      <c r="AB373" s="30">
        <f>'7'!AA45</f>
        <v>2.8</v>
      </c>
      <c r="AC373" s="30">
        <f>'7'!AB45</f>
        <v>0</v>
      </c>
      <c r="AD373" s="30">
        <f>'7'!AC45</f>
        <v>0</v>
      </c>
      <c r="AE373" s="30">
        <f>'7'!AD45</f>
        <v>0</v>
      </c>
      <c r="AF373" s="30">
        <f>'7'!AE45</f>
        <v>0.8</v>
      </c>
      <c r="AG373" s="30">
        <f>'7'!AF45</f>
        <v>0</v>
      </c>
      <c r="AH373" s="30">
        <f>'7'!AG45</f>
        <v>0</v>
      </c>
      <c r="AI373" s="30">
        <f>'7'!AH45</f>
        <v>0.8</v>
      </c>
      <c r="AJ373" s="30">
        <f>'7'!AI45</f>
        <v>60</v>
      </c>
      <c r="AK373" s="30">
        <f>'7'!AJ45</f>
        <v>60.8</v>
      </c>
      <c r="AL373" s="30">
        <f>'7'!AK45</f>
        <v>143.34000000000003</v>
      </c>
      <c r="AM373" s="30">
        <f>'7'!AL45</f>
        <v>149.64000000000004</v>
      </c>
      <c r="AN373" s="30">
        <f>'7'!AM45</f>
        <v>88.840000000000046</v>
      </c>
      <c r="AO373" s="30">
        <f>'7'!AN45</f>
        <v>0</v>
      </c>
      <c r="AP373" s="30">
        <f>'7'!AO45</f>
        <v>0</v>
      </c>
      <c r="AQ373" s="30">
        <f>'7'!AP45</f>
        <v>149.64000000000004</v>
      </c>
      <c r="AR373" s="30">
        <f>'7'!AQ45</f>
        <v>22.579999999999956</v>
      </c>
      <c r="AS373" s="30">
        <f>'7'!AR45</f>
        <v>0</v>
      </c>
      <c r="AT373" s="30">
        <f>'7'!AS45</f>
        <v>60.8</v>
      </c>
      <c r="AU373" s="30">
        <f>'7'!AT45</f>
        <v>105.11999999999999</v>
      </c>
      <c r="AV373" s="30">
        <f>'7'!AU45</f>
        <v>165.92</v>
      </c>
      <c r="AW373" s="30">
        <f>'7'!AV45</f>
        <v>0</v>
      </c>
      <c r="AX373" s="30">
        <f>'7'!AW45</f>
        <v>40</v>
      </c>
      <c r="AY373" s="30">
        <f>'7'!AX45</f>
        <v>200</v>
      </c>
      <c r="AZ373" s="30">
        <f>'7'!AY45</f>
        <v>0</v>
      </c>
      <c r="BA373" s="30">
        <f>'7'!AZ45</f>
        <v>40</v>
      </c>
      <c r="BB373" s="30">
        <f>'7'!BA45</f>
        <v>0</v>
      </c>
      <c r="BC373" s="30">
        <f>'7'!BB45</f>
        <v>280</v>
      </c>
      <c r="BD373" s="30">
        <f>'7'!BC45</f>
        <v>266</v>
      </c>
      <c r="BE373" s="30">
        <f>'7'!BD45</f>
        <v>14</v>
      </c>
      <c r="BF373" s="30">
        <f>'7'!BE45</f>
        <v>15</v>
      </c>
      <c r="BG373" s="30">
        <f>'7'!BF45</f>
        <v>8</v>
      </c>
      <c r="BH373" s="30">
        <f>'7'!BG45</f>
        <v>9</v>
      </c>
      <c r="BI373" s="30">
        <f>'7'!BH45</f>
        <v>1</v>
      </c>
      <c r="BJ373" s="30">
        <f>'7'!BI45</f>
        <v>47</v>
      </c>
      <c r="BK373" s="30">
        <f>'7'!BJ45</f>
        <v>219</v>
      </c>
      <c r="BL373" s="30">
        <f>'7'!BK45</f>
        <v>105.11999999999999</v>
      </c>
      <c r="BM373" s="30">
        <f>'7'!BL45</f>
        <v>113.88000000000001</v>
      </c>
    </row>
    <row r="374" spans="1:65">
      <c r="A374" s="78">
        <f>'7'!A46</f>
        <v>42893</v>
      </c>
      <c r="B374" s="82" t="str">
        <f t="shared" si="5"/>
        <v>18:00:00</v>
      </c>
      <c r="C374" s="30" t="str">
        <f>'7'!B46</f>
        <v>18H00</v>
      </c>
      <c r="D374" s="30">
        <f>'7'!C46</f>
        <v>680</v>
      </c>
      <c r="E374" s="30">
        <f>'7'!D46</f>
        <v>932</v>
      </c>
      <c r="F374" s="30">
        <f>'7'!E46</f>
        <v>621</v>
      </c>
      <c r="G374" s="30">
        <f>'7'!F46</f>
        <v>55</v>
      </c>
      <c r="H374" s="30">
        <f>'7'!G46</f>
        <v>0</v>
      </c>
      <c r="I374" s="30">
        <f>'7'!H46</f>
        <v>20</v>
      </c>
      <c r="J374" s="30">
        <f>'7'!I46</f>
        <v>2233</v>
      </c>
      <c r="K374" s="30">
        <f>'7'!J46</f>
        <v>75</v>
      </c>
      <c r="L374" s="30">
        <f>'7'!K46</f>
        <v>442</v>
      </c>
      <c r="M374" s="30">
        <f>'7'!L46</f>
        <v>528</v>
      </c>
      <c r="N374" s="30">
        <f>'7'!M46</f>
        <v>250</v>
      </c>
      <c r="O374" s="30">
        <f>'7'!N46</f>
        <v>0</v>
      </c>
      <c r="P374" s="30">
        <f>'7'!O46</f>
        <v>15</v>
      </c>
      <c r="Q374" s="30">
        <f>'7'!P46</f>
        <v>18</v>
      </c>
      <c r="R374" s="30">
        <f>'7'!Q46</f>
        <v>9</v>
      </c>
      <c r="S374" s="30">
        <f>'7'!R46</f>
        <v>0</v>
      </c>
      <c r="T374" s="30">
        <f>'7'!S46</f>
        <v>1220</v>
      </c>
      <c r="U374" s="30">
        <f>'7'!T46</f>
        <v>42</v>
      </c>
      <c r="V374" s="30">
        <f>'7'!U46</f>
        <v>117</v>
      </c>
      <c r="W374" s="30">
        <f>'7'!V46</f>
        <v>5.15</v>
      </c>
      <c r="X374" s="30">
        <f>'7'!W46</f>
        <v>3.5</v>
      </c>
      <c r="Y374" s="30">
        <f>'7'!X46</f>
        <v>6.5</v>
      </c>
      <c r="Z374" s="30">
        <f>'7'!Y46</f>
        <v>3.5</v>
      </c>
      <c r="AA374" s="30">
        <f>'7'!Z46</f>
        <v>6.4</v>
      </c>
      <c r="AB374" s="30">
        <f>'7'!AA46</f>
        <v>2.5</v>
      </c>
      <c r="AC374" s="30">
        <f>'7'!AB46</f>
        <v>0</v>
      </c>
      <c r="AD374" s="30">
        <f>'7'!AC46</f>
        <v>0</v>
      </c>
      <c r="AE374" s="30">
        <f>'7'!AD46</f>
        <v>0</v>
      </c>
      <c r="AF374" s="30">
        <f>'7'!AE46</f>
        <v>0.85</v>
      </c>
      <c r="AG374" s="30">
        <f>'7'!AF46</f>
        <v>0</v>
      </c>
      <c r="AH374" s="30">
        <f>'7'!AG46</f>
        <v>0</v>
      </c>
      <c r="AI374" s="30">
        <f>'7'!AH46</f>
        <v>0.85</v>
      </c>
      <c r="AJ374" s="30">
        <f>'7'!AI46</f>
        <v>60</v>
      </c>
      <c r="AK374" s="30">
        <f>'7'!AJ46</f>
        <v>60.85</v>
      </c>
      <c r="AL374" s="30">
        <f>'7'!AK46</f>
        <v>139.4</v>
      </c>
      <c r="AM374" s="30">
        <f>'7'!AL46</f>
        <v>145.4</v>
      </c>
      <c r="AN374" s="30">
        <f>'7'!AM46</f>
        <v>84.550000000000011</v>
      </c>
      <c r="AO374" s="30">
        <f>'7'!AN46</f>
        <v>0</v>
      </c>
      <c r="AP374" s="30">
        <f>'7'!AO46</f>
        <v>0</v>
      </c>
      <c r="AQ374" s="30">
        <f>'7'!AP46</f>
        <v>145.4</v>
      </c>
      <c r="AR374" s="30">
        <f>'7'!AQ46</f>
        <v>26.569999999999993</v>
      </c>
      <c r="AS374" s="30">
        <f>'7'!AR46</f>
        <v>0</v>
      </c>
      <c r="AT374" s="30">
        <f>'7'!AS46</f>
        <v>60.85</v>
      </c>
      <c r="AU374" s="30">
        <f>'7'!AT46</f>
        <v>105.11999999999999</v>
      </c>
      <c r="AV374" s="30">
        <f>'7'!AU46</f>
        <v>165.97</v>
      </c>
      <c r="AW374" s="30">
        <f>'7'!AV46</f>
        <v>0</v>
      </c>
      <c r="AX374" s="30">
        <f>'7'!AW46</f>
        <v>40</v>
      </c>
      <c r="AY374" s="30">
        <f>'7'!AX46</f>
        <v>200</v>
      </c>
      <c r="AZ374" s="30">
        <f>'7'!AY46</f>
        <v>0</v>
      </c>
      <c r="BA374" s="30">
        <f>'7'!AZ46</f>
        <v>40</v>
      </c>
      <c r="BB374" s="30">
        <f>'7'!BA46</f>
        <v>0</v>
      </c>
      <c r="BC374" s="30">
        <f>'7'!BB46</f>
        <v>280</v>
      </c>
      <c r="BD374" s="30">
        <f>'7'!BC46</f>
        <v>266</v>
      </c>
      <c r="BE374" s="30">
        <f>'7'!BD46</f>
        <v>14</v>
      </c>
      <c r="BF374" s="30">
        <f>'7'!BE46</f>
        <v>15</v>
      </c>
      <c r="BG374" s="30">
        <f>'7'!BF46</f>
        <v>8</v>
      </c>
      <c r="BH374" s="30">
        <f>'7'!BG46</f>
        <v>9</v>
      </c>
      <c r="BI374" s="30">
        <f>'7'!BH46</f>
        <v>1</v>
      </c>
      <c r="BJ374" s="30">
        <f>'7'!BI46</f>
        <v>47</v>
      </c>
      <c r="BK374" s="30">
        <f>'7'!BJ46</f>
        <v>219</v>
      </c>
      <c r="BL374" s="30">
        <f>'7'!BK46</f>
        <v>105.11999999999999</v>
      </c>
      <c r="BM374" s="30">
        <f>'7'!BL46</f>
        <v>113.88000000000001</v>
      </c>
    </row>
    <row r="375" spans="1:65">
      <c r="A375" s="78">
        <f>'7'!A47</f>
        <v>42893</v>
      </c>
      <c r="B375" s="82" t="str">
        <f t="shared" si="5"/>
        <v>18:15:00</v>
      </c>
      <c r="C375" s="30" t="str">
        <f>'7'!B47</f>
        <v>18H15</v>
      </c>
      <c r="D375" s="30">
        <f>'7'!C47</f>
        <v>737</v>
      </c>
      <c r="E375" s="30">
        <f>'7'!D47</f>
        <v>965</v>
      </c>
      <c r="F375" s="30">
        <f>'7'!E47</f>
        <v>647</v>
      </c>
      <c r="G375" s="30">
        <f>'7'!F47</f>
        <v>58</v>
      </c>
      <c r="H375" s="30">
        <f>'7'!G47</f>
        <v>0</v>
      </c>
      <c r="I375" s="30">
        <f>'7'!H47</f>
        <v>20</v>
      </c>
      <c r="J375" s="30">
        <f>'7'!I47</f>
        <v>2349</v>
      </c>
      <c r="K375" s="30">
        <f>'7'!J47</f>
        <v>78</v>
      </c>
      <c r="L375" s="30">
        <f>'7'!K47</f>
        <v>442</v>
      </c>
      <c r="M375" s="30">
        <f>'7'!L47</f>
        <v>528</v>
      </c>
      <c r="N375" s="30">
        <f>'7'!M47</f>
        <v>250</v>
      </c>
      <c r="O375" s="30">
        <f>'7'!N47</f>
        <v>0</v>
      </c>
      <c r="P375" s="30">
        <f>'7'!O47</f>
        <v>15</v>
      </c>
      <c r="Q375" s="30">
        <f>'7'!P47</f>
        <v>18</v>
      </c>
      <c r="R375" s="30">
        <f>'7'!Q47</f>
        <v>9</v>
      </c>
      <c r="S375" s="30">
        <f>'7'!R47</f>
        <v>0</v>
      </c>
      <c r="T375" s="30">
        <f>'7'!S47</f>
        <v>1220</v>
      </c>
      <c r="U375" s="30">
        <f>'7'!T47</f>
        <v>42</v>
      </c>
      <c r="V375" s="30">
        <f>'7'!U47</f>
        <v>120</v>
      </c>
      <c r="W375" s="30">
        <f>'7'!V47</f>
        <v>5.15</v>
      </c>
      <c r="X375" s="30">
        <f>'7'!W47</f>
        <v>3.5</v>
      </c>
      <c r="Y375" s="30">
        <f>'7'!X47</f>
        <v>6.5</v>
      </c>
      <c r="Z375" s="30">
        <f>'7'!Y47</f>
        <v>3.5</v>
      </c>
      <c r="AA375" s="30">
        <f>'7'!Z47</f>
        <v>6.4</v>
      </c>
      <c r="AB375" s="30">
        <f>'7'!AA47</f>
        <v>2.5</v>
      </c>
      <c r="AC375" s="30">
        <f>'7'!AB47</f>
        <v>0</v>
      </c>
      <c r="AD375" s="30">
        <f>'7'!AC47</f>
        <v>0</v>
      </c>
      <c r="AE375" s="30">
        <f>'7'!AD47</f>
        <v>0</v>
      </c>
      <c r="AF375" s="30">
        <f>'7'!AE47</f>
        <v>0.85</v>
      </c>
      <c r="AG375" s="30">
        <f>'7'!AF47</f>
        <v>0</v>
      </c>
      <c r="AH375" s="30">
        <f>'7'!AG47</f>
        <v>0</v>
      </c>
      <c r="AI375" s="30">
        <f>'7'!AH47</f>
        <v>0.85</v>
      </c>
      <c r="AJ375" s="30">
        <f>'7'!AI47</f>
        <v>60</v>
      </c>
      <c r="AK375" s="30">
        <f>'7'!AJ47</f>
        <v>60.85</v>
      </c>
      <c r="AL375" s="30">
        <f>'7'!AK47</f>
        <v>142.4</v>
      </c>
      <c r="AM375" s="30">
        <f>'7'!AL47</f>
        <v>148.4</v>
      </c>
      <c r="AN375" s="30">
        <f>'7'!AM47</f>
        <v>87.550000000000011</v>
      </c>
      <c r="AO375" s="30">
        <f>'7'!AN47</f>
        <v>0</v>
      </c>
      <c r="AP375" s="30">
        <f>'7'!AO47</f>
        <v>0</v>
      </c>
      <c r="AQ375" s="30">
        <f>'7'!AP47</f>
        <v>148.4</v>
      </c>
      <c r="AR375" s="30">
        <f>'7'!AQ47</f>
        <v>23.569999999999993</v>
      </c>
      <c r="AS375" s="30">
        <f>'7'!AR47</f>
        <v>0</v>
      </c>
      <c r="AT375" s="30">
        <f>'7'!AS47</f>
        <v>60.85</v>
      </c>
      <c r="AU375" s="30">
        <f>'7'!AT47</f>
        <v>105.11999999999999</v>
      </c>
      <c r="AV375" s="30">
        <f>'7'!AU47</f>
        <v>165.97</v>
      </c>
      <c r="AW375" s="30">
        <f>'7'!AV47</f>
        <v>0</v>
      </c>
      <c r="AX375" s="30">
        <f>'7'!AW47</f>
        <v>40</v>
      </c>
      <c r="AY375" s="30">
        <f>'7'!AX47</f>
        <v>200</v>
      </c>
      <c r="AZ375" s="30">
        <f>'7'!AY47</f>
        <v>0</v>
      </c>
      <c r="BA375" s="30">
        <f>'7'!AZ47</f>
        <v>40</v>
      </c>
      <c r="BB375" s="30">
        <f>'7'!BA47</f>
        <v>0</v>
      </c>
      <c r="BC375" s="30">
        <f>'7'!BB47</f>
        <v>280</v>
      </c>
      <c r="BD375" s="30">
        <f>'7'!BC47</f>
        <v>266</v>
      </c>
      <c r="BE375" s="30">
        <f>'7'!BD47</f>
        <v>14</v>
      </c>
      <c r="BF375" s="30">
        <f>'7'!BE47</f>
        <v>15</v>
      </c>
      <c r="BG375" s="30">
        <f>'7'!BF47</f>
        <v>8</v>
      </c>
      <c r="BH375" s="30">
        <f>'7'!BG47</f>
        <v>9</v>
      </c>
      <c r="BI375" s="30">
        <f>'7'!BH47</f>
        <v>1</v>
      </c>
      <c r="BJ375" s="30">
        <f>'7'!BI47</f>
        <v>47</v>
      </c>
      <c r="BK375" s="30">
        <f>'7'!BJ47</f>
        <v>219</v>
      </c>
      <c r="BL375" s="30">
        <f>'7'!BK47</f>
        <v>105.11999999999999</v>
      </c>
      <c r="BM375" s="30">
        <f>'7'!BL47</f>
        <v>113.88000000000001</v>
      </c>
    </row>
    <row r="376" spans="1:65">
      <c r="A376" s="78">
        <f>'7'!A48</f>
        <v>42893</v>
      </c>
      <c r="B376" s="82" t="str">
        <f t="shared" si="5"/>
        <v>18:30:00</v>
      </c>
      <c r="C376" s="30" t="str">
        <f>'7'!B48</f>
        <v>18H30</v>
      </c>
      <c r="D376" s="30">
        <f>'7'!C48</f>
        <v>769</v>
      </c>
      <c r="E376" s="30">
        <f>'7'!D48</f>
        <v>986</v>
      </c>
      <c r="F376" s="30">
        <f>'7'!E48</f>
        <v>675</v>
      </c>
      <c r="G376" s="30">
        <f>'7'!F48</f>
        <v>60</v>
      </c>
      <c r="H376" s="30">
        <f>'7'!G48</f>
        <v>0</v>
      </c>
      <c r="I376" s="30">
        <f>'7'!H48</f>
        <v>23</v>
      </c>
      <c r="J376" s="30">
        <f>'7'!I48</f>
        <v>2430</v>
      </c>
      <c r="K376" s="30">
        <f>'7'!J48</f>
        <v>83</v>
      </c>
      <c r="L376" s="30">
        <f>'7'!K48</f>
        <v>509</v>
      </c>
      <c r="M376" s="30">
        <f>'7'!L48</f>
        <v>543</v>
      </c>
      <c r="N376" s="30">
        <f>'7'!M48</f>
        <v>240</v>
      </c>
      <c r="O376" s="30">
        <f>'7'!N48</f>
        <v>0</v>
      </c>
      <c r="P376" s="30">
        <f>'7'!O48</f>
        <v>17</v>
      </c>
      <c r="Q376" s="30">
        <f>'7'!P48</f>
        <v>18</v>
      </c>
      <c r="R376" s="30">
        <f>'7'!Q48</f>
        <v>8</v>
      </c>
      <c r="S376" s="30">
        <f>'7'!R48</f>
        <v>0</v>
      </c>
      <c r="T376" s="30">
        <f>'7'!S48</f>
        <v>1292</v>
      </c>
      <c r="U376" s="30">
        <f>'7'!T48</f>
        <v>43</v>
      </c>
      <c r="V376" s="30">
        <f>'7'!U48</f>
        <v>126</v>
      </c>
      <c r="W376" s="30">
        <f>'7'!V48</f>
        <v>5.15</v>
      </c>
      <c r="X376" s="30">
        <f>'7'!W48</f>
        <v>3.5</v>
      </c>
      <c r="Y376" s="30">
        <f>'7'!X48</f>
        <v>6.5</v>
      </c>
      <c r="Z376" s="30">
        <f>'7'!Y48</f>
        <v>3.5</v>
      </c>
      <c r="AA376" s="30">
        <f>'7'!Z48</f>
        <v>6.4</v>
      </c>
      <c r="AB376" s="30">
        <f>'7'!AA48</f>
        <v>2.5</v>
      </c>
      <c r="AC376" s="30">
        <f>'7'!AB48</f>
        <v>0</v>
      </c>
      <c r="AD376" s="30">
        <f>'7'!AC48</f>
        <v>0</v>
      </c>
      <c r="AE376" s="30">
        <f>'7'!AD48</f>
        <v>0</v>
      </c>
      <c r="AF376" s="30">
        <f>'7'!AE48</f>
        <v>0.85</v>
      </c>
      <c r="AG376" s="30">
        <f>'7'!AF48</f>
        <v>0</v>
      </c>
      <c r="AH376" s="30">
        <f>'7'!AG48</f>
        <v>0</v>
      </c>
      <c r="AI376" s="30">
        <f>'7'!AH48</f>
        <v>0.85</v>
      </c>
      <c r="AJ376" s="30">
        <f>'7'!AI48</f>
        <v>75</v>
      </c>
      <c r="AK376" s="30">
        <f>'7'!AJ48</f>
        <v>75.849999999999994</v>
      </c>
      <c r="AL376" s="30">
        <f>'7'!AK48</f>
        <v>148.4</v>
      </c>
      <c r="AM376" s="30">
        <f>'7'!AL48</f>
        <v>154.4</v>
      </c>
      <c r="AN376" s="30">
        <f>'7'!AM48</f>
        <v>78.550000000000011</v>
      </c>
      <c r="AO376" s="30">
        <f>'7'!AN48</f>
        <v>0</v>
      </c>
      <c r="AP376" s="30">
        <f>'7'!AO48</f>
        <v>0</v>
      </c>
      <c r="AQ376" s="30">
        <f>'7'!AP48</f>
        <v>154.4</v>
      </c>
      <c r="AR376" s="30">
        <f>'7'!AQ48</f>
        <v>32.569999999999965</v>
      </c>
      <c r="AS376" s="30">
        <f>'7'!AR48</f>
        <v>0</v>
      </c>
      <c r="AT376" s="30">
        <f>'7'!AS48</f>
        <v>75.849999999999994</v>
      </c>
      <c r="AU376" s="30">
        <f>'7'!AT48</f>
        <v>105.11999999999999</v>
      </c>
      <c r="AV376" s="30">
        <f>'7'!AU48</f>
        <v>180.96999999999997</v>
      </c>
      <c r="AW376" s="30">
        <f>'7'!AV48</f>
        <v>0</v>
      </c>
      <c r="AX376" s="30">
        <f>'7'!AW48</f>
        <v>40</v>
      </c>
      <c r="AY376" s="30">
        <f>'7'!AX48</f>
        <v>200</v>
      </c>
      <c r="AZ376" s="30">
        <f>'7'!AY48</f>
        <v>0</v>
      </c>
      <c r="BA376" s="30">
        <f>'7'!AZ48</f>
        <v>40</v>
      </c>
      <c r="BB376" s="30">
        <f>'7'!BA48</f>
        <v>0</v>
      </c>
      <c r="BC376" s="30">
        <f>'7'!BB48</f>
        <v>280</v>
      </c>
      <c r="BD376" s="30">
        <f>'7'!BC48</f>
        <v>266</v>
      </c>
      <c r="BE376" s="30">
        <f>'7'!BD48</f>
        <v>14</v>
      </c>
      <c r="BF376" s="30">
        <f>'7'!BE48</f>
        <v>15</v>
      </c>
      <c r="BG376" s="30">
        <f>'7'!BF48</f>
        <v>8</v>
      </c>
      <c r="BH376" s="30">
        <f>'7'!BG48</f>
        <v>9</v>
      </c>
      <c r="BI376" s="30">
        <f>'7'!BH48</f>
        <v>1</v>
      </c>
      <c r="BJ376" s="30">
        <f>'7'!BI48</f>
        <v>47</v>
      </c>
      <c r="BK376" s="30">
        <f>'7'!BJ48</f>
        <v>219</v>
      </c>
      <c r="BL376" s="30">
        <f>'7'!BK48</f>
        <v>105.11999999999999</v>
      </c>
      <c r="BM376" s="30">
        <f>'7'!BL48</f>
        <v>113.88000000000001</v>
      </c>
    </row>
    <row r="377" spans="1:65">
      <c r="A377" s="78">
        <f>'7'!A49</f>
        <v>42893</v>
      </c>
      <c r="B377" s="82" t="str">
        <f t="shared" si="5"/>
        <v>18:45:00</v>
      </c>
      <c r="C377" s="30" t="str">
        <f>'7'!B49</f>
        <v>18H45</v>
      </c>
      <c r="D377" s="30">
        <f>'7'!C49</f>
        <v>769</v>
      </c>
      <c r="E377" s="30">
        <f>'7'!D49</f>
        <v>986</v>
      </c>
      <c r="F377" s="30">
        <f>'7'!E49</f>
        <v>675</v>
      </c>
      <c r="G377" s="30">
        <f>'7'!F49</f>
        <v>60</v>
      </c>
      <c r="H377" s="30">
        <f>'7'!G49</f>
        <v>0</v>
      </c>
      <c r="I377" s="30">
        <f>'7'!H49</f>
        <v>23</v>
      </c>
      <c r="J377" s="30">
        <f>'7'!I49</f>
        <v>2430</v>
      </c>
      <c r="K377" s="30">
        <f>'7'!J49</f>
        <v>83</v>
      </c>
      <c r="L377" s="30">
        <f>'7'!K49</f>
        <v>509</v>
      </c>
      <c r="M377" s="30">
        <f>'7'!L49</f>
        <v>543</v>
      </c>
      <c r="N377" s="30">
        <f>'7'!M49</f>
        <v>240</v>
      </c>
      <c r="O377" s="30">
        <f>'7'!N49</f>
        <v>0</v>
      </c>
      <c r="P377" s="30">
        <f>'7'!O49</f>
        <v>17</v>
      </c>
      <c r="Q377" s="30">
        <f>'7'!P49</f>
        <v>18</v>
      </c>
      <c r="R377" s="30">
        <f>'7'!Q49</f>
        <v>8</v>
      </c>
      <c r="S377" s="30">
        <f>'7'!R49</f>
        <v>0</v>
      </c>
      <c r="T377" s="30">
        <f>'7'!S49</f>
        <v>1292</v>
      </c>
      <c r="U377" s="30">
        <f>'7'!T49</f>
        <v>43</v>
      </c>
      <c r="V377" s="30">
        <f>'7'!U49</f>
        <v>126</v>
      </c>
      <c r="W377" s="30">
        <f>'7'!V49</f>
        <v>5.15</v>
      </c>
      <c r="X377" s="30">
        <f>'7'!W49</f>
        <v>3.5</v>
      </c>
      <c r="Y377" s="30">
        <f>'7'!X49</f>
        <v>6.5</v>
      </c>
      <c r="Z377" s="30">
        <f>'7'!Y49</f>
        <v>3.5</v>
      </c>
      <c r="AA377" s="30">
        <f>'7'!Z49</f>
        <v>6.4</v>
      </c>
      <c r="AB377" s="30">
        <f>'7'!AA49</f>
        <v>2.5</v>
      </c>
      <c r="AC377" s="30">
        <f>'7'!AB49</f>
        <v>0</v>
      </c>
      <c r="AD377" s="30">
        <f>'7'!AC49</f>
        <v>0</v>
      </c>
      <c r="AE377" s="30">
        <f>'7'!AD49</f>
        <v>0</v>
      </c>
      <c r="AF377" s="30">
        <f>'7'!AE49</f>
        <v>0.85</v>
      </c>
      <c r="AG377" s="30">
        <f>'7'!AF49</f>
        <v>0</v>
      </c>
      <c r="AH377" s="30">
        <f>'7'!AG49</f>
        <v>0</v>
      </c>
      <c r="AI377" s="30">
        <f>'7'!AH49</f>
        <v>0.85</v>
      </c>
      <c r="AJ377" s="30">
        <f>'7'!AI49</f>
        <v>75</v>
      </c>
      <c r="AK377" s="30">
        <f>'7'!AJ49</f>
        <v>75.849999999999994</v>
      </c>
      <c r="AL377" s="30">
        <f>'7'!AK49</f>
        <v>148.4</v>
      </c>
      <c r="AM377" s="30">
        <f>'7'!AL49</f>
        <v>154.4</v>
      </c>
      <c r="AN377" s="30">
        <f>'7'!AM49</f>
        <v>78.550000000000011</v>
      </c>
      <c r="AO377" s="30">
        <f>'7'!AN49</f>
        <v>0</v>
      </c>
      <c r="AP377" s="30">
        <f>'7'!AO49</f>
        <v>0</v>
      </c>
      <c r="AQ377" s="30">
        <f>'7'!AP49</f>
        <v>154.4</v>
      </c>
      <c r="AR377" s="30">
        <f>'7'!AQ49</f>
        <v>32.569999999999965</v>
      </c>
      <c r="AS377" s="30">
        <f>'7'!AR49</f>
        <v>0</v>
      </c>
      <c r="AT377" s="30">
        <f>'7'!AS49</f>
        <v>75.849999999999994</v>
      </c>
      <c r="AU377" s="30">
        <f>'7'!AT49</f>
        <v>105.11999999999999</v>
      </c>
      <c r="AV377" s="30">
        <f>'7'!AU49</f>
        <v>180.96999999999997</v>
      </c>
      <c r="AW377" s="30">
        <f>'7'!AV49</f>
        <v>0</v>
      </c>
      <c r="AX377" s="30">
        <f>'7'!AW49</f>
        <v>40</v>
      </c>
      <c r="AY377" s="30">
        <f>'7'!AX49</f>
        <v>200</v>
      </c>
      <c r="AZ377" s="30">
        <f>'7'!AY49</f>
        <v>0</v>
      </c>
      <c r="BA377" s="30">
        <f>'7'!AZ49</f>
        <v>40</v>
      </c>
      <c r="BB377" s="30">
        <f>'7'!BA49</f>
        <v>0</v>
      </c>
      <c r="BC377" s="30">
        <f>'7'!BB49</f>
        <v>280</v>
      </c>
      <c r="BD377" s="30">
        <f>'7'!BC49</f>
        <v>266</v>
      </c>
      <c r="BE377" s="30">
        <f>'7'!BD49</f>
        <v>14</v>
      </c>
      <c r="BF377" s="30">
        <f>'7'!BE49</f>
        <v>15</v>
      </c>
      <c r="BG377" s="30">
        <f>'7'!BF49</f>
        <v>8</v>
      </c>
      <c r="BH377" s="30">
        <f>'7'!BG49</f>
        <v>9</v>
      </c>
      <c r="BI377" s="30">
        <f>'7'!BH49</f>
        <v>1</v>
      </c>
      <c r="BJ377" s="30">
        <f>'7'!BI49</f>
        <v>47</v>
      </c>
      <c r="BK377" s="30">
        <f>'7'!BJ49</f>
        <v>219</v>
      </c>
      <c r="BL377" s="30">
        <f>'7'!BK49</f>
        <v>105.11999999999999</v>
      </c>
      <c r="BM377" s="30">
        <f>'7'!BL49</f>
        <v>113.88000000000001</v>
      </c>
    </row>
    <row r="378" spans="1:65">
      <c r="A378" s="78">
        <f>'7'!A50</f>
        <v>42893</v>
      </c>
      <c r="B378" s="82" t="str">
        <f t="shared" si="5"/>
        <v>19:00:00</v>
      </c>
      <c r="C378" s="30" t="str">
        <f>'7'!B50</f>
        <v>19H00</v>
      </c>
      <c r="D378" s="30">
        <f>'7'!C50</f>
        <v>926</v>
      </c>
      <c r="E378" s="30">
        <f>'7'!D50</f>
        <v>1080</v>
      </c>
      <c r="F378" s="30">
        <f>'7'!E50</f>
        <v>706</v>
      </c>
      <c r="G378" s="30">
        <f>'7'!F50</f>
        <v>69</v>
      </c>
      <c r="H378" s="30">
        <f>'7'!G50</f>
        <v>0</v>
      </c>
      <c r="I378" s="30">
        <f>'7'!H50</f>
        <v>24</v>
      </c>
      <c r="J378" s="30">
        <f>'7'!I50</f>
        <v>2712</v>
      </c>
      <c r="K378" s="30">
        <f>'7'!J50</f>
        <v>93</v>
      </c>
      <c r="L378" s="30">
        <f>'7'!K50</f>
        <v>545</v>
      </c>
      <c r="M378" s="30">
        <f>'7'!L50</f>
        <v>315</v>
      </c>
      <c r="N378" s="30">
        <f>'7'!M50</f>
        <v>240</v>
      </c>
      <c r="O378" s="30">
        <f>'7'!N50</f>
        <v>0</v>
      </c>
      <c r="P378" s="30">
        <f>'7'!O50</f>
        <v>17</v>
      </c>
      <c r="Q378" s="30">
        <f>'7'!P50</f>
        <v>10</v>
      </c>
      <c r="R378" s="30">
        <f>'7'!Q50</f>
        <v>8</v>
      </c>
      <c r="S378" s="30">
        <f>'7'!R50</f>
        <v>0</v>
      </c>
      <c r="T378" s="30">
        <f>'7'!S50</f>
        <v>1100</v>
      </c>
      <c r="U378" s="30">
        <f>'7'!T50</f>
        <v>35</v>
      </c>
      <c r="V378" s="30">
        <f>'7'!U50</f>
        <v>128</v>
      </c>
      <c r="W378" s="30">
        <f>'7'!V50</f>
        <v>6.37</v>
      </c>
      <c r="X378" s="30">
        <f>'7'!W50</f>
        <v>3.5</v>
      </c>
      <c r="Y378" s="30">
        <f>'7'!X50</f>
        <v>9.5</v>
      </c>
      <c r="Z378" s="30">
        <f>'7'!Y50</f>
        <v>5</v>
      </c>
      <c r="AA378" s="30">
        <f>'7'!Z50</f>
        <v>7.6</v>
      </c>
      <c r="AB378" s="30">
        <f>'7'!AA50</f>
        <v>3</v>
      </c>
      <c r="AC378" s="30">
        <f>'7'!AB50</f>
        <v>0</v>
      </c>
      <c r="AD378" s="30">
        <f>'7'!AC50</f>
        <v>0</v>
      </c>
      <c r="AE378" s="30">
        <f>'7'!AD50</f>
        <v>9.09</v>
      </c>
      <c r="AF378" s="30">
        <f>'7'!AE50</f>
        <v>0.85</v>
      </c>
      <c r="AG378" s="30">
        <f>'7'!AF50</f>
        <v>0</v>
      </c>
      <c r="AH378" s="30">
        <f>'7'!AG50</f>
        <v>0</v>
      </c>
      <c r="AI378" s="30">
        <f>'7'!AH50</f>
        <v>9.94</v>
      </c>
      <c r="AJ378" s="30">
        <f>'7'!AI50</f>
        <v>75</v>
      </c>
      <c r="AK378" s="30">
        <f>'7'!AJ50</f>
        <v>84.94</v>
      </c>
      <c r="AL378" s="30">
        <f>'7'!AK50</f>
        <v>166.41</v>
      </c>
      <c r="AM378" s="30">
        <f>'7'!AL50</f>
        <v>172.91</v>
      </c>
      <c r="AN378" s="30">
        <f>'7'!AM50</f>
        <v>87.97</v>
      </c>
      <c r="AO378" s="30">
        <f>'7'!AN50</f>
        <v>0</v>
      </c>
      <c r="AP378" s="30">
        <f>'7'!AO50</f>
        <v>0</v>
      </c>
      <c r="AQ378" s="30">
        <f>'7'!AP50</f>
        <v>172.91</v>
      </c>
      <c r="AR378" s="30">
        <f>'7'!AQ50</f>
        <v>23.650000000000006</v>
      </c>
      <c r="AS378" s="30">
        <f>'7'!AR50</f>
        <v>0</v>
      </c>
      <c r="AT378" s="30">
        <f>'7'!AS50</f>
        <v>84.94</v>
      </c>
      <c r="AU378" s="30">
        <f>'7'!AT50</f>
        <v>105.11999999999999</v>
      </c>
      <c r="AV378" s="30">
        <f>'7'!AU50</f>
        <v>190.06</v>
      </c>
      <c r="AW378" s="30">
        <f>'7'!AV50</f>
        <v>0</v>
      </c>
      <c r="AX378" s="30">
        <f>'7'!AW50</f>
        <v>40</v>
      </c>
      <c r="AY378" s="30">
        <f>'7'!AX50</f>
        <v>200</v>
      </c>
      <c r="AZ378" s="30">
        <f>'7'!AY50</f>
        <v>0</v>
      </c>
      <c r="BA378" s="30">
        <f>'7'!AZ50</f>
        <v>40</v>
      </c>
      <c r="BB378" s="30">
        <f>'7'!BA50</f>
        <v>0</v>
      </c>
      <c r="BC378" s="30">
        <f>'7'!BB50</f>
        <v>280</v>
      </c>
      <c r="BD378" s="30">
        <f>'7'!BC50</f>
        <v>266</v>
      </c>
      <c r="BE378" s="30">
        <f>'7'!BD50</f>
        <v>14</v>
      </c>
      <c r="BF378" s="30">
        <f>'7'!BE50</f>
        <v>15</v>
      </c>
      <c r="BG378" s="30">
        <f>'7'!BF50</f>
        <v>8</v>
      </c>
      <c r="BH378" s="30">
        <f>'7'!BG50</f>
        <v>9</v>
      </c>
      <c r="BI378" s="30">
        <f>'7'!BH50</f>
        <v>1</v>
      </c>
      <c r="BJ378" s="30">
        <f>'7'!BI50</f>
        <v>47</v>
      </c>
      <c r="BK378" s="30">
        <f>'7'!BJ50</f>
        <v>219</v>
      </c>
      <c r="BL378" s="30">
        <f>'7'!BK50</f>
        <v>105.11999999999999</v>
      </c>
      <c r="BM378" s="30">
        <f>'7'!BL50</f>
        <v>113.88000000000001</v>
      </c>
    </row>
    <row r="379" spans="1:65">
      <c r="A379" s="78">
        <f>'7'!A51</f>
        <v>42893</v>
      </c>
      <c r="B379" s="82" t="str">
        <f t="shared" si="5"/>
        <v>19:15:00</v>
      </c>
      <c r="C379" s="30" t="str">
        <f>'7'!B51</f>
        <v>19H15</v>
      </c>
      <c r="D379" s="30">
        <f>'7'!C51</f>
        <v>923</v>
      </c>
      <c r="E379" s="30">
        <f>'7'!D51</f>
        <v>1080</v>
      </c>
      <c r="F379" s="30">
        <f>'7'!E51</f>
        <v>713</v>
      </c>
      <c r="G379" s="30">
        <f>'7'!F51</f>
        <v>69</v>
      </c>
      <c r="H379" s="30">
        <f>'7'!G51</f>
        <v>0</v>
      </c>
      <c r="I379" s="30">
        <f>'7'!H51</f>
        <v>24</v>
      </c>
      <c r="J379" s="30">
        <f>'7'!I51</f>
        <v>2716</v>
      </c>
      <c r="K379" s="30">
        <f>'7'!J51</f>
        <v>93</v>
      </c>
      <c r="L379" s="30">
        <f>'7'!K51</f>
        <v>555</v>
      </c>
      <c r="M379" s="30">
        <f>'7'!L51</f>
        <v>315</v>
      </c>
      <c r="N379" s="30">
        <f>'7'!M51</f>
        <v>270</v>
      </c>
      <c r="O379" s="30">
        <f>'7'!N51</f>
        <v>0</v>
      </c>
      <c r="P379" s="30">
        <f>'7'!O51</f>
        <v>19</v>
      </c>
      <c r="Q379" s="30">
        <f>'7'!P51</f>
        <v>10</v>
      </c>
      <c r="R379" s="30">
        <f>'7'!Q51</f>
        <v>9</v>
      </c>
      <c r="S379" s="30">
        <f>'7'!R51</f>
        <v>0</v>
      </c>
      <c r="T379" s="30">
        <f>'7'!S51</f>
        <v>1140</v>
      </c>
      <c r="U379" s="30">
        <f>'7'!T51</f>
        <v>38</v>
      </c>
      <c r="V379" s="30">
        <f>'7'!U51</f>
        <v>131</v>
      </c>
      <c r="W379" s="30">
        <f>'7'!V51</f>
        <v>6.37</v>
      </c>
      <c r="X379" s="30">
        <f>'7'!W51</f>
        <v>3.5</v>
      </c>
      <c r="Y379" s="30">
        <f>'7'!X51</f>
        <v>9.5</v>
      </c>
      <c r="Z379" s="30">
        <f>'7'!Y51</f>
        <v>5</v>
      </c>
      <c r="AA379" s="30">
        <f>'7'!Z51</f>
        <v>7.6</v>
      </c>
      <c r="AB379" s="30">
        <f>'7'!AA51</f>
        <v>3</v>
      </c>
      <c r="AC379" s="30">
        <f>'7'!AB51</f>
        <v>0</v>
      </c>
      <c r="AD379" s="30">
        <f>'7'!AC51</f>
        <v>0</v>
      </c>
      <c r="AE379" s="30">
        <f>'7'!AD51</f>
        <v>9.09</v>
      </c>
      <c r="AF379" s="30">
        <f>'7'!AE51</f>
        <v>0.85</v>
      </c>
      <c r="AG379" s="30">
        <f>'7'!AF51</f>
        <v>0</v>
      </c>
      <c r="AH379" s="30">
        <f>'7'!AG51</f>
        <v>0</v>
      </c>
      <c r="AI379" s="30">
        <f>'7'!AH51</f>
        <v>9.94</v>
      </c>
      <c r="AJ379" s="30">
        <f>'7'!AI51</f>
        <v>75</v>
      </c>
      <c r="AK379" s="30">
        <f>'7'!AJ51</f>
        <v>84.94</v>
      </c>
      <c r="AL379" s="30">
        <f>'7'!AK51</f>
        <v>169.41</v>
      </c>
      <c r="AM379" s="30">
        <f>'7'!AL51</f>
        <v>175.91</v>
      </c>
      <c r="AN379" s="30">
        <f>'7'!AM51</f>
        <v>90.97</v>
      </c>
      <c r="AO379" s="30">
        <f>'7'!AN51</f>
        <v>0</v>
      </c>
      <c r="AP379" s="30">
        <f>'7'!AO51</f>
        <v>0</v>
      </c>
      <c r="AQ379" s="30">
        <f>'7'!AP51</f>
        <v>175.91</v>
      </c>
      <c r="AR379" s="30">
        <f>'7'!AQ51</f>
        <v>20.650000000000006</v>
      </c>
      <c r="AS379" s="30">
        <f>'7'!AR51</f>
        <v>0</v>
      </c>
      <c r="AT379" s="30">
        <f>'7'!AS51</f>
        <v>84.94</v>
      </c>
      <c r="AU379" s="30">
        <f>'7'!AT51</f>
        <v>105.11999999999999</v>
      </c>
      <c r="AV379" s="30">
        <f>'7'!AU51</f>
        <v>190.06</v>
      </c>
      <c r="AW379" s="30">
        <f>'7'!AV51</f>
        <v>0</v>
      </c>
      <c r="AX379" s="30">
        <f>'7'!AW51</f>
        <v>40</v>
      </c>
      <c r="AY379" s="30">
        <f>'7'!AX51</f>
        <v>200</v>
      </c>
      <c r="AZ379" s="30">
        <f>'7'!AY51</f>
        <v>0</v>
      </c>
      <c r="BA379" s="30">
        <f>'7'!AZ51</f>
        <v>40</v>
      </c>
      <c r="BB379" s="30">
        <f>'7'!BA51</f>
        <v>0</v>
      </c>
      <c r="BC379" s="30">
        <f>'7'!BB51</f>
        <v>280</v>
      </c>
      <c r="BD379" s="30">
        <f>'7'!BC51</f>
        <v>266</v>
      </c>
      <c r="BE379" s="30">
        <f>'7'!BD51</f>
        <v>14</v>
      </c>
      <c r="BF379" s="30">
        <f>'7'!BE51</f>
        <v>15</v>
      </c>
      <c r="BG379" s="30">
        <f>'7'!BF51</f>
        <v>8</v>
      </c>
      <c r="BH379" s="30">
        <f>'7'!BG51</f>
        <v>9</v>
      </c>
      <c r="BI379" s="30">
        <f>'7'!BH51</f>
        <v>1</v>
      </c>
      <c r="BJ379" s="30">
        <f>'7'!BI51</f>
        <v>47</v>
      </c>
      <c r="BK379" s="30">
        <f>'7'!BJ51</f>
        <v>219</v>
      </c>
      <c r="BL379" s="30">
        <f>'7'!BK51</f>
        <v>105.11999999999999</v>
      </c>
      <c r="BM379" s="30">
        <f>'7'!BL51</f>
        <v>113.88000000000001</v>
      </c>
    </row>
    <row r="380" spans="1:65">
      <c r="A380" s="78">
        <f>'7'!A52</f>
        <v>42893</v>
      </c>
      <c r="B380" s="82" t="str">
        <f t="shared" si="5"/>
        <v>19:30:00</v>
      </c>
      <c r="C380" s="30" t="str">
        <f>'7'!B52</f>
        <v>19H30</v>
      </c>
      <c r="D380" s="30">
        <f>'7'!C52</f>
        <v>912</v>
      </c>
      <c r="E380" s="30">
        <f>'7'!D52</f>
        <v>1070</v>
      </c>
      <c r="F380" s="30">
        <f>'7'!E52</f>
        <v>710</v>
      </c>
      <c r="G380" s="30">
        <f>'7'!F52</f>
        <v>70</v>
      </c>
      <c r="H380" s="30">
        <f>'7'!G52</f>
        <v>0</v>
      </c>
      <c r="I380" s="30">
        <f>'7'!H52</f>
        <v>24</v>
      </c>
      <c r="J380" s="30">
        <f>'7'!I52</f>
        <v>2692</v>
      </c>
      <c r="K380" s="30">
        <f>'7'!J52</f>
        <v>94</v>
      </c>
      <c r="L380" s="30">
        <f>'7'!K52</f>
        <v>560</v>
      </c>
      <c r="M380" s="30">
        <f>'7'!L52</f>
        <v>333</v>
      </c>
      <c r="N380" s="30">
        <f>'7'!M52</f>
        <v>240</v>
      </c>
      <c r="O380" s="30">
        <f>'7'!N52</f>
        <v>0</v>
      </c>
      <c r="P380" s="30">
        <f>'7'!O52</f>
        <v>19</v>
      </c>
      <c r="Q380" s="30">
        <f>'7'!P52</f>
        <v>11</v>
      </c>
      <c r="R380" s="30">
        <f>'7'!Q52</f>
        <v>8</v>
      </c>
      <c r="S380" s="30">
        <f>'7'!R52</f>
        <v>0</v>
      </c>
      <c r="T380" s="30">
        <f>'7'!S52</f>
        <v>1133</v>
      </c>
      <c r="U380" s="30">
        <f>'7'!T52</f>
        <v>38</v>
      </c>
      <c r="V380" s="30">
        <f>'7'!U52</f>
        <v>132</v>
      </c>
      <c r="W380" s="30">
        <f>'7'!V52</f>
        <v>6.37</v>
      </c>
      <c r="X380" s="30">
        <f>'7'!W52</f>
        <v>3.5</v>
      </c>
      <c r="Y380" s="30">
        <f>'7'!X52</f>
        <v>9.5</v>
      </c>
      <c r="Z380" s="30">
        <f>'7'!Y52</f>
        <v>5</v>
      </c>
      <c r="AA380" s="30">
        <f>'7'!Z52</f>
        <v>7.6</v>
      </c>
      <c r="AB380" s="30">
        <f>'7'!AA52</f>
        <v>3</v>
      </c>
      <c r="AC380" s="30">
        <f>'7'!AB52</f>
        <v>0</v>
      </c>
      <c r="AD380" s="30">
        <f>'7'!AC52</f>
        <v>0</v>
      </c>
      <c r="AE380" s="30">
        <f>'7'!AD52</f>
        <v>9.09</v>
      </c>
      <c r="AF380" s="30">
        <f>'7'!AE52</f>
        <v>0.85</v>
      </c>
      <c r="AG380" s="30">
        <f>'7'!AF52</f>
        <v>0</v>
      </c>
      <c r="AH380" s="30">
        <f>'7'!AG52</f>
        <v>0</v>
      </c>
      <c r="AI380" s="30">
        <f>'7'!AH52</f>
        <v>9.94</v>
      </c>
      <c r="AJ380" s="30">
        <f>'7'!AI52</f>
        <v>75</v>
      </c>
      <c r="AK380" s="30">
        <f>'7'!AJ52</f>
        <v>84.94</v>
      </c>
      <c r="AL380" s="30">
        <f>'7'!AK52</f>
        <v>170.41</v>
      </c>
      <c r="AM380" s="30">
        <f>'7'!AL52</f>
        <v>176.91</v>
      </c>
      <c r="AN380" s="30">
        <f>'7'!AM52</f>
        <v>91.97</v>
      </c>
      <c r="AO380" s="30">
        <f>'7'!AN52</f>
        <v>0</v>
      </c>
      <c r="AP380" s="30">
        <f>'7'!AO52</f>
        <v>0</v>
      </c>
      <c r="AQ380" s="30">
        <f>'7'!AP52</f>
        <v>176.91</v>
      </c>
      <c r="AR380" s="30">
        <f>'7'!AQ52</f>
        <v>19.650000000000006</v>
      </c>
      <c r="AS380" s="30">
        <f>'7'!AR52</f>
        <v>0</v>
      </c>
      <c r="AT380" s="30">
        <f>'7'!AS52</f>
        <v>84.94</v>
      </c>
      <c r="AU380" s="30">
        <f>'7'!AT52</f>
        <v>105.11999999999999</v>
      </c>
      <c r="AV380" s="30">
        <f>'7'!AU52</f>
        <v>190.06</v>
      </c>
      <c r="AW380" s="30">
        <f>'7'!AV52</f>
        <v>0</v>
      </c>
      <c r="AX380" s="30">
        <f>'7'!AW52</f>
        <v>40</v>
      </c>
      <c r="AY380" s="30">
        <f>'7'!AX52</f>
        <v>200</v>
      </c>
      <c r="AZ380" s="30">
        <f>'7'!AY52</f>
        <v>0</v>
      </c>
      <c r="BA380" s="30">
        <f>'7'!AZ52</f>
        <v>40</v>
      </c>
      <c r="BB380" s="30">
        <f>'7'!BA52</f>
        <v>0</v>
      </c>
      <c r="BC380" s="30">
        <f>'7'!BB52</f>
        <v>280</v>
      </c>
      <c r="BD380" s="30">
        <f>'7'!BC52</f>
        <v>266</v>
      </c>
      <c r="BE380" s="30">
        <f>'7'!BD52</f>
        <v>14</v>
      </c>
      <c r="BF380" s="30">
        <f>'7'!BE52</f>
        <v>15</v>
      </c>
      <c r="BG380" s="30">
        <f>'7'!BF52</f>
        <v>8</v>
      </c>
      <c r="BH380" s="30">
        <f>'7'!BG52</f>
        <v>9</v>
      </c>
      <c r="BI380" s="30">
        <f>'7'!BH52</f>
        <v>1</v>
      </c>
      <c r="BJ380" s="30">
        <f>'7'!BI52</f>
        <v>47</v>
      </c>
      <c r="BK380" s="30">
        <f>'7'!BJ52</f>
        <v>219</v>
      </c>
      <c r="BL380" s="30">
        <f>'7'!BK52</f>
        <v>105.11999999999999</v>
      </c>
      <c r="BM380" s="30">
        <f>'7'!BL52</f>
        <v>113.88000000000001</v>
      </c>
    </row>
    <row r="381" spans="1:65">
      <c r="A381" s="78">
        <f>'7'!A53</f>
        <v>42893</v>
      </c>
      <c r="B381" s="82" t="str">
        <f t="shared" si="5"/>
        <v>19:45:00</v>
      </c>
      <c r="C381" s="30" t="str">
        <f>'7'!B53</f>
        <v>19H45</v>
      </c>
      <c r="D381" s="30">
        <f>'7'!C53</f>
        <v>912</v>
      </c>
      <c r="E381" s="30">
        <f>'7'!D53</f>
        <v>1070</v>
      </c>
      <c r="F381" s="30">
        <f>'7'!E53</f>
        <v>710</v>
      </c>
      <c r="G381" s="30">
        <f>'7'!F53</f>
        <v>70</v>
      </c>
      <c r="H381" s="30">
        <f>'7'!G53</f>
        <v>0</v>
      </c>
      <c r="I381" s="30">
        <f>'7'!H53</f>
        <v>24</v>
      </c>
      <c r="J381" s="30">
        <f>'7'!I53</f>
        <v>2692</v>
      </c>
      <c r="K381" s="30">
        <f>'7'!J53</f>
        <v>94</v>
      </c>
      <c r="L381" s="30">
        <f>'7'!K53</f>
        <v>560</v>
      </c>
      <c r="M381" s="30">
        <f>'7'!L53</f>
        <v>333</v>
      </c>
      <c r="N381" s="30">
        <f>'7'!M53</f>
        <v>240</v>
      </c>
      <c r="O381" s="30">
        <f>'7'!N53</f>
        <v>0</v>
      </c>
      <c r="P381" s="30">
        <f>'7'!O53</f>
        <v>19</v>
      </c>
      <c r="Q381" s="30">
        <f>'7'!P53</f>
        <v>11</v>
      </c>
      <c r="R381" s="30">
        <f>'7'!Q53</f>
        <v>8</v>
      </c>
      <c r="S381" s="30">
        <f>'7'!R53</f>
        <v>0</v>
      </c>
      <c r="T381" s="30">
        <f>'7'!S53</f>
        <v>1133</v>
      </c>
      <c r="U381" s="30">
        <f>'7'!T53</f>
        <v>38</v>
      </c>
      <c r="V381" s="30">
        <f>'7'!U53</f>
        <v>132</v>
      </c>
      <c r="W381" s="30">
        <f>'7'!V53</f>
        <v>6.37</v>
      </c>
      <c r="X381" s="30">
        <f>'7'!W53</f>
        <v>3.5</v>
      </c>
      <c r="Y381" s="30">
        <f>'7'!X53</f>
        <v>9.5</v>
      </c>
      <c r="Z381" s="30">
        <f>'7'!Y53</f>
        <v>5</v>
      </c>
      <c r="AA381" s="30">
        <f>'7'!Z53</f>
        <v>7.6</v>
      </c>
      <c r="AB381" s="30">
        <f>'7'!AA53</f>
        <v>3</v>
      </c>
      <c r="AC381" s="30">
        <f>'7'!AB53</f>
        <v>0</v>
      </c>
      <c r="AD381" s="30">
        <f>'7'!AC53</f>
        <v>0</v>
      </c>
      <c r="AE381" s="30">
        <f>'7'!AD53</f>
        <v>9.09</v>
      </c>
      <c r="AF381" s="30">
        <f>'7'!AE53</f>
        <v>0.85</v>
      </c>
      <c r="AG381" s="30">
        <f>'7'!AF53</f>
        <v>0</v>
      </c>
      <c r="AH381" s="30">
        <f>'7'!AG53</f>
        <v>0</v>
      </c>
      <c r="AI381" s="30">
        <f>'7'!AH53</f>
        <v>9.94</v>
      </c>
      <c r="AJ381" s="30">
        <f>'7'!AI53</f>
        <v>75</v>
      </c>
      <c r="AK381" s="30">
        <f>'7'!AJ53</f>
        <v>84.94</v>
      </c>
      <c r="AL381" s="30">
        <f>'7'!AK53</f>
        <v>170.41</v>
      </c>
      <c r="AM381" s="30">
        <f>'7'!AL53</f>
        <v>176.91</v>
      </c>
      <c r="AN381" s="30">
        <f>'7'!AM53</f>
        <v>91.97</v>
      </c>
      <c r="AO381" s="30">
        <f>'7'!AN53</f>
        <v>0</v>
      </c>
      <c r="AP381" s="30">
        <f>'7'!AO53</f>
        <v>0</v>
      </c>
      <c r="AQ381" s="30">
        <f>'7'!AP53</f>
        <v>176.91</v>
      </c>
      <c r="AR381" s="30">
        <f>'7'!AQ53</f>
        <v>19.650000000000006</v>
      </c>
      <c r="AS381" s="30">
        <f>'7'!AR53</f>
        <v>0</v>
      </c>
      <c r="AT381" s="30">
        <f>'7'!AS53</f>
        <v>84.94</v>
      </c>
      <c r="AU381" s="30">
        <f>'7'!AT53</f>
        <v>105.11999999999999</v>
      </c>
      <c r="AV381" s="30">
        <f>'7'!AU53</f>
        <v>190.06</v>
      </c>
      <c r="AW381" s="30">
        <f>'7'!AV53</f>
        <v>0</v>
      </c>
      <c r="AX381" s="30">
        <f>'7'!AW53</f>
        <v>40</v>
      </c>
      <c r="AY381" s="30">
        <f>'7'!AX53</f>
        <v>200</v>
      </c>
      <c r="AZ381" s="30">
        <f>'7'!AY53</f>
        <v>0</v>
      </c>
      <c r="BA381" s="30">
        <f>'7'!AZ53</f>
        <v>40</v>
      </c>
      <c r="BB381" s="30">
        <f>'7'!BA53</f>
        <v>0</v>
      </c>
      <c r="BC381" s="30">
        <f>'7'!BB53</f>
        <v>280</v>
      </c>
      <c r="BD381" s="30">
        <f>'7'!BC53</f>
        <v>266</v>
      </c>
      <c r="BE381" s="30">
        <f>'7'!BD53</f>
        <v>14</v>
      </c>
      <c r="BF381" s="30">
        <f>'7'!BE53</f>
        <v>15</v>
      </c>
      <c r="BG381" s="30">
        <f>'7'!BF53</f>
        <v>8</v>
      </c>
      <c r="BH381" s="30">
        <f>'7'!BG53</f>
        <v>9</v>
      </c>
      <c r="BI381" s="30">
        <f>'7'!BH53</f>
        <v>1</v>
      </c>
      <c r="BJ381" s="30">
        <f>'7'!BI53</f>
        <v>47</v>
      </c>
      <c r="BK381" s="30">
        <f>'7'!BJ53</f>
        <v>219</v>
      </c>
      <c r="BL381" s="30">
        <f>'7'!BK53</f>
        <v>105.11999999999999</v>
      </c>
      <c r="BM381" s="30">
        <f>'7'!BL53</f>
        <v>113.88000000000001</v>
      </c>
    </row>
    <row r="382" spans="1:65">
      <c r="A382" s="78">
        <f>'7'!A54</f>
        <v>42893</v>
      </c>
      <c r="B382" s="82" t="str">
        <f t="shared" si="5"/>
        <v>20:00:00</v>
      </c>
      <c r="C382" s="30" t="str">
        <f>'7'!B54</f>
        <v>20H00</v>
      </c>
      <c r="D382" s="30">
        <f>'7'!C54</f>
        <v>920</v>
      </c>
      <c r="E382" s="30">
        <f>'7'!D54</f>
        <v>1010</v>
      </c>
      <c r="F382" s="30">
        <f>'7'!E54</f>
        <v>708</v>
      </c>
      <c r="G382" s="30">
        <f>'7'!F54</f>
        <v>71</v>
      </c>
      <c r="H382" s="30">
        <f>'7'!G54</f>
        <v>0</v>
      </c>
      <c r="I382" s="30">
        <f>'7'!H54</f>
        <v>24</v>
      </c>
      <c r="J382" s="30">
        <f>'7'!I54</f>
        <v>2638</v>
      </c>
      <c r="K382" s="30">
        <f>'7'!J54</f>
        <v>95</v>
      </c>
      <c r="L382" s="30">
        <f>'7'!K54</f>
        <v>567</v>
      </c>
      <c r="M382" s="30">
        <f>'7'!L54</f>
        <v>330</v>
      </c>
      <c r="N382" s="30">
        <f>'7'!M54</f>
        <v>260</v>
      </c>
      <c r="O382" s="30">
        <f>'7'!N54</f>
        <v>0</v>
      </c>
      <c r="P382" s="30">
        <f>'7'!O54</f>
        <v>19</v>
      </c>
      <c r="Q382" s="30">
        <f>'7'!P54</f>
        <v>11</v>
      </c>
      <c r="R382" s="30">
        <f>'7'!Q54</f>
        <v>9</v>
      </c>
      <c r="S382" s="30">
        <f>'7'!R54</f>
        <v>0</v>
      </c>
      <c r="T382" s="30">
        <f>'7'!S54</f>
        <v>1157</v>
      </c>
      <c r="U382" s="30">
        <f>'7'!T54</f>
        <v>39</v>
      </c>
      <c r="V382" s="30">
        <f>'7'!U54</f>
        <v>134</v>
      </c>
      <c r="W382" s="30">
        <f>'7'!V54</f>
        <v>6.37</v>
      </c>
      <c r="X382" s="30">
        <f>'7'!W54</f>
        <v>3.5</v>
      </c>
      <c r="Y382" s="30">
        <f>'7'!X54</f>
        <v>9.5</v>
      </c>
      <c r="Z382" s="30">
        <f>'7'!Y54</f>
        <v>5.2</v>
      </c>
      <c r="AA382" s="30">
        <f>'7'!Z54</f>
        <v>7.6</v>
      </c>
      <c r="AB382" s="30">
        <f>'7'!AA54</f>
        <v>3.2</v>
      </c>
      <c r="AC382" s="30">
        <f>'7'!AB54</f>
        <v>0</v>
      </c>
      <c r="AD382" s="30">
        <f>'7'!AC54</f>
        <v>0</v>
      </c>
      <c r="AE382" s="30">
        <f>'7'!AD54</f>
        <v>9.0120000000000005</v>
      </c>
      <c r="AF382" s="30">
        <f>'7'!AE54</f>
        <v>0.82499999999999996</v>
      </c>
      <c r="AG382" s="30">
        <f>'7'!AF54</f>
        <v>0</v>
      </c>
      <c r="AH382" s="30">
        <f>'7'!AG54</f>
        <v>0</v>
      </c>
      <c r="AI382" s="30">
        <f>'7'!AH54</f>
        <v>9.8369999999999997</v>
      </c>
      <c r="AJ382" s="30">
        <f>'7'!AI54</f>
        <v>75</v>
      </c>
      <c r="AK382" s="30">
        <f>'7'!AJ54</f>
        <v>84.837000000000003</v>
      </c>
      <c r="AL382" s="30">
        <f>'7'!AK54</f>
        <v>172.50699999999998</v>
      </c>
      <c r="AM382" s="30">
        <f>'7'!AL54</f>
        <v>179.20699999999997</v>
      </c>
      <c r="AN382" s="30">
        <f>'7'!AM54</f>
        <v>94.369999999999962</v>
      </c>
      <c r="AO382" s="30">
        <f>'7'!AN54</f>
        <v>0</v>
      </c>
      <c r="AP382" s="30">
        <f>'7'!AO54</f>
        <v>0</v>
      </c>
      <c r="AQ382" s="30">
        <f>'7'!AP54</f>
        <v>179.20699999999997</v>
      </c>
      <c r="AR382" s="30">
        <f>'7'!AQ54</f>
        <v>17.450000000000017</v>
      </c>
      <c r="AS382" s="30">
        <f>'7'!AR54</f>
        <v>0</v>
      </c>
      <c r="AT382" s="30">
        <f>'7'!AS54</f>
        <v>84.837000000000003</v>
      </c>
      <c r="AU382" s="30">
        <f>'7'!AT54</f>
        <v>105.11999999999999</v>
      </c>
      <c r="AV382" s="30">
        <f>'7'!AU54</f>
        <v>189.95699999999999</v>
      </c>
      <c r="AW382" s="30">
        <f>'7'!AV54</f>
        <v>0</v>
      </c>
      <c r="AX382" s="30">
        <f>'7'!AW54</f>
        <v>40</v>
      </c>
      <c r="AY382" s="30">
        <f>'7'!AX54</f>
        <v>200</v>
      </c>
      <c r="AZ382" s="30">
        <f>'7'!AY54</f>
        <v>0</v>
      </c>
      <c r="BA382" s="30">
        <f>'7'!AZ54</f>
        <v>40</v>
      </c>
      <c r="BB382" s="30">
        <f>'7'!BA54</f>
        <v>0</v>
      </c>
      <c r="BC382" s="30">
        <f>'7'!BB54</f>
        <v>280</v>
      </c>
      <c r="BD382" s="30">
        <f>'7'!BC54</f>
        <v>266</v>
      </c>
      <c r="BE382" s="30">
        <f>'7'!BD54</f>
        <v>14</v>
      </c>
      <c r="BF382" s="30">
        <f>'7'!BE54</f>
        <v>15</v>
      </c>
      <c r="BG382" s="30">
        <f>'7'!BF54</f>
        <v>8</v>
      </c>
      <c r="BH382" s="30">
        <f>'7'!BG54</f>
        <v>9</v>
      </c>
      <c r="BI382" s="30">
        <f>'7'!BH54</f>
        <v>1</v>
      </c>
      <c r="BJ382" s="30">
        <f>'7'!BI54</f>
        <v>47</v>
      </c>
      <c r="BK382" s="30">
        <f>'7'!BJ54</f>
        <v>219</v>
      </c>
      <c r="BL382" s="30">
        <f>'7'!BK54</f>
        <v>105.11999999999999</v>
      </c>
      <c r="BM382" s="30">
        <f>'7'!BL54</f>
        <v>113.88000000000001</v>
      </c>
    </row>
    <row r="383" spans="1:65">
      <c r="A383" s="78">
        <f>'7'!A55</f>
        <v>42893</v>
      </c>
      <c r="B383" s="82" t="str">
        <f t="shared" si="5"/>
        <v>20:15:00</v>
      </c>
      <c r="C383" s="30" t="str">
        <f>'7'!B55</f>
        <v>20H15</v>
      </c>
      <c r="D383" s="30">
        <f>'7'!C55</f>
        <v>920</v>
      </c>
      <c r="E383" s="30">
        <f>'7'!D55</f>
        <v>1010</v>
      </c>
      <c r="F383" s="30">
        <f>'7'!E55</f>
        <v>708</v>
      </c>
      <c r="G383" s="30">
        <f>'7'!F55</f>
        <v>71</v>
      </c>
      <c r="H383" s="30">
        <f>'7'!G55</f>
        <v>0</v>
      </c>
      <c r="I383" s="30">
        <f>'7'!H55</f>
        <v>24</v>
      </c>
      <c r="J383" s="30">
        <f>'7'!I55</f>
        <v>2638</v>
      </c>
      <c r="K383" s="30">
        <f>'7'!J55</f>
        <v>95</v>
      </c>
      <c r="L383" s="30">
        <f>'7'!K55</f>
        <v>567</v>
      </c>
      <c r="M383" s="30">
        <f>'7'!L55</f>
        <v>330</v>
      </c>
      <c r="N383" s="30">
        <f>'7'!M55</f>
        <v>260</v>
      </c>
      <c r="O383" s="30">
        <f>'7'!N55</f>
        <v>0</v>
      </c>
      <c r="P383" s="30">
        <f>'7'!O55</f>
        <v>19</v>
      </c>
      <c r="Q383" s="30">
        <f>'7'!P55</f>
        <v>11</v>
      </c>
      <c r="R383" s="30">
        <f>'7'!Q55</f>
        <v>9</v>
      </c>
      <c r="S383" s="30">
        <f>'7'!R55</f>
        <v>0</v>
      </c>
      <c r="T383" s="30">
        <f>'7'!S55</f>
        <v>1157</v>
      </c>
      <c r="U383" s="30">
        <f>'7'!T55</f>
        <v>39</v>
      </c>
      <c r="V383" s="30">
        <f>'7'!U55</f>
        <v>134</v>
      </c>
      <c r="W383" s="30">
        <f>'7'!V55</f>
        <v>6.37</v>
      </c>
      <c r="X383" s="30">
        <f>'7'!W55</f>
        <v>3.5</v>
      </c>
      <c r="Y383" s="30">
        <f>'7'!X55</f>
        <v>9.5</v>
      </c>
      <c r="Z383" s="30">
        <f>'7'!Y55</f>
        <v>5.2</v>
      </c>
      <c r="AA383" s="30">
        <f>'7'!Z55</f>
        <v>7.6</v>
      </c>
      <c r="AB383" s="30">
        <f>'7'!AA55</f>
        <v>3.2</v>
      </c>
      <c r="AC383" s="30">
        <f>'7'!AB55</f>
        <v>0</v>
      </c>
      <c r="AD383" s="30">
        <f>'7'!AC55</f>
        <v>0</v>
      </c>
      <c r="AE383" s="30">
        <f>'7'!AD55</f>
        <v>9.0120000000000005</v>
      </c>
      <c r="AF383" s="30">
        <f>'7'!AE55</f>
        <v>0.82499999999999996</v>
      </c>
      <c r="AG383" s="30">
        <f>'7'!AF55</f>
        <v>0</v>
      </c>
      <c r="AH383" s="30">
        <f>'7'!AG55</f>
        <v>0</v>
      </c>
      <c r="AI383" s="30">
        <f>'7'!AH55</f>
        <v>9.8369999999999997</v>
      </c>
      <c r="AJ383" s="30">
        <f>'7'!AI55</f>
        <v>75</v>
      </c>
      <c r="AK383" s="30">
        <f>'7'!AJ55</f>
        <v>84.837000000000003</v>
      </c>
      <c r="AL383" s="30">
        <f>'7'!AK55</f>
        <v>172.50699999999998</v>
      </c>
      <c r="AM383" s="30">
        <f>'7'!AL55</f>
        <v>179.20699999999997</v>
      </c>
      <c r="AN383" s="30">
        <f>'7'!AM55</f>
        <v>94.369999999999962</v>
      </c>
      <c r="AO383" s="30">
        <f>'7'!AN55</f>
        <v>0</v>
      </c>
      <c r="AP383" s="30">
        <f>'7'!AO55</f>
        <v>0</v>
      </c>
      <c r="AQ383" s="30">
        <f>'7'!AP55</f>
        <v>179.20699999999997</v>
      </c>
      <c r="AR383" s="30">
        <f>'7'!AQ55</f>
        <v>17.450000000000017</v>
      </c>
      <c r="AS383" s="30">
        <f>'7'!AR55</f>
        <v>0</v>
      </c>
      <c r="AT383" s="30">
        <f>'7'!AS55</f>
        <v>84.837000000000003</v>
      </c>
      <c r="AU383" s="30">
        <f>'7'!AT55</f>
        <v>105.11999999999999</v>
      </c>
      <c r="AV383" s="30">
        <f>'7'!AU55</f>
        <v>189.95699999999999</v>
      </c>
      <c r="AW383" s="30">
        <f>'7'!AV55</f>
        <v>0</v>
      </c>
      <c r="AX383" s="30">
        <f>'7'!AW55</f>
        <v>40</v>
      </c>
      <c r="AY383" s="30">
        <f>'7'!AX55</f>
        <v>200</v>
      </c>
      <c r="AZ383" s="30">
        <f>'7'!AY55</f>
        <v>0</v>
      </c>
      <c r="BA383" s="30">
        <f>'7'!AZ55</f>
        <v>40</v>
      </c>
      <c r="BB383" s="30">
        <f>'7'!BA55</f>
        <v>0</v>
      </c>
      <c r="BC383" s="30">
        <f>'7'!BB55</f>
        <v>280</v>
      </c>
      <c r="BD383" s="30">
        <f>'7'!BC55</f>
        <v>266</v>
      </c>
      <c r="BE383" s="30">
        <f>'7'!BD55</f>
        <v>14</v>
      </c>
      <c r="BF383" s="30">
        <f>'7'!BE55</f>
        <v>15</v>
      </c>
      <c r="BG383" s="30">
        <f>'7'!BF55</f>
        <v>8</v>
      </c>
      <c r="BH383" s="30">
        <f>'7'!BG55</f>
        <v>9</v>
      </c>
      <c r="BI383" s="30">
        <f>'7'!BH55</f>
        <v>1</v>
      </c>
      <c r="BJ383" s="30">
        <f>'7'!BI55</f>
        <v>47</v>
      </c>
      <c r="BK383" s="30">
        <f>'7'!BJ55</f>
        <v>219</v>
      </c>
      <c r="BL383" s="30">
        <f>'7'!BK55</f>
        <v>105.11999999999999</v>
      </c>
      <c r="BM383" s="30">
        <f>'7'!BL55</f>
        <v>113.88000000000001</v>
      </c>
    </row>
    <row r="384" spans="1:65">
      <c r="A384" s="78">
        <f>'7'!A56</f>
        <v>42893</v>
      </c>
      <c r="B384" s="82" t="str">
        <f t="shared" si="5"/>
        <v>20:30:00</v>
      </c>
      <c r="C384" s="30" t="str">
        <f>'7'!B56</f>
        <v>20H30</v>
      </c>
      <c r="D384" s="30">
        <f>'7'!C56</f>
        <v>923</v>
      </c>
      <c r="E384" s="30">
        <f>'7'!D56</f>
        <v>586</v>
      </c>
      <c r="F384" s="30">
        <f>'7'!E56</f>
        <v>717</v>
      </c>
      <c r="G384" s="30">
        <f>'7'!F56</f>
        <v>54</v>
      </c>
      <c r="H384" s="30">
        <f>'7'!G56</f>
        <v>0</v>
      </c>
      <c r="I384" s="30">
        <f>'7'!H56</f>
        <v>24</v>
      </c>
      <c r="J384" s="30">
        <f>'7'!I56</f>
        <v>2226</v>
      </c>
      <c r="K384" s="30">
        <f>'7'!J56</f>
        <v>78</v>
      </c>
      <c r="L384" s="30">
        <f>'7'!K56</f>
        <v>560</v>
      </c>
      <c r="M384" s="30">
        <f>'7'!L56</f>
        <v>288</v>
      </c>
      <c r="N384" s="30">
        <f>'7'!M56</f>
        <v>270</v>
      </c>
      <c r="O384" s="30">
        <f>'7'!N56</f>
        <v>0</v>
      </c>
      <c r="P384" s="30">
        <f>'7'!O56</f>
        <v>18</v>
      </c>
      <c r="Q384" s="30">
        <f>'7'!P56</f>
        <v>9</v>
      </c>
      <c r="R384" s="30">
        <f>'7'!Q56</f>
        <v>9</v>
      </c>
      <c r="S384" s="30">
        <f>'7'!R56</f>
        <v>0</v>
      </c>
      <c r="T384" s="30">
        <f>'7'!S56</f>
        <v>1118</v>
      </c>
      <c r="U384" s="30">
        <f>'7'!T56</f>
        <v>36</v>
      </c>
      <c r="V384" s="30">
        <f>'7'!U56</f>
        <v>114</v>
      </c>
      <c r="W384" s="30">
        <f>'7'!V56</f>
        <v>6.37</v>
      </c>
      <c r="X384" s="30">
        <f>'7'!W56</f>
        <v>3.5</v>
      </c>
      <c r="Y384" s="30">
        <f>'7'!X56</f>
        <v>9.5</v>
      </c>
      <c r="Z384" s="30">
        <f>'7'!Y56</f>
        <v>5.2</v>
      </c>
      <c r="AA384" s="30">
        <f>'7'!Z56</f>
        <v>7.6</v>
      </c>
      <c r="AB384" s="30">
        <f>'7'!AA56</f>
        <v>3.2</v>
      </c>
      <c r="AC384" s="30">
        <f>'7'!AB56</f>
        <v>0</v>
      </c>
      <c r="AD384" s="30">
        <f>'7'!AC56</f>
        <v>0</v>
      </c>
      <c r="AE384" s="30">
        <f>'7'!AD56</f>
        <v>9.0120000000000005</v>
      </c>
      <c r="AF384" s="30">
        <f>'7'!AE56</f>
        <v>0.82499999999999996</v>
      </c>
      <c r="AG384" s="30">
        <f>'7'!AF56</f>
        <v>0</v>
      </c>
      <c r="AH384" s="30">
        <f>'7'!AG56</f>
        <v>0</v>
      </c>
      <c r="AI384" s="30">
        <f>'7'!AH56</f>
        <v>9.8369999999999997</v>
      </c>
      <c r="AJ384" s="30">
        <f>'7'!AI56</f>
        <v>75</v>
      </c>
      <c r="AK384" s="30">
        <f>'7'!AJ56</f>
        <v>84.837000000000003</v>
      </c>
      <c r="AL384" s="30">
        <f>'7'!AK56</f>
        <v>152.50699999999998</v>
      </c>
      <c r="AM384" s="30">
        <f>'7'!AL56</f>
        <v>159.20699999999997</v>
      </c>
      <c r="AN384" s="30">
        <f>'7'!AM56</f>
        <v>74.369999999999962</v>
      </c>
      <c r="AO384" s="30">
        <f>'7'!AN56</f>
        <v>0</v>
      </c>
      <c r="AP384" s="30">
        <f>'7'!AO56</f>
        <v>0</v>
      </c>
      <c r="AQ384" s="30">
        <f>'7'!AP56</f>
        <v>159.20699999999997</v>
      </c>
      <c r="AR384" s="30">
        <f>'7'!AQ56</f>
        <v>37.450000000000017</v>
      </c>
      <c r="AS384" s="30">
        <f>'7'!AR56</f>
        <v>0</v>
      </c>
      <c r="AT384" s="30">
        <f>'7'!AS56</f>
        <v>84.837000000000003</v>
      </c>
      <c r="AU384" s="30">
        <f>'7'!AT56</f>
        <v>105.11999999999999</v>
      </c>
      <c r="AV384" s="30">
        <f>'7'!AU56</f>
        <v>189.95699999999999</v>
      </c>
      <c r="AW384" s="30">
        <f>'7'!AV56</f>
        <v>0</v>
      </c>
      <c r="AX384" s="30">
        <f>'7'!AW56</f>
        <v>40</v>
      </c>
      <c r="AY384" s="30">
        <f>'7'!AX56</f>
        <v>200</v>
      </c>
      <c r="AZ384" s="30">
        <f>'7'!AY56</f>
        <v>0</v>
      </c>
      <c r="BA384" s="30">
        <f>'7'!AZ56</f>
        <v>40</v>
      </c>
      <c r="BB384" s="30">
        <f>'7'!BA56</f>
        <v>0</v>
      </c>
      <c r="BC384" s="30">
        <f>'7'!BB56</f>
        <v>280</v>
      </c>
      <c r="BD384" s="30">
        <f>'7'!BC56</f>
        <v>266</v>
      </c>
      <c r="BE384" s="30">
        <f>'7'!BD56</f>
        <v>14</v>
      </c>
      <c r="BF384" s="30">
        <f>'7'!BE56</f>
        <v>15</v>
      </c>
      <c r="BG384" s="30">
        <f>'7'!BF56</f>
        <v>8</v>
      </c>
      <c r="BH384" s="30">
        <f>'7'!BG56</f>
        <v>9</v>
      </c>
      <c r="BI384" s="30">
        <f>'7'!BH56</f>
        <v>1</v>
      </c>
      <c r="BJ384" s="30">
        <f>'7'!BI56</f>
        <v>47</v>
      </c>
      <c r="BK384" s="30">
        <f>'7'!BJ56</f>
        <v>219</v>
      </c>
      <c r="BL384" s="30">
        <f>'7'!BK56</f>
        <v>105.11999999999999</v>
      </c>
      <c r="BM384" s="30">
        <f>'7'!BL56</f>
        <v>113.88000000000001</v>
      </c>
    </row>
    <row r="385" spans="1:65">
      <c r="A385" s="78">
        <f>'7'!A57</f>
        <v>42893</v>
      </c>
      <c r="B385" s="82" t="str">
        <f t="shared" si="5"/>
        <v>20:45:00</v>
      </c>
      <c r="C385" s="30" t="str">
        <f>'7'!B57</f>
        <v>20H45</v>
      </c>
      <c r="D385" s="30">
        <f>'7'!C57</f>
        <v>923</v>
      </c>
      <c r="E385" s="30">
        <f>'7'!D57</f>
        <v>586</v>
      </c>
      <c r="F385" s="30">
        <f>'7'!E57</f>
        <v>717</v>
      </c>
      <c r="G385" s="30">
        <f>'7'!F57</f>
        <v>54</v>
      </c>
      <c r="H385" s="30">
        <f>'7'!G57</f>
        <v>0</v>
      </c>
      <c r="I385" s="30">
        <f>'7'!H57</f>
        <v>24</v>
      </c>
      <c r="J385" s="30">
        <f>'7'!I57</f>
        <v>2226</v>
      </c>
      <c r="K385" s="30">
        <f>'7'!J57</f>
        <v>78</v>
      </c>
      <c r="L385" s="30">
        <f>'7'!K57</f>
        <v>560</v>
      </c>
      <c r="M385" s="30">
        <f>'7'!L57</f>
        <v>288</v>
      </c>
      <c r="N385" s="30">
        <f>'7'!M57</f>
        <v>270</v>
      </c>
      <c r="O385" s="30">
        <f>'7'!N57</f>
        <v>0</v>
      </c>
      <c r="P385" s="30">
        <f>'7'!O57</f>
        <v>18</v>
      </c>
      <c r="Q385" s="30">
        <f>'7'!P57</f>
        <v>9</v>
      </c>
      <c r="R385" s="30">
        <f>'7'!Q57</f>
        <v>9</v>
      </c>
      <c r="S385" s="30">
        <f>'7'!R57</f>
        <v>0</v>
      </c>
      <c r="T385" s="30">
        <f>'7'!S57</f>
        <v>1118</v>
      </c>
      <c r="U385" s="30">
        <f>'7'!T57</f>
        <v>36</v>
      </c>
      <c r="V385" s="30">
        <f>'7'!U57</f>
        <v>114</v>
      </c>
      <c r="W385" s="30">
        <f>'7'!V57</f>
        <v>6.37</v>
      </c>
      <c r="X385" s="30">
        <f>'7'!W57</f>
        <v>3.5</v>
      </c>
      <c r="Y385" s="30">
        <f>'7'!X57</f>
        <v>9.5</v>
      </c>
      <c r="Z385" s="30">
        <f>'7'!Y57</f>
        <v>5.2</v>
      </c>
      <c r="AA385" s="30">
        <f>'7'!Z57</f>
        <v>7.6</v>
      </c>
      <c r="AB385" s="30">
        <f>'7'!AA57</f>
        <v>3.2</v>
      </c>
      <c r="AC385" s="30">
        <f>'7'!AB57</f>
        <v>0</v>
      </c>
      <c r="AD385" s="30">
        <f>'7'!AC57</f>
        <v>0</v>
      </c>
      <c r="AE385" s="30">
        <f>'7'!AD57</f>
        <v>0</v>
      </c>
      <c r="AF385" s="30">
        <f>'7'!AE57</f>
        <v>0.82499999999999996</v>
      </c>
      <c r="AG385" s="30">
        <f>'7'!AF57</f>
        <v>0</v>
      </c>
      <c r="AH385" s="30">
        <f>'7'!AG57</f>
        <v>0</v>
      </c>
      <c r="AI385" s="30">
        <f>'7'!AH57</f>
        <v>0.82499999999999996</v>
      </c>
      <c r="AJ385" s="30">
        <f>'7'!AI57</f>
        <v>75</v>
      </c>
      <c r="AK385" s="30">
        <f>'7'!AJ57</f>
        <v>75.825000000000003</v>
      </c>
      <c r="AL385" s="30">
        <f>'7'!AK57</f>
        <v>143.49499999999998</v>
      </c>
      <c r="AM385" s="30">
        <f>'7'!AL57</f>
        <v>150.19499999999996</v>
      </c>
      <c r="AN385" s="30">
        <f>'7'!AM57</f>
        <v>74.369999999999962</v>
      </c>
      <c r="AO385" s="30">
        <f>'7'!AN57</f>
        <v>0</v>
      </c>
      <c r="AP385" s="30">
        <f>'7'!AO57</f>
        <v>0</v>
      </c>
      <c r="AQ385" s="30">
        <f>'7'!AP57</f>
        <v>150.19499999999996</v>
      </c>
      <c r="AR385" s="30">
        <f>'7'!AQ57</f>
        <v>37.450000000000017</v>
      </c>
      <c r="AS385" s="30">
        <f>'7'!AR57</f>
        <v>0</v>
      </c>
      <c r="AT385" s="30">
        <f>'7'!AS57</f>
        <v>75.825000000000003</v>
      </c>
      <c r="AU385" s="30">
        <f>'7'!AT57</f>
        <v>105.11999999999999</v>
      </c>
      <c r="AV385" s="30">
        <f>'7'!AU57</f>
        <v>180.94499999999999</v>
      </c>
      <c r="AW385" s="30">
        <f>'7'!AV57</f>
        <v>0</v>
      </c>
      <c r="AX385" s="30">
        <f>'7'!AW57</f>
        <v>40</v>
      </c>
      <c r="AY385" s="30">
        <f>'7'!AX57</f>
        <v>200</v>
      </c>
      <c r="AZ385" s="30">
        <f>'7'!AY57</f>
        <v>0</v>
      </c>
      <c r="BA385" s="30">
        <f>'7'!AZ57</f>
        <v>40</v>
      </c>
      <c r="BB385" s="30">
        <f>'7'!BA57</f>
        <v>0</v>
      </c>
      <c r="BC385" s="30">
        <f>'7'!BB57</f>
        <v>280</v>
      </c>
      <c r="BD385" s="30">
        <f>'7'!BC57</f>
        <v>266</v>
      </c>
      <c r="BE385" s="30">
        <f>'7'!BD57</f>
        <v>14</v>
      </c>
      <c r="BF385" s="30">
        <f>'7'!BE57</f>
        <v>15</v>
      </c>
      <c r="BG385" s="30">
        <f>'7'!BF57</f>
        <v>8</v>
      </c>
      <c r="BH385" s="30">
        <f>'7'!BG57</f>
        <v>9</v>
      </c>
      <c r="BI385" s="30">
        <f>'7'!BH57</f>
        <v>1</v>
      </c>
      <c r="BJ385" s="30">
        <f>'7'!BI57</f>
        <v>47</v>
      </c>
      <c r="BK385" s="30">
        <f>'7'!BJ57</f>
        <v>219</v>
      </c>
      <c r="BL385" s="30">
        <f>'7'!BK57</f>
        <v>105.11999999999999</v>
      </c>
      <c r="BM385" s="30">
        <f>'7'!BL57</f>
        <v>113.88000000000001</v>
      </c>
    </row>
    <row r="386" spans="1:65">
      <c r="A386" s="78">
        <f>'7'!A58</f>
        <v>42893</v>
      </c>
      <c r="B386" s="82" t="str">
        <f t="shared" ref="B386:B450" si="6">LEFT(C386,2) &amp; ":" &amp; RIGHT(C386,2) &amp; ":00"</f>
        <v>21:00:00</v>
      </c>
      <c r="C386" s="30" t="str">
        <f>'7'!B58</f>
        <v>21H00</v>
      </c>
      <c r="D386" s="30">
        <f>'7'!C58</f>
        <v>925</v>
      </c>
      <c r="E386" s="30">
        <f>'7'!D58</f>
        <v>780</v>
      </c>
      <c r="F386" s="30">
        <f>'7'!E58</f>
        <v>720</v>
      </c>
      <c r="G386" s="30">
        <f>'7'!F58</f>
        <v>61</v>
      </c>
      <c r="H386" s="30">
        <f>'7'!G58</f>
        <v>0</v>
      </c>
      <c r="I386" s="30">
        <f>'7'!H58</f>
        <v>25</v>
      </c>
      <c r="J386" s="30">
        <f>'7'!I58</f>
        <v>2425</v>
      </c>
      <c r="K386" s="30">
        <f>'7'!J58</f>
        <v>86</v>
      </c>
      <c r="L386" s="30">
        <f>'7'!K58</f>
        <v>567</v>
      </c>
      <c r="M386" s="30">
        <f>'7'!L58</f>
        <v>532</v>
      </c>
      <c r="N386" s="30">
        <f>'7'!M58</f>
        <v>270</v>
      </c>
      <c r="O386" s="30">
        <f>'7'!N58</f>
        <v>0</v>
      </c>
      <c r="P386" s="30">
        <f>'7'!O58</f>
        <v>19</v>
      </c>
      <c r="Q386" s="30">
        <f>'7'!P58</f>
        <v>18</v>
      </c>
      <c r="R386" s="30">
        <f>'7'!Q58</f>
        <v>9</v>
      </c>
      <c r="S386" s="30">
        <f>'7'!R58</f>
        <v>0</v>
      </c>
      <c r="T386" s="30">
        <f>'7'!S58</f>
        <v>1369</v>
      </c>
      <c r="U386" s="30">
        <f>'7'!T58</f>
        <v>46</v>
      </c>
      <c r="V386" s="30">
        <f>'7'!U58</f>
        <v>132</v>
      </c>
      <c r="W386" s="30">
        <f>'7'!V58</f>
        <v>6.37</v>
      </c>
      <c r="X386" s="30">
        <f>'7'!W58</f>
        <v>3.5</v>
      </c>
      <c r="Y386" s="30">
        <f>'7'!X58</f>
        <v>9.5</v>
      </c>
      <c r="Z386" s="30">
        <f>'7'!Y58</f>
        <v>5.4</v>
      </c>
      <c r="AA386" s="30">
        <f>'7'!Z58</f>
        <v>7.5</v>
      </c>
      <c r="AB386" s="30">
        <f>'7'!AA58</f>
        <v>3.2</v>
      </c>
      <c r="AC386" s="30">
        <f>'7'!AB58</f>
        <v>0</v>
      </c>
      <c r="AD386" s="30">
        <f>'7'!AC58</f>
        <v>0</v>
      </c>
      <c r="AE386" s="30">
        <f>'7'!AD58</f>
        <v>0</v>
      </c>
      <c r="AF386" s="30">
        <f>'7'!AE58</f>
        <v>0.82499999999999996</v>
      </c>
      <c r="AG386" s="30">
        <f>'7'!AF58</f>
        <v>0</v>
      </c>
      <c r="AH386" s="30">
        <f>'7'!AG58</f>
        <v>0</v>
      </c>
      <c r="AI386" s="30">
        <f>'7'!AH58</f>
        <v>0.82499999999999996</v>
      </c>
      <c r="AJ386" s="30">
        <f>'7'!AI58</f>
        <v>75</v>
      </c>
      <c r="AK386" s="30">
        <f>'7'!AJ58</f>
        <v>75.825000000000003</v>
      </c>
      <c r="AL386" s="30">
        <f>'7'!AK58</f>
        <v>161.595</v>
      </c>
      <c r="AM386" s="30">
        <f>'7'!AL58</f>
        <v>168.29499999999999</v>
      </c>
      <c r="AN386" s="30">
        <f>'7'!AM58</f>
        <v>92.469999999999985</v>
      </c>
      <c r="AO386" s="30">
        <f>'7'!AN58</f>
        <v>0</v>
      </c>
      <c r="AP386" s="30">
        <f>'7'!AO58</f>
        <v>0</v>
      </c>
      <c r="AQ386" s="30">
        <f>'7'!AP58</f>
        <v>168.29499999999999</v>
      </c>
      <c r="AR386" s="30">
        <f>'7'!AQ58</f>
        <v>19.349999999999994</v>
      </c>
      <c r="AS386" s="30">
        <f>'7'!AR58</f>
        <v>0</v>
      </c>
      <c r="AT386" s="30">
        <f>'7'!AS58</f>
        <v>75.825000000000003</v>
      </c>
      <c r="AU386" s="30">
        <f>'7'!AT58</f>
        <v>105.11999999999999</v>
      </c>
      <c r="AV386" s="30">
        <f>'7'!AU58</f>
        <v>180.94499999999999</v>
      </c>
      <c r="AW386" s="30">
        <f>'7'!AV58</f>
        <v>0</v>
      </c>
      <c r="AX386" s="30">
        <f>'7'!AW58</f>
        <v>40</v>
      </c>
      <c r="AY386" s="30">
        <f>'7'!AX58</f>
        <v>200</v>
      </c>
      <c r="AZ386" s="30">
        <f>'7'!AY58</f>
        <v>0</v>
      </c>
      <c r="BA386" s="30">
        <f>'7'!AZ58</f>
        <v>40</v>
      </c>
      <c r="BB386" s="30">
        <f>'7'!BA58</f>
        <v>0</v>
      </c>
      <c r="BC386" s="30">
        <f>'7'!BB58</f>
        <v>280</v>
      </c>
      <c r="BD386" s="30">
        <f>'7'!BC58</f>
        <v>266</v>
      </c>
      <c r="BE386" s="30">
        <f>'7'!BD58</f>
        <v>14</v>
      </c>
      <c r="BF386" s="30">
        <f>'7'!BE58</f>
        <v>15</v>
      </c>
      <c r="BG386" s="30">
        <f>'7'!BF58</f>
        <v>8</v>
      </c>
      <c r="BH386" s="30">
        <f>'7'!BG58</f>
        <v>9</v>
      </c>
      <c r="BI386" s="30">
        <f>'7'!BH58</f>
        <v>1</v>
      </c>
      <c r="BJ386" s="30">
        <f>'7'!BI58</f>
        <v>47</v>
      </c>
      <c r="BK386" s="30">
        <f>'7'!BJ58</f>
        <v>219</v>
      </c>
      <c r="BL386" s="30">
        <f>'7'!BK58</f>
        <v>105.11999999999999</v>
      </c>
      <c r="BM386" s="30">
        <f>'7'!BL58</f>
        <v>113.88000000000001</v>
      </c>
    </row>
    <row r="387" spans="1:65">
      <c r="A387" s="78">
        <f>'7'!A59</f>
        <v>42893</v>
      </c>
      <c r="B387" s="82" t="str">
        <f t="shared" si="6"/>
        <v>21:15:00</v>
      </c>
      <c r="C387" s="30" t="str">
        <f>'7'!B59</f>
        <v>21H15</v>
      </c>
      <c r="D387" s="30">
        <f>'7'!C59</f>
        <v>925</v>
      </c>
      <c r="E387" s="30">
        <f>'7'!D59</f>
        <v>780</v>
      </c>
      <c r="F387" s="30">
        <f>'7'!E59</f>
        <v>720</v>
      </c>
      <c r="G387" s="30">
        <f>'7'!F59</f>
        <v>61</v>
      </c>
      <c r="H387" s="30">
        <f>'7'!G59</f>
        <v>0</v>
      </c>
      <c r="I387" s="30">
        <f>'7'!H59</f>
        <v>25</v>
      </c>
      <c r="J387" s="30">
        <f>'7'!I59</f>
        <v>2425</v>
      </c>
      <c r="K387" s="30">
        <f>'7'!J59</f>
        <v>86</v>
      </c>
      <c r="L387" s="30">
        <f>'7'!K59</f>
        <v>567</v>
      </c>
      <c r="M387" s="30">
        <f>'7'!L59</f>
        <v>532</v>
      </c>
      <c r="N387" s="30">
        <f>'7'!M59</f>
        <v>270</v>
      </c>
      <c r="O387" s="30">
        <f>'7'!N59</f>
        <v>0</v>
      </c>
      <c r="P387" s="30">
        <f>'7'!O59</f>
        <v>19</v>
      </c>
      <c r="Q387" s="30">
        <f>'7'!P59</f>
        <v>18</v>
      </c>
      <c r="R387" s="30">
        <f>'7'!Q59</f>
        <v>9</v>
      </c>
      <c r="S387" s="30">
        <f>'7'!R59</f>
        <v>0</v>
      </c>
      <c r="T387" s="30">
        <f>'7'!S59</f>
        <v>1369</v>
      </c>
      <c r="U387" s="30">
        <f>'7'!T59</f>
        <v>46</v>
      </c>
      <c r="V387" s="30">
        <f>'7'!U59</f>
        <v>132</v>
      </c>
      <c r="W387" s="30">
        <f>'7'!V59</f>
        <v>6.37</v>
      </c>
      <c r="X387" s="30">
        <f>'7'!W59</f>
        <v>3.5</v>
      </c>
      <c r="Y387" s="30">
        <f>'7'!X59</f>
        <v>9.5</v>
      </c>
      <c r="Z387" s="30">
        <f>'7'!Y59</f>
        <v>5.4</v>
      </c>
      <c r="AA387" s="30">
        <f>'7'!Z59</f>
        <v>7.5</v>
      </c>
      <c r="AB387" s="30">
        <f>'7'!AA59</f>
        <v>3.2</v>
      </c>
      <c r="AC387" s="30">
        <f>'7'!AB59</f>
        <v>0</v>
      </c>
      <c r="AD387" s="30">
        <f>'7'!AC59</f>
        <v>0</v>
      </c>
      <c r="AE387" s="30">
        <f>'7'!AD59</f>
        <v>0</v>
      </c>
      <c r="AF387" s="30">
        <f>'7'!AE59</f>
        <v>0.82499999999999996</v>
      </c>
      <c r="AG387" s="30">
        <f>'7'!AF59</f>
        <v>0</v>
      </c>
      <c r="AH387" s="30">
        <f>'7'!AG59</f>
        <v>0</v>
      </c>
      <c r="AI387" s="30">
        <f>'7'!AH59</f>
        <v>0.82499999999999996</v>
      </c>
      <c r="AJ387" s="30">
        <f>'7'!AI59</f>
        <v>75</v>
      </c>
      <c r="AK387" s="30">
        <f>'7'!AJ59</f>
        <v>75.825000000000003</v>
      </c>
      <c r="AL387" s="30">
        <f>'7'!AK59</f>
        <v>161.595</v>
      </c>
      <c r="AM387" s="30">
        <f>'7'!AL59</f>
        <v>168.29499999999999</v>
      </c>
      <c r="AN387" s="30">
        <f>'7'!AM59</f>
        <v>92.469999999999985</v>
      </c>
      <c r="AO387" s="30">
        <f>'7'!AN59</f>
        <v>0</v>
      </c>
      <c r="AP387" s="30">
        <f>'7'!AO59</f>
        <v>0</v>
      </c>
      <c r="AQ387" s="30">
        <f>'7'!AP59</f>
        <v>168.29499999999999</v>
      </c>
      <c r="AR387" s="30">
        <f>'7'!AQ59</f>
        <v>19.349999999999994</v>
      </c>
      <c r="AS387" s="30">
        <f>'7'!AR59</f>
        <v>0</v>
      </c>
      <c r="AT387" s="30">
        <f>'7'!AS59</f>
        <v>75.825000000000003</v>
      </c>
      <c r="AU387" s="30">
        <f>'7'!AT59</f>
        <v>105.11999999999999</v>
      </c>
      <c r="AV387" s="30">
        <f>'7'!AU59</f>
        <v>180.94499999999999</v>
      </c>
      <c r="AW387" s="30">
        <f>'7'!AV59</f>
        <v>0</v>
      </c>
      <c r="AX387" s="30">
        <f>'7'!AW59</f>
        <v>40</v>
      </c>
      <c r="AY387" s="30">
        <f>'7'!AX59</f>
        <v>200</v>
      </c>
      <c r="AZ387" s="30">
        <f>'7'!AY59</f>
        <v>0</v>
      </c>
      <c r="BA387" s="30">
        <f>'7'!AZ59</f>
        <v>40</v>
      </c>
      <c r="BB387" s="30">
        <f>'7'!BA59</f>
        <v>0</v>
      </c>
      <c r="BC387" s="30">
        <f>'7'!BB59</f>
        <v>280</v>
      </c>
      <c r="BD387" s="30">
        <f>'7'!BC59</f>
        <v>266</v>
      </c>
      <c r="BE387" s="30">
        <f>'7'!BD59</f>
        <v>14</v>
      </c>
      <c r="BF387" s="30">
        <f>'7'!BE59</f>
        <v>15</v>
      </c>
      <c r="BG387" s="30">
        <f>'7'!BF59</f>
        <v>8</v>
      </c>
      <c r="BH387" s="30">
        <f>'7'!BG59</f>
        <v>9</v>
      </c>
      <c r="BI387" s="30">
        <f>'7'!BH59</f>
        <v>1</v>
      </c>
      <c r="BJ387" s="30">
        <f>'7'!BI59</f>
        <v>47</v>
      </c>
      <c r="BK387" s="30">
        <f>'7'!BJ59</f>
        <v>219</v>
      </c>
      <c r="BL387" s="30">
        <f>'7'!BK59</f>
        <v>105.11999999999999</v>
      </c>
      <c r="BM387" s="30">
        <f>'7'!BL59</f>
        <v>113.88000000000001</v>
      </c>
    </row>
    <row r="388" spans="1:65">
      <c r="A388" s="78">
        <f>'7'!A60</f>
        <v>42893</v>
      </c>
      <c r="B388" s="82" t="str">
        <f t="shared" si="6"/>
        <v>21:30:00</v>
      </c>
      <c r="C388" s="30" t="str">
        <f>'7'!B60</f>
        <v>21H30</v>
      </c>
      <c r="D388" s="30">
        <f>'7'!C60</f>
        <v>904</v>
      </c>
      <c r="E388" s="30">
        <f>'7'!D60</f>
        <v>875</v>
      </c>
      <c r="F388" s="30">
        <f>'7'!E60</f>
        <v>702</v>
      </c>
      <c r="G388" s="30">
        <f>'7'!F60</f>
        <v>62</v>
      </c>
      <c r="H388" s="30">
        <f>'7'!G60</f>
        <v>0</v>
      </c>
      <c r="I388" s="30">
        <f>'7'!H60</f>
        <v>24</v>
      </c>
      <c r="J388" s="30">
        <f>'7'!I60</f>
        <v>2481</v>
      </c>
      <c r="K388" s="30">
        <f>'7'!J60</f>
        <v>86</v>
      </c>
      <c r="L388" s="30">
        <f>'7'!K60</f>
        <v>570</v>
      </c>
      <c r="M388" s="30">
        <f>'7'!L60</f>
        <v>540</v>
      </c>
      <c r="N388" s="30">
        <f>'7'!M60</f>
        <v>230</v>
      </c>
      <c r="O388" s="30">
        <f>'7'!N60</f>
        <v>0</v>
      </c>
      <c r="P388" s="30">
        <f>'7'!O60</f>
        <v>19</v>
      </c>
      <c r="Q388" s="30">
        <f>'7'!P60</f>
        <v>18</v>
      </c>
      <c r="R388" s="30">
        <f>'7'!Q60</f>
        <v>8</v>
      </c>
      <c r="S388" s="30">
        <f>'7'!R60</f>
        <v>0</v>
      </c>
      <c r="T388" s="30">
        <f>'7'!S60</f>
        <v>1340</v>
      </c>
      <c r="U388" s="30">
        <f>'7'!T60</f>
        <v>45</v>
      </c>
      <c r="V388" s="30">
        <f>'7'!U60</f>
        <v>131</v>
      </c>
      <c r="W388" s="30">
        <f>'7'!V60</f>
        <v>6.37</v>
      </c>
      <c r="X388" s="30">
        <f>'7'!W60</f>
        <v>3.5</v>
      </c>
      <c r="Y388" s="30">
        <f>'7'!X60</f>
        <v>8.5</v>
      </c>
      <c r="Z388" s="30">
        <f>'7'!Y60</f>
        <v>5.4</v>
      </c>
      <c r="AA388" s="30">
        <f>'7'!Z60</f>
        <v>7.5</v>
      </c>
      <c r="AB388" s="30">
        <f>'7'!AA60</f>
        <v>3.2</v>
      </c>
      <c r="AC388" s="30">
        <f>'7'!AB60</f>
        <v>0</v>
      </c>
      <c r="AD388" s="30">
        <f>'7'!AC60</f>
        <v>0</v>
      </c>
      <c r="AE388" s="30">
        <f>'7'!AD60</f>
        <v>0</v>
      </c>
      <c r="AF388" s="30">
        <f>'7'!AE60</f>
        <v>0.82499999999999996</v>
      </c>
      <c r="AG388" s="30">
        <f>'7'!AF60</f>
        <v>0</v>
      </c>
      <c r="AH388" s="30">
        <f>'7'!AG60</f>
        <v>0</v>
      </c>
      <c r="AI388" s="30">
        <f>'7'!AH60</f>
        <v>0.82499999999999996</v>
      </c>
      <c r="AJ388" s="30">
        <f>'7'!AI60</f>
        <v>75</v>
      </c>
      <c r="AK388" s="30">
        <f>'7'!AJ60</f>
        <v>75.825000000000003</v>
      </c>
      <c r="AL388" s="30">
        <f>'7'!AK60</f>
        <v>159.595</v>
      </c>
      <c r="AM388" s="30">
        <f>'7'!AL60</f>
        <v>166.29499999999999</v>
      </c>
      <c r="AN388" s="30">
        <f>'7'!AM60</f>
        <v>90.469999999999985</v>
      </c>
      <c r="AO388" s="30">
        <f>'7'!AN60</f>
        <v>0</v>
      </c>
      <c r="AP388" s="30">
        <f>'7'!AO60</f>
        <v>0</v>
      </c>
      <c r="AQ388" s="30">
        <f>'7'!AP60</f>
        <v>166.29499999999999</v>
      </c>
      <c r="AR388" s="30">
        <f>'7'!AQ60</f>
        <v>21.349999999999994</v>
      </c>
      <c r="AS388" s="30">
        <f>'7'!AR60</f>
        <v>0</v>
      </c>
      <c r="AT388" s="30">
        <f>'7'!AS60</f>
        <v>75.825000000000003</v>
      </c>
      <c r="AU388" s="30">
        <f>'7'!AT60</f>
        <v>105.11999999999999</v>
      </c>
      <c r="AV388" s="30">
        <f>'7'!AU60</f>
        <v>180.94499999999999</v>
      </c>
      <c r="AW388" s="30">
        <f>'7'!AV60</f>
        <v>0</v>
      </c>
      <c r="AX388" s="30">
        <f>'7'!AW60</f>
        <v>40</v>
      </c>
      <c r="AY388" s="30">
        <f>'7'!AX60</f>
        <v>200</v>
      </c>
      <c r="AZ388" s="30">
        <f>'7'!AY60</f>
        <v>0</v>
      </c>
      <c r="BA388" s="30">
        <f>'7'!AZ60</f>
        <v>40</v>
      </c>
      <c r="BB388" s="30">
        <f>'7'!BA60</f>
        <v>0</v>
      </c>
      <c r="BC388" s="30">
        <f>'7'!BB60</f>
        <v>280</v>
      </c>
      <c r="BD388" s="30">
        <f>'7'!BC60</f>
        <v>266</v>
      </c>
      <c r="BE388" s="30">
        <f>'7'!BD60</f>
        <v>14</v>
      </c>
      <c r="BF388" s="30">
        <f>'7'!BE60</f>
        <v>15</v>
      </c>
      <c r="BG388" s="30">
        <f>'7'!BF60</f>
        <v>8</v>
      </c>
      <c r="BH388" s="30">
        <f>'7'!BG60</f>
        <v>9</v>
      </c>
      <c r="BI388" s="30">
        <f>'7'!BH60</f>
        <v>1</v>
      </c>
      <c r="BJ388" s="30">
        <f>'7'!BI60</f>
        <v>47</v>
      </c>
      <c r="BK388" s="30">
        <f>'7'!BJ60</f>
        <v>219</v>
      </c>
      <c r="BL388" s="30">
        <f>'7'!BK60</f>
        <v>105.11999999999999</v>
      </c>
      <c r="BM388" s="30">
        <f>'7'!BL60</f>
        <v>113.88000000000001</v>
      </c>
    </row>
    <row r="389" spans="1:65">
      <c r="A389" s="78">
        <f>'7'!A61</f>
        <v>42893</v>
      </c>
      <c r="B389" s="82" t="str">
        <f t="shared" si="6"/>
        <v>21:45:00</v>
      </c>
      <c r="C389" s="30" t="str">
        <f>'7'!B61</f>
        <v>21H45</v>
      </c>
      <c r="D389" s="30">
        <f>'7'!C61</f>
        <v>904</v>
      </c>
      <c r="E389" s="30">
        <f>'7'!D61</f>
        <v>875</v>
      </c>
      <c r="F389" s="30">
        <f>'7'!E61</f>
        <v>702</v>
      </c>
      <c r="G389" s="30">
        <f>'7'!F61</f>
        <v>62</v>
      </c>
      <c r="H389" s="30">
        <f>'7'!G61</f>
        <v>0</v>
      </c>
      <c r="I389" s="30">
        <f>'7'!H61</f>
        <v>24</v>
      </c>
      <c r="J389" s="30">
        <f>'7'!I61</f>
        <v>2481</v>
      </c>
      <c r="K389" s="30">
        <f>'7'!J61</f>
        <v>86</v>
      </c>
      <c r="L389" s="30">
        <f>'7'!K61</f>
        <v>570</v>
      </c>
      <c r="M389" s="30">
        <f>'7'!L61</f>
        <v>540</v>
      </c>
      <c r="N389" s="30">
        <f>'7'!M61</f>
        <v>230</v>
      </c>
      <c r="O389" s="30">
        <f>'7'!N61</f>
        <v>0</v>
      </c>
      <c r="P389" s="30">
        <f>'7'!O61</f>
        <v>19</v>
      </c>
      <c r="Q389" s="30">
        <f>'7'!P61</f>
        <v>18</v>
      </c>
      <c r="R389" s="30">
        <f>'7'!Q61</f>
        <v>8</v>
      </c>
      <c r="S389" s="30">
        <f>'7'!R61</f>
        <v>0</v>
      </c>
      <c r="T389" s="30">
        <f>'7'!S61</f>
        <v>1340</v>
      </c>
      <c r="U389" s="30">
        <f>'7'!T61</f>
        <v>45</v>
      </c>
      <c r="V389" s="30">
        <f>'7'!U61</f>
        <v>131</v>
      </c>
      <c r="W389" s="30">
        <f>'7'!V61</f>
        <v>6.37</v>
      </c>
      <c r="X389" s="30">
        <f>'7'!W61</f>
        <v>3.5</v>
      </c>
      <c r="Y389" s="30">
        <f>'7'!X61</f>
        <v>8.5</v>
      </c>
      <c r="Z389" s="30">
        <f>'7'!Y61</f>
        <v>5.4</v>
      </c>
      <c r="AA389" s="30">
        <f>'7'!Z61</f>
        <v>7.5</v>
      </c>
      <c r="AB389" s="30">
        <f>'7'!AA61</f>
        <v>3.2</v>
      </c>
      <c r="AC389" s="30">
        <f>'7'!AB61</f>
        <v>0</v>
      </c>
      <c r="AD389" s="30">
        <f>'7'!AC61</f>
        <v>0</v>
      </c>
      <c r="AE389" s="30">
        <f>'7'!AD61</f>
        <v>0</v>
      </c>
      <c r="AF389" s="30">
        <f>'7'!AE61</f>
        <v>0.82499999999999996</v>
      </c>
      <c r="AG389" s="30">
        <f>'7'!AF61</f>
        <v>0</v>
      </c>
      <c r="AH389" s="30">
        <f>'7'!AG61</f>
        <v>0</v>
      </c>
      <c r="AI389" s="30">
        <f>'7'!AH61</f>
        <v>0.82499999999999996</v>
      </c>
      <c r="AJ389" s="30">
        <f>'7'!AI61</f>
        <v>75</v>
      </c>
      <c r="AK389" s="30">
        <f>'7'!AJ61</f>
        <v>75.825000000000003</v>
      </c>
      <c r="AL389" s="30">
        <f>'7'!AK61</f>
        <v>159.595</v>
      </c>
      <c r="AM389" s="30">
        <f>'7'!AL61</f>
        <v>166.29499999999999</v>
      </c>
      <c r="AN389" s="30">
        <f>'7'!AM61</f>
        <v>90.469999999999985</v>
      </c>
      <c r="AO389" s="30">
        <f>'7'!AN61</f>
        <v>0</v>
      </c>
      <c r="AP389" s="30">
        <f>'7'!AO61</f>
        <v>0</v>
      </c>
      <c r="AQ389" s="30">
        <f>'7'!AP61</f>
        <v>166.29499999999999</v>
      </c>
      <c r="AR389" s="30">
        <f>'7'!AQ61</f>
        <v>21.349999999999994</v>
      </c>
      <c r="AS389" s="30">
        <f>'7'!AR61</f>
        <v>0</v>
      </c>
      <c r="AT389" s="30">
        <f>'7'!AS61</f>
        <v>75.825000000000003</v>
      </c>
      <c r="AU389" s="30">
        <f>'7'!AT61</f>
        <v>105.11999999999999</v>
      </c>
      <c r="AV389" s="30">
        <f>'7'!AU61</f>
        <v>180.94499999999999</v>
      </c>
      <c r="AW389" s="30">
        <f>'7'!AV61</f>
        <v>0</v>
      </c>
      <c r="AX389" s="30">
        <f>'7'!AW61</f>
        <v>40</v>
      </c>
      <c r="AY389" s="30">
        <f>'7'!AX61</f>
        <v>200</v>
      </c>
      <c r="AZ389" s="30">
        <f>'7'!AY61</f>
        <v>0</v>
      </c>
      <c r="BA389" s="30">
        <f>'7'!AZ61</f>
        <v>40</v>
      </c>
      <c r="BB389" s="30">
        <f>'7'!BA61</f>
        <v>0</v>
      </c>
      <c r="BC389" s="30">
        <f>'7'!BB61</f>
        <v>280</v>
      </c>
      <c r="BD389" s="30">
        <f>'7'!BC61</f>
        <v>266</v>
      </c>
      <c r="BE389" s="30">
        <f>'7'!BD61</f>
        <v>14</v>
      </c>
      <c r="BF389" s="30">
        <f>'7'!BE61</f>
        <v>15</v>
      </c>
      <c r="BG389" s="30">
        <f>'7'!BF61</f>
        <v>8</v>
      </c>
      <c r="BH389" s="30">
        <f>'7'!BG61</f>
        <v>9</v>
      </c>
      <c r="BI389" s="30">
        <f>'7'!BH61</f>
        <v>1</v>
      </c>
      <c r="BJ389" s="30">
        <f>'7'!BI61</f>
        <v>47</v>
      </c>
      <c r="BK389" s="30">
        <f>'7'!BJ61</f>
        <v>219</v>
      </c>
      <c r="BL389" s="30">
        <f>'7'!BK61</f>
        <v>105.11999999999999</v>
      </c>
      <c r="BM389" s="30">
        <f>'7'!BL61</f>
        <v>113.88000000000001</v>
      </c>
    </row>
    <row r="390" spans="1:65">
      <c r="A390" s="78">
        <f>'7'!A62</f>
        <v>42893</v>
      </c>
      <c r="B390" s="82" t="str">
        <f t="shared" si="6"/>
        <v>22:00:00</v>
      </c>
      <c r="C390" s="30" t="str">
        <f>'7'!B62</f>
        <v>22H00</v>
      </c>
      <c r="D390" s="30">
        <f>'7'!C62</f>
        <v>895</v>
      </c>
      <c r="E390" s="30">
        <f>'7'!D62</f>
        <v>634</v>
      </c>
      <c r="F390" s="30">
        <f>'7'!E62</f>
        <v>694</v>
      </c>
      <c r="G390" s="30">
        <f>'7'!F62</f>
        <v>54</v>
      </c>
      <c r="H390" s="30">
        <f>'7'!G62</f>
        <v>0</v>
      </c>
      <c r="I390" s="30">
        <f>'7'!H62</f>
        <v>24</v>
      </c>
      <c r="J390" s="30">
        <f>'7'!I62</f>
        <v>2223</v>
      </c>
      <c r="K390" s="30">
        <f>'7'!J62</f>
        <v>78</v>
      </c>
      <c r="L390" s="30">
        <f>'7'!K62</f>
        <v>554</v>
      </c>
      <c r="M390" s="30">
        <f>'7'!L62</f>
        <v>513</v>
      </c>
      <c r="N390" s="30">
        <f>'7'!M62</f>
        <v>240</v>
      </c>
      <c r="O390" s="30">
        <f>'7'!N62</f>
        <v>0</v>
      </c>
      <c r="P390" s="30">
        <f>'7'!O62</f>
        <v>18</v>
      </c>
      <c r="Q390" s="30">
        <f>'7'!P62</f>
        <v>17</v>
      </c>
      <c r="R390" s="30">
        <f>'7'!Q62</f>
        <v>8</v>
      </c>
      <c r="S390" s="30">
        <f>'7'!R62</f>
        <v>0</v>
      </c>
      <c r="T390" s="30">
        <f>'7'!S62</f>
        <v>1307</v>
      </c>
      <c r="U390" s="30">
        <f>'7'!T62</f>
        <v>43</v>
      </c>
      <c r="V390" s="30">
        <f>'7'!U62</f>
        <v>121</v>
      </c>
      <c r="W390" s="30">
        <f>'7'!V62</f>
        <v>6.37</v>
      </c>
      <c r="X390" s="30">
        <f>'7'!W62</f>
        <v>3.5</v>
      </c>
      <c r="Y390" s="30">
        <f>'7'!X62</f>
        <v>8.5</v>
      </c>
      <c r="Z390" s="30">
        <f>'7'!Y62</f>
        <v>5.2</v>
      </c>
      <c r="AA390" s="30">
        <f>'7'!Z62</f>
        <v>7.2</v>
      </c>
      <c r="AB390" s="30">
        <f>'7'!AA62</f>
        <v>2.8</v>
      </c>
      <c r="AC390" s="30">
        <f>'7'!AB62</f>
        <v>0</v>
      </c>
      <c r="AD390" s="30">
        <f>'7'!AC62</f>
        <v>0</v>
      </c>
      <c r="AE390" s="30">
        <f>'7'!AD62</f>
        <v>0</v>
      </c>
      <c r="AF390" s="30">
        <f>'7'!AE62</f>
        <v>0.82499999999999996</v>
      </c>
      <c r="AG390" s="30">
        <f>'7'!AF62</f>
        <v>0</v>
      </c>
      <c r="AH390" s="30">
        <f>'7'!AG62</f>
        <v>0</v>
      </c>
      <c r="AI390" s="30">
        <f>'7'!AH62</f>
        <v>0.82499999999999996</v>
      </c>
      <c r="AJ390" s="30">
        <f>'7'!AI62</f>
        <v>75</v>
      </c>
      <c r="AK390" s="30">
        <f>'7'!AJ62</f>
        <v>75.825000000000003</v>
      </c>
      <c r="AL390" s="30">
        <f>'7'!AK62</f>
        <v>149.09499999999997</v>
      </c>
      <c r="AM390" s="30">
        <f>'7'!AL62</f>
        <v>155.39499999999998</v>
      </c>
      <c r="AN390" s="30">
        <f>'7'!AM62</f>
        <v>79.569999999999979</v>
      </c>
      <c r="AO390" s="30">
        <f>'7'!AN62</f>
        <v>0</v>
      </c>
      <c r="AP390" s="30">
        <f>'7'!AO62</f>
        <v>0</v>
      </c>
      <c r="AQ390" s="30">
        <f>'7'!AP62</f>
        <v>155.39499999999998</v>
      </c>
      <c r="AR390" s="30">
        <f>'7'!AQ62</f>
        <v>31.850000000000023</v>
      </c>
      <c r="AS390" s="30">
        <f>'7'!AR62</f>
        <v>0</v>
      </c>
      <c r="AT390" s="30">
        <f>'7'!AS62</f>
        <v>75.825000000000003</v>
      </c>
      <c r="AU390" s="30">
        <f>'7'!AT62</f>
        <v>105.11999999999999</v>
      </c>
      <c r="AV390" s="30">
        <f>'7'!AU62</f>
        <v>180.94499999999999</v>
      </c>
      <c r="AW390" s="30">
        <f>'7'!AV62</f>
        <v>0</v>
      </c>
      <c r="AX390" s="30">
        <f>'7'!AW62</f>
        <v>40</v>
      </c>
      <c r="AY390" s="30">
        <f>'7'!AX62</f>
        <v>200</v>
      </c>
      <c r="AZ390" s="30">
        <f>'7'!AY62</f>
        <v>0</v>
      </c>
      <c r="BA390" s="30">
        <f>'7'!AZ62</f>
        <v>40</v>
      </c>
      <c r="BB390" s="30">
        <f>'7'!BA62</f>
        <v>0</v>
      </c>
      <c r="BC390" s="30">
        <f>'7'!BB62</f>
        <v>280</v>
      </c>
      <c r="BD390" s="30">
        <f>'7'!BC62</f>
        <v>266</v>
      </c>
      <c r="BE390" s="30">
        <f>'7'!BD62</f>
        <v>14</v>
      </c>
      <c r="BF390" s="30">
        <f>'7'!BE62</f>
        <v>15</v>
      </c>
      <c r="BG390" s="30">
        <f>'7'!BF62</f>
        <v>8</v>
      </c>
      <c r="BH390" s="30">
        <f>'7'!BG62</f>
        <v>9</v>
      </c>
      <c r="BI390" s="30">
        <f>'7'!BH62</f>
        <v>1</v>
      </c>
      <c r="BJ390" s="30">
        <f>'7'!BI62</f>
        <v>47</v>
      </c>
      <c r="BK390" s="30">
        <f>'7'!BJ62</f>
        <v>219</v>
      </c>
      <c r="BL390" s="30">
        <f>'7'!BK62</f>
        <v>105.11999999999999</v>
      </c>
      <c r="BM390" s="30">
        <f>'7'!BL62</f>
        <v>113.88000000000001</v>
      </c>
    </row>
    <row r="391" spans="1:65">
      <c r="A391" s="78">
        <f>'7'!A63</f>
        <v>42893</v>
      </c>
      <c r="B391" s="82" t="str">
        <f t="shared" si="6"/>
        <v>22:30:00</v>
      </c>
      <c r="C391" s="30" t="str">
        <f>'7'!B63</f>
        <v>22H30</v>
      </c>
      <c r="D391" s="30">
        <f>'7'!C63</f>
        <v>609</v>
      </c>
      <c r="E391" s="30">
        <f>'7'!D63</f>
        <v>587</v>
      </c>
      <c r="F391" s="30">
        <f>'7'!E63</f>
        <v>694</v>
      </c>
      <c r="G391" s="30">
        <f>'7'!F63</f>
        <v>39</v>
      </c>
      <c r="H391" s="30">
        <f>'7'!G63</f>
        <v>0</v>
      </c>
      <c r="I391" s="30">
        <f>'7'!H63</f>
        <v>23</v>
      </c>
      <c r="J391" s="30">
        <f>'7'!I63</f>
        <v>1890</v>
      </c>
      <c r="K391" s="30">
        <f>'7'!J63</f>
        <v>62</v>
      </c>
      <c r="L391" s="30">
        <f>'7'!K63</f>
        <v>533</v>
      </c>
      <c r="M391" s="30">
        <f>'7'!L63</f>
        <v>506</v>
      </c>
      <c r="N391" s="30">
        <f>'7'!M63</f>
        <v>250</v>
      </c>
      <c r="O391" s="30">
        <f>'7'!N63</f>
        <v>0</v>
      </c>
      <c r="P391" s="30">
        <f>'7'!O63</f>
        <v>18</v>
      </c>
      <c r="Q391" s="30">
        <f>'7'!P63</f>
        <v>17</v>
      </c>
      <c r="R391" s="30">
        <f>'7'!Q63</f>
        <v>9</v>
      </c>
      <c r="S391" s="30">
        <f>'7'!R63</f>
        <v>0</v>
      </c>
      <c r="T391" s="30">
        <f>'7'!S63</f>
        <v>1289</v>
      </c>
      <c r="U391" s="30">
        <f>'7'!T63</f>
        <v>44</v>
      </c>
      <c r="V391" s="30">
        <f>'7'!U63</f>
        <v>106</v>
      </c>
      <c r="W391" s="30">
        <f>'7'!V63</f>
        <v>6.37</v>
      </c>
      <c r="X391" s="30">
        <f>'7'!W63</f>
        <v>3.5</v>
      </c>
      <c r="Y391" s="30">
        <f>'7'!X63</f>
        <v>7.5</v>
      </c>
      <c r="Z391" s="30">
        <f>'7'!Y63</f>
        <v>5.2</v>
      </c>
      <c r="AA391" s="30">
        <f>'7'!Z63</f>
        <v>7.2</v>
      </c>
      <c r="AB391" s="30">
        <f>'7'!AA63</f>
        <v>2.8</v>
      </c>
      <c r="AC391" s="30">
        <f>'7'!AB63</f>
        <v>0</v>
      </c>
      <c r="AD391" s="30">
        <f>'7'!AC63</f>
        <v>0</v>
      </c>
      <c r="AE391" s="30">
        <f>'7'!AD63</f>
        <v>0</v>
      </c>
      <c r="AF391" s="30">
        <f>'7'!AE63</f>
        <v>0.82499999999999996</v>
      </c>
      <c r="AG391" s="30">
        <f>'7'!AF63</f>
        <v>0</v>
      </c>
      <c r="AH391" s="30">
        <f>'7'!AG63</f>
        <v>0</v>
      </c>
      <c r="AI391" s="30">
        <f>'7'!AH63</f>
        <v>0.82499999999999996</v>
      </c>
      <c r="AJ391" s="30">
        <f>'7'!AI63</f>
        <v>75</v>
      </c>
      <c r="AK391" s="30">
        <f>'7'!AJ63</f>
        <v>75.825000000000003</v>
      </c>
      <c r="AL391" s="30">
        <f>'7'!AK63</f>
        <v>133.095</v>
      </c>
      <c r="AM391" s="30">
        <f>'7'!AL63</f>
        <v>139.39500000000001</v>
      </c>
      <c r="AN391" s="30">
        <f>'7'!AM63</f>
        <v>63.570000000000007</v>
      </c>
      <c r="AO391" s="30">
        <f>'7'!AN63</f>
        <v>0</v>
      </c>
      <c r="AP391" s="30">
        <f>'7'!AO63</f>
        <v>0</v>
      </c>
      <c r="AQ391" s="30">
        <f>'7'!AP63</f>
        <v>139.39500000000001</v>
      </c>
      <c r="AR391" s="30">
        <f>'7'!AQ63</f>
        <v>47.849999999999994</v>
      </c>
      <c r="AS391" s="30">
        <f>'7'!AR63</f>
        <v>0</v>
      </c>
      <c r="AT391" s="30">
        <f>'7'!AS63</f>
        <v>75.825000000000003</v>
      </c>
      <c r="AU391" s="30">
        <f>'7'!AT63</f>
        <v>105.11999999999999</v>
      </c>
      <c r="AV391" s="30">
        <f>'7'!AU63</f>
        <v>180.94499999999999</v>
      </c>
      <c r="AW391" s="30">
        <f>'7'!AV63</f>
        <v>0</v>
      </c>
      <c r="AX391" s="30">
        <f>'7'!AW63</f>
        <v>40</v>
      </c>
      <c r="AY391" s="30">
        <f>'7'!AX63</f>
        <v>200</v>
      </c>
      <c r="AZ391" s="30">
        <f>'7'!AY63</f>
        <v>0</v>
      </c>
      <c r="BA391" s="30">
        <f>'7'!AZ63</f>
        <v>40</v>
      </c>
      <c r="BB391" s="30">
        <f>'7'!BA63</f>
        <v>0</v>
      </c>
      <c r="BC391" s="30">
        <f>'7'!BB63</f>
        <v>280</v>
      </c>
      <c r="BD391" s="30">
        <f>'7'!BC63</f>
        <v>266</v>
      </c>
      <c r="BE391" s="30">
        <f>'7'!BD63</f>
        <v>14</v>
      </c>
      <c r="BF391" s="30">
        <f>'7'!BE63</f>
        <v>15</v>
      </c>
      <c r="BG391" s="30">
        <f>'7'!BF63</f>
        <v>8</v>
      </c>
      <c r="BH391" s="30">
        <f>'7'!BG63</f>
        <v>9</v>
      </c>
      <c r="BI391" s="30">
        <f>'7'!BH63</f>
        <v>1</v>
      </c>
      <c r="BJ391" s="30">
        <f>'7'!BI63</f>
        <v>47</v>
      </c>
      <c r="BK391" s="30">
        <f>'7'!BJ63</f>
        <v>219</v>
      </c>
      <c r="BL391" s="30">
        <f>'7'!BK63</f>
        <v>105.11999999999999</v>
      </c>
      <c r="BM391" s="30">
        <f>'7'!BL63</f>
        <v>113.88000000000001</v>
      </c>
    </row>
    <row r="392" spans="1:65">
      <c r="A392" s="78">
        <f>'7'!A64</f>
        <v>42893</v>
      </c>
      <c r="B392" s="82" t="str">
        <f t="shared" si="6"/>
        <v>23:00:00</v>
      </c>
      <c r="C392" s="30" t="str">
        <f>'7'!B64</f>
        <v>23H00</v>
      </c>
      <c r="D392" s="30">
        <f>'7'!C64</f>
        <v>612</v>
      </c>
      <c r="E392" s="30">
        <f>'7'!D64</f>
        <v>788</v>
      </c>
      <c r="F392" s="30">
        <f>'7'!E64</f>
        <v>693</v>
      </c>
      <c r="G392" s="30">
        <f>'7'!F64</f>
        <v>48</v>
      </c>
      <c r="H392" s="30">
        <f>'7'!G64</f>
        <v>0</v>
      </c>
      <c r="I392" s="30">
        <f>'7'!H64</f>
        <v>24</v>
      </c>
      <c r="J392" s="30">
        <f>'7'!I64</f>
        <v>2093</v>
      </c>
      <c r="K392" s="30">
        <f>'7'!J64</f>
        <v>72</v>
      </c>
      <c r="L392" s="30">
        <f>'7'!K64</f>
        <v>516</v>
      </c>
      <c r="M392" s="30">
        <f>'7'!L64</f>
        <v>491</v>
      </c>
      <c r="N392" s="30">
        <f>'7'!M64</f>
        <v>530</v>
      </c>
      <c r="O392" s="30">
        <f>'7'!N64</f>
        <v>0</v>
      </c>
      <c r="P392" s="30">
        <f>'7'!O64</f>
        <v>17</v>
      </c>
      <c r="Q392" s="30">
        <f>'7'!P64</f>
        <v>17</v>
      </c>
      <c r="R392" s="30">
        <f>'7'!Q64</f>
        <v>8</v>
      </c>
      <c r="S392" s="30">
        <f>'7'!R64</f>
        <v>0</v>
      </c>
      <c r="T392" s="30">
        <f>'7'!S64</f>
        <v>1537</v>
      </c>
      <c r="U392" s="30">
        <f>'7'!T64</f>
        <v>42</v>
      </c>
      <c r="V392" s="30">
        <f>'7'!U64</f>
        <v>114</v>
      </c>
      <c r="W392" s="30">
        <f>'7'!V64</f>
        <v>5.75</v>
      </c>
      <c r="X392" s="30">
        <f>'7'!W64</f>
        <v>3.5</v>
      </c>
      <c r="Y392" s="30">
        <f>'7'!X64</f>
        <v>7.5</v>
      </c>
      <c r="Z392" s="30">
        <f>'7'!Y64</f>
        <v>4.5999999999999996</v>
      </c>
      <c r="AA392" s="30">
        <f>'7'!Z64</f>
        <v>6.3</v>
      </c>
      <c r="AB392" s="30">
        <f>'7'!AA64</f>
        <v>2.6</v>
      </c>
      <c r="AC392" s="30">
        <f>'7'!AB64</f>
        <v>0</v>
      </c>
      <c r="AD392" s="30">
        <f>'7'!AC64</f>
        <v>0</v>
      </c>
      <c r="AE392" s="30">
        <f>'7'!AD64</f>
        <v>0</v>
      </c>
      <c r="AF392" s="30">
        <f>'7'!AE64</f>
        <v>0.8</v>
      </c>
      <c r="AG392" s="30">
        <f>'7'!AF64</f>
        <v>0</v>
      </c>
      <c r="AH392" s="30">
        <f>'7'!AG64</f>
        <v>0</v>
      </c>
      <c r="AI392" s="30">
        <f>'7'!AH64</f>
        <v>0.8</v>
      </c>
      <c r="AJ392" s="30">
        <f>'7'!AI64</f>
        <v>75</v>
      </c>
      <c r="AK392" s="30">
        <f>'7'!AJ64</f>
        <v>75.8</v>
      </c>
      <c r="AL392" s="30">
        <f>'7'!AK64</f>
        <v>138.95000000000002</v>
      </c>
      <c r="AM392" s="30">
        <f>'7'!AL64</f>
        <v>145.05000000000001</v>
      </c>
      <c r="AN392" s="30">
        <f>'7'!AM64</f>
        <v>69.250000000000014</v>
      </c>
      <c r="AO392" s="30">
        <f>'7'!AN64</f>
        <v>0</v>
      </c>
      <c r="AP392" s="30">
        <f>'7'!AO64</f>
        <v>0</v>
      </c>
      <c r="AQ392" s="30">
        <f>'7'!AP64</f>
        <v>145.05000000000001</v>
      </c>
      <c r="AR392" s="30">
        <f>'7'!AQ64</f>
        <v>41.96999999999997</v>
      </c>
      <c r="AS392" s="30">
        <f>'7'!AR64</f>
        <v>0</v>
      </c>
      <c r="AT392" s="30">
        <f>'7'!AS64</f>
        <v>75.8</v>
      </c>
      <c r="AU392" s="30">
        <f>'7'!AT64</f>
        <v>105.11999999999999</v>
      </c>
      <c r="AV392" s="30">
        <f>'7'!AU64</f>
        <v>180.92</v>
      </c>
      <c r="AW392" s="30">
        <f>'7'!AV64</f>
        <v>0</v>
      </c>
      <c r="AX392" s="30">
        <f>'7'!AW64</f>
        <v>40</v>
      </c>
      <c r="AY392" s="30">
        <f>'7'!AX64</f>
        <v>200</v>
      </c>
      <c r="AZ392" s="30">
        <f>'7'!AY64</f>
        <v>0</v>
      </c>
      <c r="BA392" s="30">
        <f>'7'!AZ64</f>
        <v>40</v>
      </c>
      <c r="BB392" s="30">
        <f>'7'!BA64</f>
        <v>0</v>
      </c>
      <c r="BC392" s="30">
        <f>'7'!BB64</f>
        <v>280</v>
      </c>
      <c r="BD392" s="30">
        <f>'7'!BC64</f>
        <v>266</v>
      </c>
      <c r="BE392" s="30">
        <f>'7'!BD64</f>
        <v>14</v>
      </c>
      <c r="BF392" s="30">
        <f>'7'!BE64</f>
        <v>15</v>
      </c>
      <c r="BG392" s="30">
        <f>'7'!BF64</f>
        <v>8</v>
      </c>
      <c r="BH392" s="30">
        <f>'7'!BG64</f>
        <v>9</v>
      </c>
      <c r="BI392" s="30">
        <f>'7'!BH64</f>
        <v>1</v>
      </c>
      <c r="BJ392" s="30">
        <f>'7'!BI64</f>
        <v>47</v>
      </c>
      <c r="BK392" s="30">
        <f>'7'!BJ64</f>
        <v>219</v>
      </c>
      <c r="BL392" s="30">
        <f>'7'!BK64</f>
        <v>105.11999999999999</v>
      </c>
      <c r="BM392" s="30">
        <f>'7'!BL64</f>
        <v>113.88000000000001</v>
      </c>
    </row>
    <row r="393" spans="1:65">
      <c r="A393" s="78">
        <f>'7'!A65</f>
        <v>42893</v>
      </c>
      <c r="B393" s="82" t="str">
        <f t="shared" si="6"/>
        <v>23:30:00</v>
      </c>
      <c r="C393" s="30" t="str">
        <f>'7'!B65</f>
        <v>23H30</v>
      </c>
      <c r="D393" s="30">
        <f>'7'!C65</f>
        <v>603</v>
      </c>
      <c r="E393" s="30">
        <f>'7'!D65</f>
        <v>808</v>
      </c>
      <c r="F393" s="30">
        <f>'7'!E65</f>
        <v>670</v>
      </c>
      <c r="G393" s="30">
        <f>'7'!F65</f>
        <v>49</v>
      </c>
      <c r="H393" s="30">
        <f>'7'!G65</f>
        <v>0</v>
      </c>
      <c r="I393" s="30">
        <f>'7'!H65</f>
        <v>23</v>
      </c>
      <c r="J393" s="30">
        <f>'7'!I65</f>
        <v>2081</v>
      </c>
      <c r="K393" s="30">
        <f>'7'!J65</f>
        <v>72</v>
      </c>
      <c r="L393" s="30">
        <f>'7'!K65</f>
        <v>504</v>
      </c>
      <c r="M393" s="30">
        <f>'7'!L65</f>
        <v>487</v>
      </c>
      <c r="N393" s="30">
        <f>'7'!M65</f>
        <v>240</v>
      </c>
      <c r="O393" s="30">
        <f>'7'!N65</f>
        <v>0</v>
      </c>
      <c r="P393" s="30">
        <f>'7'!O65</f>
        <v>17</v>
      </c>
      <c r="Q393" s="30">
        <f>'7'!P65</f>
        <v>16</v>
      </c>
      <c r="R393" s="30">
        <f>'7'!Q65</f>
        <v>8</v>
      </c>
      <c r="S393" s="30">
        <f>'7'!R65</f>
        <v>0</v>
      </c>
      <c r="T393" s="30">
        <f>'7'!S65</f>
        <v>1231</v>
      </c>
      <c r="U393" s="30">
        <f>'7'!T65</f>
        <v>41</v>
      </c>
      <c r="V393" s="30">
        <f>'7'!U65</f>
        <v>113</v>
      </c>
      <c r="W393" s="30">
        <f>'7'!V65</f>
        <v>5.75</v>
      </c>
      <c r="X393" s="30">
        <f>'7'!W65</f>
        <v>3.5</v>
      </c>
      <c r="Y393" s="30">
        <f>'7'!X65</f>
        <v>7.5</v>
      </c>
      <c r="Z393" s="30">
        <f>'7'!Y65</f>
        <v>4.5999999999999996</v>
      </c>
      <c r="AA393" s="30">
        <f>'7'!Z65</f>
        <v>6.3</v>
      </c>
      <c r="AB393" s="30">
        <f>'7'!AA65</f>
        <v>2.6</v>
      </c>
      <c r="AC393" s="30">
        <f>'7'!AB65</f>
        <v>0</v>
      </c>
      <c r="AD393" s="30">
        <f>'7'!AC65</f>
        <v>0</v>
      </c>
      <c r="AE393" s="30">
        <f>'7'!AD65</f>
        <v>0</v>
      </c>
      <c r="AF393" s="30">
        <f>'7'!AE65</f>
        <v>0.8</v>
      </c>
      <c r="AG393" s="30">
        <f>'7'!AF65</f>
        <v>0</v>
      </c>
      <c r="AH393" s="30">
        <f>'7'!AG65</f>
        <v>0</v>
      </c>
      <c r="AI393" s="30">
        <f>'7'!AH65</f>
        <v>0.8</v>
      </c>
      <c r="AJ393" s="30">
        <f>'7'!AI65</f>
        <v>75</v>
      </c>
      <c r="AK393" s="30">
        <f>'7'!AJ65</f>
        <v>75.8</v>
      </c>
      <c r="AL393" s="30">
        <f>'7'!AK65</f>
        <v>137.95000000000002</v>
      </c>
      <c r="AM393" s="30">
        <f>'7'!AL65</f>
        <v>144.05000000000001</v>
      </c>
      <c r="AN393" s="30">
        <f>'7'!AM65</f>
        <v>68.250000000000014</v>
      </c>
      <c r="AO393" s="30">
        <f>'7'!AN65</f>
        <v>0</v>
      </c>
      <c r="AP393" s="30">
        <f>'7'!AO65</f>
        <v>0</v>
      </c>
      <c r="AQ393" s="30">
        <f>'7'!AP65</f>
        <v>144.05000000000001</v>
      </c>
      <c r="AR393" s="30">
        <f>'7'!AQ65</f>
        <v>42.96999999999997</v>
      </c>
      <c r="AS393" s="30">
        <f>'7'!AR65</f>
        <v>0</v>
      </c>
      <c r="AT393" s="30">
        <f>'7'!AS65</f>
        <v>75.8</v>
      </c>
      <c r="AU393" s="30">
        <f>'7'!AT65</f>
        <v>105.11999999999999</v>
      </c>
      <c r="AV393" s="30">
        <f>'7'!AU65</f>
        <v>180.92</v>
      </c>
      <c r="AW393" s="30">
        <f>'7'!AV65</f>
        <v>0</v>
      </c>
      <c r="AX393" s="30">
        <f>'7'!AW65</f>
        <v>40</v>
      </c>
      <c r="AY393" s="30">
        <f>'7'!AX65</f>
        <v>200</v>
      </c>
      <c r="AZ393" s="30">
        <f>'7'!AY65</f>
        <v>0</v>
      </c>
      <c r="BA393" s="30">
        <f>'7'!AZ65</f>
        <v>40</v>
      </c>
      <c r="BB393" s="30">
        <f>'7'!BA65</f>
        <v>0</v>
      </c>
      <c r="BC393" s="30">
        <f>'7'!BB65</f>
        <v>280</v>
      </c>
      <c r="BD393" s="30">
        <f>'7'!BC65</f>
        <v>266</v>
      </c>
      <c r="BE393" s="30">
        <f>'7'!BD65</f>
        <v>14</v>
      </c>
      <c r="BF393" s="30">
        <f>'7'!BE65</f>
        <v>15</v>
      </c>
      <c r="BG393" s="30">
        <f>'7'!BF65</f>
        <v>8</v>
      </c>
      <c r="BH393" s="30">
        <f>'7'!BG65</f>
        <v>9</v>
      </c>
      <c r="BI393" s="30">
        <f>'7'!BH65</f>
        <v>1</v>
      </c>
      <c r="BJ393" s="30">
        <f>'7'!BI65</f>
        <v>47</v>
      </c>
      <c r="BK393" s="30">
        <f>'7'!BJ65</f>
        <v>219</v>
      </c>
      <c r="BL393" s="30">
        <f>'7'!BK65</f>
        <v>105.11999999999999</v>
      </c>
      <c r="BM393" s="30">
        <f>'7'!BL65</f>
        <v>113.88000000000001</v>
      </c>
    </row>
    <row r="394" spans="1:65">
      <c r="A394" s="78">
        <f>'8'!A10</f>
        <v>42894</v>
      </c>
      <c r="B394" s="82" t="str">
        <f t="shared" si="6"/>
        <v>00:00:00</v>
      </c>
      <c r="C394" s="30" t="str">
        <f>'8'!B10</f>
        <v>00H00</v>
      </c>
      <c r="D394" s="30">
        <f>'8'!C10</f>
        <v>385</v>
      </c>
      <c r="E394" s="30">
        <f>'8'!D10</f>
        <v>786</v>
      </c>
      <c r="F394" s="30">
        <f>'8'!E10</f>
        <v>653</v>
      </c>
      <c r="G394" s="30">
        <f>'8'!F10</f>
        <v>40</v>
      </c>
      <c r="H394" s="30">
        <f>'8'!G10</f>
        <v>0</v>
      </c>
      <c r="I394" s="30">
        <f>'8'!H10</f>
        <v>22</v>
      </c>
      <c r="J394" s="30">
        <f>'8'!I10</f>
        <v>1824</v>
      </c>
      <c r="K394" s="30">
        <f>'8'!J10</f>
        <v>62</v>
      </c>
      <c r="L394" s="30">
        <f>'8'!K10</f>
        <v>480</v>
      </c>
      <c r="M394" s="30">
        <f>'8'!L10</f>
        <v>483</v>
      </c>
      <c r="N394" s="30">
        <f>'8'!M10</f>
        <v>250</v>
      </c>
      <c r="O394" s="30">
        <f>'8'!N10</f>
        <v>0</v>
      </c>
      <c r="P394" s="30">
        <f>'8'!O10</f>
        <v>16</v>
      </c>
      <c r="Q394" s="30">
        <f>'8'!P10</f>
        <v>15</v>
      </c>
      <c r="R394" s="30">
        <f>'8'!Q10</f>
        <v>9</v>
      </c>
      <c r="S394" s="30">
        <f>'8'!R10</f>
        <v>0</v>
      </c>
      <c r="T394" s="30">
        <f>'8'!S10</f>
        <v>1213</v>
      </c>
      <c r="U394" s="30">
        <f>'8'!T10</f>
        <v>40</v>
      </c>
      <c r="V394" s="30">
        <f>'8'!U10</f>
        <v>102</v>
      </c>
      <c r="W394" s="30">
        <f>'8'!V10</f>
        <v>5.15</v>
      </c>
      <c r="X394" s="30">
        <f>'8'!W10</f>
        <v>3.5</v>
      </c>
      <c r="Y394" s="30">
        <f>'8'!X10</f>
        <v>7.5</v>
      </c>
      <c r="Z394" s="30">
        <f>'8'!Y10</f>
        <v>4.2</v>
      </c>
      <c r="AA394" s="30">
        <f>'8'!Z10</f>
        <v>5.9</v>
      </c>
      <c r="AB394" s="30">
        <f>'8'!AA10</f>
        <v>2.5</v>
      </c>
      <c r="AC394" s="30">
        <f>'8'!AB10</f>
        <v>0</v>
      </c>
      <c r="AD394" s="30">
        <f>'8'!AC10</f>
        <v>0</v>
      </c>
      <c r="AE394" s="30">
        <f>'8'!AD10</f>
        <v>0</v>
      </c>
      <c r="AF394" s="30">
        <f>'8'!AE10</f>
        <v>0.8</v>
      </c>
      <c r="AG394" s="30">
        <f>'8'!AF10</f>
        <v>0</v>
      </c>
      <c r="AH394" s="30">
        <f>'8'!AG10</f>
        <v>0</v>
      </c>
      <c r="AI394" s="30">
        <f>'8'!AH10</f>
        <v>0.8</v>
      </c>
      <c r="AJ394" s="30">
        <f>'8'!AI10</f>
        <v>60</v>
      </c>
      <c r="AK394" s="30">
        <f>'8'!AJ10</f>
        <v>60.8</v>
      </c>
      <c r="AL394" s="30">
        <f>'8'!AK10</f>
        <v>125.55000000000001</v>
      </c>
      <c r="AM394" s="30">
        <f>'8'!AL10</f>
        <v>131.55000000000001</v>
      </c>
      <c r="AN394" s="30">
        <f>'8'!AM10</f>
        <v>70.750000000000014</v>
      </c>
      <c r="AO394" s="30">
        <f>'8'!AN10</f>
        <v>0</v>
      </c>
      <c r="AP394" s="30">
        <f>'8'!AO10</f>
        <v>0</v>
      </c>
      <c r="AQ394" s="30">
        <f>'8'!AP10</f>
        <v>131.55000000000001</v>
      </c>
      <c r="AR394" s="30">
        <f>'8'!AQ10</f>
        <v>52.225999999999971</v>
      </c>
      <c r="AS394" s="30">
        <f>'8'!AR10</f>
        <v>0</v>
      </c>
      <c r="AT394" s="30">
        <f>'8'!AS10</f>
        <v>60.8</v>
      </c>
      <c r="AU394" s="30">
        <f>'8'!AT10</f>
        <v>116.97599999999998</v>
      </c>
      <c r="AV394" s="30">
        <f>'8'!AU10</f>
        <v>177.77599999999998</v>
      </c>
      <c r="AW394" s="30">
        <f>'8'!AV10</f>
        <v>0</v>
      </c>
      <c r="AX394" s="30">
        <f>'8'!AW10</f>
        <v>40</v>
      </c>
      <c r="AY394" s="30">
        <f>'8'!AX10</f>
        <v>200</v>
      </c>
      <c r="AZ394" s="30">
        <f>'8'!AY10</f>
        <v>0</v>
      </c>
      <c r="BA394" s="30">
        <f>'8'!AZ10</f>
        <v>36</v>
      </c>
      <c r="BB394" s="30">
        <f>'8'!BA10</f>
        <v>30</v>
      </c>
      <c r="BC394" s="30">
        <f>'8'!BB10</f>
        <v>306</v>
      </c>
      <c r="BD394" s="30">
        <f>'8'!BC10</f>
        <v>290.7</v>
      </c>
      <c r="BE394" s="30">
        <f>'8'!BD10</f>
        <v>14</v>
      </c>
      <c r="BF394" s="30">
        <f>'8'!BE10</f>
        <v>15</v>
      </c>
      <c r="BG394" s="30">
        <f>'8'!BF10</f>
        <v>8</v>
      </c>
      <c r="BH394" s="30">
        <f>'8'!BG10</f>
        <v>9</v>
      </c>
      <c r="BI394" s="30">
        <f>'8'!BH10</f>
        <v>1</v>
      </c>
      <c r="BJ394" s="30">
        <f>'8'!BI10</f>
        <v>47</v>
      </c>
      <c r="BK394" s="30">
        <f>'8'!BJ10</f>
        <v>243.7</v>
      </c>
      <c r="BL394" s="30">
        <f>'8'!BK10</f>
        <v>116.97599999999998</v>
      </c>
      <c r="BM394" s="30">
        <f>'8'!BL10</f>
        <v>126.724</v>
      </c>
    </row>
    <row r="395" spans="1:65">
      <c r="A395" s="78">
        <f>'8'!A11</f>
        <v>42894</v>
      </c>
      <c r="B395" s="82" t="str">
        <f t="shared" si="6"/>
        <v>00:30:00</v>
      </c>
      <c r="C395" s="30" t="str">
        <f>'8'!B11</f>
        <v>00H30</v>
      </c>
      <c r="D395" s="30">
        <f>'8'!C11</f>
        <v>571</v>
      </c>
      <c r="E395" s="30">
        <f>'8'!D11</f>
        <v>751</v>
      </c>
      <c r="F395" s="30">
        <f>'8'!E11</f>
        <v>632</v>
      </c>
      <c r="G395" s="30">
        <f>'8'!F11</f>
        <v>45</v>
      </c>
      <c r="H395" s="30">
        <f>'8'!G11</f>
        <v>0</v>
      </c>
      <c r="I395" s="30">
        <f>'8'!H11</f>
        <v>22</v>
      </c>
      <c r="J395" s="30">
        <f>'8'!I11</f>
        <v>1954</v>
      </c>
      <c r="K395" s="30">
        <f>'8'!J11</f>
        <v>67</v>
      </c>
      <c r="L395" s="30">
        <f>'8'!K11</f>
        <v>477</v>
      </c>
      <c r="M395" s="30">
        <f>'8'!L11</f>
        <v>472</v>
      </c>
      <c r="N395" s="30">
        <f>'8'!M11</f>
        <v>250</v>
      </c>
      <c r="O395" s="30">
        <f>'8'!N11</f>
        <v>0</v>
      </c>
      <c r="P395" s="30">
        <f>'8'!O11</f>
        <v>16</v>
      </c>
      <c r="Q395" s="30">
        <f>'8'!P11</f>
        <v>15</v>
      </c>
      <c r="R395" s="30">
        <f>'8'!Q11</f>
        <v>9</v>
      </c>
      <c r="S395" s="30">
        <f>'8'!R11</f>
        <v>0</v>
      </c>
      <c r="T395" s="30">
        <f>'8'!S11</f>
        <v>1199</v>
      </c>
      <c r="U395" s="30">
        <f>'8'!T11</f>
        <v>40</v>
      </c>
      <c r="V395" s="30">
        <f>'8'!U11</f>
        <v>107</v>
      </c>
      <c r="W395" s="30">
        <f>'8'!V11</f>
        <v>5.15</v>
      </c>
      <c r="X395" s="30">
        <f>'8'!W11</f>
        <v>3.5</v>
      </c>
      <c r="Y395" s="30">
        <f>'8'!X11</f>
        <v>6.5</v>
      </c>
      <c r="Z395" s="30">
        <f>'8'!Y11</f>
        <v>4.2</v>
      </c>
      <c r="AA395" s="30">
        <f>'8'!Z11</f>
        <v>5.9</v>
      </c>
      <c r="AB395" s="30">
        <f>'8'!AA11</f>
        <v>2.5</v>
      </c>
      <c r="AC395" s="30">
        <f>'8'!AB11</f>
        <v>0</v>
      </c>
      <c r="AD395" s="30">
        <f>'8'!AC11</f>
        <v>0</v>
      </c>
      <c r="AE395" s="30">
        <f>'8'!AD11</f>
        <v>0</v>
      </c>
      <c r="AF395" s="30">
        <f>'8'!AE11</f>
        <v>0.8</v>
      </c>
      <c r="AG395" s="30">
        <f>'8'!AF11</f>
        <v>0</v>
      </c>
      <c r="AH395" s="30">
        <f>'8'!AG11</f>
        <v>0</v>
      </c>
      <c r="AI395" s="30">
        <f>'8'!AH11</f>
        <v>0.8</v>
      </c>
      <c r="AJ395" s="30">
        <f>'8'!AI11</f>
        <v>60</v>
      </c>
      <c r="AK395" s="30">
        <f>'8'!AJ11</f>
        <v>60.8</v>
      </c>
      <c r="AL395" s="30">
        <f>'8'!AK11</f>
        <v>129.55000000000001</v>
      </c>
      <c r="AM395" s="30">
        <f>'8'!AL11</f>
        <v>135.55000000000001</v>
      </c>
      <c r="AN395" s="30">
        <f>'8'!AM11</f>
        <v>74.750000000000014</v>
      </c>
      <c r="AO395" s="30">
        <f>'8'!AN11</f>
        <v>0</v>
      </c>
      <c r="AP395" s="30">
        <f>'8'!AO11</f>
        <v>0</v>
      </c>
      <c r="AQ395" s="30">
        <f>'8'!AP11</f>
        <v>135.55000000000001</v>
      </c>
      <c r="AR395" s="30">
        <f>'8'!AQ11</f>
        <v>48.225999999999971</v>
      </c>
      <c r="AS395" s="30">
        <f>'8'!AR11</f>
        <v>0</v>
      </c>
      <c r="AT395" s="30">
        <f>'8'!AS11</f>
        <v>60.8</v>
      </c>
      <c r="AU395" s="30">
        <f>'8'!AT11</f>
        <v>116.97599999999998</v>
      </c>
      <c r="AV395" s="30">
        <f>'8'!AU11</f>
        <v>177.77599999999998</v>
      </c>
      <c r="AW395" s="30">
        <f>'8'!AV11</f>
        <v>0</v>
      </c>
      <c r="AX395" s="30">
        <f>'8'!AW11</f>
        <v>40</v>
      </c>
      <c r="AY395" s="30">
        <f>'8'!AX11</f>
        <v>200</v>
      </c>
      <c r="AZ395" s="30">
        <f>'8'!AY11</f>
        <v>0</v>
      </c>
      <c r="BA395" s="30">
        <f>'8'!AZ11</f>
        <v>36</v>
      </c>
      <c r="BB395" s="30">
        <f>'8'!BA11</f>
        <v>30</v>
      </c>
      <c r="BC395" s="30">
        <f>'8'!BB11</f>
        <v>306</v>
      </c>
      <c r="BD395" s="30">
        <f>'8'!BC11</f>
        <v>290.7</v>
      </c>
      <c r="BE395" s="30">
        <f>'8'!BD11</f>
        <v>14</v>
      </c>
      <c r="BF395" s="30">
        <f>'8'!BE11</f>
        <v>15</v>
      </c>
      <c r="BG395" s="30">
        <f>'8'!BF11</f>
        <v>8</v>
      </c>
      <c r="BH395" s="30">
        <f>'8'!BG11</f>
        <v>9</v>
      </c>
      <c r="BI395" s="30">
        <f>'8'!BH11</f>
        <v>1</v>
      </c>
      <c r="BJ395" s="30">
        <f>'8'!BI11</f>
        <v>47</v>
      </c>
      <c r="BK395" s="30">
        <f>'8'!BJ11</f>
        <v>243.7</v>
      </c>
      <c r="BL395" s="30">
        <f>'8'!BK11</f>
        <v>116.97599999999998</v>
      </c>
      <c r="BM395" s="30">
        <f>'8'!BL11</f>
        <v>126.724</v>
      </c>
    </row>
    <row r="396" spans="1:65">
      <c r="A396" s="78">
        <f>'8'!A12</f>
        <v>42894</v>
      </c>
      <c r="B396" s="82" t="str">
        <f t="shared" si="6"/>
        <v>01:00:00</v>
      </c>
      <c r="C396" s="30" t="str">
        <f>'8'!B12</f>
        <v>01H00</v>
      </c>
      <c r="D396" s="30">
        <f>'8'!C12</f>
        <v>589</v>
      </c>
      <c r="E396" s="30">
        <f>'8'!D12</f>
        <v>645</v>
      </c>
      <c r="F396" s="30">
        <f>'8'!E12</f>
        <v>670</v>
      </c>
      <c r="G396" s="30">
        <f>'8'!F12</f>
        <v>43</v>
      </c>
      <c r="H396" s="30">
        <f>'8'!G12</f>
        <v>0</v>
      </c>
      <c r="I396" s="30">
        <f>'8'!H12</f>
        <v>23</v>
      </c>
      <c r="J396" s="30">
        <f>'8'!I12</f>
        <v>1904</v>
      </c>
      <c r="K396" s="30">
        <f>'8'!J12</f>
        <v>66</v>
      </c>
      <c r="L396" s="30">
        <f>'8'!K12</f>
        <v>457</v>
      </c>
      <c r="M396" s="30">
        <f>'8'!L12</f>
        <v>450</v>
      </c>
      <c r="N396" s="30">
        <f>'8'!M12</f>
        <v>230</v>
      </c>
      <c r="O396" s="30">
        <f>'8'!N12</f>
        <v>0</v>
      </c>
      <c r="P396" s="30">
        <f>'8'!O12</f>
        <v>15</v>
      </c>
      <c r="Q396" s="30">
        <f>'8'!P12</f>
        <v>15</v>
      </c>
      <c r="R396" s="30">
        <f>'8'!Q12</f>
        <v>8</v>
      </c>
      <c r="S396" s="30">
        <f>'8'!R12</f>
        <v>0</v>
      </c>
      <c r="T396" s="30">
        <f>'8'!S12</f>
        <v>1137</v>
      </c>
      <c r="U396" s="30">
        <f>'8'!T12</f>
        <v>38</v>
      </c>
      <c r="V396" s="30">
        <f>'8'!U12</f>
        <v>104</v>
      </c>
      <c r="W396" s="30">
        <f>'8'!V12</f>
        <v>5.15</v>
      </c>
      <c r="X396" s="30">
        <f>'8'!W12</f>
        <v>3.5</v>
      </c>
      <c r="Y396" s="30">
        <f>'8'!X12</f>
        <v>6.5</v>
      </c>
      <c r="Z396" s="30">
        <f>'8'!Y12</f>
        <v>4.0999999999999996</v>
      </c>
      <c r="AA396" s="30">
        <f>'8'!Z12</f>
        <v>5.5</v>
      </c>
      <c r="AB396" s="30">
        <f>'8'!AA12</f>
        <v>2.5</v>
      </c>
      <c r="AC396" s="30">
        <f>'8'!AB12</f>
        <v>0</v>
      </c>
      <c r="AD396" s="30">
        <f>'8'!AC12</f>
        <v>0</v>
      </c>
      <c r="AE396" s="30">
        <f>'8'!AD12</f>
        <v>0</v>
      </c>
      <c r="AF396" s="30">
        <f>'8'!AE12</f>
        <v>0.8</v>
      </c>
      <c r="AG396" s="30">
        <f>'8'!AF12</f>
        <v>0</v>
      </c>
      <c r="AH396" s="30">
        <f>'8'!AG12</f>
        <v>0</v>
      </c>
      <c r="AI396" s="30">
        <f>'8'!AH12</f>
        <v>0.8</v>
      </c>
      <c r="AJ396" s="30">
        <f>'8'!AI12</f>
        <v>60</v>
      </c>
      <c r="AK396" s="30">
        <f>'8'!AJ12</f>
        <v>60.8</v>
      </c>
      <c r="AL396" s="30">
        <f>'8'!AK12</f>
        <v>126.05</v>
      </c>
      <c r="AM396" s="30">
        <f>'8'!AL12</f>
        <v>132.05000000000001</v>
      </c>
      <c r="AN396" s="30">
        <f>'8'!AM12</f>
        <v>71.250000000000014</v>
      </c>
      <c r="AO396" s="30">
        <f>'8'!AN12</f>
        <v>0</v>
      </c>
      <c r="AP396" s="30">
        <f>'8'!AO12</f>
        <v>0</v>
      </c>
      <c r="AQ396" s="30">
        <f>'8'!AP12</f>
        <v>132.05000000000001</v>
      </c>
      <c r="AR396" s="30">
        <f>'8'!AQ12</f>
        <v>51.725999999999985</v>
      </c>
      <c r="AS396" s="30">
        <f>'8'!AR12</f>
        <v>0</v>
      </c>
      <c r="AT396" s="30">
        <f>'8'!AS12</f>
        <v>60.8</v>
      </c>
      <c r="AU396" s="30">
        <f>'8'!AT12</f>
        <v>116.97599999999998</v>
      </c>
      <c r="AV396" s="30">
        <f>'8'!AU12</f>
        <v>177.77599999999998</v>
      </c>
      <c r="AW396" s="30">
        <f>'8'!AV12</f>
        <v>0</v>
      </c>
      <c r="AX396" s="30">
        <f>'8'!AW12</f>
        <v>40</v>
      </c>
      <c r="AY396" s="30">
        <f>'8'!AX12</f>
        <v>200</v>
      </c>
      <c r="AZ396" s="30">
        <f>'8'!AY12</f>
        <v>0</v>
      </c>
      <c r="BA396" s="30">
        <f>'8'!AZ12</f>
        <v>36</v>
      </c>
      <c r="BB396" s="30">
        <f>'8'!BA12</f>
        <v>30</v>
      </c>
      <c r="BC396" s="30">
        <f>'8'!BB12</f>
        <v>306</v>
      </c>
      <c r="BD396" s="30">
        <f>'8'!BC12</f>
        <v>290.7</v>
      </c>
      <c r="BE396" s="30">
        <f>'8'!BD12</f>
        <v>14</v>
      </c>
      <c r="BF396" s="30">
        <f>'8'!BE12</f>
        <v>15</v>
      </c>
      <c r="BG396" s="30">
        <f>'8'!BF12</f>
        <v>8</v>
      </c>
      <c r="BH396" s="30">
        <f>'8'!BG12</f>
        <v>9</v>
      </c>
      <c r="BI396" s="30">
        <f>'8'!BH12</f>
        <v>1</v>
      </c>
      <c r="BJ396" s="30">
        <f>'8'!BI12</f>
        <v>47</v>
      </c>
      <c r="BK396" s="30">
        <f>'8'!BJ12</f>
        <v>243.7</v>
      </c>
      <c r="BL396" s="30">
        <f>'8'!BK12</f>
        <v>116.97599999999998</v>
      </c>
      <c r="BM396" s="30">
        <f>'8'!BL12</f>
        <v>126.724</v>
      </c>
    </row>
    <row r="397" spans="1:65">
      <c r="A397" s="78">
        <f>'8'!A13</f>
        <v>42894</v>
      </c>
      <c r="B397" s="82" t="str">
        <f t="shared" si="6"/>
        <v>01:30:00</v>
      </c>
      <c r="C397" s="30" t="str">
        <f>'8'!B13</f>
        <v>01H30</v>
      </c>
      <c r="D397" s="30">
        <f>'8'!C13</f>
        <v>572</v>
      </c>
      <c r="E397" s="30">
        <f>'8'!D13</f>
        <v>649</v>
      </c>
      <c r="F397" s="30">
        <f>'8'!E13</f>
        <v>642</v>
      </c>
      <c r="G397" s="30">
        <f>'8'!F13</f>
        <v>42</v>
      </c>
      <c r="H397" s="30">
        <f>'8'!G13</f>
        <v>0</v>
      </c>
      <c r="I397" s="30">
        <f>'8'!H13</f>
        <v>22</v>
      </c>
      <c r="J397" s="30">
        <f>'8'!I13</f>
        <v>1863</v>
      </c>
      <c r="K397" s="30">
        <f>'8'!J13</f>
        <v>64</v>
      </c>
      <c r="L397" s="30">
        <f>'8'!K13</f>
        <v>450</v>
      </c>
      <c r="M397" s="30">
        <f>'8'!L13</f>
        <v>455</v>
      </c>
      <c r="N397" s="30">
        <f>'8'!M13</f>
        <v>240</v>
      </c>
      <c r="O397" s="30">
        <f>'8'!N13</f>
        <v>0</v>
      </c>
      <c r="P397" s="30">
        <f>'8'!O13</f>
        <v>15</v>
      </c>
      <c r="Q397" s="30">
        <f>'8'!P13</f>
        <v>15</v>
      </c>
      <c r="R397" s="30">
        <f>'8'!Q13</f>
        <v>8</v>
      </c>
      <c r="S397" s="30">
        <f>'8'!R13</f>
        <v>0</v>
      </c>
      <c r="T397" s="30">
        <f>'8'!S13</f>
        <v>1145</v>
      </c>
      <c r="U397" s="30">
        <f>'8'!T13</f>
        <v>38</v>
      </c>
      <c r="V397" s="30">
        <f>'8'!U13</f>
        <v>102</v>
      </c>
      <c r="W397" s="30">
        <f>'8'!V13</f>
        <v>5.15</v>
      </c>
      <c r="X397" s="30">
        <f>'8'!W13</f>
        <v>3.5</v>
      </c>
      <c r="Y397" s="30">
        <f>'8'!X13</f>
        <v>6.2</v>
      </c>
      <c r="Z397" s="30">
        <f>'8'!Y13</f>
        <v>4.0999999999999996</v>
      </c>
      <c r="AA397" s="30">
        <f>'8'!Z13</f>
        <v>5.5</v>
      </c>
      <c r="AB397" s="30">
        <f>'8'!AA13</f>
        <v>2.5</v>
      </c>
      <c r="AC397" s="30">
        <f>'8'!AB13</f>
        <v>0</v>
      </c>
      <c r="AD397" s="30">
        <f>'8'!AC13</f>
        <v>0</v>
      </c>
      <c r="AE397" s="30">
        <f>'8'!AD13</f>
        <v>0</v>
      </c>
      <c r="AF397" s="30">
        <f>'8'!AE13</f>
        <v>0.8</v>
      </c>
      <c r="AG397" s="30">
        <f>'8'!AF13</f>
        <v>0</v>
      </c>
      <c r="AH397" s="30">
        <f>'8'!AG13</f>
        <v>0</v>
      </c>
      <c r="AI397" s="30">
        <f>'8'!AH13</f>
        <v>0.8</v>
      </c>
      <c r="AJ397" s="30">
        <f>'8'!AI13</f>
        <v>60</v>
      </c>
      <c r="AK397" s="30">
        <f>'8'!AJ13</f>
        <v>60.8</v>
      </c>
      <c r="AL397" s="30">
        <f>'8'!AK13</f>
        <v>123.75</v>
      </c>
      <c r="AM397" s="30">
        <f>'8'!AL13</f>
        <v>129.75</v>
      </c>
      <c r="AN397" s="30">
        <f>'8'!AM13</f>
        <v>68.95</v>
      </c>
      <c r="AO397" s="30">
        <f>'8'!AN13</f>
        <v>0</v>
      </c>
      <c r="AP397" s="30">
        <f>'8'!AO13</f>
        <v>0</v>
      </c>
      <c r="AQ397" s="30">
        <f>'8'!AP13</f>
        <v>129.75</v>
      </c>
      <c r="AR397" s="30">
        <f>'8'!AQ13</f>
        <v>54.025999999999982</v>
      </c>
      <c r="AS397" s="30">
        <f>'8'!AR13</f>
        <v>0</v>
      </c>
      <c r="AT397" s="30">
        <f>'8'!AS13</f>
        <v>60.8</v>
      </c>
      <c r="AU397" s="30">
        <f>'8'!AT13</f>
        <v>116.97599999999998</v>
      </c>
      <c r="AV397" s="30">
        <f>'8'!AU13</f>
        <v>177.77599999999998</v>
      </c>
      <c r="AW397" s="30">
        <f>'8'!AV13</f>
        <v>0</v>
      </c>
      <c r="AX397" s="30">
        <f>'8'!AW13</f>
        <v>40</v>
      </c>
      <c r="AY397" s="30">
        <f>'8'!AX13</f>
        <v>200</v>
      </c>
      <c r="AZ397" s="30">
        <f>'8'!AY13</f>
        <v>0</v>
      </c>
      <c r="BA397" s="30">
        <f>'8'!AZ13</f>
        <v>36</v>
      </c>
      <c r="BB397" s="30">
        <f>'8'!BA13</f>
        <v>30</v>
      </c>
      <c r="BC397" s="30">
        <f>'8'!BB13</f>
        <v>306</v>
      </c>
      <c r="BD397" s="30">
        <f>'8'!BC13</f>
        <v>290.7</v>
      </c>
      <c r="BE397" s="30">
        <f>'8'!BD13</f>
        <v>14</v>
      </c>
      <c r="BF397" s="30">
        <f>'8'!BE13</f>
        <v>15</v>
      </c>
      <c r="BG397" s="30">
        <f>'8'!BF13</f>
        <v>8</v>
      </c>
      <c r="BH397" s="30">
        <f>'8'!BG13</f>
        <v>9</v>
      </c>
      <c r="BI397" s="30">
        <f>'8'!BH13</f>
        <v>1</v>
      </c>
      <c r="BJ397" s="30">
        <f>'8'!BI13</f>
        <v>47</v>
      </c>
      <c r="BK397" s="30">
        <f>'8'!BJ13</f>
        <v>243.7</v>
      </c>
      <c r="BL397" s="30">
        <f>'8'!BK13</f>
        <v>116.97599999999998</v>
      </c>
      <c r="BM397" s="30">
        <f>'8'!BL13</f>
        <v>126.724</v>
      </c>
    </row>
    <row r="398" spans="1:65">
      <c r="A398" s="78">
        <f>'8'!A14</f>
        <v>42894</v>
      </c>
      <c r="B398" s="82" t="str">
        <f t="shared" si="6"/>
        <v>02:00:00</v>
      </c>
      <c r="C398" s="30" t="str">
        <f>'8'!B14</f>
        <v>02H00</v>
      </c>
      <c r="D398" s="30">
        <f>'8'!C14</f>
        <v>565</v>
      </c>
      <c r="E398" s="30">
        <f>'8'!D14</f>
        <v>651</v>
      </c>
      <c r="F398" s="30">
        <f>'8'!E14</f>
        <v>635</v>
      </c>
      <c r="G398" s="30">
        <f>'8'!F14</f>
        <v>42</v>
      </c>
      <c r="H398" s="30">
        <f>'8'!G14</f>
        <v>0</v>
      </c>
      <c r="I398" s="30">
        <f>'8'!H14</f>
        <v>22</v>
      </c>
      <c r="J398" s="30">
        <f>'8'!I14</f>
        <v>1851</v>
      </c>
      <c r="K398" s="30">
        <f>'8'!J14</f>
        <v>64</v>
      </c>
      <c r="L398" s="30">
        <f>'8'!K14</f>
        <v>452</v>
      </c>
      <c r="M398" s="30">
        <f>'8'!L14</f>
        <v>452</v>
      </c>
      <c r="N398" s="30">
        <f>'8'!M14</f>
        <v>250</v>
      </c>
      <c r="O398" s="30">
        <f>'8'!N14</f>
        <v>0</v>
      </c>
      <c r="P398" s="30">
        <f>'8'!O14</f>
        <v>15</v>
      </c>
      <c r="Q398" s="30">
        <f>'8'!P14</f>
        <v>15</v>
      </c>
      <c r="R398" s="30">
        <f>'8'!Q14</f>
        <v>9</v>
      </c>
      <c r="S398" s="30">
        <f>'8'!R14</f>
        <v>0</v>
      </c>
      <c r="T398" s="30">
        <f>'8'!S14</f>
        <v>1154</v>
      </c>
      <c r="U398" s="30">
        <f>'8'!T14</f>
        <v>39</v>
      </c>
      <c r="V398" s="30">
        <f>'8'!U14</f>
        <v>103</v>
      </c>
      <c r="W398" s="30">
        <f>'8'!V14</f>
        <v>5.15</v>
      </c>
      <c r="X398" s="30">
        <f>'8'!W14</f>
        <v>3.5</v>
      </c>
      <c r="Y398" s="30">
        <f>'8'!X14</f>
        <v>6.2</v>
      </c>
      <c r="Z398" s="30">
        <f>'8'!Y14</f>
        <v>4.0999999999999996</v>
      </c>
      <c r="AA398" s="30">
        <f>'8'!Z14</f>
        <v>5.7</v>
      </c>
      <c r="AB398" s="30">
        <f>'8'!AA14</f>
        <v>2.5</v>
      </c>
      <c r="AC398" s="30">
        <f>'8'!AB14</f>
        <v>0</v>
      </c>
      <c r="AD398" s="30">
        <f>'8'!AC14</f>
        <v>0</v>
      </c>
      <c r="AE398" s="30">
        <f>'8'!AD14</f>
        <v>0</v>
      </c>
      <c r="AF398" s="30">
        <f>'8'!AE14</f>
        <v>0.8</v>
      </c>
      <c r="AG398" s="30">
        <f>'8'!AF14</f>
        <v>0</v>
      </c>
      <c r="AH398" s="30">
        <f>'8'!AG14</f>
        <v>0</v>
      </c>
      <c r="AI398" s="30">
        <f>'8'!AH14</f>
        <v>0.8</v>
      </c>
      <c r="AJ398" s="30">
        <f>'8'!AI14</f>
        <v>60</v>
      </c>
      <c r="AK398" s="30">
        <f>'8'!AJ14</f>
        <v>60.8</v>
      </c>
      <c r="AL398" s="30">
        <f>'8'!AK14</f>
        <v>124.95</v>
      </c>
      <c r="AM398" s="30">
        <f>'8'!AL14</f>
        <v>130.94999999999999</v>
      </c>
      <c r="AN398" s="30">
        <f>'8'!AM14</f>
        <v>70.149999999999991</v>
      </c>
      <c r="AO398" s="30">
        <f>'8'!AN14</f>
        <v>0</v>
      </c>
      <c r="AP398" s="30">
        <f>'8'!AO14</f>
        <v>0</v>
      </c>
      <c r="AQ398" s="30">
        <f>'8'!AP14</f>
        <v>130.94999999999999</v>
      </c>
      <c r="AR398" s="30">
        <f>'8'!AQ14</f>
        <v>52.825999999999979</v>
      </c>
      <c r="AS398" s="30">
        <f>'8'!AR14</f>
        <v>0</v>
      </c>
      <c r="AT398" s="30">
        <f>'8'!AS14</f>
        <v>60.8</v>
      </c>
      <c r="AU398" s="30">
        <f>'8'!AT14</f>
        <v>116.97599999999998</v>
      </c>
      <c r="AV398" s="30">
        <f>'8'!AU14</f>
        <v>177.77599999999998</v>
      </c>
      <c r="AW398" s="30">
        <f>'8'!AV14</f>
        <v>0</v>
      </c>
      <c r="AX398" s="30">
        <f>'8'!AW14</f>
        <v>40</v>
      </c>
      <c r="AY398" s="30">
        <f>'8'!AX14</f>
        <v>200</v>
      </c>
      <c r="AZ398" s="30">
        <f>'8'!AY14</f>
        <v>0</v>
      </c>
      <c r="BA398" s="30">
        <f>'8'!AZ14</f>
        <v>36</v>
      </c>
      <c r="BB398" s="30">
        <f>'8'!BA14</f>
        <v>30</v>
      </c>
      <c r="BC398" s="30">
        <f>'8'!BB14</f>
        <v>306</v>
      </c>
      <c r="BD398" s="30">
        <f>'8'!BC14</f>
        <v>290.7</v>
      </c>
      <c r="BE398" s="30">
        <f>'8'!BD14</f>
        <v>14</v>
      </c>
      <c r="BF398" s="30">
        <f>'8'!BE14</f>
        <v>15</v>
      </c>
      <c r="BG398" s="30">
        <f>'8'!BF14</f>
        <v>8</v>
      </c>
      <c r="BH398" s="30">
        <f>'8'!BG14</f>
        <v>9</v>
      </c>
      <c r="BI398" s="30">
        <f>'8'!BH14</f>
        <v>1</v>
      </c>
      <c r="BJ398" s="30">
        <f>'8'!BI14</f>
        <v>47</v>
      </c>
      <c r="BK398" s="30">
        <f>'8'!BJ14</f>
        <v>243.7</v>
      </c>
      <c r="BL398" s="30">
        <f>'8'!BK14</f>
        <v>116.97599999999998</v>
      </c>
      <c r="BM398" s="30">
        <f>'8'!BL14</f>
        <v>126.724</v>
      </c>
    </row>
    <row r="399" spans="1:65">
      <c r="A399" s="78">
        <f>'8'!A15</f>
        <v>42894</v>
      </c>
      <c r="B399" s="82" t="str">
        <f t="shared" si="6"/>
        <v>02:30:00</v>
      </c>
      <c r="C399" s="30" t="str">
        <f>'8'!B15</f>
        <v>02H30</v>
      </c>
      <c r="D399" s="30">
        <f>'8'!C15</f>
        <v>560</v>
      </c>
      <c r="E399" s="30">
        <f>'8'!D15</f>
        <v>648</v>
      </c>
      <c r="F399" s="30">
        <f>'8'!E15</f>
        <v>623</v>
      </c>
      <c r="G399" s="30">
        <f>'8'!F15</f>
        <v>42</v>
      </c>
      <c r="H399" s="30">
        <f>'8'!G15</f>
        <v>0</v>
      </c>
      <c r="I399" s="30">
        <f>'8'!H15</f>
        <v>22</v>
      </c>
      <c r="J399" s="30">
        <f>'8'!I15</f>
        <v>1831</v>
      </c>
      <c r="K399" s="30">
        <f>'8'!J15</f>
        <v>64</v>
      </c>
      <c r="L399" s="30">
        <f>'8'!K15</f>
        <v>444</v>
      </c>
      <c r="M399" s="30">
        <f>'8'!L15</f>
        <v>449</v>
      </c>
      <c r="N399" s="30">
        <f>'8'!M15</f>
        <v>250</v>
      </c>
      <c r="O399" s="30">
        <f>'8'!N15</f>
        <v>0</v>
      </c>
      <c r="P399" s="30">
        <f>'8'!O15</f>
        <v>15</v>
      </c>
      <c r="Q399" s="30">
        <f>'8'!P15</f>
        <v>15</v>
      </c>
      <c r="R399" s="30">
        <f>'8'!Q15</f>
        <v>9</v>
      </c>
      <c r="S399" s="30">
        <f>'8'!R15</f>
        <v>0</v>
      </c>
      <c r="T399" s="30">
        <f>'8'!S15</f>
        <v>1143</v>
      </c>
      <c r="U399" s="30">
        <f>'8'!T15</f>
        <v>39</v>
      </c>
      <c r="V399" s="30">
        <f>'8'!U15</f>
        <v>103</v>
      </c>
      <c r="W399" s="30">
        <f>'8'!V15</f>
        <v>5.15</v>
      </c>
      <c r="X399" s="30">
        <f>'8'!W15</f>
        <v>3.5</v>
      </c>
      <c r="Y399" s="30">
        <f>'8'!X15</f>
        <v>6.2</v>
      </c>
      <c r="Z399" s="30">
        <f>'8'!Y15</f>
        <v>4.0999999999999996</v>
      </c>
      <c r="AA399" s="30">
        <f>'8'!Z15</f>
        <v>5.7</v>
      </c>
      <c r="AB399" s="30">
        <f>'8'!AA15</f>
        <v>2.5</v>
      </c>
      <c r="AC399" s="30">
        <f>'8'!AB15</f>
        <v>0</v>
      </c>
      <c r="AD399" s="30">
        <f>'8'!AC15</f>
        <v>0</v>
      </c>
      <c r="AE399" s="30">
        <f>'8'!AD15</f>
        <v>0</v>
      </c>
      <c r="AF399" s="30">
        <f>'8'!AE15</f>
        <v>0.8</v>
      </c>
      <c r="AG399" s="30">
        <f>'8'!AF15</f>
        <v>0</v>
      </c>
      <c r="AH399" s="30">
        <f>'8'!AG15</f>
        <v>0</v>
      </c>
      <c r="AI399" s="30">
        <f>'8'!AH15</f>
        <v>0.8</v>
      </c>
      <c r="AJ399" s="30">
        <f>'8'!AI15</f>
        <v>60</v>
      </c>
      <c r="AK399" s="30">
        <f>'8'!AJ15</f>
        <v>60.8</v>
      </c>
      <c r="AL399" s="30">
        <f>'8'!AK15</f>
        <v>124.95</v>
      </c>
      <c r="AM399" s="30">
        <f>'8'!AL15</f>
        <v>130.94999999999999</v>
      </c>
      <c r="AN399" s="30">
        <f>'8'!AM15</f>
        <v>70.149999999999991</v>
      </c>
      <c r="AO399" s="30">
        <f>'8'!AN15</f>
        <v>0</v>
      </c>
      <c r="AP399" s="30">
        <f>'8'!AO15</f>
        <v>0</v>
      </c>
      <c r="AQ399" s="30">
        <f>'8'!AP15</f>
        <v>130.94999999999999</v>
      </c>
      <c r="AR399" s="30">
        <f>'8'!AQ15</f>
        <v>52.825999999999979</v>
      </c>
      <c r="AS399" s="30">
        <f>'8'!AR15</f>
        <v>0</v>
      </c>
      <c r="AT399" s="30">
        <f>'8'!AS15</f>
        <v>60.8</v>
      </c>
      <c r="AU399" s="30">
        <f>'8'!AT15</f>
        <v>116.97599999999998</v>
      </c>
      <c r="AV399" s="30">
        <f>'8'!AU15</f>
        <v>177.77599999999998</v>
      </c>
      <c r="AW399" s="30">
        <f>'8'!AV15</f>
        <v>0</v>
      </c>
      <c r="AX399" s="30">
        <f>'8'!AW15</f>
        <v>40</v>
      </c>
      <c r="AY399" s="30">
        <f>'8'!AX15</f>
        <v>200</v>
      </c>
      <c r="AZ399" s="30">
        <f>'8'!AY15</f>
        <v>0</v>
      </c>
      <c r="BA399" s="30">
        <f>'8'!AZ15</f>
        <v>36</v>
      </c>
      <c r="BB399" s="30">
        <f>'8'!BA15</f>
        <v>30</v>
      </c>
      <c r="BC399" s="30">
        <f>'8'!BB15</f>
        <v>306</v>
      </c>
      <c r="BD399" s="30">
        <f>'8'!BC15</f>
        <v>290.7</v>
      </c>
      <c r="BE399" s="30">
        <f>'8'!BD15</f>
        <v>14</v>
      </c>
      <c r="BF399" s="30">
        <f>'8'!BE15</f>
        <v>15</v>
      </c>
      <c r="BG399" s="30">
        <f>'8'!BF15</f>
        <v>8</v>
      </c>
      <c r="BH399" s="30">
        <f>'8'!BG15</f>
        <v>9</v>
      </c>
      <c r="BI399" s="30">
        <f>'8'!BH15</f>
        <v>1</v>
      </c>
      <c r="BJ399" s="30">
        <f>'8'!BI15</f>
        <v>47</v>
      </c>
      <c r="BK399" s="30">
        <f>'8'!BJ15</f>
        <v>243.7</v>
      </c>
      <c r="BL399" s="30">
        <f>'8'!BK15</f>
        <v>116.97599999999998</v>
      </c>
      <c r="BM399" s="30">
        <f>'8'!BL15</f>
        <v>126.724</v>
      </c>
    </row>
    <row r="400" spans="1:65">
      <c r="A400" s="78">
        <f>'8'!A16</f>
        <v>42894</v>
      </c>
      <c r="B400" s="82" t="str">
        <f t="shared" si="6"/>
        <v>03:00:00</v>
      </c>
      <c r="C400" s="30" t="str">
        <f>'8'!B16</f>
        <v>03H00</v>
      </c>
      <c r="D400" s="30">
        <f>'8'!C16</f>
        <v>555</v>
      </c>
      <c r="E400" s="30">
        <f>'8'!D16</f>
        <v>646</v>
      </c>
      <c r="F400" s="30">
        <f>'8'!E16</f>
        <v>618</v>
      </c>
      <c r="G400" s="30">
        <f>'8'!F16</f>
        <v>41</v>
      </c>
      <c r="H400" s="30">
        <f>'8'!G16</f>
        <v>0</v>
      </c>
      <c r="I400" s="30">
        <f>'8'!H16</f>
        <v>21</v>
      </c>
      <c r="J400" s="30">
        <f>'8'!I16</f>
        <v>1819</v>
      </c>
      <c r="K400" s="30">
        <f>'8'!J16</f>
        <v>62</v>
      </c>
      <c r="L400" s="30">
        <f>'8'!K16</f>
        <v>438</v>
      </c>
      <c r="M400" s="30">
        <f>'8'!L16</f>
        <v>446</v>
      </c>
      <c r="N400" s="30">
        <f>'8'!M16</f>
        <v>250</v>
      </c>
      <c r="O400" s="30">
        <f>'8'!N16</f>
        <v>0</v>
      </c>
      <c r="P400" s="30">
        <f>'8'!O16</f>
        <v>15</v>
      </c>
      <c r="Q400" s="30">
        <f>'8'!P16</f>
        <v>15</v>
      </c>
      <c r="R400" s="30">
        <f>'8'!Q16</f>
        <v>9</v>
      </c>
      <c r="S400" s="30">
        <f>'8'!R16</f>
        <v>0</v>
      </c>
      <c r="T400" s="30">
        <f>'8'!S16</f>
        <v>1134</v>
      </c>
      <c r="U400" s="30">
        <f>'8'!T16</f>
        <v>39</v>
      </c>
      <c r="V400" s="30">
        <f>'8'!U16</f>
        <v>101</v>
      </c>
      <c r="W400" s="30">
        <f>'8'!V16</f>
        <v>5.15</v>
      </c>
      <c r="X400" s="30">
        <f>'8'!W16</f>
        <v>3.5</v>
      </c>
      <c r="Y400" s="30">
        <f>'8'!X16</f>
        <v>6.2</v>
      </c>
      <c r="Z400" s="30">
        <f>'8'!Y16</f>
        <v>4.4000000000000004</v>
      </c>
      <c r="AA400" s="30">
        <f>'8'!Z16</f>
        <v>5.6</v>
      </c>
      <c r="AB400" s="30">
        <f>'8'!AA16</f>
        <v>2.5</v>
      </c>
      <c r="AC400" s="30">
        <f>'8'!AB16</f>
        <v>0</v>
      </c>
      <c r="AD400" s="30">
        <f>'8'!AC16</f>
        <v>0</v>
      </c>
      <c r="AE400" s="30">
        <f>'8'!AD16</f>
        <v>0</v>
      </c>
      <c r="AF400" s="30">
        <f>'8'!AE16</f>
        <v>0.82499999999999996</v>
      </c>
      <c r="AG400" s="30">
        <f>'8'!AF16</f>
        <v>0</v>
      </c>
      <c r="AH400" s="30">
        <f>'8'!AG16</f>
        <v>0</v>
      </c>
      <c r="AI400" s="30">
        <f>'8'!AH16</f>
        <v>0.82499999999999996</v>
      </c>
      <c r="AJ400" s="30">
        <f>'8'!AI16</f>
        <v>60</v>
      </c>
      <c r="AK400" s="30">
        <f>'8'!AJ16</f>
        <v>60.825000000000003</v>
      </c>
      <c r="AL400" s="30">
        <f>'8'!AK16</f>
        <v>123.17500000000001</v>
      </c>
      <c r="AM400" s="30">
        <f>'8'!AL16</f>
        <v>129.17500000000001</v>
      </c>
      <c r="AN400" s="30">
        <f>'8'!AM16</f>
        <v>68.350000000000009</v>
      </c>
      <c r="AO400" s="30">
        <f>'8'!AN16</f>
        <v>0</v>
      </c>
      <c r="AP400" s="30">
        <f>'8'!AO16</f>
        <v>0</v>
      </c>
      <c r="AQ400" s="30">
        <f>'8'!AP16</f>
        <v>129.17500000000001</v>
      </c>
      <c r="AR400" s="30">
        <f>'8'!AQ16</f>
        <v>54.625999999999976</v>
      </c>
      <c r="AS400" s="30">
        <f>'8'!AR16</f>
        <v>0</v>
      </c>
      <c r="AT400" s="30">
        <f>'8'!AS16</f>
        <v>60.825000000000003</v>
      </c>
      <c r="AU400" s="30">
        <f>'8'!AT16</f>
        <v>116.97599999999998</v>
      </c>
      <c r="AV400" s="30">
        <f>'8'!AU16</f>
        <v>177.80099999999999</v>
      </c>
      <c r="AW400" s="30">
        <f>'8'!AV16</f>
        <v>0</v>
      </c>
      <c r="AX400" s="30">
        <f>'8'!AW16</f>
        <v>40</v>
      </c>
      <c r="AY400" s="30">
        <f>'8'!AX16</f>
        <v>200</v>
      </c>
      <c r="AZ400" s="30">
        <f>'8'!AY16</f>
        <v>0</v>
      </c>
      <c r="BA400" s="30">
        <f>'8'!AZ16</f>
        <v>36</v>
      </c>
      <c r="BB400" s="30">
        <f>'8'!BA16</f>
        <v>30</v>
      </c>
      <c r="BC400" s="30">
        <f>'8'!BB16</f>
        <v>306</v>
      </c>
      <c r="BD400" s="30">
        <f>'8'!BC16</f>
        <v>290.7</v>
      </c>
      <c r="BE400" s="30">
        <f>'8'!BD16</f>
        <v>14</v>
      </c>
      <c r="BF400" s="30">
        <f>'8'!BE16</f>
        <v>15</v>
      </c>
      <c r="BG400" s="30">
        <f>'8'!BF16</f>
        <v>8</v>
      </c>
      <c r="BH400" s="30">
        <f>'8'!BG16</f>
        <v>9</v>
      </c>
      <c r="BI400" s="30">
        <f>'8'!BH16</f>
        <v>1</v>
      </c>
      <c r="BJ400" s="30">
        <f>'8'!BI16</f>
        <v>47</v>
      </c>
      <c r="BK400" s="30">
        <f>'8'!BJ16</f>
        <v>243.7</v>
      </c>
      <c r="BL400" s="30">
        <f>'8'!BK16</f>
        <v>116.97599999999998</v>
      </c>
      <c r="BM400" s="30">
        <f>'8'!BL16</f>
        <v>126.724</v>
      </c>
    </row>
    <row r="401" spans="1:65">
      <c r="A401" s="78">
        <f>'8'!A17</f>
        <v>42894</v>
      </c>
      <c r="B401" s="82" t="str">
        <f t="shared" si="6"/>
        <v>03:30:00</v>
      </c>
      <c r="C401" s="30" t="str">
        <f>'8'!B17</f>
        <v>03H30</v>
      </c>
      <c r="D401" s="30">
        <f>'8'!C17</f>
        <v>548</v>
      </c>
      <c r="E401" s="30">
        <f>'8'!D17</f>
        <v>657</v>
      </c>
      <c r="F401" s="30">
        <f>'8'!E17</f>
        <v>618</v>
      </c>
      <c r="G401" s="30">
        <f>'8'!F17</f>
        <v>41</v>
      </c>
      <c r="H401" s="30">
        <f>'8'!G17</f>
        <v>0</v>
      </c>
      <c r="I401" s="30">
        <f>'8'!H17</f>
        <v>21</v>
      </c>
      <c r="J401" s="30">
        <f>'8'!I17</f>
        <v>1823</v>
      </c>
      <c r="K401" s="30">
        <f>'8'!J17</f>
        <v>62</v>
      </c>
      <c r="L401" s="30">
        <f>'8'!K17</f>
        <v>431</v>
      </c>
      <c r="M401" s="30">
        <f>'8'!L17</f>
        <v>442</v>
      </c>
      <c r="N401" s="30">
        <f>'8'!M17</f>
        <v>250</v>
      </c>
      <c r="O401" s="30">
        <f>'8'!N17</f>
        <v>0</v>
      </c>
      <c r="P401" s="30">
        <f>'8'!O17</f>
        <v>14</v>
      </c>
      <c r="Q401" s="30">
        <f>'8'!P17</f>
        <v>15</v>
      </c>
      <c r="R401" s="30">
        <f>'8'!Q17</f>
        <v>9</v>
      </c>
      <c r="S401" s="30">
        <f>'8'!R17</f>
        <v>0</v>
      </c>
      <c r="T401" s="30">
        <f>'8'!S17</f>
        <v>1123</v>
      </c>
      <c r="U401" s="30">
        <f>'8'!T17</f>
        <v>38</v>
      </c>
      <c r="V401" s="30">
        <f>'8'!U17</f>
        <v>100</v>
      </c>
      <c r="W401" s="30">
        <f>'8'!V17</f>
        <v>5.15</v>
      </c>
      <c r="X401" s="30">
        <f>'8'!W17</f>
        <v>3.5</v>
      </c>
      <c r="Y401" s="30">
        <f>'8'!X17</f>
        <v>6.2</v>
      </c>
      <c r="Z401" s="30">
        <f>'8'!Y17</f>
        <v>4.4000000000000004</v>
      </c>
      <c r="AA401" s="30">
        <f>'8'!Z17</f>
        <v>5.6</v>
      </c>
      <c r="AB401" s="30">
        <f>'8'!AA17</f>
        <v>2.5</v>
      </c>
      <c r="AC401" s="30">
        <f>'8'!AB17</f>
        <v>0</v>
      </c>
      <c r="AD401" s="30">
        <f>'8'!AC17</f>
        <v>0</v>
      </c>
      <c r="AE401" s="30">
        <f>'8'!AD17</f>
        <v>0</v>
      </c>
      <c r="AF401" s="30">
        <f>'8'!AE17</f>
        <v>0.82499999999999996</v>
      </c>
      <c r="AG401" s="30">
        <f>'8'!AF17</f>
        <v>0</v>
      </c>
      <c r="AH401" s="30">
        <f>'8'!AG17</f>
        <v>0</v>
      </c>
      <c r="AI401" s="30">
        <f>'8'!AH17</f>
        <v>0.82499999999999996</v>
      </c>
      <c r="AJ401" s="30">
        <f>'8'!AI17</f>
        <v>60</v>
      </c>
      <c r="AK401" s="30">
        <f>'8'!AJ17</f>
        <v>60.825000000000003</v>
      </c>
      <c r="AL401" s="30">
        <f>'8'!AK17</f>
        <v>122.17500000000001</v>
      </c>
      <c r="AM401" s="30">
        <f>'8'!AL17</f>
        <v>128.17500000000001</v>
      </c>
      <c r="AN401" s="30">
        <f>'8'!AM17</f>
        <v>67.350000000000009</v>
      </c>
      <c r="AO401" s="30">
        <f>'8'!AN17</f>
        <v>0</v>
      </c>
      <c r="AP401" s="30">
        <f>'8'!AO17</f>
        <v>0</v>
      </c>
      <c r="AQ401" s="30">
        <f>'8'!AP17</f>
        <v>128.17500000000001</v>
      </c>
      <c r="AR401" s="30">
        <f>'8'!AQ17</f>
        <v>55.625999999999976</v>
      </c>
      <c r="AS401" s="30">
        <f>'8'!AR17</f>
        <v>0</v>
      </c>
      <c r="AT401" s="30">
        <f>'8'!AS17</f>
        <v>60.825000000000003</v>
      </c>
      <c r="AU401" s="30">
        <f>'8'!AT17</f>
        <v>116.97599999999998</v>
      </c>
      <c r="AV401" s="30">
        <f>'8'!AU17</f>
        <v>177.80099999999999</v>
      </c>
      <c r="AW401" s="30">
        <f>'8'!AV17</f>
        <v>0</v>
      </c>
      <c r="AX401" s="30">
        <f>'8'!AW17</f>
        <v>40</v>
      </c>
      <c r="AY401" s="30">
        <f>'8'!AX17</f>
        <v>200</v>
      </c>
      <c r="AZ401" s="30">
        <f>'8'!AY17</f>
        <v>0</v>
      </c>
      <c r="BA401" s="30">
        <f>'8'!AZ17</f>
        <v>36</v>
      </c>
      <c r="BB401" s="30">
        <f>'8'!BA17</f>
        <v>30</v>
      </c>
      <c r="BC401" s="30">
        <f>'8'!BB17</f>
        <v>306</v>
      </c>
      <c r="BD401" s="30">
        <f>'8'!BC17</f>
        <v>290.7</v>
      </c>
      <c r="BE401" s="30">
        <f>'8'!BD17</f>
        <v>14</v>
      </c>
      <c r="BF401" s="30">
        <f>'8'!BE17</f>
        <v>15</v>
      </c>
      <c r="BG401" s="30">
        <f>'8'!BF17</f>
        <v>8</v>
      </c>
      <c r="BH401" s="30">
        <f>'8'!BG17</f>
        <v>9</v>
      </c>
      <c r="BI401" s="30">
        <f>'8'!BH17</f>
        <v>1</v>
      </c>
      <c r="BJ401" s="30">
        <f>'8'!BI17</f>
        <v>47</v>
      </c>
      <c r="BK401" s="30">
        <f>'8'!BJ17</f>
        <v>243.7</v>
      </c>
      <c r="BL401" s="30">
        <f>'8'!BK17</f>
        <v>116.97599999999998</v>
      </c>
      <c r="BM401" s="30">
        <f>'8'!BL17</f>
        <v>126.724</v>
      </c>
    </row>
    <row r="402" spans="1:65">
      <c r="A402" s="78">
        <f>'8'!A18</f>
        <v>42894</v>
      </c>
      <c r="B402" s="82" t="str">
        <f t="shared" si="6"/>
        <v>04:00:00</v>
      </c>
      <c r="C402" s="30" t="str">
        <f>'8'!B18</f>
        <v>04H00</v>
      </c>
      <c r="D402" s="30">
        <f>'8'!C18</f>
        <v>542</v>
      </c>
      <c r="E402" s="30">
        <f>'8'!D18</f>
        <v>688</v>
      </c>
      <c r="F402" s="30">
        <f>'8'!E18</f>
        <v>621</v>
      </c>
      <c r="G402" s="30">
        <f>'8'!F18</f>
        <v>42</v>
      </c>
      <c r="H402" s="30">
        <f>'8'!G18</f>
        <v>0</v>
      </c>
      <c r="I402" s="30">
        <f>'8'!H18</f>
        <v>21</v>
      </c>
      <c r="J402" s="30">
        <f>'8'!I18</f>
        <v>1851</v>
      </c>
      <c r="K402" s="30">
        <f>'8'!J18</f>
        <v>63</v>
      </c>
      <c r="L402" s="30">
        <f>'8'!K18</f>
        <v>420</v>
      </c>
      <c r="M402" s="30">
        <f>'8'!L18</f>
        <v>439</v>
      </c>
      <c r="N402" s="30">
        <f>'8'!M18</f>
        <v>250</v>
      </c>
      <c r="O402" s="30">
        <f>'8'!N18</f>
        <v>0</v>
      </c>
      <c r="P402" s="30">
        <f>'8'!O18</f>
        <v>14</v>
      </c>
      <c r="Q402" s="30">
        <f>'8'!P18</f>
        <v>15</v>
      </c>
      <c r="R402" s="30">
        <f>'8'!Q18</f>
        <v>9</v>
      </c>
      <c r="S402" s="30">
        <f>'8'!R18</f>
        <v>0</v>
      </c>
      <c r="T402" s="30">
        <f>'8'!S18</f>
        <v>1109</v>
      </c>
      <c r="U402" s="30">
        <f>'8'!T18</f>
        <v>38</v>
      </c>
      <c r="V402" s="30">
        <f>'8'!U18</f>
        <v>101</v>
      </c>
      <c r="W402" s="30">
        <f>'8'!V18</f>
        <v>5.15</v>
      </c>
      <c r="X402" s="30">
        <f>'8'!W18</f>
        <v>3.5</v>
      </c>
      <c r="Y402" s="30">
        <f>'8'!X18</f>
        <v>6.2</v>
      </c>
      <c r="Z402" s="30">
        <f>'8'!Y18</f>
        <v>4.5</v>
      </c>
      <c r="AA402" s="30">
        <f>'8'!Z18</f>
        <v>5.8</v>
      </c>
      <c r="AB402" s="30">
        <f>'8'!AA18</f>
        <v>2.4</v>
      </c>
      <c r="AC402" s="30">
        <f>'8'!AB18</f>
        <v>0</v>
      </c>
      <c r="AD402" s="30">
        <f>'8'!AC18</f>
        <v>0</v>
      </c>
      <c r="AE402" s="30">
        <f>'8'!AD18</f>
        <v>0</v>
      </c>
      <c r="AF402" s="30">
        <f>'8'!AE18</f>
        <v>0.82499999999999996</v>
      </c>
      <c r="AG402" s="30">
        <f>'8'!AF18</f>
        <v>0</v>
      </c>
      <c r="AH402" s="30">
        <f>'8'!AG18</f>
        <v>0</v>
      </c>
      <c r="AI402" s="30">
        <f>'8'!AH18</f>
        <v>0.82499999999999996</v>
      </c>
      <c r="AJ402" s="30">
        <f>'8'!AI18</f>
        <v>60</v>
      </c>
      <c r="AK402" s="30">
        <f>'8'!AJ18</f>
        <v>60.825000000000003</v>
      </c>
      <c r="AL402" s="30">
        <f>'8'!AK18</f>
        <v>123.47500000000001</v>
      </c>
      <c r="AM402" s="30">
        <f>'8'!AL18</f>
        <v>129.375</v>
      </c>
      <c r="AN402" s="30">
        <f>'8'!AM18</f>
        <v>68.55</v>
      </c>
      <c r="AO402" s="30">
        <f>'8'!AN18</f>
        <v>0</v>
      </c>
      <c r="AP402" s="30">
        <f>'8'!AO18</f>
        <v>0</v>
      </c>
      <c r="AQ402" s="30">
        <f>'8'!AP18</f>
        <v>129.375</v>
      </c>
      <c r="AR402" s="30">
        <f>'8'!AQ18</f>
        <v>54.325999999999979</v>
      </c>
      <c r="AS402" s="30">
        <f>'8'!AR18</f>
        <v>0</v>
      </c>
      <c r="AT402" s="30">
        <f>'8'!AS18</f>
        <v>60.825000000000003</v>
      </c>
      <c r="AU402" s="30">
        <f>'8'!AT18</f>
        <v>116.97599999999998</v>
      </c>
      <c r="AV402" s="30">
        <f>'8'!AU18</f>
        <v>177.80099999999999</v>
      </c>
      <c r="AW402" s="30">
        <f>'8'!AV18</f>
        <v>0</v>
      </c>
      <c r="AX402" s="30">
        <f>'8'!AW18</f>
        <v>40</v>
      </c>
      <c r="AY402" s="30">
        <f>'8'!AX18</f>
        <v>200</v>
      </c>
      <c r="AZ402" s="30">
        <f>'8'!AY18</f>
        <v>0</v>
      </c>
      <c r="BA402" s="30">
        <f>'8'!AZ18</f>
        <v>36</v>
      </c>
      <c r="BB402" s="30">
        <f>'8'!BA18</f>
        <v>30</v>
      </c>
      <c r="BC402" s="30">
        <f>'8'!BB18</f>
        <v>306</v>
      </c>
      <c r="BD402" s="30">
        <f>'8'!BC18</f>
        <v>290.7</v>
      </c>
      <c r="BE402" s="30">
        <f>'8'!BD18</f>
        <v>14</v>
      </c>
      <c r="BF402" s="30">
        <f>'8'!BE18</f>
        <v>15</v>
      </c>
      <c r="BG402" s="30">
        <f>'8'!BF18</f>
        <v>8</v>
      </c>
      <c r="BH402" s="30">
        <f>'8'!BG18</f>
        <v>9</v>
      </c>
      <c r="BI402" s="30">
        <f>'8'!BH18</f>
        <v>1</v>
      </c>
      <c r="BJ402" s="30">
        <f>'8'!BI18</f>
        <v>47</v>
      </c>
      <c r="BK402" s="30">
        <f>'8'!BJ18</f>
        <v>243.7</v>
      </c>
      <c r="BL402" s="30">
        <f>'8'!BK18</f>
        <v>116.97599999999998</v>
      </c>
      <c r="BM402" s="30">
        <f>'8'!BL18</f>
        <v>126.724</v>
      </c>
    </row>
    <row r="403" spans="1:65">
      <c r="A403" s="78">
        <f>'8'!A19</f>
        <v>42894</v>
      </c>
      <c r="B403" s="82" t="str">
        <f t="shared" si="6"/>
        <v>04:30:00</v>
      </c>
      <c r="C403" s="30" t="str">
        <f>'8'!B19</f>
        <v>04H30</v>
      </c>
      <c r="D403" s="30">
        <f>'8'!C19</f>
        <v>538</v>
      </c>
      <c r="E403" s="30">
        <f>'8'!D19</f>
        <v>707</v>
      </c>
      <c r="F403" s="30">
        <f>'8'!E19</f>
        <v>624</v>
      </c>
      <c r="G403" s="30">
        <f>'8'!F19</f>
        <v>43</v>
      </c>
      <c r="H403" s="30">
        <f>'8'!G19</f>
        <v>0</v>
      </c>
      <c r="I403" s="30">
        <f>'8'!H19</f>
        <v>21</v>
      </c>
      <c r="J403" s="30">
        <f>'8'!I19</f>
        <v>1869</v>
      </c>
      <c r="K403" s="30">
        <f>'8'!J19</f>
        <v>64</v>
      </c>
      <c r="L403" s="30">
        <f>'8'!K19</f>
        <v>428</v>
      </c>
      <c r="M403" s="30">
        <f>'8'!L19</f>
        <v>446</v>
      </c>
      <c r="N403" s="30">
        <f>'8'!M19</f>
        <v>250</v>
      </c>
      <c r="O403" s="30">
        <f>'8'!N19</f>
        <v>0</v>
      </c>
      <c r="P403" s="30">
        <f>'8'!O19</f>
        <v>14</v>
      </c>
      <c r="Q403" s="30">
        <f>'8'!P19</f>
        <v>15</v>
      </c>
      <c r="R403" s="30">
        <f>'8'!Q19</f>
        <v>9</v>
      </c>
      <c r="S403" s="30">
        <f>'8'!R19</f>
        <v>0</v>
      </c>
      <c r="T403" s="30">
        <f>'8'!S19</f>
        <v>1124</v>
      </c>
      <c r="U403" s="30">
        <f>'8'!T19</f>
        <v>38</v>
      </c>
      <c r="V403" s="30">
        <f>'8'!U19</f>
        <v>102</v>
      </c>
      <c r="W403" s="30">
        <f>'8'!V19</f>
        <v>5.15</v>
      </c>
      <c r="X403" s="30">
        <f>'8'!W19</f>
        <v>3.5</v>
      </c>
      <c r="Y403" s="30">
        <f>'8'!X19</f>
        <v>6.5</v>
      </c>
      <c r="Z403" s="30">
        <f>'8'!Y19</f>
        <v>4.5</v>
      </c>
      <c r="AA403" s="30">
        <f>'8'!Z19</f>
        <v>5.8</v>
      </c>
      <c r="AB403" s="30">
        <f>'8'!AA19</f>
        <v>2.4</v>
      </c>
      <c r="AC403" s="30">
        <f>'8'!AB19</f>
        <v>0</v>
      </c>
      <c r="AD403" s="30">
        <f>'8'!AC19</f>
        <v>0</v>
      </c>
      <c r="AE403" s="30">
        <f>'8'!AD19</f>
        <v>0</v>
      </c>
      <c r="AF403" s="30">
        <f>'8'!AE19</f>
        <v>0.82499999999999996</v>
      </c>
      <c r="AG403" s="30">
        <f>'8'!AF19</f>
        <v>0</v>
      </c>
      <c r="AH403" s="30">
        <f>'8'!AG19</f>
        <v>0</v>
      </c>
      <c r="AI403" s="30">
        <f>'8'!AH19</f>
        <v>0.82499999999999996</v>
      </c>
      <c r="AJ403" s="30">
        <f>'8'!AI19</f>
        <v>60</v>
      </c>
      <c r="AK403" s="30">
        <f>'8'!AJ19</f>
        <v>60.825000000000003</v>
      </c>
      <c r="AL403" s="30">
        <f>'8'!AK19</f>
        <v>124.77500000000001</v>
      </c>
      <c r="AM403" s="30">
        <f>'8'!AL19</f>
        <v>130.67500000000001</v>
      </c>
      <c r="AN403" s="30">
        <f>'8'!AM19</f>
        <v>69.850000000000009</v>
      </c>
      <c r="AO403" s="30">
        <f>'8'!AN19</f>
        <v>0</v>
      </c>
      <c r="AP403" s="30">
        <f>'8'!AO19</f>
        <v>0</v>
      </c>
      <c r="AQ403" s="30">
        <f>'8'!AP19</f>
        <v>130.67500000000001</v>
      </c>
      <c r="AR403" s="30">
        <f>'8'!AQ19</f>
        <v>53.025999999999982</v>
      </c>
      <c r="AS403" s="30">
        <f>'8'!AR19</f>
        <v>0</v>
      </c>
      <c r="AT403" s="30">
        <f>'8'!AS19</f>
        <v>60.825000000000003</v>
      </c>
      <c r="AU403" s="30">
        <f>'8'!AT19</f>
        <v>116.97599999999998</v>
      </c>
      <c r="AV403" s="30">
        <f>'8'!AU19</f>
        <v>177.80099999999999</v>
      </c>
      <c r="AW403" s="30">
        <f>'8'!AV19</f>
        <v>0</v>
      </c>
      <c r="AX403" s="30">
        <f>'8'!AW19</f>
        <v>40</v>
      </c>
      <c r="AY403" s="30">
        <f>'8'!AX19</f>
        <v>200</v>
      </c>
      <c r="AZ403" s="30">
        <f>'8'!AY19</f>
        <v>0</v>
      </c>
      <c r="BA403" s="30">
        <f>'8'!AZ19</f>
        <v>36</v>
      </c>
      <c r="BB403" s="30">
        <f>'8'!BA19</f>
        <v>30</v>
      </c>
      <c r="BC403" s="30">
        <f>'8'!BB19</f>
        <v>306</v>
      </c>
      <c r="BD403" s="30">
        <f>'8'!BC19</f>
        <v>290.7</v>
      </c>
      <c r="BE403" s="30">
        <f>'8'!BD19</f>
        <v>14</v>
      </c>
      <c r="BF403" s="30">
        <f>'8'!BE19</f>
        <v>15</v>
      </c>
      <c r="BG403" s="30">
        <f>'8'!BF19</f>
        <v>8</v>
      </c>
      <c r="BH403" s="30">
        <f>'8'!BG19</f>
        <v>9</v>
      </c>
      <c r="BI403" s="30">
        <f>'8'!BH19</f>
        <v>1</v>
      </c>
      <c r="BJ403" s="30">
        <f>'8'!BI19</f>
        <v>47</v>
      </c>
      <c r="BK403" s="30">
        <f>'8'!BJ19</f>
        <v>243.7</v>
      </c>
      <c r="BL403" s="30">
        <f>'8'!BK19</f>
        <v>116.97599999999998</v>
      </c>
      <c r="BM403" s="30">
        <f>'8'!BL19</f>
        <v>126.724</v>
      </c>
    </row>
    <row r="404" spans="1:65">
      <c r="A404" s="78">
        <f>'8'!A20</f>
        <v>42894</v>
      </c>
      <c r="B404" s="82" t="str">
        <f t="shared" si="6"/>
        <v>05:00:00</v>
      </c>
      <c r="C404" s="30" t="str">
        <f>'8'!B20</f>
        <v>05H00</v>
      </c>
      <c r="D404" s="30">
        <f>'8'!C20</f>
        <v>541</v>
      </c>
      <c r="E404" s="30">
        <f>'8'!D20</f>
        <v>712</v>
      </c>
      <c r="F404" s="30">
        <f>'8'!E20</f>
        <v>622</v>
      </c>
      <c r="G404" s="30">
        <f>'8'!F20</f>
        <v>42</v>
      </c>
      <c r="H404" s="30">
        <f>'8'!G20</f>
        <v>0</v>
      </c>
      <c r="I404" s="30">
        <f>'8'!H20</f>
        <v>21</v>
      </c>
      <c r="J404" s="30">
        <f>'8'!I20</f>
        <v>1875</v>
      </c>
      <c r="K404" s="30">
        <f>'8'!J20</f>
        <v>63</v>
      </c>
      <c r="L404" s="30">
        <f>'8'!K20</f>
        <v>437</v>
      </c>
      <c r="M404" s="30">
        <f>'8'!L20</f>
        <v>454</v>
      </c>
      <c r="N404" s="30">
        <f>'8'!M20</f>
        <v>250</v>
      </c>
      <c r="O404" s="30">
        <f>'8'!N20</f>
        <v>0</v>
      </c>
      <c r="P404" s="30">
        <f>'8'!O20</f>
        <v>15</v>
      </c>
      <c r="Q404" s="30">
        <f>'8'!P20</f>
        <v>15</v>
      </c>
      <c r="R404" s="30">
        <f>'8'!Q20</f>
        <v>9</v>
      </c>
      <c r="S404" s="30">
        <f>'8'!R20</f>
        <v>0</v>
      </c>
      <c r="T404" s="30">
        <f>'8'!S20</f>
        <v>1141</v>
      </c>
      <c r="U404" s="30">
        <f>'8'!T20</f>
        <v>39</v>
      </c>
      <c r="V404" s="30">
        <f>'8'!U20</f>
        <v>102</v>
      </c>
      <c r="W404" s="30">
        <f>'8'!V20</f>
        <v>4.53</v>
      </c>
      <c r="X404" s="30">
        <f>'8'!W20</f>
        <v>3.5</v>
      </c>
      <c r="Y404" s="30">
        <f>'8'!X20</f>
        <v>6.5</v>
      </c>
      <c r="Z404" s="30">
        <f>'8'!Y20</f>
        <v>4.3</v>
      </c>
      <c r="AA404" s="30">
        <f>'8'!Z20</f>
        <v>5.4</v>
      </c>
      <c r="AB404" s="30">
        <f>'8'!AA20</f>
        <v>2.1</v>
      </c>
      <c r="AC404" s="30">
        <f>'8'!AB20</f>
        <v>0</v>
      </c>
      <c r="AD404" s="30">
        <f>'8'!AC20</f>
        <v>0</v>
      </c>
      <c r="AE404" s="30">
        <f>'8'!AD20</f>
        <v>0</v>
      </c>
      <c r="AF404" s="30">
        <f>'8'!AE20</f>
        <v>0.8</v>
      </c>
      <c r="AG404" s="30">
        <f>'8'!AF20</f>
        <v>0</v>
      </c>
      <c r="AH404" s="30">
        <f>'8'!AG20</f>
        <v>0</v>
      </c>
      <c r="AI404" s="30">
        <f>'8'!AH20</f>
        <v>0.8</v>
      </c>
      <c r="AJ404" s="30">
        <f>'8'!AI20</f>
        <v>60</v>
      </c>
      <c r="AK404" s="30">
        <f>'8'!AJ20</f>
        <v>60.8</v>
      </c>
      <c r="AL404" s="30">
        <f>'8'!AK20</f>
        <v>123.53</v>
      </c>
      <c r="AM404" s="30">
        <f>'8'!AL20</f>
        <v>129.13</v>
      </c>
      <c r="AN404" s="30">
        <f>'8'!AM20</f>
        <v>68.33</v>
      </c>
      <c r="AO404" s="30">
        <f>'8'!AN20</f>
        <v>0</v>
      </c>
      <c r="AP404" s="30">
        <f>'8'!AO20</f>
        <v>0</v>
      </c>
      <c r="AQ404" s="30">
        <f>'8'!AP20</f>
        <v>129.13</v>
      </c>
      <c r="AR404" s="30">
        <f>'8'!AQ20</f>
        <v>54.245999999999981</v>
      </c>
      <c r="AS404" s="30">
        <f>'8'!AR20</f>
        <v>0</v>
      </c>
      <c r="AT404" s="30">
        <f>'8'!AS20</f>
        <v>60.8</v>
      </c>
      <c r="AU404" s="30">
        <f>'8'!AT20</f>
        <v>116.97599999999998</v>
      </c>
      <c r="AV404" s="30">
        <f>'8'!AU20</f>
        <v>177.77599999999998</v>
      </c>
      <c r="AW404" s="30">
        <f>'8'!AV20</f>
        <v>0</v>
      </c>
      <c r="AX404" s="30">
        <f>'8'!AW20</f>
        <v>40</v>
      </c>
      <c r="AY404" s="30">
        <f>'8'!AX20</f>
        <v>200</v>
      </c>
      <c r="AZ404" s="30">
        <f>'8'!AY20</f>
        <v>0</v>
      </c>
      <c r="BA404" s="30">
        <f>'8'!AZ20</f>
        <v>36</v>
      </c>
      <c r="BB404" s="30">
        <f>'8'!BA20</f>
        <v>30</v>
      </c>
      <c r="BC404" s="30">
        <f>'8'!BB20</f>
        <v>306</v>
      </c>
      <c r="BD404" s="30">
        <f>'8'!BC20</f>
        <v>290.7</v>
      </c>
      <c r="BE404" s="30">
        <f>'8'!BD20</f>
        <v>14</v>
      </c>
      <c r="BF404" s="30">
        <f>'8'!BE20</f>
        <v>15</v>
      </c>
      <c r="BG404" s="30">
        <f>'8'!BF20</f>
        <v>8</v>
      </c>
      <c r="BH404" s="30">
        <f>'8'!BG20</f>
        <v>9</v>
      </c>
      <c r="BI404" s="30">
        <f>'8'!BH20</f>
        <v>1</v>
      </c>
      <c r="BJ404" s="30">
        <f>'8'!BI20</f>
        <v>47</v>
      </c>
      <c r="BK404" s="30">
        <f>'8'!BJ20</f>
        <v>243.7</v>
      </c>
      <c r="BL404" s="30">
        <f>'8'!BK20</f>
        <v>116.97599999999998</v>
      </c>
      <c r="BM404" s="30">
        <f>'8'!BL20</f>
        <v>126.724</v>
      </c>
    </row>
    <row r="405" spans="1:65">
      <c r="A405" s="78">
        <f>'8'!A21</f>
        <v>42894</v>
      </c>
      <c r="B405" s="82" t="str">
        <f t="shared" si="6"/>
        <v>05:30:00</v>
      </c>
      <c r="C405" s="30" t="str">
        <f>'8'!B21</f>
        <v>05H30</v>
      </c>
      <c r="D405" s="30">
        <f>'8'!C21</f>
        <v>531</v>
      </c>
      <c r="E405" s="30">
        <f>'8'!D21</f>
        <v>701</v>
      </c>
      <c r="F405" s="30">
        <f>'8'!E21</f>
        <v>620</v>
      </c>
      <c r="G405" s="30">
        <f>'8'!F21</f>
        <v>42</v>
      </c>
      <c r="H405" s="30">
        <f>'8'!G21</f>
        <v>0</v>
      </c>
      <c r="I405" s="30">
        <f>'8'!H21</f>
        <v>21</v>
      </c>
      <c r="J405" s="30">
        <f>'8'!I21</f>
        <v>1852</v>
      </c>
      <c r="K405" s="30">
        <f>'8'!J21</f>
        <v>63</v>
      </c>
      <c r="L405" s="30">
        <f>'8'!K21</f>
        <v>425</v>
      </c>
      <c r="M405" s="30">
        <f>'8'!L21</f>
        <v>427</v>
      </c>
      <c r="N405" s="30">
        <f>'8'!M21</f>
        <v>250</v>
      </c>
      <c r="O405" s="30">
        <f>'8'!N21</f>
        <v>0</v>
      </c>
      <c r="P405" s="30">
        <f>'8'!O21</f>
        <v>14</v>
      </c>
      <c r="Q405" s="30">
        <f>'8'!P21</f>
        <v>14</v>
      </c>
      <c r="R405" s="30">
        <f>'8'!Q21</f>
        <v>9</v>
      </c>
      <c r="S405" s="30">
        <f>'8'!R21</f>
        <v>0</v>
      </c>
      <c r="T405" s="30">
        <f>'8'!S21</f>
        <v>1102</v>
      </c>
      <c r="U405" s="30">
        <f>'8'!T21</f>
        <v>37</v>
      </c>
      <c r="V405" s="30">
        <f>'8'!U21</f>
        <v>100</v>
      </c>
      <c r="W405" s="30">
        <f>'8'!V21</f>
        <v>4.53</v>
      </c>
      <c r="X405" s="30">
        <f>'8'!W21</f>
        <v>3.5</v>
      </c>
      <c r="Y405" s="30">
        <f>'8'!X21</f>
        <v>5.5</v>
      </c>
      <c r="Z405" s="30">
        <f>'8'!Y21</f>
        <v>4.3</v>
      </c>
      <c r="AA405" s="30">
        <f>'8'!Z21</f>
        <v>5.4</v>
      </c>
      <c r="AB405" s="30">
        <f>'8'!AA21</f>
        <v>2.1</v>
      </c>
      <c r="AC405" s="30">
        <f>'8'!AB21</f>
        <v>0</v>
      </c>
      <c r="AD405" s="30">
        <f>'8'!AC21</f>
        <v>0</v>
      </c>
      <c r="AE405" s="30">
        <f>'8'!AD21</f>
        <v>0</v>
      </c>
      <c r="AF405" s="30">
        <f>'8'!AE21</f>
        <v>0.8</v>
      </c>
      <c r="AG405" s="30">
        <f>'8'!AF21</f>
        <v>0</v>
      </c>
      <c r="AH405" s="30">
        <f>'8'!AG21</f>
        <v>0</v>
      </c>
      <c r="AI405" s="30">
        <f>'8'!AH21</f>
        <v>0.8</v>
      </c>
      <c r="AJ405" s="30">
        <f>'8'!AI21</f>
        <v>60</v>
      </c>
      <c r="AK405" s="30">
        <f>'8'!AJ21</f>
        <v>60.8</v>
      </c>
      <c r="AL405" s="30">
        <f>'8'!AK21</f>
        <v>120.53</v>
      </c>
      <c r="AM405" s="30">
        <f>'8'!AL21</f>
        <v>126.13</v>
      </c>
      <c r="AN405" s="30">
        <f>'8'!AM21</f>
        <v>65.33</v>
      </c>
      <c r="AO405" s="30">
        <f>'8'!AN21</f>
        <v>0</v>
      </c>
      <c r="AP405" s="30">
        <f>'8'!AO21</f>
        <v>0</v>
      </c>
      <c r="AQ405" s="30">
        <f>'8'!AP21</f>
        <v>126.13</v>
      </c>
      <c r="AR405" s="30">
        <f>'8'!AQ21</f>
        <v>57.245999999999981</v>
      </c>
      <c r="AS405" s="30">
        <f>'8'!AR21</f>
        <v>0</v>
      </c>
      <c r="AT405" s="30">
        <f>'8'!AS21</f>
        <v>60.8</v>
      </c>
      <c r="AU405" s="30">
        <f>'8'!AT21</f>
        <v>116.97599999999998</v>
      </c>
      <c r="AV405" s="30">
        <f>'8'!AU21</f>
        <v>177.77599999999998</v>
      </c>
      <c r="AW405" s="30">
        <f>'8'!AV21</f>
        <v>0</v>
      </c>
      <c r="AX405" s="30">
        <f>'8'!AW21</f>
        <v>40</v>
      </c>
      <c r="AY405" s="30">
        <f>'8'!AX21</f>
        <v>200</v>
      </c>
      <c r="AZ405" s="30">
        <f>'8'!AY21</f>
        <v>0</v>
      </c>
      <c r="BA405" s="30">
        <f>'8'!AZ21</f>
        <v>36</v>
      </c>
      <c r="BB405" s="30">
        <f>'8'!BA21</f>
        <v>30</v>
      </c>
      <c r="BC405" s="30">
        <f>'8'!BB21</f>
        <v>306</v>
      </c>
      <c r="BD405" s="30">
        <f>'8'!BC21</f>
        <v>290.7</v>
      </c>
      <c r="BE405" s="30">
        <f>'8'!BD21</f>
        <v>14</v>
      </c>
      <c r="BF405" s="30">
        <f>'8'!BE21</f>
        <v>15</v>
      </c>
      <c r="BG405" s="30">
        <f>'8'!BF21</f>
        <v>8</v>
      </c>
      <c r="BH405" s="30">
        <f>'8'!BG21</f>
        <v>9</v>
      </c>
      <c r="BI405" s="30">
        <f>'8'!BH21</f>
        <v>1</v>
      </c>
      <c r="BJ405" s="30">
        <f>'8'!BI21</f>
        <v>47</v>
      </c>
      <c r="BK405" s="30">
        <f>'8'!BJ21</f>
        <v>243.7</v>
      </c>
      <c r="BL405" s="30">
        <f>'8'!BK21</f>
        <v>116.97599999999998</v>
      </c>
      <c r="BM405" s="30">
        <f>'8'!BL21</f>
        <v>126.724</v>
      </c>
    </row>
    <row r="406" spans="1:65">
      <c r="A406" s="78">
        <f>'8'!A22</f>
        <v>42894</v>
      </c>
      <c r="B406" s="82" t="str">
        <f t="shared" si="6"/>
        <v>06:00:00</v>
      </c>
      <c r="C406" s="30" t="str">
        <f>'8'!B22</f>
        <v>06H00</v>
      </c>
      <c r="D406" s="30">
        <f>'8'!C22</f>
        <v>512</v>
      </c>
      <c r="E406" s="30">
        <f>'8'!D22</f>
        <v>643</v>
      </c>
      <c r="F406" s="30">
        <f>'8'!E22</f>
        <v>571</v>
      </c>
      <c r="G406" s="30">
        <f>'8'!F22</f>
        <v>39</v>
      </c>
      <c r="H406" s="30">
        <f>'8'!G22</f>
        <v>0</v>
      </c>
      <c r="I406" s="30">
        <f>'8'!H22</f>
        <v>19</v>
      </c>
      <c r="J406" s="30">
        <f>'8'!I22</f>
        <v>1726</v>
      </c>
      <c r="K406" s="30">
        <f>'8'!J22</f>
        <v>58</v>
      </c>
      <c r="L406" s="30">
        <f>'8'!K22</f>
        <v>391</v>
      </c>
      <c r="M406" s="30">
        <f>'8'!L22</f>
        <v>405</v>
      </c>
      <c r="N406" s="30">
        <f>'8'!M22</f>
        <v>240</v>
      </c>
      <c r="O406" s="30">
        <f>'8'!N22</f>
        <v>0</v>
      </c>
      <c r="P406" s="30">
        <f>'8'!O22</f>
        <v>13</v>
      </c>
      <c r="Q406" s="30">
        <f>'8'!P22</f>
        <v>14</v>
      </c>
      <c r="R406" s="30">
        <f>'8'!Q22</f>
        <v>8</v>
      </c>
      <c r="S406" s="30">
        <f>'8'!R22</f>
        <v>0</v>
      </c>
      <c r="T406" s="30">
        <f>'8'!S22</f>
        <v>1036</v>
      </c>
      <c r="U406" s="30">
        <f>'8'!T22</f>
        <v>35</v>
      </c>
      <c r="V406" s="30">
        <f>'8'!U22</f>
        <v>93</v>
      </c>
      <c r="W406" s="30">
        <f>'8'!V22</f>
        <v>4.53</v>
      </c>
      <c r="X406" s="30">
        <f>'8'!W22</f>
        <v>3.5</v>
      </c>
      <c r="Y406" s="30">
        <f>'8'!X22</f>
        <v>5.5</v>
      </c>
      <c r="Z406" s="30">
        <f>'8'!Y22</f>
        <v>3.3</v>
      </c>
      <c r="AA406" s="30">
        <f>'8'!Z22</f>
        <v>5</v>
      </c>
      <c r="AB406" s="30">
        <f>'8'!AA22</f>
        <v>2</v>
      </c>
      <c r="AC406" s="30">
        <f>'8'!AB22</f>
        <v>0</v>
      </c>
      <c r="AD406" s="30">
        <f>'8'!AC22</f>
        <v>0</v>
      </c>
      <c r="AE406" s="30">
        <f>'8'!AD22</f>
        <v>0</v>
      </c>
      <c r="AF406" s="30">
        <f>'8'!AE22</f>
        <v>0.8</v>
      </c>
      <c r="AG406" s="30">
        <f>'8'!AF22</f>
        <v>0</v>
      </c>
      <c r="AH406" s="30">
        <f>'8'!AG22</f>
        <v>0</v>
      </c>
      <c r="AI406" s="30">
        <f>'8'!AH22</f>
        <v>0.8</v>
      </c>
      <c r="AJ406" s="30">
        <f>'8'!AI22</f>
        <v>45</v>
      </c>
      <c r="AK406" s="30">
        <f>'8'!AJ22</f>
        <v>45.8</v>
      </c>
      <c r="AL406" s="30">
        <f>'8'!AK22</f>
        <v>112.13</v>
      </c>
      <c r="AM406" s="30">
        <f>'8'!AL22</f>
        <v>117.63</v>
      </c>
      <c r="AN406" s="30">
        <f>'8'!AM22</f>
        <v>71.83</v>
      </c>
      <c r="AO406" s="30">
        <f>'8'!AN22</f>
        <v>0</v>
      </c>
      <c r="AP406" s="30">
        <f>'8'!AO22</f>
        <v>0</v>
      </c>
      <c r="AQ406" s="30">
        <f>'8'!AP22</f>
        <v>117.63</v>
      </c>
      <c r="AR406" s="30">
        <f>'8'!AQ22</f>
        <v>38.789999999999992</v>
      </c>
      <c r="AS406" s="30">
        <f>'8'!AR22</f>
        <v>0</v>
      </c>
      <c r="AT406" s="30">
        <f>'8'!AS22</f>
        <v>45.8</v>
      </c>
      <c r="AU406" s="30">
        <f>'8'!AT22</f>
        <v>105.11999999999999</v>
      </c>
      <c r="AV406" s="30">
        <f>'8'!AU22</f>
        <v>150.91999999999999</v>
      </c>
      <c r="AW406" s="30">
        <f>'8'!AV22</f>
        <v>0</v>
      </c>
      <c r="AX406" s="30">
        <f>'8'!AW22</f>
        <v>40</v>
      </c>
      <c r="AY406" s="30">
        <f>'8'!AX22</f>
        <v>200</v>
      </c>
      <c r="AZ406" s="30">
        <f>'8'!AY22</f>
        <v>0</v>
      </c>
      <c r="BA406" s="30">
        <f>'8'!AZ22</f>
        <v>40</v>
      </c>
      <c r="BB406" s="30">
        <f>'8'!BA22</f>
        <v>0</v>
      </c>
      <c r="BC406" s="30">
        <f>'8'!BB22</f>
        <v>280</v>
      </c>
      <c r="BD406" s="30">
        <f>'8'!BC22</f>
        <v>266</v>
      </c>
      <c r="BE406" s="30">
        <f>'8'!BD22</f>
        <v>14</v>
      </c>
      <c r="BF406" s="30">
        <f>'8'!BE22</f>
        <v>15</v>
      </c>
      <c r="BG406" s="30">
        <f>'8'!BF22</f>
        <v>8</v>
      </c>
      <c r="BH406" s="30">
        <f>'8'!BG22</f>
        <v>9</v>
      </c>
      <c r="BI406" s="30">
        <f>'8'!BH22</f>
        <v>1</v>
      </c>
      <c r="BJ406" s="30">
        <f>'8'!BI22</f>
        <v>47</v>
      </c>
      <c r="BK406" s="30">
        <f>'8'!BJ22</f>
        <v>219</v>
      </c>
      <c r="BL406" s="30">
        <f>'8'!BK22</f>
        <v>105.11999999999999</v>
      </c>
      <c r="BM406" s="30">
        <f>'8'!BL22</f>
        <v>113.88000000000001</v>
      </c>
    </row>
    <row r="407" spans="1:65">
      <c r="A407" s="78">
        <f>'8'!A23</f>
        <v>42894</v>
      </c>
      <c r="B407" s="82" t="str">
        <f t="shared" si="6"/>
        <v>06:30:00</v>
      </c>
      <c r="C407" s="30" t="str">
        <f>'8'!B23</f>
        <v>06H30</v>
      </c>
      <c r="D407" s="30">
        <f>'8'!C23</f>
        <v>515</v>
      </c>
      <c r="E407" s="30">
        <f>'8'!D23</f>
        <v>649</v>
      </c>
      <c r="F407" s="30">
        <f>'8'!E23</f>
        <v>561</v>
      </c>
      <c r="G407" s="30">
        <f>'8'!F23</f>
        <v>40</v>
      </c>
      <c r="H407" s="30">
        <f>'8'!G23</f>
        <v>0</v>
      </c>
      <c r="I407" s="30">
        <f>'8'!H23</f>
        <v>19</v>
      </c>
      <c r="J407" s="30">
        <f>'8'!I23</f>
        <v>1725</v>
      </c>
      <c r="K407" s="30">
        <f>'8'!J23</f>
        <v>59</v>
      </c>
      <c r="L407" s="30">
        <f>'8'!K23</f>
        <v>381</v>
      </c>
      <c r="M407" s="30">
        <f>'8'!L23</f>
        <v>397</v>
      </c>
      <c r="N407" s="30">
        <f>'8'!M23</f>
        <v>230</v>
      </c>
      <c r="O407" s="30">
        <f>'8'!N23</f>
        <v>0</v>
      </c>
      <c r="P407" s="30">
        <f>'8'!O23</f>
        <v>13</v>
      </c>
      <c r="Q407" s="30">
        <f>'8'!P23</f>
        <v>13</v>
      </c>
      <c r="R407" s="30">
        <f>'8'!Q23</f>
        <v>8</v>
      </c>
      <c r="S407" s="30">
        <f>'8'!R23</f>
        <v>0</v>
      </c>
      <c r="T407" s="30">
        <f>'8'!S23</f>
        <v>1008</v>
      </c>
      <c r="U407" s="30">
        <f>'8'!T23</f>
        <v>34</v>
      </c>
      <c r="V407" s="30">
        <f>'8'!U23</f>
        <v>93</v>
      </c>
      <c r="W407" s="30">
        <f>'8'!V23</f>
        <v>4.53</v>
      </c>
      <c r="X407" s="30">
        <f>'8'!W23</f>
        <v>3.5</v>
      </c>
      <c r="Y407" s="30">
        <f>'8'!X23</f>
        <v>5.5</v>
      </c>
      <c r="Z407" s="30">
        <f>'8'!Y23</f>
        <v>3.3</v>
      </c>
      <c r="AA407" s="30">
        <f>'8'!Z23</f>
        <v>5</v>
      </c>
      <c r="AB407" s="30">
        <f>'8'!AA23</f>
        <v>2</v>
      </c>
      <c r="AC407" s="30">
        <f>'8'!AB23</f>
        <v>0</v>
      </c>
      <c r="AD407" s="30">
        <f>'8'!AC23</f>
        <v>0</v>
      </c>
      <c r="AE407" s="30">
        <f>'8'!AD23</f>
        <v>0</v>
      </c>
      <c r="AF407" s="30">
        <f>'8'!AE23</f>
        <v>0.8</v>
      </c>
      <c r="AG407" s="30">
        <f>'8'!AF23</f>
        <v>0</v>
      </c>
      <c r="AH407" s="30">
        <f>'8'!AG23</f>
        <v>0</v>
      </c>
      <c r="AI407" s="30">
        <f>'8'!AH23</f>
        <v>0.8</v>
      </c>
      <c r="AJ407" s="30">
        <f>'8'!AI23</f>
        <v>45</v>
      </c>
      <c r="AK407" s="30">
        <f>'8'!AJ23</f>
        <v>45.8</v>
      </c>
      <c r="AL407" s="30">
        <f>'8'!AK23</f>
        <v>112.13</v>
      </c>
      <c r="AM407" s="30">
        <f>'8'!AL23</f>
        <v>117.63</v>
      </c>
      <c r="AN407" s="30">
        <f>'8'!AM23</f>
        <v>71.83</v>
      </c>
      <c r="AO407" s="30">
        <f>'8'!AN23</f>
        <v>0</v>
      </c>
      <c r="AP407" s="30">
        <f>'8'!AO23</f>
        <v>0</v>
      </c>
      <c r="AQ407" s="30">
        <f>'8'!AP23</f>
        <v>117.63</v>
      </c>
      <c r="AR407" s="30">
        <f>'8'!AQ23</f>
        <v>38.789999999999992</v>
      </c>
      <c r="AS407" s="30">
        <f>'8'!AR23</f>
        <v>0</v>
      </c>
      <c r="AT407" s="30">
        <f>'8'!AS23</f>
        <v>45.8</v>
      </c>
      <c r="AU407" s="30">
        <f>'8'!AT23</f>
        <v>105.11999999999999</v>
      </c>
      <c r="AV407" s="30">
        <f>'8'!AU23</f>
        <v>150.91999999999999</v>
      </c>
      <c r="AW407" s="30">
        <f>'8'!AV23</f>
        <v>0</v>
      </c>
      <c r="AX407" s="30">
        <f>'8'!AW23</f>
        <v>40</v>
      </c>
      <c r="AY407" s="30">
        <f>'8'!AX23</f>
        <v>200</v>
      </c>
      <c r="AZ407" s="30">
        <f>'8'!AY23</f>
        <v>0</v>
      </c>
      <c r="BA407" s="30">
        <f>'8'!AZ23</f>
        <v>40</v>
      </c>
      <c r="BB407" s="30">
        <f>'8'!BA23</f>
        <v>0</v>
      </c>
      <c r="BC407" s="30">
        <f>'8'!BB23</f>
        <v>280</v>
      </c>
      <c r="BD407" s="30">
        <f>'8'!BC23</f>
        <v>266</v>
      </c>
      <c r="BE407" s="30">
        <f>'8'!BD23</f>
        <v>14</v>
      </c>
      <c r="BF407" s="30">
        <f>'8'!BE23</f>
        <v>15</v>
      </c>
      <c r="BG407" s="30">
        <f>'8'!BF23</f>
        <v>8</v>
      </c>
      <c r="BH407" s="30">
        <f>'8'!BG23</f>
        <v>9</v>
      </c>
      <c r="BI407" s="30">
        <f>'8'!BH23</f>
        <v>1</v>
      </c>
      <c r="BJ407" s="30">
        <f>'8'!BI23</f>
        <v>47</v>
      </c>
      <c r="BK407" s="30">
        <f>'8'!BJ23</f>
        <v>219</v>
      </c>
      <c r="BL407" s="30">
        <f>'8'!BK23</f>
        <v>105.11999999999999</v>
      </c>
      <c r="BM407" s="30">
        <f>'8'!BL23</f>
        <v>113.88000000000001</v>
      </c>
    </row>
    <row r="408" spans="1:65">
      <c r="A408" s="78">
        <f>'8'!A24</f>
        <v>42894</v>
      </c>
      <c r="B408" s="82" t="str">
        <f t="shared" si="6"/>
        <v>07:00:00</v>
      </c>
      <c r="C408" s="30" t="str">
        <f>'8'!B24</f>
        <v>07H00</v>
      </c>
      <c r="D408" s="30">
        <f>'8'!C24</f>
        <v>573</v>
      </c>
      <c r="E408" s="30">
        <f>'8'!D24</f>
        <v>682</v>
      </c>
      <c r="F408" s="30">
        <f>'8'!E24</f>
        <v>553</v>
      </c>
      <c r="G408" s="30">
        <f>'8'!F24</f>
        <v>43</v>
      </c>
      <c r="H408" s="30">
        <f>'8'!G24</f>
        <v>0</v>
      </c>
      <c r="I408" s="30">
        <f>'8'!H24</f>
        <v>19</v>
      </c>
      <c r="J408" s="30">
        <f>'8'!I24</f>
        <v>1808</v>
      </c>
      <c r="K408" s="30">
        <f>'8'!J24</f>
        <v>62</v>
      </c>
      <c r="L408" s="30">
        <f>'8'!K24</f>
        <v>366</v>
      </c>
      <c r="M408" s="30">
        <f>'8'!L24</f>
        <v>423</v>
      </c>
      <c r="N408" s="30">
        <f>'8'!M24</f>
        <v>250</v>
      </c>
      <c r="O408" s="30">
        <f>'8'!N24</f>
        <v>0</v>
      </c>
      <c r="P408" s="30">
        <f>'8'!O24</f>
        <v>12</v>
      </c>
      <c r="Q408" s="30">
        <f>'8'!P24</f>
        <v>14</v>
      </c>
      <c r="R408" s="30">
        <f>'8'!Q24</f>
        <v>9</v>
      </c>
      <c r="S408" s="30">
        <f>'8'!R24</f>
        <v>0</v>
      </c>
      <c r="T408" s="30">
        <f>'8'!S24</f>
        <v>1039</v>
      </c>
      <c r="U408" s="30">
        <f>'8'!T24</f>
        <v>35</v>
      </c>
      <c r="V408" s="30">
        <f>'8'!U24</f>
        <v>97</v>
      </c>
      <c r="W408" s="30">
        <f>'8'!V24</f>
        <v>4.53</v>
      </c>
      <c r="X408" s="30">
        <f>'8'!W24</f>
        <v>3.5</v>
      </c>
      <c r="Y408" s="30">
        <f>'8'!X24</f>
        <v>5.5</v>
      </c>
      <c r="Z408" s="30">
        <f>'8'!Y24</f>
        <v>2.6</v>
      </c>
      <c r="AA408" s="30">
        <f>'8'!Z24</f>
        <v>4.8</v>
      </c>
      <c r="AB408" s="30">
        <f>'8'!AA24</f>
        <v>1.9</v>
      </c>
      <c r="AC408" s="30">
        <f>'8'!AB24</f>
        <v>0</v>
      </c>
      <c r="AD408" s="30">
        <f>'8'!AC24</f>
        <v>0</v>
      </c>
      <c r="AE408" s="30">
        <f>'8'!AD24</f>
        <v>0</v>
      </c>
      <c r="AF408" s="30">
        <f>'8'!AE24</f>
        <v>0.8</v>
      </c>
      <c r="AG408" s="30">
        <f>'8'!AF24</f>
        <v>0</v>
      </c>
      <c r="AH408" s="30">
        <f>'8'!AG24</f>
        <v>0</v>
      </c>
      <c r="AI408" s="30">
        <f>'8'!AH24</f>
        <v>0.8</v>
      </c>
      <c r="AJ408" s="30">
        <f>'8'!AI24</f>
        <v>45</v>
      </c>
      <c r="AK408" s="30">
        <f>'8'!AJ24</f>
        <v>45.8</v>
      </c>
      <c r="AL408" s="30">
        <f>'8'!AK24</f>
        <v>115.22999999999999</v>
      </c>
      <c r="AM408" s="30">
        <f>'8'!AL24</f>
        <v>120.63</v>
      </c>
      <c r="AN408" s="30">
        <f>'8'!AM24</f>
        <v>74.83</v>
      </c>
      <c r="AO408" s="30">
        <f>'8'!AN24</f>
        <v>0</v>
      </c>
      <c r="AP408" s="30">
        <f>'8'!AO24</f>
        <v>0</v>
      </c>
      <c r="AQ408" s="30">
        <f>'8'!AP24</f>
        <v>120.63</v>
      </c>
      <c r="AR408" s="30">
        <f>'8'!AQ24</f>
        <v>35.69</v>
      </c>
      <c r="AS408" s="30">
        <f>'8'!AR24</f>
        <v>0</v>
      </c>
      <c r="AT408" s="30">
        <f>'8'!AS24</f>
        <v>45.8</v>
      </c>
      <c r="AU408" s="30">
        <f>'8'!AT24</f>
        <v>105.11999999999999</v>
      </c>
      <c r="AV408" s="30">
        <f>'8'!AU24</f>
        <v>150.91999999999999</v>
      </c>
      <c r="AW408" s="30">
        <f>'8'!AV24</f>
        <v>0</v>
      </c>
      <c r="AX408" s="30">
        <f>'8'!AW24</f>
        <v>40</v>
      </c>
      <c r="AY408" s="30">
        <f>'8'!AX24</f>
        <v>200</v>
      </c>
      <c r="AZ408" s="30">
        <f>'8'!AY24</f>
        <v>0</v>
      </c>
      <c r="BA408" s="30">
        <f>'8'!AZ24</f>
        <v>40</v>
      </c>
      <c r="BB408" s="30">
        <f>'8'!BA24</f>
        <v>0</v>
      </c>
      <c r="BC408" s="30">
        <f>'8'!BB24</f>
        <v>280</v>
      </c>
      <c r="BD408" s="30">
        <f>'8'!BC24</f>
        <v>266</v>
      </c>
      <c r="BE408" s="30">
        <f>'8'!BD24</f>
        <v>14</v>
      </c>
      <c r="BF408" s="30">
        <f>'8'!BE24</f>
        <v>15</v>
      </c>
      <c r="BG408" s="30">
        <f>'8'!BF24</f>
        <v>8</v>
      </c>
      <c r="BH408" s="30">
        <f>'8'!BG24</f>
        <v>9</v>
      </c>
      <c r="BI408" s="30">
        <f>'8'!BH24</f>
        <v>1</v>
      </c>
      <c r="BJ408" s="30">
        <f>'8'!BI24</f>
        <v>47</v>
      </c>
      <c r="BK408" s="30">
        <f>'8'!BJ24</f>
        <v>219</v>
      </c>
      <c r="BL408" s="30">
        <f>'8'!BK24</f>
        <v>105.11999999999999</v>
      </c>
      <c r="BM408" s="30">
        <f>'8'!BL24</f>
        <v>113.88000000000001</v>
      </c>
    </row>
    <row r="409" spans="1:65">
      <c r="A409" s="78">
        <f>'8'!A25</f>
        <v>42894</v>
      </c>
      <c r="B409" s="82" t="str">
        <f t="shared" si="6"/>
        <v>07:30:00</v>
      </c>
      <c r="C409" s="30" t="str">
        <f>'8'!B25</f>
        <v>07H30</v>
      </c>
      <c r="D409" s="30">
        <f>'8'!C25</f>
        <v>614</v>
      </c>
      <c r="E409" s="30">
        <f>'8'!D25</f>
        <v>762</v>
      </c>
      <c r="F409" s="30">
        <f>'8'!E25</f>
        <v>610</v>
      </c>
      <c r="G409" s="30">
        <f>'8'!F25</f>
        <v>47</v>
      </c>
      <c r="H409" s="30">
        <f>'8'!G25</f>
        <v>0</v>
      </c>
      <c r="I409" s="30">
        <f>'8'!H25</f>
        <v>20</v>
      </c>
      <c r="J409" s="30">
        <f>'8'!I25</f>
        <v>1986</v>
      </c>
      <c r="K409" s="30">
        <f>'8'!J25</f>
        <v>67</v>
      </c>
      <c r="L409" s="30">
        <f>'8'!K25</f>
        <v>377</v>
      </c>
      <c r="M409" s="30">
        <f>'8'!L25</f>
        <v>453</v>
      </c>
      <c r="N409" s="30">
        <f>'8'!M25</f>
        <v>530</v>
      </c>
      <c r="O409" s="30">
        <f>'8'!N25</f>
        <v>0</v>
      </c>
      <c r="P409" s="30">
        <f>'8'!O25</f>
        <v>12</v>
      </c>
      <c r="Q409" s="30">
        <f>'8'!P25</f>
        <v>15</v>
      </c>
      <c r="R409" s="30">
        <f>'8'!Q25</f>
        <v>8</v>
      </c>
      <c r="S409" s="30">
        <f>'8'!R25</f>
        <v>0</v>
      </c>
      <c r="T409" s="30">
        <f>'8'!S25</f>
        <v>1360</v>
      </c>
      <c r="U409" s="30">
        <f>'8'!T25</f>
        <v>35</v>
      </c>
      <c r="V409" s="30">
        <f>'8'!U25</f>
        <v>102</v>
      </c>
      <c r="W409" s="30">
        <f>'8'!V25</f>
        <v>4.53</v>
      </c>
      <c r="X409" s="30">
        <f>'8'!W25</f>
        <v>3.5</v>
      </c>
      <c r="Y409" s="30">
        <f>'8'!X25</f>
        <v>5.5</v>
      </c>
      <c r="Z409" s="30">
        <f>'8'!Y25</f>
        <v>2.6</v>
      </c>
      <c r="AA409" s="30">
        <f>'8'!Z25</f>
        <v>4.8</v>
      </c>
      <c r="AB409" s="30">
        <f>'8'!AA25</f>
        <v>1.9</v>
      </c>
      <c r="AC409" s="30">
        <f>'8'!AB25</f>
        <v>0</v>
      </c>
      <c r="AD409" s="30">
        <f>'8'!AC25</f>
        <v>0</v>
      </c>
      <c r="AE409" s="30">
        <f>'8'!AD25</f>
        <v>0</v>
      </c>
      <c r="AF409" s="30">
        <f>'8'!AE25</f>
        <v>0.8</v>
      </c>
      <c r="AG409" s="30">
        <f>'8'!AF25</f>
        <v>0</v>
      </c>
      <c r="AH409" s="30">
        <f>'8'!AG25</f>
        <v>0</v>
      </c>
      <c r="AI409" s="30">
        <f>'8'!AH25</f>
        <v>0.8</v>
      </c>
      <c r="AJ409" s="30">
        <f>'8'!AI25</f>
        <v>45</v>
      </c>
      <c r="AK409" s="30">
        <f>'8'!AJ25</f>
        <v>45.8</v>
      </c>
      <c r="AL409" s="30">
        <f>'8'!AK25</f>
        <v>120.22999999999999</v>
      </c>
      <c r="AM409" s="30">
        <f>'8'!AL25</f>
        <v>125.63</v>
      </c>
      <c r="AN409" s="30">
        <f>'8'!AM25</f>
        <v>79.83</v>
      </c>
      <c r="AO409" s="30">
        <f>'8'!AN25</f>
        <v>0</v>
      </c>
      <c r="AP409" s="30">
        <f>'8'!AO25</f>
        <v>0</v>
      </c>
      <c r="AQ409" s="30">
        <f>'8'!AP25</f>
        <v>125.63</v>
      </c>
      <c r="AR409" s="30">
        <f>'8'!AQ25</f>
        <v>30.689999999999998</v>
      </c>
      <c r="AS409" s="30">
        <f>'8'!AR25</f>
        <v>0</v>
      </c>
      <c r="AT409" s="30">
        <f>'8'!AS25</f>
        <v>45.8</v>
      </c>
      <c r="AU409" s="30">
        <f>'8'!AT25</f>
        <v>105.11999999999999</v>
      </c>
      <c r="AV409" s="30">
        <f>'8'!AU25</f>
        <v>150.91999999999999</v>
      </c>
      <c r="AW409" s="30">
        <f>'8'!AV25</f>
        <v>0</v>
      </c>
      <c r="AX409" s="30">
        <f>'8'!AW25</f>
        <v>40</v>
      </c>
      <c r="AY409" s="30">
        <f>'8'!AX25</f>
        <v>200</v>
      </c>
      <c r="AZ409" s="30">
        <f>'8'!AY25</f>
        <v>0</v>
      </c>
      <c r="BA409" s="30">
        <f>'8'!AZ25</f>
        <v>40</v>
      </c>
      <c r="BB409" s="30">
        <f>'8'!BA25</f>
        <v>0</v>
      </c>
      <c r="BC409" s="30">
        <f>'8'!BB25</f>
        <v>280</v>
      </c>
      <c r="BD409" s="30">
        <f>'8'!BC25</f>
        <v>266</v>
      </c>
      <c r="BE409" s="30">
        <f>'8'!BD25</f>
        <v>14</v>
      </c>
      <c r="BF409" s="30">
        <f>'8'!BE25</f>
        <v>15</v>
      </c>
      <c r="BG409" s="30">
        <f>'8'!BF25</f>
        <v>8</v>
      </c>
      <c r="BH409" s="30">
        <f>'8'!BG25</f>
        <v>9</v>
      </c>
      <c r="BI409" s="30">
        <f>'8'!BH25</f>
        <v>1</v>
      </c>
      <c r="BJ409" s="30">
        <f>'8'!BI25</f>
        <v>47</v>
      </c>
      <c r="BK409" s="30">
        <f>'8'!BJ25</f>
        <v>219</v>
      </c>
      <c r="BL409" s="30">
        <f>'8'!BK25</f>
        <v>105.11999999999999</v>
      </c>
      <c r="BM409" s="30">
        <f>'8'!BL25</f>
        <v>113.88000000000001</v>
      </c>
    </row>
    <row r="410" spans="1:65">
      <c r="A410" s="78">
        <f>'8'!A26</f>
        <v>42894</v>
      </c>
      <c r="B410" s="82" t="str">
        <f t="shared" si="6"/>
        <v>08:00:00</v>
      </c>
      <c r="C410" s="30" t="str">
        <f>'8'!B26</f>
        <v>08H00</v>
      </c>
      <c r="D410" s="30">
        <f>'8'!C26</f>
        <v>679</v>
      </c>
      <c r="E410" s="30">
        <f>'8'!D26</f>
        <v>853</v>
      </c>
      <c r="F410" s="30">
        <f>'8'!E26</f>
        <v>678</v>
      </c>
      <c r="G410" s="30">
        <f>'8'!F26</f>
        <v>54</v>
      </c>
      <c r="H410" s="30">
        <f>'8'!G26</f>
        <v>0</v>
      </c>
      <c r="I410" s="30">
        <f>'8'!H26</f>
        <v>23</v>
      </c>
      <c r="J410" s="30">
        <f>'8'!I26</f>
        <v>2210</v>
      </c>
      <c r="K410" s="30">
        <f>'8'!J26</f>
        <v>77</v>
      </c>
      <c r="L410" s="30">
        <f>'8'!K26</f>
        <v>405</v>
      </c>
      <c r="M410" s="30">
        <f>'8'!L26</f>
        <v>525</v>
      </c>
      <c r="N410" s="30">
        <f>'8'!M26</f>
        <v>240</v>
      </c>
      <c r="O410" s="30">
        <f>'8'!N26</f>
        <v>0</v>
      </c>
      <c r="P410" s="30">
        <f>'8'!O26</f>
        <v>13</v>
      </c>
      <c r="Q410" s="30">
        <f>'8'!P26</f>
        <v>18</v>
      </c>
      <c r="R410" s="30">
        <f>'8'!Q26</f>
        <v>8</v>
      </c>
      <c r="S410" s="30">
        <f>'8'!R26</f>
        <v>0</v>
      </c>
      <c r="T410" s="30">
        <f>'8'!S26</f>
        <v>1170</v>
      </c>
      <c r="U410" s="30">
        <f>'8'!T26</f>
        <v>39</v>
      </c>
      <c r="V410" s="30">
        <f>'8'!U26</f>
        <v>116</v>
      </c>
      <c r="W410" s="30">
        <f>'8'!V26</f>
        <v>4.53</v>
      </c>
      <c r="X410" s="30">
        <f>'8'!W26</f>
        <v>3.5</v>
      </c>
      <c r="Y410" s="30">
        <f>'8'!X26</f>
        <v>5.5</v>
      </c>
      <c r="Z410" s="30">
        <f>'8'!Y26</f>
        <v>2.9</v>
      </c>
      <c r="AA410" s="30">
        <f>'8'!Z26</f>
        <v>5.8</v>
      </c>
      <c r="AB410" s="30">
        <f>'8'!AA26</f>
        <v>1.6</v>
      </c>
      <c r="AC410" s="30">
        <f>'8'!AB26</f>
        <v>0</v>
      </c>
      <c r="AD410" s="30">
        <f>'8'!AC26</f>
        <v>0</v>
      </c>
      <c r="AE410" s="30">
        <f>'8'!AD26</f>
        <v>0</v>
      </c>
      <c r="AF410" s="30">
        <f>'8'!AE26</f>
        <v>0.82499999999999996</v>
      </c>
      <c r="AG410" s="30">
        <f>'8'!AF26</f>
        <v>0</v>
      </c>
      <c r="AH410" s="30">
        <f>'8'!AG26</f>
        <v>0</v>
      </c>
      <c r="AI410" s="30">
        <f>'8'!AH26</f>
        <v>0.82499999999999996</v>
      </c>
      <c r="AJ410" s="30">
        <f>'8'!AI26</f>
        <v>45</v>
      </c>
      <c r="AK410" s="30">
        <f>'8'!AJ26</f>
        <v>45.825000000000003</v>
      </c>
      <c r="AL410" s="30">
        <f>'8'!AK26</f>
        <v>135.55500000000001</v>
      </c>
      <c r="AM410" s="30">
        <f>'8'!AL26</f>
        <v>140.655</v>
      </c>
      <c r="AN410" s="30">
        <f>'8'!AM26</f>
        <v>94.83</v>
      </c>
      <c r="AO410" s="30">
        <f>'8'!AN26</f>
        <v>0</v>
      </c>
      <c r="AP410" s="30">
        <f>'8'!AO26</f>
        <v>0</v>
      </c>
      <c r="AQ410" s="30">
        <f>'8'!AP26</f>
        <v>140.655</v>
      </c>
      <c r="AR410" s="30">
        <f>'8'!AQ26</f>
        <v>15.389999999999986</v>
      </c>
      <c r="AS410" s="30">
        <f>'8'!AR26</f>
        <v>0</v>
      </c>
      <c r="AT410" s="30">
        <f>'8'!AS26</f>
        <v>45.825000000000003</v>
      </c>
      <c r="AU410" s="30">
        <f>'8'!AT26</f>
        <v>105.11999999999999</v>
      </c>
      <c r="AV410" s="30">
        <f>'8'!AU26</f>
        <v>150.94499999999999</v>
      </c>
      <c r="AW410" s="30">
        <f>'8'!AV26</f>
        <v>0</v>
      </c>
      <c r="AX410" s="30">
        <f>'8'!AW26</f>
        <v>40</v>
      </c>
      <c r="AY410" s="30">
        <f>'8'!AX26</f>
        <v>200</v>
      </c>
      <c r="AZ410" s="30">
        <f>'8'!AY26</f>
        <v>0</v>
      </c>
      <c r="BA410" s="30">
        <f>'8'!AZ26</f>
        <v>40</v>
      </c>
      <c r="BB410" s="30">
        <f>'8'!BA26</f>
        <v>0</v>
      </c>
      <c r="BC410" s="30">
        <f>'8'!BB26</f>
        <v>280</v>
      </c>
      <c r="BD410" s="30">
        <f>'8'!BC26</f>
        <v>266</v>
      </c>
      <c r="BE410" s="30">
        <f>'8'!BD26</f>
        <v>14</v>
      </c>
      <c r="BF410" s="30">
        <f>'8'!BE26</f>
        <v>15</v>
      </c>
      <c r="BG410" s="30">
        <f>'8'!BF26</f>
        <v>8</v>
      </c>
      <c r="BH410" s="30">
        <f>'8'!BG26</f>
        <v>9</v>
      </c>
      <c r="BI410" s="30">
        <f>'8'!BH26</f>
        <v>1</v>
      </c>
      <c r="BJ410" s="30">
        <f>'8'!BI26</f>
        <v>47</v>
      </c>
      <c r="BK410" s="30">
        <f>'8'!BJ26</f>
        <v>219</v>
      </c>
      <c r="BL410" s="30">
        <f>'8'!BK26</f>
        <v>105.11999999999999</v>
      </c>
      <c r="BM410" s="30">
        <f>'8'!BL26</f>
        <v>113.88000000000001</v>
      </c>
    </row>
    <row r="411" spans="1:65">
      <c r="A411" s="78">
        <f>'8'!A27</f>
        <v>42894</v>
      </c>
      <c r="B411" s="82" t="str">
        <f t="shared" si="6"/>
        <v>08:30:00</v>
      </c>
      <c r="C411" s="30" t="str">
        <f>'8'!B27</f>
        <v>08H30</v>
      </c>
      <c r="D411" s="30">
        <f>'8'!C27</f>
        <v>728</v>
      </c>
      <c r="E411" s="30">
        <f>'8'!D27</f>
        <v>905</v>
      </c>
      <c r="F411" s="30">
        <f>'8'!E27</f>
        <v>706</v>
      </c>
      <c r="G411" s="30">
        <f>'8'!F27</f>
        <v>56</v>
      </c>
      <c r="H411" s="30">
        <f>'8'!G27</f>
        <v>0</v>
      </c>
      <c r="I411" s="30">
        <f>'8'!H27</f>
        <v>24</v>
      </c>
      <c r="J411" s="30">
        <f>'8'!I27</f>
        <v>2339</v>
      </c>
      <c r="K411" s="30">
        <f>'8'!J27</f>
        <v>80</v>
      </c>
      <c r="L411" s="30">
        <f>'8'!K27</f>
        <v>434</v>
      </c>
      <c r="M411" s="30">
        <f>'8'!L27</f>
        <v>555</v>
      </c>
      <c r="N411" s="30">
        <f>'8'!M27</f>
        <v>260</v>
      </c>
      <c r="O411" s="30">
        <f>'8'!N27</f>
        <v>0</v>
      </c>
      <c r="P411" s="30">
        <f>'8'!O27</f>
        <v>14</v>
      </c>
      <c r="Q411" s="30">
        <f>'8'!P27</f>
        <v>18</v>
      </c>
      <c r="R411" s="30">
        <f>'8'!Q27</f>
        <v>9</v>
      </c>
      <c r="S411" s="30">
        <f>'8'!R27</f>
        <v>0</v>
      </c>
      <c r="T411" s="30">
        <f>'8'!S27</f>
        <v>1249</v>
      </c>
      <c r="U411" s="30">
        <f>'8'!T27</f>
        <v>41</v>
      </c>
      <c r="V411" s="30">
        <f>'8'!U27</f>
        <v>121</v>
      </c>
      <c r="W411" s="30">
        <f>'8'!V27</f>
        <v>4.53</v>
      </c>
      <c r="X411" s="30">
        <f>'8'!W27</f>
        <v>3.5</v>
      </c>
      <c r="Y411" s="30">
        <f>'8'!X27</f>
        <v>5.5</v>
      </c>
      <c r="Z411" s="30">
        <f>'8'!Y27</f>
        <v>2.9</v>
      </c>
      <c r="AA411" s="30">
        <f>'8'!Z27</f>
        <v>5.8</v>
      </c>
      <c r="AB411" s="30">
        <f>'8'!AA27</f>
        <v>1.6</v>
      </c>
      <c r="AC411" s="30">
        <f>'8'!AB27</f>
        <v>0</v>
      </c>
      <c r="AD411" s="30">
        <f>'8'!AC27</f>
        <v>0</v>
      </c>
      <c r="AE411" s="30">
        <f>'8'!AD27</f>
        <v>0</v>
      </c>
      <c r="AF411" s="30">
        <f>'8'!AE27</f>
        <v>0.82499999999999996</v>
      </c>
      <c r="AG411" s="30">
        <f>'8'!AF27</f>
        <v>0</v>
      </c>
      <c r="AH411" s="30">
        <f>'8'!AG27</f>
        <v>0</v>
      </c>
      <c r="AI411" s="30">
        <f>'8'!AH27</f>
        <v>0.82499999999999996</v>
      </c>
      <c r="AJ411" s="30">
        <f>'8'!AI27</f>
        <v>60</v>
      </c>
      <c r="AK411" s="30">
        <f>'8'!AJ27</f>
        <v>60.825000000000003</v>
      </c>
      <c r="AL411" s="30">
        <f>'8'!AK27</f>
        <v>140.55500000000001</v>
      </c>
      <c r="AM411" s="30">
        <f>'8'!AL27</f>
        <v>145.655</v>
      </c>
      <c r="AN411" s="30">
        <f>'8'!AM27</f>
        <v>84.83</v>
      </c>
      <c r="AO411" s="30">
        <f>'8'!AN27</f>
        <v>0</v>
      </c>
      <c r="AP411" s="30">
        <f>'8'!AO27</f>
        <v>0</v>
      </c>
      <c r="AQ411" s="30">
        <f>'8'!AP27</f>
        <v>145.655</v>
      </c>
      <c r="AR411" s="30">
        <f>'8'!AQ27</f>
        <v>25.389999999999986</v>
      </c>
      <c r="AS411" s="30">
        <f>'8'!AR27</f>
        <v>0</v>
      </c>
      <c r="AT411" s="30">
        <f>'8'!AS27</f>
        <v>60.825000000000003</v>
      </c>
      <c r="AU411" s="30">
        <f>'8'!AT27</f>
        <v>105.11999999999999</v>
      </c>
      <c r="AV411" s="30">
        <f>'8'!AU27</f>
        <v>165.94499999999999</v>
      </c>
      <c r="AW411" s="30">
        <f>'8'!AV27</f>
        <v>0</v>
      </c>
      <c r="AX411" s="30">
        <f>'8'!AW27</f>
        <v>40</v>
      </c>
      <c r="AY411" s="30">
        <f>'8'!AX27</f>
        <v>200</v>
      </c>
      <c r="AZ411" s="30">
        <f>'8'!AY27</f>
        <v>0</v>
      </c>
      <c r="BA411" s="30">
        <f>'8'!AZ27</f>
        <v>40</v>
      </c>
      <c r="BB411" s="30">
        <f>'8'!BA27</f>
        <v>0</v>
      </c>
      <c r="BC411" s="30">
        <f>'8'!BB27</f>
        <v>280</v>
      </c>
      <c r="BD411" s="30">
        <f>'8'!BC27</f>
        <v>266</v>
      </c>
      <c r="BE411" s="30">
        <f>'8'!BD27</f>
        <v>14</v>
      </c>
      <c r="BF411" s="30">
        <f>'8'!BE27</f>
        <v>15</v>
      </c>
      <c r="BG411" s="30">
        <f>'8'!BF27</f>
        <v>8</v>
      </c>
      <c r="BH411" s="30">
        <f>'8'!BG27</f>
        <v>9</v>
      </c>
      <c r="BI411" s="30">
        <f>'8'!BH27</f>
        <v>1</v>
      </c>
      <c r="BJ411" s="30">
        <f>'8'!BI27</f>
        <v>47</v>
      </c>
      <c r="BK411" s="30">
        <f>'8'!BJ27</f>
        <v>219</v>
      </c>
      <c r="BL411" s="30">
        <f>'8'!BK27</f>
        <v>105.11999999999999</v>
      </c>
      <c r="BM411" s="30">
        <f>'8'!BL27</f>
        <v>113.88000000000001</v>
      </c>
    </row>
    <row r="412" spans="1:65">
      <c r="A412" s="78">
        <f>'8'!A28</f>
        <v>42894</v>
      </c>
      <c r="B412" s="82" t="str">
        <f t="shared" si="6"/>
        <v>09:00:00</v>
      </c>
      <c r="C412" s="30" t="str">
        <f>'8'!B28</f>
        <v>09H00</v>
      </c>
      <c r="D412" s="30">
        <f>'8'!C28</f>
        <v>759</v>
      </c>
      <c r="E412" s="30">
        <f>'8'!D28</f>
        <v>871</v>
      </c>
      <c r="F412" s="30">
        <f>'8'!E28</f>
        <v>796</v>
      </c>
      <c r="G412" s="30">
        <f>'8'!F28</f>
        <v>55</v>
      </c>
      <c r="H412" s="30">
        <f>'8'!G28</f>
        <v>0</v>
      </c>
      <c r="I412" s="30">
        <f>'8'!H28</f>
        <v>27</v>
      </c>
      <c r="J412" s="30">
        <f>'8'!I28</f>
        <v>2426</v>
      </c>
      <c r="K412" s="30">
        <f>'8'!J28</f>
        <v>82</v>
      </c>
      <c r="L412" s="30">
        <f>'8'!K28</f>
        <v>435</v>
      </c>
      <c r="M412" s="30">
        <f>'8'!L28</f>
        <v>562</v>
      </c>
      <c r="N412" s="30">
        <f>'8'!M28</f>
        <v>250</v>
      </c>
      <c r="O412" s="30">
        <f>'8'!N28</f>
        <v>0</v>
      </c>
      <c r="P412" s="30">
        <f>'8'!O28</f>
        <v>14</v>
      </c>
      <c r="Q412" s="30">
        <f>'8'!P28</f>
        <v>19</v>
      </c>
      <c r="R412" s="30">
        <f>'8'!Q28</f>
        <v>9</v>
      </c>
      <c r="S412" s="30">
        <f>'8'!R28</f>
        <v>0</v>
      </c>
      <c r="T412" s="30">
        <f>'8'!S28</f>
        <v>1247</v>
      </c>
      <c r="U412" s="30">
        <f>'8'!T28</f>
        <v>42</v>
      </c>
      <c r="V412" s="30">
        <f>'8'!U28</f>
        <v>124</v>
      </c>
      <c r="W412" s="30">
        <f>'8'!V28</f>
        <v>4.53</v>
      </c>
      <c r="X412" s="30">
        <f>'8'!W28</f>
        <v>3.5</v>
      </c>
      <c r="Y412" s="30">
        <f>'8'!X28</f>
        <v>5.5</v>
      </c>
      <c r="Z412" s="30">
        <f>'8'!Y28</f>
        <v>3.3</v>
      </c>
      <c r="AA412" s="30">
        <f>'8'!Z28</f>
        <v>6.2</v>
      </c>
      <c r="AB412" s="30">
        <f>'8'!AA28</f>
        <v>2.4</v>
      </c>
      <c r="AC412" s="30">
        <f>'8'!AB28</f>
        <v>0</v>
      </c>
      <c r="AD412" s="30">
        <f>'8'!AC28</f>
        <v>0</v>
      </c>
      <c r="AE412" s="30">
        <f>'8'!AD28</f>
        <v>0</v>
      </c>
      <c r="AF412" s="30">
        <f>'8'!AE28</f>
        <v>0.8</v>
      </c>
      <c r="AG412" s="30">
        <f>'8'!AF28</f>
        <v>0</v>
      </c>
      <c r="AH412" s="30">
        <f>'8'!AG28</f>
        <v>0</v>
      </c>
      <c r="AI412" s="30">
        <f>'8'!AH28</f>
        <v>0.8</v>
      </c>
      <c r="AJ412" s="30">
        <f>'8'!AI28</f>
        <v>60</v>
      </c>
      <c r="AK412" s="30">
        <f>'8'!AJ28</f>
        <v>60.8</v>
      </c>
      <c r="AL412" s="30">
        <f>'8'!AK28</f>
        <v>144.33000000000001</v>
      </c>
      <c r="AM412" s="30">
        <f>'8'!AL28</f>
        <v>150.23000000000002</v>
      </c>
      <c r="AN412" s="30">
        <f>'8'!AM28</f>
        <v>89.430000000000021</v>
      </c>
      <c r="AO412" s="30">
        <f>'8'!AN28</f>
        <v>0</v>
      </c>
      <c r="AP412" s="30">
        <f>'8'!AO28</f>
        <v>0</v>
      </c>
      <c r="AQ412" s="30">
        <f>'8'!AP28</f>
        <v>150.23000000000002</v>
      </c>
      <c r="AR412" s="30">
        <f>'8'!AQ28</f>
        <v>21.589999999999975</v>
      </c>
      <c r="AS412" s="30">
        <f>'8'!AR28</f>
        <v>0</v>
      </c>
      <c r="AT412" s="30">
        <f>'8'!AS28</f>
        <v>60.8</v>
      </c>
      <c r="AU412" s="30">
        <f>'8'!AT28</f>
        <v>105.11999999999999</v>
      </c>
      <c r="AV412" s="30">
        <f>'8'!AU28</f>
        <v>165.92</v>
      </c>
      <c r="AW412" s="30">
        <f>'8'!AV28</f>
        <v>0</v>
      </c>
      <c r="AX412" s="30">
        <f>'8'!AW28</f>
        <v>40</v>
      </c>
      <c r="AY412" s="30">
        <f>'8'!AX28</f>
        <v>200</v>
      </c>
      <c r="AZ412" s="30">
        <f>'8'!AY28</f>
        <v>0</v>
      </c>
      <c r="BA412" s="30">
        <f>'8'!AZ28</f>
        <v>40</v>
      </c>
      <c r="BB412" s="30">
        <f>'8'!BA28</f>
        <v>0</v>
      </c>
      <c r="BC412" s="30">
        <f>'8'!BB28</f>
        <v>280</v>
      </c>
      <c r="BD412" s="30">
        <f>'8'!BC28</f>
        <v>266</v>
      </c>
      <c r="BE412" s="30">
        <f>'8'!BD28</f>
        <v>14</v>
      </c>
      <c r="BF412" s="30">
        <f>'8'!BE28</f>
        <v>15</v>
      </c>
      <c r="BG412" s="30">
        <f>'8'!BF28</f>
        <v>8</v>
      </c>
      <c r="BH412" s="30">
        <f>'8'!BG28</f>
        <v>9</v>
      </c>
      <c r="BI412" s="30">
        <f>'8'!BH28</f>
        <v>1</v>
      </c>
      <c r="BJ412" s="30">
        <f>'8'!BI28</f>
        <v>47</v>
      </c>
      <c r="BK412" s="30">
        <f>'8'!BJ28</f>
        <v>219</v>
      </c>
      <c r="BL412" s="30">
        <f>'8'!BK28</f>
        <v>105.11999999999999</v>
      </c>
      <c r="BM412" s="30">
        <f>'8'!BL28</f>
        <v>113.88000000000001</v>
      </c>
    </row>
    <row r="413" spans="1:65">
      <c r="A413" s="78">
        <f>'8'!A29</f>
        <v>42894</v>
      </c>
      <c r="B413" s="82" t="str">
        <f t="shared" si="6"/>
        <v>09:30:00</v>
      </c>
      <c r="C413" s="30" t="str">
        <f>'8'!B29</f>
        <v>09H30</v>
      </c>
      <c r="D413" s="30">
        <f>'8'!C29</f>
        <v>839</v>
      </c>
      <c r="E413" s="30">
        <f>'8'!D29</f>
        <v>860</v>
      </c>
      <c r="F413" s="30">
        <f>'8'!E29</f>
        <v>763</v>
      </c>
      <c r="G413" s="30">
        <f>'8'!F29</f>
        <v>56</v>
      </c>
      <c r="H413" s="30">
        <f>'8'!G29</f>
        <v>0</v>
      </c>
      <c r="I413" s="30">
        <f>'8'!H29</f>
        <v>25</v>
      </c>
      <c r="J413" s="30">
        <f>'8'!I29</f>
        <v>2462</v>
      </c>
      <c r="K413" s="30">
        <f>'8'!J29</f>
        <v>81</v>
      </c>
      <c r="L413" s="30">
        <f>'8'!K29</f>
        <v>435</v>
      </c>
      <c r="M413" s="30">
        <f>'8'!L29</f>
        <v>562</v>
      </c>
      <c r="N413" s="30">
        <f>'8'!M29</f>
        <v>260</v>
      </c>
      <c r="O413" s="30">
        <f>'8'!N29</f>
        <v>0</v>
      </c>
      <c r="P413" s="30">
        <f>'8'!O29</f>
        <v>14</v>
      </c>
      <c r="Q413" s="30">
        <f>'8'!P29</f>
        <v>19</v>
      </c>
      <c r="R413" s="30">
        <f>'8'!Q29</f>
        <v>9</v>
      </c>
      <c r="S413" s="30">
        <f>'8'!R29</f>
        <v>0</v>
      </c>
      <c r="T413" s="30">
        <f>'8'!S29</f>
        <v>1257</v>
      </c>
      <c r="U413" s="30">
        <f>'8'!T29</f>
        <v>42</v>
      </c>
      <c r="V413" s="30">
        <f>'8'!U29</f>
        <v>123</v>
      </c>
      <c r="W413" s="30">
        <f>'8'!V29</f>
        <v>4.53</v>
      </c>
      <c r="X413" s="30">
        <f>'8'!W29</f>
        <v>3.5</v>
      </c>
      <c r="Y413" s="30">
        <f>'8'!X29</f>
        <v>5.5</v>
      </c>
      <c r="Z413" s="30">
        <f>'8'!Y29</f>
        <v>3.3</v>
      </c>
      <c r="AA413" s="30">
        <f>'8'!Z29</f>
        <v>6.2</v>
      </c>
      <c r="AB413" s="30">
        <f>'8'!AA29</f>
        <v>2.4</v>
      </c>
      <c r="AC413" s="30">
        <f>'8'!AB29</f>
        <v>0</v>
      </c>
      <c r="AD413" s="30">
        <f>'8'!AC29</f>
        <v>0</v>
      </c>
      <c r="AE413" s="30">
        <f>'8'!AD29</f>
        <v>0</v>
      </c>
      <c r="AF413" s="30">
        <f>'8'!AE29</f>
        <v>0.8</v>
      </c>
      <c r="AG413" s="30">
        <f>'8'!AF29</f>
        <v>0</v>
      </c>
      <c r="AH413" s="30">
        <f>'8'!AG29</f>
        <v>0</v>
      </c>
      <c r="AI413" s="30">
        <f>'8'!AH29</f>
        <v>0.8</v>
      </c>
      <c r="AJ413" s="30">
        <f>'8'!AI29</f>
        <v>60</v>
      </c>
      <c r="AK413" s="30">
        <f>'8'!AJ29</f>
        <v>60.8</v>
      </c>
      <c r="AL413" s="30">
        <f>'8'!AK29</f>
        <v>143.33000000000001</v>
      </c>
      <c r="AM413" s="30">
        <f>'8'!AL29</f>
        <v>149.23000000000002</v>
      </c>
      <c r="AN413" s="30">
        <f>'8'!AM29</f>
        <v>88.430000000000021</v>
      </c>
      <c r="AO413" s="30">
        <f>'8'!AN29</f>
        <v>0</v>
      </c>
      <c r="AP413" s="30">
        <f>'8'!AO29</f>
        <v>0</v>
      </c>
      <c r="AQ413" s="30">
        <f>'8'!AP29</f>
        <v>149.23000000000002</v>
      </c>
      <c r="AR413" s="30">
        <f>'8'!AQ29</f>
        <v>22.589999999999975</v>
      </c>
      <c r="AS413" s="30">
        <f>'8'!AR29</f>
        <v>0</v>
      </c>
      <c r="AT413" s="30">
        <f>'8'!AS29</f>
        <v>60.8</v>
      </c>
      <c r="AU413" s="30">
        <f>'8'!AT29</f>
        <v>105.11999999999999</v>
      </c>
      <c r="AV413" s="30">
        <f>'8'!AU29</f>
        <v>165.92</v>
      </c>
      <c r="AW413" s="30">
        <f>'8'!AV29</f>
        <v>0</v>
      </c>
      <c r="AX413" s="30">
        <f>'8'!AW29</f>
        <v>40</v>
      </c>
      <c r="AY413" s="30">
        <f>'8'!AX29</f>
        <v>200</v>
      </c>
      <c r="AZ413" s="30">
        <f>'8'!AY29</f>
        <v>0</v>
      </c>
      <c r="BA413" s="30">
        <f>'8'!AZ29</f>
        <v>40</v>
      </c>
      <c r="BB413" s="30">
        <f>'8'!BA29</f>
        <v>0</v>
      </c>
      <c r="BC413" s="30">
        <f>'8'!BB29</f>
        <v>280</v>
      </c>
      <c r="BD413" s="30">
        <f>'8'!BC29</f>
        <v>266</v>
      </c>
      <c r="BE413" s="30">
        <f>'8'!BD29</f>
        <v>14</v>
      </c>
      <c r="BF413" s="30">
        <f>'8'!BE29</f>
        <v>15</v>
      </c>
      <c r="BG413" s="30">
        <f>'8'!BF29</f>
        <v>8</v>
      </c>
      <c r="BH413" s="30">
        <f>'8'!BG29</f>
        <v>9</v>
      </c>
      <c r="BI413" s="30">
        <f>'8'!BH29</f>
        <v>1</v>
      </c>
      <c r="BJ413" s="30">
        <f>'8'!BI29</f>
        <v>47</v>
      </c>
      <c r="BK413" s="30">
        <f>'8'!BJ29</f>
        <v>219</v>
      </c>
      <c r="BL413" s="30">
        <f>'8'!BK29</f>
        <v>105.11999999999999</v>
      </c>
      <c r="BM413" s="30">
        <f>'8'!BL29</f>
        <v>113.88000000000001</v>
      </c>
    </row>
    <row r="414" spans="1:65">
      <c r="A414" s="78">
        <f>'8'!A30</f>
        <v>42894</v>
      </c>
      <c r="B414" s="82" t="str">
        <f t="shared" si="6"/>
        <v>10:00:00</v>
      </c>
      <c r="C414" s="30" t="str">
        <f>'8'!B30</f>
        <v>10H00</v>
      </c>
      <c r="D414" s="30">
        <f>'8'!C30</f>
        <v>860</v>
      </c>
      <c r="E414" s="30">
        <f>'8'!D30</f>
        <v>855</v>
      </c>
      <c r="F414" s="30">
        <f>'8'!E30</f>
        <v>742</v>
      </c>
      <c r="G414" s="30">
        <f>'8'!F30</f>
        <v>56</v>
      </c>
      <c r="H414" s="30">
        <f>'8'!G30</f>
        <v>0</v>
      </c>
      <c r="I414" s="30">
        <f>'8'!H30</f>
        <v>25</v>
      </c>
      <c r="J414" s="30">
        <f>'8'!I30</f>
        <v>2457</v>
      </c>
      <c r="K414" s="30">
        <f>'8'!J30</f>
        <v>81</v>
      </c>
      <c r="L414" s="30">
        <f>'8'!K30</f>
        <v>438</v>
      </c>
      <c r="M414" s="30">
        <f>'8'!L30</f>
        <v>577</v>
      </c>
      <c r="N414" s="30">
        <f>'8'!M30</f>
        <v>250</v>
      </c>
      <c r="O414" s="30">
        <f>'8'!N30</f>
        <v>0</v>
      </c>
      <c r="P414" s="30">
        <f>'8'!O30</f>
        <v>14</v>
      </c>
      <c r="Q414" s="30">
        <f>'8'!P30</f>
        <v>19</v>
      </c>
      <c r="R414" s="30">
        <f>'8'!Q30</f>
        <v>9</v>
      </c>
      <c r="S414" s="30">
        <f>'8'!R30</f>
        <v>0</v>
      </c>
      <c r="T414" s="30">
        <f>'8'!S30</f>
        <v>1265</v>
      </c>
      <c r="U414" s="30">
        <f>'8'!T30</f>
        <v>42</v>
      </c>
      <c r="V414" s="30">
        <f>'8'!U30</f>
        <v>123</v>
      </c>
      <c r="W414" s="30">
        <f>'8'!V30</f>
        <v>5.16</v>
      </c>
      <c r="X414" s="30">
        <f>'8'!W30</f>
        <v>3.5</v>
      </c>
      <c r="Y414" s="30">
        <f>'8'!X30</f>
        <v>6.2</v>
      </c>
      <c r="Z414" s="30">
        <f>'8'!Y30</f>
        <v>3.4</v>
      </c>
      <c r="AA414" s="30">
        <f>'8'!Z30</f>
        <v>7.7</v>
      </c>
      <c r="AB414" s="30">
        <f>'8'!AA30</f>
        <v>2.4</v>
      </c>
      <c r="AC414" s="30">
        <f>'8'!AB30</f>
        <v>0</v>
      </c>
      <c r="AD414" s="30">
        <f>'8'!AC30</f>
        <v>0</v>
      </c>
      <c r="AE414" s="30">
        <f>'8'!AD30</f>
        <v>0</v>
      </c>
      <c r="AF414" s="30">
        <f>'8'!AE30</f>
        <v>0.8</v>
      </c>
      <c r="AG414" s="30">
        <f>'8'!AF30</f>
        <v>0</v>
      </c>
      <c r="AH414" s="30">
        <f>'8'!AG30</f>
        <v>0</v>
      </c>
      <c r="AI414" s="30">
        <f>'8'!AH30</f>
        <v>0.8</v>
      </c>
      <c r="AJ414" s="30">
        <f>'8'!AI30</f>
        <v>60</v>
      </c>
      <c r="AK414" s="30">
        <f>'8'!AJ30</f>
        <v>60.8</v>
      </c>
      <c r="AL414" s="30">
        <f>'8'!AK30</f>
        <v>146.26</v>
      </c>
      <c r="AM414" s="30">
        <f>'8'!AL30</f>
        <v>152.16</v>
      </c>
      <c r="AN414" s="30">
        <f>'8'!AM30</f>
        <v>91.36</v>
      </c>
      <c r="AO414" s="30">
        <f>'8'!AN30</f>
        <v>0</v>
      </c>
      <c r="AP414" s="30">
        <f>'8'!AO30</f>
        <v>0</v>
      </c>
      <c r="AQ414" s="30">
        <f>'8'!AP30</f>
        <v>152.16</v>
      </c>
      <c r="AR414" s="30">
        <f>'8'!AQ30</f>
        <v>19.659999999999997</v>
      </c>
      <c r="AS414" s="30">
        <f>'8'!AR30</f>
        <v>0</v>
      </c>
      <c r="AT414" s="30">
        <f>'8'!AS30</f>
        <v>60.8</v>
      </c>
      <c r="AU414" s="30">
        <f>'8'!AT30</f>
        <v>105.11999999999999</v>
      </c>
      <c r="AV414" s="30">
        <f>'8'!AU30</f>
        <v>165.92</v>
      </c>
      <c r="AW414" s="30">
        <f>'8'!AV30</f>
        <v>0</v>
      </c>
      <c r="AX414" s="30">
        <f>'8'!AW30</f>
        <v>40</v>
      </c>
      <c r="AY414" s="30">
        <f>'8'!AX30</f>
        <v>200</v>
      </c>
      <c r="AZ414" s="30">
        <f>'8'!AY30</f>
        <v>0</v>
      </c>
      <c r="BA414" s="30">
        <f>'8'!AZ30</f>
        <v>40</v>
      </c>
      <c r="BB414" s="30">
        <f>'8'!BA30</f>
        <v>0</v>
      </c>
      <c r="BC414" s="30">
        <f>'8'!BB30</f>
        <v>280</v>
      </c>
      <c r="BD414" s="30">
        <f>'8'!BC30</f>
        <v>266</v>
      </c>
      <c r="BE414" s="30">
        <f>'8'!BD30</f>
        <v>14</v>
      </c>
      <c r="BF414" s="30">
        <f>'8'!BE30</f>
        <v>15</v>
      </c>
      <c r="BG414" s="30">
        <f>'8'!BF30</f>
        <v>8</v>
      </c>
      <c r="BH414" s="30">
        <f>'8'!BG30</f>
        <v>9</v>
      </c>
      <c r="BI414" s="30">
        <f>'8'!BH30</f>
        <v>1</v>
      </c>
      <c r="BJ414" s="30">
        <f>'8'!BI30</f>
        <v>47</v>
      </c>
      <c r="BK414" s="30">
        <f>'8'!BJ30</f>
        <v>219</v>
      </c>
      <c r="BL414" s="30">
        <f>'8'!BK30</f>
        <v>105.11999999999999</v>
      </c>
      <c r="BM414" s="30">
        <f>'8'!BL30</f>
        <v>113.88000000000001</v>
      </c>
    </row>
    <row r="415" spans="1:65">
      <c r="A415" s="78">
        <f>'8'!A31</f>
        <v>42894</v>
      </c>
      <c r="B415" s="82" t="str">
        <f t="shared" si="6"/>
        <v>10:30:00</v>
      </c>
      <c r="C415" s="30" t="str">
        <f>'8'!B31</f>
        <v>10H30</v>
      </c>
      <c r="D415" s="30">
        <f>'8'!C31</f>
        <v>855</v>
      </c>
      <c r="E415" s="30">
        <f>'8'!D31</f>
        <v>800</v>
      </c>
      <c r="F415" s="30">
        <f>'8'!E31</f>
        <v>750</v>
      </c>
      <c r="G415" s="30">
        <f>'8'!F31</f>
        <v>57</v>
      </c>
      <c r="H415" s="30">
        <f>'8'!G31</f>
        <v>0</v>
      </c>
      <c r="I415" s="30">
        <f>'8'!H31</f>
        <v>25</v>
      </c>
      <c r="J415" s="30">
        <f>'8'!I31</f>
        <v>2405</v>
      </c>
      <c r="K415" s="30">
        <f>'8'!J31</f>
        <v>82</v>
      </c>
      <c r="L415" s="30">
        <f>'8'!K31</f>
        <v>425</v>
      </c>
      <c r="M415" s="30">
        <f>'8'!L31</f>
        <v>570</v>
      </c>
      <c r="N415" s="30">
        <f>'8'!M31</f>
        <v>250</v>
      </c>
      <c r="O415" s="30">
        <f>'8'!N31</f>
        <v>0</v>
      </c>
      <c r="P415" s="30">
        <f>'8'!O31</f>
        <v>14</v>
      </c>
      <c r="Q415" s="30">
        <f>'8'!P31</f>
        <v>19</v>
      </c>
      <c r="R415" s="30">
        <f>'8'!Q31</f>
        <v>9</v>
      </c>
      <c r="S415" s="30">
        <f>'8'!R31</f>
        <v>0</v>
      </c>
      <c r="T415" s="30">
        <f>'8'!S31</f>
        <v>1245</v>
      </c>
      <c r="U415" s="30">
        <f>'8'!T31</f>
        <v>42</v>
      </c>
      <c r="V415" s="30">
        <f>'8'!U31</f>
        <v>124</v>
      </c>
      <c r="W415" s="30">
        <f>'8'!V31</f>
        <v>5.16</v>
      </c>
      <c r="X415" s="30">
        <f>'8'!W31</f>
        <v>3.5</v>
      </c>
      <c r="Y415" s="30">
        <f>'8'!X31</f>
        <v>6.2</v>
      </c>
      <c r="Z415" s="30">
        <f>'8'!Y31</f>
        <v>3.4</v>
      </c>
      <c r="AA415" s="30">
        <f>'8'!Z31</f>
        <v>7.7</v>
      </c>
      <c r="AB415" s="30">
        <f>'8'!AA31</f>
        <v>2.4</v>
      </c>
      <c r="AC415" s="30">
        <f>'8'!AB31</f>
        <v>0</v>
      </c>
      <c r="AD415" s="30">
        <f>'8'!AC31</f>
        <v>0</v>
      </c>
      <c r="AE415" s="30">
        <f>'8'!AD31</f>
        <v>0</v>
      </c>
      <c r="AF415" s="30">
        <f>'8'!AE31</f>
        <v>0.8</v>
      </c>
      <c r="AG415" s="30">
        <f>'8'!AF31</f>
        <v>0</v>
      </c>
      <c r="AH415" s="30">
        <f>'8'!AG31</f>
        <v>0</v>
      </c>
      <c r="AI415" s="30">
        <f>'8'!AH31</f>
        <v>0.8</v>
      </c>
      <c r="AJ415" s="30">
        <f>'8'!AI31</f>
        <v>75</v>
      </c>
      <c r="AK415" s="30">
        <f>'8'!AJ31</f>
        <v>75.8</v>
      </c>
      <c r="AL415" s="30">
        <f>'8'!AK31</f>
        <v>147.26</v>
      </c>
      <c r="AM415" s="30">
        <f>'8'!AL31</f>
        <v>153.16</v>
      </c>
      <c r="AN415" s="30">
        <f>'8'!AM31</f>
        <v>77.36</v>
      </c>
      <c r="AO415" s="30">
        <f>'8'!AN31</f>
        <v>0</v>
      </c>
      <c r="AP415" s="30">
        <f>'8'!AO31</f>
        <v>0</v>
      </c>
      <c r="AQ415" s="30">
        <f>'8'!AP31</f>
        <v>153.16</v>
      </c>
      <c r="AR415" s="30">
        <f>'8'!AQ31</f>
        <v>33.659999999999997</v>
      </c>
      <c r="AS415" s="30">
        <f>'8'!AR31</f>
        <v>0</v>
      </c>
      <c r="AT415" s="30">
        <f>'8'!AS31</f>
        <v>75.8</v>
      </c>
      <c r="AU415" s="30">
        <f>'8'!AT31</f>
        <v>105.11999999999999</v>
      </c>
      <c r="AV415" s="30">
        <f>'8'!AU31</f>
        <v>180.92</v>
      </c>
      <c r="AW415" s="30">
        <f>'8'!AV31</f>
        <v>0</v>
      </c>
      <c r="AX415" s="30">
        <f>'8'!AW31</f>
        <v>40</v>
      </c>
      <c r="AY415" s="30">
        <f>'8'!AX31</f>
        <v>200</v>
      </c>
      <c r="AZ415" s="30">
        <f>'8'!AY31</f>
        <v>0</v>
      </c>
      <c r="BA415" s="30">
        <f>'8'!AZ31</f>
        <v>40</v>
      </c>
      <c r="BB415" s="30">
        <f>'8'!BA31</f>
        <v>0</v>
      </c>
      <c r="BC415" s="30">
        <f>'8'!BB31</f>
        <v>280</v>
      </c>
      <c r="BD415" s="30">
        <f>'8'!BC31</f>
        <v>266</v>
      </c>
      <c r="BE415" s="30">
        <f>'8'!BD31</f>
        <v>14</v>
      </c>
      <c r="BF415" s="30">
        <f>'8'!BE31</f>
        <v>15</v>
      </c>
      <c r="BG415" s="30">
        <f>'8'!BF31</f>
        <v>8</v>
      </c>
      <c r="BH415" s="30">
        <f>'8'!BG31</f>
        <v>9</v>
      </c>
      <c r="BI415" s="30">
        <f>'8'!BH31</f>
        <v>1</v>
      </c>
      <c r="BJ415" s="30">
        <f>'8'!BI31</f>
        <v>47</v>
      </c>
      <c r="BK415" s="30">
        <f>'8'!BJ31</f>
        <v>219</v>
      </c>
      <c r="BL415" s="30">
        <f>'8'!BK31</f>
        <v>105.11999999999999</v>
      </c>
      <c r="BM415" s="30">
        <f>'8'!BL31</f>
        <v>113.88000000000001</v>
      </c>
    </row>
    <row r="416" spans="1:65">
      <c r="A416" s="78">
        <f>'8'!A32</f>
        <v>42894</v>
      </c>
      <c r="B416" s="82" t="str">
        <f t="shared" si="6"/>
        <v>11:00:00</v>
      </c>
      <c r="C416" s="30" t="str">
        <f>'8'!B32</f>
        <v>11H00</v>
      </c>
      <c r="D416" s="30">
        <f>'8'!C32</f>
        <v>855</v>
      </c>
      <c r="E416" s="30">
        <f>'8'!D32</f>
        <v>841</v>
      </c>
      <c r="F416" s="30">
        <f>'8'!E32</f>
        <v>794</v>
      </c>
      <c r="G416" s="30">
        <f>'8'!F32</f>
        <v>58</v>
      </c>
      <c r="H416" s="30">
        <f>'8'!G32</f>
        <v>0</v>
      </c>
      <c r="I416" s="30">
        <f>'8'!H32</f>
        <v>27</v>
      </c>
      <c r="J416" s="30">
        <f>'8'!I32</f>
        <v>2490</v>
      </c>
      <c r="K416" s="30">
        <f>'8'!J32</f>
        <v>85</v>
      </c>
      <c r="L416" s="30">
        <f>'8'!K32</f>
        <v>440</v>
      </c>
      <c r="M416" s="30">
        <f>'8'!L32</f>
        <v>581</v>
      </c>
      <c r="N416" s="30">
        <f>'8'!M32</f>
        <v>250</v>
      </c>
      <c r="O416" s="30">
        <f>'8'!N32</f>
        <v>0</v>
      </c>
      <c r="P416" s="30">
        <f>'8'!O32</f>
        <v>15</v>
      </c>
      <c r="Q416" s="30">
        <f>'8'!P32</f>
        <v>19</v>
      </c>
      <c r="R416" s="30">
        <f>'8'!Q32</f>
        <v>9</v>
      </c>
      <c r="S416" s="30">
        <f>'8'!R32</f>
        <v>0</v>
      </c>
      <c r="T416" s="30">
        <f>'8'!S32</f>
        <v>1271</v>
      </c>
      <c r="U416" s="30">
        <f>'8'!T32</f>
        <v>43</v>
      </c>
      <c r="V416" s="30">
        <f>'8'!U32</f>
        <v>128</v>
      </c>
      <c r="W416" s="30">
        <f>'8'!V32</f>
        <v>5.16</v>
      </c>
      <c r="X416" s="30">
        <f>'8'!W32</f>
        <v>3.5</v>
      </c>
      <c r="Y416" s="30">
        <f>'8'!X32</f>
        <v>6.2</v>
      </c>
      <c r="Z416" s="30">
        <f>'8'!Y32</f>
        <v>3.5</v>
      </c>
      <c r="AA416" s="30">
        <f>'8'!Z32</f>
        <v>6.4</v>
      </c>
      <c r="AB416" s="30">
        <f>'8'!AA32</f>
        <v>2.5</v>
      </c>
      <c r="AC416" s="30">
        <f>'8'!AB32</f>
        <v>0</v>
      </c>
      <c r="AD416" s="30">
        <f>'8'!AC32</f>
        <v>0</v>
      </c>
      <c r="AE416" s="30">
        <f>'8'!AD32</f>
        <v>0</v>
      </c>
      <c r="AF416" s="30">
        <f>'8'!AE32</f>
        <v>0.82499999999999996</v>
      </c>
      <c r="AG416" s="30">
        <f>'8'!AF32</f>
        <v>0</v>
      </c>
      <c r="AH416" s="30">
        <f>'8'!AG32</f>
        <v>0</v>
      </c>
      <c r="AI416" s="30">
        <f>'8'!AH32</f>
        <v>0.82499999999999996</v>
      </c>
      <c r="AJ416" s="30">
        <f>'8'!AI32</f>
        <v>75</v>
      </c>
      <c r="AK416" s="30">
        <f>'8'!AJ32</f>
        <v>75.825000000000003</v>
      </c>
      <c r="AL416" s="30">
        <f>'8'!AK32</f>
        <v>150.08499999999998</v>
      </c>
      <c r="AM416" s="30">
        <f>'8'!AL32</f>
        <v>156.08499999999998</v>
      </c>
      <c r="AN416" s="30">
        <f>'8'!AM32</f>
        <v>80.259999999999977</v>
      </c>
      <c r="AO416" s="30">
        <f>'8'!AN32</f>
        <v>0</v>
      </c>
      <c r="AP416" s="30">
        <f>'8'!AO32</f>
        <v>0</v>
      </c>
      <c r="AQ416" s="30">
        <f>'8'!AP32</f>
        <v>156.08499999999998</v>
      </c>
      <c r="AR416" s="30">
        <f>'8'!AQ32</f>
        <v>30.860000000000014</v>
      </c>
      <c r="AS416" s="30">
        <f>'8'!AR32</f>
        <v>0</v>
      </c>
      <c r="AT416" s="30">
        <f>'8'!AS32</f>
        <v>75.825000000000003</v>
      </c>
      <c r="AU416" s="30">
        <f>'8'!AT32</f>
        <v>105.11999999999999</v>
      </c>
      <c r="AV416" s="30">
        <f>'8'!AU32</f>
        <v>180.94499999999999</v>
      </c>
      <c r="AW416" s="30">
        <f>'8'!AV32</f>
        <v>0</v>
      </c>
      <c r="AX416" s="30">
        <f>'8'!AW32</f>
        <v>40</v>
      </c>
      <c r="AY416" s="30">
        <f>'8'!AX32</f>
        <v>200</v>
      </c>
      <c r="AZ416" s="30">
        <f>'8'!AY32</f>
        <v>0</v>
      </c>
      <c r="BA416" s="30">
        <f>'8'!AZ32</f>
        <v>40</v>
      </c>
      <c r="BB416" s="30">
        <f>'8'!BA32</f>
        <v>0</v>
      </c>
      <c r="BC416" s="30">
        <f>'8'!BB32</f>
        <v>280</v>
      </c>
      <c r="BD416" s="30">
        <f>'8'!BC32</f>
        <v>266</v>
      </c>
      <c r="BE416" s="30">
        <f>'8'!BD32</f>
        <v>14</v>
      </c>
      <c r="BF416" s="30">
        <f>'8'!BE32</f>
        <v>15</v>
      </c>
      <c r="BG416" s="30">
        <f>'8'!BF32</f>
        <v>8</v>
      </c>
      <c r="BH416" s="30">
        <f>'8'!BG32</f>
        <v>9</v>
      </c>
      <c r="BI416" s="30">
        <f>'8'!BH32</f>
        <v>1</v>
      </c>
      <c r="BJ416" s="30">
        <f>'8'!BI32</f>
        <v>47</v>
      </c>
      <c r="BK416" s="30">
        <f>'8'!BJ32</f>
        <v>219</v>
      </c>
      <c r="BL416" s="30">
        <f>'8'!BK32</f>
        <v>105.11999999999999</v>
      </c>
      <c r="BM416" s="30">
        <f>'8'!BL32</f>
        <v>113.88000000000001</v>
      </c>
    </row>
    <row r="417" spans="1:65">
      <c r="A417" s="78">
        <f>'8'!A33</f>
        <v>42894</v>
      </c>
      <c r="B417" s="82" t="str">
        <f t="shared" si="6"/>
        <v>11:30:00</v>
      </c>
      <c r="C417" s="30" t="str">
        <f>'8'!B33</f>
        <v>11H30</v>
      </c>
      <c r="D417" s="30">
        <f>'8'!C33</f>
        <v>854</v>
      </c>
      <c r="E417" s="30">
        <f>'8'!D33</f>
        <v>865</v>
      </c>
      <c r="F417" s="30">
        <f>'8'!E33</f>
        <v>807</v>
      </c>
      <c r="G417" s="30">
        <f>'8'!F33</f>
        <v>58</v>
      </c>
      <c r="H417" s="30">
        <f>'8'!G33</f>
        <v>0</v>
      </c>
      <c r="I417" s="30">
        <f>'8'!H33</f>
        <v>27</v>
      </c>
      <c r="J417" s="30">
        <f>'8'!I33</f>
        <v>2526</v>
      </c>
      <c r="K417" s="30">
        <f>'8'!J33</f>
        <v>85</v>
      </c>
      <c r="L417" s="30">
        <f>'8'!K33</f>
        <v>441</v>
      </c>
      <c r="M417" s="30">
        <f>'8'!L33</f>
        <v>573</v>
      </c>
      <c r="N417" s="30">
        <f>'8'!M33</f>
        <v>280</v>
      </c>
      <c r="O417" s="30">
        <f>'8'!N33</f>
        <v>0</v>
      </c>
      <c r="P417" s="30">
        <f>'8'!O33</f>
        <v>15</v>
      </c>
      <c r="Q417" s="30">
        <f>'8'!P33</f>
        <v>19</v>
      </c>
      <c r="R417" s="30">
        <f>'8'!Q33</f>
        <v>10</v>
      </c>
      <c r="S417" s="30">
        <f>'8'!R33</f>
        <v>0</v>
      </c>
      <c r="T417" s="30">
        <f>'8'!S33</f>
        <v>1294</v>
      </c>
      <c r="U417" s="30">
        <f>'8'!T33</f>
        <v>44</v>
      </c>
      <c r="V417" s="30">
        <f>'8'!U33</f>
        <v>129</v>
      </c>
      <c r="W417" s="30">
        <f>'8'!V33</f>
        <v>5.16</v>
      </c>
      <c r="X417" s="30">
        <f>'8'!W33</f>
        <v>3.5</v>
      </c>
      <c r="Y417" s="30">
        <f>'8'!X33</f>
        <v>6.2</v>
      </c>
      <c r="Z417" s="30">
        <f>'8'!Y33</f>
        <v>3.5</v>
      </c>
      <c r="AA417" s="30">
        <f>'8'!Z33</f>
        <v>6.4</v>
      </c>
      <c r="AB417" s="30">
        <f>'8'!AA33</f>
        <v>2.5</v>
      </c>
      <c r="AC417" s="30">
        <f>'8'!AB33</f>
        <v>0</v>
      </c>
      <c r="AD417" s="30">
        <f>'8'!AC33</f>
        <v>0</v>
      </c>
      <c r="AE417" s="30">
        <f>'8'!AD33</f>
        <v>0</v>
      </c>
      <c r="AF417" s="30">
        <f>'8'!AE33</f>
        <v>0.82499999999999996</v>
      </c>
      <c r="AG417" s="30">
        <f>'8'!AF33</f>
        <v>0</v>
      </c>
      <c r="AH417" s="30">
        <f>'8'!AG33</f>
        <v>0</v>
      </c>
      <c r="AI417" s="30">
        <f>'8'!AH33</f>
        <v>0.82499999999999996</v>
      </c>
      <c r="AJ417" s="30">
        <f>'8'!AI33</f>
        <v>75</v>
      </c>
      <c r="AK417" s="30">
        <f>'8'!AJ33</f>
        <v>75.825000000000003</v>
      </c>
      <c r="AL417" s="30">
        <f>'8'!AK33</f>
        <v>151.08499999999998</v>
      </c>
      <c r="AM417" s="30">
        <f>'8'!AL33</f>
        <v>157.08499999999998</v>
      </c>
      <c r="AN417" s="30">
        <f>'8'!AM33</f>
        <v>81.259999999999977</v>
      </c>
      <c r="AO417" s="30">
        <f>'8'!AN33</f>
        <v>0</v>
      </c>
      <c r="AP417" s="30">
        <f>'8'!AO33</f>
        <v>0</v>
      </c>
      <c r="AQ417" s="30">
        <f>'8'!AP33</f>
        <v>157.08499999999998</v>
      </c>
      <c r="AR417" s="30">
        <f>'8'!AQ33</f>
        <v>29.860000000000014</v>
      </c>
      <c r="AS417" s="30">
        <f>'8'!AR33</f>
        <v>0</v>
      </c>
      <c r="AT417" s="30">
        <f>'8'!AS33</f>
        <v>75.825000000000003</v>
      </c>
      <c r="AU417" s="30">
        <f>'8'!AT33</f>
        <v>105.11999999999999</v>
      </c>
      <c r="AV417" s="30">
        <f>'8'!AU33</f>
        <v>180.94499999999999</v>
      </c>
      <c r="AW417" s="30">
        <f>'8'!AV33</f>
        <v>0</v>
      </c>
      <c r="AX417" s="30">
        <f>'8'!AW33</f>
        <v>40</v>
      </c>
      <c r="AY417" s="30">
        <f>'8'!AX33</f>
        <v>200</v>
      </c>
      <c r="AZ417" s="30">
        <f>'8'!AY33</f>
        <v>0</v>
      </c>
      <c r="BA417" s="30">
        <f>'8'!AZ33</f>
        <v>40</v>
      </c>
      <c r="BB417" s="30">
        <f>'8'!BA33</f>
        <v>0</v>
      </c>
      <c r="BC417" s="30">
        <f>'8'!BB33</f>
        <v>280</v>
      </c>
      <c r="BD417" s="30">
        <f>'8'!BC33</f>
        <v>266</v>
      </c>
      <c r="BE417" s="30">
        <f>'8'!BD33</f>
        <v>14</v>
      </c>
      <c r="BF417" s="30">
        <f>'8'!BE33</f>
        <v>15</v>
      </c>
      <c r="BG417" s="30">
        <f>'8'!BF33</f>
        <v>8</v>
      </c>
      <c r="BH417" s="30">
        <f>'8'!BG33</f>
        <v>9</v>
      </c>
      <c r="BI417" s="30">
        <f>'8'!BH33</f>
        <v>1</v>
      </c>
      <c r="BJ417" s="30">
        <f>'8'!BI33</f>
        <v>47</v>
      </c>
      <c r="BK417" s="30">
        <f>'8'!BJ33</f>
        <v>219</v>
      </c>
      <c r="BL417" s="30">
        <f>'8'!BK33</f>
        <v>105.11999999999999</v>
      </c>
      <c r="BM417" s="30">
        <f>'8'!BL33</f>
        <v>113.88000000000001</v>
      </c>
    </row>
    <row r="418" spans="1:65">
      <c r="A418" s="78">
        <f>'8'!A34</f>
        <v>42894</v>
      </c>
      <c r="B418" s="82" t="str">
        <f t="shared" si="6"/>
        <v>12:00:00</v>
      </c>
      <c r="C418" s="30" t="str">
        <f>'8'!B34</f>
        <v>12H00</v>
      </c>
      <c r="D418" s="30">
        <f>'8'!C34</f>
        <v>852</v>
      </c>
      <c r="E418" s="30">
        <f>'8'!D34</f>
        <v>871</v>
      </c>
      <c r="F418" s="30">
        <f>'8'!E34</f>
        <v>799</v>
      </c>
      <c r="G418" s="30">
        <f>'8'!F34</f>
        <v>58</v>
      </c>
      <c r="H418" s="30">
        <f>'8'!G34</f>
        <v>0</v>
      </c>
      <c r="I418" s="30">
        <f>'8'!H34</f>
        <v>27</v>
      </c>
      <c r="J418" s="30">
        <f>'8'!I34</f>
        <v>2522</v>
      </c>
      <c r="K418" s="30">
        <f>'8'!J34</f>
        <v>85</v>
      </c>
      <c r="L418" s="30">
        <f>'8'!K34</f>
        <v>425</v>
      </c>
      <c r="M418" s="30">
        <f>'8'!L34</f>
        <v>581</v>
      </c>
      <c r="N418" s="30">
        <f>'8'!M34</f>
        <v>280</v>
      </c>
      <c r="O418" s="30">
        <f>'8'!N34</f>
        <v>0</v>
      </c>
      <c r="P418" s="30">
        <f>'8'!O34</f>
        <v>14</v>
      </c>
      <c r="Q418" s="30">
        <f>'8'!P34</f>
        <v>19</v>
      </c>
      <c r="R418" s="30">
        <f>'8'!Q34</f>
        <v>10</v>
      </c>
      <c r="S418" s="30">
        <f>'8'!R34</f>
        <v>0</v>
      </c>
      <c r="T418" s="30">
        <f>'8'!S34</f>
        <v>1286</v>
      </c>
      <c r="U418" s="30">
        <f>'8'!T34</f>
        <v>43</v>
      </c>
      <c r="V418" s="30">
        <f>'8'!U34</f>
        <v>128</v>
      </c>
      <c r="W418" s="30">
        <f>'8'!V34</f>
        <v>5.16</v>
      </c>
      <c r="X418" s="30">
        <f>'8'!W34</f>
        <v>3.5</v>
      </c>
      <c r="Y418" s="30">
        <f>'8'!X34</f>
        <v>6.2</v>
      </c>
      <c r="Z418" s="30">
        <f>'8'!Y34</f>
        <v>3.4</v>
      </c>
      <c r="AA418" s="30">
        <f>'8'!Z34</f>
        <v>6</v>
      </c>
      <c r="AB418" s="30">
        <f>'8'!AA34</f>
        <v>2.5</v>
      </c>
      <c r="AC418" s="30">
        <f>'8'!AB34</f>
        <v>0</v>
      </c>
      <c r="AD418" s="30">
        <f>'8'!AC34</f>
        <v>0</v>
      </c>
      <c r="AE418" s="30">
        <f>'8'!AD34</f>
        <v>0</v>
      </c>
      <c r="AF418" s="30">
        <f>'8'!AE34</f>
        <v>0.85</v>
      </c>
      <c r="AG418" s="30">
        <f>'8'!AF34</f>
        <v>0</v>
      </c>
      <c r="AH418" s="30">
        <f>'8'!AG34</f>
        <v>0</v>
      </c>
      <c r="AI418" s="30">
        <f>'8'!AH34</f>
        <v>0.85</v>
      </c>
      <c r="AJ418" s="30">
        <f>'8'!AI34</f>
        <v>75</v>
      </c>
      <c r="AK418" s="30">
        <f>'8'!AJ34</f>
        <v>75.849999999999994</v>
      </c>
      <c r="AL418" s="30">
        <f>'8'!AK34</f>
        <v>149.60999999999999</v>
      </c>
      <c r="AM418" s="30">
        <f>'8'!AL34</f>
        <v>155.60999999999999</v>
      </c>
      <c r="AN418" s="30">
        <f>'8'!AM34</f>
        <v>79.759999999999991</v>
      </c>
      <c r="AO418" s="30">
        <f>'8'!AN34</f>
        <v>0</v>
      </c>
      <c r="AP418" s="30">
        <f>'8'!AO34</f>
        <v>0</v>
      </c>
      <c r="AQ418" s="30">
        <f>'8'!AP34</f>
        <v>155.60999999999999</v>
      </c>
      <c r="AR418" s="30">
        <f>'8'!AQ34</f>
        <v>31.359999999999985</v>
      </c>
      <c r="AS418" s="30">
        <f>'8'!AR34</f>
        <v>0</v>
      </c>
      <c r="AT418" s="30">
        <f>'8'!AS34</f>
        <v>75.849999999999994</v>
      </c>
      <c r="AU418" s="30">
        <f>'8'!AT34</f>
        <v>105.11999999999999</v>
      </c>
      <c r="AV418" s="30">
        <f>'8'!AU34</f>
        <v>180.96999999999997</v>
      </c>
      <c r="AW418" s="30">
        <f>'8'!AV34</f>
        <v>0</v>
      </c>
      <c r="AX418" s="30">
        <f>'8'!AW34</f>
        <v>40</v>
      </c>
      <c r="AY418" s="30">
        <f>'8'!AX34</f>
        <v>200</v>
      </c>
      <c r="AZ418" s="30">
        <f>'8'!AY34</f>
        <v>0</v>
      </c>
      <c r="BA418" s="30">
        <f>'8'!AZ34</f>
        <v>40</v>
      </c>
      <c r="BB418" s="30">
        <f>'8'!BA34</f>
        <v>0</v>
      </c>
      <c r="BC418" s="30">
        <f>'8'!BB34</f>
        <v>280</v>
      </c>
      <c r="BD418" s="30">
        <f>'8'!BC34</f>
        <v>266</v>
      </c>
      <c r="BE418" s="30">
        <f>'8'!BD34</f>
        <v>14</v>
      </c>
      <c r="BF418" s="30">
        <f>'8'!BE34</f>
        <v>15</v>
      </c>
      <c r="BG418" s="30">
        <f>'8'!BF34</f>
        <v>8</v>
      </c>
      <c r="BH418" s="30">
        <f>'8'!BG34</f>
        <v>9</v>
      </c>
      <c r="BI418" s="30">
        <f>'8'!BH34</f>
        <v>1</v>
      </c>
      <c r="BJ418" s="30">
        <f>'8'!BI34</f>
        <v>47</v>
      </c>
      <c r="BK418" s="30">
        <f>'8'!BJ34</f>
        <v>219</v>
      </c>
      <c r="BL418" s="30">
        <f>'8'!BK34</f>
        <v>105.11999999999999</v>
      </c>
      <c r="BM418" s="30">
        <f>'8'!BL34</f>
        <v>113.88000000000001</v>
      </c>
    </row>
    <row r="419" spans="1:65">
      <c r="A419" s="78">
        <f>'8'!A35</f>
        <v>42894</v>
      </c>
      <c r="B419" s="82" t="str">
        <f t="shared" si="6"/>
        <v>12:30:00</v>
      </c>
      <c r="C419" s="30" t="str">
        <f>'8'!B35</f>
        <v>12H30</v>
      </c>
      <c r="D419" s="30">
        <f>'8'!C35</f>
        <v>850</v>
      </c>
      <c r="E419" s="30">
        <f>'8'!D35</f>
        <v>817</v>
      </c>
      <c r="F419" s="30">
        <f>'8'!E35</f>
        <v>789</v>
      </c>
      <c r="G419" s="30">
        <f>'8'!F35</f>
        <v>57</v>
      </c>
      <c r="H419" s="30">
        <f>'8'!G35</f>
        <v>0</v>
      </c>
      <c r="I419" s="30">
        <f>'8'!H35</f>
        <v>27</v>
      </c>
      <c r="J419" s="30">
        <f>'8'!I35</f>
        <v>2456</v>
      </c>
      <c r="K419" s="30">
        <f>'8'!J35</f>
        <v>84</v>
      </c>
      <c r="L419" s="30">
        <f>'8'!K35</f>
        <v>421</v>
      </c>
      <c r="M419" s="30">
        <f>'8'!L35</f>
        <v>577</v>
      </c>
      <c r="N419" s="30">
        <f>'8'!M35</f>
        <v>320</v>
      </c>
      <c r="O419" s="30">
        <f>'8'!N35</f>
        <v>0</v>
      </c>
      <c r="P419" s="30">
        <f>'8'!O35</f>
        <v>14</v>
      </c>
      <c r="Q419" s="30">
        <f>'8'!P35</f>
        <v>19</v>
      </c>
      <c r="R419" s="30">
        <f>'8'!Q35</f>
        <v>11</v>
      </c>
      <c r="S419" s="30">
        <f>'8'!R35</f>
        <v>0</v>
      </c>
      <c r="T419" s="30">
        <f>'8'!S35</f>
        <v>1318</v>
      </c>
      <c r="U419" s="30">
        <f>'8'!T35</f>
        <v>44</v>
      </c>
      <c r="V419" s="30">
        <f>'8'!U35</f>
        <v>128</v>
      </c>
      <c r="W419" s="30">
        <f>'8'!V35</f>
        <v>5.16</v>
      </c>
      <c r="X419" s="30">
        <f>'8'!W35</f>
        <v>3.5</v>
      </c>
      <c r="Y419" s="30">
        <f>'8'!X35</f>
        <v>6</v>
      </c>
      <c r="Z419" s="30">
        <f>'8'!Y35</f>
        <v>3.4</v>
      </c>
      <c r="AA419" s="30">
        <f>'8'!Z35</f>
        <v>6</v>
      </c>
      <c r="AB419" s="30">
        <f>'8'!AA35</f>
        <v>2.5</v>
      </c>
      <c r="AC419" s="30">
        <f>'8'!AB35</f>
        <v>0</v>
      </c>
      <c r="AD419" s="30">
        <f>'8'!AC35</f>
        <v>0</v>
      </c>
      <c r="AE419" s="30">
        <f>'8'!AD35</f>
        <v>0</v>
      </c>
      <c r="AF419" s="30">
        <f>'8'!AE35</f>
        <v>0.85</v>
      </c>
      <c r="AG419" s="30">
        <f>'8'!AF35</f>
        <v>0</v>
      </c>
      <c r="AH419" s="30">
        <f>'8'!AG35</f>
        <v>0</v>
      </c>
      <c r="AI419" s="30">
        <f>'8'!AH35</f>
        <v>0.85</v>
      </c>
      <c r="AJ419" s="30">
        <f>'8'!AI35</f>
        <v>75</v>
      </c>
      <c r="AK419" s="30">
        <f>'8'!AJ35</f>
        <v>75.849999999999994</v>
      </c>
      <c r="AL419" s="30">
        <f>'8'!AK35</f>
        <v>149.41</v>
      </c>
      <c r="AM419" s="30">
        <f>'8'!AL35</f>
        <v>155.41</v>
      </c>
      <c r="AN419" s="30">
        <f>'8'!AM35</f>
        <v>79.56</v>
      </c>
      <c r="AO419" s="30">
        <f>'8'!AN35</f>
        <v>0</v>
      </c>
      <c r="AP419" s="30">
        <f>'8'!AO35</f>
        <v>0</v>
      </c>
      <c r="AQ419" s="30">
        <f>'8'!AP35</f>
        <v>155.41</v>
      </c>
      <c r="AR419" s="30">
        <f>'8'!AQ35</f>
        <v>31.559999999999974</v>
      </c>
      <c r="AS419" s="30">
        <f>'8'!AR35</f>
        <v>0</v>
      </c>
      <c r="AT419" s="30">
        <f>'8'!AS35</f>
        <v>75.849999999999994</v>
      </c>
      <c r="AU419" s="30">
        <f>'8'!AT35</f>
        <v>105.11999999999999</v>
      </c>
      <c r="AV419" s="30">
        <f>'8'!AU35</f>
        <v>180.96999999999997</v>
      </c>
      <c r="AW419" s="30">
        <f>'8'!AV35</f>
        <v>0</v>
      </c>
      <c r="AX419" s="30">
        <f>'8'!AW35</f>
        <v>40</v>
      </c>
      <c r="AY419" s="30">
        <f>'8'!AX35</f>
        <v>200</v>
      </c>
      <c r="AZ419" s="30">
        <f>'8'!AY35</f>
        <v>0</v>
      </c>
      <c r="BA419" s="30">
        <f>'8'!AZ35</f>
        <v>40</v>
      </c>
      <c r="BB419" s="30">
        <f>'8'!BA35</f>
        <v>0</v>
      </c>
      <c r="BC419" s="30">
        <f>'8'!BB35</f>
        <v>280</v>
      </c>
      <c r="BD419" s="30">
        <f>'8'!BC35</f>
        <v>266</v>
      </c>
      <c r="BE419" s="30">
        <f>'8'!BD35</f>
        <v>14</v>
      </c>
      <c r="BF419" s="30">
        <f>'8'!BE35</f>
        <v>15</v>
      </c>
      <c r="BG419" s="30">
        <f>'8'!BF35</f>
        <v>8</v>
      </c>
      <c r="BH419" s="30">
        <f>'8'!BG35</f>
        <v>9</v>
      </c>
      <c r="BI419" s="30">
        <f>'8'!BH35</f>
        <v>1</v>
      </c>
      <c r="BJ419" s="30">
        <f>'8'!BI35</f>
        <v>47</v>
      </c>
      <c r="BK419" s="30">
        <f>'8'!BJ35</f>
        <v>219</v>
      </c>
      <c r="BL419" s="30">
        <f>'8'!BK35</f>
        <v>105.11999999999999</v>
      </c>
      <c r="BM419" s="30">
        <f>'8'!BL35</f>
        <v>113.88000000000001</v>
      </c>
    </row>
    <row r="420" spans="1:65">
      <c r="A420" s="78">
        <f>'8'!A36</f>
        <v>42894</v>
      </c>
      <c r="B420" s="82" t="str">
        <f t="shared" si="6"/>
        <v>13:00:00</v>
      </c>
      <c r="C420" s="30" t="str">
        <f>'8'!B36</f>
        <v>13H00</v>
      </c>
      <c r="D420" s="30">
        <f>'8'!C36</f>
        <v>831</v>
      </c>
      <c r="E420" s="30">
        <f>'8'!D36</f>
        <v>800</v>
      </c>
      <c r="F420" s="30">
        <f>'8'!E36</f>
        <v>785</v>
      </c>
      <c r="G420" s="30">
        <f>'8'!F36</f>
        <v>57</v>
      </c>
      <c r="H420" s="30">
        <f>'8'!G36</f>
        <v>0</v>
      </c>
      <c r="I420" s="30">
        <f>'8'!H36</f>
        <v>27</v>
      </c>
      <c r="J420" s="30">
        <f>'8'!I36</f>
        <v>2416</v>
      </c>
      <c r="K420" s="30">
        <f>'8'!J36</f>
        <v>84</v>
      </c>
      <c r="L420" s="30">
        <f>'8'!K36</f>
        <v>423</v>
      </c>
      <c r="M420" s="30">
        <f>'8'!L36</f>
        <v>483</v>
      </c>
      <c r="N420" s="30">
        <f>'8'!M36</f>
        <v>290</v>
      </c>
      <c r="O420" s="30">
        <f>'8'!N36</f>
        <v>0</v>
      </c>
      <c r="P420" s="30">
        <f>'8'!O36</f>
        <v>14</v>
      </c>
      <c r="Q420" s="30">
        <f>'8'!P36</f>
        <v>16</v>
      </c>
      <c r="R420" s="30">
        <f>'8'!Q36</f>
        <v>10</v>
      </c>
      <c r="S420" s="30">
        <f>'8'!R36</f>
        <v>0</v>
      </c>
      <c r="T420" s="30">
        <f>'8'!S36</f>
        <v>1196</v>
      </c>
      <c r="U420" s="30">
        <f>'8'!T36</f>
        <v>40</v>
      </c>
      <c r="V420" s="30">
        <f>'8'!U36</f>
        <v>124</v>
      </c>
      <c r="W420" s="30">
        <f>'8'!V36</f>
        <v>5.16</v>
      </c>
      <c r="X420" s="30">
        <f>'8'!W36</f>
        <v>3.5</v>
      </c>
      <c r="Y420" s="30">
        <f>'8'!X36</f>
        <v>6</v>
      </c>
      <c r="Z420" s="30">
        <f>'8'!Y36</f>
        <v>3.4</v>
      </c>
      <c r="AA420" s="30">
        <f>'8'!Z36</f>
        <v>6</v>
      </c>
      <c r="AB420" s="30">
        <f>'8'!AA36</f>
        <v>2.2000000000000002</v>
      </c>
      <c r="AC420" s="30">
        <f>'8'!AB36</f>
        <v>0</v>
      </c>
      <c r="AD420" s="30">
        <f>'8'!AC36</f>
        <v>0</v>
      </c>
      <c r="AE420" s="30">
        <f>'8'!AD36</f>
        <v>0</v>
      </c>
      <c r="AF420" s="30">
        <f>'8'!AE36</f>
        <v>0.85</v>
      </c>
      <c r="AG420" s="30">
        <f>'8'!AF36</f>
        <v>0</v>
      </c>
      <c r="AH420" s="30">
        <f>'8'!AG36</f>
        <v>0</v>
      </c>
      <c r="AI420" s="30">
        <f>'8'!AH36</f>
        <v>0.85</v>
      </c>
      <c r="AJ420" s="30">
        <f>'8'!AI36</f>
        <v>75</v>
      </c>
      <c r="AK420" s="30">
        <f>'8'!AJ36</f>
        <v>75.849999999999994</v>
      </c>
      <c r="AL420" s="30">
        <f>'8'!AK36</f>
        <v>145.41</v>
      </c>
      <c r="AM420" s="30">
        <f>'8'!AL36</f>
        <v>151.10999999999999</v>
      </c>
      <c r="AN420" s="30">
        <f>'8'!AM36</f>
        <v>75.259999999999991</v>
      </c>
      <c r="AO420" s="30">
        <f>'8'!AN36</f>
        <v>0</v>
      </c>
      <c r="AP420" s="30">
        <f>'8'!AO36</f>
        <v>0</v>
      </c>
      <c r="AQ420" s="30">
        <f>'8'!AP36</f>
        <v>151.10999999999999</v>
      </c>
      <c r="AR420" s="30">
        <f>'8'!AQ36</f>
        <v>35.559999999999974</v>
      </c>
      <c r="AS420" s="30">
        <f>'8'!AR36</f>
        <v>0</v>
      </c>
      <c r="AT420" s="30">
        <f>'8'!AS36</f>
        <v>75.849999999999994</v>
      </c>
      <c r="AU420" s="30">
        <f>'8'!AT36</f>
        <v>105.11999999999999</v>
      </c>
      <c r="AV420" s="30">
        <f>'8'!AU36</f>
        <v>180.96999999999997</v>
      </c>
      <c r="AW420" s="30">
        <f>'8'!AV36</f>
        <v>0</v>
      </c>
      <c r="AX420" s="30">
        <f>'8'!AW36</f>
        <v>40</v>
      </c>
      <c r="AY420" s="30">
        <f>'8'!AX36</f>
        <v>200</v>
      </c>
      <c r="AZ420" s="30">
        <f>'8'!AY36</f>
        <v>0</v>
      </c>
      <c r="BA420" s="30">
        <f>'8'!AZ36</f>
        <v>40</v>
      </c>
      <c r="BB420" s="30">
        <f>'8'!BA36</f>
        <v>0</v>
      </c>
      <c r="BC420" s="30">
        <f>'8'!BB36</f>
        <v>280</v>
      </c>
      <c r="BD420" s="30">
        <f>'8'!BC36</f>
        <v>266</v>
      </c>
      <c r="BE420" s="30">
        <f>'8'!BD36</f>
        <v>14</v>
      </c>
      <c r="BF420" s="30">
        <f>'8'!BE36</f>
        <v>15</v>
      </c>
      <c r="BG420" s="30">
        <f>'8'!BF36</f>
        <v>8</v>
      </c>
      <c r="BH420" s="30">
        <f>'8'!BG36</f>
        <v>9</v>
      </c>
      <c r="BI420" s="30">
        <f>'8'!BH36</f>
        <v>1</v>
      </c>
      <c r="BJ420" s="30">
        <f>'8'!BI36</f>
        <v>47</v>
      </c>
      <c r="BK420" s="30">
        <f>'8'!BJ36</f>
        <v>219</v>
      </c>
      <c r="BL420" s="30">
        <f>'8'!BK36</f>
        <v>105.11999999999999</v>
      </c>
      <c r="BM420" s="30">
        <f>'8'!BL36</f>
        <v>113.88000000000001</v>
      </c>
    </row>
    <row r="421" spans="1:65">
      <c r="A421" s="78">
        <f>'8'!A37</f>
        <v>42894</v>
      </c>
      <c r="B421" s="82" t="str">
        <f t="shared" si="6"/>
        <v>13:30:00</v>
      </c>
      <c r="C421" s="30" t="str">
        <f>'8'!B37</f>
        <v>13H30</v>
      </c>
      <c r="D421" s="30">
        <f>'8'!C37</f>
        <v>831</v>
      </c>
      <c r="E421" s="30">
        <f>'8'!D37</f>
        <v>775</v>
      </c>
      <c r="F421" s="30">
        <f>'8'!E37</f>
        <v>794</v>
      </c>
      <c r="G421" s="30">
        <f>'8'!F37</f>
        <v>57</v>
      </c>
      <c r="H421" s="30">
        <f>'8'!G37</f>
        <v>0</v>
      </c>
      <c r="I421" s="30">
        <f>'8'!H37</f>
        <v>27</v>
      </c>
      <c r="J421" s="30">
        <f>'8'!I37</f>
        <v>2400</v>
      </c>
      <c r="K421" s="30">
        <f>'8'!J37</f>
        <v>84</v>
      </c>
      <c r="L421" s="30">
        <f>'8'!K37</f>
        <v>425</v>
      </c>
      <c r="M421" s="30">
        <f>'8'!L37</f>
        <v>525</v>
      </c>
      <c r="N421" s="30">
        <f>'8'!M37</f>
        <v>330</v>
      </c>
      <c r="O421" s="30">
        <f>'8'!N37</f>
        <v>0</v>
      </c>
      <c r="P421" s="30">
        <f>'8'!O37</f>
        <v>14</v>
      </c>
      <c r="Q421" s="30">
        <f>'8'!P37</f>
        <v>18</v>
      </c>
      <c r="R421" s="30">
        <f>'8'!Q37</f>
        <v>11</v>
      </c>
      <c r="S421" s="30">
        <f>'8'!R37</f>
        <v>0</v>
      </c>
      <c r="T421" s="30">
        <f>'8'!S37</f>
        <v>1280</v>
      </c>
      <c r="U421" s="30">
        <f>'8'!T37</f>
        <v>43</v>
      </c>
      <c r="V421" s="30">
        <f>'8'!U37</f>
        <v>127</v>
      </c>
      <c r="W421" s="30">
        <f>'8'!V37</f>
        <v>5.16</v>
      </c>
      <c r="X421" s="30">
        <f>'8'!W37</f>
        <v>3.5</v>
      </c>
      <c r="Y421" s="30">
        <f>'8'!X37</f>
        <v>6</v>
      </c>
      <c r="Z421" s="30">
        <f>'8'!Y37</f>
        <v>3.4</v>
      </c>
      <c r="AA421" s="30">
        <f>'8'!Z37</f>
        <v>6</v>
      </c>
      <c r="AB421" s="30">
        <f>'8'!AA37</f>
        <v>2.2000000000000002</v>
      </c>
      <c r="AC421" s="30">
        <f>'8'!AB37</f>
        <v>0</v>
      </c>
      <c r="AD421" s="30">
        <f>'8'!AC37</f>
        <v>0</v>
      </c>
      <c r="AE421" s="30">
        <f>'8'!AD37</f>
        <v>0</v>
      </c>
      <c r="AF421" s="30">
        <f>'8'!AE37</f>
        <v>0.85</v>
      </c>
      <c r="AG421" s="30">
        <f>'8'!AF37</f>
        <v>0</v>
      </c>
      <c r="AH421" s="30">
        <f>'8'!AG37</f>
        <v>0</v>
      </c>
      <c r="AI421" s="30">
        <f>'8'!AH37</f>
        <v>0.85</v>
      </c>
      <c r="AJ421" s="30">
        <f>'8'!AI37</f>
        <v>75</v>
      </c>
      <c r="AK421" s="30">
        <f>'8'!AJ37</f>
        <v>75.849999999999994</v>
      </c>
      <c r="AL421" s="30">
        <f>'8'!AK37</f>
        <v>148.41</v>
      </c>
      <c r="AM421" s="30">
        <f>'8'!AL37</f>
        <v>154.10999999999999</v>
      </c>
      <c r="AN421" s="30">
        <f>'8'!AM37</f>
        <v>78.259999999999991</v>
      </c>
      <c r="AO421" s="30">
        <f>'8'!AN37</f>
        <v>0</v>
      </c>
      <c r="AP421" s="30">
        <f>'8'!AO37</f>
        <v>0</v>
      </c>
      <c r="AQ421" s="30">
        <f>'8'!AP37</f>
        <v>154.10999999999999</v>
      </c>
      <c r="AR421" s="30">
        <f>'8'!AQ37</f>
        <v>32.559999999999974</v>
      </c>
      <c r="AS421" s="30">
        <f>'8'!AR37</f>
        <v>0</v>
      </c>
      <c r="AT421" s="30">
        <f>'8'!AS37</f>
        <v>75.849999999999994</v>
      </c>
      <c r="AU421" s="30">
        <f>'8'!AT37</f>
        <v>105.11999999999999</v>
      </c>
      <c r="AV421" s="30">
        <f>'8'!AU37</f>
        <v>180.96999999999997</v>
      </c>
      <c r="AW421" s="30">
        <f>'8'!AV37</f>
        <v>0</v>
      </c>
      <c r="AX421" s="30">
        <f>'8'!AW37</f>
        <v>40</v>
      </c>
      <c r="AY421" s="30">
        <f>'8'!AX37</f>
        <v>200</v>
      </c>
      <c r="AZ421" s="30">
        <f>'8'!AY37</f>
        <v>0</v>
      </c>
      <c r="BA421" s="30">
        <f>'8'!AZ37</f>
        <v>40</v>
      </c>
      <c r="BB421" s="30">
        <f>'8'!BA37</f>
        <v>0</v>
      </c>
      <c r="BC421" s="30">
        <f>'8'!BB37</f>
        <v>280</v>
      </c>
      <c r="BD421" s="30">
        <f>'8'!BC37</f>
        <v>266</v>
      </c>
      <c r="BE421" s="30">
        <f>'8'!BD37</f>
        <v>14</v>
      </c>
      <c r="BF421" s="30">
        <f>'8'!BE37</f>
        <v>15</v>
      </c>
      <c r="BG421" s="30">
        <f>'8'!BF37</f>
        <v>8</v>
      </c>
      <c r="BH421" s="30">
        <f>'8'!BG37</f>
        <v>9</v>
      </c>
      <c r="BI421" s="30">
        <f>'8'!BH37</f>
        <v>1</v>
      </c>
      <c r="BJ421" s="30">
        <f>'8'!BI37</f>
        <v>47</v>
      </c>
      <c r="BK421" s="30">
        <f>'8'!BJ37</f>
        <v>219</v>
      </c>
      <c r="BL421" s="30">
        <f>'8'!BK37</f>
        <v>105.11999999999999</v>
      </c>
      <c r="BM421" s="30">
        <f>'8'!BL37</f>
        <v>113.88000000000001</v>
      </c>
    </row>
    <row r="422" spans="1:65">
      <c r="A422" s="78">
        <f>'8'!A38</f>
        <v>42894</v>
      </c>
      <c r="B422" s="82" t="str">
        <f t="shared" si="6"/>
        <v>14:00:00</v>
      </c>
      <c r="C422" s="30" t="str">
        <f>'8'!B38</f>
        <v>14H00</v>
      </c>
      <c r="D422" s="30">
        <f>'8'!C38</f>
        <v>850</v>
      </c>
      <c r="E422" s="30">
        <f>'8'!D38</f>
        <v>775</v>
      </c>
      <c r="F422" s="30">
        <f>'8'!E38</f>
        <v>799</v>
      </c>
      <c r="G422" s="30">
        <f>'8'!F38</f>
        <v>57</v>
      </c>
      <c r="H422" s="30">
        <f>'8'!G38</f>
        <v>0</v>
      </c>
      <c r="I422" s="30">
        <f>'8'!H38</f>
        <v>27</v>
      </c>
      <c r="J422" s="30">
        <f>'8'!I38</f>
        <v>2424</v>
      </c>
      <c r="K422" s="30">
        <f>'8'!J38</f>
        <v>84</v>
      </c>
      <c r="L422" s="30">
        <f>'8'!K38</f>
        <v>417</v>
      </c>
      <c r="M422" s="30">
        <f>'8'!L38</f>
        <v>532</v>
      </c>
      <c r="N422" s="30">
        <f>'8'!M38</f>
        <v>270</v>
      </c>
      <c r="O422" s="30">
        <f>'8'!N38</f>
        <v>0</v>
      </c>
      <c r="P422" s="30">
        <f>'8'!O38</f>
        <v>13</v>
      </c>
      <c r="Q422" s="30">
        <f>'8'!P38</f>
        <v>18</v>
      </c>
      <c r="R422" s="30">
        <f>'8'!Q38</f>
        <v>9</v>
      </c>
      <c r="S422" s="30">
        <f>'8'!R38</f>
        <v>0</v>
      </c>
      <c r="T422" s="30">
        <f>'8'!S38</f>
        <v>1219</v>
      </c>
      <c r="U422" s="30">
        <f>'8'!T38</f>
        <v>40</v>
      </c>
      <c r="V422" s="30">
        <f>'8'!U38</f>
        <v>124</v>
      </c>
      <c r="W422" s="30">
        <f>'8'!V38</f>
        <v>5.16</v>
      </c>
      <c r="X422" s="30">
        <f>'8'!W38</f>
        <v>3.5</v>
      </c>
      <c r="Y422" s="30">
        <f>'8'!X38</f>
        <v>6</v>
      </c>
      <c r="Z422" s="30">
        <f>'8'!Y38</f>
        <v>3.5</v>
      </c>
      <c r="AA422" s="30">
        <f>'8'!Z38</f>
        <v>5.8</v>
      </c>
      <c r="AB422" s="30">
        <f>'8'!AA38</f>
        <v>2.4</v>
      </c>
      <c r="AC422" s="30">
        <f>'8'!AB38</f>
        <v>0</v>
      </c>
      <c r="AD422" s="30">
        <f>'8'!AC38</f>
        <v>0</v>
      </c>
      <c r="AE422" s="30">
        <f>'8'!AD38</f>
        <v>0</v>
      </c>
      <c r="AF422" s="30">
        <f>'8'!AE38</f>
        <v>0.85</v>
      </c>
      <c r="AG422" s="30">
        <f>'8'!AF38</f>
        <v>0</v>
      </c>
      <c r="AH422" s="30">
        <f>'8'!AG38</f>
        <v>0</v>
      </c>
      <c r="AI422" s="30">
        <f>'8'!AH38</f>
        <v>0.85</v>
      </c>
      <c r="AJ422" s="30">
        <f>'8'!AI38</f>
        <v>75</v>
      </c>
      <c r="AK422" s="30">
        <f>'8'!AJ38</f>
        <v>75.849999999999994</v>
      </c>
      <c r="AL422" s="30">
        <f>'8'!AK38</f>
        <v>145.31</v>
      </c>
      <c r="AM422" s="30">
        <f>'8'!AL38</f>
        <v>151.21</v>
      </c>
      <c r="AN422" s="30">
        <f>'8'!AM38</f>
        <v>75.360000000000014</v>
      </c>
      <c r="AO422" s="30">
        <f>'8'!AN38</f>
        <v>0</v>
      </c>
      <c r="AP422" s="30">
        <f>'8'!AO38</f>
        <v>0</v>
      </c>
      <c r="AQ422" s="30">
        <f>'8'!AP38</f>
        <v>151.21</v>
      </c>
      <c r="AR422" s="30">
        <f>'8'!AQ38</f>
        <v>-55.540000000000006</v>
      </c>
      <c r="AS422" s="30">
        <f>'8'!AR38</f>
        <v>0</v>
      </c>
      <c r="AT422" s="30">
        <f>'8'!AS38</f>
        <v>75.849999999999994</v>
      </c>
      <c r="AU422" s="30">
        <f>'8'!AT38</f>
        <v>13.92</v>
      </c>
      <c r="AV422" s="30">
        <f>'8'!AU38</f>
        <v>89.77</v>
      </c>
      <c r="AW422" s="30">
        <f>'8'!AV38</f>
        <v>0</v>
      </c>
      <c r="AX422" s="30">
        <f>'8'!AW38</f>
        <v>40</v>
      </c>
      <c r="AY422" s="30">
        <f>'8'!AX38</f>
        <v>0</v>
      </c>
      <c r="AZ422" s="30">
        <f>'8'!AY38</f>
        <v>0</v>
      </c>
      <c r="BA422" s="30">
        <f>'8'!AZ38</f>
        <v>40</v>
      </c>
      <c r="BB422" s="30">
        <f>'8'!BA38</f>
        <v>0</v>
      </c>
      <c r="BC422" s="30">
        <f>'8'!BB38</f>
        <v>80</v>
      </c>
      <c r="BD422" s="30">
        <f>'8'!BC38</f>
        <v>76</v>
      </c>
      <c r="BE422" s="30">
        <f>'8'!BD38</f>
        <v>14</v>
      </c>
      <c r="BF422" s="30">
        <f>'8'!BE38</f>
        <v>15</v>
      </c>
      <c r="BG422" s="30">
        <f>'8'!BF38</f>
        <v>8</v>
      </c>
      <c r="BH422" s="30">
        <f>'8'!BG38</f>
        <v>9</v>
      </c>
      <c r="BI422" s="30">
        <f>'8'!BH38</f>
        <v>1</v>
      </c>
      <c r="BJ422" s="30">
        <f>'8'!BI38</f>
        <v>47</v>
      </c>
      <c r="BK422" s="30">
        <f>'8'!BJ38</f>
        <v>29</v>
      </c>
      <c r="BL422" s="30">
        <f>'8'!BK38</f>
        <v>13.92</v>
      </c>
      <c r="BM422" s="30">
        <f>'8'!BL38</f>
        <v>15.08</v>
      </c>
    </row>
    <row r="423" spans="1:65">
      <c r="A423" s="78">
        <f>'8'!A39</f>
        <v>42894</v>
      </c>
      <c r="B423" s="82" t="str">
        <f t="shared" si="6"/>
        <v>14:30:00</v>
      </c>
      <c r="C423" s="30" t="str">
        <f>'8'!B39</f>
        <v>14H30</v>
      </c>
      <c r="D423" s="30">
        <f>'8'!C39</f>
        <v>899</v>
      </c>
      <c r="E423" s="30">
        <f>'8'!D39</f>
        <v>889</v>
      </c>
      <c r="F423" s="30">
        <f>'8'!E39</f>
        <v>777</v>
      </c>
      <c r="G423" s="30">
        <f>'8'!F39</f>
        <v>58</v>
      </c>
      <c r="H423" s="30">
        <f>'8'!G39</f>
        <v>0</v>
      </c>
      <c r="I423" s="30">
        <f>'8'!H39</f>
        <v>28</v>
      </c>
      <c r="J423" s="30">
        <f>'8'!I39</f>
        <v>2565</v>
      </c>
      <c r="K423" s="30">
        <f>'8'!J39</f>
        <v>86</v>
      </c>
      <c r="L423" s="30">
        <f>'8'!K39</f>
        <v>413</v>
      </c>
      <c r="M423" s="30">
        <f>'8'!L39</f>
        <v>536</v>
      </c>
      <c r="N423" s="30">
        <f>'8'!M39</f>
        <v>280</v>
      </c>
      <c r="O423" s="30">
        <f>'8'!N39</f>
        <v>0</v>
      </c>
      <c r="P423" s="30">
        <f>'8'!O39</f>
        <v>13</v>
      </c>
      <c r="Q423" s="30">
        <f>'8'!P39</f>
        <v>18</v>
      </c>
      <c r="R423" s="30">
        <f>'8'!Q39</f>
        <v>10</v>
      </c>
      <c r="S423" s="30">
        <f>'8'!R39</f>
        <v>0</v>
      </c>
      <c r="T423" s="30">
        <f>'8'!S39</f>
        <v>1229</v>
      </c>
      <c r="U423" s="30">
        <f>'8'!T39</f>
        <v>41</v>
      </c>
      <c r="V423" s="30">
        <f>'8'!U39</f>
        <v>127</v>
      </c>
      <c r="W423" s="30">
        <f>'8'!V39</f>
        <v>5.16</v>
      </c>
      <c r="X423" s="30">
        <f>'8'!W39</f>
        <v>3.5</v>
      </c>
      <c r="Y423" s="30">
        <f>'8'!X39</f>
        <v>6</v>
      </c>
      <c r="Z423" s="30">
        <f>'8'!Y39</f>
        <v>3.5</v>
      </c>
      <c r="AA423" s="30">
        <f>'8'!Z39</f>
        <v>5.8</v>
      </c>
      <c r="AB423" s="30">
        <f>'8'!AA39</f>
        <v>2.4</v>
      </c>
      <c r="AC423" s="30">
        <f>'8'!AB39</f>
        <v>0</v>
      </c>
      <c r="AD423" s="30">
        <f>'8'!AC39</f>
        <v>0</v>
      </c>
      <c r="AE423" s="30">
        <f>'8'!AD39</f>
        <v>0</v>
      </c>
      <c r="AF423" s="30">
        <f>'8'!AE39</f>
        <v>0.85</v>
      </c>
      <c r="AG423" s="30">
        <f>'8'!AF39</f>
        <v>0</v>
      </c>
      <c r="AH423" s="30">
        <f>'8'!AG39</f>
        <v>0</v>
      </c>
      <c r="AI423" s="30">
        <f>'8'!AH39</f>
        <v>0.85</v>
      </c>
      <c r="AJ423" s="30">
        <f>'8'!AI39</f>
        <v>75</v>
      </c>
      <c r="AK423" s="30">
        <f>'8'!AJ39</f>
        <v>75.849999999999994</v>
      </c>
      <c r="AL423" s="30">
        <f>'8'!AK39</f>
        <v>148.31</v>
      </c>
      <c r="AM423" s="30">
        <f>'8'!AL39</f>
        <v>154.21</v>
      </c>
      <c r="AN423" s="30">
        <f>'8'!AM39</f>
        <v>78.360000000000014</v>
      </c>
      <c r="AO423" s="30">
        <f>'8'!AN39</f>
        <v>0</v>
      </c>
      <c r="AP423" s="30">
        <f>'8'!AO39</f>
        <v>0</v>
      </c>
      <c r="AQ423" s="30">
        <f>'8'!AP39</f>
        <v>154.21</v>
      </c>
      <c r="AR423" s="30">
        <f>'8'!AQ39</f>
        <v>-58.540000000000006</v>
      </c>
      <c r="AS423" s="30">
        <f>'8'!AR39</f>
        <v>0</v>
      </c>
      <c r="AT423" s="30">
        <f>'8'!AS39</f>
        <v>75.849999999999994</v>
      </c>
      <c r="AU423" s="30">
        <f>'8'!AT39</f>
        <v>13.92</v>
      </c>
      <c r="AV423" s="30">
        <f>'8'!AU39</f>
        <v>89.77</v>
      </c>
      <c r="AW423" s="30">
        <f>'8'!AV39</f>
        <v>0</v>
      </c>
      <c r="AX423" s="30">
        <f>'8'!AW39</f>
        <v>40</v>
      </c>
      <c r="AY423" s="30">
        <f>'8'!AX39</f>
        <v>0</v>
      </c>
      <c r="AZ423" s="30">
        <f>'8'!AY39</f>
        <v>0</v>
      </c>
      <c r="BA423" s="30">
        <f>'8'!AZ39</f>
        <v>40</v>
      </c>
      <c r="BB423" s="30">
        <f>'8'!BA39</f>
        <v>0</v>
      </c>
      <c r="BC423" s="30">
        <f>'8'!BB39</f>
        <v>80</v>
      </c>
      <c r="BD423" s="30">
        <f>'8'!BC39</f>
        <v>76</v>
      </c>
      <c r="BE423" s="30">
        <f>'8'!BD39</f>
        <v>14</v>
      </c>
      <c r="BF423" s="30">
        <f>'8'!BE39</f>
        <v>15</v>
      </c>
      <c r="BG423" s="30">
        <f>'8'!BF39</f>
        <v>8</v>
      </c>
      <c r="BH423" s="30">
        <f>'8'!BG39</f>
        <v>9</v>
      </c>
      <c r="BI423" s="30">
        <f>'8'!BH39</f>
        <v>1</v>
      </c>
      <c r="BJ423" s="30">
        <f>'8'!BI39</f>
        <v>47</v>
      </c>
      <c r="BK423" s="30">
        <f>'8'!BJ39</f>
        <v>29</v>
      </c>
      <c r="BL423" s="30">
        <f>'8'!BK39</f>
        <v>13.92</v>
      </c>
      <c r="BM423" s="30">
        <f>'8'!BL39</f>
        <v>15.08</v>
      </c>
    </row>
    <row r="424" spans="1:65">
      <c r="A424" s="78">
        <f>'8'!A40</f>
        <v>42894</v>
      </c>
      <c r="B424" s="82" t="str">
        <f t="shared" si="6"/>
        <v>15:00:00</v>
      </c>
      <c r="C424" s="30" t="str">
        <f>'8'!B40</f>
        <v>15H00</v>
      </c>
      <c r="D424" s="30">
        <f>'8'!C40</f>
        <v>917</v>
      </c>
      <c r="E424" s="30">
        <f>'8'!D40</f>
        <v>752</v>
      </c>
      <c r="F424" s="30">
        <f>'8'!E40</f>
        <v>753</v>
      </c>
      <c r="G424" s="30">
        <f>'8'!F40</f>
        <v>58</v>
      </c>
      <c r="H424" s="30">
        <f>'8'!G40</f>
        <v>0</v>
      </c>
      <c r="I424" s="30">
        <f>'8'!H40</f>
        <v>27</v>
      </c>
      <c r="J424" s="30">
        <f>'8'!I40</f>
        <v>2422</v>
      </c>
      <c r="K424" s="30">
        <f>'8'!J40</f>
        <v>85</v>
      </c>
      <c r="L424" s="30">
        <f>'8'!K40</f>
        <v>421</v>
      </c>
      <c r="M424" s="30">
        <f>'8'!L40</f>
        <v>571</v>
      </c>
      <c r="N424" s="30">
        <f>'8'!M40</f>
        <v>280</v>
      </c>
      <c r="O424" s="30">
        <f>'8'!N40</f>
        <v>0</v>
      </c>
      <c r="P424" s="30">
        <f>'8'!O40</f>
        <v>14</v>
      </c>
      <c r="Q424" s="30">
        <f>'8'!P40</f>
        <v>19</v>
      </c>
      <c r="R424" s="30">
        <f>'8'!Q40</f>
        <v>10</v>
      </c>
      <c r="S424" s="30">
        <f>'8'!R40</f>
        <v>0</v>
      </c>
      <c r="T424" s="30">
        <f>'8'!S40</f>
        <v>1272</v>
      </c>
      <c r="U424" s="30">
        <f>'8'!T40</f>
        <v>43</v>
      </c>
      <c r="V424" s="30">
        <f>'8'!U40</f>
        <v>128</v>
      </c>
      <c r="W424" s="30">
        <f>'8'!V40</f>
        <v>4.4000000000000004</v>
      </c>
      <c r="X424" s="30">
        <f>'8'!W40</f>
        <v>3.5</v>
      </c>
      <c r="Y424" s="30">
        <f>'8'!X40</f>
        <v>6</v>
      </c>
      <c r="Z424" s="30">
        <f>'8'!Y40</f>
        <v>3.6</v>
      </c>
      <c r="AA424" s="30">
        <f>'8'!Z40</f>
        <v>5.9</v>
      </c>
      <c r="AB424" s="30">
        <f>'8'!AA40</f>
        <v>2.5</v>
      </c>
      <c r="AC424" s="30">
        <f>'8'!AB40</f>
        <v>0</v>
      </c>
      <c r="AD424" s="30">
        <f>'8'!AC40</f>
        <v>0</v>
      </c>
      <c r="AE424" s="30">
        <f>'8'!AD40</f>
        <v>0</v>
      </c>
      <c r="AF424" s="30">
        <f>'8'!AE40</f>
        <v>0.8</v>
      </c>
      <c r="AG424" s="30">
        <f>'8'!AF40</f>
        <v>0</v>
      </c>
      <c r="AH424" s="30">
        <f>'8'!AG40</f>
        <v>0</v>
      </c>
      <c r="AI424" s="30">
        <f>'8'!AH40</f>
        <v>0.8</v>
      </c>
      <c r="AJ424" s="30">
        <f>'8'!AI40</f>
        <v>75</v>
      </c>
      <c r="AK424" s="30">
        <f>'8'!AJ40</f>
        <v>75.8</v>
      </c>
      <c r="AL424" s="30">
        <f>'8'!AK40</f>
        <v>148.70000000000002</v>
      </c>
      <c r="AM424" s="30">
        <f>'8'!AL40</f>
        <v>154.70000000000002</v>
      </c>
      <c r="AN424" s="30">
        <f>'8'!AM40</f>
        <v>78.90000000000002</v>
      </c>
      <c r="AO424" s="30">
        <f>'8'!AN40</f>
        <v>0</v>
      </c>
      <c r="AP424" s="30">
        <f>'8'!AO40</f>
        <v>0</v>
      </c>
      <c r="AQ424" s="30">
        <f>'8'!AP40</f>
        <v>154.70000000000002</v>
      </c>
      <c r="AR424" s="30">
        <f>'8'!AQ40</f>
        <v>-58.980000000000018</v>
      </c>
      <c r="AS424" s="30">
        <f>'8'!AR40</f>
        <v>0</v>
      </c>
      <c r="AT424" s="30">
        <f>'8'!AS40</f>
        <v>75.8</v>
      </c>
      <c r="AU424" s="30">
        <f>'8'!AT40</f>
        <v>13.92</v>
      </c>
      <c r="AV424" s="30">
        <f>'8'!AU40</f>
        <v>89.72</v>
      </c>
      <c r="AW424" s="30">
        <f>'8'!AV40</f>
        <v>0</v>
      </c>
      <c r="AX424" s="30">
        <f>'8'!AW40</f>
        <v>40</v>
      </c>
      <c r="AY424" s="30">
        <f>'8'!AX40</f>
        <v>0</v>
      </c>
      <c r="AZ424" s="30">
        <f>'8'!AY40</f>
        <v>0</v>
      </c>
      <c r="BA424" s="30">
        <f>'8'!AZ40</f>
        <v>40</v>
      </c>
      <c r="BB424" s="30">
        <f>'8'!BA40</f>
        <v>0</v>
      </c>
      <c r="BC424" s="30">
        <f>'8'!BB40</f>
        <v>80</v>
      </c>
      <c r="BD424" s="30">
        <f>'8'!BC40</f>
        <v>76</v>
      </c>
      <c r="BE424" s="30">
        <f>'8'!BD40</f>
        <v>14</v>
      </c>
      <c r="BF424" s="30">
        <f>'8'!BE40</f>
        <v>15</v>
      </c>
      <c r="BG424" s="30">
        <f>'8'!BF40</f>
        <v>8</v>
      </c>
      <c r="BH424" s="30">
        <f>'8'!BG40</f>
        <v>9</v>
      </c>
      <c r="BI424" s="30">
        <f>'8'!BH40</f>
        <v>1</v>
      </c>
      <c r="BJ424" s="30">
        <f>'8'!BI40</f>
        <v>47</v>
      </c>
      <c r="BK424" s="30">
        <f>'8'!BJ40</f>
        <v>29</v>
      </c>
      <c r="BL424" s="30">
        <f>'8'!BK40</f>
        <v>13.92</v>
      </c>
      <c r="BM424" s="30">
        <f>'8'!BL40</f>
        <v>15.08</v>
      </c>
    </row>
    <row r="425" spans="1:65">
      <c r="A425" s="78">
        <f>'8'!A41</f>
        <v>42894</v>
      </c>
      <c r="B425" s="82" t="str">
        <f t="shared" si="6"/>
        <v>15:30:00</v>
      </c>
      <c r="C425" s="30" t="str">
        <f>'8'!B41</f>
        <v>15H30</v>
      </c>
      <c r="D425" s="30">
        <f>'8'!C41</f>
        <v>998</v>
      </c>
      <c r="E425" s="30">
        <f>'8'!D41</f>
        <v>850</v>
      </c>
      <c r="F425" s="30">
        <f>'8'!E41</f>
        <v>800</v>
      </c>
      <c r="G425" s="30">
        <f>'8'!F41</f>
        <v>58</v>
      </c>
      <c r="H425" s="30">
        <f>'8'!G41</f>
        <v>0</v>
      </c>
      <c r="I425" s="30">
        <f>'8'!H41</f>
        <v>27</v>
      </c>
      <c r="J425" s="30">
        <f>'8'!I41</f>
        <v>2648</v>
      </c>
      <c r="K425" s="30">
        <f>'8'!J41</f>
        <v>85</v>
      </c>
      <c r="L425" s="30">
        <f>'8'!K41</f>
        <v>434</v>
      </c>
      <c r="M425" s="30">
        <f>'8'!L41</f>
        <v>577</v>
      </c>
      <c r="N425" s="30">
        <f>'8'!M41</f>
        <v>280</v>
      </c>
      <c r="O425" s="30">
        <f>'8'!N41</f>
        <v>0</v>
      </c>
      <c r="P425" s="30">
        <f>'8'!O41</f>
        <v>14</v>
      </c>
      <c r="Q425" s="30">
        <f>'8'!P41</f>
        <v>19</v>
      </c>
      <c r="R425" s="30">
        <f>'8'!Q41</f>
        <v>10</v>
      </c>
      <c r="S425" s="30">
        <f>'8'!R41</f>
        <v>0</v>
      </c>
      <c r="T425" s="30">
        <f>'8'!S41</f>
        <v>1291</v>
      </c>
      <c r="U425" s="30">
        <f>'8'!T41</f>
        <v>43</v>
      </c>
      <c r="V425" s="30">
        <f>'8'!U41</f>
        <v>128</v>
      </c>
      <c r="W425" s="30">
        <f>'8'!V41</f>
        <v>4.4000000000000004</v>
      </c>
      <c r="X425" s="30">
        <f>'8'!W41</f>
        <v>3.5</v>
      </c>
      <c r="Y425" s="30">
        <f>'8'!X41</f>
        <v>6.2</v>
      </c>
      <c r="Z425" s="30">
        <f>'8'!Y41</f>
        <v>3.6</v>
      </c>
      <c r="AA425" s="30">
        <f>'8'!Z41</f>
        <v>5.9</v>
      </c>
      <c r="AB425" s="30">
        <f>'8'!AA41</f>
        <v>2.5</v>
      </c>
      <c r="AC425" s="30">
        <f>'8'!AB41</f>
        <v>0</v>
      </c>
      <c r="AD425" s="30">
        <f>'8'!AC41</f>
        <v>0</v>
      </c>
      <c r="AE425" s="30">
        <f>'8'!AD41</f>
        <v>0</v>
      </c>
      <c r="AF425" s="30">
        <f>'8'!AE41</f>
        <v>0.8</v>
      </c>
      <c r="AG425" s="30">
        <f>'8'!AF41</f>
        <v>0</v>
      </c>
      <c r="AH425" s="30">
        <f>'8'!AG41</f>
        <v>0</v>
      </c>
      <c r="AI425" s="30">
        <f>'8'!AH41</f>
        <v>0.8</v>
      </c>
      <c r="AJ425" s="30">
        <f>'8'!AI41</f>
        <v>75</v>
      </c>
      <c r="AK425" s="30">
        <f>'8'!AJ41</f>
        <v>75.8</v>
      </c>
      <c r="AL425" s="30">
        <f>'8'!AK41</f>
        <v>148.9</v>
      </c>
      <c r="AM425" s="30">
        <f>'8'!AL41</f>
        <v>154.9</v>
      </c>
      <c r="AN425" s="30">
        <f>'8'!AM41</f>
        <v>79.100000000000009</v>
      </c>
      <c r="AO425" s="30">
        <f>'8'!AN41</f>
        <v>0</v>
      </c>
      <c r="AP425" s="30">
        <f>'8'!AO41</f>
        <v>0</v>
      </c>
      <c r="AQ425" s="30">
        <f>'8'!AP41</f>
        <v>154.9</v>
      </c>
      <c r="AR425" s="30">
        <f>'8'!AQ41</f>
        <v>-59.180000000000007</v>
      </c>
      <c r="AS425" s="30">
        <f>'8'!AR41</f>
        <v>0</v>
      </c>
      <c r="AT425" s="30">
        <f>'8'!AS41</f>
        <v>75.8</v>
      </c>
      <c r="AU425" s="30">
        <f>'8'!AT41</f>
        <v>13.92</v>
      </c>
      <c r="AV425" s="30">
        <f>'8'!AU41</f>
        <v>89.72</v>
      </c>
      <c r="AW425" s="30">
        <f>'8'!AV41</f>
        <v>0</v>
      </c>
      <c r="AX425" s="30">
        <f>'8'!AW41</f>
        <v>40</v>
      </c>
      <c r="AY425" s="30">
        <f>'8'!AX41</f>
        <v>0</v>
      </c>
      <c r="AZ425" s="30">
        <f>'8'!AY41</f>
        <v>0</v>
      </c>
      <c r="BA425" s="30">
        <f>'8'!AZ41</f>
        <v>40</v>
      </c>
      <c r="BB425" s="30">
        <f>'8'!BA41</f>
        <v>0</v>
      </c>
      <c r="BC425" s="30">
        <f>'8'!BB41</f>
        <v>80</v>
      </c>
      <c r="BD425" s="30">
        <f>'8'!BC41</f>
        <v>76</v>
      </c>
      <c r="BE425" s="30">
        <f>'8'!BD41</f>
        <v>14</v>
      </c>
      <c r="BF425" s="30">
        <f>'8'!BE41</f>
        <v>15</v>
      </c>
      <c r="BG425" s="30">
        <f>'8'!BF41</f>
        <v>8</v>
      </c>
      <c r="BH425" s="30">
        <f>'8'!BG41</f>
        <v>9</v>
      </c>
      <c r="BI425" s="30">
        <f>'8'!BH41</f>
        <v>1</v>
      </c>
      <c r="BJ425" s="30">
        <f>'8'!BI41</f>
        <v>47</v>
      </c>
      <c r="BK425" s="30">
        <f>'8'!BJ41</f>
        <v>29</v>
      </c>
      <c r="BL425" s="30">
        <f>'8'!BK41</f>
        <v>13.92</v>
      </c>
      <c r="BM425" s="30">
        <f>'8'!BL41</f>
        <v>15.08</v>
      </c>
    </row>
    <row r="426" spans="1:65">
      <c r="A426" s="78">
        <f>'8'!A42</f>
        <v>42894</v>
      </c>
      <c r="B426" s="82" t="str">
        <f t="shared" si="6"/>
        <v>16:00:00</v>
      </c>
      <c r="C426" s="30" t="str">
        <f>'8'!B42</f>
        <v>16H00</v>
      </c>
      <c r="D426" s="30">
        <f>'8'!C42</f>
        <v>973</v>
      </c>
      <c r="E426" s="30">
        <f>'8'!D42</f>
        <v>932</v>
      </c>
      <c r="F426" s="30">
        <f>'8'!E42</f>
        <v>632</v>
      </c>
      <c r="G426" s="30">
        <f>'8'!F42</f>
        <v>67</v>
      </c>
      <c r="H426" s="30">
        <f>'8'!G42</f>
        <v>0</v>
      </c>
      <c r="I426" s="30">
        <f>'8'!H42</f>
        <v>21</v>
      </c>
      <c r="J426" s="30">
        <f>'8'!I42</f>
        <v>2537</v>
      </c>
      <c r="K426" s="30">
        <f>'8'!J42</f>
        <v>88</v>
      </c>
      <c r="L426" s="30">
        <f>'8'!K42</f>
        <v>431</v>
      </c>
      <c r="M426" s="30">
        <f>'8'!L42</f>
        <v>565</v>
      </c>
      <c r="N426" s="30">
        <f>'8'!M42</f>
        <v>280</v>
      </c>
      <c r="O426" s="30">
        <f>'8'!N42</f>
        <v>0</v>
      </c>
      <c r="P426" s="30">
        <f>'8'!O42</f>
        <v>14</v>
      </c>
      <c r="Q426" s="30">
        <f>'8'!P42</f>
        <v>19</v>
      </c>
      <c r="R426" s="30">
        <f>'8'!Q42</f>
        <v>10</v>
      </c>
      <c r="S426" s="30">
        <f>'8'!R42</f>
        <v>0</v>
      </c>
      <c r="T426" s="30">
        <f>'8'!S42</f>
        <v>1276</v>
      </c>
      <c r="U426" s="30">
        <f>'8'!T42</f>
        <v>43</v>
      </c>
      <c r="V426" s="30">
        <f>'8'!U42</f>
        <v>131</v>
      </c>
      <c r="W426" s="30">
        <f>'8'!V42</f>
        <v>4.4000000000000004</v>
      </c>
      <c r="X426" s="30">
        <f>'8'!W42</f>
        <v>3.5</v>
      </c>
      <c r="Y426" s="30">
        <f>'8'!X42</f>
        <v>6.2</v>
      </c>
      <c r="Z426" s="30">
        <f>'8'!Y42</f>
        <v>3.6</v>
      </c>
      <c r="AA426" s="30">
        <f>'8'!Z42</f>
        <v>6.7</v>
      </c>
      <c r="AB426" s="30">
        <f>'8'!AA42</f>
        <v>2.7</v>
      </c>
      <c r="AC426" s="30">
        <f>'8'!AB42</f>
        <v>0</v>
      </c>
      <c r="AD426" s="30">
        <f>'8'!AC42</f>
        <v>0</v>
      </c>
      <c r="AE426" s="30">
        <f>'8'!AD42</f>
        <v>0</v>
      </c>
      <c r="AF426" s="30">
        <f>'8'!AE42</f>
        <v>0.85</v>
      </c>
      <c r="AG426" s="30">
        <f>'8'!AF42</f>
        <v>0</v>
      </c>
      <c r="AH426" s="30">
        <f>'8'!AG42</f>
        <v>0</v>
      </c>
      <c r="AI426" s="30">
        <f>'8'!AH42</f>
        <v>0.85</v>
      </c>
      <c r="AJ426" s="30">
        <f>'8'!AI42</f>
        <v>75</v>
      </c>
      <c r="AK426" s="30">
        <f>'8'!AJ42</f>
        <v>75.849999999999994</v>
      </c>
      <c r="AL426" s="30">
        <f>'8'!AK42</f>
        <v>152.74999999999997</v>
      </c>
      <c r="AM426" s="30">
        <f>'8'!AL42</f>
        <v>158.94999999999996</v>
      </c>
      <c r="AN426" s="30">
        <f>'8'!AM42</f>
        <v>83.099999999999966</v>
      </c>
      <c r="AO426" s="30">
        <f>'8'!AN42</f>
        <v>0</v>
      </c>
      <c r="AP426" s="30">
        <f>'8'!AO42</f>
        <v>0</v>
      </c>
      <c r="AQ426" s="30">
        <f>'8'!AP42</f>
        <v>158.94999999999996</v>
      </c>
      <c r="AR426" s="30">
        <f>'8'!AQ42</f>
        <v>-62.979999999999976</v>
      </c>
      <c r="AS426" s="30">
        <f>'8'!AR42</f>
        <v>0</v>
      </c>
      <c r="AT426" s="30">
        <f>'8'!AS42</f>
        <v>75.849999999999994</v>
      </c>
      <c r="AU426" s="30">
        <f>'8'!AT42</f>
        <v>13.92</v>
      </c>
      <c r="AV426" s="30">
        <f>'8'!AU42</f>
        <v>89.77</v>
      </c>
      <c r="AW426" s="30">
        <f>'8'!AV42</f>
        <v>0</v>
      </c>
      <c r="AX426" s="30">
        <f>'8'!AW42</f>
        <v>40</v>
      </c>
      <c r="AY426" s="30">
        <f>'8'!AX42</f>
        <v>0</v>
      </c>
      <c r="AZ426" s="30">
        <f>'8'!AY42</f>
        <v>0</v>
      </c>
      <c r="BA426" s="30">
        <f>'8'!AZ42</f>
        <v>40</v>
      </c>
      <c r="BB426" s="30">
        <f>'8'!BA42</f>
        <v>0</v>
      </c>
      <c r="BC426" s="30">
        <f>'8'!BB42</f>
        <v>80</v>
      </c>
      <c r="BD426" s="30">
        <f>'8'!BC42</f>
        <v>76</v>
      </c>
      <c r="BE426" s="30">
        <f>'8'!BD42</f>
        <v>14</v>
      </c>
      <c r="BF426" s="30">
        <f>'8'!BE42</f>
        <v>15</v>
      </c>
      <c r="BG426" s="30">
        <f>'8'!BF42</f>
        <v>8</v>
      </c>
      <c r="BH426" s="30">
        <f>'8'!BG42</f>
        <v>9</v>
      </c>
      <c r="BI426" s="30">
        <f>'8'!BH42</f>
        <v>1</v>
      </c>
      <c r="BJ426" s="30">
        <f>'8'!BI42</f>
        <v>47</v>
      </c>
      <c r="BK426" s="30">
        <f>'8'!BJ42</f>
        <v>29</v>
      </c>
      <c r="BL426" s="30">
        <f>'8'!BK42</f>
        <v>13.92</v>
      </c>
      <c r="BM426" s="30">
        <f>'8'!BL42</f>
        <v>15.08</v>
      </c>
    </row>
    <row r="427" spans="1:65">
      <c r="A427" s="78">
        <f>'8'!A43</f>
        <v>42894</v>
      </c>
      <c r="B427" s="82" t="str">
        <f t="shared" si="6"/>
        <v>16:30:00</v>
      </c>
      <c r="C427" s="30" t="str">
        <f>'8'!B43</f>
        <v>16H30</v>
      </c>
      <c r="D427" s="30">
        <f>'8'!C43</f>
        <v>0</v>
      </c>
      <c r="E427" s="30">
        <f>'8'!D43</f>
        <v>0</v>
      </c>
      <c r="F427" s="30">
        <f>'8'!E43</f>
        <v>0</v>
      </c>
      <c r="G427" s="30">
        <f>'8'!F43</f>
        <v>0</v>
      </c>
      <c r="H427" s="30">
        <f>'8'!G43</f>
        <v>0</v>
      </c>
      <c r="I427" s="30">
        <f>'8'!H43</f>
        <v>0</v>
      </c>
      <c r="J427" s="30">
        <f>'8'!I43</f>
        <v>0</v>
      </c>
      <c r="K427" s="30">
        <f>'8'!J43</f>
        <v>0</v>
      </c>
      <c r="L427" s="30">
        <f>'8'!K43</f>
        <v>0</v>
      </c>
      <c r="M427" s="30">
        <f>'8'!L43</f>
        <v>0</v>
      </c>
      <c r="N427" s="30">
        <f>'8'!M43</f>
        <v>0</v>
      </c>
      <c r="O427" s="30">
        <f>'8'!N43</f>
        <v>0</v>
      </c>
      <c r="P427" s="30">
        <f>'8'!O43</f>
        <v>0</v>
      </c>
      <c r="Q427" s="30">
        <f>'8'!P43</f>
        <v>0</v>
      </c>
      <c r="R427" s="30">
        <f>'8'!Q43</f>
        <v>0</v>
      </c>
      <c r="S427" s="30">
        <f>'8'!R43</f>
        <v>0</v>
      </c>
      <c r="T427" s="30">
        <f>'8'!S43</f>
        <v>0</v>
      </c>
      <c r="U427" s="30">
        <f>'8'!T43</f>
        <v>0</v>
      </c>
      <c r="V427" s="30">
        <f>'8'!U43</f>
        <v>0</v>
      </c>
      <c r="W427" s="30">
        <f>'8'!V43</f>
        <v>4.4000000000000004</v>
      </c>
      <c r="X427" s="30">
        <f>'8'!W43</f>
        <v>3.5</v>
      </c>
      <c r="Y427" s="30">
        <f>'8'!X43</f>
        <v>6.8</v>
      </c>
      <c r="Z427" s="30">
        <f>'8'!Y43</f>
        <v>3.6</v>
      </c>
      <c r="AA427" s="30">
        <f>'8'!Z43</f>
        <v>6.7</v>
      </c>
      <c r="AB427" s="30">
        <f>'8'!AA43</f>
        <v>2.7</v>
      </c>
      <c r="AC427" s="30">
        <f>'8'!AB43</f>
        <v>0</v>
      </c>
      <c r="AD427" s="30">
        <f>'8'!AC43</f>
        <v>0</v>
      </c>
      <c r="AE427" s="30">
        <f>'8'!AD43</f>
        <v>0</v>
      </c>
      <c r="AF427" s="30">
        <f>'8'!AE43</f>
        <v>0.85</v>
      </c>
      <c r="AG427" s="30">
        <f>'8'!AF43</f>
        <v>0</v>
      </c>
      <c r="AH427" s="30">
        <f>'8'!AG43</f>
        <v>0</v>
      </c>
      <c r="AI427" s="30">
        <f>'8'!AH43</f>
        <v>0.85</v>
      </c>
      <c r="AJ427" s="30">
        <f>'8'!AI43</f>
        <v>0</v>
      </c>
      <c r="AK427" s="30">
        <f>'8'!AJ43</f>
        <v>0.85</v>
      </c>
      <c r="AL427" s="30">
        <f>'8'!AK43</f>
        <v>22.35</v>
      </c>
      <c r="AM427" s="30">
        <f>'8'!AL43</f>
        <v>28.55</v>
      </c>
      <c r="AN427" s="30">
        <f>'8'!AM43</f>
        <v>27.7</v>
      </c>
      <c r="AO427" s="30">
        <f>'8'!AN43</f>
        <v>0</v>
      </c>
      <c r="AP427" s="30">
        <f>'8'!AO43</f>
        <v>0</v>
      </c>
      <c r="AQ427" s="30">
        <f>'8'!AP43</f>
        <v>28.55</v>
      </c>
      <c r="AR427" s="30">
        <f>'8'!AQ43</f>
        <v>-7.5800000000000018</v>
      </c>
      <c r="AS427" s="30">
        <f>'8'!AR43</f>
        <v>0</v>
      </c>
      <c r="AT427" s="30">
        <f>'8'!AS43</f>
        <v>0.85</v>
      </c>
      <c r="AU427" s="30">
        <f>'8'!AT43</f>
        <v>13.92</v>
      </c>
      <c r="AV427" s="30">
        <f>'8'!AU43</f>
        <v>14.77</v>
      </c>
      <c r="AW427" s="30">
        <f>'8'!AV43</f>
        <v>0</v>
      </c>
      <c r="AX427" s="30">
        <f>'8'!AW43</f>
        <v>40</v>
      </c>
      <c r="AY427" s="30">
        <f>'8'!AX43</f>
        <v>0</v>
      </c>
      <c r="AZ427" s="30">
        <f>'8'!AY43</f>
        <v>0</v>
      </c>
      <c r="BA427" s="30">
        <f>'8'!AZ43</f>
        <v>40</v>
      </c>
      <c r="BB427" s="30">
        <f>'8'!BA43</f>
        <v>0</v>
      </c>
      <c r="BC427" s="30">
        <f>'8'!BB43</f>
        <v>80</v>
      </c>
      <c r="BD427" s="30">
        <f>'8'!BC43</f>
        <v>76</v>
      </c>
      <c r="BE427" s="30">
        <f>'8'!BD43</f>
        <v>14</v>
      </c>
      <c r="BF427" s="30">
        <f>'8'!BE43</f>
        <v>15</v>
      </c>
      <c r="BG427" s="30">
        <f>'8'!BF43</f>
        <v>8</v>
      </c>
      <c r="BH427" s="30">
        <f>'8'!BG43</f>
        <v>9</v>
      </c>
      <c r="BI427" s="30">
        <f>'8'!BH43</f>
        <v>1</v>
      </c>
      <c r="BJ427" s="30">
        <f>'8'!BI43</f>
        <v>47</v>
      </c>
      <c r="BK427" s="30">
        <f>'8'!BJ43</f>
        <v>29</v>
      </c>
      <c r="BL427" s="30">
        <f>'8'!BK43</f>
        <v>13.92</v>
      </c>
      <c r="BM427" s="30">
        <f>'8'!BL43</f>
        <v>15.08</v>
      </c>
    </row>
    <row r="428" spans="1:65">
      <c r="A428" s="78">
        <f>'8'!A44</f>
        <v>42894</v>
      </c>
      <c r="B428" s="82" t="str">
        <f t="shared" si="6"/>
        <v>17:00:00</v>
      </c>
      <c r="C428" s="30" t="str">
        <f>'8'!B44</f>
        <v>17H00</v>
      </c>
      <c r="D428" s="30">
        <f>'8'!C44</f>
        <v>0</v>
      </c>
      <c r="E428" s="30">
        <f>'8'!D44</f>
        <v>0</v>
      </c>
      <c r="F428" s="30">
        <f>'8'!E44</f>
        <v>0</v>
      </c>
      <c r="G428" s="30">
        <f>'8'!F44</f>
        <v>0</v>
      </c>
      <c r="H428" s="30">
        <f>'8'!G44</f>
        <v>0</v>
      </c>
      <c r="I428" s="30">
        <f>'8'!H44</f>
        <v>0</v>
      </c>
      <c r="J428" s="30">
        <f>'8'!I44</f>
        <v>0</v>
      </c>
      <c r="K428" s="30">
        <f>'8'!J44</f>
        <v>0</v>
      </c>
      <c r="L428" s="30">
        <f>'8'!K44</f>
        <v>223</v>
      </c>
      <c r="M428" s="30">
        <f>'8'!L44</f>
        <v>0</v>
      </c>
      <c r="N428" s="30">
        <f>'8'!M44</f>
        <v>0</v>
      </c>
      <c r="O428" s="30">
        <f>'8'!N44</f>
        <v>0</v>
      </c>
      <c r="P428" s="30">
        <f>'8'!O44</f>
        <v>7</v>
      </c>
      <c r="Q428" s="30">
        <f>'8'!P44</f>
        <v>0</v>
      </c>
      <c r="R428" s="30">
        <f>'8'!Q44</f>
        <v>0</v>
      </c>
      <c r="S428" s="30">
        <f>'8'!R44</f>
        <v>0</v>
      </c>
      <c r="T428" s="30">
        <f>'8'!S44</f>
        <v>223</v>
      </c>
      <c r="U428" s="30">
        <f>'8'!T44</f>
        <v>7</v>
      </c>
      <c r="V428" s="30">
        <f>'8'!U44</f>
        <v>7</v>
      </c>
      <c r="W428" s="30">
        <f>'8'!V44</f>
        <v>4.8</v>
      </c>
      <c r="X428" s="30">
        <f>'8'!W44</f>
        <v>3.5</v>
      </c>
      <c r="Y428" s="30">
        <f>'8'!X44</f>
        <v>6.8</v>
      </c>
      <c r="Z428" s="30">
        <f>'8'!Y44</f>
        <v>3.7</v>
      </c>
      <c r="AA428" s="30">
        <f>'8'!Z44</f>
        <v>6.4</v>
      </c>
      <c r="AB428" s="30">
        <f>'8'!AA44</f>
        <v>2.4</v>
      </c>
      <c r="AC428" s="30">
        <f>'8'!AB44</f>
        <v>0</v>
      </c>
      <c r="AD428" s="30">
        <f>'8'!AC44</f>
        <v>0</v>
      </c>
      <c r="AE428" s="30">
        <f>'8'!AD44</f>
        <v>0</v>
      </c>
      <c r="AF428" s="30">
        <f>'8'!AE44</f>
        <v>0.8</v>
      </c>
      <c r="AG428" s="30">
        <f>'8'!AF44</f>
        <v>0</v>
      </c>
      <c r="AH428" s="30">
        <f>'8'!AG44</f>
        <v>0</v>
      </c>
      <c r="AI428" s="30">
        <f>'8'!AH44</f>
        <v>0.8</v>
      </c>
      <c r="AJ428" s="30">
        <f>'8'!AI44</f>
        <v>0</v>
      </c>
      <c r="AK428" s="30">
        <f>'8'!AJ44</f>
        <v>0.8</v>
      </c>
      <c r="AL428" s="30">
        <f>'8'!AK44</f>
        <v>29.5</v>
      </c>
      <c r="AM428" s="30">
        <f>'8'!AL44</f>
        <v>35.4</v>
      </c>
      <c r="AN428" s="30">
        <f>'8'!AM44</f>
        <v>34.6</v>
      </c>
      <c r="AO428" s="30">
        <f>'8'!AN44</f>
        <v>0</v>
      </c>
      <c r="AP428" s="30">
        <f>'8'!AO44</f>
        <v>0</v>
      </c>
      <c r="AQ428" s="30">
        <f>'8'!AP44</f>
        <v>35.4</v>
      </c>
      <c r="AR428" s="30">
        <f>'8'!AQ44</f>
        <v>-14.78</v>
      </c>
      <c r="AS428" s="30">
        <f>'8'!AR44</f>
        <v>0</v>
      </c>
      <c r="AT428" s="30">
        <f>'8'!AS44</f>
        <v>0.8</v>
      </c>
      <c r="AU428" s="30">
        <f>'8'!AT44</f>
        <v>13.92</v>
      </c>
      <c r="AV428" s="30">
        <f>'8'!AU44</f>
        <v>14.72</v>
      </c>
      <c r="AW428" s="30">
        <f>'8'!AV44</f>
        <v>0</v>
      </c>
      <c r="AX428" s="30">
        <f>'8'!AW44</f>
        <v>40</v>
      </c>
      <c r="AY428" s="30">
        <f>'8'!AX44</f>
        <v>0</v>
      </c>
      <c r="AZ428" s="30">
        <f>'8'!AY44</f>
        <v>0</v>
      </c>
      <c r="BA428" s="30">
        <f>'8'!AZ44</f>
        <v>40</v>
      </c>
      <c r="BB428" s="30">
        <f>'8'!BA44</f>
        <v>0</v>
      </c>
      <c r="BC428" s="30">
        <f>'8'!BB44</f>
        <v>80</v>
      </c>
      <c r="BD428" s="30">
        <f>'8'!BC44</f>
        <v>76</v>
      </c>
      <c r="BE428" s="30">
        <f>'8'!BD44</f>
        <v>14</v>
      </c>
      <c r="BF428" s="30">
        <f>'8'!BE44</f>
        <v>15</v>
      </c>
      <c r="BG428" s="30">
        <f>'8'!BF44</f>
        <v>8</v>
      </c>
      <c r="BH428" s="30">
        <f>'8'!BG44</f>
        <v>9</v>
      </c>
      <c r="BI428" s="30">
        <f>'8'!BH44</f>
        <v>1</v>
      </c>
      <c r="BJ428" s="30">
        <f>'8'!BI44</f>
        <v>47</v>
      </c>
      <c r="BK428" s="30">
        <f>'8'!BJ44</f>
        <v>29</v>
      </c>
      <c r="BL428" s="30">
        <f>'8'!BK44</f>
        <v>13.92</v>
      </c>
      <c r="BM428" s="30">
        <f>'8'!BL44</f>
        <v>15.08</v>
      </c>
    </row>
    <row r="429" spans="1:65">
      <c r="A429" s="78">
        <f>'8'!A45</f>
        <v>42894</v>
      </c>
      <c r="B429" s="82" t="str">
        <f t="shared" si="6"/>
        <v>17:30:00</v>
      </c>
      <c r="C429" s="30" t="str">
        <f>'8'!B45</f>
        <v>17H30</v>
      </c>
      <c r="D429" s="30">
        <f>'8'!C45</f>
        <v>0</v>
      </c>
      <c r="E429" s="30">
        <f>'8'!D45</f>
        <v>0</v>
      </c>
      <c r="F429" s="30">
        <f>'8'!E45</f>
        <v>0</v>
      </c>
      <c r="G429" s="30">
        <f>'8'!F45</f>
        <v>0</v>
      </c>
      <c r="H429" s="30">
        <f>'8'!G45</f>
        <v>0</v>
      </c>
      <c r="I429" s="30">
        <f>'8'!H45</f>
        <v>0</v>
      </c>
      <c r="J429" s="30">
        <f>'8'!I45</f>
        <v>0</v>
      </c>
      <c r="K429" s="30">
        <f>'8'!J45</f>
        <v>0</v>
      </c>
      <c r="L429" s="30">
        <f>'8'!K45</f>
        <v>230</v>
      </c>
      <c r="M429" s="30">
        <f>'8'!L45</f>
        <v>0</v>
      </c>
      <c r="N429" s="30">
        <f>'8'!M45</f>
        <v>0</v>
      </c>
      <c r="O429" s="30">
        <f>'8'!N45</f>
        <v>0</v>
      </c>
      <c r="P429" s="30">
        <f>'8'!O45</f>
        <v>7</v>
      </c>
      <c r="Q429" s="30">
        <f>'8'!P45</f>
        <v>0</v>
      </c>
      <c r="R429" s="30">
        <f>'8'!Q45</f>
        <v>0</v>
      </c>
      <c r="S429" s="30">
        <f>'8'!R45</f>
        <v>0</v>
      </c>
      <c r="T429" s="30">
        <f>'8'!S45</f>
        <v>230</v>
      </c>
      <c r="U429" s="30">
        <f>'8'!T45</f>
        <v>7</v>
      </c>
      <c r="V429" s="30">
        <f>'8'!U45</f>
        <v>7</v>
      </c>
      <c r="W429" s="30">
        <f>'8'!V45</f>
        <v>4.8</v>
      </c>
      <c r="X429" s="30">
        <f>'8'!W45</f>
        <v>3.5</v>
      </c>
      <c r="Y429" s="30">
        <f>'8'!X45</f>
        <v>6.8</v>
      </c>
      <c r="Z429" s="30">
        <f>'8'!Y45</f>
        <v>3.7</v>
      </c>
      <c r="AA429" s="30">
        <f>'8'!Z45</f>
        <v>6.4</v>
      </c>
      <c r="AB429" s="30">
        <f>'8'!AA45</f>
        <v>2.4</v>
      </c>
      <c r="AC429" s="30">
        <f>'8'!AB45</f>
        <v>0</v>
      </c>
      <c r="AD429" s="30">
        <f>'8'!AC45</f>
        <v>0</v>
      </c>
      <c r="AE429" s="30">
        <f>'8'!AD45</f>
        <v>0</v>
      </c>
      <c r="AF429" s="30">
        <f>'8'!AE45</f>
        <v>0.8</v>
      </c>
      <c r="AG429" s="30">
        <f>'8'!AF45</f>
        <v>0</v>
      </c>
      <c r="AH429" s="30">
        <f>'8'!AG45</f>
        <v>0</v>
      </c>
      <c r="AI429" s="30">
        <f>'8'!AH45</f>
        <v>0.8</v>
      </c>
      <c r="AJ429" s="30">
        <f>'8'!AI45</f>
        <v>0</v>
      </c>
      <c r="AK429" s="30">
        <f>'8'!AJ45</f>
        <v>0.8</v>
      </c>
      <c r="AL429" s="30">
        <f>'8'!AK45</f>
        <v>29.5</v>
      </c>
      <c r="AM429" s="30">
        <f>'8'!AL45</f>
        <v>35.4</v>
      </c>
      <c r="AN429" s="30">
        <f>'8'!AM45</f>
        <v>34.6</v>
      </c>
      <c r="AO429" s="30">
        <f>'8'!AN45</f>
        <v>0</v>
      </c>
      <c r="AP429" s="30">
        <f>'8'!AO45</f>
        <v>0</v>
      </c>
      <c r="AQ429" s="30">
        <f>'8'!AP45</f>
        <v>35.4</v>
      </c>
      <c r="AR429" s="30">
        <f>'8'!AQ45</f>
        <v>-14.78</v>
      </c>
      <c r="AS429" s="30">
        <f>'8'!AR45</f>
        <v>0</v>
      </c>
      <c r="AT429" s="30">
        <f>'8'!AS45</f>
        <v>0.8</v>
      </c>
      <c r="AU429" s="30">
        <f>'8'!AT45</f>
        <v>13.92</v>
      </c>
      <c r="AV429" s="30">
        <f>'8'!AU45</f>
        <v>14.72</v>
      </c>
      <c r="AW429" s="30">
        <f>'8'!AV45</f>
        <v>0</v>
      </c>
      <c r="AX429" s="30">
        <f>'8'!AW45</f>
        <v>40</v>
      </c>
      <c r="AY429" s="30">
        <f>'8'!AX45</f>
        <v>0</v>
      </c>
      <c r="AZ429" s="30">
        <f>'8'!AY45</f>
        <v>0</v>
      </c>
      <c r="BA429" s="30">
        <f>'8'!AZ45</f>
        <v>40</v>
      </c>
      <c r="BB429" s="30">
        <f>'8'!BA45</f>
        <v>0</v>
      </c>
      <c r="BC429" s="30">
        <f>'8'!BB45</f>
        <v>80</v>
      </c>
      <c r="BD429" s="30">
        <f>'8'!BC45</f>
        <v>76</v>
      </c>
      <c r="BE429" s="30">
        <f>'8'!BD45</f>
        <v>14</v>
      </c>
      <c r="BF429" s="30">
        <f>'8'!BE45</f>
        <v>15</v>
      </c>
      <c r="BG429" s="30">
        <f>'8'!BF45</f>
        <v>8</v>
      </c>
      <c r="BH429" s="30">
        <f>'8'!BG45</f>
        <v>9</v>
      </c>
      <c r="BI429" s="30">
        <f>'8'!BH45</f>
        <v>1</v>
      </c>
      <c r="BJ429" s="30">
        <f>'8'!BI45</f>
        <v>47</v>
      </c>
      <c r="BK429" s="30">
        <f>'8'!BJ45</f>
        <v>29</v>
      </c>
      <c r="BL429" s="30">
        <f>'8'!BK45</f>
        <v>13.92</v>
      </c>
      <c r="BM429" s="30">
        <f>'8'!BL45</f>
        <v>15.08</v>
      </c>
    </row>
    <row r="430" spans="1:65">
      <c r="A430" s="78">
        <f>'8'!A46</f>
        <v>42894</v>
      </c>
      <c r="B430" s="82" t="str">
        <f t="shared" si="6"/>
        <v>18:00:00</v>
      </c>
      <c r="C430" s="30" t="str">
        <f>'8'!B46</f>
        <v>18H00</v>
      </c>
      <c r="D430" s="30">
        <f>'8'!C46</f>
        <v>291</v>
      </c>
      <c r="E430" s="30">
        <f>'8'!D46</f>
        <v>0</v>
      </c>
      <c r="F430" s="30">
        <f>'8'!E46</f>
        <v>0</v>
      </c>
      <c r="G430" s="30">
        <f>'8'!F46</f>
        <v>10</v>
      </c>
      <c r="H430" s="30">
        <f>'8'!G46</f>
        <v>0</v>
      </c>
      <c r="I430" s="30">
        <f>'8'!H46</f>
        <v>0</v>
      </c>
      <c r="J430" s="30">
        <f>'8'!I46</f>
        <v>291</v>
      </c>
      <c r="K430" s="30">
        <f>'8'!J46</f>
        <v>10</v>
      </c>
      <c r="L430" s="30">
        <f>'8'!K46</f>
        <v>286</v>
      </c>
      <c r="M430" s="30">
        <f>'8'!L46</f>
        <v>0</v>
      </c>
      <c r="N430" s="30">
        <f>'8'!M46</f>
        <v>0</v>
      </c>
      <c r="O430" s="30">
        <f>'8'!N46</f>
        <v>0</v>
      </c>
      <c r="P430" s="30">
        <f>'8'!O46</f>
        <v>9</v>
      </c>
      <c r="Q430" s="30">
        <f>'8'!P46</f>
        <v>0</v>
      </c>
      <c r="R430" s="30">
        <f>'8'!Q46</f>
        <v>0</v>
      </c>
      <c r="S430" s="30">
        <f>'8'!R46</f>
        <v>0</v>
      </c>
      <c r="T430" s="30">
        <f>'8'!S46</f>
        <v>286</v>
      </c>
      <c r="U430" s="30">
        <f>'8'!T46</f>
        <v>9</v>
      </c>
      <c r="V430" s="30">
        <f>'8'!U46</f>
        <v>19</v>
      </c>
      <c r="W430" s="30">
        <f>'8'!V46</f>
        <v>4.5999999999999996</v>
      </c>
      <c r="X430" s="30">
        <f>'8'!W46</f>
        <v>3.5</v>
      </c>
      <c r="Y430" s="30">
        <f>'8'!X46</f>
        <v>7.5</v>
      </c>
      <c r="Z430" s="30">
        <f>'8'!Y46</f>
        <v>3.5</v>
      </c>
      <c r="AA430" s="30">
        <f>'8'!Z46</f>
        <v>6.3</v>
      </c>
      <c r="AB430" s="30">
        <f>'8'!AA46</f>
        <v>2.4</v>
      </c>
      <c r="AC430" s="30">
        <f>'8'!AB46</f>
        <v>0</v>
      </c>
      <c r="AD430" s="30">
        <f>'8'!AC46</f>
        <v>0</v>
      </c>
      <c r="AE430" s="30">
        <f>'8'!AD46</f>
        <v>0</v>
      </c>
      <c r="AF430" s="30">
        <f>'8'!AE46</f>
        <v>0.8</v>
      </c>
      <c r="AG430" s="30">
        <f>'8'!AF46</f>
        <v>0</v>
      </c>
      <c r="AH430" s="30">
        <f>'8'!AG46</f>
        <v>0</v>
      </c>
      <c r="AI430" s="30">
        <f>'8'!AH46</f>
        <v>0.8</v>
      </c>
      <c r="AJ430" s="30">
        <f>'8'!AI46</f>
        <v>45</v>
      </c>
      <c r="AK430" s="30">
        <f>'8'!AJ46</f>
        <v>45.8</v>
      </c>
      <c r="AL430" s="30">
        <f>'8'!AK46</f>
        <v>41.699999999999996</v>
      </c>
      <c r="AM430" s="30">
        <f>'8'!AL46</f>
        <v>47.599999999999994</v>
      </c>
      <c r="AN430" s="30">
        <f>'8'!AM46</f>
        <v>1.7999999999999972</v>
      </c>
      <c r="AO430" s="30">
        <f>'8'!AN46</f>
        <v>0</v>
      </c>
      <c r="AP430" s="30">
        <f>'8'!AO46</f>
        <v>0</v>
      </c>
      <c r="AQ430" s="30">
        <f>'8'!AP46</f>
        <v>47.599999999999994</v>
      </c>
      <c r="AR430" s="30">
        <f>'8'!AQ46</f>
        <v>36.26</v>
      </c>
      <c r="AS430" s="30">
        <f>'8'!AR46</f>
        <v>0</v>
      </c>
      <c r="AT430" s="30">
        <f>'8'!AS46</f>
        <v>45.8</v>
      </c>
      <c r="AU430" s="30">
        <f>'8'!AT46</f>
        <v>32.159999999999997</v>
      </c>
      <c r="AV430" s="30">
        <f>'8'!AU46</f>
        <v>77.959999999999994</v>
      </c>
      <c r="AW430" s="30">
        <f>'8'!AV46</f>
        <v>0</v>
      </c>
      <c r="AX430" s="30">
        <f>'8'!AW46</f>
        <v>30</v>
      </c>
      <c r="AY430" s="30">
        <f>'8'!AX46</f>
        <v>50</v>
      </c>
      <c r="AZ430" s="30">
        <f>'8'!AY46</f>
        <v>0</v>
      </c>
      <c r="BA430" s="30">
        <f>'8'!AZ46</f>
        <v>40</v>
      </c>
      <c r="BB430" s="30">
        <f>'8'!BA46</f>
        <v>0</v>
      </c>
      <c r="BC430" s="30">
        <f>'8'!BB46</f>
        <v>120</v>
      </c>
      <c r="BD430" s="30">
        <f>'8'!BC46</f>
        <v>114</v>
      </c>
      <c r="BE430" s="30">
        <f>'8'!BD46</f>
        <v>14</v>
      </c>
      <c r="BF430" s="30">
        <f>'8'!BE46</f>
        <v>15</v>
      </c>
      <c r="BG430" s="30">
        <f>'8'!BF46</f>
        <v>8</v>
      </c>
      <c r="BH430" s="30">
        <f>'8'!BG46</f>
        <v>9</v>
      </c>
      <c r="BI430" s="30">
        <f>'8'!BH46</f>
        <v>1</v>
      </c>
      <c r="BJ430" s="30">
        <f>'8'!BI46</f>
        <v>47</v>
      </c>
      <c r="BK430" s="30">
        <f>'8'!BJ46</f>
        <v>67</v>
      </c>
      <c r="BL430" s="30">
        <f>'8'!BK46</f>
        <v>32.159999999999997</v>
      </c>
      <c r="BM430" s="30">
        <f>'8'!BL46</f>
        <v>34.840000000000003</v>
      </c>
    </row>
    <row r="431" spans="1:65">
      <c r="A431" s="78">
        <f>'8'!A47</f>
        <v>42894</v>
      </c>
      <c r="B431" s="82" t="str">
        <f t="shared" si="6"/>
        <v>18:15:00</v>
      </c>
      <c r="C431" s="30" t="str">
        <f>'8'!B47</f>
        <v>18H15</v>
      </c>
      <c r="D431" s="30">
        <f>'8'!C47</f>
        <v>681</v>
      </c>
      <c r="E431" s="30">
        <f>'8'!D47</f>
        <v>0</v>
      </c>
      <c r="F431" s="30">
        <f>'8'!E47</f>
        <v>0</v>
      </c>
      <c r="G431" s="30">
        <f>'8'!F47</f>
        <v>24</v>
      </c>
      <c r="H431" s="30">
        <f>'8'!G47</f>
        <v>0</v>
      </c>
      <c r="I431" s="30">
        <f>'8'!H47</f>
        <v>0</v>
      </c>
      <c r="J431" s="30">
        <f>'8'!I47</f>
        <v>681</v>
      </c>
      <c r="K431" s="30">
        <f>'8'!J47</f>
        <v>24</v>
      </c>
      <c r="L431" s="30">
        <f>'8'!K47</f>
        <v>286</v>
      </c>
      <c r="M431" s="30">
        <f>'8'!L47</f>
        <v>0</v>
      </c>
      <c r="N431" s="30">
        <f>'8'!M47</f>
        <v>0</v>
      </c>
      <c r="O431" s="30">
        <f>'8'!N47</f>
        <v>0</v>
      </c>
      <c r="P431" s="30">
        <f>'8'!O47</f>
        <v>9</v>
      </c>
      <c r="Q431" s="30">
        <f>'8'!P47</f>
        <v>0</v>
      </c>
      <c r="R431" s="30">
        <f>'8'!Q47</f>
        <v>0</v>
      </c>
      <c r="S431" s="30">
        <f>'8'!R47</f>
        <v>0</v>
      </c>
      <c r="T431" s="30">
        <f>'8'!S47</f>
        <v>286</v>
      </c>
      <c r="U431" s="30">
        <f>'8'!T47</f>
        <v>9</v>
      </c>
      <c r="V431" s="30">
        <f>'8'!U47</f>
        <v>33</v>
      </c>
      <c r="W431" s="30">
        <f>'8'!V47</f>
        <v>4.5999999999999996</v>
      </c>
      <c r="X431" s="30">
        <f>'8'!W47</f>
        <v>3.5</v>
      </c>
      <c r="Y431" s="30">
        <f>'8'!X47</f>
        <v>7.5</v>
      </c>
      <c r="Z431" s="30">
        <f>'8'!Y47</f>
        <v>3.5</v>
      </c>
      <c r="AA431" s="30">
        <f>'8'!Z47</f>
        <v>6.3</v>
      </c>
      <c r="AB431" s="30">
        <f>'8'!AA47</f>
        <v>2.4</v>
      </c>
      <c r="AC431" s="30">
        <f>'8'!AB47</f>
        <v>0</v>
      </c>
      <c r="AD431" s="30">
        <f>'8'!AC47</f>
        <v>0</v>
      </c>
      <c r="AE431" s="30">
        <f>'8'!AD47</f>
        <v>0</v>
      </c>
      <c r="AF431" s="30">
        <f>'8'!AE47</f>
        <v>0.8</v>
      </c>
      <c r="AG431" s="30">
        <f>'8'!AF47</f>
        <v>0</v>
      </c>
      <c r="AH431" s="30">
        <f>'8'!AG47</f>
        <v>0</v>
      </c>
      <c r="AI431" s="30">
        <f>'8'!AH47</f>
        <v>0.8</v>
      </c>
      <c r="AJ431" s="30">
        <f>'8'!AI47</f>
        <v>45</v>
      </c>
      <c r="AK431" s="30">
        <f>'8'!AJ47</f>
        <v>45.8</v>
      </c>
      <c r="AL431" s="30">
        <f>'8'!AK47</f>
        <v>55.699999999999996</v>
      </c>
      <c r="AM431" s="30">
        <f>'8'!AL47</f>
        <v>61.599999999999994</v>
      </c>
      <c r="AN431" s="30">
        <f>'8'!AM47</f>
        <v>15.799999999999997</v>
      </c>
      <c r="AO431" s="30">
        <f>'8'!AN47</f>
        <v>0</v>
      </c>
      <c r="AP431" s="30">
        <f>'8'!AO47</f>
        <v>0</v>
      </c>
      <c r="AQ431" s="30">
        <f>'8'!AP47</f>
        <v>61.599999999999994</v>
      </c>
      <c r="AR431" s="30">
        <f>'8'!AQ47</f>
        <v>22.259999999999998</v>
      </c>
      <c r="AS431" s="30">
        <f>'8'!AR47</f>
        <v>0</v>
      </c>
      <c r="AT431" s="30">
        <f>'8'!AS47</f>
        <v>45.8</v>
      </c>
      <c r="AU431" s="30">
        <f>'8'!AT47</f>
        <v>32.159999999999997</v>
      </c>
      <c r="AV431" s="30">
        <f>'8'!AU47</f>
        <v>77.959999999999994</v>
      </c>
      <c r="AW431" s="30">
        <f>'8'!AV47</f>
        <v>0</v>
      </c>
      <c r="AX431" s="30">
        <f>'8'!AW47</f>
        <v>30</v>
      </c>
      <c r="AY431" s="30">
        <f>'8'!AX47</f>
        <v>50</v>
      </c>
      <c r="AZ431" s="30">
        <f>'8'!AY47</f>
        <v>0</v>
      </c>
      <c r="BA431" s="30">
        <f>'8'!AZ47</f>
        <v>40</v>
      </c>
      <c r="BB431" s="30">
        <f>'8'!BA47</f>
        <v>0</v>
      </c>
      <c r="BC431" s="30">
        <f>'8'!BB47</f>
        <v>120</v>
      </c>
      <c r="BD431" s="30">
        <f>'8'!BC47</f>
        <v>114</v>
      </c>
      <c r="BE431" s="30">
        <f>'8'!BD47</f>
        <v>14</v>
      </c>
      <c r="BF431" s="30">
        <f>'8'!BE47</f>
        <v>15</v>
      </c>
      <c r="BG431" s="30">
        <f>'8'!BF47</f>
        <v>8</v>
      </c>
      <c r="BH431" s="30">
        <f>'8'!BG47</f>
        <v>9</v>
      </c>
      <c r="BI431" s="30">
        <f>'8'!BH47</f>
        <v>1</v>
      </c>
      <c r="BJ431" s="30">
        <f>'8'!BI47</f>
        <v>47</v>
      </c>
      <c r="BK431" s="30">
        <f>'8'!BJ47</f>
        <v>67</v>
      </c>
      <c r="BL431" s="30">
        <f>'8'!BK47</f>
        <v>32.159999999999997</v>
      </c>
      <c r="BM431" s="30">
        <f>'8'!BL47</f>
        <v>34.840000000000003</v>
      </c>
    </row>
    <row r="432" spans="1:65">
      <c r="A432" s="78">
        <f>'8'!A48</f>
        <v>42894</v>
      </c>
      <c r="B432" s="82" t="str">
        <f t="shared" si="6"/>
        <v>18:30:00</v>
      </c>
      <c r="C432" s="30" t="str">
        <f>'8'!B48</f>
        <v>18H30</v>
      </c>
      <c r="D432" s="30">
        <f>'8'!C48</f>
        <v>681</v>
      </c>
      <c r="E432" s="30">
        <f>'8'!D48</f>
        <v>144</v>
      </c>
      <c r="F432" s="30">
        <f>'8'!E48</f>
        <v>0</v>
      </c>
      <c r="G432" s="30">
        <f>'8'!F48</f>
        <v>28</v>
      </c>
      <c r="H432" s="30">
        <f>'8'!G48</f>
        <v>0</v>
      </c>
      <c r="I432" s="30">
        <f>'8'!H48</f>
        <v>0</v>
      </c>
      <c r="J432" s="30">
        <f>'8'!I48</f>
        <v>825</v>
      </c>
      <c r="K432" s="30">
        <f>'8'!J48</f>
        <v>28</v>
      </c>
      <c r="L432" s="30">
        <f>'8'!K48</f>
        <v>110</v>
      </c>
      <c r="M432" s="30">
        <f>'8'!L48</f>
        <v>0</v>
      </c>
      <c r="N432" s="30">
        <f>'8'!M48</f>
        <v>0</v>
      </c>
      <c r="O432" s="30">
        <f>'8'!N48</f>
        <v>0</v>
      </c>
      <c r="P432" s="30">
        <f>'8'!O48</f>
        <v>3</v>
      </c>
      <c r="Q432" s="30">
        <f>'8'!P48</f>
        <v>0</v>
      </c>
      <c r="R432" s="30">
        <f>'8'!Q48</f>
        <v>0</v>
      </c>
      <c r="S432" s="30">
        <f>'8'!R48</f>
        <v>0</v>
      </c>
      <c r="T432" s="30">
        <f>'8'!S48</f>
        <v>110</v>
      </c>
      <c r="U432" s="30">
        <f>'8'!T48</f>
        <v>3</v>
      </c>
      <c r="V432" s="30">
        <f>'8'!U48</f>
        <v>31</v>
      </c>
      <c r="W432" s="30">
        <f>'8'!V48</f>
        <v>4.5999999999999996</v>
      </c>
      <c r="X432" s="30">
        <f>'8'!W48</f>
        <v>3.5</v>
      </c>
      <c r="Y432" s="30">
        <f>'8'!X48</f>
        <v>8.5</v>
      </c>
      <c r="Z432" s="30">
        <f>'8'!Y48</f>
        <v>3.5</v>
      </c>
      <c r="AA432" s="30">
        <f>'8'!Z48</f>
        <v>6.3</v>
      </c>
      <c r="AB432" s="30">
        <f>'8'!AA48</f>
        <v>2.4</v>
      </c>
      <c r="AC432" s="30">
        <f>'8'!AB48</f>
        <v>0</v>
      </c>
      <c r="AD432" s="30">
        <f>'8'!AC48</f>
        <v>0</v>
      </c>
      <c r="AE432" s="30">
        <f>'8'!AD48</f>
        <v>0</v>
      </c>
      <c r="AF432" s="30">
        <f>'8'!AE48</f>
        <v>0.8</v>
      </c>
      <c r="AG432" s="30">
        <f>'8'!AF48</f>
        <v>0</v>
      </c>
      <c r="AH432" s="30">
        <f>'8'!AG48</f>
        <v>0</v>
      </c>
      <c r="AI432" s="30">
        <f>'8'!AH48</f>
        <v>0.8</v>
      </c>
      <c r="AJ432" s="30">
        <f>'8'!AI48</f>
        <v>45</v>
      </c>
      <c r="AK432" s="30">
        <f>'8'!AJ48</f>
        <v>45.8</v>
      </c>
      <c r="AL432" s="30">
        <f>'8'!AK48</f>
        <v>54.699999999999996</v>
      </c>
      <c r="AM432" s="30">
        <f>'8'!AL48</f>
        <v>60.599999999999994</v>
      </c>
      <c r="AN432" s="30">
        <f>'8'!AM48</f>
        <v>14.799999999999997</v>
      </c>
      <c r="AO432" s="30">
        <f>'8'!AN48</f>
        <v>0</v>
      </c>
      <c r="AP432" s="30">
        <f>'8'!AO48</f>
        <v>0</v>
      </c>
      <c r="AQ432" s="30">
        <f>'8'!AP48</f>
        <v>60.599999999999994</v>
      </c>
      <c r="AR432" s="30">
        <f>'8'!AQ48</f>
        <v>23.259999999999998</v>
      </c>
      <c r="AS432" s="30">
        <f>'8'!AR48</f>
        <v>0</v>
      </c>
      <c r="AT432" s="30">
        <f>'8'!AS48</f>
        <v>45.8</v>
      </c>
      <c r="AU432" s="30">
        <f>'8'!AT48</f>
        <v>32.159999999999997</v>
      </c>
      <c r="AV432" s="30">
        <f>'8'!AU48</f>
        <v>77.959999999999994</v>
      </c>
      <c r="AW432" s="30">
        <f>'8'!AV48</f>
        <v>0</v>
      </c>
      <c r="AX432" s="30">
        <f>'8'!AW48</f>
        <v>30</v>
      </c>
      <c r="AY432" s="30">
        <f>'8'!AX48</f>
        <v>50</v>
      </c>
      <c r="AZ432" s="30">
        <f>'8'!AY48</f>
        <v>0</v>
      </c>
      <c r="BA432" s="30">
        <f>'8'!AZ48</f>
        <v>40</v>
      </c>
      <c r="BB432" s="30">
        <f>'8'!BA48</f>
        <v>0</v>
      </c>
      <c r="BC432" s="30">
        <f>'8'!BB48</f>
        <v>120</v>
      </c>
      <c r="BD432" s="30">
        <f>'8'!BC48</f>
        <v>114</v>
      </c>
      <c r="BE432" s="30">
        <f>'8'!BD48</f>
        <v>14</v>
      </c>
      <c r="BF432" s="30">
        <f>'8'!BE48</f>
        <v>15</v>
      </c>
      <c r="BG432" s="30">
        <f>'8'!BF48</f>
        <v>8</v>
      </c>
      <c r="BH432" s="30">
        <f>'8'!BG48</f>
        <v>9</v>
      </c>
      <c r="BI432" s="30">
        <f>'8'!BH48</f>
        <v>1</v>
      </c>
      <c r="BJ432" s="30">
        <f>'8'!BI48</f>
        <v>47</v>
      </c>
      <c r="BK432" s="30">
        <f>'8'!BJ48</f>
        <v>67</v>
      </c>
      <c r="BL432" s="30">
        <f>'8'!BK48</f>
        <v>32.159999999999997</v>
      </c>
      <c r="BM432" s="30">
        <f>'8'!BL48</f>
        <v>34.840000000000003</v>
      </c>
    </row>
    <row r="433" spans="1:65">
      <c r="A433" s="78">
        <f>'8'!A49</f>
        <v>42894</v>
      </c>
      <c r="B433" s="82" t="str">
        <f t="shared" si="6"/>
        <v>18:45:00</v>
      </c>
      <c r="C433" s="30" t="str">
        <f>'8'!B49</f>
        <v>18H45</v>
      </c>
      <c r="D433" s="30">
        <f>'8'!C49</f>
        <v>681</v>
      </c>
      <c r="E433" s="30">
        <f>'8'!D49</f>
        <v>144</v>
      </c>
      <c r="F433" s="30">
        <f>'8'!E49</f>
        <v>0</v>
      </c>
      <c r="G433" s="30">
        <f>'8'!F49</f>
        <v>28</v>
      </c>
      <c r="H433" s="30">
        <f>'8'!G49</f>
        <v>0</v>
      </c>
      <c r="I433" s="30">
        <f>'8'!H49</f>
        <v>0</v>
      </c>
      <c r="J433" s="30">
        <f>'8'!I49</f>
        <v>825</v>
      </c>
      <c r="K433" s="30">
        <f>'8'!J49</f>
        <v>28</v>
      </c>
      <c r="L433" s="30">
        <f>'8'!K49</f>
        <v>110</v>
      </c>
      <c r="M433" s="30">
        <f>'8'!L49</f>
        <v>0</v>
      </c>
      <c r="N433" s="30">
        <f>'8'!M49</f>
        <v>0</v>
      </c>
      <c r="O433" s="30">
        <f>'8'!N49</f>
        <v>0</v>
      </c>
      <c r="P433" s="30">
        <f>'8'!O49</f>
        <v>3</v>
      </c>
      <c r="Q433" s="30">
        <f>'8'!P49</f>
        <v>0</v>
      </c>
      <c r="R433" s="30">
        <f>'8'!Q49</f>
        <v>0</v>
      </c>
      <c r="S433" s="30">
        <f>'8'!R49</f>
        <v>0</v>
      </c>
      <c r="T433" s="30">
        <f>'8'!S49</f>
        <v>110</v>
      </c>
      <c r="U433" s="30">
        <f>'8'!T49</f>
        <v>3</v>
      </c>
      <c r="V433" s="30">
        <f>'8'!U49</f>
        <v>31</v>
      </c>
      <c r="W433" s="30">
        <f>'8'!V49</f>
        <v>4.5999999999999996</v>
      </c>
      <c r="X433" s="30">
        <f>'8'!W49</f>
        <v>3.5</v>
      </c>
      <c r="Y433" s="30">
        <f>'8'!X49</f>
        <v>8.5</v>
      </c>
      <c r="Z433" s="30">
        <f>'8'!Y49</f>
        <v>3.5</v>
      </c>
      <c r="AA433" s="30">
        <f>'8'!Z49</f>
        <v>6.3</v>
      </c>
      <c r="AB433" s="30">
        <f>'8'!AA49</f>
        <v>2.4</v>
      </c>
      <c r="AC433" s="30">
        <f>'8'!AB49</f>
        <v>0</v>
      </c>
      <c r="AD433" s="30">
        <f>'8'!AC49</f>
        <v>0</v>
      </c>
      <c r="AE433" s="30">
        <f>'8'!AD49</f>
        <v>0</v>
      </c>
      <c r="AF433" s="30">
        <f>'8'!AE49</f>
        <v>0.8</v>
      </c>
      <c r="AG433" s="30">
        <f>'8'!AF49</f>
        <v>0</v>
      </c>
      <c r="AH433" s="30">
        <f>'8'!AG49</f>
        <v>0</v>
      </c>
      <c r="AI433" s="30">
        <f>'8'!AH49</f>
        <v>0.8</v>
      </c>
      <c r="AJ433" s="30">
        <f>'8'!AI49</f>
        <v>45</v>
      </c>
      <c r="AK433" s="30">
        <f>'8'!AJ49</f>
        <v>45.8</v>
      </c>
      <c r="AL433" s="30">
        <f>'8'!AK49</f>
        <v>54.699999999999996</v>
      </c>
      <c r="AM433" s="30">
        <f>'8'!AL49</f>
        <v>60.599999999999994</v>
      </c>
      <c r="AN433" s="30">
        <f>'8'!AM49</f>
        <v>14.799999999999997</v>
      </c>
      <c r="AO433" s="30">
        <f>'8'!AN49</f>
        <v>0</v>
      </c>
      <c r="AP433" s="30">
        <f>'8'!AO49</f>
        <v>0</v>
      </c>
      <c r="AQ433" s="30">
        <f>'8'!AP49</f>
        <v>60.599999999999994</v>
      </c>
      <c r="AR433" s="30">
        <f>'8'!AQ49</f>
        <v>23.259999999999998</v>
      </c>
      <c r="AS433" s="30">
        <f>'8'!AR49</f>
        <v>0</v>
      </c>
      <c r="AT433" s="30">
        <f>'8'!AS49</f>
        <v>45.8</v>
      </c>
      <c r="AU433" s="30">
        <f>'8'!AT49</f>
        <v>32.159999999999997</v>
      </c>
      <c r="AV433" s="30">
        <f>'8'!AU49</f>
        <v>77.959999999999994</v>
      </c>
      <c r="AW433" s="30">
        <f>'8'!AV49</f>
        <v>0</v>
      </c>
      <c r="AX433" s="30">
        <f>'8'!AW49</f>
        <v>30</v>
      </c>
      <c r="AY433" s="30">
        <f>'8'!AX49</f>
        <v>50</v>
      </c>
      <c r="AZ433" s="30">
        <f>'8'!AY49</f>
        <v>0</v>
      </c>
      <c r="BA433" s="30">
        <f>'8'!AZ49</f>
        <v>40</v>
      </c>
      <c r="BB433" s="30">
        <f>'8'!BA49</f>
        <v>0</v>
      </c>
      <c r="BC433" s="30">
        <f>'8'!BB49</f>
        <v>120</v>
      </c>
      <c r="BD433" s="30">
        <f>'8'!BC49</f>
        <v>114</v>
      </c>
      <c r="BE433" s="30">
        <f>'8'!BD49</f>
        <v>14</v>
      </c>
      <c r="BF433" s="30">
        <f>'8'!BE49</f>
        <v>15</v>
      </c>
      <c r="BG433" s="30">
        <f>'8'!BF49</f>
        <v>8</v>
      </c>
      <c r="BH433" s="30">
        <f>'8'!BG49</f>
        <v>9</v>
      </c>
      <c r="BI433" s="30">
        <f>'8'!BH49</f>
        <v>1</v>
      </c>
      <c r="BJ433" s="30">
        <f>'8'!BI49</f>
        <v>47</v>
      </c>
      <c r="BK433" s="30">
        <f>'8'!BJ49</f>
        <v>67</v>
      </c>
      <c r="BL433" s="30">
        <f>'8'!BK49</f>
        <v>32.159999999999997</v>
      </c>
      <c r="BM433" s="30">
        <f>'8'!BL49</f>
        <v>34.840000000000003</v>
      </c>
    </row>
    <row r="434" spans="1:65">
      <c r="A434" s="78">
        <f>'8'!A50</f>
        <v>42894</v>
      </c>
      <c r="B434" s="82" t="str">
        <f t="shared" si="6"/>
        <v>19:00:00</v>
      </c>
      <c r="C434" s="30" t="str">
        <f>'8'!B50</f>
        <v>19H00</v>
      </c>
      <c r="D434" s="30">
        <f>'8'!C50</f>
        <v>699</v>
      </c>
      <c r="E434" s="30">
        <f>'8'!D50</f>
        <v>550</v>
      </c>
      <c r="F434" s="30">
        <f>'8'!E50</f>
        <v>468</v>
      </c>
      <c r="G434" s="30">
        <f>'8'!F50</f>
        <v>42</v>
      </c>
      <c r="H434" s="30">
        <f>'8'!G50</f>
        <v>0</v>
      </c>
      <c r="I434" s="30">
        <f>'8'!H50</f>
        <v>15</v>
      </c>
      <c r="J434" s="30">
        <f>'8'!I50</f>
        <v>1717</v>
      </c>
      <c r="K434" s="30">
        <f>'8'!J50</f>
        <v>57</v>
      </c>
      <c r="L434" s="30">
        <f>'8'!K50</f>
        <v>408</v>
      </c>
      <c r="M434" s="30">
        <f>'8'!L50</f>
        <v>120</v>
      </c>
      <c r="N434" s="30">
        <f>'8'!M50</f>
        <v>0</v>
      </c>
      <c r="O434" s="30">
        <f>'8'!N50</f>
        <v>0</v>
      </c>
      <c r="P434" s="30">
        <f>'8'!O50</f>
        <v>13</v>
      </c>
      <c r="Q434" s="30">
        <f>'8'!P50</f>
        <v>4</v>
      </c>
      <c r="R434" s="30">
        <f>'8'!Q50</f>
        <v>0</v>
      </c>
      <c r="S434" s="30">
        <f>'8'!R50</f>
        <v>0</v>
      </c>
      <c r="T434" s="30">
        <f>'8'!S50</f>
        <v>528</v>
      </c>
      <c r="U434" s="30">
        <f>'8'!T50</f>
        <v>17</v>
      </c>
      <c r="V434" s="30">
        <f>'8'!U50</f>
        <v>74</v>
      </c>
      <c r="W434" s="30">
        <f>'8'!V50</f>
        <v>6.02</v>
      </c>
      <c r="X434" s="30">
        <f>'8'!W50</f>
        <v>3.5</v>
      </c>
      <c r="Y434" s="30">
        <f>'8'!X50</f>
        <v>9.5</v>
      </c>
      <c r="Z434" s="30">
        <f>'8'!Y50</f>
        <v>5.2</v>
      </c>
      <c r="AA434" s="30">
        <f>'8'!Z50</f>
        <v>7.8</v>
      </c>
      <c r="AB434" s="30">
        <f>'8'!AA50</f>
        <v>3.2</v>
      </c>
      <c r="AC434" s="30">
        <f>'8'!AB50</f>
        <v>0</v>
      </c>
      <c r="AD434" s="30">
        <f>'8'!AC50</f>
        <v>0</v>
      </c>
      <c r="AE434" s="30">
        <f>'8'!AD50</f>
        <v>9.07</v>
      </c>
      <c r="AF434" s="30">
        <f>'8'!AE50</f>
        <v>0.82499999999999996</v>
      </c>
      <c r="AG434" s="30">
        <f>'8'!AF50</f>
        <v>0</v>
      </c>
      <c r="AH434" s="30">
        <f>'8'!AG50</f>
        <v>0</v>
      </c>
      <c r="AI434" s="30">
        <f>'8'!AH50</f>
        <v>9.8949999999999996</v>
      </c>
      <c r="AJ434" s="30">
        <f>'8'!AI50</f>
        <v>50</v>
      </c>
      <c r="AK434" s="30">
        <f>'8'!AJ50</f>
        <v>59.894999999999996</v>
      </c>
      <c r="AL434" s="30">
        <f>'8'!AK50</f>
        <v>112.41499999999999</v>
      </c>
      <c r="AM434" s="30">
        <f>'8'!AL50</f>
        <v>119.11499999999999</v>
      </c>
      <c r="AN434" s="30">
        <f>'8'!AM50</f>
        <v>59.22</v>
      </c>
      <c r="AO434" s="30">
        <f>'8'!AN50</f>
        <v>0</v>
      </c>
      <c r="AP434" s="30">
        <f>'8'!AO50</f>
        <v>0</v>
      </c>
      <c r="AQ434" s="30">
        <f>'8'!AP50</f>
        <v>119.11499999999999</v>
      </c>
      <c r="AR434" s="30">
        <f>'8'!AQ50</f>
        <v>-20.36</v>
      </c>
      <c r="AS434" s="30">
        <f>'8'!AR50</f>
        <v>0</v>
      </c>
      <c r="AT434" s="30">
        <f>'8'!AS50</f>
        <v>59.894999999999996</v>
      </c>
      <c r="AU434" s="30">
        <f>'8'!AT50</f>
        <v>32.159999999999997</v>
      </c>
      <c r="AV434" s="30">
        <f>'8'!AU50</f>
        <v>92.054999999999993</v>
      </c>
      <c r="AW434" s="30">
        <f>'8'!AV50</f>
        <v>0</v>
      </c>
      <c r="AX434" s="30">
        <f>'8'!AW50</f>
        <v>30</v>
      </c>
      <c r="AY434" s="30">
        <f>'8'!AX50</f>
        <v>50</v>
      </c>
      <c r="AZ434" s="30">
        <f>'8'!AY50</f>
        <v>0</v>
      </c>
      <c r="BA434" s="30">
        <f>'8'!AZ50</f>
        <v>40</v>
      </c>
      <c r="BB434" s="30">
        <f>'8'!BA50</f>
        <v>0</v>
      </c>
      <c r="BC434" s="30">
        <f>'8'!BB50</f>
        <v>120</v>
      </c>
      <c r="BD434" s="30">
        <f>'8'!BC50</f>
        <v>114</v>
      </c>
      <c r="BE434" s="30">
        <f>'8'!BD50</f>
        <v>14</v>
      </c>
      <c r="BF434" s="30">
        <f>'8'!BE50</f>
        <v>15</v>
      </c>
      <c r="BG434" s="30">
        <f>'8'!BF50</f>
        <v>8</v>
      </c>
      <c r="BH434" s="30">
        <f>'8'!BG50</f>
        <v>9</v>
      </c>
      <c r="BI434" s="30">
        <f>'8'!BH50</f>
        <v>1</v>
      </c>
      <c r="BJ434" s="30">
        <f>'8'!BI50</f>
        <v>47</v>
      </c>
      <c r="BK434" s="30">
        <f>'8'!BJ50</f>
        <v>67</v>
      </c>
      <c r="BL434" s="30">
        <f>'8'!BK50</f>
        <v>32.159999999999997</v>
      </c>
      <c r="BM434" s="30">
        <f>'8'!BL50</f>
        <v>34.840000000000003</v>
      </c>
    </row>
    <row r="435" spans="1:65">
      <c r="A435" s="78">
        <f>'8'!A51</f>
        <v>42894</v>
      </c>
      <c r="B435" s="82" t="str">
        <f t="shared" si="6"/>
        <v>19:15:00</v>
      </c>
      <c r="C435" s="30" t="str">
        <f>'8'!B51</f>
        <v>19H15</v>
      </c>
      <c r="D435" s="30">
        <f>'8'!C51</f>
        <v>699</v>
      </c>
      <c r="E435" s="30">
        <f>'8'!D51</f>
        <v>550</v>
      </c>
      <c r="F435" s="30">
        <f>'8'!E51</f>
        <v>468</v>
      </c>
      <c r="G435" s="30">
        <f>'8'!F51</f>
        <v>42</v>
      </c>
      <c r="H435" s="30">
        <f>'8'!G51</f>
        <v>0</v>
      </c>
      <c r="I435" s="30">
        <f>'8'!H51</f>
        <v>15</v>
      </c>
      <c r="J435" s="30">
        <f>'8'!I51</f>
        <v>1717</v>
      </c>
      <c r="K435" s="30">
        <f>'8'!J51</f>
        <v>57</v>
      </c>
      <c r="L435" s="30">
        <f>'8'!K51</f>
        <v>408</v>
      </c>
      <c r="M435" s="30">
        <f>'8'!L51</f>
        <v>120</v>
      </c>
      <c r="N435" s="30">
        <f>'8'!M51</f>
        <v>0</v>
      </c>
      <c r="O435" s="30">
        <f>'8'!N51</f>
        <v>0</v>
      </c>
      <c r="P435" s="30">
        <f>'8'!O51</f>
        <v>13</v>
      </c>
      <c r="Q435" s="30">
        <f>'8'!P51</f>
        <v>4</v>
      </c>
      <c r="R435" s="30">
        <f>'8'!Q51</f>
        <v>0</v>
      </c>
      <c r="S435" s="30">
        <f>'8'!R51</f>
        <v>0</v>
      </c>
      <c r="T435" s="30">
        <f>'8'!S51</f>
        <v>528</v>
      </c>
      <c r="U435" s="30">
        <f>'8'!T51</f>
        <v>17</v>
      </c>
      <c r="V435" s="30">
        <f>'8'!U51</f>
        <v>74</v>
      </c>
      <c r="W435" s="30">
        <f>'8'!V51</f>
        <v>6.02</v>
      </c>
      <c r="X435" s="30">
        <f>'8'!W51</f>
        <v>3.5</v>
      </c>
      <c r="Y435" s="30">
        <f>'8'!X51</f>
        <v>9.5</v>
      </c>
      <c r="Z435" s="30">
        <f>'8'!Y51</f>
        <v>5.2</v>
      </c>
      <c r="AA435" s="30">
        <f>'8'!Z51</f>
        <v>7.8</v>
      </c>
      <c r="AB435" s="30">
        <f>'8'!AA51</f>
        <v>3.2</v>
      </c>
      <c r="AC435" s="30">
        <f>'8'!AB51</f>
        <v>0</v>
      </c>
      <c r="AD435" s="30">
        <f>'8'!AC51</f>
        <v>0</v>
      </c>
      <c r="AE435" s="30">
        <f>'8'!AD51</f>
        <v>9.07</v>
      </c>
      <c r="AF435" s="30">
        <f>'8'!AE51</f>
        <v>0.82499999999999996</v>
      </c>
      <c r="AG435" s="30">
        <f>'8'!AF51</f>
        <v>0</v>
      </c>
      <c r="AH435" s="30">
        <f>'8'!AG51</f>
        <v>0</v>
      </c>
      <c r="AI435" s="30">
        <f>'8'!AH51</f>
        <v>9.8949999999999996</v>
      </c>
      <c r="AJ435" s="30">
        <f>'8'!AI51</f>
        <v>50</v>
      </c>
      <c r="AK435" s="30">
        <f>'8'!AJ51</f>
        <v>59.894999999999996</v>
      </c>
      <c r="AL435" s="30">
        <f>'8'!AK51</f>
        <v>112.41499999999999</v>
      </c>
      <c r="AM435" s="30">
        <f>'8'!AL51</f>
        <v>119.11499999999999</v>
      </c>
      <c r="AN435" s="30">
        <f>'8'!AM51</f>
        <v>59.22</v>
      </c>
      <c r="AO435" s="30">
        <f>'8'!AN51</f>
        <v>0</v>
      </c>
      <c r="AP435" s="30">
        <f>'8'!AO51</f>
        <v>0</v>
      </c>
      <c r="AQ435" s="30">
        <f>'8'!AP51</f>
        <v>119.11499999999999</v>
      </c>
      <c r="AR435" s="30">
        <f>'8'!AQ51</f>
        <v>-20.36</v>
      </c>
      <c r="AS435" s="30">
        <f>'8'!AR51</f>
        <v>0</v>
      </c>
      <c r="AT435" s="30">
        <f>'8'!AS51</f>
        <v>59.894999999999996</v>
      </c>
      <c r="AU435" s="30">
        <f>'8'!AT51</f>
        <v>32.159999999999997</v>
      </c>
      <c r="AV435" s="30">
        <f>'8'!AU51</f>
        <v>92.054999999999993</v>
      </c>
      <c r="AW435" s="30">
        <f>'8'!AV51</f>
        <v>0</v>
      </c>
      <c r="AX435" s="30">
        <f>'8'!AW51</f>
        <v>30</v>
      </c>
      <c r="AY435" s="30">
        <f>'8'!AX51</f>
        <v>50</v>
      </c>
      <c r="AZ435" s="30">
        <f>'8'!AY51</f>
        <v>0</v>
      </c>
      <c r="BA435" s="30">
        <f>'8'!AZ51</f>
        <v>40</v>
      </c>
      <c r="BB435" s="30">
        <f>'8'!BA51</f>
        <v>0</v>
      </c>
      <c r="BC435" s="30">
        <f>'8'!BB51</f>
        <v>120</v>
      </c>
      <c r="BD435" s="30">
        <f>'8'!BC51</f>
        <v>114</v>
      </c>
      <c r="BE435" s="30">
        <f>'8'!BD51</f>
        <v>14</v>
      </c>
      <c r="BF435" s="30">
        <f>'8'!BE51</f>
        <v>15</v>
      </c>
      <c r="BG435" s="30">
        <f>'8'!BF51</f>
        <v>8</v>
      </c>
      <c r="BH435" s="30">
        <f>'8'!BG51</f>
        <v>9</v>
      </c>
      <c r="BI435" s="30">
        <f>'8'!BH51</f>
        <v>1</v>
      </c>
      <c r="BJ435" s="30">
        <f>'8'!BI51</f>
        <v>47</v>
      </c>
      <c r="BK435" s="30">
        <f>'8'!BJ51</f>
        <v>67</v>
      </c>
      <c r="BL435" s="30">
        <f>'8'!BK51</f>
        <v>32.159999999999997</v>
      </c>
      <c r="BM435" s="30">
        <f>'8'!BL51</f>
        <v>34.840000000000003</v>
      </c>
    </row>
    <row r="436" spans="1:65">
      <c r="A436" s="78">
        <f>'8'!A52</f>
        <v>42894</v>
      </c>
      <c r="B436" s="82" t="str">
        <f t="shared" si="6"/>
        <v>19:30:00</v>
      </c>
      <c r="C436" s="30" t="str">
        <f>'8'!B52</f>
        <v>19H30</v>
      </c>
      <c r="D436" s="30">
        <f>'8'!C52</f>
        <v>699</v>
      </c>
      <c r="E436" s="30">
        <f>'8'!D52</f>
        <v>550</v>
      </c>
      <c r="F436" s="30">
        <f>'8'!E52</f>
        <v>468</v>
      </c>
      <c r="G436" s="30">
        <f>'8'!F52</f>
        <v>42</v>
      </c>
      <c r="H436" s="30">
        <f>'8'!G52</f>
        <v>0</v>
      </c>
      <c r="I436" s="30">
        <f>'8'!H52</f>
        <v>15</v>
      </c>
      <c r="J436" s="30">
        <f>'8'!I52</f>
        <v>1717</v>
      </c>
      <c r="K436" s="30">
        <f>'8'!J52</f>
        <v>57</v>
      </c>
      <c r="L436" s="30">
        <f>'8'!K52</f>
        <v>442</v>
      </c>
      <c r="M436" s="30">
        <f>'8'!L52</f>
        <v>97</v>
      </c>
      <c r="N436" s="30">
        <f>'8'!M52</f>
        <v>0</v>
      </c>
      <c r="O436" s="30">
        <f>'8'!N52</f>
        <v>0</v>
      </c>
      <c r="P436" s="30">
        <f>'8'!O52</f>
        <v>15</v>
      </c>
      <c r="Q436" s="30">
        <f>'8'!P52</f>
        <v>3</v>
      </c>
      <c r="R436" s="30">
        <f>'8'!Q52</f>
        <v>0</v>
      </c>
      <c r="S436" s="30">
        <f>'8'!R52</f>
        <v>0</v>
      </c>
      <c r="T436" s="30">
        <f>'8'!S52</f>
        <v>539</v>
      </c>
      <c r="U436" s="30">
        <f>'8'!T52</f>
        <v>18</v>
      </c>
      <c r="V436" s="30">
        <f>'8'!U52</f>
        <v>75</v>
      </c>
      <c r="W436" s="30">
        <f>'8'!V52</f>
        <v>6.02</v>
      </c>
      <c r="X436" s="30">
        <f>'8'!W52</f>
        <v>3.5</v>
      </c>
      <c r="Y436" s="30">
        <f>'8'!X52</f>
        <v>9.5</v>
      </c>
      <c r="Z436" s="30">
        <f>'8'!Y52</f>
        <v>5.2</v>
      </c>
      <c r="AA436" s="30">
        <f>'8'!Z52</f>
        <v>7.8</v>
      </c>
      <c r="AB436" s="30">
        <f>'8'!AA52</f>
        <v>3.2</v>
      </c>
      <c r="AC436" s="30">
        <f>'8'!AB52</f>
        <v>0</v>
      </c>
      <c r="AD436" s="30">
        <f>'8'!AC52</f>
        <v>0</v>
      </c>
      <c r="AE436" s="30">
        <f>'8'!AD52</f>
        <v>9.07</v>
      </c>
      <c r="AF436" s="30">
        <f>'8'!AE52</f>
        <v>0.82499999999999996</v>
      </c>
      <c r="AG436" s="30">
        <f>'8'!AF52</f>
        <v>0</v>
      </c>
      <c r="AH436" s="30">
        <f>'8'!AG52</f>
        <v>0</v>
      </c>
      <c r="AI436" s="30">
        <f>'8'!AH52</f>
        <v>9.8949999999999996</v>
      </c>
      <c r="AJ436" s="30">
        <f>'8'!AI52</f>
        <v>50</v>
      </c>
      <c r="AK436" s="30">
        <f>'8'!AJ52</f>
        <v>59.894999999999996</v>
      </c>
      <c r="AL436" s="30">
        <f>'8'!AK52</f>
        <v>113.41499999999999</v>
      </c>
      <c r="AM436" s="30">
        <f>'8'!AL52</f>
        <v>120.11499999999999</v>
      </c>
      <c r="AN436" s="30">
        <f>'8'!AM52</f>
        <v>60.22</v>
      </c>
      <c r="AO436" s="30">
        <f>'8'!AN52</f>
        <v>0</v>
      </c>
      <c r="AP436" s="30">
        <f>'8'!AO52</f>
        <v>0</v>
      </c>
      <c r="AQ436" s="30">
        <f>'8'!AP52</f>
        <v>120.11499999999999</v>
      </c>
      <c r="AR436" s="30">
        <f>'8'!AQ52</f>
        <v>-21.36</v>
      </c>
      <c r="AS436" s="30">
        <f>'8'!AR52</f>
        <v>0</v>
      </c>
      <c r="AT436" s="30">
        <f>'8'!AS52</f>
        <v>59.894999999999996</v>
      </c>
      <c r="AU436" s="30">
        <f>'8'!AT52</f>
        <v>32.159999999999997</v>
      </c>
      <c r="AV436" s="30">
        <f>'8'!AU52</f>
        <v>92.054999999999993</v>
      </c>
      <c r="AW436" s="30">
        <f>'8'!AV52</f>
        <v>0</v>
      </c>
      <c r="AX436" s="30">
        <f>'8'!AW52</f>
        <v>30</v>
      </c>
      <c r="AY436" s="30">
        <f>'8'!AX52</f>
        <v>50</v>
      </c>
      <c r="AZ436" s="30">
        <f>'8'!AY52</f>
        <v>0</v>
      </c>
      <c r="BA436" s="30">
        <f>'8'!AZ52</f>
        <v>40</v>
      </c>
      <c r="BB436" s="30">
        <f>'8'!BA52</f>
        <v>0</v>
      </c>
      <c r="BC436" s="30">
        <f>'8'!BB52</f>
        <v>120</v>
      </c>
      <c r="BD436" s="30">
        <f>'8'!BC52</f>
        <v>114</v>
      </c>
      <c r="BE436" s="30">
        <f>'8'!BD52</f>
        <v>14</v>
      </c>
      <c r="BF436" s="30">
        <f>'8'!BE52</f>
        <v>15</v>
      </c>
      <c r="BG436" s="30">
        <f>'8'!BF52</f>
        <v>8</v>
      </c>
      <c r="BH436" s="30">
        <f>'8'!BG52</f>
        <v>9</v>
      </c>
      <c r="BI436" s="30">
        <f>'8'!BH52</f>
        <v>1</v>
      </c>
      <c r="BJ436" s="30">
        <f>'8'!BI52</f>
        <v>47</v>
      </c>
      <c r="BK436" s="30">
        <f>'8'!BJ52</f>
        <v>67</v>
      </c>
      <c r="BL436" s="30">
        <f>'8'!BK52</f>
        <v>32.159999999999997</v>
      </c>
      <c r="BM436" s="30">
        <f>'8'!BL52</f>
        <v>34.840000000000003</v>
      </c>
    </row>
    <row r="437" spans="1:65">
      <c r="A437" s="78">
        <f>'8'!A53</f>
        <v>42894</v>
      </c>
      <c r="B437" s="82" t="str">
        <f t="shared" si="6"/>
        <v>19:45:00</v>
      </c>
      <c r="C437" s="30" t="str">
        <f>'8'!B53</f>
        <v>19H45</v>
      </c>
      <c r="D437" s="30">
        <f>'8'!C53</f>
        <v>1030</v>
      </c>
      <c r="E437" s="30">
        <f>'8'!D53</f>
        <v>337</v>
      </c>
      <c r="F437" s="30">
        <f>'8'!E53</f>
        <v>334</v>
      </c>
      <c r="G437" s="30">
        <f>'8'!F53</f>
        <v>47</v>
      </c>
      <c r="H437" s="30">
        <f>'8'!G53</f>
        <v>0</v>
      </c>
      <c r="I437" s="30">
        <f>'8'!H53</f>
        <v>10</v>
      </c>
      <c r="J437" s="30">
        <f>'8'!I53</f>
        <v>1701</v>
      </c>
      <c r="K437" s="30">
        <f>'8'!J53</f>
        <v>57</v>
      </c>
      <c r="L437" s="30">
        <f>'8'!K53</f>
        <v>442</v>
      </c>
      <c r="M437" s="30">
        <f>'8'!L53</f>
        <v>97</v>
      </c>
      <c r="N437" s="30">
        <f>'8'!M53</f>
        <v>0</v>
      </c>
      <c r="O437" s="30">
        <f>'8'!N53</f>
        <v>0</v>
      </c>
      <c r="P437" s="30">
        <f>'8'!O53</f>
        <v>15</v>
      </c>
      <c r="Q437" s="30">
        <f>'8'!P53</f>
        <v>3</v>
      </c>
      <c r="R437" s="30">
        <f>'8'!Q53</f>
        <v>0</v>
      </c>
      <c r="S437" s="30">
        <f>'8'!R53</f>
        <v>0</v>
      </c>
      <c r="T437" s="30">
        <f>'8'!S53</f>
        <v>539</v>
      </c>
      <c r="U437" s="30">
        <f>'8'!T53</f>
        <v>18</v>
      </c>
      <c r="V437" s="30">
        <f>'8'!U53</f>
        <v>75</v>
      </c>
      <c r="W437" s="30">
        <f>'8'!V53</f>
        <v>6.02</v>
      </c>
      <c r="X437" s="30">
        <f>'8'!W53</f>
        <v>3.5</v>
      </c>
      <c r="Y437" s="30">
        <f>'8'!X53</f>
        <v>9.5</v>
      </c>
      <c r="Z437" s="30">
        <f>'8'!Y53</f>
        <v>5.2</v>
      </c>
      <c r="AA437" s="30">
        <f>'8'!Z53</f>
        <v>7.8</v>
      </c>
      <c r="AB437" s="30">
        <f>'8'!AA53</f>
        <v>3.2</v>
      </c>
      <c r="AC437" s="30">
        <f>'8'!AB53</f>
        <v>0</v>
      </c>
      <c r="AD437" s="30">
        <f>'8'!AC53</f>
        <v>0</v>
      </c>
      <c r="AE437" s="30">
        <f>'8'!AD53</f>
        <v>9.07</v>
      </c>
      <c r="AF437" s="30">
        <f>'8'!AE53</f>
        <v>0.82499999999999996</v>
      </c>
      <c r="AG437" s="30">
        <f>'8'!AF53</f>
        <v>0</v>
      </c>
      <c r="AH437" s="30">
        <f>'8'!AG53</f>
        <v>0</v>
      </c>
      <c r="AI437" s="30">
        <f>'8'!AH53</f>
        <v>9.8949999999999996</v>
      </c>
      <c r="AJ437" s="30">
        <f>'8'!AI53</f>
        <v>50</v>
      </c>
      <c r="AK437" s="30">
        <f>'8'!AJ53</f>
        <v>59.894999999999996</v>
      </c>
      <c r="AL437" s="30">
        <f>'8'!AK53</f>
        <v>113.41499999999999</v>
      </c>
      <c r="AM437" s="30">
        <f>'8'!AL53</f>
        <v>120.11499999999999</v>
      </c>
      <c r="AN437" s="30">
        <f>'8'!AM53</f>
        <v>60.22</v>
      </c>
      <c r="AO437" s="30">
        <f>'8'!AN53</f>
        <v>0</v>
      </c>
      <c r="AP437" s="30">
        <f>'8'!AO53</f>
        <v>0</v>
      </c>
      <c r="AQ437" s="30">
        <f>'8'!AP53</f>
        <v>120.11499999999999</v>
      </c>
      <c r="AR437" s="30">
        <f>'8'!AQ53</f>
        <v>-21.36</v>
      </c>
      <c r="AS437" s="30">
        <f>'8'!AR53</f>
        <v>0</v>
      </c>
      <c r="AT437" s="30">
        <f>'8'!AS53</f>
        <v>59.894999999999996</v>
      </c>
      <c r="AU437" s="30">
        <f>'8'!AT53</f>
        <v>32.159999999999997</v>
      </c>
      <c r="AV437" s="30">
        <f>'8'!AU53</f>
        <v>92.054999999999993</v>
      </c>
      <c r="AW437" s="30">
        <f>'8'!AV53</f>
        <v>0</v>
      </c>
      <c r="AX437" s="30">
        <f>'8'!AW53</f>
        <v>30</v>
      </c>
      <c r="AY437" s="30">
        <f>'8'!AX53</f>
        <v>50</v>
      </c>
      <c r="AZ437" s="30">
        <f>'8'!AY53</f>
        <v>0</v>
      </c>
      <c r="BA437" s="30">
        <f>'8'!AZ53</f>
        <v>40</v>
      </c>
      <c r="BB437" s="30">
        <f>'8'!BA53</f>
        <v>0</v>
      </c>
      <c r="BC437" s="30">
        <f>'8'!BB53</f>
        <v>120</v>
      </c>
      <c r="BD437" s="30">
        <f>'8'!BC53</f>
        <v>114</v>
      </c>
      <c r="BE437" s="30">
        <f>'8'!BD53</f>
        <v>14</v>
      </c>
      <c r="BF437" s="30">
        <f>'8'!BE53</f>
        <v>15</v>
      </c>
      <c r="BG437" s="30">
        <f>'8'!BF53</f>
        <v>8</v>
      </c>
      <c r="BH437" s="30">
        <f>'8'!BG53</f>
        <v>9</v>
      </c>
      <c r="BI437" s="30">
        <f>'8'!BH53</f>
        <v>1</v>
      </c>
      <c r="BJ437" s="30">
        <f>'8'!BI53</f>
        <v>47</v>
      </c>
      <c r="BK437" s="30">
        <f>'8'!BJ53</f>
        <v>67</v>
      </c>
      <c r="BL437" s="30">
        <f>'8'!BK53</f>
        <v>32.159999999999997</v>
      </c>
      <c r="BM437" s="30">
        <f>'8'!BL53</f>
        <v>34.840000000000003</v>
      </c>
    </row>
    <row r="438" spans="1:65">
      <c r="A438" s="78">
        <f>'8'!A54</f>
        <v>42894</v>
      </c>
      <c r="B438" s="82" t="str">
        <f t="shared" si="6"/>
        <v>20:00:00</v>
      </c>
      <c r="C438" s="30" t="str">
        <f>'8'!B54</f>
        <v>20H00</v>
      </c>
      <c r="D438" s="30">
        <f>'8'!C54</f>
        <v>1030</v>
      </c>
      <c r="E438" s="30">
        <f>'8'!D54</f>
        <v>337</v>
      </c>
      <c r="F438" s="30">
        <f>'8'!E54</f>
        <v>334</v>
      </c>
      <c r="G438" s="30">
        <f>'8'!F54</f>
        <v>47</v>
      </c>
      <c r="H438" s="30">
        <f>'8'!G54</f>
        <v>0</v>
      </c>
      <c r="I438" s="30">
        <f>'8'!H54</f>
        <v>10</v>
      </c>
      <c r="J438" s="30">
        <f>'8'!I54</f>
        <v>1701</v>
      </c>
      <c r="K438" s="30">
        <f>'8'!J54</f>
        <v>57</v>
      </c>
      <c r="L438" s="30">
        <f>'8'!K54</f>
        <v>444</v>
      </c>
      <c r="M438" s="30">
        <f>'8'!L54</f>
        <v>97</v>
      </c>
      <c r="N438" s="30">
        <f>'8'!M54</f>
        <v>0</v>
      </c>
      <c r="O438" s="30">
        <f>'8'!N54</f>
        <v>0</v>
      </c>
      <c r="P438" s="30">
        <f>'8'!O54</f>
        <v>15</v>
      </c>
      <c r="Q438" s="30">
        <f>'8'!P54</f>
        <v>3</v>
      </c>
      <c r="R438" s="30">
        <f>'8'!Q54</f>
        <v>0</v>
      </c>
      <c r="S438" s="30">
        <f>'8'!R54</f>
        <v>0</v>
      </c>
      <c r="T438" s="30">
        <f>'8'!S54</f>
        <v>541</v>
      </c>
      <c r="U438" s="30">
        <f>'8'!T54</f>
        <v>18</v>
      </c>
      <c r="V438" s="30">
        <f>'8'!U54</f>
        <v>75</v>
      </c>
      <c r="W438" s="30">
        <f>'8'!V54</f>
        <v>6.02</v>
      </c>
      <c r="X438" s="30">
        <f>'8'!W54</f>
        <v>3.5</v>
      </c>
      <c r="Y438" s="30">
        <f>'8'!X54</f>
        <v>9.5</v>
      </c>
      <c r="Z438" s="30">
        <f>'8'!Y54</f>
        <v>5.2</v>
      </c>
      <c r="AA438" s="30">
        <f>'8'!Z54</f>
        <v>7.9</v>
      </c>
      <c r="AB438" s="30">
        <f>'8'!AA54</f>
        <v>3.4</v>
      </c>
      <c r="AC438" s="30">
        <f>'8'!AB54</f>
        <v>0</v>
      </c>
      <c r="AD438" s="30">
        <f>'8'!AC54</f>
        <v>0</v>
      </c>
      <c r="AE438" s="30">
        <f>'8'!AD54</f>
        <v>9.07</v>
      </c>
      <c r="AF438" s="30">
        <f>'8'!AE54</f>
        <v>0.8</v>
      </c>
      <c r="AG438" s="30">
        <f>'8'!AF54</f>
        <v>0</v>
      </c>
      <c r="AH438" s="30">
        <f>'8'!AG54</f>
        <v>0</v>
      </c>
      <c r="AI438" s="30">
        <f>'8'!AH54</f>
        <v>9.870000000000001</v>
      </c>
      <c r="AJ438" s="30">
        <f>'8'!AI54</f>
        <v>50</v>
      </c>
      <c r="AK438" s="30">
        <f>'8'!AJ54</f>
        <v>59.870000000000005</v>
      </c>
      <c r="AL438" s="30">
        <f>'8'!AK54</f>
        <v>113.49000000000001</v>
      </c>
      <c r="AM438" s="30">
        <f>'8'!AL54</f>
        <v>120.39000000000001</v>
      </c>
      <c r="AN438" s="30">
        <f>'8'!AM54</f>
        <v>60.52000000000001</v>
      </c>
      <c r="AO438" s="30">
        <f>'8'!AN54</f>
        <v>0</v>
      </c>
      <c r="AP438" s="30">
        <f>'8'!AO54</f>
        <v>0</v>
      </c>
      <c r="AQ438" s="30">
        <f>'8'!AP54</f>
        <v>120.39000000000001</v>
      </c>
      <c r="AR438" s="30">
        <f>'8'!AQ54</f>
        <v>-21.460000000000008</v>
      </c>
      <c r="AS438" s="30">
        <f>'8'!AR54</f>
        <v>0</v>
      </c>
      <c r="AT438" s="30">
        <f>'8'!AS54</f>
        <v>59.870000000000005</v>
      </c>
      <c r="AU438" s="30">
        <f>'8'!AT54</f>
        <v>32.159999999999997</v>
      </c>
      <c r="AV438" s="30">
        <f>'8'!AU54</f>
        <v>92.03</v>
      </c>
      <c r="AW438" s="30">
        <f>'8'!AV54</f>
        <v>0</v>
      </c>
      <c r="AX438" s="30">
        <f>'8'!AW54</f>
        <v>30</v>
      </c>
      <c r="AY438" s="30">
        <f>'8'!AX54</f>
        <v>50</v>
      </c>
      <c r="AZ438" s="30">
        <f>'8'!AY54</f>
        <v>0</v>
      </c>
      <c r="BA438" s="30">
        <f>'8'!AZ54</f>
        <v>40</v>
      </c>
      <c r="BB438" s="30">
        <f>'8'!BA54</f>
        <v>0</v>
      </c>
      <c r="BC438" s="30">
        <f>'8'!BB54</f>
        <v>120</v>
      </c>
      <c r="BD438" s="30">
        <f>'8'!BC54</f>
        <v>114</v>
      </c>
      <c r="BE438" s="30">
        <f>'8'!BD54</f>
        <v>14</v>
      </c>
      <c r="BF438" s="30">
        <f>'8'!BE54</f>
        <v>15</v>
      </c>
      <c r="BG438" s="30">
        <f>'8'!BF54</f>
        <v>8</v>
      </c>
      <c r="BH438" s="30">
        <f>'8'!BG54</f>
        <v>9</v>
      </c>
      <c r="BI438" s="30">
        <f>'8'!BH54</f>
        <v>1</v>
      </c>
      <c r="BJ438" s="30">
        <f>'8'!BI54</f>
        <v>47</v>
      </c>
      <c r="BK438" s="30">
        <f>'8'!BJ54</f>
        <v>67</v>
      </c>
      <c r="BL438" s="30">
        <f>'8'!BK54</f>
        <v>32.159999999999997</v>
      </c>
      <c r="BM438" s="30">
        <f>'8'!BL54</f>
        <v>34.840000000000003</v>
      </c>
    </row>
    <row r="439" spans="1:65">
      <c r="A439" s="78">
        <f>'8'!A55</f>
        <v>42894</v>
      </c>
      <c r="B439" s="82" t="str">
        <f t="shared" si="6"/>
        <v>20:15:00</v>
      </c>
      <c r="C439" s="30" t="str">
        <f>'8'!B55</f>
        <v>20H15</v>
      </c>
      <c r="D439" s="30">
        <f>'8'!C55</f>
        <v>1030</v>
      </c>
      <c r="E439" s="30">
        <f>'8'!D55</f>
        <v>337</v>
      </c>
      <c r="F439" s="30">
        <f>'8'!E55</f>
        <v>334</v>
      </c>
      <c r="G439" s="30">
        <f>'8'!F55</f>
        <v>47</v>
      </c>
      <c r="H439" s="30">
        <f>'8'!G55</f>
        <v>0</v>
      </c>
      <c r="I439" s="30">
        <f>'8'!H55</f>
        <v>10</v>
      </c>
      <c r="J439" s="30">
        <f>'8'!I55</f>
        <v>1701</v>
      </c>
      <c r="K439" s="30">
        <f>'8'!J55</f>
        <v>57</v>
      </c>
      <c r="L439" s="30">
        <f>'8'!K55</f>
        <v>444</v>
      </c>
      <c r="M439" s="30">
        <f>'8'!L55</f>
        <v>97</v>
      </c>
      <c r="N439" s="30">
        <f>'8'!M55</f>
        <v>0</v>
      </c>
      <c r="O439" s="30">
        <f>'8'!N55</f>
        <v>0</v>
      </c>
      <c r="P439" s="30">
        <f>'8'!O55</f>
        <v>15</v>
      </c>
      <c r="Q439" s="30">
        <f>'8'!P55</f>
        <v>3</v>
      </c>
      <c r="R439" s="30">
        <f>'8'!Q55</f>
        <v>0</v>
      </c>
      <c r="S439" s="30">
        <f>'8'!R55</f>
        <v>0</v>
      </c>
      <c r="T439" s="30">
        <f>'8'!S55</f>
        <v>541</v>
      </c>
      <c r="U439" s="30">
        <f>'8'!T55</f>
        <v>18</v>
      </c>
      <c r="V439" s="30">
        <f>'8'!U55</f>
        <v>75</v>
      </c>
      <c r="W439" s="30">
        <f>'8'!V55</f>
        <v>6.51</v>
      </c>
      <c r="X439" s="30">
        <f>'8'!W55</f>
        <v>3.5</v>
      </c>
      <c r="Y439" s="30">
        <f>'8'!X55</f>
        <v>9.5</v>
      </c>
      <c r="Z439" s="30">
        <f>'8'!Y55</f>
        <v>5.2</v>
      </c>
      <c r="AA439" s="30">
        <f>'8'!Z55</f>
        <v>7.9</v>
      </c>
      <c r="AB439" s="30">
        <f>'8'!AA55</f>
        <v>3.4</v>
      </c>
      <c r="AC439" s="30">
        <f>'8'!AB55</f>
        <v>0</v>
      </c>
      <c r="AD439" s="30">
        <f>'8'!AC55</f>
        <v>0</v>
      </c>
      <c r="AE439" s="30">
        <f>'8'!AD55</f>
        <v>9.07</v>
      </c>
      <c r="AF439" s="30">
        <f>'8'!AE55</f>
        <v>0.8</v>
      </c>
      <c r="AG439" s="30">
        <f>'8'!AF55</f>
        <v>0</v>
      </c>
      <c r="AH439" s="30">
        <f>'8'!AG55</f>
        <v>0</v>
      </c>
      <c r="AI439" s="30">
        <f>'8'!AH55</f>
        <v>9.870000000000001</v>
      </c>
      <c r="AJ439" s="30">
        <f>'8'!AI55</f>
        <v>50</v>
      </c>
      <c r="AK439" s="30">
        <f>'8'!AJ55</f>
        <v>59.870000000000005</v>
      </c>
      <c r="AL439" s="30">
        <f>'8'!AK55</f>
        <v>113.98000000000002</v>
      </c>
      <c r="AM439" s="30">
        <f>'8'!AL55</f>
        <v>120.88000000000002</v>
      </c>
      <c r="AN439" s="30">
        <f>'8'!AM55</f>
        <v>61.010000000000019</v>
      </c>
      <c r="AO439" s="30">
        <f>'8'!AN55</f>
        <v>0</v>
      </c>
      <c r="AP439" s="30">
        <f>'8'!AO55</f>
        <v>0</v>
      </c>
      <c r="AQ439" s="30">
        <f>'8'!AP55</f>
        <v>120.88000000000002</v>
      </c>
      <c r="AR439" s="30">
        <f>'8'!AQ55</f>
        <v>-21.950000000000017</v>
      </c>
      <c r="AS439" s="30">
        <f>'8'!AR55</f>
        <v>0</v>
      </c>
      <c r="AT439" s="30">
        <f>'8'!AS55</f>
        <v>59.870000000000005</v>
      </c>
      <c r="AU439" s="30">
        <f>'8'!AT55</f>
        <v>32.159999999999997</v>
      </c>
      <c r="AV439" s="30">
        <f>'8'!AU55</f>
        <v>92.03</v>
      </c>
      <c r="AW439" s="30">
        <f>'8'!AV55</f>
        <v>0</v>
      </c>
      <c r="AX439" s="30">
        <f>'8'!AW55</f>
        <v>30</v>
      </c>
      <c r="AY439" s="30">
        <f>'8'!AX55</f>
        <v>50</v>
      </c>
      <c r="AZ439" s="30">
        <f>'8'!AY55</f>
        <v>0</v>
      </c>
      <c r="BA439" s="30">
        <f>'8'!AZ55</f>
        <v>40</v>
      </c>
      <c r="BB439" s="30">
        <f>'8'!BA55</f>
        <v>0</v>
      </c>
      <c r="BC439" s="30">
        <f>'8'!BB55</f>
        <v>120</v>
      </c>
      <c r="BD439" s="30">
        <f>'8'!BC55</f>
        <v>114</v>
      </c>
      <c r="BE439" s="30">
        <f>'8'!BD55</f>
        <v>14</v>
      </c>
      <c r="BF439" s="30">
        <f>'8'!BE55</f>
        <v>15</v>
      </c>
      <c r="BG439" s="30">
        <f>'8'!BF55</f>
        <v>8</v>
      </c>
      <c r="BH439" s="30">
        <f>'8'!BG55</f>
        <v>9</v>
      </c>
      <c r="BI439" s="30">
        <f>'8'!BH55</f>
        <v>1</v>
      </c>
      <c r="BJ439" s="30">
        <f>'8'!BI55</f>
        <v>47</v>
      </c>
      <c r="BK439" s="30">
        <f>'8'!BJ55</f>
        <v>67</v>
      </c>
      <c r="BL439" s="30">
        <f>'8'!BK55</f>
        <v>32.159999999999997</v>
      </c>
      <c r="BM439" s="30">
        <f>'8'!BL55</f>
        <v>34.840000000000003</v>
      </c>
    </row>
    <row r="440" spans="1:65">
      <c r="A440" s="78">
        <f>'8'!A56</f>
        <v>42894</v>
      </c>
      <c r="B440" s="82" t="str">
        <f t="shared" si="6"/>
        <v>20:30:00</v>
      </c>
      <c r="C440" s="30" t="str">
        <f>'8'!B56</f>
        <v>20H30</v>
      </c>
      <c r="D440" s="30">
        <f>'8'!C56</f>
        <v>1010</v>
      </c>
      <c r="E440" s="30">
        <f>'8'!D56</f>
        <v>400</v>
      </c>
      <c r="F440" s="30">
        <f>'8'!E56</f>
        <v>355</v>
      </c>
      <c r="G440" s="30">
        <f>'8'!F56</f>
        <v>48</v>
      </c>
      <c r="H440" s="30">
        <f>'8'!G56</f>
        <v>0</v>
      </c>
      <c r="I440" s="30">
        <f>'8'!H56</f>
        <v>12</v>
      </c>
      <c r="J440" s="30">
        <f>'8'!I56</f>
        <v>1765</v>
      </c>
      <c r="K440" s="30">
        <f>'8'!J56</f>
        <v>60</v>
      </c>
      <c r="L440" s="30">
        <f>'8'!K56</f>
        <v>447</v>
      </c>
      <c r="M440" s="30">
        <f>'8'!L56</f>
        <v>93</v>
      </c>
      <c r="N440" s="30">
        <f>'8'!M56</f>
        <v>0</v>
      </c>
      <c r="O440" s="30">
        <f>'8'!N56</f>
        <v>0</v>
      </c>
      <c r="P440" s="30">
        <f>'8'!O56</f>
        <v>15</v>
      </c>
      <c r="Q440" s="30">
        <f>'8'!P56</f>
        <v>3</v>
      </c>
      <c r="R440" s="30">
        <f>'8'!Q56</f>
        <v>0</v>
      </c>
      <c r="S440" s="30">
        <f>'8'!R56</f>
        <v>0</v>
      </c>
      <c r="T440" s="30">
        <f>'8'!S56</f>
        <v>540</v>
      </c>
      <c r="U440" s="30">
        <f>'8'!T56</f>
        <v>18</v>
      </c>
      <c r="V440" s="30">
        <f>'8'!U56</f>
        <v>78</v>
      </c>
      <c r="W440" s="30">
        <f>'8'!V56</f>
        <v>6.51</v>
      </c>
      <c r="X440" s="30">
        <f>'8'!W56</f>
        <v>3.5</v>
      </c>
      <c r="Y440" s="30">
        <f>'8'!X56</f>
        <v>9</v>
      </c>
      <c r="Z440" s="30">
        <f>'8'!Y56</f>
        <v>5.2</v>
      </c>
      <c r="AA440" s="30">
        <f>'8'!Z56</f>
        <v>7.9</v>
      </c>
      <c r="AB440" s="30">
        <f>'8'!AA56</f>
        <v>3.4</v>
      </c>
      <c r="AC440" s="30">
        <f>'8'!AB56</f>
        <v>0</v>
      </c>
      <c r="AD440" s="30">
        <f>'8'!AC56</f>
        <v>5</v>
      </c>
      <c r="AE440" s="30">
        <f>'8'!AD56</f>
        <v>9.07</v>
      </c>
      <c r="AF440" s="30">
        <f>'8'!AE56</f>
        <v>0.8</v>
      </c>
      <c r="AG440" s="30">
        <f>'8'!AF56</f>
        <v>0</v>
      </c>
      <c r="AH440" s="30">
        <f>'8'!AG56</f>
        <v>0</v>
      </c>
      <c r="AI440" s="30">
        <f>'8'!AH56</f>
        <v>14.870000000000001</v>
      </c>
      <c r="AJ440" s="30">
        <f>'8'!AI56</f>
        <v>50</v>
      </c>
      <c r="AK440" s="30">
        <f>'8'!AJ56</f>
        <v>64.87</v>
      </c>
      <c r="AL440" s="30">
        <f>'8'!AK56</f>
        <v>121.48000000000002</v>
      </c>
      <c r="AM440" s="30">
        <f>'8'!AL56</f>
        <v>128.38000000000002</v>
      </c>
      <c r="AN440" s="30">
        <f>'8'!AM56</f>
        <v>63.510000000000019</v>
      </c>
      <c r="AO440" s="30">
        <f>'8'!AN56</f>
        <v>0</v>
      </c>
      <c r="AP440" s="30">
        <f>'8'!AO56</f>
        <v>0</v>
      </c>
      <c r="AQ440" s="30">
        <f>'8'!AP56</f>
        <v>128.38000000000002</v>
      </c>
      <c r="AR440" s="30">
        <f>'8'!AQ56</f>
        <v>-24.450000000000017</v>
      </c>
      <c r="AS440" s="30">
        <f>'8'!AR56</f>
        <v>0</v>
      </c>
      <c r="AT440" s="30">
        <f>'8'!AS56</f>
        <v>64.87</v>
      </c>
      <c r="AU440" s="30">
        <f>'8'!AT56</f>
        <v>32.159999999999997</v>
      </c>
      <c r="AV440" s="30">
        <f>'8'!AU56</f>
        <v>97.03</v>
      </c>
      <c r="AW440" s="30">
        <f>'8'!AV56</f>
        <v>0</v>
      </c>
      <c r="AX440" s="30">
        <f>'8'!AW56</f>
        <v>30</v>
      </c>
      <c r="AY440" s="30">
        <f>'8'!AX56</f>
        <v>50</v>
      </c>
      <c r="AZ440" s="30">
        <f>'8'!AY56</f>
        <v>0</v>
      </c>
      <c r="BA440" s="30">
        <f>'8'!AZ56</f>
        <v>40</v>
      </c>
      <c r="BB440" s="30">
        <f>'8'!BA56</f>
        <v>0</v>
      </c>
      <c r="BC440" s="30">
        <f>'8'!BB56</f>
        <v>120</v>
      </c>
      <c r="BD440" s="30">
        <f>'8'!BC56</f>
        <v>114</v>
      </c>
      <c r="BE440" s="30">
        <f>'8'!BD56</f>
        <v>14</v>
      </c>
      <c r="BF440" s="30">
        <f>'8'!BE56</f>
        <v>15</v>
      </c>
      <c r="BG440" s="30">
        <f>'8'!BF56</f>
        <v>8</v>
      </c>
      <c r="BH440" s="30">
        <f>'8'!BG56</f>
        <v>9</v>
      </c>
      <c r="BI440" s="30">
        <f>'8'!BH56</f>
        <v>1</v>
      </c>
      <c r="BJ440" s="30">
        <f>'8'!BI56</f>
        <v>47</v>
      </c>
      <c r="BK440" s="30">
        <f>'8'!BJ56</f>
        <v>67</v>
      </c>
      <c r="BL440" s="30">
        <f>'8'!BK56</f>
        <v>32.159999999999997</v>
      </c>
      <c r="BM440" s="30">
        <f>'8'!BL56</f>
        <v>34.840000000000003</v>
      </c>
    </row>
    <row r="441" spans="1:65">
      <c r="A441" s="78">
        <f>'8'!A57</f>
        <v>42894</v>
      </c>
      <c r="B441" s="82" t="str">
        <f t="shared" si="6"/>
        <v>20:45:00</v>
      </c>
      <c r="C441" s="30" t="str">
        <f>'8'!B57</f>
        <v>20H45</v>
      </c>
      <c r="D441" s="30">
        <f>'8'!C57</f>
        <v>1010</v>
      </c>
      <c r="E441" s="30">
        <f>'8'!D57</f>
        <v>400</v>
      </c>
      <c r="F441" s="30">
        <f>'8'!E57</f>
        <v>355</v>
      </c>
      <c r="G441" s="30">
        <f>'8'!F57</f>
        <v>48</v>
      </c>
      <c r="H441" s="30">
        <f>'8'!G57</f>
        <v>0</v>
      </c>
      <c r="I441" s="30">
        <f>'8'!H57</f>
        <v>12</v>
      </c>
      <c r="J441" s="30">
        <f>'8'!I57</f>
        <v>1765</v>
      </c>
      <c r="K441" s="30">
        <f>'8'!J57</f>
        <v>60</v>
      </c>
      <c r="L441" s="30">
        <f>'8'!K57</f>
        <v>447</v>
      </c>
      <c r="M441" s="30">
        <f>'8'!L57</f>
        <v>93</v>
      </c>
      <c r="N441" s="30">
        <f>'8'!M57</f>
        <v>0</v>
      </c>
      <c r="O441" s="30">
        <f>'8'!N57</f>
        <v>0</v>
      </c>
      <c r="P441" s="30">
        <f>'8'!O57</f>
        <v>15</v>
      </c>
      <c r="Q441" s="30">
        <f>'8'!P57</f>
        <v>3</v>
      </c>
      <c r="R441" s="30">
        <f>'8'!Q57</f>
        <v>0</v>
      </c>
      <c r="S441" s="30">
        <f>'8'!R57</f>
        <v>0</v>
      </c>
      <c r="T441" s="30">
        <f>'8'!S57</f>
        <v>540</v>
      </c>
      <c r="U441" s="30">
        <f>'8'!T57</f>
        <v>18</v>
      </c>
      <c r="V441" s="30">
        <f>'8'!U57</f>
        <v>78</v>
      </c>
      <c r="W441" s="30">
        <f>'8'!V57</f>
        <v>6.51</v>
      </c>
      <c r="X441" s="30">
        <f>'8'!W57</f>
        <v>3.5</v>
      </c>
      <c r="Y441" s="30">
        <f>'8'!X57</f>
        <v>9</v>
      </c>
      <c r="Z441" s="30">
        <f>'8'!Y57</f>
        <v>5.2</v>
      </c>
      <c r="AA441" s="30">
        <f>'8'!Z57</f>
        <v>7.9</v>
      </c>
      <c r="AB441" s="30">
        <f>'8'!AA57</f>
        <v>3.4</v>
      </c>
      <c r="AC441" s="30">
        <f>'8'!AB57</f>
        <v>0</v>
      </c>
      <c r="AD441" s="30">
        <f>'8'!AC57</f>
        <v>5</v>
      </c>
      <c r="AE441" s="30">
        <f>'8'!AD57</f>
        <v>9.07</v>
      </c>
      <c r="AF441" s="30">
        <f>'8'!AE57</f>
        <v>0.8</v>
      </c>
      <c r="AG441" s="30">
        <f>'8'!AF57</f>
        <v>0</v>
      </c>
      <c r="AH441" s="30">
        <f>'8'!AG57</f>
        <v>0</v>
      </c>
      <c r="AI441" s="30">
        <f>'8'!AH57</f>
        <v>14.870000000000001</v>
      </c>
      <c r="AJ441" s="30">
        <f>'8'!AI57</f>
        <v>50</v>
      </c>
      <c r="AK441" s="30">
        <f>'8'!AJ57</f>
        <v>64.87</v>
      </c>
      <c r="AL441" s="30">
        <f>'8'!AK57</f>
        <v>121.48000000000002</v>
      </c>
      <c r="AM441" s="30">
        <f>'8'!AL57</f>
        <v>128.38000000000002</v>
      </c>
      <c r="AN441" s="30">
        <f>'8'!AM57</f>
        <v>63.510000000000019</v>
      </c>
      <c r="AO441" s="30">
        <f>'8'!AN57</f>
        <v>0</v>
      </c>
      <c r="AP441" s="30">
        <f>'8'!AO57</f>
        <v>0</v>
      </c>
      <c r="AQ441" s="30">
        <f>'8'!AP57</f>
        <v>128.38000000000002</v>
      </c>
      <c r="AR441" s="30">
        <f>'8'!AQ57</f>
        <v>-24.450000000000017</v>
      </c>
      <c r="AS441" s="30">
        <f>'8'!AR57</f>
        <v>0</v>
      </c>
      <c r="AT441" s="30">
        <f>'8'!AS57</f>
        <v>64.87</v>
      </c>
      <c r="AU441" s="30">
        <f>'8'!AT57</f>
        <v>32.159999999999997</v>
      </c>
      <c r="AV441" s="30">
        <f>'8'!AU57</f>
        <v>97.03</v>
      </c>
      <c r="AW441" s="30">
        <f>'8'!AV57</f>
        <v>0</v>
      </c>
      <c r="AX441" s="30">
        <f>'8'!AW57</f>
        <v>30</v>
      </c>
      <c r="AY441" s="30">
        <f>'8'!AX57</f>
        <v>50</v>
      </c>
      <c r="AZ441" s="30">
        <f>'8'!AY57</f>
        <v>0</v>
      </c>
      <c r="BA441" s="30">
        <f>'8'!AZ57</f>
        <v>40</v>
      </c>
      <c r="BB441" s="30">
        <f>'8'!BA57</f>
        <v>0</v>
      </c>
      <c r="BC441" s="30">
        <f>'8'!BB57</f>
        <v>120</v>
      </c>
      <c r="BD441" s="30">
        <f>'8'!BC57</f>
        <v>114</v>
      </c>
      <c r="BE441" s="30">
        <f>'8'!BD57</f>
        <v>14</v>
      </c>
      <c r="BF441" s="30">
        <f>'8'!BE57</f>
        <v>15</v>
      </c>
      <c r="BG441" s="30">
        <f>'8'!BF57</f>
        <v>8</v>
      </c>
      <c r="BH441" s="30">
        <f>'8'!BG57</f>
        <v>9</v>
      </c>
      <c r="BI441" s="30">
        <f>'8'!BH57</f>
        <v>1</v>
      </c>
      <c r="BJ441" s="30">
        <f>'8'!BI57</f>
        <v>47</v>
      </c>
      <c r="BK441" s="30">
        <f>'8'!BJ57</f>
        <v>67</v>
      </c>
      <c r="BL441" s="30">
        <f>'8'!BK57</f>
        <v>32.159999999999997</v>
      </c>
      <c r="BM441" s="30">
        <f>'8'!BL57</f>
        <v>34.840000000000003</v>
      </c>
    </row>
    <row r="442" spans="1:65">
      <c r="A442" s="78">
        <f>'8'!A58</f>
        <v>42894</v>
      </c>
      <c r="B442" s="82" t="str">
        <f t="shared" si="6"/>
        <v>21:00:00</v>
      </c>
      <c r="C442" s="30" t="str">
        <f>'8'!B58</f>
        <v>21H00</v>
      </c>
      <c r="D442" s="30">
        <f>'8'!C58</f>
        <v>993</v>
      </c>
      <c r="E442" s="30">
        <f>'8'!D58</f>
        <v>399</v>
      </c>
      <c r="F442" s="30">
        <f>'8'!E58</f>
        <v>340</v>
      </c>
      <c r="G442" s="30">
        <f>'8'!F58</f>
        <v>48</v>
      </c>
      <c r="H442" s="30">
        <f>'8'!G58</f>
        <v>0</v>
      </c>
      <c r="I442" s="30">
        <f>'8'!H58</f>
        <v>12</v>
      </c>
      <c r="J442" s="30">
        <f>'8'!I58</f>
        <v>1732</v>
      </c>
      <c r="K442" s="30">
        <f>'8'!J58</f>
        <v>60</v>
      </c>
      <c r="L442" s="30">
        <f>'8'!K58</f>
        <v>452</v>
      </c>
      <c r="M442" s="30">
        <f>'8'!L58</f>
        <v>93</v>
      </c>
      <c r="N442" s="30">
        <f>'8'!M58</f>
        <v>0</v>
      </c>
      <c r="O442" s="30">
        <f>'8'!N58</f>
        <v>0</v>
      </c>
      <c r="P442" s="30">
        <f>'8'!O58</f>
        <v>15</v>
      </c>
      <c r="Q442" s="30">
        <f>'8'!P58</f>
        <v>3</v>
      </c>
      <c r="R442" s="30">
        <f>'8'!Q58</f>
        <v>0</v>
      </c>
      <c r="S442" s="30">
        <f>'8'!R58</f>
        <v>0</v>
      </c>
      <c r="T442" s="30">
        <f>'8'!S58</f>
        <v>545</v>
      </c>
      <c r="U442" s="30">
        <f>'8'!T58</f>
        <v>18</v>
      </c>
      <c r="V442" s="30">
        <f>'8'!U58</f>
        <v>78</v>
      </c>
      <c r="W442" s="30">
        <f>'8'!V58</f>
        <v>6.51</v>
      </c>
      <c r="X442" s="30">
        <f>'8'!W58</f>
        <v>3.5</v>
      </c>
      <c r="Y442" s="30">
        <f>'8'!X58</f>
        <v>9.5</v>
      </c>
      <c r="Z442" s="30">
        <f>'8'!Y58</f>
        <v>5.4</v>
      </c>
      <c r="AA442" s="30">
        <f>'8'!Z58</f>
        <v>7.7</v>
      </c>
      <c r="AB442" s="30">
        <f>'8'!AA58</f>
        <v>3.4</v>
      </c>
      <c r="AC442" s="30">
        <f>'8'!AB58</f>
        <v>0</v>
      </c>
      <c r="AD442" s="30">
        <f>'8'!AC58</f>
        <v>5</v>
      </c>
      <c r="AE442" s="30">
        <f>'8'!AD58</f>
        <v>9.11</v>
      </c>
      <c r="AF442" s="30">
        <f>'8'!AE58</f>
        <v>0.82499999999999996</v>
      </c>
      <c r="AG442" s="30">
        <f>'8'!AF58</f>
        <v>0</v>
      </c>
      <c r="AH442" s="30">
        <f>'8'!AG58</f>
        <v>0</v>
      </c>
      <c r="AI442" s="30">
        <f>'8'!AH58</f>
        <v>14.934999999999999</v>
      </c>
      <c r="AJ442" s="30">
        <f>'8'!AI58</f>
        <v>50</v>
      </c>
      <c r="AK442" s="30">
        <f>'8'!AJ58</f>
        <v>64.935000000000002</v>
      </c>
      <c r="AL442" s="30">
        <f>'8'!AK58</f>
        <v>122.04500000000002</v>
      </c>
      <c r="AM442" s="30">
        <f>'8'!AL58</f>
        <v>128.94500000000002</v>
      </c>
      <c r="AN442" s="30">
        <f>'8'!AM58</f>
        <v>64.010000000000019</v>
      </c>
      <c r="AO442" s="30">
        <f>'8'!AN58</f>
        <v>0</v>
      </c>
      <c r="AP442" s="30">
        <f>'8'!AO58</f>
        <v>0</v>
      </c>
      <c r="AQ442" s="30">
        <f>'8'!AP58</f>
        <v>128.94500000000002</v>
      </c>
      <c r="AR442" s="30">
        <f>'8'!AQ58</f>
        <v>-24.950000000000017</v>
      </c>
      <c r="AS442" s="30">
        <f>'8'!AR58</f>
        <v>0</v>
      </c>
      <c r="AT442" s="30">
        <f>'8'!AS58</f>
        <v>64.935000000000002</v>
      </c>
      <c r="AU442" s="30">
        <f>'8'!AT58</f>
        <v>32.159999999999997</v>
      </c>
      <c r="AV442" s="30">
        <f>'8'!AU58</f>
        <v>97.094999999999999</v>
      </c>
      <c r="AW442" s="30">
        <f>'8'!AV58</f>
        <v>0</v>
      </c>
      <c r="AX442" s="30">
        <f>'8'!AW58</f>
        <v>30</v>
      </c>
      <c r="AY442" s="30">
        <f>'8'!AX58</f>
        <v>50</v>
      </c>
      <c r="AZ442" s="30">
        <f>'8'!AY58</f>
        <v>0</v>
      </c>
      <c r="BA442" s="30">
        <f>'8'!AZ58</f>
        <v>40</v>
      </c>
      <c r="BB442" s="30">
        <f>'8'!BA58</f>
        <v>0</v>
      </c>
      <c r="BC442" s="30">
        <f>'8'!BB58</f>
        <v>120</v>
      </c>
      <c r="BD442" s="30">
        <f>'8'!BC58</f>
        <v>114</v>
      </c>
      <c r="BE442" s="30">
        <f>'8'!BD58</f>
        <v>14</v>
      </c>
      <c r="BF442" s="30">
        <f>'8'!BE58</f>
        <v>15</v>
      </c>
      <c r="BG442" s="30">
        <f>'8'!BF58</f>
        <v>8</v>
      </c>
      <c r="BH442" s="30">
        <f>'8'!BG58</f>
        <v>9</v>
      </c>
      <c r="BI442" s="30">
        <f>'8'!BH58</f>
        <v>1</v>
      </c>
      <c r="BJ442" s="30">
        <f>'8'!BI58</f>
        <v>47</v>
      </c>
      <c r="BK442" s="30">
        <f>'8'!BJ58</f>
        <v>67</v>
      </c>
      <c r="BL442" s="30">
        <f>'8'!BK58</f>
        <v>32.159999999999997</v>
      </c>
      <c r="BM442" s="30">
        <f>'8'!BL58</f>
        <v>34.840000000000003</v>
      </c>
    </row>
    <row r="443" spans="1:65">
      <c r="A443" s="78">
        <f>'8'!A59</f>
        <v>42894</v>
      </c>
      <c r="B443" s="82" t="str">
        <f t="shared" si="6"/>
        <v>21:15:00</v>
      </c>
      <c r="C443" s="30" t="str">
        <f>'8'!B59</f>
        <v>21H15</v>
      </c>
      <c r="D443" s="30">
        <f>'8'!C59</f>
        <v>993</v>
      </c>
      <c r="E443" s="30">
        <f>'8'!D59</f>
        <v>399</v>
      </c>
      <c r="F443" s="30">
        <f>'8'!E59</f>
        <v>340</v>
      </c>
      <c r="G443" s="30">
        <f>'8'!F59</f>
        <v>48</v>
      </c>
      <c r="H443" s="30">
        <f>'8'!G59</f>
        <v>0</v>
      </c>
      <c r="I443" s="30">
        <f>'8'!H59</f>
        <v>12</v>
      </c>
      <c r="J443" s="30">
        <f>'8'!I59</f>
        <v>1732</v>
      </c>
      <c r="K443" s="30">
        <f>'8'!J59</f>
        <v>60</v>
      </c>
      <c r="L443" s="30">
        <f>'8'!K59</f>
        <v>452</v>
      </c>
      <c r="M443" s="30">
        <f>'8'!L59</f>
        <v>93</v>
      </c>
      <c r="N443" s="30">
        <f>'8'!M59</f>
        <v>0</v>
      </c>
      <c r="O443" s="30">
        <f>'8'!N59</f>
        <v>0</v>
      </c>
      <c r="P443" s="30">
        <f>'8'!O59</f>
        <v>15</v>
      </c>
      <c r="Q443" s="30">
        <f>'8'!P59</f>
        <v>3</v>
      </c>
      <c r="R443" s="30">
        <f>'8'!Q59</f>
        <v>0</v>
      </c>
      <c r="S443" s="30">
        <f>'8'!R59</f>
        <v>0</v>
      </c>
      <c r="T443" s="30">
        <f>'8'!S59</f>
        <v>545</v>
      </c>
      <c r="U443" s="30">
        <f>'8'!T59</f>
        <v>18</v>
      </c>
      <c r="V443" s="30">
        <f>'8'!U59</f>
        <v>78</v>
      </c>
      <c r="W443" s="30">
        <f>'8'!V59</f>
        <v>6.51</v>
      </c>
      <c r="X443" s="30">
        <f>'8'!W59</f>
        <v>3.5</v>
      </c>
      <c r="Y443" s="30">
        <f>'8'!X59</f>
        <v>9.5</v>
      </c>
      <c r="Z443" s="30">
        <f>'8'!Y59</f>
        <v>5.4</v>
      </c>
      <c r="AA443" s="30">
        <f>'8'!Z59</f>
        <v>7.7</v>
      </c>
      <c r="AB443" s="30">
        <f>'8'!AA59</f>
        <v>3.4</v>
      </c>
      <c r="AC443" s="30">
        <f>'8'!AB59</f>
        <v>0</v>
      </c>
      <c r="AD443" s="30">
        <f>'8'!AC59</f>
        <v>5</v>
      </c>
      <c r="AE443" s="30">
        <f>'8'!AD59</f>
        <v>9.11</v>
      </c>
      <c r="AF443" s="30">
        <f>'8'!AE59</f>
        <v>0.82499999999999996</v>
      </c>
      <c r="AG443" s="30">
        <f>'8'!AF59</f>
        <v>0</v>
      </c>
      <c r="AH443" s="30">
        <f>'8'!AG59</f>
        <v>0</v>
      </c>
      <c r="AI443" s="30">
        <f>'8'!AH59</f>
        <v>14.934999999999999</v>
      </c>
      <c r="AJ443" s="30">
        <f>'8'!AI59</f>
        <v>50</v>
      </c>
      <c r="AK443" s="30">
        <f>'8'!AJ59</f>
        <v>64.935000000000002</v>
      </c>
      <c r="AL443" s="30">
        <f>'8'!AK59</f>
        <v>122.04500000000002</v>
      </c>
      <c r="AM443" s="30">
        <f>'8'!AL59</f>
        <v>128.94500000000002</v>
      </c>
      <c r="AN443" s="30">
        <f>'8'!AM59</f>
        <v>64.010000000000019</v>
      </c>
      <c r="AO443" s="30">
        <f>'8'!AN59</f>
        <v>0</v>
      </c>
      <c r="AP443" s="30">
        <f>'8'!AO59</f>
        <v>0</v>
      </c>
      <c r="AQ443" s="30">
        <f>'8'!AP59</f>
        <v>128.94500000000002</v>
      </c>
      <c r="AR443" s="30">
        <f>'8'!AQ59</f>
        <v>-24.950000000000017</v>
      </c>
      <c r="AS443" s="30">
        <f>'8'!AR59</f>
        <v>0</v>
      </c>
      <c r="AT443" s="30">
        <f>'8'!AS59</f>
        <v>64.935000000000002</v>
      </c>
      <c r="AU443" s="30">
        <f>'8'!AT59</f>
        <v>32.159999999999997</v>
      </c>
      <c r="AV443" s="30">
        <f>'8'!AU59</f>
        <v>97.094999999999999</v>
      </c>
      <c r="AW443" s="30">
        <f>'8'!AV59</f>
        <v>0</v>
      </c>
      <c r="AX443" s="30">
        <f>'8'!AW59</f>
        <v>30</v>
      </c>
      <c r="AY443" s="30">
        <f>'8'!AX59</f>
        <v>50</v>
      </c>
      <c r="AZ443" s="30">
        <f>'8'!AY59</f>
        <v>0</v>
      </c>
      <c r="BA443" s="30">
        <f>'8'!AZ59</f>
        <v>40</v>
      </c>
      <c r="BB443" s="30">
        <f>'8'!BA59</f>
        <v>0</v>
      </c>
      <c r="BC443" s="30">
        <f>'8'!BB59</f>
        <v>120</v>
      </c>
      <c r="BD443" s="30">
        <f>'8'!BC59</f>
        <v>114</v>
      </c>
      <c r="BE443" s="30">
        <f>'8'!BD59</f>
        <v>14</v>
      </c>
      <c r="BF443" s="30">
        <f>'8'!BE59</f>
        <v>15</v>
      </c>
      <c r="BG443" s="30">
        <f>'8'!BF59</f>
        <v>8</v>
      </c>
      <c r="BH443" s="30">
        <f>'8'!BG59</f>
        <v>9</v>
      </c>
      <c r="BI443" s="30">
        <f>'8'!BH59</f>
        <v>1</v>
      </c>
      <c r="BJ443" s="30">
        <f>'8'!BI59</f>
        <v>47</v>
      </c>
      <c r="BK443" s="30">
        <f>'8'!BJ59</f>
        <v>67</v>
      </c>
      <c r="BL443" s="30">
        <f>'8'!BK59</f>
        <v>32.159999999999997</v>
      </c>
      <c r="BM443" s="30">
        <f>'8'!BL59</f>
        <v>34.840000000000003</v>
      </c>
    </row>
    <row r="444" spans="1:65">
      <c r="A444" s="78">
        <f>'8'!A60</f>
        <v>42894</v>
      </c>
      <c r="B444" s="82" t="str">
        <f t="shared" si="6"/>
        <v>21:30:00</v>
      </c>
      <c r="C444" s="30" t="str">
        <f>'8'!B60</f>
        <v>21H30</v>
      </c>
      <c r="D444" s="30">
        <f>'8'!C60</f>
        <v>985</v>
      </c>
      <c r="E444" s="30">
        <f>'8'!D60</f>
        <v>381</v>
      </c>
      <c r="F444" s="30">
        <f>'8'!E60</f>
        <v>365</v>
      </c>
      <c r="G444" s="30">
        <f>'8'!F60</f>
        <v>47</v>
      </c>
      <c r="H444" s="30">
        <f>'8'!G60</f>
        <v>0</v>
      </c>
      <c r="I444" s="30">
        <f>'8'!H60</f>
        <v>12</v>
      </c>
      <c r="J444" s="30">
        <f>'8'!I60</f>
        <v>1731</v>
      </c>
      <c r="K444" s="30">
        <f>'8'!J60</f>
        <v>59</v>
      </c>
      <c r="L444" s="30">
        <f>'8'!K60</f>
        <v>447</v>
      </c>
      <c r="M444" s="30">
        <f>'8'!L60</f>
        <v>86</v>
      </c>
      <c r="N444" s="30">
        <f>'8'!M60</f>
        <v>0</v>
      </c>
      <c r="O444" s="30">
        <f>'8'!N60</f>
        <v>0</v>
      </c>
      <c r="P444" s="30">
        <f>'8'!O60</f>
        <v>15</v>
      </c>
      <c r="Q444" s="30">
        <f>'8'!P60</f>
        <v>3</v>
      </c>
      <c r="R444" s="30">
        <f>'8'!Q60</f>
        <v>0</v>
      </c>
      <c r="S444" s="30">
        <f>'8'!R60</f>
        <v>0</v>
      </c>
      <c r="T444" s="30">
        <f>'8'!S60</f>
        <v>533</v>
      </c>
      <c r="U444" s="30">
        <f>'8'!T60</f>
        <v>18</v>
      </c>
      <c r="V444" s="30">
        <f>'8'!U60</f>
        <v>77</v>
      </c>
      <c r="W444" s="30">
        <f>'8'!V60</f>
        <v>6.51</v>
      </c>
      <c r="X444" s="30">
        <f>'8'!W60</f>
        <v>3.5</v>
      </c>
      <c r="Y444" s="30">
        <f>'8'!X60</f>
        <v>9.5</v>
      </c>
      <c r="Z444" s="30">
        <f>'8'!Y60</f>
        <v>5.4</v>
      </c>
      <c r="AA444" s="30">
        <f>'8'!Z60</f>
        <v>7.7</v>
      </c>
      <c r="AB444" s="30">
        <f>'8'!AA60</f>
        <v>3.4</v>
      </c>
      <c r="AC444" s="30">
        <f>'8'!AB60</f>
        <v>0</v>
      </c>
      <c r="AD444" s="30">
        <f>'8'!AC60</f>
        <v>5</v>
      </c>
      <c r="AE444" s="30">
        <f>'8'!AD60</f>
        <v>9.11</v>
      </c>
      <c r="AF444" s="30">
        <f>'8'!AE60</f>
        <v>0.82499999999999996</v>
      </c>
      <c r="AG444" s="30">
        <f>'8'!AF60</f>
        <v>0</v>
      </c>
      <c r="AH444" s="30">
        <f>'8'!AG60</f>
        <v>0</v>
      </c>
      <c r="AI444" s="30">
        <f>'8'!AH60</f>
        <v>14.934999999999999</v>
      </c>
      <c r="AJ444" s="30">
        <f>'8'!AI60</f>
        <v>50</v>
      </c>
      <c r="AK444" s="30">
        <f>'8'!AJ60</f>
        <v>64.935000000000002</v>
      </c>
      <c r="AL444" s="30">
        <f>'8'!AK60</f>
        <v>121.04500000000002</v>
      </c>
      <c r="AM444" s="30">
        <f>'8'!AL60</f>
        <v>127.94500000000002</v>
      </c>
      <c r="AN444" s="30">
        <f>'8'!AM60</f>
        <v>63.010000000000019</v>
      </c>
      <c r="AO444" s="30">
        <f>'8'!AN60</f>
        <v>0</v>
      </c>
      <c r="AP444" s="30">
        <f>'8'!AO60</f>
        <v>0</v>
      </c>
      <c r="AQ444" s="30">
        <f>'8'!AP60</f>
        <v>127.94500000000002</v>
      </c>
      <c r="AR444" s="30">
        <f>'8'!AQ60</f>
        <v>-23.950000000000017</v>
      </c>
      <c r="AS444" s="30">
        <f>'8'!AR60</f>
        <v>0</v>
      </c>
      <c r="AT444" s="30">
        <f>'8'!AS60</f>
        <v>64.935000000000002</v>
      </c>
      <c r="AU444" s="30">
        <f>'8'!AT60</f>
        <v>32.159999999999997</v>
      </c>
      <c r="AV444" s="30">
        <f>'8'!AU60</f>
        <v>97.094999999999999</v>
      </c>
      <c r="AW444" s="30">
        <f>'8'!AV60</f>
        <v>0</v>
      </c>
      <c r="AX444" s="30">
        <f>'8'!AW60</f>
        <v>30</v>
      </c>
      <c r="AY444" s="30">
        <f>'8'!AX60</f>
        <v>50</v>
      </c>
      <c r="AZ444" s="30">
        <f>'8'!AY60</f>
        <v>0</v>
      </c>
      <c r="BA444" s="30">
        <f>'8'!AZ60</f>
        <v>40</v>
      </c>
      <c r="BB444" s="30">
        <f>'8'!BA60</f>
        <v>0</v>
      </c>
      <c r="BC444" s="30">
        <f>'8'!BB60</f>
        <v>120</v>
      </c>
      <c r="BD444" s="30">
        <f>'8'!BC60</f>
        <v>114</v>
      </c>
      <c r="BE444" s="30">
        <f>'8'!BD60</f>
        <v>14</v>
      </c>
      <c r="BF444" s="30">
        <f>'8'!BE60</f>
        <v>15</v>
      </c>
      <c r="BG444" s="30">
        <f>'8'!BF60</f>
        <v>8</v>
      </c>
      <c r="BH444" s="30">
        <f>'8'!BG60</f>
        <v>9</v>
      </c>
      <c r="BI444" s="30">
        <f>'8'!BH60</f>
        <v>1</v>
      </c>
      <c r="BJ444" s="30">
        <f>'8'!BI60</f>
        <v>47</v>
      </c>
      <c r="BK444" s="30">
        <f>'8'!BJ60</f>
        <v>67</v>
      </c>
      <c r="BL444" s="30">
        <f>'8'!BK60</f>
        <v>32.159999999999997</v>
      </c>
      <c r="BM444" s="30">
        <f>'8'!BL60</f>
        <v>34.840000000000003</v>
      </c>
    </row>
    <row r="445" spans="1:65">
      <c r="A445" s="78">
        <f>'8'!A61</f>
        <v>42894</v>
      </c>
      <c r="B445" s="82" t="str">
        <f t="shared" si="6"/>
        <v>21:45:00</v>
      </c>
      <c r="C445" s="30" t="str">
        <f>'8'!B61</f>
        <v>21H45</v>
      </c>
      <c r="D445" s="30">
        <f>'8'!C61</f>
        <v>985</v>
      </c>
      <c r="E445" s="30">
        <f>'8'!D61</f>
        <v>381</v>
      </c>
      <c r="F445" s="30">
        <f>'8'!E61</f>
        <v>365</v>
      </c>
      <c r="G445" s="30">
        <f>'8'!F61</f>
        <v>47</v>
      </c>
      <c r="H445" s="30">
        <f>'8'!G61</f>
        <v>0</v>
      </c>
      <c r="I445" s="30">
        <f>'8'!H61</f>
        <v>12</v>
      </c>
      <c r="J445" s="30">
        <f>'8'!I61</f>
        <v>1731</v>
      </c>
      <c r="K445" s="30">
        <f>'8'!J61</f>
        <v>59</v>
      </c>
      <c r="L445" s="30">
        <f>'8'!K61</f>
        <v>447</v>
      </c>
      <c r="M445" s="30">
        <f>'8'!L61</f>
        <v>86</v>
      </c>
      <c r="N445" s="30">
        <f>'8'!M61</f>
        <v>0</v>
      </c>
      <c r="O445" s="30">
        <f>'8'!N61</f>
        <v>0</v>
      </c>
      <c r="P445" s="30">
        <f>'8'!O61</f>
        <v>15</v>
      </c>
      <c r="Q445" s="30">
        <f>'8'!P61</f>
        <v>3</v>
      </c>
      <c r="R445" s="30">
        <f>'8'!Q61</f>
        <v>0</v>
      </c>
      <c r="S445" s="30">
        <f>'8'!R61</f>
        <v>0</v>
      </c>
      <c r="T445" s="30">
        <f>'8'!S61</f>
        <v>533</v>
      </c>
      <c r="U445" s="30">
        <f>'8'!T61</f>
        <v>18</v>
      </c>
      <c r="V445" s="30">
        <f>'8'!U61</f>
        <v>77</v>
      </c>
      <c r="W445" s="30">
        <f>'8'!V61</f>
        <v>6.51</v>
      </c>
      <c r="X445" s="30">
        <f>'8'!W61</f>
        <v>3.5</v>
      </c>
      <c r="Y445" s="30">
        <f>'8'!X61</f>
        <v>9.5</v>
      </c>
      <c r="Z445" s="30">
        <f>'8'!Y61</f>
        <v>5.4</v>
      </c>
      <c r="AA445" s="30">
        <f>'8'!Z61</f>
        <v>7.7</v>
      </c>
      <c r="AB445" s="30">
        <f>'8'!AA61</f>
        <v>3.4</v>
      </c>
      <c r="AC445" s="30">
        <f>'8'!AB61</f>
        <v>0</v>
      </c>
      <c r="AD445" s="30">
        <f>'8'!AC61</f>
        <v>5</v>
      </c>
      <c r="AE445" s="30">
        <f>'8'!AD61</f>
        <v>9.11</v>
      </c>
      <c r="AF445" s="30">
        <f>'8'!AE61</f>
        <v>0.82499999999999996</v>
      </c>
      <c r="AG445" s="30">
        <f>'8'!AF61</f>
        <v>0</v>
      </c>
      <c r="AH445" s="30">
        <f>'8'!AG61</f>
        <v>0</v>
      </c>
      <c r="AI445" s="30">
        <f>'8'!AH61</f>
        <v>14.934999999999999</v>
      </c>
      <c r="AJ445" s="30">
        <f>'8'!AI61</f>
        <v>50</v>
      </c>
      <c r="AK445" s="30">
        <f>'8'!AJ61</f>
        <v>64.935000000000002</v>
      </c>
      <c r="AL445" s="30">
        <f>'8'!AK61</f>
        <v>121.04500000000002</v>
      </c>
      <c r="AM445" s="30">
        <f>'8'!AL61</f>
        <v>127.94500000000002</v>
      </c>
      <c r="AN445" s="30">
        <f>'8'!AM61</f>
        <v>63.010000000000019</v>
      </c>
      <c r="AO445" s="30">
        <f>'8'!AN61</f>
        <v>0</v>
      </c>
      <c r="AP445" s="30">
        <f>'8'!AO61</f>
        <v>0</v>
      </c>
      <c r="AQ445" s="30">
        <f>'8'!AP61</f>
        <v>127.94500000000002</v>
      </c>
      <c r="AR445" s="30">
        <f>'8'!AQ61</f>
        <v>-23.950000000000017</v>
      </c>
      <c r="AS445" s="30">
        <f>'8'!AR61</f>
        <v>0</v>
      </c>
      <c r="AT445" s="30">
        <f>'8'!AS61</f>
        <v>64.935000000000002</v>
      </c>
      <c r="AU445" s="30">
        <f>'8'!AT61</f>
        <v>32.159999999999997</v>
      </c>
      <c r="AV445" s="30">
        <f>'8'!AU61</f>
        <v>97.094999999999999</v>
      </c>
      <c r="AW445" s="30">
        <f>'8'!AV61</f>
        <v>0</v>
      </c>
      <c r="AX445" s="30">
        <f>'8'!AW61</f>
        <v>30</v>
      </c>
      <c r="AY445" s="30">
        <f>'8'!AX61</f>
        <v>50</v>
      </c>
      <c r="AZ445" s="30">
        <f>'8'!AY61</f>
        <v>0</v>
      </c>
      <c r="BA445" s="30">
        <f>'8'!AZ61</f>
        <v>40</v>
      </c>
      <c r="BB445" s="30">
        <f>'8'!BA61</f>
        <v>0</v>
      </c>
      <c r="BC445" s="30">
        <f>'8'!BB61</f>
        <v>120</v>
      </c>
      <c r="BD445" s="30">
        <f>'8'!BC61</f>
        <v>114</v>
      </c>
      <c r="BE445" s="30">
        <f>'8'!BD61</f>
        <v>14</v>
      </c>
      <c r="BF445" s="30">
        <f>'8'!BE61</f>
        <v>15</v>
      </c>
      <c r="BG445" s="30">
        <f>'8'!BF61</f>
        <v>8</v>
      </c>
      <c r="BH445" s="30">
        <f>'8'!BG61</f>
        <v>9</v>
      </c>
      <c r="BI445" s="30">
        <f>'8'!BH61</f>
        <v>1</v>
      </c>
      <c r="BJ445" s="30">
        <f>'8'!BI61</f>
        <v>47</v>
      </c>
      <c r="BK445" s="30">
        <f>'8'!BJ61</f>
        <v>67</v>
      </c>
      <c r="BL445" s="30">
        <f>'8'!BK61</f>
        <v>32.159999999999997</v>
      </c>
      <c r="BM445" s="30">
        <f>'8'!BL61</f>
        <v>34.840000000000003</v>
      </c>
    </row>
    <row r="446" spans="1:65">
      <c r="A446" s="78">
        <f>'8'!A62</f>
        <v>42894</v>
      </c>
      <c r="B446" s="82" t="str">
        <f t="shared" si="6"/>
        <v>22:00:00</v>
      </c>
      <c r="C446" s="30" t="str">
        <f>'8'!B62</f>
        <v>22H00</v>
      </c>
      <c r="D446" s="30">
        <f>'8'!C62</f>
        <v>967</v>
      </c>
      <c r="E446" s="30">
        <f>'8'!D62</f>
        <v>478</v>
      </c>
      <c r="F446" s="30">
        <f>'8'!E62</f>
        <v>547</v>
      </c>
      <c r="G446" s="30">
        <f>'8'!F62</f>
        <v>50</v>
      </c>
      <c r="H446" s="30">
        <f>'8'!G62</f>
        <v>0</v>
      </c>
      <c r="I446" s="30">
        <f>'8'!H62</f>
        <v>19</v>
      </c>
      <c r="J446" s="30">
        <f>'8'!I62</f>
        <v>1992</v>
      </c>
      <c r="K446" s="30">
        <f>'8'!J62</f>
        <v>69</v>
      </c>
      <c r="L446" s="30">
        <f>'8'!K62</f>
        <v>442</v>
      </c>
      <c r="M446" s="30">
        <f>'8'!L62</f>
        <v>82</v>
      </c>
      <c r="N446" s="30">
        <f>'8'!M62</f>
        <v>0</v>
      </c>
      <c r="O446" s="30">
        <f>'8'!N62</f>
        <v>0</v>
      </c>
      <c r="P446" s="30">
        <f>'8'!O62</f>
        <v>15</v>
      </c>
      <c r="Q446" s="30">
        <f>'8'!P62</f>
        <v>3</v>
      </c>
      <c r="R446" s="30">
        <f>'8'!Q62</f>
        <v>0</v>
      </c>
      <c r="S446" s="30">
        <f>'8'!R62</f>
        <v>0</v>
      </c>
      <c r="T446" s="30">
        <f>'8'!S62</f>
        <v>524</v>
      </c>
      <c r="U446" s="30">
        <f>'8'!T62</f>
        <v>18</v>
      </c>
      <c r="V446" s="30">
        <f>'8'!U62</f>
        <v>87</v>
      </c>
      <c r="W446" s="30">
        <f>'8'!V62</f>
        <v>6.51</v>
      </c>
      <c r="X446" s="30">
        <f>'8'!W62</f>
        <v>3.5</v>
      </c>
      <c r="Y446" s="30">
        <f>'8'!X62</f>
        <v>8.5</v>
      </c>
      <c r="Z446" s="30">
        <f>'8'!Y62</f>
        <v>5.2</v>
      </c>
      <c r="AA446" s="30">
        <f>'8'!Z62</f>
        <v>7.8</v>
      </c>
      <c r="AB446" s="30">
        <f>'8'!AA62</f>
        <v>3.2</v>
      </c>
      <c r="AC446" s="30">
        <f>'8'!AB62</f>
        <v>0</v>
      </c>
      <c r="AD446" s="30">
        <f>'8'!AC62</f>
        <v>5.4</v>
      </c>
      <c r="AE446" s="30">
        <f>'8'!AD62</f>
        <v>9.1</v>
      </c>
      <c r="AF446" s="30">
        <f>'8'!AE62</f>
        <v>0.82499999999999996</v>
      </c>
      <c r="AG446" s="30">
        <f>'8'!AF62</f>
        <v>0</v>
      </c>
      <c r="AH446" s="30">
        <f>'8'!AG62</f>
        <v>0</v>
      </c>
      <c r="AI446" s="30">
        <f>'8'!AH62</f>
        <v>15.324999999999999</v>
      </c>
      <c r="AJ446" s="30">
        <f>'8'!AI62</f>
        <v>50</v>
      </c>
      <c r="AK446" s="30">
        <f>'8'!AJ62</f>
        <v>65.325000000000003</v>
      </c>
      <c r="AL446" s="30">
        <f>'8'!AK62</f>
        <v>130.33500000000001</v>
      </c>
      <c r="AM446" s="30">
        <f>'8'!AL62</f>
        <v>137.035</v>
      </c>
      <c r="AN446" s="30">
        <f>'8'!AM62</f>
        <v>71.709999999999994</v>
      </c>
      <c r="AO446" s="30">
        <f>'8'!AN62</f>
        <v>0</v>
      </c>
      <c r="AP446" s="30">
        <f>'8'!AO62</f>
        <v>0</v>
      </c>
      <c r="AQ446" s="30">
        <f>'8'!AP62</f>
        <v>137.035</v>
      </c>
      <c r="AR446" s="30">
        <f>'8'!AQ62</f>
        <v>-32.850000000000009</v>
      </c>
      <c r="AS446" s="30">
        <f>'8'!AR62</f>
        <v>0</v>
      </c>
      <c r="AT446" s="30">
        <f>'8'!AS62</f>
        <v>65.325000000000003</v>
      </c>
      <c r="AU446" s="30">
        <f>'8'!AT62</f>
        <v>32.159999999999997</v>
      </c>
      <c r="AV446" s="30">
        <f>'8'!AU62</f>
        <v>97.484999999999999</v>
      </c>
      <c r="AW446" s="30">
        <f>'8'!AV62</f>
        <v>0</v>
      </c>
      <c r="AX446" s="30">
        <f>'8'!AW62</f>
        <v>30</v>
      </c>
      <c r="AY446" s="30">
        <f>'8'!AX62</f>
        <v>50</v>
      </c>
      <c r="AZ446" s="30">
        <f>'8'!AY62</f>
        <v>0</v>
      </c>
      <c r="BA446" s="30">
        <f>'8'!AZ62</f>
        <v>40</v>
      </c>
      <c r="BB446" s="30">
        <f>'8'!BA62</f>
        <v>0</v>
      </c>
      <c r="BC446" s="30">
        <f>'8'!BB62</f>
        <v>120</v>
      </c>
      <c r="BD446" s="30">
        <f>'8'!BC62</f>
        <v>114</v>
      </c>
      <c r="BE446" s="30">
        <f>'8'!BD62</f>
        <v>14</v>
      </c>
      <c r="BF446" s="30">
        <f>'8'!BE62</f>
        <v>15</v>
      </c>
      <c r="BG446" s="30">
        <f>'8'!BF62</f>
        <v>8</v>
      </c>
      <c r="BH446" s="30">
        <f>'8'!BG62</f>
        <v>9</v>
      </c>
      <c r="BI446" s="30">
        <f>'8'!BH62</f>
        <v>1</v>
      </c>
      <c r="BJ446" s="30">
        <f>'8'!BI62</f>
        <v>47</v>
      </c>
      <c r="BK446" s="30">
        <f>'8'!BJ62</f>
        <v>67</v>
      </c>
      <c r="BL446" s="30">
        <f>'8'!BK62</f>
        <v>32.159999999999997</v>
      </c>
      <c r="BM446" s="30">
        <f>'8'!BL62</f>
        <v>34.840000000000003</v>
      </c>
    </row>
    <row r="447" spans="1:65">
      <c r="A447" s="78">
        <f>'8'!A63</f>
        <v>42894</v>
      </c>
      <c r="B447" s="82" t="str">
        <f t="shared" si="6"/>
        <v>22:30:00</v>
      </c>
      <c r="C447" s="30" t="str">
        <f>'8'!B63</f>
        <v>22H30</v>
      </c>
      <c r="D447" s="30">
        <f>'8'!C63</f>
        <v>924</v>
      </c>
      <c r="E447" s="30">
        <f>'8'!D63</f>
        <v>481</v>
      </c>
      <c r="F447" s="30">
        <f>'8'!E63</f>
        <v>670</v>
      </c>
      <c r="G447" s="30">
        <f>'8'!F63</f>
        <v>49</v>
      </c>
      <c r="H447" s="30">
        <f>'8'!G63</f>
        <v>0</v>
      </c>
      <c r="I447" s="30">
        <f>'8'!H63</f>
        <v>23</v>
      </c>
      <c r="J447" s="30">
        <f>'8'!I63</f>
        <v>2075</v>
      </c>
      <c r="K447" s="30">
        <f>'8'!J63</f>
        <v>72</v>
      </c>
      <c r="L447" s="30">
        <f>'8'!K63</f>
        <v>250</v>
      </c>
      <c r="M447" s="30">
        <f>'8'!L63</f>
        <v>78</v>
      </c>
      <c r="N447" s="30">
        <f>'8'!M63</f>
        <v>0</v>
      </c>
      <c r="O447" s="30">
        <f>'8'!N63</f>
        <v>0</v>
      </c>
      <c r="P447" s="30">
        <f>'8'!O63</f>
        <v>8</v>
      </c>
      <c r="Q447" s="30">
        <f>'8'!P63</f>
        <v>2</v>
      </c>
      <c r="R447" s="30">
        <f>'8'!Q63</f>
        <v>0</v>
      </c>
      <c r="S447" s="30">
        <f>'8'!R63</f>
        <v>0</v>
      </c>
      <c r="T447" s="30">
        <f>'8'!S63</f>
        <v>328</v>
      </c>
      <c r="U447" s="30">
        <f>'8'!T63</f>
        <v>10</v>
      </c>
      <c r="V447" s="30">
        <f>'8'!U63</f>
        <v>82</v>
      </c>
      <c r="W447" s="30">
        <f>'8'!V63</f>
        <v>6.51</v>
      </c>
      <c r="X447" s="30">
        <f>'8'!W63</f>
        <v>3.5</v>
      </c>
      <c r="Y447" s="30">
        <f>'8'!X63</f>
        <v>8</v>
      </c>
      <c r="Z447" s="30">
        <f>'8'!Y63</f>
        <v>5.2</v>
      </c>
      <c r="AA447" s="30">
        <f>'8'!Z63</f>
        <v>7.8</v>
      </c>
      <c r="AB447" s="30">
        <f>'8'!AA63</f>
        <v>3.2</v>
      </c>
      <c r="AC447" s="30">
        <f>'8'!AB63</f>
        <v>0</v>
      </c>
      <c r="AD447" s="30">
        <f>'8'!AC63</f>
        <v>5.2</v>
      </c>
      <c r="AE447" s="30">
        <f>'8'!AD63</f>
        <v>9.1</v>
      </c>
      <c r="AF447" s="30">
        <f>'8'!AE63</f>
        <v>0.82499999999999996</v>
      </c>
      <c r="AG447" s="30">
        <f>'8'!AF63</f>
        <v>0</v>
      </c>
      <c r="AH447" s="30">
        <f>'8'!AG63</f>
        <v>0</v>
      </c>
      <c r="AI447" s="30">
        <f>'8'!AH63</f>
        <v>15.125</v>
      </c>
      <c r="AJ447" s="30">
        <f>'8'!AI63</f>
        <v>50</v>
      </c>
      <c r="AK447" s="30">
        <f>'8'!AJ63</f>
        <v>65.125</v>
      </c>
      <c r="AL447" s="30">
        <f>'8'!AK63</f>
        <v>124.63500000000001</v>
      </c>
      <c r="AM447" s="30">
        <f>'8'!AL63</f>
        <v>131.33499999999998</v>
      </c>
      <c r="AN447" s="30">
        <f>'8'!AM63</f>
        <v>66.20999999999998</v>
      </c>
      <c r="AO447" s="30">
        <f>'8'!AN63</f>
        <v>0</v>
      </c>
      <c r="AP447" s="30">
        <f>'8'!AO63</f>
        <v>0</v>
      </c>
      <c r="AQ447" s="30">
        <f>'8'!AP63</f>
        <v>131.33499999999998</v>
      </c>
      <c r="AR447" s="30">
        <f>'8'!AQ63</f>
        <v>-27.350000000000009</v>
      </c>
      <c r="AS447" s="30">
        <f>'8'!AR63</f>
        <v>0</v>
      </c>
      <c r="AT447" s="30">
        <f>'8'!AS63</f>
        <v>65.125</v>
      </c>
      <c r="AU447" s="30">
        <f>'8'!AT63</f>
        <v>32.159999999999997</v>
      </c>
      <c r="AV447" s="30">
        <f>'8'!AU63</f>
        <v>97.284999999999997</v>
      </c>
      <c r="AW447" s="30">
        <f>'8'!AV63</f>
        <v>0</v>
      </c>
      <c r="AX447" s="30">
        <f>'8'!AW63</f>
        <v>30</v>
      </c>
      <c r="AY447" s="30">
        <f>'8'!AX63</f>
        <v>50</v>
      </c>
      <c r="AZ447" s="30">
        <f>'8'!AY63</f>
        <v>0</v>
      </c>
      <c r="BA447" s="30">
        <f>'8'!AZ63</f>
        <v>40</v>
      </c>
      <c r="BB447" s="30">
        <f>'8'!BA63</f>
        <v>0</v>
      </c>
      <c r="BC447" s="30">
        <f>'8'!BB63</f>
        <v>120</v>
      </c>
      <c r="BD447" s="30">
        <f>'8'!BC63</f>
        <v>114</v>
      </c>
      <c r="BE447" s="30">
        <f>'8'!BD63</f>
        <v>14</v>
      </c>
      <c r="BF447" s="30">
        <f>'8'!BE63</f>
        <v>15</v>
      </c>
      <c r="BG447" s="30">
        <f>'8'!BF63</f>
        <v>8</v>
      </c>
      <c r="BH447" s="30">
        <f>'8'!BG63</f>
        <v>9</v>
      </c>
      <c r="BI447" s="30">
        <f>'8'!BH63</f>
        <v>1</v>
      </c>
      <c r="BJ447" s="30">
        <f>'8'!BI63</f>
        <v>47</v>
      </c>
      <c r="BK447" s="30">
        <f>'8'!BJ63</f>
        <v>67</v>
      </c>
      <c r="BL447" s="30">
        <f>'8'!BK63</f>
        <v>32.159999999999997</v>
      </c>
      <c r="BM447" s="30">
        <f>'8'!BL63</f>
        <v>34.840000000000003</v>
      </c>
    </row>
    <row r="448" spans="1:65">
      <c r="A448" s="78">
        <f>'8'!A64</f>
        <v>42894</v>
      </c>
      <c r="B448" s="82" t="str">
        <f t="shared" si="6"/>
        <v>23:00:00</v>
      </c>
      <c r="C448" s="30" t="str">
        <f>'8'!B64</f>
        <v>23H00</v>
      </c>
      <c r="D448" s="30">
        <f>'8'!C64</f>
        <v>886</v>
      </c>
      <c r="E448" s="30">
        <f>'8'!D64</f>
        <v>468</v>
      </c>
      <c r="F448" s="30">
        <f>'8'!E64</f>
        <v>633</v>
      </c>
      <c r="G448" s="30">
        <f>'8'!F64</f>
        <v>52</v>
      </c>
      <c r="H448" s="30">
        <f>'8'!G64</f>
        <v>0</v>
      </c>
      <c r="I448" s="30">
        <f>'8'!H64</f>
        <v>21</v>
      </c>
      <c r="J448" s="30">
        <f>'8'!I64</f>
        <v>1987</v>
      </c>
      <c r="K448" s="30">
        <f>'8'!J64</f>
        <v>73</v>
      </c>
      <c r="L448" s="30">
        <f>'8'!K64</f>
        <v>232</v>
      </c>
      <c r="M448" s="30">
        <f>'8'!L64</f>
        <v>72</v>
      </c>
      <c r="N448" s="30">
        <f>'8'!M64</f>
        <v>0</v>
      </c>
      <c r="O448" s="30">
        <f>'8'!N64</f>
        <v>0</v>
      </c>
      <c r="P448" s="30">
        <f>'8'!O64</f>
        <v>7</v>
      </c>
      <c r="Q448" s="30">
        <f>'8'!P64</f>
        <v>2</v>
      </c>
      <c r="R448" s="30">
        <f>'8'!Q64</f>
        <v>0</v>
      </c>
      <c r="S448" s="30">
        <f>'8'!R64</f>
        <v>0</v>
      </c>
      <c r="T448" s="30">
        <f>'8'!S64</f>
        <v>304</v>
      </c>
      <c r="U448" s="30">
        <f>'8'!T64</f>
        <v>9</v>
      </c>
      <c r="V448" s="30">
        <f>'8'!U64</f>
        <v>82</v>
      </c>
      <c r="W448" s="30">
        <f>'8'!V64</f>
        <v>5.89</v>
      </c>
      <c r="X448" s="30">
        <f>'8'!W64</f>
        <v>3.5</v>
      </c>
      <c r="Y448" s="30">
        <f>'8'!X64</f>
        <v>7.5</v>
      </c>
      <c r="Z448" s="30">
        <f>'8'!Y64</f>
        <v>4.7</v>
      </c>
      <c r="AA448" s="30">
        <f>'8'!Z64</f>
        <v>6.7</v>
      </c>
      <c r="AB448" s="30">
        <f>'8'!AA64</f>
        <v>3</v>
      </c>
      <c r="AC448" s="30">
        <f>'8'!AB64</f>
        <v>0</v>
      </c>
      <c r="AD448" s="30">
        <f>'8'!AC64</f>
        <v>5.2</v>
      </c>
      <c r="AE448" s="30">
        <f>'8'!AD64</f>
        <v>9.1</v>
      </c>
      <c r="AF448" s="30">
        <f>'8'!AE64</f>
        <v>0.82499999999999996</v>
      </c>
      <c r="AG448" s="30">
        <f>'8'!AF64</f>
        <v>0</v>
      </c>
      <c r="AH448" s="30">
        <f>'8'!AG64</f>
        <v>0</v>
      </c>
      <c r="AI448" s="30">
        <f>'8'!AH64</f>
        <v>15.125</v>
      </c>
      <c r="AJ448" s="30">
        <f>'8'!AI64</f>
        <v>50</v>
      </c>
      <c r="AK448" s="30">
        <f>'8'!AJ64</f>
        <v>65.125</v>
      </c>
      <c r="AL448" s="30">
        <f>'8'!AK64</f>
        <v>121.91500000000001</v>
      </c>
      <c r="AM448" s="30">
        <f>'8'!AL64</f>
        <v>128.41500000000002</v>
      </c>
      <c r="AN448" s="30">
        <f>'8'!AM64</f>
        <v>63.29000000000002</v>
      </c>
      <c r="AO448" s="30">
        <f>'8'!AN64</f>
        <v>0</v>
      </c>
      <c r="AP448" s="30">
        <f>'8'!AO64</f>
        <v>0</v>
      </c>
      <c r="AQ448" s="30">
        <f>'8'!AP64</f>
        <v>128.41500000000002</v>
      </c>
      <c r="AR448" s="30">
        <f>'8'!AQ64</f>
        <v>-24.63000000000001</v>
      </c>
      <c r="AS448" s="30">
        <f>'8'!AR64</f>
        <v>0</v>
      </c>
      <c r="AT448" s="30">
        <f>'8'!AS64</f>
        <v>65.125</v>
      </c>
      <c r="AU448" s="30">
        <f>'8'!AT64</f>
        <v>32.159999999999997</v>
      </c>
      <c r="AV448" s="30">
        <f>'8'!AU64</f>
        <v>97.284999999999997</v>
      </c>
      <c r="AW448" s="30">
        <f>'8'!AV64</f>
        <v>0</v>
      </c>
      <c r="AX448" s="30">
        <f>'8'!AW64</f>
        <v>30</v>
      </c>
      <c r="AY448" s="30">
        <f>'8'!AX64</f>
        <v>50</v>
      </c>
      <c r="AZ448" s="30">
        <f>'8'!AY64</f>
        <v>0</v>
      </c>
      <c r="BA448" s="30">
        <f>'8'!AZ64</f>
        <v>40</v>
      </c>
      <c r="BB448" s="30">
        <f>'8'!BA64</f>
        <v>0</v>
      </c>
      <c r="BC448" s="30">
        <f>'8'!BB64</f>
        <v>120</v>
      </c>
      <c r="BD448" s="30">
        <f>'8'!BC64</f>
        <v>114</v>
      </c>
      <c r="BE448" s="30">
        <f>'8'!BD64</f>
        <v>14</v>
      </c>
      <c r="BF448" s="30">
        <f>'8'!BE64</f>
        <v>15</v>
      </c>
      <c r="BG448" s="30">
        <f>'8'!BF64</f>
        <v>8</v>
      </c>
      <c r="BH448" s="30">
        <f>'8'!BG64</f>
        <v>9</v>
      </c>
      <c r="BI448" s="30">
        <f>'8'!BH64</f>
        <v>1</v>
      </c>
      <c r="BJ448" s="30">
        <f>'8'!BI64</f>
        <v>47</v>
      </c>
      <c r="BK448" s="30">
        <f>'8'!BJ64</f>
        <v>67</v>
      </c>
      <c r="BL448" s="30">
        <f>'8'!BK64</f>
        <v>32.159999999999997</v>
      </c>
      <c r="BM448" s="30">
        <f>'8'!BL64</f>
        <v>34.840000000000003</v>
      </c>
    </row>
    <row r="449" spans="1:65">
      <c r="A449" s="78">
        <f>'8'!A65</f>
        <v>42894</v>
      </c>
      <c r="B449" s="82" t="str">
        <f t="shared" si="6"/>
        <v>23:30:00</v>
      </c>
      <c r="C449" s="30" t="str">
        <f>'8'!B65</f>
        <v>23H30</v>
      </c>
      <c r="D449" s="30">
        <f>'8'!C65</f>
        <v>852</v>
      </c>
      <c r="E449" s="30">
        <f>'8'!D65</f>
        <v>665</v>
      </c>
      <c r="F449" s="30">
        <f>'8'!E65</f>
        <v>612</v>
      </c>
      <c r="G449" s="30">
        <f>'8'!F65</f>
        <v>53</v>
      </c>
      <c r="H449" s="30">
        <f>'8'!G65</f>
        <v>0</v>
      </c>
      <c r="I449" s="30">
        <f>'8'!H65</f>
        <v>21</v>
      </c>
      <c r="J449" s="30">
        <f>'8'!I65</f>
        <v>2129</v>
      </c>
      <c r="K449" s="30">
        <f>'8'!J65</f>
        <v>74</v>
      </c>
      <c r="L449" s="30">
        <f>'8'!K65</f>
        <v>98</v>
      </c>
      <c r="M449" s="30">
        <f>'8'!L65</f>
        <v>71</v>
      </c>
      <c r="N449" s="30">
        <f>'8'!M65</f>
        <v>0</v>
      </c>
      <c r="O449" s="30">
        <f>'8'!N65</f>
        <v>0</v>
      </c>
      <c r="P449" s="30">
        <f>'8'!O65</f>
        <v>3</v>
      </c>
      <c r="Q449" s="30">
        <f>'8'!P65</f>
        <v>2</v>
      </c>
      <c r="R449" s="30">
        <f>'8'!Q65</f>
        <v>0</v>
      </c>
      <c r="S449" s="30">
        <f>'8'!R65</f>
        <v>0</v>
      </c>
      <c r="T449" s="30">
        <f>'8'!S65</f>
        <v>169</v>
      </c>
      <c r="U449" s="30">
        <f>'8'!T65</f>
        <v>5</v>
      </c>
      <c r="V449" s="30">
        <f>'8'!U65</f>
        <v>79</v>
      </c>
      <c r="W449" s="30">
        <f>'8'!V65</f>
        <v>5.89</v>
      </c>
      <c r="X449" s="30">
        <f>'8'!W65</f>
        <v>3.5</v>
      </c>
      <c r="Y449" s="30">
        <f>'8'!X65</f>
        <v>7</v>
      </c>
      <c r="Z449" s="30">
        <f>'8'!Y65</f>
        <v>4.7</v>
      </c>
      <c r="AA449" s="30">
        <f>'8'!Z65</f>
        <v>6.7</v>
      </c>
      <c r="AB449" s="30">
        <f>'8'!AA65</f>
        <v>3</v>
      </c>
      <c r="AC449" s="30">
        <f>'8'!AB65</f>
        <v>0</v>
      </c>
      <c r="AD449" s="30">
        <f>'8'!AC65</f>
        <v>5.2</v>
      </c>
      <c r="AE449" s="30">
        <f>'8'!AD65</f>
        <v>9.1</v>
      </c>
      <c r="AF449" s="30">
        <f>'8'!AE65</f>
        <v>0.82499999999999996</v>
      </c>
      <c r="AG449" s="30">
        <f>'8'!AF65</f>
        <v>0</v>
      </c>
      <c r="AH449" s="30">
        <f>'8'!AG65</f>
        <v>0</v>
      </c>
      <c r="AI449" s="30">
        <f>'8'!AH65</f>
        <v>15.125</v>
      </c>
      <c r="AJ449" s="30">
        <f>'8'!AI65</f>
        <v>50</v>
      </c>
      <c r="AK449" s="30">
        <f>'8'!AJ65</f>
        <v>65.125</v>
      </c>
      <c r="AL449" s="30">
        <f>'8'!AK65</f>
        <v>118.41500000000001</v>
      </c>
      <c r="AM449" s="30">
        <f>'8'!AL65</f>
        <v>124.91500000000001</v>
      </c>
      <c r="AN449" s="30">
        <f>'8'!AM65</f>
        <v>59.790000000000006</v>
      </c>
      <c r="AO449" s="30">
        <f>'8'!AN65</f>
        <v>0</v>
      </c>
      <c r="AP449" s="30">
        <f>'8'!AO65</f>
        <v>0</v>
      </c>
      <c r="AQ449" s="30">
        <f>'8'!AP65</f>
        <v>124.91500000000001</v>
      </c>
      <c r="AR449" s="30">
        <f>'8'!AQ65</f>
        <v>-21.13000000000001</v>
      </c>
      <c r="AS449" s="30">
        <f>'8'!AR65</f>
        <v>0</v>
      </c>
      <c r="AT449" s="30">
        <f>'8'!AS65</f>
        <v>65.125</v>
      </c>
      <c r="AU449" s="30">
        <f>'8'!AT65</f>
        <v>32.159999999999997</v>
      </c>
      <c r="AV449" s="30">
        <f>'8'!AU65</f>
        <v>97.284999999999997</v>
      </c>
      <c r="AW449" s="30">
        <f>'8'!AV65</f>
        <v>0</v>
      </c>
      <c r="AX449" s="30">
        <f>'8'!AW65</f>
        <v>30</v>
      </c>
      <c r="AY449" s="30">
        <f>'8'!AX65</f>
        <v>50</v>
      </c>
      <c r="AZ449" s="30">
        <f>'8'!AY65</f>
        <v>0</v>
      </c>
      <c r="BA449" s="30">
        <f>'8'!AZ65</f>
        <v>40</v>
      </c>
      <c r="BB449" s="30">
        <f>'8'!BA65</f>
        <v>0</v>
      </c>
      <c r="BC449" s="30">
        <f>'8'!BB65</f>
        <v>120</v>
      </c>
      <c r="BD449" s="30">
        <f>'8'!BC65</f>
        <v>114</v>
      </c>
      <c r="BE449" s="30">
        <f>'8'!BD65</f>
        <v>14</v>
      </c>
      <c r="BF449" s="30">
        <f>'8'!BE65</f>
        <v>15</v>
      </c>
      <c r="BG449" s="30">
        <f>'8'!BF65</f>
        <v>8</v>
      </c>
      <c r="BH449" s="30">
        <f>'8'!BG65</f>
        <v>9</v>
      </c>
      <c r="BI449" s="30">
        <f>'8'!BH65</f>
        <v>1</v>
      </c>
      <c r="BJ449" s="30">
        <f>'8'!BI65</f>
        <v>47</v>
      </c>
      <c r="BK449" s="30">
        <f>'8'!BJ65</f>
        <v>67</v>
      </c>
      <c r="BL449" s="30">
        <f>'8'!BK65</f>
        <v>32.159999999999997</v>
      </c>
      <c r="BM449" s="30">
        <f>'8'!BL65</f>
        <v>34.840000000000003</v>
      </c>
    </row>
    <row r="450" spans="1:65">
      <c r="A450" s="78">
        <f>'9'!A10</f>
        <v>42895</v>
      </c>
      <c r="B450" s="82" t="str">
        <f t="shared" si="6"/>
        <v>00:00:00</v>
      </c>
      <c r="C450" s="30" t="str">
        <f>'9'!B10</f>
        <v>00H00</v>
      </c>
      <c r="D450" s="30">
        <f>'9'!C10</f>
        <v>825</v>
      </c>
      <c r="E450" s="30">
        <f>'9'!D10</f>
        <v>693</v>
      </c>
      <c r="F450" s="30">
        <f>'9'!E10</f>
        <v>595</v>
      </c>
      <c r="G450" s="30">
        <f>'9'!F10</f>
        <v>52</v>
      </c>
      <c r="H450" s="30">
        <f>'9'!G10</f>
        <v>0</v>
      </c>
      <c r="I450" s="30">
        <f>'9'!H10</f>
        <v>20</v>
      </c>
      <c r="J450" s="30">
        <f>'9'!I10</f>
        <v>2113</v>
      </c>
      <c r="K450" s="30">
        <f>'9'!J10</f>
        <v>72</v>
      </c>
      <c r="L450" s="30">
        <f>'9'!K10</f>
        <v>245</v>
      </c>
      <c r="M450" s="30">
        <f>'9'!L10</f>
        <v>71</v>
      </c>
      <c r="N450" s="30">
        <f>'9'!M10</f>
        <v>0</v>
      </c>
      <c r="O450" s="30">
        <f>'9'!N10</f>
        <v>0</v>
      </c>
      <c r="P450" s="30">
        <f>'9'!O10</f>
        <v>8</v>
      </c>
      <c r="Q450" s="30">
        <f>'9'!P10</f>
        <v>2</v>
      </c>
      <c r="R450" s="30">
        <f>'9'!Q10</f>
        <v>0</v>
      </c>
      <c r="S450" s="30">
        <f>'9'!R10</f>
        <v>0</v>
      </c>
      <c r="T450" s="30">
        <f>'9'!S10</f>
        <v>316</v>
      </c>
      <c r="U450" s="30">
        <f>'9'!T10</f>
        <v>10</v>
      </c>
      <c r="V450" s="30">
        <f>'9'!U10</f>
        <v>82</v>
      </c>
      <c r="W450" s="30">
        <f>'9'!V10</f>
        <v>5.29</v>
      </c>
      <c r="X450" s="30">
        <f>'9'!W10</f>
        <v>3.5</v>
      </c>
      <c r="Y450" s="30">
        <f>'9'!X10</f>
        <v>7</v>
      </c>
      <c r="Z450" s="30">
        <f>'9'!Y10</f>
        <v>4.5</v>
      </c>
      <c r="AA450" s="30">
        <f>'9'!Z10</f>
        <v>6</v>
      </c>
      <c r="AB450" s="30">
        <f>'9'!AA10</f>
        <v>2.8</v>
      </c>
      <c r="AC450" s="30">
        <f>'9'!AB10</f>
        <v>0</v>
      </c>
      <c r="AD450" s="30">
        <f>'9'!AC10</f>
        <v>5.4</v>
      </c>
      <c r="AE450" s="30">
        <f>'9'!AD10</f>
        <v>9.08</v>
      </c>
      <c r="AF450" s="30">
        <f>'9'!AE10</f>
        <v>0.8</v>
      </c>
      <c r="AG450" s="30">
        <f>'9'!AF10</f>
        <v>0</v>
      </c>
      <c r="AH450" s="30">
        <f>'9'!AG10</f>
        <v>0</v>
      </c>
      <c r="AI450" s="30">
        <f>'9'!AH10</f>
        <v>15.280000000000001</v>
      </c>
      <c r="AJ450" s="30">
        <f>'9'!AI10</f>
        <v>50</v>
      </c>
      <c r="AK450" s="30">
        <f>'9'!AJ10</f>
        <v>65.28</v>
      </c>
      <c r="AL450" s="30">
        <f>'9'!AK10</f>
        <v>120.07000000000001</v>
      </c>
      <c r="AM450" s="30">
        <f>'9'!AL10</f>
        <v>126.37</v>
      </c>
      <c r="AN450" s="30">
        <f>'9'!AM10</f>
        <v>61.09</v>
      </c>
      <c r="AO450" s="30">
        <f>'9'!AN10</f>
        <v>0</v>
      </c>
      <c r="AP450" s="30">
        <f>'9'!AO10</f>
        <v>0</v>
      </c>
      <c r="AQ450" s="30">
        <f>'9'!AP10</f>
        <v>126.37</v>
      </c>
      <c r="AR450" s="30">
        <f>'9'!AQ10</f>
        <v>-22.63000000000001</v>
      </c>
      <c r="AS450" s="30">
        <f>'9'!AR10</f>
        <v>0</v>
      </c>
      <c r="AT450" s="30">
        <f>'9'!AS10</f>
        <v>65.28</v>
      </c>
      <c r="AU450" s="30">
        <f>'9'!AT10</f>
        <v>32.159999999999997</v>
      </c>
      <c r="AV450" s="30">
        <f>'9'!AU10</f>
        <v>97.44</v>
      </c>
      <c r="AW450" s="30">
        <f>'9'!AV10</f>
        <v>0</v>
      </c>
      <c r="AX450" s="30">
        <f>'9'!AW10</f>
        <v>30</v>
      </c>
      <c r="AY450" s="30">
        <f>'9'!AX10</f>
        <v>50</v>
      </c>
      <c r="AZ450" s="30">
        <f>'9'!AY10</f>
        <v>0</v>
      </c>
      <c r="BA450" s="30">
        <f>'9'!AZ10</f>
        <v>40</v>
      </c>
      <c r="BB450" s="30">
        <f>'9'!BA10</f>
        <v>0</v>
      </c>
      <c r="BC450" s="30">
        <f>'9'!BB10</f>
        <v>120</v>
      </c>
      <c r="BD450" s="30">
        <f>'9'!BC10</f>
        <v>114</v>
      </c>
      <c r="BE450" s="30">
        <f>'9'!BD10</f>
        <v>14</v>
      </c>
      <c r="BF450" s="30">
        <f>'9'!BE10</f>
        <v>15</v>
      </c>
      <c r="BG450" s="30">
        <f>'9'!BF10</f>
        <v>8</v>
      </c>
      <c r="BH450" s="30">
        <f>'9'!BG10</f>
        <v>9</v>
      </c>
      <c r="BI450" s="30">
        <f>'9'!BH10</f>
        <v>1</v>
      </c>
      <c r="BJ450" s="30">
        <f>'9'!BI10</f>
        <v>47</v>
      </c>
      <c r="BK450" s="30">
        <f>'9'!BJ10</f>
        <v>67</v>
      </c>
      <c r="BL450" s="30">
        <f>'9'!BK10</f>
        <v>32.159999999999997</v>
      </c>
      <c r="BM450" s="30">
        <f>'9'!BL10</f>
        <v>34.840000000000003</v>
      </c>
    </row>
    <row r="451" spans="1:65">
      <c r="A451" s="78">
        <f>'9'!A11</f>
        <v>42895</v>
      </c>
      <c r="B451" s="82" t="str">
        <f t="shared" ref="B451:B514" si="7">LEFT(C451,2) &amp; ":" &amp; RIGHT(C451,2) &amp; ":00"</f>
        <v>00:30:00</v>
      </c>
      <c r="C451" s="30" t="str">
        <f>'9'!B11</f>
        <v>00H30</v>
      </c>
      <c r="D451" s="30">
        <f>'9'!C11</f>
        <v>793</v>
      </c>
      <c r="E451" s="30">
        <f>'9'!D11</f>
        <v>681</v>
      </c>
      <c r="F451" s="30">
        <f>'9'!E11</f>
        <v>588</v>
      </c>
      <c r="G451" s="30">
        <f>'9'!F11</f>
        <v>51</v>
      </c>
      <c r="H451" s="30">
        <f>'9'!G11</f>
        <v>0</v>
      </c>
      <c r="I451" s="30">
        <f>'9'!H11</f>
        <v>20</v>
      </c>
      <c r="J451" s="30">
        <f>'9'!I11</f>
        <v>2062</v>
      </c>
      <c r="K451" s="30">
        <f>'9'!J11</f>
        <v>71</v>
      </c>
      <c r="L451" s="30">
        <f>'9'!K11</f>
        <v>361</v>
      </c>
      <c r="M451" s="30">
        <f>'9'!L11</f>
        <v>67</v>
      </c>
      <c r="N451" s="30">
        <f>'9'!M11</f>
        <v>0</v>
      </c>
      <c r="O451" s="30">
        <f>'9'!N11</f>
        <v>0</v>
      </c>
      <c r="P451" s="30">
        <f>'9'!O11</f>
        <v>12</v>
      </c>
      <c r="Q451" s="30">
        <f>'9'!P11</f>
        <v>3</v>
      </c>
      <c r="R451" s="30">
        <f>'9'!Q11</f>
        <v>0</v>
      </c>
      <c r="S451" s="30">
        <f>'9'!R11</f>
        <v>0</v>
      </c>
      <c r="T451" s="30">
        <f>'9'!S11</f>
        <v>428</v>
      </c>
      <c r="U451" s="30">
        <f>'9'!T11</f>
        <v>15</v>
      </c>
      <c r="V451" s="30">
        <f>'9'!U11</f>
        <v>86</v>
      </c>
      <c r="W451" s="30">
        <f>'9'!V11</f>
        <v>5.29</v>
      </c>
      <c r="X451" s="30">
        <f>'9'!W11</f>
        <v>3.5</v>
      </c>
      <c r="Y451" s="30">
        <f>'9'!X11</f>
        <v>7</v>
      </c>
      <c r="Z451" s="30">
        <f>'9'!Y11</f>
        <v>4.5</v>
      </c>
      <c r="AA451" s="30">
        <f>'9'!Z11</f>
        <v>6</v>
      </c>
      <c r="AB451" s="30">
        <f>'9'!AA11</f>
        <v>2.8</v>
      </c>
      <c r="AC451" s="30">
        <f>'9'!AB11</f>
        <v>0</v>
      </c>
      <c r="AD451" s="30">
        <f>'9'!AC11</f>
        <v>5.2</v>
      </c>
      <c r="AE451" s="30">
        <f>'9'!AD11</f>
        <v>9.08</v>
      </c>
      <c r="AF451" s="30">
        <f>'9'!AE11</f>
        <v>0.8</v>
      </c>
      <c r="AG451" s="30">
        <f>'9'!AF11</f>
        <v>0</v>
      </c>
      <c r="AH451" s="30">
        <f>'9'!AG11</f>
        <v>0</v>
      </c>
      <c r="AI451" s="30">
        <f>'9'!AH11</f>
        <v>15.080000000000002</v>
      </c>
      <c r="AJ451" s="30">
        <f>'9'!AI11</f>
        <v>50</v>
      </c>
      <c r="AK451" s="30">
        <f>'9'!AJ11</f>
        <v>65.08</v>
      </c>
      <c r="AL451" s="30">
        <f>'9'!AK11</f>
        <v>123.87</v>
      </c>
      <c r="AM451" s="30">
        <f>'9'!AL11</f>
        <v>130.17000000000002</v>
      </c>
      <c r="AN451" s="30">
        <f>'9'!AM11</f>
        <v>65.090000000000018</v>
      </c>
      <c r="AO451" s="30">
        <f>'9'!AN11</f>
        <v>0</v>
      </c>
      <c r="AP451" s="30">
        <f>'9'!AO11</f>
        <v>0</v>
      </c>
      <c r="AQ451" s="30">
        <f>'9'!AP11</f>
        <v>130.17000000000002</v>
      </c>
      <c r="AR451" s="30">
        <f>'9'!AQ11</f>
        <v>-26.63000000000001</v>
      </c>
      <c r="AS451" s="30">
        <f>'9'!AR11</f>
        <v>0</v>
      </c>
      <c r="AT451" s="30">
        <f>'9'!AS11</f>
        <v>65.08</v>
      </c>
      <c r="AU451" s="30">
        <f>'9'!AT11</f>
        <v>32.159999999999997</v>
      </c>
      <c r="AV451" s="30">
        <f>'9'!AU11</f>
        <v>97.24</v>
      </c>
      <c r="AW451" s="30">
        <f>'9'!AV11</f>
        <v>0</v>
      </c>
      <c r="AX451" s="30">
        <f>'9'!AW11</f>
        <v>30</v>
      </c>
      <c r="AY451" s="30">
        <f>'9'!AX11</f>
        <v>50</v>
      </c>
      <c r="AZ451" s="30">
        <f>'9'!AY11</f>
        <v>0</v>
      </c>
      <c r="BA451" s="30">
        <f>'9'!AZ11</f>
        <v>40</v>
      </c>
      <c r="BB451" s="30">
        <f>'9'!BA11</f>
        <v>0</v>
      </c>
      <c r="BC451" s="30">
        <f>'9'!BB11</f>
        <v>120</v>
      </c>
      <c r="BD451" s="30">
        <f>'9'!BC11</f>
        <v>114</v>
      </c>
      <c r="BE451" s="30">
        <f>'9'!BD11</f>
        <v>14</v>
      </c>
      <c r="BF451" s="30">
        <f>'9'!BE11</f>
        <v>15</v>
      </c>
      <c r="BG451" s="30">
        <f>'9'!BF11</f>
        <v>8</v>
      </c>
      <c r="BH451" s="30">
        <f>'9'!BG11</f>
        <v>9</v>
      </c>
      <c r="BI451" s="30">
        <f>'9'!BH11</f>
        <v>1</v>
      </c>
      <c r="BJ451" s="30">
        <f>'9'!BI11</f>
        <v>47</v>
      </c>
      <c r="BK451" s="30">
        <f>'9'!BJ11</f>
        <v>67</v>
      </c>
      <c r="BL451" s="30">
        <f>'9'!BK11</f>
        <v>32.159999999999997</v>
      </c>
      <c r="BM451" s="30">
        <f>'9'!BL11</f>
        <v>34.840000000000003</v>
      </c>
    </row>
    <row r="452" spans="1:65">
      <c r="A452" s="78">
        <f>'9'!A12</f>
        <v>42895</v>
      </c>
      <c r="B452" s="82" t="str">
        <f t="shared" si="7"/>
        <v>01:00:00</v>
      </c>
      <c r="C452" s="30" t="str">
        <f>'9'!B12</f>
        <v>01H00</v>
      </c>
      <c r="D452" s="30">
        <f>'9'!C12</f>
        <v>773</v>
      </c>
      <c r="E452" s="30">
        <f>'9'!D12</f>
        <v>654</v>
      </c>
      <c r="F452" s="30">
        <f>'9'!E12</f>
        <v>572</v>
      </c>
      <c r="G452" s="30">
        <f>'9'!F12</f>
        <v>50</v>
      </c>
      <c r="H452" s="30">
        <f>'9'!G12</f>
        <v>0</v>
      </c>
      <c r="I452" s="30">
        <f>'9'!H12</f>
        <v>19</v>
      </c>
      <c r="J452" s="30">
        <f>'9'!I12</f>
        <v>1999</v>
      </c>
      <c r="K452" s="30">
        <f>'9'!J12</f>
        <v>69</v>
      </c>
      <c r="L452" s="30">
        <f>'9'!K12</f>
        <v>350</v>
      </c>
      <c r="M452" s="30">
        <f>'9'!L12</f>
        <v>68</v>
      </c>
      <c r="N452" s="30">
        <f>'9'!M12</f>
        <v>0</v>
      </c>
      <c r="O452" s="30">
        <f>'9'!N12</f>
        <v>0</v>
      </c>
      <c r="P452" s="30">
        <f>'9'!O12</f>
        <v>12</v>
      </c>
      <c r="Q452" s="30">
        <f>'9'!P12</f>
        <v>3</v>
      </c>
      <c r="R452" s="30">
        <f>'9'!Q12</f>
        <v>0</v>
      </c>
      <c r="S452" s="30">
        <f>'9'!R12</f>
        <v>0</v>
      </c>
      <c r="T452" s="30">
        <f>'9'!S12</f>
        <v>418</v>
      </c>
      <c r="U452" s="30">
        <f>'9'!T12</f>
        <v>15</v>
      </c>
      <c r="V452" s="30">
        <f>'9'!U12</f>
        <v>84</v>
      </c>
      <c r="W452" s="30">
        <f>'9'!V12</f>
        <v>5.29</v>
      </c>
      <c r="X452" s="30">
        <f>'9'!W12</f>
        <v>3.5</v>
      </c>
      <c r="Y452" s="30">
        <f>'9'!X12</f>
        <v>7</v>
      </c>
      <c r="Z452" s="30">
        <f>'9'!Y12</f>
        <v>4.4000000000000004</v>
      </c>
      <c r="AA452" s="30">
        <f>'9'!Z12</f>
        <v>6</v>
      </c>
      <c r="AB452" s="30">
        <f>'9'!AA12</f>
        <v>2.7</v>
      </c>
      <c r="AC452" s="30">
        <f>'9'!AB12</f>
        <v>0</v>
      </c>
      <c r="AD452" s="30">
        <f>'9'!AC12</f>
        <v>5.2</v>
      </c>
      <c r="AE452" s="30">
        <f>'9'!AD12</f>
        <v>9.0299999999999994</v>
      </c>
      <c r="AF452" s="30">
        <f>'9'!AE12</f>
        <v>0.8</v>
      </c>
      <c r="AG452" s="30">
        <f>'9'!AF12</f>
        <v>0</v>
      </c>
      <c r="AH452" s="30">
        <f>'9'!AG12</f>
        <v>0</v>
      </c>
      <c r="AI452" s="30">
        <f>'9'!AH12</f>
        <v>15.030000000000001</v>
      </c>
      <c r="AJ452" s="30">
        <f>'9'!AI12</f>
        <v>50</v>
      </c>
      <c r="AK452" s="30">
        <f>'9'!AJ12</f>
        <v>65.03</v>
      </c>
      <c r="AL452" s="30">
        <f>'9'!AK12</f>
        <v>121.72000000000001</v>
      </c>
      <c r="AM452" s="30">
        <f>'9'!AL12</f>
        <v>127.92000000000002</v>
      </c>
      <c r="AN452" s="30">
        <f>'9'!AM12</f>
        <v>62.890000000000015</v>
      </c>
      <c r="AO452" s="30">
        <f>'9'!AN12</f>
        <v>0</v>
      </c>
      <c r="AP452" s="30">
        <f>'9'!AO12</f>
        <v>0</v>
      </c>
      <c r="AQ452" s="30">
        <f>'9'!AP12</f>
        <v>127.92000000000002</v>
      </c>
      <c r="AR452" s="30">
        <f>'9'!AQ12</f>
        <v>-24.530000000000015</v>
      </c>
      <c r="AS452" s="30">
        <f>'9'!AR12</f>
        <v>0</v>
      </c>
      <c r="AT452" s="30">
        <f>'9'!AS12</f>
        <v>65.03</v>
      </c>
      <c r="AU452" s="30">
        <f>'9'!AT12</f>
        <v>32.159999999999997</v>
      </c>
      <c r="AV452" s="30">
        <f>'9'!AU12</f>
        <v>97.19</v>
      </c>
      <c r="AW452" s="30">
        <f>'9'!AV12</f>
        <v>0</v>
      </c>
      <c r="AX452" s="30">
        <f>'9'!AW12</f>
        <v>30</v>
      </c>
      <c r="AY452" s="30">
        <f>'9'!AX12</f>
        <v>50</v>
      </c>
      <c r="AZ452" s="30">
        <f>'9'!AY12</f>
        <v>0</v>
      </c>
      <c r="BA452" s="30">
        <f>'9'!AZ12</f>
        <v>40</v>
      </c>
      <c r="BB452" s="30">
        <f>'9'!BA12</f>
        <v>0</v>
      </c>
      <c r="BC452" s="30">
        <f>'9'!BB12</f>
        <v>120</v>
      </c>
      <c r="BD452" s="30">
        <f>'9'!BC12</f>
        <v>114</v>
      </c>
      <c r="BE452" s="30">
        <f>'9'!BD12</f>
        <v>14</v>
      </c>
      <c r="BF452" s="30">
        <f>'9'!BE12</f>
        <v>15</v>
      </c>
      <c r="BG452" s="30">
        <f>'9'!BF12</f>
        <v>8</v>
      </c>
      <c r="BH452" s="30">
        <f>'9'!BG12</f>
        <v>9</v>
      </c>
      <c r="BI452" s="30">
        <f>'9'!BH12</f>
        <v>1</v>
      </c>
      <c r="BJ452" s="30">
        <f>'9'!BI12</f>
        <v>47</v>
      </c>
      <c r="BK452" s="30">
        <f>'9'!BJ12</f>
        <v>67</v>
      </c>
      <c r="BL452" s="30">
        <f>'9'!BK12</f>
        <v>32.159999999999997</v>
      </c>
      <c r="BM452" s="30">
        <f>'9'!BL12</f>
        <v>34.840000000000003</v>
      </c>
    </row>
    <row r="453" spans="1:65">
      <c r="A453" s="78">
        <f>'9'!A13</f>
        <v>42895</v>
      </c>
      <c r="B453" s="82" t="str">
        <f t="shared" si="7"/>
        <v>01:30:00</v>
      </c>
      <c r="C453" s="30" t="str">
        <f>'9'!B13</f>
        <v>01H30</v>
      </c>
      <c r="D453" s="30">
        <f>'9'!C13</f>
        <v>749</v>
      </c>
      <c r="E453" s="30">
        <f>'9'!D13</f>
        <v>659</v>
      </c>
      <c r="F453" s="30">
        <f>'9'!E13</f>
        <v>553</v>
      </c>
      <c r="G453" s="30">
        <f>'9'!F13</f>
        <v>49</v>
      </c>
      <c r="H453" s="30">
        <f>'9'!G13</f>
        <v>0</v>
      </c>
      <c r="I453" s="30">
        <f>'9'!H13</f>
        <v>19</v>
      </c>
      <c r="J453" s="30">
        <f>'9'!I13</f>
        <v>1961</v>
      </c>
      <c r="K453" s="30">
        <f>'9'!J13</f>
        <v>68</v>
      </c>
      <c r="L453" s="30">
        <f>'9'!K13</f>
        <v>345</v>
      </c>
      <c r="M453" s="30">
        <f>'9'!L13</f>
        <v>58</v>
      </c>
      <c r="N453" s="30">
        <f>'9'!M13</f>
        <v>30</v>
      </c>
      <c r="O453" s="30">
        <f>'9'!N13</f>
        <v>0</v>
      </c>
      <c r="P453" s="30">
        <f>'9'!O13</f>
        <v>11</v>
      </c>
      <c r="Q453" s="30">
        <f>'9'!P13</f>
        <v>3</v>
      </c>
      <c r="R453" s="30">
        <f>'9'!Q13</f>
        <v>1</v>
      </c>
      <c r="S453" s="30">
        <f>'9'!R13</f>
        <v>0</v>
      </c>
      <c r="T453" s="30">
        <f>'9'!S13</f>
        <v>433</v>
      </c>
      <c r="U453" s="30">
        <f>'9'!T13</f>
        <v>15</v>
      </c>
      <c r="V453" s="30">
        <f>'9'!U13</f>
        <v>83</v>
      </c>
      <c r="W453" s="30">
        <f>'9'!V13</f>
        <v>5.29</v>
      </c>
      <c r="X453" s="30">
        <f>'9'!W13</f>
        <v>3.5</v>
      </c>
      <c r="Y453" s="30">
        <f>'9'!X13</f>
        <v>6.5</v>
      </c>
      <c r="Z453" s="30">
        <f>'9'!Y13</f>
        <v>4.4000000000000004</v>
      </c>
      <c r="AA453" s="30">
        <f>'9'!Z13</f>
        <v>6</v>
      </c>
      <c r="AB453" s="30">
        <f>'9'!AA13</f>
        <v>2.7</v>
      </c>
      <c r="AC453" s="30">
        <f>'9'!AB13</f>
        <v>0</v>
      </c>
      <c r="AD453" s="30">
        <f>'9'!AC13</f>
        <v>5</v>
      </c>
      <c r="AE453" s="30">
        <f>'9'!AD13</f>
        <v>9.0299999999999994</v>
      </c>
      <c r="AF453" s="30">
        <f>'9'!AE13</f>
        <v>0.8</v>
      </c>
      <c r="AG453" s="30">
        <f>'9'!AF13</f>
        <v>0</v>
      </c>
      <c r="AH453" s="30">
        <f>'9'!AG13</f>
        <v>0</v>
      </c>
      <c r="AI453" s="30">
        <f>'9'!AH13</f>
        <v>14.83</v>
      </c>
      <c r="AJ453" s="30">
        <f>'9'!AI13</f>
        <v>50</v>
      </c>
      <c r="AK453" s="30">
        <f>'9'!AJ13</f>
        <v>64.83</v>
      </c>
      <c r="AL453" s="30">
        <f>'9'!AK13</f>
        <v>120.02000000000001</v>
      </c>
      <c r="AM453" s="30">
        <f>'9'!AL13</f>
        <v>126.22000000000001</v>
      </c>
      <c r="AN453" s="30">
        <f>'9'!AM13</f>
        <v>61.390000000000015</v>
      </c>
      <c r="AO453" s="30">
        <f>'9'!AN13</f>
        <v>0</v>
      </c>
      <c r="AP453" s="30">
        <f>'9'!AO13</f>
        <v>0</v>
      </c>
      <c r="AQ453" s="30">
        <f>'9'!AP13</f>
        <v>126.22000000000001</v>
      </c>
      <c r="AR453" s="30">
        <f>'9'!AQ13</f>
        <v>-23.030000000000015</v>
      </c>
      <c r="AS453" s="30">
        <f>'9'!AR13</f>
        <v>0</v>
      </c>
      <c r="AT453" s="30">
        <f>'9'!AS13</f>
        <v>64.83</v>
      </c>
      <c r="AU453" s="30">
        <f>'9'!AT13</f>
        <v>32.159999999999997</v>
      </c>
      <c r="AV453" s="30">
        <f>'9'!AU13</f>
        <v>96.99</v>
      </c>
      <c r="AW453" s="30">
        <f>'9'!AV13</f>
        <v>0</v>
      </c>
      <c r="AX453" s="30">
        <f>'9'!AW13</f>
        <v>30</v>
      </c>
      <c r="AY453" s="30">
        <f>'9'!AX13</f>
        <v>50</v>
      </c>
      <c r="AZ453" s="30">
        <f>'9'!AY13</f>
        <v>0</v>
      </c>
      <c r="BA453" s="30">
        <f>'9'!AZ13</f>
        <v>40</v>
      </c>
      <c r="BB453" s="30">
        <f>'9'!BA13</f>
        <v>0</v>
      </c>
      <c r="BC453" s="30">
        <f>'9'!BB13</f>
        <v>120</v>
      </c>
      <c r="BD453" s="30">
        <f>'9'!BC13</f>
        <v>114</v>
      </c>
      <c r="BE453" s="30">
        <f>'9'!BD13</f>
        <v>14</v>
      </c>
      <c r="BF453" s="30">
        <f>'9'!BE13</f>
        <v>15</v>
      </c>
      <c r="BG453" s="30">
        <f>'9'!BF13</f>
        <v>8</v>
      </c>
      <c r="BH453" s="30">
        <f>'9'!BG13</f>
        <v>9</v>
      </c>
      <c r="BI453" s="30">
        <f>'9'!BH13</f>
        <v>1</v>
      </c>
      <c r="BJ453" s="30">
        <f>'9'!BI13</f>
        <v>47</v>
      </c>
      <c r="BK453" s="30">
        <f>'9'!BJ13</f>
        <v>67</v>
      </c>
      <c r="BL453" s="30">
        <f>'9'!BK13</f>
        <v>32.159999999999997</v>
      </c>
      <c r="BM453" s="30">
        <f>'9'!BL13</f>
        <v>34.840000000000003</v>
      </c>
    </row>
    <row r="454" spans="1:65">
      <c r="A454" s="78">
        <f>'9'!A14</f>
        <v>42895</v>
      </c>
      <c r="B454" s="82" t="str">
        <f t="shared" si="7"/>
        <v>02:00:00</v>
      </c>
      <c r="C454" s="30" t="str">
        <f>'9'!B14</f>
        <v>02H00</v>
      </c>
      <c r="D454" s="30">
        <f>'9'!C14</f>
        <v>744</v>
      </c>
      <c r="E454" s="30">
        <f>'9'!D14</f>
        <v>654</v>
      </c>
      <c r="F454" s="30">
        <f>'9'!E14</f>
        <v>549</v>
      </c>
      <c r="G454" s="30">
        <f>'9'!F14</f>
        <v>49</v>
      </c>
      <c r="H454" s="30">
        <f>'9'!G14</f>
        <v>0</v>
      </c>
      <c r="I454" s="30">
        <f>'9'!H14</f>
        <v>19</v>
      </c>
      <c r="J454" s="30">
        <f>'9'!I14</f>
        <v>1947</v>
      </c>
      <c r="K454" s="30">
        <f>'9'!J14</f>
        <v>68</v>
      </c>
      <c r="L454" s="30">
        <f>'9'!K14</f>
        <v>392</v>
      </c>
      <c r="M454" s="30">
        <f>'9'!L14</f>
        <v>213</v>
      </c>
      <c r="N454" s="30">
        <f>'9'!M14</f>
        <v>40</v>
      </c>
      <c r="O454" s="30">
        <f>'9'!N14</f>
        <v>0</v>
      </c>
      <c r="P454" s="30">
        <f>'9'!O14</f>
        <v>11</v>
      </c>
      <c r="Q454" s="30">
        <f>'9'!P14</f>
        <v>7</v>
      </c>
      <c r="R454" s="30">
        <f>'9'!Q14</f>
        <v>1</v>
      </c>
      <c r="S454" s="30">
        <f>'9'!R14</f>
        <v>0</v>
      </c>
      <c r="T454" s="30">
        <f>'9'!S14</f>
        <v>645</v>
      </c>
      <c r="U454" s="30">
        <f>'9'!T14</f>
        <v>19</v>
      </c>
      <c r="V454" s="30">
        <f>'9'!U14</f>
        <v>87</v>
      </c>
      <c r="W454" s="30">
        <f>'9'!V14</f>
        <v>5.29</v>
      </c>
      <c r="X454" s="30">
        <f>'9'!W14</f>
        <v>3.5</v>
      </c>
      <c r="Y454" s="30">
        <f>'9'!X14</f>
        <v>6.5</v>
      </c>
      <c r="Z454" s="30">
        <f>'9'!Y14</f>
        <v>4.3</v>
      </c>
      <c r="AA454" s="30">
        <f>'9'!Z14</f>
        <v>5.8</v>
      </c>
      <c r="AB454" s="30">
        <f>'9'!AA14</f>
        <v>2.7</v>
      </c>
      <c r="AC454" s="30">
        <f>'9'!AB14</f>
        <v>0</v>
      </c>
      <c r="AD454" s="30">
        <f>'9'!AC14</f>
        <v>5.4</v>
      </c>
      <c r="AE454" s="30">
        <f>'9'!AD14</f>
        <v>8.16</v>
      </c>
      <c r="AF454" s="30">
        <f>'9'!AE14</f>
        <v>0.8</v>
      </c>
      <c r="AG454" s="30">
        <f>'9'!AF14</f>
        <v>0</v>
      </c>
      <c r="AH454" s="30">
        <f>'9'!AG14</f>
        <v>0</v>
      </c>
      <c r="AI454" s="30">
        <f>'9'!AH14</f>
        <v>14.360000000000001</v>
      </c>
      <c r="AJ454" s="30">
        <f>'9'!AI14</f>
        <v>50</v>
      </c>
      <c r="AK454" s="30">
        <f>'9'!AJ14</f>
        <v>64.36</v>
      </c>
      <c r="AL454" s="30">
        <f>'9'!AK14</f>
        <v>123.25</v>
      </c>
      <c r="AM454" s="30">
        <f>'9'!AL14</f>
        <v>129.44999999999999</v>
      </c>
      <c r="AN454" s="30">
        <f>'9'!AM14</f>
        <v>65.089999999999989</v>
      </c>
      <c r="AO454" s="30">
        <f>'9'!AN14</f>
        <v>0</v>
      </c>
      <c r="AP454" s="30">
        <f>'9'!AO14</f>
        <v>0</v>
      </c>
      <c r="AQ454" s="30">
        <f>'9'!AP14</f>
        <v>129.44999999999999</v>
      </c>
      <c r="AR454" s="30">
        <f>'9'!AQ14</f>
        <v>-26.730000000000004</v>
      </c>
      <c r="AS454" s="30">
        <f>'9'!AR14</f>
        <v>0</v>
      </c>
      <c r="AT454" s="30">
        <f>'9'!AS14</f>
        <v>64.36</v>
      </c>
      <c r="AU454" s="30">
        <f>'9'!AT14</f>
        <v>32.159999999999997</v>
      </c>
      <c r="AV454" s="30">
        <f>'9'!AU14</f>
        <v>96.52</v>
      </c>
      <c r="AW454" s="30">
        <f>'9'!AV14</f>
        <v>0</v>
      </c>
      <c r="AX454" s="30">
        <f>'9'!AW14</f>
        <v>30</v>
      </c>
      <c r="AY454" s="30">
        <f>'9'!AX14</f>
        <v>50</v>
      </c>
      <c r="AZ454" s="30">
        <f>'9'!AY14</f>
        <v>0</v>
      </c>
      <c r="BA454" s="30">
        <f>'9'!AZ14</f>
        <v>40</v>
      </c>
      <c r="BB454" s="30">
        <f>'9'!BA14</f>
        <v>0</v>
      </c>
      <c r="BC454" s="30">
        <f>'9'!BB14</f>
        <v>120</v>
      </c>
      <c r="BD454" s="30">
        <f>'9'!BC14</f>
        <v>114</v>
      </c>
      <c r="BE454" s="30">
        <f>'9'!BD14</f>
        <v>14</v>
      </c>
      <c r="BF454" s="30">
        <f>'9'!BE14</f>
        <v>15</v>
      </c>
      <c r="BG454" s="30">
        <f>'9'!BF14</f>
        <v>8</v>
      </c>
      <c r="BH454" s="30">
        <f>'9'!BG14</f>
        <v>9</v>
      </c>
      <c r="BI454" s="30">
        <f>'9'!BH14</f>
        <v>1</v>
      </c>
      <c r="BJ454" s="30">
        <f>'9'!BI14</f>
        <v>47</v>
      </c>
      <c r="BK454" s="30">
        <f>'9'!BJ14</f>
        <v>67</v>
      </c>
      <c r="BL454" s="30">
        <f>'9'!BK14</f>
        <v>32.159999999999997</v>
      </c>
      <c r="BM454" s="30">
        <f>'9'!BL14</f>
        <v>34.840000000000003</v>
      </c>
    </row>
    <row r="455" spans="1:65">
      <c r="A455" s="78">
        <f>'9'!A15</f>
        <v>42895</v>
      </c>
      <c r="B455" s="82" t="str">
        <f t="shared" si="7"/>
        <v>02:30:00</v>
      </c>
      <c r="C455" s="30" t="str">
        <f>'9'!B15</f>
        <v>02H30</v>
      </c>
      <c r="D455" s="30">
        <f>'9'!C15</f>
        <v>740</v>
      </c>
      <c r="E455" s="30">
        <f>'9'!D15</f>
        <v>651</v>
      </c>
      <c r="F455" s="30">
        <f>'9'!E15</f>
        <v>547</v>
      </c>
      <c r="G455" s="30">
        <f>'9'!F15</f>
        <v>49</v>
      </c>
      <c r="H455" s="30">
        <f>'9'!G15</f>
        <v>0</v>
      </c>
      <c r="I455" s="30">
        <f>'9'!H15</f>
        <v>19</v>
      </c>
      <c r="J455" s="30">
        <f>'9'!I15</f>
        <v>1938</v>
      </c>
      <c r="K455" s="30">
        <f>'9'!J15</f>
        <v>68</v>
      </c>
      <c r="L455" s="30">
        <f>'9'!K15</f>
        <v>387</v>
      </c>
      <c r="M455" s="30">
        <f>'9'!L15</f>
        <v>161</v>
      </c>
      <c r="N455" s="30">
        <f>'9'!M15</f>
        <v>40</v>
      </c>
      <c r="O455" s="30">
        <f>'9'!N15</f>
        <v>0</v>
      </c>
      <c r="P455" s="30">
        <f>'9'!O15</f>
        <v>13</v>
      </c>
      <c r="Q455" s="30">
        <f>'9'!P15</f>
        <v>5</v>
      </c>
      <c r="R455" s="30">
        <f>'9'!Q15</f>
        <v>1</v>
      </c>
      <c r="S455" s="30">
        <f>'9'!R15</f>
        <v>0</v>
      </c>
      <c r="T455" s="30">
        <f>'9'!S15</f>
        <v>588</v>
      </c>
      <c r="U455" s="30">
        <f>'9'!T15</f>
        <v>19</v>
      </c>
      <c r="V455" s="30">
        <f>'9'!U15</f>
        <v>87</v>
      </c>
      <c r="W455" s="30">
        <f>'9'!V15</f>
        <v>5.29</v>
      </c>
      <c r="X455" s="30">
        <f>'9'!W15</f>
        <v>3.5</v>
      </c>
      <c r="Y455" s="30">
        <f>'9'!X15</f>
        <v>6.5</v>
      </c>
      <c r="Z455" s="30">
        <f>'9'!Y15</f>
        <v>4.3</v>
      </c>
      <c r="AA455" s="30">
        <f>'9'!Z15</f>
        <v>5.8</v>
      </c>
      <c r="AB455" s="30">
        <f>'9'!AA15</f>
        <v>2.7</v>
      </c>
      <c r="AC455" s="30">
        <f>'9'!AB15</f>
        <v>0</v>
      </c>
      <c r="AD455" s="30">
        <f>'9'!AC15</f>
        <v>5.4</v>
      </c>
      <c r="AE455" s="30">
        <f>'9'!AD15</f>
        <v>8.16</v>
      </c>
      <c r="AF455" s="30">
        <f>'9'!AE15</f>
        <v>0.8</v>
      </c>
      <c r="AG455" s="30">
        <f>'9'!AF15</f>
        <v>0</v>
      </c>
      <c r="AH455" s="30">
        <f>'9'!AG15</f>
        <v>0</v>
      </c>
      <c r="AI455" s="30">
        <f>'9'!AH15</f>
        <v>14.360000000000001</v>
      </c>
      <c r="AJ455" s="30">
        <f>'9'!AI15</f>
        <v>50</v>
      </c>
      <c r="AK455" s="30">
        <f>'9'!AJ15</f>
        <v>64.36</v>
      </c>
      <c r="AL455" s="30">
        <f>'9'!AK15</f>
        <v>123.25</v>
      </c>
      <c r="AM455" s="30">
        <f>'9'!AL15</f>
        <v>129.44999999999999</v>
      </c>
      <c r="AN455" s="30">
        <f>'9'!AM15</f>
        <v>65.089999999999989</v>
      </c>
      <c r="AO455" s="30">
        <f>'9'!AN15</f>
        <v>0</v>
      </c>
      <c r="AP455" s="30">
        <f>'9'!AO15</f>
        <v>0</v>
      </c>
      <c r="AQ455" s="30">
        <f>'9'!AP15</f>
        <v>129.44999999999999</v>
      </c>
      <c r="AR455" s="30">
        <f>'9'!AQ15</f>
        <v>-26.730000000000004</v>
      </c>
      <c r="AS455" s="30">
        <f>'9'!AR15</f>
        <v>0</v>
      </c>
      <c r="AT455" s="30">
        <f>'9'!AS15</f>
        <v>64.36</v>
      </c>
      <c r="AU455" s="30">
        <f>'9'!AT15</f>
        <v>32.159999999999997</v>
      </c>
      <c r="AV455" s="30">
        <f>'9'!AU15</f>
        <v>96.52</v>
      </c>
      <c r="AW455" s="30">
        <f>'9'!AV15</f>
        <v>0</v>
      </c>
      <c r="AX455" s="30">
        <f>'9'!AW15</f>
        <v>30</v>
      </c>
      <c r="AY455" s="30">
        <f>'9'!AX15</f>
        <v>50</v>
      </c>
      <c r="AZ455" s="30">
        <f>'9'!AY15</f>
        <v>0</v>
      </c>
      <c r="BA455" s="30">
        <f>'9'!AZ15</f>
        <v>40</v>
      </c>
      <c r="BB455" s="30">
        <f>'9'!BA15</f>
        <v>0</v>
      </c>
      <c r="BC455" s="30">
        <f>'9'!BB15</f>
        <v>120</v>
      </c>
      <c r="BD455" s="30">
        <f>'9'!BC15</f>
        <v>114</v>
      </c>
      <c r="BE455" s="30">
        <f>'9'!BD15</f>
        <v>14</v>
      </c>
      <c r="BF455" s="30">
        <f>'9'!BE15</f>
        <v>15</v>
      </c>
      <c r="BG455" s="30">
        <f>'9'!BF15</f>
        <v>8</v>
      </c>
      <c r="BH455" s="30">
        <f>'9'!BG15</f>
        <v>9</v>
      </c>
      <c r="BI455" s="30">
        <f>'9'!BH15</f>
        <v>1</v>
      </c>
      <c r="BJ455" s="30">
        <f>'9'!BI15</f>
        <v>47</v>
      </c>
      <c r="BK455" s="30">
        <f>'9'!BJ15</f>
        <v>67</v>
      </c>
      <c r="BL455" s="30">
        <f>'9'!BK15</f>
        <v>32.159999999999997</v>
      </c>
      <c r="BM455" s="30">
        <f>'9'!BL15</f>
        <v>34.840000000000003</v>
      </c>
    </row>
    <row r="456" spans="1:65">
      <c r="A456" s="78">
        <f>'9'!A16</f>
        <v>42895</v>
      </c>
      <c r="B456" s="82" t="str">
        <f t="shared" si="7"/>
        <v>03:00:00</v>
      </c>
      <c r="C456" s="30" t="str">
        <f>'9'!B16</f>
        <v>03H00</v>
      </c>
      <c r="D456" s="30">
        <f>'9'!C16</f>
        <v>737</v>
      </c>
      <c r="E456" s="30">
        <f>'9'!D16</f>
        <v>648</v>
      </c>
      <c r="F456" s="30">
        <f>'9'!E16</f>
        <v>544</v>
      </c>
      <c r="G456" s="30">
        <f>'9'!F16</f>
        <v>48</v>
      </c>
      <c r="H456" s="30">
        <f>'9'!G16</f>
        <v>0</v>
      </c>
      <c r="I456" s="30">
        <f>'9'!H16</f>
        <v>18</v>
      </c>
      <c r="J456" s="30">
        <f>'9'!I16</f>
        <v>1929</v>
      </c>
      <c r="K456" s="30">
        <f>'9'!J16</f>
        <v>66</v>
      </c>
      <c r="L456" s="30">
        <f>'9'!K16</f>
        <v>397</v>
      </c>
      <c r="M456" s="30">
        <f>'9'!L16</f>
        <v>153</v>
      </c>
      <c r="N456" s="30">
        <f>'9'!M16</f>
        <v>60</v>
      </c>
      <c r="O456" s="30">
        <f>'9'!N16</f>
        <v>0</v>
      </c>
      <c r="P456" s="30">
        <f>'9'!O16</f>
        <v>13</v>
      </c>
      <c r="Q456" s="30">
        <f>'9'!P16</f>
        <v>5</v>
      </c>
      <c r="R456" s="30">
        <f>'9'!Q16</f>
        <v>2</v>
      </c>
      <c r="S456" s="30">
        <f>'9'!R16</f>
        <v>0</v>
      </c>
      <c r="T456" s="30">
        <f>'9'!S16</f>
        <v>610</v>
      </c>
      <c r="U456" s="30">
        <f>'9'!T16</f>
        <v>20</v>
      </c>
      <c r="V456" s="30">
        <f>'9'!U16</f>
        <v>86</v>
      </c>
      <c r="W456" s="30">
        <f>'9'!V16</f>
        <v>5.29</v>
      </c>
      <c r="X456" s="30">
        <f>'9'!W16</f>
        <v>3.5</v>
      </c>
      <c r="Y456" s="30">
        <f>'9'!X16</f>
        <v>6.5</v>
      </c>
      <c r="Z456" s="30">
        <f>'9'!Y16</f>
        <v>4.5999999999999996</v>
      </c>
      <c r="AA456" s="30">
        <f>'9'!Z16</f>
        <v>5.9</v>
      </c>
      <c r="AB456" s="30">
        <f>'9'!AA16</f>
        <v>2.7</v>
      </c>
      <c r="AC456" s="30">
        <f>'9'!AB16</f>
        <v>0</v>
      </c>
      <c r="AD456" s="30">
        <f>'9'!AC16</f>
        <v>5.2</v>
      </c>
      <c r="AE456" s="30">
        <f>'9'!AD16</f>
        <v>8.1199999999999992</v>
      </c>
      <c r="AF456" s="30">
        <f>'9'!AE16</f>
        <v>0.82499999999999996</v>
      </c>
      <c r="AG456" s="30">
        <f>'9'!AF16</f>
        <v>0</v>
      </c>
      <c r="AH456" s="30">
        <f>'9'!AG16</f>
        <v>0</v>
      </c>
      <c r="AI456" s="30">
        <f>'9'!AH16</f>
        <v>14.145</v>
      </c>
      <c r="AJ456" s="30">
        <f>'9'!AI16</f>
        <v>50</v>
      </c>
      <c r="AK456" s="30">
        <f>'9'!AJ16</f>
        <v>64.144999999999996</v>
      </c>
      <c r="AL456" s="30">
        <f>'9'!AK16</f>
        <v>122.43500000000002</v>
      </c>
      <c r="AM456" s="30">
        <f>'9'!AL16</f>
        <v>128.63500000000002</v>
      </c>
      <c r="AN456" s="30">
        <f>'9'!AM16</f>
        <v>64.490000000000023</v>
      </c>
      <c r="AO456" s="30">
        <f>'9'!AN16</f>
        <v>0</v>
      </c>
      <c r="AP456" s="30">
        <f>'9'!AO16</f>
        <v>0</v>
      </c>
      <c r="AQ456" s="30">
        <f>'9'!AP16</f>
        <v>128.63500000000002</v>
      </c>
      <c r="AR456" s="30">
        <f>'9'!AQ16</f>
        <v>-26.130000000000024</v>
      </c>
      <c r="AS456" s="30">
        <f>'9'!AR16</f>
        <v>0</v>
      </c>
      <c r="AT456" s="30">
        <f>'9'!AS16</f>
        <v>64.144999999999996</v>
      </c>
      <c r="AU456" s="30">
        <f>'9'!AT16</f>
        <v>32.159999999999997</v>
      </c>
      <c r="AV456" s="30">
        <f>'9'!AU16</f>
        <v>96.304999999999993</v>
      </c>
      <c r="AW456" s="30">
        <f>'9'!AV16</f>
        <v>0</v>
      </c>
      <c r="AX456" s="30">
        <f>'9'!AW16</f>
        <v>30</v>
      </c>
      <c r="AY456" s="30">
        <f>'9'!AX16</f>
        <v>50</v>
      </c>
      <c r="AZ456" s="30">
        <f>'9'!AY16</f>
        <v>0</v>
      </c>
      <c r="BA456" s="30">
        <f>'9'!AZ16</f>
        <v>40</v>
      </c>
      <c r="BB456" s="30">
        <f>'9'!BA16</f>
        <v>0</v>
      </c>
      <c r="BC456" s="30">
        <f>'9'!BB16</f>
        <v>120</v>
      </c>
      <c r="BD456" s="30">
        <f>'9'!BC16</f>
        <v>114</v>
      </c>
      <c r="BE456" s="30">
        <f>'9'!BD16</f>
        <v>14</v>
      </c>
      <c r="BF456" s="30">
        <f>'9'!BE16</f>
        <v>15</v>
      </c>
      <c r="BG456" s="30">
        <f>'9'!BF16</f>
        <v>8</v>
      </c>
      <c r="BH456" s="30">
        <f>'9'!BG16</f>
        <v>9</v>
      </c>
      <c r="BI456" s="30">
        <f>'9'!BH16</f>
        <v>1</v>
      </c>
      <c r="BJ456" s="30">
        <f>'9'!BI16</f>
        <v>47</v>
      </c>
      <c r="BK456" s="30">
        <f>'9'!BJ16</f>
        <v>67</v>
      </c>
      <c r="BL456" s="30">
        <f>'9'!BK16</f>
        <v>32.159999999999997</v>
      </c>
      <c r="BM456" s="30">
        <f>'9'!BL16</f>
        <v>34.840000000000003</v>
      </c>
    </row>
    <row r="457" spans="1:65">
      <c r="A457" s="78">
        <f>'9'!A17</f>
        <v>42895</v>
      </c>
      <c r="B457" s="82" t="str">
        <f t="shared" si="7"/>
        <v>03:30:00</v>
      </c>
      <c r="C457" s="30" t="str">
        <f>'9'!B17</f>
        <v>03H30</v>
      </c>
      <c r="D457" s="30">
        <f>'9'!C17</f>
        <v>734</v>
      </c>
      <c r="E457" s="30">
        <f>'9'!D17</f>
        <v>645</v>
      </c>
      <c r="F457" s="30">
        <f>'9'!E17</f>
        <v>539</v>
      </c>
      <c r="G457" s="30">
        <f>'9'!F17</f>
        <v>48</v>
      </c>
      <c r="H457" s="30">
        <f>'9'!G17</f>
        <v>0</v>
      </c>
      <c r="I457" s="30">
        <f>'9'!H17</f>
        <v>18</v>
      </c>
      <c r="J457" s="30">
        <f>'9'!I17</f>
        <v>1918</v>
      </c>
      <c r="K457" s="30">
        <f>'9'!J17</f>
        <v>66</v>
      </c>
      <c r="L457" s="30">
        <f>'9'!K17</f>
        <v>406</v>
      </c>
      <c r="M457" s="30">
        <f>'9'!L17</f>
        <v>172</v>
      </c>
      <c r="N457" s="30">
        <f>'9'!M17</f>
        <v>100</v>
      </c>
      <c r="O457" s="30">
        <f>'9'!N17</f>
        <v>0</v>
      </c>
      <c r="P457" s="30">
        <f>'9'!O17</f>
        <v>13</v>
      </c>
      <c r="Q457" s="30">
        <f>'9'!P17</f>
        <v>5</v>
      </c>
      <c r="R457" s="30">
        <f>'9'!Q17</f>
        <v>4</v>
      </c>
      <c r="S457" s="30">
        <f>'9'!R17</f>
        <v>0</v>
      </c>
      <c r="T457" s="30">
        <f>'9'!S17</f>
        <v>678</v>
      </c>
      <c r="U457" s="30">
        <f>'9'!T17</f>
        <v>22</v>
      </c>
      <c r="V457" s="30">
        <f>'9'!U17</f>
        <v>88</v>
      </c>
      <c r="W457" s="30">
        <f>'9'!V17</f>
        <v>5.29</v>
      </c>
      <c r="X457" s="30">
        <f>'9'!W17</f>
        <v>3.5</v>
      </c>
      <c r="Y457" s="30">
        <f>'9'!X17</f>
        <v>6.5</v>
      </c>
      <c r="Z457" s="30">
        <f>'9'!Y17</f>
        <v>4.5999999999999996</v>
      </c>
      <c r="AA457" s="30">
        <f>'9'!Z17</f>
        <v>5.9</v>
      </c>
      <c r="AB457" s="30">
        <f>'9'!AA17</f>
        <v>2.7</v>
      </c>
      <c r="AC457" s="30">
        <f>'9'!AB17</f>
        <v>0</v>
      </c>
      <c r="AD457" s="30">
        <f>'9'!AC17</f>
        <v>5</v>
      </c>
      <c r="AE457" s="30">
        <f>'9'!AD17</f>
        <v>8.1199999999999992</v>
      </c>
      <c r="AF457" s="30">
        <f>'9'!AE17</f>
        <v>0.82499999999999996</v>
      </c>
      <c r="AG457" s="30">
        <f>'9'!AF17</f>
        <v>0</v>
      </c>
      <c r="AH457" s="30">
        <f>'9'!AG17</f>
        <v>0</v>
      </c>
      <c r="AI457" s="30">
        <f>'9'!AH17</f>
        <v>13.944999999999999</v>
      </c>
      <c r="AJ457" s="30">
        <f>'9'!AI17</f>
        <v>50</v>
      </c>
      <c r="AK457" s="30">
        <f>'9'!AJ17</f>
        <v>63.945</v>
      </c>
      <c r="AL457" s="30">
        <f>'9'!AK17</f>
        <v>124.23500000000001</v>
      </c>
      <c r="AM457" s="30">
        <f>'9'!AL17</f>
        <v>130.435</v>
      </c>
      <c r="AN457" s="30">
        <f>'9'!AM17</f>
        <v>66.490000000000009</v>
      </c>
      <c r="AO457" s="30">
        <f>'9'!AN17</f>
        <v>0</v>
      </c>
      <c r="AP457" s="30">
        <f>'9'!AO17</f>
        <v>0</v>
      </c>
      <c r="AQ457" s="30">
        <f>'9'!AP17</f>
        <v>130.435</v>
      </c>
      <c r="AR457" s="30">
        <f>'9'!AQ17</f>
        <v>-28.130000000000024</v>
      </c>
      <c r="AS457" s="30">
        <f>'9'!AR17</f>
        <v>0</v>
      </c>
      <c r="AT457" s="30">
        <f>'9'!AS17</f>
        <v>63.945</v>
      </c>
      <c r="AU457" s="30">
        <f>'9'!AT17</f>
        <v>32.159999999999997</v>
      </c>
      <c r="AV457" s="30">
        <f>'9'!AU17</f>
        <v>96.10499999999999</v>
      </c>
      <c r="AW457" s="30">
        <f>'9'!AV17</f>
        <v>0</v>
      </c>
      <c r="AX457" s="30">
        <f>'9'!AW17</f>
        <v>30</v>
      </c>
      <c r="AY457" s="30">
        <f>'9'!AX17</f>
        <v>50</v>
      </c>
      <c r="AZ457" s="30">
        <f>'9'!AY17</f>
        <v>0</v>
      </c>
      <c r="BA457" s="30">
        <f>'9'!AZ17</f>
        <v>40</v>
      </c>
      <c r="BB457" s="30">
        <f>'9'!BA17</f>
        <v>0</v>
      </c>
      <c r="BC457" s="30">
        <f>'9'!BB17</f>
        <v>120</v>
      </c>
      <c r="BD457" s="30">
        <f>'9'!BC17</f>
        <v>114</v>
      </c>
      <c r="BE457" s="30">
        <f>'9'!BD17</f>
        <v>14</v>
      </c>
      <c r="BF457" s="30">
        <f>'9'!BE17</f>
        <v>15</v>
      </c>
      <c r="BG457" s="30">
        <f>'9'!BF17</f>
        <v>8</v>
      </c>
      <c r="BH457" s="30">
        <f>'9'!BG17</f>
        <v>9</v>
      </c>
      <c r="BI457" s="30">
        <f>'9'!BH17</f>
        <v>1</v>
      </c>
      <c r="BJ457" s="30">
        <f>'9'!BI17</f>
        <v>47</v>
      </c>
      <c r="BK457" s="30">
        <f>'9'!BJ17</f>
        <v>67</v>
      </c>
      <c r="BL457" s="30">
        <f>'9'!BK17</f>
        <v>32.159999999999997</v>
      </c>
      <c r="BM457" s="30">
        <f>'9'!BL17</f>
        <v>34.840000000000003</v>
      </c>
    </row>
    <row r="458" spans="1:65">
      <c r="A458" s="78">
        <f>'9'!A18</f>
        <v>42895</v>
      </c>
      <c r="B458" s="82" t="str">
        <f t="shared" si="7"/>
        <v>04:00:00</v>
      </c>
      <c r="C458" s="30" t="str">
        <f>'9'!B18</f>
        <v>04H00</v>
      </c>
      <c r="D458" s="30">
        <f>'9'!C18</f>
        <v>734</v>
      </c>
      <c r="E458" s="30">
        <f>'9'!D18</f>
        <v>645</v>
      </c>
      <c r="F458" s="30">
        <f>'9'!E18</f>
        <v>534</v>
      </c>
      <c r="G458" s="30">
        <f>'9'!F18</f>
        <v>48</v>
      </c>
      <c r="H458" s="30">
        <f>'9'!G18</f>
        <v>0</v>
      </c>
      <c r="I458" s="30">
        <f>'9'!H18</f>
        <v>18</v>
      </c>
      <c r="J458" s="30">
        <f>'9'!I18</f>
        <v>1913</v>
      </c>
      <c r="K458" s="30">
        <f>'9'!J18</f>
        <v>66</v>
      </c>
      <c r="L458" s="30">
        <f>'9'!K18</f>
        <v>412</v>
      </c>
      <c r="M458" s="30">
        <f>'9'!L18</f>
        <v>183</v>
      </c>
      <c r="N458" s="30">
        <f>'9'!M18</f>
        <v>100</v>
      </c>
      <c r="O458" s="30">
        <f>'9'!N18</f>
        <v>0</v>
      </c>
      <c r="P458" s="30">
        <f>'9'!O18</f>
        <v>13</v>
      </c>
      <c r="Q458" s="30">
        <f>'9'!P18</f>
        <v>6</v>
      </c>
      <c r="R458" s="30">
        <f>'9'!Q18</f>
        <v>4</v>
      </c>
      <c r="S458" s="30">
        <f>'9'!R18</f>
        <v>0</v>
      </c>
      <c r="T458" s="30">
        <f>'9'!S18</f>
        <v>695</v>
      </c>
      <c r="U458" s="30">
        <f>'9'!T18</f>
        <v>23</v>
      </c>
      <c r="V458" s="30">
        <f>'9'!U18</f>
        <v>89</v>
      </c>
      <c r="W458" s="30">
        <f>'9'!V18</f>
        <v>5.29</v>
      </c>
      <c r="X458" s="30">
        <f>'9'!W18</f>
        <v>3.5</v>
      </c>
      <c r="Y458" s="30">
        <f>'9'!X18</f>
        <v>7</v>
      </c>
      <c r="Z458" s="30">
        <f>'9'!Y18</f>
        <v>4.5999999999999996</v>
      </c>
      <c r="AA458" s="30">
        <f>'9'!Z18</f>
        <v>5.9</v>
      </c>
      <c r="AB458" s="30">
        <f>'9'!AA18</f>
        <v>2.6</v>
      </c>
      <c r="AC458" s="30">
        <f>'9'!AB18</f>
        <v>0</v>
      </c>
      <c r="AD458" s="30">
        <f>'9'!AC18</f>
        <v>5</v>
      </c>
      <c r="AE458" s="30">
        <f>'9'!AD18</f>
        <v>8.11</v>
      </c>
      <c r="AF458" s="30">
        <f>'9'!AE18</f>
        <v>0.82499999999999996</v>
      </c>
      <c r="AG458" s="30">
        <f>'9'!AF18</f>
        <v>0</v>
      </c>
      <c r="AH458" s="30">
        <f>'9'!AG18</f>
        <v>0</v>
      </c>
      <c r="AI458" s="30">
        <f>'9'!AH18</f>
        <v>13.934999999999999</v>
      </c>
      <c r="AJ458" s="30">
        <f>'9'!AI18</f>
        <v>50</v>
      </c>
      <c r="AK458" s="30">
        <f>'9'!AJ18</f>
        <v>63.935000000000002</v>
      </c>
      <c r="AL458" s="30">
        <f>'9'!AK18</f>
        <v>125.72500000000001</v>
      </c>
      <c r="AM458" s="30">
        <f>'9'!AL18</f>
        <v>131.82500000000002</v>
      </c>
      <c r="AN458" s="30">
        <f>'9'!AM18</f>
        <v>67.890000000000015</v>
      </c>
      <c r="AO458" s="30">
        <f>'9'!AN18</f>
        <v>0</v>
      </c>
      <c r="AP458" s="30">
        <f>'9'!AO18</f>
        <v>0</v>
      </c>
      <c r="AQ458" s="30">
        <f>'9'!AP18</f>
        <v>131.82500000000002</v>
      </c>
      <c r="AR458" s="30">
        <f>'9'!AQ18</f>
        <v>-29.63000000000001</v>
      </c>
      <c r="AS458" s="30">
        <f>'9'!AR18</f>
        <v>0</v>
      </c>
      <c r="AT458" s="30">
        <f>'9'!AS18</f>
        <v>63.935000000000002</v>
      </c>
      <c r="AU458" s="30">
        <f>'9'!AT18</f>
        <v>32.159999999999997</v>
      </c>
      <c r="AV458" s="30">
        <f>'9'!AU18</f>
        <v>96.094999999999999</v>
      </c>
      <c r="AW458" s="30">
        <f>'9'!AV18</f>
        <v>0</v>
      </c>
      <c r="AX458" s="30">
        <f>'9'!AW18</f>
        <v>30</v>
      </c>
      <c r="AY458" s="30">
        <f>'9'!AX18</f>
        <v>50</v>
      </c>
      <c r="AZ458" s="30">
        <f>'9'!AY18</f>
        <v>0</v>
      </c>
      <c r="BA458" s="30">
        <f>'9'!AZ18</f>
        <v>40</v>
      </c>
      <c r="BB458" s="30">
        <f>'9'!BA18</f>
        <v>0</v>
      </c>
      <c r="BC458" s="30">
        <f>'9'!BB18</f>
        <v>120</v>
      </c>
      <c r="BD458" s="30">
        <f>'9'!BC18</f>
        <v>114</v>
      </c>
      <c r="BE458" s="30">
        <f>'9'!BD18</f>
        <v>14</v>
      </c>
      <c r="BF458" s="30">
        <f>'9'!BE18</f>
        <v>15</v>
      </c>
      <c r="BG458" s="30">
        <f>'9'!BF18</f>
        <v>8</v>
      </c>
      <c r="BH458" s="30">
        <f>'9'!BG18</f>
        <v>9</v>
      </c>
      <c r="BI458" s="30">
        <f>'9'!BH18</f>
        <v>1</v>
      </c>
      <c r="BJ458" s="30">
        <f>'9'!BI18</f>
        <v>47</v>
      </c>
      <c r="BK458" s="30">
        <f>'9'!BJ18</f>
        <v>67</v>
      </c>
      <c r="BL458" s="30">
        <f>'9'!BK18</f>
        <v>32.159999999999997</v>
      </c>
      <c r="BM458" s="30">
        <f>'9'!BL18</f>
        <v>34.840000000000003</v>
      </c>
    </row>
    <row r="459" spans="1:65">
      <c r="A459" s="78">
        <f>'9'!A19</f>
        <v>42895</v>
      </c>
      <c r="B459" s="82" t="str">
        <f t="shared" si="7"/>
        <v>04:30:00</v>
      </c>
      <c r="C459" s="30" t="str">
        <f>'9'!B19</f>
        <v>04H30</v>
      </c>
      <c r="D459" s="30">
        <f>'9'!C19</f>
        <v>729</v>
      </c>
      <c r="E459" s="30">
        <f>'9'!D19</f>
        <v>642</v>
      </c>
      <c r="F459" s="30">
        <f>'9'!E19</f>
        <v>530</v>
      </c>
      <c r="G459" s="30">
        <f>'9'!F19</f>
        <v>47</v>
      </c>
      <c r="H459" s="30">
        <f>'9'!G19</f>
        <v>0</v>
      </c>
      <c r="I459" s="30">
        <f>'9'!H19</f>
        <v>17</v>
      </c>
      <c r="J459" s="30">
        <f>'9'!I19</f>
        <v>1901</v>
      </c>
      <c r="K459" s="30">
        <f>'9'!J19</f>
        <v>64</v>
      </c>
      <c r="L459" s="30">
        <f>'9'!K19</f>
        <v>410</v>
      </c>
      <c r="M459" s="30">
        <f>'9'!L19</f>
        <v>186</v>
      </c>
      <c r="N459" s="30">
        <f>'9'!M19</f>
        <v>100</v>
      </c>
      <c r="O459" s="30">
        <f>'9'!N19</f>
        <v>0</v>
      </c>
      <c r="P459" s="30">
        <f>'9'!O19</f>
        <v>13</v>
      </c>
      <c r="Q459" s="30">
        <f>'9'!P19</f>
        <v>6</v>
      </c>
      <c r="R459" s="30">
        <f>'9'!Q19</f>
        <v>4</v>
      </c>
      <c r="S459" s="30">
        <f>'9'!R19</f>
        <v>0</v>
      </c>
      <c r="T459" s="30">
        <f>'9'!S19</f>
        <v>696</v>
      </c>
      <c r="U459" s="30">
        <f>'9'!T19</f>
        <v>23</v>
      </c>
      <c r="V459" s="30">
        <f>'9'!U19</f>
        <v>87</v>
      </c>
      <c r="W459" s="30">
        <f>'9'!V19</f>
        <v>5.29</v>
      </c>
      <c r="X459" s="30">
        <f>'9'!W19</f>
        <v>3.5</v>
      </c>
      <c r="Y459" s="30">
        <f>'9'!X19</f>
        <v>7</v>
      </c>
      <c r="Z459" s="30">
        <f>'9'!Y19</f>
        <v>4.5999999999999996</v>
      </c>
      <c r="AA459" s="30">
        <f>'9'!Z19</f>
        <v>5.9</v>
      </c>
      <c r="AB459" s="30">
        <f>'9'!AA19</f>
        <v>2.6</v>
      </c>
      <c r="AC459" s="30">
        <f>'9'!AB19</f>
        <v>0</v>
      </c>
      <c r="AD459" s="30">
        <f>'9'!AC19</f>
        <v>5</v>
      </c>
      <c r="AE459" s="30">
        <f>'9'!AD19</f>
        <v>8.11</v>
      </c>
      <c r="AF459" s="30">
        <f>'9'!AE19</f>
        <v>0.82499999999999996</v>
      </c>
      <c r="AG459" s="30">
        <f>'9'!AF19</f>
        <v>0</v>
      </c>
      <c r="AH459" s="30">
        <f>'9'!AG19</f>
        <v>0</v>
      </c>
      <c r="AI459" s="30">
        <f>'9'!AH19</f>
        <v>13.934999999999999</v>
      </c>
      <c r="AJ459" s="30">
        <f>'9'!AI19</f>
        <v>50</v>
      </c>
      <c r="AK459" s="30">
        <f>'9'!AJ19</f>
        <v>63.935000000000002</v>
      </c>
      <c r="AL459" s="30">
        <f>'9'!AK19</f>
        <v>123.72500000000001</v>
      </c>
      <c r="AM459" s="30">
        <f>'9'!AL19</f>
        <v>129.82500000000002</v>
      </c>
      <c r="AN459" s="30">
        <f>'9'!AM19</f>
        <v>65.890000000000015</v>
      </c>
      <c r="AO459" s="30">
        <f>'9'!AN19</f>
        <v>0</v>
      </c>
      <c r="AP459" s="30">
        <f>'9'!AO19</f>
        <v>0</v>
      </c>
      <c r="AQ459" s="30">
        <f>'9'!AP19</f>
        <v>129.82500000000002</v>
      </c>
      <c r="AR459" s="30">
        <f>'9'!AQ19</f>
        <v>-27.63000000000001</v>
      </c>
      <c r="AS459" s="30">
        <f>'9'!AR19</f>
        <v>0</v>
      </c>
      <c r="AT459" s="30">
        <f>'9'!AS19</f>
        <v>63.935000000000002</v>
      </c>
      <c r="AU459" s="30">
        <f>'9'!AT19</f>
        <v>32.159999999999997</v>
      </c>
      <c r="AV459" s="30">
        <f>'9'!AU19</f>
        <v>96.094999999999999</v>
      </c>
      <c r="AW459" s="30">
        <f>'9'!AV19</f>
        <v>0</v>
      </c>
      <c r="AX459" s="30">
        <f>'9'!AW19</f>
        <v>30</v>
      </c>
      <c r="AY459" s="30">
        <f>'9'!AX19</f>
        <v>50</v>
      </c>
      <c r="AZ459" s="30">
        <f>'9'!AY19</f>
        <v>0</v>
      </c>
      <c r="BA459" s="30">
        <f>'9'!AZ19</f>
        <v>40</v>
      </c>
      <c r="BB459" s="30">
        <f>'9'!BA19</f>
        <v>0</v>
      </c>
      <c r="BC459" s="30">
        <f>'9'!BB19</f>
        <v>120</v>
      </c>
      <c r="BD459" s="30">
        <f>'9'!BC19</f>
        <v>114</v>
      </c>
      <c r="BE459" s="30">
        <f>'9'!BD19</f>
        <v>14</v>
      </c>
      <c r="BF459" s="30">
        <f>'9'!BE19</f>
        <v>15</v>
      </c>
      <c r="BG459" s="30">
        <f>'9'!BF19</f>
        <v>8</v>
      </c>
      <c r="BH459" s="30">
        <f>'9'!BG19</f>
        <v>9</v>
      </c>
      <c r="BI459" s="30">
        <f>'9'!BH19</f>
        <v>1</v>
      </c>
      <c r="BJ459" s="30">
        <f>'9'!BI19</f>
        <v>47</v>
      </c>
      <c r="BK459" s="30">
        <f>'9'!BJ19</f>
        <v>67</v>
      </c>
      <c r="BL459" s="30">
        <f>'9'!BK19</f>
        <v>32.159999999999997</v>
      </c>
      <c r="BM459" s="30">
        <f>'9'!BL19</f>
        <v>34.840000000000003</v>
      </c>
    </row>
    <row r="460" spans="1:65">
      <c r="A460" s="78">
        <f>'9'!A20</f>
        <v>42895</v>
      </c>
      <c r="B460" s="82" t="str">
        <f t="shared" si="7"/>
        <v>05:00:00</v>
      </c>
      <c r="C460" s="30" t="str">
        <f>'9'!B20</f>
        <v>05H00</v>
      </c>
      <c r="D460" s="30">
        <f>'9'!C20</f>
        <v>726</v>
      </c>
      <c r="E460" s="30">
        <f>'9'!D20</f>
        <v>641</v>
      </c>
      <c r="F460" s="30">
        <f>'9'!E20</f>
        <v>526</v>
      </c>
      <c r="G460" s="30">
        <f>'9'!F20</f>
        <v>47</v>
      </c>
      <c r="H460" s="30">
        <f>'9'!G20</f>
        <v>0</v>
      </c>
      <c r="I460" s="30">
        <f>'9'!H20</f>
        <v>17</v>
      </c>
      <c r="J460" s="30">
        <f>'9'!I20</f>
        <v>1893</v>
      </c>
      <c r="K460" s="30">
        <f>'9'!J20</f>
        <v>64</v>
      </c>
      <c r="L460" s="30">
        <f>'9'!K20</f>
        <v>445</v>
      </c>
      <c r="M460" s="30">
        <f>'9'!L20</f>
        <v>105</v>
      </c>
      <c r="N460" s="30">
        <f>'9'!M20</f>
        <v>110</v>
      </c>
      <c r="O460" s="30">
        <f>'9'!N20</f>
        <v>0</v>
      </c>
      <c r="P460" s="30">
        <f>'9'!O20</f>
        <v>13</v>
      </c>
      <c r="Q460" s="30">
        <f>'9'!P20</f>
        <v>3</v>
      </c>
      <c r="R460" s="30">
        <f>'9'!Q20</f>
        <v>4</v>
      </c>
      <c r="S460" s="30">
        <f>'9'!R20</f>
        <v>0</v>
      </c>
      <c r="T460" s="30">
        <f>'9'!S20</f>
        <v>660</v>
      </c>
      <c r="U460" s="30">
        <f>'9'!T20</f>
        <v>20</v>
      </c>
      <c r="V460" s="30">
        <f>'9'!U20</f>
        <v>84</v>
      </c>
      <c r="W460" s="30">
        <f>'9'!V20</f>
        <v>5.29</v>
      </c>
      <c r="X460" s="30">
        <f>'9'!W20</f>
        <v>3.5</v>
      </c>
      <c r="Y460" s="30">
        <f>'9'!X20</f>
        <v>6.5</v>
      </c>
      <c r="Z460" s="30">
        <f>'9'!Y20</f>
        <v>4.5</v>
      </c>
      <c r="AA460" s="30">
        <f>'9'!Z20</f>
        <v>6.3</v>
      </c>
      <c r="AB460" s="30">
        <f>'9'!AA20</f>
        <v>2.6</v>
      </c>
      <c r="AC460" s="30">
        <f>'9'!AB20</f>
        <v>0</v>
      </c>
      <c r="AD460" s="30">
        <f>'9'!AC20</f>
        <v>5</v>
      </c>
      <c r="AE460" s="30">
        <f>'9'!AD20</f>
        <v>8.16</v>
      </c>
      <c r="AF460" s="30">
        <f>'9'!AE20</f>
        <v>0.8</v>
      </c>
      <c r="AG460" s="30">
        <f>'9'!AF20</f>
        <v>0</v>
      </c>
      <c r="AH460" s="30">
        <f>'9'!AG20</f>
        <v>0</v>
      </c>
      <c r="AI460" s="30">
        <f>'9'!AH20</f>
        <v>13.96</v>
      </c>
      <c r="AJ460" s="30">
        <f>'9'!AI20</f>
        <v>50</v>
      </c>
      <c r="AK460" s="30">
        <f>'9'!AJ20</f>
        <v>63.96</v>
      </c>
      <c r="AL460" s="30">
        <f>'9'!AK20</f>
        <v>120.55</v>
      </c>
      <c r="AM460" s="30">
        <f>'9'!AL20</f>
        <v>126.64999999999999</v>
      </c>
      <c r="AN460" s="30">
        <f>'9'!AM20</f>
        <v>62.689999999999991</v>
      </c>
      <c r="AO460" s="30">
        <f>'9'!AN20</f>
        <v>0</v>
      </c>
      <c r="AP460" s="30">
        <f>'9'!AO20</f>
        <v>0</v>
      </c>
      <c r="AQ460" s="30">
        <f>'9'!AP20</f>
        <v>126.64999999999999</v>
      </c>
      <c r="AR460" s="30">
        <f>'9'!AQ20</f>
        <v>-24.429999999999993</v>
      </c>
      <c r="AS460" s="30">
        <f>'9'!AR20</f>
        <v>0</v>
      </c>
      <c r="AT460" s="30">
        <f>'9'!AS20</f>
        <v>63.96</v>
      </c>
      <c r="AU460" s="30">
        <f>'9'!AT20</f>
        <v>32.159999999999997</v>
      </c>
      <c r="AV460" s="30">
        <f>'9'!AU20</f>
        <v>96.12</v>
      </c>
      <c r="AW460" s="30">
        <f>'9'!AV20</f>
        <v>0</v>
      </c>
      <c r="AX460" s="30">
        <f>'9'!AW20</f>
        <v>30</v>
      </c>
      <c r="AY460" s="30">
        <f>'9'!AX20</f>
        <v>50</v>
      </c>
      <c r="AZ460" s="30">
        <f>'9'!AY20</f>
        <v>0</v>
      </c>
      <c r="BA460" s="30">
        <f>'9'!AZ20</f>
        <v>40</v>
      </c>
      <c r="BB460" s="30">
        <f>'9'!BA20</f>
        <v>0</v>
      </c>
      <c r="BC460" s="30">
        <f>'9'!BB20</f>
        <v>120</v>
      </c>
      <c r="BD460" s="30">
        <f>'9'!BC20</f>
        <v>114</v>
      </c>
      <c r="BE460" s="30">
        <f>'9'!BD20</f>
        <v>14</v>
      </c>
      <c r="BF460" s="30">
        <f>'9'!BE20</f>
        <v>15</v>
      </c>
      <c r="BG460" s="30">
        <f>'9'!BF20</f>
        <v>8</v>
      </c>
      <c r="BH460" s="30">
        <f>'9'!BG20</f>
        <v>9</v>
      </c>
      <c r="BI460" s="30">
        <f>'9'!BH20</f>
        <v>1</v>
      </c>
      <c r="BJ460" s="30">
        <f>'9'!BI20</f>
        <v>47</v>
      </c>
      <c r="BK460" s="30">
        <f>'9'!BJ20</f>
        <v>67</v>
      </c>
      <c r="BL460" s="30">
        <f>'9'!BK20</f>
        <v>32.159999999999997</v>
      </c>
      <c r="BM460" s="30">
        <f>'9'!BL20</f>
        <v>34.840000000000003</v>
      </c>
    </row>
    <row r="461" spans="1:65">
      <c r="A461" s="78">
        <f>'9'!A21</f>
        <v>42895</v>
      </c>
      <c r="B461" s="82" t="str">
        <f t="shared" si="7"/>
        <v>05:30:00</v>
      </c>
      <c r="C461" s="30" t="str">
        <f>'9'!B21</f>
        <v>05H30</v>
      </c>
      <c r="D461" s="30">
        <f>'9'!C21</f>
        <v>706</v>
      </c>
      <c r="E461" s="30">
        <f>'9'!D21</f>
        <v>627</v>
      </c>
      <c r="F461" s="30">
        <f>'9'!E21</f>
        <v>519</v>
      </c>
      <c r="G461" s="30">
        <f>'9'!F21</f>
        <v>46</v>
      </c>
      <c r="H461" s="30">
        <f>'9'!G21</f>
        <v>0</v>
      </c>
      <c r="I461" s="30">
        <f>'9'!H21</f>
        <v>17</v>
      </c>
      <c r="J461" s="30">
        <f>'9'!I21</f>
        <v>1852</v>
      </c>
      <c r="K461" s="30">
        <f>'9'!J21</f>
        <v>63</v>
      </c>
      <c r="L461" s="30">
        <f>'9'!K21</f>
        <v>335</v>
      </c>
      <c r="M461" s="30">
        <f>'9'!L21</f>
        <v>101</v>
      </c>
      <c r="N461" s="30">
        <f>'9'!M21</f>
        <v>100</v>
      </c>
      <c r="O461" s="30">
        <f>'9'!N21</f>
        <v>0</v>
      </c>
      <c r="P461" s="30">
        <f>'9'!O21</f>
        <v>11</v>
      </c>
      <c r="Q461" s="30">
        <f>'9'!P21</f>
        <v>3</v>
      </c>
      <c r="R461" s="30">
        <f>'9'!Q21</f>
        <v>4</v>
      </c>
      <c r="S461" s="30">
        <f>'9'!R21</f>
        <v>0</v>
      </c>
      <c r="T461" s="30">
        <f>'9'!S21</f>
        <v>536</v>
      </c>
      <c r="U461" s="30">
        <f>'9'!T21</f>
        <v>18</v>
      </c>
      <c r="V461" s="30">
        <f>'9'!U21</f>
        <v>81</v>
      </c>
      <c r="W461" s="30">
        <f>'9'!V21</f>
        <v>5.29</v>
      </c>
      <c r="X461" s="30">
        <f>'9'!W21</f>
        <v>3.5</v>
      </c>
      <c r="Y461" s="30">
        <f>'9'!X21</f>
        <v>6.5</v>
      </c>
      <c r="Z461" s="30">
        <f>'9'!Y21</f>
        <v>4.5</v>
      </c>
      <c r="AA461" s="30">
        <f>'9'!Z21</f>
        <v>6.3</v>
      </c>
      <c r="AB461" s="30">
        <f>'9'!AA21</f>
        <v>2.6</v>
      </c>
      <c r="AC461" s="30">
        <f>'9'!AB21</f>
        <v>0</v>
      </c>
      <c r="AD461" s="30">
        <f>'9'!AC21</f>
        <v>5.2</v>
      </c>
      <c r="AE461" s="30">
        <f>'9'!AD21</f>
        <v>8.16</v>
      </c>
      <c r="AF461" s="30">
        <f>'9'!AE21</f>
        <v>0.8</v>
      </c>
      <c r="AG461" s="30">
        <f>'9'!AF21</f>
        <v>0</v>
      </c>
      <c r="AH461" s="30">
        <f>'9'!AG21</f>
        <v>0</v>
      </c>
      <c r="AI461" s="30">
        <f>'9'!AH21</f>
        <v>14.16</v>
      </c>
      <c r="AJ461" s="30">
        <f>'9'!AI21</f>
        <v>50</v>
      </c>
      <c r="AK461" s="30">
        <f>'9'!AJ21</f>
        <v>64.16</v>
      </c>
      <c r="AL461" s="30">
        <f>'9'!AK21</f>
        <v>117.75</v>
      </c>
      <c r="AM461" s="30">
        <f>'9'!AL21</f>
        <v>123.85</v>
      </c>
      <c r="AN461" s="30">
        <f>'9'!AM21</f>
        <v>59.69</v>
      </c>
      <c r="AO461" s="30">
        <f>'9'!AN21</f>
        <v>0</v>
      </c>
      <c r="AP461" s="30">
        <f>'9'!AO21</f>
        <v>0</v>
      </c>
      <c r="AQ461" s="30">
        <f>'9'!AP21</f>
        <v>123.85</v>
      </c>
      <c r="AR461" s="30">
        <f>'9'!AQ21</f>
        <v>-21.430000000000007</v>
      </c>
      <c r="AS461" s="30">
        <f>'9'!AR21</f>
        <v>0</v>
      </c>
      <c r="AT461" s="30">
        <f>'9'!AS21</f>
        <v>64.16</v>
      </c>
      <c r="AU461" s="30">
        <f>'9'!AT21</f>
        <v>32.159999999999997</v>
      </c>
      <c r="AV461" s="30">
        <f>'9'!AU21</f>
        <v>96.32</v>
      </c>
      <c r="AW461" s="30">
        <f>'9'!AV21</f>
        <v>0</v>
      </c>
      <c r="AX461" s="30">
        <f>'9'!AW21</f>
        <v>30</v>
      </c>
      <c r="AY461" s="30">
        <f>'9'!AX21</f>
        <v>50</v>
      </c>
      <c r="AZ461" s="30">
        <f>'9'!AY21</f>
        <v>0</v>
      </c>
      <c r="BA461" s="30">
        <f>'9'!AZ21</f>
        <v>40</v>
      </c>
      <c r="BB461" s="30">
        <f>'9'!BA21</f>
        <v>0</v>
      </c>
      <c r="BC461" s="30">
        <f>'9'!BB21</f>
        <v>120</v>
      </c>
      <c r="BD461" s="30">
        <f>'9'!BC21</f>
        <v>114</v>
      </c>
      <c r="BE461" s="30">
        <f>'9'!BD21</f>
        <v>14</v>
      </c>
      <c r="BF461" s="30">
        <f>'9'!BE21</f>
        <v>15</v>
      </c>
      <c r="BG461" s="30">
        <f>'9'!BF21</f>
        <v>8</v>
      </c>
      <c r="BH461" s="30">
        <f>'9'!BG21</f>
        <v>9</v>
      </c>
      <c r="BI461" s="30">
        <f>'9'!BH21</f>
        <v>1</v>
      </c>
      <c r="BJ461" s="30">
        <f>'9'!BI21</f>
        <v>47</v>
      </c>
      <c r="BK461" s="30">
        <f>'9'!BJ21</f>
        <v>67</v>
      </c>
      <c r="BL461" s="30">
        <f>'9'!BK21</f>
        <v>32.159999999999997</v>
      </c>
      <c r="BM461" s="30">
        <f>'9'!BL21</f>
        <v>34.840000000000003</v>
      </c>
    </row>
    <row r="462" spans="1:65">
      <c r="A462" s="78">
        <f>'9'!A22</f>
        <v>42895</v>
      </c>
      <c r="B462" s="82" t="str">
        <f t="shared" si="7"/>
        <v>06:00:00</v>
      </c>
      <c r="C462" s="30" t="str">
        <f>'9'!B22</f>
        <v>06H00</v>
      </c>
      <c r="D462" s="30">
        <f>'9'!C22</f>
        <v>680</v>
      </c>
      <c r="E462" s="30">
        <f>'9'!D22</f>
        <v>584</v>
      </c>
      <c r="F462" s="30">
        <f>'9'!E22</f>
        <v>513</v>
      </c>
      <c r="G462" s="30">
        <f>'9'!F22</f>
        <v>43</v>
      </c>
      <c r="H462" s="30">
        <f>'9'!G22</f>
        <v>0</v>
      </c>
      <c r="I462" s="30">
        <f>'9'!H22</f>
        <v>17</v>
      </c>
      <c r="J462" s="30">
        <f>'9'!I22</f>
        <v>1777</v>
      </c>
      <c r="K462" s="30">
        <f>'9'!J22</f>
        <v>60</v>
      </c>
      <c r="L462" s="30">
        <f>'9'!K22</f>
        <v>325</v>
      </c>
      <c r="M462" s="30">
        <f>'9'!L22</f>
        <v>90</v>
      </c>
      <c r="N462" s="30">
        <f>'9'!M22</f>
        <v>100</v>
      </c>
      <c r="O462" s="30">
        <f>'9'!N22</f>
        <v>0</v>
      </c>
      <c r="P462" s="30">
        <f>'9'!O22</f>
        <v>11</v>
      </c>
      <c r="Q462" s="30">
        <f>'9'!P22</f>
        <v>3</v>
      </c>
      <c r="R462" s="30">
        <f>'9'!Q22</f>
        <v>4</v>
      </c>
      <c r="S462" s="30">
        <f>'9'!R22</f>
        <v>0</v>
      </c>
      <c r="T462" s="30">
        <f>'9'!S22</f>
        <v>515</v>
      </c>
      <c r="U462" s="30">
        <f>'9'!T22</f>
        <v>18</v>
      </c>
      <c r="V462" s="30">
        <f>'9'!U22</f>
        <v>78</v>
      </c>
      <c r="W462" s="30">
        <f>'9'!V22</f>
        <v>5.29</v>
      </c>
      <c r="X462" s="30">
        <f>'9'!W22</f>
        <v>3.5</v>
      </c>
      <c r="Y462" s="30">
        <f>'9'!X22</f>
        <v>5.5</v>
      </c>
      <c r="Z462" s="30">
        <f>'9'!Y22</f>
        <v>3.4</v>
      </c>
      <c r="AA462" s="30">
        <f>'9'!Z22</f>
        <v>5</v>
      </c>
      <c r="AB462" s="30">
        <f>'9'!AA22</f>
        <v>2</v>
      </c>
      <c r="AC462" s="30">
        <f>'9'!AB22</f>
        <v>0</v>
      </c>
      <c r="AD462" s="30">
        <f>'9'!AC22</f>
        <v>5.2</v>
      </c>
      <c r="AE462" s="30">
        <f>'9'!AD22</f>
        <v>8.1999999999999993</v>
      </c>
      <c r="AF462" s="30">
        <f>'9'!AE22</f>
        <v>0.8</v>
      </c>
      <c r="AG462" s="30">
        <f>'9'!AF22</f>
        <v>0</v>
      </c>
      <c r="AH462" s="30">
        <f>'9'!AG22</f>
        <v>0</v>
      </c>
      <c r="AI462" s="30">
        <f>'9'!AH22</f>
        <v>14.2</v>
      </c>
      <c r="AJ462" s="30">
        <f>'9'!AI22</f>
        <v>50</v>
      </c>
      <c r="AK462" s="30">
        <f>'9'!AJ22</f>
        <v>64.2</v>
      </c>
      <c r="AL462" s="30">
        <f>'9'!AK22</f>
        <v>111.39000000000001</v>
      </c>
      <c r="AM462" s="30">
        <f>'9'!AL22</f>
        <v>116.89000000000001</v>
      </c>
      <c r="AN462" s="30">
        <f>'9'!AM22</f>
        <v>52.690000000000012</v>
      </c>
      <c r="AO462" s="30">
        <f>'9'!AN22</f>
        <v>0</v>
      </c>
      <c r="AP462" s="30">
        <f>'9'!AO22</f>
        <v>0</v>
      </c>
      <c r="AQ462" s="30">
        <f>'9'!AP22</f>
        <v>116.89000000000001</v>
      </c>
      <c r="AR462" s="30">
        <f>'9'!AQ22</f>
        <v>-10.470000000000013</v>
      </c>
      <c r="AS462" s="30">
        <f>'9'!AR22</f>
        <v>0</v>
      </c>
      <c r="AT462" s="30">
        <f>'9'!AS22</f>
        <v>64.2</v>
      </c>
      <c r="AU462" s="30">
        <f>'9'!AT22</f>
        <v>36.72</v>
      </c>
      <c r="AV462" s="30">
        <f>'9'!AU22</f>
        <v>100.92</v>
      </c>
      <c r="AW462" s="30">
        <f>'9'!AV22</f>
        <v>0</v>
      </c>
      <c r="AX462" s="30">
        <f>'9'!AW22</f>
        <v>40</v>
      </c>
      <c r="AY462" s="30">
        <f>'9'!AX22</f>
        <v>50</v>
      </c>
      <c r="AZ462" s="30">
        <f>'9'!AY22</f>
        <v>0</v>
      </c>
      <c r="BA462" s="30">
        <f>'9'!AZ22</f>
        <v>40</v>
      </c>
      <c r="BB462" s="30">
        <f>'9'!BA22</f>
        <v>0</v>
      </c>
      <c r="BC462" s="30">
        <f>'9'!BB22</f>
        <v>130</v>
      </c>
      <c r="BD462" s="30">
        <f>'9'!BC22</f>
        <v>123.5</v>
      </c>
      <c r="BE462" s="30">
        <f>'9'!BD22</f>
        <v>14</v>
      </c>
      <c r="BF462" s="30">
        <f>'9'!BE22</f>
        <v>15</v>
      </c>
      <c r="BG462" s="30">
        <f>'9'!BF22</f>
        <v>8</v>
      </c>
      <c r="BH462" s="30">
        <f>'9'!BG22</f>
        <v>9</v>
      </c>
      <c r="BI462" s="30">
        <f>'9'!BH22</f>
        <v>1</v>
      </c>
      <c r="BJ462" s="30">
        <f>'9'!BI22</f>
        <v>47</v>
      </c>
      <c r="BK462" s="30">
        <f>'9'!BJ22</f>
        <v>76.5</v>
      </c>
      <c r="BL462" s="30">
        <f>'9'!BK22</f>
        <v>36.72</v>
      </c>
      <c r="BM462" s="30">
        <f>'9'!BL22</f>
        <v>39.78</v>
      </c>
    </row>
    <row r="463" spans="1:65">
      <c r="A463" s="78">
        <f>'9'!A23</f>
        <v>42895</v>
      </c>
      <c r="B463" s="82" t="str">
        <f t="shared" si="7"/>
        <v>06:30:00</v>
      </c>
      <c r="C463" s="30" t="str">
        <f>'9'!B23</f>
        <v>06H30</v>
      </c>
      <c r="D463" s="30">
        <f>'9'!C23</f>
        <v>483</v>
      </c>
      <c r="E463" s="30">
        <f>'9'!D23</f>
        <v>573</v>
      </c>
      <c r="F463" s="30">
        <f>'9'!E23</f>
        <v>499</v>
      </c>
      <c r="G463" s="30">
        <f>'9'!F23</f>
        <v>36</v>
      </c>
      <c r="H463" s="30">
        <f>'9'!G23</f>
        <v>0</v>
      </c>
      <c r="I463" s="30">
        <f>'9'!H23</f>
        <v>16</v>
      </c>
      <c r="J463" s="30">
        <f>'9'!I23</f>
        <v>1555</v>
      </c>
      <c r="K463" s="30">
        <f>'9'!J23</f>
        <v>52</v>
      </c>
      <c r="L463" s="30">
        <f>'9'!K23</f>
        <v>325</v>
      </c>
      <c r="M463" s="30">
        <f>'9'!L23</f>
        <v>105</v>
      </c>
      <c r="N463" s="30">
        <f>'9'!M23</f>
        <v>100</v>
      </c>
      <c r="O463" s="30">
        <f>'9'!N23</f>
        <v>0</v>
      </c>
      <c r="P463" s="30">
        <f>'9'!O23</f>
        <v>9</v>
      </c>
      <c r="Q463" s="30">
        <f>'9'!P23</f>
        <v>3</v>
      </c>
      <c r="R463" s="30">
        <f>'9'!Q23</f>
        <v>4</v>
      </c>
      <c r="S463" s="30">
        <f>'9'!R23</f>
        <v>0</v>
      </c>
      <c r="T463" s="30">
        <f>'9'!S23</f>
        <v>530</v>
      </c>
      <c r="U463" s="30">
        <f>'9'!T23</f>
        <v>16</v>
      </c>
      <c r="V463" s="30">
        <f>'9'!U23</f>
        <v>68</v>
      </c>
      <c r="W463" s="30">
        <f>'9'!V23</f>
        <v>5.29</v>
      </c>
      <c r="X463" s="30">
        <f>'9'!W23</f>
        <v>3.5</v>
      </c>
      <c r="Y463" s="30">
        <f>'9'!X23</f>
        <v>5</v>
      </c>
      <c r="Z463" s="30">
        <f>'9'!Y23</f>
        <v>3.4</v>
      </c>
      <c r="AA463" s="30">
        <f>'9'!Z23</f>
        <v>5</v>
      </c>
      <c r="AB463" s="30">
        <f>'9'!AA23</f>
        <v>2</v>
      </c>
      <c r="AC463" s="30">
        <f>'9'!AB23</f>
        <v>0</v>
      </c>
      <c r="AD463" s="30">
        <f>'9'!AC23</f>
        <v>5.8</v>
      </c>
      <c r="AE463" s="30">
        <f>'9'!AD23</f>
        <v>8.1999999999999993</v>
      </c>
      <c r="AF463" s="30">
        <f>'9'!AE23</f>
        <v>0.8</v>
      </c>
      <c r="AG463" s="30">
        <f>'9'!AF23</f>
        <v>0</v>
      </c>
      <c r="AH463" s="30">
        <f>'9'!AG23</f>
        <v>0</v>
      </c>
      <c r="AI463" s="30">
        <f>'9'!AH23</f>
        <v>14.8</v>
      </c>
      <c r="AJ463" s="30">
        <f>'9'!AI23</f>
        <v>50</v>
      </c>
      <c r="AK463" s="30">
        <f>'9'!AJ23</f>
        <v>64.8</v>
      </c>
      <c r="AL463" s="30">
        <f>'9'!AK23</f>
        <v>101.49000000000001</v>
      </c>
      <c r="AM463" s="30">
        <f>'9'!AL23</f>
        <v>106.99000000000001</v>
      </c>
      <c r="AN463" s="30">
        <f>'9'!AM23</f>
        <v>42.190000000000012</v>
      </c>
      <c r="AO463" s="30">
        <f>'9'!AN23</f>
        <v>0</v>
      </c>
      <c r="AP463" s="30">
        <f>'9'!AO23</f>
        <v>0</v>
      </c>
      <c r="AQ463" s="30">
        <f>'9'!AP23</f>
        <v>106.99000000000001</v>
      </c>
      <c r="AR463" s="30">
        <f>'9'!AQ23</f>
        <v>2.9999999999986926E-2</v>
      </c>
      <c r="AS463" s="30">
        <f>'9'!AR23</f>
        <v>0</v>
      </c>
      <c r="AT463" s="30">
        <f>'9'!AS23</f>
        <v>64.8</v>
      </c>
      <c r="AU463" s="30">
        <f>'9'!AT23</f>
        <v>36.72</v>
      </c>
      <c r="AV463" s="30">
        <f>'9'!AU23</f>
        <v>101.52</v>
      </c>
      <c r="AW463" s="30">
        <f>'9'!AV23</f>
        <v>0</v>
      </c>
      <c r="AX463" s="30">
        <f>'9'!AW23</f>
        <v>40</v>
      </c>
      <c r="AY463" s="30">
        <f>'9'!AX23</f>
        <v>50</v>
      </c>
      <c r="AZ463" s="30">
        <f>'9'!AY23</f>
        <v>0</v>
      </c>
      <c r="BA463" s="30">
        <f>'9'!AZ23</f>
        <v>40</v>
      </c>
      <c r="BB463" s="30">
        <f>'9'!BA23</f>
        <v>0</v>
      </c>
      <c r="BC463" s="30">
        <f>'9'!BB23</f>
        <v>130</v>
      </c>
      <c r="BD463" s="30">
        <f>'9'!BC23</f>
        <v>123.5</v>
      </c>
      <c r="BE463" s="30">
        <f>'9'!BD23</f>
        <v>14</v>
      </c>
      <c r="BF463" s="30">
        <f>'9'!BE23</f>
        <v>15</v>
      </c>
      <c r="BG463" s="30">
        <f>'9'!BF23</f>
        <v>8</v>
      </c>
      <c r="BH463" s="30">
        <f>'9'!BG23</f>
        <v>9</v>
      </c>
      <c r="BI463" s="30">
        <f>'9'!BH23</f>
        <v>1</v>
      </c>
      <c r="BJ463" s="30">
        <f>'9'!BI23</f>
        <v>47</v>
      </c>
      <c r="BK463" s="30">
        <f>'9'!BJ23</f>
        <v>76.5</v>
      </c>
      <c r="BL463" s="30">
        <f>'9'!BK23</f>
        <v>36.72</v>
      </c>
      <c r="BM463" s="30">
        <f>'9'!BL23</f>
        <v>39.78</v>
      </c>
    </row>
    <row r="464" spans="1:65">
      <c r="A464" s="78">
        <f>'9'!A24</f>
        <v>42895</v>
      </c>
      <c r="B464" s="82" t="str">
        <f t="shared" si="7"/>
        <v>07:00:00</v>
      </c>
      <c r="C464" s="30" t="str">
        <f>'9'!B24</f>
        <v>07H00</v>
      </c>
      <c r="D464" s="30">
        <f>'9'!C24</f>
        <v>531</v>
      </c>
      <c r="E464" s="30">
        <f>'9'!D24</f>
        <v>615</v>
      </c>
      <c r="F464" s="30">
        <f>'9'!E24</f>
        <v>4.88</v>
      </c>
      <c r="G464" s="30">
        <f>'9'!F24</f>
        <v>39</v>
      </c>
      <c r="H464" s="30">
        <f>'9'!G24</f>
        <v>0</v>
      </c>
      <c r="I464" s="30">
        <f>'9'!H24</f>
        <v>16</v>
      </c>
      <c r="J464" s="30">
        <f>'9'!I24</f>
        <v>1150.8800000000001</v>
      </c>
      <c r="K464" s="30">
        <f>'9'!J24</f>
        <v>55</v>
      </c>
      <c r="L464" s="30">
        <f>'9'!K24</f>
        <v>296</v>
      </c>
      <c r="M464" s="30">
        <f>'9'!L24</f>
        <v>123</v>
      </c>
      <c r="N464" s="30">
        <f>'9'!M24</f>
        <v>100</v>
      </c>
      <c r="O464" s="30">
        <f>'9'!N24</f>
        <v>0</v>
      </c>
      <c r="P464" s="30">
        <f>'9'!O24</f>
        <v>9</v>
      </c>
      <c r="Q464" s="30">
        <f>'9'!P24</f>
        <v>3</v>
      </c>
      <c r="R464" s="30">
        <f>'9'!Q24</f>
        <v>4</v>
      </c>
      <c r="S464" s="30">
        <f>'9'!R24</f>
        <v>0</v>
      </c>
      <c r="T464" s="30">
        <f>'9'!S24</f>
        <v>519</v>
      </c>
      <c r="U464" s="30">
        <f>'9'!T24</f>
        <v>16</v>
      </c>
      <c r="V464" s="30">
        <f>'9'!U24</f>
        <v>71</v>
      </c>
      <c r="W464" s="30">
        <f>'9'!V24</f>
        <v>4.59</v>
      </c>
      <c r="X464" s="30">
        <f>'9'!W24</f>
        <v>3.5</v>
      </c>
      <c r="Y464" s="30">
        <f>'9'!X24</f>
        <v>5.5</v>
      </c>
      <c r="Z464" s="30">
        <f>'9'!Y24</f>
        <v>2.8</v>
      </c>
      <c r="AA464" s="30">
        <f>'9'!Z24</f>
        <v>4.5</v>
      </c>
      <c r="AB464" s="30">
        <f>'9'!AA24</f>
        <v>2</v>
      </c>
      <c r="AC464" s="30">
        <f>'9'!AB24</f>
        <v>0</v>
      </c>
      <c r="AD464" s="30">
        <f>'9'!AC24</f>
        <v>5.6</v>
      </c>
      <c r="AE464" s="30">
        <f>'9'!AD24</f>
        <v>8.2100000000000009</v>
      </c>
      <c r="AF464" s="30">
        <f>'9'!AE24</f>
        <v>0.82499999999999996</v>
      </c>
      <c r="AG464" s="30">
        <f>'9'!AF24</f>
        <v>0</v>
      </c>
      <c r="AH464" s="30">
        <f>'9'!AG24</f>
        <v>0</v>
      </c>
      <c r="AI464" s="30">
        <f>'9'!AH24</f>
        <v>14.635</v>
      </c>
      <c r="AJ464" s="30">
        <f>'9'!AI24</f>
        <v>50</v>
      </c>
      <c r="AK464" s="30">
        <f>'9'!AJ24</f>
        <v>64.635000000000005</v>
      </c>
      <c r="AL464" s="30">
        <f>'9'!AK24</f>
        <v>103.02500000000001</v>
      </c>
      <c r="AM464" s="30">
        <f>'9'!AL24</f>
        <v>108.52500000000001</v>
      </c>
      <c r="AN464" s="30">
        <f>'9'!AM24</f>
        <v>43.89</v>
      </c>
      <c r="AO464" s="30">
        <f>'9'!AN24</f>
        <v>0</v>
      </c>
      <c r="AP464" s="30">
        <f>'9'!AO24</f>
        <v>0</v>
      </c>
      <c r="AQ464" s="30">
        <f>'9'!AP24</f>
        <v>108.52500000000001</v>
      </c>
      <c r="AR464" s="30">
        <f>'9'!AQ24</f>
        <v>-1.6700000000000017</v>
      </c>
      <c r="AS464" s="30">
        <f>'9'!AR24</f>
        <v>0</v>
      </c>
      <c r="AT464" s="30">
        <f>'9'!AS24</f>
        <v>64.635000000000005</v>
      </c>
      <c r="AU464" s="30">
        <f>'9'!AT24</f>
        <v>36.72</v>
      </c>
      <c r="AV464" s="30">
        <f>'9'!AU24</f>
        <v>101.355</v>
      </c>
      <c r="AW464" s="30">
        <f>'9'!AV24</f>
        <v>0</v>
      </c>
      <c r="AX464" s="30">
        <f>'9'!AW24</f>
        <v>40</v>
      </c>
      <c r="AY464" s="30">
        <f>'9'!AX24</f>
        <v>50</v>
      </c>
      <c r="AZ464" s="30">
        <f>'9'!AY24</f>
        <v>0</v>
      </c>
      <c r="BA464" s="30">
        <f>'9'!AZ24</f>
        <v>40</v>
      </c>
      <c r="BB464" s="30">
        <f>'9'!BA24</f>
        <v>0</v>
      </c>
      <c r="BC464" s="30">
        <f>'9'!BB24</f>
        <v>130</v>
      </c>
      <c r="BD464" s="30">
        <f>'9'!BC24</f>
        <v>123.5</v>
      </c>
      <c r="BE464" s="30">
        <f>'9'!BD24</f>
        <v>14</v>
      </c>
      <c r="BF464" s="30">
        <f>'9'!BE24</f>
        <v>15</v>
      </c>
      <c r="BG464" s="30">
        <f>'9'!BF24</f>
        <v>8</v>
      </c>
      <c r="BH464" s="30">
        <f>'9'!BG24</f>
        <v>9</v>
      </c>
      <c r="BI464" s="30">
        <f>'9'!BH24</f>
        <v>1</v>
      </c>
      <c r="BJ464" s="30">
        <f>'9'!BI24</f>
        <v>47</v>
      </c>
      <c r="BK464" s="30">
        <f>'9'!BJ24</f>
        <v>76.5</v>
      </c>
      <c r="BL464" s="30">
        <f>'9'!BK24</f>
        <v>36.72</v>
      </c>
      <c r="BM464" s="30">
        <f>'9'!BL24</f>
        <v>39.78</v>
      </c>
    </row>
    <row r="465" spans="1:65">
      <c r="A465" s="78">
        <f>'9'!A25</f>
        <v>42895</v>
      </c>
      <c r="B465" s="82" t="str">
        <f t="shared" si="7"/>
        <v>07:30:00</v>
      </c>
      <c r="C465" s="30" t="str">
        <f>'9'!B25</f>
        <v>07H30</v>
      </c>
      <c r="D465" s="30">
        <f>'9'!C25</f>
        <v>609</v>
      </c>
      <c r="E465" s="30">
        <f>'9'!D25</f>
        <v>709</v>
      </c>
      <c r="F465" s="30">
        <f>'9'!E25</f>
        <v>318</v>
      </c>
      <c r="G465" s="30">
        <f>'9'!F25</f>
        <v>45</v>
      </c>
      <c r="H465" s="30">
        <f>'9'!G25</f>
        <v>0</v>
      </c>
      <c r="I465" s="30">
        <f>'9'!H25</f>
        <v>10</v>
      </c>
      <c r="J465" s="30">
        <f>'9'!I25</f>
        <v>1636</v>
      </c>
      <c r="K465" s="30">
        <f>'9'!J25</f>
        <v>55</v>
      </c>
      <c r="L465" s="30">
        <f>'9'!K25</f>
        <v>300</v>
      </c>
      <c r="M465" s="30">
        <f>'9'!L25</f>
        <v>135</v>
      </c>
      <c r="N465" s="30">
        <f>'9'!M25</f>
        <v>160</v>
      </c>
      <c r="O465" s="30">
        <f>'9'!N25</f>
        <v>0</v>
      </c>
      <c r="P465" s="30">
        <f>'9'!O25</f>
        <v>10</v>
      </c>
      <c r="Q465" s="30">
        <f>'9'!P25</f>
        <v>5</v>
      </c>
      <c r="R465" s="30">
        <f>'9'!Q25</f>
        <v>6</v>
      </c>
      <c r="S465" s="30">
        <f>'9'!R25</f>
        <v>0</v>
      </c>
      <c r="T465" s="30">
        <f>'9'!S25</f>
        <v>595</v>
      </c>
      <c r="U465" s="30">
        <f>'9'!T25</f>
        <v>21</v>
      </c>
      <c r="V465" s="30">
        <f>'9'!U25</f>
        <v>76</v>
      </c>
      <c r="W465" s="30">
        <f>'9'!V25</f>
        <v>4.59</v>
      </c>
      <c r="X465" s="30">
        <f>'9'!W25</f>
        <v>3.5</v>
      </c>
      <c r="Y465" s="30">
        <f>'9'!X25</f>
        <v>6</v>
      </c>
      <c r="Z465" s="30">
        <f>'9'!Y25</f>
        <v>2.8</v>
      </c>
      <c r="AA465" s="30">
        <f>'9'!Z25</f>
        <v>4.5</v>
      </c>
      <c r="AB465" s="30">
        <f>'9'!AA25</f>
        <v>2</v>
      </c>
      <c r="AC465" s="30">
        <f>'9'!AB25</f>
        <v>0</v>
      </c>
      <c r="AD465" s="30">
        <f>'9'!AC25</f>
        <v>5.4</v>
      </c>
      <c r="AE465" s="30">
        <f>'9'!AD25</f>
        <v>8.2100000000000009</v>
      </c>
      <c r="AF465" s="30">
        <f>'9'!AE25</f>
        <v>0.82499999999999996</v>
      </c>
      <c r="AG465" s="30">
        <f>'9'!AF25</f>
        <v>0</v>
      </c>
      <c r="AH465" s="30">
        <f>'9'!AG25</f>
        <v>0</v>
      </c>
      <c r="AI465" s="30">
        <f>'9'!AH25</f>
        <v>14.435</v>
      </c>
      <c r="AJ465" s="30">
        <f>'9'!AI25</f>
        <v>50</v>
      </c>
      <c r="AK465" s="30">
        <f>'9'!AJ25</f>
        <v>64.435000000000002</v>
      </c>
      <c r="AL465" s="30">
        <f>'9'!AK25</f>
        <v>108.32500000000002</v>
      </c>
      <c r="AM465" s="30">
        <f>'9'!AL25</f>
        <v>113.82500000000002</v>
      </c>
      <c r="AN465" s="30">
        <f>'9'!AM25</f>
        <v>49.390000000000015</v>
      </c>
      <c r="AO465" s="30">
        <f>'9'!AN25</f>
        <v>0</v>
      </c>
      <c r="AP465" s="30">
        <f>'9'!AO25</f>
        <v>0</v>
      </c>
      <c r="AQ465" s="30">
        <f>'9'!AP25</f>
        <v>113.82500000000002</v>
      </c>
      <c r="AR465" s="30">
        <f>'9'!AQ25</f>
        <v>-7.1700000000000159</v>
      </c>
      <c r="AS465" s="30">
        <f>'9'!AR25</f>
        <v>0</v>
      </c>
      <c r="AT465" s="30">
        <f>'9'!AS25</f>
        <v>64.435000000000002</v>
      </c>
      <c r="AU465" s="30">
        <f>'9'!AT25</f>
        <v>36.72</v>
      </c>
      <c r="AV465" s="30">
        <f>'9'!AU25</f>
        <v>101.155</v>
      </c>
      <c r="AW465" s="30">
        <f>'9'!AV25</f>
        <v>0</v>
      </c>
      <c r="AX465" s="30">
        <f>'9'!AW25</f>
        <v>40</v>
      </c>
      <c r="AY465" s="30">
        <f>'9'!AX25</f>
        <v>50</v>
      </c>
      <c r="AZ465" s="30">
        <f>'9'!AY25</f>
        <v>0</v>
      </c>
      <c r="BA465" s="30">
        <f>'9'!AZ25</f>
        <v>40</v>
      </c>
      <c r="BB465" s="30">
        <f>'9'!BA25</f>
        <v>0</v>
      </c>
      <c r="BC465" s="30">
        <f>'9'!BB25</f>
        <v>130</v>
      </c>
      <c r="BD465" s="30">
        <f>'9'!BC25</f>
        <v>123.5</v>
      </c>
      <c r="BE465" s="30">
        <f>'9'!BD25</f>
        <v>14</v>
      </c>
      <c r="BF465" s="30">
        <f>'9'!BE25</f>
        <v>15</v>
      </c>
      <c r="BG465" s="30">
        <f>'9'!BF25</f>
        <v>8</v>
      </c>
      <c r="BH465" s="30">
        <f>'9'!BG25</f>
        <v>9</v>
      </c>
      <c r="BI465" s="30">
        <f>'9'!BH25</f>
        <v>1</v>
      </c>
      <c r="BJ465" s="30">
        <f>'9'!BI25</f>
        <v>47</v>
      </c>
      <c r="BK465" s="30">
        <f>'9'!BJ25</f>
        <v>76.5</v>
      </c>
      <c r="BL465" s="30">
        <f>'9'!BK25</f>
        <v>36.72</v>
      </c>
      <c r="BM465" s="30">
        <f>'9'!BL25</f>
        <v>39.78</v>
      </c>
    </row>
    <row r="466" spans="1:65">
      <c r="A466" s="78">
        <f>'9'!A26</f>
        <v>42895</v>
      </c>
      <c r="B466" s="82" t="str">
        <f t="shared" si="7"/>
        <v>08:00:00</v>
      </c>
      <c r="C466" s="30" t="str">
        <f>'9'!B26</f>
        <v>08H00</v>
      </c>
      <c r="D466" s="30">
        <f>'9'!C26</f>
        <v>854</v>
      </c>
      <c r="E466" s="30">
        <f>'9'!D26</f>
        <v>688</v>
      </c>
      <c r="F466" s="30">
        <f>'9'!E26</f>
        <v>358</v>
      </c>
      <c r="G466" s="30">
        <f>'9'!F26</f>
        <v>46</v>
      </c>
      <c r="H466" s="30">
        <f>'9'!G26</f>
        <v>0</v>
      </c>
      <c r="I466" s="30">
        <f>'9'!H26</f>
        <v>11</v>
      </c>
      <c r="J466" s="30">
        <f>'9'!I26</f>
        <v>1900</v>
      </c>
      <c r="K466" s="30">
        <f>'9'!J26</f>
        <v>57</v>
      </c>
      <c r="L466" s="30">
        <f>'9'!K26</f>
        <v>110</v>
      </c>
      <c r="M466" s="30">
        <f>'9'!L26</f>
        <v>183</v>
      </c>
      <c r="N466" s="30">
        <f>'9'!M26</f>
        <v>230</v>
      </c>
      <c r="O466" s="30">
        <f>'9'!N26</f>
        <v>0</v>
      </c>
      <c r="P466" s="30">
        <f>'9'!O26</f>
        <v>4</v>
      </c>
      <c r="Q466" s="30">
        <f>'9'!P26</f>
        <v>6</v>
      </c>
      <c r="R466" s="30">
        <f>'9'!Q26</f>
        <v>8</v>
      </c>
      <c r="S466" s="30">
        <f>'9'!R26</f>
        <v>0</v>
      </c>
      <c r="T466" s="30">
        <f>'9'!S26</f>
        <v>523</v>
      </c>
      <c r="U466" s="30">
        <f>'9'!T26</f>
        <v>18</v>
      </c>
      <c r="V466" s="30">
        <f>'9'!U26</f>
        <v>75</v>
      </c>
      <c r="W466" s="30">
        <f>'9'!V26</f>
        <v>4.59</v>
      </c>
      <c r="X466" s="30">
        <f>'9'!W26</f>
        <v>3.5</v>
      </c>
      <c r="Y466" s="30">
        <f>'9'!X26</f>
        <v>6</v>
      </c>
      <c r="Z466" s="30">
        <f>'9'!Y26</f>
        <v>2.9</v>
      </c>
      <c r="AA466" s="30">
        <f>'9'!Z26</f>
        <v>5.9</v>
      </c>
      <c r="AB466" s="30">
        <f>'9'!AA26</f>
        <v>2.5</v>
      </c>
      <c r="AC466" s="30">
        <f>'9'!AB26</f>
        <v>0</v>
      </c>
      <c r="AD466" s="30">
        <f>'9'!AC26</f>
        <v>5.4</v>
      </c>
      <c r="AE466" s="30">
        <f>'9'!AD26</f>
        <v>9.09</v>
      </c>
      <c r="AF466" s="30">
        <f>'9'!AE26</f>
        <v>0.82499999999999996</v>
      </c>
      <c r="AG466" s="30">
        <f>'9'!AF26</f>
        <v>0</v>
      </c>
      <c r="AH466" s="30">
        <f>'9'!AG26</f>
        <v>0</v>
      </c>
      <c r="AI466" s="30">
        <f>'9'!AH26</f>
        <v>15.315</v>
      </c>
      <c r="AJ466" s="30">
        <f>'9'!AI26</f>
        <v>50</v>
      </c>
      <c r="AK466" s="30">
        <f>'9'!AJ26</f>
        <v>65.314999999999998</v>
      </c>
      <c r="AL466" s="30">
        <f>'9'!AK26</f>
        <v>109.70500000000003</v>
      </c>
      <c r="AM466" s="30">
        <f>'9'!AL26</f>
        <v>115.70500000000003</v>
      </c>
      <c r="AN466" s="30">
        <f>'9'!AM26</f>
        <v>50.390000000000029</v>
      </c>
      <c r="AO466" s="30">
        <f>'9'!AN26</f>
        <v>0</v>
      </c>
      <c r="AP466" s="30">
        <f>'9'!AO26</f>
        <v>0</v>
      </c>
      <c r="AQ466" s="30">
        <f>'9'!AP26</f>
        <v>115.70500000000003</v>
      </c>
      <c r="AR466" s="30">
        <f>'9'!AQ26</f>
        <v>-7.6700000000000301</v>
      </c>
      <c r="AS466" s="30">
        <f>'9'!AR26</f>
        <v>0</v>
      </c>
      <c r="AT466" s="30">
        <f>'9'!AS26</f>
        <v>65.314999999999998</v>
      </c>
      <c r="AU466" s="30">
        <f>'9'!AT26</f>
        <v>36.72</v>
      </c>
      <c r="AV466" s="30">
        <f>'9'!AU26</f>
        <v>102.035</v>
      </c>
      <c r="AW466" s="30">
        <f>'9'!AV26</f>
        <v>0</v>
      </c>
      <c r="AX466" s="30">
        <f>'9'!AW26</f>
        <v>40</v>
      </c>
      <c r="AY466" s="30">
        <f>'9'!AX26</f>
        <v>50</v>
      </c>
      <c r="AZ466" s="30">
        <f>'9'!AY26</f>
        <v>0</v>
      </c>
      <c r="BA466" s="30">
        <f>'9'!AZ26</f>
        <v>40</v>
      </c>
      <c r="BB466" s="30">
        <f>'9'!BA26</f>
        <v>0</v>
      </c>
      <c r="BC466" s="30">
        <f>'9'!BB26</f>
        <v>130</v>
      </c>
      <c r="BD466" s="30">
        <f>'9'!BC26</f>
        <v>123.5</v>
      </c>
      <c r="BE466" s="30">
        <f>'9'!BD26</f>
        <v>14</v>
      </c>
      <c r="BF466" s="30">
        <f>'9'!BE26</f>
        <v>15</v>
      </c>
      <c r="BG466" s="30">
        <f>'9'!BF26</f>
        <v>8</v>
      </c>
      <c r="BH466" s="30">
        <f>'9'!BG26</f>
        <v>9</v>
      </c>
      <c r="BI466" s="30">
        <f>'9'!BH26</f>
        <v>1</v>
      </c>
      <c r="BJ466" s="30">
        <f>'9'!BI26</f>
        <v>47</v>
      </c>
      <c r="BK466" s="30">
        <f>'9'!BJ26</f>
        <v>76.5</v>
      </c>
      <c r="BL466" s="30">
        <f>'9'!BK26</f>
        <v>36.72</v>
      </c>
      <c r="BM466" s="30">
        <f>'9'!BL26</f>
        <v>39.78</v>
      </c>
    </row>
    <row r="467" spans="1:65">
      <c r="A467" s="78">
        <f>'9'!A27</f>
        <v>42895</v>
      </c>
      <c r="B467" s="82" t="str">
        <f t="shared" si="7"/>
        <v>08:30:00</v>
      </c>
      <c r="C467" s="30" t="str">
        <f>'9'!B27</f>
        <v>08H30</v>
      </c>
      <c r="D467" s="30">
        <f>'9'!C27</f>
        <v>722</v>
      </c>
      <c r="E467" s="30">
        <f>'9'!D27</f>
        <v>693</v>
      </c>
      <c r="F467" s="30">
        <f>'9'!E27</f>
        <v>134</v>
      </c>
      <c r="G467" s="30">
        <f>'9'!F27</f>
        <v>48</v>
      </c>
      <c r="H467" s="30">
        <f>'9'!G27</f>
        <v>0</v>
      </c>
      <c r="I467" s="30">
        <f>'9'!H27</f>
        <v>4</v>
      </c>
      <c r="J467" s="30">
        <f>'9'!I27</f>
        <v>1549</v>
      </c>
      <c r="K467" s="30">
        <f>'9'!J27</f>
        <v>52</v>
      </c>
      <c r="L467" s="30">
        <f>'9'!K27</f>
        <v>129</v>
      </c>
      <c r="M467" s="30">
        <f>'9'!L27</f>
        <v>236</v>
      </c>
      <c r="N467" s="30">
        <f>'9'!M27</f>
        <v>270</v>
      </c>
      <c r="O467" s="30">
        <f>'9'!N27</f>
        <v>0</v>
      </c>
      <c r="P467" s="30">
        <f>'9'!O27</f>
        <v>4</v>
      </c>
      <c r="Q467" s="30">
        <f>'9'!P27</f>
        <v>8</v>
      </c>
      <c r="R467" s="30">
        <f>'9'!Q27</f>
        <v>10</v>
      </c>
      <c r="S467" s="30">
        <f>'9'!R27</f>
        <v>0</v>
      </c>
      <c r="T467" s="30">
        <f>'9'!S27</f>
        <v>635</v>
      </c>
      <c r="U467" s="30">
        <f>'9'!T27</f>
        <v>22</v>
      </c>
      <c r="V467" s="30">
        <f>'9'!U27</f>
        <v>74</v>
      </c>
      <c r="W467" s="30">
        <f>'9'!V27</f>
        <v>4.59</v>
      </c>
      <c r="X467" s="30">
        <f>'9'!W27</f>
        <v>3.5</v>
      </c>
      <c r="Y467" s="30">
        <f>'9'!X27</f>
        <v>6</v>
      </c>
      <c r="Z467" s="30">
        <f>'9'!Y27</f>
        <v>2.9</v>
      </c>
      <c r="AA467" s="30">
        <f>'9'!Z27</f>
        <v>5.9</v>
      </c>
      <c r="AB467" s="30">
        <f>'9'!AA27</f>
        <v>2.5</v>
      </c>
      <c r="AC467" s="30">
        <f>'9'!AB27</f>
        <v>0</v>
      </c>
      <c r="AD467" s="30">
        <f>'9'!AC27</f>
        <v>5.2</v>
      </c>
      <c r="AE467" s="30">
        <f>'9'!AD27</f>
        <v>9.09</v>
      </c>
      <c r="AF467" s="30">
        <f>'9'!AE27</f>
        <v>0.82499999999999996</v>
      </c>
      <c r="AG467" s="30">
        <f>'9'!AF27</f>
        <v>0</v>
      </c>
      <c r="AH467" s="30">
        <f>'9'!AG27</f>
        <v>0</v>
      </c>
      <c r="AI467" s="30">
        <f>'9'!AH27</f>
        <v>15.114999999999998</v>
      </c>
      <c r="AJ467" s="30">
        <f>'9'!AI27</f>
        <v>50</v>
      </c>
      <c r="AK467" s="30">
        <f>'9'!AJ27</f>
        <v>65.114999999999995</v>
      </c>
      <c r="AL467" s="30">
        <f>'9'!AK27</f>
        <v>108.50500000000002</v>
      </c>
      <c r="AM467" s="30">
        <f>'9'!AL27</f>
        <v>114.50500000000002</v>
      </c>
      <c r="AN467" s="30">
        <f>'9'!AM27</f>
        <v>49.390000000000029</v>
      </c>
      <c r="AO467" s="30">
        <f>'9'!AN27</f>
        <v>0</v>
      </c>
      <c r="AP467" s="30">
        <f>'9'!AO27</f>
        <v>0</v>
      </c>
      <c r="AQ467" s="30">
        <f>'9'!AP27</f>
        <v>114.50500000000002</v>
      </c>
      <c r="AR467" s="30">
        <f>'9'!AQ27</f>
        <v>-6.6700000000000301</v>
      </c>
      <c r="AS467" s="30">
        <f>'9'!AR27</f>
        <v>0</v>
      </c>
      <c r="AT467" s="30">
        <f>'9'!AS27</f>
        <v>65.114999999999995</v>
      </c>
      <c r="AU467" s="30">
        <f>'9'!AT27</f>
        <v>36.72</v>
      </c>
      <c r="AV467" s="30">
        <f>'9'!AU27</f>
        <v>101.83499999999999</v>
      </c>
      <c r="AW467" s="30">
        <f>'9'!AV27</f>
        <v>0</v>
      </c>
      <c r="AX467" s="30">
        <f>'9'!AW27</f>
        <v>40</v>
      </c>
      <c r="AY467" s="30">
        <f>'9'!AX27</f>
        <v>50</v>
      </c>
      <c r="AZ467" s="30">
        <f>'9'!AY27</f>
        <v>0</v>
      </c>
      <c r="BA467" s="30">
        <f>'9'!AZ27</f>
        <v>40</v>
      </c>
      <c r="BB467" s="30">
        <f>'9'!BA27</f>
        <v>0</v>
      </c>
      <c r="BC467" s="30">
        <f>'9'!BB27</f>
        <v>130</v>
      </c>
      <c r="BD467" s="30">
        <f>'9'!BC27</f>
        <v>123.5</v>
      </c>
      <c r="BE467" s="30">
        <f>'9'!BD27</f>
        <v>14</v>
      </c>
      <c r="BF467" s="30">
        <f>'9'!BE27</f>
        <v>15</v>
      </c>
      <c r="BG467" s="30">
        <f>'9'!BF27</f>
        <v>8</v>
      </c>
      <c r="BH467" s="30">
        <f>'9'!BG27</f>
        <v>9</v>
      </c>
      <c r="BI467" s="30">
        <f>'9'!BH27</f>
        <v>1</v>
      </c>
      <c r="BJ467" s="30">
        <f>'9'!BI27</f>
        <v>47</v>
      </c>
      <c r="BK467" s="30">
        <f>'9'!BJ27</f>
        <v>76.5</v>
      </c>
      <c r="BL467" s="30">
        <f>'9'!BK27</f>
        <v>36.72</v>
      </c>
      <c r="BM467" s="30">
        <f>'9'!BL27</f>
        <v>39.78</v>
      </c>
    </row>
    <row r="468" spans="1:65">
      <c r="A468" s="78">
        <f>'9'!A28</f>
        <v>42895</v>
      </c>
      <c r="B468" s="82" t="str">
        <f t="shared" si="7"/>
        <v>09:00:00</v>
      </c>
      <c r="C468" s="30" t="str">
        <f>'9'!B28</f>
        <v>09H00</v>
      </c>
      <c r="D468" s="30">
        <f>'9'!C28</f>
        <v>740</v>
      </c>
      <c r="E468" s="30">
        <f>'9'!D28</f>
        <v>720</v>
      </c>
      <c r="F468" s="30">
        <f>'9'!E28</f>
        <v>219</v>
      </c>
      <c r="G468" s="30">
        <f>'9'!F28</f>
        <v>50</v>
      </c>
      <c r="H468" s="30">
        <f>'9'!G28</f>
        <v>0</v>
      </c>
      <c r="I468" s="30">
        <f>'9'!H28</f>
        <v>7</v>
      </c>
      <c r="J468" s="30">
        <f>'9'!I28</f>
        <v>1679</v>
      </c>
      <c r="K468" s="30">
        <f>'9'!J28</f>
        <v>57</v>
      </c>
      <c r="L468" s="30">
        <f>'9'!K28</f>
        <v>130</v>
      </c>
      <c r="M468" s="30">
        <f>'9'!L28</f>
        <v>240</v>
      </c>
      <c r="N468" s="30">
        <f>'9'!M28</f>
        <v>270</v>
      </c>
      <c r="O468" s="30">
        <f>'9'!N28</f>
        <v>0</v>
      </c>
      <c r="P468" s="30">
        <f>'9'!O28</f>
        <v>4</v>
      </c>
      <c r="Q468" s="30">
        <f>'9'!P28</f>
        <v>8</v>
      </c>
      <c r="R468" s="30">
        <f>'9'!Q28</f>
        <v>10</v>
      </c>
      <c r="S468" s="30">
        <f>'9'!R28</f>
        <v>0</v>
      </c>
      <c r="T468" s="30">
        <f>'9'!S28</f>
        <v>640</v>
      </c>
      <c r="U468" s="30">
        <f>'9'!T28</f>
        <v>22</v>
      </c>
      <c r="V468" s="30">
        <f>'9'!U28</f>
        <v>79</v>
      </c>
      <c r="W468" s="30">
        <f>'9'!V28</f>
        <v>5.0999999999999996</v>
      </c>
      <c r="X468" s="30">
        <f>'9'!W28</f>
        <v>3.5</v>
      </c>
      <c r="Y468" s="30">
        <f>'9'!X28</f>
        <v>6.5</v>
      </c>
      <c r="Z468" s="30">
        <f>'9'!Y28</f>
        <v>3.4</v>
      </c>
      <c r="AA468" s="30">
        <f>'9'!Z28</f>
        <v>6.4</v>
      </c>
      <c r="AB468" s="30">
        <f>'9'!AA28</f>
        <v>2.7</v>
      </c>
      <c r="AC468" s="30">
        <f>'9'!AB28</f>
        <v>0</v>
      </c>
      <c r="AD468" s="30">
        <f>'9'!AC28</f>
        <v>5.8</v>
      </c>
      <c r="AE468" s="30">
        <f>'9'!AD28</f>
        <v>9.0399999999999991</v>
      </c>
      <c r="AF468" s="30">
        <f>'9'!AE28</f>
        <v>0.82499999999999996</v>
      </c>
      <c r="AG468" s="30">
        <f>'9'!AF28</f>
        <v>0</v>
      </c>
      <c r="AH468" s="30">
        <f>'9'!AG28</f>
        <v>0</v>
      </c>
      <c r="AI468" s="30">
        <f>'9'!AH28</f>
        <v>15.664999999999999</v>
      </c>
      <c r="AJ468" s="30">
        <f>'9'!AI28</f>
        <v>50</v>
      </c>
      <c r="AK468" s="30">
        <f>'9'!AJ28</f>
        <v>65.664999999999992</v>
      </c>
      <c r="AL468" s="30">
        <f>'9'!AK28</f>
        <v>116.06500000000001</v>
      </c>
      <c r="AM468" s="30">
        <f>'9'!AL28</f>
        <v>122.26500000000001</v>
      </c>
      <c r="AN468" s="30">
        <f>'9'!AM28</f>
        <v>56.600000000000023</v>
      </c>
      <c r="AO468" s="30">
        <f>'9'!AN28</f>
        <v>0</v>
      </c>
      <c r="AP468" s="30">
        <f>'9'!AO28</f>
        <v>0</v>
      </c>
      <c r="AQ468" s="30">
        <f>'9'!AP28</f>
        <v>122.26500000000001</v>
      </c>
      <c r="AR468" s="30">
        <f>'9'!AQ28</f>
        <v>-13.680000000000021</v>
      </c>
      <c r="AS468" s="30">
        <f>'9'!AR28</f>
        <v>0</v>
      </c>
      <c r="AT468" s="30">
        <f>'9'!AS28</f>
        <v>65.664999999999992</v>
      </c>
      <c r="AU468" s="30">
        <f>'9'!AT28</f>
        <v>36.72</v>
      </c>
      <c r="AV468" s="30">
        <f>'9'!AU28</f>
        <v>102.38499999999999</v>
      </c>
      <c r="AW468" s="30">
        <f>'9'!AV28</f>
        <v>0</v>
      </c>
      <c r="AX468" s="30">
        <f>'9'!AW28</f>
        <v>40</v>
      </c>
      <c r="AY468" s="30">
        <f>'9'!AX28</f>
        <v>50</v>
      </c>
      <c r="AZ468" s="30">
        <f>'9'!AY28</f>
        <v>0</v>
      </c>
      <c r="BA468" s="30">
        <f>'9'!AZ28</f>
        <v>40</v>
      </c>
      <c r="BB468" s="30">
        <f>'9'!BA28</f>
        <v>0</v>
      </c>
      <c r="BC468" s="30">
        <f>'9'!BB28</f>
        <v>130</v>
      </c>
      <c r="BD468" s="30">
        <f>'9'!BC28</f>
        <v>123.5</v>
      </c>
      <c r="BE468" s="30">
        <f>'9'!BD28</f>
        <v>14</v>
      </c>
      <c r="BF468" s="30">
        <f>'9'!BE28</f>
        <v>15</v>
      </c>
      <c r="BG468" s="30">
        <f>'9'!BF28</f>
        <v>8</v>
      </c>
      <c r="BH468" s="30">
        <f>'9'!BG28</f>
        <v>9</v>
      </c>
      <c r="BI468" s="30">
        <f>'9'!BH28</f>
        <v>1</v>
      </c>
      <c r="BJ468" s="30">
        <f>'9'!BI28</f>
        <v>47</v>
      </c>
      <c r="BK468" s="30">
        <f>'9'!BJ28</f>
        <v>76.5</v>
      </c>
      <c r="BL468" s="30">
        <f>'9'!BK28</f>
        <v>36.72</v>
      </c>
      <c r="BM468" s="30">
        <f>'9'!BL28</f>
        <v>39.78</v>
      </c>
    </row>
    <row r="469" spans="1:65">
      <c r="A469" s="78">
        <f>'9'!A29</f>
        <v>42895</v>
      </c>
      <c r="B469" s="82" t="str">
        <f t="shared" si="7"/>
        <v>09:30:00</v>
      </c>
      <c r="C469" s="30" t="str">
        <f>'9'!B29</f>
        <v>09H30</v>
      </c>
      <c r="D469" s="30">
        <f>'9'!C29</f>
        <v>607</v>
      </c>
      <c r="E469" s="30">
        <f>'9'!D29</f>
        <v>743</v>
      </c>
      <c r="F469" s="30">
        <f>'9'!E29</f>
        <v>145</v>
      </c>
      <c r="G469" s="30">
        <f>'9'!F29</f>
        <v>46</v>
      </c>
      <c r="H469" s="30">
        <f>'9'!G29</f>
        <v>0</v>
      </c>
      <c r="I469" s="30">
        <f>'9'!H29</f>
        <v>5</v>
      </c>
      <c r="J469" s="30">
        <f>'9'!I29</f>
        <v>1495</v>
      </c>
      <c r="K469" s="30">
        <f>'9'!J29</f>
        <v>51</v>
      </c>
      <c r="L469" s="30">
        <f>'9'!K29</f>
        <v>134</v>
      </c>
      <c r="M469" s="30">
        <f>'9'!L29</f>
        <v>245</v>
      </c>
      <c r="N469" s="30">
        <f>'9'!M29</f>
        <v>250</v>
      </c>
      <c r="O469" s="30">
        <f>'9'!N29</f>
        <v>0</v>
      </c>
      <c r="P469" s="30">
        <f>'9'!O29</f>
        <v>4</v>
      </c>
      <c r="Q469" s="30">
        <f>'9'!P29</f>
        <v>8</v>
      </c>
      <c r="R469" s="30">
        <f>'9'!Q29</f>
        <v>9</v>
      </c>
      <c r="S469" s="30">
        <f>'9'!R29</f>
        <v>0</v>
      </c>
      <c r="T469" s="30">
        <f>'9'!S29</f>
        <v>629</v>
      </c>
      <c r="U469" s="30">
        <f>'9'!T29</f>
        <v>21</v>
      </c>
      <c r="V469" s="30">
        <f>'9'!U29</f>
        <v>72</v>
      </c>
      <c r="W469" s="30">
        <f>'9'!V29</f>
        <v>5.0999999999999996</v>
      </c>
      <c r="X469" s="30">
        <f>'9'!W29</f>
        <v>3.5</v>
      </c>
      <c r="Y469" s="30">
        <f>'9'!X29</f>
        <v>6.5</v>
      </c>
      <c r="Z469" s="30">
        <f>'9'!Y29</f>
        <v>3.4</v>
      </c>
      <c r="AA469" s="30">
        <f>'9'!Z29</f>
        <v>6.4</v>
      </c>
      <c r="AB469" s="30">
        <f>'9'!AA29</f>
        <v>2.7</v>
      </c>
      <c r="AC469" s="30">
        <f>'9'!AB29</f>
        <v>0</v>
      </c>
      <c r="AD469" s="30">
        <f>'9'!AC29</f>
        <v>5.8</v>
      </c>
      <c r="AE469" s="30">
        <f>'9'!AD29</f>
        <v>9.0399999999999991</v>
      </c>
      <c r="AF469" s="30">
        <f>'9'!AE29</f>
        <v>0.82499999999999996</v>
      </c>
      <c r="AG469" s="30">
        <f>'9'!AF29</f>
        <v>0</v>
      </c>
      <c r="AH469" s="30">
        <f>'9'!AG29</f>
        <v>0</v>
      </c>
      <c r="AI469" s="30">
        <f>'9'!AH29</f>
        <v>15.664999999999999</v>
      </c>
      <c r="AJ469" s="30">
        <f>'9'!AI29</f>
        <v>50</v>
      </c>
      <c r="AK469" s="30">
        <f>'9'!AJ29</f>
        <v>65.664999999999992</v>
      </c>
      <c r="AL469" s="30">
        <f>'9'!AK29</f>
        <v>109.06500000000001</v>
      </c>
      <c r="AM469" s="30">
        <f>'9'!AL29</f>
        <v>115.26500000000001</v>
      </c>
      <c r="AN469" s="30">
        <f>'9'!AM29</f>
        <v>49.600000000000023</v>
      </c>
      <c r="AO469" s="30">
        <f>'9'!AN29</f>
        <v>0</v>
      </c>
      <c r="AP469" s="30">
        <f>'9'!AO29</f>
        <v>0</v>
      </c>
      <c r="AQ469" s="30">
        <f>'9'!AP29</f>
        <v>115.26500000000001</v>
      </c>
      <c r="AR469" s="30">
        <f>'9'!AQ29</f>
        <v>-6.680000000000021</v>
      </c>
      <c r="AS469" s="30">
        <f>'9'!AR29</f>
        <v>0</v>
      </c>
      <c r="AT469" s="30">
        <f>'9'!AS29</f>
        <v>65.664999999999992</v>
      </c>
      <c r="AU469" s="30">
        <f>'9'!AT29</f>
        <v>36.72</v>
      </c>
      <c r="AV469" s="30">
        <f>'9'!AU29</f>
        <v>102.38499999999999</v>
      </c>
      <c r="AW469" s="30">
        <f>'9'!AV29</f>
        <v>0</v>
      </c>
      <c r="AX469" s="30">
        <f>'9'!AW29</f>
        <v>40</v>
      </c>
      <c r="AY469" s="30">
        <f>'9'!AX29</f>
        <v>50</v>
      </c>
      <c r="AZ469" s="30">
        <f>'9'!AY29</f>
        <v>0</v>
      </c>
      <c r="BA469" s="30">
        <f>'9'!AZ29</f>
        <v>40</v>
      </c>
      <c r="BB469" s="30">
        <f>'9'!BA29</f>
        <v>0</v>
      </c>
      <c r="BC469" s="30">
        <f>'9'!BB29</f>
        <v>130</v>
      </c>
      <c r="BD469" s="30">
        <f>'9'!BC29</f>
        <v>123.5</v>
      </c>
      <c r="BE469" s="30">
        <f>'9'!BD29</f>
        <v>14</v>
      </c>
      <c r="BF469" s="30">
        <f>'9'!BE29</f>
        <v>15</v>
      </c>
      <c r="BG469" s="30">
        <f>'9'!BF29</f>
        <v>8</v>
      </c>
      <c r="BH469" s="30">
        <f>'9'!BG29</f>
        <v>9</v>
      </c>
      <c r="BI469" s="30">
        <f>'9'!BH29</f>
        <v>1</v>
      </c>
      <c r="BJ469" s="30">
        <f>'9'!BI29</f>
        <v>47</v>
      </c>
      <c r="BK469" s="30">
        <f>'9'!BJ29</f>
        <v>76.5</v>
      </c>
      <c r="BL469" s="30">
        <f>'9'!BK29</f>
        <v>36.72</v>
      </c>
      <c r="BM469" s="30">
        <f>'9'!BL29</f>
        <v>39.78</v>
      </c>
    </row>
    <row r="470" spans="1:65">
      <c r="A470" s="78">
        <f>'9'!A30</f>
        <v>42895</v>
      </c>
      <c r="B470" s="82" t="str">
        <f t="shared" si="7"/>
        <v>10:00:00</v>
      </c>
      <c r="C470" s="30" t="str">
        <f>'9'!B30</f>
        <v>10H00</v>
      </c>
      <c r="D470" s="30">
        <f>'9'!C30</f>
        <v>631</v>
      </c>
      <c r="E470" s="30">
        <f>'9'!D30</f>
        <v>736</v>
      </c>
      <c r="F470" s="30">
        <f>'9'!E30</f>
        <v>149</v>
      </c>
      <c r="G470" s="30">
        <f>'9'!F30</f>
        <v>46</v>
      </c>
      <c r="H470" s="30">
        <f>'9'!G30</f>
        <v>0</v>
      </c>
      <c r="I470" s="30">
        <f>'9'!H30</f>
        <v>5</v>
      </c>
      <c r="J470" s="30">
        <f>'9'!I30</f>
        <v>1516</v>
      </c>
      <c r="K470" s="30">
        <f>'9'!J30</f>
        <v>51</v>
      </c>
      <c r="L470" s="30">
        <f>'9'!K30</f>
        <v>129</v>
      </c>
      <c r="M470" s="30">
        <f>'9'!L30</f>
        <v>251</v>
      </c>
      <c r="N470" s="30">
        <f>'9'!M30</f>
        <v>251</v>
      </c>
      <c r="O470" s="30">
        <f>'9'!N30</f>
        <v>0</v>
      </c>
      <c r="P470" s="30">
        <f>'9'!O30</f>
        <v>4</v>
      </c>
      <c r="Q470" s="30">
        <f>'9'!P30</f>
        <v>8</v>
      </c>
      <c r="R470" s="30">
        <f>'9'!Q30</f>
        <v>9</v>
      </c>
      <c r="S470" s="30">
        <f>'9'!R30</f>
        <v>0</v>
      </c>
      <c r="T470" s="30">
        <f>'9'!S30</f>
        <v>631</v>
      </c>
      <c r="U470" s="30">
        <f>'9'!T30</f>
        <v>21</v>
      </c>
      <c r="V470" s="30">
        <f>'9'!U30</f>
        <v>72</v>
      </c>
      <c r="W470" s="30">
        <f>'9'!V30</f>
        <v>2.82</v>
      </c>
      <c r="X470" s="30">
        <f>'9'!W30</f>
        <v>3.5</v>
      </c>
      <c r="Y470" s="30">
        <f>'9'!X30</f>
        <v>6.5</v>
      </c>
      <c r="Z470" s="30">
        <f>'9'!Y30</f>
        <v>3.6</v>
      </c>
      <c r="AA470" s="30">
        <f>'9'!Z30</f>
        <v>6.7</v>
      </c>
      <c r="AB470" s="30">
        <f>'9'!AA30</f>
        <v>2.7</v>
      </c>
      <c r="AC470" s="30">
        <f>'9'!AB30</f>
        <v>0</v>
      </c>
      <c r="AD470" s="30">
        <f>'9'!AC30</f>
        <v>5.8</v>
      </c>
      <c r="AE470" s="30">
        <f>'9'!AD30</f>
        <v>9.1199999999999992</v>
      </c>
      <c r="AF470" s="30">
        <f>'9'!AE30</f>
        <v>0.82499999999999996</v>
      </c>
      <c r="AG470" s="30">
        <f>'9'!AF30</f>
        <v>0</v>
      </c>
      <c r="AH470" s="30">
        <f>'9'!AG30</f>
        <v>0</v>
      </c>
      <c r="AI470" s="30">
        <f>'9'!AH30</f>
        <v>15.744999999999997</v>
      </c>
      <c r="AJ470" s="30">
        <f>'9'!AI30</f>
        <v>50</v>
      </c>
      <c r="AK470" s="30">
        <f>'9'!AJ30</f>
        <v>65.745000000000005</v>
      </c>
      <c r="AL470" s="30">
        <f>'9'!AK30</f>
        <v>107.36499999999999</v>
      </c>
      <c r="AM470" s="30">
        <f>'9'!AL30</f>
        <v>113.565</v>
      </c>
      <c r="AN470" s="30">
        <f>'9'!AM30</f>
        <v>47.819999999999993</v>
      </c>
      <c r="AO470" s="30">
        <f>'9'!AN30</f>
        <v>0</v>
      </c>
      <c r="AP470" s="30">
        <f>'9'!AO30</f>
        <v>0</v>
      </c>
      <c r="AQ470" s="30">
        <f>'9'!AP30</f>
        <v>113.565</v>
      </c>
      <c r="AR470" s="30">
        <f>'9'!AQ30</f>
        <v>-4.8999999999999915</v>
      </c>
      <c r="AS470" s="30">
        <f>'9'!AR30</f>
        <v>0</v>
      </c>
      <c r="AT470" s="30">
        <f>'9'!AS30</f>
        <v>65.745000000000005</v>
      </c>
      <c r="AU470" s="30">
        <f>'9'!AT30</f>
        <v>36.72</v>
      </c>
      <c r="AV470" s="30">
        <f>'9'!AU30</f>
        <v>102.465</v>
      </c>
      <c r="AW470" s="30">
        <f>'9'!AV30</f>
        <v>0</v>
      </c>
      <c r="AX470" s="30">
        <f>'9'!AW30</f>
        <v>40</v>
      </c>
      <c r="AY470" s="30">
        <f>'9'!AX30</f>
        <v>50</v>
      </c>
      <c r="AZ470" s="30">
        <f>'9'!AY30</f>
        <v>0</v>
      </c>
      <c r="BA470" s="30">
        <f>'9'!AZ30</f>
        <v>40</v>
      </c>
      <c r="BB470" s="30">
        <f>'9'!BA30</f>
        <v>0</v>
      </c>
      <c r="BC470" s="30">
        <f>'9'!BB30</f>
        <v>130</v>
      </c>
      <c r="BD470" s="30">
        <f>'9'!BC30</f>
        <v>123.5</v>
      </c>
      <c r="BE470" s="30">
        <f>'9'!BD30</f>
        <v>14</v>
      </c>
      <c r="BF470" s="30">
        <f>'9'!BE30</f>
        <v>15</v>
      </c>
      <c r="BG470" s="30">
        <f>'9'!BF30</f>
        <v>8</v>
      </c>
      <c r="BH470" s="30">
        <f>'9'!BG30</f>
        <v>9</v>
      </c>
      <c r="BI470" s="30">
        <f>'9'!BH30</f>
        <v>1</v>
      </c>
      <c r="BJ470" s="30">
        <f>'9'!BI30</f>
        <v>47</v>
      </c>
      <c r="BK470" s="30">
        <f>'9'!BJ30</f>
        <v>76.5</v>
      </c>
      <c r="BL470" s="30">
        <f>'9'!BK30</f>
        <v>36.72</v>
      </c>
      <c r="BM470" s="30">
        <f>'9'!BL30</f>
        <v>39.78</v>
      </c>
    </row>
    <row r="471" spans="1:65">
      <c r="A471" s="78">
        <f>'9'!A31</f>
        <v>42895</v>
      </c>
      <c r="B471" s="82" t="str">
        <f t="shared" si="7"/>
        <v>10:30:00</v>
      </c>
      <c r="C471" s="30" t="str">
        <f>'9'!B31</f>
        <v>10H30</v>
      </c>
      <c r="D471" s="30">
        <f>'9'!C31</f>
        <v>639</v>
      </c>
      <c r="E471" s="30">
        <f>'9'!D31</f>
        <v>762</v>
      </c>
      <c r="F471" s="30">
        <f>'9'!E31</f>
        <v>151</v>
      </c>
      <c r="G471" s="30">
        <f>'9'!F31</f>
        <v>47</v>
      </c>
      <c r="H471" s="30">
        <f>'9'!G31</f>
        <v>0</v>
      </c>
      <c r="I471" s="30">
        <f>'9'!H31</f>
        <v>5</v>
      </c>
      <c r="J471" s="30">
        <f>'9'!I31</f>
        <v>1552</v>
      </c>
      <c r="K471" s="30">
        <f>'9'!J31</f>
        <v>52</v>
      </c>
      <c r="L471" s="30">
        <f>'9'!K31</f>
        <v>134</v>
      </c>
      <c r="M471" s="30">
        <f>'9'!L31</f>
        <v>236</v>
      </c>
      <c r="N471" s="30">
        <f>'9'!M31</f>
        <v>260</v>
      </c>
      <c r="O471" s="30">
        <f>'9'!N31</f>
        <v>0</v>
      </c>
      <c r="P471" s="30">
        <f>'9'!O31</f>
        <v>4</v>
      </c>
      <c r="Q471" s="30">
        <f>'9'!P31</f>
        <v>8</v>
      </c>
      <c r="R471" s="30">
        <f>'9'!Q31</f>
        <v>9</v>
      </c>
      <c r="S471" s="30">
        <f>'9'!R31</f>
        <v>0</v>
      </c>
      <c r="T471" s="30">
        <f>'9'!S31</f>
        <v>630</v>
      </c>
      <c r="U471" s="30">
        <f>'9'!T31</f>
        <v>21</v>
      </c>
      <c r="V471" s="30">
        <f>'9'!U31</f>
        <v>73</v>
      </c>
      <c r="W471" s="30">
        <f>'9'!V31</f>
        <v>2.82</v>
      </c>
      <c r="X471" s="30">
        <f>'9'!W31</f>
        <v>3.5</v>
      </c>
      <c r="Y471" s="30">
        <f>'9'!X31</f>
        <v>6</v>
      </c>
      <c r="Z471" s="30">
        <f>'9'!Y31</f>
        <v>3.6</v>
      </c>
      <c r="AA471" s="30">
        <f>'9'!Z31</f>
        <v>6.7</v>
      </c>
      <c r="AB471" s="30">
        <f>'9'!AA31</f>
        <v>2.7</v>
      </c>
      <c r="AC471" s="30">
        <f>'9'!AB31</f>
        <v>0</v>
      </c>
      <c r="AD471" s="30">
        <f>'9'!AC31</f>
        <v>5.2</v>
      </c>
      <c r="AE471" s="30">
        <f>'9'!AD31</f>
        <v>0</v>
      </c>
      <c r="AF471" s="30">
        <f>'9'!AE31</f>
        <v>0.82499999999999996</v>
      </c>
      <c r="AG471" s="30">
        <f>'9'!AF31</f>
        <v>0</v>
      </c>
      <c r="AH471" s="30">
        <f>'9'!AG31</f>
        <v>0</v>
      </c>
      <c r="AI471" s="30">
        <f>'9'!AH31</f>
        <v>6.0250000000000004</v>
      </c>
      <c r="AJ471" s="30">
        <f>'9'!AI31</f>
        <v>50</v>
      </c>
      <c r="AK471" s="30">
        <f>'9'!AJ31</f>
        <v>56.024999999999999</v>
      </c>
      <c r="AL471" s="30">
        <f>'9'!AK31</f>
        <v>98.144999999999996</v>
      </c>
      <c r="AM471" s="30">
        <f>'9'!AL31</f>
        <v>104.345</v>
      </c>
      <c r="AN471" s="30">
        <f>'9'!AM31</f>
        <v>48.32</v>
      </c>
      <c r="AO471" s="30">
        <f>'9'!AN31</f>
        <v>0</v>
      </c>
      <c r="AP471" s="30">
        <f>'9'!AO31</f>
        <v>0</v>
      </c>
      <c r="AQ471" s="30">
        <f>'9'!AP31</f>
        <v>104.345</v>
      </c>
      <c r="AR471" s="30">
        <f>'9'!AQ31</f>
        <v>-5.3999999999999915</v>
      </c>
      <c r="AS471" s="30">
        <f>'9'!AR31</f>
        <v>0</v>
      </c>
      <c r="AT471" s="30">
        <f>'9'!AS31</f>
        <v>56.024999999999999</v>
      </c>
      <c r="AU471" s="30">
        <f>'9'!AT31</f>
        <v>36.72</v>
      </c>
      <c r="AV471" s="30">
        <f>'9'!AU31</f>
        <v>92.745000000000005</v>
      </c>
      <c r="AW471" s="30">
        <f>'9'!AV31</f>
        <v>0</v>
      </c>
      <c r="AX471" s="30">
        <f>'9'!AW31</f>
        <v>40</v>
      </c>
      <c r="AY471" s="30">
        <f>'9'!AX31</f>
        <v>50</v>
      </c>
      <c r="AZ471" s="30">
        <f>'9'!AY31</f>
        <v>0</v>
      </c>
      <c r="BA471" s="30">
        <f>'9'!AZ31</f>
        <v>40</v>
      </c>
      <c r="BB471" s="30">
        <f>'9'!BA31</f>
        <v>0</v>
      </c>
      <c r="BC471" s="30">
        <f>'9'!BB31</f>
        <v>130</v>
      </c>
      <c r="BD471" s="30">
        <f>'9'!BC31</f>
        <v>123.5</v>
      </c>
      <c r="BE471" s="30">
        <f>'9'!BD31</f>
        <v>14</v>
      </c>
      <c r="BF471" s="30">
        <f>'9'!BE31</f>
        <v>15</v>
      </c>
      <c r="BG471" s="30">
        <f>'9'!BF31</f>
        <v>8</v>
      </c>
      <c r="BH471" s="30">
        <f>'9'!BG31</f>
        <v>9</v>
      </c>
      <c r="BI471" s="30">
        <f>'9'!BH31</f>
        <v>1</v>
      </c>
      <c r="BJ471" s="30">
        <f>'9'!BI31</f>
        <v>47</v>
      </c>
      <c r="BK471" s="30">
        <f>'9'!BJ31</f>
        <v>76.5</v>
      </c>
      <c r="BL471" s="30">
        <f>'9'!BK31</f>
        <v>36.72</v>
      </c>
      <c r="BM471" s="30">
        <f>'9'!BL31</f>
        <v>39.78</v>
      </c>
    </row>
    <row r="472" spans="1:65">
      <c r="A472" s="78">
        <f>'9'!A32</f>
        <v>42895</v>
      </c>
      <c r="B472" s="82" t="str">
        <f t="shared" si="7"/>
        <v>11:00:00</v>
      </c>
      <c r="C472" s="30" t="str">
        <f>'9'!B32</f>
        <v>11H00</v>
      </c>
      <c r="D472" s="30">
        <f>'9'!C32</f>
        <v>643</v>
      </c>
      <c r="E472" s="30">
        <f>'9'!D32</f>
        <v>760</v>
      </c>
      <c r="F472" s="30">
        <f>'9'!E32</f>
        <v>157</v>
      </c>
      <c r="G472" s="30">
        <f>'9'!F32</f>
        <v>47</v>
      </c>
      <c r="H472" s="30">
        <f>'9'!G32</f>
        <v>0</v>
      </c>
      <c r="I472" s="30">
        <f>'9'!H32</f>
        <v>5</v>
      </c>
      <c r="J472" s="30">
        <f>'9'!I32</f>
        <v>1560</v>
      </c>
      <c r="K472" s="30">
        <f>'9'!J32</f>
        <v>52</v>
      </c>
      <c r="L472" s="30">
        <f>'9'!K32</f>
        <v>0</v>
      </c>
      <c r="M472" s="30">
        <f>'9'!L32</f>
        <v>0</v>
      </c>
      <c r="N472" s="30">
        <f>'9'!M32</f>
        <v>250</v>
      </c>
      <c r="O472" s="30">
        <f>'9'!N32</f>
        <v>0</v>
      </c>
      <c r="P472" s="30">
        <f>'9'!O32</f>
        <v>0</v>
      </c>
      <c r="Q472" s="30">
        <f>'9'!P32</f>
        <v>0</v>
      </c>
      <c r="R472" s="30">
        <f>'9'!Q32</f>
        <v>9</v>
      </c>
      <c r="S472" s="30">
        <f>'9'!R32</f>
        <v>0</v>
      </c>
      <c r="T472" s="30">
        <f>'9'!S32</f>
        <v>250</v>
      </c>
      <c r="U472" s="30">
        <f>'9'!T32</f>
        <v>9</v>
      </c>
      <c r="V472" s="30">
        <f>'9'!U32</f>
        <v>61</v>
      </c>
      <c r="W472" s="30">
        <f>'9'!V32</f>
        <v>4.84</v>
      </c>
      <c r="X472" s="30">
        <f>'9'!W32</f>
        <v>3.5</v>
      </c>
      <c r="Y472" s="30">
        <f>'9'!X32</f>
        <v>6.5</v>
      </c>
      <c r="Z472" s="30">
        <f>'9'!Y32</f>
        <v>3.6</v>
      </c>
      <c r="AA472" s="30">
        <f>'9'!Z32</f>
        <v>6.7</v>
      </c>
      <c r="AB472" s="30">
        <f>'9'!AA32</f>
        <v>2.7</v>
      </c>
      <c r="AC472" s="30">
        <f>'9'!AB32</f>
        <v>0</v>
      </c>
      <c r="AD472" s="30">
        <f>'9'!AC32</f>
        <v>5.2</v>
      </c>
      <c r="AE472" s="30">
        <f>'9'!AD32</f>
        <v>0</v>
      </c>
      <c r="AF472" s="30">
        <f>'9'!AE32</f>
        <v>0.82499999999999996</v>
      </c>
      <c r="AG472" s="30">
        <f>'9'!AF32</f>
        <v>0</v>
      </c>
      <c r="AH472" s="30">
        <f>'9'!AG32</f>
        <v>0</v>
      </c>
      <c r="AI472" s="30">
        <f>'9'!AH32</f>
        <v>6.0250000000000004</v>
      </c>
      <c r="AJ472" s="30">
        <f>'9'!AI32</f>
        <v>50</v>
      </c>
      <c r="AK472" s="30">
        <f>'9'!AJ32</f>
        <v>56.024999999999999</v>
      </c>
      <c r="AL472" s="30">
        <f>'9'!AK32</f>
        <v>88.665000000000006</v>
      </c>
      <c r="AM472" s="30">
        <f>'9'!AL32</f>
        <v>94.865000000000009</v>
      </c>
      <c r="AN472" s="30">
        <f>'9'!AM32</f>
        <v>38.840000000000011</v>
      </c>
      <c r="AO472" s="30">
        <f>'9'!AN32</f>
        <v>0</v>
      </c>
      <c r="AP472" s="30">
        <f>'9'!AO32</f>
        <v>0</v>
      </c>
      <c r="AQ472" s="30">
        <f>'9'!AP32</f>
        <v>94.865000000000009</v>
      </c>
      <c r="AR472" s="30">
        <f>'9'!AQ32</f>
        <v>4.0799999999999983</v>
      </c>
      <c r="AS472" s="30">
        <f>'9'!AR32</f>
        <v>0</v>
      </c>
      <c r="AT472" s="30">
        <f>'9'!AS32</f>
        <v>56.024999999999999</v>
      </c>
      <c r="AU472" s="30">
        <f>'9'!AT32</f>
        <v>36.72</v>
      </c>
      <c r="AV472" s="30">
        <f>'9'!AU32</f>
        <v>92.745000000000005</v>
      </c>
      <c r="AW472" s="30">
        <f>'9'!AV32</f>
        <v>0</v>
      </c>
      <c r="AX472" s="30">
        <f>'9'!AW32</f>
        <v>40</v>
      </c>
      <c r="AY472" s="30">
        <f>'9'!AX32</f>
        <v>50</v>
      </c>
      <c r="AZ472" s="30">
        <f>'9'!AY32</f>
        <v>0</v>
      </c>
      <c r="BA472" s="30">
        <f>'9'!AZ32</f>
        <v>40</v>
      </c>
      <c r="BB472" s="30">
        <f>'9'!BA32</f>
        <v>0</v>
      </c>
      <c r="BC472" s="30">
        <f>'9'!BB32</f>
        <v>130</v>
      </c>
      <c r="BD472" s="30">
        <f>'9'!BC32</f>
        <v>123.5</v>
      </c>
      <c r="BE472" s="30">
        <f>'9'!BD32</f>
        <v>14</v>
      </c>
      <c r="BF472" s="30">
        <f>'9'!BE32</f>
        <v>15</v>
      </c>
      <c r="BG472" s="30">
        <f>'9'!BF32</f>
        <v>8</v>
      </c>
      <c r="BH472" s="30">
        <f>'9'!BG32</f>
        <v>9</v>
      </c>
      <c r="BI472" s="30">
        <f>'9'!BH32</f>
        <v>1</v>
      </c>
      <c r="BJ472" s="30">
        <f>'9'!BI32</f>
        <v>47</v>
      </c>
      <c r="BK472" s="30">
        <f>'9'!BJ32</f>
        <v>76.5</v>
      </c>
      <c r="BL472" s="30">
        <f>'9'!BK32</f>
        <v>36.72</v>
      </c>
      <c r="BM472" s="30">
        <f>'9'!BL32</f>
        <v>39.78</v>
      </c>
    </row>
    <row r="473" spans="1:65">
      <c r="A473" s="78">
        <f>'9'!A33</f>
        <v>42895</v>
      </c>
      <c r="B473" s="82" t="str">
        <f t="shared" si="7"/>
        <v>11:30:00</v>
      </c>
      <c r="C473" s="30" t="str">
        <f>'9'!B33</f>
        <v>11H30</v>
      </c>
      <c r="D473" s="30">
        <f>'9'!C33</f>
        <v>800</v>
      </c>
      <c r="E473" s="30">
        <f>'9'!D33</f>
        <v>751</v>
      </c>
      <c r="F473" s="30">
        <f>'9'!E33</f>
        <v>328</v>
      </c>
      <c r="G473" s="30">
        <f>'9'!F33</f>
        <v>54</v>
      </c>
      <c r="H473" s="30">
        <f>'9'!G33</f>
        <v>0</v>
      </c>
      <c r="I473" s="30">
        <f>'9'!H33</f>
        <v>11</v>
      </c>
      <c r="J473" s="30">
        <f>'9'!I33</f>
        <v>1879</v>
      </c>
      <c r="K473" s="30">
        <f>'9'!J33</f>
        <v>65</v>
      </c>
      <c r="L473" s="30">
        <f>'9'!K33</f>
        <v>383</v>
      </c>
      <c r="M473" s="30">
        <f>'9'!L33</f>
        <v>528</v>
      </c>
      <c r="N473" s="30">
        <f>'9'!M33</f>
        <v>270</v>
      </c>
      <c r="O473" s="30">
        <f>'9'!N33</f>
        <v>0</v>
      </c>
      <c r="P473" s="30">
        <f>'9'!O33</f>
        <v>13</v>
      </c>
      <c r="Q473" s="30">
        <f>'9'!P33</f>
        <v>18</v>
      </c>
      <c r="R473" s="30">
        <f>'9'!Q33</f>
        <v>10</v>
      </c>
      <c r="S473" s="30">
        <f>'9'!R33</f>
        <v>0</v>
      </c>
      <c r="T473" s="30">
        <f>'9'!S33</f>
        <v>1181</v>
      </c>
      <c r="U473" s="30">
        <f>'9'!T33</f>
        <v>41</v>
      </c>
      <c r="V473" s="30">
        <f>'9'!U33</f>
        <v>106</v>
      </c>
      <c r="W473" s="30">
        <f>'9'!V33</f>
        <v>4.84</v>
      </c>
      <c r="X473" s="30">
        <f>'9'!W33</f>
        <v>3.5</v>
      </c>
      <c r="Y473" s="30">
        <f>'9'!X33</f>
        <v>6.5</v>
      </c>
      <c r="Z473" s="30">
        <f>'9'!Y33</f>
        <v>3.6</v>
      </c>
      <c r="AA473" s="30">
        <f>'9'!Z33</f>
        <v>6.7</v>
      </c>
      <c r="AB473" s="30">
        <f>'9'!AA33</f>
        <v>2.7</v>
      </c>
      <c r="AC473" s="30">
        <f>'9'!AB33</f>
        <v>0</v>
      </c>
      <c r="AD473" s="30">
        <f>'9'!AC33</f>
        <v>5</v>
      </c>
      <c r="AE473" s="30">
        <f>'9'!AD33</f>
        <v>0</v>
      </c>
      <c r="AF473" s="30">
        <f>'9'!AE33</f>
        <v>0.82499999999999996</v>
      </c>
      <c r="AG473" s="30">
        <f>'9'!AF33</f>
        <v>0</v>
      </c>
      <c r="AH473" s="30">
        <f>'9'!AG33</f>
        <v>0</v>
      </c>
      <c r="AI473" s="30">
        <f>'9'!AH33</f>
        <v>5.8250000000000002</v>
      </c>
      <c r="AJ473" s="30">
        <f>'9'!AI33</f>
        <v>50</v>
      </c>
      <c r="AK473" s="30">
        <f>'9'!AJ33</f>
        <v>55.825000000000003</v>
      </c>
      <c r="AL473" s="30">
        <f>'9'!AK33</f>
        <v>133.465</v>
      </c>
      <c r="AM473" s="30">
        <f>'9'!AL33</f>
        <v>139.66499999999999</v>
      </c>
      <c r="AN473" s="30">
        <f>'9'!AM33</f>
        <v>83.839999999999989</v>
      </c>
      <c r="AO473" s="30">
        <f>'9'!AN33</f>
        <v>0</v>
      </c>
      <c r="AP473" s="30">
        <f>'9'!AO33</f>
        <v>0</v>
      </c>
      <c r="AQ473" s="30">
        <f>'9'!AP33</f>
        <v>139.66499999999999</v>
      </c>
      <c r="AR473" s="30">
        <f>'9'!AQ33</f>
        <v>-40.92</v>
      </c>
      <c r="AS473" s="30">
        <f>'9'!AR33</f>
        <v>0</v>
      </c>
      <c r="AT473" s="30">
        <f>'9'!AS33</f>
        <v>55.825000000000003</v>
      </c>
      <c r="AU473" s="30">
        <f>'9'!AT33</f>
        <v>36.72</v>
      </c>
      <c r="AV473" s="30">
        <f>'9'!AU33</f>
        <v>92.545000000000002</v>
      </c>
      <c r="AW473" s="30">
        <f>'9'!AV33</f>
        <v>0</v>
      </c>
      <c r="AX473" s="30">
        <f>'9'!AW33</f>
        <v>40</v>
      </c>
      <c r="AY473" s="30">
        <f>'9'!AX33</f>
        <v>50</v>
      </c>
      <c r="AZ473" s="30">
        <f>'9'!AY33</f>
        <v>0</v>
      </c>
      <c r="BA473" s="30">
        <f>'9'!AZ33</f>
        <v>40</v>
      </c>
      <c r="BB473" s="30">
        <f>'9'!BA33</f>
        <v>0</v>
      </c>
      <c r="BC473" s="30">
        <f>'9'!BB33</f>
        <v>130</v>
      </c>
      <c r="BD473" s="30">
        <f>'9'!BC33</f>
        <v>123.5</v>
      </c>
      <c r="BE473" s="30">
        <f>'9'!BD33</f>
        <v>14</v>
      </c>
      <c r="BF473" s="30">
        <f>'9'!BE33</f>
        <v>15</v>
      </c>
      <c r="BG473" s="30">
        <f>'9'!BF33</f>
        <v>8</v>
      </c>
      <c r="BH473" s="30">
        <f>'9'!BG33</f>
        <v>9</v>
      </c>
      <c r="BI473" s="30">
        <f>'9'!BH33</f>
        <v>1</v>
      </c>
      <c r="BJ473" s="30">
        <f>'9'!BI33</f>
        <v>47</v>
      </c>
      <c r="BK473" s="30">
        <f>'9'!BJ33</f>
        <v>76.5</v>
      </c>
      <c r="BL473" s="30">
        <f>'9'!BK33</f>
        <v>36.72</v>
      </c>
      <c r="BM473" s="30">
        <f>'9'!BL33</f>
        <v>39.78</v>
      </c>
    </row>
    <row r="474" spans="1:65">
      <c r="A474" s="78">
        <f>'9'!A34</f>
        <v>42895</v>
      </c>
      <c r="B474" s="82" t="str">
        <f t="shared" si="7"/>
        <v>12:00:00</v>
      </c>
      <c r="C474" s="30" t="str">
        <f>'9'!B34</f>
        <v>12H00</v>
      </c>
      <c r="D474" s="30">
        <f>'9'!C34</f>
        <v>793</v>
      </c>
      <c r="E474" s="30">
        <f>'9'!D34</f>
        <v>735</v>
      </c>
      <c r="F474" s="30">
        <f>'9'!E34</f>
        <v>281</v>
      </c>
      <c r="G474" s="30">
        <f>'9'!F34</f>
        <v>54</v>
      </c>
      <c r="H474" s="30">
        <f>'9'!G34</f>
        <v>0</v>
      </c>
      <c r="I474" s="30">
        <f>'9'!H34</f>
        <v>11</v>
      </c>
      <c r="J474" s="30">
        <f>'9'!I34</f>
        <v>1809</v>
      </c>
      <c r="K474" s="30">
        <f>'9'!J34</f>
        <v>65</v>
      </c>
      <c r="L474" s="30">
        <f>'9'!K34</f>
        <v>421</v>
      </c>
      <c r="M474" s="30">
        <f>'9'!L34</f>
        <v>561</v>
      </c>
      <c r="N474" s="30">
        <f>'9'!M34</f>
        <v>230</v>
      </c>
      <c r="O474" s="30">
        <f>'9'!N34</f>
        <v>0</v>
      </c>
      <c r="P474" s="30">
        <f>'9'!O34</f>
        <v>14</v>
      </c>
      <c r="Q474" s="30">
        <f>'9'!P34</f>
        <v>18</v>
      </c>
      <c r="R474" s="30">
        <f>'9'!Q34</f>
        <v>9</v>
      </c>
      <c r="S474" s="30">
        <f>'9'!R34</f>
        <v>0</v>
      </c>
      <c r="T474" s="30">
        <f>'9'!S34</f>
        <v>1212</v>
      </c>
      <c r="U474" s="30">
        <f>'9'!T34</f>
        <v>41</v>
      </c>
      <c r="V474" s="30">
        <f>'9'!U34</f>
        <v>106</v>
      </c>
      <c r="W474" s="30">
        <f>'9'!V34</f>
        <v>3.2</v>
      </c>
      <c r="X474" s="30">
        <f>'9'!W34</f>
        <v>3.5</v>
      </c>
      <c r="Y474" s="30">
        <f>'9'!X34</f>
        <v>6.5</v>
      </c>
      <c r="Z474" s="30">
        <f>'9'!Y34</f>
        <v>3.8</v>
      </c>
      <c r="AA474" s="30">
        <f>'9'!Z34</f>
        <v>6.5</v>
      </c>
      <c r="AB474" s="30">
        <f>'9'!AA34</f>
        <v>0</v>
      </c>
      <c r="AC474" s="30">
        <f>'9'!AB34</f>
        <v>0</v>
      </c>
      <c r="AD474" s="30">
        <f>'9'!AC34</f>
        <v>5</v>
      </c>
      <c r="AE474" s="30">
        <f>'9'!AD34</f>
        <v>0</v>
      </c>
      <c r="AF474" s="30">
        <f>'9'!AE34</f>
        <v>0.82499999999999996</v>
      </c>
      <c r="AG474" s="30">
        <f>'9'!AF34</f>
        <v>0</v>
      </c>
      <c r="AH474" s="30">
        <f>'9'!AG34</f>
        <v>0</v>
      </c>
      <c r="AI474" s="30">
        <f>'9'!AH34</f>
        <v>5.8250000000000002</v>
      </c>
      <c r="AJ474" s="30">
        <f>'9'!AI34</f>
        <v>50</v>
      </c>
      <c r="AK474" s="30">
        <f>'9'!AJ34</f>
        <v>55.825000000000003</v>
      </c>
      <c r="AL474" s="30">
        <f>'9'!AK34</f>
        <v>131.82500000000002</v>
      </c>
      <c r="AM474" s="30">
        <f>'9'!AL34</f>
        <v>135.32500000000002</v>
      </c>
      <c r="AN474" s="30">
        <f>'9'!AM34</f>
        <v>79.500000000000014</v>
      </c>
      <c r="AO474" s="30">
        <f>'9'!AN34</f>
        <v>0</v>
      </c>
      <c r="AP474" s="30">
        <f>'9'!AO34</f>
        <v>0</v>
      </c>
      <c r="AQ474" s="30">
        <f>'9'!AP34</f>
        <v>135.32500000000002</v>
      </c>
      <c r="AR474" s="30">
        <f>'9'!AQ34</f>
        <v>-39.280000000000015</v>
      </c>
      <c r="AS474" s="30">
        <f>'9'!AR34</f>
        <v>0</v>
      </c>
      <c r="AT474" s="30">
        <f>'9'!AS34</f>
        <v>55.825000000000003</v>
      </c>
      <c r="AU474" s="30">
        <f>'9'!AT34</f>
        <v>36.72</v>
      </c>
      <c r="AV474" s="30">
        <f>'9'!AU34</f>
        <v>92.545000000000002</v>
      </c>
      <c r="AW474" s="30">
        <f>'9'!AV34</f>
        <v>0</v>
      </c>
      <c r="AX474" s="30">
        <f>'9'!AW34</f>
        <v>40</v>
      </c>
      <c r="AY474" s="30">
        <f>'9'!AX34</f>
        <v>50</v>
      </c>
      <c r="AZ474" s="30">
        <f>'9'!AY34</f>
        <v>0</v>
      </c>
      <c r="BA474" s="30">
        <f>'9'!AZ34</f>
        <v>40</v>
      </c>
      <c r="BB474" s="30">
        <f>'9'!BA34</f>
        <v>0</v>
      </c>
      <c r="BC474" s="30">
        <f>'9'!BB34</f>
        <v>130</v>
      </c>
      <c r="BD474" s="30">
        <f>'9'!BC34</f>
        <v>123.5</v>
      </c>
      <c r="BE474" s="30">
        <f>'9'!BD34</f>
        <v>14</v>
      </c>
      <c r="BF474" s="30">
        <f>'9'!BE34</f>
        <v>15</v>
      </c>
      <c r="BG474" s="30">
        <f>'9'!BF34</f>
        <v>8</v>
      </c>
      <c r="BH474" s="30">
        <f>'9'!BG34</f>
        <v>9</v>
      </c>
      <c r="BI474" s="30">
        <f>'9'!BH34</f>
        <v>1</v>
      </c>
      <c r="BJ474" s="30">
        <f>'9'!BI34</f>
        <v>47</v>
      </c>
      <c r="BK474" s="30">
        <f>'9'!BJ34</f>
        <v>76.5</v>
      </c>
      <c r="BL474" s="30">
        <f>'9'!BK34</f>
        <v>36.72</v>
      </c>
      <c r="BM474" s="30">
        <f>'9'!BL34</f>
        <v>39.78</v>
      </c>
    </row>
    <row r="475" spans="1:65">
      <c r="A475" s="78">
        <f>'9'!A35</f>
        <v>42895</v>
      </c>
      <c r="B475" s="82" t="str">
        <f t="shared" si="7"/>
        <v>12:30:00</v>
      </c>
      <c r="C475" s="30" t="str">
        <f>'9'!B35</f>
        <v>12H30</v>
      </c>
      <c r="D475" s="30">
        <f>'9'!C35</f>
        <v>771</v>
      </c>
      <c r="E475" s="30">
        <f>'9'!D35</f>
        <v>719</v>
      </c>
      <c r="F475" s="30">
        <f>'9'!E35</f>
        <v>326</v>
      </c>
      <c r="G475" s="30">
        <f>'9'!F35</f>
        <v>52</v>
      </c>
      <c r="H475" s="30">
        <f>'9'!G35</f>
        <v>0</v>
      </c>
      <c r="I475" s="30">
        <f>'9'!H35</f>
        <v>11</v>
      </c>
      <c r="J475" s="30">
        <f>'9'!I35</f>
        <v>1816</v>
      </c>
      <c r="K475" s="30">
        <f>'9'!J35</f>
        <v>63</v>
      </c>
      <c r="L475" s="30">
        <f>'9'!K35</f>
        <v>447</v>
      </c>
      <c r="M475" s="30">
        <f>'9'!L35</f>
        <v>573</v>
      </c>
      <c r="N475" s="30">
        <f>'9'!M35</f>
        <v>240</v>
      </c>
      <c r="O475" s="30">
        <f>'9'!N35</f>
        <v>0</v>
      </c>
      <c r="P475" s="30">
        <f>'9'!O35</f>
        <v>15</v>
      </c>
      <c r="Q475" s="30">
        <f>'9'!P35</f>
        <v>19</v>
      </c>
      <c r="R475" s="30">
        <f>'9'!Q35</f>
        <v>8</v>
      </c>
      <c r="S475" s="30">
        <f>'9'!R35</f>
        <v>0</v>
      </c>
      <c r="T475" s="30">
        <f>'9'!S35</f>
        <v>1260</v>
      </c>
      <c r="U475" s="30">
        <f>'9'!T35</f>
        <v>42</v>
      </c>
      <c r="V475" s="30">
        <f>'9'!U35</f>
        <v>105</v>
      </c>
      <c r="W475" s="30">
        <f>'9'!V35</f>
        <v>3.2</v>
      </c>
      <c r="X475" s="30">
        <f>'9'!W35</f>
        <v>3.5</v>
      </c>
      <c r="Y475" s="30">
        <f>'9'!X35</f>
        <v>6.2</v>
      </c>
      <c r="Z475" s="30">
        <f>'9'!Y35</f>
        <v>3.8</v>
      </c>
      <c r="AA475" s="30">
        <f>'9'!Z35</f>
        <v>6.5</v>
      </c>
      <c r="AB475" s="30">
        <f>'9'!AA35</f>
        <v>0</v>
      </c>
      <c r="AC475" s="30">
        <f>'9'!AB35</f>
        <v>0</v>
      </c>
      <c r="AD475" s="30">
        <f>'9'!AC35</f>
        <v>5</v>
      </c>
      <c r="AE475" s="30">
        <f>'9'!AD35</f>
        <v>0</v>
      </c>
      <c r="AF475" s="30">
        <f>'9'!AE35</f>
        <v>0.82499999999999996</v>
      </c>
      <c r="AG475" s="30">
        <f>'9'!AF35</f>
        <v>0</v>
      </c>
      <c r="AH475" s="30">
        <f>'9'!AG35</f>
        <v>0</v>
      </c>
      <c r="AI475" s="30">
        <f>'9'!AH35</f>
        <v>5.8250000000000002</v>
      </c>
      <c r="AJ475" s="30">
        <f>'9'!AI35</f>
        <v>50</v>
      </c>
      <c r="AK475" s="30">
        <f>'9'!AJ35</f>
        <v>55.825000000000003</v>
      </c>
      <c r="AL475" s="30">
        <f>'9'!AK35</f>
        <v>130.52500000000001</v>
      </c>
      <c r="AM475" s="30">
        <f>'9'!AL35</f>
        <v>134.02500000000001</v>
      </c>
      <c r="AN475" s="30">
        <f>'9'!AM35</f>
        <v>78.2</v>
      </c>
      <c r="AO475" s="30">
        <f>'9'!AN35</f>
        <v>0</v>
      </c>
      <c r="AP475" s="30">
        <f>'9'!AO35</f>
        <v>0</v>
      </c>
      <c r="AQ475" s="30">
        <f>'9'!AP35</f>
        <v>134.02500000000001</v>
      </c>
      <c r="AR475" s="30">
        <f>'9'!AQ35</f>
        <v>-37.980000000000004</v>
      </c>
      <c r="AS475" s="30">
        <f>'9'!AR35</f>
        <v>0</v>
      </c>
      <c r="AT475" s="30">
        <f>'9'!AS35</f>
        <v>55.825000000000003</v>
      </c>
      <c r="AU475" s="30">
        <f>'9'!AT35</f>
        <v>36.72</v>
      </c>
      <c r="AV475" s="30">
        <f>'9'!AU35</f>
        <v>92.545000000000002</v>
      </c>
      <c r="AW475" s="30">
        <f>'9'!AV35</f>
        <v>0</v>
      </c>
      <c r="AX475" s="30">
        <f>'9'!AW35</f>
        <v>40</v>
      </c>
      <c r="AY475" s="30">
        <f>'9'!AX35</f>
        <v>50</v>
      </c>
      <c r="AZ475" s="30">
        <f>'9'!AY35</f>
        <v>0</v>
      </c>
      <c r="BA475" s="30">
        <f>'9'!AZ35</f>
        <v>40</v>
      </c>
      <c r="BB475" s="30">
        <f>'9'!BA35</f>
        <v>0</v>
      </c>
      <c r="BC475" s="30">
        <f>'9'!BB35</f>
        <v>130</v>
      </c>
      <c r="BD475" s="30">
        <f>'9'!BC35</f>
        <v>123.5</v>
      </c>
      <c r="BE475" s="30">
        <f>'9'!BD35</f>
        <v>14</v>
      </c>
      <c r="BF475" s="30">
        <f>'9'!BE35</f>
        <v>15</v>
      </c>
      <c r="BG475" s="30">
        <f>'9'!BF35</f>
        <v>8</v>
      </c>
      <c r="BH475" s="30">
        <f>'9'!BG35</f>
        <v>9</v>
      </c>
      <c r="BI475" s="30">
        <f>'9'!BH35</f>
        <v>1</v>
      </c>
      <c r="BJ475" s="30">
        <f>'9'!BI35</f>
        <v>47</v>
      </c>
      <c r="BK475" s="30">
        <f>'9'!BJ35</f>
        <v>76.5</v>
      </c>
      <c r="BL475" s="30">
        <f>'9'!BK35</f>
        <v>36.72</v>
      </c>
      <c r="BM475" s="30">
        <f>'9'!BL35</f>
        <v>39.78</v>
      </c>
    </row>
    <row r="476" spans="1:65">
      <c r="A476" s="78">
        <f>'9'!A36</f>
        <v>42895</v>
      </c>
      <c r="B476" s="82" t="str">
        <f t="shared" si="7"/>
        <v>13:00:00</v>
      </c>
      <c r="C476" s="30" t="str">
        <f>'9'!B36</f>
        <v>13H00</v>
      </c>
      <c r="D476" s="30">
        <f>'9'!C33</f>
        <v>800</v>
      </c>
      <c r="E476" s="30">
        <f>'9'!D33</f>
        <v>751</v>
      </c>
      <c r="F476" s="30">
        <f>'9'!E33</f>
        <v>328</v>
      </c>
      <c r="G476" s="30">
        <f>'9'!F36</f>
        <v>53</v>
      </c>
      <c r="H476" s="30">
        <f>'9'!G36</f>
        <v>0</v>
      </c>
      <c r="I476" s="30">
        <f>'9'!H36</f>
        <v>12</v>
      </c>
      <c r="J476" s="30">
        <f>'9'!I36</f>
        <v>1861</v>
      </c>
      <c r="K476" s="30">
        <f>'9'!J36</f>
        <v>65</v>
      </c>
      <c r="L476" s="30">
        <f>'9'!K36</f>
        <v>444</v>
      </c>
      <c r="M476" s="30">
        <f>'9'!L36</f>
        <v>555</v>
      </c>
      <c r="N476" s="30">
        <f>'9'!M36</f>
        <v>250</v>
      </c>
      <c r="O476" s="30">
        <f>'9'!N36</f>
        <v>0</v>
      </c>
      <c r="P476" s="30">
        <f>'9'!O36</f>
        <v>15</v>
      </c>
      <c r="Q476" s="30">
        <f>'9'!P36</f>
        <v>18</v>
      </c>
      <c r="R476" s="30">
        <f>'9'!Q36</f>
        <v>9</v>
      </c>
      <c r="S476" s="30">
        <f>'9'!R36</f>
        <v>0</v>
      </c>
      <c r="T476" s="30">
        <f>'9'!S36</f>
        <v>1249</v>
      </c>
      <c r="U476" s="30">
        <f>'9'!T36</f>
        <v>42</v>
      </c>
      <c r="V476" s="30">
        <f>'9'!U36</f>
        <v>107</v>
      </c>
      <c r="W476" s="30">
        <f>'9'!V36</f>
        <v>4.8600000000000003</v>
      </c>
      <c r="X476" s="30">
        <f>'9'!W36</f>
        <v>3.5</v>
      </c>
      <c r="Y476" s="30">
        <f>'9'!X36</f>
        <v>6.2</v>
      </c>
      <c r="Z476" s="30">
        <f>'9'!Y36</f>
        <v>3.3</v>
      </c>
      <c r="AA476" s="30">
        <f>'9'!Z36</f>
        <v>6</v>
      </c>
      <c r="AB476" s="30">
        <f>'9'!AA36</f>
        <v>2.4</v>
      </c>
      <c r="AC476" s="30">
        <f>'9'!AB36</f>
        <v>0</v>
      </c>
      <c r="AD476" s="30">
        <f>'9'!AC36</f>
        <v>5</v>
      </c>
      <c r="AE476" s="30">
        <f>'9'!AD36</f>
        <v>0</v>
      </c>
      <c r="AF476" s="30">
        <f>'9'!AE36</f>
        <v>0.82499999999999996</v>
      </c>
      <c r="AG476" s="30">
        <f>'9'!AF36</f>
        <v>0</v>
      </c>
      <c r="AH476" s="30">
        <f>'9'!AG36</f>
        <v>0</v>
      </c>
      <c r="AI476" s="30">
        <f>'9'!AH36</f>
        <v>5.8250000000000002</v>
      </c>
      <c r="AJ476" s="30">
        <f>'9'!AI36</f>
        <v>50</v>
      </c>
      <c r="AK476" s="30">
        <f>'9'!AJ36</f>
        <v>55.825000000000003</v>
      </c>
      <c r="AL476" s="30">
        <f>'9'!AK36</f>
        <v>133.185</v>
      </c>
      <c r="AM476" s="30">
        <f>'9'!AL36</f>
        <v>139.08500000000001</v>
      </c>
      <c r="AN476" s="30">
        <f>'9'!AM36</f>
        <v>83.26</v>
      </c>
      <c r="AO476" s="30">
        <f>'9'!AN36</f>
        <v>0</v>
      </c>
      <c r="AP476" s="30">
        <f>'9'!AO36</f>
        <v>0</v>
      </c>
      <c r="AQ476" s="30">
        <f>'9'!AP36</f>
        <v>139.08500000000001</v>
      </c>
      <c r="AR476" s="30">
        <f>'9'!AQ36</f>
        <v>-40.64</v>
      </c>
      <c r="AS476" s="30">
        <f>'9'!AR36</f>
        <v>0</v>
      </c>
      <c r="AT476" s="30">
        <f>'9'!AS36</f>
        <v>55.825000000000003</v>
      </c>
      <c r="AU476" s="30">
        <f>'9'!AT36</f>
        <v>36.72</v>
      </c>
      <c r="AV476" s="30">
        <f>'9'!AU36</f>
        <v>92.545000000000002</v>
      </c>
      <c r="AW476" s="30">
        <f>'9'!AV36</f>
        <v>0</v>
      </c>
      <c r="AX476" s="30">
        <f>'9'!AW36</f>
        <v>40</v>
      </c>
      <c r="AY476" s="30">
        <f>'9'!AX36</f>
        <v>50</v>
      </c>
      <c r="AZ476" s="30">
        <f>'9'!AY36</f>
        <v>0</v>
      </c>
      <c r="BA476" s="30">
        <f>'9'!AZ36</f>
        <v>40</v>
      </c>
      <c r="BB476" s="30">
        <f>'9'!BA36</f>
        <v>0</v>
      </c>
      <c r="BC476" s="30">
        <f>'9'!BB36</f>
        <v>130</v>
      </c>
      <c r="BD476" s="30">
        <f>'9'!BC36</f>
        <v>123.5</v>
      </c>
      <c r="BE476" s="30">
        <f>'9'!BD36</f>
        <v>14</v>
      </c>
      <c r="BF476" s="30">
        <f>'9'!BE36</f>
        <v>15</v>
      </c>
      <c r="BG476" s="30">
        <f>'9'!BF36</f>
        <v>8</v>
      </c>
      <c r="BH476" s="30">
        <f>'9'!BG36</f>
        <v>9</v>
      </c>
      <c r="BI476" s="30">
        <f>'9'!BH36</f>
        <v>1</v>
      </c>
      <c r="BJ476" s="30">
        <f>'9'!BI36</f>
        <v>47</v>
      </c>
      <c r="BK476" s="30">
        <f>'9'!BJ36</f>
        <v>76.5</v>
      </c>
      <c r="BL476" s="30">
        <f>'9'!BK36</f>
        <v>36.72</v>
      </c>
      <c r="BM476" s="30">
        <f>'9'!BL36</f>
        <v>39.78</v>
      </c>
    </row>
    <row r="477" spans="1:65">
      <c r="A477" s="78">
        <f>'9'!A37</f>
        <v>42895</v>
      </c>
      <c r="B477" s="82" t="str">
        <f t="shared" si="7"/>
        <v>13:30:00</v>
      </c>
      <c r="C477" s="30" t="str">
        <f>'9'!B37</f>
        <v>13H30</v>
      </c>
      <c r="D477" s="30">
        <f>'9'!C34</f>
        <v>793</v>
      </c>
      <c r="E477" s="30">
        <f>'9'!D34</f>
        <v>735</v>
      </c>
      <c r="F477" s="30">
        <f>'9'!E34</f>
        <v>281</v>
      </c>
      <c r="G477" s="30">
        <f>'9'!F37</f>
        <v>51</v>
      </c>
      <c r="H477" s="30">
        <f>'9'!G37</f>
        <v>0</v>
      </c>
      <c r="I477" s="30">
        <f>'9'!H37</f>
        <v>12</v>
      </c>
      <c r="J477" s="30">
        <f>'9'!I37</f>
        <v>1836</v>
      </c>
      <c r="K477" s="30">
        <f>'9'!J37</f>
        <v>63</v>
      </c>
      <c r="L477" s="30">
        <f>'9'!K37</f>
        <v>445</v>
      </c>
      <c r="M477" s="30">
        <f>'9'!L37</f>
        <v>570</v>
      </c>
      <c r="N477" s="30">
        <f>'9'!M37</f>
        <v>250</v>
      </c>
      <c r="O477" s="30">
        <f>'9'!N37</f>
        <v>0</v>
      </c>
      <c r="P477" s="30">
        <f>'9'!O37</f>
        <v>14</v>
      </c>
      <c r="Q477" s="30">
        <f>'9'!P37</f>
        <v>19</v>
      </c>
      <c r="R477" s="30">
        <f>'9'!Q37</f>
        <v>9</v>
      </c>
      <c r="S477" s="30">
        <f>'9'!R37</f>
        <v>0</v>
      </c>
      <c r="T477" s="30">
        <f>'9'!S37</f>
        <v>1265</v>
      </c>
      <c r="U477" s="30">
        <f>'9'!T37</f>
        <v>42</v>
      </c>
      <c r="V477" s="30">
        <f>'9'!U37</f>
        <v>105</v>
      </c>
      <c r="W477" s="30">
        <f>'9'!V37</f>
        <v>4.8600000000000003</v>
      </c>
      <c r="X477" s="30">
        <f>'9'!W37</f>
        <v>3.5</v>
      </c>
      <c r="Y477" s="30">
        <f>'9'!X37</f>
        <v>6.2</v>
      </c>
      <c r="Z477" s="30">
        <f>'9'!Y37</f>
        <v>3.3</v>
      </c>
      <c r="AA477" s="30">
        <f>'9'!Z37</f>
        <v>6</v>
      </c>
      <c r="AB477" s="30">
        <f>'9'!AA37</f>
        <v>2.4</v>
      </c>
      <c r="AC477" s="30">
        <f>'9'!AB37</f>
        <v>0</v>
      </c>
      <c r="AD477" s="30">
        <f>'9'!AC37</f>
        <v>5</v>
      </c>
      <c r="AE477" s="30">
        <f>'9'!AD37</f>
        <v>0</v>
      </c>
      <c r="AF477" s="30">
        <f>'9'!AE37</f>
        <v>0.82499999999999996</v>
      </c>
      <c r="AG477" s="30">
        <f>'9'!AF37</f>
        <v>0</v>
      </c>
      <c r="AH477" s="30">
        <f>'9'!AG37</f>
        <v>0</v>
      </c>
      <c r="AI477" s="30">
        <f>'9'!AH37</f>
        <v>5.8250000000000002</v>
      </c>
      <c r="AJ477" s="30">
        <f>'9'!AI37</f>
        <v>50</v>
      </c>
      <c r="AK477" s="30">
        <f>'9'!AJ37</f>
        <v>55.825000000000003</v>
      </c>
      <c r="AL477" s="30">
        <f>'9'!AK37</f>
        <v>131.185</v>
      </c>
      <c r="AM477" s="30">
        <f>'9'!AL37</f>
        <v>137.08500000000001</v>
      </c>
      <c r="AN477" s="30">
        <f>'9'!AM37</f>
        <v>81.260000000000005</v>
      </c>
      <c r="AO477" s="30">
        <f>'9'!AN37</f>
        <v>0</v>
      </c>
      <c r="AP477" s="30">
        <f>'9'!AO37</f>
        <v>0</v>
      </c>
      <c r="AQ477" s="30">
        <f>'9'!AP37</f>
        <v>137.08500000000001</v>
      </c>
      <c r="AR477" s="30">
        <f>'9'!AQ37</f>
        <v>-38.64</v>
      </c>
      <c r="AS477" s="30">
        <f>'9'!AR37</f>
        <v>0</v>
      </c>
      <c r="AT477" s="30">
        <f>'9'!AS37</f>
        <v>55.825000000000003</v>
      </c>
      <c r="AU477" s="30">
        <f>'9'!AT37</f>
        <v>36.72</v>
      </c>
      <c r="AV477" s="30">
        <f>'9'!AU37</f>
        <v>92.545000000000002</v>
      </c>
      <c r="AW477" s="30">
        <f>'9'!AV37</f>
        <v>0</v>
      </c>
      <c r="AX477" s="30">
        <f>'9'!AW37</f>
        <v>40</v>
      </c>
      <c r="AY477" s="30">
        <f>'9'!AX37</f>
        <v>50</v>
      </c>
      <c r="AZ477" s="30">
        <f>'9'!AY37</f>
        <v>0</v>
      </c>
      <c r="BA477" s="30">
        <f>'9'!AZ37</f>
        <v>40</v>
      </c>
      <c r="BB477" s="30">
        <f>'9'!BA37</f>
        <v>0</v>
      </c>
      <c r="BC477" s="30">
        <f>'9'!BB37</f>
        <v>130</v>
      </c>
      <c r="BD477" s="30">
        <f>'9'!BC37</f>
        <v>123.5</v>
      </c>
      <c r="BE477" s="30">
        <f>'9'!BD37</f>
        <v>14</v>
      </c>
      <c r="BF477" s="30">
        <f>'9'!BE37</f>
        <v>15</v>
      </c>
      <c r="BG477" s="30">
        <f>'9'!BF37</f>
        <v>8</v>
      </c>
      <c r="BH477" s="30">
        <f>'9'!BG37</f>
        <v>9</v>
      </c>
      <c r="BI477" s="30">
        <f>'9'!BH37</f>
        <v>1</v>
      </c>
      <c r="BJ477" s="30">
        <f>'9'!BI37</f>
        <v>47</v>
      </c>
      <c r="BK477" s="30">
        <f>'9'!BJ37</f>
        <v>76.5</v>
      </c>
      <c r="BL477" s="30">
        <f>'9'!BK37</f>
        <v>36.72</v>
      </c>
      <c r="BM477" s="30">
        <f>'9'!BL37</f>
        <v>39.78</v>
      </c>
    </row>
    <row r="478" spans="1:65">
      <c r="A478" s="78">
        <f>'9'!A38</f>
        <v>42895</v>
      </c>
      <c r="B478" s="82" t="str">
        <f t="shared" si="7"/>
        <v>14:00:00</v>
      </c>
      <c r="C478" s="30" t="str">
        <f>'9'!B38</f>
        <v>14H00</v>
      </c>
      <c r="D478" s="30">
        <f>'9'!C35</f>
        <v>771</v>
      </c>
      <c r="E478" s="30">
        <f>'9'!D35</f>
        <v>719</v>
      </c>
      <c r="F478" s="30">
        <f>'9'!E35</f>
        <v>326</v>
      </c>
      <c r="G478" s="30">
        <f>'9'!F38</f>
        <v>47</v>
      </c>
      <c r="H478" s="30">
        <f>'9'!G38</f>
        <v>0</v>
      </c>
      <c r="I478" s="30">
        <f>'9'!H38</f>
        <v>11</v>
      </c>
      <c r="J478" s="30">
        <f>'9'!I38</f>
        <v>1683</v>
      </c>
      <c r="K478" s="30">
        <f>'9'!J38</f>
        <v>58</v>
      </c>
      <c r="L478" s="30">
        <f>'9'!K38</f>
        <v>442</v>
      </c>
      <c r="M478" s="30">
        <f>'9'!L38</f>
        <v>566</v>
      </c>
      <c r="N478" s="30">
        <f>'9'!M38</f>
        <v>250</v>
      </c>
      <c r="O478" s="30">
        <f>'9'!N38</f>
        <v>0</v>
      </c>
      <c r="P478" s="30">
        <f>'9'!O38</f>
        <v>15</v>
      </c>
      <c r="Q478" s="30">
        <f>'9'!P38</f>
        <v>19</v>
      </c>
      <c r="R478" s="30">
        <f>'9'!Q38</f>
        <v>9</v>
      </c>
      <c r="S478" s="30">
        <f>'9'!R38</f>
        <v>0</v>
      </c>
      <c r="T478" s="30">
        <f>'9'!S38</f>
        <v>1258</v>
      </c>
      <c r="U478" s="30">
        <f>'9'!T38</f>
        <v>43</v>
      </c>
      <c r="V478" s="30">
        <f>'9'!U38</f>
        <v>101</v>
      </c>
      <c r="W478" s="30">
        <f>'9'!V38</f>
        <v>4.8600000000000003</v>
      </c>
      <c r="X478" s="30">
        <f>'9'!W38</f>
        <v>3.5</v>
      </c>
      <c r="Y478" s="30">
        <f>'9'!X38</f>
        <v>6.2</v>
      </c>
      <c r="Z478" s="30">
        <f>'9'!Y38</f>
        <v>3.6</v>
      </c>
      <c r="AA478" s="30">
        <f>'9'!Z38</f>
        <v>6.1</v>
      </c>
      <c r="AB478" s="30">
        <f>'9'!AA38</f>
        <v>2.7</v>
      </c>
      <c r="AC478" s="30">
        <f>'9'!AB38</f>
        <v>0</v>
      </c>
      <c r="AD478" s="30">
        <f>'9'!AC38</f>
        <v>5.2</v>
      </c>
      <c r="AE478" s="30">
        <f>'9'!AD38</f>
        <v>0</v>
      </c>
      <c r="AF478" s="30">
        <f>'9'!AE38</f>
        <v>0.82499999999999996</v>
      </c>
      <c r="AG478" s="30">
        <f>'9'!AF38</f>
        <v>0</v>
      </c>
      <c r="AH478" s="30">
        <f>'9'!AG38</f>
        <v>0</v>
      </c>
      <c r="AI478" s="30">
        <f>'9'!AH38</f>
        <v>6.0250000000000004</v>
      </c>
      <c r="AJ478" s="30">
        <f>'9'!AI38</f>
        <v>50</v>
      </c>
      <c r="AK478" s="30">
        <f>'9'!AJ38</f>
        <v>56.024999999999999</v>
      </c>
      <c r="AL478" s="30">
        <f>'9'!AK38</f>
        <v>127.785</v>
      </c>
      <c r="AM478" s="30">
        <f>'9'!AL38</f>
        <v>133.98499999999999</v>
      </c>
      <c r="AN478" s="30">
        <f>'9'!AM38</f>
        <v>77.95999999999998</v>
      </c>
      <c r="AO478" s="30">
        <f>'9'!AN38</f>
        <v>0</v>
      </c>
      <c r="AP478" s="30">
        <f>'9'!AO38</f>
        <v>0</v>
      </c>
      <c r="AQ478" s="30">
        <f>'9'!AP38</f>
        <v>133.98499999999999</v>
      </c>
      <c r="AR478" s="30">
        <f>'9'!AQ38</f>
        <v>-35.039999999999992</v>
      </c>
      <c r="AS478" s="30">
        <f>'9'!AR38</f>
        <v>0</v>
      </c>
      <c r="AT478" s="30">
        <f>'9'!AS38</f>
        <v>56.024999999999999</v>
      </c>
      <c r="AU478" s="30">
        <f>'9'!AT38</f>
        <v>36.72</v>
      </c>
      <c r="AV478" s="30">
        <f>'9'!AU38</f>
        <v>92.745000000000005</v>
      </c>
      <c r="AW478" s="30">
        <f>'9'!AV38</f>
        <v>0</v>
      </c>
      <c r="AX478" s="30">
        <f>'9'!AW38</f>
        <v>40</v>
      </c>
      <c r="AY478" s="30">
        <f>'9'!AX38</f>
        <v>50</v>
      </c>
      <c r="AZ478" s="30">
        <f>'9'!AY38</f>
        <v>0</v>
      </c>
      <c r="BA478" s="30">
        <f>'9'!AZ38</f>
        <v>40</v>
      </c>
      <c r="BB478" s="30">
        <f>'9'!BA38</f>
        <v>0</v>
      </c>
      <c r="BC478" s="30">
        <f>'9'!BB38</f>
        <v>130</v>
      </c>
      <c r="BD478" s="30">
        <f>'9'!BC38</f>
        <v>123.5</v>
      </c>
      <c r="BE478" s="30">
        <f>'9'!BD38</f>
        <v>14</v>
      </c>
      <c r="BF478" s="30">
        <f>'9'!BE38</f>
        <v>15</v>
      </c>
      <c r="BG478" s="30">
        <f>'9'!BF38</f>
        <v>8</v>
      </c>
      <c r="BH478" s="30">
        <f>'9'!BG38</f>
        <v>9</v>
      </c>
      <c r="BI478" s="30">
        <f>'9'!BH38</f>
        <v>1</v>
      </c>
      <c r="BJ478" s="30">
        <f>'9'!BI38</f>
        <v>47</v>
      </c>
      <c r="BK478" s="30">
        <f>'9'!BJ38</f>
        <v>76.5</v>
      </c>
      <c r="BL478" s="30">
        <f>'9'!BK38</f>
        <v>36.72</v>
      </c>
      <c r="BM478" s="30">
        <f>'9'!BL38</f>
        <v>39.78</v>
      </c>
    </row>
    <row r="479" spans="1:65">
      <c r="A479" s="78">
        <f>'9'!A39</f>
        <v>42895</v>
      </c>
      <c r="B479" s="82" t="str">
        <f t="shared" si="7"/>
        <v>14:30:00</v>
      </c>
      <c r="C479" s="30" t="str">
        <f>'9'!B39</f>
        <v>14H30</v>
      </c>
      <c r="D479" s="30">
        <f>'9'!C36</f>
        <v>658</v>
      </c>
      <c r="E479" s="30">
        <f>'9'!D36</f>
        <v>852</v>
      </c>
      <c r="F479" s="30">
        <f>'9'!E36</f>
        <v>351</v>
      </c>
      <c r="G479" s="30">
        <f>'9'!F39</f>
        <v>53</v>
      </c>
      <c r="H479" s="30">
        <f>'9'!G39</f>
        <v>0</v>
      </c>
      <c r="I479" s="30">
        <f>'9'!H39</f>
        <v>11</v>
      </c>
      <c r="J479" s="30">
        <f>'9'!I39</f>
        <v>1881</v>
      </c>
      <c r="K479" s="30">
        <f>'9'!J39</f>
        <v>64</v>
      </c>
      <c r="L479" s="30">
        <f>'9'!K39</f>
        <v>554</v>
      </c>
      <c r="M479" s="30">
        <f>'9'!L39</f>
        <v>587</v>
      </c>
      <c r="N479" s="30">
        <f>'9'!M39</f>
        <v>270</v>
      </c>
      <c r="O479" s="30">
        <f>'9'!N39</f>
        <v>0</v>
      </c>
      <c r="P479" s="30">
        <f>'9'!O39</f>
        <v>18</v>
      </c>
      <c r="Q479" s="30">
        <f>'9'!P39</f>
        <v>19</v>
      </c>
      <c r="R479" s="30">
        <f>'9'!Q39</f>
        <v>10</v>
      </c>
      <c r="S479" s="30">
        <f>'9'!R39</f>
        <v>0</v>
      </c>
      <c r="T479" s="30">
        <f>'9'!S39</f>
        <v>1411</v>
      </c>
      <c r="U479" s="30">
        <f>'9'!T39</f>
        <v>47</v>
      </c>
      <c r="V479" s="30">
        <f>'9'!U39</f>
        <v>111</v>
      </c>
      <c r="W479" s="30">
        <f>'9'!V39</f>
        <v>4.8600000000000003</v>
      </c>
      <c r="X479" s="30">
        <f>'9'!W39</f>
        <v>3.5</v>
      </c>
      <c r="Y479" s="30">
        <f>'9'!X39</f>
        <v>6.5</v>
      </c>
      <c r="Z479" s="30">
        <f>'9'!Y39</f>
        <v>3.6</v>
      </c>
      <c r="AA479" s="30">
        <f>'9'!Z39</f>
        <v>6.1</v>
      </c>
      <c r="AB479" s="30">
        <f>'9'!AA39</f>
        <v>2.7</v>
      </c>
      <c r="AC479" s="30">
        <f>'9'!AB39</f>
        <v>0</v>
      </c>
      <c r="AD479" s="30">
        <f>'9'!AC39</f>
        <v>5.2</v>
      </c>
      <c r="AE479" s="30">
        <f>'9'!AD39</f>
        <v>0</v>
      </c>
      <c r="AF479" s="30">
        <f>'9'!AE39</f>
        <v>0.82499999999999996</v>
      </c>
      <c r="AG479" s="30">
        <f>'9'!AF39</f>
        <v>0</v>
      </c>
      <c r="AH479" s="30">
        <f>'9'!AG39</f>
        <v>0</v>
      </c>
      <c r="AI479" s="30">
        <f>'9'!AH39</f>
        <v>6.0250000000000004</v>
      </c>
      <c r="AJ479" s="30">
        <f>'9'!AI39</f>
        <v>50</v>
      </c>
      <c r="AK479" s="30">
        <f>'9'!AJ39</f>
        <v>56.024999999999999</v>
      </c>
      <c r="AL479" s="30">
        <f>'9'!AK39</f>
        <v>138.08499999999998</v>
      </c>
      <c r="AM479" s="30">
        <f>'9'!AL39</f>
        <v>144.28499999999997</v>
      </c>
      <c r="AN479" s="30">
        <f>'9'!AM39</f>
        <v>88.259999999999962</v>
      </c>
      <c r="AO479" s="30">
        <f>'9'!AN39</f>
        <v>0</v>
      </c>
      <c r="AP479" s="30">
        <f>'9'!AO39</f>
        <v>0</v>
      </c>
      <c r="AQ479" s="30">
        <f>'9'!AP39</f>
        <v>144.28499999999997</v>
      </c>
      <c r="AR479" s="30">
        <f>'9'!AQ39</f>
        <v>-45.339999999999975</v>
      </c>
      <c r="AS479" s="30">
        <f>'9'!AR39</f>
        <v>0</v>
      </c>
      <c r="AT479" s="30">
        <f>'9'!AS39</f>
        <v>56.024999999999999</v>
      </c>
      <c r="AU479" s="30">
        <f>'9'!AT39</f>
        <v>36.72</v>
      </c>
      <c r="AV479" s="30">
        <f>'9'!AU39</f>
        <v>92.745000000000005</v>
      </c>
      <c r="AW479" s="30">
        <f>'9'!AV39</f>
        <v>0</v>
      </c>
      <c r="AX479" s="30">
        <f>'9'!AW39</f>
        <v>40</v>
      </c>
      <c r="AY479" s="30">
        <f>'9'!AX39</f>
        <v>50</v>
      </c>
      <c r="AZ479" s="30">
        <f>'9'!AY39</f>
        <v>0</v>
      </c>
      <c r="BA479" s="30">
        <f>'9'!AZ39</f>
        <v>40</v>
      </c>
      <c r="BB479" s="30">
        <f>'9'!BA39</f>
        <v>0</v>
      </c>
      <c r="BC479" s="30">
        <f>'9'!BB39</f>
        <v>130</v>
      </c>
      <c r="BD479" s="30">
        <f>'9'!BC39</f>
        <v>123.5</v>
      </c>
      <c r="BE479" s="30">
        <f>'9'!BD39</f>
        <v>14</v>
      </c>
      <c r="BF479" s="30">
        <f>'9'!BE39</f>
        <v>15</v>
      </c>
      <c r="BG479" s="30">
        <f>'9'!BF39</f>
        <v>8</v>
      </c>
      <c r="BH479" s="30">
        <f>'9'!BG39</f>
        <v>9</v>
      </c>
      <c r="BI479" s="30">
        <f>'9'!BH39</f>
        <v>1</v>
      </c>
      <c r="BJ479" s="30">
        <f>'9'!BI39</f>
        <v>47</v>
      </c>
      <c r="BK479" s="30">
        <f>'9'!BJ39</f>
        <v>76.5</v>
      </c>
      <c r="BL479" s="30">
        <f>'9'!BK39</f>
        <v>36.72</v>
      </c>
      <c r="BM479" s="30">
        <f>'9'!BL39</f>
        <v>39.78</v>
      </c>
    </row>
    <row r="480" spans="1:65">
      <c r="A480" s="78">
        <f>'9'!A40</f>
        <v>42895</v>
      </c>
      <c r="B480" s="82" t="str">
        <f t="shared" si="7"/>
        <v>15:00:00</v>
      </c>
      <c r="C480" s="30" t="str">
        <f>'9'!B40</f>
        <v>15H00</v>
      </c>
      <c r="D480" s="30">
        <f>'9'!C37</f>
        <v>646</v>
      </c>
      <c r="E480" s="30">
        <f>'9'!D37</f>
        <v>829</v>
      </c>
      <c r="F480" s="30">
        <f>'9'!E37</f>
        <v>361</v>
      </c>
      <c r="G480" s="30">
        <f>'9'!F40</f>
        <v>57</v>
      </c>
      <c r="H480" s="30">
        <f>'9'!G40</f>
        <v>0</v>
      </c>
      <c r="I480" s="30">
        <f>'9'!H40</f>
        <v>13</v>
      </c>
      <c r="J480" s="30">
        <f>'9'!I40</f>
        <v>2073</v>
      </c>
      <c r="K480" s="30">
        <f>'9'!J40</f>
        <v>70</v>
      </c>
      <c r="L480" s="30">
        <f>'9'!K40</f>
        <v>555</v>
      </c>
      <c r="M480" s="30">
        <f>'9'!L40</f>
        <v>608</v>
      </c>
      <c r="N480" s="30">
        <f>'9'!M40</f>
        <v>250</v>
      </c>
      <c r="O480" s="30">
        <f>'9'!N40</f>
        <v>0</v>
      </c>
      <c r="P480" s="30">
        <f>'9'!O40</f>
        <v>18</v>
      </c>
      <c r="Q480" s="30">
        <f>'9'!P40</f>
        <v>20</v>
      </c>
      <c r="R480" s="30">
        <f>'9'!Q40</f>
        <v>9</v>
      </c>
      <c r="S480" s="30">
        <f>'9'!R40</f>
        <v>0</v>
      </c>
      <c r="T480" s="30">
        <f>'9'!S40</f>
        <v>1413</v>
      </c>
      <c r="U480" s="30">
        <f>'9'!T40</f>
        <v>47</v>
      </c>
      <c r="V480" s="30">
        <f>'9'!U40</f>
        <v>117</v>
      </c>
      <c r="W480" s="30">
        <f>'9'!V40</f>
        <v>4.8600000000000003</v>
      </c>
      <c r="X480" s="30">
        <f>'9'!W40</f>
        <v>3.5</v>
      </c>
      <c r="Y480" s="30">
        <f>'9'!X40</f>
        <v>6.5</v>
      </c>
      <c r="Z480" s="30">
        <f>'9'!Y40</f>
        <v>3.8</v>
      </c>
      <c r="AA480" s="30">
        <f>'9'!Z40</f>
        <v>6.5</v>
      </c>
      <c r="AB480" s="30">
        <f>'9'!AA40</f>
        <v>2.7</v>
      </c>
      <c r="AC480" s="30">
        <f>'9'!AB40</f>
        <v>0</v>
      </c>
      <c r="AD480" s="30">
        <f>'9'!AC40</f>
        <v>5.2</v>
      </c>
      <c r="AE480" s="30">
        <f>'9'!AD40</f>
        <v>0</v>
      </c>
      <c r="AF480" s="30">
        <f>'9'!AE40</f>
        <v>0.82499999999999996</v>
      </c>
      <c r="AG480" s="30">
        <f>'9'!AF40</f>
        <v>0</v>
      </c>
      <c r="AH480" s="30">
        <f>'9'!AG40</f>
        <v>0</v>
      </c>
      <c r="AI480" s="30">
        <f>'9'!AH40</f>
        <v>6.0250000000000004</v>
      </c>
      <c r="AJ480" s="30">
        <f>'9'!AI40</f>
        <v>50</v>
      </c>
      <c r="AK480" s="30">
        <f>'9'!AJ40</f>
        <v>56.024999999999999</v>
      </c>
      <c r="AL480" s="30">
        <f>'9'!AK40</f>
        <v>144.685</v>
      </c>
      <c r="AM480" s="30">
        <f>'9'!AL40</f>
        <v>150.88499999999999</v>
      </c>
      <c r="AN480" s="30">
        <f>'9'!AM40</f>
        <v>94.859999999999985</v>
      </c>
      <c r="AO480" s="30">
        <f>'9'!AN40</f>
        <v>0</v>
      </c>
      <c r="AP480" s="30">
        <f>'9'!AO40</f>
        <v>0</v>
      </c>
      <c r="AQ480" s="30">
        <f>'9'!AP40</f>
        <v>150.88499999999999</v>
      </c>
      <c r="AR480" s="30">
        <f>'9'!AQ40</f>
        <v>-51.94</v>
      </c>
      <c r="AS480" s="30">
        <f>'9'!AR40</f>
        <v>0</v>
      </c>
      <c r="AT480" s="30">
        <f>'9'!AS40</f>
        <v>56.024999999999999</v>
      </c>
      <c r="AU480" s="30">
        <f>'9'!AT40</f>
        <v>36.72</v>
      </c>
      <c r="AV480" s="30">
        <f>'9'!AU40</f>
        <v>92.745000000000005</v>
      </c>
      <c r="AW480" s="30">
        <f>'9'!AV40</f>
        <v>0</v>
      </c>
      <c r="AX480" s="30">
        <f>'9'!AW40</f>
        <v>40</v>
      </c>
      <c r="AY480" s="30">
        <f>'9'!AX40</f>
        <v>50</v>
      </c>
      <c r="AZ480" s="30">
        <f>'9'!AY40</f>
        <v>0</v>
      </c>
      <c r="BA480" s="30">
        <f>'9'!AZ40</f>
        <v>40</v>
      </c>
      <c r="BB480" s="30">
        <f>'9'!BA40</f>
        <v>0</v>
      </c>
      <c r="BC480" s="30">
        <f>'9'!BB40</f>
        <v>130</v>
      </c>
      <c r="BD480" s="30">
        <f>'9'!BC40</f>
        <v>123.5</v>
      </c>
      <c r="BE480" s="30">
        <f>'9'!BD40</f>
        <v>14</v>
      </c>
      <c r="BF480" s="30">
        <f>'9'!BE40</f>
        <v>15</v>
      </c>
      <c r="BG480" s="30">
        <f>'9'!BF40</f>
        <v>8</v>
      </c>
      <c r="BH480" s="30">
        <f>'9'!BG40</f>
        <v>9</v>
      </c>
      <c r="BI480" s="30">
        <f>'9'!BH40</f>
        <v>1</v>
      </c>
      <c r="BJ480" s="30">
        <f>'9'!BI40</f>
        <v>47</v>
      </c>
      <c r="BK480" s="30">
        <f>'9'!BJ40</f>
        <v>76.5</v>
      </c>
      <c r="BL480" s="30">
        <f>'9'!BK40</f>
        <v>36.72</v>
      </c>
      <c r="BM480" s="30">
        <f>'9'!BL40</f>
        <v>39.78</v>
      </c>
    </row>
    <row r="481" spans="1:65">
      <c r="A481" s="78">
        <f>'9'!A41</f>
        <v>42895</v>
      </c>
      <c r="B481" s="82" t="str">
        <f t="shared" si="7"/>
        <v>15:30:00</v>
      </c>
      <c r="C481" s="30" t="str">
        <f>'9'!B41</f>
        <v>15H30</v>
      </c>
      <c r="D481" s="30">
        <f>'9'!C38</f>
        <v>636</v>
      </c>
      <c r="E481" s="30">
        <f>'9'!D38</f>
        <v>724</v>
      </c>
      <c r="F481" s="30">
        <f>'9'!E38</f>
        <v>323</v>
      </c>
      <c r="G481" s="30">
        <f>'9'!F41</f>
        <v>47</v>
      </c>
      <c r="H481" s="30">
        <f>'9'!G41</f>
        <v>0</v>
      </c>
      <c r="I481" s="30">
        <f>'9'!H41</f>
        <v>18</v>
      </c>
      <c r="J481" s="30">
        <f>'9'!I41</f>
        <v>2145</v>
      </c>
      <c r="K481" s="30">
        <f>'9'!J41</f>
        <v>65</v>
      </c>
      <c r="L481" s="30">
        <f>'9'!K41</f>
        <v>274</v>
      </c>
      <c r="M481" s="30">
        <f>'9'!L41</f>
        <v>596</v>
      </c>
      <c r="N481" s="30">
        <f>'9'!M41</f>
        <v>280</v>
      </c>
      <c r="O481" s="30">
        <f>'9'!N41</f>
        <v>0</v>
      </c>
      <c r="P481" s="30">
        <f>'9'!O41</f>
        <v>10</v>
      </c>
      <c r="Q481" s="30">
        <f>'9'!P41</f>
        <v>20</v>
      </c>
      <c r="R481" s="30">
        <f>'9'!Q41</f>
        <v>10</v>
      </c>
      <c r="S481" s="30">
        <f>'9'!R41</f>
        <v>0</v>
      </c>
      <c r="T481" s="30">
        <f>'9'!S41</f>
        <v>1150</v>
      </c>
      <c r="U481" s="30">
        <f>'9'!T41</f>
        <v>40</v>
      </c>
      <c r="V481" s="30">
        <f>'9'!U41</f>
        <v>105</v>
      </c>
      <c r="W481" s="30">
        <f>'9'!V41</f>
        <v>4.8600000000000003</v>
      </c>
      <c r="X481" s="30">
        <f>'9'!W41</f>
        <v>3.5</v>
      </c>
      <c r="Y481" s="30">
        <f>'9'!X41</f>
        <v>6.5</v>
      </c>
      <c r="Z481" s="30">
        <f>'9'!Y41</f>
        <v>3.8</v>
      </c>
      <c r="AA481" s="30">
        <f>'9'!Z41</f>
        <v>6.5</v>
      </c>
      <c r="AB481" s="30">
        <f>'9'!AA41</f>
        <v>2.7</v>
      </c>
      <c r="AC481" s="30">
        <f>'9'!AB41</f>
        <v>0</v>
      </c>
      <c r="AD481" s="30">
        <f>'9'!AC41</f>
        <v>5.2</v>
      </c>
      <c r="AE481" s="30">
        <f>'9'!AD41</f>
        <v>0</v>
      </c>
      <c r="AF481" s="30">
        <f>'9'!AE41</f>
        <v>0.82499999999999996</v>
      </c>
      <c r="AG481" s="30">
        <f>'9'!AF41</f>
        <v>0</v>
      </c>
      <c r="AH481" s="30">
        <f>'9'!AG41</f>
        <v>0</v>
      </c>
      <c r="AI481" s="30">
        <f>'9'!AH41</f>
        <v>6.0250000000000004</v>
      </c>
      <c r="AJ481" s="30">
        <f>'9'!AI41</f>
        <v>50</v>
      </c>
      <c r="AK481" s="30">
        <f>'9'!AJ41</f>
        <v>56.024999999999999</v>
      </c>
      <c r="AL481" s="30">
        <f>'9'!AK41</f>
        <v>132.685</v>
      </c>
      <c r="AM481" s="30">
        <f>'9'!AL41</f>
        <v>138.88499999999999</v>
      </c>
      <c r="AN481" s="30">
        <f>'9'!AM41</f>
        <v>82.859999999999985</v>
      </c>
      <c r="AO481" s="30">
        <f>'9'!AN41</f>
        <v>0</v>
      </c>
      <c r="AP481" s="30">
        <f>'9'!AO41</f>
        <v>0</v>
      </c>
      <c r="AQ481" s="30">
        <f>'9'!AP41</f>
        <v>138.88499999999999</v>
      </c>
      <c r="AR481" s="30">
        <f>'9'!AQ41</f>
        <v>-39.94</v>
      </c>
      <c r="AS481" s="30">
        <f>'9'!AR41</f>
        <v>0</v>
      </c>
      <c r="AT481" s="30">
        <f>'9'!AS41</f>
        <v>56.024999999999999</v>
      </c>
      <c r="AU481" s="30">
        <f>'9'!AT41</f>
        <v>36.72</v>
      </c>
      <c r="AV481" s="30">
        <f>'9'!AU41</f>
        <v>92.745000000000005</v>
      </c>
      <c r="AW481" s="30">
        <f>'9'!AV41</f>
        <v>0</v>
      </c>
      <c r="AX481" s="30">
        <f>'9'!AW41</f>
        <v>40</v>
      </c>
      <c r="AY481" s="30">
        <f>'9'!AX41</f>
        <v>50</v>
      </c>
      <c r="AZ481" s="30">
        <f>'9'!AY41</f>
        <v>0</v>
      </c>
      <c r="BA481" s="30">
        <f>'9'!AZ41</f>
        <v>40</v>
      </c>
      <c r="BB481" s="30">
        <f>'9'!BA41</f>
        <v>0</v>
      </c>
      <c r="BC481" s="30">
        <f>'9'!BB41</f>
        <v>130</v>
      </c>
      <c r="BD481" s="30">
        <f>'9'!BC41</f>
        <v>123.5</v>
      </c>
      <c r="BE481" s="30">
        <f>'9'!BD41</f>
        <v>14</v>
      </c>
      <c r="BF481" s="30">
        <f>'9'!BE41</f>
        <v>15</v>
      </c>
      <c r="BG481" s="30">
        <f>'9'!BF41</f>
        <v>8</v>
      </c>
      <c r="BH481" s="30">
        <f>'9'!BG41</f>
        <v>9</v>
      </c>
      <c r="BI481" s="30">
        <f>'9'!BH41</f>
        <v>1</v>
      </c>
      <c r="BJ481" s="30">
        <f>'9'!BI41</f>
        <v>47</v>
      </c>
      <c r="BK481" s="30">
        <f>'9'!BJ41</f>
        <v>76.5</v>
      </c>
      <c r="BL481" s="30">
        <f>'9'!BK41</f>
        <v>36.72</v>
      </c>
      <c r="BM481" s="30">
        <f>'9'!BL41</f>
        <v>39.78</v>
      </c>
    </row>
    <row r="482" spans="1:65">
      <c r="A482" s="78">
        <f>'9'!A42</f>
        <v>42895</v>
      </c>
      <c r="B482" s="82" t="str">
        <f t="shared" si="7"/>
        <v>16:00:00</v>
      </c>
      <c r="C482" s="30" t="str">
        <f>'9'!B42</f>
        <v>16H00</v>
      </c>
      <c r="D482" s="30">
        <f>'9'!C39</f>
        <v>801</v>
      </c>
      <c r="E482" s="30">
        <f>'9'!D39</f>
        <v>737</v>
      </c>
      <c r="F482" s="30">
        <f>'9'!E39</f>
        <v>343</v>
      </c>
      <c r="G482" s="30">
        <f>'9'!F42</f>
        <v>47</v>
      </c>
      <c r="H482" s="30">
        <f>'9'!G42</f>
        <v>0</v>
      </c>
      <c r="I482" s="30">
        <f>'9'!H42</f>
        <v>19</v>
      </c>
      <c r="J482" s="30">
        <f>'9'!I42</f>
        <v>1978</v>
      </c>
      <c r="K482" s="30">
        <f>'9'!J42</f>
        <v>66</v>
      </c>
      <c r="L482" s="30">
        <f>'9'!K42</f>
        <v>196</v>
      </c>
      <c r="M482" s="30">
        <f>'9'!L42</f>
        <v>507</v>
      </c>
      <c r="N482" s="30">
        <f>'9'!M42</f>
        <v>260</v>
      </c>
      <c r="O482" s="30">
        <f>'9'!N42</f>
        <v>0</v>
      </c>
      <c r="P482" s="30">
        <f>'9'!O42</f>
        <v>6</v>
      </c>
      <c r="Q482" s="30">
        <f>'9'!P42</f>
        <v>20</v>
      </c>
      <c r="R482" s="30">
        <f>'9'!Q42</f>
        <v>9</v>
      </c>
      <c r="S482" s="30">
        <f>'9'!R42</f>
        <v>0</v>
      </c>
      <c r="T482" s="30">
        <f>'9'!S42</f>
        <v>963</v>
      </c>
      <c r="U482" s="30">
        <f>'9'!T42</f>
        <v>35</v>
      </c>
      <c r="V482" s="30">
        <f>'9'!U42</f>
        <v>101</v>
      </c>
      <c r="W482" s="30">
        <f>'9'!V42</f>
        <v>4.8600000000000003</v>
      </c>
      <c r="X482" s="30">
        <f>'9'!W42</f>
        <v>3.5</v>
      </c>
      <c r="Y482" s="30">
        <f>'9'!X42</f>
        <v>6.5</v>
      </c>
      <c r="Z482" s="30">
        <f>'9'!Y42</f>
        <v>4</v>
      </c>
      <c r="AA482" s="30">
        <f>'9'!Z42</f>
        <v>7</v>
      </c>
      <c r="AB482" s="30">
        <f>'9'!AA42</f>
        <v>3</v>
      </c>
      <c r="AC482" s="30">
        <f>'9'!AB42</f>
        <v>0</v>
      </c>
      <c r="AD482" s="30">
        <f>'9'!AC42</f>
        <v>5.2</v>
      </c>
      <c r="AE482" s="30">
        <f>'9'!AD42</f>
        <v>0</v>
      </c>
      <c r="AF482" s="30">
        <f>'9'!AE42</f>
        <v>0.8</v>
      </c>
      <c r="AG482" s="30">
        <f>'9'!AF42</f>
        <v>0</v>
      </c>
      <c r="AH482" s="30">
        <f>'9'!AG42</f>
        <v>0</v>
      </c>
      <c r="AI482" s="30">
        <f>'9'!AH42</f>
        <v>6</v>
      </c>
      <c r="AJ482" s="30">
        <f>'9'!AI42</f>
        <v>50</v>
      </c>
      <c r="AK482" s="30">
        <f>'9'!AJ42</f>
        <v>56</v>
      </c>
      <c r="AL482" s="30">
        <f>'9'!AK42</f>
        <v>129.36000000000001</v>
      </c>
      <c r="AM482" s="30">
        <f>'9'!AL42</f>
        <v>135.86000000000001</v>
      </c>
      <c r="AN482" s="30">
        <f>'9'!AM42</f>
        <v>79.860000000000014</v>
      </c>
      <c r="AO482" s="30">
        <f>'9'!AN42</f>
        <v>0</v>
      </c>
      <c r="AP482" s="30">
        <f>'9'!AO42</f>
        <v>0</v>
      </c>
      <c r="AQ482" s="30">
        <f>'9'!AP42</f>
        <v>135.86000000000001</v>
      </c>
      <c r="AR482" s="30">
        <f>'9'!AQ42</f>
        <v>-36.640000000000015</v>
      </c>
      <c r="AS482" s="30">
        <f>'9'!AR42</f>
        <v>0</v>
      </c>
      <c r="AT482" s="30">
        <f>'9'!AS42</f>
        <v>56</v>
      </c>
      <c r="AU482" s="30">
        <f>'9'!AT42</f>
        <v>36.72</v>
      </c>
      <c r="AV482" s="30">
        <f>'9'!AU42</f>
        <v>92.72</v>
      </c>
      <c r="AW482" s="30">
        <f>'9'!AV42</f>
        <v>0</v>
      </c>
      <c r="AX482" s="30">
        <f>'9'!AW42</f>
        <v>40</v>
      </c>
      <c r="AY482" s="30">
        <f>'9'!AX42</f>
        <v>50</v>
      </c>
      <c r="AZ482" s="30">
        <f>'9'!AY42</f>
        <v>0</v>
      </c>
      <c r="BA482" s="30">
        <f>'9'!AZ42</f>
        <v>40</v>
      </c>
      <c r="BB482" s="30">
        <f>'9'!BA42</f>
        <v>0</v>
      </c>
      <c r="BC482" s="30">
        <f>'9'!BB42</f>
        <v>130</v>
      </c>
      <c r="BD482" s="30">
        <f>'9'!BC42</f>
        <v>123.5</v>
      </c>
      <c r="BE482" s="30">
        <f>'9'!BD42</f>
        <v>14</v>
      </c>
      <c r="BF482" s="30">
        <f>'9'!BE42</f>
        <v>15</v>
      </c>
      <c r="BG482" s="30">
        <f>'9'!BF42</f>
        <v>8</v>
      </c>
      <c r="BH482" s="30">
        <f>'9'!BG42</f>
        <v>9</v>
      </c>
      <c r="BI482" s="30">
        <f>'9'!BH42</f>
        <v>1</v>
      </c>
      <c r="BJ482" s="30">
        <f>'9'!BI42</f>
        <v>47</v>
      </c>
      <c r="BK482" s="30">
        <f>'9'!BJ42</f>
        <v>76.5</v>
      </c>
      <c r="BL482" s="30">
        <f>'9'!BK42</f>
        <v>36.72</v>
      </c>
      <c r="BM482" s="30">
        <f>'9'!BL42</f>
        <v>39.78</v>
      </c>
    </row>
    <row r="483" spans="1:65">
      <c r="A483" s="78">
        <f>'9'!A43</f>
        <v>42895</v>
      </c>
      <c r="B483" s="82" t="str">
        <f t="shared" si="7"/>
        <v>16:30:00</v>
      </c>
      <c r="C483" s="30" t="str">
        <f>'9'!B43</f>
        <v>16H30</v>
      </c>
      <c r="D483" s="30">
        <f>'9'!C40</f>
        <v>909</v>
      </c>
      <c r="E483" s="30">
        <f>'9'!D40</f>
        <v>772</v>
      </c>
      <c r="F483" s="30">
        <f>'9'!E40</f>
        <v>392</v>
      </c>
      <c r="G483" s="30">
        <f>'9'!F43</f>
        <v>47</v>
      </c>
      <c r="H483" s="30">
        <f>'9'!G43</f>
        <v>0</v>
      </c>
      <c r="I483" s="30">
        <f>'9'!H43</f>
        <v>19</v>
      </c>
      <c r="J483" s="30">
        <f>'9'!I43</f>
        <v>1953</v>
      </c>
      <c r="K483" s="30">
        <f>'9'!J43</f>
        <v>66</v>
      </c>
      <c r="L483" s="30">
        <f>'9'!K43</f>
        <v>194</v>
      </c>
      <c r="M483" s="30">
        <f>'9'!L43</f>
        <v>588</v>
      </c>
      <c r="N483" s="30">
        <f>'9'!M43</f>
        <v>270</v>
      </c>
      <c r="O483" s="30">
        <f>'9'!N43</f>
        <v>0</v>
      </c>
      <c r="P483" s="30">
        <f>'9'!O43</f>
        <v>6</v>
      </c>
      <c r="Q483" s="30">
        <f>'9'!P43</f>
        <v>19</v>
      </c>
      <c r="R483" s="30">
        <f>'9'!Q43</f>
        <v>10</v>
      </c>
      <c r="S483" s="30">
        <f>'9'!R43</f>
        <v>0</v>
      </c>
      <c r="T483" s="30">
        <f>'9'!S43</f>
        <v>1052</v>
      </c>
      <c r="U483" s="30">
        <f>'9'!T43</f>
        <v>35</v>
      </c>
      <c r="V483" s="30">
        <f>'9'!U43</f>
        <v>101</v>
      </c>
      <c r="W483" s="30">
        <f>'9'!V43</f>
        <v>4.8600000000000003</v>
      </c>
      <c r="X483" s="30">
        <f>'9'!W43</f>
        <v>3.5</v>
      </c>
      <c r="Y483" s="30">
        <f>'9'!X43</f>
        <v>6.5</v>
      </c>
      <c r="Z483" s="30">
        <f>'9'!Y43</f>
        <v>4</v>
      </c>
      <c r="AA483" s="30">
        <f>'9'!Z43</f>
        <v>7</v>
      </c>
      <c r="AB483" s="30">
        <f>'9'!AA43</f>
        <v>3</v>
      </c>
      <c r="AC483" s="30">
        <f>'9'!AB43</f>
        <v>0</v>
      </c>
      <c r="AD483" s="30">
        <f>'9'!AC43</f>
        <v>5</v>
      </c>
      <c r="AE483" s="30">
        <f>'9'!AD43</f>
        <v>0</v>
      </c>
      <c r="AF483" s="30">
        <f>'9'!AE43</f>
        <v>0.8</v>
      </c>
      <c r="AG483" s="30">
        <f>'9'!AF43</f>
        <v>0</v>
      </c>
      <c r="AH483" s="30">
        <f>'9'!AG43</f>
        <v>0</v>
      </c>
      <c r="AI483" s="30">
        <f>'9'!AH43</f>
        <v>5.8</v>
      </c>
      <c r="AJ483" s="30">
        <f>'9'!AI43</f>
        <v>50</v>
      </c>
      <c r="AK483" s="30">
        <f>'9'!AJ43</f>
        <v>55.8</v>
      </c>
      <c r="AL483" s="30">
        <f>'9'!AK43</f>
        <v>129.16</v>
      </c>
      <c r="AM483" s="30">
        <f>'9'!AL43</f>
        <v>135.66</v>
      </c>
      <c r="AN483" s="30">
        <f>'9'!AM43</f>
        <v>79.86</v>
      </c>
      <c r="AO483" s="30">
        <f>'9'!AN43</f>
        <v>0</v>
      </c>
      <c r="AP483" s="30">
        <f>'9'!AO43</f>
        <v>0</v>
      </c>
      <c r="AQ483" s="30">
        <f>'9'!AP43</f>
        <v>135.66</v>
      </c>
      <c r="AR483" s="30">
        <f>'9'!AQ43</f>
        <v>-36.64</v>
      </c>
      <c r="AS483" s="30">
        <f>'9'!AR43</f>
        <v>0</v>
      </c>
      <c r="AT483" s="30">
        <f>'9'!AS43</f>
        <v>55.8</v>
      </c>
      <c r="AU483" s="30">
        <f>'9'!AT43</f>
        <v>36.72</v>
      </c>
      <c r="AV483" s="30">
        <f>'9'!AU43</f>
        <v>92.52</v>
      </c>
      <c r="AW483" s="30">
        <f>'9'!AV43</f>
        <v>0</v>
      </c>
      <c r="AX483" s="30">
        <f>'9'!AW43</f>
        <v>40</v>
      </c>
      <c r="AY483" s="30">
        <f>'9'!AX43</f>
        <v>50</v>
      </c>
      <c r="AZ483" s="30">
        <f>'9'!AY43</f>
        <v>0</v>
      </c>
      <c r="BA483" s="30">
        <f>'9'!AZ43</f>
        <v>40</v>
      </c>
      <c r="BB483" s="30">
        <f>'9'!BA43</f>
        <v>0</v>
      </c>
      <c r="BC483" s="30">
        <f>'9'!BB43</f>
        <v>130</v>
      </c>
      <c r="BD483" s="30">
        <f>'9'!BC43</f>
        <v>123.5</v>
      </c>
      <c r="BE483" s="30">
        <f>'9'!BD43</f>
        <v>14</v>
      </c>
      <c r="BF483" s="30">
        <f>'9'!BE43</f>
        <v>15</v>
      </c>
      <c r="BG483" s="30">
        <f>'9'!BF43</f>
        <v>8</v>
      </c>
      <c r="BH483" s="30">
        <f>'9'!BG43</f>
        <v>9</v>
      </c>
      <c r="BI483" s="30">
        <f>'9'!BH43</f>
        <v>1</v>
      </c>
      <c r="BJ483" s="30">
        <f>'9'!BI43</f>
        <v>47</v>
      </c>
      <c r="BK483" s="30">
        <f>'9'!BJ43</f>
        <v>76.5</v>
      </c>
      <c r="BL483" s="30">
        <f>'9'!BK43</f>
        <v>36.72</v>
      </c>
      <c r="BM483" s="30">
        <f>'9'!BL43</f>
        <v>39.78</v>
      </c>
    </row>
    <row r="484" spans="1:65">
      <c r="A484" s="78">
        <f>'9'!A44</f>
        <v>42895</v>
      </c>
      <c r="B484" s="82" t="str">
        <f t="shared" si="7"/>
        <v>17:00:00</v>
      </c>
      <c r="C484" s="30" t="str">
        <f>'9'!B44</f>
        <v>17H00</v>
      </c>
      <c r="D484" s="30">
        <f>'9'!C41</f>
        <v>901</v>
      </c>
      <c r="E484" s="30">
        <f>'9'!D41</f>
        <v>701</v>
      </c>
      <c r="F484" s="30">
        <f>'9'!E41</f>
        <v>543</v>
      </c>
      <c r="G484" s="30">
        <f>'9'!F44</f>
        <v>46</v>
      </c>
      <c r="H484" s="30">
        <f>'9'!G44</f>
        <v>0</v>
      </c>
      <c r="I484" s="30">
        <f>'9'!H44</f>
        <v>18</v>
      </c>
      <c r="J484" s="30">
        <f>'9'!I44</f>
        <v>1885</v>
      </c>
      <c r="K484" s="30">
        <f>'9'!J44</f>
        <v>64</v>
      </c>
      <c r="L484" s="30">
        <f>'9'!K44</f>
        <v>405</v>
      </c>
      <c r="M484" s="30">
        <f>'9'!L44</f>
        <v>585</v>
      </c>
      <c r="N484" s="30">
        <f>'9'!M44</f>
        <v>0</v>
      </c>
      <c r="O484" s="30">
        <f>'9'!N44</f>
        <v>0</v>
      </c>
      <c r="P484" s="30">
        <f>'9'!O44</f>
        <v>13</v>
      </c>
      <c r="Q484" s="30">
        <f>'9'!P44</f>
        <v>19</v>
      </c>
      <c r="R484" s="30">
        <f>'9'!Q44</f>
        <v>0</v>
      </c>
      <c r="S484" s="30">
        <f>'9'!R44</f>
        <v>0</v>
      </c>
      <c r="T484" s="30">
        <f>'9'!S44</f>
        <v>990</v>
      </c>
      <c r="U484" s="30">
        <f>'9'!T44</f>
        <v>32</v>
      </c>
      <c r="V484" s="30">
        <f>'9'!U44</f>
        <v>96</v>
      </c>
      <c r="W484" s="30">
        <f>'9'!V44</f>
        <v>3.28</v>
      </c>
      <c r="X484" s="30">
        <f>'9'!W44</f>
        <v>3.5</v>
      </c>
      <c r="Y484" s="30">
        <f>'9'!X44</f>
        <v>6</v>
      </c>
      <c r="Z484" s="30">
        <f>'9'!Y44</f>
        <v>3.8</v>
      </c>
      <c r="AA484" s="30">
        <f>'9'!Z44</f>
        <v>6.9</v>
      </c>
      <c r="AB484" s="30">
        <f>'9'!AA44</f>
        <v>3</v>
      </c>
      <c r="AC484" s="30">
        <f>'9'!AB44</f>
        <v>0</v>
      </c>
      <c r="AD484" s="30">
        <f>'9'!AC44</f>
        <v>5.4</v>
      </c>
      <c r="AE484" s="30">
        <f>'9'!AD44</f>
        <v>0</v>
      </c>
      <c r="AF484" s="30">
        <f>'9'!AE44</f>
        <v>0.8</v>
      </c>
      <c r="AG484" s="30">
        <f>'9'!AF44</f>
        <v>0</v>
      </c>
      <c r="AH484" s="30">
        <f>'9'!AG44</f>
        <v>0</v>
      </c>
      <c r="AI484" s="30">
        <f>'9'!AH44</f>
        <v>6.2</v>
      </c>
      <c r="AJ484" s="30">
        <f>'9'!AI44</f>
        <v>50</v>
      </c>
      <c r="AK484" s="30">
        <f>'9'!AJ44</f>
        <v>56.2</v>
      </c>
      <c r="AL484" s="30">
        <f>'9'!AK44</f>
        <v>122.18</v>
      </c>
      <c r="AM484" s="30">
        <f>'9'!AL44</f>
        <v>128.68</v>
      </c>
      <c r="AN484" s="30">
        <f>'9'!AM44</f>
        <v>72.48</v>
      </c>
      <c r="AO484" s="30">
        <f>'9'!AN44</f>
        <v>0</v>
      </c>
      <c r="AP484" s="30">
        <f>'9'!AO44</f>
        <v>0</v>
      </c>
      <c r="AQ484" s="30">
        <f>'9'!AP44</f>
        <v>128.68</v>
      </c>
      <c r="AR484" s="30">
        <f>'9'!AQ44</f>
        <v>-29.260000000000005</v>
      </c>
      <c r="AS484" s="30">
        <f>'9'!AR44</f>
        <v>0</v>
      </c>
      <c r="AT484" s="30">
        <f>'9'!AS44</f>
        <v>56.2</v>
      </c>
      <c r="AU484" s="30">
        <f>'9'!AT44</f>
        <v>36.72</v>
      </c>
      <c r="AV484" s="30">
        <f>'9'!AU44</f>
        <v>92.92</v>
      </c>
      <c r="AW484" s="30">
        <f>'9'!AV44</f>
        <v>0</v>
      </c>
      <c r="AX484" s="30">
        <f>'9'!AW44</f>
        <v>40</v>
      </c>
      <c r="AY484" s="30">
        <f>'9'!AX44</f>
        <v>50</v>
      </c>
      <c r="AZ484" s="30">
        <f>'9'!AY44</f>
        <v>0</v>
      </c>
      <c r="BA484" s="30">
        <f>'9'!AZ44</f>
        <v>40</v>
      </c>
      <c r="BB484" s="30">
        <f>'9'!BA44</f>
        <v>0</v>
      </c>
      <c r="BC484" s="30">
        <f>'9'!BB44</f>
        <v>130</v>
      </c>
      <c r="BD484" s="30">
        <f>'9'!BC44</f>
        <v>123.5</v>
      </c>
      <c r="BE484" s="30">
        <f>'9'!BD44</f>
        <v>14</v>
      </c>
      <c r="BF484" s="30">
        <f>'9'!BE44</f>
        <v>15</v>
      </c>
      <c r="BG484" s="30">
        <f>'9'!BF44</f>
        <v>8</v>
      </c>
      <c r="BH484" s="30">
        <f>'9'!BG44</f>
        <v>9</v>
      </c>
      <c r="BI484" s="30">
        <f>'9'!BH44</f>
        <v>1</v>
      </c>
      <c r="BJ484" s="30">
        <f>'9'!BI44</f>
        <v>47</v>
      </c>
      <c r="BK484" s="30">
        <f>'9'!BJ44</f>
        <v>76.5</v>
      </c>
      <c r="BL484" s="30">
        <f>'9'!BK44</f>
        <v>36.72</v>
      </c>
      <c r="BM484" s="30">
        <f>'9'!BL44</f>
        <v>39.78</v>
      </c>
    </row>
    <row r="485" spans="1:65">
      <c r="A485" s="78">
        <f>'9'!A45</f>
        <v>42895</v>
      </c>
      <c r="B485" s="82" t="str">
        <f t="shared" si="7"/>
        <v>17:30:00</v>
      </c>
      <c r="C485" s="30" t="str">
        <f>'9'!B45</f>
        <v>17H30</v>
      </c>
      <c r="D485" s="30">
        <f>'9'!C42</f>
        <v>927</v>
      </c>
      <c r="E485" s="30">
        <f>'9'!D42</f>
        <v>488</v>
      </c>
      <c r="F485" s="30">
        <f>'9'!E42</f>
        <v>563</v>
      </c>
      <c r="G485" s="30">
        <f>'9'!F45</f>
        <v>49</v>
      </c>
      <c r="H485" s="30">
        <f>'9'!G45</f>
        <v>0</v>
      </c>
      <c r="I485" s="30">
        <f>'9'!H45</f>
        <v>17</v>
      </c>
      <c r="J485" s="30">
        <f>'9'!I45</f>
        <v>1953</v>
      </c>
      <c r="K485" s="30">
        <f>'9'!J45</f>
        <v>66</v>
      </c>
      <c r="L485" s="30">
        <f>'9'!K45</f>
        <v>437</v>
      </c>
      <c r="M485" s="30">
        <f>'9'!L45</f>
        <v>533</v>
      </c>
      <c r="N485" s="30">
        <f>'9'!M45</f>
        <v>268</v>
      </c>
      <c r="O485" s="30">
        <f>'9'!N45</f>
        <v>0</v>
      </c>
      <c r="P485" s="30">
        <f>'9'!O45</f>
        <v>15</v>
      </c>
      <c r="Q485" s="30">
        <f>'9'!P45</f>
        <v>18</v>
      </c>
      <c r="R485" s="30">
        <f>'9'!Q45</f>
        <v>10</v>
      </c>
      <c r="S485" s="30">
        <f>'9'!R45</f>
        <v>0</v>
      </c>
      <c r="T485" s="30">
        <f>'9'!S45</f>
        <v>1238</v>
      </c>
      <c r="U485" s="30">
        <f>'9'!T45</f>
        <v>43</v>
      </c>
      <c r="V485" s="30">
        <f>'9'!U45</f>
        <v>109</v>
      </c>
      <c r="W485" s="30">
        <f>'9'!V45</f>
        <v>3.28</v>
      </c>
      <c r="X485" s="30">
        <f>'9'!W45</f>
        <v>3.5</v>
      </c>
      <c r="Y485" s="30">
        <f>'9'!X45</f>
        <v>6</v>
      </c>
      <c r="Z485" s="30">
        <f>'9'!Y45</f>
        <v>3.8</v>
      </c>
      <c r="AA485" s="30">
        <f>'9'!Z45</f>
        <v>6.9</v>
      </c>
      <c r="AB485" s="30">
        <f>'9'!AA45</f>
        <v>3</v>
      </c>
      <c r="AC485" s="30">
        <f>'9'!AB45</f>
        <v>0</v>
      </c>
      <c r="AD485" s="30">
        <f>'9'!AC45</f>
        <v>5.4</v>
      </c>
      <c r="AE485" s="30">
        <f>'9'!AD45</f>
        <v>0</v>
      </c>
      <c r="AF485" s="30">
        <f>'9'!AE45</f>
        <v>0.8</v>
      </c>
      <c r="AG485" s="30">
        <f>'9'!AF45</f>
        <v>0</v>
      </c>
      <c r="AH485" s="30">
        <f>'9'!AG45</f>
        <v>0</v>
      </c>
      <c r="AI485" s="30">
        <f>'9'!AH45</f>
        <v>6.2</v>
      </c>
      <c r="AJ485" s="30">
        <f>'9'!AI45</f>
        <v>50</v>
      </c>
      <c r="AK485" s="30">
        <f>'9'!AJ45</f>
        <v>56.2</v>
      </c>
      <c r="AL485" s="30">
        <f>'9'!AK45</f>
        <v>135.18000000000004</v>
      </c>
      <c r="AM485" s="30">
        <f>'9'!AL45</f>
        <v>141.68000000000004</v>
      </c>
      <c r="AN485" s="30">
        <f>'9'!AM45</f>
        <v>85.480000000000032</v>
      </c>
      <c r="AO485" s="30">
        <f>'9'!AN45</f>
        <v>0</v>
      </c>
      <c r="AP485" s="30">
        <f>'9'!AO45</f>
        <v>0</v>
      </c>
      <c r="AQ485" s="30">
        <f>'9'!AP45</f>
        <v>141.68000000000004</v>
      </c>
      <c r="AR485" s="30">
        <f>'9'!AQ45</f>
        <v>-42.260000000000034</v>
      </c>
      <c r="AS485" s="30">
        <f>'9'!AR45</f>
        <v>0</v>
      </c>
      <c r="AT485" s="30">
        <f>'9'!AS45</f>
        <v>56.2</v>
      </c>
      <c r="AU485" s="30">
        <f>'9'!AT45</f>
        <v>36.72</v>
      </c>
      <c r="AV485" s="30">
        <f>'9'!AU45</f>
        <v>92.92</v>
      </c>
      <c r="AW485" s="30">
        <f>'9'!AV45</f>
        <v>0</v>
      </c>
      <c r="AX485" s="30">
        <f>'9'!AW45</f>
        <v>40</v>
      </c>
      <c r="AY485" s="30">
        <f>'9'!AX45</f>
        <v>50</v>
      </c>
      <c r="AZ485" s="30">
        <f>'9'!AY45</f>
        <v>0</v>
      </c>
      <c r="BA485" s="30">
        <f>'9'!AZ45</f>
        <v>40</v>
      </c>
      <c r="BB485" s="30">
        <f>'9'!BA45</f>
        <v>0</v>
      </c>
      <c r="BC485" s="30">
        <f>'9'!BB45</f>
        <v>130</v>
      </c>
      <c r="BD485" s="30">
        <f>'9'!BC45</f>
        <v>123.5</v>
      </c>
      <c r="BE485" s="30">
        <f>'9'!BD45</f>
        <v>14</v>
      </c>
      <c r="BF485" s="30">
        <f>'9'!BE45</f>
        <v>15</v>
      </c>
      <c r="BG485" s="30">
        <f>'9'!BF45</f>
        <v>8</v>
      </c>
      <c r="BH485" s="30">
        <f>'9'!BG45</f>
        <v>9</v>
      </c>
      <c r="BI485" s="30">
        <f>'9'!BH45</f>
        <v>1</v>
      </c>
      <c r="BJ485" s="30">
        <f>'9'!BI45</f>
        <v>47</v>
      </c>
      <c r="BK485" s="30">
        <f>'9'!BJ45</f>
        <v>76.5</v>
      </c>
      <c r="BL485" s="30">
        <f>'9'!BK45</f>
        <v>36.72</v>
      </c>
      <c r="BM485" s="30">
        <f>'9'!BL45</f>
        <v>39.78</v>
      </c>
    </row>
    <row r="486" spans="1:65">
      <c r="A486" s="78">
        <f>'9'!A46</f>
        <v>42895</v>
      </c>
      <c r="B486" s="82" t="str">
        <f t="shared" si="7"/>
        <v>18:00:00</v>
      </c>
      <c r="C486" s="30" t="str">
        <f>'9'!B46</f>
        <v>18H00</v>
      </c>
      <c r="D486" s="30">
        <f>'9'!C43</f>
        <v>920</v>
      </c>
      <c r="E486" s="30">
        <f>'9'!D43</f>
        <v>481</v>
      </c>
      <c r="F486" s="30">
        <f>'9'!E43</f>
        <v>552</v>
      </c>
      <c r="G486" s="30">
        <f>'9'!F46</f>
        <v>54</v>
      </c>
      <c r="H486" s="30">
        <f>'9'!G46</f>
        <v>0</v>
      </c>
      <c r="I486" s="30">
        <f>'9'!H46</f>
        <v>19</v>
      </c>
      <c r="J486" s="30">
        <f>'9'!I46</f>
        <v>2161</v>
      </c>
      <c r="K486" s="30">
        <f>'9'!J46</f>
        <v>73</v>
      </c>
      <c r="L486" s="30">
        <f>'9'!K46</f>
        <v>455</v>
      </c>
      <c r="M486" s="30">
        <f>'9'!L46</f>
        <v>540</v>
      </c>
      <c r="N486" s="30">
        <f>'9'!M46</f>
        <v>130</v>
      </c>
      <c r="O486" s="30">
        <f>'9'!N46</f>
        <v>0</v>
      </c>
      <c r="P486" s="30">
        <f>'9'!O46</f>
        <v>15</v>
      </c>
      <c r="Q486" s="30">
        <f>'9'!P46</f>
        <v>18</v>
      </c>
      <c r="R486" s="30">
        <f>'9'!Q46</f>
        <v>4</v>
      </c>
      <c r="S486" s="30">
        <f>'9'!R46</f>
        <v>0</v>
      </c>
      <c r="T486" s="30">
        <f>'9'!S46</f>
        <v>1125</v>
      </c>
      <c r="U486" s="30">
        <f>'9'!T46</f>
        <v>37</v>
      </c>
      <c r="V486" s="30">
        <f>'9'!U46</f>
        <v>110</v>
      </c>
      <c r="W486" s="30">
        <f>'9'!V46</f>
        <v>2.97</v>
      </c>
      <c r="X486" s="30">
        <f>'9'!W46</f>
        <v>3.5</v>
      </c>
      <c r="Y486" s="30">
        <f>'9'!X46</f>
        <v>6</v>
      </c>
      <c r="Z486" s="30">
        <f>'9'!Y46</f>
        <v>3.8</v>
      </c>
      <c r="AA486" s="30">
        <f>'9'!Z46</f>
        <v>6.4</v>
      </c>
      <c r="AB486" s="30">
        <f>'9'!AA46</f>
        <v>2.7</v>
      </c>
      <c r="AC486" s="30">
        <f>'9'!AB46</f>
        <v>0</v>
      </c>
      <c r="AD486" s="30">
        <f>'9'!AC46</f>
        <v>5.4</v>
      </c>
      <c r="AE486" s="30">
        <f>'9'!AD46</f>
        <v>0</v>
      </c>
      <c r="AF486" s="30">
        <f>'9'!AE46</f>
        <v>0.8</v>
      </c>
      <c r="AG486" s="30">
        <f>'9'!AF46</f>
        <v>0</v>
      </c>
      <c r="AH486" s="30">
        <f>'9'!AG46</f>
        <v>0</v>
      </c>
      <c r="AI486" s="30">
        <f>'9'!AH46</f>
        <v>6.2</v>
      </c>
      <c r="AJ486" s="30">
        <f>'9'!AI46</f>
        <v>50</v>
      </c>
      <c r="AK486" s="30">
        <f>'9'!AJ46</f>
        <v>56.2</v>
      </c>
      <c r="AL486" s="30">
        <f>'9'!AK46</f>
        <v>135.37000000000003</v>
      </c>
      <c r="AM486" s="30">
        <f>'9'!AL46</f>
        <v>141.57000000000002</v>
      </c>
      <c r="AN486" s="30">
        <f>'9'!AM46</f>
        <v>85.370000000000019</v>
      </c>
      <c r="AO486" s="30">
        <f>'9'!AN46</f>
        <v>0</v>
      </c>
      <c r="AP486" s="30">
        <f>'9'!AO46</f>
        <v>0</v>
      </c>
      <c r="AQ486" s="30">
        <f>'9'!AP46</f>
        <v>141.57000000000002</v>
      </c>
      <c r="AR486" s="30">
        <f>'9'!AQ46</f>
        <v>-48.834000000000032</v>
      </c>
      <c r="AS486" s="30">
        <f>'9'!AR46</f>
        <v>0</v>
      </c>
      <c r="AT486" s="30">
        <f>'9'!AS46</f>
        <v>56.2</v>
      </c>
      <c r="AU486" s="30">
        <f>'9'!AT46</f>
        <v>30.335999999999995</v>
      </c>
      <c r="AV486" s="30">
        <f>'9'!AU46</f>
        <v>86.536000000000001</v>
      </c>
      <c r="AW486" s="30">
        <f>'9'!AV46</f>
        <v>0</v>
      </c>
      <c r="AX486" s="30">
        <f>'9'!AW46</f>
        <v>30</v>
      </c>
      <c r="AY486" s="30">
        <f>'9'!AX46</f>
        <v>50</v>
      </c>
      <c r="AZ486" s="30">
        <f>'9'!AY46</f>
        <v>0</v>
      </c>
      <c r="BA486" s="30">
        <f>'9'!AZ46</f>
        <v>36</v>
      </c>
      <c r="BB486" s="30">
        <f>'9'!BA46</f>
        <v>0</v>
      </c>
      <c r="BC486" s="30">
        <f>'9'!BB46</f>
        <v>116</v>
      </c>
      <c r="BD486" s="30">
        <f>'9'!BC46</f>
        <v>110.19999999999999</v>
      </c>
      <c r="BE486" s="30">
        <f>'9'!BD46</f>
        <v>14</v>
      </c>
      <c r="BF486" s="30">
        <f>'9'!BE46</f>
        <v>15</v>
      </c>
      <c r="BG486" s="30">
        <f>'9'!BF46</f>
        <v>8</v>
      </c>
      <c r="BH486" s="30">
        <f>'9'!BG46</f>
        <v>9</v>
      </c>
      <c r="BI486" s="30">
        <f>'9'!BH46</f>
        <v>1</v>
      </c>
      <c r="BJ486" s="30">
        <f>'9'!BI46</f>
        <v>47</v>
      </c>
      <c r="BK486" s="30">
        <f>'9'!BJ46</f>
        <v>63.199999999999989</v>
      </c>
      <c r="BL486" s="30">
        <f>'9'!BK46</f>
        <v>30.335999999999995</v>
      </c>
      <c r="BM486" s="30">
        <f>'9'!BL46</f>
        <v>32.863999999999997</v>
      </c>
    </row>
    <row r="487" spans="1:65">
      <c r="A487" s="78">
        <f>'9'!A47</f>
        <v>42895</v>
      </c>
      <c r="B487" s="82" t="str">
        <f t="shared" si="7"/>
        <v>18:15:00</v>
      </c>
      <c r="C487" s="30" t="str">
        <f>'9'!B47</f>
        <v>18H15</v>
      </c>
      <c r="D487" s="30">
        <f>'9'!C44</f>
        <v>893</v>
      </c>
      <c r="E487" s="30">
        <f>'9'!D44</f>
        <v>460</v>
      </c>
      <c r="F487" s="30">
        <f>'9'!E44</f>
        <v>532</v>
      </c>
      <c r="G487" s="30">
        <f>'9'!F47</f>
        <v>53</v>
      </c>
      <c r="H487" s="30">
        <f>'9'!G47</f>
        <v>0</v>
      </c>
      <c r="I487" s="30">
        <f>'9'!H47</f>
        <v>20</v>
      </c>
      <c r="J487" s="30">
        <f>'9'!I47</f>
        <v>2174</v>
      </c>
      <c r="K487" s="30">
        <f>'9'!J47</f>
        <v>73</v>
      </c>
      <c r="L487" s="30">
        <f>'9'!K47</f>
        <v>485</v>
      </c>
      <c r="M487" s="30">
        <f>'9'!L47</f>
        <v>559</v>
      </c>
      <c r="N487" s="30">
        <f>'9'!M47</f>
        <v>160</v>
      </c>
      <c r="O487" s="30">
        <f>'9'!N47</f>
        <v>0</v>
      </c>
      <c r="P487" s="30">
        <f>'9'!O47</f>
        <v>16</v>
      </c>
      <c r="Q487" s="30">
        <f>'9'!P47</f>
        <v>19</v>
      </c>
      <c r="R487" s="30">
        <f>'9'!Q47</f>
        <v>5</v>
      </c>
      <c r="S487" s="30">
        <f>'9'!R47</f>
        <v>0</v>
      </c>
      <c r="T487" s="30">
        <f>'9'!S47</f>
        <v>1204</v>
      </c>
      <c r="U487" s="30">
        <f>'9'!T47</f>
        <v>40</v>
      </c>
      <c r="V487" s="30">
        <f>'9'!U47</f>
        <v>113</v>
      </c>
      <c r="W487" s="30">
        <f>'9'!V47</f>
        <v>2.97</v>
      </c>
      <c r="X487" s="30">
        <f>'9'!W47</f>
        <v>3.5</v>
      </c>
      <c r="Y487" s="30">
        <f>'9'!X47</f>
        <v>6</v>
      </c>
      <c r="Z487" s="30">
        <f>'9'!Y47</f>
        <v>3.8</v>
      </c>
      <c r="AA487" s="30">
        <f>'9'!Z47</f>
        <v>6.4</v>
      </c>
      <c r="AB487" s="30">
        <f>'9'!AA47</f>
        <v>2.7</v>
      </c>
      <c r="AC487" s="30">
        <f>'9'!AB47</f>
        <v>0</v>
      </c>
      <c r="AD487" s="30">
        <f>'9'!AC47</f>
        <v>5.4</v>
      </c>
      <c r="AE487" s="30">
        <f>'9'!AD47</f>
        <v>0</v>
      </c>
      <c r="AF487" s="30">
        <f>'9'!AE47</f>
        <v>0.8</v>
      </c>
      <c r="AG487" s="30">
        <f>'9'!AF47</f>
        <v>0</v>
      </c>
      <c r="AH487" s="30">
        <f>'9'!AG47</f>
        <v>0</v>
      </c>
      <c r="AI487" s="30">
        <f>'9'!AH47</f>
        <v>6.2</v>
      </c>
      <c r="AJ487" s="30">
        <f>'9'!AI47</f>
        <v>50</v>
      </c>
      <c r="AK487" s="30">
        <f>'9'!AJ47</f>
        <v>56.2</v>
      </c>
      <c r="AL487" s="30">
        <f>'9'!AK47</f>
        <v>138.37000000000003</v>
      </c>
      <c r="AM487" s="30">
        <f>'9'!AL47</f>
        <v>144.57000000000002</v>
      </c>
      <c r="AN487" s="30">
        <f>'9'!AM47</f>
        <v>88.370000000000019</v>
      </c>
      <c r="AO487" s="30">
        <f>'9'!AN47</f>
        <v>0</v>
      </c>
      <c r="AP487" s="30">
        <f>'9'!AO47</f>
        <v>0</v>
      </c>
      <c r="AQ487" s="30">
        <f>'9'!AP47</f>
        <v>144.57000000000002</v>
      </c>
      <c r="AR487" s="30">
        <f>'9'!AQ47</f>
        <v>-51.834000000000032</v>
      </c>
      <c r="AS487" s="30">
        <f>'9'!AR47</f>
        <v>0</v>
      </c>
      <c r="AT487" s="30">
        <f>'9'!AS47</f>
        <v>56.2</v>
      </c>
      <c r="AU487" s="30">
        <f>'9'!AT47</f>
        <v>30.335999999999995</v>
      </c>
      <c r="AV487" s="30">
        <f>'9'!AU47</f>
        <v>86.536000000000001</v>
      </c>
      <c r="AW487" s="30">
        <f>'9'!AV47</f>
        <v>0</v>
      </c>
      <c r="AX487" s="30">
        <f>'9'!AW47</f>
        <v>30</v>
      </c>
      <c r="AY487" s="30">
        <f>'9'!AX47</f>
        <v>50</v>
      </c>
      <c r="AZ487" s="30">
        <f>'9'!AY47</f>
        <v>0</v>
      </c>
      <c r="BA487" s="30">
        <f>'9'!AZ47</f>
        <v>36</v>
      </c>
      <c r="BB487" s="30">
        <f>'9'!BA47</f>
        <v>0</v>
      </c>
      <c r="BC487" s="30">
        <f>'9'!BB47</f>
        <v>116</v>
      </c>
      <c r="BD487" s="30">
        <f>'9'!BC47</f>
        <v>110.19999999999999</v>
      </c>
      <c r="BE487" s="30">
        <f>'9'!BD47</f>
        <v>14</v>
      </c>
      <c r="BF487" s="30">
        <f>'9'!BE47</f>
        <v>15</v>
      </c>
      <c r="BG487" s="30">
        <f>'9'!BF47</f>
        <v>8</v>
      </c>
      <c r="BH487" s="30">
        <f>'9'!BG47</f>
        <v>9</v>
      </c>
      <c r="BI487" s="30">
        <f>'9'!BH47</f>
        <v>1</v>
      </c>
      <c r="BJ487" s="30">
        <f>'9'!BI47</f>
        <v>47</v>
      </c>
      <c r="BK487" s="30">
        <f>'9'!BJ47</f>
        <v>63.199999999999989</v>
      </c>
      <c r="BL487" s="30">
        <f>'9'!BK47</f>
        <v>30.335999999999995</v>
      </c>
      <c r="BM487" s="30">
        <f>'9'!BL47</f>
        <v>32.863999999999997</v>
      </c>
    </row>
    <row r="488" spans="1:65">
      <c r="A488" s="78">
        <f>'9'!A48</f>
        <v>42895</v>
      </c>
      <c r="B488" s="82" t="str">
        <f t="shared" si="7"/>
        <v>18:30:00</v>
      </c>
      <c r="C488" s="30" t="str">
        <f>'9'!B48</f>
        <v>18H30</v>
      </c>
      <c r="D488" s="30">
        <f>'9'!C45</f>
        <v>946</v>
      </c>
      <c r="E488" s="30">
        <f>'9'!D45</f>
        <v>492</v>
      </c>
      <c r="F488" s="30">
        <f>'9'!E45</f>
        <v>515</v>
      </c>
      <c r="G488" s="30">
        <f>'9'!F48</f>
        <v>55</v>
      </c>
      <c r="H488" s="30">
        <f>'9'!G48</f>
        <v>0</v>
      </c>
      <c r="I488" s="30">
        <f>'9'!H48</f>
        <v>17</v>
      </c>
      <c r="J488" s="30">
        <f>'9'!I48</f>
        <v>2144</v>
      </c>
      <c r="K488" s="30">
        <f>'9'!J48</f>
        <v>72</v>
      </c>
      <c r="L488" s="30">
        <f>'9'!K48</f>
        <v>418</v>
      </c>
      <c r="M488" s="30">
        <f>'9'!L48</f>
        <v>555</v>
      </c>
      <c r="N488" s="30">
        <f>'9'!M48</f>
        <v>210</v>
      </c>
      <c r="O488" s="30">
        <f>'9'!N48</f>
        <v>0</v>
      </c>
      <c r="P488" s="30">
        <f>'9'!O48</f>
        <v>14</v>
      </c>
      <c r="Q488" s="30">
        <f>'9'!P48</f>
        <v>19</v>
      </c>
      <c r="R488" s="30">
        <f>'9'!Q48</f>
        <v>7</v>
      </c>
      <c r="S488" s="30">
        <f>'9'!R48</f>
        <v>0</v>
      </c>
      <c r="T488" s="30">
        <f>'9'!S48</f>
        <v>1183</v>
      </c>
      <c r="U488" s="30">
        <f>'9'!T48</f>
        <v>40</v>
      </c>
      <c r="V488" s="30">
        <f>'9'!U48</f>
        <v>112</v>
      </c>
      <c r="W488" s="30">
        <f>'9'!V48</f>
        <v>2.97</v>
      </c>
      <c r="X488" s="30">
        <f>'9'!W48</f>
        <v>3.5</v>
      </c>
      <c r="Y488" s="30">
        <f>'9'!X48</f>
        <v>6.2</v>
      </c>
      <c r="Z488" s="30">
        <f>'9'!Y48</f>
        <v>3.8</v>
      </c>
      <c r="AA488" s="30">
        <f>'9'!Z48</f>
        <v>6.4</v>
      </c>
      <c r="AB488" s="30">
        <f>'9'!AA48</f>
        <v>2.7</v>
      </c>
      <c r="AC488" s="30">
        <f>'9'!AB48</f>
        <v>0</v>
      </c>
      <c r="AD488" s="30">
        <f>'9'!AC48</f>
        <v>5.6</v>
      </c>
      <c r="AE488" s="30">
        <f>'9'!AD48</f>
        <v>0</v>
      </c>
      <c r="AF488" s="30">
        <f>'9'!AE48</f>
        <v>0.8</v>
      </c>
      <c r="AG488" s="30">
        <f>'9'!AF48</f>
        <v>0</v>
      </c>
      <c r="AH488" s="30">
        <f>'9'!AG48</f>
        <v>0</v>
      </c>
      <c r="AI488" s="30">
        <f>'9'!AH48</f>
        <v>6.3999999999999995</v>
      </c>
      <c r="AJ488" s="30">
        <f>'9'!AI48</f>
        <v>50</v>
      </c>
      <c r="AK488" s="30">
        <f>'9'!AJ48</f>
        <v>56.4</v>
      </c>
      <c r="AL488" s="30">
        <f>'9'!AK48</f>
        <v>137.77000000000004</v>
      </c>
      <c r="AM488" s="30">
        <f>'9'!AL48</f>
        <v>143.97000000000003</v>
      </c>
      <c r="AN488" s="30">
        <f>'9'!AM48</f>
        <v>87.570000000000022</v>
      </c>
      <c r="AO488" s="30">
        <f>'9'!AN48</f>
        <v>0</v>
      </c>
      <c r="AP488" s="30">
        <f>'9'!AO48</f>
        <v>0</v>
      </c>
      <c r="AQ488" s="30">
        <f>'9'!AP48</f>
        <v>143.97000000000003</v>
      </c>
      <c r="AR488" s="30">
        <f>'9'!AQ48</f>
        <v>-51.034000000000049</v>
      </c>
      <c r="AS488" s="30">
        <f>'9'!AR48</f>
        <v>0</v>
      </c>
      <c r="AT488" s="30">
        <f>'9'!AS48</f>
        <v>56.4</v>
      </c>
      <c r="AU488" s="30">
        <f>'9'!AT48</f>
        <v>30.335999999999995</v>
      </c>
      <c r="AV488" s="30">
        <f>'9'!AU48</f>
        <v>86.73599999999999</v>
      </c>
      <c r="AW488" s="30">
        <f>'9'!AV48</f>
        <v>0</v>
      </c>
      <c r="AX488" s="30">
        <f>'9'!AW48</f>
        <v>30</v>
      </c>
      <c r="AY488" s="30">
        <f>'9'!AX48</f>
        <v>50</v>
      </c>
      <c r="AZ488" s="30">
        <f>'9'!AY48</f>
        <v>0</v>
      </c>
      <c r="BA488" s="30">
        <f>'9'!AZ48</f>
        <v>36</v>
      </c>
      <c r="BB488" s="30">
        <f>'9'!BA48</f>
        <v>0</v>
      </c>
      <c r="BC488" s="30">
        <f>'9'!BB48</f>
        <v>116</v>
      </c>
      <c r="BD488" s="30">
        <f>'9'!BC48</f>
        <v>110.19999999999999</v>
      </c>
      <c r="BE488" s="30">
        <f>'9'!BD48</f>
        <v>14</v>
      </c>
      <c r="BF488" s="30">
        <f>'9'!BE48</f>
        <v>15</v>
      </c>
      <c r="BG488" s="30">
        <f>'9'!BF48</f>
        <v>8</v>
      </c>
      <c r="BH488" s="30">
        <f>'9'!BG48</f>
        <v>9</v>
      </c>
      <c r="BI488" s="30">
        <f>'9'!BH48</f>
        <v>1</v>
      </c>
      <c r="BJ488" s="30">
        <f>'9'!BI48</f>
        <v>47</v>
      </c>
      <c r="BK488" s="30">
        <f>'9'!BJ48</f>
        <v>63.199999999999989</v>
      </c>
      <c r="BL488" s="30">
        <f>'9'!BK48</f>
        <v>30.335999999999995</v>
      </c>
      <c r="BM488" s="30">
        <f>'9'!BL48</f>
        <v>32.863999999999997</v>
      </c>
    </row>
    <row r="489" spans="1:65">
      <c r="A489" s="78">
        <f>'9'!A49</f>
        <v>42895</v>
      </c>
      <c r="B489" s="82" t="str">
        <f t="shared" si="7"/>
        <v>18:45:00</v>
      </c>
      <c r="C489" s="30" t="str">
        <f>'9'!B49</f>
        <v>18H45</v>
      </c>
      <c r="D489" s="30">
        <f>'9'!C46</f>
        <v>892</v>
      </c>
      <c r="E489" s="30">
        <f>'9'!D46</f>
        <v>709</v>
      </c>
      <c r="F489" s="30">
        <f>'9'!E46</f>
        <v>560</v>
      </c>
      <c r="G489" s="30">
        <f>'9'!F49</f>
        <v>55</v>
      </c>
      <c r="H489" s="30">
        <f>'9'!G49</f>
        <v>0</v>
      </c>
      <c r="I489" s="30">
        <f>'9'!H49</f>
        <v>17</v>
      </c>
      <c r="J489" s="30">
        <f>'9'!I49</f>
        <v>2144</v>
      </c>
      <c r="K489" s="30">
        <f>'9'!J49</f>
        <v>72</v>
      </c>
      <c r="L489" s="30">
        <f>'9'!K49</f>
        <v>0</v>
      </c>
      <c r="M489" s="30">
        <f>'9'!L49</f>
        <v>0</v>
      </c>
      <c r="N489" s="30">
        <f>'9'!M49</f>
        <v>0</v>
      </c>
      <c r="O489" s="30">
        <f>'9'!N49</f>
        <v>0</v>
      </c>
      <c r="P489" s="30">
        <f>'9'!O49</f>
        <v>0</v>
      </c>
      <c r="Q489" s="30">
        <f>'9'!P49</f>
        <v>0</v>
      </c>
      <c r="R489" s="30">
        <f>'9'!Q49</f>
        <v>0</v>
      </c>
      <c r="S489" s="30">
        <f>'9'!R49</f>
        <v>0</v>
      </c>
      <c r="T489" s="30">
        <f>'9'!S49</f>
        <v>0</v>
      </c>
      <c r="U489" s="30">
        <f>'9'!T49</f>
        <v>0</v>
      </c>
      <c r="V489" s="30">
        <f>'9'!U49</f>
        <v>72</v>
      </c>
      <c r="W489" s="30">
        <f>'9'!V49</f>
        <v>0</v>
      </c>
      <c r="X489" s="30">
        <f>'9'!W49</f>
        <v>3.5</v>
      </c>
      <c r="Y489" s="30">
        <f>'9'!X49</f>
        <v>0</v>
      </c>
      <c r="Z489" s="30">
        <f>'9'!Y49</f>
        <v>0</v>
      </c>
      <c r="AA489" s="30">
        <f>'9'!Z49</f>
        <v>0</v>
      </c>
      <c r="AB489" s="30">
        <f>'9'!AA49</f>
        <v>2.7</v>
      </c>
      <c r="AC489" s="30">
        <f>'9'!AB49</f>
        <v>0</v>
      </c>
      <c r="AD489" s="30">
        <f>'9'!AC49</f>
        <v>5.6</v>
      </c>
      <c r="AE489" s="30">
        <f>'9'!AD49</f>
        <v>0</v>
      </c>
      <c r="AF489" s="30">
        <f>'9'!AE49</f>
        <v>0.8</v>
      </c>
      <c r="AG489" s="30">
        <f>'9'!AF49</f>
        <v>0</v>
      </c>
      <c r="AH489" s="30">
        <f>'9'!AG49</f>
        <v>0</v>
      </c>
      <c r="AI489" s="30">
        <f>'9'!AH49</f>
        <v>6.3999999999999995</v>
      </c>
      <c r="AJ489" s="30">
        <f>'9'!AI49</f>
        <v>50</v>
      </c>
      <c r="AK489" s="30">
        <f>'9'!AJ49</f>
        <v>56.4</v>
      </c>
      <c r="AL489" s="30">
        <f>'9'!AK49</f>
        <v>78.399999999999991</v>
      </c>
      <c r="AM489" s="30">
        <f>'9'!AL49</f>
        <v>84.6</v>
      </c>
      <c r="AN489" s="30">
        <f>'9'!AM49</f>
        <v>28.199999999999996</v>
      </c>
      <c r="AO489" s="30">
        <f>'9'!AN49</f>
        <v>0</v>
      </c>
      <c r="AP489" s="30">
        <f>'9'!AO49</f>
        <v>0</v>
      </c>
      <c r="AQ489" s="30">
        <f>'9'!AP49</f>
        <v>84.6</v>
      </c>
      <c r="AR489" s="30">
        <f>'9'!AQ49</f>
        <v>8.3359999999999985</v>
      </c>
      <c r="AS489" s="30">
        <f>'9'!AR49</f>
        <v>0</v>
      </c>
      <c r="AT489" s="30">
        <f>'9'!AS49</f>
        <v>56.4</v>
      </c>
      <c r="AU489" s="30">
        <f>'9'!AT49</f>
        <v>30.335999999999995</v>
      </c>
      <c r="AV489" s="30">
        <f>'9'!AU49</f>
        <v>86.73599999999999</v>
      </c>
      <c r="AW489" s="30">
        <f>'9'!AV49</f>
        <v>0</v>
      </c>
      <c r="AX489" s="30">
        <f>'9'!AW49</f>
        <v>30</v>
      </c>
      <c r="AY489" s="30">
        <f>'9'!AX49</f>
        <v>50</v>
      </c>
      <c r="AZ489" s="30">
        <f>'9'!AY49</f>
        <v>0</v>
      </c>
      <c r="BA489" s="30">
        <f>'9'!AZ49</f>
        <v>36</v>
      </c>
      <c r="BB489" s="30">
        <f>'9'!BA49</f>
        <v>0</v>
      </c>
      <c r="BC489" s="30">
        <f>'9'!BB49</f>
        <v>116</v>
      </c>
      <c r="BD489" s="30">
        <f>'9'!BC49</f>
        <v>110.19999999999999</v>
      </c>
      <c r="BE489" s="30">
        <f>'9'!BD49</f>
        <v>14</v>
      </c>
      <c r="BF489" s="30">
        <f>'9'!BE49</f>
        <v>15</v>
      </c>
      <c r="BG489" s="30">
        <f>'9'!BF49</f>
        <v>8</v>
      </c>
      <c r="BH489" s="30">
        <f>'9'!BG49</f>
        <v>9</v>
      </c>
      <c r="BI489" s="30">
        <f>'9'!BH49</f>
        <v>1</v>
      </c>
      <c r="BJ489" s="30">
        <f>'9'!BI49</f>
        <v>47</v>
      </c>
      <c r="BK489" s="30">
        <f>'9'!BJ49</f>
        <v>63.199999999999989</v>
      </c>
      <c r="BL489" s="30">
        <f>'9'!BK49</f>
        <v>30.335999999999995</v>
      </c>
      <c r="BM489" s="30">
        <f>'9'!BL49</f>
        <v>32.863999999999997</v>
      </c>
    </row>
    <row r="490" spans="1:65">
      <c r="A490" s="78">
        <f>'9'!A50</f>
        <v>42895</v>
      </c>
      <c r="B490" s="82" t="str">
        <f t="shared" si="7"/>
        <v>19:00:00</v>
      </c>
      <c r="C490" s="30" t="str">
        <f>'9'!B50</f>
        <v>19H00</v>
      </c>
      <c r="D490" s="30">
        <f>'9'!C47</f>
        <v>855</v>
      </c>
      <c r="E490" s="30">
        <f>'9'!D47</f>
        <v>737</v>
      </c>
      <c r="F490" s="30">
        <f>'9'!E47</f>
        <v>582</v>
      </c>
      <c r="G490" s="30">
        <f>'9'!F50</f>
        <v>55</v>
      </c>
      <c r="H490" s="30">
        <f>'9'!G50</f>
        <v>0</v>
      </c>
      <c r="I490" s="30">
        <f>'9'!H50</f>
        <v>18</v>
      </c>
      <c r="J490" s="30">
        <f>'9'!I50</f>
        <v>2188</v>
      </c>
      <c r="K490" s="30">
        <f>'9'!J50</f>
        <v>73</v>
      </c>
      <c r="L490" s="30">
        <f>'9'!K50</f>
        <v>0</v>
      </c>
      <c r="M490" s="30">
        <f>'9'!L50</f>
        <v>0</v>
      </c>
      <c r="N490" s="30">
        <f>'9'!M50</f>
        <v>0</v>
      </c>
      <c r="O490" s="30">
        <f>'9'!N50</f>
        <v>0</v>
      </c>
      <c r="P490" s="30">
        <f>'9'!O50</f>
        <v>0</v>
      </c>
      <c r="Q490" s="30">
        <f>'9'!P50</f>
        <v>0</v>
      </c>
      <c r="R490" s="30">
        <f>'9'!Q50</f>
        <v>0</v>
      </c>
      <c r="S490" s="30">
        <f>'9'!R50</f>
        <v>0</v>
      </c>
      <c r="T490" s="30">
        <f>'9'!S50</f>
        <v>0</v>
      </c>
      <c r="U490" s="30">
        <f>'9'!T50</f>
        <v>0</v>
      </c>
      <c r="V490" s="30">
        <f>'9'!U50</f>
        <v>73</v>
      </c>
      <c r="W490" s="30">
        <f>'9'!V50</f>
        <v>0</v>
      </c>
      <c r="X490" s="30">
        <f>'9'!W50</f>
        <v>3.5</v>
      </c>
      <c r="Y490" s="30">
        <f>'9'!X50</f>
        <v>0</v>
      </c>
      <c r="Z490" s="30">
        <f>'9'!Y50</f>
        <v>0</v>
      </c>
      <c r="AA490" s="30">
        <f>'9'!Z50</f>
        <v>0</v>
      </c>
      <c r="AB490" s="30">
        <f>'9'!AA50</f>
        <v>3.1</v>
      </c>
      <c r="AC490" s="30">
        <f>'9'!AB50</f>
        <v>0</v>
      </c>
      <c r="AD490" s="30">
        <f>'9'!AC50</f>
        <v>5.6</v>
      </c>
      <c r="AE490" s="30">
        <f>'9'!AD50</f>
        <v>0</v>
      </c>
      <c r="AF490" s="30">
        <f>'9'!AE50</f>
        <v>0.75</v>
      </c>
      <c r="AG490" s="30">
        <f>'9'!AF50</f>
        <v>0</v>
      </c>
      <c r="AH490" s="30">
        <f>'9'!AG50</f>
        <v>0</v>
      </c>
      <c r="AI490" s="30">
        <f>'9'!AH50</f>
        <v>6.35</v>
      </c>
      <c r="AJ490" s="30">
        <f>'9'!AI50</f>
        <v>50</v>
      </c>
      <c r="AK490" s="30">
        <f>'9'!AJ50</f>
        <v>56.35</v>
      </c>
      <c r="AL490" s="30">
        <f>'9'!AK50</f>
        <v>79.349999999999994</v>
      </c>
      <c r="AM490" s="30">
        <f>'9'!AL50</f>
        <v>85.949999999999989</v>
      </c>
      <c r="AN490" s="30">
        <f>'9'!AM50</f>
        <v>29.599999999999987</v>
      </c>
      <c r="AO490" s="30">
        <f>'9'!AN50</f>
        <v>0</v>
      </c>
      <c r="AP490" s="30">
        <f>'9'!AO50</f>
        <v>0</v>
      </c>
      <c r="AQ490" s="30">
        <f>'9'!AP50</f>
        <v>85.949999999999989</v>
      </c>
      <c r="AR490" s="30">
        <f>'9'!AQ50</f>
        <v>7.3359999999999985</v>
      </c>
      <c r="AS490" s="30">
        <f>'9'!AR50</f>
        <v>0</v>
      </c>
      <c r="AT490" s="30">
        <f>'9'!AS50</f>
        <v>56.35</v>
      </c>
      <c r="AU490" s="30">
        <f>'9'!AT50</f>
        <v>30.335999999999995</v>
      </c>
      <c r="AV490" s="30">
        <f>'9'!AU50</f>
        <v>86.685999999999993</v>
      </c>
      <c r="AW490" s="30">
        <f>'9'!AV50</f>
        <v>0</v>
      </c>
      <c r="AX490" s="30">
        <f>'9'!AW50</f>
        <v>30</v>
      </c>
      <c r="AY490" s="30">
        <f>'9'!AX50</f>
        <v>50</v>
      </c>
      <c r="AZ490" s="30">
        <f>'9'!AY50</f>
        <v>0</v>
      </c>
      <c r="BA490" s="30">
        <f>'9'!AZ50</f>
        <v>36</v>
      </c>
      <c r="BB490" s="30">
        <f>'9'!BA50</f>
        <v>0</v>
      </c>
      <c r="BC490" s="30">
        <f>'9'!BB50</f>
        <v>116</v>
      </c>
      <c r="BD490" s="30">
        <f>'9'!BC50</f>
        <v>110.19999999999999</v>
      </c>
      <c r="BE490" s="30">
        <f>'9'!BD50</f>
        <v>14</v>
      </c>
      <c r="BF490" s="30">
        <f>'9'!BE50</f>
        <v>15</v>
      </c>
      <c r="BG490" s="30">
        <f>'9'!BF50</f>
        <v>8</v>
      </c>
      <c r="BH490" s="30">
        <f>'9'!BG50</f>
        <v>9</v>
      </c>
      <c r="BI490" s="30">
        <f>'9'!BH50</f>
        <v>1</v>
      </c>
      <c r="BJ490" s="30">
        <f>'9'!BI50</f>
        <v>47</v>
      </c>
      <c r="BK490" s="30">
        <f>'9'!BJ50</f>
        <v>63.199999999999989</v>
      </c>
      <c r="BL490" s="30">
        <f>'9'!BK50</f>
        <v>30.335999999999995</v>
      </c>
      <c r="BM490" s="30">
        <f>'9'!BL50</f>
        <v>32.863999999999997</v>
      </c>
    </row>
    <row r="491" spans="1:65">
      <c r="A491" s="78">
        <f>'9'!A51</f>
        <v>42895</v>
      </c>
      <c r="B491" s="82" t="str">
        <f t="shared" si="7"/>
        <v>19:15:00</v>
      </c>
      <c r="C491" s="30" t="str">
        <f>'9'!B51</f>
        <v>19H15</v>
      </c>
      <c r="D491" s="30">
        <f>'9'!C48</f>
        <v>874</v>
      </c>
      <c r="E491" s="30">
        <f>'9'!D48</f>
        <v>760</v>
      </c>
      <c r="F491" s="30">
        <f>'9'!E48</f>
        <v>510</v>
      </c>
      <c r="G491" s="30">
        <f>'9'!F51</f>
        <v>55</v>
      </c>
      <c r="H491" s="30">
        <f>'9'!G51</f>
        <v>0</v>
      </c>
      <c r="I491" s="30">
        <f>'9'!H51</f>
        <v>18</v>
      </c>
      <c r="J491" s="30">
        <f>'9'!I51</f>
        <v>2188</v>
      </c>
      <c r="K491" s="30">
        <f>'9'!J51</f>
        <v>73</v>
      </c>
      <c r="L491" s="30">
        <f>'9'!K51</f>
        <v>0</v>
      </c>
      <c r="M491" s="30">
        <f>'9'!L51</f>
        <v>0</v>
      </c>
      <c r="N491" s="30">
        <f>'9'!M51</f>
        <v>0</v>
      </c>
      <c r="O491" s="30">
        <f>'9'!N51</f>
        <v>0</v>
      </c>
      <c r="P491" s="30">
        <f>'9'!O51</f>
        <v>0</v>
      </c>
      <c r="Q491" s="30">
        <f>'9'!P51</f>
        <v>0</v>
      </c>
      <c r="R491" s="30">
        <f>'9'!Q51</f>
        <v>0</v>
      </c>
      <c r="S491" s="30">
        <f>'9'!R51</f>
        <v>0</v>
      </c>
      <c r="T491" s="30">
        <f>'9'!S51</f>
        <v>0</v>
      </c>
      <c r="U491" s="30">
        <f>'9'!T51</f>
        <v>0</v>
      </c>
      <c r="V491" s="30">
        <f>'9'!U51</f>
        <v>73</v>
      </c>
      <c r="W491" s="30">
        <f>'9'!V51</f>
        <v>0</v>
      </c>
      <c r="X491" s="30">
        <f>'9'!W51</f>
        <v>3.5</v>
      </c>
      <c r="Y491" s="30">
        <f>'9'!X51</f>
        <v>0</v>
      </c>
      <c r="Z491" s="30">
        <f>'9'!Y51</f>
        <v>0</v>
      </c>
      <c r="AA491" s="30">
        <f>'9'!Z51</f>
        <v>0</v>
      </c>
      <c r="AB491" s="30">
        <f>'9'!AA51</f>
        <v>3.1</v>
      </c>
      <c r="AC491" s="30">
        <f>'9'!AB51</f>
        <v>0</v>
      </c>
      <c r="AD491" s="30">
        <f>'9'!AC51</f>
        <v>5.6</v>
      </c>
      <c r="AE491" s="30">
        <f>'9'!AD51</f>
        <v>0</v>
      </c>
      <c r="AF491" s="30">
        <f>'9'!AE51</f>
        <v>0.75</v>
      </c>
      <c r="AG491" s="30">
        <f>'9'!AF51</f>
        <v>0</v>
      </c>
      <c r="AH491" s="30">
        <f>'9'!AG51</f>
        <v>0</v>
      </c>
      <c r="AI491" s="30">
        <f>'9'!AH51</f>
        <v>6.35</v>
      </c>
      <c r="AJ491" s="30">
        <f>'9'!AI51</f>
        <v>50</v>
      </c>
      <c r="AK491" s="30">
        <f>'9'!AJ51</f>
        <v>56.35</v>
      </c>
      <c r="AL491" s="30">
        <f>'9'!AK51</f>
        <v>79.349999999999994</v>
      </c>
      <c r="AM491" s="30">
        <f>'9'!AL51</f>
        <v>85.949999999999989</v>
      </c>
      <c r="AN491" s="30">
        <f>'9'!AM51</f>
        <v>29.599999999999987</v>
      </c>
      <c r="AO491" s="30">
        <f>'9'!AN51</f>
        <v>0</v>
      </c>
      <c r="AP491" s="30">
        <f>'9'!AO51</f>
        <v>0</v>
      </c>
      <c r="AQ491" s="30">
        <f>'9'!AP51</f>
        <v>85.949999999999989</v>
      </c>
      <c r="AR491" s="30">
        <f>'9'!AQ51</f>
        <v>7.3359999999999985</v>
      </c>
      <c r="AS491" s="30">
        <f>'9'!AR51</f>
        <v>0</v>
      </c>
      <c r="AT491" s="30">
        <f>'9'!AS51</f>
        <v>56.35</v>
      </c>
      <c r="AU491" s="30">
        <f>'9'!AT51</f>
        <v>30.335999999999995</v>
      </c>
      <c r="AV491" s="30">
        <f>'9'!AU51</f>
        <v>86.685999999999993</v>
      </c>
      <c r="AW491" s="30">
        <f>'9'!AV51</f>
        <v>0</v>
      </c>
      <c r="AX491" s="30">
        <f>'9'!AW51</f>
        <v>30</v>
      </c>
      <c r="AY491" s="30">
        <f>'9'!AX51</f>
        <v>50</v>
      </c>
      <c r="AZ491" s="30">
        <f>'9'!AY51</f>
        <v>0</v>
      </c>
      <c r="BA491" s="30">
        <f>'9'!AZ51</f>
        <v>36</v>
      </c>
      <c r="BB491" s="30">
        <f>'9'!BA51</f>
        <v>0</v>
      </c>
      <c r="BC491" s="30">
        <f>'9'!BB51</f>
        <v>116</v>
      </c>
      <c r="BD491" s="30">
        <f>'9'!BC51</f>
        <v>110.19999999999999</v>
      </c>
      <c r="BE491" s="30">
        <f>'9'!BD51</f>
        <v>14</v>
      </c>
      <c r="BF491" s="30">
        <f>'9'!BE51</f>
        <v>15</v>
      </c>
      <c r="BG491" s="30">
        <f>'9'!BF51</f>
        <v>8</v>
      </c>
      <c r="BH491" s="30">
        <f>'9'!BG51</f>
        <v>9</v>
      </c>
      <c r="BI491" s="30">
        <f>'9'!BH51</f>
        <v>1</v>
      </c>
      <c r="BJ491" s="30">
        <f>'9'!BI51</f>
        <v>47</v>
      </c>
      <c r="BK491" s="30">
        <f>'9'!BJ51</f>
        <v>63.199999999999989</v>
      </c>
      <c r="BL491" s="30">
        <f>'9'!BK51</f>
        <v>30.335999999999995</v>
      </c>
      <c r="BM491" s="30">
        <f>'9'!BL51</f>
        <v>32.863999999999997</v>
      </c>
    </row>
    <row r="492" spans="1:65">
      <c r="A492" s="78">
        <f>'9'!A52</f>
        <v>42895</v>
      </c>
      <c r="B492" s="82" t="str">
        <f t="shared" si="7"/>
        <v>19:30:00</v>
      </c>
      <c r="C492" s="30" t="str">
        <f>'9'!B52</f>
        <v>19H30</v>
      </c>
      <c r="D492" s="30">
        <f>'9'!C49</f>
        <v>874</v>
      </c>
      <c r="E492" s="30">
        <f>'9'!D49</f>
        <v>760</v>
      </c>
      <c r="F492" s="30">
        <f>'9'!E49</f>
        <v>510</v>
      </c>
      <c r="G492" s="30">
        <f>'9'!F52</f>
        <v>55</v>
      </c>
      <c r="H492" s="30">
        <f>'9'!G52</f>
        <v>0</v>
      </c>
      <c r="I492" s="30">
        <f>'9'!H52</f>
        <v>16</v>
      </c>
      <c r="J492" s="30">
        <f>'9'!I52</f>
        <v>2128</v>
      </c>
      <c r="K492" s="30">
        <f>'9'!J52</f>
        <v>71</v>
      </c>
      <c r="L492" s="30">
        <f>'9'!K52</f>
        <v>480</v>
      </c>
      <c r="M492" s="30">
        <f>'9'!L52</f>
        <v>286</v>
      </c>
      <c r="N492" s="30">
        <f>'9'!M52</f>
        <v>70</v>
      </c>
      <c r="O492" s="30">
        <f>'9'!N52</f>
        <v>0</v>
      </c>
      <c r="P492" s="30">
        <f>'9'!O52</f>
        <v>16</v>
      </c>
      <c r="Q492" s="30">
        <f>'9'!P52</f>
        <v>10</v>
      </c>
      <c r="R492" s="30">
        <f>'9'!Q52</f>
        <v>2</v>
      </c>
      <c r="S492" s="30">
        <f>'9'!R52</f>
        <v>0</v>
      </c>
      <c r="T492" s="30">
        <f>'9'!S52</f>
        <v>836</v>
      </c>
      <c r="U492" s="30">
        <f>'9'!T52</f>
        <v>28</v>
      </c>
      <c r="V492" s="30">
        <f>'9'!U52</f>
        <v>99</v>
      </c>
      <c r="W492" s="30">
        <f>'9'!V52</f>
        <v>6.91</v>
      </c>
      <c r="X492" s="30">
        <f>'9'!W52</f>
        <v>3.5</v>
      </c>
      <c r="Y492" s="30">
        <f>'9'!X52</f>
        <v>6.2</v>
      </c>
      <c r="Z492" s="30">
        <f>'9'!Y52</f>
        <v>5.0999999999999996</v>
      </c>
      <c r="AA492" s="30">
        <f>'9'!Z52</f>
        <v>7.7</v>
      </c>
      <c r="AB492" s="30">
        <f>'9'!AA52</f>
        <v>3.1</v>
      </c>
      <c r="AC492" s="30">
        <f>'9'!AB52</f>
        <v>0</v>
      </c>
      <c r="AD492" s="30">
        <f>'9'!AC52</f>
        <v>5.6</v>
      </c>
      <c r="AE492" s="30">
        <f>'9'!AD52</f>
        <v>0</v>
      </c>
      <c r="AF492" s="30">
        <f>'9'!AE52</f>
        <v>0.75</v>
      </c>
      <c r="AG492" s="30">
        <f>'9'!AF52</f>
        <v>0</v>
      </c>
      <c r="AH492" s="30">
        <f>'9'!AG52</f>
        <v>0</v>
      </c>
      <c r="AI492" s="30">
        <f>'9'!AH52</f>
        <v>6.35</v>
      </c>
      <c r="AJ492" s="30">
        <f>'9'!AI52</f>
        <v>50</v>
      </c>
      <c r="AK492" s="30">
        <f>'9'!AJ52</f>
        <v>56.35</v>
      </c>
      <c r="AL492" s="30">
        <f>'9'!AK52</f>
        <v>131.26</v>
      </c>
      <c r="AM492" s="30">
        <f>'9'!AL52</f>
        <v>137.85999999999999</v>
      </c>
      <c r="AN492" s="30">
        <f>'9'!AM52</f>
        <v>81.509999999999991</v>
      </c>
      <c r="AO492" s="30">
        <f>'9'!AN52</f>
        <v>0</v>
      </c>
      <c r="AP492" s="30">
        <f>'9'!AO52</f>
        <v>0</v>
      </c>
      <c r="AQ492" s="30">
        <f>'9'!AP52</f>
        <v>137.85999999999999</v>
      </c>
      <c r="AR492" s="30">
        <f>'9'!AQ52</f>
        <v>-44.573999999999998</v>
      </c>
      <c r="AS492" s="30">
        <f>'9'!AR52</f>
        <v>0</v>
      </c>
      <c r="AT492" s="30">
        <f>'9'!AS52</f>
        <v>56.35</v>
      </c>
      <c r="AU492" s="30">
        <f>'9'!AT52</f>
        <v>30.335999999999995</v>
      </c>
      <c r="AV492" s="30">
        <f>'9'!AU52</f>
        <v>86.685999999999993</v>
      </c>
      <c r="AW492" s="30">
        <f>'9'!AV52</f>
        <v>0</v>
      </c>
      <c r="AX492" s="30">
        <f>'9'!AW52</f>
        <v>30</v>
      </c>
      <c r="AY492" s="30">
        <f>'9'!AX52</f>
        <v>50</v>
      </c>
      <c r="AZ492" s="30">
        <f>'9'!AY52</f>
        <v>0</v>
      </c>
      <c r="BA492" s="30">
        <f>'9'!AZ52</f>
        <v>36</v>
      </c>
      <c r="BB492" s="30">
        <f>'9'!BA52</f>
        <v>0</v>
      </c>
      <c r="BC492" s="30">
        <f>'9'!BB52</f>
        <v>116</v>
      </c>
      <c r="BD492" s="30">
        <f>'9'!BC52</f>
        <v>110.19999999999999</v>
      </c>
      <c r="BE492" s="30">
        <f>'9'!BD52</f>
        <v>14</v>
      </c>
      <c r="BF492" s="30">
        <f>'9'!BE52</f>
        <v>15</v>
      </c>
      <c r="BG492" s="30">
        <f>'9'!BF52</f>
        <v>8</v>
      </c>
      <c r="BH492" s="30">
        <f>'9'!BG52</f>
        <v>9</v>
      </c>
      <c r="BI492" s="30">
        <f>'9'!BH52</f>
        <v>1</v>
      </c>
      <c r="BJ492" s="30">
        <f>'9'!BI52</f>
        <v>47</v>
      </c>
      <c r="BK492" s="30">
        <f>'9'!BJ52</f>
        <v>63.199999999999989</v>
      </c>
      <c r="BL492" s="30">
        <f>'9'!BK52</f>
        <v>30.335999999999995</v>
      </c>
      <c r="BM492" s="30">
        <f>'9'!BL52</f>
        <v>32.863999999999997</v>
      </c>
    </row>
    <row r="493" spans="1:65">
      <c r="A493" s="78">
        <f>'9'!A53</f>
        <v>42895</v>
      </c>
      <c r="B493" s="82" t="str">
        <f t="shared" si="7"/>
        <v>19:45:00</v>
      </c>
      <c r="C493" s="30" t="str">
        <f>'9'!B53</f>
        <v>19H45</v>
      </c>
      <c r="D493" s="30">
        <f>'9'!C50</f>
        <v>841</v>
      </c>
      <c r="E493" s="30">
        <f>'9'!D50</f>
        <v>799</v>
      </c>
      <c r="F493" s="30">
        <f>'9'!E50</f>
        <v>548</v>
      </c>
      <c r="G493" s="30">
        <f>'9'!F53</f>
        <v>55</v>
      </c>
      <c r="H493" s="30">
        <f>'9'!G53</f>
        <v>0</v>
      </c>
      <c r="I493" s="30">
        <f>'9'!H53</f>
        <v>16</v>
      </c>
      <c r="J493" s="30">
        <f>'9'!I53</f>
        <v>2128</v>
      </c>
      <c r="K493" s="30">
        <f>'9'!J53</f>
        <v>71</v>
      </c>
      <c r="L493" s="30">
        <f>'9'!K53</f>
        <v>480</v>
      </c>
      <c r="M493" s="30">
        <f>'9'!L53</f>
        <v>286</v>
      </c>
      <c r="N493" s="30">
        <f>'9'!M53</f>
        <v>70</v>
      </c>
      <c r="O493" s="30">
        <f>'9'!N53</f>
        <v>0</v>
      </c>
      <c r="P493" s="30">
        <f>'9'!O53</f>
        <v>16</v>
      </c>
      <c r="Q493" s="30">
        <f>'9'!P53</f>
        <v>10</v>
      </c>
      <c r="R493" s="30">
        <f>'9'!Q53</f>
        <v>2</v>
      </c>
      <c r="S493" s="30">
        <f>'9'!R53</f>
        <v>0</v>
      </c>
      <c r="T493" s="30">
        <f>'9'!S53</f>
        <v>836</v>
      </c>
      <c r="U493" s="30">
        <f>'9'!T53</f>
        <v>28</v>
      </c>
      <c r="V493" s="30">
        <f>'9'!U53</f>
        <v>99</v>
      </c>
      <c r="W493" s="30">
        <f>'9'!V53</f>
        <v>6.91</v>
      </c>
      <c r="X493" s="30">
        <f>'9'!W53</f>
        <v>3.5</v>
      </c>
      <c r="Y493" s="30">
        <f>'9'!X53</f>
        <v>6.2</v>
      </c>
      <c r="Z493" s="30">
        <f>'9'!Y53</f>
        <v>5.0999999999999996</v>
      </c>
      <c r="AA493" s="30">
        <f>'9'!Z53</f>
        <v>7.7</v>
      </c>
      <c r="AB493" s="30">
        <f>'9'!AA53</f>
        <v>3.1</v>
      </c>
      <c r="AC493" s="30">
        <f>'9'!AB53</f>
        <v>0</v>
      </c>
      <c r="AD493" s="30">
        <f>'9'!AC53</f>
        <v>5.6</v>
      </c>
      <c r="AE493" s="30">
        <f>'9'!AD53</f>
        <v>0</v>
      </c>
      <c r="AF493" s="30">
        <f>'9'!AE53</f>
        <v>0.75</v>
      </c>
      <c r="AG493" s="30">
        <f>'9'!AF53</f>
        <v>0</v>
      </c>
      <c r="AH493" s="30">
        <f>'9'!AG53</f>
        <v>0</v>
      </c>
      <c r="AI493" s="30">
        <f>'9'!AH53</f>
        <v>6.35</v>
      </c>
      <c r="AJ493" s="30">
        <f>'9'!AI53</f>
        <v>50</v>
      </c>
      <c r="AK493" s="30">
        <f>'9'!AJ53</f>
        <v>56.35</v>
      </c>
      <c r="AL493" s="30">
        <f>'9'!AK53</f>
        <v>131.26</v>
      </c>
      <c r="AM493" s="30">
        <f>'9'!AL53</f>
        <v>137.85999999999999</v>
      </c>
      <c r="AN493" s="30">
        <f>'9'!AM53</f>
        <v>81.509999999999991</v>
      </c>
      <c r="AO493" s="30">
        <f>'9'!AN53</f>
        <v>0</v>
      </c>
      <c r="AP493" s="30">
        <f>'9'!AO53</f>
        <v>0</v>
      </c>
      <c r="AQ493" s="30">
        <f>'9'!AP53</f>
        <v>137.85999999999999</v>
      </c>
      <c r="AR493" s="30">
        <f>'9'!AQ53</f>
        <v>-44.573999999999998</v>
      </c>
      <c r="AS493" s="30">
        <f>'9'!AR53</f>
        <v>0</v>
      </c>
      <c r="AT493" s="30">
        <f>'9'!AS53</f>
        <v>56.35</v>
      </c>
      <c r="AU493" s="30">
        <f>'9'!AT53</f>
        <v>30.335999999999995</v>
      </c>
      <c r="AV493" s="30">
        <f>'9'!AU53</f>
        <v>86.685999999999993</v>
      </c>
      <c r="AW493" s="30">
        <f>'9'!AV53</f>
        <v>0</v>
      </c>
      <c r="AX493" s="30">
        <f>'9'!AW53</f>
        <v>30</v>
      </c>
      <c r="AY493" s="30">
        <f>'9'!AX53</f>
        <v>50</v>
      </c>
      <c r="AZ493" s="30">
        <f>'9'!AY53</f>
        <v>0</v>
      </c>
      <c r="BA493" s="30">
        <f>'9'!AZ53</f>
        <v>36</v>
      </c>
      <c r="BB493" s="30">
        <f>'9'!BA53</f>
        <v>0</v>
      </c>
      <c r="BC493" s="30">
        <f>'9'!BB53</f>
        <v>116</v>
      </c>
      <c r="BD493" s="30">
        <f>'9'!BC53</f>
        <v>110.19999999999999</v>
      </c>
      <c r="BE493" s="30">
        <f>'9'!BD53</f>
        <v>14</v>
      </c>
      <c r="BF493" s="30">
        <f>'9'!BE53</f>
        <v>15</v>
      </c>
      <c r="BG493" s="30">
        <f>'9'!BF53</f>
        <v>8</v>
      </c>
      <c r="BH493" s="30">
        <f>'9'!BG53</f>
        <v>9</v>
      </c>
      <c r="BI493" s="30">
        <f>'9'!BH53</f>
        <v>1</v>
      </c>
      <c r="BJ493" s="30">
        <f>'9'!BI53</f>
        <v>47</v>
      </c>
      <c r="BK493" s="30">
        <f>'9'!BJ53</f>
        <v>63.199999999999989</v>
      </c>
      <c r="BL493" s="30">
        <f>'9'!BK53</f>
        <v>30.335999999999995</v>
      </c>
      <c r="BM493" s="30">
        <f>'9'!BL53</f>
        <v>32.863999999999997</v>
      </c>
    </row>
    <row r="494" spans="1:65">
      <c r="A494" s="78">
        <f>'9'!A54</f>
        <v>42895</v>
      </c>
      <c r="B494" s="82" t="str">
        <f t="shared" si="7"/>
        <v>20:00:00</v>
      </c>
      <c r="C494" s="30" t="str">
        <f>'9'!B54</f>
        <v>20H00</v>
      </c>
      <c r="D494" s="30">
        <f>'9'!C51</f>
        <v>841</v>
      </c>
      <c r="E494" s="30">
        <f>'9'!D51</f>
        <v>799</v>
      </c>
      <c r="F494" s="30">
        <f>'9'!E51</f>
        <v>548</v>
      </c>
      <c r="G494" s="30">
        <f>'9'!F54</f>
        <v>55</v>
      </c>
      <c r="H494" s="30">
        <f>'9'!G54</f>
        <v>0</v>
      </c>
      <c r="I494" s="30">
        <f>'9'!H54</f>
        <v>16</v>
      </c>
      <c r="J494" s="30">
        <f>'9'!I54</f>
        <v>2072</v>
      </c>
      <c r="K494" s="30">
        <f>'9'!J54</f>
        <v>71</v>
      </c>
      <c r="L494" s="30">
        <f>'9'!K54</f>
        <v>509</v>
      </c>
      <c r="M494" s="30">
        <f>'9'!L54</f>
        <v>405</v>
      </c>
      <c r="N494" s="30">
        <f>'9'!M54</f>
        <v>120</v>
      </c>
      <c r="O494" s="30">
        <f>'9'!N54</f>
        <v>0</v>
      </c>
      <c r="P494" s="30">
        <f>'9'!O54</f>
        <v>17</v>
      </c>
      <c r="Q494" s="30">
        <f>'9'!P54</f>
        <v>14</v>
      </c>
      <c r="R494" s="30">
        <f>'9'!Q54</f>
        <v>4</v>
      </c>
      <c r="S494" s="30">
        <f>'9'!R54</f>
        <v>0</v>
      </c>
      <c r="T494" s="30">
        <f>'9'!S54</f>
        <v>1034</v>
      </c>
      <c r="U494" s="30">
        <f>'9'!T54</f>
        <v>35</v>
      </c>
      <c r="V494" s="30">
        <f>'9'!U54</f>
        <v>106</v>
      </c>
      <c r="W494" s="30">
        <f>'9'!V54</f>
        <v>6.91</v>
      </c>
      <c r="X494" s="30">
        <f>'9'!W54</f>
        <v>3.5</v>
      </c>
      <c r="Y494" s="30">
        <f>'9'!X54</f>
        <v>6.2</v>
      </c>
      <c r="Z494" s="30">
        <f>'9'!Y54</f>
        <v>5.0999999999999996</v>
      </c>
      <c r="AA494" s="30">
        <f>'9'!Z54</f>
        <v>7.7</v>
      </c>
      <c r="AB494" s="30">
        <f>'9'!AA54</f>
        <v>3.4</v>
      </c>
      <c r="AC494" s="30">
        <f>'9'!AB54</f>
        <v>0</v>
      </c>
      <c r="AD494" s="30">
        <f>'9'!AC54</f>
        <v>5.4</v>
      </c>
      <c r="AE494" s="30">
        <f>'9'!AD54</f>
        <v>0</v>
      </c>
      <c r="AF494" s="30">
        <f>'9'!AE54</f>
        <v>0.75</v>
      </c>
      <c r="AG494" s="30">
        <f>'9'!AF54</f>
        <v>0</v>
      </c>
      <c r="AH494" s="30">
        <f>'9'!AG54</f>
        <v>0</v>
      </c>
      <c r="AI494" s="30">
        <f>'9'!AH54</f>
        <v>6.15</v>
      </c>
      <c r="AJ494" s="30">
        <f>'9'!AI54</f>
        <v>50</v>
      </c>
      <c r="AK494" s="30">
        <f>'9'!AJ54</f>
        <v>56.15</v>
      </c>
      <c r="AL494" s="30">
        <f>'9'!AK54</f>
        <v>138.06</v>
      </c>
      <c r="AM494" s="30">
        <f>'9'!AL54</f>
        <v>144.96</v>
      </c>
      <c r="AN494" s="30">
        <f>'9'!AM54</f>
        <v>88.81</v>
      </c>
      <c r="AO494" s="30">
        <f>'9'!AN54</f>
        <v>0</v>
      </c>
      <c r="AP494" s="30">
        <f>'9'!AO54</f>
        <v>0</v>
      </c>
      <c r="AQ494" s="30">
        <f>'9'!AP54</f>
        <v>144.96</v>
      </c>
      <c r="AR494" s="30">
        <f>'9'!AQ54</f>
        <v>-51.574000000000012</v>
      </c>
      <c r="AS494" s="30">
        <f>'9'!AR54</f>
        <v>0</v>
      </c>
      <c r="AT494" s="30">
        <f>'9'!AS54</f>
        <v>56.15</v>
      </c>
      <c r="AU494" s="30">
        <f>'9'!AT54</f>
        <v>30.335999999999995</v>
      </c>
      <c r="AV494" s="30">
        <f>'9'!AU54</f>
        <v>86.48599999999999</v>
      </c>
      <c r="AW494" s="30">
        <f>'9'!AV54</f>
        <v>0</v>
      </c>
      <c r="AX494" s="30">
        <f>'9'!AW54</f>
        <v>30</v>
      </c>
      <c r="AY494" s="30">
        <f>'9'!AX54</f>
        <v>50</v>
      </c>
      <c r="AZ494" s="30">
        <f>'9'!AY54</f>
        <v>0</v>
      </c>
      <c r="BA494" s="30">
        <f>'9'!AZ54</f>
        <v>36</v>
      </c>
      <c r="BB494" s="30">
        <f>'9'!BA54</f>
        <v>0</v>
      </c>
      <c r="BC494" s="30">
        <f>'9'!BB54</f>
        <v>116</v>
      </c>
      <c r="BD494" s="30">
        <f>'9'!BC54</f>
        <v>110.19999999999999</v>
      </c>
      <c r="BE494" s="30">
        <f>'9'!BD54</f>
        <v>14</v>
      </c>
      <c r="BF494" s="30">
        <f>'9'!BE54</f>
        <v>15</v>
      </c>
      <c r="BG494" s="30">
        <f>'9'!BF54</f>
        <v>8</v>
      </c>
      <c r="BH494" s="30">
        <f>'9'!BG54</f>
        <v>9</v>
      </c>
      <c r="BI494" s="30">
        <f>'9'!BH54</f>
        <v>1</v>
      </c>
      <c r="BJ494" s="30">
        <f>'9'!BI54</f>
        <v>47</v>
      </c>
      <c r="BK494" s="30">
        <f>'9'!BJ54</f>
        <v>63.199999999999989</v>
      </c>
      <c r="BL494" s="30">
        <f>'9'!BK54</f>
        <v>30.335999999999995</v>
      </c>
      <c r="BM494" s="30">
        <f>'9'!BL54</f>
        <v>32.863999999999997</v>
      </c>
    </row>
    <row r="495" spans="1:65">
      <c r="A495" s="78">
        <f>'9'!A55</f>
        <v>42895</v>
      </c>
      <c r="B495" s="82" t="str">
        <f t="shared" si="7"/>
        <v>20:15:00</v>
      </c>
      <c r="C495" s="30" t="str">
        <f>'9'!B55</f>
        <v>20H15</v>
      </c>
      <c r="D495" s="30">
        <f>'9'!C52</f>
        <v>832</v>
      </c>
      <c r="E495" s="30">
        <f>'9'!D52</f>
        <v>799</v>
      </c>
      <c r="F495" s="30">
        <f>'9'!E52</f>
        <v>497</v>
      </c>
      <c r="G495" s="30">
        <f>'9'!F55</f>
        <v>55</v>
      </c>
      <c r="H495" s="30">
        <f>'9'!G55</f>
        <v>0</v>
      </c>
      <c r="I495" s="30">
        <f>'9'!H55</f>
        <v>16</v>
      </c>
      <c r="J495" s="30">
        <f>'9'!I55</f>
        <v>2072</v>
      </c>
      <c r="K495" s="30">
        <f>'9'!J55</f>
        <v>71</v>
      </c>
      <c r="L495" s="30">
        <f>'9'!K55</f>
        <v>509</v>
      </c>
      <c r="M495" s="30">
        <f>'9'!L55</f>
        <v>405</v>
      </c>
      <c r="N495" s="30">
        <f>'9'!M55</f>
        <v>120</v>
      </c>
      <c r="O495" s="30">
        <f>'9'!N55</f>
        <v>0</v>
      </c>
      <c r="P495" s="30">
        <f>'9'!O55</f>
        <v>17</v>
      </c>
      <c r="Q495" s="30">
        <f>'9'!P55</f>
        <v>14</v>
      </c>
      <c r="R495" s="30">
        <f>'9'!Q55</f>
        <v>4</v>
      </c>
      <c r="S495" s="30">
        <f>'9'!R55</f>
        <v>0</v>
      </c>
      <c r="T495" s="30">
        <f>'9'!S55</f>
        <v>1034</v>
      </c>
      <c r="U495" s="30">
        <f>'9'!T55</f>
        <v>35</v>
      </c>
      <c r="V495" s="30">
        <f>'9'!U55</f>
        <v>106</v>
      </c>
      <c r="W495" s="30">
        <f>'9'!V55</f>
        <v>6.91</v>
      </c>
      <c r="X495" s="30">
        <f>'9'!W55</f>
        <v>3.5</v>
      </c>
      <c r="Y495" s="30">
        <f>'9'!X55</f>
        <v>6.2</v>
      </c>
      <c r="Z495" s="30">
        <f>'9'!Y55</f>
        <v>5.0999999999999996</v>
      </c>
      <c r="AA495" s="30">
        <f>'9'!Z55</f>
        <v>7.7</v>
      </c>
      <c r="AB495" s="30">
        <f>'9'!AA55</f>
        <v>3.4</v>
      </c>
      <c r="AC495" s="30">
        <f>'9'!AB55</f>
        <v>0</v>
      </c>
      <c r="AD495" s="30">
        <f>'9'!AC55</f>
        <v>5.4</v>
      </c>
      <c r="AE495" s="30">
        <f>'9'!AD55</f>
        <v>0</v>
      </c>
      <c r="AF495" s="30">
        <f>'9'!AE55</f>
        <v>0.75</v>
      </c>
      <c r="AG495" s="30">
        <f>'9'!AF55</f>
        <v>0</v>
      </c>
      <c r="AH495" s="30">
        <f>'9'!AG55</f>
        <v>0</v>
      </c>
      <c r="AI495" s="30">
        <f>'9'!AH55</f>
        <v>6.15</v>
      </c>
      <c r="AJ495" s="30">
        <f>'9'!AI55</f>
        <v>50</v>
      </c>
      <c r="AK495" s="30">
        <f>'9'!AJ55</f>
        <v>56.15</v>
      </c>
      <c r="AL495" s="30">
        <f>'9'!AK55</f>
        <v>138.06</v>
      </c>
      <c r="AM495" s="30">
        <f>'9'!AL55</f>
        <v>144.96</v>
      </c>
      <c r="AN495" s="30">
        <f>'9'!AM55</f>
        <v>88.81</v>
      </c>
      <c r="AO495" s="30">
        <f>'9'!AN55</f>
        <v>0</v>
      </c>
      <c r="AP495" s="30">
        <f>'9'!AO55</f>
        <v>0</v>
      </c>
      <c r="AQ495" s="30">
        <f>'9'!AP55</f>
        <v>144.96</v>
      </c>
      <c r="AR495" s="30">
        <f>'9'!AQ55</f>
        <v>-51.574000000000012</v>
      </c>
      <c r="AS495" s="30">
        <f>'9'!AR55</f>
        <v>0</v>
      </c>
      <c r="AT495" s="30">
        <f>'9'!AS55</f>
        <v>56.15</v>
      </c>
      <c r="AU495" s="30">
        <f>'9'!AT55</f>
        <v>30.335999999999995</v>
      </c>
      <c r="AV495" s="30">
        <f>'9'!AU55</f>
        <v>86.48599999999999</v>
      </c>
      <c r="AW495" s="30">
        <f>'9'!AV55</f>
        <v>0</v>
      </c>
      <c r="AX495" s="30">
        <f>'9'!AW55</f>
        <v>30</v>
      </c>
      <c r="AY495" s="30">
        <f>'9'!AX55</f>
        <v>50</v>
      </c>
      <c r="AZ495" s="30">
        <f>'9'!AY55</f>
        <v>0</v>
      </c>
      <c r="BA495" s="30">
        <f>'9'!AZ55</f>
        <v>36</v>
      </c>
      <c r="BB495" s="30">
        <f>'9'!BA55</f>
        <v>0</v>
      </c>
      <c r="BC495" s="30">
        <f>'9'!BB55</f>
        <v>116</v>
      </c>
      <c r="BD495" s="30">
        <f>'9'!BC55</f>
        <v>110.19999999999999</v>
      </c>
      <c r="BE495" s="30">
        <f>'9'!BD55</f>
        <v>14</v>
      </c>
      <c r="BF495" s="30">
        <f>'9'!BE55</f>
        <v>15</v>
      </c>
      <c r="BG495" s="30">
        <f>'9'!BF55</f>
        <v>8</v>
      </c>
      <c r="BH495" s="30">
        <f>'9'!BG55</f>
        <v>9</v>
      </c>
      <c r="BI495" s="30">
        <f>'9'!BH55</f>
        <v>1</v>
      </c>
      <c r="BJ495" s="30">
        <f>'9'!BI55</f>
        <v>47</v>
      </c>
      <c r="BK495" s="30">
        <f>'9'!BJ55</f>
        <v>63.199999999999989</v>
      </c>
      <c r="BL495" s="30">
        <f>'9'!BK55</f>
        <v>30.335999999999995</v>
      </c>
      <c r="BM495" s="30">
        <f>'9'!BL55</f>
        <v>32.863999999999997</v>
      </c>
    </row>
    <row r="496" spans="1:65">
      <c r="A496" s="78">
        <f>'9'!A56</f>
        <v>42895</v>
      </c>
      <c r="B496" s="82" t="str">
        <f t="shared" si="7"/>
        <v>20:30:00</v>
      </c>
      <c r="C496" s="30" t="str">
        <f>'9'!B56</f>
        <v>20H30</v>
      </c>
      <c r="D496" s="30">
        <f>'9'!C53</f>
        <v>832</v>
      </c>
      <c r="E496" s="30">
        <f>'9'!D53</f>
        <v>799</v>
      </c>
      <c r="F496" s="30">
        <f>'9'!E53</f>
        <v>497</v>
      </c>
      <c r="G496" s="30">
        <f>'9'!F56</f>
        <v>57</v>
      </c>
      <c r="H496" s="30">
        <f>'9'!G56</f>
        <v>0</v>
      </c>
      <c r="I496" s="30">
        <f>'9'!H56</f>
        <v>16</v>
      </c>
      <c r="J496" s="30">
        <f>'9'!I56</f>
        <v>2133</v>
      </c>
      <c r="K496" s="30">
        <f>'9'!J56</f>
        <v>73</v>
      </c>
      <c r="L496" s="30">
        <f>'9'!K56</f>
        <v>540</v>
      </c>
      <c r="M496" s="30">
        <f>'9'!L56</f>
        <v>427</v>
      </c>
      <c r="N496" s="30">
        <f>'9'!M56</f>
        <v>100</v>
      </c>
      <c r="O496" s="30">
        <f>'9'!N56</f>
        <v>0</v>
      </c>
      <c r="P496" s="30">
        <f>'9'!O56</f>
        <v>18</v>
      </c>
      <c r="Q496" s="30">
        <f>'9'!P56</f>
        <v>14</v>
      </c>
      <c r="R496" s="30">
        <f>'9'!Q56</f>
        <v>3</v>
      </c>
      <c r="S496" s="30">
        <f>'9'!R56</f>
        <v>0</v>
      </c>
      <c r="T496" s="30">
        <f>'9'!S56</f>
        <v>1067</v>
      </c>
      <c r="U496" s="30">
        <f>'9'!T56</f>
        <v>35</v>
      </c>
      <c r="V496" s="30">
        <f>'9'!U56</f>
        <v>108</v>
      </c>
      <c r="W496" s="30">
        <f>'9'!V56</f>
        <v>6.91</v>
      </c>
      <c r="X496" s="30">
        <f>'9'!W56</f>
        <v>3.5</v>
      </c>
      <c r="Y496" s="30">
        <f>'9'!X56</f>
        <v>6.2</v>
      </c>
      <c r="Z496" s="30">
        <f>'9'!Y56</f>
        <v>5.0999999999999996</v>
      </c>
      <c r="AA496" s="30">
        <f>'9'!Z56</f>
        <v>7.7</v>
      </c>
      <c r="AB496" s="30">
        <f>'9'!AA56</f>
        <v>3.4</v>
      </c>
      <c r="AC496" s="30">
        <f>'9'!AB56</f>
        <v>0</v>
      </c>
      <c r="AD496" s="30">
        <f>'9'!AC56</f>
        <v>5.4</v>
      </c>
      <c r="AE496" s="30">
        <f>'9'!AD56</f>
        <v>0</v>
      </c>
      <c r="AF496" s="30">
        <f>'9'!AE56</f>
        <v>0.75</v>
      </c>
      <c r="AG496" s="30">
        <f>'9'!AF56</f>
        <v>0</v>
      </c>
      <c r="AH496" s="30">
        <f>'9'!AG56</f>
        <v>0</v>
      </c>
      <c r="AI496" s="30">
        <f>'9'!AH56</f>
        <v>6.15</v>
      </c>
      <c r="AJ496" s="30">
        <f>'9'!AI56</f>
        <v>50</v>
      </c>
      <c r="AK496" s="30">
        <f>'9'!AJ56</f>
        <v>56.15</v>
      </c>
      <c r="AL496" s="30">
        <f>'9'!AK56</f>
        <v>140.06</v>
      </c>
      <c r="AM496" s="30">
        <f>'9'!AL56</f>
        <v>146.96</v>
      </c>
      <c r="AN496" s="30">
        <f>'9'!AM56</f>
        <v>90.81</v>
      </c>
      <c r="AO496" s="30">
        <f>'9'!AN56</f>
        <v>0</v>
      </c>
      <c r="AP496" s="30">
        <f>'9'!AO56</f>
        <v>0</v>
      </c>
      <c r="AQ496" s="30">
        <f>'9'!AP56</f>
        <v>146.96</v>
      </c>
      <c r="AR496" s="30">
        <f>'9'!AQ56</f>
        <v>-53.574000000000012</v>
      </c>
      <c r="AS496" s="30">
        <f>'9'!AR56</f>
        <v>0</v>
      </c>
      <c r="AT496" s="30">
        <f>'9'!AS56</f>
        <v>56.15</v>
      </c>
      <c r="AU496" s="30">
        <f>'9'!AT56</f>
        <v>30.335999999999995</v>
      </c>
      <c r="AV496" s="30">
        <f>'9'!AU56</f>
        <v>86.48599999999999</v>
      </c>
      <c r="AW496" s="30">
        <f>'9'!AV56</f>
        <v>0</v>
      </c>
      <c r="AX496" s="30">
        <f>'9'!AW56</f>
        <v>30</v>
      </c>
      <c r="AY496" s="30">
        <f>'9'!AX56</f>
        <v>50</v>
      </c>
      <c r="AZ496" s="30">
        <f>'9'!AY56</f>
        <v>0</v>
      </c>
      <c r="BA496" s="30">
        <f>'9'!AZ56</f>
        <v>36</v>
      </c>
      <c r="BB496" s="30">
        <f>'9'!BA56</f>
        <v>0</v>
      </c>
      <c r="BC496" s="30">
        <f>'9'!BB56</f>
        <v>116</v>
      </c>
      <c r="BD496" s="30">
        <f>'9'!BC56</f>
        <v>110.19999999999999</v>
      </c>
      <c r="BE496" s="30">
        <f>'9'!BD56</f>
        <v>14</v>
      </c>
      <c r="BF496" s="30">
        <f>'9'!BE56</f>
        <v>15</v>
      </c>
      <c r="BG496" s="30">
        <f>'9'!BF56</f>
        <v>8</v>
      </c>
      <c r="BH496" s="30">
        <f>'9'!BG56</f>
        <v>9</v>
      </c>
      <c r="BI496" s="30">
        <f>'9'!BH56</f>
        <v>1</v>
      </c>
      <c r="BJ496" s="30">
        <f>'9'!BI56</f>
        <v>47</v>
      </c>
      <c r="BK496" s="30">
        <f>'9'!BJ56</f>
        <v>63.199999999999989</v>
      </c>
      <c r="BL496" s="30">
        <f>'9'!BK56</f>
        <v>30.335999999999995</v>
      </c>
      <c r="BM496" s="30">
        <f>'9'!BL56</f>
        <v>32.863999999999997</v>
      </c>
    </row>
    <row r="497" spans="1:65">
      <c r="A497" s="78">
        <f>'9'!A57</f>
        <v>42895</v>
      </c>
      <c r="B497" s="82" t="str">
        <f t="shared" si="7"/>
        <v>20:45:00</v>
      </c>
      <c r="C497" s="30" t="str">
        <f>'9'!B57</f>
        <v>20H45</v>
      </c>
      <c r="D497" s="30">
        <f>'9'!C54</f>
        <v>818</v>
      </c>
      <c r="E497" s="30">
        <f>'9'!D54</f>
        <v>801</v>
      </c>
      <c r="F497" s="30">
        <f>'9'!E54</f>
        <v>453</v>
      </c>
      <c r="G497" s="30">
        <f>'9'!F57</f>
        <v>57</v>
      </c>
      <c r="H497" s="30">
        <f>'9'!G57</f>
        <v>0</v>
      </c>
      <c r="I497" s="30">
        <f>'9'!H57</f>
        <v>16</v>
      </c>
      <c r="J497" s="30">
        <f>'9'!I57</f>
        <v>2133</v>
      </c>
      <c r="K497" s="30">
        <f>'9'!J57</f>
        <v>73</v>
      </c>
      <c r="L497" s="30">
        <f>'9'!K57</f>
        <v>540</v>
      </c>
      <c r="M497" s="30">
        <f>'9'!L57</f>
        <v>427</v>
      </c>
      <c r="N497" s="30">
        <f>'9'!M57</f>
        <v>100</v>
      </c>
      <c r="O497" s="30">
        <f>'9'!N57</f>
        <v>0</v>
      </c>
      <c r="P497" s="30">
        <f>'9'!O57</f>
        <v>18</v>
      </c>
      <c r="Q497" s="30">
        <f>'9'!P57</f>
        <v>14</v>
      </c>
      <c r="R497" s="30">
        <f>'9'!Q57</f>
        <v>3</v>
      </c>
      <c r="S497" s="30">
        <f>'9'!R57</f>
        <v>0</v>
      </c>
      <c r="T497" s="30">
        <f>'9'!S57</f>
        <v>1067</v>
      </c>
      <c r="U497" s="30">
        <f>'9'!T57</f>
        <v>35</v>
      </c>
      <c r="V497" s="30">
        <f>'9'!U57</f>
        <v>108</v>
      </c>
      <c r="W497" s="30">
        <f>'9'!V57</f>
        <v>6.91</v>
      </c>
      <c r="X497" s="30">
        <f>'9'!W57</f>
        <v>3.5</v>
      </c>
      <c r="Y497" s="30">
        <f>'9'!X57</f>
        <v>6.2</v>
      </c>
      <c r="Z497" s="30">
        <f>'9'!Y57</f>
        <v>5.0999999999999996</v>
      </c>
      <c r="AA497" s="30">
        <f>'9'!Z57</f>
        <v>7.7</v>
      </c>
      <c r="AB497" s="30">
        <f>'9'!AA57</f>
        <v>3.4</v>
      </c>
      <c r="AC497" s="30">
        <f>'9'!AB57</f>
        <v>0</v>
      </c>
      <c r="AD497" s="30">
        <f>'9'!AC57</f>
        <v>5.4</v>
      </c>
      <c r="AE497" s="30">
        <f>'9'!AD57</f>
        <v>0</v>
      </c>
      <c r="AF497" s="30">
        <f>'9'!AE57</f>
        <v>0.75</v>
      </c>
      <c r="AG497" s="30">
        <f>'9'!AF57</f>
        <v>0</v>
      </c>
      <c r="AH497" s="30">
        <f>'9'!AG57</f>
        <v>0</v>
      </c>
      <c r="AI497" s="30">
        <f>'9'!AH57</f>
        <v>6.15</v>
      </c>
      <c r="AJ497" s="30">
        <f>'9'!AI57</f>
        <v>50</v>
      </c>
      <c r="AK497" s="30">
        <f>'9'!AJ57</f>
        <v>56.15</v>
      </c>
      <c r="AL497" s="30">
        <f>'9'!AK57</f>
        <v>140.06</v>
      </c>
      <c r="AM497" s="30">
        <f>'9'!AL57</f>
        <v>146.96</v>
      </c>
      <c r="AN497" s="30">
        <f>'9'!AM57</f>
        <v>90.81</v>
      </c>
      <c r="AO497" s="30">
        <f>'9'!AN57</f>
        <v>0</v>
      </c>
      <c r="AP497" s="30">
        <f>'9'!AO57</f>
        <v>0</v>
      </c>
      <c r="AQ497" s="30">
        <f>'9'!AP57</f>
        <v>146.96</v>
      </c>
      <c r="AR497" s="30">
        <f>'9'!AQ57</f>
        <v>-53.574000000000012</v>
      </c>
      <c r="AS497" s="30">
        <f>'9'!AR57</f>
        <v>0</v>
      </c>
      <c r="AT497" s="30">
        <f>'9'!AS57</f>
        <v>56.15</v>
      </c>
      <c r="AU497" s="30">
        <f>'9'!AT57</f>
        <v>30.335999999999995</v>
      </c>
      <c r="AV497" s="30">
        <f>'9'!AU57</f>
        <v>86.48599999999999</v>
      </c>
      <c r="AW497" s="30">
        <f>'9'!AV57</f>
        <v>0</v>
      </c>
      <c r="AX497" s="30">
        <f>'9'!AW57</f>
        <v>30</v>
      </c>
      <c r="AY497" s="30">
        <f>'9'!AX57</f>
        <v>50</v>
      </c>
      <c r="AZ497" s="30">
        <f>'9'!AY57</f>
        <v>0</v>
      </c>
      <c r="BA497" s="30">
        <f>'9'!AZ57</f>
        <v>36</v>
      </c>
      <c r="BB497" s="30">
        <f>'9'!BA57</f>
        <v>0</v>
      </c>
      <c r="BC497" s="30">
        <f>'9'!BB57</f>
        <v>116</v>
      </c>
      <c r="BD497" s="30">
        <f>'9'!BC57</f>
        <v>110.19999999999999</v>
      </c>
      <c r="BE497" s="30">
        <f>'9'!BD57</f>
        <v>14</v>
      </c>
      <c r="BF497" s="30">
        <f>'9'!BE57</f>
        <v>15</v>
      </c>
      <c r="BG497" s="30">
        <f>'9'!BF57</f>
        <v>8</v>
      </c>
      <c r="BH497" s="30">
        <f>'9'!BG57</f>
        <v>9</v>
      </c>
      <c r="BI497" s="30">
        <f>'9'!BH57</f>
        <v>1</v>
      </c>
      <c r="BJ497" s="30">
        <f>'9'!BI57</f>
        <v>47</v>
      </c>
      <c r="BK497" s="30">
        <f>'9'!BJ57</f>
        <v>63.199999999999989</v>
      </c>
      <c r="BL497" s="30">
        <f>'9'!BK57</f>
        <v>30.335999999999995</v>
      </c>
      <c r="BM497" s="30">
        <f>'9'!BL57</f>
        <v>32.863999999999997</v>
      </c>
    </row>
    <row r="498" spans="1:65">
      <c r="A498" s="78">
        <f>'9'!A58</f>
        <v>42895</v>
      </c>
      <c r="B498" s="82" t="str">
        <f t="shared" si="7"/>
        <v>21:00:00</v>
      </c>
      <c r="C498" s="30" t="str">
        <f>'9'!B58</f>
        <v>21H00</v>
      </c>
      <c r="D498" s="30">
        <f>'9'!C55</f>
        <v>818</v>
      </c>
      <c r="E498" s="30">
        <f>'9'!D55</f>
        <v>801</v>
      </c>
      <c r="F498" s="30">
        <f>'9'!E55</f>
        <v>453</v>
      </c>
      <c r="G498" s="30">
        <f>'9'!F58</f>
        <v>48</v>
      </c>
      <c r="H498" s="30">
        <f>'9'!G58</f>
        <v>0</v>
      </c>
      <c r="I498" s="30">
        <f>'9'!H58</f>
        <v>17</v>
      </c>
      <c r="J498" s="30">
        <f>'9'!I58</f>
        <v>1869</v>
      </c>
      <c r="K498" s="30">
        <f>'9'!J58</f>
        <v>65</v>
      </c>
      <c r="L498" s="30">
        <f>'9'!K58</f>
        <v>558</v>
      </c>
      <c r="M498" s="30">
        <f>'9'!L58</f>
        <v>431</v>
      </c>
      <c r="N498" s="30">
        <f>'9'!M58</f>
        <v>130</v>
      </c>
      <c r="O498" s="30">
        <f>'9'!N58</f>
        <v>0</v>
      </c>
      <c r="P498" s="30">
        <f>'9'!O58</f>
        <v>18</v>
      </c>
      <c r="Q498" s="30">
        <f>'9'!P58</f>
        <v>14</v>
      </c>
      <c r="R498" s="30">
        <f>'9'!Q58</f>
        <v>4</v>
      </c>
      <c r="S498" s="30">
        <f>'9'!R58</f>
        <v>0</v>
      </c>
      <c r="T498" s="30">
        <f>'9'!S58</f>
        <v>1119</v>
      </c>
      <c r="U498" s="30">
        <f>'9'!T58</f>
        <v>36</v>
      </c>
      <c r="V498" s="30">
        <f>'9'!U58</f>
        <v>101</v>
      </c>
      <c r="W498" s="30">
        <f>'9'!V58</f>
        <v>6.91</v>
      </c>
      <c r="X498" s="30">
        <f>'9'!W58</f>
        <v>3.5</v>
      </c>
      <c r="Y498" s="30">
        <f>'9'!X58</f>
        <v>6</v>
      </c>
      <c r="Z498" s="30">
        <f>'9'!Y58</f>
        <v>5.5</v>
      </c>
      <c r="AA498" s="30">
        <f>'9'!Z58</f>
        <v>7.7</v>
      </c>
      <c r="AB498" s="30">
        <f>'9'!AA58</f>
        <v>3.2</v>
      </c>
      <c r="AC498" s="30">
        <f>'9'!AB58</f>
        <v>0</v>
      </c>
      <c r="AD498" s="30">
        <f>'9'!AC58</f>
        <v>5.6</v>
      </c>
      <c r="AE498" s="30">
        <f>'9'!AD58</f>
        <v>0</v>
      </c>
      <c r="AF498" s="30">
        <f>'9'!AE58</f>
        <v>0.8</v>
      </c>
      <c r="AG498" s="30">
        <f>'9'!AF58</f>
        <v>0</v>
      </c>
      <c r="AH498" s="30">
        <f>'9'!AG58</f>
        <v>0</v>
      </c>
      <c r="AI498" s="30">
        <f>'9'!AH58</f>
        <v>6.3999999999999995</v>
      </c>
      <c r="AJ498" s="30">
        <f>'9'!AI58</f>
        <v>50</v>
      </c>
      <c r="AK498" s="30">
        <f>'9'!AJ58</f>
        <v>56.4</v>
      </c>
      <c r="AL498" s="30">
        <f>'9'!AK58</f>
        <v>133.51</v>
      </c>
      <c r="AM498" s="30">
        <f>'9'!AL58</f>
        <v>140.20999999999998</v>
      </c>
      <c r="AN498" s="30">
        <f>'9'!AM58</f>
        <v>83.809999999999974</v>
      </c>
      <c r="AO498" s="30">
        <f>'9'!AN58</f>
        <v>0</v>
      </c>
      <c r="AP498" s="30">
        <f>'9'!AO58</f>
        <v>0</v>
      </c>
      <c r="AQ498" s="30">
        <f>'9'!AP58</f>
        <v>140.20999999999998</v>
      </c>
      <c r="AR498" s="30">
        <f>'9'!AQ58</f>
        <v>-46.774000000000001</v>
      </c>
      <c r="AS498" s="30">
        <f>'9'!AR58</f>
        <v>0</v>
      </c>
      <c r="AT498" s="30">
        <f>'9'!AS58</f>
        <v>56.4</v>
      </c>
      <c r="AU498" s="30">
        <f>'9'!AT58</f>
        <v>30.335999999999995</v>
      </c>
      <c r="AV498" s="30">
        <f>'9'!AU58</f>
        <v>86.73599999999999</v>
      </c>
      <c r="AW498" s="30">
        <f>'9'!AV58</f>
        <v>0</v>
      </c>
      <c r="AX498" s="30">
        <f>'9'!AW58</f>
        <v>30</v>
      </c>
      <c r="AY498" s="30">
        <f>'9'!AX58</f>
        <v>50</v>
      </c>
      <c r="AZ498" s="30">
        <f>'9'!AY58</f>
        <v>0</v>
      </c>
      <c r="BA498" s="30">
        <f>'9'!AZ58</f>
        <v>36</v>
      </c>
      <c r="BB498" s="30">
        <f>'9'!BA58</f>
        <v>0</v>
      </c>
      <c r="BC498" s="30">
        <f>'9'!BB58</f>
        <v>116</v>
      </c>
      <c r="BD498" s="30">
        <f>'9'!BC58</f>
        <v>110.19999999999999</v>
      </c>
      <c r="BE498" s="30">
        <f>'9'!BD58</f>
        <v>14</v>
      </c>
      <c r="BF498" s="30">
        <f>'9'!BE58</f>
        <v>15</v>
      </c>
      <c r="BG498" s="30">
        <f>'9'!BF58</f>
        <v>8</v>
      </c>
      <c r="BH498" s="30">
        <f>'9'!BG58</f>
        <v>9</v>
      </c>
      <c r="BI498" s="30">
        <f>'9'!BH58</f>
        <v>1</v>
      </c>
      <c r="BJ498" s="30">
        <f>'9'!BI58</f>
        <v>47</v>
      </c>
      <c r="BK498" s="30">
        <f>'9'!BJ58</f>
        <v>63.199999999999989</v>
      </c>
      <c r="BL498" s="30">
        <f>'9'!BK58</f>
        <v>30.335999999999995</v>
      </c>
      <c r="BM498" s="30">
        <f>'9'!BL58</f>
        <v>32.863999999999997</v>
      </c>
    </row>
    <row r="499" spans="1:65">
      <c r="A499" s="78">
        <f>'9'!A59</f>
        <v>42895</v>
      </c>
      <c r="B499" s="82" t="str">
        <f t="shared" si="7"/>
        <v>21:15:00</v>
      </c>
      <c r="C499" s="30" t="str">
        <f>'9'!B59</f>
        <v>21H15</v>
      </c>
      <c r="D499" s="30">
        <f>'9'!C56</f>
        <v>855</v>
      </c>
      <c r="E499" s="30">
        <f>'9'!D56</f>
        <v>816</v>
      </c>
      <c r="F499" s="30">
        <f>'9'!E56</f>
        <v>462</v>
      </c>
      <c r="G499" s="30">
        <f>'9'!F59</f>
        <v>48</v>
      </c>
      <c r="H499" s="30">
        <f>'9'!G59</f>
        <v>0</v>
      </c>
      <c r="I499" s="30">
        <f>'9'!H59</f>
        <v>17</v>
      </c>
      <c r="J499" s="30">
        <f>'9'!I59</f>
        <v>1869</v>
      </c>
      <c r="K499" s="30">
        <f>'9'!J59</f>
        <v>65</v>
      </c>
      <c r="L499" s="30">
        <f>'9'!K59</f>
        <v>558</v>
      </c>
      <c r="M499" s="30">
        <f>'9'!L59</f>
        <v>431</v>
      </c>
      <c r="N499" s="30">
        <f>'9'!M59</f>
        <v>130</v>
      </c>
      <c r="O499" s="30">
        <f>'9'!N59</f>
        <v>0</v>
      </c>
      <c r="P499" s="30">
        <f>'9'!O59</f>
        <v>18</v>
      </c>
      <c r="Q499" s="30">
        <f>'9'!P59</f>
        <v>14</v>
      </c>
      <c r="R499" s="30">
        <f>'9'!Q59</f>
        <v>4</v>
      </c>
      <c r="S499" s="30">
        <f>'9'!R59</f>
        <v>0</v>
      </c>
      <c r="T499" s="30">
        <f>'9'!S59</f>
        <v>1119</v>
      </c>
      <c r="U499" s="30">
        <f>'9'!T59</f>
        <v>36</v>
      </c>
      <c r="V499" s="30">
        <f>'9'!U59</f>
        <v>101</v>
      </c>
      <c r="W499" s="30">
        <f>'9'!V59</f>
        <v>6.91</v>
      </c>
      <c r="X499" s="30">
        <f>'9'!W59</f>
        <v>3.5</v>
      </c>
      <c r="Y499" s="30">
        <f>'9'!X59</f>
        <v>6</v>
      </c>
      <c r="Z499" s="30">
        <f>'9'!Y59</f>
        <v>5.5</v>
      </c>
      <c r="AA499" s="30">
        <f>'9'!Z59</f>
        <v>7.7</v>
      </c>
      <c r="AB499" s="30">
        <f>'9'!AA59</f>
        <v>3.2</v>
      </c>
      <c r="AC499" s="30">
        <f>'9'!AB59</f>
        <v>0</v>
      </c>
      <c r="AD499" s="30">
        <f>'9'!AC59</f>
        <v>5.6</v>
      </c>
      <c r="AE499" s="30">
        <f>'9'!AD59</f>
        <v>0</v>
      </c>
      <c r="AF499" s="30">
        <f>'9'!AE59</f>
        <v>0.8</v>
      </c>
      <c r="AG499" s="30">
        <f>'9'!AF59</f>
        <v>0</v>
      </c>
      <c r="AH499" s="30">
        <f>'9'!AG59</f>
        <v>0</v>
      </c>
      <c r="AI499" s="30">
        <f>'9'!AH59</f>
        <v>6.3999999999999995</v>
      </c>
      <c r="AJ499" s="30">
        <f>'9'!AI59</f>
        <v>75</v>
      </c>
      <c r="AK499" s="30">
        <f>'9'!AJ59</f>
        <v>81.400000000000006</v>
      </c>
      <c r="AL499" s="30">
        <f>'9'!AK59</f>
        <v>133.51</v>
      </c>
      <c r="AM499" s="30">
        <f>'9'!AL59</f>
        <v>140.20999999999998</v>
      </c>
      <c r="AN499" s="30">
        <f>'9'!AM59</f>
        <v>58.809999999999974</v>
      </c>
      <c r="AO499" s="30">
        <f>'9'!AN59</f>
        <v>0</v>
      </c>
      <c r="AP499" s="30">
        <f>'9'!AO59</f>
        <v>0</v>
      </c>
      <c r="AQ499" s="30">
        <f>'9'!AP59</f>
        <v>140.20999999999998</v>
      </c>
      <c r="AR499" s="30">
        <f>'9'!AQ59</f>
        <v>-21.773999999999987</v>
      </c>
      <c r="AS499" s="30">
        <f>'9'!AR59</f>
        <v>0</v>
      </c>
      <c r="AT499" s="30">
        <f>'9'!AS59</f>
        <v>81.400000000000006</v>
      </c>
      <c r="AU499" s="30">
        <f>'9'!AT59</f>
        <v>30.335999999999995</v>
      </c>
      <c r="AV499" s="30">
        <f>'9'!AU59</f>
        <v>111.736</v>
      </c>
      <c r="AW499" s="30">
        <f>'9'!AV59</f>
        <v>0</v>
      </c>
      <c r="AX499" s="30">
        <f>'9'!AW59</f>
        <v>30</v>
      </c>
      <c r="AY499" s="30">
        <f>'9'!AX59</f>
        <v>50</v>
      </c>
      <c r="AZ499" s="30">
        <f>'9'!AY59</f>
        <v>0</v>
      </c>
      <c r="BA499" s="30">
        <f>'9'!AZ59</f>
        <v>36</v>
      </c>
      <c r="BB499" s="30">
        <f>'9'!BA59</f>
        <v>0</v>
      </c>
      <c r="BC499" s="30">
        <f>'9'!BB59</f>
        <v>116</v>
      </c>
      <c r="BD499" s="30">
        <f>'9'!BC59</f>
        <v>110.19999999999999</v>
      </c>
      <c r="BE499" s="30">
        <f>'9'!BD59</f>
        <v>14</v>
      </c>
      <c r="BF499" s="30">
        <f>'9'!BE59</f>
        <v>15</v>
      </c>
      <c r="BG499" s="30">
        <f>'9'!BF59</f>
        <v>8</v>
      </c>
      <c r="BH499" s="30">
        <f>'9'!BG59</f>
        <v>9</v>
      </c>
      <c r="BI499" s="30">
        <f>'9'!BH59</f>
        <v>1</v>
      </c>
      <c r="BJ499" s="30">
        <f>'9'!BI59</f>
        <v>47</v>
      </c>
      <c r="BK499" s="30">
        <f>'9'!BJ59</f>
        <v>63.199999999999989</v>
      </c>
      <c r="BL499" s="30">
        <f>'9'!BK59</f>
        <v>30.335999999999995</v>
      </c>
      <c r="BM499" s="30">
        <f>'9'!BL59</f>
        <v>32.863999999999997</v>
      </c>
    </row>
    <row r="500" spans="1:65">
      <c r="A500" s="78">
        <f>'9'!A60</f>
        <v>42895</v>
      </c>
      <c r="B500" s="82" t="str">
        <f t="shared" si="7"/>
        <v>21:30:00</v>
      </c>
      <c r="C500" s="30" t="str">
        <f>'9'!B60</f>
        <v>21H30</v>
      </c>
      <c r="D500" s="30">
        <f>'9'!C57</f>
        <v>855</v>
      </c>
      <c r="E500" s="30">
        <f>'9'!D57</f>
        <v>816</v>
      </c>
      <c r="F500" s="30">
        <f>'9'!E57</f>
        <v>462</v>
      </c>
      <c r="G500" s="30">
        <f>'9'!F60</f>
        <v>64</v>
      </c>
      <c r="H500" s="30">
        <f>'9'!G60</f>
        <v>0</v>
      </c>
      <c r="I500" s="30">
        <f>'9'!H60</f>
        <v>24</v>
      </c>
      <c r="J500" s="30">
        <f>'9'!I60</f>
        <v>2514</v>
      </c>
      <c r="K500" s="30">
        <f>'9'!J60</f>
        <v>88</v>
      </c>
      <c r="L500" s="30">
        <f>'9'!K60</f>
        <v>552</v>
      </c>
      <c r="M500" s="30">
        <f>'9'!L60</f>
        <v>443</v>
      </c>
      <c r="N500" s="30">
        <f>'9'!M60</f>
        <v>130</v>
      </c>
      <c r="O500" s="30">
        <f>'9'!N60</f>
        <v>0</v>
      </c>
      <c r="P500" s="30">
        <f>'9'!O60</f>
        <v>19</v>
      </c>
      <c r="Q500" s="30">
        <f>'9'!P60</f>
        <v>14</v>
      </c>
      <c r="R500" s="30">
        <f>'9'!Q60</f>
        <v>4</v>
      </c>
      <c r="S500" s="30">
        <f>'9'!R60</f>
        <v>0</v>
      </c>
      <c r="T500" s="30">
        <f>'9'!S60</f>
        <v>1125</v>
      </c>
      <c r="U500" s="30">
        <f>'9'!T60</f>
        <v>37</v>
      </c>
      <c r="V500" s="30">
        <f>'9'!U60</f>
        <v>125</v>
      </c>
      <c r="W500" s="30">
        <f>'9'!V60</f>
        <v>6.91</v>
      </c>
      <c r="X500" s="30">
        <f>'9'!W60</f>
        <v>3.5</v>
      </c>
      <c r="Y500" s="30">
        <f>'9'!X60</f>
        <v>6</v>
      </c>
      <c r="Z500" s="30">
        <f>'9'!Y60</f>
        <v>5.5</v>
      </c>
      <c r="AA500" s="30">
        <f>'9'!Z60</f>
        <v>7.7</v>
      </c>
      <c r="AB500" s="30">
        <f>'9'!AA60</f>
        <v>3.2</v>
      </c>
      <c r="AC500" s="30">
        <f>'9'!AB60</f>
        <v>0</v>
      </c>
      <c r="AD500" s="30">
        <f>'9'!AC60</f>
        <v>0</v>
      </c>
      <c r="AE500" s="30">
        <f>'9'!AD60</f>
        <v>0</v>
      </c>
      <c r="AF500" s="30">
        <f>'9'!AE60</f>
        <v>0.8</v>
      </c>
      <c r="AG500" s="30">
        <f>'9'!AF60</f>
        <v>0</v>
      </c>
      <c r="AH500" s="30">
        <f>'9'!AG60</f>
        <v>0</v>
      </c>
      <c r="AI500" s="30">
        <f>'9'!AH60</f>
        <v>0.8</v>
      </c>
      <c r="AJ500" s="30">
        <f>'9'!AI60</f>
        <v>75</v>
      </c>
      <c r="AK500" s="30">
        <f>'9'!AJ60</f>
        <v>75.8</v>
      </c>
      <c r="AL500" s="30">
        <f>'9'!AK60</f>
        <v>151.91</v>
      </c>
      <c r="AM500" s="30">
        <f>'9'!AL60</f>
        <v>158.60999999999999</v>
      </c>
      <c r="AN500" s="30">
        <f>'9'!AM60</f>
        <v>82.809999999999988</v>
      </c>
      <c r="AO500" s="30">
        <f>'9'!AN60</f>
        <v>0</v>
      </c>
      <c r="AP500" s="30">
        <f>'9'!AO60</f>
        <v>0</v>
      </c>
      <c r="AQ500" s="30">
        <f>'9'!AP60</f>
        <v>158.60999999999999</v>
      </c>
      <c r="AR500" s="30">
        <f>'9'!AQ60</f>
        <v>-45.774000000000001</v>
      </c>
      <c r="AS500" s="30">
        <f>'9'!AR60</f>
        <v>0</v>
      </c>
      <c r="AT500" s="30">
        <f>'9'!AS60</f>
        <v>75.8</v>
      </c>
      <c r="AU500" s="30">
        <f>'9'!AT60</f>
        <v>30.335999999999995</v>
      </c>
      <c r="AV500" s="30">
        <f>'9'!AU60</f>
        <v>106.136</v>
      </c>
      <c r="AW500" s="30">
        <f>'9'!AV60</f>
        <v>0</v>
      </c>
      <c r="AX500" s="30">
        <f>'9'!AW60</f>
        <v>30</v>
      </c>
      <c r="AY500" s="30">
        <f>'9'!AX60</f>
        <v>50</v>
      </c>
      <c r="AZ500" s="30">
        <f>'9'!AY60</f>
        <v>0</v>
      </c>
      <c r="BA500" s="30">
        <f>'9'!AZ60</f>
        <v>36</v>
      </c>
      <c r="BB500" s="30">
        <f>'9'!BA60</f>
        <v>0</v>
      </c>
      <c r="BC500" s="30">
        <f>'9'!BB60</f>
        <v>116</v>
      </c>
      <c r="BD500" s="30">
        <f>'9'!BC60</f>
        <v>110.19999999999999</v>
      </c>
      <c r="BE500" s="30">
        <f>'9'!BD60</f>
        <v>14</v>
      </c>
      <c r="BF500" s="30">
        <f>'9'!BE60</f>
        <v>15</v>
      </c>
      <c r="BG500" s="30">
        <f>'9'!BF60</f>
        <v>8</v>
      </c>
      <c r="BH500" s="30">
        <f>'9'!BG60</f>
        <v>9</v>
      </c>
      <c r="BI500" s="30">
        <f>'9'!BH60</f>
        <v>1</v>
      </c>
      <c r="BJ500" s="30">
        <f>'9'!BI60</f>
        <v>47</v>
      </c>
      <c r="BK500" s="30">
        <f>'9'!BJ60</f>
        <v>63.199999999999989</v>
      </c>
      <c r="BL500" s="30">
        <f>'9'!BK60</f>
        <v>30.335999999999995</v>
      </c>
      <c r="BM500" s="30">
        <f>'9'!BL60</f>
        <v>32.863999999999997</v>
      </c>
    </row>
    <row r="501" spans="1:65">
      <c r="A501" s="78">
        <f>'9'!A61</f>
        <v>42895</v>
      </c>
      <c r="B501" s="82" t="str">
        <f t="shared" si="7"/>
        <v>21:45:00</v>
      </c>
      <c r="C501" s="30" t="str">
        <f>'9'!B61</f>
        <v>21H45</v>
      </c>
      <c r="D501" s="30">
        <f>'9'!C58</f>
        <v>858</v>
      </c>
      <c r="E501" s="30">
        <f>'9'!D58</f>
        <v>539</v>
      </c>
      <c r="F501" s="30">
        <f>'9'!E58</f>
        <v>472</v>
      </c>
      <c r="G501" s="30">
        <f>'9'!F61</f>
        <v>64</v>
      </c>
      <c r="H501" s="30">
        <f>'9'!G61</f>
        <v>0</v>
      </c>
      <c r="I501" s="30">
        <f>'9'!H61</f>
        <v>24</v>
      </c>
      <c r="J501" s="30">
        <f>'9'!I61</f>
        <v>2514</v>
      </c>
      <c r="K501" s="30">
        <f>'9'!J61</f>
        <v>88</v>
      </c>
      <c r="L501" s="30">
        <f>'9'!K61</f>
        <v>552</v>
      </c>
      <c r="M501" s="30">
        <f>'9'!L61</f>
        <v>443</v>
      </c>
      <c r="N501" s="30">
        <f>'9'!M61</f>
        <v>130</v>
      </c>
      <c r="O501" s="30">
        <f>'9'!N61</f>
        <v>0</v>
      </c>
      <c r="P501" s="30">
        <f>'9'!O61</f>
        <v>19</v>
      </c>
      <c r="Q501" s="30">
        <f>'9'!P61</f>
        <v>14</v>
      </c>
      <c r="R501" s="30">
        <f>'9'!Q61</f>
        <v>4</v>
      </c>
      <c r="S501" s="30">
        <f>'9'!R61</f>
        <v>0</v>
      </c>
      <c r="T501" s="30">
        <f>'9'!S61</f>
        <v>1125</v>
      </c>
      <c r="U501" s="30">
        <f>'9'!T61</f>
        <v>37</v>
      </c>
      <c r="V501" s="30">
        <f>'9'!U61</f>
        <v>125</v>
      </c>
      <c r="W501" s="30">
        <f>'9'!V61</f>
        <v>6.91</v>
      </c>
      <c r="X501" s="30">
        <f>'9'!W61</f>
        <v>3.5</v>
      </c>
      <c r="Y501" s="30">
        <f>'9'!X61</f>
        <v>6</v>
      </c>
      <c r="Z501" s="30">
        <f>'9'!Y61</f>
        <v>5.5</v>
      </c>
      <c r="AA501" s="30">
        <f>'9'!Z61</f>
        <v>7.7</v>
      </c>
      <c r="AB501" s="30">
        <f>'9'!AA61</f>
        <v>3.2</v>
      </c>
      <c r="AC501" s="30">
        <f>'9'!AB61</f>
        <v>0</v>
      </c>
      <c r="AD501" s="30">
        <f>'9'!AC61</f>
        <v>0</v>
      </c>
      <c r="AE501" s="30">
        <f>'9'!AD61</f>
        <v>0</v>
      </c>
      <c r="AF501" s="30">
        <f>'9'!AE61</f>
        <v>0.8</v>
      </c>
      <c r="AG501" s="30">
        <f>'9'!AF61</f>
        <v>0</v>
      </c>
      <c r="AH501" s="30">
        <f>'9'!AG61</f>
        <v>0</v>
      </c>
      <c r="AI501" s="30">
        <f>'9'!AH61</f>
        <v>0.8</v>
      </c>
      <c r="AJ501" s="30">
        <f>'9'!AI61</f>
        <v>75</v>
      </c>
      <c r="AK501" s="30">
        <f>'9'!AJ61</f>
        <v>75.8</v>
      </c>
      <c r="AL501" s="30">
        <f>'9'!AK61</f>
        <v>151.91</v>
      </c>
      <c r="AM501" s="30">
        <f>'9'!AL61</f>
        <v>158.60999999999999</v>
      </c>
      <c r="AN501" s="30">
        <f>'9'!AM61</f>
        <v>82.809999999999988</v>
      </c>
      <c r="AO501" s="30">
        <f>'9'!AN61</f>
        <v>0</v>
      </c>
      <c r="AP501" s="30">
        <f>'9'!AO61</f>
        <v>0</v>
      </c>
      <c r="AQ501" s="30">
        <f>'9'!AP61</f>
        <v>158.60999999999999</v>
      </c>
      <c r="AR501" s="30">
        <f>'9'!AQ61</f>
        <v>-45.774000000000001</v>
      </c>
      <c r="AS501" s="30">
        <f>'9'!AR61</f>
        <v>0</v>
      </c>
      <c r="AT501" s="30">
        <f>'9'!AS61</f>
        <v>75.8</v>
      </c>
      <c r="AU501" s="30">
        <f>'9'!AT61</f>
        <v>30.335999999999995</v>
      </c>
      <c r="AV501" s="30">
        <f>'9'!AU61</f>
        <v>106.136</v>
      </c>
      <c r="AW501" s="30">
        <f>'9'!AV61</f>
        <v>0</v>
      </c>
      <c r="AX501" s="30">
        <f>'9'!AW61</f>
        <v>30</v>
      </c>
      <c r="AY501" s="30">
        <f>'9'!AX61</f>
        <v>50</v>
      </c>
      <c r="AZ501" s="30">
        <f>'9'!AY61</f>
        <v>0</v>
      </c>
      <c r="BA501" s="30">
        <f>'9'!AZ61</f>
        <v>36</v>
      </c>
      <c r="BB501" s="30">
        <f>'9'!BA61</f>
        <v>0</v>
      </c>
      <c r="BC501" s="30">
        <f>'9'!BB61</f>
        <v>116</v>
      </c>
      <c r="BD501" s="30">
        <f>'9'!BC61</f>
        <v>110.19999999999999</v>
      </c>
      <c r="BE501" s="30">
        <f>'9'!BD61</f>
        <v>14</v>
      </c>
      <c r="BF501" s="30">
        <f>'9'!BE61</f>
        <v>15</v>
      </c>
      <c r="BG501" s="30">
        <f>'9'!BF61</f>
        <v>8</v>
      </c>
      <c r="BH501" s="30">
        <f>'9'!BG61</f>
        <v>9</v>
      </c>
      <c r="BI501" s="30">
        <f>'9'!BH61</f>
        <v>1</v>
      </c>
      <c r="BJ501" s="30">
        <f>'9'!BI61</f>
        <v>47</v>
      </c>
      <c r="BK501" s="30">
        <f>'9'!BJ61</f>
        <v>63.199999999999989</v>
      </c>
      <c r="BL501" s="30">
        <f>'9'!BK61</f>
        <v>30.335999999999995</v>
      </c>
      <c r="BM501" s="30">
        <f>'9'!BL61</f>
        <v>32.863999999999997</v>
      </c>
    </row>
    <row r="502" spans="1:65">
      <c r="A502" s="78">
        <f>'9'!A62</f>
        <v>42895</v>
      </c>
      <c r="B502" s="82" t="str">
        <f t="shared" si="7"/>
        <v>22:00:00</v>
      </c>
      <c r="C502" s="30" t="str">
        <f>'9'!B62</f>
        <v>22H00</v>
      </c>
      <c r="D502" s="30">
        <f>'9'!C59</f>
        <v>858</v>
      </c>
      <c r="E502" s="30">
        <f>'9'!D59</f>
        <v>539</v>
      </c>
      <c r="F502" s="30">
        <f>'9'!E59</f>
        <v>472</v>
      </c>
      <c r="G502" s="30">
        <f>'9'!F62</f>
        <v>65</v>
      </c>
      <c r="H502" s="30">
        <f>'9'!G62</f>
        <v>0</v>
      </c>
      <c r="I502" s="30">
        <f>'9'!H62</f>
        <v>24</v>
      </c>
      <c r="J502" s="30">
        <f>'9'!I62</f>
        <v>2543</v>
      </c>
      <c r="K502" s="30">
        <f>'9'!J62</f>
        <v>89</v>
      </c>
      <c r="L502" s="30">
        <f>'9'!K62</f>
        <v>533</v>
      </c>
      <c r="M502" s="30">
        <f>'9'!L62</f>
        <v>445</v>
      </c>
      <c r="N502" s="30">
        <f>'9'!M62</f>
        <v>140</v>
      </c>
      <c r="O502" s="30">
        <f>'9'!N62</f>
        <v>0</v>
      </c>
      <c r="P502" s="30">
        <f>'9'!O62</f>
        <v>19</v>
      </c>
      <c r="Q502" s="30">
        <f>'9'!P62</f>
        <v>14</v>
      </c>
      <c r="R502" s="30">
        <f>'9'!Q62</f>
        <v>4</v>
      </c>
      <c r="S502" s="30">
        <f>'9'!R62</f>
        <v>0</v>
      </c>
      <c r="T502" s="30">
        <f>'9'!S62</f>
        <v>1118</v>
      </c>
      <c r="U502" s="30">
        <f>'9'!T62</f>
        <v>37</v>
      </c>
      <c r="V502" s="30">
        <f>'9'!U62</f>
        <v>126</v>
      </c>
      <c r="W502" s="30">
        <f>'9'!V62</f>
        <v>6.31</v>
      </c>
      <c r="X502" s="30">
        <f>'9'!W62</f>
        <v>3.5</v>
      </c>
      <c r="Y502" s="30">
        <f>'9'!X62</f>
        <v>5.8</v>
      </c>
      <c r="Z502" s="30">
        <f>'9'!Y62</f>
        <v>5.3</v>
      </c>
      <c r="AA502" s="30">
        <f>'9'!Z62</f>
        <v>7.4</v>
      </c>
      <c r="AB502" s="30">
        <f>'9'!AA62</f>
        <v>3.3</v>
      </c>
      <c r="AC502" s="30">
        <f>'9'!AB62</f>
        <v>0</v>
      </c>
      <c r="AD502" s="30">
        <f>'9'!AC62</f>
        <v>0</v>
      </c>
      <c r="AE502" s="30">
        <f>'9'!AD62</f>
        <v>0</v>
      </c>
      <c r="AF502" s="30">
        <f>'9'!AE62</f>
        <v>0.85</v>
      </c>
      <c r="AG502" s="30">
        <f>'9'!AF62</f>
        <v>0</v>
      </c>
      <c r="AH502" s="30">
        <f>'9'!AG62</f>
        <v>0</v>
      </c>
      <c r="AI502" s="30">
        <f>'9'!AH62</f>
        <v>0.85</v>
      </c>
      <c r="AJ502" s="30">
        <f>'9'!AI62</f>
        <v>60</v>
      </c>
      <c r="AK502" s="30">
        <f>'9'!AJ62</f>
        <v>60.85</v>
      </c>
      <c r="AL502" s="30">
        <f>'9'!AK62</f>
        <v>151.66000000000003</v>
      </c>
      <c r="AM502" s="30">
        <f>'9'!AL62</f>
        <v>158.46000000000004</v>
      </c>
      <c r="AN502" s="30">
        <f>'9'!AM62</f>
        <v>97.610000000000042</v>
      </c>
      <c r="AO502" s="30">
        <f>'9'!AN62</f>
        <v>0</v>
      </c>
      <c r="AP502" s="30">
        <f>'9'!AO62</f>
        <v>0</v>
      </c>
      <c r="AQ502" s="30">
        <f>'9'!AP62</f>
        <v>158.46000000000004</v>
      </c>
      <c r="AR502" s="30">
        <f>'9'!AQ62</f>
        <v>-60.474000000000032</v>
      </c>
      <c r="AS502" s="30">
        <f>'9'!AR62</f>
        <v>0</v>
      </c>
      <c r="AT502" s="30">
        <f>'9'!AS62</f>
        <v>60.85</v>
      </c>
      <c r="AU502" s="30">
        <f>'9'!AT62</f>
        <v>30.335999999999995</v>
      </c>
      <c r="AV502" s="30">
        <f>'9'!AU62</f>
        <v>91.185999999999993</v>
      </c>
      <c r="AW502" s="30">
        <f>'9'!AV62</f>
        <v>0</v>
      </c>
      <c r="AX502" s="30">
        <f>'9'!AW62</f>
        <v>30</v>
      </c>
      <c r="AY502" s="30">
        <f>'9'!AX62</f>
        <v>50</v>
      </c>
      <c r="AZ502" s="30">
        <f>'9'!AY62</f>
        <v>0</v>
      </c>
      <c r="BA502" s="30">
        <f>'9'!AZ62</f>
        <v>36</v>
      </c>
      <c r="BB502" s="30">
        <f>'9'!BA62</f>
        <v>0</v>
      </c>
      <c r="BC502" s="30">
        <f>'9'!BB62</f>
        <v>116</v>
      </c>
      <c r="BD502" s="30">
        <f>'9'!BC62</f>
        <v>110.19999999999999</v>
      </c>
      <c r="BE502" s="30">
        <f>'9'!BD62</f>
        <v>14</v>
      </c>
      <c r="BF502" s="30">
        <f>'9'!BE62</f>
        <v>15</v>
      </c>
      <c r="BG502" s="30">
        <f>'9'!BF62</f>
        <v>8</v>
      </c>
      <c r="BH502" s="30">
        <f>'9'!BG62</f>
        <v>9</v>
      </c>
      <c r="BI502" s="30">
        <f>'9'!BH62</f>
        <v>1</v>
      </c>
      <c r="BJ502" s="30">
        <f>'9'!BI62</f>
        <v>47</v>
      </c>
      <c r="BK502" s="30">
        <f>'9'!BJ62</f>
        <v>63.199999999999989</v>
      </c>
      <c r="BL502" s="30">
        <f>'9'!BK62</f>
        <v>30.335999999999995</v>
      </c>
      <c r="BM502" s="30">
        <f>'9'!BL62</f>
        <v>32.863999999999997</v>
      </c>
    </row>
    <row r="503" spans="1:65">
      <c r="A503" s="78">
        <f>'9'!A63</f>
        <v>42895</v>
      </c>
      <c r="B503" s="82" t="str">
        <f t="shared" si="7"/>
        <v>22:30:00</v>
      </c>
      <c r="C503" s="30" t="str">
        <f>'9'!B63</f>
        <v>22H30</v>
      </c>
      <c r="D503" s="30">
        <f>'9'!C60</f>
        <v>922</v>
      </c>
      <c r="E503" s="30">
        <f>'9'!D60</f>
        <v>881</v>
      </c>
      <c r="F503" s="30">
        <f>'9'!E60</f>
        <v>711</v>
      </c>
      <c r="G503" s="30">
        <f>'9'!F63</f>
        <v>64</v>
      </c>
      <c r="H503" s="30">
        <f>'9'!G63</f>
        <v>0</v>
      </c>
      <c r="I503" s="30">
        <f>'9'!H63</f>
        <v>24</v>
      </c>
      <c r="J503" s="30">
        <f>'9'!I63</f>
        <v>2551</v>
      </c>
      <c r="K503" s="30">
        <f>'9'!J63</f>
        <v>88</v>
      </c>
      <c r="L503" s="30">
        <f>'9'!K63</f>
        <v>520</v>
      </c>
      <c r="M503" s="30">
        <f>'9'!L63</f>
        <v>440</v>
      </c>
      <c r="N503" s="30">
        <f>'9'!M63</f>
        <v>210</v>
      </c>
      <c r="O503" s="30">
        <f>'9'!N63</f>
        <v>0</v>
      </c>
      <c r="P503" s="30">
        <f>'9'!O63</f>
        <v>17</v>
      </c>
      <c r="Q503" s="30">
        <f>'9'!P63</f>
        <v>15</v>
      </c>
      <c r="R503" s="30">
        <f>'9'!Q63</f>
        <v>7</v>
      </c>
      <c r="S503" s="30">
        <f>'9'!R63</f>
        <v>0</v>
      </c>
      <c r="T503" s="30">
        <f>'9'!S63</f>
        <v>1170</v>
      </c>
      <c r="U503" s="30">
        <f>'9'!T63</f>
        <v>39</v>
      </c>
      <c r="V503" s="30">
        <f>'9'!U63</f>
        <v>127</v>
      </c>
      <c r="W503" s="30">
        <f>'9'!V63</f>
        <v>6.31</v>
      </c>
      <c r="X503" s="30">
        <f>'9'!W63</f>
        <v>3.5</v>
      </c>
      <c r="Y503" s="30">
        <f>'9'!X63</f>
        <v>5.8</v>
      </c>
      <c r="Z503" s="30">
        <f>'9'!Y63</f>
        <v>5.3</v>
      </c>
      <c r="AA503" s="30">
        <f>'9'!Z63</f>
        <v>7.4</v>
      </c>
      <c r="AB503" s="30">
        <f>'9'!AA63</f>
        <v>3.3</v>
      </c>
      <c r="AC503" s="30">
        <f>'9'!AB63</f>
        <v>0</v>
      </c>
      <c r="AD503" s="30">
        <f>'9'!AC63</f>
        <v>0</v>
      </c>
      <c r="AE503" s="30">
        <f>'9'!AD63</f>
        <v>0</v>
      </c>
      <c r="AF503" s="30">
        <f>'9'!AE63</f>
        <v>0.85</v>
      </c>
      <c r="AG503" s="30">
        <f>'9'!AF63</f>
        <v>0</v>
      </c>
      <c r="AH503" s="30">
        <f>'9'!AG63</f>
        <v>0</v>
      </c>
      <c r="AI503" s="30">
        <f>'9'!AH63</f>
        <v>0.85</v>
      </c>
      <c r="AJ503" s="30">
        <f>'9'!AI63</f>
        <v>60</v>
      </c>
      <c r="AK503" s="30">
        <f>'9'!AJ63</f>
        <v>60.85</v>
      </c>
      <c r="AL503" s="30">
        <f>'9'!AK63</f>
        <v>152.66000000000003</v>
      </c>
      <c r="AM503" s="30">
        <f>'9'!AL63</f>
        <v>159.46000000000004</v>
      </c>
      <c r="AN503" s="30">
        <f>'9'!AM63</f>
        <v>98.610000000000042</v>
      </c>
      <c r="AO503" s="30">
        <f>'9'!AN63</f>
        <v>0</v>
      </c>
      <c r="AP503" s="30">
        <f>'9'!AO63</f>
        <v>0</v>
      </c>
      <c r="AQ503" s="30">
        <f>'9'!AP63</f>
        <v>159.46000000000004</v>
      </c>
      <c r="AR503" s="30">
        <f>'9'!AQ63</f>
        <v>-61.474000000000032</v>
      </c>
      <c r="AS503" s="30">
        <f>'9'!AR63</f>
        <v>0</v>
      </c>
      <c r="AT503" s="30">
        <f>'9'!AS63</f>
        <v>60.85</v>
      </c>
      <c r="AU503" s="30">
        <f>'9'!AT63</f>
        <v>30.335999999999995</v>
      </c>
      <c r="AV503" s="30">
        <f>'9'!AU63</f>
        <v>91.185999999999993</v>
      </c>
      <c r="AW503" s="30">
        <f>'9'!AV63</f>
        <v>0</v>
      </c>
      <c r="AX503" s="30">
        <f>'9'!AW63</f>
        <v>30</v>
      </c>
      <c r="AY503" s="30">
        <f>'9'!AX63</f>
        <v>50</v>
      </c>
      <c r="AZ503" s="30">
        <f>'9'!AY63</f>
        <v>0</v>
      </c>
      <c r="BA503" s="30">
        <f>'9'!AZ63</f>
        <v>36</v>
      </c>
      <c r="BB503" s="30">
        <f>'9'!BA63</f>
        <v>0</v>
      </c>
      <c r="BC503" s="30">
        <f>'9'!BB63</f>
        <v>116</v>
      </c>
      <c r="BD503" s="30">
        <f>'9'!BC63</f>
        <v>110.19999999999999</v>
      </c>
      <c r="BE503" s="30">
        <f>'9'!BD63</f>
        <v>14</v>
      </c>
      <c r="BF503" s="30">
        <f>'9'!BE63</f>
        <v>15</v>
      </c>
      <c r="BG503" s="30">
        <f>'9'!BF63</f>
        <v>8</v>
      </c>
      <c r="BH503" s="30">
        <f>'9'!BG63</f>
        <v>9</v>
      </c>
      <c r="BI503" s="30">
        <f>'9'!BH63</f>
        <v>1</v>
      </c>
      <c r="BJ503" s="30">
        <f>'9'!BI63</f>
        <v>47</v>
      </c>
      <c r="BK503" s="30">
        <f>'9'!BJ63</f>
        <v>63.199999999999989</v>
      </c>
      <c r="BL503" s="30">
        <f>'9'!BK63</f>
        <v>30.335999999999995</v>
      </c>
      <c r="BM503" s="30">
        <f>'9'!BL63</f>
        <v>32.863999999999997</v>
      </c>
    </row>
    <row r="504" spans="1:65">
      <c r="A504" s="78">
        <f>'9'!A64</f>
        <v>42895</v>
      </c>
      <c r="B504" s="82" t="str">
        <f t="shared" si="7"/>
        <v>23:00:00</v>
      </c>
      <c r="C504" s="30" t="str">
        <f>'9'!B64</f>
        <v>23H00</v>
      </c>
      <c r="D504" s="30">
        <f>'9'!C61</f>
        <v>922</v>
      </c>
      <c r="E504" s="30">
        <f>'9'!D61</f>
        <v>881</v>
      </c>
      <c r="F504" s="30">
        <f>'9'!E61</f>
        <v>711</v>
      </c>
      <c r="G504" s="30">
        <f>'9'!F64</f>
        <v>62</v>
      </c>
      <c r="H504" s="30">
        <f>'9'!G64</f>
        <v>0</v>
      </c>
      <c r="I504" s="30">
        <f>'9'!H64</f>
        <v>24</v>
      </c>
      <c r="J504" s="30">
        <f>'9'!I64</f>
        <v>2467</v>
      </c>
      <c r="K504" s="30">
        <f>'9'!J64</f>
        <v>86</v>
      </c>
      <c r="L504" s="30">
        <f>'9'!K64</f>
        <v>512</v>
      </c>
      <c r="M504" s="30">
        <f>'9'!L64</f>
        <v>435</v>
      </c>
      <c r="N504" s="30">
        <f>'9'!M64</f>
        <v>260</v>
      </c>
      <c r="O504" s="30">
        <f>'9'!N64</f>
        <v>0</v>
      </c>
      <c r="P504" s="30">
        <f>'9'!O64</f>
        <v>17</v>
      </c>
      <c r="Q504" s="30">
        <f>'9'!P64</f>
        <v>15</v>
      </c>
      <c r="R504" s="30">
        <f>'9'!Q64</f>
        <v>9</v>
      </c>
      <c r="S504" s="30">
        <f>'9'!R64</f>
        <v>0</v>
      </c>
      <c r="T504" s="30">
        <f>'9'!S64</f>
        <v>1207</v>
      </c>
      <c r="U504" s="30">
        <f>'9'!T64</f>
        <v>41</v>
      </c>
      <c r="V504" s="30">
        <f>'9'!U64</f>
        <v>127</v>
      </c>
      <c r="W504" s="30">
        <f>'9'!V64</f>
        <v>5.71</v>
      </c>
      <c r="X504" s="30">
        <f>'9'!W64</f>
        <v>3.5</v>
      </c>
      <c r="Y504" s="30">
        <f>'9'!X64</f>
        <v>5.8</v>
      </c>
      <c r="Z504" s="30">
        <f>'9'!Y64</f>
        <v>4.7</v>
      </c>
      <c r="AA504" s="30">
        <f>'9'!Z64</f>
        <v>6.9</v>
      </c>
      <c r="AB504" s="30">
        <f>'9'!AA64</f>
        <v>3.1</v>
      </c>
      <c r="AC504" s="30">
        <f>'9'!AB64</f>
        <v>0</v>
      </c>
      <c r="AD504" s="30">
        <f>'9'!AC64</f>
        <v>0</v>
      </c>
      <c r="AE504" s="30">
        <f>'9'!AD64</f>
        <v>0</v>
      </c>
      <c r="AF504" s="30">
        <f>'9'!AE64</f>
        <v>0.85</v>
      </c>
      <c r="AG504" s="30">
        <f>'9'!AF64</f>
        <v>0</v>
      </c>
      <c r="AH504" s="30">
        <f>'9'!AG64</f>
        <v>0</v>
      </c>
      <c r="AI504" s="30">
        <f>'9'!AH64</f>
        <v>0.85</v>
      </c>
      <c r="AJ504" s="30">
        <f>'9'!AI64</f>
        <v>60</v>
      </c>
      <c r="AK504" s="30">
        <f>'9'!AJ64</f>
        <v>60.85</v>
      </c>
      <c r="AL504" s="30">
        <f>'9'!AK64</f>
        <v>150.96</v>
      </c>
      <c r="AM504" s="30">
        <f>'9'!AL64</f>
        <v>157.56</v>
      </c>
      <c r="AN504" s="30">
        <f>'9'!AM64</f>
        <v>96.710000000000008</v>
      </c>
      <c r="AO504" s="30">
        <f>'9'!AN64</f>
        <v>0</v>
      </c>
      <c r="AP504" s="30">
        <f>'9'!AO64</f>
        <v>0</v>
      </c>
      <c r="AQ504" s="30">
        <f>'9'!AP64</f>
        <v>157.56</v>
      </c>
      <c r="AR504" s="30">
        <f>'9'!AQ64</f>
        <v>-59.774000000000015</v>
      </c>
      <c r="AS504" s="30">
        <f>'9'!AR64</f>
        <v>0</v>
      </c>
      <c r="AT504" s="30">
        <f>'9'!AS64</f>
        <v>60.85</v>
      </c>
      <c r="AU504" s="30">
        <f>'9'!AT64</f>
        <v>30.335999999999995</v>
      </c>
      <c r="AV504" s="30">
        <f>'9'!AU64</f>
        <v>91.185999999999993</v>
      </c>
      <c r="AW504" s="30">
        <f>'9'!AV64</f>
        <v>0</v>
      </c>
      <c r="AX504" s="30">
        <f>'9'!AW64</f>
        <v>30</v>
      </c>
      <c r="AY504" s="30">
        <f>'9'!AX64</f>
        <v>50</v>
      </c>
      <c r="AZ504" s="30">
        <f>'9'!AY64</f>
        <v>0</v>
      </c>
      <c r="BA504" s="30">
        <f>'9'!AZ64</f>
        <v>36</v>
      </c>
      <c r="BB504" s="30">
        <f>'9'!BA64</f>
        <v>0</v>
      </c>
      <c r="BC504" s="30">
        <f>'9'!BB64</f>
        <v>116</v>
      </c>
      <c r="BD504" s="30">
        <f>'9'!BC64</f>
        <v>110.19999999999999</v>
      </c>
      <c r="BE504" s="30">
        <f>'9'!BD64</f>
        <v>14</v>
      </c>
      <c r="BF504" s="30">
        <f>'9'!BE64</f>
        <v>15</v>
      </c>
      <c r="BG504" s="30">
        <f>'9'!BF64</f>
        <v>8</v>
      </c>
      <c r="BH504" s="30">
        <f>'9'!BG64</f>
        <v>9</v>
      </c>
      <c r="BI504" s="30">
        <f>'9'!BH64</f>
        <v>1</v>
      </c>
      <c r="BJ504" s="30">
        <f>'9'!BI64</f>
        <v>47</v>
      </c>
      <c r="BK504" s="30">
        <f>'9'!BJ64</f>
        <v>63.199999999999989</v>
      </c>
      <c r="BL504" s="30">
        <f>'9'!BK64</f>
        <v>30.335999999999995</v>
      </c>
      <c r="BM504" s="30">
        <f>'9'!BL64</f>
        <v>32.863999999999997</v>
      </c>
    </row>
    <row r="505" spans="1:65">
      <c r="A505" s="78">
        <f>'9'!A65</f>
        <v>42895</v>
      </c>
      <c r="B505" s="82" t="str">
        <f t="shared" si="7"/>
        <v>23:30:00</v>
      </c>
      <c r="C505" s="30" t="str">
        <f>'9'!B65</f>
        <v>23H30</v>
      </c>
      <c r="D505" s="30">
        <f>'9'!C62</f>
        <v>917</v>
      </c>
      <c r="E505" s="30">
        <f>'9'!D62</f>
        <v>926</v>
      </c>
      <c r="F505" s="30">
        <f>'9'!E62</f>
        <v>700</v>
      </c>
      <c r="G505" s="30">
        <f>'9'!F65</f>
        <v>60</v>
      </c>
      <c r="H505" s="30">
        <f>'9'!G65</f>
        <v>0</v>
      </c>
      <c r="I505" s="30">
        <f>'9'!H65</f>
        <v>23</v>
      </c>
      <c r="J505" s="30">
        <f>'9'!I65</f>
        <v>2389</v>
      </c>
      <c r="K505" s="30">
        <f>'9'!J65</f>
        <v>83</v>
      </c>
      <c r="L505" s="30">
        <f>'9'!K65</f>
        <v>500</v>
      </c>
      <c r="M505" s="30">
        <f>'9'!L65</f>
        <v>424</v>
      </c>
      <c r="N505" s="30">
        <f>'9'!M65</f>
        <v>260</v>
      </c>
      <c r="O505" s="30">
        <f>'9'!N65</f>
        <v>0</v>
      </c>
      <c r="P505" s="30">
        <f>'9'!O65</f>
        <v>17</v>
      </c>
      <c r="Q505" s="30">
        <f>'9'!P65</f>
        <v>14</v>
      </c>
      <c r="R505" s="30">
        <f>'9'!Q65</f>
        <v>9</v>
      </c>
      <c r="S505" s="30">
        <f>'9'!R65</f>
        <v>0</v>
      </c>
      <c r="T505" s="30">
        <f>'9'!S65</f>
        <v>1184</v>
      </c>
      <c r="U505" s="30">
        <f>'9'!T65</f>
        <v>40</v>
      </c>
      <c r="V505" s="30">
        <f>'9'!U65</f>
        <v>123</v>
      </c>
      <c r="W505" s="30">
        <f>'9'!V65</f>
        <v>5.71</v>
      </c>
      <c r="X505" s="30">
        <f>'9'!W65</f>
        <v>3.5</v>
      </c>
      <c r="Y505" s="30">
        <f>'9'!X65</f>
        <v>5.8</v>
      </c>
      <c r="Z505" s="30">
        <f>'9'!Y65</f>
        <v>4.7</v>
      </c>
      <c r="AA505" s="30">
        <f>'9'!Z65</f>
        <v>6.9</v>
      </c>
      <c r="AB505" s="30">
        <f>'9'!AA65</f>
        <v>3.1</v>
      </c>
      <c r="AC505" s="30">
        <f>'9'!AB65</f>
        <v>0</v>
      </c>
      <c r="AD505" s="30">
        <f>'9'!AC65</f>
        <v>0</v>
      </c>
      <c r="AE505" s="30">
        <f>'9'!AD65</f>
        <v>0</v>
      </c>
      <c r="AF505" s="30">
        <f>'9'!AE65</f>
        <v>0.85</v>
      </c>
      <c r="AG505" s="30">
        <f>'9'!AF65</f>
        <v>0</v>
      </c>
      <c r="AH505" s="30">
        <f>'9'!AG65</f>
        <v>0</v>
      </c>
      <c r="AI505" s="30">
        <f>'9'!AH65</f>
        <v>0.85</v>
      </c>
      <c r="AJ505" s="30">
        <f>'9'!AI65</f>
        <v>60</v>
      </c>
      <c r="AK505" s="30">
        <f>'9'!AJ65</f>
        <v>60.85</v>
      </c>
      <c r="AL505" s="30">
        <f>'9'!AK65</f>
        <v>146.96</v>
      </c>
      <c r="AM505" s="30">
        <f>'9'!AL65</f>
        <v>153.56</v>
      </c>
      <c r="AN505" s="30">
        <f>'9'!AM65</f>
        <v>92.710000000000008</v>
      </c>
      <c r="AO505" s="30">
        <f>'9'!AN65</f>
        <v>0</v>
      </c>
      <c r="AP505" s="30">
        <f>'9'!AO65</f>
        <v>0</v>
      </c>
      <c r="AQ505" s="30">
        <f>'9'!AP65</f>
        <v>153.56</v>
      </c>
      <c r="AR505" s="30">
        <f>'9'!AQ65</f>
        <v>-55.774000000000015</v>
      </c>
      <c r="AS505" s="30">
        <f>'9'!AR65</f>
        <v>0</v>
      </c>
      <c r="AT505" s="30">
        <f>'9'!AS65</f>
        <v>60.85</v>
      </c>
      <c r="AU505" s="30">
        <f>'9'!AT65</f>
        <v>30.335999999999995</v>
      </c>
      <c r="AV505" s="30">
        <f>'9'!AU65</f>
        <v>91.185999999999993</v>
      </c>
      <c r="AW505" s="30">
        <f>'9'!AV65</f>
        <v>0</v>
      </c>
      <c r="AX505" s="30">
        <f>'9'!AW65</f>
        <v>30</v>
      </c>
      <c r="AY505" s="30">
        <f>'9'!AX65</f>
        <v>50</v>
      </c>
      <c r="AZ505" s="30">
        <f>'9'!AY65</f>
        <v>0</v>
      </c>
      <c r="BA505" s="30">
        <f>'9'!AZ65</f>
        <v>36</v>
      </c>
      <c r="BB505" s="30">
        <f>'9'!BA65</f>
        <v>0</v>
      </c>
      <c r="BC505" s="30">
        <f>'9'!BB65</f>
        <v>116</v>
      </c>
      <c r="BD505" s="30">
        <f>'9'!BC65</f>
        <v>110.19999999999999</v>
      </c>
      <c r="BE505" s="30">
        <f>'9'!BD65</f>
        <v>14</v>
      </c>
      <c r="BF505" s="30">
        <f>'9'!BE65</f>
        <v>15</v>
      </c>
      <c r="BG505" s="30">
        <f>'9'!BF65</f>
        <v>8</v>
      </c>
      <c r="BH505" s="30">
        <f>'9'!BG65</f>
        <v>9</v>
      </c>
      <c r="BI505" s="30">
        <f>'9'!BH65</f>
        <v>1</v>
      </c>
      <c r="BJ505" s="30">
        <f>'9'!BI65</f>
        <v>47</v>
      </c>
      <c r="BK505" s="30">
        <f>'9'!BJ65</f>
        <v>63.199999999999989</v>
      </c>
      <c r="BL505" s="30">
        <f>'9'!BK65</f>
        <v>30.335999999999995</v>
      </c>
      <c r="BM505" s="30">
        <f>'9'!BL65</f>
        <v>32.863999999999997</v>
      </c>
    </row>
    <row r="506" spans="1:65">
      <c r="A506" s="78">
        <f>'10'!A10</f>
        <v>42896</v>
      </c>
      <c r="B506" s="82" t="str">
        <f t="shared" si="7"/>
        <v>00:00:00</v>
      </c>
      <c r="C506" s="30" t="str">
        <f>'10'!B10</f>
        <v>00H00</v>
      </c>
      <c r="D506" s="30">
        <f>'10'!C10</f>
        <v>811</v>
      </c>
      <c r="E506" s="30">
        <f>'10'!D10</f>
        <v>852</v>
      </c>
      <c r="F506" s="30">
        <f>'10'!E10</f>
        <v>651</v>
      </c>
      <c r="G506" s="30">
        <f>'10'!F10</f>
        <v>59</v>
      </c>
      <c r="H506" s="30">
        <f>'10'!G10</f>
        <v>0</v>
      </c>
      <c r="I506" s="30">
        <f>'10'!H10</f>
        <v>22</v>
      </c>
      <c r="J506" s="30">
        <f>'10'!I10</f>
        <v>2314</v>
      </c>
      <c r="K506" s="30">
        <f>'10'!J10</f>
        <v>81</v>
      </c>
      <c r="L506" s="30">
        <f>'10'!K10</f>
        <v>485</v>
      </c>
      <c r="M506" s="30">
        <f>'10'!L10</f>
        <v>409</v>
      </c>
      <c r="N506" s="30">
        <f>'10'!M10</f>
        <v>260</v>
      </c>
      <c r="O506" s="30">
        <f>'10'!N10</f>
        <v>0</v>
      </c>
      <c r="P506" s="30">
        <f>'10'!O10</f>
        <v>15</v>
      </c>
      <c r="Q506" s="30">
        <f>'10'!P10</f>
        <v>14</v>
      </c>
      <c r="R506" s="30">
        <f>'10'!Q10</f>
        <v>9</v>
      </c>
      <c r="S506" s="30">
        <f>'10'!R10</f>
        <v>0</v>
      </c>
      <c r="T506" s="30">
        <f>'10'!S10</f>
        <v>1154</v>
      </c>
      <c r="U506" s="30">
        <f>'10'!T10</f>
        <v>38</v>
      </c>
      <c r="V506" s="30">
        <f>'10'!U10</f>
        <v>119</v>
      </c>
      <c r="W506" s="30">
        <f>'10'!V10</f>
        <v>5.7</v>
      </c>
      <c r="X506" s="30">
        <f>'10'!W10</f>
        <v>3.5</v>
      </c>
      <c r="Y506" s="30">
        <f>'10'!X10</f>
        <v>5.5</v>
      </c>
      <c r="Z506" s="30">
        <f>'10'!Y10</f>
        <v>4.7</v>
      </c>
      <c r="AA506" s="30">
        <f>'10'!Z10</f>
        <v>6.3</v>
      </c>
      <c r="AB506" s="30">
        <f>'10'!AA10</f>
        <v>2.9</v>
      </c>
      <c r="AC506" s="30">
        <f>'10'!AB10</f>
        <v>0</v>
      </c>
      <c r="AD506" s="30">
        <f>'10'!AC10</f>
        <v>0</v>
      </c>
      <c r="AE506" s="30">
        <f>'10'!AD10</f>
        <v>0</v>
      </c>
      <c r="AF506" s="30">
        <f>'10'!AE10</f>
        <v>0.85</v>
      </c>
      <c r="AG506" s="30">
        <f>'10'!AF10</f>
        <v>0</v>
      </c>
      <c r="AH506" s="30">
        <f>'10'!AG10</f>
        <v>0</v>
      </c>
      <c r="AI506" s="30">
        <f>'10'!AH10</f>
        <v>0.85</v>
      </c>
      <c r="AJ506" s="30">
        <f>'10'!AI10</f>
        <v>60</v>
      </c>
      <c r="AK506" s="30">
        <f>'10'!AJ10</f>
        <v>60.85</v>
      </c>
      <c r="AL506" s="30">
        <f>'10'!AK10</f>
        <v>142.04999999999998</v>
      </c>
      <c r="AM506" s="30">
        <f>'10'!AL10</f>
        <v>148.44999999999999</v>
      </c>
      <c r="AN506" s="30">
        <f>'10'!AM10</f>
        <v>87.6</v>
      </c>
      <c r="AO506" s="30">
        <f>'10'!AN10</f>
        <v>0</v>
      </c>
      <c r="AP506" s="30">
        <f>'10'!AO10</f>
        <v>0</v>
      </c>
      <c r="AQ506" s="30">
        <f>'10'!AP10</f>
        <v>148.44999999999999</v>
      </c>
      <c r="AR506" s="30">
        <f>'10'!AQ10</f>
        <v>18.903999999999996</v>
      </c>
      <c r="AS506" s="30">
        <f>'10'!AR10</f>
        <v>0</v>
      </c>
      <c r="AT506" s="30">
        <f>'10'!AS10</f>
        <v>60.85</v>
      </c>
      <c r="AU506" s="30">
        <f>'10'!AT10</f>
        <v>100.10399999999998</v>
      </c>
      <c r="AV506" s="30">
        <f>'10'!AU10</f>
        <v>160.95399999999998</v>
      </c>
      <c r="AW506" s="30">
        <f>'10'!AV10</f>
        <v>0</v>
      </c>
      <c r="AX506" s="30">
        <f>'10'!AW10</f>
        <v>40</v>
      </c>
      <c r="AY506" s="30">
        <f>'10'!AX10</f>
        <v>200</v>
      </c>
      <c r="AZ506" s="30">
        <f>'10'!AY10</f>
        <v>0</v>
      </c>
      <c r="BA506" s="30">
        <f>'10'!AZ10</f>
        <v>17</v>
      </c>
      <c r="BB506" s="30">
        <f>'10'!BA10</f>
        <v>12</v>
      </c>
      <c r="BC506" s="30">
        <f>'10'!BB10</f>
        <v>269</v>
      </c>
      <c r="BD506" s="30">
        <f>'10'!BC10</f>
        <v>255.54999999999998</v>
      </c>
      <c r="BE506" s="30">
        <f>'10'!BD10</f>
        <v>14</v>
      </c>
      <c r="BF506" s="30">
        <f>'10'!BE10</f>
        <v>15</v>
      </c>
      <c r="BG506" s="30">
        <f>'10'!BF10</f>
        <v>8</v>
      </c>
      <c r="BH506" s="30">
        <f>'10'!BG10</f>
        <v>9</v>
      </c>
      <c r="BI506" s="30">
        <f>'10'!BH10</f>
        <v>1</v>
      </c>
      <c r="BJ506" s="30">
        <f>'10'!BI10</f>
        <v>47</v>
      </c>
      <c r="BK506" s="30">
        <f>'10'!BJ10</f>
        <v>208.54999999999998</v>
      </c>
      <c r="BL506" s="30">
        <f>'10'!BK10</f>
        <v>100.10399999999998</v>
      </c>
      <c r="BM506" s="30">
        <f>'10'!BL10</f>
        <v>108.446</v>
      </c>
    </row>
    <row r="507" spans="1:65">
      <c r="A507" s="78">
        <f>'10'!A11</f>
        <v>42896</v>
      </c>
      <c r="B507" s="82" t="str">
        <f t="shared" si="7"/>
        <v>00:30:00</v>
      </c>
      <c r="C507" s="30" t="str">
        <f>'10'!B11</f>
        <v>00H30</v>
      </c>
      <c r="D507" s="30">
        <f>'10'!C11</f>
        <v>772</v>
      </c>
      <c r="E507" s="30">
        <f>'10'!D11</f>
        <v>827</v>
      </c>
      <c r="F507" s="30">
        <f>'10'!E11</f>
        <v>619</v>
      </c>
      <c r="G507" s="30">
        <f>'10'!F11</f>
        <v>55</v>
      </c>
      <c r="H507" s="30">
        <f>'10'!G11</f>
        <v>0</v>
      </c>
      <c r="I507" s="30">
        <f>'10'!H11</f>
        <v>21</v>
      </c>
      <c r="J507" s="30">
        <f>'10'!I11</f>
        <v>2218</v>
      </c>
      <c r="K507" s="30">
        <f>'10'!J11</f>
        <v>76</v>
      </c>
      <c r="L507" s="30">
        <f>'10'!K11</f>
        <v>475</v>
      </c>
      <c r="M507" s="30">
        <f>'10'!L11</f>
        <v>401</v>
      </c>
      <c r="N507" s="30">
        <f>'10'!M11</f>
        <v>260</v>
      </c>
      <c r="O507" s="30">
        <f>'10'!N11</f>
        <v>0</v>
      </c>
      <c r="P507" s="30">
        <f>'10'!O11</f>
        <v>15</v>
      </c>
      <c r="Q507" s="30">
        <f>'10'!P11</f>
        <v>13</v>
      </c>
      <c r="R507" s="30">
        <f>'10'!Q11</f>
        <v>9</v>
      </c>
      <c r="S507" s="30">
        <f>'10'!R11</f>
        <v>0</v>
      </c>
      <c r="T507" s="30">
        <f>'10'!S11</f>
        <v>1136</v>
      </c>
      <c r="U507" s="30">
        <f>'10'!T11</f>
        <v>37</v>
      </c>
      <c r="V507" s="30">
        <f>'10'!U11</f>
        <v>113</v>
      </c>
      <c r="W507" s="30">
        <f>'10'!V11</f>
        <v>5.7</v>
      </c>
      <c r="X507" s="30">
        <f>'10'!W11</f>
        <v>3.5</v>
      </c>
      <c r="Y507" s="30">
        <f>'10'!X11</f>
        <v>5.5</v>
      </c>
      <c r="Z507" s="30">
        <f>'10'!Y11</f>
        <v>4.7</v>
      </c>
      <c r="AA507" s="30">
        <f>'10'!Z11</f>
        <v>6.3</v>
      </c>
      <c r="AB507" s="30">
        <f>'10'!AA11</f>
        <v>2.9</v>
      </c>
      <c r="AC507" s="30">
        <f>'10'!AB11</f>
        <v>0</v>
      </c>
      <c r="AD507" s="30">
        <f>'10'!AC11</f>
        <v>0</v>
      </c>
      <c r="AE507" s="30">
        <f>'10'!AD11</f>
        <v>0</v>
      </c>
      <c r="AF507" s="30">
        <f>'10'!AE11</f>
        <v>0.85</v>
      </c>
      <c r="AG507" s="30">
        <f>'10'!AF11</f>
        <v>0</v>
      </c>
      <c r="AH507" s="30">
        <f>'10'!AG11</f>
        <v>0</v>
      </c>
      <c r="AI507" s="30">
        <f>'10'!AH11</f>
        <v>0.85</v>
      </c>
      <c r="AJ507" s="30">
        <f>'10'!AI11</f>
        <v>60</v>
      </c>
      <c r="AK507" s="30">
        <f>'10'!AJ11</f>
        <v>60.85</v>
      </c>
      <c r="AL507" s="30">
        <f>'10'!AK11</f>
        <v>136.04999999999998</v>
      </c>
      <c r="AM507" s="30">
        <f>'10'!AL11</f>
        <v>142.44999999999999</v>
      </c>
      <c r="AN507" s="30">
        <f>'10'!AM11</f>
        <v>81.599999999999994</v>
      </c>
      <c r="AO507" s="30">
        <f>'10'!AN11</f>
        <v>0</v>
      </c>
      <c r="AP507" s="30">
        <f>'10'!AO11</f>
        <v>0</v>
      </c>
      <c r="AQ507" s="30">
        <f>'10'!AP11</f>
        <v>142.44999999999999</v>
      </c>
      <c r="AR507" s="30">
        <f>'10'!AQ11</f>
        <v>24.903999999999996</v>
      </c>
      <c r="AS507" s="30">
        <f>'10'!AR11</f>
        <v>0</v>
      </c>
      <c r="AT507" s="30">
        <f>'10'!AS11</f>
        <v>60.85</v>
      </c>
      <c r="AU507" s="30">
        <f>'10'!AT11</f>
        <v>100.10399999999998</v>
      </c>
      <c r="AV507" s="30">
        <f>'10'!AU11</f>
        <v>160.95399999999998</v>
      </c>
      <c r="AW507" s="30">
        <f>'10'!AV11</f>
        <v>0</v>
      </c>
      <c r="AX507" s="30">
        <f>'10'!AW11</f>
        <v>40</v>
      </c>
      <c r="AY507" s="30">
        <f>'10'!AX11</f>
        <v>200</v>
      </c>
      <c r="AZ507" s="30">
        <f>'10'!AY11</f>
        <v>0</v>
      </c>
      <c r="BA507" s="30">
        <f>'10'!AZ11</f>
        <v>17</v>
      </c>
      <c r="BB507" s="30">
        <f>'10'!BA11</f>
        <v>12</v>
      </c>
      <c r="BC507" s="30">
        <f>'10'!BB11</f>
        <v>269</v>
      </c>
      <c r="BD507" s="30">
        <f>'10'!BC11</f>
        <v>255.54999999999998</v>
      </c>
      <c r="BE507" s="30">
        <f>'10'!BD11</f>
        <v>14</v>
      </c>
      <c r="BF507" s="30">
        <f>'10'!BE11</f>
        <v>15</v>
      </c>
      <c r="BG507" s="30">
        <f>'10'!BF11</f>
        <v>8</v>
      </c>
      <c r="BH507" s="30">
        <f>'10'!BG11</f>
        <v>9</v>
      </c>
      <c r="BI507" s="30">
        <f>'10'!BH11</f>
        <v>1</v>
      </c>
      <c r="BJ507" s="30">
        <f>'10'!BI11</f>
        <v>47</v>
      </c>
      <c r="BK507" s="30">
        <f>'10'!BJ11</f>
        <v>208.54999999999998</v>
      </c>
      <c r="BL507" s="30">
        <f>'10'!BK11</f>
        <v>100.10399999999998</v>
      </c>
      <c r="BM507" s="30">
        <f>'10'!BL11</f>
        <v>108.446</v>
      </c>
    </row>
    <row r="508" spans="1:65">
      <c r="A508" s="78">
        <f>'10'!A12</f>
        <v>42896</v>
      </c>
      <c r="B508" s="82" t="str">
        <f t="shared" si="7"/>
        <v>01:00:00</v>
      </c>
      <c r="C508" s="30" t="str">
        <f>'10'!B12</f>
        <v>01H00</v>
      </c>
      <c r="D508" s="30">
        <f>'10'!C12</f>
        <v>754</v>
      </c>
      <c r="E508" s="30">
        <f>'10'!D12</f>
        <v>823</v>
      </c>
      <c r="F508" s="30">
        <f>'10'!E12</f>
        <v>606</v>
      </c>
      <c r="G508" s="30">
        <f>'10'!F12</f>
        <v>54</v>
      </c>
      <c r="H508" s="30">
        <f>'10'!G12</f>
        <v>0</v>
      </c>
      <c r="I508" s="30">
        <f>'10'!H12</f>
        <v>21</v>
      </c>
      <c r="J508" s="30">
        <f>'10'!I12</f>
        <v>2183</v>
      </c>
      <c r="K508" s="30">
        <f>'10'!J12</f>
        <v>75</v>
      </c>
      <c r="L508" s="30">
        <f>'10'!K12</f>
        <v>465</v>
      </c>
      <c r="M508" s="30">
        <f>'10'!L12</f>
        <v>397</v>
      </c>
      <c r="N508" s="30">
        <f>'10'!M12</f>
        <v>260</v>
      </c>
      <c r="O508" s="30">
        <f>'10'!N12</f>
        <v>0</v>
      </c>
      <c r="P508" s="30">
        <f>'10'!O12</f>
        <v>14</v>
      </c>
      <c r="Q508" s="30">
        <f>'10'!P12</f>
        <v>13</v>
      </c>
      <c r="R508" s="30">
        <f>'10'!Q12</f>
        <v>9</v>
      </c>
      <c r="S508" s="30">
        <f>'10'!R12</f>
        <v>0</v>
      </c>
      <c r="T508" s="30">
        <f>'10'!S12</f>
        <v>1122</v>
      </c>
      <c r="U508" s="30">
        <f>'10'!T12</f>
        <v>36</v>
      </c>
      <c r="V508" s="30">
        <f>'10'!U12</f>
        <v>111</v>
      </c>
      <c r="W508" s="30">
        <f>'10'!V12</f>
        <v>5.71</v>
      </c>
      <c r="X508" s="30">
        <f>'10'!W12</f>
        <v>3.5</v>
      </c>
      <c r="Y508" s="30">
        <f>'10'!X12</f>
        <v>5.5</v>
      </c>
      <c r="Z508" s="30">
        <f>'10'!Y12</f>
        <v>4.4000000000000004</v>
      </c>
      <c r="AA508" s="30">
        <f>'10'!Z12</f>
        <v>6.1</v>
      </c>
      <c r="AB508" s="30">
        <f>'10'!AA12</f>
        <v>2.8</v>
      </c>
      <c r="AC508" s="30">
        <f>'10'!AB12</f>
        <v>0</v>
      </c>
      <c r="AD508" s="30">
        <f>'10'!AC12</f>
        <v>0</v>
      </c>
      <c r="AE508" s="30">
        <f>'10'!AD12</f>
        <v>0</v>
      </c>
      <c r="AF508" s="30">
        <f>'10'!AE12</f>
        <v>0.85</v>
      </c>
      <c r="AG508" s="30">
        <f>'10'!AF12</f>
        <v>0</v>
      </c>
      <c r="AH508" s="30">
        <f>'10'!AG12</f>
        <v>0</v>
      </c>
      <c r="AI508" s="30">
        <f>'10'!AH12</f>
        <v>0.85</v>
      </c>
      <c r="AJ508" s="30">
        <f>'10'!AI12</f>
        <v>60</v>
      </c>
      <c r="AK508" s="30">
        <f>'10'!AJ12</f>
        <v>60.85</v>
      </c>
      <c r="AL508" s="30">
        <f>'10'!AK12</f>
        <v>133.56</v>
      </c>
      <c r="AM508" s="30">
        <f>'10'!AL12</f>
        <v>139.86000000000001</v>
      </c>
      <c r="AN508" s="30">
        <f>'10'!AM12</f>
        <v>79.010000000000019</v>
      </c>
      <c r="AO508" s="30">
        <f>'10'!AN12</f>
        <v>0</v>
      </c>
      <c r="AP508" s="30">
        <f>'10'!AO12</f>
        <v>0</v>
      </c>
      <c r="AQ508" s="30">
        <f>'10'!AP12</f>
        <v>139.86000000000001</v>
      </c>
      <c r="AR508" s="30">
        <f>'10'!AQ12</f>
        <v>27.393999999999977</v>
      </c>
      <c r="AS508" s="30">
        <f>'10'!AR12</f>
        <v>0</v>
      </c>
      <c r="AT508" s="30">
        <f>'10'!AS12</f>
        <v>60.85</v>
      </c>
      <c r="AU508" s="30">
        <f>'10'!AT12</f>
        <v>100.10399999999998</v>
      </c>
      <c r="AV508" s="30">
        <f>'10'!AU12</f>
        <v>160.95399999999998</v>
      </c>
      <c r="AW508" s="30">
        <f>'10'!AV12</f>
        <v>0</v>
      </c>
      <c r="AX508" s="30">
        <f>'10'!AW12</f>
        <v>40</v>
      </c>
      <c r="AY508" s="30">
        <f>'10'!AX12</f>
        <v>200</v>
      </c>
      <c r="AZ508" s="30">
        <f>'10'!AY12</f>
        <v>0</v>
      </c>
      <c r="BA508" s="30">
        <f>'10'!AZ12</f>
        <v>17</v>
      </c>
      <c r="BB508" s="30">
        <f>'10'!BA12</f>
        <v>12</v>
      </c>
      <c r="BC508" s="30">
        <f>'10'!BB12</f>
        <v>269</v>
      </c>
      <c r="BD508" s="30">
        <f>'10'!BC12</f>
        <v>255.54999999999998</v>
      </c>
      <c r="BE508" s="30">
        <f>'10'!BD12</f>
        <v>14</v>
      </c>
      <c r="BF508" s="30">
        <f>'10'!BE12</f>
        <v>15</v>
      </c>
      <c r="BG508" s="30">
        <f>'10'!BF12</f>
        <v>8</v>
      </c>
      <c r="BH508" s="30">
        <f>'10'!BG12</f>
        <v>9</v>
      </c>
      <c r="BI508" s="30">
        <f>'10'!BH12</f>
        <v>1</v>
      </c>
      <c r="BJ508" s="30">
        <f>'10'!BI12</f>
        <v>47</v>
      </c>
      <c r="BK508" s="30">
        <f>'10'!BJ12</f>
        <v>208.54999999999998</v>
      </c>
      <c r="BL508" s="30">
        <f>'10'!BK12</f>
        <v>100.10399999999998</v>
      </c>
      <c r="BM508" s="30">
        <f>'10'!BL12</f>
        <v>108.446</v>
      </c>
    </row>
    <row r="509" spans="1:65">
      <c r="A509" s="78">
        <f>'10'!A13</f>
        <v>42896</v>
      </c>
      <c r="B509" s="82" t="str">
        <f t="shared" si="7"/>
        <v>01:30:00</v>
      </c>
      <c r="C509" s="30" t="str">
        <f>'10'!B13</f>
        <v>01H30</v>
      </c>
      <c r="D509" s="30">
        <f>'10'!C13</f>
        <v>744</v>
      </c>
      <c r="E509" s="30">
        <f>'10'!D13</f>
        <v>822</v>
      </c>
      <c r="F509" s="30">
        <f>'10'!E13</f>
        <v>596</v>
      </c>
      <c r="G509" s="30">
        <f>'10'!F13</f>
        <v>54</v>
      </c>
      <c r="H509" s="30">
        <f>'10'!G13</f>
        <v>0</v>
      </c>
      <c r="I509" s="30">
        <f>'10'!H13</f>
        <v>21</v>
      </c>
      <c r="J509" s="30">
        <f>'10'!I13</f>
        <v>2162</v>
      </c>
      <c r="K509" s="30">
        <f>'10'!J13</f>
        <v>75</v>
      </c>
      <c r="L509" s="30">
        <f>'10'!K13</f>
        <v>448</v>
      </c>
      <c r="M509" s="30">
        <f>'10'!L13</f>
        <v>386</v>
      </c>
      <c r="N509" s="30">
        <f>'10'!M13</f>
        <v>250</v>
      </c>
      <c r="O509" s="30">
        <f>'10'!N13</f>
        <v>0</v>
      </c>
      <c r="P509" s="30">
        <f>'10'!O13</f>
        <v>14</v>
      </c>
      <c r="Q509" s="30">
        <f>'10'!P13</f>
        <v>13</v>
      </c>
      <c r="R509" s="30">
        <f>'10'!Q13</f>
        <v>8</v>
      </c>
      <c r="S509" s="30">
        <f>'10'!R13</f>
        <v>0</v>
      </c>
      <c r="T509" s="30">
        <f>'10'!S13</f>
        <v>1084</v>
      </c>
      <c r="U509" s="30">
        <f>'10'!T13</f>
        <v>35</v>
      </c>
      <c r="V509" s="30">
        <f>'10'!U13</f>
        <v>110</v>
      </c>
      <c r="W509" s="30">
        <f>'10'!V13</f>
        <v>5.71</v>
      </c>
      <c r="X509" s="30">
        <f>'10'!W13</f>
        <v>3.5</v>
      </c>
      <c r="Y509" s="30">
        <f>'10'!X13</f>
        <v>5.5</v>
      </c>
      <c r="Z509" s="30">
        <f>'10'!Y13</f>
        <v>4.4000000000000004</v>
      </c>
      <c r="AA509" s="30">
        <f>'10'!Z13</f>
        <v>6.1</v>
      </c>
      <c r="AB509" s="30">
        <f>'10'!AA13</f>
        <v>2.8</v>
      </c>
      <c r="AC509" s="30">
        <f>'10'!AB13</f>
        <v>0</v>
      </c>
      <c r="AD509" s="30">
        <f>'10'!AC13</f>
        <v>0</v>
      </c>
      <c r="AE509" s="30">
        <f>'10'!AD13</f>
        <v>0</v>
      </c>
      <c r="AF509" s="30">
        <f>'10'!AE13</f>
        <v>0.85</v>
      </c>
      <c r="AG509" s="30">
        <f>'10'!AF13</f>
        <v>0</v>
      </c>
      <c r="AH509" s="30">
        <f>'10'!AG13</f>
        <v>0</v>
      </c>
      <c r="AI509" s="30">
        <f>'10'!AH13</f>
        <v>0.85</v>
      </c>
      <c r="AJ509" s="30">
        <f>'10'!AI13</f>
        <v>60</v>
      </c>
      <c r="AK509" s="30">
        <f>'10'!AJ13</f>
        <v>60.85</v>
      </c>
      <c r="AL509" s="30">
        <f>'10'!AK13</f>
        <v>132.56</v>
      </c>
      <c r="AM509" s="30">
        <f>'10'!AL13</f>
        <v>138.86000000000001</v>
      </c>
      <c r="AN509" s="30">
        <f>'10'!AM13</f>
        <v>78.010000000000019</v>
      </c>
      <c r="AO509" s="30">
        <f>'10'!AN13</f>
        <v>0</v>
      </c>
      <c r="AP509" s="30">
        <f>'10'!AO13</f>
        <v>0</v>
      </c>
      <c r="AQ509" s="30">
        <f>'10'!AP13</f>
        <v>138.86000000000001</v>
      </c>
      <c r="AR509" s="30">
        <f>'10'!AQ13</f>
        <v>28.393999999999977</v>
      </c>
      <c r="AS509" s="30">
        <f>'10'!AR13</f>
        <v>0</v>
      </c>
      <c r="AT509" s="30">
        <f>'10'!AS13</f>
        <v>60.85</v>
      </c>
      <c r="AU509" s="30">
        <f>'10'!AT13</f>
        <v>100.10399999999998</v>
      </c>
      <c r="AV509" s="30">
        <f>'10'!AU13</f>
        <v>160.95399999999998</v>
      </c>
      <c r="AW509" s="30">
        <f>'10'!AV13</f>
        <v>0</v>
      </c>
      <c r="AX509" s="30">
        <f>'10'!AW13</f>
        <v>40</v>
      </c>
      <c r="AY509" s="30">
        <f>'10'!AX13</f>
        <v>200</v>
      </c>
      <c r="AZ509" s="30">
        <f>'10'!AY13</f>
        <v>0</v>
      </c>
      <c r="BA509" s="30">
        <f>'10'!AZ13</f>
        <v>17</v>
      </c>
      <c r="BB509" s="30">
        <f>'10'!BA13</f>
        <v>12</v>
      </c>
      <c r="BC509" s="30">
        <f>'10'!BB13</f>
        <v>269</v>
      </c>
      <c r="BD509" s="30">
        <f>'10'!BC13</f>
        <v>255.54999999999998</v>
      </c>
      <c r="BE509" s="30">
        <f>'10'!BD13</f>
        <v>14</v>
      </c>
      <c r="BF509" s="30">
        <f>'10'!BE13</f>
        <v>15</v>
      </c>
      <c r="BG509" s="30">
        <f>'10'!BF13</f>
        <v>8</v>
      </c>
      <c r="BH509" s="30">
        <f>'10'!BG13</f>
        <v>9</v>
      </c>
      <c r="BI509" s="30">
        <f>'10'!BH13</f>
        <v>1</v>
      </c>
      <c r="BJ509" s="30">
        <f>'10'!BI13</f>
        <v>47</v>
      </c>
      <c r="BK509" s="30">
        <f>'10'!BJ13</f>
        <v>208.54999999999998</v>
      </c>
      <c r="BL509" s="30">
        <f>'10'!BK13</f>
        <v>100.10399999999998</v>
      </c>
      <c r="BM509" s="30">
        <f>'10'!BL13</f>
        <v>108.446</v>
      </c>
    </row>
    <row r="510" spans="1:65">
      <c r="A510" s="78">
        <f>'10'!A14</f>
        <v>42896</v>
      </c>
      <c r="B510" s="82" t="str">
        <f t="shared" si="7"/>
        <v>02:00:00</v>
      </c>
      <c r="C510" s="30" t="str">
        <f>'10'!B14</f>
        <v>02H00</v>
      </c>
      <c r="D510" s="30">
        <f>'10'!C14</f>
        <v>737</v>
      </c>
      <c r="E510" s="30">
        <f>'10'!D14</f>
        <v>806</v>
      </c>
      <c r="F510" s="30">
        <f>'10'!E14</f>
        <v>594</v>
      </c>
      <c r="G510" s="30">
        <f>'10'!F14</f>
        <v>53</v>
      </c>
      <c r="H510" s="30">
        <f>'10'!G14</f>
        <v>0</v>
      </c>
      <c r="I510" s="30">
        <f>'10'!H14</f>
        <v>21</v>
      </c>
      <c r="J510" s="30">
        <f>'10'!I14</f>
        <v>2137</v>
      </c>
      <c r="K510" s="30">
        <f>'10'!J14</f>
        <v>74</v>
      </c>
      <c r="L510" s="30">
        <f>'10'!K14</f>
        <v>445</v>
      </c>
      <c r="M510" s="30">
        <f>'10'!L14</f>
        <v>384</v>
      </c>
      <c r="N510" s="30">
        <f>'10'!M14</f>
        <v>250</v>
      </c>
      <c r="O510" s="30">
        <f>'10'!N14</f>
        <v>0</v>
      </c>
      <c r="P510" s="30">
        <f>'10'!O14</f>
        <v>14</v>
      </c>
      <c r="Q510" s="30">
        <f>'10'!P14</f>
        <v>13</v>
      </c>
      <c r="R510" s="30">
        <f>'10'!Q14</f>
        <v>8</v>
      </c>
      <c r="S510" s="30">
        <f>'10'!R14</f>
        <v>0</v>
      </c>
      <c r="T510" s="30">
        <f>'10'!S14</f>
        <v>1079</v>
      </c>
      <c r="U510" s="30">
        <f>'10'!T14</f>
        <v>35</v>
      </c>
      <c r="V510" s="30">
        <f>'10'!U14</f>
        <v>109</v>
      </c>
      <c r="W510" s="30">
        <f>'10'!V14</f>
        <v>5.0999999999999996</v>
      </c>
      <c r="X510" s="30">
        <f>'10'!W14</f>
        <v>3.5</v>
      </c>
      <c r="Y510" s="30">
        <f>'10'!X14</f>
        <v>4.8</v>
      </c>
      <c r="Z510" s="30">
        <f>'10'!Y14</f>
        <v>4.2</v>
      </c>
      <c r="AA510" s="30">
        <f>'10'!Z14</f>
        <v>5.9</v>
      </c>
      <c r="AB510" s="30">
        <f>'10'!AA14</f>
        <v>2.8</v>
      </c>
      <c r="AC510" s="30">
        <f>'10'!AB14</f>
        <v>0</v>
      </c>
      <c r="AD510" s="30">
        <f>'10'!AC14</f>
        <v>0</v>
      </c>
      <c r="AE510" s="30">
        <f>'10'!AD14</f>
        <v>0</v>
      </c>
      <c r="AF510" s="30">
        <f>'10'!AE14</f>
        <v>0.82499999999999996</v>
      </c>
      <c r="AG510" s="30">
        <f>'10'!AF14</f>
        <v>0</v>
      </c>
      <c r="AH510" s="30">
        <f>'10'!AG14</f>
        <v>0</v>
      </c>
      <c r="AI510" s="30">
        <f>'10'!AH14</f>
        <v>0.82499999999999996</v>
      </c>
      <c r="AJ510" s="30">
        <f>'10'!AI14</f>
        <v>60</v>
      </c>
      <c r="AK510" s="30">
        <f>'10'!AJ14</f>
        <v>60.825000000000003</v>
      </c>
      <c r="AL510" s="30">
        <f>'10'!AK14</f>
        <v>129.82499999999999</v>
      </c>
      <c r="AM510" s="30">
        <f>'10'!AL14</f>
        <v>136.125</v>
      </c>
      <c r="AN510" s="30">
        <f>'10'!AM14</f>
        <v>75.3</v>
      </c>
      <c r="AO510" s="30">
        <f>'10'!AN14</f>
        <v>0</v>
      </c>
      <c r="AP510" s="30">
        <f>'10'!AO14</f>
        <v>0</v>
      </c>
      <c r="AQ510" s="30">
        <f>'10'!AP14</f>
        <v>136.125</v>
      </c>
      <c r="AR510" s="30">
        <f>'10'!AQ14</f>
        <v>31.103999999999985</v>
      </c>
      <c r="AS510" s="30">
        <f>'10'!AR14</f>
        <v>0</v>
      </c>
      <c r="AT510" s="30">
        <f>'10'!AS14</f>
        <v>60.825000000000003</v>
      </c>
      <c r="AU510" s="30">
        <f>'10'!AT14</f>
        <v>100.10399999999998</v>
      </c>
      <c r="AV510" s="30">
        <f>'10'!AU14</f>
        <v>160.92899999999997</v>
      </c>
      <c r="AW510" s="30">
        <f>'10'!AV14</f>
        <v>0</v>
      </c>
      <c r="AX510" s="30">
        <f>'10'!AW14</f>
        <v>40</v>
      </c>
      <c r="AY510" s="30">
        <f>'10'!AX14</f>
        <v>200</v>
      </c>
      <c r="AZ510" s="30">
        <f>'10'!AY14</f>
        <v>0</v>
      </c>
      <c r="BA510" s="30">
        <f>'10'!AZ14</f>
        <v>17</v>
      </c>
      <c r="BB510" s="30">
        <f>'10'!BA14</f>
        <v>12</v>
      </c>
      <c r="BC510" s="30">
        <f>'10'!BB14</f>
        <v>269</v>
      </c>
      <c r="BD510" s="30">
        <f>'10'!BC14</f>
        <v>255.54999999999998</v>
      </c>
      <c r="BE510" s="30">
        <f>'10'!BD14</f>
        <v>14</v>
      </c>
      <c r="BF510" s="30">
        <f>'10'!BE14</f>
        <v>15</v>
      </c>
      <c r="BG510" s="30">
        <f>'10'!BF14</f>
        <v>8</v>
      </c>
      <c r="BH510" s="30">
        <f>'10'!BG14</f>
        <v>9</v>
      </c>
      <c r="BI510" s="30">
        <f>'10'!BH14</f>
        <v>1</v>
      </c>
      <c r="BJ510" s="30">
        <f>'10'!BI14</f>
        <v>47</v>
      </c>
      <c r="BK510" s="30">
        <f>'10'!BJ14</f>
        <v>208.54999999999998</v>
      </c>
      <c r="BL510" s="30">
        <f>'10'!BK14</f>
        <v>100.10399999999998</v>
      </c>
      <c r="BM510" s="30">
        <f>'10'!BL14</f>
        <v>108.446</v>
      </c>
    </row>
    <row r="511" spans="1:65">
      <c r="A511" s="78">
        <f>'10'!A15</f>
        <v>42896</v>
      </c>
      <c r="B511" s="82" t="str">
        <f t="shared" si="7"/>
        <v>02:30:00</v>
      </c>
      <c r="C511" s="30" t="str">
        <f>'10'!B15</f>
        <v>02H30</v>
      </c>
      <c r="D511" s="30">
        <f>'10'!C15</f>
        <v>731</v>
      </c>
      <c r="E511" s="30">
        <f>'10'!D15</f>
        <v>793</v>
      </c>
      <c r="F511" s="30">
        <f>'10'!E15</f>
        <v>586</v>
      </c>
      <c r="G511" s="30">
        <f>'10'!F15</f>
        <v>52</v>
      </c>
      <c r="H511" s="30">
        <f>'10'!G15</f>
        <v>0</v>
      </c>
      <c r="I511" s="30">
        <f>'10'!H15</f>
        <v>21</v>
      </c>
      <c r="J511" s="30">
        <f>'10'!I15</f>
        <v>2110</v>
      </c>
      <c r="K511" s="30">
        <f>'10'!J15</f>
        <v>73</v>
      </c>
      <c r="L511" s="30">
        <f>'10'!K15</f>
        <v>426</v>
      </c>
      <c r="M511" s="30">
        <f>'10'!L15</f>
        <v>367</v>
      </c>
      <c r="N511" s="30">
        <f>'10'!M15</f>
        <v>260</v>
      </c>
      <c r="O511" s="30">
        <f>'10'!N15</f>
        <v>0</v>
      </c>
      <c r="P511" s="30">
        <f>'10'!O15</f>
        <v>14</v>
      </c>
      <c r="Q511" s="30">
        <f>'10'!P15</f>
        <v>12</v>
      </c>
      <c r="R511" s="30">
        <f>'10'!Q15</f>
        <v>9</v>
      </c>
      <c r="S511" s="30">
        <f>'10'!R15</f>
        <v>0</v>
      </c>
      <c r="T511" s="30">
        <f>'10'!S15</f>
        <v>1053</v>
      </c>
      <c r="U511" s="30">
        <f>'10'!T15</f>
        <v>35</v>
      </c>
      <c r="V511" s="30">
        <f>'10'!U15</f>
        <v>108</v>
      </c>
      <c r="W511" s="30">
        <f>'10'!V15</f>
        <v>5.0999999999999996</v>
      </c>
      <c r="X511" s="30">
        <f>'10'!W15</f>
        <v>3.5</v>
      </c>
      <c r="Y511" s="30">
        <f>'10'!X15</f>
        <v>4.8</v>
      </c>
      <c r="Z511" s="30">
        <f>'10'!Y15</f>
        <v>4.2</v>
      </c>
      <c r="AA511" s="30">
        <f>'10'!Z15</f>
        <v>5.9</v>
      </c>
      <c r="AB511" s="30">
        <f>'10'!AA15</f>
        <v>2.8</v>
      </c>
      <c r="AC511" s="30">
        <f>'10'!AB15</f>
        <v>0</v>
      </c>
      <c r="AD511" s="30">
        <f>'10'!AC15</f>
        <v>0</v>
      </c>
      <c r="AE511" s="30">
        <f>'10'!AD15</f>
        <v>0</v>
      </c>
      <c r="AF511" s="30">
        <f>'10'!AE15</f>
        <v>0.82499999999999996</v>
      </c>
      <c r="AG511" s="30">
        <f>'10'!AF15</f>
        <v>0</v>
      </c>
      <c r="AH511" s="30">
        <f>'10'!AG15</f>
        <v>0</v>
      </c>
      <c r="AI511" s="30">
        <f>'10'!AH15</f>
        <v>0.82499999999999996</v>
      </c>
      <c r="AJ511" s="30">
        <f>'10'!AI15</f>
        <v>60</v>
      </c>
      <c r="AK511" s="30">
        <f>'10'!AJ15</f>
        <v>60.825000000000003</v>
      </c>
      <c r="AL511" s="30">
        <f>'10'!AK15</f>
        <v>128.82499999999999</v>
      </c>
      <c r="AM511" s="30">
        <f>'10'!AL15</f>
        <v>135.125</v>
      </c>
      <c r="AN511" s="30">
        <f>'10'!AM15</f>
        <v>74.3</v>
      </c>
      <c r="AO511" s="30">
        <f>'10'!AN15</f>
        <v>0</v>
      </c>
      <c r="AP511" s="30">
        <f>'10'!AO15</f>
        <v>0</v>
      </c>
      <c r="AQ511" s="30">
        <f>'10'!AP15</f>
        <v>135.125</v>
      </c>
      <c r="AR511" s="30">
        <f>'10'!AQ15</f>
        <v>32.103999999999985</v>
      </c>
      <c r="AS511" s="30">
        <f>'10'!AR15</f>
        <v>0</v>
      </c>
      <c r="AT511" s="30">
        <f>'10'!AS15</f>
        <v>60.825000000000003</v>
      </c>
      <c r="AU511" s="30">
        <f>'10'!AT15</f>
        <v>100.10399999999998</v>
      </c>
      <c r="AV511" s="30">
        <f>'10'!AU15</f>
        <v>160.92899999999997</v>
      </c>
      <c r="AW511" s="30">
        <f>'10'!AV15</f>
        <v>0</v>
      </c>
      <c r="AX511" s="30">
        <f>'10'!AW15</f>
        <v>40</v>
      </c>
      <c r="AY511" s="30">
        <f>'10'!AX15</f>
        <v>200</v>
      </c>
      <c r="AZ511" s="30">
        <f>'10'!AY15</f>
        <v>0</v>
      </c>
      <c r="BA511" s="30">
        <f>'10'!AZ15</f>
        <v>17</v>
      </c>
      <c r="BB511" s="30">
        <f>'10'!BA15</f>
        <v>12</v>
      </c>
      <c r="BC511" s="30">
        <f>'10'!BB15</f>
        <v>269</v>
      </c>
      <c r="BD511" s="30">
        <f>'10'!BC15</f>
        <v>255.54999999999998</v>
      </c>
      <c r="BE511" s="30">
        <f>'10'!BD15</f>
        <v>14</v>
      </c>
      <c r="BF511" s="30">
        <f>'10'!BE15</f>
        <v>15</v>
      </c>
      <c r="BG511" s="30">
        <f>'10'!BF15</f>
        <v>8</v>
      </c>
      <c r="BH511" s="30">
        <f>'10'!BG15</f>
        <v>9</v>
      </c>
      <c r="BI511" s="30">
        <f>'10'!BH15</f>
        <v>1</v>
      </c>
      <c r="BJ511" s="30">
        <f>'10'!BI15</f>
        <v>47</v>
      </c>
      <c r="BK511" s="30">
        <f>'10'!BJ15</f>
        <v>208.54999999999998</v>
      </c>
      <c r="BL511" s="30">
        <f>'10'!BK15</f>
        <v>100.10399999999998</v>
      </c>
      <c r="BM511" s="30">
        <f>'10'!BL15</f>
        <v>108.446</v>
      </c>
    </row>
    <row r="512" spans="1:65">
      <c r="A512" s="78">
        <f>'10'!A16</f>
        <v>42896</v>
      </c>
      <c r="B512" s="82" t="str">
        <f t="shared" si="7"/>
        <v>03:00:00</v>
      </c>
      <c r="C512" s="30" t="str">
        <f>'10'!B16</f>
        <v>03H00</v>
      </c>
      <c r="D512" s="30">
        <f>'10'!C16</f>
        <v>721</v>
      </c>
      <c r="E512" s="30">
        <f>'10'!D16</f>
        <v>786</v>
      </c>
      <c r="F512" s="30">
        <f>'10'!E16</f>
        <v>575</v>
      </c>
      <c r="G512" s="30">
        <f>'10'!F16</f>
        <v>52</v>
      </c>
      <c r="H512" s="30">
        <f>'10'!G16</f>
        <v>0</v>
      </c>
      <c r="I512" s="30">
        <f>'10'!H16</f>
        <v>19</v>
      </c>
      <c r="J512" s="30">
        <f>'10'!I16</f>
        <v>2082</v>
      </c>
      <c r="K512" s="30">
        <f>'10'!J16</f>
        <v>71</v>
      </c>
      <c r="L512" s="30">
        <f>'10'!K16</f>
        <v>428</v>
      </c>
      <c r="M512" s="30">
        <f>'10'!L16</f>
        <v>365</v>
      </c>
      <c r="N512" s="30">
        <f>'10'!M16</f>
        <v>260</v>
      </c>
      <c r="O512" s="30">
        <f>'10'!N16</f>
        <v>0</v>
      </c>
      <c r="P512" s="30">
        <f>'10'!O16</f>
        <v>14</v>
      </c>
      <c r="Q512" s="30">
        <f>'10'!P16</f>
        <v>12</v>
      </c>
      <c r="R512" s="30">
        <f>'10'!Q16</f>
        <v>9</v>
      </c>
      <c r="S512" s="30">
        <f>'10'!R16</f>
        <v>0</v>
      </c>
      <c r="T512" s="30">
        <f>'10'!S16</f>
        <v>1053</v>
      </c>
      <c r="U512" s="30">
        <f>'10'!T16</f>
        <v>35</v>
      </c>
      <c r="V512" s="30">
        <f>'10'!U16</f>
        <v>106</v>
      </c>
      <c r="W512" s="30">
        <f>'10'!V16</f>
        <v>5.0999999999999996</v>
      </c>
      <c r="X512" s="30">
        <f>'10'!W16</f>
        <v>3.5</v>
      </c>
      <c r="Y512" s="30">
        <f>'10'!X16</f>
        <v>4.8</v>
      </c>
      <c r="Z512" s="30">
        <f>'10'!Y16</f>
        <v>4.5999999999999996</v>
      </c>
      <c r="AA512" s="30">
        <f>'10'!Z16</f>
        <v>5.8</v>
      </c>
      <c r="AB512" s="30">
        <f>'10'!AA16</f>
        <v>2.8</v>
      </c>
      <c r="AC512" s="30">
        <f>'10'!AB16</f>
        <v>0</v>
      </c>
      <c r="AD512" s="30">
        <f>'10'!AC16</f>
        <v>0</v>
      </c>
      <c r="AE512" s="30">
        <f>'10'!AD16</f>
        <v>0</v>
      </c>
      <c r="AF512" s="30">
        <f>'10'!AE16</f>
        <v>0.85</v>
      </c>
      <c r="AG512" s="30">
        <f>'10'!AF16</f>
        <v>0</v>
      </c>
      <c r="AH512" s="30">
        <f>'10'!AG16</f>
        <v>0</v>
      </c>
      <c r="AI512" s="30">
        <f>'10'!AH16</f>
        <v>0.85</v>
      </c>
      <c r="AJ512" s="30">
        <f>'10'!AI16</f>
        <v>60</v>
      </c>
      <c r="AK512" s="30">
        <f>'10'!AJ16</f>
        <v>60.85</v>
      </c>
      <c r="AL512" s="30">
        <f>'10'!AK16</f>
        <v>127.14999999999998</v>
      </c>
      <c r="AM512" s="30">
        <f>'10'!AL16</f>
        <v>133.44999999999999</v>
      </c>
      <c r="AN512" s="30">
        <f>'10'!AM16</f>
        <v>72.599999999999994</v>
      </c>
      <c r="AO512" s="30">
        <f>'10'!AN16</f>
        <v>0</v>
      </c>
      <c r="AP512" s="30">
        <f>'10'!AO16</f>
        <v>0</v>
      </c>
      <c r="AQ512" s="30">
        <f>'10'!AP16</f>
        <v>133.44999999999999</v>
      </c>
      <c r="AR512" s="30">
        <f>'10'!AQ16</f>
        <v>33.804000000000002</v>
      </c>
      <c r="AS512" s="30">
        <f>'10'!AR16</f>
        <v>0</v>
      </c>
      <c r="AT512" s="30">
        <f>'10'!AS16</f>
        <v>60.85</v>
      </c>
      <c r="AU512" s="30">
        <f>'10'!AT16</f>
        <v>100.10399999999998</v>
      </c>
      <c r="AV512" s="30">
        <f>'10'!AU16</f>
        <v>160.95399999999998</v>
      </c>
      <c r="AW512" s="30">
        <f>'10'!AV16</f>
        <v>0</v>
      </c>
      <c r="AX512" s="30">
        <f>'10'!AW16</f>
        <v>40</v>
      </c>
      <c r="AY512" s="30">
        <f>'10'!AX16</f>
        <v>200</v>
      </c>
      <c r="AZ512" s="30">
        <f>'10'!AY16</f>
        <v>0</v>
      </c>
      <c r="BA512" s="30">
        <f>'10'!AZ16</f>
        <v>17</v>
      </c>
      <c r="BB512" s="30">
        <f>'10'!BA16</f>
        <v>12</v>
      </c>
      <c r="BC512" s="30">
        <f>'10'!BB16</f>
        <v>269</v>
      </c>
      <c r="BD512" s="30">
        <f>'10'!BC16</f>
        <v>255.54999999999998</v>
      </c>
      <c r="BE512" s="30">
        <f>'10'!BD16</f>
        <v>14</v>
      </c>
      <c r="BF512" s="30">
        <f>'10'!BE16</f>
        <v>15</v>
      </c>
      <c r="BG512" s="30">
        <f>'10'!BF16</f>
        <v>8</v>
      </c>
      <c r="BH512" s="30">
        <f>'10'!BG16</f>
        <v>9</v>
      </c>
      <c r="BI512" s="30">
        <f>'10'!BH16</f>
        <v>1</v>
      </c>
      <c r="BJ512" s="30">
        <f>'10'!BI16</f>
        <v>47</v>
      </c>
      <c r="BK512" s="30">
        <f>'10'!BJ16</f>
        <v>208.54999999999998</v>
      </c>
      <c r="BL512" s="30">
        <f>'10'!BK16</f>
        <v>100.10399999999998</v>
      </c>
      <c r="BM512" s="30">
        <f>'10'!BL16</f>
        <v>108.446</v>
      </c>
    </row>
    <row r="513" spans="1:65">
      <c r="A513" s="78">
        <f>'10'!A17</f>
        <v>42896</v>
      </c>
      <c r="B513" s="82" t="str">
        <f t="shared" si="7"/>
        <v>03:30:00</v>
      </c>
      <c r="C513" s="30" t="str">
        <f>'10'!B17</f>
        <v>03H30</v>
      </c>
      <c r="D513" s="30">
        <f>'10'!C17</f>
        <v>711</v>
      </c>
      <c r="E513" s="30">
        <f>'10'!D17</f>
        <v>788</v>
      </c>
      <c r="F513" s="30">
        <f>'10'!E17</f>
        <v>570</v>
      </c>
      <c r="G513" s="30">
        <f>'10'!F17</f>
        <v>52</v>
      </c>
      <c r="H513" s="30">
        <f>'10'!G17</f>
        <v>0</v>
      </c>
      <c r="I513" s="30">
        <f>'10'!H17</f>
        <v>19</v>
      </c>
      <c r="J513" s="30">
        <f>'10'!I17</f>
        <v>2069</v>
      </c>
      <c r="K513" s="30">
        <f>'10'!J17</f>
        <v>71</v>
      </c>
      <c r="L513" s="30">
        <f>'10'!K17</f>
        <v>433</v>
      </c>
      <c r="M513" s="30">
        <f>'10'!L17</f>
        <v>367</v>
      </c>
      <c r="N513" s="30">
        <f>'10'!M17</f>
        <v>320</v>
      </c>
      <c r="O513" s="30">
        <f>'10'!N17</f>
        <v>0</v>
      </c>
      <c r="P513" s="30">
        <f>'10'!O17</f>
        <v>14</v>
      </c>
      <c r="Q513" s="30">
        <f>'10'!P17</f>
        <v>12</v>
      </c>
      <c r="R513" s="30">
        <f>'10'!Q17</f>
        <v>11</v>
      </c>
      <c r="S513" s="30">
        <f>'10'!R17</f>
        <v>0</v>
      </c>
      <c r="T513" s="30">
        <f>'10'!S17</f>
        <v>1120</v>
      </c>
      <c r="U513" s="30">
        <f>'10'!T17</f>
        <v>37</v>
      </c>
      <c r="V513" s="30">
        <f>'10'!U17</f>
        <v>108</v>
      </c>
      <c r="W513" s="30">
        <f>'10'!V17</f>
        <v>5.0999999999999996</v>
      </c>
      <c r="X513" s="30">
        <f>'10'!W17</f>
        <v>3.5</v>
      </c>
      <c r="Y513" s="30">
        <f>'10'!X17</f>
        <v>4.8</v>
      </c>
      <c r="Z513" s="30">
        <f>'10'!Y17</f>
        <v>4.5999999999999996</v>
      </c>
      <c r="AA513" s="30">
        <f>'10'!Z17</f>
        <v>5.8</v>
      </c>
      <c r="AB513" s="30">
        <f>'10'!AA17</f>
        <v>2.8</v>
      </c>
      <c r="AC513" s="30">
        <f>'10'!AB17</f>
        <v>0</v>
      </c>
      <c r="AD513" s="30">
        <f>'10'!AC17</f>
        <v>0</v>
      </c>
      <c r="AE513" s="30">
        <f>'10'!AD17</f>
        <v>0</v>
      </c>
      <c r="AF513" s="30">
        <f>'10'!AE17</f>
        <v>0.85</v>
      </c>
      <c r="AG513" s="30">
        <f>'10'!AF17</f>
        <v>0</v>
      </c>
      <c r="AH513" s="30">
        <f>'10'!AG17</f>
        <v>0</v>
      </c>
      <c r="AI513" s="30">
        <f>'10'!AH17</f>
        <v>0.85</v>
      </c>
      <c r="AJ513" s="30">
        <f>'10'!AI17</f>
        <v>60</v>
      </c>
      <c r="AK513" s="30">
        <f>'10'!AJ17</f>
        <v>60.85</v>
      </c>
      <c r="AL513" s="30">
        <f>'10'!AK17</f>
        <v>129.14999999999998</v>
      </c>
      <c r="AM513" s="30">
        <f>'10'!AL17</f>
        <v>135.44999999999999</v>
      </c>
      <c r="AN513" s="30">
        <f>'10'!AM17</f>
        <v>74.599999999999994</v>
      </c>
      <c r="AO513" s="30">
        <f>'10'!AN17</f>
        <v>0</v>
      </c>
      <c r="AP513" s="30">
        <f>'10'!AO17</f>
        <v>0</v>
      </c>
      <c r="AQ513" s="30">
        <f>'10'!AP17</f>
        <v>135.44999999999999</v>
      </c>
      <c r="AR513" s="30">
        <f>'10'!AQ17</f>
        <v>31.804000000000002</v>
      </c>
      <c r="AS513" s="30">
        <f>'10'!AR17</f>
        <v>0</v>
      </c>
      <c r="AT513" s="30">
        <f>'10'!AS17</f>
        <v>60.85</v>
      </c>
      <c r="AU513" s="30">
        <f>'10'!AT17</f>
        <v>100.10399999999998</v>
      </c>
      <c r="AV513" s="30">
        <f>'10'!AU17</f>
        <v>160.95399999999998</v>
      </c>
      <c r="AW513" s="30">
        <f>'10'!AV17</f>
        <v>0</v>
      </c>
      <c r="AX513" s="30">
        <f>'10'!AW17</f>
        <v>40</v>
      </c>
      <c r="AY513" s="30">
        <f>'10'!AX17</f>
        <v>200</v>
      </c>
      <c r="AZ513" s="30">
        <f>'10'!AY17</f>
        <v>0</v>
      </c>
      <c r="BA513" s="30">
        <f>'10'!AZ17</f>
        <v>17</v>
      </c>
      <c r="BB513" s="30">
        <f>'10'!BA17</f>
        <v>12</v>
      </c>
      <c r="BC513" s="30">
        <f>'10'!BB17</f>
        <v>269</v>
      </c>
      <c r="BD513" s="30">
        <f>'10'!BC17</f>
        <v>255.54999999999998</v>
      </c>
      <c r="BE513" s="30">
        <f>'10'!BD17</f>
        <v>14</v>
      </c>
      <c r="BF513" s="30">
        <f>'10'!BE17</f>
        <v>15</v>
      </c>
      <c r="BG513" s="30">
        <f>'10'!BF17</f>
        <v>8</v>
      </c>
      <c r="BH513" s="30">
        <f>'10'!BG17</f>
        <v>9</v>
      </c>
      <c r="BI513" s="30">
        <f>'10'!BH17</f>
        <v>1</v>
      </c>
      <c r="BJ513" s="30">
        <f>'10'!BI17</f>
        <v>47</v>
      </c>
      <c r="BK513" s="30">
        <f>'10'!BJ17</f>
        <v>208.54999999999998</v>
      </c>
      <c r="BL513" s="30">
        <f>'10'!BK17</f>
        <v>100.10399999999998</v>
      </c>
      <c r="BM513" s="30">
        <f>'10'!BL17</f>
        <v>108.446</v>
      </c>
    </row>
    <row r="514" spans="1:65">
      <c r="A514" s="78">
        <f>'10'!A18</f>
        <v>42896</v>
      </c>
      <c r="B514" s="82" t="str">
        <f t="shared" si="7"/>
        <v>04:00:00</v>
      </c>
      <c r="C514" s="30" t="str">
        <f>'10'!B18</f>
        <v>04H00</v>
      </c>
      <c r="D514" s="30">
        <f>'10'!C18</f>
        <v>703</v>
      </c>
      <c r="E514" s="30">
        <f>'10'!D18</f>
        <v>782</v>
      </c>
      <c r="F514" s="30">
        <f>'10'!E18</f>
        <v>549</v>
      </c>
      <c r="G514" s="30">
        <f>'10'!F18</f>
        <v>51</v>
      </c>
      <c r="H514" s="30">
        <f>'10'!G18</f>
        <v>0</v>
      </c>
      <c r="I514" s="30">
        <f>'10'!H18</f>
        <v>18</v>
      </c>
      <c r="J514" s="30">
        <f>'10'!I18</f>
        <v>2034</v>
      </c>
      <c r="K514" s="30">
        <f>'10'!J18</f>
        <v>69</v>
      </c>
      <c r="L514" s="30">
        <f>'10'!K18</f>
        <v>435</v>
      </c>
      <c r="M514" s="30">
        <f>'10'!L18</f>
        <v>364</v>
      </c>
      <c r="N514" s="30">
        <f>'10'!M18</f>
        <v>320</v>
      </c>
      <c r="O514" s="30">
        <f>'10'!N18</f>
        <v>0</v>
      </c>
      <c r="P514" s="30">
        <f>'10'!O18</f>
        <v>14</v>
      </c>
      <c r="Q514" s="30">
        <f>'10'!P18</f>
        <v>12</v>
      </c>
      <c r="R514" s="30">
        <f>'10'!Q18</f>
        <v>11</v>
      </c>
      <c r="S514" s="30">
        <f>'10'!R18</f>
        <v>0</v>
      </c>
      <c r="T514" s="30">
        <f>'10'!S18</f>
        <v>1119</v>
      </c>
      <c r="U514" s="30">
        <f>'10'!T18</f>
        <v>37</v>
      </c>
      <c r="V514" s="30">
        <f>'10'!U18</f>
        <v>106</v>
      </c>
      <c r="W514" s="30">
        <f>'10'!V18</f>
        <v>5.0999999999999996</v>
      </c>
      <c r="X514" s="30">
        <f>'10'!W18</f>
        <v>3.5</v>
      </c>
      <c r="Y514" s="30">
        <f>'10'!X18</f>
        <v>4.8</v>
      </c>
      <c r="Z514" s="30">
        <f>'10'!Y18</f>
        <v>4.7</v>
      </c>
      <c r="AA514" s="30">
        <f>'10'!Z18</f>
        <v>5.4</v>
      </c>
      <c r="AB514" s="30">
        <f>'10'!AA18</f>
        <v>2.8</v>
      </c>
      <c r="AC514" s="30">
        <f>'10'!AB18</f>
        <v>0</v>
      </c>
      <c r="AD514" s="30">
        <f>'10'!AC18</f>
        <v>0</v>
      </c>
      <c r="AE514" s="30">
        <f>'10'!AD18</f>
        <v>0</v>
      </c>
      <c r="AF514" s="30">
        <f>'10'!AE18</f>
        <v>0.82499999999999996</v>
      </c>
      <c r="AG514" s="30">
        <f>'10'!AF18</f>
        <v>0</v>
      </c>
      <c r="AH514" s="30">
        <f>'10'!AG18</f>
        <v>0</v>
      </c>
      <c r="AI514" s="30">
        <f>'10'!AH18</f>
        <v>0.82499999999999996</v>
      </c>
      <c r="AJ514" s="30">
        <f>'10'!AI18</f>
        <v>60</v>
      </c>
      <c r="AK514" s="30">
        <f>'10'!AJ18</f>
        <v>60.825000000000003</v>
      </c>
      <c r="AL514" s="30">
        <f>'10'!AK18</f>
        <v>126.825</v>
      </c>
      <c r="AM514" s="30">
        <f>'10'!AL18</f>
        <v>133.125</v>
      </c>
      <c r="AN514" s="30">
        <f>'10'!AM18</f>
        <v>72.3</v>
      </c>
      <c r="AO514" s="30">
        <f>'10'!AN18</f>
        <v>0</v>
      </c>
      <c r="AP514" s="30">
        <f>'10'!AO18</f>
        <v>0</v>
      </c>
      <c r="AQ514" s="30">
        <f>'10'!AP18</f>
        <v>133.125</v>
      </c>
      <c r="AR514" s="30">
        <f>'10'!AQ18</f>
        <v>34.103999999999971</v>
      </c>
      <c r="AS514" s="30">
        <f>'10'!AR18</f>
        <v>0</v>
      </c>
      <c r="AT514" s="30">
        <f>'10'!AS18</f>
        <v>60.825000000000003</v>
      </c>
      <c r="AU514" s="30">
        <f>'10'!AT18</f>
        <v>100.10399999999998</v>
      </c>
      <c r="AV514" s="30">
        <f>'10'!AU18</f>
        <v>160.92899999999997</v>
      </c>
      <c r="AW514" s="30">
        <f>'10'!AV18</f>
        <v>0</v>
      </c>
      <c r="AX514" s="30">
        <f>'10'!AW18</f>
        <v>40</v>
      </c>
      <c r="AY514" s="30">
        <f>'10'!AX18</f>
        <v>200</v>
      </c>
      <c r="AZ514" s="30">
        <f>'10'!AY18</f>
        <v>0</v>
      </c>
      <c r="BA514" s="30">
        <f>'10'!AZ18</f>
        <v>17</v>
      </c>
      <c r="BB514" s="30">
        <f>'10'!BA18</f>
        <v>12</v>
      </c>
      <c r="BC514" s="30">
        <f>'10'!BB18</f>
        <v>269</v>
      </c>
      <c r="BD514" s="30">
        <f>'10'!BC18</f>
        <v>255.54999999999998</v>
      </c>
      <c r="BE514" s="30">
        <f>'10'!BD18</f>
        <v>14</v>
      </c>
      <c r="BF514" s="30">
        <f>'10'!BE18</f>
        <v>15</v>
      </c>
      <c r="BG514" s="30">
        <f>'10'!BF18</f>
        <v>8</v>
      </c>
      <c r="BH514" s="30">
        <f>'10'!BG18</f>
        <v>9</v>
      </c>
      <c r="BI514" s="30">
        <f>'10'!BH18</f>
        <v>1</v>
      </c>
      <c r="BJ514" s="30">
        <f>'10'!BI18</f>
        <v>47</v>
      </c>
      <c r="BK514" s="30">
        <f>'10'!BJ18</f>
        <v>208.54999999999998</v>
      </c>
      <c r="BL514" s="30">
        <f>'10'!BK18</f>
        <v>100.10399999999998</v>
      </c>
      <c r="BM514" s="30">
        <f>'10'!BL18</f>
        <v>108.446</v>
      </c>
    </row>
    <row r="515" spans="1:65">
      <c r="A515" s="78">
        <f>'10'!A19</f>
        <v>42896</v>
      </c>
      <c r="B515" s="82" t="str">
        <f t="shared" ref="B515:B578" si="8">LEFT(C515,2) &amp; ":" &amp; RIGHT(C515,2) &amp; ":00"</f>
        <v>04:30:00</v>
      </c>
      <c r="C515" s="30" t="str">
        <f>'10'!B19</f>
        <v>04H30</v>
      </c>
      <c r="D515" s="30">
        <f>'10'!C19</f>
        <v>697</v>
      </c>
      <c r="E515" s="30">
        <f>'10'!D19</f>
        <v>771</v>
      </c>
      <c r="F515" s="30">
        <f>'10'!E19</f>
        <v>540</v>
      </c>
      <c r="G515" s="30">
        <f>'10'!F19</f>
        <v>51</v>
      </c>
      <c r="H515" s="30">
        <f>'10'!G19</f>
        <v>0</v>
      </c>
      <c r="I515" s="30">
        <f>'10'!H19</f>
        <v>18</v>
      </c>
      <c r="J515" s="30">
        <f>'10'!I19</f>
        <v>2008</v>
      </c>
      <c r="K515" s="30">
        <f>'10'!J19</f>
        <v>69</v>
      </c>
      <c r="L515" s="30">
        <f>'10'!K19</f>
        <v>427</v>
      </c>
      <c r="M515" s="30">
        <f>'10'!L19</f>
        <v>375</v>
      </c>
      <c r="N515" s="30">
        <f>'10'!M19</f>
        <v>330</v>
      </c>
      <c r="O515" s="30">
        <f>'10'!N19</f>
        <v>0</v>
      </c>
      <c r="P515" s="30">
        <f>'10'!O19</f>
        <v>14</v>
      </c>
      <c r="Q515" s="30">
        <f>'10'!P19</f>
        <v>13</v>
      </c>
      <c r="R515" s="30">
        <f>'10'!Q19</f>
        <v>11</v>
      </c>
      <c r="S515" s="30">
        <f>'10'!R19</f>
        <v>0</v>
      </c>
      <c r="T515" s="30">
        <f>'10'!S19</f>
        <v>1132</v>
      </c>
      <c r="U515" s="30">
        <f>'10'!T19</f>
        <v>38</v>
      </c>
      <c r="V515" s="30">
        <f>'10'!U19</f>
        <v>107</v>
      </c>
      <c r="W515" s="30">
        <f>'10'!V19</f>
        <v>5.0999999999999996</v>
      </c>
      <c r="X515" s="30">
        <f>'10'!W19</f>
        <v>3.5</v>
      </c>
      <c r="Y515" s="30">
        <f>'10'!X19</f>
        <v>4.8</v>
      </c>
      <c r="Z515" s="30">
        <f>'10'!Y19</f>
        <v>4.7</v>
      </c>
      <c r="AA515" s="30">
        <f>'10'!Z19</f>
        <v>5.4</v>
      </c>
      <c r="AB515" s="30">
        <f>'10'!AA19</f>
        <v>2.8</v>
      </c>
      <c r="AC515" s="30">
        <f>'10'!AB19</f>
        <v>0</v>
      </c>
      <c r="AD515" s="30">
        <f>'10'!AC19</f>
        <v>0</v>
      </c>
      <c r="AE515" s="30">
        <f>'10'!AD19</f>
        <v>0</v>
      </c>
      <c r="AF515" s="30">
        <f>'10'!AE19</f>
        <v>0.82499999999999996</v>
      </c>
      <c r="AG515" s="30">
        <f>'10'!AF19</f>
        <v>0</v>
      </c>
      <c r="AH515" s="30">
        <f>'10'!AG19</f>
        <v>0</v>
      </c>
      <c r="AI515" s="30">
        <f>'10'!AH19</f>
        <v>0.82499999999999996</v>
      </c>
      <c r="AJ515" s="30">
        <f>'10'!AI19</f>
        <v>45</v>
      </c>
      <c r="AK515" s="30">
        <f>'10'!AJ19</f>
        <v>45.825000000000003</v>
      </c>
      <c r="AL515" s="30">
        <f>'10'!AK19</f>
        <v>127.825</v>
      </c>
      <c r="AM515" s="30">
        <f>'10'!AL19</f>
        <v>134.125</v>
      </c>
      <c r="AN515" s="30">
        <f>'10'!AM19</f>
        <v>88.3</v>
      </c>
      <c r="AO515" s="30">
        <f>'10'!AN19</f>
        <v>0</v>
      </c>
      <c r="AP515" s="30">
        <f>'10'!AO19</f>
        <v>0</v>
      </c>
      <c r="AQ515" s="30">
        <f>'10'!AP19</f>
        <v>134.125</v>
      </c>
      <c r="AR515" s="30">
        <f>'10'!AQ19</f>
        <v>18.103999999999971</v>
      </c>
      <c r="AS515" s="30">
        <f>'10'!AR19</f>
        <v>0</v>
      </c>
      <c r="AT515" s="30">
        <f>'10'!AS19</f>
        <v>45.825000000000003</v>
      </c>
      <c r="AU515" s="30">
        <f>'10'!AT19</f>
        <v>100.10399999999998</v>
      </c>
      <c r="AV515" s="30">
        <f>'10'!AU19</f>
        <v>145.92899999999997</v>
      </c>
      <c r="AW515" s="30">
        <f>'10'!AV19</f>
        <v>0</v>
      </c>
      <c r="AX515" s="30">
        <f>'10'!AW19</f>
        <v>40</v>
      </c>
      <c r="AY515" s="30">
        <f>'10'!AX19</f>
        <v>200</v>
      </c>
      <c r="AZ515" s="30">
        <f>'10'!AY19</f>
        <v>0</v>
      </c>
      <c r="BA515" s="30">
        <f>'10'!AZ19</f>
        <v>17</v>
      </c>
      <c r="BB515" s="30">
        <f>'10'!BA19</f>
        <v>12</v>
      </c>
      <c r="BC515" s="30">
        <f>'10'!BB19</f>
        <v>269</v>
      </c>
      <c r="BD515" s="30">
        <f>'10'!BC19</f>
        <v>255.54999999999998</v>
      </c>
      <c r="BE515" s="30">
        <f>'10'!BD19</f>
        <v>14</v>
      </c>
      <c r="BF515" s="30">
        <f>'10'!BE19</f>
        <v>15</v>
      </c>
      <c r="BG515" s="30">
        <f>'10'!BF19</f>
        <v>8</v>
      </c>
      <c r="BH515" s="30">
        <f>'10'!BG19</f>
        <v>9</v>
      </c>
      <c r="BI515" s="30">
        <f>'10'!BH19</f>
        <v>1</v>
      </c>
      <c r="BJ515" s="30">
        <f>'10'!BI19</f>
        <v>47</v>
      </c>
      <c r="BK515" s="30">
        <f>'10'!BJ19</f>
        <v>208.54999999999998</v>
      </c>
      <c r="BL515" s="30">
        <f>'10'!BK19</f>
        <v>100.10399999999998</v>
      </c>
      <c r="BM515" s="30">
        <f>'10'!BL19</f>
        <v>108.446</v>
      </c>
    </row>
    <row r="516" spans="1:65">
      <c r="A516" s="78">
        <f>'10'!A20</f>
        <v>42896</v>
      </c>
      <c r="B516" s="82" t="str">
        <f t="shared" si="8"/>
        <v>05:00:00</v>
      </c>
      <c r="C516" s="30" t="str">
        <f>'10'!B20</f>
        <v>05H00</v>
      </c>
      <c r="D516" s="30">
        <f>'10'!C20</f>
        <v>693</v>
      </c>
      <c r="E516" s="30">
        <f>'10'!D20</f>
        <v>753</v>
      </c>
      <c r="F516" s="30">
        <f>'10'!E20</f>
        <v>544</v>
      </c>
      <c r="G516" s="30">
        <f>'10'!F20</f>
        <v>50</v>
      </c>
      <c r="H516" s="30">
        <f>'10'!G20</f>
        <v>0</v>
      </c>
      <c r="I516" s="30">
        <f>'10'!H20</f>
        <v>18</v>
      </c>
      <c r="J516" s="30">
        <f>'10'!I20</f>
        <v>1990</v>
      </c>
      <c r="K516" s="30">
        <f>'10'!J20</f>
        <v>68</v>
      </c>
      <c r="L516" s="30">
        <f>'10'!K20</f>
        <v>429</v>
      </c>
      <c r="M516" s="30">
        <f>'10'!L20</f>
        <v>377</v>
      </c>
      <c r="N516" s="30">
        <f>'10'!M20</f>
        <v>330</v>
      </c>
      <c r="O516" s="30">
        <f>'10'!N20</f>
        <v>0</v>
      </c>
      <c r="P516" s="30">
        <f>'10'!O20</f>
        <v>14</v>
      </c>
      <c r="Q516" s="30">
        <f>'10'!P20</f>
        <v>13</v>
      </c>
      <c r="R516" s="30">
        <f>'10'!Q20</f>
        <v>11</v>
      </c>
      <c r="S516" s="30">
        <f>'10'!R20</f>
        <v>0</v>
      </c>
      <c r="T516" s="30">
        <f>'10'!S20</f>
        <v>1136</v>
      </c>
      <c r="U516" s="30">
        <f>'10'!T20</f>
        <v>38</v>
      </c>
      <c r="V516" s="30">
        <f>'10'!U20</f>
        <v>106</v>
      </c>
      <c r="W516" s="30">
        <f>'10'!V20</f>
        <v>5.0999999999999996</v>
      </c>
      <c r="X516" s="30">
        <f>'10'!W20</f>
        <v>3.5</v>
      </c>
      <c r="Y516" s="30">
        <f>'10'!X20</f>
        <v>4.8</v>
      </c>
      <c r="Z516" s="30">
        <f>'10'!Y20</f>
        <v>4.3</v>
      </c>
      <c r="AA516" s="30">
        <f>'10'!Z20</f>
        <v>5.4</v>
      </c>
      <c r="AB516" s="30">
        <f>'10'!AA20</f>
        <v>2.7</v>
      </c>
      <c r="AC516" s="30">
        <f>'10'!AB20</f>
        <v>0</v>
      </c>
      <c r="AD516" s="30">
        <f>'10'!AC20</f>
        <v>0</v>
      </c>
      <c r="AE516" s="30">
        <f>'10'!AD20</f>
        <v>0</v>
      </c>
      <c r="AF516" s="30">
        <f>'10'!AE20</f>
        <v>0.8</v>
      </c>
      <c r="AG516" s="30">
        <f>'10'!AF20</f>
        <v>0</v>
      </c>
      <c r="AH516" s="30">
        <f>'10'!AG20</f>
        <v>0</v>
      </c>
      <c r="AI516" s="30">
        <f>'10'!AH20</f>
        <v>0.8</v>
      </c>
      <c r="AJ516" s="30">
        <f>'10'!AI20</f>
        <v>45</v>
      </c>
      <c r="AK516" s="30">
        <f>'10'!AJ20</f>
        <v>45.8</v>
      </c>
      <c r="AL516" s="30">
        <f>'10'!AK20</f>
        <v>126.39999999999999</v>
      </c>
      <c r="AM516" s="30">
        <f>'10'!AL20</f>
        <v>132.59999999999997</v>
      </c>
      <c r="AN516" s="30">
        <f>'10'!AM20</f>
        <v>86.799999999999969</v>
      </c>
      <c r="AO516" s="30">
        <f>'10'!AN20</f>
        <v>0</v>
      </c>
      <c r="AP516" s="30">
        <f>'10'!AO20</f>
        <v>0</v>
      </c>
      <c r="AQ516" s="30">
        <f>'10'!AP20</f>
        <v>132.59999999999997</v>
      </c>
      <c r="AR516" s="30">
        <f>'10'!AQ20</f>
        <v>19.504000000000005</v>
      </c>
      <c r="AS516" s="30">
        <f>'10'!AR20</f>
        <v>0</v>
      </c>
      <c r="AT516" s="30">
        <f>'10'!AS20</f>
        <v>45.8</v>
      </c>
      <c r="AU516" s="30">
        <f>'10'!AT20</f>
        <v>100.10399999999998</v>
      </c>
      <c r="AV516" s="30">
        <f>'10'!AU20</f>
        <v>145.904</v>
      </c>
      <c r="AW516" s="30">
        <f>'10'!AV20</f>
        <v>0</v>
      </c>
      <c r="AX516" s="30">
        <f>'10'!AW20</f>
        <v>40</v>
      </c>
      <c r="AY516" s="30">
        <f>'10'!AX20</f>
        <v>200</v>
      </c>
      <c r="AZ516" s="30">
        <f>'10'!AY20</f>
        <v>0</v>
      </c>
      <c r="BA516" s="30">
        <f>'10'!AZ20</f>
        <v>17</v>
      </c>
      <c r="BB516" s="30">
        <f>'10'!BA20</f>
        <v>12</v>
      </c>
      <c r="BC516" s="30">
        <f>'10'!BB20</f>
        <v>269</v>
      </c>
      <c r="BD516" s="30">
        <f>'10'!BC20</f>
        <v>255.54999999999998</v>
      </c>
      <c r="BE516" s="30">
        <f>'10'!BD20</f>
        <v>14</v>
      </c>
      <c r="BF516" s="30">
        <f>'10'!BE20</f>
        <v>15</v>
      </c>
      <c r="BG516" s="30">
        <f>'10'!BF20</f>
        <v>8</v>
      </c>
      <c r="BH516" s="30">
        <f>'10'!BG20</f>
        <v>9</v>
      </c>
      <c r="BI516" s="30">
        <f>'10'!BH20</f>
        <v>1</v>
      </c>
      <c r="BJ516" s="30">
        <f>'10'!BI20</f>
        <v>47</v>
      </c>
      <c r="BK516" s="30">
        <f>'10'!BJ20</f>
        <v>208.54999999999998</v>
      </c>
      <c r="BL516" s="30">
        <f>'10'!BK20</f>
        <v>100.10399999999998</v>
      </c>
      <c r="BM516" s="30">
        <f>'10'!BL20</f>
        <v>108.446</v>
      </c>
    </row>
    <row r="517" spans="1:65">
      <c r="A517" s="78">
        <f>'10'!A21</f>
        <v>42896</v>
      </c>
      <c r="B517" s="82" t="str">
        <f t="shared" si="8"/>
        <v>05:30:00</v>
      </c>
      <c r="C517" s="30" t="str">
        <f>'10'!B21</f>
        <v>05H30</v>
      </c>
      <c r="D517" s="30">
        <f>'10'!C21</f>
        <v>673</v>
      </c>
      <c r="E517" s="30">
        <f>'10'!D21</f>
        <v>752</v>
      </c>
      <c r="F517" s="30">
        <f>'10'!E21</f>
        <v>533</v>
      </c>
      <c r="G517" s="30">
        <f>'10'!F21</f>
        <v>49</v>
      </c>
      <c r="H517" s="30">
        <f>'10'!G21</f>
        <v>0</v>
      </c>
      <c r="I517" s="30">
        <f>'10'!H21</f>
        <v>18</v>
      </c>
      <c r="J517" s="30">
        <f>'10'!I21</f>
        <v>1958</v>
      </c>
      <c r="K517" s="30">
        <f>'10'!J21</f>
        <v>67</v>
      </c>
      <c r="L517" s="30">
        <f>'10'!K21</f>
        <v>396</v>
      </c>
      <c r="M517" s="30">
        <f>'10'!L21</f>
        <v>345</v>
      </c>
      <c r="N517" s="30">
        <f>'10'!M21</f>
        <v>320</v>
      </c>
      <c r="O517" s="30">
        <f>'10'!N21</f>
        <v>0</v>
      </c>
      <c r="P517" s="30">
        <f>'10'!O21</f>
        <v>13</v>
      </c>
      <c r="Q517" s="30">
        <f>'10'!P21</f>
        <v>12</v>
      </c>
      <c r="R517" s="30">
        <f>'10'!Q21</f>
        <v>11</v>
      </c>
      <c r="S517" s="30">
        <f>'10'!R21</f>
        <v>0</v>
      </c>
      <c r="T517" s="30">
        <f>'10'!S21</f>
        <v>1061</v>
      </c>
      <c r="U517" s="30">
        <f>'10'!T21</f>
        <v>36</v>
      </c>
      <c r="V517" s="30">
        <f>'10'!U21</f>
        <v>103</v>
      </c>
      <c r="W517" s="30">
        <f>'10'!V21</f>
        <v>5.0999999999999996</v>
      </c>
      <c r="X517" s="30">
        <f>'10'!W21</f>
        <v>3.5</v>
      </c>
      <c r="Y517" s="30">
        <f>'10'!X21</f>
        <v>4.5</v>
      </c>
      <c r="Z517" s="30">
        <f>'10'!Y21</f>
        <v>4.3</v>
      </c>
      <c r="AA517" s="30">
        <f>'10'!Z21</f>
        <v>5.4</v>
      </c>
      <c r="AB517" s="30">
        <f>'10'!AA21</f>
        <v>2.7</v>
      </c>
      <c r="AC517" s="30">
        <f>'10'!AB21</f>
        <v>0</v>
      </c>
      <c r="AD517" s="30">
        <f>'10'!AC21</f>
        <v>0</v>
      </c>
      <c r="AE517" s="30">
        <f>'10'!AD21</f>
        <v>0</v>
      </c>
      <c r="AF517" s="30">
        <f>'10'!AE21</f>
        <v>0.8</v>
      </c>
      <c r="AG517" s="30">
        <f>'10'!AF21</f>
        <v>0</v>
      </c>
      <c r="AH517" s="30">
        <f>'10'!AG21</f>
        <v>0</v>
      </c>
      <c r="AI517" s="30">
        <f>'10'!AH21</f>
        <v>0.8</v>
      </c>
      <c r="AJ517" s="30">
        <f>'10'!AI21</f>
        <v>45</v>
      </c>
      <c r="AK517" s="30">
        <f>'10'!AJ21</f>
        <v>45.8</v>
      </c>
      <c r="AL517" s="30">
        <f>'10'!AK21</f>
        <v>123.1</v>
      </c>
      <c r="AM517" s="30">
        <f>'10'!AL21</f>
        <v>129.29999999999998</v>
      </c>
      <c r="AN517" s="30">
        <f>'10'!AM21</f>
        <v>83.499999999999986</v>
      </c>
      <c r="AO517" s="30">
        <f>'10'!AN21</f>
        <v>0</v>
      </c>
      <c r="AP517" s="30">
        <f>'10'!AO21</f>
        <v>0</v>
      </c>
      <c r="AQ517" s="30">
        <f>'10'!AP21</f>
        <v>129.29999999999998</v>
      </c>
      <c r="AR517" s="30">
        <f>'10'!AQ21</f>
        <v>22.804000000000002</v>
      </c>
      <c r="AS517" s="30">
        <f>'10'!AR21</f>
        <v>0</v>
      </c>
      <c r="AT517" s="30">
        <f>'10'!AS21</f>
        <v>45.8</v>
      </c>
      <c r="AU517" s="30">
        <f>'10'!AT21</f>
        <v>100.10399999999998</v>
      </c>
      <c r="AV517" s="30">
        <f>'10'!AU21</f>
        <v>145.904</v>
      </c>
      <c r="AW517" s="30">
        <f>'10'!AV21</f>
        <v>0</v>
      </c>
      <c r="AX517" s="30">
        <f>'10'!AW21</f>
        <v>40</v>
      </c>
      <c r="AY517" s="30">
        <f>'10'!AX21</f>
        <v>200</v>
      </c>
      <c r="AZ517" s="30">
        <f>'10'!AY21</f>
        <v>0</v>
      </c>
      <c r="BA517" s="30">
        <f>'10'!AZ21</f>
        <v>17</v>
      </c>
      <c r="BB517" s="30">
        <f>'10'!BA21</f>
        <v>12</v>
      </c>
      <c r="BC517" s="30">
        <f>'10'!BB21</f>
        <v>269</v>
      </c>
      <c r="BD517" s="30">
        <f>'10'!BC21</f>
        <v>255.54999999999998</v>
      </c>
      <c r="BE517" s="30">
        <f>'10'!BD21</f>
        <v>14</v>
      </c>
      <c r="BF517" s="30">
        <f>'10'!BE21</f>
        <v>15</v>
      </c>
      <c r="BG517" s="30">
        <f>'10'!BF21</f>
        <v>8</v>
      </c>
      <c r="BH517" s="30">
        <f>'10'!BG21</f>
        <v>9</v>
      </c>
      <c r="BI517" s="30">
        <f>'10'!BH21</f>
        <v>1</v>
      </c>
      <c r="BJ517" s="30">
        <f>'10'!BI21</f>
        <v>47</v>
      </c>
      <c r="BK517" s="30">
        <f>'10'!BJ21</f>
        <v>208.54999999999998</v>
      </c>
      <c r="BL517" s="30">
        <f>'10'!BK21</f>
        <v>100.10399999999998</v>
      </c>
      <c r="BM517" s="30">
        <f>'10'!BL21</f>
        <v>108.446</v>
      </c>
    </row>
    <row r="518" spans="1:65">
      <c r="A518" s="78">
        <f>'10'!A22</f>
        <v>42896</v>
      </c>
      <c r="B518" s="82" t="str">
        <f t="shared" si="8"/>
        <v>06:00:00</v>
      </c>
      <c r="C518" s="30" t="str">
        <f>'10'!B22</f>
        <v>06H00</v>
      </c>
      <c r="D518" s="30">
        <f>'10'!C22</f>
        <v>621</v>
      </c>
      <c r="E518" s="30">
        <f>'10'!D22</f>
        <v>683</v>
      </c>
      <c r="F518" s="30">
        <f>'10'!E22</f>
        <v>511</v>
      </c>
      <c r="G518" s="30">
        <f>'10'!F22</f>
        <v>45</v>
      </c>
      <c r="H518" s="30">
        <f>'10'!G22</f>
        <v>0</v>
      </c>
      <c r="I518" s="30">
        <f>'10'!H22</f>
        <v>17</v>
      </c>
      <c r="J518" s="30">
        <f>'10'!I22</f>
        <v>1815</v>
      </c>
      <c r="K518" s="30">
        <f>'10'!J22</f>
        <v>62</v>
      </c>
      <c r="L518" s="30">
        <f>'10'!K22</f>
        <v>370</v>
      </c>
      <c r="M518" s="30">
        <f>'10'!L22</f>
        <v>315</v>
      </c>
      <c r="N518" s="30">
        <f>'10'!M22</f>
        <v>320</v>
      </c>
      <c r="O518" s="30">
        <f>'10'!N22</f>
        <v>0</v>
      </c>
      <c r="P518" s="30">
        <f>'10'!O22</f>
        <v>12</v>
      </c>
      <c r="Q518" s="30">
        <f>'10'!P22</f>
        <v>11</v>
      </c>
      <c r="R518" s="30">
        <f>'10'!Q22</f>
        <v>11</v>
      </c>
      <c r="S518" s="30">
        <f>'10'!R22</f>
        <v>0</v>
      </c>
      <c r="T518" s="30">
        <f>'10'!S22</f>
        <v>1005</v>
      </c>
      <c r="U518" s="30">
        <f>'10'!T22</f>
        <v>34</v>
      </c>
      <c r="V518" s="30">
        <f>'10'!U22</f>
        <v>96</v>
      </c>
      <c r="W518" s="30">
        <f>'10'!V22</f>
        <v>4.5</v>
      </c>
      <c r="X518" s="30">
        <f>'10'!W22</f>
        <v>3.5</v>
      </c>
      <c r="Y518" s="30">
        <f>'10'!X22</f>
        <v>4</v>
      </c>
      <c r="Z518" s="30">
        <f>'10'!Y22</f>
        <v>3.5</v>
      </c>
      <c r="AA518" s="30">
        <f>'10'!Z22</f>
        <v>4.7</v>
      </c>
      <c r="AB518" s="30">
        <f>'10'!AA22</f>
        <v>2.2000000000000002</v>
      </c>
      <c r="AC518" s="30">
        <f>'10'!AB22</f>
        <v>0</v>
      </c>
      <c r="AD518" s="30">
        <f>'10'!AC22</f>
        <v>0</v>
      </c>
      <c r="AE518" s="30">
        <f>'10'!AD22</f>
        <v>0</v>
      </c>
      <c r="AF518" s="30">
        <f>'10'!AE22</f>
        <v>0.8</v>
      </c>
      <c r="AG518" s="30">
        <f>'10'!AF22</f>
        <v>0</v>
      </c>
      <c r="AH518" s="30">
        <f>'10'!AG22</f>
        <v>0</v>
      </c>
      <c r="AI518" s="30">
        <f>'10'!AH22</f>
        <v>0.8</v>
      </c>
      <c r="AJ518" s="30">
        <f>'10'!AI22</f>
        <v>45</v>
      </c>
      <c r="AK518" s="30">
        <f>'10'!AJ22</f>
        <v>45.8</v>
      </c>
      <c r="AL518" s="30">
        <f>'10'!AK22</f>
        <v>113.5</v>
      </c>
      <c r="AM518" s="30">
        <f>'10'!AL22</f>
        <v>119.2</v>
      </c>
      <c r="AN518" s="30">
        <f>'10'!AM22</f>
        <v>73.400000000000006</v>
      </c>
      <c r="AO518" s="30">
        <f>'10'!AN22</f>
        <v>0</v>
      </c>
      <c r="AP518" s="30">
        <f>'10'!AO22</f>
        <v>0</v>
      </c>
      <c r="AQ518" s="30">
        <f>'10'!AP22</f>
        <v>119.2</v>
      </c>
      <c r="AR518" s="30">
        <f>'10'!AQ22</f>
        <v>32.860000000000014</v>
      </c>
      <c r="AS518" s="30">
        <f>'10'!AR22</f>
        <v>0</v>
      </c>
      <c r="AT518" s="30">
        <f>'10'!AS22</f>
        <v>45.8</v>
      </c>
      <c r="AU518" s="30">
        <f>'10'!AT22</f>
        <v>100.56</v>
      </c>
      <c r="AV518" s="30">
        <f>'10'!AU22</f>
        <v>146.36000000000001</v>
      </c>
      <c r="AW518" s="30">
        <f>'10'!AV22</f>
        <v>0</v>
      </c>
      <c r="AX518" s="30">
        <f>'10'!AW22</f>
        <v>30</v>
      </c>
      <c r="AY518" s="30">
        <f>'10'!AX22</f>
        <v>200</v>
      </c>
      <c r="AZ518" s="30">
        <f>'10'!AY22</f>
        <v>0</v>
      </c>
      <c r="BA518" s="30">
        <f>'10'!AZ22</f>
        <v>40</v>
      </c>
      <c r="BB518" s="30">
        <f>'10'!BA22</f>
        <v>0</v>
      </c>
      <c r="BC518" s="30">
        <f>'10'!BB22</f>
        <v>270</v>
      </c>
      <c r="BD518" s="30">
        <f>'10'!BC22</f>
        <v>256.5</v>
      </c>
      <c r="BE518" s="30">
        <f>'10'!BD22</f>
        <v>14</v>
      </c>
      <c r="BF518" s="30">
        <f>'10'!BE22</f>
        <v>15</v>
      </c>
      <c r="BG518" s="30">
        <f>'10'!BF22</f>
        <v>8</v>
      </c>
      <c r="BH518" s="30">
        <f>'10'!BG22</f>
        <v>9</v>
      </c>
      <c r="BI518" s="30">
        <f>'10'!BH22</f>
        <v>1</v>
      </c>
      <c r="BJ518" s="30">
        <f>'10'!BI22</f>
        <v>47</v>
      </c>
      <c r="BK518" s="30">
        <f>'10'!BJ22</f>
        <v>209.5</v>
      </c>
      <c r="BL518" s="30">
        <f>'10'!BK22</f>
        <v>100.56</v>
      </c>
      <c r="BM518" s="30">
        <f>'10'!BL22</f>
        <v>108.94</v>
      </c>
    </row>
    <row r="519" spans="1:65">
      <c r="A519" s="78">
        <f>'10'!A23</f>
        <v>42896</v>
      </c>
      <c r="B519" s="82" t="str">
        <f t="shared" si="8"/>
        <v>06:30:00</v>
      </c>
      <c r="C519" s="30" t="str">
        <f>'10'!B23</f>
        <v>06H30</v>
      </c>
      <c r="D519" s="30">
        <f>'10'!C23</f>
        <v>600</v>
      </c>
      <c r="E519" s="30">
        <f>'10'!D23</f>
        <v>645</v>
      </c>
      <c r="F519" s="30">
        <f>'10'!E23</f>
        <v>505</v>
      </c>
      <c r="G519" s="30">
        <f>'10'!F23</f>
        <v>43</v>
      </c>
      <c r="H519" s="30">
        <f>'10'!G23</f>
        <v>0</v>
      </c>
      <c r="I519" s="30">
        <f>'10'!H23</f>
        <v>17</v>
      </c>
      <c r="J519" s="30">
        <f>'10'!I23</f>
        <v>1750</v>
      </c>
      <c r="K519" s="30">
        <f>'10'!J23</f>
        <v>60</v>
      </c>
      <c r="L519" s="30">
        <f>'10'!K23</f>
        <v>339</v>
      </c>
      <c r="M519" s="30">
        <f>'10'!L23</f>
        <v>308</v>
      </c>
      <c r="N519" s="30">
        <f>'10'!M23</f>
        <v>260</v>
      </c>
      <c r="O519" s="30">
        <f>'10'!N23</f>
        <v>0</v>
      </c>
      <c r="P519" s="30">
        <f>'10'!O23</f>
        <v>11</v>
      </c>
      <c r="Q519" s="30">
        <f>'10'!P23</f>
        <v>10</v>
      </c>
      <c r="R519" s="30">
        <f>'10'!Q23</f>
        <v>9</v>
      </c>
      <c r="S519" s="30">
        <f>'10'!R23</f>
        <v>0</v>
      </c>
      <c r="T519" s="30">
        <f>'10'!S23</f>
        <v>907</v>
      </c>
      <c r="U519" s="30">
        <f>'10'!T23</f>
        <v>30</v>
      </c>
      <c r="V519" s="30">
        <f>'10'!U23</f>
        <v>90</v>
      </c>
      <c r="W519" s="30">
        <f>'10'!V23</f>
        <v>4.5</v>
      </c>
      <c r="X519" s="30">
        <f>'10'!W23</f>
        <v>3.5</v>
      </c>
      <c r="Y519" s="30">
        <f>'10'!X23</f>
        <v>3.7</v>
      </c>
      <c r="Z519" s="30">
        <f>'10'!Y23</f>
        <v>3.5</v>
      </c>
      <c r="AA519" s="30">
        <f>'10'!Z23</f>
        <v>4.7</v>
      </c>
      <c r="AB519" s="30">
        <f>'10'!AA23</f>
        <v>2.2000000000000002</v>
      </c>
      <c r="AC519" s="30">
        <f>'10'!AB23</f>
        <v>0</v>
      </c>
      <c r="AD519" s="30">
        <f>'10'!AC23</f>
        <v>0</v>
      </c>
      <c r="AE519" s="30">
        <f>'10'!AD23</f>
        <v>0</v>
      </c>
      <c r="AF519" s="30">
        <f>'10'!AE23</f>
        <v>0.8</v>
      </c>
      <c r="AG519" s="30">
        <f>'10'!AF23</f>
        <v>0</v>
      </c>
      <c r="AH519" s="30">
        <f>'10'!AG23</f>
        <v>0</v>
      </c>
      <c r="AI519" s="30">
        <f>'10'!AH23</f>
        <v>0.8</v>
      </c>
      <c r="AJ519" s="30">
        <f>'10'!AI23</f>
        <v>45</v>
      </c>
      <c r="AK519" s="30">
        <f>'10'!AJ23</f>
        <v>45.8</v>
      </c>
      <c r="AL519" s="30">
        <f>'10'!AK23</f>
        <v>107.2</v>
      </c>
      <c r="AM519" s="30">
        <f>'10'!AL23</f>
        <v>112.9</v>
      </c>
      <c r="AN519" s="30">
        <f>'10'!AM23</f>
        <v>67.100000000000009</v>
      </c>
      <c r="AO519" s="30">
        <f>'10'!AN23</f>
        <v>0</v>
      </c>
      <c r="AP519" s="30">
        <f>'10'!AO23</f>
        <v>0</v>
      </c>
      <c r="AQ519" s="30">
        <f>'10'!AP23</f>
        <v>112.9</v>
      </c>
      <c r="AR519" s="30">
        <f>'10'!AQ23</f>
        <v>39.160000000000011</v>
      </c>
      <c r="AS519" s="30">
        <f>'10'!AR23</f>
        <v>0</v>
      </c>
      <c r="AT519" s="30">
        <f>'10'!AS23</f>
        <v>45.8</v>
      </c>
      <c r="AU519" s="30">
        <f>'10'!AT23</f>
        <v>100.56</v>
      </c>
      <c r="AV519" s="30">
        <f>'10'!AU23</f>
        <v>146.36000000000001</v>
      </c>
      <c r="AW519" s="30">
        <f>'10'!AV23</f>
        <v>0</v>
      </c>
      <c r="AX519" s="30">
        <f>'10'!AW23</f>
        <v>30</v>
      </c>
      <c r="AY519" s="30">
        <f>'10'!AX23</f>
        <v>200</v>
      </c>
      <c r="AZ519" s="30">
        <f>'10'!AY23</f>
        <v>0</v>
      </c>
      <c r="BA519" s="30">
        <f>'10'!AZ23</f>
        <v>40</v>
      </c>
      <c r="BB519" s="30">
        <f>'10'!BA23</f>
        <v>0</v>
      </c>
      <c r="BC519" s="30">
        <f>'10'!BB23</f>
        <v>270</v>
      </c>
      <c r="BD519" s="30">
        <f>'10'!BC23</f>
        <v>256.5</v>
      </c>
      <c r="BE519" s="30">
        <f>'10'!BD23</f>
        <v>14</v>
      </c>
      <c r="BF519" s="30">
        <f>'10'!BE23</f>
        <v>15</v>
      </c>
      <c r="BG519" s="30">
        <f>'10'!BF23</f>
        <v>8</v>
      </c>
      <c r="BH519" s="30">
        <f>'10'!BG23</f>
        <v>9</v>
      </c>
      <c r="BI519" s="30">
        <f>'10'!BH23</f>
        <v>1</v>
      </c>
      <c r="BJ519" s="30">
        <f>'10'!BI23</f>
        <v>47</v>
      </c>
      <c r="BK519" s="30">
        <f>'10'!BJ23</f>
        <v>209.5</v>
      </c>
      <c r="BL519" s="30">
        <f>'10'!BK23</f>
        <v>100.56</v>
      </c>
      <c r="BM519" s="30">
        <f>'10'!BL23</f>
        <v>108.94</v>
      </c>
    </row>
    <row r="520" spans="1:65">
      <c r="A520" s="78">
        <f>'10'!A24</f>
        <v>42896</v>
      </c>
      <c r="B520" s="82" t="str">
        <f t="shared" si="8"/>
        <v>07:00:00</v>
      </c>
      <c r="C520" s="30" t="str">
        <f>'10'!B24</f>
        <v>07H00</v>
      </c>
      <c r="D520" s="30">
        <f>'10'!C24</f>
        <v>594</v>
      </c>
      <c r="E520" s="30">
        <f>'10'!D24</f>
        <v>660</v>
      </c>
      <c r="F520" s="30">
        <f>'10'!E24</f>
        <v>501</v>
      </c>
      <c r="G520" s="30">
        <f>'10'!F24</f>
        <v>43</v>
      </c>
      <c r="H520" s="30">
        <f>'10'!G24</f>
        <v>0</v>
      </c>
      <c r="I520" s="30">
        <f>'10'!H24</f>
        <v>17</v>
      </c>
      <c r="J520" s="30">
        <f>'10'!I24</f>
        <v>1755</v>
      </c>
      <c r="K520" s="30">
        <f>'10'!J24</f>
        <v>60</v>
      </c>
      <c r="L520" s="30">
        <f>'10'!K24</f>
        <v>342</v>
      </c>
      <c r="M520" s="30">
        <f>'10'!L24</f>
        <v>308</v>
      </c>
      <c r="N520" s="30">
        <f>'10'!M24</f>
        <v>260</v>
      </c>
      <c r="O520" s="30">
        <f>'10'!N24</f>
        <v>0</v>
      </c>
      <c r="P520" s="30">
        <f>'10'!O24</f>
        <v>11</v>
      </c>
      <c r="Q520" s="30">
        <f>'10'!P24</f>
        <v>10</v>
      </c>
      <c r="R520" s="30">
        <f>'10'!Q24</f>
        <v>9</v>
      </c>
      <c r="S520" s="30">
        <f>'10'!R24</f>
        <v>0</v>
      </c>
      <c r="T520" s="30">
        <f>'10'!S24</f>
        <v>910</v>
      </c>
      <c r="U520" s="30">
        <f>'10'!T24</f>
        <v>30</v>
      </c>
      <c r="V520" s="30">
        <f>'10'!U24</f>
        <v>90</v>
      </c>
      <c r="W520" s="30">
        <f>'10'!V24</f>
        <v>4.5</v>
      </c>
      <c r="X520" s="30">
        <f>'10'!W24</f>
        <v>3.5</v>
      </c>
      <c r="Y520" s="30">
        <f>'10'!X24</f>
        <v>3.7</v>
      </c>
      <c r="Z520" s="30">
        <f>'10'!Y24</f>
        <v>3</v>
      </c>
      <c r="AA520" s="30">
        <f>'10'!Z24</f>
        <v>4.3</v>
      </c>
      <c r="AB520" s="30">
        <f>'10'!AA24</f>
        <v>2</v>
      </c>
      <c r="AC520" s="30">
        <f>'10'!AB24</f>
        <v>0</v>
      </c>
      <c r="AD520" s="30">
        <f>'10'!AC24</f>
        <v>0</v>
      </c>
      <c r="AE520" s="30">
        <f>'10'!AD24</f>
        <v>0</v>
      </c>
      <c r="AF520" s="30">
        <f>'10'!AE24</f>
        <v>0.8</v>
      </c>
      <c r="AG520" s="30">
        <f>'10'!AF24</f>
        <v>0</v>
      </c>
      <c r="AH520" s="30">
        <f>'10'!AG24</f>
        <v>0</v>
      </c>
      <c r="AI520" s="30">
        <f>'10'!AH24</f>
        <v>0.8</v>
      </c>
      <c r="AJ520" s="30">
        <f>'10'!AI24</f>
        <v>45</v>
      </c>
      <c r="AK520" s="30">
        <f>'10'!AJ24</f>
        <v>45.8</v>
      </c>
      <c r="AL520" s="30">
        <f>'10'!AK24</f>
        <v>106.3</v>
      </c>
      <c r="AM520" s="30">
        <f>'10'!AL24</f>
        <v>111.8</v>
      </c>
      <c r="AN520" s="30">
        <f>'10'!AM24</f>
        <v>66</v>
      </c>
      <c r="AO520" s="30">
        <f>'10'!AN24</f>
        <v>0</v>
      </c>
      <c r="AP520" s="30">
        <f>'10'!AO24</f>
        <v>0</v>
      </c>
      <c r="AQ520" s="30">
        <f>'10'!AP24</f>
        <v>111.8</v>
      </c>
      <c r="AR520" s="30">
        <f>'10'!AQ24</f>
        <v>40.060000000000016</v>
      </c>
      <c r="AS520" s="30">
        <f>'10'!AR24</f>
        <v>0</v>
      </c>
      <c r="AT520" s="30">
        <f>'10'!AS24</f>
        <v>45.8</v>
      </c>
      <c r="AU520" s="30">
        <f>'10'!AT24</f>
        <v>100.56</v>
      </c>
      <c r="AV520" s="30">
        <f>'10'!AU24</f>
        <v>146.36000000000001</v>
      </c>
      <c r="AW520" s="30">
        <f>'10'!AV24</f>
        <v>0</v>
      </c>
      <c r="AX520" s="30">
        <f>'10'!AW24</f>
        <v>30</v>
      </c>
      <c r="AY520" s="30">
        <f>'10'!AX24</f>
        <v>200</v>
      </c>
      <c r="AZ520" s="30">
        <f>'10'!AY24</f>
        <v>0</v>
      </c>
      <c r="BA520" s="30">
        <f>'10'!AZ24</f>
        <v>40</v>
      </c>
      <c r="BB520" s="30">
        <f>'10'!BA24</f>
        <v>0</v>
      </c>
      <c r="BC520" s="30">
        <f>'10'!BB24</f>
        <v>270</v>
      </c>
      <c r="BD520" s="30">
        <f>'10'!BC24</f>
        <v>256.5</v>
      </c>
      <c r="BE520" s="30">
        <f>'10'!BD24</f>
        <v>14</v>
      </c>
      <c r="BF520" s="30">
        <f>'10'!BE24</f>
        <v>15</v>
      </c>
      <c r="BG520" s="30">
        <f>'10'!BF24</f>
        <v>8</v>
      </c>
      <c r="BH520" s="30">
        <f>'10'!BG24</f>
        <v>9</v>
      </c>
      <c r="BI520" s="30">
        <f>'10'!BH24</f>
        <v>1</v>
      </c>
      <c r="BJ520" s="30">
        <f>'10'!BI24</f>
        <v>47</v>
      </c>
      <c r="BK520" s="30">
        <f>'10'!BJ24</f>
        <v>209.5</v>
      </c>
      <c r="BL520" s="30">
        <f>'10'!BK24</f>
        <v>100.56</v>
      </c>
      <c r="BM520" s="30">
        <f>'10'!BL24</f>
        <v>108.94</v>
      </c>
    </row>
    <row r="521" spans="1:65">
      <c r="A521" s="78">
        <f>'10'!A25</f>
        <v>42896</v>
      </c>
      <c r="B521" s="82" t="str">
        <f t="shared" si="8"/>
        <v>07:30:00</v>
      </c>
      <c r="C521" s="30" t="str">
        <f>'10'!B25</f>
        <v>07H30</v>
      </c>
      <c r="D521" s="30">
        <f>'10'!C25</f>
        <v>610</v>
      </c>
      <c r="E521" s="30">
        <f>'10'!D25</f>
        <v>683</v>
      </c>
      <c r="F521" s="30">
        <f>'10'!E25</f>
        <v>509</v>
      </c>
      <c r="G521" s="30">
        <f>'10'!F25</f>
        <v>44</v>
      </c>
      <c r="H521" s="30">
        <f>'10'!G25</f>
        <v>0</v>
      </c>
      <c r="I521" s="30">
        <f>'10'!H25</f>
        <v>17</v>
      </c>
      <c r="J521" s="30">
        <f>'10'!I25</f>
        <v>1802</v>
      </c>
      <c r="K521" s="30">
        <f>'10'!J25</f>
        <v>61</v>
      </c>
      <c r="L521" s="30">
        <f>'10'!K25</f>
        <v>339</v>
      </c>
      <c r="M521" s="30">
        <f>'10'!L25</f>
        <v>311</v>
      </c>
      <c r="N521" s="30">
        <f>'10'!M25</f>
        <v>260</v>
      </c>
      <c r="O521" s="30">
        <f>'10'!N25</f>
        <v>0</v>
      </c>
      <c r="P521" s="30">
        <f>'10'!O25</f>
        <v>11</v>
      </c>
      <c r="Q521" s="30">
        <f>'10'!P25</f>
        <v>10</v>
      </c>
      <c r="R521" s="30">
        <f>'10'!Q25</f>
        <v>9</v>
      </c>
      <c r="S521" s="30">
        <f>'10'!R25</f>
        <v>0</v>
      </c>
      <c r="T521" s="30">
        <f>'10'!S25</f>
        <v>910</v>
      </c>
      <c r="U521" s="30">
        <f>'10'!T25</f>
        <v>30</v>
      </c>
      <c r="V521" s="30">
        <f>'10'!U25</f>
        <v>91</v>
      </c>
      <c r="W521" s="30">
        <f>'10'!V25</f>
        <v>4.5</v>
      </c>
      <c r="X521" s="30">
        <f>'10'!W25</f>
        <v>3.5</v>
      </c>
      <c r="Y521" s="30">
        <f>'10'!X25</f>
        <v>4</v>
      </c>
      <c r="Z521" s="30">
        <f>'10'!Y25</f>
        <v>3</v>
      </c>
      <c r="AA521" s="30">
        <f>'10'!Z25</f>
        <v>4.3</v>
      </c>
      <c r="AB521" s="30">
        <f>'10'!AA25</f>
        <v>2</v>
      </c>
      <c r="AC521" s="30">
        <f>'10'!AB25</f>
        <v>0</v>
      </c>
      <c r="AD521" s="30">
        <f>'10'!AC25</f>
        <v>0</v>
      </c>
      <c r="AE521" s="30">
        <f>'10'!AD25</f>
        <v>0</v>
      </c>
      <c r="AF521" s="30">
        <f>'10'!AE25</f>
        <v>0.8</v>
      </c>
      <c r="AG521" s="30">
        <f>'10'!AF25</f>
        <v>0</v>
      </c>
      <c r="AH521" s="30">
        <f>'10'!AG25</f>
        <v>0</v>
      </c>
      <c r="AI521" s="30">
        <f>'10'!AH25</f>
        <v>0.8</v>
      </c>
      <c r="AJ521" s="30">
        <f>'10'!AI25</f>
        <v>45</v>
      </c>
      <c r="AK521" s="30">
        <f>'10'!AJ25</f>
        <v>45.8</v>
      </c>
      <c r="AL521" s="30">
        <f>'10'!AK25</f>
        <v>107.6</v>
      </c>
      <c r="AM521" s="30">
        <f>'10'!AL25</f>
        <v>113.1</v>
      </c>
      <c r="AN521" s="30">
        <f>'10'!AM25</f>
        <v>67.3</v>
      </c>
      <c r="AO521" s="30">
        <f>'10'!AN25</f>
        <v>0</v>
      </c>
      <c r="AP521" s="30">
        <f>'10'!AO25</f>
        <v>0</v>
      </c>
      <c r="AQ521" s="30">
        <f>'10'!AP25</f>
        <v>113.1</v>
      </c>
      <c r="AR521" s="30">
        <f>'10'!AQ25</f>
        <v>38.760000000000019</v>
      </c>
      <c r="AS521" s="30">
        <f>'10'!AR25</f>
        <v>0</v>
      </c>
      <c r="AT521" s="30">
        <f>'10'!AS25</f>
        <v>45.8</v>
      </c>
      <c r="AU521" s="30">
        <f>'10'!AT25</f>
        <v>100.56</v>
      </c>
      <c r="AV521" s="30">
        <f>'10'!AU25</f>
        <v>146.36000000000001</v>
      </c>
      <c r="AW521" s="30">
        <f>'10'!AV25</f>
        <v>0</v>
      </c>
      <c r="AX521" s="30">
        <f>'10'!AW25</f>
        <v>30</v>
      </c>
      <c r="AY521" s="30">
        <f>'10'!AX25</f>
        <v>200</v>
      </c>
      <c r="AZ521" s="30">
        <f>'10'!AY25</f>
        <v>0</v>
      </c>
      <c r="BA521" s="30">
        <f>'10'!AZ25</f>
        <v>40</v>
      </c>
      <c r="BB521" s="30">
        <f>'10'!BA25</f>
        <v>0</v>
      </c>
      <c r="BC521" s="30">
        <f>'10'!BB25</f>
        <v>270</v>
      </c>
      <c r="BD521" s="30">
        <f>'10'!BC25</f>
        <v>256.5</v>
      </c>
      <c r="BE521" s="30">
        <f>'10'!BD25</f>
        <v>14</v>
      </c>
      <c r="BF521" s="30">
        <f>'10'!BE25</f>
        <v>15</v>
      </c>
      <c r="BG521" s="30">
        <f>'10'!BF25</f>
        <v>8</v>
      </c>
      <c r="BH521" s="30">
        <f>'10'!BG25</f>
        <v>9</v>
      </c>
      <c r="BI521" s="30">
        <f>'10'!BH25</f>
        <v>1</v>
      </c>
      <c r="BJ521" s="30">
        <f>'10'!BI25</f>
        <v>47</v>
      </c>
      <c r="BK521" s="30">
        <f>'10'!BJ25</f>
        <v>209.5</v>
      </c>
      <c r="BL521" s="30">
        <f>'10'!BK25</f>
        <v>100.56</v>
      </c>
      <c r="BM521" s="30">
        <f>'10'!BL25</f>
        <v>108.94</v>
      </c>
    </row>
    <row r="522" spans="1:65">
      <c r="A522" s="78">
        <f>'10'!A26</f>
        <v>42896</v>
      </c>
      <c r="B522" s="82" t="str">
        <f t="shared" si="8"/>
        <v>08:00:00</v>
      </c>
      <c r="C522" s="30" t="str">
        <f>'10'!B26</f>
        <v>08H00</v>
      </c>
      <c r="D522" s="30">
        <f>'10'!C26</f>
        <v>614</v>
      </c>
      <c r="E522" s="30">
        <f>'10'!D26</f>
        <v>701</v>
      </c>
      <c r="F522" s="30">
        <f>'10'!E26</f>
        <v>525</v>
      </c>
      <c r="G522" s="30">
        <f>'10'!F26</f>
        <v>45</v>
      </c>
      <c r="H522" s="30">
        <f>'10'!G26</f>
        <v>0</v>
      </c>
      <c r="I522" s="30">
        <f>'10'!H26</f>
        <v>17</v>
      </c>
      <c r="J522" s="30">
        <f>'10'!I26</f>
        <v>1840</v>
      </c>
      <c r="K522" s="30">
        <f>'10'!J26</f>
        <v>62</v>
      </c>
      <c r="L522" s="30">
        <f>'10'!K26</f>
        <v>344</v>
      </c>
      <c r="M522" s="30">
        <f>'10'!L26</f>
        <v>318</v>
      </c>
      <c r="N522" s="30">
        <f>'10'!M26</f>
        <v>270</v>
      </c>
      <c r="O522" s="30">
        <f>'10'!N26</f>
        <v>0</v>
      </c>
      <c r="P522" s="30">
        <f>'10'!O26</f>
        <v>11</v>
      </c>
      <c r="Q522" s="30">
        <f>'10'!P26</f>
        <v>10</v>
      </c>
      <c r="R522" s="30">
        <f>'10'!Q26</f>
        <v>10</v>
      </c>
      <c r="S522" s="30">
        <f>'10'!R26</f>
        <v>0</v>
      </c>
      <c r="T522" s="30">
        <f>'10'!S26</f>
        <v>932</v>
      </c>
      <c r="U522" s="30">
        <f>'10'!T26</f>
        <v>31</v>
      </c>
      <c r="V522" s="30">
        <f>'10'!U26</f>
        <v>93</v>
      </c>
      <c r="W522" s="30">
        <f>'10'!V26</f>
        <v>4.5</v>
      </c>
      <c r="X522" s="30">
        <f>'10'!W26</f>
        <v>3.5</v>
      </c>
      <c r="Y522" s="30">
        <f>'10'!X26</f>
        <v>4</v>
      </c>
      <c r="Z522" s="30">
        <f>'10'!Y26</f>
        <v>2.9</v>
      </c>
      <c r="AA522" s="30">
        <f>'10'!Z26</f>
        <v>4.5</v>
      </c>
      <c r="AB522" s="30">
        <f>'10'!AA26</f>
        <v>2.2000000000000002</v>
      </c>
      <c r="AC522" s="30">
        <f>'10'!AB26</f>
        <v>0</v>
      </c>
      <c r="AD522" s="30">
        <f>'10'!AC26</f>
        <v>0</v>
      </c>
      <c r="AE522" s="30">
        <f>'10'!AD26</f>
        <v>0</v>
      </c>
      <c r="AF522" s="30">
        <f>'10'!AE26</f>
        <v>0.85</v>
      </c>
      <c r="AG522" s="30">
        <f>'10'!AF26</f>
        <v>0</v>
      </c>
      <c r="AH522" s="30">
        <f>'10'!AG26</f>
        <v>0</v>
      </c>
      <c r="AI522" s="30">
        <f>'10'!AH26</f>
        <v>0.85</v>
      </c>
      <c r="AJ522" s="30">
        <f>'10'!AI26</f>
        <v>45</v>
      </c>
      <c r="AK522" s="30">
        <f>'10'!AJ26</f>
        <v>45.85</v>
      </c>
      <c r="AL522" s="30">
        <f>'10'!AK26</f>
        <v>109.75</v>
      </c>
      <c r="AM522" s="30">
        <f>'10'!AL26</f>
        <v>115.45</v>
      </c>
      <c r="AN522" s="30">
        <f>'10'!AM26</f>
        <v>69.599999999999994</v>
      </c>
      <c r="AO522" s="30">
        <f>'10'!AN26</f>
        <v>0</v>
      </c>
      <c r="AP522" s="30">
        <f>'10'!AO26</f>
        <v>0</v>
      </c>
      <c r="AQ522" s="30">
        <f>'10'!AP26</f>
        <v>115.45</v>
      </c>
      <c r="AR522" s="30">
        <f>'10'!AQ26</f>
        <v>36.659999999999997</v>
      </c>
      <c r="AS522" s="30">
        <f>'10'!AR26</f>
        <v>0</v>
      </c>
      <c r="AT522" s="30">
        <f>'10'!AS26</f>
        <v>45.85</v>
      </c>
      <c r="AU522" s="30">
        <f>'10'!AT26</f>
        <v>100.56</v>
      </c>
      <c r="AV522" s="30">
        <f>'10'!AU26</f>
        <v>146.41</v>
      </c>
      <c r="AW522" s="30">
        <f>'10'!AV26</f>
        <v>0</v>
      </c>
      <c r="AX522" s="30">
        <f>'10'!AW26</f>
        <v>30</v>
      </c>
      <c r="AY522" s="30">
        <f>'10'!AX26</f>
        <v>200</v>
      </c>
      <c r="AZ522" s="30">
        <f>'10'!AY26</f>
        <v>0</v>
      </c>
      <c r="BA522" s="30">
        <f>'10'!AZ26</f>
        <v>40</v>
      </c>
      <c r="BB522" s="30">
        <f>'10'!BA26</f>
        <v>0</v>
      </c>
      <c r="BC522" s="30">
        <f>'10'!BB26</f>
        <v>270</v>
      </c>
      <c r="BD522" s="30">
        <f>'10'!BC26</f>
        <v>256.5</v>
      </c>
      <c r="BE522" s="30">
        <f>'10'!BD26</f>
        <v>14</v>
      </c>
      <c r="BF522" s="30">
        <f>'10'!BE26</f>
        <v>15</v>
      </c>
      <c r="BG522" s="30">
        <f>'10'!BF26</f>
        <v>8</v>
      </c>
      <c r="BH522" s="30">
        <f>'10'!BG26</f>
        <v>9</v>
      </c>
      <c r="BI522" s="30">
        <f>'10'!BH26</f>
        <v>1</v>
      </c>
      <c r="BJ522" s="30">
        <f>'10'!BI26</f>
        <v>47</v>
      </c>
      <c r="BK522" s="30">
        <f>'10'!BJ26</f>
        <v>209.5</v>
      </c>
      <c r="BL522" s="30">
        <f>'10'!BK26</f>
        <v>100.56</v>
      </c>
      <c r="BM522" s="30">
        <f>'10'!BL26</f>
        <v>108.94</v>
      </c>
    </row>
    <row r="523" spans="1:65">
      <c r="A523" s="78">
        <f>'10'!A27</f>
        <v>42896</v>
      </c>
      <c r="B523" s="82" t="str">
        <f t="shared" si="8"/>
        <v>08:30:00</v>
      </c>
      <c r="C523" s="30" t="str">
        <f>'10'!B27</f>
        <v>08H30</v>
      </c>
      <c r="D523" s="30">
        <f>'10'!C27</f>
        <v>635</v>
      </c>
      <c r="E523" s="30">
        <f>'10'!D27</f>
        <v>715</v>
      </c>
      <c r="F523" s="30">
        <f>'10'!E27</f>
        <v>554</v>
      </c>
      <c r="G523" s="30">
        <f>'10'!F27</f>
        <v>46</v>
      </c>
      <c r="H523" s="30">
        <f>'10'!G27</f>
        <v>0</v>
      </c>
      <c r="I523" s="30">
        <f>'10'!H27</f>
        <v>18</v>
      </c>
      <c r="J523" s="30">
        <f>'10'!I27</f>
        <v>1904</v>
      </c>
      <c r="K523" s="30">
        <f>'10'!J27</f>
        <v>64</v>
      </c>
      <c r="L523" s="30">
        <f>'10'!K27</f>
        <v>348</v>
      </c>
      <c r="M523" s="30">
        <f>'10'!L27</f>
        <v>333</v>
      </c>
      <c r="N523" s="30">
        <f>'10'!M27</f>
        <v>280</v>
      </c>
      <c r="O523" s="30">
        <f>'10'!N27</f>
        <v>0</v>
      </c>
      <c r="P523" s="30">
        <f>'10'!O27</f>
        <v>11</v>
      </c>
      <c r="Q523" s="30">
        <f>'10'!P27</f>
        <v>11</v>
      </c>
      <c r="R523" s="30">
        <f>'10'!Q27</f>
        <v>10</v>
      </c>
      <c r="S523" s="30">
        <f>'10'!R27</f>
        <v>0</v>
      </c>
      <c r="T523" s="30">
        <f>'10'!S27</f>
        <v>961</v>
      </c>
      <c r="U523" s="30">
        <f>'10'!T27</f>
        <v>32</v>
      </c>
      <c r="V523" s="30">
        <f>'10'!U27</f>
        <v>96</v>
      </c>
      <c r="W523" s="30">
        <f>'10'!V27</f>
        <v>4.5</v>
      </c>
      <c r="X523" s="30">
        <f>'10'!W27</f>
        <v>3.5</v>
      </c>
      <c r="Y523" s="30">
        <f>'10'!X27</f>
        <v>4</v>
      </c>
      <c r="Z523" s="30">
        <f>'10'!Y27</f>
        <v>2.9</v>
      </c>
      <c r="AA523" s="30">
        <f>'10'!Z27</f>
        <v>4.5</v>
      </c>
      <c r="AB523" s="30">
        <f>'10'!AA27</f>
        <v>2.2000000000000002</v>
      </c>
      <c r="AC523" s="30">
        <f>'10'!AB27</f>
        <v>0</v>
      </c>
      <c r="AD523" s="30">
        <f>'10'!AC27</f>
        <v>0</v>
      </c>
      <c r="AE523" s="30">
        <f>'10'!AD27</f>
        <v>0</v>
      </c>
      <c r="AF523" s="30">
        <f>'10'!AE27</f>
        <v>0.85</v>
      </c>
      <c r="AG523" s="30">
        <f>'10'!AF27</f>
        <v>0</v>
      </c>
      <c r="AH523" s="30">
        <f>'10'!AG27</f>
        <v>0</v>
      </c>
      <c r="AI523" s="30">
        <f>'10'!AH27</f>
        <v>0.85</v>
      </c>
      <c r="AJ523" s="30">
        <f>'10'!AI27</f>
        <v>45</v>
      </c>
      <c r="AK523" s="30">
        <f>'10'!AJ27</f>
        <v>45.85</v>
      </c>
      <c r="AL523" s="30">
        <f>'10'!AK27</f>
        <v>112.75</v>
      </c>
      <c r="AM523" s="30">
        <f>'10'!AL27</f>
        <v>118.45</v>
      </c>
      <c r="AN523" s="30">
        <f>'10'!AM27</f>
        <v>72.599999999999994</v>
      </c>
      <c r="AO523" s="30">
        <f>'10'!AN27</f>
        <v>0</v>
      </c>
      <c r="AP523" s="30">
        <f>'10'!AO27</f>
        <v>0</v>
      </c>
      <c r="AQ523" s="30">
        <f>'10'!AP27</f>
        <v>118.45</v>
      </c>
      <c r="AR523" s="30">
        <f>'10'!AQ27</f>
        <v>33.659999999999997</v>
      </c>
      <c r="AS523" s="30">
        <f>'10'!AR27</f>
        <v>0</v>
      </c>
      <c r="AT523" s="30">
        <f>'10'!AS27</f>
        <v>45.85</v>
      </c>
      <c r="AU523" s="30">
        <f>'10'!AT27</f>
        <v>100.56</v>
      </c>
      <c r="AV523" s="30">
        <f>'10'!AU27</f>
        <v>146.41</v>
      </c>
      <c r="AW523" s="30">
        <f>'10'!AV27</f>
        <v>0</v>
      </c>
      <c r="AX523" s="30">
        <f>'10'!AW27</f>
        <v>30</v>
      </c>
      <c r="AY523" s="30">
        <f>'10'!AX27</f>
        <v>200</v>
      </c>
      <c r="AZ523" s="30">
        <f>'10'!AY27</f>
        <v>0</v>
      </c>
      <c r="BA523" s="30">
        <f>'10'!AZ27</f>
        <v>40</v>
      </c>
      <c r="BB523" s="30">
        <f>'10'!BA27</f>
        <v>0</v>
      </c>
      <c r="BC523" s="30">
        <f>'10'!BB27</f>
        <v>270</v>
      </c>
      <c r="BD523" s="30">
        <f>'10'!BC27</f>
        <v>256.5</v>
      </c>
      <c r="BE523" s="30">
        <f>'10'!BD27</f>
        <v>14</v>
      </c>
      <c r="BF523" s="30">
        <f>'10'!BE27</f>
        <v>15</v>
      </c>
      <c r="BG523" s="30">
        <f>'10'!BF27</f>
        <v>8</v>
      </c>
      <c r="BH523" s="30">
        <f>'10'!BG27</f>
        <v>9</v>
      </c>
      <c r="BI523" s="30">
        <f>'10'!BH27</f>
        <v>1</v>
      </c>
      <c r="BJ523" s="30">
        <f>'10'!BI27</f>
        <v>47</v>
      </c>
      <c r="BK523" s="30">
        <f>'10'!BJ27</f>
        <v>209.5</v>
      </c>
      <c r="BL523" s="30">
        <f>'10'!BK27</f>
        <v>100.56</v>
      </c>
      <c r="BM523" s="30">
        <f>'10'!BL27</f>
        <v>108.94</v>
      </c>
    </row>
    <row r="524" spans="1:65">
      <c r="A524" s="78">
        <f>'10'!A28</f>
        <v>42896</v>
      </c>
      <c r="B524" s="82" t="str">
        <f t="shared" si="8"/>
        <v>09:00:00</v>
      </c>
      <c r="C524" s="30" t="str">
        <f>'10'!B28</f>
        <v>09H00</v>
      </c>
      <c r="D524" s="30">
        <f>'10'!C28</f>
        <v>640</v>
      </c>
      <c r="E524" s="30">
        <f>'10'!D28</f>
        <v>740</v>
      </c>
      <c r="F524" s="30">
        <f>'10'!E28</f>
        <v>563</v>
      </c>
      <c r="G524" s="30">
        <f>'10'!F28</f>
        <v>47</v>
      </c>
      <c r="H524" s="30">
        <f>'10'!G28</f>
        <v>0</v>
      </c>
      <c r="I524" s="30">
        <f>'10'!H28</f>
        <v>18</v>
      </c>
      <c r="J524" s="30">
        <f>'10'!I28</f>
        <v>1943</v>
      </c>
      <c r="K524" s="30">
        <f>'10'!J28</f>
        <v>65</v>
      </c>
      <c r="L524" s="30">
        <f>'10'!K28</f>
        <v>357</v>
      </c>
      <c r="M524" s="30">
        <f>'10'!L28</f>
        <v>345</v>
      </c>
      <c r="N524" s="30">
        <f>'10'!M28</f>
        <v>280</v>
      </c>
      <c r="O524" s="30">
        <f>'10'!N28</f>
        <v>0</v>
      </c>
      <c r="P524" s="30">
        <f>'10'!O28</f>
        <v>12</v>
      </c>
      <c r="Q524" s="30">
        <f>'10'!P28</f>
        <v>12</v>
      </c>
      <c r="R524" s="30">
        <f>'10'!Q28</f>
        <v>10</v>
      </c>
      <c r="S524" s="30">
        <f>'10'!R28</f>
        <v>0</v>
      </c>
      <c r="T524" s="30">
        <f>'10'!S28</f>
        <v>982</v>
      </c>
      <c r="U524" s="30">
        <f>'10'!T28</f>
        <v>34</v>
      </c>
      <c r="V524" s="30">
        <f>'10'!U28</f>
        <v>99</v>
      </c>
      <c r="W524" s="30">
        <f>'10'!V28</f>
        <v>4.5</v>
      </c>
      <c r="X524" s="30">
        <f>'10'!W28</f>
        <v>3.5</v>
      </c>
      <c r="Y524" s="30">
        <f>'10'!X28</f>
        <v>4</v>
      </c>
      <c r="Z524" s="30">
        <f>'10'!Y28</f>
        <v>3.1</v>
      </c>
      <c r="AA524" s="30">
        <f>'10'!Z28</f>
        <v>4.7</v>
      </c>
      <c r="AB524" s="30">
        <f>'10'!AA28</f>
        <v>2.4</v>
      </c>
      <c r="AC524" s="30">
        <f>'10'!AB28</f>
        <v>0</v>
      </c>
      <c r="AD524" s="30">
        <f>'10'!AC28</f>
        <v>0</v>
      </c>
      <c r="AE524" s="30">
        <f>'10'!AD28</f>
        <v>0</v>
      </c>
      <c r="AF524" s="30">
        <f>'10'!AE28</f>
        <v>0.875</v>
      </c>
      <c r="AG524" s="30">
        <f>'10'!AF28</f>
        <v>0</v>
      </c>
      <c r="AH524" s="30">
        <f>'10'!AG28</f>
        <v>0</v>
      </c>
      <c r="AI524" s="30">
        <f>'10'!AH28</f>
        <v>0.875</v>
      </c>
      <c r="AJ524" s="30">
        <f>'10'!AI28</f>
        <v>45</v>
      </c>
      <c r="AK524" s="30">
        <f>'10'!AJ28</f>
        <v>45.875</v>
      </c>
      <c r="AL524" s="30">
        <f>'10'!AK28</f>
        <v>116.175</v>
      </c>
      <c r="AM524" s="30">
        <f>'10'!AL28</f>
        <v>122.075</v>
      </c>
      <c r="AN524" s="30">
        <f>'10'!AM28</f>
        <v>76.2</v>
      </c>
      <c r="AO524" s="30">
        <f>'10'!AN28</f>
        <v>0</v>
      </c>
      <c r="AP524" s="30">
        <f>'10'!AO28</f>
        <v>0</v>
      </c>
      <c r="AQ524" s="30">
        <f>'10'!AP28</f>
        <v>122.075</v>
      </c>
      <c r="AR524" s="30">
        <f>'10'!AQ28</f>
        <v>30.260000000000005</v>
      </c>
      <c r="AS524" s="30">
        <f>'10'!AR28</f>
        <v>0</v>
      </c>
      <c r="AT524" s="30">
        <f>'10'!AS28</f>
        <v>45.875</v>
      </c>
      <c r="AU524" s="30">
        <f>'10'!AT28</f>
        <v>100.56</v>
      </c>
      <c r="AV524" s="30">
        <f>'10'!AU28</f>
        <v>146.435</v>
      </c>
      <c r="AW524" s="30">
        <f>'10'!AV28</f>
        <v>0</v>
      </c>
      <c r="AX524" s="30">
        <f>'10'!AW28</f>
        <v>30</v>
      </c>
      <c r="AY524" s="30">
        <f>'10'!AX28</f>
        <v>200</v>
      </c>
      <c r="AZ524" s="30">
        <f>'10'!AY28</f>
        <v>0</v>
      </c>
      <c r="BA524" s="30">
        <f>'10'!AZ28</f>
        <v>40</v>
      </c>
      <c r="BB524" s="30">
        <f>'10'!BA28</f>
        <v>0</v>
      </c>
      <c r="BC524" s="30">
        <f>'10'!BB28</f>
        <v>270</v>
      </c>
      <c r="BD524" s="30">
        <f>'10'!BC28</f>
        <v>256.5</v>
      </c>
      <c r="BE524" s="30">
        <f>'10'!BD28</f>
        <v>14</v>
      </c>
      <c r="BF524" s="30">
        <f>'10'!BE28</f>
        <v>15</v>
      </c>
      <c r="BG524" s="30">
        <f>'10'!BF28</f>
        <v>8</v>
      </c>
      <c r="BH524" s="30">
        <f>'10'!BG28</f>
        <v>9</v>
      </c>
      <c r="BI524" s="30">
        <f>'10'!BH28</f>
        <v>1</v>
      </c>
      <c r="BJ524" s="30">
        <f>'10'!BI28</f>
        <v>47</v>
      </c>
      <c r="BK524" s="30">
        <f>'10'!BJ28</f>
        <v>209.5</v>
      </c>
      <c r="BL524" s="30">
        <f>'10'!BK28</f>
        <v>100.56</v>
      </c>
      <c r="BM524" s="30">
        <f>'10'!BL28</f>
        <v>108.94</v>
      </c>
    </row>
    <row r="525" spans="1:65">
      <c r="A525" s="78">
        <f>'10'!A29</f>
        <v>42896</v>
      </c>
      <c r="B525" s="82" t="str">
        <f t="shared" si="8"/>
        <v>09:30:00</v>
      </c>
      <c r="C525" s="30" t="str">
        <f>'10'!B29</f>
        <v>09H30</v>
      </c>
      <c r="D525" s="30">
        <f>'10'!C29</f>
        <v>654</v>
      </c>
      <c r="E525" s="30">
        <f>'10'!D29</f>
        <v>728</v>
      </c>
      <c r="F525" s="30">
        <f>'10'!E29</f>
        <v>582</v>
      </c>
      <c r="G525" s="30">
        <f>'10'!F29</f>
        <v>46</v>
      </c>
      <c r="H525" s="30">
        <f>'10'!G29</f>
        <v>0</v>
      </c>
      <c r="I525" s="30">
        <f>'10'!H29</f>
        <v>19</v>
      </c>
      <c r="J525" s="30">
        <f>'10'!I29</f>
        <v>1964</v>
      </c>
      <c r="K525" s="30">
        <f>'10'!J29</f>
        <v>65</v>
      </c>
      <c r="L525" s="30">
        <f>'10'!K29</f>
        <v>371</v>
      </c>
      <c r="M525" s="30">
        <f>'10'!L29</f>
        <v>348</v>
      </c>
      <c r="N525" s="30">
        <f>'10'!M29</f>
        <v>280</v>
      </c>
      <c r="O525" s="30">
        <f>'10'!N29</f>
        <v>0</v>
      </c>
      <c r="P525" s="30">
        <f>'10'!O29</f>
        <v>13</v>
      </c>
      <c r="Q525" s="30">
        <f>'10'!P29</f>
        <v>12</v>
      </c>
      <c r="R525" s="30">
        <f>'10'!Q29</f>
        <v>10</v>
      </c>
      <c r="S525" s="30">
        <f>'10'!R29</f>
        <v>0</v>
      </c>
      <c r="T525" s="30">
        <f>'10'!S29</f>
        <v>999</v>
      </c>
      <c r="U525" s="30">
        <f>'10'!T29</f>
        <v>35</v>
      </c>
      <c r="V525" s="30">
        <f>'10'!U29</f>
        <v>100</v>
      </c>
      <c r="W525" s="30">
        <f>'10'!V29</f>
        <v>4.5</v>
      </c>
      <c r="X525" s="30">
        <f>'10'!W29</f>
        <v>3.5</v>
      </c>
      <c r="Y525" s="30">
        <f>'10'!X29</f>
        <v>4</v>
      </c>
      <c r="Z525" s="30">
        <f>'10'!Y29</f>
        <v>3.1</v>
      </c>
      <c r="AA525" s="30">
        <f>'10'!Z29</f>
        <v>4.7</v>
      </c>
      <c r="AB525" s="30">
        <f>'10'!AA29</f>
        <v>2.4</v>
      </c>
      <c r="AC525" s="30">
        <f>'10'!AB29</f>
        <v>0</v>
      </c>
      <c r="AD525" s="30">
        <f>'10'!AC29</f>
        <v>0</v>
      </c>
      <c r="AE525" s="30">
        <f>'10'!AD29</f>
        <v>0</v>
      </c>
      <c r="AF525" s="30">
        <f>'10'!AE29</f>
        <v>0.875</v>
      </c>
      <c r="AG525" s="30">
        <f>'10'!AF29</f>
        <v>0</v>
      </c>
      <c r="AH525" s="30">
        <f>'10'!AG29</f>
        <v>0</v>
      </c>
      <c r="AI525" s="30">
        <f>'10'!AH29</f>
        <v>0.875</v>
      </c>
      <c r="AJ525" s="30">
        <f>'10'!AI29</f>
        <v>45</v>
      </c>
      <c r="AK525" s="30">
        <f>'10'!AJ29</f>
        <v>45.875</v>
      </c>
      <c r="AL525" s="30">
        <f>'10'!AK29</f>
        <v>117.175</v>
      </c>
      <c r="AM525" s="30">
        <f>'10'!AL29</f>
        <v>123.075</v>
      </c>
      <c r="AN525" s="30">
        <f>'10'!AM29</f>
        <v>77.2</v>
      </c>
      <c r="AO525" s="30">
        <f>'10'!AN29</f>
        <v>0</v>
      </c>
      <c r="AP525" s="30">
        <f>'10'!AO29</f>
        <v>0</v>
      </c>
      <c r="AQ525" s="30">
        <f>'10'!AP29</f>
        <v>123.075</v>
      </c>
      <c r="AR525" s="30">
        <f>'10'!AQ29</f>
        <v>29.260000000000005</v>
      </c>
      <c r="AS525" s="30">
        <f>'10'!AR29</f>
        <v>0</v>
      </c>
      <c r="AT525" s="30">
        <f>'10'!AS29</f>
        <v>45.875</v>
      </c>
      <c r="AU525" s="30">
        <f>'10'!AT29</f>
        <v>100.56</v>
      </c>
      <c r="AV525" s="30">
        <f>'10'!AU29</f>
        <v>146.435</v>
      </c>
      <c r="AW525" s="30">
        <f>'10'!AV29</f>
        <v>0</v>
      </c>
      <c r="AX525" s="30">
        <f>'10'!AW29</f>
        <v>30</v>
      </c>
      <c r="AY525" s="30">
        <f>'10'!AX29</f>
        <v>200</v>
      </c>
      <c r="AZ525" s="30">
        <f>'10'!AY29</f>
        <v>0</v>
      </c>
      <c r="BA525" s="30">
        <f>'10'!AZ29</f>
        <v>40</v>
      </c>
      <c r="BB525" s="30">
        <f>'10'!BA29</f>
        <v>0</v>
      </c>
      <c r="BC525" s="30">
        <f>'10'!BB29</f>
        <v>270</v>
      </c>
      <c r="BD525" s="30">
        <f>'10'!BC29</f>
        <v>256.5</v>
      </c>
      <c r="BE525" s="30">
        <f>'10'!BD29</f>
        <v>14</v>
      </c>
      <c r="BF525" s="30">
        <f>'10'!BE29</f>
        <v>15</v>
      </c>
      <c r="BG525" s="30">
        <f>'10'!BF29</f>
        <v>8</v>
      </c>
      <c r="BH525" s="30">
        <f>'10'!BG29</f>
        <v>9</v>
      </c>
      <c r="BI525" s="30">
        <f>'10'!BH29</f>
        <v>1</v>
      </c>
      <c r="BJ525" s="30">
        <f>'10'!BI29</f>
        <v>47</v>
      </c>
      <c r="BK525" s="30">
        <f>'10'!BJ29</f>
        <v>209.5</v>
      </c>
      <c r="BL525" s="30">
        <f>'10'!BK29</f>
        <v>100.56</v>
      </c>
      <c r="BM525" s="30">
        <f>'10'!BL29</f>
        <v>108.94</v>
      </c>
    </row>
    <row r="526" spans="1:65">
      <c r="A526" s="78">
        <f>'10'!A30</f>
        <v>42896</v>
      </c>
      <c r="B526" s="82" t="str">
        <f t="shared" si="8"/>
        <v>10:00:00</v>
      </c>
      <c r="C526" s="30" t="str">
        <f>'10'!B30</f>
        <v>10H00</v>
      </c>
      <c r="D526" s="30">
        <f>'10'!C30</f>
        <v>658</v>
      </c>
      <c r="E526" s="30">
        <f>'10'!D30</f>
        <v>763</v>
      </c>
      <c r="F526" s="30">
        <f>'10'!E30</f>
        <v>582</v>
      </c>
      <c r="G526" s="30">
        <f>'10'!F30</f>
        <v>48</v>
      </c>
      <c r="H526" s="30">
        <f>'10'!G30</f>
        <v>0</v>
      </c>
      <c r="I526" s="30">
        <f>'10'!H30</f>
        <v>19</v>
      </c>
      <c r="J526" s="30">
        <f>'10'!I30</f>
        <v>2003</v>
      </c>
      <c r="K526" s="30">
        <f>'10'!J30</f>
        <v>67</v>
      </c>
      <c r="L526" s="30">
        <f>'10'!K30</f>
        <v>365</v>
      </c>
      <c r="M526" s="30">
        <f>'10'!L30</f>
        <v>363</v>
      </c>
      <c r="N526" s="30">
        <f>'10'!M30</f>
        <v>270</v>
      </c>
      <c r="O526" s="30">
        <f>'10'!N30</f>
        <v>0</v>
      </c>
      <c r="P526" s="30">
        <f>'10'!O30</f>
        <v>13</v>
      </c>
      <c r="Q526" s="30">
        <f>'10'!P30</f>
        <v>12</v>
      </c>
      <c r="R526" s="30">
        <f>'10'!Q30</f>
        <v>10</v>
      </c>
      <c r="S526" s="30">
        <f>'10'!R30</f>
        <v>0</v>
      </c>
      <c r="T526" s="30">
        <f>'10'!S30</f>
        <v>998</v>
      </c>
      <c r="U526" s="30">
        <f>'10'!T30</f>
        <v>35</v>
      </c>
      <c r="V526" s="30">
        <f>'10'!U30</f>
        <v>102</v>
      </c>
      <c r="W526" s="30">
        <f>'10'!V30</f>
        <v>4.5</v>
      </c>
      <c r="X526" s="30">
        <f>'10'!W30</f>
        <v>3.5</v>
      </c>
      <c r="Y526" s="30">
        <f>'10'!X30</f>
        <v>4</v>
      </c>
      <c r="Z526" s="30">
        <f>'10'!Y30</f>
        <v>3.4</v>
      </c>
      <c r="AA526" s="30">
        <f>'10'!Z30</f>
        <v>5.3</v>
      </c>
      <c r="AB526" s="30">
        <f>'10'!AA30</f>
        <v>2.5</v>
      </c>
      <c r="AC526" s="30">
        <f>'10'!AB30</f>
        <v>0</v>
      </c>
      <c r="AD526" s="30">
        <f>'10'!AC30</f>
        <v>0</v>
      </c>
      <c r="AE526" s="30">
        <f>'10'!AD30</f>
        <v>0</v>
      </c>
      <c r="AF526" s="30">
        <f>'10'!AE30</f>
        <v>0.875</v>
      </c>
      <c r="AG526" s="30">
        <f>'10'!AF30</f>
        <v>0</v>
      </c>
      <c r="AH526" s="30">
        <f>'10'!AG30</f>
        <v>0</v>
      </c>
      <c r="AI526" s="30">
        <f>'10'!AH30</f>
        <v>0.875</v>
      </c>
      <c r="AJ526" s="30">
        <f>'10'!AI30</f>
        <v>30</v>
      </c>
      <c r="AK526" s="30">
        <f>'10'!AJ30</f>
        <v>30.875</v>
      </c>
      <c r="AL526" s="30">
        <f>'10'!AK30</f>
        <v>120.075</v>
      </c>
      <c r="AM526" s="30">
        <f>'10'!AL30</f>
        <v>126.075</v>
      </c>
      <c r="AN526" s="30">
        <f>'10'!AM30</f>
        <v>95.2</v>
      </c>
      <c r="AO526" s="30">
        <f>'10'!AN30</f>
        <v>0</v>
      </c>
      <c r="AP526" s="30">
        <f>'10'!AO30</f>
        <v>0</v>
      </c>
      <c r="AQ526" s="30">
        <f>'10'!AP30</f>
        <v>126.075</v>
      </c>
      <c r="AR526" s="30">
        <f>'10'!AQ30</f>
        <v>11.36</v>
      </c>
      <c r="AS526" s="30">
        <f>'10'!AR30</f>
        <v>0</v>
      </c>
      <c r="AT526" s="30">
        <f>'10'!AS30</f>
        <v>30.875</v>
      </c>
      <c r="AU526" s="30">
        <f>'10'!AT30</f>
        <v>100.56</v>
      </c>
      <c r="AV526" s="30">
        <f>'10'!AU30</f>
        <v>131.435</v>
      </c>
      <c r="AW526" s="30">
        <f>'10'!AV30</f>
        <v>0</v>
      </c>
      <c r="AX526" s="30">
        <f>'10'!AW30</f>
        <v>30</v>
      </c>
      <c r="AY526" s="30">
        <f>'10'!AX30</f>
        <v>200</v>
      </c>
      <c r="AZ526" s="30">
        <f>'10'!AY30</f>
        <v>0</v>
      </c>
      <c r="BA526" s="30">
        <f>'10'!AZ30</f>
        <v>40</v>
      </c>
      <c r="BB526" s="30">
        <f>'10'!BA30</f>
        <v>0</v>
      </c>
      <c r="BC526" s="30">
        <f>'10'!BB30</f>
        <v>270</v>
      </c>
      <c r="BD526" s="30">
        <f>'10'!BC30</f>
        <v>256.5</v>
      </c>
      <c r="BE526" s="30">
        <f>'10'!BD30</f>
        <v>14</v>
      </c>
      <c r="BF526" s="30">
        <f>'10'!BE30</f>
        <v>15</v>
      </c>
      <c r="BG526" s="30">
        <f>'10'!BF30</f>
        <v>8</v>
      </c>
      <c r="BH526" s="30">
        <f>'10'!BG30</f>
        <v>9</v>
      </c>
      <c r="BI526" s="30">
        <f>'10'!BH30</f>
        <v>1</v>
      </c>
      <c r="BJ526" s="30">
        <f>'10'!BI30</f>
        <v>47</v>
      </c>
      <c r="BK526" s="30">
        <f>'10'!BJ30</f>
        <v>209.5</v>
      </c>
      <c r="BL526" s="30">
        <f>'10'!BK30</f>
        <v>100.56</v>
      </c>
      <c r="BM526" s="30">
        <f>'10'!BL30</f>
        <v>108.94</v>
      </c>
    </row>
    <row r="527" spans="1:65">
      <c r="A527" s="78">
        <f>'10'!A31</f>
        <v>42896</v>
      </c>
      <c r="B527" s="82" t="str">
        <f t="shared" si="8"/>
        <v>10:30:00</v>
      </c>
      <c r="C527" s="30" t="str">
        <f>'10'!B31</f>
        <v>10H30</v>
      </c>
      <c r="D527" s="30">
        <f>'10'!C31</f>
        <v>671</v>
      </c>
      <c r="E527" s="30">
        <f>'10'!D31</f>
        <v>762</v>
      </c>
      <c r="F527" s="30">
        <f>'10'!E31</f>
        <v>592</v>
      </c>
      <c r="G527" s="30">
        <f>'10'!F31</f>
        <v>48</v>
      </c>
      <c r="H527" s="30">
        <f>'10'!G31</f>
        <v>0</v>
      </c>
      <c r="I527" s="30">
        <f>'10'!H31</f>
        <v>20</v>
      </c>
      <c r="J527" s="30">
        <f>'10'!I31</f>
        <v>2025</v>
      </c>
      <c r="K527" s="30">
        <f>'10'!J31</f>
        <v>68</v>
      </c>
      <c r="L527" s="30">
        <f>'10'!K31</f>
        <v>363</v>
      </c>
      <c r="M527" s="30">
        <f>'10'!L31</f>
        <v>375</v>
      </c>
      <c r="N527" s="30">
        <f>'10'!M31</f>
        <v>260</v>
      </c>
      <c r="O527" s="30">
        <f>'10'!N31</f>
        <v>0</v>
      </c>
      <c r="P527" s="30">
        <f>'10'!O31</f>
        <v>13</v>
      </c>
      <c r="Q527" s="30">
        <f>'10'!P31</f>
        <v>13</v>
      </c>
      <c r="R527" s="30">
        <f>'10'!Q31</f>
        <v>9</v>
      </c>
      <c r="S527" s="30">
        <f>'10'!R31</f>
        <v>0</v>
      </c>
      <c r="T527" s="30">
        <f>'10'!S31</f>
        <v>998</v>
      </c>
      <c r="U527" s="30">
        <f>'10'!T31</f>
        <v>35</v>
      </c>
      <c r="V527" s="30">
        <f>'10'!U31</f>
        <v>103</v>
      </c>
      <c r="W527" s="30">
        <f>'10'!V31</f>
        <v>4.5</v>
      </c>
      <c r="X527" s="30">
        <f>'10'!W31</f>
        <v>3.5</v>
      </c>
      <c r="Y527" s="30">
        <f>'10'!X31</f>
        <v>4</v>
      </c>
      <c r="Z527" s="30">
        <f>'10'!Y31</f>
        <v>3.4</v>
      </c>
      <c r="AA527" s="30">
        <f>'10'!Z31</f>
        <v>5.3</v>
      </c>
      <c r="AB527" s="30">
        <f>'10'!AA31</f>
        <v>2.5</v>
      </c>
      <c r="AC527" s="30">
        <f>'10'!AB31</f>
        <v>0</v>
      </c>
      <c r="AD527" s="30">
        <f>'10'!AC31</f>
        <v>0</v>
      </c>
      <c r="AE527" s="30">
        <f>'10'!AD31</f>
        <v>0</v>
      </c>
      <c r="AF527" s="30">
        <f>'10'!AE31</f>
        <v>0.875</v>
      </c>
      <c r="AG527" s="30">
        <f>'10'!AF31</f>
        <v>0</v>
      </c>
      <c r="AH527" s="30">
        <f>'10'!AG31</f>
        <v>0</v>
      </c>
      <c r="AI527" s="30">
        <f>'10'!AH31</f>
        <v>0.875</v>
      </c>
      <c r="AJ527" s="30">
        <f>'10'!AI31</f>
        <v>30</v>
      </c>
      <c r="AK527" s="30">
        <f>'10'!AJ31</f>
        <v>30.875</v>
      </c>
      <c r="AL527" s="30">
        <f>'10'!AK31</f>
        <v>121.075</v>
      </c>
      <c r="AM527" s="30">
        <f>'10'!AL31</f>
        <v>127.075</v>
      </c>
      <c r="AN527" s="30">
        <f>'10'!AM31</f>
        <v>96.2</v>
      </c>
      <c r="AO527" s="30">
        <f>'10'!AN31</f>
        <v>0</v>
      </c>
      <c r="AP527" s="30">
        <f>'10'!AO31</f>
        <v>0</v>
      </c>
      <c r="AQ527" s="30">
        <f>'10'!AP31</f>
        <v>127.075</v>
      </c>
      <c r="AR527" s="30">
        <f>'10'!AQ31</f>
        <v>10.36</v>
      </c>
      <c r="AS527" s="30">
        <f>'10'!AR31</f>
        <v>0</v>
      </c>
      <c r="AT527" s="30">
        <f>'10'!AS31</f>
        <v>30.875</v>
      </c>
      <c r="AU527" s="30">
        <f>'10'!AT31</f>
        <v>100.56</v>
      </c>
      <c r="AV527" s="30">
        <f>'10'!AU31</f>
        <v>131.435</v>
      </c>
      <c r="AW527" s="30">
        <f>'10'!AV31</f>
        <v>0</v>
      </c>
      <c r="AX527" s="30">
        <f>'10'!AW31</f>
        <v>30</v>
      </c>
      <c r="AY527" s="30">
        <f>'10'!AX31</f>
        <v>200</v>
      </c>
      <c r="AZ527" s="30">
        <f>'10'!AY31</f>
        <v>0</v>
      </c>
      <c r="BA527" s="30">
        <f>'10'!AZ31</f>
        <v>40</v>
      </c>
      <c r="BB527" s="30">
        <f>'10'!BA31</f>
        <v>0</v>
      </c>
      <c r="BC527" s="30">
        <f>'10'!BB31</f>
        <v>270</v>
      </c>
      <c r="BD527" s="30">
        <f>'10'!BC31</f>
        <v>256.5</v>
      </c>
      <c r="BE527" s="30">
        <f>'10'!BD31</f>
        <v>14</v>
      </c>
      <c r="BF527" s="30">
        <f>'10'!BE31</f>
        <v>15</v>
      </c>
      <c r="BG527" s="30">
        <f>'10'!BF31</f>
        <v>8</v>
      </c>
      <c r="BH527" s="30">
        <f>'10'!BG31</f>
        <v>9</v>
      </c>
      <c r="BI527" s="30">
        <f>'10'!BH31</f>
        <v>1</v>
      </c>
      <c r="BJ527" s="30">
        <f>'10'!BI31</f>
        <v>47</v>
      </c>
      <c r="BK527" s="30">
        <f>'10'!BJ31</f>
        <v>209.5</v>
      </c>
      <c r="BL527" s="30">
        <f>'10'!BK31</f>
        <v>100.56</v>
      </c>
      <c r="BM527" s="30">
        <f>'10'!BL31</f>
        <v>108.94</v>
      </c>
    </row>
    <row r="528" spans="1:65">
      <c r="A528" s="78">
        <f>'10'!A32</f>
        <v>42896</v>
      </c>
      <c r="B528" s="82" t="str">
        <f t="shared" si="8"/>
        <v>11:00:00</v>
      </c>
      <c r="C528" s="30" t="str">
        <f>'10'!B32</f>
        <v>11H00</v>
      </c>
      <c r="D528" s="30">
        <f>'10'!C32</f>
        <v>680</v>
      </c>
      <c r="E528" s="30">
        <f>'10'!D32</f>
        <v>766</v>
      </c>
      <c r="F528" s="30">
        <f>'10'!E32</f>
        <v>599</v>
      </c>
      <c r="G528" s="30">
        <f>'10'!F32</f>
        <v>50</v>
      </c>
      <c r="H528" s="30">
        <f>'10'!G32</f>
        <v>0</v>
      </c>
      <c r="I528" s="30">
        <f>'10'!H32</f>
        <v>20</v>
      </c>
      <c r="J528" s="30">
        <f>'10'!I32</f>
        <v>2045</v>
      </c>
      <c r="K528" s="30">
        <f>'10'!J32</f>
        <v>70</v>
      </c>
      <c r="L528" s="30">
        <f>'10'!K32</f>
        <v>374</v>
      </c>
      <c r="M528" s="30">
        <f>'10'!L32</f>
        <v>360</v>
      </c>
      <c r="N528" s="30">
        <f>'10'!M32</f>
        <v>270</v>
      </c>
      <c r="O528" s="30">
        <f>'10'!N32</f>
        <v>0</v>
      </c>
      <c r="P528" s="30">
        <f>'10'!O32</f>
        <v>13</v>
      </c>
      <c r="Q528" s="30">
        <f>'10'!P32</f>
        <v>12</v>
      </c>
      <c r="R528" s="30">
        <f>'10'!Q32</f>
        <v>10</v>
      </c>
      <c r="S528" s="30">
        <f>'10'!R32</f>
        <v>0</v>
      </c>
      <c r="T528" s="30">
        <f>'10'!S32</f>
        <v>1004</v>
      </c>
      <c r="U528" s="30">
        <f>'10'!T32</f>
        <v>35</v>
      </c>
      <c r="V528" s="30">
        <f>'10'!U32</f>
        <v>105</v>
      </c>
      <c r="W528" s="30">
        <f>'10'!V32</f>
        <v>4.5</v>
      </c>
      <c r="X528" s="30">
        <f>'10'!W32</f>
        <v>3.5</v>
      </c>
      <c r="Y528" s="30">
        <f>'10'!X32</f>
        <v>4</v>
      </c>
      <c r="Z528" s="30">
        <f>'10'!Y32</f>
        <v>3.6</v>
      </c>
      <c r="AA528" s="30">
        <f>'10'!Z32</f>
        <v>5.5</v>
      </c>
      <c r="AB528" s="30">
        <f>'10'!AA32</f>
        <v>2.7</v>
      </c>
      <c r="AC528" s="30">
        <f>'10'!AB32</f>
        <v>0</v>
      </c>
      <c r="AD528" s="30">
        <f>'10'!AC32</f>
        <v>0</v>
      </c>
      <c r="AE528" s="30">
        <f>'10'!AD32</f>
        <v>0</v>
      </c>
      <c r="AF528" s="30">
        <f>'10'!AE32</f>
        <v>0.875</v>
      </c>
      <c r="AG528" s="30">
        <f>'10'!AF32</f>
        <v>0</v>
      </c>
      <c r="AH528" s="30">
        <f>'10'!AG32</f>
        <v>0</v>
      </c>
      <c r="AI528" s="30">
        <f>'10'!AH32</f>
        <v>0.875</v>
      </c>
      <c r="AJ528" s="30">
        <f>'10'!AI32</f>
        <v>30</v>
      </c>
      <c r="AK528" s="30">
        <f>'10'!AJ32</f>
        <v>30.875</v>
      </c>
      <c r="AL528" s="30">
        <f>'10'!AK32</f>
        <v>123.47499999999999</v>
      </c>
      <c r="AM528" s="30">
        <f>'10'!AL32</f>
        <v>129.67499999999998</v>
      </c>
      <c r="AN528" s="30">
        <f>'10'!AM32</f>
        <v>98.799999999999983</v>
      </c>
      <c r="AO528" s="30">
        <f>'10'!AN32</f>
        <v>0</v>
      </c>
      <c r="AP528" s="30">
        <f>'10'!AO32</f>
        <v>0</v>
      </c>
      <c r="AQ528" s="30">
        <f>'10'!AP32</f>
        <v>129.67499999999998</v>
      </c>
      <c r="AR528" s="30">
        <f>'10'!AQ32</f>
        <v>7.960000000000008</v>
      </c>
      <c r="AS528" s="30">
        <f>'10'!AR32</f>
        <v>0</v>
      </c>
      <c r="AT528" s="30">
        <f>'10'!AS32</f>
        <v>30.875</v>
      </c>
      <c r="AU528" s="30">
        <f>'10'!AT32</f>
        <v>100.56</v>
      </c>
      <c r="AV528" s="30">
        <f>'10'!AU32</f>
        <v>131.435</v>
      </c>
      <c r="AW528" s="30">
        <f>'10'!AV32</f>
        <v>0</v>
      </c>
      <c r="AX528" s="30">
        <f>'10'!AW32</f>
        <v>30</v>
      </c>
      <c r="AY528" s="30">
        <f>'10'!AX32</f>
        <v>200</v>
      </c>
      <c r="AZ528" s="30">
        <f>'10'!AY32</f>
        <v>0</v>
      </c>
      <c r="BA528" s="30">
        <f>'10'!AZ32</f>
        <v>40</v>
      </c>
      <c r="BB528" s="30">
        <f>'10'!BA32</f>
        <v>0</v>
      </c>
      <c r="BC528" s="30">
        <f>'10'!BB32</f>
        <v>270</v>
      </c>
      <c r="BD528" s="30">
        <f>'10'!BC32</f>
        <v>256.5</v>
      </c>
      <c r="BE528" s="30">
        <f>'10'!BD32</f>
        <v>14</v>
      </c>
      <c r="BF528" s="30">
        <f>'10'!BE32</f>
        <v>15</v>
      </c>
      <c r="BG528" s="30">
        <f>'10'!BF32</f>
        <v>8</v>
      </c>
      <c r="BH528" s="30">
        <f>'10'!BG32</f>
        <v>9</v>
      </c>
      <c r="BI528" s="30">
        <f>'10'!BH32</f>
        <v>1</v>
      </c>
      <c r="BJ528" s="30">
        <f>'10'!BI32</f>
        <v>47</v>
      </c>
      <c r="BK528" s="30">
        <f>'10'!BJ32</f>
        <v>209.5</v>
      </c>
      <c r="BL528" s="30">
        <f>'10'!BK32</f>
        <v>100.56</v>
      </c>
      <c r="BM528" s="30">
        <f>'10'!BL32</f>
        <v>108.94</v>
      </c>
    </row>
    <row r="529" spans="1:65">
      <c r="A529" s="78">
        <f>'10'!A33</f>
        <v>42896</v>
      </c>
      <c r="B529" s="82" t="str">
        <f t="shared" si="8"/>
        <v>11:30:00</v>
      </c>
      <c r="C529" s="30" t="str">
        <f>'10'!B33</f>
        <v>11H30</v>
      </c>
      <c r="D529" s="30">
        <f>'10'!C33</f>
        <v>692</v>
      </c>
      <c r="E529" s="30">
        <f>'10'!D33</f>
        <v>765</v>
      </c>
      <c r="F529" s="30">
        <f>'10'!E33</f>
        <v>605</v>
      </c>
      <c r="G529" s="30">
        <f>'10'!F33</f>
        <v>50</v>
      </c>
      <c r="H529" s="30">
        <f>'10'!G33</f>
        <v>0</v>
      </c>
      <c r="I529" s="30">
        <f>'10'!H33</f>
        <v>20</v>
      </c>
      <c r="J529" s="30">
        <f>'10'!I33</f>
        <v>2062</v>
      </c>
      <c r="K529" s="30">
        <f>'10'!J33</f>
        <v>70</v>
      </c>
      <c r="L529" s="30">
        <f>'10'!K33</f>
        <v>370</v>
      </c>
      <c r="M529" s="30">
        <f>'10'!L33</f>
        <v>363</v>
      </c>
      <c r="N529" s="30">
        <f>'10'!M33</f>
        <v>310</v>
      </c>
      <c r="O529" s="30">
        <f>'10'!N33</f>
        <v>0</v>
      </c>
      <c r="P529" s="30">
        <f>'10'!O33</f>
        <v>13</v>
      </c>
      <c r="Q529" s="30">
        <f>'10'!P33</f>
        <v>12</v>
      </c>
      <c r="R529" s="30">
        <f>'10'!Q33</f>
        <v>11</v>
      </c>
      <c r="S529" s="30">
        <f>'10'!R33</f>
        <v>0</v>
      </c>
      <c r="T529" s="30">
        <f>'10'!S33</f>
        <v>1043</v>
      </c>
      <c r="U529" s="30">
        <f>'10'!T33</f>
        <v>36</v>
      </c>
      <c r="V529" s="30">
        <f>'10'!U33</f>
        <v>106</v>
      </c>
      <c r="W529" s="30">
        <f>'10'!V33</f>
        <v>4.5</v>
      </c>
      <c r="X529" s="30">
        <f>'10'!W33</f>
        <v>3.5</v>
      </c>
      <c r="Y529" s="30">
        <f>'10'!X33</f>
        <v>4</v>
      </c>
      <c r="Z529" s="30">
        <f>'10'!Y33</f>
        <v>3.6</v>
      </c>
      <c r="AA529" s="30">
        <f>'10'!Z33</f>
        <v>5.5</v>
      </c>
      <c r="AB529" s="30">
        <f>'10'!AA33</f>
        <v>2.7</v>
      </c>
      <c r="AC529" s="30">
        <f>'10'!AB33</f>
        <v>0</v>
      </c>
      <c r="AD529" s="30">
        <f>'10'!AC33</f>
        <v>0</v>
      </c>
      <c r="AE529" s="30">
        <f>'10'!AD33</f>
        <v>0</v>
      </c>
      <c r="AF529" s="30">
        <f>'10'!AE33</f>
        <v>0.875</v>
      </c>
      <c r="AG529" s="30">
        <f>'10'!AF33</f>
        <v>0</v>
      </c>
      <c r="AH529" s="30">
        <f>'10'!AG33</f>
        <v>0</v>
      </c>
      <c r="AI529" s="30">
        <f>'10'!AH33</f>
        <v>0.875</v>
      </c>
      <c r="AJ529" s="30">
        <f>'10'!AI33</f>
        <v>30</v>
      </c>
      <c r="AK529" s="30">
        <f>'10'!AJ33</f>
        <v>30.875</v>
      </c>
      <c r="AL529" s="30">
        <f>'10'!AK33</f>
        <v>124.47499999999999</v>
      </c>
      <c r="AM529" s="30">
        <f>'10'!AL33</f>
        <v>130.67499999999998</v>
      </c>
      <c r="AN529" s="30">
        <f>'10'!AM33</f>
        <v>99.799999999999983</v>
      </c>
      <c r="AO529" s="30">
        <f>'10'!AN33</f>
        <v>0</v>
      </c>
      <c r="AP529" s="30">
        <f>'10'!AO33</f>
        <v>0</v>
      </c>
      <c r="AQ529" s="30">
        <f>'10'!AP33</f>
        <v>130.67499999999998</v>
      </c>
      <c r="AR529" s="30">
        <f>'10'!AQ33</f>
        <v>6.960000000000008</v>
      </c>
      <c r="AS529" s="30">
        <f>'10'!AR33</f>
        <v>0</v>
      </c>
      <c r="AT529" s="30">
        <f>'10'!AS33</f>
        <v>30.875</v>
      </c>
      <c r="AU529" s="30">
        <f>'10'!AT33</f>
        <v>100.56</v>
      </c>
      <c r="AV529" s="30">
        <f>'10'!AU33</f>
        <v>131.435</v>
      </c>
      <c r="AW529" s="30">
        <f>'10'!AV33</f>
        <v>0</v>
      </c>
      <c r="AX529" s="30">
        <f>'10'!AW33</f>
        <v>30</v>
      </c>
      <c r="AY529" s="30">
        <f>'10'!AX33</f>
        <v>200</v>
      </c>
      <c r="AZ529" s="30">
        <f>'10'!AY33</f>
        <v>0</v>
      </c>
      <c r="BA529" s="30">
        <f>'10'!AZ33</f>
        <v>40</v>
      </c>
      <c r="BB529" s="30">
        <f>'10'!BA33</f>
        <v>0</v>
      </c>
      <c r="BC529" s="30">
        <f>'10'!BB33</f>
        <v>270</v>
      </c>
      <c r="BD529" s="30">
        <f>'10'!BC33</f>
        <v>256.5</v>
      </c>
      <c r="BE529" s="30">
        <f>'10'!BD33</f>
        <v>14</v>
      </c>
      <c r="BF529" s="30">
        <f>'10'!BE33</f>
        <v>15</v>
      </c>
      <c r="BG529" s="30">
        <f>'10'!BF33</f>
        <v>8</v>
      </c>
      <c r="BH529" s="30">
        <f>'10'!BG33</f>
        <v>9</v>
      </c>
      <c r="BI529" s="30">
        <f>'10'!BH33</f>
        <v>1</v>
      </c>
      <c r="BJ529" s="30">
        <f>'10'!BI33</f>
        <v>47</v>
      </c>
      <c r="BK529" s="30">
        <f>'10'!BJ33</f>
        <v>209.5</v>
      </c>
      <c r="BL529" s="30">
        <f>'10'!BK33</f>
        <v>100.56</v>
      </c>
      <c r="BM529" s="30">
        <f>'10'!BL33</f>
        <v>108.94</v>
      </c>
    </row>
    <row r="530" spans="1:65">
      <c r="A530" s="78">
        <f>'10'!A34</f>
        <v>42896</v>
      </c>
      <c r="B530" s="82" t="str">
        <f t="shared" si="8"/>
        <v>12:00:00</v>
      </c>
      <c r="C530" s="30" t="str">
        <f>'10'!B34</f>
        <v>12H00</v>
      </c>
      <c r="D530" s="30">
        <f>'10'!C34</f>
        <v>690</v>
      </c>
      <c r="E530" s="30">
        <f>'10'!D34</f>
        <v>785</v>
      </c>
      <c r="F530" s="30">
        <f>'10'!E34</f>
        <v>601</v>
      </c>
      <c r="G530" s="30">
        <f>'10'!F34</f>
        <v>50</v>
      </c>
      <c r="H530" s="30">
        <f>'10'!G34</f>
        <v>0</v>
      </c>
      <c r="I530" s="30">
        <f>'10'!H34</f>
        <v>20</v>
      </c>
      <c r="J530" s="30">
        <f>'10'!I34</f>
        <v>2076</v>
      </c>
      <c r="K530" s="30">
        <f>'10'!J34</f>
        <v>70</v>
      </c>
      <c r="L530" s="30">
        <f>'10'!K34</f>
        <v>369</v>
      </c>
      <c r="M530" s="30">
        <f>'10'!L34</f>
        <v>367</v>
      </c>
      <c r="N530" s="30">
        <f>'10'!M34</f>
        <v>290</v>
      </c>
      <c r="O530" s="30">
        <f>'10'!N34</f>
        <v>0</v>
      </c>
      <c r="P530" s="30">
        <f>'10'!O34</f>
        <v>13</v>
      </c>
      <c r="Q530" s="30">
        <f>'10'!P34</f>
        <v>12</v>
      </c>
      <c r="R530" s="30">
        <f>'10'!Q34</f>
        <v>10</v>
      </c>
      <c r="S530" s="30">
        <f>'10'!R34</f>
        <v>0</v>
      </c>
      <c r="T530" s="30">
        <f>'10'!S34</f>
        <v>1026</v>
      </c>
      <c r="U530" s="30">
        <f>'10'!T34</f>
        <v>35</v>
      </c>
      <c r="V530" s="30">
        <f>'10'!U34</f>
        <v>105</v>
      </c>
      <c r="W530" s="30">
        <f>'10'!V34</f>
        <v>4.5</v>
      </c>
      <c r="X530" s="30">
        <f>'10'!W34</f>
        <v>3.5</v>
      </c>
      <c r="Y530" s="30">
        <f>'10'!X34</f>
        <v>5.7</v>
      </c>
      <c r="Z530" s="30">
        <f>'10'!Y34</f>
        <v>3.8</v>
      </c>
      <c r="AA530" s="30">
        <f>'10'!Z34</f>
        <v>5.6</v>
      </c>
      <c r="AB530" s="30">
        <f>'10'!AA34</f>
        <v>2.4</v>
      </c>
      <c r="AC530" s="30">
        <f>'10'!AB34</f>
        <v>0</v>
      </c>
      <c r="AD530" s="30">
        <f>'10'!AC34</f>
        <v>0</v>
      </c>
      <c r="AE530" s="30">
        <f>'10'!AD34</f>
        <v>0</v>
      </c>
      <c r="AF530" s="30">
        <f>'10'!AE34</f>
        <v>0.875</v>
      </c>
      <c r="AG530" s="30">
        <f>'10'!AF34</f>
        <v>0</v>
      </c>
      <c r="AH530" s="30">
        <f>'10'!AG34</f>
        <v>0</v>
      </c>
      <c r="AI530" s="30">
        <f>'10'!AH34</f>
        <v>0.875</v>
      </c>
      <c r="AJ530" s="30">
        <f>'10'!AI34</f>
        <v>30</v>
      </c>
      <c r="AK530" s="30">
        <f>'10'!AJ34</f>
        <v>30.875</v>
      </c>
      <c r="AL530" s="30">
        <f>'10'!AK34</f>
        <v>125.47499999999999</v>
      </c>
      <c r="AM530" s="30">
        <f>'10'!AL34</f>
        <v>131.375</v>
      </c>
      <c r="AN530" s="30">
        <f>'10'!AM34</f>
        <v>100.5</v>
      </c>
      <c r="AO530" s="30">
        <f>'10'!AN34</f>
        <v>0</v>
      </c>
      <c r="AP530" s="30">
        <f>'10'!AO34</f>
        <v>0</v>
      </c>
      <c r="AQ530" s="30">
        <f>'10'!AP34</f>
        <v>131.375</v>
      </c>
      <c r="AR530" s="30">
        <f>'10'!AQ34</f>
        <v>5.960000000000008</v>
      </c>
      <c r="AS530" s="30">
        <f>'10'!AR34</f>
        <v>0</v>
      </c>
      <c r="AT530" s="30">
        <f>'10'!AS34</f>
        <v>30.875</v>
      </c>
      <c r="AU530" s="30">
        <f>'10'!AT34</f>
        <v>100.56</v>
      </c>
      <c r="AV530" s="30">
        <f>'10'!AU34</f>
        <v>131.435</v>
      </c>
      <c r="AW530" s="30">
        <f>'10'!AV34</f>
        <v>0</v>
      </c>
      <c r="AX530" s="30">
        <f>'10'!AW34</f>
        <v>30</v>
      </c>
      <c r="AY530" s="30">
        <f>'10'!AX34</f>
        <v>200</v>
      </c>
      <c r="AZ530" s="30">
        <f>'10'!AY34</f>
        <v>0</v>
      </c>
      <c r="BA530" s="30">
        <f>'10'!AZ34</f>
        <v>40</v>
      </c>
      <c r="BB530" s="30">
        <f>'10'!BA34</f>
        <v>0</v>
      </c>
      <c r="BC530" s="30">
        <f>'10'!BB34</f>
        <v>270</v>
      </c>
      <c r="BD530" s="30">
        <f>'10'!BC34</f>
        <v>256.5</v>
      </c>
      <c r="BE530" s="30">
        <f>'10'!BD34</f>
        <v>14</v>
      </c>
      <c r="BF530" s="30">
        <f>'10'!BE34</f>
        <v>15</v>
      </c>
      <c r="BG530" s="30">
        <f>'10'!BF34</f>
        <v>8</v>
      </c>
      <c r="BH530" s="30">
        <f>'10'!BG34</f>
        <v>9</v>
      </c>
      <c r="BI530" s="30">
        <f>'10'!BH34</f>
        <v>1</v>
      </c>
      <c r="BJ530" s="30">
        <f>'10'!BI34</f>
        <v>47</v>
      </c>
      <c r="BK530" s="30">
        <f>'10'!BJ34</f>
        <v>209.5</v>
      </c>
      <c r="BL530" s="30">
        <f>'10'!BK34</f>
        <v>100.56</v>
      </c>
      <c r="BM530" s="30">
        <f>'10'!BL34</f>
        <v>108.94</v>
      </c>
    </row>
    <row r="531" spans="1:65">
      <c r="A531" s="78">
        <f>'10'!A35</f>
        <v>42896</v>
      </c>
      <c r="B531" s="82" t="str">
        <f t="shared" si="8"/>
        <v>12:30:00</v>
      </c>
      <c r="C531" s="30" t="str">
        <f>'10'!B35</f>
        <v>12H30</v>
      </c>
      <c r="D531" s="30">
        <f>'10'!C35</f>
        <v>678</v>
      </c>
      <c r="E531" s="30">
        <f>'10'!D35</f>
        <v>737</v>
      </c>
      <c r="F531" s="30">
        <f>'10'!E35</f>
        <v>588</v>
      </c>
      <c r="G531" s="30">
        <f>'10'!F35</f>
        <v>49</v>
      </c>
      <c r="H531" s="30">
        <f>'10'!G35</f>
        <v>0</v>
      </c>
      <c r="I531" s="30">
        <f>'10'!H35</f>
        <v>20</v>
      </c>
      <c r="J531" s="30">
        <f>'10'!I35</f>
        <v>2003</v>
      </c>
      <c r="K531" s="30">
        <f>'10'!J35</f>
        <v>69</v>
      </c>
      <c r="L531" s="30">
        <f>'10'!K35</f>
        <v>362</v>
      </c>
      <c r="M531" s="30">
        <f>'10'!L35</f>
        <v>363</v>
      </c>
      <c r="N531" s="30">
        <f>'10'!M35</f>
        <v>280</v>
      </c>
      <c r="O531" s="30">
        <f>'10'!N35</f>
        <v>0</v>
      </c>
      <c r="P531" s="30">
        <f>'10'!O35</f>
        <v>13</v>
      </c>
      <c r="Q531" s="30">
        <f>'10'!P35</f>
        <v>12</v>
      </c>
      <c r="R531" s="30">
        <f>'10'!Q35</f>
        <v>10</v>
      </c>
      <c r="S531" s="30">
        <f>'10'!R35</f>
        <v>0</v>
      </c>
      <c r="T531" s="30">
        <f>'10'!S35</f>
        <v>1005</v>
      </c>
      <c r="U531" s="30">
        <f>'10'!T35</f>
        <v>35</v>
      </c>
      <c r="V531" s="30">
        <f>'10'!U35</f>
        <v>104</v>
      </c>
      <c r="W531" s="30">
        <f>'10'!V35</f>
        <v>4.5</v>
      </c>
      <c r="X531" s="30">
        <f>'10'!W35</f>
        <v>3.5</v>
      </c>
      <c r="Y531" s="30">
        <f>'10'!X35</f>
        <v>6</v>
      </c>
      <c r="Z531" s="30">
        <f>'10'!Y35</f>
        <v>3.8</v>
      </c>
      <c r="AA531" s="30">
        <f>'10'!Z35</f>
        <v>5.6</v>
      </c>
      <c r="AB531" s="30">
        <f>'10'!AA35</f>
        <v>2.4</v>
      </c>
      <c r="AC531" s="30">
        <f>'10'!AB35</f>
        <v>0</v>
      </c>
      <c r="AD531" s="30">
        <f>'10'!AC35</f>
        <v>0</v>
      </c>
      <c r="AE531" s="30">
        <f>'10'!AD35</f>
        <v>0</v>
      </c>
      <c r="AF531" s="30">
        <f>'10'!AE35</f>
        <v>0.875</v>
      </c>
      <c r="AG531" s="30">
        <f>'10'!AF35</f>
        <v>0</v>
      </c>
      <c r="AH531" s="30">
        <f>'10'!AG35</f>
        <v>0</v>
      </c>
      <c r="AI531" s="30">
        <f>'10'!AH35</f>
        <v>0.875</v>
      </c>
      <c r="AJ531" s="30">
        <f>'10'!AI35</f>
        <v>30</v>
      </c>
      <c r="AK531" s="30">
        <f>'10'!AJ35</f>
        <v>30.875</v>
      </c>
      <c r="AL531" s="30">
        <f>'10'!AK35</f>
        <v>124.77499999999999</v>
      </c>
      <c r="AM531" s="30">
        <f>'10'!AL35</f>
        <v>130.67499999999998</v>
      </c>
      <c r="AN531" s="30">
        <f>'10'!AM35</f>
        <v>99.799999999999983</v>
      </c>
      <c r="AO531" s="30">
        <f>'10'!AN35</f>
        <v>0</v>
      </c>
      <c r="AP531" s="30">
        <f>'10'!AO35</f>
        <v>0</v>
      </c>
      <c r="AQ531" s="30">
        <f>'10'!AP35</f>
        <v>130.67499999999998</v>
      </c>
      <c r="AR531" s="30">
        <f>'10'!AQ35</f>
        <v>6.6600000000000108</v>
      </c>
      <c r="AS531" s="30">
        <f>'10'!AR35</f>
        <v>0</v>
      </c>
      <c r="AT531" s="30">
        <f>'10'!AS35</f>
        <v>30.875</v>
      </c>
      <c r="AU531" s="30">
        <f>'10'!AT35</f>
        <v>100.56</v>
      </c>
      <c r="AV531" s="30">
        <f>'10'!AU35</f>
        <v>131.435</v>
      </c>
      <c r="AW531" s="30">
        <f>'10'!AV35</f>
        <v>0</v>
      </c>
      <c r="AX531" s="30">
        <f>'10'!AW35</f>
        <v>30</v>
      </c>
      <c r="AY531" s="30">
        <f>'10'!AX35</f>
        <v>200</v>
      </c>
      <c r="AZ531" s="30">
        <f>'10'!AY35</f>
        <v>0</v>
      </c>
      <c r="BA531" s="30">
        <f>'10'!AZ35</f>
        <v>40</v>
      </c>
      <c r="BB531" s="30">
        <f>'10'!BA35</f>
        <v>0</v>
      </c>
      <c r="BC531" s="30">
        <f>'10'!BB35</f>
        <v>270</v>
      </c>
      <c r="BD531" s="30">
        <f>'10'!BC35</f>
        <v>256.5</v>
      </c>
      <c r="BE531" s="30">
        <f>'10'!BD35</f>
        <v>14</v>
      </c>
      <c r="BF531" s="30">
        <f>'10'!BE35</f>
        <v>15</v>
      </c>
      <c r="BG531" s="30">
        <f>'10'!BF35</f>
        <v>8</v>
      </c>
      <c r="BH531" s="30">
        <f>'10'!BG35</f>
        <v>9</v>
      </c>
      <c r="BI531" s="30">
        <f>'10'!BH35</f>
        <v>1</v>
      </c>
      <c r="BJ531" s="30">
        <f>'10'!BI35</f>
        <v>47</v>
      </c>
      <c r="BK531" s="30">
        <f>'10'!BJ35</f>
        <v>209.5</v>
      </c>
      <c r="BL531" s="30">
        <f>'10'!BK35</f>
        <v>100.56</v>
      </c>
      <c r="BM531" s="30">
        <f>'10'!BL35</f>
        <v>108.94</v>
      </c>
    </row>
    <row r="532" spans="1:65">
      <c r="A532" s="78">
        <f>'10'!A36</f>
        <v>42896</v>
      </c>
      <c r="B532" s="82" t="str">
        <f t="shared" si="8"/>
        <v>13:00:00</v>
      </c>
      <c r="C532" s="30" t="str">
        <f>'10'!B36</f>
        <v>13H00</v>
      </c>
      <c r="D532" s="30">
        <f>'10'!C36</f>
        <v>680</v>
      </c>
      <c r="E532" s="30">
        <f>'10'!D36</f>
        <v>745</v>
      </c>
      <c r="F532" s="30">
        <f>'10'!E36</f>
        <v>584</v>
      </c>
      <c r="G532" s="30">
        <f>'10'!F36</f>
        <v>49</v>
      </c>
      <c r="H532" s="30">
        <f>'10'!G36</f>
        <v>0</v>
      </c>
      <c r="I532" s="30">
        <f>'10'!H36</f>
        <v>20</v>
      </c>
      <c r="J532" s="30">
        <f>'10'!I36</f>
        <v>2009</v>
      </c>
      <c r="K532" s="30">
        <f>'10'!J36</f>
        <v>69</v>
      </c>
      <c r="L532" s="30">
        <f>'10'!K36</f>
        <v>358</v>
      </c>
      <c r="M532" s="30">
        <f>'10'!L36</f>
        <v>371</v>
      </c>
      <c r="N532" s="30">
        <f>'10'!M36</f>
        <v>310</v>
      </c>
      <c r="O532" s="30">
        <f>'10'!N36</f>
        <v>0</v>
      </c>
      <c r="P532" s="30">
        <f>'10'!O36</f>
        <v>12</v>
      </c>
      <c r="Q532" s="30">
        <f>'10'!P36</f>
        <v>13</v>
      </c>
      <c r="R532" s="30">
        <f>'10'!Q36</f>
        <v>11</v>
      </c>
      <c r="S532" s="30">
        <f>'10'!R36</f>
        <v>0</v>
      </c>
      <c r="T532" s="30">
        <f>'10'!S36</f>
        <v>1039</v>
      </c>
      <c r="U532" s="30">
        <f>'10'!T36</f>
        <v>36</v>
      </c>
      <c r="V532" s="30">
        <f>'10'!U36</f>
        <v>105</v>
      </c>
      <c r="W532" s="30">
        <f>'10'!V36</f>
        <v>4.5</v>
      </c>
      <c r="X532" s="30">
        <f>'10'!W36</f>
        <v>3.5</v>
      </c>
      <c r="Y532" s="30">
        <f>'10'!X36</f>
        <v>6</v>
      </c>
      <c r="Z532" s="30">
        <f>'10'!Y36</f>
        <v>2.6</v>
      </c>
      <c r="AA532" s="30">
        <f>'10'!Z36</f>
        <v>5.6</v>
      </c>
      <c r="AB532" s="30">
        <f>'10'!AA36</f>
        <v>2.2999999999999998</v>
      </c>
      <c r="AC532" s="30">
        <f>'10'!AB36</f>
        <v>0</v>
      </c>
      <c r="AD532" s="30">
        <f>'10'!AC36</f>
        <v>0</v>
      </c>
      <c r="AE532" s="30">
        <f>'10'!AD36</f>
        <v>0</v>
      </c>
      <c r="AF532" s="30">
        <f>'10'!AE36</f>
        <v>0.9</v>
      </c>
      <c r="AG532" s="30">
        <f>'10'!AF36</f>
        <v>0</v>
      </c>
      <c r="AH532" s="30">
        <f>'10'!AG36</f>
        <v>0</v>
      </c>
      <c r="AI532" s="30">
        <f>'10'!AH36</f>
        <v>0.9</v>
      </c>
      <c r="AJ532" s="30">
        <f>'10'!AI36</f>
        <v>30</v>
      </c>
      <c r="AK532" s="30">
        <f>'10'!AJ36</f>
        <v>30.9</v>
      </c>
      <c r="AL532" s="30">
        <f>'10'!AK36</f>
        <v>124.6</v>
      </c>
      <c r="AM532" s="30">
        <f>'10'!AL36</f>
        <v>130.4</v>
      </c>
      <c r="AN532" s="30">
        <f>'10'!AM36</f>
        <v>99.5</v>
      </c>
      <c r="AO532" s="30">
        <f>'10'!AN36</f>
        <v>0</v>
      </c>
      <c r="AP532" s="30">
        <f>'10'!AO36</f>
        <v>0</v>
      </c>
      <c r="AQ532" s="30">
        <f>'10'!AP36</f>
        <v>130.4</v>
      </c>
      <c r="AR532" s="30">
        <f>'10'!AQ36</f>
        <v>6.8600000000000136</v>
      </c>
      <c r="AS532" s="30">
        <f>'10'!AR36</f>
        <v>0</v>
      </c>
      <c r="AT532" s="30">
        <f>'10'!AS36</f>
        <v>30.9</v>
      </c>
      <c r="AU532" s="30">
        <f>'10'!AT36</f>
        <v>100.56</v>
      </c>
      <c r="AV532" s="30">
        <f>'10'!AU36</f>
        <v>131.46</v>
      </c>
      <c r="AW532" s="30">
        <f>'10'!AV36</f>
        <v>0</v>
      </c>
      <c r="AX532" s="30">
        <f>'10'!AW36</f>
        <v>30</v>
      </c>
      <c r="AY532" s="30">
        <f>'10'!AX36</f>
        <v>200</v>
      </c>
      <c r="AZ532" s="30">
        <f>'10'!AY36</f>
        <v>0</v>
      </c>
      <c r="BA532" s="30">
        <f>'10'!AZ36</f>
        <v>40</v>
      </c>
      <c r="BB532" s="30">
        <f>'10'!BA36</f>
        <v>0</v>
      </c>
      <c r="BC532" s="30">
        <f>'10'!BB36</f>
        <v>270</v>
      </c>
      <c r="BD532" s="30">
        <f>'10'!BC36</f>
        <v>256.5</v>
      </c>
      <c r="BE532" s="30">
        <f>'10'!BD36</f>
        <v>14</v>
      </c>
      <c r="BF532" s="30">
        <f>'10'!BE36</f>
        <v>15</v>
      </c>
      <c r="BG532" s="30">
        <f>'10'!BF36</f>
        <v>8</v>
      </c>
      <c r="BH532" s="30">
        <f>'10'!BG36</f>
        <v>9</v>
      </c>
      <c r="BI532" s="30">
        <f>'10'!BH36</f>
        <v>1</v>
      </c>
      <c r="BJ532" s="30">
        <f>'10'!BI36</f>
        <v>47</v>
      </c>
      <c r="BK532" s="30">
        <f>'10'!BJ36</f>
        <v>209.5</v>
      </c>
      <c r="BL532" s="30">
        <f>'10'!BK36</f>
        <v>100.56</v>
      </c>
      <c r="BM532" s="30">
        <f>'10'!BL36</f>
        <v>108.94</v>
      </c>
    </row>
    <row r="533" spans="1:65">
      <c r="A533" s="78">
        <f>'10'!A37</f>
        <v>42896</v>
      </c>
      <c r="B533" s="82" t="str">
        <f t="shared" si="8"/>
        <v>13:30:00</v>
      </c>
      <c r="C533" s="30" t="str">
        <f>'10'!B37</f>
        <v>13H30</v>
      </c>
      <c r="D533" s="30">
        <f>'10'!C37</f>
        <v>683</v>
      </c>
      <c r="E533" s="30">
        <f>'10'!D37</f>
        <v>744</v>
      </c>
      <c r="F533" s="30">
        <f>'10'!E37</f>
        <v>580</v>
      </c>
      <c r="G533" s="30">
        <f>'10'!F37</f>
        <v>49</v>
      </c>
      <c r="H533" s="30">
        <f>'10'!G37</f>
        <v>0</v>
      </c>
      <c r="I533" s="30">
        <f>'10'!H37</f>
        <v>19</v>
      </c>
      <c r="J533" s="30">
        <f>'10'!I37</f>
        <v>2007</v>
      </c>
      <c r="K533" s="30">
        <f>'10'!J37</f>
        <v>68</v>
      </c>
      <c r="L533" s="30">
        <f>'10'!K37</f>
        <v>353</v>
      </c>
      <c r="M533" s="30">
        <f>'10'!L37</f>
        <v>352</v>
      </c>
      <c r="N533" s="30">
        <f>'10'!M37</f>
        <v>300</v>
      </c>
      <c r="O533" s="30">
        <f>'10'!N37</f>
        <v>0</v>
      </c>
      <c r="P533" s="30">
        <f>'10'!O37</f>
        <v>12</v>
      </c>
      <c r="Q533" s="30">
        <f>'10'!P37</f>
        <v>12</v>
      </c>
      <c r="R533" s="30">
        <f>'10'!Q37</f>
        <v>11</v>
      </c>
      <c r="S533" s="30">
        <f>'10'!R37</f>
        <v>0</v>
      </c>
      <c r="T533" s="30">
        <f>'10'!S37</f>
        <v>1005</v>
      </c>
      <c r="U533" s="30">
        <f>'10'!T37</f>
        <v>35</v>
      </c>
      <c r="V533" s="30">
        <f>'10'!U37</f>
        <v>103</v>
      </c>
      <c r="W533" s="30">
        <f>'10'!V37</f>
        <v>4.5</v>
      </c>
      <c r="X533" s="30">
        <f>'10'!W37</f>
        <v>3.5</v>
      </c>
      <c r="Y533" s="30">
        <f>'10'!X37</f>
        <v>4.8</v>
      </c>
      <c r="Z533" s="30">
        <f>'10'!Y37</f>
        <v>2.6</v>
      </c>
      <c r="AA533" s="30">
        <f>'10'!Z37</f>
        <v>5.6</v>
      </c>
      <c r="AB533" s="30">
        <f>'10'!AA37</f>
        <v>2.2999999999999998</v>
      </c>
      <c r="AC533" s="30">
        <f>'10'!AB37</f>
        <v>0</v>
      </c>
      <c r="AD533" s="30">
        <f>'10'!AC37</f>
        <v>0</v>
      </c>
      <c r="AE533" s="30">
        <f>'10'!AD37</f>
        <v>0</v>
      </c>
      <c r="AF533" s="30">
        <f>'10'!AE37</f>
        <v>0.9</v>
      </c>
      <c r="AG533" s="30">
        <f>'10'!AF37</f>
        <v>0</v>
      </c>
      <c r="AH533" s="30">
        <f>'10'!AG37</f>
        <v>0</v>
      </c>
      <c r="AI533" s="30">
        <f>'10'!AH37</f>
        <v>0.9</v>
      </c>
      <c r="AJ533" s="30">
        <f>'10'!AI37</f>
        <v>30</v>
      </c>
      <c r="AK533" s="30">
        <f>'10'!AJ37</f>
        <v>30.9</v>
      </c>
      <c r="AL533" s="30">
        <f>'10'!AK37</f>
        <v>121.39999999999999</v>
      </c>
      <c r="AM533" s="30">
        <f>'10'!AL37</f>
        <v>127.19999999999999</v>
      </c>
      <c r="AN533" s="30">
        <f>'10'!AM37</f>
        <v>96.299999999999983</v>
      </c>
      <c r="AO533" s="30">
        <f>'10'!AN37</f>
        <v>0</v>
      </c>
      <c r="AP533" s="30">
        <f>'10'!AO37</f>
        <v>0</v>
      </c>
      <c r="AQ533" s="30">
        <f>'10'!AP37</f>
        <v>127.19999999999999</v>
      </c>
      <c r="AR533" s="30">
        <f>'10'!AQ37</f>
        <v>10.060000000000016</v>
      </c>
      <c r="AS533" s="30">
        <f>'10'!AR37</f>
        <v>0</v>
      </c>
      <c r="AT533" s="30">
        <f>'10'!AS37</f>
        <v>30.9</v>
      </c>
      <c r="AU533" s="30">
        <f>'10'!AT37</f>
        <v>100.56</v>
      </c>
      <c r="AV533" s="30">
        <f>'10'!AU37</f>
        <v>131.46</v>
      </c>
      <c r="AW533" s="30">
        <f>'10'!AV37</f>
        <v>0</v>
      </c>
      <c r="AX533" s="30">
        <f>'10'!AW37</f>
        <v>30</v>
      </c>
      <c r="AY533" s="30">
        <f>'10'!AX37</f>
        <v>200</v>
      </c>
      <c r="AZ533" s="30">
        <f>'10'!AY37</f>
        <v>0</v>
      </c>
      <c r="BA533" s="30">
        <f>'10'!AZ37</f>
        <v>40</v>
      </c>
      <c r="BB533" s="30">
        <f>'10'!BA37</f>
        <v>0</v>
      </c>
      <c r="BC533" s="30">
        <f>'10'!BB37</f>
        <v>270</v>
      </c>
      <c r="BD533" s="30">
        <f>'10'!BC37</f>
        <v>256.5</v>
      </c>
      <c r="BE533" s="30">
        <f>'10'!BD37</f>
        <v>14</v>
      </c>
      <c r="BF533" s="30">
        <f>'10'!BE37</f>
        <v>15</v>
      </c>
      <c r="BG533" s="30">
        <f>'10'!BF37</f>
        <v>8</v>
      </c>
      <c r="BH533" s="30">
        <f>'10'!BG37</f>
        <v>9</v>
      </c>
      <c r="BI533" s="30">
        <f>'10'!BH37</f>
        <v>1</v>
      </c>
      <c r="BJ533" s="30">
        <f>'10'!BI37</f>
        <v>47</v>
      </c>
      <c r="BK533" s="30">
        <f>'10'!BJ37</f>
        <v>209.5</v>
      </c>
      <c r="BL533" s="30">
        <f>'10'!BK37</f>
        <v>100.56</v>
      </c>
      <c r="BM533" s="30">
        <f>'10'!BL37</f>
        <v>108.94</v>
      </c>
    </row>
    <row r="534" spans="1:65">
      <c r="A534" s="78">
        <f>'10'!A38</f>
        <v>42896</v>
      </c>
      <c r="B534" s="82" t="str">
        <f t="shared" si="8"/>
        <v>14:00:00</v>
      </c>
      <c r="C534" s="30" t="str">
        <f>'10'!B38</f>
        <v>14H00</v>
      </c>
      <c r="D534" s="30">
        <f>'10'!C38</f>
        <v>671</v>
      </c>
      <c r="E534" s="30">
        <f>'10'!D38</f>
        <v>731</v>
      </c>
      <c r="F534" s="30">
        <f>'10'!E38</f>
        <v>571</v>
      </c>
      <c r="G534" s="30">
        <f>'10'!F38</f>
        <v>48</v>
      </c>
      <c r="H534" s="30">
        <f>'10'!G38</f>
        <v>0</v>
      </c>
      <c r="I534" s="30">
        <f>'10'!H38</f>
        <v>19</v>
      </c>
      <c r="J534" s="30">
        <f>'10'!I38</f>
        <v>1973</v>
      </c>
      <c r="K534" s="30">
        <f>'10'!J38</f>
        <v>67</v>
      </c>
      <c r="L534" s="30">
        <f>'10'!K38</f>
        <v>346</v>
      </c>
      <c r="M534" s="30">
        <f>'10'!L38</f>
        <v>360</v>
      </c>
      <c r="N534" s="30">
        <f>'10'!M38</f>
        <v>290</v>
      </c>
      <c r="O534" s="30">
        <f>'10'!N38</f>
        <v>0</v>
      </c>
      <c r="P534" s="30">
        <f>'10'!O38</f>
        <v>11</v>
      </c>
      <c r="Q534" s="30">
        <f>'10'!P38</f>
        <v>12</v>
      </c>
      <c r="R534" s="30">
        <f>'10'!Q38</f>
        <v>10</v>
      </c>
      <c r="S534" s="30">
        <f>'10'!R38</f>
        <v>0</v>
      </c>
      <c r="T534" s="30">
        <f>'10'!S38</f>
        <v>996</v>
      </c>
      <c r="U534" s="30">
        <f>'10'!T38</f>
        <v>33</v>
      </c>
      <c r="V534" s="30">
        <f>'10'!U38</f>
        <v>100</v>
      </c>
      <c r="W534" s="30">
        <f>'10'!V38</f>
        <v>4.5</v>
      </c>
      <c r="X534" s="30">
        <f>'10'!W38</f>
        <v>3.5</v>
      </c>
      <c r="Y534" s="30">
        <f>'10'!X38</f>
        <v>6</v>
      </c>
      <c r="Z534" s="30">
        <f>'10'!Y38</f>
        <v>3.5</v>
      </c>
      <c r="AA534" s="30">
        <f>'10'!Z38</f>
        <v>5.2</v>
      </c>
      <c r="AB534" s="30">
        <f>'10'!AA38</f>
        <v>2.2999999999999998</v>
      </c>
      <c r="AC534" s="30">
        <f>'10'!AB38</f>
        <v>0</v>
      </c>
      <c r="AD534" s="30">
        <f>'10'!AC38</f>
        <v>0</v>
      </c>
      <c r="AE534" s="30">
        <f>'10'!AD38</f>
        <v>0</v>
      </c>
      <c r="AF534" s="30">
        <f>'10'!AE38</f>
        <v>0.875</v>
      </c>
      <c r="AG534" s="30">
        <f>'10'!AF38</f>
        <v>0</v>
      </c>
      <c r="AH534" s="30">
        <f>'10'!AG38</f>
        <v>0</v>
      </c>
      <c r="AI534" s="30">
        <f>'10'!AH38</f>
        <v>0.875</v>
      </c>
      <c r="AJ534" s="30">
        <f>'10'!AI38</f>
        <v>30</v>
      </c>
      <c r="AK534" s="30">
        <f>'10'!AJ38</f>
        <v>30.875</v>
      </c>
      <c r="AL534" s="30">
        <f>'10'!AK38</f>
        <v>120.075</v>
      </c>
      <c r="AM534" s="30">
        <f>'10'!AL38</f>
        <v>125.875</v>
      </c>
      <c r="AN534" s="30">
        <f>'10'!AM38</f>
        <v>95</v>
      </c>
      <c r="AO534" s="30">
        <f>'10'!AN38</f>
        <v>0</v>
      </c>
      <c r="AP534" s="30">
        <f>'10'!AO38</f>
        <v>0</v>
      </c>
      <c r="AQ534" s="30">
        <f>'10'!AP38</f>
        <v>125.875</v>
      </c>
      <c r="AR534" s="30">
        <f>'10'!AQ38</f>
        <v>11.36</v>
      </c>
      <c r="AS534" s="30">
        <f>'10'!AR38</f>
        <v>0</v>
      </c>
      <c r="AT534" s="30">
        <f>'10'!AS38</f>
        <v>30.875</v>
      </c>
      <c r="AU534" s="30">
        <f>'10'!AT38</f>
        <v>100.56</v>
      </c>
      <c r="AV534" s="30">
        <f>'10'!AU38</f>
        <v>131.435</v>
      </c>
      <c r="AW534" s="30">
        <f>'10'!AV38</f>
        <v>0</v>
      </c>
      <c r="AX534" s="30">
        <f>'10'!AW38</f>
        <v>30</v>
      </c>
      <c r="AY534" s="30">
        <f>'10'!AX38</f>
        <v>200</v>
      </c>
      <c r="AZ534" s="30">
        <f>'10'!AY38</f>
        <v>0</v>
      </c>
      <c r="BA534" s="30">
        <f>'10'!AZ38</f>
        <v>40</v>
      </c>
      <c r="BB534" s="30">
        <f>'10'!BA38</f>
        <v>0</v>
      </c>
      <c r="BC534" s="30">
        <f>'10'!BB38</f>
        <v>270</v>
      </c>
      <c r="BD534" s="30">
        <f>'10'!BC38</f>
        <v>256.5</v>
      </c>
      <c r="BE534" s="30">
        <f>'10'!BD38</f>
        <v>14</v>
      </c>
      <c r="BF534" s="30">
        <f>'10'!BE38</f>
        <v>15</v>
      </c>
      <c r="BG534" s="30">
        <f>'10'!BF38</f>
        <v>8</v>
      </c>
      <c r="BH534" s="30">
        <f>'10'!BG38</f>
        <v>9</v>
      </c>
      <c r="BI534" s="30">
        <f>'10'!BH38</f>
        <v>1</v>
      </c>
      <c r="BJ534" s="30">
        <f>'10'!BI38</f>
        <v>47</v>
      </c>
      <c r="BK534" s="30">
        <f>'10'!BJ38</f>
        <v>209.5</v>
      </c>
      <c r="BL534" s="30">
        <f>'10'!BK38</f>
        <v>100.56</v>
      </c>
      <c r="BM534" s="30">
        <f>'10'!BL38</f>
        <v>108.94</v>
      </c>
    </row>
    <row r="535" spans="1:65">
      <c r="A535" s="78">
        <f>'10'!A39</f>
        <v>42896</v>
      </c>
      <c r="B535" s="82" t="str">
        <f t="shared" si="8"/>
        <v>14:30:00</v>
      </c>
      <c r="C535" s="30" t="str">
        <f>'10'!B39</f>
        <v>14H30</v>
      </c>
      <c r="D535" s="30">
        <f>'10'!C39</f>
        <v>679</v>
      </c>
      <c r="E535" s="30">
        <f>'10'!D39</f>
        <v>746</v>
      </c>
      <c r="F535" s="30">
        <f>'10'!E39</f>
        <v>563</v>
      </c>
      <c r="G535" s="30">
        <f>'10'!F39</f>
        <v>49</v>
      </c>
      <c r="H535" s="30">
        <f>'10'!G39</f>
        <v>0</v>
      </c>
      <c r="I535" s="30">
        <f>'10'!H39</f>
        <v>19</v>
      </c>
      <c r="J535" s="30">
        <f>'10'!I39</f>
        <v>1988</v>
      </c>
      <c r="K535" s="30">
        <f>'10'!J39</f>
        <v>68</v>
      </c>
      <c r="L535" s="30">
        <f>'10'!K39</f>
        <v>348</v>
      </c>
      <c r="M535" s="30">
        <f>'10'!L39</f>
        <v>352</v>
      </c>
      <c r="N535" s="30">
        <f>'10'!M39</f>
        <v>330</v>
      </c>
      <c r="O535" s="30">
        <f>'10'!N39</f>
        <v>0</v>
      </c>
      <c r="P535" s="30">
        <f>'10'!O39</f>
        <v>11</v>
      </c>
      <c r="Q535" s="30">
        <f>'10'!P39</f>
        <v>12</v>
      </c>
      <c r="R535" s="30">
        <f>'10'!Q39</f>
        <v>11</v>
      </c>
      <c r="S535" s="30">
        <f>'10'!R39</f>
        <v>0</v>
      </c>
      <c r="T535" s="30">
        <f>'10'!S39</f>
        <v>1030</v>
      </c>
      <c r="U535" s="30">
        <f>'10'!T39</f>
        <v>34</v>
      </c>
      <c r="V535" s="30">
        <f>'10'!U39</f>
        <v>102</v>
      </c>
      <c r="W535" s="30">
        <f>'10'!V39</f>
        <v>4.5</v>
      </c>
      <c r="X535" s="30">
        <f>'10'!W39</f>
        <v>3.5</v>
      </c>
      <c r="Y535" s="30">
        <f>'10'!X39</f>
        <v>4.3</v>
      </c>
      <c r="Z535" s="30">
        <f>'10'!Y39</f>
        <v>3.5</v>
      </c>
      <c r="AA535" s="30">
        <f>'10'!Z39</f>
        <v>5.2</v>
      </c>
      <c r="AB535" s="30">
        <f>'10'!AA39</f>
        <v>2.2999999999999998</v>
      </c>
      <c r="AC535" s="30">
        <f>'10'!AB39</f>
        <v>0</v>
      </c>
      <c r="AD535" s="30">
        <f>'10'!AC39</f>
        <v>0</v>
      </c>
      <c r="AE535" s="30">
        <f>'10'!AD39</f>
        <v>0</v>
      </c>
      <c r="AF535" s="30">
        <f>'10'!AE39</f>
        <v>0.875</v>
      </c>
      <c r="AG535" s="30">
        <f>'10'!AF39</f>
        <v>0</v>
      </c>
      <c r="AH535" s="30">
        <f>'10'!AG39</f>
        <v>0</v>
      </c>
      <c r="AI535" s="30">
        <f>'10'!AH39</f>
        <v>0.875</v>
      </c>
      <c r="AJ535" s="30">
        <f>'10'!AI39</f>
        <v>30</v>
      </c>
      <c r="AK535" s="30">
        <f>'10'!AJ39</f>
        <v>30.875</v>
      </c>
      <c r="AL535" s="30">
        <f>'10'!AK39</f>
        <v>120.375</v>
      </c>
      <c r="AM535" s="30">
        <f>'10'!AL39</f>
        <v>126.175</v>
      </c>
      <c r="AN535" s="30">
        <f>'10'!AM39</f>
        <v>95.3</v>
      </c>
      <c r="AO535" s="30">
        <f>'10'!AN39</f>
        <v>0</v>
      </c>
      <c r="AP535" s="30">
        <f>'10'!AO39</f>
        <v>0</v>
      </c>
      <c r="AQ535" s="30">
        <f>'10'!AP39</f>
        <v>126.175</v>
      </c>
      <c r="AR535" s="30">
        <f>'10'!AQ39</f>
        <v>11.060000000000002</v>
      </c>
      <c r="AS535" s="30">
        <f>'10'!AR39</f>
        <v>0</v>
      </c>
      <c r="AT535" s="30">
        <f>'10'!AS39</f>
        <v>30.875</v>
      </c>
      <c r="AU535" s="30">
        <f>'10'!AT39</f>
        <v>100.56</v>
      </c>
      <c r="AV535" s="30">
        <f>'10'!AU39</f>
        <v>131.435</v>
      </c>
      <c r="AW535" s="30">
        <f>'10'!AV39</f>
        <v>0</v>
      </c>
      <c r="AX535" s="30">
        <f>'10'!AW39</f>
        <v>30</v>
      </c>
      <c r="AY535" s="30">
        <f>'10'!AX39</f>
        <v>200</v>
      </c>
      <c r="AZ535" s="30">
        <f>'10'!AY39</f>
        <v>0</v>
      </c>
      <c r="BA535" s="30">
        <f>'10'!AZ39</f>
        <v>40</v>
      </c>
      <c r="BB535" s="30">
        <f>'10'!BA39</f>
        <v>0</v>
      </c>
      <c r="BC535" s="30">
        <f>'10'!BB39</f>
        <v>270</v>
      </c>
      <c r="BD535" s="30">
        <f>'10'!BC39</f>
        <v>256.5</v>
      </c>
      <c r="BE535" s="30">
        <f>'10'!BD39</f>
        <v>14</v>
      </c>
      <c r="BF535" s="30">
        <f>'10'!BE39</f>
        <v>15</v>
      </c>
      <c r="BG535" s="30">
        <f>'10'!BF39</f>
        <v>8</v>
      </c>
      <c r="BH535" s="30">
        <f>'10'!BG39</f>
        <v>9</v>
      </c>
      <c r="BI535" s="30">
        <f>'10'!BH39</f>
        <v>1</v>
      </c>
      <c r="BJ535" s="30">
        <f>'10'!BI39</f>
        <v>47</v>
      </c>
      <c r="BK535" s="30">
        <f>'10'!BJ39</f>
        <v>209.5</v>
      </c>
      <c r="BL535" s="30">
        <f>'10'!BK39</f>
        <v>100.56</v>
      </c>
      <c r="BM535" s="30">
        <f>'10'!BL39</f>
        <v>108.94</v>
      </c>
    </row>
    <row r="536" spans="1:65">
      <c r="A536" s="78">
        <f>'10'!A40</f>
        <v>42896</v>
      </c>
      <c r="B536" s="82" t="str">
        <f t="shared" si="8"/>
        <v>15:00:00</v>
      </c>
      <c r="C536" s="30" t="str">
        <f>'10'!B40</f>
        <v>15H00</v>
      </c>
      <c r="D536" s="30">
        <f>'10'!C40</f>
        <v>677</v>
      </c>
      <c r="E536" s="30">
        <f>'10'!D40</f>
        <v>742</v>
      </c>
      <c r="F536" s="30">
        <f>'10'!E40</f>
        <v>563</v>
      </c>
      <c r="G536" s="30">
        <f>'10'!F40</f>
        <v>49</v>
      </c>
      <c r="H536" s="30">
        <f>'10'!G40</f>
        <v>0</v>
      </c>
      <c r="I536" s="30">
        <f>'10'!H40</f>
        <v>19</v>
      </c>
      <c r="J536" s="30">
        <f>'10'!I40</f>
        <v>1982</v>
      </c>
      <c r="K536" s="30">
        <f>'10'!J40</f>
        <v>68</v>
      </c>
      <c r="L536" s="30">
        <f>'10'!K40</f>
        <v>342</v>
      </c>
      <c r="M536" s="30">
        <f>'10'!L40</f>
        <v>355</v>
      </c>
      <c r="N536" s="30">
        <f>'10'!M40</f>
        <v>310</v>
      </c>
      <c r="O536" s="30">
        <f>'10'!N40</f>
        <v>0</v>
      </c>
      <c r="P536" s="30">
        <f>'10'!O40</f>
        <v>11</v>
      </c>
      <c r="Q536" s="30">
        <f>'10'!P40</f>
        <v>12</v>
      </c>
      <c r="R536" s="30">
        <f>'10'!Q40</f>
        <v>11</v>
      </c>
      <c r="S536" s="30">
        <f>'10'!R40</f>
        <v>0</v>
      </c>
      <c r="T536" s="30">
        <f>'10'!S40</f>
        <v>1007</v>
      </c>
      <c r="U536" s="30">
        <f>'10'!T40</f>
        <v>34</v>
      </c>
      <c r="V536" s="30">
        <f>'10'!U40</f>
        <v>102</v>
      </c>
      <c r="W536" s="30">
        <f>'10'!V40</f>
        <v>4.5</v>
      </c>
      <c r="X536" s="30">
        <f>'10'!W40</f>
        <v>3.5</v>
      </c>
      <c r="Y536" s="30">
        <f>'10'!X40</f>
        <v>5.5</v>
      </c>
      <c r="Z536" s="30">
        <f>'10'!Y40</f>
        <v>3.1</v>
      </c>
      <c r="AA536" s="30">
        <f>'10'!Z40</f>
        <v>5.4</v>
      </c>
      <c r="AB536" s="30">
        <f>'10'!AA40</f>
        <v>2.4</v>
      </c>
      <c r="AC536" s="30">
        <f>'10'!AB40</f>
        <v>0</v>
      </c>
      <c r="AD536" s="30">
        <f>'10'!AC40</f>
        <v>0</v>
      </c>
      <c r="AE536" s="30">
        <f>'10'!AD40</f>
        <v>0</v>
      </c>
      <c r="AF536" s="30">
        <f>'10'!AE40</f>
        <v>0.875</v>
      </c>
      <c r="AG536" s="30">
        <f>'10'!AF40</f>
        <v>0</v>
      </c>
      <c r="AH536" s="30">
        <f>'10'!AG40</f>
        <v>0</v>
      </c>
      <c r="AI536" s="30">
        <f>'10'!AH40</f>
        <v>0.875</v>
      </c>
      <c r="AJ536" s="30">
        <f>'10'!AI40</f>
        <v>30</v>
      </c>
      <c r="AK536" s="30">
        <f>'10'!AJ40</f>
        <v>30.875</v>
      </c>
      <c r="AL536" s="30">
        <f>'10'!AK40</f>
        <v>121.375</v>
      </c>
      <c r="AM536" s="30">
        <f>'10'!AL40</f>
        <v>127.27500000000001</v>
      </c>
      <c r="AN536" s="30">
        <f>'10'!AM40</f>
        <v>96.4</v>
      </c>
      <c r="AO536" s="30">
        <f>'10'!AN40</f>
        <v>0</v>
      </c>
      <c r="AP536" s="30">
        <f>'10'!AO40</f>
        <v>0</v>
      </c>
      <c r="AQ536" s="30">
        <f>'10'!AP40</f>
        <v>127.27500000000001</v>
      </c>
      <c r="AR536" s="30">
        <f>'10'!AQ40</f>
        <v>10.060000000000002</v>
      </c>
      <c r="AS536" s="30">
        <f>'10'!AR40</f>
        <v>0</v>
      </c>
      <c r="AT536" s="30">
        <f>'10'!AS40</f>
        <v>30.875</v>
      </c>
      <c r="AU536" s="30">
        <f>'10'!AT40</f>
        <v>100.56</v>
      </c>
      <c r="AV536" s="30">
        <f>'10'!AU40</f>
        <v>131.435</v>
      </c>
      <c r="AW536" s="30">
        <f>'10'!AV40</f>
        <v>0</v>
      </c>
      <c r="AX536" s="30">
        <f>'10'!AW40</f>
        <v>30</v>
      </c>
      <c r="AY536" s="30">
        <f>'10'!AX40</f>
        <v>200</v>
      </c>
      <c r="AZ536" s="30">
        <f>'10'!AY40</f>
        <v>0</v>
      </c>
      <c r="BA536" s="30">
        <f>'10'!AZ40</f>
        <v>40</v>
      </c>
      <c r="BB536" s="30">
        <f>'10'!BA40</f>
        <v>0</v>
      </c>
      <c r="BC536" s="30">
        <f>'10'!BB40</f>
        <v>270</v>
      </c>
      <c r="BD536" s="30">
        <f>'10'!BC40</f>
        <v>256.5</v>
      </c>
      <c r="BE536" s="30">
        <f>'10'!BD40</f>
        <v>14</v>
      </c>
      <c r="BF536" s="30">
        <f>'10'!BE40</f>
        <v>15</v>
      </c>
      <c r="BG536" s="30">
        <f>'10'!BF40</f>
        <v>8</v>
      </c>
      <c r="BH536" s="30">
        <f>'10'!BG40</f>
        <v>9</v>
      </c>
      <c r="BI536" s="30">
        <f>'10'!BH40</f>
        <v>1</v>
      </c>
      <c r="BJ536" s="30">
        <f>'10'!BI40</f>
        <v>47</v>
      </c>
      <c r="BK536" s="30">
        <f>'10'!BJ40</f>
        <v>209.5</v>
      </c>
      <c r="BL536" s="30">
        <f>'10'!BK40</f>
        <v>100.56</v>
      </c>
      <c r="BM536" s="30">
        <f>'10'!BL40</f>
        <v>108.94</v>
      </c>
    </row>
    <row r="537" spans="1:65">
      <c r="A537" s="78">
        <f>'10'!A41</f>
        <v>42896</v>
      </c>
      <c r="B537" s="82" t="str">
        <f t="shared" si="8"/>
        <v>15:30:00</v>
      </c>
      <c r="C537" s="30" t="str">
        <f>'10'!B41</f>
        <v>15H30</v>
      </c>
      <c r="D537" s="30">
        <f>'10'!C41</f>
        <v>668</v>
      </c>
      <c r="E537" s="30">
        <f>'10'!D41</f>
        <v>726</v>
      </c>
      <c r="F537" s="30">
        <f>'10'!E41</f>
        <v>573</v>
      </c>
      <c r="G537" s="30">
        <f>'10'!F41</f>
        <v>48</v>
      </c>
      <c r="H537" s="30">
        <f>'10'!G41</f>
        <v>0</v>
      </c>
      <c r="I537" s="30">
        <f>'10'!H41</f>
        <v>19</v>
      </c>
      <c r="J537" s="30">
        <f>'10'!I41</f>
        <v>1967</v>
      </c>
      <c r="K537" s="30">
        <f>'10'!J41</f>
        <v>67</v>
      </c>
      <c r="L537" s="30">
        <f>'10'!K41</f>
        <v>344</v>
      </c>
      <c r="M537" s="30">
        <f>'10'!L41</f>
        <v>347</v>
      </c>
      <c r="N537" s="30">
        <f>'10'!M41</f>
        <v>300</v>
      </c>
      <c r="O537" s="30">
        <f>'10'!N41</f>
        <v>0</v>
      </c>
      <c r="P537" s="30">
        <f>'10'!O41</f>
        <v>11</v>
      </c>
      <c r="Q537" s="30">
        <f>'10'!P41</f>
        <v>12</v>
      </c>
      <c r="R537" s="30">
        <f>'10'!Q41</f>
        <v>11</v>
      </c>
      <c r="S537" s="30">
        <f>'10'!R41</f>
        <v>0</v>
      </c>
      <c r="T537" s="30">
        <f>'10'!S41</f>
        <v>991</v>
      </c>
      <c r="U537" s="30">
        <f>'10'!T41</f>
        <v>34</v>
      </c>
      <c r="V537" s="30">
        <f>'10'!U41</f>
        <v>101</v>
      </c>
      <c r="W537" s="30">
        <f>'10'!V41</f>
        <v>4.5</v>
      </c>
      <c r="X537" s="30">
        <f>'10'!W41</f>
        <v>3.5</v>
      </c>
      <c r="Y537" s="30">
        <f>'10'!X41</f>
        <v>5</v>
      </c>
      <c r="Z537" s="30">
        <f>'10'!Y41</f>
        <v>3.1</v>
      </c>
      <c r="AA537" s="30">
        <f>'10'!Z41</f>
        <v>5.4</v>
      </c>
      <c r="AB537" s="30">
        <f>'10'!AA41</f>
        <v>2.4</v>
      </c>
      <c r="AC537" s="30">
        <f>'10'!AB41</f>
        <v>0</v>
      </c>
      <c r="AD537" s="30">
        <f>'10'!AC41</f>
        <v>0</v>
      </c>
      <c r="AE537" s="30">
        <f>'10'!AD41</f>
        <v>0</v>
      </c>
      <c r="AF537" s="30">
        <f>'10'!AE41</f>
        <v>0.875</v>
      </c>
      <c r="AG537" s="30">
        <f>'10'!AF41</f>
        <v>0</v>
      </c>
      <c r="AH537" s="30">
        <f>'10'!AG41</f>
        <v>0</v>
      </c>
      <c r="AI537" s="30">
        <f>'10'!AH41</f>
        <v>0.875</v>
      </c>
      <c r="AJ537" s="30">
        <f>'10'!AI41</f>
        <v>30</v>
      </c>
      <c r="AK537" s="30">
        <f>'10'!AJ41</f>
        <v>30.875</v>
      </c>
      <c r="AL537" s="30">
        <f>'10'!AK41</f>
        <v>119.875</v>
      </c>
      <c r="AM537" s="30">
        <f>'10'!AL41</f>
        <v>125.77500000000001</v>
      </c>
      <c r="AN537" s="30">
        <f>'10'!AM41</f>
        <v>94.9</v>
      </c>
      <c r="AO537" s="30">
        <f>'10'!AN41</f>
        <v>0</v>
      </c>
      <c r="AP537" s="30">
        <f>'10'!AO41</f>
        <v>0</v>
      </c>
      <c r="AQ537" s="30">
        <f>'10'!AP41</f>
        <v>125.77500000000001</v>
      </c>
      <c r="AR537" s="30">
        <f>'10'!AQ41</f>
        <v>11.560000000000002</v>
      </c>
      <c r="AS537" s="30">
        <f>'10'!AR41</f>
        <v>0</v>
      </c>
      <c r="AT537" s="30">
        <f>'10'!AS41</f>
        <v>30.875</v>
      </c>
      <c r="AU537" s="30">
        <f>'10'!AT41</f>
        <v>100.56</v>
      </c>
      <c r="AV537" s="30">
        <f>'10'!AU41</f>
        <v>131.435</v>
      </c>
      <c r="AW537" s="30">
        <f>'10'!AV41</f>
        <v>0</v>
      </c>
      <c r="AX537" s="30">
        <f>'10'!AW41</f>
        <v>30</v>
      </c>
      <c r="AY537" s="30">
        <f>'10'!AX41</f>
        <v>200</v>
      </c>
      <c r="AZ537" s="30">
        <f>'10'!AY41</f>
        <v>0</v>
      </c>
      <c r="BA537" s="30">
        <f>'10'!AZ41</f>
        <v>40</v>
      </c>
      <c r="BB537" s="30">
        <f>'10'!BA41</f>
        <v>0</v>
      </c>
      <c r="BC537" s="30">
        <f>'10'!BB41</f>
        <v>270</v>
      </c>
      <c r="BD537" s="30">
        <f>'10'!BC41</f>
        <v>256.5</v>
      </c>
      <c r="BE537" s="30">
        <f>'10'!BD41</f>
        <v>14</v>
      </c>
      <c r="BF537" s="30">
        <f>'10'!BE41</f>
        <v>15</v>
      </c>
      <c r="BG537" s="30">
        <f>'10'!BF41</f>
        <v>8</v>
      </c>
      <c r="BH537" s="30">
        <f>'10'!BG41</f>
        <v>9</v>
      </c>
      <c r="BI537" s="30">
        <f>'10'!BH41</f>
        <v>1</v>
      </c>
      <c r="BJ537" s="30">
        <f>'10'!BI41</f>
        <v>47</v>
      </c>
      <c r="BK537" s="30">
        <f>'10'!BJ41</f>
        <v>209.5</v>
      </c>
      <c r="BL537" s="30">
        <f>'10'!BK41</f>
        <v>100.56</v>
      </c>
      <c r="BM537" s="30">
        <f>'10'!BL41</f>
        <v>108.94</v>
      </c>
    </row>
    <row r="538" spans="1:65">
      <c r="A538" s="78">
        <f>'10'!A42</f>
        <v>42896</v>
      </c>
      <c r="B538" s="82" t="str">
        <f t="shared" si="8"/>
        <v>16:00:00</v>
      </c>
      <c r="C538" s="30" t="str">
        <f>'10'!B42</f>
        <v>16H00</v>
      </c>
      <c r="D538" s="30">
        <f>'10'!C42</f>
        <v>668</v>
      </c>
      <c r="E538" s="30">
        <f>'10'!D42</f>
        <v>727</v>
      </c>
      <c r="F538" s="30">
        <f>'10'!E42</f>
        <v>558</v>
      </c>
      <c r="G538" s="30">
        <f>'10'!F42</f>
        <v>48</v>
      </c>
      <c r="H538" s="30">
        <f>'10'!G42</f>
        <v>0</v>
      </c>
      <c r="I538" s="30">
        <f>'10'!H42</f>
        <v>18</v>
      </c>
      <c r="J538" s="30">
        <f>'10'!I42</f>
        <v>1953</v>
      </c>
      <c r="K538" s="30">
        <f>'10'!J42</f>
        <v>66</v>
      </c>
      <c r="L538" s="30">
        <f>'10'!K42</f>
        <v>346</v>
      </c>
      <c r="M538" s="30">
        <f>'10'!L42</f>
        <v>330</v>
      </c>
      <c r="N538" s="30">
        <f>'10'!M42</f>
        <v>290</v>
      </c>
      <c r="O538" s="30">
        <f>'10'!N42</f>
        <v>0</v>
      </c>
      <c r="P538" s="30">
        <f>'10'!O42</f>
        <v>11</v>
      </c>
      <c r="Q538" s="30">
        <f>'10'!P42</f>
        <v>11</v>
      </c>
      <c r="R538" s="30">
        <f>'10'!Q42</f>
        <v>10</v>
      </c>
      <c r="S538" s="30">
        <f>'10'!R42</f>
        <v>0</v>
      </c>
      <c r="T538" s="30">
        <f>'10'!S42</f>
        <v>966</v>
      </c>
      <c r="U538" s="30">
        <f>'10'!T42</f>
        <v>32</v>
      </c>
      <c r="V538" s="30">
        <f>'10'!U42</f>
        <v>98</v>
      </c>
      <c r="W538" s="30">
        <f>'10'!V42</f>
        <v>4.5</v>
      </c>
      <c r="X538" s="30">
        <f>'10'!W42</f>
        <v>3.5</v>
      </c>
      <c r="Y538" s="30">
        <f>'10'!X42</f>
        <v>6</v>
      </c>
      <c r="Z538" s="30">
        <f>'10'!Y42</f>
        <v>3.5</v>
      </c>
      <c r="AA538" s="30">
        <f>'10'!Z42</f>
        <v>5.6</v>
      </c>
      <c r="AB538" s="30">
        <f>'10'!AA42</f>
        <v>0</v>
      </c>
      <c r="AC538" s="30">
        <f>'10'!AB42</f>
        <v>0</v>
      </c>
      <c r="AD538" s="30">
        <f>'10'!AC42</f>
        <v>0</v>
      </c>
      <c r="AE538" s="30">
        <f>'10'!AD42</f>
        <v>0</v>
      </c>
      <c r="AF538" s="30">
        <f>'10'!AE42</f>
        <v>0.82499999999999996</v>
      </c>
      <c r="AG538" s="30">
        <f>'10'!AF42</f>
        <v>0</v>
      </c>
      <c r="AH538" s="30">
        <f>'10'!AG42</f>
        <v>0</v>
      </c>
      <c r="AI538" s="30">
        <f>'10'!AH42</f>
        <v>0.82499999999999996</v>
      </c>
      <c r="AJ538" s="30">
        <f>'10'!AI42</f>
        <v>30</v>
      </c>
      <c r="AK538" s="30">
        <f>'10'!AJ42</f>
        <v>30.824999999999999</v>
      </c>
      <c r="AL538" s="30">
        <f>'10'!AK42</f>
        <v>118.425</v>
      </c>
      <c r="AM538" s="30">
        <f>'10'!AL42</f>
        <v>121.925</v>
      </c>
      <c r="AN538" s="30">
        <f>'10'!AM42</f>
        <v>91.1</v>
      </c>
      <c r="AO538" s="30">
        <f>'10'!AN42</f>
        <v>0</v>
      </c>
      <c r="AP538" s="30">
        <f>'10'!AO42</f>
        <v>0</v>
      </c>
      <c r="AQ538" s="30">
        <f>'10'!AP42</f>
        <v>121.925</v>
      </c>
      <c r="AR538" s="30">
        <f>'10'!AQ42</f>
        <v>12.959999999999994</v>
      </c>
      <c r="AS538" s="30">
        <f>'10'!AR42</f>
        <v>0</v>
      </c>
      <c r="AT538" s="30">
        <f>'10'!AS42</f>
        <v>30.824999999999999</v>
      </c>
      <c r="AU538" s="30">
        <f>'10'!AT42</f>
        <v>100.56</v>
      </c>
      <c r="AV538" s="30">
        <f>'10'!AU42</f>
        <v>131.38499999999999</v>
      </c>
      <c r="AW538" s="30">
        <f>'10'!AV42</f>
        <v>0</v>
      </c>
      <c r="AX538" s="30">
        <f>'10'!AW42</f>
        <v>30</v>
      </c>
      <c r="AY538" s="30">
        <f>'10'!AX42</f>
        <v>200</v>
      </c>
      <c r="AZ538" s="30">
        <f>'10'!AY42</f>
        <v>0</v>
      </c>
      <c r="BA538" s="30">
        <f>'10'!AZ42</f>
        <v>40</v>
      </c>
      <c r="BB538" s="30">
        <f>'10'!BA42</f>
        <v>0</v>
      </c>
      <c r="BC538" s="30">
        <f>'10'!BB42</f>
        <v>270</v>
      </c>
      <c r="BD538" s="30">
        <f>'10'!BC42</f>
        <v>256.5</v>
      </c>
      <c r="BE538" s="30">
        <f>'10'!BD42</f>
        <v>14</v>
      </c>
      <c r="BF538" s="30">
        <f>'10'!BE42</f>
        <v>15</v>
      </c>
      <c r="BG538" s="30">
        <f>'10'!BF42</f>
        <v>8</v>
      </c>
      <c r="BH538" s="30">
        <f>'10'!BG42</f>
        <v>9</v>
      </c>
      <c r="BI538" s="30">
        <f>'10'!BH42</f>
        <v>1</v>
      </c>
      <c r="BJ538" s="30">
        <f>'10'!BI42</f>
        <v>47</v>
      </c>
      <c r="BK538" s="30">
        <f>'10'!BJ42</f>
        <v>209.5</v>
      </c>
      <c r="BL538" s="30">
        <f>'10'!BK42</f>
        <v>100.56</v>
      </c>
      <c r="BM538" s="30">
        <f>'10'!BL42</f>
        <v>108.94</v>
      </c>
    </row>
    <row r="539" spans="1:65">
      <c r="A539" s="78">
        <f>'10'!A43</f>
        <v>42896</v>
      </c>
      <c r="B539" s="82" t="str">
        <f t="shared" si="8"/>
        <v>16:30:00</v>
      </c>
      <c r="C539" s="30" t="str">
        <f>'10'!B43</f>
        <v>16H30</v>
      </c>
      <c r="D539" s="30">
        <f>'10'!C43</f>
        <v>656</v>
      </c>
      <c r="E539" s="30">
        <f>'10'!D43</f>
        <v>716</v>
      </c>
      <c r="F539" s="30">
        <f>'10'!E43</f>
        <v>549</v>
      </c>
      <c r="G539" s="30">
        <f>'10'!F43</f>
        <v>47</v>
      </c>
      <c r="H539" s="30">
        <f>'10'!G43</f>
        <v>0</v>
      </c>
      <c r="I539" s="30">
        <f>'10'!H43</f>
        <v>18</v>
      </c>
      <c r="J539" s="30">
        <f>'10'!I43</f>
        <v>1921</v>
      </c>
      <c r="K539" s="30">
        <f>'10'!J43</f>
        <v>65</v>
      </c>
      <c r="L539" s="30">
        <f>'10'!K43</f>
        <v>344</v>
      </c>
      <c r="M539" s="30">
        <f>'10'!L43</f>
        <v>330</v>
      </c>
      <c r="N539" s="30">
        <f>'10'!M43</f>
        <v>240</v>
      </c>
      <c r="O539" s="30">
        <f>'10'!N43</f>
        <v>0</v>
      </c>
      <c r="P539" s="30">
        <f>'10'!O43</f>
        <v>11</v>
      </c>
      <c r="Q539" s="30">
        <f>'10'!P43</f>
        <v>11</v>
      </c>
      <c r="R539" s="30">
        <f>'10'!Q43</f>
        <v>0</v>
      </c>
      <c r="S539" s="30">
        <f>'10'!R43</f>
        <v>0</v>
      </c>
      <c r="T539" s="30">
        <f>'10'!S43</f>
        <v>914</v>
      </c>
      <c r="U539" s="30">
        <f>'10'!T43</f>
        <v>22</v>
      </c>
      <c r="V539" s="30">
        <f>'10'!U43</f>
        <v>87</v>
      </c>
      <c r="W539" s="30">
        <f>'10'!V43</f>
        <v>4.5</v>
      </c>
      <c r="X539" s="30">
        <f>'10'!W43</f>
        <v>3.5</v>
      </c>
      <c r="Y539" s="30">
        <f>'10'!X43</f>
        <v>6</v>
      </c>
      <c r="Z539" s="30">
        <f>'10'!Y43</f>
        <v>3.5</v>
      </c>
      <c r="AA539" s="30">
        <f>'10'!Z43</f>
        <v>5.6</v>
      </c>
      <c r="AB539" s="30">
        <f>'10'!AA43</f>
        <v>0</v>
      </c>
      <c r="AC539" s="30">
        <f>'10'!AB43</f>
        <v>0</v>
      </c>
      <c r="AD539" s="30">
        <f>'10'!AC43</f>
        <v>0</v>
      </c>
      <c r="AE539" s="30">
        <f>'10'!AD43</f>
        <v>0</v>
      </c>
      <c r="AF539" s="30">
        <f>'10'!AE43</f>
        <v>0.82499999999999996</v>
      </c>
      <c r="AG539" s="30">
        <f>'10'!AF43</f>
        <v>0</v>
      </c>
      <c r="AH539" s="30">
        <f>'10'!AG43</f>
        <v>0</v>
      </c>
      <c r="AI539" s="30">
        <f>'10'!AH43</f>
        <v>0.82499999999999996</v>
      </c>
      <c r="AJ539" s="30">
        <f>'10'!AI43</f>
        <v>30</v>
      </c>
      <c r="AK539" s="30">
        <f>'10'!AJ43</f>
        <v>30.824999999999999</v>
      </c>
      <c r="AL539" s="30">
        <f>'10'!AK43</f>
        <v>107.425</v>
      </c>
      <c r="AM539" s="30">
        <f>'10'!AL43</f>
        <v>110.925</v>
      </c>
      <c r="AN539" s="30">
        <f>'10'!AM43</f>
        <v>80.099999999999994</v>
      </c>
      <c r="AO539" s="30">
        <f>'10'!AN43</f>
        <v>0</v>
      </c>
      <c r="AP539" s="30">
        <f>'10'!AO43</f>
        <v>0</v>
      </c>
      <c r="AQ539" s="30">
        <f>'10'!AP43</f>
        <v>110.925</v>
      </c>
      <c r="AR539" s="30">
        <f>'10'!AQ43</f>
        <v>23.959999999999994</v>
      </c>
      <c r="AS539" s="30">
        <f>'10'!AR43</f>
        <v>0</v>
      </c>
      <c r="AT539" s="30">
        <f>'10'!AS43</f>
        <v>30.824999999999999</v>
      </c>
      <c r="AU539" s="30">
        <f>'10'!AT43</f>
        <v>100.56</v>
      </c>
      <c r="AV539" s="30">
        <f>'10'!AU43</f>
        <v>131.38499999999999</v>
      </c>
      <c r="AW539" s="30">
        <f>'10'!AV43</f>
        <v>0</v>
      </c>
      <c r="AX539" s="30">
        <f>'10'!AW43</f>
        <v>30</v>
      </c>
      <c r="AY539" s="30">
        <f>'10'!AX43</f>
        <v>200</v>
      </c>
      <c r="AZ539" s="30">
        <f>'10'!AY43</f>
        <v>0</v>
      </c>
      <c r="BA539" s="30">
        <f>'10'!AZ43</f>
        <v>40</v>
      </c>
      <c r="BB539" s="30">
        <f>'10'!BA43</f>
        <v>0</v>
      </c>
      <c r="BC539" s="30">
        <f>'10'!BB43</f>
        <v>270</v>
      </c>
      <c r="BD539" s="30">
        <f>'10'!BC43</f>
        <v>256.5</v>
      </c>
      <c r="BE539" s="30">
        <f>'10'!BD43</f>
        <v>14</v>
      </c>
      <c r="BF539" s="30">
        <f>'10'!BE43</f>
        <v>15</v>
      </c>
      <c r="BG539" s="30">
        <f>'10'!BF43</f>
        <v>8</v>
      </c>
      <c r="BH539" s="30">
        <f>'10'!BG43</f>
        <v>9</v>
      </c>
      <c r="BI539" s="30">
        <f>'10'!BH43</f>
        <v>1</v>
      </c>
      <c r="BJ539" s="30">
        <f>'10'!BI43</f>
        <v>47</v>
      </c>
      <c r="BK539" s="30">
        <f>'10'!BJ43</f>
        <v>209.5</v>
      </c>
      <c r="BL539" s="30">
        <f>'10'!BK43</f>
        <v>100.56</v>
      </c>
      <c r="BM539" s="30">
        <f>'10'!BL43</f>
        <v>108.94</v>
      </c>
    </row>
    <row r="540" spans="1:65">
      <c r="A540" s="78">
        <f>'10'!A44</f>
        <v>42896</v>
      </c>
      <c r="B540" s="82" t="str">
        <f t="shared" si="8"/>
        <v>17:00:00</v>
      </c>
      <c r="C540" s="30" t="str">
        <f>'10'!B44</f>
        <v>17H00</v>
      </c>
      <c r="D540" s="30">
        <f>'10'!C44</f>
        <v>663</v>
      </c>
      <c r="E540" s="30">
        <f>'10'!D44</f>
        <v>707</v>
      </c>
      <c r="F540" s="30">
        <f>'10'!E44</f>
        <v>541</v>
      </c>
      <c r="G540" s="30">
        <f>'10'!F44</f>
        <v>47</v>
      </c>
      <c r="H540" s="30">
        <f>'10'!G44</f>
        <v>0</v>
      </c>
      <c r="I540" s="30">
        <f>'10'!H44</f>
        <v>18</v>
      </c>
      <c r="J540" s="30">
        <f>'10'!I44</f>
        <v>1911</v>
      </c>
      <c r="K540" s="30">
        <f>'10'!J44</f>
        <v>65</v>
      </c>
      <c r="L540" s="30">
        <f>'10'!K44</f>
        <v>349</v>
      </c>
      <c r="M540" s="30">
        <f>'10'!L44</f>
        <v>326</v>
      </c>
      <c r="N540" s="30">
        <f>'10'!M44</f>
        <v>220</v>
      </c>
      <c r="O540" s="30">
        <f>'10'!N44</f>
        <v>0</v>
      </c>
      <c r="P540" s="30">
        <f>'10'!O44</f>
        <v>11</v>
      </c>
      <c r="Q540" s="30">
        <f>'10'!P44</f>
        <v>11</v>
      </c>
      <c r="R540" s="30">
        <f>'10'!Q44</f>
        <v>7</v>
      </c>
      <c r="S540" s="30">
        <f>'10'!R44</f>
        <v>0</v>
      </c>
      <c r="T540" s="30">
        <f>'10'!S44</f>
        <v>895</v>
      </c>
      <c r="U540" s="30">
        <f>'10'!T44</f>
        <v>29</v>
      </c>
      <c r="V540" s="30">
        <f>'10'!U44</f>
        <v>94</v>
      </c>
      <c r="W540" s="30">
        <f>'10'!V44</f>
        <v>4.5</v>
      </c>
      <c r="X540" s="30">
        <f>'10'!W44</f>
        <v>3.5</v>
      </c>
      <c r="Y540" s="30">
        <f>'10'!X44</f>
        <v>6.3</v>
      </c>
      <c r="Z540" s="30">
        <f>'10'!Y44</f>
        <v>3.5</v>
      </c>
      <c r="AA540" s="30">
        <f>'10'!Z44</f>
        <v>5.4</v>
      </c>
      <c r="AB540" s="30">
        <f>'10'!AA44</f>
        <v>2.7</v>
      </c>
      <c r="AC540" s="30">
        <f>'10'!AB44</f>
        <v>0</v>
      </c>
      <c r="AD540" s="30">
        <f>'10'!AC44</f>
        <v>0</v>
      </c>
      <c r="AE540" s="30">
        <f>'10'!AD44</f>
        <v>0</v>
      </c>
      <c r="AF540" s="30">
        <f>'10'!AE44</f>
        <v>0.85</v>
      </c>
      <c r="AG540" s="30">
        <f>'10'!AF44</f>
        <v>0</v>
      </c>
      <c r="AH540" s="30">
        <f>'10'!AG44</f>
        <v>0</v>
      </c>
      <c r="AI540" s="30">
        <f>'10'!AH44</f>
        <v>0.85</v>
      </c>
      <c r="AJ540" s="30">
        <f>'10'!AI44</f>
        <v>30</v>
      </c>
      <c r="AK540" s="30">
        <f>'10'!AJ44</f>
        <v>30.85</v>
      </c>
      <c r="AL540" s="30">
        <f>'10'!AK44</f>
        <v>114.55</v>
      </c>
      <c r="AM540" s="30">
        <f>'10'!AL44</f>
        <v>120.75</v>
      </c>
      <c r="AN540" s="30">
        <f>'10'!AM44</f>
        <v>89.9</v>
      </c>
      <c r="AO540" s="30">
        <f>'10'!AN44</f>
        <v>0</v>
      </c>
      <c r="AP540" s="30">
        <f>'10'!AO44</f>
        <v>0</v>
      </c>
      <c r="AQ540" s="30">
        <f>'10'!AP44</f>
        <v>120.75</v>
      </c>
      <c r="AR540" s="30">
        <f>'10'!AQ44</f>
        <v>16.86</v>
      </c>
      <c r="AS540" s="30">
        <f>'10'!AR44</f>
        <v>0</v>
      </c>
      <c r="AT540" s="30">
        <f>'10'!AS44</f>
        <v>30.85</v>
      </c>
      <c r="AU540" s="30">
        <f>'10'!AT44</f>
        <v>100.56</v>
      </c>
      <c r="AV540" s="30">
        <f>'10'!AU44</f>
        <v>131.41</v>
      </c>
      <c r="AW540" s="30">
        <f>'10'!AV44</f>
        <v>0</v>
      </c>
      <c r="AX540" s="30">
        <f>'10'!AW44</f>
        <v>30</v>
      </c>
      <c r="AY540" s="30">
        <f>'10'!AX44</f>
        <v>200</v>
      </c>
      <c r="AZ540" s="30">
        <f>'10'!AY44</f>
        <v>0</v>
      </c>
      <c r="BA540" s="30">
        <f>'10'!AZ44</f>
        <v>40</v>
      </c>
      <c r="BB540" s="30">
        <f>'10'!BA44</f>
        <v>0</v>
      </c>
      <c r="BC540" s="30">
        <f>'10'!BB44</f>
        <v>270</v>
      </c>
      <c r="BD540" s="30">
        <f>'10'!BC44</f>
        <v>256.5</v>
      </c>
      <c r="BE540" s="30">
        <f>'10'!BD44</f>
        <v>14</v>
      </c>
      <c r="BF540" s="30">
        <f>'10'!BE44</f>
        <v>15</v>
      </c>
      <c r="BG540" s="30">
        <f>'10'!BF44</f>
        <v>8</v>
      </c>
      <c r="BH540" s="30">
        <f>'10'!BG44</f>
        <v>9</v>
      </c>
      <c r="BI540" s="30">
        <f>'10'!BH44</f>
        <v>1</v>
      </c>
      <c r="BJ540" s="30">
        <f>'10'!BI44</f>
        <v>47</v>
      </c>
      <c r="BK540" s="30">
        <f>'10'!BJ44</f>
        <v>209.5</v>
      </c>
      <c r="BL540" s="30">
        <f>'10'!BK44</f>
        <v>100.56</v>
      </c>
      <c r="BM540" s="30">
        <f>'10'!BL44</f>
        <v>108.94</v>
      </c>
    </row>
    <row r="541" spans="1:65">
      <c r="A541" s="78">
        <f>'10'!A45</f>
        <v>42896</v>
      </c>
      <c r="B541" s="82" t="str">
        <f t="shared" si="8"/>
        <v>17:30:00</v>
      </c>
      <c r="C541" s="30" t="str">
        <f>'10'!B45</f>
        <v>17H30</v>
      </c>
      <c r="D541" s="30">
        <f>'10'!C45</f>
        <v>681</v>
      </c>
      <c r="E541" s="30">
        <f>'10'!D45</f>
        <v>734</v>
      </c>
      <c r="F541" s="30">
        <f>'10'!E45</f>
        <v>556</v>
      </c>
      <c r="G541" s="30">
        <f>'10'!F45</f>
        <v>49</v>
      </c>
      <c r="H541" s="30">
        <f>'10'!G45</f>
        <v>0</v>
      </c>
      <c r="I541" s="30">
        <f>'10'!H45</f>
        <v>18</v>
      </c>
      <c r="J541" s="30">
        <f>'10'!I45</f>
        <v>1971</v>
      </c>
      <c r="K541" s="30">
        <f>'10'!J45</f>
        <v>67</v>
      </c>
      <c r="L541" s="30">
        <f>'10'!K45</f>
        <v>355</v>
      </c>
      <c r="M541" s="30">
        <f>'10'!L45</f>
        <v>333</v>
      </c>
      <c r="N541" s="30">
        <f>'10'!M45</f>
        <v>270</v>
      </c>
      <c r="O541" s="30">
        <f>'10'!N45</f>
        <v>0</v>
      </c>
      <c r="P541" s="30">
        <f>'10'!O45</f>
        <v>12</v>
      </c>
      <c r="Q541" s="30">
        <f>'10'!P45</f>
        <v>11</v>
      </c>
      <c r="R541" s="30">
        <f>'10'!Q45</f>
        <v>9</v>
      </c>
      <c r="S541" s="30">
        <f>'10'!R45</f>
        <v>0</v>
      </c>
      <c r="T541" s="30">
        <f>'10'!S45</f>
        <v>958</v>
      </c>
      <c r="U541" s="30">
        <f>'10'!T45</f>
        <v>32</v>
      </c>
      <c r="V541" s="30">
        <f>'10'!U45</f>
        <v>99</v>
      </c>
      <c r="W541" s="30">
        <f>'10'!V45</f>
        <v>4.5</v>
      </c>
      <c r="X541" s="30">
        <f>'10'!W45</f>
        <v>3.5</v>
      </c>
      <c r="Y541" s="30">
        <f>'10'!X45</f>
        <v>6.3</v>
      </c>
      <c r="Z541" s="30">
        <f>'10'!Y45</f>
        <v>3.5</v>
      </c>
      <c r="AA541" s="30">
        <f>'10'!Z45</f>
        <v>5.4</v>
      </c>
      <c r="AB541" s="30">
        <f>'10'!AA45</f>
        <v>2.7</v>
      </c>
      <c r="AC541" s="30">
        <f>'10'!AB45</f>
        <v>0</v>
      </c>
      <c r="AD541" s="30">
        <f>'10'!AC45</f>
        <v>0</v>
      </c>
      <c r="AE541" s="30">
        <f>'10'!AD45</f>
        <v>0</v>
      </c>
      <c r="AF541" s="30">
        <f>'10'!AE45</f>
        <v>0.85</v>
      </c>
      <c r="AG541" s="30">
        <f>'10'!AF45</f>
        <v>0</v>
      </c>
      <c r="AH541" s="30">
        <f>'10'!AG45</f>
        <v>0</v>
      </c>
      <c r="AI541" s="30">
        <f>'10'!AH45</f>
        <v>0.85</v>
      </c>
      <c r="AJ541" s="30">
        <f>'10'!AI45</f>
        <v>30</v>
      </c>
      <c r="AK541" s="30">
        <f>'10'!AJ45</f>
        <v>30.85</v>
      </c>
      <c r="AL541" s="30">
        <f>'10'!AK45</f>
        <v>119.55</v>
      </c>
      <c r="AM541" s="30">
        <f>'10'!AL45</f>
        <v>125.75</v>
      </c>
      <c r="AN541" s="30">
        <f>'10'!AM45</f>
        <v>94.9</v>
      </c>
      <c r="AO541" s="30">
        <f>'10'!AN45</f>
        <v>0</v>
      </c>
      <c r="AP541" s="30">
        <f>'10'!AO45</f>
        <v>0</v>
      </c>
      <c r="AQ541" s="30">
        <f>'10'!AP45</f>
        <v>125.75</v>
      </c>
      <c r="AR541" s="30">
        <f>'10'!AQ45</f>
        <v>15.507999999999996</v>
      </c>
      <c r="AS541" s="30">
        <f>'10'!AR45</f>
        <v>0</v>
      </c>
      <c r="AT541" s="30">
        <f>'10'!AS45</f>
        <v>30.85</v>
      </c>
      <c r="AU541" s="30">
        <f>'10'!AT45</f>
        <v>104.20799999999998</v>
      </c>
      <c r="AV541" s="30">
        <f>'10'!AU45</f>
        <v>135.05799999999999</v>
      </c>
      <c r="AW541" s="30">
        <f>'10'!AV45</f>
        <v>0</v>
      </c>
      <c r="AX541" s="30">
        <f>'10'!AW45</f>
        <v>30</v>
      </c>
      <c r="AY541" s="30">
        <f>'10'!AX45</f>
        <v>200</v>
      </c>
      <c r="AZ541" s="30">
        <f>'10'!AY45</f>
        <v>0</v>
      </c>
      <c r="BA541" s="30">
        <f>'10'!AZ45</f>
        <v>36</v>
      </c>
      <c r="BB541" s="30">
        <f>'10'!BA45</f>
        <v>12</v>
      </c>
      <c r="BC541" s="30">
        <f>'10'!BB45</f>
        <v>278</v>
      </c>
      <c r="BD541" s="30">
        <f>'10'!BC45</f>
        <v>264.09999999999997</v>
      </c>
      <c r="BE541" s="30">
        <f>'10'!BD45</f>
        <v>14</v>
      </c>
      <c r="BF541" s="30">
        <f>'10'!BE45</f>
        <v>15</v>
      </c>
      <c r="BG541" s="30">
        <f>'10'!BF45</f>
        <v>8</v>
      </c>
      <c r="BH541" s="30">
        <f>'10'!BG45</f>
        <v>9</v>
      </c>
      <c r="BI541" s="30">
        <f>'10'!BH45</f>
        <v>1</v>
      </c>
      <c r="BJ541" s="30">
        <f>'10'!BI45</f>
        <v>47</v>
      </c>
      <c r="BK541" s="30">
        <f>'10'!BJ45</f>
        <v>217.09999999999997</v>
      </c>
      <c r="BL541" s="30">
        <f>'10'!BK45</f>
        <v>104.20799999999998</v>
      </c>
      <c r="BM541" s="30">
        <f>'10'!BL45</f>
        <v>112.89199999999998</v>
      </c>
    </row>
    <row r="542" spans="1:65">
      <c r="A542" s="78">
        <f>'10'!A46</f>
        <v>42896</v>
      </c>
      <c r="B542" s="82" t="str">
        <f t="shared" si="8"/>
        <v>18:00:00</v>
      </c>
      <c r="C542" s="30" t="str">
        <f>'10'!B46</f>
        <v>18H00</v>
      </c>
      <c r="D542" s="30">
        <f>'10'!C46</f>
        <v>722</v>
      </c>
      <c r="E542" s="30">
        <f>'10'!D46</f>
        <v>776</v>
      </c>
      <c r="F542" s="30">
        <f>'10'!E46</f>
        <v>579</v>
      </c>
      <c r="G542" s="30">
        <f>'10'!F46</f>
        <v>51</v>
      </c>
      <c r="H542" s="30">
        <f>'10'!G46</f>
        <v>0</v>
      </c>
      <c r="I542" s="30">
        <f>'10'!H46</f>
        <v>19</v>
      </c>
      <c r="J542" s="30">
        <f>'10'!I46</f>
        <v>2077</v>
      </c>
      <c r="K542" s="30">
        <f>'10'!J46</f>
        <v>70</v>
      </c>
      <c r="L542" s="30">
        <f>'10'!K46</f>
        <v>367</v>
      </c>
      <c r="M542" s="30">
        <f>'10'!L46</f>
        <v>341</v>
      </c>
      <c r="N542" s="30">
        <f>'10'!M46</f>
        <v>330</v>
      </c>
      <c r="O542" s="30">
        <f>'10'!N46</f>
        <v>0</v>
      </c>
      <c r="P542" s="30">
        <f>'10'!O46</f>
        <v>12</v>
      </c>
      <c r="Q542" s="30">
        <f>'10'!P46</f>
        <v>11</v>
      </c>
      <c r="R542" s="30">
        <f>'10'!Q46</f>
        <v>11</v>
      </c>
      <c r="S542" s="30">
        <f>'10'!R46</f>
        <v>0</v>
      </c>
      <c r="T542" s="30">
        <f>'10'!S46</f>
        <v>1038</v>
      </c>
      <c r="U542" s="30">
        <f>'10'!T46</f>
        <v>34</v>
      </c>
      <c r="V542" s="30">
        <f>'10'!U46</f>
        <v>104</v>
      </c>
      <c r="W542" s="30">
        <f>'10'!V46</f>
        <v>4.5</v>
      </c>
      <c r="X542" s="30">
        <f>'10'!W46</f>
        <v>3.5</v>
      </c>
      <c r="Y542" s="30">
        <f>'10'!X46</f>
        <v>6.8</v>
      </c>
      <c r="Z542" s="30">
        <f>'10'!Y46</f>
        <v>3.5</v>
      </c>
      <c r="AA542" s="30">
        <f>'10'!Z46</f>
        <v>5.4</v>
      </c>
      <c r="AB542" s="30">
        <f>'10'!AA46</f>
        <v>0</v>
      </c>
      <c r="AC542" s="30">
        <f>'10'!AB46</f>
        <v>0</v>
      </c>
      <c r="AD542" s="30">
        <f>'10'!AC46</f>
        <v>0</v>
      </c>
      <c r="AE542" s="30">
        <f>'10'!AD46</f>
        <v>0</v>
      </c>
      <c r="AF542" s="30">
        <f>'10'!AE46</f>
        <v>0.85</v>
      </c>
      <c r="AG542" s="30">
        <f>'10'!AF46</f>
        <v>0</v>
      </c>
      <c r="AH542" s="30">
        <f>'10'!AG46</f>
        <v>0</v>
      </c>
      <c r="AI542" s="30">
        <f>'10'!AH46</f>
        <v>0.85</v>
      </c>
      <c r="AJ542" s="30">
        <f>'10'!AI46</f>
        <v>45</v>
      </c>
      <c r="AK542" s="30">
        <f>'10'!AJ46</f>
        <v>45.85</v>
      </c>
      <c r="AL542" s="30">
        <f>'10'!AK46</f>
        <v>125.05</v>
      </c>
      <c r="AM542" s="30">
        <f>'10'!AL46</f>
        <v>128.55000000000001</v>
      </c>
      <c r="AN542" s="30">
        <f>'10'!AM46</f>
        <v>82.700000000000017</v>
      </c>
      <c r="AO542" s="30">
        <f>'10'!AN46</f>
        <v>0</v>
      </c>
      <c r="AP542" s="30">
        <f>'10'!AO46</f>
        <v>0</v>
      </c>
      <c r="AQ542" s="30">
        <f>'10'!AP46</f>
        <v>128.55000000000001</v>
      </c>
      <c r="AR542" s="30">
        <f>'10'!AQ46</f>
        <v>25.007999999999996</v>
      </c>
      <c r="AS542" s="30">
        <f>'10'!AR46</f>
        <v>0</v>
      </c>
      <c r="AT542" s="30">
        <f>'10'!AS46</f>
        <v>45.85</v>
      </c>
      <c r="AU542" s="30">
        <f>'10'!AT46</f>
        <v>104.20799999999998</v>
      </c>
      <c r="AV542" s="30">
        <f>'10'!AU46</f>
        <v>150.05799999999999</v>
      </c>
      <c r="AW542" s="30">
        <f>'10'!AV46</f>
        <v>0</v>
      </c>
      <c r="AX542" s="30">
        <f>'10'!AW46</f>
        <v>30</v>
      </c>
      <c r="AY542" s="30">
        <f>'10'!AX46</f>
        <v>200</v>
      </c>
      <c r="AZ542" s="30">
        <f>'10'!AY46</f>
        <v>0</v>
      </c>
      <c r="BA542" s="30">
        <f>'10'!AZ46</f>
        <v>36</v>
      </c>
      <c r="BB542" s="30">
        <f>'10'!BA46</f>
        <v>12</v>
      </c>
      <c r="BC542" s="30">
        <f>'10'!BB46</f>
        <v>278</v>
      </c>
      <c r="BD542" s="30">
        <f>'10'!BC46</f>
        <v>264.09999999999997</v>
      </c>
      <c r="BE542" s="30">
        <f>'10'!BD46</f>
        <v>14</v>
      </c>
      <c r="BF542" s="30">
        <f>'10'!BE46</f>
        <v>15</v>
      </c>
      <c r="BG542" s="30">
        <f>'10'!BF46</f>
        <v>8</v>
      </c>
      <c r="BH542" s="30">
        <f>'10'!BG46</f>
        <v>9</v>
      </c>
      <c r="BI542" s="30">
        <f>'10'!BH46</f>
        <v>1</v>
      </c>
      <c r="BJ542" s="30">
        <f>'10'!BI46</f>
        <v>47</v>
      </c>
      <c r="BK542" s="30">
        <f>'10'!BJ46</f>
        <v>217.09999999999997</v>
      </c>
      <c r="BL542" s="30">
        <f>'10'!BK46</f>
        <v>104.20799999999998</v>
      </c>
      <c r="BM542" s="30">
        <f>'10'!BL46</f>
        <v>112.89199999999998</v>
      </c>
    </row>
    <row r="543" spans="1:65">
      <c r="A543" s="78">
        <f>'10'!A47</f>
        <v>42896</v>
      </c>
      <c r="B543" s="82" t="str">
        <f t="shared" si="8"/>
        <v>18:15:00</v>
      </c>
      <c r="C543" s="30" t="str">
        <f>'10'!B47</f>
        <v>18H15</v>
      </c>
      <c r="D543" s="30">
        <f>'10'!C47</f>
        <v>722</v>
      </c>
      <c r="E543" s="30">
        <f>'10'!D47</f>
        <v>776</v>
      </c>
      <c r="F543" s="30">
        <f>'10'!E47</f>
        <v>579</v>
      </c>
      <c r="G543" s="30">
        <f>'10'!F47</f>
        <v>51</v>
      </c>
      <c r="H543" s="30">
        <f>'10'!G47</f>
        <v>0</v>
      </c>
      <c r="I543" s="30">
        <f>'10'!H47</f>
        <v>19</v>
      </c>
      <c r="J543" s="30">
        <f>'10'!I47</f>
        <v>2077</v>
      </c>
      <c r="K543" s="30">
        <f>'10'!J47</f>
        <v>70</v>
      </c>
      <c r="L543" s="30">
        <f>'10'!K47</f>
        <v>367</v>
      </c>
      <c r="M543" s="30">
        <f>'10'!L47</f>
        <v>341</v>
      </c>
      <c r="N543" s="30">
        <f>'10'!M47</f>
        <v>330</v>
      </c>
      <c r="O543" s="30">
        <f>'10'!N47</f>
        <v>0</v>
      </c>
      <c r="P543" s="30">
        <f>'10'!O47</f>
        <v>12</v>
      </c>
      <c r="Q543" s="30">
        <f>'10'!P47</f>
        <v>11</v>
      </c>
      <c r="R543" s="30">
        <f>'10'!Q47</f>
        <v>11</v>
      </c>
      <c r="S543" s="30">
        <f>'10'!R47</f>
        <v>0</v>
      </c>
      <c r="T543" s="30">
        <f>'10'!S47</f>
        <v>1038</v>
      </c>
      <c r="U543" s="30">
        <f>'10'!T47</f>
        <v>34</v>
      </c>
      <c r="V543" s="30">
        <f>'10'!U47</f>
        <v>104</v>
      </c>
      <c r="W543" s="30">
        <f>'10'!V47</f>
        <v>4.5</v>
      </c>
      <c r="X543" s="30">
        <f>'10'!W47</f>
        <v>3.5</v>
      </c>
      <c r="Y543" s="30">
        <f>'10'!X47</f>
        <v>6.8</v>
      </c>
      <c r="Z543" s="30">
        <f>'10'!Y47</f>
        <v>3.5</v>
      </c>
      <c r="AA543" s="30">
        <f>'10'!Z47</f>
        <v>5.4</v>
      </c>
      <c r="AB543" s="30">
        <f>'10'!AA47</f>
        <v>3.3</v>
      </c>
      <c r="AC543" s="30">
        <f>'10'!AB47</f>
        <v>0</v>
      </c>
      <c r="AD543" s="30">
        <f>'10'!AC47</f>
        <v>0</v>
      </c>
      <c r="AE543" s="30">
        <f>'10'!AD47</f>
        <v>0</v>
      </c>
      <c r="AF543" s="30">
        <f>'10'!AE47</f>
        <v>0.85</v>
      </c>
      <c r="AG543" s="30">
        <f>'10'!AF47</f>
        <v>0</v>
      </c>
      <c r="AH543" s="30">
        <f>'10'!AG47</f>
        <v>0</v>
      </c>
      <c r="AI543" s="30">
        <f>'10'!AH47</f>
        <v>0.85</v>
      </c>
      <c r="AJ543" s="30">
        <f>'10'!AI47</f>
        <v>45</v>
      </c>
      <c r="AK543" s="30">
        <f>'10'!AJ47</f>
        <v>45.85</v>
      </c>
      <c r="AL543" s="30">
        <f>'10'!AK47</f>
        <v>125.05</v>
      </c>
      <c r="AM543" s="30">
        <f>'10'!AL47</f>
        <v>131.85000000000002</v>
      </c>
      <c r="AN543" s="30">
        <f>'10'!AM47</f>
        <v>86.000000000000028</v>
      </c>
      <c r="AO543" s="30">
        <f>'10'!AN47</f>
        <v>0</v>
      </c>
      <c r="AP543" s="30">
        <f>'10'!AO47</f>
        <v>0</v>
      </c>
      <c r="AQ543" s="30">
        <f>'10'!AP47</f>
        <v>131.85000000000002</v>
      </c>
      <c r="AR543" s="30">
        <f>'10'!AQ47</f>
        <v>25.007999999999996</v>
      </c>
      <c r="AS543" s="30">
        <f>'10'!AR47</f>
        <v>0</v>
      </c>
      <c r="AT543" s="30">
        <f>'10'!AS47</f>
        <v>45.85</v>
      </c>
      <c r="AU543" s="30">
        <f>'10'!AT47</f>
        <v>104.20799999999998</v>
      </c>
      <c r="AV543" s="30">
        <f>'10'!AU47</f>
        <v>150.05799999999999</v>
      </c>
      <c r="AW543" s="30">
        <f>'10'!AV47</f>
        <v>0</v>
      </c>
      <c r="AX543" s="30">
        <f>'10'!AW47</f>
        <v>30</v>
      </c>
      <c r="AY543" s="30">
        <f>'10'!AX47</f>
        <v>200</v>
      </c>
      <c r="AZ543" s="30">
        <f>'10'!AY47</f>
        <v>0</v>
      </c>
      <c r="BA543" s="30">
        <f>'10'!AZ47</f>
        <v>36</v>
      </c>
      <c r="BB543" s="30">
        <f>'10'!BA47</f>
        <v>12</v>
      </c>
      <c r="BC543" s="30">
        <f>'10'!BB47</f>
        <v>278</v>
      </c>
      <c r="BD543" s="30">
        <f>'10'!BC47</f>
        <v>264.09999999999997</v>
      </c>
      <c r="BE543" s="30">
        <f>'10'!BD47</f>
        <v>14</v>
      </c>
      <c r="BF543" s="30">
        <f>'10'!BE47</f>
        <v>15</v>
      </c>
      <c r="BG543" s="30">
        <f>'10'!BF47</f>
        <v>8</v>
      </c>
      <c r="BH543" s="30">
        <f>'10'!BG47</f>
        <v>9</v>
      </c>
      <c r="BI543" s="30">
        <f>'10'!BH47</f>
        <v>1</v>
      </c>
      <c r="BJ543" s="30">
        <f>'10'!BI47</f>
        <v>47</v>
      </c>
      <c r="BK543" s="30">
        <f>'10'!BJ47</f>
        <v>217.09999999999997</v>
      </c>
      <c r="BL543" s="30">
        <f>'10'!BK47</f>
        <v>104.20799999999998</v>
      </c>
      <c r="BM543" s="30">
        <f>'10'!BL47</f>
        <v>112.89199999999998</v>
      </c>
    </row>
    <row r="544" spans="1:65">
      <c r="A544" s="78">
        <f>'10'!A48</f>
        <v>42896</v>
      </c>
      <c r="B544" s="82" t="str">
        <f t="shared" si="8"/>
        <v>18:30:00</v>
      </c>
      <c r="C544" s="30" t="str">
        <f>'10'!B48</f>
        <v>18H30</v>
      </c>
      <c r="D544" s="30">
        <f>'10'!C48</f>
        <v>856</v>
      </c>
      <c r="E544" s="30">
        <f>'10'!D48</f>
        <v>901</v>
      </c>
      <c r="F544" s="30">
        <f>'10'!E48</f>
        <v>677</v>
      </c>
      <c r="G544" s="30">
        <f>'10'!F48</f>
        <v>60</v>
      </c>
      <c r="H544" s="30">
        <f>'10'!G48</f>
        <v>0</v>
      </c>
      <c r="I544" s="30">
        <f>'10'!H48</f>
        <v>22</v>
      </c>
      <c r="J544" s="30">
        <f>'10'!I48</f>
        <v>2434</v>
      </c>
      <c r="K544" s="30">
        <f>'10'!J48</f>
        <v>82</v>
      </c>
      <c r="L544" s="30">
        <f>'10'!K48</f>
        <v>449</v>
      </c>
      <c r="M544" s="30">
        <f>'10'!L48</f>
        <v>378</v>
      </c>
      <c r="N544" s="30">
        <f>'10'!M48</f>
        <v>380</v>
      </c>
      <c r="O544" s="30">
        <f>'10'!N48</f>
        <v>0</v>
      </c>
      <c r="P544" s="30">
        <f>'10'!O48</f>
        <v>15</v>
      </c>
      <c r="Q544" s="30">
        <f>'10'!P48</f>
        <v>13</v>
      </c>
      <c r="R544" s="30">
        <f>'10'!Q48</f>
        <v>13</v>
      </c>
      <c r="S544" s="30">
        <f>'10'!R48</f>
        <v>0</v>
      </c>
      <c r="T544" s="30">
        <f>'10'!S48</f>
        <v>1207</v>
      </c>
      <c r="U544" s="30">
        <f>'10'!T48</f>
        <v>41</v>
      </c>
      <c r="V544" s="30">
        <f>'10'!U48</f>
        <v>123</v>
      </c>
      <c r="W544" s="30">
        <f>'10'!V48</f>
        <v>4.5</v>
      </c>
      <c r="X544" s="30">
        <f>'10'!W48</f>
        <v>3.5</v>
      </c>
      <c r="Y544" s="30">
        <f>'10'!X48</f>
        <v>8</v>
      </c>
      <c r="Z544" s="30">
        <f>'10'!Y48</f>
        <v>3.5</v>
      </c>
      <c r="AA544" s="30">
        <f>'10'!Z48</f>
        <v>5.4</v>
      </c>
      <c r="AB544" s="30">
        <f>'10'!AA48</f>
        <v>3.3</v>
      </c>
      <c r="AC544" s="30">
        <f>'10'!AB48</f>
        <v>0</v>
      </c>
      <c r="AD544" s="30">
        <f>'10'!AC48</f>
        <v>0</v>
      </c>
      <c r="AE544" s="30">
        <f>'10'!AD48</f>
        <v>0</v>
      </c>
      <c r="AF544" s="30">
        <f>'10'!AE48</f>
        <v>0.85</v>
      </c>
      <c r="AG544" s="30">
        <f>'10'!AF48</f>
        <v>0</v>
      </c>
      <c r="AH544" s="30">
        <f>'10'!AG48</f>
        <v>0</v>
      </c>
      <c r="AI544" s="30">
        <f>'10'!AH48</f>
        <v>0.85</v>
      </c>
      <c r="AJ544" s="30">
        <f>'10'!AI48</f>
        <v>45</v>
      </c>
      <c r="AK544" s="30">
        <f>'10'!AJ48</f>
        <v>45.85</v>
      </c>
      <c r="AL544" s="30">
        <f>'10'!AK48</f>
        <v>145.25</v>
      </c>
      <c r="AM544" s="30">
        <f>'10'!AL48</f>
        <v>152.05000000000001</v>
      </c>
      <c r="AN544" s="30">
        <f>'10'!AM48</f>
        <v>106.20000000000002</v>
      </c>
      <c r="AO544" s="30">
        <f>'10'!AN48</f>
        <v>0</v>
      </c>
      <c r="AP544" s="30">
        <f>'10'!AO48</f>
        <v>0</v>
      </c>
      <c r="AQ544" s="30">
        <f>'10'!AP48</f>
        <v>152.05000000000001</v>
      </c>
      <c r="AR544" s="30">
        <f>'10'!AQ48</f>
        <v>4.8079999999999927</v>
      </c>
      <c r="AS544" s="30">
        <f>'10'!AR48</f>
        <v>0</v>
      </c>
      <c r="AT544" s="30">
        <f>'10'!AS48</f>
        <v>45.85</v>
      </c>
      <c r="AU544" s="30">
        <f>'10'!AT48</f>
        <v>104.20799999999998</v>
      </c>
      <c r="AV544" s="30">
        <f>'10'!AU48</f>
        <v>150.05799999999999</v>
      </c>
      <c r="AW544" s="30">
        <f>'10'!AV48</f>
        <v>0</v>
      </c>
      <c r="AX544" s="30">
        <f>'10'!AW48</f>
        <v>30</v>
      </c>
      <c r="AY544" s="30">
        <f>'10'!AX48</f>
        <v>200</v>
      </c>
      <c r="AZ544" s="30">
        <f>'10'!AY48</f>
        <v>0</v>
      </c>
      <c r="BA544" s="30">
        <f>'10'!AZ48</f>
        <v>36</v>
      </c>
      <c r="BB544" s="30">
        <f>'10'!BA48</f>
        <v>12</v>
      </c>
      <c r="BC544" s="30">
        <f>'10'!BB48</f>
        <v>278</v>
      </c>
      <c r="BD544" s="30">
        <f>'10'!BC48</f>
        <v>264.09999999999997</v>
      </c>
      <c r="BE544" s="30">
        <f>'10'!BD48</f>
        <v>14</v>
      </c>
      <c r="BF544" s="30">
        <f>'10'!BE48</f>
        <v>15</v>
      </c>
      <c r="BG544" s="30">
        <f>'10'!BF48</f>
        <v>8</v>
      </c>
      <c r="BH544" s="30">
        <f>'10'!BG48</f>
        <v>9</v>
      </c>
      <c r="BI544" s="30">
        <f>'10'!BH48</f>
        <v>1</v>
      </c>
      <c r="BJ544" s="30">
        <f>'10'!BI48</f>
        <v>47</v>
      </c>
      <c r="BK544" s="30">
        <f>'10'!BJ48</f>
        <v>217.09999999999997</v>
      </c>
      <c r="BL544" s="30">
        <f>'10'!BK48</f>
        <v>104.20799999999998</v>
      </c>
      <c r="BM544" s="30">
        <f>'10'!BL48</f>
        <v>112.89199999999998</v>
      </c>
    </row>
    <row r="545" spans="1:65">
      <c r="A545" s="78">
        <f>'10'!A49</f>
        <v>42896</v>
      </c>
      <c r="B545" s="82" t="str">
        <f t="shared" si="8"/>
        <v>18:45:00</v>
      </c>
      <c r="C545" s="30" t="str">
        <f>'10'!B49</f>
        <v>18H45</v>
      </c>
      <c r="D545" s="30">
        <f>'10'!C49</f>
        <v>856</v>
      </c>
      <c r="E545" s="30">
        <f>'10'!D49</f>
        <v>901</v>
      </c>
      <c r="F545" s="30">
        <f>'10'!E49</f>
        <v>677</v>
      </c>
      <c r="G545" s="30">
        <f>'10'!F49</f>
        <v>60</v>
      </c>
      <c r="H545" s="30">
        <f>'10'!G49</f>
        <v>0</v>
      </c>
      <c r="I545" s="30">
        <f>'10'!H49</f>
        <v>22</v>
      </c>
      <c r="J545" s="30">
        <f>'10'!I49</f>
        <v>2434</v>
      </c>
      <c r="K545" s="30">
        <f>'10'!J49</f>
        <v>82</v>
      </c>
      <c r="L545" s="30">
        <f>'10'!K49</f>
        <v>449</v>
      </c>
      <c r="M545" s="30">
        <f>'10'!L49</f>
        <v>378</v>
      </c>
      <c r="N545" s="30">
        <f>'10'!M49</f>
        <v>380</v>
      </c>
      <c r="O545" s="30">
        <f>'10'!N49</f>
        <v>0</v>
      </c>
      <c r="P545" s="30">
        <f>'10'!O49</f>
        <v>15</v>
      </c>
      <c r="Q545" s="30">
        <f>'10'!P49</f>
        <v>13</v>
      </c>
      <c r="R545" s="30">
        <f>'10'!Q49</f>
        <v>13</v>
      </c>
      <c r="S545" s="30">
        <f>'10'!R49</f>
        <v>0</v>
      </c>
      <c r="T545" s="30">
        <f>'10'!S49</f>
        <v>1207</v>
      </c>
      <c r="U545" s="30">
        <f>'10'!T49</f>
        <v>41</v>
      </c>
      <c r="V545" s="30">
        <f>'10'!U49</f>
        <v>123</v>
      </c>
      <c r="W545" s="30">
        <f>'10'!V49</f>
        <v>4.5</v>
      </c>
      <c r="X545" s="30">
        <f>'10'!W49</f>
        <v>3.5</v>
      </c>
      <c r="Y545" s="30">
        <f>'10'!X49</f>
        <v>8</v>
      </c>
      <c r="Z545" s="30">
        <f>'10'!Y49</f>
        <v>3.5</v>
      </c>
      <c r="AA545" s="30">
        <f>'10'!Z49</f>
        <v>5.4</v>
      </c>
      <c r="AB545" s="30">
        <f>'10'!AA49</f>
        <v>3.3</v>
      </c>
      <c r="AC545" s="30">
        <f>'10'!AB49</f>
        <v>0</v>
      </c>
      <c r="AD545" s="30">
        <f>'10'!AC49</f>
        <v>0</v>
      </c>
      <c r="AE545" s="30">
        <f>'10'!AD49</f>
        <v>0</v>
      </c>
      <c r="AF545" s="30">
        <f>'10'!AE49</f>
        <v>0.85</v>
      </c>
      <c r="AG545" s="30">
        <f>'10'!AF49</f>
        <v>0</v>
      </c>
      <c r="AH545" s="30">
        <f>'10'!AG49</f>
        <v>0</v>
      </c>
      <c r="AI545" s="30">
        <f>'10'!AH49</f>
        <v>0.85</v>
      </c>
      <c r="AJ545" s="30">
        <f>'10'!AI49</f>
        <v>45</v>
      </c>
      <c r="AK545" s="30">
        <f>'10'!AJ49</f>
        <v>45.85</v>
      </c>
      <c r="AL545" s="30">
        <f>'10'!AK49</f>
        <v>145.25</v>
      </c>
      <c r="AM545" s="30">
        <f>'10'!AL49</f>
        <v>152.05000000000001</v>
      </c>
      <c r="AN545" s="30">
        <f>'10'!AM49</f>
        <v>106.20000000000002</v>
      </c>
      <c r="AO545" s="30">
        <f>'10'!AN49</f>
        <v>0</v>
      </c>
      <c r="AP545" s="30">
        <f>'10'!AO49</f>
        <v>0</v>
      </c>
      <c r="AQ545" s="30">
        <f>'10'!AP49</f>
        <v>152.05000000000001</v>
      </c>
      <c r="AR545" s="30">
        <f>'10'!AQ49</f>
        <v>12.967999999999989</v>
      </c>
      <c r="AS545" s="30">
        <f>'10'!AR49</f>
        <v>0</v>
      </c>
      <c r="AT545" s="30">
        <f>'10'!AS49</f>
        <v>45.85</v>
      </c>
      <c r="AU545" s="30">
        <f>'10'!AT49</f>
        <v>112.36799999999998</v>
      </c>
      <c r="AV545" s="30">
        <f>'10'!AU49</f>
        <v>158.21799999999999</v>
      </c>
      <c r="AW545" s="30">
        <f>'10'!AV49</f>
        <v>0</v>
      </c>
      <c r="AX545" s="30">
        <f>'10'!AW49</f>
        <v>30</v>
      </c>
      <c r="AY545" s="30">
        <f>'10'!AX49</f>
        <v>200</v>
      </c>
      <c r="AZ545" s="30">
        <f>'10'!AY49</f>
        <v>0</v>
      </c>
      <c r="BA545" s="30">
        <f>'10'!AZ49</f>
        <v>36</v>
      </c>
      <c r="BB545" s="30">
        <f>'10'!BA49</f>
        <v>12</v>
      </c>
      <c r="BC545" s="30">
        <f>'10'!BB49</f>
        <v>278</v>
      </c>
      <c r="BD545" s="30">
        <f>'10'!BC49</f>
        <v>264.09999999999997</v>
      </c>
      <c r="BE545" s="30">
        <f>'10'!BD49</f>
        <v>14</v>
      </c>
      <c r="BF545" s="30">
        <f>'10'!BE49</f>
        <v>15</v>
      </c>
      <c r="BG545" s="30">
        <f>'10'!BF49</f>
        <v>0</v>
      </c>
      <c r="BH545" s="30">
        <f>'10'!BG49</f>
        <v>0</v>
      </c>
      <c r="BI545" s="30">
        <f>'10'!BH49</f>
        <v>1</v>
      </c>
      <c r="BJ545" s="30">
        <f>'10'!BI49</f>
        <v>30</v>
      </c>
      <c r="BK545" s="30">
        <f>'10'!BJ49</f>
        <v>234.09999999999997</v>
      </c>
      <c r="BL545" s="30">
        <f>'10'!BK49</f>
        <v>112.36799999999998</v>
      </c>
      <c r="BM545" s="30">
        <f>'10'!BL49</f>
        <v>121.73199999999999</v>
      </c>
    </row>
    <row r="546" spans="1:65">
      <c r="A546" s="78">
        <f>'10'!A50</f>
        <v>42896</v>
      </c>
      <c r="B546" s="82" t="str">
        <f t="shared" si="8"/>
        <v>19:00:00</v>
      </c>
      <c r="C546" s="30" t="str">
        <f>'10'!B50</f>
        <v>19H00</v>
      </c>
      <c r="D546" s="30">
        <f>'10'!C50</f>
        <v>892</v>
      </c>
      <c r="E546" s="30">
        <f>'10'!D50</f>
        <v>940</v>
      </c>
      <c r="F546" s="30">
        <f>'10'!E50</f>
        <v>717</v>
      </c>
      <c r="G546" s="30">
        <f>'10'!F50</f>
        <v>63</v>
      </c>
      <c r="H546" s="30">
        <f>'10'!G50</f>
        <v>0</v>
      </c>
      <c r="I546" s="30">
        <f>'10'!H50</f>
        <v>24</v>
      </c>
      <c r="J546" s="30">
        <f>'10'!I50</f>
        <v>2549</v>
      </c>
      <c r="K546" s="30">
        <f>'10'!J50</f>
        <v>87</v>
      </c>
      <c r="L546" s="30">
        <f>'10'!K50</f>
        <v>469</v>
      </c>
      <c r="M546" s="30">
        <f>'10'!L50</f>
        <v>382</v>
      </c>
      <c r="N546" s="30">
        <f>'10'!M50</f>
        <v>340</v>
      </c>
      <c r="O546" s="30">
        <f>'10'!N50</f>
        <v>0</v>
      </c>
      <c r="P546" s="30">
        <f>'10'!O50</f>
        <v>15</v>
      </c>
      <c r="Q546" s="30">
        <f>'10'!P50</f>
        <v>13</v>
      </c>
      <c r="R546" s="30">
        <f>'10'!Q50</f>
        <v>11</v>
      </c>
      <c r="S546" s="30">
        <f>'10'!R50</f>
        <v>0</v>
      </c>
      <c r="T546" s="30">
        <f>'10'!S50</f>
        <v>1191</v>
      </c>
      <c r="U546" s="30">
        <f>'10'!T50</f>
        <v>39</v>
      </c>
      <c r="V546" s="30">
        <f>'10'!U50</f>
        <v>126</v>
      </c>
      <c r="W546" s="30">
        <f>'10'!V50</f>
        <v>6.35</v>
      </c>
      <c r="X546" s="30">
        <f>'10'!W50</f>
        <v>3.5</v>
      </c>
      <c r="Y546" s="30">
        <f>'10'!X50</f>
        <v>9</v>
      </c>
      <c r="Z546" s="30">
        <f>'10'!Y50</f>
        <v>5</v>
      </c>
      <c r="AA546" s="30">
        <f>'10'!Z50</f>
        <v>7.2</v>
      </c>
      <c r="AB546" s="30">
        <f>'10'!AA50</f>
        <v>3.3</v>
      </c>
      <c r="AC546" s="30">
        <f>'10'!AB50</f>
        <v>0</v>
      </c>
      <c r="AD546" s="30">
        <f>'10'!AC50</f>
        <v>0</v>
      </c>
      <c r="AE546" s="30">
        <f>'10'!AD50</f>
        <v>0</v>
      </c>
      <c r="AF546" s="30">
        <f>'10'!AE50</f>
        <v>0.8</v>
      </c>
      <c r="AG546" s="30">
        <f>'10'!AF50</f>
        <v>0</v>
      </c>
      <c r="AH546" s="30">
        <f>'10'!AG50</f>
        <v>0</v>
      </c>
      <c r="AI546" s="30">
        <f>'10'!AH50</f>
        <v>0.8</v>
      </c>
      <c r="AJ546" s="30">
        <f>'10'!AI50</f>
        <v>60</v>
      </c>
      <c r="AK546" s="30">
        <f>'10'!AJ50</f>
        <v>60.8</v>
      </c>
      <c r="AL546" s="30">
        <f>'10'!AK50</f>
        <v>154.35</v>
      </c>
      <c r="AM546" s="30">
        <f>'10'!AL50</f>
        <v>161.15</v>
      </c>
      <c r="AN546" s="30">
        <f>'10'!AM50</f>
        <v>100.35000000000001</v>
      </c>
      <c r="AO546" s="30">
        <f>'10'!AN50</f>
        <v>0</v>
      </c>
      <c r="AP546" s="30">
        <f>'10'!AO50</f>
        <v>0</v>
      </c>
      <c r="AQ546" s="30">
        <f>'10'!AP50</f>
        <v>161.15</v>
      </c>
      <c r="AR546" s="30">
        <f>'10'!AQ50</f>
        <v>18.817999999999984</v>
      </c>
      <c r="AS546" s="30">
        <f>'10'!AR50</f>
        <v>0</v>
      </c>
      <c r="AT546" s="30">
        <f>'10'!AS50</f>
        <v>60.8</v>
      </c>
      <c r="AU546" s="30">
        <f>'10'!AT50</f>
        <v>112.36799999999998</v>
      </c>
      <c r="AV546" s="30">
        <f>'10'!AU50</f>
        <v>173.16799999999998</v>
      </c>
      <c r="AW546" s="30">
        <f>'10'!AV50</f>
        <v>0</v>
      </c>
      <c r="AX546" s="30">
        <f>'10'!AW50</f>
        <v>30</v>
      </c>
      <c r="AY546" s="30">
        <f>'10'!AX50</f>
        <v>200</v>
      </c>
      <c r="AZ546" s="30">
        <f>'10'!AY50</f>
        <v>0</v>
      </c>
      <c r="BA546" s="30">
        <f>'10'!AZ50</f>
        <v>36</v>
      </c>
      <c r="BB546" s="30">
        <f>'10'!BA50</f>
        <v>12</v>
      </c>
      <c r="BC546" s="30">
        <f>'10'!BB50</f>
        <v>278</v>
      </c>
      <c r="BD546" s="30">
        <f>'10'!BC50</f>
        <v>264.09999999999997</v>
      </c>
      <c r="BE546" s="30">
        <f>'10'!BD50</f>
        <v>14</v>
      </c>
      <c r="BF546" s="30">
        <f>'10'!BE50</f>
        <v>15</v>
      </c>
      <c r="BG546" s="30">
        <f>'10'!BF50</f>
        <v>0</v>
      </c>
      <c r="BH546" s="30">
        <f>'10'!BG50</f>
        <v>0</v>
      </c>
      <c r="BI546" s="30">
        <f>'10'!BH50</f>
        <v>1</v>
      </c>
      <c r="BJ546" s="30">
        <f>'10'!BI50</f>
        <v>30</v>
      </c>
      <c r="BK546" s="30">
        <f>'10'!BJ50</f>
        <v>234.09999999999997</v>
      </c>
      <c r="BL546" s="30">
        <f>'10'!BK50</f>
        <v>112.36799999999998</v>
      </c>
      <c r="BM546" s="30">
        <f>'10'!BL50</f>
        <v>121.73199999999999</v>
      </c>
    </row>
    <row r="547" spans="1:65">
      <c r="A547" s="78">
        <f>'10'!A51</f>
        <v>42896</v>
      </c>
      <c r="B547" s="82" t="str">
        <f t="shared" si="8"/>
        <v>19:15:00</v>
      </c>
      <c r="C547" s="30" t="str">
        <f>'10'!B51</f>
        <v>19H15</v>
      </c>
      <c r="D547" s="30">
        <f>'10'!C51</f>
        <v>892</v>
      </c>
      <c r="E547" s="30">
        <f>'10'!D51</f>
        <v>940</v>
      </c>
      <c r="F547" s="30">
        <f>'10'!E51</f>
        <v>717</v>
      </c>
      <c r="G547" s="30">
        <f>'10'!F51</f>
        <v>63</v>
      </c>
      <c r="H547" s="30">
        <f>'10'!G51</f>
        <v>0</v>
      </c>
      <c r="I547" s="30">
        <f>'10'!H51</f>
        <v>24</v>
      </c>
      <c r="J547" s="30">
        <f>'10'!I51</f>
        <v>2549</v>
      </c>
      <c r="K547" s="30">
        <f>'10'!J51</f>
        <v>87</v>
      </c>
      <c r="L547" s="30">
        <f>'10'!K51</f>
        <v>469</v>
      </c>
      <c r="M547" s="30">
        <f>'10'!L51</f>
        <v>382</v>
      </c>
      <c r="N547" s="30">
        <f>'10'!M51</f>
        <v>340</v>
      </c>
      <c r="O547" s="30">
        <f>'10'!N51</f>
        <v>0</v>
      </c>
      <c r="P547" s="30">
        <f>'10'!O51</f>
        <v>15</v>
      </c>
      <c r="Q547" s="30">
        <f>'10'!P51</f>
        <v>13</v>
      </c>
      <c r="R547" s="30">
        <f>'10'!Q51</f>
        <v>11</v>
      </c>
      <c r="S547" s="30">
        <f>'10'!R51</f>
        <v>0</v>
      </c>
      <c r="T547" s="30">
        <f>'10'!S51</f>
        <v>1191</v>
      </c>
      <c r="U547" s="30">
        <f>'10'!T51</f>
        <v>39</v>
      </c>
      <c r="V547" s="30">
        <f>'10'!U51</f>
        <v>126</v>
      </c>
      <c r="W547" s="30">
        <f>'10'!V51</f>
        <v>6.35</v>
      </c>
      <c r="X547" s="30">
        <f>'10'!W51</f>
        <v>3.5</v>
      </c>
      <c r="Y547" s="30">
        <f>'10'!X51</f>
        <v>9</v>
      </c>
      <c r="Z547" s="30">
        <f>'10'!Y51</f>
        <v>5</v>
      </c>
      <c r="AA547" s="30">
        <f>'10'!Z51</f>
        <v>7.2</v>
      </c>
      <c r="AB547" s="30">
        <f>'10'!AA51</f>
        <v>3.3</v>
      </c>
      <c r="AC547" s="30">
        <f>'10'!AB51</f>
        <v>0</v>
      </c>
      <c r="AD547" s="30">
        <f>'10'!AC51</f>
        <v>0</v>
      </c>
      <c r="AE547" s="30">
        <f>'10'!AD51</f>
        <v>0</v>
      </c>
      <c r="AF547" s="30">
        <f>'10'!AE51</f>
        <v>0.8</v>
      </c>
      <c r="AG547" s="30">
        <f>'10'!AF51</f>
        <v>0</v>
      </c>
      <c r="AH547" s="30">
        <f>'10'!AG51</f>
        <v>0</v>
      </c>
      <c r="AI547" s="30">
        <f>'10'!AH51</f>
        <v>0.8</v>
      </c>
      <c r="AJ547" s="30">
        <f>'10'!AI51</f>
        <v>60</v>
      </c>
      <c r="AK547" s="30">
        <f>'10'!AJ51</f>
        <v>60.8</v>
      </c>
      <c r="AL547" s="30">
        <f>'10'!AK51</f>
        <v>154.35</v>
      </c>
      <c r="AM547" s="30">
        <f>'10'!AL51</f>
        <v>161.15</v>
      </c>
      <c r="AN547" s="30">
        <f>'10'!AM51</f>
        <v>100.35000000000001</v>
      </c>
      <c r="AO547" s="30">
        <f>'10'!AN51</f>
        <v>0</v>
      </c>
      <c r="AP547" s="30">
        <f>'10'!AO51</f>
        <v>0</v>
      </c>
      <c r="AQ547" s="30">
        <f>'10'!AP51</f>
        <v>161.15</v>
      </c>
      <c r="AR547" s="30">
        <f>'10'!AQ51</f>
        <v>18.817999999999984</v>
      </c>
      <c r="AS547" s="30">
        <f>'10'!AR51</f>
        <v>0</v>
      </c>
      <c r="AT547" s="30">
        <f>'10'!AS51</f>
        <v>60.8</v>
      </c>
      <c r="AU547" s="30">
        <f>'10'!AT51</f>
        <v>112.36799999999998</v>
      </c>
      <c r="AV547" s="30">
        <f>'10'!AU51</f>
        <v>173.16799999999998</v>
      </c>
      <c r="AW547" s="30">
        <f>'10'!AV51</f>
        <v>0</v>
      </c>
      <c r="AX547" s="30">
        <f>'10'!AW51</f>
        <v>30</v>
      </c>
      <c r="AY547" s="30">
        <f>'10'!AX51</f>
        <v>200</v>
      </c>
      <c r="AZ547" s="30">
        <f>'10'!AY51</f>
        <v>0</v>
      </c>
      <c r="BA547" s="30">
        <f>'10'!AZ51</f>
        <v>36</v>
      </c>
      <c r="BB547" s="30">
        <f>'10'!BA51</f>
        <v>12</v>
      </c>
      <c r="BC547" s="30">
        <f>'10'!BB51</f>
        <v>278</v>
      </c>
      <c r="BD547" s="30">
        <f>'10'!BC51</f>
        <v>264.09999999999997</v>
      </c>
      <c r="BE547" s="30">
        <f>'10'!BD51</f>
        <v>14</v>
      </c>
      <c r="BF547" s="30">
        <f>'10'!BE51</f>
        <v>15</v>
      </c>
      <c r="BG547" s="30">
        <f>'10'!BF51</f>
        <v>0</v>
      </c>
      <c r="BH547" s="30">
        <f>'10'!BG51</f>
        <v>0</v>
      </c>
      <c r="BI547" s="30">
        <f>'10'!BH51</f>
        <v>1</v>
      </c>
      <c r="BJ547" s="30">
        <f>'10'!BI51</f>
        <v>30</v>
      </c>
      <c r="BK547" s="30">
        <f>'10'!BJ51</f>
        <v>234.09999999999997</v>
      </c>
      <c r="BL547" s="30">
        <f>'10'!BK51</f>
        <v>112.36799999999998</v>
      </c>
      <c r="BM547" s="30">
        <f>'10'!BL51</f>
        <v>121.73199999999999</v>
      </c>
    </row>
    <row r="548" spans="1:65">
      <c r="A548" s="78">
        <f>'10'!A52</f>
        <v>42896</v>
      </c>
      <c r="B548" s="82" t="str">
        <f t="shared" si="8"/>
        <v>19:30:00</v>
      </c>
      <c r="C548" s="30" t="str">
        <f>'10'!B52</f>
        <v>19H30</v>
      </c>
      <c r="D548" s="30">
        <f>'10'!C52</f>
        <v>903</v>
      </c>
      <c r="E548" s="30">
        <f>'10'!D52</f>
        <v>985</v>
      </c>
      <c r="F548" s="30">
        <f>'10'!E52</f>
        <v>708</v>
      </c>
      <c r="G548" s="30">
        <f>'10'!F52</f>
        <v>64</v>
      </c>
      <c r="H548" s="30">
        <f>'10'!G52</f>
        <v>0</v>
      </c>
      <c r="I548" s="30">
        <f>'10'!H52</f>
        <v>25</v>
      </c>
      <c r="J548" s="30">
        <f>'10'!I52</f>
        <v>2596</v>
      </c>
      <c r="K548" s="30">
        <f>'10'!J52</f>
        <v>89</v>
      </c>
      <c r="L548" s="30">
        <f>'10'!K52</f>
        <v>476</v>
      </c>
      <c r="M548" s="30">
        <f>'10'!L52</f>
        <v>386</v>
      </c>
      <c r="N548" s="30">
        <f>'10'!M52</f>
        <v>340</v>
      </c>
      <c r="O548" s="30">
        <f>'10'!N52</f>
        <v>0</v>
      </c>
      <c r="P548" s="30">
        <f>'10'!O52</f>
        <v>16</v>
      </c>
      <c r="Q548" s="30">
        <f>'10'!P52</f>
        <v>13</v>
      </c>
      <c r="R548" s="30">
        <f>'10'!Q52</f>
        <v>11</v>
      </c>
      <c r="S548" s="30">
        <f>'10'!R52</f>
        <v>0</v>
      </c>
      <c r="T548" s="30">
        <f>'10'!S52</f>
        <v>1202</v>
      </c>
      <c r="U548" s="30">
        <f>'10'!T52</f>
        <v>40</v>
      </c>
      <c r="V548" s="30">
        <f>'10'!U52</f>
        <v>129</v>
      </c>
      <c r="W548" s="30">
        <f>'10'!V52</f>
        <v>6.35</v>
      </c>
      <c r="X548" s="30">
        <f>'10'!W52</f>
        <v>3.5</v>
      </c>
      <c r="Y548" s="30">
        <f>'10'!X52</f>
        <v>9.5</v>
      </c>
      <c r="Z548" s="30">
        <f>'10'!Y52</f>
        <v>5</v>
      </c>
      <c r="AA548" s="30">
        <f>'10'!Z52</f>
        <v>7.2</v>
      </c>
      <c r="AB548" s="30">
        <f>'10'!AA52</f>
        <v>3.3</v>
      </c>
      <c r="AC548" s="30">
        <f>'10'!AB52</f>
        <v>0</v>
      </c>
      <c r="AD548" s="30">
        <f>'10'!AC52</f>
        <v>0</v>
      </c>
      <c r="AE548" s="30">
        <f>'10'!AD52</f>
        <v>0</v>
      </c>
      <c r="AF548" s="30">
        <f>'10'!AE52</f>
        <v>0.8</v>
      </c>
      <c r="AG548" s="30">
        <f>'10'!AF52</f>
        <v>0</v>
      </c>
      <c r="AH548" s="30">
        <f>'10'!AG52</f>
        <v>0</v>
      </c>
      <c r="AI548" s="30">
        <f>'10'!AH52</f>
        <v>0.8</v>
      </c>
      <c r="AJ548" s="30">
        <f>'10'!AI52</f>
        <v>60</v>
      </c>
      <c r="AK548" s="30">
        <f>'10'!AJ52</f>
        <v>60.8</v>
      </c>
      <c r="AL548" s="30">
        <f>'10'!AK52</f>
        <v>157.85</v>
      </c>
      <c r="AM548" s="30">
        <f>'10'!AL52</f>
        <v>164.65</v>
      </c>
      <c r="AN548" s="30">
        <f>'10'!AM52</f>
        <v>103.85000000000001</v>
      </c>
      <c r="AO548" s="30">
        <f>'10'!AN52</f>
        <v>0</v>
      </c>
      <c r="AP548" s="30">
        <f>'10'!AO52</f>
        <v>0</v>
      </c>
      <c r="AQ548" s="30">
        <f>'10'!AP52</f>
        <v>164.65</v>
      </c>
      <c r="AR548" s="30">
        <f>'10'!AQ52</f>
        <v>15.317999999999984</v>
      </c>
      <c r="AS548" s="30">
        <f>'10'!AR52</f>
        <v>0</v>
      </c>
      <c r="AT548" s="30">
        <f>'10'!AS52</f>
        <v>60.8</v>
      </c>
      <c r="AU548" s="30">
        <f>'10'!AT52</f>
        <v>112.36799999999998</v>
      </c>
      <c r="AV548" s="30">
        <f>'10'!AU52</f>
        <v>173.16799999999998</v>
      </c>
      <c r="AW548" s="30">
        <f>'10'!AV52</f>
        <v>0</v>
      </c>
      <c r="AX548" s="30">
        <f>'10'!AW52</f>
        <v>30</v>
      </c>
      <c r="AY548" s="30">
        <f>'10'!AX52</f>
        <v>200</v>
      </c>
      <c r="AZ548" s="30">
        <f>'10'!AY52</f>
        <v>0</v>
      </c>
      <c r="BA548" s="30">
        <f>'10'!AZ52</f>
        <v>36</v>
      </c>
      <c r="BB548" s="30">
        <f>'10'!BA52</f>
        <v>12</v>
      </c>
      <c r="BC548" s="30">
        <f>'10'!BB52</f>
        <v>278</v>
      </c>
      <c r="BD548" s="30">
        <f>'10'!BC52</f>
        <v>264.09999999999997</v>
      </c>
      <c r="BE548" s="30">
        <f>'10'!BD52</f>
        <v>14</v>
      </c>
      <c r="BF548" s="30">
        <f>'10'!BE52</f>
        <v>15</v>
      </c>
      <c r="BG548" s="30">
        <f>'10'!BF52</f>
        <v>0</v>
      </c>
      <c r="BH548" s="30">
        <f>'10'!BG52</f>
        <v>0</v>
      </c>
      <c r="BI548" s="30">
        <f>'10'!BH52</f>
        <v>1</v>
      </c>
      <c r="BJ548" s="30">
        <f>'10'!BI52</f>
        <v>30</v>
      </c>
      <c r="BK548" s="30">
        <f>'10'!BJ52</f>
        <v>234.09999999999997</v>
      </c>
      <c r="BL548" s="30">
        <f>'10'!BK52</f>
        <v>112.36799999999998</v>
      </c>
      <c r="BM548" s="30">
        <f>'10'!BL52</f>
        <v>121.73199999999999</v>
      </c>
    </row>
    <row r="549" spans="1:65">
      <c r="A549" s="78">
        <f>'10'!A53</f>
        <v>42896</v>
      </c>
      <c r="B549" s="82" t="str">
        <f t="shared" si="8"/>
        <v>19:45:00</v>
      </c>
      <c r="C549" s="30" t="str">
        <f>'10'!B53</f>
        <v>19H45</v>
      </c>
      <c r="D549" s="30">
        <f>'10'!C53</f>
        <v>903</v>
      </c>
      <c r="E549" s="30">
        <f>'10'!D53</f>
        <v>985</v>
      </c>
      <c r="F549" s="30">
        <f>'10'!E53</f>
        <v>708</v>
      </c>
      <c r="G549" s="30">
        <f>'10'!F53</f>
        <v>64</v>
      </c>
      <c r="H549" s="30">
        <f>'10'!G53</f>
        <v>0</v>
      </c>
      <c r="I549" s="30">
        <f>'10'!H53</f>
        <v>25</v>
      </c>
      <c r="J549" s="30">
        <f>'10'!I53</f>
        <v>2596</v>
      </c>
      <c r="K549" s="30">
        <f>'10'!J53</f>
        <v>89</v>
      </c>
      <c r="L549" s="30">
        <f>'10'!K53</f>
        <v>476</v>
      </c>
      <c r="M549" s="30">
        <f>'10'!L53</f>
        <v>386</v>
      </c>
      <c r="N549" s="30">
        <f>'10'!M53</f>
        <v>340</v>
      </c>
      <c r="O549" s="30">
        <f>'10'!N53</f>
        <v>0</v>
      </c>
      <c r="P549" s="30">
        <f>'10'!O53</f>
        <v>16</v>
      </c>
      <c r="Q549" s="30">
        <f>'10'!P53</f>
        <v>13</v>
      </c>
      <c r="R549" s="30">
        <f>'10'!Q53</f>
        <v>11</v>
      </c>
      <c r="S549" s="30">
        <f>'10'!R53</f>
        <v>0</v>
      </c>
      <c r="T549" s="30">
        <f>'10'!S53</f>
        <v>1202</v>
      </c>
      <c r="U549" s="30">
        <f>'10'!T53</f>
        <v>40</v>
      </c>
      <c r="V549" s="30">
        <f>'10'!U53</f>
        <v>129</v>
      </c>
      <c r="W549" s="30">
        <f>'10'!V53</f>
        <v>6.35</v>
      </c>
      <c r="X549" s="30">
        <f>'10'!W53</f>
        <v>3.5</v>
      </c>
      <c r="Y549" s="30">
        <f>'10'!X53</f>
        <v>9.5</v>
      </c>
      <c r="Z549" s="30">
        <f>'10'!Y53</f>
        <v>5</v>
      </c>
      <c r="AA549" s="30">
        <f>'10'!Z53</f>
        <v>7.2</v>
      </c>
      <c r="AB549" s="30">
        <f>'10'!AA53</f>
        <v>3.3</v>
      </c>
      <c r="AC549" s="30">
        <f>'10'!AB53</f>
        <v>0</v>
      </c>
      <c r="AD549" s="30">
        <f>'10'!AC53</f>
        <v>0</v>
      </c>
      <c r="AE549" s="30">
        <f>'10'!AD53</f>
        <v>0</v>
      </c>
      <c r="AF549" s="30">
        <f>'10'!AE53</f>
        <v>0.8</v>
      </c>
      <c r="AG549" s="30">
        <f>'10'!AF53</f>
        <v>0</v>
      </c>
      <c r="AH549" s="30">
        <f>'10'!AG53</f>
        <v>0</v>
      </c>
      <c r="AI549" s="30">
        <f>'10'!AH53</f>
        <v>0.8</v>
      </c>
      <c r="AJ549" s="30">
        <f>'10'!AI53</f>
        <v>60</v>
      </c>
      <c r="AK549" s="30">
        <f>'10'!AJ53</f>
        <v>60.8</v>
      </c>
      <c r="AL549" s="30">
        <f>'10'!AK53</f>
        <v>157.85</v>
      </c>
      <c r="AM549" s="30">
        <f>'10'!AL53</f>
        <v>164.65</v>
      </c>
      <c r="AN549" s="30">
        <f>'10'!AM53</f>
        <v>103.85000000000001</v>
      </c>
      <c r="AO549" s="30">
        <f>'10'!AN53</f>
        <v>0</v>
      </c>
      <c r="AP549" s="30">
        <f>'10'!AO53</f>
        <v>0</v>
      </c>
      <c r="AQ549" s="30">
        <f>'10'!AP53</f>
        <v>164.65</v>
      </c>
      <c r="AR549" s="30">
        <f>'10'!AQ53</f>
        <v>15.317999999999984</v>
      </c>
      <c r="AS549" s="30">
        <f>'10'!AR53</f>
        <v>0</v>
      </c>
      <c r="AT549" s="30">
        <f>'10'!AS53</f>
        <v>60.8</v>
      </c>
      <c r="AU549" s="30">
        <f>'10'!AT53</f>
        <v>112.36799999999998</v>
      </c>
      <c r="AV549" s="30">
        <f>'10'!AU53</f>
        <v>173.16799999999998</v>
      </c>
      <c r="AW549" s="30">
        <f>'10'!AV53</f>
        <v>0</v>
      </c>
      <c r="AX549" s="30">
        <f>'10'!AW53</f>
        <v>30</v>
      </c>
      <c r="AY549" s="30">
        <f>'10'!AX53</f>
        <v>200</v>
      </c>
      <c r="AZ549" s="30">
        <f>'10'!AY53</f>
        <v>0</v>
      </c>
      <c r="BA549" s="30">
        <f>'10'!AZ53</f>
        <v>36</v>
      </c>
      <c r="BB549" s="30">
        <f>'10'!BA53</f>
        <v>12</v>
      </c>
      <c r="BC549" s="30">
        <f>'10'!BB53</f>
        <v>278</v>
      </c>
      <c r="BD549" s="30">
        <f>'10'!BC53</f>
        <v>264.09999999999997</v>
      </c>
      <c r="BE549" s="30">
        <f>'10'!BD53</f>
        <v>14</v>
      </c>
      <c r="BF549" s="30">
        <f>'10'!BE53</f>
        <v>15</v>
      </c>
      <c r="BG549" s="30">
        <f>'10'!BF53</f>
        <v>0</v>
      </c>
      <c r="BH549" s="30">
        <f>'10'!BG53</f>
        <v>0</v>
      </c>
      <c r="BI549" s="30">
        <f>'10'!BH53</f>
        <v>1</v>
      </c>
      <c r="BJ549" s="30">
        <f>'10'!BI53</f>
        <v>30</v>
      </c>
      <c r="BK549" s="30">
        <f>'10'!BJ53</f>
        <v>234.09999999999997</v>
      </c>
      <c r="BL549" s="30">
        <f>'10'!BK53</f>
        <v>112.36799999999998</v>
      </c>
      <c r="BM549" s="30">
        <f>'10'!BL53</f>
        <v>121.73199999999999</v>
      </c>
    </row>
    <row r="550" spans="1:65">
      <c r="A550" s="78">
        <f>'10'!A54</f>
        <v>42896</v>
      </c>
      <c r="B550" s="82" t="str">
        <f t="shared" si="8"/>
        <v>20:00:00</v>
      </c>
      <c r="C550" s="30" t="str">
        <f>'10'!B54</f>
        <v>20H00</v>
      </c>
      <c r="D550" s="30">
        <f>'10'!C54</f>
        <v>907</v>
      </c>
      <c r="E550" s="30">
        <f>'10'!D54</f>
        <v>940</v>
      </c>
      <c r="F550" s="30">
        <f>'10'!E54</f>
        <v>720</v>
      </c>
      <c r="G550" s="30">
        <f>'10'!F54</f>
        <v>65</v>
      </c>
      <c r="H550" s="30">
        <f>'10'!G54</f>
        <v>0</v>
      </c>
      <c r="I550" s="30">
        <f>'10'!H54</f>
        <v>25</v>
      </c>
      <c r="J550" s="30">
        <f>'10'!I54</f>
        <v>2567</v>
      </c>
      <c r="K550" s="30">
        <f>'10'!J54</f>
        <v>90</v>
      </c>
      <c r="L550" s="30">
        <f>'10'!K54</f>
        <v>488</v>
      </c>
      <c r="M550" s="30">
        <f>'10'!L54</f>
        <v>382</v>
      </c>
      <c r="N550" s="30">
        <f>'10'!M54</f>
        <v>330</v>
      </c>
      <c r="O550" s="30">
        <f>'10'!N54</f>
        <v>0</v>
      </c>
      <c r="P550" s="30">
        <f>'10'!O54</f>
        <v>16</v>
      </c>
      <c r="Q550" s="30">
        <f>'10'!P54</f>
        <v>13</v>
      </c>
      <c r="R550" s="30">
        <f>'10'!Q54</f>
        <v>11</v>
      </c>
      <c r="S550" s="30">
        <f>'10'!R54</f>
        <v>0</v>
      </c>
      <c r="T550" s="30">
        <f>'10'!S54</f>
        <v>1200</v>
      </c>
      <c r="U550" s="30">
        <f>'10'!T54</f>
        <v>40</v>
      </c>
      <c r="V550" s="30">
        <f>'10'!U54</f>
        <v>130</v>
      </c>
      <c r="W550" s="30">
        <f>'10'!V54</f>
        <v>6.35</v>
      </c>
      <c r="X550" s="30">
        <f>'10'!W54</f>
        <v>3.5</v>
      </c>
      <c r="Y550" s="30">
        <f>'10'!X54</f>
        <v>9.5</v>
      </c>
      <c r="Z550" s="30">
        <f>'10'!Y54</f>
        <v>5</v>
      </c>
      <c r="AA550" s="30">
        <f>'10'!Z54</f>
        <v>7.4</v>
      </c>
      <c r="AB550" s="30">
        <f>'10'!AA54</f>
        <v>3.5</v>
      </c>
      <c r="AC550" s="30">
        <f>'10'!AB54</f>
        <v>0</v>
      </c>
      <c r="AD550" s="30">
        <f>'10'!AC54</f>
        <v>0</v>
      </c>
      <c r="AE550" s="30">
        <f>'10'!AD54</f>
        <v>0</v>
      </c>
      <c r="AF550" s="30">
        <f>'10'!AE54</f>
        <v>0.8</v>
      </c>
      <c r="AG550" s="30">
        <f>'10'!AF54</f>
        <v>0</v>
      </c>
      <c r="AH550" s="30">
        <f>'10'!AG54</f>
        <v>0</v>
      </c>
      <c r="AI550" s="30">
        <f>'10'!AH54</f>
        <v>0.8</v>
      </c>
      <c r="AJ550" s="30">
        <f>'10'!AI54</f>
        <v>60</v>
      </c>
      <c r="AK550" s="30">
        <f>'10'!AJ54</f>
        <v>60.8</v>
      </c>
      <c r="AL550" s="30">
        <f>'10'!AK54</f>
        <v>159.05000000000001</v>
      </c>
      <c r="AM550" s="30">
        <f>'10'!AL54</f>
        <v>166.05</v>
      </c>
      <c r="AN550" s="30">
        <f>'10'!AM54</f>
        <v>105.25000000000001</v>
      </c>
      <c r="AO550" s="30">
        <f>'10'!AN54</f>
        <v>0</v>
      </c>
      <c r="AP550" s="30">
        <f>'10'!AO54</f>
        <v>0</v>
      </c>
      <c r="AQ550" s="30">
        <f>'10'!AP54</f>
        <v>166.05</v>
      </c>
      <c r="AR550" s="30">
        <f>'10'!AQ54</f>
        <v>14.117999999999967</v>
      </c>
      <c r="AS550" s="30">
        <f>'10'!AR54</f>
        <v>0</v>
      </c>
      <c r="AT550" s="30">
        <f>'10'!AS54</f>
        <v>60.8</v>
      </c>
      <c r="AU550" s="30">
        <f>'10'!AT54</f>
        <v>112.36799999999998</v>
      </c>
      <c r="AV550" s="30">
        <f>'10'!AU54</f>
        <v>173.16799999999998</v>
      </c>
      <c r="AW550" s="30">
        <f>'10'!AV54</f>
        <v>0</v>
      </c>
      <c r="AX550" s="30">
        <f>'10'!AW54</f>
        <v>30</v>
      </c>
      <c r="AY550" s="30">
        <f>'10'!AX54</f>
        <v>200</v>
      </c>
      <c r="AZ550" s="30">
        <f>'10'!AY54</f>
        <v>0</v>
      </c>
      <c r="BA550" s="30">
        <f>'10'!AZ54</f>
        <v>36</v>
      </c>
      <c r="BB550" s="30">
        <f>'10'!BA54</f>
        <v>12</v>
      </c>
      <c r="BC550" s="30">
        <f>'10'!BB54</f>
        <v>278</v>
      </c>
      <c r="BD550" s="30">
        <f>'10'!BC54</f>
        <v>264.09999999999997</v>
      </c>
      <c r="BE550" s="30">
        <f>'10'!BD54</f>
        <v>14</v>
      </c>
      <c r="BF550" s="30">
        <f>'10'!BE54</f>
        <v>15</v>
      </c>
      <c r="BG550" s="30">
        <f>'10'!BF54</f>
        <v>0</v>
      </c>
      <c r="BH550" s="30">
        <f>'10'!BG54</f>
        <v>0</v>
      </c>
      <c r="BI550" s="30">
        <f>'10'!BH54</f>
        <v>1</v>
      </c>
      <c r="BJ550" s="30">
        <f>'10'!BI54</f>
        <v>30</v>
      </c>
      <c r="BK550" s="30">
        <f>'10'!BJ54</f>
        <v>234.09999999999997</v>
      </c>
      <c r="BL550" s="30">
        <f>'10'!BK54</f>
        <v>112.36799999999998</v>
      </c>
      <c r="BM550" s="30">
        <f>'10'!BL54</f>
        <v>121.73199999999999</v>
      </c>
    </row>
    <row r="551" spans="1:65">
      <c r="A551" s="78">
        <f>'10'!A55</f>
        <v>42896</v>
      </c>
      <c r="B551" s="82" t="str">
        <f t="shared" si="8"/>
        <v>20:15:00</v>
      </c>
      <c r="C551" s="30" t="str">
        <f>'10'!B55</f>
        <v>20H15</v>
      </c>
      <c r="D551" s="30">
        <f>'10'!C55</f>
        <v>907</v>
      </c>
      <c r="E551" s="30">
        <f>'10'!D55</f>
        <v>940</v>
      </c>
      <c r="F551" s="30">
        <f>'10'!E55</f>
        <v>720</v>
      </c>
      <c r="G551" s="30">
        <f>'10'!F55</f>
        <v>65</v>
      </c>
      <c r="H551" s="30">
        <f>'10'!G55</f>
        <v>0</v>
      </c>
      <c r="I551" s="30">
        <f>'10'!H55</f>
        <v>25</v>
      </c>
      <c r="J551" s="30">
        <f>'10'!I55</f>
        <v>2567</v>
      </c>
      <c r="K551" s="30">
        <f>'10'!J55</f>
        <v>90</v>
      </c>
      <c r="L551" s="30">
        <f>'10'!K55</f>
        <v>488</v>
      </c>
      <c r="M551" s="30">
        <f>'10'!L55</f>
        <v>382</v>
      </c>
      <c r="N551" s="30">
        <f>'10'!M55</f>
        <v>330</v>
      </c>
      <c r="O551" s="30">
        <f>'10'!N55</f>
        <v>0</v>
      </c>
      <c r="P551" s="30">
        <f>'10'!O55</f>
        <v>16</v>
      </c>
      <c r="Q551" s="30">
        <f>'10'!P55</f>
        <v>13</v>
      </c>
      <c r="R551" s="30">
        <f>'10'!Q55</f>
        <v>11</v>
      </c>
      <c r="S551" s="30">
        <f>'10'!R55</f>
        <v>0</v>
      </c>
      <c r="T551" s="30">
        <f>'10'!S55</f>
        <v>1200</v>
      </c>
      <c r="U551" s="30">
        <f>'10'!T55</f>
        <v>40</v>
      </c>
      <c r="V551" s="30">
        <f>'10'!U55</f>
        <v>130</v>
      </c>
      <c r="W551" s="30">
        <f>'10'!V55</f>
        <v>6.35</v>
      </c>
      <c r="X551" s="30">
        <f>'10'!W55</f>
        <v>3.5</v>
      </c>
      <c r="Y551" s="30">
        <f>'10'!X55</f>
        <v>9.5</v>
      </c>
      <c r="Z551" s="30">
        <f>'10'!Y55</f>
        <v>5</v>
      </c>
      <c r="AA551" s="30">
        <f>'10'!Z55</f>
        <v>7.4</v>
      </c>
      <c r="AB551" s="30">
        <f>'10'!AA55</f>
        <v>3.5</v>
      </c>
      <c r="AC551" s="30">
        <f>'10'!AB55</f>
        <v>0</v>
      </c>
      <c r="AD551" s="30">
        <f>'10'!AC55</f>
        <v>0</v>
      </c>
      <c r="AE551" s="30">
        <f>'10'!AD55</f>
        <v>0</v>
      </c>
      <c r="AF551" s="30">
        <f>'10'!AE55</f>
        <v>0.8</v>
      </c>
      <c r="AG551" s="30">
        <f>'10'!AF55</f>
        <v>0</v>
      </c>
      <c r="AH551" s="30">
        <f>'10'!AG55</f>
        <v>0</v>
      </c>
      <c r="AI551" s="30">
        <f>'10'!AH55</f>
        <v>0.8</v>
      </c>
      <c r="AJ551" s="30">
        <f>'10'!AI55</f>
        <v>60</v>
      </c>
      <c r="AK551" s="30">
        <f>'10'!AJ55</f>
        <v>60.8</v>
      </c>
      <c r="AL551" s="30">
        <f>'10'!AK55</f>
        <v>159.05000000000001</v>
      </c>
      <c r="AM551" s="30">
        <f>'10'!AL55</f>
        <v>166.05</v>
      </c>
      <c r="AN551" s="30">
        <f>'10'!AM55</f>
        <v>105.25000000000001</v>
      </c>
      <c r="AO551" s="30">
        <f>'10'!AN55</f>
        <v>0</v>
      </c>
      <c r="AP551" s="30">
        <f>'10'!AO55</f>
        <v>0</v>
      </c>
      <c r="AQ551" s="30">
        <f>'10'!AP55</f>
        <v>166.05</v>
      </c>
      <c r="AR551" s="30">
        <f>'10'!AQ55</f>
        <v>14.117999999999967</v>
      </c>
      <c r="AS551" s="30">
        <f>'10'!AR55</f>
        <v>0</v>
      </c>
      <c r="AT551" s="30">
        <f>'10'!AS55</f>
        <v>60.8</v>
      </c>
      <c r="AU551" s="30">
        <f>'10'!AT55</f>
        <v>112.36799999999998</v>
      </c>
      <c r="AV551" s="30">
        <f>'10'!AU55</f>
        <v>173.16799999999998</v>
      </c>
      <c r="AW551" s="30">
        <f>'10'!AV55</f>
        <v>0</v>
      </c>
      <c r="AX551" s="30">
        <f>'10'!AW55</f>
        <v>30</v>
      </c>
      <c r="AY551" s="30">
        <f>'10'!AX55</f>
        <v>200</v>
      </c>
      <c r="AZ551" s="30">
        <f>'10'!AY55</f>
        <v>0</v>
      </c>
      <c r="BA551" s="30">
        <f>'10'!AZ55</f>
        <v>36</v>
      </c>
      <c r="BB551" s="30">
        <f>'10'!BA55</f>
        <v>12</v>
      </c>
      <c r="BC551" s="30">
        <f>'10'!BB55</f>
        <v>278</v>
      </c>
      <c r="BD551" s="30">
        <f>'10'!BC55</f>
        <v>264.09999999999997</v>
      </c>
      <c r="BE551" s="30">
        <f>'10'!BD55</f>
        <v>14</v>
      </c>
      <c r="BF551" s="30">
        <f>'10'!BE55</f>
        <v>15</v>
      </c>
      <c r="BG551" s="30">
        <f>'10'!BF55</f>
        <v>0</v>
      </c>
      <c r="BH551" s="30">
        <f>'10'!BG55</f>
        <v>0</v>
      </c>
      <c r="BI551" s="30">
        <f>'10'!BH55</f>
        <v>1</v>
      </c>
      <c r="BJ551" s="30">
        <f>'10'!BI55</f>
        <v>30</v>
      </c>
      <c r="BK551" s="30">
        <f>'10'!BJ55</f>
        <v>234.09999999999997</v>
      </c>
      <c r="BL551" s="30">
        <f>'10'!BK55</f>
        <v>112.36799999999998</v>
      </c>
      <c r="BM551" s="30">
        <f>'10'!BL55</f>
        <v>121.73199999999999</v>
      </c>
    </row>
    <row r="552" spans="1:65">
      <c r="A552" s="78">
        <f>'10'!A56</f>
        <v>42896</v>
      </c>
      <c r="B552" s="82" t="str">
        <f t="shared" si="8"/>
        <v>20:30:00</v>
      </c>
      <c r="C552" s="30" t="str">
        <f>'10'!B56</f>
        <v>20H30</v>
      </c>
      <c r="D552" s="30">
        <f>'10'!C56</f>
        <v>913</v>
      </c>
      <c r="E552" s="30">
        <f>'10'!D56</f>
        <v>936</v>
      </c>
      <c r="F552" s="30">
        <f>'10'!E56</f>
        <v>717</v>
      </c>
      <c r="G552" s="30">
        <f>'10'!F56</f>
        <v>65</v>
      </c>
      <c r="H552" s="30">
        <f>'10'!G56</f>
        <v>0</v>
      </c>
      <c r="I552" s="30">
        <f>'10'!H56</f>
        <v>25</v>
      </c>
      <c r="J552" s="30">
        <f>'10'!I56</f>
        <v>2566</v>
      </c>
      <c r="K552" s="30">
        <f>'10'!J56</f>
        <v>90</v>
      </c>
      <c r="L552" s="30">
        <f>'10'!K56</f>
        <v>498</v>
      </c>
      <c r="M552" s="30">
        <f>'10'!L56</f>
        <v>386</v>
      </c>
      <c r="N552" s="30">
        <f>'10'!M56</f>
        <v>330</v>
      </c>
      <c r="O552" s="30">
        <f>'10'!N56</f>
        <v>0</v>
      </c>
      <c r="P552" s="30">
        <f>'10'!O56</f>
        <v>17</v>
      </c>
      <c r="Q552" s="30">
        <f>'10'!P56</f>
        <v>13</v>
      </c>
      <c r="R552" s="30">
        <f>'10'!Q56</f>
        <v>11</v>
      </c>
      <c r="S552" s="30">
        <f>'10'!R56</f>
        <v>0</v>
      </c>
      <c r="T552" s="30">
        <f>'10'!S56</f>
        <v>1214</v>
      </c>
      <c r="U552" s="30">
        <f>'10'!T56</f>
        <v>41</v>
      </c>
      <c r="V552" s="30">
        <f>'10'!U56</f>
        <v>131</v>
      </c>
      <c r="W552" s="30">
        <f>'10'!V56</f>
        <v>6.35</v>
      </c>
      <c r="X552" s="30">
        <f>'10'!W56</f>
        <v>3.5</v>
      </c>
      <c r="Y552" s="30">
        <f>'10'!X56</f>
        <v>9.5</v>
      </c>
      <c r="Z552" s="30">
        <f>'10'!Y56</f>
        <v>5</v>
      </c>
      <c r="AA552" s="30">
        <f>'10'!Z56</f>
        <v>7.4</v>
      </c>
      <c r="AB552" s="30">
        <f>'10'!AA56</f>
        <v>3.5</v>
      </c>
      <c r="AC552" s="30">
        <f>'10'!AB56</f>
        <v>0</v>
      </c>
      <c r="AD552" s="30">
        <f>'10'!AC56</f>
        <v>0</v>
      </c>
      <c r="AE552" s="30">
        <f>'10'!AD56</f>
        <v>0</v>
      </c>
      <c r="AF552" s="30">
        <f>'10'!AE56</f>
        <v>0.8</v>
      </c>
      <c r="AG552" s="30">
        <f>'10'!AF56</f>
        <v>0</v>
      </c>
      <c r="AH552" s="30">
        <f>'10'!AG56</f>
        <v>0</v>
      </c>
      <c r="AI552" s="30">
        <f>'10'!AH56</f>
        <v>0.8</v>
      </c>
      <c r="AJ552" s="30">
        <f>'10'!AI56</f>
        <v>60</v>
      </c>
      <c r="AK552" s="30">
        <f>'10'!AJ56</f>
        <v>60.8</v>
      </c>
      <c r="AL552" s="30">
        <f>'10'!AK56</f>
        <v>160.05000000000001</v>
      </c>
      <c r="AM552" s="30">
        <f>'10'!AL56</f>
        <v>167.05</v>
      </c>
      <c r="AN552" s="30">
        <f>'10'!AM56</f>
        <v>106.25000000000001</v>
      </c>
      <c r="AO552" s="30">
        <f>'10'!AN56</f>
        <v>0</v>
      </c>
      <c r="AP552" s="30">
        <f>'10'!AO56</f>
        <v>0</v>
      </c>
      <c r="AQ552" s="30">
        <f>'10'!AP56</f>
        <v>167.05</v>
      </c>
      <c r="AR552" s="30">
        <f>'10'!AQ56</f>
        <v>13.117999999999967</v>
      </c>
      <c r="AS552" s="30">
        <f>'10'!AR56</f>
        <v>0</v>
      </c>
      <c r="AT552" s="30">
        <f>'10'!AS56</f>
        <v>60.8</v>
      </c>
      <c r="AU552" s="30">
        <f>'10'!AT56</f>
        <v>112.36799999999998</v>
      </c>
      <c r="AV552" s="30">
        <f>'10'!AU56</f>
        <v>173.16799999999998</v>
      </c>
      <c r="AW552" s="30">
        <f>'10'!AV56</f>
        <v>0</v>
      </c>
      <c r="AX552" s="30">
        <f>'10'!AW56</f>
        <v>30</v>
      </c>
      <c r="AY552" s="30">
        <f>'10'!AX56</f>
        <v>200</v>
      </c>
      <c r="AZ552" s="30">
        <f>'10'!AY56</f>
        <v>0</v>
      </c>
      <c r="BA552" s="30">
        <f>'10'!AZ56</f>
        <v>36</v>
      </c>
      <c r="BB552" s="30">
        <f>'10'!BA56</f>
        <v>12</v>
      </c>
      <c r="BC552" s="30">
        <f>'10'!BB56</f>
        <v>278</v>
      </c>
      <c r="BD552" s="30">
        <f>'10'!BC56</f>
        <v>264.09999999999997</v>
      </c>
      <c r="BE552" s="30">
        <f>'10'!BD56</f>
        <v>14</v>
      </c>
      <c r="BF552" s="30">
        <f>'10'!BE56</f>
        <v>15</v>
      </c>
      <c r="BG552" s="30">
        <f>'10'!BF56</f>
        <v>0</v>
      </c>
      <c r="BH552" s="30">
        <f>'10'!BG56</f>
        <v>0</v>
      </c>
      <c r="BI552" s="30">
        <f>'10'!BH56</f>
        <v>1</v>
      </c>
      <c r="BJ552" s="30">
        <f>'10'!BI56</f>
        <v>30</v>
      </c>
      <c r="BK552" s="30">
        <f>'10'!BJ56</f>
        <v>234.09999999999997</v>
      </c>
      <c r="BL552" s="30">
        <f>'10'!BK56</f>
        <v>112.36799999999998</v>
      </c>
      <c r="BM552" s="30">
        <f>'10'!BL56</f>
        <v>121.73199999999999</v>
      </c>
    </row>
    <row r="553" spans="1:65">
      <c r="A553" s="78">
        <f>'10'!A57</f>
        <v>42896</v>
      </c>
      <c r="B553" s="82" t="str">
        <f t="shared" si="8"/>
        <v>20:45:00</v>
      </c>
      <c r="C553" s="30" t="str">
        <f>'10'!B57</f>
        <v>20H45</v>
      </c>
      <c r="D553" s="30">
        <f>'10'!C57</f>
        <v>913</v>
      </c>
      <c r="E553" s="30">
        <f>'10'!D57</f>
        <v>936</v>
      </c>
      <c r="F553" s="30">
        <f>'10'!E57</f>
        <v>717</v>
      </c>
      <c r="G553" s="30">
        <f>'10'!F57</f>
        <v>65</v>
      </c>
      <c r="H553" s="30">
        <f>'10'!G57</f>
        <v>0</v>
      </c>
      <c r="I553" s="30">
        <f>'10'!H57</f>
        <v>25</v>
      </c>
      <c r="J553" s="30">
        <f>'10'!I57</f>
        <v>2566</v>
      </c>
      <c r="K553" s="30">
        <f>'10'!J57</f>
        <v>90</v>
      </c>
      <c r="L553" s="30">
        <f>'10'!K57</f>
        <v>498</v>
      </c>
      <c r="M553" s="30">
        <f>'10'!L57</f>
        <v>386</v>
      </c>
      <c r="N553" s="30">
        <f>'10'!M57</f>
        <v>330</v>
      </c>
      <c r="O553" s="30">
        <f>'10'!N57</f>
        <v>0</v>
      </c>
      <c r="P553" s="30">
        <f>'10'!O57</f>
        <v>17</v>
      </c>
      <c r="Q553" s="30">
        <f>'10'!P57</f>
        <v>13</v>
      </c>
      <c r="R553" s="30">
        <f>'10'!Q57</f>
        <v>11</v>
      </c>
      <c r="S553" s="30">
        <f>'10'!R57</f>
        <v>0</v>
      </c>
      <c r="T553" s="30">
        <f>'10'!S57</f>
        <v>1214</v>
      </c>
      <c r="U553" s="30">
        <f>'10'!T57</f>
        <v>41</v>
      </c>
      <c r="V553" s="30">
        <f>'10'!U57</f>
        <v>131</v>
      </c>
      <c r="W553" s="30">
        <f>'10'!V57</f>
        <v>6.35</v>
      </c>
      <c r="X553" s="30">
        <f>'10'!W57</f>
        <v>3.5</v>
      </c>
      <c r="Y553" s="30">
        <f>'10'!X57</f>
        <v>9.5</v>
      </c>
      <c r="Z553" s="30">
        <f>'10'!Y57</f>
        <v>5</v>
      </c>
      <c r="AA553" s="30">
        <f>'10'!Z57</f>
        <v>7.4</v>
      </c>
      <c r="AB553" s="30">
        <f>'10'!AA57</f>
        <v>3.5</v>
      </c>
      <c r="AC553" s="30">
        <f>'10'!AB57</f>
        <v>0</v>
      </c>
      <c r="AD553" s="30">
        <f>'10'!AC57</f>
        <v>0</v>
      </c>
      <c r="AE553" s="30">
        <f>'10'!AD57</f>
        <v>0</v>
      </c>
      <c r="AF553" s="30">
        <f>'10'!AE57</f>
        <v>0.8</v>
      </c>
      <c r="AG553" s="30">
        <f>'10'!AF57</f>
        <v>0</v>
      </c>
      <c r="AH553" s="30">
        <f>'10'!AG57</f>
        <v>0</v>
      </c>
      <c r="AI553" s="30">
        <f>'10'!AH57</f>
        <v>0.8</v>
      </c>
      <c r="AJ553" s="30">
        <f>'10'!AI57</f>
        <v>60</v>
      </c>
      <c r="AK553" s="30">
        <f>'10'!AJ57</f>
        <v>60.8</v>
      </c>
      <c r="AL553" s="30">
        <f>'10'!AK57</f>
        <v>160.05000000000001</v>
      </c>
      <c r="AM553" s="30">
        <f>'10'!AL57</f>
        <v>167.05</v>
      </c>
      <c r="AN553" s="30">
        <f>'10'!AM57</f>
        <v>106.25000000000001</v>
      </c>
      <c r="AO553" s="30">
        <f>'10'!AN57</f>
        <v>0</v>
      </c>
      <c r="AP553" s="30">
        <f>'10'!AO57</f>
        <v>0</v>
      </c>
      <c r="AQ553" s="30">
        <f>'10'!AP57</f>
        <v>167.05</v>
      </c>
      <c r="AR553" s="30">
        <f>'10'!AQ57</f>
        <v>13.117999999999967</v>
      </c>
      <c r="AS553" s="30">
        <f>'10'!AR57</f>
        <v>0</v>
      </c>
      <c r="AT553" s="30">
        <f>'10'!AS57</f>
        <v>60.8</v>
      </c>
      <c r="AU553" s="30">
        <f>'10'!AT57</f>
        <v>112.36799999999998</v>
      </c>
      <c r="AV553" s="30">
        <f>'10'!AU57</f>
        <v>173.16799999999998</v>
      </c>
      <c r="AW553" s="30">
        <f>'10'!AV57</f>
        <v>0</v>
      </c>
      <c r="AX553" s="30">
        <f>'10'!AW57</f>
        <v>30</v>
      </c>
      <c r="AY553" s="30">
        <f>'10'!AX57</f>
        <v>200</v>
      </c>
      <c r="AZ553" s="30">
        <f>'10'!AY57</f>
        <v>0</v>
      </c>
      <c r="BA553" s="30">
        <f>'10'!AZ57</f>
        <v>36</v>
      </c>
      <c r="BB553" s="30">
        <f>'10'!BA57</f>
        <v>12</v>
      </c>
      <c r="BC553" s="30">
        <f>'10'!BB57</f>
        <v>278</v>
      </c>
      <c r="BD553" s="30">
        <f>'10'!BC57</f>
        <v>264.09999999999997</v>
      </c>
      <c r="BE553" s="30">
        <f>'10'!BD57</f>
        <v>14</v>
      </c>
      <c r="BF553" s="30">
        <f>'10'!BE57</f>
        <v>15</v>
      </c>
      <c r="BG553" s="30">
        <f>'10'!BF57</f>
        <v>0</v>
      </c>
      <c r="BH553" s="30">
        <f>'10'!BG57</f>
        <v>0</v>
      </c>
      <c r="BI553" s="30">
        <f>'10'!BH57</f>
        <v>1</v>
      </c>
      <c r="BJ553" s="30">
        <f>'10'!BI57</f>
        <v>30</v>
      </c>
      <c r="BK553" s="30">
        <f>'10'!BJ57</f>
        <v>234.09999999999997</v>
      </c>
      <c r="BL553" s="30">
        <f>'10'!BK57</f>
        <v>112.36799999999998</v>
      </c>
      <c r="BM553" s="30">
        <f>'10'!BL57</f>
        <v>121.73199999999999</v>
      </c>
    </row>
    <row r="554" spans="1:65">
      <c r="A554" s="78">
        <f>'10'!A58</f>
        <v>42896</v>
      </c>
      <c r="B554" s="82" t="str">
        <f t="shared" si="8"/>
        <v>21:00:00</v>
      </c>
      <c r="C554" s="30" t="str">
        <f>'10'!B58</f>
        <v>21H00</v>
      </c>
      <c r="D554" s="30">
        <f>'10'!C58</f>
        <v>925</v>
      </c>
      <c r="E554" s="30">
        <f>'10'!D58</f>
        <v>945</v>
      </c>
      <c r="F554" s="30">
        <f>'10'!E58</f>
        <v>719</v>
      </c>
      <c r="G554" s="30">
        <f>'10'!F58</f>
        <v>65</v>
      </c>
      <c r="H554" s="30">
        <f>'10'!G58</f>
        <v>0</v>
      </c>
      <c r="I554" s="30">
        <f>'10'!H58</f>
        <v>25</v>
      </c>
      <c r="J554" s="30">
        <f>'10'!I58</f>
        <v>2589</v>
      </c>
      <c r="K554" s="30">
        <f>'10'!J58</f>
        <v>90</v>
      </c>
      <c r="L554" s="30">
        <f>'10'!K58</f>
        <v>496</v>
      </c>
      <c r="M554" s="30">
        <f>'10'!L58</f>
        <v>382</v>
      </c>
      <c r="N554" s="30">
        <f>'10'!M58</f>
        <v>370</v>
      </c>
      <c r="O554" s="30">
        <f>'10'!N58</f>
        <v>0</v>
      </c>
      <c r="P554" s="30">
        <f>'10'!O58</f>
        <v>17</v>
      </c>
      <c r="Q554" s="30">
        <f>'10'!P58</f>
        <v>13</v>
      </c>
      <c r="R554" s="30">
        <f>'10'!Q58</f>
        <v>13</v>
      </c>
      <c r="S554" s="30">
        <f>'10'!R58</f>
        <v>0</v>
      </c>
      <c r="T554" s="30">
        <f>'10'!S58</f>
        <v>1248</v>
      </c>
      <c r="U554" s="30">
        <f>'10'!T58</f>
        <v>43</v>
      </c>
      <c r="V554" s="30">
        <f>'10'!U58</f>
        <v>133</v>
      </c>
      <c r="W554" s="30">
        <f>'10'!V58</f>
        <v>6.35</v>
      </c>
      <c r="X554" s="30">
        <f>'10'!W58</f>
        <v>3.5</v>
      </c>
      <c r="Y554" s="30">
        <f>'10'!X58</f>
        <v>9.5</v>
      </c>
      <c r="Z554" s="30">
        <f>'10'!Y58</f>
        <v>5.2</v>
      </c>
      <c r="AA554" s="30">
        <f>'10'!Z58</f>
        <v>7.4</v>
      </c>
      <c r="AB554" s="30">
        <f>'10'!AA58</f>
        <v>3.5</v>
      </c>
      <c r="AC554" s="30">
        <f>'10'!AB58</f>
        <v>0</v>
      </c>
      <c r="AD554" s="30">
        <f>'10'!AC58</f>
        <v>0</v>
      </c>
      <c r="AE554" s="30">
        <f>'10'!AD58</f>
        <v>0</v>
      </c>
      <c r="AF554" s="30">
        <f>'10'!AE58</f>
        <v>0.8</v>
      </c>
      <c r="AG554" s="30">
        <f>'10'!AF58</f>
        <v>0</v>
      </c>
      <c r="AH554" s="30">
        <f>'10'!AG58</f>
        <v>0</v>
      </c>
      <c r="AI554" s="30">
        <f>'10'!AH58</f>
        <v>0.8</v>
      </c>
      <c r="AJ554" s="30">
        <f>'10'!AI58</f>
        <v>60</v>
      </c>
      <c r="AK554" s="30">
        <f>'10'!AJ58</f>
        <v>60.8</v>
      </c>
      <c r="AL554" s="30">
        <f>'10'!AK58</f>
        <v>162.25</v>
      </c>
      <c r="AM554" s="30">
        <f>'10'!AL58</f>
        <v>169.25</v>
      </c>
      <c r="AN554" s="30">
        <f>'10'!AM58</f>
        <v>108.45</v>
      </c>
      <c r="AO554" s="30">
        <f>'10'!AN58</f>
        <v>0</v>
      </c>
      <c r="AP554" s="30">
        <f>'10'!AO58</f>
        <v>0</v>
      </c>
      <c r="AQ554" s="30">
        <f>'10'!AP58</f>
        <v>169.25</v>
      </c>
      <c r="AR554" s="30">
        <f>'10'!AQ58</f>
        <v>10.917999999999978</v>
      </c>
      <c r="AS554" s="30">
        <f>'10'!AR58</f>
        <v>0</v>
      </c>
      <c r="AT554" s="30">
        <f>'10'!AS58</f>
        <v>60.8</v>
      </c>
      <c r="AU554" s="30">
        <f>'10'!AT58</f>
        <v>112.36799999999998</v>
      </c>
      <c r="AV554" s="30">
        <f>'10'!AU58</f>
        <v>173.16799999999998</v>
      </c>
      <c r="AW554" s="30">
        <f>'10'!AV58</f>
        <v>0</v>
      </c>
      <c r="AX554" s="30">
        <f>'10'!AW58</f>
        <v>30</v>
      </c>
      <c r="AY554" s="30">
        <f>'10'!AX58</f>
        <v>200</v>
      </c>
      <c r="AZ554" s="30">
        <f>'10'!AY58</f>
        <v>0</v>
      </c>
      <c r="BA554" s="30">
        <f>'10'!AZ58</f>
        <v>36</v>
      </c>
      <c r="BB554" s="30">
        <f>'10'!BA58</f>
        <v>12</v>
      </c>
      <c r="BC554" s="30">
        <f>'10'!BB58</f>
        <v>278</v>
      </c>
      <c r="BD554" s="30">
        <f>'10'!BC58</f>
        <v>264.09999999999997</v>
      </c>
      <c r="BE554" s="30">
        <f>'10'!BD58</f>
        <v>14</v>
      </c>
      <c r="BF554" s="30">
        <f>'10'!BE58</f>
        <v>15</v>
      </c>
      <c r="BG554" s="30">
        <f>'10'!BF58</f>
        <v>0</v>
      </c>
      <c r="BH554" s="30">
        <f>'10'!BG58</f>
        <v>0</v>
      </c>
      <c r="BI554" s="30">
        <f>'10'!BH58</f>
        <v>1</v>
      </c>
      <c r="BJ554" s="30">
        <f>'10'!BI58</f>
        <v>30</v>
      </c>
      <c r="BK554" s="30">
        <f>'10'!BJ58</f>
        <v>234.09999999999997</v>
      </c>
      <c r="BL554" s="30">
        <f>'10'!BK58</f>
        <v>112.36799999999998</v>
      </c>
      <c r="BM554" s="30">
        <f>'10'!BL58</f>
        <v>121.73199999999999</v>
      </c>
    </row>
    <row r="555" spans="1:65">
      <c r="A555" s="78">
        <f>'10'!A59</f>
        <v>42896</v>
      </c>
      <c r="B555" s="82" t="str">
        <f t="shared" si="8"/>
        <v>21:15:00</v>
      </c>
      <c r="C555" s="30" t="str">
        <f>'10'!B59</f>
        <v>21H15</v>
      </c>
      <c r="D555" s="30">
        <f>'10'!C59</f>
        <v>925</v>
      </c>
      <c r="E555" s="30">
        <f>'10'!D59</f>
        <v>945</v>
      </c>
      <c r="F555" s="30">
        <f>'10'!E59</f>
        <v>719</v>
      </c>
      <c r="G555" s="30">
        <f>'10'!F59</f>
        <v>65</v>
      </c>
      <c r="H555" s="30">
        <f>'10'!G59</f>
        <v>0</v>
      </c>
      <c r="I555" s="30">
        <f>'10'!H59</f>
        <v>25</v>
      </c>
      <c r="J555" s="30">
        <f>'10'!I59</f>
        <v>2589</v>
      </c>
      <c r="K555" s="30">
        <f>'10'!J59</f>
        <v>90</v>
      </c>
      <c r="L555" s="30">
        <f>'10'!K59</f>
        <v>496</v>
      </c>
      <c r="M555" s="30">
        <f>'10'!L59</f>
        <v>382</v>
      </c>
      <c r="N555" s="30">
        <f>'10'!M59</f>
        <v>370</v>
      </c>
      <c r="O555" s="30">
        <f>'10'!N59</f>
        <v>0</v>
      </c>
      <c r="P555" s="30">
        <f>'10'!O59</f>
        <v>17</v>
      </c>
      <c r="Q555" s="30">
        <f>'10'!P59</f>
        <v>13</v>
      </c>
      <c r="R555" s="30">
        <f>'10'!Q59</f>
        <v>13</v>
      </c>
      <c r="S555" s="30">
        <f>'10'!R59</f>
        <v>0</v>
      </c>
      <c r="T555" s="30">
        <f>'10'!S59</f>
        <v>1248</v>
      </c>
      <c r="U555" s="30">
        <f>'10'!T59</f>
        <v>43</v>
      </c>
      <c r="V555" s="30">
        <f>'10'!U59</f>
        <v>133</v>
      </c>
      <c r="W555" s="30">
        <f>'10'!V59</f>
        <v>6.35</v>
      </c>
      <c r="X555" s="30">
        <f>'10'!W59</f>
        <v>3.5</v>
      </c>
      <c r="Y555" s="30">
        <f>'10'!X59</f>
        <v>9.5</v>
      </c>
      <c r="Z555" s="30">
        <f>'10'!Y59</f>
        <v>5.2</v>
      </c>
      <c r="AA555" s="30">
        <f>'10'!Z59</f>
        <v>7.4</v>
      </c>
      <c r="AB555" s="30">
        <f>'10'!AA59</f>
        <v>3.5</v>
      </c>
      <c r="AC555" s="30">
        <f>'10'!AB59</f>
        <v>0</v>
      </c>
      <c r="AD555" s="30">
        <f>'10'!AC59</f>
        <v>0</v>
      </c>
      <c r="AE555" s="30">
        <f>'10'!AD59</f>
        <v>0</v>
      </c>
      <c r="AF555" s="30">
        <f>'10'!AE59</f>
        <v>0.8</v>
      </c>
      <c r="AG555" s="30">
        <f>'10'!AF59</f>
        <v>0</v>
      </c>
      <c r="AH555" s="30">
        <f>'10'!AG59</f>
        <v>0</v>
      </c>
      <c r="AI555" s="30">
        <f>'10'!AH59</f>
        <v>0.8</v>
      </c>
      <c r="AJ555" s="30">
        <f>'10'!AI59</f>
        <v>60</v>
      </c>
      <c r="AK555" s="30">
        <f>'10'!AJ59</f>
        <v>60.8</v>
      </c>
      <c r="AL555" s="30">
        <f>'10'!AK59</f>
        <v>162.25</v>
      </c>
      <c r="AM555" s="30">
        <f>'10'!AL59</f>
        <v>169.25</v>
      </c>
      <c r="AN555" s="30">
        <f>'10'!AM59</f>
        <v>108.45</v>
      </c>
      <c r="AO555" s="30">
        <f>'10'!AN59</f>
        <v>0</v>
      </c>
      <c r="AP555" s="30">
        <f>'10'!AO59</f>
        <v>0</v>
      </c>
      <c r="AQ555" s="30">
        <f>'10'!AP59</f>
        <v>169.25</v>
      </c>
      <c r="AR555" s="30">
        <f>'10'!AQ59</f>
        <v>10.917999999999978</v>
      </c>
      <c r="AS555" s="30">
        <f>'10'!AR59</f>
        <v>0</v>
      </c>
      <c r="AT555" s="30">
        <f>'10'!AS59</f>
        <v>60.8</v>
      </c>
      <c r="AU555" s="30">
        <f>'10'!AT59</f>
        <v>112.36799999999998</v>
      </c>
      <c r="AV555" s="30">
        <f>'10'!AU59</f>
        <v>173.16799999999998</v>
      </c>
      <c r="AW555" s="30">
        <f>'10'!AV59</f>
        <v>0</v>
      </c>
      <c r="AX555" s="30">
        <f>'10'!AW59</f>
        <v>30</v>
      </c>
      <c r="AY555" s="30">
        <f>'10'!AX59</f>
        <v>200</v>
      </c>
      <c r="AZ555" s="30">
        <f>'10'!AY59</f>
        <v>0</v>
      </c>
      <c r="BA555" s="30">
        <f>'10'!AZ59</f>
        <v>36</v>
      </c>
      <c r="BB555" s="30">
        <f>'10'!BA59</f>
        <v>12</v>
      </c>
      <c r="BC555" s="30">
        <f>'10'!BB59</f>
        <v>278</v>
      </c>
      <c r="BD555" s="30">
        <f>'10'!BC59</f>
        <v>264.09999999999997</v>
      </c>
      <c r="BE555" s="30">
        <f>'10'!BD59</f>
        <v>14</v>
      </c>
      <c r="BF555" s="30">
        <f>'10'!BE59</f>
        <v>15</v>
      </c>
      <c r="BG555" s="30">
        <f>'10'!BF59</f>
        <v>0</v>
      </c>
      <c r="BH555" s="30">
        <f>'10'!BG59</f>
        <v>0</v>
      </c>
      <c r="BI555" s="30">
        <f>'10'!BH59</f>
        <v>1</v>
      </c>
      <c r="BJ555" s="30">
        <f>'10'!BI59</f>
        <v>30</v>
      </c>
      <c r="BK555" s="30">
        <f>'10'!BJ59</f>
        <v>234.09999999999997</v>
      </c>
      <c r="BL555" s="30">
        <f>'10'!BK59</f>
        <v>112.36799999999998</v>
      </c>
      <c r="BM555" s="30">
        <f>'10'!BL59</f>
        <v>121.73199999999999</v>
      </c>
    </row>
    <row r="556" spans="1:65">
      <c r="A556" s="78">
        <f>'10'!A60</f>
        <v>42896</v>
      </c>
      <c r="B556" s="82" t="str">
        <f t="shared" si="8"/>
        <v>21:30:00</v>
      </c>
      <c r="C556" s="30" t="str">
        <f>'10'!B60</f>
        <v>21H30</v>
      </c>
      <c r="D556" s="30">
        <f>'10'!C60</f>
        <v>916</v>
      </c>
      <c r="E556" s="30">
        <f>'10'!D60</f>
        <v>912</v>
      </c>
      <c r="F556" s="30">
        <f>'10'!E60</f>
        <v>701</v>
      </c>
      <c r="G556" s="30">
        <f>'10'!F60</f>
        <v>65</v>
      </c>
      <c r="H556" s="30">
        <f>'10'!G60</f>
        <v>0</v>
      </c>
      <c r="I556" s="30">
        <f>'10'!H60</f>
        <v>25</v>
      </c>
      <c r="J556" s="30">
        <f>'10'!I60</f>
        <v>2529</v>
      </c>
      <c r="K556" s="30">
        <f>'10'!J60</f>
        <v>90</v>
      </c>
      <c r="L556" s="30">
        <f>'10'!K60</f>
        <v>487</v>
      </c>
      <c r="M556" s="30">
        <f>'10'!L60</f>
        <v>386</v>
      </c>
      <c r="N556" s="30">
        <f>'10'!M60</f>
        <v>370</v>
      </c>
      <c r="O556" s="30">
        <f>'10'!N60</f>
        <v>0</v>
      </c>
      <c r="P556" s="30">
        <f>'10'!O60</f>
        <v>16</v>
      </c>
      <c r="Q556" s="30">
        <f>'10'!P60</f>
        <v>13</v>
      </c>
      <c r="R556" s="30">
        <f>'10'!Q60</f>
        <v>13</v>
      </c>
      <c r="S556" s="30">
        <f>'10'!R60</f>
        <v>0</v>
      </c>
      <c r="T556" s="30">
        <f>'10'!S60</f>
        <v>1243</v>
      </c>
      <c r="U556" s="30">
        <f>'10'!T60</f>
        <v>42</v>
      </c>
      <c r="V556" s="30">
        <f>'10'!U60</f>
        <v>132</v>
      </c>
      <c r="W556" s="30">
        <f>'10'!V60</f>
        <v>6.35</v>
      </c>
      <c r="X556" s="30">
        <f>'10'!W60</f>
        <v>3.5</v>
      </c>
      <c r="Y556" s="30">
        <f>'10'!X60</f>
        <v>8.5</v>
      </c>
      <c r="Z556" s="30">
        <f>'10'!Y60</f>
        <v>5.2</v>
      </c>
      <c r="AA556" s="30">
        <f>'10'!Z60</f>
        <v>7.4</v>
      </c>
      <c r="AB556" s="30">
        <f>'10'!AA60</f>
        <v>3.5</v>
      </c>
      <c r="AC556" s="30">
        <f>'10'!AB60</f>
        <v>0</v>
      </c>
      <c r="AD556" s="30">
        <f>'10'!AC60</f>
        <v>0</v>
      </c>
      <c r="AE556" s="30">
        <f>'10'!AD60</f>
        <v>0</v>
      </c>
      <c r="AF556" s="30">
        <f>'10'!AE60</f>
        <v>0.8</v>
      </c>
      <c r="AG556" s="30">
        <f>'10'!AF60</f>
        <v>0</v>
      </c>
      <c r="AH556" s="30">
        <f>'10'!AG60</f>
        <v>0</v>
      </c>
      <c r="AI556" s="30">
        <f>'10'!AH60</f>
        <v>0.8</v>
      </c>
      <c r="AJ556" s="30">
        <f>'10'!AI60</f>
        <v>60</v>
      </c>
      <c r="AK556" s="30">
        <f>'10'!AJ60</f>
        <v>60.8</v>
      </c>
      <c r="AL556" s="30">
        <f>'10'!AK60</f>
        <v>160.25</v>
      </c>
      <c r="AM556" s="30">
        <f>'10'!AL60</f>
        <v>167.25</v>
      </c>
      <c r="AN556" s="30">
        <f>'10'!AM60</f>
        <v>106.45</v>
      </c>
      <c r="AO556" s="30">
        <f>'10'!AN60</f>
        <v>0</v>
      </c>
      <c r="AP556" s="30">
        <f>'10'!AO60</f>
        <v>0</v>
      </c>
      <c r="AQ556" s="30">
        <f>'10'!AP60</f>
        <v>167.25</v>
      </c>
      <c r="AR556" s="30">
        <f>'10'!AQ60</f>
        <v>12.917999999999978</v>
      </c>
      <c r="AS556" s="30">
        <f>'10'!AR60</f>
        <v>0</v>
      </c>
      <c r="AT556" s="30">
        <f>'10'!AS60</f>
        <v>60.8</v>
      </c>
      <c r="AU556" s="30">
        <f>'10'!AT60</f>
        <v>112.36799999999998</v>
      </c>
      <c r="AV556" s="30">
        <f>'10'!AU60</f>
        <v>173.16799999999998</v>
      </c>
      <c r="AW556" s="30">
        <f>'10'!AV60</f>
        <v>0</v>
      </c>
      <c r="AX556" s="30">
        <f>'10'!AW60</f>
        <v>30</v>
      </c>
      <c r="AY556" s="30">
        <f>'10'!AX60</f>
        <v>200</v>
      </c>
      <c r="AZ556" s="30">
        <f>'10'!AY60</f>
        <v>0</v>
      </c>
      <c r="BA556" s="30">
        <f>'10'!AZ60</f>
        <v>36</v>
      </c>
      <c r="BB556" s="30">
        <f>'10'!BA60</f>
        <v>12</v>
      </c>
      <c r="BC556" s="30">
        <f>'10'!BB60</f>
        <v>278</v>
      </c>
      <c r="BD556" s="30">
        <f>'10'!BC60</f>
        <v>264.09999999999997</v>
      </c>
      <c r="BE556" s="30">
        <f>'10'!BD60</f>
        <v>14</v>
      </c>
      <c r="BF556" s="30">
        <f>'10'!BE60</f>
        <v>15</v>
      </c>
      <c r="BG556" s="30">
        <f>'10'!BF60</f>
        <v>0</v>
      </c>
      <c r="BH556" s="30">
        <f>'10'!BG60</f>
        <v>0</v>
      </c>
      <c r="BI556" s="30">
        <f>'10'!BH60</f>
        <v>1</v>
      </c>
      <c r="BJ556" s="30">
        <f>'10'!BI60</f>
        <v>30</v>
      </c>
      <c r="BK556" s="30">
        <f>'10'!BJ60</f>
        <v>234.09999999999997</v>
      </c>
      <c r="BL556" s="30">
        <f>'10'!BK60</f>
        <v>112.36799999999998</v>
      </c>
      <c r="BM556" s="30">
        <f>'10'!BL60</f>
        <v>121.73199999999999</v>
      </c>
    </row>
    <row r="557" spans="1:65">
      <c r="A557" s="78">
        <f>'10'!A61</f>
        <v>42896</v>
      </c>
      <c r="B557" s="82" t="str">
        <f t="shared" si="8"/>
        <v>21:45:00</v>
      </c>
      <c r="C557" s="30" t="str">
        <f>'10'!B61</f>
        <v>21H45</v>
      </c>
      <c r="D557" s="30">
        <f>'10'!C61</f>
        <v>916</v>
      </c>
      <c r="E557" s="30">
        <f>'10'!D61</f>
        <v>912</v>
      </c>
      <c r="F557" s="30">
        <f>'10'!E61</f>
        <v>701</v>
      </c>
      <c r="G557" s="30">
        <f>'10'!F61</f>
        <v>65</v>
      </c>
      <c r="H557" s="30">
        <f>'10'!G61</f>
        <v>0</v>
      </c>
      <c r="I557" s="30">
        <f>'10'!H61</f>
        <v>25</v>
      </c>
      <c r="J557" s="30">
        <f>'10'!I61</f>
        <v>2529</v>
      </c>
      <c r="K557" s="30">
        <f>'10'!J61</f>
        <v>90</v>
      </c>
      <c r="L557" s="30">
        <f>'10'!K61</f>
        <v>487</v>
      </c>
      <c r="M557" s="30">
        <f>'10'!L61</f>
        <v>386</v>
      </c>
      <c r="N557" s="30">
        <f>'10'!M61</f>
        <v>370</v>
      </c>
      <c r="O557" s="30">
        <f>'10'!N61</f>
        <v>0</v>
      </c>
      <c r="P557" s="30">
        <f>'10'!O61</f>
        <v>16</v>
      </c>
      <c r="Q557" s="30">
        <f>'10'!P61</f>
        <v>13</v>
      </c>
      <c r="R557" s="30">
        <f>'10'!Q61</f>
        <v>13</v>
      </c>
      <c r="S557" s="30">
        <f>'10'!R61</f>
        <v>0</v>
      </c>
      <c r="T557" s="30">
        <f>'10'!S61</f>
        <v>1243</v>
      </c>
      <c r="U557" s="30">
        <f>'10'!T61</f>
        <v>42</v>
      </c>
      <c r="V557" s="30">
        <f>'10'!U61</f>
        <v>132</v>
      </c>
      <c r="W557" s="30">
        <f>'10'!V61</f>
        <v>6.35</v>
      </c>
      <c r="X557" s="30">
        <f>'10'!W61</f>
        <v>3.5</v>
      </c>
      <c r="Y557" s="30">
        <f>'10'!X61</f>
        <v>8.5</v>
      </c>
      <c r="Z557" s="30">
        <f>'10'!Y61</f>
        <v>5.2</v>
      </c>
      <c r="AA557" s="30">
        <f>'10'!Z61</f>
        <v>7.4</v>
      </c>
      <c r="AB557" s="30">
        <f>'10'!AA61</f>
        <v>3.5</v>
      </c>
      <c r="AC557" s="30">
        <f>'10'!AB61</f>
        <v>0</v>
      </c>
      <c r="AD557" s="30">
        <f>'10'!AC61</f>
        <v>0</v>
      </c>
      <c r="AE557" s="30">
        <f>'10'!AD61</f>
        <v>0</v>
      </c>
      <c r="AF557" s="30">
        <f>'10'!AE61</f>
        <v>0.8</v>
      </c>
      <c r="AG557" s="30">
        <f>'10'!AF61</f>
        <v>0</v>
      </c>
      <c r="AH557" s="30">
        <f>'10'!AG61</f>
        <v>0</v>
      </c>
      <c r="AI557" s="30">
        <f>'10'!AH61</f>
        <v>0.8</v>
      </c>
      <c r="AJ557" s="30">
        <f>'10'!AI61</f>
        <v>60</v>
      </c>
      <c r="AK557" s="30">
        <f>'10'!AJ61</f>
        <v>60.8</v>
      </c>
      <c r="AL557" s="30">
        <f>'10'!AK61</f>
        <v>160.25</v>
      </c>
      <c r="AM557" s="30">
        <f>'10'!AL61</f>
        <v>167.25</v>
      </c>
      <c r="AN557" s="30">
        <f>'10'!AM61</f>
        <v>106.45</v>
      </c>
      <c r="AO557" s="30">
        <f>'10'!AN61</f>
        <v>0</v>
      </c>
      <c r="AP557" s="30">
        <f>'10'!AO61</f>
        <v>0</v>
      </c>
      <c r="AQ557" s="30">
        <f>'10'!AP61</f>
        <v>167.25</v>
      </c>
      <c r="AR557" s="30">
        <f>'10'!AQ61</f>
        <v>12.917999999999978</v>
      </c>
      <c r="AS557" s="30">
        <f>'10'!AR61</f>
        <v>0</v>
      </c>
      <c r="AT557" s="30">
        <f>'10'!AS61</f>
        <v>60.8</v>
      </c>
      <c r="AU557" s="30">
        <f>'10'!AT61</f>
        <v>112.36799999999998</v>
      </c>
      <c r="AV557" s="30">
        <f>'10'!AU61</f>
        <v>173.16799999999998</v>
      </c>
      <c r="AW557" s="30">
        <f>'10'!AV61</f>
        <v>0</v>
      </c>
      <c r="AX557" s="30">
        <f>'10'!AW61</f>
        <v>30</v>
      </c>
      <c r="AY557" s="30">
        <f>'10'!AX61</f>
        <v>200</v>
      </c>
      <c r="AZ557" s="30">
        <f>'10'!AY61</f>
        <v>0</v>
      </c>
      <c r="BA557" s="30">
        <f>'10'!AZ61</f>
        <v>36</v>
      </c>
      <c r="BB557" s="30">
        <f>'10'!BA61</f>
        <v>12</v>
      </c>
      <c r="BC557" s="30">
        <f>'10'!BB61</f>
        <v>278</v>
      </c>
      <c r="BD557" s="30">
        <f>'10'!BC61</f>
        <v>264.09999999999997</v>
      </c>
      <c r="BE557" s="30">
        <f>'10'!BD61</f>
        <v>14</v>
      </c>
      <c r="BF557" s="30">
        <f>'10'!BE61</f>
        <v>15</v>
      </c>
      <c r="BG557" s="30">
        <f>'10'!BF61</f>
        <v>0</v>
      </c>
      <c r="BH557" s="30">
        <f>'10'!BG61</f>
        <v>0</v>
      </c>
      <c r="BI557" s="30">
        <f>'10'!BH61</f>
        <v>1</v>
      </c>
      <c r="BJ557" s="30">
        <f>'10'!BI61</f>
        <v>30</v>
      </c>
      <c r="BK557" s="30">
        <f>'10'!BJ61</f>
        <v>234.09999999999997</v>
      </c>
      <c r="BL557" s="30">
        <f>'10'!BK61</f>
        <v>112.36799999999998</v>
      </c>
      <c r="BM557" s="30">
        <f>'10'!BL61</f>
        <v>121.73199999999999</v>
      </c>
    </row>
    <row r="558" spans="1:65">
      <c r="A558" s="78">
        <f>'10'!A62</f>
        <v>42896</v>
      </c>
      <c r="B558" s="82" t="str">
        <f t="shared" si="8"/>
        <v>22:00:00</v>
      </c>
      <c r="C558" s="30" t="str">
        <f>'10'!B62</f>
        <v>22H00</v>
      </c>
      <c r="D558" s="30">
        <f>'10'!C62</f>
        <v>906</v>
      </c>
      <c r="E558" s="30">
        <f>'10'!D62</f>
        <v>909</v>
      </c>
      <c r="F558" s="30">
        <f>'10'!E62</f>
        <v>704</v>
      </c>
      <c r="G558" s="30">
        <f>'10'!F62</f>
        <v>65</v>
      </c>
      <c r="H558" s="30">
        <f>'10'!G62</f>
        <v>0</v>
      </c>
      <c r="I558" s="30">
        <f>'10'!H62</f>
        <v>25</v>
      </c>
      <c r="J558" s="30">
        <f>'10'!I62</f>
        <v>2519</v>
      </c>
      <c r="K558" s="30">
        <f>'10'!J62</f>
        <v>90</v>
      </c>
      <c r="L558" s="30">
        <f>'10'!K62</f>
        <v>479</v>
      </c>
      <c r="M558" s="30">
        <f>'10'!L62</f>
        <v>378</v>
      </c>
      <c r="N558" s="30">
        <f>'10'!M62</f>
        <v>360</v>
      </c>
      <c r="O558" s="30">
        <f>'10'!N62</f>
        <v>0</v>
      </c>
      <c r="P558" s="30">
        <f>'10'!O62</f>
        <v>16</v>
      </c>
      <c r="Q558" s="30">
        <f>'10'!P62</f>
        <v>13</v>
      </c>
      <c r="R558" s="30">
        <f>'10'!Q62</f>
        <v>12</v>
      </c>
      <c r="S558" s="30">
        <f>'10'!R62</f>
        <v>0</v>
      </c>
      <c r="T558" s="30">
        <f>'10'!S62</f>
        <v>1217</v>
      </c>
      <c r="U558" s="30">
        <f>'10'!T62</f>
        <v>41</v>
      </c>
      <c r="V558" s="30">
        <f>'10'!U62</f>
        <v>131</v>
      </c>
      <c r="W558" s="30">
        <f>'10'!V62</f>
        <v>6.35</v>
      </c>
      <c r="X558" s="30">
        <f>'10'!W62</f>
        <v>3.5</v>
      </c>
      <c r="Y558" s="30">
        <f>'10'!X62</f>
        <v>8.5</v>
      </c>
      <c r="Z558" s="30">
        <f>'10'!Y62</f>
        <v>4.0999999999999996</v>
      </c>
      <c r="AA558" s="30">
        <f>'10'!Z62</f>
        <v>6.4</v>
      </c>
      <c r="AB558" s="30">
        <f>'10'!AA62</f>
        <v>3.4</v>
      </c>
      <c r="AC558" s="30">
        <f>'10'!AB62</f>
        <v>0</v>
      </c>
      <c r="AD558" s="30">
        <f>'10'!AC62</f>
        <v>0</v>
      </c>
      <c r="AE558" s="30">
        <f>'10'!AD62</f>
        <v>0</v>
      </c>
      <c r="AF558" s="30">
        <f>'10'!AE62</f>
        <v>0.8</v>
      </c>
      <c r="AG558" s="30">
        <f>'10'!AF62</f>
        <v>0</v>
      </c>
      <c r="AH558" s="30">
        <f>'10'!AG62</f>
        <v>0</v>
      </c>
      <c r="AI558" s="30">
        <f>'10'!AH62</f>
        <v>0.8</v>
      </c>
      <c r="AJ558" s="30">
        <f>'10'!AI62</f>
        <v>60</v>
      </c>
      <c r="AK558" s="30">
        <f>'10'!AJ62</f>
        <v>60.8</v>
      </c>
      <c r="AL558" s="30">
        <f>'10'!AK62</f>
        <v>157.15</v>
      </c>
      <c r="AM558" s="30">
        <f>'10'!AL62</f>
        <v>164.05</v>
      </c>
      <c r="AN558" s="30">
        <f>'10'!AM62</f>
        <v>103.25000000000001</v>
      </c>
      <c r="AO558" s="30">
        <f>'10'!AN62</f>
        <v>0</v>
      </c>
      <c r="AP558" s="30">
        <f>'10'!AO62</f>
        <v>0</v>
      </c>
      <c r="AQ558" s="30">
        <f>'10'!AP62</f>
        <v>164.05</v>
      </c>
      <c r="AR558" s="30">
        <f>'10'!AQ62</f>
        <v>16.017999999999972</v>
      </c>
      <c r="AS558" s="30">
        <f>'10'!AR62</f>
        <v>0</v>
      </c>
      <c r="AT558" s="30">
        <f>'10'!AS62</f>
        <v>60.8</v>
      </c>
      <c r="AU558" s="30">
        <f>'10'!AT62</f>
        <v>112.36799999999998</v>
      </c>
      <c r="AV558" s="30">
        <f>'10'!AU62</f>
        <v>173.16799999999998</v>
      </c>
      <c r="AW558" s="30">
        <f>'10'!AV62</f>
        <v>0</v>
      </c>
      <c r="AX558" s="30">
        <f>'10'!AW62</f>
        <v>30</v>
      </c>
      <c r="AY558" s="30">
        <f>'10'!AX62</f>
        <v>200</v>
      </c>
      <c r="AZ558" s="30">
        <f>'10'!AY62</f>
        <v>0</v>
      </c>
      <c r="BA558" s="30">
        <f>'10'!AZ62</f>
        <v>36</v>
      </c>
      <c r="BB558" s="30">
        <f>'10'!BA62</f>
        <v>12</v>
      </c>
      <c r="BC558" s="30">
        <f>'10'!BB62</f>
        <v>278</v>
      </c>
      <c r="BD558" s="30">
        <f>'10'!BC62</f>
        <v>264.09999999999997</v>
      </c>
      <c r="BE558" s="30">
        <f>'10'!BD62</f>
        <v>14</v>
      </c>
      <c r="BF558" s="30">
        <f>'10'!BE62</f>
        <v>15</v>
      </c>
      <c r="BG558" s="30">
        <f>'10'!BF62</f>
        <v>0</v>
      </c>
      <c r="BH558" s="30">
        <f>'10'!BG62</f>
        <v>0</v>
      </c>
      <c r="BI558" s="30">
        <f>'10'!BH62</f>
        <v>1</v>
      </c>
      <c r="BJ558" s="30">
        <f>'10'!BI62</f>
        <v>30</v>
      </c>
      <c r="BK558" s="30">
        <f>'10'!BJ62</f>
        <v>234.09999999999997</v>
      </c>
      <c r="BL558" s="30">
        <f>'10'!BK62</f>
        <v>112.36799999999998</v>
      </c>
      <c r="BM558" s="30">
        <f>'10'!BL62</f>
        <v>121.73199999999999</v>
      </c>
    </row>
    <row r="559" spans="1:65">
      <c r="A559" s="78">
        <f>'10'!A63</f>
        <v>42896</v>
      </c>
      <c r="B559" s="82" t="str">
        <f t="shared" si="8"/>
        <v>22:30:00</v>
      </c>
      <c r="C559" s="30" t="str">
        <f>'10'!B63</f>
        <v>22H30</v>
      </c>
      <c r="D559" s="30">
        <f>'10'!C63</f>
        <v>873</v>
      </c>
      <c r="E559" s="30">
        <f>'10'!D63</f>
        <v>863</v>
      </c>
      <c r="F559" s="30">
        <f>'10'!E63</f>
        <v>684</v>
      </c>
      <c r="G559" s="30">
        <f>'10'!F63</f>
        <v>65</v>
      </c>
      <c r="H559" s="30">
        <f>'10'!G63</f>
        <v>0</v>
      </c>
      <c r="I559" s="30">
        <f>'10'!H63</f>
        <v>23</v>
      </c>
      <c r="J559" s="30">
        <f>'10'!I63</f>
        <v>2420</v>
      </c>
      <c r="K559" s="30">
        <f>'10'!J63</f>
        <v>88</v>
      </c>
      <c r="L559" s="30">
        <f>'10'!K63</f>
        <v>468</v>
      </c>
      <c r="M559" s="30">
        <f>'10'!L63</f>
        <v>371</v>
      </c>
      <c r="N559" s="30">
        <f>'10'!M63</f>
        <v>360</v>
      </c>
      <c r="O559" s="30">
        <f>'10'!N63</f>
        <v>0</v>
      </c>
      <c r="P559" s="30">
        <f>'10'!O63</f>
        <v>15</v>
      </c>
      <c r="Q559" s="30">
        <f>'10'!P63</f>
        <v>13</v>
      </c>
      <c r="R559" s="30">
        <f>'10'!Q63</f>
        <v>12</v>
      </c>
      <c r="S559" s="30">
        <f>'10'!R63</f>
        <v>0</v>
      </c>
      <c r="T559" s="30">
        <f>'10'!S63</f>
        <v>1199</v>
      </c>
      <c r="U559" s="30">
        <f>'10'!T63</f>
        <v>40</v>
      </c>
      <c r="V559" s="30">
        <f>'10'!U63</f>
        <v>128</v>
      </c>
      <c r="W559" s="30">
        <f>'10'!V63</f>
        <v>6.35</v>
      </c>
      <c r="X559" s="30">
        <f>'10'!W63</f>
        <v>3.5</v>
      </c>
      <c r="Y559" s="30">
        <f>'10'!X63</f>
        <v>8.5</v>
      </c>
      <c r="Z559" s="30">
        <f>'10'!Y63</f>
        <v>4.0999999999999996</v>
      </c>
      <c r="AA559" s="30">
        <f>'10'!Z63</f>
        <v>6.4</v>
      </c>
      <c r="AB559" s="30">
        <f>'10'!AA63</f>
        <v>3.4</v>
      </c>
      <c r="AC559" s="30">
        <f>'10'!AB63</f>
        <v>0</v>
      </c>
      <c r="AD559" s="30">
        <f>'10'!AC63</f>
        <v>0</v>
      </c>
      <c r="AE559" s="30">
        <f>'10'!AD63</f>
        <v>0</v>
      </c>
      <c r="AF559" s="30">
        <f>'10'!AE63</f>
        <v>0.8</v>
      </c>
      <c r="AG559" s="30">
        <f>'10'!AF63</f>
        <v>0</v>
      </c>
      <c r="AH559" s="30">
        <f>'10'!AG63</f>
        <v>0</v>
      </c>
      <c r="AI559" s="30">
        <f>'10'!AH63</f>
        <v>0.8</v>
      </c>
      <c r="AJ559" s="30">
        <f>'10'!AI63</f>
        <v>60</v>
      </c>
      <c r="AK559" s="30">
        <f>'10'!AJ63</f>
        <v>60.8</v>
      </c>
      <c r="AL559" s="30">
        <f>'10'!AK63</f>
        <v>154.15</v>
      </c>
      <c r="AM559" s="30">
        <f>'10'!AL63</f>
        <v>161.05000000000001</v>
      </c>
      <c r="AN559" s="30">
        <f>'10'!AM63</f>
        <v>100.25000000000001</v>
      </c>
      <c r="AO559" s="30">
        <f>'10'!AN63</f>
        <v>0</v>
      </c>
      <c r="AP559" s="30">
        <f>'10'!AO63</f>
        <v>0</v>
      </c>
      <c r="AQ559" s="30">
        <f>'10'!AP63</f>
        <v>161.05000000000001</v>
      </c>
      <c r="AR559" s="30">
        <f>'10'!AQ63</f>
        <v>19.017999999999972</v>
      </c>
      <c r="AS559" s="30">
        <f>'10'!AR63</f>
        <v>0</v>
      </c>
      <c r="AT559" s="30">
        <f>'10'!AS63</f>
        <v>60.8</v>
      </c>
      <c r="AU559" s="30">
        <f>'10'!AT63</f>
        <v>112.36799999999998</v>
      </c>
      <c r="AV559" s="30">
        <f>'10'!AU63</f>
        <v>173.16799999999998</v>
      </c>
      <c r="AW559" s="30">
        <f>'10'!AV63</f>
        <v>0</v>
      </c>
      <c r="AX559" s="30">
        <f>'10'!AW63</f>
        <v>30</v>
      </c>
      <c r="AY559" s="30">
        <f>'10'!AX63</f>
        <v>200</v>
      </c>
      <c r="AZ559" s="30">
        <f>'10'!AY63</f>
        <v>0</v>
      </c>
      <c r="BA559" s="30">
        <f>'10'!AZ63</f>
        <v>36</v>
      </c>
      <c r="BB559" s="30">
        <f>'10'!BA63</f>
        <v>12</v>
      </c>
      <c r="BC559" s="30">
        <f>'10'!BB63</f>
        <v>278</v>
      </c>
      <c r="BD559" s="30">
        <f>'10'!BC63</f>
        <v>264.09999999999997</v>
      </c>
      <c r="BE559" s="30">
        <f>'10'!BD63</f>
        <v>14</v>
      </c>
      <c r="BF559" s="30">
        <f>'10'!BE63</f>
        <v>15</v>
      </c>
      <c r="BG559" s="30">
        <f>'10'!BF63</f>
        <v>0</v>
      </c>
      <c r="BH559" s="30">
        <f>'10'!BG63</f>
        <v>0</v>
      </c>
      <c r="BI559" s="30">
        <f>'10'!BH63</f>
        <v>1</v>
      </c>
      <c r="BJ559" s="30">
        <f>'10'!BI63</f>
        <v>30</v>
      </c>
      <c r="BK559" s="30">
        <f>'10'!BJ63</f>
        <v>234.09999999999997</v>
      </c>
      <c r="BL559" s="30">
        <f>'10'!BK63</f>
        <v>112.36799999999998</v>
      </c>
      <c r="BM559" s="30">
        <f>'10'!BL63</f>
        <v>121.73199999999999</v>
      </c>
    </row>
    <row r="560" spans="1:65">
      <c r="A560" s="78">
        <f>'10'!A64</f>
        <v>42896</v>
      </c>
      <c r="B560" s="82" t="str">
        <f t="shared" si="8"/>
        <v>23:00:00</v>
      </c>
      <c r="C560" s="30" t="str">
        <f>'10'!B64</f>
        <v>23H00</v>
      </c>
      <c r="D560" s="30">
        <f>'10'!C64</f>
        <v>840</v>
      </c>
      <c r="E560" s="30">
        <f>'10'!D64</f>
        <v>832</v>
      </c>
      <c r="F560" s="30">
        <f>'10'!E64</f>
        <v>652</v>
      </c>
      <c r="G560" s="30">
        <f>'10'!F64</f>
        <v>64</v>
      </c>
      <c r="H560" s="30">
        <f>'10'!G64</f>
        <v>0</v>
      </c>
      <c r="I560" s="30">
        <f>'10'!H64</f>
        <v>22</v>
      </c>
      <c r="J560" s="30">
        <f>'10'!I64</f>
        <v>2324</v>
      </c>
      <c r="K560" s="30">
        <f>'10'!J64</f>
        <v>86</v>
      </c>
      <c r="L560" s="30">
        <f>'10'!K64</f>
        <v>448</v>
      </c>
      <c r="M560" s="30">
        <f>'10'!L64</f>
        <v>360</v>
      </c>
      <c r="N560" s="30">
        <f>'10'!M64</f>
        <v>350</v>
      </c>
      <c r="O560" s="30">
        <f>'10'!N64</f>
        <v>0</v>
      </c>
      <c r="P560" s="30">
        <f>'10'!O64</f>
        <v>15</v>
      </c>
      <c r="Q560" s="30">
        <f>'10'!P64</f>
        <v>12</v>
      </c>
      <c r="R560" s="30">
        <f>'10'!Q64</f>
        <v>12</v>
      </c>
      <c r="S560" s="30">
        <f>'10'!R64</f>
        <v>0</v>
      </c>
      <c r="T560" s="30">
        <f>'10'!S64</f>
        <v>1158</v>
      </c>
      <c r="U560" s="30">
        <f>'10'!T64</f>
        <v>39</v>
      </c>
      <c r="V560" s="30">
        <f>'10'!U64</f>
        <v>125</v>
      </c>
      <c r="W560" s="30">
        <f>'10'!V64</f>
        <v>5.73</v>
      </c>
      <c r="X560" s="30">
        <f>'10'!W64</f>
        <v>3.5</v>
      </c>
      <c r="Y560" s="30">
        <f>'10'!X64</f>
        <v>8</v>
      </c>
      <c r="Z560" s="30">
        <f>'10'!Y64</f>
        <v>4.0999999999999996</v>
      </c>
      <c r="AA560" s="30">
        <f>'10'!Z64</f>
        <v>5.8</v>
      </c>
      <c r="AB560" s="30">
        <f>'10'!AA64</f>
        <v>3.1</v>
      </c>
      <c r="AC560" s="30">
        <f>'10'!AB64</f>
        <v>0</v>
      </c>
      <c r="AD560" s="30">
        <f>'10'!AC64</f>
        <v>0</v>
      </c>
      <c r="AE560" s="30">
        <f>'10'!AD64</f>
        <v>0</v>
      </c>
      <c r="AF560" s="30">
        <f>'10'!AE64</f>
        <v>0.8</v>
      </c>
      <c r="AG560" s="30">
        <f>'10'!AF64</f>
        <v>0</v>
      </c>
      <c r="AH560" s="30">
        <f>'10'!AG64</f>
        <v>0</v>
      </c>
      <c r="AI560" s="30">
        <f>'10'!AH64</f>
        <v>0.8</v>
      </c>
      <c r="AJ560" s="30">
        <f>'10'!AI64</f>
        <v>60</v>
      </c>
      <c r="AK560" s="30">
        <f>'10'!AJ64</f>
        <v>60.8</v>
      </c>
      <c r="AL560" s="30">
        <f>'10'!AK64</f>
        <v>149.43</v>
      </c>
      <c r="AM560" s="30">
        <f>'10'!AL64</f>
        <v>156.03</v>
      </c>
      <c r="AN560" s="30">
        <f>'10'!AM64</f>
        <v>95.23</v>
      </c>
      <c r="AO560" s="30">
        <f>'10'!AN64</f>
        <v>0</v>
      </c>
      <c r="AP560" s="30">
        <f>'10'!AO64</f>
        <v>0</v>
      </c>
      <c r="AQ560" s="30">
        <f>'10'!AP64</f>
        <v>156.03</v>
      </c>
      <c r="AR560" s="30">
        <f>'10'!AQ64</f>
        <v>23.737999999999971</v>
      </c>
      <c r="AS560" s="30">
        <f>'10'!AR64</f>
        <v>0</v>
      </c>
      <c r="AT560" s="30">
        <f>'10'!AS64</f>
        <v>60.8</v>
      </c>
      <c r="AU560" s="30">
        <f>'10'!AT64</f>
        <v>112.36799999999998</v>
      </c>
      <c r="AV560" s="30">
        <f>'10'!AU64</f>
        <v>173.16799999999998</v>
      </c>
      <c r="AW560" s="30">
        <f>'10'!AV64</f>
        <v>0</v>
      </c>
      <c r="AX560" s="30">
        <f>'10'!AW64</f>
        <v>30</v>
      </c>
      <c r="AY560" s="30">
        <f>'10'!AX64</f>
        <v>200</v>
      </c>
      <c r="AZ560" s="30">
        <f>'10'!AY64</f>
        <v>0</v>
      </c>
      <c r="BA560" s="30">
        <f>'10'!AZ64</f>
        <v>36</v>
      </c>
      <c r="BB560" s="30">
        <f>'10'!BA64</f>
        <v>12</v>
      </c>
      <c r="BC560" s="30">
        <f>'10'!BB64</f>
        <v>278</v>
      </c>
      <c r="BD560" s="30">
        <f>'10'!BC64</f>
        <v>264.09999999999997</v>
      </c>
      <c r="BE560" s="30">
        <f>'10'!BD64</f>
        <v>14</v>
      </c>
      <c r="BF560" s="30">
        <f>'10'!BE64</f>
        <v>15</v>
      </c>
      <c r="BG560" s="30">
        <f>'10'!BF64</f>
        <v>0</v>
      </c>
      <c r="BH560" s="30">
        <f>'10'!BG64</f>
        <v>0</v>
      </c>
      <c r="BI560" s="30">
        <f>'10'!BH64</f>
        <v>1</v>
      </c>
      <c r="BJ560" s="30">
        <f>'10'!BI64</f>
        <v>30</v>
      </c>
      <c r="BK560" s="30">
        <f>'10'!BJ64</f>
        <v>234.09999999999997</v>
      </c>
      <c r="BL560" s="30">
        <f>'10'!BK64</f>
        <v>112.36799999999998</v>
      </c>
      <c r="BM560" s="30">
        <f>'10'!BL64</f>
        <v>121.73199999999999</v>
      </c>
    </row>
    <row r="561" spans="1:65">
      <c r="A561" s="78">
        <f>'10'!A65</f>
        <v>42896</v>
      </c>
      <c r="B561" s="82" t="str">
        <f t="shared" si="8"/>
        <v>23:30:00</v>
      </c>
      <c r="C561" s="30" t="str">
        <f>'10'!B65</f>
        <v>23H30</v>
      </c>
      <c r="D561" s="30">
        <f>'10'!C65</f>
        <v>805</v>
      </c>
      <c r="E561" s="30">
        <f>'10'!D65</f>
        <v>804</v>
      </c>
      <c r="F561" s="30">
        <f>'10'!E65</f>
        <v>640</v>
      </c>
      <c r="G561" s="30">
        <f>'10'!F65</f>
        <v>61</v>
      </c>
      <c r="H561" s="30">
        <f>'10'!G65</f>
        <v>0</v>
      </c>
      <c r="I561" s="30">
        <f>'10'!H65</f>
        <v>21</v>
      </c>
      <c r="J561" s="30">
        <f>'10'!I65</f>
        <v>2249</v>
      </c>
      <c r="K561" s="30">
        <f>'10'!J65</f>
        <v>82</v>
      </c>
      <c r="L561" s="30">
        <f>'10'!K65</f>
        <v>432</v>
      </c>
      <c r="M561" s="30">
        <f>'10'!L65</f>
        <v>367</v>
      </c>
      <c r="N561" s="30">
        <f>'10'!M65</f>
        <v>330</v>
      </c>
      <c r="O561" s="30">
        <f>'10'!N65</f>
        <v>0</v>
      </c>
      <c r="P561" s="30">
        <f>'10'!O65</f>
        <v>14</v>
      </c>
      <c r="Q561" s="30">
        <f>'10'!P65</f>
        <v>12</v>
      </c>
      <c r="R561" s="30">
        <f>'10'!Q65</f>
        <v>11</v>
      </c>
      <c r="S561" s="30">
        <f>'10'!R65</f>
        <v>0</v>
      </c>
      <c r="T561" s="30">
        <f>'10'!S65</f>
        <v>1129</v>
      </c>
      <c r="U561" s="30">
        <f>'10'!T65</f>
        <v>37</v>
      </c>
      <c r="V561" s="30">
        <f>'10'!U65</f>
        <v>119</v>
      </c>
      <c r="W561" s="30">
        <f>'10'!V65</f>
        <v>5.73</v>
      </c>
      <c r="X561" s="30">
        <f>'10'!W65</f>
        <v>3.5</v>
      </c>
      <c r="Y561" s="30">
        <f>'10'!X65</f>
        <v>8</v>
      </c>
      <c r="Z561" s="30">
        <f>'10'!Y65</f>
        <v>4.0999999999999996</v>
      </c>
      <c r="AA561" s="30">
        <f>'10'!Z65</f>
        <v>5.8</v>
      </c>
      <c r="AB561" s="30">
        <f>'10'!AA65</f>
        <v>3.1</v>
      </c>
      <c r="AC561" s="30">
        <f>'10'!AB65</f>
        <v>0</v>
      </c>
      <c r="AD561" s="30">
        <f>'10'!AC65</f>
        <v>0</v>
      </c>
      <c r="AE561" s="30">
        <f>'10'!AD65</f>
        <v>0</v>
      </c>
      <c r="AF561" s="30">
        <f>'10'!AE65</f>
        <v>0.8</v>
      </c>
      <c r="AG561" s="30">
        <f>'10'!AF65</f>
        <v>0</v>
      </c>
      <c r="AH561" s="30">
        <f>'10'!AG65</f>
        <v>0</v>
      </c>
      <c r="AI561" s="30">
        <f>'10'!AH65</f>
        <v>0.8</v>
      </c>
      <c r="AJ561" s="30">
        <f>'10'!AI65</f>
        <v>60</v>
      </c>
      <c r="AK561" s="30">
        <f>'10'!AJ65</f>
        <v>60.8</v>
      </c>
      <c r="AL561" s="30">
        <f>'10'!AK65</f>
        <v>143.43000000000004</v>
      </c>
      <c r="AM561" s="30">
        <f>'10'!AL65</f>
        <v>150.03000000000003</v>
      </c>
      <c r="AN561" s="30">
        <f>'10'!AM65</f>
        <v>89.230000000000032</v>
      </c>
      <c r="AO561" s="30">
        <f>'10'!AN65</f>
        <v>0</v>
      </c>
      <c r="AP561" s="30">
        <f>'10'!AO65</f>
        <v>0</v>
      </c>
      <c r="AQ561" s="30">
        <f>'10'!AP65</f>
        <v>150.03000000000003</v>
      </c>
      <c r="AR561" s="30">
        <f>'10'!AQ65</f>
        <v>29.737999999999943</v>
      </c>
      <c r="AS561" s="30">
        <f>'10'!AR65</f>
        <v>0</v>
      </c>
      <c r="AT561" s="30">
        <f>'10'!AS65</f>
        <v>60.8</v>
      </c>
      <c r="AU561" s="30">
        <f>'10'!AT65</f>
        <v>112.36799999999998</v>
      </c>
      <c r="AV561" s="30">
        <f>'10'!AU65</f>
        <v>173.16799999999998</v>
      </c>
      <c r="AW561" s="30">
        <f>'10'!AV65</f>
        <v>0</v>
      </c>
      <c r="AX561" s="30">
        <f>'10'!AW65</f>
        <v>30</v>
      </c>
      <c r="AY561" s="30">
        <f>'10'!AX65</f>
        <v>200</v>
      </c>
      <c r="AZ561" s="30">
        <f>'10'!AY65</f>
        <v>0</v>
      </c>
      <c r="BA561" s="30">
        <f>'10'!AZ65</f>
        <v>36</v>
      </c>
      <c r="BB561" s="30">
        <f>'10'!BA65</f>
        <v>12</v>
      </c>
      <c r="BC561" s="30">
        <f>'10'!BB65</f>
        <v>278</v>
      </c>
      <c r="BD561" s="30">
        <f>'10'!BC65</f>
        <v>264.09999999999997</v>
      </c>
      <c r="BE561" s="30">
        <f>'10'!BD65</f>
        <v>14</v>
      </c>
      <c r="BF561" s="30">
        <f>'10'!BE65</f>
        <v>15</v>
      </c>
      <c r="BG561" s="30">
        <f>'10'!BF65</f>
        <v>0</v>
      </c>
      <c r="BH561" s="30">
        <f>'10'!BG65</f>
        <v>0</v>
      </c>
      <c r="BI561" s="30">
        <f>'10'!BH65</f>
        <v>1</v>
      </c>
      <c r="BJ561" s="30">
        <f>'10'!BI65</f>
        <v>30</v>
      </c>
      <c r="BK561" s="30">
        <f>'10'!BJ65</f>
        <v>234.09999999999997</v>
      </c>
      <c r="BL561" s="30">
        <f>'10'!BK65</f>
        <v>112.36799999999998</v>
      </c>
      <c r="BM561" s="30">
        <f>'10'!BL65</f>
        <v>121.73199999999999</v>
      </c>
    </row>
    <row r="562" spans="1:65">
      <c r="A562" s="78">
        <f>'11'!A10</f>
        <v>42897</v>
      </c>
      <c r="B562" s="82" t="str">
        <f t="shared" si="8"/>
        <v>00:00:00</v>
      </c>
      <c r="C562" s="30" t="str">
        <f>'11'!B10</f>
        <v>00H00</v>
      </c>
      <c r="D562" s="30">
        <f>'11'!C10</f>
        <v>765</v>
      </c>
      <c r="E562" s="30">
        <f>'11'!D10</f>
        <v>753</v>
      </c>
      <c r="F562" s="30">
        <f>'11'!E10</f>
        <v>630</v>
      </c>
      <c r="G562" s="30">
        <f>'11'!F10</f>
        <v>54</v>
      </c>
      <c r="H562" s="30">
        <f>'11'!G10</f>
        <v>0</v>
      </c>
      <c r="I562" s="30">
        <f>'11'!H10</f>
        <v>21</v>
      </c>
      <c r="J562" s="30">
        <f>'11'!I10</f>
        <v>2148</v>
      </c>
      <c r="K562" s="30">
        <f>'11'!J10</f>
        <v>75</v>
      </c>
      <c r="L562" s="30">
        <f>'11'!K10</f>
        <v>419</v>
      </c>
      <c r="M562" s="30">
        <f>'11'!L10</f>
        <v>348</v>
      </c>
      <c r="N562" s="30">
        <f>'11'!M10</f>
        <v>320</v>
      </c>
      <c r="O562" s="30">
        <f>'11'!N10</f>
        <v>0</v>
      </c>
      <c r="P562" s="30">
        <f>'11'!O10</f>
        <v>13</v>
      </c>
      <c r="Q562" s="30">
        <f>'11'!P10</f>
        <v>11</v>
      </c>
      <c r="R562" s="30">
        <f>'11'!Q10</f>
        <v>11</v>
      </c>
      <c r="S562" s="30">
        <f>'11'!R10</f>
        <v>0</v>
      </c>
      <c r="T562" s="30">
        <f>'11'!S10</f>
        <v>1087</v>
      </c>
      <c r="U562" s="30">
        <f>'11'!T10</f>
        <v>35</v>
      </c>
      <c r="V562" s="30">
        <f>'11'!U10</f>
        <v>110</v>
      </c>
      <c r="W562" s="30">
        <f>'11'!V10</f>
        <v>5.73</v>
      </c>
      <c r="X562" s="30">
        <f>'11'!W10</f>
        <v>3.5</v>
      </c>
      <c r="Y562" s="30">
        <f>'11'!X10</f>
        <v>8</v>
      </c>
      <c r="Z562" s="30">
        <f>'11'!Y10</f>
        <v>4</v>
      </c>
      <c r="AA562" s="30">
        <f>'11'!Z10</f>
        <v>5.4</v>
      </c>
      <c r="AB562" s="30">
        <f>'11'!AA10</f>
        <v>2.8</v>
      </c>
      <c r="AC562" s="30">
        <f>'11'!AB10</f>
        <v>0</v>
      </c>
      <c r="AD562" s="30">
        <f>'11'!AC10</f>
        <v>0</v>
      </c>
      <c r="AE562" s="30">
        <f>'11'!AD10</f>
        <v>0</v>
      </c>
      <c r="AF562" s="30">
        <f>'11'!AE10</f>
        <v>0.8</v>
      </c>
      <c r="AG562" s="30">
        <f>'11'!AF10</f>
        <v>0</v>
      </c>
      <c r="AH562" s="30">
        <f>'11'!AG10</f>
        <v>0</v>
      </c>
      <c r="AI562" s="30">
        <f>'11'!AH10</f>
        <v>0.8</v>
      </c>
      <c r="AJ562" s="30">
        <f>'11'!AI10</f>
        <v>60</v>
      </c>
      <c r="AK562" s="30">
        <f>'11'!AJ10</f>
        <v>60.8</v>
      </c>
      <c r="AL562" s="30">
        <f>'11'!AK10</f>
        <v>133.93</v>
      </c>
      <c r="AM562" s="30">
        <f>'11'!AL10</f>
        <v>140.23000000000002</v>
      </c>
      <c r="AN562" s="30">
        <f>'11'!AM10</f>
        <v>79.430000000000021</v>
      </c>
      <c r="AO562" s="30">
        <f>'11'!AN10</f>
        <v>0</v>
      </c>
      <c r="AP562" s="30">
        <f>'11'!AO10</f>
        <v>0</v>
      </c>
      <c r="AQ562" s="30">
        <f>'11'!AP10</f>
        <v>140.23000000000002</v>
      </c>
      <c r="AR562" s="30">
        <f>'11'!AQ10</f>
        <v>31.077999999999975</v>
      </c>
      <c r="AS562" s="30">
        <f>'11'!AR10</f>
        <v>0</v>
      </c>
      <c r="AT562" s="30">
        <f>'11'!AS10</f>
        <v>60.8</v>
      </c>
      <c r="AU562" s="30">
        <f>'11'!AT10</f>
        <v>104.20799999999998</v>
      </c>
      <c r="AV562" s="30">
        <f>'11'!AU10</f>
        <v>165.00799999999998</v>
      </c>
      <c r="AW562" s="30">
        <f>'11'!AV10</f>
        <v>0</v>
      </c>
      <c r="AX562" s="30">
        <f>'11'!AW10</f>
        <v>30</v>
      </c>
      <c r="AY562" s="30">
        <f>'11'!AX10</f>
        <v>200</v>
      </c>
      <c r="AZ562" s="30">
        <f>'11'!AY10</f>
        <v>0</v>
      </c>
      <c r="BA562" s="30">
        <f>'11'!AZ10</f>
        <v>36</v>
      </c>
      <c r="BB562" s="30">
        <f>'11'!BA10</f>
        <v>12</v>
      </c>
      <c r="BC562" s="30">
        <f>'11'!BB10</f>
        <v>278</v>
      </c>
      <c r="BD562" s="30">
        <f>'11'!BC10</f>
        <v>264.09999999999997</v>
      </c>
      <c r="BE562" s="30">
        <f>'11'!BD10</f>
        <v>14</v>
      </c>
      <c r="BF562" s="30">
        <f>'11'!BE10</f>
        <v>15</v>
      </c>
      <c r="BG562" s="30">
        <f>'11'!BF10</f>
        <v>8</v>
      </c>
      <c r="BH562" s="30">
        <f>'11'!BG10</f>
        <v>9</v>
      </c>
      <c r="BI562" s="30">
        <f>'11'!BH10</f>
        <v>1</v>
      </c>
      <c r="BJ562" s="30">
        <f>'11'!BI10</f>
        <v>47</v>
      </c>
      <c r="BK562" s="30">
        <f>'11'!BJ10</f>
        <v>217.09999999999997</v>
      </c>
      <c r="BL562" s="30">
        <f>'11'!BK10</f>
        <v>104.20799999999998</v>
      </c>
      <c r="BM562" s="30">
        <f>'11'!BL10</f>
        <v>112.89199999999998</v>
      </c>
    </row>
    <row r="563" spans="1:65">
      <c r="A563" s="78">
        <f>'11'!A11</f>
        <v>42897</v>
      </c>
      <c r="B563" s="82" t="str">
        <f t="shared" si="8"/>
        <v>00:30:00</v>
      </c>
      <c r="C563" s="30" t="str">
        <f>'11'!B11</f>
        <v>00H30</v>
      </c>
      <c r="D563" s="30">
        <f>'11'!C11</f>
        <v>758</v>
      </c>
      <c r="E563" s="30">
        <f>'11'!D11</f>
        <v>742</v>
      </c>
      <c r="F563" s="30">
        <f>'11'!E11</f>
        <v>584</v>
      </c>
      <c r="G563" s="30">
        <f>'11'!F11</f>
        <v>54</v>
      </c>
      <c r="H563" s="30">
        <f>'11'!G11</f>
        <v>0</v>
      </c>
      <c r="I563" s="30">
        <f>'11'!H11</f>
        <v>20</v>
      </c>
      <c r="J563" s="30">
        <f>'11'!I11</f>
        <v>2084</v>
      </c>
      <c r="K563" s="30">
        <f>'11'!J11</f>
        <v>74</v>
      </c>
      <c r="L563" s="30">
        <f>'11'!K11</f>
        <v>405</v>
      </c>
      <c r="M563" s="30">
        <f>'11'!L11</f>
        <v>350</v>
      </c>
      <c r="N563" s="30">
        <f>'11'!M11</f>
        <v>320</v>
      </c>
      <c r="O563" s="30">
        <f>'11'!N11</f>
        <v>0</v>
      </c>
      <c r="P563" s="30">
        <f>'11'!O11</f>
        <v>13</v>
      </c>
      <c r="Q563" s="30">
        <f>'11'!P11</f>
        <v>12</v>
      </c>
      <c r="R563" s="30">
        <f>'11'!Q11</f>
        <v>11</v>
      </c>
      <c r="S563" s="30">
        <f>'11'!R11</f>
        <v>0</v>
      </c>
      <c r="T563" s="30">
        <f>'11'!S11</f>
        <v>1075</v>
      </c>
      <c r="U563" s="30">
        <f>'11'!T11</f>
        <v>36</v>
      </c>
      <c r="V563" s="30">
        <f>'11'!U11</f>
        <v>110</v>
      </c>
      <c r="W563" s="30">
        <f>'11'!V11</f>
        <v>5.73</v>
      </c>
      <c r="X563" s="30">
        <f>'11'!W11</f>
        <v>3.5</v>
      </c>
      <c r="Y563" s="30">
        <f>'11'!X11</f>
        <v>8</v>
      </c>
      <c r="Z563" s="30">
        <f>'11'!Y11</f>
        <v>4</v>
      </c>
      <c r="AA563" s="30">
        <f>'11'!Z11</f>
        <v>5.4</v>
      </c>
      <c r="AB563" s="30">
        <f>'11'!AA11</f>
        <v>2.8</v>
      </c>
      <c r="AC563" s="30">
        <f>'11'!AB11</f>
        <v>0</v>
      </c>
      <c r="AD563" s="30">
        <f>'11'!AC11</f>
        <v>0</v>
      </c>
      <c r="AE563" s="30">
        <f>'11'!AD11</f>
        <v>0</v>
      </c>
      <c r="AF563" s="30">
        <f>'11'!AE11</f>
        <v>0.8</v>
      </c>
      <c r="AG563" s="30">
        <f>'11'!AF11</f>
        <v>0</v>
      </c>
      <c r="AH563" s="30">
        <f>'11'!AG11</f>
        <v>0</v>
      </c>
      <c r="AI563" s="30">
        <f>'11'!AH11</f>
        <v>0.8</v>
      </c>
      <c r="AJ563" s="30">
        <f>'11'!AI11</f>
        <v>45</v>
      </c>
      <c r="AK563" s="30">
        <f>'11'!AJ11</f>
        <v>45.8</v>
      </c>
      <c r="AL563" s="30">
        <f>'11'!AK11</f>
        <v>133.93</v>
      </c>
      <c r="AM563" s="30">
        <f>'11'!AL11</f>
        <v>140.23000000000002</v>
      </c>
      <c r="AN563" s="30">
        <f>'11'!AM11</f>
        <v>94.430000000000021</v>
      </c>
      <c r="AO563" s="30">
        <f>'11'!AN11</f>
        <v>0</v>
      </c>
      <c r="AP563" s="30">
        <f>'11'!AO11</f>
        <v>0</v>
      </c>
      <c r="AQ563" s="30">
        <f>'11'!AP11</f>
        <v>140.23000000000002</v>
      </c>
      <c r="AR563" s="30">
        <f>'11'!AQ11</f>
        <v>16.077999999999975</v>
      </c>
      <c r="AS563" s="30">
        <f>'11'!AR11</f>
        <v>0</v>
      </c>
      <c r="AT563" s="30">
        <f>'11'!AS11</f>
        <v>45.8</v>
      </c>
      <c r="AU563" s="30">
        <f>'11'!AT11</f>
        <v>104.20799999999998</v>
      </c>
      <c r="AV563" s="30">
        <f>'11'!AU11</f>
        <v>150.00799999999998</v>
      </c>
      <c r="AW563" s="30">
        <f>'11'!AV11</f>
        <v>0</v>
      </c>
      <c r="AX563" s="30">
        <f>'11'!AW11</f>
        <v>30</v>
      </c>
      <c r="AY563" s="30">
        <f>'11'!AX11</f>
        <v>200</v>
      </c>
      <c r="AZ563" s="30">
        <f>'11'!AY11</f>
        <v>0</v>
      </c>
      <c r="BA563" s="30">
        <f>'11'!AZ11</f>
        <v>36</v>
      </c>
      <c r="BB563" s="30">
        <f>'11'!BA11</f>
        <v>12</v>
      </c>
      <c r="BC563" s="30">
        <f>'11'!BB11</f>
        <v>278</v>
      </c>
      <c r="BD563" s="30">
        <f>'11'!BC11</f>
        <v>264.09999999999997</v>
      </c>
      <c r="BE563" s="30">
        <f>'11'!BD11</f>
        <v>14</v>
      </c>
      <c r="BF563" s="30">
        <f>'11'!BE11</f>
        <v>15</v>
      </c>
      <c r="BG563" s="30">
        <f>'11'!BF11</f>
        <v>8</v>
      </c>
      <c r="BH563" s="30">
        <f>'11'!BG11</f>
        <v>9</v>
      </c>
      <c r="BI563" s="30">
        <f>'11'!BH11</f>
        <v>1</v>
      </c>
      <c r="BJ563" s="30">
        <f>'11'!BI11</f>
        <v>47</v>
      </c>
      <c r="BK563" s="30">
        <f>'11'!BJ11</f>
        <v>217.09999999999997</v>
      </c>
      <c r="BL563" s="30">
        <f>'11'!BK11</f>
        <v>104.20799999999998</v>
      </c>
      <c r="BM563" s="30">
        <f>'11'!BL11</f>
        <v>112.89199999999998</v>
      </c>
    </row>
    <row r="564" spans="1:65">
      <c r="A564" s="78">
        <f>'11'!A12</f>
        <v>42897</v>
      </c>
      <c r="B564" s="82" t="str">
        <f t="shared" si="8"/>
        <v>01:00:00</v>
      </c>
      <c r="C564" s="30" t="str">
        <f>'11'!B12</f>
        <v>01H00</v>
      </c>
      <c r="D564" s="30">
        <f>'11'!C12</f>
        <v>734</v>
      </c>
      <c r="E564" s="30">
        <f>'11'!D12</f>
        <v>726</v>
      </c>
      <c r="F564" s="30">
        <f>'11'!E12</f>
        <v>587</v>
      </c>
      <c r="G564" s="30">
        <f>'11'!F12</f>
        <v>52</v>
      </c>
      <c r="H564" s="30">
        <f>'11'!G12</f>
        <v>0</v>
      </c>
      <c r="I564" s="30">
        <f>'11'!H12</f>
        <v>20</v>
      </c>
      <c r="J564" s="30">
        <f>'11'!I12</f>
        <v>2047</v>
      </c>
      <c r="K564" s="30">
        <f>'11'!J12</f>
        <v>72</v>
      </c>
      <c r="L564" s="30">
        <f>'11'!K12</f>
        <v>395</v>
      </c>
      <c r="M564" s="30">
        <f>'11'!L12</f>
        <v>341</v>
      </c>
      <c r="N564" s="30">
        <f>'11'!M12</f>
        <v>340</v>
      </c>
      <c r="O564" s="30">
        <f>'11'!N12</f>
        <v>0</v>
      </c>
      <c r="P564" s="30">
        <f>'11'!O12</f>
        <v>13</v>
      </c>
      <c r="Q564" s="30">
        <f>'11'!P12</f>
        <v>11</v>
      </c>
      <c r="R564" s="30">
        <f>'11'!Q12</f>
        <v>11</v>
      </c>
      <c r="S564" s="30">
        <f>'11'!R12</f>
        <v>0</v>
      </c>
      <c r="T564" s="30">
        <f>'11'!S12</f>
        <v>1076</v>
      </c>
      <c r="U564" s="30">
        <f>'11'!T12</f>
        <v>35</v>
      </c>
      <c r="V564" s="30">
        <f>'11'!U12</f>
        <v>107</v>
      </c>
      <c r="W564" s="30">
        <f>'11'!V12</f>
        <v>5</v>
      </c>
      <c r="X564" s="30">
        <f>'11'!W12</f>
        <v>3.5</v>
      </c>
      <c r="Y564" s="30">
        <f>'11'!X12</f>
        <v>8</v>
      </c>
      <c r="Z564" s="30">
        <f>'11'!Y12</f>
        <v>3.9</v>
      </c>
      <c r="AA564" s="30">
        <f>'11'!Z12</f>
        <v>5.0999999999999996</v>
      </c>
      <c r="AB564" s="30">
        <f>'11'!AA12</f>
        <v>2.7</v>
      </c>
      <c r="AC564" s="30">
        <f>'11'!AB12</f>
        <v>0</v>
      </c>
      <c r="AD564" s="30">
        <f>'11'!AC12</f>
        <v>0</v>
      </c>
      <c r="AE564" s="30">
        <f>'11'!AD12</f>
        <v>0</v>
      </c>
      <c r="AF564" s="30">
        <f>'11'!AE12</f>
        <v>0.75</v>
      </c>
      <c r="AG564" s="30">
        <f>'11'!AF12</f>
        <v>0</v>
      </c>
      <c r="AH564" s="30">
        <f>'11'!AG12</f>
        <v>0</v>
      </c>
      <c r="AI564" s="30">
        <f>'11'!AH12</f>
        <v>0.75</v>
      </c>
      <c r="AJ564" s="30">
        <f>'11'!AI12</f>
        <v>45</v>
      </c>
      <c r="AK564" s="30">
        <f>'11'!AJ12</f>
        <v>45.75</v>
      </c>
      <c r="AL564" s="30">
        <f>'11'!AK12</f>
        <v>129.75</v>
      </c>
      <c r="AM564" s="30">
        <f>'11'!AL12</f>
        <v>135.94999999999999</v>
      </c>
      <c r="AN564" s="30">
        <f>'11'!AM12</f>
        <v>90.199999999999989</v>
      </c>
      <c r="AO564" s="30">
        <f>'11'!AN12</f>
        <v>0</v>
      </c>
      <c r="AP564" s="30">
        <f>'11'!AO12</f>
        <v>0</v>
      </c>
      <c r="AQ564" s="30">
        <f>'11'!AP12</f>
        <v>135.94999999999999</v>
      </c>
      <c r="AR564" s="30">
        <f>'11'!AQ12</f>
        <v>20.20799999999997</v>
      </c>
      <c r="AS564" s="30">
        <f>'11'!AR12</f>
        <v>0</v>
      </c>
      <c r="AT564" s="30">
        <f>'11'!AS12</f>
        <v>45.75</v>
      </c>
      <c r="AU564" s="30">
        <f>'11'!AT12</f>
        <v>104.20799999999998</v>
      </c>
      <c r="AV564" s="30">
        <f>'11'!AU12</f>
        <v>149.95799999999997</v>
      </c>
      <c r="AW564" s="30">
        <f>'11'!AV12</f>
        <v>0</v>
      </c>
      <c r="AX564" s="30">
        <f>'11'!AW12</f>
        <v>30</v>
      </c>
      <c r="AY564" s="30">
        <f>'11'!AX12</f>
        <v>200</v>
      </c>
      <c r="AZ564" s="30">
        <f>'11'!AY12</f>
        <v>0</v>
      </c>
      <c r="BA564" s="30">
        <f>'11'!AZ12</f>
        <v>36</v>
      </c>
      <c r="BB564" s="30">
        <f>'11'!BA12</f>
        <v>12</v>
      </c>
      <c r="BC564" s="30">
        <f>'11'!BB12</f>
        <v>278</v>
      </c>
      <c r="BD564" s="30">
        <f>'11'!BC12</f>
        <v>264.09999999999997</v>
      </c>
      <c r="BE564" s="30">
        <f>'11'!BD12</f>
        <v>14</v>
      </c>
      <c r="BF564" s="30">
        <f>'11'!BE12</f>
        <v>15</v>
      </c>
      <c r="BG564" s="30">
        <f>'11'!BF12</f>
        <v>8</v>
      </c>
      <c r="BH564" s="30">
        <f>'11'!BG12</f>
        <v>9</v>
      </c>
      <c r="BI564" s="30">
        <f>'11'!BH12</f>
        <v>1</v>
      </c>
      <c r="BJ564" s="30">
        <f>'11'!BI12</f>
        <v>47</v>
      </c>
      <c r="BK564" s="30">
        <f>'11'!BJ12</f>
        <v>217.09999999999997</v>
      </c>
      <c r="BL564" s="30">
        <f>'11'!BK12</f>
        <v>104.20799999999998</v>
      </c>
      <c r="BM564" s="30">
        <f>'11'!BL12</f>
        <v>112.89199999999998</v>
      </c>
    </row>
    <row r="565" spans="1:65">
      <c r="A565" s="78">
        <f>'11'!A13</f>
        <v>42897</v>
      </c>
      <c r="B565" s="82" t="str">
        <f t="shared" si="8"/>
        <v>01:30:00</v>
      </c>
      <c r="C565" s="30" t="str">
        <f>'11'!B13</f>
        <v>01H30</v>
      </c>
      <c r="D565" s="30">
        <f>'11'!C13</f>
        <v>717</v>
      </c>
      <c r="E565" s="30">
        <f>'11'!D13</f>
        <v>708</v>
      </c>
      <c r="F565" s="30">
        <f>'11'!E13</f>
        <v>563</v>
      </c>
      <c r="G565" s="30">
        <f>'11'!F13</f>
        <v>51</v>
      </c>
      <c r="H565" s="30">
        <f>'11'!G13</f>
        <v>0</v>
      </c>
      <c r="I565" s="30">
        <f>'11'!H13</f>
        <v>19</v>
      </c>
      <c r="J565" s="30">
        <f>'11'!I13</f>
        <v>1988</v>
      </c>
      <c r="K565" s="30">
        <f>'11'!J13</f>
        <v>70</v>
      </c>
      <c r="L565" s="30">
        <f>'11'!K13</f>
        <v>381</v>
      </c>
      <c r="M565" s="30">
        <f>'11'!L13</f>
        <v>337</v>
      </c>
      <c r="N565" s="30">
        <f>'11'!M13</f>
        <v>320</v>
      </c>
      <c r="O565" s="30">
        <f>'11'!N13</f>
        <v>0</v>
      </c>
      <c r="P565" s="30">
        <f>'11'!O13</f>
        <v>13</v>
      </c>
      <c r="Q565" s="30">
        <f>'11'!P13</f>
        <v>11</v>
      </c>
      <c r="R565" s="30">
        <f>'11'!Q13</f>
        <v>11</v>
      </c>
      <c r="S565" s="30">
        <f>'11'!R13</f>
        <v>0</v>
      </c>
      <c r="T565" s="30">
        <f>'11'!S13</f>
        <v>1038</v>
      </c>
      <c r="U565" s="30">
        <f>'11'!T13</f>
        <v>35</v>
      </c>
      <c r="V565" s="30">
        <f>'11'!U13</f>
        <v>105</v>
      </c>
      <c r="W565" s="30">
        <f>'11'!V13</f>
        <v>5</v>
      </c>
      <c r="X565" s="30">
        <f>'11'!W13</f>
        <v>3.5</v>
      </c>
      <c r="Y565" s="30">
        <f>'11'!X13</f>
        <v>8</v>
      </c>
      <c r="Z565" s="30">
        <f>'11'!Y13</f>
        <v>3.9</v>
      </c>
      <c r="AA565" s="30">
        <f>'11'!Z13</f>
        <v>5.0999999999999996</v>
      </c>
      <c r="AB565" s="30">
        <f>'11'!AA13</f>
        <v>2.7</v>
      </c>
      <c r="AC565" s="30">
        <f>'11'!AB13</f>
        <v>0</v>
      </c>
      <c r="AD565" s="30">
        <f>'11'!AC13</f>
        <v>0</v>
      </c>
      <c r="AE565" s="30">
        <f>'11'!AD13</f>
        <v>0</v>
      </c>
      <c r="AF565" s="30">
        <f>'11'!AE13</f>
        <v>0.75</v>
      </c>
      <c r="AG565" s="30">
        <f>'11'!AF13</f>
        <v>0</v>
      </c>
      <c r="AH565" s="30">
        <f>'11'!AG13</f>
        <v>0</v>
      </c>
      <c r="AI565" s="30">
        <f>'11'!AH13</f>
        <v>0.75</v>
      </c>
      <c r="AJ565" s="30">
        <f>'11'!AI13</f>
        <v>45</v>
      </c>
      <c r="AK565" s="30">
        <f>'11'!AJ13</f>
        <v>45.75</v>
      </c>
      <c r="AL565" s="30">
        <f>'11'!AK13</f>
        <v>127.75</v>
      </c>
      <c r="AM565" s="30">
        <f>'11'!AL13</f>
        <v>133.94999999999999</v>
      </c>
      <c r="AN565" s="30">
        <f>'11'!AM13</f>
        <v>88.199999999999989</v>
      </c>
      <c r="AO565" s="30">
        <f>'11'!AN13</f>
        <v>0</v>
      </c>
      <c r="AP565" s="30">
        <f>'11'!AO13</f>
        <v>0</v>
      </c>
      <c r="AQ565" s="30">
        <f>'11'!AP13</f>
        <v>133.94999999999999</v>
      </c>
      <c r="AR565" s="30">
        <f>'11'!AQ13</f>
        <v>22.20799999999997</v>
      </c>
      <c r="AS565" s="30">
        <f>'11'!AR13</f>
        <v>0</v>
      </c>
      <c r="AT565" s="30">
        <f>'11'!AS13</f>
        <v>45.75</v>
      </c>
      <c r="AU565" s="30">
        <f>'11'!AT13</f>
        <v>104.20799999999998</v>
      </c>
      <c r="AV565" s="30">
        <f>'11'!AU13</f>
        <v>149.95799999999997</v>
      </c>
      <c r="AW565" s="30">
        <f>'11'!AV13</f>
        <v>0</v>
      </c>
      <c r="AX565" s="30">
        <f>'11'!AW13</f>
        <v>30</v>
      </c>
      <c r="AY565" s="30">
        <f>'11'!AX13</f>
        <v>200</v>
      </c>
      <c r="AZ565" s="30">
        <f>'11'!AY13</f>
        <v>0</v>
      </c>
      <c r="BA565" s="30">
        <f>'11'!AZ13</f>
        <v>36</v>
      </c>
      <c r="BB565" s="30">
        <f>'11'!BA13</f>
        <v>12</v>
      </c>
      <c r="BC565" s="30">
        <f>'11'!BB13</f>
        <v>278</v>
      </c>
      <c r="BD565" s="30">
        <f>'11'!BC13</f>
        <v>264.09999999999997</v>
      </c>
      <c r="BE565" s="30">
        <f>'11'!BD13</f>
        <v>14</v>
      </c>
      <c r="BF565" s="30">
        <f>'11'!BE13</f>
        <v>15</v>
      </c>
      <c r="BG565" s="30">
        <f>'11'!BF13</f>
        <v>8</v>
      </c>
      <c r="BH565" s="30">
        <f>'11'!BG13</f>
        <v>9</v>
      </c>
      <c r="BI565" s="30">
        <f>'11'!BH13</f>
        <v>1</v>
      </c>
      <c r="BJ565" s="30">
        <f>'11'!BI13</f>
        <v>47</v>
      </c>
      <c r="BK565" s="30">
        <f>'11'!BJ13</f>
        <v>217.09999999999997</v>
      </c>
      <c r="BL565" s="30">
        <f>'11'!BK13</f>
        <v>104.20799999999998</v>
      </c>
      <c r="BM565" s="30">
        <f>'11'!BL13</f>
        <v>112.89199999999998</v>
      </c>
    </row>
    <row r="566" spans="1:65">
      <c r="A566" s="78">
        <f>'11'!A14</f>
        <v>42897</v>
      </c>
      <c r="B566" s="82" t="str">
        <f t="shared" si="8"/>
        <v>02:00:00</v>
      </c>
      <c r="C566" s="30" t="str">
        <f>'11'!B14</f>
        <v>02H00</v>
      </c>
      <c r="D566" s="30">
        <f>'11'!C14</f>
        <v>709</v>
      </c>
      <c r="E566" s="30">
        <f>'11'!D14</f>
        <v>699</v>
      </c>
      <c r="F566" s="30">
        <f>'11'!E14</f>
        <v>555</v>
      </c>
      <c r="G566" s="30">
        <f>'11'!F14</f>
        <v>50</v>
      </c>
      <c r="H566" s="30">
        <f>'11'!G14</f>
        <v>0</v>
      </c>
      <c r="I566" s="30">
        <f>'11'!H14</f>
        <v>19</v>
      </c>
      <c r="J566" s="30">
        <f>'11'!I14</f>
        <v>1963</v>
      </c>
      <c r="K566" s="30">
        <f>'11'!J14</f>
        <v>69</v>
      </c>
      <c r="L566" s="30">
        <f>'11'!K14</f>
        <v>383</v>
      </c>
      <c r="M566" s="30">
        <f>'11'!L14</f>
        <v>340</v>
      </c>
      <c r="N566" s="30">
        <f>'11'!M14</f>
        <v>320</v>
      </c>
      <c r="O566" s="30">
        <f>'11'!N14</f>
        <v>0</v>
      </c>
      <c r="P566" s="30">
        <f>'11'!O14</f>
        <v>13</v>
      </c>
      <c r="Q566" s="30">
        <f>'11'!P14</f>
        <v>11</v>
      </c>
      <c r="R566" s="30">
        <f>'11'!Q14</f>
        <v>11</v>
      </c>
      <c r="S566" s="30">
        <f>'11'!R14</f>
        <v>0</v>
      </c>
      <c r="T566" s="30">
        <f>'11'!S14</f>
        <v>1043</v>
      </c>
      <c r="U566" s="30">
        <f>'11'!T14</f>
        <v>35</v>
      </c>
      <c r="V566" s="30">
        <f>'11'!U14</f>
        <v>104</v>
      </c>
      <c r="W566" s="30">
        <f>'11'!V14</f>
        <v>5</v>
      </c>
      <c r="X566" s="30">
        <f>'11'!W14</f>
        <v>3.5</v>
      </c>
      <c r="Y566" s="30">
        <f>'11'!X14</f>
        <v>7.2</v>
      </c>
      <c r="Z566" s="30">
        <f>'11'!Y14</f>
        <v>3.9</v>
      </c>
      <c r="AA566" s="30">
        <f>'11'!Z14</f>
        <v>5.5</v>
      </c>
      <c r="AB566" s="30">
        <f>'11'!AA14</f>
        <v>2.6</v>
      </c>
      <c r="AC566" s="30">
        <f>'11'!AB14</f>
        <v>0</v>
      </c>
      <c r="AD566" s="30">
        <f>'11'!AC14</f>
        <v>0</v>
      </c>
      <c r="AE566" s="30">
        <f>'11'!AD14</f>
        <v>0</v>
      </c>
      <c r="AF566" s="30">
        <f>'11'!AE14</f>
        <v>0.77500000000000002</v>
      </c>
      <c r="AG566" s="30">
        <f>'11'!AF14</f>
        <v>0</v>
      </c>
      <c r="AH566" s="30">
        <f>'11'!AG14</f>
        <v>0</v>
      </c>
      <c r="AI566" s="30">
        <f>'11'!AH14</f>
        <v>0.77500000000000002</v>
      </c>
      <c r="AJ566" s="30">
        <f>'11'!AI14</f>
        <v>45</v>
      </c>
      <c r="AK566" s="30">
        <f>'11'!AJ14</f>
        <v>45.774999999999999</v>
      </c>
      <c r="AL566" s="30">
        <f>'11'!AK14</f>
        <v>126.37500000000001</v>
      </c>
      <c r="AM566" s="30">
        <f>'11'!AL14</f>
        <v>132.47499999999999</v>
      </c>
      <c r="AN566" s="30">
        <f>'11'!AM14</f>
        <v>86.699999999999989</v>
      </c>
      <c r="AO566" s="30">
        <f>'11'!AN14</f>
        <v>0</v>
      </c>
      <c r="AP566" s="30">
        <f>'11'!AO14</f>
        <v>0</v>
      </c>
      <c r="AQ566" s="30">
        <f>'11'!AP14</f>
        <v>132.47499999999999</v>
      </c>
      <c r="AR566" s="30">
        <f>'11'!AQ14</f>
        <v>23.607999999999961</v>
      </c>
      <c r="AS566" s="30">
        <f>'11'!AR14</f>
        <v>0</v>
      </c>
      <c r="AT566" s="30">
        <f>'11'!AS14</f>
        <v>45.774999999999999</v>
      </c>
      <c r="AU566" s="30">
        <f>'11'!AT14</f>
        <v>104.20799999999998</v>
      </c>
      <c r="AV566" s="30">
        <f>'11'!AU14</f>
        <v>149.98299999999998</v>
      </c>
      <c r="AW566" s="30">
        <f>'11'!AV14</f>
        <v>0</v>
      </c>
      <c r="AX566" s="30">
        <f>'11'!AW14</f>
        <v>30</v>
      </c>
      <c r="AY566" s="30">
        <f>'11'!AX14</f>
        <v>200</v>
      </c>
      <c r="AZ566" s="30">
        <f>'11'!AY14</f>
        <v>0</v>
      </c>
      <c r="BA566" s="30">
        <f>'11'!AZ14</f>
        <v>36</v>
      </c>
      <c r="BB566" s="30">
        <f>'11'!BA14</f>
        <v>12</v>
      </c>
      <c r="BC566" s="30">
        <f>'11'!BB14</f>
        <v>278</v>
      </c>
      <c r="BD566" s="30">
        <f>'11'!BC14</f>
        <v>264.09999999999997</v>
      </c>
      <c r="BE566" s="30">
        <f>'11'!BD14</f>
        <v>14</v>
      </c>
      <c r="BF566" s="30">
        <f>'11'!BE14</f>
        <v>15</v>
      </c>
      <c r="BG566" s="30">
        <f>'11'!BF14</f>
        <v>8</v>
      </c>
      <c r="BH566" s="30">
        <f>'11'!BG14</f>
        <v>9</v>
      </c>
      <c r="BI566" s="30">
        <f>'11'!BH14</f>
        <v>1</v>
      </c>
      <c r="BJ566" s="30">
        <f>'11'!BI14</f>
        <v>47</v>
      </c>
      <c r="BK566" s="30">
        <f>'11'!BJ14</f>
        <v>217.09999999999997</v>
      </c>
      <c r="BL566" s="30">
        <f>'11'!BK14</f>
        <v>104.20799999999998</v>
      </c>
      <c r="BM566" s="30">
        <f>'11'!BL14</f>
        <v>112.89199999999998</v>
      </c>
    </row>
    <row r="567" spans="1:65">
      <c r="A567" s="78">
        <f>'11'!A15</f>
        <v>42897</v>
      </c>
      <c r="B567" s="82" t="str">
        <f t="shared" si="8"/>
        <v>02:30:00</v>
      </c>
      <c r="C567" s="30" t="str">
        <f>'11'!B15</f>
        <v>02H30</v>
      </c>
      <c r="D567" s="30">
        <f>'11'!C15</f>
        <v>700</v>
      </c>
      <c r="E567" s="30">
        <f>'11'!D15</f>
        <v>701</v>
      </c>
      <c r="F567" s="30">
        <f>'11'!E15</f>
        <v>559</v>
      </c>
      <c r="G567" s="30">
        <f>'11'!F15</f>
        <v>50</v>
      </c>
      <c r="H567" s="30">
        <f>'11'!G15</f>
        <v>0</v>
      </c>
      <c r="I567" s="30">
        <f>'11'!H15</f>
        <v>19</v>
      </c>
      <c r="J567" s="30">
        <f>'11'!I15</f>
        <v>1960</v>
      </c>
      <c r="K567" s="30">
        <f>'11'!J15</f>
        <v>69</v>
      </c>
      <c r="L567" s="30">
        <f>'11'!K15</f>
        <v>370</v>
      </c>
      <c r="M567" s="30">
        <f>'11'!L15</f>
        <v>318</v>
      </c>
      <c r="N567" s="30">
        <f>'11'!M15</f>
        <v>320</v>
      </c>
      <c r="O567" s="30">
        <f>'11'!N15</f>
        <v>0</v>
      </c>
      <c r="P567" s="30">
        <f>'11'!O15</f>
        <v>13</v>
      </c>
      <c r="Q567" s="30">
        <f>'11'!P15</f>
        <v>11</v>
      </c>
      <c r="R567" s="30">
        <f>'11'!Q15</f>
        <v>11</v>
      </c>
      <c r="S567" s="30">
        <f>'11'!R15</f>
        <v>0</v>
      </c>
      <c r="T567" s="30">
        <f>'11'!S15</f>
        <v>1008</v>
      </c>
      <c r="U567" s="30">
        <f>'11'!T15</f>
        <v>35</v>
      </c>
      <c r="V567" s="30">
        <f>'11'!U15</f>
        <v>104</v>
      </c>
      <c r="W567" s="30">
        <f>'11'!V15</f>
        <v>5</v>
      </c>
      <c r="X567" s="30">
        <f>'11'!W15</f>
        <v>3.5</v>
      </c>
      <c r="Y567" s="30">
        <f>'11'!X15</f>
        <v>7.2</v>
      </c>
      <c r="Z567" s="30">
        <f>'11'!Y15</f>
        <v>3.9</v>
      </c>
      <c r="AA567" s="30">
        <f>'11'!Z15</f>
        <v>5.5</v>
      </c>
      <c r="AB567" s="30">
        <f>'11'!AA15</f>
        <v>2.6</v>
      </c>
      <c r="AC567" s="30">
        <f>'11'!AB15</f>
        <v>0</v>
      </c>
      <c r="AD567" s="30">
        <f>'11'!AC15</f>
        <v>0</v>
      </c>
      <c r="AE567" s="30">
        <f>'11'!AD15</f>
        <v>0</v>
      </c>
      <c r="AF567" s="30">
        <f>'11'!AE15</f>
        <v>0.77500000000000002</v>
      </c>
      <c r="AG567" s="30">
        <f>'11'!AF15</f>
        <v>0</v>
      </c>
      <c r="AH567" s="30">
        <f>'11'!AG15</f>
        <v>0</v>
      </c>
      <c r="AI567" s="30">
        <f>'11'!AH15</f>
        <v>0.77500000000000002</v>
      </c>
      <c r="AJ567" s="30">
        <f>'11'!AI15</f>
        <v>45</v>
      </c>
      <c r="AK567" s="30">
        <f>'11'!AJ15</f>
        <v>45.774999999999999</v>
      </c>
      <c r="AL567" s="30">
        <f>'11'!AK15</f>
        <v>126.37500000000001</v>
      </c>
      <c r="AM567" s="30">
        <f>'11'!AL15</f>
        <v>132.47499999999999</v>
      </c>
      <c r="AN567" s="30">
        <f>'11'!AM15</f>
        <v>86.699999999999989</v>
      </c>
      <c r="AO567" s="30">
        <f>'11'!AN15</f>
        <v>0</v>
      </c>
      <c r="AP567" s="30">
        <f>'11'!AO15</f>
        <v>0</v>
      </c>
      <c r="AQ567" s="30">
        <f>'11'!AP15</f>
        <v>132.47499999999999</v>
      </c>
      <c r="AR567" s="30">
        <f>'11'!AQ15</f>
        <v>23.607999999999961</v>
      </c>
      <c r="AS567" s="30">
        <f>'11'!AR15</f>
        <v>0</v>
      </c>
      <c r="AT567" s="30">
        <f>'11'!AS15</f>
        <v>45.774999999999999</v>
      </c>
      <c r="AU567" s="30">
        <f>'11'!AT15</f>
        <v>104.20799999999998</v>
      </c>
      <c r="AV567" s="30">
        <f>'11'!AU15</f>
        <v>149.98299999999998</v>
      </c>
      <c r="AW567" s="30">
        <f>'11'!AV15</f>
        <v>0</v>
      </c>
      <c r="AX567" s="30">
        <f>'11'!AW15</f>
        <v>30</v>
      </c>
      <c r="AY567" s="30">
        <f>'11'!AX15</f>
        <v>200</v>
      </c>
      <c r="AZ567" s="30">
        <f>'11'!AY15</f>
        <v>0</v>
      </c>
      <c r="BA567" s="30">
        <f>'11'!AZ15</f>
        <v>36</v>
      </c>
      <c r="BB567" s="30">
        <f>'11'!BA15</f>
        <v>12</v>
      </c>
      <c r="BC567" s="30">
        <f>'11'!BB15</f>
        <v>278</v>
      </c>
      <c r="BD567" s="30">
        <f>'11'!BC15</f>
        <v>264.09999999999997</v>
      </c>
      <c r="BE567" s="30">
        <f>'11'!BD15</f>
        <v>14</v>
      </c>
      <c r="BF567" s="30">
        <f>'11'!BE15</f>
        <v>15</v>
      </c>
      <c r="BG567" s="30">
        <f>'11'!BF15</f>
        <v>8</v>
      </c>
      <c r="BH567" s="30">
        <f>'11'!BG15</f>
        <v>9</v>
      </c>
      <c r="BI567" s="30">
        <f>'11'!BH15</f>
        <v>1</v>
      </c>
      <c r="BJ567" s="30">
        <f>'11'!BI15</f>
        <v>47</v>
      </c>
      <c r="BK567" s="30">
        <f>'11'!BJ15</f>
        <v>217.09999999999997</v>
      </c>
      <c r="BL567" s="30">
        <f>'11'!BK15</f>
        <v>104.20799999999998</v>
      </c>
      <c r="BM567" s="30">
        <f>'11'!BL15</f>
        <v>112.89199999999998</v>
      </c>
    </row>
    <row r="568" spans="1:65">
      <c r="A568" s="78">
        <f>'11'!A16</f>
        <v>42897</v>
      </c>
      <c r="B568" s="82" t="str">
        <f t="shared" si="8"/>
        <v>03:00:00</v>
      </c>
      <c r="C568" s="30" t="str">
        <f>'11'!B16</f>
        <v>03H00</v>
      </c>
      <c r="D568" s="30">
        <f>'11'!C16</f>
        <v>693</v>
      </c>
      <c r="E568" s="30">
        <f>'11'!D16</f>
        <v>687</v>
      </c>
      <c r="F568" s="30">
        <f>'11'!E16</f>
        <v>548</v>
      </c>
      <c r="G568" s="30">
        <f>'11'!F16</f>
        <v>48</v>
      </c>
      <c r="H568" s="30">
        <f>'11'!G16</f>
        <v>0</v>
      </c>
      <c r="I568" s="30">
        <f>'11'!H16</f>
        <v>18</v>
      </c>
      <c r="J568" s="30">
        <f>'11'!I16</f>
        <v>1928</v>
      </c>
      <c r="K568" s="30">
        <f>'11'!J16</f>
        <v>66</v>
      </c>
      <c r="L568" s="30">
        <f>'11'!K16</f>
        <v>372</v>
      </c>
      <c r="M568" s="30">
        <f>'11'!L16</f>
        <v>320</v>
      </c>
      <c r="N568" s="30">
        <f>'11'!M16</f>
        <v>340</v>
      </c>
      <c r="O568" s="30">
        <f>'11'!N16</f>
        <v>0</v>
      </c>
      <c r="P568" s="30">
        <f>'11'!O16</f>
        <v>13</v>
      </c>
      <c r="Q568" s="30">
        <f>'11'!P16</f>
        <v>11</v>
      </c>
      <c r="R568" s="30">
        <f>'11'!Q16</f>
        <v>11</v>
      </c>
      <c r="S568" s="30">
        <f>'11'!R16</f>
        <v>0</v>
      </c>
      <c r="T568" s="30">
        <f>'11'!S16</f>
        <v>1032</v>
      </c>
      <c r="U568" s="30">
        <f>'11'!T16</f>
        <v>35</v>
      </c>
      <c r="V568" s="30">
        <f>'11'!U16</f>
        <v>101</v>
      </c>
      <c r="W568" s="30">
        <f>'11'!V16</f>
        <v>5</v>
      </c>
      <c r="X568" s="30">
        <f>'11'!W16</f>
        <v>3.5</v>
      </c>
      <c r="Y568" s="30">
        <f>'11'!X16</f>
        <v>7.2</v>
      </c>
      <c r="Z568" s="30">
        <f>'11'!Y16</f>
        <v>4.5</v>
      </c>
      <c r="AA568" s="30">
        <f>'11'!Z16</f>
        <v>5.3</v>
      </c>
      <c r="AB568" s="30">
        <f>'11'!AA16</f>
        <v>2.6</v>
      </c>
      <c r="AC568" s="30">
        <f>'11'!AB16</f>
        <v>0</v>
      </c>
      <c r="AD568" s="30">
        <f>'11'!AC16</f>
        <v>0</v>
      </c>
      <c r="AE568" s="30">
        <f>'11'!AD16</f>
        <v>0</v>
      </c>
      <c r="AF568" s="30">
        <f>'11'!AE16</f>
        <v>0.77500000000000002</v>
      </c>
      <c r="AG568" s="30">
        <f>'11'!AF16</f>
        <v>0</v>
      </c>
      <c r="AH568" s="30">
        <f>'11'!AG16</f>
        <v>0</v>
      </c>
      <c r="AI568" s="30">
        <f>'11'!AH16</f>
        <v>0.77500000000000002</v>
      </c>
      <c r="AJ568" s="30">
        <f>'11'!AI16</f>
        <v>45</v>
      </c>
      <c r="AK568" s="30">
        <f>'11'!AJ16</f>
        <v>45.774999999999999</v>
      </c>
      <c r="AL568" s="30">
        <f>'11'!AK16</f>
        <v>123.77500000000001</v>
      </c>
      <c r="AM568" s="30">
        <f>'11'!AL16</f>
        <v>129.875</v>
      </c>
      <c r="AN568" s="30">
        <f>'11'!AM16</f>
        <v>84.1</v>
      </c>
      <c r="AO568" s="30">
        <f>'11'!AN16</f>
        <v>0</v>
      </c>
      <c r="AP568" s="30">
        <f>'11'!AO16</f>
        <v>0</v>
      </c>
      <c r="AQ568" s="30">
        <f>'11'!AP16</f>
        <v>129.875</v>
      </c>
      <c r="AR568" s="30">
        <f>'11'!AQ16</f>
        <v>26.20799999999997</v>
      </c>
      <c r="AS568" s="30">
        <f>'11'!AR16</f>
        <v>0</v>
      </c>
      <c r="AT568" s="30">
        <f>'11'!AS16</f>
        <v>45.774999999999999</v>
      </c>
      <c r="AU568" s="30">
        <f>'11'!AT16</f>
        <v>104.20799999999998</v>
      </c>
      <c r="AV568" s="30">
        <f>'11'!AU16</f>
        <v>149.98299999999998</v>
      </c>
      <c r="AW568" s="30">
        <f>'11'!AV16</f>
        <v>0</v>
      </c>
      <c r="AX568" s="30">
        <f>'11'!AW16</f>
        <v>30</v>
      </c>
      <c r="AY568" s="30">
        <f>'11'!AX16</f>
        <v>200</v>
      </c>
      <c r="AZ568" s="30">
        <f>'11'!AY16</f>
        <v>0</v>
      </c>
      <c r="BA568" s="30">
        <f>'11'!AZ16</f>
        <v>36</v>
      </c>
      <c r="BB568" s="30">
        <f>'11'!BA16</f>
        <v>12</v>
      </c>
      <c r="BC568" s="30">
        <f>'11'!BB16</f>
        <v>278</v>
      </c>
      <c r="BD568" s="30">
        <f>'11'!BC16</f>
        <v>264.09999999999997</v>
      </c>
      <c r="BE568" s="30">
        <f>'11'!BD16</f>
        <v>14</v>
      </c>
      <c r="BF568" s="30">
        <f>'11'!BE16</f>
        <v>15</v>
      </c>
      <c r="BG568" s="30">
        <f>'11'!BF16</f>
        <v>8</v>
      </c>
      <c r="BH568" s="30">
        <f>'11'!BG16</f>
        <v>9</v>
      </c>
      <c r="BI568" s="30">
        <f>'11'!BH16</f>
        <v>1</v>
      </c>
      <c r="BJ568" s="30">
        <f>'11'!BI16</f>
        <v>47</v>
      </c>
      <c r="BK568" s="30">
        <f>'11'!BJ16</f>
        <v>217.09999999999997</v>
      </c>
      <c r="BL568" s="30">
        <f>'11'!BK16</f>
        <v>104.20799999999998</v>
      </c>
      <c r="BM568" s="30">
        <f>'11'!BL16</f>
        <v>112.89199999999998</v>
      </c>
    </row>
    <row r="569" spans="1:65">
      <c r="A569" s="78">
        <f>'11'!A17</f>
        <v>42897</v>
      </c>
      <c r="B569" s="82" t="str">
        <f t="shared" si="8"/>
        <v>03:30:00</v>
      </c>
      <c r="C569" s="30" t="str">
        <f>'11'!B17</f>
        <v>03H30</v>
      </c>
      <c r="D569" s="30">
        <f>'11'!C17</f>
        <v>692</v>
      </c>
      <c r="E569" s="30">
        <f>'11'!D17</f>
        <v>701</v>
      </c>
      <c r="F569" s="30">
        <f>'11'!E17</f>
        <v>541</v>
      </c>
      <c r="G569" s="30">
        <f>'11'!F17</f>
        <v>49</v>
      </c>
      <c r="H569" s="30">
        <f>'11'!G17</f>
        <v>0</v>
      </c>
      <c r="I569" s="30">
        <f>'11'!H17</f>
        <v>18</v>
      </c>
      <c r="J569" s="30">
        <f>'11'!I17</f>
        <v>1934</v>
      </c>
      <c r="K569" s="30">
        <f>'11'!J17</f>
        <v>67</v>
      </c>
      <c r="L569" s="30">
        <f>'11'!K17</f>
        <v>380</v>
      </c>
      <c r="M569" s="30">
        <f>'11'!L17</f>
        <v>319</v>
      </c>
      <c r="N569" s="30">
        <f>'11'!M17</f>
        <v>340</v>
      </c>
      <c r="O569" s="30">
        <f>'11'!N17</f>
        <v>0</v>
      </c>
      <c r="P569" s="30">
        <f>'11'!O17</f>
        <v>13</v>
      </c>
      <c r="Q569" s="30">
        <f>'11'!P17</f>
        <v>11</v>
      </c>
      <c r="R569" s="30">
        <f>'11'!Q17</f>
        <v>11</v>
      </c>
      <c r="S569" s="30">
        <f>'11'!R17</f>
        <v>0</v>
      </c>
      <c r="T569" s="30">
        <f>'11'!S17</f>
        <v>1039</v>
      </c>
      <c r="U569" s="30">
        <f>'11'!T17</f>
        <v>35</v>
      </c>
      <c r="V569" s="30">
        <f>'11'!U17</f>
        <v>102</v>
      </c>
      <c r="W569" s="30">
        <f>'11'!V17</f>
        <v>5</v>
      </c>
      <c r="X569" s="30">
        <f>'11'!W17</f>
        <v>3.5</v>
      </c>
      <c r="Y569" s="30">
        <f>'11'!X17</f>
        <v>7.2</v>
      </c>
      <c r="Z569" s="30">
        <f>'11'!Y17</f>
        <v>4.5</v>
      </c>
      <c r="AA569" s="30">
        <f>'11'!Z17</f>
        <v>5.3</v>
      </c>
      <c r="AB569" s="30">
        <f>'11'!AA17</f>
        <v>2.6</v>
      </c>
      <c r="AC569" s="30">
        <f>'11'!AB17</f>
        <v>0</v>
      </c>
      <c r="AD569" s="30">
        <f>'11'!AC17</f>
        <v>0</v>
      </c>
      <c r="AE569" s="30">
        <f>'11'!AD17</f>
        <v>0</v>
      </c>
      <c r="AF569" s="30">
        <f>'11'!AE17</f>
        <v>0.77500000000000002</v>
      </c>
      <c r="AG569" s="30">
        <f>'11'!AF17</f>
        <v>0</v>
      </c>
      <c r="AH569" s="30">
        <f>'11'!AG17</f>
        <v>0</v>
      </c>
      <c r="AI569" s="30">
        <f>'11'!AH17</f>
        <v>0.77500000000000002</v>
      </c>
      <c r="AJ569" s="30">
        <f>'11'!AI17</f>
        <v>45</v>
      </c>
      <c r="AK569" s="30">
        <f>'11'!AJ17</f>
        <v>45.774999999999999</v>
      </c>
      <c r="AL569" s="30">
        <f>'11'!AK17</f>
        <v>124.77500000000001</v>
      </c>
      <c r="AM569" s="30">
        <f>'11'!AL17</f>
        <v>130.875</v>
      </c>
      <c r="AN569" s="30">
        <f>'11'!AM17</f>
        <v>85.1</v>
      </c>
      <c r="AO569" s="30">
        <f>'11'!AN17</f>
        <v>0</v>
      </c>
      <c r="AP569" s="30">
        <f>'11'!AO17</f>
        <v>0</v>
      </c>
      <c r="AQ569" s="30">
        <f>'11'!AP17</f>
        <v>130.875</v>
      </c>
      <c r="AR569" s="30">
        <f>'11'!AQ17</f>
        <v>25.20799999999997</v>
      </c>
      <c r="AS569" s="30">
        <f>'11'!AR17</f>
        <v>0</v>
      </c>
      <c r="AT569" s="30">
        <f>'11'!AS17</f>
        <v>45.774999999999999</v>
      </c>
      <c r="AU569" s="30">
        <f>'11'!AT17</f>
        <v>104.20799999999998</v>
      </c>
      <c r="AV569" s="30">
        <f>'11'!AU17</f>
        <v>149.98299999999998</v>
      </c>
      <c r="AW569" s="30">
        <f>'11'!AV17</f>
        <v>0</v>
      </c>
      <c r="AX569" s="30">
        <f>'11'!AW17</f>
        <v>30</v>
      </c>
      <c r="AY569" s="30">
        <f>'11'!AX17</f>
        <v>200</v>
      </c>
      <c r="AZ569" s="30">
        <f>'11'!AY17</f>
        <v>0</v>
      </c>
      <c r="BA569" s="30">
        <f>'11'!AZ17</f>
        <v>36</v>
      </c>
      <c r="BB569" s="30">
        <f>'11'!BA17</f>
        <v>12</v>
      </c>
      <c r="BC569" s="30">
        <f>'11'!BB17</f>
        <v>278</v>
      </c>
      <c r="BD569" s="30">
        <f>'11'!BC17</f>
        <v>264.09999999999997</v>
      </c>
      <c r="BE569" s="30">
        <f>'11'!BD17</f>
        <v>14</v>
      </c>
      <c r="BF569" s="30">
        <f>'11'!BE17</f>
        <v>15</v>
      </c>
      <c r="BG569" s="30">
        <f>'11'!BF17</f>
        <v>8</v>
      </c>
      <c r="BH569" s="30">
        <f>'11'!BG17</f>
        <v>9</v>
      </c>
      <c r="BI569" s="30">
        <f>'11'!BH17</f>
        <v>1</v>
      </c>
      <c r="BJ569" s="30">
        <f>'11'!BI17</f>
        <v>47</v>
      </c>
      <c r="BK569" s="30">
        <f>'11'!BJ17</f>
        <v>217.09999999999997</v>
      </c>
      <c r="BL569" s="30">
        <f>'11'!BK17</f>
        <v>104.20799999999998</v>
      </c>
      <c r="BM569" s="30">
        <f>'11'!BL17</f>
        <v>112.89199999999998</v>
      </c>
    </row>
    <row r="570" spans="1:65">
      <c r="A570" s="78">
        <f>'11'!A18</f>
        <v>42897</v>
      </c>
      <c r="B570" s="82" t="str">
        <f t="shared" si="8"/>
        <v>04:00:00</v>
      </c>
      <c r="C570" s="30" t="str">
        <f>'11'!B18</f>
        <v>04H00</v>
      </c>
      <c r="D570" s="30">
        <f>'11'!C18</f>
        <v>688</v>
      </c>
      <c r="E570" s="30">
        <f>'11'!D18</f>
        <v>707</v>
      </c>
      <c r="F570" s="30">
        <f>'11'!E18</f>
        <v>530</v>
      </c>
      <c r="G570" s="30">
        <f>'11'!F18</f>
        <v>49</v>
      </c>
      <c r="H570" s="30">
        <f>'11'!G18</f>
        <v>0</v>
      </c>
      <c r="I570" s="30">
        <f>'11'!H18</f>
        <v>18</v>
      </c>
      <c r="J570" s="30">
        <f>'11'!I18</f>
        <v>1925</v>
      </c>
      <c r="K570" s="30">
        <f>'11'!J18</f>
        <v>67</v>
      </c>
      <c r="L570" s="30">
        <f>'11'!K18</f>
        <v>378</v>
      </c>
      <c r="M570" s="30">
        <f>'11'!L18</f>
        <v>315</v>
      </c>
      <c r="N570" s="30">
        <f>'11'!M18</f>
        <v>320</v>
      </c>
      <c r="O570" s="30">
        <f>'11'!N18</f>
        <v>0</v>
      </c>
      <c r="P570" s="30">
        <f>'11'!O18</f>
        <v>13</v>
      </c>
      <c r="Q570" s="30">
        <f>'11'!P18</f>
        <v>11</v>
      </c>
      <c r="R570" s="30">
        <f>'11'!Q18</f>
        <v>11</v>
      </c>
      <c r="S570" s="30">
        <f>'11'!R18</f>
        <v>0</v>
      </c>
      <c r="T570" s="30">
        <f>'11'!S18</f>
        <v>1013</v>
      </c>
      <c r="U570" s="30">
        <f>'11'!T18</f>
        <v>35</v>
      </c>
      <c r="V570" s="30">
        <f>'11'!U18</f>
        <v>102</v>
      </c>
      <c r="W570" s="30">
        <f>'11'!V18</f>
        <v>5</v>
      </c>
      <c r="X570" s="30">
        <f>'11'!W18</f>
        <v>3.5</v>
      </c>
      <c r="Y570" s="30">
        <f>'11'!X18</f>
        <v>7.2</v>
      </c>
      <c r="Z570" s="30">
        <f>'11'!Y18</f>
        <v>4.4000000000000004</v>
      </c>
      <c r="AA570" s="30">
        <f>'11'!Z18</f>
        <v>5.6</v>
      </c>
      <c r="AB570" s="30">
        <f>'11'!AA18</f>
        <v>2.6</v>
      </c>
      <c r="AC570" s="30">
        <f>'11'!AB18</f>
        <v>0</v>
      </c>
      <c r="AD570" s="30">
        <f>'11'!AC18</f>
        <v>0</v>
      </c>
      <c r="AE570" s="30">
        <f>'11'!AD18</f>
        <v>0</v>
      </c>
      <c r="AF570" s="30">
        <f>'11'!AE18</f>
        <v>0.8</v>
      </c>
      <c r="AG570" s="30">
        <f>'11'!AF18</f>
        <v>0</v>
      </c>
      <c r="AH570" s="30">
        <f>'11'!AG18</f>
        <v>0</v>
      </c>
      <c r="AI570" s="30">
        <f>'11'!AH18</f>
        <v>0.8</v>
      </c>
      <c r="AJ570" s="30">
        <f>'11'!AI18</f>
        <v>45</v>
      </c>
      <c r="AK570" s="30">
        <f>'11'!AJ18</f>
        <v>45.8</v>
      </c>
      <c r="AL570" s="30">
        <f>'11'!AK18</f>
        <v>125</v>
      </c>
      <c r="AM570" s="30">
        <f>'11'!AL18</f>
        <v>131.1</v>
      </c>
      <c r="AN570" s="30">
        <f>'11'!AM18</f>
        <v>85.3</v>
      </c>
      <c r="AO570" s="30">
        <f>'11'!AN18</f>
        <v>0</v>
      </c>
      <c r="AP570" s="30">
        <f>'11'!AO18</f>
        <v>0</v>
      </c>
      <c r="AQ570" s="30">
        <f>'11'!AP18</f>
        <v>131.1</v>
      </c>
      <c r="AR570" s="30">
        <f>'11'!AQ18</f>
        <v>25.007999999999981</v>
      </c>
      <c r="AS570" s="30">
        <f>'11'!AR18</f>
        <v>0</v>
      </c>
      <c r="AT570" s="30">
        <f>'11'!AS18</f>
        <v>45.8</v>
      </c>
      <c r="AU570" s="30">
        <f>'11'!AT18</f>
        <v>104.20799999999998</v>
      </c>
      <c r="AV570" s="30">
        <f>'11'!AU18</f>
        <v>150.00799999999998</v>
      </c>
      <c r="AW570" s="30">
        <f>'11'!AV18</f>
        <v>0</v>
      </c>
      <c r="AX570" s="30">
        <f>'11'!AW18</f>
        <v>30</v>
      </c>
      <c r="AY570" s="30">
        <f>'11'!AX18</f>
        <v>200</v>
      </c>
      <c r="AZ570" s="30">
        <f>'11'!AY18</f>
        <v>0</v>
      </c>
      <c r="BA570" s="30">
        <f>'11'!AZ18</f>
        <v>36</v>
      </c>
      <c r="BB570" s="30">
        <f>'11'!BA18</f>
        <v>12</v>
      </c>
      <c r="BC570" s="30">
        <f>'11'!BB18</f>
        <v>278</v>
      </c>
      <c r="BD570" s="30">
        <f>'11'!BC18</f>
        <v>264.09999999999997</v>
      </c>
      <c r="BE570" s="30">
        <f>'11'!BD18</f>
        <v>14</v>
      </c>
      <c r="BF570" s="30">
        <f>'11'!BE18</f>
        <v>15</v>
      </c>
      <c r="BG570" s="30">
        <f>'11'!BF18</f>
        <v>8</v>
      </c>
      <c r="BH570" s="30">
        <f>'11'!BG18</f>
        <v>9</v>
      </c>
      <c r="BI570" s="30">
        <f>'11'!BH18</f>
        <v>1</v>
      </c>
      <c r="BJ570" s="30">
        <f>'11'!BI18</f>
        <v>47</v>
      </c>
      <c r="BK570" s="30">
        <f>'11'!BJ18</f>
        <v>217.09999999999997</v>
      </c>
      <c r="BL570" s="30">
        <f>'11'!BK18</f>
        <v>104.20799999999998</v>
      </c>
      <c r="BM570" s="30">
        <f>'11'!BL18</f>
        <v>112.89199999999998</v>
      </c>
    </row>
    <row r="571" spans="1:65">
      <c r="A571" s="78">
        <f>'11'!A19</f>
        <v>42897</v>
      </c>
      <c r="B571" s="82" t="str">
        <f t="shared" si="8"/>
        <v>04:30:00</v>
      </c>
      <c r="C571" s="30" t="str">
        <f>'11'!B19</f>
        <v>04H30</v>
      </c>
      <c r="D571" s="30">
        <f>'11'!C19</f>
        <v>686</v>
      </c>
      <c r="E571" s="30">
        <f>'11'!D19</f>
        <v>694</v>
      </c>
      <c r="F571" s="30">
        <f>'11'!E19</f>
        <v>535</v>
      </c>
      <c r="G571" s="30">
        <f>'11'!F19</f>
        <v>49</v>
      </c>
      <c r="H571" s="30">
        <f>'11'!G19</f>
        <v>0</v>
      </c>
      <c r="I571" s="30">
        <f>'11'!H19</f>
        <v>18</v>
      </c>
      <c r="J571" s="30">
        <f>'11'!I19</f>
        <v>1915</v>
      </c>
      <c r="K571" s="30">
        <f>'11'!J19</f>
        <v>67</v>
      </c>
      <c r="L571" s="30">
        <f>'11'!K19</f>
        <v>376</v>
      </c>
      <c r="M571" s="30">
        <f>'11'!L19</f>
        <v>322</v>
      </c>
      <c r="N571" s="30">
        <f>'11'!M19</f>
        <v>290</v>
      </c>
      <c r="O571" s="30">
        <f>'11'!N19</f>
        <v>0</v>
      </c>
      <c r="P571" s="30">
        <f>'11'!O19</f>
        <v>13</v>
      </c>
      <c r="Q571" s="30">
        <f>'11'!P19</f>
        <v>11</v>
      </c>
      <c r="R571" s="30">
        <f>'11'!Q19</f>
        <v>10</v>
      </c>
      <c r="S571" s="30">
        <f>'11'!R19</f>
        <v>0</v>
      </c>
      <c r="T571" s="30">
        <f>'11'!S19</f>
        <v>988</v>
      </c>
      <c r="U571" s="30">
        <f>'11'!T19</f>
        <v>34</v>
      </c>
      <c r="V571" s="30">
        <f>'11'!U19</f>
        <v>101</v>
      </c>
      <c r="W571" s="30">
        <f>'11'!V19</f>
        <v>5</v>
      </c>
      <c r="X571" s="30">
        <f>'11'!W19</f>
        <v>3.5</v>
      </c>
      <c r="Y571" s="30">
        <f>'11'!X19</f>
        <v>7.2</v>
      </c>
      <c r="Z571" s="30">
        <f>'11'!Y19</f>
        <v>4.4000000000000004</v>
      </c>
      <c r="AA571" s="30">
        <f>'11'!Z19</f>
        <v>5.6</v>
      </c>
      <c r="AB571" s="30">
        <f>'11'!AA19</f>
        <v>2.6</v>
      </c>
      <c r="AC571" s="30">
        <f>'11'!AB19</f>
        <v>0</v>
      </c>
      <c r="AD571" s="30">
        <f>'11'!AC19</f>
        <v>0</v>
      </c>
      <c r="AE571" s="30">
        <f>'11'!AD19</f>
        <v>0</v>
      </c>
      <c r="AF571" s="30">
        <f>'11'!AE19</f>
        <v>0.8</v>
      </c>
      <c r="AG571" s="30">
        <f>'11'!AF19</f>
        <v>0</v>
      </c>
      <c r="AH571" s="30">
        <f>'11'!AG19</f>
        <v>0</v>
      </c>
      <c r="AI571" s="30">
        <f>'11'!AH19</f>
        <v>0.8</v>
      </c>
      <c r="AJ571" s="30">
        <f>'11'!AI19</f>
        <v>45</v>
      </c>
      <c r="AK571" s="30">
        <f>'11'!AJ19</f>
        <v>45.8</v>
      </c>
      <c r="AL571" s="30">
        <f>'11'!AK19</f>
        <v>124</v>
      </c>
      <c r="AM571" s="30">
        <f>'11'!AL19</f>
        <v>130.1</v>
      </c>
      <c r="AN571" s="30">
        <f>'11'!AM19</f>
        <v>84.3</v>
      </c>
      <c r="AO571" s="30">
        <f>'11'!AN19</f>
        <v>0</v>
      </c>
      <c r="AP571" s="30">
        <f>'11'!AO19</f>
        <v>0</v>
      </c>
      <c r="AQ571" s="30">
        <f>'11'!AP19</f>
        <v>130.1</v>
      </c>
      <c r="AR571" s="30">
        <f>'11'!AQ19</f>
        <v>26.007999999999981</v>
      </c>
      <c r="AS571" s="30">
        <f>'11'!AR19</f>
        <v>0</v>
      </c>
      <c r="AT571" s="30">
        <f>'11'!AS19</f>
        <v>45.8</v>
      </c>
      <c r="AU571" s="30">
        <f>'11'!AT19</f>
        <v>104.20799999999998</v>
      </c>
      <c r="AV571" s="30">
        <f>'11'!AU19</f>
        <v>150.00799999999998</v>
      </c>
      <c r="AW571" s="30">
        <f>'11'!AV19</f>
        <v>0</v>
      </c>
      <c r="AX571" s="30">
        <f>'11'!AW19</f>
        <v>30</v>
      </c>
      <c r="AY571" s="30">
        <f>'11'!AX19</f>
        <v>200</v>
      </c>
      <c r="AZ571" s="30">
        <f>'11'!AY19</f>
        <v>0</v>
      </c>
      <c r="BA571" s="30">
        <f>'11'!AZ19</f>
        <v>36</v>
      </c>
      <c r="BB571" s="30">
        <f>'11'!BA19</f>
        <v>12</v>
      </c>
      <c r="BC571" s="30">
        <f>'11'!BB19</f>
        <v>278</v>
      </c>
      <c r="BD571" s="30">
        <f>'11'!BC19</f>
        <v>264.09999999999997</v>
      </c>
      <c r="BE571" s="30">
        <f>'11'!BD19</f>
        <v>14</v>
      </c>
      <c r="BF571" s="30">
        <f>'11'!BE19</f>
        <v>15</v>
      </c>
      <c r="BG571" s="30">
        <f>'11'!BF19</f>
        <v>8</v>
      </c>
      <c r="BH571" s="30">
        <f>'11'!BG19</f>
        <v>9</v>
      </c>
      <c r="BI571" s="30">
        <f>'11'!BH19</f>
        <v>1</v>
      </c>
      <c r="BJ571" s="30">
        <f>'11'!BI19</f>
        <v>47</v>
      </c>
      <c r="BK571" s="30">
        <f>'11'!BJ19</f>
        <v>217.09999999999997</v>
      </c>
      <c r="BL571" s="30">
        <f>'11'!BK19</f>
        <v>104.20799999999998</v>
      </c>
      <c r="BM571" s="30">
        <f>'11'!BL19</f>
        <v>112.89199999999998</v>
      </c>
    </row>
    <row r="572" spans="1:65">
      <c r="A572" s="78">
        <f>'11'!A20</f>
        <v>42897</v>
      </c>
      <c r="B572" s="82" t="str">
        <f t="shared" si="8"/>
        <v>05:00:00</v>
      </c>
      <c r="C572" s="30" t="str">
        <f>'11'!B20</f>
        <v>05H00</v>
      </c>
      <c r="D572" s="30">
        <f>'11'!C20</f>
        <v>681</v>
      </c>
      <c r="E572" s="30">
        <f>'11'!D20</f>
        <v>674</v>
      </c>
      <c r="F572" s="30">
        <f>'11'!E20</f>
        <v>537</v>
      </c>
      <c r="G572" s="30">
        <f>'11'!F20</f>
        <v>48</v>
      </c>
      <c r="H572" s="30">
        <f>'11'!G20</f>
        <v>0</v>
      </c>
      <c r="I572" s="30">
        <f>'11'!H20</f>
        <v>18</v>
      </c>
      <c r="J572" s="30">
        <f>'11'!I20</f>
        <v>1892</v>
      </c>
      <c r="K572" s="30">
        <f>'11'!J20</f>
        <v>66</v>
      </c>
      <c r="L572" s="30">
        <f>'11'!K20</f>
        <v>371</v>
      </c>
      <c r="M572" s="30">
        <f>'11'!L20</f>
        <v>322</v>
      </c>
      <c r="N572" s="30">
        <f>'11'!M20</f>
        <v>320</v>
      </c>
      <c r="O572" s="30">
        <f>'11'!N20</f>
        <v>0</v>
      </c>
      <c r="P572" s="30">
        <f>'11'!O20</f>
        <v>13</v>
      </c>
      <c r="Q572" s="30">
        <f>'11'!P20</f>
        <v>11</v>
      </c>
      <c r="R572" s="30">
        <f>'11'!Q20</f>
        <v>11</v>
      </c>
      <c r="S572" s="30">
        <f>'11'!R20</f>
        <v>0</v>
      </c>
      <c r="T572" s="30">
        <f>'11'!S20</f>
        <v>1013</v>
      </c>
      <c r="U572" s="30">
        <f>'11'!T20</f>
        <v>35</v>
      </c>
      <c r="V572" s="30">
        <f>'11'!U20</f>
        <v>101</v>
      </c>
      <c r="W572" s="30">
        <f>'11'!V20</f>
        <v>5</v>
      </c>
      <c r="X572" s="30">
        <f>'11'!W20</f>
        <v>3.5</v>
      </c>
      <c r="Y572" s="30">
        <f>'11'!X20</f>
        <v>7.2</v>
      </c>
      <c r="Z572" s="30">
        <f>'11'!Y20</f>
        <v>4.0999999999999996</v>
      </c>
      <c r="AA572" s="30">
        <f>'11'!Z20</f>
        <v>5.5</v>
      </c>
      <c r="AB572" s="30">
        <f>'11'!AA20</f>
        <v>2.6</v>
      </c>
      <c r="AC572" s="30">
        <f>'11'!AB20</f>
        <v>0</v>
      </c>
      <c r="AD572" s="30">
        <f>'11'!AC20</f>
        <v>0</v>
      </c>
      <c r="AE572" s="30">
        <f>'11'!AD20</f>
        <v>0</v>
      </c>
      <c r="AF572" s="30">
        <f>'11'!AE20</f>
        <v>0.75</v>
      </c>
      <c r="AG572" s="30">
        <f>'11'!AF20</f>
        <v>0</v>
      </c>
      <c r="AH572" s="30">
        <f>'11'!AG20</f>
        <v>0</v>
      </c>
      <c r="AI572" s="30">
        <f>'11'!AH20</f>
        <v>0.75</v>
      </c>
      <c r="AJ572" s="30">
        <f>'11'!AI20</f>
        <v>45</v>
      </c>
      <c r="AK572" s="30">
        <f>'11'!AJ20</f>
        <v>45.75</v>
      </c>
      <c r="AL572" s="30">
        <f>'11'!AK20</f>
        <v>123.55</v>
      </c>
      <c r="AM572" s="30">
        <f>'11'!AL20</f>
        <v>129.65</v>
      </c>
      <c r="AN572" s="30">
        <f>'11'!AM20</f>
        <v>83.9</v>
      </c>
      <c r="AO572" s="30">
        <f>'11'!AN20</f>
        <v>0</v>
      </c>
      <c r="AP572" s="30">
        <f>'11'!AO20</f>
        <v>0</v>
      </c>
      <c r="AQ572" s="30">
        <f>'11'!AP20</f>
        <v>129.65</v>
      </c>
      <c r="AR572" s="30">
        <f>'11'!AQ20</f>
        <v>26.407999999999973</v>
      </c>
      <c r="AS572" s="30">
        <f>'11'!AR20</f>
        <v>0</v>
      </c>
      <c r="AT572" s="30">
        <f>'11'!AS20</f>
        <v>45.75</v>
      </c>
      <c r="AU572" s="30">
        <f>'11'!AT20</f>
        <v>104.20799999999998</v>
      </c>
      <c r="AV572" s="30">
        <f>'11'!AU20</f>
        <v>149.95799999999997</v>
      </c>
      <c r="AW572" s="30">
        <f>'11'!AV20</f>
        <v>0</v>
      </c>
      <c r="AX572" s="30">
        <f>'11'!AW20</f>
        <v>30</v>
      </c>
      <c r="AY572" s="30">
        <f>'11'!AX20</f>
        <v>200</v>
      </c>
      <c r="AZ572" s="30">
        <f>'11'!AY20</f>
        <v>0</v>
      </c>
      <c r="BA572" s="30">
        <f>'11'!AZ20</f>
        <v>36</v>
      </c>
      <c r="BB572" s="30">
        <f>'11'!BA20</f>
        <v>12</v>
      </c>
      <c r="BC572" s="30">
        <f>'11'!BB20</f>
        <v>278</v>
      </c>
      <c r="BD572" s="30">
        <f>'11'!BC20</f>
        <v>264.09999999999997</v>
      </c>
      <c r="BE572" s="30">
        <f>'11'!BD20</f>
        <v>14</v>
      </c>
      <c r="BF572" s="30">
        <f>'11'!BE20</f>
        <v>15</v>
      </c>
      <c r="BG572" s="30">
        <f>'11'!BF20</f>
        <v>8</v>
      </c>
      <c r="BH572" s="30">
        <f>'11'!BG20</f>
        <v>9</v>
      </c>
      <c r="BI572" s="30">
        <f>'11'!BH20</f>
        <v>1</v>
      </c>
      <c r="BJ572" s="30">
        <f>'11'!BI20</f>
        <v>47</v>
      </c>
      <c r="BK572" s="30">
        <f>'11'!BJ20</f>
        <v>217.09999999999997</v>
      </c>
      <c r="BL572" s="30">
        <f>'11'!BK20</f>
        <v>104.20799999999998</v>
      </c>
      <c r="BM572" s="30">
        <f>'11'!BL20</f>
        <v>112.89199999999998</v>
      </c>
    </row>
    <row r="573" spans="1:65">
      <c r="A573" s="78">
        <f>'11'!A21</f>
        <v>42897</v>
      </c>
      <c r="B573" s="82" t="str">
        <f t="shared" si="8"/>
        <v>05:30:00</v>
      </c>
      <c r="C573" s="30" t="str">
        <f>'11'!B21</f>
        <v>05H30</v>
      </c>
      <c r="D573" s="30">
        <f>'11'!C21</f>
        <v>649</v>
      </c>
      <c r="E573" s="30">
        <f>'11'!D21</f>
        <v>630</v>
      </c>
      <c r="F573" s="30">
        <f>'11'!E21</f>
        <v>514</v>
      </c>
      <c r="G573" s="30">
        <f>'11'!F21</f>
        <v>45</v>
      </c>
      <c r="H573" s="30">
        <f>'11'!G21</f>
        <v>0</v>
      </c>
      <c r="I573" s="30">
        <f>'11'!H21</f>
        <v>17</v>
      </c>
      <c r="J573" s="30">
        <f>'11'!I21</f>
        <v>1793</v>
      </c>
      <c r="K573" s="30">
        <f>'11'!J21</f>
        <v>62</v>
      </c>
      <c r="L573" s="30">
        <f>'11'!K21</f>
        <v>373</v>
      </c>
      <c r="M573" s="30">
        <f>'11'!L21</f>
        <v>303</v>
      </c>
      <c r="N573" s="30">
        <f>'11'!M21</f>
        <v>320</v>
      </c>
      <c r="O573" s="30">
        <f>'11'!N21</f>
        <v>0</v>
      </c>
      <c r="P573" s="30">
        <f>'11'!O21</f>
        <v>13</v>
      </c>
      <c r="Q573" s="30">
        <f>'11'!P21</f>
        <v>10</v>
      </c>
      <c r="R573" s="30">
        <f>'11'!Q21</f>
        <v>11</v>
      </c>
      <c r="S573" s="30">
        <f>'11'!R21</f>
        <v>0</v>
      </c>
      <c r="T573" s="30">
        <f>'11'!S21</f>
        <v>996</v>
      </c>
      <c r="U573" s="30">
        <f>'11'!T21</f>
        <v>34</v>
      </c>
      <c r="V573" s="30">
        <f>'11'!U21</f>
        <v>96</v>
      </c>
      <c r="W573" s="30">
        <f>'11'!V21</f>
        <v>5</v>
      </c>
      <c r="X573" s="30">
        <f>'11'!W21</f>
        <v>3.5</v>
      </c>
      <c r="Y573" s="30">
        <f>'11'!X21</f>
        <v>6.5</v>
      </c>
      <c r="Z573" s="30">
        <f>'11'!Y21</f>
        <v>4.0999999999999996</v>
      </c>
      <c r="AA573" s="30">
        <f>'11'!Z21</f>
        <v>5.5</v>
      </c>
      <c r="AB573" s="30">
        <f>'11'!AA21</f>
        <v>2.6</v>
      </c>
      <c r="AC573" s="30">
        <f>'11'!AB21</f>
        <v>0</v>
      </c>
      <c r="AD573" s="30">
        <f>'11'!AC21</f>
        <v>0</v>
      </c>
      <c r="AE573" s="30">
        <f>'11'!AD21</f>
        <v>0</v>
      </c>
      <c r="AF573" s="30">
        <f>'11'!AE21</f>
        <v>0.75</v>
      </c>
      <c r="AG573" s="30">
        <f>'11'!AF21</f>
        <v>0</v>
      </c>
      <c r="AH573" s="30">
        <f>'11'!AG21</f>
        <v>0</v>
      </c>
      <c r="AI573" s="30">
        <f>'11'!AH21</f>
        <v>0.75</v>
      </c>
      <c r="AJ573" s="30">
        <f>'11'!AI21</f>
        <v>45</v>
      </c>
      <c r="AK573" s="30">
        <f>'11'!AJ21</f>
        <v>45.75</v>
      </c>
      <c r="AL573" s="30">
        <f>'11'!AK21</f>
        <v>117.85</v>
      </c>
      <c r="AM573" s="30">
        <f>'11'!AL21</f>
        <v>123.94999999999999</v>
      </c>
      <c r="AN573" s="30">
        <f>'11'!AM21</f>
        <v>78.199999999999989</v>
      </c>
      <c r="AO573" s="30">
        <f>'11'!AN21</f>
        <v>0</v>
      </c>
      <c r="AP573" s="30">
        <f>'11'!AO21</f>
        <v>0</v>
      </c>
      <c r="AQ573" s="30">
        <f>'11'!AP21</f>
        <v>123.94999999999999</v>
      </c>
      <c r="AR573" s="30">
        <f>'11'!AQ21</f>
        <v>32.107999999999976</v>
      </c>
      <c r="AS573" s="30">
        <f>'11'!AR21</f>
        <v>0</v>
      </c>
      <c r="AT573" s="30">
        <f>'11'!AS21</f>
        <v>45.75</v>
      </c>
      <c r="AU573" s="30">
        <f>'11'!AT21</f>
        <v>104.20799999999998</v>
      </c>
      <c r="AV573" s="30">
        <f>'11'!AU21</f>
        <v>149.95799999999997</v>
      </c>
      <c r="AW573" s="30">
        <f>'11'!AV21</f>
        <v>0</v>
      </c>
      <c r="AX573" s="30">
        <f>'11'!AW21</f>
        <v>30</v>
      </c>
      <c r="AY573" s="30">
        <f>'11'!AX21</f>
        <v>200</v>
      </c>
      <c r="AZ573" s="30">
        <f>'11'!AY21</f>
        <v>0</v>
      </c>
      <c r="BA573" s="30">
        <f>'11'!AZ21</f>
        <v>36</v>
      </c>
      <c r="BB573" s="30">
        <f>'11'!BA21</f>
        <v>12</v>
      </c>
      <c r="BC573" s="30">
        <f>'11'!BB21</f>
        <v>278</v>
      </c>
      <c r="BD573" s="30">
        <f>'11'!BC21</f>
        <v>264.09999999999997</v>
      </c>
      <c r="BE573" s="30">
        <f>'11'!BD21</f>
        <v>14</v>
      </c>
      <c r="BF573" s="30">
        <f>'11'!BE21</f>
        <v>15</v>
      </c>
      <c r="BG573" s="30">
        <f>'11'!BF21</f>
        <v>8</v>
      </c>
      <c r="BH573" s="30">
        <f>'11'!BG21</f>
        <v>9</v>
      </c>
      <c r="BI573" s="30">
        <f>'11'!BH21</f>
        <v>1</v>
      </c>
      <c r="BJ573" s="30">
        <f>'11'!BI21</f>
        <v>47</v>
      </c>
      <c r="BK573" s="30">
        <f>'11'!BJ21</f>
        <v>217.09999999999997</v>
      </c>
      <c r="BL573" s="30">
        <f>'11'!BK21</f>
        <v>104.20799999999998</v>
      </c>
      <c r="BM573" s="30">
        <f>'11'!BL21</f>
        <v>112.89199999999998</v>
      </c>
    </row>
    <row r="574" spans="1:65">
      <c r="A574" s="78">
        <f>'11'!A22</f>
        <v>42897</v>
      </c>
      <c r="B574" s="82" t="str">
        <f t="shared" si="8"/>
        <v>06:00:00</v>
      </c>
      <c r="C574" s="30" t="str">
        <f>'11'!B22</f>
        <v>06H00</v>
      </c>
      <c r="D574" s="30">
        <f>'11'!C22</f>
        <v>620</v>
      </c>
      <c r="E574" s="30">
        <f>'11'!D22</f>
        <v>597</v>
      </c>
      <c r="F574" s="30">
        <f>'11'!E22</f>
        <v>503</v>
      </c>
      <c r="G574" s="30">
        <f>'11'!F22</f>
        <v>43</v>
      </c>
      <c r="H574" s="30">
        <f>'11'!G22</f>
        <v>0</v>
      </c>
      <c r="I574" s="30">
        <f>'11'!H22</f>
        <v>17</v>
      </c>
      <c r="J574" s="30">
        <f>'11'!I22</f>
        <v>1720</v>
      </c>
      <c r="K574" s="30">
        <f>'11'!J22</f>
        <v>60</v>
      </c>
      <c r="L574" s="30">
        <f>'11'!K22</f>
        <v>331</v>
      </c>
      <c r="M574" s="30">
        <f>'11'!L22</f>
        <v>258</v>
      </c>
      <c r="N574" s="30">
        <f>'11'!M22</f>
        <v>290</v>
      </c>
      <c r="O574" s="30">
        <f>'11'!N22</f>
        <v>0</v>
      </c>
      <c r="P574" s="30">
        <f>'11'!O22</f>
        <v>11</v>
      </c>
      <c r="Q574" s="30">
        <f>'11'!P22</f>
        <v>9</v>
      </c>
      <c r="R574" s="30">
        <f>'11'!Q22</f>
        <v>10</v>
      </c>
      <c r="S574" s="30">
        <f>'11'!R22</f>
        <v>0</v>
      </c>
      <c r="T574" s="30">
        <f>'11'!S22</f>
        <v>879</v>
      </c>
      <c r="U574" s="30">
        <f>'11'!T22</f>
        <v>30</v>
      </c>
      <c r="V574" s="30">
        <f>'11'!U22</f>
        <v>90</v>
      </c>
      <c r="W574" s="30">
        <f>'11'!V22</f>
        <v>4.5</v>
      </c>
      <c r="X574" s="30">
        <f>'11'!W22</f>
        <v>3.5</v>
      </c>
      <c r="Y574" s="30">
        <f>'11'!X22</f>
        <v>6</v>
      </c>
      <c r="Z574" s="30">
        <f>'11'!Y22</f>
        <v>3.2</v>
      </c>
      <c r="AA574" s="30">
        <f>'11'!Z22</f>
        <v>4.5999999999999996</v>
      </c>
      <c r="AB574" s="30">
        <f>'11'!AA22</f>
        <v>0</v>
      </c>
      <c r="AC574" s="30">
        <f>'11'!AB22</f>
        <v>0</v>
      </c>
      <c r="AD574" s="30">
        <f>'11'!AC22</f>
        <v>0</v>
      </c>
      <c r="AE574" s="30">
        <f>'11'!AD22</f>
        <v>0</v>
      </c>
      <c r="AF574" s="30">
        <f>'11'!AE22</f>
        <v>0.75</v>
      </c>
      <c r="AG574" s="30">
        <f>'11'!AF22</f>
        <v>0</v>
      </c>
      <c r="AH574" s="30">
        <f>'11'!AG22</f>
        <v>0</v>
      </c>
      <c r="AI574" s="30">
        <f>'11'!AH22</f>
        <v>0.75</v>
      </c>
      <c r="AJ574" s="30">
        <f>'11'!AI22</f>
        <v>45</v>
      </c>
      <c r="AK574" s="30">
        <f>'11'!AJ22</f>
        <v>45.75</v>
      </c>
      <c r="AL574" s="30">
        <f>'11'!AK22</f>
        <v>109.05</v>
      </c>
      <c r="AM574" s="30">
        <f>'11'!AL22</f>
        <v>112.55</v>
      </c>
      <c r="AN574" s="30">
        <f>'11'!AM22</f>
        <v>66.8</v>
      </c>
      <c r="AO574" s="30">
        <f>'11'!AN22</f>
        <v>0</v>
      </c>
      <c r="AP574" s="30">
        <f>'11'!AO22</f>
        <v>0</v>
      </c>
      <c r="AQ574" s="30">
        <f>'11'!AP22</f>
        <v>112.55</v>
      </c>
      <c r="AR574" s="30">
        <f>'11'!AQ22</f>
        <v>40.907999999999973</v>
      </c>
      <c r="AS574" s="30">
        <f>'11'!AR22</f>
        <v>0</v>
      </c>
      <c r="AT574" s="30">
        <f>'11'!AS22</f>
        <v>45.75</v>
      </c>
      <c r="AU574" s="30">
        <f>'11'!AT22</f>
        <v>104.20799999999998</v>
      </c>
      <c r="AV574" s="30">
        <f>'11'!AU22</f>
        <v>149.95799999999997</v>
      </c>
      <c r="AW574" s="30">
        <f>'11'!AV22</f>
        <v>0</v>
      </c>
      <c r="AX574" s="30">
        <f>'11'!AW22</f>
        <v>30</v>
      </c>
      <c r="AY574" s="30">
        <f>'11'!AX22</f>
        <v>200</v>
      </c>
      <c r="AZ574" s="30">
        <f>'11'!AY22</f>
        <v>0</v>
      </c>
      <c r="BA574" s="30">
        <f>'11'!AZ22</f>
        <v>36</v>
      </c>
      <c r="BB574" s="30">
        <f>'11'!BA22</f>
        <v>12</v>
      </c>
      <c r="BC574" s="30">
        <f>'11'!BB22</f>
        <v>278</v>
      </c>
      <c r="BD574" s="30">
        <f>'11'!BC22</f>
        <v>264.09999999999997</v>
      </c>
      <c r="BE574" s="30">
        <f>'11'!BD22</f>
        <v>14</v>
      </c>
      <c r="BF574" s="30">
        <f>'11'!BE22</f>
        <v>15</v>
      </c>
      <c r="BG574" s="30">
        <f>'11'!BF22</f>
        <v>8</v>
      </c>
      <c r="BH574" s="30">
        <f>'11'!BG22</f>
        <v>9</v>
      </c>
      <c r="BI574" s="30">
        <f>'11'!BH22</f>
        <v>1</v>
      </c>
      <c r="BJ574" s="30">
        <f>'11'!BI22</f>
        <v>47</v>
      </c>
      <c r="BK574" s="30">
        <f>'11'!BJ22</f>
        <v>217.09999999999997</v>
      </c>
      <c r="BL574" s="30">
        <f>'11'!BK22</f>
        <v>104.20799999999998</v>
      </c>
      <c r="BM574" s="30">
        <f>'11'!BL22</f>
        <v>112.89199999999998</v>
      </c>
    </row>
    <row r="575" spans="1:65">
      <c r="A575" s="78">
        <f>'11'!A23</f>
        <v>42897</v>
      </c>
      <c r="B575" s="82" t="str">
        <f t="shared" si="8"/>
        <v>06:30:00</v>
      </c>
      <c r="C575" s="30" t="str">
        <f>'11'!B23</f>
        <v>06H30</v>
      </c>
      <c r="D575" s="30">
        <f>'11'!C23</f>
        <v>581</v>
      </c>
      <c r="E575" s="30">
        <f>'11'!D23</f>
        <v>576</v>
      </c>
      <c r="F575" s="30">
        <f>'11'!E23</f>
        <v>460</v>
      </c>
      <c r="G575" s="30">
        <f>'11'!F23</f>
        <v>41</v>
      </c>
      <c r="H575" s="30">
        <f>'11'!G23</f>
        <v>0</v>
      </c>
      <c r="I575" s="30">
        <f>'11'!H23</f>
        <v>16</v>
      </c>
      <c r="J575" s="30">
        <f>'11'!I23</f>
        <v>1617</v>
      </c>
      <c r="K575" s="30">
        <f>'11'!J23</f>
        <v>57</v>
      </c>
      <c r="L575" s="30">
        <f>'11'!K23</f>
        <v>326</v>
      </c>
      <c r="M575" s="30">
        <f>'11'!L23</f>
        <v>255</v>
      </c>
      <c r="N575" s="30">
        <f>'11'!M23</f>
        <v>310</v>
      </c>
      <c r="O575" s="30">
        <f>'11'!N23</f>
        <v>0</v>
      </c>
      <c r="P575" s="30">
        <f>'11'!O23</f>
        <v>11</v>
      </c>
      <c r="Q575" s="30">
        <f>'11'!P23</f>
        <v>9</v>
      </c>
      <c r="R575" s="30">
        <f>'11'!Q23</f>
        <v>10</v>
      </c>
      <c r="S575" s="30">
        <f>'11'!R23</f>
        <v>0</v>
      </c>
      <c r="T575" s="30">
        <f>'11'!S23</f>
        <v>891</v>
      </c>
      <c r="U575" s="30">
        <f>'11'!T23</f>
        <v>30</v>
      </c>
      <c r="V575" s="30">
        <f>'11'!U23</f>
        <v>87</v>
      </c>
      <c r="W575" s="30">
        <f>'11'!V23</f>
        <v>4.5</v>
      </c>
      <c r="X575" s="30">
        <f>'11'!W23</f>
        <v>3.5</v>
      </c>
      <c r="Y575" s="30">
        <f>'11'!X23</f>
        <v>5.5</v>
      </c>
      <c r="Z575" s="30">
        <f>'11'!Y23</f>
        <v>3.2</v>
      </c>
      <c r="AA575" s="30">
        <f>'11'!Z23</f>
        <v>4.5999999999999996</v>
      </c>
      <c r="AB575" s="30">
        <f>'11'!AA23</f>
        <v>0</v>
      </c>
      <c r="AC575" s="30">
        <f>'11'!AB23</f>
        <v>0</v>
      </c>
      <c r="AD575" s="30">
        <f>'11'!AC23</f>
        <v>0</v>
      </c>
      <c r="AE575" s="30">
        <f>'11'!AD23</f>
        <v>0</v>
      </c>
      <c r="AF575" s="30">
        <f>'11'!AE23</f>
        <v>0.75</v>
      </c>
      <c r="AG575" s="30">
        <f>'11'!AF23</f>
        <v>0</v>
      </c>
      <c r="AH575" s="30">
        <f>'11'!AG23</f>
        <v>0</v>
      </c>
      <c r="AI575" s="30">
        <f>'11'!AH23</f>
        <v>0.75</v>
      </c>
      <c r="AJ575" s="30">
        <f>'11'!AI23</f>
        <v>45</v>
      </c>
      <c r="AK575" s="30">
        <f>'11'!AJ23</f>
        <v>45.75</v>
      </c>
      <c r="AL575" s="30">
        <f>'11'!AK23</f>
        <v>105.55</v>
      </c>
      <c r="AM575" s="30">
        <f>'11'!AL23</f>
        <v>109.05</v>
      </c>
      <c r="AN575" s="30">
        <f>'11'!AM23</f>
        <v>63.3</v>
      </c>
      <c r="AO575" s="30">
        <f>'11'!AN23</f>
        <v>0</v>
      </c>
      <c r="AP575" s="30">
        <f>'11'!AO23</f>
        <v>0</v>
      </c>
      <c r="AQ575" s="30">
        <f>'11'!AP23</f>
        <v>109.05</v>
      </c>
      <c r="AR575" s="30">
        <f>'11'!AQ23</f>
        <v>44.407999999999973</v>
      </c>
      <c r="AS575" s="30">
        <f>'11'!AR23</f>
        <v>0</v>
      </c>
      <c r="AT575" s="30">
        <f>'11'!AS23</f>
        <v>45.75</v>
      </c>
      <c r="AU575" s="30">
        <f>'11'!AT23</f>
        <v>104.20799999999998</v>
      </c>
      <c r="AV575" s="30">
        <f>'11'!AU23</f>
        <v>149.95799999999997</v>
      </c>
      <c r="AW575" s="30">
        <f>'11'!AV23</f>
        <v>0</v>
      </c>
      <c r="AX575" s="30">
        <f>'11'!AW23</f>
        <v>30</v>
      </c>
      <c r="AY575" s="30">
        <f>'11'!AX23</f>
        <v>200</v>
      </c>
      <c r="AZ575" s="30">
        <f>'11'!AY23</f>
        <v>0</v>
      </c>
      <c r="BA575" s="30">
        <f>'11'!AZ23</f>
        <v>36</v>
      </c>
      <c r="BB575" s="30">
        <f>'11'!BA23</f>
        <v>12</v>
      </c>
      <c r="BC575" s="30">
        <f>'11'!BB23</f>
        <v>278</v>
      </c>
      <c r="BD575" s="30">
        <f>'11'!BC23</f>
        <v>264.09999999999997</v>
      </c>
      <c r="BE575" s="30">
        <f>'11'!BD23</f>
        <v>14</v>
      </c>
      <c r="BF575" s="30">
        <f>'11'!BE23</f>
        <v>15</v>
      </c>
      <c r="BG575" s="30">
        <f>'11'!BF23</f>
        <v>8</v>
      </c>
      <c r="BH575" s="30">
        <f>'11'!BG23</f>
        <v>9</v>
      </c>
      <c r="BI575" s="30">
        <f>'11'!BH23</f>
        <v>1</v>
      </c>
      <c r="BJ575" s="30">
        <f>'11'!BI23</f>
        <v>47</v>
      </c>
      <c r="BK575" s="30">
        <f>'11'!BJ23</f>
        <v>217.09999999999997</v>
      </c>
      <c r="BL575" s="30">
        <f>'11'!BK23</f>
        <v>104.20799999999998</v>
      </c>
      <c r="BM575" s="30">
        <f>'11'!BL23</f>
        <v>112.89199999999998</v>
      </c>
    </row>
    <row r="576" spans="1:65">
      <c r="A576" s="78">
        <f>'11'!A24</f>
        <v>42897</v>
      </c>
      <c r="B576" s="82" t="str">
        <f t="shared" si="8"/>
        <v>07:00:00</v>
      </c>
      <c r="C576" s="30" t="str">
        <f>'11'!B24</f>
        <v>07H00</v>
      </c>
      <c r="D576" s="30">
        <f>'11'!C24</f>
        <v>581</v>
      </c>
      <c r="E576" s="30">
        <f>'11'!D24</f>
        <v>580</v>
      </c>
      <c r="F576" s="30">
        <f>'11'!E24</f>
        <v>463</v>
      </c>
      <c r="G576" s="30">
        <f>'11'!F24</f>
        <v>41</v>
      </c>
      <c r="H576" s="30">
        <f>'11'!G24</f>
        <v>0</v>
      </c>
      <c r="I576" s="30">
        <f>'11'!H24</f>
        <v>16</v>
      </c>
      <c r="J576" s="30">
        <f>'11'!I24</f>
        <v>1624</v>
      </c>
      <c r="K576" s="30">
        <f>'11'!J24</f>
        <v>57</v>
      </c>
      <c r="L576" s="30">
        <f>'11'!K24</f>
        <v>328</v>
      </c>
      <c r="M576" s="30">
        <f>'11'!L24</f>
        <v>255</v>
      </c>
      <c r="N576" s="30">
        <f>'11'!M24</f>
        <v>280</v>
      </c>
      <c r="O576" s="30">
        <f>'11'!N24</f>
        <v>0</v>
      </c>
      <c r="P576" s="30">
        <f>'11'!O24</f>
        <v>11</v>
      </c>
      <c r="Q576" s="30">
        <f>'11'!P24</f>
        <v>9</v>
      </c>
      <c r="R576" s="30">
        <f>'11'!Q24</f>
        <v>11</v>
      </c>
      <c r="S576" s="30">
        <f>'11'!R24</f>
        <v>0</v>
      </c>
      <c r="T576" s="30">
        <f>'11'!S24</f>
        <v>863</v>
      </c>
      <c r="U576" s="30">
        <f>'11'!T24</f>
        <v>31</v>
      </c>
      <c r="V576" s="30">
        <f>'11'!U24</f>
        <v>88</v>
      </c>
      <c r="W576" s="30">
        <f>'11'!V24</f>
        <v>4.5</v>
      </c>
      <c r="X576" s="30">
        <f>'11'!W24</f>
        <v>3.5</v>
      </c>
      <c r="Y576" s="30">
        <f>'11'!X24</f>
        <v>5.5</v>
      </c>
      <c r="Z576" s="30">
        <f>'11'!Y24</f>
        <v>2.9</v>
      </c>
      <c r="AA576" s="30">
        <f>'11'!Z24</f>
        <v>4.4000000000000004</v>
      </c>
      <c r="AB576" s="30">
        <f>'11'!AA24</f>
        <v>0</v>
      </c>
      <c r="AC576" s="30">
        <f>'11'!AB24</f>
        <v>0</v>
      </c>
      <c r="AD576" s="30">
        <f>'11'!AC24</f>
        <v>0</v>
      </c>
      <c r="AE576" s="30">
        <f>'11'!AD24</f>
        <v>0</v>
      </c>
      <c r="AF576" s="30">
        <f>'11'!AE24</f>
        <v>0.77500000000000002</v>
      </c>
      <c r="AG576" s="30">
        <f>'11'!AF24</f>
        <v>0</v>
      </c>
      <c r="AH576" s="30">
        <f>'11'!AG24</f>
        <v>0</v>
      </c>
      <c r="AI576" s="30">
        <f>'11'!AH24</f>
        <v>0.77500000000000002</v>
      </c>
      <c r="AJ576" s="30">
        <f>'11'!AI24</f>
        <v>30</v>
      </c>
      <c r="AK576" s="30">
        <f>'11'!AJ24</f>
        <v>30.774999999999999</v>
      </c>
      <c r="AL576" s="30">
        <f>'11'!AK24</f>
        <v>106.07500000000002</v>
      </c>
      <c r="AM576" s="30">
        <f>'11'!AL24</f>
        <v>109.57500000000002</v>
      </c>
      <c r="AN576" s="30">
        <f>'11'!AM24</f>
        <v>78.800000000000011</v>
      </c>
      <c r="AO576" s="30">
        <f>'11'!AN24</f>
        <v>0</v>
      </c>
      <c r="AP576" s="30">
        <f>'11'!AO24</f>
        <v>0</v>
      </c>
      <c r="AQ576" s="30">
        <f>'11'!AP24</f>
        <v>109.57500000000002</v>
      </c>
      <c r="AR576" s="30">
        <f>'11'!AQ24</f>
        <v>32.099999999999966</v>
      </c>
      <c r="AS576" s="30">
        <f>'11'!AR24</f>
        <v>0</v>
      </c>
      <c r="AT576" s="30">
        <f>'11'!AS24</f>
        <v>30.774999999999999</v>
      </c>
      <c r="AU576" s="30">
        <f>'11'!AT24</f>
        <v>107.39999999999999</v>
      </c>
      <c r="AV576" s="30">
        <f>'11'!AU24</f>
        <v>138.17499999999998</v>
      </c>
      <c r="AW576" s="30">
        <f>'11'!AV24</f>
        <v>0</v>
      </c>
      <c r="AX576" s="30">
        <f>'11'!AW24</f>
        <v>45</v>
      </c>
      <c r="AY576" s="30">
        <f>'11'!AX24</f>
        <v>200</v>
      </c>
      <c r="AZ576" s="30">
        <f>'11'!AY24</f>
        <v>0</v>
      </c>
      <c r="BA576" s="30">
        <f>'11'!AZ24</f>
        <v>40</v>
      </c>
      <c r="BB576" s="30">
        <f>'11'!BA24</f>
        <v>0</v>
      </c>
      <c r="BC576" s="30">
        <f>'11'!BB24</f>
        <v>285</v>
      </c>
      <c r="BD576" s="30">
        <f>'11'!BC24</f>
        <v>270.75</v>
      </c>
      <c r="BE576" s="30">
        <f>'11'!BD24</f>
        <v>14</v>
      </c>
      <c r="BF576" s="30">
        <f>'11'!BE24</f>
        <v>15</v>
      </c>
      <c r="BG576" s="30">
        <f>'11'!BF24</f>
        <v>8</v>
      </c>
      <c r="BH576" s="30">
        <f>'11'!BG24</f>
        <v>9</v>
      </c>
      <c r="BI576" s="30">
        <f>'11'!BH24</f>
        <v>1</v>
      </c>
      <c r="BJ576" s="30">
        <f>'11'!BI24</f>
        <v>47</v>
      </c>
      <c r="BK576" s="30">
        <f>'11'!BJ24</f>
        <v>223.75</v>
      </c>
      <c r="BL576" s="30">
        <f>'11'!BK24</f>
        <v>107.39999999999999</v>
      </c>
      <c r="BM576" s="30">
        <f>'11'!BL24</f>
        <v>116.35000000000001</v>
      </c>
    </row>
    <row r="577" spans="1:65">
      <c r="A577" s="78">
        <f>'11'!A25</f>
        <v>42897</v>
      </c>
      <c r="B577" s="82" t="str">
        <f t="shared" si="8"/>
        <v>07:30:00</v>
      </c>
      <c r="C577" s="30" t="str">
        <f>'11'!B25</f>
        <v>07H30</v>
      </c>
      <c r="D577" s="30">
        <f>'11'!C25</f>
        <v>571</v>
      </c>
      <c r="E577" s="30">
        <f>'11'!D25</f>
        <v>582</v>
      </c>
      <c r="F577" s="30">
        <f>'11'!E25</f>
        <v>455</v>
      </c>
      <c r="G577" s="30">
        <f>'11'!F25</f>
        <v>40</v>
      </c>
      <c r="H577" s="30">
        <f>'11'!G25</f>
        <v>0</v>
      </c>
      <c r="I577" s="30">
        <f>'11'!H25</f>
        <v>15</v>
      </c>
      <c r="J577" s="30">
        <f>'11'!I25</f>
        <v>1608</v>
      </c>
      <c r="K577" s="30">
        <f>'11'!J25</f>
        <v>55</v>
      </c>
      <c r="L577" s="30">
        <f>'11'!K25</f>
        <v>330</v>
      </c>
      <c r="M577" s="30">
        <f>'11'!L25</f>
        <v>255</v>
      </c>
      <c r="N577" s="30">
        <f>'11'!M25</f>
        <v>280</v>
      </c>
      <c r="O577" s="30">
        <f>'11'!N25</f>
        <v>0</v>
      </c>
      <c r="P577" s="30">
        <f>'11'!O25</f>
        <v>11</v>
      </c>
      <c r="Q577" s="30">
        <f>'11'!P25</f>
        <v>9</v>
      </c>
      <c r="R577" s="30">
        <f>'11'!Q25</f>
        <v>10</v>
      </c>
      <c r="S577" s="30">
        <f>'11'!R25</f>
        <v>0</v>
      </c>
      <c r="T577" s="30">
        <f>'11'!S25</f>
        <v>865</v>
      </c>
      <c r="U577" s="30">
        <f>'11'!T25</f>
        <v>30</v>
      </c>
      <c r="V577" s="30">
        <f>'11'!U25</f>
        <v>85</v>
      </c>
      <c r="W577" s="30">
        <f>'11'!V25</f>
        <v>4.5</v>
      </c>
      <c r="X577" s="30">
        <f>'11'!W25</f>
        <v>3.5</v>
      </c>
      <c r="Y577" s="30">
        <f>'11'!X25</f>
        <v>5.5</v>
      </c>
      <c r="Z577" s="30">
        <f>'11'!Y25</f>
        <v>2.9</v>
      </c>
      <c r="AA577" s="30">
        <f>'11'!Z25</f>
        <v>4.4000000000000004</v>
      </c>
      <c r="AB577" s="30">
        <f>'11'!AA25</f>
        <v>0</v>
      </c>
      <c r="AC577" s="30">
        <f>'11'!AB25</f>
        <v>0</v>
      </c>
      <c r="AD577" s="30">
        <f>'11'!AC25</f>
        <v>0</v>
      </c>
      <c r="AE577" s="30">
        <f>'11'!AD25</f>
        <v>0</v>
      </c>
      <c r="AF577" s="30">
        <f>'11'!AE25</f>
        <v>0.77500000000000002</v>
      </c>
      <c r="AG577" s="30">
        <f>'11'!AF25</f>
        <v>0</v>
      </c>
      <c r="AH577" s="30">
        <f>'11'!AG25</f>
        <v>0</v>
      </c>
      <c r="AI577" s="30">
        <f>'11'!AH25</f>
        <v>0.77500000000000002</v>
      </c>
      <c r="AJ577" s="30">
        <f>'11'!AI25</f>
        <v>30</v>
      </c>
      <c r="AK577" s="30">
        <f>'11'!AJ25</f>
        <v>30.774999999999999</v>
      </c>
      <c r="AL577" s="30">
        <f>'11'!AK25</f>
        <v>103.07500000000002</v>
      </c>
      <c r="AM577" s="30">
        <f>'11'!AL25</f>
        <v>106.57500000000002</v>
      </c>
      <c r="AN577" s="30">
        <f>'11'!AM25</f>
        <v>75.800000000000011</v>
      </c>
      <c r="AO577" s="30">
        <f>'11'!AN25</f>
        <v>0</v>
      </c>
      <c r="AP577" s="30">
        <f>'11'!AO25</f>
        <v>0</v>
      </c>
      <c r="AQ577" s="30">
        <f>'11'!AP25</f>
        <v>106.57500000000002</v>
      </c>
      <c r="AR577" s="30">
        <f>'11'!AQ25</f>
        <v>35.099999999999966</v>
      </c>
      <c r="AS577" s="30">
        <f>'11'!AR25</f>
        <v>0</v>
      </c>
      <c r="AT577" s="30">
        <f>'11'!AS25</f>
        <v>30.774999999999999</v>
      </c>
      <c r="AU577" s="30">
        <f>'11'!AT25</f>
        <v>107.39999999999999</v>
      </c>
      <c r="AV577" s="30">
        <f>'11'!AU25</f>
        <v>138.17499999999998</v>
      </c>
      <c r="AW577" s="30">
        <f>'11'!AV25</f>
        <v>0</v>
      </c>
      <c r="AX577" s="30">
        <f>'11'!AW25</f>
        <v>45</v>
      </c>
      <c r="AY577" s="30">
        <f>'11'!AX25</f>
        <v>200</v>
      </c>
      <c r="AZ577" s="30">
        <f>'11'!AY25</f>
        <v>0</v>
      </c>
      <c r="BA577" s="30">
        <f>'11'!AZ25</f>
        <v>40</v>
      </c>
      <c r="BB577" s="30">
        <f>'11'!BA25</f>
        <v>0</v>
      </c>
      <c r="BC577" s="30">
        <f>'11'!BB25</f>
        <v>285</v>
      </c>
      <c r="BD577" s="30">
        <f>'11'!BC25</f>
        <v>270.75</v>
      </c>
      <c r="BE577" s="30">
        <f>'11'!BD25</f>
        <v>14</v>
      </c>
      <c r="BF577" s="30">
        <f>'11'!BE25</f>
        <v>15</v>
      </c>
      <c r="BG577" s="30">
        <f>'11'!BF25</f>
        <v>8</v>
      </c>
      <c r="BH577" s="30">
        <f>'11'!BG25</f>
        <v>9</v>
      </c>
      <c r="BI577" s="30">
        <f>'11'!BH25</f>
        <v>1</v>
      </c>
      <c r="BJ577" s="30">
        <f>'11'!BI25</f>
        <v>47</v>
      </c>
      <c r="BK577" s="30">
        <f>'11'!BJ25</f>
        <v>223.75</v>
      </c>
      <c r="BL577" s="30">
        <f>'11'!BK25</f>
        <v>107.39999999999999</v>
      </c>
      <c r="BM577" s="30">
        <f>'11'!BL25</f>
        <v>116.35000000000001</v>
      </c>
    </row>
    <row r="578" spans="1:65">
      <c r="A578" s="78">
        <f>'11'!A26</f>
        <v>42897</v>
      </c>
      <c r="B578" s="82" t="str">
        <f t="shared" si="8"/>
        <v>08:00:00</v>
      </c>
      <c r="C578" s="30" t="str">
        <f>'11'!B26</f>
        <v>08H00</v>
      </c>
      <c r="D578" s="30">
        <f>'11'!C26</f>
        <v>567</v>
      </c>
      <c r="E578" s="30">
        <f>'11'!D26</f>
        <v>576</v>
      </c>
      <c r="F578" s="30">
        <f>'11'!E26</f>
        <v>439</v>
      </c>
      <c r="G578" s="30">
        <f>'11'!F26</f>
        <v>39</v>
      </c>
      <c r="H578" s="30">
        <f>'11'!G26</f>
        <v>0</v>
      </c>
      <c r="I578" s="30">
        <f>'11'!H26</f>
        <v>15</v>
      </c>
      <c r="J578" s="30">
        <f>'11'!I26</f>
        <v>1582</v>
      </c>
      <c r="K578" s="30">
        <f>'11'!J26</f>
        <v>54</v>
      </c>
      <c r="L578" s="30">
        <f>'11'!K26</f>
        <v>337</v>
      </c>
      <c r="M578" s="30">
        <f>'11'!L26</f>
        <v>247</v>
      </c>
      <c r="N578" s="30">
        <f>'11'!M26</f>
        <v>300</v>
      </c>
      <c r="O578" s="30">
        <f>'11'!N26</f>
        <v>0</v>
      </c>
      <c r="P578" s="30">
        <f>'11'!O26</f>
        <v>11</v>
      </c>
      <c r="Q578" s="30">
        <f>'11'!P26</f>
        <v>8</v>
      </c>
      <c r="R578" s="30">
        <f>'11'!Q26</f>
        <v>11</v>
      </c>
      <c r="S578" s="30">
        <f>'11'!R26</f>
        <v>0</v>
      </c>
      <c r="T578" s="30">
        <f>'11'!S26</f>
        <v>884</v>
      </c>
      <c r="U578" s="30">
        <f>'11'!T26</f>
        <v>30</v>
      </c>
      <c r="V578" s="30">
        <f>'11'!U26</f>
        <v>84</v>
      </c>
      <c r="W578" s="30">
        <f>'11'!V26</f>
        <v>4.5</v>
      </c>
      <c r="X578" s="30">
        <f>'11'!W26</f>
        <v>3.5</v>
      </c>
      <c r="Y578" s="30">
        <f>'11'!X26</f>
        <v>5</v>
      </c>
      <c r="Z578" s="30">
        <f>'11'!Y26</f>
        <v>2.7</v>
      </c>
      <c r="AA578" s="30">
        <f>'11'!Z26</f>
        <v>4.2</v>
      </c>
      <c r="AB578" s="30">
        <f>'11'!AA26</f>
        <v>1</v>
      </c>
      <c r="AC578" s="30">
        <f>'11'!AB26</f>
        <v>0</v>
      </c>
      <c r="AD578" s="30">
        <f>'11'!AC26</f>
        <v>0</v>
      </c>
      <c r="AE578" s="30">
        <f>'11'!AD26</f>
        <v>0</v>
      </c>
      <c r="AF578" s="30">
        <f>'11'!AE26</f>
        <v>0.77500000000000002</v>
      </c>
      <c r="AG578" s="30">
        <f>'11'!AF26</f>
        <v>0</v>
      </c>
      <c r="AH578" s="30">
        <f>'11'!AG26</f>
        <v>0</v>
      </c>
      <c r="AI578" s="30">
        <f>'11'!AH26</f>
        <v>0.77500000000000002</v>
      </c>
      <c r="AJ578" s="30">
        <f>'11'!AI26</f>
        <v>30</v>
      </c>
      <c r="AK578" s="30">
        <f>'11'!AJ26</f>
        <v>30.774999999999999</v>
      </c>
      <c r="AL578" s="30">
        <f>'11'!AK26</f>
        <v>101.17500000000001</v>
      </c>
      <c r="AM578" s="30">
        <f>'11'!AL26</f>
        <v>105.67500000000001</v>
      </c>
      <c r="AN578" s="30">
        <f>'11'!AM26</f>
        <v>74.900000000000006</v>
      </c>
      <c r="AO578" s="30">
        <f>'11'!AN26</f>
        <v>0</v>
      </c>
      <c r="AP578" s="30">
        <f>'11'!AO26</f>
        <v>0</v>
      </c>
      <c r="AQ578" s="30">
        <f>'11'!AP26</f>
        <v>105.67500000000001</v>
      </c>
      <c r="AR578" s="30">
        <f>'11'!AQ26</f>
        <v>36.999999999999972</v>
      </c>
      <c r="AS578" s="30">
        <f>'11'!AR26</f>
        <v>0</v>
      </c>
      <c r="AT578" s="30">
        <f>'11'!AS26</f>
        <v>30.774999999999999</v>
      </c>
      <c r="AU578" s="30">
        <f>'11'!AT26</f>
        <v>107.39999999999999</v>
      </c>
      <c r="AV578" s="30">
        <f>'11'!AU26</f>
        <v>138.17499999999998</v>
      </c>
      <c r="AW578" s="30">
        <f>'11'!AV26</f>
        <v>0</v>
      </c>
      <c r="AX578" s="30">
        <f>'11'!AW26</f>
        <v>45</v>
      </c>
      <c r="AY578" s="30">
        <f>'11'!AX26</f>
        <v>200</v>
      </c>
      <c r="AZ578" s="30">
        <f>'11'!AY26</f>
        <v>0</v>
      </c>
      <c r="BA578" s="30">
        <f>'11'!AZ26</f>
        <v>40</v>
      </c>
      <c r="BB578" s="30">
        <f>'11'!BA26</f>
        <v>0</v>
      </c>
      <c r="BC578" s="30">
        <f>'11'!BB26</f>
        <v>285</v>
      </c>
      <c r="BD578" s="30">
        <f>'11'!BC26</f>
        <v>270.75</v>
      </c>
      <c r="BE578" s="30">
        <f>'11'!BD26</f>
        <v>14</v>
      </c>
      <c r="BF578" s="30">
        <f>'11'!BE26</f>
        <v>15</v>
      </c>
      <c r="BG578" s="30">
        <f>'11'!BF26</f>
        <v>8</v>
      </c>
      <c r="BH578" s="30">
        <f>'11'!BG26</f>
        <v>9</v>
      </c>
      <c r="BI578" s="30">
        <f>'11'!BH26</f>
        <v>1</v>
      </c>
      <c r="BJ578" s="30">
        <f>'11'!BI26</f>
        <v>47</v>
      </c>
      <c r="BK578" s="30">
        <f>'11'!BJ26</f>
        <v>223.75</v>
      </c>
      <c r="BL578" s="30">
        <f>'11'!BK26</f>
        <v>107.39999999999999</v>
      </c>
      <c r="BM578" s="30">
        <f>'11'!BL26</f>
        <v>116.35000000000001</v>
      </c>
    </row>
    <row r="579" spans="1:65">
      <c r="A579" s="78">
        <f>'11'!A27</f>
        <v>42897</v>
      </c>
      <c r="B579" s="82" t="str">
        <f t="shared" ref="B579:B642" si="9">LEFT(C579,2) &amp; ":" &amp; RIGHT(C579,2) &amp; ":00"</f>
        <v>08:30:00</v>
      </c>
      <c r="C579" s="30" t="str">
        <f>'11'!B27</f>
        <v>08H30</v>
      </c>
      <c r="D579" s="30">
        <f>'11'!C27</f>
        <v>563</v>
      </c>
      <c r="E579" s="30">
        <f>'11'!D27</f>
        <v>578</v>
      </c>
      <c r="F579" s="30">
        <f>'11'!E27</f>
        <v>447</v>
      </c>
      <c r="G579" s="30">
        <f>'11'!F27</f>
        <v>39</v>
      </c>
      <c r="H579" s="30">
        <f>'11'!G27</f>
        <v>0</v>
      </c>
      <c r="I579" s="30">
        <f>'11'!H27</f>
        <v>15</v>
      </c>
      <c r="J579" s="30">
        <f>'11'!I27</f>
        <v>1588</v>
      </c>
      <c r="K579" s="30">
        <f>'11'!J27</f>
        <v>54</v>
      </c>
      <c r="L579" s="30">
        <f>'11'!K27</f>
        <v>325</v>
      </c>
      <c r="M579" s="30">
        <f>'11'!L27</f>
        <v>258</v>
      </c>
      <c r="N579" s="30">
        <f>'11'!M27</f>
        <v>290</v>
      </c>
      <c r="O579" s="30">
        <f>'11'!N27</f>
        <v>0</v>
      </c>
      <c r="P579" s="30">
        <f>'11'!O27</f>
        <v>11</v>
      </c>
      <c r="Q579" s="30">
        <f>'11'!P27</f>
        <v>9</v>
      </c>
      <c r="R579" s="30">
        <f>'11'!Q27</f>
        <v>10</v>
      </c>
      <c r="S579" s="30">
        <f>'11'!R27</f>
        <v>0</v>
      </c>
      <c r="T579" s="30">
        <f>'11'!S27</f>
        <v>873</v>
      </c>
      <c r="U579" s="30">
        <f>'11'!T27</f>
        <v>30</v>
      </c>
      <c r="V579" s="30">
        <f>'11'!U27</f>
        <v>84</v>
      </c>
      <c r="W579" s="30">
        <f>'11'!V27</f>
        <v>4.5</v>
      </c>
      <c r="X579" s="30">
        <f>'11'!W27</f>
        <v>3.5</v>
      </c>
      <c r="Y579" s="30">
        <f>'11'!X27</f>
        <v>5</v>
      </c>
      <c r="Z579" s="30">
        <f>'11'!Y27</f>
        <v>2.7</v>
      </c>
      <c r="AA579" s="30">
        <f>'11'!Z27</f>
        <v>4.2</v>
      </c>
      <c r="AB579" s="30">
        <f>'11'!AA27</f>
        <v>1</v>
      </c>
      <c r="AC579" s="30">
        <f>'11'!AB27</f>
        <v>0</v>
      </c>
      <c r="AD579" s="30">
        <f>'11'!AC27</f>
        <v>0</v>
      </c>
      <c r="AE579" s="30">
        <f>'11'!AD27</f>
        <v>0</v>
      </c>
      <c r="AF579" s="30">
        <f>'11'!AE27</f>
        <v>0.77500000000000002</v>
      </c>
      <c r="AG579" s="30">
        <f>'11'!AF27</f>
        <v>0</v>
      </c>
      <c r="AH579" s="30">
        <f>'11'!AG27</f>
        <v>0</v>
      </c>
      <c r="AI579" s="30">
        <f>'11'!AH27</f>
        <v>0.77500000000000002</v>
      </c>
      <c r="AJ579" s="30">
        <f>'11'!AI27</f>
        <v>30</v>
      </c>
      <c r="AK579" s="30">
        <f>'11'!AJ27</f>
        <v>30.774999999999999</v>
      </c>
      <c r="AL579" s="30">
        <f>'11'!AK27</f>
        <v>101.17500000000001</v>
      </c>
      <c r="AM579" s="30">
        <f>'11'!AL27</f>
        <v>105.67500000000001</v>
      </c>
      <c r="AN579" s="30">
        <f>'11'!AM27</f>
        <v>74.900000000000006</v>
      </c>
      <c r="AO579" s="30">
        <f>'11'!AN27</f>
        <v>0</v>
      </c>
      <c r="AP579" s="30">
        <f>'11'!AO27</f>
        <v>0</v>
      </c>
      <c r="AQ579" s="30">
        <f>'11'!AP27</f>
        <v>105.67500000000001</v>
      </c>
      <c r="AR579" s="30">
        <f>'11'!AQ27</f>
        <v>36.999999999999972</v>
      </c>
      <c r="AS579" s="30">
        <f>'11'!AR27</f>
        <v>0</v>
      </c>
      <c r="AT579" s="30">
        <f>'11'!AS27</f>
        <v>30.774999999999999</v>
      </c>
      <c r="AU579" s="30">
        <f>'11'!AT27</f>
        <v>107.39999999999999</v>
      </c>
      <c r="AV579" s="30">
        <f>'11'!AU27</f>
        <v>138.17499999999998</v>
      </c>
      <c r="AW579" s="30">
        <f>'11'!AV27</f>
        <v>0</v>
      </c>
      <c r="AX579" s="30">
        <f>'11'!AW27</f>
        <v>45</v>
      </c>
      <c r="AY579" s="30">
        <f>'11'!AX27</f>
        <v>200</v>
      </c>
      <c r="AZ579" s="30">
        <f>'11'!AY27</f>
        <v>0</v>
      </c>
      <c r="BA579" s="30">
        <f>'11'!AZ27</f>
        <v>40</v>
      </c>
      <c r="BB579" s="30">
        <f>'11'!BA27</f>
        <v>0</v>
      </c>
      <c r="BC579" s="30">
        <f>'11'!BB27</f>
        <v>285</v>
      </c>
      <c r="BD579" s="30">
        <f>'11'!BC27</f>
        <v>270.75</v>
      </c>
      <c r="BE579" s="30">
        <f>'11'!BD27</f>
        <v>14</v>
      </c>
      <c r="BF579" s="30">
        <f>'11'!BE27</f>
        <v>15</v>
      </c>
      <c r="BG579" s="30">
        <f>'11'!BF27</f>
        <v>8</v>
      </c>
      <c r="BH579" s="30">
        <f>'11'!BG27</f>
        <v>9</v>
      </c>
      <c r="BI579" s="30">
        <f>'11'!BH27</f>
        <v>1</v>
      </c>
      <c r="BJ579" s="30">
        <f>'11'!BI27</f>
        <v>47</v>
      </c>
      <c r="BK579" s="30">
        <f>'11'!BJ27</f>
        <v>223.75</v>
      </c>
      <c r="BL579" s="30">
        <f>'11'!BK27</f>
        <v>107.39999999999999</v>
      </c>
      <c r="BM579" s="30">
        <f>'11'!BL27</f>
        <v>116.35000000000001</v>
      </c>
    </row>
    <row r="580" spans="1:65">
      <c r="A580" s="78">
        <f>'11'!A28</f>
        <v>42897</v>
      </c>
      <c r="B580" s="82" t="str">
        <f t="shared" si="9"/>
        <v>09:00:00</v>
      </c>
      <c r="C580" s="30" t="str">
        <f>'11'!B28</f>
        <v>09H00</v>
      </c>
      <c r="D580" s="30">
        <f>'11'!C28</f>
        <v>560</v>
      </c>
      <c r="E580" s="30">
        <f>'11'!D28</f>
        <v>537</v>
      </c>
      <c r="F580" s="30">
        <f>'11'!E28</f>
        <v>442</v>
      </c>
      <c r="G580" s="30">
        <f>'11'!F28</f>
        <v>38</v>
      </c>
      <c r="H580" s="30">
        <f>'11'!G28</f>
        <v>0</v>
      </c>
      <c r="I580" s="30">
        <f>'11'!H28</f>
        <v>15</v>
      </c>
      <c r="J580" s="30">
        <f>'11'!I28</f>
        <v>1539</v>
      </c>
      <c r="K580" s="30">
        <f>'11'!J28</f>
        <v>53</v>
      </c>
      <c r="L580" s="30">
        <f>'11'!K28</f>
        <v>321</v>
      </c>
      <c r="M580" s="30">
        <f>'11'!L28</f>
        <v>262</v>
      </c>
      <c r="N580" s="30">
        <f>'11'!M28</f>
        <v>300</v>
      </c>
      <c r="O580" s="30">
        <f>'11'!N28</f>
        <v>0</v>
      </c>
      <c r="P580" s="30">
        <f>'11'!O28</f>
        <v>11</v>
      </c>
      <c r="Q580" s="30">
        <f>'11'!P28</f>
        <v>9</v>
      </c>
      <c r="R580" s="30">
        <f>'11'!Q28</f>
        <v>11</v>
      </c>
      <c r="S580" s="30">
        <f>'11'!R28</f>
        <v>0</v>
      </c>
      <c r="T580" s="30">
        <f>'11'!S28</f>
        <v>883</v>
      </c>
      <c r="U580" s="30">
        <f>'11'!T28</f>
        <v>31</v>
      </c>
      <c r="V580" s="30">
        <f>'11'!U28</f>
        <v>84</v>
      </c>
      <c r="W580" s="30">
        <f>'11'!V28</f>
        <v>3.76</v>
      </c>
      <c r="X580" s="30">
        <f>'11'!W28</f>
        <v>3.5</v>
      </c>
      <c r="Y580" s="30">
        <f>'11'!X28</f>
        <v>5</v>
      </c>
      <c r="Z580" s="30">
        <f>'11'!Y28</f>
        <v>2.7</v>
      </c>
      <c r="AA580" s="30">
        <f>'11'!Z28</f>
        <v>4.2</v>
      </c>
      <c r="AB580" s="30">
        <f>'11'!AA28</f>
        <v>1.9</v>
      </c>
      <c r="AC580" s="30">
        <f>'11'!AB28</f>
        <v>0</v>
      </c>
      <c r="AD580" s="30">
        <f>'11'!AC28</f>
        <v>0</v>
      </c>
      <c r="AE580" s="30">
        <f>'11'!AD28</f>
        <v>0</v>
      </c>
      <c r="AF580" s="30">
        <f>'11'!AE28</f>
        <v>0.8</v>
      </c>
      <c r="AG580" s="30">
        <f>'11'!AF28</f>
        <v>0</v>
      </c>
      <c r="AH580" s="30">
        <f>'11'!AG28</f>
        <v>0</v>
      </c>
      <c r="AI580" s="30">
        <f>'11'!AH28</f>
        <v>0.8</v>
      </c>
      <c r="AJ580" s="30">
        <f>'11'!AI28</f>
        <v>30</v>
      </c>
      <c r="AK580" s="30">
        <f>'11'!AJ28</f>
        <v>30.8</v>
      </c>
      <c r="AL580" s="30">
        <f>'11'!AK28</f>
        <v>100.46000000000001</v>
      </c>
      <c r="AM580" s="30">
        <f>'11'!AL28</f>
        <v>105.86000000000001</v>
      </c>
      <c r="AN580" s="30">
        <f>'11'!AM28</f>
        <v>75.060000000000016</v>
      </c>
      <c r="AO580" s="30">
        <f>'11'!AN28</f>
        <v>0</v>
      </c>
      <c r="AP580" s="30">
        <f>'11'!AO28</f>
        <v>0</v>
      </c>
      <c r="AQ580" s="30">
        <f>'11'!AP28</f>
        <v>105.86000000000001</v>
      </c>
      <c r="AR580" s="30">
        <f>'11'!AQ28</f>
        <v>37.739999999999981</v>
      </c>
      <c r="AS580" s="30">
        <f>'11'!AR28</f>
        <v>0</v>
      </c>
      <c r="AT580" s="30">
        <f>'11'!AS28</f>
        <v>30.8</v>
      </c>
      <c r="AU580" s="30">
        <f>'11'!AT28</f>
        <v>107.39999999999999</v>
      </c>
      <c r="AV580" s="30">
        <f>'11'!AU28</f>
        <v>138.19999999999999</v>
      </c>
      <c r="AW580" s="30">
        <f>'11'!AV28</f>
        <v>0</v>
      </c>
      <c r="AX580" s="30">
        <f>'11'!AW28</f>
        <v>45</v>
      </c>
      <c r="AY580" s="30">
        <f>'11'!AX28</f>
        <v>200</v>
      </c>
      <c r="AZ580" s="30">
        <f>'11'!AY28</f>
        <v>0</v>
      </c>
      <c r="BA580" s="30">
        <f>'11'!AZ28</f>
        <v>40</v>
      </c>
      <c r="BB580" s="30">
        <f>'11'!BA28</f>
        <v>0</v>
      </c>
      <c r="BC580" s="30">
        <f>'11'!BB28</f>
        <v>285</v>
      </c>
      <c r="BD580" s="30">
        <f>'11'!BC28</f>
        <v>270.75</v>
      </c>
      <c r="BE580" s="30">
        <f>'11'!BD28</f>
        <v>14</v>
      </c>
      <c r="BF580" s="30">
        <f>'11'!BE28</f>
        <v>15</v>
      </c>
      <c r="BG580" s="30">
        <f>'11'!BF28</f>
        <v>8</v>
      </c>
      <c r="BH580" s="30">
        <f>'11'!BG28</f>
        <v>9</v>
      </c>
      <c r="BI580" s="30">
        <f>'11'!BH28</f>
        <v>1</v>
      </c>
      <c r="BJ580" s="30">
        <f>'11'!BI28</f>
        <v>47</v>
      </c>
      <c r="BK580" s="30">
        <f>'11'!BJ28</f>
        <v>223.75</v>
      </c>
      <c r="BL580" s="30">
        <f>'11'!BK28</f>
        <v>107.39999999999999</v>
      </c>
      <c r="BM580" s="30">
        <f>'11'!BL28</f>
        <v>116.35000000000001</v>
      </c>
    </row>
    <row r="581" spans="1:65">
      <c r="A581" s="78">
        <f>'11'!A29</f>
        <v>42897</v>
      </c>
      <c r="B581" s="82" t="str">
        <f t="shared" si="9"/>
        <v>09:30:00</v>
      </c>
      <c r="C581" s="30" t="str">
        <f>'11'!B29</f>
        <v>09H30</v>
      </c>
      <c r="D581" s="30">
        <f>'11'!C29</f>
        <v>572</v>
      </c>
      <c r="E581" s="30">
        <f>'11'!D29</f>
        <v>569</v>
      </c>
      <c r="F581" s="30">
        <f>'11'!E29</f>
        <v>442</v>
      </c>
      <c r="G581" s="30">
        <f>'11'!F29</f>
        <v>39</v>
      </c>
      <c r="H581" s="30">
        <f>'11'!G29</f>
        <v>0</v>
      </c>
      <c r="I581" s="30">
        <f>'11'!H29</f>
        <v>15</v>
      </c>
      <c r="J581" s="30">
        <f>'11'!I29</f>
        <v>1583</v>
      </c>
      <c r="K581" s="30">
        <f>'11'!J29</f>
        <v>54</v>
      </c>
      <c r="L581" s="30">
        <f>'11'!K29</f>
        <v>326</v>
      </c>
      <c r="M581" s="30">
        <f>'11'!L29</f>
        <v>258</v>
      </c>
      <c r="N581" s="30">
        <f>'11'!M29</f>
        <v>310</v>
      </c>
      <c r="O581" s="30">
        <f>'11'!N29</f>
        <v>0</v>
      </c>
      <c r="P581" s="30">
        <f>'11'!O29</f>
        <v>11</v>
      </c>
      <c r="Q581" s="30">
        <f>'11'!P29</f>
        <v>9</v>
      </c>
      <c r="R581" s="30">
        <f>'11'!Q29</f>
        <v>11</v>
      </c>
      <c r="S581" s="30">
        <f>'11'!R29</f>
        <v>0</v>
      </c>
      <c r="T581" s="30">
        <f>'11'!S29</f>
        <v>894</v>
      </c>
      <c r="U581" s="30">
        <f>'11'!T29</f>
        <v>31</v>
      </c>
      <c r="V581" s="30">
        <f>'11'!U29</f>
        <v>85</v>
      </c>
      <c r="W581" s="30">
        <f>'11'!V29</f>
        <v>3.76</v>
      </c>
      <c r="X581" s="30">
        <f>'11'!W29</f>
        <v>3.5</v>
      </c>
      <c r="Y581" s="30">
        <f>'11'!X29</f>
        <v>5</v>
      </c>
      <c r="Z581" s="30">
        <f>'11'!Y29</f>
        <v>2.7</v>
      </c>
      <c r="AA581" s="30">
        <f>'11'!Z29</f>
        <v>4.2</v>
      </c>
      <c r="AB581" s="30">
        <f>'11'!AA29</f>
        <v>1.9</v>
      </c>
      <c r="AC581" s="30">
        <f>'11'!AB29</f>
        <v>0</v>
      </c>
      <c r="AD581" s="30">
        <f>'11'!AC29</f>
        <v>0</v>
      </c>
      <c r="AE581" s="30">
        <f>'11'!AD29</f>
        <v>0</v>
      </c>
      <c r="AF581" s="30">
        <f>'11'!AE29</f>
        <v>0.8</v>
      </c>
      <c r="AG581" s="30">
        <f>'11'!AF29</f>
        <v>0</v>
      </c>
      <c r="AH581" s="30">
        <f>'11'!AG29</f>
        <v>0</v>
      </c>
      <c r="AI581" s="30">
        <f>'11'!AH29</f>
        <v>0.8</v>
      </c>
      <c r="AJ581" s="30">
        <f>'11'!AI29</f>
        <v>30</v>
      </c>
      <c r="AK581" s="30">
        <f>'11'!AJ29</f>
        <v>30.8</v>
      </c>
      <c r="AL581" s="30">
        <f>'11'!AK29</f>
        <v>101.46000000000001</v>
      </c>
      <c r="AM581" s="30">
        <f>'11'!AL29</f>
        <v>106.86000000000001</v>
      </c>
      <c r="AN581" s="30">
        <f>'11'!AM29</f>
        <v>76.060000000000016</v>
      </c>
      <c r="AO581" s="30">
        <f>'11'!AN29</f>
        <v>0</v>
      </c>
      <c r="AP581" s="30">
        <f>'11'!AO29</f>
        <v>0</v>
      </c>
      <c r="AQ581" s="30">
        <f>'11'!AP29</f>
        <v>106.86000000000001</v>
      </c>
      <c r="AR581" s="30">
        <f>'11'!AQ29</f>
        <v>36.739999999999981</v>
      </c>
      <c r="AS581" s="30">
        <f>'11'!AR29</f>
        <v>0</v>
      </c>
      <c r="AT581" s="30">
        <f>'11'!AS29</f>
        <v>30.8</v>
      </c>
      <c r="AU581" s="30">
        <f>'11'!AT29</f>
        <v>107.39999999999999</v>
      </c>
      <c r="AV581" s="30">
        <f>'11'!AU29</f>
        <v>138.19999999999999</v>
      </c>
      <c r="AW581" s="30">
        <f>'11'!AV29</f>
        <v>0</v>
      </c>
      <c r="AX581" s="30">
        <f>'11'!AW29</f>
        <v>45</v>
      </c>
      <c r="AY581" s="30">
        <f>'11'!AX29</f>
        <v>200</v>
      </c>
      <c r="AZ581" s="30">
        <f>'11'!AY29</f>
        <v>0</v>
      </c>
      <c r="BA581" s="30">
        <f>'11'!AZ29</f>
        <v>40</v>
      </c>
      <c r="BB581" s="30">
        <f>'11'!BA29</f>
        <v>0</v>
      </c>
      <c r="BC581" s="30">
        <f>'11'!BB29</f>
        <v>285</v>
      </c>
      <c r="BD581" s="30">
        <f>'11'!BC29</f>
        <v>270.75</v>
      </c>
      <c r="BE581" s="30">
        <f>'11'!BD29</f>
        <v>14</v>
      </c>
      <c r="BF581" s="30">
        <f>'11'!BE29</f>
        <v>15</v>
      </c>
      <c r="BG581" s="30">
        <f>'11'!BF29</f>
        <v>8</v>
      </c>
      <c r="BH581" s="30">
        <f>'11'!BG29</f>
        <v>9</v>
      </c>
      <c r="BI581" s="30">
        <f>'11'!BH29</f>
        <v>1</v>
      </c>
      <c r="BJ581" s="30">
        <f>'11'!BI29</f>
        <v>47</v>
      </c>
      <c r="BK581" s="30">
        <f>'11'!BJ29</f>
        <v>223.75</v>
      </c>
      <c r="BL581" s="30">
        <f>'11'!BK29</f>
        <v>107.39999999999999</v>
      </c>
      <c r="BM581" s="30">
        <f>'11'!BL29</f>
        <v>116.35000000000001</v>
      </c>
    </row>
    <row r="582" spans="1:65">
      <c r="A582" s="78">
        <f>'11'!A30</f>
        <v>42897</v>
      </c>
      <c r="B582" s="82" t="str">
        <f t="shared" si="9"/>
        <v>10:00:00</v>
      </c>
      <c r="C582" s="30" t="str">
        <f>'11'!B30</f>
        <v>10H00</v>
      </c>
      <c r="D582" s="30">
        <f>'11'!C30</f>
        <v>577</v>
      </c>
      <c r="E582" s="30">
        <f>'11'!D30</f>
        <v>580</v>
      </c>
      <c r="F582" s="30">
        <f>'11'!E30</f>
        <v>452</v>
      </c>
      <c r="G582" s="30">
        <f>'11'!F30</f>
        <v>40</v>
      </c>
      <c r="H582" s="30">
        <f>'11'!G30</f>
        <v>0</v>
      </c>
      <c r="I582" s="30">
        <f>'11'!H30</f>
        <v>15</v>
      </c>
      <c r="J582" s="30">
        <f>'11'!I30</f>
        <v>1609</v>
      </c>
      <c r="K582" s="30">
        <f>'11'!J30</f>
        <v>55</v>
      </c>
      <c r="L582" s="30">
        <f>'11'!K30</f>
        <v>330</v>
      </c>
      <c r="M582" s="30">
        <f>'11'!L30</f>
        <v>256</v>
      </c>
      <c r="N582" s="30">
        <f>'11'!M30</f>
        <v>300</v>
      </c>
      <c r="O582" s="30">
        <f>'11'!N30</f>
        <v>0</v>
      </c>
      <c r="P582" s="30">
        <f>'11'!O30</f>
        <v>11</v>
      </c>
      <c r="Q582" s="30">
        <f>'11'!P30</f>
        <v>9</v>
      </c>
      <c r="R582" s="30">
        <f>'11'!Q30</f>
        <v>11</v>
      </c>
      <c r="S582" s="30">
        <f>'11'!R30</f>
        <v>0</v>
      </c>
      <c r="T582" s="30">
        <f>'11'!S30</f>
        <v>886</v>
      </c>
      <c r="U582" s="30">
        <f>'11'!T30</f>
        <v>31</v>
      </c>
      <c r="V582" s="30">
        <f>'11'!U30</f>
        <v>86</v>
      </c>
      <c r="W582" s="30">
        <f>'11'!V30</f>
        <v>4.3600000000000003</v>
      </c>
      <c r="X582" s="30">
        <f>'11'!W30</f>
        <v>3.5</v>
      </c>
      <c r="Y582" s="30">
        <f>'11'!X30</f>
        <v>5</v>
      </c>
      <c r="Z582" s="30">
        <f>'11'!Y30</f>
        <v>2.8</v>
      </c>
      <c r="AA582" s="30">
        <f>'11'!Z30</f>
        <v>4.3</v>
      </c>
      <c r="AB582" s="30">
        <f>'11'!AA30</f>
        <v>2.2000000000000002</v>
      </c>
      <c r="AC582" s="30">
        <f>'11'!AB30</f>
        <v>0</v>
      </c>
      <c r="AD582" s="30">
        <f>'11'!AC30</f>
        <v>0</v>
      </c>
      <c r="AE582" s="30">
        <f>'11'!AD30</f>
        <v>0</v>
      </c>
      <c r="AF582" s="30">
        <f>'11'!AE30</f>
        <v>0.77500000000000002</v>
      </c>
      <c r="AG582" s="30">
        <f>'11'!AF30</f>
        <v>0</v>
      </c>
      <c r="AH582" s="30">
        <f>'11'!AG30</f>
        <v>0</v>
      </c>
      <c r="AI582" s="30">
        <f>'11'!AH30</f>
        <v>0.77500000000000002</v>
      </c>
      <c r="AJ582" s="30">
        <f>'11'!AI30</f>
        <v>30</v>
      </c>
      <c r="AK582" s="30">
        <f>'11'!AJ30</f>
        <v>30.774999999999999</v>
      </c>
      <c r="AL582" s="30">
        <f>'11'!AK30</f>
        <v>103.235</v>
      </c>
      <c r="AM582" s="30">
        <f>'11'!AL30</f>
        <v>108.935</v>
      </c>
      <c r="AN582" s="30">
        <f>'11'!AM30</f>
        <v>78.16</v>
      </c>
      <c r="AO582" s="30">
        <f>'11'!AN30</f>
        <v>0</v>
      </c>
      <c r="AP582" s="30">
        <f>'11'!AO30</f>
        <v>0</v>
      </c>
      <c r="AQ582" s="30">
        <f>'11'!AP30</f>
        <v>108.935</v>
      </c>
      <c r="AR582" s="30">
        <f>'11'!AQ30</f>
        <v>34.939999999999984</v>
      </c>
      <c r="AS582" s="30">
        <f>'11'!AR30</f>
        <v>0</v>
      </c>
      <c r="AT582" s="30">
        <f>'11'!AS30</f>
        <v>30.774999999999999</v>
      </c>
      <c r="AU582" s="30">
        <f>'11'!AT30</f>
        <v>107.39999999999999</v>
      </c>
      <c r="AV582" s="30">
        <f>'11'!AU30</f>
        <v>138.17499999999998</v>
      </c>
      <c r="AW582" s="30">
        <f>'11'!AV30</f>
        <v>0</v>
      </c>
      <c r="AX582" s="30">
        <f>'11'!AW30</f>
        <v>45</v>
      </c>
      <c r="AY582" s="30">
        <f>'11'!AX30</f>
        <v>200</v>
      </c>
      <c r="AZ582" s="30">
        <f>'11'!AY30</f>
        <v>0</v>
      </c>
      <c r="BA582" s="30">
        <f>'11'!AZ30</f>
        <v>40</v>
      </c>
      <c r="BB582" s="30">
        <f>'11'!BA30</f>
        <v>0</v>
      </c>
      <c r="BC582" s="30">
        <f>'11'!BB30</f>
        <v>285</v>
      </c>
      <c r="BD582" s="30">
        <f>'11'!BC30</f>
        <v>270.75</v>
      </c>
      <c r="BE582" s="30">
        <f>'11'!BD30</f>
        <v>14</v>
      </c>
      <c r="BF582" s="30">
        <f>'11'!BE30</f>
        <v>15</v>
      </c>
      <c r="BG582" s="30">
        <f>'11'!BF30</f>
        <v>8</v>
      </c>
      <c r="BH582" s="30">
        <f>'11'!BG30</f>
        <v>9</v>
      </c>
      <c r="BI582" s="30">
        <f>'11'!BH30</f>
        <v>1</v>
      </c>
      <c r="BJ582" s="30">
        <f>'11'!BI30</f>
        <v>47</v>
      </c>
      <c r="BK582" s="30">
        <f>'11'!BJ30</f>
        <v>223.75</v>
      </c>
      <c r="BL582" s="30">
        <f>'11'!BK30</f>
        <v>107.39999999999999</v>
      </c>
      <c r="BM582" s="30">
        <f>'11'!BL30</f>
        <v>116.35000000000001</v>
      </c>
    </row>
    <row r="583" spans="1:65">
      <c r="A583" s="78">
        <f>'11'!A31</f>
        <v>42897</v>
      </c>
      <c r="B583" s="82" t="str">
        <f t="shared" si="9"/>
        <v>10:30:00</v>
      </c>
      <c r="C583" s="30" t="str">
        <f>'11'!B31</f>
        <v>10H30</v>
      </c>
      <c r="D583" s="30">
        <f>'11'!C31</f>
        <v>590</v>
      </c>
      <c r="E583" s="30">
        <f>'11'!D31</f>
        <v>587</v>
      </c>
      <c r="F583" s="30">
        <f>'11'!E31</f>
        <v>453</v>
      </c>
      <c r="G583" s="30">
        <f>'11'!F31</f>
        <v>41</v>
      </c>
      <c r="H583" s="30">
        <f>'11'!G31</f>
        <v>0</v>
      </c>
      <c r="I583" s="30">
        <f>'11'!H31</f>
        <v>15</v>
      </c>
      <c r="J583" s="30">
        <f>'11'!I31</f>
        <v>1630</v>
      </c>
      <c r="K583" s="30">
        <f>'11'!J31</f>
        <v>56</v>
      </c>
      <c r="L583" s="30">
        <f>'11'!K31</f>
        <v>332</v>
      </c>
      <c r="M583" s="30">
        <f>'11'!L31</f>
        <v>262</v>
      </c>
      <c r="N583" s="30">
        <f>'11'!M31</f>
        <v>350</v>
      </c>
      <c r="O583" s="30">
        <f>'11'!N31</f>
        <v>0</v>
      </c>
      <c r="P583" s="30">
        <f>'11'!O31</f>
        <v>11</v>
      </c>
      <c r="Q583" s="30">
        <f>'11'!P31</f>
        <v>9</v>
      </c>
      <c r="R583" s="30">
        <f>'11'!Q31</f>
        <v>12</v>
      </c>
      <c r="S583" s="30">
        <f>'11'!R31</f>
        <v>0</v>
      </c>
      <c r="T583" s="30">
        <f>'11'!S31</f>
        <v>944</v>
      </c>
      <c r="U583" s="30">
        <f>'11'!T31</f>
        <v>32</v>
      </c>
      <c r="V583" s="30">
        <f>'11'!U31</f>
        <v>88</v>
      </c>
      <c r="W583" s="30">
        <f>'11'!V31</f>
        <v>4.3600000000000003</v>
      </c>
      <c r="X583" s="30">
        <f>'11'!W31</f>
        <v>3.5</v>
      </c>
      <c r="Y583" s="30">
        <f>'11'!X31</f>
        <v>5</v>
      </c>
      <c r="Z583" s="30">
        <f>'11'!Y31</f>
        <v>2.8</v>
      </c>
      <c r="AA583" s="30">
        <f>'11'!Z31</f>
        <v>4.3</v>
      </c>
      <c r="AB583" s="30">
        <f>'11'!AA31</f>
        <v>2.2000000000000002</v>
      </c>
      <c r="AC583" s="30">
        <f>'11'!AB31</f>
        <v>0</v>
      </c>
      <c r="AD583" s="30">
        <f>'11'!AC31</f>
        <v>0</v>
      </c>
      <c r="AE583" s="30">
        <f>'11'!AD31</f>
        <v>0</v>
      </c>
      <c r="AF583" s="30">
        <f>'11'!AE31</f>
        <v>0.77500000000000002</v>
      </c>
      <c r="AG583" s="30">
        <f>'11'!AF31</f>
        <v>0</v>
      </c>
      <c r="AH583" s="30">
        <f>'11'!AG31</f>
        <v>0</v>
      </c>
      <c r="AI583" s="30">
        <f>'11'!AH31</f>
        <v>0.77500000000000002</v>
      </c>
      <c r="AJ583" s="30">
        <f>'11'!AI31</f>
        <v>30</v>
      </c>
      <c r="AK583" s="30">
        <f>'11'!AJ31</f>
        <v>30.774999999999999</v>
      </c>
      <c r="AL583" s="30">
        <f>'11'!AK31</f>
        <v>105.235</v>
      </c>
      <c r="AM583" s="30">
        <f>'11'!AL31</f>
        <v>110.935</v>
      </c>
      <c r="AN583" s="30">
        <f>'11'!AM31</f>
        <v>80.16</v>
      </c>
      <c r="AO583" s="30">
        <f>'11'!AN31</f>
        <v>0</v>
      </c>
      <c r="AP583" s="30">
        <f>'11'!AO31</f>
        <v>0</v>
      </c>
      <c r="AQ583" s="30">
        <f>'11'!AP31</f>
        <v>110.935</v>
      </c>
      <c r="AR583" s="30">
        <f>'11'!AQ31</f>
        <v>32.939999999999984</v>
      </c>
      <c r="AS583" s="30">
        <f>'11'!AR31</f>
        <v>0</v>
      </c>
      <c r="AT583" s="30">
        <f>'11'!AS31</f>
        <v>30.774999999999999</v>
      </c>
      <c r="AU583" s="30">
        <f>'11'!AT31</f>
        <v>107.39999999999999</v>
      </c>
      <c r="AV583" s="30">
        <f>'11'!AU31</f>
        <v>138.17499999999998</v>
      </c>
      <c r="AW583" s="30">
        <f>'11'!AV31</f>
        <v>0</v>
      </c>
      <c r="AX583" s="30">
        <f>'11'!AW31</f>
        <v>45</v>
      </c>
      <c r="AY583" s="30">
        <f>'11'!AX31</f>
        <v>200</v>
      </c>
      <c r="AZ583" s="30">
        <f>'11'!AY31</f>
        <v>0</v>
      </c>
      <c r="BA583" s="30">
        <f>'11'!AZ31</f>
        <v>40</v>
      </c>
      <c r="BB583" s="30">
        <f>'11'!BA31</f>
        <v>0</v>
      </c>
      <c r="BC583" s="30">
        <f>'11'!BB31</f>
        <v>285</v>
      </c>
      <c r="BD583" s="30">
        <f>'11'!BC31</f>
        <v>270.75</v>
      </c>
      <c r="BE583" s="30">
        <f>'11'!BD31</f>
        <v>14</v>
      </c>
      <c r="BF583" s="30">
        <f>'11'!BE31</f>
        <v>15</v>
      </c>
      <c r="BG583" s="30">
        <f>'11'!BF31</f>
        <v>8</v>
      </c>
      <c r="BH583" s="30">
        <f>'11'!BG31</f>
        <v>9</v>
      </c>
      <c r="BI583" s="30">
        <f>'11'!BH31</f>
        <v>1</v>
      </c>
      <c r="BJ583" s="30">
        <f>'11'!BI31</f>
        <v>47</v>
      </c>
      <c r="BK583" s="30">
        <f>'11'!BJ31</f>
        <v>223.75</v>
      </c>
      <c r="BL583" s="30">
        <f>'11'!BK31</f>
        <v>107.39999999999999</v>
      </c>
      <c r="BM583" s="30">
        <f>'11'!BL31</f>
        <v>116.35000000000001</v>
      </c>
    </row>
    <row r="584" spans="1:65">
      <c r="A584" s="78">
        <f>'11'!A32</f>
        <v>42897</v>
      </c>
      <c r="B584" s="82" t="str">
        <f t="shared" si="9"/>
        <v>11:00:00</v>
      </c>
      <c r="C584" s="30" t="str">
        <f>'11'!B32</f>
        <v>11H00</v>
      </c>
      <c r="D584" s="30">
        <f>'11'!C32</f>
        <v>596</v>
      </c>
      <c r="E584" s="30">
        <f>'11'!D32</f>
        <v>597</v>
      </c>
      <c r="F584" s="30">
        <f>'11'!E32</f>
        <v>470</v>
      </c>
      <c r="G584" s="30">
        <f>'11'!F32</f>
        <v>41</v>
      </c>
      <c r="H584" s="30">
        <f>'11'!G32</f>
        <v>0</v>
      </c>
      <c r="I584" s="30">
        <f>'11'!H32</f>
        <v>16</v>
      </c>
      <c r="J584" s="30">
        <f>'11'!I32</f>
        <v>1663</v>
      </c>
      <c r="K584" s="30">
        <f>'11'!J32</f>
        <v>57</v>
      </c>
      <c r="L584" s="30">
        <f>'11'!K32</f>
        <v>333</v>
      </c>
      <c r="M584" s="30">
        <f>'11'!L32</f>
        <v>265</v>
      </c>
      <c r="N584" s="30">
        <f>'11'!M32</f>
        <v>290</v>
      </c>
      <c r="O584" s="30">
        <f>'11'!N32</f>
        <v>0</v>
      </c>
      <c r="P584" s="30">
        <f>'11'!O32</f>
        <v>11</v>
      </c>
      <c r="Q584" s="30">
        <f>'11'!P32</f>
        <v>9</v>
      </c>
      <c r="R584" s="30">
        <f>'11'!Q32</f>
        <v>10</v>
      </c>
      <c r="S584" s="30">
        <f>'11'!R32</f>
        <v>0</v>
      </c>
      <c r="T584" s="30">
        <f>'11'!S32</f>
        <v>888</v>
      </c>
      <c r="U584" s="30">
        <f>'11'!T32</f>
        <v>30</v>
      </c>
      <c r="V584" s="30">
        <f>'11'!U32</f>
        <v>87</v>
      </c>
      <c r="W584" s="30">
        <f>'11'!V32</f>
        <v>4.3600000000000003</v>
      </c>
      <c r="X584" s="30">
        <f>'11'!W32</f>
        <v>3.5</v>
      </c>
      <c r="Y584" s="30">
        <f>'11'!X32</f>
        <v>5</v>
      </c>
      <c r="Z584" s="30">
        <f>'11'!Y32</f>
        <v>2.9</v>
      </c>
      <c r="AA584" s="30">
        <f>'11'!Z32</f>
        <v>4.5999999999999996</v>
      </c>
      <c r="AB584" s="30">
        <f>'11'!AA32</f>
        <v>2</v>
      </c>
      <c r="AC584" s="30">
        <f>'11'!AB32</f>
        <v>0</v>
      </c>
      <c r="AD584" s="30">
        <f>'11'!AC32</f>
        <v>0</v>
      </c>
      <c r="AE584" s="30">
        <f>'11'!AD32</f>
        <v>0</v>
      </c>
      <c r="AF584" s="30">
        <f>'11'!AE32</f>
        <v>0.8</v>
      </c>
      <c r="AG584" s="30">
        <f>'11'!AF32</f>
        <v>0</v>
      </c>
      <c r="AH584" s="30">
        <f>'11'!AG32</f>
        <v>0</v>
      </c>
      <c r="AI584" s="30">
        <f>'11'!AH32</f>
        <v>0.8</v>
      </c>
      <c r="AJ584" s="30">
        <f>'11'!AI32</f>
        <v>30</v>
      </c>
      <c r="AK584" s="30">
        <f>'11'!AJ32</f>
        <v>30.8</v>
      </c>
      <c r="AL584" s="30">
        <f>'11'!AK32</f>
        <v>104.66</v>
      </c>
      <c r="AM584" s="30">
        <f>'11'!AL32</f>
        <v>110.16</v>
      </c>
      <c r="AN584" s="30">
        <f>'11'!AM32</f>
        <v>79.36</v>
      </c>
      <c r="AO584" s="30">
        <f>'11'!AN32</f>
        <v>0</v>
      </c>
      <c r="AP584" s="30">
        <f>'11'!AO32</f>
        <v>0</v>
      </c>
      <c r="AQ584" s="30">
        <f>'11'!AP32</f>
        <v>110.16</v>
      </c>
      <c r="AR584" s="30">
        <f>'11'!AQ32</f>
        <v>33.539999999999992</v>
      </c>
      <c r="AS584" s="30">
        <f>'11'!AR32</f>
        <v>0</v>
      </c>
      <c r="AT584" s="30">
        <f>'11'!AS32</f>
        <v>30.8</v>
      </c>
      <c r="AU584" s="30">
        <f>'11'!AT32</f>
        <v>107.39999999999999</v>
      </c>
      <c r="AV584" s="30">
        <f>'11'!AU32</f>
        <v>138.19999999999999</v>
      </c>
      <c r="AW584" s="30">
        <f>'11'!AV32</f>
        <v>0</v>
      </c>
      <c r="AX584" s="30">
        <f>'11'!AW32</f>
        <v>45</v>
      </c>
      <c r="AY584" s="30">
        <f>'11'!AX32</f>
        <v>200</v>
      </c>
      <c r="AZ584" s="30">
        <f>'11'!AY32</f>
        <v>0</v>
      </c>
      <c r="BA584" s="30">
        <f>'11'!AZ32</f>
        <v>40</v>
      </c>
      <c r="BB584" s="30">
        <f>'11'!BA32</f>
        <v>0</v>
      </c>
      <c r="BC584" s="30">
        <f>'11'!BB32</f>
        <v>285</v>
      </c>
      <c r="BD584" s="30">
        <f>'11'!BC32</f>
        <v>270.75</v>
      </c>
      <c r="BE584" s="30">
        <f>'11'!BD32</f>
        <v>14</v>
      </c>
      <c r="BF584" s="30">
        <f>'11'!BE32</f>
        <v>15</v>
      </c>
      <c r="BG584" s="30">
        <f>'11'!BF32</f>
        <v>8</v>
      </c>
      <c r="BH584" s="30">
        <f>'11'!BG32</f>
        <v>9</v>
      </c>
      <c r="BI584" s="30">
        <f>'11'!BH32</f>
        <v>1</v>
      </c>
      <c r="BJ584" s="30">
        <f>'11'!BI32</f>
        <v>47</v>
      </c>
      <c r="BK584" s="30">
        <f>'11'!BJ32</f>
        <v>223.75</v>
      </c>
      <c r="BL584" s="30">
        <f>'11'!BK32</f>
        <v>107.39999999999999</v>
      </c>
      <c r="BM584" s="30">
        <f>'11'!BL32</f>
        <v>116.35000000000001</v>
      </c>
    </row>
    <row r="585" spans="1:65">
      <c r="A585" s="78">
        <f>'11'!A33</f>
        <v>42897</v>
      </c>
      <c r="B585" s="82" t="str">
        <f t="shared" si="9"/>
        <v>11:30:00</v>
      </c>
      <c r="C585" s="30" t="str">
        <f>'11'!B33</f>
        <v>11H30</v>
      </c>
      <c r="D585" s="30">
        <f>'11'!C33</f>
        <v>603</v>
      </c>
      <c r="E585" s="30">
        <f>'11'!D33</f>
        <v>613</v>
      </c>
      <c r="F585" s="30">
        <f>'11'!E33</f>
        <v>470</v>
      </c>
      <c r="G585" s="30">
        <f>'11'!F33</f>
        <v>41</v>
      </c>
      <c r="H585" s="30">
        <f>'11'!G33</f>
        <v>0</v>
      </c>
      <c r="I585" s="30">
        <f>'11'!H33</f>
        <v>16</v>
      </c>
      <c r="J585" s="30">
        <f>'11'!I33</f>
        <v>1686</v>
      </c>
      <c r="K585" s="30">
        <f>'11'!J33</f>
        <v>57</v>
      </c>
      <c r="L585" s="30">
        <f>'11'!K33</f>
        <v>337</v>
      </c>
      <c r="M585" s="30">
        <f>'11'!L33</f>
        <v>270</v>
      </c>
      <c r="N585" s="30">
        <f>'11'!M33</f>
        <v>280</v>
      </c>
      <c r="O585" s="30">
        <f>'11'!N33</f>
        <v>0</v>
      </c>
      <c r="P585" s="30">
        <f>'11'!O33</f>
        <v>11</v>
      </c>
      <c r="Q585" s="30">
        <f>'11'!P33</f>
        <v>10</v>
      </c>
      <c r="R585" s="30">
        <f>'11'!Q33</f>
        <v>10</v>
      </c>
      <c r="S585" s="30">
        <f>'11'!R33</f>
        <v>0</v>
      </c>
      <c r="T585" s="30">
        <f>'11'!S33</f>
        <v>887</v>
      </c>
      <c r="U585" s="30">
        <f>'11'!T33</f>
        <v>31</v>
      </c>
      <c r="V585" s="30">
        <f>'11'!U33</f>
        <v>88</v>
      </c>
      <c r="W585" s="30">
        <f>'11'!V33</f>
        <v>4.3600000000000003</v>
      </c>
      <c r="X585" s="30">
        <f>'11'!W33</f>
        <v>3.5</v>
      </c>
      <c r="Y585" s="30">
        <f>'11'!X33</f>
        <v>5.5</v>
      </c>
      <c r="Z585" s="30">
        <f>'11'!Y33</f>
        <v>2.9</v>
      </c>
      <c r="AA585" s="30">
        <f>'11'!Z33</f>
        <v>4.5999999999999996</v>
      </c>
      <c r="AB585" s="30">
        <f>'11'!AA33</f>
        <v>2</v>
      </c>
      <c r="AC585" s="30">
        <f>'11'!AB33</f>
        <v>0</v>
      </c>
      <c r="AD585" s="30">
        <f>'11'!AC33</f>
        <v>0</v>
      </c>
      <c r="AE585" s="30">
        <f>'11'!AD33</f>
        <v>0</v>
      </c>
      <c r="AF585" s="30">
        <f>'11'!AE33</f>
        <v>0.8</v>
      </c>
      <c r="AG585" s="30">
        <f>'11'!AF33</f>
        <v>0</v>
      </c>
      <c r="AH585" s="30">
        <f>'11'!AG33</f>
        <v>0</v>
      </c>
      <c r="AI585" s="30">
        <f>'11'!AH33</f>
        <v>0.8</v>
      </c>
      <c r="AJ585" s="30">
        <f>'11'!AI33</f>
        <v>30</v>
      </c>
      <c r="AK585" s="30">
        <f>'11'!AJ33</f>
        <v>30.8</v>
      </c>
      <c r="AL585" s="30">
        <f>'11'!AK33</f>
        <v>106.16</v>
      </c>
      <c r="AM585" s="30">
        <f>'11'!AL33</f>
        <v>111.66</v>
      </c>
      <c r="AN585" s="30">
        <f>'11'!AM33</f>
        <v>80.86</v>
      </c>
      <c r="AO585" s="30">
        <f>'11'!AN33</f>
        <v>0</v>
      </c>
      <c r="AP585" s="30">
        <f>'11'!AO33</f>
        <v>0</v>
      </c>
      <c r="AQ585" s="30">
        <f>'11'!AP33</f>
        <v>111.66</v>
      </c>
      <c r="AR585" s="30">
        <f>'11'!AQ33</f>
        <v>32.039999999999992</v>
      </c>
      <c r="AS585" s="30">
        <f>'11'!AR33</f>
        <v>0</v>
      </c>
      <c r="AT585" s="30">
        <f>'11'!AS33</f>
        <v>30.8</v>
      </c>
      <c r="AU585" s="30">
        <f>'11'!AT33</f>
        <v>107.39999999999999</v>
      </c>
      <c r="AV585" s="30">
        <f>'11'!AU33</f>
        <v>138.19999999999999</v>
      </c>
      <c r="AW585" s="30">
        <f>'11'!AV33</f>
        <v>0</v>
      </c>
      <c r="AX585" s="30">
        <f>'11'!AW33</f>
        <v>45</v>
      </c>
      <c r="AY585" s="30">
        <f>'11'!AX33</f>
        <v>200</v>
      </c>
      <c r="AZ585" s="30">
        <f>'11'!AY33</f>
        <v>0</v>
      </c>
      <c r="BA585" s="30">
        <f>'11'!AZ33</f>
        <v>40</v>
      </c>
      <c r="BB585" s="30">
        <f>'11'!BA33</f>
        <v>0</v>
      </c>
      <c r="BC585" s="30">
        <f>'11'!BB33</f>
        <v>285</v>
      </c>
      <c r="BD585" s="30">
        <f>'11'!BC33</f>
        <v>270.75</v>
      </c>
      <c r="BE585" s="30">
        <f>'11'!BD33</f>
        <v>14</v>
      </c>
      <c r="BF585" s="30">
        <f>'11'!BE33</f>
        <v>15</v>
      </c>
      <c r="BG585" s="30">
        <f>'11'!BF33</f>
        <v>8</v>
      </c>
      <c r="BH585" s="30">
        <f>'11'!BG33</f>
        <v>9</v>
      </c>
      <c r="BI585" s="30">
        <f>'11'!BH33</f>
        <v>1</v>
      </c>
      <c r="BJ585" s="30">
        <f>'11'!BI33</f>
        <v>47</v>
      </c>
      <c r="BK585" s="30">
        <f>'11'!BJ33</f>
        <v>223.75</v>
      </c>
      <c r="BL585" s="30">
        <f>'11'!BK33</f>
        <v>107.39999999999999</v>
      </c>
      <c r="BM585" s="30">
        <f>'11'!BL33</f>
        <v>116.35000000000001</v>
      </c>
    </row>
    <row r="586" spans="1:65">
      <c r="A586" s="78">
        <f>'11'!A34</f>
        <v>42897</v>
      </c>
      <c r="B586" s="82" t="str">
        <f t="shared" si="9"/>
        <v>12:00:00</v>
      </c>
      <c r="C586" s="30" t="str">
        <f>'11'!B34</f>
        <v>12H00</v>
      </c>
      <c r="D586" s="30">
        <f>'11'!C34</f>
        <v>617</v>
      </c>
      <c r="E586" s="30">
        <f>'11'!D34</f>
        <v>615</v>
      </c>
      <c r="F586" s="30">
        <f>'11'!E34</f>
        <v>478</v>
      </c>
      <c r="G586" s="30">
        <f>'11'!F34</f>
        <v>42</v>
      </c>
      <c r="H586" s="30">
        <f>'11'!G34</f>
        <v>0</v>
      </c>
      <c r="I586" s="30">
        <f>'11'!H34</f>
        <v>16</v>
      </c>
      <c r="J586" s="30">
        <f>'11'!I34</f>
        <v>1710</v>
      </c>
      <c r="K586" s="30">
        <f>'11'!J34</f>
        <v>58</v>
      </c>
      <c r="L586" s="30">
        <f>'11'!K34</f>
        <v>339</v>
      </c>
      <c r="M586" s="30">
        <f>'11'!L34</f>
        <v>277</v>
      </c>
      <c r="N586" s="30">
        <f>'11'!M34</f>
        <v>320</v>
      </c>
      <c r="O586" s="30">
        <f>'11'!N34</f>
        <v>0</v>
      </c>
      <c r="P586" s="30">
        <f>'11'!O34</f>
        <v>11</v>
      </c>
      <c r="Q586" s="30">
        <f>'11'!P34</f>
        <v>10</v>
      </c>
      <c r="R586" s="30">
        <f>'11'!Q34</f>
        <v>11</v>
      </c>
      <c r="S586" s="30">
        <f>'11'!R34</f>
        <v>0</v>
      </c>
      <c r="T586" s="30">
        <f>'11'!S34</f>
        <v>936</v>
      </c>
      <c r="U586" s="30">
        <f>'11'!T34</f>
        <v>32</v>
      </c>
      <c r="V586" s="30">
        <f>'11'!U34</f>
        <v>90</v>
      </c>
      <c r="W586" s="30">
        <f>'11'!V34</f>
        <v>4.3600000000000003</v>
      </c>
      <c r="X586" s="30">
        <f>'11'!W34</f>
        <v>3.5</v>
      </c>
      <c r="Y586" s="30">
        <f>'11'!X34</f>
        <v>5.5</v>
      </c>
      <c r="Z586" s="30">
        <f>'11'!Y34</f>
        <v>2.9</v>
      </c>
      <c r="AA586" s="30">
        <f>'11'!Z34</f>
        <v>4.4000000000000004</v>
      </c>
      <c r="AB586" s="30">
        <f>'11'!AA34</f>
        <v>2.1</v>
      </c>
      <c r="AC586" s="30">
        <f>'11'!AB34</f>
        <v>0</v>
      </c>
      <c r="AD586" s="30">
        <f>'11'!AC34</f>
        <v>0</v>
      </c>
      <c r="AE586" s="30">
        <f>'11'!AD34</f>
        <v>0</v>
      </c>
      <c r="AF586" s="30">
        <f>'11'!AE34</f>
        <v>0.82499999999999996</v>
      </c>
      <c r="AG586" s="30">
        <f>'11'!AF34</f>
        <v>0</v>
      </c>
      <c r="AH586" s="30">
        <f>'11'!AG34</f>
        <v>0</v>
      </c>
      <c r="AI586" s="30">
        <f>'11'!AH34</f>
        <v>0.82499999999999996</v>
      </c>
      <c r="AJ586" s="30">
        <f>'11'!AI34</f>
        <v>30</v>
      </c>
      <c r="AK586" s="30">
        <f>'11'!AJ34</f>
        <v>30.824999999999999</v>
      </c>
      <c r="AL586" s="30">
        <f>'11'!AK34</f>
        <v>107.98500000000001</v>
      </c>
      <c r="AM586" s="30">
        <f>'11'!AL34</f>
        <v>113.58500000000001</v>
      </c>
      <c r="AN586" s="30">
        <f>'11'!AM34</f>
        <v>82.76</v>
      </c>
      <c r="AO586" s="30">
        <f>'11'!AN34</f>
        <v>0</v>
      </c>
      <c r="AP586" s="30">
        <f>'11'!AO34</f>
        <v>0</v>
      </c>
      <c r="AQ586" s="30">
        <f>'11'!AP34</f>
        <v>113.58500000000001</v>
      </c>
      <c r="AR586" s="30">
        <f>'11'!AQ34</f>
        <v>30.239999999999981</v>
      </c>
      <c r="AS586" s="30">
        <f>'11'!AR34</f>
        <v>0</v>
      </c>
      <c r="AT586" s="30">
        <f>'11'!AS34</f>
        <v>30.824999999999999</v>
      </c>
      <c r="AU586" s="30">
        <f>'11'!AT34</f>
        <v>107.39999999999999</v>
      </c>
      <c r="AV586" s="30">
        <f>'11'!AU34</f>
        <v>138.22499999999999</v>
      </c>
      <c r="AW586" s="30">
        <f>'11'!AV34</f>
        <v>0</v>
      </c>
      <c r="AX586" s="30">
        <f>'11'!AW34</f>
        <v>45</v>
      </c>
      <c r="AY586" s="30">
        <f>'11'!AX34</f>
        <v>200</v>
      </c>
      <c r="AZ586" s="30">
        <f>'11'!AY34</f>
        <v>0</v>
      </c>
      <c r="BA586" s="30">
        <f>'11'!AZ34</f>
        <v>40</v>
      </c>
      <c r="BB586" s="30">
        <f>'11'!BA34</f>
        <v>0</v>
      </c>
      <c r="BC586" s="30">
        <f>'11'!BB34</f>
        <v>285</v>
      </c>
      <c r="BD586" s="30">
        <f>'11'!BC34</f>
        <v>270.75</v>
      </c>
      <c r="BE586" s="30">
        <f>'11'!BD34</f>
        <v>14</v>
      </c>
      <c r="BF586" s="30">
        <f>'11'!BE34</f>
        <v>15</v>
      </c>
      <c r="BG586" s="30">
        <f>'11'!BF34</f>
        <v>8</v>
      </c>
      <c r="BH586" s="30">
        <f>'11'!BG34</f>
        <v>9</v>
      </c>
      <c r="BI586" s="30">
        <f>'11'!BH34</f>
        <v>1</v>
      </c>
      <c r="BJ586" s="30">
        <f>'11'!BI34</f>
        <v>47</v>
      </c>
      <c r="BK586" s="30">
        <f>'11'!BJ34</f>
        <v>223.75</v>
      </c>
      <c r="BL586" s="30">
        <f>'11'!BK34</f>
        <v>107.39999999999999</v>
      </c>
      <c r="BM586" s="30">
        <f>'11'!BL34</f>
        <v>116.35000000000001</v>
      </c>
    </row>
    <row r="587" spans="1:65">
      <c r="A587" s="78">
        <f>'11'!A35</f>
        <v>42897</v>
      </c>
      <c r="B587" s="82" t="str">
        <f t="shared" si="9"/>
        <v>12:30:00</v>
      </c>
      <c r="C587" s="30" t="str">
        <f>'11'!B35</f>
        <v>12H30</v>
      </c>
      <c r="D587" s="30">
        <f>'11'!C35</f>
        <v>618</v>
      </c>
      <c r="E587" s="30">
        <f>'11'!D35</f>
        <v>626</v>
      </c>
      <c r="F587" s="30">
        <f>'11'!E35</f>
        <v>493</v>
      </c>
      <c r="G587" s="30">
        <f>'11'!F35</f>
        <v>43</v>
      </c>
      <c r="H587" s="30">
        <f>'11'!G35</f>
        <v>0</v>
      </c>
      <c r="I587" s="30">
        <f>'11'!H35</f>
        <v>16</v>
      </c>
      <c r="J587" s="30">
        <f>'11'!I35</f>
        <v>1737</v>
      </c>
      <c r="K587" s="30">
        <f>'11'!J35</f>
        <v>59</v>
      </c>
      <c r="L587" s="30">
        <f>'11'!K35</f>
        <v>348</v>
      </c>
      <c r="M587" s="30">
        <f>'11'!L35</f>
        <v>275</v>
      </c>
      <c r="N587" s="30">
        <f>'11'!M35</f>
        <v>240</v>
      </c>
      <c r="O587" s="30">
        <f>'11'!N35</f>
        <v>0</v>
      </c>
      <c r="P587" s="30">
        <f>'11'!O35</f>
        <v>11</v>
      </c>
      <c r="Q587" s="30">
        <f>'11'!P35</f>
        <v>10</v>
      </c>
      <c r="R587" s="30">
        <f>'11'!Q35</f>
        <v>8</v>
      </c>
      <c r="S587" s="30">
        <f>'11'!R35</f>
        <v>0</v>
      </c>
      <c r="T587" s="30">
        <f>'11'!S35</f>
        <v>863</v>
      </c>
      <c r="U587" s="30">
        <f>'11'!T35</f>
        <v>29</v>
      </c>
      <c r="V587" s="30">
        <f>'11'!U35</f>
        <v>88</v>
      </c>
      <c r="W587" s="30">
        <f>'11'!V35</f>
        <v>4.3600000000000003</v>
      </c>
      <c r="X587" s="30">
        <f>'11'!W35</f>
        <v>3.5</v>
      </c>
      <c r="Y587" s="30">
        <f>'11'!X35</f>
        <v>5.5</v>
      </c>
      <c r="Z587" s="30">
        <f>'11'!Y35</f>
        <v>2.9</v>
      </c>
      <c r="AA587" s="30">
        <f>'11'!Z35</f>
        <v>4.4000000000000004</v>
      </c>
      <c r="AB587" s="30">
        <f>'11'!AA35</f>
        <v>2.1</v>
      </c>
      <c r="AC587" s="30">
        <f>'11'!AB35</f>
        <v>0</v>
      </c>
      <c r="AD587" s="30">
        <f>'11'!AC35</f>
        <v>0</v>
      </c>
      <c r="AE587" s="30">
        <f>'11'!AD35</f>
        <v>0</v>
      </c>
      <c r="AF587" s="30">
        <f>'11'!AE35</f>
        <v>0.82499999999999996</v>
      </c>
      <c r="AG587" s="30">
        <f>'11'!AF35</f>
        <v>0</v>
      </c>
      <c r="AH587" s="30">
        <f>'11'!AG35</f>
        <v>0</v>
      </c>
      <c r="AI587" s="30">
        <f>'11'!AH35</f>
        <v>0.82499999999999996</v>
      </c>
      <c r="AJ587" s="30">
        <f>'11'!AI35</f>
        <v>30</v>
      </c>
      <c r="AK587" s="30">
        <f>'11'!AJ35</f>
        <v>30.824999999999999</v>
      </c>
      <c r="AL587" s="30">
        <f>'11'!AK35</f>
        <v>105.98500000000001</v>
      </c>
      <c r="AM587" s="30">
        <f>'11'!AL35</f>
        <v>111.58500000000001</v>
      </c>
      <c r="AN587" s="30">
        <f>'11'!AM35</f>
        <v>80.760000000000005</v>
      </c>
      <c r="AO587" s="30">
        <f>'11'!AN35</f>
        <v>0</v>
      </c>
      <c r="AP587" s="30">
        <f>'11'!AO35</f>
        <v>0</v>
      </c>
      <c r="AQ587" s="30">
        <f>'11'!AP35</f>
        <v>111.58500000000001</v>
      </c>
      <c r="AR587" s="30">
        <f>'11'!AQ35</f>
        <v>32.239999999999981</v>
      </c>
      <c r="AS587" s="30">
        <f>'11'!AR35</f>
        <v>0</v>
      </c>
      <c r="AT587" s="30">
        <f>'11'!AS35</f>
        <v>30.824999999999999</v>
      </c>
      <c r="AU587" s="30">
        <f>'11'!AT35</f>
        <v>107.39999999999999</v>
      </c>
      <c r="AV587" s="30">
        <f>'11'!AU35</f>
        <v>138.22499999999999</v>
      </c>
      <c r="AW587" s="30">
        <f>'11'!AV35</f>
        <v>0</v>
      </c>
      <c r="AX587" s="30">
        <f>'11'!AW35</f>
        <v>45</v>
      </c>
      <c r="AY587" s="30">
        <f>'11'!AX35</f>
        <v>200</v>
      </c>
      <c r="AZ587" s="30">
        <f>'11'!AY35</f>
        <v>0</v>
      </c>
      <c r="BA587" s="30">
        <f>'11'!AZ35</f>
        <v>40</v>
      </c>
      <c r="BB587" s="30">
        <f>'11'!BA35</f>
        <v>0</v>
      </c>
      <c r="BC587" s="30">
        <f>'11'!BB35</f>
        <v>285</v>
      </c>
      <c r="BD587" s="30">
        <f>'11'!BC35</f>
        <v>270.75</v>
      </c>
      <c r="BE587" s="30">
        <f>'11'!BD35</f>
        <v>14</v>
      </c>
      <c r="BF587" s="30">
        <f>'11'!BE35</f>
        <v>15</v>
      </c>
      <c r="BG587" s="30">
        <f>'11'!BF35</f>
        <v>8</v>
      </c>
      <c r="BH587" s="30">
        <f>'11'!BG35</f>
        <v>9</v>
      </c>
      <c r="BI587" s="30">
        <f>'11'!BH35</f>
        <v>1</v>
      </c>
      <c r="BJ587" s="30">
        <f>'11'!BI35</f>
        <v>47</v>
      </c>
      <c r="BK587" s="30">
        <f>'11'!BJ35</f>
        <v>223.75</v>
      </c>
      <c r="BL587" s="30">
        <f>'11'!BK35</f>
        <v>107.39999999999999</v>
      </c>
      <c r="BM587" s="30">
        <f>'11'!BL35</f>
        <v>116.35000000000001</v>
      </c>
    </row>
    <row r="588" spans="1:65">
      <c r="A588" s="78">
        <f>'11'!A36</f>
        <v>42897</v>
      </c>
      <c r="B588" s="82" t="str">
        <f t="shared" si="9"/>
        <v>13:00:00</v>
      </c>
      <c r="C588" s="30" t="str">
        <f>'11'!B36</f>
        <v>13H00</v>
      </c>
      <c r="D588" s="30">
        <f>'11'!C36</f>
        <v>644</v>
      </c>
      <c r="E588" s="30">
        <f>'11'!D36</f>
        <v>651</v>
      </c>
      <c r="F588" s="30">
        <f>'11'!E36</f>
        <v>499</v>
      </c>
      <c r="G588" s="30">
        <f>'11'!F36</f>
        <v>44</v>
      </c>
      <c r="H588" s="30">
        <f>'11'!G36</f>
        <v>0</v>
      </c>
      <c r="I588" s="30">
        <f>'11'!H36</f>
        <v>17</v>
      </c>
      <c r="J588" s="30">
        <f>'11'!I36</f>
        <v>1794</v>
      </c>
      <c r="K588" s="30">
        <f>'11'!J36</f>
        <v>61</v>
      </c>
      <c r="L588" s="30">
        <f>'11'!K36</f>
        <v>345</v>
      </c>
      <c r="M588" s="30">
        <f>'11'!L36</f>
        <v>277</v>
      </c>
      <c r="N588" s="30">
        <f>'11'!M36</f>
        <v>210</v>
      </c>
      <c r="O588" s="30">
        <f>'11'!N36</f>
        <v>0</v>
      </c>
      <c r="P588" s="30">
        <f>'11'!O36</f>
        <v>11</v>
      </c>
      <c r="Q588" s="30">
        <f>'11'!P36</f>
        <v>10</v>
      </c>
      <c r="R588" s="30">
        <f>'11'!Q36</f>
        <v>7</v>
      </c>
      <c r="S588" s="30">
        <f>'11'!R36</f>
        <v>0</v>
      </c>
      <c r="T588" s="30">
        <f>'11'!S36</f>
        <v>832</v>
      </c>
      <c r="U588" s="30">
        <f>'11'!T36</f>
        <v>28</v>
      </c>
      <c r="V588" s="30">
        <f>'11'!U36</f>
        <v>89</v>
      </c>
      <c r="W588" s="30">
        <f>'11'!V36</f>
        <v>4.3600000000000003</v>
      </c>
      <c r="X588" s="30">
        <f>'11'!W36</f>
        <v>3.5</v>
      </c>
      <c r="Y588" s="30">
        <f>'11'!X36</f>
        <v>5</v>
      </c>
      <c r="Z588" s="30">
        <f>'11'!Y36</f>
        <v>3.1</v>
      </c>
      <c r="AA588" s="30">
        <f>'11'!Z36</f>
        <v>4.5999999999999996</v>
      </c>
      <c r="AB588" s="30">
        <f>'11'!AA36</f>
        <v>2.2000000000000002</v>
      </c>
      <c r="AC588" s="30">
        <f>'11'!AB36</f>
        <v>0</v>
      </c>
      <c r="AD588" s="30">
        <f>'11'!AC36</f>
        <v>0</v>
      </c>
      <c r="AE588" s="30">
        <f>'11'!AD36</f>
        <v>0</v>
      </c>
      <c r="AF588" s="30">
        <f>'11'!AE36</f>
        <v>0.8</v>
      </c>
      <c r="AG588" s="30">
        <f>'11'!AF36</f>
        <v>0</v>
      </c>
      <c r="AH588" s="30">
        <f>'11'!AG36</f>
        <v>0</v>
      </c>
      <c r="AI588" s="30">
        <f>'11'!AH36</f>
        <v>0.8</v>
      </c>
      <c r="AJ588" s="30">
        <f>'11'!AI36</f>
        <v>30</v>
      </c>
      <c r="AK588" s="30">
        <f>'11'!AJ36</f>
        <v>30.8</v>
      </c>
      <c r="AL588" s="30">
        <f>'11'!AK36</f>
        <v>106.85999999999999</v>
      </c>
      <c r="AM588" s="30">
        <f>'11'!AL36</f>
        <v>112.55999999999999</v>
      </c>
      <c r="AN588" s="30">
        <f>'11'!AM36</f>
        <v>81.759999999999991</v>
      </c>
      <c r="AO588" s="30">
        <f>'11'!AN36</f>
        <v>0</v>
      </c>
      <c r="AP588" s="30">
        <f>'11'!AO36</f>
        <v>0</v>
      </c>
      <c r="AQ588" s="30">
        <f>'11'!AP36</f>
        <v>112.55999999999999</v>
      </c>
      <c r="AR588" s="30">
        <f>'11'!AQ36</f>
        <v>31.340000000000003</v>
      </c>
      <c r="AS588" s="30">
        <f>'11'!AR36</f>
        <v>0</v>
      </c>
      <c r="AT588" s="30">
        <f>'11'!AS36</f>
        <v>30.8</v>
      </c>
      <c r="AU588" s="30">
        <f>'11'!AT36</f>
        <v>107.39999999999999</v>
      </c>
      <c r="AV588" s="30">
        <f>'11'!AU36</f>
        <v>138.19999999999999</v>
      </c>
      <c r="AW588" s="30">
        <f>'11'!AV36</f>
        <v>0</v>
      </c>
      <c r="AX588" s="30">
        <f>'11'!AW36</f>
        <v>45</v>
      </c>
      <c r="AY588" s="30">
        <f>'11'!AX36</f>
        <v>200</v>
      </c>
      <c r="AZ588" s="30">
        <f>'11'!AY36</f>
        <v>0</v>
      </c>
      <c r="BA588" s="30">
        <f>'11'!AZ36</f>
        <v>40</v>
      </c>
      <c r="BB588" s="30">
        <f>'11'!BA36</f>
        <v>0</v>
      </c>
      <c r="BC588" s="30">
        <f>'11'!BB36</f>
        <v>285</v>
      </c>
      <c r="BD588" s="30">
        <f>'11'!BC36</f>
        <v>270.75</v>
      </c>
      <c r="BE588" s="30">
        <f>'11'!BD36</f>
        <v>14</v>
      </c>
      <c r="BF588" s="30">
        <f>'11'!BE36</f>
        <v>15</v>
      </c>
      <c r="BG588" s="30">
        <f>'11'!BF36</f>
        <v>8</v>
      </c>
      <c r="BH588" s="30">
        <f>'11'!BG36</f>
        <v>9</v>
      </c>
      <c r="BI588" s="30">
        <f>'11'!BH36</f>
        <v>1</v>
      </c>
      <c r="BJ588" s="30">
        <f>'11'!BI36</f>
        <v>47</v>
      </c>
      <c r="BK588" s="30">
        <f>'11'!BJ36</f>
        <v>223.75</v>
      </c>
      <c r="BL588" s="30">
        <f>'11'!BK36</f>
        <v>107.39999999999999</v>
      </c>
      <c r="BM588" s="30">
        <f>'11'!BL36</f>
        <v>116.35000000000001</v>
      </c>
    </row>
    <row r="589" spans="1:65">
      <c r="A589" s="78">
        <f>'11'!A37</f>
        <v>42897</v>
      </c>
      <c r="B589" s="82" t="str">
        <f t="shared" si="9"/>
        <v>13:30:00</v>
      </c>
      <c r="C589" s="30" t="str">
        <f>'11'!B37</f>
        <v>13H30</v>
      </c>
      <c r="D589" s="30">
        <f>'11'!C37</f>
        <v>639</v>
      </c>
      <c r="E589" s="30">
        <f>'11'!D37</f>
        <v>590</v>
      </c>
      <c r="F589" s="30">
        <f>'11'!E37</f>
        <v>489</v>
      </c>
      <c r="G589" s="30">
        <f>'11'!F37</f>
        <v>42</v>
      </c>
      <c r="H589" s="30">
        <f>'11'!G37</f>
        <v>0</v>
      </c>
      <c r="I589" s="30">
        <f>'11'!H37</f>
        <v>17</v>
      </c>
      <c r="J589" s="30">
        <f>'11'!I37</f>
        <v>1718</v>
      </c>
      <c r="K589" s="30">
        <f>'11'!J37</f>
        <v>59</v>
      </c>
      <c r="L589" s="30">
        <f>'11'!K37</f>
        <v>344</v>
      </c>
      <c r="M589" s="30">
        <f>'11'!L37</f>
        <v>288</v>
      </c>
      <c r="N589" s="30">
        <f>'11'!M37</f>
        <v>200</v>
      </c>
      <c r="O589" s="30">
        <f>'11'!N37</f>
        <v>0</v>
      </c>
      <c r="P589" s="30">
        <f>'11'!O37</f>
        <v>11</v>
      </c>
      <c r="Q589" s="30">
        <f>'11'!P37</f>
        <v>10</v>
      </c>
      <c r="R589" s="30">
        <f>'11'!Q37</f>
        <v>7</v>
      </c>
      <c r="S589" s="30">
        <f>'11'!R37</f>
        <v>0</v>
      </c>
      <c r="T589" s="30">
        <f>'11'!S37</f>
        <v>832</v>
      </c>
      <c r="U589" s="30">
        <f>'11'!T37</f>
        <v>28</v>
      </c>
      <c r="V589" s="30">
        <f>'11'!U37</f>
        <v>87</v>
      </c>
      <c r="W589" s="30">
        <f>'11'!V37</f>
        <v>4.3600000000000003</v>
      </c>
      <c r="X589" s="30">
        <f>'11'!W37</f>
        <v>3.5</v>
      </c>
      <c r="Y589" s="30">
        <f>'11'!X37</f>
        <v>5</v>
      </c>
      <c r="Z589" s="30">
        <f>'11'!Y37</f>
        <v>3.1</v>
      </c>
      <c r="AA589" s="30">
        <f>'11'!Z37</f>
        <v>4.5999999999999996</v>
      </c>
      <c r="AB589" s="30">
        <f>'11'!AA37</f>
        <v>2.2000000000000002</v>
      </c>
      <c r="AC589" s="30">
        <f>'11'!AB37</f>
        <v>0</v>
      </c>
      <c r="AD589" s="30">
        <f>'11'!AC37</f>
        <v>0</v>
      </c>
      <c r="AE589" s="30">
        <f>'11'!AD37</f>
        <v>0</v>
      </c>
      <c r="AF589" s="30">
        <f>'11'!AE37</f>
        <v>0.8</v>
      </c>
      <c r="AG589" s="30">
        <f>'11'!AF37</f>
        <v>0</v>
      </c>
      <c r="AH589" s="30">
        <f>'11'!AG37</f>
        <v>0</v>
      </c>
      <c r="AI589" s="30">
        <f>'11'!AH37</f>
        <v>0.8</v>
      </c>
      <c r="AJ589" s="30">
        <f>'11'!AI37</f>
        <v>30</v>
      </c>
      <c r="AK589" s="30">
        <f>'11'!AJ37</f>
        <v>30.8</v>
      </c>
      <c r="AL589" s="30">
        <f>'11'!AK37</f>
        <v>104.85999999999999</v>
      </c>
      <c r="AM589" s="30">
        <f>'11'!AL37</f>
        <v>110.55999999999999</v>
      </c>
      <c r="AN589" s="30">
        <f>'11'!AM37</f>
        <v>79.759999999999991</v>
      </c>
      <c r="AO589" s="30">
        <f>'11'!AN37</f>
        <v>0</v>
      </c>
      <c r="AP589" s="30">
        <f>'11'!AO37</f>
        <v>0</v>
      </c>
      <c r="AQ589" s="30">
        <f>'11'!AP37</f>
        <v>110.55999999999999</v>
      </c>
      <c r="AR589" s="30">
        <f>'11'!AQ37</f>
        <v>33.340000000000003</v>
      </c>
      <c r="AS589" s="30">
        <f>'11'!AR37</f>
        <v>0</v>
      </c>
      <c r="AT589" s="30">
        <f>'11'!AS37</f>
        <v>30.8</v>
      </c>
      <c r="AU589" s="30">
        <f>'11'!AT37</f>
        <v>107.39999999999999</v>
      </c>
      <c r="AV589" s="30">
        <f>'11'!AU37</f>
        <v>138.19999999999999</v>
      </c>
      <c r="AW589" s="30">
        <f>'11'!AV37</f>
        <v>0</v>
      </c>
      <c r="AX589" s="30">
        <f>'11'!AW37</f>
        <v>45</v>
      </c>
      <c r="AY589" s="30">
        <f>'11'!AX37</f>
        <v>200</v>
      </c>
      <c r="AZ589" s="30">
        <f>'11'!AY37</f>
        <v>0</v>
      </c>
      <c r="BA589" s="30">
        <f>'11'!AZ37</f>
        <v>40</v>
      </c>
      <c r="BB589" s="30">
        <f>'11'!BA37</f>
        <v>0</v>
      </c>
      <c r="BC589" s="30">
        <f>'11'!BB37</f>
        <v>285</v>
      </c>
      <c r="BD589" s="30">
        <f>'11'!BC37</f>
        <v>270.75</v>
      </c>
      <c r="BE589" s="30">
        <f>'11'!BD37</f>
        <v>14</v>
      </c>
      <c r="BF589" s="30">
        <f>'11'!BE37</f>
        <v>15</v>
      </c>
      <c r="BG589" s="30">
        <f>'11'!BF37</f>
        <v>8</v>
      </c>
      <c r="BH589" s="30">
        <f>'11'!BG37</f>
        <v>9</v>
      </c>
      <c r="BI589" s="30">
        <f>'11'!BH37</f>
        <v>1</v>
      </c>
      <c r="BJ589" s="30">
        <f>'11'!BI37</f>
        <v>47</v>
      </c>
      <c r="BK589" s="30">
        <f>'11'!BJ37</f>
        <v>223.75</v>
      </c>
      <c r="BL589" s="30">
        <f>'11'!BK37</f>
        <v>107.39999999999999</v>
      </c>
      <c r="BM589" s="30">
        <f>'11'!BL37</f>
        <v>116.35000000000001</v>
      </c>
    </row>
    <row r="590" spans="1:65">
      <c r="A590" s="78">
        <f>'11'!A38</f>
        <v>42897</v>
      </c>
      <c r="B590" s="82" t="str">
        <f t="shared" si="9"/>
        <v>14:00:00</v>
      </c>
      <c r="C590" s="30" t="str">
        <f>'11'!B38</f>
        <v>14H00</v>
      </c>
      <c r="D590" s="30">
        <f>'11'!C38</f>
        <v>643</v>
      </c>
      <c r="E590" s="30">
        <f>'11'!D38</f>
        <v>578</v>
      </c>
      <c r="F590" s="30">
        <f>'11'!E38</f>
        <v>480</v>
      </c>
      <c r="G590" s="30">
        <f>'11'!F38</f>
        <v>42</v>
      </c>
      <c r="H590" s="30">
        <f>'11'!G38</f>
        <v>0</v>
      </c>
      <c r="I590" s="30">
        <f>'11'!H38</f>
        <v>16</v>
      </c>
      <c r="J590" s="30">
        <f>'11'!I38</f>
        <v>1701</v>
      </c>
      <c r="K590" s="30">
        <f>'11'!J38</f>
        <v>58</v>
      </c>
      <c r="L590" s="30">
        <f>'11'!K38</f>
        <v>338</v>
      </c>
      <c r="M590" s="30">
        <f>'11'!L38</f>
        <v>292</v>
      </c>
      <c r="N590" s="30">
        <f>'11'!M38</f>
        <v>210</v>
      </c>
      <c r="O590" s="30">
        <f>'11'!N38</f>
        <v>0</v>
      </c>
      <c r="P590" s="30">
        <f>'11'!O38</f>
        <v>11</v>
      </c>
      <c r="Q590" s="30">
        <f>'11'!P38</f>
        <v>10</v>
      </c>
      <c r="R590" s="30">
        <f>'11'!Q38</f>
        <v>7</v>
      </c>
      <c r="S590" s="30">
        <f>'11'!R38</f>
        <v>0</v>
      </c>
      <c r="T590" s="30">
        <f>'11'!S38</f>
        <v>840</v>
      </c>
      <c r="U590" s="30">
        <f>'11'!T38</f>
        <v>28</v>
      </c>
      <c r="V590" s="30">
        <f>'11'!U38</f>
        <v>86</v>
      </c>
      <c r="W590" s="30">
        <f>'11'!V38</f>
        <v>3.3</v>
      </c>
      <c r="X590" s="30">
        <f>'11'!W38</f>
        <v>3.5</v>
      </c>
      <c r="Y590" s="30">
        <f>'11'!X38</f>
        <v>5.5</v>
      </c>
      <c r="Z590" s="30">
        <f>'11'!Y38</f>
        <v>3.1</v>
      </c>
      <c r="AA590" s="30">
        <f>'11'!Z38</f>
        <v>4.5999999999999996</v>
      </c>
      <c r="AB590" s="30">
        <f>'11'!AA38</f>
        <v>2.2000000000000002</v>
      </c>
      <c r="AC590" s="30">
        <f>'11'!AB38</f>
        <v>0</v>
      </c>
      <c r="AD590" s="30">
        <f>'11'!AC38</f>
        <v>0</v>
      </c>
      <c r="AE590" s="30">
        <f>'11'!AD38</f>
        <v>0</v>
      </c>
      <c r="AF590" s="30">
        <f>'11'!AE38</f>
        <v>0.77500000000000002</v>
      </c>
      <c r="AG590" s="30">
        <f>'11'!AF38</f>
        <v>0</v>
      </c>
      <c r="AH590" s="30">
        <f>'11'!AG38</f>
        <v>0</v>
      </c>
      <c r="AI590" s="30">
        <f>'11'!AH38</f>
        <v>0.77500000000000002</v>
      </c>
      <c r="AJ590" s="30">
        <f>'11'!AI38</f>
        <v>30</v>
      </c>
      <c r="AK590" s="30">
        <f>'11'!AJ38</f>
        <v>30.774999999999999</v>
      </c>
      <c r="AL590" s="30">
        <f>'11'!AK38</f>
        <v>103.27499999999999</v>
      </c>
      <c r="AM590" s="30">
        <f>'11'!AL38</f>
        <v>108.97499999999999</v>
      </c>
      <c r="AN590" s="30">
        <f>'11'!AM38</f>
        <v>78.199999999999989</v>
      </c>
      <c r="AO590" s="30">
        <f>'11'!AN38</f>
        <v>0</v>
      </c>
      <c r="AP590" s="30">
        <f>'11'!AO38</f>
        <v>0</v>
      </c>
      <c r="AQ590" s="30">
        <f>'11'!AP38</f>
        <v>108.97499999999999</v>
      </c>
      <c r="AR590" s="30">
        <f>'11'!AQ38</f>
        <v>34.899999999999991</v>
      </c>
      <c r="AS590" s="30">
        <f>'11'!AR38</f>
        <v>0</v>
      </c>
      <c r="AT590" s="30">
        <f>'11'!AS38</f>
        <v>30.774999999999999</v>
      </c>
      <c r="AU590" s="30">
        <f>'11'!AT38</f>
        <v>107.39999999999999</v>
      </c>
      <c r="AV590" s="30">
        <f>'11'!AU38</f>
        <v>138.17499999999998</v>
      </c>
      <c r="AW590" s="30">
        <f>'11'!AV38</f>
        <v>0</v>
      </c>
      <c r="AX590" s="30">
        <f>'11'!AW38</f>
        <v>45</v>
      </c>
      <c r="AY590" s="30">
        <f>'11'!AX38</f>
        <v>200</v>
      </c>
      <c r="AZ590" s="30">
        <f>'11'!AY38</f>
        <v>0</v>
      </c>
      <c r="BA590" s="30">
        <f>'11'!AZ38</f>
        <v>40</v>
      </c>
      <c r="BB590" s="30">
        <f>'11'!BA38</f>
        <v>0</v>
      </c>
      <c r="BC590" s="30">
        <f>'11'!BB38</f>
        <v>285</v>
      </c>
      <c r="BD590" s="30">
        <f>'11'!BC38</f>
        <v>270.75</v>
      </c>
      <c r="BE590" s="30">
        <f>'11'!BD38</f>
        <v>14</v>
      </c>
      <c r="BF590" s="30">
        <f>'11'!BE38</f>
        <v>15</v>
      </c>
      <c r="BG590" s="30">
        <f>'11'!BF38</f>
        <v>8</v>
      </c>
      <c r="BH590" s="30">
        <f>'11'!BG38</f>
        <v>9</v>
      </c>
      <c r="BI590" s="30">
        <f>'11'!BH38</f>
        <v>1</v>
      </c>
      <c r="BJ590" s="30">
        <f>'11'!BI38</f>
        <v>47</v>
      </c>
      <c r="BK590" s="30">
        <f>'11'!BJ38</f>
        <v>223.75</v>
      </c>
      <c r="BL590" s="30">
        <f>'11'!BK38</f>
        <v>107.39999999999999</v>
      </c>
      <c r="BM590" s="30">
        <f>'11'!BL38</f>
        <v>116.35000000000001</v>
      </c>
    </row>
    <row r="591" spans="1:65">
      <c r="A591" s="78">
        <f>'11'!A39</f>
        <v>42897</v>
      </c>
      <c r="B591" s="82" t="str">
        <f t="shared" si="9"/>
        <v>14:30:00</v>
      </c>
      <c r="C591" s="30" t="str">
        <f>'11'!B39</f>
        <v>14H30</v>
      </c>
      <c r="D591" s="30">
        <f>'11'!C39</f>
        <v>640</v>
      </c>
      <c r="E591" s="30">
        <f>'11'!D39</f>
        <v>582</v>
      </c>
      <c r="F591" s="30">
        <f>'11'!E39</f>
        <v>489</v>
      </c>
      <c r="G591" s="30">
        <f>'11'!F39</f>
        <v>42</v>
      </c>
      <c r="H591" s="30">
        <f>'11'!G39</f>
        <v>0</v>
      </c>
      <c r="I591" s="30">
        <f>'11'!H39</f>
        <v>16</v>
      </c>
      <c r="J591" s="30">
        <f>'11'!I39</f>
        <v>1711</v>
      </c>
      <c r="K591" s="30">
        <f>'11'!J39</f>
        <v>58</v>
      </c>
      <c r="L591" s="30">
        <f>'11'!K39</f>
        <v>337</v>
      </c>
      <c r="M591" s="30">
        <f>'11'!L39</f>
        <v>288</v>
      </c>
      <c r="N591" s="30">
        <f>'11'!M39</f>
        <v>200</v>
      </c>
      <c r="O591" s="30">
        <f>'11'!N39</f>
        <v>0</v>
      </c>
      <c r="P591" s="30">
        <f>'11'!O39</f>
        <v>11</v>
      </c>
      <c r="Q591" s="30">
        <f>'11'!P39</f>
        <v>10</v>
      </c>
      <c r="R591" s="30">
        <f>'11'!Q39</f>
        <v>7</v>
      </c>
      <c r="S591" s="30">
        <f>'11'!R39</f>
        <v>0</v>
      </c>
      <c r="T591" s="30">
        <f>'11'!S39</f>
        <v>825</v>
      </c>
      <c r="U591" s="30">
        <f>'11'!T39</f>
        <v>28</v>
      </c>
      <c r="V591" s="30">
        <f>'11'!U39</f>
        <v>86</v>
      </c>
      <c r="W591" s="30">
        <f>'11'!V39</f>
        <v>3.3</v>
      </c>
      <c r="X591" s="30">
        <f>'11'!W39</f>
        <v>3.5</v>
      </c>
      <c r="Y591" s="30">
        <f>'11'!X39</f>
        <v>5.5</v>
      </c>
      <c r="Z591" s="30">
        <f>'11'!Y39</f>
        <v>3.1</v>
      </c>
      <c r="AA591" s="30">
        <f>'11'!Z39</f>
        <v>4.5999999999999996</v>
      </c>
      <c r="AB591" s="30">
        <f>'11'!AA39</f>
        <v>2.2000000000000002</v>
      </c>
      <c r="AC591" s="30">
        <f>'11'!AB39</f>
        <v>0</v>
      </c>
      <c r="AD591" s="30">
        <f>'11'!AC39</f>
        <v>0</v>
      </c>
      <c r="AE591" s="30">
        <f>'11'!AD39</f>
        <v>0</v>
      </c>
      <c r="AF591" s="30">
        <f>'11'!AE39</f>
        <v>0.77500000000000002</v>
      </c>
      <c r="AG591" s="30">
        <f>'11'!AF39</f>
        <v>0</v>
      </c>
      <c r="AH591" s="30">
        <f>'11'!AG39</f>
        <v>0</v>
      </c>
      <c r="AI591" s="30">
        <f>'11'!AH39</f>
        <v>0.77500000000000002</v>
      </c>
      <c r="AJ591" s="30">
        <f>'11'!AI39</f>
        <v>30</v>
      </c>
      <c r="AK591" s="30">
        <f>'11'!AJ39</f>
        <v>30.774999999999999</v>
      </c>
      <c r="AL591" s="30">
        <f>'11'!AK39</f>
        <v>103.27499999999999</v>
      </c>
      <c r="AM591" s="30">
        <f>'11'!AL39</f>
        <v>108.97499999999999</v>
      </c>
      <c r="AN591" s="30">
        <f>'11'!AM39</f>
        <v>78.199999999999989</v>
      </c>
      <c r="AO591" s="30">
        <f>'11'!AN39</f>
        <v>0</v>
      </c>
      <c r="AP591" s="30">
        <f>'11'!AO39</f>
        <v>0</v>
      </c>
      <c r="AQ591" s="30">
        <f>'11'!AP39</f>
        <v>108.97499999999999</v>
      </c>
      <c r="AR591" s="30">
        <f>'11'!AQ39</f>
        <v>34.899999999999991</v>
      </c>
      <c r="AS591" s="30">
        <f>'11'!AR39</f>
        <v>0</v>
      </c>
      <c r="AT591" s="30">
        <f>'11'!AS39</f>
        <v>30.774999999999999</v>
      </c>
      <c r="AU591" s="30">
        <f>'11'!AT39</f>
        <v>107.39999999999999</v>
      </c>
      <c r="AV591" s="30">
        <f>'11'!AU39</f>
        <v>138.17499999999998</v>
      </c>
      <c r="AW591" s="30">
        <f>'11'!AV39</f>
        <v>0</v>
      </c>
      <c r="AX591" s="30">
        <f>'11'!AW39</f>
        <v>45</v>
      </c>
      <c r="AY591" s="30">
        <f>'11'!AX39</f>
        <v>200</v>
      </c>
      <c r="AZ591" s="30">
        <f>'11'!AY39</f>
        <v>0</v>
      </c>
      <c r="BA591" s="30">
        <f>'11'!AZ39</f>
        <v>40</v>
      </c>
      <c r="BB591" s="30">
        <f>'11'!BA39</f>
        <v>0</v>
      </c>
      <c r="BC591" s="30">
        <f>'11'!BB39</f>
        <v>285</v>
      </c>
      <c r="BD591" s="30">
        <f>'11'!BC39</f>
        <v>270.75</v>
      </c>
      <c r="BE591" s="30">
        <f>'11'!BD39</f>
        <v>14</v>
      </c>
      <c r="BF591" s="30">
        <f>'11'!BE39</f>
        <v>15</v>
      </c>
      <c r="BG591" s="30">
        <f>'11'!BF39</f>
        <v>8</v>
      </c>
      <c r="BH591" s="30">
        <f>'11'!BG39</f>
        <v>9</v>
      </c>
      <c r="BI591" s="30">
        <f>'11'!BH39</f>
        <v>1</v>
      </c>
      <c r="BJ591" s="30">
        <f>'11'!BI39</f>
        <v>47</v>
      </c>
      <c r="BK591" s="30">
        <f>'11'!BJ39</f>
        <v>223.75</v>
      </c>
      <c r="BL591" s="30">
        <f>'11'!BK39</f>
        <v>107.39999999999999</v>
      </c>
      <c r="BM591" s="30">
        <f>'11'!BL39</f>
        <v>116.35000000000001</v>
      </c>
    </row>
    <row r="592" spans="1:65">
      <c r="A592" s="78">
        <f>'11'!A40</f>
        <v>42897</v>
      </c>
      <c r="B592" s="82" t="str">
        <f t="shared" si="9"/>
        <v>15:00:00</v>
      </c>
      <c r="C592" s="30" t="str">
        <f>'11'!B40</f>
        <v>15H00</v>
      </c>
      <c r="D592" s="30">
        <f>'11'!C40</f>
        <v>647</v>
      </c>
      <c r="E592" s="30">
        <f>'11'!D40</f>
        <v>582</v>
      </c>
      <c r="F592" s="30">
        <f>'11'!E40</f>
        <v>501</v>
      </c>
      <c r="G592" s="30">
        <f>'11'!F40</f>
        <v>42</v>
      </c>
      <c r="H592" s="30">
        <f>'11'!G40</f>
        <v>0</v>
      </c>
      <c r="I592" s="30">
        <f>'11'!H40</f>
        <v>17</v>
      </c>
      <c r="J592" s="30">
        <f>'11'!I40</f>
        <v>1730</v>
      </c>
      <c r="K592" s="30">
        <f>'11'!J40</f>
        <v>59</v>
      </c>
      <c r="L592" s="30">
        <f>'11'!K40</f>
        <v>339</v>
      </c>
      <c r="M592" s="30">
        <f>'11'!L40</f>
        <v>281</v>
      </c>
      <c r="N592" s="30">
        <f>'11'!M40</f>
        <v>210</v>
      </c>
      <c r="O592" s="30">
        <f>'11'!N40</f>
        <v>0</v>
      </c>
      <c r="P592" s="30">
        <f>'11'!O40</f>
        <v>11</v>
      </c>
      <c r="Q592" s="30">
        <f>'11'!P40</f>
        <v>10</v>
      </c>
      <c r="R592" s="30">
        <f>'11'!Q40</f>
        <v>7</v>
      </c>
      <c r="S592" s="30">
        <f>'11'!R40</f>
        <v>0</v>
      </c>
      <c r="T592" s="30">
        <f>'11'!S40</f>
        <v>830</v>
      </c>
      <c r="U592" s="30">
        <f>'11'!T40</f>
        <v>28</v>
      </c>
      <c r="V592" s="30">
        <f>'11'!U40</f>
        <v>87</v>
      </c>
      <c r="W592" s="30">
        <f>'11'!V40</f>
        <v>3.52</v>
      </c>
      <c r="X592" s="30">
        <f>'11'!W40</f>
        <v>3.5</v>
      </c>
      <c r="Y592" s="30">
        <f>'11'!X40</f>
        <v>5.5</v>
      </c>
      <c r="Z592" s="30">
        <f>'11'!Y40</f>
        <v>3.4</v>
      </c>
      <c r="AA592" s="30">
        <f>'11'!Z40</f>
        <v>4.8</v>
      </c>
      <c r="AB592" s="30">
        <f>'11'!AA40</f>
        <v>2.2000000000000002</v>
      </c>
      <c r="AC592" s="30">
        <f>'11'!AB40</f>
        <v>0</v>
      </c>
      <c r="AD592" s="30">
        <f>'11'!AC40</f>
        <v>0</v>
      </c>
      <c r="AE592" s="30">
        <f>'11'!AD40</f>
        <v>0</v>
      </c>
      <c r="AF592" s="30">
        <f>'11'!AE40</f>
        <v>0.77500000000000002</v>
      </c>
      <c r="AG592" s="30">
        <f>'11'!AF40</f>
        <v>0</v>
      </c>
      <c r="AH592" s="30">
        <f>'11'!AG40</f>
        <v>0</v>
      </c>
      <c r="AI592" s="30">
        <f>'11'!AH40</f>
        <v>0.77500000000000002</v>
      </c>
      <c r="AJ592" s="30">
        <f>'11'!AI40</f>
        <v>30</v>
      </c>
      <c r="AK592" s="30">
        <f>'11'!AJ40</f>
        <v>30.774999999999999</v>
      </c>
      <c r="AL592" s="30">
        <f>'11'!AK40</f>
        <v>104.995</v>
      </c>
      <c r="AM592" s="30">
        <f>'11'!AL40</f>
        <v>110.69500000000001</v>
      </c>
      <c r="AN592" s="30">
        <f>'11'!AM40</f>
        <v>79.920000000000016</v>
      </c>
      <c r="AO592" s="30">
        <f>'11'!AN40</f>
        <v>0</v>
      </c>
      <c r="AP592" s="30">
        <f>'11'!AO40</f>
        <v>0</v>
      </c>
      <c r="AQ592" s="30">
        <f>'11'!AP40</f>
        <v>110.69500000000001</v>
      </c>
      <c r="AR592" s="30">
        <f>'11'!AQ40</f>
        <v>33.179999999999978</v>
      </c>
      <c r="AS592" s="30">
        <f>'11'!AR40</f>
        <v>0</v>
      </c>
      <c r="AT592" s="30">
        <f>'11'!AS40</f>
        <v>30.774999999999999</v>
      </c>
      <c r="AU592" s="30">
        <f>'11'!AT40</f>
        <v>107.39999999999999</v>
      </c>
      <c r="AV592" s="30">
        <f>'11'!AU40</f>
        <v>138.17499999999998</v>
      </c>
      <c r="AW592" s="30">
        <f>'11'!AV40</f>
        <v>0</v>
      </c>
      <c r="AX592" s="30">
        <f>'11'!AW40</f>
        <v>45</v>
      </c>
      <c r="AY592" s="30">
        <f>'11'!AX40</f>
        <v>200</v>
      </c>
      <c r="AZ592" s="30">
        <f>'11'!AY40</f>
        <v>0</v>
      </c>
      <c r="BA592" s="30">
        <f>'11'!AZ40</f>
        <v>40</v>
      </c>
      <c r="BB592" s="30">
        <f>'11'!BA40</f>
        <v>0</v>
      </c>
      <c r="BC592" s="30">
        <f>'11'!BB40</f>
        <v>285</v>
      </c>
      <c r="BD592" s="30">
        <f>'11'!BC40</f>
        <v>270.75</v>
      </c>
      <c r="BE592" s="30">
        <f>'11'!BD40</f>
        <v>14</v>
      </c>
      <c r="BF592" s="30">
        <f>'11'!BE40</f>
        <v>15</v>
      </c>
      <c r="BG592" s="30">
        <f>'11'!BF40</f>
        <v>8</v>
      </c>
      <c r="BH592" s="30">
        <f>'11'!BG40</f>
        <v>9</v>
      </c>
      <c r="BI592" s="30">
        <f>'11'!BH40</f>
        <v>1</v>
      </c>
      <c r="BJ592" s="30">
        <f>'11'!BI40</f>
        <v>47</v>
      </c>
      <c r="BK592" s="30">
        <f>'11'!BJ40</f>
        <v>223.75</v>
      </c>
      <c r="BL592" s="30">
        <f>'11'!BK40</f>
        <v>107.39999999999999</v>
      </c>
      <c r="BM592" s="30">
        <f>'11'!BL40</f>
        <v>116.35000000000001</v>
      </c>
    </row>
    <row r="593" spans="1:65">
      <c r="A593" s="78">
        <f>'11'!A41</f>
        <v>42897</v>
      </c>
      <c r="B593" s="82" t="str">
        <f t="shared" si="9"/>
        <v>15:30:00</v>
      </c>
      <c r="C593" s="30" t="str">
        <f>'11'!B41</f>
        <v>15H30</v>
      </c>
      <c r="D593" s="30">
        <f>'11'!C41</f>
        <v>644</v>
      </c>
      <c r="E593" s="30">
        <f>'11'!D41</f>
        <v>568</v>
      </c>
      <c r="F593" s="30">
        <f>'11'!E41</f>
        <v>499</v>
      </c>
      <c r="G593" s="30">
        <f>'11'!F41</f>
        <v>42</v>
      </c>
      <c r="H593" s="30">
        <f>'11'!G41</f>
        <v>0</v>
      </c>
      <c r="I593" s="30">
        <f>'11'!H41</f>
        <v>16</v>
      </c>
      <c r="J593" s="30">
        <f>'11'!I41</f>
        <v>1711</v>
      </c>
      <c r="K593" s="30">
        <f>'11'!J41</f>
        <v>58</v>
      </c>
      <c r="L593" s="30">
        <f>'11'!K41</f>
        <v>337</v>
      </c>
      <c r="M593" s="30">
        <f>'11'!L41</f>
        <v>315</v>
      </c>
      <c r="N593" s="30">
        <f>'11'!M41</f>
        <v>200</v>
      </c>
      <c r="O593" s="30">
        <f>'11'!N41</f>
        <v>0</v>
      </c>
      <c r="P593" s="30">
        <f>'11'!O41</f>
        <v>11</v>
      </c>
      <c r="Q593" s="30">
        <f>'11'!P41</f>
        <v>11</v>
      </c>
      <c r="R593" s="30">
        <f>'11'!Q41</f>
        <v>7</v>
      </c>
      <c r="S593" s="30">
        <f>'11'!R41</f>
        <v>0</v>
      </c>
      <c r="T593" s="30">
        <f>'11'!S41</f>
        <v>852</v>
      </c>
      <c r="U593" s="30">
        <f>'11'!T41</f>
        <v>29</v>
      </c>
      <c r="V593" s="30">
        <f>'11'!U41</f>
        <v>87</v>
      </c>
      <c r="W593" s="30">
        <f>'11'!V41</f>
        <v>3.52</v>
      </c>
      <c r="X593" s="30">
        <f>'11'!W41</f>
        <v>3.5</v>
      </c>
      <c r="Y593" s="30">
        <f>'11'!X41</f>
        <v>5.5</v>
      </c>
      <c r="Z593" s="30">
        <f>'11'!Y41</f>
        <v>3.4</v>
      </c>
      <c r="AA593" s="30">
        <f>'11'!Z41</f>
        <v>4.8</v>
      </c>
      <c r="AB593" s="30">
        <f>'11'!AA41</f>
        <v>2.2000000000000002</v>
      </c>
      <c r="AC593" s="30">
        <f>'11'!AB41</f>
        <v>0</v>
      </c>
      <c r="AD593" s="30">
        <f>'11'!AC41</f>
        <v>0</v>
      </c>
      <c r="AE593" s="30">
        <f>'11'!AD41</f>
        <v>0</v>
      </c>
      <c r="AF593" s="30">
        <f>'11'!AE41</f>
        <v>0.77500000000000002</v>
      </c>
      <c r="AG593" s="30">
        <f>'11'!AF41</f>
        <v>0</v>
      </c>
      <c r="AH593" s="30">
        <f>'11'!AG41</f>
        <v>0</v>
      </c>
      <c r="AI593" s="30">
        <f>'11'!AH41</f>
        <v>0.77500000000000002</v>
      </c>
      <c r="AJ593" s="30">
        <f>'11'!AI41</f>
        <v>30</v>
      </c>
      <c r="AK593" s="30">
        <f>'11'!AJ41</f>
        <v>30.774999999999999</v>
      </c>
      <c r="AL593" s="30">
        <f>'11'!AK41</f>
        <v>104.995</v>
      </c>
      <c r="AM593" s="30">
        <f>'11'!AL41</f>
        <v>110.69500000000001</v>
      </c>
      <c r="AN593" s="30">
        <f>'11'!AM41</f>
        <v>79.920000000000016</v>
      </c>
      <c r="AO593" s="30">
        <f>'11'!AN41</f>
        <v>0</v>
      </c>
      <c r="AP593" s="30">
        <f>'11'!AO41</f>
        <v>0</v>
      </c>
      <c r="AQ593" s="30">
        <f>'11'!AP41</f>
        <v>110.69500000000001</v>
      </c>
      <c r="AR593" s="30">
        <f>'11'!AQ41</f>
        <v>33.179999999999978</v>
      </c>
      <c r="AS593" s="30">
        <f>'11'!AR41</f>
        <v>0</v>
      </c>
      <c r="AT593" s="30">
        <f>'11'!AS41</f>
        <v>30.774999999999999</v>
      </c>
      <c r="AU593" s="30">
        <f>'11'!AT41</f>
        <v>107.39999999999999</v>
      </c>
      <c r="AV593" s="30">
        <f>'11'!AU41</f>
        <v>138.17499999999998</v>
      </c>
      <c r="AW593" s="30">
        <f>'11'!AV41</f>
        <v>0</v>
      </c>
      <c r="AX593" s="30">
        <f>'11'!AW41</f>
        <v>45</v>
      </c>
      <c r="AY593" s="30">
        <f>'11'!AX41</f>
        <v>200</v>
      </c>
      <c r="AZ593" s="30">
        <f>'11'!AY41</f>
        <v>0</v>
      </c>
      <c r="BA593" s="30">
        <f>'11'!AZ41</f>
        <v>40</v>
      </c>
      <c r="BB593" s="30">
        <f>'11'!BA41</f>
        <v>0</v>
      </c>
      <c r="BC593" s="30">
        <f>'11'!BB41</f>
        <v>285</v>
      </c>
      <c r="BD593" s="30">
        <f>'11'!BC41</f>
        <v>270.75</v>
      </c>
      <c r="BE593" s="30">
        <f>'11'!BD41</f>
        <v>14</v>
      </c>
      <c r="BF593" s="30">
        <f>'11'!BE41</f>
        <v>15</v>
      </c>
      <c r="BG593" s="30">
        <f>'11'!BF41</f>
        <v>8</v>
      </c>
      <c r="BH593" s="30">
        <f>'11'!BG41</f>
        <v>9</v>
      </c>
      <c r="BI593" s="30">
        <f>'11'!BH41</f>
        <v>1</v>
      </c>
      <c r="BJ593" s="30">
        <f>'11'!BI41</f>
        <v>47</v>
      </c>
      <c r="BK593" s="30">
        <f>'11'!BJ41</f>
        <v>223.75</v>
      </c>
      <c r="BL593" s="30">
        <f>'11'!BK41</f>
        <v>107.39999999999999</v>
      </c>
      <c r="BM593" s="30">
        <f>'11'!BL41</f>
        <v>116.35000000000001</v>
      </c>
    </row>
    <row r="594" spans="1:65">
      <c r="A594" s="78">
        <f>'11'!A42</f>
        <v>42897</v>
      </c>
      <c r="B594" s="82" t="str">
        <f t="shared" si="9"/>
        <v>16:00:00</v>
      </c>
      <c r="C594" s="30" t="str">
        <f>'11'!B42</f>
        <v>16H00</v>
      </c>
      <c r="D594" s="30">
        <f>'11'!C42</f>
        <v>645</v>
      </c>
      <c r="E594" s="30">
        <f>'11'!D42</f>
        <v>572</v>
      </c>
      <c r="F594" s="30">
        <f>'11'!E42</f>
        <v>501</v>
      </c>
      <c r="G594" s="30">
        <f>'11'!F42</f>
        <v>42</v>
      </c>
      <c r="H594" s="30">
        <f>'11'!G42</f>
        <v>0</v>
      </c>
      <c r="I594" s="30">
        <f>'11'!H42</f>
        <v>17</v>
      </c>
      <c r="J594" s="30">
        <f>'11'!I42</f>
        <v>1718</v>
      </c>
      <c r="K594" s="30">
        <f>'11'!J42</f>
        <v>59</v>
      </c>
      <c r="L594" s="30">
        <f>'11'!K42</f>
        <v>336</v>
      </c>
      <c r="M594" s="30">
        <f>'11'!L42</f>
        <v>318</v>
      </c>
      <c r="N594" s="30">
        <f>'11'!M42</f>
        <v>210</v>
      </c>
      <c r="O594" s="30">
        <f>'11'!N42</f>
        <v>0</v>
      </c>
      <c r="P594" s="30">
        <f>'11'!O42</f>
        <v>11</v>
      </c>
      <c r="Q594" s="30">
        <f>'11'!P42</f>
        <v>11</v>
      </c>
      <c r="R594" s="30">
        <f>'11'!Q42</f>
        <v>7</v>
      </c>
      <c r="S594" s="30">
        <f>'11'!R42</f>
        <v>0</v>
      </c>
      <c r="T594" s="30">
        <f>'11'!S42</f>
        <v>864</v>
      </c>
      <c r="U594" s="30">
        <f>'11'!T42</f>
        <v>29</v>
      </c>
      <c r="V594" s="30">
        <f>'11'!U42</f>
        <v>88</v>
      </c>
      <c r="W594" s="30">
        <f>'11'!V42</f>
        <v>2.52</v>
      </c>
      <c r="X594" s="30">
        <f>'11'!W42</f>
        <v>3.5</v>
      </c>
      <c r="Y594" s="30">
        <f>'11'!X42</f>
        <v>5.5</v>
      </c>
      <c r="Z594" s="30">
        <f>'11'!Y42</f>
        <v>3.4</v>
      </c>
      <c r="AA594" s="30">
        <f>'11'!Z42</f>
        <v>4.9000000000000004</v>
      </c>
      <c r="AB594" s="30">
        <f>'11'!AA42</f>
        <v>2.2999999999999998</v>
      </c>
      <c r="AC594" s="30">
        <f>'11'!AB42</f>
        <v>0</v>
      </c>
      <c r="AD594" s="30">
        <f>'11'!AC42</f>
        <v>0</v>
      </c>
      <c r="AE594" s="30">
        <f>'11'!AD42</f>
        <v>0</v>
      </c>
      <c r="AF594" s="30">
        <f>'11'!AE42</f>
        <v>0.8</v>
      </c>
      <c r="AG594" s="30">
        <f>'11'!AF42</f>
        <v>0</v>
      </c>
      <c r="AH594" s="30">
        <f>'11'!AG42</f>
        <v>0</v>
      </c>
      <c r="AI594" s="30">
        <f>'11'!AH42</f>
        <v>0.8</v>
      </c>
      <c r="AJ594" s="30">
        <f>'11'!AI42</f>
        <v>30</v>
      </c>
      <c r="AK594" s="30">
        <f>'11'!AJ42</f>
        <v>30.8</v>
      </c>
      <c r="AL594" s="30">
        <f>'11'!AK42</f>
        <v>105.12</v>
      </c>
      <c r="AM594" s="30">
        <f>'11'!AL42</f>
        <v>110.92</v>
      </c>
      <c r="AN594" s="30">
        <f>'11'!AM42</f>
        <v>80.12</v>
      </c>
      <c r="AO594" s="30">
        <f>'11'!AN42</f>
        <v>0</v>
      </c>
      <c r="AP594" s="30">
        <f>'11'!AO42</f>
        <v>0</v>
      </c>
      <c r="AQ594" s="30">
        <f>'11'!AP42</f>
        <v>110.92</v>
      </c>
      <c r="AR594" s="30">
        <f>'11'!AQ42</f>
        <v>33.079999999999984</v>
      </c>
      <c r="AS594" s="30">
        <f>'11'!AR42</f>
        <v>0</v>
      </c>
      <c r="AT594" s="30">
        <f>'11'!AS42</f>
        <v>30.8</v>
      </c>
      <c r="AU594" s="30">
        <f>'11'!AT42</f>
        <v>107.39999999999999</v>
      </c>
      <c r="AV594" s="30">
        <f>'11'!AU42</f>
        <v>138.19999999999999</v>
      </c>
      <c r="AW594" s="30">
        <f>'11'!AV42</f>
        <v>0</v>
      </c>
      <c r="AX594" s="30">
        <f>'11'!AW42</f>
        <v>45</v>
      </c>
      <c r="AY594" s="30">
        <f>'11'!AX42</f>
        <v>200</v>
      </c>
      <c r="AZ594" s="30">
        <f>'11'!AY42</f>
        <v>0</v>
      </c>
      <c r="BA594" s="30">
        <f>'11'!AZ42</f>
        <v>40</v>
      </c>
      <c r="BB594" s="30">
        <f>'11'!BA42</f>
        <v>0</v>
      </c>
      <c r="BC594" s="30">
        <f>'11'!BB42</f>
        <v>285</v>
      </c>
      <c r="BD594" s="30">
        <f>'11'!BC42</f>
        <v>270.75</v>
      </c>
      <c r="BE594" s="30">
        <f>'11'!BD42</f>
        <v>14</v>
      </c>
      <c r="BF594" s="30">
        <f>'11'!BE42</f>
        <v>15</v>
      </c>
      <c r="BG594" s="30">
        <f>'11'!BF42</f>
        <v>8</v>
      </c>
      <c r="BH594" s="30">
        <f>'11'!BG42</f>
        <v>9</v>
      </c>
      <c r="BI594" s="30">
        <f>'11'!BH42</f>
        <v>1</v>
      </c>
      <c r="BJ594" s="30">
        <f>'11'!BI42</f>
        <v>47</v>
      </c>
      <c r="BK594" s="30">
        <f>'11'!BJ42</f>
        <v>223.75</v>
      </c>
      <c r="BL594" s="30">
        <f>'11'!BK42</f>
        <v>107.39999999999999</v>
      </c>
      <c r="BM594" s="30">
        <f>'11'!BL42</f>
        <v>116.35000000000001</v>
      </c>
    </row>
    <row r="595" spans="1:65">
      <c r="A595" s="78">
        <f>'11'!A43</f>
        <v>42897</v>
      </c>
      <c r="B595" s="82" t="str">
        <f t="shared" si="9"/>
        <v>16:30:00</v>
      </c>
      <c r="C595" s="30" t="str">
        <f>'11'!B43</f>
        <v>16H30</v>
      </c>
      <c r="D595" s="30">
        <f>'11'!C43</f>
        <v>634</v>
      </c>
      <c r="E595" s="30">
        <f>'11'!D43</f>
        <v>564</v>
      </c>
      <c r="F595" s="30">
        <f>'11'!E43</f>
        <v>490</v>
      </c>
      <c r="G595" s="30">
        <f>'11'!F43</f>
        <v>41</v>
      </c>
      <c r="H595" s="30">
        <f>'11'!G43</f>
        <v>0</v>
      </c>
      <c r="I595" s="30">
        <f>'11'!H43</f>
        <v>16</v>
      </c>
      <c r="J595" s="30">
        <f>'11'!I43</f>
        <v>1688</v>
      </c>
      <c r="K595" s="30">
        <f>'11'!J43</f>
        <v>57</v>
      </c>
      <c r="L595" s="30">
        <f>'11'!K43</f>
        <v>330</v>
      </c>
      <c r="M595" s="30">
        <f>'11'!L43</f>
        <v>300</v>
      </c>
      <c r="N595" s="30">
        <f>'11'!M43</f>
        <v>240</v>
      </c>
      <c r="O595" s="30">
        <f>'11'!N43</f>
        <v>0</v>
      </c>
      <c r="P595" s="30">
        <f>'11'!O43</f>
        <v>11</v>
      </c>
      <c r="Q595" s="30">
        <f>'11'!P43</f>
        <v>10</v>
      </c>
      <c r="R595" s="30">
        <f>'11'!Q43</f>
        <v>8</v>
      </c>
      <c r="S595" s="30">
        <f>'11'!R43</f>
        <v>0</v>
      </c>
      <c r="T595" s="30">
        <f>'11'!S43</f>
        <v>870</v>
      </c>
      <c r="U595" s="30">
        <f>'11'!T43</f>
        <v>29</v>
      </c>
      <c r="V595" s="30">
        <f>'11'!U43</f>
        <v>86</v>
      </c>
      <c r="W595" s="30">
        <f>'11'!V43</f>
        <v>2.52</v>
      </c>
      <c r="X595" s="30">
        <f>'11'!W43</f>
        <v>3.5</v>
      </c>
      <c r="Y595" s="30">
        <f>'11'!X43</f>
        <v>5.5</v>
      </c>
      <c r="Z595" s="30">
        <f>'11'!Y43</f>
        <v>3.4</v>
      </c>
      <c r="AA595" s="30">
        <f>'11'!Z43</f>
        <v>4.9000000000000004</v>
      </c>
      <c r="AB595" s="30">
        <f>'11'!AA43</f>
        <v>2.2999999999999998</v>
      </c>
      <c r="AC595" s="30">
        <f>'11'!AB43</f>
        <v>0</v>
      </c>
      <c r="AD595" s="30">
        <f>'11'!AC43</f>
        <v>0</v>
      </c>
      <c r="AE595" s="30">
        <f>'11'!AD43</f>
        <v>0</v>
      </c>
      <c r="AF595" s="30">
        <f>'11'!AE43</f>
        <v>0.8</v>
      </c>
      <c r="AG595" s="30">
        <f>'11'!AF43</f>
        <v>0</v>
      </c>
      <c r="AH595" s="30">
        <f>'11'!AG43</f>
        <v>0</v>
      </c>
      <c r="AI595" s="30">
        <f>'11'!AH43</f>
        <v>0.8</v>
      </c>
      <c r="AJ595" s="30">
        <f>'11'!AI43</f>
        <v>30</v>
      </c>
      <c r="AK595" s="30">
        <f>'11'!AJ43</f>
        <v>30.8</v>
      </c>
      <c r="AL595" s="30">
        <f>'11'!AK43</f>
        <v>103.12</v>
      </c>
      <c r="AM595" s="30">
        <f>'11'!AL43</f>
        <v>108.92</v>
      </c>
      <c r="AN595" s="30">
        <f>'11'!AM43</f>
        <v>78.12</v>
      </c>
      <c r="AO595" s="30">
        <f>'11'!AN43</f>
        <v>0</v>
      </c>
      <c r="AP595" s="30">
        <f>'11'!AO43</f>
        <v>0</v>
      </c>
      <c r="AQ595" s="30">
        <f>'11'!AP43</f>
        <v>108.92</v>
      </c>
      <c r="AR595" s="30">
        <f>'11'!AQ43</f>
        <v>35.079999999999984</v>
      </c>
      <c r="AS595" s="30">
        <f>'11'!AR43</f>
        <v>0</v>
      </c>
      <c r="AT595" s="30">
        <f>'11'!AS43</f>
        <v>30.8</v>
      </c>
      <c r="AU595" s="30">
        <f>'11'!AT43</f>
        <v>107.39999999999999</v>
      </c>
      <c r="AV595" s="30">
        <f>'11'!AU43</f>
        <v>138.19999999999999</v>
      </c>
      <c r="AW595" s="30">
        <f>'11'!AV43</f>
        <v>0</v>
      </c>
      <c r="AX595" s="30">
        <f>'11'!AW43</f>
        <v>45</v>
      </c>
      <c r="AY595" s="30">
        <f>'11'!AX43</f>
        <v>200</v>
      </c>
      <c r="AZ595" s="30">
        <f>'11'!AY43</f>
        <v>0</v>
      </c>
      <c r="BA595" s="30">
        <f>'11'!AZ43</f>
        <v>40</v>
      </c>
      <c r="BB595" s="30">
        <f>'11'!BA43</f>
        <v>0</v>
      </c>
      <c r="BC595" s="30">
        <f>'11'!BB43</f>
        <v>285</v>
      </c>
      <c r="BD595" s="30">
        <f>'11'!BC43</f>
        <v>270.75</v>
      </c>
      <c r="BE595" s="30">
        <f>'11'!BD43</f>
        <v>14</v>
      </c>
      <c r="BF595" s="30">
        <f>'11'!BE43</f>
        <v>15</v>
      </c>
      <c r="BG595" s="30">
        <f>'11'!BF43</f>
        <v>8</v>
      </c>
      <c r="BH595" s="30">
        <f>'11'!BG43</f>
        <v>9</v>
      </c>
      <c r="BI595" s="30">
        <f>'11'!BH43</f>
        <v>1</v>
      </c>
      <c r="BJ595" s="30">
        <f>'11'!BI43</f>
        <v>47</v>
      </c>
      <c r="BK595" s="30">
        <f>'11'!BJ43</f>
        <v>223.75</v>
      </c>
      <c r="BL595" s="30">
        <f>'11'!BK43</f>
        <v>107.39999999999999</v>
      </c>
      <c r="BM595" s="30">
        <f>'11'!BL43</f>
        <v>116.35000000000001</v>
      </c>
    </row>
    <row r="596" spans="1:65">
      <c r="A596" s="78">
        <f>'11'!A44</f>
        <v>42897</v>
      </c>
      <c r="B596" s="82" t="str">
        <f t="shared" si="9"/>
        <v>17:00:00</v>
      </c>
      <c r="C596" s="30" t="str">
        <f>'11'!B44</f>
        <v>17H00</v>
      </c>
      <c r="D596" s="30">
        <f>'11'!C44</f>
        <v>628</v>
      </c>
      <c r="E596" s="30">
        <f>'11'!D44</f>
        <v>562</v>
      </c>
      <c r="F596" s="30">
        <f>'11'!E44</f>
        <v>482</v>
      </c>
      <c r="G596" s="30">
        <f>'11'!F44</f>
        <v>41</v>
      </c>
      <c r="H596" s="30">
        <f>'11'!G44</f>
        <v>0</v>
      </c>
      <c r="I596" s="30">
        <f>'11'!H44</f>
        <v>16</v>
      </c>
      <c r="J596" s="30">
        <f>'11'!I44</f>
        <v>1672</v>
      </c>
      <c r="K596" s="30">
        <f>'11'!J44</f>
        <v>57</v>
      </c>
      <c r="L596" s="30">
        <f>'11'!K44</f>
        <v>342</v>
      </c>
      <c r="M596" s="30">
        <f>'11'!L44</f>
        <v>307</v>
      </c>
      <c r="N596" s="30">
        <f>'11'!M44</f>
        <v>210</v>
      </c>
      <c r="O596" s="30">
        <f>'11'!N44</f>
        <v>0</v>
      </c>
      <c r="P596" s="30">
        <f>'11'!O44</f>
        <v>11</v>
      </c>
      <c r="Q596" s="30">
        <f>'11'!P44</f>
        <v>10</v>
      </c>
      <c r="R596" s="30">
        <f>'11'!Q44</f>
        <v>7</v>
      </c>
      <c r="S596" s="30">
        <f>'11'!R44</f>
        <v>0</v>
      </c>
      <c r="T596" s="30">
        <f>'11'!S44</f>
        <v>859</v>
      </c>
      <c r="U596" s="30">
        <f>'11'!T44</f>
        <v>28</v>
      </c>
      <c r="V596" s="30">
        <f>'11'!U44</f>
        <v>85</v>
      </c>
      <c r="W596" s="30">
        <f>'11'!V44</f>
        <v>3.2</v>
      </c>
      <c r="X596" s="30">
        <f>'11'!W44</f>
        <v>3.5</v>
      </c>
      <c r="Y596" s="30">
        <f>'11'!X44</f>
        <v>5.5</v>
      </c>
      <c r="Z596" s="30">
        <f>'11'!Y44</f>
        <v>3.2</v>
      </c>
      <c r="AA596" s="30">
        <f>'11'!Z44</f>
        <v>4.8</v>
      </c>
      <c r="AB596" s="30">
        <f>'11'!AA44</f>
        <v>2.8</v>
      </c>
      <c r="AC596" s="30">
        <f>'11'!AB44</f>
        <v>0</v>
      </c>
      <c r="AD596" s="30">
        <f>'11'!AC44</f>
        <v>0</v>
      </c>
      <c r="AE596" s="30">
        <f>'11'!AD44</f>
        <v>0</v>
      </c>
      <c r="AF596" s="30">
        <f>'11'!AE44</f>
        <v>0.8</v>
      </c>
      <c r="AG596" s="30">
        <f>'11'!AF44</f>
        <v>0</v>
      </c>
      <c r="AH596" s="30">
        <f>'11'!AG44</f>
        <v>0</v>
      </c>
      <c r="AI596" s="30">
        <f>'11'!AH44</f>
        <v>0.8</v>
      </c>
      <c r="AJ596" s="30">
        <f>'11'!AI44</f>
        <v>30</v>
      </c>
      <c r="AK596" s="30">
        <f>'11'!AJ44</f>
        <v>30.8</v>
      </c>
      <c r="AL596" s="30">
        <f>'11'!AK44</f>
        <v>102.5</v>
      </c>
      <c r="AM596" s="30">
        <f>'11'!AL44</f>
        <v>108.8</v>
      </c>
      <c r="AN596" s="30">
        <f>'11'!AM44</f>
        <v>78</v>
      </c>
      <c r="AO596" s="30">
        <f>'11'!AN44</f>
        <v>0</v>
      </c>
      <c r="AP596" s="30">
        <f>'11'!AO44</f>
        <v>0</v>
      </c>
      <c r="AQ596" s="30">
        <f>'11'!AP44</f>
        <v>108.8</v>
      </c>
      <c r="AR596" s="30">
        <f>'11'!AQ44</f>
        <v>35.699999999999989</v>
      </c>
      <c r="AS596" s="30">
        <f>'11'!AR44</f>
        <v>0</v>
      </c>
      <c r="AT596" s="30">
        <f>'11'!AS44</f>
        <v>30.8</v>
      </c>
      <c r="AU596" s="30">
        <f>'11'!AT44</f>
        <v>107.39999999999999</v>
      </c>
      <c r="AV596" s="30">
        <f>'11'!AU44</f>
        <v>138.19999999999999</v>
      </c>
      <c r="AW596" s="30">
        <f>'11'!AV44</f>
        <v>0</v>
      </c>
      <c r="AX596" s="30">
        <f>'11'!AW44</f>
        <v>45</v>
      </c>
      <c r="AY596" s="30">
        <f>'11'!AX44</f>
        <v>200</v>
      </c>
      <c r="AZ596" s="30">
        <f>'11'!AY44</f>
        <v>0</v>
      </c>
      <c r="BA596" s="30">
        <f>'11'!AZ44</f>
        <v>40</v>
      </c>
      <c r="BB596" s="30">
        <f>'11'!BA44</f>
        <v>0</v>
      </c>
      <c r="BC596" s="30">
        <f>'11'!BB44</f>
        <v>285</v>
      </c>
      <c r="BD596" s="30">
        <f>'11'!BC44</f>
        <v>270.75</v>
      </c>
      <c r="BE596" s="30">
        <f>'11'!BD44</f>
        <v>14</v>
      </c>
      <c r="BF596" s="30">
        <f>'11'!BE44</f>
        <v>15</v>
      </c>
      <c r="BG596" s="30">
        <f>'11'!BF44</f>
        <v>8</v>
      </c>
      <c r="BH596" s="30">
        <f>'11'!BG44</f>
        <v>9</v>
      </c>
      <c r="BI596" s="30">
        <f>'11'!BH44</f>
        <v>1</v>
      </c>
      <c r="BJ596" s="30">
        <f>'11'!BI44</f>
        <v>47</v>
      </c>
      <c r="BK596" s="30">
        <f>'11'!BJ44</f>
        <v>223.75</v>
      </c>
      <c r="BL596" s="30">
        <f>'11'!BK44</f>
        <v>107.39999999999999</v>
      </c>
      <c r="BM596" s="30">
        <f>'11'!BL44</f>
        <v>116.35000000000001</v>
      </c>
    </row>
    <row r="597" spans="1:65">
      <c r="A597" s="78">
        <f>'11'!A45</f>
        <v>42897</v>
      </c>
      <c r="B597" s="82" t="str">
        <f t="shared" si="9"/>
        <v>17:30:00</v>
      </c>
      <c r="C597" s="30" t="str">
        <f>'11'!B45</f>
        <v>17H30</v>
      </c>
      <c r="D597" s="30">
        <f>'11'!C45</f>
        <v>625</v>
      </c>
      <c r="E597" s="30">
        <f>'11'!D45</f>
        <v>555</v>
      </c>
      <c r="F597" s="30">
        <f>'11'!E45</f>
        <v>483</v>
      </c>
      <c r="G597" s="30">
        <f>'11'!F45</f>
        <v>41</v>
      </c>
      <c r="H597" s="30">
        <f>'11'!G45</f>
        <v>0</v>
      </c>
      <c r="I597" s="30">
        <f>'11'!H45</f>
        <v>16</v>
      </c>
      <c r="J597" s="30">
        <f>'11'!I45</f>
        <v>1663</v>
      </c>
      <c r="K597" s="30">
        <f>'11'!J45</f>
        <v>57</v>
      </c>
      <c r="L597" s="30">
        <f>'11'!K45</f>
        <v>338</v>
      </c>
      <c r="M597" s="30">
        <f>'11'!L45</f>
        <v>296</v>
      </c>
      <c r="N597" s="30">
        <f>'11'!M45</f>
        <v>220</v>
      </c>
      <c r="O597" s="30">
        <f>'11'!N45</f>
        <v>0</v>
      </c>
      <c r="P597" s="30">
        <f>'11'!O45</f>
        <v>11</v>
      </c>
      <c r="Q597" s="30">
        <f>'11'!P45</f>
        <v>10</v>
      </c>
      <c r="R597" s="30">
        <f>'11'!Q45</f>
        <v>8</v>
      </c>
      <c r="S597" s="30">
        <f>'11'!R45</f>
        <v>0</v>
      </c>
      <c r="T597" s="30">
        <f>'11'!S45</f>
        <v>854</v>
      </c>
      <c r="U597" s="30">
        <f>'11'!T45</f>
        <v>29</v>
      </c>
      <c r="V597" s="30">
        <f>'11'!U45</f>
        <v>86</v>
      </c>
      <c r="W597" s="30">
        <f>'11'!V45</f>
        <v>3.2</v>
      </c>
      <c r="X597" s="30">
        <f>'11'!W45</f>
        <v>3.5</v>
      </c>
      <c r="Y597" s="30">
        <f>'11'!X45</f>
        <v>5.5</v>
      </c>
      <c r="Z597" s="30">
        <f>'11'!Y45</f>
        <v>3.2</v>
      </c>
      <c r="AA597" s="30">
        <f>'11'!Z45</f>
        <v>4.8</v>
      </c>
      <c r="AB597" s="30">
        <f>'11'!AA45</f>
        <v>2.8</v>
      </c>
      <c r="AC597" s="30">
        <f>'11'!AB45</f>
        <v>0</v>
      </c>
      <c r="AD597" s="30">
        <f>'11'!AC45</f>
        <v>0</v>
      </c>
      <c r="AE597" s="30">
        <f>'11'!AD45</f>
        <v>0</v>
      </c>
      <c r="AF597" s="30">
        <f>'11'!AE45</f>
        <v>0.8</v>
      </c>
      <c r="AG597" s="30">
        <f>'11'!AF45</f>
        <v>0</v>
      </c>
      <c r="AH597" s="30">
        <f>'11'!AG45</f>
        <v>0</v>
      </c>
      <c r="AI597" s="30">
        <f>'11'!AH45</f>
        <v>0.8</v>
      </c>
      <c r="AJ597" s="30">
        <f>'11'!AI45</f>
        <v>30</v>
      </c>
      <c r="AK597" s="30">
        <f>'11'!AJ45</f>
        <v>30.8</v>
      </c>
      <c r="AL597" s="30">
        <f>'11'!AK45</f>
        <v>103.5</v>
      </c>
      <c r="AM597" s="30">
        <f>'11'!AL45</f>
        <v>109.8</v>
      </c>
      <c r="AN597" s="30">
        <f>'11'!AM45</f>
        <v>79</v>
      </c>
      <c r="AO597" s="30">
        <f>'11'!AN45</f>
        <v>0</v>
      </c>
      <c r="AP597" s="30">
        <f>'11'!AO45</f>
        <v>0</v>
      </c>
      <c r="AQ597" s="30">
        <f>'11'!AP45</f>
        <v>109.8</v>
      </c>
      <c r="AR597" s="30">
        <f>'11'!AQ45</f>
        <v>39.259999999999991</v>
      </c>
      <c r="AS597" s="30">
        <f>'11'!AR45</f>
        <v>0</v>
      </c>
      <c r="AT597" s="30">
        <f>'11'!AS45</f>
        <v>30.8</v>
      </c>
      <c r="AU597" s="30">
        <f>'11'!AT45</f>
        <v>111.96</v>
      </c>
      <c r="AV597" s="30">
        <f>'11'!AU45</f>
        <v>142.76</v>
      </c>
      <c r="AW597" s="30">
        <f>'11'!AV45</f>
        <v>0</v>
      </c>
      <c r="AX597" s="30">
        <f>'11'!AW45</f>
        <v>40</v>
      </c>
      <c r="AY597" s="30">
        <f>'11'!AX45</f>
        <v>200</v>
      </c>
      <c r="AZ597" s="30">
        <f>'11'!AY45</f>
        <v>0</v>
      </c>
      <c r="BA597" s="30">
        <f>'11'!AZ45</f>
        <v>40</v>
      </c>
      <c r="BB597" s="30">
        <f>'11'!BA45</f>
        <v>15</v>
      </c>
      <c r="BC597" s="30">
        <f>'11'!BB45</f>
        <v>295</v>
      </c>
      <c r="BD597" s="30">
        <f>'11'!BC45</f>
        <v>280.25</v>
      </c>
      <c r="BE597" s="30">
        <f>'11'!BD45</f>
        <v>14</v>
      </c>
      <c r="BF597" s="30">
        <f>'11'!BE45</f>
        <v>15</v>
      </c>
      <c r="BG597" s="30">
        <f>'11'!BF45</f>
        <v>8</v>
      </c>
      <c r="BH597" s="30">
        <f>'11'!BG45</f>
        <v>9</v>
      </c>
      <c r="BI597" s="30">
        <f>'11'!BH45</f>
        <v>1</v>
      </c>
      <c r="BJ597" s="30">
        <f>'11'!BI45</f>
        <v>47</v>
      </c>
      <c r="BK597" s="30">
        <f>'11'!BJ45</f>
        <v>233.25</v>
      </c>
      <c r="BL597" s="30">
        <f>'11'!BK45</f>
        <v>111.96</v>
      </c>
      <c r="BM597" s="30">
        <f>'11'!BL45</f>
        <v>121.29</v>
      </c>
    </row>
    <row r="598" spans="1:65">
      <c r="A598" s="78">
        <f>'11'!A46</f>
        <v>42897</v>
      </c>
      <c r="B598" s="82" t="str">
        <f t="shared" si="9"/>
        <v>18:00:00</v>
      </c>
      <c r="C598" s="30" t="str">
        <f>'11'!B46</f>
        <v>18H00</v>
      </c>
      <c r="D598" s="30">
        <f>'11'!C46</f>
        <v>665</v>
      </c>
      <c r="E598" s="30">
        <f>'11'!D46</f>
        <v>613</v>
      </c>
      <c r="F598" s="30">
        <f>'11'!E46</f>
        <v>521</v>
      </c>
      <c r="G598" s="30">
        <f>'11'!F46</f>
        <v>44</v>
      </c>
      <c r="H598" s="30">
        <f>'11'!G46</f>
        <v>0</v>
      </c>
      <c r="I598" s="30">
        <f>'11'!H46</f>
        <v>17</v>
      </c>
      <c r="J598" s="30">
        <f>'11'!I46</f>
        <v>1799</v>
      </c>
      <c r="K598" s="30">
        <f>'11'!J46</f>
        <v>61</v>
      </c>
      <c r="L598" s="30">
        <f>'11'!K46</f>
        <v>345</v>
      </c>
      <c r="M598" s="30">
        <f>'11'!L46</f>
        <v>307</v>
      </c>
      <c r="N598" s="30">
        <f>'11'!M46</f>
        <v>210</v>
      </c>
      <c r="O598" s="30">
        <f>'11'!N46</f>
        <v>0</v>
      </c>
      <c r="P598" s="30">
        <f>'11'!O46</f>
        <v>11</v>
      </c>
      <c r="Q598" s="30">
        <f>'11'!P46</f>
        <v>10</v>
      </c>
      <c r="R598" s="30">
        <f>'11'!Q46</f>
        <v>7</v>
      </c>
      <c r="S598" s="30">
        <f>'11'!R46</f>
        <v>0</v>
      </c>
      <c r="T598" s="30">
        <f>'11'!S46</f>
        <v>862</v>
      </c>
      <c r="U598" s="30">
        <f>'11'!T46</f>
        <v>28</v>
      </c>
      <c r="V598" s="30">
        <f>'11'!U46</f>
        <v>89</v>
      </c>
      <c r="W598" s="30">
        <f>'11'!V46</f>
        <v>3.8</v>
      </c>
      <c r="X598" s="30">
        <f>'11'!W46</f>
        <v>3.5</v>
      </c>
      <c r="Y598" s="30">
        <f>'11'!X46</f>
        <v>7</v>
      </c>
      <c r="Z598" s="30">
        <f>'11'!Y46</f>
        <v>3.3</v>
      </c>
      <c r="AA598" s="30">
        <f>'11'!Z46</f>
        <v>5.0999999999999996</v>
      </c>
      <c r="AB598" s="30">
        <f>'11'!AA46</f>
        <v>2.4</v>
      </c>
      <c r="AC598" s="30">
        <f>'11'!AB46</f>
        <v>0</v>
      </c>
      <c r="AD598" s="30">
        <f>'11'!AC46</f>
        <v>0</v>
      </c>
      <c r="AE598" s="30">
        <f>'11'!AD46</f>
        <v>0</v>
      </c>
      <c r="AF598" s="30">
        <f>'11'!AE46</f>
        <v>0.8</v>
      </c>
      <c r="AG598" s="30">
        <f>'11'!AF46</f>
        <v>0</v>
      </c>
      <c r="AH598" s="30">
        <f>'11'!AG46</f>
        <v>0</v>
      </c>
      <c r="AI598" s="30">
        <f>'11'!AH46</f>
        <v>0.8</v>
      </c>
      <c r="AJ598" s="30">
        <f>'11'!AI46</f>
        <v>30</v>
      </c>
      <c r="AK598" s="30">
        <f>'11'!AJ46</f>
        <v>30.8</v>
      </c>
      <c r="AL598" s="30">
        <f>'11'!AK46</f>
        <v>108.99999999999999</v>
      </c>
      <c r="AM598" s="30">
        <f>'11'!AL46</f>
        <v>114.89999999999999</v>
      </c>
      <c r="AN598" s="30">
        <f>'11'!AM46</f>
        <v>84.1</v>
      </c>
      <c r="AO598" s="30">
        <f>'11'!AN46</f>
        <v>0</v>
      </c>
      <c r="AP598" s="30">
        <f>'11'!AO46</f>
        <v>0</v>
      </c>
      <c r="AQ598" s="30">
        <f>'11'!AP46</f>
        <v>114.89999999999999</v>
      </c>
      <c r="AR598" s="30">
        <f>'11'!AQ46</f>
        <v>33.760000000000005</v>
      </c>
      <c r="AS598" s="30">
        <f>'11'!AR46</f>
        <v>0</v>
      </c>
      <c r="AT598" s="30">
        <f>'11'!AS46</f>
        <v>30.8</v>
      </c>
      <c r="AU598" s="30">
        <f>'11'!AT46</f>
        <v>111.96</v>
      </c>
      <c r="AV598" s="30">
        <f>'11'!AU46</f>
        <v>142.76</v>
      </c>
      <c r="AW598" s="30">
        <f>'11'!AV46</f>
        <v>0</v>
      </c>
      <c r="AX598" s="30">
        <f>'11'!AW46</f>
        <v>40</v>
      </c>
      <c r="AY598" s="30">
        <f>'11'!AX46</f>
        <v>200</v>
      </c>
      <c r="AZ598" s="30">
        <f>'11'!AY46</f>
        <v>0</v>
      </c>
      <c r="BA598" s="30">
        <f>'11'!AZ46</f>
        <v>40</v>
      </c>
      <c r="BB598" s="30">
        <f>'11'!BA46</f>
        <v>15</v>
      </c>
      <c r="BC598" s="30">
        <f>'11'!BB46</f>
        <v>295</v>
      </c>
      <c r="BD598" s="30">
        <f>'11'!BC46</f>
        <v>280.25</v>
      </c>
      <c r="BE598" s="30">
        <f>'11'!BD46</f>
        <v>14</v>
      </c>
      <c r="BF598" s="30">
        <f>'11'!BE46</f>
        <v>15</v>
      </c>
      <c r="BG598" s="30">
        <f>'11'!BF46</f>
        <v>8</v>
      </c>
      <c r="BH598" s="30">
        <f>'11'!BG46</f>
        <v>9</v>
      </c>
      <c r="BI598" s="30">
        <f>'11'!BH46</f>
        <v>1</v>
      </c>
      <c r="BJ598" s="30">
        <f>'11'!BI46</f>
        <v>47</v>
      </c>
      <c r="BK598" s="30">
        <f>'11'!BJ46</f>
        <v>233.25</v>
      </c>
      <c r="BL598" s="30">
        <f>'11'!BK46</f>
        <v>111.96</v>
      </c>
      <c r="BM598" s="30">
        <f>'11'!BL46</f>
        <v>121.29</v>
      </c>
    </row>
    <row r="599" spans="1:65">
      <c r="A599" s="78">
        <f>'11'!A47</f>
        <v>42897</v>
      </c>
      <c r="B599" s="82" t="str">
        <f t="shared" si="9"/>
        <v>18:15:00</v>
      </c>
      <c r="C599" s="30" t="str">
        <f>'11'!B47</f>
        <v>18H15</v>
      </c>
      <c r="D599" s="30">
        <f>'11'!C47</f>
        <v>665</v>
      </c>
      <c r="E599" s="30">
        <f>'11'!D47</f>
        <v>613</v>
      </c>
      <c r="F599" s="30">
        <f>'11'!E47</f>
        <v>521</v>
      </c>
      <c r="G599" s="30">
        <f>'11'!F47</f>
        <v>44</v>
      </c>
      <c r="H599" s="30">
        <f>'11'!G47</f>
        <v>0</v>
      </c>
      <c r="I599" s="30">
        <f>'11'!H47</f>
        <v>17</v>
      </c>
      <c r="J599" s="30">
        <f>'11'!I47</f>
        <v>1799</v>
      </c>
      <c r="K599" s="30">
        <f>'11'!J47</f>
        <v>61</v>
      </c>
      <c r="L599" s="30">
        <f>'11'!K47</f>
        <v>345</v>
      </c>
      <c r="M599" s="30">
        <f>'11'!L47</f>
        <v>307</v>
      </c>
      <c r="N599" s="30">
        <f>'11'!M47</f>
        <v>210</v>
      </c>
      <c r="O599" s="30">
        <f>'11'!N47</f>
        <v>0</v>
      </c>
      <c r="P599" s="30">
        <f>'11'!O47</f>
        <v>11</v>
      </c>
      <c r="Q599" s="30">
        <f>'11'!P47</f>
        <v>10</v>
      </c>
      <c r="R599" s="30">
        <f>'11'!Q47</f>
        <v>7</v>
      </c>
      <c r="S599" s="30">
        <f>'11'!R47</f>
        <v>0</v>
      </c>
      <c r="T599" s="30">
        <f>'11'!S47</f>
        <v>862</v>
      </c>
      <c r="U599" s="30">
        <f>'11'!T47</f>
        <v>28</v>
      </c>
      <c r="V599" s="30">
        <f>'11'!U47</f>
        <v>89</v>
      </c>
      <c r="W599" s="30">
        <f>'11'!V47</f>
        <v>3.8</v>
      </c>
      <c r="X599" s="30">
        <f>'11'!W47</f>
        <v>3.5</v>
      </c>
      <c r="Y599" s="30">
        <f>'11'!X47</f>
        <v>7</v>
      </c>
      <c r="Z599" s="30">
        <f>'11'!Y47</f>
        <v>3.3</v>
      </c>
      <c r="AA599" s="30">
        <f>'11'!Z47</f>
        <v>5.0999999999999996</v>
      </c>
      <c r="AB599" s="30">
        <f>'11'!AA47</f>
        <v>2.4</v>
      </c>
      <c r="AC599" s="30">
        <f>'11'!AB47</f>
        <v>0</v>
      </c>
      <c r="AD599" s="30">
        <f>'11'!AC47</f>
        <v>0</v>
      </c>
      <c r="AE599" s="30">
        <f>'11'!AD47</f>
        <v>0</v>
      </c>
      <c r="AF599" s="30">
        <f>'11'!AE47</f>
        <v>0.8</v>
      </c>
      <c r="AG599" s="30">
        <f>'11'!AF47</f>
        <v>0</v>
      </c>
      <c r="AH599" s="30">
        <f>'11'!AG47</f>
        <v>0</v>
      </c>
      <c r="AI599" s="30">
        <f>'11'!AH47</f>
        <v>0.8</v>
      </c>
      <c r="AJ599" s="30">
        <f>'11'!AI47</f>
        <v>30</v>
      </c>
      <c r="AK599" s="30">
        <f>'11'!AJ47</f>
        <v>30.8</v>
      </c>
      <c r="AL599" s="30">
        <f>'11'!AK47</f>
        <v>108.99999999999999</v>
      </c>
      <c r="AM599" s="30">
        <f>'11'!AL47</f>
        <v>114.89999999999999</v>
      </c>
      <c r="AN599" s="30">
        <f>'11'!AM47</f>
        <v>84.1</v>
      </c>
      <c r="AO599" s="30">
        <f>'11'!AN47</f>
        <v>0</v>
      </c>
      <c r="AP599" s="30">
        <f>'11'!AO47</f>
        <v>0</v>
      </c>
      <c r="AQ599" s="30">
        <f>'11'!AP47</f>
        <v>114.89999999999999</v>
      </c>
      <c r="AR599" s="30">
        <f>'11'!AQ47</f>
        <v>33.760000000000005</v>
      </c>
      <c r="AS599" s="30">
        <f>'11'!AR47</f>
        <v>0</v>
      </c>
      <c r="AT599" s="30">
        <f>'11'!AS47</f>
        <v>30.8</v>
      </c>
      <c r="AU599" s="30">
        <f>'11'!AT47</f>
        <v>111.96</v>
      </c>
      <c r="AV599" s="30">
        <f>'11'!AU47</f>
        <v>142.76</v>
      </c>
      <c r="AW599" s="30">
        <f>'11'!AV47</f>
        <v>0</v>
      </c>
      <c r="AX599" s="30">
        <f>'11'!AW47</f>
        <v>40</v>
      </c>
      <c r="AY599" s="30">
        <f>'11'!AX47</f>
        <v>200</v>
      </c>
      <c r="AZ599" s="30">
        <f>'11'!AY47</f>
        <v>0</v>
      </c>
      <c r="BA599" s="30">
        <f>'11'!AZ47</f>
        <v>40</v>
      </c>
      <c r="BB599" s="30">
        <f>'11'!BA47</f>
        <v>15</v>
      </c>
      <c r="BC599" s="30">
        <f>'11'!BB47</f>
        <v>295</v>
      </c>
      <c r="BD599" s="30">
        <f>'11'!BC47</f>
        <v>280.25</v>
      </c>
      <c r="BE599" s="30">
        <f>'11'!BD47</f>
        <v>14</v>
      </c>
      <c r="BF599" s="30">
        <f>'11'!BE47</f>
        <v>15</v>
      </c>
      <c r="BG599" s="30">
        <f>'11'!BF47</f>
        <v>8</v>
      </c>
      <c r="BH599" s="30">
        <f>'11'!BG47</f>
        <v>9</v>
      </c>
      <c r="BI599" s="30">
        <f>'11'!BH47</f>
        <v>1</v>
      </c>
      <c r="BJ599" s="30">
        <f>'11'!BI47</f>
        <v>47</v>
      </c>
      <c r="BK599" s="30">
        <f>'11'!BJ47</f>
        <v>233.25</v>
      </c>
      <c r="BL599" s="30">
        <f>'11'!BK47</f>
        <v>111.96</v>
      </c>
      <c r="BM599" s="30">
        <f>'11'!BL47</f>
        <v>121.29</v>
      </c>
    </row>
    <row r="600" spans="1:65">
      <c r="A600" s="78">
        <f>'11'!A48</f>
        <v>42897</v>
      </c>
      <c r="B600" s="82" t="str">
        <f t="shared" si="9"/>
        <v>18:30:00</v>
      </c>
      <c r="C600" s="30" t="str">
        <f>'11'!B48</f>
        <v>18H30</v>
      </c>
      <c r="D600" s="30">
        <f>'11'!C48</f>
        <v>797</v>
      </c>
      <c r="E600" s="30">
        <f>'11'!D48</f>
        <v>715</v>
      </c>
      <c r="F600" s="30">
        <f>'11'!E48</f>
        <v>614</v>
      </c>
      <c r="G600" s="30">
        <f>'11'!F48</f>
        <v>53</v>
      </c>
      <c r="H600" s="30">
        <f>'11'!G48</f>
        <v>0</v>
      </c>
      <c r="I600" s="30">
        <f>'11'!H48</f>
        <v>21</v>
      </c>
      <c r="J600" s="30">
        <f>'11'!I48</f>
        <v>2126</v>
      </c>
      <c r="K600" s="30">
        <f>'11'!J48</f>
        <v>74</v>
      </c>
      <c r="L600" s="30">
        <f>'11'!K48</f>
        <v>410</v>
      </c>
      <c r="M600" s="30">
        <f>'11'!L48</f>
        <v>348</v>
      </c>
      <c r="N600" s="30">
        <f>'11'!M48</f>
        <v>240</v>
      </c>
      <c r="O600" s="30">
        <f>'11'!N48</f>
        <v>0</v>
      </c>
      <c r="P600" s="30">
        <f>'11'!O48</f>
        <v>13</v>
      </c>
      <c r="Q600" s="30">
        <f>'11'!P48</f>
        <v>11</v>
      </c>
      <c r="R600" s="30">
        <f>'11'!Q48</f>
        <v>8</v>
      </c>
      <c r="S600" s="30">
        <f>'11'!R48</f>
        <v>0</v>
      </c>
      <c r="T600" s="30">
        <f>'11'!S48</f>
        <v>998</v>
      </c>
      <c r="U600" s="30">
        <f>'11'!T48</f>
        <v>32</v>
      </c>
      <c r="V600" s="30">
        <f>'11'!U48</f>
        <v>106</v>
      </c>
      <c r="W600" s="30">
        <f>'11'!V48</f>
        <v>3.8</v>
      </c>
      <c r="X600" s="30">
        <f>'11'!W48</f>
        <v>3.5</v>
      </c>
      <c r="Y600" s="30">
        <f>'11'!X48</f>
        <v>7</v>
      </c>
      <c r="Z600" s="30">
        <f>'11'!Y48</f>
        <v>3.3</v>
      </c>
      <c r="AA600" s="30">
        <f>'11'!Z48</f>
        <v>5.0999999999999996</v>
      </c>
      <c r="AB600" s="30">
        <f>'11'!AA48</f>
        <v>2.4</v>
      </c>
      <c r="AC600" s="30">
        <f>'11'!AB48</f>
        <v>0</v>
      </c>
      <c r="AD600" s="30">
        <f>'11'!AC48</f>
        <v>0</v>
      </c>
      <c r="AE600" s="30">
        <f>'11'!AD48</f>
        <v>0</v>
      </c>
      <c r="AF600" s="30">
        <f>'11'!AE48</f>
        <v>0.8</v>
      </c>
      <c r="AG600" s="30">
        <f>'11'!AF48</f>
        <v>0</v>
      </c>
      <c r="AH600" s="30">
        <f>'11'!AG48</f>
        <v>0</v>
      </c>
      <c r="AI600" s="30">
        <f>'11'!AH48</f>
        <v>0.8</v>
      </c>
      <c r="AJ600" s="30">
        <f>'11'!AI48</f>
        <v>45</v>
      </c>
      <c r="AK600" s="30">
        <f>'11'!AJ48</f>
        <v>45.8</v>
      </c>
      <c r="AL600" s="30">
        <f>'11'!AK48</f>
        <v>125.99999999999999</v>
      </c>
      <c r="AM600" s="30">
        <f>'11'!AL48</f>
        <v>131.9</v>
      </c>
      <c r="AN600" s="30">
        <f>'11'!AM48</f>
        <v>86.100000000000009</v>
      </c>
      <c r="AO600" s="30">
        <f>'11'!AN48</f>
        <v>0</v>
      </c>
      <c r="AP600" s="30">
        <f>'11'!AO48</f>
        <v>0</v>
      </c>
      <c r="AQ600" s="30">
        <f>'11'!AP48</f>
        <v>131.9</v>
      </c>
      <c r="AR600" s="30">
        <f>'11'!AQ48</f>
        <v>31.760000000000005</v>
      </c>
      <c r="AS600" s="30">
        <f>'11'!AR48</f>
        <v>0</v>
      </c>
      <c r="AT600" s="30">
        <f>'11'!AS48</f>
        <v>45.8</v>
      </c>
      <c r="AU600" s="30">
        <f>'11'!AT48</f>
        <v>111.96</v>
      </c>
      <c r="AV600" s="30">
        <f>'11'!AU48</f>
        <v>157.76</v>
      </c>
      <c r="AW600" s="30">
        <f>'11'!AV48</f>
        <v>0</v>
      </c>
      <c r="AX600" s="30">
        <f>'11'!AW48</f>
        <v>40</v>
      </c>
      <c r="AY600" s="30">
        <f>'11'!AX48</f>
        <v>200</v>
      </c>
      <c r="AZ600" s="30">
        <f>'11'!AY48</f>
        <v>0</v>
      </c>
      <c r="BA600" s="30">
        <f>'11'!AZ48</f>
        <v>40</v>
      </c>
      <c r="BB600" s="30">
        <f>'11'!BA48</f>
        <v>15</v>
      </c>
      <c r="BC600" s="30">
        <f>'11'!BB48</f>
        <v>295</v>
      </c>
      <c r="BD600" s="30">
        <f>'11'!BC48</f>
        <v>280.25</v>
      </c>
      <c r="BE600" s="30">
        <f>'11'!BD48</f>
        <v>14</v>
      </c>
      <c r="BF600" s="30">
        <f>'11'!BE48</f>
        <v>15</v>
      </c>
      <c r="BG600" s="30">
        <f>'11'!BF48</f>
        <v>8</v>
      </c>
      <c r="BH600" s="30">
        <f>'11'!BG48</f>
        <v>9</v>
      </c>
      <c r="BI600" s="30">
        <f>'11'!BH48</f>
        <v>1</v>
      </c>
      <c r="BJ600" s="30">
        <f>'11'!BI48</f>
        <v>47</v>
      </c>
      <c r="BK600" s="30">
        <f>'11'!BJ48</f>
        <v>233.25</v>
      </c>
      <c r="BL600" s="30">
        <f>'11'!BK48</f>
        <v>111.96</v>
      </c>
      <c r="BM600" s="30">
        <f>'11'!BL48</f>
        <v>121.29</v>
      </c>
    </row>
    <row r="601" spans="1:65">
      <c r="A601" s="78">
        <f>'11'!A49</f>
        <v>42897</v>
      </c>
      <c r="B601" s="82" t="str">
        <f t="shared" si="9"/>
        <v>18:45:00</v>
      </c>
      <c r="C601" s="30" t="str">
        <f>'11'!B49</f>
        <v>18H45</v>
      </c>
      <c r="D601" s="30">
        <f>'11'!C49</f>
        <v>797</v>
      </c>
      <c r="E601" s="30">
        <f>'11'!D49</f>
        <v>715</v>
      </c>
      <c r="F601" s="30">
        <f>'11'!E49</f>
        <v>614</v>
      </c>
      <c r="G601" s="30">
        <f>'11'!F49</f>
        <v>53</v>
      </c>
      <c r="H601" s="30">
        <f>'11'!G49</f>
        <v>0</v>
      </c>
      <c r="I601" s="30">
        <f>'11'!H49</f>
        <v>21</v>
      </c>
      <c r="J601" s="30">
        <f>'11'!I49</f>
        <v>2126</v>
      </c>
      <c r="K601" s="30">
        <f>'11'!J49</f>
        <v>74</v>
      </c>
      <c r="L601" s="30">
        <f>'11'!K49</f>
        <v>410</v>
      </c>
      <c r="M601" s="30">
        <f>'11'!L49</f>
        <v>348</v>
      </c>
      <c r="N601" s="30">
        <f>'11'!M49</f>
        <v>240</v>
      </c>
      <c r="O601" s="30">
        <f>'11'!N49</f>
        <v>0</v>
      </c>
      <c r="P601" s="30">
        <f>'11'!O49</f>
        <v>13</v>
      </c>
      <c r="Q601" s="30">
        <f>'11'!P49</f>
        <v>11</v>
      </c>
      <c r="R601" s="30">
        <f>'11'!Q49</f>
        <v>8</v>
      </c>
      <c r="S601" s="30">
        <f>'11'!R49</f>
        <v>0</v>
      </c>
      <c r="T601" s="30">
        <f>'11'!S49</f>
        <v>998</v>
      </c>
      <c r="U601" s="30">
        <f>'11'!T49</f>
        <v>32</v>
      </c>
      <c r="V601" s="30">
        <f>'11'!U49</f>
        <v>106</v>
      </c>
      <c r="W601" s="30">
        <f>'11'!V49</f>
        <v>3.8</v>
      </c>
      <c r="X601" s="30">
        <f>'11'!W49</f>
        <v>3.5</v>
      </c>
      <c r="Y601" s="30">
        <f>'11'!X49</f>
        <v>7</v>
      </c>
      <c r="Z601" s="30">
        <f>'11'!Y49</f>
        <v>3.3</v>
      </c>
      <c r="AA601" s="30">
        <f>'11'!Z49</f>
        <v>5.0999999999999996</v>
      </c>
      <c r="AB601" s="30">
        <f>'11'!AA49</f>
        <v>2.4</v>
      </c>
      <c r="AC601" s="30">
        <f>'11'!AB49</f>
        <v>0</v>
      </c>
      <c r="AD601" s="30">
        <f>'11'!AC49</f>
        <v>0</v>
      </c>
      <c r="AE601" s="30">
        <f>'11'!AD49</f>
        <v>0</v>
      </c>
      <c r="AF601" s="30">
        <f>'11'!AE49</f>
        <v>0.82499999999999996</v>
      </c>
      <c r="AG601" s="30">
        <f>'11'!AF49</f>
        <v>0</v>
      </c>
      <c r="AH601" s="30">
        <f>'11'!AG49</f>
        <v>0</v>
      </c>
      <c r="AI601" s="30">
        <f>'11'!AH49</f>
        <v>0.82499999999999996</v>
      </c>
      <c r="AJ601" s="30">
        <f>'11'!AI49</f>
        <v>45</v>
      </c>
      <c r="AK601" s="30">
        <f>'11'!AJ49</f>
        <v>45.825000000000003</v>
      </c>
      <c r="AL601" s="30">
        <f>'11'!AK49</f>
        <v>126.02499999999999</v>
      </c>
      <c r="AM601" s="30">
        <f>'11'!AL49</f>
        <v>131.92499999999998</v>
      </c>
      <c r="AN601" s="30">
        <f>'11'!AM49</f>
        <v>86.09999999999998</v>
      </c>
      <c r="AO601" s="30">
        <f>'11'!AN49</f>
        <v>0</v>
      </c>
      <c r="AP601" s="30">
        <f>'11'!AO49</f>
        <v>0</v>
      </c>
      <c r="AQ601" s="30">
        <f>'11'!AP49</f>
        <v>131.92499999999998</v>
      </c>
      <c r="AR601" s="30">
        <f>'11'!AQ49</f>
        <v>31.760000000000005</v>
      </c>
      <c r="AS601" s="30">
        <f>'11'!AR49</f>
        <v>0</v>
      </c>
      <c r="AT601" s="30">
        <f>'11'!AS49</f>
        <v>45.825000000000003</v>
      </c>
      <c r="AU601" s="30">
        <f>'11'!AT49</f>
        <v>111.96</v>
      </c>
      <c r="AV601" s="30">
        <f>'11'!AU49</f>
        <v>157.785</v>
      </c>
      <c r="AW601" s="30">
        <f>'11'!AV49</f>
        <v>0</v>
      </c>
      <c r="AX601" s="30">
        <f>'11'!AW49</f>
        <v>40</v>
      </c>
      <c r="AY601" s="30">
        <f>'11'!AX49</f>
        <v>200</v>
      </c>
      <c r="AZ601" s="30">
        <f>'11'!AY49</f>
        <v>0</v>
      </c>
      <c r="BA601" s="30">
        <f>'11'!AZ49</f>
        <v>40</v>
      </c>
      <c r="BB601" s="30">
        <f>'11'!BA49</f>
        <v>15</v>
      </c>
      <c r="BC601" s="30">
        <f>'11'!BB49</f>
        <v>295</v>
      </c>
      <c r="BD601" s="30">
        <f>'11'!BC49</f>
        <v>280.25</v>
      </c>
      <c r="BE601" s="30">
        <f>'11'!BD49</f>
        <v>14</v>
      </c>
      <c r="BF601" s="30">
        <f>'11'!BE49</f>
        <v>15</v>
      </c>
      <c r="BG601" s="30">
        <f>'11'!BF49</f>
        <v>8</v>
      </c>
      <c r="BH601" s="30">
        <f>'11'!BG49</f>
        <v>9</v>
      </c>
      <c r="BI601" s="30">
        <f>'11'!BH49</f>
        <v>1</v>
      </c>
      <c r="BJ601" s="30">
        <f>'11'!BI49</f>
        <v>47</v>
      </c>
      <c r="BK601" s="30">
        <f>'11'!BJ49</f>
        <v>233.25</v>
      </c>
      <c r="BL601" s="30">
        <f>'11'!BK49</f>
        <v>111.96</v>
      </c>
      <c r="BM601" s="30">
        <f>'11'!BL49</f>
        <v>121.29</v>
      </c>
    </row>
    <row r="602" spans="1:65">
      <c r="A602" s="78">
        <f>'11'!A50</f>
        <v>42897</v>
      </c>
      <c r="B602" s="82" t="str">
        <f t="shared" si="9"/>
        <v>19:00:00</v>
      </c>
      <c r="C602" s="30" t="str">
        <f>'11'!B50</f>
        <v>19H00</v>
      </c>
      <c r="D602" s="30">
        <f>'11'!C50</f>
        <v>870</v>
      </c>
      <c r="E602" s="30">
        <f>'11'!D50</f>
        <v>792</v>
      </c>
      <c r="F602" s="30">
        <f>'11'!E50</f>
        <v>672</v>
      </c>
      <c r="G602" s="30">
        <f>'11'!F50</f>
        <v>58</v>
      </c>
      <c r="H602" s="30">
        <f>'11'!G50</f>
        <v>0</v>
      </c>
      <c r="I602" s="30">
        <f>'11'!H50</f>
        <v>23</v>
      </c>
      <c r="J602" s="30">
        <f>'11'!I50</f>
        <v>2334</v>
      </c>
      <c r="K602" s="30">
        <f>'11'!J50</f>
        <v>81</v>
      </c>
      <c r="L602" s="30">
        <f>'11'!K50</f>
        <v>456</v>
      </c>
      <c r="M602" s="30">
        <f>'11'!L50</f>
        <v>363</v>
      </c>
      <c r="N602" s="30">
        <f>'11'!M50</f>
        <v>220</v>
      </c>
      <c r="O602" s="30">
        <f>'11'!N50</f>
        <v>0</v>
      </c>
      <c r="P602" s="30">
        <f>'11'!O50</f>
        <v>15</v>
      </c>
      <c r="Q602" s="30">
        <f>'11'!P50</f>
        <v>12</v>
      </c>
      <c r="R602" s="30">
        <f>'11'!Q50</f>
        <v>8</v>
      </c>
      <c r="S602" s="30">
        <f>'11'!R50</f>
        <v>0</v>
      </c>
      <c r="T602" s="30">
        <f>'11'!S50</f>
        <v>1039</v>
      </c>
      <c r="U602" s="30">
        <f>'11'!T50</f>
        <v>35</v>
      </c>
      <c r="V602" s="30">
        <f>'11'!U50</f>
        <v>116</v>
      </c>
      <c r="W602" s="30">
        <f>'11'!V50</f>
        <v>6.21</v>
      </c>
      <c r="X602" s="30">
        <f>'11'!W50</f>
        <v>3.5</v>
      </c>
      <c r="Y602" s="30">
        <f>'11'!X50</f>
        <v>8.5</v>
      </c>
      <c r="Z602" s="30">
        <f>'11'!Y50</f>
        <v>4.9000000000000004</v>
      </c>
      <c r="AA602" s="30">
        <f>'11'!Z50</f>
        <v>7.1</v>
      </c>
      <c r="AB602" s="30">
        <f>'11'!AA50</f>
        <v>3</v>
      </c>
      <c r="AC602" s="30">
        <f>'11'!AB50</f>
        <v>0</v>
      </c>
      <c r="AD602" s="30">
        <f>'11'!AC50</f>
        <v>0</v>
      </c>
      <c r="AE602" s="30">
        <f>'11'!AD50</f>
        <v>0</v>
      </c>
      <c r="AF602" s="30">
        <f>'11'!AE50</f>
        <v>0.82499999999999996</v>
      </c>
      <c r="AG602" s="30">
        <f>'11'!AF50</f>
        <v>0</v>
      </c>
      <c r="AH602" s="30">
        <f>'11'!AG50</f>
        <v>0</v>
      </c>
      <c r="AI602" s="30">
        <f>'11'!AH50</f>
        <v>0.82499999999999996</v>
      </c>
      <c r="AJ602" s="30">
        <f>'11'!AI50</f>
        <v>60</v>
      </c>
      <c r="AK602" s="30">
        <f>'11'!AJ50</f>
        <v>60.825000000000003</v>
      </c>
      <c r="AL602" s="30">
        <f>'11'!AK50</f>
        <v>143.53499999999997</v>
      </c>
      <c r="AM602" s="30">
        <f>'11'!AL50</f>
        <v>150.03499999999997</v>
      </c>
      <c r="AN602" s="30">
        <f>'11'!AM50</f>
        <v>89.209999999999965</v>
      </c>
      <c r="AO602" s="30">
        <f>'11'!AN50</f>
        <v>0</v>
      </c>
      <c r="AP602" s="30">
        <f>'11'!AO50</f>
        <v>0</v>
      </c>
      <c r="AQ602" s="30">
        <f>'11'!AP50</f>
        <v>150.03499999999997</v>
      </c>
      <c r="AR602" s="30">
        <f>'11'!AQ50</f>
        <v>29.250000000000028</v>
      </c>
      <c r="AS602" s="30">
        <f>'11'!AR50</f>
        <v>0</v>
      </c>
      <c r="AT602" s="30">
        <f>'11'!AS50</f>
        <v>60.825000000000003</v>
      </c>
      <c r="AU602" s="30">
        <f>'11'!AT50</f>
        <v>111.96</v>
      </c>
      <c r="AV602" s="30">
        <f>'11'!AU50</f>
        <v>172.785</v>
      </c>
      <c r="AW602" s="30">
        <f>'11'!AV50</f>
        <v>0</v>
      </c>
      <c r="AX602" s="30">
        <f>'11'!AW50</f>
        <v>40</v>
      </c>
      <c r="AY602" s="30">
        <f>'11'!AX50</f>
        <v>200</v>
      </c>
      <c r="AZ602" s="30">
        <f>'11'!AY50</f>
        <v>0</v>
      </c>
      <c r="BA602" s="30">
        <f>'11'!AZ50</f>
        <v>40</v>
      </c>
      <c r="BB602" s="30">
        <f>'11'!BA50</f>
        <v>15</v>
      </c>
      <c r="BC602" s="30">
        <f>'11'!BB50</f>
        <v>295</v>
      </c>
      <c r="BD602" s="30">
        <f>'11'!BC50</f>
        <v>280.25</v>
      </c>
      <c r="BE602" s="30">
        <f>'11'!BD50</f>
        <v>14</v>
      </c>
      <c r="BF602" s="30">
        <f>'11'!BE50</f>
        <v>15</v>
      </c>
      <c r="BG602" s="30">
        <f>'11'!BF50</f>
        <v>8</v>
      </c>
      <c r="BH602" s="30">
        <f>'11'!BG50</f>
        <v>9</v>
      </c>
      <c r="BI602" s="30">
        <f>'11'!BH50</f>
        <v>1</v>
      </c>
      <c r="BJ602" s="30">
        <f>'11'!BI50</f>
        <v>47</v>
      </c>
      <c r="BK602" s="30">
        <f>'11'!BJ50</f>
        <v>233.25</v>
      </c>
      <c r="BL602" s="30">
        <f>'11'!BK50</f>
        <v>111.96</v>
      </c>
      <c r="BM602" s="30">
        <f>'11'!BL50</f>
        <v>121.29</v>
      </c>
    </row>
    <row r="603" spans="1:65">
      <c r="A603" s="78">
        <f>'11'!A51</f>
        <v>42897</v>
      </c>
      <c r="B603" s="82" t="str">
        <f t="shared" si="9"/>
        <v>19:15:00</v>
      </c>
      <c r="C603" s="30" t="str">
        <f>'11'!B51</f>
        <v>19H15</v>
      </c>
      <c r="D603" s="30">
        <f>'11'!C51</f>
        <v>870</v>
      </c>
      <c r="E603" s="30">
        <f>'11'!D51</f>
        <v>792</v>
      </c>
      <c r="F603" s="30">
        <f>'11'!E51</f>
        <v>672</v>
      </c>
      <c r="G603" s="30">
        <f>'11'!F51</f>
        <v>58</v>
      </c>
      <c r="H603" s="30">
        <f>'11'!G51</f>
        <v>0</v>
      </c>
      <c r="I603" s="30">
        <f>'11'!H51</f>
        <v>23</v>
      </c>
      <c r="J603" s="30">
        <f>'11'!I51</f>
        <v>2334</v>
      </c>
      <c r="K603" s="30">
        <f>'11'!J51</f>
        <v>81</v>
      </c>
      <c r="L603" s="30">
        <f>'11'!K51</f>
        <v>456</v>
      </c>
      <c r="M603" s="30">
        <f>'11'!L51</f>
        <v>363</v>
      </c>
      <c r="N603" s="30">
        <f>'11'!M51</f>
        <v>220</v>
      </c>
      <c r="O603" s="30">
        <f>'11'!N51</f>
        <v>0</v>
      </c>
      <c r="P603" s="30">
        <f>'11'!O51</f>
        <v>15</v>
      </c>
      <c r="Q603" s="30">
        <f>'11'!P51</f>
        <v>12</v>
      </c>
      <c r="R603" s="30">
        <f>'11'!Q51</f>
        <v>8</v>
      </c>
      <c r="S603" s="30">
        <f>'11'!R51</f>
        <v>0</v>
      </c>
      <c r="T603" s="30">
        <f>'11'!S51</f>
        <v>1039</v>
      </c>
      <c r="U603" s="30">
        <f>'11'!T51</f>
        <v>35</v>
      </c>
      <c r="V603" s="30">
        <f>'11'!U51</f>
        <v>116</v>
      </c>
      <c r="W603" s="30">
        <f>'11'!V51</f>
        <v>6.21</v>
      </c>
      <c r="X603" s="30">
        <f>'11'!W51</f>
        <v>3.5</v>
      </c>
      <c r="Y603" s="30">
        <f>'11'!X51</f>
        <v>8.5</v>
      </c>
      <c r="Z603" s="30">
        <f>'11'!Y51</f>
        <v>4.9000000000000004</v>
      </c>
      <c r="AA603" s="30">
        <f>'11'!Z51</f>
        <v>7.1</v>
      </c>
      <c r="AB603" s="30">
        <f>'11'!AA51</f>
        <v>3</v>
      </c>
      <c r="AC603" s="30">
        <f>'11'!AB51</f>
        <v>0</v>
      </c>
      <c r="AD603" s="30">
        <f>'11'!AC51</f>
        <v>0</v>
      </c>
      <c r="AE603" s="30">
        <f>'11'!AD51</f>
        <v>0</v>
      </c>
      <c r="AF603" s="30">
        <f>'11'!AE51</f>
        <v>0.82499999999999996</v>
      </c>
      <c r="AG603" s="30">
        <f>'11'!AF51</f>
        <v>0</v>
      </c>
      <c r="AH603" s="30">
        <f>'11'!AG51</f>
        <v>0</v>
      </c>
      <c r="AI603" s="30">
        <f>'11'!AH51</f>
        <v>0.82499999999999996</v>
      </c>
      <c r="AJ603" s="30">
        <f>'11'!AI51</f>
        <v>60</v>
      </c>
      <c r="AK603" s="30">
        <f>'11'!AJ51</f>
        <v>60.825000000000003</v>
      </c>
      <c r="AL603" s="30">
        <f>'11'!AK51</f>
        <v>143.53499999999997</v>
      </c>
      <c r="AM603" s="30">
        <f>'11'!AL51</f>
        <v>150.03499999999997</v>
      </c>
      <c r="AN603" s="30">
        <f>'11'!AM51</f>
        <v>89.209999999999965</v>
      </c>
      <c r="AO603" s="30">
        <f>'11'!AN51</f>
        <v>0</v>
      </c>
      <c r="AP603" s="30">
        <f>'11'!AO51</f>
        <v>0</v>
      </c>
      <c r="AQ603" s="30">
        <f>'11'!AP51</f>
        <v>150.03499999999997</v>
      </c>
      <c r="AR603" s="30">
        <f>'11'!AQ51</f>
        <v>29.250000000000028</v>
      </c>
      <c r="AS603" s="30">
        <f>'11'!AR51</f>
        <v>0</v>
      </c>
      <c r="AT603" s="30">
        <f>'11'!AS51</f>
        <v>60.825000000000003</v>
      </c>
      <c r="AU603" s="30">
        <f>'11'!AT51</f>
        <v>111.96</v>
      </c>
      <c r="AV603" s="30">
        <f>'11'!AU51</f>
        <v>172.785</v>
      </c>
      <c r="AW603" s="30">
        <f>'11'!AV51</f>
        <v>0</v>
      </c>
      <c r="AX603" s="30">
        <f>'11'!AW51</f>
        <v>40</v>
      </c>
      <c r="AY603" s="30">
        <f>'11'!AX51</f>
        <v>200</v>
      </c>
      <c r="AZ603" s="30">
        <f>'11'!AY51</f>
        <v>0</v>
      </c>
      <c r="BA603" s="30">
        <f>'11'!AZ51</f>
        <v>40</v>
      </c>
      <c r="BB603" s="30">
        <f>'11'!BA51</f>
        <v>15</v>
      </c>
      <c r="BC603" s="30">
        <f>'11'!BB51</f>
        <v>295</v>
      </c>
      <c r="BD603" s="30">
        <f>'11'!BC51</f>
        <v>280.25</v>
      </c>
      <c r="BE603" s="30">
        <f>'11'!BD51</f>
        <v>14</v>
      </c>
      <c r="BF603" s="30">
        <f>'11'!BE51</f>
        <v>15</v>
      </c>
      <c r="BG603" s="30">
        <f>'11'!BF51</f>
        <v>8</v>
      </c>
      <c r="BH603" s="30">
        <f>'11'!BG51</f>
        <v>9</v>
      </c>
      <c r="BI603" s="30">
        <f>'11'!BH51</f>
        <v>1</v>
      </c>
      <c r="BJ603" s="30">
        <f>'11'!BI51</f>
        <v>47</v>
      </c>
      <c r="BK603" s="30">
        <f>'11'!BJ51</f>
        <v>233.25</v>
      </c>
      <c r="BL603" s="30">
        <f>'11'!BK51</f>
        <v>111.96</v>
      </c>
      <c r="BM603" s="30">
        <f>'11'!BL51</f>
        <v>121.29</v>
      </c>
    </row>
    <row r="604" spans="1:65">
      <c r="A604" s="78">
        <f>'11'!A52</f>
        <v>42897</v>
      </c>
      <c r="B604" s="82" t="str">
        <f t="shared" si="9"/>
        <v>19:30:00</v>
      </c>
      <c r="C604" s="30" t="str">
        <f>'11'!B52</f>
        <v>19H30</v>
      </c>
      <c r="D604" s="30">
        <f>'11'!C52</f>
        <v>884</v>
      </c>
      <c r="E604" s="30">
        <f>'11'!D52</f>
        <v>817</v>
      </c>
      <c r="F604" s="30">
        <f>'11'!E52</f>
        <v>690</v>
      </c>
      <c r="G604" s="30">
        <f>'11'!F52</f>
        <v>59</v>
      </c>
      <c r="H604" s="30">
        <f>'11'!G52</f>
        <v>0</v>
      </c>
      <c r="I604" s="30">
        <f>'11'!H52</f>
        <v>23</v>
      </c>
      <c r="J604" s="30">
        <f>'11'!I52</f>
        <v>2391</v>
      </c>
      <c r="K604" s="30">
        <f>'11'!J52</f>
        <v>82</v>
      </c>
      <c r="L604" s="30">
        <f>'11'!K52</f>
        <v>471</v>
      </c>
      <c r="M604" s="30">
        <f>'11'!L52</f>
        <v>360</v>
      </c>
      <c r="N604" s="30">
        <f>'11'!M52</f>
        <v>230</v>
      </c>
      <c r="O604" s="30">
        <f>'11'!N52</f>
        <v>0</v>
      </c>
      <c r="P604" s="30">
        <f>'11'!O52</f>
        <v>16</v>
      </c>
      <c r="Q604" s="30">
        <f>'11'!P52</f>
        <v>13</v>
      </c>
      <c r="R604" s="30">
        <f>'11'!Q52</f>
        <v>8</v>
      </c>
      <c r="S604" s="30">
        <f>'11'!R52</f>
        <v>0</v>
      </c>
      <c r="T604" s="30">
        <f>'11'!S52</f>
        <v>1061</v>
      </c>
      <c r="U604" s="30">
        <f>'11'!T52</f>
        <v>37</v>
      </c>
      <c r="V604" s="30">
        <f>'11'!U52</f>
        <v>119</v>
      </c>
      <c r="W604" s="30">
        <f>'11'!V52</f>
        <v>6.21</v>
      </c>
      <c r="X604" s="30">
        <f>'11'!W52</f>
        <v>3.5</v>
      </c>
      <c r="Y604" s="30">
        <f>'11'!X52</f>
        <v>9</v>
      </c>
      <c r="Z604" s="30">
        <f>'11'!Y52</f>
        <v>4.9000000000000004</v>
      </c>
      <c r="AA604" s="30">
        <f>'11'!Z52</f>
        <v>7.1</v>
      </c>
      <c r="AB604" s="30">
        <f>'11'!AA52</f>
        <v>3</v>
      </c>
      <c r="AC604" s="30">
        <f>'11'!AB52</f>
        <v>0</v>
      </c>
      <c r="AD604" s="30">
        <f>'11'!AC52</f>
        <v>0</v>
      </c>
      <c r="AE604" s="30">
        <f>'11'!AD52</f>
        <v>0</v>
      </c>
      <c r="AF604" s="30">
        <f>'11'!AE52</f>
        <v>0.82499999999999996</v>
      </c>
      <c r="AG604" s="30">
        <f>'11'!AF52</f>
        <v>0</v>
      </c>
      <c r="AH604" s="30">
        <f>'11'!AG52</f>
        <v>0</v>
      </c>
      <c r="AI604" s="30">
        <f>'11'!AH52</f>
        <v>0.82499999999999996</v>
      </c>
      <c r="AJ604" s="30">
        <f>'11'!AI52</f>
        <v>60</v>
      </c>
      <c r="AK604" s="30">
        <f>'11'!AJ52</f>
        <v>60.825000000000003</v>
      </c>
      <c r="AL604" s="30">
        <f>'11'!AK52</f>
        <v>147.03499999999997</v>
      </c>
      <c r="AM604" s="30">
        <f>'11'!AL52</f>
        <v>153.53499999999997</v>
      </c>
      <c r="AN604" s="30">
        <f>'11'!AM52</f>
        <v>92.709999999999965</v>
      </c>
      <c r="AO604" s="30">
        <f>'11'!AN52</f>
        <v>0</v>
      </c>
      <c r="AP604" s="30">
        <f>'11'!AO52</f>
        <v>0</v>
      </c>
      <c r="AQ604" s="30">
        <f>'11'!AP52</f>
        <v>153.53499999999997</v>
      </c>
      <c r="AR604" s="30">
        <f>'11'!AQ52</f>
        <v>25.750000000000028</v>
      </c>
      <c r="AS604" s="30">
        <f>'11'!AR52</f>
        <v>0</v>
      </c>
      <c r="AT604" s="30">
        <f>'11'!AS52</f>
        <v>60.825000000000003</v>
      </c>
      <c r="AU604" s="30">
        <f>'11'!AT52</f>
        <v>111.96</v>
      </c>
      <c r="AV604" s="30">
        <f>'11'!AU52</f>
        <v>172.785</v>
      </c>
      <c r="AW604" s="30">
        <f>'11'!AV52</f>
        <v>0</v>
      </c>
      <c r="AX604" s="30">
        <f>'11'!AW52</f>
        <v>40</v>
      </c>
      <c r="AY604" s="30">
        <f>'11'!AX52</f>
        <v>200</v>
      </c>
      <c r="AZ604" s="30">
        <f>'11'!AY52</f>
        <v>0</v>
      </c>
      <c r="BA604" s="30">
        <f>'11'!AZ52</f>
        <v>40</v>
      </c>
      <c r="BB604" s="30">
        <f>'11'!BA52</f>
        <v>15</v>
      </c>
      <c r="BC604" s="30">
        <f>'11'!BB52</f>
        <v>295</v>
      </c>
      <c r="BD604" s="30">
        <f>'11'!BC52</f>
        <v>280.25</v>
      </c>
      <c r="BE604" s="30">
        <f>'11'!BD52</f>
        <v>14</v>
      </c>
      <c r="BF604" s="30">
        <f>'11'!BE52</f>
        <v>15</v>
      </c>
      <c r="BG604" s="30">
        <f>'11'!BF52</f>
        <v>8</v>
      </c>
      <c r="BH604" s="30">
        <f>'11'!BG52</f>
        <v>9</v>
      </c>
      <c r="BI604" s="30">
        <f>'11'!BH52</f>
        <v>1</v>
      </c>
      <c r="BJ604" s="30">
        <f>'11'!BI52</f>
        <v>47</v>
      </c>
      <c r="BK604" s="30">
        <f>'11'!BJ52</f>
        <v>233.25</v>
      </c>
      <c r="BL604" s="30">
        <f>'11'!BK52</f>
        <v>111.96</v>
      </c>
      <c r="BM604" s="30">
        <f>'11'!BL52</f>
        <v>121.29</v>
      </c>
    </row>
    <row r="605" spans="1:65">
      <c r="A605" s="78">
        <f>'11'!A53</f>
        <v>42897</v>
      </c>
      <c r="B605" s="82" t="str">
        <f t="shared" si="9"/>
        <v>19:45:00</v>
      </c>
      <c r="C605" s="30" t="str">
        <f>'11'!B53</f>
        <v>19H45</v>
      </c>
      <c r="D605" s="30">
        <f>'11'!C53</f>
        <v>884</v>
      </c>
      <c r="E605" s="30">
        <f>'11'!D53</f>
        <v>817</v>
      </c>
      <c r="F605" s="30">
        <f>'11'!E53</f>
        <v>690</v>
      </c>
      <c r="G605" s="30">
        <f>'11'!F53</f>
        <v>59</v>
      </c>
      <c r="H605" s="30">
        <f>'11'!G53</f>
        <v>0</v>
      </c>
      <c r="I605" s="30">
        <f>'11'!H53</f>
        <v>23</v>
      </c>
      <c r="J605" s="30">
        <f>'11'!I53</f>
        <v>2391</v>
      </c>
      <c r="K605" s="30">
        <f>'11'!J53</f>
        <v>82</v>
      </c>
      <c r="L605" s="30">
        <f>'11'!K53</f>
        <v>471</v>
      </c>
      <c r="M605" s="30">
        <f>'11'!L53</f>
        <v>360</v>
      </c>
      <c r="N605" s="30">
        <f>'11'!M53</f>
        <v>230</v>
      </c>
      <c r="O605" s="30">
        <f>'11'!N53</f>
        <v>0</v>
      </c>
      <c r="P605" s="30">
        <f>'11'!O53</f>
        <v>16</v>
      </c>
      <c r="Q605" s="30">
        <f>'11'!P53</f>
        <v>13</v>
      </c>
      <c r="R605" s="30">
        <f>'11'!Q53</f>
        <v>8</v>
      </c>
      <c r="S605" s="30">
        <f>'11'!R53</f>
        <v>0</v>
      </c>
      <c r="T605" s="30">
        <f>'11'!S53</f>
        <v>1061</v>
      </c>
      <c r="U605" s="30">
        <f>'11'!T53</f>
        <v>37</v>
      </c>
      <c r="V605" s="30">
        <f>'11'!U53</f>
        <v>119</v>
      </c>
      <c r="W605" s="30">
        <f>'11'!V53</f>
        <v>6.21</v>
      </c>
      <c r="X605" s="30">
        <f>'11'!W53</f>
        <v>3.5</v>
      </c>
      <c r="Y605" s="30">
        <f>'11'!X53</f>
        <v>9</v>
      </c>
      <c r="Z605" s="30">
        <f>'11'!Y53</f>
        <v>4.9000000000000004</v>
      </c>
      <c r="AA605" s="30">
        <f>'11'!Z53</f>
        <v>7.1</v>
      </c>
      <c r="AB605" s="30">
        <f>'11'!AA53</f>
        <v>3</v>
      </c>
      <c r="AC605" s="30">
        <f>'11'!AB53</f>
        <v>0</v>
      </c>
      <c r="AD605" s="30">
        <f>'11'!AC53</f>
        <v>0</v>
      </c>
      <c r="AE605" s="30">
        <f>'11'!AD53</f>
        <v>0</v>
      </c>
      <c r="AF605" s="30">
        <f>'11'!AE53</f>
        <v>0.85</v>
      </c>
      <c r="AG605" s="30">
        <f>'11'!AF53</f>
        <v>0</v>
      </c>
      <c r="AH605" s="30">
        <f>'11'!AG53</f>
        <v>0</v>
      </c>
      <c r="AI605" s="30">
        <f>'11'!AH53</f>
        <v>0.85</v>
      </c>
      <c r="AJ605" s="30">
        <f>'11'!AI53</f>
        <v>60</v>
      </c>
      <c r="AK605" s="30">
        <f>'11'!AJ53</f>
        <v>60.85</v>
      </c>
      <c r="AL605" s="30">
        <f>'11'!AK53</f>
        <v>147.05999999999997</v>
      </c>
      <c r="AM605" s="30">
        <f>'11'!AL53</f>
        <v>153.55999999999997</v>
      </c>
      <c r="AN605" s="30">
        <f>'11'!AM53</f>
        <v>92.70999999999998</v>
      </c>
      <c r="AO605" s="30">
        <f>'11'!AN53</f>
        <v>0</v>
      </c>
      <c r="AP605" s="30">
        <f>'11'!AO53</f>
        <v>0</v>
      </c>
      <c r="AQ605" s="30">
        <f>'11'!AP53</f>
        <v>153.55999999999997</v>
      </c>
      <c r="AR605" s="30">
        <f>'11'!AQ53</f>
        <v>25.750000000000028</v>
      </c>
      <c r="AS605" s="30">
        <f>'11'!AR53</f>
        <v>0</v>
      </c>
      <c r="AT605" s="30">
        <f>'11'!AS53</f>
        <v>60.85</v>
      </c>
      <c r="AU605" s="30">
        <f>'11'!AT53</f>
        <v>111.96</v>
      </c>
      <c r="AV605" s="30">
        <f>'11'!AU53</f>
        <v>172.81</v>
      </c>
      <c r="AW605" s="30">
        <f>'11'!AV53</f>
        <v>0</v>
      </c>
      <c r="AX605" s="30">
        <f>'11'!AW53</f>
        <v>40</v>
      </c>
      <c r="AY605" s="30">
        <f>'11'!AX53</f>
        <v>200</v>
      </c>
      <c r="AZ605" s="30">
        <f>'11'!AY53</f>
        <v>0</v>
      </c>
      <c r="BA605" s="30">
        <f>'11'!AZ53</f>
        <v>40</v>
      </c>
      <c r="BB605" s="30">
        <f>'11'!BA53</f>
        <v>15</v>
      </c>
      <c r="BC605" s="30">
        <f>'11'!BB53</f>
        <v>295</v>
      </c>
      <c r="BD605" s="30">
        <f>'11'!BC53</f>
        <v>280.25</v>
      </c>
      <c r="BE605" s="30">
        <f>'11'!BD53</f>
        <v>14</v>
      </c>
      <c r="BF605" s="30">
        <f>'11'!BE53</f>
        <v>15</v>
      </c>
      <c r="BG605" s="30">
        <f>'11'!BF53</f>
        <v>8</v>
      </c>
      <c r="BH605" s="30">
        <f>'11'!BG53</f>
        <v>9</v>
      </c>
      <c r="BI605" s="30">
        <f>'11'!BH53</f>
        <v>1</v>
      </c>
      <c r="BJ605" s="30">
        <f>'11'!BI53</f>
        <v>47</v>
      </c>
      <c r="BK605" s="30">
        <f>'11'!BJ53</f>
        <v>233.25</v>
      </c>
      <c r="BL605" s="30">
        <f>'11'!BK53</f>
        <v>111.96</v>
      </c>
      <c r="BM605" s="30">
        <f>'11'!BL53</f>
        <v>121.29</v>
      </c>
    </row>
    <row r="606" spans="1:65">
      <c r="A606" s="78">
        <f>'11'!A54</f>
        <v>42897</v>
      </c>
      <c r="B606" s="82" t="str">
        <f t="shared" si="9"/>
        <v>20:00:00</v>
      </c>
      <c r="C606" s="30" t="str">
        <f>'11'!B54</f>
        <v>20H00</v>
      </c>
      <c r="D606" s="30">
        <f>'11'!C54</f>
        <v>893</v>
      </c>
      <c r="E606" s="30">
        <f>'11'!D54</f>
        <v>801</v>
      </c>
      <c r="F606" s="30">
        <f>'11'!E54</f>
        <v>692</v>
      </c>
      <c r="G606" s="30">
        <f>'11'!F54</f>
        <v>60</v>
      </c>
      <c r="H606" s="30">
        <f>'11'!G54</f>
        <v>0</v>
      </c>
      <c r="I606" s="30">
        <f>'11'!H54</f>
        <v>24</v>
      </c>
      <c r="J606" s="30">
        <f>'11'!I54</f>
        <v>2386</v>
      </c>
      <c r="K606" s="30">
        <f>'11'!J54</f>
        <v>84</v>
      </c>
      <c r="L606" s="30">
        <f>'11'!K54</f>
        <v>476</v>
      </c>
      <c r="M606" s="30">
        <f>'11'!L54</f>
        <v>376</v>
      </c>
      <c r="N606" s="30">
        <f>'11'!M54</f>
        <v>230</v>
      </c>
      <c r="O606" s="30">
        <f>'11'!N54</f>
        <v>0</v>
      </c>
      <c r="P606" s="30">
        <f>'11'!O54</f>
        <v>16</v>
      </c>
      <c r="Q606" s="30">
        <f>'11'!P54</f>
        <v>13</v>
      </c>
      <c r="R606" s="30">
        <f>'11'!Q54</f>
        <v>8</v>
      </c>
      <c r="S606" s="30">
        <f>'11'!R54</f>
        <v>0</v>
      </c>
      <c r="T606" s="30">
        <f>'11'!S54</f>
        <v>1082</v>
      </c>
      <c r="U606" s="30">
        <f>'11'!T54</f>
        <v>37</v>
      </c>
      <c r="V606" s="30">
        <f>'11'!U54</f>
        <v>121</v>
      </c>
      <c r="W606" s="30">
        <f>'11'!V54</f>
        <v>6.21</v>
      </c>
      <c r="X606" s="30">
        <f>'11'!W54</f>
        <v>3.5</v>
      </c>
      <c r="Y606" s="30">
        <f>'11'!X54</f>
        <v>9</v>
      </c>
      <c r="Z606" s="30">
        <f>'11'!Y54</f>
        <v>5.4</v>
      </c>
      <c r="AA606" s="30">
        <f>'11'!Z54</f>
        <v>7.4</v>
      </c>
      <c r="AB606" s="30">
        <f>'11'!AA54</f>
        <v>3.2</v>
      </c>
      <c r="AC606" s="30">
        <f>'11'!AB54</f>
        <v>0</v>
      </c>
      <c r="AD606" s="30">
        <f>'11'!AC54</f>
        <v>0</v>
      </c>
      <c r="AE606" s="30">
        <f>'11'!AD54</f>
        <v>0</v>
      </c>
      <c r="AF606" s="30">
        <f>'11'!AE54</f>
        <v>0.85</v>
      </c>
      <c r="AG606" s="30">
        <f>'11'!AF54</f>
        <v>0</v>
      </c>
      <c r="AH606" s="30">
        <f>'11'!AG54</f>
        <v>0</v>
      </c>
      <c r="AI606" s="30">
        <f>'11'!AH54</f>
        <v>0.85</v>
      </c>
      <c r="AJ606" s="30">
        <f>'11'!AI54</f>
        <v>60</v>
      </c>
      <c r="AK606" s="30">
        <f>'11'!AJ54</f>
        <v>60.85</v>
      </c>
      <c r="AL606" s="30">
        <f>'11'!AK54</f>
        <v>149.85999999999999</v>
      </c>
      <c r="AM606" s="30">
        <f>'11'!AL54</f>
        <v>156.55999999999997</v>
      </c>
      <c r="AN606" s="30">
        <f>'11'!AM54</f>
        <v>95.70999999999998</v>
      </c>
      <c r="AO606" s="30">
        <f>'11'!AN54</f>
        <v>0</v>
      </c>
      <c r="AP606" s="30">
        <f>'11'!AO54</f>
        <v>0</v>
      </c>
      <c r="AQ606" s="30">
        <f>'11'!AP54</f>
        <v>156.55999999999997</v>
      </c>
      <c r="AR606" s="30">
        <f>'11'!AQ54</f>
        <v>22.950000000000017</v>
      </c>
      <c r="AS606" s="30">
        <f>'11'!AR54</f>
        <v>0</v>
      </c>
      <c r="AT606" s="30">
        <f>'11'!AS54</f>
        <v>60.85</v>
      </c>
      <c r="AU606" s="30">
        <f>'11'!AT54</f>
        <v>111.96</v>
      </c>
      <c r="AV606" s="30">
        <f>'11'!AU54</f>
        <v>172.81</v>
      </c>
      <c r="AW606" s="30">
        <f>'11'!AV54</f>
        <v>0</v>
      </c>
      <c r="AX606" s="30">
        <f>'11'!AW54</f>
        <v>40</v>
      </c>
      <c r="AY606" s="30">
        <f>'11'!AX54</f>
        <v>200</v>
      </c>
      <c r="AZ606" s="30">
        <f>'11'!AY54</f>
        <v>0</v>
      </c>
      <c r="BA606" s="30">
        <f>'11'!AZ54</f>
        <v>40</v>
      </c>
      <c r="BB606" s="30">
        <f>'11'!BA54</f>
        <v>15</v>
      </c>
      <c r="BC606" s="30">
        <f>'11'!BB54</f>
        <v>295</v>
      </c>
      <c r="BD606" s="30">
        <f>'11'!BC54</f>
        <v>280.25</v>
      </c>
      <c r="BE606" s="30">
        <f>'11'!BD54</f>
        <v>14</v>
      </c>
      <c r="BF606" s="30">
        <f>'11'!BE54</f>
        <v>15</v>
      </c>
      <c r="BG606" s="30">
        <f>'11'!BF54</f>
        <v>8</v>
      </c>
      <c r="BH606" s="30">
        <f>'11'!BG54</f>
        <v>9</v>
      </c>
      <c r="BI606" s="30">
        <f>'11'!BH54</f>
        <v>1</v>
      </c>
      <c r="BJ606" s="30">
        <f>'11'!BI54</f>
        <v>47</v>
      </c>
      <c r="BK606" s="30">
        <f>'11'!BJ54</f>
        <v>233.25</v>
      </c>
      <c r="BL606" s="30">
        <f>'11'!BK54</f>
        <v>111.96</v>
      </c>
      <c r="BM606" s="30">
        <f>'11'!BL54</f>
        <v>121.29</v>
      </c>
    </row>
    <row r="607" spans="1:65">
      <c r="A607" s="78">
        <f>'11'!A55</f>
        <v>42897</v>
      </c>
      <c r="B607" s="82" t="str">
        <f t="shared" si="9"/>
        <v>20:15:00</v>
      </c>
      <c r="C607" s="30" t="str">
        <f>'11'!B55</f>
        <v>20H15</v>
      </c>
      <c r="D607" s="30">
        <f>'11'!C55</f>
        <v>893</v>
      </c>
      <c r="E607" s="30">
        <f>'11'!D55</f>
        <v>801</v>
      </c>
      <c r="F607" s="30">
        <f>'11'!E55</f>
        <v>692</v>
      </c>
      <c r="G607" s="30">
        <f>'11'!F55</f>
        <v>60</v>
      </c>
      <c r="H607" s="30">
        <f>'11'!G55</f>
        <v>0</v>
      </c>
      <c r="I607" s="30">
        <f>'11'!H55</f>
        <v>24</v>
      </c>
      <c r="J607" s="30">
        <f>'11'!I55</f>
        <v>2386</v>
      </c>
      <c r="K607" s="30">
        <f>'11'!J55</f>
        <v>84</v>
      </c>
      <c r="L607" s="30">
        <f>'11'!K55</f>
        <v>476</v>
      </c>
      <c r="M607" s="30">
        <f>'11'!L55</f>
        <v>376</v>
      </c>
      <c r="N607" s="30">
        <f>'11'!M55</f>
        <v>230</v>
      </c>
      <c r="O607" s="30">
        <f>'11'!N55</f>
        <v>0</v>
      </c>
      <c r="P607" s="30">
        <f>'11'!O55</f>
        <v>16</v>
      </c>
      <c r="Q607" s="30">
        <f>'11'!P55</f>
        <v>13</v>
      </c>
      <c r="R607" s="30">
        <f>'11'!Q55</f>
        <v>8</v>
      </c>
      <c r="S607" s="30">
        <f>'11'!R55</f>
        <v>0</v>
      </c>
      <c r="T607" s="30">
        <f>'11'!S55</f>
        <v>1082</v>
      </c>
      <c r="U607" s="30">
        <f>'11'!T55</f>
        <v>37</v>
      </c>
      <c r="V607" s="30">
        <f>'11'!U55</f>
        <v>121</v>
      </c>
      <c r="W607" s="30">
        <f>'11'!V55</f>
        <v>6.21</v>
      </c>
      <c r="X607" s="30">
        <f>'11'!W55</f>
        <v>3.5</v>
      </c>
      <c r="Y607" s="30">
        <f>'11'!X55</f>
        <v>9</v>
      </c>
      <c r="Z607" s="30">
        <f>'11'!Y55</f>
        <v>5.4</v>
      </c>
      <c r="AA607" s="30">
        <f>'11'!Z55</f>
        <v>7.4</v>
      </c>
      <c r="AB607" s="30">
        <f>'11'!AA55</f>
        <v>3.2</v>
      </c>
      <c r="AC607" s="30">
        <f>'11'!AB55</f>
        <v>0</v>
      </c>
      <c r="AD607" s="30">
        <f>'11'!AC55</f>
        <v>0</v>
      </c>
      <c r="AE607" s="30">
        <f>'11'!AD55</f>
        <v>0</v>
      </c>
      <c r="AF607" s="30">
        <f>'11'!AE55</f>
        <v>0.85</v>
      </c>
      <c r="AG607" s="30">
        <f>'11'!AF55</f>
        <v>0</v>
      </c>
      <c r="AH607" s="30">
        <f>'11'!AG55</f>
        <v>0</v>
      </c>
      <c r="AI607" s="30">
        <f>'11'!AH55</f>
        <v>0.85</v>
      </c>
      <c r="AJ607" s="30">
        <f>'11'!AI55</f>
        <v>60</v>
      </c>
      <c r="AK607" s="30">
        <f>'11'!AJ55</f>
        <v>60.85</v>
      </c>
      <c r="AL607" s="30">
        <f>'11'!AK55</f>
        <v>149.85999999999999</v>
      </c>
      <c r="AM607" s="30">
        <f>'11'!AL55</f>
        <v>156.55999999999997</v>
      </c>
      <c r="AN607" s="30">
        <f>'11'!AM55</f>
        <v>95.70999999999998</v>
      </c>
      <c r="AO607" s="30">
        <f>'11'!AN55</f>
        <v>0</v>
      </c>
      <c r="AP607" s="30">
        <f>'11'!AO55</f>
        <v>0</v>
      </c>
      <c r="AQ607" s="30">
        <f>'11'!AP55</f>
        <v>156.55999999999997</v>
      </c>
      <c r="AR607" s="30">
        <f>'11'!AQ55</f>
        <v>22.950000000000017</v>
      </c>
      <c r="AS607" s="30">
        <f>'11'!AR55</f>
        <v>0</v>
      </c>
      <c r="AT607" s="30">
        <f>'11'!AS55</f>
        <v>60.85</v>
      </c>
      <c r="AU607" s="30">
        <f>'11'!AT55</f>
        <v>111.96</v>
      </c>
      <c r="AV607" s="30">
        <f>'11'!AU55</f>
        <v>172.81</v>
      </c>
      <c r="AW607" s="30">
        <f>'11'!AV55</f>
        <v>0</v>
      </c>
      <c r="AX607" s="30">
        <f>'11'!AW55</f>
        <v>40</v>
      </c>
      <c r="AY607" s="30">
        <f>'11'!AX55</f>
        <v>200</v>
      </c>
      <c r="AZ607" s="30">
        <f>'11'!AY55</f>
        <v>0</v>
      </c>
      <c r="BA607" s="30">
        <f>'11'!AZ55</f>
        <v>40</v>
      </c>
      <c r="BB607" s="30">
        <f>'11'!BA55</f>
        <v>15</v>
      </c>
      <c r="BC607" s="30">
        <f>'11'!BB55</f>
        <v>295</v>
      </c>
      <c r="BD607" s="30">
        <f>'11'!BC55</f>
        <v>280.25</v>
      </c>
      <c r="BE607" s="30">
        <f>'11'!BD55</f>
        <v>14</v>
      </c>
      <c r="BF607" s="30">
        <f>'11'!BE55</f>
        <v>15</v>
      </c>
      <c r="BG607" s="30">
        <f>'11'!BF55</f>
        <v>8</v>
      </c>
      <c r="BH607" s="30">
        <f>'11'!BG55</f>
        <v>9</v>
      </c>
      <c r="BI607" s="30">
        <f>'11'!BH55</f>
        <v>1</v>
      </c>
      <c r="BJ607" s="30">
        <f>'11'!BI55</f>
        <v>47</v>
      </c>
      <c r="BK607" s="30">
        <f>'11'!BJ55</f>
        <v>233.25</v>
      </c>
      <c r="BL607" s="30">
        <f>'11'!BK55</f>
        <v>111.96</v>
      </c>
      <c r="BM607" s="30">
        <f>'11'!BL55</f>
        <v>121.29</v>
      </c>
    </row>
    <row r="608" spans="1:65">
      <c r="A608" s="78">
        <f>'11'!A56</f>
        <v>42897</v>
      </c>
      <c r="B608" s="82" t="str">
        <f t="shared" si="9"/>
        <v>20:30:00</v>
      </c>
      <c r="C608" s="30" t="str">
        <f>'11'!B56</f>
        <v>20H30</v>
      </c>
      <c r="D608" s="30">
        <f>'11'!C56</f>
        <v>917</v>
      </c>
      <c r="E608" s="30">
        <f>'11'!D56</f>
        <v>823</v>
      </c>
      <c r="F608" s="30">
        <f>'11'!E56</f>
        <v>709</v>
      </c>
      <c r="G608" s="30">
        <f>'11'!F56</f>
        <v>62</v>
      </c>
      <c r="H608" s="30">
        <f>'11'!G56</f>
        <v>0</v>
      </c>
      <c r="I608" s="30">
        <f>'11'!H56</f>
        <v>24</v>
      </c>
      <c r="J608" s="30">
        <f>'11'!I56</f>
        <v>2449</v>
      </c>
      <c r="K608" s="30">
        <f>'11'!J56</f>
        <v>86</v>
      </c>
      <c r="L608" s="30">
        <f>'11'!K56</f>
        <v>477</v>
      </c>
      <c r="M608" s="30">
        <f>'11'!L56</f>
        <v>390</v>
      </c>
      <c r="N608" s="30">
        <f>'11'!M56</f>
        <v>230</v>
      </c>
      <c r="O608" s="30">
        <f>'11'!N56</f>
        <v>0</v>
      </c>
      <c r="P608" s="30">
        <f>'11'!O56</f>
        <v>16</v>
      </c>
      <c r="Q608" s="30">
        <f>'11'!P56</f>
        <v>13</v>
      </c>
      <c r="R608" s="30">
        <f>'11'!Q56</f>
        <v>8</v>
      </c>
      <c r="S608" s="30">
        <f>'11'!R56</f>
        <v>0</v>
      </c>
      <c r="T608" s="30">
        <f>'11'!S56</f>
        <v>1097</v>
      </c>
      <c r="U608" s="30">
        <f>'11'!T56</f>
        <v>37</v>
      </c>
      <c r="V608" s="30">
        <f>'11'!U56</f>
        <v>123</v>
      </c>
      <c r="W608" s="30">
        <f>'11'!V56</f>
        <v>6.21</v>
      </c>
      <c r="X608" s="30">
        <f>'11'!W56</f>
        <v>3.5</v>
      </c>
      <c r="Y608" s="30">
        <f>'11'!X56</f>
        <v>9</v>
      </c>
      <c r="Z608" s="30">
        <f>'11'!Y56</f>
        <v>5.4</v>
      </c>
      <c r="AA608" s="30">
        <f>'11'!Z56</f>
        <v>7.4</v>
      </c>
      <c r="AB608" s="30">
        <f>'11'!AA56</f>
        <v>3.2</v>
      </c>
      <c r="AC608" s="30">
        <f>'11'!AB56</f>
        <v>0</v>
      </c>
      <c r="AD608" s="30">
        <f>'11'!AC56</f>
        <v>0</v>
      </c>
      <c r="AE608" s="30">
        <f>'11'!AD56</f>
        <v>0</v>
      </c>
      <c r="AF608" s="30">
        <f>'11'!AE56</f>
        <v>0.85</v>
      </c>
      <c r="AG608" s="30">
        <f>'11'!AF56</f>
        <v>0</v>
      </c>
      <c r="AH608" s="30">
        <f>'11'!AG56</f>
        <v>0</v>
      </c>
      <c r="AI608" s="30">
        <f>'11'!AH56</f>
        <v>0.85</v>
      </c>
      <c r="AJ608" s="30">
        <f>'11'!AI56</f>
        <v>60</v>
      </c>
      <c r="AK608" s="30">
        <f>'11'!AJ56</f>
        <v>60.85</v>
      </c>
      <c r="AL608" s="30">
        <f>'11'!AK56</f>
        <v>151.86000000000001</v>
      </c>
      <c r="AM608" s="30">
        <f>'11'!AL56</f>
        <v>158.56</v>
      </c>
      <c r="AN608" s="30">
        <f>'11'!AM56</f>
        <v>97.710000000000008</v>
      </c>
      <c r="AO608" s="30">
        <f>'11'!AN56</f>
        <v>0</v>
      </c>
      <c r="AP608" s="30">
        <f>'11'!AO56</f>
        <v>0</v>
      </c>
      <c r="AQ608" s="30">
        <f>'11'!AP56</f>
        <v>158.56</v>
      </c>
      <c r="AR608" s="30">
        <f>'11'!AQ56</f>
        <v>20.949999999999989</v>
      </c>
      <c r="AS608" s="30">
        <f>'11'!AR56</f>
        <v>0</v>
      </c>
      <c r="AT608" s="30">
        <f>'11'!AS56</f>
        <v>60.85</v>
      </c>
      <c r="AU608" s="30">
        <f>'11'!AT56</f>
        <v>111.96</v>
      </c>
      <c r="AV608" s="30">
        <f>'11'!AU56</f>
        <v>172.81</v>
      </c>
      <c r="AW608" s="30">
        <f>'11'!AV56</f>
        <v>0</v>
      </c>
      <c r="AX608" s="30">
        <f>'11'!AW56</f>
        <v>40</v>
      </c>
      <c r="AY608" s="30">
        <f>'11'!AX56</f>
        <v>200</v>
      </c>
      <c r="AZ608" s="30">
        <f>'11'!AY56</f>
        <v>0</v>
      </c>
      <c r="BA608" s="30">
        <f>'11'!AZ56</f>
        <v>40</v>
      </c>
      <c r="BB608" s="30">
        <f>'11'!BA56</f>
        <v>15</v>
      </c>
      <c r="BC608" s="30">
        <f>'11'!BB56</f>
        <v>295</v>
      </c>
      <c r="BD608" s="30">
        <f>'11'!BC56</f>
        <v>280.25</v>
      </c>
      <c r="BE608" s="30">
        <f>'11'!BD56</f>
        <v>14</v>
      </c>
      <c r="BF608" s="30">
        <f>'11'!BE56</f>
        <v>15</v>
      </c>
      <c r="BG608" s="30">
        <f>'11'!BF56</f>
        <v>8</v>
      </c>
      <c r="BH608" s="30">
        <f>'11'!BG56</f>
        <v>9</v>
      </c>
      <c r="BI608" s="30">
        <f>'11'!BH56</f>
        <v>1</v>
      </c>
      <c r="BJ608" s="30">
        <f>'11'!BI56</f>
        <v>47</v>
      </c>
      <c r="BK608" s="30">
        <f>'11'!BJ56</f>
        <v>233.25</v>
      </c>
      <c r="BL608" s="30">
        <f>'11'!BK56</f>
        <v>111.96</v>
      </c>
      <c r="BM608" s="30">
        <f>'11'!BL56</f>
        <v>121.29</v>
      </c>
    </row>
    <row r="609" spans="1:65">
      <c r="A609" s="78">
        <f>'11'!A57</f>
        <v>42897</v>
      </c>
      <c r="B609" s="82" t="str">
        <f t="shared" si="9"/>
        <v>20:45:00</v>
      </c>
      <c r="C609" s="30" t="str">
        <f>'11'!B57</f>
        <v>20H45</v>
      </c>
      <c r="D609" s="30">
        <f>'11'!C57</f>
        <v>917</v>
      </c>
      <c r="E609" s="30">
        <f>'11'!D57</f>
        <v>823</v>
      </c>
      <c r="F609" s="30">
        <f>'11'!E57</f>
        <v>709</v>
      </c>
      <c r="G609" s="30">
        <f>'11'!F57</f>
        <v>62</v>
      </c>
      <c r="H609" s="30">
        <f>'11'!G57</f>
        <v>0</v>
      </c>
      <c r="I609" s="30">
        <f>'11'!H57</f>
        <v>24</v>
      </c>
      <c r="J609" s="30">
        <f>'11'!I57</f>
        <v>2449</v>
      </c>
      <c r="K609" s="30">
        <f>'11'!J57</f>
        <v>86</v>
      </c>
      <c r="L609" s="30">
        <f>'11'!K57</f>
        <v>477</v>
      </c>
      <c r="M609" s="30">
        <f>'11'!L57</f>
        <v>390</v>
      </c>
      <c r="N609" s="30">
        <f>'11'!M57</f>
        <v>230</v>
      </c>
      <c r="O609" s="30">
        <f>'11'!N57</f>
        <v>0</v>
      </c>
      <c r="P609" s="30">
        <f>'11'!O57</f>
        <v>16</v>
      </c>
      <c r="Q609" s="30">
        <f>'11'!P57</f>
        <v>13</v>
      </c>
      <c r="R609" s="30">
        <f>'11'!Q57</f>
        <v>8</v>
      </c>
      <c r="S609" s="30">
        <f>'11'!R57</f>
        <v>0</v>
      </c>
      <c r="T609" s="30">
        <f>'11'!S57</f>
        <v>1097</v>
      </c>
      <c r="U609" s="30">
        <f>'11'!T57</f>
        <v>37</v>
      </c>
      <c r="V609" s="30">
        <f>'11'!U57</f>
        <v>123</v>
      </c>
      <c r="W609" s="30">
        <f>'11'!V57</f>
        <v>6.21</v>
      </c>
      <c r="X609" s="30">
        <f>'11'!W57</f>
        <v>3.5</v>
      </c>
      <c r="Y609" s="30">
        <f>'11'!X57</f>
        <v>9</v>
      </c>
      <c r="Z609" s="30">
        <f>'11'!Y57</f>
        <v>5.4</v>
      </c>
      <c r="AA609" s="30">
        <f>'11'!Z57</f>
        <v>7.4</v>
      </c>
      <c r="AB609" s="30">
        <f>'11'!AA57</f>
        <v>3.2</v>
      </c>
      <c r="AC609" s="30">
        <f>'11'!AB57</f>
        <v>0</v>
      </c>
      <c r="AD609" s="30">
        <f>'11'!AC57</f>
        <v>0</v>
      </c>
      <c r="AE609" s="30">
        <f>'11'!AD57</f>
        <v>0</v>
      </c>
      <c r="AF609" s="30">
        <f>'11'!AE57</f>
        <v>0.8</v>
      </c>
      <c r="AG609" s="30">
        <f>'11'!AF57</f>
        <v>0</v>
      </c>
      <c r="AH609" s="30">
        <f>'11'!AG57</f>
        <v>0</v>
      </c>
      <c r="AI609" s="30">
        <f>'11'!AH57</f>
        <v>0.8</v>
      </c>
      <c r="AJ609" s="30">
        <f>'11'!AI57</f>
        <v>60</v>
      </c>
      <c r="AK609" s="30">
        <f>'11'!AJ57</f>
        <v>60.8</v>
      </c>
      <c r="AL609" s="30">
        <f>'11'!AK57</f>
        <v>151.81000000000003</v>
      </c>
      <c r="AM609" s="30">
        <f>'11'!AL57</f>
        <v>158.51000000000002</v>
      </c>
      <c r="AN609" s="30">
        <f>'11'!AM57</f>
        <v>97.710000000000022</v>
      </c>
      <c r="AO609" s="30">
        <f>'11'!AN57</f>
        <v>0</v>
      </c>
      <c r="AP609" s="30">
        <f>'11'!AO57</f>
        <v>0</v>
      </c>
      <c r="AQ609" s="30">
        <f>'11'!AP57</f>
        <v>158.51000000000002</v>
      </c>
      <c r="AR609" s="30">
        <f>'11'!AQ57</f>
        <v>20.94999999999996</v>
      </c>
      <c r="AS609" s="30">
        <f>'11'!AR57</f>
        <v>0</v>
      </c>
      <c r="AT609" s="30">
        <f>'11'!AS57</f>
        <v>60.8</v>
      </c>
      <c r="AU609" s="30">
        <f>'11'!AT57</f>
        <v>111.96</v>
      </c>
      <c r="AV609" s="30">
        <f>'11'!AU57</f>
        <v>172.76</v>
      </c>
      <c r="AW609" s="30">
        <f>'11'!AV57</f>
        <v>0</v>
      </c>
      <c r="AX609" s="30">
        <f>'11'!AW57</f>
        <v>40</v>
      </c>
      <c r="AY609" s="30">
        <f>'11'!AX57</f>
        <v>200</v>
      </c>
      <c r="AZ609" s="30">
        <f>'11'!AY57</f>
        <v>0</v>
      </c>
      <c r="BA609" s="30">
        <f>'11'!AZ57</f>
        <v>40</v>
      </c>
      <c r="BB609" s="30">
        <f>'11'!BA57</f>
        <v>15</v>
      </c>
      <c r="BC609" s="30">
        <f>'11'!BB57</f>
        <v>295</v>
      </c>
      <c r="BD609" s="30">
        <f>'11'!BC57</f>
        <v>280.25</v>
      </c>
      <c r="BE609" s="30">
        <f>'11'!BD57</f>
        <v>14</v>
      </c>
      <c r="BF609" s="30">
        <f>'11'!BE57</f>
        <v>15</v>
      </c>
      <c r="BG609" s="30">
        <f>'11'!BF57</f>
        <v>8</v>
      </c>
      <c r="BH609" s="30">
        <f>'11'!BG57</f>
        <v>9</v>
      </c>
      <c r="BI609" s="30">
        <f>'11'!BH57</f>
        <v>1</v>
      </c>
      <c r="BJ609" s="30">
        <f>'11'!BI57</f>
        <v>47</v>
      </c>
      <c r="BK609" s="30">
        <f>'11'!BJ57</f>
        <v>233.25</v>
      </c>
      <c r="BL609" s="30">
        <f>'11'!BK57</f>
        <v>111.96</v>
      </c>
      <c r="BM609" s="30">
        <f>'11'!BL57</f>
        <v>121.29</v>
      </c>
    </row>
    <row r="610" spans="1:65">
      <c r="A610" s="78">
        <f>'11'!A58</f>
        <v>42897</v>
      </c>
      <c r="B610" s="82" t="str">
        <f t="shared" si="9"/>
        <v>21:00:00</v>
      </c>
      <c r="C610" s="30" t="str">
        <f>'11'!B58</f>
        <v>21H00</v>
      </c>
      <c r="D610" s="30">
        <f>'11'!C58</f>
        <v>932</v>
      </c>
      <c r="E610" s="30">
        <f>'11'!D58</f>
        <v>837</v>
      </c>
      <c r="F610" s="30">
        <f>'11'!E58</f>
        <v>708</v>
      </c>
      <c r="G610" s="30">
        <f>'11'!F58</f>
        <v>62</v>
      </c>
      <c r="H610" s="30">
        <f>'11'!G58</f>
        <v>0</v>
      </c>
      <c r="I610" s="30">
        <f>'11'!H58</f>
        <v>24</v>
      </c>
      <c r="J610" s="30">
        <f>'11'!I58</f>
        <v>2477</v>
      </c>
      <c r="K610" s="30">
        <f>'11'!J58</f>
        <v>86</v>
      </c>
      <c r="L610" s="30">
        <f>'11'!K58</f>
        <v>485</v>
      </c>
      <c r="M610" s="30">
        <f>'11'!L58</f>
        <v>378</v>
      </c>
      <c r="N610" s="30">
        <f>'11'!M58</f>
        <v>220</v>
      </c>
      <c r="O610" s="30">
        <f>'11'!N58</f>
        <v>0</v>
      </c>
      <c r="P610" s="30">
        <f>'11'!O58</f>
        <v>16</v>
      </c>
      <c r="Q610" s="30">
        <f>'11'!P58</f>
        <v>13</v>
      </c>
      <c r="R610" s="30">
        <f>'11'!Q58</f>
        <v>8</v>
      </c>
      <c r="S610" s="30">
        <f>'11'!R58</f>
        <v>0</v>
      </c>
      <c r="T610" s="30">
        <f>'11'!S58</f>
        <v>1083</v>
      </c>
      <c r="U610" s="30">
        <f>'11'!T58</f>
        <v>37</v>
      </c>
      <c r="V610" s="30">
        <f>'11'!U58</f>
        <v>123</v>
      </c>
      <c r="W610" s="30">
        <f>'11'!V58</f>
        <v>6.21</v>
      </c>
      <c r="X610" s="30">
        <f>'11'!W58</f>
        <v>3.5</v>
      </c>
      <c r="Y610" s="30">
        <f>'11'!X58</f>
        <v>9</v>
      </c>
      <c r="Z610" s="30">
        <f>'11'!Y58</f>
        <v>5.6</v>
      </c>
      <c r="AA610" s="30">
        <f>'11'!Z58</f>
        <v>7.5</v>
      </c>
      <c r="AB610" s="30">
        <f>'11'!AA58</f>
        <v>3.4</v>
      </c>
      <c r="AC610" s="30">
        <f>'11'!AB58</f>
        <v>0</v>
      </c>
      <c r="AD610" s="30">
        <f>'11'!AC58</f>
        <v>0</v>
      </c>
      <c r="AE610" s="30">
        <f>'11'!AD58</f>
        <v>0</v>
      </c>
      <c r="AF610" s="30">
        <f>'11'!AE58</f>
        <v>0.8</v>
      </c>
      <c r="AG610" s="30">
        <f>'11'!AF58</f>
        <v>0</v>
      </c>
      <c r="AH610" s="30">
        <f>'11'!AG58</f>
        <v>0</v>
      </c>
      <c r="AI610" s="30">
        <f>'11'!AH58</f>
        <v>0.8</v>
      </c>
      <c r="AJ610" s="30">
        <f>'11'!AI58</f>
        <v>60</v>
      </c>
      <c r="AK610" s="30">
        <f>'11'!AJ58</f>
        <v>60.8</v>
      </c>
      <c r="AL610" s="30">
        <f>'11'!AK58</f>
        <v>152.11000000000001</v>
      </c>
      <c r="AM610" s="30">
        <f>'11'!AL58</f>
        <v>159.01000000000002</v>
      </c>
      <c r="AN610" s="30">
        <f>'11'!AM58</f>
        <v>98.210000000000022</v>
      </c>
      <c r="AO610" s="30">
        <f>'11'!AN58</f>
        <v>0</v>
      </c>
      <c r="AP610" s="30">
        <f>'11'!AO58</f>
        <v>0</v>
      </c>
      <c r="AQ610" s="30">
        <f>'11'!AP58</f>
        <v>159.01000000000002</v>
      </c>
      <c r="AR610" s="30">
        <f>'11'!AQ58</f>
        <v>20.649999999999977</v>
      </c>
      <c r="AS610" s="30">
        <f>'11'!AR58</f>
        <v>0</v>
      </c>
      <c r="AT610" s="30">
        <f>'11'!AS58</f>
        <v>60.8</v>
      </c>
      <c r="AU610" s="30">
        <f>'11'!AT58</f>
        <v>111.96</v>
      </c>
      <c r="AV610" s="30">
        <f>'11'!AU58</f>
        <v>172.76</v>
      </c>
      <c r="AW610" s="30">
        <f>'11'!AV58</f>
        <v>0</v>
      </c>
      <c r="AX610" s="30">
        <f>'11'!AW58</f>
        <v>40</v>
      </c>
      <c r="AY610" s="30">
        <f>'11'!AX58</f>
        <v>200</v>
      </c>
      <c r="AZ610" s="30">
        <f>'11'!AY58</f>
        <v>0</v>
      </c>
      <c r="BA610" s="30">
        <f>'11'!AZ58</f>
        <v>40</v>
      </c>
      <c r="BB610" s="30">
        <f>'11'!BA58</f>
        <v>15</v>
      </c>
      <c r="BC610" s="30">
        <f>'11'!BB58</f>
        <v>295</v>
      </c>
      <c r="BD610" s="30">
        <f>'11'!BC58</f>
        <v>280.25</v>
      </c>
      <c r="BE610" s="30">
        <f>'11'!BD58</f>
        <v>14</v>
      </c>
      <c r="BF610" s="30">
        <f>'11'!BE58</f>
        <v>15</v>
      </c>
      <c r="BG610" s="30">
        <f>'11'!BF58</f>
        <v>8</v>
      </c>
      <c r="BH610" s="30">
        <f>'11'!BG58</f>
        <v>9</v>
      </c>
      <c r="BI610" s="30">
        <f>'11'!BH58</f>
        <v>1</v>
      </c>
      <c r="BJ610" s="30">
        <f>'11'!BI58</f>
        <v>47</v>
      </c>
      <c r="BK610" s="30">
        <f>'11'!BJ58</f>
        <v>233.25</v>
      </c>
      <c r="BL610" s="30">
        <f>'11'!BK58</f>
        <v>111.96</v>
      </c>
      <c r="BM610" s="30">
        <f>'11'!BL58</f>
        <v>121.29</v>
      </c>
    </row>
    <row r="611" spans="1:65">
      <c r="A611" s="78">
        <f>'11'!A59</f>
        <v>42897</v>
      </c>
      <c r="B611" s="82" t="str">
        <f t="shared" si="9"/>
        <v>21:15:00</v>
      </c>
      <c r="C611" s="30" t="str">
        <f>'11'!B59</f>
        <v>21H15</v>
      </c>
      <c r="D611" s="30">
        <f>'11'!C59</f>
        <v>932</v>
      </c>
      <c r="E611" s="30">
        <f>'11'!D59</f>
        <v>837</v>
      </c>
      <c r="F611" s="30">
        <f>'11'!E59</f>
        <v>708</v>
      </c>
      <c r="G611" s="30">
        <f>'11'!F59</f>
        <v>62</v>
      </c>
      <c r="H611" s="30">
        <f>'11'!G59</f>
        <v>0</v>
      </c>
      <c r="I611" s="30">
        <f>'11'!H59</f>
        <v>24</v>
      </c>
      <c r="J611" s="30">
        <f>'11'!I59</f>
        <v>2477</v>
      </c>
      <c r="K611" s="30">
        <f>'11'!J59</f>
        <v>86</v>
      </c>
      <c r="L611" s="30">
        <f>'11'!K59</f>
        <v>485</v>
      </c>
      <c r="M611" s="30">
        <f>'11'!L59</f>
        <v>378</v>
      </c>
      <c r="N611" s="30">
        <f>'11'!M59</f>
        <v>220</v>
      </c>
      <c r="O611" s="30">
        <f>'11'!N59</f>
        <v>0</v>
      </c>
      <c r="P611" s="30">
        <f>'11'!O59</f>
        <v>16</v>
      </c>
      <c r="Q611" s="30">
        <f>'11'!P59</f>
        <v>13</v>
      </c>
      <c r="R611" s="30">
        <f>'11'!Q59</f>
        <v>8</v>
      </c>
      <c r="S611" s="30">
        <f>'11'!R59</f>
        <v>0</v>
      </c>
      <c r="T611" s="30">
        <f>'11'!S59</f>
        <v>1083</v>
      </c>
      <c r="U611" s="30">
        <f>'11'!T59</f>
        <v>37</v>
      </c>
      <c r="V611" s="30">
        <f>'11'!U59</f>
        <v>123</v>
      </c>
      <c r="W611" s="30">
        <f>'11'!V59</f>
        <v>6.21</v>
      </c>
      <c r="X611" s="30">
        <f>'11'!W59</f>
        <v>3.5</v>
      </c>
      <c r="Y611" s="30">
        <f>'11'!X59</f>
        <v>9</v>
      </c>
      <c r="Z611" s="30">
        <f>'11'!Y59</f>
        <v>5.6</v>
      </c>
      <c r="AA611" s="30">
        <f>'11'!Z59</f>
        <v>7.5</v>
      </c>
      <c r="AB611" s="30">
        <f>'11'!AA59</f>
        <v>3.4</v>
      </c>
      <c r="AC611" s="30">
        <f>'11'!AB59</f>
        <v>0</v>
      </c>
      <c r="AD611" s="30">
        <f>'11'!AC59</f>
        <v>0</v>
      </c>
      <c r="AE611" s="30">
        <f>'11'!AD59</f>
        <v>0</v>
      </c>
      <c r="AF611" s="30">
        <f>'11'!AE59</f>
        <v>0.8</v>
      </c>
      <c r="AG611" s="30">
        <f>'11'!AF59</f>
        <v>0</v>
      </c>
      <c r="AH611" s="30">
        <f>'11'!AG59</f>
        <v>0</v>
      </c>
      <c r="AI611" s="30">
        <f>'11'!AH59</f>
        <v>0.8</v>
      </c>
      <c r="AJ611" s="30">
        <f>'11'!AI59</f>
        <v>60</v>
      </c>
      <c r="AK611" s="30">
        <f>'11'!AJ59</f>
        <v>60.8</v>
      </c>
      <c r="AL611" s="30">
        <f>'11'!AK59</f>
        <v>152.11000000000001</v>
      </c>
      <c r="AM611" s="30">
        <f>'11'!AL59</f>
        <v>159.01000000000002</v>
      </c>
      <c r="AN611" s="30">
        <f>'11'!AM59</f>
        <v>98.210000000000022</v>
      </c>
      <c r="AO611" s="30">
        <f>'11'!AN59</f>
        <v>0</v>
      </c>
      <c r="AP611" s="30">
        <f>'11'!AO59</f>
        <v>0</v>
      </c>
      <c r="AQ611" s="30">
        <f>'11'!AP59</f>
        <v>159.01000000000002</v>
      </c>
      <c r="AR611" s="30">
        <f>'11'!AQ59</f>
        <v>20.649999999999977</v>
      </c>
      <c r="AS611" s="30">
        <f>'11'!AR59</f>
        <v>0</v>
      </c>
      <c r="AT611" s="30">
        <f>'11'!AS59</f>
        <v>60.8</v>
      </c>
      <c r="AU611" s="30">
        <f>'11'!AT59</f>
        <v>111.96</v>
      </c>
      <c r="AV611" s="30">
        <f>'11'!AU59</f>
        <v>172.76</v>
      </c>
      <c r="AW611" s="30">
        <f>'11'!AV59</f>
        <v>0</v>
      </c>
      <c r="AX611" s="30">
        <f>'11'!AW59</f>
        <v>40</v>
      </c>
      <c r="AY611" s="30">
        <f>'11'!AX59</f>
        <v>200</v>
      </c>
      <c r="AZ611" s="30">
        <f>'11'!AY59</f>
        <v>0</v>
      </c>
      <c r="BA611" s="30">
        <f>'11'!AZ59</f>
        <v>40</v>
      </c>
      <c r="BB611" s="30">
        <f>'11'!BA59</f>
        <v>15</v>
      </c>
      <c r="BC611" s="30">
        <f>'11'!BB59</f>
        <v>295</v>
      </c>
      <c r="BD611" s="30">
        <f>'11'!BC59</f>
        <v>280.25</v>
      </c>
      <c r="BE611" s="30">
        <f>'11'!BD59</f>
        <v>14</v>
      </c>
      <c r="BF611" s="30">
        <f>'11'!BE59</f>
        <v>15</v>
      </c>
      <c r="BG611" s="30">
        <f>'11'!BF59</f>
        <v>8</v>
      </c>
      <c r="BH611" s="30">
        <f>'11'!BG59</f>
        <v>9</v>
      </c>
      <c r="BI611" s="30">
        <f>'11'!BH59</f>
        <v>1</v>
      </c>
      <c r="BJ611" s="30">
        <f>'11'!BI59</f>
        <v>47</v>
      </c>
      <c r="BK611" s="30">
        <f>'11'!BJ59</f>
        <v>233.25</v>
      </c>
      <c r="BL611" s="30">
        <f>'11'!BK59</f>
        <v>111.96</v>
      </c>
      <c r="BM611" s="30">
        <f>'11'!BL59</f>
        <v>121.29</v>
      </c>
    </row>
    <row r="612" spans="1:65">
      <c r="A612" s="78">
        <f>'11'!A60</f>
        <v>42897</v>
      </c>
      <c r="B612" s="82" t="str">
        <f t="shared" si="9"/>
        <v>21:30:00</v>
      </c>
      <c r="C612" s="30" t="str">
        <f>'11'!B60</f>
        <v>21H30</v>
      </c>
      <c r="D612" s="30">
        <f>'11'!C60</f>
        <v>918</v>
      </c>
      <c r="E612" s="30">
        <f>'11'!D60</f>
        <v>814</v>
      </c>
      <c r="F612" s="30">
        <f>'11'!E60</f>
        <v>717</v>
      </c>
      <c r="G612" s="30">
        <f>'11'!F60</f>
        <v>62</v>
      </c>
      <c r="H612" s="30">
        <f>'11'!G60</f>
        <v>0</v>
      </c>
      <c r="I612" s="30">
        <f>'11'!H60</f>
        <v>24</v>
      </c>
      <c r="J612" s="30">
        <f>'11'!I60</f>
        <v>2449</v>
      </c>
      <c r="K612" s="30">
        <f>'11'!J60</f>
        <v>86</v>
      </c>
      <c r="L612" s="30">
        <f>'11'!K60</f>
        <v>480</v>
      </c>
      <c r="M612" s="30">
        <f>'11'!L60</f>
        <v>382</v>
      </c>
      <c r="N612" s="30">
        <f>'11'!M60</f>
        <v>150</v>
      </c>
      <c r="O612" s="30">
        <f>'11'!N60</f>
        <v>0</v>
      </c>
      <c r="P612" s="30">
        <f>'11'!O60</f>
        <v>16</v>
      </c>
      <c r="Q612" s="30">
        <f>'11'!P60</f>
        <v>13</v>
      </c>
      <c r="R612" s="30">
        <f>'11'!Q60</f>
        <v>5</v>
      </c>
      <c r="S612" s="30">
        <f>'11'!R60</f>
        <v>0</v>
      </c>
      <c r="T612" s="30">
        <f>'11'!S60</f>
        <v>1012</v>
      </c>
      <c r="U612" s="30">
        <f>'11'!T60</f>
        <v>34</v>
      </c>
      <c r="V612" s="30">
        <f>'11'!U60</f>
        <v>120</v>
      </c>
      <c r="W612" s="30">
        <f>'11'!V60</f>
        <v>6.21</v>
      </c>
      <c r="X612" s="30">
        <f>'11'!W60</f>
        <v>3.5</v>
      </c>
      <c r="Y612" s="30">
        <f>'11'!X60</f>
        <v>8.5</v>
      </c>
      <c r="Z612" s="30">
        <f>'11'!Y60</f>
        <v>5.6</v>
      </c>
      <c r="AA612" s="30">
        <f>'11'!Z60</f>
        <v>7.5</v>
      </c>
      <c r="AB612" s="30">
        <f>'11'!AA60</f>
        <v>3.4</v>
      </c>
      <c r="AC612" s="30">
        <f>'11'!AB60</f>
        <v>0</v>
      </c>
      <c r="AD612" s="30">
        <f>'11'!AC60</f>
        <v>0</v>
      </c>
      <c r="AE612" s="30">
        <f>'11'!AD60</f>
        <v>0</v>
      </c>
      <c r="AF612" s="30">
        <f>'11'!AE60</f>
        <v>0.8</v>
      </c>
      <c r="AG612" s="30">
        <f>'11'!AF60</f>
        <v>0</v>
      </c>
      <c r="AH612" s="30">
        <f>'11'!AG60</f>
        <v>0</v>
      </c>
      <c r="AI612" s="30">
        <f>'11'!AH60</f>
        <v>0.8</v>
      </c>
      <c r="AJ612" s="30">
        <f>'11'!AI60</f>
        <v>60</v>
      </c>
      <c r="AK612" s="30">
        <f>'11'!AJ60</f>
        <v>60.8</v>
      </c>
      <c r="AL612" s="30">
        <f>'11'!AK60</f>
        <v>148.60999999999999</v>
      </c>
      <c r="AM612" s="30">
        <f>'11'!AL60</f>
        <v>155.51</v>
      </c>
      <c r="AN612" s="30">
        <f>'11'!AM60</f>
        <v>94.71</v>
      </c>
      <c r="AO612" s="30">
        <f>'11'!AN60</f>
        <v>0</v>
      </c>
      <c r="AP612" s="30">
        <f>'11'!AO60</f>
        <v>0</v>
      </c>
      <c r="AQ612" s="30">
        <f>'11'!AP60</f>
        <v>155.51</v>
      </c>
      <c r="AR612" s="30">
        <f>'11'!AQ60</f>
        <v>24.150000000000006</v>
      </c>
      <c r="AS612" s="30">
        <f>'11'!AR60</f>
        <v>0</v>
      </c>
      <c r="AT612" s="30">
        <f>'11'!AS60</f>
        <v>60.8</v>
      </c>
      <c r="AU612" s="30">
        <f>'11'!AT60</f>
        <v>111.96</v>
      </c>
      <c r="AV612" s="30">
        <f>'11'!AU60</f>
        <v>172.76</v>
      </c>
      <c r="AW612" s="30">
        <f>'11'!AV60</f>
        <v>0</v>
      </c>
      <c r="AX612" s="30">
        <f>'11'!AW60</f>
        <v>40</v>
      </c>
      <c r="AY612" s="30">
        <f>'11'!AX60</f>
        <v>200</v>
      </c>
      <c r="AZ612" s="30">
        <f>'11'!AY60</f>
        <v>0</v>
      </c>
      <c r="BA612" s="30">
        <f>'11'!AZ60</f>
        <v>40</v>
      </c>
      <c r="BB612" s="30">
        <f>'11'!BA60</f>
        <v>15</v>
      </c>
      <c r="BC612" s="30">
        <f>'11'!BB60</f>
        <v>295</v>
      </c>
      <c r="BD612" s="30">
        <f>'11'!BC60</f>
        <v>280.25</v>
      </c>
      <c r="BE612" s="30">
        <f>'11'!BD60</f>
        <v>14</v>
      </c>
      <c r="BF612" s="30">
        <f>'11'!BE60</f>
        <v>15</v>
      </c>
      <c r="BG612" s="30">
        <f>'11'!BF60</f>
        <v>8</v>
      </c>
      <c r="BH612" s="30">
        <f>'11'!BG60</f>
        <v>9</v>
      </c>
      <c r="BI612" s="30">
        <f>'11'!BH60</f>
        <v>1</v>
      </c>
      <c r="BJ612" s="30">
        <f>'11'!BI60</f>
        <v>47</v>
      </c>
      <c r="BK612" s="30">
        <f>'11'!BJ60</f>
        <v>233.25</v>
      </c>
      <c r="BL612" s="30">
        <f>'11'!BK60</f>
        <v>111.96</v>
      </c>
      <c r="BM612" s="30">
        <f>'11'!BL60</f>
        <v>121.29</v>
      </c>
    </row>
    <row r="613" spans="1:65">
      <c r="A613" s="78">
        <f>'11'!A61</f>
        <v>42897</v>
      </c>
      <c r="B613" s="82" t="str">
        <f t="shared" si="9"/>
        <v>21:45:00</v>
      </c>
      <c r="C613" s="30" t="str">
        <f>'11'!B61</f>
        <v>21H45</v>
      </c>
      <c r="D613" s="30">
        <f>'11'!C61</f>
        <v>918</v>
      </c>
      <c r="E613" s="30">
        <f>'11'!D61</f>
        <v>814</v>
      </c>
      <c r="F613" s="30">
        <f>'11'!E61</f>
        <v>717</v>
      </c>
      <c r="G613" s="30">
        <f>'11'!F61</f>
        <v>62</v>
      </c>
      <c r="H613" s="30">
        <f>'11'!G61</f>
        <v>0</v>
      </c>
      <c r="I613" s="30">
        <f>'11'!H61</f>
        <v>24</v>
      </c>
      <c r="J613" s="30">
        <f>'11'!I61</f>
        <v>2449</v>
      </c>
      <c r="K613" s="30">
        <f>'11'!J61</f>
        <v>86</v>
      </c>
      <c r="L613" s="30">
        <f>'11'!K61</f>
        <v>480</v>
      </c>
      <c r="M613" s="30">
        <f>'11'!L61</f>
        <v>382</v>
      </c>
      <c r="N613" s="30">
        <f>'11'!M61</f>
        <v>150</v>
      </c>
      <c r="O613" s="30">
        <f>'11'!N61</f>
        <v>0</v>
      </c>
      <c r="P613" s="30">
        <f>'11'!O61</f>
        <v>16</v>
      </c>
      <c r="Q613" s="30">
        <f>'11'!P61</f>
        <v>13</v>
      </c>
      <c r="R613" s="30">
        <f>'11'!Q61</f>
        <v>5</v>
      </c>
      <c r="S613" s="30">
        <f>'11'!R61</f>
        <v>0</v>
      </c>
      <c r="T613" s="30">
        <f>'11'!S61</f>
        <v>1012</v>
      </c>
      <c r="U613" s="30">
        <f>'11'!T61</f>
        <v>34</v>
      </c>
      <c r="V613" s="30">
        <f>'11'!U61</f>
        <v>120</v>
      </c>
      <c r="W613" s="30">
        <f>'11'!V61</f>
        <v>6.21</v>
      </c>
      <c r="X613" s="30">
        <f>'11'!W61</f>
        <v>3.5</v>
      </c>
      <c r="Y613" s="30">
        <f>'11'!X61</f>
        <v>8.5</v>
      </c>
      <c r="Z613" s="30">
        <f>'11'!Y61</f>
        <v>5.6</v>
      </c>
      <c r="AA613" s="30">
        <f>'11'!Z61</f>
        <v>7.5</v>
      </c>
      <c r="AB613" s="30">
        <f>'11'!AA61</f>
        <v>3.4</v>
      </c>
      <c r="AC613" s="30">
        <f>'11'!AB61</f>
        <v>0</v>
      </c>
      <c r="AD613" s="30">
        <f>'11'!AC61</f>
        <v>0</v>
      </c>
      <c r="AE613" s="30">
        <f>'11'!AD61</f>
        <v>0</v>
      </c>
      <c r="AF613" s="30">
        <f>'11'!AE61</f>
        <v>0.8</v>
      </c>
      <c r="AG613" s="30">
        <f>'11'!AF61</f>
        <v>0</v>
      </c>
      <c r="AH613" s="30">
        <f>'11'!AG61</f>
        <v>0</v>
      </c>
      <c r="AI613" s="30">
        <f>'11'!AH61</f>
        <v>0.8</v>
      </c>
      <c r="AJ613" s="30">
        <f>'11'!AI61</f>
        <v>60</v>
      </c>
      <c r="AK613" s="30">
        <f>'11'!AJ61</f>
        <v>60.8</v>
      </c>
      <c r="AL613" s="30">
        <f>'11'!AK61</f>
        <v>148.60999999999999</v>
      </c>
      <c r="AM613" s="30">
        <f>'11'!AL61</f>
        <v>155.51</v>
      </c>
      <c r="AN613" s="30">
        <f>'11'!AM61</f>
        <v>94.71</v>
      </c>
      <c r="AO613" s="30">
        <f>'11'!AN61</f>
        <v>0</v>
      </c>
      <c r="AP613" s="30">
        <f>'11'!AO61</f>
        <v>0</v>
      </c>
      <c r="AQ613" s="30">
        <f>'11'!AP61</f>
        <v>155.51</v>
      </c>
      <c r="AR613" s="30">
        <f>'11'!AQ61</f>
        <v>24.150000000000006</v>
      </c>
      <c r="AS613" s="30">
        <f>'11'!AR61</f>
        <v>0</v>
      </c>
      <c r="AT613" s="30">
        <f>'11'!AS61</f>
        <v>60.8</v>
      </c>
      <c r="AU613" s="30">
        <f>'11'!AT61</f>
        <v>111.96</v>
      </c>
      <c r="AV613" s="30">
        <f>'11'!AU61</f>
        <v>172.76</v>
      </c>
      <c r="AW613" s="30">
        <f>'11'!AV61</f>
        <v>0</v>
      </c>
      <c r="AX613" s="30">
        <f>'11'!AW61</f>
        <v>40</v>
      </c>
      <c r="AY613" s="30">
        <f>'11'!AX61</f>
        <v>200</v>
      </c>
      <c r="AZ613" s="30">
        <f>'11'!AY61</f>
        <v>0</v>
      </c>
      <c r="BA613" s="30">
        <f>'11'!AZ61</f>
        <v>40</v>
      </c>
      <c r="BB613" s="30">
        <f>'11'!BA61</f>
        <v>15</v>
      </c>
      <c r="BC613" s="30">
        <f>'11'!BB61</f>
        <v>295</v>
      </c>
      <c r="BD613" s="30">
        <f>'11'!BC61</f>
        <v>280.25</v>
      </c>
      <c r="BE613" s="30">
        <f>'11'!BD61</f>
        <v>14</v>
      </c>
      <c r="BF613" s="30">
        <f>'11'!BE61</f>
        <v>15</v>
      </c>
      <c r="BG613" s="30">
        <f>'11'!BF61</f>
        <v>8</v>
      </c>
      <c r="BH613" s="30">
        <f>'11'!BG61</f>
        <v>9</v>
      </c>
      <c r="BI613" s="30">
        <f>'11'!BH61</f>
        <v>1</v>
      </c>
      <c r="BJ613" s="30">
        <f>'11'!BI61</f>
        <v>47</v>
      </c>
      <c r="BK613" s="30">
        <f>'11'!BJ61</f>
        <v>233.25</v>
      </c>
      <c r="BL613" s="30">
        <f>'11'!BK61</f>
        <v>111.96</v>
      </c>
      <c r="BM613" s="30">
        <f>'11'!BL61</f>
        <v>121.29</v>
      </c>
    </row>
    <row r="614" spans="1:65">
      <c r="A614" s="78">
        <f>'11'!A62</f>
        <v>42897</v>
      </c>
      <c r="B614" s="82" t="str">
        <f t="shared" si="9"/>
        <v>22:00:00</v>
      </c>
      <c r="C614" s="30" t="str">
        <f>'11'!B62</f>
        <v>22H00</v>
      </c>
      <c r="D614" s="30">
        <f>'11'!C62</f>
        <v>912</v>
      </c>
      <c r="E614" s="30">
        <f>'11'!D62</f>
        <v>806</v>
      </c>
      <c r="F614" s="30">
        <f>'11'!E62</f>
        <v>690</v>
      </c>
      <c r="G614" s="30">
        <f>'11'!F62</f>
        <v>62</v>
      </c>
      <c r="H614" s="30">
        <f>'11'!G62</f>
        <v>0</v>
      </c>
      <c r="I614" s="30">
        <f>'11'!H62</f>
        <v>23</v>
      </c>
      <c r="J614" s="30">
        <f>'11'!I62</f>
        <v>2408</v>
      </c>
      <c r="K614" s="30">
        <f>'11'!J62</f>
        <v>85</v>
      </c>
      <c r="L614" s="30">
        <f>'11'!K62</f>
        <v>471</v>
      </c>
      <c r="M614" s="30">
        <f>'11'!L62</f>
        <v>371</v>
      </c>
      <c r="N614" s="30">
        <f>'11'!M62</f>
        <v>150</v>
      </c>
      <c r="O614" s="30">
        <f>'11'!N62</f>
        <v>0</v>
      </c>
      <c r="P614" s="30">
        <f>'11'!O62</f>
        <v>16</v>
      </c>
      <c r="Q614" s="30">
        <f>'11'!P62</f>
        <v>13</v>
      </c>
      <c r="R614" s="30">
        <f>'11'!Q62</f>
        <v>5</v>
      </c>
      <c r="S614" s="30">
        <f>'11'!R62</f>
        <v>0</v>
      </c>
      <c r="T614" s="30">
        <f>'11'!S62</f>
        <v>992</v>
      </c>
      <c r="U614" s="30">
        <f>'11'!T62</f>
        <v>34</v>
      </c>
      <c r="V614" s="30">
        <f>'11'!U62</f>
        <v>119</v>
      </c>
      <c r="W614" s="30">
        <f>'11'!V62</f>
        <v>6.21</v>
      </c>
      <c r="X614" s="30">
        <f>'11'!W62</f>
        <v>3.5</v>
      </c>
      <c r="Y614" s="30">
        <f>'11'!X62</f>
        <v>8</v>
      </c>
      <c r="Z614" s="30">
        <f>'11'!Y62</f>
        <v>5.0999999999999996</v>
      </c>
      <c r="AA614" s="30">
        <f>'11'!Z62</f>
        <v>6.9</v>
      </c>
      <c r="AB614" s="30">
        <f>'11'!AA62</f>
        <v>3.2</v>
      </c>
      <c r="AC614" s="30">
        <f>'11'!AB62</f>
        <v>0</v>
      </c>
      <c r="AD614" s="30">
        <f>'11'!AC62</f>
        <v>0</v>
      </c>
      <c r="AE614" s="30">
        <f>'11'!AD62</f>
        <v>0</v>
      </c>
      <c r="AF614" s="30">
        <f>'11'!AE62</f>
        <v>0.8</v>
      </c>
      <c r="AG614" s="30">
        <f>'11'!AF62</f>
        <v>0</v>
      </c>
      <c r="AH614" s="30">
        <f>'11'!AG62</f>
        <v>0</v>
      </c>
      <c r="AI614" s="30">
        <f>'11'!AH62</f>
        <v>0.8</v>
      </c>
      <c r="AJ614" s="30">
        <f>'11'!AI62</f>
        <v>60</v>
      </c>
      <c r="AK614" s="30">
        <f>'11'!AJ62</f>
        <v>60.8</v>
      </c>
      <c r="AL614" s="30">
        <f>'11'!AK62</f>
        <v>146.01</v>
      </c>
      <c r="AM614" s="30">
        <f>'11'!AL62</f>
        <v>152.70999999999998</v>
      </c>
      <c r="AN614" s="30">
        <f>'11'!AM62</f>
        <v>91.909999999999982</v>
      </c>
      <c r="AO614" s="30">
        <f>'11'!AN62</f>
        <v>0</v>
      </c>
      <c r="AP614" s="30">
        <f>'11'!AO62</f>
        <v>0</v>
      </c>
      <c r="AQ614" s="30">
        <f>'11'!AP62</f>
        <v>152.70999999999998</v>
      </c>
      <c r="AR614" s="30">
        <f>'11'!AQ62</f>
        <v>26.75</v>
      </c>
      <c r="AS614" s="30">
        <f>'11'!AR62</f>
        <v>0</v>
      </c>
      <c r="AT614" s="30">
        <f>'11'!AS62</f>
        <v>60.8</v>
      </c>
      <c r="AU614" s="30">
        <f>'11'!AT62</f>
        <v>111.96</v>
      </c>
      <c r="AV614" s="30">
        <f>'11'!AU62</f>
        <v>172.76</v>
      </c>
      <c r="AW614" s="30">
        <f>'11'!AV62</f>
        <v>0</v>
      </c>
      <c r="AX614" s="30">
        <f>'11'!AW62</f>
        <v>40</v>
      </c>
      <c r="AY614" s="30">
        <f>'11'!AX62</f>
        <v>200</v>
      </c>
      <c r="AZ614" s="30">
        <f>'11'!AY62</f>
        <v>0</v>
      </c>
      <c r="BA614" s="30">
        <f>'11'!AZ62</f>
        <v>40</v>
      </c>
      <c r="BB614" s="30">
        <f>'11'!BA62</f>
        <v>15</v>
      </c>
      <c r="BC614" s="30">
        <f>'11'!BB62</f>
        <v>295</v>
      </c>
      <c r="BD614" s="30">
        <f>'11'!BC62</f>
        <v>280.25</v>
      </c>
      <c r="BE614" s="30">
        <f>'11'!BD62</f>
        <v>14</v>
      </c>
      <c r="BF614" s="30">
        <f>'11'!BE62</f>
        <v>15</v>
      </c>
      <c r="BG614" s="30">
        <f>'11'!BF62</f>
        <v>8</v>
      </c>
      <c r="BH614" s="30">
        <f>'11'!BG62</f>
        <v>9</v>
      </c>
      <c r="BI614" s="30">
        <f>'11'!BH62</f>
        <v>1</v>
      </c>
      <c r="BJ614" s="30">
        <f>'11'!BI62</f>
        <v>47</v>
      </c>
      <c r="BK614" s="30">
        <f>'11'!BJ62</f>
        <v>233.25</v>
      </c>
      <c r="BL614" s="30">
        <f>'11'!BK62</f>
        <v>111.96</v>
      </c>
      <c r="BM614" s="30">
        <f>'11'!BL62</f>
        <v>121.29</v>
      </c>
    </row>
    <row r="615" spans="1:65">
      <c r="A615" s="78">
        <f>'11'!A63</f>
        <v>42897</v>
      </c>
      <c r="B615" s="82" t="str">
        <f t="shared" si="9"/>
        <v>22:30:00</v>
      </c>
      <c r="C615" s="30" t="str">
        <f>'11'!B63</f>
        <v>22H30</v>
      </c>
      <c r="D615" s="30">
        <f>'11'!C63</f>
        <v>859</v>
      </c>
      <c r="E615" s="30">
        <f>'11'!D63</f>
        <v>840</v>
      </c>
      <c r="F615" s="30">
        <f>'11'!E63</f>
        <v>650</v>
      </c>
      <c r="G615" s="30">
        <f>'11'!F63</f>
        <v>61</v>
      </c>
      <c r="H615" s="30">
        <f>'11'!G63</f>
        <v>0</v>
      </c>
      <c r="I615" s="30">
        <f>'11'!H63</f>
        <v>22</v>
      </c>
      <c r="J615" s="30">
        <f>'11'!I63</f>
        <v>2349</v>
      </c>
      <c r="K615" s="30">
        <f>'11'!J63</f>
        <v>83</v>
      </c>
      <c r="L615" s="30">
        <f>'11'!K63</f>
        <v>456</v>
      </c>
      <c r="M615" s="30">
        <f>'11'!L63</f>
        <v>367</v>
      </c>
      <c r="N615" s="30">
        <f>'11'!M63</f>
        <v>210</v>
      </c>
      <c r="O615" s="30">
        <f>'11'!N63</f>
        <v>0</v>
      </c>
      <c r="P615" s="30">
        <f>'11'!O63</f>
        <v>15</v>
      </c>
      <c r="Q615" s="30">
        <f>'11'!P63</f>
        <v>12</v>
      </c>
      <c r="R615" s="30">
        <f>'11'!Q63</f>
        <v>7</v>
      </c>
      <c r="S615" s="30">
        <f>'11'!R63</f>
        <v>0</v>
      </c>
      <c r="T615" s="30">
        <f>'11'!S63</f>
        <v>1033</v>
      </c>
      <c r="U615" s="30">
        <f>'11'!T63</f>
        <v>34</v>
      </c>
      <c r="V615" s="30">
        <f>'11'!U63</f>
        <v>117</v>
      </c>
      <c r="W615" s="30">
        <f>'11'!V63</f>
        <v>6.21</v>
      </c>
      <c r="X615" s="30">
        <f>'11'!W63</f>
        <v>3.5</v>
      </c>
      <c r="Y615" s="30">
        <f>'11'!X63</f>
        <v>7.5</v>
      </c>
      <c r="Z615" s="30">
        <f>'11'!Y63</f>
        <v>5.0999999999999996</v>
      </c>
      <c r="AA615" s="30">
        <f>'11'!Z63</f>
        <v>6.9</v>
      </c>
      <c r="AB615" s="30">
        <f>'11'!AA63</f>
        <v>3.2</v>
      </c>
      <c r="AC615" s="30">
        <f>'11'!AB63</f>
        <v>0</v>
      </c>
      <c r="AD615" s="30">
        <f>'11'!AC63</f>
        <v>0</v>
      </c>
      <c r="AE615" s="30">
        <f>'11'!AD63</f>
        <v>0</v>
      </c>
      <c r="AF615" s="30">
        <f>'11'!AE63</f>
        <v>0.8</v>
      </c>
      <c r="AG615" s="30">
        <f>'11'!AF63</f>
        <v>0</v>
      </c>
      <c r="AH615" s="30">
        <f>'11'!AG63</f>
        <v>0</v>
      </c>
      <c r="AI615" s="30">
        <f>'11'!AH63</f>
        <v>0.8</v>
      </c>
      <c r="AJ615" s="30">
        <f>'11'!AI63</f>
        <v>60</v>
      </c>
      <c r="AK615" s="30">
        <f>'11'!AJ63</f>
        <v>60.8</v>
      </c>
      <c r="AL615" s="30">
        <f>'11'!AK63</f>
        <v>143.51</v>
      </c>
      <c r="AM615" s="30">
        <f>'11'!AL63</f>
        <v>150.20999999999998</v>
      </c>
      <c r="AN615" s="30">
        <f>'11'!AM63</f>
        <v>89.409999999999982</v>
      </c>
      <c r="AO615" s="30">
        <f>'11'!AN63</f>
        <v>0</v>
      </c>
      <c r="AP615" s="30">
        <f>'11'!AO63</f>
        <v>0</v>
      </c>
      <c r="AQ615" s="30">
        <f>'11'!AP63</f>
        <v>150.20999999999998</v>
      </c>
      <c r="AR615" s="30">
        <f>'11'!AQ63</f>
        <v>29.25</v>
      </c>
      <c r="AS615" s="30">
        <f>'11'!AR63</f>
        <v>0</v>
      </c>
      <c r="AT615" s="30">
        <f>'11'!AS63</f>
        <v>60.8</v>
      </c>
      <c r="AU615" s="30">
        <f>'11'!AT63</f>
        <v>111.96</v>
      </c>
      <c r="AV615" s="30">
        <f>'11'!AU63</f>
        <v>172.76</v>
      </c>
      <c r="AW615" s="30">
        <f>'11'!AV63</f>
        <v>0</v>
      </c>
      <c r="AX615" s="30">
        <f>'11'!AW63</f>
        <v>40</v>
      </c>
      <c r="AY615" s="30">
        <f>'11'!AX63</f>
        <v>200</v>
      </c>
      <c r="AZ615" s="30">
        <f>'11'!AY63</f>
        <v>0</v>
      </c>
      <c r="BA615" s="30">
        <f>'11'!AZ63</f>
        <v>40</v>
      </c>
      <c r="BB615" s="30">
        <f>'11'!BA63</f>
        <v>15</v>
      </c>
      <c r="BC615" s="30">
        <f>'11'!BB63</f>
        <v>295</v>
      </c>
      <c r="BD615" s="30">
        <f>'11'!BC63</f>
        <v>280.25</v>
      </c>
      <c r="BE615" s="30">
        <f>'11'!BD63</f>
        <v>14</v>
      </c>
      <c r="BF615" s="30">
        <f>'11'!BE63</f>
        <v>15</v>
      </c>
      <c r="BG615" s="30">
        <f>'11'!BF63</f>
        <v>8</v>
      </c>
      <c r="BH615" s="30">
        <f>'11'!BG63</f>
        <v>9</v>
      </c>
      <c r="BI615" s="30">
        <f>'11'!BH63</f>
        <v>1</v>
      </c>
      <c r="BJ615" s="30">
        <f>'11'!BI63</f>
        <v>47</v>
      </c>
      <c r="BK615" s="30">
        <f>'11'!BJ63</f>
        <v>233.25</v>
      </c>
      <c r="BL615" s="30">
        <f>'11'!BK63</f>
        <v>111.96</v>
      </c>
      <c r="BM615" s="30">
        <f>'11'!BL63</f>
        <v>121.29</v>
      </c>
    </row>
    <row r="616" spans="1:65">
      <c r="A616" s="78">
        <f>'11'!A64</f>
        <v>42897</v>
      </c>
      <c r="B616" s="82" t="str">
        <f t="shared" si="9"/>
        <v>23:00:00</v>
      </c>
      <c r="C616" s="30" t="str">
        <f>'11'!B64</f>
        <v>23H00</v>
      </c>
      <c r="D616" s="30">
        <f>'11'!C64</f>
        <v>805</v>
      </c>
      <c r="E616" s="30">
        <f>'11'!D64</f>
        <v>705</v>
      </c>
      <c r="F616" s="30">
        <f>'11'!E64</f>
        <v>606</v>
      </c>
      <c r="G616" s="30">
        <f>'11'!F64</f>
        <v>60</v>
      </c>
      <c r="H616" s="30">
        <f>'11'!G64</f>
        <v>0</v>
      </c>
      <c r="I616" s="30">
        <f>'11'!H64</f>
        <v>21</v>
      </c>
      <c r="J616" s="30">
        <f>'11'!I64</f>
        <v>2116</v>
      </c>
      <c r="K616" s="30">
        <f>'11'!J64</f>
        <v>81</v>
      </c>
      <c r="L616" s="30">
        <f>'11'!K64</f>
        <v>445</v>
      </c>
      <c r="M616" s="30">
        <f>'11'!L64</f>
        <v>660</v>
      </c>
      <c r="N616" s="30">
        <f>'11'!M64</f>
        <v>210</v>
      </c>
      <c r="O616" s="30">
        <f>'11'!N64</f>
        <v>0</v>
      </c>
      <c r="P616" s="30">
        <f>'11'!O64</f>
        <v>15</v>
      </c>
      <c r="Q616" s="30">
        <f>'11'!P64</f>
        <v>12</v>
      </c>
      <c r="R616" s="30">
        <f>'11'!Q64</f>
        <v>7</v>
      </c>
      <c r="S616" s="30">
        <f>'11'!R64</f>
        <v>0</v>
      </c>
      <c r="T616" s="30">
        <f>'11'!S64</f>
        <v>1315</v>
      </c>
      <c r="U616" s="30">
        <f>'11'!T64</f>
        <v>34</v>
      </c>
      <c r="V616" s="30">
        <f>'11'!U64</f>
        <v>115</v>
      </c>
      <c r="W616" s="30">
        <f>'11'!V64</f>
        <v>5.61</v>
      </c>
      <c r="X616" s="30">
        <f>'11'!W64</f>
        <v>3.5</v>
      </c>
      <c r="Y616" s="30">
        <f>'11'!X64</f>
        <v>7.5</v>
      </c>
      <c r="Z616" s="30">
        <f>'11'!Y64</f>
        <v>4.5</v>
      </c>
      <c r="AA616" s="30">
        <f>'11'!Z64</f>
        <v>6.1</v>
      </c>
      <c r="AB616" s="30">
        <f>'11'!AA64</f>
        <v>2.9</v>
      </c>
      <c r="AC616" s="30">
        <f>'11'!AB64</f>
        <v>0</v>
      </c>
      <c r="AD616" s="30">
        <f>'11'!AC64</f>
        <v>0</v>
      </c>
      <c r="AE616" s="30">
        <f>'11'!AD64</f>
        <v>0</v>
      </c>
      <c r="AF616" s="30">
        <f>'11'!AE64</f>
        <v>0.8</v>
      </c>
      <c r="AG616" s="30">
        <f>'11'!AF64</f>
        <v>0</v>
      </c>
      <c r="AH616" s="30">
        <f>'11'!AG64</f>
        <v>0</v>
      </c>
      <c r="AI616" s="30">
        <f>'11'!AH64</f>
        <v>0.8</v>
      </c>
      <c r="AJ616" s="30">
        <f>'11'!AI64</f>
        <v>45</v>
      </c>
      <c r="AK616" s="30">
        <f>'11'!AJ64</f>
        <v>45.8</v>
      </c>
      <c r="AL616" s="30">
        <f>'11'!AK64</f>
        <v>139.51000000000002</v>
      </c>
      <c r="AM616" s="30">
        <f>'11'!AL64</f>
        <v>145.91000000000003</v>
      </c>
      <c r="AN616" s="30">
        <f>'11'!AM64</f>
        <v>100.11000000000003</v>
      </c>
      <c r="AO616" s="30">
        <f>'11'!AN64</f>
        <v>0</v>
      </c>
      <c r="AP616" s="30">
        <f>'11'!AO64</f>
        <v>0</v>
      </c>
      <c r="AQ616" s="30">
        <f>'11'!AP64</f>
        <v>145.91000000000003</v>
      </c>
      <c r="AR616" s="30">
        <f>'11'!AQ64</f>
        <v>18.249999999999972</v>
      </c>
      <c r="AS616" s="30">
        <f>'11'!AR64</f>
        <v>0</v>
      </c>
      <c r="AT616" s="30">
        <f>'11'!AS64</f>
        <v>45.8</v>
      </c>
      <c r="AU616" s="30">
        <f>'11'!AT64</f>
        <v>111.96</v>
      </c>
      <c r="AV616" s="30">
        <f>'11'!AU64</f>
        <v>157.76</v>
      </c>
      <c r="AW616" s="30">
        <f>'11'!AV64</f>
        <v>0</v>
      </c>
      <c r="AX616" s="30">
        <f>'11'!AW64</f>
        <v>40</v>
      </c>
      <c r="AY616" s="30">
        <f>'11'!AX64</f>
        <v>200</v>
      </c>
      <c r="AZ616" s="30">
        <f>'11'!AY64</f>
        <v>0</v>
      </c>
      <c r="BA616" s="30">
        <f>'11'!AZ64</f>
        <v>40</v>
      </c>
      <c r="BB616" s="30">
        <f>'11'!BA64</f>
        <v>15</v>
      </c>
      <c r="BC616" s="30">
        <f>'11'!BB64</f>
        <v>295</v>
      </c>
      <c r="BD616" s="30">
        <f>'11'!BC64</f>
        <v>280.25</v>
      </c>
      <c r="BE616" s="30">
        <f>'11'!BD64</f>
        <v>14</v>
      </c>
      <c r="BF616" s="30">
        <f>'11'!BE64</f>
        <v>15</v>
      </c>
      <c r="BG616" s="30">
        <f>'11'!BF64</f>
        <v>8</v>
      </c>
      <c r="BH616" s="30">
        <f>'11'!BG64</f>
        <v>9</v>
      </c>
      <c r="BI616" s="30">
        <f>'11'!BH64</f>
        <v>1</v>
      </c>
      <c r="BJ616" s="30">
        <f>'11'!BI64</f>
        <v>47</v>
      </c>
      <c r="BK616" s="30">
        <f>'11'!BJ64</f>
        <v>233.25</v>
      </c>
      <c r="BL616" s="30">
        <f>'11'!BK64</f>
        <v>111.96</v>
      </c>
      <c r="BM616" s="30">
        <f>'11'!BL64</f>
        <v>121.29</v>
      </c>
    </row>
    <row r="617" spans="1:65">
      <c r="A617" s="78">
        <f>'11'!A65</f>
        <v>42897</v>
      </c>
      <c r="B617" s="82" t="str">
        <f t="shared" si="9"/>
        <v>23:30:00</v>
      </c>
      <c r="C617" s="30" t="str">
        <f>'11'!B65</f>
        <v>23H30</v>
      </c>
      <c r="D617" s="30">
        <f>'11'!C65</f>
        <v>803</v>
      </c>
      <c r="E617" s="30">
        <f>'11'!D65</f>
        <v>683</v>
      </c>
      <c r="F617" s="30">
        <f>'11'!E65</f>
        <v>601</v>
      </c>
      <c r="G617" s="30">
        <f>'11'!F65</f>
        <v>60</v>
      </c>
      <c r="H617" s="30">
        <f>'11'!G65</f>
        <v>0</v>
      </c>
      <c r="I617" s="30">
        <f>'11'!H65</f>
        <v>21</v>
      </c>
      <c r="J617" s="30">
        <f>'11'!I65</f>
        <v>2087</v>
      </c>
      <c r="K617" s="30">
        <f>'11'!J65</f>
        <v>81</v>
      </c>
      <c r="L617" s="30">
        <f>'11'!K65</f>
        <v>428</v>
      </c>
      <c r="M617" s="30">
        <f>'11'!L65</f>
        <v>641</v>
      </c>
      <c r="N617" s="30">
        <f>'11'!M65</f>
        <v>240</v>
      </c>
      <c r="O617" s="30">
        <f>'11'!N65</f>
        <v>0</v>
      </c>
      <c r="P617" s="30">
        <f>'11'!O65</f>
        <v>14</v>
      </c>
      <c r="Q617" s="30">
        <f>'11'!P65</f>
        <v>11</v>
      </c>
      <c r="R617" s="30">
        <f>'11'!Q65</f>
        <v>8</v>
      </c>
      <c r="S617" s="30">
        <f>'11'!R65</f>
        <v>0</v>
      </c>
      <c r="T617" s="30">
        <f>'11'!S65</f>
        <v>1309</v>
      </c>
      <c r="U617" s="30">
        <f>'11'!T65</f>
        <v>33</v>
      </c>
      <c r="V617" s="30">
        <f>'11'!U65</f>
        <v>114</v>
      </c>
      <c r="W617" s="30">
        <f>'11'!V65</f>
        <v>5.61</v>
      </c>
      <c r="X617" s="30">
        <f>'11'!W65</f>
        <v>3.5</v>
      </c>
      <c r="Y617" s="30">
        <f>'11'!X65</f>
        <v>7.5</v>
      </c>
      <c r="Z617" s="30">
        <f>'11'!Y65</f>
        <v>4.5</v>
      </c>
      <c r="AA617" s="30">
        <f>'11'!Z65</f>
        <v>6.1</v>
      </c>
      <c r="AB617" s="30">
        <f>'11'!AA65</f>
        <v>2.9</v>
      </c>
      <c r="AC617" s="30">
        <f>'11'!AB65</f>
        <v>0</v>
      </c>
      <c r="AD617" s="30">
        <f>'11'!AC65</f>
        <v>0</v>
      </c>
      <c r="AE617" s="30">
        <f>'11'!AD65</f>
        <v>0</v>
      </c>
      <c r="AF617" s="30">
        <f>'11'!AE65</f>
        <v>0.8</v>
      </c>
      <c r="AG617" s="30">
        <f>'11'!AF65</f>
        <v>0</v>
      </c>
      <c r="AH617" s="30">
        <f>'11'!AG65</f>
        <v>0</v>
      </c>
      <c r="AI617" s="30">
        <f>'11'!AH65</f>
        <v>0.8</v>
      </c>
      <c r="AJ617" s="30">
        <f>'11'!AI65</f>
        <v>45</v>
      </c>
      <c r="AK617" s="30">
        <f>'11'!AJ65</f>
        <v>45.8</v>
      </c>
      <c r="AL617" s="30">
        <f>'11'!AK65</f>
        <v>138.51000000000002</v>
      </c>
      <c r="AM617" s="30">
        <f>'11'!AL65</f>
        <v>144.91000000000003</v>
      </c>
      <c r="AN617" s="30">
        <f>'11'!AM65</f>
        <v>99.110000000000028</v>
      </c>
      <c r="AO617" s="30">
        <f>'11'!AN65</f>
        <v>0</v>
      </c>
      <c r="AP617" s="30">
        <f>'11'!AO65</f>
        <v>0</v>
      </c>
      <c r="AQ617" s="30">
        <f>'11'!AP65</f>
        <v>144.91000000000003</v>
      </c>
      <c r="AR617" s="30">
        <f>'11'!AQ65</f>
        <v>19.249999999999972</v>
      </c>
      <c r="AS617" s="30">
        <f>'11'!AR65</f>
        <v>0</v>
      </c>
      <c r="AT617" s="30">
        <f>'11'!AS65</f>
        <v>45.8</v>
      </c>
      <c r="AU617" s="30">
        <f>'11'!AT65</f>
        <v>111.96</v>
      </c>
      <c r="AV617" s="30">
        <f>'11'!AU65</f>
        <v>157.76</v>
      </c>
      <c r="AW617" s="30">
        <f>'11'!AV65</f>
        <v>0</v>
      </c>
      <c r="AX617" s="30">
        <f>'11'!AW65</f>
        <v>40</v>
      </c>
      <c r="AY617" s="30">
        <f>'11'!AX65</f>
        <v>200</v>
      </c>
      <c r="AZ617" s="30">
        <f>'11'!AY65</f>
        <v>0</v>
      </c>
      <c r="BA617" s="30">
        <f>'11'!AZ65</f>
        <v>40</v>
      </c>
      <c r="BB617" s="30">
        <f>'11'!BA65</f>
        <v>15</v>
      </c>
      <c r="BC617" s="30">
        <f>'11'!BB65</f>
        <v>295</v>
      </c>
      <c r="BD617" s="30">
        <f>'11'!BC65</f>
        <v>280.25</v>
      </c>
      <c r="BE617" s="30">
        <f>'11'!BD65</f>
        <v>14</v>
      </c>
      <c r="BF617" s="30">
        <f>'11'!BE65</f>
        <v>15</v>
      </c>
      <c r="BG617" s="30">
        <f>'11'!BF65</f>
        <v>8</v>
      </c>
      <c r="BH617" s="30">
        <f>'11'!BG65</f>
        <v>9</v>
      </c>
      <c r="BI617" s="30">
        <f>'11'!BH65</f>
        <v>1</v>
      </c>
      <c r="BJ617" s="30">
        <f>'11'!BI65</f>
        <v>47</v>
      </c>
      <c r="BK617" s="30">
        <f>'11'!BJ65</f>
        <v>233.25</v>
      </c>
      <c r="BL617" s="30">
        <f>'11'!BK65</f>
        <v>111.96</v>
      </c>
      <c r="BM617" s="30">
        <f>'11'!BL65</f>
        <v>121.29</v>
      </c>
    </row>
    <row r="618" spans="1:65">
      <c r="A618" s="78">
        <f>'12'!A10</f>
        <v>42898</v>
      </c>
      <c r="B618" s="82" t="str">
        <f t="shared" si="9"/>
        <v>00:00:00</v>
      </c>
      <c r="C618" s="30" t="str">
        <f>'12'!B10</f>
        <v>00H00</v>
      </c>
      <c r="D618" s="30">
        <f>'12'!C10</f>
        <v>798</v>
      </c>
      <c r="E618" s="30">
        <f>'12'!D10</f>
        <v>673</v>
      </c>
      <c r="F618" s="30">
        <f>'12'!E10</f>
        <v>585</v>
      </c>
      <c r="G618" s="30">
        <f>'12'!F10</f>
        <v>51</v>
      </c>
      <c r="H618" s="30">
        <f>'12'!G10</f>
        <v>0</v>
      </c>
      <c r="I618" s="30">
        <f>'12'!H10</f>
        <v>20</v>
      </c>
      <c r="J618" s="30">
        <f>'12'!I10</f>
        <v>2056</v>
      </c>
      <c r="K618" s="30">
        <f>'12'!J10</f>
        <v>71</v>
      </c>
      <c r="L618" s="30">
        <f>'12'!K10</f>
        <v>405</v>
      </c>
      <c r="M618" s="30">
        <f>'12'!L10</f>
        <v>341</v>
      </c>
      <c r="N618" s="30">
        <f>'12'!M10</f>
        <v>220</v>
      </c>
      <c r="O618" s="30">
        <f>'12'!N10</f>
        <v>0</v>
      </c>
      <c r="P618" s="30">
        <f>'12'!O10</f>
        <v>13</v>
      </c>
      <c r="Q618" s="30">
        <f>'12'!P10</f>
        <v>11</v>
      </c>
      <c r="R618" s="30">
        <f>'12'!Q10</f>
        <v>8</v>
      </c>
      <c r="S618" s="30">
        <f>'12'!R10</f>
        <v>0</v>
      </c>
      <c r="T618" s="30">
        <f>'12'!S10</f>
        <v>966</v>
      </c>
      <c r="U618" s="30">
        <f>'12'!T10</f>
        <v>32</v>
      </c>
      <c r="V618" s="30">
        <f>'12'!U10</f>
        <v>103</v>
      </c>
      <c r="W618" s="30">
        <f>'12'!V10</f>
        <v>5.61</v>
      </c>
      <c r="X618" s="30">
        <f>'12'!W10</f>
        <v>3.5</v>
      </c>
      <c r="Y618" s="30">
        <f>'12'!X10</f>
        <v>7</v>
      </c>
      <c r="Z618" s="30">
        <f>'12'!Y10</f>
        <v>4.3</v>
      </c>
      <c r="AA618" s="30">
        <f>'12'!Z10</f>
        <v>5.5</v>
      </c>
      <c r="AB618" s="30">
        <f>'12'!AA10</f>
        <v>2.8</v>
      </c>
      <c r="AC618" s="30">
        <f>'12'!AB10</f>
        <v>0</v>
      </c>
      <c r="AD618" s="30">
        <f>'12'!AC10</f>
        <v>0</v>
      </c>
      <c r="AE618" s="30">
        <f>'12'!AD10</f>
        <v>0</v>
      </c>
      <c r="AF618" s="30">
        <f>'12'!AE10</f>
        <v>0.8</v>
      </c>
      <c r="AG618" s="30">
        <f>'12'!AF10</f>
        <v>0</v>
      </c>
      <c r="AH618" s="30">
        <f>'12'!AG10</f>
        <v>0</v>
      </c>
      <c r="AI618" s="30">
        <f>'12'!AH10</f>
        <v>0.8</v>
      </c>
      <c r="AJ618" s="30">
        <f>'12'!AI10</f>
        <v>45</v>
      </c>
      <c r="AK618" s="30">
        <f>'12'!AJ10</f>
        <v>45.8</v>
      </c>
      <c r="AL618" s="30">
        <f>'12'!AK10</f>
        <v>126.21</v>
      </c>
      <c r="AM618" s="30">
        <f>'12'!AL10</f>
        <v>132.51</v>
      </c>
      <c r="AN618" s="30">
        <f>'12'!AM10</f>
        <v>86.71</v>
      </c>
      <c r="AO618" s="30">
        <f>'12'!AN10</f>
        <v>0</v>
      </c>
      <c r="AP618" s="30">
        <f>'12'!AO10</f>
        <v>0</v>
      </c>
      <c r="AQ618" s="30">
        <f>'12'!AP10</f>
        <v>132.51</v>
      </c>
      <c r="AR618" s="30">
        <f>'12'!AQ10</f>
        <v>31.549999999999997</v>
      </c>
      <c r="AS618" s="30">
        <f>'12'!AR10</f>
        <v>0</v>
      </c>
      <c r="AT618" s="30">
        <f>'12'!AS10</f>
        <v>45.8</v>
      </c>
      <c r="AU618" s="30">
        <f>'12'!AT10</f>
        <v>111.96</v>
      </c>
      <c r="AV618" s="30">
        <f>'12'!AU10</f>
        <v>157.76</v>
      </c>
      <c r="AW618" s="30">
        <f>'12'!AV10</f>
        <v>0</v>
      </c>
      <c r="AX618" s="30">
        <f>'12'!AW10</f>
        <v>40</v>
      </c>
      <c r="AY618" s="30">
        <f>'12'!AX10</f>
        <v>200</v>
      </c>
      <c r="AZ618" s="30">
        <f>'12'!AY10</f>
        <v>0</v>
      </c>
      <c r="BA618" s="30">
        <f>'12'!AZ10</f>
        <v>40</v>
      </c>
      <c r="BB618" s="30">
        <f>'12'!BA10</f>
        <v>15</v>
      </c>
      <c r="BC618" s="30">
        <f>'12'!BB10</f>
        <v>295</v>
      </c>
      <c r="BD618" s="30">
        <f>'12'!BC10</f>
        <v>280.25</v>
      </c>
      <c r="BE618" s="30">
        <f>'12'!BD10</f>
        <v>14</v>
      </c>
      <c r="BF618" s="30">
        <f>'12'!BE10</f>
        <v>15</v>
      </c>
      <c r="BG618" s="30">
        <f>'12'!BF10</f>
        <v>8</v>
      </c>
      <c r="BH618" s="30">
        <f>'12'!BG10</f>
        <v>9</v>
      </c>
      <c r="BI618" s="30">
        <f>'12'!BH10</f>
        <v>1</v>
      </c>
      <c r="BJ618" s="30">
        <f>'12'!BI10</f>
        <v>47</v>
      </c>
      <c r="BK618" s="30">
        <f>'12'!BJ10</f>
        <v>233.25</v>
      </c>
      <c r="BL618" s="30">
        <f>'12'!BK10</f>
        <v>111.96</v>
      </c>
      <c r="BM618" s="30">
        <f>'12'!BL10</f>
        <v>121.29</v>
      </c>
    </row>
    <row r="619" spans="1:65">
      <c r="A619" s="78">
        <f>'12'!A11</f>
        <v>42898</v>
      </c>
      <c r="B619" s="82" t="str">
        <f t="shared" si="9"/>
        <v>00:30:00</v>
      </c>
      <c r="C619" s="30" t="str">
        <f>'12'!B11</f>
        <v>00H30</v>
      </c>
      <c r="D619" s="30">
        <f>'12'!C11</f>
        <v>754</v>
      </c>
      <c r="E619" s="30">
        <f>'12'!D11</f>
        <v>666</v>
      </c>
      <c r="F619" s="30">
        <f>'12'!E11</f>
        <v>563</v>
      </c>
      <c r="G619" s="30">
        <f>'12'!F11</f>
        <v>50</v>
      </c>
      <c r="H619" s="30">
        <f>'12'!G11</f>
        <v>0</v>
      </c>
      <c r="I619" s="30">
        <f>'12'!H11</f>
        <v>19</v>
      </c>
      <c r="J619" s="30">
        <f>'12'!I11</f>
        <v>1983</v>
      </c>
      <c r="K619" s="30">
        <f>'12'!J11</f>
        <v>69</v>
      </c>
      <c r="L619" s="30">
        <f>'12'!K11</f>
        <v>404</v>
      </c>
      <c r="M619" s="30">
        <f>'12'!L11</f>
        <v>333</v>
      </c>
      <c r="N619" s="30">
        <f>'12'!M11</f>
        <v>220</v>
      </c>
      <c r="O619" s="30">
        <f>'12'!N11</f>
        <v>0</v>
      </c>
      <c r="P619" s="30">
        <f>'12'!O11</f>
        <v>13</v>
      </c>
      <c r="Q619" s="30">
        <f>'12'!P11</f>
        <v>11</v>
      </c>
      <c r="R619" s="30">
        <f>'12'!Q11</f>
        <v>8</v>
      </c>
      <c r="S619" s="30">
        <f>'12'!R11</f>
        <v>0</v>
      </c>
      <c r="T619" s="30">
        <f>'12'!S11</f>
        <v>957</v>
      </c>
      <c r="U619" s="30">
        <f>'12'!T11</f>
        <v>32</v>
      </c>
      <c r="V619" s="30">
        <f>'12'!U11</f>
        <v>101</v>
      </c>
      <c r="W619" s="30">
        <f>'12'!V11</f>
        <v>5.61</v>
      </c>
      <c r="X619" s="30">
        <f>'12'!W11</f>
        <v>3.5</v>
      </c>
      <c r="Y619" s="30">
        <f>'12'!X11</f>
        <v>7</v>
      </c>
      <c r="Z619" s="30">
        <f>'12'!Y11</f>
        <v>4.3</v>
      </c>
      <c r="AA619" s="30">
        <f>'12'!Z11</f>
        <v>5.5</v>
      </c>
      <c r="AB619" s="30">
        <f>'12'!AA11</f>
        <v>2.8</v>
      </c>
      <c r="AC619" s="30">
        <f>'12'!AB11</f>
        <v>0</v>
      </c>
      <c r="AD619" s="30">
        <f>'12'!AC11</f>
        <v>0</v>
      </c>
      <c r="AE619" s="30">
        <f>'12'!AD11</f>
        <v>0</v>
      </c>
      <c r="AF619" s="30">
        <f>'12'!AE11</f>
        <v>0.8</v>
      </c>
      <c r="AG619" s="30">
        <f>'12'!AF11</f>
        <v>0</v>
      </c>
      <c r="AH619" s="30">
        <f>'12'!AG11</f>
        <v>0</v>
      </c>
      <c r="AI619" s="30">
        <f>'12'!AH11</f>
        <v>0.8</v>
      </c>
      <c r="AJ619" s="30">
        <f>'12'!AI11</f>
        <v>45</v>
      </c>
      <c r="AK619" s="30">
        <f>'12'!AJ11</f>
        <v>45.8</v>
      </c>
      <c r="AL619" s="30">
        <f>'12'!AK11</f>
        <v>124.21</v>
      </c>
      <c r="AM619" s="30">
        <f>'12'!AL11</f>
        <v>130.51</v>
      </c>
      <c r="AN619" s="30">
        <f>'12'!AM11</f>
        <v>84.71</v>
      </c>
      <c r="AO619" s="30">
        <f>'12'!AN11</f>
        <v>0</v>
      </c>
      <c r="AP619" s="30">
        <f>'12'!AO11</f>
        <v>0</v>
      </c>
      <c r="AQ619" s="30">
        <f>'12'!AP11</f>
        <v>130.51</v>
      </c>
      <c r="AR619" s="30">
        <f>'12'!AQ11</f>
        <v>33.549999999999997</v>
      </c>
      <c r="AS619" s="30">
        <f>'12'!AR11</f>
        <v>0</v>
      </c>
      <c r="AT619" s="30">
        <f>'12'!AS11</f>
        <v>45.8</v>
      </c>
      <c r="AU619" s="30">
        <f>'12'!AT11</f>
        <v>111.96</v>
      </c>
      <c r="AV619" s="30">
        <f>'12'!AU11</f>
        <v>157.76</v>
      </c>
      <c r="AW619" s="30">
        <f>'12'!AV11</f>
        <v>0</v>
      </c>
      <c r="AX619" s="30">
        <f>'12'!AW11</f>
        <v>40</v>
      </c>
      <c r="AY619" s="30">
        <f>'12'!AX11</f>
        <v>200</v>
      </c>
      <c r="AZ619" s="30">
        <f>'12'!AY11</f>
        <v>0</v>
      </c>
      <c r="BA619" s="30">
        <f>'12'!AZ11</f>
        <v>40</v>
      </c>
      <c r="BB619" s="30">
        <f>'12'!BA11</f>
        <v>15</v>
      </c>
      <c r="BC619" s="30">
        <f>'12'!BB11</f>
        <v>295</v>
      </c>
      <c r="BD619" s="30">
        <f>'12'!BC11</f>
        <v>280.25</v>
      </c>
      <c r="BE619" s="30">
        <f>'12'!BD11</f>
        <v>14</v>
      </c>
      <c r="BF619" s="30">
        <f>'12'!BE11</f>
        <v>15</v>
      </c>
      <c r="BG619" s="30">
        <f>'12'!BF11</f>
        <v>8</v>
      </c>
      <c r="BH619" s="30">
        <f>'12'!BG11</f>
        <v>9</v>
      </c>
      <c r="BI619" s="30">
        <f>'12'!BH11</f>
        <v>1</v>
      </c>
      <c r="BJ619" s="30">
        <f>'12'!BI11</f>
        <v>47</v>
      </c>
      <c r="BK619" s="30">
        <f>'12'!BJ11</f>
        <v>233.25</v>
      </c>
      <c r="BL619" s="30">
        <f>'12'!BK11</f>
        <v>111.96</v>
      </c>
      <c r="BM619" s="30">
        <f>'12'!BL11</f>
        <v>121.29</v>
      </c>
    </row>
    <row r="620" spans="1:65">
      <c r="A620" s="78">
        <f>'12'!A12</f>
        <v>42898</v>
      </c>
      <c r="B620" s="82" t="str">
        <f t="shared" si="9"/>
        <v>01:00:00</v>
      </c>
      <c r="C620" s="30" t="str">
        <f>'12'!B12</f>
        <v>01H00</v>
      </c>
      <c r="D620" s="30">
        <f>'12'!C12</f>
        <v>718</v>
      </c>
      <c r="E620" s="30">
        <f>'12'!D12</f>
        <v>642</v>
      </c>
      <c r="F620" s="30">
        <f>'12'!E12</f>
        <v>547</v>
      </c>
      <c r="G620" s="30">
        <f>'12'!F12</f>
        <v>48</v>
      </c>
      <c r="H620" s="30">
        <f>'12'!G12</f>
        <v>0</v>
      </c>
      <c r="I620" s="30">
        <f>'12'!H12</f>
        <v>19</v>
      </c>
      <c r="J620" s="30">
        <f>'12'!I12</f>
        <v>1907</v>
      </c>
      <c r="K620" s="30">
        <f>'12'!J12</f>
        <v>67</v>
      </c>
      <c r="L620" s="30">
        <f>'12'!K12</f>
        <v>398</v>
      </c>
      <c r="M620" s="30">
        <f>'12'!L12</f>
        <v>322</v>
      </c>
      <c r="N620" s="30">
        <f>'12'!M12</f>
        <v>200</v>
      </c>
      <c r="O620" s="30">
        <f>'12'!N12</f>
        <v>0</v>
      </c>
      <c r="P620" s="30">
        <f>'12'!O12</f>
        <v>13</v>
      </c>
      <c r="Q620" s="30">
        <f>'12'!P12</f>
        <v>11</v>
      </c>
      <c r="R620" s="30">
        <f>'12'!Q12</f>
        <v>7</v>
      </c>
      <c r="S620" s="30">
        <f>'12'!R12</f>
        <v>0</v>
      </c>
      <c r="T620" s="30">
        <f>'12'!S12</f>
        <v>920</v>
      </c>
      <c r="U620" s="30">
        <f>'12'!T12</f>
        <v>31</v>
      </c>
      <c r="V620" s="30">
        <f>'12'!U12</f>
        <v>98</v>
      </c>
      <c r="W620" s="30">
        <f>'12'!V12</f>
        <v>5</v>
      </c>
      <c r="X620" s="30">
        <f>'12'!W12</f>
        <v>3.5</v>
      </c>
      <c r="Y620" s="30">
        <f>'12'!X12</f>
        <v>6.5</v>
      </c>
      <c r="Z620" s="30">
        <f>'12'!Y12</f>
        <v>4</v>
      </c>
      <c r="AA620" s="30">
        <f>'12'!Z12</f>
        <v>5.4</v>
      </c>
      <c r="AB620" s="30">
        <f>'12'!AA12</f>
        <v>2.7</v>
      </c>
      <c r="AC620" s="30">
        <f>'12'!AB12</f>
        <v>0</v>
      </c>
      <c r="AD620" s="30">
        <f>'12'!AC12</f>
        <v>0</v>
      </c>
      <c r="AE620" s="30">
        <f>'12'!AD12</f>
        <v>0</v>
      </c>
      <c r="AF620" s="30">
        <f>'12'!AE12</f>
        <v>0.75</v>
      </c>
      <c r="AG620" s="30">
        <f>'12'!AF12</f>
        <v>0</v>
      </c>
      <c r="AH620" s="30">
        <f>'12'!AG12</f>
        <v>0</v>
      </c>
      <c r="AI620" s="30">
        <f>'12'!AH12</f>
        <v>0.75</v>
      </c>
      <c r="AJ620" s="30">
        <f>'12'!AI12</f>
        <v>45</v>
      </c>
      <c r="AK620" s="30">
        <f>'12'!AJ12</f>
        <v>45.75</v>
      </c>
      <c r="AL620" s="30">
        <f>'12'!AK12</f>
        <v>119.65</v>
      </c>
      <c r="AM620" s="30">
        <f>'12'!AL12</f>
        <v>125.85000000000001</v>
      </c>
      <c r="AN620" s="30">
        <f>'12'!AM12</f>
        <v>80.100000000000009</v>
      </c>
      <c r="AO620" s="30">
        <f>'12'!AN12</f>
        <v>0</v>
      </c>
      <c r="AP620" s="30">
        <f>'12'!AO12</f>
        <v>0</v>
      </c>
      <c r="AQ620" s="30">
        <f>'12'!AP12</f>
        <v>125.85000000000001</v>
      </c>
      <c r="AR620" s="30">
        <f>'12'!AQ12</f>
        <v>38.059999999999974</v>
      </c>
      <c r="AS620" s="30">
        <f>'12'!AR12</f>
        <v>0</v>
      </c>
      <c r="AT620" s="30">
        <f>'12'!AS12</f>
        <v>45.75</v>
      </c>
      <c r="AU620" s="30">
        <f>'12'!AT12</f>
        <v>111.96</v>
      </c>
      <c r="AV620" s="30">
        <f>'12'!AU12</f>
        <v>157.70999999999998</v>
      </c>
      <c r="AW620" s="30">
        <f>'12'!AV12</f>
        <v>0</v>
      </c>
      <c r="AX620" s="30">
        <f>'12'!AW12</f>
        <v>40</v>
      </c>
      <c r="AY620" s="30">
        <f>'12'!AX12</f>
        <v>200</v>
      </c>
      <c r="AZ620" s="30">
        <f>'12'!AY12</f>
        <v>0</v>
      </c>
      <c r="BA620" s="30">
        <f>'12'!AZ12</f>
        <v>40</v>
      </c>
      <c r="BB620" s="30">
        <f>'12'!BA12</f>
        <v>15</v>
      </c>
      <c r="BC620" s="30">
        <f>'12'!BB12</f>
        <v>295</v>
      </c>
      <c r="BD620" s="30">
        <f>'12'!BC12</f>
        <v>280.25</v>
      </c>
      <c r="BE620" s="30">
        <f>'12'!BD12</f>
        <v>14</v>
      </c>
      <c r="BF620" s="30">
        <f>'12'!BE12</f>
        <v>15</v>
      </c>
      <c r="BG620" s="30">
        <f>'12'!BF12</f>
        <v>8</v>
      </c>
      <c r="BH620" s="30">
        <f>'12'!BG12</f>
        <v>9</v>
      </c>
      <c r="BI620" s="30">
        <f>'12'!BH12</f>
        <v>1</v>
      </c>
      <c r="BJ620" s="30">
        <f>'12'!BI12</f>
        <v>47</v>
      </c>
      <c r="BK620" s="30">
        <f>'12'!BJ12</f>
        <v>233.25</v>
      </c>
      <c r="BL620" s="30">
        <f>'12'!BK12</f>
        <v>111.96</v>
      </c>
      <c r="BM620" s="30">
        <f>'12'!BL12</f>
        <v>121.29</v>
      </c>
    </row>
    <row r="621" spans="1:65">
      <c r="A621" s="78">
        <f>'12'!A13</f>
        <v>42898</v>
      </c>
      <c r="B621" s="82" t="str">
        <f t="shared" si="9"/>
        <v>01:30:00</v>
      </c>
      <c r="C621" s="30" t="str">
        <f>'12'!B13</f>
        <v>01H30</v>
      </c>
      <c r="D621" s="30">
        <f>'12'!C13</f>
        <v>704</v>
      </c>
      <c r="E621" s="30">
        <f>'12'!D13</f>
        <v>628</v>
      </c>
      <c r="F621" s="30">
        <f>'12'!E13</f>
        <v>534</v>
      </c>
      <c r="G621" s="30">
        <f>'12'!F13</f>
        <v>47</v>
      </c>
      <c r="H621" s="30">
        <f>'12'!G13</f>
        <v>0</v>
      </c>
      <c r="I621" s="30">
        <f>'12'!H13</f>
        <v>18</v>
      </c>
      <c r="J621" s="30">
        <f>'12'!I13</f>
        <v>1866</v>
      </c>
      <c r="K621" s="30">
        <f>'12'!J13</f>
        <v>65</v>
      </c>
      <c r="L621" s="30">
        <f>'12'!K13</f>
        <v>395</v>
      </c>
      <c r="M621" s="30">
        <f>'12'!L13</f>
        <v>330</v>
      </c>
      <c r="N621" s="30">
        <f>'12'!M13</f>
        <v>200</v>
      </c>
      <c r="O621" s="30">
        <f>'12'!N13</f>
        <v>0</v>
      </c>
      <c r="P621" s="30">
        <f>'12'!O13</f>
        <v>13</v>
      </c>
      <c r="Q621" s="30">
        <f>'12'!P13</f>
        <v>11</v>
      </c>
      <c r="R621" s="30">
        <f>'12'!Q13</f>
        <v>7</v>
      </c>
      <c r="S621" s="30">
        <f>'12'!R13</f>
        <v>0</v>
      </c>
      <c r="T621" s="30">
        <f>'12'!S13</f>
        <v>925</v>
      </c>
      <c r="U621" s="30">
        <f>'12'!T13</f>
        <v>31</v>
      </c>
      <c r="V621" s="30">
        <f>'12'!U13</f>
        <v>96</v>
      </c>
      <c r="W621" s="30">
        <f>'12'!V13</f>
        <v>5</v>
      </c>
      <c r="X621" s="30">
        <f>'12'!W13</f>
        <v>3.5</v>
      </c>
      <c r="Y621" s="30">
        <f>'12'!X13</f>
        <v>6.5</v>
      </c>
      <c r="Z621" s="30">
        <f>'12'!Y13</f>
        <v>4</v>
      </c>
      <c r="AA621" s="30">
        <f>'12'!Z13</f>
        <v>5.4</v>
      </c>
      <c r="AB621" s="30">
        <f>'12'!AA13</f>
        <v>2.7</v>
      </c>
      <c r="AC621" s="30">
        <f>'12'!AB13</f>
        <v>0</v>
      </c>
      <c r="AD621" s="30">
        <f>'12'!AC13</f>
        <v>0</v>
      </c>
      <c r="AE621" s="30">
        <f>'12'!AD13</f>
        <v>0</v>
      </c>
      <c r="AF621" s="30">
        <f>'12'!AE13</f>
        <v>0.75</v>
      </c>
      <c r="AG621" s="30">
        <f>'12'!AF13</f>
        <v>0</v>
      </c>
      <c r="AH621" s="30">
        <f>'12'!AG13</f>
        <v>0</v>
      </c>
      <c r="AI621" s="30">
        <f>'12'!AH13</f>
        <v>0.75</v>
      </c>
      <c r="AJ621" s="30">
        <f>'12'!AI13</f>
        <v>45</v>
      </c>
      <c r="AK621" s="30">
        <f>'12'!AJ13</f>
        <v>45.75</v>
      </c>
      <c r="AL621" s="30">
        <f>'12'!AK13</f>
        <v>117.65</v>
      </c>
      <c r="AM621" s="30">
        <f>'12'!AL13</f>
        <v>123.85000000000001</v>
      </c>
      <c r="AN621" s="30">
        <f>'12'!AM13</f>
        <v>78.100000000000009</v>
      </c>
      <c r="AO621" s="30">
        <f>'12'!AN13</f>
        <v>0</v>
      </c>
      <c r="AP621" s="30">
        <f>'12'!AO13</f>
        <v>0</v>
      </c>
      <c r="AQ621" s="30">
        <f>'12'!AP13</f>
        <v>123.85000000000001</v>
      </c>
      <c r="AR621" s="30">
        <f>'12'!AQ13</f>
        <v>40.059999999999974</v>
      </c>
      <c r="AS621" s="30">
        <f>'12'!AR13</f>
        <v>0</v>
      </c>
      <c r="AT621" s="30">
        <f>'12'!AS13</f>
        <v>45.75</v>
      </c>
      <c r="AU621" s="30">
        <f>'12'!AT13</f>
        <v>111.96</v>
      </c>
      <c r="AV621" s="30">
        <f>'12'!AU13</f>
        <v>157.70999999999998</v>
      </c>
      <c r="AW621" s="30">
        <f>'12'!AV13</f>
        <v>0</v>
      </c>
      <c r="AX621" s="30">
        <f>'12'!AW13</f>
        <v>40</v>
      </c>
      <c r="AY621" s="30">
        <f>'12'!AX13</f>
        <v>200</v>
      </c>
      <c r="AZ621" s="30">
        <f>'12'!AY13</f>
        <v>0</v>
      </c>
      <c r="BA621" s="30">
        <f>'12'!AZ13</f>
        <v>40</v>
      </c>
      <c r="BB621" s="30">
        <f>'12'!BA13</f>
        <v>15</v>
      </c>
      <c r="BC621" s="30">
        <f>'12'!BB13</f>
        <v>295</v>
      </c>
      <c r="BD621" s="30">
        <f>'12'!BC13</f>
        <v>280.25</v>
      </c>
      <c r="BE621" s="30">
        <f>'12'!BD13</f>
        <v>14</v>
      </c>
      <c r="BF621" s="30">
        <f>'12'!BE13</f>
        <v>15</v>
      </c>
      <c r="BG621" s="30">
        <f>'12'!BF13</f>
        <v>8</v>
      </c>
      <c r="BH621" s="30">
        <f>'12'!BG13</f>
        <v>9</v>
      </c>
      <c r="BI621" s="30">
        <f>'12'!BH13</f>
        <v>1</v>
      </c>
      <c r="BJ621" s="30">
        <f>'12'!BI13</f>
        <v>47</v>
      </c>
      <c r="BK621" s="30">
        <f>'12'!BJ13</f>
        <v>233.25</v>
      </c>
      <c r="BL621" s="30">
        <f>'12'!BK13</f>
        <v>111.96</v>
      </c>
      <c r="BM621" s="30">
        <f>'12'!BL13</f>
        <v>121.29</v>
      </c>
    </row>
    <row r="622" spans="1:65">
      <c r="A622" s="78">
        <f>'12'!A14</f>
        <v>42898</v>
      </c>
      <c r="B622" s="82" t="str">
        <f t="shared" si="9"/>
        <v>02:00:00</v>
      </c>
      <c r="C622" s="30" t="str">
        <f>'12'!B14</f>
        <v>02H00</v>
      </c>
      <c r="D622" s="30">
        <f>'12'!C14</f>
        <v>690</v>
      </c>
      <c r="E622" s="30">
        <f>'12'!D14</f>
        <v>617</v>
      </c>
      <c r="F622" s="30">
        <f>'12'!E14</f>
        <v>530</v>
      </c>
      <c r="G622" s="30">
        <f>'12'!F14</f>
        <v>46</v>
      </c>
      <c r="H622" s="30">
        <f>'12'!G14</f>
        <v>0</v>
      </c>
      <c r="I622" s="30">
        <f>'12'!H14</f>
        <v>18</v>
      </c>
      <c r="J622" s="30">
        <f>'12'!I14</f>
        <v>1837</v>
      </c>
      <c r="K622" s="30">
        <f>'12'!J14</f>
        <v>64</v>
      </c>
      <c r="L622" s="30">
        <f>'12'!K14</f>
        <v>374</v>
      </c>
      <c r="M622" s="30">
        <f>'12'!L14</f>
        <v>319</v>
      </c>
      <c r="N622" s="30">
        <f>'12'!M14</f>
        <v>200</v>
      </c>
      <c r="O622" s="30">
        <f>'12'!N14</f>
        <v>0</v>
      </c>
      <c r="P622" s="30">
        <f>'12'!O14</f>
        <v>13</v>
      </c>
      <c r="Q622" s="30">
        <f>'12'!P14</f>
        <v>10</v>
      </c>
      <c r="R622" s="30">
        <f>'12'!Q14</f>
        <v>7</v>
      </c>
      <c r="S622" s="30">
        <f>'12'!R14</f>
        <v>0</v>
      </c>
      <c r="T622" s="30">
        <f>'12'!S14</f>
        <v>893</v>
      </c>
      <c r="U622" s="30">
        <f>'12'!T14</f>
        <v>30</v>
      </c>
      <c r="V622" s="30">
        <f>'12'!U14</f>
        <v>94</v>
      </c>
      <c r="W622" s="30">
        <f>'12'!V14</f>
        <v>5</v>
      </c>
      <c r="X622" s="30">
        <f>'12'!W14</f>
        <v>3.5</v>
      </c>
      <c r="Y622" s="30">
        <f>'12'!X14</f>
        <v>6</v>
      </c>
      <c r="Z622" s="30">
        <f>'12'!Y14</f>
        <v>3.9</v>
      </c>
      <c r="AA622" s="30">
        <f>'12'!Z14</f>
        <v>5.3</v>
      </c>
      <c r="AB622" s="30">
        <f>'12'!AA14</f>
        <v>2.6</v>
      </c>
      <c r="AC622" s="30">
        <f>'12'!AB14</f>
        <v>0</v>
      </c>
      <c r="AD622" s="30">
        <f>'12'!AC14</f>
        <v>0</v>
      </c>
      <c r="AE622" s="30">
        <f>'12'!AD14</f>
        <v>0</v>
      </c>
      <c r="AF622" s="30">
        <f>'12'!AE14</f>
        <v>0.75</v>
      </c>
      <c r="AG622" s="30">
        <f>'12'!AF14</f>
        <v>0</v>
      </c>
      <c r="AH622" s="30">
        <f>'12'!AG14</f>
        <v>0</v>
      </c>
      <c r="AI622" s="30">
        <f>'12'!AH14</f>
        <v>0.75</v>
      </c>
      <c r="AJ622" s="30">
        <f>'12'!AI14</f>
        <v>45</v>
      </c>
      <c r="AK622" s="30">
        <f>'12'!AJ14</f>
        <v>45.75</v>
      </c>
      <c r="AL622" s="30">
        <f>'12'!AK14</f>
        <v>114.95</v>
      </c>
      <c r="AM622" s="30">
        <f>'12'!AL14</f>
        <v>121.05</v>
      </c>
      <c r="AN622" s="30">
        <f>'12'!AM14</f>
        <v>75.3</v>
      </c>
      <c r="AO622" s="30">
        <f>'12'!AN14</f>
        <v>0</v>
      </c>
      <c r="AP622" s="30">
        <f>'12'!AO14</f>
        <v>0</v>
      </c>
      <c r="AQ622" s="30">
        <f>'12'!AP14</f>
        <v>121.05</v>
      </c>
      <c r="AR622" s="30">
        <f>'12'!AQ14</f>
        <v>42.759999999999977</v>
      </c>
      <c r="AS622" s="30">
        <f>'12'!AR14</f>
        <v>0</v>
      </c>
      <c r="AT622" s="30">
        <f>'12'!AS14</f>
        <v>45.75</v>
      </c>
      <c r="AU622" s="30">
        <f>'12'!AT14</f>
        <v>111.96</v>
      </c>
      <c r="AV622" s="30">
        <f>'12'!AU14</f>
        <v>157.70999999999998</v>
      </c>
      <c r="AW622" s="30">
        <f>'12'!AV14</f>
        <v>0</v>
      </c>
      <c r="AX622" s="30">
        <f>'12'!AW14</f>
        <v>40</v>
      </c>
      <c r="AY622" s="30">
        <f>'12'!AX14</f>
        <v>200</v>
      </c>
      <c r="AZ622" s="30">
        <f>'12'!AY14</f>
        <v>0</v>
      </c>
      <c r="BA622" s="30">
        <f>'12'!AZ14</f>
        <v>40</v>
      </c>
      <c r="BB622" s="30">
        <f>'12'!BA14</f>
        <v>15</v>
      </c>
      <c r="BC622" s="30">
        <f>'12'!BB14</f>
        <v>295</v>
      </c>
      <c r="BD622" s="30">
        <f>'12'!BC14</f>
        <v>280.25</v>
      </c>
      <c r="BE622" s="30">
        <f>'12'!BD14</f>
        <v>14</v>
      </c>
      <c r="BF622" s="30">
        <f>'12'!BE14</f>
        <v>15</v>
      </c>
      <c r="BG622" s="30">
        <f>'12'!BF14</f>
        <v>8</v>
      </c>
      <c r="BH622" s="30">
        <f>'12'!BG14</f>
        <v>9</v>
      </c>
      <c r="BI622" s="30">
        <f>'12'!BH14</f>
        <v>1</v>
      </c>
      <c r="BJ622" s="30">
        <f>'12'!BI14</f>
        <v>47</v>
      </c>
      <c r="BK622" s="30">
        <f>'12'!BJ14</f>
        <v>233.25</v>
      </c>
      <c r="BL622" s="30">
        <f>'12'!BK14</f>
        <v>111.96</v>
      </c>
      <c r="BM622" s="30">
        <f>'12'!BL14</f>
        <v>121.29</v>
      </c>
    </row>
    <row r="623" spans="1:65">
      <c r="A623" s="78">
        <f>'12'!A15</f>
        <v>42898</v>
      </c>
      <c r="B623" s="82" t="str">
        <f t="shared" si="9"/>
        <v>02:30:00</v>
      </c>
      <c r="C623" s="30" t="str">
        <f>'12'!B15</f>
        <v>02H30</v>
      </c>
      <c r="D623" s="30">
        <f>'12'!C15</f>
        <v>684</v>
      </c>
      <c r="E623" s="30">
        <f>'12'!D15</f>
        <v>610</v>
      </c>
      <c r="F623" s="30">
        <f>'12'!E15</f>
        <v>525</v>
      </c>
      <c r="G623" s="30">
        <f>'12'!F15</f>
        <v>45</v>
      </c>
      <c r="H623" s="30">
        <f>'12'!G15</f>
        <v>0</v>
      </c>
      <c r="I623" s="30">
        <f>'12'!H15</f>
        <v>18</v>
      </c>
      <c r="J623" s="30">
        <f>'12'!I15</f>
        <v>1819</v>
      </c>
      <c r="K623" s="30">
        <f>'12'!J15</f>
        <v>63</v>
      </c>
      <c r="L623" s="30">
        <f>'12'!K15</f>
        <v>376</v>
      </c>
      <c r="M623" s="30">
        <f>'12'!L15</f>
        <v>321</v>
      </c>
      <c r="N623" s="30">
        <f>'12'!M15</f>
        <v>200</v>
      </c>
      <c r="O623" s="30">
        <f>'12'!N15</f>
        <v>0</v>
      </c>
      <c r="P623" s="30">
        <f>'12'!O15</f>
        <v>13</v>
      </c>
      <c r="Q623" s="30">
        <f>'12'!P15</f>
        <v>11</v>
      </c>
      <c r="R623" s="30">
        <f>'12'!Q15</f>
        <v>7</v>
      </c>
      <c r="S623" s="30">
        <f>'12'!R15</f>
        <v>0</v>
      </c>
      <c r="T623" s="30">
        <f>'12'!S15</f>
        <v>897</v>
      </c>
      <c r="U623" s="30">
        <f>'12'!T15</f>
        <v>31</v>
      </c>
      <c r="V623" s="30">
        <f>'12'!U15</f>
        <v>94</v>
      </c>
      <c r="W623" s="30">
        <f>'12'!V15</f>
        <v>5</v>
      </c>
      <c r="X623" s="30">
        <f>'12'!W15</f>
        <v>3.5</v>
      </c>
      <c r="Y623" s="30">
        <f>'12'!X15</f>
        <v>6</v>
      </c>
      <c r="Z623" s="30">
        <f>'12'!Y15</f>
        <v>3.9</v>
      </c>
      <c r="AA623" s="30">
        <f>'12'!Z15</f>
        <v>5.3</v>
      </c>
      <c r="AB623" s="30">
        <f>'12'!AA15</f>
        <v>2.6</v>
      </c>
      <c r="AC623" s="30">
        <f>'12'!AB15</f>
        <v>0</v>
      </c>
      <c r="AD623" s="30">
        <f>'12'!AC15</f>
        <v>0</v>
      </c>
      <c r="AE623" s="30">
        <f>'12'!AD15</f>
        <v>0</v>
      </c>
      <c r="AF623" s="30">
        <f>'12'!AE15</f>
        <v>0.75</v>
      </c>
      <c r="AG623" s="30">
        <f>'12'!AF15</f>
        <v>0</v>
      </c>
      <c r="AH623" s="30">
        <f>'12'!AG15</f>
        <v>0</v>
      </c>
      <c r="AI623" s="30">
        <f>'12'!AH15</f>
        <v>0.75</v>
      </c>
      <c r="AJ623" s="30">
        <f>'12'!AI15</f>
        <v>45</v>
      </c>
      <c r="AK623" s="30">
        <f>'12'!AJ15</f>
        <v>45.75</v>
      </c>
      <c r="AL623" s="30">
        <f>'12'!AK15</f>
        <v>114.95</v>
      </c>
      <c r="AM623" s="30">
        <f>'12'!AL15</f>
        <v>121.05</v>
      </c>
      <c r="AN623" s="30">
        <f>'12'!AM15</f>
        <v>75.3</v>
      </c>
      <c r="AO623" s="30">
        <f>'12'!AN15</f>
        <v>0</v>
      </c>
      <c r="AP623" s="30">
        <f>'12'!AO15</f>
        <v>0</v>
      </c>
      <c r="AQ623" s="30">
        <f>'12'!AP15</f>
        <v>121.05</v>
      </c>
      <c r="AR623" s="30">
        <f>'12'!AQ15</f>
        <v>42.759999999999977</v>
      </c>
      <c r="AS623" s="30">
        <f>'12'!AR15</f>
        <v>0</v>
      </c>
      <c r="AT623" s="30">
        <f>'12'!AS15</f>
        <v>45.75</v>
      </c>
      <c r="AU623" s="30">
        <f>'12'!AT15</f>
        <v>111.96</v>
      </c>
      <c r="AV623" s="30">
        <f>'12'!AU15</f>
        <v>157.70999999999998</v>
      </c>
      <c r="AW623" s="30">
        <f>'12'!AV15</f>
        <v>0</v>
      </c>
      <c r="AX623" s="30">
        <f>'12'!AW15</f>
        <v>40</v>
      </c>
      <c r="AY623" s="30">
        <f>'12'!AX15</f>
        <v>200</v>
      </c>
      <c r="AZ623" s="30">
        <f>'12'!AY15</f>
        <v>0</v>
      </c>
      <c r="BA623" s="30">
        <f>'12'!AZ15</f>
        <v>40</v>
      </c>
      <c r="BB623" s="30">
        <f>'12'!BA15</f>
        <v>15</v>
      </c>
      <c r="BC623" s="30">
        <f>'12'!BB15</f>
        <v>295</v>
      </c>
      <c r="BD623" s="30">
        <f>'12'!BC15</f>
        <v>280.25</v>
      </c>
      <c r="BE623" s="30">
        <f>'12'!BD15</f>
        <v>14</v>
      </c>
      <c r="BF623" s="30">
        <f>'12'!BE15</f>
        <v>15</v>
      </c>
      <c r="BG623" s="30">
        <f>'12'!BF15</f>
        <v>8</v>
      </c>
      <c r="BH623" s="30">
        <f>'12'!BG15</f>
        <v>9</v>
      </c>
      <c r="BI623" s="30">
        <f>'12'!BH15</f>
        <v>1</v>
      </c>
      <c r="BJ623" s="30">
        <f>'12'!BI15</f>
        <v>47</v>
      </c>
      <c r="BK623" s="30">
        <f>'12'!BJ15</f>
        <v>233.25</v>
      </c>
      <c r="BL623" s="30">
        <f>'12'!BK15</f>
        <v>111.96</v>
      </c>
      <c r="BM623" s="30">
        <f>'12'!BL15</f>
        <v>121.29</v>
      </c>
    </row>
    <row r="624" spans="1:65">
      <c r="A624" s="78">
        <f>'12'!A16</f>
        <v>42898</v>
      </c>
      <c r="B624" s="82" t="str">
        <f t="shared" si="9"/>
        <v>03:00:00</v>
      </c>
      <c r="C624" s="30" t="str">
        <f>'12'!B16</f>
        <v>03H00</v>
      </c>
      <c r="D624" s="30">
        <f>'12'!C16</f>
        <v>675</v>
      </c>
      <c r="E624" s="30">
        <f>'12'!D16</f>
        <v>601</v>
      </c>
      <c r="F624" s="30">
        <f>'12'!E16</f>
        <v>519</v>
      </c>
      <c r="G624" s="30">
        <f>'12'!F16</f>
        <v>45</v>
      </c>
      <c r="H624" s="30">
        <f>'12'!G16</f>
        <v>0</v>
      </c>
      <c r="I624" s="30">
        <f>'12'!H16</f>
        <v>18</v>
      </c>
      <c r="J624" s="30">
        <f>'12'!I16</f>
        <v>1795</v>
      </c>
      <c r="K624" s="30">
        <f>'12'!J16</f>
        <v>63</v>
      </c>
      <c r="L624" s="30">
        <f>'12'!K16</f>
        <v>0</v>
      </c>
      <c r="M624" s="30">
        <f>'12'!L16</f>
        <v>0</v>
      </c>
      <c r="N624" s="30">
        <f>'12'!M16</f>
        <v>0</v>
      </c>
      <c r="O624" s="30">
        <f>'12'!N16</f>
        <v>0</v>
      </c>
      <c r="P624" s="30">
        <f>'12'!O16</f>
        <v>0</v>
      </c>
      <c r="Q624" s="30">
        <f>'12'!P16</f>
        <v>0</v>
      </c>
      <c r="R624" s="30">
        <f>'12'!Q16</f>
        <v>0</v>
      </c>
      <c r="S624" s="30">
        <f>'12'!R16</f>
        <v>0</v>
      </c>
      <c r="T624" s="30">
        <f>'12'!S16</f>
        <v>0</v>
      </c>
      <c r="U624" s="30">
        <f>'12'!T16</f>
        <v>0</v>
      </c>
      <c r="V624" s="30">
        <f>'12'!U16</f>
        <v>63</v>
      </c>
      <c r="W624" s="30">
        <f>'12'!V16</f>
        <v>4.25</v>
      </c>
      <c r="X624" s="30">
        <f>'12'!W16</f>
        <v>3.5</v>
      </c>
      <c r="Y624" s="30">
        <f>'12'!X16</f>
        <v>6</v>
      </c>
      <c r="Z624" s="30">
        <f>'12'!Y16</f>
        <v>3.9</v>
      </c>
      <c r="AA624" s="30">
        <f>'12'!Z16</f>
        <v>5.3</v>
      </c>
      <c r="AB624" s="30">
        <f>'12'!AA16</f>
        <v>2.6</v>
      </c>
      <c r="AC624" s="30">
        <f>'12'!AB16</f>
        <v>0</v>
      </c>
      <c r="AD624" s="30">
        <f>'12'!AC16</f>
        <v>0</v>
      </c>
      <c r="AE624" s="30">
        <f>'12'!AD16</f>
        <v>0</v>
      </c>
      <c r="AF624" s="30">
        <f>'12'!AE16</f>
        <v>0.75</v>
      </c>
      <c r="AG624" s="30">
        <f>'12'!AF16</f>
        <v>0</v>
      </c>
      <c r="AH624" s="30">
        <f>'12'!AG16</f>
        <v>0</v>
      </c>
      <c r="AI624" s="30">
        <f>'12'!AH16</f>
        <v>0.75</v>
      </c>
      <c r="AJ624" s="30">
        <f>'12'!AI16</f>
        <v>45</v>
      </c>
      <c r="AK624" s="30">
        <f>'12'!AJ16</f>
        <v>45.75</v>
      </c>
      <c r="AL624" s="30">
        <f>'12'!AK16</f>
        <v>83.2</v>
      </c>
      <c r="AM624" s="30">
        <f>'12'!AL16</f>
        <v>89.3</v>
      </c>
      <c r="AN624" s="30">
        <f>'12'!AM16</f>
        <v>43.55</v>
      </c>
      <c r="AO624" s="30">
        <f>'12'!AN16</f>
        <v>0</v>
      </c>
      <c r="AP624" s="30">
        <f>'12'!AO16</f>
        <v>0</v>
      </c>
      <c r="AQ624" s="30">
        <f>'12'!AP16</f>
        <v>89.3</v>
      </c>
      <c r="AR624" s="30">
        <f>'12'!AQ16</f>
        <v>74.509999999999977</v>
      </c>
      <c r="AS624" s="30">
        <f>'12'!AR16</f>
        <v>0</v>
      </c>
      <c r="AT624" s="30">
        <f>'12'!AS16</f>
        <v>45.75</v>
      </c>
      <c r="AU624" s="30">
        <f>'12'!AT16</f>
        <v>111.96</v>
      </c>
      <c r="AV624" s="30">
        <f>'12'!AU16</f>
        <v>157.70999999999998</v>
      </c>
      <c r="AW624" s="30">
        <f>'12'!AV16</f>
        <v>0</v>
      </c>
      <c r="AX624" s="30">
        <f>'12'!AW16</f>
        <v>40</v>
      </c>
      <c r="AY624" s="30">
        <f>'12'!AX16</f>
        <v>200</v>
      </c>
      <c r="AZ624" s="30">
        <f>'12'!AY16</f>
        <v>0</v>
      </c>
      <c r="BA624" s="30">
        <f>'12'!AZ16</f>
        <v>40</v>
      </c>
      <c r="BB624" s="30">
        <f>'12'!BA16</f>
        <v>15</v>
      </c>
      <c r="BC624" s="30">
        <f>'12'!BB16</f>
        <v>295</v>
      </c>
      <c r="BD624" s="30">
        <f>'12'!BC16</f>
        <v>280.25</v>
      </c>
      <c r="BE624" s="30">
        <f>'12'!BD16</f>
        <v>14</v>
      </c>
      <c r="BF624" s="30">
        <f>'12'!BE16</f>
        <v>15</v>
      </c>
      <c r="BG624" s="30">
        <f>'12'!BF16</f>
        <v>8</v>
      </c>
      <c r="BH624" s="30">
        <f>'12'!BG16</f>
        <v>9</v>
      </c>
      <c r="BI624" s="30">
        <f>'12'!BH16</f>
        <v>1</v>
      </c>
      <c r="BJ624" s="30">
        <f>'12'!BI16</f>
        <v>47</v>
      </c>
      <c r="BK624" s="30">
        <f>'12'!BJ16</f>
        <v>233.25</v>
      </c>
      <c r="BL624" s="30">
        <f>'12'!BK16</f>
        <v>111.96</v>
      </c>
      <c r="BM624" s="30">
        <f>'12'!BL16</f>
        <v>121.29</v>
      </c>
    </row>
    <row r="625" spans="1:65">
      <c r="A625" s="78">
        <f>'12'!A17</f>
        <v>42898</v>
      </c>
      <c r="B625" s="82" t="str">
        <f t="shared" si="9"/>
        <v>03:30:00</v>
      </c>
      <c r="C625" s="30" t="str">
        <f>'12'!B17</f>
        <v>03H30</v>
      </c>
      <c r="D625" s="30">
        <f>'12'!C17</f>
        <v>672</v>
      </c>
      <c r="E625" s="30">
        <f>'12'!D17</f>
        <v>608</v>
      </c>
      <c r="F625" s="30">
        <f>'12'!E17</f>
        <v>517</v>
      </c>
      <c r="G625" s="30">
        <f>'12'!F17</f>
        <v>45</v>
      </c>
      <c r="H625" s="30">
        <f>'12'!G17</f>
        <v>0</v>
      </c>
      <c r="I625" s="30">
        <f>'12'!H17</f>
        <v>17</v>
      </c>
      <c r="J625" s="30">
        <f>'12'!I17</f>
        <v>1797</v>
      </c>
      <c r="K625" s="30">
        <f>'12'!J17</f>
        <v>62</v>
      </c>
      <c r="L625" s="30">
        <f>'12'!K17</f>
        <v>220</v>
      </c>
      <c r="M625" s="30">
        <f>'12'!L17</f>
        <v>275</v>
      </c>
      <c r="N625" s="30">
        <f>'12'!M17</f>
        <v>90</v>
      </c>
      <c r="O625" s="30">
        <f>'12'!N17</f>
        <v>0</v>
      </c>
      <c r="P625" s="30">
        <f>'12'!O17</f>
        <v>7</v>
      </c>
      <c r="Q625" s="30">
        <f>'12'!P17</f>
        <v>9</v>
      </c>
      <c r="R625" s="30">
        <f>'12'!Q17</f>
        <v>3</v>
      </c>
      <c r="S625" s="30">
        <f>'12'!R17</f>
        <v>0</v>
      </c>
      <c r="T625" s="30">
        <f>'12'!S17</f>
        <v>585</v>
      </c>
      <c r="U625" s="30">
        <f>'12'!T17</f>
        <v>19</v>
      </c>
      <c r="V625" s="30">
        <f>'12'!U17</f>
        <v>81</v>
      </c>
      <c r="W625" s="30">
        <f>'12'!V17</f>
        <v>0</v>
      </c>
      <c r="X625" s="30">
        <f>'12'!W17</f>
        <v>0</v>
      </c>
      <c r="Y625" s="30">
        <f>'12'!X17</f>
        <v>0</v>
      </c>
      <c r="Z625" s="30">
        <f>'12'!Y17</f>
        <v>0</v>
      </c>
      <c r="AA625" s="30">
        <f>'12'!Z17</f>
        <v>0</v>
      </c>
      <c r="AB625" s="30">
        <f>'12'!AA17</f>
        <v>2.6</v>
      </c>
      <c r="AC625" s="30">
        <f>'12'!AB17</f>
        <v>0</v>
      </c>
      <c r="AD625" s="30">
        <f>'12'!AC17</f>
        <v>0</v>
      </c>
      <c r="AE625" s="30">
        <f>'12'!AD17</f>
        <v>0</v>
      </c>
      <c r="AF625" s="30">
        <f>'12'!AE17</f>
        <v>0.75</v>
      </c>
      <c r="AG625" s="30">
        <f>'12'!AF17</f>
        <v>0</v>
      </c>
      <c r="AH625" s="30">
        <f>'12'!AG17</f>
        <v>0</v>
      </c>
      <c r="AI625" s="30">
        <f>'12'!AH17</f>
        <v>0.75</v>
      </c>
      <c r="AJ625" s="30">
        <f>'12'!AI17</f>
        <v>30</v>
      </c>
      <c r="AK625" s="30">
        <f>'12'!AJ17</f>
        <v>30.75</v>
      </c>
      <c r="AL625" s="30">
        <f>'12'!AK17</f>
        <v>81.75</v>
      </c>
      <c r="AM625" s="30">
        <f>'12'!AL17</f>
        <v>84.35</v>
      </c>
      <c r="AN625" s="30">
        <f>'12'!AM17</f>
        <v>53.599999999999994</v>
      </c>
      <c r="AO625" s="30">
        <f>'12'!AN17</f>
        <v>0</v>
      </c>
      <c r="AP625" s="30">
        <f>'12'!AO17</f>
        <v>0</v>
      </c>
      <c r="AQ625" s="30">
        <f>'12'!AP17</f>
        <v>84.35</v>
      </c>
      <c r="AR625" s="30">
        <f>'12'!AQ17</f>
        <v>60.95999999999998</v>
      </c>
      <c r="AS625" s="30">
        <f>'12'!AR17</f>
        <v>0</v>
      </c>
      <c r="AT625" s="30">
        <f>'12'!AS17</f>
        <v>30.75</v>
      </c>
      <c r="AU625" s="30">
        <f>'12'!AT17</f>
        <v>111.96</v>
      </c>
      <c r="AV625" s="30">
        <f>'12'!AU17</f>
        <v>142.70999999999998</v>
      </c>
      <c r="AW625" s="30">
        <f>'12'!AV17</f>
        <v>0</v>
      </c>
      <c r="AX625" s="30">
        <f>'12'!AW17</f>
        <v>40</v>
      </c>
      <c r="AY625" s="30">
        <f>'12'!AX17</f>
        <v>200</v>
      </c>
      <c r="AZ625" s="30">
        <f>'12'!AY17</f>
        <v>0</v>
      </c>
      <c r="BA625" s="30">
        <f>'12'!AZ17</f>
        <v>40</v>
      </c>
      <c r="BB625" s="30">
        <f>'12'!BA17</f>
        <v>15</v>
      </c>
      <c r="BC625" s="30">
        <f>'12'!BB17</f>
        <v>295</v>
      </c>
      <c r="BD625" s="30">
        <f>'12'!BC17</f>
        <v>280.25</v>
      </c>
      <c r="BE625" s="30">
        <f>'12'!BD17</f>
        <v>14</v>
      </c>
      <c r="BF625" s="30">
        <f>'12'!BE17</f>
        <v>15</v>
      </c>
      <c r="BG625" s="30">
        <f>'12'!BF17</f>
        <v>8</v>
      </c>
      <c r="BH625" s="30">
        <f>'12'!BG17</f>
        <v>9</v>
      </c>
      <c r="BI625" s="30">
        <f>'12'!BH17</f>
        <v>1</v>
      </c>
      <c r="BJ625" s="30">
        <f>'12'!BI17</f>
        <v>47</v>
      </c>
      <c r="BK625" s="30">
        <f>'12'!BJ17</f>
        <v>233.25</v>
      </c>
      <c r="BL625" s="30">
        <f>'12'!BK17</f>
        <v>111.96</v>
      </c>
      <c r="BM625" s="30">
        <f>'12'!BL17</f>
        <v>121.29</v>
      </c>
    </row>
    <row r="626" spans="1:65">
      <c r="A626" s="78">
        <f>'12'!A18</f>
        <v>42898</v>
      </c>
      <c r="B626" s="82" t="str">
        <f t="shared" si="9"/>
        <v>04:00:00</v>
      </c>
      <c r="C626" s="30" t="str">
        <f>'12'!B18</f>
        <v>04H00</v>
      </c>
      <c r="D626" s="30">
        <f>'12'!C18</f>
        <v>668</v>
      </c>
      <c r="E626" s="30">
        <f>'12'!D18</f>
        <v>616</v>
      </c>
      <c r="F626" s="30">
        <f>'12'!E18</f>
        <v>514</v>
      </c>
      <c r="G626" s="30">
        <f>'12'!F18</f>
        <v>45</v>
      </c>
      <c r="H626" s="30">
        <f>'12'!G18</f>
        <v>0</v>
      </c>
      <c r="I626" s="30">
        <f>'12'!H18</f>
        <v>17</v>
      </c>
      <c r="J626" s="30">
        <f>'12'!I18</f>
        <v>1798</v>
      </c>
      <c r="K626" s="30">
        <f>'12'!J18</f>
        <v>62</v>
      </c>
      <c r="L626" s="30">
        <f>'12'!K18</f>
        <v>234</v>
      </c>
      <c r="M626" s="30">
        <f>'12'!L18</f>
        <v>300</v>
      </c>
      <c r="N626" s="30">
        <f>'12'!M18</f>
        <v>110</v>
      </c>
      <c r="O626" s="30">
        <f>'12'!N18</f>
        <v>0</v>
      </c>
      <c r="P626" s="30">
        <f>'12'!O18</f>
        <v>8</v>
      </c>
      <c r="Q626" s="30">
        <f>'12'!P18</f>
        <v>10</v>
      </c>
      <c r="R626" s="30">
        <f>'12'!Q18</f>
        <v>4</v>
      </c>
      <c r="S626" s="30">
        <f>'12'!R18</f>
        <v>0</v>
      </c>
      <c r="T626" s="30">
        <f>'12'!S18</f>
        <v>644</v>
      </c>
      <c r="U626" s="30">
        <f>'12'!T18</f>
        <v>22</v>
      </c>
      <c r="V626" s="30">
        <f>'12'!U18</f>
        <v>84</v>
      </c>
      <c r="W626" s="30">
        <f>'12'!V18</f>
        <v>0</v>
      </c>
      <c r="X626" s="30">
        <f>'12'!W18</f>
        <v>0</v>
      </c>
      <c r="Y626" s="30">
        <f>'12'!X18</f>
        <v>0</v>
      </c>
      <c r="Z626" s="30">
        <f>'12'!Y18</f>
        <v>0</v>
      </c>
      <c r="AA626" s="30">
        <f>'12'!Z18</f>
        <v>0</v>
      </c>
      <c r="AB626" s="30">
        <f>'12'!AA18</f>
        <v>2.7</v>
      </c>
      <c r="AC626" s="30">
        <f>'12'!AB18</f>
        <v>0</v>
      </c>
      <c r="AD626" s="30">
        <f>'12'!AC18</f>
        <v>0</v>
      </c>
      <c r="AE626" s="30">
        <f>'12'!AD18</f>
        <v>0</v>
      </c>
      <c r="AF626" s="30">
        <f>'12'!AE18</f>
        <v>0</v>
      </c>
      <c r="AG626" s="30">
        <f>'12'!AF18</f>
        <v>0</v>
      </c>
      <c r="AH626" s="30">
        <f>'12'!AG18</f>
        <v>0</v>
      </c>
      <c r="AI626" s="30">
        <f>'12'!AH18</f>
        <v>0</v>
      </c>
      <c r="AJ626" s="30">
        <f>'12'!AI18</f>
        <v>30</v>
      </c>
      <c r="AK626" s="30">
        <f>'12'!AJ18</f>
        <v>30</v>
      </c>
      <c r="AL626" s="30">
        <f>'12'!AK18</f>
        <v>84</v>
      </c>
      <c r="AM626" s="30">
        <f>'12'!AL18</f>
        <v>86.7</v>
      </c>
      <c r="AN626" s="30">
        <f>'12'!AM18</f>
        <v>56.7</v>
      </c>
      <c r="AO626" s="30">
        <f>'12'!AN18</f>
        <v>0</v>
      </c>
      <c r="AP626" s="30">
        <f>'12'!AO18</f>
        <v>0</v>
      </c>
      <c r="AQ626" s="30">
        <f>'12'!AP18</f>
        <v>86.7</v>
      </c>
      <c r="AR626" s="30">
        <f>'12'!AQ18</f>
        <v>57.95999999999998</v>
      </c>
      <c r="AS626" s="30">
        <f>'12'!AR18</f>
        <v>0</v>
      </c>
      <c r="AT626" s="30">
        <f>'12'!AS18</f>
        <v>30</v>
      </c>
      <c r="AU626" s="30">
        <f>'12'!AT18</f>
        <v>111.96</v>
      </c>
      <c r="AV626" s="30">
        <f>'12'!AU18</f>
        <v>141.95999999999998</v>
      </c>
      <c r="AW626" s="30">
        <f>'12'!AV18</f>
        <v>0</v>
      </c>
      <c r="AX626" s="30">
        <f>'12'!AW18</f>
        <v>40</v>
      </c>
      <c r="AY626" s="30">
        <f>'12'!AX18</f>
        <v>200</v>
      </c>
      <c r="AZ626" s="30">
        <f>'12'!AY18</f>
        <v>0</v>
      </c>
      <c r="BA626" s="30">
        <f>'12'!AZ18</f>
        <v>40</v>
      </c>
      <c r="BB626" s="30">
        <f>'12'!BA18</f>
        <v>15</v>
      </c>
      <c r="BC626" s="30">
        <f>'12'!BB18</f>
        <v>295</v>
      </c>
      <c r="BD626" s="30">
        <f>'12'!BC18</f>
        <v>280.25</v>
      </c>
      <c r="BE626" s="30">
        <f>'12'!BD18</f>
        <v>14</v>
      </c>
      <c r="BF626" s="30">
        <f>'12'!BE18</f>
        <v>15</v>
      </c>
      <c r="BG626" s="30">
        <f>'12'!BF18</f>
        <v>8</v>
      </c>
      <c r="BH626" s="30">
        <f>'12'!BG18</f>
        <v>9</v>
      </c>
      <c r="BI626" s="30">
        <f>'12'!BH18</f>
        <v>1</v>
      </c>
      <c r="BJ626" s="30">
        <f>'12'!BI18</f>
        <v>47</v>
      </c>
      <c r="BK626" s="30">
        <f>'12'!BJ18</f>
        <v>233.25</v>
      </c>
      <c r="BL626" s="30">
        <f>'12'!BK18</f>
        <v>111.96</v>
      </c>
      <c r="BM626" s="30">
        <f>'12'!BL18</f>
        <v>121.29</v>
      </c>
    </row>
    <row r="627" spans="1:65">
      <c r="A627" s="78">
        <f>'12'!A19</f>
        <v>42898</v>
      </c>
      <c r="B627" s="82" t="str">
        <f t="shared" si="9"/>
        <v>04:30:00</v>
      </c>
      <c r="C627" s="30" t="str">
        <f>'12'!B19</f>
        <v>04H30</v>
      </c>
      <c r="D627" s="30">
        <f>'12'!C19</f>
        <v>666</v>
      </c>
      <c r="E627" s="30">
        <f>'12'!D19</f>
        <v>609</v>
      </c>
      <c r="F627" s="30">
        <f>'12'!E19</f>
        <v>520</v>
      </c>
      <c r="G627" s="30">
        <f>'12'!F19</f>
        <v>45</v>
      </c>
      <c r="H627" s="30">
        <f>'12'!G19</f>
        <v>0</v>
      </c>
      <c r="I627" s="30">
        <f>'12'!H19</f>
        <v>17</v>
      </c>
      <c r="J627" s="30">
        <f>'12'!I19</f>
        <v>1795</v>
      </c>
      <c r="K627" s="30">
        <f>'12'!J19</f>
        <v>62</v>
      </c>
      <c r="L627" s="30">
        <f>'12'!K19</f>
        <v>305</v>
      </c>
      <c r="M627" s="30">
        <f>'12'!L19</f>
        <v>304</v>
      </c>
      <c r="N627" s="30">
        <f>'12'!M19</f>
        <v>110</v>
      </c>
      <c r="O627" s="30">
        <f>'12'!N19</f>
        <v>0</v>
      </c>
      <c r="P627" s="30">
        <f>'12'!O19</f>
        <v>10</v>
      </c>
      <c r="Q627" s="30">
        <f>'12'!P19</f>
        <v>10</v>
      </c>
      <c r="R627" s="30">
        <f>'12'!Q19</f>
        <v>4</v>
      </c>
      <c r="S627" s="30">
        <f>'12'!R19</f>
        <v>0</v>
      </c>
      <c r="T627" s="30">
        <f>'12'!S19</f>
        <v>719</v>
      </c>
      <c r="U627" s="30">
        <f>'12'!T19</f>
        <v>24</v>
      </c>
      <c r="V627" s="30">
        <f>'12'!U19</f>
        <v>86</v>
      </c>
      <c r="W627" s="30">
        <f>'12'!V19</f>
        <v>4.25</v>
      </c>
      <c r="X627" s="30">
        <f>'12'!W19</f>
        <v>3.5</v>
      </c>
      <c r="Y627" s="30">
        <f>'12'!X19</f>
        <v>6</v>
      </c>
      <c r="Z627" s="30">
        <f>'12'!Y19</f>
        <v>3.3</v>
      </c>
      <c r="AA627" s="30">
        <f>'12'!Z19</f>
        <v>5.7</v>
      </c>
      <c r="AB627" s="30">
        <f>'12'!AA19</f>
        <v>2.7</v>
      </c>
      <c r="AC627" s="30">
        <f>'12'!AB19</f>
        <v>0</v>
      </c>
      <c r="AD627" s="30">
        <f>'12'!AC19</f>
        <v>0</v>
      </c>
      <c r="AE627" s="30">
        <f>'12'!AD19</f>
        <v>0</v>
      </c>
      <c r="AF627" s="30">
        <f>'12'!AE19</f>
        <v>0</v>
      </c>
      <c r="AG627" s="30">
        <f>'12'!AF19</f>
        <v>0</v>
      </c>
      <c r="AH627" s="30">
        <f>'12'!AG19</f>
        <v>0</v>
      </c>
      <c r="AI627" s="30">
        <f>'12'!AH19</f>
        <v>0</v>
      </c>
      <c r="AJ627" s="30">
        <f>'12'!AI19</f>
        <v>30</v>
      </c>
      <c r="AK627" s="30">
        <f>'12'!AJ19</f>
        <v>30</v>
      </c>
      <c r="AL627" s="30">
        <f>'12'!AK19</f>
        <v>105.25</v>
      </c>
      <c r="AM627" s="30">
        <f>'12'!AL19</f>
        <v>111.45</v>
      </c>
      <c r="AN627" s="30">
        <f>'12'!AM19</f>
        <v>81.45</v>
      </c>
      <c r="AO627" s="30">
        <f>'12'!AN19</f>
        <v>0</v>
      </c>
      <c r="AP627" s="30">
        <f>'12'!AO19</f>
        <v>0</v>
      </c>
      <c r="AQ627" s="30">
        <f>'12'!AP19</f>
        <v>111.45</v>
      </c>
      <c r="AR627" s="30">
        <f>'12'!AQ19</f>
        <v>36.70999999999998</v>
      </c>
      <c r="AS627" s="30">
        <f>'12'!AR19</f>
        <v>0</v>
      </c>
      <c r="AT627" s="30">
        <f>'12'!AS19</f>
        <v>30</v>
      </c>
      <c r="AU627" s="30">
        <f>'12'!AT19</f>
        <v>111.96</v>
      </c>
      <c r="AV627" s="30">
        <f>'12'!AU19</f>
        <v>141.95999999999998</v>
      </c>
      <c r="AW627" s="30">
        <f>'12'!AV19</f>
        <v>0</v>
      </c>
      <c r="AX627" s="30">
        <f>'12'!AW19</f>
        <v>40</v>
      </c>
      <c r="AY627" s="30">
        <f>'12'!AX19</f>
        <v>200</v>
      </c>
      <c r="AZ627" s="30">
        <f>'12'!AY19</f>
        <v>0</v>
      </c>
      <c r="BA627" s="30">
        <f>'12'!AZ19</f>
        <v>40</v>
      </c>
      <c r="BB627" s="30">
        <f>'12'!BA19</f>
        <v>15</v>
      </c>
      <c r="BC627" s="30">
        <f>'12'!BB19</f>
        <v>295</v>
      </c>
      <c r="BD627" s="30">
        <f>'12'!BC19</f>
        <v>280.25</v>
      </c>
      <c r="BE627" s="30">
        <f>'12'!BD19</f>
        <v>14</v>
      </c>
      <c r="BF627" s="30">
        <f>'12'!BE19</f>
        <v>15</v>
      </c>
      <c r="BG627" s="30">
        <f>'12'!BF19</f>
        <v>8</v>
      </c>
      <c r="BH627" s="30">
        <f>'12'!BG19</f>
        <v>9</v>
      </c>
      <c r="BI627" s="30">
        <f>'12'!BH19</f>
        <v>1</v>
      </c>
      <c r="BJ627" s="30">
        <f>'12'!BI19</f>
        <v>47</v>
      </c>
      <c r="BK627" s="30">
        <f>'12'!BJ19</f>
        <v>233.25</v>
      </c>
      <c r="BL627" s="30">
        <f>'12'!BK19</f>
        <v>111.96</v>
      </c>
      <c r="BM627" s="30">
        <f>'12'!BL19</f>
        <v>121.29</v>
      </c>
    </row>
    <row r="628" spans="1:65">
      <c r="A628" s="78">
        <f>'12'!A20</f>
        <v>42898</v>
      </c>
      <c r="B628" s="82" t="str">
        <f t="shared" si="9"/>
        <v>05:00:00</v>
      </c>
      <c r="C628" s="30" t="str">
        <f>'12'!B20</f>
        <v>05H00</v>
      </c>
      <c r="D628" s="30">
        <f>'12'!C20</f>
        <v>666</v>
      </c>
      <c r="E628" s="30">
        <f>'12'!D20</f>
        <v>606</v>
      </c>
      <c r="F628" s="30">
        <f>'12'!E20</f>
        <v>518</v>
      </c>
      <c r="G628" s="30">
        <f>'12'!F20</f>
        <v>45</v>
      </c>
      <c r="H628" s="30">
        <f>'12'!G20</f>
        <v>0</v>
      </c>
      <c r="I628" s="30">
        <f>'12'!H20</f>
        <v>17</v>
      </c>
      <c r="J628" s="30">
        <f>'12'!I20</f>
        <v>1790</v>
      </c>
      <c r="K628" s="30">
        <f>'12'!J20</f>
        <v>62</v>
      </c>
      <c r="L628" s="30">
        <f>'12'!K20</f>
        <v>389</v>
      </c>
      <c r="M628" s="30">
        <f>'12'!L20</f>
        <v>308</v>
      </c>
      <c r="N628" s="30">
        <f>'12'!M20</f>
        <v>110</v>
      </c>
      <c r="O628" s="30">
        <f>'12'!N20</f>
        <v>0</v>
      </c>
      <c r="P628" s="30">
        <f>'12'!O20</f>
        <v>13</v>
      </c>
      <c r="Q628" s="30">
        <f>'12'!P20</f>
        <v>10</v>
      </c>
      <c r="R628" s="30">
        <f>'12'!Q20</f>
        <v>4</v>
      </c>
      <c r="S628" s="30">
        <f>'12'!R20</f>
        <v>0</v>
      </c>
      <c r="T628" s="30">
        <f>'12'!S20</f>
        <v>807</v>
      </c>
      <c r="U628" s="30">
        <f>'12'!T20</f>
        <v>27</v>
      </c>
      <c r="V628" s="30">
        <f>'12'!U20</f>
        <v>89</v>
      </c>
      <c r="W628" s="30">
        <f>'12'!V20</f>
        <v>2.34</v>
      </c>
      <c r="X628" s="30">
        <f>'12'!W20</f>
        <v>3.5</v>
      </c>
      <c r="Y628" s="30">
        <f>'12'!X20</f>
        <v>5.5</v>
      </c>
      <c r="Z628" s="30">
        <f>'12'!Y20</f>
        <v>3.3</v>
      </c>
      <c r="AA628" s="30">
        <f>'12'!Z20</f>
        <v>5.7</v>
      </c>
      <c r="AB628" s="30">
        <f>'12'!AA20</f>
        <v>2.6</v>
      </c>
      <c r="AC628" s="30">
        <f>'12'!AB20</f>
        <v>0</v>
      </c>
      <c r="AD628" s="30">
        <f>'12'!AC20</f>
        <v>0</v>
      </c>
      <c r="AE628" s="30">
        <f>'12'!AD20</f>
        <v>0</v>
      </c>
      <c r="AF628" s="30">
        <f>'12'!AE20</f>
        <v>0.8</v>
      </c>
      <c r="AG628" s="30">
        <f>'12'!AF20</f>
        <v>0</v>
      </c>
      <c r="AH628" s="30">
        <f>'12'!AG20</f>
        <v>0</v>
      </c>
      <c r="AI628" s="30">
        <f>'12'!AH20</f>
        <v>0.8</v>
      </c>
      <c r="AJ628" s="30">
        <f>'12'!AI20</f>
        <v>30</v>
      </c>
      <c r="AK628" s="30">
        <f>'12'!AJ20</f>
        <v>30.8</v>
      </c>
      <c r="AL628" s="30">
        <f>'12'!AK20</f>
        <v>106.64</v>
      </c>
      <c r="AM628" s="30">
        <f>'12'!AL20</f>
        <v>112.74</v>
      </c>
      <c r="AN628" s="30">
        <f>'12'!AM20</f>
        <v>81.94</v>
      </c>
      <c r="AO628" s="30">
        <f>'12'!AN20</f>
        <v>0</v>
      </c>
      <c r="AP628" s="30">
        <f>'12'!AO20</f>
        <v>0</v>
      </c>
      <c r="AQ628" s="30">
        <f>'12'!AP20</f>
        <v>112.74</v>
      </c>
      <c r="AR628" s="30">
        <f>'12'!AQ20</f>
        <v>36.11999999999999</v>
      </c>
      <c r="AS628" s="30">
        <f>'12'!AR20</f>
        <v>0</v>
      </c>
      <c r="AT628" s="30">
        <f>'12'!AS20</f>
        <v>30.8</v>
      </c>
      <c r="AU628" s="30">
        <f>'12'!AT20</f>
        <v>111.96</v>
      </c>
      <c r="AV628" s="30">
        <f>'12'!AU20</f>
        <v>142.76</v>
      </c>
      <c r="AW628" s="30">
        <f>'12'!AV20</f>
        <v>0</v>
      </c>
      <c r="AX628" s="30">
        <f>'12'!AW20</f>
        <v>40</v>
      </c>
      <c r="AY628" s="30">
        <f>'12'!AX20</f>
        <v>200</v>
      </c>
      <c r="AZ628" s="30">
        <f>'12'!AY20</f>
        <v>0</v>
      </c>
      <c r="BA628" s="30">
        <f>'12'!AZ20</f>
        <v>40</v>
      </c>
      <c r="BB628" s="30">
        <f>'12'!BA20</f>
        <v>15</v>
      </c>
      <c r="BC628" s="30">
        <f>'12'!BB20</f>
        <v>295</v>
      </c>
      <c r="BD628" s="30">
        <f>'12'!BC20</f>
        <v>280.25</v>
      </c>
      <c r="BE628" s="30">
        <f>'12'!BD20</f>
        <v>14</v>
      </c>
      <c r="BF628" s="30">
        <f>'12'!BE20</f>
        <v>15</v>
      </c>
      <c r="BG628" s="30">
        <f>'12'!BF20</f>
        <v>8</v>
      </c>
      <c r="BH628" s="30">
        <f>'12'!BG20</f>
        <v>9</v>
      </c>
      <c r="BI628" s="30">
        <f>'12'!BH20</f>
        <v>1</v>
      </c>
      <c r="BJ628" s="30">
        <f>'12'!BI20</f>
        <v>47</v>
      </c>
      <c r="BK628" s="30">
        <f>'12'!BJ20</f>
        <v>233.25</v>
      </c>
      <c r="BL628" s="30">
        <f>'12'!BK20</f>
        <v>111.96</v>
      </c>
      <c r="BM628" s="30">
        <f>'12'!BL20</f>
        <v>121.29</v>
      </c>
    </row>
    <row r="629" spans="1:65">
      <c r="A629" s="78">
        <f>'12'!A21</f>
        <v>42898</v>
      </c>
      <c r="B629" s="82" t="str">
        <f t="shared" si="9"/>
        <v>05:30:00</v>
      </c>
      <c r="C629" s="30" t="str">
        <f>'12'!B21</f>
        <v>05H30</v>
      </c>
      <c r="D629" s="30">
        <f>'12'!C21</f>
        <v>677</v>
      </c>
      <c r="E629" s="30">
        <f>'12'!D21</f>
        <v>605</v>
      </c>
      <c r="F629" s="30">
        <f>'12'!E21</f>
        <v>511</v>
      </c>
      <c r="G629" s="30">
        <f>'12'!F21</f>
        <v>44</v>
      </c>
      <c r="H629" s="30">
        <f>'12'!G21</f>
        <v>0</v>
      </c>
      <c r="I629" s="30">
        <f>'12'!H21</f>
        <v>17</v>
      </c>
      <c r="J629" s="30">
        <f>'12'!I21</f>
        <v>1793</v>
      </c>
      <c r="K629" s="30">
        <f>'12'!J21</f>
        <v>61</v>
      </c>
      <c r="L629" s="30">
        <f>'12'!K21</f>
        <v>383</v>
      </c>
      <c r="M629" s="30">
        <f>'12'!L21</f>
        <v>304</v>
      </c>
      <c r="N629" s="30">
        <f>'12'!M21</f>
        <v>180</v>
      </c>
      <c r="O629" s="30">
        <f>'12'!N21</f>
        <v>0</v>
      </c>
      <c r="P629" s="30">
        <f>'12'!O21</f>
        <v>13</v>
      </c>
      <c r="Q629" s="30">
        <f>'12'!P21</f>
        <v>10</v>
      </c>
      <c r="R629" s="30">
        <f>'12'!Q21</f>
        <v>6</v>
      </c>
      <c r="S629" s="30">
        <f>'12'!R21</f>
        <v>0</v>
      </c>
      <c r="T629" s="30">
        <f>'12'!S21</f>
        <v>867</v>
      </c>
      <c r="U629" s="30">
        <f>'12'!T21</f>
        <v>29</v>
      </c>
      <c r="V629" s="30">
        <f>'12'!U21</f>
        <v>90</v>
      </c>
      <c r="W629" s="30">
        <f>'12'!V21</f>
        <v>2.34</v>
      </c>
      <c r="X629" s="30">
        <f>'12'!W21</f>
        <v>3.5</v>
      </c>
      <c r="Y629" s="30">
        <f>'12'!X21</f>
        <v>5.8</v>
      </c>
      <c r="Z629" s="30">
        <f>'12'!Y21</f>
        <v>3.3</v>
      </c>
      <c r="AA629" s="30">
        <f>'12'!Z21</f>
        <v>5.7</v>
      </c>
      <c r="AB629" s="30">
        <f>'12'!AA21</f>
        <v>2.6</v>
      </c>
      <c r="AC629" s="30">
        <f>'12'!AB21</f>
        <v>0</v>
      </c>
      <c r="AD629" s="30">
        <f>'12'!AC21</f>
        <v>0</v>
      </c>
      <c r="AE629" s="30">
        <f>'12'!AD21</f>
        <v>0</v>
      </c>
      <c r="AF629" s="30">
        <f>'12'!AE21</f>
        <v>0.8</v>
      </c>
      <c r="AG629" s="30">
        <f>'12'!AF21</f>
        <v>0</v>
      </c>
      <c r="AH629" s="30">
        <f>'12'!AG21</f>
        <v>0</v>
      </c>
      <c r="AI629" s="30">
        <f>'12'!AH21</f>
        <v>0.8</v>
      </c>
      <c r="AJ629" s="30">
        <f>'12'!AI21</f>
        <v>30</v>
      </c>
      <c r="AK629" s="30">
        <f>'12'!AJ21</f>
        <v>30.8</v>
      </c>
      <c r="AL629" s="30">
        <f>'12'!AK21</f>
        <v>107.94</v>
      </c>
      <c r="AM629" s="30">
        <f>'12'!AL21</f>
        <v>114.03999999999999</v>
      </c>
      <c r="AN629" s="30">
        <f>'12'!AM21</f>
        <v>83.24</v>
      </c>
      <c r="AO629" s="30">
        <f>'12'!AN21</f>
        <v>0</v>
      </c>
      <c r="AP629" s="30">
        <f>'12'!AO21</f>
        <v>0</v>
      </c>
      <c r="AQ629" s="30">
        <f>'12'!AP21</f>
        <v>114.03999999999999</v>
      </c>
      <c r="AR629" s="30">
        <f>'12'!AQ21</f>
        <v>34.819999999999993</v>
      </c>
      <c r="AS629" s="30">
        <f>'12'!AR21</f>
        <v>0</v>
      </c>
      <c r="AT629" s="30">
        <f>'12'!AS21</f>
        <v>30.8</v>
      </c>
      <c r="AU629" s="30">
        <f>'12'!AT21</f>
        <v>111.96</v>
      </c>
      <c r="AV629" s="30">
        <f>'12'!AU21</f>
        <v>142.76</v>
      </c>
      <c r="AW629" s="30">
        <f>'12'!AV21</f>
        <v>0</v>
      </c>
      <c r="AX629" s="30">
        <f>'12'!AW21</f>
        <v>40</v>
      </c>
      <c r="AY629" s="30">
        <f>'12'!AX21</f>
        <v>200</v>
      </c>
      <c r="AZ629" s="30">
        <f>'12'!AY21</f>
        <v>0</v>
      </c>
      <c r="BA629" s="30">
        <f>'12'!AZ21</f>
        <v>40</v>
      </c>
      <c r="BB629" s="30">
        <f>'12'!BA21</f>
        <v>15</v>
      </c>
      <c r="BC629" s="30">
        <f>'12'!BB21</f>
        <v>295</v>
      </c>
      <c r="BD629" s="30">
        <f>'12'!BC21</f>
        <v>280.25</v>
      </c>
      <c r="BE629" s="30">
        <f>'12'!BD21</f>
        <v>14</v>
      </c>
      <c r="BF629" s="30">
        <f>'12'!BE21</f>
        <v>15</v>
      </c>
      <c r="BG629" s="30">
        <f>'12'!BF21</f>
        <v>8</v>
      </c>
      <c r="BH629" s="30">
        <f>'12'!BG21</f>
        <v>9</v>
      </c>
      <c r="BI629" s="30">
        <f>'12'!BH21</f>
        <v>1</v>
      </c>
      <c r="BJ629" s="30">
        <f>'12'!BI21</f>
        <v>47</v>
      </c>
      <c r="BK629" s="30">
        <f>'12'!BJ21</f>
        <v>233.25</v>
      </c>
      <c r="BL629" s="30">
        <f>'12'!BK21</f>
        <v>111.96</v>
      </c>
      <c r="BM629" s="30">
        <f>'12'!BL21</f>
        <v>121.29</v>
      </c>
    </row>
    <row r="630" spans="1:65">
      <c r="A630" s="78">
        <f>'12'!A22</f>
        <v>42898</v>
      </c>
      <c r="B630" s="82" t="str">
        <f t="shared" si="9"/>
        <v>06:00:00</v>
      </c>
      <c r="C630" s="30" t="str">
        <f>'12'!B22</f>
        <v>06H00</v>
      </c>
      <c r="D630" s="30">
        <f>'12'!C22</f>
        <v>667</v>
      </c>
      <c r="E630" s="30">
        <f>'12'!D22</f>
        <v>452</v>
      </c>
      <c r="F630" s="30">
        <f>'12'!E22</f>
        <v>518</v>
      </c>
      <c r="G630" s="30">
        <f>'12'!F22</f>
        <v>39</v>
      </c>
      <c r="H630" s="30">
        <f>'12'!G22</f>
        <v>0</v>
      </c>
      <c r="I630" s="30">
        <f>'12'!H22</f>
        <v>17</v>
      </c>
      <c r="J630" s="30">
        <f>'12'!I22</f>
        <v>1637</v>
      </c>
      <c r="K630" s="30">
        <f>'12'!J22</f>
        <v>56</v>
      </c>
      <c r="L630" s="30">
        <f>'12'!K22</f>
        <v>355</v>
      </c>
      <c r="M630" s="30">
        <f>'12'!L22</f>
        <v>300</v>
      </c>
      <c r="N630" s="30">
        <f>'12'!M22</f>
        <v>190</v>
      </c>
      <c r="O630" s="30">
        <f>'12'!N22</f>
        <v>0</v>
      </c>
      <c r="P630" s="30">
        <f>'12'!O22</f>
        <v>12</v>
      </c>
      <c r="Q630" s="30">
        <f>'12'!P22</f>
        <v>10</v>
      </c>
      <c r="R630" s="30">
        <f>'12'!Q22</f>
        <v>6</v>
      </c>
      <c r="S630" s="30">
        <f>'12'!R22</f>
        <v>0</v>
      </c>
      <c r="T630" s="30">
        <f>'12'!S22</f>
        <v>845</v>
      </c>
      <c r="U630" s="30">
        <f>'12'!T22</f>
        <v>28</v>
      </c>
      <c r="V630" s="30">
        <f>'12'!U22</f>
        <v>84</v>
      </c>
      <c r="W630" s="30">
        <f>'12'!V22</f>
        <v>1.08</v>
      </c>
      <c r="X630" s="30">
        <f>'12'!W22</f>
        <v>3.5</v>
      </c>
      <c r="Y630" s="30">
        <f>'12'!X22</f>
        <v>5</v>
      </c>
      <c r="Z630" s="30">
        <f>'12'!Y22</f>
        <v>3.1</v>
      </c>
      <c r="AA630" s="30">
        <f>'12'!Z22</f>
        <v>4.9000000000000004</v>
      </c>
      <c r="AB630" s="30">
        <f>'12'!AA22</f>
        <v>2.2000000000000002</v>
      </c>
      <c r="AC630" s="30">
        <f>'12'!AB22</f>
        <v>0</v>
      </c>
      <c r="AD630" s="30">
        <f>'12'!AC22</f>
        <v>0</v>
      </c>
      <c r="AE630" s="30">
        <f>'12'!AD22</f>
        <v>0</v>
      </c>
      <c r="AF630" s="30">
        <f>'12'!AE22</f>
        <v>0.8</v>
      </c>
      <c r="AG630" s="30">
        <f>'12'!AF22</f>
        <v>0</v>
      </c>
      <c r="AH630" s="30">
        <f>'12'!AG22</f>
        <v>0</v>
      </c>
      <c r="AI630" s="30">
        <f>'12'!AH22</f>
        <v>0.8</v>
      </c>
      <c r="AJ630" s="30">
        <f>'12'!AI22</f>
        <v>30</v>
      </c>
      <c r="AK630" s="30">
        <f>'12'!AJ22</f>
        <v>30.8</v>
      </c>
      <c r="AL630" s="30">
        <f>'12'!AK22</f>
        <v>98.88</v>
      </c>
      <c r="AM630" s="30">
        <f>'12'!AL22</f>
        <v>104.58</v>
      </c>
      <c r="AN630" s="30">
        <f>'12'!AM22</f>
        <v>73.78</v>
      </c>
      <c r="AO630" s="30">
        <f>'12'!AN22</f>
        <v>0</v>
      </c>
      <c r="AP630" s="30">
        <f>'12'!AO22</f>
        <v>0</v>
      </c>
      <c r="AQ630" s="30">
        <f>'12'!AP22</f>
        <v>104.58</v>
      </c>
      <c r="AR630" s="30">
        <f>'12'!AQ22</f>
        <v>43.879999999999995</v>
      </c>
      <c r="AS630" s="30">
        <f>'12'!AR22</f>
        <v>0</v>
      </c>
      <c r="AT630" s="30">
        <f>'12'!AS22</f>
        <v>30.8</v>
      </c>
      <c r="AU630" s="30">
        <f>'12'!AT22</f>
        <v>111.96</v>
      </c>
      <c r="AV630" s="30">
        <f>'12'!AU22</f>
        <v>142.76</v>
      </c>
      <c r="AW630" s="30">
        <f>'12'!AV22</f>
        <v>0</v>
      </c>
      <c r="AX630" s="30">
        <f>'12'!AW22</f>
        <v>40</v>
      </c>
      <c r="AY630" s="30">
        <f>'12'!AX22</f>
        <v>200</v>
      </c>
      <c r="AZ630" s="30">
        <f>'12'!AY22</f>
        <v>0</v>
      </c>
      <c r="BA630" s="30">
        <f>'12'!AZ22</f>
        <v>40</v>
      </c>
      <c r="BB630" s="30">
        <f>'12'!BA22</f>
        <v>15</v>
      </c>
      <c r="BC630" s="30">
        <f>'12'!BB22</f>
        <v>295</v>
      </c>
      <c r="BD630" s="30">
        <f>'12'!BC22</f>
        <v>280.25</v>
      </c>
      <c r="BE630" s="30">
        <f>'12'!BD22</f>
        <v>14</v>
      </c>
      <c r="BF630" s="30">
        <f>'12'!BE22</f>
        <v>15</v>
      </c>
      <c r="BG630" s="30">
        <f>'12'!BF22</f>
        <v>8</v>
      </c>
      <c r="BH630" s="30">
        <f>'12'!BG22</f>
        <v>9</v>
      </c>
      <c r="BI630" s="30">
        <f>'12'!BH22</f>
        <v>1</v>
      </c>
      <c r="BJ630" s="30">
        <f>'12'!BI22</f>
        <v>47</v>
      </c>
      <c r="BK630" s="30">
        <f>'12'!BJ22</f>
        <v>233.25</v>
      </c>
      <c r="BL630" s="30">
        <f>'12'!BK22</f>
        <v>111.96</v>
      </c>
      <c r="BM630" s="30">
        <f>'12'!BL22</f>
        <v>121.29</v>
      </c>
    </row>
    <row r="631" spans="1:65">
      <c r="A631" s="78">
        <f>'12'!A23</f>
        <v>42898</v>
      </c>
      <c r="B631" s="82" t="str">
        <f t="shared" si="9"/>
        <v>06:30:00</v>
      </c>
      <c r="C631" s="30" t="str">
        <f>'12'!B23</f>
        <v>06H30</v>
      </c>
      <c r="D631" s="30">
        <f>'12'!C23</f>
        <v>598</v>
      </c>
      <c r="E631" s="30">
        <f>'12'!D23</f>
        <v>311</v>
      </c>
      <c r="F631" s="30">
        <f>'12'!E23</f>
        <v>467</v>
      </c>
      <c r="G631" s="30">
        <f>'12'!F23</f>
        <v>31</v>
      </c>
      <c r="H631" s="30">
        <f>'12'!G23</f>
        <v>0</v>
      </c>
      <c r="I631" s="30">
        <f>'12'!H23</f>
        <v>16</v>
      </c>
      <c r="J631" s="30">
        <f>'12'!I23</f>
        <v>1376</v>
      </c>
      <c r="K631" s="30">
        <f>'12'!J23</f>
        <v>47</v>
      </c>
      <c r="L631" s="30">
        <f>'12'!K23</f>
        <v>348</v>
      </c>
      <c r="M631" s="30">
        <f>'12'!L23</f>
        <v>304</v>
      </c>
      <c r="N631" s="30">
        <f>'12'!M23</f>
        <v>190</v>
      </c>
      <c r="O631" s="30">
        <f>'12'!N23</f>
        <v>0</v>
      </c>
      <c r="P631" s="30">
        <f>'12'!O23</f>
        <v>11</v>
      </c>
      <c r="Q631" s="30">
        <f>'12'!P23</f>
        <v>10</v>
      </c>
      <c r="R631" s="30">
        <f>'12'!Q23</f>
        <v>6</v>
      </c>
      <c r="S631" s="30">
        <f>'12'!R23</f>
        <v>0</v>
      </c>
      <c r="T631" s="30">
        <f>'12'!S23</f>
        <v>842</v>
      </c>
      <c r="U631" s="30">
        <f>'12'!T23</f>
        <v>27</v>
      </c>
      <c r="V631" s="30">
        <f>'12'!U23</f>
        <v>74</v>
      </c>
      <c r="W631" s="30">
        <f>'12'!V23</f>
        <v>1.08</v>
      </c>
      <c r="X631" s="30">
        <f>'12'!W23</f>
        <v>3.5</v>
      </c>
      <c r="Y631" s="30">
        <f>'12'!X23</f>
        <v>5</v>
      </c>
      <c r="Z631" s="30">
        <f>'12'!Y23</f>
        <v>3.1</v>
      </c>
      <c r="AA631" s="30">
        <f>'12'!Z23</f>
        <v>4.9000000000000004</v>
      </c>
      <c r="AB631" s="30">
        <f>'12'!AA23</f>
        <v>2.2000000000000002</v>
      </c>
      <c r="AC631" s="30">
        <f>'12'!AB23</f>
        <v>0</v>
      </c>
      <c r="AD631" s="30">
        <f>'12'!AC23</f>
        <v>0</v>
      </c>
      <c r="AE631" s="30">
        <f>'12'!AD23</f>
        <v>0</v>
      </c>
      <c r="AF631" s="30">
        <f>'12'!AE23</f>
        <v>0.8</v>
      </c>
      <c r="AG631" s="30">
        <f>'12'!AF23</f>
        <v>0</v>
      </c>
      <c r="AH631" s="30">
        <f>'12'!AG23</f>
        <v>0</v>
      </c>
      <c r="AI631" s="30">
        <f>'12'!AH23</f>
        <v>0.8</v>
      </c>
      <c r="AJ631" s="30">
        <f>'12'!AI23</f>
        <v>30</v>
      </c>
      <c r="AK631" s="30">
        <f>'12'!AJ23</f>
        <v>30.8</v>
      </c>
      <c r="AL631" s="30">
        <f>'12'!AK23</f>
        <v>88.88</v>
      </c>
      <c r="AM631" s="30">
        <f>'12'!AL23</f>
        <v>94.58</v>
      </c>
      <c r="AN631" s="30">
        <f>'12'!AM23</f>
        <v>63.78</v>
      </c>
      <c r="AO631" s="30">
        <f>'12'!AN23</f>
        <v>0</v>
      </c>
      <c r="AP631" s="30">
        <f>'12'!AO23</f>
        <v>0</v>
      </c>
      <c r="AQ631" s="30">
        <f>'12'!AP23</f>
        <v>94.58</v>
      </c>
      <c r="AR631" s="30">
        <f>'12'!AQ23</f>
        <v>53.879999999999995</v>
      </c>
      <c r="AS631" s="30">
        <f>'12'!AR23</f>
        <v>0</v>
      </c>
      <c r="AT631" s="30">
        <f>'12'!AS23</f>
        <v>30.8</v>
      </c>
      <c r="AU631" s="30">
        <f>'12'!AT23</f>
        <v>111.96</v>
      </c>
      <c r="AV631" s="30">
        <f>'12'!AU23</f>
        <v>142.76</v>
      </c>
      <c r="AW631" s="30">
        <f>'12'!AV23</f>
        <v>0</v>
      </c>
      <c r="AX631" s="30">
        <f>'12'!AW23</f>
        <v>40</v>
      </c>
      <c r="AY631" s="30">
        <f>'12'!AX23</f>
        <v>200</v>
      </c>
      <c r="AZ631" s="30">
        <f>'12'!AY23</f>
        <v>0</v>
      </c>
      <c r="BA631" s="30">
        <f>'12'!AZ23</f>
        <v>40</v>
      </c>
      <c r="BB631" s="30">
        <f>'12'!BA23</f>
        <v>15</v>
      </c>
      <c r="BC631" s="30">
        <f>'12'!BB23</f>
        <v>295</v>
      </c>
      <c r="BD631" s="30">
        <f>'12'!BC23</f>
        <v>280.25</v>
      </c>
      <c r="BE631" s="30">
        <f>'12'!BD23</f>
        <v>14</v>
      </c>
      <c r="BF631" s="30">
        <f>'12'!BE23</f>
        <v>15</v>
      </c>
      <c r="BG631" s="30">
        <f>'12'!BF23</f>
        <v>8</v>
      </c>
      <c r="BH631" s="30">
        <f>'12'!BG23</f>
        <v>9</v>
      </c>
      <c r="BI631" s="30">
        <f>'12'!BH23</f>
        <v>1</v>
      </c>
      <c r="BJ631" s="30">
        <f>'12'!BI23</f>
        <v>47</v>
      </c>
      <c r="BK631" s="30">
        <f>'12'!BJ23</f>
        <v>233.25</v>
      </c>
      <c r="BL631" s="30">
        <f>'12'!BK23</f>
        <v>111.96</v>
      </c>
      <c r="BM631" s="30">
        <f>'12'!BL23</f>
        <v>121.29</v>
      </c>
    </row>
    <row r="632" spans="1:65">
      <c r="A632" s="78">
        <f>'12'!A24</f>
        <v>42898</v>
      </c>
      <c r="B632" s="82" t="str">
        <f t="shared" si="9"/>
        <v>07:00:00</v>
      </c>
      <c r="C632" s="30" t="str">
        <f>'12'!B24</f>
        <v>07H00</v>
      </c>
      <c r="D632" s="30">
        <f>'12'!C24</f>
        <v>590</v>
      </c>
      <c r="E632" s="30">
        <f>'12'!D24</f>
        <v>432</v>
      </c>
      <c r="F632" s="30">
        <f>'12'!E24</f>
        <v>450</v>
      </c>
      <c r="G632" s="30">
        <f>'12'!F24</f>
        <v>35</v>
      </c>
      <c r="H632" s="30">
        <f>'12'!G24</f>
        <v>0</v>
      </c>
      <c r="I632" s="30">
        <f>'12'!H24</f>
        <v>15</v>
      </c>
      <c r="J632" s="30">
        <f>'12'!I24</f>
        <v>1472</v>
      </c>
      <c r="K632" s="30">
        <f>'12'!J24</f>
        <v>50</v>
      </c>
      <c r="L632" s="30">
        <f>'12'!K24</f>
        <v>353</v>
      </c>
      <c r="M632" s="30">
        <f>'12'!L24</f>
        <v>315</v>
      </c>
      <c r="N632" s="30">
        <f>'12'!M24</f>
        <v>210</v>
      </c>
      <c r="O632" s="30">
        <f>'12'!N24</f>
        <v>0</v>
      </c>
      <c r="P632" s="30">
        <f>'12'!O24</f>
        <v>12</v>
      </c>
      <c r="Q632" s="30">
        <f>'12'!P24</f>
        <v>10</v>
      </c>
      <c r="R632" s="30">
        <f>'12'!Q24</f>
        <v>7</v>
      </c>
      <c r="S632" s="30">
        <f>'12'!R24</f>
        <v>0</v>
      </c>
      <c r="T632" s="30">
        <f>'12'!S24</f>
        <v>878</v>
      </c>
      <c r="U632" s="30">
        <f>'12'!T24</f>
        <v>29</v>
      </c>
      <c r="V632" s="30">
        <f>'12'!U24</f>
        <v>79</v>
      </c>
      <c r="W632" s="30">
        <f>'12'!V24</f>
        <v>1.92</v>
      </c>
      <c r="X632" s="30">
        <f>'12'!W24</f>
        <v>3.5</v>
      </c>
      <c r="Y632" s="30">
        <f>'12'!X24</f>
        <v>4.5</v>
      </c>
      <c r="Z632" s="30">
        <f>'12'!Y24</f>
        <v>2.7</v>
      </c>
      <c r="AA632" s="30">
        <f>'12'!Z24</f>
        <v>4.5999999999999996</v>
      </c>
      <c r="AB632" s="30">
        <f>'12'!AA24</f>
        <v>2</v>
      </c>
      <c r="AC632" s="30">
        <f>'12'!AB24</f>
        <v>0</v>
      </c>
      <c r="AD632" s="30">
        <f>'12'!AC24</f>
        <v>0</v>
      </c>
      <c r="AE632" s="30">
        <f>'12'!AD24</f>
        <v>0</v>
      </c>
      <c r="AF632" s="30">
        <f>'12'!AE24</f>
        <v>0.8</v>
      </c>
      <c r="AG632" s="30">
        <f>'12'!AF24</f>
        <v>0</v>
      </c>
      <c r="AH632" s="30">
        <f>'12'!AG24</f>
        <v>0</v>
      </c>
      <c r="AI632" s="30">
        <f>'12'!AH24</f>
        <v>0.8</v>
      </c>
      <c r="AJ632" s="30">
        <f>'12'!AI24</f>
        <v>30</v>
      </c>
      <c r="AK632" s="30">
        <f>'12'!AJ24</f>
        <v>30.8</v>
      </c>
      <c r="AL632" s="30">
        <f>'12'!AK24</f>
        <v>93.52</v>
      </c>
      <c r="AM632" s="30">
        <f>'12'!AL24</f>
        <v>99.02</v>
      </c>
      <c r="AN632" s="30">
        <f>'12'!AM24</f>
        <v>68.22</v>
      </c>
      <c r="AO632" s="30">
        <f>'12'!AN24</f>
        <v>0</v>
      </c>
      <c r="AP632" s="30">
        <f>'12'!AO24</f>
        <v>0</v>
      </c>
      <c r="AQ632" s="30">
        <f>'12'!AP24</f>
        <v>99.02</v>
      </c>
      <c r="AR632" s="30">
        <f>'12'!AQ24</f>
        <v>19.599999999999994</v>
      </c>
      <c r="AS632" s="30">
        <f>'12'!AR24</f>
        <v>0</v>
      </c>
      <c r="AT632" s="30">
        <f>'12'!AS24</f>
        <v>30.8</v>
      </c>
      <c r="AU632" s="30">
        <f>'12'!AT24</f>
        <v>82.32</v>
      </c>
      <c r="AV632" s="30">
        <f>'12'!AU24</f>
        <v>113.11999999999999</v>
      </c>
      <c r="AW632" s="30">
        <f>'12'!AV24</f>
        <v>0</v>
      </c>
      <c r="AX632" s="30">
        <f>'12'!AW24</f>
        <v>30</v>
      </c>
      <c r="AY632" s="30">
        <f>'12'!AX24</f>
        <v>200</v>
      </c>
      <c r="AZ632" s="30">
        <f>'12'!AY24</f>
        <v>0</v>
      </c>
      <c r="BA632" s="30">
        <f>'12'!AZ24</f>
        <v>0</v>
      </c>
      <c r="BB632" s="30">
        <f>'12'!BA24</f>
        <v>0</v>
      </c>
      <c r="BC632" s="30">
        <f>'12'!BB24</f>
        <v>230</v>
      </c>
      <c r="BD632" s="30">
        <f>'12'!BC24</f>
        <v>218.5</v>
      </c>
      <c r="BE632" s="30">
        <f>'12'!BD24</f>
        <v>14</v>
      </c>
      <c r="BF632" s="30">
        <f>'12'!BE24</f>
        <v>15</v>
      </c>
      <c r="BG632" s="30">
        <f>'12'!BF24</f>
        <v>8</v>
      </c>
      <c r="BH632" s="30">
        <f>'12'!BG24</f>
        <v>9</v>
      </c>
      <c r="BI632" s="30">
        <f>'12'!BH24</f>
        <v>1</v>
      </c>
      <c r="BJ632" s="30">
        <f>'12'!BI24</f>
        <v>47</v>
      </c>
      <c r="BK632" s="30">
        <f>'12'!BJ24</f>
        <v>171.5</v>
      </c>
      <c r="BL632" s="30">
        <f>'12'!BK24</f>
        <v>82.32</v>
      </c>
      <c r="BM632" s="30">
        <f>'12'!BL24</f>
        <v>89.18</v>
      </c>
    </row>
    <row r="633" spans="1:65">
      <c r="A633" s="78">
        <f>'12'!A25</f>
        <v>42898</v>
      </c>
      <c r="B633" s="82" t="str">
        <f t="shared" si="9"/>
        <v>07:30:00</v>
      </c>
      <c r="C633" s="30" t="str">
        <f>'12'!B25</f>
        <v>07H30</v>
      </c>
      <c r="D633" s="30">
        <f>'12'!C25</f>
        <v>610</v>
      </c>
      <c r="E633" s="30">
        <f>'12'!D25</f>
        <v>515</v>
      </c>
      <c r="F633" s="30">
        <f>'12'!E25</f>
        <v>468</v>
      </c>
      <c r="G633" s="30">
        <f>'12'!F25</f>
        <v>39</v>
      </c>
      <c r="H633" s="30">
        <f>'12'!G25</f>
        <v>0</v>
      </c>
      <c r="I633" s="30">
        <f>'12'!H25</f>
        <v>16</v>
      </c>
      <c r="J633" s="30">
        <f>'12'!I25</f>
        <v>1593</v>
      </c>
      <c r="K633" s="30">
        <f>'12'!J25</f>
        <v>55</v>
      </c>
      <c r="L633" s="30">
        <f>'12'!K25</f>
        <v>350</v>
      </c>
      <c r="M633" s="30">
        <f>'12'!L25</f>
        <v>330</v>
      </c>
      <c r="N633" s="30">
        <f>'12'!M25</f>
        <v>220</v>
      </c>
      <c r="O633" s="30">
        <f>'12'!N25</f>
        <v>0</v>
      </c>
      <c r="P633" s="30">
        <f>'12'!O25</f>
        <v>12</v>
      </c>
      <c r="Q633" s="30">
        <f>'12'!P25</f>
        <v>11</v>
      </c>
      <c r="R633" s="30">
        <f>'12'!Q25</f>
        <v>8</v>
      </c>
      <c r="S633" s="30">
        <f>'12'!R25</f>
        <v>0</v>
      </c>
      <c r="T633" s="30">
        <f>'12'!S25</f>
        <v>900</v>
      </c>
      <c r="U633" s="30">
        <f>'12'!T25</f>
        <v>31</v>
      </c>
      <c r="V633" s="30">
        <f>'12'!U25</f>
        <v>86</v>
      </c>
      <c r="W633" s="30">
        <f>'12'!V25</f>
        <v>1.92</v>
      </c>
      <c r="X633" s="30">
        <f>'12'!W25</f>
        <v>3.5</v>
      </c>
      <c r="Y633" s="30">
        <f>'12'!X25</f>
        <v>4.5</v>
      </c>
      <c r="Z633" s="30">
        <f>'12'!Y25</f>
        <v>2.7</v>
      </c>
      <c r="AA633" s="30">
        <f>'12'!Z25</f>
        <v>4.5999999999999996</v>
      </c>
      <c r="AB633" s="30">
        <f>'12'!AA25</f>
        <v>2</v>
      </c>
      <c r="AC633" s="30">
        <f>'12'!AB25</f>
        <v>0</v>
      </c>
      <c r="AD633" s="30">
        <f>'12'!AC25</f>
        <v>0</v>
      </c>
      <c r="AE633" s="30">
        <f>'12'!AD25</f>
        <v>0</v>
      </c>
      <c r="AF633" s="30">
        <f>'12'!AE25</f>
        <v>0.8</v>
      </c>
      <c r="AG633" s="30">
        <f>'12'!AF25</f>
        <v>0</v>
      </c>
      <c r="AH633" s="30">
        <f>'12'!AG25</f>
        <v>0</v>
      </c>
      <c r="AI633" s="30">
        <f>'12'!AH25</f>
        <v>0.8</v>
      </c>
      <c r="AJ633" s="30">
        <f>'12'!AI25</f>
        <v>30</v>
      </c>
      <c r="AK633" s="30">
        <f>'12'!AJ25</f>
        <v>30.8</v>
      </c>
      <c r="AL633" s="30">
        <f>'12'!AK25</f>
        <v>100.52</v>
      </c>
      <c r="AM633" s="30">
        <f>'12'!AL25</f>
        <v>106.02</v>
      </c>
      <c r="AN633" s="30">
        <f>'12'!AM25</f>
        <v>75.22</v>
      </c>
      <c r="AO633" s="30">
        <f>'12'!AN25</f>
        <v>0</v>
      </c>
      <c r="AP633" s="30">
        <f>'12'!AO25</f>
        <v>0</v>
      </c>
      <c r="AQ633" s="30">
        <f>'12'!AP25</f>
        <v>106.02</v>
      </c>
      <c r="AR633" s="30">
        <f>'12'!AQ25</f>
        <v>12.599999999999994</v>
      </c>
      <c r="AS633" s="30">
        <f>'12'!AR25</f>
        <v>0</v>
      </c>
      <c r="AT633" s="30">
        <f>'12'!AS25</f>
        <v>30.8</v>
      </c>
      <c r="AU633" s="30">
        <f>'12'!AT25</f>
        <v>82.32</v>
      </c>
      <c r="AV633" s="30">
        <f>'12'!AU25</f>
        <v>113.11999999999999</v>
      </c>
      <c r="AW633" s="30">
        <f>'12'!AV25</f>
        <v>0</v>
      </c>
      <c r="AX633" s="30">
        <f>'12'!AW25</f>
        <v>30</v>
      </c>
      <c r="AY633" s="30">
        <f>'12'!AX25</f>
        <v>200</v>
      </c>
      <c r="AZ633" s="30">
        <f>'12'!AY25</f>
        <v>0</v>
      </c>
      <c r="BA633" s="30">
        <f>'12'!AZ25</f>
        <v>0</v>
      </c>
      <c r="BB633" s="30">
        <f>'12'!BA25</f>
        <v>0</v>
      </c>
      <c r="BC633" s="30">
        <f>'12'!BB25</f>
        <v>230</v>
      </c>
      <c r="BD633" s="30">
        <f>'12'!BC25</f>
        <v>218.5</v>
      </c>
      <c r="BE633" s="30">
        <f>'12'!BD25</f>
        <v>14</v>
      </c>
      <c r="BF633" s="30">
        <f>'12'!BE25</f>
        <v>15</v>
      </c>
      <c r="BG633" s="30">
        <f>'12'!BF25</f>
        <v>8</v>
      </c>
      <c r="BH633" s="30">
        <f>'12'!BG25</f>
        <v>9</v>
      </c>
      <c r="BI633" s="30">
        <f>'12'!BH25</f>
        <v>1</v>
      </c>
      <c r="BJ633" s="30">
        <f>'12'!BI25</f>
        <v>47</v>
      </c>
      <c r="BK633" s="30">
        <f>'12'!BJ25</f>
        <v>171.5</v>
      </c>
      <c r="BL633" s="30">
        <f>'12'!BK25</f>
        <v>82.32</v>
      </c>
      <c r="BM633" s="30">
        <f>'12'!BL25</f>
        <v>89.18</v>
      </c>
    </row>
    <row r="634" spans="1:65">
      <c r="A634" s="78">
        <f>'12'!A26</f>
        <v>42898</v>
      </c>
      <c r="B634" s="82" t="str">
        <f t="shared" si="9"/>
        <v>08:00:00</v>
      </c>
      <c r="C634" s="30" t="str">
        <f>'12'!B26</f>
        <v>08H00</v>
      </c>
      <c r="D634" s="30">
        <f>'12'!C26</f>
        <v>637</v>
      </c>
      <c r="E634" s="30">
        <f>'12'!D26</f>
        <v>613</v>
      </c>
      <c r="F634" s="30">
        <f>'12'!E26</f>
        <v>487</v>
      </c>
      <c r="G634" s="30">
        <f>'12'!F26</f>
        <v>43</v>
      </c>
      <c r="H634" s="30">
        <f>'12'!G26</f>
        <v>0</v>
      </c>
      <c r="I634" s="30">
        <f>'12'!H26</f>
        <v>16</v>
      </c>
      <c r="J634" s="30">
        <f>'12'!I26</f>
        <v>1737</v>
      </c>
      <c r="K634" s="30">
        <f>'12'!J26</f>
        <v>59</v>
      </c>
      <c r="L634" s="30">
        <f>'12'!K26</f>
        <v>346</v>
      </c>
      <c r="M634" s="30">
        <f>'12'!L26</f>
        <v>348</v>
      </c>
      <c r="N634" s="30">
        <f>'12'!M26</f>
        <v>250</v>
      </c>
      <c r="O634" s="30">
        <f>'12'!N26</f>
        <v>0</v>
      </c>
      <c r="P634" s="30">
        <f>'12'!O26</f>
        <v>12</v>
      </c>
      <c r="Q634" s="30">
        <f>'12'!P26</f>
        <v>12</v>
      </c>
      <c r="R634" s="30">
        <f>'12'!Q26</f>
        <v>8</v>
      </c>
      <c r="S634" s="30">
        <f>'12'!R26</f>
        <v>0</v>
      </c>
      <c r="T634" s="30">
        <f>'12'!S26</f>
        <v>944</v>
      </c>
      <c r="U634" s="30">
        <f>'12'!T26</f>
        <v>32</v>
      </c>
      <c r="V634" s="30">
        <f>'12'!U26</f>
        <v>91</v>
      </c>
      <c r="W634" s="30">
        <f>'12'!V26</f>
        <v>1.93</v>
      </c>
      <c r="X634" s="30">
        <f>'12'!W26</f>
        <v>3.5</v>
      </c>
      <c r="Y634" s="30">
        <f>'12'!X26</f>
        <v>4</v>
      </c>
      <c r="Z634" s="30">
        <f>'12'!Y26</f>
        <v>2.7</v>
      </c>
      <c r="AA634" s="30">
        <f>'12'!Z26</f>
        <v>5.4</v>
      </c>
      <c r="AB634" s="30">
        <f>'12'!AA26</f>
        <v>1.4</v>
      </c>
      <c r="AC634" s="30">
        <f>'12'!AB26</f>
        <v>0</v>
      </c>
      <c r="AD634" s="30">
        <f>'12'!AC26</f>
        <v>0</v>
      </c>
      <c r="AE634" s="30">
        <f>'12'!AD26</f>
        <v>0</v>
      </c>
      <c r="AF634" s="30">
        <f>'12'!AE26</f>
        <v>0.8</v>
      </c>
      <c r="AG634" s="30">
        <f>'12'!AF26</f>
        <v>0</v>
      </c>
      <c r="AH634" s="30">
        <f>'12'!AG26</f>
        <v>0</v>
      </c>
      <c r="AI634" s="30">
        <f>'12'!AH26</f>
        <v>0.8</v>
      </c>
      <c r="AJ634" s="30">
        <f>'12'!AI26</f>
        <v>30</v>
      </c>
      <c r="AK634" s="30">
        <f>'12'!AJ26</f>
        <v>30.8</v>
      </c>
      <c r="AL634" s="30">
        <f>'12'!AK26</f>
        <v>105.83000000000001</v>
      </c>
      <c r="AM634" s="30">
        <f>'12'!AL26</f>
        <v>110.73000000000002</v>
      </c>
      <c r="AN634" s="30">
        <f>'12'!AM26</f>
        <v>79.930000000000021</v>
      </c>
      <c r="AO634" s="30">
        <f>'12'!AN26</f>
        <v>0</v>
      </c>
      <c r="AP634" s="30">
        <f>'12'!AO26</f>
        <v>0</v>
      </c>
      <c r="AQ634" s="30">
        <f>'12'!AP26</f>
        <v>110.73000000000002</v>
      </c>
      <c r="AR634" s="30">
        <f>'12'!AQ26</f>
        <v>7.2899999999999778</v>
      </c>
      <c r="AS634" s="30">
        <f>'12'!AR26</f>
        <v>0</v>
      </c>
      <c r="AT634" s="30">
        <f>'12'!AS26</f>
        <v>30.8</v>
      </c>
      <c r="AU634" s="30">
        <f>'12'!AT26</f>
        <v>82.32</v>
      </c>
      <c r="AV634" s="30">
        <f>'12'!AU26</f>
        <v>113.11999999999999</v>
      </c>
      <c r="AW634" s="30">
        <f>'12'!AV26</f>
        <v>0</v>
      </c>
      <c r="AX634" s="30">
        <f>'12'!AW26</f>
        <v>30</v>
      </c>
      <c r="AY634" s="30">
        <f>'12'!AX26</f>
        <v>200</v>
      </c>
      <c r="AZ634" s="30">
        <f>'12'!AY26</f>
        <v>0</v>
      </c>
      <c r="BA634" s="30">
        <f>'12'!AZ26</f>
        <v>0</v>
      </c>
      <c r="BB634" s="30">
        <f>'12'!BA26</f>
        <v>0</v>
      </c>
      <c r="BC634" s="30">
        <f>'12'!BB26</f>
        <v>230</v>
      </c>
      <c r="BD634" s="30">
        <f>'12'!BC26</f>
        <v>218.5</v>
      </c>
      <c r="BE634" s="30">
        <f>'12'!BD26</f>
        <v>14</v>
      </c>
      <c r="BF634" s="30">
        <f>'12'!BE26</f>
        <v>15</v>
      </c>
      <c r="BG634" s="30">
        <f>'12'!BF26</f>
        <v>8</v>
      </c>
      <c r="BH634" s="30">
        <f>'12'!BG26</f>
        <v>9</v>
      </c>
      <c r="BI634" s="30">
        <f>'12'!BH26</f>
        <v>1</v>
      </c>
      <c r="BJ634" s="30">
        <f>'12'!BI26</f>
        <v>47</v>
      </c>
      <c r="BK634" s="30">
        <f>'12'!BJ26</f>
        <v>171.5</v>
      </c>
      <c r="BL634" s="30">
        <f>'12'!BK26</f>
        <v>82.32</v>
      </c>
      <c r="BM634" s="30">
        <f>'12'!BL26</f>
        <v>89.18</v>
      </c>
    </row>
    <row r="635" spans="1:65">
      <c r="A635" s="78">
        <f>'12'!A27</f>
        <v>42898</v>
      </c>
      <c r="B635" s="82" t="str">
        <f t="shared" si="9"/>
        <v>08:30:00</v>
      </c>
      <c r="C635" s="30" t="str">
        <f>'12'!B27</f>
        <v>08H30</v>
      </c>
      <c r="D635" s="30">
        <f>'12'!C27</f>
        <v>662</v>
      </c>
      <c r="E635" s="30">
        <f>'12'!D27</f>
        <v>632</v>
      </c>
      <c r="F635" s="30">
        <f>'12'!E27</f>
        <v>510</v>
      </c>
      <c r="G635" s="30">
        <f>'12'!F27</f>
        <v>44</v>
      </c>
      <c r="H635" s="30">
        <f>'12'!G27</f>
        <v>0</v>
      </c>
      <c r="I635" s="30">
        <f>'12'!H27</f>
        <v>17</v>
      </c>
      <c r="J635" s="30">
        <f>'12'!I27</f>
        <v>1804</v>
      </c>
      <c r="K635" s="30">
        <f>'12'!J27</f>
        <v>61</v>
      </c>
      <c r="L635" s="30">
        <f>'12'!K27</f>
        <v>362</v>
      </c>
      <c r="M635" s="30">
        <f>'12'!L27</f>
        <v>386</v>
      </c>
      <c r="N635" s="30">
        <f>'12'!M27</f>
        <v>250</v>
      </c>
      <c r="O635" s="30">
        <f>'12'!N27</f>
        <v>0</v>
      </c>
      <c r="P635" s="30">
        <f>'12'!O27</f>
        <v>12</v>
      </c>
      <c r="Q635" s="30">
        <f>'12'!P27</f>
        <v>13</v>
      </c>
      <c r="R635" s="30">
        <f>'12'!Q27</f>
        <v>8</v>
      </c>
      <c r="S635" s="30">
        <f>'12'!R27</f>
        <v>0</v>
      </c>
      <c r="T635" s="30">
        <f>'12'!S27</f>
        <v>998</v>
      </c>
      <c r="U635" s="30">
        <f>'12'!T27</f>
        <v>33</v>
      </c>
      <c r="V635" s="30">
        <f>'12'!U27</f>
        <v>94</v>
      </c>
      <c r="W635" s="30">
        <f>'12'!V27</f>
        <v>1.93</v>
      </c>
      <c r="X635" s="30">
        <f>'12'!W27</f>
        <v>3.5</v>
      </c>
      <c r="Y635" s="30">
        <f>'12'!X27</f>
        <v>4.5</v>
      </c>
      <c r="Z635" s="30">
        <f>'12'!Y27</f>
        <v>2.7</v>
      </c>
      <c r="AA635" s="30">
        <f>'12'!Z27</f>
        <v>5.4</v>
      </c>
      <c r="AB635" s="30">
        <f>'12'!AA27</f>
        <v>1.4</v>
      </c>
      <c r="AC635" s="30">
        <f>'12'!AB27</f>
        <v>0</v>
      </c>
      <c r="AD635" s="30">
        <f>'12'!AC27</f>
        <v>0</v>
      </c>
      <c r="AE635" s="30">
        <f>'12'!AD27</f>
        <v>0</v>
      </c>
      <c r="AF635" s="30">
        <f>'12'!AE27</f>
        <v>0.8</v>
      </c>
      <c r="AG635" s="30">
        <f>'12'!AF27</f>
        <v>0</v>
      </c>
      <c r="AH635" s="30">
        <f>'12'!AG27</f>
        <v>0</v>
      </c>
      <c r="AI635" s="30">
        <f>'12'!AH27</f>
        <v>0.8</v>
      </c>
      <c r="AJ635" s="30">
        <f>'12'!AI27</f>
        <v>30</v>
      </c>
      <c r="AK635" s="30">
        <f>'12'!AJ27</f>
        <v>30.8</v>
      </c>
      <c r="AL635" s="30">
        <f>'12'!AK27</f>
        <v>109.33000000000001</v>
      </c>
      <c r="AM635" s="30">
        <f>'12'!AL27</f>
        <v>114.23000000000002</v>
      </c>
      <c r="AN635" s="30">
        <f>'12'!AM27</f>
        <v>83.430000000000021</v>
      </c>
      <c r="AO635" s="30">
        <f>'12'!AN27</f>
        <v>0</v>
      </c>
      <c r="AP635" s="30">
        <f>'12'!AO27</f>
        <v>0</v>
      </c>
      <c r="AQ635" s="30">
        <f>'12'!AP27</f>
        <v>114.23000000000002</v>
      </c>
      <c r="AR635" s="30">
        <f>'12'!AQ27</f>
        <v>3.7899999999999778</v>
      </c>
      <c r="AS635" s="30">
        <f>'12'!AR27</f>
        <v>0</v>
      </c>
      <c r="AT635" s="30">
        <f>'12'!AS27</f>
        <v>30.8</v>
      </c>
      <c r="AU635" s="30">
        <f>'12'!AT27</f>
        <v>82.32</v>
      </c>
      <c r="AV635" s="30">
        <f>'12'!AU27</f>
        <v>113.11999999999999</v>
      </c>
      <c r="AW635" s="30">
        <f>'12'!AV27</f>
        <v>0</v>
      </c>
      <c r="AX635" s="30">
        <f>'12'!AW27</f>
        <v>30</v>
      </c>
      <c r="AY635" s="30">
        <f>'12'!AX27</f>
        <v>200</v>
      </c>
      <c r="AZ635" s="30">
        <f>'12'!AY27</f>
        <v>0</v>
      </c>
      <c r="BA635" s="30">
        <f>'12'!AZ27</f>
        <v>0</v>
      </c>
      <c r="BB635" s="30">
        <f>'12'!BA27</f>
        <v>0</v>
      </c>
      <c r="BC635" s="30">
        <f>'12'!BB27</f>
        <v>230</v>
      </c>
      <c r="BD635" s="30">
        <f>'12'!BC27</f>
        <v>218.5</v>
      </c>
      <c r="BE635" s="30">
        <f>'12'!BD27</f>
        <v>14</v>
      </c>
      <c r="BF635" s="30">
        <f>'12'!BE27</f>
        <v>15</v>
      </c>
      <c r="BG635" s="30">
        <f>'12'!BF27</f>
        <v>8</v>
      </c>
      <c r="BH635" s="30">
        <f>'12'!BG27</f>
        <v>9</v>
      </c>
      <c r="BI635" s="30">
        <f>'12'!BH27</f>
        <v>1</v>
      </c>
      <c r="BJ635" s="30">
        <f>'12'!BI27</f>
        <v>47</v>
      </c>
      <c r="BK635" s="30">
        <f>'12'!BJ27</f>
        <v>171.5</v>
      </c>
      <c r="BL635" s="30">
        <f>'12'!BK27</f>
        <v>82.32</v>
      </c>
      <c r="BM635" s="30">
        <f>'12'!BL27</f>
        <v>89.18</v>
      </c>
    </row>
    <row r="636" spans="1:65">
      <c r="A636" s="78">
        <f>'12'!A28</f>
        <v>42898</v>
      </c>
      <c r="B636" s="82" t="str">
        <f t="shared" si="9"/>
        <v>09:00:00</v>
      </c>
      <c r="C636" s="30" t="str">
        <f>'12'!B28</f>
        <v>09H00</v>
      </c>
      <c r="D636" s="30">
        <f>'12'!C28</f>
        <v>668</v>
      </c>
      <c r="E636" s="30">
        <f>'12'!D28</f>
        <v>655</v>
      </c>
      <c r="F636" s="30">
        <f>'12'!E28</f>
        <v>526</v>
      </c>
      <c r="G636" s="30">
        <f>'12'!F28</f>
        <v>46</v>
      </c>
      <c r="H636" s="30">
        <f>'12'!G28</f>
        <v>0</v>
      </c>
      <c r="I636" s="30">
        <f>'12'!H28</f>
        <v>17</v>
      </c>
      <c r="J636" s="30">
        <f>'12'!I28</f>
        <v>1849</v>
      </c>
      <c r="K636" s="30">
        <f>'12'!J28</f>
        <v>63</v>
      </c>
      <c r="L636" s="30">
        <f>'12'!K28</f>
        <v>365</v>
      </c>
      <c r="M636" s="30">
        <f>'12'!L28</f>
        <v>401</v>
      </c>
      <c r="N636" s="30">
        <f>'12'!M28</f>
        <v>250</v>
      </c>
      <c r="O636" s="30">
        <f>'12'!N28</f>
        <v>0</v>
      </c>
      <c r="P636" s="30">
        <f>'12'!O28</f>
        <v>12</v>
      </c>
      <c r="Q636" s="30">
        <f>'12'!P28</f>
        <v>13</v>
      </c>
      <c r="R636" s="30">
        <f>'12'!Q28</f>
        <v>8</v>
      </c>
      <c r="S636" s="30">
        <f>'12'!R28</f>
        <v>0</v>
      </c>
      <c r="T636" s="30">
        <f>'12'!S28</f>
        <v>1016</v>
      </c>
      <c r="U636" s="30">
        <f>'12'!T28</f>
        <v>33</v>
      </c>
      <c r="V636" s="30">
        <f>'12'!U28</f>
        <v>96</v>
      </c>
      <c r="W636" s="30">
        <f>'12'!V28</f>
        <v>1.93</v>
      </c>
      <c r="X636" s="30">
        <f>'12'!W28</f>
        <v>3.5</v>
      </c>
      <c r="Y636" s="30">
        <f>'12'!X28</f>
        <v>5</v>
      </c>
      <c r="Z636" s="30">
        <f>'12'!Y28</f>
        <v>3</v>
      </c>
      <c r="AA636" s="30">
        <f>'12'!Z28</f>
        <v>5.7</v>
      </c>
      <c r="AB636" s="30">
        <f>'12'!AA28</f>
        <v>1.8</v>
      </c>
      <c r="AC636" s="30">
        <f>'12'!AB28</f>
        <v>0</v>
      </c>
      <c r="AD636" s="30">
        <f>'12'!AC28</f>
        <v>0</v>
      </c>
      <c r="AE636" s="30">
        <f>'12'!AD28</f>
        <v>0</v>
      </c>
      <c r="AF636" s="30">
        <f>'12'!AE28</f>
        <v>0.75</v>
      </c>
      <c r="AG636" s="30">
        <f>'12'!AF28</f>
        <v>0</v>
      </c>
      <c r="AH636" s="30">
        <f>'12'!AG28</f>
        <v>0</v>
      </c>
      <c r="AI636" s="30">
        <f>'12'!AH28</f>
        <v>0.75</v>
      </c>
      <c r="AJ636" s="30">
        <f>'12'!AI28</f>
        <v>30</v>
      </c>
      <c r="AK636" s="30">
        <f>'12'!AJ28</f>
        <v>30.75</v>
      </c>
      <c r="AL636" s="30">
        <f>'12'!AK28</f>
        <v>112.38000000000001</v>
      </c>
      <c r="AM636" s="30">
        <f>'12'!AL28</f>
        <v>117.68</v>
      </c>
      <c r="AN636" s="30">
        <f>'12'!AM28</f>
        <v>86.93</v>
      </c>
      <c r="AO636" s="30">
        <f>'12'!AN28</f>
        <v>0</v>
      </c>
      <c r="AP636" s="30">
        <f>'12'!AO28</f>
        <v>0</v>
      </c>
      <c r="AQ636" s="30">
        <f>'12'!AP28</f>
        <v>117.68</v>
      </c>
      <c r="AR636" s="30">
        <f>'12'!AQ28</f>
        <v>0.68999999999998352</v>
      </c>
      <c r="AS636" s="30">
        <f>'12'!AR28</f>
        <v>0</v>
      </c>
      <c r="AT636" s="30">
        <f>'12'!AS28</f>
        <v>30.75</v>
      </c>
      <c r="AU636" s="30">
        <f>'12'!AT28</f>
        <v>82.32</v>
      </c>
      <c r="AV636" s="30">
        <f>'12'!AU28</f>
        <v>113.07</v>
      </c>
      <c r="AW636" s="30">
        <f>'12'!AV28</f>
        <v>0</v>
      </c>
      <c r="AX636" s="30">
        <f>'12'!AW28</f>
        <v>30</v>
      </c>
      <c r="AY636" s="30">
        <f>'12'!AX28</f>
        <v>200</v>
      </c>
      <c r="AZ636" s="30">
        <f>'12'!AY28</f>
        <v>0</v>
      </c>
      <c r="BA636" s="30">
        <f>'12'!AZ28</f>
        <v>0</v>
      </c>
      <c r="BB636" s="30">
        <f>'12'!BA28</f>
        <v>0</v>
      </c>
      <c r="BC636" s="30">
        <f>'12'!BB28</f>
        <v>230</v>
      </c>
      <c r="BD636" s="30">
        <f>'12'!BC28</f>
        <v>218.5</v>
      </c>
      <c r="BE636" s="30">
        <f>'12'!BD28</f>
        <v>14</v>
      </c>
      <c r="BF636" s="30">
        <f>'12'!BE28</f>
        <v>15</v>
      </c>
      <c r="BG636" s="30">
        <f>'12'!BF28</f>
        <v>8</v>
      </c>
      <c r="BH636" s="30">
        <f>'12'!BG28</f>
        <v>9</v>
      </c>
      <c r="BI636" s="30">
        <f>'12'!BH28</f>
        <v>1</v>
      </c>
      <c r="BJ636" s="30">
        <f>'12'!BI28</f>
        <v>47</v>
      </c>
      <c r="BK636" s="30">
        <f>'12'!BJ28</f>
        <v>171.5</v>
      </c>
      <c r="BL636" s="30">
        <f>'12'!BK28</f>
        <v>82.32</v>
      </c>
      <c r="BM636" s="30">
        <f>'12'!BL28</f>
        <v>89.18</v>
      </c>
    </row>
    <row r="637" spans="1:65">
      <c r="A637" s="78">
        <f>'12'!A29</f>
        <v>42898</v>
      </c>
      <c r="B637" s="82" t="str">
        <f t="shared" si="9"/>
        <v>09:30:00</v>
      </c>
      <c r="C637" s="30" t="str">
        <f>'12'!B29</f>
        <v>09H30</v>
      </c>
      <c r="D637" s="30">
        <f>'12'!C29</f>
        <v>683</v>
      </c>
      <c r="E637" s="30">
        <f>'12'!D29</f>
        <v>672</v>
      </c>
      <c r="F637" s="30">
        <f>'12'!E29</f>
        <v>538</v>
      </c>
      <c r="G637" s="30">
        <f>'12'!F29</f>
        <v>47</v>
      </c>
      <c r="H637" s="30">
        <f>'12'!G29</f>
        <v>0</v>
      </c>
      <c r="I637" s="30">
        <f>'12'!H29</f>
        <v>18</v>
      </c>
      <c r="J637" s="30">
        <f>'12'!I29</f>
        <v>1893</v>
      </c>
      <c r="K637" s="30">
        <f>'12'!J29</f>
        <v>65</v>
      </c>
      <c r="L637" s="30">
        <f>'12'!K29</f>
        <v>377</v>
      </c>
      <c r="M637" s="30">
        <f>'12'!L29</f>
        <v>408</v>
      </c>
      <c r="N637" s="30">
        <f>'12'!M29</f>
        <v>250</v>
      </c>
      <c r="O637" s="30">
        <f>'12'!N29</f>
        <v>0</v>
      </c>
      <c r="P637" s="30">
        <f>'12'!O29</f>
        <v>12</v>
      </c>
      <c r="Q637" s="30">
        <f>'12'!P29</f>
        <v>13</v>
      </c>
      <c r="R637" s="30">
        <f>'12'!Q29</f>
        <v>8</v>
      </c>
      <c r="S637" s="30">
        <f>'12'!R29</f>
        <v>0</v>
      </c>
      <c r="T637" s="30">
        <f>'12'!S29</f>
        <v>1035</v>
      </c>
      <c r="U637" s="30">
        <f>'12'!T29</f>
        <v>33</v>
      </c>
      <c r="V637" s="30">
        <f>'12'!U29</f>
        <v>98</v>
      </c>
      <c r="W637" s="30">
        <f>'12'!V29</f>
        <v>1.93</v>
      </c>
      <c r="X637" s="30">
        <f>'12'!W29</f>
        <v>3.5</v>
      </c>
      <c r="Y637" s="30">
        <f>'12'!X29</f>
        <v>5</v>
      </c>
      <c r="Z637" s="30">
        <f>'12'!Y29</f>
        <v>3</v>
      </c>
      <c r="AA637" s="30">
        <f>'12'!Z29</f>
        <v>5.7</v>
      </c>
      <c r="AB637" s="30">
        <f>'12'!AA29</f>
        <v>1.8</v>
      </c>
      <c r="AC637" s="30">
        <f>'12'!AB29</f>
        <v>0</v>
      </c>
      <c r="AD637" s="30">
        <f>'12'!AC29</f>
        <v>0</v>
      </c>
      <c r="AE637" s="30">
        <f>'12'!AD29</f>
        <v>0</v>
      </c>
      <c r="AF637" s="30">
        <f>'12'!AE29</f>
        <v>0.75</v>
      </c>
      <c r="AG637" s="30">
        <f>'12'!AF29</f>
        <v>0</v>
      </c>
      <c r="AH637" s="30">
        <f>'12'!AG29</f>
        <v>0</v>
      </c>
      <c r="AI637" s="30">
        <f>'12'!AH29</f>
        <v>0.75</v>
      </c>
      <c r="AJ637" s="30">
        <f>'12'!AI29</f>
        <v>30</v>
      </c>
      <c r="AK637" s="30">
        <f>'12'!AJ29</f>
        <v>30.75</v>
      </c>
      <c r="AL637" s="30">
        <f>'12'!AK29</f>
        <v>114.38000000000001</v>
      </c>
      <c r="AM637" s="30">
        <f>'12'!AL29</f>
        <v>119.68</v>
      </c>
      <c r="AN637" s="30">
        <f>'12'!AM29</f>
        <v>88.93</v>
      </c>
      <c r="AO637" s="30">
        <f>'12'!AN29</f>
        <v>0</v>
      </c>
      <c r="AP637" s="30">
        <f>'12'!AO29</f>
        <v>0</v>
      </c>
      <c r="AQ637" s="30">
        <f>'12'!AP29</f>
        <v>119.68</v>
      </c>
      <c r="AR637" s="30">
        <f>'12'!AQ29</f>
        <v>-1.3100000000000165</v>
      </c>
      <c r="AS637" s="30">
        <f>'12'!AR29</f>
        <v>0</v>
      </c>
      <c r="AT637" s="30">
        <f>'12'!AS29</f>
        <v>30.75</v>
      </c>
      <c r="AU637" s="30">
        <f>'12'!AT29</f>
        <v>82.32</v>
      </c>
      <c r="AV637" s="30">
        <f>'12'!AU29</f>
        <v>113.07</v>
      </c>
      <c r="AW637" s="30">
        <f>'12'!AV29</f>
        <v>0</v>
      </c>
      <c r="AX637" s="30">
        <f>'12'!AW29</f>
        <v>30</v>
      </c>
      <c r="AY637" s="30">
        <f>'12'!AX29</f>
        <v>200</v>
      </c>
      <c r="AZ637" s="30">
        <f>'12'!AY29</f>
        <v>0</v>
      </c>
      <c r="BA637" s="30">
        <f>'12'!AZ29</f>
        <v>0</v>
      </c>
      <c r="BB637" s="30">
        <f>'12'!BA29</f>
        <v>0</v>
      </c>
      <c r="BC637" s="30">
        <f>'12'!BB29</f>
        <v>230</v>
      </c>
      <c r="BD637" s="30">
        <f>'12'!BC29</f>
        <v>218.5</v>
      </c>
      <c r="BE637" s="30">
        <f>'12'!BD29</f>
        <v>14</v>
      </c>
      <c r="BF637" s="30">
        <f>'12'!BE29</f>
        <v>15</v>
      </c>
      <c r="BG637" s="30">
        <f>'12'!BF29</f>
        <v>8</v>
      </c>
      <c r="BH637" s="30">
        <f>'12'!BG29</f>
        <v>9</v>
      </c>
      <c r="BI637" s="30">
        <f>'12'!BH29</f>
        <v>1</v>
      </c>
      <c r="BJ637" s="30">
        <f>'12'!BI29</f>
        <v>47</v>
      </c>
      <c r="BK637" s="30">
        <f>'12'!BJ29</f>
        <v>171.5</v>
      </c>
      <c r="BL637" s="30">
        <f>'12'!BK29</f>
        <v>82.32</v>
      </c>
      <c r="BM637" s="30">
        <f>'12'!BL29</f>
        <v>89.18</v>
      </c>
    </row>
    <row r="638" spans="1:65">
      <c r="A638" s="78">
        <f>'12'!A30</f>
        <v>42898</v>
      </c>
      <c r="B638" s="82" t="str">
        <f t="shared" si="9"/>
        <v>10:00:00</v>
      </c>
      <c r="C638" s="30" t="str">
        <f>'12'!B30</f>
        <v>10H00</v>
      </c>
      <c r="D638" s="30">
        <f>'12'!C30</f>
        <v>694</v>
      </c>
      <c r="E638" s="30">
        <f>'12'!D30</f>
        <v>698</v>
      </c>
      <c r="F638" s="30">
        <f>'12'!E30</f>
        <v>544</v>
      </c>
      <c r="G638" s="30">
        <f>'12'!F30</f>
        <v>48</v>
      </c>
      <c r="H638" s="30">
        <f>'12'!G30</f>
        <v>0</v>
      </c>
      <c r="I638" s="30">
        <f>'12'!H30</f>
        <v>18</v>
      </c>
      <c r="J638" s="30">
        <f>'12'!I30</f>
        <v>1936</v>
      </c>
      <c r="K638" s="30">
        <f>'12'!J30</f>
        <v>66</v>
      </c>
      <c r="L638" s="30">
        <f>'12'!K30</f>
        <v>367</v>
      </c>
      <c r="M638" s="30">
        <f>'12'!L30</f>
        <v>408</v>
      </c>
      <c r="N638" s="30">
        <f>'12'!M30</f>
        <v>250</v>
      </c>
      <c r="O638" s="30">
        <f>'12'!N30</f>
        <v>0</v>
      </c>
      <c r="P638" s="30">
        <f>'12'!O30</f>
        <v>12</v>
      </c>
      <c r="Q638" s="30">
        <f>'12'!P30</f>
        <v>13</v>
      </c>
      <c r="R638" s="30">
        <f>'12'!Q30</f>
        <v>8</v>
      </c>
      <c r="S638" s="30">
        <f>'12'!R30</f>
        <v>0</v>
      </c>
      <c r="T638" s="30">
        <f>'12'!S30</f>
        <v>1025</v>
      </c>
      <c r="U638" s="30">
        <f>'12'!T30</f>
        <v>33</v>
      </c>
      <c r="V638" s="30">
        <f>'12'!U30</f>
        <v>99</v>
      </c>
      <c r="W638" s="30">
        <f>'12'!V30</f>
        <v>2.56</v>
      </c>
      <c r="X638" s="30">
        <f>'12'!W30</f>
        <v>3.5</v>
      </c>
      <c r="Y638" s="30">
        <f>'12'!X30</f>
        <v>5</v>
      </c>
      <c r="Z638" s="30">
        <f>'12'!Y30</f>
        <v>3.1</v>
      </c>
      <c r="AA638" s="30">
        <f>'12'!Z30</f>
        <v>6.4</v>
      </c>
      <c r="AB638" s="30">
        <f>'12'!AA30</f>
        <v>2.7</v>
      </c>
      <c r="AC638" s="30">
        <f>'12'!AB30</f>
        <v>0</v>
      </c>
      <c r="AD638" s="30">
        <f>'12'!AC30</f>
        <v>0</v>
      </c>
      <c r="AE638" s="30">
        <f>'12'!AD30</f>
        <v>0</v>
      </c>
      <c r="AF638" s="30">
        <f>'12'!AE30</f>
        <v>0.75</v>
      </c>
      <c r="AG638" s="30">
        <f>'12'!AF30</f>
        <v>0</v>
      </c>
      <c r="AH638" s="30">
        <f>'12'!AG30</f>
        <v>0</v>
      </c>
      <c r="AI638" s="30">
        <f>'12'!AH30</f>
        <v>0.75</v>
      </c>
      <c r="AJ638" s="30">
        <f>'12'!AI30</f>
        <v>45</v>
      </c>
      <c r="AK638" s="30">
        <f>'12'!AJ30</f>
        <v>45.75</v>
      </c>
      <c r="AL638" s="30">
        <f>'12'!AK30</f>
        <v>116.81</v>
      </c>
      <c r="AM638" s="30">
        <f>'12'!AL30</f>
        <v>123.01</v>
      </c>
      <c r="AN638" s="30">
        <f>'12'!AM30</f>
        <v>77.260000000000005</v>
      </c>
      <c r="AO638" s="30">
        <f>'12'!AN30</f>
        <v>0</v>
      </c>
      <c r="AP638" s="30">
        <f>'12'!AO30</f>
        <v>0</v>
      </c>
      <c r="AQ638" s="30">
        <f>'12'!AP30</f>
        <v>123.01</v>
      </c>
      <c r="AR638" s="30">
        <f>'12'!AQ30</f>
        <v>11.259999999999991</v>
      </c>
      <c r="AS638" s="30">
        <f>'12'!AR30</f>
        <v>0</v>
      </c>
      <c r="AT638" s="30">
        <f>'12'!AS30</f>
        <v>45.75</v>
      </c>
      <c r="AU638" s="30">
        <f>'12'!AT30</f>
        <v>82.32</v>
      </c>
      <c r="AV638" s="30">
        <f>'12'!AU30</f>
        <v>128.07</v>
      </c>
      <c r="AW638" s="30">
        <f>'12'!AV30</f>
        <v>0</v>
      </c>
      <c r="AX638" s="30">
        <f>'12'!AW30</f>
        <v>30</v>
      </c>
      <c r="AY638" s="30">
        <f>'12'!AX30</f>
        <v>200</v>
      </c>
      <c r="AZ638" s="30">
        <f>'12'!AY30</f>
        <v>0</v>
      </c>
      <c r="BA638" s="30">
        <f>'12'!AZ30</f>
        <v>0</v>
      </c>
      <c r="BB638" s="30">
        <f>'12'!BA30</f>
        <v>0</v>
      </c>
      <c r="BC638" s="30">
        <f>'12'!BB30</f>
        <v>230</v>
      </c>
      <c r="BD638" s="30">
        <f>'12'!BC30</f>
        <v>218.5</v>
      </c>
      <c r="BE638" s="30">
        <f>'12'!BD30</f>
        <v>14</v>
      </c>
      <c r="BF638" s="30">
        <f>'12'!BE30</f>
        <v>15</v>
      </c>
      <c r="BG638" s="30">
        <f>'12'!BF30</f>
        <v>8</v>
      </c>
      <c r="BH638" s="30">
        <f>'12'!BG30</f>
        <v>9</v>
      </c>
      <c r="BI638" s="30">
        <f>'12'!BH30</f>
        <v>1</v>
      </c>
      <c r="BJ638" s="30">
        <f>'12'!BI30</f>
        <v>47</v>
      </c>
      <c r="BK638" s="30">
        <f>'12'!BJ30</f>
        <v>171.5</v>
      </c>
      <c r="BL638" s="30">
        <f>'12'!BK30</f>
        <v>82.32</v>
      </c>
      <c r="BM638" s="30">
        <f>'12'!BL30</f>
        <v>89.18</v>
      </c>
    </row>
    <row r="639" spans="1:65">
      <c r="A639" s="78">
        <f>'12'!A31</f>
        <v>42898</v>
      </c>
      <c r="B639" s="82" t="str">
        <f t="shared" si="9"/>
        <v>10:30:00</v>
      </c>
      <c r="C639" s="30" t="str">
        <f>'12'!B31</f>
        <v>10H30</v>
      </c>
      <c r="D639" s="30">
        <f>'12'!C31</f>
        <v>702</v>
      </c>
      <c r="E639" s="30">
        <f>'12'!D31</f>
        <v>709</v>
      </c>
      <c r="F639" s="30">
        <f>'12'!E31</f>
        <v>553</v>
      </c>
      <c r="G639" s="30">
        <f>'12'!F31</f>
        <v>49</v>
      </c>
      <c r="H639" s="30">
        <f>'12'!G31</f>
        <v>0</v>
      </c>
      <c r="I639" s="30">
        <f>'12'!H31</f>
        <v>18</v>
      </c>
      <c r="J639" s="30">
        <f>'12'!I31</f>
        <v>1964</v>
      </c>
      <c r="K639" s="30">
        <f>'12'!J31</f>
        <v>67</v>
      </c>
      <c r="L639" s="30">
        <f>'12'!K31</f>
        <v>369</v>
      </c>
      <c r="M639" s="30">
        <f>'12'!L31</f>
        <v>425</v>
      </c>
      <c r="N639" s="30">
        <f>'12'!M31</f>
        <v>310</v>
      </c>
      <c r="O639" s="30">
        <f>'12'!N31</f>
        <v>0</v>
      </c>
      <c r="P639" s="30">
        <f>'12'!O31</f>
        <v>12</v>
      </c>
      <c r="Q639" s="30">
        <f>'12'!P31</f>
        <v>14</v>
      </c>
      <c r="R639" s="30">
        <f>'12'!Q31</f>
        <v>11</v>
      </c>
      <c r="S639" s="30">
        <f>'12'!R31</f>
        <v>0</v>
      </c>
      <c r="T639" s="30">
        <f>'12'!S31</f>
        <v>1104</v>
      </c>
      <c r="U639" s="30">
        <f>'12'!T31</f>
        <v>37</v>
      </c>
      <c r="V639" s="30">
        <f>'12'!U31</f>
        <v>104</v>
      </c>
      <c r="W639" s="30">
        <f>'12'!V31</f>
        <v>2.56</v>
      </c>
      <c r="X639" s="30">
        <f>'12'!W31</f>
        <v>3.5</v>
      </c>
      <c r="Y639" s="30">
        <f>'12'!X31</f>
        <v>5</v>
      </c>
      <c r="Z639" s="30">
        <f>'12'!Y31</f>
        <v>3.1</v>
      </c>
      <c r="AA639" s="30">
        <f>'12'!Z31</f>
        <v>6.4</v>
      </c>
      <c r="AB639" s="30">
        <f>'12'!AA31</f>
        <v>2.7</v>
      </c>
      <c r="AC639" s="30">
        <f>'12'!AB31</f>
        <v>0</v>
      </c>
      <c r="AD639" s="30">
        <f>'12'!AC31</f>
        <v>0</v>
      </c>
      <c r="AE639" s="30">
        <f>'12'!AD31</f>
        <v>0</v>
      </c>
      <c r="AF639" s="30">
        <f>'12'!AE31</f>
        <v>0.75</v>
      </c>
      <c r="AG639" s="30">
        <f>'12'!AF31</f>
        <v>0</v>
      </c>
      <c r="AH639" s="30">
        <f>'12'!AG31</f>
        <v>0</v>
      </c>
      <c r="AI639" s="30">
        <f>'12'!AH31</f>
        <v>0.75</v>
      </c>
      <c r="AJ639" s="30">
        <f>'12'!AI31</f>
        <v>45</v>
      </c>
      <c r="AK639" s="30">
        <f>'12'!AJ31</f>
        <v>45.75</v>
      </c>
      <c r="AL639" s="30">
        <f>'12'!AK31</f>
        <v>121.81</v>
      </c>
      <c r="AM639" s="30">
        <f>'12'!AL31</f>
        <v>128.01</v>
      </c>
      <c r="AN639" s="30">
        <f>'12'!AM31</f>
        <v>82.259999999999991</v>
      </c>
      <c r="AO639" s="30">
        <f>'12'!AN31</f>
        <v>0</v>
      </c>
      <c r="AP639" s="30">
        <f>'12'!AO31</f>
        <v>0</v>
      </c>
      <c r="AQ639" s="30">
        <f>'12'!AP31</f>
        <v>128.01</v>
      </c>
      <c r="AR639" s="30">
        <f>'12'!AQ31</f>
        <v>6.2599999999999909</v>
      </c>
      <c r="AS639" s="30">
        <f>'12'!AR31</f>
        <v>0</v>
      </c>
      <c r="AT639" s="30">
        <f>'12'!AS31</f>
        <v>45.75</v>
      </c>
      <c r="AU639" s="30">
        <f>'12'!AT31</f>
        <v>82.32</v>
      </c>
      <c r="AV639" s="30">
        <f>'12'!AU31</f>
        <v>128.07</v>
      </c>
      <c r="AW639" s="30">
        <f>'12'!AV31</f>
        <v>0</v>
      </c>
      <c r="AX639" s="30">
        <f>'12'!AW31</f>
        <v>30</v>
      </c>
      <c r="AY639" s="30">
        <f>'12'!AX31</f>
        <v>200</v>
      </c>
      <c r="AZ639" s="30">
        <f>'12'!AY31</f>
        <v>0</v>
      </c>
      <c r="BA639" s="30">
        <f>'12'!AZ31</f>
        <v>0</v>
      </c>
      <c r="BB639" s="30">
        <f>'12'!BA31</f>
        <v>0</v>
      </c>
      <c r="BC639" s="30">
        <f>'12'!BB31</f>
        <v>230</v>
      </c>
      <c r="BD639" s="30">
        <f>'12'!BC31</f>
        <v>218.5</v>
      </c>
      <c r="BE639" s="30">
        <f>'12'!BD31</f>
        <v>14</v>
      </c>
      <c r="BF639" s="30">
        <f>'12'!BE31</f>
        <v>15</v>
      </c>
      <c r="BG639" s="30">
        <f>'12'!BF31</f>
        <v>8</v>
      </c>
      <c r="BH639" s="30">
        <f>'12'!BG31</f>
        <v>9</v>
      </c>
      <c r="BI639" s="30">
        <f>'12'!BH31</f>
        <v>1</v>
      </c>
      <c r="BJ639" s="30">
        <f>'12'!BI31</f>
        <v>47</v>
      </c>
      <c r="BK639" s="30">
        <f>'12'!BJ31</f>
        <v>171.5</v>
      </c>
      <c r="BL639" s="30">
        <f>'12'!BK31</f>
        <v>82.32</v>
      </c>
      <c r="BM639" s="30">
        <f>'12'!BL31</f>
        <v>89.18</v>
      </c>
    </row>
    <row r="640" spans="1:65">
      <c r="A640" s="78">
        <f>'12'!A32</f>
        <v>42898</v>
      </c>
      <c r="B640" s="82" t="str">
        <f t="shared" si="9"/>
        <v>11:00:00</v>
      </c>
      <c r="C640" s="30" t="str">
        <f>'12'!B32</f>
        <v>11H00</v>
      </c>
      <c r="D640" s="30">
        <f>'12'!C32</f>
        <v>712</v>
      </c>
      <c r="E640" s="30">
        <f>'12'!D32</f>
        <v>723</v>
      </c>
      <c r="F640" s="30">
        <f>'12'!E32</f>
        <v>568</v>
      </c>
      <c r="G640" s="30">
        <f>'12'!F32</f>
        <v>49</v>
      </c>
      <c r="H640" s="30">
        <f>'12'!G32</f>
        <v>0</v>
      </c>
      <c r="I640" s="30">
        <f>'12'!H32</f>
        <v>18</v>
      </c>
      <c r="J640" s="30">
        <f>'12'!I32</f>
        <v>2003</v>
      </c>
      <c r="K640" s="30">
        <f>'12'!J32</f>
        <v>67</v>
      </c>
      <c r="L640" s="30">
        <f>'12'!K32</f>
        <v>389</v>
      </c>
      <c r="M640" s="30">
        <f>'12'!L32</f>
        <v>428</v>
      </c>
      <c r="N640" s="30">
        <f>'12'!M32</f>
        <v>240</v>
      </c>
      <c r="O640" s="30">
        <f>'12'!N32</f>
        <v>0</v>
      </c>
      <c r="P640" s="30">
        <f>'12'!O32</f>
        <v>13</v>
      </c>
      <c r="Q640" s="30">
        <f>'12'!P32</f>
        <v>14</v>
      </c>
      <c r="R640" s="30">
        <f>'12'!Q32</f>
        <v>12</v>
      </c>
      <c r="S640" s="30">
        <f>'12'!R32</f>
        <v>0</v>
      </c>
      <c r="T640" s="30">
        <f>'12'!S32</f>
        <v>1057</v>
      </c>
      <c r="U640" s="30">
        <f>'12'!T32</f>
        <v>39</v>
      </c>
      <c r="V640" s="30">
        <f>'12'!U32</f>
        <v>106</v>
      </c>
      <c r="W640" s="30">
        <f>'12'!V32</f>
        <v>4.3499999999999996</v>
      </c>
      <c r="X640" s="30">
        <f>'12'!W32</f>
        <v>3.5</v>
      </c>
      <c r="Y640" s="30">
        <f>'12'!X32</f>
        <v>5.5</v>
      </c>
      <c r="Z640" s="30">
        <f>'12'!Y32</f>
        <v>3.2</v>
      </c>
      <c r="AA640" s="30">
        <f>'12'!Z32</f>
        <v>6.4</v>
      </c>
      <c r="AB640" s="30">
        <f>'12'!AA32</f>
        <v>2.6</v>
      </c>
      <c r="AC640" s="30">
        <f>'12'!AB32</f>
        <v>0</v>
      </c>
      <c r="AD640" s="30">
        <f>'12'!AC32</f>
        <v>0</v>
      </c>
      <c r="AE640" s="30">
        <f>'12'!AD32</f>
        <v>0</v>
      </c>
      <c r="AF640" s="30">
        <f>'12'!AE32</f>
        <v>0.85</v>
      </c>
      <c r="AG640" s="30">
        <f>'12'!AF32</f>
        <v>0</v>
      </c>
      <c r="AH640" s="30">
        <f>'12'!AG32</f>
        <v>0</v>
      </c>
      <c r="AI640" s="30">
        <f>'12'!AH32</f>
        <v>0.85</v>
      </c>
      <c r="AJ640" s="30">
        <f>'12'!AI32</f>
        <v>45</v>
      </c>
      <c r="AK640" s="30">
        <f>'12'!AJ32</f>
        <v>45.85</v>
      </c>
      <c r="AL640" s="30">
        <f>'12'!AK32</f>
        <v>126.3</v>
      </c>
      <c r="AM640" s="30">
        <f>'12'!AL32</f>
        <v>132.4</v>
      </c>
      <c r="AN640" s="30">
        <f>'12'!AM32</f>
        <v>86.550000000000011</v>
      </c>
      <c r="AO640" s="30">
        <f>'12'!AN32</f>
        <v>0</v>
      </c>
      <c r="AP640" s="30">
        <f>'12'!AO32</f>
        <v>0</v>
      </c>
      <c r="AQ640" s="30">
        <f>'12'!AP32</f>
        <v>132.4</v>
      </c>
      <c r="AR640" s="30">
        <f>'12'!AQ32</f>
        <v>1.8699999999999903</v>
      </c>
      <c r="AS640" s="30">
        <f>'12'!AR32</f>
        <v>0</v>
      </c>
      <c r="AT640" s="30">
        <f>'12'!AS32</f>
        <v>45.85</v>
      </c>
      <c r="AU640" s="30">
        <f>'12'!AT32</f>
        <v>82.32</v>
      </c>
      <c r="AV640" s="30">
        <f>'12'!AU32</f>
        <v>128.16999999999999</v>
      </c>
      <c r="AW640" s="30">
        <f>'12'!AV32</f>
        <v>0</v>
      </c>
      <c r="AX640" s="30">
        <f>'12'!AW32</f>
        <v>30</v>
      </c>
      <c r="AY640" s="30">
        <f>'12'!AX32</f>
        <v>200</v>
      </c>
      <c r="AZ640" s="30">
        <f>'12'!AY32</f>
        <v>0</v>
      </c>
      <c r="BA640" s="30">
        <f>'12'!AZ32</f>
        <v>0</v>
      </c>
      <c r="BB640" s="30">
        <f>'12'!BA32</f>
        <v>0</v>
      </c>
      <c r="BC640" s="30">
        <f>'12'!BB32</f>
        <v>230</v>
      </c>
      <c r="BD640" s="30">
        <f>'12'!BC32</f>
        <v>218.5</v>
      </c>
      <c r="BE640" s="30">
        <f>'12'!BD32</f>
        <v>14</v>
      </c>
      <c r="BF640" s="30">
        <f>'12'!BE32</f>
        <v>15</v>
      </c>
      <c r="BG640" s="30">
        <f>'12'!BF32</f>
        <v>8</v>
      </c>
      <c r="BH640" s="30">
        <f>'12'!BG32</f>
        <v>9</v>
      </c>
      <c r="BI640" s="30">
        <f>'12'!BH32</f>
        <v>1</v>
      </c>
      <c r="BJ640" s="30">
        <f>'12'!BI32</f>
        <v>47</v>
      </c>
      <c r="BK640" s="30">
        <f>'12'!BJ32</f>
        <v>171.5</v>
      </c>
      <c r="BL640" s="30">
        <f>'12'!BK32</f>
        <v>82.32</v>
      </c>
      <c r="BM640" s="30">
        <f>'12'!BL32</f>
        <v>89.18</v>
      </c>
    </row>
    <row r="641" spans="1:65">
      <c r="A641" s="78">
        <f>'12'!A33</f>
        <v>42898</v>
      </c>
      <c r="B641" s="82" t="str">
        <f t="shared" si="9"/>
        <v>11:30:00</v>
      </c>
      <c r="C641" s="30" t="str">
        <f>'12'!B33</f>
        <v>11H30</v>
      </c>
      <c r="D641" s="30">
        <f>'12'!C33</f>
        <v>715</v>
      </c>
      <c r="E641" s="30">
        <f>'12'!D33</f>
        <v>733</v>
      </c>
      <c r="F641" s="30">
        <f>'12'!E33</f>
        <v>578</v>
      </c>
      <c r="G641" s="30">
        <f>'12'!F33</f>
        <v>50</v>
      </c>
      <c r="H641" s="30">
        <f>'12'!G33</f>
        <v>0</v>
      </c>
      <c r="I641" s="30">
        <f>'12'!H33</f>
        <v>19</v>
      </c>
      <c r="J641" s="30">
        <f>'12'!I33</f>
        <v>2026</v>
      </c>
      <c r="K641" s="30">
        <f>'12'!J33</f>
        <v>69</v>
      </c>
      <c r="L641" s="30">
        <f>'12'!K33</f>
        <v>391</v>
      </c>
      <c r="M641" s="30">
        <f>'12'!L33</f>
        <v>428</v>
      </c>
      <c r="N641" s="30">
        <f>'12'!M33</f>
        <v>280</v>
      </c>
      <c r="O641" s="30">
        <f>'12'!N33</f>
        <v>0</v>
      </c>
      <c r="P641" s="30">
        <f>'12'!O33</f>
        <v>13</v>
      </c>
      <c r="Q641" s="30">
        <f>'12'!P33</f>
        <v>14</v>
      </c>
      <c r="R641" s="30">
        <f>'12'!Q33</f>
        <v>10</v>
      </c>
      <c r="S641" s="30">
        <f>'12'!R33</f>
        <v>0</v>
      </c>
      <c r="T641" s="30">
        <f>'12'!S33</f>
        <v>1099</v>
      </c>
      <c r="U641" s="30">
        <f>'12'!T33</f>
        <v>37</v>
      </c>
      <c r="V641" s="30">
        <f>'12'!U33</f>
        <v>106</v>
      </c>
      <c r="W641" s="30">
        <f>'12'!V33</f>
        <v>4.3499999999999996</v>
      </c>
      <c r="X641" s="30">
        <f>'12'!W33</f>
        <v>3.5</v>
      </c>
      <c r="Y641" s="30">
        <f>'12'!X33</f>
        <v>4.5</v>
      </c>
      <c r="Z641" s="30">
        <f>'12'!Y33</f>
        <v>3.2</v>
      </c>
      <c r="AA641" s="30">
        <f>'12'!Z33</f>
        <v>6.4</v>
      </c>
      <c r="AB641" s="30">
        <f>'12'!AA33</f>
        <v>2.6</v>
      </c>
      <c r="AC641" s="30">
        <f>'12'!AB33</f>
        <v>0</v>
      </c>
      <c r="AD641" s="30">
        <f>'12'!AC33</f>
        <v>0</v>
      </c>
      <c r="AE641" s="30">
        <f>'12'!AD33</f>
        <v>0</v>
      </c>
      <c r="AF641" s="30">
        <f>'12'!AE33</f>
        <v>0.85</v>
      </c>
      <c r="AG641" s="30">
        <f>'12'!AF33</f>
        <v>0</v>
      </c>
      <c r="AH641" s="30">
        <f>'12'!AG33</f>
        <v>0</v>
      </c>
      <c r="AI641" s="30">
        <f>'12'!AH33</f>
        <v>0.85</v>
      </c>
      <c r="AJ641" s="30">
        <f>'12'!AI33</f>
        <v>45</v>
      </c>
      <c r="AK641" s="30">
        <f>'12'!AJ33</f>
        <v>45.85</v>
      </c>
      <c r="AL641" s="30">
        <f>'12'!AK33</f>
        <v>125.3</v>
      </c>
      <c r="AM641" s="30">
        <f>'12'!AL33</f>
        <v>131.4</v>
      </c>
      <c r="AN641" s="30">
        <f>'12'!AM33</f>
        <v>85.550000000000011</v>
      </c>
      <c r="AO641" s="30">
        <f>'12'!AN33</f>
        <v>0</v>
      </c>
      <c r="AP641" s="30">
        <f>'12'!AO33</f>
        <v>0</v>
      </c>
      <c r="AQ641" s="30">
        <f>'12'!AP33</f>
        <v>131.4</v>
      </c>
      <c r="AR641" s="30">
        <f>'12'!AQ33</f>
        <v>2.8699999999999903</v>
      </c>
      <c r="AS641" s="30">
        <f>'12'!AR33</f>
        <v>0</v>
      </c>
      <c r="AT641" s="30">
        <f>'12'!AS33</f>
        <v>45.85</v>
      </c>
      <c r="AU641" s="30">
        <f>'12'!AT33</f>
        <v>82.32</v>
      </c>
      <c r="AV641" s="30">
        <f>'12'!AU33</f>
        <v>128.16999999999999</v>
      </c>
      <c r="AW641" s="30">
        <f>'12'!AV33</f>
        <v>0</v>
      </c>
      <c r="AX641" s="30">
        <f>'12'!AW33</f>
        <v>30</v>
      </c>
      <c r="AY641" s="30">
        <f>'12'!AX33</f>
        <v>200</v>
      </c>
      <c r="AZ641" s="30">
        <f>'12'!AY33</f>
        <v>0</v>
      </c>
      <c r="BA641" s="30">
        <f>'12'!AZ33</f>
        <v>0</v>
      </c>
      <c r="BB641" s="30">
        <f>'12'!BA33</f>
        <v>0</v>
      </c>
      <c r="BC641" s="30">
        <f>'12'!BB33</f>
        <v>230</v>
      </c>
      <c r="BD641" s="30">
        <f>'12'!BC33</f>
        <v>218.5</v>
      </c>
      <c r="BE641" s="30">
        <f>'12'!BD33</f>
        <v>14</v>
      </c>
      <c r="BF641" s="30">
        <f>'12'!BE33</f>
        <v>15</v>
      </c>
      <c r="BG641" s="30">
        <f>'12'!BF33</f>
        <v>8</v>
      </c>
      <c r="BH641" s="30">
        <f>'12'!BG33</f>
        <v>9</v>
      </c>
      <c r="BI641" s="30">
        <f>'12'!BH33</f>
        <v>1</v>
      </c>
      <c r="BJ641" s="30">
        <f>'12'!BI33</f>
        <v>47</v>
      </c>
      <c r="BK641" s="30">
        <f>'12'!BJ33</f>
        <v>171.5</v>
      </c>
      <c r="BL641" s="30">
        <f>'12'!BK33</f>
        <v>82.32</v>
      </c>
      <c r="BM641" s="30">
        <f>'12'!BL33</f>
        <v>89.18</v>
      </c>
    </row>
    <row r="642" spans="1:65">
      <c r="A642" s="78">
        <f>'12'!A34</f>
        <v>42898</v>
      </c>
      <c r="B642" s="82" t="str">
        <f t="shared" si="9"/>
        <v>12:00:00</v>
      </c>
      <c r="C642" s="30" t="str">
        <f>'12'!B34</f>
        <v>12H00</v>
      </c>
      <c r="D642" s="30">
        <f>'12'!C34</f>
        <v>711</v>
      </c>
      <c r="E642" s="30">
        <f>'12'!D34</f>
        <v>717</v>
      </c>
      <c r="F642" s="30">
        <f>'12'!E34</f>
        <v>598</v>
      </c>
      <c r="G642" s="30">
        <f>'12'!F34</f>
        <v>50</v>
      </c>
      <c r="H642" s="30">
        <f>'12'!G34</f>
        <v>0</v>
      </c>
      <c r="I642" s="30">
        <f>'12'!H34</f>
        <v>19</v>
      </c>
      <c r="J642" s="30">
        <f>'12'!I34</f>
        <v>2026</v>
      </c>
      <c r="K642" s="30">
        <f>'12'!J34</f>
        <v>69</v>
      </c>
      <c r="L642" s="30">
        <f>'12'!K34</f>
        <v>373</v>
      </c>
      <c r="M642" s="30">
        <f>'12'!L34</f>
        <v>408</v>
      </c>
      <c r="N642" s="30">
        <f>'12'!M34</f>
        <v>280</v>
      </c>
      <c r="O642" s="30">
        <f>'12'!N34</f>
        <v>0</v>
      </c>
      <c r="P642" s="30">
        <f>'12'!O34</f>
        <v>12</v>
      </c>
      <c r="Q642" s="30">
        <f>'12'!P34</f>
        <v>13</v>
      </c>
      <c r="R642" s="30">
        <f>'12'!Q34</f>
        <v>10</v>
      </c>
      <c r="S642" s="30">
        <f>'12'!R34</f>
        <v>0</v>
      </c>
      <c r="T642" s="30">
        <f>'12'!S34</f>
        <v>1061</v>
      </c>
      <c r="U642" s="30">
        <f>'12'!T34</f>
        <v>35</v>
      </c>
      <c r="V642" s="30">
        <f>'12'!U34</f>
        <v>104</v>
      </c>
      <c r="W642" s="30">
        <f>'12'!V34</f>
        <v>4.3499999999999996</v>
      </c>
      <c r="X642" s="30">
        <f>'12'!W34</f>
        <v>3.5</v>
      </c>
      <c r="Y642" s="30">
        <f>'12'!X34</f>
        <v>5.5</v>
      </c>
      <c r="Z642" s="30">
        <f>'12'!Y34</f>
        <v>3.4</v>
      </c>
      <c r="AA642" s="30">
        <f>'12'!Z34</f>
        <v>6.3</v>
      </c>
      <c r="AB642" s="30">
        <f>'12'!AA34</f>
        <v>2.6</v>
      </c>
      <c r="AC642" s="30">
        <f>'12'!AB34</f>
        <v>0</v>
      </c>
      <c r="AD642" s="30">
        <f>'12'!AC34</f>
        <v>0</v>
      </c>
      <c r="AE642" s="30">
        <f>'12'!AD34</f>
        <v>0</v>
      </c>
      <c r="AF642" s="30">
        <f>'12'!AE34</f>
        <v>0.85</v>
      </c>
      <c r="AG642" s="30">
        <f>'12'!AF34</f>
        <v>0</v>
      </c>
      <c r="AH642" s="30">
        <f>'12'!AG34</f>
        <v>0</v>
      </c>
      <c r="AI642" s="30">
        <f>'12'!AH34</f>
        <v>0.85</v>
      </c>
      <c r="AJ642" s="30">
        <f>'12'!AI34</f>
        <v>45</v>
      </c>
      <c r="AK642" s="30">
        <f>'12'!AJ34</f>
        <v>45.85</v>
      </c>
      <c r="AL642" s="30">
        <f>'12'!AK34</f>
        <v>124.39999999999999</v>
      </c>
      <c r="AM642" s="30">
        <f>'12'!AL34</f>
        <v>130.5</v>
      </c>
      <c r="AN642" s="30">
        <f>'12'!AM34</f>
        <v>84.65</v>
      </c>
      <c r="AO642" s="30">
        <f>'12'!AN34</f>
        <v>0</v>
      </c>
      <c r="AP642" s="30">
        <f>'12'!AO34</f>
        <v>0</v>
      </c>
      <c r="AQ642" s="30">
        <f>'12'!AP34</f>
        <v>130.5</v>
      </c>
      <c r="AR642" s="30">
        <f>'12'!AQ34</f>
        <v>3.769999999999996</v>
      </c>
      <c r="AS642" s="30">
        <f>'12'!AR34</f>
        <v>0</v>
      </c>
      <c r="AT642" s="30">
        <f>'12'!AS34</f>
        <v>45.85</v>
      </c>
      <c r="AU642" s="30">
        <f>'12'!AT34</f>
        <v>82.32</v>
      </c>
      <c r="AV642" s="30">
        <f>'12'!AU34</f>
        <v>128.16999999999999</v>
      </c>
      <c r="AW642" s="30">
        <f>'12'!AV34</f>
        <v>0</v>
      </c>
      <c r="AX642" s="30">
        <f>'12'!AW34</f>
        <v>30</v>
      </c>
      <c r="AY642" s="30">
        <f>'12'!AX34</f>
        <v>200</v>
      </c>
      <c r="AZ642" s="30">
        <f>'12'!AY34</f>
        <v>0</v>
      </c>
      <c r="BA642" s="30">
        <f>'12'!AZ34</f>
        <v>0</v>
      </c>
      <c r="BB642" s="30">
        <f>'12'!BA34</f>
        <v>0</v>
      </c>
      <c r="BC642" s="30">
        <f>'12'!BB34</f>
        <v>230</v>
      </c>
      <c r="BD642" s="30">
        <f>'12'!BC34</f>
        <v>218.5</v>
      </c>
      <c r="BE642" s="30">
        <f>'12'!BD34</f>
        <v>14</v>
      </c>
      <c r="BF642" s="30">
        <f>'12'!BE34</f>
        <v>15</v>
      </c>
      <c r="BG642" s="30">
        <f>'12'!BF34</f>
        <v>8</v>
      </c>
      <c r="BH642" s="30">
        <f>'12'!BG34</f>
        <v>9</v>
      </c>
      <c r="BI642" s="30">
        <f>'12'!BH34</f>
        <v>1</v>
      </c>
      <c r="BJ642" s="30">
        <f>'12'!BI34</f>
        <v>47</v>
      </c>
      <c r="BK642" s="30">
        <f>'12'!BJ34</f>
        <v>171.5</v>
      </c>
      <c r="BL642" s="30">
        <f>'12'!BK34</f>
        <v>82.32</v>
      </c>
      <c r="BM642" s="30">
        <f>'12'!BL34</f>
        <v>89.18</v>
      </c>
    </row>
    <row r="643" spans="1:65">
      <c r="A643" s="78">
        <f>'12'!A35</f>
        <v>42898</v>
      </c>
      <c r="B643" s="82" t="str">
        <f t="shared" ref="B643:B706" si="10">LEFT(C643,2) &amp; ":" &amp; RIGHT(C643,2) &amp; ":00"</f>
        <v>12:30:00</v>
      </c>
      <c r="C643" s="30" t="str">
        <f>'12'!B35</f>
        <v>12H30</v>
      </c>
      <c r="D643" s="30">
        <f>'12'!C35</f>
        <v>685</v>
      </c>
      <c r="E643" s="30">
        <f>'12'!D35</f>
        <v>704</v>
      </c>
      <c r="F643" s="30">
        <f>'12'!E35</f>
        <v>578</v>
      </c>
      <c r="G643" s="30">
        <f>'12'!F35</f>
        <v>48</v>
      </c>
      <c r="H643" s="30">
        <f>'12'!G35</f>
        <v>0</v>
      </c>
      <c r="I643" s="30">
        <f>'12'!H35</f>
        <v>19</v>
      </c>
      <c r="J643" s="30">
        <f>'12'!I35</f>
        <v>1967</v>
      </c>
      <c r="K643" s="30">
        <f>'12'!J35</f>
        <v>67</v>
      </c>
      <c r="L643" s="30">
        <f>'12'!K35</f>
        <v>373</v>
      </c>
      <c r="M643" s="30">
        <f>'12'!L35</f>
        <v>408</v>
      </c>
      <c r="N643" s="30">
        <f>'12'!M35</f>
        <v>280</v>
      </c>
      <c r="O643" s="30">
        <f>'12'!N35</f>
        <v>0</v>
      </c>
      <c r="P643" s="30">
        <f>'12'!O35</f>
        <v>12</v>
      </c>
      <c r="Q643" s="30">
        <f>'12'!P35</f>
        <v>13</v>
      </c>
      <c r="R643" s="30">
        <f>'12'!Q35</f>
        <v>10</v>
      </c>
      <c r="S643" s="30">
        <f>'12'!R35</f>
        <v>0</v>
      </c>
      <c r="T643" s="30">
        <f>'12'!S35</f>
        <v>1061</v>
      </c>
      <c r="U643" s="30">
        <f>'12'!T35</f>
        <v>35</v>
      </c>
      <c r="V643" s="30">
        <f>'12'!U35</f>
        <v>102</v>
      </c>
      <c r="W643" s="30">
        <f>'12'!V35</f>
        <v>4.3499999999999996</v>
      </c>
      <c r="X643" s="30">
        <f>'12'!W35</f>
        <v>3.5</v>
      </c>
      <c r="Y643" s="30">
        <f>'12'!X35</f>
        <v>5.5</v>
      </c>
      <c r="Z643" s="30">
        <f>'12'!Y35</f>
        <v>3.4</v>
      </c>
      <c r="AA643" s="30">
        <f>'12'!Z35</f>
        <v>6.3</v>
      </c>
      <c r="AB643" s="30">
        <f>'12'!AA35</f>
        <v>2.6</v>
      </c>
      <c r="AC643" s="30">
        <f>'12'!AB35</f>
        <v>0</v>
      </c>
      <c r="AD643" s="30">
        <f>'12'!AC35</f>
        <v>0</v>
      </c>
      <c r="AE643" s="30">
        <f>'12'!AD35</f>
        <v>0</v>
      </c>
      <c r="AF643" s="30">
        <f>'12'!AE35</f>
        <v>0.85</v>
      </c>
      <c r="AG643" s="30">
        <f>'12'!AF35</f>
        <v>0</v>
      </c>
      <c r="AH643" s="30">
        <f>'12'!AG35</f>
        <v>0</v>
      </c>
      <c r="AI643" s="30">
        <f>'12'!AH35</f>
        <v>0.85</v>
      </c>
      <c r="AJ643" s="30">
        <f>'12'!AI35</f>
        <v>45</v>
      </c>
      <c r="AK643" s="30">
        <f>'12'!AJ35</f>
        <v>45.85</v>
      </c>
      <c r="AL643" s="30">
        <f>'12'!AK35</f>
        <v>122.39999999999999</v>
      </c>
      <c r="AM643" s="30">
        <f>'12'!AL35</f>
        <v>128.5</v>
      </c>
      <c r="AN643" s="30">
        <f>'12'!AM35</f>
        <v>82.65</v>
      </c>
      <c r="AO643" s="30">
        <f>'12'!AN35</f>
        <v>0</v>
      </c>
      <c r="AP643" s="30">
        <f>'12'!AO35</f>
        <v>0</v>
      </c>
      <c r="AQ643" s="30">
        <f>'12'!AP35</f>
        <v>128.5</v>
      </c>
      <c r="AR643" s="30">
        <f>'12'!AQ35</f>
        <v>5.769999999999996</v>
      </c>
      <c r="AS643" s="30">
        <f>'12'!AR35</f>
        <v>0</v>
      </c>
      <c r="AT643" s="30">
        <f>'12'!AS35</f>
        <v>45.85</v>
      </c>
      <c r="AU643" s="30">
        <f>'12'!AT35</f>
        <v>82.32</v>
      </c>
      <c r="AV643" s="30">
        <f>'12'!AU35</f>
        <v>128.16999999999999</v>
      </c>
      <c r="AW643" s="30">
        <f>'12'!AV35</f>
        <v>0</v>
      </c>
      <c r="AX643" s="30">
        <f>'12'!AW35</f>
        <v>30</v>
      </c>
      <c r="AY643" s="30">
        <f>'12'!AX35</f>
        <v>200</v>
      </c>
      <c r="AZ643" s="30">
        <f>'12'!AY35</f>
        <v>0</v>
      </c>
      <c r="BA643" s="30">
        <f>'12'!AZ35</f>
        <v>0</v>
      </c>
      <c r="BB643" s="30">
        <f>'12'!BA35</f>
        <v>0</v>
      </c>
      <c r="BC643" s="30">
        <f>'12'!BB35</f>
        <v>230</v>
      </c>
      <c r="BD643" s="30">
        <f>'12'!BC35</f>
        <v>218.5</v>
      </c>
      <c r="BE643" s="30">
        <f>'12'!BD35</f>
        <v>14</v>
      </c>
      <c r="BF643" s="30">
        <f>'12'!BE35</f>
        <v>15</v>
      </c>
      <c r="BG643" s="30">
        <f>'12'!BF35</f>
        <v>8</v>
      </c>
      <c r="BH643" s="30">
        <f>'12'!BG35</f>
        <v>9</v>
      </c>
      <c r="BI643" s="30">
        <f>'12'!BH35</f>
        <v>1</v>
      </c>
      <c r="BJ643" s="30">
        <f>'12'!BI35</f>
        <v>47</v>
      </c>
      <c r="BK643" s="30">
        <f>'12'!BJ35</f>
        <v>171.5</v>
      </c>
      <c r="BL643" s="30">
        <f>'12'!BK35</f>
        <v>82.32</v>
      </c>
      <c r="BM643" s="30">
        <f>'12'!BL35</f>
        <v>89.18</v>
      </c>
    </row>
    <row r="644" spans="1:65">
      <c r="A644" s="78">
        <f>'12'!A36</f>
        <v>42898</v>
      </c>
      <c r="B644" s="82" t="str">
        <f t="shared" si="10"/>
        <v>13:00:00</v>
      </c>
      <c r="C644" s="30" t="str">
        <f>'12'!B36</f>
        <v>13H00</v>
      </c>
      <c r="D644" s="30">
        <f>'12'!C36</f>
        <v>663</v>
      </c>
      <c r="E644" s="30">
        <f>'12'!D36</f>
        <v>694</v>
      </c>
      <c r="F644" s="30">
        <f>'12'!E36</f>
        <v>565</v>
      </c>
      <c r="G644" s="30">
        <f>'12'!F36</f>
        <v>47</v>
      </c>
      <c r="H644" s="30">
        <f>'12'!G36</f>
        <v>0</v>
      </c>
      <c r="I644" s="30">
        <f>'12'!H36</f>
        <v>19</v>
      </c>
      <c r="J644" s="30">
        <f>'12'!I36</f>
        <v>1922</v>
      </c>
      <c r="K644" s="30">
        <f>'12'!J36</f>
        <v>66</v>
      </c>
      <c r="L644" s="30">
        <f>'12'!K36</f>
        <v>375</v>
      </c>
      <c r="M644" s="30">
        <f>'12'!L36</f>
        <v>409</v>
      </c>
      <c r="N644" s="30">
        <f>'12'!M36</f>
        <v>250</v>
      </c>
      <c r="O644" s="30">
        <f>'12'!N36</f>
        <v>0</v>
      </c>
      <c r="P644" s="30">
        <f>'12'!O36</f>
        <v>12</v>
      </c>
      <c r="Q644" s="30">
        <f>'12'!P36</f>
        <v>13</v>
      </c>
      <c r="R644" s="30">
        <f>'12'!Q36</f>
        <v>8</v>
      </c>
      <c r="S644" s="30">
        <f>'12'!R36</f>
        <v>0</v>
      </c>
      <c r="T644" s="30">
        <f>'12'!S36</f>
        <v>1034</v>
      </c>
      <c r="U644" s="30">
        <f>'12'!T36</f>
        <v>33</v>
      </c>
      <c r="V644" s="30">
        <f>'12'!U36</f>
        <v>99</v>
      </c>
      <c r="W644" s="30">
        <f>'12'!V36</f>
        <v>4.3499999999999996</v>
      </c>
      <c r="X644" s="30">
        <f>'12'!W36</f>
        <v>3.5</v>
      </c>
      <c r="Y644" s="30">
        <f>'12'!X36</f>
        <v>5.5</v>
      </c>
      <c r="Z644" s="30">
        <f>'12'!Y36</f>
        <v>3.4</v>
      </c>
      <c r="AA644" s="30">
        <f>'12'!Z36</f>
        <v>5.8</v>
      </c>
      <c r="AB644" s="30">
        <f>'12'!AA36</f>
        <v>2.5</v>
      </c>
      <c r="AC644" s="30">
        <f>'12'!AB36</f>
        <v>0</v>
      </c>
      <c r="AD644" s="30">
        <f>'12'!AC36</f>
        <v>0</v>
      </c>
      <c r="AE644" s="30">
        <f>'12'!AD36</f>
        <v>0</v>
      </c>
      <c r="AF644" s="30">
        <f>'12'!AE36</f>
        <v>0.85</v>
      </c>
      <c r="AG644" s="30">
        <f>'12'!AF36</f>
        <v>0</v>
      </c>
      <c r="AH644" s="30">
        <f>'12'!AG36</f>
        <v>0</v>
      </c>
      <c r="AI644" s="30">
        <f>'12'!AH36</f>
        <v>0.85</v>
      </c>
      <c r="AJ644" s="30">
        <f>'12'!AI36</f>
        <v>45</v>
      </c>
      <c r="AK644" s="30">
        <f>'12'!AJ36</f>
        <v>45.85</v>
      </c>
      <c r="AL644" s="30">
        <f>'12'!AK36</f>
        <v>118.89999999999999</v>
      </c>
      <c r="AM644" s="30">
        <f>'12'!AL36</f>
        <v>124.89999999999999</v>
      </c>
      <c r="AN644" s="30">
        <f>'12'!AM36</f>
        <v>79.049999999999983</v>
      </c>
      <c r="AO644" s="30">
        <f>'12'!AN36</f>
        <v>0</v>
      </c>
      <c r="AP644" s="30">
        <f>'12'!AO36</f>
        <v>0</v>
      </c>
      <c r="AQ644" s="30">
        <f>'12'!AP36</f>
        <v>124.89999999999999</v>
      </c>
      <c r="AR644" s="30">
        <f>'12'!AQ36</f>
        <v>9.269999999999996</v>
      </c>
      <c r="AS644" s="30">
        <f>'12'!AR36</f>
        <v>0</v>
      </c>
      <c r="AT644" s="30">
        <f>'12'!AS36</f>
        <v>45.85</v>
      </c>
      <c r="AU644" s="30">
        <f>'12'!AT36</f>
        <v>82.32</v>
      </c>
      <c r="AV644" s="30">
        <f>'12'!AU36</f>
        <v>128.16999999999999</v>
      </c>
      <c r="AW644" s="30">
        <f>'12'!AV36</f>
        <v>0</v>
      </c>
      <c r="AX644" s="30">
        <f>'12'!AW36</f>
        <v>30</v>
      </c>
      <c r="AY644" s="30">
        <f>'12'!AX36</f>
        <v>200</v>
      </c>
      <c r="AZ644" s="30">
        <f>'12'!AY36</f>
        <v>0</v>
      </c>
      <c r="BA644" s="30">
        <f>'12'!AZ36</f>
        <v>0</v>
      </c>
      <c r="BB644" s="30">
        <f>'12'!BA36</f>
        <v>0</v>
      </c>
      <c r="BC644" s="30">
        <f>'12'!BB36</f>
        <v>230</v>
      </c>
      <c r="BD644" s="30">
        <f>'12'!BC36</f>
        <v>218.5</v>
      </c>
      <c r="BE644" s="30">
        <f>'12'!BD36</f>
        <v>14</v>
      </c>
      <c r="BF644" s="30">
        <f>'12'!BE36</f>
        <v>15</v>
      </c>
      <c r="BG644" s="30">
        <f>'12'!BF36</f>
        <v>8</v>
      </c>
      <c r="BH644" s="30">
        <f>'12'!BG36</f>
        <v>9</v>
      </c>
      <c r="BI644" s="30">
        <f>'12'!BH36</f>
        <v>1</v>
      </c>
      <c r="BJ644" s="30">
        <f>'12'!BI36</f>
        <v>47</v>
      </c>
      <c r="BK644" s="30">
        <f>'12'!BJ36</f>
        <v>171.5</v>
      </c>
      <c r="BL644" s="30">
        <f>'12'!BK36</f>
        <v>82.32</v>
      </c>
      <c r="BM644" s="30">
        <f>'12'!BL36</f>
        <v>89.18</v>
      </c>
    </row>
    <row r="645" spans="1:65">
      <c r="A645" s="78">
        <f>'12'!A37</f>
        <v>42898</v>
      </c>
      <c r="B645" s="82" t="str">
        <f t="shared" si="10"/>
        <v>13:30:00</v>
      </c>
      <c r="C645" s="30" t="str">
        <f>'12'!B37</f>
        <v>13H30</v>
      </c>
      <c r="D645" s="30">
        <f>'12'!C37</f>
        <v>657</v>
      </c>
      <c r="E645" s="30">
        <f>'12'!D37</f>
        <v>685</v>
      </c>
      <c r="F645" s="30">
        <f>'12'!E37</f>
        <v>563</v>
      </c>
      <c r="G645" s="30">
        <f>'12'!F37</f>
        <v>47</v>
      </c>
      <c r="H645" s="30">
        <f>'12'!G37</f>
        <v>0</v>
      </c>
      <c r="I645" s="30">
        <f>'12'!H37</f>
        <v>19</v>
      </c>
      <c r="J645" s="30">
        <f>'12'!I37</f>
        <v>1905</v>
      </c>
      <c r="K645" s="30">
        <f>'12'!J37</f>
        <v>66</v>
      </c>
      <c r="L645" s="30">
        <f>'12'!K37</f>
        <v>378</v>
      </c>
      <c r="M645" s="30">
        <f>'12'!L37</f>
        <v>408</v>
      </c>
      <c r="N645" s="30">
        <f>'12'!M37</f>
        <v>310</v>
      </c>
      <c r="O645" s="30">
        <f>'12'!N37</f>
        <v>0</v>
      </c>
      <c r="P645" s="30">
        <f>'12'!O37</f>
        <v>12</v>
      </c>
      <c r="Q645" s="30">
        <f>'12'!P37</f>
        <v>13</v>
      </c>
      <c r="R645" s="30">
        <f>'12'!Q37</f>
        <v>11</v>
      </c>
      <c r="S645" s="30">
        <f>'12'!R37</f>
        <v>0</v>
      </c>
      <c r="T645" s="30">
        <f>'12'!S37</f>
        <v>1096</v>
      </c>
      <c r="U645" s="30">
        <f>'12'!T37</f>
        <v>36</v>
      </c>
      <c r="V645" s="30">
        <f>'12'!U37</f>
        <v>102</v>
      </c>
      <c r="W645" s="30">
        <f>'12'!V37</f>
        <v>4.3499999999999996</v>
      </c>
      <c r="X645" s="30">
        <f>'12'!W37</f>
        <v>3.5</v>
      </c>
      <c r="Y645" s="30">
        <f>'12'!X37</f>
        <v>5.5</v>
      </c>
      <c r="Z645" s="30">
        <f>'12'!Y37</f>
        <v>3.4</v>
      </c>
      <c r="AA645" s="30">
        <f>'12'!Z37</f>
        <v>5.8</v>
      </c>
      <c r="AB645" s="30">
        <f>'12'!AA37</f>
        <v>2.5</v>
      </c>
      <c r="AC645" s="30">
        <f>'12'!AB37</f>
        <v>0</v>
      </c>
      <c r="AD645" s="30">
        <f>'12'!AC37</f>
        <v>0</v>
      </c>
      <c r="AE645" s="30">
        <f>'12'!AD37</f>
        <v>0</v>
      </c>
      <c r="AF645" s="30">
        <f>'12'!AE37</f>
        <v>0.85</v>
      </c>
      <c r="AG645" s="30">
        <f>'12'!AF37</f>
        <v>0</v>
      </c>
      <c r="AH645" s="30">
        <f>'12'!AG37</f>
        <v>0</v>
      </c>
      <c r="AI645" s="30">
        <f>'12'!AH37</f>
        <v>0.85</v>
      </c>
      <c r="AJ645" s="30">
        <f>'12'!AI37</f>
        <v>45</v>
      </c>
      <c r="AK645" s="30">
        <f>'12'!AJ37</f>
        <v>45.85</v>
      </c>
      <c r="AL645" s="30">
        <f>'12'!AK37</f>
        <v>121.89999999999999</v>
      </c>
      <c r="AM645" s="30">
        <f>'12'!AL37</f>
        <v>127.89999999999999</v>
      </c>
      <c r="AN645" s="30">
        <f>'12'!AM37</f>
        <v>82.049999999999983</v>
      </c>
      <c r="AO645" s="30">
        <f>'12'!AN37</f>
        <v>0</v>
      </c>
      <c r="AP645" s="30">
        <f>'12'!AO37</f>
        <v>0</v>
      </c>
      <c r="AQ645" s="30">
        <f>'12'!AP37</f>
        <v>127.89999999999999</v>
      </c>
      <c r="AR645" s="30">
        <f>'12'!AQ37</f>
        <v>6.269999999999996</v>
      </c>
      <c r="AS645" s="30">
        <f>'12'!AR37</f>
        <v>0</v>
      </c>
      <c r="AT645" s="30">
        <f>'12'!AS37</f>
        <v>45.85</v>
      </c>
      <c r="AU645" s="30">
        <f>'12'!AT37</f>
        <v>82.32</v>
      </c>
      <c r="AV645" s="30">
        <f>'12'!AU37</f>
        <v>128.16999999999999</v>
      </c>
      <c r="AW645" s="30">
        <f>'12'!AV37</f>
        <v>0</v>
      </c>
      <c r="AX645" s="30">
        <f>'12'!AW37</f>
        <v>30</v>
      </c>
      <c r="AY645" s="30">
        <f>'12'!AX37</f>
        <v>200</v>
      </c>
      <c r="AZ645" s="30">
        <f>'12'!AY37</f>
        <v>0</v>
      </c>
      <c r="BA645" s="30">
        <f>'12'!AZ37</f>
        <v>0</v>
      </c>
      <c r="BB645" s="30">
        <f>'12'!BA37</f>
        <v>0</v>
      </c>
      <c r="BC645" s="30">
        <f>'12'!BB37</f>
        <v>230</v>
      </c>
      <c r="BD645" s="30">
        <f>'12'!BC37</f>
        <v>218.5</v>
      </c>
      <c r="BE645" s="30">
        <f>'12'!BD37</f>
        <v>14</v>
      </c>
      <c r="BF645" s="30">
        <f>'12'!BE37</f>
        <v>15</v>
      </c>
      <c r="BG645" s="30">
        <f>'12'!BF37</f>
        <v>8</v>
      </c>
      <c r="BH645" s="30">
        <f>'12'!BG37</f>
        <v>9</v>
      </c>
      <c r="BI645" s="30">
        <f>'12'!BH37</f>
        <v>1</v>
      </c>
      <c r="BJ645" s="30">
        <f>'12'!BI37</f>
        <v>47</v>
      </c>
      <c r="BK645" s="30">
        <f>'12'!BJ37</f>
        <v>171.5</v>
      </c>
      <c r="BL645" s="30">
        <f>'12'!BK37</f>
        <v>82.32</v>
      </c>
      <c r="BM645" s="30">
        <f>'12'!BL37</f>
        <v>89.18</v>
      </c>
    </row>
    <row r="646" spans="1:65">
      <c r="A646" s="78">
        <f>'12'!A38</f>
        <v>42898</v>
      </c>
      <c r="B646" s="82" t="str">
        <f t="shared" si="10"/>
        <v>14:00:00</v>
      </c>
      <c r="C646" s="30" t="str">
        <f>'12'!B38</f>
        <v>14H00</v>
      </c>
      <c r="D646" s="30">
        <f>'12'!C38</f>
        <v>651</v>
      </c>
      <c r="E646" s="30">
        <f>'12'!D38</f>
        <v>678</v>
      </c>
      <c r="F646" s="30">
        <f>'12'!E38</f>
        <v>557</v>
      </c>
      <c r="G646" s="30">
        <f>'12'!F38</f>
        <v>46</v>
      </c>
      <c r="H646" s="30">
        <f>'12'!G38</f>
        <v>0</v>
      </c>
      <c r="I646" s="30">
        <f>'12'!H38</f>
        <v>19</v>
      </c>
      <c r="J646" s="30">
        <f>'12'!I38</f>
        <v>1886</v>
      </c>
      <c r="K646" s="30">
        <f>'12'!J38</f>
        <v>65</v>
      </c>
      <c r="L646" s="30">
        <f>'12'!K38</f>
        <v>373</v>
      </c>
      <c r="M646" s="30">
        <f>'12'!L38</f>
        <v>409</v>
      </c>
      <c r="N646" s="30">
        <f>'12'!M38</f>
        <v>310</v>
      </c>
      <c r="O646" s="30">
        <f>'12'!N38</f>
        <v>0</v>
      </c>
      <c r="P646" s="30">
        <f>'12'!O38</f>
        <v>12</v>
      </c>
      <c r="Q646" s="30">
        <f>'12'!P38</f>
        <v>13</v>
      </c>
      <c r="R646" s="30">
        <f>'12'!Q38</f>
        <v>11</v>
      </c>
      <c r="S646" s="30">
        <f>'12'!R38</f>
        <v>0</v>
      </c>
      <c r="T646" s="30">
        <f>'12'!S38</f>
        <v>1092</v>
      </c>
      <c r="U646" s="30">
        <f>'12'!T38</f>
        <v>36</v>
      </c>
      <c r="V646" s="30">
        <f>'12'!U38</f>
        <v>101</v>
      </c>
      <c r="W646" s="30">
        <f>'12'!V38</f>
        <v>2.72</v>
      </c>
      <c r="X646" s="30">
        <f>'12'!W38</f>
        <v>3.5</v>
      </c>
      <c r="Y646" s="30">
        <f>'12'!X38</f>
        <v>5.5</v>
      </c>
      <c r="Z646" s="30">
        <f>'12'!Y38</f>
        <v>3.4</v>
      </c>
      <c r="AA646" s="30">
        <f>'12'!Z38</f>
        <v>5.8</v>
      </c>
      <c r="AB646" s="30">
        <f>'12'!AA38</f>
        <v>1.9</v>
      </c>
      <c r="AC646" s="30">
        <f>'12'!AB38</f>
        <v>0</v>
      </c>
      <c r="AD646" s="30">
        <f>'12'!AC38</f>
        <v>0</v>
      </c>
      <c r="AE646" s="30">
        <f>'12'!AD38</f>
        <v>0</v>
      </c>
      <c r="AF646" s="30">
        <f>'12'!AE38</f>
        <v>0.85</v>
      </c>
      <c r="AG646" s="30">
        <f>'12'!AF38</f>
        <v>0</v>
      </c>
      <c r="AH646" s="30">
        <f>'12'!AG38</f>
        <v>0</v>
      </c>
      <c r="AI646" s="30">
        <f>'12'!AH38</f>
        <v>0.85</v>
      </c>
      <c r="AJ646" s="30">
        <f>'12'!AI38</f>
        <v>45</v>
      </c>
      <c r="AK646" s="30">
        <f>'12'!AJ38</f>
        <v>45.85</v>
      </c>
      <c r="AL646" s="30">
        <f>'12'!AK38</f>
        <v>119.27</v>
      </c>
      <c r="AM646" s="30">
        <f>'12'!AL38</f>
        <v>124.67</v>
      </c>
      <c r="AN646" s="30">
        <f>'12'!AM38</f>
        <v>78.819999999999993</v>
      </c>
      <c r="AO646" s="30">
        <f>'12'!AN38</f>
        <v>0</v>
      </c>
      <c r="AP646" s="30">
        <f>'12'!AO38</f>
        <v>0</v>
      </c>
      <c r="AQ646" s="30">
        <f>'12'!AP38</f>
        <v>124.67</v>
      </c>
      <c r="AR646" s="30">
        <f>'12'!AQ38</f>
        <v>8.8999999999999915</v>
      </c>
      <c r="AS646" s="30">
        <f>'12'!AR38</f>
        <v>0</v>
      </c>
      <c r="AT646" s="30">
        <f>'12'!AS38</f>
        <v>45.85</v>
      </c>
      <c r="AU646" s="30">
        <f>'12'!AT38</f>
        <v>82.32</v>
      </c>
      <c r="AV646" s="30">
        <f>'12'!AU38</f>
        <v>128.16999999999999</v>
      </c>
      <c r="AW646" s="30">
        <f>'12'!AV38</f>
        <v>0</v>
      </c>
      <c r="AX646" s="30">
        <f>'12'!AW38</f>
        <v>30</v>
      </c>
      <c r="AY646" s="30">
        <f>'12'!AX38</f>
        <v>200</v>
      </c>
      <c r="AZ646" s="30">
        <f>'12'!AY38</f>
        <v>0</v>
      </c>
      <c r="BA646" s="30">
        <f>'12'!AZ38</f>
        <v>0</v>
      </c>
      <c r="BB646" s="30">
        <f>'12'!BA38</f>
        <v>0</v>
      </c>
      <c r="BC646" s="30">
        <f>'12'!BB38</f>
        <v>230</v>
      </c>
      <c r="BD646" s="30">
        <f>'12'!BC38</f>
        <v>218.5</v>
      </c>
      <c r="BE646" s="30">
        <f>'12'!BD38</f>
        <v>14</v>
      </c>
      <c r="BF646" s="30">
        <f>'12'!BE38</f>
        <v>15</v>
      </c>
      <c r="BG646" s="30">
        <f>'12'!BF38</f>
        <v>8</v>
      </c>
      <c r="BH646" s="30">
        <f>'12'!BG38</f>
        <v>9</v>
      </c>
      <c r="BI646" s="30">
        <f>'12'!BH38</f>
        <v>1</v>
      </c>
      <c r="BJ646" s="30">
        <f>'12'!BI38</f>
        <v>47</v>
      </c>
      <c r="BK646" s="30">
        <f>'12'!BJ38</f>
        <v>171.5</v>
      </c>
      <c r="BL646" s="30">
        <f>'12'!BK38</f>
        <v>82.32</v>
      </c>
      <c r="BM646" s="30">
        <f>'12'!BL38</f>
        <v>89.18</v>
      </c>
    </row>
    <row r="647" spans="1:65">
      <c r="A647" s="78">
        <f>'12'!A39</f>
        <v>42898</v>
      </c>
      <c r="B647" s="82" t="str">
        <f t="shared" si="10"/>
        <v>14:30:00</v>
      </c>
      <c r="C647" s="30" t="str">
        <f>'12'!B39</f>
        <v>14H30</v>
      </c>
      <c r="D647" s="30">
        <f>'12'!C39</f>
        <v>671</v>
      </c>
      <c r="E647" s="30">
        <f>'12'!D39</f>
        <v>695</v>
      </c>
      <c r="F647" s="30">
        <f>'12'!E39</f>
        <v>560</v>
      </c>
      <c r="G647" s="30">
        <f>'12'!F39</f>
        <v>47</v>
      </c>
      <c r="H647" s="30">
        <f>'12'!G39</f>
        <v>0</v>
      </c>
      <c r="I647" s="30">
        <f>'12'!H39</f>
        <v>19</v>
      </c>
      <c r="J647" s="30">
        <f>'12'!I39</f>
        <v>1926</v>
      </c>
      <c r="K647" s="30">
        <f>'12'!J39</f>
        <v>66</v>
      </c>
      <c r="L647" s="30">
        <f>'12'!K39</f>
        <v>376</v>
      </c>
      <c r="M647" s="30">
        <f>'12'!L39</f>
        <v>431</v>
      </c>
      <c r="N647" s="30">
        <f>'12'!M39</f>
        <v>310</v>
      </c>
      <c r="O647" s="30">
        <f>'12'!N39</f>
        <v>0</v>
      </c>
      <c r="P647" s="30">
        <f>'12'!O39</f>
        <v>12</v>
      </c>
      <c r="Q647" s="30">
        <f>'12'!P39</f>
        <v>14</v>
      </c>
      <c r="R647" s="30">
        <f>'12'!Q39</f>
        <v>11</v>
      </c>
      <c r="S647" s="30">
        <f>'12'!R39</f>
        <v>0</v>
      </c>
      <c r="T647" s="30">
        <f>'12'!S39</f>
        <v>1117</v>
      </c>
      <c r="U647" s="30">
        <f>'12'!T39</f>
        <v>37</v>
      </c>
      <c r="V647" s="30">
        <f>'12'!U39</f>
        <v>103</v>
      </c>
      <c r="W647" s="30">
        <f>'12'!V39</f>
        <v>2.72</v>
      </c>
      <c r="X647" s="30">
        <f>'12'!W39</f>
        <v>3.5</v>
      </c>
      <c r="Y647" s="30">
        <f>'12'!X39</f>
        <v>5.5</v>
      </c>
      <c r="Z647" s="30">
        <f>'12'!Y39</f>
        <v>3.4</v>
      </c>
      <c r="AA647" s="30">
        <f>'12'!Z39</f>
        <v>5.8</v>
      </c>
      <c r="AB647" s="30">
        <f>'12'!AA39</f>
        <v>1.9</v>
      </c>
      <c r="AC647" s="30">
        <f>'12'!AB39</f>
        <v>0</v>
      </c>
      <c r="AD647" s="30">
        <f>'12'!AC39</f>
        <v>0</v>
      </c>
      <c r="AE647" s="30">
        <f>'12'!AD39</f>
        <v>0</v>
      </c>
      <c r="AF647" s="30">
        <f>'12'!AE39</f>
        <v>0.85</v>
      </c>
      <c r="AG647" s="30">
        <f>'12'!AF39</f>
        <v>0</v>
      </c>
      <c r="AH647" s="30">
        <f>'12'!AG39</f>
        <v>0</v>
      </c>
      <c r="AI647" s="30">
        <f>'12'!AH39</f>
        <v>0.85</v>
      </c>
      <c r="AJ647" s="30">
        <f>'12'!AI39</f>
        <v>45</v>
      </c>
      <c r="AK647" s="30">
        <f>'12'!AJ39</f>
        <v>45.85</v>
      </c>
      <c r="AL647" s="30">
        <f>'12'!AK39</f>
        <v>121.27</v>
      </c>
      <c r="AM647" s="30">
        <f>'12'!AL39</f>
        <v>126.67</v>
      </c>
      <c r="AN647" s="30">
        <f>'12'!AM39</f>
        <v>80.819999999999993</v>
      </c>
      <c r="AO647" s="30">
        <f>'12'!AN39</f>
        <v>0</v>
      </c>
      <c r="AP647" s="30">
        <f>'12'!AO39</f>
        <v>0</v>
      </c>
      <c r="AQ647" s="30">
        <f>'12'!AP39</f>
        <v>126.67</v>
      </c>
      <c r="AR647" s="30">
        <f>'12'!AQ39</f>
        <v>6.8999999999999915</v>
      </c>
      <c r="AS647" s="30">
        <f>'12'!AR39</f>
        <v>0</v>
      </c>
      <c r="AT647" s="30">
        <f>'12'!AS39</f>
        <v>45.85</v>
      </c>
      <c r="AU647" s="30">
        <f>'12'!AT39</f>
        <v>82.32</v>
      </c>
      <c r="AV647" s="30">
        <f>'12'!AU39</f>
        <v>128.16999999999999</v>
      </c>
      <c r="AW647" s="30">
        <f>'12'!AV39</f>
        <v>0</v>
      </c>
      <c r="AX647" s="30">
        <f>'12'!AW39</f>
        <v>30</v>
      </c>
      <c r="AY647" s="30">
        <f>'12'!AX39</f>
        <v>200</v>
      </c>
      <c r="AZ647" s="30">
        <f>'12'!AY39</f>
        <v>0</v>
      </c>
      <c r="BA647" s="30">
        <f>'12'!AZ39</f>
        <v>0</v>
      </c>
      <c r="BB647" s="30">
        <f>'12'!BA39</f>
        <v>0</v>
      </c>
      <c r="BC647" s="30">
        <f>'12'!BB39</f>
        <v>230</v>
      </c>
      <c r="BD647" s="30">
        <f>'12'!BC39</f>
        <v>218.5</v>
      </c>
      <c r="BE647" s="30">
        <f>'12'!BD39</f>
        <v>14</v>
      </c>
      <c r="BF647" s="30">
        <f>'12'!BE39</f>
        <v>15</v>
      </c>
      <c r="BG647" s="30">
        <f>'12'!BF39</f>
        <v>8</v>
      </c>
      <c r="BH647" s="30">
        <f>'12'!BG39</f>
        <v>9</v>
      </c>
      <c r="BI647" s="30">
        <f>'12'!BH39</f>
        <v>1</v>
      </c>
      <c r="BJ647" s="30">
        <f>'12'!BI39</f>
        <v>47</v>
      </c>
      <c r="BK647" s="30">
        <f>'12'!BJ39</f>
        <v>171.5</v>
      </c>
      <c r="BL647" s="30">
        <f>'12'!BK39</f>
        <v>82.32</v>
      </c>
      <c r="BM647" s="30">
        <f>'12'!BL39</f>
        <v>89.18</v>
      </c>
    </row>
    <row r="648" spans="1:65">
      <c r="A648" s="78">
        <f>'12'!A40</f>
        <v>42898</v>
      </c>
      <c r="B648" s="82" t="str">
        <f t="shared" si="10"/>
        <v>15:00:00</v>
      </c>
      <c r="C648" s="30" t="str">
        <f>'12'!B40</f>
        <v>15H00</v>
      </c>
      <c r="D648" s="30">
        <f>'12'!C40</f>
        <v>701</v>
      </c>
      <c r="E648" s="30">
        <f>'12'!D40</f>
        <v>730</v>
      </c>
      <c r="F648" s="30">
        <f>'12'!E40</f>
        <v>577</v>
      </c>
      <c r="G648" s="30">
        <f>'12'!F40</f>
        <v>49</v>
      </c>
      <c r="H648" s="30">
        <f>'12'!G40</f>
        <v>0</v>
      </c>
      <c r="I648" s="30">
        <f>'12'!H40</f>
        <v>19</v>
      </c>
      <c r="J648" s="30">
        <f>'12'!I40</f>
        <v>2008</v>
      </c>
      <c r="K648" s="30">
        <f>'12'!J40</f>
        <v>68</v>
      </c>
      <c r="L648" s="30">
        <f>'12'!K40</f>
        <v>396</v>
      </c>
      <c r="M648" s="30">
        <f>'12'!L40</f>
        <v>432</v>
      </c>
      <c r="N648" s="30">
        <f>'12'!M40</f>
        <v>310</v>
      </c>
      <c r="O648" s="30">
        <f>'12'!N40</f>
        <v>0</v>
      </c>
      <c r="P648" s="30">
        <f>'12'!O40</f>
        <v>13</v>
      </c>
      <c r="Q648" s="30">
        <f>'12'!P40</f>
        <v>14</v>
      </c>
      <c r="R648" s="30">
        <f>'12'!Q40</f>
        <v>11</v>
      </c>
      <c r="S648" s="30">
        <f>'12'!R40</f>
        <v>0</v>
      </c>
      <c r="T648" s="30">
        <f>'12'!S40</f>
        <v>1138</v>
      </c>
      <c r="U648" s="30">
        <f>'12'!T40</f>
        <v>38</v>
      </c>
      <c r="V648" s="30">
        <f>'12'!U40</f>
        <v>106</v>
      </c>
      <c r="W648" s="30">
        <f>'12'!V40</f>
        <v>3.47</v>
      </c>
      <c r="X648" s="30">
        <f>'12'!W40</f>
        <v>3.5</v>
      </c>
      <c r="Y648" s="30">
        <f>'12'!X40</f>
        <v>5.5</v>
      </c>
      <c r="Z648" s="30">
        <f>'12'!Y40</f>
        <v>3.4</v>
      </c>
      <c r="AA648" s="30">
        <f>'12'!Z40</f>
        <v>5.9</v>
      </c>
      <c r="AB648" s="30">
        <f>'12'!AA40</f>
        <v>2.7</v>
      </c>
      <c r="AC648" s="30">
        <f>'12'!AB40</f>
        <v>0</v>
      </c>
      <c r="AD648" s="30">
        <f>'12'!AC40</f>
        <v>0</v>
      </c>
      <c r="AE648" s="30">
        <f>'12'!AD40</f>
        <v>0</v>
      </c>
      <c r="AF648" s="30">
        <f>'12'!AE40</f>
        <v>0.875</v>
      </c>
      <c r="AG648" s="30">
        <f>'12'!AF40</f>
        <v>0</v>
      </c>
      <c r="AH648" s="30">
        <f>'12'!AG40</f>
        <v>0</v>
      </c>
      <c r="AI648" s="30">
        <f>'12'!AH40</f>
        <v>0.875</v>
      </c>
      <c r="AJ648" s="30">
        <f>'12'!AI40</f>
        <v>45</v>
      </c>
      <c r="AK648" s="30">
        <f>'12'!AJ40</f>
        <v>45.875</v>
      </c>
      <c r="AL648" s="30">
        <f>'12'!AK40</f>
        <v>125.14500000000001</v>
      </c>
      <c r="AM648" s="30">
        <f>'12'!AL40</f>
        <v>131.345</v>
      </c>
      <c r="AN648" s="30">
        <f>'12'!AM40</f>
        <v>85.47</v>
      </c>
      <c r="AO648" s="30">
        <f>'12'!AN40</f>
        <v>0</v>
      </c>
      <c r="AP648" s="30">
        <f>'12'!AO40</f>
        <v>0</v>
      </c>
      <c r="AQ648" s="30">
        <f>'12'!AP40</f>
        <v>131.345</v>
      </c>
      <c r="AR648" s="30">
        <f>'12'!AQ40</f>
        <v>3.0499999999999829</v>
      </c>
      <c r="AS648" s="30">
        <f>'12'!AR40</f>
        <v>0</v>
      </c>
      <c r="AT648" s="30">
        <f>'12'!AS40</f>
        <v>45.875</v>
      </c>
      <c r="AU648" s="30">
        <f>'12'!AT40</f>
        <v>82.32</v>
      </c>
      <c r="AV648" s="30">
        <f>'12'!AU40</f>
        <v>128.19499999999999</v>
      </c>
      <c r="AW648" s="30">
        <f>'12'!AV40</f>
        <v>0</v>
      </c>
      <c r="AX648" s="30">
        <f>'12'!AW40</f>
        <v>30</v>
      </c>
      <c r="AY648" s="30">
        <f>'12'!AX40</f>
        <v>200</v>
      </c>
      <c r="AZ648" s="30">
        <f>'12'!AY40</f>
        <v>0</v>
      </c>
      <c r="BA648" s="30">
        <f>'12'!AZ40</f>
        <v>0</v>
      </c>
      <c r="BB648" s="30">
        <f>'12'!BA40</f>
        <v>0</v>
      </c>
      <c r="BC648" s="30">
        <f>'12'!BB40</f>
        <v>230</v>
      </c>
      <c r="BD648" s="30">
        <f>'12'!BC40</f>
        <v>218.5</v>
      </c>
      <c r="BE648" s="30">
        <f>'12'!BD40</f>
        <v>14</v>
      </c>
      <c r="BF648" s="30">
        <f>'12'!BE40</f>
        <v>15</v>
      </c>
      <c r="BG648" s="30">
        <f>'12'!BF40</f>
        <v>8</v>
      </c>
      <c r="BH648" s="30">
        <f>'12'!BG40</f>
        <v>9</v>
      </c>
      <c r="BI648" s="30">
        <f>'12'!BH40</f>
        <v>1</v>
      </c>
      <c r="BJ648" s="30">
        <f>'12'!BI40</f>
        <v>47</v>
      </c>
      <c r="BK648" s="30">
        <f>'12'!BJ40</f>
        <v>171.5</v>
      </c>
      <c r="BL648" s="30">
        <f>'12'!BK40</f>
        <v>82.32</v>
      </c>
      <c r="BM648" s="30">
        <f>'12'!BL40</f>
        <v>89.18</v>
      </c>
    </row>
    <row r="649" spans="1:65">
      <c r="A649" s="78">
        <f>'12'!A41</f>
        <v>42898</v>
      </c>
      <c r="B649" s="82" t="str">
        <f t="shared" si="10"/>
        <v>15:30:00</v>
      </c>
      <c r="C649" s="30" t="str">
        <f>'12'!B41</f>
        <v>15H30</v>
      </c>
      <c r="D649" s="30">
        <f>'12'!C41</f>
        <v>706</v>
      </c>
      <c r="E649" s="30">
        <f>'12'!D41</f>
        <v>742</v>
      </c>
      <c r="F649" s="30">
        <f>'12'!E41</f>
        <v>589</v>
      </c>
      <c r="G649" s="30">
        <f>'12'!F41</f>
        <v>49</v>
      </c>
      <c r="H649" s="30">
        <f>'12'!G41</f>
        <v>0</v>
      </c>
      <c r="I649" s="30">
        <f>'12'!H41</f>
        <v>19</v>
      </c>
      <c r="J649" s="30">
        <f>'12'!I41</f>
        <v>2037</v>
      </c>
      <c r="K649" s="30">
        <f>'12'!J41</f>
        <v>68</v>
      </c>
      <c r="L649" s="30">
        <f>'12'!K41</f>
        <v>390</v>
      </c>
      <c r="M649" s="30">
        <f>'12'!L41</f>
        <v>460</v>
      </c>
      <c r="N649" s="30">
        <f>'12'!M41</f>
        <v>310</v>
      </c>
      <c r="O649" s="30">
        <f>'12'!N41</f>
        <v>0</v>
      </c>
      <c r="P649" s="30">
        <f>'12'!O41</f>
        <v>13</v>
      </c>
      <c r="Q649" s="30">
        <f>'12'!P41</f>
        <v>16</v>
      </c>
      <c r="R649" s="30">
        <f>'12'!Q41</f>
        <v>11</v>
      </c>
      <c r="S649" s="30">
        <f>'12'!R41</f>
        <v>0</v>
      </c>
      <c r="T649" s="30">
        <f>'12'!S41</f>
        <v>1160</v>
      </c>
      <c r="U649" s="30">
        <f>'12'!T41</f>
        <v>40</v>
      </c>
      <c r="V649" s="30">
        <f>'12'!U41</f>
        <v>108</v>
      </c>
      <c r="W649" s="30">
        <f>'12'!V41</f>
        <v>3.47</v>
      </c>
      <c r="X649" s="30">
        <f>'12'!W41</f>
        <v>3.5</v>
      </c>
      <c r="Y649" s="30">
        <f>'12'!X41</f>
        <v>6</v>
      </c>
      <c r="Z649" s="30">
        <f>'12'!Y41</f>
        <v>3.4</v>
      </c>
      <c r="AA649" s="30">
        <f>'12'!Z41</f>
        <v>5.9</v>
      </c>
      <c r="AB649" s="30">
        <f>'12'!AA41</f>
        <v>2.7</v>
      </c>
      <c r="AC649" s="30">
        <f>'12'!AB41</f>
        <v>0</v>
      </c>
      <c r="AD649" s="30">
        <f>'12'!AC41</f>
        <v>0</v>
      </c>
      <c r="AE649" s="30">
        <f>'12'!AD41</f>
        <v>0</v>
      </c>
      <c r="AF649" s="30">
        <f>'12'!AE41</f>
        <v>0.875</v>
      </c>
      <c r="AG649" s="30">
        <f>'12'!AF41</f>
        <v>0</v>
      </c>
      <c r="AH649" s="30">
        <f>'12'!AG41</f>
        <v>0</v>
      </c>
      <c r="AI649" s="30">
        <f>'12'!AH41</f>
        <v>0.875</v>
      </c>
      <c r="AJ649" s="30">
        <f>'12'!AI41</f>
        <v>45</v>
      </c>
      <c r="AK649" s="30">
        <f>'12'!AJ41</f>
        <v>45.875</v>
      </c>
      <c r="AL649" s="30">
        <f>'12'!AK41</f>
        <v>127.64500000000001</v>
      </c>
      <c r="AM649" s="30">
        <f>'12'!AL41</f>
        <v>133.845</v>
      </c>
      <c r="AN649" s="30">
        <f>'12'!AM41</f>
        <v>87.97</v>
      </c>
      <c r="AO649" s="30">
        <f>'12'!AN41</f>
        <v>0</v>
      </c>
      <c r="AP649" s="30">
        <f>'12'!AO41</f>
        <v>0</v>
      </c>
      <c r="AQ649" s="30">
        <f>'12'!AP41</f>
        <v>133.845</v>
      </c>
      <c r="AR649" s="30">
        <f>'12'!AQ41</f>
        <v>0.54999999999998295</v>
      </c>
      <c r="AS649" s="30">
        <f>'12'!AR41</f>
        <v>0</v>
      </c>
      <c r="AT649" s="30">
        <f>'12'!AS41</f>
        <v>45.875</v>
      </c>
      <c r="AU649" s="30">
        <f>'12'!AT41</f>
        <v>82.32</v>
      </c>
      <c r="AV649" s="30">
        <f>'12'!AU41</f>
        <v>128.19499999999999</v>
      </c>
      <c r="AW649" s="30">
        <f>'12'!AV41</f>
        <v>0</v>
      </c>
      <c r="AX649" s="30">
        <f>'12'!AW41</f>
        <v>30</v>
      </c>
      <c r="AY649" s="30">
        <f>'12'!AX41</f>
        <v>200</v>
      </c>
      <c r="AZ649" s="30">
        <f>'12'!AY41</f>
        <v>0</v>
      </c>
      <c r="BA649" s="30">
        <f>'12'!AZ41</f>
        <v>0</v>
      </c>
      <c r="BB649" s="30">
        <f>'12'!BA41</f>
        <v>0</v>
      </c>
      <c r="BC649" s="30">
        <f>'12'!BB41</f>
        <v>230</v>
      </c>
      <c r="BD649" s="30">
        <f>'12'!BC41</f>
        <v>218.5</v>
      </c>
      <c r="BE649" s="30">
        <f>'12'!BD41</f>
        <v>14</v>
      </c>
      <c r="BF649" s="30">
        <f>'12'!BE41</f>
        <v>15</v>
      </c>
      <c r="BG649" s="30">
        <f>'12'!BF41</f>
        <v>8</v>
      </c>
      <c r="BH649" s="30">
        <f>'12'!BG41</f>
        <v>9</v>
      </c>
      <c r="BI649" s="30">
        <f>'12'!BH41</f>
        <v>1</v>
      </c>
      <c r="BJ649" s="30">
        <f>'12'!BI41</f>
        <v>47</v>
      </c>
      <c r="BK649" s="30">
        <f>'12'!BJ41</f>
        <v>171.5</v>
      </c>
      <c r="BL649" s="30">
        <f>'12'!BK41</f>
        <v>82.32</v>
      </c>
      <c r="BM649" s="30">
        <f>'12'!BL41</f>
        <v>89.18</v>
      </c>
    </row>
    <row r="650" spans="1:65">
      <c r="A650" s="78">
        <f>'12'!A42</f>
        <v>42898</v>
      </c>
      <c r="B650" s="82" t="str">
        <f t="shared" si="10"/>
        <v>16:00:00</v>
      </c>
      <c r="C650" s="30" t="str">
        <f>'12'!B42</f>
        <v>16H00</v>
      </c>
      <c r="D650" s="30">
        <f>'12'!C42</f>
        <v>710</v>
      </c>
      <c r="E650" s="30">
        <f>'12'!D42</f>
        <v>745</v>
      </c>
      <c r="F650" s="30">
        <f>'12'!E42</f>
        <v>587</v>
      </c>
      <c r="G650" s="30">
        <f>'12'!F42</f>
        <v>49</v>
      </c>
      <c r="H650" s="30">
        <f>'12'!G42</f>
        <v>0</v>
      </c>
      <c r="I650" s="30">
        <f>'12'!H42</f>
        <v>19</v>
      </c>
      <c r="J650" s="30">
        <f>'12'!I42</f>
        <v>2042</v>
      </c>
      <c r="K650" s="30">
        <f>'12'!J42</f>
        <v>68</v>
      </c>
      <c r="L650" s="30">
        <f>'12'!K42</f>
        <v>396</v>
      </c>
      <c r="M650" s="30">
        <f>'12'!L42</f>
        <v>469</v>
      </c>
      <c r="N650" s="30">
        <f>'12'!M42</f>
        <v>310</v>
      </c>
      <c r="O650" s="30">
        <f>'12'!N42</f>
        <v>0</v>
      </c>
      <c r="P650" s="30">
        <f>'12'!O42</f>
        <v>13</v>
      </c>
      <c r="Q650" s="30">
        <f>'12'!P42</f>
        <v>16</v>
      </c>
      <c r="R650" s="30">
        <f>'12'!Q42</f>
        <v>11</v>
      </c>
      <c r="S650" s="30">
        <f>'12'!R42</f>
        <v>0</v>
      </c>
      <c r="T650" s="30">
        <f>'12'!S42</f>
        <v>1175</v>
      </c>
      <c r="U650" s="30">
        <f>'12'!T42</f>
        <v>40</v>
      </c>
      <c r="V650" s="30">
        <f>'12'!U42</f>
        <v>108</v>
      </c>
      <c r="W650" s="30">
        <f>'12'!V42</f>
        <v>4.07</v>
      </c>
      <c r="X650" s="30">
        <f>'12'!W42</f>
        <v>3.5</v>
      </c>
      <c r="Y650" s="30">
        <f>'12'!X42</f>
        <v>6</v>
      </c>
      <c r="Z650" s="30">
        <f>'12'!Y42</f>
        <v>3.4</v>
      </c>
      <c r="AA650" s="30">
        <f>'12'!Z42</f>
        <v>6.6</v>
      </c>
      <c r="AB650" s="30">
        <f>'12'!AA42</f>
        <v>2.7</v>
      </c>
      <c r="AC650" s="30">
        <f>'12'!AB42</f>
        <v>0</v>
      </c>
      <c r="AD650" s="30">
        <f>'12'!AC42</f>
        <v>0</v>
      </c>
      <c r="AE650" s="30">
        <f>'12'!AD42</f>
        <v>0</v>
      </c>
      <c r="AF650" s="30">
        <f>'12'!AE42</f>
        <v>0.875</v>
      </c>
      <c r="AG650" s="30">
        <f>'12'!AF42</f>
        <v>0</v>
      </c>
      <c r="AH650" s="30">
        <f>'12'!AG42</f>
        <v>0</v>
      </c>
      <c r="AI650" s="30">
        <f>'12'!AH42</f>
        <v>0.875</v>
      </c>
      <c r="AJ650" s="30">
        <f>'12'!AI42</f>
        <v>45</v>
      </c>
      <c r="AK650" s="30">
        <f>'12'!AJ42</f>
        <v>45.875</v>
      </c>
      <c r="AL650" s="30">
        <f>'12'!AK42</f>
        <v>128.94499999999999</v>
      </c>
      <c r="AM650" s="30">
        <f>'12'!AL42</f>
        <v>135.14499999999998</v>
      </c>
      <c r="AN650" s="30">
        <f>'12'!AM42</f>
        <v>89.269999999999982</v>
      </c>
      <c r="AO650" s="30">
        <f>'12'!AN42</f>
        <v>0</v>
      </c>
      <c r="AP650" s="30">
        <f>'12'!AO42</f>
        <v>0</v>
      </c>
      <c r="AQ650" s="30">
        <f>'12'!AP42</f>
        <v>135.14499999999998</v>
      </c>
      <c r="AR650" s="30">
        <f>'12'!AQ42</f>
        <v>-0.75</v>
      </c>
      <c r="AS650" s="30">
        <f>'12'!AR42</f>
        <v>0</v>
      </c>
      <c r="AT650" s="30">
        <f>'12'!AS42</f>
        <v>45.875</v>
      </c>
      <c r="AU650" s="30">
        <f>'12'!AT42</f>
        <v>82.32</v>
      </c>
      <c r="AV650" s="30">
        <f>'12'!AU42</f>
        <v>128.19499999999999</v>
      </c>
      <c r="AW650" s="30">
        <f>'12'!AV42</f>
        <v>0</v>
      </c>
      <c r="AX650" s="30">
        <f>'12'!AW42</f>
        <v>30</v>
      </c>
      <c r="AY650" s="30">
        <f>'12'!AX42</f>
        <v>200</v>
      </c>
      <c r="AZ650" s="30">
        <f>'12'!AY42</f>
        <v>0</v>
      </c>
      <c r="BA650" s="30">
        <f>'12'!AZ42</f>
        <v>0</v>
      </c>
      <c r="BB650" s="30">
        <f>'12'!BA42</f>
        <v>0</v>
      </c>
      <c r="BC650" s="30">
        <f>'12'!BB42</f>
        <v>230</v>
      </c>
      <c r="BD650" s="30">
        <f>'12'!BC42</f>
        <v>218.5</v>
      </c>
      <c r="BE650" s="30">
        <f>'12'!BD42</f>
        <v>14</v>
      </c>
      <c r="BF650" s="30">
        <f>'12'!BE42</f>
        <v>15</v>
      </c>
      <c r="BG650" s="30">
        <f>'12'!BF42</f>
        <v>8</v>
      </c>
      <c r="BH650" s="30">
        <f>'12'!BG42</f>
        <v>9</v>
      </c>
      <c r="BI650" s="30">
        <f>'12'!BH42</f>
        <v>1</v>
      </c>
      <c r="BJ650" s="30">
        <f>'12'!BI42</f>
        <v>47</v>
      </c>
      <c r="BK650" s="30">
        <f>'12'!BJ42</f>
        <v>171.5</v>
      </c>
      <c r="BL650" s="30">
        <f>'12'!BK42</f>
        <v>82.32</v>
      </c>
      <c r="BM650" s="30">
        <f>'12'!BL42</f>
        <v>89.18</v>
      </c>
    </row>
    <row r="651" spans="1:65">
      <c r="A651" s="78">
        <f>'12'!A43</f>
        <v>42898</v>
      </c>
      <c r="B651" s="82" t="str">
        <f t="shared" si="10"/>
        <v>16:30:00</v>
      </c>
      <c r="C651" s="30" t="str">
        <f>'12'!B43</f>
        <v>16H30</v>
      </c>
      <c r="D651" s="30">
        <f>'12'!C43</f>
        <v>707</v>
      </c>
      <c r="E651" s="30">
        <f>'12'!D43</f>
        <v>740</v>
      </c>
      <c r="F651" s="30">
        <f>'12'!E43</f>
        <v>590</v>
      </c>
      <c r="G651" s="30">
        <f>'12'!F43</f>
        <v>49</v>
      </c>
      <c r="H651" s="30">
        <f>'12'!G43</f>
        <v>0</v>
      </c>
      <c r="I651" s="30">
        <f>'12'!H43</f>
        <v>19</v>
      </c>
      <c r="J651" s="30">
        <f>'12'!I43</f>
        <v>2037</v>
      </c>
      <c r="K651" s="30">
        <f>'12'!J43</f>
        <v>68</v>
      </c>
      <c r="L651" s="30">
        <f>'12'!K43</f>
        <v>399</v>
      </c>
      <c r="M651" s="30">
        <f>'12'!L43</f>
        <v>442</v>
      </c>
      <c r="N651" s="30">
        <f>'12'!M43</f>
        <v>310</v>
      </c>
      <c r="O651" s="30">
        <f>'12'!N43</f>
        <v>0</v>
      </c>
      <c r="P651" s="30">
        <f>'12'!O43</f>
        <v>13</v>
      </c>
      <c r="Q651" s="30">
        <f>'12'!P43</f>
        <v>15</v>
      </c>
      <c r="R651" s="30">
        <f>'12'!Q43</f>
        <v>11</v>
      </c>
      <c r="S651" s="30">
        <f>'12'!R43</f>
        <v>0</v>
      </c>
      <c r="T651" s="30">
        <f>'12'!S43</f>
        <v>1151</v>
      </c>
      <c r="U651" s="30">
        <f>'12'!T43</f>
        <v>39</v>
      </c>
      <c r="V651" s="30">
        <f>'12'!U43</f>
        <v>107</v>
      </c>
      <c r="W651" s="30">
        <f>'12'!V43</f>
        <v>4.07</v>
      </c>
      <c r="X651" s="30">
        <f>'12'!W43</f>
        <v>3.5</v>
      </c>
      <c r="Y651" s="30">
        <f>'12'!X43</f>
        <v>6</v>
      </c>
      <c r="Z651" s="30">
        <f>'12'!Y43</f>
        <v>3.4</v>
      </c>
      <c r="AA651" s="30">
        <f>'12'!Z43</f>
        <v>6.6</v>
      </c>
      <c r="AB651" s="30">
        <f>'12'!AA43</f>
        <v>2.7</v>
      </c>
      <c r="AC651" s="30">
        <f>'12'!AB43</f>
        <v>0</v>
      </c>
      <c r="AD651" s="30">
        <f>'12'!AC43</f>
        <v>0</v>
      </c>
      <c r="AE651" s="30">
        <f>'12'!AD43</f>
        <v>0</v>
      </c>
      <c r="AF651" s="30">
        <f>'12'!AE43</f>
        <v>0.875</v>
      </c>
      <c r="AG651" s="30">
        <f>'12'!AF43</f>
        <v>0</v>
      </c>
      <c r="AH651" s="30">
        <f>'12'!AG43</f>
        <v>0</v>
      </c>
      <c r="AI651" s="30">
        <f>'12'!AH43</f>
        <v>0.875</v>
      </c>
      <c r="AJ651" s="30">
        <f>'12'!AI43</f>
        <v>45</v>
      </c>
      <c r="AK651" s="30">
        <f>'12'!AJ43</f>
        <v>45.875</v>
      </c>
      <c r="AL651" s="30">
        <f>'12'!AK43</f>
        <v>127.94499999999999</v>
      </c>
      <c r="AM651" s="30">
        <f>'12'!AL43</f>
        <v>134.14499999999998</v>
      </c>
      <c r="AN651" s="30">
        <f>'12'!AM43</f>
        <v>88.269999999999982</v>
      </c>
      <c r="AO651" s="30">
        <f>'12'!AN43</f>
        <v>0</v>
      </c>
      <c r="AP651" s="30">
        <f>'12'!AO43</f>
        <v>0</v>
      </c>
      <c r="AQ651" s="30">
        <f>'12'!AP43</f>
        <v>134.14499999999998</v>
      </c>
      <c r="AR651" s="30">
        <f>'12'!AQ43</f>
        <v>0.25</v>
      </c>
      <c r="AS651" s="30">
        <f>'12'!AR43</f>
        <v>0</v>
      </c>
      <c r="AT651" s="30">
        <f>'12'!AS43</f>
        <v>45.875</v>
      </c>
      <c r="AU651" s="30">
        <f>'12'!AT43</f>
        <v>82.32</v>
      </c>
      <c r="AV651" s="30">
        <f>'12'!AU43</f>
        <v>128.19499999999999</v>
      </c>
      <c r="AW651" s="30">
        <f>'12'!AV43</f>
        <v>0</v>
      </c>
      <c r="AX651" s="30">
        <f>'12'!AW43</f>
        <v>30</v>
      </c>
      <c r="AY651" s="30">
        <f>'12'!AX43</f>
        <v>200</v>
      </c>
      <c r="AZ651" s="30">
        <f>'12'!AY43</f>
        <v>0</v>
      </c>
      <c r="BA651" s="30">
        <f>'12'!AZ43</f>
        <v>0</v>
      </c>
      <c r="BB651" s="30">
        <f>'12'!BA43</f>
        <v>0</v>
      </c>
      <c r="BC651" s="30">
        <f>'12'!BB43</f>
        <v>230</v>
      </c>
      <c r="BD651" s="30">
        <f>'12'!BC43</f>
        <v>218.5</v>
      </c>
      <c r="BE651" s="30">
        <f>'12'!BD43</f>
        <v>14</v>
      </c>
      <c r="BF651" s="30">
        <f>'12'!BE43</f>
        <v>15</v>
      </c>
      <c r="BG651" s="30">
        <f>'12'!BF43</f>
        <v>8</v>
      </c>
      <c r="BH651" s="30">
        <f>'12'!BG43</f>
        <v>9</v>
      </c>
      <c r="BI651" s="30">
        <f>'12'!BH43</f>
        <v>1</v>
      </c>
      <c r="BJ651" s="30">
        <f>'12'!BI43</f>
        <v>47</v>
      </c>
      <c r="BK651" s="30">
        <f>'12'!BJ43</f>
        <v>171.5</v>
      </c>
      <c r="BL651" s="30">
        <f>'12'!BK43</f>
        <v>82.32</v>
      </c>
      <c r="BM651" s="30">
        <f>'12'!BL43</f>
        <v>89.18</v>
      </c>
    </row>
    <row r="652" spans="1:65">
      <c r="A652" s="78">
        <f>'12'!A44</f>
        <v>42898</v>
      </c>
      <c r="B652" s="82" t="str">
        <f t="shared" si="10"/>
        <v>17:00:00</v>
      </c>
      <c r="C652" s="30" t="str">
        <f>'12'!B44</f>
        <v>17H00</v>
      </c>
      <c r="D652" s="30">
        <f>'12'!C44</f>
        <v>717</v>
      </c>
      <c r="E652" s="30">
        <f>'12'!D44</f>
        <v>733</v>
      </c>
      <c r="F652" s="30">
        <f>'12'!E44</f>
        <v>572</v>
      </c>
      <c r="G652" s="30">
        <f>'12'!F44</f>
        <v>50</v>
      </c>
      <c r="H652" s="30">
        <f>'12'!G44</f>
        <v>0</v>
      </c>
      <c r="I652" s="30">
        <f>'12'!H44</f>
        <v>19</v>
      </c>
      <c r="J652" s="30">
        <f>'12'!I44</f>
        <v>2022</v>
      </c>
      <c r="K652" s="30">
        <f>'12'!J44</f>
        <v>69</v>
      </c>
      <c r="L652" s="30">
        <f>'12'!K44</f>
        <v>407</v>
      </c>
      <c r="M652" s="30">
        <f>'12'!L44</f>
        <v>416</v>
      </c>
      <c r="N652" s="30">
        <f>'12'!M44</f>
        <v>320</v>
      </c>
      <c r="O652" s="30">
        <f>'12'!N44</f>
        <v>0</v>
      </c>
      <c r="P652" s="30">
        <f>'12'!O44</f>
        <v>13</v>
      </c>
      <c r="Q652" s="30">
        <f>'12'!P44</f>
        <v>13</v>
      </c>
      <c r="R652" s="30">
        <f>'12'!Q44</f>
        <v>11</v>
      </c>
      <c r="S652" s="30">
        <f>'12'!R44</f>
        <v>0</v>
      </c>
      <c r="T652" s="30">
        <f>'12'!S44</f>
        <v>1143</v>
      </c>
      <c r="U652" s="30">
        <f>'12'!T44</f>
        <v>37</v>
      </c>
      <c r="V652" s="30">
        <f>'12'!U44</f>
        <v>106</v>
      </c>
      <c r="W652" s="30">
        <f>'12'!V44</f>
        <v>4.07</v>
      </c>
      <c r="X652" s="30">
        <f>'12'!W44</f>
        <v>3.5</v>
      </c>
      <c r="Y652" s="30">
        <f>'12'!X44</f>
        <v>6</v>
      </c>
      <c r="Z652" s="30">
        <f>'12'!Y44</f>
        <v>3.4</v>
      </c>
      <c r="AA652" s="30">
        <f>'12'!Z44</f>
        <v>6.6</v>
      </c>
      <c r="AB652" s="30">
        <f>'12'!AA44</f>
        <v>2.7</v>
      </c>
      <c r="AC652" s="30">
        <f>'12'!AB44</f>
        <v>0</v>
      </c>
      <c r="AD652" s="30">
        <f>'12'!AC44</f>
        <v>0</v>
      </c>
      <c r="AE652" s="30">
        <f>'12'!AD44</f>
        <v>0</v>
      </c>
      <c r="AF652" s="30">
        <f>'12'!AE44</f>
        <v>0.85</v>
      </c>
      <c r="AG652" s="30">
        <f>'12'!AF44</f>
        <v>0</v>
      </c>
      <c r="AH652" s="30">
        <f>'12'!AG44</f>
        <v>0</v>
      </c>
      <c r="AI652" s="30">
        <f>'12'!AH44</f>
        <v>0.85</v>
      </c>
      <c r="AJ652" s="30">
        <f>'12'!AI44</f>
        <v>45</v>
      </c>
      <c r="AK652" s="30">
        <f>'12'!AJ44</f>
        <v>45.85</v>
      </c>
      <c r="AL652" s="30">
        <f>'12'!AK44</f>
        <v>126.91999999999999</v>
      </c>
      <c r="AM652" s="30">
        <f>'12'!AL44</f>
        <v>133.11999999999998</v>
      </c>
      <c r="AN652" s="30">
        <f>'12'!AM44</f>
        <v>87.269999999999982</v>
      </c>
      <c r="AO652" s="30">
        <f>'12'!AN44</f>
        <v>0</v>
      </c>
      <c r="AP652" s="30">
        <f>'12'!AO44</f>
        <v>0</v>
      </c>
      <c r="AQ652" s="30">
        <f>'12'!AP44</f>
        <v>133.11999999999998</v>
      </c>
      <c r="AR652" s="30">
        <f>'12'!AQ44</f>
        <v>8.0900000000000034</v>
      </c>
      <c r="AS652" s="30">
        <f>'12'!AR44</f>
        <v>0</v>
      </c>
      <c r="AT652" s="30">
        <f>'12'!AS44</f>
        <v>45.85</v>
      </c>
      <c r="AU652" s="30">
        <f>'12'!AT44</f>
        <v>89.16</v>
      </c>
      <c r="AV652" s="30">
        <f>'12'!AU44</f>
        <v>135.01</v>
      </c>
      <c r="AW652" s="30">
        <f>'12'!AV44</f>
        <v>0</v>
      </c>
      <c r="AX652" s="30">
        <f>'12'!AW44</f>
        <v>30</v>
      </c>
      <c r="AY652" s="30">
        <f>'12'!AX44</f>
        <v>200</v>
      </c>
      <c r="AZ652" s="30">
        <f>'12'!AY44</f>
        <v>0</v>
      </c>
      <c r="BA652" s="30">
        <f>'12'!AZ44</f>
        <v>0</v>
      </c>
      <c r="BB652" s="30">
        <f>'12'!BA44</f>
        <v>15</v>
      </c>
      <c r="BC652" s="30">
        <f>'12'!BB44</f>
        <v>245</v>
      </c>
      <c r="BD652" s="30">
        <f>'12'!BC44</f>
        <v>232.75</v>
      </c>
      <c r="BE652" s="30">
        <f>'12'!BD44</f>
        <v>14</v>
      </c>
      <c r="BF652" s="30">
        <f>'12'!BE44</f>
        <v>15</v>
      </c>
      <c r="BG652" s="30">
        <f>'12'!BF44</f>
        <v>8</v>
      </c>
      <c r="BH652" s="30">
        <f>'12'!BG44</f>
        <v>9</v>
      </c>
      <c r="BI652" s="30">
        <f>'12'!BH44</f>
        <v>1</v>
      </c>
      <c r="BJ652" s="30">
        <f>'12'!BI44</f>
        <v>47</v>
      </c>
      <c r="BK652" s="30">
        <f>'12'!BJ44</f>
        <v>185.75</v>
      </c>
      <c r="BL652" s="30">
        <f>'12'!BK44</f>
        <v>89.16</v>
      </c>
      <c r="BM652" s="30">
        <f>'12'!BL44</f>
        <v>96.59</v>
      </c>
    </row>
    <row r="653" spans="1:65">
      <c r="A653" s="78">
        <f>'12'!A45</f>
        <v>42898</v>
      </c>
      <c r="B653" s="82" t="str">
        <f t="shared" si="10"/>
        <v>17:30:00</v>
      </c>
      <c r="C653" s="30" t="str">
        <f>'12'!B45</f>
        <v>17H30</v>
      </c>
      <c r="D653" s="30">
        <f>'12'!C45</f>
        <v>704</v>
      </c>
      <c r="E653" s="30">
        <f>'12'!D45</f>
        <v>787</v>
      </c>
      <c r="F653" s="30">
        <f>'12'!E45</f>
        <v>573</v>
      </c>
      <c r="G653" s="30">
        <f>'12'!F45</f>
        <v>51</v>
      </c>
      <c r="H653" s="30">
        <f>'12'!G45</f>
        <v>0</v>
      </c>
      <c r="I653" s="30">
        <f>'12'!H45</f>
        <v>19</v>
      </c>
      <c r="J653" s="30">
        <f>'12'!I45</f>
        <v>2064</v>
      </c>
      <c r="K653" s="30">
        <f>'12'!J45</f>
        <v>70</v>
      </c>
      <c r="L653" s="30">
        <f>'12'!K45</f>
        <v>405</v>
      </c>
      <c r="M653" s="30">
        <f>'12'!L45</f>
        <v>408</v>
      </c>
      <c r="N653" s="30">
        <f>'12'!M45</f>
        <v>320</v>
      </c>
      <c r="O653" s="30">
        <f>'12'!N45</f>
        <v>0</v>
      </c>
      <c r="P653" s="30">
        <f>'12'!O45</f>
        <v>13</v>
      </c>
      <c r="Q653" s="30">
        <f>'12'!P45</f>
        <v>13</v>
      </c>
      <c r="R653" s="30">
        <f>'12'!Q45</f>
        <v>11</v>
      </c>
      <c r="S653" s="30">
        <f>'12'!R45</f>
        <v>0</v>
      </c>
      <c r="T653" s="30">
        <f>'12'!S45</f>
        <v>1133</v>
      </c>
      <c r="U653" s="30">
        <f>'12'!T45</f>
        <v>37</v>
      </c>
      <c r="V653" s="30">
        <f>'12'!U45</f>
        <v>107</v>
      </c>
      <c r="W653" s="30">
        <f>'12'!V45</f>
        <v>4.07</v>
      </c>
      <c r="X653" s="30">
        <f>'12'!W45</f>
        <v>3.5</v>
      </c>
      <c r="Y653" s="30">
        <f>'12'!X45</f>
        <v>6</v>
      </c>
      <c r="Z653" s="30">
        <f>'12'!Y45</f>
        <v>3.4</v>
      </c>
      <c r="AA653" s="30">
        <f>'12'!Z45</f>
        <v>6.6</v>
      </c>
      <c r="AB653" s="30">
        <f>'12'!AA45</f>
        <v>2.7</v>
      </c>
      <c r="AC653" s="30">
        <f>'12'!AB45</f>
        <v>0</v>
      </c>
      <c r="AD653" s="30">
        <f>'12'!AC45</f>
        <v>0</v>
      </c>
      <c r="AE653" s="30">
        <f>'12'!AD45</f>
        <v>0</v>
      </c>
      <c r="AF653" s="30">
        <f>'12'!AE45</f>
        <v>0.85</v>
      </c>
      <c r="AG653" s="30">
        <f>'12'!AF45</f>
        <v>0</v>
      </c>
      <c r="AH653" s="30">
        <f>'12'!AG45</f>
        <v>0</v>
      </c>
      <c r="AI653" s="30">
        <f>'12'!AH45</f>
        <v>0.85</v>
      </c>
      <c r="AJ653" s="30">
        <f>'12'!AI45</f>
        <v>45</v>
      </c>
      <c r="AK653" s="30">
        <f>'12'!AJ45</f>
        <v>45.85</v>
      </c>
      <c r="AL653" s="30">
        <f>'12'!AK45</f>
        <v>127.91999999999999</v>
      </c>
      <c r="AM653" s="30">
        <f>'12'!AL45</f>
        <v>134.11999999999998</v>
      </c>
      <c r="AN653" s="30">
        <f>'12'!AM45</f>
        <v>88.269999999999982</v>
      </c>
      <c r="AO653" s="30">
        <f>'12'!AN45</f>
        <v>0</v>
      </c>
      <c r="AP653" s="30">
        <f>'12'!AO45</f>
        <v>0</v>
      </c>
      <c r="AQ653" s="30">
        <f>'12'!AP45</f>
        <v>134.11999999999998</v>
      </c>
      <c r="AR653" s="30">
        <f>'12'!AQ45</f>
        <v>7.0900000000000034</v>
      </c>
      <c r="AS653" s="30">
        <f>'12'!AR45</f>
        <v>0</v>
      </c>
      <c r="AT653" s="30">
        <f>'12'!AS45</f>
        <v>45.85</v>
      </c>
      <c r="AU653" s="30">
        <f>'12'!AT45</f>
        <v>89.16</v>
      </c>
      <c r="AV653" s="30">
        <f>'12'!AU45</f>
        <v>135.01</v>
      </c>
      <c r="AW653" s="30">
        <f>'12'!AV45</f>
        <v>0</v>
      </c>
      <c r="AX653" s="30">
        <f>'12'!AW45</f>
        <v>30</v>
      </c>
      <c r="AY653" s="30">
        <f>'12'!AX45</f>
        <v>200</v>
      </c>
      <c r="AZ653" s="30">
        <f>'12'!AY45</f>
        <v>0</v>
      </c>
      <c r="BA653" s="30">
        <f>'12'!AZ45</f>
        <v>0</v>
      </c>
      <c r="BB653" s="30">
        <f>'12'!BA45</f>
        <v>15</v>
      </c>
      <c r="BC653" s="30">
        <f>'12'!BB45</f>
        <v>245</v>
      </c>
      <c r="BD653" s="30">
        <f>'12'!BC45</f>
        <v>232.75</v>
      </c>
      <c r="BE653" s="30">
        <f>'12'!BD45</f>
        <v>14</v>
      </c>
      <c r="BF653" s="30">
        <f>'12'!BE45</f>
        <v>15</v>
      </c>
      <c r="BG653" s="30">
        <f>'12'!BF45</f>
        <v>8</v>
      </c>
      <c r="BH653" s="30">
        <f>'12'!BG45</f>
        <v>9</v>
      </c>
      <c r="BI653" s="30">
        <f>'12'!BH45</f>
        <v>1</v>
      </c>
      <c r="BJ653" s="30">
        <f>'12'!BI45</f>
        <v>47</v>
      </c>
      <c r="BK653" s="30">
        <f>'12'!BJ45</f>
        <v>185.75</v>
      </c>
      <c r="BL653" s="30">
        <f>'12'!BK45</f>
        <v>89.16</v>
      </c>
      <c r="BM653" s="30">
        <f>'12'!BL45</f>
        <v>96.59</v>
      </c>
    </row>
    <row r="654" spans="1:65">
      <c r="A654" s="78">
        <f>'12'!A46</f>
        <v>42898</v>
      </c>
      <c r="B654" s="82" t="str">
        <f t="shared" si="10"/>
        <v>18:00:00</v>
      </c>
      <c r="C654" s="30" t="str">
        <f>'12'!B46</f>
        <v>18H00</v>
      </c>
      <c r="D654" s="30">
        <f>'12'!C46</f>
        <v>732</v>
      </c>
      <c r="E654" s="30">
        <f>'12'!D46</f>
        <v>848</v>
      </c>
      <c r="F654" s="30">
        <f>'12'!E46</f>
        <v>599</v>
      </c>
      <c r="G654" s="30">
        <f>'12'!F46</f>
        <v>53</v>
      </c>
      <c r="H654" s="30">
        <f>'12'!G46</f>
        <v>0</v>
      </c>
      <c r="I654" s="30">
        <f>'12'!H46</f>
        <v>20</v>
      </c>
      <c r="J654" s="30">
        <f>'12'!I46</f>
        <v>2179</v>
      </c>
      <c r="K654" s="30">
        <f>'12'!J46</f>
        <v>73</v>
      </c>
      <c r="L654" s="30">
        <f>'12'!K46</f>
        <v>427</v>
      </c>
      <c r="M654" s="30">
        <f>'12'!L46</f>
        <v>410</v>
      </c>
      <c r="N654" s="30">
        <f>'12'!M46</f>
        <v>290</v>
      </c>
      <c r="O654" s="30">
        <f>'12'!N46</f>
        <v>0</v>
      </c>
      <c r="P654" s="30">
        <f>'12'!O46</f>
        <v>14</v>
      </c>
      <c r="Q654" s="30">
        <f>'12'!P46</f>
        <v>13</v>
      </c>
      <c r="R654" s="30">
        <f>'12'!Q46</f>
        <v>10</v>
      </c>
      <c r="S654" s="30">
        <f>'12'!R46</f>
        <v>0</v>
      </c>
      <c r="T654" s="30">
        <f>'12'!S46</f>
        <v>1127</v>
      </c>
      <c r="U654" s="30">
        <f>'12'!T46</f>
        <v>37</v>
      </c>
      <c r="V654" s="30">
        <f>'12'!U46</f>
        <v>110</v>
      </c>
      <c r="W654" s="30">
        <f>'12'!V46</f>
        <v>4.68</v>
      </c>
      <c r="X654" s="30">
        <f>'12'!W46</f>
        <v>3.5</v>
      </c>
      <c r="Y654" s="30">
        <f>'12'!X46</f>
        <v>6.5</v>
      </c>
      <c r="Z654" s="30">
        <f>'12'!Y46</f>
        <v>3.5</v>
      </c>
      <c r="AA654" s="30">
        <f>'12'!Z46</f>
        <v>6</v>
      </c>
      <c r="AB654" s="30">
        <f>'12'!AA46</f>
        <v>2.6</v>
      </c>
      <c r="AC654" s="30">
        <f>'12'!AB46</f>
        <v>0</v>
      </c>
      <c r="AD654" s="30">
        <f>'12'!AC46</f>
        <v>0</v>
      </c>
      <c r="AE654" s="30">
        <f>'12'!AD46</f>
        <v>0</v>
      </c>
      <c r="AF654" s="30">
        <f>'12'!AE46</f>
        <v>0.875</v>
      </c>
      <c r="AG654" s="30">
        <f>'12'!AF46</f>
        <v>0</v>
      </c>
      <c r="AH654" s="30">
        <f>'12'!AG46</f>
        <v>0</v>
      </c>
      <c r="AI654" s="30">
        <f>'12'!AH46</f>
        <v>0.875</v>
      </c>
      <c r="AJ654" s="30">
        <f>'12'!AI46</f>
        <v>45</v>
      </c>
      <c r="AK654" s="30">
        <f>'12'!AJ46</f>
        <v>45.875</v>
      </c>
      <c r="AL654" s="30">
        <f>'12'!AK46</f>
        <v>131.55500000000001</v>
      </c>
      <c r="AM654" s="30">
        <f>'12'!AL46</f>
        <v>137.655</v>
      </c>
      <c r="AN654" s="30">
        <f>'12'!AM46</f>
        <v>91.78</v>
      </c>
      <c r="AO654" s="30">
        <f>'12'!AN46</f>
        <v>0</v>
      </c>
      <c r="AP654" s="30">
        <f>'12'!AO46</f>
        <v>0</v>
      </c>
      <c r="AQ654" s="30">
        <f>'12'!AP46</f>
        <v>137.655</v>
      </c>
      <c r="AR654" s="30">
        <f>'12'!AQ46</f>
        <v>10.775999999999982</v>
      </c>
      <c r="AS654" s="30">
        <f>'12'!AR46</f>
        <v>0</v>
      </c>
      <c r="AT654" s="30">
        <f>'12'!AS46</f>
        <v>45.875</v>
      </c>
      <c r="AU654" s="30">
        <f>'12'!AT46</f>
        <v>96.455999999999989</v>
      </c>
      <c r="AV654" s="30">
        <f>'12'!AU46</f>
        <v>142.33099999999999</v>
      </c>
      <c r="AW654" s="30">
        <f>'12'!AV46</f>
        <v>0</v>
      </c>
      <c r="AX654" s="30">
        <f>'12'!AW46</f>
        <v>10</v>
      </c>
      <c r="AY654" s="30">
        <f>'12'!AX46</f>
        <v>200</v>
      </c>
      <c r="AZ654" s="30">
        <f>'12'!AY46</f>
        <v>0</v>
      </c>
      <c r="BA654" s="30">
        <f>'12'!AZ46</f>
        <v>36</v>
      </c>
      <c r="BB654" s="30">
        <f>'12'!BA46</f>
        <v>15</v>
      </c>
      <c r="BC654" s="30">
        <f>'12'!BB46</f>
        <v>261</v>
      </c>
      <c r="BD654" s="30">
        <f>'12'!BC46</f>
        <v>247.95</v>
      </c>
      <c r="BE654" s="30">
        <f>'12'!BD46</f>
        <v>14</v>
      </c>
      <c r="BF654" s="30">
        <f>'12'!BE46</f>
        <v>15</v>
      </c>
      <c r="BG654" s="30">
        <f>'12'!BF46</f>
        <v>8</v>
      </c>
      <c r="BH654" s="30">
        <f>'12'!BG46</f>
        <v>9</v>
      </c>
      <c r="BI654" s="30">
        <f>'12'!BH46</f>
        <v>1</v>
      </c>
      <c r="BJ654" s="30">
        <f>'12'!BI46</f>
        <v>47</v>
      </c>
      <c r="BK654" s="30">
        <f>'12'!BJ46</f>
        <v>200.95</v>
      </c>
      <c r="BL654" s="30">
        <f>'12'!BK46</f>
        <v>96.455999999999989</v>
      </c>
      <c r="BM654" s="30">
        <f>'12'!BL46</f>
        <v>104.494</v>
      </c>
    </row>
    <row r="655" spans="1:65">
      <c r="A655" s="78">
        <f>'12'!A47</f>
        <v>42898</v>
      </c>
      <c r="B655" s="82" t="str">
        <f t="shared" si="10"/>
        <v>18:15:00</v>
      </c>
      <c r="C655" s="30" t="str">
        <f>'12'!B47</f>
        <v>18H15</v>
      </c>
      <c r="D655" s="30">
        <f>'12'!C47</f>
        <v>814</v>
      </c>
      <c r="E655" s="30">
        <f>'12'!D47</f>
        <v>870</v>
      </c>
      <c r="F655" s="30">
        <f>'12'!E47</f>
        <v>665</v>
      </c>
      <c r="G655" s="30">
        <f>'12'!F47</f>
        <v>58</v>
      </c>
      <c r="H655" s="30">
        <f>'12'!G47</f>
        <v>0</v>
      </c>
      <c r="I655" s="30">
        <f>'12'!H47</f>
        <v>22</v>
      </c>
      <c r="J655" s="30">
        <f>'12'!I47</f>
        <v>2349</v>
      </c>
      <c r="K655" s="30">
        <f>'12'!J47</f>
        <v>80</v>
      </c>
      <c r="L655" s="30">
        <f>'12'!K47</f>
        <v>467</v>
      </c>
      <c r="M655" s="30">
        <f>'12'!L47</f>
        <v>431</v>
      </c>
      <c r="N655" s="30">
        <f>'12'!M47</f>
        <v>290</v>
      </c>
      <c r="O655" s="30">
        <f>'12'!N47</f>
        <v>0</v>
      </c>
      <c r="P655" s="30">
        <f>'12'!O47</f>
        <v>16</v>
      </c>
      <c r="Q655" s="30">
        <f>'12'!P47</f>
        <v>14</v>
      </c>
      <c r="R655" s="30">
        <f>'12'!Q47</f>
        <v>10</v>
      </c>
      <c r="S655" s="30">
        <f>'12'!R47</f>
        <v>0</v>
      </c>
      <c r="T655" s="30">
        <f>'12'!S47</f>
        <v>1188</v>
      </c>
      <c r="U655" s="30">
        <f>'12'!T47</f>
        <v>40</v>
      </c>
      <c r="V655" s="30">
        <f>'12'!U47</f>
        <v>120</v>
      </c>
      <c r="W655" s="30">
        <f>'12'!V47</f>
        <v>4.68</v>
      </c>
      <c r="X655" s="30">
        <f>'12'!W47</f>
        <v>3.5</v>
      </c>
      <c r="Y655" s="30">
        <f>'12'!X47</f>
        <v>6.5</v>
      </c>
      <c r="Z655" s="30">
        <f>'12'!Y47</f>
        <v>3.5</v>
      </c>
      <c r="AA655" s="30">
        <f>'12'!Z47</f>
        <v>6</v>
      </c>
      <c r="AB655" s="30">
        <f>'12'!AA47</f>
        <v>2.6</v>
      </c>
      <c r="AC655" s="30">
        <f>'12'!AB47</f>
        <v>0</v>
      </c>
      <c r="AD655" s="30">
        <f>'12'!AC47</f>
        <v>0</v>
      </c>
      <c r="AE655" s="30">
        <f>'12'!AD47</f>
        <v>0</v>
      </c>
      <c r="AF655" s="30">
        <f>'12'!AE47</f>
        <v>0.875</v>
      </c>
      <c r="AG655" s="30">
        <f>'12'!AF47</f>
        <v>0</v>
      </c>
      <c r="AH655" s="30">
        <f>'12'!AG47</f>
        <v>0</v>
      </c>
      <c r="AI655" s="30">
        <f>'12'!AH47</f>
        <v>0.875</v>
      </c>
      <c r="AJ655" s="30">
        <f>'12'!AI47</f>
        <v>45</v>
      </c>
      <c r="AK655" s="30">
        <f>'12'!AJ47</f>
        <v>45.875</v>
      </c>
      <c r="AL655" s="30">
        <f>'12'!AK47</f>
        <v>141.55500000000001</v>
      </c>
      <c r="AM655" s="30">
        <f>'12'!AL47</f>
        <v>147.655</v>
      </c>
      <c r="AN655" s="30">
        <f>'12'!AM47</f>
        <v>101.78</v>
      </c>
      <c r="AO655" s="30">
        <f>'12'!AN47</f>
        <v>0</v>
      </c>
      <c r="AP655" s="30">
        <f>'12'!AO47</f>
        <v>0</v>
      </c>
      <c r="AQ655" s="30">
        <f>'12'!AP47</f>
        <v>147.655</v>
      </c>
      <c r="AR655" s="30">
        <f>'12'!AQ47</f>
        <v>0.77599999999998204</v>
      </c>
      <c r="AS655" s="30">
        <f>'12'!AR47</f>
        <v>0</v>
      </c>
      <c r="AT655" s="30">
        <f>'12'!AS47</f>
        <v>45.875</v>
      </c>
      <c r="AU655" s="30">
        <f>'12'!AT47</f>
        <v>96.455999999999989</v>
      </c>
      <c r="AV655" s="30">
        <f>'12'!AU47</f>
        <v>142.33099999999999</v>
      </c>
      <c r="AW655" s="30">
        <f>'12'!AV47</f>
        <v>0</v>
      </c>
      <c r="AX655" s="30">
        <f>'12'!AW47</f>
        <v>10</v>
      </c>
      <c r="AY655" s="30">
        <f>'12'!AX47</f>
        <v>200</v>
      </c>
      <c r="AZ655" s="30">
        <f>'12'!AY47</f>
        <v>0</v>
      </c>
      <c r="BA655" s="30">
        <f>'12'!AZ47</f>
        <v>36</v>
      </c>
      <c r="BB655" s="30">
        <f>'12'!BA47</f>
        <v>15</v>
      </c>
      <c r="BC655" s="30">
        <f>'12'!BB47</f>
        <v>261</v>
      </c>
      <c r="BD655" s="30">
        <f>'12'!BC47</f>
        <v>247.95</v>
      </c>
      <c r="BE655" s="30">
        <f>'12'!BD47</f>
        <v>14</v>
      </c>
      <c r="BF655" s="30">
        <f>'12'!BE47</f>
        <v>15</v>
      </c>
      <c r="BG655" s="30">
        <f>'12'!BF47</f>
        <v>8</v>
      </c>
      <c r="BH655" s="30">
        <f>'12'!BG47</f>
        <v>9</v>
      </c>
      <c r="BI655" s="30">
        <f>'12'!BH47</f>
        <v>1</v>
      </c>
      <c r="BJ655" s="30">
        <f>'12'!BI47</f>
        <v>47</v>
      </c>
      <c r="BK655" s="30">
        <f>'12'!BJ47</f>
        <v>200.95</v>
      </c>
      <c r="BL655" s="30">
        <f>'12'!BK47</f>
        <v>96.455999999999989</v>
      </c>
      <c r="BM655" s="30">
        <f>'12'!BL47</f>
        <v>104.494</v>
      </c>
    </row>
    <row r="656" spans="1:65">
      <c r="A656" s="78">
        <f>'12'!A48</f>
        <v>42898</v>
      </c>
      <c r="B656" s="82" t="str">
        <f t="shared" si="10"/>
        <v>18:30:00</v>
      </c>
      <c r="C656" s="30" t="str">
        <f>'12'!B48</f>
        <v>18H30</v>
      </c>
      <c r="D656" s="30">
        <f>'12'!C48</f>
        <v>814</v>
      </c>
      <c r="E656" s="30">
        <f>'12'!D48</f>
        <v>870</v>
      </c>
      <c r="F656" s="30">
        <f>'12'!E48</f>
        <v>665</v>
      </c>
      <c r="G656" s="30">
        <f>'12'!F48</f>
        <v>58</v>
      </c>
      <c r="H656" s="30">
        <f>'12'!G48</f>
        <v>0</v>
      </c>
      <c r="I656" s="30">
        <f>'12'!H48</f>
        <v>22</v>
      </c>
      <c r="J656" s="30">
        <f>'12'!I48</f>
        <v>2349</v>
      </c>
      <c r="K656" s="30">
        <f>'12'!J48</f>
        <v>80</v>
      </c>
      <c r="L656" s="30">
        <f>'12'!K48</f>
        <v>467</v>
      </c>
      <c r="M656" s="30">
        <f>'12'!L48</f>
        <v>431</v>
      </c>
      <c r="N656" s="30">
        <f>'12'!M48</f>
        <v>290</v>
      </c>
      <c r="O656" s="30">
        <f>'12'!N48</f>
        <v>0</v>
      </c>
      <c r="P656" s="30">
        <f>'12'!O48</f>
        <v>16</v>
      </c>
      <c r="Q656" s="30">
        <f>'12'!P48</f>
        <v>14</v>
      </c>
      <c r="R656" s="30">
        <f>'12'!Q48</f>
        <v>10</v>
      </c>
      <c r="S656" s="30">
        <f>'12'!R48</f>
        <v>0</v>
      </c>
      <c r="T656" s="30">
        <f>'12'!S48</f>
        <v>1188</v>
      </c>
      <c r="U656" s="30">
        <f>'12'!T48</f>
        <v>40</v>
      </c>
      <c r="V656" s="30">
        <f>'12'!U48</f>
        <v>120</v>
      </c>
      <c r="W656" s="30">
        <f>'12'!V48</f>
        <v>4.68</v>
      </c>
      <c r="X656" s="30">
        <f>'12'!W48</f>
        <v>3.5</v>
      </c>
      <c r="Y656" s="30">
        <f>'12'!X48</f>
        <v>9</v>
      </c>
      <c r="Z656" s="30">
        <f>'12'!Y48</f>
        <v>3.5</v>
      </c>
      <c r="AA656" s="30">
        <f>'12'!Z48</f>
        <v>6</v>
      </c>
      <c r="AB656" s="30">
        <f>'12'!AA48</f>
        <v>2.6</v>
      </c>
      <c r="AC656" s="30">
        <f>'12'!AB48</f>
        <v>0</v>
      </c>
      <c r="AD656" s="30">
        <f>'12'!AC48</f>
        <v>0</v>
      </c>
      <c r="AE656" s="30">
        <f>'12'!AD48</f>
        <v>0</v>
      </c>
      <c r="AF656" s="30">
        <f>'12'!AE48</f>
        <v>0.875</v>
      </c>
      <c r="AG656" s="30">
        <f>'12'!AF48</f>
        <v>0</v>
      </c>
      <c r="AH656" s="30">
        <f>'12'!AG48</f>
        <v>0</v>
      </c>
      <c r="AI656" s="30">
        <f>'12'!AH48</f>
        <v>0.875</v>
      </c>
      <c r="AJ656" s="30">
        <f>'12'!AI48</f>
        <v>60</v>
      </c>
      <c r="AK656" s="30">
        <f>'12'!AJ48</f>
        <v>60.875</v>
      </c>
      <c r="AL656" s="30">
        <f>'12'!AK48</f>
        <v>144.05500000000001</v>
      </c>
      <c r="AM656" s="30">
        <f>'12'!AL48</f>
        <v>150.155</v>
      </c>
      <c r="AN656" s="30">
        <f>'12'!AM48</f>
        <v>89.28</v>
      </c>
      <c r="AO656" s="30">
        <f>'12'!AN48</f>
        <v>0</v>
      </c>
      <c r="AP656" s="30">
        <f>'12'!AO48</f>
        <v>0</v>
      </c>
      <c r="AQ656" s="30">
        <f>'12'!AP48</f>
        <v>150.155</v>
      </c>
      <c r="AR656" s="30">
        <f>'12'!AQ48</f>
        <v>13.275999999999982</v>
      </c>
      <c r="AS656" s="30">
        <f>'12'!AR48</f>
        <v>0</v>
      </c>
      <c r="AT656" s="30">
        <f>'12'!AS48</f>
        <v>60.875</v>
      </c>
      <c r="AU656" s="30">
        <f>'12'!AT48</f>
        <v>96.455999999999989</v>
      </c>
      <c r="AV656" s="30">
        <f>'12'!AU48</f>
        <v>157.33099999999999</v>
      </c>
      <c r="AW656" s="30">
        <f>'12'!AV48</f>
        <v>0</v>
      </c>
      <c r="AX656" s="30">
        <f>'12'!AW48</f>
        <v>10</v>
      </c>
      <c r="AY656" s="30">
        <f>'12'!AX48</f>
        <v>200</v>
      </c>
      <c r="AZ656" s="30">
        <f>'12'!AY48</f>
        <v>0</v>
      </c>
      <c r="BA656" s="30">
        <f>'12'!AZ48</f>
        <v>36</v>
      </c>
      <c r="BB656" s="30">
        <f>'12'!BA48</f>
        <v>15</v>
      </c>
      <c r="BC656" s="30">
        <f>'12'!BB48</f>
        <v>261</v>
      </c>
      <c r="BD656" s="30">
        <f>'12'!BC48</f>
        <v>247.95</v>
      </c>
      <c r="BE656" s="30">
        <f>'12'!BD48</f>
        <v>14</v>
      </c>
      <c r="BF656" s="30">
        <f>'12'!BE48</f>
        <v>15</v>
      </c>
      <c r="BG656" s="30">
        <f>'12'!BF48</f>
        <v>8</v>
      </c>
      <c r="BH656" s="30">
        <f>'12'!BG48</f>
        <v>9</v>
      </c>
      <c r="BI656" s="30">
        <f>'12'!BH48</f>
        <v>1</v>
      </c>
      <c r="BJ656" s="30">
        <f>'12'!BI48</f>
        <v>47</v>
      </c>
      <c r="BK656" s="30">
        <f>'12'!BJ48</f>
        <v>200.95</v>
      </c>
      <c r="BL656" s="30">
        <f>'12'!BK48</f>
        <v>96.455999999999989</v>
      </c>
      <c r="BM656" s="30">
        <f>'12'!BL48</f>
        <v>104.494</v>
      </c>
    </row>
    <row r="657" spans="1:65">
      <c r="A657" s="78">
        <f>'12'!A49</f>
        <v>42898</v>
      </c>
      <c r="B657" s="82" t="str">
        <f t="shared" si="10"/>
        <v>18:45:00</v>
      </c>
      <c r="C657" s="30" t="str">
        <f>'12'!B49</f>
        <v>18H45</v>
      </c>
      <c r="D657" s="30">
        <f>'12'!C49</f>
        <v>814</v>
      </c>
      <c r="E657" s="30">
        <f>'12'!D49</f>
        <v>870</v>
      </c>
      <c r="F657" s="30">
        <f>'12'!E49</f>
        <v>665</v>
      </c>
      <c r="G657" s="30">
        <f>'12'!F49</f>
        <v>58</v>
      </c>
      <c r="H657" s="30">
        <f>'12'!G49</f>
        <v>0</v>
      </c>
      <c r="I657" s="30">
        <f>'12'!H49</f>
        <v>22</v>
      </c>
      <c r="J657" s="30">
        <f>'12'!I49</f>
        <v>2349</v>
      </c>
      <c r="K657" s="30">
        <f>'12'!J49</f>
        <v>80</v>
      </c>
      <c r="L657" s="30">
        <f>'12'!K49</f>
        <v>467</v>
      </c>
      <c r="M657" s="30">
        <f>'12'!L49</f>
        <v>431</v>
      </c>
      <c r="N657" s="30">
        <f>'12'!M49</f>
        <v>290</v>
      </c>
      <c r="O657" s="30">
        <f>'12'!N49</f>
        <v>0</v>
      </c>
      <c r="P657" s="30">
        <f>'12'!O49</f>
        <v>16</v>
      </c>
      <c r="Q657" s="30">
        <f>'12'!P49</f>
        <v>14</v>
      </c>
      <c r="R657" s="30">
        <f>'12'!Q49</f>
        <v>10</v>
      </c>
      <c r="S657" s="30">
        <f>'12'!R49</f>
        <v>0</v>
      </c>
      <c r="T657" s="30">
        <f>'12'!S49</f>
        <v>1188</v>
      </c>
      <c r="U657" s="30">
        <f>'12'!T49</f>
        <v>40</v>
      </c>
      <c r="V657" s="30">
        <f>'12'!U49</f>
        <v>120</v>
      </c>
      <c r="W657" s="30">
        <f>'12'!V49</f>
        <v>4.68</v>
      </c>
      <c r="X657" s="30">
        <f>'12'!W49</f>
        <v>3.5</v>
      </c>
      <c r="Y657" s="30">
        <f>'12'!X49</f>
        <v>9</v>
      </c>
      <c r="Z657" s="30">
        <f>'12'!Y49</f>
        <v>3.5</v>
      </c>
      <c r="AA657" s="30">
        <f>'12'!Z49</f>
        <v>6</v>
      </c>
      <c r="AB657" s="30">
        <f>'12'!AA49</f>
        <v>2.6</v>
      </c>
      <c r="AC657" s="30">
        <f>'12'!AB49</f>
        <v>0</v>
      </c>
      <c r="AD657" s="30">
        <f>'12'!AC49</f>
        <v>0</v>
      </c>
      <c r="AE657" s="30">
        <f>'12'!AD49</f>
        <v>0</v>
      </c>
      <c r="AF657" s="30">
        <f>'12'!AE49</f>
        <v>0.875</v>
      </c>
      <c r="AG657" s="30">
        <f>'12'!AF49</f>
        <v>0</v>
      </c>
      <c r="AH657" s="30">
        <f>'12'!AG49</f>
        <v>0</v>
      </c>
      <c r="AI657" s="30">
        <f>'12'!AH49</f>
        <v>0.875</v>
      </c>
      <c r="AJ657" s="30">
        <f>'12'!AI49</f>
        <v>60</v>
      </c>
      <c r="AK657" s="30">
        <f>'12'!AJ49</f>
        <v>60.875</v>
      </c>
      <c r="AL657" s="30">
        <f>'12'!AK49</f>
        <v>144.05500000000001</v>
      </c>
      <c r="AM657" s="30">
        <f>'12'!AL49</f>
        <v>150.155</v>
      </c>
      <c r="AN657" s="30">
        <f>'12'!AM49</f>
        <v>89.28</v>
      </c>
      <c r="AO657" s="30">
        <f>'12'!AN49</f>
        <v>0</v>
      </c>
      <c r="AP657" s="30">
        <f>'12'!AO49</f>
        <v>0</v>
      </c>
      <c r="AQ657" s="30">
        <f>'12'!AP49</f>
        <v>150.155</v>
      </c>
      <c r="AR657" s="30">
        <f>'12'!AQ49</f>
        <v>13.275999999999982</v>
      </c>
      <c r="AS657" s="30">
        <f>'12'!AR49</f>
        <v>0</v>
      </c>
      <c r="AT657" s="30">
        <f>'12'!AS49</f>
        <v>60.875</v>
      </c>
      <c r="AU657" s="30">
        <f>'12'!AT49</f>
        <v>96.455999999999989</v>
      </c>
      <c r="AV657" s="30">
        <f>'12'!AU49</f>
        <v>157.33099999999999</v>
      </c>
      <c r="AW657" s="30">
        <f>'12'!AV49</f>
        <v>0</v>
      </c>
      <c r="AX657" s="30">
        <f>'12'!AW49</f>
        <v>10</v>
      </c>
      <c r="AY657" s="30">
        <f>'12'!AX49</f>
        <v>200</v>
      </c>
      <c r="AZ657" s="30">
        <f>'12'!AY49</f>
        <v>0</v>
      </c>
      <c r="BA657" s="30">
        <f>'12'!AZ49</f>
        <v>36</v>
      </c>
      <c r="BB657" s="30">
        <f>'12'!BA49</f>
        <v>15</v>
      </c>
      <c r="BC657" s="30">
        <f>'12'!BB49</f>
        <v>261</v>
      </c>
      <c r="BD657" s="30">
        <f>'12'!BC49</f>
        <v>247.95</v>
      </c>
      <c r="BE657" s="30">
        <f>'12'!BD49</f>
        <v>14</v>
      </c>
      <c r="BF657" s="30">
        <f>'12'!BE49</f>
        <v>15</v>
      </c>
      <c r="BG657" s="30">
        <f>'12'!BF49</f>
        <v>8</v>
      </c>
      <c r="BH657" s="30">
        <f>'12'!BG49</f>
        <v>9</v>
      </c>
      <c r="BI657" s="30">
        <f>'12'!BH49</f>
        <v>1</v>
      </c>
      <c r="BJ657" s="30">
        <f>'12'!BI49</f>
        <v>47</v>
      </c>
      <c r="BK657" s="30">
        <f>'12'!BJ49</f>
        <v>200.95</v>
      </c>
      <c r="BL657" s="30">
        <f>'12'!BK49</f>
        <v>96.455999999999989</v>
      </c>
      <c r="BM657" s="30">
        <f>'12'!BL49</f>
        <v>104.494</v>
      </c>
    </row>
    <row r="658" spans="1:65">
      <c r="A658" s="78">
        <f>'12'!A50</f>
        <v>42898</v>
      </c>
      <c r="B658" s="82" t="str">
        <f t="shared" si="10"/>
        <v>19:00:00</v>
      </c>
      <c r="C658" s="30" t="str">
        <f>'12'!B50</f>
        <v>19H00</v>
      </c>
      <c r="D658" s="30">
        <f>'12'!C50</f>
        <v>830</v>
      </c>
      <c r="E658" s="30">
        <f>'12'!D50</f>
        <v>944</v>
      </c>
      <c r="F658" s="30">
        <f>'12'!E50</f>
        <v>700</v>
      </c>
      <c r="G658" s="30">
        <f>'12'!F50</f>
        <v>60</v>
      </c>
      <c r="H658" s="30">
        <f>'12'!G50</f>
        <v>0</v>
      </c>
      <c r="I658" s="30">
        <f>'12'!H50</f>
        <v>24</v>
      </c>
      <c r="J658" s="30">
        <f>'12'!I50</f>
        <v>2474</v>
      </c>
      <c r="K658" s="30">
        <f>'12'!J50</f>
        <v>84</v>
      </c>
      <c r="L658" s="30">
        <f>'12'!K50</f>
        <v>505</v>
      </c>
      <c r="M658" s="30">
        <f>'12'!L50</f>
        <v>427</v>
      </c>
      <c r="N658" s="30">
        <f>'12'!M50</f>
        <v>350</v>
      </c>
      <c r="O658" s="30">
        <f>'12'!N50</f>
        <v>0</v>
      </c>
      <c r="P658" s="30">
        <f>'12'!O50</f>
        <v>17</v>
      </c>
      <c r="Q658" s="30">
        <f>'12'!P50</f>
        <v>14</v>
      </c>
      <c r="R658" s="30">
        <f>'12'!Q50</f>
        <v>12</v>
      </c>
      <c r="S658" s="30">
        <f>'12'!R50</f>
        <v>0</v>
      </c>
      <c r="T658" s="30">
        <f>'12'!S50</f>
        <v>1282</v>
      </c>
      <c r="U658" s="30">
        <f>'12'!T50</f>
        <v>43</v>
      </c>
      <c r="V658" s="30">
        <f>'12'!U50</f>
        <v>127</v>
      </c>
      <c r="W658" s="30">
        <f>'12'!V50</f>
        <v>5.89</v>
      </c>
      <c r="X658" s="30">
        <f>'12'!W50</f>
        <v>3.5</v>
      </c>
      <c r="Y658" s="30">
        <f>'12'!X50</f>
        <v>9</v>
      </c>
      <c r="Z658" s="30">
        <f>'12'!Y50</f>
        <v>4.8</v>
      </c>
      <c r="AA658" s="30">
        <f>'12'!Z50</f>
        <v>7.5</v>
      </c>
      <c r="AB658" s="30">
        <f>'12'!AA50</f>
        <v>3</v>
      </c>
      <c r="AC658" s="30">
        <f>'12'!AB50</f>
        <v>0</v>
      </c>
      <c r="AD658" s="30">
        <f>'12'!AC50</f>
        <v>0</v>
      </c>
      <c r="AE658" s="30">
        <f>'12'!AD50</f>
        <v>0</v>
      </c>
      <c r="AF658" s="30">
        <f>'12'!AE50</f>
        <v>0.875</v>
      </c>
      <c r="AG658" s="30">
        <f>'12'!AF50</f>
        <v>0</v>
      </c>
      <c r="AH658" s="30">
        <f>'12'!AG50</f>
        <v>0</v>
      </c>
      <c r="AI658" s="30">
        <f>'12'!AH50</f>
        <v>0.875</v>
      </c>
      <c r="AJ658" s="30">
        <f>'12'!AI50</f>
        <v>60</v>
      </c>
      <c r="AK658" s="30">
        <f>'12'!AJ50</f>
        <v>60.875</v>
      </c>
      <c r="AL658" s="30">
        <f>'12'!AK50</f>
        <v>155.065</v>
      </c>
      <c r="AM658" s="30">
        <f>'12'!AL50</f>
        <v>161.565</v>
      </c>
      <c r="AN658" s="30">
        <f>'12'!AM50</f>
        <v>100.69</v>
      </c>
      <c r="AO658" s="30">
        <f>'12'!AN50</f>
        <v>0</v>
      </c>
      <c r="AP658" s="30">
        <f>'12'!AO50</f>
        <v>0</v>
      </c>
      <c r="AQ658" s="30">
        <f>'12'!AP50</f>
        <v>161.565</v>
      </c>
      <c r="AR658" s="30">
        <f>'12'!AQ50</f>
        <v>2.2659999999999911</v>
      </c>
      <c r="AS658" s="30">
        <f>'12'!AR50</f>
        <v>0</v>
      </c>
      <c r="AT658" s="30">
        <f>'12'!AS50</f>
        <v>60.875</v>
      </c>
      <c r="AU658" s="30">
        <f>'12'!AT50</f>
        <v>96.455999999999989</v>
      </c>
      <c r="AV658" s="30">
        <f>'12'!AU50</f>
        <v>157.33099999999999</v>
      </c>
      <c r="AW658" s="30">
        <f>'12'!AV50</f>
        <v>0</v>
      </c>
      <c r="AX658" s="30">
        <f>'12'!AW50</f>
        <v>10</v>
      </c>
      <c r="AY658" s="30">
        <f>'12'!AX50</f>
        <v>200</v>
      </c>
      <c r="AZ658" s="30">
        <f>'12'!AY50</f>
        <v>0</v>
      </c>
      <c r="BA658" s="30">
        <f>'12'!AZ50</f>
        <v>36</v>
      </c>
      <c r="BB658" s="30">
        <f>'12'!BA50</f>
        <v>15</v>
      </c>
      <c r="BC658" s="30">
        <f>'12'!BB50</f>
        <v>261</v>
      </c>
      <c r="BD658" s="30">
        <f>'12'!BC50</f>
        <v>247.95</v>
      </c>
      <c r="BE658" s="30">
        <f>'12'!BD50</f>
        <v>14</v>
      </c>
      <c r="BF658" s="30">
        <f>'12'!BE50</f>
        <v>15</v>
      </c>
      <c r="BG658" s="30">
        <f>'12'!BF50</f>
        <v>8</v>
      </c>
      <c r="BH658" s="30">
        <f>'12'!BG50</f>
        <v>9</v>
      </c>
      <c r="BI658" s="30">
        <f>'12'!BH50</f>
        <v>1</v>
      </c>
      <c r="BJ658" s="30">
        <f>'12'!BI50</f>
        <v>47</v>
      </c>
      <c r="BK658" s="30">
        <f>'12'!BJ50</f>
        <v>200.95</v>
      </c>
      <c r="BL658" s="30">
        <f>'12'!BK50</f>
        <v>96.455999999999989</v>
      </c>
      <c r="BM658" s="30">
        <f>'12'!BL50</f>
        <v>104.494</v>
      </c>
    </row>
    <row r="659" spans="1:65">
      <c r="A659" s="78">
        <f>'12'!A51</f>
        <v>42898</v>
      </c>
      <c r="B659" s="82" t="str">
        <f t="shared" si="10"/>
        <v>19:15:00</v>
      </c>
      <c r="C659" s="30" t="str">
        <f>'12'!B51</f>
        <v>19H15</v>
      </c>
      <c r="D659" s="30">
        <f>'12'!C51</f>
        <v>830</v>
      </c>
      <c r="E659" s="30">
        <f>'12'!D51</f>
        <v>944</v>
      </c>
      <c r="F659" s="30">
        <f>'12'!E51</f>
        <v>700</v>
      </c>
      <c r="G659" s="30">
        <f>'12'!F51</f>
        <v>60</v>
      </c>
      <c r="H659" s="30">
        <f>'12'!G51</f>
        <v>0</v>
      </c>
      <c r="I659" s="30">
        <f>'12'!H51</f>
        <v>24</v>
      </c>
      <c r="J659" s="30">
        <f>'12'!I51</f>
        <v>2474</v>
      </c>
      <c r="K659" s="30">
        <f>'12'!J51</f>
        <v>84</v>
      </c>
      <c r="L659" s="30">
        <f>'12'!K51</f>
        <v>505</v>
      </c>
      <c r="M659" s="30">
        <f>'12'!L51</f>
        <v>427</v>
      </c>
      <c r="N659" s="30">
        <f>'12'!M51</f>
        <v>350</v>
      </c>
      <c r="O659" s="30">
        <f>'12'!N51</f>
        <v>0</v>
      </c>
      <c r="P659" s="30">
        <f>'12'!O51</f>
        <v>17</v>
      </c>
      <c r="Q659" s="30">
        <f>'12'!P51</f>
        <v>14</v>
      </c>
      <c r="R659" s="30">
        <f>'12'!Q51</f>
        <v>12</v>
      </c>
      <c r="S659" s="30">
        <f>'12'!R51</f>
        <v>0</v>
      </c>
      <c r="T659" s="30">
        <f>'12'!S51</f>
        <v>1282</v>
      </c>
      <c r="U659" s="30">
        <f>'12'!T51</f>
        <v>43</v>
      </c>
      <c r="V659" s="30">
        <f>'12'!U51</f>
        <v>127</v>
      </c>
      <c r="W659" s="30">
        <f>'12'!V51</f>
        <v>5.89</v>
      </c>
      <c r="X659" s="30">
        <f>'12'!W51</f>
        <v>3.5</v>
      </c>
      <c r="Y659" s="30">
        <f>'12'!X51</f>
        <v>9</v>
      </c>
      <c r="Z659" s="30">
        <f>'12'!Y51</f>
        <v>4.8</v>
      </c>
      <c r="AA659" s="30">
        <f>'12'!Z51</f>
        <v>7.5</v>
      </c>
      <c r="AB659" s="30">
        <f>'12'!AA51</f>
        <v>3</v>
      </c>
      <c r="AC659" s="30">
        <f>'12'!AB51</f>
        <v>0</v>
      </c>
      <c r="AD659" s="30">
        <f>'12'!AC51</f>
        <v>0</v>
      </c>
      <c r="AE659" s="30">
        <f>'12'!AD51</f>
        <v>0</v>
      </c>
      <c r="AF659" s="30">
        <f>'12'!AE51</f>
        <v>0.875</v>
      </c>
      <c r="AG659" s="30">
        <f>'12'!AF51</f>
        <v>0</v>
      </c>
      <c r="AH659" s="30">
        <f>'12'!AG51</f>
        <v>0</v>
      </c>
      <c r="AI659" s="30">
        <f>'12'!AH51</f>
        <v>0.875</v>
      </c>
      <c r="AJ659" s="30">
        <f>'12'!AI51</f>
        <v>60</v>
      </c>
      <c r="AK659" s="30">
        <f>'12'!AJ51</f>
        <v>60.875</v>
      </c>
      <c r="AL659" s="30">
        <f>'12'!AK51</f>
        <v>155.065</v>
      </c>
      <c r="AM659" s="30">
        <f>'12'!AL51</f>
        <v>161.565</v>
      </c>
      <c r="AN659" s="30">
        <f>'12'!AM51</f>
        <v>100.69</v>
      </c>
      <c r="AO659" s="30">
        <f>'12'!AN51</f>
        <v>0</v>
      </c>
      <c r="AP659" s="30">
        <f>'12'!AO51</f>
        <v>0</v>
      </c>
      <c r="AQ659" s="30">
        <f>'12'!AP51</f>
        <v>161.565</v>
      </c>
      <c r="AR659" s="30">
        <f>'12'!AQ51</f>
        <v>2.2659999999999911</v>
      </c>
      <c r="AS659" s="30">
        <f>'12'!AR51</f>
        <v>0</v>
      </c>
      <c r="AT659" s="30">
        <f>'12'!AS51</f>
        <v>60.875</v>
      </c>
      <c r="AU659" s="30">
        <f>'12'!AT51</f>
        <v>96.455999999999989</v>
      </c>
      <c r="AV659" s="30">
        <f>'12'!AU51</f>
        <v>157.33099999999999</v>
      </c>
      <c r="AW659" s="30">
        <f>'12'!AV51</f>
        <v>0</v>
      </c>
      <c r="AX659" s="30">
        <f>'12'!AW51</f>
        <v>10</v>
      </c>
      <c r="AY659" s="30">
        <f>'12'!AX51</f>
        <v>200</v>
      </c>
      <c r="AZ659" s="30">
        <f>'12'!AY51</f>
        <v>0</v>
      </c>
      <c r="BA659" s="30">
        <f>'12'!AZ51</f>
        <v>36</v>
      </c>
      <c r="BB659" s="30">
        <f>'12'!BA51</f>
        <v>15</v>
      </c>
      <c r="BC659" s="30">
        <f>'12'!BB51</f>
        <v>261</v>
      </c>
      <c r="BD659" s="30">
        <f>'12'!BC51</f>
        <v>247.95</v>
      </c>
      <c r="BE659" s="30">
        <f>'12'!BD51</f>
        <v>14</v>
      </c>
      <c r="BF659" s="30">
        <f>'12'!BE51</f>
        <v>15</v>
      </c>
      <c r="BG659" s="30">
        <f>'12'!BF51</f>
        <v>8</v>
      </c>
      <c r="BH659" s="30">
        <f>'12'!BG51</f>
        <v>9</v>
      </c>
      <c r="BI659" s="30">
        <f>'12'!BH51</f>
        <v>1</v>
      </c>
      <c r="BJ659" s="30">
        <f>'12'!BI51</f>
        <v>47</v>
      </c>
      <c r="BK659" s="30">
        <f>'12'!BJ51</f>
        <v>200.95</v>
      </c>
      <c r="BL659" s="30">
        <f>'12'!BK51</f>
        <v>96.455999999999989</v>
      </c>
      <c r="BM659" s="30">
        <f>'12'!BL51</f>
        <v>104.494</v>
      </c>
    </row>
    <row r="660" spans="1:65">
      <c r="A660" s="78">
        <f>'12'!A52</f>
        <v>42898</v>
      </c>
      <c r="B660" s="82" t="str">
        <f t="shared" si="10"/>
        <v>19:30:00</v>
      </c>
      <c r="C660" s="30" t="str">
        <f>'12'!B52</f>
        <v>19H30</v>
      </c>
      <c r="D660" s="30">
        <f>'12'!C52</f>
        <v>0</v>
      </c>
      <c r="E660" s="30">
        <f>'12'!D52</f>
        <v>0</v>
      </c>
      <c r="F660" s="30">
        <f>'12'!E52</f>
        <v>0</v>
      </c>
      <c r="G660" s="30">
        <f>'12'!F52</f>
        <v>0</v>
      </c>
      <c r="H660" s="30">
        <f>'12'!G52</f>
        <v>0</v>
      </c>
      <c r="I660" s="30">
        <f>'12'!H52</f>
        <v>0</v>
      </c>
      <c r="J660" s="30">
        <f>'12'!I52</f>
        <v>0</v>
      </c>
      <c r="K660" s="30">
        <f>'12'!J52</f>
        <v>0</v>
      </c>
      <c r="L660" s="30">
        <f>'12'!K52</f>
        <v>497</v>
      </c>
      <c r="M660" s="30">
        <f>'12'!L52</f>
        <v>423</v>
      </c>
      <c r="N660" s="30">
        <f>'12'!M52</f>
        <v>380</v>
      </c>
      <c r="O660" s="30">
        <f>'12'!N52</f>
        <v>0</v>
      </c>
      <c r="P660" s="30">
        <f>'12'!O52</f>
        <v>17</v>
      </c>
      <c r="Q660" s="30">
        <f>'12'!P52</f>
        <v>14</v>
      </c>
      <c r="R660" s="30">
        <f>'12'!Q52</f>
        <v>12</v>
      </c>
      <c r="S660" s="30">
        <f>'12'!R52</f>
        <v>0</v>
      </c>
      <c r="T660" s="30">
        <f>'12'!S52</f>
        <v>1300</v>
      </c>
      <c r="U660" s="30">
        <f>'12'!T52</f>
        <v>43</v>
      </c>
      <c r="V660" s="30">
        <f>'12'!U52</f>
        <v>43</v>
      </c>
      <c r="W660" s="30">
        <f>'12'!V52</f>
        <v>5.89</v>
      </c>
      <c r="X660" s="30">
        <f>'12'!W52</f>
        <v>3.5</v>
      </c>
      <c r="Y660" s="30">
        <f>'12'!X52</f>
        <v>9</v>
      </c>
      <c r="Z660" s="30">
        <f>'12'!Y52</f>
        <v>4.8</v>
      </c>
      <c r="AA660" s="30">
        <f>'12'!Z52</f>
        <v>7.5</v>
      </c>
      <c r="AB660" s="30">
        <f>'12'!AA52</f>
        <v>3</v>
      </c>
      <c r="AC660" s="30">
        <f>'12'!AB52</f>
        <v>0</v>
      </c>
      <c r="AD660" s="30">
        <f>'12'!AC52</f>
        <v>0</v>
      </c>
      <c r="AE660" s="30">
        <f>'12'!AD52</f>
        <v>0</v>
      </c>
      <c r="AF660" s="30">
        <f>'12'!AE52</f>
        <v>0.875</v>
      </c>
      <c r="AG660" s="30">
        <f>'12'!AF52</f>
        <v>0</v>
      </c>
      <c r="AH660" s="30">
        <f>'12'!AG52</f>
        <v>0</v>
      </c>
      <c r="AI660" s="30">
        <f>'12'!AH52</f>
        <v>0.875</v>
      </c>
      <c r="AJ660" s="30">
        <f>'12'!AI52</f>
        <v>0</v>
      </c>
      <c r="AK660" s="30">
        <f>'12'!AJ52</f>
        <v>0.875</v>
      </c>
      <c r="AL660" s="30">
        <f>'12'!AK52</f>
        <v>71.064999999999998</v>
      </c>
      <c r="AM660" s="30">
        <f>'12'!AL52</f>
        <v>77.564999999999998</v>
      </c>
      <c r="AN660" s="30">
        <f>'12'!AM52</f>
        <v>76.69</v>
      </c>
      <c r="AO660" s="30">
        <f>'12'!AN52</f>
        <v>0</v>
      </c>
      <c r="AP660" s="30">
        <f>'12'!AO52</f>
        <v>0</v>
      </c>
      <c r="AQ660" s="30">
        <f>'12'!AP52</f>
        <v>77.564999999999998</v>
      </c>
      <c r="AR660" s="30">
        <f>'12'!AQ52</f>
        <v>26.265999999999991</v>
      </c>
      <c r="AS660" s="30">
        <f>'12'!AR52</f>
        <v>0</v>
      </c>
      <c r="AT660" s="30">
        <f>'12'!AS52</f>
        <v>0.875</v>
      </c>
      <c r="AU660" s="30">
        <f>'12'!AT52</f>
        <v>96.455999999999989</v>
      </c>
      <c r="AV660" s="30">
        <f>'12'!AU52</f>
        <v>97.330999999999989</v>
      </c>
      <c r="AW660" s="30">
        <f>'12'!AV52</f>
        <v>0</v>
      </c>
      <c r="AX660" s="30">
        <f>'12'!AW52</f>
        <v>10</v>
      </c>
      <c r="AY660" s="30">
        <f>'12'!AX52</f>
        <v>200</v>
      </c>
      <c r="AZ660" s="30">
        <f>'12'!AY52</f>
        <v>0</v>
      </c>
      <c r="BA660" s="30">
        <f>'12'!AZ52</f>
        <v>36</v>
      </c>
      <c r="BB660" s="30">
        <f>'12'!BA52</f>
        <v>15</v>
      </c>
      <c r="BC660" s="30">
        <f>'12'!BB52</f>
        <v>261</v>
      </c>
      <c r="BD660" s="30">
        <f>'12'!BC52</f>
        <v>247.95</v>
      </c>
      <c r="BE660" s="30">
        <f>'12'!BD52</f>
        <v>14</v>
      </c>
      <c r="BF660" s="30">
        <f>'12'!BE52</f>
        <v>15</v>
      </c>
      <c r="BG660" s="30">
        <f>'12'!BF52</f>
        <v>8</v>
      </c>
      <c r="BH660" s="30">
        <f>'12'!BG52</f>
        <v>9</v>
      </c>
      <c r="BI660" s="30">
        <f>'12'!BH52</f>
        <v>1</v>
      </c>
      <c r="BJ660" s="30">
        <f>'12'!BI52</f>
        <v>47</v>
      </c>
      <c r="BK660" s="30">
        <f>'12'!BJ52</f>
        <v>200.95</v>
      </c>
      <c r="BL660" s="30">
        <f>'12'!BK52</f>
        <v>96.455999999999989</v>
      </c>
      <c r="BM660" s="30">
        <f>'12'!BL52</f>
        <v>104.494</v>
      </c>
    </row>
    <row r="661" spans="1:65">
      <c r="A661" s="78">
        <f>'12'!A53</f>
        <v>42898</v>
      </c>
      <c r="B661" s="82" t="str">
        <f t="shared" si="10"/>
        <v>19:45:00</v>
      </c>
      <c r="C661" s="30" t="str">
        <f>'12'!B53</f>
        <v>19H45</v>
      </c>
      <c r="D661" s="30">
        <f>'12'!C53</f>
        <v>0</v>
      </c>
      <c r="E661" s="30">
        <f>'12'!D53</f>
        <v>0</v>
      </c>
      <c r="F661" s="30">
        <f>'12'!E53</f>
        <v>0</v>
      </c>
      <c r="G661" s="30">
        <f>'12'!F53</f>
        <v>0</v>
      </c>
      <c r="H661" s="30">
        <f>'12'!G53</f>
        <v>0</v>
      </c>
      <c r="I661" s="30">
        <f>'12'!H53</f>
        <v>0</v>
      </c>
      <c r="J661" s="30">
        <f>'12'!I53</f>
        <v>0</v>
      </c>
      <c r="K661" s="30">
        <f>'12'!J53</f>
        <v>0</v>
      </c>
      <c r="L661" s="30">
        <f>'12'!K53</f>
        <v>497</v>
      </c>
      <c r="M661" s="30">
        <f>'12'!L53</f>
        <v>423</v>
      </c>
      <c r="N661" s="30">
        <f>'12'!M53</f>
        <v>380</v>
      </c>
      <c r="O661" s="30">
        <f>'12'!N53</f>
        <v>0</v>
      </c>
      <c r="P661" s="30">
        <f>'12'!O53</f>
        <v>17</v>
      </c>
      <c r="Q661" s="30">
        <f>'12'!P53</f>
        <v>14</v>
      </c>
      <c r="R661" s="30">
        <f>'12'!Q53</f>
        <v>12</v>
      </c>
      <c r="S661" s="30">
        <f>'12'!R53</f>
        <v>0</v>
      </c>
      <c r="T661" s="30">
        <f>'12'!S53</f>
        <v>1300</v>
      </c>
      <c r="U661" s="30">
        <f>'12'!T53</f>
        <v>43</v>
      </c>
      <c r="V661" s="30">
        <f>'12'!U53</f>
        <v>43</v>
      </c>
      <c r="W661" s="30">
        <f>'12'!V53</f>
        <v>5.89</v>
      </c>
      <c r="X661" s="30">
        <f>'12'!W53</f>
        <v>3.5</v>
      </c>
      <c r="Y661" s="30">
        <f>'12'!X53</f>
        <v>9</v>
      </c>
      <c r="Z661" s="30">
        <f>'12'!Y53</f>
        <v>4.8</v>
      </c>
      <c r="AA661" s="30">
        <f>'12'!Z53</f>
        <v>7.5</v>
      </c>
      <c r="AB661" s="30">
        <f>'12'!AA53</f>
        <v>3</v>
      </c>
      <c r="AC661" s="30">
        <f>'12'!AB53</f>
        <v>0</v>
      </c>
      <c r="AD661" s="30">
        <f>'12'!AC53</f>
        <v>0</v>
      </c>
      <c r="AE661" s="30">
        <f>'12'!AD53</f>
        <v>0</v>
      </c>
      <c r="AF661" s="30">
        <f>'12'!AE53</f>
        <v>0.875</v>
      </c>
      <c r="AG661" s="30">
        <f>'12'!AF53</f>
        <v>0</v>
      </c>
      <c r="AH661" s="30">
        <f>'12'!AG53</f>
        <v>0</v>
      </c>
      <c r="AI661" s="30">
        <f>'12'!AH53</f>
        <v>0.875</v>
      </c>
      <c r="AJ661" s="30">
        <f>'12'!AI53</f>
        <v>0</v>
      </c>
      <c r="AK661" s="30">
        <f>'12'!AJ53</f>
        <v>0.875</v>
      </c>
      <c r="AL661" s="30">
        <f>'12'!AK53</f>
        <v>71.064999999999998</v>
      </c>
      <c r="AM661" s="30">
        <f>'12'!AL53</f>
        <v>77.564999999999998</v>
      </c>
      <c r="AN661" s="30">
        <f>'12'!AM53</f>
        <v>76.69</v>
      </c>
      <c r="AO661" s="30">
        <f>'12'!AN53</f>
        <v>0</v>
      </c>
      <c r="AP661" s="30">
        <f>'12'!AO53</f>
        <v>0</v>
      </c>
      <c r="AQ661" s="30">
        <f>'12'!AP53</f>
        <v>77.564999999999998</v>
      </c>
      <c r="AR661" s="30">
        <f>'12'!AQ53</f>
        <v>26.265999999999991</v>
      </c>
      <c r="AS661" s="30">
        <f>'12'!AR53</f>
        <v>0</v>
      </c>
      <c r="AT661" s="30">
        <f>'12'!AS53</f>
        <v>0.875</v>
      </c>
      <c r="AU661" s="30">
        <f>'12'!AT53</f>
        <v>96.455999999999989</v>
      </c>
      <c r="AV661" s="30">
        <f>'12'!AU53</f>
        <v>97.330999999999989</v>
      </c>
      <c r="AW661" s="30">
        <f>'12'!AV53</f>
        <v>0</v>
      </c>
      <c r="AX661" s="30">
        <f>'12'!AW53</f>
        <v>10</v>
      </c>
      <c r="AY661" s="30">
        <f>'12'!AX53</f>
        <v>200</v>
      </c>
      <c r="AZ661" s="30">
        <f>'12'!AY53</f>
        <v>0</v>
      </c>
      <c r="BA661" s="30">
        <f>'12'!AZ53</f>
        <v>36</v>
      </c>
      <c r="BB661" s="30">
        <f>'12'!BA53</f>
        <v>15</v>
      </c>
      <c r="BC661" s="30">
        <f>'12'!BB53</f>
        <v>261</v>
      </c>
      <c r="BD661" s="30">
        <f>'12'!BC53</f>
        <v>247.95</v>
      </c>
      <c r="BE661" s="30">
        <f>'12'!BD53</f>
        <v>14</v>
      </c>
      <c r="BF661" s="30">
        <f>'12'!BE53</f>
        <v>15</v>
      </c>
      <c r="BG661" s="30">
        <f>'12'!BF53</f>
        <v>8</v>
      </c>
      <c r="BH661" s="30">
        <f>'12'!BG53</f>
        <v>9</v>
      </c>
      <c r="BI661" s="30">
        <f>'12'!BH53</f>
        <v>1</v>
      </c>
      <c r="BJ661" s="30">
        <f>'12'!BI53</f>
        <v>47</v>
      </c>
      <c r="BK661" s="30">
        <f>'12'!BJ53</f>
        <v>200.95</v>
      </c>
      <c r="BL661" s="30">
        <f>'12'!BK53</f>
        <v>96.455999999999989</v>
      </c>
      <c r="BM661" s="30">
        <f>'12'!BL53</f>
        <v>104.494</v>
      </c>
    </row>
    <row r="662" spans="1:65">
      <c r="A662" s="78">
        <f>'12'!A54</f>
        <v>42898</v>
      </c>
      <c r="B662" s="82" t="str">
        <f t="shared" si="10"/>
        <v>20:00:00</v>
      </c>
      <c r="C662" s="30" t="str">
        <f>'12'!B54</f>
        <v>20H00</v>
      </c>
      <c r="D662" s="30">
        <f>'12'!C54</f>
        <v>0</v>
      </c>
      <c r="E662" s="30">
        <f>'12'!D54</f>
        <v>0</v>
      </c>
      <c r="F662" s="30">
        <f>'12'!E54</f>
        <v>0</v>
      </c>
      <c r="G662" s="30">
        <f>'12'!F54</f>
        <v>0</v>
      </c>
      <c r="H662" s="30">
        <f>'12'!G54</f>
        <v>0</v>
      </c>
      <c r="I662" s="30">
        <f>'12'!H54</f>
        <v>0</v>
      </c>
      <c r="J662" s="30">
        <f>'12'!I54</f>
        <v>0</v>
      </c>
      <c r="K662" s="30">
        <f>'12'!J54</f>
        <v>0</v>
      </c>
      <c r="L662" s="30">
        <f>'12'!K54</f>
        <v>501</v>
      </c>
      <c r="M662" s="30">
        <f>'12'!L54</f>
        <v>425</v>
      </c>
      <c r="N662" s="30">
        <f>'12'!M54</f>
        <v>330</v>
      </c>
      <c r="O662" s="30">
        <f>'12'!N54</f>
        <v>0</v>
      </c>
      <c r="P662" s="30">
        <f>'12'!O54</f>
        <v>17</v>
      </c>
      <c r="Q662" s="30">
        <f>'12'!P54</f>
        <v>14</v>
      </c>
      <c r="R662" s="30">
        <f>'12'!Q54</f>
        <v>11</v>
      </c>
      <c r="S662" s="30">
        <f>'12'!R54</f>
        <v>0</v>
      </c>
      <c r="T662" s="30">
        <f>'12'!S54</f>
        <v>1256</v>
      </c>
      <c r="U662" s="30">
        <f>'12'!T54</f>
        <v>42</v>
      </c>
      <c r="V662" s="30">
        <f>'12'!U54</f>
        <v>42</v>
      </c>
      <c r="W662" s="30">
        <f>'12'!V54</f>
        <v>0</v>
      </c>
      <c r="X662" s="30">
        <f>'12'!W54</f>
        <v>0</v>
      </c>
      <c r="Y662" s="30">
        <f>'12'!X54</f>
        <v>0</v>
      </c>
      <c r="Z662" s="30">
        <f>'12'!Y54</f>
        <v>0</v>
      </c>
      <c r="AA662" s="30">
        <f>'12'!Z54</f>
        <v>0</v>
      </c>
      <c r="AB662" s="30">
        <f>'12'!AA54</f>
        <v>3.2</v>
      </c>
      <c r="AC662" s="30">
        <f>'12'!AB54</f>
        <v>0</v>
      </c>
      <c r="AD662" s="30">
        <f>'12'!AC54</f>
        <v>0</v>
      </c>
      <c r="AE662" s="30">
        <f>'12'!AD54</f>
        <v>0</v>
      </c>
      <c r="AF662" s="30">
        <f>'12'!AE54</f>
        <v>0.77500000000000002</v>
      </c>
      <c r="AG662" s="30">
        <f>'12'!AF54</f>
        <v>0</v>
      </c>
      <c r="AH662" s="30">
        <f>'12'!AG54</f>
        <v>0</v>
      </c>
      <c r="AI662" s="30">
        <f>'12'!AH54</f>
        <v>0.77500000000000002</v>
      </c>
      <c r="AJ662" s="30">
        <f>'12'!AI54</f>
        <v>15</v>
      </c>
      <c r="AK662" s="30">
        <f>'12'!AJ54</f>
        <v>15.775</v>
      </c>
      <c r="AL662" s="30">
        <f>'12'!AK54</f>
        <v>42.774999999999999</v>
      </c>
      <c r="AM662" s="30">
        <f>'12'!AL54</f>
        <v>45.975000000000001</v>
      </c>
      <c r="AN662" s="30">
        <f>'12'!AM54</f>
        <v>30.200000000000003</v>
      </c>
      <c r="AO662" s="30">
        <f>'12'!AN54</f>
        <v>0</v>
      </c>
      <c r="AP662" s="30">
        <f>'12'!AO54</f>
        <v>26.89</v>
      </c>
      <c r="AQ662" s="30">
        <f>'12'!AP54</f>
        <v>72.865000000000009</v>
      </c>
      <c r="AR662" s="30">
        <f>'12'!AQ54</f>
        <v>69.455999999999989</v>
      </c>
      <c r="AS662" s="30">
        <f>'12'!AR54</f>
        <v>0</v>
      </c>
      <c r="AT662" s="30">
        <f>'12'!AS54</f>
        <v>15.775</v>
      </c>
      <c r="AU662" s="30">
        <f>'12'!AT54</f>
        <v>96.455999999999989</v>
      </c>
      <c r="AV662" s="30">
        <f>'12'!AU54</f>
        <v>112.23099999999999</v>
      </c>
      <c r="AW662" s="30">
        <f>'12'!AV54</f>
        <v>0</v>
      </c>
      <c r="AX662" s="30">
        <f>'12'!AW54</f>
        <v>10</v>
      </c>
      <c r="AY662" s="30">
        <f>'12'!AX54</f>
        <v>200</v>
      </c>
      <c r="AZ662" s="30">
        <f>'12'!AY54</f>
        <v>0</v>
      </c>
      <c r="BA662" s="30">
        <f>'12'!AZ54</f>
        <v>36</v>
      </c>
      <c r="BB662" s="30">
        <f>'12'!BA54</f>
        <v>15</v>
      </c>
      <c r="BC662" s="30">
        <f>'12'!BB54</f>
        <v>261</v>
      </c>
      <c r="BD662" s="30">
        <f>'12'!BC54</f>
        <v>247.95</v>
      </c>
      <c r="BE662" s="30">
        <f>'12'!BD54</f>
        <v>14</v>
      </c>
      <c r="BF662" s="30">
        <f>'12'!BE54</f>
        <v>15</v>
      </c>
      <c r="BG662" s="30">
        <f>'12'!BF54</f>
        <v>8</v>
      </c>
      <c r="BH662" s="30">
        <f>'12'!BG54</f>
        <v>9</v>
      </c>
      <c r="BI662" s="30">
        <f>'12'!BH54</f>
        <v>1</v>
      </c>
      <c r="BJ662" s="30">
        <f>'12'!BI54</f>
        <v>47</v>
      </c>
      <c r="BK662" s="30">
        <f>'12'!BJ54</f>
        <v>200.95</v>
      </c>
      <c r="BL662" s="30">
        <f>'12'!BK54</f>
        <v>96.455999999999989</v>
      </c>
      <c r="BM662" s="30">
        <f>'12'!BL54</f>
        <v>104.494</v>
      </c>
    </row>
    <row r="663" spans="1:65">
      <c r="A663" s="78">
        <f>'12'!A55</f>
        <v>42898</v>
      </c>
      <c r="B663" s="82" t="str">
        <f t="shared" si="10"/>
        <v>20:15:00</v>
      </c>
      <c r="C663" s="30" t="str">
        <f>'12'!B55</f>
        <v>20H15</v>
      </c>
      <c r="D663" s="30">
        <f>'12'!C55</f>
        <v>764</v>
      </c>
      <c r="E663" s="30">
        <f>'12'!D55</f>
        <v>585</v>
      </c>
      <c r="F663" s="30">
        <f>'12'!E55</f>
        <v>563</v>
      </c>
      <c r="G663" s="30">
        <f>'12'!F55</f>
        <v>47</v>
      </c>
      <c r="H663" s="30">
        <f>'12'!G55</f>
        <v>0</v>
      </c>
      <c r="I663" s="30">
        <f>'12'!H55</f>
        <v>19</v>
      </c>
      <c r="J663" s="30">
        <f>'12'!I55</f>
        <v>1912</v>
      </c>
      <c r="K663" s="30">
        <f>'12'!J55</f>
        <v>66</v>
      </c>
      <c r="L663" s="30">
        <f>'12'!K55</f>
        <v>512</v>
      </c>
      <c r="M663" s="30">
        <f>'12'!L55</f>
        <v>412</v>
      </c>
      <c r="N663" s="30">
        <f>'12'!M55</f>
        <v>270</v>
      </c>
      <c r="O663" s="30">
        <f>'12'!N55</f>
        <v>0</v>
      </c>
      <c r="P663" s="30">
        <f>'12'!O55</f>
        <v>17</v>
      </c>
      <c r="Q663" s="30">
        <f>'12'!P55</f>
        <v>14</v>
      </c>
      <c r="R663" s="30">
        <f>'12'!Q55</f>
        <v>9</v>
      </c>
      <c r="S663" s="30">
        <f>'12'!R55</f>
        <v>0</v>
      </c>
      <c r="T663" s="30">
        <f>'12'!S55</f>
        <v>1194</v>
      </c>
      <c r="U663" s="30">
        <f>'12'!T55</f>
        <v>40</v>
      </c>
      <c r="V663" s="30">
        <f>'12'!U55</f>
        <v>106</v>
      </c>
      <c r="W663" s="30">
        <f>'12'!V55</f>
        <v>0</v>
      </c>
      <c r="X663" s="30">
        <f>'12'!W55</f>
        <v>0</v>
      </c>
      <c r="Y663" s="30">
        <f>'12'!X55</f>
        <v>0</v>
      </c>
      <c r="Z663" s="30">
        <f>'12'!Y55</f>
        <v>0</v>
      </c>
      <c r="AA663" s="30">
        <f>'12'!Z55</f>
        <v>0</v>
      </c>
      <c r="AB663" s="30">
        <f>'12'!AA55</f>
        <v>3.2</v>
      </c>
      <c r="AC663" s="30">
        <f>'12'!AB55</f>
        <v>0</v>
      </c>
      <c r="AD663" s="30">
        <f>'12'!AC55</f>
        <v>0</v>
      </c>
      <c r="AE663" s="30">
        <f>'12'!AD55</f>
        <v>0</v>
      </c>
      <c r="AF663" s="30">
        <f>'12'!AE55</f>
        <v>0.77500000000000002</v>
      </c>
      <c r="AG663" s="30">
        <f>'12'!AF55</f>
        <v>0</v>
      </c>
      <c r="AH663" s="30">
        <f>'12'!AG55</f>
        <v>0</v>
      </c>
      <c r="AI663" s="30">
        <f>'12'!AH55</f>
        <v>0.77500000000000002</v>
      </c>
      <c r="AJ663" s="30">
        <f>'12'!AI55</f>
        <v>75</v>
      </c>
      <c r="AK663" s="30">
        <f>'12'!AJ55</f>
        <v>75.775000000000006</v>
      </c>
      <c r="AL663" s="30">
        <f>'12'!AK55</f>
        <v>106.77500000000001</v>
      </c>
      <c r="AM663" s="30">
        <f>'12'!AL55</f>
        <v>109.97500000000001</v>
      </c>
      <c r="AN663" s="30">
        <f>'12'!AM55</f>
        <v>34.200000000000003</v>
      </c>
      <c r="AO663" s="30">
        <f>'12'!AN55</f>
        <v>0</v>
      </c>
      <c r="AP663" s="30">
        <f>'12'!AO55</f>
        <v>26.89</v>
      </c>
      <c r="AQ663" s="30">
        <f>'12'!AP55</f>
        <v>136.86500000000001</v>
      </c>
      <c r="AR663" s="30">
        <f>'12'!AQ55</f>
        <v>65.455999999999989</v>
      </c>
      <c r="AS663" s="30">
        <f>'12'!AR55</f>
        <v>0</v>
      </c>
      <c r="AT663" s="30">
        <f>'12'!AS55</f>
        <v>75.775000000000006</v>
      </c>
      <c r="AU663" s="30">
        <f>'12'!AT55</f>
        <v>96.455999999999989</v>
      </c>
      <c r="AV663" s="30">
        <f>'12'!AU55</f>
        <v>172.23099999999999</v>
      </c>
      <c r="AW663" s="30">
        <f>'12'!AV55</f>
        <v>0</v>
      </c>
      <c r="AX663" s="30">
        <f>'12'!AW55</f>
        <v>10</v>
      </c>
      <c r="AY663" s="30">
        <f>'12'!AX55</f>
        <v>200</v>
      </c>
      <c r="AZ663" s="30">
        <f>'12'!AY55</f>
        <v>0</v>
      </c>
      <c r="BA663" s="30">
        <f>'12'!AZ55</f>
        <v>36</v>
      </c>
      <c r="BB663" s="30">
        <f>'12'!BA55</f>
        <v>15</v>
      </c>
      <c r="BC663" s="30">
        <f>'12'!BB55</f>
        <v>261</v>
      </c>
      <c r="BD663" s="30">
        <f>'12'!BC55</f>
        <v>247.95</v>
      </c>
      <c r="BE663" s="30">
        <f>'12'!BD55</f>
        <v>14</v>
      </c>
      <c r="BF663" s="30">
        <f>'12'!BE55</f>
        <v>15</v>
      </c>
      <c r="BG663" s="30">
        <f>'12'!BF55</f>
        <v>8</v>
      </c>
      <c r="BH663" s="30">
        <f>'12'!BG55</f>
        <v>9</v>
      </c>
      <c r="BI663" s="30">
        <f>'12'!BH55</f>
        <v>1</v>
      </c>
      <c r="BJ663" s="30">
        <f>'12'!BI55</f>
        <v>47</v>
      </c>
      <c r="BK663" s="30">
        <f>'12'!BJ55</f>
        <v>200.95</v>
      </c>
      <c r="BL663" s="30">
        <f>'12'!BK55</f>
        <v>96.455999999999989</v>
      </c>
      <c r="BM663" s="30">
        <f>'12'!BL55</f>
        <v>104.494</v>
      </c>
    </row>
    <row r="664" spans="1:65">
      <c r="A664" s="78">
        <f>'12'!A56</f>
        <v>42898</v>
      </c>
      <c r="B664" s="82" t="str">
        <f t="shared" si="10"/>
        <v>20:30:00</v>
      </c>
      <c r="C664" s="30" t="str">
        <f>'12'!B56</f>
        <v>20H30</v>
      </c>
      <c r="D664" s="30">
        <f>'12'!C56</f>
        <v>782</v>
      </c>
      <c r="E664" s="30">
        <f>'12'!D56</f>
        <v>830</v>
      </c>
      <c r="F664" s="30">
        <f>'12'!E56</f>
        <v>614</v>
      </c>
      <c r="G664" s="30">
        <f>'12'!F56</f>
        <v>55</v>
      </c>
      <c r="H664" s="30">
        <f>'12'!G56</f>
        <v>0</v>
      </c>
      <c r="I664" s="30">
        <f>'12'!H56</f>
        <v>21</v>
      </c>
      <c r="J664" s="30">
        <f>'12'!I56</f>
        <v>2226</v>
      </c>
      <c r="K664" s="30">
        <f>'12'!J56</f>
        <v>76</v>
      </c>
      <c r="L664" s="30">
        <f>'12'!K56</f>
        <v>505</v>
      </c>
      <c r="M664" s="30">
        <f>'12'!L56</f>
        <v>175</v>
      </c>
      <c r="N664" s="30">
        <f>'12'!M56</f>
        <v>280</v>
      </c>
      <c r="O664" s="30">
        <f>'12'!N56</f>
        <v>0</v>
      </c>
      <c r="P664" s="30">
        <f>'12'!O56</f>
        <v>17</v>
      </c>
      <c r="Q664" s="30">
        <f>'12'!P56</f>
        <v>5</v>
      </c>
      <c r="R664" s="30">
        <f>'12'!Q56</f>
        <v>10</v>
      </c>
      <c r="S664" s="30">
        <f>'12'!R56</f>
        <v>0</v>
      </c>
      <c r="T664" s="30">
        <f>'12'!S56</f>
        <v>960</v>
      </c>
      <c r="U664" s="30">
        <f>'12'!T56</f>
        <v>32</v>
      </c>
      <c r="V664" s="30">
        <f>'12'!U56</f>
        <v>108</v>
      </c>
      <c r="W664" s="30">
        <f>'12'!V56</f>
        <v>5.88</v>
      </c>
      <c r="X664" s="30">
        <f>'12'!W56</f>
        <v>3.5</v>
      </c>
      <c r="Y664" s="30">
        <f>'12'!X56</f>
        <v>5.2</v>
      </c>
      <c r="Z664" s="30">
        <f>'12'!Y56</f>
        <v>0</v>
      </c>
      <c r="AA664" s="30">
        <f>'12'!Z56</f>
        <v>0</v>
      </c>
      <c r="AB664" s="30">
        <f>'12'!AA56</f>
        <v>3.2</v>
      </c>
      <c r="AC664" s="30">
        <f>'12'!AB56</f>
        <v>0</v>
      </c>
      <c r="AD664" s="30">
        <f>'12'!AC56</f>
        <v>0</v>
      </c>
      <c r="AE664" s="30">
        <f>'12'!AD56</f>
        <v>0</v>
      </c>
      <c r="AF664" s="30">
        <f>'12'!AE56</f>
        <v>0.77500000000000002</v>
      </c>
      <c r="AG664" s="30">
        <f>'12'!AF56</f>
        <v>0</v>
      </c>
      <c r="AH664" s="30">
        <f>'12'!AG56</f>
        <v>0</v>
      </c>
      <c r="AI664" s="30">
        <f>'12'!AH56</f>
        <v>0.77500000000000002</v>
      </c>
      <c r="AJ664" s="30">
        <f>'12'!AI56</f>
        <v>75</v>
      </c>
      <c r="AK664" s="30">
        <f>'12'!AJ56</f>
        <v>75.775000000000006</v>
      </c>
      <c r="AL664" s="30">
        <f>'12'!AK56</f>
        <v>119.855</v>
      </c>
      <c r="AM664" s="30">
        <f>'12'!AL56</f>
        <v>126.55500000000001</v>
      </c>
      <c r="AN664" s="30">
        <f>'12'!AM56</f>
        <v>50.78</v>
      </c>
      <c r="AO664" s="30">
        <f>'12'!AN56</f>
        <v>0</v>
      </c>
      <c r="AP664" s="30">
        <f>'12'!AO56</f>
        <v>26.89</v>
      </c>
      <c r="AQ664" s="30">
        <f>'12'!AP56</f>
        <v>153.44499999999999</v>
      </c>
      <c r="AR664" s="30">
        <f>'12'!AQ56</f>
        <v>52.375999999999991</v>
      </c>
      <c r="AS664" s="30">
        <f>'12'!AR56</f>
        <v>0</v>
      </c>
      <c r="AT664" s="30">
        <f>'12'!AS56</f>
        <v>75.775000000000006</v>
      </c>
      <c r="AU664" s="30">
        <f>'12'!AT56</f>
        <v>96.455999999999989</v>
      </c>
      <c r="AV664" s="30">
        <f>'12'!AU56</f>
        <v>172.23099999999999</v>
      </c>
      <c r="AW664" s="30">
        <f>'12'!AV56</f>
        <v>0</v>
      </c>
      <c r="AX664" s="30">
        <f>'12'!AW56</f>
        <v>10</v>
      </c>
      <c r="AY664" s="30">
        <f>'12'!AX56</f>
        <v>200</v>
      </c>
      <c r="AZ664" s="30">
        <f>'12'!AY56</f>
        <v>0</v>
      </c>
      <c r="BA664" s="30">
        <f>'12'!AZ56</f>
        <v>36</v>
      </c>
      <c r="BB664" s="30">
        <f>'12'!BA56</f>
        <v>15</v>
      </c>
      <c r="BC664" s="30">
        <f>'12'!BB56</f>
        <v>261</v>
      </c>
      <c r="BD664" s="30">
        <f>'12'!BC56</f>
        <v>247.95</v>
      </c>
      <c r="BE664" s="30">
        <f>'12'!BD56</f>
        <v>14</v>
      </c>
      <c r="BF664" s="30">
        <f>'12'!BE56</f>
        <v>15</v>
      </c>
      <c r="BG664" s="30">
        <f>'12'!BF56</f>
        <v>8</v>
      </c>
      <c r="BH664" s="30">
        <f>'12'!BG56</f>
        <v>9</v>
      </c>
      <c r="BI664" s="30">
        <f>'12'!BH56</f>
        <v>1</v>
      </c>
      <c r="BJ664" s="30">
        <f>'12'!BI56</f>
        <v>47</v>
      </c>
      <c r="BK664" s="30">
        <f>'12'!BJ56</f>
        <v>200.95</v>
      </c>
      <c r="BL664" s="30">
        <f>'12'!BK56</f>
        <v>96.455999999999989</v>
      </c>
      <c r="BM664" s="30">
        <f>'12'!BL56</f>
        <v>104.494</v>
      </c>
    </row>
    <row r="665" spans="1:65">
      <c r="A665" s="78">
        <f>'12'!A57</f>
        <v>42898</v>
      </c>
      <c r="B665" s="82" t="str">
        <f t="shared" si="10"/>
        <v>20:45:00</v>
      </c>
      <c r="C665" s="30" t="str">
        <f>'12'!B57</f>
        <v>20H45</v>
      </c>
      <c r="D665" s="30">
        <f>'12'!C57</f>
        <v>782</v>
      </c>
      <c r="E665" s="30">
        <f>'12'!D57</f>
        <v>830</v>
      </c>
      <c r="F665" s="30">
        <f>'12'!E57</f>
        <v>614</v>
      </c>
      <c r="G665" s="30">
        <f>'12'!F57</f>
        <v>55</v>
      </c>
      <c r="H665" s="30">
        <f>'12'!G57</f>
        <v>0</v>
      </c>
      <c r="I665" s="30">
        <f>'12'!H57</f>
        <v>21</v>
      </c>
      <c r="J665" s="30">
        <f>'12'!I57</f>
        <v>2226</v>
      </c>
      <c r="K665" s="30">
        <f>'12'!J57</f>
        <v>76</v>
      </c>
      <c r="L665" s="30">
        <f>'12'!K57</f>
        <v>505</v>
      </c>
      <c r="M665" s="30">
        <f>'12'!L57</f>
        <v>175</v>
      </c>
      <c r="N665" s="30">
        <f>'12'!M57</f>
        <v>280</v>
      </c>
      <c r="O665" s="30">
        <f>'12'!N57</f>
        <v>0</v>
      </c>
      <c r="P665" s="30">
        <f>'12'!O57</f>
        <v>17</v>
      </c>
      <c r="Q665" s="30">
        <f>'12'!P57</f>
        <v>5</v>
      </c>
      <c r="R665" s="30">
        <f>'12'!Q57</f>
        <v>10</v>
      </c>
      <c r="S665" s="30">
        <f>'12'!R57</f>
        <v>0</v>
      </c>
      <c r="T665" s="30">
        <f>'12'!S57</f>
        <v>960</v>
      </c>
      <c r="U665" s="30">
        <f>'12'!T57</f>
        <v>32</v>
      </c>
      <c r="V665" s="30">
        <f>'12'!U57</f>
        <v>108</v>
      </c>
      <c r="W665" s="30">
        <f>'12'!V57</f>
        <v>5.88</v>
      </c>
      <c r="X665" s="30">
        <f>'12'!W57</f>
        <v>3.5</v>
      </c>
      <c r="Y665" s="30">
        <f>'12'!X57</f>
        <v>5.2</v>
      </c>
      <c r="Z665" s="30">
        <f>'12'!Y57</f>
        <v>0</v>
      </c>
      <c r="AA665" s="30">
        <f>'12'!Z57</f>
        <v>0</v>
      </c>
      <c r="AB665" s="30">
        <f>'12'!AA57</f>
        <v>3.2</v>
      </c>
      <c r="AC665" s="30">
        <f>'12'!AB57</f>
        <v>0</v>
      </c>
      <c r="AD665" s="30">
        <f>'12'!AC57</f>
        <v>0</v>
      </c>
      <c r="AE665" s="30">
        <f>'12'!AD57</f>
        <v>0</v>
      </c>
      <c r="AF665" s="30">
        <f>'12'!AE57</f>
        <v>0.77500000000000002</v>
      </c>
      <c r="AG665" s="30">
        <f>'12'!AF57</f>
        <v>0</v>
      </c>
      <c r="AH665" s="30">
        <f>'12'!AG57</f>
        <v>0</v>
      </c>
      <c r="AI665" s="30">
        <f>'12'!AH57</f>
        <v>0.77500000000000002</v>
      </c>
      <c r="AJ665" s="30">
        <f>'12'!AI57</f>
        <v>75</v>
      </c>
      <c r="AK665" s="30">
        <f>'12'!AJ57</f>
        <v>75.775000000000006</v>
      </c>
      <c r="AL665" s="30">
        <f>'12'!AK57</f>
        <v>119.855</v>
      </c>
      <c r="AM665" s="30">
        <f>'12'!AL57</f>
        <v>126.55500000000001</v>
      </c>
      <c r="AN665" s="30">
        <f>'12'!AM57</f>
        <v>50.78</v>
      </c>
      <c r="AO665" s="30">
        <f>'12'!AN57</f>
        <v>0</v>
      </c>
      <c r="AP665" s="30">
        <f>'12'!AO57</f>
        <v>0</v>
      </c>
      <c r="AQ665" s="30">
        <f>'12'!AP57</f>
        <v>126.55500000000001</v>
      </c>
      <c r="AR665" s="30">
        <f>'12'!AQ57</f>
        <v>52.375999999999991</v>
      </c>
      <c r="AS665" s="30">
        <f>'12'!AR57</f>
        <v>0</v>
      </c>
      <c r="AT665" s="30">
        <f>'12'!AS57</f>
        <v>75.775000000000006</v>
      </c>
      <c r="AU665" s="30">
        <f>'12'!AT57</f>
        <v>96.455999999999989</v>
      </c>
      <c r="AV665" s="30">
        <f>'12'!AU57</f>
        <v>172.23099999999999</v>
      </c>
      <c r="AW665" s="30">
        <f>'12'!AV57</f>
        <v>0</v>
      </c>
      <c r="AX665" s="30">
        <f>'12'!AW57</f>
        <v>10</v>
      </c>
      <c r="AY665" s="30">
        <f>'12'!AX57</f>
        <v>200</v>
      </c>
      <c r="AZ665" s="30">
        <f>'12'!AY57</f>
        <v>0</v>
      </c>
      <c r="BA665" s="30">
        <f>'12'!AZ57</f>
        <v>36</v>
      </c>
      <c r="BB665" s="30">
        <f>'12'!BA57</f>
        <v>15</v>
      </c>
      <c r="BC665" s="30">
        <f>'12'!BB57</f>
        <v>261</v>
      </c>
      <c r="BD665" s="30">
        <f>'12'!BC57</f>
        <v>247.95</v>
      </c>
      <c r="BE665" s="30">
        <f>'12'!BD57</f>
        <v>14</v>
      </c>
      <c r="BF665" s="30">
        <f>'12'!BE57</f>
        <v>15</v>
      </c>
      <c r="BG665" s="30">
        <f>'12'!BF57</f>
        <v>8</v>
      </c>
      <c r="BH665" s="30">
        <f>'12'!BG57</f>
        <v>9</v>
      </c>
      <c r="BI665" s="30">
        <f>'12'!BH57</f>
        <v>1</v>
      </c>
      <c r="BJ665" s="30">
        <f>'12'!BI57</f>
        <v>47</v>
      </c>
      <c r="BK665" s="30">
        <f>'12'!BJ57</f>
        <v>200.95</v>
      </c>
      <c r="BL665" s="30">
        <f>'12'!BK57</f>
        <v>96.455999999999989</v>
      </c>
      <c r="BM665" s="30">
        <f>'12'!BL57</f>
        <v>104.494</v>
      </c>
    </row>
    <row r="666" spans="1:65">
      <c r="A666" s="78">
        <f>'12'!A58</f>
        <v>42898</v>
      </c>
      <c r="B666" s="82" t="str">
        <f t="shared" si="10"/>
        <v>21:00:00</v>
      </c>
      <c r="C666" s="30" t="str">
        <f>'12'!B58</f>
        <v>21H00</v>
      </c>
      <c r="D666" s="30">
        <f>'12'!C58</f>
        <v>772</v>
      </c>
      <c r="E666" s="30">
        <f>'12'!D58</f>
        <v>825</v>
      </c>
      <c r="F666" s="30">
        <f>'12'!E58</f>
        <v>632</v>
      </c>
      <c r="G666" s="30">
        <f>'12'!F58</f>
        <v>56</v>
      </c>
      <c r="H666" s="30">
        <f>'12'!G58</f>
        <v>0</v>
      </c>
      <c r="I666" s="30">
        <f>'12'!H58</f>
        <v>22</v>
      </c>
      <c r="J666" s="30">
        <f>'12'!I58</f>
        <v>2229</v>
      </c>
      <c r="K666" s="30">
        <f>'12'!J58</f>
        <v>78</v>
      </c>
      <c r="L666" s="30">
        <f>'12'!K58</f>
        <v>499</v>
      </c>
      <c r="M666" s="30">
        <f>'12'!L58</f>
        <v>165</v>
      </c>
      <c r="N666" s="30">
        <f>'12'!M58</f>
        <v>290</v>
      </c>
      <c r="O666" s="30">
        <f>'12'!N58</f>
        <v>0</v>
      </c>
      <c r="P666" s="30">
        <f>'12'!O58</f>
        <v>17</v>
      </c>
      <c r="Q666" s="30">
        <f>'12'!P58</f>
        <v>5</v>
      </c>
      <c r="R666" s="30">
        <f>'12'!Q58</f>
        <v>10</v>
      </c>
      <c r="S666" s="30">
        <f>'12'!R58</f>
        <v>0</v>
      </c>
      <c r="T666" s="30">
        <f>'12'!S58</f>
        <v>954</v>
      </c>
      <c r="U666" s="30">
        <f>'12'!T58</f>
        <v>32</v>
      </c>
      <c r="V666" s="30">
        <f>'12'!U58</f>
        <v>110</v>
      </c>
      <c r="W666" s="30">
        <f>'12'!V58</f>
        <v>5.89</v>
      </c>
      <c r="X666" s="30">
        <f>'12'!W58</f>
        <v>3.5</v>
      </c>
      <c r="Y666" s="30">
        <f>'12'!X58</f>
        <v>6.5</v>
      </c>
      <c r="Z666" s="30">
        <f>'12'!Y58</f>
        <v>4.0999999999999996</v>
      </c>
      <c r="AA666" s="30">
        <f>'12'!Z58</f>
        <v>7.4</v>
      </c>
      <c r="AB666" s="30">
        <f>'12'!AA58</f>
        <v>3.3</v>
      </c>
      <c r="AC666" s="30">
        <f>'12'!AB58</f>
        <v>0</v>
      </c>
      <c r="AD666" s="30">
        <f>'12'!AC58</f>
        <v>0</v>
      </c>
      <c r="AE666" s="30">
        <f>'12'!AD58</f>
        <v>9.93</v>
      </c>
      <c r="AF666" s="30">
        <f>'12'!AE58</f>
        <v>0.8</v>
      </c>
      <c r="AG666" s="30">
        <f>'12'!AF58</f>
        <v>0</v>
      </c>
      <c r="AH666" s="30">
        <f>'12'!AG58</f>
        <v>0</v>
      </c>
      <c r="AI666" s="30">
        <f>'12'!AH58</f>
        <v>10.73</v>
      </c>
      <c r="AJ666" s="30">
        <f>'12'!AI58</f>
        <v>75</v>
      </c>
      <c r="AK666" s="30">
        <f>'12'!AJ58</f>
        <v>85.73</v>
      </c>
      <c r="AL666" s="30">
        <f>'12'!AK58</f>
        <v>144.62</v>
      </c>
      <c r="AM666" s="30">
        <f>'12'!AL58</f>
        <v>151.42000000000002</v>
      </c>
      <c r="AN666" s="30">
        <f>'12'!AM58</f>
        <v>65.690000000000012</v>
      </c>
      <c r="AO666" s="30">
        <f>'12'!AN58</f>
        <v>0</v>
      </c>
      <c r="AP666" s="30">
        <f>'12'!AO58</f>
        <v>0</v>
      </c>
      <c r="AQ666" s="30">
        <f>'12'!AP58</f>
        <v>151.42000000000002</v>
      </c>
      <c r="AR666" s="30">
        <f>'12'!AQ58</f>
        <v>37.565999999999974</v>
      </c>
      <c r="AS666" s="30">
        <f>'12'!AR58</f>
        <v>0</v>
      </c>
      <c r="AT666" s="30">
        <f>'12'!AS58</f>
        <v>85.73</v>
      </c>
      <c r="AU666" s="30">
        <f>'12'!AT58</f>
        <v>96.455999999999989</v>
      </c>
      <c r="AV666" s="30">
        <f>'12'!AU58</f>
        <v>182.18599999999998</v>
      </c>
      <c r="AW666" s="30">
        <f>'12'!AV58</f>
        <v>0</v>
      </c>
      <c r="AX666" s="30">
        <f>'12'!AW58</f>
        <v>10</v>
      </c>
      <c r="AY666" s="30">
        <f>'12'!AX58</f>
        <v>200</v>
      </c>
      <c r="AZ666" s="30">
        <f>'12'!AY58</f>
        <v>0</v>
      </c>
      <c r="BA666" s="30">
        <f>'12'!AZ58</f>
        <v>36</v>
      </c>
      <c r="BB666" s="30">
        <f>'12'!BA58</f>
        <v>15</v>
      </c>
      <c r="BC666" s="30">
        <f>'12'!BB58</f>
        <v>261</v>
      </c>
      <c r="BD666" s="30">
        <f>'12'!BC58</f>
        <v>247.95</v>
      </c>
      <c r="BE666" s="30">
        <f>'12'!BD58</f>
        <v>14</v>
      </c>
      <c r="BF666" s="30">
        <f>'12'!BE58</f>
        <v>15</v>
      </c>
      <c r="BG666" s="30">
        <f>'12'!BF58</f>
        <v>8</v>
      </c>
      <c r="BH666" s="30">
        <f>'12'!BG58</f>
        <v>9</v>
      </c>
      <c r="BI666" s="30">
        <f>'12'!BH58</f>
        <v>1</v>
      </c>
      <c r="BJ666" s="30">
        <f>'12'!BI58</f>
        <v>47</v>
      </c>
      <c r="BK666" s="30">
        <f>'12'!BJ58</f>
        <v>200.95</v>
      </c>
      <c r="BL666" s="30">
        <f>'12'!BK58</f>
        <v>96.455999999999989</v>
      </c>
      <c r="BM666" s="30">
        <f>'12'!BL58</f>
        <v>104.494</v>
      </c>
    </row>
    <row r="667" spans="1:65">
      <c r="A667" s="78">
        <f>'12'!A59</f>
        <v>42898</v>
      </c>
      <c r="B667" s="82" t="str">
        <f t="shared" si="10"/>
        <v>21:15:00</v>
      </c>
      <c r="C667" s="30" t="str">
        <f>'12'!B59</f>
        <v>21H15</v>
      </c>
      <c r="D667" s="30">
        <f>'12'!C59</f>
        <v>772</v>
      </c>
      <c r="E667" s="30">
        <f>'12'!D59</f>
        <v>825</v>
      </c>
      <c r="F667" s="30">
        <f>'12'!E59</f>
        <v>632</v>
      </c>
      <c r="G667" s="30">
        <f>'12'!F59</f>
        <v>56</v>
      </c>
      <c r="H667" s="30">
        <f>'12'!G59</f>
        <v>0</v>
      </c>
      <c r="I667" s="30">
        <f>'12'!H59</f>
        <v>22</v>
      </c>
      <c r="J667" s="30">
        <f>'12'!I59</f>
        <v>2229</v>
      </c>
      <c r="K667" s="30">
        <f>'12'!J59</f>
        <v>78</v>
      </c>
      <c r="L667" s="30">
        <f>'12'!K59</f>
        <v>499</v>
      </c>
      <c r="M667" s="30">
        <f>'12'!L59</f>
        <v>165</v>
      </c>
      <c r="N667" s="30">
        <f>'12'!M59</f>
        <v>290</v>
      </c>
      <c r="O667" s="30">
        <f>'12'!N59</f>
        <v>0</v>
      </c>
      <c r="P667" s="30">
        <f>'12'!O59</f>
        <v>17</v>
      </c>
      <c r="Q667" s="30">
        <f>'12'!P59</f>
        <v>5</v>
      </c>
      <c r="R667" s="30">
        <f>'12'!Q59</f>
        <v>10</v>
      </c>
      <c r="S667" s="30">
        <f>'12'!R59</f>
        <v>0</v>
      </c>
      <c r="T667" s="30">
        <f>'12'!S59</f>
        <v>954</v>
      </c>
      <c r="U667" s="30">
        <f>'12'!T59</f>
        <v>32</v>
      </c>
      <c r="V667" s="30">
        <f>'12'!U59</f>
        <v>110</v>
      </c>
      <c r="W667" s="30">
        <f>'12'!V59</f>
        <v>5.89</v>
      </c>
      <c r="X667" s="30">
        <f>'12'!W59</f>
        <v>3.5</v>
      </c>
      <c r="Y667" s="30">
        <f>'12'!X59</f>
        <v>6.5</v>
      </c>
      <c r="Z667" s="30">
        <f>'12'!Y59</f>
        <v>4.0999999999999996</v>
      </c>
      <c r="AA667" s="30">
        <f>'12'!Z59</f>
        <v>7.4</v>
      </c>
      <c r="AB667" s="30">
        <f>'12'!AA59</f>
        <v>3.3</v>
      </c>
      <c r="AC667" s="30">
        <f>'12'!AB59</f>
        <v>0</v>
      </c>
      <c r="AD667" s="30">
        <f>'12'!AC59</f>
        <v>5.9</v>
      </c>
      <c r="AE667" s="30">
        <f>'12'!AD59</f>
        <v>9.93</v>
      </c>
      <c r="AF667" s="30">
        <f>'12'!AE59</f>
        <v>0.8</v>
      </c>
      <c r="AG667" s="30">
        <f>'12'!AF59</f>
        <v>0</v>
      </c>
      <c r="AH667" s="30">
        <f>'12'!AG59</f>
        <v>0</v>
      </c>
      <c r="AI667" s="30">
        <f>'12'!AH59</f>
        <v>16.63</v>
      </c>
      <c r="AJ667" s="30">
        <f>'12'!AI59</f>
        <v>75</v>
      </c>
      <c r="AK667" s="30">
        <f>'12'!AJ59</f>
        <v>91.63</v>
      </c>
      <c r="AL667" s="30">
        <f>'12'!AK59</f>
        <v>150.52000000000001</v>
      </c>
      <c r="AM667" s="30">
        <f>'12'!AL59</f>
        <v>157.32000000000002</v>
      </c>
      <c r="AN667" s="30">
        <f>'12'!AM59</f>
        <v>65.690000000000026</v>
      </c>
      <c r="AO667" s="30">
        <f>'12'!AN59</f>
        <v>0</v>
      </c>
      <c r="AP667" s="30">
        <f>'12'!AO59</f>
        <v>0</v>
      </c>
      <c r="AQ667" s="30">
        <f>'12'!AP59</f>
        <v>157.32000000000002</v>
      </c>
      <c r="AR667" s="30">
        <f>'12'!AQ59</f>
        <v>37.565999999999974</v>
      </c>
      <c r="AS667" s="30">
        <f>'12'!AR59</f>
        <v>0</v>
      </c>
      <c r="AT667" s="30">
        <f>'12'!AS59</f>
        <v>91.63</v>
      </c>
      <c r="AU667" s="30">
        <f>'12'!AT59</f>
        <v>96.455999999999989</v>
      </c>
      <c r="AV667" s="30">
        <f>'12'!AU59</f>
        <v>188.08599999999998</v>
      </c>
      <c r="AW667" s="30">
        <f>'12'!AV59</f>
        <v>0</v>
      </c>
      <c r="AX667" s="30">
        <f>'12'!AW59</f>
        <v>10</v>
      </c>
      <c r="AY667" s="30">
        <f>'12'!AX59</f>
        <v>200</v>
      </c>
      <c r="AZ667" s="30">
        <f>'12'!AY59</f>
        <v>0</v>
      </c>
      <c r="BA667" s="30">
        <f>'12'!AZ59</f>
        <v>36</v>
      </c>
      <c r="BB667" s="30">
        <f>'12'!BA59</f>
        <v>15</v>
      </c>
      <c r="BC667" s="30">
        <f>'12'!BB59</f>
        <v>261</v>
      </c>
      <c r="BD667" s="30">
        <f>'12'!BC59</f>
        <v>247.95</v>
      </c>
      <c r="BE667" s="30">
        <f>'12'!BD59</f>
        <v>14</v>
      </c>
      <c r="BF667" s="30">
        <f>'12'!BE59</f>
        <v>15</v>
      </c>
      <c r="BG667" s="30">
        <f>'12'!BF59</f>
        <v>8</v>
      </c>
      <c r="BH667" s="30">
        <f>'12'!BG59</f>
        <v>9</v>
      </c>
      <c r="BI667" s="30">
        <f>'12'!BH59</f>
        <v>1</v>
      </c>
      <c r="BJ667" s="30">
        <f>'12'!BI59</f>
        <v>47</v>
      </c>
      <c r="BK667" s="30">
        <f>'12'!BJ59</f>
        <v>200.95</v>
      </c>
      <c r="BL667" s="30">
        <f>'12'!BK59</f>
        <v>96.455999999999989</v>
      </c>
      <c r="BM667" s="30">
        <f>'12'!BL59</f>
        <v>104.494</v>
      </c>
    </row>
    <row r="668" spans="1:65">
      <c r="A668" s="78">
        <f>'12'!A60</f>
        <v>42898</v>
      </c>
      <c r="B668" s="82" t="str">
        <f t="shared" si="10"/>
        <v>21:30:00</v>
      </c>
      <c r="C668" s="30" t="str">
        <f>'12'!B60</f>
        <v>21H30</v>
      </c>
      <c r="D668" s="30">
        <f>'12'!C60</f>
        <v>756</v>
      </c>
      <c r="E668" s="30">
        <f>'12'!D60</f>
        <v>696</v>
      </c>
      <c r="F668" s="30">
        <f>'12'!E60</f>
        <v>615</v>
      </c>
      <c r="G668" s="30">
        <f>'12'!F60</f>
        <v>49</v>
      </c>
      <c r="H668" s="30">
        <f>'12'!G60</f>
        <v>0</v>
      </c>
      <c r="I668" s="30">
        <f>'12'!H60</f>
        <v>21</v>
      </c>
      <c r="J668" s="30">
        <f>'12'!I60</f>
        <v>2067</v>
      </c>
      <c r="K668" s="30">
        <f>'12'!J60</f>
        <v>70</v>
      </c>
      <c r="L668" s="30">
        <f>'12'!K60</f>
        <v>481</v>
      </c>
      <c r="M668" s="30">
        <f>'12'!L60</f>
        <v>161</v>
      </c>
      <c r="N668" s="30">
        <f>'12'!M60</f>
        <v>350</v>
      </c>
      <c r="O668" s="30">
        <f>'12'!N60</f>
        <v>0</v>
      </c>
      <c r="P668" s="30">
        <f>'12'!O60</f>
        <v>16</v>
      </c>
      <c r="Q668" s="30">
        <f>'12'!P60</f>
        <v>5</v>
      </c>
      <c r="R668" s="30">
        <f>'12'!Q60</f>
        <v>12</v>
      </c>
      <c r="S668" s="30">
        <f>'12'!R60</f>
        <v>0</v>
      </c>
      <c r="T668" s="30">
        <f>'12'!S60</f>
        <v>992</v>
      </c>
      <c r="U668" s="30">
        <f>'12'!T60</f>
        <v>33</v>
      </c>
      <c r="V668" s="30">
        <f>'12'!U60</f>
        <v>103</v>
      </c>
      <c r="W668" s="30">
        <f>'12'!V60</f>
        <v>5.89</v>
      </c>
      <c r="X668" s="30">
        <f>'12'!W60</f>
        <v>3.5</v>
      </c>
      <c r="Y668" s="30">
        <f>'12'!X60</f>
        <v>7.5</v>
      </c>
      <c r="Z668" s="30">
        <f>'12'!Y60</f>
        <v>4.0999999999999996</v>
      </c>
      <c r="AA668" s="30">
        <f>'12'!Z60</f>
        <v>7.4</v>
      </c>
      <c r="AB668" s="30">
        <f>'12'!AA60</f>
        <v>3.3</v>
      </c>
      <c r="AC668" s="30">
        <f>'12'!AB60</f>
        <v>0</v>
      </c>
      <c r="AD668" s="30">
        <f>'12'!AC60</f>
        <v>5.9</v>
      </c>
      <c r="AE668" s="30">
        <f>'12'!AD60</f>
        <v>9.93</v>
      </c>
      <c r="AF668" s="30">
        <f>'12'!AE60</f>
        <v>0.8</v>
      </c>
      <c r="AG668" s="30">
        <f>'12'!AF60</f>
        <v>0</v>
      </c>
      <c r="AH668" s="30">
        <f>'12'!AG60</f>
        <v>0</v>
      </c>
      <c r="AI668" s="30">
        <f>'12'!AH60</f>
        <v>16.63</v>
      </c>
      <c r="AJ668" s="30">
        <f>'12'!AI60</f>
        <v>75</v>
      </c>
      <c r="AK668" s="30">
        <f>'12'!AJ60</f>
        <v>91.63</v>
      </c>
      <c r="AL668" s="30">
        <f>'12'!AK60</f>
        <v>144.52000000000001</v>
      </c>
      <c r="AM668" s="30">
        <f>'12'!AL60</f>
        <v>151.32000000000002</v>
      </c>
      <c r="AN668" s="30">
        <f>'12'!AM60</f>
        <v>59.690000000000026</v>
      </c>
      <c r="AO668" s="30">
        <f>'12'!AN60</f>
        <v>0</v>
      </c>
      <c r="AP668" s="30">
        <f>'12'!AO60</f>
        <v>0</v>
      </c>
      <c r="AQ668" s="30">
        <f>'12'!AP60</f>
        <v>151.32000000000002</v>
      </c>
      <c r="AR668" s="30">
        <f>'12'!AQ60</f>
        <v>43.565999999999974</v>
      </c>
      <c r="AS668" s="30">
        <f>'12'!AR60</f>
        <v>0</v>
      </c>
      <c r="AT668" s="30">
        <f>'12'!AS60</f>
        <v>91.63</v>
      </c>
      <c r="AU668" s="30">
        <f>'12'!AT60</f>
        <v>96.455999999999989</v>
      </c>
      <c r="AV668" s="30">
        <f>'12'!AU60</f>
        <v>188.08599999999998</v>
      </c>
      <c r="AW668" s="30">
        <f>'12'!AV60</f>
        <v>0</v>
      </c>
      <c r="AX668" s="30">
        <f>'12'!AW60</f>
        <v>10</v>
      </c>
      <c r="AY668" s="30">
        <f>'12'!AX60</f>
        <v>200</v>
      </c>
      <c r="AZ668" s="30">
        <f>'12'!AY60</f>
        <v>0</v>
      </c>
      <c r="BA668" s="30">
        <f>'12'!AZ60</f>
        <v>36</v>
      </c>
      <c r="BB668" s="30">
        <f>'12'!BA60</f>
        <v>15</v>
      </c>
      <c r="BC668" s="30">
        <f>'12'!BB60</f>
        <v>261</v>
      </c>
      <c r="BD668" s="30">
        <f>'12'!BC60</f>
        <v>247.95</v>
      </c>
      <c r="BE668" s="30">
        <f>'12'!BD60</f>
        <v>14</v>
      </c>
      <c r="BF668" s="30">
        <f>'12'!BE60</f>
        <v>15</v>
      </c>
      <c r="BG668" s="30">
        <f>'12'!BF60</f>
        <v>8</v>
      </c>
      <c r="BH668" s="30">
        <f>'12'!BG60</f>
        <v>9</v>
      </c>
      <c r="BI668" s="30">
        <f>'12'!BH60</f>
        <v>1</v>
      </c>
      <c r="BJ668" s="30">
        <f>'12'!BI60</f>
        <v>47</v>
      </c>
      <c r="BK668" s="30">
        <f>'12'!BJ60</f>
        <v>200.95</v>
      </c>
      <c r="BL668" s="30">
        <f>'12'!BK60</f>
        <v>96.455999999999989</v>
      </c>
      <c r="BM668" s="30">
        <f>'12'!BL60</f>
        <v>104.494</v>
      </c>
    </row>
    <row r="669" spans="1:65">
      <c r="A669" s="78">
        <f>'12'!A61</f>
        <v>42898</v>
      </c>
      <c r="B669" s="82" t="str">
        <f t="shared" si="10"/>
        <v>21:45:00</v>
      </c>
      <c r="C669" s="30" t="str">
        <f>'12'!B61</f>
        <v>21H45</v>
      </c>
      <c r="D669" s="30">
        <f>'12'!C61</f>
        <v>756</v>
      </c>
      <c r="E669" s="30">
        <f>'12'!D61</f>
        <v>696</v>
      </c>
      <c r="F669" s="30">
        <f>'12'!E61</f>
        <v>615</v>
      </c>
      <c r="G669" s="30">
        <f>'12'!F61</f>
        <v>49</v>
      </c>
      <c r="H669" s="30">
        <f>'12'!G61</f>
        <v>0</v>
      </c>
      <c r="I669" s="30">
        <f>'12'!H61</f>
        <v>21</v>
      </c>
      <c r="J669" s="30">
        <f>'12'!I61</f>
        <v>2067</v>
      </c>
      <c r="K669" s="30">
        <f>'12'!J61</f>
        <v>70</v>
      </c>
      <c r="L669" s="30">
        <f>'12'!K61</f>
        <v>481</v>
      </c>
      <c r="M669" s="30">
        <f>'12'!L61</f>
        <v>161</v>
      </c>
      <c r="N669" s="30">
        <f>'12'!M61</f>
        <v>350</v>
      </c>
      <c r="O669" s="30">
        <f>'12'!N61</f>
        <v>0</v>
      </c>
      <c r="P669" s="30">
        <f>'12'!O61</f>
        <v>16</v>
      </c>
      <c r="Q669" s="30">
        <f>'12'!P61</f>
        <v>5</v>
      </c>
      <c r="R669" s="30">
        <f>'12'!Q61</f>
        <v>12</v>
      </c>
      <c r="S669" s="30">
        <f>'12'!R61</f>
        <v>0</v>
      </c>
      <c r="T669" s="30">
        <f>'12'!S61</f>
        <v>992</v>
      </c>
      <c r="U669" s="30">
        <f>'12'!T61</f>
        <v>33</v>
      </c>
      <c r="V669" s="30">
        <f>'12'!U61</f>
        <v>103</v>
      </c>
      <c r="W669" s="30">
        <f>'12'!V61</f>
        <v>5.89</v>
      </c>
      <c r="X669" s="30">
        <f>'12'!W61</f>
        <v>3.5</v>
      </c>
      <c r="Y669" s="30">
        <f>'12'!X61</f>
        <v>7.5</v>
      </c>
      <c r="Z669" s="30">
        <f>'12'!Y61</f>
        <v>4.0999999999999996</v>
      </c>
      <c r="AA669" s="30">
        <f>'12'!Z61</f>
        <v>7.4</v>
      </c>
      <c r="AB669" s="30">
        <f>'12'!AA61</f>
        <v>3.3</v>
      </c>
      <c r="AC669" s="30">
        <f>'12'!AB61</f>
        <v>0</v>
      </c>
      <c r="AD669" s="30">
        <f>'12'!AC61</f>
        <v>5.9</v>
      </c>
      <c r="AE669" s="30">
        <f>'12'!AD61</f>
        <v>0</v>
      </c>
      <c r="AF669" s="30">
        <f>'12'!AE61</f>
        <v>0.8</v>
      </c>
      <c r="AG669" s="30">
        <f>'12'!AF61</f>
        <v>0</v>
      </c>
      <c r="AH669" s="30">
        <f>'12'!AG61</f>
        <v>0</v>
      </c>
      <c r="AI669" s="30">
        <f>'12'!AH61</f>
        <v>6.7</v>
      </c>
      <c r="AJ669" s="30">
        <f>'12'!AI61</f>
        <v>75</v>
      </c>
      <c r="AK669" s="30">
        <f>'12'!AJ61</f>
        <v>81.7</v>
      </c>
      <c r="AL669" s="30">
        <f>'12'!AK61</f>
        <v>134.59</v>
      </c>
      <c r="AM669" s="30">
        <f>'12'!AL61</f>
        <v>141.39000000000001</v>
      </c>
      <c r="AN669" s="30">
        <f>'12'!AM61</f>
        <v>59.690000000000012</v>
      </c>
      <c r="AO669" s="30">
        <f>'12'!AN61</f>
        <v>0</v>
      </c>
      <c r="AP669" s="30">
        <f>'12'!AO61</f>
        <v>0</v>
      </c>
      <c r="AQ669" s="30">
        <f>'12'!AP61</f>
        <v>141.39000000000001</v>
      </c>
      <c r="AR669" s="30">
        <f>'12'!AQ61</f>
        <v>43.566000000000003</v>
      </c>
      <c r="AS669" s="30">
        <f>'12'!AR61</f>
        <v>0</v>
      </c>
      <c r="AT669" s="30">
        <f>'12'!AS61</f>
        <v>81.7</v>
      </c>
      <c r="AU669" s="30">
        <f>'12'!AT61</f>
        <v>96.455999999999989</v>
      </c>
      <c r="AV669" s="30">
        <f>'12'!AU61</f>
        <v>178.15600000000001</v>
      </c>
      <c r="AW669" s="30">
        <f>'12'!AV61</f>
        <v>0</v>
      </c>
      <c r="AX669" s="30">
        <f>'12'!AW61</f>
        <v>10</v>
      </c>
      <c r="AY669" s="30">
        <f>'12'!AX61</f>
        <v>200</v>
      </c>
      <c r="AZ669" s="30">
        <f>'12'!AY61</f>
        <v>0</v>
      </c>
      <c r="BA669" s="30">
        <f>'12'!AZ61</f>
        <v>36</v>
      </c>
      <c r="BB669" s="30">
        <f>'12'!BA61</f>
        <v>15</v>
      </c>
      <c r="BC669" s="30">
        <f>'12'!BB61</f>
        <v>261</v>
      </c>
      <c r="BD669" s="30">
        <f>'12'!BC61</f>
        <v>247.95</v>
      </c>
      <c r="BE669" s="30">
        <f>'12'!BD61</f>
        <v>14</v>
      </c>
      <c r="BF669" s="30">
        <f>'12'!BE61</f>
        <v>15</v>
      </c>
      <c r="BG669" s="30">
        <f>'12'!BF61</f>
        <v>8</v>
      </c>
      <c r="BH669" s="30">
        <f>'12'!BG61</f>
        <v>9</v>
      </c>
      <c r="BI669" s="30">
        <f>'12'!BH61</f>
        <v>1</v>
      </c>
      <c r="BJ669" s="30">
        <f>'12'!BI61</f>
        <v>47</v>
      </c>
      <c r="BK669" s="30">
        <f>'12'!BJ61</f>
        <v>200.95</v>
      </c>
      <c r="BL669" s="30">
        <f>'12'!BK61</f>
        <v>96.455999999999989</v>
      </c>
      <c r="BM669" s="30">
        <f>'12'!BL61</f>
        <v>104.494</v>
      </c>
    </row>
    <row r="670" spans="1:65">
      <c r="A670" s="78">
        <f>'12'!A62</f>
        <v>42898</v>
      </c>
      <c r="B670" s="82" t="str">
        <f t="shared" si="10"/>
        <v>22:00:00</v>
      </c>
      <c r="C670" s="30" t="str">
        <f>'12'!B62</f>
        <v>22H00</v>
      </c>
      <c r="D670" s="30">
        <f>'12'!C62</f>
        <v>702</v>
      </c>
      <c r="E670" s="30">
        <f>'12'!D62</f>
        <v>765</v>
      </c>
      <c r="F670" s="30">
        <f>'12'!E62</f>
        <v>586</v>
      </c>
      <c r="G670" s="30">
        <f>'12'!F62</f>
        <v>51</v>
      </c>
      <c r="H670" s="30">
        <f>'12'!G62</f>
        <v>0</v>
      </c>
      <c r="I670" s="30">
        <f>'12'!H62</f>
        <v>20</v>
      </c>
      <c r="J670" s="30">
        <f>'12'!I62</f>
        <v>2053</v>
      </c>
      <c r="K670" s="30">
        <f>'12'!J62</f>
        <v>71</v>
      </c>
      <c r="L670" s="30">
        <f>'12'!K62</f>
        <v>443</v>
      </c>
      <c r="M670" s="30">
        <f>'12'!L62</f>
        <v>363</v>
      </c>
      <c r="N670" s="30">
        <f>'12'!M62</f>
        <v>330</v>
      </c>
      <c r="O670" s="30">
        <f>'12'!N62</f>
        <v>0</v>
      </c>
      <c r="P670" s="30">
        <f>'12'!O62</f>
        <v>15</v>
      </c>
      <c r="Q670" s="30">
        <f>'12'!P62</f>
        <v>12</v>
      </c>
      <c r="R670" s="30">
        <f>'12'!Q62</f>
        <v>11</v>
      </c>
      <c r="S670" s="30">
        <f>'12'!R62</f>
        <v>0</v>
      </c>
      <c r="T670" s="30">
        <f>'12'!S62</f>
        <v>1136</v>
      </c>
      <c r="U670" s="30">
        <f>'12'!T62</f>
        <v>38</v>
      </c>
      <c r="V670" s="30">
        <f>'12'!U62</f>
        <v>109</v>
      </c>
      <c r="W670" s="30">
        <f>'12'!V62</f>
        <v>5.29</v>
      </c>
      <c r="X670" s="30">
        <f>'12'!W62</f>
        <v>3.5</v>
      </c>
      <c r="Y670" s="30">
        <f>'12'!X62</f>
        <v>7.5</v>
      </c>
      <c r="Z670" s="30">
        <f>'12'!Y62</f>
        <v>4.8</v>
      </c>
      <c r="AA670" s="30">
        <f>'12'!Z62</f>
        <v>6.5</v>
      </c>
      <c r="AB670" s="30">
        <f>'12'!AA62</f>
        <v>3.1</v>
      </c>
      <c r="AC670" s="30">
        <f>'12'!AB62</f>
        <v>0</v>
      </c>
      <c r="AD670" s="30">
        <f>'12'!AC62</f>
        <v>0</v>
      </c>
      <c r="AE670" s="30">
        <f>'12'!AD62</f>
        <v>0</v>
      </c>
      <c r="AF670" s="30">
        <f>'12'!AE62</f>
        <v>0.8</v>
      </c>
      <c r="AG670" s="30">
        <f>'12'!AF62</f>
        <v>0</v>
      </c>
      <c r="AH670" s="30">
        <f>'12'!AG62</f>
        <v>0</v>
      </c>
      <c r="AI670" s="30">
        <f>'12'!AH62</f>
        <v>0.8</v>
      </c>
      <c r="AJ670" s="30">
        <f>'12'!AI62</f>
        <v>75</v>
      </c>
      <c r="AK670" s="30">
        <f>'12'!AJ62</f>
        <v>75.8</v>
      </c>
      <c r="AL670" s="30">
        <f>'12'!AK62</f>
        <v>133.89000000000004</v>
      </c>
      <c r="AM670" s="30">
        <f>'12'!AL62</f>
        <v>140.49000000000004</v>
      </c>
      <c r="AN670" s="30">
        <f>'12'!AM62</f>
        <v>64.69000000000004</v>
      </c>
      <c r="AO670" s="30">
        <f>'12'!AN62</f>
        <v>0</v>
      </c>
      <c r="AP670" s="30">
        <f>'12'!AO62</f>
        <v>0</v>
      </c>
      <c r="AQ670" s="30">
        <f>'12'!AP62</f>
        <v>140.49000000000004</v>
      </c>
      <c r="AR670" s="30">
        <f>'12'!AQ62</f>
        <v>38.365999999999929</v>
      </c>
      <c r="AS670" s="30">
        <f>'12'!AR62</f>
        <v>0</v>
      </c>
      <c r="AT670" s="30">
        <f>'12'!AS62</f>
        <v>75.8</v>
      </c>
      <c r="AU670" s="30">
        <f>'12'!AT62</f>
        <v>96.455999999999989</v>
      </c>
      <c r="AV670" s="30">
        <f>'12'!AU62</f>
        <v>172.25599999999997</v>
      </c>
      <c r="AW670" s="30">
        <f>'12'!AV62</f>
        <v>0</v>
      </c>
      <c r="AX670" s="30">
        <f>'12'!AW62</f>
        <v>10</v>
      </c>
      <c r="AY670" s="30">
        <f>'12'!AX62</f>
        <v>200</v>
      </c>
      <c r="AZ670" s="30">
        <f>'12'!AY62</f>
        <v>0</v>
      </c>
      <c r="BA670" s="30">
        <f>'12'!AZ62</f>
        <v>36</v>
      </c>
      <c r="BB670" s="30">
        <f>'12'!BA62</f>
        <v>15</v>
      </c>
      <c r="BC670" s="30">
        <f>'12'!BB62</f>
        <v>261</v>
      </c>
      <c r="BD670" s="30">
        <f>'12'!BC62</f>
        <v>247.95</v>
      </c>
      <c r="BE670" s="30">
        <f>'12'!BD62</f>
        <v>14</v>
      </c>
      <c r="BF670" s="30">
        <f>'12'!BE62</f>
        <v>15</v>
      </c>
      <c r="BG670" s="30">
        <f>'12'!BF62</f>
        <v>8</v>
      </c>
      <c r="BH670" s="30">
        <f>'12'!BG62</f>
        <v>9</v>
      </c>
      <c r="BI670" s="30">
        <f>'12'!BH62</f>
        <v>1</v>
      </c>
      <c r="BJ670" s="30">
        <f>'12'!BI62</f>
        <v>47</v>
      </c>
      <c r="BK670" s="30">
        <f>'12'!BJ62</f>
        <v>200.95</v>
      </c>
      <c r="BL670" s="30">
        <f>'12'!BK62</f>
        <v>96.455999999999989</v>
      </c>
      <c r="BM670" s="30">
        <f>'12'!BL62</f>
        <v>104.494</v>
      </c>
    </row>
    <row r="671" spans="1:65">
      <c r="A671" s="78">
        <f>'12'!A63</f>
        <v>42898</v>
      </c>
      <c r="B671" s="82" t="str">
        <f t="shared" si="10"/>
        <v>22:30:00</v>
      </c>
      <c r="C671" s="30" t="str">
        <f>'12'!B63</f>
        <v>22H30</v>
      </c>
      <c r="D671" s="30">
        <f>'12'!C63</f>
        <v>664</v>
      </c>
      <c r="E671" s="30">
        <f>'12'!D63</f>
        <v>730</v>
      </c>
      <c r="F671" s="30">
        <f>'12'!E63</f>
        <v>544</v>
      </c>
      <c r="G671" s="30">
        <f>'12'!F63</f>
        <v>49</v>
      </c>
      <c r="H671" s="30">
        <f>'12'!G63</f>
        <v>0</v>
      </c>
      <c r="I671" s="30">
        <f>'12'!H63</f>
        <v>18</v>
      </c>
      <c r="J671" s="30">
        <f>'12'!I63</f>
        <v>1938</v>
      </c>
      <c r="K671" s="30">
        <f>'12'!J63</f>
        <v>67</v>
      </c>
      <c r="L671" s="30">
        <f>'12'!K63</f>
        <v>428</v>
      </c>
      <c r="M671" s="30">
        <f>'12'!L63</f>
        <v>356</v>
      </c>
      <c r="N671" s="30">
        <f>'12'!M63</f>
        <v>340</v>
      </c>
      <c r="O671" s="30">
        <f>'12'!N63</f>
        <v>0</v>
      </c>
      <c r="P671" s="30">
        <f>'12'!O63</f>
        <v>14</v>
      </c>
      <c r="Q671" s="30">
        <f>'12'!P63</f>
        <v>12</v>
      </c>
      <c r="R671" s="30">
        <f>'12'!Q63</f>
        <v>11</v>
      </c>
      <c r="S671" s="30">
        <f>'12'!R63</f>
        <v>0</v>
      </c>
      <c r="T671" s="30">
        <f>'12'!S63</f>
        <v>1124</v>
      </c>
      <c r="U671" s="30">
        <f>'12'!T63</f>
        <v>37</v>
      </c>
      <c r="V671" s="30">
        <f>'12'!U63</f>
        <v>104</v>
      </c>
      <c r="W671" s="30">
        <f>'12'!V63</f>
        <v>5.29</v>
      </c>
      <c r="X671" s="30">
        <f>'12'!W63</f>
        <v>3.5</v>
      </c>
      <c r="Y671" s="30">
        <f>'12'!X63</f>
        <v>6.5</v>
      </c>
      <c r="Z671" s="30">
        <f>'12'!Y63</f>
        <v>4.8</v>
      </c>
      <c r="AA671" s="30">
        <f>'12'!Z63</f>
        <v>6.5</v>
      </c>
      <c r="AB671" s="30">
        <f>'12'!AA63</f>
        <v>3.1</v>
      </c>
      <c r="AC671" s="30">
        <f>'12'!AB63</f>
        <v>0</v>
      </c>
      <c r="AD671" s="30">
        <f>'12'!AC63</f>
        <v>0</v>
      </c>
      <c r="AE671" s="30">
        <f>'12'!AD63</f>
        <v>0</v>
      </c>
      <c r="AF671" s="30">
        <f>'12'!AE63</f>
        <v>0.8</v>
      </c>
      <c r="AG671" s="30">
        <f>'12'!AF63</f>
        <v>0</v>
      </c>
      <c r="AH671" s="30">
        <f>'12'!AG63</f>
        <v>0</v>
      </c>
      <c r="AI671" s="30">
        <f>'12'!AH63</f>
        <v>0.8</v>
      </c>
      <c r="AJ671" s="30">
        <f>'12'!AI63</f>
        <v>75</v>
      </c>
      <c r="AK671" s="30">
        <f>'12'!AJ63</f>
        <v>75.8</v>
      </c>
      <c r="AL671" s="30">
        <f>'12'!AK63</f>
        <v>127.89</v>
      </c>
      <c r="AM671" s="30">
        <f>'12'!AL63</f>
        <v>134.48999999999998</v>
      </c>
      <c r="AN671" s="30">
        <f>'12'!AM63</f>
        <v>58.689999999999984</v>
      </c>
      <c r="AO671" s="30">
        <f>'12'!AN63</f>
        <v>0</v>
      </c>
      <c r="AP671" s="30">
        <f>'12'!AO63</f>
        <v>0</v>
      </c>
      <c r="AQ671" s="30">
        <f>'12'!AP63</f>
        <v>134.48999999999998</v>
      </c>
      <c r="AR671" s="30">
        <f>'12'!AQ63</f>
        <v>44.365999999999971</v>
      </c>
      <c r="AS671" s="30">
        <f>'12'!AR63</f>
        <v>0</v>
      </c>
      <c r="AT671" s="30">
        <f>'12'!AS63</f>
        <v>75.8</v>
      </c>
      <c r="AU671" s="30">
        <f>'12'!AT63</f>
        <v>96.455999999999989</v>
      </c>
      <c r="AV671" s="30">
        <f>'12'!AU63</f>
        <v>172.25599999999997</v>
      </c>
      <c r="AW671" s="30">
        <f>'12'!AV63</f>
        <v>0</v>
      </c>
      <c r="AX671" s="30">
        <f>'12'!AW63</f>
        <v>10</v>
      </c>
      <c r="AY671" s="30">
        <f>'12'!AX63</f>
        <v>200</v>
      </c>
      <c r="AZ671" s="30">
        <f>'12'!AY63</f>
        <v>0</v>
      </c>
      <c r="BA671" s="30">
        <f>'12'!AZ63</f>
        <v>36</v>
      </c>
      <c r="BB671" s="30">
        <f>'12'!BA63</f>
        <v>15</v>
      </c>
      <c r="BC671" s="30">
        <f>'12'!BB63</f>
        <v>261</v>
      </c>
      <c r="BD671" s="30">
        <f>'12'!BC63</f>
        <v>247.95</v>
      </c>
      <c r="BE671" s="30">
        <f>'12'!BD63</f>
        <v>14</v>
      </c>
      <c r="BF671" s="30">
        <f>'12'!BE63</f>
        <v>15</v>
      </c>
      <c r="BG671" s="30">
        <f>'12'!BF63</f>
        <v>8</v>
      </c>
      <c r="BH671" s="30">
        <f>'12'!BG63</f>
        <v>9</v>
      </c>
      <c r="BI671" s="30">
        <f>'12'!BH63</f>
        <v>1</v>
      </c>
      <c r="BJ671" s="30">
        <f>'12'!BI63</f>
        <v>47</v>
      </c>
      <c r="BK671" s="30">
        <f>'12'!BJ63</f>
        <v>200.95</v>
      </c>
      <c r="BL671" s="30">
        <f>'12'!BK63</f>
        <v>96.455999999999989</v>
      </c>
      <c r="BM671" s="30">
        <f>'12'!BL63</f>
        <v>104.494</v>
      </c>
    </row>
    <row r="672" spans="1:65">
      <c r="A672" s="78">
        <f>'12'!A64</f>
        <v>42898</v>
      </c>
      <c r="B672" s="82" t="str">
        <f t="shared" si="10"/>
        <v>23:00:00</v>
      </c>
      <c r="C672" s="30" t="str">
        <f>'12'!B64</f>
        <v>23H00</v>
      </c>
      <c r="D672" s="30">
        <f>'12'!C64</f>
        <v>632</v>
      </c>
      <c r="E672" s="30">
        <f>'12'!D64</f>
        <v>707</v>
      </c>
      <c r="F672" s="30">
        <f>'12'!E64</f>
        <v>521</v>
      </c>
      <c r="G672" s="30">
        <f>'12'!F64</f>
        <v>46</v>
      </c>
      <c r="H672" s="30">
        <f>'12'!G64</f>
        <v>0</v>
      </c>
      <c r="I672" s="30">
        <f>'12'!H64</f>
        <v>18</v>
      </c>
      <c r="J672" s="30">
        <f>'12'!I64</f>
        <v>1860</v>
      </c>
      <c r="K672" s="30">
        <f>'12'!J64</f>
        <v>64</v>
      </c>
      <c r="L672" s="30">
        <f>'12'!K64</f>
        <v>405</v>
      </c>
      <c r="M672" s="30">
        <f>'12'!L64</f>
        <v>330</v>
      </c>
      <c r="N672" s="30">
        <f>'12'!M64</f>
        <v>340</v>
      </c>
      <c r="O672" s="30">
        <f>'12'!N64</f>
        <v>0</v>
      </c>
      <c r="P672" s="30">
        <f>'12'!O64</f>
        <v>13</v>
      </c>
      <c r="Q672" s="30">
        <f>'12'!P64</f>
        <v>11</v>
      </c>
      <c r="R672" s="30">
        <f>'12'!Q64</f>
        <v>11</v>
      </c>
      <c r="S672" s="30">
        <f>'12'!R64</f>
        <v>0</v>
      </c>
      <c r="T672" s="30">
        <f>'12'!S64</f>
        <v>1075</v>
      </c>
      <c r="U672" s="30">
        <f>'12'!T64</f>
        <v>35</v>
      </c>
      <c r="V672" s="30">
        <f>'12'!U64</f>
        <v>99</v>
      </c>
      <c r="W672" s="30">
        <f>'12'!V64</f>
        <v>4.67</v>
      </c>
      <c r="X672" s="30">
        <f>'12'!W64</f>
        <v>3.5</v>
      </c>
      <c r="Y672" s="30">
        <f>'12'!X64</f>
        <v>4.5</v>
      </c>
      <c r="Z672" s="30">
        <f>'12'!Y64</f>
        <v>4.2</v>
      </c>
      <c r="AA672" s="30">
        <f>'12'!Z64</f>
        <v>5.8</v>
      </c>
      <c r="AB672" s="30">
        <f>'12'!AA64</f>
        <v>2.9</v>
      </c>
      <c r="AC672" s="30">
        <f>'12'!AB64</f>
        <v>0</v>
      </c>
      <c r="AD672" s="30">
        <f>'12'!AC64</f>
        <v>0</v>
      </c>
      <c r="AE672" s="30">
        <f>'12'!AD64</f>
        <v>0</v>
      </c>
      <c r="AF672" s="30">
        <f>'12'!AE64</f>
        <v>0.8</v>
      </c>
      <c r="AG672" s="30">
        <f>'12'!AF64</f>
        <v>0</v>
      </c>
      <c r="AH672" s="30">
        <f>'12'!AG64</f>
        <v>0</v>
      </c>
      <c r="AI672" s="30">
        <f>'12'!AH64</f>
        <v>0.8</v>
      </c>
      <c r="AJ672" s="30">
        <f>'12'!AI64</f>
        <v>75</v>
      </c>
      <c r="AK672" s="30">
        <f>'12'!AJ64</f>
        <v>75.8</v>
      </c>
      <c r="AL672" s="30">
        <f>'12'!AK64</f>
        <v>118.97</v>
      </c>
      <c r="AM672" s="30">
        <f>'12'!AL64</f>
        <v>125.37</v>
      </c>
      <c r="AN672" s="30">
        <f>'12'!AM64</f>
        <v>49.570000000000007</v>
      </c>
      <c r="AO672" s="30">
        <f>'12'!AN64</f>
        <v>0</v>
      </c>
      <c r="AP672" s="30">
        <f>'12'!AO64</f>
        <v>0</v>
      </c>
      <c r="AQ672" s="30">
        <f>'12'!AP64</f>
        <v>125.37</v>
      </c>
      <c r="AR672" s="30">
        <f>'12'!AQ64</f>
        <v>53.285999999999973</v>
      </c>
      <c r="AS672" s="30">
        <f>'12'!AR64</f>
        <v>0</v>
      </c>
      <c r="AT672" s="30">
        <f>'12'!AS64</f>
        <v>75.8</v>
      </c>
      <c r="AU672" s="30">
        <f>'12'!AT64</f>
        <v>96.455999999999989</v>
      </c>
      <c r="AV672" s="30">
        <f>'12'!AU64</f>
        <v>172.25599999999997</v>
      </c>
      <c r="AW672" s="30">
        <f>'12'!AV64</f>
        <v>0</v>
      </c>
      <c r="AX672" s="30">
        <f>'12'!AW64</f>
        <v>10</v>
      </c>
      <c r="AY672" s="30">
        <f>'12'!AX64</f>
        <v>200</v>
      </c>
      <c r="AZ672" s="30">
        <f>'12'!AY64</f>
        <v>0</v>
      </c>
      <c r="BA672" s="30">
        <f>'12'!AZ64</f>
        <v>36</v>
      </c>
      <c r="BB672" s="30">
        <f>'12'!BA64</f>
        <v>15</v>
      </c>
      <c r="BC672" s="30">
        <f>'12'!BB64</f>
        <v>261</v>
      </c>
      <c r="BD672" s="30">
        <f>'12'!BC64</f>
        <v>247.95</v>
      </c>
      <c r="BE672" s="30">
        <f>'12'!BD64</f>
        <v>14</v>
      </c>
      <c r="BF672" s="30">
        <f>'12'!BE64</f>
        <v>15</v>
      </c>
      <c r="BG672" s="30">
        <f>'12'!BF64</f>
        <v>8</v>
      </c>
      <c r="BH672" s="30">
        <f>'12'!BG64</f>
        <v>9</v>
      </c>
      <c r="BI672" s="30">
        <f>'12'!BH64</f>
        <v>1</v>
      </c>
      <c r="BJ672" s="30">
        <f>'12'!BI64</f>
        <v>47</v>
      </c>
      <c r="BK672" s="30">
        <f>'12'!BJ64</f>
        <v>200.95</v>
      </c>
      <c r="BL672" s="30">
        <f>'12'!BK64</f>
        <v>96.455999999999989</v>
      </c>
      <c r="BM672" s="30">
        <f>'12'!BL64</f>
        <v>104.494</v>
      </c>
    </row>
    <row r="673" spans="1:65">
      <c r="A673" s="78">
        <f>'12'!A65</f>
        <v>42898</v>
      </c>
      <c r="B673" s="82" t="str">
        <f t="shared" si="10"/>
        <v>23:30:00</v>
      </c>
      <c r="C673" s="30" t="str">
        <f>'12'!B65</f>
        <v>23H30</v>
      </c>
      <c r="D673" s="30">
        <f>'12'!C65</f>
        <v>589</v>
      </c>
      <c r="E673" s="30">
        <f>'12'!D65</f>
        <v>676</v>
      </c>
      <c r="F673" s="30">
        <f>'12'!E65</f>
        <v>499</v>
      </c>
      <c r="G673" s="30">
        <f>'12'!F65</f>
        <v>45</v>
      </c>
      <c r="H673" s="30">
        <f>'12'!G65</f>
        <v>0</v>
      </c>
      <c r="I673" s="30">
        <f>'12'!H65</f>
        <v>17</v>
      </c>
      <c r="J673" s="30">
        <f>'12'!I65</f>
        <v>1764</v>
      </c>
      <c r="K673" s="30">
        <f>'12'!J65</f>
        <v>62</v>
      </c>
      <c r="L673" s="30">
        <f>'12'!K65</f>
        <v>399</v>
      </c>
      <c r="M673" s="30">
        <f>'12'!L65</f>
        <v>330</v>
      </c>
      <c r="N673" s="30">
        <f>'12'!M65</f>
        <v>320</v>
      </c>
      <c r="O673" s="30">
        <f>'12'!N65</f>
        <v>0</v>
      </c>
      <c r="P673" s="30">
        <f>'12'!O65</f>
        <v>13</v>
      </c>
      <c r="Q673" s="30">
        <f>'12'!P65</f>
        <v>11</v>
      </c>
      <c r="R673" s="30">
        <f>'12'!Q65</f>
        <v>11</v>
      </c>
      <c r="S673" s="30">
        <f>'12'!R65</f>
        <v>0</v>
      </c>
      <c r="T673" s="30">
        <f>'12'!S65</f>
        <v>1049</v>
      </c>
      <c r="U673" s="30">
        <f>'12'!T65</f>
        <v>35</v>
      </c>
      <c r="V673" s="30">
        <f>'12'!U65</f>
        <v>97</v>
      </c>
      <c r="W673" s="30">
        <f>'12'!V65</f>
        <v>4.67</v>
      </c>
      <c r="X673" s="30">
        <f>'12'!W65</f>
        <v>3.5</v>
      </c>
      <c r="Y673" s="30">
        <f>'12'!X65</f>
        <v>4.5</v>
      </c>
      <c r="Z673" s="30">
        <f>'12'!Y65</f>
        <v>4.2</v>
      </c>
      <c r="AA673" s="30">
        <f>'12'!Z65</f>
        <v>5.8</v>
      </c>
      <c r="AB673" s="30">
        <f>'12'!AA65</f>
        <v>2.9</v>
      </c>
      <c r="AC673" s="30">
        <f>'12'!AB65</f>
        <v>0</v>
      </c>
      <c r="AD673" s="30">
        <f>'12'!AC65</f>
        <v>0</v>
      </c>
      <c r="AE673" s="30">
        <f>'12'!AD65</f>
        <v>0</v>
      </c>
      <c r="AF673" s="30">
        <f>'12'!AE65</f>
        <v>0.8</v>
      </c>
      <c r="AG673" s="30">
        <f>'12'!AF65</f>
        <v>0</v>
      </c>
      <c r="AH673" s="30">
        <f>'12'!AG65</f>
        <v>0</v>
      </c>
      <c r="AI673" s="30">
        <f>'12'!AH65</f>
        <v>0.8</v>
      </c>
      <c r="AJ673" s="30">
        <f>'12'!AI65</f>
        <v>75</v>
      </c>
      <c r="AK673" s="30">
        <f>'12'!AJ65</f>
        <v>75.8</v>
      </c>
      <c r="AL673" s="30">
        <f>'12'!AK65</f>
        <v>116.97</v>
      </c>
      <c r="AM673" s="30">
        <f>'12'!AL65</f>
        <v>123.37</v>
      </c>
      <c r="AN673" s="30">
        <f>'12'!AM65</f>
        <v>47.570000000000007</v>
      </c>
      <c r="AO673" s="30">
        <f>'12'!AN65</f>
        <v>0</v>
      </c>
      <c r="AP673" s="30">
        <f>'12'!AO65</f>
        <v>0</v>
      </c>
      <c r="AQ673" s="30">
        <f>'12'!AP65</f>
        <v>123.37</v>
      </c>
      <c r="AR673" s="30">
        <f>'12'!AQ65</f>
        <v>55.285999999999973</v>
      </c>
      <c r="AS673" s="30">
        <f>'12'!AR65</f>
        <v>0</v>
      </c>
      <c r="AT673" s="30">
        <f>'12'!AS65</f>
        <v>75.8</v>
      </c>
      <c r="AU673" s="30">
        <f>'12'!AT65</f>
        <v>96.455999999999989</v>
      </c>
      <c r="AV673" s="30">
        <f>'12'!AU65</f>
        <v>172.25599999999997</v>
      </c>
      <c r="AW673" s="30">
        <f>'12'!AV65</f>
        <v>0</v>
      </c>
      <c r="AX673" s="30">
        <f>'12'!AW65</f>
        <v>10</v>
      </c>
      <c r="AY673" s="30">
        <f>'12'!AX65</f>
        <v>200</v>
      </c>
      <c r="AZ673" s="30">
        <f>'12'!AY65</f>
        <v>0</v>
      </c>
      <c r="BA673" s="30">
        <f>'12'!AZ65</f>
        <v>36</v>
      </c>
      <c r="BB673" s="30">
        <f>'12'!BA65</f>
        <v>15</v>
      </c>
      <c r="BC673" s="30">
        <f>'12'!BB65</f>
        <v>261</v>
      </c>
      <c r="BD673" s="30">
        <f>'12'!BC65</f>
        <v>247.95</v>
      </c>
      <c r="BE673" s="30">
        <f>'12'!BD65</f>
        <v>14</v>
      </c>
      <c r="BF673" s="30">
        <f>'12'!BE65</f>
        <v>15</v>
      </c>
      <c r="BG673" s="30">
        <f>'12'!BF65</f>
        <v>8</v>
      </c>
      <c r="BH673" s="30">
        <f>'12'!BG65</f>
        <v>9</v>
      </c>
      <c r="BI673" s="30">
        <f>'12'!BH65</f>
        <v>1</v>
      </c>
      <c r="BJ673" s="30">
        <f>'12'!BI65</f>
        <v>47</v>
      </c>
      <c r="BK673" s="30">
        <f>'12'!BJ65</f>
        <v>200.95</v>
      </c>
      <c r="BL673" s="30">
        <f>'12'!BK65</f>
        <v>96.455999999999989</v>
      </c>
      <c r="BM673" s="30">
        <f>'12'!BL65</f>
        <v>104.494</v>
      </c>
    </row>
    <row r="674" spans="1:65">
      <c r="A674" s="78">
        <f>'13'!A10</f>
        <v>42899</v>
      </c>
      <c r="B674" s="82" t="str">
        <f t="shared" si="10"/>
        <v>00:00:00</v>
      </c>
      <c r="C674" s="30" t="str">
        <f>'13'!B10</f>
        <v>00H00</v>
      </c>
      <c r="D674" s="30">
        <f>'13'!C10</f>
        <v>561</v>
      </c>
      <c r="E674" s="30">
        <f>'13'!D10</f>
        <v>643</v>
      </c>
      <c r="F674" s="30">
        <f>'13'!E10</f>
        <v>476</v>
      </c>
      <c r="G674" s="30">
        <f>'13'!F10</f>
        <v>42</v>
      </c>
      <c r="H674" s="30">
        <f>'13'!G10</f>
        <v>0</v>
      </c>
      <c r="I674" s="30">
        <f>'13'!H10</f>
        <v>16</v>
      </c>
      <c r="J674" s="30">
        <f>'13'!I10</f>
        <v>1680</v>
      </c>
      <c r="K674" s="30">
        <f>'13'!J10</f>
        <v>58</v>
      </c>
      <c r="L674" s="30">
        <f>'13'!K10</f>
        <v>383</v>
      </c>
      <c r="M674" s="30">
        <f>'13'!L10</f>
        <v>333</v>
      </c>
      <c r="N674" s="30">
        <f>'13'!M10</f>
        <v>380</v>
      </c>
      <c r="O674" s="30">
        <f>'13'!N10</f>
        <v>0</v>
      </c>
      <c r="P674" s="30">
        <f>'13'!O10</f>
        <v>12</v>
      </c>
      <c r="Q674" s="30">
        <f>'13'!P10</f>
        <v>11</v>
      </c>
      <c r="R674" s="30">
        <f>'13'!Q10</f>
        <v>13</v>
      </c>
      <c r="S674" s="30">
        <f>'13'!R10</f>
        <v>0</v>
      </c>
      <c r="T674" s="30">
        <f>'13'!S10</f>
        <v>716</v>
      </c>
      <c r="U674" s="30">
        <f>'13'!T10</f>
        <v>36</v>
      </c>
      <c r="V674" s="30">
        <f>'13'!U10</f>
        <v>94</v>
      </c>
      <c r="W674" s="30">
        <f>'13'!V10</f>
        <v>4.67</v>
      </c>
      <c r="X674" s="30">
        <f>'13'!W10</f>
        <v>3.5</v>
      </c>
      <c r="Y674" s="30">
        <f>'13'!X10</f>
        <v>4.5</v>
      </c>
      <c r="Z674" s="30">
        <f>'13'!Y10</f>
        <v>4</v>
      </c>
      <c r="AA674" s="30">
        <f>'13'!Z10</f>
        <v>5.8</v>
      </c>
      <c r="AB674" s="30">
        <f>'13'!AA10</f>
        <v>2.6</v>
      </c>
      <c r="AC674" s="30">
        <f>'13'!AB10</f>
        <v>0</v>
      </c>
      <c r="AD674" s="30">
        <f>'13'!AC10</f>
        <v>0</v>
      </c>
      <c r="AE674" s="30">
        <f>'13'!AD10</f>
        <v>0</v>
      </c>
      <c r="AF674" s="30">
        <f>'13'!AE10</f>
        <v>0.8</v>
      </c>
      <c r="AG674" s="30">
        <f>'13'!AF10</f>
        <v>0</v>
      </c>
      <c r="AH674" s="30">
        <f>'13'!AG10</f>
        <v>0</v>
      </c>
      <c r="AI674" s="30">
        <f>'13'!AH10</f>
        <v>0.8</v>
      </c>
      <c r="AJ674" s="30">
        <f>'13'!AI10</f>
        <v>45</v>
      </c>
      <c r="AK674" s="30">
        <f>'13'!AJ10</f>
        <v>45.8</v>
      </c>
      <c r="AL674" s="30">
        <f>'13'!AK10</f>
        <v>113.77</v>
      </c>
      <c r="AM674" s="30">
        <f>'13'!AL10</f>
        <v>119.86999999999999</v>
      </c>
      <c r="AN674" s="30">
        <f>'13'!AM10</f>
        <v>74.069999999999993</v>
      </c>
      <c r="AO674" s="30">
        <f>'13'!AN10</f>
        <v>0</v>
      </c>
      <c r="AP674" s="30">
        <f>'13'!AO10</f>
        <v>0</v>
      </c>
      <c r="AQ674" s="30">
        <f>'13'!AP10</f>
        <v>119.86999999999999</v>
      </c>
      <c r="AR674" s="30">
        <f>'13'!AQ10</f>
        <v>28.485999999999976</v>
      </c>
      <c r="AS674" s="30">
        <f>'13'!AR10</f>
        <v>0</v>
      </c>
      <c r="AT674" s="30">
        <f>'13'!AS10</f>
        <v>45.8</v>
      </c>
      <c r="AU674" s="30">
        <f>'13'!AT10</f>
        <v>96.455999999999989</v>
      </c>
      <c r="AV674" s="30">
        <f>'13'!AU10</f>
        <v>142.25599999999997</v>
      </c>
      <c r="AW674" s="30">
        <f>'13'!AV10</f>
        <v>0</v>
      </c>
      <c r="AX674" s="30">
        <f>'13'!AW10</f>
        <v>10</v>
      </c>
      <c r="AY674" s="30">
        <f>'13'!AX10</f>
        <v>200</v>
      </c>
      <c r="AZ674" s="30">
        <f>'13'!AY10</f>
        <v>0</v>
      </c>
      <c r="BA674" s="30">
        <f>'13'!AZ10</f>
        <v>36</v>
      </c>
      <c r="BB674" s="30">
        <f>'13'!BA10</f>
        <v>15</v>
      </c>
      <c r="BC674" s="30">
        <f>'13'!BB10</f>
        <v>261</v>
      </c>
      <c r="BD674" s="30">
        <f>'13'!BC10</f>
        <v>247.95</v>
      </c>
      <c r="BE674" s="30">
        <f>'13'!BD10</f>
        <v>14</v>
      </c>
      <c r="BF674" s="30">
        <f>'13'!BE10</f>
        <v>15</v>
      </c>
      <c r="BG674" s="30">
        <f>'13'!BF10</f>
        <v>8</v>
      </c>
      <c r="BH674" s="30">
        <f>'13'!BG10</f>
        <v>9</v>
      </c>
      <c r="BI674" s="30">
        <f>'13'!BH10</f>
        <v>1</v>
      </c>
      <c r="BJ674" s="30">
        <f>'13'!BI10</f>
        <v>47</v>
      </c>
      <c r="BK674" s="30">
        <f>'13'!BJ10</f>
        <v>200.95</v>
      </c>
      <c r="BL674" s="30">
        <f>'13'!BK10</f>
        <v>96.455999999999989</v>
      </c>
      <c r="BM674" s="30">
        <f>'13'!BL10</f>
        <v>104.494</v>
      </c>
    </row>
    <row r="675" spans="1:65">
      <c r="A675" s="78">
        <f>'13'!A11</f>
        <v>42899</v>
      </c>
      <c r="B675" s="82" t="str">
        <f t="shared" si="10"/>
        <v>00:30:00</v>
      </c>
      <c r="C675" s="30" t="str">
        <f>'13'!B11</f>
        <v>00H30</v>
      </c>
      <c r="D675" s="30">
        <f>'13'!C11</f>
        <v>554</v>
      </c>
      <c r="E675" s="30">
        <f>'13'!D11</f>
        <v>633</v>
      </c>
      <c r="F675" s="30">
        <f>'13'!E11</f>
        <v>461</v>
      </c>
      <c r="G675" s="30">
        <f>'13'!F11</f>
        <v>42</v>
      </c>
      <c r="H675" s="30">
        <f>'13'!G11</f>
        <v>0</v>
      </c>
      <c r="I675" s="30">
        <f>'13'!H11</f>
        <v>15</v>
      </c>
      <c r="J675" s="30">
        <f>'13'!I11</f>
        <v>1648</v>
      </c>
      <c r="K675" s="30">
        <f>'13'!J11</f>
        <v>57</v>
      </c>
      <c r="L675" s="30">
        <f>'13'!K11</f>
        <v>369</v>
      </c>
      <c r="M675" s="30">
        <f>'13'!L11</f>
        <v>322</v>
      </c>
      <c r="N675" s="30">
        <f>'13'!M11</f>
        <v>350</v>
      </c>
      <c r="O675" s="30">
        <f>'13'!N11</f>
        <v>0</v>
      </c>
      <c r="P675" s="30">
        <f>'13'!O11</f>
        <v>12</v>
      </c>
      <c r="Q675" s="30">
        <f>'13'!P11</f>
        <v>11</v>
      </c>
      <c r="R675" s="30">
        <f>'13'!Q11</f>
        <v>12</v>
      </c>
      <c r="S675" s="30">
        <f>'13'!R11</f>
        <v>0</v>
      </c>
      <c r="T675" s="30">
        <f>'13'!S11</f>
        <v>691</v>
      </c>
      <c r="U675" s="30">
        <f>'13'!T11</f>
        <v>35</v>
      </c>
      <c r="V675" s="30">
        <f>'13'!U11</f>
        <v>92</v>
      </c>
      <c r="W675" s="30">
        <f>'13'!V11</f>
        <v>4.67</v>
      </c>
      <c r="X675" s="30">
        <f>'13'!W11</f>
        <v>3.5</v>
      </c>
      <c r="Y675" s="30">
        <f>'13'!X11</f>
        <v>4.5</v>
      </c>
      <c r="Z675" s="30">
        <f>'13'!Y11</f>
        <v>4</v>
      </c>
      <c r="AA675" s="30">
        <f>'13'!Z11</f>
        <v>5.8</v>
      </c>
      <c r="AB675" s="30">
        <f>'13'!AA11</f>
        <v>2.6</v>
      </c>
      <c r="AC675" s="30">
        <f>'13'!AB11</f>
        <v>0</v>
      </c>
      <c r="AD675" s="30">
        <f>'13'!AC11</f>
        <v>0</v>
      </c>
      <c r="AE675" s="30">
        <f>'13'!AD11</f>
        <v>0</v>
      </c>
      <c r="AF675" s="30">
        <f>'13'!AE11</f>
        <v>0.8</v>
      </c>
      <c r="AG675" s="30">
        <f>'13'!AF11</f>
        <v>0</v>
      </c>
      <c r="AH675" s="30">
        <f>'13'!AG11</f>
        <v>0</v>
      </c>
      <c r="AI675" s="30">
        <f>'13'!AH11</f>
        <v>0.8</v>
      </c>
      <c r="AJ675" s="30">
        <f>'13'!AI11</f>
        <v>45</v>
      </c>
      <c r="AK675" s="30">
        <f>'13'!AJ11</f>
        <v>45.8</v>
      </c>
      <c r="AL675" s="30">
        <f>'13'!AK11</f>
        <v>111.77</v>
      </c>
      <c r="AM675" s="30">
        <f>'13'!AL11</f>
        <v>117.86999999999999</v>
      </c>
      <c r="AN675" s="30">
        <f>'13'!AM11</f>
        <v>72.069999999999993</v>
      </c>
      <c r="AO675" s="30">
        <f>'13'!AN11</f>
        <v>0</v>
      </c>
      <c r="AP675" s="30">
        <f>'13'!AO11</f>
        <v>0</v>
      </c>
      <c r="AQ675" s="30">
        <f>'13'!AP11</f>
        <v>117.86999999999999</v>
      </c>
      <c r="AR675" s="30">
        <f>'13'!AQ11</f>
        <v>30.485999999999976</v>
      </c>
      <c r="AS675" s="30">
        <f>'13'!AR11</f>
        <v>0</v>
      </c>
      <c r="AT675" s="30">
        <f>'13'!AS11</f>
        <v>45.8</v>
      </c>
      <c r="AU675" s="30">
        <f>'13'!AT11</f>
        <v>96.455999999999989</v>
      </c>
      <c r="AV675" s="30">
        <f>'13'!AU11</f>
        <v>142.25599999999997</v>
      </c>
      <c r="AW675" s="30">
        <f>'13'!AV11</f>
        <v>0</v>
      </c>
      <c r="AX675" s="30">
        <f>'13'!AW11</f>
        <v>10</v>
      </c>
      <c r="AY675" s="30">
        <f>'13'!AX11</f>
        <v>200</v>
      </c>
      <c r="AZ675" s="30">
        <f>'13'!AY11</f>
        <v>0</v>
      </c>
      <c r="BA675" s="30">
        <f>'13'!AZ11</f>
        <v>36</v>
      </c>
      <c r="BB675" s="30">
        <f>'13'!BA11</f>
        <v>15</v>
      </c>
      <c r="BC675" s="30">
        <f>'13'!BB11</f>
        <v>261</v>
      </c>
      <c r="BD675" s="30">
        <f>'13'!BC11</f>
        <v>247.95</v>
      </c>
      <c r="BE675" s="30">
        <f>'13'!BD11</f>
        <v>14</v>
      </c>
      <c r="BF675" s="30">
        <f>'13'!BE11</f>
        <v>15</v>
      </c>
      <c r="BG675" s="30">
        <f>'13'!BF11</f>
        <v>8</v>
      </c>
      <c r="BH675" s="30">
        <f>'13'!BG11</f>
        <v>9</v>
      </c>
      <c r="BI675" s="30">
        <f>'13'!BH11</f>
        <v>1</v>
      </c>
      <c r="BJ675" s="30">
        <f>'13'!BI11</f>
        <v>47</v>
      </c>
      <c r="BK675" s="30">
        <f>'13'!BJ11</f>
        <v>200.95</v>
      </c>
      <c r="BL675" s="30">
        <f>'13'!BK11</f>
        <v>96.455999999999989</v>
      </c>
      <c r="BM675" s="30">
        <f>'13'!BL11</f>
        <v>104.494</v>
      </c>
    </row>
    <row r="676" spans="1:65">
      <c r="A676" s="78">
        <f>'13'!A12</f>
        <v>42899</v>
      </c>
      <c r="B676" s="82" t="str">
        <f t="shared" si="10"/>
        <v>01:00:00</v>
      </c>
      <c r="C676" s="30" t="str">
        <f>'13'!B12</f>
        <v>01H00</v>
      </c>
      <c r="D676" s="30">
        <f>'13'!C12</f>
        <v>550</v>
      </c>
      <c r="E676" s="30">
        <f>'13'!D12</f>
        <v>640</v>
      </c>
      <c r="F676" s="30">
        <f>'13'!E12</f>
        <v>452</v>
      </c>
      <c r="G676" s="30">
        <f>'13'!F12</f>
        <v>42</v>
      </c>
      <c r="H676" s="30">
        <f>'13'!G12</f>
        <v>0</v>
      </c>
      <c r="I676" s="30">
        <f>'13'!H12</f>
        <v>15</v>
      </c>
      <c r="J676" s="30">
        <f>'13'!I12</f>
        <v>1642</v>
      </c>
      <c r="K676" s="30">
        <f>'13'!J12</f>
        <v>57</v>
      </c>
      <c r="L676" s="30">
        <f>'13'!K12</f>
        <v>364</v>
      </c>
      <c r="M676" s="30">
        <f>'13'!L12</f>
        <v>315</v>
      </c>
      <c r="N676" s="30">
        <f>'13'!M12</f>
        <v>330</v>
      </c>
      <c r="O676" s="30">
        <f>'13'!N12</f>
        <v>0</v>
      </c>
      <c r="P676" s="30">
        <f>'13'!O12</f>
        <v>12</v>
      </c>
      <c r="Q676" s="30">
        <f>'13'!P12</f>
        <v>10</v>
      </c>
      <c r="R676" s="30">
        <f>'13'!Q12</f>
        <v>12</v>
      </c>
      <c r="S676" s="30">
        <f>'13'!R12</f>
        <v>0</v>
      </c>
      <c r="T676" s="30">
        <f>'13'!S12</f>
        <v>679</v>
      </c>
      <c r="U676" s="30">
        <f>'13'!T12</f>
        <v>34</v>
      </c>
      <c r="V676" s="30">
        <f>'13'!U12</f>
        <v>91</v>
      </c>
      <c r="W676" s="30">
        <f>'13'!V12</f>
        <v>4.7</v>
      </c>
      <c r="X676" s="30">
        <f>'13'!W12</f>
        <v>3.5</v>
      </c>
      <c r="Y676" s="30">
        <f>'13'!X12</f>
        <v>4.5</v>
      </c>
      <c r="Z676" s="30">
        <f>'13'!Y12</f>
        <v>3.9</v>
      </c>
      <c r="AA676" s="30">
        <f>'13'!Z12</f>
        <v>5.7</v>
      </c>
      <c r="AB676" s="30">
        <f>'13'!AA12</f>
        <v>2.6</v>
      </c>
      <c r="AC676" s="30">
        <f>'13'!AB12</f>
        <v>0</v>
      </c>
      <c r="AD676" s="30">
        <f>'13'!AC12</f>
        <v>0</v>
      </c>
      <c r="AE676" s="30">
        <f>'13'!AD12</f>
        <v>0</v>
      </c>
      <c r="AF676" s="30">
        <f>'13'!AE12</f>
        <v>0.8</v>
      </c>
      <c r="AG676" s="30">
        <f>'13'!AF12</f>
        <v>0</v>
      </c>
      <c r="AH676" s="30">
        <f>'13'!AG12</f>
        <v>0</v>
      </c>
      <c r="AI676" s="30">
        <f>'13'!AH12</f>
        <v>0.8</v>
      </c>
      <c r="AJ676" s="30">
        <f>'13'!AI12</f>
        <v>45</v>
      </c>
      <c r="AK676" s="30">
        <f>'13'!AJ12</f>
        <v>45.8</v>
      </c>
      <c r="AL676" s="30">
        <f>'13'!AK12</f>
        <v>110.60000000000001</v>
      </c>
      <c r="AM676" s="30">
        <f>'13'!AL12</f>
        <v>116.7</v>
      </c>
      <c r="AN676" s="30">
        <f>'13'!AM12</f>
        <v>70.900000000000006</v>
      </c>
      <c r="AO676" s="30">
        <f>'13'!AN12</f>
        <v>0</v>
      </c>
      <c r="AP676" s="30">
        <f>'13'!AO12</f>
        <v>0</v>
      </c>
      <c r="AQ676" s="30">
        <f>'13'!AP12</f>
        <v>116.7</v>
      </c>
      <c r="AR676" s="30">
        <f>'13'!AQ12</f>
        <v>31.655999999999963</v>
      </c>
      <c r="AS676" s="30">
        <f>'13'!AR12</f>
        <v>0</v>
      </c>
      <c r="AT676" s="30">
        <f>'13'!AS12</f>
        <v>45.8</v>
      </c>
      <c r="AU676" s="30">
        <f>'13'!AT12</f>
        <v>96.455999999999989</v>
      </c>
      <c r="AV676" s="30">
        <f>'13'!AU12</f>
        <v>142.25599999999997</v>
      </c>
      <c r="AW676" s="30">
        <f>'13'!AV12</f>
        <v>0</v>
      </c>
      <c r="AX676" s="30">
        <f>'13'!AW12</f>
        <v>10</v>
      </c>
      <c r="AY676" s="30">
        <f>'13'!AX12</f>
        <v>200</v>
      </c>
      <c r="AZ676" s="30">
        <f>'13'!AY12</f>
        <v>0</v>
      </c>
      <c r="BA676" s="30">
        <f>'13'!AZ12</f>
        <v>36</v>
      </c>
      <c r="BB676" s="30">
        <f>'13'!BA12</f>
        <v>15</v>
      </c>
      <c r="BC676" s="30">
        <f>'13'!BB12</f>
        <v>261</v>
      </c>
      <c r="BD676" s="30">
        <f>'13'!BC12</f>
        <v>247.95</v>
      </c>
      <c r="BE676" s="30">
        <f>'13'!BD12</f>
        <v>14</v>
      </c>
      <c r="BF676" s="30">
        <f>'13'!BE12</f>
        <v>15</v>
      </c>
      <c r="BG676" s="30">
        <f>'13'!BF12</f>
        <v>8</v>
      </c>
      <c r="BH676" s="30">
        <f>'13'!BG12</f>
        <v>9</v>
      </c>
      <c r="BI676" s="30">
        <f>'13'!BH12</f>
        <v>1</v>
      </c>
      <c r="BJ676" s="30">
        <f>'13'!BI12</f>
        <v>47</v>
      </c>
      <c r="BK676" s="30">
        <f>'13'!BJ12</f>
        <v>200.95</v>
      </c>
      <c r="BL676" s="30">
        <f>'13'!BK12</f>
        <v>96.455999999999989</v>
      </c>
      <c r="BM676" s="30">
        <f>'13'!BL12</f>
        <v>104.494</v>
      </c>
    </row>
    <row r="677" spans="1:65">
      <c r="A677" s="78">
        <f>'13'!A13</f>
        <v>42899</v>
      </c>
      <c r="B677" s="82" t="str">
        <f t="shared" si="10"/>
        <v>01:30:00</v>
      </c>
      <c r="C677" s="30" t="str">
        <f>'13'!B13</f>
        <v>01H30</v>
      </c>
      <c r="D677" s="30">
        <f>'13'!C13</f>
        <v>537</v>
      </c>
      <c r="E677" s="30">
        <f>'13'!D13</f>
        <v>605</v>
      </c>
      <c r="F677" s="30">
        <f>'13'!E13</f>
        <v>453</v>
      </c>
      <c r="G677" s="30">
        <f>'13'!F13</f>
        <v>40</v>
      </c>
      <c r="H677" s="30">
        <f>'13'!G13</f>
        <v>0</v>
      </c>
      <c r="I677" s="30">
        <f>'13'!H13</f>
        <v>15</v>
      </c>
      <c r="J677" s="30">
        <f>'13'!I13</f>
        <v>1595</v>
      </c>
      <c r="K677" s="30">
        <f>'13'!J13</f>
        <v>55</v>
      </c>
      <c r="L677" s="30">
        <f>'13'!K13</f>
        <v>362</v>
      </c>
      <c r="M677" s="30">
        <f>'13'!L13</f>
        <v>310</v>
      </c>
      <c r="N677" s="30">
        <f>'13'!M13</f>
        <v>340</v>
      </c>
      <c r="O677" s="30">
        <f>'13'!N13</f>
        <v>0</v>
      </c>
      <c r="P677" s="30">
        <f>'13'!O13</f>
        <v>12</v>
      </c>
      <c r="Q677" s="30">
        <f>'13'!P13</f>
        <v>10</v>
      </c>
      <c r="R677" s="30">
        <f>'13'!Q13</f>
        <v>12</v>
      </c>
      <c r="S677" s="30">
        <f>'13'!R13</f>
        <v>0</v>
      </c>
      <c r="T677" s="30">
        <f>'13'!S13</f>
        <v>672</v>
      </c>
      <c r="U677" s="30">
        <f>'13'!T13</f>
        <v>34</v>
      </c>
      <c r="V677" s="30">
        <f>'13'!U13</f>
        <v>89</v>
      </c>
      <c r="W677" s="30">
        <f>'13'!V13</f>
        <v>4.7</v>
      </c>
      <c r="X677" s="30">
        <f>'13'!W13</f>
        <v>3.5</v>
      </c>
      <c r="Y677" s="30">
        <f>'13'!X13</f>
        <v>4.5</v>
      </c>
      <c r="Z677" s="30">
        <f>'13'!Y13</f>
        <v>3.9</v>
      </c>
      <c r="AA677" s="30">
        <f>'13'!Z13</f>
        <v>5.7</v>
      </c>
      <c r="AB677" s="30">
        <f>'13'!AA13</f>
        <v>2.6</v>
      </c>
      <c r="AC677" s="30">
        <f>'13'!AB13</f>
        <v>0</v>
      </c>
      <c r="AD677" s="30">
        <f>'13'!AC13</f>
        <v>0</v>
      </c>
      <c r="AE677" s="30">
        <f>'13'!AD13</f>
        <v>0</v>
      </c>
      <c r="AF677" s="30">
        <f>'13'!AE13</f>
        <v>0.8</v>
      </c>
      <c r="AG677" s="30">
        <f>'13'!AF13</f>
        <v>0</v>
      </c>
      <c r="AH677" s="30">
        <f>'13'!AG13</f>
        <v>0</v>
      </c>
      <c r="AI677" s="30">
        <f>'13'!AH13</f>
        <v>0.8</v>
      </c>
      <c r="AJ677" s="30">
        <f>'13'!AI13</f>
        <v>45</v>
      </c>
      <c r="AK677" s="30">
        <f>'13'!AJ13</f>
        <v>45.8</v>
      </c>
      <c r="AL677" s="30">
        <f>'13'!AK13</f>
        <v>108.60000000000001</v>
      </c>
      <c r="AM677" s="30">
        <f>'13'!AL13</f>
        <v>114.7</v>
      </c>
      <c r="AN677" s="30">
        <f>'13'!AM13</f>
        <v>68.900000000000006</v>
      </c>
      <c r="AO677" s="30">
        <f>'13'!AN13</f>
        <v>0</v>
      </c>
      <c r="AP677" s="30">
        <f>'13'!AO13</f>
        <v>0</v>
      </c>
      <c r="AQ677" s="30">
        <f>'13'!AP13</f>
        <v>114.7</v>
      </c>
      <c r="AR677" s="30">
        <f>'13'!AQ13</f>
        <v>33.655999999999963</v>
      </c>
      <c r="AS677" s="30">
        <f>'13'!AR13</f>
        <v>0</v>
      </c>
      <c r="AT677" s="30">
        <f>'13'!AS13</f>
        <v>45.8</v>
      </c>
      <c r="AU677" s="30">
        <f>'13'!AT13</f>
        <v>96.455999999999989</v>
      </c>
      <c r="AV677" s="30">
        <f>'13'!AU13</f>
        <v>142.25599999999997</v>
      </c>
      <c r="AW677" s="30">
        <f>'13'!AV13</f>
        <v>0</v>
      </c>
      <c r="AX677" s="30">
        <f>'13'!AW13</f>
        <v>10</v>
      </c>
      <c r="AY677" s="30">
        <f>'13'!AX13</f>
        <v>200</v>
      </c>
      <c r="AZ677" s="30">
        <f>'13'!AY13</f>
        <v>0</v>
      </c>
      <c r="BA677" s="30">
        <f>'13'!AZ13</f>
        <v>36</v>
      </c>
      <c r="BB677" s="30">
        <f>'13'!BA13</f>
        <v>15</v>
      </c>
      <c r="BC677" s="30">
        <f>'13'!BB13</f>
        <v>261</v>
      </c>
      <c r="BD677" s="30">
        <f>'13'!BC13</f>
        <v>247.95</v>
      </c>
      <c r="BE677" s="30">
        <f>'13'!BD13</f>
        <v>14</v>
      </c>
      <c r="BF677" s="30">
        <f>'13'!BE13</f>
        <v>15</v>
      </c>
      <c r="BG677" s="30">
        <f>'13'!BF13</f>
        <v>8</v>
      </c>
      <c r="BH677" s="30">
        <f>'13'!BG13</f>
        <v>9</v>
      </c>
      <c r="BI677" s="30">
        <f>'13'!BH13</f>
        <v>1</v>
      </c>
      <c r="BJ677" s="30">
        <f>'13'!BI13</f>
        <v>47</v>
      </c>
      <c r="BK677" s="30">
        <f>'13'!BJ13</f>
        <v>200.95</v>
      </c>
      <c r="BL677" s="30">
        <f>'13'!BK13</f>
        <v>96.455999999999989</v>
      </c>
      <c r="BM677" s="30">
        <f>'13'!BL13</f>
        <v>104.494</v>
      </c>
    </row>
    <row r="678" spans="1:65">
      <c r="A678" s="78">
        <f>'13'!A14</f>
        <v>42899</v>
      </c>
      <c r="B678" s="82" t="str">
        <f t="shared" si="10"/>
        <v>02:00:00</v>
      </c>
      <c r="C678" s="30" t="str">
        <f>'13'!B14</f>
        <v>02H00</v>
      </c>
      <c r="D678" s="30">
        <f>'13'!C14</f>
        <v>540</v>
      </c>
      <c r="E678" s="30">
        <f>'13'!D14</f>
        <v>619</v>
      </c>
      <c r="F678" s="30">
        <f>'13'!E14</f>
        <v>446</v>
      </c>
      <c r="G678" s="30">
        <f>'13'!F14</f>
        <v>41</v>
      </c>
      <c r="H678" s="30">
        <f>'13'!G14</f>
        <v>0</v>
      </c>
      <c r="I678" s="30">
        <f>'13'!H14</f>
        <v>15</v>
      </c>
      <c r="J678" s="30">
        <f>'13'!I14</f>
        <v>1605</v>
      </c>
      <c r="K678" s="30">
        <f>'13'!J14</f>
        <v>56</v>
      </c>
      <c r="L678" s="30">
        <f>'13'!K14</f>
        <v>360</v>
      </c>
      <c r="M678" s="30">
        <f>'13'!L14</f>
        <v>307</v>
      </c>
      <c r="N678" s="30">
        <f>'13'!M14</f>
        <v>350</v>
      </c>
      <c r="O678" s="30">
        <f>'13'!N14</f>
        <v>0</v>
      </c>
      <c r="P678" s="30">
        <f>'13'!O14</f>
        <v>12</v>
      </c>
      <c r="Q678" s="30">
        <f>'13'!P14</f>
        <v>10</v>
      </c>
      <c r="R678" s="30">
        <f>'13'!Q14</f>
        <v>12</v>
      </c>
      <c r="S678" s="30">
        <f>'13'!R14</f>
        <v>0</v>
      </c>
      <c r="T678" s="30">
        <f>'13'!S14</f>
        <v>667</v>
      </c>
      <c r="U678" s="30">
        <f>'13'!T14</f>
        <v>34</v>
      </c>
      <c r="V678" s="30">
        <f>'13'!U14</f>
        <v>90</v>
      </c>
      <c r="W678" s="30">
        <f>'13'!V14</f>
        <v>4.7</v>
      </c>
      <c r="X678" s="30">
        <f>'13'!W14</f>
        <v>3.5</v>
      </c>
      <c r="Y678" s="30">
        <f>'13'!X14</f>
        <v>4.5</v>
      </c>
      <c r="Z678" s="30">
        <f>'13'!Y14</f>
        <v>3.7</v>
      </c>
      <c r="AA678" s="30">
        <f>'13'!Z14</f>
        <v>5.8</v>
      </c>
      <c r="AB678" s="30">
        <f>'13'!AA14</f>
        <v>2.5</v>
      </c>
      <c r="AC678" s="30">
        <f>'13'!AB14</f>
        <v>0</v>
      </c>
      <c r="AD678" s="30">
        <f>'13'!AC14</f>
        <v>0</v>
      </c>
      <c r="AE678" s="30">
        <f>'13'!AD14</f>
        <v>0</v>
      </c>
      <c r="AF678" s="30">
        <f>'13'!AE14</f>
        <v>0.8</v>
      </c>
      <c r="AG678" s="30">
        <f>'13'!AF14</f>
        <v>0</v>
      </c>
      <c r="AH678" s="30">
        <f>'13'!AG14</f>
        <v>0</v>
      </c>
      <c r="AI678" s="30">
        <f>'13'!AH14</f>
        <v>0.8</v>
      </c>
      <c r="AJ678" s="30">
        <f>'13'!AI14</f>
        <v>45</v>
      </c>
      <c r="AK678" s="30">
        <f>'13'!AJ14</f>
        <v>45.8</v>
      </c>
      <c r="AL678" s="30">
        <f>'13'!AK14</f>
        <v>109.5</v>
      </c>
      <c r="AM678" s="30">
        <f>'13'!AL14</f>
        <v>115.5</v>
      </c>
      <c r="AN678" s="30">
        <f>'13'!AM14</f>
        <v>69.7</v>
      </c>
      <c r="AO678" s="30">
        <f>'13'!AN14</f>
        <v>0</v>
      </c>
      <c r="AP678" s="30">
        <f>'13'!AO14</f>
        <v>0</v>
      </c>
      <c r="AQ678" s="30">
        <f>'13'!AP14</f>
        <v>115.5</v>
      </c>
      <c r="AR678" s="30">
        <f>'13'!AQ14</f>
        <v>32.755999999999972</v>
      </c>
      <c r="AS678" s="30">
        <f>'13'!AR14</f>
        <v>0</v>
      </c>
      <c r="AT678" s="30">
        <f>'13'!AS14</f>
        <v>45.8</v>
      </c>
      <c r="AU678" s="30">
        <f>'13'!AT14</f>
        <v>96.455999999999989</v>
      </c>
      <c r="AV678" s="30">
        <f>'13'!AU14</f>
        <v>142.25599999999997</v>
      </c>
      <c r="AW678" s="30">
        <f>'13'!AV14</f>
        <v>0</v>
      </c>
      <c r="AX678" s="30">
        <f>'13'!AW14</f>
        <v>10</v>
      </c>
      <c r="AY678" s="30">
        <f>'13'!AX14</f>
        <v>200</v>
      </c>
      <c r="AZ678" s="30">
        <f>'13'!AY14</f>
        <v>0</v>
      </c>
      <c r="BA678" s="30">
        <f>'13'!AZ14</f>
        <v>36</v>
      </c>
      <c r="BB678" s="30">
        <f>'13'!BA14</f>
        <v>15</v>
      </c>
      <c r="BC678" s="30">
        <f>'13'!BB14</f>
        <v>261</v>
      </c>
      <c r="BD678" s="30">
        <f>'13'!BC14</f>
        <v>247.95</v>
      </c>
      <c r="BE678" s="30">
        <f>'13'!BD14</f>
        <v>14</v>
      </c>
      <c r="BF678" s="30">
        <f>'13'!BE14</f>
        <v>15</v>
      </c>
      <c r="BG678" s="30">
        <f>'13'!BF14</f>
        <v>8</v>
      </c>
      <c r="BH678" s="30">
        <f>'13'!BG14</f>
        <v>9</v>
      </c>
      <c r="BI678" s="30">
        <f>'13'!BH14</f>
        <v>1</v>
      </c>
      <c r="BJ678" s="30">
        <f>'13'!BI14</f>
        <v>47</v>
      </c>
      <c r="BK678" s="30">
        <f>'13'!BJ14</f>
        <v>200.95</v>
      </c>
      <c r="BL678" s="30">
        <f>'13'!BK14</f>
        <v>96.455999999999989</v>
      </c>
      <c r="BM678" s="30">
        <f>'13'!BL14</f>
        <v>104.494</v>
      </c>
    </row>
    <row r="679" spans="1:65">
      <c r="A679" s="78">
        <f>'13'!A15</f>
        <v>42899</v>
      </c>
      <c r="B679" s="82" t="str">
        <f t="shared" si="10"/>
        <v>02:30:00</v>
      </c>
      <c r="C679" s="30" t="str">
        <f>'13'!B15</f>
        <v>02H30</v>
      </c>
      <c r="D679" s="30">
        <f>'13'!C15</f>
        <v>530</v>
      </c>
      <c r="E679" s="30">
        <f>'13'!D15</f>
        <v>610</v>
      </c>
      <c r="F679" s="30">
        <f>'13'!E15</f>
        <v>448</v>
      </c>
      <c r="G679" s="30">
        <f>'13'!F15</f>
        <v>40</v>
      </c>
      <c r="H679" s="30">
        <f>'13'!G15</f>
        <v>0</v>
      </c>
      <c r="I679" s="30">
        <f>'13'!H15</f>
        <v>15</v>
      </c>
      <c r="J679" s="30">
        <f>'13'!I15</f>
        <v>1588</v>
      </c>
      <c r="K679" s="30">
        <f>'13'!J15</f>
        <v>55</v>
      </c>
      <c r="L679" s="30">
        <f>'13'!K15</f>
        <v>361</v>
      </c>
      <c r="M679" s="30">
        <f>'13'!L15</f>
        <v>305</v>
      </c>
      <c r="N679" s="30">
        <f>'13'!M15</f>
        <v>340</v>
      </c>
      <c r="O679" s="30">
        <f>'13'!N15</f>
        <v>0</v>
      </c>
      <c r="P679" s="30">
        <f>'13'!O15</f>
        <v>12</v>
      </c>
      <c r="Q679" s="30">
        <f>'13'!P15</f>
        <v>10</v>
      </c>
      <c r="R679" s="30">
        <f>'13'!Q15</f>
        <v>12</v>
      </c>
      <c r="S679" s="30">
        <f>'13'!R15</f>
        <v>0</v>
      </c>
      <c r="T679" s="30">
        <f>'13'!S15</f>
        <v>666</v>
      </c>
      <c r="U679" s="30">
        <f>'13'!T15</f>
        <v>34</v>
      </c>
      <c r="V679" s="30">
        <f>'13'!U15</f>
        <v>89</v>
      </c>
      <c r="W679" s="30">
        <f>'13'!V15</f>
        <v>4.7</v>
      </c>
      <c r="X679" s="30">
        <f>'13'!W15</f>
        <v>3.5</v>
      </c>
      <c r="Y679" s="30">
        <f>'13'!X15</f>
        <v>4.5</v>
      </c>
      <c r="Z679" s="30">
        <f>'13'!Y15</f>
        <v>3.7</v>
      </c>
      <c r="AA679" s="30">
        <f>'13'!Z15</f>
        <v>5.8</v>
      </c>
      <c r="AB679" s="30">
        <f>'13'!AA15</f>
        <v>2.5</v>
      </c>
      <c r="AC679" s="30">
        <f>'13'!AB15</f>
        <v>0</v>
      </c>
      <c r="AD679" s="30">
        <f>'13'!AC15</f>
        <v>0</v>
      </c>
      <c r="AE679" s="30">
        <f>'13'!AD15</f>
        <v>0</v>
      </c>
      <c r="AF679" s="30">
        <f>'13'!AE15</f>
        <v>0.8</v>
      </c>
      <c r="AG679" s="30">
        <f>'13'!AF15</f>
        <v>0</v>
      </c>
      <c r="AH679" s="30">
        <f>'13'!AG15</f>
        <v>0</v>
      </c>
      <c r="AI679" s="30">
        <f>'13'!AH15</f>
        <v>0.8</v>
      </c>
      <c r="AJ679" s="30">
        <f>'13'!AI15</f>
        <v>45</v>
      </c>
      <c r="AK679" s="30">
        <f>'13'!AJ15</f>
        <v>45.8</v>
      </c>
      <c r="AL679" s="30">
        <f>'13'!AK15</f>
        <v>108.5</v>
      </c>
      <c r="AM679" s="30">
        <f>'13'!AL15</f>
        <v>114.5</v>
      </c>
      <c r="AN679" s="30">
        <f>'13'!AM15</f>
        <v>68.7</v>
      </c>
      <c r="AO679" s="30">
        <f>'13'!AN15</f>
        <v>0</v>
      </c>
      <c r="AP679" s="30">
        <f>'13'!AO15</f>
        <v>0</v>
      </c>
      <c r="AQ679" s="30">
        <f>'13'!AP15</f>
        <v>114.5</v>
      </c>
      <c r="AR679" s="30">
        <f>'13'!AQ15</f>
        <v>33.755999999999972</v>
      </c>
      <c r="AS679" s="30">
        <f>'13'!AR15</f>
        <v>0</v>
      </c>
      <c r="AT679" s="30">
        <f>'13'!AS15</f>
        <v>45.8</v>
      </c>
      <c r="AU679" s="30">
        <f>'13'!AT15</f>
        <v>96.455999999999989</v>
      </c>
      <c r="AV679" s="30">
        <f>'13'!AU15</f>
        <v>142.25599999999997</v>
      </c>
      <c r="AW679" s="30">
        <f>'13'!AV15</f>
        <v>0</v>
      </c>
      <c r="AX679" s="30">
        <f>'13'!AW15</f>
        <v>10</v>
      </c>
      <c r="AY679" s="30">
        <f>'13'!AX15</f>
        <v>200</v>
      </c>
      <c r="AZ679" s="30">
        <f>'13'!AY15</f>
        <v>0</v>
      </c>
      <c r="BA679" s="30">
        <f>'13'!AZ15</f>
        <v>36</v>
      </c>
      <c r="BB679" s="30">
        <f>'13'!BA15</f>
        <v>15</v>
      </c>
      <c r="BC679" s="30">
        <f>'13'!BB15</f>
        <v>261</v>
      </c>
      <c r="BD679" s="30">
        <f>'13'!BC15</f>
        <v>247.95</v>
      </c>
      <c r="BE679" s="30">
        <f>'13'!BD15</f>
        <v>14</v>
      </c>
      <c r="BF679" s="30">
        <f>'13'!BE15</f>
        <v>15</v>
      </c>
      <c r="BG679" s="30">
        <f>'13'!BF15</f>
        <v>8</v>
      </c>
      <c r="BH679" s="30">
        <f>'13'!BG15</f>
        <v>9</v>
      </c>
      <c r="BI679" s="30">
        <f>'13'!BH15</f>
        <v>1</v>
      </c>
      <c r="BJ679" s="30">
        <f>'13'!BI15</f>
        <v>47</v>
      </c>
      <c r="BK679" s="30">
        <f>'13'!BJ15</f>
        <v>200.95</v>
      </c>
      <c r="BL679" s="30">
        <f>'13'!BK15</f>
        <v>96.455999999999989</v>
      </c>
      <c r="BM679" s="30">
        <f>'13'!BL15</f>
        <v>104.494</v>
      </c>
    </row>
    <row r="680" spans="1:65">
      <c r="A680" s="78">
        <f>'13'!A16</f>
        <v>42899</v>
      </c>
      <c r="B680" s="82" t="str">
        <f t="shared" si="10"/>
        <v>03:00:00</v>
      </c>
      <c r="C680" s="30" t="str">
        <f>'13'!B16</f>
        <v>03H00</v>
      </c>
      <c r="D680" s="30">
        <f>'13'!C16</f>
        <v>530</v>
      </c>
      <c r="E680" s="30">
        <f>'13'!D16</f>
        <v>614</v>
      </c>
      <c r="F680" s="30">
        <f>'13'!E16</f>
        <v>444</v>
      </c>
      <c r="G680" s="30">
        <f>'13'!F16</f>
        <v>40</v>
      </c>
      <c r="H680" s="30">
        <f>'13'!G16</f>
        <v>0</v>
      </c>
      <c r="I680" s="30">
        <f>'13'!H16</f>
        <v>15</v>
      </c>
      <c r="J680" s="30">
        <f>'13'!I16</f>
        <v>1588</v>
      </c>
      <c r="K680" s="30">
        <f>'13'!J16</f>
        <v>55</v>
      </c>
      <c r="L680" s="30">
        <f>'13'!K16</f>
        <v>365</v>
      </c>
      <c r="M680" s="30">
        <f>'13'!L16</f>
        <v>303</v>
      </c>
      <c r="N680" s="30">
        <f>'13'!M16</f>
        <v>340</v>
      </c>
      <c r="O680" s="30">
        <f>'13'!N16</f>
        <v>0</v>
      </c>
      <c r="P680" s="30">
        <f>'13'!O16</f>
        <v>12</v>
      </c>
      <c r="Q680" s="30">
        <f>'13'!P16</f>
        <v>10</v>
      </c>
      <c r="R680" s="30">
        <f>'13'!Q16</f>
        <v>12</v>
      </c>
      <c r="S680" s="30">
        <f>'13'!R16</f>
        <v>0</v>
      </c>
      <c r="T680" s="30">
        <f>'13'!S16</f>
        <v>668</v>
      </c>
      <c r="U680" s="30">
        <f>'13'!T16</f>
        <v>34</v>
      </c>
      <c r="V680" s="30">
        <f>'13'!U16</f>
        <v>89</v>
      </c>
      <c r="W680" s="30">
        <f>'13'!V16</f>
        <v>4.7</v>
      </c>
      <c r="X680" s="30">
        <f>'13'!W16</f>
        <v>3.5</v>
      </c>
      <c r="Y680" s="30">
        <f>'13'!X16</f>
        <v>4.5</v>
      </c>
      <c r="Z680" s="30">
        <f>'13'!Y16</f>
        <v>4</v>
      </c>
      <c r="AA680" s="30">
        <f>'13'!Z16</f>
        <v>5.6</v>
      </c>
      <c r="AB680" s="30">
        <f>'13'!AA16</f>
        <v>2.4</v>
      </c>
      <c r="AC680" s="30">
        <f>'13'!AB16</f>
        <v>0</v>
      </c>
      <c r="AD680" s="30">
        <f>'13'!AC16</f>
        <v>0</v>
      </c>
      <c r="AE680" s="30">
        <f>'13'!AD16</f>
        <v>0</v>
      </c>
      <c r="AF680" s="30">
        <f>'13'!AE16</f>
        <v>0.8</v>
      </c>
      <c r="AG680" s="30">
        <f>'13'!AF16</f>
        <v>0</v>
      </c>
      <c r="AH680" s="30">
        <f>'13'!AG16</f>
        <v>0</v>
      </c>
      <c r="AI680" s="30">
        <f>'13'!AH16</f>
        <v>0.8</v>
      </c>
      <c r="AJ680" s="30">
        <f>'13'!AI16</f>
        <v>45</v>
      </c>
      <c r="AK680" s="30">
        <f>'13'!AJ16</f>
        <v>45.8</v>
      </c>
      <c r="AL680" s="30">
        <f>'13'!AK16</f>
        <v>108.6</v>
      </c>
      <c r="AM680" s="30">
        <f>'13'!AL16</f>
        <v>114.5</v>
      </c>
      <c r="AN680" s="30">
        <f>'13'!AM16</f>
        <v>68.7</v>
      </c>
      <c r="AO680" s="30">
        <f>'13'!AN16</f>
        <v>0</v>
      </c>
      <c r="AP680" s="30">
        <f>'13'!AO16</f>
        <v>0</v>
      </c>
      <c r="AQ680" s="30">
        <f>'13'!AP16</f>
        <v>114.5</v>
      </c>
      <c r="AR680" s="30">
        <f>'13'!AQ16</f>
        <v>33.655999999999977</v>
      </c>
      <c r="AS680" s="30">
        <f>'13'!AR16</f>
        <v>0</v>
      </c>
      <c r="AT680" s="30">
        <f>'13'!AS16</f>
        <v>45.8</v>
      </c>
      <c r="AU680" s="30">
        <f>'13'!AT16</f>
        <v>96.455999999999989</v>
      </c>
      <c r="AV680" s="30">
        <f>'13'!AU16</f>
        <v>142.25599999999997</v>
      </c>
      <c r="AW680" s="30">
        <f>'13'!AV16</f>
        <v>0</v>
      </c>
      <c r="AX680" s="30">
        <f>'13'!AW16</f>
        <v>10</v>
      </c>
      <c r="AY680" s="30">
        <f>'13'!AX16</f>
        <v>200</v>
      </c>
      <c r="AZ680" s="30">
        <f>'13'!AY16</f>
        <v>0</v>
      </c>
      <c r="BA680" s="30">
        <f>'13'!AZ16</f>
        <v>36</v>
      </c>
      <c r="BB680" s="30">
        <f>'13'!BA16</f>
        <v>15</v>
      </c>
      <c r="BC680" s="30">
        <f>'13'!BB16</f>
        <v>261</v>
      </c>
      <c r="BD680" s="30">
        <f>'13'!BC16</f>
        <v>247.95</v>
      </c>
      <c r="BE680" s="30">
        <f>'13'!BD16</f>
        <v>14</v>
      </c>
      <c r="BF680" s="30">
        <f>'13'!BE16</f>
        <v>15</v>
      </c>
      <c r="BG680" s="30">
        <f>'13'!BF16</f>
        <v>8</v>
      </c>
      <c r="BH680" s="30">
        <f>'13'!BG16</f>
        <v>9</v>
      </c>
      <c r="BI680" s="30">
        <f>'13'!BH16</f>
        <v>1</v>
      </c>
      <c r="BJ680" s="30">
        <f>'13'!BI16</f>
        <v>47</v>
      </c>
      <c r="BK680" s="30">
        <f>'13'!BJ16</f>
        <v>200.95</v>
      </c>
      <c r="BL680" s="30">
        <f>'13'!BK16</f>
        <v>96.455999999999989</v>
      </c>
      <c r="BM680" s="30">
        <f>'13'!BL16</f>
        <v>104.494</v>
      </c>
    </row>
    <row r="681" spans="1:65">
      <c r="A681" s="78">
        <f>'13'!A17</f>
        <v>42899</v>
      </c>
      <c r="B681" s="82" t="str">
        <f t="shared" si="10"/>
        <v>03:30:00</v>
      </c>
      <c r="C681" s="30" t="str">
        <f>'13'!B17</f>
        <v>03H30</v>
      </c>
      <c r="D681" s="30">
        <f>'13'!C17</f>
        <v>533</v>
      </c>
      <c r="E681" s="30">
        <f>'13'!D17</f>
        <v>614</v>
      </c>
      <c r="F681" s="30">
        <f>'13'!E17</f>
        <v>446</v>
      </c>
      <c r="G681" s="30">
        <f>'13'!F17</f>
        <v>40</v>
      </c>
      <c r="H681" s="30">
        <f>'13'!G17</f>
        <v>0</v>
      </c>
      <c r="I681" s="30">
        <f>'13'!H17</f>
        <v>15</v>
      </c>
      <c r="J681" s="30">
        <f>'13'!I17</f>
        <v>1593</v>
      </c>
      <c r="K681" s="30">
        <f>'13'!J17</f>
        <v>55</v>
      </c>
      <c r="L681" s="30">
        <f>'13'!K17</f>
        <v>363</v>
      </c>
      <c r="M681" s="30">
        <f>'13'!L17</f>
        <v>305</v>
      </c>
      <c r="N681" s="30">
        <f>'13'!M17</f>
        <v>360</v>
      </c>
      <c r="O681" s="30">
        <f>'13'!N17</f>
        <v>0</v>
      </c>
      <c r="P681" s="30">
        <f>'13'!O17</f>
        <v>12</v>
      </c>
      <c r="Q681" s="30">
        <f>'13'!P17</f>
        <v>10</v>
      </c>
      <c r="R681" s="30">
        <f>'13'!Q17</f>
        <v>13</v>
      </c>
      <c r="S681" s="30">
        <f>'13'!R17</f>
        <v>0</v>
      </c>
      <c r="T681" s="30">
        <f>'13'!S17</f>
        <v>668</v>
      </c>
      <c r="U681" s="30">
        <f>'13'!T17</f>
        <v>35</v>
      </c>
      <c r="V681" s="30">
        <f>'13'!U17</f>
        <v>90</v>
      </c>
      <c r="W681" s="30">
        <f>'13'!V17</f>
        <v>4.7</v>
      </c>
      <c r="X681" s="30">
        <f>'13'!W17</f>
        <v>3.5</v>
      </c>
      <c r="Y681" s="30">
        <f>'13'!X17</f>
        <v>4.5</v>
      </c>
      <c r="Z681" s="30">
        <f>'13'!Y17</f>
        <v>4</v>
      </c>
      <c r="AA681" s="30">
        <f>'13'!Z17</f>
        <v>5.6</v>
      </c>
      <c r="AB681" s="30">
        <f>'13'!AA17</f>
        <v>2.4</v>
      </c>
      <c r="AC681" s="30">
        <f>'13'!AB17</f>
        <v>0</v>
      </c>
      <c r="AD681" s="30">
        <f>'13'!AC17</f>
        <v>0</v>
      </c>
      <c r="AE681" s="30">
        <f>'13'!AD17</f>
        <v>0</v>
      </c>
      <c r="AF681" s="30">
        <f>'13'!AE17</f>
        <v>0.8</v>
      </c>
      <c r="AG681" s="30">
        <f>'13'!AF17</f>
        <v>0</v>
      </c>
      <c r="AH681" s="30">
        <f>'13'!AG17</f>
        <v>0</v>
      </c>
      <c r="AI681" s="30">
        <f>'13'!AH17</f>
        <v>0.8</v>
      </c>
      <c r="AJ681" s="30">
        <f>'13'!AI17</f>
        <v>45</v>
      </c>
      <c r="AK681" s="30">
        <f>'13'!AJ17</f>
        <v>45.8</v>
      </c>
      <c r="AL681" s="30">
        <f>'13'!AK17</f>
        <v>109.6</v>
      </c>
      <c r="AM681" s="30">
        <f>'13'!AL17</f>
        <v>115.5</v>
      </c>
      <c r="AN681" s="30">
        <f>'13'!AM17</f>
        <v>69.7</v>
      </c>
      <c r="AO681" s="30">
        <f>'13'!AN17</f>
        <v>0</v>
      </c>
      <c r="AP681" s="30">
        <f>'13'!AO17</f>
        <v>0</v>
      </c>
      <c r="AQ681" s="30">
        <f>'13'!AP17</f>
        <v>115.5</v>
      </c>
      <c r="AR681" s="30">
        <f>'13'!AQ17</f>
        <v>32.655999999999977</v>
      </c>
      <c r="AS681" s="30">
        <f>'13'!AR17</f>
        <v>0</v>
      </c>
      <c r="AT681" s="30">
        <f>'13'!AS17</f>
        <v>45.8</v>
      </c>
      <c r="AU681" s="30">
        <f>'13'!AT17</f>
        <v>96.455999999999989</v>
      </c>
      <c r="AV681" s="30">
        <f>'13'!AU17</f>
        <v>142.25599999999997</v>
      </c>
      <c r="AW681" s="30">
        <f>'13'!AV17</f>
        <v>0</v>
      </c>
      <c r="AX681" s="30">
        <f>'13'!AW17</f>
        <v>10</v>
      </c>
      <c r="AY681" s="30">
        <f>'13'!AX17</f>
        <v>200</v>
      </c>
      <c r="AZ681" s="30">
        <f>'13'!AY17</f>
        <v>0</v>
      </c>
      <c r="BA681" s="30">
        <f>'13'!AZ17</f>
        <v>36</v>
      </c>
      <c r="BB681" s="30">
        <f>'13'!BA17</f>
        <v>15</v>
      </c>
      <c r="BC681" s="30">
        <f>'13'!BB17</f>
        <v>261</v>
      </c>
      <c r="BD681" s="30">
        <f>'13'!BC17</f>
        <v>247.95</v>
      </c>
      <c r="BE681" s="30">
        <f>'13'!BD17</f>
        <v>14</v>
      </c>
      <c r="BF681" s="30">
        <f>'13'!BE17</f>
        <v>15</v>
      </c>
      <c r="BG681" s="30">
        <f>'13'!BF17</f>
        <v>8</v>
      </c>
      <c r="BH681" s="30">
        <f>'13'!BG17</f>
        <v>9</v>
      </c>
      <c r="BI681" s="30">
        <f>'13'!BH17</f>
        <v>1</v>
      </c>
      <c r="BJ681" s="30">
        <f>'13'!BI17</f>
        <v>47</v>
      </c>
      <c r="BK681" s="30">
        <f>'13'!BJ17</f>
        <v>200.95</v>
      </c>
      <c r="BL681" s="30">
        <f>'13'!BK17</f>
        <v>96.455999999999989</v>
      </c>
      <c r="BM681" s="30">
        <f>'13'!BL17</f>
        <v>104.494</v>
      </c>
    </row>
    <row r="682" spans="1:65">
      <c r="A682" s="78">
        <f>'13'!A18</f>
        <v>42899</v>
      </c>
      <c r="B682" s="82" t="str">
        <f t="shared" si="10"/>
        <v>04:00:00</v>
      </c>
      <c r="C682" s="30" t="str">
        <f>'13'!B18</f>
        <v>04H00</v>
      </c>
      <c r="D682" s="30">
        <f>'13'!C18</f>
        <v>537</v>
      </c>
      <c r="E682" s="30">
        <f>'13'!D18</f>
        <v>612</v>
      </c>
      <c r="F682" s="30">
        <f>'13'!E18</f>
        <v>449</v>
      </c>
      <c r="G682" s="30">
        <f>'13'!F18</f>
        <v>40</v>
      </c>
      <c r="H682" s="30">
        <f>'13'!G18</f>
        <v>0</v>
      </c>
      <c r="I682" s="30">
        <f>'13'!H18</f>
        <v>15</v>
      </c>
      <c r="J682" s="30">
        <f>'13'!I18</f>
        <v>1598</v>
      </c>
      <c r="K682" s="30">
        <f>'13'!J18</f>
        <v>55</v>
      </c>
      <c r="L682" s="30">
        <f>'13'!K18</f>
        <v>362</v>
      </c>
      <c r="M682" s="30">
        <f>'13'!L18</f>
        <v>307</v>
      </c>
      <c r="N682" s="30">
        <f>'13'!M18</f>
        <v>370</v>
      </c>
      <c r="O682" s="30">
        <f>'13'!N18</f>
        <v>0</v>
      </c>
      <c r="P682" s="30">
        <f>'13'!O18</f>
        <v>12</v>
      </c>
      <c r="Q682" s="30">
        <f>'13'!P18</f>
        <v>10</v>
      </c>
      <c r="R682" s="30">
        <f>'13'!Q18</f>
        <v>13</v>
      </c>
      <c r="S682" s="30">
        <f>'13'!R18</f>
        <v>0</v>
      </c>
      <c r="T682" s="30">
        <f>'13'!S18</f>
        <v>669</v>
      </c>
      <c r="U682" s="30">
        <f>'13'!T18</f>
        <v>35</v>
      </c>
      <c r="V682" s="30">
        <f>'13'!U18</f>
        <v>90</v>
      </c>
      <c r="W682" s="30">
        <f>'13'!V18</f>
        <v>4.7</v>
      </c>
      <c r="X682" s="30">
        <f>'13'!W18</f>
        <v>3.5</v>
      </c>
      <c r="Y682" s="30">
        <f>'13'!X18</f>
        <v>4.5</v>
      </c>
      <c r="Z682" s="30">
        <f>'13'!Y18</f>
        <v>4.4000000000000004</v>
      </c>
      <c r="AA682" s="30">
        <f>'13'!Z18</f>
        <v>5.7</v>
      </c>
      <c r="AB682" s="30">
        <f>'13'!AA18</f>
        <v>2.4</v>
      </c>
      <c r="AC682" s="30">
        <f>'13'!AB18</f>
        <v>0</v>
      </c>
      <c r="AD682" s="30">
        <f>'13'!AC18</f>
        <v>0</v>
      </c>
      <c r="AE682" s="30">
        <f>'13'!AD18</f>
        <v>0</v>
      </c>
      <c r="AF682" s="30">
        <f>'13'!AE18</f>
        <v>0.82499999999999996</v>
      </c>
      <c r="AG682" s="30">
        <f>'13'!AF18</f>
        <v>0</v>
      </c>
      <c r="AH682" s="30">
        <f>'13'!AG18</f>
        <v>0</v>
      </c>
      <c r="AI682" s="30">
        <f>'13'!AH18</f>
        <v>0.82499999999999996</v>
      </c>
      <c r="AJ682" s="30">
        <f>'13'!AI18</f>
        <v>45</v>
      </c>
      <c r="AK682" s="30">
        <f>'13'!AJ18</f>
        <v>45.825000000000003</v>
      </c>
      <c r="AL682" s="30">
        <f>'13'!AK18</f>
        <v>110.12500000000001</v>
      </c>
      <c r="AM682" s="30">
        <f>'13'!AL18</f>
        <v>116.02500000000002</v>
      </c>
      <c r="AN682" s="30">
        <f>'13'!AM18</f>
        <v>70.200000000000017</v>
      </c>
      <c r="AO682" s="30">
        <f>'13'!AN18</f>
        <v>0</v>
      </c>
      <c r="AP682" s="30">
        <f>'13'!AO18</f>
        <v>0</v>
      </c>
      <c r="AQ682" s="30">
        <f>'13'!AP18</f>
        <v>116.02500000000002</v>
      </c>
      <c r="AR682" s="30">
        <f>'13'!AQ18</f>
        <v>32.155999999999992</v>
      </c>
      <c r="AS682" s="30">
        <f>'13'!AR18</f>
        <v>0</v>
      </c>
      <c r="AT682" s="30">
        <f>'13'!AS18</f>
        <v>45.825000000000003</v>
      </c>
      <c r="AU682" s="30">
        <f>'13'!AT18</f>
        <v>96.455999999999989</v>
      </c>
      <c r="AV682" s="30">
        <f>'13'!AU18</f>
        <v>142.28100000000001</v>
      </c>
      <c r="AW682" s="30">
        <f>'13'!AV18</f>
        <v>0</v>
      </c>
      <c r="AX682" s="30">
        <f>'13'!AW18</f>
        <v>10</v>
      </c>
      <c r="AY682" s="30">
        <f>'13'!AX18</f>
        <v>200</v>
      </c>
      <c r="AZ682" s="30">
        <f>'13'!AY18</f>
        <v>0</v>
      </c>
      <c r="BA682" s="30">
        <f>'13'!AZ18</f>
        <v>36</v>
      </c>
      <c r="BB682" s="30">
        <f>'13'!BA18</f>
        <v>15</v>
      </c>
      <c r="BC682" s="30">
        <f>'13'!BB18</f>
        <v>261</v>
      </c>
      <c r="BD682" s="30">
        <f>'13'!BC18</f>
        <v>247.95</v>
      </c>
      <c r="BE682" s="30">
        <f>'13'!BD18</f>
        <v>14</v>
      </c>
      <c r="BF682" s="30">
        <f>'13'!BE18</f>
        <v>15</v>
      </c>
      <c r="BG682" s="30">
        <f>'13'!BF18</f>
        <v>8</v>
      </c>
      <c r="BH682" s="30">
        <f>'13'!BG18</f>
        <v>9</v>
      </c>
      <c r="BI682" s="30">
        <f>'13'!BH18</f>
        <v>1</v>
      </c>
      <c r="BJ682" s="30">
        <f>'13'!BI18</f>
        <v>47</v>
      </c>
      <c r="BK682" s="30">
        <f>'13'!BJ18</f>
        <v>200.95</v>
      </c>
      <c r="BL682" s="30">
        <f>'13'!BK18</f>
        <v>96.455999999999989</v>
      </c>
      <c r="BM682" s="30">
        <f>'13'!BL18</f>
        <v>104.494</v>
      </c>
    </row>
    <row r="683" spans="1:65">
      <c r="A683" s="78">
        <f>'13'!A19</f>
        <v>42899</v>
      </c>
      <c r="B683" s="82" t="str">
        <f t="shared" si="10"/>
        <v>04:30:00</v>
      </c>
      <c r="C683" s="30" t="str">
        <f>'13'!B19</f>
        <v>04H30</v>
      </c>
      <c r="D683" s="30">
        <f>'13'!C19</f>
        <v>541</v>
      </c>
      <c r="E683" s="30">
        <f>'13'!D19</f>
        <v>612</v>
      </c>
      <c r="F683" s="30">
        <f>'13'!E19</f>
        <v>454</v>
      </c>
      <c r="G683" s="30">
        <f>'13'!F19</f>
        <v>40</v>
      </c>
      <c r="H683" s="30">
        <f>'13'!G19</f>
        <v>0</v>
      </c>
      <c r="I683" s="30">
        <f>'13'!H19</f>
        <v>15</v>
      </c>
      <c r="J683" s="30">
        <f>'13'!I19</f>
        <v>1607</v>
      </c>
      <c r="K683" s="30">
        <f>'13'!J19</f>
        <v>55</v>
      </c>
      <c r="L683" s="30">
        <f>'13'!K19</f>
        <v>365</v>
      </c>
      <c r="M683" s="30">
        <f>'13'!L19</f>
        <v>309</v>
      </c>
      <c r="N683" s="30">
        <f>'13'!M19</f>
        <v>380</v>
      </c>
      <c r="O683" s="30">
        <f>'13'!N19</f>
        <v>0</v>
      </c>
      <c r="P683" s="30">
        <f>'13'!O19</f>
        <v>12</v>
      </c>
      <c r="Q683" s="30">
        <f>'13'!P19</f>
        <v>10</v>
      </c>
      <c r="R683" s="30">
        <f>'13'!Q19</f>
        <v>13</v>
      </c>
      <c r="S683" s="30">
        <f>'13'!R19</f>
        <v>0</v>
      </c>
      <c r="T683" s="30">
        <f>'13'!S19</f>
        <v>674</v>
      </c>
      <c r="U683" s="30">
        <f>'13'!T19</f>
        <v>35</v>
      </c>
      <c r="V683" s="30">
        <f>'13'!U19</f>
        <v>90</v>
      </c>
      <c r="W683" s="30">
        <f>'13'!V19</f>
        <v>4.7</v>
      </c>
      <c r="X683" s="30">
        <f>'13'!W19</f>
        <v>3.5</v>
      </c>
      <c r="Y683" s="30">
        <f>'13'!X19</f>
        <v>4.5</v>
      </c>
      <c r="Z683" s="30">
        <f>'13'!Y19</f>
        <v>4.4000000000000004</v>
      </c>
      <c r="AA683" s="30">
        <f>'13'!Z19</f>
        <v>5.7</v>
      </c>
      <c r="AB683" s="30">
        <f>'13'!AA19</f>
        <v>2.4</v>
      </c>
      <c r="AC683" s="30">
        <f>'13'!AB19</f>
        <v>0</v>
      </c>
      <c r="AD683" s="30">
        <f>'13'!AC19</f>
        <v>0</v>
      </c>
      <c r="AE683" s="30">
        <f>'13'!AD19</f>
        <v>0</v>
      </c>
      <c r="AF683" s="30">
        <f>'13'!AE19</f>
        <v>0.82499999999999996</v>
      </c>
      <c r="AG683" s="30">
        <f>'13'!AF19</f>
        <v>0</v>
      </c>
      <c r="AH683" s="30">
        <f>'13'!AG19</f>
        <v>0</v>
      </c>
      <c r="AI683" s="30">
        <f>'13'!AH19</f>
        <v>0.82499999999999996</v>
      </c>
      <c r="AJ683" s="30">
        <f>'13'!AI19</f>
        <v>45</v>
      </c>
      <c r="AK683" s="30">
        <f>'13'!AJ19</f>
        <v>45.825000000000003</v>
      </c>
      <c r="AL683" s="30">
        <f>'13'!AK19</f>
        <v>110.12500000000001</v>
      </c>
      <c r="AM683" s="30">
        <f>'13'!AL19</f>
        <v>116.02500000000002</v>
      </c>
      <c r="AN683" s="30">
        <f>'13'!AM19</f>
        <v>70.200000000000017</v>
      </c>
      <c r="AO683" s="30">
        <f>'13'!AN19</f>
        <v>0</v>
      </c>
      <c r="AP683" s="30">
        <f>'13'!AO19</f>
        <v>0</v>
      </c>
      <c r="AQ683" s="30">
        <f>'13'!AP19</f>
        <v>116.02500000000002</v>
      </c>
      <c r="AR683" s="30">
        <f>'13'!AQ19</f>
        <v>32.155999999999992</v>
      </c>
      <c r="AS683" s="30">
        <f>'13'!AR19</f>
        <v>0</v>
      </c>
      <c r="AT683" s="30">
        <f>'13'!AS19</f>
        <v>45.825000000000003</v>
      </c>
      <c r="AU683" s="30">
        <f>'13'!AT19</f>
        <v>96.455999999999989</v>
      </c>
      <c r="AV683" s="30">
        <f>'13'!AU19</f>
        <v>142.28100000000001</v>
      </c>
      <c r="AW683" s="30">
        <f>'13'!AV19</f>
        <v>0</v>
      </c>
      <c r="AX683" s="30">
        <f>'13'!AW19</f>
        <v>10</v>
      </c>
      <c r="AY683" s="30">
        <f>'13'!AX19</f>
        <v>200</v>
      </c>
      <c r="AZ683" s="30">
        <f>'13'!AY19</f>
        <v>0</v>
      </c>
      <c r="BA683" s="30">
        <f>'13'!AZ19</f>
        <v>36</v>
      </c>
      <c r="BB683" s="30">
        <f>'13'!BA19</f>
        <v>15</v>
      </c>
      <c r="BC683" s="30">
        <f>'13'!BB19</f>
        <v>261</v>
      </c>
      <c r="BD683" s="30">
        <f>'13'!BC19</f>
        <v>247.95</v>
      </c>
      <c r="BE683" s="30">
        <f>'13'!BD19</f>
        <v>14</v>
      </c>
      <c r="BF683" s="30">
        <f>'13'!BE19</f>
        <v>15</v>
      </c>
      <c r="BG683" s="30">
        <f>'13'!BF19</f>
        <v>8</v>
      </c>
      <c r="BH683" s="30">
        <f>'13'!BG19</f>
        <v>9</v>
      </c>
      <c r="BI683" s="30">
        <f>'13'!BH19</f>
        <v>1</v>
      </c>
      <c r="BJ683" s="30">
        <f>'13'!BI19</f>
        <v>47</v>
      </c>
      <c r="BK683" s="30">
        <f>'13'!BJ19</f>
        <v>200.95</v>
      </c>
      <c r="BL683" s="30">
        <f>'13'!BK19</f>
        <v>96.455999999999989</v>
      </c>
      <c r="BM683" s="30">
        <f>'13'!BL19</f>
        <v>104.494</v>
      </c>
    </row>
    <row r="684" spans="1:65">
      <c r="A684" s="78">
        <f>'13'!A20</f>
        <v>42899</v>
      </c>
      <c r="B684" s="82" t="str">
        <f t="shared" si="10"/>
        <v>05:00:00</v>
      </c>
      <c r="C684" s="30" t="str">
        <f>'13'!B20</f>
        <v>05H00</v>
      </c>
      <c r="D684" s="30">
        <f>'13'!C20</f>
        <v>544</v>
      </c>
      <c r="E684" s="30">
        <f>'13'!D20</f>
        <v>610</v>
      </c>
      <c r="F684" s="30">
        <f>'13'!E20</f>
        <v>459</v>
      </c>
      <c r="G684" s="30">
        <f>'13'!F20</f>
        <v>40</v>
      </c>
      <c r="H684" s="30">
        <f>'13'!G20</f>
        <v>0</v>
      </c>
      <c r="I684" s="30">
        <f>'13'!H20</f>
        <v>15</v>
      </c>
      <c r="J684" s="30">
        <f>'13'!I20</f>
        <v>1613</v>
      </c>
      <c r="K684" s="30">
        <f>'13'!J20</f>
        <v>55</v>
      </c>
      <c r="L684" s="30">
        <f>'13'!K20</f>
        <v>371</v>
      </c>
      <c r="M684" s="30">
        <f>'13'!L20</f>
        <v>311</v>
      </c>
      <c r="N684" s="30">
        <f>'13'!M20</f>
        <v>380</v>
      </c>
      <c r="O684" s="30">
        <f>'13'!N20</f>
        <v>0</v>
      </c>
      <c r="P684" s="30">
        <f>'13'!O20</f>
        <v>12</v>
      </c>
      <c r="Q684" s="30">
        <f>'13'!P20</f>
        <v>10</v>
      </c>
      <c r="R684" s="30">
        <f>'13'!Q20</f>
        <v>13</v>
      </c>
      <c r="S684" s="30">
        <f>'13'!R20</f>
        <v>0</v>
      </c>
      <c r="T684" s="30">
        <f>'13'!S20</f>
        <v>682</v>
      </c>
      <c r="U684" s="30">
        <f>'13'!T20</f>
        <v>35</v>
      </c>
      <c r="V684" s="30">
        <f>'13'!U20</f>
        <v>90</v>
      </c>
      <c r="W684" s="30">
        <f>'13'!V20</f>
        <v>4.7</v>
      </c>
      <c r="X684" s="30">
        <f>'13'!W20</f>
        <v>3.5</v>
      </c>
      <c r="Y684" s="30">
        <f>'13'!X20</f>
        <v>4.5</v>
      </c>
      <c r="Z684" s="30">
        <f>'13'!Y20</f>
        <v>4</v>
      </c>
      <c r="AA684" s="30">
        <f>'13'!Z20</f>
        <v>5.8</v>
      </c>
      <c r="AB684" s="30">
        <f>'13'!AA20</f>
        <v>2.4</v>
      </c>
      <c r="AC684" s="30">
        <f>'13'!AB20</f>
        <v>0</v>
      </c>
      <c r="AD684" s="30">
        <f>'13'!AC20</f>
        <v>0</v>
      </c>
      <c r="AE684" s="30">
        <f>'13'!AD20</f>
        <v>0</v>
      </c>
      <c r="AF684" s="30">
        <f>'13'!AE20</f>
        <v>0.82499999999999996</v>
      </c>
      <c r="AG684" s="30">
        <f>'13'!AF20</f>
        <v>0</v>
      </c>
      <c r="AH684" s="30">
        <f>'13'!AG20</f>
        <v>0</v>
      </c>
      <c r="AI684" s="30">
        <f>'13'!AH20</f>
        <v>0.82499999999999996</v>
      </c>
      <c r="AJ684" s="30">
        <f>'13'!AI20</f>
        <v>45</v>
      </c>
      <c r="AK684" s="30">
        <f>'13'!AJ20</f>
        <v>45.825000000000003</v>
      </c>
      <c r="AL684" s="30">
        <f>'13'!AK20</f>
        <v>109.825</v>
      </c>
      <c r="AM684" s="30">
        <f>'13'!AL20</f>
        <v>115.72500000000001</v>
      </c>
      <c r="AN684" s="30">
        <f>'13'!AM20</f>
        <v>69.900000000000006</v>
      </c>
      <c r="AO684" s="30">
        <f>'13'!AN20</f>
        <v>0</v>
      </c>
      <c r="AP684" s="30">
        <f>'13'!AO20</f>
        <v>0</v>
      </c>
      <c r="AQ684" s="30">
        <f>'13'!AP20</f>
        <v>115.72500000000001</v>
      </c>
      <c r="AR684" s="30">
        <f>'13'!AQ20</f>
        <v>32.456000000000003</v>
      </c>
      <c r="AS684" s="30">
        <f>'13'!AR20</f>
        <v>0</v>
      </c>
      <c r="AT684" s="30">
        <f>'13'!AS20</f>
        <v>45.825000000000003</v>
      </c>
      <c r="AU684" s="30">
        <f>'13'!AT20</f>
        <v>96.455999999999989</v>
      </c>
      <c r="AV684" s="30">
        <f>'13'!AU20</f>
        <v>142.28100000000001</v>
      </c>
      <c r="AW684" s="30">
        <f>'13'!AV20</f>
        <v>0</v>
      </c>
      <c r="AX684" s="30">
        <f>'13'!AW20</f>
        <v>10</v>
      </c>
      <c r="AY684" s="30">
        <f>'13'!AX20</f>
        <v>200</v>
      </c>
      <c r="AZ684" s="30">
        <f>'13'!AY20</f>
        <v>0</v>
      </c>
      <c r="BA684" s="30">
        <f>'13'!AZ20</f>
        <v>36</v>
      </c>
      <c r="BB684" s="30">
        <f>'13'!BA20</f>
        <v>15</v>
      </c>
      <c r="BC684" s="30">
        <f>'13'!BB20</f>
        <v>261</v>
      </c>
      <c r="BD684" s="30">
        <f>'13'!BC20</f>
        <v>247.95</v>
      </c>
      <c r="BE684" s="30">
        <f>'13'!BD20</f>
        <v>14</v>
      </c>
      <c r="BF684" s="30">
        <f>'13'!BE20</f>
        <v>15</v>
      </c>
      <c r="BG684" s="30">
        <f>'13'!BF20</f>
        <v>8</v>
      </c>
      <c r="BH684" s="30">
        <f>'13'!BG20</f>
        <v>9</v>
      </c>
      <c r="BI684" s="30">
        <f>'13'!BH20</f>
        <v>1</v>
      </c>
      <c r="BJ684" s="30">
        <f>'13'!BI20</f>
        <v>47</v>
      </c>
      <c r="BK684" s="30">
        <f>'13'!BJ20</f>
        <v>200.95</v>
      </c>
      <c r="BL684" s="30">
        <f>'13'!BK20</f>
        <v>96.455999999999989</v>
      </c>
      <c r="BM684" s="30">
        <f>'13'!BL20</f>
        <v>104.494</v>
      </c>
    </row>
    <row r="685" spans="1:65">
      <c r="A685" s="78">
        <f>'13'!A21</f>
        <v>42899</v>
      </c>
      <c r="B685" s="82" t="str">
        <f t="shared" si="10"/>
        <v>05:30:00</v>
      </c>
      <c r="C685" s="30" t="str">
        <f>'13'!B21</f>
        <v>05H30</v>
      </c>
      <c r="D685" s="30">
        <f>'13'!C21</f>
        <v>547</v>
      </c>
      <c r="E685" s="30">
        <f>'13'!D21</f>
        <v>609</v>
      </c>
      <c r="F685" s="30">
        <f>'13'!E21</f>
        <v>465</v>
      </c>
      <c r="G685" s="30">
        <f>'13'!F21</f>
        <v>40</v>
      </c>
      <c r="H685" s="30">
        <f>'13'!G21</f>
        <v>0</v>
      </c>
      <c r="I685" s="30">
        <f>'13'!H21</f>
        <v>15</v>
      </c>
      <c r="J685" s="30">
        <f>'13'!I21</f>
        <v>1621</v>
      </c>
      <c r="K685" s="30">
        <f>'13'!J21</f>
        <v>55</v>
      </c>
      <c r="L685" s="30">
        <f>'13'!K21</f>
        <v>377</v>
      </c>
      <c r="M685" s="30">
        <f>'13'!L21</f>
        <v>308</v>
      </c>
      <c r="N685" s="30">
        <f>'13'!M21</f>
        <v>380</v>
      </c>
      <c r="O685" s="30">
        <f>'13'!N21</f>
        <v>0</v>
      </c>
      <c r="P685" s="30">
        <f>'13'!O21</f>
        <v>12</v>
      </c>
      <c r="Q685" s="30">
        <f>'13'!P21</f>
        <v>10</v>
      </c>
      <c r="R685" s="30">
        <f>'13'!Q21</f>
        <v>13</v>
      </c>
      <c r="S685" s="30">
        <f>'13'!R21</f>
        <v>0</v>
      </c>
      <c r="T685" s="30">
        <f>'13'!S21</f>
        <v>685</v>
      </c>
      <c r="U685" s="30">
        <f>'13'!T21</f>
        <v>35</v>
      </c>
      <c r="V685" s="30">
        <f>'13'!U21</f>
        <v>90</v>
      </c>
      <c r="W685" s="30">
        <f>'13'!V21</f>
        <v>4.7</v>
      </c>
      <c r="X685" s="30">
        <f>'13'!W21</f>
        <v>3.5</v>
      </c>
      <c r="Y685" s="30">
        <f>'13'!X21</f>
        <v>4.5</v>
      </c>
      <c r="Z685" s="30">
        <f>'13'!Y21</f>
        <v>4</v>
      </c>
      <c r="AA685" s="30">
        <f>'13'!Z21</f>
        <v>5.8</v>
      </c>
      <c r="AB685" s="30">
        <f>'13'!AA21</f>
        <v>2.4</v>
      </c>
      <c r="AC685" s="30">
        <f>'13'!AB21</f>
        <v>0</v>
      </c>
      <c r="AD685" s="30">
        <f>'13'!AC21</f>
        <v>0</v>
      </c>
      <c r="AE685" s="30">
        <f>'13'!AD21</f>
        <v>0</v>
      </c>
      <c r="AF685" s="30">
        <f>'13'!AE21</f>
        <v>0.82499999999999996</v>
      </c>
      <c r="AG685" s="30">
        <f>'13'!AF21</f>
        <v>0</v>
      </c>
      <c r="AH685" s="30">
        <f>'13'!AG21</f>
        <v>0</v>
      </c>
      <c r="AI685" s="30">
        <f>'13'!AH21</f>
        <v>0.82499999999999996</v>
      </c>
      <c r="AJ685" s="30">
        <f>'13'!AI21</f>
        <v>45</v>
      </c>
      <c r="AK685" s="30">
        <f>'13'!AJ21</f>
        <v>45.825000000000003</v>
      </c>
      <c r="AL685" s="30">
        <f>'13'!AK21</f>
        <v>109.825</v>
      </c>
      <c r="AM685" s="30">
        <f>'13'!AL21</f>
        <v>115.72500000000001</v>
      </c>
      <c r="AN685" s="30">
        <f>'13'!AM21</f>
        <v>69.900000000000006</v>
      </c>
      <c r="AO685" s="30">
        <f>'13'!AN21</f>
        <v>0</v>
      </c>
      <c r="AP685" s="30">
        <f>'13'!AO21</f>
        <v>0</v>
      </c>
      <c r="AQ685" s="30">
        <f>'13'!AP21</f>
        <v>115.72500000000001</v>
      </c>
      <c r="AR685" s="30">
        <f>'13'!AQ21</f>
        <v>32.456000000000003</v>
      </c>
      <c r="AS685" s="30">
        <f>'13'!AR21</f>
        <v>0</v>
      </c>
      <c r="AT685" s="30">
        <f>'13'!AS21</f>
        <v>45.825000000000003</v>
      </c>
      <c r="AU685" s="30">
        <f>'13'!AT21</f>
        <v>96.455999999999989</v>
      </c>
      <c r="AV685" s="30">
        <f>'13'!AU21</f>
        <v>142.28100000000001</v>
      </c>
      <c r="AW685" s="30">
        <f>'13'!AV21</f>
        <v>0</v>
      </c>
      <c r="AX685" s="30">
        <f>'13'!AW21</f>
        <v>10</v>
      </c>
      <c r="AY685" s="30">
        <f>'13'!AX21</f>
        <v>200</v>
      </c>
      <c r="AZ685" s="30">
        <f>'13'!AY21</f>
        <v>0</v>
      </c>
      <c r="BA685" s="30">
        <f>'13'!AZ21</f>
        <v>36</v>
      </c>
      <c r="BB685" s="30">
        <f>'13'!BA21</f>
        <v>15</v>
      </c>
      <c r="BC685" s="30">
        <f>'13'!BB21</f>
        <v>261</v>
      </c>
      <c r="BD685" s="30">
        <f>'13'!BC21</f>
        <v>247.95</v>
      </c>
      <c r="BE685" s="30">
        <f>'13'!BD21</f>
        <v>14</v>
      </c>
      <c r="BF685" s="30">
        <f>'13'!BE21</f>
        <v>15</v>
      </c>
      <c r="BG685" s="30">
        <f>'13'!BF21</f>
        <v>8</v>
      </c>
      <c r="BH685" s="30">
        <f>'13'!BG21</f>
        <v>9</v>
      </c>
      <c r="BI685" s="30">
        <f>'13'!BH21</f>
        <v>1</v>
      </c>
      <c r="BJ685" s="30">
        <f>'13'!BI21</f>
        <v>47</v>
      </c>
      <c r="BK685" s="30">
        <f>'13'!BJ21</f>
        <v>200.95</v>
      </c>
      <c r="BL685" s="30">
        <f>'13'!BK21</f>
        <v>96.455999999999989</v>
      </c>
      <c r="BM685" s="30">
        <f>'13'!BL21</f>
        <v>104.494</v>
      </c>
    </row>
    <row r="686" spans="1:65">
      <c r="A686" s="78">
        <f>'13'!A22</f>
        <v>42899</v>
      </c>
      <c r="B686" s="82" t="str">
        <f t="shared" si="10"/>
        <v>06:00:00</v>
      </c>
      <c r="C686" s="30" t="str">
        <f>'13'!B22</f>
        <v>06H00</v>
      </c>
      <c r="D686" s="30">
        <f>'13'!C22</f>
        <v>545</v>
      </c>
      <c r="E686" s="30">
        <f>'13'!D22</f>
        <v>581</v>
      </c>
      <c r="F686" s="30">
        <f>'13'!E22</f>
        <v>455</v>
      </c>
      <c r="G686" s="30">
        <f>'13'!F22</f>
        <v>39</v>
      </c>
      <c r="H686" s="30">
        <f>'13'!G22</f>
        <v>0</v>
      </c>
      <c r="I686" s="30">
        <f>'13'!H22</f>
        <v>15</v>
      </c>
      <c r="J686" s="30">
        <f>'13'!I22</f>
        <v>1581</v>
      </c>
      <c r="K686" s="30">
        <f>'13'!J22</f>
        <v>54</v>
      </c>
      <c r="L686" s="30">
        <f>'13'!K22</f>
        <v>354</v>
      </c>
      <c r="M686" s="30">
        <f>'13'!L22</f>
        <v>292</v>
      </c>
      <c r="N686" s="30">
        <f>'13'!M22</f>
        <v>350</v>
      </c>
      <c r="O686" s="30">
        <f>'13'!N22</f>
        <v>0</v>
      </c>
      <c r="P686" s="30">
        <f>'13'!O22</f>
        <v>12</v>
      </c>
      <c r="Q686" s="30">
        <f>'13'!P22</f>
        <v>10</v>
      </c>
      <c r="R686" s="30">
        <f>'13'!Q22</f>
        <v>12</v>
      </c>
      <c r="S686" s="30">
        <f>'13'!R22</f>
        <v>0</v>
      </c>
      <c r="T686" s="30">
        <f>'13'!S22</f>
        <v>646</v>
      </c>
      <c r="U686" s="30">
        <f>'13'!T22</f>
        <v>34</v>
      </c>
      <c r="V686" s="30">
        <f>'13'!U22</f>
        <v>88</v>
      </c>
      <c r="W686" s="30">
        <f>'13'!V22</f>
        <v>4.7</v>
      </c>
      <c r="X686" s="30">
        <f>'13'!W22</f>
        <v>3.5</v>
      </c>
      <c r="Y686" s="30">
        <f>'13'!X22</f>
        <v>4.5</v>
      </c>
      <c r="Z686" s="30">
        <f>'13'!Y22</f>
        <v>3.2</v>
      </c>
      <c r="AA686" s="30">
        <f>'13'!Z22</f>
        <v>4.9000000000000004</v>
      </c>
      <c r="AB686" s="30">
        <f>'13'!AA22</f>
        <v>1.9</v>
      </c>
      <c r="AC686" s="30">
        <f>'13'!AB22</f>
        <v>0</v>
      </c>
      <c r="AD686" s="30">
        <f>'13'!AC22</f>
        <v>0</v>
      </c>
      <c r="AE686" s="30">
        <f>'13'!AD22</f>
        <v>0</v>
      </c>
      <c r="AF686" s="30">
        <f>'13'!AE22</f>
        <v>0.82499999999999996</v>
      </c>
      <c r="AG686" s="30">
        <f>'13'!AF22</f>
        <v>0</v>
      </c>
      <c r="AH686" s="30">
        <f>'13'!AG22</f>
        <v>0</v>
      </c>
      <c r="AI686" s="30">
        <f>'13'!AH22</f>
        <v>0.82499999999999996</v>
      </c>
      <c r="AJ686" s="30">
        <f>'13'!AI22</f>
        <v>30</v>
      </c>
      <c r="AK686" s="30">
        <f>'13'!AJ22</f>
        <v>30.824999999999999</v>
      </c>
      <c r="AL686" s="30">
        <f>'13'!AK22</f>
        <v>106.12500000000001</v>
      </c>
      <c r="AM686" s="30">
        <f>'13'!AL22</f>
        <v>111.52500000000002</v>
      </c>
      <c r="AN686" s="30">
        <f>'13'!AM22</f>
        <v>80.700000000000017</v>
      </c>
      <c r="AO686" s="30">
        <f>'13'!AN22</f>
        <v>0</v>
      </c>
      <c r="AP686" s="30">
        <f>'13'!AO22</f>
        <v>0</v>
      </c>
      <c r="AQ686" s="30">
        <f>'13'!AP22</f>
        <v>111.52500000000002</v>
      </c>
      <c r="AR686" s="30">
        <f>'13'!AQ22</f>
        <v>21.155999999999977</v>
      </c>
      <c r="AS686" s="30">
        <f>'13'!AR22</f>
        <v>0</v>
      </c>
      <c r="AT686" s="30">
        <f>'13'!AS22</f>
        <v>30.824999999999999</v>
      </c>
      <c r="AU686" s="30">
        <f>'13'!AT22</f>
        <v>96.455999999999989</v>
      </c>
      <c r="AV686" s="30">
        <f>'13'!AU22</f>
        <v>127.28099999999999</v>
      </c>
      <c r="AW686" s="30">
        <f>'13'!AV22</f>
        <v>0</v>
      </c>
      <c r="AX686" s="30">
        <f>'13'!AW22</f>
        <v>10</v>
      </c>
      <c r="AY686" s="30">
        <f>'13'!AX22</f>
        <v>200</v>
      </c>
      <c r="AZ686" s="30">
        <f>'13'!AY22</f>
        <v>0</v>
      </c>
      <c r="BA686" s="30">
        <f>'13'!AZ22</f>
        <v>36</v>
      </c>
      <c r="BB686" s="30">
        <f>'13'!BA22</f>
        <v>15</v>
      </c>
      <c r="BC686" s="30">
        <f>'13'!BB22</f>
        <v>261</v>
      </c>
      <c r="BD686" s="30">
        <f>'13'!BC22</f>
        <v>247.95</v>
      </c>
      <c r="BE686" s="30">
        <f>'13'!BD22</f>
        <v>14</v>
      </c>
      <c r="BF686" s="30">
        <f>'13'!BE22</f>
        <v>15</v>
      </c>
      <c r="BG686" s="30">
        <f>'13'!BF22</f>
        <v>8</v>
      </c>
      <c r="BH686" s="30">
        <f>'13'!BG22</f>
        <v>9</v>
      </c>
      <c r="BI686" s="30">
        <f>'13'!BH22</f>
        <v>1</v>
      </c>
      <c r="BJ686" s="30">
        <f>'13'!BI22</f>
        <v>47</v>
      </c>
      <c r="BK686" s="30">
        <f>'13'!BJ22</f>
        <v>200.95</v>
      </c>
      <c r="BL686" s="30">
        <f>'13'!BK22</f>
        <v>96.455999999999989</v>
      </c>
      <c r="BM686" s="30">
        <f>'13'!BL22</f>
        <v>104.494</v>
      </c>
    </row>
    <row r="687" spans="1:65">
      <c r="A687" s="78">
        <f>'13'!A23</f>
        <v>42899</v>
      </c>
      <c r="B687" s="82" t="str">
        <f t="shared" si="10"/>
        <v>06:30:00</v>
      </c>
      <c r="C687" s="30" t="str">
        <f>'13'!B23</f>
        <v>06H30</v>
      </c>
      <c r="D687" s="30">
        <f>'13'!C23</f>
        <v>552</v>
      </c>
      <c r="E687" s="30">
        <f>'13'!D23</f>
        <v>591</v>
      </c>
      <c r="F687" s="30">
        <f>'13'!E23</f>
        <v>452</v>
      </c>
      <c r="G687" s="30">
        <f>'13'!F23</f>
        <v>39</v>
      </c>
      <c r="H687" s="30">
        <f>'13'!G23</f>
        <v>0</v>
      </c>
      <c r="I687" s="30">
        <f>'13'!H23</f>
        <v>15</v>
      </c>
      <c r="J687" s="30">
        <f>'13'!I23</f>
        <v>1595</v>
      </c>
      <c r="K687" s="30">
        <f>'13'!J23</f>
        <v>54</v>
      </c>
      <c r="L687" s="30">
        <f>'13'!K23</f>
        <v>353</v>
      </c>
      <c r="M687" s="30">
        <f>'13'!L23</f>
        <v>300</v>
      </c>
      <c r="N687" s="30">
        <f>'13'!M23</f>
        <v>370</v>
      </c>
      <c r="O687" s="30">
        <f>'13'!N23</f>
        <v>0</v>
      </c>
      <c r="P687" s="30">
        <f>'13'!O23</f>
        <v>12</v>
      </c>
      <c r="Q687" s="30">
        <f>'13'!P23</f>
        <v>10</v>
      </c>
      <c r="R687" s="30">
        <f>'13'!Q23</f>
        <v>13</v>
      </c>
      <c r="S687" s="30">
        <f>'13'!R23</f>
        <v>0</v>
      </c>
      <c r="T687" s="30">
        <f>'13'!S23</f>
        <v>653</v>
      </c>
      <c r="U687" s="30">
        <f>'13'!T23</f>
        <v>35</v>
      </c>
      <c r="V687" s="30">
        <f>'13'!U23</f>
        <v>89</v>
      </c>
      <c r="W687" s="30">
        <f>'13'!V23</f>
        <v>4.7</v>
      </c>
      <c r="X687" s="30">
        <f>'13'!W23</f>
        <v>3.5</v>
      </c>
      <c r="Y687" s="30">
        <f>'13'!X23</f>
        <v>4</v>
      </c>
      <c r="Z687" s="30">
        <f>'13'!Y23</f>
        <v>3.2</v>
      </c>
      <c r="AA687" s="30">
        <f>'13'!Z23</f>
        <v>4.9000000000000004</v>
      </c>
      <c r="AB687" s="30">
        <f>'13'!AA23</f>
        <v>1.9</v>
      </c>
      <c r="AC687" s="30">
        <f>'13'!AB23</f>
        <v>0</v>
      </c>
      <c r="AD687" s="30">
        <f>'13'!AC23</f>
        <v>0</v>
      </c>
      <c r="AE687" s="30">
        <f>'13'!AD23</f>
        <v>0</v>
      </c>
      <c r="AF687" s="30">
        <f>'13'!AE23</f>
        <v>0.82499999999999996</v>
      </c>
      <c r="AG687" s="30">
        <f>'13'!AF23</f>
        <v>0</v>
      </c>
      <c r="AH687" s="30">
        <f>'13'!AG23</f>
        <v>0</v>
      </c>
      <c r="AI687" s="30">
        <f>'13'!AH23</f>
        <v>0.82499999999999996</v>
      </c>
      <c r="AJ687" s="30">
        <f>'13'!AI23</f>
        <v>30</v>
      </c>
      <c r="AK687" s="30">
        <f>'13'!AJ23</f>
        <v>30.824999999999999</v>
      </c>
      <c r="AL687" s="30">
        <f>'13'!AK23</f>
        <v>106.62500000000001</v>
      </c>
      <c r="AM687" s="30">
        <f>'13'!AL23</f>
        <v>112.02500000000002</v>
      </c>
      <c r="AN687" s="30">
        <f>'13'!AM23</f>
        <v>81.200000000000017</v>
      </c>
      <c r="AO687" s="30">
        <f>'13'!AN23</f>
        <v>0</v>
      </c>
      <c r="AP687" s="30">
        <f>'13'!AO23</f>
        <v>0</v>
      </c>
      <c r="AQ687" s="30">
        <f>'13'!AP23</f>
        <v>112.02500000000002</v>
      </c>
      <c r="AR687" s="30">
        <f>'13'!AQ23</f>
        <v>17.919999999999987</v>
      </c>
      <c r="AS687" s="30">
        <f>'13'!AR23</f>
        <v>0</v>
      </c>
      <c r="AT687" s="30">
        <f>'13'!AS23</f>
        <v>30.824999999999999</v>
      </c>
      <c r="AU687" s="30">
        <f>'13'!AT23</f>
        <v>93.72</v>
      </c>
      <c r="AV687" s="30">
        <f>'13'!AU23</f>
        <v>124.545</v>
      </c>
      <c r="AW687" s="30">
        <f>'13'!AV23</f>
        <v>0</v>
      </c>
      <c r="AX687" s="30">
        <f>'13'!AW23</f>
        <v>15</v>
      </c>
      <c r="AY687" s="30">
        <f>'13'!AX23</f>
        <v>200</v>
      </c>
      <c r="AZ687" s="30">
        <f>'13'!AY23</f>
        <v>0</v>
      </c>
      <c r="BA687" s="30">
        <f>'13'!AZ23</f>
        <v>40</v>
      </c>
      <c r="BB687" s="30">
        <f>'13'!BA23</f>
        <v>0</v>
      </c>
      <c r="BC687" s="30">
        <f>'13'!BB23</f>
        <v>255</v>
      </c>
      <c r="BD687" s="30">
        <f>'13'!BC23</f>
        <v>242.25</v>
      </c>
      <c r="BE687" s="30">
        <f>'13'!BD23</f>
        <v>14</v>
      </c>
      <c r="BF687" s="30">
        <f>'13'!BE23</f>
        <v>15</v>
      </c>
      <c r="BG687" s="30">
        <f>'13'!BF23</f>
        <v>8</v>
      </c>
      <c r="BH687" s="30">
        <f>'13'!BG23</f>
        <v>9</v>
      </c>
      <c r="BI687" s="30">
        <f>'13'!BH23</f>
        <v>1</v>
      </c>
      <c r="BJ687" s="30">
        <f>'13'!BI23</f>
        <v>47</v>
      </c>
      <c r="BK687" s="30">
        <f>'13'!BJ23</f>
        <v>195.25</v>
      </c>
      <c r="BL687" s="30">
        <f>'13'!BK23</f>
        <v>93.72</v>
      </c>
      <c r="BM687" s="30">
        <f>'13'!BL23</f>
        <v>101.53</v>
      </c>
    </row>
    <row r="688" spans="1:65">
      <c r="A688" s="78">
        <f>'13'!A24</f>
        <v>42899</v>
      </c>
      <c r="B688" s="82" t="str">
        <f t="shared" si="10"/>
        <v>07:00:00</v>
      </c>
      <c r="C688" s="30" t="str">
        <f>'13'!B24</f>
        <v>07H00</v>
      </c>
      <c r="D688" s="30">
        <f>'13'!C24</f>
        <v>564</v>
      </c>
      <c r="E688" s="30">
        <f>'13'!D24</f>
        <v>640</v>
      </c>
      <c r="F688" s="30">
        <f>'13'!E24</f>
        <v>438</v>
      </c>
      <c r="G688" s="30">
        <f>'13'!F24</f>
        <v>41</v>
      </c>
      <c r="H688" s="30">
        <f>'13'!G24</f>
        <v>0</v>
      </c>
      <c r="I688" s="30">
        <f>'13'!H24</f>
        <v>14</v>
      </c>
      <c r="J688" s="30">
        <f>'13'!I24</f>
        <v>1642</v>
      </c>
      <c r="K688" s="30">
        <f>'13'!J24</f>
        <v>55</v>
      </c>
      <c r="L688" s="30">
        <f>'13'!K24</f>
        <v>345</v>
      </c>
      <c r="M688" s="30">
        <f>'13'!L24</f>
        <v>318</v>
      </c>
      <c r="N688" s="30">
        <f>'13'!M24</f>
        <v>340</v>
      </c>
      <c r="O688" s="30">
        <f>'13'!N24</f>
        <v>0</v>
      </c>
      <c r="P688" s="30">
        <f>'13'!O24</f>
        <v>12</v>
      </c>
      <c r="Q688" s="30">
        <f>'13'!P24</f>
        <v>10</v>
      </c>
      <c r="R688" s="30">
        <f>'13'!Q24</f>
        <v>12</v>
      </c>
      <c r="S688" s="30">
        <f>'13'!R24</f>
        <v>0</v>
      </c>
      <c r="T688" s="30">
        <f>'13'!S24</f>
        <v>663</v>
      </c>
      <c r="U688" s="30">
        <f>'13'!T24</f>
        <v>34</v>
      </c>
      <c r="V688" s="30">
        <f>'13'!U24</f>
        <v>89</v>
      </c>
      <c r="W688" s="30">
        <f>'13'!V24</f>
        <v>4.07</v>
      </c>
      <c r="X688" s="30">
        <f>'13'!W24</f>
        <v>3.5</v>
      </c>
      <c r="Y688" s="30">
        <f>'13'!X24</f>
        <v>4</v>
      </c>
      <c r="Z688" s="30">
        <f>'13'!Y24</f>
        <v>2.6</v>
      </c>
      <c r="AA688" s="30">
        <f>'13'!Z24</f>
        <v>4.8</v>
      </c>
      <c r="AB688" s="30">
        <f>'13'!AA24</f>
        <v>2</v>
      </c>
      <c r="AC688" s="30">
        <f>'13'!AB24</f>
        <v>0</v>
      </c>
      <c r="AD688" s="30">
        <f>'13'!AC24</f>
        <v>0</v>
      </c>
      <c r="AE688" s="30">
        <f>'13'!AD24</f>
        <v>0</v>
      </c>
      <c r="AF688" s="30">
        <f>'13'!AE24</f>
        <v>0.8</v>
      </c>
      <c r="AG688" s="30">
        <f>'13'!AF24</f>
        <v>0</v>
      </c>
      <c r="AH688" s="30">
        <f>'13'!AG24</f>
        <v>0</v>
      </c>
      <c r="AI688" s="30">
        <f>'13'!AH24</f>
        <v>0.8</v>
      </c>
      <c r="AJ688" s="30">
        <f>'13'!AI24</f>
        <v>30</v>
      </c>
      <c r="AK688" s="30">
        <f>'13'!AJ24</f>
        <v>30.8</v>
      </c>
      <c r="AL688" s="30">
        <f>'13'!AK24</f>
        <v>105.26999999999998</v>
      </c>
      <c r="AM688" s="30">
        <f>'13'!AL24</f>
        <v>110.76999999999998</v>
      </c>
      <c r="AN688" s="30">
        <f>'13'!AM24</f>
        <v>79.969999999999985</v>
      </c>
      <c r="AO688" s="30">
        <f>'13'!AN24</f>
        <v>0</v>
      </c>
      <c r="AP688" s="30">
        <f>'13'!AO24</f>
        <v>0</v>
      </c>
      <c r="AQ688" s="30">
        <f>'13'!AP24</f>
        <v>110.76999999999998</v>
      </c>
      <c r="AR688" s="30">
        <f>'13'!AQ24</f>
        <v>19.250000000000014</v>
      </c>
      <c r="AS688" s="30">
        <f>'13'!AR24</f>
        <v>0</v>
      </c>
      <c r="AT688" s="30">
        <f>'13'!AS24</f>
        <v>30.8</v>
      </c>
      <c r="AU688" s="30">
        <f>'13'!AT24</f>
        <v>93.72</v>
      </c>
      <c r="AV688" s="30">
        <f>'13'!AU24</f>
        <v>124.52</v>
      </c>
      <c r="AW688" s="30">
        <f>'13'!AV24</f>
        <v>0</v>
      </c>
      <c r="AX688" s="30">
        <f>'13'!AW24</f>
        <v>15</v>
      </c>
      <c r="AY688" s="30">
        <f>'13'!AX24</f>
        <v>200</v>
      </c>
      <c r="AZ688" s="30">
        <f>'13'!AY24</f>
        <v>0</v>
      </c>
      <c r="BA688" s="30">
        <f>'13'!AZ24</f>
        <v>40</v>
      </c>
      <c r="BB688" s="30">
        <f>'13'!BA24</f>
        <v>0</v>
      </c>
      <c r="BC688" s="30">
        <f>'13'!BB24</f>
        <v>255</v>
      </c>
      <c r="BD688" s="30">
        <f>'13'!BC24</f>
        <v>242.25</v>
      </c>
      <c r="BE688" s="30">
        <f>'13'!BD24</f>
        <v>14</v>
      </c>
      <c r="BF688" s="30">
        <f>'13'!BE24</f>
        <v>15</v>
      </c>
      <c r="BG688" s="30">
        <f>'13'!BF24</f>
        <v>8</v>
      </c>
      <c r="BH688" s="30">
        <f>'13'!BG24</f>
        <v>9</v>
      </c>
      <c r="BI688" s="30">
        <f>'13'!BH24</f>
        <v>1</v>
      </c>
      <c r="BJ688" s="30">
        <f>'13'!BI24</f>
        <v>47</v>
      </c>
      <c r="BK688" s="30">
        <f>'13'!BJ24</f>
        <v>195.25</v>
      </c>
      <c r="BL688" s="30">
        <f>'13'!BK24</f>
        <v>93.72</v>
      </c>
      <c r="BM688" s="30">
        <f>'13'!BL24</f>
        <v>101.53</v>
      </c>
    </row>
    <row r="689" spans="1:65">
      <c r="A689" s="78">
        <f>'13'!A25</f>
        <v>42899</v>
      </c>
      <c r="B689" s="82" t="str">
        <f t="shared" si="10"/>
        <v>07:30:00</v>
      </c>
      <c r="C689" s="30" t="str">
        <f>'13'!B25</f>
        <v>07H30</v>
      </c>
      <c r="D689" s="30">
        <f>'13'!C25</f>
        <v>586</v>
      </c>
      <c r="E689" s="30">
        <f>'13'!D25</f>
        <v>702</v>
      </c>
      <c r="F689" s="30">
        <f>'13'!E25</f>
        <v>468</v>
      </c>
      <c r="G689" s="30">
        <f>'13'!F25</f>
        <v>44</v>
      </c>
      <c r="H689" s="30">
        <f>'13'!G25</f>
        <v>0</v>
      </c>
      <c r="I689" s="30">
        <f>'13'!H25</f>
        <v>16</v>
      </c>
      <c r="J689" s="30">
        <f>'13'!I25</f>
        <v>1756</v>
      </c>
      <c r="K689" s="30">
        <f>'13'!J25</f>
        <v>60</v>
      </c>
      <c r="L689" s="30">
        <f>'13'!K25</f>
        <v>351</v>
      </c>
      <c r="M689" s="30">
        <f>'13'!L25</f>
        <v>337</v>
      </c>
      <c r="N689" s="30">
        <f>'13'!M25</f>
        <v>350</v>
      </c>
      <c r="O689" s="30">
        <f>'13'!N25</f>
        <v>0</v>
      </c>
      <c r="P689" s="30">
        <f>'13'!O25</f>
        <v>12</v>
      </c>
      <c r="Q689" s="30">
        <f>'13'!P25</f>
        <v>11</v>
      </c>
      <c r="R689" s="30">
        <f>'13'!Q25</f>
        <v>12</v>
      </c>
      <c r="S689" s="30">
        <f>'13'!R25</f>
        <v>0</v>
      </c>
      <c r="T689" s="30">
        <f>'13'!S25</f>
        <v>688</v>
      </c>
      <c r="U689" s="30">
        <f>'13'!T25</f>
        <v>35</v>
      </c>
      <c r="V689" s="30">
        <f>'13'!U25</f>
        <v>95</v>
      </c>
      <c r="W689" s="30">
        <f>'13'!V25</f>
        <v>4.07</v>
      </c>
      <c r="X689" s="30">
        <f>'13'!W25</f>
        <v>3.5</v>
      </c>
      <c r="Y689" s="30">
        <f>'13'!X25</f>
        <v>4</v>
      </c>
      <c r="Z689" s="30">
        <f>'13'!Y25</f>
        <v>2.6</v>
      </c>
      <c r="AA689" s="30">
        <f>'13'!Z25</f>
        <v>4.8</v>
      </c>
      <c r="AB689" s="30">
        <f>'13'!AA25</f>
        <v>2</v>
      </c>
      <c r="AC689" s="30">
        <f>'13'!AB25</f>
        <v>0</v>
      </c>
      <c r="AD689" s="30">
        <f>'13'!AC25</f>
        <v>0</v>
      </c>
      <c r="AE689" s="30">
        <f>'13'!AD25</f>
        <v>0</v>
      </c>
      <c r="AF689" s="30">
        <f>'13'!AE25</f>
        <v>0.8</v>
      </c>
      <c r="AG689" s="30">
        <f>'13'!AF25</f>
        <v>0</v>
      </c>
      <c r="AH689" s="30">
        <f>'13'!AG25</f>
        <v>0</v>
      </c>
      <c r="AI689" s="30">
        <f>'13'!AH25</f>
        <v>0.8</v>
      </c>
      <c r="AJ689" s="30">
        <f>'13'!AI25</f>
        <v>30</v>
      </c>
      <c r="AK689" s="30">
        <f>'13'!AJ25</f>
        <v>30.8</v>
      </c>
      <c r="AL689" s="30">
        <f>'13'!AK25</f>
        <v>111.26999999999998</v>
      </c>
      <c r="AM689" s="30">
        <f>'13'!AL25</f>
        <v>116.76999999999998</v>
      </c>
      <c r="AN689" s="30">
        <f>'13'!AM25</f>
        <v>85.969999999999985</v>
      </c>
      <c r="AO689" s="30">
        <f>'13'!AN25</f>
        <v>0</v>
      </c>
      <c r="AP689" s="30">
        <f>'13'!AO25</f>
        <v>0</v>
      </c>
      <c r="AQ689" s="30">
        <f>'13'!AP25</f>
        <v>116.76999999999998</v>
      </c>
      <c r="AR689" s="30">
        <f>'13'!AQ25</f>
        <v>13.250000000000014</v>
      </c>
      <c r="AS689" s="30">
        <f>'13'!AR25</f>
        <v>0</v>
      </c>
      <c r="AT689" s="30">
        <f>'13'!AS25</f>
        <v>30.8</v>
      </c>
      <c r="AU689" s="30">
        <f>'13'!AT25</f>
        <v>93.72</v>
      </c>
      <c r="AV689" s="30">
        <f>'13'!AU25</f>
        <v>124.52</v>
      </c>
      <c r="AW689" s="30">
        <f>'13'!AV25</f>
        <v>0</v>
      </c>
      <c r="AX689" s="30">
        <f>'13'!AW25</f>
        <v>15</v>
      </c>
      <c r="AY689" s="30">
        <f>'13'!AX25</f>
        <v>200</v>
      </c>
      <c r="AZ689" s="30">
        <f>'13'!AY25</f>
        <v>0</v>
      </c>
      <c r="BA689" s="30">
        <f>'13'!AZ25</f>
        <v>40</v>
      </c>
      <c r="BB689" s="30">
        <f>'13'!BA25</f>
        <v>0</v>
      </c>
      <c r="BC689" s="30">
        <f>'13'!BB25</f>
        <v>255</v>
      </c>
      <c r="BD689" s="30">
        <f>'13'!BC25</f>
        <v>242.25</v>
      </c>
      <c r="BE689" s="30">
        <f>'13'!BD25</f>
        <v>14</v>
      </c>
      <c r="BF689" s="30">
        <f>'13'!BE25</f>
        <v>15</v>
      </c>
      <c r="BG689" s="30">
        <f>'13'!BF25</f>
        <v>8</v>
      </c>
      <c r="BH689" s="30">
        <f>'13'!BG25</f>
        <v>9</v>
      </c>
      <c r="BI689" s="30">
        <f>'13'!BH25</f>
        <v>1</v>
      </c>
      <c r="BJ689" s="30">
        <f>'13'!BI25</f>
        <v>47</v>
      </c>
      <c r="BK689" s="30">
        <f>'13'!BJ25</f>
        <v>195.25</v>
      </c>
      <c r="BL689" s="30">
        <f>'13'!BK25</f>
        <v>93.72</v>
      </c>
      <c r="BM689" s="30">
        <f>'13'!BL25</f>
        <v>101.53</v>
      </c>
    </row>
    <row r="690" spans="1:65">
      <c r="A690" s="78">
        <f>'13'!A26</f>
        <v>42899</v>
      </c>
      <c r="B690" s="82" t="str">
        <f t="shared" si="10"/>
        <v>08:00:00</v>
      </c>
      <c r="C690" s="30" t="str">
        <f>'13'!B26</f>
        <v>08H00</v>
      </c>
      <c r="D690" s="30">
        <f>'13'!C26</f>
        <v>642</v>
      </c>
      <c r="E690" s="30">
        <f>'13'!D26</f>
        <v>755</v>
      </c>
      <c r="F690" s="30">
        <f>'13'!E26</f>
        <v>521</v>
      </c>
      <c r="G690" s="30">
        <f>'13'!F26</f>
        <v>47</v>
      </c>
      <c r="H690" s="30">
        <f>'13'!G26</f>
        <v>0</v>
      </c>
      <c r="I690" s="30">
        <f>'13'!H26</f>
        <v>17</v>
      </c>
      <c r="J690" s="30">
        <f>'13'!I26</f>
        <v>1918</v>
      </c>
      <c r="K690" s="30">
        <f>'13'!J26</f>
        <v>64</v>
      </c>
      <c r="L690" s="30">
        <f>'13'!K26</f>
        <v>367</v>
      </c>
      <c r="M690" s="30">
        <f>'13'!L26</f>
        <v>386</v>
      </c>
      <c r="N690" s="30">
        <f>'13'!M26</f>
        <v>350</v>
      </c>
      <c r="O690" s="30">
        <f>'13'!N26</f>
        <v>0</v>
      </c>
      <c r="P690" s="30">
        <f>'13'!O26</f>
        <v>12</v>
      </c>
      <c r="Q690" s="30">
        <f>'13'!P26</f>
        <v>13</v>
      </c>
      <c r="R690" s="30">
        <f>'13'!Q26</f>
        <v>12</v>
      </c>
      <c r="S690" s="30">
        <f>'13'!R26</f>
        <v>0</v>
      </c>
      <c r="T690" s="30">
        <f>'13'!S26</f>
        <v>753</v>
      </c>
      <c r="U690" s="30">
        <f>'13'!T26</f>
        <v>37</v>
      </c>
      <c r="V690" s="30">
        <f>'13'!U26</f>
        <v>101</v>
      </c>
      <c r="W690" s="30">
        <f>'13'!V26</f>
        <v>4.07</v>
      </c>
      <c r="X690" s="30">
        <f>'13'!W26</f>
        <v>3.5</v>
      </c>
      <c r="Y690" s="30">
        <f>'13'!X26</f>
        <v>4</v>
      </c>
      <c r="Z690" s="30">
        <f>'13'!Y26</f>
        <v>2.7</v>
      </c>
      <c r="AA690" s="30">
        <f>'13'!Z26</f>
        <v>5.4</v>
      </c>
      <c r="AB690" s="30">
        <f>'13'!AA26</f>
        <v>2.4</v>
      </c>
      <c r="AC690" s="30">
        <f>'13'!AB26</f>
        <v>0</v>
      </c>
      <c r="AD690" s="30">
        <f>'13'!AC26</f>
        <v>0</v>
      </c>
      <c r="AE690" s="30">
        <f>'13'!AD26</f>
        <v>0</v>
      </c>
      <c r="AF690" s="30">
        <f>'13'!AE26</f>
        <v>0.8</v>
      </c>
      <c r="AG690" s="30">
        <f>'13'!AF26</f>
        <v>0</v>
      </c>
      <c r="AH690" s="30">
        <f>'13'!AG26</f>
        <v>0</v>
      </c>
      <c r="AI690" s="30">
        <f>'13'!AH26</f>
        <v>0.8</v>
      </c>
      <c r="AJ690" s="30">
        <f>'13'!AI26</f>
        <v>30</v>
      </c>
      <c r="AK690" s="30">
        <f>'13'!AJ26</f>
        <v>30.8</v>
      </c>
      <c r="AL690" s="30">
        <f>'13'!AK26</f>
        <v>117.97</v>
      </c>
      <c r="AM690" s="30">
        <f>'13'!AL26</f>
        <v>123.87</v>
      </c>
      <c r="AN690" s="30">
        <f>'13'!AM26</f>
        <v>93.070000000000007</v>
      </c>
      <c r="AO690" s="30">
        <f>'13'!AN26</f>
        <v>0</v>
      </c>
      <c r="AP690" s="30">
        <f>'13'!AO26</f>
        <v>0</v>
      </c>
      <c r="AQ690" s="30">
        <f>'13'!AP26</f>
        <v>123.87</v>
      </c>
      <c r="AR690" s="30">
        <f>'13'!AQ26</f>
        <v>6.5499999999999972</v>
      </c>
      <c r="AS690" s="30">
        <f>'13'!AR26</f>
        <v>0</v>
      </c>
      <c r="AT690" s="30">
        <f>'13'!AS26</f>
        <v>30.8</v>
      </c>
      <c r="AU690" s="30">
        <f>'13'!AT26</f>
        <v>93.72</v>
      </c>
      <c r="AV690" s="30">
        <f>'13'!AU26</f>
        <v>124.52</v>
      </c>
      <c r="AW690" s="30">
        <f>'13'!AV26</f>
        <v>0</v>
      </c>
      <c r="AX690" s="30">
        <f>'13'!AW26</f>
        <v>15</v>
      </c>
      <c r="AY690" s="30">
        <f>'13'!AX26</f>
        <v>200</v>
      </c>
      <c r="AZ690" s="30">
        <f>'13'!AY26</f>
        <v>0</v>
      </c>
      <c r="BA690" s="30">
        <f>'13'!AZ26</f>
        <v>40</v>
      </c>
      <c r="BB690" s="30">
        <f>'13'!BA26</f>
        <v>0</v>
      </c>
      <c r="BC690" s="30">
        <f>'13'!BB26</f>
        <v>255</v>
      </c>
      <c r="BD690" s="30">
        <f>'13'!BC26</f>
        <v>242.25</v>
      </c>
      <c r="BE690" s="30">
        <f>'13'!BD26</f>
        <v>14</v>
      </c>
      <c r="BF690" s="30">
        <f>'13'!BE26</f>
        <v>15</v>
      </c>
      <c r="BG690" s="30">
        <f>'13'!BF26</f>
        <v>8</v>
      </c>
      <c r="BH690" s="30">
        <f>'13'!BG26</f>
        <v>9</v>
      </c>
      <c r="BI690" s="30">
        <f>'13'!BH26</f>
        <v>1</v>
      </c>
      <c r="BJ690" s="30">
        <f>'13'!BI26</f>
        <v>47</v>
      </c>
      <c r="BK690" s="30">
        <f>'13'!BJ26</f>
        <v>195.25</v>
      </c>
      <c r="BL690" s="30">
        <f>'13'!BK26</f>
        <v>93.72</v>
      </c>
      <c r="BM690" s="30">
        <f>'13'!BL26</f>
        <v>101.53</v>
      </c>
    </row>
    <row r="691" spans="1:65">
      <c r="A691" s="78">
        <f>'13'!A27</f>
        <v>42899</v>
      </c>
      <c r="B691" s="82" t="str">
        <f t="shared" si="10"/>
        <v>08:30:00</v>
      </c>
      <c r="C691" s="30" t="str">
        <f>'13'!B27</f>
        <v>08H30</v>
      </c>
      <c r="D691" s="30">
        <f>'13'!C27</f>
        <v>690</v>
      </c>
      <c r="E691" s="30">
        <f>'13'!D27</f>
        <v>801</v>
      </c>
      <c r="F691" s="30">
        <f>'13'!E27</f>
        <v>544</v>
      </c>
      <c r="G691" s="30">
        <f>'13'!F27</f>
        <v>48</v>
      </c>
      <c r="H691" s="30">
        <f>'13'!G27</f>
        <v>0</v>
      </c>
      <c r="I691" s="30">
        <f>'13'!H27</f>
        <v>18</v>
      </c>
      <c r="J691" s="30">
        <f>'13'!I27</f>
        <v>2035</v>
      </c>
      <c r="K691" s="30">
        <f>'13'!J27</f>
        <v>66</v>
      </c>
      <c r="L691" s="30">
        <f>'13'!K27</f>
        <v>365</v>
      </c>
      <c r="M691" s="30">
        <f>'13'!L27</f>
        <v>412</v>
      </c>
      <c r="N691" s="30">
        <f>'13'!M27</f>
        <v>390</v>
      </c>
      <c r="O691" s="30">
        <f>'13'!N27</f>
        <v>0</v>
      </c>
      <c r="P691" s="30">
        <f>'13'!O27</f>
        <v>12</v>
      </c>
      <c r="Q691" s="30">
        <f>'13'!P27</f>
        <v>13</v>
      </c>
      <c r="R691" s="30">
        <f>'13'!Q27</f>
        <v>13</v>
      </c>
      <c r="S691" s="30">
        <f>'13'!R27</f>
        <v>0</v>
      </c>
      <c r="T691" s="30">
        <f>'13'!S27</f>
        <v>777</v>
      </c>
      <c r="U691" s="30">
        <f>'13'!T27</f>
        <v>38</v>
      </c>
      <c r="V691" s="30">
        <f>'13'!U27</f>
        <v>104</v>
      </c>
      <c r="W691" s="30">
        <f>'13'!V27</f>
        <v>4.07</v>
      </c>
      <c r="X691" s="30">
        <f>'13'!W27</f>
        <v>3.5</v>
      </c>
      <c r="Y691" s="30">
        <f>'13'!X27</f>
        <v>5</v>
      </c>
      <c r="Z691" s="30">
        <f>'13'!Y27</f>
        <v>2.7</v>
      </c>
      <c r="AA691" s="30">
        <f>'13'!Z27</f>
        <v>5.4</v>
      </c>
      <c r="AB691" s="30">
        <f>'13'!AA27</f>
        <v>2.4</v>
      </c>
      <c r="AC691" s="30">
        <f>'13'!AB27</f>
        <v>0</v>
      </c>
      <c r="AD691" s="30">
        <f>'13'!AC27</f>
        <v>0</v>
      </c>
      <c r="AE691" s="30">
        <f>'13'!AD27</f>
        <v>0</v>
      </c>
      <c r="AF691" s="30">
        <f>'13'!AE27</f>
        <v>0.8</v>
      </c>
      <c r="AG691" s="30">
        <f>'13'!AF27</f>
        <v>0</v>
      </c>
      <c r="AH691" s="30">
        <f>'13'!AG27</f>
        <v>0</v>
      </c>
      <c r="AI691" s="30">
        <f>'13'!AH27</f>
        <v>0.8</v>
      </c>
      <c r="AJ691" s="30">
        <f>'13'!AI27</f>
        <v>30</v>
      </c>
      <c r="AK691" s="30">
        <f>'13'!AJ27</f>
        <v>30.8</v>
      </c>
      <c r="AL691" s="30">
        <f>'13'!AK27</f>
        <v>121.97</v>
      </c>
      <c r="AM691" s="30">
        <f>'13'!AL27</f>
        <v>127.87</v>
      </c>
      <c r="AN691" s="30">
        <f>'13'!AM27</f>
        <v>97.070000000000007</v>
      </c>
      <c r="AO691" s="30">
        <f>'13'!AN27</f>
        <v>0</v>
      </c>
      <c r="AP691" s="30">
        <f>'13'!AO27</f>
        <v>0</v>
      </c>
      <c r="AQ691" s="30">
        <f>'13'!AP27</f>
        <v>127.87</v>
      </c>
      <c r="AR691" s="30">
        <f>'13'!AQ27</f>
        <v>2.5499999999999972</v>
      </c>
      <c r="AS691" s="30">
        <f>'13'!AR27</f>
        <v>0</v>
      </c>
      <c r="AT691" s="30">
        <f>'13'!AS27</f>
        <v>30.8</v>
      </c>
      <c r="AU691" s="30">
        <f>'13'!AT27</f>
        <v>93.72</v>
      </c>
      <c r="AV691" s="30">
        <f>'13'!AU27</f>
        <v>124.52</v>
      </c>
      <c r="AW691" s="30">
        <f>'13'!AV27</f>
        <v>0</v>
      </c>
      <c r="AX691" s="30">
        <f>'13'!AW27</f>
        <v>15</v>
      </c>
      <c r="AY691" s="30">
        <f>'13'!AX27</f>
        <v>200</v>
      </c>
      <c r="AZ691" s="30">
        <f>'13'!AY27</f>
        <v>0</v>
      </c>
      <c r="BA691" s="30">
        <f>'13'!AZ27</f>
        <v>40</v>
      </c>
      <c r="BB691" s="30">
        <f>'13'!BA27</f>
        <v>0</v>
      </c>
      <c r="BC691" s="30">
        <f>'13'!BB27</f>
        <v>255</v>
      </c>
      <c r="BD691" s="30">
        <f>'13'!BC27</f>
        <v>242.25</v>
      </c>
      <c r="BE691" s="30">
        <f>'13'!BD27</f>
        <v>14</v>
      </c>
      <c r="BF691" s="30">
        <f>'13'!BE27</f>
        <v>15</v>
      </c>
      <c r="BG691" s="30">
        <f>'13'!BF27</f>
        <v>8</v>
      </c>
      <c r="BH691" s="30">
        <f>'13'!BG27</f>
        <v>9</v>
      </c>
      <c r="BI691" s="30">
        <f>'13'!BH27</f>
        <v>1</v>
      </c>
      <c r="BJ691" s="30">
        <f>'13'!BI27</f>
        <v>47</v>
      </c>
      <c r="BK691" s="30">
        <f>'13'!BJ27</f>
        <v>195.25</v>
      </c>
      <c r="BL691" s="30">
        <f>'13'!BK27</f>
        <v>93.72</v>
      </c>
      <c r="BM691" s="30">
        <f>'13'!BL27</f>
        <v>101.53</v>
      </c>
    </row>
    <row r="692" spans="1:65">
      <c r="A692" s="78">
        <f>'13'!A28</f>
        <v>42899</v>
      </c>
      <c r="B692" s="82" t="str">
        <f t="shared" si="10"/>
        <v>09:00:00</v>
      </c>
      <c r="C692" s="30" t="str">
        <f>'13'!B28</f>
        <v>09H00</v>
      </c>
      <c r="D692" s="30">
        <f>'13'!C28</f>
        <v>694</v>
      </c>
      <c r="E692" s="30">
        <f>'13'!D28</f>
        <v>816</v>
      </c>
      <c r="F692" s="30">
        <f>'13'!E28</f>
        <v>562</v>
      </c>
      <c r="G692" s="30">
        <f>'13'!F28</f>
        <v>49</v>
      </c>
      <c r="H692" s="30">
        <f>'13'!G28</f>
        <v>0</v>
      </c>
      <c r="I692" s="30">
        <f>'13'!H28</f>
        <v>19</v>
      </c>
      <c r="J692" s="30">
        <f>'13'!I28</f>
        <v>2072</v>
      </c>
      <c r="K692" s="30">
        <f>'13'!J28</f>
        <v>68</v>
      </c>
      <c r="L692" s="30">
        <f>'13'!K28</f>
        <v>376</v>
      </c>
      <c r="M692" s="30">
        <f>'13'!L28</f>
        <v>423</v>
      </c>
      <c r="N692" s="30">
        <f>'13'!M28</f>
        <v>360</v>
      </c>
      <c r="O692" s="30">
        <f>'13'!N28</f>
        <v>0</v>
      </c>
      <c r="P692" s="30">
        <f>'13'!O28</f>
        <v>13</v>
      </c>
      <c r="Q692" s="30">
        <f>'13'!P28</f>
        <v>14</v>
      </c>
      <c r="R692" s="30">
        <f>'13'!Q28</f>
        <v>12</v>
      </c>
      <c r="S692" s="30">
        <f>'13'!R28</f>
        <v>0</v>
      </c>
      <c r="T692" s="30">
        <f>'13'!S28</f>
        <v>799</v>
      </c>
      <c r="U692" s="30">
        <f>'13'!T28</f>
        <v>39</v>
      </c>
      <c r="V692" s="30">
        <f>'13'!U28</f>
        <v>107</v>
      </c>
      <c r="W692" s="30">
        <f>'13'!V28</f>
        <v>4.07</v>
      </c>
      <c r="X692" s="30">
        <f>'13'!W28</f>
        <v>3.5</v>
      </c>
      <c r="Y692" s="30">
        <f>'13'!X28</f>
        <v>5</v>
      </c>
      <c r="Z692" s="30">
        <f>'13'!Y28</f>
        <v>2.9</v>
      </c>
      <c r="AA692" s="30">
        <f>'13'!Z28</f>
        <v>5.9</v>
      </c>
      <c r="AB692" s="30">
        <f>'13'!AA28</f>
        <v>2.4</v>
      </c>
      <c r="AC692" s="30">
        <f>'13'!AB28</f>
        <v>0</v>
      </c>
      <c r="AD692" s="30">
        <f>'13'!AC28</f>
        <v>0</v>
      </c>
      <c r="AE692" s="30">
        <f>'13'!AD28</f>
        <v>0</v>
      </c>
      <c r="AF692" s="30">
        <f>'13'!AE28</f>
        <v>0.82499999999999996</v>
      </c>
      <c r="AG692" s="30">
        <f>'13'!AF28</f>
        <v>0</v>
      </c>
      <c r="AH692" s="30">
        <f>'13'!AG28</f>
        <v>0</v>
      </c>
      <c r="AI692" s="30">
        <f>'13'!AH28</f>
        <v>0.82499999999999996</v>
      </c>
      <c r="AJ692" s="30">
        <f>'13'!AI28</f>
        <v>30</v>
      </c>
      <c r="AK692" s="30">
        <f>'13'!AJ28</f>
        <v>30.824999999999999</v>
      </c>
      <c r="AL692" s="30">
        <f>'13'!AK28</f>
        <v>125.69500000000001</v>
      </c>
      <c r="AM692" s="30">
        <f>'13'!AL28</f>
        <v>131.595</v>
      </c>
      <c r="AN692" s="30">
        <f>'13'!AM28</f>
        <v>100.77</v>
      </c>
      <c r="AO692" s="30">
        <f>'13'!AN28</f>
        <v>0</v>
      </c>
      <c r="AP692" s="30">
        <f>'13'!AO28</f>
        <v>0</v>
      </c>
      <c r="AQ692" s="30">
        <f>'13'!AP28</f>
        <v>131.595</v>
      </c>
      <c r="AR692" s="30">
        <f>'13'!AQ28</f>
        <v>-1.1500000000000057</v>
      </c>
      <c r="AS692" s="30">
        <f>'13'!AR28</f>
        <v>0</v>
      </c>
      <c r="AT692" s="30">
        <f>'13'!AS28</f>
        <v>30.824999999999999</v>
      </c>
      <c r="AU692" s="30">
        <f>'13'!AT28</f>
        <v>93.72</v>
      </c>
      <c r="AV692" s="30">
        <f>'13'!AU28</f>
        <v>124.545</v>
      </c>
      <c r="AW692" s="30">
        <f>'13'!AV28</f>
        <v>0</v>
      </c>
      <c r="AX692" s="30">
        <f>'13'!AW28</f>
        <v>15</v>
      </c>
      <c r="AY692" s="30">
        <f>'13'!AX28</f>
        <v>200</v>
      </c>
      <c r="AZ692" s="30">
        <f>'13'!AY28</f>
        <v>0</v>
      </c>
      <c r="BA692" s="30">
        <f>'13'!AZ28</f>
        <v>40</v>
      </c>
      <c r="BB692" s="30">
        <f>'13'!BA28</f>
        <v>0</v>
      </c>
      <c r="BC692" s="30">
        <f>'13'!BB28</f>
        <v>255</v>
      </c>
      <c r="BD692" s="30">
        <f>'13'!BC28</f>
        <v>242.25</v>
      </c>
      <c r="BE692" s="30">
        <f>'13'!BD28</f>
        <v>14</v>
      </c>
      <c r="BF692" s="30">
        <f>'13'!BE28</f>
        <v>15</v>
      </c>
      <c r="BG692" s="30">
        <f>'13'!BF28</f>
        <v>8</v>
      </c>
      <c r="BH692" s="30">
        <f>'13'!BG28</f>
        <v>9</v>
      </c>
      <c r="BI692" s="30">
        <f>'13'!BH28</f>
        <v>1</v>
      </c>
      <c r="BJ692" s="30">
        <f>'13'!BI28</f>
        <v>47</v>
      </c>
      <c r="BK692" s="30">
        <f>'13'!BJ28</f>
        <v>195.25</v>
      </c>
      <c r="BL692" s="30">
        <f>'13'!BK28</f>
        <v>93.72</v>
      </c>
      <c r="BM692" s="30">
        <f>'13'!BL28</f>
        <v>101.53</v>
      </c>
    </row>
    <row r="693" spans="1:65">
      <c r="A693" s="78">
        <f>'13'!A29</f>
        <v>42899</v>
      </c>
      <c r="B693" s="82" t="str">
        <f t="shared" si="10"/>
        <v>09:30:00</v>
      </c>
      <c r="C693" s="30" t="str">
        <f>'13'!B29</f>
        <v>09H30</v>
      </c>
      <c r="D693" s="30">
        <f>'13'!C29</f>
        <v>699</v>
      </c>
      <c r="E693" s="30">
        <f>'13'!D29</f>
        <v>831</v>
      </c>
      <c r="F693" s="30">
        <f>'13'!E29</f>
        <v>558</v>
      </c>
      <c r="G693" s="30">
        <f>'13'!F29</f>
        <v>50</v>
      </c>
      <c r="H693" s="30">
        <f>'13'!G29</f>
        <v>0</v>
      </c>
      <c r="I693" s="30">
        <f>'13'!H29</f>
        <v>18</v>
      </c>
      <c r="J693" s="30">
        <f>'13'!I29</f>
        <v>2088</v>
      </c>
      <c r="K693" s="30">
        <f>'13'!J29</f>
        <v>68</v>
      </c>
      <c r="L693" s="30">
        <f>'13'!K29</f>
        <v>350</v>
      </c>
      <c r="M693" s="30">
        <f>'13'!L29</f>
        <v>476</v>
      </c>
      <c r="N693" s="30">
        <f>'13'!M29</f>
        <v>390</v>
      </c>
      <c r="O693" s="30">
        <f>'13'!N29</f>
        <v>0</v>
      </c>
      <c r="P693" s="30">
        <f>'13'!O29</f>
        <v>12</v>
      </c>
      <c r="Q693" s="30">
        <f>'13'!P29</f>
        <v>16</v>
      </c>
      <c r="R693" s="30">
        <f>'13'!Q29</f>
        <v>13</v>
      </c>
      <c r="S693" s="30">
        <f>'13'!R29</f>
        <v>0</v>
      </c>
      <c r="T693" s="30">
        <f>'13'!S29</f>
        <v>826</v>
      </c>
      <c r="U693" s="30">
        <f>'13'!T29</f>
        <v>41</v>
      </c>
      <c r="V693" s="30">
        <f>'13'!U29</f>
        <v>109</v>
      </c>
      <c r="W693" s="30">
        <f>'13'!V29</f>
        <v>4.07</v>
      </c>
      <c r="X693" s="30">
        <f>'13'!W29</f>
        <v>3.5</v>
      </c>
      <c r="Y693" s="30">
        <f>'13'!X29</f>
        <v>5.5</v>
      </c>
      <c r="Z693" s="30">
        <f>'13'!Y29</f>
        <v>2.9</v>
      </c>
      <c r="AA693" s="30">
        <f>'13'!Z29</f>
        <v>5.9</v>
      </c>
      <c r="AB693" s="30">
        <f>'13'!AA29</f>
        <v>2.4</v>
      </c>
      <c r="AC693" s="30">
        <f>'13'!AB29</f>
        <v>0</v>
      </c>
      <c r="AD693" s="30">
        <f>'13'!AC29</f>
        <v>0</v>
      </c>
      <c r="AE693" s="30">
        <f>'13'!AD29</f>
        <v>0</v>
      </c>
      <c r="AF693" s="30">
        <f>'13'!AE29</f>
        <v>0.82499999999999996</v>
      </c>
      <c r="AG693" s="30">
        <f>'13'!AF29</f>
        <v>0</v>
      </c>
      <c r="AH693" s="30">
        <f>'13'!AG29</f>
        <v>0</v>
      </c>
      <c r="AI693" s="30">
        <f>'13'!AH29</f>
        <v>0.82499999999999996</v>
      </c>
      <c r="AJ693" s="30">
        <f>'13'!AI29</f>
        <v>30</v>
      </c>
      <c r="AK693" s="30">
        <f>'13'!AJ29</f>
        <v>30.824999999999999</v>
      </c>
      <c r="AL693" s="30">
        <f>'13'!AK29</f>
        <v>128.19499999999999</v>
      </c>
      <c r="AM693" s="30">
        <f>'13'!AL29</f>
        <v>134.095</v>
      </c>
      <c r="AN693" s="30">
        <f>'13'!AM29</f>
        <v>103.27</v>
      </c>
      <c r="AO693" s="30">
        <f>'13'!AN29</f>
        <v>0</v>
      </c>
      <c r="AP693" s="30">
        <f>'13'!AO29</f>
        <v>0</v>
      </c>
      <c r="AQ693" s="30">
        <f>'13'!AP29</f>
        <v>134.095</v>
      </c>
      <c r="AR693" s="30">
        <f>'13'!AQ29</f>
        <v>-3.6499999999999915</v>
      </c>
      <c r="AS693" s="30">
        <f>'13'!AR29</f>
        <v>0</v>
      </c>
      <c r="AT693" s="30">
        <f>'13'!AS29</f>
        <v>30.824999999999999</v>
      </c>
      <c r="AU693" s="30">
        <f>'13'!AT29</f>
        <v>93.72</v>
      </c>
      <c r="AV693" s="30">
        <f>'13'!AU29</f>
        <v>124.545</v>
      </c>
      <c r="AW693" s="30">
        <f>'13'!AV29</f>
        <v>0</v>
      </c>
      <c r="AX693" s="30">
        <f>'13'!AW29</f>
        <v>15</v>
      </c>
      <c r="AY693" s="30">
        <f>'13'!AX29</f>
        <v>200</v>
      </c>
      <c r="AZ693" s="30">
        <f>'13'!AY29</f>
        <v>0</v>
      </c>
      <c r="BA693" s="30">
        <f>'13'!AZ29</f>
        <v>40</v>
      </c>
      <c r="BB693" s="30">
        <f>'13'!BA29</f>
        <v>0</v>
      </c>
      <c r="BC693" s="30">
        <f>'13'!BB29</f>
        <v>255</v>
      </c>
      <c r="BD693" s="30">
        <f>'13'!BC29</f>
        <v>242.25</v>
      </c>
      <c r="BE693" s="30">
        <f>'13'!BD29</f>
        <v>14</v>
      </c>
      <c r="BF693" s="30">
        <f>'13'!BE29</f>
        <v>15</v>
      </c>
      <c r="BG693" s="30">
        <f>'13'!BF29</f>
        <v>8</v>
      </c>
      <c r="BH693" s="30">
        <f>'13'!BG29</f>
        <v>9</v>
      </c>
      <c r="BI693" s="30">
        <f>'13'!BH29</f>
        <v>1</v>
      </c>
      <c r="BJ693" s="30">
        <f>'13'!BI29</f>
        <v>47</v>
      </c>
      <c r="BK693" s="30">
        <f>'13'!BJ29</f>
        <v>195.25</v>
      </c>
      <c r="BL693" s="30">
        <f>'13'!BK29</f>
        <v>93.72</v>
      </c>
      <c r="BM693" s="30">
        <f>'13'!BL29</f>
        <v>101.53</v>
      </c>
    </row>
    <row r="694" spans="1:65">
      <c r="A694" s="78">
        <f>'13'!A30</f>
        <v>42899</v>
      </c>
      <c r="B694" s="82" t="str">
        <f t="shared" si="10"/>
        <v>10:00:00</v>
      </c>
      <c r="C694" s="30" t="str">
        <f>'13'!B30</f>
        <v>10H00</v>
      </c>
      <c r="D694" s="30">
        <f>'13'!C30</f>
        <v>707</v>
      </c>
      <c r="E694" s="30">
        <f>'13'!D30</f>
        <v>853</v>
      </c>
      <c r="F694" s="30">
        <f>'13'!E30</f>
        <v>560</v>
      </c>
      <c r="G694" s="30">
        <f>'13'!F30</f>
        <v>50</v>
      </c>
      <c r="H694" s="30">
        <f>'13'!G30</f>
        <v>0</v>
      </c>
      <c r="I694" s="30">
        <f>'13'!H30</f>
        <v>19</v>
      </c>
      <c r="J694" s="30">
        <f>'13'!I30</f>
        <v>2120</v>
      </c>
      <c r="K694" s="30">
        <f>'13'!J30</f>
        <v>69</v>
      </c>
      <c r="L694" s="30">
        <f>'13'!K30</f>
        <v>345</v>
      </c>
      <c r="M694" s="30">
        <f>'13'!L30</f>
        <v>476</v>
      </c>
      <c r="N694" s="30">
        <f>'13'!M30</f>
        <v>350</v>
      </c>
      <c r="O694" s="30">
        <f>'13'!N30</f>
        <v>0</v>
      </c>
      <c r="P694" s="30">
        <f>'13'!O30</f>
        <v>11</v>
      </c>
      <c r="Q694" s="30">
        <f>'13'!P30</f>
        <v>16</v>
      </c>
      <c r="R694" s="30">
        <f>'13'!Q30</f>
        <v>12</v>
      </c>
      <c r="S694" s="30">
        <f>'13'!R30</f>
        <v>0</v>
      </c>
      <c r="T694" s="30">
        <f>'13'!S30</f>
        <v>821</v>
      </c>
      <c r="U694" s="30">
        <f>'13'!T30</f>
        <v>39</v>
      </c>
      <c r="V694" s="30">
        <f>'13'!U30</f>
        <v>108</v>
      </c>
      <c r="W694" s="30">
        <f>'13'!V30</f>
        <v>4.07</v>
      </c>
      <c r="X694" s="30">
        <f>'13'!W30</f>
        <v>3.5</v>
      </c>
      <c r="Y694" s="30">
        <f>'13'!X30</f>
        <v>5.5</v>
      </c>
      <c r="Z694" s="30">
        <f>'13'!Y30</f>
        <v>3</v>
      </c>
      <c r="AA694" s="30">
        <f>'13'!Z30</f>
        <v>7.4</v>
      </c>
      <c r="AB694" s="30">
        <f>'13'!AA30</f>
        <v>2.5</v>
      </c>
      <c r="AC694" s="30">
        <f>'13'!AB30</f>
        <v>0</v>
      </c>
      <c r="AD694" s="30">
        <f>'13'!AC30</f>
        <v>0</v>
      </c>
      <c r="AE694" s="30">
        <f>'13'!AD30</f>
        <v>0</v>
      </c>
      <c r="AF694" s="30">
        <f>'13'!AE30</f>
        <v>0.82499999999999996</v>
      </c>
      <c r="AG694" s="30">
        <f>'13'!AF30</f>
        <v>0</v>
      </c>
      <c r="AH694" s="30">
        <f>'13'!AG30</f>
        <v>0</v>
      </c>
      <c r="AI694" s="30">
        <f>'13'!AH30</f>
        <v>0.82499999999999996</v>
      </c>
      <c r="AJ694" s="30">
        <f>'13'!AI30</f>
        <v>30</v>
      </c>
      <c r="AK694" s="30">
        <f>'13'!AJ30</f>
        <v>30.824999999999999</v>
      </c>
      <c r="AL694" s="30">
        <f>'13'!AK30</f>
        <v>128.79500000000002</v>
      </c>
      <c r="AM694" s="30">
        <f>'13'!AL30</f>
        <v>134.79500000000002</v>
      </c>
      <c r="AN694" s="30">
        <f>'13'!AM30</f>
        <v>103.97000000000001</v>
      </c>
      <c r="AO694" s="30">
        <f>'13'!AN30</f>
        <v>0</v>
      </c>
      <c r="AP694" s="30">
        <f>'13'!AO30</f>
        <v>0</v>
      </c>
      <c r="AQ694" s="30">
        <f>'13'!AP30</f>
        <v>134.79500000000002</v>
      </c>
      <c r="AR694" s="30">
        <f>'13'!AQ30</f>
        <v>-4.2500000000000142</v>
      </c>
      <c r="AS694" s="30">
        <f>'13'!AR30</f>
        <v>0</v>
      </c>
      <c r="AT694" s="30">
        <f>'13'!AS30</f>
        <v>30.824999999999999</v>
      </c>
      <c r="AU694" s="30">
        <f>'13'!AT30</f>
        <v>93.72</v>
      </c>
      <c r="AV694" s="30">
        <f>'13'!AU30</f>
        <v>124.545</v>
      </c>
      <c r="AW694" s="30">
        <f>'13'!AV30</f>
        <v>0</v>
      </c>
      <c r="AX694" s="30">
        <f>'13'!AW30</f>
        <v>15</v>
      </c>
      <c r="AY694" s="30">
        <f>'13'!AX30</f>
        <v>200</v>
      </c>
      <c r="AZ694" s="30">
        <f>'13'!AY30</f>
        <v>0</v>
      </c>
      <c r="BA694" s="30">
        <f>'13'!AZ30</f>
        <v>40</v>
      </c>
      <c r="BB694" s="30">
        <f>'13'!BA30</f>
        <v>0</v>
      </c>
      <c r="BC694" s="30">
        <f>'13'!BB30</f>
        <v>255</v>
      </c>
      <c r="BD694" s="30">
        <f>'13'!BC30</f>
        <v>242.25</v>
      </c>
      <c r="BE694" s="30">
        <f>'13'!BD30</f>
        <v>14</v>
      </c>
      <c r="BF694" s="30">
        <f>'13'!BE30</f>
        <v>15</v>
      </c>
      <c r="BG694" s="30">
        <f>'13'!BF30</f>
        <v>8</v>
      </c>
      <c r="BH694" s="30">
        <f>'13'!BG30</f>
        <v>9</v>
      </c>
      <c r="BI694" s="30">
        <f>'13'!BH30</f>
        <v>1</v>
      </c>
      <c r="BJ694" s="30">
        <f>'13'!BI30</f>
        <v>47</v>
      </c>
      <c r="BK694" s="30">
        <f>'13'!BJ30</f>
        <v>195.25</v>
      </c>
      <c r="BL694" s="30">
        <f>'13'!BK30</f>
        <v>93.72</v>
      </c>
      <c r="BM694" s="30">
        <f>'13'!BL30</f>
        <v>101.53</v>
      </c>
    </row>
    <row r="695" spans="1:65">
      <c r="A695" s="78">
        <f>'13'!A31</f>
        <v>42899</v>
      </c>
      <c r="B695" s="82" t="str">
        <f t="shared" si="10"/>
        <v>10:30:00</v>
      </c>
      <c r="C695" s="30" t="str">
        <f>'13'!B31</f>
        <v>10H30</v>
      </c>
      <c r="D695" s="30">
        <f>'13'!C31</f>
        <v>725</v>
      </c>
      <c r="E695" s="30">
        <f>'13'!D31</f>
        <v>843</v>
      </c>
      <c r="F695" s="30">
        <f>'13'!E31</f>
        <v>579</v>
      </c>
      <c r="G695" s="30">
        <f>'13'!F31</f>
        <v>50</v>
      </c>
      <c r="H695" s="30">
        <f>'13'!G31</f>
        <v>0</v>
      </c>
      <c r="I695" s="30">
        <f>'13'!H31</f>
        <v>19</v>
      </c>
      <c r="J695" s="30">
        <f>'13'!I31</f>
        <v>2147</v>
      </c>
      <c r="K695" s="30">
        <f>'13'!J31</f>
        <v>69</v>
      </c>
      <c r="L695" s="30">
        <f>'13'!K31</f>
        <v>353</v>
      </c>
      <c r="M695" s="30">
        <f>'13'!L31</f>
        <v>483</v>
      </c>
      <c r="N695" s="30">
        <f>'13'!M31</f>
        <v>390</v>
      </c>
      <c r="O695" s="30">
        <f>'13'!N31</f>
        <v>0</v>
      </c>
      <c r="P695" s="30">
        <f>'13'!O31</f>
        <v>12</v>
      </c>
      <c r="Q695" s="30">
        <f>'13'!P31</f>
        <v>16</v>
      </c>
      <c r="R695" s="30">
        <f>'13'!Q31</f>
        <v>13</v>
      </c>
      <c r="S695" s="30">
        <f>'13'!R31</f>
        <v>0</v>
      </c>
      <c r="T695" s="30">
        <f>'13'!S31</f>
        <v>836</v>
      </c>
      <c r="U695" s="30">
        <f>'13'!T31</f>
        <v>41</v>
      </c>
      <c r="V695" s="30">
        <f>'13'!U31</f>
        <v>110</v>
      </c>
      <c r="W695" s="30">
        <f>'13'!V31</f>
        <v>4.07</v>
      </c>
      <c r="X695" s="30">
        <f>'13'!W31</f>
        <v>3.5</v>
      </c>
      <c r="Y695" s="30">
        <f>'13'!X31</f>
        <v>5.5</v>
      </c>
      <c r="Z695" s="30">
        <f>'13'!Y31</f>
        <v>3</v>
      </c>
      <c r="AA695" s="30">
        <f>'13'!Z31</f>
        <v>7.4</v>
      </c>
      <c r="AB695" s="30">
        <f>'13'!AA31</f>
        <v>2.5</v>
      </c>
      <c r="AC695" s="30">
        <f>'13'!AB31</f>
        <v>0</v>
      </c>
      <c r="AD695" s="30">
        <f>'13'!AC31</f>
        <v>0</v>
      </c>
      <c r="AE695" s="30">
        <f>'13'!AD31</f>
        <v>0</v>
      </c>
      <c r="AF695" s="30">
        <f>'13'!AE31</f>
        <v>0.82499999999999996</v>
      </c>
      <c r="AG695" s="30">
        <f>'13'!AF31</f>
        <v>0</v>
      </c>
      <c r="AH695" s="30">
        <f>'13'!AG31</f>
        <v>0</v>
      </c>
      <c r="AI695" s="30">
        <f>'13'!AH31</f>
        <v>0.82499999999999996</v>
      </c>
      <c r="AJ695" s="30">
        <f>'13'!AI31</f>
        <v>30</v>
      </c>
      <c r="AK695" s="30">
        <f>'13'!AJ31</f>
        <v>30.824999999999999</v>
      </c>
      <c r="AL695" s="30">
        <f>'13'!AK31</f>
        <v>130.79500000000002</v>
      </c>
      <c r="AM695" s="30">
        <f>'13'!AL31</f>
        <v>136.79500000000002</v>
      </c>
      <c r="AN695" s="30">
        <f>'13'!AM31</f>
        <v>105.97000000000001</v>
      </c>
      <c r="AO695" s="30">
        <f>'13'!AN31</f>
        <v>0</v>
      </c>
      <c r="AP695" s="30">
        <f>'13'!AO31</f>
        <v>0</v>
      </c>
      <c r="AQ695" s="30">
        <f>'13'!AP31</f>
        <v>136.79500000000002</v>
      </c>
      <c r="AR695" s="30">
        <f>'13'!AQ31</f>
        <v>-6.2500000000000142</v>
      </c>
      <c r="AS695" s="30">
        <f>'13'!AR31</f>
        <v>0</v>
      </c>
      <c r="AT695" s="30">
        <f>'13'!AS31</f>
        <v>30.824999999999999</v>
      </c>
      <c r="AU695" s="30">
        <f>'13'!AT31</f>
        <v>93.72</v>
      </c>
      <c r="AV695" s="30">
        <f>'13'!AU31</f>
        <v>124.545</v>
      </c>
      <c r="AW695" s="30">
        <f>'13'!AV31</f>
        <v>0</v>
      </c>
      <c r="AX695" s="30">
        <f>'13'!AW31</f>
        <v>15</v>
      </c>
      <c r="AY695" s="30">
        <f>'13'!AX31</f>
        <v>200</v>
      </c>
      <c r="AZ695" s="30">
        <f>'13'!AY31</f>
        <v>0</v>
      </c>
      <c r="BA695" s="30">
        <f>'13'!AZ31</f>
        <v>40</v>
      </c>
      <c r="BB695" s="30">
        <f>'13'!BA31</f>
        <v>0</v>
      </c>
      <c r="BC695" s="30">
        <f>'13'!BB31</f>
        <v>255</v>
      </c>
      <c r="BD695" s="30">
        <f>'13'!BC31</f>
        <v>242.25</v>
      </c>
      <c r="BE695" s="30">
        <f>'13'!BD31</f>
        <v>14</v>
      </c>
      <c r="BF695" s="30">
        <f>'13'!BE31</f>
        <v>15</v>
      </c>
      <c r="BG695" s="30">
        <f>'13'!BF31</f>
        <v>8</v>
      </c>
      <c r="BH695" s="30">
        <f>'13'!BG31</f>
        <v>9</v>
      </c>
      <c r="BI695" s="30">
        <f>'13'!BH31</f>
        <v>1</v>
      </c>
      <c r="BJ695" s="30">
        <f>'13'!BI31</f>
        <v>47</v>
      </c>
      <c r="BK695" s="30">
        <f>'13'!BJ31</f>
        <v>195.25</v>
      </c>
      <c r="BL695" s="30">
        <f>'13'!BK31</f>
        <v>93.72</v>
      </c>
      <c r="BM695" s="30">
        <f>'13'!BL31</f>
        <v>101.53</v>
      </c>
    </row>
    <row r="696" spans="1:65">
      <c r="A696" s="78">
        <f>'13'!A32</f>
        <v>42899</v>
      </c>
      <c r="B696" s="82" t="str">
        <f t="shared" si="10"/>
        <v>11:00:00</v>
      </c>
      <c r="C696" s="30" t="str">
        <f>'13'!B32</f>
        <v>11H00</v>
      </c>
      <c r="D696" s="30">
        <f>'13'!C32</f>
        <v>731</v>
      </c>
      <c r="E696" s="30">
        <f>'13'!D32</f>
        <v>858</v>
      </c>
      <c r="F696" s="30">
        <f>'13'!E32</f>
        <v>598</v>
      </c>
      <c r="G696" s="30">
        <f>'13'!F32</f>
        <v>51</v>
      </c>
      <c r="H696" s="30">
        <f>'13'!G32</f>
        <v>0</v>
      </c>
      <c r="I696" s="30">
        <f>'13'!H32</f>
        <v>20</v>
      </c>
      <c r="J696" s="30">
        <f>'13'!I32</f>
        <v>2187</v>
      </c>
      <c r="K696" s="30">
        <f>'13'!J32</f>
        <v>71</v>
      </c>
      <c r="L696" s="30">
        <f>'13'!K32</f>
        <v>380</v>
      </c>
      <c r="M696" s="30">
        <f>'13'!L32</f>
        <v>480</v>
      </c>
      <c r="N696" s="30">
        <f>'13'!M32</f>
        <v>350</v>
      </c>
      <c r="O696" s="30">
        <f>'13'!N32</f>
        <v>0</v>
      </c>
      <c r="P696" s="30">
        <f>'13'!O32</f>
        <v>13</v>
      </c>
      <c r="Q696" s="30">
        <f>'13'!P32</f>
        <v>16</v>
      </c>
      <c r="R696" s="30">
        <f>'13'!Q32</f>
        <v>12</v>
      </c>
      <c r="S696" s="30">
        <f>'13'!R32</f>
        <v>0</v>
      </c>
      <c r="T696" s="30">
        <f>'13'!S32</f>
        <v>860</v>
      </c>
      <c r="U696" s="30">
        <f>'13'!T32</f>
        <v>41</v>
      </c>
      <c r="V696" s="30">
        <f>'13'!U32</f>
        <v>112</v>
      </c>
      <c r="W696" s="30">
        <f>'13'!V32</f>
        <v>3.27</v>
      </c>
      <c r="X696" s="30">
        <f>'13'!W32</f>
        <v>3.5</v>
      </c>
      <c r="Y696" s="30">
        <f>'13'!X32</f>
        <v>5.5</v>
      </c>
      <c r="Z696" s="30">
        <f>'13'!Y32</f>
        <v>3.2</v>
      </c>
      <c r="AA696" s="30">
        <f>'13'!Z32</f>
        <v>7.9</v>
      </c>
      <c r="AB696" s="30">
        <f>'13'!AA32</f>
        <v>2.5</v>
      </c>
      <c r="AC696" s="30">
        <f>'13'!AB32</f>
        <v>0</v>
      </c>
      <c r="AD696" s="30">
        <f>'13'!AC32</f>
        <v>0</v>
      </c>
      <c r="AE696" s="30">
        <f>'13'!AD32</f>
        <v>0</v>
      </c>
      <c r="AF696" s="30">
        <f>'13'!AE32</f>
        <v>0.8</v>
      </c>
      <c r="AG696" s="30">
        <f>'13'!AF32</f>
        <v>0</v>
      </c>
      <c r="AH696" s="30">
        <f>'13'!AG32</f>
        <v>0</v>
      </c>
      <c r="AI696" s="30">
        <f>'13'!AH32</f>
        <v>0.8</v>
      </c>
      <c r="AJ696" s="30">
        <f>'13'!AI32</f>
        <v>45</v>
      </c>
      <c r="AK696" s="30">
        <f>'13'!AJ32</f>
        <v>45.8</v>
      </c>
      <c r="AL696" s="30">
        <f>'13'!AK32</f>
        <v>132.66999999999999</v>
      </c>
      <c r="AM696" s="30">
        <f>'13'!AL32</f>
        <v>138.66999999999999</v>
      </c>
      <c r="AN696" s="30">
        <f>'13'!AM32</f>
        <v>92.86999999999999</v>
      </c>
      <c r="AO696" s="30">
        <f>'13'!AN32</f>
        <v>0</v>
      </c>
      <c r="AP696" s="30">
        <f>'13'!AO32</f>
        <v>0</v>
      </c>
      <c r="AQ696" s="30">
        <f>'13'!AP32</f>
        <v>138.66999999999999</v>
      </c>
      <c r="AR696" s="30">
        <f>'13'!AQ32</f>
        <v>6.8499999999999943</v>
      </c>
      <c r="AS696" s="30">
        <f>'13'!AR32</f>
        <v>0</v>
      </c>
      <c r="AT696" s="30">
        <f>'13'!AS32</f>
        <v>45.8</v>
      </c>
      <c r="AU696" s="30">
        <f>'13'!AT32</f>
        <v>93.72</v>
      </c>
      <c r="AV696" s="30">
        <f>'13'!AU32</f>
        <v>139.51999999999998</v>
      </c>
      <c r="AW696" s="30">
        <f>'13'!AV32</f>
        <v>0</v>
      </c>
      <c r="AX696" s="30">
        <f>'13'!AW32</f>
        <v>15</v>
      </c>
      <c r="AY696" s="30">
        <f>'13'!AX32</f>
        <v>200</v>
      </c>
      <c r="AZ696" s="30">
        <f>'13'!AY32</f>
        <v>0</v>
      </c>
      <c r="BA696" s="30">
        <f>'13'!AZ32</f>
        <v>40</v>
      </c>
      <c r="BB696" s="30">
        <f>'13'!BA32</f>
        <v>0</v>
      </c>
      <c r="BC696" s="30">
        <f>'13'!BB32</f>
        <v>255</v>
      </c>
      <c r="BD696" s="30">
        <f>'13'!BC32</f>
        <v>242.25</v>
      </c>
      <c r="BE696" s="30">
        <f>'13'!BD32</f>
        <v>14</v>
      </c>
      <c r="BF696" s="30">
        <f>'13'!BE32</f>
        <v>15</v>
      </c>
      <c r="BG696" s="30">
        <f>'13'!BF32</f>
        <v>8</v>
      </c>
      <c r="BH696" s="30">
        <f>'13'!BG32</f>
        <v>9</v>
      </c>
      <c r="BI696" s="30">
        <f>'13'!BH32</f>
        <v>1</v>
      </c>
      <c r="BJ696" s="30">
        <f>'13'!BI32</f>
        <v>47</v>
      </c>
      <c r="BK696" s="30">
        <f>'13'!BJ32</f>
        <v>195.25</v>
      </c>
      <c r="BL696" s="30">
        <f>'13'!BK32</f>
        <v>93.72</v>
      </c>
      <c r="BM696" s="30">
        <f>'13'!BL32</f>
        <v>101.53</v>
      </c>
    </row>
    <row r="697" spans="1:65">
      <c r="A697" s="78">
        <f>'13'!A33</f>
        <v>42899</v>
      </c>
      <c r="B697" s="82" t="str">
        <f t="shared" si="10"/>
        <v>11:30:00</v>
      </c>
      <c r="C697" s="30" t="str">
        <f>'13'!B33</f>
        <v>11H30</v>
      </c>
      <c r="D697" s="30">
        <f>'13'!C33</f>
        <v>727</v>
      </c>
      <c r="E697" s="30">
        <f>'13'!D33</f>
        <v>839</v>
      </c>
      <c r="F697" s="30">
        <f>'13'!E33</f>
        <v>591</v>
      </c>
      <c r="G697" s="30">
        <f>'13'!F33</f>
        <v>51</v>
      </c>
      <c r="H697" s="30">
        <f>'13'!G33</f>
        <v>0</v>
      </c>
      <c r="I697" s="30">
        <f>'13'!H33</f>
        <v>20</v>
      </c>
      <c r="J697" s="30">
        <f>'13'!I33</f>
        <v>2157</v>
      </c>
      <c r="K697" s="30">
        <f>'13'!J33</f>
        <v>71</v>
      </c>
      <c r="L697" s="30">
        <f>'13'!K33</f>
        <v>377</v>
      </c>
      <c r="M697" s="30">
        <f>'13'!L33</f>
        <v>483</v>
      </c>
      <c r="N697" s="30">
        <f>'13'!M33</f>
        <v>350</v>
      </c>
      <c r="O697" s="30">
        <f>'13'!N33</f>
        <v>0</v>
      </c>
      <c r="P697" s="30">
        <f>'13'!O33</f>
        <v>13</v>
      </c>
      <c r="Q697" s="30">
        <f>'13'!P33</f>
        <v>16</v>
      </c>
      <c r="R697" s="30">
        <f>'13'!Q33</f>
        <v>12</v>
      </c>
      <c r="S697" s="30">
        <f>'13'!R33</f>
        <v>0</v>
      </c>
      <c r="T697" s="30">
        <f>'13'!S33</f>
        <v>860</v>
      </c>
      <c r="U697" s="30">
        <f>'13'!T33</f>
        <v>41</v>
      </c>
      <c r="V697" s="30">
        <f>'13'!U33</f>
        <v>112</v>
      </c>
      <c r="W697" s="30">
        <f>'13'!V33</f>
        <v>3.27</v>
      </c>
      <c r="X697" s="30">
        <f>'13'!W33</f>
        <v>3.5</v>
      </c>
      <c r="Y697" s="30">
        <f>'13'!X33</f>
        <v>5.5</v>
      </c>
      <c r="Z697" s="30">
        <f>'13'!Y33</f>
        <v>3.2</v>
      </c>
      <c r="AA697" s="30">
        <f>'13'!Z33</f>
        <v>7.9</v>
      </c>
      <c r="AB697" s="30">
        <f>'13'!AA33</f>
        <v>2.5</v>
      </c>
      <c r="AC697" s="30">
        <f>'13'!AB33</f>
        <v>0</v>
      </c>
      <c r="AD697" s="30">
        <f>'13'!AC33</f>
        <v>0</v>
      </c>
      <c r="AE697" s="30">
        <f>'13'!AD33</f>
        <v>0</v>
      </c>
      <c r="AF697" s="30">
        <f>'13'!AE33</f>
        <v>0.8</v>
      </c>
      <c r="AG697" s="30">
        <f>'13'!AF33</f>
        <v>0</v>
      </c>
      <c r="AH697" s="30">
        <f>'13'!AG33</f>
        <v>0</v>
      </c>
      <c r="AI697" s="30">
        <f>'13'!AH33</f>
        <v>0.8</v>
      </c>
      <c r="AJ697" s="30">
        <f>'13'!AI33</f>
        <v>45</v>
      </c>
      <c r="AK697" s="30">
        <f>'13'!AJ33</f>
        <v>45.8</v>
      </c>
      <c r="AL697" s="30">
        <f>'13'!AK33</f>
        <v>132.66999999999999</v>
      </c>
      <c r="AM697" s="30">
        <f>'13'!AL33</f>
        <v>138.66999999999999</v>
      </c>
      <c r="AN697" s="30">
        <f>'13'!AM33</f>
        <v>92.86999999999999</v>
      </c>
      <c r="AO697" s="30">
        <f>'13'!AN33</f>
        <v>0</v>
      </c>
      <c r="AP697" s="30">
        <f>'13'!AO33</f>
        <v>0</v>
      </c>
      <c r="AQ697" s="30">
        <f>'13'!AP33</f>
        <v>138.66999999999999</v>
      </c>
      <c r="AR697" s="30">
        <f>'13'!AQ33</f>
        <v>6.8499999999999943</v>
      </c>
      <c r="AS697" s="30">
        <f>'13'!AR33</f>
        <v>0</v>
      </c>
      <c r="AT697" s="30">
        <f>'13'!AS33</f>
        <v>45.8</v>
      </c>
      <c r="AU697" s="30">
        <f>'13'!AT33</f>
        <v>93.72</v>
      </c>
      <c r="AV697" s="30">
        <f>'13'!AU33</f>
        <v>139.51999999999998</v>
      </c>
      <c r="AW697" s="30">
        <f>'13'!AV33</f>
        <v>0</v>
      </c>
      <c r="AX697" s="30">
        <f>'13'!AW33</f>
        <v>15</v>
      </c>
      <c r="AY697" s="30">
        <f>'13'!AX33</f>
        <v>200</v>
      </c>
      <c r="AZ697" s="30">
        <f>'13'!AY33</f>
        <v>0</v>
      </c>
      <c r="BA697" s="30">
        <f>'13'!AZ33</f>
        <v>40</v>
      </c>
      <c r="BB697" s="30">
        <f>'13'!BA33</f>
        <v>0</v>
      </c>
      <c r="BC697" s="30">
        <f>'13'!BB33</f>
        <v>255</v>
      </c>
      <c r="BD697" s="30">
        <f>'13'!BC33</f>
        <v>242.25</v>
      </c>
      <c r="BE697" s="30">
        <f>'13'!BD33</f>
        <v>14</v>
      </c>
      <c r="BF697" s="30">
        <f>'13'!BE33</f>
        <v>15</v>
      </c>
      <c r="BG697" s="30">
        <f>'13'!BF33</f>
        <v>8</v>
      </c>
      <c r="BH697" s="30">
        <f>'13'!BG33</f>
        <v>9</v>
      </c>
      <c r="BI697" s="30">
        <f>'13'!BH33</f>
        <v>1</v>
      </c>
      <c r="BJ697" s="30">
        <f>'13'!BI33</f>
        <v>47</v>
      </c>
      <c r="BK697" s="30">
        <f>'13'!BJ33</f>
        <v>195.25</v>
      </c>
      <c r="BL697" s="30">
        <f>'13'!BK33</f>
        <v>93.72</v>
      </c>
      <c r="BM697" s="30">
        <f>'13'!BL33</f>
        <v>101.53</v>
      </c>
    </row>
    <row r="698" spans="1:65">
      <c r="A698" s="78">
        <f>'13'!A34</f>
        <v>42899</v>
      </c>
      <c r="B698" s="82" t="str">
        <f t="shared" si="10"/>
        <v>12:00:00</v>
      </c>
      <c r="C698" s="30" t="str">
        <f>'13'!B34</f>
        <v>12H00</v>
      </c>
      <c r="D698" s="30">
        <f>'13'!C34</f>
        <v>730</v>
      </c>
      <c r="E698" s="30">
        <f>'13'!D34</f>
        <v>849</v>
      </c>
      <c r="F698" s="30">
        <f>'13'!E34</f>
        <v>596</v>
      </c>
      <c r="G698" s="30">
        <f>'13'!F34</f>
        <v>52</v>
      </c>
      <c r="H698" s="30">
        <f>'13'!G34</f>
        <v>0</v>
      </c>
      <c r="I698" s="30">
        <f>'13'!H34</f>
        <v>20</v>
      </c>
      <c r="J698" s="30">
        <f>'13'!I34</f>
        <v>2175</v>
      </c>
      <c r="K698" s="30">
        <f>'13'!J34</f>
        <v>72</v>
      </c>
      <c r="L698" s="30">
        <f>'13'!K34</f>
        <v>376</v>
      </c>
      <c r="M698" s="30">
        <f>'13'!L34</f>
        <v>487</v>
      </c>
      <c r="N698" s="30">
        <f>'13'!M34</f>
        <v>340</v>
      </c>
      <c r="O698" s="30">
        <f>'13'!N34</f>
        <v>0</v>
      </c>
      <c r="P698" s="30">
        <f>'13'!O34</f>
        <v>13</v>
      </c>
      <c r="Q698" s="30">
        <f>'13'!P34</f>
        <v>16</v>
      </c>
      <c r="R698" s="30">
        <f>'13'!Q34</f>
        <v>11</v>
      </c>
      <c r="S698" s="30">
        <f>'13'!R34</f>
        <v>0</v>
      </c>
      <c r="T698" s="30">
        <f>'13'!S34</f>
        <v>863</v>
      </c>
      <c r="U698" s="30">
        <f>'13'!T34</f>
        <v>40</v>
      </c>
      <c r="V698" s="30">
        <f>'13'!U34</f>
        <v>112</v>
      </c>
      <c r="W698" s="30">
        <f>'13'!V34</f>
        <v>3.27</v>
      </c>
      <c r="X698" s="30">
        <f>'13'!W34</f>
        <v>3.5</v>
      </c>
      <c r="Y698" s="30">
        <f>'13'!X34</f>
        <v>5.5</v>
      </c>
      <c r="Z698" s="30">
        <f>'13'!Y34</f>
        <v>3.3</v>
      </c>
      <c r="AA698" s="30">
        <f>'13'!Z34</f>
        <v>7.6</v>
      </c>
      <c r="AB698" s="30">
        <f>'13'!AA34</f>
        <v>2.6</v>
      </c>
      <c r="AC698" s="30">
        <f>'13'!AB34</f>
        <v>0</v>
      </c>
      <c r="AD698" s="30">
        <f>'13'!AC34</f>
        <v>0</v>
      </c>
      <c r="AE698" s="30">
        <f>'13'!AD34</f>
        <v>0</v>
      </c>
      <c r="AF698" s="30">
        <f>'13'!AE34</f>
        <v>0.77500000000000002</v>
      </c>
      <c r="AG698" s="30">
        <f>'13'!AF34</f>
        <v>0</v>
      </c>
      <c r="AH698" s="30">
        <f>'13'!AG34</f>
        <v>0</v>
      </c>
      <c r="AI698" s="30">
        <f>'13'!AH34</f>
        <v>0.77500000000000002</v>
      </c>
      <c r="AJ698" s="30">
        <f>'13'!AI34</f>
        <v>45</v>
      </c>
      <c r="AK698" s="30">
        <f>'13'!AJ34</f>
        <v>45.774999999999999</v>
      </c>
      <c r="AL698" s="30">
        <f>'13'!AK34</f>
        <v>132.44500000000002</v>
      </c>
      <c r="AM698" s="30">
        <f>'13'!AL34</f>
        <v>138.54500000000002</v>
      </c>
      <c r="AN698" s="30">
        <f>'13'!AM34</f>
        <v>92.77000000000001</v>
      </c>
      <c r="AO698" s="30">
        <f>'13'!AN34</f>
        <v>0</v>
      </c>
      <c r="AP698" s="30">
        <f>'13'!AO34</f>
        <v>0</v>
      </c>
      <c r="AQ698" s="30">
        <f>'13'!AP34</f>
        <v>138.54500000000002</v>
      </c>
      <c r="AR698" s="30">
        <f>'13'!AQ34</f>
        <v>7.0499999999999829</v>
      </c>
      <c r="AS698" s="30">
        <f>'13'!AR34</f>
        <v>0</v>
      </c>
      <c r="AT698" s="30">
        <f>'13'!AS34</f>
        <v>45.774999999999999</v>
      </c>
      <c r="AU698" s="30">
        <f>'13'!AT34</f>
        <v>93.72</v>
      </c>
      <c r="AV698" s="30">
        <f>'13'!AU34</f>
        <v>139.495</v>
      </c>
      <c r="AW698" s="30">
        <f>'13'!AV34</f>
        <v>0</v>
      </c>
      <c r="AX698" s="30">
        <f>'13'!AW34</f>
        <v>15</v>
      </c>
      <c r="AY698" s="30">
        <f>'13'!AX34</f>
        <v>200</v>
      </c>
      <c r="AZ698" s="30">
        <f>'13'!AY34</f>
        <v>0</v>
      </c>
      <c r="BA698" s="30">
        <f>'13'!AZ34</f>
        <v>40</v>
      </c>
      <c r="BB698" s="30">
        <f>'13'!BA34</f>
        <v>0</v>
      </c>
      <c r="BC698" s="30">
        <f>'13'!BB34</f>
        <v>255</v>
      </c>
      <c r="BD698" s="30">
        <f>'13'!BC34</f>
        <v>242.25</v>
      </c>
      <c r="BE698" s="30">
        <f>'13'!BD34</f>
        <v>14</v>
      </c>
      <c r="BF698" s="30">
        <f>'13'!BE34</f>
        <v>15</v>
      </c>
      <c r="BG698" s="30">
        <f>'13'!BF34</f>
        <v>8</v>
      </c>
      <c r="BH698" s="30">
        <f>'13'!BG34</f>
        <v>9</v>
      </c>
      <c r="BI698" s="30">
        <f>'13'!BH34</f>
        <v>1</v>
      </c>
      <c r="BJ698" s="30">
        <f>'13'!BI34</f>
        <v>47</v>
      </c>
      <c r="BK698" s="30">
        <f>'13'!BJ34</f>
        <v>195.25</v>
      </c>
      <c r="BL698" s="30">
        <f>'13'!BK34</f>
        <v>93.72</v>
      </c>
      <c r="BM698" s="30">
        <f>'13'!BL34</f>
        <v>101.53</v>
      </c>
    </row>
    <row r="699" spans="1:65">
      <c r="A699" s="78">
        <f>'13'!A35</f>
        <v>42899</v>
      </c>
      <c r="B699" s="82" t="str">
        <f t="shared" si="10"/>
        <v>12:30:00</v>
      </c>
      <c r="C699" s="30" t="str">
        <f>'13'!B35</f>
        <v>12H30</v>
      </c>
      <c r="D699" s="30">
        <f>'13'!C35</f>
        <v>708</v>
      </c>
      <c r="E699" s="30">
        <f>'13'!D35</f>
        <v>833</v>
      </c>
      <c r="F699" s="30">
        <f>'13'!E35</f>
        <v>579</v>
      </c>
      <c r="G699" s="30">
        <f>'13'!F35</f>
        <v>51</v>
      </c>
      <c r="H699" s="30">
        <f>'13'!G35</f>
        <v>0</v>
      </c>
      <c r="I699" s="30">
        <f>'13'!H35</f>
        <v>19</v>
      </c>
      <c r="J699" s="30">
        <f>'13'!I35</f>
        <v>2120</v>
      </c>
      <c r="K699" s="30">
        <f>'13'!J35</f>
        <v>70</v>
      </c>
      <c r="L699" s="30">
        <f>'13'!K35</f>
        <v>361</v>
      </c>
      <c r="M699" s="30">
        <f>'13'!L35</f>
        <v>483</v>
      </c>
      <c r="N699" s="30">
        <f>'13'!M35</f>
        <v>360</v>
      </c>
      <c r="O699" s="30">
        <f>'13'!N35</f>
        <v>0</v>
      </c>
      <c r="P699" s="30">
        <f>'13'!O35</f>
        <v>12</v>
      </c>
      <c r="Q699" s="30">
        <f>'13'!P35</f>
        <v>16</v>
      </c>
      <c r="R699" s="30">
        <f>'13'!Q35</f>
        <v>12</v>
      </c>
      <c r="S699" s="30">
        <f>'13'!R35</f>
        <v>0</v>
      </c>
      <c r="T699" s="30">
        <f>'13'!S35</f>
        <v>844</v>
      </c>
      <c r="U699" s="30">
        <f>'13'!T35</f>
        <v>40</v>
      </c>
      <c r="V699" s="30">
        <f>'13'!U35</f>
        <v>110</v>
      </c>
      <c r="W699" s="30">
        <f>'13'!V35</f>
        <v>3.27</v>
      </c>
      <c r="X699" s="30">
        <f>'13'!W35</f>
        <v>3.5</v>
      </c>
      <c r="Y699" s="30">
        <f>'13'!X35</f>
        <v>5.5</v>
      </c>
      <c r="Z699" s="30">
        <f>'13'!Y35</f>
        <v>3.3</v>
      </c>
      <c r="AA699" s="30">
        <f>'13'!Z35</f>
        <v>7.6</v>
      </c>
      <c r="AB699" s="30">
        <f>'13'!AA35</f>
        <v>2.6</v>
      </c>
      <c r="AC699" s="30">
        <f>'13'!AB35</f>
        <v>0</v>
      </c>
      <c r="AD699" s="30">
        <f>'13'!AC35</f>
        <v>0</v>
      </c>
      <c r="AE699" s="30">
        <f>'13'!AD35</f>
        <v>0</v>
      </c>
      <c r="AF699" s="30">
        <f>'13'!AE35</f>
        <v>0.77500000000000002</v>
      </c>
      <c r="AG699" s="30">
        <f>'13'!AF35</f>
        <v>0</v>
      </c>
      <c r="AH699" s="30">
        <f>'13'!AG35</f>
        <v>0</v>
      </c>
      <c r="AI699" s="30">
        <f>'13'!AH35</f>
        <v>0.77500000000000002</v>
      </c>
      <c r="AJ699" s="30">
        <f>'13'!AI35</f>
        <v>45</v>
      </c>
      <c r="AK699" s="30">
        <f>'13'!AJ35</f>
        <v>45.774999999999999</v>
      </c>
      <c r="AL699" s="30">
        <f>'13'!AK35</f>
        <v>130.44499999999999</v>
      </c>
      <c r="AM699" s="30">
        <f>'13'!AL35</f>
        <v>136.54499999999999</v>
      </c>
      <c r="AN699" s="30">
        <f>'13'!AM35</f>
        <v>90.769999999999982</v>
      </c>
      <c r="AO699" s="30">
        <f>'13'!AN35</f>
        <v>0</v>
      </c>
      <c r="AP699" s="30">
        <f>'13'!AO35</f>
        <v>0</v>
      </c>
      <c r="AQ699" s="30">
        <f>'13'!AP35</f>
        <v>136.54499999999999</v>
      </c>
      <c r="AR699" s="30">
        <f>'13'!AQ35</f>
        <v>9.0500000000000114</v>
      </c>
      <c r="AS699" s="30">
        <f>'13'!AR35</f>
        <v>0</v>
      </c>
      <c r="AT699" s="30">
        <f>'13'!AS35</f>
        <v>45.774999999999999</v>
      </c>
      <c r="AU699" s="30">
        <f>'13'!AT35</f>
        <v>93.72</v>
      </c>
      <c r="AV699" s="30">
        <f>'13'!AU35</f>
        <v>139.495</v>
      </c>
      <c r="AW699" s="30">
        <f>'13'!AV35</f>
        <v>0</v>
      </c>
      <c r="AX699" s="30">
        <f>'13'!AW35</f>
        <v>15</v>
      </c>
      <c r="AY699" s="30">
        <f>'13'!AX35</f>
        <v>200</v>
      </c>
      <c r="AZ699" s="30">
        <f>'13'!AY35</f>
        <v>0</v>
      </c>
      <c r="BA699" s="30">
        <f>'13'!AZ35</f>
        <v>40</v>
      </c>
      <c r="BB699" s="30">
        <f>'13'!BA35</f>
        <v>0</v>
      </c>
      <c r="BC699" s="30">
        <f>'13'!BB35</f>
        <v>255</v>
      </c>
      <c r="BD699" s="30">
        <f>'13'!BC35</f>
        <v>242.25</v>
      </c>
      <c r="BE699" s="30">
        <f>'13'!BD35</f>
        <v>14</v>
      </c>
      <c r="BF699" s="30">
        <f>'13'!BE35</f>
        <v>15</v>
      </c>
      <c r="BG699" s="30">
        <f>'13'!BF35</f>
        <v>8</v>
      </c>
      <c r="BH699" s="30">
        <f>'13'!BG35</f>
        <v>9</v>
      </c>
      <c r="BI699" s="30">
        <f>'13'!BH35</f>
        <v>1</v>
      </c>
      <c r="BJ699" s="30">
        <f>'13'!BI35</f>
        <v>47</v>
      </c>
      <c r="BK699" s="30">
        <f>'13'!BJ35</f>
        <v>195.25</v>
      </c>
      <c r="BL699" s="30">
        <f>'13'!BK35</f>
        <v>93.72</v>
      </c>
      <c r="BM699" s="30">
        <f>'13'!BL35</f>
        <v>101.53</v>
      </c>
    </row>
    <row r="700" spans="1:65">
      <c r="A700" s="78">
        <f>'13'!A36</f>
        <v>42899</v>
      </c>
      <c r="B700" s="82" t="str">
        <f t="shared" si="10"/>
        <v>13:00:00</v>
      </c>
      <c r="C700" s="30" t="str">
        <f>'13'!B36</f>
        <v>13H00</v>
      </c>
      <c r="D700" s="30">
        <f>'13'!C36</f>
        <v>699</v>
      </c>
      <c r="E700" s="30">
        <f>'13'!D36</f>
        <v>833</v>
      </c>
      <c r="F700" s="30">
        <f>'13'!E36</f>
        <v>583</v>
      </c>
      <c r="G700" s="30">
        <f>'13'!F36</f>
        <v>51</v>
      </c>
      <c r="H700" s="30">
        <f>'13'!G36</f>
        <v>0</v>
      </c>
      <c r="I700" s="30">
        <f>'13'!H36</f>
        <v>20</v>
      </c>
      <c r="J700" s="30">
        <f>'13'!I36</f>
        <v>2115</v>
      </c>
      <c r="K700" s="30">
        <f>'13'!J36</f>
        <v>71</v>
      </c>
      <c r="L700" s="30">
        <f>'13'!K36</f>
        <v>356</v>
      </c>
      <c r="M700" s="30">
        <f>'13'!L36</f>
        <v>480</v>
      </c>
      <c r="N700" s="30">
        <f>'13'!M36</f>
        <v>370</v>
      </c>
      <c r="O700" s="30">
        <f>'13'!N36</f>
        <v>0</v>
      </c>
      <c r="P700" s="30">
        <f>'13'!O36</f>
        <v>12</v>
      </c>
      <c r="Q700" s="30">
        <f>'13'!P36</f>
        <v>16</v>
      </c>
      <c r="R700" s="30">
        <f>'13'!Q36</f>
        <v>13</v>
      </c>
      <c r="S700" s="30">
        <f>'13'!R36</f>
        <v>0</v>
      </c>
      <c r="T700" s="30">
        <f>'13'!S36</f>
        <v>836</v>
      </c>
      <c r="U700" s="30">
        <f>'13'!T36</f>
        <v>41</v>
      </c>
      <c r="V700" s="30">
        <f>'13'!U36</f>
        <v>112</v>
      </c>
      <c r="W700" s="30">
        <f>'13'!V36</f>
        <v>2.64</v>
      </c>
      <c r="X700" s="30">
        <f>'13'!W36</f>
        <v>3.5</v>
      </c>
      <c r="Y700" s="30">
        <f>'13'!X36</f>
        <v>5.5</v>
      </c>
      <c r="Z700" s="30">
        <f>'13'!Y36</f>
        <v>3.2</v>
      </c>
      <c r="AA700" s="30">
        <f>'13'!Z36</f>
        <v>6.9</v>
      </c>
      <c r="AB700" s="30">
        <f>'13'!AA36</f>
        <v>2.6</v>
      </c>
      <c r="AC700" s="30">
        <f>'13'!AB36</f>
        <v>0</v>
      </c>
      <c r="AD700" s="30">
        <f>'13'!AC36</f>
        <v>0</v>
      </c>
      <c r="AE700" s="30">
        <f>'13'!AD36</f>
        <v>0</v>
      </c>
      <c r="AF700" s="30">
        <f>'13'!AE36</f>
        <v>0.77500000000000002</v>
      </c>
      <c r="AG700" s="30">
        <f>'13'!AF36</f>
        <v>0</v>
      </c>
      <c r="AH700" s="30">
        <f>'13'!AG36</f>
        <v>0</v>
      </c>
      <c r="AI700" s="30">
        <f>'13'!AH36</f>
        <v>0.77500000000000002</v>
      </c>
      <c r="AJ700" s="30">
        <f>'13'!AI36</f>
        <v>45</v>
      </c>
      <c r="AK700" s="30">
        <f>'13'!AJ36</f>
        <v>45.774999999999999</v>
      </c>
      <c r="AL700" s="30">
        <f>'13'!AK36</f>
        <v>131.01500000000001</v>
      </c>
      <c r="AM700" s="30">
        <f>'13'!AL36</f>
        <v>137.11500000000001</v>
      </c>
      <c r="AN700" s="30">
        <f>'13'!AM36</f>
        <v>91.34</v>
      </c>
      <c r="AO700" s="30">
        <f>'13'!AN36</f>
        <v>0</v>
      </c>
      <c r="AP700" s="30">
        <f>'13'!AO36</f>
        <v>0</v>
      </c>
      <c r="AQ700" s="30">
        <f>'13'!AP36</f>
        <v>137.11500000000001</v>
      </c>
      <c r="AR700" s="30">
        <f>'13'!AQ36</f>
        <v>8.4799999999999898</v>
      </c>
      <c r="AS700" s="30">
        <f>'13'!AR36</f>
        <v>0</v>
      </c>
      <c r="AT700" s="30">
        <f>'13'!AS36</f>
        <v>45.774999999999999</v>
      </c>
      <c r="AU700" s="30">
        <f>'13'!AT36</f>
        <v>93.72</v>
      </c>
      <c r="AV700" s="30">
        <f>'13'!AU36</f>
        <v>139.495</v>
      </c>
      <c r="AW700" s="30">
        <f>'13'!AV36</f>
        <v>0</v>
      </c>
      <c r="AX700" s="30">
        <f>'13'!AW36</f>
        <v>15</v>
      </c>
      <c r="AY700" s="30">
        <f>'13'!AX36</f>
        <v>200</v>
      </c>
      <c r="AZ700" s="30">
        <f>'13'!AY36</f>
        <v>0</v>
      </c>
      <c r="BA700" s="30">
        <f>'13'!AZ36</f>
        <v>40</v>
      </c>
      <c r="BB700" s="30">
        <f>'13'!BA36</f>
        <v>0</v>
      </c>
      <c r="BC700" s="30">
        <f>'13'!BB36</f>
        <v>255</v>
      </c>
      <c r="BD700" s="30">
        <f>'13'!BC36</f>
        <v>242.25</v>
      </c>
      <c r="BE700" s="30">
        <f>'13'!BD36</f>
        <v>14</v>
      </c>
      <c r="BF700" s="30">
        <f>'13'!BE36</f>
        <v>15</v>
      </c>
      <c r="BG700" s="30">
        <f>'13'!BF36</f>
        <v>8</v>
      </c>
      <c r="BH700" s="30">
        <f>'13'!BG36</f>
        <v>9</v>
      </c>
      <c r="BI700" s="30">
        <f>'13'!BH36</f>
        <v>1</v>
      </c>
      <c r="BJ700" s="30">
        <f>'13'!BI36</f>
        <v>47</v>
      </c>
      <c r="BK700" s="30">
        <f>'13'!BJ36</f>
        <v>195.25</v>
      </c>
      <c r="BL700" s="30">
        <f>'13'!BK36</f>
        <v>93.72</v>
      </c>
      <c r="BM700" s="30">
        <f>'13'!BL36</f>
        <v>101.53</v>
      </c>
    </row>
    <row r="701" spans="1:65">
      <c r="A701" s="78">
        <f>'13'!A37</f>
        <v>42899</v>
      </c>
      <c r="B701" s="82" t="str">
        <f t="shared" si="10"/>
        <v>13:30:00</v>
      </c>
      <c r="C701" s="30" t="str">
        <f>'13'!B37</f>
        <v>13H30</v>
      </c>
      <c r="D701" s="30">
        <f>'13'!C37</f>
        <v>707</v>
      </c>
      <c r="E701" s="30">
        <f>'13'!D37</f>
        <v>852</v>
      </c>
      <c r="F701" s="30">
        <f>'13'!E37</f>
        <v>582</v>
      </c>
      <c r="G701" s="30">
        <f>'13'!F37</f>
        <v>51</v>
      </c>
      <c r="H701" s="30">
        <f>'13'!G37</f>
        <v>0</v>
      </c>
      <c r="I701" s="30">
        <f>'13'!H37</f>
        <v>20</v>
      </c>
      <c r="J701" s="30">
        <f>'13'!I37</f>
        <v>2141</v>
      </c>
      <c r="K701" s="30">
        <f>'13'!J37</f>
        <v>71</v>
      </c>
      <c r="L701" s="30">
        <f>'13'!K37</f>
        <v>367</v>
      </c>
      <c r="M701" s="30">
        <f>'13'!L37</f>
        <v>427</v>
      </c>
      <c r="N701" s="30">
        <f>'13'!M37</f>
        <v>340</v>
      </c>
      <c r="O701" s="30">
        <f>'13'!N37</f>
        <v>0</v>
      </c>
      <c r="P701" s="30">
        <f>'13'!O37</f>
        <v>12</v>
      </c>
      <c r="Q701" s="30">
        <f>'13'!P37</f>
        <v>14</v>
      </c>
      <c r="R701" s="30">
        <f>'13'!Q37</f>
        <v>11</v>
      </c>
      <c r="S701" s="30">
        <f>'13'!R37</f>
        <v>0</v>
      </c>
      <c r="T701" s="30">
        <f>'13'!S37</f>
        <v>794</v>
      </c>
      <c r="U701" s="30">
        <f>'13'!T37</f>
        <v>37</v>
      </c>
      <c r="V701" s="30">
        <f>'13'!U37</f>
        <v>108</v>
      </c>
      <c r="W701" s="30">
        <f>'13'!V37</f>
        <v>2.64</v>
      </c>
      <c r="X701" s="30">
        <f>'13'!W37</f>
        <v>3.5</v>
      </c>
      <c r="Y701" s="30">
        <f>'13'!X37</f>
        <v>5</v>
      </c>
      <c r="Z701" s="30">
        <f>'13'!Y37</f>
        <v>3.2</v>
      </c>
      <c r="AA701" s="30">
        <f>'13'!Z37</f>
        <v>6.9</v>
      </c>
      <c r="AB701" s="30">
        <f>'13'!AA37</f>
        <v>2.6</v>
      </c>
      <c r="AC701" s="30">
        <f>'13'!AB37</f>
        <v>0</v>
      </c>
      <c r="AD701" s="30">
        <f>'13'!AC37</f>
        <v>0</v>
      </c>
      <c r="AE701" s="30">
        <f>'13'!AD37</f>
        <v>0</v>
      </c>
      <c r="AF701" s="30">
        <f>'13'!AE37</f>
        <v>0.77500000000000002</v>
      </c>
      <c r="AG701" s="30">
        <f>'13'!AF37</f>
        <v>0</v>
      </c>
      <c r="AH701" s="30">
        <f>'13'!AG37</f>
        <v>0</v>
      </c>
      <c r="AI701" s="30">
        <f>'13'!AH37</f>
        <v>0.77500000000000002</v>
      </c>
      <c r="AJ701" s="30">
        <f>'13'!AI37</f>
        <v>45</v>
      </c>
      <c r="AK701" s="30">
        <f>'13'!AJ37</f>
        <v>45.774999999999999</v>
      </c>
      <c r="AL701" s="30">
        <f>'13'!AK37</f>
        <v>126.51500000000001</v>
      </c>
      <c r="AM701" s="30">
        <f>'13'!AL37</f>
        <v>132.61500000000001</v>
      </c>
      <c r="AN701" s="30">
        <f>'13'!AM37</f>
        <v>86.84</v>
      </c>
      <c r="AO701" s="30">
        <f>'13'!AN37</f>
        <v>0</v>
      </c>
      <c r="AP701" s="30">
        <f>'13'!AO37</f>
        <v>0</v>
      </c>
      <c r="AQ701" s="30">
        <f>'13'!AP37</f>
        <v>132.61500000000001</v>
      </c>
      <c r="AR701" s="30">
        <f>'13'!AQ37</f>
        <v>12.97999999999999</v>
      </c>
      <c r="AS701" s="30">
        <f>'13'!AR37</f>
        <v>0</v>
      </c>
      <c r="AT701" s="30">
        <f>'13'!AS37</f>
        <v>45.774999999999999</v>
      </c>
      <c r="AU701" s="30">
        <f>'13'!AT37</f>
        <v>93.72</v>
      </c>
      <c r="AV701" s="30">
        <f>'13'!AU37</f>
        <v>139.495</v>
      </c>
      <c r="AW701" s="30">
        <f>'13'!AV37</f>
        <v>0</v>
      </c>
      <c r="AX701" s="30">
        <f>'13'!AW37</f>
        <v>15</v>
      </c>
      <c r="AY701" s="30">
        <f>'13'!AX37</f>
        <v>200</v>
      </c>
      <c r="AZ701" s="30">
        <f>'13'!AY37</f>
        <v>0</v>
      </c>
      <c r="BA701" s="30">
        <f>'13'!AZ37</f>
        <v>40</v>
      </c>
      <c r="BB701" s="30">
        <f>'13'!BA37</f>
        <v>0</v>
      </c>
      <c r="BC701" s="30">
        <f>'13'!BB37</f>
        <v>255</v>
      </c>
      <c r="BD701" s="30">
        <f>'13'!BC37</f>
        <v>242.25</v>
      </c>
      <c r="BE701" s="30">
        <f>'13'!BD37</f>
        <v>14</v>
      </c>
      <c r="BF701" s="30">
        <f>'13'!BE37</f>
        <v>15</v>
      </c>
      <c r="BG701" s="30">
        <f>'13'!BF37</f>
        <v>8</v>
      </c>
      <c r="BH701" s="30">
        <f>'13'!BG37</f>
        <v>9</v>
      </c>
      <c r="BI701" s="30">
        <f>'13'!BH37</f>
        <v>1</v>
      </c>
      <c r="BJ701" s="30">
        <f>'13'!BI37</f>
        <v>47</v>
      </c>
      <c r="BK701" s="30">
        <f>'13'!BJ37</f>
        <v>195.25</v>
      </c>
      <c r="BL701" s="30">
        <f>'13'!BK37</f>
        <v>93.72</v>
      </c>
      <c r="BM701" s="30">
        <f>'13'!BL37</f>
        <v>101.53</v>
      </c>
    </row>
    <row r="702" spans="1:65">
      <c r="A702" s="78">
        <f>'13'!A38</f>
        <v>42899</v>
      </c>
      <c r="B702" s="82" t="str">
        <f t="shared" si="10"/>
        <v>14:00:00</v>
      </c>
      <c r="C702" s="30" t="str">
        <f>'13'!B38</f>
        <v>14H00</v>
      </c>
      <c r="D702" s="30">
        <f>'13'!C38</f>
        <v>720</v>
      </c>
      <c r="E702" s="30">
        <f>'13'!D38</f>
        <v>839</v>
      </c>
      <c r="F702" s="30">
        <f>'13'!E38</f>
        <v>607</v>
      </c>
      <c r="G702" s="30">
        <f>'13'!F38</f>
        <v>51</v>
      </c>
      <c r="H702" s="30">
        <f>'13'!G38</f>
        <v>0</v>
      </c>
      <c r="I702" s="30">
        <f>'13'!H38</f>
        <v>20</v>
      </c>
      <c r="J702" s="30">
        <f>'13'!I38</f>
        <v>2166</v>
      </c>
      <c r="K702" s="30">
        <f>'13'!J38</f>
        <v>71</v>
      </c>
      <c r="L702" s="30">
        <f>'13'!K38</f>
        <v>376</v>
      </c>
      <c r="M702" s="30">
        <f>'13'!L38</f>
        <v>457</v>
      </c>
      <c r="N702" s="30">
        <f>'13'!M38</f>
        <v>350</v>
      </c>
      <c r="O702" s="30">
        <f>'13'!N38</f>
        <v>0</v>
      </c>
      <c r="P702" s="30">
        <f>'13'!O38</f>
        <v>13</v>
      </c>
      <c r="Q702" s="30">
        <f>'13'!P38</f>
        <v>15</v>
      </c>
      <c r="R702" s="30">
        <f>'13'!Q38</f>
        <v>12</v>
      </c>
      <c r="S702" s="30">
        <f>'13'!R38</f>
        <v>0</v>
      </c>
      <c r="T702" s="30">
        <f>'13'!S38</f>
        <v>833</v>
      </c>
      <c r="U702" s="30">
        <f>'13'!T38</f>
        <v>40</v>
      </c>
      <c r="V702" s="30">
        <f>'13'!U38</f>
        <v>111</v>
      </c>
      <c r="W702" s="30">
        <f>'13'!V38</f>
        <v>2.64</v>
      </c>
      <c r="X702" s="30">
        <f>'13'!W38</f>
        <v>3.5</v>
      </c>
      <c r="Y702" s="30">
        <f>'13'!X38</f>
        <v>6.2</v>
      </c>
      <c r="Z702" s="30">
        <f>'13'!Y38</f>
        <v>3.1</v>
      </c>
      <c r="AA702" s="30">
        <f>'13'!Z38</f>
        <v>6.1</v>
      </c>
      <c r="AB702" s="30">
        <f>'13'!AA38</f>
        <v>2.7</v>
      </c>
      <c r="AC702" s="30">
        <f>'13'!AB38</f>
        <v>0</v>
      </c>
      <c r="AD702" s="30">
        <f>'13'!AC38</f>
        <v>0</v>
      </c>
      <c r="AE702" s="30">
        <f>'13'!AD38</f>
        <v>0</v>
      </c>
      <c r="AF702" s="30">
        <f>'13'!AE38</f>
        <v>0.75</v>
      </c>
      <c r="AG702" s="30">
        <f>'13'!AF38</f>
        <v>0</v>
      </c>
      <c r="AH702" s="30">
        <f>'13'!AG38</f>
        <v>0</v>
      </c>
      <c r="AI702" s="30">
        <f>'13'!AH38</f>
        <v>0.75</v>
      </c>
      <c r="AJ702" s="30">
        <f>'13'!AI38</f>
        <v>45</v>
      </c>
      <c r="AK702" s="30">
        <f>'13'!AJ38</f>
        <v>45.75</v>
      </c>
      <c r="AL702" s="30">
        <f>'13'!AK38</f>
        <v>129.79</v>
      </c>
      <c r="AM702" s="30">
        <f>'13'!AL38</f>
        <v>135.98999999999998</v>
      </c>
      <c r="AN702" s="30">
        <f>'13'!AM38</f>
        <v>90.239999999999981</v>
      </c>
      <c r="AO702" s="30">
        <f>'13'!AN38</f>
        <v>0</v>
      </c>
      <c r="AP702" s="30">
        <f>'13'!AO38</f>
        <v>0</v>
      </c>
      <c r="AQ702" s="30">
        <f>'13'!AP38</f>
        <v>135.98999999999998</v>
      </c>
      <c r="AR702" s="30">
        <f>'13'!AQ38</f>
        <v>9.6800000000000068</v>
      </c>
      <c r="AS702" s="30">
        <f>'13'!AR38</f>
        <v>0</v>
      </c>
      <c r="AT702" s="30">
        <f>'13'!AS38</f>
        <v>45.75</v>
      </c>
      <c r="AU702" s="30">
        <f>'13'!AT38</f>
        <v>93.72</v>
      </c>
      <c r="AV702" s="30">
        <f>'13'!AU38</f>
        <v>139.47</v>
      </c>
      <c r="AW702" s="30">
        <f>'13'!AV38</f>
        <v>0</v>
      </c>
      <c r="AX702" s="30">
        <f>'13'!AW38</f>
        <v>15</v>
      </c>
      <c r="AY702" s="30">
        <f>'13'!AX38</f>
        <v>200</v>
      </c>
      <c r="AZ702" s="30">
        <f>'13'!AY38</f>
        <v>0</v>
      </c>
      <c r="BA702" s="30">
        <f>'13'!AZ38</f>
        <v>40</v>
      </c>
      <c r="BB702" s="30">
        <f>'13'!BA38</f>
        <v>0</v>
      </c>
      <c r="BC702" s="30">
        <f>'13'!BB38</f>
        <v>255</v>
      </c>
      <c r="BD702" s="30">
        <f>'13'!BC38</f>
        <v>242.25</v>
      </c>
      <c r="BE702" s="30">
        <f>'13'!BD38</f>
        <v>14</v>
      </c>
      <c r="BF702" s="30">
        <f>'13'!BE38</f>
        <v>15</v>
      </c>
      <c r="BG702" s="30">
        <f>'13'!BF38</f>
        <v>8</v>
      </c>
      <c r="BH702" s="30">
        <f>'13'!BG38</f>
        <v>9</v>
      </c>
      <c r="BI702" s="30">
        <f>'13'!BH38</f>
        <v>1</v>
      </c>
      <c r="BJ702" s="30">
        <f>'13'!BI38</f>
        <v>47</v>
      </c>
      <c r="BK702" s="30">
        <f>'13'!BJ38</f>
        <v>195.25</v>
      </c>
      <c r="BL702" s="30">
        <f>'13'!BK38</f>
        <v>93.72</v>
      </c>
      <c r="BM702" s="30">
        <f>'13'!BL38</f>
        <v>101.53</v>
      </c>
    </row>
    <row r="703" spans="1:65">
      <c r="A703" s="78">
        <f>'13'!A39</f>
        <v>42899</v>
      </c>
      <c r="B703" s="82" t="str">
        <f t="shared" si="10"/>
        <v>14:30:00</v>
      </c>
      <c r="C703" s="30" t="str">
        <f>'13'!B39</f>
        <v>14H30</v>
      </c>
      <c r="D703" s="30">
        <f>'13'!C39</f>
        <v>752</v>
      </c>
      <c r="E703" s="30">
        <f>'13'!D39</f>
        <v>862</v>
      </c>
      <c r="F703" s="30">
        <f>'13'!E39</f>
        <v>607</v>
      </c>
      <c r="G703" s="30">
        <f>'13'!F39</f>
        <v>52</v>
      </c>
      <c r="H703" s="30">
        <f>'13'!G39</f>
        <v>0</v>
      </c>
      <c r="I703" s="30">
        <f>'13'!H39</f>
        <v>20</v>
      </c>
      <c r="J703" s="30">
        <f>'13'!I39</f>
        <v>2221</v>
      </c>
      <c r="K703" s="30">
        <f>'13'!J39</f>
        <v>72</v>
      </c>
      <c r="L703" s="30">
        <f>'13'!K39</f>
        <v>373</v>
      </c>
      <c r="M703" s="30">
        <f>'13'!L39</f>
        <v>495</v>
      </c>
      <c r="N703" s="30">
        <f>'13'!M39</f>
        <v>350</v>
      </c>
      <c r="O703" s="30">
        <f>'13'!N39</f>
        <v>0</v>
      </c>
      <c r="P703" s="30">
        <f>'13'!O39</f>
        <v>13</v>
      </c>
      <c r="Q703" s="30">
        <f>'13'!P39</f>
        <v>17</v>
      </c>
      <c r="R703" s="30">
        <f>'13'!Q39</f>
        <v>12</v>
      </c>
      <c r="S703" s="30">
        <f>'13'!R39</f>
        <v>0</v>
      </c>
      <c r="T703" s="30">
        <f>'13'!S39</f>
        <v>868</v>
      </c>
      <c r="U703" s="30">
        <f>'13'!T39</f>
        <v>42</v>
      </c>
      <c r="V703" s="30">
        <f>'13'!U39</f>
        <v>114</v>
      </c>
      <c r="W703" s="30">
        <f>'13'!V39</f>
        <v>2.64</v>
      </c>
      <c r="X703" s="30">
        <f>'13'!W39</f>
        <v>3.5</v>
      </c>
      <c r="Y703" s="30">
        <f>'13'!X39</f>
        <v>6.2</v>
      </c>
      <c r="Z703" s="30">
        <f>'13'!Y39</f>
        <v>3.1</v>
      </c>
      <c r="AA703" s="30">
        <f>'13'!Z39</f>
        <v>6.1</v>
      </c>
      <c r="AB703" s="30">
        <f>'13'!AA39</f>
        <v>2.7</v>
      </c>
      <c r="AC703" s="30">
        <f>'13'!AB39</f>
        <v>0</v>
      </c>
      <c r="AD703" s="30">
        <f>'13'!AC39</f>
        <v>0</v>
      </c>
      <c r="AE703" s="30">
        <f>'13'!AD39</f>
        <v>0</v>
      </c>
      <c r="AF703" s="30">
        <f>'13'!AE39</f>
        <v>0.75</v>
      </c>
      <c r="AG703" s="30">
        <f>'13'!AF39</f>
        <v>0</v>
      </c>
      <c r="AH703" s="30">
        <f>'13'!AG39</f>
        <v>0</v>
      </c>
      <c r="AI703" s="30">
        <f>'13'!AH39</f>
        <v>0.75</v>
      </c>
      <c r="AJ703" s="30">
        <f>'13'!AI39</f>
        <v>45</v>
      </c>
      <c r="AK703" s="30">
        <f>'13'!AJ39</f>
        <v>45.75</v>
      </c>
      <c r="AL703" s="30">
        <f>'13'!AK39</f>
        <v>132.79</v>
      </c>
      <c r="AM703" s="30">
        <f>'13'!AL39</f>
        <v>138.98999999999998</v>
      </c>
      <c r="AN703" s="30">
        <f>'13'!AM39</f>
        <v>93.239999999999981</v>
      </c>
      <c r="AO703" s="30">
        <f>'13'!AN39</f>
        <v>0</v>
      </c>
      <c r="AP703" s="30">
        <f>'13'!AO39</f>
        <v>0</v>
      </c>
      <c r="AQ703" s="30">
        <f>'13'!AP39</f>
        <v>138.98999999999998</v>
      </c>
      <c r="AR703" s="30">
        <f>'13'!AQ39</f>
        <v>6.6800000000000068</v>
      </c>
      <c r="AS703" s="30">
        <f>'13'!AR39</f>
        <v>0</v>
      </c>
      <c r="AT703" s="30">
        <f>'13'!AS39</f>
        <v>45.75</v>
      </c>
      <c r="AU703" s="30">
        <f>'13'!AT39</f>
        <v>93.72</v>
      </c>
      <c r="AV703" s="30">
        <f>'13'!AU39</f>
        <v>139.47</v>
      </c>
      <c r="AW703" s="30">
        <f>'13'!AV39</f>
        <v>0</v>
      </c>
      <c r="AX703" s="30">
        <f>'13'!AW39</f>
        <v>15</v>
      </c>
      <c r="AY703" s="30">
        <f>'13'!AX39</f>
        <v>200</v>
      </c>
      <c r="AZ703" s="30">
        <f>'13'!AY39</f>
        <v>0</v>
      </c>
      <c r="BA703" s="30">
        <f>'13'!AZ39</f>
        <v>40</v>
      </c>
      <c r="BB703" s="30">
        <f>'13'!BA39</f>
        <v>0</v>
      </c>
      <c r="BC703" s="30">
        <f>'13'!BB39</f>
        <v>255</v>
      </c>
      <c r="BD703" s="30">
        <f>'13'!BC39</f>
        <v>242.25</v>
      </c>
      <c r="BE703" s="30">
        <f>'13'!BD39</f>
        <v>14</v>
      </c>
      <c r="BF703" s="30">
        <f>'13'!BE39</f>
        <v>15</v>
      </c>
      <c r="BG703" s="30">
        <f>'13'!BF39</f>
        <v>8</v>
      </c>
      <c r="BH703" s="30">
        <f>'13'!BG39</f>
        <v>9</v>
      </c>
      <c r="BI703" s="30">
        <f>'13'!BH39</f>
        <v>1</v>
      </c>
      <c r="BJ703" s="30">
        <f>'13'!BI39</f>
        <v>47</v>
      </c>
      <c r="BK703" s="30">
        <f>'13'!BJ39</f>
        <v>195.25</v>
      </c>
      <c r="BL703" s="30">
        <f>'13'!BK39</f>
        <v>93.72</v>
      </c>
      <c r="BM703" s="30">
        <f>'13'!BL39</f>
        <v>101.53</v>
      </c>
    </row>
    <row r="704" spans="1:65">
      <c r="A704" s="78">
        <f>'13'!A40</f>
        <v>42899</v>
      </c>
      <c r="B704" s="82" t="str">
        <f t="shared" si="10"/>
        <v>15:00:00</v>
      </c>
      <c r="C704" s="30" t="str">
        <f>'13'!B40</f>
        <v>15H00</v>
      </c>
      <c r="D704" s="30">
        <f>'13'!C40</f>
        <v>792</v>
      </c>
      <c r="E704" s="30">
        <f>'13'!D40</f>
        <v>873</v>
      </c>
      <c r="F704" s="30">
        <f>'13'!E40</f>
        <v>634</v>
      </c>
      <c r="G704" s="30">
        <f>'13'!F40</f>
        <v>54</v>
      </c>
      <c r="H704" s="30">
        <f>'13'!G40</f>
        <v>0</v>
      </c>
      <c r="I704" s="30">
        <f>'13'!H40</f>
        <v>21</v>
      </c>
      <c r="J704" s="30">
        <f>'13'!I40</f>
        <v>2299</v>
      </c>
      <c r="K704" s="30">
        <f>'13'!J40</f>
        <v>75</v>
      </c>
      <c r="L704" s="30">
        <f>'13'!K40</f>
        <v>374</v>
      </c>
      <c r="M704" s="30">
        <f>'13'!L40</f>
        <v>532</v>
      </c>
      <c r="N704" s="30">
        <f>'13'!M40</f>
        <v>390</v>
      </c>
      <c r="O704" s="30">
        <f>'13'!N40</f>
        <v>0</v>
      </c>
      <c r="P704" s="30">
        <f>'13'!O40</f>
        <v>13</v>
      </c>
      <c r="Q704" s="30">
        <f>'13'!P40</f>
        <v>18</v>
      </c>
      <c r="R704" s="30">
        <f>'13'!Q40</f>
        <v>13</v>
      </c>
      <c r="S704" s="30">
        <f>'13'!R40</f>
        <v>0</v>
      </c>
      <c r="T704" s="30">
        <f>'13'!S40</f>
        <v>906</v>
      </c>
      <c r="U704" s="30">
        <f>'13'!T40</f>
        <v>44</v>
      </c>
      <c r="V704" s="30">
        <f>'13'!U40</f>
        <v>119</v>
      </c>
      <c r="W704" s="30">
        <f>'13'!V40</f>
        <v>2.64</v>
      </c>
      <c r="X704" s="30">
        <f>'13'!W40</f>
        <v>3.5</v>
      </c>
      <c r="Y704" s="30">
        <f>'13'!X40</f>
        <v>6.2</v>
      </c>
      <c r="Z704" s="30">
        <f>'13'!Y40</f>
        <v>3.3</v>
      </c>
      <c r="AA704" s="30">
        <f>'13'!Z40</f>
        <v>6.6</v>
      </c>
      <c r="AB704" s="30">
        <f>'13'!AA40</f>
        <v>2.6</v>
      </c>
      <c r="AC704" s="30">
        <f>'13'!AB40</f>
        <v>0</v>
      </c>
      <c r="AD704" s="30">
        <f>'13'!AC40</f>
        <v>0</v>
      </c>
      <c r="AE704" s="30">
        <f>'13'!AD40</f>
        <v>0</v>
      </c>
      <c r="AF704" s="30">
        <f>'13'!AE40</f>
        <v>0.75</v>
      </c>
      <c r="AG704" s="30">
        <f>'13'!AF40</f>
        <v>0</v>
      </c>
      <c r="AH704" s="30">
        <f>'13'!AG40</f>
        <v>0</v>
      </c>
      <c r="AI704" s="30">
        <f>'13'!AH40</f>
        <v>0.75</v>
      </c>
      <c r="AJ704" s="30">
        <f>'13'!AI40</f>
        <v>45</v>
      </c>
      <c r="AK704" s="30">
        <f>'13'!AJ40</f>
        <v>45.75</v>
      </c>
      <c r="AL704" s="30">
        <f>'13'!AK40</f>
        <v>138.49</v>
      </c>
      <c r="AM704" s="30">
        <f>'13'!AL40</f>
        <v>144.59</v>
      </c>
      <c r="AN704" s="30">
        <f>'13'!AM40</f>
        <v>98.84</v>
      </c>
      <c r="AO704" s="30">
        <f>'13'!AN40</f>
        <v>0</v>
      </c>
      <c r="AP704" s="30">
        <f>'13'!AO40</f>
        <v>0</v>
      </c>
      <c r="AQ704" s="30">
        <f>'13'!AP40</f>
        <v>144.59</v>
      </c>
      <c r="AR704" s="30">
        <f>'13'!AQ40</f>
        <v>0.97999999999998977</v>
      </c>
      <c r="AS704" s="30">
        <f>'13'!AR40</f>
        <v>0</v>
      </c>
      <c r="AT704" s="30">
        <f>'13'!AS40</f>
        <v>45.75</v>
      </c>
      <c r="AU704" s="30">
        <f>'13'!AT40</f>
        <v>93.72</v>
      </c>
      <c r="AV704" s="30">
        <f>'13'!AU40</f>
        <v>139.47</v>
      </c>
      <c r="AW704" s="30">
        <f>'13'!AV40</f>
        <v>0</v>
      </c>
      <c r="AX704" s="30">
        <f>'13'!AW40</f>
        <v>15</v>
      </c>
      <c r="AY704" s="30">
        <f>'13'!AX40</f>
        <v>200</v>
      </c>
      <c r="AZ704" s="30">
        <f>'13'!AY40</f>
        <v>0</v>
      </c>
      <c r="BA704" s="30">
        <f>'13'!AZ40</f>
        <v>40</v>
      </c>
      <c r="BB704" s="30">
        <f>'13'!BA40</f>
        <v>0</v>
      </c>
      <c r="BC704" s="30">
        <f>'13'!BB40</f>
        <v>255</v>
      </c>
      <c r="BD704" s="30">
        <f>'13'!BC40</f>
        <v>242.25</v>
      </c>
      <c r="BE704" s="30">
        <f>'13'!BD40</f>
        <v>14</v>
      </c>
      <c r="BF704" s="30">
        <f>'13'!BE40</f>
        <v>15</v>
      </c>
      <c r="BG704" s="30">
        <f>'13'!BF40</f>
        <v>8</v>
      </c>
      <c r="BH704" s="30">
        <f>'13'!BG40</f>
        <v>9</v>
      </c>
      <c r="BI704" s="30">
        <f>'13'!BH40</f>
        <v>1</v>
      </c>
      <c r="BJ704" s="30">
        <f>'13'!BI40</f>
        <v>47</v>
      </c>
      <c r="BK704" s="30">
        <f>'13'!BJ40</f>
        <v>195.25</v>
      </c>
      <c r="BL704" s="30">
        <f>'13'!BK40</f>
        <v>93.72</v>
      </c>
      <c r="BM704" s="30">
        <f>'13'!BL40</f>
        <v>101.53</v>
      </c>
    </row>
    <row r="705" spans="1:65">
      <c r="A705" s="78">
        <f>'13'!A41</f>
        <v>42899</v>
      </c>
      <c r="B705" s="82" t="str">
        <f t="shared" si="10"/>
        <v>15:30:00</v>
      </c>
      <c r="C705" s="30" t="str">
        <f>'13'!B41</f>
        <v>15H30</v>
      </c>
      <c r="D705" s="30">
        <f>'13'!C41</f>
        <v>800</v>
      </c>
      <c r="E705" s="30">
        <f>'13'!D41</f>
        <v>907</v>
      </c>
      <c r="F705" s="30">
        <f>'13'!E41</f>
        <v>625</v>
      </c>
      <c r="G705" s="30">
        <f>'13'!F41</f>
        <v>55</v>
      </c>
      <c r="H705" s="30">
        <f>'13'!G41</f>
        <v>0</v>
      </c>
      <c r="I705" s="30">
        <f>'13'!H41</f>
        <v>21</v>
      </c>
      <c r="J705" s="30">
        <f>'13'!I41</f>
        <v>2332</v>
      </c>
      <c r="K705" s="30">
        <f>'13'!J41</f>
        <v>76</v>
      </c>
      <c r="L705" s="30">
        <f>'13'!K41</f>
        <v>375</v>
      </c>
      <c r="M705" s="30">
        <f>'13'!L41</f>
        <v>528</v>
      </c>
      <c r="N705" s="30">
        <f>'13'!M41</f>
        <v>390</v>
      </c>
      <c r="O705" s="30">
        <f>'13'!N41</f>
        <v>0</v>
      </c>
      <c r="P705" s="30">
        <f>'13'!O41</f>
        <v>13</v>
      </c>
      <c r="Q705" s="30">
        <f>'13'!P41</f>
        <v>18</v>
      </c>
      <c r="R705" s="30">
        <f>'13'!Q41</f>
        <v>13</v>
      </c>
      <c r="S705" s="30">
        <f>'13'!R41</f>
        <v>0</v>
      </c>
      <c r="T705" s="30">
        <f>'13'!S41</f>
        <v>903</v>
      </c>
      <c r="U705" s="30">
        <f>'13'!T41</f>
        <v>44</v>
      </c>
      <c r="V705" s="30">
        <f>'13'!U41</f>
        <v>120</v>
      </c>
      <c r="W705" s="30">
        <f>'13'!V41</f>
        <v>2.64</v>
      </c>
      <c r="X705" s="30">
        <f>'13'!W41</f>
        <v>3.5</v>
      </c>
      <c r="Y705" s="30">
        <f>'13'!X41</f>
        <v>6.2</v>
      </c>
      <c r="Z705" s="30">
        <f>'13'!Y41</f>
        <v>3.3</v>
      </c>
      <c r="AA705" s="30">
        <f>'13'!Z41</f>
        <v>6.6</v>
      </c>
      <c r="AB705" s="30">
        <f>'13'!AA41</f>
        <v>2.6</v>
      </c>
      <c r="AC705" s="30">
        <f>'13'!AB41</f>
        <v>0</v>
      </c>
      <c r="AD705" s="30">
        <f>'13'!AC41</f>
        <v>0</v>
      </c>
      <c r="AE705" s="30">
        <f>'13'!AD41</f>
        <v>0</v>
      </c>
      <c r="AF705" s="30">
        <f>'13'!AE41</f>
        <v>0.75</v>
      </c>
      <c r="AG705" s="30">
        <f>'13'!AF41</f>
        <v>0</v>
      </c>
      <c r="AH705" s="30">
        <f>'13'!AG41</f>
        <v>0</v>
      </c>
      <c r="AI705" s="30">
        <f>'13'!AH41</f>
        <v>0.75</v>
      </c>
      <c r="AJ705" s="30">
        <f>'13'!AI41</f>
        <v>45</v>
      </c>
      <c r="AK705" s="30">
        <f>'13'!AJ41</f>
        <v>45.75</v>
      </c>
      <c r="AL705" s="30">
        <f>'13'!AK41</f>
        <v>139.49</v>
      </c>
      <c r="AM705" s="30">
        <f>'13'!AL41</f>
        <v>145.59</v>
      </c>
      <c r="AN705" s="30">
        <f>'13'!AM41</f>
        <v>99.84</v>
      </c>
      <c r="AO705" s="30">
        <f>'13'!AN41</f>
        <v>0</v>
      </c>
      <c r="AP705" s="30">
        <f>'13'!AO41</f>
        <v>0</v>
      </c>
      <c r="AQ705" s="30">
        <f>'13'!AP41</f>
        <v>145.59</v>
      </c>
      <c r="AR705" s="30">
        <f>'13'!AQ41</f>
        <v>-2.0000000000010232E-2</v>
      </c>
      <c r="AS705" s="30">
        <f>'13'!AR41</f>
        <v>0</v>
      </c>
      <c r="AT705" s="30">
        <f>'13'!AS41</f>
        <v>45.75</v>
      </c>
      <c r="AU705" s="30">
        <f>'13'!AT41</f>
        <v>93.72</v>
      </c>
      <c r="AV705" s="30">
        <f>'13'!AU41</f>
        <v>139.47</v>
      </c>
      <c r="AW705" s="30">
        <f>'13'!AV41</f>
        <v>0</v>
      </c>
      <c r="AX705" s="30">
        <f>'13'!AW41</f>
        <v>15</v>
      </c>
      <c r="AY705" s="30">
        <f>'13'!AX41</f>
        <v>200</v>
      </c>
      <c r="AZ705" s="30">
        <f>'13'!AY41</f>
        <v>0</v>
      </c>
      <c r="BA705" s="30">
        <f>'13'!AZ41</f>
        <v>40</v>
      </c>
      <c r="BB705" s="30">
        <f>'13'!BA41</f>
        <v>0</v>
      </c>
      <c r="BC705" s="30">
        <f>'13'!BB41</f>
        <v>255</v>
      </c>
      <c r="BD705" s="30">
        <f>'13'!BC41</f>
        <v>242.25</v>
      </c>
      <c r="BE705" s="30">
        <f>'13'!BD41</f>
        <v>14</v>
      </c>
      <c r="BF705" s="30">
        <f>'13'!BE41</f>
        <v>15</v>
      </c>
      <c r="BG705" s="30">
        <f>'13'!BF41</f>
        <v>8</v>
      </c>
      <c r="BH705" s="30">
        <f>'13'!BG41</f>
        <v>9</v>
      </c>
      <c r="BI705" s="30">
        <f>'13'!BH41</f>
        <v>1</v>
      </c>
      <c r="BJ705" s="30">
        <f>'13'!BI41</f>
        <v>47</v>
      </c>
      <c r="BK705" s="30">
        <f>'13'!BJ41</f>
        <v>195.25</v>
      </c>
      <c r="BL705" s="30">
        <f>'13'!BK41</f>
        <v>93.72</v>
      </c>
      <c r="BM705" s="30">
        <f>'13'!BL41</f>
        <v>101.53</v>
      </c>
    </row>
    <row r="706" spans="1:65">
      <c r="A706" s="78">
        <f>'13'!A42</f>
        <v>42899</v>
      </c>
      <c r="B706" s="82" t="str">
        <f t="shared" si="10"/>
        <v>16:00:00</v>
      </c>
      <c r="C706" s="30" t="str">
        <f>'13'!B42</f>
        <v>16H00</v>
      </c>
      <c r="D706" s="30">
        <f>'13'!C42</f>
        <v>799</v>
      </c>
      <c r="E706" s="30">
        <f>'13'!D42</f>
        <v>888</v>
      </c>
      <c r="F706" s="30">
        <f>'13'!E42</f>
        <v>630</v>
      </c>
      <c r="G706" s="30">
        <f>'13'!F42</f>
        <v>55</v>
      </c>
      <c r="H706" s="30">
        <f>'13'!G42</f>
        <v>0</v>
      </c>
      <c r="I706" s="30">
        <f>'13'!H42</f>
        <v>21</v>
      </c>
      <c r="J706" s="30">
        <f>'13'!I42</f>
        <v>2317</v>
      </c>
      <c r="K706" s="30">
        <f>'13'!J42</f>
        <v>76</v>
      </c>
      <c r="L706" s="30">
        <f>'13'!K42</f>
        <v>385</v>
      </c>
      <c r="M706" s="30">
        <f>'13'!L42</f>
        <v>510</v>
      </c>
      <c r="N706" s="30">
        <f>'13'!M42</f>
        <v>360</v>
      </c>
      <c r="O706" s="30">
        <f>'13'!N42</f>
        <v>0</v>
      </c>
      <c r="P706" s="30">
        <f>'13'!O42</f>
        <v>13</v>
      </c>
      <c r="Q706" s="30">
        <f>'13'!P42</f>
        <v>17</v>
      </c>
      <c r="R706" s="30">
        <f>'13'!Q42</f>
        <v>12</v>
      </c>
      <c r="S706" s="30">
        <f>'13'!R42</f>
        <v>0</v>
      </c>
      <c r="T706" s="30">
        <f>'13'!S42</f>
        <v>895</v>
      </c>
      <c r="U706" s="30">
        <f>'13'!T42</f>
        <v>42</v>
      </c>
      <c r="V706" s="30">
        <f>'13'!U42</f>
        <v>118</v>
      </c>
      <c r="W706" s="30">
        <f>'13'!V42</f>
        <v>2.64</v>
      </c>
      <c r="X706" s="30">
        <f>'13'!W42</f>
        <v>3.5</v>
      </c>
      <c r="Y706" s="30">
        <f>'13'!X42</f>
        <v>6.2</v>
      </c>
      <c r="Z706" s="30">
        <f>'13'!Y42</f>
        <v>3.4</v>
      </c>
      <c r="AA706" s="30">
        <f>'13'!Z42</f>
        <v>6.8</v>
      </c>
      <c r="AB706" s="30">
        <f>'13'!AA42</f>
        <v>2.8</v>
      </c>
      <c r="AC706" s="30">
        <f>'13'!AB42</f>
        <v>0</v>
      </c>
      <c r="AD706" s="30">
        <f>'13'!AC42</f>
        <v>0</v>
      </c>
      <c r="AE706" s="30">
        <f>'13'!AD42</f>
        <v>0</v>
      </c>
      <c r="AF706" s="30">
        <f>'13'!AE42</f>
        <v>0.75</v>
      </c>
      <c r="AG706" s="30">
        <f>'13'!AF42</f>
        <v>0</v>
      </c>
      <c r="AH706" s="30">
        <f>'13'!AG42</f>
        <v>0</v>
      </c>
      <c r="AI706" s="30">
        <f>'13'!AH42</f>
        <v>0.75</v>
      </c>
      <c r="AJ706" s="30">
        <f>'13'!AI42</f>
        <v>45</v>
      </c>
      <c r="AK706" s="30">
        <f>'13'!AJ42</f>
        <v>45.75</v>
      </c>
      <c r="AL706" s="30">
        <f>'13'!AK42</f>
        <v>137.79000000000002</v>
      </c>
      <c r="AM706" s="30">
        <f>'13'!AL42</f>
        <v>144.09000000000003</v>
      </c>
      <c r="AN706" s="30">
        <f>'13'!AM42</f>
        <v>98.340000000000032</v>
      </c>
      <c r="AO706" s="30">
        <f>'13'!AN42</f>
        <v>0</v>
      </c>
      <c r="AP706" s="30">
        <f>'13'!AO42</f>
        <v>0</v>
      </c>
      <c r="AQ706" s="30">
        <f>'13'!AP42</f>
        <v>144.09000000000003</v>
      </c>
      <c r="AR706" s="30">
        <f>'13'!AQ42</f>
        <v>1.6799999999999784</v>
      </c>
      <c r="AS706" s="30">
        <f>'13'!AR42</f>
        <v>0</v>
      </c>
      <c r="AT706" s="30">
        <f>'13'!AS42</f>
        <v>45.75</v>
      </c>
      <c r="AU706" s="30">
        <f>'13'!AT42</f>
        <v>93.72</v>
      </c>
      <c r="AV706" s="30">
        <f>'13'!AU42</f>
        <v>139.47</v>
      </c>
      <c r="AW706" s="30">
        <f>'13'!AV42</f>
        <v>0</v>
      </c>
      <c r="AX706" s="30">
        <f>'13'!AW42</f>
        <v>15</v>
      </c>
      <c r="AY706" s="30">
        <f>'13'!AX42</f>
        <v>200</v>
      </c>
      <c r="AZ706" s="30">
        <f>'13'!AY42</f>
        <v>0</v>
      </c>
      <c r="BA706" s="30">
        <f>'13'!AZ42</f>
        <v>40</v>
      </c>
      <c r="BB706" s="30">
        <f>'13'!BA42</f>
        <v>0</v>
      </c>
      <c r="BC706" s="30">
        <f>'13'!BB42</f>
        <v>255</v>
      </c>
      <c r="BD706" s="30">
        <f>'13'!BC42</f>
        <v>242.25</v>
      </c>
      <c r="BE706" s="30">
        <f>'13'!BD42</f>
        <v>14</v>
      </c>
      <c r="BF706" s="30">
        <f>'13'!BE42</f>
        <v>15</v>
      </c>
      <c r="BG706" s="30">
        <f>'13'!BF42</f>
        <v>8</v>
      </c>
      <c r="BH706" s="30">
        <f>'13'!BG42</f>
        <v>9</v>
      </c>
      <c r="BI706" s="30">
        <f>'13'!BH42</f>
        <v>1</v>
      </c>
      <c r="BJ706" s="30">
        <f>'13'!BI42</f>
        <v>47</v>
      </c>
      <c r="BK706" s="30">
        <f>'13'!BJ42</f>
        <v>195.25</v>
      </c>
      <c r="BL706" s="30">
        <f>'13'!BK42</f>
        <v>93.72</v>
      </c>
      <c r="BM706" s="30">
        <f>'13'!BL42</f>
        <v>101.53</v>
      </c>
    </row>
    <row r="707" spans="1:65">
      <c r="A707" s="78">
        <f>'13'!A43</f>
        <v>42899</v>
      </c>
      <c r="B707" s="82" t="str">
        <f t="shared" ref="B707:B770" si="11">LEFT(C707,2) &amp; ":" &amp; RIGHT(C707,2) &amp; ":00"</f>
        <v>16:30:00</v>
      </c>
      <c r="C707" s="30" t="str">
        <f>'13'!B43</f>
        <v>16H30</v>
      </c>
      <c r="D707" s="30">
        <f>'13'!C43</f>
        <v>788</v>
      </c>
      <c r="E707" s="30">
        <f>'13'!D43</f>
        <v>884</v>
      </c>
      <c r="F707" s="30">
        <f>'13'!E43</f>
        <v>603</v>
      </c>
      <c r="G707" s="30">
        <f>'13'!F43</f>
        <v>55</v>
      </c>
      <c r="H707" s="30">
        <f>'13'!G43</f>
        <v>0</v>
      </c>
      <c r="I707" s="30">
        <f>'13'!H43</f>
        <v>20</v>
      </c>
      <c r="J707" s="30">
        <f>'13'!I43</f>
        <v>2275</v>
      </c>
      <c r="K707" s="30">
        <f>'13'!J43</f>
        <v>75</v>
      </c>
      <c r="L707" s="30">
        <f>'13'!K43</f>
        <v>375</v>
      </c>
      <c r="M707" s="30">
        <f>'13'!L43</f>
        <v>498</v>
      </c>
      <c r="N707" s="30">
        <f>'13'!M43</f>
        <v>350</v>
      </c>
      <c r="O707" s="30">
        <f>'13'!N43</f>
        <v>0</v>
      </c>
      <c r="P707" s="30">
        <f>'13'!O43</f>
        <v>13</v>
      </c>
      <c r="Q707" s="30">
        <f>'13'!P43</f>
        <v>17</v>
      </c>
      <c r="R707" s="30">
        <f>'13'!Q43</f>
        <v>12</v>
      </c>
      <c r="S707" s="30">
        <f>'13'!R43</f>
        <v>0</v>
      </c>
      <c r="T707" s="30">
        <f>'13'!S43</f>
        <v>873</v>
      </c>
      <c r="U707" s="30">
        <f>'13'!T43</f>
        <v>42</v>
      </c>
      <c r="V707" s="30">
        <f>'13'!U43</f>
        <v>117</v>
      </c>
      <c r="W707" s="30">
        <f>'13'!V43</f>
        <v>2.64</v>
      </c>
      <c r="X707" s="30">
        <f>'13'!W43</f>
        <v>3.5</v>
      </c>
      <c r="Y707" s="30">
        <f>'13'!X43</f>
        <v>6.2</v>
      </c>
      <c r="Z707" s="30">
        <f>'13'!Y43</f>
        <v>3.4</v>
      </c>
      <c r="AA707" s="30">
        <f>'13'!Z43</f>
        <v>6.8</v>
      </c>
      <c r="AB707" s="30">
        <f>'13'!AA43</f>
        <v>2.8</v>
      </c>
      <c r="AC707" s="30">
        <f>'13'!AB43</f>
        <v>0</v>
      </c>
      <c r="AD707" s="30">
        <f>'13'!AC43</f>
        <v>0</v>
      </c>
      <c r="AE707" s="30">
        <f>'13'!AD43</f>
        <v>0</v>
      </c>
      <c r="AF707" s="30">
        <f>'13'!AE43</f>
        <v>0.75</v>
      </c>
      <c r="AG707" s="30">
        <f>'13'!AF43</f>
        <v>0</v>
      </c>
      <c r="AH707" s="30">
        <f>'13'!AG43</f>
        <v>0</v>
      </c>
      <c r="AI707" s="30">
        <f>'13'!AH43</f>
        <v>0.75</v>
      </c>
      <c r="AJ707" s="30">
        <f>'13'!AI43</f>
        <v>45</v>
      </c>
      <c r="AK707" s="30">
        <f>'13'!AJ43</f>
        <v>45.75</v>
      </c>
      <c r="AL707" s="30">
        <f>'13'!AK43</f>
        <v>136.79000000000002</v>
      </c>
      <c r="AM707" s="30">
        <f>'13'!AL43</f>
        <v>143.09000000000003</v>
      </c>
      <c r="AN707" s="30">
        <f>'13'!AM43</f>
        <v>97.340000000000032</v>
      </c>
      <c r="AO707" s="30">
        <f>'13'!AN43</f>
        <v>0</v>
      </c>
      <c r="AP707" s="30">
        <f>'13'!AO43</f>
        <v>0</v>
      </c>
      <c r="AQ707" s="30">
        <f>'13'!AP43</f>
        <v>143.09000000000003</v>
      </c>
      <c r="AR707" s="30">
        <f>'13'!AQ43</f>
        <v>2.6799999999999784</v>
      </c>
      <c r="AS707" s="30">
        <f>'13'!AR43</f>
        <v>0</v>
      </c>
      <c r="AT707" s="30">
        <f>'13'!AS43</f>
        <v>45.75</v>
      </c>
      <c r="AU707" s="30">
        <f>'13'!AT43</f>
        <v>93.72</v>
      </c>
      <c r="AV707" s="30">
        <f>'13'!AU43</f>
        <v>139.47</v>
      </c>
      <c r="AW707" s="30">
        <f>'13'!AV43</f>
        <v>0</v>
      </c>
      <c r="AX707" s="30">
        <f>'13'!AW43</f>
        <v>15</v>
      </c>
      <c r="AY707" s="30">
        <f>'13'!AX43</f>
        <v>200</v>
      </c>
      <c r="AZ707" s="30">
        <f>'13'!AY43</f>
        <v>0</v>
      </c>
      <c r="BA707" s="30">
        <f>'13'!AZ43</f>
        <v>40</v>
      </c>
      <c r="BB707" s="30">
        <f>'13'!BA43</f>
        <v>0</v>
      </c>
      <c r="BC707" s="30">
        <f>'13'!BB43</f>
        <v>255</v>
      </c>
      <c r="BD707" s="30">
        <f>'13'!BC43</f>
        <v>242.25</v>
      </c>
      <c r="BE707" s="30">
        <f>'13'!BD43</f>
        <v>14</v>
      </c>
      <c r="BF707" s="30">
        <f>'13'!BE43</f>
        <v>15</v>
      </c>
      <c r="BG707" s="30">
        <f>'13'!BF43</f>
        <v>8</v>
      </c>
      <c r="BH707" s="30">
        <f>'13'!BG43</f>
        <v>9</v>
      </c>
      <c r="BI707" s="30">
        <f>'13'!BH43</f>
        <v>1</v>
      </c>
      <c r="BJ707" s="30">
        <f>'13'!BI43</f>
        <v>47</v>
      </c>
      <c r="BK707" s="30">
        <f>'13'!BJ43</f>
        <v>195.25</v>
      </c>
      <c r="BL707" s="30">
        <f>'13'!BK43</f>
        <v>93.72</v>
      </c>
      <c r="BM707" s="30">
        <f>'13'!BL43</f>
        <v>101.53</v>
      </c>
    </row>
    <row r="708" spans="1:65">
      <c r="A708" s="78">
        <f>'13'!A44</f>
        <v>42899</v>
      </c>
      <c r="B708" s="82" t="str">
        <f t="shared" si="11"/>
        <v>17:00:00</v>
      </c>
      <c r="C708" s="30" t="str">
        <f>'13'!B44</f>
        <v>17H00</v>
      </c>
      <c r="D708" s="30">
        <f>'13'!C44</f>
        <v>785</v>
      </c>
      <c r="E708" s="30">
        <f>'13'!D44</f>
        <v>875</v>
      </c>
      <c r="F708" s="30">
        <f>'13'!E44</f>
        <v>609</v>
      </c>
      <c r="G708" s="30">
        <f>'13'!F44</f>
        <v>54</v>
      </c>
      <c r="H708" s="30">
        <f>'13'!G44</f>
        <v>0</v>
      </c>
      <c r="I708" s="30">
        <f>'13'!H44</f>
        <v>20</v>
      </c>
      <c r="J708" s="30">
        <f>'13'!I44</f>
        <v>2269</v>
      </c>
      <c r="K708" s="30">
        <f>'13'!J44</f>
        <v>74</v>
      </c>
      <c r="L708" s="30">
        <f>'13'!K44</f>
        <v>373</v>
      </c>
      <c r="M708" s="30">
        <f>'13'!L44</f>
        <v>491</v>
      </c>
      <c r="N708" s="30">
        <f>'13'!M44</f>
        <v>340</v>
      </c>
      <c r="O708" s="30">
        <f>'13'!N44</f>
        <v>0</v>
      </c>
      <c r="P708" s="30">
        <f>'13'!O44</f>
        <v>13</v>
      </c>
      <c r="Q708" s="30">
        <f>'13'!P44</f>
        <v>17</v>
      </c>
      <c r="R708" s="30">
        <f>'13'!Q44</f>
        <v>12</v>
      </c>
      <c r="S708" s="30">
        <f>'13'!R44</f>
        <v>0</v>
      </c>
      <c r="T708" s="30">
        <f>'13'!S44</f>
        <v>864</v>
      </c>
      <c r="U708" s="30">
        <f>'13'!T44</f>
        <v>42</v>
      </c>
      <c r="V708" s="30">
        <f>'13'!U44</f>
        <v>116</v>
      </c>
      <c r="W708" s="30">
        <f>'13'!V44</f>
        <v>3.98</v>
      </c>
      <c r="X708" s="30">
        <f>'13'!W44</f>
        <v>3.5</v>
      </c>
      <c r="Y708" s="30">
        <f>'13'!X44</f>
        <v>6.2</v>
      </c>
      <c r="Z708" s="30">
        <f>'13'!Y44</f>
        <v>3.7</v>
      </c>
      <c r="AA708" s="30">
        <f>'13'!Z44</f>
        <v>6.4</v>
      </c>
      <c r="AB708" s="30">
        <f>'13'!AA44</f>
        <v>2.8</v>
      </c>
      <c r="AC708" s="30">
        <f>'13'!AB44</f>
        <v>0</v>
      </c>
      <c r="AD708" s="30">
        <f>'13'!AC44</f>
        <v>0</v>
      </c>
      <c r="AE708" s="30">
        <f>'13'!AD44</f>
        <v>0</v>
      </c>
      <c r="AF708" s="30">
        <f>'13'!AE44</f>
        <v>0.77500000000000002</v>
      </c>
      <c r="AG708" s="30">
        <f>'13'!AF44</f>
        <v>0</v>
      </c>
      <c r="AH708" s="30">
        <f>'13'!AG44</f>
        <v>0</v>
      </c>
      <c r="AI708" s="30">
        <f>'13'!AH44</f>
        <v>0.77500000000000002</v>
      </c>
      <c r="AJ708" s="30">
        <f>'13'!AI44</f>
        <v>45</v>
      </c>
      <c r="AK708" s="30">
        <f>'13'!AJ44</f>
        <v>45.774999999999999</v>
      </c>
      <c r="AL708" s="30">
        <f>'13'!AK44</f>
        <v>137.05500000000001</v>
      </c>
      <c r="AM708" s="30">
        <f>'13'!AL44</f>
        <v>143.35500000000002</v>
      </c>
      <c r="AN708" s="30">
        <f>'13'!AM44</f>
        <v>97.580000000000013</v>
      </c>
      <c r="AO708" s="30">
        <f>'13'!AN44</f>
        <v>0</v>
      </c>
      <c r="AP708" s="30">
        <f>'13'!AO44</f>
        <v>0</v>
      </c>
      <c r="AQ708" s="30">
        <f>'13'!AP44</f>
        <v>143.35500000000002</v>
      </c>
      <c r="AR708" s="30">
        <f>'13'!AQ44</f>
        <v>2.4399999999999977</v>
      </c>
      <c r="AS708" s="30">
        <f>'13'!AR44</f>
        <v>0</v>
      </c>
      <c r="AT708" s="30">
        <f>'13'!AS44</f>
        <v>45.774999999999999</v>
      </c>
      <c r="AU708" s="30">
        <f>'13'!AT44</f>
        <v>93.72</v>
      </c>
      <c r="AV708" s="30">
        <f>'13'!AU44</f>
        <v>139.495</v>
      </c>
      <c r="AW708" s="30">
        <f>'13'!AV44</f>
        <v>0</v>
      </c>
      <c r="AX708" s="30">
        <f>'13'!AW44</f>
        <v>15</v>
      </c>
      <c r="AY708" s="30">
        <f>'13'!AX44</f>
        <v>200</v>
      </c>
      <c r="AZ708" s="30">
        <f>'13'!AY44</f>
        <v>0</v>
      </c>
      <c r="BA708" s="30">
        <f>'13'!AZ44</f>
        <v>40</v>
      </c>
      <c r="BB708" s="30">
        <f>'13'!BA44</f>
        <v>0</v>
      </c>
      <c r="BC708" s="30">
        <f>'13'!BB44</f>
        <v>255</v>
      </c>
      <c r="BD708" s="30">
        <f>'13'!BC44</f>
        <v>242.25</v>
      </c>
      <c r="BE708" s="30">
        <f>'13'!BD44</f>
        <v>14</v>
      </c>
      <c r="BF708" s="30">
        <f>'13'!BE44</f>
        <v>15</v>
      </c>
      <c r="BG708" s="30">
        <f>'13'!BF44</f>
        <v>8</v>
      </c>
      <c r="BH708" s="30">
        <f>'13'!BG44</f>
        <v>9</v>
      </c>
      <c r="BI708" s="30">
        <f>'13'!BH44</f>
        <v>1</v>
      </c>
      <c r="BJ708" s="30">
        <f>'13'!BI44</f>
        <v>47</v>
      </c>
      <c r="BK708" s="30">
        <f>'13'!BJ44</f>
        <v>195.25</v>
      </c>
      <c r="BL708" s="30">
        <f>'13'!BK44</f>
        <v>93.72</v>
      </c>
      <c r="BM708" s="30">
        <f>'13'!BL44</f>
        <v>101.53</v>
      </c>
    </row>
    <row r="709" spans="1:65">
      <c r="A709" s="78">
        <f>'13'!A45</f>
        <v>42899</v>
      </c>
      <c r="B709" s="82" t="str">
        <f t="shared" si="11"/>
        <v>17:30:00</v>
      </c>
      <c r="C709" s="30" t="str">
        <f>'13'!B45</f>
        <v>17H30</v>
      </c>
      <c r="D709" s="30">
        <f>'13'!C45</f>
        <v>760</v>
      </c>
      <c r="E709" s="30">
        <f>'13'!D45</f>
        <v>877</v>
      </c>
      <c r="F709" s="30">
        <f>'13'!E45</f>
        <v>592</v>
      </c>
      <c r="G709" s="30">
        <f>'13'!F45</f>
        <v>53</v>
      </c>
      <c r="H709" s="30">
        <f>'13'!G45</f>
        <v>0</v>
      </c>
      <c r="I709" s="30">
        <f>'13'!H45</f>
        <v>20</v>
      </c>
      <c r="J709" s="30">
        <f>'13'!I45</f>
        <v>2229</v>
      </c>
      <c r="K709" s="30">
        <f>'13'!J45</f>
        <v>73</v>
      </c>
      <c r="L709" s="30">
        <f>'13'!K45</f>
        <v>376</v>
      </c>
      <c r="M709" s="30">
        <f>'13'!L45</f>
        <v>480</v>
      </c>
      <c r="N709" s="30">
        <f>'13'!M45</f>
        <v>360</v>
      </c>
      <c r="O709" s="30">
        <f>'13'!N45</f>
        <v>0</v>
      </c>
      <c r="P709" s="30">
        <f>'13'!O45</f>
        <v>13</v>
      </c>
      <c r="Q709" s="30">
        <f>'13'!P45</f>
        <v>16</v>
      </c>
      <c r="R709" s="30">
        <f>'13'!Q45</f>
        <v>13</v>
      </c>
      <c r="S709" s="30">
        <f>'13'!R45</f>
        <v>0</v>
      </c>
      <c r="T709" s="30">
        <f>'13'!S45</f>
        <v>856</v>
      </c>
      <c r="U709" s="30">
        <f>'13'!T45</f>
        <v>42</v>
      </c>
      <c r="V709" s="30">
        <f>'13'!U45</f>
        <v>115</v>
      </c>
      <c r="W709" s="30">
        <f>'13'!V45</f>
        <v>3.98</v>
      </c>
      <c r="X709" s="30">
        <f>'13'!W45</f>
        <v>3.5</v>
      </c>
      <c r="Y709" s="30">
        <f>'13'!X45</f>
        <v>5.8</v>
      </c>
      <c r="Z709" s="30">
        <f>'13'!Y45</f>
        <v>3.7</v>
      </c>
      <c r="AA709" s="30">
        <f>'13'!Z45</f>
        <v>6.4</v>
      </c>
      <c r="AB709" s="30">
        <f>'13'!AA45</f>
        <v>2.8</v>
      </c>
      <c r="AC709" s="30">
        <f>'13'!AB45</f>
        <v>0</v>
      </c>
      <c r="AD709" s="30">
        <f>'13'!AC45</f>
        <v>5.2</v>
      </c>
      <c r="AE709" s="30">
        <f>'13'!AD45</f>
        <v>0</v>
      </c>
      <c r="AF709" s="30">
        <f>'13'!AE45</f>
        <v>0.77500000000000002</v>
      </c>
      <c r="AG709" s="30">
        <f>'13'!AF45</f>
        <v>0</v>
      </c>
      <c r="AH709" s="30">
        <f>'13'!AG45</f>
        <v>0</v>
      </c>
      <c r="AI709" s="30">
        <f>'13'!AH45</f>
        <v>5.9750000000000005</v>
      </c>
      <c r="AJ709" s="30">
        <f>'13'!AI45</f>
        <v>45</v>
      </c>
      <c r="AK709" s="30">
        <f>'13'!AJ45</f>
        <v>50.975000000000001</v>
      </c>
      <c r="AL709" s="30">
        <f>'13'!AK45</f>
        <v>140.85499999999999</v>
      </c>
      <c r="AM709" s="30">
        <f>'13'!AL45</f>
        <v>147.155</v>
      </c>
      <c r="AN709" s="30">
        <f>'13'!AM45</f>
        <v>96.18</v>
      </c>
      <c r="AO709" s="30">
        <f>'13'!AN45</f>
        <v>0</v>
      </c>
      <c r="AP709" s="30">
        <f>'13'!AO45</f>
        <v>0</v>
      </c>
      <c r="AQ709" s="30">
        <f>'13'!AP45</f>
        <v>147.155</v>
      </c>
      <c r="AR709" s="30">
        <f>'13'!AQ45</f>
        <v>3.8400000000000034</v>
      </c>
      <c r="AS709" s="30">
        <f>'13'!AR45</f>
        <v>0</v>
      </c>
      <c r="AT709" s="30">
        <f>'13'!AS45</f>
        <v>50.975000000000001</v>
      </c>
      <c r="AU709" s="30">
        <f>'13'!AT45</f>
        <v>93.72</v>
      </c>
      <c r="AV709" s="30">
        <f>'13'!AU45</f>
        <v>144.69499999999999</v>
      </c>
      <c r="AW709" s="30">
        <f>'13'!AV45</f>
        <v>0</v>
      </c>
      <c r="AX709" s="30">
        <f>'13'!AW45</f>
        <v>15</v>
      </c>
      <c r="AY709" s="30">
        <f>'13'!AX45</f>
        <v>200</v>
      </c>
      <c r="AZ709" s="30">
        <f>'13'!AY45</f>
        <v>0</v>
      </c>
      <c r="BA709" s="30">
        <f>'13'!AZ45</f>
        <v>40</v>
      </c>
      <c r="BB709" s="30">
        <f>'13'!BA45</f>
        <v>0</v>
      </c>
      <c r="BC709" s="30">
        <f>'13'!BB45</f>
        <v>255</v>
      </c>
      <c r="BD709" s="30">
        <f>'13'!BC45</f>
        <v>242.25</v>
      </c>
      <c r="BE709" s="30">
        <f>'13'!BD45</f>
        <v>14</v>
      </c>
      <c r="BF709" s="30">
        <f>'13'!BE45</f>
        <v>15</v>
      </c>
      <c r="BG709" s="30">
        <f>'13'!BF45</f>
        <v>8</v>
      </c>
      <c r="BH709" s="30">
        <f>'13'!BG45</f>
        <v>9</v>
      </c>
      <c r="BI709" s="30">
        <f>'13'!BH45</f>
        <v>1</v>
      </c>
      <c r="BJ709" s="30">
        <f>'13'!BI45</f>
        <v>47</v>
      </c>
      <c r="BK709" s="30">
        <f>'13'!BJ45</f>
        <v>195.25</v>
      </c>
      <c r="BL709" s="30">
        <f>'13'!BK45</f>
        <v>93.72</v>
      </c>
      <c r="BM709" s="30">
        <f>'13'!BL45</f>
        <v>101.53</v>
      </c>
    </row>
    <row r="710" spans="1:65">
      <c r="A710" s="78">
        <f>'13'!A46</f>
        <v>42899</v>
      </c>
      <c r="B710" s="82" t="str">
        <f t="shared" si="11"/>
        <v>18:00:00</v>
      </c>
      <c r="C710" s="30" t="str">
        <f>'13'!B46</f>
        <v>18H00</v>
      </c>
      <c r="D710" s="30">
        <f>'13'!C46</f>
        <v>760</v>
      </c>
      <c r="E710" s="30">
        <f>'13'!D46</f>
        <v>761</v>
      </c>
      <c r="F710" s="30">
        <f>'13'!E46</f>
        <v>596</v>
      </c>
      <c r="G710" s="30">
        <f>'13'!F46</f>
        <v>50</v>
      </c>
      <c r="H710" s="30">
        <f>'13'!G46</f>
        <v>0</v>
      </c>
      <c r="I710" s="30">
        <f>'13'!H46</f>
        <v>20</v>
      </c>
      <c r="J710" s="30">
        <f>'13'!I46</f>
        <v>2117</v>
      </c>
      <c r="K710" s="30">
        <f>'13'!J46</f>
        <v>70</v>
      </c>
      <c r="L710" s="30">
        <f>'13'!K46</f>
        <v>394</v>
      </c>
      <c r="M710" s="30">
        <f>'13'!L46</f>
        <v>221</v>
      </c>
      <c r="N710" s="30">
        <f>'13'!M46</f>
        <v>330</v>
      </c>
      <c r="O710" s="30">
        <f>'13'!N46</f>
        <v>0</v>
      </c>
      <c r="P710" s="30">
        <f>'13'!O46</f>
        <v>13</v>
      </c>
      <c r="Q710" s="30">
        <f>'13'!P46</f>
        <v>7</v>
      </c>
      <c r="R710" s="30">
        <f>'13'!Q46</f>
        <v>11</v>
      </c>
      <c r="S710" s="30">
        <f>'13'!R46</f>
        <v>0</v>
      </c>
      <c r="T710" s="30">
        <f>'13'!S46</f>
        <v>615</v>
      </c>
      <c r="U710" s="30">
        <f>'13'!T46</f>
        <v>31</v>
      </c>
      <c r="V710" s="30">
        <f>'13'!U46</f>
        <v>101</v>
      </c>
      <c r="W710" s="30">
        <f>'13'!V46</f>
        <v>3.98</v>
      </c>
      <c r="X710" s="30">
        <f>'13'!W46</f>
        <v>3.5</v>
      </c>
      <c r="Y710" s="30">
        <f>'13'!X46</f>
        <v>6.5</v>
      </c>
      <c r="Z710" s="30">
        <f>'13'!Y46</f>
        <v>3.5</v>
      </c>
      <c r="AA710" s="30">
        <f>'13'!Z46</f>
        <v>5.9</v>
      </c>
      <c r="AB710" s="30">
        <f>'13'!AA46</f>
        <v>2.7</v>
      </c>
      <c r="AC710" s="30">
        <f>'13'!AB46</f>
        <v>0</v>
      </c>
      <c r="AD710" s="30">
        <f>'13'!AC46</f>
        <v>5.2</v>
      </c>
      <c r="AE710" s="30">
        <f>'13'!AD46</f>
        <v>9.74</v>
      </c>
      <c r="AF710" s="30">
        <f>'13'!AE46</f>
        <v>0.77500000000000002</v>
      </c>
      <c r="AG710" s="30">
        <f>'13'!AF46</f>
        <v>0</v>
      </c>
      <c r="AH710" s="30">
        <f>'13'!AG46</f>
        <v>0</v>
      </c>
      <c r="AI710" s="30">
        <f>'13'!AH46</f>
        <v>15.715000000000002</v>
      </c>
      <c r="AJ710" s="30">
        <f>'13'!AI46</f>
        <v>45</v>
      </c>
      <c r="AK710" s="30">
        <f>'13'!AJ46</f>
        <v>60.715000000000003</v>
      </c>
      <c r="AL710" s="30">
        <f>'13'!AK46</f>
        <v>136.59500000000003</v>
      </c>
      <c r="AM710" s="30">
        <f>'13'!AL46</f>
        <v>142.79500000000002</v>
      </c>
      <c r="AN710" s="30">
        <f>'13'!AM46</f>
        <v>82.080000000000013</v>
      </c>
      <c r="AO710" s="30">
        <f>'13'!AN46</f>
        <v>0</v>
      </c>
      <c r="AP710" s="30">
        <f>'13'!AO46</f>
        <v>0</v>
      </c>
      <c r="AQ710" s="30">
        <f>'13'!AP46</f>
        <v>142.79500000000002</v>
      </c>
      <c r="AR710" s="30">
        <f>'13'!AQ46</f>
        <v>9.1759999999999877</v>
      </c>
      <c r="AS710" s="30">
        <f>'13'!AR46</f>
        <v>0</v>
      </c>
      <c r="AT710" s="30">
        <f>'13'!AS46</f>
        <v>60.715000000000003</v>
      </c>
      <c r="AU710" s="30">
        <f>'13'!AT46</f>
        <v>85.055999999999997</v>
      </c>
      <c r="AV710" s="30">
        <f>'13'!AU46</f>
        <v>145.77100000000002</v>
      </c>
      <c r="AW710" s="30">
        <f>'13'!AV46</f>
        <v>0</v>
      </c>
      <c r="AX710" s="30">
        <f>'13'!AW46</f>
        <v>0</v>
      </c>
      <c r="AY710" s="30">
        <f>'13'!AX46</f>
        <v>200</v>
      </c>
      <c r="AZ710" s="30">
        <f>'13'!AY46</f>
        <v>0</v>
      </c>
      <c r="BA710" s="30">
        <f>'13'!AZ46</f>
        <v>36</v>
      </c>
      <c r="BB710" s="30">
        <f>'13'!BA46</f>
        <v>0</v>
      </c>
      <c r="BC710" s="30">
        <f>'13'!BB46</f>
        <v>236</v>
      </c>
      <c r="BD710" s="30">
        <f>'13'!BC46</f>
        <v>224.2</v>
      </c>
      <c r="BE710" s="30">
        <f>'13'!BD46</f>
        <v>14</v>
      </c>
      <c r="BF710" s="30">
        <f>'13'!BE46</f>
        <v>15</v>
      </c>
      <c r="BG710" s="30">
        <f>'13'!BF46</f>
        <v>8</v>
      </c>
      <c r="BH710" s="30">
        <f>'13'!BG46</f>
        <v>9</v>
      </c>
      <c r="BI710" s="30">
        <f>'13'!BH46</f>
        <v>1</v>
      </c>
      <c r="BJ710" s="30">
        <f>'13'!BI46</f>
        <v>47</v>
      </c>
      <c r="BK710" s="30">
        <f>'13'!BJ46</f>
        <v>177.2</v>
      </c>
      <c r="BL710" s="30">
        <f>'13'!BK46</f>
        <v>85.055999999999997</v>
      </c>
      <c r="BM710" s="30">
        <f>'13'!BL46</f>
        <v>92.143999999999991</v>
      </c>
    </row>
    <row r="711" spans="1:65">
      <c r="A711" s="78">
        <f>'13'!A47</f>
        <v>42899</v>
      </c>
      <c r="B711" s="82" t="str">
        <f t="shared" si="11"/>
        <v>18:15:00</v>
      </c>
      <c r="C711" s="30" t="str">
        <f>'13'!B47</f>
        <v>18H15</v>
      </c>
      <c r="D711" s="30">
        <f>'13'!C47</f>
        <v>788</v>
      </c>
      <c r="E711" s="30">
        <f>'13'!D47</f>
        <v>764</v>
      </c>
      <c r="F711" s="30">
        <f>'13'!E47</f>
        <v>626</v>
      </c>
      <c r="G711" s="30">
        <f>'13'!F47</f>
        <v>51</v>
      </c>
      <c r="H711" s="30">
        <f>'13'!G47</f>
        <v>0</v>
      </c>
      <c r="I711" s="30">
        <f>'13'!H47</f>
        <v>21</v>
      </c>
      <c r="J711" s="30">
        <f>'13'!I47</f>
        <v>2178</v>
      </c>
      <c r="K711" s="30">
        <f>'13'!J47</f>
        <v>72</v>
      </c>
      <c r="L711" s="30">
        <f>'13'!K47</f>
        <v>380</v>
      </c>
      <c r="M711" s="30">
        <f>'13'!L47</f>
        <v>236</v>
      </c>
      <c r="N711" s="30">
        <f>'13'!M47</f>
        <v>360</v>
      </c>
      <c r="O711" s="30">
        <f>'13'!N47</f>
        <v>0</v>
      </c>
      <c r="P711" s="30">
        <f>'13'!O47</f>
        <v>13</v>
      </c>
      <c r="Q711" s="30">
        <f>'13'!P47</f>
        <v>8</v>
      </c>
      <c r="R711" s="30">
        <f>'13'!Q47</f>
        <v>12</v>
      </c>
      <c r="S711" s="30">
        <f>'13'!R47</f>
        <v>0</v>
      </c>
      <c r="T711" s="30">
        <f>'13'!S47</f>
        <v>616</v>
      </c>
      <c r="U711" s="30">
        <f>'13'!T47</f>
        <v>33</v>
      </c>
      <c r="V711" s="30">
        <f>'13'!U47</f>
        <v>105</v>
      </c>
      <c r="W711" s="30">
        <f>'13'!V47</f>
        <v>3.98</v>
      </c>
      <c r="X711" s="30">
        <f>'13'!W47</f>
        <v>3.5</v>
      </c>
      <c r="Y711" s="30">
        <f>'13'!X47</f>
        <v>6.5</v>
      </c>
      <c r="Z711" s="30">
        <f>'13'!Y47</f>
        <v>3.5</v>
      </c>
      <c r="AA711" s="30">
        <f>'13'!Z47</f>
        <v>5.9</v>
      </c>
      <c r="AB711" s="30">
        <f>'13'!AA47</f>
        <v>2.7</v>
      </c>
      <c r="AC711" s="30">
        <f>'13'!AB47</f>
        <v>0</v>
      </c>
      <c r="AD711" s="30">
        <f>'13'!AC47</f>
        <v>5.2</v>
      </c>
      <c r="AE711" s="30">
        <f>'13'!AD47</f>
        <v>9.74</v>
      </c>
      <c r="AF711" s="30">
        <f>'13'!AE47</f>
        <v>0.77500000000000002</v>
      </c>
      <c r="AG711" s="30">
        <f>'13'!AF47</f>
        <v>0</v>
      </c>
      <c r="AH711" s="30">
        <f>'13'!AG47</f>
        <v>0</v>
      </c>
      <c r="AI711" s="30">
        <f>'13'!AH47</f>
        <v>15.715000000000002</v>
      </c>
      <c r="AJ711" s="30">
        <f>'13'!AI47</f>
        <v>60</v>
      </c>
      <c r="AK711" s="30">
        <f>'13'!AJ47</f>
        <v>75.715000000000003</v>
      </c>
      <c r="AL711" s="30">
        <f>'13'!AK47</f>
        <v>140.59500000000003</v>
      </c>
      <c r="AM711" s="30">
        <f>'13'!AL47</f>
        <v>146.79500000000002</v>
      </c>
      <c r="AN711" s="30">
        <f>'13'!AM47</f>
        <v>71.080000000000013</v>
      </c>
      <c r="AO711" s="30">
        <f>'13'!AN47</f>
        <v>0</v>
      </c>
      <c r="AP711" s="30">
        <f>'13'!AO47</f>
        <v>0</v>
      </c>
      <c r="AQ711" s="30">
        <f>'13'!AP47</f>
        <v>146.79500000000002</v>
      </c>
      <c r="AR711" s="30">
        <f>'13'!AQ47</f>
        <v>20.175999999999988</v>
      </c>
      <c r="AS711" s="30">
        <f>'13'!AR47</f>
        <v>0</v>
      </c>
      <c r="AT711" s="30">
        <f>'13'!AS47</f>
        <v>75.715000000000003</v>
      </c>
      <c r="AU711" s="30">
        <f>'13'!AT47</f>
        <v>85.055999999999997</v>
      </c>
      <c r="AV711" s="30">
        <f>'13'!AU47</f>
        <v>160.77100000000002</v>
      </c>
      <c r="AW711" s="30">
        <f>'13'!AV47</f>
        <v>0</v>
      </c>
      <c r="AX711" s="30">
        <f>'13'!AW47</f>
        <v>0</v>
      </c>
      <c r="AY711" s="30">
        <f>'13'!AX47</f>
        <v>200</v>
      </c>
      <c r="AZ711" s="30">
        <f>'13'!AY47</f>
        <v>0</v>
      </c>
      <c r="BA711" s="30">
        <f>'13'!AZ47</f>
        <v>36</v>
      </c>
      <c r="BB711" s="30">
        <f>'13'!BA47</f>
        <v>0</v>
      </c>
      <c r="BC711" s="30">
        <f>'13'!BB47</f>
        <v>236</v>
      </c>
      <c r="BD711" s="30">
        <f>'13'!BC47</f>
        <v>224.2</v>
      </c>
      <c r="BE711" s="30">
        <f>'13'!BD47</f>
        <v>14</v>
      </c>
      <c r="BF711" s="30">
        <f>'13'!BE47</f>
        <v>15</v>
      </c>
      <c r="BG711" s="30">
        <f>'13'!BF47</f>
        <v>8</v>
      </c>
      <c r="BH711" s="30">
        <f>'13'!BG47</f>
        <v>9</v>
      </c>
      <c r="BI711" s="30">
        <f>'13'!BH47</f>
        <v>1</v>
      </c>
      <c r="BJ711" s="30">
        <f>'13'!BI47</f>
        <v>47</v>
      </c>
      <c r="BK711" s="30">
        <f>'13'!BJ47</f>
        <v>177.2</v>
      </c>
      <c r="BL711" s="30">
        <f>'13'!BK47</f>
        <v>85.055999999999997</v>
      </c>
      <c r="BM711" s="30">
        <f>'13'!BL47</f>
        <v>92.143999999999991</v>
      </c>
    </row>
    <row r="712" spans="1:65">
      <c r="A712" s="78">
        <f>'13'!A48</f>
        <v>42899</v>
      </c>
      <c r="B712" s="82" t="str">
        <f t="shared" si="11"/>
        <v>18:30:00</v>
      </c>
      <c r="C712" s="30" t="str">
        <f>'13'!B48</f>
        <v>18H30</v>
      </c>
      <c r="D712" s="30">
        <f>'13'!C48</f>
        <v>840</v>
      </c>
      <c r="E712" s="30">
        <f>'13'!D48</f>
        <v>809</v>
      </c>
      <c r="F712" s="30">
        <f>'13'!E48</f>
        <v>677</v>
      </c>
      <c r="G712" s="30">
        <f>'13'!F48</f>
        <v>52</v>
      </c>
      <c r="H712" s="30">
        <f>'13'!G48</f>
        <v>0</v>
      </c>
      <c r="I712" s="30">
        <f>'13'!H48</f>
        <v>22</v>
      </c>
      <c r="J712" s="30">
        <f>'13'!I48</f>
        <v>2326</v>
      </c>
      <c r="K712" s="30">
        <f>'13'!J48</f>
        <v>74</v>
      </c>
      <c r="L712" s="30">
        <f>'13'!K48</f>
        <v>396</v>
      </c>
      <c r="M712" s="30">
        <f>'13'!L48</f>
        <v>223</v>
      </c>
      <c r="N712" s="30">
        <f>'13'!M48</f>
        <v>340</v>
      </c>
      <c r="O712" s="30">
        <f>'13'!N48</f>
        <v>0</v>
      </c>
      <c r="P712" s="30">
        <f>'13'!O48</f>
        <v>13</v>
      </c>
      <c r="Q712" s="30">
        <f>'13'!P48</f>
        <v>7</v>
      </c>
      <c r="R712" s="30">
        <f>'13'!Q48</f>
        <v>12</v>
      </c>
      <c r="S712" s="30">
        <f>'13'!R48</f>
        <v>0</v>
      </c>
      <c r="T712" s="30">
        <f>'13'!S48</f>
        <v>619</v>
      </c>
      <c r="U712" s="30">
        <f>'13'!T48</f>
        <v>32</v>
      </c>
      <c r="V712" s="30">
        <f>'13'!U48</f>
        <v>106</v>
      </c>
      <c r="W712" s="30">
        <f>'13'!V48</f>
        <v>3.98</v>
      </c>
      <c r="X712" s="30">
        <f>'13'!W48</f>
        <v>3.5</v>
      </c>
      <c r="Y712" s="30">
        <f>'13'!X48</f>
        <v>7.5</v>
      </c>
      <c r="Z712" s="30">
        <f>'13'!Y48</f>
        <v>3.5</v>
      </c>
      <c r="AA712" s="30">
        <f>'13'!Z48</f>
        <v>5.9</v>
      </c>
      <c r="AB712" s="30">
        <f>'13'!AA48</f>
        <v>2.7</v>
      </c>
      <c r="AC712" s="30">
        <f>'13'!AB48</f>
        <v>0</v>
      </c>
      <c r="AD712" s="30">
        <f>'13'!AC48</f>
        <v>5.2</v>
      </c>
      <c r="AE712" s="30">
        <f>'13'!AD48</f>
        <v>9.74</v>
      </c>
      <c r="AF712" s="30">
        <f>'13'!AE48</f>
        <v>0.77500000000000002</v>
      </c>
      <c r="AG712" s="30">
        <f>'13'!AF48</f>
        <v>0</v>
      </c>
      <c r="AH712" s="30">
        <f>'13'!AG48</f>
        <v>0</v>
      </c>
      <c r="AI712" s="30">
        <f>'13'!AH48</f>
        <v>15.715000000000002</v>
      </c>
      <c r="AJ712" s="30">
        <f>'13'!AI48</f>
        <v>60</v>
      </c>
      <c r="AK712" s="30">
        <f>'13'!AJ48</f>
        <v>75.715000000000003</v>
      </c>
      <c r="AL712" s="30">
        <f>'13'!AK48</f>
        <v>142.59500000000003</v>
      </c>
      <c r="AM712" s="30">
        <f>'13'!AL48</f>
        <v>148.79500000000002</v>
      </c>
      <c r="AN712" s="30">
        <f>'13'!AM48</f>
        <v>73.080000000000013</v>
      </c>
      <c r="AO712" s="30">
        <f>'13'!AN48</f>
        <v>0</v>
      </c>
      <c r="AP712" s="30">
        <f>'13'!AO48</f>
        <v>0</v>
      </c>
      <c r="AQ712" s="30">
        <f>'13'!AP48</f>
        <v>148.79500000000002</v>
      </c>
      <c r="AR712" s="30">
        <f>'13'!AQ48</f>
        <v>18.175999999999988</v>
      </c>
      <c r="AS712" s="30">
        <f>'13'!AR48</f>
        <v>0</v>
      </c>
      <c r="AT712" s="30">
        <f>'13'!AS48</f>
        <v>75.715000000000003</v>
      </c>
      <c r="AU712" s="30">
        <f>'13'!AT48</f>
        <v>85.055999999999997</v>
      </c>
      <c r="AV712" s="30">
        <f>'13'!AU48</f>
        <v>160.77100000000002</v>
      </c>
      <c r="AW712" s="30">
        <f>'13'!AV48</f>
        <v>0</v>
      </c>
      <c r="AX712" s="30">
        <f>'13'!AW48</f>
        <v>0</v>
      </c>
      <c r="AY712" s="30">
        <f>'13'!AX48</f>
        <v>200</v>
      </c>
      <c r="AZ712" s="30">
        <f>'13'!AY48</f>
        <v>0</v>
      </c>
      <c r="BA712" s="30">
        <f>'13'!AZ48</f>
        <v>36</v>
      </c>
      <c r="BB712" s="30">
        <f>'13'!BA48</f>
        <v>0</v>
      </c>
      <c r="BC712" s="30">
        <f>'13'!BB48</f>
        <v>236</v>
      </c>
      <c r="BD712" s="30">
        <f>'13'!BC48</f>
        <v>224.2</v>
      </c>
      <c r="BE712" s="30">
        <f>'13'!BD48</f>
        <v>14</v>
      </c>
      <c r="BF712" s="30">
        <f>'13'!BE48</f>
        <v>15</v>
      </c>
      <c r="BG712" s="30">
        <f>'13'!BF48</f>
        <v>8</v>
      </c>
      <c r="BH712" s="30">
        <f>'13'!BG48</f>
        <v>9</v>
      </c>
      <c r="BI712" s="30">
        <f>'13'!BH48</f>
        <v>1</v>
      </c>
      <c r="BJ712" s="30">
        <f>'13'!BI48</f>
        <v>47</v>
      </c>
      <c r="BK712" s="30">
        <f>'13'!BJ48</f>
        <v>177.2</v>
      </c>
      <c r="BL712" s="30">
        <f>'13'!BK48</f>
        <v>85.055999999999997</v>
      </c>
      <c r="BM712" s="30">
        <f>'13'!BL48</f>
        <v>92.143999999999991</v>
      </c>
    </row>
    <row r="713" spans="1:65">
      <c r="A713" s="78">
        <f>'13'!A49</f>
        <v>42899</v>
      </c>
      <c r="B713" s="82" t="str">
        <f t="shared" si="11"/>
        <v>18:45:00</v>
      </c>
      <c r="C713" s="30" t="str">
        <f>'13'!B49</f>
        <v>18H45</v>
      </c>
      <c r="D713" s="30">
        <f>'13'!C49</f>
        <v>893</v>
      </c>
      <c r="E713" s="30">
        <f>'13'!D49</f>
        <v>860</v>
      </c>
      <c r="F713" s="30">
        <f>'13'!E49</f>
        <v>717</v>
      </c>
      <c r="G713" s="30">
        <f>'13'!F49</f>
        <v>56</v>
      </c>
      <c r="H713" s="30">
        <f>'13'!G49</f>
        <v>0</v>
      </c>
      <c r="I713" s="30">
        <f>'13'!H49</f>
        <v>24</v>
      </c>
      <c r="J713" s="30">
        <f>'13'!I49</f>
        <v>2470</v>
      </c>
      <c r="K713" s="30">
        <f>'13'!J49</f>
        <v>80</v>
      </c>
      <c r="L713" s="30">
        <f>'13'!K49</f>
        <v>442</v>
      </c>
      <c r="M713" s="30">
        <f>'13'!L49</f>
        <v>260</v>
      </c>
      <c r="N713" s="30">
        <f>'13'!M49</f>
        <v>350</v>
      </c>
      <c r="O713" s="30">
        <f>'13'!N49</f>
        <v>0</v>
      </c>
      <c r="P713" s="30">
        <f>'13'!O49</f>
        <v>14</v>
      </c>
      <c r="Q713" s="30">
        <f>'13'!P49</f>
        <v>8</v>
      </c>
      <c r="R713" s="30">
        <f>'13'!Q49</f>
        <v>12</v>
      </c>
      <c r="S713" s="30">
        <f>'13'!R49</f>
        <v>0</v>
      </c>
      <c r="T713" s="30">
        <f>'13'!S49</f>
        <v>702</v>
      </c>
      <c r="U713" s="30">
        <f>'13'!T49</f>
        <v>34</v>
      </c>
      <c r="V713" s="30">
        <f>'13'!U49</f>
        <v>114</v>
      </c>
      <c r="W713" s="30">
        <f>'13'!V49</f>
        <v>3.98</v>
      </c>
      <c r="X713" s="30">
        <f>'13'!W49</f>
        <v>3.5</v>
      </c>
      <c r="Y713" s="30">
        <f>'13'!X49</f>
        <v>7.5</v>
      </c>
      <c r="Z713" s="30">
        <f>'13'!Y49</f>
        <v>3.5</v>
      </c>
      <c r="AA713" s="30">
        <f>'13'!Z49</f>
        <v>5.9</v>
      </c>
      <c r="AB713" s="30">
        <f>'13'!AA49</f>
        <v>2.7</v>
      </c>
      <c r="AC713" s="30">
        <f>'13'!AB49</f>
        <v>0</v>
      </c>
      <c r="AD713" s="30">
        <f>'13'!AC49</f>
        <v>5.2</v>
      </c>
      <c r="AE713" s="30">
        <f>'13'!AD49</f>
        <v>9.74</v>
      </c>
      <c r="AF713" s="30">
        <f>'13'!AE49</f>
        <v>0.77500000000000002</v>
      </c>
      <c r="AG713" s="30">
        <f>'13'!AF49</f>
        <v>0</v>
      </c>
      <c r="AH713" s="30">
        <f>'13'!AG49</f>
        <v>0</v>
      </c>
      <c r="AI713" s="30">
        <f>'13'!AH49</f>
        <v>15.715000000000002</v>
      </c>
      <c r="AJ713" s="30">
        <f>'13'!AI49</f>
        <v>60</v>
      </c>
      <c r="AK713" s="30">
        <f>'13'!AJ49</f>
        <v>75.715000000000003</v>
      </c>
      <c r="AL713" s="30">
        <f>'13'!AK49</f>
        <v>150.595</v>
      </c>
      <c r="AM713" s="30">
        <f>'13'!AL49</f>
        <v>156.79499999999999</v>
      </c>
      <c r="AN713" s="30">
        <f>'13'!AM49</f>
        <v>81.079999999999984</v>
      </c>
      <c r="AO713" s="30">
        <f>'13'!AN49</f>
        <v>0</v>
      </c>
      <c r="AP713" s="30">
        <f>'13'!AO49</f>
        <v>0</v>
      </c>
      <c r="AQ713" s="30">
        <f>'13'!AP49</f>
        <v>156.79499999999999</v>
      </c>
      <c r="AR713" s="30">
        <f>'13'!AQ49</f>
        <v>10.176000000000016</v>
      </c>
      <c r="AS713" s="30">
        <f>'13'!AR49</f>
        <v>0</v>
      </c>
      <c r="AT713" s="30">
        <f>'13'!AS49</f>
        <v>75.715000000000003</v>
      </c>
      <c r="AU713" s="30">
        <f>'13'!AT49</f>
        <v>85.055999999999997</v>
      </c>
      <c r="AV713" s="30">
        <f>'13'!AU49</f>
        <v>160.77100000000002</v>
      </c>
      <c r="AW713" s="30">
        <f>'13'!AV49</f>
        <v>0</v>
      </c>
      <c r="AX713" s="30">
        <f>'13'!AW49</f>
        <v>0</v>
      </c>
      <c r="AY713" s="30">
        <f>'13'!AX49</f>
        <v>200</v>
      </c>
      <c r="AZ713" s="30">
        <f>'13'!AY49</f>
        <v>0</v>
      </c>
      <c r="BA713" s="30">
        <f>'13'!AZ49</f>
        <v>36</v>
      </c>
      <c r="BB713" s="30">
        <f>'13'!BA49</f>
        <v>0</v>
      </c>
      <c r="BC713" s="30">
        <f>'13'!BB49</f>
        <v>236</v>
      </c>
      <c r="BD713" s="30">
        <f>'13'!BC49</f>
        <v>224.2</v>
      </c>
      <c r="BE713" s="30">
        <f>'13'!BD49</f>
        <v>14</v>
      </c>
      <c r="BF713" s="30">
        <f>'13'!BE49</f>
        <v>15</v>
      </c>
      <c r="BG713" s="30">
        <f>'13'!BF49</f>
        <v>8</v>
      </c>
      <c r="BH713" s="30">
        <f>'13'!BG49</f>
        <v>9</v>
      </c>
      <c r="BI713" s="30">
        <f>'13'!BH49</f>
        <v>1</v>
      </c>
      <c r="BJ713" s="30">
        <f>'13'!BI49</f>
        <v>47</v>
      </c>
      <c r="BK713" s="30">
        <f>'13'!BJ49</f>
        <v>177.2</v>
      </c>
      <c r="BL713" s="30">
        <f>'13'!BK49</f>
        <v>85.055999999999997</v>
      </c>
      <c r="BM713" s="30">
        <f>'13'!BL49</f>
        <v>92.143999999999991</v>
      </c>
    </row>
    <row r="714" spans="1:65">
      <c r="A714" s="78">
        <f>'13'!A50</f>
        <v>42899</v>
      </c>
      <c r="B714" s="82" t="str">
        <f t="shared" si="11"/>
        <v>19:00:00</v>
      </c>
      <c r="C714" s="30" t="str">
        <f>'13'!B50</f>
        <v>19H00</v>
      </c>
      <c r="D714" s="30">
        <f>'13'!C50</f>
        <v>878</v>
      </c>
      <c r="E714" s="30">
        <f>'13'!D50</f>
        <v>872</v>
      </c>
      <c r="F714" s="30">
        <f>'13'!E50</f>
        <v>718</v>
      </c>
      <c r="G714" s="30">
        <f>'13'!F50</f>
        <v>57</v>
      </c>
      <c r="H714" s="30">
        <f>'13'!G50</f>
        <v>0</v>
      </c>
      <c r="I714" s="30">
        <f>'13'!H50</f>
        <v>24</v>
      </c>
      <c r="J714" s="30">
        <f>'13'!I50</f>
        <v>2468</v>
      </c>
      <c r="K714" s="30">
        <f>'13'!J50</f>
        <v>81</v>
      </c>
      <c r="L714" s="30">
        <f>'13'!K50</f>
        <v>440</v>
      </c>
      <c r="M714" s="30">
        <f>'13'!L50</f>
        <v>262</v>
      </c>
      <c r="N714" s="30">
        <f>'13'!M50</f>
        <v>360</v>
      </c>
      <c r="O714" s="30">
        <f>'13'!N50</f>
        <v>0</v>
      </c>
      <c r="P714" s="30">
        <f>'13'!O50</f>
        <v>14</v>
      </c>
      <c r="Q714" s="30">
        <f>'13'!P50</f>
        <v>8</v>
      </c>
      <c r="R714" s="30">
        <f>'13'!Q50</f>
        <v>12</v>
      </c>
      <c r="S714" s="30">
        <f>'13'!R50</f>
        <v>0</v>
      </c>
      <c r="T714" s="30">
        <f>'13'!S50</f>
        <v>702</v>
      </c>
      <c r="U714" s="30">
        <f>'13'!T50</f>
        <v>34</v>
      </c>
      <c r="V714" s="30">
        <f>'13'!U50</f>
        <v>115</v>
      </c>
      <c r="W714" s="30">
        <f>'13'!V50</f>
        <v>5.65</v>
      </c>
      <c r="X714" s="30">
        <f>'13'!W50</f>
        <v>3.5</v>
      </c>
      <c r="Y714" s="30">
        <f>'13'!X50</f>
        <v>7.5</v>
      </c>
      <c r="Z714" s="30">
        <f>'13'!Y50</f>
        <v>5.4</v>
      </c>
      <c r="AA714" s="30">
        <f>'13'!Z50</f>
        <v>8</v>
      </c>
      <c r="AB714" s="30">
        <f>'13'!AA50</f>
        <v>3.1</v>
      </c>
      <c r="AC714" s="30">
        <f>'13'!AB50</f>
        <v>0</v>
      </c>
      <c r="AD714" s="30">
        <f>'13'!AC50</f>
        <v>5.2</v>
      </c>
      <c r="AE714" s="30">
        <f>'13'!AD50</f>
        <v>10</v>
      </c>
      <c r="AF714" s="30">
        <f>'13'!AE50</f>
        <v>0.77500000000000002</v>
      </c>
      <c r="AG714" s="30">
        <f>'13'!AF50</f>
        <v>0</v>
      </c>
      <c r="AH714" s="30">
        <f>'13'!AG50</f>
        <v>0</v>
      </c>
      <c r="AI714" s="30">
        <f>'13'!AH50</f>
        <v>15.975</v>
      </c>
      <c r="AJ714" s="30">
        <f>'13'!AI50</f>
        <v>60</v>
      </c>
      <c r="AK714" s="30">
        <f>'13'!AJ50</f>
        <v>75.974999999999994</v>
      </c>
      <c r="AL714" s="30">
        <f>'13'!AK50</f>
        <v>157.52500000000001</v>
      </c>
      <c r="AM714" s="30">
        <f>'13'!AL50</f>
        <v>164.125</v>
      </c>
      <c r="AN714" s="30">
        <f>'13'!AM50</f>
        <v>88.15</v>
      </c>
      <c r="AO714" s="30">
        <f>'13'!AN50</f>
        <v>0</v>
      </c>
      <c r="AP714" s="30">
        <f>'13'!AO50</f>
        <v>0</v>
      </c>
      <c r="AQ714" s="30">
        <f>'13'!AP50</f>
        <v>164.125</v>
      </c>
      <c r="AR714" s="30">
        <f>'13'!AQ50</f>
        <v>3.5060000000000002</v>
      </c>
      <c r="AS714" s="30">
        <f>'13'!AR50</f>
        <v>0</v>
      </c>
      <c r="AT714" s="30">
        <f>'13'!AS50</f>
        <v>75.974999999999994</v>
      </c>
      <c r="AU714" s="30">
        <f>'13'!AT50</f>
        <v>85.055999999999997</v>
      </c>
      <c r="AV714" s="30">
        <f>'13'!AU50</f>
        <v>161.03100000000001</v>
      </c>
      <c r="AW714" s="30">
        <f>'13'!AV50</f>
        <v>0</v>
      </c>
      <c r="AX714" s="30">
        <f>'13'!AW50</f>
        <v>0</v>
      </c>
      <c r="AY714" s="30">
        <f>'13'!AX50</f>
        <v>200</v>
      </c>
      <c r="AZ714" s="30">
        <f>'13'!AY50</f>
        <v>0</v>
      </c>
      <c r="BA714" s="30">
        <f>'13'!AZ50</f>
        <v>36</v>
      </c>
      <c r="BB714" s="30">
        <f>'13'!BA50</f>
        <v>0</v>
      </c>
      <c r="BC714" s="30">
        <f>'13'!BB50</f>
        <v>236</v>
      </c>
      <c r="BD714" s="30">
        <f>'13'!BC50</f>
        <v>224.2</v>
      </c>
      <c r="BE714" s="30">
        <f>'13'!BD50</f>
        <v>14</v>
      </c>
      <c r="BF714" s="30">
        <f>'13'!BE50</f>
        <v>15</v>
      </c>
      <c r="BG714" s="30">
        <f>'13'!BF50</f>
        <v>8</v>
      </c>
      <c r="BH714" s="30">
        <f>'13'!BG50</f>
        <v>9</v>
      </c>
      <c r="BI714" s="30">
        <f>'13'!BH50</f>
        <v>1</v>
      </c>
      <c r="BJ714" s="30">
        <f>'13'!BI50</f>
        <v>47</v>
      </c>
      <c r="BK714" s="30">
        <f>'13'!BJ50</f>
        <v>177.2</v>
      </c>
      <c r="BL714" s="30">
        <f>'13'!BK50</f>
        <v>85.055999999999997</v>
      </c>
      <c r="BM714" s="30">
        <f>'13'!BL50</f>
        <v>92.143999999999991</v>
      </c>
    </row>
    <row r="715" spans="1:65">
      <c r="A715" s="78">
        <f>'13'!A51</f>
        <v>42899</v>
      </c>
      <c r="B715" s="82" t="str">
        <f t="shared" si="11"/>
        <v>19:15:00</v>
      </c>
      <c r="C715" s="30" t="str">
        <f>'13'!B51</f>
        <v>19H15</v>
      </c>
      <c r="D715" s="30">
        <f>'13'!C51</f>
        <v>878</v>
      </c>
      <c r="E715" s="30">
        <f>'13'!D51</f>
        <v>872</v>
      </c>
      <c r="F715" s="30">
        <f>'13'!E51</f>
        <v>718</v>
      </c>
      <c r="G715" s="30">
        <f>'13'!F51</f>
        <v>57</v>
      </c>
      <c r="H715" s="30">
        <f>'13'!G51</f>
        <v>0</v>
      </c>
      <c r="I715" s="30">
        <f>'13'!H51</f>
        <v>24</v>
      </c>
      <c r="J715" s="30">
        <f>'13'!I51</f>
        <v>2468</v>
      </c>
      <c r="K715" s="30">
        <f>'13'!J51</f>
        <v>81</v>
      </c>
      <c r="L715" s="30">
        <f>'13'!K51</f>
        <v>440</v>
      </c>
      <c r="M715" s="30">
        <f>'13'!L51</f>
        <v>262</v>
      </c>
      <c r="N715" s="30">
        <f>'13'!M51</f>
        <v>360</v>
      </c>
      <c r="O715" s="30">
        <f>'13'!N51</f>
        <v>0</v>
      </c>
      <c r="P715" s="30">
        <f>'13'!O51</f>
        <v>14</v>
      </c>
      <c r="Q715" s="30">
        <f>'13'!P51</f>
        <v>8</v>
      </c>
      <c r="R715" s="30">
        <f>'13'!Q51</f>
        <v>12</v>
      </c>
      <c r="S715" s="30">
        <f>'13'!R51</f>
        <v>0</v>
      </c>
      <c r="T715" s="30">
        <f>'13'!S51</f>
        <v>702</v>
      </c>
      <c r="U715" s="30">
        <f>'13'!T51</f>
        <v>34</v>
      </c>
      <c r="V715" s="30">
        <f>'13'!U51</f>
        <v>115</v>
      </c>
      <c r="W715" s="30">
        <f>'13'!V51</f>
        <v>5.65</v>
      </c>
      <c r="X715" s="30">
        <f>'13'!W51</f>
        <v>3.5</v>
      </c>
      <c r="Y715" s="30">
        <f>'13'!X51</f>
        <v>7.5</v>
      </c>
      <c r="Z715" s="30">
        <f>'13'!Y51</f>
        <v>5.4</v>
      </c>
      <c r="AA715" s="30">
        <f>'13'!Z51</f>
        <v>8</v>
      </c>
      <c r="AB715" s="30">
        <f>'13'!AA51</f>
        <v>3.1</v>
      </c>
      <c r="AC715" s="30">
        <f>'13'!AB51</f>
        <v>0</v>
      </c>
      <c r="AD715" s="30">
        <f>'13'!AC51</f>
        <v>5.2</v>
      </c>
      <c r="AE715" s="30">
        <f>'13'!AD51</f>
        <v>10</v>
      </c>
      <c r="AF715" s="30">
        <f>'13'!AE51</f>
        <v>0.77500000000000002</v>
      </c>
      <c r="AG715" s="30">
        <f>'13'!AF51</f>
        <v>0</v>
      </c>
      <c r="AH715" s="30">
        <f>'13'!AG51</f>
        <v>0</v>
      </c>
      <c r="AI715" s="30">
        <f>'13'!AH51</f>
        <v>15.975</v>
      </c>
      <c r="AJ715" s="30">
        <f>'13'!AI51</f>
        <v>60</v>
      </c>
      <c r="AK715" s="30">
        <f>'13'!AJ51</f>
        <v>75.974999999999994</v>
      </c>
      <c r="AL715" s="30">
        <f>'13'!AK51</f>
        <v>157.52500000000001</v>
      </c>
      <c r="AM715" s="30">
        <f>'13'!AL51</f>
        <v>164.125</v>
      </c>
      <c r="AN715" s="30">
        <f>'13'!AM51</f>
        <v>88.15</v>
      </c>
      <c r="AO715" s="30">
        <f>'13'!AN51</f>
        <v>0</v>
      </c>
      <c r="AP715" s="30">
        <f>'13'!AO51</f>
        <v>0</v>
      </c>
      <c r="AQ715" s="30">
        <f>'13'!AP51</f>
        <v>164.125</v>
      </c>
      <c r="AR715" s="30">
        <f>'13'!AQ51</f>
        <v>3.5060000000000002</v>
      </c>
      <c r="AS715" s="30">
        <f>'13'!AR51</f>
        <v>0</v>
      </c>
      <c r="AT715" s="30">
        <f>'13'!AS51</f>
        <v>75.974999999999994</v>
      </c>
      <c r="AU715" s="30">
        <f>'13'!AT51</f>
        <v>85.055999999999997</v>
      </c>
      <c r="AV715" s="30">
        <f>'13'!AU51</f>
        <v>161.03100000000001</v>
      </c>
      <c r="AW715" s="30">
        <f>'13'!AV51</f>
        <v>0</v>
      </c>
      <c r="AX715" s="30">
        <f>'13'!AW51</f>
        <v>0</v>
      </c>
      <c r="AY715" s="30">
        <f>'13'!AX51</f>
        <v>200</v>
      </c>
      <c r="AZ715" s="30">
        <f>'13'!AY51</f>
        <v>0</v>
      </c>
      <c r="BA715" s="30">
        <f>'13'!AZ51</f>
        <v>36</v>
      </c>
      <c r="BB715" s="30">
        <f>'13'!BA51</f>
        <v>0</v>
      </c>
      <c r="BC715" s="30">
        <f>'13'!BB51</f>
        <v>236</v>
      </c>
      <c r="BD715" s="30">
        <f>'13'!BC51</f>
        <v>224.2</v>
      </c>
      <c r="BE715" s="30">
        <f>'13'!BD51</f>
        <v>14</v>
      </c>
      <c r="BF715" s="30">
        <f>'13'!BE51</f>
        <v>15</v>
      </c>
      <c r="BG715" s="30">
        <f>'13'!BF51</f>
        <v>8</v>
      </c>
      <c r="BH715" s="30">
        <f>'13'!BG51</f>
        <v>9</v>
      </c>
      <c r="BI715" s="30">
        <f>'13'!BH51</f>
        <v>1</v>
      </c>
      <c r="BJ715" s="30">
        <f>'13'!BI51</f>
        <v>47</v>
      </c>
      <c r="BK715" s="30">
        <f>'13'!BJ51</f>
        <v>177.2</v>
      </c>
      <c r="BL715" s="30">
        <f>'13'!BK51</f>
        <v>85.055999999999997</v>
      </c>
      <c r="BM715" s="30">
        <f>'13'!BL51</f>
        <v>92.143999999999991</v>
      </c>
    </row>
    <row r="716" spans="1:65">
      <c r="A716" s="78">
        <f>'13'!A52</f>
        <v>42899</v>
      </c>
      <c r="B716" s="82" t="str">
        <f t="shared" si="11"/>
        <v>19:30:00</v>
      </c>
      <c r="C716" s="30" t="str">
        <f>'13'!B52</f>
        <v>19H30</v>
      </c>
      <c r="D716" s="30">
        <f>'13'!C52</f>
        <v>888</v>
      </c>
      <c r="E716" s="30">
        <f>'13'!D52</f>
        <v>878</v>
      </c>
      <c r="F716" s="30">
        <f>'13'!E52</f>
        <v>706</v>
      </c>
      <c r="G716" s="30">
        <f>'13'!F52</f>
        <v>57</v>
      </c>
      <c r="H716" s="30">
        <f>'13'!G52</f>
        <v>0</v>
      </c>
      <c r="I716" s="30">
        <f>'13'!H52</f>
        <v>24</v>
      </c>
      <c r="J716" s="30">
        <f>'13'!I52</f>
        <v>2472</v>
      </c>
      <c r="K716" s="30">
        <f>'13'!J52</f>
        <v>81</v>
      </c>
      <c r="L716" s="30">
        <f>'13'!K52</f>
        <v>447</v>
      </c>
      <c r="M716" s="30">
        <f>'13'!L52</f>
        <v>273</v>
      </c>
      <c r="N716" s="30">
        <f>'13'!M52</f>
        <v>350</v>
      </c>
      <c r="O716" s="30">
        <f>'13'!N52</f>
        <v>0</v>
      </c>
      <c r="P716" s="30">
        <f>'13'!O52</f>
        <v>14</v>
      </c>
      <c r="Q716" s="30">
        <f>'13'!P52</f>
        <v>9</v>
      </c>
      <c r="R716" s="30">
        <f>'13'!Q52</f>
        <v>12</v>
      </c>
      <c r="S716" s="30">
        <f>'13'!R52</f>
        <v>0</v>
      </c>
      <c r="T716" s="30">
        <f>'13'!S52</f>
        <v>720</v>
      </c>
      <c r="U716" s="30">
        <f>'13'!T52</f>
        <v>35</v>
      </c>
      <c r="V716" s="30">
        <f>'13'!U52</f>
        <v>116</v>
      </c>
      <c r="W716" s="30">
        <f>'13'!V52</f>
        <v>5.65</v>
      </c>
      <c r="X716" s="30">
        <f>'13'!W52</f>
        <v>3.5</v>
      </c>
      <c r="Y716" s="30">
        <f>'13'!X52</f>
        <v>9.5</v>
      </c>
      <c r="Z716" s="30">
        <f>'13'!Y52</f>
        <v>5.4</v>
      </c>
      <c r="AA716" s="30">
        <f>'13'!Z52</f>
        <v>8</v>
      </c>
      <c r="AB716" s="30">
        <f>'13'!AA52</f>
        <v>3.1</v>
      </c>
      <c r="AC716" s="30">
        <f>'13'!AB52</f>
        <v>0</v>
      </c>
      <c r="AD716" s="30">
        <f>'13'!AC52</f>
        <v>5.6</v>
      </c>
      <c r="AE716" s="30">
        <f>'13'!AD52</f>
        <v>10</v>
      </c>
      <c r="AF716" s="30">
        <f>'13'!AE52</f>
        <v>0.77500000000000002</v>
      </c>
      <c r="AG716" s="30">
        <f>'13'!AF52</f>
        <v>0</v>
      </c>
      <c r="AH716" s="30">
        <f>'13'!AG52</f>
        <v>0</v>
      </c>
      <c r="AI716" s="30">
        <f>'13'!AH52</f>
        <v>16.375</v>
      </c>
      <c r="AJ716" s="30">
        <f>'13'!AI52</f>
        <v>60</v>
      </c>
      <c r="AK716" s="30">
        <f>'13'!AJ52</f>
        <v>76.375</v>
      </c>
      <c r="AL716" s="30">
        <f>'13'!AK52</f>
        <v>160.92500000000001</v>
      </c>
      <c r="AM716" s="30">
        <f>'13'!AL52</f>
        <v>167.52500000000001</v>
      </c>
      <c r="AN716" s="30">
        <f>'13'!AM52</f>
        <v>91.15</v>
      </c>
      <c r="AO716" s="30">
        <f>'13'!AN52</f>
        <v>0</v>
      </c>
      <c r="AP716" s="30">
        <f>'13'!AO52</f>
        <v>0</v>
      </c>
      <c r="AQ716" s="30">
        <f>'13'!AP52</f>
        <v>167.52500000000001</v>
      </c>
      <c r="AR716" s="30">
        <f>'13'!AQ52</f>
        <v>0.50599999999997181</v>
      </c>
      <c r="AS716" s="30">
        <f>'13'!AR52</f>
        <v>0</v>
      </c>
      <c r="AT716" s="30">
        <f>'13'!AS52</f>
        <v>76.375</v>
      </c>
      <c r="AU716" s="30">
        <f>'13'!AT52</f>
        <v>85.055999999999997</v>
      </c>
      <c r="AV716" s="30">
        <f>'13'!AU52</f>
        <v>161.43099999999998</v>
      </c>
      <c r="AW716" s="30">
        <f>'13'!AV52</f>
        <v>0</v>
      </c>
      <c r="AX716" s="30">
        <f>'13'!AW52</f>
        <v>0</v>
      </c>
      <c r="AY716" s="30">
        <f>'13'!AX52</f>
        <v>200</v>
      </c>
      <c r="AZ716" s="30">
        <f>'13'!AY52</f>
        <v>0</v>
      </c>
      <c r="BA716" s="30">
        <f>'13'!AZ52</f>
        <v>36</v>
      </c>
      <c r="BB716" s="30">
        <f>'13'!BA52</f>
        <v>0</v>
      </c>
      <c r="BC716" s="30">
        <f>'13'!BB52</f>
        <v>236</v>
      </c>
      <c r="BD716" s="30">
        <f>'13'!BC52</f>
        <v>224.2</v>
      </c>
      <c r="BE716" s="30">
        <f>'13'!BD52</f>
        <v>14</v>
      </c>
      <c r="BF716" s="30">
        <f>'13'!BE52</f>
        <v>15</v>
      </c>
      <c r="BG716" s="30">
        <f>'13'!BF52</f>
        <v>8</v>
      </c>
      <c r="BH716" s="30">
        <f>'13'!BG52</f>
        <v>9</v>
      </c>
      <c r="BI716" s="30">
        <f>'13'!BH52</f>
        <v>1</v>
      </c>
      <c r="BJ716" s="30">
        <f>'13'!BI52</f>
        <v>47</v>
      </c>
      <c r="BK716" s="30">
        <f>'13'!BJ52</f>
        <v>177.2</v>
      </c>
      <c r="BL716" s="30">
        <f>'13'!BK52</f>
        <v>85.055999999999997</v>
      </c>
      <c r="BM716" s="30">
        <f>'13'!BL52</f>
        <v>92.143999999999991</v>
      </c>
    </row>
    <row r="717" spans="1:65">
      <c r="A717" s="78">
        <f>'13'!A53</f>
        <v>42899</v>
      </c>
      <c r="B717" s="82" t="str">
        <f t="shared" si="11"/>
        <v>19:45:00</v>
      </c>
      <c r="C717" s="30" t="str">
        <f>'13'!B53</f>
        <v>19H45</v>
      </c>
      <c r="D717" s="30">
        <f>'13'!C53</f>
        <v>888</v>
      </c>
      <c r="E717" s="30">
        <f>'13'!D53</f>
        <v>878</v>
      </c>
      <c r="F717" s="30">
        <f>'13'!E53</f>
        <v>706</v>
      </c>
      <c r="G717" s="30">
        <f>'13'!F53</f>
        <v>57</v>
      </c>
      <c r="H717" s="30">
        <f>'13'!G53</f>
        <v>0</v>
      </c>
      <c r="I717" s="30">
        <f>'13'!H53</f>
        <v>24</v>
      </c>
      <c r="J717" s="30">
        <f>'13'!I53</f>
        <v>2472</v>
      </c>
      <c r="K717" s="30">
        <f>'13'!J53</f>
        <v>81</v>
      </c>
      <c r="L717" s="30">
        <f>'13'!K53</f>
        <v>447</v>
      </c>
      <c r="M717" s="30">
        <f>'13'!L53</f>
        <v>273</v>
      </c>
      <c r="N717" s="30">
        <f>'13'!M53</f>
        <v>350</v>
      </c>
      <c r="O717" s="30">
        <f>'13'!N53</f>
        <v>0</v>
      </c>
      <c r="P717" s="30">
        <f>'13'!O53</f>
        <v>14</v>
      </c>
      <c r="Q717" s="30">
        <f>'13'!P53</f>
        <v>9</v>
      </c>
      <c r="R717" s="30">
        <f>'13'!Q53</f>
        <v>12</v>
      </c>
      <c r="S717" s="30">
        <f>'13'!R53</f>
        <v>0</v>
      </c>
      <c r="T717" s="30">
        <f>'13'!S53</f>
        <v>720</v>
      </c>
      <c r="U717" s="30">
        <f>'13'!T53</f>
        <v>35</v>
      </c>
      <c r="V717" s="30">
        <f>'13'!U53</f>
        <v>116</v>
      </c>
      <c r="W717" s="30">
        <f>'13'!V53</f>
        <v>5.65</v>
      </c>
      <c r="X717" s="30">
        <f>'13'!W53</f>
        <v>3.5</v>
      </c>
      <c r="Y717" s="30">
        <f>'13'!X53</f>
        <v>9.5</v>
      </c>
      <c r="Z717" s="30">
        <f>'13'!Y53</f>
        <v>5.4</v>
      </c>
      <c r="AA717" s="30">
        <f>'13'!Z53</f>
        <v>8</v>
      </c>
      <c r="AB717" s="30">
        <f>'13'!AA53</f>
        <v>3.1</v>
      </c>
      <c r="AC717" s="30">
        <f>'13'!AB53</f>
        <v>0</v>
      </c>
      <c r="AD717" s="30">
        <f>'13'!AC53</f>
        <v>5.6</v>
      </c>
      <c r="AE717" s="30">
        <f>'13'!AD53</f>
        <v>10</v>
      </c>
      <c r="AF717" s="30">
        <f>'13'!AE53</f>
        <v>0.77500000000000002</v>
      </c>
      <c r="AG717" s="30">
        <f>'13'!AF53</f>
        <v>0</v>
      </c>
      <c r="AH717" s="30">
        <f>'13'!AG53</f>
        <v>0</v>
      </c>
      <c r="AI717" s="30">
        <f>'13'!AH53</f>
        <v>16.375</v>
      </c>
      <c r="AJ717" s="30">
        <f>'13'!AI53</f>
        <v>60</v>
      </c>
      <c r="AK717" s="30">
        <f>'13'!AJ53</f>
        <v>76.375</v>
      </c>
      <c r="AL717" s="30">
        <f>'13'!AK53</f>
        <v>160.92500000000001</v>
      </c>
      <c r="AM717" s="30">
        <f>'13'!AL53</f>
        <v>167.52500000000001</v>
      </c>
      <c r="AN717" s="30">
        <f>'13'!AM53</f>
        <v>91.15</v>
      </c>
      <c r="AO717" s="30">
        <f>'13'!AN53</f>
        <v>0</v>
      </c>
      <c r="AP717" s="30">
        <f>'13'!AO53</f>
        <v>0</v>
      </c>
      <c r="AQ717" s="30">
        <f>'13'!AP53</f>
        <v>167.52500000000001</v>
      </c>
      <c r="AR717" s="30">
        <f>'13'!AQ53</f>
        <v>0.50599999999997181</v>
      </c>
      <c r="AS717" s="30">
        <f>'13'!AR53</f>
        <v>0</v>
      </c>
      <c r="AT717" s="30">
        <f>'13'!AS53</f>
        <v>76.375</v>
      </c>
      <c r="AU717" s="30">
        <f>'13'!AT53</f>
        <v>85.055999999999997</v>
      </c>
      <c r="AV717" s="30">
        <f>'13'!AU53</f>
        <v>161.43099999999998</v>
      </c>
      <c r="AW717" s="30">
        <f>'13'!AV53</f>
        <v>0</v>
      </c>
      <c r="AX717" s="30">
        <f>'13'!AW53</f>
        <v>0</v>
      </c>
      <c r="AY717" s="30">
        <f>'13'!AX53</f>
        <v>200</v>
      </c>
      <c r="AZ717" s="30">
        <f>'13'!AY53</f>
        <v>0</v>
      </c>
      <c r="BA717" s="30">
        <f>'13'!AZ53</f>
        <v>36</v>
      </c>
      <c r="BB717" s="30">
        <f>'13'!BA53</f>
        <v>0</v>
      </c>
      <c r="BC717" s="30">
        <f>'13'!BB53</f>
        <v>236</v>
      </c>
      <c r="BD717" s="30">
        <f>'13'!BC53</f>
        <v>224.2</v>
      </c>
      <c r="BE717" s="30">
        <f>'13'!BD53</f>
        <v>14</v>
      </c>
      <c r="BF717" s="30">
        <f>'13'!BE53</f>
        <v>15</v>
      </c>
      <c r="BG717" s="30">
        <f>'13'!BF53</f>
        <v>8</v>
      </c>
      <c r="BH717" s="30">
        <f>'13'!BG53</f>
        <v>9</v>
      </c>
      <c r="BI717" s="30">
        <f>'13'!BH53</f>
        <v>1</v>
      </c>
      <c r="BJ717" s="30">
        <f>'13'!BI53</f>
        <v>47</v>
      </c>
      <c r="BK717" s="30">
        <f>'13'!BJ53</f>
        <v>177.2</v>
      </c>
      <c r="BL717" s="30">
        <f>'13'!BK53</f>
        <v>85.055999999999997</v>
      </c>
      <c r="BM717" s="30">
        <f>'13'!BL53</f>
        <v>92.143999999999991</v>
      </c>
    </row>
    <row r="718" spans="1:65">
      <c r="A718" s="78">
        <f>'13'!A54</f>
        <v>42899</v>
      </c>
      <c r="B718" s="82" t="str">
        <f t="shared" si="11"/>
        <v>20:00:00</v>
      </c>
      <c r="C718" s="30" t="str">
        <f>'13'!B54</f>
        <v>20H00</v>
      </c>
      <c r="D718" s="30">
        <f>'13'!C54</f>
        <v>874</v>
      </c>
      <c r="E718" s="30">
        <f>'13'!D54</f>
        <v>850</v>
      </c>
      <c r="F718" s="30">
        <f>'13'!E54</f>
        <v>708</v>
      </c>
      <c r="G718" s="30">
        <f>'13'!F54</f>
        <v>58</v>
      </c>
      <c r="H718" s="30">
        <f>'13'!G54</f>
        <v>0</v>
      </c>
      <c r="I718" s="30">
        <f>'13'!H54</f>
        <v>24</v>
      </c>
      <c r="J718" s="30">
        <f>'13'!I54</f>
        <v>2432</v>
      </c>
      <c r="K718" s="30">
        <f>'13'!J54</f>
        <v>82</v>
      </c>
      <c r="L718" s="30">
        <f>'13'!K54</f>
        <v>466</v>
      </c>
      <c r="M718" s="30">
        <f>'13'!L54</f>
        <v>281</v>
      </c>
      <c r="N718" s="30">
        <f>'13'!M54</f>
        <v>360</v>
      </c>
      <c r="O718" s="30">
        <f>'13'!N54</f>
        <v>0</v>
      </c>
      <c r="P718" s="30">
        <f>'13'!O54</f>
        <v>15</v>
      </c>
      <c r="Q718" s="30">
        <f>'13'!P54</f>
        <v>9</v>
      </c>
      <c r="R718" s="30">
        <f>'13'!Q54</f>
        <v>13</v>
      </c>
      <c r="S718" s="30">
        <f>'13'!R54</f>
        <v>0</v>
      </c>
      <c r="T718" s="30">
        <f>'13'!S54</f>
        <v>747</v>
      </c>
      <c r="U718" s="30">
        <f>'13'!T54</f>
        <v>37</v>
      </c>
      <c r="V718" s="30">
        <f>'13'!U54</f>
        <v>119</v>
      </c>
      <c r="W718" s="30">
        <f>'13'!V54</f>
        <v>5.05</v>
      </c>
      <c r="X718" s="30">
        <f>'13'!W54</f>
        <v>3.5</v>
      </c>
      <c r="Y718" s="30">
        <f>'13'!X54</f>
        <v>9.5</v>
      </c>
      <c r="Z718" s="30">
        <f>'13'!Y54</f>
        <v>5.4</v>
      </c>
      <c r="AA718" s="30">
        <f>'13'!Z54</f>
        <v>7.9</v>
      </c>
      <c r="AB718" s="30">
        <f>'13'!AA54</f>
        <v>3.4</v>
      </c>
      <c r="AC718" s="30">
        <f>'13'!AB54</f>
        <v>0</v>
      </c>
      <c r="AD718" s="30">
        <f>'13'!AC54</f>
        <v>5.8</v>
      </c>
      <c r="AE718" s="30">
        <f>'13'!AD54</f>
        <v>10.029999999999999</v>
      </c>
      <c r="AF718" s="30">
        <f>'13'!AE54</f>
        <v>0.8</v>
      </c>
      <c r="AG718" s="30">
        <f>'13'!AF54</f>
        <v>0</v>
      </c>
      <c r="AH718" s="30">
        <f>'13'!AG54</f>
        <v>0</v>
      </c>
      <c r="AI718" s="30">
        <f>'13'!AH54</f>
        <v>16.63</v>
      </c>
      <c r="AJ718" s="30">
        <f>'13'!AI54</f>
        <v>60</v>
      </c>
      <c r="AK718" s="30">
        <f>'13'!AJ54</f>
        <v>76.63</v>
      </c>
      <c r="AL718" s="30">
        <f>'13'!AK54</f>
        <v>163.48000000000005</v>
      </c>
      <c r="AM718" s="30">
        <f>'13'!AL54</f>
        <v>170.38000000000005</v>
      </c>
      <c r="AN718" s="30">
        <f>'13'!AM54</f>
        <v>93.750000000000057</v>
      </c>
      <c r="AO718" s="30">
        <f>'13'!AN54</f>
        <v>0</v>
      </c>
      <c r="AP718" s="30">
        <f>'13'!AO54</f>
        <v>0</v>
      </c>
      <c r="AQ718" s="30">
        <f>'13'!AP54</f>
        <v>170.38000000000005</v>
      </c>
      <c r="AR718" s="30">
        <f>'13'!AQ54</f>
        <v>-1.794000000000068</v>
      </c>
      <c r="AS718" s="30">
        <f>'13'!AR54</f>
        <v>0</v>
      </c>
      <c r="AT718" s="30">
        <f>'13'!AS54</f>
        <v>76.63</v>
      </c>
      <c r="AU718" s="30">
        <f>'13'!AT54</f>
        <v>85.055999999999997</v>
      </c>
      <c r="AV718" s="30">
        <f>'13'!AU54</f>
        <v>161.68599999999998</v>
      </c>
      <c r="AW718" s="30">
        <f>'13'!AV54</f>
        <v>0</v>
      </c>
      <c r="AX718" s="30">
        <f>'13'!AW54</f>
        <v>0</v>
      </c>
      <c r="AY718" s="30">
        <f>'13'!AX54</f>
        <v>200</v>
      </c>
      <c r="AZ718" s="30">
        <f>'13'!AY54</f>
        <v>0</v>
      </c>
      <c r="BA718" s="30">
        <f>'13'!AZ54</f>
        <v>36</v>
      </c>
      <c r="BB718" s="30">
        <f>'13'!BA54</f>
        <v>0</v>
      </c>
      <c r="BC718" s="30">
        <f>'13'!BB54</f>
        <v>236</v>
      </c>
      <c r="BD718" s="30">
        <f>'13'!BC54</f>
        <v>224.2</v>
      </c>
      <c r="BE718" s="30">
        <f>'13'!BD54</f>
        <v>14</v>
      </c>
      <c r="BF718" s="30">
        <f>'13'!BE54</f>
        <v>15</v>
      </c>
      <c r="BG718" s="30">
        <f>'13'!BF54</f>
        <v>8</v>
      </c>
      <c r="BH718" s="30">
        <f>'13'!BG54</f>
        <v>9</v>
      </c>
      <c r="BI718" s="30">
        <f>'13'!BH54</f>
        <v>1</v>
      </c>
      <c r="BJ718" s="30">
        <f>'13'!BI54</f>
        <v>47</v>
      </c>
      <c r="BK718" s="30">
        <f>'13'!BJ54</f>
        <v>177.2</v>
      </c>
      <c r="BL718" s="30">
        <f>'13'!BK54</f>
        <v>85.055999999999997</v>
      </c>
      <c r="BM718" s="30">
        <f>'13'!BL54</f>
        <v>92.143999999999991</v>
      </c>
    </row>
    <row r="719" spans="1:65">
      <c r="A719" s="78">
        <f>'13'!A55</f>
        <v>42899</v>
      </c>
      <c r="B719" s="82" t="str">
        <f t="shared" si="11"/>
        <v>20:15:00</v>
      </c>
      <c r="C719" s="30" t="str">
        <f>'13'!B55</f>
        <v>20H15</v>
      </c>
      <c r="D719" s="30">
        <f>'13'!C55</f>
        <v>874</v>
      </c>
      <c r="E719" s="30">
        <f>'13'!D55</f>
        <v>850</v>
      </c>
      <c r="F719" s="30">
        <f>'13'!E55</f>
        <v>708</v>
      </c>
      <c r="G719" s="30">
        <f>'13'!F55</f>
        <v>58</v>
      </c>
      <c r="H719" s="30">
        <f>'13'!G55</f>
        <v>0</v>
      </c>
      <c r="I719" s="30">
        <f>'13'!H55</f>
        <v>24</v>
      </c>
      <c r="J719" s="30">
        <f>'13'!I55</f>
        <v>2432</v>
      </c>
      <c r="K719" s="30">
        <f>'13'!J55</f>
        <v>82</v>
      </c>
      <c r="L719" s="30">
        <f>'13'!K55</f>
        <v>466</v>
      </c>
      <c r="M719" s="30">
        <f>'13'!L55</f>
        <v>281</v>
      </c>
      <c r="N719" s="30">
        <f>'13'!M55</f>
        <v>360</v>
      </c>
      <c r="O719" s="30">
        <f>'13'!N55</f>
        <v>0</v>
      </c>
      <c r="P719" s="30">
        <f>'13'!O55</f>
        <v>15</v>
      </c>
      <c r="Q719" s="30">
        <f>'13'!P55</f>
        <v>9</v>
      </c>
      <c r="R719" s="30">
        <f>'13'!Q55</f>
        <v>13</v>
      </c>
      <c r="S719" s="30">
        <f>'13'!R55</f>
        <v>0</v>
      </c>
      <c r="T719" s="30">
        <f>'13'!S55</f>
        <v>747</v>
      </c>
      <c r="U719" s="30">
        <f>'13'!T55</f>
        <v>37</v>
      </c>
      <c r="V719" s="30">
        <f>'13'!U55</f>
        <v>119</v>
      </c>
      <c r="W719" s="30">
        <f>'13'!V55</f>
        <v>5.05</v>
      </c>
      <c r="X719" s="30">
        <f>'13'!W55</f>
        <v>3.5</v>
      </c>
      <c r="Y719" s="30">
        <f>'13'!X55</f>
        <v>9.5</v>
      </c>
      <c r="Z719" s="30">
        <f>'13'!Y55</f>
        <v>5.4</v>
      </c>
      <c r="AA719" s="30">
        <f>'13'!Z55</f>
        <v>7.9</v>
      </c>
      <c r="AB719" s="30">
        <f>'13'!AA55</f>
        <v>3.4</v>
      </c>
      <c r="AC719" s="30">
        <f>'13'!AB55</f>
        <v>0</v>
      </c>
      <c r="AD719" s="30">
        <f>'13'!AC55</f>
        <v>5.8</v>
      </c>
      <c r="AE719" s="30">
        <f>'13'!AD55</f>
        <v>10.029999999999999</v>
      </c>
      <c r="AF719" s="30">
        <f>'13'!AE55</f>
        <v>0.8</v>
      </c>
      <c r="AG719" s="30">
        <f>'13'!AF55</f>
        <v>0</v>
      </c>
      <c r="AH719" s="30">
        <f>'13'!AG55</f>
        <v>0</v>
      </c>
      <c r="AI719" s="30">
        <f>'13'!AH55</f>
        <v>16.63</v>
      </c>
      <c r="AJ719" s="30">
        <f>'13'!AI55</f>
        <v>60</v>
      </c>
      <c r="AK719" s="30">
        <f>'13'!AJ55</f>
        <v>76.63</v>
      </c>
      <c r="AL719" s="30">
        <f>'13'!AK55</f>
        <v>163.48000000000005</v>
      </c>
      <c r="AM719" s="30">
        <f>'13'!AL55</f>
        <v>170.38000000000005</v>
      </c>
      <c r="AN719" s="30">
        <f>'13'!AM55</f>
        <v>93.750000000000057</v>
      </c>
      <c r="AO719" s="30">
        <f>'13'!AN55</f>
        <v>0</v>
      </c>
      <c r="AP719" s="30">
        <f>'13'!AO55</f>
        <v>0</v>
      </c>
      <c r="AQ719" s="30">
        <f>'13'!AP55</f>
        <v>170.38000000000005</v>
      </c>
      <c r="AR719" s="30">
        <f>'13'!AQ55</f>
        <v>-1.794000000000068</v>
      </c>
      <c r="AS719" s="30">
        <f>'13'!AR55</f>
        <v>0</v>
      </c>
      <c r="AT719" s="30">
        <f>'13'!AS55</f>
        <v>76.63</v>
      </c>
      <c r="AU719" s="30">
        <f>'13'!AT55</f>
        <v>85.055999999999997</v>
      </c>
      <c r="AV719" s="30">
        <f>'13'!AU55</f>
        <v>161.68599999999998</v>
      </c>
      <c r="AW719" s="30">
        <f>'13'!AV55</f>
        <v>0</v>
      </c>
      <c r="AX719" s="30">
        <f>'13'!AW55</f>
        <v>0</v>
      </c>
      <c r="AY719" s="30">
        <f>'13'!AX55</f>
        <v>200</v>
      </c>
      <c r="AZ719" s="30">
        <f>'13'!AY55</f>
        <v>0</v>
      </c>
      <c r="BA719" s="30">
        <f>'13'!AZ55</f>
        <v>36</v>
      </c>
      <c r="BB719" s="30">
        <f>'13'!BA55</f>
        <v>0</v>
      </c>
      <c r="BC719" s="30">
        <f>'13'!BB55</f>
        <v>236</v>
      </c>
      <c r="BD719" s="30">
        <f>'13'!BC55</f>
        <v>224.2</v>
      </c>
      <c r="BE719" s="30">
        <f>'13'!BD55</f>
        <v>14</v>
      </c>
      <c r="BF719" s="30">
        <f>'13'!BE55</f>
        <v>15</v>
      </c>
      <c r="BG719" s="30">
        <f>'13'!BF55</f>
        <v>8</v>
      </c>
      <c r="BH719" s="30">
        <f>'13'!BG55</f>
        <v>9</v>
      </c>
      <c r="BI719" s="30">
        <f>'13'!BH55</f>
        <v>1</v>
      </c>
      <c r="BJ719" s="30">
        <f>'13'!BI55</f>
        <v>47</v>
      </c>
      <c r="BK719" s="30">
        <f>'13'!BJ55</f>
        <v>177.2</v>
      </c>
      <c r="BL719" s="30">
        <f>'13'!BK55</f>
        <v>85.055999999999997</v>
      </c>
      <c r="BM719" s="30">
        <f>'13'!BL55</f>
        <v>92.143999999999991</v>
      </c>
    </row>
    <row r="720" spans="1:65">
      <c r="A720" s="78">
        <f>'13'!A56</f>
        <v>42899</v>
      </c>
      <c r="B720" s="82" t="str">
        <f t="shared" si="11"/>
        <v>20:30:00</v>
      </c>
      <c r="C720" s="30" t="str">
        <f>'13'!B56</f>
        <v>20H30</v>
      </c>
      <c r="D720" s="30">
        <f>'13'!C56</f>
        <v>872</v>
      </c>
      <c r="E720" s="30">
        <f>'13'!D56</f>
        <v>844</v>
      </c>
      <c r="F720" s="30">
        <f>'13'!E56</f>
        <v>710</v>
      </c>
      <c r="G720" s="30">
        <f>'13'!F56</f>
        <v>58</v>
      </c>
      <c r="H720" s="30">
        <f>'13'!G56</f>
        <v>0</v>
      </c>
      <c r="I720" s="30">
        <f>'13'!H56</f>
        <v>24</v>
      </c>
      <c r="J720" s="30">
        <f>'13'!I56</f>
        <v>2426</v>
      </c>
      <c r="K720" s="30">
        <f>'13'!J56</f>
        <v>82</v>
      </c>
      <c r="L720" s="30">
        <f>'13'!K56</f>
        <v>471</v>
      </c>
      <c r="M720" s="30">
        <f>'13'!L56</f>
        <v>262</v>
      </c>
      <c r="N720" s="30">
        <f>'13'!M56</f>
        <v>350</v>
      </c>
      <c r="O720" s="30">
        <f>'13'!N56</f>
        <v>0</v>
      </c>
      <c r="P720" s="30">
        <f>'13'!O56</f>
        <v>16</v>
      </c>
      <c r="Q720" s="30">
        <f>'13'!P56</f>
        <v>8</v>
      </c>
      <c r="R720" s="30">
        <f>'13'!Q56</f>
        <v>12</v>
      </c>
      <c r="S720" s="30">
        <f>'13'!R56</f>
        <v>0</v>
      </c>
      <c r="T720" s="30">
        <f>'13'!S56</f>
        <v>733</v>
      </c>
      <c r="U720" s="30">
        <f>'13'!T56</f>
        <v>36</v>
      </c>
      <c r="V720" s="30">
        <f>'13'!U56</f>
        <v>118</v>
      </c>
      <c r="W720" s="30">
        <f>'13'!V56</f>
        <v>5.05</v>
      </c>
      <c r="X720" s="30">
        <f>'13'!W56</f>
        <v>3.5</v>
      </c>
      <c r="Y720" s="30">
        <f>'13'!X56</f>
        <v>9.5</v>
      </c>
      <c r="Z720" s="30">
        <f>'13'!Y56</f>
        <v>5.4</v>
      </c>
      <c r="AA720" s="30">
        <f>'13'!Z56</f>
        <v>7.9</v>
      </c>
      <c r="AB720" s="30">
        <f>'13'!AA56</f>
        <v>3.4</v>
      </c>
      <c r="AC720" s="30">
        <f>'13'!AB56</f>
        <v>0</v>
      </c>
      <c r="AD720" s="30">
        <f>'13'!AC56</f>
        <v>5.2</v>
      </c>
      <c r="AE720" s="30">
        <f>'13'!AD56</f>
        <v>10.029999999999999</v>
      </c>
      <c r="AF720" s="30">
        <f>'13'!AE56</f>
        <v>0.8</v>
      </c>
      <c r="AG720" s="30">
        <f>'13'!AF56</f>
        <v>0</v>
      </c>
      <c r="AH720" s="30">
        <f>'13'!AG56</f>
        <v>0</v>
      </c>
      <c r="AI720" s="30">
        <f>'13'!AH56</f>
        <v>16.03</v>
      </c>
      <c r="AJ720" s="30">
        <f>'13'!AI56</f>
        <v>60</v>
      </c>
      <c r="AK720" s="30">
        <f>'13'!AJ56</f>
        <v>76.03</v>
      </c>
      <c r="AL720" s="30">
        <f>'13'!AK56</f>
        <v>161.88000000000002</v>
      </c>
      <c r="AM720" s="30">
        <f>'13'!AL56</f>
        <v>168.78000000000003</v>
      </c>
      <c r="AN720" s="30">
        <f>'13'!AM56</f>
        <v>92.750000000000028</v>
      </c>
      <c r="AO720" s="30">
        <f>'13'!AN56</f>
        <v>0</v>
      </c>
      <c r="AP720" s="30">
        <f>'13'!AO56</f>
        <v>0</v>
      </c>
      <c r="AQ720" s="30">
        <f>'13'!AP56</f>
        <v>168.78000000000003</v>
      </c>
      <c r="AR720" s="30">
        <f>'13'!AQ56</f>
        <v>-0.79400000000001114</v>
      </c>
      <c r="AS720" s="30">
        <f>'13'!AR56</f>
        <v>0</v>
      </c>
      <c r="AT720" s="30">
        <f>'13'!AS56</f>
        <v>76.03</v>
      </c>
      <c r="AU720" s="30">
        <f>'13'!AT56</f>
        <v>85.055999999999997</v>
      </c>
      <c r="AV720" s="30">
        <f>'13'!AU56</f>
        <v>161.08600000000001</v>
      </c>
      <c r="AW720" s="30">
        <f>'13'!AV56</f>
        <v>0</v>
      </c>
      <c r="AX720" s="30">
        <f>'13'!AW56</f>
        <v>0</v>
      </c>
      <c r="AY720" s="30">
        <f>'13'!AX56</f>
        <v>200</v>
      </c>
      <c r="AZ720" s="30">
        <f>'13'!AY56</f>
        <v>0</v>
      </c>
      <c r="BA720" s="30">
        <f>'13'!AZ56</f>
        <v>36</v>
      </c>
      <c r="BB720" s="30">
        <f>'13'!BA56</f>
        <v>0</v>
      </c>
      <c r="BC720" s="30">
        <f>'13'!BB56</f>
        <v>236</v>
      </c>
      <c r="BD720" s="30">
        <f>'13'!BC56</f>
        <v>224.2</v>
      </c>
      <c r="BE720" s="30">
        <f>'13'!BD56</f>
        <v>14</v>
      </c>
      <c r="BF720" s="30">
        <f>'13'!BE56</f>
        <v>15</v>
      </c>
      <c r="BG720" s="30">
        <f>'13'!BF56</f>
        <v>8</v>
      </c>
      <c r="BH720" s="30">
        <f>'13'!BG56</f>
        <v>9</v>
      </c>
      <c r="BI720" s="30">
        <f>'13'!BH56</f>
        <v>1</v>
      </c>
      <c r="BJ720" s="30">
        <f>'13'!BI56</f>
        <v>47</v>
      </c>
      <c r="BK720" s="30">
        <f>'13'!BJ56</f>
        <v>177.2</v>
      </c>
      <c r="BL720" s="30">
        <f>'13'!BK56</f>
        <v>85.055999999999997</v>
      </c>
      <c r="BM720" s="30">
        <f>'13'!BL56</f>
        <v>92.143999999999991</v>
      </c>
    </row>
    <row r="721" spans="1:65">
      <c r="A721" s="78">
        <f>'13'!A57</f>
        <v>42899</v>
      </c>
      <c r="B721" s="82" t="str">
        <f t="shared" si="11"/>
        <v>20:45:00</v>
      </c>
      <c r="C721" s="30" t="str">
        <f>'13'!B57</f>
        <v>20H45</v>
      </c>
      <c r="D721" s="30">
        <f>'13'!C57</f>
        <v>872</v>
      </c>
      <c r="E721" s="30">
        <f>'13'!D57</f>
        <v>844</v>
      </c>
      <c r="F721" s="30">
        <f>'13'!E57</f>
        <v>710</v>
      </c>
      <c r="G721" s="30">
        <f>'13'!F57</f>
        <v>58</v>
      </c>
      <c r="H721" s="30">
        <f>'13'!G57</f>
        <v>0</v>
      </c>
      <c r="I721" s="30">
        <f>'13'!H57</f>
        <v>24</v>
      </c>
      <c r="J721" s="30">
        <f>'13'!I57</f>
        <v>2426</v>
      </c>
      <c r="K721" s="30">
        <f>'13'!J57</f>
        <v>82</v>
      </c>
      <c r="L721" s="30">
        <f>'13'!K57</f>
        <v>471</v>
      </c>
      <c r="M721" s="30">
        <f>'13'!L57</f>
        <v>262</v>
      </c>
      <c r="N721" s="30">
        <f>'13'!M57</f>
        <v>350</v>
      </c>
      <c r="O721" s="30">
        <f>'13'!N57</f>
        <v>0</v>
      </c>
      <c r="P721" s="30">
        <f>'13'!O57</f>
        <v>16</v>
      </c>
      <c r="Q721" s="30">
        <f>'13'!P57</f>
        <v>8</v>
      </c>
      <c r="R721" s="30">
        <f>'13'!Q57</f>
        <v>12</v>
      </c>
      <c r="S721" s="30">
        <f>'13'!R57</f>
        <v>0</v>
      </c>
      <c r="T721" s="30">
        <f>'13'!S57</f>
        <v>733</v>
      </c>
      <c r="U721" s="30">
        <f>'13'!T57</f>
        <v>36</v>
      </c>
      <c r="V721" s="30">
        <f>'13'!U57</f>
        <v>118</v>
      </c>
      <c r="W721" s="30">
        <f>'13'!V57</f>
        <v>5.05</v>
      </c>
      <c r="X721" s="30">
        <f>'13'!W57</f>
        <v>3.5</v>
      </c>
      <c r="Y721" s="30">
        <f>'13'!X57</f>
        <v>9.5</v>
      </c>
      <c r="Z721" s="30">
        <f>'13'!Y57</f>
        <v>5.4</v>
      </c>
      <c r="AA721" s="30">
        <f>'13'!Z57</f>
        <v>7.9</v>
      </c>
      <c r="AB721" s="30">
        <f>'13'!AA57</f>
        <v>3.4</v>
      </c>
      <c r="AC721" s="30">
        <f>'13'!AB57</f>
        <v>0</v>
      </c>
      <c r="AD721" s="30">
        <f>'13'!AC57</f>
        <v>5.2</v>
      </c>
      <c r="AE721" s="30">
        <f>'13'!AD57</f>
        <v>10.029999999999999</v>
      </c>
      <c r="AF721" s="30">
        <f>'13'!AE57</f>
        <v>0.8</v>
      </c>
      <c r="AG721" s="30">
        <f>'13'!AF57</f>
        <v>0</v>
      </c>
      <c r="AH721" s="30">
        <f>'13'!AG57</f>
        <v>0</v>
      </c>
      <c r="AI721" s="30">
        <f>'13'!AH57</f>
        <v>16.03</v>
      </c>
      <c r="AJ721" s="30">
        <f>'13'!AI57</f>
        <v>60</v>
      </c>
      <c r="AK721" s="30">
        <f>'13'!AJ57</f>
        <v>76.03</v>
      </c>
      <c r="AL721" s="30">
        <f>'13'!AK57</f>
        <v>161.88000000000002</v>
      </c>
      <c r="AM721" s="30">
        <f>'13'!AL57</f>
        <v>168.78000000000003</v>
      </c>
      <c r="AN721" s="30">
        <f>'13'!AM57</f>
        <v>92.750000000000028</v>
      </c>
      <c r="AO721" s="30">
        <f>'13'!AN57</f>
        <v>0</v>
      </c>
      <c r="AP721" s="30">
        <f>'13'!AO57</f>
        <v>0</v>
      </c>
      <c r="AQ721" s="30">
        <f>'13'!AP57</f>
        <v>168.78000000000003</v>
      </c>
      <c r="AR721" s="30">
        <f>'13'!AQ57</f>
        <v>-0.79400000000001114</v>
      </c>
      <c r="AS721" s="30">
        <f>'13'!AR57</f>
        <v>0</v>
      </c>
      <c r="AT721" s="30">
        <f>'13'!AS57</f>
        <v>76.03</v>
      </c>
      <c r="AU721" s="30">
        <f>'13'!AT57</f>
        <v>85.055999999999997</v>
      </c>
      <c r="AV721" s="30">
        <f>'13'!AU57</f>
        <v>161.08600000000001</v>
      </c>
      <c r="AW721" s="30">
        <f>'13'!AV57</f>
        <v>0</v>
      </c>
      <c r="AX721" s="30">
        <f>'13'!AW57</f>
        <v>0</v>
      </c>
      <c r="AY721" s="30">
        <f>'13'!AX57</f>
        <v>200</v>
      </c>
      <c r="AZ721" s="30">
        <f>'13'!AY57</f>
        <v>0</v>
      </c>
      <c r="BA721" s="30">
        <f>'13'!AZ57</f>
        <v>36</v>
      </c>
      <c r="BB721" s="30">
        <f>'13'!BA57</f>
        <v>0</v>
      </c>
      <c r="BC721" s="30">
        <f>'13'!BB57</f>
        <v>236</v>
      </c>
      <c r="BD721" s="30">
        <f>'13'!BC57</f>
        <v>224.2</v>
      </c>
      <c r="BE721" s="30">
        <f>'13'!BD57</f>
        <v>14</v>
      </c>
      <c r="BF721" s="30">
        <f>'13'!BE57</f>
        <v>15</v>
      </c>
      <c r="BG721" s="30">
        <f>'13'!BF57</f>
        <v>8</v>
      </c>
      <c r="BH721" s="30">
        <f>'13'!BG57</f>
        <v>9</v>
      </c>
      <c r="BI721" s="30">
        <f>'13'!BH57</f>
        <v>1</v>
      </c>
      <c r="BJ721" s="30">
        <f>'13'!BI57</f>
        <v>47</v>
      </c>
      <c r="BK721" s="30">
        <f>'13'!BJ57</f>
        <v>177.2</v>
      </c>
      <c r="BL721" s="30">
        <f>'13'!BK57</f>
        <v>85.055999999999997</v>
      </c>
      <c r="BM721" s="30">
        <f>'13'!BL57</f>
        <v>92.143999999999991</v>
      </c>
    </row>
    <row r="722" spans="1:65">
      <c r="A722" s="78">
        <f>'13'!A58</f>
        <v>42899</v>
      </c>
      <c r="B722" s="82" t="str">
        <f t="shared" si="11"/>
        <v>21:00:00</v>
      </c>
      <c r="C722" s="30" t="str">
        <f>'13'!B58</f>
        <v>21H00</v>
      </c>
      <c r="D722" s="30">
        <f>'13'!C58</f>
        <v>875</v>
      </c>
      <c r="E722" s="30">
        <f>'13'!D58</f>
        <v>822</v>
      </c>
      <c r="F722" s="30">
        <f>'13'!E58</f>
        <v>703</v>
      </c>
      <c r="G722" s="30">
        <f>'13'!F58</f>
        <v>57</v>
      </c>
      <c r="H722" s="30">
        <f>'13'!G58</f>
        <v>0</v>
      </c>
      <c r="I722" s="30">
        <f>'13'!H58</f>
        <v>24</v>
      </c>
      <c r="J722" s="30">
        <f>'13'!I58</f>
        <v>2400</v>
      </c>
      <c r="K722" s="30">
        <f>'13'!J58</f>
        <v>81</v>
      </c>
      <c r="L722" s="30">
        <f>'13'!K58</f>
        <v>465</v>
      </c>
      <c r="M722" s="30">
        <f>'13'!L58</f>
        <v>240</v>
      </c>
      <c r="N722" s="30">
        <f>'13'!M58</f>
        <v>360</v>
      </c>
      <c r="O722" s="30">
        <f>'13'!N58</f>
        <v>0</v>
      </c>
      <c r="P722" s="30">
        <f>'13'!O58</f>
        <v>15</v>
      </c>
      <c r="Q722" s="30">
        <f>'13'!P58</f>
        <v>8</v>
      </c>
      <c r="R722" s="30">
        <f>'13'!Q58</f>
        <v>13</v>
      </c>
      <c r="S722" s="30">
        <f>'13'!R58</f>
        <v>0</v>
      </c>
      <c r="T722" s="30">
        <f>'13'!S58</f>
        <v>705</v>
      </c>
      <c r="U722" s="30">
        <f>'13'!T58</f>
        <v>36</v>
      </c>
      <c r="V722" s="30">
        <f>'13'!U58</f>
        <v>117</v>
      </c>
      <c r="W722" s="30">
        <f>'13'!V58</f>
        <v>6.13</v>
      </c>
      <c r="X722" s="30">
        <f>'13'!W58</f>
        <v>3.5</v>
      </c>
      <c r="Y722" s="30">
        <f>'13'!X58</f>
        <v>9</v>
      </c>
      <c r="Z722" s="30">
        <f>'13'!Y58</f>
        <v>5.4</v>
      </c>
      <c r="AA722" s="30">
        <f>'13'!Z58</f>
        <v>7.6</v>
      </c>
      <c r="AB722" s="30">
        <f>'13'!AA58</f>
        <v>3.4</v>
      </c>
      <c r="AC722" s="30">
        <f>'13'!AB58</f>
        <v>0</v>
      </c>
      <c r="AD722" s="30">
        <f>'13'!AC58</f>
        <v>5.3</v>
      </c>
      <c r="AE722" s="30">
        <f>'13'!AD58</f>
        <v>10.3</v>
      </c>
      <c r="AF722" s="30">
        <f>'13'!AE58</f>
        <v>0.75</v>
      </c>
      <c r="AG722" s="30">
        <f>'13'!AF58</f>
        <v>0</v>
      </c>
      <c r="AH722" s="30">
        <f>'13'!AG58</f>
        <v>0</v>
      </c>
      <c r="AI722" s="30">
        <f>'13'!AH58</f>
        <v>16.350000000000001</v>
      </c>
      <c r="AJ722" s="30">
        <f>'13'!AI58</f>
        <v>60</v>
      </c>
      <c r="AK722" s="30">
        <f>'13'!AJ58</f>
        <v>76.349999999999994</v>
      </c>
      <c r="AL722" s="30">
        <f>'13'!AK58</f>
        <v>161.48000000000002</v>
      </c>
      <c r="AM722" s="30">
        <f>'13'!AL58</f>
        <v>168.38000000000002</v>
      </c>
      <c r="AN722" s="30">
        <f>'13'!AM58</f>
        <v>92.03000000000003</v>
      </c>
      <c r="AO722" s="30">
        <f>'13'!AN58</f>
        <v>0</v>
      </c>
      <c r="AP722" s="30">
        <f>'13'!AO58</f>
        <v>0</v>
      </c>
      <c r="AQ722" s="30">
        <f>'13'!AP58</f>
        <v>168.38000000000002</v>
      </c>
      <c r="AR722" s="30">
        <f>'13'!AQ58</f>
        <v>-7.4000000000012278E-2</v>
      </c>
      <c r="AS722" s="30">
        <f>'13'!AR58</f>
        <v>0</v>
      </c>
      <c r="AT722" s="30">
        <f>'13'!AS58</f>
        <v>76.349999999999994</v>
      </c>
      <c r="AU722" s="30">
        <f>'13'!AT58</f>
        <v>85.055999999999997</v>
      </c>
      <c r="AV722" s="30">
        <f>'13'!AU58</f>
        <v>161.40600000000001</v>
      </c>
      <c r="AW722" s="30">
        <f>'13'!AV58</f>
        <v>0</v>
      </c>
      <c r="AX722" s="30">
        <f>'13'!AW58</f>
        <v>0</v>
      </c>
      <c r="AY722" s="30">
        <f>'13'!AX58</f>
        <v>200</v>
      </c>
      <c r="AZ722" s="30">
        <f>'13'!AY58</f>
        <v>0</v>
      </c>
      <c r="BA722" s="30">
        <f>'13'!AZ58</f>
        <v>36</v>
      </c>
      <c r="BB722" s="30">
        <f>'13'!BA58</f>
        <v>0</v>
      </c>
      <c r="BC722" s="30">
        <f>'13'!BB58</f>
        <v>236</v>
      </c>
      <c r="BD722" s="30">
        <f>'13'!BC58</f>
        <v>224.2</v>
      </c>
      <c r="BE722" s="30">
        <f>'13'!BD58</f>
        <v>14</v>
      </c>
      <c r="BF722" s="30">
        <f>'13'!BE58</f>
        <v>15</v>
      </c>
      <c r="BG722" s="30">
        <f>'13'!BF58</f>
        <v>8</v>
      </c>
      <c r="BH722" s="30">
        <f>'13'!BG58</f>
        <v>9</v>
      </c>
      <c r="BI722" s="30">
        <f>'13'!BH58</f>
        <v>1</v>
      </c>
      <c r="BJ722" s="30">
        <f>'13'!BI58</f>
        <v>47</v>
      </c>
      <c r="BK722" s="30">
        <f>'13'!BJ58</f>
        <v>177.2</v>
      </c>
      <c r="BL722" s="30">
        <f>'13'!BK58</f>
        <v>85.055999999999997</v>
      </c>
      <c r="BM722" s="30">
        <f>'13'!BL58</f>
        <v>92.143999999999991</v>
      </c>
    </row>
    <row r="723" spans="1:65">
      <c r="A723" s="78">
        <f>'13'!A59</f>
        <v>42899</v>
      </c>
      <c r="B723" s="82" t="str">
        <f t="shared" si="11"/>
        <v>21:15:00</v>
      </c>
      <c r="C723" s="30" t="str">
        <f>'13'!B59</f>
        <v>21H15</v>
      </c>
      <c r="D723" s="30">
        <f>'13'!C59</f>
        <v>875</v>
      </c>
      <c r="E723" s="30">
        <f>'13'!D59</f>
        <v>822</v>
      </c>
      <c r="F723" s="30">
        <f>'13'!E59</f>
        <v>703</v>
      </c>
      <c r="G723" s="30">
        <f>'13'!F59</f>
        <v>57</v>
      </c>
      <c r="H723" s="30">
        <f>'13'!G59</f>
        <v>0</v>
      </c>
      <c r="I723" s="30">
        <f>'13'!H59</f>
        <v>24</v>
      </c>
      <c r="J723" s="30">
        <f>'13'!I59</f>
        <v>2400</v>
      </c>
      <c r="K723" s="30">
        <f>'13'!J59</f>
        <v>81</v>
      </c>
      <c r="L723" s="30">
        <f>'13'!K59</f>
        <v>465</v>
      </c>
      <c r="M723" s="30">
        <f>'13'!L59</f>
        <v>240</v>
      </c>
      <c r="N723" s="30">
        <f>'13'!M59</f>
        <v>360</v>
      </c>
      <c r="O723" s="30">
        <f>'13'!N59</f>
        <v>0</v>
      </c>
      <c r="P723" s="30">
        <f>'13'!O59</f>
        <v>15</v>
      </c>
      <c r="Q723" s="30">
        <f>'13'!P59</f>
        <v>8</v>
      </c>
      <c r="R723" s="30">
        <f>'13'!Q59</f>
        <v>13</v>
      </c>
      <c r="S723" s="30">
        <f>'13'!R59</f>
        <v>0</v>
      </c>
      <c r="T723" s="30">
        <f>'13'!S59</f>
        <v>705</v>
      </c>
      <c r="U723" s="30">
        <f>'13'!T59</f>
        <v>36</v>
      </c>
      <c r="V723" s="30">
        <f>'13'!U59</f>
        <v>117</v>
      </c>
      <c r="W723" s="30">
        <f>'13'!V59</f>
        <v>6.13</v>
      </c>
      <c r="X723" s="30">
        <f>'13'!W59</f>
        <v>3.5</v>
      </c>
      <c r="Y723" s="30">
        <f>'13'!X59</f>
        <v>9</v>
      </c>
      <c r="Z723" s="30">
        <f>'13'!Y59</f>
        <v>5.4</v>
      </c>
      <c r="AA723" s="30">
        <f>'13'!Z59</f>
        <v>7.6</v>
      </c>
      <c r="AB723" s="30">
        <f>'13'!AA59</f>
        <v>3.4</v>
      </c>
      <c r="AC723" s="30">
        <f>'13'!AB59</f>
        <v>0</v>
      </c>
      <c r="AD723" s="30">
        <f>'13'!AC59</f>
        <v>5.3</v>
      </c>
      <c r="AE723" s="30">
        <f>'13'!AD59</f>
        <v>10.3</v>
      </c>
      <c r="AF723" s="30">
        <f>'13'!AE59</f>
        <v>0.75</v>
      </c>
      <c r="AG723" s="30">
        <f>'13'!AF59</f>
        <v>0</v>
      </c>
      <c r="AH723" s="30">
        <f>'13'!AG59</f>
        <v>0</v>
      </c>
      <c r="AI723" s="30">
        <f>'13'!AH59</f>
        <v>16.350000000000001</v>
      </c>
      <c r="AJ723" s="30">
        <f>'13'!AI59</f>
        <v>60</v>
      </c>
      <c r="AK723" s="30">
        <f>'13'!AJ59</f>
        <v>76.349999999999994</v>
      </c>
      <c r="AL723" s="30">
        <f>'13'!AK59</f>
        <v>161.48000000000002</v>
      </c>
      <c r="AM723" s="30">
        <f>'13'!AL59</f>
        <v>168.38000000000002</v>
      </c>
      <c r="AN723" s="30">
        <f>'13'!AM59</f>
        <v>92.03000000000003</v>
      </c>
      <c r="AO723" s="30">
        <f>'13'!AN59</f>
        <v>0</v>
      </c>
      <c r="AP723" s="30">
        <f>'13'!AO59</f>
        <v>0</v>
      </c>
      <c r="AQ723" s="30">
        <f>'13'!AP59</f>
        <v>168.38000000000002</v>
      </c>
      <c r="AR723" s="30">
        <f>'13'!AQ59</f>
        <v>-7.4000000000012278E-2</v>
      </c>
      <c r="AS723" s="30">
        <f>'13'!AR59</f>
        <v>0</v>
      </c>
      <c r="AT723" s="30">
        <f>'13'!AS59</f>
        <v>76.349999999999994</v>
      </c>
      <c r="AU723" s="30">
        <f>'13'!AT59</f>
        <v>85.055999999999997</v>
      </c>
      <c r="AV723" s="30">
        <f>'13'!AU59</f>
        <v>161.40600000000001</v>
      </c>
      <c r="AW723" s="30">
        <f>'13'!AV59</f>
        <v>0</v>
      </c>
      <c r="AX723" s="30">
        <f>'13'!AW59</f>
        <v>0</v>
      </c>
      <c r="AY723" s="30">
        <f>'13'!AX59</f>
        <v>200</v>
      </c>
      <c r="AZ723" s="30">
        <f>'13'!AY59</f>
        <v>0</v>
      </c>
      <c r="BA723" s="30">
        <f>'13'!AZ59</f>
        <v>36</v>
      </c>
      <c r="BB723" s="30">
        <f>'13'!BA59</f>
        <v>0</v>
      </c>
      <c r="BC723" s="30">
        <f>'13'!BB59</f>
        <v>236</v>
      </c>
      <c r="BD723" s="30">
        <f>'13'!BC59</f>
        <v>224.2</v>
      </c>
      <c r="BE723" s="30">
        <f>'13'!BD59</f>
        <v>14</v>
      </c>
      <c r="BF723" s="30">
        <f>'13'!BE59</f>
        <v>15</v>
      </c>
      <c r="BG723" s="30">
        <f>'13'!BF59</f>
        <v>8</v>
      </c>
      <c r="BH723" s="30">
        <f>'13'!BG59</f>
        <v>9</v>
      </c>
      <c r="BI723" s="30">
        <f>'13'!BH59</f>
        <v>1</v>
      </c>
      <c r="BJ723" s="30">
        <f>'13'!BI59</f>
        <v>47</v>
      </c>
      <c r="BK723" s="30">
        <f>'13'!BJ59</f>
        <v>177.2</v>
      </c>
      <c r="BL723" s="30">
        <f>'13'!BK59</f>
        <v>85.055999999999997</v>
      </c>
      <c r="BM723" s="30">
        <f>'13'!BL59</f>
        <v>92.143999999999991</v>
      </c>
    </row>
    <row r="724" spans="1:65">
      <c r="A724" s="78">
        <f>'13'!A60</f>
        <v>42899</v>
      </c>
      <c r="B724" s="82" t="str">
        <f t="shared" si="11"/>
        <v>21:30:00</v>
      </c>
      <c r="C724" s="30" t="str">
        <f>'13'!B60</f>
        <v>21H30</v>
      </c>
      <c r="D724" s="30">
        <f>'13'!C60</f>
        <v>855</v>
      </c>
      <c r="E724" s="30">
        <f>'13'!D60</f>
        <v>917</v>
      </c>
      <c r="F724" s="30">
        <f>'13'!E60</f>
        <v>685</v>
      </c>
      <c r="G724" s="30">
        <f>'13'!F60</f>
        <v>60</v>
      </c>
      <c r="H724" s="30">
        <f>'13'!G60</f>
        <v>0</v>
      </c>
      <c r="I724" s="30">
        <f>'13'!H60</f>
        <v>23</v>
      </c>
      <c r="J724" s="30">
        <f>'13'!I60</f>
        <v>2457</v>
      </c>
      <c r="K724" s="30">
        <f>'13'!J60</f>
        <v>83</v>
      </c>
      <c r="L724" s="30">
        <f>'13'!K60</f>
        <v>467</v>
      </c>
      <c r="M724" s="30">
        <f>'13'!L60</f>
        <v>378</v>
      </c>
      <c r="N724" s="30">
        <f>'13'!M60</f>
        <v>340</v>
      </c>
      <c r="O724" s="30">
        <f>'13'!N60</f>
        <v>0</v>
      </c>
      <c r="P724" s="30">
        <f>'13'!O60</f>
        <v>15</v>
      </c>
      <c r="Q724" s="30">
        <f>'13'!P60</f>
        <v>12</v>
      </c>
      <c r="R724" s="30">
        <f>'13'!Q60</f>
        <v>12</v>
      </c>
      <c r="S724" s="30">
        <f>'13'!R60</f>
        <v>0</v>
      </c>
      <c r="T724" s="30">
        <f>'13'!S60</f>
        <v>845</v>
      </c>
      <c r="U724" s="30">
        <f>'13'!T60</f>
        <v>39</v>
      </c>
      <c r="V724" s="30">
        <f>'13'!U60</f>
        <v>122</v>
      </c>
      <c r="W724" s="30">
        <f>'13'!V60</f>
        <v>6.13</v>
      </c>
      <c r="X724" s="30">
        <f>'13'!W60</f>
        <v>3.5</v>
      </c>
      <c r="Y724" s="30">
        <f>'13'!X60</f>
        <v>9</v>
      </c>
      <c r="Z724" s="30">
        <f>'13'!Y60</f>
        <v>5.4</v>
      </c>
      <c r="AA724" s="30">
        <f>'13'!Z60</f>
        <v>7.6</v>
      </c>
      <c r="AB724" s="30">
        <f>'13'!AA60</f>
        <v>3.4</v>
      </c>
      <c r="AC724" s="30">
        <f>'13'!AB60</f>
        <v>0</v>
      </c>
      <c r="AD724" s="30">
        <f>'13'!AC60</f>
        <v>0</v>
      </c>
      <c r="AE724" s="30">
        <f>'13'!AD60</f>
        <v>10.3</v>
      </c>
      <c r="AF724" s="30">
        <f>'13'!AE60</f>
        <v>0.75</v>
      </c>
      <c r="AG724" s="30">
        <f>'13'!AF60</f>
        <v>0</v>
      </c>
      <c r="AH724" s="30">
        <f>'13'!AG60</f>
        <v>0</v>
      </c>
      <c r="AI724" s="30">
        <f>'13'!AH60</f>
        <v>11.05</v>
      </c>
      <c r="AJ724" s="30">
        <f>'13'!AI60</f>
        <v>60</v>
      </c>
      <c r="AK724" s="30">
        <f>'13'!AJ60</f>
        <v>71.05</v>
      </c>
      <c r="AL724" s="30">
        <f>'13'!AK60</f>
        <v>161.18</v>
      </c>
      <c r="AM724" s="30">
        <f>'13'!AL60</f>
        <v>168.08</v>
      </c>
      <c r="AN724" s="30">
        <f>'13'!AM60</f>
        <v>97.030000000000015</v>
      </c>
      <c r="AO724" s="30">
        <f>'13'!AN60</f>
        <v>0</v>
      </c>
      <c r="AP724" s="30">
        <f>'13'!AO60</f>
        <v>0</v>
      </c>
      <c r="AQ724" s="30">
        <f>'13'!AP60</f>
        <v>168.08</v>
      </c>
      <c r="AR724" s="30">
        <f>'13'!AQ60</f>
        <v>-5.0740000000000123</v>
      </c>
      <c r="AS724" s="30">
        <f>'13'!AR60</f>
        <v>0</v>
      </c>
      <c r="AT724" s="30">
        <f>'13'!AS60</f>
        <v>71.05</v>
      </c>
      <c r="AU724" s="30">
        <f>'13'!AT60</f>
        <v>85.055999999999997</v>
      </c>
      <c r="AV724" s="30">
        <f>'13'!AU60</f>
        <v>156.10599999999999</v>
      </c>
      <c r="AW724" s="30">
        <f>'13'!AV60</f>
        <v>0</v>
      </c>
      <c r="AX724" s="30">
        <f>'13'!AW60</f>
        <v>0</v>
      </c>
      <c r="AY724" s="30">
        <f>'13'!AX60</f>
        <v>200</v>
      </c>
      <c r="AZ724" s="30">
        <f>'13'!AY60</f>
        <v>0</v>
      </c>
      <c r="BA724" s="30">
        <f>'13'!AZ60</f>
        <v>36</v>
      </c>
      <c r="BB724" s="30">
        <f>'13'!BA60</f>
        <v>0</v>
      </c>
      <c r="BC724" s="30">
        <f>'13'!BB60</f>
        <v>236</v>
      </c>
      <c r="BD724" s="30">
        <f>'13'!BC60</f>
        <v>224.2</v>
      </c>
      <c r="BE724" s="30">
        <f>'13'!BD60</f>
        <v>14</v>
      </c>
      <c r="BF724" s="30">
        <f>'13'!BE60</f>
        <v>15</v>
      </c>
      <c r="BG724" s="30">
        <f>'13'!BF60</f>
        <v>8</v>
      </c>
      <c r="BH724" s="30">
        <f>'13'!BG60</f>
        <v>9</v>
      </c>
      <c r="BI724" s="30">
        <f>'13'!BH60</f>
        <v>1</v>
      </c>
      <c r="BJ724" s="30">
        <f>'13'!BI60</f>
        <v>47</v>
      </c>
      <c r="BK724" s="30">
        <f>'13'!BJ60</f>
        <v>177.2</v>
      </c>
      <c r="BL724" s="30">
        <f>'13'!BK60</f>
        <v>85.055999999999997</v>
      </c>
      <c r="BM724" s="30">
        <f>'13'!BL60</f>
        <v>92.143999999999991</v>
      </c>
    </row>
    <row r="725" spans="1:65">
      <c r="A725" s="78">
        <f>'13'!A61</f>
        <v>42899</v>
      </c>
      <c r="B725" s="82" t="str">
        <f t="shared" si="11"/>
        <v>21:45:00</v>
      </c>
      <c r="C725" s="30" t="str">
        <f>'13'!B61</f>
        <v>21H45</v>
      </c>
      <c r="D725" s="30">
        <f>'13'!C61</f>
        <v>855</v>
      </c>
      <c r="E725" s="30">
        <f>'13'!D61</f>
        <v>917</v>
      </c>
      <c r="F725" s="30">
        <f>'13'!E61</f>
        <v>685</v>
      </c>
      <c r="G725" s="30">
        <f>'13'!F61</f>
        <v>60</v>
      </c>
      <c r="H725" s="30">
        <f>'13'!G61</f>
        <v>0</v>
      </c>
      <c r="I725" s="30">
        <f>'13'!H61</f>
        <v>23</v>
      </c>
      <c r="J725" s="30">
        <f>'13'!I61</f>
        <v>2457</v>
      </c>
      <c r="K725" s="30">
        <f>'13'!J61</f>
        <v>83</v>
      </c>
      <c r="L725" s="30">
        <f>'13'!K61</f>
        <v>467</v>
      </c>
      <c r="M725" s="30">
        <f>'13'!L61</f>
        <v>378</v>
      </c>
      <c r="N725" s="30">
        <f>'13'!M61</f>
        <v>340</v>
      </c>
      <c r="O725" s="30">
        <f>'13'!N61</f>
        <v>0</v>
      </c>
      <c r="P725" s="30">
        <f>'13'!O61</f>
        <v>15</v>
      </c>
      <c r="Q725" s="30">
        <f>'13'!P61</f>
        <v>12</v>
      </c>
      <c r="R725" s="30">
        <f>'13'!Q61</f>
        <v>12</v>
      </c>
      <c r="S725" s="30">
        <f>'13'!R61</f>
        <v>0</v>
      </c>
      <c r="T725" s="30">
        <f>'13'!S61</f>
        <v>845</v>
      </c>
      <c r="U725" s="30">
        <f>'13'!T61</f>
        <v>39</v>
      </c>
      <c r="V725" s="30">
        <f>'13'!U61</f>
        <v>122</v>
      </c>
      <c r="W725" s="30">
        <f>'13'!V61</f>
        <v>6.13</v>
      </c>
      <c r="X725" s="30">
        <f>'13'!W61</f>
        <v>3.5</v>
      </c>
      <c r="Y725" s="30">
        <f>'13'!X61</f>
        <v>9</v>
      </c>
      <c r="Z725" s="30">
        <f>'13'!Y61</f>
        <v>5.4</v>
      </c>
      <c r="AA725" s="30">
        <f>'13'!Z61</f>
        <v>7.6</v>
      </c>
      <c r="AB725" s="30">
        <f>'13'!AA61</f>
        <v>3.4</v>
      </c>
      <c r="AC725" s="30">
        <f>'13'!AB61</f>
        <v>0</v>
      </c>
      <c r="AD725" s="30">
        <f>'13'!AC61</f>
        <v>0</v>
      </c>
      <c r="AE725" s="30">
        <f>'13'!AD61</f>
        <v>10.3</v>
      </c>
      <c r="AF725" s="30">
        <f>'13'!AE61</f>
        <v>0.75</v>
      </c>
      <c r="AG725" s="30">
        <f>'13'!AF61</f>
        <v>0</v>
      </c>
      <c r="AH725" s="30">
        <f>'13'!AG61</f>
        <v>0</v>
      </c>
      <c r="AI725" s="30">
        <f>'13'!AH61</f>
        <v>11.05</v>
      </c>
      <c r="AJ725" s="30">
        <f>'13'!AI61</f>
        <v>60</v>
      </c>
      <c r="AK725" s="30">
        <f>'13'!AJ61</f>
        <v>71.05</v>
      </c>
      <c r="AL725" s="30">
        <f>'13'!AK61</f>
        <v>161.18</v>
      </c>
      <c r="AM725" s="30">
        <f>'13'!AL61</f>
        <v>168.08</v>
      </c>
      <c r="AN725" s="30">
        <f>'13'!AM61</f>
        <v>97.030000000000015</v>
      </c>
      <c r="AO725" s="30">
        <f>'13'!AN61</f>
        <v>0</v>
      </c>
      <c r="AP725" s="30">
        <f>'13'!AO61</f>
        <v>0</v>
      </c>
      <c r="AQ725" s="30">
        <f>'13'!AP61</f>
        <v>168.08</v>
      </c>
      <c r="AR725" s="30">
        <f>'13'!AQ61</f>
        <v>-5.0740000000000123</v>
      </c>
      <c r="AS725" s="30">
        <f>'13'!AR61</f>
        <v>0</v>
      </c>
      <c r="AT725" s="30">
        <f>'13'!AS61</f>
        <v>71.05</v>
      </c>
      <c r="AU725" s="30">
        <f>'13'!AT61</f>
        <v>85.055999999999997</v>
      </c>
      <c r="AV725" s="30">
        <f>'13'!AU61</f>
        <v>156.10599999999999</v>
      </c>
      <c r="AW725" s="30">
        <f>'13'!AV61</f>
        <v>0</v>
      </c>
      <c r="AX725" s="30">
        <f>'13'!AW61</f>
        <v>0</v>
      </c>
      <c r="AY725" s="30">
        <f>'13'!AX61</f>
        <v>200</v>
      </c>
      <c r="AZ725" s="30">
        <f>'13'!AY61</f>
        <v>0</v>
      </c>
      <c r="BA725" s="30">
        <f>'13'!AZ61</f>
        <v>36</v>
      </c>
      <c r="BB725" s="30">
        <f>'13'!BA61</f>
        <v>0</v>
      </c>
      <c r="BC725" s="30">
        <f>'13'!BB61</f>
        <v>236</v>
      </c>
      <c r="BD725" s="30">
        <f>'13'!BC61</f>
        <v>224.2</v>
      </c>
      <c r="BE725" s="30">
        <f>'13'!BD61</f>
        <v>14</v>
      </c>
      <c r="BF725" s="30">
        <f>'13'!BE61</f>
        <v>15</v>
      </c>
      <c r="BG725" s="30">
        <f>'13'!BF61</f>
        <v>8</v>
      </c>
      <c r="BH725" s="30">
        <f>'13'!BG61</f>
        <v>9</v>
      </c>
      <c r="BI725" s="30">
        <f>'13'!BH61</f>
        <v>1</v>
      </c>
      <c r="BJ725" s="30">
        <f>'13'!BI61</f>
        <v>47</v>
      </c>
      <c r="BK725" s="30">
        <f>'13'!BJ61</f>
        <v>177.2</v>
      </c>
      <c r="BL725" s="30">
        <f>'13'!BK61</f>
        <v>85.055999999999997</v>
      </c>
      <c r="BM725" s="30">
        <f>'13'!BL61</f>
        <v>92.143999999999991</v>
      </c>
    </row>
    <row r="726" spans="1:65">
      <c r="A726" s="78">
        <f>'13'!A62</f>
        <v>42899</v>
      </c>
      <c r="B726" s="82" t="str">
        <f t="shared" si="11"/>
        <v>22:00:00</v>
      </c>
      <c r="C726" s="30" t="str">
        <f>'13'!B62</f>
        <v>22H00</v>
      </c>
      <c r="D726" s="30">
        <f>'13'!C62</f>
        <v>827</v>
      </c>
      <c r="E726" s="30">
        <f>'13'!D62</f>
        <v>875</v>
      </c>
      <c r="F726" s="30">
        <f>'13'!E62</f>
        <v>660</v>
      </c>
      <c r="G726" s="30">
        <f>'13'!F62</f>
        <v>57</v>
      </c>
      <c r="H726" s="30">
        <f>'13'!G62</f>
        <v>0</v>
      </c>
      <c r="I726" s="30">
        <f>'13'!H62</f>
        <v>22</v>
      </c>
      <c r="J726" s="30">
        <f>'13'!I62</f>
        <v>2362</v>
      </c>
      <c r="K726" s="30">
        <f>'13'!J62</f>
        <v>79</v>
      </c>
      <c r="L726" s="30">
        <f>'13'!K62</f>
        <v>445</v>
      </c>
      <c r="M726" s="30">
        <f>'13'!L62</f>
        <v>360</v>
      </c>
      <c r="N726" s="30">
        <f>'13'!M62</f>
        <v>350</v>
      </c>
      <c r="O726" s="30">
        <f>'13'!N62</f>
        <v>0</v>
      </c>
      <c r="P726" s="30">
        <f>'13'!O62</f>
        <v>14</v>
      </c>
      <c r="Q726" s="30">
        <f>'13'!P62</f>
        <v>12</v>
      </c>
      <c r="R726" s="30">
        <f>'13'!Q62</f>
        <v>12</v>
      </c>
      <c r="S726" s="30">
        <f>'13'!R62</f>
        <v>0</v>
      </c>
      <c r="T726" s="30">
        <f>'13'!S62</f>
        <v>805</v>
      </c>
      <c r="U726" s="30">
        <f>'13'!T62</f>
        <v>38</v>
      </c>
      <c r="V726" s="30">
        <f>'13'!U62</f>
        <v>117</v>
      </c>
      <c r="W726" s="30">
        <f>'13'!V62</f>
        <v>6.13</v>
      </c>
      <c r="X726" s="30">
        <f>'13'!W62</f>
        <v>3.5</v>
      </c>
      <c r="Y726" s="30">
        <f>'13'!X62</f>
        <v>8</v>
      </c>
      <c r="Z726" s="30">
        <f>'13'!Y62</f>
        <v>5</v>
      </c>
      <c r="AA726" s="30">
        <f>'13'!Z62</f>
        <v>7</v>
      </c>
      <c r="AB726" s="30">
        <f>'13'!AA62</f>
        <v>3.2</v>
      </c>
      <c r="AC726" s="30">
        <f>'13'!AB62</f>
        <v>0</v>
      </c>
      <c r="AD726" s="30">
        <f>'13'!AC62</f>
        <v>0</v>
      </c>
      <c r="AE726" s="30">
        <f>'13'!AD62</f>
        <v>4.55</v>
      </c>
      <c r="AF726" s="30">
        <f>'13'!AE62</f>
        <v>0.75</v>
      </c>
      <c r="AG726" s="30">
        <f>'13'!AF62</f>
        <v>0</v>
      </c>
      <c r="AH726" s="30">
        <f>'13'!AG62</f>
        <v>0</v>
      </c>
      <c r="AI726" s="30">
        <f>'13'!AH62</f>
        <v>5.3</v>
      </c>
      <c r="AJ726" s="30">
        <f>'13'!AI62</f>
        <v>60</v>
      </c>
      <c r="AK726" s="30">
        <f>'13'!AJ62</f>
        <v>65.3</v>
      </c>
      <c r="AL726" s="30">
        <f>'13'!AK62</f>
        <v>148.43</v>
      </c>
      <c r="AM726" s="30">
        <f>'13'!AL62</f>
        <v>155.13</v>
      </c>
      <c r="AN726" s="30">
        <f>'13'!AM62</f>
        <v>89.83</v>
      </c>
      <c r="AO726" s="30">
        <f>'13'!AN62</f>
        <v>0</v>
      </c>
      <c r="AP726" s="30">
        <f>'13'!AO62</f>
        <v>0</v>
      </c>
      <c r="AQ726" s="30">
        <f>'13'!AP62</f>
        <v>155.13</v>
      </c>
      <c r="AR726" s="30">
        <f>'13'!AQ62</f>
        <v>1.9259999999999877</v>
      </c>
      <c r="AS726" s="30">
        <f>'13'!AR62</f>
        <v>0</v>
      </c>
      <c r="AT726" s="30">
        <f>'13'!AS62</f>
        <v>65.3</v>
      </c>
      <c r="AU726" s="30">
        <f>'13'!AT62</f>
        <v>85.055999999999997</v>
      </c>
      <c r="AV726" s="30">
        <f>'13'!AU62</f>
        <v>150.35599999999999</v>
      </c>
      <c r="AW726" s="30">
        <f>'13'!AV62</f>
        <v>0</v>
      </c>
      <c r="AX726" s="30">
        <f>'13'!AW62</f>
        <v>0</v>
      </c>
      <c r="AY726" s="30">
        <f>'13'!AX62</f>
        <v>200</v>
      </c>
      <c r="AZ726" s="30">
        <f>'13'!AY62</f>
        <v>0</v>
      </c>
      <c r="BA726" s="30">
        <f>'13'!AZ62</f>
        <v>36</v>
      </c>
      <c r="BB726" s="30">
        <f>'13'!BA62</f>
        <v>0</v>
      </c>
      <c r="BC726" s="30">
        <f>'13'!BB62</f>
        <v>236</v>
      </c>
      <c r="BD726" s="30">
        <f>'13'!BC62</f>
        <v>224.2</v>
      </c>
      <c r="BE726" s="30">
        <f>'13'!BD62</f>
        <v>14</v>
      </c>
      <c r="BF726" s="30">
        <f>'13'!BE62</f>
        <v>15</v>
      </c>
      <c r="BG726" s="30">
        <f>'13'!BF62</f>
        <v>8</v>
      </c>
      <c r="BH726" s="30">
        <f>'13'!BG62</f>
        <v>9</v>
      </c>
      <c r="BI726" s="30">
        <f>'13'!BH62</f>
        <v>1</v>
      </c>
      <c r="BJ726" s="30">
        <f>'13'!BI62</f>
        <v>47</v>
      </c>
      <c r="BK726" s="30">
        <f>'13'!BJ62</f>
        <v>177.2</v>
      </c>
      <c r="BL726" s="30">
        <f>'13'!BK62</f>
        <v>85.055999999999997</v>
      </c>
      <c r="BM726" s="30">
        <f>'13'!BL62</f>
        <v>92.143999999999991</v>
      </c>
    </row>
    <row r="727" spans="1:65">
      <c r="A727" s="78">
        <f>'13'!A63</f>
        <v>42899</v>
      </c>
      <c r="B727" s="82" t="str">
        <f t="shared" si="11"/>
        <v>22:30:00</v>
      </c>
      <c r="C727" s="30" t="str">
        <f>'13'!B63</f>
        <v>22H30</v>
      </c>
      <c r="D727" s="30">
        <f>'13'!C63</f>
        <v>784</v>
      </c>
      <c r="E727" s="30">
        <f>'13'!D63</f>
        <v>836</v>
      </c>
      <c r="F727" s="30">
        <f>'13'!E63</f>
        <v>642</v>
      </c>
      <c r="G727" s="30">
        <f>'13'!F63</f>
        <v>56</v>
      </c>
      <c r="H727" s="30">
        <f>'13'!G63</f>
        <v>0</v>
      </c>
      <c r="I727" s="30">
        <f>'13'!H63</f>
        <v>22</v>
      </c>
      <c r="J727" s="30">
        <f>'13'!I63</f>
        <v>2262</v>
      </c>
      <c r="K727" s="30">
        <f>'13'!J63</f>
        <v>78</v>
      </c>
      <c r="L727" s="30">
        <f>'13'!K63</f>
        <v>424</v>
      </c>
      <c r="M727" s="30">
        <f>'13'!L63</f>
        <v>457</v>
      </c>
      <c r="N727" s="30">
        <f>'13'!M63</f>
        <v>290</v>
      </c>
      <c r="O727" s="30">
        <f>'13'!N63</f>
        <v>0</v>
      </c>
      <c r="P727" s="30">
        <f>'13'!O63</f>
        <v>14</v>
      </c>
      <c r="Q727" s="30">
        <f>'13'!P63</f>
        <v>15</v>
      </c>
      <c r="R727" s="30">
        <f>'13'!Q63</f>
        <v>10</v>
      </c>
      <c r="S727" s="30">
        <f>'13'!R63</f>
        <v>0</v>
      </c>
      <c r="T727" s="30">
        <f>'13'!S63</f>
        <v>784</v>
      </c>
      <c r="U727" s="30">
        <f>'13'!T63</f>
        <v>39</v>
      </c>
      <c r="V727" s="30">
        <f>'13'!U63</f>
        <v>117</v>
      </c>
      <c r="W727" s="30">
        <f>'13'!V63</f>
        <v>6.13</v>
      </c>
      <c r="X727" s="30">
        <f>'13'!W63</f>
        <v>3.5</v>
      </c>
      <c r="Y727" s="30">
        <f>'13'!X63</f>
        <v>8</v>
      </c>
      <c r="Z727" s="30">
        <f>'13'!Y63</f>
        <v>5</v>
      </c>
      <c r="AA727" s="30">
        <f>'13'!Z63</f>
        <v>7</v>
      </c>
      <c r="AB727" s="30">
        <f>'13'!AA63</f>
        <v>3.2</v>
      </c>
      <c r="AC727" s="30">
        <f>'13'!AB63</f>
        <v>0</v>
      </c>
      <c r="AD727" s="30">
        <f>'13'!AC63</f>
        <v>0</v>
      </c>
      <c r="AE727" s="30">
        <f>'13'!AD63</f>
        <v>0</v>
      </c>
      <c r="AF727" s="30">
        <f>'13'!AE63</f>
        <v>0.75</v>
      </c>
      <c r="AG727" s="30">
        <f>'13'!AF63</f>
        <v>0</v>
      </c>
      <c r="AH727" s="30">
        <f>'13'!AG63</f>
        <v>0</v>
      </c>
      <c r="AI727" s="30">
        <f>'13'!AH63</f>
        <v>0.75</v>
      </c>
      <c r="AJ727" s="30">
        <f>'13'!AI63</f>
        <v>60</v>
      </c>
      <c r="AK727" s="30">
        <f>'13'!AJ63</f>
        <v>60.75</v>
      </c>
      <c r="AL727" s="30">
        <f>'13'!AK63</f>
        <v>143.88</v>
      </c>
      <c r="AM727" s="30">
        <f>'13'!AL63</f>
        <v>150.57999999999998</v>
      </c>
      <c r="AN727" s="30">
        <f>'13'!AM63</f>
        <v>89.829999999999984</v>
      </c>
      <c r="AO727" s="30">
        <f>'13'!AN63</f>
        <v>0</v>
      </c>
      <c r="AP727" s="30">
        <f>'13'!AO63</f>
        <v>0</v>
      </c>
      <c r="AQ727" s="30">
        <f>'13'!AP63</f>
        <v>150.57999999999998</v>
      </c>
      <c r="AR727" s="30">
        <f>'13'!AQ63</f>
        <v>1.9259999999999877</v>
      </c>
      <c r="AS727" s="30">
        <f>'13'!AR63</f>
        <v>0</v>
      </c>
      <c r="AT727" s="30">
        <f>'13'!AS63</f>
        <v>60.75</v>
      </c>
      <c r="AU727" s="30">
        <f>'13'!AT63</f>
        <v>85.055999999999997</v>
      </c>
      <c r="AV727" s="30">
        <f>'13'!AU63</f>
        <v>145.80599999999998</v>
      </c>
      <c r="AW727" s="30">
        <f>'13'!AV63</f>
        <v>0</v>
      </c>
      <c r="AX727" s="30">
        <f>'13'!AW63</f>
        <v>0</v>
      </c>
      <c r="AY727" s="30">
        <f>'13'!AX63</f>
        <v>200</v>
      </c>
      <c r="AZ727" s="30">
        <f>'13'!AY63</f>
        <v>0</v>
      </c>
      <c r="BA727" s="30">
        <f>'13'!AZ63</f>
        <v>36</v>
      </c>
      <c r="BB727" s="30">
        <f>'13'!BA63</f>
        <v>0</v>
      </c>
      <c r="BC727" s="30">
        <f>'13'!BB63</f>
        <v>236</v>
      </c>
      <c r="BD727" s="30">
        <f>'13'!BC63</f>
        <v>224.2</v>
      </c>
      <c r="BE727" s="30">
        <f>'13'!BD63</f>
        <v>14</v>
      </c>
      <c r="BF727" s="30">
        <f>'13'!BE63</f>
        <v>15</v>
      </c>
      <c r="BG727" s="30">
        <f>'13'!BF63</f>
        <v>8</v>
      </c>
      <c r="BH727" s="30">
        <f>'13'!BG63</f>
        <v>9</v>
      </c>
      <c r="BI727" s="30">
        <f>'13'!BH63</f>
        <v>1</v>
      </c>
      <c r="BJ727" s="30">
        <f>'13'!BI63</f>
        <v>47</v>
      </c>
      <c r="BK727" s="30">
        <f>'13'!BJ63</f>
        <v>177.2</v>
      </c>
      <c r="BL727" s="30">
        <f>'13'!BK63</f>
        <v>85.055999999999997</v>
      </c>
      <c r="BM727" s="30">
        <f>'13'!BL63</f>
        <v>92.143999999999991</v>
      </c>
    </row>
    <row r="728" spans="1:65">
      <c r="A728" s="78">
        <f>'13'!A64</f>
        <v>42899</v>
      </c>
      <c r="B728" s="82" t="str">
        <f t="shared" si="11"/>
        <v>23:00:00</v>
      </c>
      <c r="C728" s="30" t="str">
        <f>'13'!B64</f>
        <v>23H00</v>
      </c>
      <c r="D728" s="30">
        <f>'13'!C64</f>
        <v>757</v>
      </c>
      <c r="E728" s="30">
        <f>'13'!D64</f>
        <v>802</v>
      </c>
      <c r="F728" s="30">
        <f>'13'!E64</f>
        <v>614</v>
      </c>
      <c r="G728" s="30">
        <f>'13'!F64</f>
        <v>54</v>
      </c>
      <c r="H728" s="30">
        <f>'13'!G64</f>
        <v>0</v>
      </c>
      <c r="I728" s="30">
        <f>'13'!H64</f>
        <v>21</v>
      </c>
      <c r="J728" s="30">
        <f>'13'!I64</f>
        <v>2173</v>
      </c>
      <c r="K728" s="30">
        <f>'13'!J64</f>
        <v>75</v>
      </c>
      <c r="L728" s="30">
        <f>'13'!K64</f>
        <v>422</v>
      </c>
      <c r="M728" s="30">
        <f>'13'!L64</f>
        <v>455</v>
      </c>
      <c r="N728" s="30">
        <f>'13'!M64</f>
        <v>280</v>
      </c>
      <c r="O728" s="30">
        <f>'13'!N64</f>
        <v>0</v>
      </c>
      <c r="P728" s="30">
        <f>'13'!O64</f>
        <v>14</v>
      </c>
      <c r="Q728" s="30">
        <f>'13'!P64</f>
        <v>15</v>
      </c>
      <c r="R728" s="30">
        <f>'13'!Q64</f>
        <v>10</v>
      </c>
      <c r="S728" s="30">
        <f>'13'!R64</f>
        <v>0</v>
      </c>
      <c r="T728" s="30">
        <f>'13'!S64</f>
        <v>879</v>
      </c>
      <c r="U728" s="30">
        <f>'13'!T64</f>
        <v>39</v>
      </c>
      <c r="V728" s="30">
        <f>'13'!U64</f>
        <v>114</v>
      </c>
      <c r="W728" s="30">
        <f>'13'!V64</f>
        <v>5.51</v>
      </c>
      <c r="X728" s="30">
        <f>'13'!W64</f>
        <v>3.5</v>
      </c>
      <c r="Y728" s="30">
        <f>'13'!X64</f>
        <v>8</v>
      </c>
      <c r="Z728" s="30">
        <f>'13'!Y64</f>
        <v>4.5</v>
      </c>
      <c r="AA728" s="30">
        <f>'13'!Z64</f>
        <v>7.8</v>
      </c>
      <c r="AB728" s="30">
        <f>'13'!AA64</f>
        <v>3</v>
      </c>
      <c r="AC728" s="30">
        <f>'13'!AB64</f>
        <v>0</v>
      </c>
      <c r="AD728" s="30">
        <f>'13'!AC64</f>
        <v>0</v>
      </c>
      <c r="AE728" s="30">
        <f>'13'!AD64</f>
        <v>0</v>
      </c>
      <c r="AF728" s="30">
        <f>'13'!AE64</f>
        <v>0.75</v>
      </c>
      <c r="AG728" s="30">
        <f>'13'!AF64</f>
        <v>0</v>
      </c>
      <c r="AH728" s="30">
        <f>'13'!AG64</f>
        <v>0</v>
      </c>
      <c r="AI728" s="30">
        <f>'13'!AH64</f>
        <v>0.75</v>
      </c>
      <c r="AJ728" s="30">
        <f>'13'!AI64</f>
        <v>60</v>
      </c>
      <c r="AK728" s="30">
        <f>'13'!AJ64</f>
        <v>60.75</v>
      </c>
      <c r="AL728" s="30">
        <f>'13'!AK64</f>
        <v>140.56</v>
      </c>
      <c r="AM728" s="30">
        <f>'13'!AL64</f>
        <v>147.06</v>
      </c>
      <c r="AN728" s="30">
        <f>'13'!AM64</f>
        <v>86.31</v>
      </c>
      <c r="AO728" s="30">
        <f>'13'!AN64</f>
        <v>0</v>
      </c>
      <c r="AP728" s="30">
        <f>'13'!AO64</f>
        <v>0</v>
      </c>
      <c r="AQ728" s="30">
        <f>'13'!AP64</f>
        <v>147.06</v>
      </c>
      <c r="AR728" s="30">
        <f>'13'!AQ64</f>
        <v>5.2459999999999809</v>
      </c>
      <c r="AS728" s="30">
        <f>'13'!AR64</f>
        <v>0</v>
      </c>
      <c r="AT728" s="30">
        <f>'13'!AS64</f>
        <v>60.75</v>
      </c>
      <c r="AU728" s="30">
        <f>'13'!AT64</f>
        <v>85.055999999999997</v>
      </c>
      <c r="AV728" s="30">
        <f>'13'!AU64</f>
        <v>145.80599999999998</v>
      </c>
      <c r="AW728" s="30">
        <f>'13'!AV64</f>
        <v>0</v>
      </c>
      <c r="AX728" s="30">
        <f>'13'!AW64</f>
        <v>0</v>
      </c>
      <c r="AY728" s="30">
        <f>'13'!AX64</f>
        <v>200</v>
      </c>
      <c r="AZ728" s="30">
        <f>'13'!AY64</f>
        <v>0</v>
      </c>
      <c r="BA728" s="30">
        <f>'13'!AZ64</f>
        <v>36</v>
      </c>
      <c r="BB728" s="30">
        <f>'13'!BA64</f>
        <v>0</v>
      </c>
      <c r="BC728" s="30">
        <f>'13'!BB64</f>
        <v>236</v>
      </c>
      <c r="BD728" s="30">
        <f>'13'!BC64</f>
        <v>224.2</v>
      </c>
      <c r="BE728" s="30">
        <f>'13'!BD64</f>
        <v>14</v>
      </c>
      <c r="BF728" s="30">
        <f>'13'!BE64</f>
        <v>15</v>
      </c>
      <c r="BG728" s="30">
        <f>'13'!BF64</f>
        <v>8</v>
      </c>
      <c r="BH728" s="30">
        <f>'13'!BG64</f>
        <v>9</v>
      </c>
      <c r="BI728" s="30">
        <f>'13'!BH64</f>
        <v>1</v>
      </c>
      <c r="BJ728" s="30">
        <f>'13'!BI64</f>
        <v>47</v>
      </c>
      <c r="BK728" s="30">
        <f>'13'!BJ64</f>
        <v>177.2</v>
      </c>
      <c r="BL728" s="30">
        <f>'13'!BK64</f>
        <v>85.055999999999997</v>
      </c>
      <c r="BM728" s="30">
        <f>'13'!BL64</f>
        <v>92.143999999999991</v>
      </c>
    </row>
    <row r="729" spans="1:65">
      <c r="A729" s="78">
        <f>'13'!A65</f>
        <v>42899</v>
      </c>
      <c r="B729" s="82" t="str">
        <f t="shared" si="11"/>
        <v>23:30:00</v>
      </c>
      <c r="C729" s="30" t="str">
        <f>'13'!B65</f>
        <v>23H30</v>
      </c>
      <c r="D729" s="30">
        <f>'13'!C65</f>
        <v>717</v>
      </c>
      <c r="E729" s="30">
        <f>'13'!D65</f>
        <v>777</v>
      </c>
      <c r="F729" s="30">
        <f>'13'!E65</f>
        <v>575</v>
      </c>
      <c r="G729" s="30">
        <f>'13'!F65</f>
        <v>52</v>
      </c>
      <c r="H729" s="30">
        <f>'13'!G65</f>
        <v>0</v>
      </c>
      <c r="I729" s="30">
        <f>'13'!H65</f>
        <v>19</v>
      </c>
      <c r="J729" s="30">
        <f>'13'!I65</f>
        <v>2069</v>
      </c>
      <c r="K729" s="30">
        <f>'13'!J65</f>
        <v>71</v>
      </c>
      <c r="L729" s="30">
        <f>'13'!K65</f>
        <v>420</v>
      </c>
      <c r="M729" s="30">
        <f>'13'!L65</f>
        <v>453</v>
      </c>
      <c r="N729" s="30">
        <f>'13'!M65</f>
        <v>280</v>
      </c>
      <c r="O729" s="30">
        <f>'13'!N65</f>
        <v>0</v>
      </c>
      <c r="P729" s="30">
        <f>'13'!O65</f>
        <v>14</v>
      </c>
      <c r="Q729" s="30">
        <f>'13'!P65</f>
        <v>15</v>
      </c>
      <c r="R729" s="30">
        <f>'13'!Q65</f>
        <v>10</v>
      </c>
      <c r="S729" s="30">
        <f>'13'!R65</f>
        <v>0</v>
      </c>
      <c r="T729" s="30">
        <f>'13'!S65</f>
        <v>875</v>
      </c>
      <c r="U729" s="30">
        <f>'13'!T65</f>
        <v>39</v>
      </c>
      <c r="V729" s="30">
        <f>'13'!U65</f>
        <v>110</v>
      </c>
      <c r="W729" s="30">
        <f>'13'!V65</f>
        <v>5.51</v>
      </c>
      <c r="X729" s="30">
        <f>'13'!W65</f>
        <v>3.5</v>
      </c>
      <c r="Y729" s="30">
        <f>'13'!X65</f>
        <v>8</v>
      </c>
      <c r="Z729" s="30">
        <f>'13'!Y65</f>
        <v>4.5</v>
      </c>
      <c r="AA729" s="30">
        <f>'13'!Z65</f>
        <v>7.8</v>
      </c>
      <c r="AB729" s="30">
        <f>'13'!AA65</f>
        <v>3</v>
      </c>
      <c r="AC729" s="30">
        <f>'13'!AB65</f>
        <v>0</v>
      </c>
      <c r="AD729" s="30">
        <f>'13'!AC65</f>
        <v>0</v>
      </c>
      <c r="AE729" s="30">
        <f>'13'!AD65</f>
        <v>0</v>
      </c>
      <c r="AF729" s="30">
        <f>'13'!AE65</f>
        <v>0.75</v>
      </c>
      <c r="AG729" s="30">
        <f>'13'!AF65</f>
        <v>0</v>
      </c>
      <c r="AH729" s="30">
        <f>'13'!AG65</f>
        <v>0</v>
      </c>
      <c r="AI729" s="30">
        <f>'13'!AH65</f>
        <v>0.75</v>
      </c>
      <c r="AJ729" s="30">
        <f>'13'!AI65</f>
        <v>60</v>
      </c>
      <c r="AK729" s="30">
        <f>'13'!AJ65</f>
        <v>60.75</v>
      </c>
      <c r="AL729" s="30">
        <f>'13'!AK65</f>
        <v>136.56</v>
      </c>
      <c r="AM729" s="30">
        <f>'13'!AL65</f>
        <v>143.06</v>
      </c>
      <c r="AN729" s="30">
        <f>'13'!AM65</f>
        <v>82.31</v>
      </c>
      <c r="AO729" s="30">
        <f>'13'!AN65</f>
        <v>0</v>
      </c>
      <c r="AP729" s="30">
        <f>'13'!AO65</f>
        <v>0</v>
      </c>
      <c r="AQ729" s="30">
        <f>'13'!AP65</f>
        <v>143.06</v>
      </c>
      <c r="AR729" s="30">
        <f>'13'!AQ65</f>
        <v>9.2459999999999809</v>
      </c>
      <c r="AS729" s="30">
        <f>'13'!AR65</f>
        <v>0</v>
      </c>
      <c r="AT729" s="30">
        <f>'13'!AS65</f>
        <v>60.75</v>
      </c>
      <c r="AU729" s="30">
        <f>'13'!AT65</f>
        <v>85.055999999999997</v>
      </c>
      <c r="AV729" s="30">
        <f>'13'!AU65</f>
        <v>145.80599999999998</v>
      </c>
      <c r="AW729" s="30">
        <f>'13'!AV65</f>
        <v>0</v>
      </c>
      <c r="AX729" s="30">
        <f>'13'!AW65</f>
        <v>0</v>
      </c>
      <c r="AY729" s="30">
        <f>'13'!AX65</f>
        <v>200</v>
      </c>
      <c r="AZ729" s="30">
        <f>'13'!AY65</f>
        <v>0</v>
      </c>
      <c r="BA729" s="30">
        <f>'13'!AZ65</f>
        <v>36</v>
      </c>
      <c r="BB729" s="30">
        <f>'13'!BA65</f>
        <v>0</v>
      </c>
      <c r="BC729" s="30">
        <f>'13'!BB65</f>
        <v>236</v>
      </c>
      <c r="BD729" s="30">
        <f>'13'!BC65</f>
        <v>224.2</v>
      </c>
      <c r="BE729" s="30">
        <f>'13'!BD65</f>
        <v>14</v>
      </c>
      <c r="BF729" s="30">
        <f>'13'!BE65</f>
        <v>15</v>
      </c>
      <c r="BG729" s="30">
        <f>'13'!BF65</f>
        <v>8</v>
      </c>
      <c r="BH729" s="30">
        <f>'13'!BG65</f>
        <v>9</v>
      </c>
      <c r="BI729" s="30">
        <f>'13'!BH65</f>
        <v>1</v>
      </c>
      <c r="BJ729" s="30">
        <f>'13'!BI65</f>
        <v>47</v>
      </c>
      <c r="BK729" s="30">
        <f>'13'!BJ65</f>
        <v>177.2</v>
      </c>
      <c r="BL729" s="30">
        <f>'13'!BK65</f>
        <v>85.055999999999997</v>
      </c>
      <c r="BM729" s="30">
        <f>'13'!BL65</f>
        <v>92.143999999999991</v>
      </c>
    </row>
    <row r="730" spans="1:65">
      <c r="A730" s="78">
        <f>'14'!A10</f>
        <v>42900</v>
      </c>
      <c r="B730" s="82" t="str">
        <f t="shared" si="11"/>
        <v>00:00:00</v>
      </c>
      <c r="C730" s="30" t="str">
        <f>'14'!B10</f>
        <v>00H00</v>
      </c>
      <c r="D730" s="30">
        <f>'14'!C10</f>
        <v>682</v>
      </c>
      <c r="E730" s="30">
        <f>'14'!D10</f>
        <v>751</v>
      </c>
      <c r="F730" s="30">
        <f>'14'!E10</f>
        <v>551</v>
      </c>
      <c r="G730" s="30">
        <f>'14'!F10</f>
        <v>49</v>
      </c>
      <c r="H730" s="30">
        <f>'14'!G10</f>
        <v>0</v>
      </c>
      <c r="I730" s="30">
        <f>'14'!H10</f>
        <v>18</v>
      </c>
      <c r="J730" s="30">
        <f>'14'!I10</f>
        <v>1984</v>
      </c>
      <c r="K730" s="30">
        <f>'14'!J10</f>
        <v>67</v>
      </c>
      <c r="L730" s="30">
        <f>'14'!K10</f>
        <v>374</v>
      </c>
      <c r="M730" s="30">
        <f>'14'!L10</f>
        <v>420</v>
      </c>
      <c r="N730" s="30">
        <f>'14'!M10</f>
        <v>350</v>
      </c>
      <c r="O730" s="30">
        <f>'14'!N10</f>
        <v>0</v>
      </c>
      <c r="P730" s="30">
        <f>'14'!O10</f>
        <v>13</v>
      </c>
      <c r="Q730" s="30">
        <f>'14'!P10</f>
        <v>14</v>
      </c>
      <c r="R730" s="30">
        <f>'14'!Q10</f>
        <v>12</v>
      </c>
      <c r="S730" s="30">
        <f>'14'!R10</f>
        <v>0</v>
      </c>
      <c r="T730" s="30">
        <f>'14'!S10</f>
        <v>794</v>
      </c>
      <c r="U730" s="30">
        <f>'14'!T10</f>
        <v>39</v>
      </c>
      <c r="V730" s="30">
        <f>'14'!U10</f>
        <v>106</v>
      </c>
      <c r="W730" s="30">
        <f>'14'!V10</f>
        <v>4.91</v>
      </c>
      <c r="X730" s="30">
        <f>'14'!W10</f>
        <v>3.5</v>
      </c>
      <c r="Y730" s="30">
        <f>'14'!X10</f>
        <v>6.5</v>
      </c>
      <c r="Z730" s="30">
        <f>'14'!Y10</f>
        <v>4.0999999999999996</v>
      </c>
      <c r="AA730" s="30">
        <f>'14'!Z10</f>
        <v>5.6</v>
      </c>
      <c r="AB730" s="30">
        <f>'14'!AA10</f>
        <v>2.6</v>
      </c>
      <c r="AC730" s="30">
        <f>'14'!AB10</f>
        <v>0</v>
      </c>
      <c r="AD730" s="30">
        <f>'14'!AC10</f>
        <v>0</v>
      </c>
      <c r="AE730" s="30">
        <f>'14'!AD10</f>
        <v>0</v>
      </c>
      <c r="AF730" s="30">
        <f>'14'!AE10</f>
        <v>0.75</v>
      </c>
      <c r="AG730" s="30">
        <f>'14'!AF10</f>
        <v>0</v>
      </c>
      <c r="AH730" s="30">
        <f>'14'!AG10</f>
        <v>0</v>
      </c>
      <c r="AI730" s="30">
        <f>'14'!AH10</f>
        <v>0.75</v>
      </c>
      <c r="AJ730" s="30">
        <f>'14'!AI10</f>
        <v>45</v>
      </c>
      <c r="AK730" s="30">
        <f>'14'!AJ10</f>
        <v>45.75</v>
      </c>
      <c r="AL730" s="30">
        <f>'14'!AK10</f>
        <v>127.85999999999999</v>
      </c>
      <c r="AM730" s="30">
        <f>'14'!AL10</f>
        <v>133.95999999999998</v>
      </c>
      <c r="AN730" s="30">
        <f>'14'!AM10</f>
        <v>88.20999999999998</v>
      </c>
      <c r="AO730" s="30">
        <f>'14'!AN10</f>
        <v>0</v>
      </c>
      <c r="AP730" s="30">
        <f>'14'!AO10</f>
        <v>0</v>
      </c>
      <c r="AQ730" s="30">
        <f>'14'!AP10</f>
        <v>133.95999999999998</v>
      </c>
      <c r="AR730" s="30">
        <f>'14'!AQ10</f>
        <v>2.945999999999998</v>
      </c>
      <c r="AS730" s="30">
        <f>'14'!AR10</f>
        <v>0</v>
      </c>
      <c r="AT730" s="30">
        <f>'14'!AS10</f>
        <v>45.75</v>
      </c>
      <c r="AU730" s="30">
        <f>'14'!AT10</f>
        <v>85.055999999999997</v>
      </c>
      <c r="AV730" s="30">
        <f>'14'!AU10</f>
        <v>130.80599999999998</v>
      </c>
      <c r="AW730" s="30">
        <f>'14'!AV10</f>
        <v>0</v>
      </c>
      <c r="AX730" s="30">
        <f>'14'!AW10</f>
        <v>0</v>
      </c>
      <c r="AY730" s="30">
        <f>'14'!AX10</f>
        <v>200</v>
      </c>
      <c r="AZ730" s="30">
        <f>'14'!AY10</f>
        <v>0</v>
      </c>
      <c r="BA730" s="30">
        <f>'14'!AZ10</f>
        <v>36</v>
      </c>
      <c r="BB730" s="30">
        <f>'14'!BA10</f>
        <v>0</v>
      </c>
      <c r="BC730" s="30">
        <f>'14'!BB10</f>
        <v>236</v>
      </c>
      <c r="BD730" s="30">
        <f>'14'!BC10</f>
        <v>224.2</v>
      </c>
      <c r="BE730" s="30">
        <f>'14'!BD10</f>
        <v>14</v>
      </c>
      <c r="BF730" s="30">
        <f>'14'!BE10</f>
        <v>15</v>
      </c>
      <c r="BG730" s="30">
        <f>'14'!BF10</f>
        <v>8</v>
      </c>
      <c r="BH730" s="30">
        <f>'14'!BG10</f>
        <v>9</v>
      </c>
      <c r="BI730" s="30">
        <f>'14'!BH10</f>
        <v>1</v>
      </c>
      <c r="BJ730" s="30">
        <f>'14'!BI10</f>
        <v>47</v>
      </c>
      <c r="BK730" s="30">
        <f>'14'!BJ10</f>
        <v>177.2</v>
      </c>
      <c r="BL730" s="30">
        <f>'14'!BK10</f>
        <v>85.055999999999997</v>
      </c>
      <c r="BM730" s="30">
        <f>'14'!BL10</f>
        <v>92.143999999999991</v>
      </c>
    </row>
    <row r="731" spans="1:65">
      <c r="A731" s="78">
        <f>'14'!A11</f>
        <v>42900</v>
      </c>
      <c r="B731" s="82" t="str">
        <f t="shared" si="11"/>
        <v>00:30:00</v>
      </c>
      <c r="C731" s="30" t="str">
        <f>'14'!B11</f>
        <v>00H30</v>
      </c>
      <c r="D731" s="30">
        <f>'14'!C11</f>
        <v>657</v>
      </c>
      <c r="E731" s="30">
        <f>'14'!D11</f>
        <v>734</v>
      </c>
      <c r="F731" s="30">
        <f>'14'!E11</f>
        <v>531</v>
      </c>
      <c r="G731" s="30">
        <f>'14'!F11</f>
        <v>48</v>
      </c>
      <c r="H731" s="30">
        <f>'14'!G11</f>
        <v>0</v>
      </c>
      <c r="I731" s="30">
        <f>'14'!H11</f>
        <v>18</v>
      </c>
      <c r="J731" s="30">
        <f>'14'!I11</f>
        <v>1922</v>
      </c>
      <c r="K731" s="30">
        <f>'14'!J11</f>
        <v>66</v>
      </c>
      <c r="L731" s="30">
        <f>'14'!K11</f>
        <v>378</v>
      </c>
      <c r="M731" s="30">
        <f>'14'!L11</f>
        <v>416</v>
      </c>
      <c r="N731" s="30">
        <f>'14'!M11</f>
        <v>380</v>
      </c>
      <c r="O731" s="30">
        <f>'14'!N11</f>
        <v>0</v>
      </c>
      <c r="P731" s="30">
        <f>'14'!O11</f>
        <v>13</v>
      </c>
      <c r="Q731" s="30">
        <f>'14'!P11</f>
        <v>13</v>
      </c>
      <c r="R731" s="30">
        <f>'14'!Q11</f>
        <v>13</v>
      </c>
      <c r="S731" s="30">
        <f>'14'!R11</f>
        <v>0</v>
      </c>
      <c r="T731" s="30">
        <f>'14'!S11</f>
        <v>794</v>
      </c>
      <c r="U731" s="30">
        <f>'14'!T11</f>
        <v>39</v>
      </c>
      <c r="V731" s="30">
        <f>'14'!U11</f>
        <v>105</v>
      </c>
      <c r="W731" s="30">
        <f>'14'!V11</f>
        <v>4.91</v>
      </c>
      <c r="X731" s="30">
        <f>'14'!W11</f>
        <v>3.5</v>
      </c>
      <c r="Y731" s="30">
        <f>'14'!X11</f>
        <v>6.5</v>
      </c>
      <c r="Z731" s="30">
        <f>'14'!Y11</f>
        <v>4.0999999999999996</v>
      </c>
      <c r="AA731" s="30">
        <f>'14'!Z11</f>
        <v>5.6</v>
      </c>
      <c r="AB731" s="30">
        <f>'14'!AA11</f>
        <v>2.6</v>
      </c>
      <c r="AC731" s="30">
        <f>'14'!AB11</f>
        <v>0</v>
      </c>
      <c r="AD731" s="30">
        <f>'14'!AC11</f>
        <v>0</v>
      </c>
      <c r="AE731" s="30">
        <f>'14'!AD11</f>
        <v>0</v>
      </c>
      <c r="AF731" s="30">
        <f>'14'!AE11</f>
        <v>0.75</v>
      </c>
      <c r="AG731" s="30">
        <f>'14'!AF11</f>
        <v>0</v>
      </c>
      <c r="AH731" s="30">
        <f>'14'!AG11</f>
        <v>0</v>
      </c>
      <c r="AI731" s="30">
        <f>'14'!AH11</f>
        <v>0.75</v>
      </c>
      <c r="AJ731" s="30">
        <f>'14'!AI11</f>
        <v>45</v>
      </c>
      <c r="AK731" s="30">
        <f>'14'!AJ11</f>
        <v>45.75</v>
      </c>
      <c r="AL731" s="30">
        <f>'14'!AK11</f>
        <v>126.85999999999999</v>
      </c>
      <c r="AM731" s="30">
        <f>'14'!AL11</f>
        <v>132.95999999999998</v>
      </c>
      <c r="AN731" s="30">
        <f>'14'!AM11</f>
        <v>87.20999999999998</v>
      </c>
      <c r="AO731" s="30">
        <f>'14'!AN11</f>
        <v>0</v>
      </c>
      <c r="AP731" s="30">
        <f>'14'!AO11</f>
        <v>0</v>
      </c>
      <c r="AQ731" s="30">
        <f>'14'!AP11</f>
        <v>132.95999999999998</v>
      </c>
      <c r="AR731" s="30">
        <f>'14'!AQ11</f>
        <v>3.945999999999998</v>
      </c>
      <c r="AS731" s="30">
        <f>'14'!AR11</f>
        <v>0</v>
      </c>
      <c r="AT731" s="30">
        <f>'14'!AS11</f>
        <v>45.75</v>
      </c>
      <c r="AU731" s="30">
        <f>'14'!AT11</f>
        <v>85.055999999999997</v>
      </c>
      <c r="AV731" s="30">
        <f>'14'!AU11</f>
        <v>130.80599999999998</v>
      </c>
      <c r="AW731" s="30">
        <f>'14'!AV11</f>
        <v>0</v>
      </c>
      <c r="AX731" s="30">
        <f>'14'!AW11</f>
        <v>0</v>
      </c>
      <c r="AY731" s="30">
        <f>'14'!AX11</f>
        <v>200</v>
      </c>
      <c r="AZ731" s="30">
        <f>'14'!AY11</f>
        <v>0</v>
      </c>
      <c r="BA731" s="30">
        <f>'14'!AZ11</f>
        <v>36</v>
      </c>
      <c r="BB731" s="30">
        <f>'14'!BA11</f>
        <v>0</v>
      </c>
      <c r="BC731" s="30">
        <f>'14'!BB11</f>
        <v>236</v>
      </c>
      <c r="BD731" s="30">
        <f>'14'!BC11</f>
        <v>224.2</v>
      </c>
      <c r="BE731" s="30">
        <f>'14'!BD11</f>
        <v>14</v>
      </c>
      <c r="BF731" s="30">
        <f>'14'!BE11</f>
        <v>15</v>
      </c>
      <c r="BG731" s="30">
        <f>'14'!BF11</f>
        <v>8</v>
      </c>
      <c r="BH731" s="30">
        <f>'14'!BG11</f>
        <v>9</v>
      </c>
      <c r="BI731" s="30">
        <f>'14'!BH11</f>
        <v>1</v>
      </c>
      <c r="BJ731" s="30">
        <f>'14'!BI11</f>
        <v>47</v>
      </c>
      <c r="BK731" s="30">
        <f>'14'!BJ11</f>
        <v>177.2</v>
      </c>
      <c r="BL731" s="30">
        <f>'14'!BK11</f>
        <v>85.055999999999997</v>
      </c>
      <c r="BM731" s="30">
        <f>'14'!BL11</f>
        <v>92.143999999999991</v>
      </c>
    </row>
    <row r="732" spans="1:65">
      <c r="A732" s="78">
        <f>'14'!A12</f>
        <v>42900</v>
      </c>
      <c r="B732" s="82" t="str">
        <f t="shared" si="11"/>
        <v>01:00:00</v>
      </c>
      <c r="C732" s="30" t="str">
        <f>'14'!B12</f>
        <v>01H00</v>
      </c>
      <c r="D732" s="30">
        <f>'14'!C12</f>
        <v>637</v>
      </c>
      <c r="E732" s="30">
        <f>'14'!D12</f>
        <v>640</v>
      </c>
      <c r="F732" s="30">
        <f>'14'!E12</f>
        <v>520</v>
      </c>
      <c r="G732" s="30">
        <f>'14'!F12</f>
        <v>44</v>
      </c>
      <c r="H732" s="30">
        <f>'14'!G12</f>
        <v>0</v>
      </c>
      <c r="I732" s="30">
        <f>'14'!H12</f>
        <v>17</v>
      </c>
      <c r="J732" s="30">
        <f>'14'!I12</f>
        <v>1797</v>
      </c>
      <c r="K732" s="30">
        <f>'14'!J12</f>
        <v>61</v>
      </c>
      <c r="L732" s="30">
        <f>'14'!K12</f>
        <v>368</v>
      </c>
      <c r="M732" s="30">
        <f>'14'!L12</f>
        <v>405</v>
      </c>
      <c r="N732" s="30">
        <f>'14'!M12</f>
        <v>360</v>
      </c>
      <c r="O732" s="30">
        <f>'14'!N12</f>
        <v>0</v>
      </c>
      <c r="P732" s="30">
        <f>'14'!O12</f>
        <v>12</v>
      </c>
      <c r="Q732" s="30">
        <f>'14'!P12</f>
        <v>13</v>
      </c>
      <c r="R732" s="30">
        <f>'14'!Q12</f>
        <v>13</v>
      </c>
      <c r="S732" s="30">
        <f>'14'!R12</f>
        <v>0</v>
      </c>
      <c r="T732" s="30">
        <f>'14'!S12</f>
        <v>773</v>
      </c>
      <c r="U732" s="30">
        <f>'14'!T12</f>
        <v>38</v>
      </c>
      <c r="V732" s="30">
        <f>'14'!U12</f>
        <v>99</v>
      </c>
      <c r="W732" s="30">
        <f>'14'!V12</f>
        <v>4.91</v>
      </c>
      <c r="X732" s="30">
        <f>'14'!W12</f>
        <v>3.5</v>
      </c>
      <c r="Y732" s="30">
        <f>'14'!X12</f>
        <v>6.5</v>
      </c>
      <c r="Z732" s="30">
        <f>'14'!Y12</f>
        <v>4</v>
      </c>
      <c r="AA732" s="30">
        <f>'14'!Z12</f>
        <v>5.5</v>
      </c>
      <c r="AB732" s="30">
        <f>'14'!AA12</f>
        <v>2.6</v>
      </c>
      <c r="AC732" s="30">
        <f>'14'!AB12</f>
        <v>0</v>
      </c>
      <c r="AD732" s="30">
        <f>'14'!AC12</f>
        <v>0</v>
      </c>
      <c r="AE732" s="30">
        <f>'14'!AD12</f>
        <v>0</v>
      </c>
      <c r="AF732" s="30">
        <f>'14'!AE12</f>
        <v>0.8</v>
      </c>
      <c r="AG732" s="30">
        <f>'14'!AF12</f>
        <v>0</v>
      </c>
      <c r="AH732" s="30">
        <f>'14'!AG12</f>
        <v>0</v>
      </c>
      <c r="AI732" s="30">
        <f>'14'!AH12</f>
        <v>0.8</v>
      </c>
      <c r="AJ732" s="30">
        <f>'14'!AI12</f>
        <v>30</v>
      </c>
      <c r="AK732" s="30">
        <f>'14'!AJ12</f>
        <v>30.8</v>
      </c>
      <c r="AL732" s="30">
        <f>'14'!AK12</f>
        <v>120.71</v>
      </c>
      <c r="AM732" s="30">
        <f>'14'!AL12</f>
        <v>126.80999999999999</v>
      </c>
      <c r="AN732" s="30">
        <f>'14'!AM12</f>
        <v>96.009999999999991</v>
      </c>
      <c r="AO732" s="30">
        <f>'14'!AN12</f>
        <v>0</v>
      </c>
      <c r="AP732" s="30">
        <f>'14'!AO12</f>
        <v>0</v>
      </c>
      <c r="AQ732" s="30">
        <f>'14'!AP12</f>
        <v>126.80999999999999</v>
      </c>
      <c r="AR732" s="30">
        <f>'14'!AQ12</f>
        <v>-4.8539999999999992</v>
      </c>
      <c r="AS732" s="30">
        <f>'14'!AR12</f>
        <v>0</v>
      </c>
      <c r="AT732" s="30">
        <f>'14'!AS12</f>
        <v>30.8</v>
      </c>
      <c r="AU732" s="30">
        <f>'14'!AT12</f>
        <v>85.055999999999997</v>
      </c>
      <c r="AV732" s="30">
        <f>'14'!AU12</f>
        <v>115.85599999999999</v>
      </c>
      <c r="AW732" s="30">
        <f>'14'!AV12</f>
        <v>0</v>
      </c>
      <c r="AX732" s="30">
        <f>'14'!AW12</f>
        <v>0</v>
      </c>
      <c r="AY732" s="30">
        <f>'14'!AX12</f>
        <v>200</v>
      </c>
      <c r="AZ732" s="30">
        <f>'14'!AY12</f>
        <v>0</v>
      </c>
      <c r="BA732" s="30">
        <f>'14'!AZ12</f>
        <v>36</v>
      </c>
      <c r="BB732" s="30">
        <f>'14'!BA12</f>
        <v>0</v>
      </c>
      <c r="BC732" s="30">
        <f>'14'!BB12</f>
        <v>236</v>
      </c>
      <c r="BD732" s="30">
        <f>'14'!BC12</f>
        <v>224.2</v>
      </c>
      <c r="BE732" s="30">
        <f>'14'!BD12</f>
        <v>14</v>
      </c>
      <c r="BF732" s="30">
        <f>'14'!BE12</f>
        <v>15</v>
      </c>
      <c r="BG732" s="30">
        <f>'14'!BF12</f>
        <v>8</v>
      </c>
      <c r="BH732" s="30">
        <f>'14'!BG12</f>
        <v>9</v>
      </c>
      <c r="BI732" s="30">
        <f>'14'!BH12</f>
        <v>1</v>
      </c>
      <c r="BJ732" s="30">
        <f>'14'!BI12</f>
        <v>47</v>
      </c>
      <c r="BK732" s="30">
        <f>'14'!BJ12</f>
        <v>177.2</v>
      </c>
      <c r="BL732" s="30">
        <f>'14'!BK12</f>
        <v>85.055999999999997</v>
      </c>
      <c r="BM732" s="30">
        <f>'14'!BL12</f>
        <v>92.143999999999991</v>
      </c>
    </row>
    <row r="733" spans="1:65">
      <c r="A733" s="78">
        <f>'14'!A13</f>
        <v>42900</v>
      </c>
      <c r="B733" s="82" t="str">
        <f t="shared" si="11"/>
        <v>01:30:00</v>
      </c>
      <c r="C733" s="30" t="str">
        <f>'14'!B13</f>
        <v>01H30</v>
      </c>
      <c r="D733" s="30">
        <f>'14'!C13</f>
        <v>618</v>
      </c>
      <c r="E733" s="30">
        <f>'14'!D13</f>
        <v>615</v>
      </c>
      <c r="F733" s="30">
        <f>'14'!E13</f>
        <v>505</v>
      </c>
      <c r="G733" s="30">
        <f>'14'!F13</f>
        <v>43</v>
      </c>
      <c r="H733" s="30">
        <f>'14'!G13</f>
        <v>0</v>
      </c>
      <c r="I733" s="30">
        <f>'14'!H13</f>
        <v>17</v>
      </c>
      <c r="J733" s="30">
        <f>'14'!I13</f>
        <v>1738</v>
      </c>
      <c r="K733" s="30">
        <f>'14'!J13</f>
        <v>60</v>
      </c>
      <c r="L733" s="30">
        <f>'14'!K13</f>
        <v>355</v>
      </c>
      <c r="M733" s="30">
        <f>'14'!L13</f>
        <v>403</v>
      </c>
      <c r="N733" s="30">
        <f>'14'!M13</f>
        <v>380</v>
      </c>
      <c r="O733" s="30">
        <f>'14'!N13</f>
        <v>0</v>
      </c>
      <c r="P733" s="30">
        <f>'14'!O13</f>
        <v>12</v>
      </c>
      <c r="Q733" s="30">
        <f>'14'!P13</f>
        <v>13</v>
      </c>
      <c r="R733" s="30">
        <f>'14'!Q13</f>
        <v>13</v>
      </c>
      <c r="S733" s="30">
        <f>'14'!R13</f>
        <v>0</v>
      </c>
      <c r="T733" s="30">
        <f>'14'!S13</f>
        <v>758</v>
      </c>
      <c r="U733" s="30">
        <f>'14'!T13</f>
        <v>38</v>
      </c>
      <c r="V733" s="30">
        <f>'14'!U13</f>
        <v>98</v>
      </c>
      <c r="W733" s="30">
        <f>'14'!V13</f>
        <v>4.91</v>
      </c>
      <c r="X733" s="30">
        <f>'14'!W13</f>
        <v>3.5</v>
      </c>
      <c r="Y733" s="30">
        <f>'14'!X13</f>
        <v>6.5</v>
      </c>
      <c r="Z733" s="30">
        <f>'14'!Y13</f>
        <v>4</v>
      </c>
      <c r="AA733" s="30">
        <f>'14'!Z13</f>
        <v>5.5</v>
      </c>
      <c r="AB733" s="30">
        <f>'14'!AA13</f>
        <v>2.6</v>
      </c>
      <c r="AC733" s="30">
        <f>'14'!AB13</f>
        <v>0</v>
      </c>
      <c r="AD733" s="30">
        <f>'14'!AC13</f>
        <v>0</v>
      </c>
      <c r="AE733" s="30">
        <f>'14'!AD13</f>
        <v>0</v>
      </c>
      <c r="AF733" s="30">
        <f>'14'!AE13</f>
        <v>0.8</v>
      </c>
      <c r="AG733" s="30">
        <f>'14'!AF13</f>
        <v>0</v>
      </c>
      <c r="AH733" s="30">
        <f>'14'!AG13</f>
        <v>0</v>
      </c>
      <c r="AI733" s="30">
        <f>'14'!AH13</f>
        <v>0.8</v>
      </c>
      <c r="AJ733" s="30">
        <f>'14'!AI13</f>
        <v>30</v>
      </c>
      <c r="AK733" s="30">
        <f>'14'!AJ13</f>
        <v>30.8</v>
      </c>
      <c r="AL733" s="30">
        <f>'14'!AK13</f>
        <v>119.71</v>
      </c>
      <c r="AM733" s="30">
        <f>'14'!AL13</f>
        <v>125.80999999999999</v>
      </c>
      <c r="AN733" s="30">
        <f>'14'!AM13</f>
        <v>95.009999999999991</v>
      </c>
      <c r="AO733" s="30">
        <f>'14'!AN13</f>
        <v>0</v>
      </c>
      <c r="AP733" s="30">
        <f>'14'!AO13</f>
        <v>0</v>
      </c>
      <c r="AQ733" s="30">
        <f>'14'!AP13</f>
        <v>125.80999999999999</v>
      </c>
      <c r="AR733" s="30">
        <f>'14'!AQ13</f>
        <v>-3.8539999999999992</v>
      </c>
      <c r="AS733" s="30">
        <f>'14'!AR13</f>
        <v>0</v>
      </c>
      <c r="AT733" s="30">
        <f>'14'!AS13</f>
        <v>30.8</v>
      </c>
      <c r="AU733" s="30">
        <f>'14'!AT13</f>
        <v>85.055999999999997</v>
      </c>
      <c r="AV733" s="30">
        <f>'14'!AU13</f>
        <v>115.85599999999999</v>
      </c>
      <c r="AW733" s="30">
        <f>'14'!AV13</f>
        <v>0</v>
      </c>
      <c r="AX733" s="30">
        <f>'14'!AW13</f>
        <v>0</v>
      </c>
      <c r="AY733" s="30">
        <f>'14'!AX13</f>
        <v>200</v>
      </c>
      <c r="AZ733" s="30">
        <f>'14'!AY13</f>
        <v>0</v>
      </c>
      <c r="BA733" s="30">
        <f>'14'!AZ13</f>
        <v>36</v>
      </c>
      <c r="BB733" s="30">
        <f>'14'!BA13</f>
        <v>0</v>
      </c>
      <c r="BC733" s="30">
        <f>'14'!BB13</f>
        <v>236</v>
      </c>
      <c r="BD733" s="30">
        <f>'14'!BC13</f>
        <v>224.2</v>
      </c>
      <c r="BE733" s="30">
        <f>'14'!BD13</f>
        <v>14</v>
      </c>
      <c r="BF733" s="30">
        <f>'14'!BE13</f>
        <v>15</v>
      </c>
      <c r="BG733" s="30">
        <f>'14'!BF13</f>
        <v>8</v>
      </c>
      <c r="BH733" s="30">
        <f>'14'!BG13</f>
        <v>9</v>
      </c>
      <c r="BI733" s="30">
        <f>'14'!BH13</f>
        <v>1</v>
      </c>
      <c r="BJ733" s="30">
        <f>'14'!BI13</f>
        <v>47</v>
      </c>
      <c r="BK733" s="30">
        <f>'14'!BJ13</f>
        <v>177.2</v>
      </c>
      <c r="BL733" s="30">
        <f>'14'!BK13</f>
        <v>85.055999999999997</v>
      </c>
      <c r="BM733" s="30">
        <f>'14'!BL13</f>
        <v>92.143999999999991</v>
      </c>
    </row>
    <row r="734" spans="1:65">
      <c r="A734" s="78">
        <f>'14'!A14</f>
        <v>42900</v>
      </c>
      <c r="B734" s="82" t="str">
        <f t="shared" si="11"/>
        <v>02:00:00</v>
      </c>
      <c r="C734" s="30" t="str">
        <f>'14'!B14</f>
        <v>02H00</v>
      </c>
      <c r="D734" s="30">
        <f>'14'!C14</f>
        <v>610</v>
      </c>
      <c r="E734" s="30">
        <f>'14'!D14</f>
        <v>608</v>
      </c>
      <c r="F734" s="30">
        <f>'14'!E14</f>
        <v>500</v>
      </c>
      <c r="G734" s="30">
        <f>'14'!F14</f>
        <v>42</v>
      </c>
      <c r="H734" s="30">
        <f>'14'!G14</f>
        <v>0</v>
      </c>
      <c r="I734" s="30">
        <f>'14'!H14</f>
        <v>16</v>
      </c>
      <c r="J734" s="30">
        <f>'14'!I14</f>
        <v>1718</v>
      </c>
      <c r="K734" s="30">
        <f>'14'!J14</f>
        <v>58</v>
      </c>
      <c r="L734" s="30">
        <f>'14'!K14</f>
        <v>351</v>
      </c>
      <c r="M734" s="30">
        <f>'14'!L14</f>
        <v>401</v>
      </c>
      <c r="N734" s="30">
        <f>'14'!M14</f>
        <v>370</v>
      </c>
      <c r="O734" s="30">
        <f>'14'!N14</f>
        <v>0</v>
      </c>
      <c r="P734" s="30">
        <f>'14'!O14</f>
        <v>12</v>
      </c>
      <c r="Q734" s="30">
        <f>'14'!P14</f>
        <v>13</v>
      </c>
      <c r="R734" s="30">
        <f>'14'!Q14</f>
        <v>13</v>
      </c>
      <c r="S734" s="30">
        <f>'14'!R14</f>
        <v>0</v>
      </c>
      <c r="T734" s="30">
        <f>'14'!S14</f>
        <v>752</v>
      </c>
      <c r="U734" s="30">
        <f>'14'!T14</f>
        <v>38</v>
      </c>
      <c r="V734" s="30">
        <f>'14'!U14</f>
        <v>96</v>
      </c>
      <c r="W734" s="30">
        <f>'14'!V14</f>
        <v>4.91</v>
      </c>
      <c r="X734" s="30">
        <f>'14'!W14</f>
        <v>3.5</v>
      </c>
      <c r="Y734" s="30">
        <f>'14'!X14</f>
        <v>6</v>
      </c>
      <c r="Z734" s="30">
        <f>'14'!Y14</f>
        <v>3.9</v>
      </c>
      <c r="AA734" s="30">
        <f>'14'!Z14</f>
        <v>5.3</v>
      </c>
      <c r="AB734" s="30">
        <f>'14'!AA14</f>
        <v>2.6</v>
      </c>
      <c r="AC734" s="30">
        <f>'14'!AB14</f>
        <v>0</v>
      </c>
      <c r="AD734" s="30">
        <f>'14'!AC14</f>
        <v>0</v>
      </c>
      <c r="AE734" s="30">
        <f>'14'!AD14</f>
        <v>0</v>
      </c>
      <c r="AF734" s="30">
        <f>'14'!AE14</f>
        <v>0.8</v>
      </c>
      <c r="AG734" s="30">
        <f>'14'!AF14</f>
        <v>0</v>
      </c>
      <c r="AH734" s="30">
        <f>'14'!AG14</f>
        <v>0</v>
      </c>
      <c r="AI734" s="30">
        <f>'14'!AH14</f>
        <v>0.8</v>
      </c>
      <c r="AJ734" s="30">
        <f>'14'!AI14</f>
        <v>30</v>
      </c>
      <c r="AK734" s="30">
        <f>'14'!AJ14</f>
        <v>30.8</v>
      </c>
      <c r="AL734" s="30">
        <f>'14'!AK14</f>
        <v>116.91</v>
      </c>
      <c r="AM734" s="30">
        <f>'14'!AL14</f>
        <v>123.00999999999999</v>
      </c>
      <c r="AN734" s="30">
        <f>'14'!AM14</f>
        <v>92.21</v>
      </c>
      <c r="AO734" s="30">
        <f>'14'!AN14</f>
        <v>0</v>
      </c>
      <c r="AP734" s="30">
        <f>'14'!AO14</f>
        <v>0</v>
      </c>
      <c r="AQ734" s="30">
        <f>'14'!AP14</f>
        <v>123.00999999999999</v>
      </c>
      <c r="AR734" s="30">
        <f>'14'!AQ14</f>
        <v>-1.054000000000002</v>
      </c>
      <c r="AS734" s="30">
        <f>'14'!AR14</f>
        <v>0</v>
      </c>
      <c r="AT734" s="30">
        <f>'14'!AS14</f>
        <v>30.8</v>
      </c>
      <c r="AU734" s="30">
        <f>'14'!AT14</f>
        <v>85.055999999999997</v>
      </c>
      <c r="AV734" s="30">
        <f>'14'!AU14</f>
        <v>115.85599999999999</v>
      </c>
      <c r="AW734" s="30">
        <f>'14'!AV14</f>
        <v>0</v>
      </c>
      <c r="AX734" s="30">
        <f>'14'!AW14</f>
        <v>0</v>
      </c>
      <c r="AY734" s="30">
        <f>'14'!AX14</f>
        <v>200</v>
      </c>
      <c r="AZ734" s="30">
        <f>'14'!AY14</f>
        <v>0</v>
      </c>
      <c r="BA734" s="30">
        <f>'14'!AZ14</f>
        <v>36</v>
      </c>
      <c r="BB734" s="30">
        <f>'14'!BA14</f>
        <v>0</v>
      </c>
      <c r="BC734" s="30">
        <f>'14'!BB14</f>
        <v>236</v>
      </c>
      <c r="BD734" s="30">
        <f>'14'!BC14</f>
        <v>224.2</v>
      </c>
      <c r="BE734" s="30">
        <f>'14'!BD14</f>
        <v>14</v>
      </c>
      <c r="BF734" s="30">
        <f>'14'!BE14</f>
        <v>15</v>
      </c>
      <c r="BG734" s="30">
        <f>'14'!BF14</f>
        <v>8</v>
      </c>
      <c r="BH734" s="30">
        <f>'14'!BG14</f>
        <v>9</v>
      </c>
      <c r="BI734" s="30">
        <f>'14'!BH14</f>
        <v>1</v>
      </c>
      <c r="BJ734" s="30">
        <f>'14'!BI14</f>
        <v>47</v>
      </c>
      <c r="BK734" s="30">
        <f>'14'!BJ14</f>
        <v>177.2</v>
      </c>
      <c r="BL734" s="30">
        <f>'14'!BK14</f>
        <v>85.055999999999997</v>
      </c>
      <c r="BM734" s="30">
        <f>'14'!BL14</f>
        <v>92.143999999999991</v>
      </c>
    </row>
    <row r="735" spans="1:65">
      <c r="A735" s="78">
        <f>'14'!A15</f>
        <v>42900</v>
      </c>
      <c r="B735" s="82" t="str">
        <f t="shared" si="11"/>
        <v>02:30:00</v>
      </c>
      <c r="C735" s="30" t="str">
        <f>'14'!B15</f>
        <v>02H30</v>
      </c>
      <c r="D735" s="30">
        <f>'14'!C15</f>
        <v>608</v>
      </c>
      <c r="E735" s="30">
        <f>'14'!D15</f>
        <v>608</v>
      </c>
      <c r="F735" s="30">
        <f>'14'!E15</f>
        <v>500</v>
      </c>
      <c r="G735" s="30">
        <f>'14'!F15</f>
        <v>42</v>
      </c>
      <c r="H735" s="30">
        <f>'14'!G15</f>
        <v>0</v>
      </c>
      <c r="I735" s="30">
        <f>'14'!H15</f>
        <v>16</v>
      </c>
      <c r="J735" s="30">
        <f>'14'!I15</f>
        <v>1716</v>
      </c>
      <c r="K735" s="30">
        <f>'14'!J15</f>
        <v>58</v>
      </c>
      <c r="L735" s="30">
        <f>'14'!K15</f>
        <v>350</v>
      </c>
      <c r="M735" s="30">
        <f>'14'!L15</f>
        <v>397</v>
      </c>
      <c r="N735" s="30">
        <f>'14'!M15</f>
        <v>380</v>
      </c>
      <c r="O735" s="30">
        <f>'14'!N15</f>
        <v>0</v>
      </c>
      <c r="P735" s="30">
        <f>'14'!O15</f>
        <v>12</v>
      </c>
      <c r="Q735" s="30">
        <f>'14'!P15</f>
        <v>13</v>
      </c>
      <c r="R735" s="30">
        <f>'14'!Q15</f>
        <v>13</v>
      </c>
      <c r="S735" s="30">
        <f>'14'!R15</f>
        <v>0</v>
      </c>
      <c r="T735" s="30">
        <f>'14'!S15</f>
        <v>747</v>
      </c>
      <c r="U735" s="30">
        <f>'14'!T15</f>
        <v>38</v>
      </c>
      <c r="V735" s="30">
        <f>'14'!U15</f>
        <v>96</v>
      </c>
      <c r="W735" s="30">
        <f>'14'!V15</f>
        <v>4.91</v>
      </c>
      <c r="X735" s="30">
        <f>'14'!W15</f>
        <v>3.5</v>
      </c>
      <c r="Y735" s="30">
        <f>'14'!X15</f>
        <v>6</v>
      </c>
      <c r="Z735" s="30">
        <f>'14'!Y15</f>
        <v>3.9</v>
      </c>
      <c r="AA735" s="30">
        <f>'14'!Z15</f>
        <v>5.3</v>
      </c>
      <c r="AB735" s="30">
        <f>'14'!AA15</f>
        <v>2.6</v>
      </c>
      <c r="AC735" s="30">
        <f>'14'!AB15</f>
        <v>0</v>
      </c>
      <c r="AD735" s="30">
        <f>'14'!AC15</f>
        <v>0</v>
      </c>
      <c r="AE735" s="30">
        <f>'14'!AD15</f>
        <v>0</v>
      </c>
      <c r="AF735" s="30">
        <f>'14'!AE15</f>
        <v>0.8</v>
      </c>
      <c r="AG735" s="30">
        <f>'14'!AF15</f>
        <v>0</v>
      </c>
      <c r="AH735" s="30">
        <f>'14'!AG15</f>
        <v>0</v>
      </c>
      <c r="AI735" s="30">
        <f>'14'!AH15</f>
        <v>0.8</v>
      </c>
      <c r="AJ735" s="30">
        <f>'14'!AI15</f>
        <v>30</v>
      </c>
      <c r="AK735" s="30">
        <f>'14'!AJ15</f>
        <v>30.8</v>
      </c>
      <c r="AL735" s="30">
        <f>'14'!AK15</f>
        <v>116.91</v>
      </c>
      <c r="AM735" s="30">
        <f>'14'!AL15</f>
        <v>123.00999999999999</v>
      </c>
      <c r="AN735" s="30">
        <f>'14'!AM15</f>
        <v>92.21</v>
      </c>
      <c r="AO735" s="30">
        <f>'14'!AN15</f>
        <v>0</v>
      </c>
      <c r="AP735" s="30">
        <f>'14'!AO15</f>
        <v>0</v>
      </c>
      <c r="AQ735" s="30">
        <f>'14'!AP15</f>
        <v>123.00999999999999</v>
      </c>
      <c r="AR735" s="30">
        <f>'14'!AQ15</f>
        <v>-1.054000000000002</v>
      </c>
      <c r="AS735" s="30">
        <f>'14'!AR15</f>
        <v>0</v>
      </c>
      <c r="AT735" s="30">
        <f>'14'!AS15</f>
        <v>30.8</v>
      </c>
      <c r="AU735" s="30">
        <f>'14'!AT15</f>
        <v>85.055999999999997</v>
      </c>
      <c r="AV735" s="30">
        <f>'14'!AU15</f>
        <v>115.85599999999999</v>
      </c>
      <c r="AW735" s="30">
        <f>'14'!AV15</f>
        <v>0</v>
      </c>
      <c r="AX735" s="30">
        <f>'14'!AW15</f>
        <v>0</v>
      </c>
      <c r="AY735" s="30">
        <f>'14'!AX15</f>
        <v>200</v>
      </c>
      <c r="AZ735" s="30">
        <f>'14'!AY15</f>
        <v>0</v>
      </c>
      <c r="BA735" s="30">
        <f>'14'!AZ15</f>
        <v>36</v>
      </c>
      <c r="BB735" s="30">
        <f>'14'!BA15</f>
        <v>0</v>
      </c>
      <c r="BC735" s="30">
        <f>'14'!BB15</f>
        <v>236</v>
      </c>
      <c r="BD735" s="30">
        <f>'14'!BC15</f>
        <v>224.2</v>
      </c>
      <c r="BE735" s="30">
        <f>'14'!BD15</f>
        <v>14</v>
      </c>
      <c r="BF735" s="30">
        <f>'14'!BE15</f>
        <v>15</v>
      </c>
      <c r="BG735" s="30">
        <f>'14'!BF15</f>
        <v>8</v>
      </c>
      <c r="BH735" s="30">
        <f>'14'!BG15</f>
        <v>9</v>
      </c>
      <c r="BI735" s="30">
        <f>'14'!BH15</f>
        <v>1</v>
      </c>
      <c r="BJ735" s="30">
        <f>'14'!BI15</f>
        <v>47</v>
      </c>
      <c r="BK735" s="30">
        <f>'14'!BJ15</f>
        <v>177.2</v>
      </c>
      <c r="BL735" s="30">
        <f>'14'!BK15</f>
        <v>85.055999999999997</v>
      </c>
      <c r="BM735" s="30">
        <f>'14'!BL15</f>
        <v>92.143999999999991</v>
      </c>
    </row>
    <row r="736" spans="1:65">
      <c r="A736" s="78">
        <f>'14'!A16</f>
        <v>42900</v>
      </c>
      <c r="B736" s="82" t="str">
        <f t="shared" si="11"/>
        <v>03:00:00</v>
      </c>
      <c r="C736" s="30" t="str">
        <f>'14'!B16</f>
        <v>03H00</v>
      </c>
      <c r="D736" s="30">
        <f>'14'!C16</f>
        <v>603</v>
      </c>
      <c r="E736" s="30">
        <f>'14'!D16</f>
        <v>605</v>
      </c>
      <c r="F736" s="30">
        <f>'14'!E16</f>
        <v>498</v>
      </c>
      <c r="G736" s="30">
        <f>'14'!F16</f>
        <v>41</v>
      </c>
      <c r="H736" s="30">
        <f>'14'!G16</f>
        <v>0</v>
      </c>
      <c r="I736" s="30">
        <f>'14'!H16</f>
        <v>16</v>
      </c>
      <c r="J736" s="30">
        <f>'14'!I16</f>
        <v>1706</v>
      </c>
      <c r="K736" s="30">
        <f>'14'!J16</f>
        <v>57</v>
      </c>
      <c r="L736" s="30">
        <f>'14'!K16</f>
        <v>349</v>
      </c>
      <c r="M736" s="30">
        <f>'14'!L16</f>
        <v>401</v>
      </c>
      <c r="N736" s="30">
        <f>'14'!M16</f>
        <v>350</v>
      </c>
      <c r="O736" s="30">
        <f>'14'!N16</f>
        <v>0</v>
      </c>
      <c r="P736" s="30">
        <f>'14'!O16</f>
        <v>12</v>
      </c>
      <c r="Q736" s="30">
        <f>'14'!P16</f>
        <v>13</v>
      </c>
      <c r="R736" s="30">
        <f>'14'!Q16</f>
        <v>12</v>
      </c>
      <c r="S736" s="30">
        <f>'14'!R16</f>
        <v>0</v>
      </c>
      <c r="T736" s="30">
        <f>'14'!S16</f>
        <v>750</v>
      </c>
      <c r="U736" s="30">
        <f>'14'!T16</f>
        <v>37</v>
      </c>
      <c r="V736" s="30">
        <f>'14'!U16</f>
        <v>94</v>
      </c>
      <c r="W736" s="30">
        <f>'14'!V16</f>
        <v>4.91</v>
      </c>
      <c r="X736" s="30">
        <f>'14'!W16</f>
        <v>3.5</v>
      </c>
      <c r="Y736" s="30">
        <f>'14'!X16</f>
        <v>6</v>
      </c>
      <c r="Z736" s="30">
        <f>'14'!Y16</f>
        <v>4.0999999999999996</v>
      </c>
      <c r="AA736" s="30">
        <f>'14'!Z16</f>
        <v>5.4</v>
      </c>
      <c r="AB736" s="30">
        <f>'14'!AA16</f>
        <v>2.5</v>
      </c>
      <c r="AC736" s="30">
        <f>'14'!AB16</f>
        <v>0</v>
      </c>
      <c r="AD736" s="30">
        <f>'14'!AC16</f>
        <v>0</v>
      </c>
      <c r="AE736" s="30">
        <f>'14'!AD16</f>
        <v>0</v>
      </c>
      <c r="AF736" s="30">
        <f>'14'!AE16</f>
        <v>0.8</v>
      </c>
      <c r="AG736" s="30">
        <f>'14'!AF16</f>
        <v>0</v>
      </c>
      <c r="AH736" s="30">
        <f>'14'!AG16</f>
        <v>0</v>
      </c>
      <c r="AI736" s="30">
        <f>'14'!AH16</f>
        <v>0.8</v>
      </c>
      <c r="AJ736" s="30">
        <f>'14'!AI16</f>
        <v>30</v>
      </c>
      <c r="AK736" s="30">
        <f>'14'!AJ16</f>
        <v>30.8</v>
      </c>
      <c r="AL736" s="30">
        <f>'14'!AK16</f>
        <v>115.21</v>
      </c>
      <c r="AM736" s="30">
        <f>'14'!AL16</f>
        <v>121.21</v>
      </c>
      <c r="AN736" s="30">
        <f>'14'!AM16</f>
        <v>90.41</v>
      </c>
      <c r="AO736" s="30">
        <f>'14'!AN16</f>
        <v>0</v>
      </c>
      <c r="AP736" s="30">
        <f>'14'!AO16</f>
        <v>0</v>
      </c>
      <c r="AQ736" s="30">
        <f>'14'!AP16</f>
        <v>121.21</v>
      </c>
      <c r="AR736" s="30">
        <f>'14'!AQ16</f>
        <v>0.6460000000000008</v>
      </c>
      <c r="AS736" s="30">
        <f>'14'!AR16</f>
        <v>0</v>
      </c>
      <c r="AT736" s="30">
        <f>'14'!AS16</f>
        <v>30.8</v>
      </c>
      <c r="AU736" s="30">
        <f>'14'!AT16</f>
        <v>85.055999999999997</v>
      </c>
      <c r="AV736" s="30">
        <f>'14'!AU16</f>
        <v>115.85599999999999</v>
      </c>
      <c r="AW736" s="30">
        <f>'14'!AV16</f>
        <v>0</v>
      </c>
      <c r="AX736" s="30">
        <f>'14'!AW16</f>
        <v>0</v>
      </c>
      <c r="AY736" s="30">
        <f>'14'!AX16</f>
        <v>200</v>
      </c>
      <c r="AZ736" s="30">
        <f>'14'!AY16</f>
        <v>0</v>
      </c>
      <c r="BA736" s="30">
        <f>'14'!AZ16</f>
        <v>36</v>
      </c>
      <c r="BB736" s="30">
        <f>'14'!BA16</f>
        <v>0</v>
      </c>
      <c r="BC736" s="30">
        <f>'14'!BB16</f>
        <v>236</v>
      </c>
      <c r="BD736" s="30">
        <f>'14'!BC16</f>
        <v>224.2</v>
      </c>
      <c r="BE736" s="30">
        <f>'14'!BD16</f>
        <v>14</v>
      </c>
      <c r="BF736" s="30">
        <f>'14'!BE16</f>
        <v>15</v>
      </c>
      <c r="BG736" s="30">
        <f>'14'!BF16</f>
        <v>8</v>
      </c>
      <c r="BH736" s="30">
        <f>'14'!BG16</f>
        <v>9</v>
      </c>
      <c r="BI736" s="30">
        <f>'14'!BH16</f>
        <v>1</v>
      </c>
      <c r="BJ736" s="30">
        <f>'14'!BI16</f>
        <v>47</v>
      </c>
      <c r="BK736" s="30">
        <f>'14'!BJ16</f>
        <v>177.2</v>
      </c>
      <c r="BL736" s="30">
        <f>'14'!BK16</f>
        <v>85.055999999999997</v>
      </c>
      <c r="BM736" s="30">
        <f>'14'!BL16</f>
        <v>92.143999999999991</v>
      </c>
    </row>
    <row r="737" spans="1:65">
      <c r="A737" s="78">
        <f>'14'!A17</f>
        <v>42900</v>
      </c>
      <c r="B737" s="82" t="str">
        <f t="shared" si="11"/>
        <v>03:30:00</v>
      </c>
      <c r="C737" s="30" t="str">
        <f>'14'!B17</f>
        <v>03H30</v>
      </c>
      <c r="D737" s="30">
        <f>'14'!C17</f>
        <v>600</v>
      </c>
      <c r="E737" s="30">
        <f>'14'!D17</f>
        <v>605</v>
      </c>
      <c r="F737" s="30">
        <f>'14'!E17</f>
        <v>498</v>
      </c>
      <c r="G737" s="30">
        <f>'14'!F17</f>
        <v>41</v>
      </c>
      <c r="H737" s="30">
        <f>'14'!G17</f>
        <v>0</v>
      </c>
      <c r="I737" s="30">
        <f>'14'!H17</f>
        <v>16</v>
      </c>
      <c r="J737" s="30">
        <f>'14'!I17</f>
        <v>1703</v>
      </c>
      <c r="K737" s="30">
        <f>'14'!J17</f>
        <v>57</v>
      </c>
      <c r="L737" s="30">
        <f>'14'!K17</f>
        <v>350</v>
      </c>
      <c r="M737" s="30">
        <f>'14'!L17</f>
        <v>399</v>
      </c>
      <c r="N737" s="30">
        <f>'14'!M17</f>
        <v>340</v>
      </c>
      <c r="O737" s="30">
        <f>'14'!N17</f>
        <v>0</v>
      </c>
      <c r="P737" s="30">
        <f>'14'!O17</f>
        <v>12</v>
      </c>
      <c r="Q737" s="30">
        <f>'14'!P17</f>
        <v>13</v>
      </c>
      <c r="R737" s="30">
        <f>'14'!Q17</f>
        <v>12</v>
      </c>
      <c r="S737" s="30">
        <f>'14'!R17</f>
        <v>0</v>
      </c>
      <c r="T737" s="30">
        <f>'14'!S17</f>
        <v>749</v>
      </c>
      <c r="U737" s="30">
        <f>'14'!T17</f>
        <v>37</v>
      </c>
      <c r="V737" s="30">
        <f>'14'!U17</f>
        <v>94</v>
      </c>
      <c r="W737" s="30">
        <f>'14'!V17</f>
        <v>4.91</v>
      </c>
      <c r="X737" s="30">
        <f>'14'!W17</f>
        <v>3.5</v>
      </c>
      <c r="Y737" s="30">
        <f>'14'!X17</f>
        <v>6</v>
      </c>
      <c r="Z737" s="30">
        <f>'14'!Y17</f>
        <v>4.0999999999999996</v>
      </c>
      <c r="AA737" s="30">
        <f>'14'!Z17</f>
        <v>5.4</v>
      </c>
      <c r="AB737" s="30">
        <f>'14'!AA17</f>
        <v>2.5</v>
      </c>
      <c r="AC737" s="30">
        <f>'14'!AB17</f>
        <v>0</v>
      </c>
      <c r="AD737" s="30">
        <f>'14'!AC17</f>
        <v>0</v>
      </c>
      <c r="AE737" s="30">
        <f>'14'!AD17</f>
        <v>0</v>
      </c>
      <c r="AF737" s="30">
        <f>'14'!AE17</f>
        <v>0.8</v>
      </c>
      <c r="AG737" s="30">
        <f>'14'!AF17</f>
        <v>0</v>
      </c>
      <c r="AH737" s="30">
        <f>'14'!AG17</f>
        <v>0</v>
      </c>
      <c r="AI737" s="30">
        <f>'14'!AH17</f>
        <v>0.8</v>
      </c>
      <c r="AJ737" s="30">
        <f>'14'!AI17</f>
        <v>30</v>
      </c>
      <c r="AK737" s="30">
        <f>'14'!AJ17</f>
        <v>30.8</v>
      </c>
      <c r="AL737" s="30">
        <f>'14'!AK17</f>
        <v>115.21</v>
      </c>
      <c r="AM737" s="30">
        <f>'14'!AL17</f>
        <v>121.21</v>
      </c>
      <c r="AN737" s="30">
        <f>'14'!AM17</f>
        <v>90.41</v>
      </c>
      <c r="AO737" s="30">
        <f>'14'!AN17</f>
        <v>0</v>
      </c>
      <c r="AP737" s="30">
        <f>'14'!AO17</f>
        <v>0</v>
      </c>
      <c r="AQ737" s="30">
        <f>'14'!AP17</f>
        <v>121.21</v>
      </c>
      <c r="AR737" s="30">
        <f>'14'!AQ17</f>
        <v>0.6460000000000008</v>
      </c>
      <c r="AS737" s="30">
        <f>'14'!AR17</f>
        <v>0</v>
      </c>
      <c r="AT737" s="30">
        <f>'14'!AS17</f>
        <v>30.8</v>
      </c>
      <c r="AU737" s="30">
        <f>'14'!AT17</f>
        <v>85.055999999999997</v>
      </c>
      <c r="AV737" s="30">
        <f>'14'!AU17</f>
        <v>115.85599999999999</v>
      </c>
      <c r="AW737" s="30">
        <f>'14'!AV17</f>
        <v>0</v>
      </c>
      <c r="AX737" s="30">
        <f>'14'!AW17</f>
        <v>0</v>
      </c>
      <c r="AY737" s="30">
        <f>'14'!AX17</f>
        <v>200</v>
      </c>
      <c r="AZ737" s="30">
        <f>'14'!AY17</f>
        <v>0</v>
      </c>
      <c r="BA737" s="30">
        <f>'14'!AZ17</f>
        <v>36</v>
      </c>
      <c r="BB737" s="30">
        <f>'14'!BA17</f>
        <v>0</v>
      </c>
      <c r="BC737" s="30">
        <f>'14'!BB17</f>
        <v>236</v>
      </c>
      <c r="BD737" s="30">
        <f>'14'!BC17</f>
        <v>224.2</v>
      </c>
      <c r="BE737" s="30">
        <f>'14'!BD17</f>
        <v>14</v>
      </c>
      <c r="BF737" s="30">
        <f>'14'!BE17</f>
        <v>15</v>
      </c>
      <c r="BG737" s="30">
        <f>'14'!BF17</f>
        <v>8</v>
      </c>
      <c r="BH737" s="30">
        <f>'14'!BG17</f>
        <v>9</v>
      </c>
      <c r="BI737" s="30">
        <f>'14'!BH17</f>
        <v>1</v>
      </c>
      <c r="BJ737" s="30">
        <f>'14'!BI17</f>
        <v>47</v>
      </c>
      <c r="BK737" s="30">
        <f>'14'!BJ17</f>
        <v>177.2</v>
      </c>
      <c r="BL737" s="30">
        <f>'14'!BK17</f>
        <v>85.055999999999997</v>
      </c>
      <c r="BM737" s="30">
        <f>'14'!BL17</f>
        <v>92.143999999999991</v>
      </c>
    </row>
    <row r="738" spans="1:65">
      <c r="A738" s="78">
        <f>'14'!A18</f>
        <v>42900</v>
      </c>
      <c r="B738" s="82" t="str">
        <f t="shared" si="11"/>
        <v>04:00:00</v>
      </c>
      <c r="C738" s="30" t="str">
        <f>'14'!B18</f>
        <v>04H00</v>
      </c>
      <c r="D738" s="30">
        <f>'14'!C18</f>
        <v>600</v>
      </c>
      <c r="E738" s="30">
        <f>'14'!D18</f>
        <v>603</v>
      </c>
      <c r="F738" s="30">
        <f>'14'!E18</f>
        <v>496</v>
      </c>
      <c r="G738" s="30">
        <f>'14'!F18</f>
        <v>41</v>
      </c>
      <c r="H738" s="30">
        <f>'14'!G18</f>
        <v>0</v>
      </c>
      <c r="I738" s="30">
        <f>'14'!H18</f>
        <v>16</v>
      </c>
      <c r="J738" s="30">
        <f>'14'!I18</f>
        <v>1699</v>
      </c>
      <c r="K738" s="30">
        <f>'14'!J18</f>
        <v>57</v>
      </c>
      <c r="L738" s="30">
        <f>'14'!K18</f>
        <v>352</v>
      </c>
      <c r="M738" s="30">
        <f>'14'!L18</f>
        <v>397</v>
      </c>
      <c r="N738" s="30">
        <f>'14'!M18</f>
        <v>330</v>
      </c>
      <c r="O738" s="30">
        <f>'14'!N18</f>
        <v>0</v>
      </c>
      <c r="P738" s="30">
        <f>'14'!O18</f>
        <v>12</v>
      </c>
      <c r="Q738" s="30">
        <f>'14'!P18</f>
        <v>13</v>
      </c>
      <c r="R738" s="30">
        <f>'14'!Q18</f>
        <v>12</v>
      </c>
      <c r="S738" s="30">
        <f>'14'!R18</f>
        <v>0</v>
      </c>
      <c r="T738" s="30">
        <f>'14'!S18</f>
        <v>749</v>
      </c>
      <c r="U738" s="30">
        <f>'14'!T18</f>
        <v>37</v>
      </c>
      <c r="V738" s="30">
        <f>'14'!U18</f>
        <v>94</v>
      </c>
      <c r="W738" s="30">
        <f>'14'!V18</f>
        <v>4.3099999999999996</v>
      </c>
      <c r="X738" s="30">
        <f>'14'!W18</f>
        <v>3.5</v>
      </c>
      <c r="Y738" s="30">
        <f>'14'!X18</f>
        <v>6</v>
      </c>
      <c r="Z738" s="30">
        <f>'14'!Y18</f>
        <v>4.5</v>
      </c>
      <c r="AA738" s="30">
        <f>'14'!Z18</f>
        <v>5.7</v>
      </c>
      <c r="AB738" s="30">
        <f>'14'!AA18</f>
        <v>2.5</v>
      </c>
      <c r="AC738" s="30">
        <f>'14'!AB18</f>
        <v>0</v>
      </c>
      <c r="AD738" s="30">
        <f>'14'!AC18</f>
        <v>0</v>
      </c>
      <c r="AE738" s="30">
        <f>'14'!AD18</f>
        <v>0</v>
      </c>
      <c r="AF738" s="30">
        <f>'14'!AE18</f>
        <v>0.8</v>
      </c>
      <c r="AG738" s="30">
        <f>'14'!AF18</f>
        <v>0</v>
      </c>
      <c r="AH738" s="30">
        <f>'14'!AG18</f>
        <v>0</v>
      </c>
      <c r="AI738" s="30">
        <f>'14'!AH18</f>
        <v>0.8</v>
      </c>
      <c r="AJ738" s="30">
        <f>'14'!AI18</f>
        <v>30</v>
      </c>
      <c r="AK738" s="30">
        <f>'14'!AJ18</f>
        <v>30.8</v>
      </c>
      <c r="AL738" s="30">
        <f>'14'!AK18</f>
        <v>115.31</v>
      </c>
      <c r="AM738" s="30">
        <f>'14'!AL18</f>
        <v>121.31</v>
      </c>
      <c r="AN738" s="30">
        <f>'14'!AM18</f>
        <v>90.51</v>
      </c>
      <c r="AO738" s="30">
        <f>'14'!AN18</f>
        <v>0</v>
      </c>
      <c r="AP738" s="30">
        <f>'14'!AO18</f>
        <v>0</v>
      </c>
      <c r="AQ738" s="30">
        <f>'14'!AP18</f>
        <v>121.31</v>
      </c>
      <c r="AR738" s="30">
        <f>'14'!AQ18</f>
        <v>0.54599999999999227</v>
      </c>
      <c r="AS738" s="30">
        <f>'14'!AR18</f>
        <v>0</v>
      </c>
      <c r="AT738" s="30">
        <f>'14'!AS18</f>
        <v>30.8</v>
      </c>
      <c r="AU738" s="30">
        <f>'14'!AT18</f>
        <v>85.055999999999997</v>
      </c>
      <c r="AV738" s="30">
        <f>'14'!AU18</f>
        <v>115.85599999999999</v>
      </c>
      <c r="AW738" s="30">
        <f>'14'!AV18</f>
        <v>0</v>
      </c>
      <c r="AX738" s="30">
        <f>'14'!AW18</f>
        <v>0</v>
      </c>
      <c r="AY738" s="30">
        <f>'14'!AX18</f>
        <v>200</v>
      </c>
      <c r="AZ738" s="30">
        <f>'14'!AY18</f>
        <v>0</v>
      </c>
      <c r="BA738" s="30">
        <f>'14'!AZ18</f>
        <v>36</v>
      </c>
      <c r="BB738" s="30">
        <f>'14'!BA18</f>
        <v>0</v>
      </c>
      <c r="BC738" s="30">
        <f>'14'!BB18</f>
        <v>236</v>
      </c>
      <c r="BD738" s="30">
        <f>'14'!BC18</f>
        <v>224.2</v>
      </c>
      <c r="BE738" s="30">
        <f>'14'!BD18</f>
        <v>14</v>
      </c>
      <c r="BF738" s="30">
        <f>'14'!BE18</f>
        <v>15</v>
      </c>
      <c r="BG738" s="30">
        <f>'14'!BF18</f>
        <v>8</v>
      </c>
      <c r="BH738" s="30">
        <f>'14'!BG18</f>
        <v>9</v>
      </c>
      <c r="BI738" s="30">
        <f>'14'!BH18</f>
        <v>1</v>
      </c>
      <c r="BJ738" s="30">
        <f>'14'!BI18</f>
        <v>47</v>
      </c>
      <c r="BK738" s="30">
        <f>'14'!BJ18</f>
        <v>177.2</v>
      </c>
      <c r="BL738" s="30">
        <f>'14'!BK18</f>
        <v>85.055999999999997</v>
      </c>
      <c r="BM738" s="30">
        <f>'14'!BL18</f>
        <v>92.143999999999991</v>
      </c>
    </row>
    <row r="739" spans="1:65">
      <c r="A739" s="78">
        <f>'14'!A19</f>
        <v>42900</v>
      </c>
      <c r="B739" s="82" t="str">
        <f t="shared" si="11"/>
        <v>04:30:00</v>
      </c>
      <c r="C739" s="30" t="str">
        <f>'14'!B19</f>
        <v>04H30</v>
      </c>
      <c r="D739" s="30">
        <f>'14'!C19</f>
        <v>599</v>
      </c>
      <c r="E739" s="30">
        <f>'14'!D19</f>
        <v>603</v>
      </c>
      <c r="F739" s="30">
        <f>'14'!E19</f>
        <v>495</v>
      </c>
      <c r="G739" s="30">
        <f>'14'!F19</f>
        <v>41</v>
      </c>
      <c r="H739" s="30">
        <f>'14'!G19</f>
        <v>0</v>
      </c>
      <c r="I739" s="30">
        <f>'14'!H19</f>
        <v>16</v>
      </c>
      <c r="J739" s="30">
        <f>'14'!I19</f>
        <v>1697</v>
      </c>
      <c r="K739" s="30">
        <f>'14'!J19</f>
        <v>57</v>
      </c>
      <c r="L739" s="30">
        <f>'14'!K19</f>
        <v>339</v>
      </c>
      <c r="M739" s="30">
        <f>'14'!L19</f>
        <v>398</v>
      </c>
      <c r="N739" s="30">
        <f>'14'!M19</f>
        <v>330</v>
      </c>
      <c r="O739" s="30">
        <f>'14'!N19</f>
        <v>0</v>
      </c>
      <c r="P739" s="30">
        <f>'14'!O19</f>
        <v>11</v>
      </c>
      <c r="Q739" s="30">
        <f>'14'!P19</f>
        <v>13</v>
      </c>
      <c r="R739" s="30">
        <f>'14'!Q19</f>
        <v>12</v>
      </c>
      <c r="S739" s="30">
        <f>'14'!R19</f>
        <v>0</v>
      </c>
      <c r="T739" s="30">
        <f>'14'!S19</f>
        <v>737</v>
      </c>
      <c r="U739" s="30">
        <f>'14'!T19</f>
        <v>36</v>
      </c>
      <c r="V739" s="30">
        <f>'14'!U19</f>
        <v>93</v>
      </c>
      <c r="W739" s="30">
        <f>'14'!V19</f>
        <v>4.3099999999999996</v>
      </c>
      <c r="X739" s="30">
        <f>'14'!W19</f>
        <v>3.5</v>
      </c>
      <c r="Y739" s="30">
        <f>'14'!X19</f>
        <v>6</v>
      </c>
      <c r="Z739" s="30">
        <f>'14'!Y19</f>
        <v>4.5</v>
      </c>
      <c r="AA739" s="30">
        <f>'14'!Z19</f>
        <v>5.7</v>
      </c>
      <c r="AB739" s="30">
        <f>'14'!AA19</f>
        <v>2.5</v>
      </c>
      <c r="AC739" s="30">
        <f>'14'!AB19</f>
        <v>0</v>
      </c>
      <c r="AD739" s="30">
        <f>'14'!AC19</f>
        <v>0</v>
      </c>
      <c r="AE739" s="30">
        <f>'14'!AD19</f>
        <v>0</v>
      </c>
      <c r="AF739" s="30">
        <f>'14'!AE19</f>
        <v>0.8</v>
      </c>
      <c r="AG739" s="30">
        <f>'14'!AF19</f>
        <v>0</v>
      </c>
      <c r="AH739" s="30">
        <f>'14'!AG19</f>
        <v>0</v>
      </c>
      <c r="AI739" s="30">
        <f>'14'!AH19</f>
        <v>0.8</v>
      </c>
      <c r="AJ739" s="30">
        <f>'14'!AI19</f>
        <v>30</v>
      </c>
      <c r="AK739" s="30">
        <f>'14'!AJ19</f>
        <v>30.8</v>
      </c>
      <c r="AL739" s="30">
        <f>'14'!AK19</f>
        <v>114.31</v>
      </c>
      <c r="AM739" s="30">
        <f>'14'!AL19</f>
        <v>120.31</v>
      </c>
      <c r="AN739" s="30">
        <f>'14'!AM19</f>
        <v>89.51</v>
      </c>
      <c r="AO739" s="30">
        <f>'14'!AN19</f>
        <v>0</v>
      </c>
      <c r="AP739" s="30">
        <f>'14'!AO19</f>
        <v>0</v>
      </c>
      <c r="AQ739" s="30">
        <f>'14'!AP19</f>
        <v>120.31</v>
      </c>
      <c r="AR739" s="30">
        <f>'14'!AQ19</f>
        <v>1.5459999999999923</v>
      </c>
      <c r="AS739" s="30">
        <f>'14'!AR19</f>
        <v>0</v>
      </c>
      <c r="AT739" s="30">
        <f>'14'!AS19</f>
        <v>30.8</v>
      </c>
      <c r="AU739" s="30">
        <f>'14'!AT19</f>
        <v>85.055999999999997</v>
      </c>
      <c r="AV739" s="30">
        <f>'14'!AU19</f>
        <v>115.85599999999999</v>
      </c>
      <c r="AW739" s="30">
        <f>'14'!AV19</f>
        <v>0</v>
      </c>
      <c r="AX739" s="30">
        <f>'14'!AW19</f>
        <v>0</v>
      </c>
      <c r="AY739" s="30">
        <f>'14'!AX19</f>
        <v>200</v>
      </c>
      <c r="AZ739" s="30">
        <f>'14'!AY19</f>
        <v>0</v>
      </c>
      <c r="BA739" s="30">
        <f>'14'!AZ19</f>
        <v>36</v>
      </c>
      <c r="BB739" s="30">
        <f>'14'!BA19</f>
        <v>0</v>
      </c>
      <c r="BC739" s="30">
        <f>'14'!BB19</f>
        <v>236</v>
      </c>
      <c r="BD739" s="30">
        <f>'14'!BC19</f>
        <v>224.2</v>
      </c>
      <c r="BE739" s="30">
        <f>'14'!BD19</f>
        <v>14</v>
      </c>
      <c r="BF739" s="30">
        <f>'14'!BE19</f>
        <v>15</v>
      </c>
      <c r="BG739" s="30">
        <f>'14'!BF19</f>
        <v>8</v>
      </c>
      <c r="BH739" s="30">
        <f>'14'!BG19</f>
        <v>9</v>
      </c>
      <c r="BI739" s="30">
        <f>'14'!BH19</f>
        <v>1</v>
      </c>
      <c r="BJ739" s="30">
        <f>'14'!BI19</f>
        <v>47</v>
      </c>
      <c r="BK739" s="30">
        <f>'14'!BJ19</f>
        <v>177.2</v>
      </c>
      <c r="BL739" s="30">
        <f>'14'!BK19</f>
        <v>85.055999999999997</v>
      </c>
      <c r="BM739" s="30">
        <f>'14'!BL19</f>
        <v>92.143999999999991</v>
      </c>
    </row>
    <row r="740" spans="1:65">
      <c r="A740" s="78">
        <f>'14'!A20</f>
        <v>42900</v>
      </c>
      <c r="B740" s="82" t="str">
        <f t="shared" si="11"/>
        <v>05:00:00</v>
      </c>
      <c r="C740" s="30" t="str">
        <f>'14'!B20</f>
        <v>05H00</v>
      </c>
      <c r="D740" s="30">
        <f>'14'!C20</f>
        <v>603</v>
      </c>
      <c r="E740" s="30">
        <f>'14'!D20</f>
        <v>599</v>
      </c>
      <c r="F740" s="30">
        <f>'14'!E20</f>
        <v>507</v>
      </c>
      <c r="G740" s="30">
        <f>'14'!F20</f>
        <v>41</v>
      </c>
      <c r="H740" s="30">
        <f>'14'!G20</f>
        <v>0</v>
      </c>
      <c r="I740" s="30">
        <f>'14'!H20</f>
        <v>17</v>
      </c>
      <c r="J740" s="30">
        <f>'14'!I20</f>
        <v>1709</v>
      </c>
      <c r="K740" s="30">
        <f>'14'!J20</f>
        <v>58</v>
      </c>
      <c r="L740" s="30">
        <f>'14'!K20</f>
        <v>337</v>
      </c>
      <c r="M740" s="30">
        <f>'14'!L20</f>
        <v>395</v>
      </c>
      <c r="N740" s="30">
        <f>'14'!M20</f>
        <v>330</v>
      </c>
      <c r="O740" s="30">
        <f>'14'!N20</f>
        <v>0</v>
      </c>
      <c r="P740" s="30">
        <f>'14'!O20</f>
        <v>11</v>
      </c>
      <c r="Q740" s="30">
        <f>'14'!P20</f>
        <v>13</v>
      </c>
      <c r="R740" s="30">
        <f>'14'!Q20</f>
        <v>12</v>
      </c>
      <c r="S740" s="30">
        <f>'14'!R20</f>
        <v>0</v>
      </c>
      <c r="T740" s="30">
        <f>'14'!S20</f>
        <v>732</v>
      </c>
      <c r="U740" s="30">
        <f>'14'!T20</f>
        <v>36</v>
      </c>
      <c r="V740" s="30">
        <f>'14'!U20</f>
        <v>94</v>
      </c>
      <c r="W740" s="30">
        <f>'14'!V20</f>
        <v>4.3099999999999996</v>
      </c>
      <c r="X740" s="30">
        <f>'14'!W20</f>
        <v>3.5</v>
      </c>
      <c r="Y740" s="30">
        <f>'14'!X20</f>
        <v>6</v>
      </c>
      <c r="Z740" s="30">
        <f>'14'!Y20</f>
        <v>4.2</v>
      </c>
      <c r="AA740" s="30">
        <f>'14'!Z20</f>
        <v>5.7</v>
      </c>
      <c r="AB740" s="30">
        <f>'14'!AA20</f>
        <v>2.4</v>
      </c>
      <c r="AC740" s="30">
        <f>'14'!AB20</f>
        <v>0</v>
      </c>
      <c r="AD740" s="30">
        <f>'14'!AC20</f>
        <v>0</v>
      </c>
      <c r="AE740" s="30">
        <f>'14'!AD20</f>
        <v>0</v>
      </c>
      <c r="AF740" s="30">
        <f>'14'!AE20</f>
        <v>0.8</v>
      </c>
      <c r="AG740" s="30">
        <f>'14'!AF20</f>
        <v>0</v>
      </c>
      <c r="AH740" s="30">
        <f>'14'!AG20</f>
        <v>0</v>
      </c>
      <c r="AI740" s="30">
        <f>'14'!AH20</f>
        <v>0.8</v>
      </c>
      <c r="AJ740" s="30">
        <f>'14'!AI20</f>
        <v>30</v>
      </c>
      <c r="AK740" s="30">
        <f>'14'!AJ20</f>
        <v>30.8</v>
      </c>
      <c r="AL740" s="30">
        <f>'14'!AK20</f>
        <v>115.01</v>
      </c>
      <c r="AM740" s="30">
        <f>'14'!AL20</f>
        <v>120.91000000000001</v>
      </c>
      <c r="AN740" s="30">
        <f>'14'!AM20</f>
        <v>90.110000000000014</v>
      </c>
      <c r="AO740" s="30">
        <f>'14'!AN20</f>
        <v>0</v>
      </c>
      <c r="AP740" s="30">
        <f>'14'!AO20</f>
        <v>0</v>
      </c>
      <c r="AQ740" s="30">
        <f>'14'!AP20</f>
        <v>120.91000000000001</v>
      </c>
      <c r="AR740" s="30">
        <f>'14'!AQ20</f>
        <v>0.84599999999998943</v>
      </c>
      <c r="AS740" s="30">
        <f>'14'!AR20</f>
        <v>0</v>
      </c>
      <c r="AT740" s="30">
        <f>'14'!AS20</f>
        <v>30.8</v>
      </c>
      <c r="AU740" s="30">
        <f>'14'!AT20</f>
        <v>85.055999999999997</v>
      </c>
      <c r="AV740" s="30">
        <f>'14'!AU20</f>
        <v>115.85599999999999</v>
      </c>
      <c r="AW740" s="30">
        <f>'14'!AV20</f>
        <v>0</v>
      </c>
      <c r="AX740" s="30">
        <f>'14'!AW20</f>
        <v>0</v>
      </c>
      <c r="AY740" s="30">
        <f>'14'!AX20</f>
        <v>200</v>
      </c>
      <c r="AZ740" s="30">
        <f>'14'!AY20</f>
        <v>0</v>
      </c>
      <c r="BA740" s="30">
        <f>'14'!AZ20</f>
        <v>36</v>
      </c>
      <c r="BB740" s="30">
        <f>'14'!BA20</f>
        <v>0</v>
      </c>
      <c r="BC740" s="30">
        <f>'14'!BB20</f>
        <v>236</v>
      </c>
      <c r="BD740" s="30">
        <f>'14'!BC20</f>
        <v>224.2</v>
      </c>
      <c r="BE740" s="30">
        <f>'14'!BD20</f>
        <v>14</v>
      </c>
      <c r="BF740" s="30">
        <f>'14'!BE20</f>
        <v>15</v>
      </c>
      <c r="BG740" s="30">
        <f>'14'!BF20</f>
        <v>8</v>
      </c>
      <c r="BH740" s="30">
        <f>'14'!BG20</f>
        <v>9</v>
      </c>
      <c r="BI740" s="30">
        <f>'14'!BH20</f>
        <v>1</v>
      </c>
      <c r="BJ740" s="30">
        <f>'14'!BI20</f>
        <v>47</v>
      </c>
      <c r="BK740" s="30">
        <f>'14'!BJ20</f>
        <v>177.2</v>
      </c>
      <c r="BL740" s="30">
        <f>'14'!BK20</f>
        <v>85.055999999999997</v>
      </c>
      <c r="BM740" s="30">
        <f>'14'!BL20</f>
        <v>92.143999999999991</v>
      </c>
    </row>
    <row r="741" spans="1:65">
      <c r="A741" s="78">
        <f>'14'!A21</f>
        <v>42900</v>
      </c>
      <c r="B741" s="82" t="str">
        <f t="shared" si="11"/>
        <v>05:30:00</v>
      </c>
      <c r="C741" s="30" t="str">
        <f>'14'!B21</f>
        <v>05H30</v>
      </c>
      <c r="D741" s="30">
        <f>'14'!C21</f>
        <v>607</v>
      </c>
      <c r="E741" s="30">
        <f>'14'!D21</f>
        <v>598</v>
      </c>
      <c r="F741" s="30">
        <f>'14'!E21</f>
        <v>516</v>
      </c>
      <c r="G741" s="30">
        <f>'14'!F21</f>
        <v>41</v>
      </c>
      <c r="H741" s="30">
        <f>'14'!G21</f>
        <v>0</v>
      </c>
      <c r="I741" s="30">
        <f>'14'!H21</f>
        <v>17</v>
      </c>
      <c r="J741" s="30">
        <f>'14'!I21</f>
        <v>1721</v>
      </c>
      <c r="K741" s="30">
        <f>'14'!J21</f>
        <v>58</v>
      </c>
      <c r="L741" s="30">
        <f>'14'!K21</f>
        <v>335</v>
      </c>
      <c r="M741" s="30">
        <f>'14'!L21</f>
        <v>390</v>
      </c>
      <c r="N741" s="30">
        <f>'14'!M21</f>
        <v>310</v>
      </c>
      <c r="O741" s="30">
        <f>'14'!N21</f>
        <v>0</v>
      </c>
      <c r="P741" s="30">
        <f>'14'!O21</f>
        <v>11</v>
      </c>
      <c r="Q741" s="30">
        <f>'14'!P21</f>
        <v>13</v>
      </c>
      <c r="R741" s="30">
        <f>'14'!Q21</f>
        <v>11</v>
      </c>
      <c r="S741" s="30">
        <f>'14'!R21</f>
        <v>0</v>
      </c>
      <c r="T741" s="30">
        <f>'14'!S21</f>
        <v>725</v>
      </c>
      <c r="U741" s="30">
        <f>'14'!T21</f>
        <v>35</v>
      </c>
      <c r="V741" s="30">
        <f>'14'!U21</f>
        <v>93</v>
      </c>
      <c r="W741" s="30">
        <f>'14'!V21</f>
        <v>4.3099999999999996</v>
      </c>
      <c r="X741" s="30">
        <f>'14'!W21</f>
        <v>3.5</v>
      </c>
      <c r="Y741" s="30">
        <f>'14'!X21</f>
        <v>5.5</v>
      </c>
      <c r="Z741" s="30">
        <f>'14'!Y21</f>
        <v>4.2</v>
      </c>
      <c r="AA741" s="30">
        <f>'14'!Z21</f>
        <v>5.7</v>
      </c>
      <c r="AB741" s="30">
        <f>'14'!AA21</f>
        <v>2.4</v>
      </c>
      <c r="AC741" s="30">
        <f>'14'!AB21</f>
        <v>0</v>
      </c>
      <c r="AD741" s="30">
        <f>'14'!AC21</f>
        <v>0</v>
      </c>
      <c r="AE741" s="30">
        <f>'14'!AD21</f>
        <v>0</v>
      </c>
      <c r="AF741" s="30">
        <f>'14'!AE21</f>
        <v>0.8</v>
      </c>
      <c r="AG741" s="30">
        <f>'14'!AF21</f>
        <v>0</v>
      </c>
      <c r="AH741" s="30">
        <f>'14'!AG21</f>
        <v>0</v>
      </c>
      <c r="AI741" s="30">
        <f>'14'!AH21</f>
        <v>0.8</v>
      </c>
      <c r="AJ741" s="30">
        <f>'14'!AI21</f>
        <v>30</v>
      </c>
      <c r="AK741" s="30">
        <f>'14'!AJ21</f>
        <v>30.8</v>
      </c>
      <c r="AL741" s="30">
        <f>'14'!AK21</f>
        <v>113.51</v>
      </c>
      <c r="AM741" s="30">
        <f>'14'!AL21</f>
        <v>119.41000000000001</v>
      </c>
      <c r="AN741" s="30">
        <f>'14'!AM21</f>
        <v>88.610000000000014</v>
      </c>
      <c r="AO741" s="30">
        <f>'14'!AN21</f>
        <v>0</v>
      </c>
      <c r="AP741" s="30">
        <f>'14'!AO21</f>
        <v>0</v>
      </c>
      <c r="AQ741" s="30">
        <f>'14'!AP21</f>
        <v>119.41000000000001</v>
      </c>
      <c r="AR741" s="30">
        <f>'14'!AQ21</f>
        <v>2.3459999999999894</v>
      </c>
      <c r="AS741" s="30">
        <f>'14'!AR21</f>
        <v>0</v>
      </c>
      <c r="AT741" s="30">
        <f>'14'!AS21</f>
        <v>30.8</v>
      </c>
      <c r="AU741" s="30">
        <f>'14'!AT21</f>
        <v>85.055999999999997</v>
      </c>
      <c r="AV741" s="30">
        <f>'14'!AU21</f>
        <v>115.85599999999999</v>
      </c>
      <c r="AW741" s="30">
        <f>'14'!AV21</f>
        <v>0</v>
      </c>
      <c r="AX741" s="30">
        <f>'14'!AW21</f>
        <v>0</v>
      </c>
      <c r="AY741" s="30">
        <f>'14'!AX21</f>
        <v>200</v>
      </c>
      <c r="AZ741" s="30">
        <f>'14'!AY21</f>
        <v>0</v>
      </c>
      <c r="BA741" s="30">
        <f>'14'!AZ21</f>
        <v>36</v>
      </c>
      <c r="BB741" s="30">
        <f>'14'!BA21</f>
        <v>0</v>
      </c>
      <c r="BC741" s="30">
        <f>'14'!BB21</f>
        <v>236</v>
      </c>
      <c r="BD741" s="30">
        <f>'14'!BC21</f>
        <v>224.2</v>
      </c>
      <c r="BE741" s="30">
        <f>'14'!BD21</f>
        <v>14</v>
      </c>
      <c r="BF741" s="30">
        <f>'14'!BE21</f>
        <v>15</v>
      </c>
      <c r="BG741" s="30">
        <f>'14'!BF21</f>
        <v>8</v>
      </c>
      <c r="BH741" s="30">
        <f>'14'!BG21</f>
        <v>9</v>
      </c>
      <c r="BI741" s="30">
        <f>'14'!BH21</f>
        <v>1</v>
      </c>
      <c r="BJ741" s="30">
        <f>'14'!BI21</f>
        <v>47</v>
      </c>
      <c r="BK741" s="30">
        <f>'14'!BJ21</f>
        <v>177.2</v>
      </c>
      <c r="BL741" s="30">
        <f>'14'!BK21</f>
        <v>85.055999999999997</v>
      </c>
      <c r="BM741" s="30">
        <f>'14'!BL21</f>
        <v>92.143999999999991</v>
      </c>
    </row>
    <row r="742" spans="1:65">
      <c r="A742" s="78">
        <f>'14'!A22</f>
        <v>42900</v>
      </c>
      <c r="B742" s="82" t="str">
        <f t="shared" si="11"/>
        <v>06:00:00</v>
      </c>
      <c r="C742" s="30" t="str">
        <f>'14'!B22</f>
        <v>06H00</v>
      </c>
      <c r="D742" s="30">
        <f>'14'!C22</f>
        <v>589</v>
      </c>
      <c r="E742" s="30">
        <f>'14'!D22</f>
        <v>550</v>
      </c>
      <c r="F742" s="30">
        <f>'14'!E22</f>
        <v>491</v>
      </c>
      <c r="G742" s="30">
        <f>'14'!F22</f>
        <v>39</v>
      </c>
      <c r="H742" s="30">
        <f>'14'!G22</f>
        <v>0</v>
      </c>
      <c r="I742" s="30">
        <f>'14'!H22</f>
        <v>17</v>
      </c>
      <c r="J742" s="30">
        <f>'14'!I22</f>
        <v>1630</v>
      </c>
      <c r="K742" s="30">
        <f>'14'!J22</f>
        <v>56</v>
      </c>
      <c r="L742" s="30">
        <f>'14'!K22</f>
        <v>330</v>
      </c>
      <c r="M742" s="30">
        <f>'14'!L22</f>
        <v>375</v>
      </c>
      <c r="N742" s="30">
        <f>'14'!M22</f>
        <v>310</v>
      </c>
      <c r="O742" s="30">
        <f>'14'!N22</f>
        <v>0</v>
      </c>
      <c r="P742" s="30">
        <f>'14'!O22</f>
        <v>11</v>
      </c>
      <c r="Q742" s="30">
        <f>'14'!P22</f>
        <v>12</v>
      </c>
      <c r="R742" s="30">
        <f>'14'!Q22</f>
        <v>11</v>
      </c>
      <c r="S742" s="30">
        <f>'14'!R22</f>
        <v>0</v>
      </c>
      <c r="T742" s="30">
        <f>'14'!S22</f>
        <v>705</v>
      </c>
      <c r="U742" s="30">
        <f>'14'!T22</f>
        <v>34</v>
      </c>
      <c r="V742" s="30">
        <f>'14'!U22</f>
        <v>90</v>
      </c>
      <c r="W742" s="30">
        <f>'14'!V22</f>
        <v>4.3099999999999996</v>
      </c>
      <c r="X742" s="30">
        <f>'14'!W22</f>
        <v>3.5</v>
      </c>
      <c r="Y742" s="30">
        <f>'14'!X22</f>
        <v>5.5</v>
      </c>
      <c r="Z742" s="30">
        <f>'14'!Y22</f>
        <v>3.3</v>
      </c>
      <c r="AA742" s="30">
        <f>'14'!Z22</f>
        <v>5.3</v>
      </c>
      <c r="AB742" s="30">
        <f>'14'!AA22</f>
        <v>2</v>
      </c>
      <c r="AC742" s="30">
        <f>'14'!AB22</f>
        <v>0</v>
      </c>
      <c r="AD742" s="30">
        <f>'14'!AC22</f>
        <v>0</v>
      </c>
      <c r="AE742" s="30">
        <f>'14'!AD22</f>
        <v>0</v>
      </c>
      <c r="AF742" s="30">
        <f>'14'!AE22</f>
        <v>0.77500000000000002</v>
      </c>
      <c r="AG742" s="30">
        <f>'14'!AF22</f>
        <v>0</v>
      </c>
      <c r="AH742" s="30">
        <f>'14'!AG22</f>
        <v>0</v>
      </c>
      <c r="AI742" s="30">
        <f>'14'!AH22</f>
        <v>0.77500000000000002</v>
      </c>
      <c r="AJ742" s="30">
        <f>'14'!AI22</f>
        <v>30</v>
      </c>
      <c r="AK742" s="30">
        <f>'14'!AJ22</f>
        <v>30.774999999999999</v>
      </c>
      <c r="AL742" s="30">
        <f>'14'!AK22</f>
        <v>109.185</v>
      </c>
      <c r="AM742" s="30">
        <f>'14'!AL22</f>
        <v>114.685</v>
      </c>
      <c r="AN742" s="30">
        <f>'14'!AM22</f>
        <v>83.91</v>
      </c>
      <c r="AO742" s="30">
        <f>'14'!AN22</f>
        <v>0</v>
      </c>
      <c r="AP742" s="30">
        <f>'14'!AO22</f>
        <v>0</v>
      </c>
      <c r="AQ742" s="30">
        <f>'14'!AP22</f>
        <v>114.685</v>
      </c>
      <c r="AR742" s="30">
        <f>'14'!AQ22</f>
        <v>6.6459999999999866</v>
      </c>
      <c r="AS742" s="30">
        <f>'14'!AR22</f>
        <v>0</v>
      </c>
      <c r="AT742" s="30">
        <f>'14'!AS22</f>
        <v>30.774999999999999</v>
      </c>
      <c r="AU742" s="30">
        <f>'14'!AT22</f>
        <v>85.055999999999997</v>
      </c>
      <c r="AV742" s="30">
        <f>'14'!AU22</f>
        <v>115.83099999999999</v>
      </c>
      <c r="AW742" s="30">
        <f>'14'!AV22</f>
        <v>0</v>
      </c>
      <c r="AX742" s="30">
        <f>'14'!AW22</f>
        <v>0</v>
      </c>
      <c r="AY742" s="30">
        <f>'14'!AX22</f>
        <v>200</v>
      </c>
      <c r="AZ742" s="30">
        <f>'14'!AY22</f>
        <v>0</v>
      </c>
      <c r="BA742" s="30">
        <f>'14'!AZ22</f>
        <v>36</v>
      </c>
      <c r="BB742" s="30">
        <f>'14'!BA22</f>
        <v>0</v>
      </c>
      <c r="BC742" s="30">
        <f>'14'!BB22</f>
        <v>236</v>
      </c>
      <c r="BD742" s="30">
        <f>'14'!BC22</f>
        <v>224.2</v>
      </c>
      <c r="BE742" s="30">
        <f>'14'!BD22</f>
        <v>14</v>
      </c>
      <c r="BF742" s="30">
        <f>'14'!BE22</f>
        <v>15</v>
      </c>
      <c r="BG742" s="30">
        <f>'14'!BF22</f>
        <v>8</v>
      </c>
      <c r="BH742" s="30">
        <f>'14'!BG22</f>
        <v>9</v>
      </c>
      <c r="BI742" s="30">
        <f>'14'!BH22</f>
        <v>1</v>
      </c>
      <c r="BJ742" s="30">
        <f>'14'!BI22</f>
        <v>47</v>
      </c>
      <c r="BK742" s="30">
        <f>'14'!BJ22</f>
        <v>177.2</v>
      </c>
      <c r="BL742" s="30">
        <f>'14'!BK22</f>
        <v>85.055999999999997</v>
      </c>
      <c r="BM742" s="30">
        <f>'14'!BL22</f>
        <v>92.143999999999991</v>
      </c>
    </row>
    <row r="743" spans="1:65">
      <c r="A743" s="78">
        <f>'14'!A23</f>
        <v>42900</v>
      </c>
      <c r="B743" s="82" t="str">
        <f t="shared" si="11"/>
        <v>06:30:00</v>
      </c>
      <c r="C743" s="30" t="str">
        <f>'14'!B23</f>
        <v>06H30</v>
      </c>
      <c r="D743" s="30">
        <f>'14'!C23</f>
        <v>589</v>
      </c>
      <c r="E743" s="30">
        <f>'14'!D23</f>
        <v>556</v>
      </c>
      <c r="F743" s="30">
        <f>'14'!E23</f>
        <v>483</v>
      </c>
      <c r="G743" s="30">
        <f>'14'!F23</f>
        <v>39</v>
      </c>
      <c r="H743" s="30">
        <f>'14'!G23</f>
        <v>0</v>
      </c>
      <c r="I743" s="30">
        <f>'14'!H23</f>
        <v>16</v>
      </c>
      <c r="J743" s="30">
        <f>'14'!I23</f>
        <v>1628</v>
      </c>
      <c r="K743" s="30">
        <f>'14'!J23</f>
        <v>55</v>
      </c>
      <c r="L743" s="30">
        <f>'14'!K23</f>
        <v>307</v>
      </c>
      <c r="M743" s="30">
        <f>'14'!L23</f>
        <v>389</v>
      </c>
      <c r="N743" s="30">
        <f>'14'!M23</f>
        <v>290</v>
      </c>
      <c r="O743" s="30">
        <f>'14'!N23</f>
        <v>0</v>
      </c>
      <c r="P743" s="30">
        <f>'14'!O23</f>
        <v>11</v>
      </c>
      <c r="Q743" s="30">
        <f>'14'!P23</f>
        <v>13</v>
      </c>
      <c r="R743" s="30">
        <f>'14'!Q23</f>
        <v>11</v>
      </c>
      <c r="S743" s="30">
        <f>'14'!R23</f>
        <v>0</v>
      </c>
      <c r="T743" s="30">
        <f>'14'!S23</f>
        <v>696</v>
      </c>
      <c r="U743" s="30">
        <f>'14'!T23</f>
        <v>35</v>
      </c>
      <c r="V743" s="30">
        <f>'14'!U23</f>
        <v>90</v>
      </c>
      <c r="W743" s="30">
        <f>'14'!V23</f>
        <v>4.3099999999999996</v>
      </c>
      <c r="X743" s="30">
        <f>'14'!W23</f>
        <v>3.5</v>
      </c>
      <c r="Y743" s="30">
        <f>'14'!X23</f>
        <v>5.5</v>
      </c>
      <c r="Z743" s="30">
        <f>'14'!Y23</f>
        <v>3.3</v>
      </c>
      <c r="AA743" s="30">
        <f>'14'!Z23</f>
        <v>5.3</v>
      </c>
      <c r="AB743" s="30">
        <f>'14'!AA23</f>
        <v>2</v>
      </c>
      <c r="AC743" s="30">
        <f>'14'!AB23</f>
        <v>0</v>
      </c>
      <c r="AD743" s="30">
        <f>'14'!AC23</f>
        <v>0</v>
      </c>
      <c r="AE743" s="30">
        <f>'14'!AD23</f>
        <v>0</v>
      </c>
      <c r="AF743" s="30">
        <f>'14'!AE23</f>
        <v>0.77500000000000002</v>
      </c>
      <c r="AG743" s="30">
        <f>'14'!AF23</f>
        <v>0</v>
      </c>
      <c r="AH743" s="30">
        <f>'14'!AG23</f>
        <v>0</v>
      </c>
      <c r="AI743" s="30">
        <f>'14'!AH23</f>
        <v>0.77500000000000002</v>
      </c>
      <c r="AJ743" s="30">
        <f>'14'!AI23</f>
        <v>30</v>
      </c>
      <c r="AK743" s="30">
        <f>'14'!AJ23</f>
        <v>30.774999999999999</v>
      </c>
      <c r="AL743" s="30">
        <f>'14'!AK23</f>
        <v>109.185</v>
      </c>
      <c r="AM743" s="30">
        <f>'14'!AL23</f>
        <v>114.685</v>
      </c>
      <c r="AN743" s="30">
        <f>'14'!AM23</f>
        <v>83.91</v>
      </c>
      <c r="AO743" s="30">
        <f>'14'!AN23</f>
        <v>0</v>
      </c>
      <c r="AP743" s="30">
        <f>'14'!AO23</f>
        <v>0</v>
      </c>
      <c r="AQ743" s="30">
        <f>'14'!AP23</f>
        <v>114.685</v>
      </c>
      <c r="AR743" s="30">
        <f>'14'!AQ23</f>
        <v>6.6459999999999866</v>
      </c>
      <c r="AS743" s="30">
        <f>'14'!AR23</f>
        <v>0</v>
      </c>
      <c r="AT743" s="30">
        <f>'14'!AS23</f>
        <v>30.774999999999999</v>
      </c>
      <c r="AU743" s="30">
        <f>'14'!AT23</f>
        <v>85.055999999999997</v>
      </c>
      <c r="AV743" s="30">
        <f>'14'!AU23</f>
        <v>115.83099999999999</v>
      </c>
      <c r="AW743" s="30">
        <f>'14'!AV23</f>
        <v>0</v>
      </c>
      <c r="AX743" s="30">
        <f>'14'!AW23</f>
        <v>0</v>
      </c>
      <c r="AY743" s="30">
        <f>'14'!AX23</f>
        <v>200</v>
      </c>
      <c r="AZ743" s="30">
        <f>'14'!AY23</f>
        <v>0</v>
      </c>
      <c r="BA743" s="30">
        <f>'14'!AZ23</f>
        <v>36</v>
      </c>
      <c r="BB743" s="30">
        <f>'14'!BA23</f>
        <v>0</v>
      </c>
      <c r="BC743" s="30">
        <f>'14'!BB23</f>
        <v>236</v>
      </c>
      <c r="BD743" s="30">
        <f>'14'!BC23</f>
        <v>224.2</v>
      </c>
      <c r="BE743" s="30">
        <f>'14'!BD23</f>
        <v>14</v>
      </c>
      <c r="BF743" s="30">
        <f>'14'!BE23</f>
        <v>15</v>
      </c>
      <c r="BG743" s="30">
        <f>'14'!BF23</f>
        <v>8</v>
      </c>
      <c r="BH743" s="30">
        <f>'14'!BG23</f>
        <v>9</v>
      </c>
      <c r="BI743" s="30">
        <f>'14'!BH23</f>
        <v>1</v>
      </c>
      <c r="BJ743" s="30">
        <f>'14'!BI23</f>
        <v>47</v>
      </c>
      <c r="BK743" s="30">
        <f>'14'!BJ23</f>
        <v>177.2</v>
      </c>
      <c r="BL743" s="30">
        <f>'14'!BK23</f>
        <v>85.055999999999997</v>
      </c>
      <c r="BM743" s="30">
        <f>'14'!BL23</f>
        <v>92.143999999999991</v>
      </c>
    </row>
    <row r="744" spans="1:65">
      <c r="A744" s="78">
        <f>'14'!A24</f>
        <v>42900</v>
      </c>
      <c r="B744" s="82" t="str">
        <f t="shared" si="11"/>
        <v>07:00:00</v>
      </c>
      <c r="C744" s="30" t="str">
        <f>'14'!B24</f>
        <v>07H00</v>
      </c>
      <c r="D744" s="30">
        <f>'14'!C24</f>
        <v>592</v>
      </c>
      <c r="E744" s="30">
        <f>'14'!D24</f>
        <v>601</v>
      </c>
      <c r="F744" s="30">
        <f>'14'!E24</f>
        <v>488</v>
      </c>
      <c r="G744" s="30">
        <f>'14'!F24</f>
        <v>42</v>
      </c>
      <c r="H744" s="30">
        <f>'14'!G24</f>
        <v>0</v>
      </c>
      <c r="I744" s="30">
        <f>'14'!H24</f>
        <v>16</v>
      </c>
      <c r="J744" s="30">
        <f>'14'!I24</f>
        <v>1681</v>
      </c>
      <c r="K744" s="30">
        <f>'14'!J24</f>
        <v>58</v>
      </c>
      <c r="L744" s="30">
        <f>'14'!K24</f>
        <v>317</v>
      </c>
      <c r="M744" s="30">
        <f>'14'!L24</f>
        <v>397</v>
      </c>
      <c r="N744" s="30">
        <f>'14'!M24</f>
        <v>300</v>
      </c>
      <c r="O744" s="30">
        <f>'14'!N24</f>
        <v>0</v>
      </c>
      <c r="P744" s="30">
        <f>'14'!O24</f>
        <v>11</v>
      </c>
      <c r="Q744" s="30">
        <f>'14'!P24</f>
        <v>13</v>
      </c>
      <c r="R744" s="30">
        <f>'14'!Q24</f>
        <v>11</v>
      </c>
      <c r="S744" s="30">
        <f>'14'!R24</f>
        <v>0</v>
      </c>
      <c r="T744" s="30">
        <f>'14'!S24</f>
        <v>714</v>
      </c>
      <c r="U744" s="30">
        <f>'14'!T24</f>
        <v>35</v>
      </c>
      <c r="V744" s="30">
        <f>'14'!U24</f>
        <v>93</v>
      </c>
      <c r="W744" s="30">
        <f>'14'!V24</f>
        <v>4.3099999999999996</v>
      </c>
      <c r="X744" s="30">
        <f>'14'!W24</f>
        <v>3.5</v>
      </c>
      <c r="Y744" s="30">
        <f>'14'!X24</f>
        <v>5.5</v>
      </c>
      <c r="Z744" s="30">
        <f>'14'!Y24</f>
        <v>2.7</v>
      </c>
      <c r="AA744" s="30">
        <f>'14'!Z24</f>
        <v>5.0999999999999996</v>
      </c>
      <c r="AB744" s="30">
        <f>'14'!AA24</f>
        <v>2</v>
      </c>
      <c r="AC744" s="30">
        <f>'14'!AB24</f>
        <v>0</v>
      </c>
      <c r="AD744" s="30">
        <f>'14'!AC24</f>
        <v>0</v>
      </c>
      <c r="AE744" s="30">
        <f>'14'!AD24</f>
        <v>0</v>
      </c>
      <c r="AF744" s="30">
        <f>'14'!AE24</f>
        <v>0.8</v>
      </c>
      <c r="AG744" s="30">
        <f>'14'!AF24</f>
        <v>0</v>
      </c>
      <c r="AH744" s="30">
        <f>'14'!AG24</f>
        <v>0</v>
      </c>
      <c r="AI744" s="30">
        <f>'14'!AH24</f>
        <v>0.8</v>
      </c>
      <c r="AJ744" s="30">
        <f>'14'!AI24</f>
        <v>30</v>
      </c>
      <c r="AK744" s="30">
        <f>'14'!AJ24</f>
        <v>30.8</v>
      </c>
      <c r="AL744" s="30">
        <f>'14'!AK24</f>
        <v>111.41</v>
      </c>
      <c r="AM744" s="30">
        <f>'14'!AL24</f>
        <v>116.91</v>
      </c>
      <c r="AN744" s="30">
        <f>'14'!AM24</f>
        <v>86.11</v>
      </c>
      <c r="AO744" s="30">
        <f>'14'!AN24</f>
        <v>0</v>
      </c>
      <c r="AP744" s="30">
        <f>'14'!AO24</f>
        <v>0</v>
      </c>
      <c r="AQ744" s="30">
        <f>'14'!AP24</f>
        <v>116.91</v>
      </c>
      <c r="AR744" s="30">
        <f>'14'!AQ24</f>
        <v>9.005999999999986</v>
      </c>
      <c r="AS744" s="30">
        <f>'14'!AR24</f>
        <v>0</v>
      </c>
      <c r="AT744" s="30">
        <f>'14'!AS24</f>
        <v>30.8</v>
      </c>
      <c r="AU744" s="30">
        <f>'14'!AT24</f>
        <v>89.615999999999985</v>
      </c>
      <c r="AV744" s="30">
        <f>'14'!AU24</f>
        <v>120.41599999999998</v>
      </c>
      <c r="AW744" s="30">
        <f>'14'!AV24</f>
        <v>0</v>
      </c>
      <c r="AX744" s="30">
        <f>'14'!AW24</f>
        <v>10</v>
      </c>
      <c r="AY744" s="30">
        <f>'14'!AX24</f>
        <v>200</v>
      </c>
      <c r="AZ744" s="30">
        <f>'14'!AY24</f>
        <v>0</v>
      </c>
      <c r="BA744" s="30">
        <f>'14'!AZ24</f>
        <v>36</v>
      </c>
      <c r="BB744" s="30">
        <f>'14'!BA24</f>
        <v>0</v>
      </c>
      <c r="BC744" s="30">
        <f>'14'!BB24</f>
        <v>246</v>
      </c>
      <c r="BD744" s="30">
        <f>'14'!BC24</f>
        <v>233.7</v>
      </c>
      <c r="BE744" s="30">
        <f>'14'!BD24</f>
        <v>14</v>
      </c>
      <c r="BF744" s="30">
        <f>'14'!BE24</f>
        <v>15</v>
      </c>
      <c r="BG744" s="30">
        <f>'14'!BF24</f>
        <v>8</v>
      </c>
      <c r="BH744" s="30">
        <f>'14'!BG24</f>
        <v>9</v>
      </c>
      <c r="BI744" s="30">
        <f>'14'!BH24</f>
        <v>1</v>
      </c>
      <c r="BJ744" s="30">
        <f>'14'!BI24</f>
        <v>47</v>
      </c>
      <c r="BK744" s="30">
        <f>'14'!BJ24</f>
        <v>186.7</v>
      </c>
      <c r="BL744" s="30">
        <f>'14'!BK24</f>
        <v>89.615999999999985</v>
      </c>
      <c r="BM744" s="30">
        <f>'14'!BL24</f>
        <v>97.084000000000003</v>
      </c>
    </row>
    <row r="745" spans="1:65">
      <c r="A745" s="78">
        <f>'14'!A25</f>
        <v>42900</v>
      </c>
      <c r="B745" s="82" t="str">
        <f t="shared" si="11"/>
        <v>07:30:00</v>
      </c>
      <c r="C745" s="30" t="str">
        <f>'14'!B25</f>
        <v>07H30</v>
      </c>
      <c r="D745" s="30">
        <f>'14'!C25</f>
        <v>635</v>
      </c>
      <c r="E745" s="30">
        <f>'14'!D25</f>
        <v>652</v>
      </c>
      <c r="F745" s="30">
        <f>'14'!E25</f>
        <v>513</v>
      </c>
      <c r="G745" s="30">
        <f>'14'!F24</f>
        <v>42</v>
      </c>
      <c r="H745" s="30">
        <f>'14'!G25</f>
        <v>0</v>
      </c>
      <c r="I745" s="30">
        <f>'14'!H25</f>
        <v>17</v>
      </c>
      <c r="J745" s="30">
        <f>'14'!I25</f>
        <v>1800</v>
      </c>
      <c r="K745" s="30">
        <f>'14'!J25</f>
        <v>60</v>
      </c>
      <c r="L745" s="30">
        <f>'14'!K25</f>
        <v>330</v>
      </c>
      <c r="M745" s="30">
        <f>'14'!L25</f>
        <v>401</v>
      </c>
      <c r="N745" s="30">
        <f>'14'!M25</f>
        <v>340</v>
      </c>
      <c r="O745" s="30">
        <f>'14'!N25</f>
        <v>0</v>
      </c>
      <c r="P745" s="30">
        <f>'14'!O25</f>
        <v>11</v>
      </c>
      <c r="Q745" s="30">
        <f>'14'!P25</f>
        <v>13</v>
      </c>
      <c r="R745" s="30">
        <f>'14'!Q25</f>
        <v>12</v>
      </c>
      <c r="S745" s="30">
        <f>'14'!R25</f>
        <v>0</v>
      </c>
      <c r="T745" s="30">
        <f>'14'!S25</f>
        <v>731</v>
      </c>
      <c r="U745" s="30">
        <f>'14'!T25</f>
        <v>36</v>
      </c>
      <c r="V745" s="30">
        <f>'14'!U25</f>
        <v>96</v>
      </c>
      <c r="W745" s="30">
        <f>'14'!V25</f>
        <v>4.3099999999999996</v>
      </c>
      <c r="X745" s="30">
        <f>'14'!W25</f>
        <v>3.5</v>
      </c>
      <c r="Y745" s="30">
        <f>'14'!X25</f>
        <v>5.5</v>
      </c>
      <c r="Z745" s="30">
        <f>'14'!Y25</f>
        <v>2.7</v>
      </c>
      <c r="AA745" s="30">
        <f>'14'!Z25</f>
        <v>5.0999999999999996</v>
      </c>
      <c r="AB745" s="30">
        <f>'14'!AA25</f>
        <v>2</v>
      </c>
      <c r="AC745" s="30">
        <f>'14'!AB25</f>
        <v>0</v>
      </c>
      <c r="AD745" s="30">
        <f>'14'!AC25</f>
        <v>0</v>
      </c>
      <c r="AE745" s="30">
        <f>'14'!AD25</f>
        <v>0</v>
      </c>
      <c r="AF745" s="30">
        <f>'14'!AE25</f>
        <v>0.8</v>
      </c>
      <c r="AG745" s="30">
        <f>'14'!AF25</f>
        <v>0</v>
      </c>
      <c r="AH745" s="30">
        <f>'14'!AG25</f>
        <v>0</v>
      </c>
      <c r="AI745" s="30">
        <f>'14'!AH25</f>
        <v>0.8</v>
      </c>
      <c r="AJ745" s="30">
        <f>'14'!AI25</f>
        <v>30</v>
      </c>
      <c r="AK745" s="30">
        <f>'14'!AJ25</f>
        <v>30.8</v>
      </c>
      <c r="AL745" s="30">
        <f>'14'!AK25</f>
        <v>114.41</v>
      </c>
      <c r="AM745" s="30">
        <f>'14'!AL25</f>
        <v>119.91</v>
      </c>
      <c r="AN745" s="30">
        <f>'14'!AM25</f>
        <v>89.11</v>
      </c>
      <c r="AO745" s="30">
        <f>'14'!AN25</f>
        <v>0</v>
      </c>
      <c r="AP745" s="30">
        <f>'14'!AO25</f>
        <v>0</v>
      </c>
      <c r="AQ745" s="30">
        <f>'14'!AP25</f>
        <v>119.91</v>
      </c>
      <c r="AR745" s="30">
        <f>'14'!AQ25</f>
        <v>6.005999999999986</v>
      </c>
      <c r="AS745" s="30">
        <f>'14'!AR25</f>
        <v>0</v>
      </c>
      <c r="AT745" s="30">
        <f>'14'!AS25</f>
        <v>30.8</v>
      </c>
      <c r="AU745" s="30">
        <f>'14'!AT25</f>
        <v>89.615999999999985</v>
      </c>
      <c r="AV745" s="30">
        <f>'14'!AU25</f>
        <v>120.41599999999998</v>
      </c>
      <c r="AW745" s="30">
        <f>'14'!AV25</f>
        <v>0</v>
      </c>
      <c r="AX745" s="30">
        <f>'14'!AW25</f>
        <v>10</v>
      </c>
      <c r="AY745" s="30">
        <f>'14'!AX25</f>
        <v>200</v>
      </c>
      <c r="AZ745" s="30">
        <f>'14'!AY25</f>
        <v>0</v>
      </c>
      <c r="BA745" s="30">
        <f>'14'!AZ25</f>
        <v>36</v>
      </c>
      <c r="BB745" s="30">
        <f>'14'!BA25</f>
        <v>0</v>
      </c>
      <c r="BC745" s="30">
        <f>'14'!BB25</f>
        <v>246</v>
      </c>
      <c r="BD745" s="30">
        <f>'14'!BC25</f>
        <v>233.7</v>
      </c>
      <c r="BE745" s="30">
        <f>'14'!BD25</f>
        <v>14</v>
      </c>
      <c r="BF745" s="30">
        <f>'14'!BE25</f>
        <v>15</v>
      </c>
      <c r="BG745" s="30">
        <f>'14'!BF25</f>
        <v>8</v>
      </c>
      <c r="BH745" s="30">
        <f>'14'!BG25</f>
        <v>9</v>
      </c>
      <c r="BI745" s="30">
        <f>'14'!BH25</f>
        <v>1</v>
      </c>
      <c r="BJ745" s="30">
        <f>'14'!BI25</f>
        <v>47</v>
      </c>
      <c r="BK745" s="30">
        <f>'14'!BJ25</f>
        <v>186.7</v>
      </c>
      <c r="BL745" s="30">
        <f>'14'!BK25</f>
        <v>89.615999999999985</v>
      </c>
      <c r="BM745" s="30">
        <f>'14'!BL25</f>
        <v>97.084000000000003</v>
      </c>
    </row>
    <row r="746" spans="1:65">
      <c r="A746" s="78">
        <f>'14'!A26</f>
        <v>42900</v>
      </c>
      <c r="B746" s="82" t="str">
        <f t="shared" si="11"/>
        <v>08:00:00</v>
      </c>
      <c r="C746" s="30" t="str">
        <f>'14'!B26</f>
        <v>08H00</v>
      </c>
      <c r="D746" s="30">
        <f>'14'!C26</f>
        <v>685</v>
      </c>
      <c r="E746" s="30">
        <f>'14'!D26</f>
        <v>717</v>
      </c>
      <c r="F746" s="30">
        <f>'14'!E26</f>
        <v>549</v>
      </c>
      <c r="G746" s="30">
        <f>'14'!F26</f>
        <v>45</v>
      </c>
      <c r="H746" s="30">
        <f>'14'!G26</f>
        <v>0</v>
      </c>
      <c r="I746" s="30">
        <f>'14'!H26</f>
        <v>17</v>
      </c>
      <c r="J746" s="30">
        <f>'14'!I26</f>
        <v>1951</v>
      </c>
      <c r="K746" s="30">
        <f>'14'!J26</f>
        <v>62</v>
      </c>
      <c r="L746" s="30">
        <f>'14'!K26</f>
        <v>339</v>
      </c>
      <c r="M746" s="30">
        <f>'14'!L26</f>
        <v>450</v>
      </c>
      <c r="N746" s="30">
        <f>'14'!M26</f>
        <v>350</v>
      </c>
      <c r="O746" s="30">
        <f>'14'!N26</f>
        <v>0</v>
      </c>
      <c r="P746" s="30">
        <f>'14'!O26</f>
        <v>11</v>
      </c>
      <c r="Q746" s="30">
        <f>'14'!P26</f>
        <v>15</v>
      </c>
      <c r="R746" s="30">
        <f>'14'!Q26</f>
        <v>12</v>
      </c>
      <c r="S746" s="30">
        <f>'14'!R26</f>
        <v>0</v>
      </c>
      <c r="T746" s="30">
        <f>'14'!S26</f>
        <v>789</v>
      </c>
      <c r="U746" s="30">
        <f>'14'!T26</f>
        <v>38</v>
      </c>
      <c r="V746" s="30">
        <f>'14'!U26</f>
        <v>100</v>
      </c>
      <c r="W746" s="30">
        <f>'14'!V26</f>
        <v>4.3099999999999996</v>
      </c>
      <c r="X746" s="30">
        <f>'14'!W26</f>
        <v>3.5</v>
      </c>
      <c r="Y746" s="30">
        <f>'14'!X26</f>
        <v>5.5</v>
      </c>
      <c r="Z746" s="30">
        <f>'14'!Y26</f>
        <v>2.9</v>
      </c>
      <c r="AA746" s="30">
        <f>'14'!Z26</f>
        <v>5.4</v>
      </c>
      <c r="AB746" s="30">
        <f>'14'!AA26</f>
        <v>2.2999999999999998</v>
      </c>
      <c r="AC746" s="30">
        <f>'14'!AB26</f>
        <v>0</v>
      </c>
      <c r="AD746" s="30">
        <f>'14'!AC26</f>
        <v>0</v>
      </c>
      <c r="AE746" s="30">
        <f>'14'!AD26</f>
        <v>0</v>
      </c>
      <c r="AF746" s="30">
        <f>'14'!AE26</f>
        <v>0.8</v>
      </c>
      <c r="AG746" s="30">
        <f>'14'!AF26</f>
        <v>0</v>
      </c>
      <c r="AH746" s="30">
        <f>'14'!AG26</f>
        <v>0</v>
      </c>
      <c r="AI746" s="30">
        <f>'14'!AH26</f>
        <v>0.8</v>
      </c>
      <c r="AJ746" s="30">
        <f>'14'!AI26</f>
        <v>30</v>
      </c>
      <c r="AK746" s="30">
        <f>'14'!AJ26</f>
        <v>30.8</v>
      </c>
      <c r="AL746" s="30">
        <f>'14'!AK26</f>
        <v>118.91000000000001</v>
      </c>
      <c r="AM746" s="30">
        <f>'14'!AL26</f>
        <v>124.71000000000001</v>
      </c>
      <c r="AN746" s="30">
        <f>'14'!AM26</f>
        <v>93.910000000000011</v>
      </c>
      <c r="AO746" s="30">
        <f>'14'!AN26</f>
        <v>0</v>
      </c>
      <c r="AP746" s="30">
        <f>'14'!AO26</f>
        <v>0</v>
      </c>
      <c r="AQ746" s="30">
        <f>'14'!AP26</f>
        <v>124.71000000000001</v>
      </c>
      <c r="AR746" s="30">
        <f>'14'!AQ26</f>
        <v>1.5059999999999718</v>
      </c>
      <c r="AS746" s="30">
        <f>'14'!AR26</f>
        <v>0</v>
      </c>
      <c r="AT746" s="30">
        <f>'14'!AS26</f>
        <v>30.8</v>
      </c>
      <c r="AU746" s="30">
        <f>'14'!AT26</f>
        <v>89.615999999999985</v>
      </c>
      <c r="AV746" s="30">
        <f>'14'!AU26</f>
        <v>120.41599999999998</v>
      </c>
      <c r="AW746" s="30">
        <f>'14'!AV26</f>
        <v>0</v>
      </c>
      <c r="AX746" s="30">
        <f>'14'!AW26</f>
        <v>10</v>
      </c>
      <c r="AY746" s="30">
        <f>'14'!AX26</f>
        <v>200</v>
      </c>
      <c r="AZ746" s="30">
        <f>'14'!AY26</f>
        <v>0</v>
      </c>
      <c r="BA746" s="30">
        <f>'14'!AZ26</f>
        <v>36</v>
      </c>
      <c r="BB746" s="30">
        <f>'14'!BA26</f>
        <v>0</v>
      </c>
      <c r="BC746" s="30">
        <f>'14'!BB26</f>
        <v>246</v>
      </c>
      <c r="BD746" s="30">
        <f>'14'!BC26</f>
        <v>233.7</v>
      </c>
      <c r="BE746" s="30">
        <f>'14'!BD26</f>
        <v>14</v>
      </c>
      <c r="BF746" s="30">
        <f>'14'!BE26</f>
        <v>15</v>
      </c>
      <c r="BG746" s="30">
        <f>'14'!BF26</f>
        <v>8</v>
      </c>
      <c r="BH746" s="30">
        <f>'14'!BG26</f>
        <v>9</v>
      </c>
      <c r="BI746" s="30">
        <f>'14'!BH26</f>
        <v>1</v>
      </c>
      <c r="BJ746" s="30">
        <f>'14'!BI26</f>
        <v>47</v>
      </c>
      <c r="BK746" s="30">
        <f>'14'!BJ26</f>
        <v>186.7</v>
      </c>
      <c r="BL746" s="30">
        <f>'14'!BK26</f>
        <v>89.615999999999985</v>
      </c>
      <c r="BM746" s="30">
        <f>'14'!BL26</f>
        <v>97.084000000000003</v>
      </c>
    </row>
    <row r="747" spans="1:65">
      <c r="A747" s="78">
        <f>'14'!A27</f>
        <v>42900</v>
      </c>
      <c r="B747" s="82" t="str">
        <f t="shared" si="11"/>
        <v>08:30:00</v>
      </c>
      <c r="C747" s="30" t="str">
        <f>'14'!B27</f>
        <v>08H30</v>
      </c>
      <c r="D747" s="30">
        <f>'14'!C27</f>
        <v>720</v>
      </c>
      <c r="E747" s="30">
        <f>'14'!D27</f>
        <v>742</v>
      </c>
      <c r="F747" s="30">
        <f>'14'!E27</f>
        <v>584</v>
      </c>
      <c r="G747" s="30">
        <f>'14'!F27</f>
        <v>47</v>
      </c>
      <c r="H747" s="30">
        <f>'14'!G27</f>
        <v>0</v>
      </c>
      <c r="I747" s="30">
        <f>'14'!H27</f>
        <v>19</v>
      </c>
      <c r="J747" s="30">
        <f>'14'!I27</f>
        <v>2046</v>
      </c>
      <c r="K747" s="30">
        <f>'14'!J27</f>
        <v>66</v>
      </c>
      <c r="L747" s="30">
        <f>'14'!K27</f>
        <v>331</v>
      </c>
      <c r="M747" s="30">
        <f>'14'!L27</f>
        <v>491</v>
      </c>
      <c r="N747" s="30">
        <f>'14'!M27</f>
        <v>360</v>
      </c>
      <c r="O747" s="30">
        <f>'14'!N27</f>
        <v>0</v>
      </c>
      <c r="P747" s="30">
        <f>'14'!O27</f>
        <v>11</v>
      </c>
      <c r="Q747" s="30">
        <f>'14'!P27</f>
        <v>17</v>
      </c>
      <c r="R747" s="30">
        <f>'14'!Q27</f>
        <v>12</v>
      </c>
      <c r="S747" s="30">
        <f>'14'!R27</f>
        <v>0</v>
      </c>
      <c r="T747" s="30">
        <f>'14'!S27</f>
        <v>822</v>
      </c>
      <c r="U747" s="30">
        <f>'14'!T27</f>
        <v>40</v>
      </c>
      <c r="V747" s="30">
        <f>'14'!U27</f>
        <v>106</v>
      </c>
      <c r="W747" s="30">
        <f>'14'!V27</f>
        <v>4.3099999999999996</v>
      </c>
      <c r="X747" s="30">
        <f>'14'!W27</f>
        <v>3.5</v>
      </c>
      <c r="Y747" s="30">
        <f>'14'!X27</f>
        <v>5.5</v>
      </c>
      <c r="Z747" s="30">
        <f>'14'!Y27</f>
        <v>2.9</v>
      </c>
      <c r="AA747" s="30">
        <f>'14'!Z27</f>
        <v>5.4</v>
      </c>
      <c r="AB747" s="30">
        <f>'14'!AA27</f>
        <v>2.2999999999999998</v>
      </c>
      <c r="AC747" s="30">
        <f>'14'!AB27</f>
        <v>0</v>
      </c>
      <c r="AD747" s="30">
        <f>'14'!AC27</f>
        <v>0</v>
      </c>
      <c r="AE747" s="30">
        <f>'14'!AD27</f>
        <v>0</v>
      </c>
      <c r="AF747" s="30">
        <f>'14'!AE27</f>
        <v>0.8</v>
      </c>
      <c r="AG747" s="30">
        <f>'14'!AF27</f>
        <v>0</v>
      </c>
      <c r="AH747" s="30">
        <f>'14'!AG27</f>
        <v>0</v>
      </c>
      <c r="AI747" s="30">
        <f>'14'!AH27</f>
        <v>0.8</v>
      </c>
      <c r="AJ747" s="30">
        <f>'14'!AI27</f>
        <v>30</v>
      </c>
      <c r="AK747" s="30">
        <f>'14'!AJ27</f>
        <v>30.8</v>
      </c>
      <c r="AL747" s="30">
        <f>'14'!AK27</f>
        <v>124.91000000000001</v>
      </c>
      <c r="AM747" s="30">
        <f>'14'!AL27</f>
        <v>130.71000000000004</v>
      </c>
      <c r="AN747" s="30">
        <f>'14'!AM27</f>
        <v>99.910000000000039</v>
      </c>
      <c r="AO747" s="30">
        <f>'14'!AN27</f>
        <v>0</v>
      </c>
      <c r="AP747" s="30">
        <f>'14'!AO27</f>
        <v>0</v>
      </c>
      <c r="AQ747" s="30">
        <f>'14'!AP27</f>
        <v>130.71000000000004</v>
      </c>
      <c r="AR747" s="30">
        <f>'14'!AQ27</f>
        <v>-4.4940000000000282</v>
      </c>
      <c r="AS747" s="30">
        <f>'14'!AR27</f>
        <v>0</v>
      </c>
      <c r="AT747" s="30">
        <f>'14'!AS27</f>
        <v>30.8</v>
      </c>
      <c r="AU747" s="30">
        <f>'14'!AT27</f>
        <v>89.615999999999985</v>
      </c>
      <c r="AV747" s="30">
        <f>'14'!AU27</f>
        <v>120.41599999999998</v>
      </c>
      <c r="AW747" s="30">
        <f>'14'!AV27</f>
        <v>0</v>
      </c>
      <c r="AX747" s="30">
        <f>'14'!AW27</f>
        <v>10</v>
      </c>
      <c r="AY747" s="30">
        <f>'14'!AX27</f>
        <v>200</v>
      </c>
      <c r="AZ747" s="30">
        <f>'14'!AY27</f>
        <v>0</v>
      </c>
      <c r="BA747" s="30">
        <f>'14'!AZ27</f>
        <v>36</v>
      </c>
      <c r="BB747" s="30">
        <f>'14'!BA27</f>
        <v>0</v>
      </c>
      <c r="BC747" s="30">
        <f>'14'!BB27</f>
        <v>246</v>
      </c>
      <c r="BD747" s="30">
        <f>'14'!BC27</f>
        <v>233.7</v>
      </c>
      <c r="BE747" s="30">
        <f>'14'!BD27</f>
        <v>14</v>
      </c>
      <c r="BF747" s="30">
        <f>'14'!BE27</f>
        <v>15</v>
      </c>
      <c r="BG747" s="30">
        <f>'14'!BF27</f>
        <v>8</v>
      </c>
      <c r="BH747" s="30">
        <f>'14'!BG27</f>
        <v>9</v>
      </c>
      <c r="BI747" s="30">
        <f>'14'!BH27</f>
        <v>1</v>
      </c>
      <c r="BJ747" s="30">
        <f>'14'!BI27</f>
        <v>47</v>
      </c>
      <c r="BK747" s="30">
        <f>'14'!BJ27</f>
        <v>186.7</v>
      </c>
      <c r="BL747" s="30">
        <f>'14'!BK27</f>
        <v>89.615999999999985</v>
      </c>
      <c r="BM747" s="30">
        <f>'14'!BL27</f>
        <v>97.084000000000003</v>
      </c>
    </row>
    <row r="748" spans="1:65">
      <c r="A748" s="78">
        <f>'14'!A28</f>
        <v>42900</v>
      </c>
      <c r="B748" s="82" t="str">
        <f t="shared" si="11"/>
        <v>09:00:00</v>
      </c>
      <c r="C748" s="30" t="str">
        <f>'14'!B28</f>
        <v>09H00</v>
      </c>
      <c r="D748" s="30">
        <f>'14'!C28</f>
        <v>719</v>
      </c>
      <c r="E748" s="30">
        <f>'14'!D28</f>
        <v>761</v>
      </c>
      <c r="F748" s="30">
        <f>'14'!E28</f>
        <v>586</v>
      </c>
      <c r="G748" s="30">
        <f>'14'!F28</f>
        <v>49</v>
      </c>
      <c r="H748" s="30">
        <f>'14'!G28</f>
        <v>0</v>
      </c>
      <c r="I748" s="30">
        <f>'14'!H28</f>
        <v>19</v>
      </c>
      <c r="J748" s="30">
        <f>'14'!I28</f>
        <v>2066</v>
      </c>
      <c r="K748" s="30">
        <f>'14'!J28</f>
        <v>68</v>
      </c>
      <c r="L748" s="30">
        <f>'14'!K28</f>
        <v>348</v>
      </c>
      <c r="M748" s="30">
        <f>'14'!L28</f>
        <v>376</v>
      </c>
      <c r="N748" s="30">
        <f>'14'!M28</f>
        <v>350</v>
      </c>
      <c r="O748" s="30">
        <f>'14'!N28</f>
        <v>0</v>
      </c>
      <c r="P748" s="30">
        <f>'14'!O28</f>
        <v>12</v>
      </c>
      <c r="Q748" s="30">
        <f>'14'!P28</f>
        <v>16</v>
      </c>
      <c r="R748" s="30">
        <f>'14'!Q28</f>
        <v>13</v>
      </c>
      <c r="S748" s="30">
        <f>'14'!R28</f>
        <v>0</v>
      </c>
      <c r="T748" s="30">
        <f>'14'!S28</f>
        <v>724</v>
      </c>
      <c r="U748" s="30">
        <f>'14'!T28</f>
        <v>41</v>
      </c>
      <c r="V748" s="30">
        <f>'14'!U28</f>
        <v>109</v>
      </c>
      <c r="W748" s="30">
        <f>'14'!V28</f>
        <v>3.24</v>
      </c>
      <c r="X748" s="30">
        <f>'14'!W28</f>
        <v>3.5</v>
      </c>
      <c r="Y748" s="30">
        <f>'14'!X28</f>
        <v>5.5</v>
      </c>
      <c r="Z748" s="30">
        <f>'14'!Y28</f>
        <v>3</v>
      </c>
      <c r="AA748" s="30">
        <f>'14'!Z28</f>
        <v>5.7</v>
      </c>
      <c r="AB748" s="30">
        <f>'14'!AA28</f>
        <v>1</v>
      </c>
      <c r="AC748" s="30">
        <f>'14'!AB28</f>
        <v>0</v>
      </c>
      <c r="AD748" s="30">
        <f>'14'!AC28</f>
        <v>0</v>
      </c>
      <c r="AE748" s="30">
        <f>'14'!AD28</f>
        <v>0</v>
      </c>
      <c r="AF748" s="30">
        <f>'14'!AE28</f>
        <v>0.8</v>
      </c>
      <c r="AG748" s="30">
        <f>'14'!AF28</f>
        <v>0</v>
      </c>
      <c r="AH748" s="30">
        <f>'14'!AG28</f>
        <v>0</v>
      </c>
      <c r="AI748" s="30">
        <f>'14'!AH28</f>
        <v>0.8</v>
      </c>
      <c r="AJ748" s="30">
        <f>'14'!AI28</f>
        <v>45</v>
      </c>
      <c r="AK748" s="30">
        <f>'14'!AJ28</f>
        <v>45.8</v>
      </c>
      <c r="AL748" s="30">
        <f>'14'!AK28</f>
        <v>127.24</v>
      </c>
      <c r="AM748" s="30">
        <f>'14'!AL28</f>
        <v>131.74</v>
      </c>
      <c r="AN748" s="30">
        <f>'14'!AM28</f>
        <v>85.940000000000012</v>
      </c>
      <c r="AO748" s="30">
        <f>'14'!AN28</f>
        <v>0</v>
      </c>
      <c r="AP748" s="30">
        <f>'14'!AO28</f>
        <v>0</v>
      </c>
      <c r="AQ748" s="30">
        <f>'14'!AP28</f>
        <v>131.74</v>
      </c>
      <c r="AR748" s="30">
        <f>'14'!AQ28</f>
        <v>8.1760000000000019</v>
      </c>
      <c r="AS748" s="30">
        <f>'14'!AR28</f>
        <v>0</v>
      </c>
      <c r="AT748" s="30">
        <f>'14'!AS28</f>
        <v>45.8</v>
      </c>
      <c r="AU748" s="30">
        <f>'14'!AT28</f>
        <v>89.615999999999985</v>
      </c>
      <c r="AV748" s="30">
        <f>'14'!AU28</f>
        <v>135.416</v>
      </c>
      <c r="AW748" s="30">
        <f>'14'!AV28</f>
        <v>0</v>
      </c>
      <c r="AX748" s="30">
        <f>'14'!AW28</f>
        <v>10</v>
      </c>
      <c r="AY748" s="30">
        <f>'14'!AX28</f>
        <v>200</v>
      </c>
      <c r="AZ748" s="30">
        <f>'14'!AY28</f>
        <v>0</v>
      </c>
      <c r="BA748" s="30">
        <f>'14'!AZ28</f>
        <v>36</v>
      </c>
      <c r="BB748" s="30">
        <f>'14'!BA28</f>
        <v>0</v>
      </c>
      <c r="BC748" s="30">
        <f>'14'!BB28</f>
        <v>246</v>
      </c>
      <c r="BD748" s="30">
        <f>'14'!BC28</f>
        <v>233.7</v>
      </c>
      <c r="BE748" s="30">
        <f>'14'!BD28</f>
        <v>14</v>
      </c>
      <c r="BF748" s="30">
        <f>'14'!BE28</f>
        <v>15</v>
      </c>
      <c r="BG748" s="30">
        <f>'14'!BF28</f>
        <v>8</v>
      </c>
      <c r="BH748" s="30">
        <f>'14'!BG28</f>
        <v>9</v>
      </c>
      <c r="BI748" s="30">
        <f>'14'!BH28</f>
        <v>1</v>
      </c>
      <c r="BJ748" s="30">
        <f>'14'!BI28</f>
        <v>47</v>
      </c>
      <c r="BK748" s="30">
        <f>'14'!BJ28</f>
        <v>186.7</v>
      </c>
      <c r="BL748" s="30">
        <f>'14'!BK28</f>
        <v>89.615999999999985</v>
      </c>
      <c r="BM748" s="30">
        <f>'14'!BL28</f>
        <v>97.084000000000003</v>
      </c>
    </row>
    <row r="749" spans="1:65">
      <c r="A749" s="78">
        <f>'14'!A29</f>
        <v>42900</v>
      </c>
      <c r="B749" s="82" t="str">
        <f t="shared" si="11"/>
        <v>09:30:00</v>
      </c>
      <c r="C749" s="30" t="str">
        <f>'14'!B29</f>
        <v>09H30</v>
      </c>
      <c r="D749" s="30">
        <f>'14'!C29</f>
        <v>720</v>
      </c>
      <c r="E749" s="30">
        <f>'14'!D29</f>
        <v>760</v>
      </c>
      <c r="F749" s="30">
        <f>'14'!E29</f>
        <v>780</v>
      </c>
      <c r="G749" s="30">
        <f>'14'!F29</f>
        <v>49</v>
      </c>
      <c r="H749" s="30">
        <f>'14'!G29</f>
        <v>0</v>
      </c>
      <c r="I749" s="30">
        <f>'14'!H29</f>
        <v>20</v>
      </c>
      <c r="J749" s="30">
        <f>'14'!I29</f>
        <v>2260</v>
      </c>
      <c r="K749" s="30">
        <f>'14'!J29</f>
        <v>69</v>
      </c>
      <c r="L749" s="30">
        <f>'14'!K29</f>
        <v>340</v>
      </c>
      <c r="M749" s="30">
        <f>'14'!L29</f>
        <v>480</v>
      </c>
      <c r="N749" s="30">
        <f>'14'!M29</f>
        <v>350</v>
      </c>
      <c r="O749" s="30">
        <f>'14'!N29</f>
        <v>0</v>
      </c>
      <c r="P749" s="30">
        <f>'14'!O29</f>
        <v>11</v>
      </c>
      <c r="Q749" s="30">
        <f>'14'!P29</f>
        <v>16</v>
      </c>
      <c r="R749" s="30">
        <f>'14'!Q29</f>
        <v>12</v>
      </c>
      <c r="S749" s="30">
        <f>'14'!R29</f>
        <v>0</v>
      </c>
      <c r="T749" s="30">
        <f>'14'!S29</f>
        <v>820</v>
      </c>
      <c r="U749" s="30">
        <f>'14'!T29</f>
        <v>39</v>
      </c>
      <c r="V749" s="30">
        <f>'14'!U29</f>
        <v>108</v>
      </c>
      <c r="W749" s="30">
        <f>'14'!V29</f>
        <v>3.24</v>
      </c>
      <c r="X749" s="30">
        <f>'14'!W29</f>
        <v>3.5</v>
      </c>
      <c r="Y749" s="30">
        <f>'14'!X29</f>
        <v>5.5</v>
      </c>
      <c r="Z749" s="30">
        <f>'14'!Y29</f>
        <v>3</v>
      </c>
      <c r="AA749" s="30">
        <f>'14'!Z29</f>
        <v>5.7</v>
      </c>
      <c r="AB749" s="30">
        <f>'14'!AA29</f>
        <v>1</v>
      </c>
      <c r="AC749" s="30">
        <f>'14'!AB29</f>
        <v>0</v>
      </c>
      <c r="AD749" s="30">
        <f>'14'!AC29</f>
        <v>0</v>
      </c>
      <c r="AE749" s="30">
        <f>'14'!AD29</f>
        <v>0</v>
      </c>
      <c r="AF749" s="30">
        <f>'14'!AE29</f>
        <v>0.8</v>
      </c>
      <c r="AG749" s="30">
        <f>'14'!AF29</f>
        <v>0</v>
      </c>
      <c r="AH749" s="30">
        <f>'14'!AG29</f>
        <v>0</v>
      </c>
      <c r="AI749" s="30">
        <f>'14'!AH29</f>
        <v>0.8</v>
      </c>
      <c r="AJ749" s="30">
        <f>'14'!AI29</f>
        <v>45</v>
      </c>
      <c r="AK749" s="30">
        <f>'14'!AJ29</f>
        <v>45.8</v>
      </c>
      <c r="AL749" s="30">
        <f>'14'!AK29</f>
        <v>126.24</v>
      </c>
      <c r="AM749" s="30">
        <f>'14'!AL29</f>
        <v>130.74</v>
      </c>
      <c r="AN749" s="30">
        <f>'14'!AM29</f>
        <v>84.940000000000012</v>
      </c>
      <c r="AO749" s="30">
        <f>'14'!AN29</f>
        <v>0</v>
      </c>
      <c r="AP749" s="30">
        <f>'14'!AO29</f>
        <v>0</v>
      </c>
      <c r="AQ749" s="30">
        <f>'14'!AP29</f>
        <v>130.74</v>
      </c>
      <c r="AR749" s="30">
        <f>'14'!AQ29</f>
        <v>9.1760000000000019</v>
      </c>
      <c r="AS749" s="30">
        <f>'14'!AR29</f>
        <v>0</v>
      </c>
      <c r="AT749" s="30">
        <f>'14'!AS29</f>
        <v>45.8</v>
      </c>
      <c r="AU749" s="30">
        <f>'14'!AT29</f>
        <v>89.615999999999985</v>
      </c>
      <c r="AV749" s="30">
        <f>'14'!AU29</f>
        <v>135.416</v>
      </c>
      <c r="AW749" s="30">
        <f>'14'!AV29</f>
        <v>0</v>
      </c>
      <c r="AX749" s="30">
        <f>'14'!AW29</f>
        <v>10</v>
      </c>
      <c r="AY749" s="30">
        <f>'14'!AX29</f>
        <v>200</v>
      </c>
      <c r="AZ749" s="30">
        <f>'14'!AY29</f>
        <v>0</v>
      </c>
      <c r="BA749" s="30">
        <f>'14'!AZ29</f>
        <v>36</v>
      </c>
      <c r="BB749" s="30">
        <f>'14'!BA29</f>
        <v>0</v>
      </c>
      <c r="BC749" s="30">
        <f>'14'!BB29</f>
        <v>246</v>
      </c>
      <c r="BD749" s="30">
        <f>'14'!BC29</f>
        <v>233.7</v>
      </c>
      <c r="BE749" s="30">
        <f>'14'!BD29</f>
        <v>14</v>
      </c>
      <c r="BF749" s="30">
        <f>'14'!BE29</f>
        <v>15</v>
      </c>
      <c r="BG749" s="30">
        <f>'14'!BF29</f>
        <v>8</v>
      </c>
      <c r="BH749" s="30">
        <f>'14'!BG29</f>
        <v>9</v>
      </c>
      <c r="BI749" s="30">
        <f>'14'!BH29</f>
        <v>1</v>
      </c>
      <c r="BJ749" s="30">
        <f>'14'!BI29</f>
        <v>47</v>
      </c>
      <c r="BK749" s="30">
        <f>'14'!BJ29</f>
        <v>186.7</v>
      </c>
      <c r="BL749" s="30">
        <f>'14'!BK29</f>
        <v>89.615999999999985</v>
      </c>
      <c r="BM749" s="30">
        <f>'14'!BL29</f>
        <v>97.084000000000003</v>
      </c>
    </row>
    <row r="750" spans="1:65">
      <c r="A750" s="78">
        <f>'14'!A30</f>
        <v>42900</v>
      </c>
      <c r="B750" s="82" t="str">
        <f t="shared" si="11"/>
        <v>10:00:00</v>
      </c>
      <c r="C750" s="30" t="str">
        <f>'14'!B30</f>
        <v>10H00</v>
      </c>
      <c r="D750" s="30">
        <f>'14'!C30</f>
        <v>714</v>
      </c>
      <c r="E750" s="30">
        <f>'14'!D30</f>
        <v>757</v>
      </c>
      <c r="F750" s="30">
        <f>'14'!E30</f>
        <v>601</v>
      </c>
      <c r="G750" s="30">
        <f>'14'!F30</f>
        <v>49</v>
      </c>
      <c r="H750" s="30">
        <f>'14'!G30</f>
        <v>0</v>
      </c>
      <c r="I750" s="30">
        <f>'14'!H30</f>
        <v>20</v>
      </c>
      <c r="J750" s="30">
        <f>'14'!I30</f>
        <v>2072</v>
      </c>
      <c r="K750" s="30">
        <f>'14'!J30</f>
        <v>69</v>
      </c>
      <c r="L750" s="30">
        <f>'14'!K30</f>
        <v>359</v>
      </c>
      <c r="M750" s="30">
        <f>'14'!L30</f>
        <v>484</v>
      </c>
      <c r="N750" s="30">
        <f>'14'!M30</f>
        <v>310</v>
      </c>
      <c r="O750" s="30">
        <f>'14'!N30</f>
        <v>0</v>
      </c>
      <c r="P750" s="30">
        <f>'14'!O30</f>
        <v>12</v>
      </c>
      <c r="Q750" s="30">
        <f>'14'!P30</f>
        <v>17</v>
      </c>
      <c r="R750" s="30">
        <f>'14'!Q30</f>
        <v>11</v>
      </c>
      <c r="S750" s="30">
        <f>'14'!R30</f>
        <v>0</v>
      </c>
      <c r="T750" s="30">
        <f>'14'!S30</f>
        <v>843</v>
      </c>
      <c r="U750" s="30">
        <f>'14'!T30</f>
        <v>40</v>
      </c>
      <c r="V750" s="30">
        <f>'14'!U30</f>
        <v>109</v>
      </c>
      <c r="W750" s="30">
        <f>'14'!V30</f>
        <v>3.24</v>
      </c>
      <c r="X750" s="30">
        <f>'14'!W30</f>
        <v>3.5</v>
      </c>
      <c r="Y750" s="30">
        <f>'14'!X30</f>
        <v>5.5</v>
      </c>
      <c r="Z750" s="30">
        <f>'14'!Y30</f>
        <v>3.3</v>
      </c>
      <c r="AA750" s="30">
        <f>'14'!Z30</f>
        <v>6.4</v>
      </c>
      <c r="AB750" s="30">
        <f>'14'!AA30</f>
        <v>1.2</v>
      </c>
      <c r="AC750" s="30">
        <f>'14'!AB30</f>
        <v>0</v>
      </c>
      <c r="AD750" s="30">
        <f>'14'!AC30</f>
        <v>0</v>
      </c>
      <c r="AE750" s="30">
        <f>'14'!AD30</f>
        <v>0</v>
      </c>
      <c r="AF750" s="30">
        <f>'14'!AE30</f>
        <v>0.8</v>
      </c>
      <c r="AG750" s="30">
        <f>'14'!AF30</f>
        <v>0</v>
      </c>
      <c r="AH750" s="30">
        <f>'14'!AG30</f>
        <v>0</v>
      </c>
      <c r="AI750" s="30">
        <f>'14'!AH30</f>
        <v>0.8</v>
      </c>
      <c r="AJ750" s="30">
        <f>'14'!AI30</f>
        <v>45</v>
      </c>
      <c r="AK750" s="30">
        <f>'14'!AJ30</f>
        <v>45.8</v>
      </c>
      <c r="AL750" s="30">
        <f>'14'!AK30</f>
        <v>128.24</v>
      </c>
      <c r="AM750" s="30">
        <f>'14'!AL30</f>
        <v>132.94</v>
      </c>
      <c r="AN750" s="30">
        <f>'14'!AM30</f>
        <v>87.14</v>
      </c>
      <c r="AO750" s="30">
        <f>'14'!AN30</f>
        <v>0</v>
      </c>
      <c r="AP750" s="30">
        <f>'14'!AO30</f>
        <v>0</v>
      </c>
      <c r="AQ750" s="30">
        <f>'14'!AP30</f>
        <v>132.94</v>
      </c>
      <c r="AR750" s="30">
        <f>'14'!AQ30</f>
        <v>7.1759999999999877</v>
      </c>
      <c r="AS750" s="30">
        <f>'14'!AR30</f>
        <v>0</v>
      </c>
      <c r="AT750" s="30">
        <f>'14'!AS30</f>
        <v>45.8</v>
      </c>
      <c r="AU750" s="30">
        <f>'14'!AT30</f>
        <v>89.615999999999985</v>
      </c>
      <c r="AV750" s="30">
        <f>'14'!AU30</f>
        <v>135.416</v>
      </c>
      <c r="AW750" s="30">
        <f>'14'!AV30</f>
        <v>0</v>
      </c>
      <c r="AX750" s="30">
        <f>'14'!AW30</f>
        <v>10</v>
      </c>
      <c r="AY750" s="30">
        <f>'14'!AX30</f>
        <v>200</v>
      </c>
      <c r="AZ750" s="30">
        <f>'14'!AY30</f>
        <v>0</v>
      </c>
      <c r="BA750" s="30">
        <f>'14'!AZ30</f>
        <v>36</v>
      </c>
      <c r="BB750" s="30">
        <f>'14'!BA30</f>
        <v>0</v>
      </c>
      <c r="BC750" s="30">
        <f>'14'!BB30</f>
        <v>246</v>
      </c>
      <c r="BD750" s="30">
        <f>'14'!BC30</f>
        <v>233.7</v>
      </c>
      <c r="BE750" s="30">
        <f>'14'!BD30</f>
        <v>14</v>
      </c>
      <c r="BF750" s="30">
        <f>'14'!BE30</f>
        <v>15</v>
      </c>
      <c r="BG750" s="30">
        <f>'14'!BF30</f>
        <v>8</v>
      </c>
      <c r="BH750" s="30">
        <f>'14'!BG30</f>
        <v>9</v>
      </c>
      <c r="BI750" s="30">
        <f>'14'!BH30</f>
        <v>1</v>
      </c>
      <c r="BJ750" s="30">
        <f>'14'!BI30</f>
        <v>47</v>
      </c>
      <c r="BK750" s="30">
        <f>'14'!BJ30</f>
        <v>186.7</v>
      </c>
      <c r="BL750" s="30">
        <f>'14'!BK30</f>
        <v>89.615999999999985</v>
      </c>
      <c r="BM750" s="30">
        <f>'14'!BL30</f>
        <v>97.084000000000003</v>
      </c>
    </row>
    <row r="751" spans="1:65">
      <c r="A751" s="78">
        <f>'14'!A31</f>
        <v>42900</v>
      </c>
      <c r="B751" s="82" t="str">
        <f t="shared" si="11"/>
        <v>10:30:00</v>
      </c>
      <c r="C751" s="30" t="str">
        <f>'14'!B31</f>
        <v>10H30</v>
      </c>
      <c r="D751" s="30">
        <f>'14'!C31</f>
        <v>706</v>
      </c>
      <c r="E751" s="30">
        <f>'14'!D31</f>
        <v>760</v>
      </c>
      <c r="F751" s="30">
        <f>'14'!E31</f>
        <v>589</v>
      </c>
      <c r="G751" s="30">
        <f>'14'!F31</f>
        <v>48</v>
      </c>
      <c r="H751" s="30">
        <f>'14'!G31</f>
        <v>0</v>
      </c>
      <c r="I751" s="30">
        <f>'14'!H31</f>
        <v>20</v>
      </c>
      <c r="J751" s="30">
        <f>'14'!I31</f>
        <v>2055</v>
      </c>
      <c r="K751" s="30">
        <f>'14'!J31</f>
        <v>68</v>
      </c>
      <c r="L751" s="30">
        <f>'14'!K31</f>
        <v>343</v>
      </c>
      <c r="M751" s="30">
        <f>'14'!L31</f>
        <v>480</v>
      </c>
      <c r="N751" s="30">
        <f>'14'!M31</f>
        <v>310</v>
      </c>
      <c r="O751" s="30">
        <f>'14'!N31</f>
        <v>0</v>
      </c>
      <c r="P751" s="30">
        <f>'14'!O31</f>
        <v>11</v>
      </c>
      <c r="Q751" s="30">
        <f>'14'!P31</f>
        <v>16</v>
      </c>
      <c r="R751" s="30">
        <f>'14'!Q31</f>
        <v>11</v>
      </c>
      <c r="S751" s="30">
        <f>'14'!R31</f>
        <v>0</v>
      </c>
      <c r="T751" s="30">
        <f>'14'!S31</f>
        <v>823</v>
      </c>
      <c r="U751" s="30">
        <f>'14'!T31</f>
        <v>38</v>
      </c>
      <c r="V751" s="30">
        <f>'14'!U31</f>
        <v>106</v>
      </c>
      <c r="W751" s="30">
        <f>'14'!V31</f>
        <v>3.24</v>
      </c>
      <c r="X751" s="30">
        <f>'14'!W31</f>
        <v>3.5</v>
      </c>
      <c r="Y751" s="30">
        <f>'14'!X31</f>
        <v>5.5</v>
      </c>
      <c r="Z751" s="30">
        <f>'14'!Y31</f>
        <v>3.3</v>
      </c>
      <c r="AA751" s="30">
        <f>'14'!Z31</f>
        <v>6.4</v>
      </c>
      <c r="AB751" s="30">
        <f>'14'!AA31</f>
        <v>1.2</v>
      </c>
      <c r="AC751" s="30">
        <f>'14'!AB31</f>
        <v>0</v>
      </c>
      <c r="AD751" s="30">
        <f>'14'!AC31</f>
        <v>0</v>
      </c>
      <c r="AE751" s="30">
        <f>'14'!AD31</f>
        <v>0</v>
      </c>
      <c r="AF751" s="30">
        <f>'14'!AE31</f>
        <v>0.8</v>
      </c>
      <c r="AG751" s="30">
        <f>'14'!AF31</f>
        <v>0</v>
      </c>
      <c r="AH751" s="30">
        <f>'14'!AG31</f>
        <v>0</v>
      </c>
      <c r="AI751" s="30">
        <f>'14'!AH31</f>
        <v>0.8</v>
      </c>
      <c r="AJ751" s="30">
        <f>'14'!AI31</f>
        <v>45</v>
      </c>
      <c r="AK751" s="30">
        <f>'14'!AJ31</f>
        <v>45.8</v>
      </c>
      <c r="AL751" s="30">
        <f>'14'!AK31</f>
        <v>125.24</v>
      </c>
      <c r="AM751" s="30">
        <f>'14'!AL31</f>
        <v>129.94</v>
      </c>
      <c r="AN751" s="30">
        <f>'14'!AM31</f>
        <v>84.14</v>
      </c>
      <c r="AO751" s="30">
        <f>'14'!AN31</f>
        <v>0</v>
      </c>
      <c r="AP751" s="30">
        <f>'14'!AO31</f>
        <v>0</v>
      </c>
      <c r="AQ751" s="30">
        <f>'14'!AP31</f>
        <v>129.94</v>
      </c>
      <c r="AR751" s="30">
        <f>'14'!AQ31</f>
        <v>10.176000000000002</v>
      </c>
      <c r="AS751" s="30">
        <f>'14'!AR31</f>
        <v>0</v>
      </c>
      <c r="AT751" s="30">
        <f>'14'!AS31</f>
        <v>45.8</v>
      </c>
      <c r="AU751" s="30">
        <f>'14'!AT31</f>
        <v>89.615999999999985</v>
      </c>
      <c r="AV751" s="30">
        <f>'14'!AU31</f>
        <v>135.416</v>
      </c>
      <c r="AW751" s="30">
        <f>'14'!AV31</f>
        <v>0</v>
      </c>
      <c r="AX751" s="30">
        <f>'14'!AW31</f>
        <v>10</v>
      </c>
      <c r="AY751" s="30">
        <f>'14'!AX31</f>
        <v>200</v>
      </c>
      <c r="AZ751" s="30">
        <f>'14'!AY31</f>
        <v>0</v>
      </c>
      <c r="BA751" s="30">
        <f>'14'!AZ31</f>
        <v>36</v>
      </c>
      <c r="BB751" s="30">
        <f>'14'!BA31</f>
        <v>0</v>
      </c>
      <c r="BC751" s="30">
        <f>'14'!BB31</f>
        <v>246</v>
      </c>
      <c r="BD751" s="30">
        <f>'14'!BC31</f>
        <v>233.7</v>
      </c>
      <c r="BE751" s="30">
        <f>'14'!BD31</f>
        <v>14</v>
      </c>
      <c r="BF751" s="30">
        <f>'14'!BE31</f>
        <v>15</v>
      </c>
      <c r="BG751" s="30">
        <f>'14'!BF31</f>
        <v>8</v>
      </c>
      <c r="BH751" s="30">
        <f>'14'!BG31</f>
        <v>9</v>
      </c>
      <c r="BI751" s="30">
        <f>'14'!BH31</f>
        <v>1</v>
      </c>
      <c r="BJ751" s="30">
        <f>'14'!BI31</f>
        <v>47</v>
      </c>
      <c r="BK751" s="30">
        <f>'14'!BJ31</f>
        <v>186.7</v>
      </c>
      <c r="BL751" s="30">
        <f>'14'!BK31</f>
        <v>89.615999999999985</v>
      </c>
      <c r="BM751" s="30">
        <f>'14'!BL31</f>
        <v>97.084000000000003</v>
      </c>
    </row>
    <row r="752" spans="1:65" ht="15" customHeight="1">
      <c r="A752" s="78">
        <f>'14'!A32</f>
        <v>42900</v>
      </c>
      <c r="B752" s="82" t="str">
        <f t="shared" si="11"/>
        <v>11:00:00</v>
      </c>
      <c r="C752" s="30" t="str">
        <f>'14'!B32</f>
        <v>11H00</v>
      </c>
      <c r="D752" s="30">
        <f>'14'!C32</f>
        <v>688</v>
      </c>
      <c r="E752" s="30">
        <f>'14'!D32</f>
        <v>769</v>
      </c>
      <c r="F752" s="30">
        <f>'14'!E32</f>
        <v>572</v>
      </c>
      <c r="G752" s="30">
        <f>'14'!F32</f>
        <v>49</v>
      </c>
      <c r="H752" s="30">
        <f>'14'!G32</f>
        <v>0</v>
      </c>
      <c r="I752" s="30">
        <f>'14'!H32</f>
        <v>19</v>
      </c>
      <c r="J752" s="30">
        <f>'14'!I32</f>
        <v>2029</v>
      </c>
      <c r="K752" s="30">
        <f>'14'!J32</f>
        <v>68</v>
      </c>
      <c r="L752" s="30">
        <f>'14'!K32</f>
        <v>324</v>
      </c>
      <c r="M752" s="30">
        <f>'14'!L32</f>
        <v>482</v>
      </c>
      <c r="N752" s="30">
        <f>'14'!M32</f>
        <v>310</v>
      </c>
      <c r="O752" s="30">
        <f>'14'!N32</f>
        <v>0</v>
      </c>
      <c r="P752" s="30">
        <f>'14'!O32</f>
        <v>11</v>
      </c>
      <c r="Q752" s="30">
        <f>'14'!P32</f>
        <v>17</v>
      </c>
      <c r="R752" s="30">
        <f>'14'!Q32</f>
        <v>11</v>
      </c>
      <c r="S752" s="30">
        <f>'14'!R32</f>
        <v>0</v>
      </c>
      <c r="T752" s="30">
        <f>'14'!S32</f>
        <v>806</v>
      </c>
      <c r="U752" s="30">
        <f>'14'!T32</f>
        <v>39</v>
      </c>
      <c r="V752" s="30">
        <f>'14'!U32</f>
        <v>107</v>
      </c>
      <c r="W752" s="30">
        <f>'14'!V32</f>
        <v>3.24</v>
      </c>
      <c r="X752" s="30">
        <f>'14'!W32</f>
        <v>3.5</v>
      </c>
      <c r="Y752" s="30">
        <f>'14'!X32</f>
        <v>6.2</v>
      </c>
      <c r="Z752" s="30">
        <f>'14'!Y32</f>
        <v>3.3</v>
      </c>
      <c r="AA752" s="30">
        <f>'14'!Z32</f>
        <v>6.7</v>
      </c>
      <c r="AB752" s="30">
        <f>'14'!AA32</f>
        <v>1.3</v>
      </c>
      <c r="AC752" s="30">
        <f>'14'!AB32</f>
        <v>0</v>
      </c>
      <c r="AD752" s="30">
        <f>'14'!AC32</f>
        <v>0</v>
      </c>
      <c r="AE752" s="30">
        <f>'14'!AD32</f>
        <v>0</v>
      </c>
      <c r="AF752" s="30">
        <f>'14'!AE32</f>
        <v>0.8</v>
      </c>
      <c r="AG752" s="30">
        <f>'14'!AF32</f>
        <v>0</v>
      </c>
      <c r="AH752" s="30">
        <f>'14'!AG32</f>
        <v>0</v>
      </c>
      <c r="AI752" s="30">
        <f>'14'!AH32</f>
        <v>0.8</v>
      </c>
      <c r="AJ752" s="30">
        <f>'14'!AI32</f>
        <v>45</v>
      </c>
      <c r="AK752" s="30">
        <f>'14'!AJ32</f>
        <v>45.8</v>
      </c>
      <c r="AL752" s="30">
        <f>'14'!AK32</f>
        <v>127.24</v>
      </c>
      <c r="AM752" s="30">
        <f>'14'!AL32</f>
        <v>132.04000000000002</v>
      </c>
      <c r="AN752" s="30">
        <f>'14'!AM32</f>
        <v>86.240000000000023</v>
      </c>
      <c r="AO752" s="30">
        <f>'14'!AN32</f>
        <v>0</v>
      </c>
      <c r="AP752" s="30">
        <f>'14'!AO32</f>
        <v>0</v>
      </c>
      <c r="AQ752" s="30">
        <f>'14'!AP32</f>
        <v>132.04000000000002</v>
      </c>
      <c r="AR752" s="30">
        <f>'14'!AQ32</f>
        <v>8.1760000000000019</v>
      </c>
      <c r="AS752" s="30">
        <f>'14'!AR32</f>
        <v>0</v>
      </c>
      <c r="AT752" s="30">
        <f>'14'!AS32</f>
        <v>45.8</v>
      </c>
      <c r="AU752" s="30">
        <f>'14'!AT32</f>
        <v>89.615999999999985</v>
      </c>
      <c r="AV752" s="30">
        <f>'14'!AU32</f>
        <v>135.416</v>
      </c>
      <c r="AW752" s="30">
        <f>'14'!AV32</f>
        <v>0</v>
      </c>
      <c r="AX752" s="30">
        <f>'14'!AW32</f>
        <v>10</v>
      </c>
      <c r="AY752" s="30">
        <f>'14'!AX32</f>
        <v>200</v>
      </c>
      <c r="AZ752" s="30">
        <f>'14'!AY32</f>
        <v>0</v>
      </c>
      <c r="BA752" s="30">
        <f>'14'!AZ32</f>
        <v>36</v>
      </c>
      <c r="BB752" s="30">
        <f>'14'!BA32</f>
        <v>0</v>
      </c>
      <c r="BC752" s="30">
        <f>'14'!BB32</f>
        <v>246</v>
      </c>
      <c r="BD752" s="30">
        <f>'14'!BC32</f>
        <v>233.7</v>
      </c>
      <c r="BE752" s="30">
        <f>'14'!BD32</f>
        <v>14</v>
      </c>
      <c r="BF752" s="30">
        <f>'14'!BE32</f>
        <v>15</v>
      </c>
      <c r="BG752" s="30">
        <f>'14'!BF32</f>
        <v>8</v>
      </c>
      <c r="BH752" s="30">
        <f>'14'!BG32</f>
        <v>9</v>
      </c>
      <c r="BI752" s="30">
        <f>'14'!BH32</f>
        <v>1</v>
      </c>
      <c r="BJ752" s="30">
        <f>'14'!BI32</f>
        <v>47</v>
      </c>
      <c r="BK752" s="30">
        <f>'14'!BJ32</f>
        <v>186.7</v>
      </c>
      <c r="BL752" s="30">
        <f>'14'!BK32</f>
        <v>89.615999999999985</v>
      </c>
      <c r="BM752" s="30">
        <f>'14'!BL32</f>
        <v>97.084000000000003</v>
      </c>
    </row>
    <row r="753" spans="1:65">
      <c r="A753" s="78">
        <f>'14'!A33</f>
        <v>42900</v>
      </c>
      <c r="B753" s="82" t="str">
        <f t="shared" si="11"/>
        <v>11:30:00</v>
      </c>
      <c r="C753" s="30" t="str">
        <f>'14'!B33</f>
        <v>11H30</v>
      </c>
      <c r="D753" s="30">
        <f>'14'!C33</f>
        <v>686</v>
      </c>
      <c r="E753" s="30">
        <f>'14'!D33</f>
        <v>741</v>
      </c>
      <c r="F753" s="30">
        <f>'14'!E33</f>
        <v>568</v>
      </c>
      <c r="G753" s="30">
        <f>'14'!F33</f>
        <v>47</v>
      </c>
      <c r="H753" s="30">
        <f>'14'!G33</f>
        <v>0</v>
      </c>
      <c r="I753" s="30">
        <f>'14'!H33</f>
        <v>19</v>
      </c>
      <c r="J753" s="30">
        <f>'14'!I33</f>
        <v>1995</v>
      </c>
      <c r="K753" s="30">
        <f>'14'!J33</f>
        <v>66</v>
      </c>
      <c r="L753" s="30">
        <f>'14'!K33</f>
        <v>334</v>
      </c>
      <c r="M753" s="30">
        <f>'14'!L33</f>
        <v>483</v>
      </c>
      <c r="N753" s="30">
        <f>'14'!M33</f>
        <v>280</v>
      </c>
      <c r="O753" s="30">
        <f>'14'!N33</f>
        <v>0</v>
      </c>
      <c r="P753" s="30">
        <f>'14'!O33</f>
        <v>11</v>
      </c>
      <c r="Q753" s="30">
        <f>'14'!P33</f>
        <v>17</v>
      </c>
      <c r="R753" s="30">
        <f>'14'!Q33</f>
        <v>10</v>
      </c>
      <c r="S753" s="30">
        <f>'14'!R33</f>
        <v>0</v>
      </c>
      <c r="T753" s="30">
        <f>'14'!S33</f>
        <v>817</v>
      </c>
      <c r="U753" s="30">
        <f>'14'!T33</f>
        <v>38</v>
      </c>
      <c r="V753" s="30">
        <f>'14'!U33</f>
        <v>104</v>
      </c>
      <c r="W753" s="30">
        <f>'14'!V33</f>
        <v>3.24</v>
      </c>
      <c r="X753" s="30">
        <f>'14'!W33</f>
        <v>3.5</v>
      </c>
      <c r="Y753" s="30">
        <f>'14'!X33</f>
        <v>6.2</v>
      </c>
      <c r="Z753" s="30">
        <f>'14'!Y33</f>
        <v>3.3</v>
      </c>
      <c r="AA753" s="30">
        <f>'14'!Z33</f>
        <v>6.7</v>
      </c>
      <c r="AB753" s="30">
        <f>'14'!AA33</f>
        <v>1.3</v>
      </c>
      <c r="AC753" s="30">
        <f>'14'!AB33</f>
        <v>0</v>
      </c>
      <c r="AD753" s="30">
        <f>'14'!AC33</f>
        <v>0</v>
      </c>
      <c r="AE753" s="30">
        <f>'14'!AD33</f>
        <v>0</v>
      </c>
      <c r="AF753" s="30">
        <f>'14'!AE33</f>
        <v>0.8</v>
      </c>
      <c r="AG753" s="30">
        <f>'14'!AF33</f>
        <v>0</v>
      </c>
      <c r="AH753" s="30">
        <f>'14'!AG33</f>
        <v>0</v>
      </c>
      <c r="AI753" s="30">
        <f>'14'!AH33</f>
        <v>0.8</v>
      </c>
      <c r="AJ753" s="30">
        <f>'14'!AI33</f>
        <v>45</v>
      </c>
      <c r="AK753" s="30">
        <f>'14'!AJ33</f>
        <v>45.8</v>
      </c>
      <c r="AL753" s="30">
        <f>'14'!AK33</f>
        <v>124.24</v>
      </c>
      <c r="AM753" s="30">
        <f>'14'!AL33</f>
        <v>129.04</v>
      </c>
      <c r="AN753" s="30">
        <f>'14'!AM33</f>
        <v>83.24</v>
      </c>
      <c r="AO753" s="30">
        <f>'14'!AN33</f>
        <v>0</v>
      </c>
      <c r="AP753" s="30">
        <f>'14'!AO33</f>
        <v>0</v>
      </c>
      <c r="AQ753" s="30">
        <f>'14'!AP33</f>
        <v>129.04</v>
      </c>
      <c r="AR753" s="30">
        <f>'14'!AQ33</f>
        <v>11.176000000000002</v>
      </c>
      <c r="AS753" s="30">
        <f>'14'!AR33</f>
        <v>0</v>
      </c>
      <c r="AT753" s="30">
        <f>'14'!AS33</f>
        <v>45.8</v>
      </c>
      <c r="AU753" s="30">
        <f>'14'!AT33</f>
        <v>89.615999999999985</v>
      </c>
      <c r="AV753" s="30">
        <f>'14'!AU33</f>
        <v>135.416</v>
      </c>
      <c r="AW753" s="30">
        <f>'14'!AV33</f>
        <v>0</v>
      </c>
      <c r="AX753" s="30">
        <f>'14'!AW33</f>
        <v>10</v>
      </c>
      <c r="AY753" s="30">
        <f>'14'!AX33</f>
        <v>200</v>
      </c>
      <c r="AZ753" s="30">
        <f>'14'!AY33</f>
        <v>0</v>
      </c>
      <c r="BA753" s="30">
        <f>'14'!AZ33</f>
        <v>36</v>
      </c>
      <c r="BB753" s="30">
        <f>'14'!BA33</f>
        <v>0</v>
      </c>
      <c r="BC753" s="30">
        <f>'14'!BB33</f>
        <v>246</v>
      </c>
      <c r="BD753" s="30">
        <f>'14'!BC33</f>
        <v>233.7</v>
      </c>
      <c r="BE753" s="30">
        <f>'14'!BD33</f>
        <v>14</v>
      </c>
      <c r="BF753" s="30">
        <f>'14'!BE33</f>
        <v>15</v>
      </c>
      <c r="BG753" s="30">
        <f>'14'!BF33</f>
        <v>8</v>
      </c>
      <c r="BH753" s="30">
        <f>'14'!BG33</f>
        <v>9</v>
      </c>
      <c r="BI753" s="30">
        <f>'14'!BH33</f>
        <v>1</v>
      </c>
      <c r="BJ753" s="30">
        <f>'14'!BI33</f>
        <v>47</v>
      </c>
      <c r="BK753" s="30">
        <f>'14'!BJ33</f>
        <v>186.7</v>
      </c>
      <c r="BL753" s="30">
        <f>'14'!BK33</f>
        <v>89.615999999999985</v>
      </c>
      <c r="BM753" s="30">
        <f>'14'!BL33</f>
        <v>97.084000000000003</v>
      </c>
    </row>
    <row r="754" spans="1:65">
      <c r="A754" s="78">
        <f>'14'!A34</f>
        <v>42900</v>
      </c>
      <c r="B754" s="82" t="str">
        <f t="shared" si="11"/>
        <v>12:00:00</v>
      </c>
      <c r="C754" s="30" t="str">
        <f>'14'!B34</f>
        <v>12H00</v>
      </c>
      <c r="D754" s="30">
        <f>'14'!C34</f>
        <v>669</v>
      </c>
      <c r="E754" s="30">
        <f>'14'!D34</f>
        <v>744</v>
      </c>
      <c r="F754" s="30">
        <f>'14'!E34</f>
        <v>565</v>
      </c>
      <c r="G754" s="30">
        <f>'14'!F34</f>
        <v>47</v>
      </c>
      <c r="H754" s="30">
        <f>'14'!G34</f>
        <v>0</v>
      </c>
      <c r="I754" s="30">
        <f>'14'!H34</f>
        <v>19</v>
      </c>
      <c r="J754" s="30">
        <f>'14'!I34</f>
        <v>1978</v>
      </c>
      <c r="K754" s="30">
        <f>'14'!J34</f>
        <v>66</v>
      </c>
      <c r="L754" s="30">
        <f>'14'!K34</f>
        <v>317</v>
      </c>
      <c r="M754" s="30">
        <f>'14'!L34</f>
        <v>465</v>
      </c>
      <c r="N754" s="30">
        <f>'14'!M34</f>
        <v>360</v>
      </c>
      <c r="O754" s="30">
        <f>'14'!N34</f>
        <v>0</v>
      </c>
      <c r="P754" s="30">
        <f>'14'!O34</f>
        <v>10</v>
      </c>
      <c r="Q754" s="30">
        <f>'14'!P34</f>
        <v>16</v>
      </c>
      <c r="R754" s="30">
        <f>'14'!Q34</f>
        <v>12</v>
      </c>
      <c r="S754" s="30">
        <f>'14'!R34</f>
        <v>0</v>
      </c>
      <c r="T754" s="30">
        <f>'14'!S34</f>
        <v>782</v>
      </c>
      <c r="U754" s="30">
        <f>'14'!T34</f>
        <v>38</v>
      </c>
      <c r="V754" s="30">
        <f>'14'!U34</f>
        <v>104</v>
      </c>
      <c r="W754" s="30">
        <f>'14'!V34</f>
        <v>3.24</v>
      </c>
      <c r="X754" s="30">
        <f>'14'!W34</f>
        <v>3.5</v>
      </c>
      <c r="Y754" s="30">
        <f>'14'!X34</f>
        <v>6.2</v>
      </c>
      <c r="Z754" s="30">
        <f>'14'!Y34</f>
        <v>3.4</v>
      </c>
      <c r="AA754" s="30">
        <f>'14'!Z34</f>
        <v>5.7</v>
      </c>
      <c r="AB754" s="30">
        <f>'14'!AA34</f>
        <v>2.2999999999999998</v>
      </c>
      <c r="AC754" s="30">
        <f>'14'!AB34</f>
        <v>0</v>
      </c>
      <c r="AD754" s="30">
        <f>'14'!AC34</f>
        <v>0</v>
      </c>
      <c r="AE754" s="30">
        <f>'14'!AD34</f>
        <v>0</v>
      </c>
      <c r="AF754" s="30">
        <f>'14'!AE34</f>
        <v>0.8</v>
      </c>
      <c r="AG754" s="30">
        <f>'14'!AF34</f>
        <v>0</v>
      </c>
      <c r="AH754" s="30">
        <f>'14'!AG34</f>
        <v>0</v>
      </c>
      <c r="AI754" s="30">
        <f>'14'!AH34</f>
        <v>0.8</v>
      </c>
      <c r="AJ754" s="30">
        <f>'14'!AI34</f>
        <v>45</v>
      </c>
      <c r="AK754" s="30">
        <f>'14'!AJ34</f>
        <v>45.8</v>
      </c>
      <c r="AL754" s="30">
        <f>'14'!AK34</f>
        <v>123.34</v>
      </c>
      <c r="AM754" s="30">
        <f>'14'!AL34</f>
        <v>129.14000000000001</v>
      </c>
      <c r="AN754" s="30">
        <f>'14'!AM34</f>
        <v>83.340000000000018</v>
      </c>
      <c r="AO754" s="30">
        <f>'14'!AN34</f>
        <v>0</v>
      </c>
      <c r="AP754" s="30">
        <f>'14'!AO34</f>
        <v>0</v>
      </c>
      <c r="AQ754" s="30">
        <f>'14'!AP34</f>
        <v>129.14000000000001</v>
      </c>
      <c r="AR754" s="30">
        <f>'14'!AQ34</f>
        <v>12.075999999999993</v>
      </c>
      <c r="AS754" s="30">
        <f>'14'!AR34</f>
        <v>0</v>
      </c>
      <c r="AT754" s="30">
        <f>'14'!AS34</f>
        <v>45.8</v>
      </c>
      <c r="AU754" s="30">
        <f>'14'!AT34</f>
        <v>89.615999999999985</v>
      </c>
      <c r="AV754" s="30">
        <f>'14'!AU34</f>
        <v>135.416</v>
      </c>
      <c r="AW754" s="30">
        <f>'14'!AV34</f>
        <v>0</v>
      </c>
      <c r="AX754" s="30">
        <f>'14'!AW34</f>
        <v>10</v>
      </c>
      <c r="AY754" s="30">
        <f>'14'!AX34</f>
        <v>200</v>
      </c>
      <c r="AZ754" s="30">
        <f>'14'!AY34</f>
        <v>0</v>
      </c>
      <c r="BA754" s="30">
        <f>'14'!AZ34</f>
        <v>36</v>
      </c>
      <c r="BB754" s="30">
        <f>'14'!BA34</f>
        <v>0</v>
      </c>
      <c r="BC754" s="30">
        <f>'14'!BB34</f>
        <v>246</v>
      </c>
      <c r="BD754" s="30">
        <f>'14'!BC34</f>
        <v>233.7</v>
      </c>
      <c r="BE754" s="30">
        <f>'14'!BD34</f>
        <v>14</v>
      </c>
      <c r="BF754" s="30">
        <f>'14'!BE34</f>
        <v>15</v>
      </c>
      <c r="BG754" s="30">
        <f>'14'!BF34</f>
        <v>8</v>
      </c>
      <c r="BH754" s="30">
        <f>'14'!BG34</f>
        <v>9</v>
      </c>
      <c r="BI754" s="30">
        <f>'14'!BH34</f>
        <v>1</v>
      </c>
      <c r="BJ754" s="30">
        <f>'14'!BI34</f>
        <v>47</v>
      </c>
      <c r="BK754" s="30">
        <f>'14'!BJ34</f>
        <v>186.7</v>
      </c>
      <c r="BL754" s="30">
        <f>'14'!BK34</f>
        <v>89.615999999999985</v>
      </c>
      <c r="BM754" s="30">
        <f>'14'!BL34</f>
        <v>97.084000000000003</v>
      </c>
    </row>
    <row r="755" spans="1:65">
      <c r="A755" s="78">
        <f>'14'!A35</f>
        <v>42900</v>
      </c>
      <c r="B755" s="82" t="str">
        <f t="shared" si="11"/>
        <v>12:30:00</v>
      </c>
      <c r="C755" s="30" t="str">
        <f>'14'!B35</f>
        <v>12H30</v>
      </c>
      <c r="D755" s="30">
        <f>'14'!C35</f>
        <v>654</v>
      </c>
      <c r="E755" s="30">
        <f>'14'!D35</f>
        <v>733</v>
      </c>
      <c r="F755" s="30">
        <f>'14'!E35</f>
        <v>556</v>
      </c>
      <c r="G755" s="30">
        <f>'14'!F35</f>
        <v>46</v>
      </c>
      <c r="H755" s="30">
        <f>'14'!G35</f>
        <v>0</v>
      </c>
      <c r="I755" s="30">
        <f>'14'!H35</f>
        <v>18</v>
      </c>
      <c r="J755" s="30">
        <f>'14'!I35</f>
        <v>1943</v>
      </c>
      <c r="K755" s="30">
        <f>'14'!J35</f>
        <v>64</v>
      </c>
      <c r="L755" s="30">
        <f>'14'!K35</f>
        <v>306</v>
      </c>
      <c r="M755" s="30">
        <f>'14'!L35</f>
        <v>461</v>
      </c>
      <c r="N755" s="30">
        <f>'14'!M35</f>
        <v>340</v>
      </c>
      <c r="O755" s="30">
        <f>'14'!N35</f>
        <v>0</v>
      </c>
      <c r="P755" s="30">
        <f>'14'!O35</f>
        <v>10</v>
      </c>
      <c r="Q755" s="30">
        <f>'14'!P35</f>
        <v>16</v>
      </c>
      <c r="R755" s="30">
        <f>'14'!Q35</f>
        <v>12</v>
      </c>
      <c r="S755" s="30">
        <f>'14'!R35</f>
        <v>0</v>
      </c>
      <c r="T755" s="30">
        <f>'14'!S35</f>
        <v>767</v>
      </c>
      <c r="U755" s="30">
        <f>'14'!T35</f>
        <v>38</v>
      </c>
      <c r="V755" s="30">
        <f>'14'!U35</f>
        <v>102</v>
      </c>
      <c r="W755" s="30">
        <f>'14'!V35</f>
        <v>3.24</v>
      </c>
      <c r="X755" s="30">
        <f>'14'!W35</f>
        <v>3.5</v>
      </c>
      <c r="Y755" s="30">
        <f>'14'!X35</f>
        <v>5.5</v>
      </c>
      <c r="Z755" s="30">
        <f>'14'!Y35</f>
        <v>3.4</v>
      </c>
      <c r="AA755" s="30">
        <f>'14'!Z35</f>
        <v>5.7</v>
      </c>
      <c r="AB755" s="30">
        <f>'14'!AA35</f>
        <v>2.2999999999999998</v>
      </c>
      <c r="AC755" s="30">
        <f>'14'!AB35</f>
        <v>0</v>
      </c>
      <c r="AD755" s="30">
        <f>'14'!AC35</f>
        <v>0</v>
      </c>
      <c r="AE755" s="30">
        <f>'14'!AD35</f>
        <v>0</v>
      </c>
      <c r="AF755" s="30">
        <f>'14'!AE35</f>
        <v>0.8</v>
      </c>
      <c r="AG755" s="30">
        <f>'14'!AF35</f>
        <v>0</v>
      </c>
      <c r="AH755" s="30">
        <f>'14'!AG35</f>
        <v>0</v>
      </c>
      <c r="AI755" s="30">
        <f>'14'!AH35</f>
        <v>0.8</v>
      </c>
      <c r="AJ755" s="30">
        <f>'14'!AI35</f>
        <v>45</v>
      </c>
      <c r="AK755" s="30">
        <f>'14'!AJ35</f>
        <v>45.8</v>
      </c>
      <c r="AL755" s="30">
        <f>'14'!AK35</f>
        <v>120.64</v>
      </c>
      <c r="AM755" s="30">
        <f>'14'!AL35</f>
        <v>126.44</v>
      </c>
      <c r="AN755" s="30">
        <f>'14'!AM35</f>
        <v>80.64</v>
      </c>
      <c r="AO755" s="30">
        <f>'14'!AN35</f>
        <v>0</v>
      </c>
      <c r="AP755" s="30">
        <f>'14'!AO35</f>
        <v>0</v>
      </c>
      <c r="AQ755" s="30">
        <f>'14'!AP35</f>
        <v>126.44</v>
      </c>
      <c r="AR755" s="30">
        <f>'14'!AQ35</f>
        <v>14.775999999999996</v>
      </c>
      <c r="AS755" s="30">
        <f>'14'!AR35</f>
        <v>0</v>
      </c>
      <c r="AT755" s="30">
        <f>'14'!AS35</f>
        <v>45.8</v>
      </c>
      <c r="AU755" s="30">
        <f>'14'!AT35</f>
        <v>89.615999999999985</v>
      </c>
      <c r="AV755" s="30">
        <f>'14'!AU35</f>
        <v>135.416</v>
      </c>
      <c r="AW755" s="30">
        <f>'14'!AV35</f>
        <v>0</v>
      </c>
      <c r="AX755" s="30">
        <f>'14'!AW35</f>
        <v>10</v>
      </c>
      <c r="AY755" s="30">
        <f>'14'!AX35</f>
        <v>200</v>
      </c>
      <c r="AZ755" s="30">
        <f>'14'!AY35</f>
        <v>0</v>
      </c>
      <c r="BA755" s="30">
        <f>'14'!AZ35</f>
        <v>36</v>
      </c>
      <c r="BB755" s="30">
        <f>'14'!BA35</f>
        <v>0</v>
      </c>
      <c r="BC755" s="30">
        <f>'14'!BB35</f>
        <v>246</v>
      </c>
      <c r="BD755" s="30">
        <f>'14'!BC35</f>
        <v>233.7</v>
      </c>
      <c r="BE755" s="30">
        <f>'14'!BD35</f>
        <v>14</v>
      </c>
      <c r="BF755" s="30">
        <f>'14'!BE35</f>
        <v>15</v>
      </c>
      <c r="BG755" s="30">
        <f>'14'!BF35</f>
        <v>8</v>
      </c>
      <c r="BH755" s="30">
        <f>'14'!BG35</f>
        <v>9</v>
      </c>
      <c r="BI755" s="30">
        <f>'14'!BH35</f>
        <v>1</v>
      </c>
      <c r="BJ755" s="30">
        <f>'14'!BI35</f>
        <v>47</v>
      </c>
      <c r="BK755" s="30">
        <f>'14'!BJ35</f>
        <v>186.7</v>
      </c>
      <c r="BL755" s="30">
        <f>'14'!BK35</f>
        <v>89.615999999999985</v>
      </c>
      <c r="BM755" s="30">
        <f>'14'!BL35</f>
        <v>97.084000000000003</v>
      </c>
    </row>
    <row r="756" spans="1:65">
      <c r="A756" s="78">
        <f>'14'!A36</f>
        <v>42900</v>
      </c>
      <c r="B756" s="82" t="str">
        <f t="shared" si="11"/>
        <v>13:00:00</v>
      </c>
      <c r="C756" s="30" t="str">
        <f>'14'!B36</f>
        <v>13H00</v>
      </c>
      <c r="D756" s="30">
        <f>'14'!C36</f>
        <v>640</v>
      </c>
      <c r="E756" s="30">
        <f>'14'!D36</f>
        <v>718</v>
      </c>
      <c r="F756" s="30">
        <f>'14'!E36</f>
        <v>538</v>
      </c>
      <c r="G756" s="30">
        <f>'14'!F36</f>
        <v>46</v>
      </c>
      <c r="H756" s="30">
        <f>'14'!G36</f>
        <v>0</v>
      </c>
      <c r="I756" s="30">
        <f>'14'!H36</f>
        <v>18</v>
      </c>
      <c r="J756" s="30">
        <f>'14'!I36</f>
        <v>1896</v>
      </c>
      <c r="K756" s="30">
        <f>'14'!J36</f>
        <v>64</v>
      </c>
      <c r="L756" s="30">
        <f>'14'!K36</f>
        <v>324</v>
      </c>
      <c r="M756" s="30">
        <f>'14'!L36</f>
        <v>453</v>
      </c>
      <c r="N756" s="30">
        <f>'14'!M36</f>
        <v>340</v>
      </c>
      <c r="O756" s="30">
        <f>'14'!N36</f>
        <v>0</v>
      </c>
      <c r="P756" s="30">
        <f>'14'!O36</f>
        <v>11</v>
      </c>
      <c r="Q756" s="30">
        <f>'14'!P36</f>
        <v>15</v>
      </c>
      <c r="R756" s="30">
        <f>'14'!Q36</f>
        <v>12</v>
      </c>
      <c r="S756" s="30">
        <f>'14'!R36</f>
        <v>0</v>
      </c>
      <c r="T756" s="30">
        <f>'14'!S36</f>
        <v>777</v>
      </c>
      <c r="U756" s="30">
        <f>'14'!T36</f>
        <v>38</v>
      </c>
      <c r="V756" s="30">
        <f>'14'!U36</f>
        <v>102</v>
      </c>
      <c r="W756" s="30">
        <f>'14'!V36</f>
        <v>3.24</v>
      </c>
      <c r="X756" s="30">
        <f>'14'!W36</f>
        <v>3.5</v>
      </c>
      <c r="Y756" s="30">
        <f>'14'!X36</f>
        <v>5.5</v>
      </c>
      <c r="Z756" s="30">
        <f>'14'!Y36</f>
        <v>3.2</v>
      </c>
      <c r="AA756" s="30">
        <f>'14'!Z36</f>
        <v>4.3</v>
      </c>
      <c r="AB756" s="30">
        <f>'14'!AA36</f>
        <v>2.2000000000000002</v>
      </c>
      <c r="AC756" s="30">
        <f>'14'!AB36</f>
        <v>0</v>
      </c>
      <c r="AD756" s="30">
        <f>'14'!AC36</f>
        <v>0</v>
      </c>
      <c r="AE756" s="30">
        <f>'14'!AD36</f>
        <v>0</v>
      </c>
      <c r="AF756" s="30">
        <f>'14'!AE36</f>
        <v>0.8</v>
      </c>
      <c r="AG756" s="30">
        <f>'14'!AF36</f>
        <v>0</v>
      </c>
      <c r="AH756" s="30">
        <f>'14'!AG36</f>
        <v>0</v>
      </c>
      <c r="AI756" s="30">
        <f>'14'!AH36</f>
        <v>0.8</v>
      </c>
      <c r="AJ756" s="30">
        <f>'14'!AI36</f>
        <v>45</v>
      </c>
      <c r="AK756" s="30">
        <f>'14'!AJ36</f>
        <v>45.8</v>
      </c>
      <c r="AL756" s="30">
        <f>'14'!AK36</f>
        <v>119.03999999999999</v>
      </c>
      <c r="AM756" s="30">
        <f>'14'!AL36</f>
        <v>124.74</v>
      </c>
      <c r="AN756" s="30">
        <f>'14'!AM36</f>
        <v>78.94</v>
      </c>
      <c r="AO756" s="30">
        <f>'14'!AN36</f>
        <v>0</v>
      </c>
      <c r="AP756" s="30">
        <f>'14'!AO36</f>
        <v>0</v>
      </c>
      <c r="AQ756" s="30">
        <f>'14'!AP36</f>
        <v>124.74</v>
      </c>
      <c r="AR756" s="30">
        <f>'14'!AQ36</f>
        <v>16.376000000000005</v>
      </c>
      <c r="AS756" s="30">
        <f>'14'!AR36</f>
        <v>0</v>
      </c>
      <c r="AT756" s="30">
        <f>'14'!AS36</f>
        <v>45.8</v>
      </c>
      <c r="AU756" s="30">
        <f>'14'!AT36</f>
        <v>89.615999999999985</v>
      </c>
      <c r="AV756" s="30">
        <f>'14'!AU36</f>
        <v>135.416</v>
      </c>
      <c r="AW756" s="30">
        <f>'14'!AV36</f>
        <v>0</v>
      </c>
      <c r="AX756" s="30">
        <f>'14'!AW36</f>
        <v>10</v>
      </c>
      <c r="AY756" s="30">
        <f>'14'!AX36</f>
        <v>200</v>
      </c>
      <c r="AZ756" s="30">
        <f>'14'!AY36</f>
        <v>0</v>
      </c>
      <c r="BA756" s="30">
        <f>'14'!AZ36</f>
        <v>36</v>
      </c>
      <c r="BB756" s="30">
        <f>'14'!BA36</f>
        <v>0</v>
      </c>
      <c r="BC756" s="30">
        <f>'14'!BB36</f>
        <v>246</v>
      </c>
      <c r="BD756" s="30">
        <f>'14'!BC36</f>
        <v>233.7</v>
      </c>
      <c r="BE756" s="30">
        <f>'14'!BD36</f>
        <v>14</v>
      </c>
      <c r="BF756" s="30">
        <f>'14'!BE36</f>
        <v>15</v>
      </c>
      <c r="BG756" s="30">
        <f>'14'!BF36</f>
        <v>8</v>
      </c>
      <c r="BH756" s="30">
        <f>'14'!BG36</f>
        <v>9</v>
      </c>
      <c r="BI756" s="30">
        <f>'14'!BH36</f>
        <v>1</v>
      </c>
      <c r="BJ756" s="30">
        <f>'14'!BI36</f>
        <v>47</v>
      </c>
      <c r="BK756" s="30">
        <f>'14'!BJ36</f>
        <v>186.7</v>
      </c>
      <c r="BL756" s="30">
        <f>'14'!BK36</f>
        <v>89.615999999999985</v>
      </c>
      <c r="BM756" s="30">
        <f>'14'!BL36</f>
        <v>97.084000000000003</v>
      </c>
    </row>
    <row r="757" spans="1:65">
      <c r="A757" s="78">
        <f>'14'!A37</f>
        <v>42900</v>
      </c>
      <c r="B757" s="82" t="str">
        <f t="shared" si="11"/>
        <v>13:30:00</v>
      </c>
      <c r="C757" s="30" t="str">
        <f>'14'!B37</f>
        <v>13H30</v>
      </c>
      <c r="D757" s="30">
        <f>'14'!C37</f>
        <v>651</v>
      </c>
      <c r="E757" s="30">
        <f>'14'!D37</f>
        <v>708</v>
      </c>
      <c r="F757" s="30">
        <f>'14'!E37</f>
        <v>555</v>
      </c>
      <c r="G757" s="30">
        <f>'14'!F37</f>
        <v>47</v>
      </c>
      <c r="H757" s="30">
        <f>'14'!G37</f>
        <v>0</v>
      </c>
      <c r="I757" s="30">
        <f>'14'!H37</f>
        <v>19</v>
      </c>
      <c r="J757" s="30">
        <f>'14'!I37</f>
        <v>1914</v>
      </c>
      <c r="K757" s="30">
        <f>'14'!J37</f>
        <v>66</v>
      </c>
      <c r="L757" s="30">
        <f>'14'!K37</f>
        <v>321</v>
      </c>
      <c r="M757" s="30">
        <f>'14'!L37</f>
        <v>458</v>
      </c>
      <c r="N757" s="30">
        <f>'14'!M37</f>
        <v>330</v>
      </c>
      <c r="O757" s="30">
        <f>'14'!N37</f>
        <v>0</v>
      </c>
      <c r="P757" s="30">
        <f>'14'!O37</f>
        <v>11</v>
      </c>
      <c r="Q757" s="30">
        <f>'14'!P37</f>
        <v>15</v>
      </c>
      <c r="R757" s="30">
        <f>'14'!Q37</f>
        <v>11</v>
      </c>
      <c r="S757" s="30">
        <f>'14'!R37</f>
        <v>0</v>
      </c>
      <c r="T757" s="30">
        <f>'14'!S37</f>
        <v>779</v>
      </c>
      <c r="U757" s="30">
        <f>'14'!T37</f>
        <v>37</v>
      </c>
      <c r="V757" s="30">
        <f>'14'!U37</f>
        <v>103</v>
      </c>
      <c r="W757" s="30">
        <f>'14'!V37</f>
        <v>3.24</v>
      </c>
      <c r="X757" s="30">
        <f>'14'!W37</f>
        <v>3.5</v>
      </c>
      <c r="Y757" s="30">
        <f>'14'!X37</f>
        <v>5.5</v>
      </c>
      <c r="Z757" s="30">
        <f>'14'!Y37</f>
        <v>3.2</v>
      </c>
      <c r="AA757" s="30">
        <f>'14'!Z37</f>
        <v>4.3</v>
      </c>
      <c r="AB757" s="30">
        <f>'14'!AA37</f>
        <v>2.2000000000000002</v>
      </c>
      <c r="AC757" s="30">
        <f>'14'!AB37</f>
        <v>0</v>
      </c>
      <c r="AD757" s="30">
        <f>'14'!AC37</f>
        <v>0</v>
      </c>
      <c r="AE757" s="30">
        <f>'14'!AD37</f>
        <v>0</v>
      </c>
      <c r="AF757" s="30">
        <f>'14'!AE37</f>
        <v>0.8</v>
      </c>
      <c r="AG757" s="30">
        <f>'14'!AF37</f>
        <v>0</v>
      </c>
      <c r="AH757" s="30">
        <f>'14'!AG37</f>
        <v>0</v>
      </c>
      <c r="AI757" s="30">
        <f>'14'!AH37</f>
        <v>0.8</v>
      </c>
      <c r="AJ757" s="30">
        <f>'14'!AI37</f>
        <v>45</v>
      </c>
      <c r="AK757" s="30">
        <f>'14'!AJ37</f>
        <v>45.8</v>
      </c>
      <c r="AL757" s="30">
        <f>'14'!AK37</f>
        <v>120.03999999999999</v>
      </c>
      <c r="AM757" s="30">
        <f>'14'!AL37</f>
        <v>125.74</v>
      </c>
      <c r="AN757" s="30">
        <f>'14'!AM37</f>
        <v>79.94</v>
      </c>
      <c r="AO757" s="30">
        <f>'14'!AN37</f>
        <v>0</v>
      </c>
      <c r="AP757" s="30">
        <f>'14'!AO37</f>
        <v>0</v>
      </c>
      <c r="AQ757" s="30">
        <f>'14'!AP37</f>
        <v>125.74</v>
      </c>
      <c r="AR757" s="30">
        <f>'14'!AQ37</f>
        <v>15.376000000000005</v>
      </c>
      <c r="AS757" s="30">
        <f>'14'!AR37</f>
        <v>0</v>
      </c>
      <c r="AT757" s="30">
        <f>'14'!AS37</f>
        <v>45.8</v>
      </c>
      <c r="AU757" s="30">
        <f>'14'!AT37</f>
        <v>89.615999999999985</v>
      </c>
      <c r="AV757" s="30">
        <f>'14'!AU37</f>
        <v>135.416</v>
      </c>
      <c r="AW757" s="30">
        <f>'14'!AV37</f>
        <v>0</v>
      </c>
      <c r="AX757" s="30">
        <f>'14'!AW37</f>
        <v>10</v>
      </c>
      <c r="AY757" s="30">
        <f>'14'!AX37</f>
        <v>200</v>
      </c>
      <c r="AZ757" s="30">
        <f>'14'!AY37</f>
        <v>0</v>
      </c>
      <c r="BA757" s="30">
        <f>'14'!AZ37</f>
        <v>36</v>
      </c>
      <c r="BB757" s="30">
        <f>'14'!BA37</f>
        <v>0</v>
      </c>
      <c r="BC757" s="30">
        <f>'14'!BB37</f>
        <v>246</v>
      </c>
      <c r="BD757" s="30">
        <f>'14'!BC37</f>
        <v>233.7</v>
      </c>
      <c r="BE757" s="30">
        <f>'14'!BD37</f>
        <v>14</v>
      </c>
      <c r="BF757" s="30">
        <f>'14'!BE37</f>
        <v>15</v>
      </c>
      <c r="BG757" s="30">
        <f>'14'!BF37</f>
        <v>8</v>
      </c>
      <c r="BH757" s="30">
        <f>'14'!BG37</f>
        <v>9</v>
      </c>
      <c r="BI757" s="30">
        <f>'14'!BH37</f>
        <v>1</v>
      </c>
      <c r="BJ757" s="30">
        <f>'14'!BI37</f>
        <v>47</v>
      </c>
      <c r="BK757" s="30">
        <f>'14'!BJ37</f>
        <v>186.7</v>
      </c>
      <c r="BL757" s="30">
        <f>'14'!BK37</f>
        <v>89.615999999999985</v>
      </c>
      <c r="BM757" s="30">
        <f>'14'!BL37</f>
        <v>97.084000000000003</v>
      </c>
    </row>
    <row r="758" spans="1:65">
      <c r="A758" s="78">
        <f>'14'!A38</f>
        <v>42900</v>
      </c>
      <c r="B758" s="82" t="str">
        <f t="shared" si="11"/>
        <v>14:00:00</v>
      </c>
      <c r="C758" s="30" t="str">
        <f>'14'!B38</f>
        <v>14H00</v>
      </c>
      <c r="D758" s="30">
        <f>'14'!C38</f>
        <v>659</v>
      </c>
      <c r="E758" s="30">
        <f>'14'!D38</f>
        <v>712</v>
      </c>
      <c r="F758" s="30">
        <f>'14'!E38</f>
        <v>558</v>
      </c>
      <c r="G758" s="30">
        <f>'14'!F38</f>
        <v>46</v>
      </c>
      <c r="H758" s="30">
        <f>'14'!G38</f>
        <v>0</v>
      </c>
      <c r="I758" s="30">
        <f>'14'!H38</f>
        <v>18</v>
      </c>
      <c r="J758" s="30">
        <f>'14'!I38</f>
        <v>1929</v>
      </c>
      <c r="K758" s="30">
        <f>'14'!J38</f>
        <v>64</v>
      </c>
      <c r="L758" s="30">
        <f>'14'!K38</f>
        <v>323</v>
      </c>
      <c r="M758" s="30">
        <f>'14'!L38</f>
        <v>463</v>
      </c>
      <c r="N758" s="30">
        <f>'14'!M38</f>
        <v>340</v>
      </c>
      <c r="O758" s="30">
        <f>'14'!N38</f>
        <v>0</v>
      </c>
      <c r="P758" s="30">
        <f>'14'!O38</f>
        <v>11</v>
      </c>
      <c r="Q758" s="30">
        <f>'14'!P38</f>
        <v>16</v>
      </c>
      <c r="R758" s="30">
        <f>'14'!Q38</f>
        <v>11</v>
      </c>
      <c r="S758" s="30">
        <f>'14'!R38</f>
        <v>0</v>
      </c>
      <c r="T758" s="30">
        <f>'14'!S38</f>
        <v>786</v>
      </c>
      <c r="U758" s="30">
        <f>'14'!T38</f>
        <v>38</v>
      </c>
      <c r="V758" s="30">
        <f>'14'!U38</f>
        <v>102</v>
      </c>
      <c r="W758" s="30">
        <f>'14'!V38</f>
        <v>3.85</v>
      </c>
      <c r="X758" s="30">
        <f>'14'!W38</f>
        <v>3.5</v>
      </c>
      <c r="Y758" s="30">
        <f>'14'!X38</f>
        <v>5.5</v>
      </c>
      <c r="Z758" s="30">
        <f>'14'!Y38</f>
        <v>3.4</v>
      </c>
      <c r="AA758" s="30">
        <f>'14'!Z38</f>
        <v>5.7</v>
      </c>
      <c r="AB758" s="30">
        <f>'14'!AA38</f>
        <v>2.2999999999999998</v>
      </c>
      <c r="AC758" s="30">
        <f>'14'!AB38</f>
        <v>0</v>
      </c>
      <c r="AD758" s="30">
        <f>'14'!AC38</f>
        <v>0</v>
      </c>
      <c r="AE758" s="30">
        <f>'14'!AD38</f>
        <v>0</v>
      </c>
      <c r="AF758" s="30">
        <f>'14'!AE38</f>
        <v>0.8</v>
      </c>
      <c r="AG758" s="30">
        <f>'14'!AF38</f>
        <v>0</v>
      </c>
      <c r="AH758" s="30">
        <f>'14'!AG38</f>
        <v>0</v>
      </c>
      <c r="AI758" s="30">
        <f>'14'!AH38</f>
        <v>0.8</v>
      </c>
      <c r="AJ758" s="30">
        <f>'14'!AI38</f>
        <v>45</v>
      </c>
      <c r="AK758" s="30">
        <f>'14'!AJ38</f>
        <v>45.8</v>
      </c>
      <c r="AL758" s="30">
        <f>'14'!AK38</f>
        <v>121.25</v>
      </c>
      <c r="AM758" s="30">
        <f>'14'!AL38</f>
        <v>127.05</v>
      </c>
      <c r="AN758" s="30">
        <f>'14'!AM38</f>
        <v>81.25</v>
      </c>
      <c r="AO758" s="30">
        <f>'14'!AN38</f>
        <v>0</v>
      </c>
      <c r="AP758" s="30">
        <f>'14'!AO38</f>
        <v>0</v>
      </c>
      <c r="AQ758" s="30">
        <f>'14'!AP38</f>
        <v>127.05</v>
      </c>
      <c r="AR758" s="30">
        <f>'14'!AQ38</f>
        <v>14.165999999999997</v>
      </c>
      <c r="AS758" s="30">
        <f>'14'!AR38</f>
        <v>0</v>
      </c>
      <c r="AT758" s="30">
        <f>'14'!AS38</f>
        <v>45.8</v>
      </c>
      <c r="AU758" s="30">
        <f>'14'!AT38</f>
        <v>89.615999999999985</v>
      </c>
      <c r="AV758" s="30">
        <f>'14'!AU38</f>
        <v>135.416</v>
      </c>
      <c r="AW758" s="30">
        <f>'14'!AV38</f>
        <v>0</v>
      </c>
      <c r="AX758" s="30">
        <f>'14'!AW38</f>
        <v>10</v>
      </c>
      <c r="AY758" s="30">
        <f>'14'!AX38</f>
        <v>200</v>
      </c>
      <c r="AZ758" s="30">
        <f>'14'!AY38</f>
        <v>0</v>
      </c>
      <c r="BA758" s="30">
        <f>'14'!AZ38</f>
        <v>36</v>
      </c>
      <c r="BB758" s="30">
        <f>'14'!BA38</f>
        <v>0</v>
      </c>
      <c r="BC758" s="30">
        <f>'14'!BB38</f>
        <v>246</v>
      </c>
      <c r="BD758" s="30">
        <f>'14'!BC38</f>
        <v>233.7</v>
      </c>
      <c r="BE758" s="30">
        <f>'14'!BD38</f>
        <v>14</v>
      </c>
      <c r="BF758" s="30">
        <f>'14'!BE38</f>
        <v>15</v>
      </c>
      <c r="BG758" s="30">
        <f>'14'!BF38</f>
        <v>8</v>
      </c>
      <c r="BH758" s="30">
        <f>'14'!BG38</f>
        <v>9</v>
      </c>
      <c r="BI758" s="30">
        <f>'14'!BH38</f>
        <v>1</v>
      </c>
      <c r="BJ758" s="30">
        <f>'14'!BI38</f>
        <v>47</v>
      </c>
      <c r="BK758" s="30">
        <f>'14'!BJ38</f>
        <v>186.7</v>
      </c>
      <c r="BL758" s="30">
        <f>'14'!BK38</f>
        <v>89.615999999999985</v>
      </c>
      <c r="BM758" s="30">
        <f>'14'!BL38</f>
        <v>97.084000000000003</v>
      </c>
    </row>
    <row r="759" spans="1:65">
      <c r="A759" s="78">
        <f>'14'!A39</f>
        <v>42900</v>
      </c>
      <c r="B759" s="82" t="str">
        <f t="shared" si="11"/>
        <v>14:30:00</v>
      </c>
      <c r="C759" s="30" t="str">
        <f>'14'!B39</f>
        <v>14H30</v>
      </c>
      <c r="D759" s="30">
        <f>'14'!C39</f>
        <v>695</v>
      </c>
      <c r="E759" s="30">
        <f>'14'!D39</f>
        <v>738</v>
      </c>
      <c r="F759" s="30">
        <f>'14'!E39</f>
        <v>580</v>
      </c>
      <c r="G759" s="30">
        <f>'14'!F39</f>
        <v>47</v>
      </c>
      <c r="H759" s="30">
        <f>'14'!G39</f>
        <v>0</v>
      </c>
      <c r="I759" s="30">
        <f>'14'!H39</f>
        <v>19</v>
      </c>
      <c r="J759" s="30">
        <f>'14'!I39</f>
        <v>2013</v>
      </c>
      <c r="K759" s="30">
        <f>'14'!J39</f>
        <v>66</v>
      </c>
      <c r="L759" s="30">
        <f>'14'!K39</f>
        <v>341</v>
      </c>
      <c r="M759" s="30">
        <f>'14'!L39</f>
        <v>480</v>
      </c>
      <c r="N759" s="30">
        <f>'14'!M39</f>
        <v>410</v>
      </c>
      <c r="O759" s="30">
        <f>'14'!N39</f>
        <v>0</v>
      </c>
      <c r="P759" s="30">
        <f>'14'!O39</f>
        <v>11</v>
      </c>
      <c r="Q759" s="30">
        <f>'14'!P39</f>
        <v>16</v>
      </c>
      <c r="R759" s="30">
        <f>'14'!Q39</f>
        <v>14</v>
      </c>
      <c r="S759" s="30">
        <f>'14'!R39</f>
        <v>0</v>
      </c>
      <c r="T759" s="30">
        <f>'14'!S39</f>
        <v>821</v>
      </c>
      <c r="U759" s="30">
        <f>'14'!T39</f>
        <v>41</v>
      </c>
      <c r="V759" s="30">
        <f>'14'!U39</f>
        <v>107</v>
      </c>
      <c r="W759" s="30">
        <f>'14'!V39</f>
        <v>3.85</v>
      </c>
      <c r="X759" s="30">
        <f>'14'!W39</f>
        <v>3.5</v>
      </c>
      <c r="Y759" s="30">
        <f>'14'!X39</f>
        <v>5.5</v>
      </c>
      <c r="Z759" s="30">
        <f>'14'!Y39</f>
        <v>3.4</v>
      </c>
      <c r="AA759" s="30">
        <f>'14'!Z39</f>
        <v>5.7</v>
      </c>
      <c r="AB759" s="30">
        <f>'14'!AA39</f>
        <v>2.2999999999999998</v>
      </c>
      <c r="AC759" s="30">
        <f>'14'!AB39</f>
        <v>0</v>
      </c>
      <c r="AD759" s="30">
        <f>'14'!AC39</f>
        <v>0</v>
      </c>
      <c r="AE759" s="30">
        <f>'14'!AD39</f>
        <v>0</v>
      </c>
      <c r="AF759" s="30">
        <f>'14'!AE39</f>
        <v>0.8</v>
      </c>
      <c r="AG759" s="30">
        <f>'14'!AF39</f>
        <v>0</v>
      </c>
      <c r="AH759" s="30">
        <f>'14'!AG39</f>
        <v>0</v>
      </c>
      <c r="AI759" s="30">
        <f>'14'!AH39</f>
        <v>0.8</v>
      </c>
      <c r="AJ759" s="30">
        <f>'14'!AI39</f>
        <v>45</v>
      </c>
      <c r="AK759" s="30">
        <f>'14'!AJ39</f>
        <v>45.8</v>
      </c>
      <c r="AL759" s="30">
        <f>'14'!AK39</f>
        <v>126.25</v>
      </c>
      <c r="AM759" s="30">
        <f>'14'!AL39</f>
        <v>132.05000000000001</v>
      </c>
      <c r="AN759" s="30">
        <f>'14'!AM39</f>
        <v>86.250000000000014</v>
      </c>
      <c r="AO759" s="30">
        <f>'14'!AN39</f>
        <v>0</v>
      </c>
      <c r="AP759" s="30">
        <f>'14'!AO39</f>
        <v>0</v>
      </c>
      <c r="AQ759" s="30">
        <f>'14'!AP39</f>
        <v>132.05000000000001</v>
      </c>
      <c r="AR759" s="30">
        <f>'14'!AQ39</f>
        <v>9.1659999999999968</v>
      </c>
      <c r="AS759" s="30">
        <f>'14'!AR39</f>
        <v>0</v>
      </c>
      <c r="AT759" s="30">
        <f>'14'!AS39</f>
        <v>45.8</v>
      </c>
      <c r="AU759" s="30">
        <f>'14'!AT39</f>
        <v>89.615999999999985</v>
      </c>
      <c r="AV759" s="30">
        <f>'14'!AU39</f>
        <v>135.416</v>
      </c>
      <c r="AW759" s="30">
        <f>'14'!AV39</f>
        <v>0</v>
      </c>
      <c r="AX759" s="30">
        <f>'14'!AW39</f>
        <v>10</v>
      </c>
      <c r="AY759" s="30">
        <f>'14'!AX39</f>
        <v>200</v>
      </c>
      <c r="AZ759" s="30">
        <f>'14'!AY39</f>
        <v>0</v>
      </c>
      <c r="BA759" s="30">
        <f>'14'!AZ39</f>
        <v>36</v>
      </c>
      <c r="BB759" s="30">
        <f>'14'!BA39</f>
        <v>0</v>
      </c>
      <c r="BC759" s="30">
        <f>'14'!BB39</f>
        <v>246</v>
      </c>
      <c r="BD759" s="30">
        <f>'14'!BC39</f>
        <v>233.7</v>
      </c>
      <c r="BE759" s="30">
        <f>'14'!BD39</f>
        <v>14</v>
      </c>
      <c r="BF759" s="30">
        <f>'14'!BE39</f>
        <v>15</v>
      </c>
      <c r="BG759" s="30">
        <f>'14'!BF39</f>
        <v>8</v>
      </c>
      <c r="BH759" s="30">
        <f>'14'!BG39</f>
        <v>9</v>
      </c>
      <c r="BI759" s="30">
        <f>'14'!BH39</f>
        <v>1</v>
      </c>
      <c r="BJ759" s="30">
        <f>'14'!BI39</f>
        <v>47</v>
      </c>
      <c r="BK759" s="30">
        <f>'14'!BJ39</f>
        <v>186.7</v>
      </c>
      <c r="BL759" s="30">
        <f>'14'!BK39</f>
        <v>89.615999999999985</v>
      </c>
      <c r="BM759" s="30">
        <f>'14'!BL39</f>
        <v>97.084000000000003</v>
      </c>
    </row>
    <row r="760" spans="1:65">
      <c r="A760" s="78">
        <f>'14'!A40</f>
        <v>42900</v>
      </c>
      <c r="B760" s="82" t="str">
        <f t="shared" si="11"/>
        <v>15:00:00</v>
      </c>
      <c r="C760" s="30" t="str">
        <f>'14'!B40</f>
        <v>15H00</v>
      </c>
      <c r="D760" s="30">
        <f>'14'!C40</f>
        <v>748</v>
      </c>
      <c r="E760" s="30">
        <f>'14'!D40</f>
        <v>780</v>
      </c>
      <c r="F760" s="30">
        <f>'14'!E40</f>
        <v>604</v>
      </c>
      <c r="G760" s="30">
        <f>'14'!F40</f>
        <v>49</v>
      </c>
      <c r="H760" s="30">
        <f>'14'!G40</f>
        <v>0</v>
      </c>
      <c r="I760" s="30">
        <f>'14'!H40</f>
        <v>20</v>
      </c>
      <c r="J760" s="30">
        <f>'14'!I40</f>
        <v>2132</v>
      </c>
      <c r="K760" s="30">
        <f>'14'!J40</f>
        <v>69</v>
      </c>
      <c r="L760" s="30">
        <f>'14'!K40</f>
        <v>340</v>
      </c>
      <c r="M760" s="30">
        <f>'14'!L40</f>
        <v>476</v>
      </c>
      <c r="N760" s="30">
        <f>'14'!M40</f>
        <v>370</v>
      </c>
      <c r="O760" s="30">
        <f>'14'!N40</f>
        <v>0</v>
      </c>
      <c r="P760" s="30">
        <f>'14'!O40</f>
        <v>11</v>
      </c>
      <c r="Q760" s="30">
        <f>'14'!P40</f>
        <v>16</v>
      </c>
      <c r="R760" s="30">
        <f>'14'!Q40</f>
        <v>13</v>
      </c>
      <c r="S760" s="30">
        <f>'14'!R40</f>
        <v>0</v>
      </c>
      <c r="T760" s="30">
        <f>'14'!S40</f>
        <v>816</v>
      </c>
      <c r="U760" s="30">
        <f>'14'!T40</f>
        <v>40</v>
      </c>
      <c r="V760" s="30">
        <f>'14'!U40</f>
        <v>109</v>
      </c>
      <c r="W760" s="30">
        <f>'14'!V40</f>
        <v>3.85</v>
      </c>
      <c r="X760" s="30">
        <f>'14'!W40</f>
        <v>3.5</v>
      </c>
      <c r="Y760" s="30">
        <f>'14'!X40</f>
        <v>5.5</v>
      </c>
      <c r="Z760" s="30">
        <f>'14'!Y40</f>
        <v>3.5</v>
      </c>
      <c r="AA760" s="30">
        <f>'14'!Z40</f>
        <v>6.2</v>
      </c>
      <c r="AB760" s="30">
        <f>'14'!AA40</f>
        <v>2.4</v>
      </c>
      <c r="AC760" s="30">
        <f>'14'!AB40</f>
        <v>0</v>
      </c>
      <c r="AD760" s="30">
        <f>'14'!AC40</f>
        <v>0</v>
      </c>
      <c r="AE760" s="30">
        <f>'14'!AD40</f>
        <v>0</v>
      </c>
      <c r="AF760" s="30">
        <f>'14'!AE40</f>
        <v>0.8</v>
      </c>
      <c r="AG760" s="30">
        <f>'14'!AF40</f>
        <v>0</v>
      </c>
      <c r="AH760" s="30">
        <f>'14'!AG40</f>
        <v>0</v>
      </c>
      <c r="AI760" s="30">
        <f>'14'!AH40</f>
        <v>0.8</v>
      </c>
      <c r="AJ760" s="30">
        <f>'14'!AI40</f>
        <v>45</v>
      </c>
      <c r="AK760" s="30">
        <f>'14'!AJ40</f>
        <v>45.8</v>
      </c>
      <c r="AL760" s="30">
        <f>'14'!AK40</f>
        <v>128.85</v>
      </c>
      <c r="AM760" s="30">
        <f>'14'!AL40</f>
        <v>134.75</v>
      </c>
      <c r="AN760" s="30">
        <f>'14'!AM40</f>
        <v>88.95</v>
      </c>
      <c r="AO760" s="30">
        <f>'14'!AN40</f>
        <v>0</v>
      </c>
      <c r="AP760" s="30">
        <f>'14'!AO40</f>
        <v>0</v>
      </c>
      <c r="AQ760" s="30">
        <f>'14'!AP40</f>
        <v>134.75</v>
      </c>
      <c r="AR760" s="30">
        <f>'14'!AQ40</f>
        <v>6.5660000000000025</v>
      </c>
      <c r="AS760" s="30">
        <f>'14'!AR40</f>
        <v>0</v>
      </c>
      <c r="AT760" s="30">
        <f>'14'!AS40</f>
        <v>45.8</v>
      </c>
      <c r="AU760" s="30">
        <f>'14'!AT40</f>
        <v>89.615999999999985</v>
      </c>
      <c r="AV760" s="30">
        <f>'14'!AU40</f>
        <v>135.416</v>
      </c>
      <c r="AW760" s="30">
        <f>'14'!AV40</f>
        <v>0</v>
      </c>
      <c r="AX760" s="30">
        <f>'14'!AW40</f>
        <v>10</v>
      </c>
      <c r="AY760" s="30">
        <f>'14'!AX40</f>
        <v>200</v>
      </c>
      <c r="AZ760" s="30">
        <f>'14'!AY40</f>
        <v>0</v>
      </c>
      <c r="BA760" s="30">
        <f>'14'!AZ40</f>
        <v>36</v>
      </c>
      <c r="BB760" s="30">
        <f>'14'!BA40</f>
        <v>0</v>
      </c>
      <c r="BC760" s="30">
        <f>'14'!BB40</f>
        <v>246</v>
      </c>
      <c r="BD760" s="30">
        <f>'14'!BC40</f>
        <v>233.7</v>
      </c>
      <c r="BE760" s="30">
        <f>'14'!BD40</f>
        <v>14</v>
      </c>
      <c r="BF760" s="30">
        <f>'14'!BE40</f>
        <v>15</v>
      </c>
      <c r="BG760" s="30">
        <f>'14'!BF40</f>
        <v>8</v>
      </c>
      <c r="BH760" s="30">
        <f>'14'!BG40</f>
        <v>9</v>
      </c>
      <c r="BI760" s="30">
        <f>'14'!BH40</f>
        <v>1</v>
      </c>
      <c r="BJ760" s="30">
        <f>'14'!BI40</f>
        <v>47</v>
      </c>
      <c r="BK760" s="30">
        <f>'14'!BJ40</f>
        <v>186.7</v>
      </c>
      <c r="BL760" s="30">
        <f>'14'!BK40</f>
        <v>89.615999999999985</v>
      </c>
      <c r="BM760" s="30">
        <f>'14'!BL40</f>
        <v>97.084000000000003</v>
      </c>
    </row>
    <row r="761" spans="1:65">
      <c r="A761" s="78">
        <f>'14'!A41</f>
        <v>42900</v>
      </c>
      <c r="B761" s="82" t="str">
        <f t="shared" si="11"/>
        <v>15:30:00</v>
      </c>
      <c r="C761" s="30" t="str">
        <f>'14'!B41</f>
        <v>15H30</v>
      </c>
      <c r="D761" s="30">
        <f>'14'!C41</f>
        <v>745</v>
      </c>
      <c r="E761" s="30">
        <f>'14'!D41</f>
        <v>785</v>
      </c>
      <c r="F761" s="30">
        <f>'14'!E41</f>
        <v>263</v>
      </c>
      <c r="G761" s="30">
        <f>'14'!F41</f>
        <v>51</v>
      </c>
      <c r="H761" s="30">
        <f>'14'!G41</f>
        <v>0</v>
      </c>
      <c r="I761" s="30">
        <f>'14'!H41</f>
        <v>8</v>
      </c>
      <c r="J761" s="30">
        <f>'14'!I41</f>
        <v>1793</v>
      </c>
      <c r="K761" s="30">
        <f>'14'!J41</f>
        <v>59</v>
      </c>
      <c r="L761" s="30">
        <f>'14'!K41</f>
        <v>345</v>
      </c>
      <c r="M761" s="30">
        <f>'14'!L41</f>
        <v>491</v>
      </c>
      <c r="N761" s="30">
        <f>'14'!M41</f>
        <v>380</v>
      </c>
      <c r="O761" s="30">
        <f>'14'!N41</f>
        <v>0</v>
      </c>
      <c r="P761" s="30">
        <f>'14'!O41</f>
        <v>12</v>
      </c>
      <c r="Q761" s="30">
        <f>'14'!P41</f>
        <v>17</v>
      </c>
      <c r="R761" s="30">
        <f>'14'!Q41</f>
        <v>13</v>
      </c>
      <c r="S761" s="30">
        <f>'14'!R41</f>
        <v>0</v>
      </c>
      <c r="T761" s="30">
        <f>'14'!S41</f>
        <v>836</v>
      </c>
      <c r="U761" s="30">
        <f>'14'!T41</f>
        <v>42</v>
      </c>
      <c r="V761" s="30">
        <f>'14'!U41</f>
        <v>101</v>
      </c>
      <c r="W761" s="30">
        <f>'14'!V41</f>
        <v>3.85</v>
      </c>
      <c r="X761" s="30">
        <f>'14'!W41</f>
        <v>3.5</v>
      </c>
      <c r="Y761" s="30">
        <f>'14'!X41</f>
        <v>5.5</v>
      </c>
      <c r="Z761" s="30">
        <f>'14'!Y41</f>
        <v>3.5</v>
      </c>
      <c r="AA761" s="30">
        <f>'14'!Z41</f>
        <v>6.2</v>
      </c>
      <c r="AB761" s="30">
        <f>'14'!AA41</f>
        <v>2.4</v>
      </c>
      <c r="AC761" s="30">
        <f>'14'!AB41</f>
        <v>0</v>
      </c>
      <c r="AD761" s="30">
        <f>'14'!AC41</f>
        <v>0</v>
      </c>
      <c r="AE761" s="30">
        <f>'14'!AD41</f>
        <v>0</v>
      </c>
      <c r="AF761" s="30">
        <f>'14'!AE41</f>
        <v>0.8</v>
      </c>
      <c r="AG761" s="30">
        <f>'14'!AF41</f>
        <v>0</v>
      </c>
      <c r="AH761" s="30">
        <f>'14'!AG41</f>
        <v>0</v>
      </c>
      <c r="AI761" s="30">
        <f>'14'!AH41</f>
        <v>0.8</v>
      </c>
      <c r="AJ761" s="30">
        <f>'14'!AI41</f>
        <v>45</v>
      </c>
      <c r="AK761" s="30">
        <f>'14'!AJ41</f>
        <v>45.8</v>
      </c>
      <c r="AL761" s="30">
        <f>'14'!AK41</f>
        <v>120.85</v>
      </c>
      <c r="AM761" s="30">
        <f>'14'!AL41</f>
        <v>126.75</v>
      </c>
      <c r="AN761" s="30">
        <f>'14'!AM41</f>
        <v>80.95</v>
      </c>
      <c r="AO761" s="30">
        <f>'14'!AN41</f>
        <v>0</v>
      </c>
      <c r="AP761" s="30">
        <f>'14'!AO41</f>
        <v>0</v>
      </c>
      <c r="AQ761" s="30">
        <f>'14'!AP41</f>
        <v>126.75</v>
      </c>
      <c r="AR761" s="30">
        <f>'14'!AQ41</f>
        <v>14.566000000000003</v>
      </c>
      <c r="AS761" s="30">
        <f>'14'!AR41</f>
        <v>0</v>
      </c>
      <c r="AT761" s="30">
        <f>'14'!AS41</f>
        <v>45.8</v>
      </c>
      <c r="AU761" s="30">
        <f>'14'!AT41</f>
        <v>89.615999999999985</v>
      </c>
      <c r="AV761" s="30">
        <f>'14'!AU41</f>
        <v>135.416</v>
      </c>
      <c r="AW761" s="30">
        <f>'14'!AV41</f>
        <v>0</v>
      </c>
      <c r="AX761" s="30">
        <f>'14'!AW41</f>
        <v>10</v>
      </c>
      <c r="AY761" s="30">
        <f>'14'!AX41</f>
        <v>200</v>
      </c>
      <c r="AZ761" s="30">
        <f>'14'!AY41</f>
        <v>0</v>
      </c>
      <c r="BA761" s="30">
        <f>'14'!AZ41</f>
        <v>36</v>
      </c>
      <c r="BB761" s="30">
        <f>'14'!BA41</f>
        <v>0</v>
      </c>
      <c r="BC761" s="30">
        <f>'14'!BB41</f>
        <v>246</v>
      </c>
      <c r="BD761" s="30">
        <f>'14'!BC41</f>
        <v>233.7</v>
      </c>
      <c r="BE761" s="30">
        <f>'14'!BD41</f>
        <v>14</v>
      </c>
      <c r="BF761" s="30">
        <f>'14'!BE41</f>
        <v>15</v>
      </c>
      <c r="BG761" s="30">
        <f>'14'!BF41</f>
        <v>8</v>
      </c>
      <c r="BH761" s="30">
        <f>'14'!BG41</f>
        <v>9</v>
      </c>
      <c r="BI761" s="30">
        <f>'14'!BH41</f>
        <v>1</v>
      </c>
      <c r="BJ761" s="30">
        <f>'14'!BI41</f>
        <v>47</v>
      </c>
      <c r="BK761" s="30">
        <f>'14'!BJ41</f>
        <v>186.7</v>
      </c>
      <c r="BL761" s="30">
        <f>'14'!BK41</f>
        <v>89.615999999999985</v>
      </c>
      <c r="BM761" s="30">
        <f>'14'!BL41</f>
        <v>97.084000000000003</v>
      </c>
    </row>
    <row r="762" spans="1:65">
      <c r="A762" s="78">
        <f>'14'!A42</f>
        <v>42900</v>
      </c>
      <c r="B762" s="82" t="str">
        <f t="shared" si="11"/>
        <v>16:00:00</v>
      </c>
      <c r="C762" s="30" t="str">
        <f>'14'!B42</f>
        <v>16H00</v>
      </c>
      <c r="D762" s="30">
        <f>'14'!C42</f>
        <v>748</v>
      </c>
      <c r="E762" s="30">
        <f>'14'!D42</f>
        <v>780</v>
      </c>
      <c r="F762" s="30">
        <f>'14'!E42</f>
        <v>604</v>
      </c>
      <c r="G762" s="30">
        <f>'14'!F42</f>
        <v>49</v>
      </c>
      <c r="H762" s="30">
        <f>'14'!G42</f>
        <v>0</v>
      </c>
      <c r="I762" s="30">
        <f>'14'!H42</f>
        <v>20</v>
      </c>
      <c r="J762" s="30">
        <f>'14'!I42</f>
        <v>2132</v>
      </c>
      <c r="K762" s="30">
        <f>'14'!J42</f>
        <v>69</v>
      </c>
      <c r="L762" s="30">
        <f>'14'!K42</f>
        <v>341</v>
      </c>
      <c r="M762" s="30">
        <f>'14'!L42</f>
        <v>480</v>
      </c>
      <c r="N762" s="30">
        <f>'14'!M42</f>
        <v>370</v>
      </c>
      <c r="O762" s="30">
        <f>'14'!N42</f>
        <v>0</v>
      </c>
      <c r="P762" s="30">
        <f>'14'!O42</f>
        <v>11</v>
      </c>
      <c r="Q762" s="30">
        <f>'14'!P42</f>
        <v>16</v>
      </c>
      <c r="R762" s="30">
        <f>'14'!Q42</f>
        <v>12</v>
      </c>
      <c r="S762" s="30">
        <f>'14'!R42</f>
        <v>0</v>
      </c>
      <c r="T762" s="30">
        <f>'14'!S42</f>
        <v>821</v>
      </c>
      <c r="U762" s="30">
        <f>'14'!T42</f>
        <v>39</v>
      </c>
      <c r="V762" s="30">
        <f>'14'!U42</f>
        <v>108</v>
      </c>
      <c r="W762" s="30">
        <f>'14'!V42</f>
        <v>3.15</v>
      </c>
      <c r="X762" s="30">
        <f>'14'!W42</f>
        <v>3.5</v>
      </c>
      <c r="Y762" s="30">
        <f>'14'!X42</f>
        <v>5.5</v>
      </c>
      <c r="Z762" s="30">
        <f>'14'!Y42</f>
        <v>3.7</v>
      </c>
      <c r="AA762" s="30">
        <f>'14'!Z42</f>
        <v>6.4</v>
      </c>
      <c r="AB762" s="30">
        <f>'14'!AA42</f>
        <v>2.5</v>
      </c>
      <c r="AC762" s="30">
        <f>'14'!AB42</f>
        <v>0</v>
      </c>
      <c r="AD762" s="30">
        <f>'14'!AC42</f>
        <v>0</v>
      </c>
      <c r="AE762" s="30">
        <f>'14'!AD42</f>
        <v>0</v>
      </c>
      <c r="AF762" s="30">
        <f>'14'!AE42</f>
        <v>0.8</v>
      </c>
      <c r="AG762" s="30">
        <f>'14'!AF42</f>
        <v>0</v>
      </c>
      <c r="AH762" s="30">
        <f>'14'!AG42</f>
        <v>0</v>
      </c>
      <c r="AI762" s="30">
        <f>'14'!AH42</f>
        <v>0.8</v>
      </c>
      <c r="AJ762" s="30">
        <f>'14'!AI42</f>
        <v>45</v>
      </c>
      <c r="AK762" s="30">
        <f>'14'!AJ42</f>
        <v>45.8</v>
      </c>
      <c r="AL762" s="30">
        <f>'14'!AK42</f>
        <v>127.55000000000001</v>
      </c>
      <c r="AM762" s="30">
        <f>'14'!AL42</f>
        <v>133.55000000000001</v>
      </c>
      <c r="AN762" s="30">
        <f>'14'!AM42</f>
        <v>87.750000000000014</v>
      </c>
      <c r="AO762" s="30">
        <f>'14'!AN42</f>
        <v>0</v>
      </c>
      <c r="AP762" s="30">
        <f>'14'!AO42</f>
        <v>0</v>
      </c>
      <c r="AQ762" s="30">
        <f>'14'!AP42</f>
        <v>133.55000000000001</v>
      </c>
      <c r="AR762" s="30">
        <f>'14'!AQ42</f>
        <v>7.8659999999999854</v>
      </c>
      <c r="AS762" s="30">
        <f>'14'!AR42</f>
        <v>0</v>
      </c>
      <c r="AT762" s="30">
        <f>'14'!AS42</f>
        <v>45.8</v>
      </c>
      <c r="AU762" s="30">
        <f>'14'!AT42</f>
        <v>89.615999999999985</v>
      </c>
      <c r="AV762" s="30">
        <f>'14'!AU42</f>
        <v>135.416</v>
      </c>
      <c r="AW762" s="30">
        <f>'14'!AV42</f>
        <v>0</v>
      </c>
      <c r="AX762" s="30">
        <f>'14'!AW42</f>
        <v>10</v>
      </c>
      <c r="AY762" s="30">
        <f>'14'!AX42</f>
        <v>200</v>
      </c>
      <c r="AZ762" s="30">
        <f>'14'!AY42</f>
        <v>0</v>
      </c>
      <c r="BA762" s="30">
        <f>'14'!AZ42</f>
        <v>36</v>
      </c>
      <c r="BB762" s="30">
        <f>'14'!BA42</f>
        <v>0</v>
      </c>
      <c r="BC762" s="30">
        <f>'14'!BB42</f>
        <v>246</v>
      </c>
      <c r="BD762" s="30">
        <f>'14'!BC42</f>
        <v>233.7</v>
      </c>
      <c r="BE762" s="30">
        <f>'14'!BD42</f>
        <v>14</v>
      </c>
      <c r="BF762" s="30">
        <f>'14'!BE42</f>
        <v>15</v>
      </c>
      <c r="BG762" s="30">
        <f>'14'!BF42</f>
        <v>8</v>
      </c>
      <c r="BH762" s="30">
        <f>'14'!BG42</f>
        <v>9</v>
      </c>
      <c r="BI762" s="30">
        <f>'14'!BH42</f>
        <v>1</v>
      </c>
      <c r="BJ762" s="30">
        <f>'14'!BI42</f>
        <v>47</v>
      </c>
      <c r="BK762" s="30">
        <f>'14'!BJ42</f>
        <v>186.7</v>
      </c>
      <c r="BL762" s="30">
        <f>'14'!BK42</f>
        <v>89.615999999999985</v>
      </c>
      <c r="BM762" s="30">
        <f>'14'!BL42</f>
        <v>97.084000000000003</v>
      </c>
    </row>
    <row r="763" spans="1:65">
      <c r="A763" s="78">
        <f>'14'!A43</f>
        <v>42900</v>
      </c>
      <c r="B763" s="82" t="str">
        <f t="shared" si="11"/>
        <v>16:30:00</v>
      </c>
      <c r="C763" s="30" t="str">
        <f>'14'!B43</f>
        <v>16H30</v>
      </c>
      <c r="D763" s="30">
        <f>'14'!C43</f>
        <v>756</v>
      </c>
      <c r="E763" s="30">
        <f>'14'!D43</f>
        <v>808</v>
      </c>
      <c r="F763" s="30">
        <f>'14'!E43</f>
        <v>599</v>
      </c>
      <c r="G763" s="30">
        <f>'14'!F43</f>
        <v>51</v>
      </c>
      <c r="H763" s="30">
        <f>'14'!G43</f>
        <v>0</v>
      </c>
      <c r="I763" s="30">
        <f>'14'!H43</f>
        <v>20</v>
      </c>
      <c r="J763" s="30">
        <f>'14'!I43</f>
        <v>2163</v>
      </c>
      <c r="K763" s="30">
        <f>'14'!J43</f>
        <v>71</v>
      </c>
      <c r="L763" s="30">
        <f>'14'!K43</f>
        <v>346</v>
      </c>
      <c r="M763" s="30">
        <f>'14'!L43</f>
        <v>468</v>
      </c>
      <c r="N763" s="30">
        <f>'14'!M43</f>
        <v>390</v>
      </c>
      <c r="O763" s="30">
        <f>'14'!N43</f>
        <v>0</v>
      </c>
      <c r="P763" s="30">
        <f>'14'!O43</f>
        <v>11</v>
      </c>
      <c r="Q763" s="30">
        <f>'14'!P43</f>
        <v>15</v>
      </c>
      <c r="R763" s="30">
        <f>'14'!Q43</f>
        <v>13</v>
      </c>
      <c r="S763" s="30">
        <f>'14'!R43</f>
        <v>0</v>
      </c>
      <c r="T763" s="30">
        <f>'14'!S43</f>
        <v>814</v>
      </c>
      <c r="U763" s="30">
        <f>'14'!T43</f>
        <v>39</v>
      </c>
      <c r="V763" s="30">
        <f>'14'!U43</f>
        <v>110</v>
      </c>
      <c r="W763" s="30">
        <f>'14'!V43</f>
        <v>3.15</v>
      </c>
      <c r="X763" s="30">
        <f>'14'!W43</f>
        <v>3.5</v>
      </c>
      <c r="Y763" s="30">
        <f>'14'!X43</f>
        <v>5.5</v>
      </c>
      <c r="Z763" s="30">
        <f>'14'!Y43</f>
        <v>3.7</v>
      </c>
      <c r="AA763" s="30">
        <f>'14'!Z43</f>
        <v>6.4</v>
      </c>
      <c r="AB763" s="30">
        <f>'14'!AA43</f>
        <v>2.5</v>
      </c>
      <c r="AC763" s="30">
        <f>'14'!AB43</f>
        <v>0</v>
      </c>
      <c r="AD763" s="30">
        <f>'14'!AC43</f>
        <v>0</v>
      </c>
      <c r="AE763" s="30">
        <f>'14'!AD43</f>
        <v>0</v>
      </c>
      <c r="AF763" s="30">
        <f>'14'!AE43</f>
        <v>0.8</v>
      </c>
      <c r="AG763" s="30">
        <f>'14'!AF43</f>
        <v>0</v>
      </c>
      <c r="AH763" s="30">
        <f>'14'!AG43</f>
        <v>0</v>
      </c>
      <c r="AI763" s="30">
        <f>'14'!AH43</f>
        <v>0.8</v>
      </c>
      <c r="AJ763" s="30">
        <f>'14'!AI43</f>
        <v>45</v>
      </c>
      <c r="AK763" s="30">
        <f>'14'!AJ43</f>
        <v>45.8</v>
      </c>
      <c r="AL763" s="30">
        <f>'14'!AK43</f>
        <v>129.55000000000001</v>
      </c>
      <c r="AM763" s="30">
        <f>'14'!AL43</f>
        <v>135.55000000000001</v>
      </c>
      <c r="AN763" s="30">
        <f>'14'!AM43</f>
        <v>89.750000000000014</v>
      </c>
      <c r="AO763" s="30">
        <f>'14'!AN43</f>
        <v>0</v>
      </c>
      <c r="AP763" s="30">
        <f>'14'!AO43</f>
        <v>0</v>
      </c>
      <c r="AQ763" s="30">
        <f>'14'!AP43</f>
        <v>135.55000000000001</v>
      </c>
      <c r="AR763" s="30">
        <f>'14'!AQ43</f>
        <v>5.8659999999999854</v>
      </c>
      <c r="AS763" s="30">
        <f>'14'!AR43</f>
        <v>0</v>
      </c>
      <c r="AT763" s="30">
        <f>'14'!AS43</f>
        <v>45.8</v>
      </c>
      <c r="AU763" s="30">
        <f>'14'!AT43</f>
        <v>89.615999999999985</v>
      </c>
      <c r="AV763" s="30">
        <f>'14'!AU43</f>
        <v>135.416</v>
      </c>
      <c r="AW763" s="30">
        <f>'14'!AV43</f>
        <v>0</v>
      </c>
      <c r="AX763" s="30">
        <f>'14'!AW43</f>
        <v>10</v>
      </c>
      <c r="AY763" s="30">
        <f>'14'!AX43</f>
        <v>200</v>
      </c>
      <c r="AZ763" s="30">
        <f>'14'!AY43</f>
        <v>0</v>
      </c>
      <c r="BA763" s="30">
        <f>'14'!AZ43</f>
        <v>36</v>
      </c>
      <c r="BB763" s="30">
        <f>'14'!BA43</f>
        <v>0</v>
      </c>
      <c r="BC763" s="30">
        <f>'14'!BB43</f>
        <v>246</v>
      </c>
      <c r="BD763" s="30">
        <f>'14'!BC43</f>
        <v>233.7</v>
      </c>
      <c r="BE763" s="30">
        <f>'14'!BD43</f>
        <v>14</v>
      </c>
      <c r="BF763" s="30">
        <f>'14'!BE43</f>
        <v>15</v>
      </c>
      <c r="BG763" s="30">
        <f>'14'!BF43</f>
        <v>8</v>
      </c>
      <c r="BH763" s="30">
        <f>'14'!BG43</f>
        <v>9</v>
      </c>
      <c r="BI763" s="30">
        <f>'14'!BH43</f>
        <v>1</v>
      </c>
      <c r="BJ763" s="30">
        <f>'14'!BI43</f>
        <v>47</v>
      </c>
      <c r="BK763" s="30">
        <f>'14'!BJ43</f>
        <v>186.7</v>
      </c>
      <c r="BL763" s="30">
        <f>'14'!BK43</f>
        <v>89.615999999999985</v>
      </c>
      <c r="BM763" s="30">
        <f>'14'!BL43</f>
        <v>97.084000000000003</v>
      </c>
    </row>
    <row r="764" spans="1:65">
      <c r="A764" s="78">
        <f>'14'!A44</f>
        <v>42900</v>
      </c>
      <c r="B764" s="82" t="str">
        <f t="shared" si="11"/>
        <v>17:00:00</v>
      </c>
      <c r="C764" s="30" t="str">
        <f>'14'!B44</f>
        <v>17H00</v>
      </c>
      <c r="D764" s="30">
        <f>'14'!C44</f>
        <v>758</v>
      </c>
      <c r="E764" s="30">
        <f>'14'!D44</f>
        <v>810</v>
      </c>
      <c r="F764" s="30">
        <f>'14'!E44</f>
        <v>584</v>
      </c>
      <c r="G764" s="30">
        <f>'14'!F44</f>
        <v>50</v>
      </c>
      <c r="H764" s="30">
        <f>'14'!G44</f>
        <v>0</v>
      </c>
      <c r="I764" s="30">
        <f>'14'!H44</f>
        <v>19</v>
      </c>
      <c r="J764" s="30">
        <f>'14'!I44</f>
        <v>2152</v>
      </c>
      <c r="K764" s="30">
        <f>'14'!J44</f>
        <v>69</v>
      </c>
      <c r="L764" s="30">
        <f>'14'!K44</f>
        <v>342</v>
      </c>
      <c r="M764" s="30">
        <f>'14'!L44</f>
        <v>461</v>
      </c>
      <c r="N764" s="30">
        <f>'14'!M44</f>
        <v>370</v>
      </c>
      <c r="O764" s="30">
        <f>'14'!N44</f>
        <v>0</v>
      </c>
      <c r="P764" s="30">
        <f>'14'!O44</f>
        <v>11</v>
      </c>
      <c r="Q764" s="30">
        <f>'14'!P44</f>
        <v>15</v>
      </c>
      <c r="R764" s="30">
        <f>'14'!Q44</f>
        <v>13</v>
      </c>
      <c r="S764" s="30">
        <f>'14'!R44</f>
        <v>0</v>
      </c>
      <c r="T764" s="30">
        <f>'14'!S44</f>
        <v>803</v>
      </c>
      <c r="U764" s="30">
        <f>'14'!T44</f>
        <v>39</v>
      </c>
      <c r="V764" s="30">
        <f>'14'!U44</f>
        <v>108</v>
      </c>
      <c r="W764" s="30">
        <f>'14'!V44</f>
        <v>3.9</v>
      </c>
      <c r="X764" s="30">
        <f>'14'!W44</f>
        <v>3.5</v>
      </c>
      <c r="Y764" s="30">
        <f>'14'!X44</f>
        <v>5.5</v>
      </c>
      <c r="Z764" s="30">
        <f>'14'!Y44</f>
        <v>3.6</v>
      </c>
      <c r="AA764" s="30">
        <f>'14'!Z44</f>
        <v>6.1</v>
      </c>
      <c r="AB764" s="30">
        <f>'14'!AA44</f>
        <v>2.5</v>
      </c>
      <c r="AC764" s="30">
        <f>'14'!AB44</f>
        <v>0</v>
      </c>
      <c r="AD764" s="30">
        <f>'14'!AC44</f>
        <v>0</v>
      </c>
      <c r="AE764" s="30">
        <f>'14'!AD44</f>
        <v>0</v>
      </c>
      <c r="AF764" s="30">
        <f>'14'!AE44</f>
        <v>0.8</v>
      </c>
      <c r="AG764" s="30">
        <f>'14'!AF44</f>
        <v>0</v>
      </c>
      <c r="AH764" s="30">
        <f>'14'!AG44</f>
        <v>0</v>
      </c>
      <c r="AI764" s="30">
        <f>'14'!AH44</f>
        <v>0.8</v>
      </c>
      <c r="AJ764" s="30">
        <f>'14'!AI44</f>
        <v>45</v>
      </c>
      <c r="AK764" s="30">
        <f>'14'!AJ44</f>
        <v>45.8</v>
      </c>
      <c r="AL764" s="30">
        <f>'14'!AK44</f>
        <v>127.89999999999999</v>
      </c>
      <c r="AM764" s="30">
        <f>'14'!AL44</f>
        <v>133.89999999999998</v>
      </c>
      <c r="AN764" s="30">
        <f>'14'!AM44</f>
        <v>88.09999999999998</v>
      </c>
      <c r="AO764" s="30">
        <f>'14'!AN44</f>
        <v>0</v>
      </c>
      <c r="AP764" s="30">
        <f>'14'!AO44</f>
        <v>0</v>
      </c>
      <c r="AQ764" s="30">
        <f>'14'!AP44</f>
        <v>133.89999999999998</v>
      </c>
      <c r="AR764" s="30">
        <f>'14'!AQ44</f>
        <v>7.5160000000000053</v>
      </c>
      <c r="AS764" s="30">
        <f>'14'!AR44</f>
        <v>0</v>
      </c>
      <c r="AT764" s="30">
        <f>'14'!AS44</f>
        <v>45.8</v>
      </c>
      <c r="AU764" s="30">
        <f>'14'!AT44</f>
        <v>89.615999999999985</v>
      </c>
      <c r="AV764" s="30">
        <f>'14'!AU44</f>
        <v>135.416</v>
      </c>
      <c r="AW764" s="30">
        <f>'14'!AV44</f>
        <v>0</v>
      </c>
      <c r="AX764" s="30">
        <f>'14'!AW44</f>
        <v>10</v>
      </c>
      <c r="AY764" s="30">
        <f>'14'!AX44</f>
        <v>200</v>
      </c>
      <c r="AZ764" s="30">
        <f>'14'!AY44</f>
        <v>0</v>
      </c>
      <c r="BA764" s="30">
        <f>'14'!AZ44</f>
        <v>36</v>
      </c>
      <c r="BB764" s="30">
        <f>'14'!BA44</f>
        <v>0</v>
      </c>
      <c r="BC764" s="30">
        <f>'14'!BB44</f>
        <v>246</v>
      </c>
      <c r="BD764" s="30">
        <f>'14'!BC44</f>
        <v>233.7</v>
      </c>
      <c r="BE764" s="30">
        <f>'14'!BD44</f>
        <v>14</v>
      </c>
      <c r="BF764" s="30">
        <f>'14'!BE44</f>
        <v>15</v>
      </c>
      <c r="BG764" s="30">
        <f>'14'!BF44</f>
        <v>8</v>
      </c>
      <c r="BH764" s="30">
        <f>'14'!BG44</f>
        <v>9</v>
      </c>
      <c r="BI764" s="30">
        <f>'14'!BH44</f>
        <v>1</v>
      </c>
      <c r="BJ764" s="30">
        <f>'14'!BI44</f>
        <v>47</v>
      </c>
      <c r="BK764" s="30">
        <f>'14'!BJ44</f>
        <v>186.7</v>
      </c>
      <c r="BL764" s="30">
        <f>'14'!BK44</f>
        <v>89.615999999999985</v>
      </c>
      <c r="BM764" s="30">
        <f>'14'!BL44</f>
        <v>97.084000000000003</v>
      </c>
    </row>
    <row r="765" spans="1:65">
      <c r="A765" s="78">
        <f>'14'!A45</f>
        <v>42900</v>
      </c>
      <c r="B765" s="82" t="str">
        <f t="shared" si="11"/>
        <v>17:30:00</v>
      </c>
      <c r="C765" s="30" t="str">
        <f>'14'!B45</f>
        <v>17H30</v>
      </c>
      <c r="D765" s="30">
        <f>'14'!C45</f>
        <v>750</v>
      </c>
      <c r="E765" s="30">
        <f>'14'!D45</f>
        <v>808</v>
      </c>
      <c r="F765" s="30">
        <f>'14'!E45</f>
        <v>580</v>
      </c>
      <c r="G765" s="30">
        <f>'14'!F45</f>
        <v>50</v>
      </c>
      <c r="H765" s="30">
        <f>'14'!G45</f>
        <v>0</v>
      </c>
      <c r="I765" s="30">
        <f>'14'!H45</f>
        <v>19</v>
      </c>
      <c r="J765" s="30">
        <f>'14'!I45</f>
        <v>2138</v>
      </c>
      <c r="K765" s="30">
        <f>'14'!J45</f>
        <v>69</v>
      </c>
      <c r="L765" s="30">
        <f>'14'!K45</f>
        <v>335</v>
      </c>
      <c r="M765" s="30">
        <f>'14'!L45</f>
        <v>425</v>
      </c>
      <c r="N765" s="30">
        <f>'14'!M45</f>
        <v>380</v>
      </c>
      <c r="O765" s="30">
        <f>'14'!N45</f>
        <v>0</v>
      </c>
      <c r="P765" s="30">
        <f>'14'!O45</f>
        <v>11</v>
      </c>
      <c r="Q765" s="30">
        <f>'14'!P45</f>
        <v>14</v>
      </c>
      <c r="R765" s="30">
        <f>'14'!Q45</f>
        <v>13</v>
      </c>
      <c r="S765" s="30">
        <f>'14'!R45</f>
        <v>0</v>
      </c>
      <c r="T765" s="30">
        <f>'14'!S45</f>
        <v>760</v>
      </c>
      <c r="U765" s="30">
        <f>'14'!T45</f>
        <v>38</v>
      </c>
      <c r="V765" s="30">
        <f>'14'!U45</f>
        <v>107</v>
      </c>
      <c r="W765" s="30">
        <f>'14'!V45</f>
        <v>3.9</v>
      </c>
      <c r="X765" s="30">
        <f>'14'!W45</f>
        <v>3.5</v>
      </c>
      <c r="Y765" s="30">
        <f>'14'!X45</f>
        <v>5.5</v>
      </c>
      <c r="Z765" s="30">
        <f>'14'!Y45</f>
        <v>3.6</v>
      </c>
      <c r="AA765" s="30">
        <f>'14'!Z45</f>
        <v>6.1</v>
      </c>
      <c r="AB765" s="30">
        <f>'14'!AA45</f>
        <v>2.5</v>
      </c>
      <c r="AC765" s="30">
        <f>'14'!AB45</f>
        <v>0</v>
      </c>
      <c r="AD765" s="30">
        <f>'14'!AC45</f>
        <v>0</v>
      </c>
      <c r="AE765" s="30">
        <f>'14'!AD45</f>
        <v>0</v>
      </c>
      <c r="AF765" s="30">
        <f>'14'!AE45</f>
        <v>0.8</v>
      </c>
      <c r="AG765" s="30">
        <f>'14'!AF45</f>
        <v>0</v>
      </c>
      <c r="AH765" s="30">
        <f>'14'!AG45</f>
        <v>0</v>
      </c>
      <c r="AI765" s="30">
        <f>'14'!AH45</f>
        <v>0.8</v>
      </c>
      <c r="AJ765" s="30">
        <f>'14'!AI45</f>
        <v>60</v>
      </c>
      <c r="AK765" s="30">
        <f>'14'!AJ45</f>
        <v>60.8</v>
      </c>
      <c r="AL765" s="30">
        <f>'14'!AK45</f>
        <v>126.89999999999999</v>
      </c>
      <c r="AM765" s="30">
        <f>'14'!AL45</f>
        <v>132.89999999999998</v>
      </c>
      <c r="AN765" s="30">
        <f>'14'!AM45</f>
        <v>72.09999999999998</v>
      </c>
      <c r="AO765" s="30">
        <f>'14'!AN45</f>
        <v>0</v>
      </c>
      <c r="AP765" s="30">
        <f>'14'!AO45</f>
        <v>0</v>
      </c>
      <c r="AQ765" s="30">
        <f>'14'!AP45</f>
        <v>132.89999999999998</v>
      </c>
      <c r="AR765" s="30">
        <f>'14'!AQ45</f>
        <v>23.516000000000005</v>
      </c>
      <c r="AS765" s="30">
        <f>'14'!AR45</f>
        <v>0</v>
      </c>
      <c r="AT765" s="30">
        <f>'14'!AS45</f>
        <v>60.8</v>
      </c>
      <c r="AU765" s="30">
        <f>'14'!AT45</f>
        <v>89.615999999999985</v>
      </c>
      <c r="AV765" s="30">
        <f>'14'!AU45</f>
        <v>150.416</v>
      </c>
      <c r="AW765" s="30">
        <f>'14'!AV45</f>
        <v>0</v>
      </c>
      <c r="AX765" s="30">
        <f>'14'!AW45</f>
        <v>10</v>
      </c>
      <c r="AY765" s="30">
        <f>'14'!AX45</f>
        <v>200</v>
      </c>
      <c r="AZ765" s="30">
        <f>'14'!AY45</f>
        <v>0</v>
      </c>
      <c r="BA765" s="30">
        <f>'14'!AZ45</f>
        <v>36</v>
      </c>
      <c r="BB765" s="30">
        <f>'14'!BA45</f>
        <v>0</v>
      </c>
      <c r="BC765" s="30">
        <f>'14'!BB45</f>
        <v>246</v>
      </c>
      <c r="BD765" s="30">
        <f>'14'!BC45</f>
        <v>233.7</v>
      </c>
      <c r="BE765" s="30">
        <f>'14'!BD45</f>
        <v>14</v>
      </c>
      <c r="BF765" s="30">
        <f>'14'!BE45</f>
        <v>15</v>
      </c>
      <c r="BG765" s="30">
        <f>'14'!BF45</f>
        <v>8</v>
      </c>
      <c r="BH765" s="30">
        <f>'14'!BG45</f>
        <v>9</v>
      </c>
      <c r="BI765" s="30">
        <f>'14'!BH45</f>
        <v>1</v>
      </c>
      <c r="BJ765" s="30">
        <f>'14'!BI45</f>
        <v>47</v>
      </c>
      <c r="BK765" s="30">
        <f>'14'!BJ45</f>
        <v>186.7</v>
      </c>
      <c r="BL765" s="30">
        <f>'14'!BK45</f>
        <v>89.615999999999985</v>
      </c>
      <c r="BM765" s="30">
        <f>'14'!BL45</f>
        <v>97.084000000000003</v>
      </c>
    </row>
    <row r="766" spans="1:65">
      <c r="A766" s="78">
        <f>'14'!A46</f>
        <v>42900</v>
      </c>
      <c r="B766" s="82" t="str">
        <f t="shared" si="11"/>
        <v>18:00:00</v>
      </c>
      <c r="C766" s="30" t="str">
        <f>'14'!B46</f>
        <v>18H00</v>
      </c>
      <c r="D766" s="30">
        <f>'14'!C46</f>
        <v>728</v>
      </c>
      <c r="E766" s="30">
        <f>'14'!D46</f>
        <v>672</v>
      </c>
      <c r="F766" s="30">
        <f>'14'!E46</f>
        <v>588</v>
      </c>
      <c r="G766" s="30">
        <f>'14'!F46</f>
        <v>47</v>
      </c>
      <c r="H766" s="30">
        <f>'14'!G46</f>
        <v>0</v>
      </c>
      <c r="I766" s="30">
        <f>'14'!H46</f>
        <v>20</v>
      </c>
      <c r="J766" s="30">
        <f>'14'!I46</f>
        <v>1988</v>
      </c>
      <c r="K766" s="30">
        <f>'14'!J46</f>
        <v>67</v>
      </c>
      <c r="L766" s="30">
        <f>'14'!K46</f>
        <v>349</v>
      </c>
      <c r="M766" s="30">
        <f>'14'!L46</f>
        <v>202</v>
      </c>
      <c r="N766" s="30">
        <f>'14'!M46</f>
        <v>270</v>
      </c>
      <c r="O766" s="30">
        <f>'14'!N46</f>
        <v>0</v>
      </c>
      <c r="P766" s="30">
        <f>'14'!O46</f>
        <v>11</v>
      </c>
      <c r="Q766" s="30">
        <f>'14'!P46</f>
        <v>7</v>
      </c>
      <c r="R766" s="30">
        <f>'14'!Q46</f>
        <v>9</v>
      </c>
      <c r="S766" s="30">
        <f>'14'!R46</f>
        <v>0</v>
      </c>
      <c r="T766" s="30">
        <f>'14'!S46</f>
        <v>551</v>
      </c>
      <c r="U766" s="30">
        <f>'14'!T46</f>
        <v>27</v>
      </c>
      <c r="V766" s="30">
        <f>'14'!U46</f>
        <v>94</v>
      </c>
      <c r="W766" s="30">
        <f>'14'!V46</f>
        <v>4.51</v>
      </c>
      <c r="X766" s="30">
        <f>'14'!W46</f>
        <v>3.5</v>
      </c>
      <c r="Y766" s="30">
        <f>'14'!X46</f>
        <v>6.5</v>
      </c>
      <c r="Z766" s="30">
        <f>'14'!Y46</f>
        <v>3.5</v>
      </c>
      <c r="AA766" s="30">
        <f>'14'!Z46</f>
        <v>5.9</v>
      </c>
      <c r="AB766" s="30">
        <f>'14'!AA46</f>
        <v>2.5</v>
      </c>
      <c r="AC766" s="30">
        <f>'14'!AB46</f>
        <v>0</v>
      </c>
      <c r="AD766" s="30">
        <f>'14'!AC46</f>
        <v>4.8</v>
      </c>
      <c r="AE766" s="30">
        <f>'14'!AD46</f>
        <v>10.01</v>
      </c>
      <c r="AF766" s="30">
        <f>'14'!AE46</f>
        <v>0.82499999999999996</v>
      </c>
      <c r="AG766" s="30">
        <f>'14'!AF46</f>
        <v>0</v>
      </c>
      <c r="AH766" s="30">
        <f>'14'!AG46</f>
        <v>0</v>
      </c>
      <c r="AI766" s="30">
        <f>'14'!AH46</f>
        <v>15.634999999999998</v>
      </c>
      <c r="AJ766" s="30">
        <f>'14'!AI46</f>
        <v>60</v>
      </c>
      <c r="AK766" s="30">
        <f>'14'!AJ46</f>
        <v>75.634999999999991</v>
      </c>
      <c r="AL766" s="30">
        <f>'14'!AK46</f>
        <v>130.04500000000002</v>
      </c>
      <c r="AM766" s="30">
        <f>'14'!AL46</f>
        <v>136.04500000000002</v>
      </c>
      <c r="AN766" s="30">
        <f>'14'!AM46</f>
        <v>60.410000000000025</v>
      </c>
      <c r="AO766" s="30">
        <f>'14'!AN46</f>
        <v>0</v>
      </c>
      <c r="AP766" s="30">
        <f>'14'!AO46</f>
        <v>0</v>
      </c>
      <c r="AQ766" s="30">
        <f>'14'!AP46</f>
        <v>136.04500000000002</v>
      </c>
      <c r="AR766" s="30">
        <f>'14'!AQ46</f>
        <v>35.20599999999996</v>
      </c>
      <c r="AS766" s="30">
        <f>'14'!AR46</f>
        <v>0</v>
      </c>
      <c r="AT766" s="30">
        <f>'14'!AS46</f>
        <v>75.634999999999991</v>
      </c>
      <c r="AU766" s="30">
        <f>'14'!AT46</f>
        <v>89.615999999999985</v>
      </c>
      <c r="AV766" s="30">
        <f>'14'!AU46</f>
        <v>165.25099999999998</v>
      </c>
      <c r="AW766" s="30">
        <f>'14'!AV46</f>
        <v>0</v>
      </c>
      <c r="AX766" s="30">
        <f>'14'!AW46</f>
        <v>10</v>
      </c>
      <c r="AY766" s="30">
        <f>'14'!AX46</f>
        <v>200</v>
      </c>
      <c r="AZ766" s="30">
        <f>'14'!AY46</f>
        <v>0</v>
      </c>
      <c r="BA766" s="30">
        <f>'14'!AZ46</f>
        <v>36</v>
      </c>
      <c r="BB766" s="30">
        <f>'14'!BA46</f>
        <v>0</v>
      </c>
      <c r="BC766" s="30">
        <f>'14'!BB46</f>
        <v>246</v>
      </c>
      <c r="BD766" s="30">
        <f>'14'!BC46</f>
        <v>233.7</v>
      </c>
      <c r="BE766" s="30">
        <f>'14'!BD46</f>
        <v>14</v>
      </c>
      <c r="BF766" s="30">
        <f>'14'!BE46</f>
        <v>15</v>
      </c>
      <c r="BG766" s="30">
        <f>'14'!BF46</f>
        <v>8</v>
      </c>
      <c r="BH766" s="30">
        <f>'14'!BG46</f>
        <v>9</v>
      </c>
      <c r="BI766" s="30">
        <f>'14'!BH46</f>
        <v>1</v>
      </c>
      <c r="BJ766" s="30">
        <f>'14'!BI46</f>
        <v>47</v>
      </c>
      <c r="BK766" s="30">
        <f>'14'!BJ46</f>
        <v>186.7</v>
      </c>
      <c r="BL766" s="30">
        <f>'14'!BK46</f>
        <v>89.615999999999985</v>
      </c>
      <c r="BM766" s="30">
        <f>'14'!BL46</f>
        <v>97.084000000000003</v>
      </c>
    </row>
    <row r="767" spans="1:65">
      <c r="A767" s="78">
        <f>'14'!A47</f>
        <v>42900</v>
      </c>
      <c r="B767" s="82" t="str">
        <f t="shared" si="11"/>
        <v>18:15:00</v>
      </c>
      <c r="C767" s="30" t="str">
        <f>'14'!B47</f>
        <v>18H15</v>
      </c>
      <c r="D767" s="30">
        <f>'14'!C47</f>
        <v>728</v>
      </c>
      <c r="E767" s="30">
        <f>'14'!D47</f>
        <v>672</v>
      </c>
      <c r="F767" s="30">
        <f>'14'!E47</f>
        <v>588</v>
      </c>
      <c r="G767" s="30">
        <f>'14'!F47</f>
        <v>47</v>
      </c>
      <c r="H767" s="30">
        <f>'14'!G47</f>
        <v>0</v>
      </c>
      <c r="I767" s="30">
        <f>'14'!H47</f>
        <v>20</v>
      </c>
      <c r="J767" s="30">
        <f>'14'!I47</f>
        <v>1988</v>
      </c>
      <c r="K767" s="30">
        <f>'14'!J47</f>
        <v>67</v>
      </c>
      <c r="L767" s="30">
        <f>'14'!K47</f>
        <v>349</v>
      </c>
      <c r="M767" s="30">
        <f>'14'!L47</f>
        <v>202</v>
      </c>
      <c r="N767" s="30">
        <f>'14'!M47</f>
        <v>270</v>
      </c>
      <c r="O767" s="30">
        <f>'14'!N47</f>
        <v>0</v>
      </c>
      <c r="P767" s="30">
        <f>'14'!O47</f>
        <v>11</v>
      </c>
      <c r="Q767" s="30">
        <f>'14'!P47</f>
        <v>7</v>
      </c>
      <c r="R767" s="30">
        <f>'14'!Q47</f>
        <v>9</v>
      </c>
      <c r="S767" s="30">
        <f>'14'!R47</f>
        <v>0</v>
      </c>
      <c r="T767" s="30">
        <f>'14'!S47</f>
        <v>551</v>
      </c>
      <c r="U767" s="30">
        <f>'14'!T47</f>
        <v>27</v>
      </c>
      <c r="V767" s="30">
        <f>'14'!U47</f>
        <v>94</v>
      </c>
      <c r="W767" s="30">
        <f>'14'!V47</f>
        <v>4.51</v>
      </c>
      <c r="X767" s="30">
        <f>'14'!W47</f>
        <v>3.5</v>
      </c>
      <c r="Y767" s="30">
        <f>'14'!X47</f>
        <v>6.5</v>
      </c>
      <c r="Z767" s="30">
        <f>'14'!Y47</f>
        <v>3.5</v>
      </c>
      <c r="AA767" s="30">
        <f>'14'!Z47</f>
        <v>5.9</v>
      </c>
      <c r="AB767" s="30">
        <f>'14'!AA47</f>
        <v>2.5</v>
      </c>
      <c r="AC767" s="30">
        <f>'14'!AB47</f>
        <v>0</v>
      </c>
      <c r="AD767" s="30">
        <f>'14'!AC47</f>
        <v>4.8</v>
      </c>
      <c r="AE767" s="30">
        <f>'14'!AD47</f>
        <v>10.01</v>
      </c>
      <c r="AF767" s="30">
        <f>'14'!AE47</f>
        <v>0.82499999999999996</v>
      </c>
      <c r="AG767" s="30">
        <f>'14'!AF47</f>
        <v>0</v>
      </c>
      <c r="AH767" s="30">
        <f>'14'!AG47</f>
        <v>0</v>
      </c>
      <c r="AI767" s="30">
        <f>'14'!AH47</f>
        <v>15.634999999999998</v>
      </c>
      <c r="AJ767" s="30">
        <f>'14'!AI47</f>
        <v>60</v>
      </c>
      <c r="AK767" s="30">
        <f>'14'!AJ47</f>
        <v>75.634999999999991</v>
      </c>
      <c r="AL767" s="30">
        <f>'14'!AK47</f>
        <v>130.04500000000002</v>
      </c>
      <c r="AM767" s="30">
        <f>'14'!AL47</f>
        <v>136.04500000000002</v>
      </c>
      <c r="AN767" s="30">
        <f>'14'!AM47</f>
        <v>60.410000000000025</v>
      </c>
      <c r="AO767" s="30">
        <f>'14'!AN47</f>
        <v>0</v>
      </c>
      <c r="AP767" s="30">
        <f>'14'!AO47</f>
        <v>0</v>
      </c>
      <c r="AQ767" s="30">
        <f>'14'!AP47</f>
        <v>136.04500000000002</v>
      </c>
      <c r="AR767" s="30">
        <f>'14'!AQ47</f>
        <v>35.20599999999996</v>
      </c>
      <c r="AS767" s="30">
        <f>'14'!AR47</f>
        <v>0</v>
      </c>
      <c r="AT767" s="30">
        <f>'14'!AS47</f>
        <v>75.634999999999991</v>
      </c>
      <c r="AU767" s="30">
        <f>'14'!AT47</f>
        <v>89.615999999999985</v>
      </c>
      <c r="AV767" s="30">
        <f>'14'!AU47</f>
        <v>165.25099999999998</v>
      </c>
      <c r="AW767" s="30">
        <f>'14'!AV47</f>
        <v>0</v>
      </c>
      <c r="AX767" s="30">
        <f>'14'!AW47</f>
        <v>10</v>
      </c>
      <c r="AY767" s="30">
        <f>'14'!AX47</f>
        <v>200</v>
      </c>
      <c r="AZ767" s="30">
        <f>'14'!AY47</f>
        <v>0</v>
      </c>
      <c r="BA767" s="30">
        <f>'14'!AZ47</f>
        <v>36</v>
      </c>
      <c r="BB767" s="30">
        <f>'14'!BA47</f>
        <v>0</v>
      </c>
      <c r="BC767" s="30">
        <f>'14'!BB47</f>
        <v>246</v>
      </c>
      <c r="BD767" s="30">
        <f>'14'!BC47</f>
        <v>233.7</v>
      </c>
      <c r="BE767" s="30">
        <f>'14'!BD47</f>
        <v>14</v>
      </c>
      <c r="BF767" s="30">
        <f>'14'!BE47</f>
        <v>15</v>
      </c>
      <c r="BG767" s="30">
        <f>'14'!BF47</f>
        <v>8</v>
      </c>
      <c r="BH767" s="30">
        <f>'14'!BG47</f>
        <v>9</v>
      </c>
      <c r="BI767" s="30">
        <f>'14'!BH47</f>
        <v>1</v>
      </c>
      <c r="BJ767" s="30">
        <f>'14'!BI47</f>
        <v>47</v>
      </c>
      <c r="BK767" s="30">
        <f>'14'!BJ47</f>
        <v>186.7</v>
      </c>
      <c r="BL767" s="30">
        <f>'14'!BK47</f>
        <v>89.615999999999985</v>
      </c>
      <c r="BM767" s="30">
        <f>'14'!BL47</f>
        <v>97.084000000000003</v>
      </c>
    </row>
    <row r="768" spans="1:65">
      <c r="A768" s="78">
        <f>'14'!A48</f>
        <v>42900</v>
      </c>
      <c r="B768" s="82" t="str">
        <f t="shared" si="11"/>
        <v>18:30:00</v>
      </c>
      <c r="C768" s="30" t="str">
        <f>'14'!B48</f>
        <v>18H30</v>
      </c>
      <c r="D768" s="30">
        <f>'14'!C48</f>
        <v>827</v>
      </c>
      <c r="E768" s="30">
        <f>'14'!D48</f>
        <v>784</v>
      </c>
      <c r="F768" s="30">
        <f>'14'!E48</f>
        <v>670</v>
      </c>
      <c r="G768" s="30">
        <f>'14'!F48</f>
        <v>52</v>
      </c>
      <c r="H768" s="30">
        <f>'14'!G48</f>
        <v>0</v>
      </c>
      <c r="I768" s="30">
        <f>'14'!H48</f>
        <v>22</v>
      </c>
      <c r="J768" s="30">
        <f>'14'!I48</f>
        <v>2281</v>
      </c>
      <c r="K768" s="30">
        <f>'14'!J48</f>
        <v>74</v>
      </c>
      <c r="L768" s="30">
        <f>'14'!K48</f>
        <v>408</v>
      </c>
      <c r="M768" s="30">
        <f>'14'!L48</f>
        <v>220</v>
      </c>
      <c r="N768" s="30">
        <f>'14'!M48</f>
        <v>380</v>
      </c>
      <c r="O768" s="30">
        <f>'14'!N48</f>
        <v>0</v>
      </c>
      <c r="P768" s="30">
        <f>'14'!O48</f>
        <v>13</v>
      </c>
      <c r="Q768" s="30">
        <f>'14'!P48</f>
        <v>7</v>
      </c>
      <c r="R768" s="30">
        <f>'14'!Q48</f>
        <v>13</v>
      </c>
      <c r="S768" s="30">
        <f>'14'!R48</f>
        <v>0</v>
      </c>
      <c r="T768" s="30">
        <f>'14'!S48</f>
        <v>628</v>
      </c>
      <c r="U768" s="30">
        <f>'14'!T48</f>
        <v>33</v>
      </c>
      <c r="V768" s="30">
        <f>'14'!U48</f>
        <v>107</v>
      </c>
      <c r="W768" s="30">
        <f>'14'!V48</f>
        <v>4.51</v>
      </c>
      <c r="X768" s="30">
        <f>'14'!W48</f>
        <v>3.5</v>
      </c>
      <c r="Y768" s="30">
        <f>'14'!X48</f>
        <v>7.5</v>
      </c>
      <c r="Z768" s="30">
        <f>'14'!Y48</f>
        <v>3.5</v>
      </c>
      <c r="AA768" s="30">
        <f>'14'!Z48</f>
        <v>5.9</v>
      </c>
      <c r="AB768" s="30">
        <f>'14'!AA48</f>
        <v>2.5</v>
      </c>
      <c r="AC768" s="30">
        <f>'14'!AB48</f>
        <v>0</v>
      </c>
      <c r="AD768" s="30">
        <f>'14'!AC48</f>
        <v>5.4</v>
      </c>
      <c r="AE768" s="30">
        <f>'14'!AD48</f>
        <v>10.01</v>
      </c>
      <c r="AF768" s="30">
        <f>'14'!AE48</f>
        <v>0.82499999999999996</v>
      </c>
      <c r="AG768" s="30">
        <f>'14'!AF48</f>
        <v>0</v>
      </c>
      <c r="AH768" s="30">
        <f>'14'!AG48</f>
        <v>0</v>
      </c>
      <c r="AI768" s="30">
        <f>'14'!AH48</f>
        <v>16.234999999999999</v>
      </c>
      <c r="AJ768" s="30">
        <f>'14'!AI48</f>
        <v>60</v>
      </c>
      <c r="AK768" s="30">
        <f>'14'!AJ48</f>
        <v>76.234999999999999</v>
      </c>
      <c r="AL768" s="30">
        <f>'14'!AK48</f>
        <v>144.64499999999998</v>
      </c>
      <c r="AM768" s="30">
        <f>'14'!AL48</f>
        <v>150.64499999999998</v>
      </c>
      <c r="AN768" s="30">
        <f>'14'!AM48</f>
        <v>74.409999999999982</v>
      </c>
      <c r="AO768" s="30">
        <f>'14'!AN48</f>
        <v>0</v>
      </c>
      <c r="AP768" s="30">
        <f>'14'!AO48</f>
        <v>0</v>
      </c>
      <c r="AQ768" s="30">
        <f>'14'!AP48</f>
        <v>150.64499999999998</v>
      </c>
      <c r="AR768" s="30">
        <f>'14'!AQ48</f>
        <v>21.206000000000017</v>
      </c>
      <c r="AS768" s="30">
        <f>'14'!AR48</f>
        <v>0</v>
      </c>
      <c r="AT768" s="30">
        <f>'14'!AS48</f>
        <v>76.234999999999999</v>
      </c>
      <c r="AU768" s="30">
        <f>'14'!AT48</f>
        <v>89.615999999999985</v>
      </c>
      <c r="AV768" s="30">
        <f>'14'!AU48</f>
        <v>165.851</v>
      </c>
      <c r="AW768" s="30">
        <f>'14'!AV48</f>
        <v>0</v>
      </c>
      <c r="AX768" s="30">
        <f>'14'!AW48</f>
        <v>10</v>
      </c>
      <c r="AY768" s="30">
        <f>'14'!AX48</f>
        <v>200</v>
      </c>
      <c r="AZ768" s="30">
        <f>'14'!AY48</f>
        <v>0</v>
      </c>
      <c r="BA768" s="30">
        <f>'14'!AZ48</f>
        <v>36</v>
      </c>
      <c r="BB768" s="30">
        <f>'14'!BA48</f>
        <v>0</v>
      </c>
      <c r="BC768" s="30">
        <f>'14'!BB48</f>
        <v>246</v>
      </c>
      <c r="BD768" s="30">
        <f>'14'!BC48</f>
        <v>233.7</v>
      </c>
      <c r="BE768" s="30">
        <f>'14'!BD48</f>
        <v>14</v>
      </c>
      <c r="BF768" s="30">
        <f>'14'!BE48</f>
        <v>15</v>
      </c>
      <c r="BG768" s="30">
        <f>'14'!BF48</f>
        <v>8</v>
      </c>
      <c r="BH768" s="30">
        <f>'14'!BG48</f>
        <v>9</v>
      </c>
      <c r="BI768" s="30">
        <f>'14'!BH48</f>
        <v>1</v>
      </c>
      <c r="BJ768" s="30">
        <f>'14'!BI48</f>
        <v>47</v>
      </c>
      <c r="BK768" s="30">
        <f>'14'!BJ48</f>
        <v>186.7</v>
      </c>
      <c r="BL768" s="30">
        <f>'14'!BK48</f>
        <v>89.615999999999985</v>
      </c>
      <c r="BM768" s="30">
        <f>'14'!BL48</f>
        <v>97.084000000000003</v>
      </c>
    </row>
    <row r="769" spans="1:65">
      <c r="A769" s="78">
        <f>'14'!A49</f>
        <v>42900</v>
      </c>
      <c r="B769" s="82" t="str">
        <f t="shared" si="11"/>
        <v>18:45:00</v>
      </c>
      <c r="C769" s="30" t="str">
        <f>'14'!B49</f>
        <v>18H45</v>
      </c>
      <c r="D769" s="30">
        <f>'14'!C49</f>
        <v>855</v>
      </c>
      <c r="E769" s="30">
        <f>'14'!D49</f>
        <v>810</v>
      </c>
      <c r="F769" s="30">
        <f>'14'!E49</f>
        <v>695</v>
      </c>
      <c r="G769" s="30">
        <f>'14'!F49</f>
        <v>53</v>
      </c>
      <c r="H769" s="30">
        <f>'14'!G49</f>
        <v>0</v>
      </c>
      <c r="I769" s="30">
        <f>'14'!H49</f>
        <v>23</v>
      </c>
      <c r="J769" s="30">
        <f>'14'!I49</f>
        <v>2360</v>
      </c>
      <c r="K769" s="30">
        <f>'14'!J49</f>
        <v>76</v>
      </c>
      <c r="L769" s="30">
        <f>'14'!K49</f>
        <v>418</v>
      </c>
      <c r="M769" s="30">
        <f>'14'!L49</f>
        <v>265</v>
      </c>
      <c r="N769" s="30">
        <f>'14'!M49</f>
        <v>320</v>
      </c>
      <c r="O769" s="30">
        <f>'14'!N49</f>
        <v>0</v>
      </c>
      <c r="P769" s="30">
        <f>'14'!O49</f>
        <v>13</v>
      </c>
      <c r="Q769" s="30">
        <f>'14'!P49</f>
        <v>8</v>
      </c>
      <c r="R769" s="30">
        <f>'14'!Q49</f>
        <v>10</v>
      </c>
      <c r="S769" s="30">
        <f>'14'!R49</f>
        <v>0</v>
      </c>
      <c r="T769" s="30">
        <f>'14'!S49</f>
        <v>683</v>
      </c>
      <c r="U769" s="30">
        <f>'14'!T49</f>
        <v>31</v>
      </c>
      <c r="V769" s="30">
        <f>'14'!U49</f>
        <v>107</v>
      </c>
      <c r="W769" s="30">
        <f>'14'!V49</f>
        <v>4.51</v>
      </c>
      <c r="X769" s="30">
        <f>'14'!W49</f>
        <v>3.5</v>
      </c>
      <c r="Y769" s="30">
        <f>'14'!X49</f>
        <v>7.5</v>
      </c>
      <c r="Z769" s="30">
        <f>'14'!Y49</f>
        <v>3.5</v>
      </c>
      <c r="AA769" s="30">
        <f>'14'!Z49</f>
        <v>5.9</v>
      </c>
      <c r="AB769" s="30">
        <f>'14'!AA49</f>
        <v>2.5</v>
      </c>
      <c r="AC769" s="30">
        <f>'14'!AB49</f>
        <v>0</v>
      </c>
      <c r="AD769" s="30">
        <f>'14'!AC49</f>
        <v>5.4</v>
      </c>
      <c r="AE769" s="30">
        <f>'14'!AD49</f>
        <v>10.01</v>
      </c>
      <c r="AF769" s="30">
        <f>'14'!AE49</f>
        <v>0.82499999999999996</v>
      </c>
      <c r="AG769" s="30">
        <f>'14'!AF49</f>
        <v>0</v>
      </c>
      <c r="AH769" s="30">
        <f>'14'!AG49</f>
        <v>0</v>
      </c>
      <c r="AI769" s="30">
        <f>'14'!AH49</f>
        <v>16.234999999999999</v>
      </c>
      <c r="AJ769" s="30">
        <f>'14'!AI49</f>
        <v>75</v>
      </c>
      <c r="AK769" s="30">
        <f>'14'!AJ49</f>
        <v>91.234999999999999</v>
      </c>
      <c r="AL769" s="30">
        <f>'14'!AK49</f>
        <v>144.64499999999998</v>
      </c>
      <c r="AM769" s="30">
        <f>'14'!AL49</f>
        <v>150.64499999999998</v>
      </c>
      <c r="AN769" s="30">
        <f>'14'!AM49</f>
        <v>59.409999999999982</v>
      </c>
      <c r="AO769" s="30">
        <f>'14'!AN49</f>
        <v>0</v>
      </c>
      <c r="AP769" s="30">
        <f>'14'!AO49</f>
        <v>0</v>
      </c>
      <c r="AQ769" s="30">
        <f>'14'!AP49</f>
        <v>150.64499999999998</v>
      </c>
      <c r="AR769" s="30">
        <f>'14'!AQ49</f>
        <v>36.206000000000017</v>
      </c>
      <c r="AS769" s="30">
        <f>'14'!AR49</f>
        <v>0</v>
      </c>
      <c r="AT769" s="30">
        <f>'14'!AS49</f>
        <v>91.234999999999999</v>
      </c>
      <c r="AU769" s="30">
        <f>'14'!AT49</f>
        <v>89.615999999999985</v>
      </c>
      <c r="AV769" s="30">
        <f>'14'!AU49</f>
        <v>180.851</v>
      </c>
      <c r="AW769" s="30">
        <f>'14'!AV49</f>
        <v>0</v>
      </c>
      <c r="AX769" s="30">
        <f>'14'!AW49</f>
        <v>10</v>
      </c>
      <c r="AY769" s="30">
        <f>'14'!AX49</f>
        <v>200</v>
      </c>
      <c r="AZ769" s="30">
        <f>'14'!AY49</f>
        <v>0</v>
      </c>
      <c r="BA769" s="30">
        <f>'14'!AZ49</f>
        <v>36</v>
      </c>
      <c r="BB769" s="30">
        <f>'14'!BA49</f>
        <v>0</v>
      </c>
      <c r="BC769" s="30">
        <f>'14'!BB49</f>
        <v>246</v>
      </c>
      <c r="BD769" s="30">
        <f>'14'!BC49</f>
        <v>233.7</v>
      </c>
      <c r="BE769" s="30">
        <f>'14'!BD49</f>
        <v>14</v>
      </c>
      <c r="BF769" s="30">
        <f>'14'!BE49</f>
        <v>15</v>
      </c>
      <c r="BG769" s="30">
        <f>'14'!BF49</f>
        <v>8</v>
      </c>
      <c r="BH769" s="30">
        <f>'14'!BG49</f>
        <v>9</v>
      </c>
      <c r="BI769" s="30">
        <f>'14'!BH49</f>
        <v>1</v>
      </c>
      <c r="BJ769" s="30">
        <f>'14'!BI49</f>
        <v>47</v>
      </c>
      <c r="BK769" s="30">
        <f>'14'!BJ49</f>
        <v>186.7</v>
      </c>
      <c r="BL769" s="30">
        <f>'14'!BK49</f>
        <v>89.615999999999985</v>
      </c>
      <c r="BM769" s="30">
        <f>'14'!BL49</f>
        <v>97.084000000000003</v>
      </c>
    </row>
    <row r="770" spans="1:65">
      <c r="A770" s="78">
        <f>'14'!A50</f>
        <v>42900</v>
      </c>
      <c r="B770" s="82" t="str">
        <f t="shared" si="11"/>
        <v>19:00:00</v>
      </c>
      <c r="C770" s="30" t="str">
        <f>'14'!B50</f>
        <v>19H00</v>
      </c>
      <c r="D770" s="30">
        <f>'14'!C50</f>
        <v>855</v>
      </c>
      <c r="E770" s="30">
        <f>'14'!D50</f>
        <v>855</v>
      </c>
      <c r="F770" s="30">
        <f>'14'!E50</f>
        <v>705</v>
      </c>
      <c r="G770" s="30">
        <f>'14'!F50</f>
        <v>56</v>
      </c>
      <c r="H770" s="30">
        <f>'14'!G50</f>
        <v>0</v>
      </c>
      <c r="I770" s="30">
        <f>'14'!H50</f>
        <v>23</v>
      </c>
      <c r="J770" s="30">
        <f>'14'!I50</f>
        <v>2415</v>
      </c>
      <c r="K770" s="30">
        <f>'14'!J50</f>
        <v>79</v>
      </c>
      <c r="L770" s="30">
        <f>'14'!K50</f>
        <v>421</v>
      </c>
      <c r="M770" s="30">
        <f>'14'!L50</f>
        <v>251</v>
      </c>
      <c r="N770" s="30">
        <f>'14'!M50</f>
        <v>280</v>
      </c>
      <c r="O770" s="30">
        <f>'14'!N50</f>
        <v>0</v>
      </c>
      <c r="P770" s="30">
        <f>'14'!O50</f>
        <v>14</v>
      </c>
      <c r="Q770" s="30">
        <f>'14'!P50</f>
        <v>8</v>
      </c>
      <c r="R770" s="30">
        <f>'14'!Q50</f>
        <v>10</v>
      </c>
      <c r="S770" s="30">
        <f>'14'!R50</f>
        <v>0</v>
      </c>
      <c r="T770" s="30">
        <f>'14'!S50</f>
        <v>672</v>
      </c>
      <c r="U770" s="30">
        <f>'14'!T50</f>
        <v>32</v>
      </c>
      <c r="V770" s="30">
        <f>'14'!U50</f>
        <v>111</v>
      </c>
      <c r="W770" s="30">
        <f>'14'!V50</f>
        <v>6.34</v>
      </c>
      <c r="X770" s="30">
        <f>'14'!W50</f>
        <v>3.5</v>
      </c>
      <c r="Y770" s="30">
        <f>'14'!X50</f>
        <v>7.5</v>
      </c>
      <c r="Z770" s="30">
        <f>'14'!Y50</f>
        <v>5.2</v>
      </c>
      <c r="AA770" s="30">
        <f>'14'!Z50</f>
        <v>7.7</v>
      </c>
      <c r="AB770" s="30">
        <f>'14'!AA50</f>
        <v>3</v>
      </c>
      <c r="AC770" s="30">
        <f>'14'!AB50</f>
        <v>0</v>
      </c>
      <c r="AD770" s="30">
        <f>'14'!AC50</f>
        <v>5</v>
      </c>
      <c r="AE770" s="30">
        <f>'14'!AD50</f>
        <v>9.9700000000000006</v>
      </c>
      <c r="AF770" s="30">
        <f>'14'!AE50</f>
        <v>0.82499999999999996</v>
      </c>
      <c r="AG770" s="30">
        <f>'14'!AF50</f>
        <v>0</v>
      </c>
      <c r="AH770" s="30">
        <f>'14'!AG50</f>
        <v>0</v>
      </c>
      <c r="AI770" s="30">
        <f>'14'!AH50</f>
        <v>15.795</v>
      </c>
      <c r="AJ770" s="30">
        <f>'14'!AI50</f>
        <v>75</v>
      </c>
      <c r="AK770" s="30">
        <f>'14'!AJ50</f>
        <v>90.795000000000002</v>
      </c>
      <c r="AL770" s="30">
        <f>'14'!AK50</f>
        <v>153.53499999999997</v>
      </c>
      <c r="AM770" s="30">
        <f>'14'!AL50</f>
        <v>160.03499999999997</v>
      </c>
      <c r="AN770" s="30">
        <f>'14'!AM50</f>
        <v>69.239999999999966</v>
      </c>
      <c r="AO770" s="30">
        <f>'14'!AN50</f>
        <v>0</v>
      </c>
      <c r="AP770" s="30">
        <f>'14'!AO50</f>
        <v>0</v>
      </c>
      <c r="AQ770" s="30">
        <f>'14'!AP50</f>
        <v>160.03499999999997</v>
      </c>
      <c r="AR770" s="30">
        <f>'14'!AQ50</f>
        <v>26.876000000000033</v>
      </c>
      <c r="AS770" s="30">
        <f>'14'!AR50</f>
        <v>0</v>
      </c>
      <c r="AT770" s="30">
        <f>'14'!AS50</f>
        <v>90.795000000000002</v>
      </c>
      <c r="AU770" s="30">
        <f>'14'!AT50</f>
        <v>89.615999999999985</v>
      </c>
      <c r="AV770" s="30">
        <f>'14'!AU50</f>
        <v>180.411</v>
      </c>
      <c r="AW770" s="30">
        <f>'14'!AV50</f>
        <v>0</v>
      </c>
      <c r="AX770" s="30">
        <f>'14'!AW50</f>
        <v>10</v>
      </c>
      <c r="AY770" s="30">
        <f>'14'!AX50</f>
        <v>200</v>
      </c>
      <c r="AZ770" s="30">
        <f>'14'!AY50</f>
        <v>0</v>
      </c>
      <c r="BA770" s="30">
        <f>'14'!AZ50</f>
        <v>36</v>
      </c>
      <c r="BB770" s="30">
        <f>'14'!BA50</f>
        <v>0</v>
      </c>
      <c r="BC770" s="30">
        <f>'14'!BB50</f>
        <v>246</v>
      </c>
      <c r="BD770" s="30">
        <f>'14'!BC50</f>
        <v>233.7</v>
      </c>
      <c r="BE770" s="30">
        <f>'14'!BD50</f>
        <v>14</v>
      </c>
      <c r="BF770" s="30">
        <f>'14'!BE50</f>
        <v>15</v>
      </c>
      <c r="BG770" s="30">
        <f>'14'!BF50</f>
        <v>8</v>
      </c>
      <c r="BH770" s="30">
        <f>'14'!BG50</f>
        <v>9</v>
      </c>
      <c r="BI770" s="30">
        <f>'14'!BH50</f>
        <v>1</v>
      </c>
      <c r="BJ770" s="30">
        <f>'14'!BI50</f>
        <v>47</v>
      </c>
      <c r="BK770" s="30">
        <f>'14'!BJ50</f>
        <v>186.7</v>
      </c>
      <c r="BL770" s="30">
        <f>'14'!BK50</f>
        <v>89.615999999999985</v>
      </c>
      <c r="BM770" s="30">
        <f>'14'!BL50</f>
        <v>97.084000000000003</v>
      </c>
    </row>
    <row r="771" spans="1:65">
      <c r="A771" s="78">
        <f>'14'!A51</f>
        <v>42900</v>
      </c>
      <c r="B771" s="82" t="str">
        <f t="shared" ref="B771:B834" si="12">LEFT(C771,2) &amp; ":" &amp; RIGHT(C771,2) &amp; ":00"</f>
        <v>19:15:00</v>
      </c>
      <c r="C771" s="30" t="str">
        <f>'14'!B51</f>
        <v>19H15</v>
      </c>
      <c r="D771" s="30">
        <f>'14'!C51</f>
        <v>871</v>
      </c>
      <c r="E771" s="30">
        <f>'14'!D51</f>
        <v>841</v>
      </c>
      <c r="F771" s="30">
        <f>'14'!E51</f>
        <v>697</v>
      </c>
      <c r="G771" s="30">
        <f>'14'!F51</f>
        <v>55</v>
      </c>
      <c r="H771" s="30">
        <f>'14'!G51</f>
        <v>0</v>
      </c>
      <c r="I771" s="30">
        <f>'14'!H51</f>
        <v>23</v>
      </c>
      <c r="J771" s="30">
        <f>'14'!I51</f>
        <v>2409</v>
      </c>
      <c r="K771" s="30">
        <f>'14'!J51</f>
        <v>78</v>
      </c>
      <c r="L771" s="30">
        <f>'14'!K51</f>
        <v>441</v>
      </c>
      <c r="M771" s="30">
        <f>'14'!L51</f>
        <v>255</v>
      </c>
      <c r="N771" s="30">
        <f>'14'!M51</f>
        <v>280</v>
      </c>
      <c r="O771" s="30">
        <f>'14'!N51</f>
        <v>0</v>
      </c>
      <c r="P771" s="30">
        <f>'14'!O51</f>
        <v>15</v>
      </c>
      <c r="Q771" s="30">
        <f>'14'!P51</f>
        <v>8</v>
      </c>
      <c r="R771" s="30">
        <f>'14'!Q51</f>
        <v>10</v>
      </c>
      <c r="S771" s="30">
        <f>'14'!R51</f>
        <v>0</v>
      </c>
      <c r="T771" s="30">
        <f>'14'!S51</f>
        <v>696</v>
      </c>
      <c r="U771" s="30">
        <f>'14'!T51</f>
        <v>33</v>
      </c>
      <c r="V771" s="30">
        <f>'14'!U51</f>
        <v>111</v>
      </c>
      <c r="W771" s="30">
        <f>'14'!V51</f>
        <v>6.34</v>
      </c>
      <c r="X771" s="30">
        <f>'14'!W51</f>
        <v>3.5</v>
      </c>
      <c r="Y771" s="30">
        <f>'14'!X51</f>
        <v>7.5</v>
      </c>
      <c r="Z771" s="30">
        <f>'14'!Y51</f>
        <v>5.2</v>
      </c>
      <c r="AA771" s="30">
        <f>'14'!Z51</f>
        <v>7.7</v>
      </c>
      <c r="AB771" s="30">
        <f>'14'!AA51</f>
        <v>3</v>
      </c>
      <c r="AC771" s="30">
        <f>'14'!AB51</f>
        <v>0</v>
      </c>
      <c r="AD771" s="30">
        <f>'14'!AC51</f>
        <v>5</v>
      </c>
      <c r="AE771" s="30">
        <f>'14'!AD51</f>
        <v>9.9700000000000006</v>
      </c>
      <c r="AF771" s="30">
        <f>'14'!AE51</f>
        <v>0.82499999999999996</v>
      </c>
      <c r="AG771" s="30">
        <f>'14'!AF51</f>
        <v>0</v>
      </c>
      <c r="AH771" s="30">
        <f>'14'!AG51</f>
        <v>0</v>
      </c>
      <c r="AI771" s="30">
        <f>'14'!AH51</f>
        <v>15.795</v>
      </c>
      <c r="AJ771" s="30">
        <f>'14'!AI51</f>
        <v>75</v>
      </c>
      <c r="AK771" s="30">
        <f>'14'!AJ51</f>
        <v>90.795000000000002</v>
      </c>
      <c r="AL771" s="30">
        <f>'14'!AK51</f>
        <v>153.53499999999997</v>
      </c>
      <c r="AM771" s="30">
        <f>'14'!AL51</f>
        <v>160.03499999999997</v>
      </c>
      <c r="AN771" s="30">
        <f>'14'!AM51</f>
        <v>69.239999999999966</v>
      </c>
      <c r="AO771" s="30">
        <f>'14'!AN51</f>
        <v>0</v>
      </c>
      <c r="AP771" s="30">
        <f>'14'!AO51</f>
        <v>0</v>
      </c>
      <c r="AQ771" s="30">
        <f>'14'!AP51</f>
        <v>160.03499999999997</v>
      </c>
      <c r="AR771" s="30">
        <f>'14'!AQ51</f>
        <v>26.876000000000033</v>
      </c>
      <c r="AS771" s="30">
        <f>'14'!AR51</f>
        <v>0</v>
      </c>
      <c r="AT771" s="30">
        <f>'14'!AS51</f>
        <v>90.795000000000002</v>
      </c>
      <c r="AU771" s="30">
        <f>'14'!AT51</f>
        <v>89.615999999999985</v>
      </c>
      <c r="AV771" s="30">
        <f>'14'!AU51</f>
        <v>180.411</v>
      </c>
      <c r="AW771" s="30">
        <f>'14'!AV51</f>
        <v>0</v>
      </c>
      <c r="AX771" s="30">
        <f>'14'!AW51</f>
        <v>10</v>
      </c>
      <c r="AY771" s="30">
        <f>'14'!AX51</f>
        <v>200</v>
      </c>
      <c r="AZ771" s="30">
        <f>'14'!AY51</f>
        <v>0</v>
      </c>
      <c r="BA771" s="30">
        <f>'14'!AZ51</f>
        <v>36</v>
      </c>
      <c r="BB771" s="30">
        <f>'14'!BA51</f>
        <v>0</v>
      </c>
      <c r="BC771" s="30">
        <f>'14'!BB51</f>
        <v>246</v>
      </c>
      <c r="BD771" s="30">
        <f>'14'!BC51</f>
        <v>233.7</v>
      </c>
      <c r="BE771" s="30">
        <f>'14'!BD51</f>
        <v>14</v>
      </c>
      <c r="BF771" s="30">
        <f>'14'!BE51</f>
        <v>15</v>
      </c>
      <c r="BG771" s="30">
        <f>'14'!BF51</f>
        <v>8</v>
      </c>
      <c r="BH771" s="30">
        <f>'14'!BG51</f>
        <v>9</v>
      </c>
      <c r="BI771" s="30">
        <f>'14'!BH51</f>
        <v>1</v>
      </c>
      <c r="BJ771" s="30">
        <f>'14'!BI51</f>
        <v>47</v>
      </c>
      <c r="BK771" s="30">
        <f>'14'!BJ51</f>
        <v>186.7</v>
      </c>
      <c r="BL771" s="30">
        <f>'14'!BK51</f>
        <v>89.615999999999985</v>
      </c>
      <c r="BM771" s="30">
        <f>'14'!BL51</f>
        <v>97.084000000000003</v>
      </c>
    </row>
    <row r="772" spans="1:65">
      <c r="A772" s="78">
        <f>'14'!A52</f>
        <v>42900</v>
      </c>
      <c r="B772" s="82" t="str">
        <f t="shared" si="12"/>
        <v>19:30:00</v>
      </c>
      <c r="C772" s="30" t="str">
        <f>'14'!B52</f>
        <v>19H30</v>
      </c>
      <c r="D772" s="30">
        <f>'14'!C52</f>
        <v>873</v>
      </c>
      <c r="E772" s="30">
        <f>'14'!D52</f>
        <v>835</v>
      </c>
      <c r="F772" s="30">
        <f>'14'!E52</f>
        <v>710</v>
      </c>
      <c r="G772" s="30">
        <f>'14'!F52</f>
        <v>56</v>
      </c>
      <c r="H772" s="30">
        <f>'14'!G52</f>
        <v>0</v>
      </c>
      <c r="I772" s="30">
        <f>'14'!H52</f>
        <v>23</v>
      </c>
      <c r="J772" s="30">
        <f>'14'!I52</f>
        <v>2418</v>
      </c>
      <c r="K772" s="30">
        <f>'14'!J52</f>
        <v>79</v>
      </c>
      <c r="L772" s="30">
        <f>'14'!K52</f>
        <v>450</v>
      </c>
      <c r="M772" s="30">
        <f>'14'!L52</f>
        <v>245</v>
      </c>
      <c r="N772" s="30">
        <f>'14'!M52</f>
        <v>280</v>
      </c>
      <c r="O772" s="30">
        <f>'14'!N52</f>
        <v>0</v>
      </c>
      <c r="P772" s="30">
        <f>'14'!O52</f>
        <v>15</v>
      </c>
      <c r="Q772" s="30">
        <f>'14'!P52</f>
        <v>8</v>
      </c>
      <c r="R772" s="30">
        <f>'14'!Q52</f>
        <v>10</v>
      </c>
      <c r="S772" s="30">
        <f>'14'!R52</f>
        <v>0</v>
      </c>
      <c r="T772" s="30">
        <f>'14'!S52</f>
        <v>695</v>
      </c>
      <c r="U772" s="30">
        <f>'14'!T52</f>
        <v>33</v>
      </c>
      <c r="V772" s="30">
        <f>'14'!U52</f>
        <v>112</v>
      </c>
      <c r="W772" s="30">
        <f>'14'!V52</f>
        <v>6.34</v>
      </c>
      <c r="X772" s="30">
        <f>'14'!W52</f>
        <v>3.5</v>
      </c>
      <c r="Y772" s="30">
        <f>'14'!X52</f>
        <v>9</v>
      </c>
      <c r="Z772" s="30">
        <f>'14'!Y52</f>
        <v>5.2</v>
      </c>
      <c r="AA772" s="30">
        <f>'14'!Z52</f>
        <v>7.7</v>
      </c>
      <c r="AB772" s="30">
        <f>'14'!AA52</f>
        <v>3</v>
      </c>
      <c r="AC772" s="30">
        <f>'14'!AB52</f>
        <v>0</v>
      </c>
      <c r="AD772" s="30">
        <f>'14'!AC52</f>
        <v>5.2</v>
      </c>
      <c r="AE772" s="30">
        <f>'14'!AD52</f>
        <v>9.9700000000000006</v>
      </c>
      <c r="AF772" s="30">
        <f>'14'!AE52</f>
        <v>0.82499999999999996</v>
      </c>
      <c r="AG772" s="30">
        <f>'14'!AF52</f>
        <v>0</v>
      </c>
      <c r="AH772" s="30">
        <f>'14'!AG52</f>
        <v>0</v>
      </c>
      <c r="AI772" s="30">
        <f>'14'!AH52</f>
        <v>15.995000000000001</v>
      </c>
      <c r="AJ772" s="30">
        <f>'14'!AI52</f>
        <v>75</v>
      </c>
      <c r="AK772" s="30">
        <f>'14'!AJ52</f>
        <v>90.995000000000005</v>
      </c>
      <c r="AL772" s="30">
        <f>'14'!AK52</f>
        <v>156.23499999999996</v>
      </c>
      <c r="AM772" s="30">
        <f>'14'!AL52</f>
        <v>162.73499999999996</v>
      </c>
      <c r="AN772" s="30">
        <f>'14'!AM52</f>
        <v>71.739999999999952</v>
      </c>
      <c r="AO772" s="30">
        <f>'14'!AN52</f>
        <v>0</v>
      </c>
      <c r="AP772" s="30">
        <f>'14'!AO52</f>
        <v>0</v>
      </c>
      <c r="AQ772" s="30">
        <f>'14'!AP52</f>
        <v>162.73499999999996</v>
      </c>
      <c r="AR772" s="30">
        <f>'14'!AQ52</f>
        <v>24.376000000000033</v>
      </c>
      <c r="AS772" s="30">
        <f>'14'!AR52</f>
        <v>0</v>
      </c>
      <c r="AT772" s="30">
        <f>'14'!AS52</f>
        <v>90.995000000000005</v>
      </c>
      <c r="AU772" s="30">
        <f>'14'!AT52</f>
        <v>89.615999999999985</v>
      </c>
      <c r="AV772" s="30">
        <f>'14'!AU52</f>
        <v>180.61099999999999</v>
      </c>
      <c r="AW772" s="30">
        <f>'14'!AV52</f>
        <v>0</v>
      </c>
      <c r="AX772" s="30">
        <f>'14'!AW52</f>
        <v>10</v>
      </c>
      <c r="AY772" s="30">
        <f>'14'!AX52</f>
        <v>200</v>
      </c>
      <c r="AZ772" s="30">
        <f>'14'!AY52</f>
        <v>0</v>
      </c>
      <c r="BA772" s="30">
        <f>'14'!AZ52</f>
        <v>36</v>
      </c>
      <c r="BB772" s="30">
        <f>'14'!BA52</f>
        <v>0</v>
      </c>
      <c r="BC772" s="30">
        <f>'14'!BB52</f>
        <v>246</v>
      </c>
      <c r="BD772" s="30">
        <f>'14'!BC52</f>
        <v>233.7</v>
      </c>
      <c r="BE772" s="30">
        <f>'14'!BD52</f>
        <v>14</v>
      </c>
      <c r="BF772" s="30">
        <f>'14'!BE52</f>
        <v>15</v>
      </c>
      <c r="BG772" s="30">
        <f>'14'!BF52</f>
        <v>8</v>
      </c>
      <c r="BH772" s="30">
        <f>'14'!BG52</f>
        <v>9</v>
      </c>
      <c r="BI772" s="30">
        <f>'14'!BH52</f>
        <v>1</v>
      </c>
      <c r="BJ772" s="30">
        <f>'14'!BI52</f>
        <v>47</v>
      </c>
      <c r="BK772" s="30">
        <f>'14'!BJ52</f>
        <v>186.7</v>
      </c>
      <c r="BL772" s="30">
        <f>'14'!BK52</f>
        <v>89.615999999999985</v>
      </c>
      <c r="BM772" s="30">
        <f>'14'!BL52</f>
        <v>97.084000000000003</v>
      </c>
    </row>
    <row r="773" spans="1:65">
      <c r="A773" s="78">
        <f>'14'!A53</f>
        <v>42900</v>
      </c>
      <c r="B773" s="82" t="str">
        <f t="shared" si="12"/>
        <v>19:45:00</v>
      </c>
      <c r="C773" s="30" t="str">
        <f>'14'!B53</f>
        <v>19H45</v>
      </c>
      <c r="D773" s="30">
        <f>'14'!C53</f>
        <v>873</v>
      </c>
      <c r="E773" s="30">
        <f>'14'!D53</f>
        <v>835</v>
      </c>
      <c r="F773" s="30">
        <f>'14'!E53</f>
        <v>710</v>
      </c>
      <c r="G773" s="30">
        <f>'14'!F53</f>
        <v>56</v>
      </c>
      <c r="H773" s="30">
        <f>'14'!G53</f>
        <v>0</v>
      </c>
      <c r="I773" s="30">
        <f>'14'!H53</f>
        <v>23</v>
      </c>
      <c r="J773" s="30">
        <f>'14'!I53</f>
        <v>2418</v>
      </c>
      <c r="K773" s="30">
        <f>'14'!J53</f>
        <v>79</v>
      </c>
      <c r="L773" s="30">
        <f>'14'!K53</f>
        <v>450</v>
      </c>
      <c r="M773" s="30">
        <f>'14'!L53</f>
        <v>245</v>
      </c>
      <c r="N773" s="30">
        <f>'14'!M53</f>
        <v>280</v>
      </c>
      <c r="O773" s="30">
        <f>'14'!N53</f>
        <v>0</v>
      </c>
      <c r="P773" s="30">
        <f>'14'!O53</f>
        <v>15</v>
      </c>
      <c r="Q773" s="30">
        <f>'14'!P53</f>
        <v>8</v>
      </c>
      <c r="R773" s="30">
        <f>'14'!Q53</f>
        <v>10</v>
      </c>
      <c r="S773" s="30">
        <f>'14'!R53</f>
        <v>0</v>
      </c>
      <c r="T773" s="30">
        <f>'14'!S53</f>
        <v>695</v>
      </c>
      <c r="U773" s="30">
        <f>'14'!T53</f>
        <v>33</v>
      </c>
      <c r="V773" s="30">
        <f>'14'!U53</f>
        <v>112</v>
      </c>
      <c r="W773" s="30">
        <f>'14'!V53</f>
        <v>6.34</v>
      </c>
      <c r="X773" s="30">
        <f>'14'!W53</f>
        <v>3.5</v>
      </c>
      <c r="Y773" s="30">
        <f>'14'!X53</f>
        <v>9</v>
      </c>
      <c r="Z773" s="30">
        <f>'14'!Y53</f>
        <v>5.2</v>
      </c>
      <c r="AA773" s="30">
        <f>'14'!Z53</f>
        <v>7.7</v>
      </c>
      <c r="AB773" s="30">
        <f>'14'!AA53</f>
        <v>3</v>
      </c>
      <c r="AC773" s="30">
        <f>'14'!AB53</f>
        <v>0</v>
      </c>
      <c r="AD773" s="30">
        <f>'14'!AC53</f>
        <v>5.2</v>
      </c>
      <c r="AE773" s="30">
        <f>'14'!AD53</f>
        <v>9.9700000000000006</v>
      </c>
      <c r="AF773" s="30">
        <f>'14'!AE53</f>
        <v>0.82499999999999996</v>
      </c>
      <c r="AG773" s="30">
        <f>'14'!AF53</f>
        <v>0</v>
      </c>
      <c r="AH773" s="30">
        <f>'14'!AG53</f>
        <v>0</v>
      </c>
      <c r="AI773" s="30">
        <f>'14'!AH53</f>
        <v>15.995000000000001</v>
      </c>
      <c r="AJ773" s="30">
        <f>'14'!AI53</f>
        <v>75</v>
      </c>
      <c r="AK773" s="30">
        <f>'14'!AJ53</f>
        <v>90.995000000000005</v>
      </c>
      <c r="AL773" s="30">
        <f>'14'!AK53</f>
        <v>156.23499999999996</v>
      </c>
      <c r="AM773" s="30">
        <f>'14'!AL53</f>
        <v>162.73499999999996</v>
      </c>
      <c r="AN773" s="30">
        <f>'14'!AM53</f>
        <v>71.739999999999952</v>
      </c>
      <c r="AO773" s="30">
        <f>'14'!AN53</f>
        <v>0</v>
      </c>
      <c r="AP773" s="30">
        <f>'14'!AO53</f>
        <v>0</v>
      </c>
      <c r="AQ773" s="30">
        <f>'14'!AP53</f>
        <v>162.73499999999996</v>
      </c>
      <c r="AR773" s="30">
        <f>'14'!AQ53</f>
        <v>24.376000000000033</v>
      </c>
      <c r="AS773" s="30">
        <f>'14'!AR53</f>
        <v>0</v>
      </c>
      <c r="AT773" s="30">
        <f>'14'!AS53</f>
        <v>90.995000000000005</v>
      </c>
      <c r="AU773" s="30">
        <f>'14'!AT53</f>
        <v>89.615999999999985</v>
      </c>
      <c r="AV773" s="30">
        <f>'14'!AU53</f>
        <v>180.61099999999999</v>
      </c>
      <c r="AW773" s="30">
        <f>'14'!AV53</f>
        <v>0</v>
      </c>
      <c r="AX773" s="30">
        <f>'14'!AW53</f>
        <v>10</v>
      </c>
      <c r="AY773" s="30">
        <f>'14'!AX53</f>
        <v>200</v>
      </c>
      <c r="AZ773" s="30">
        <f>'14'!AY53</f>
        <v>0</v>
      </c>
      <c r="BA773" s="30">
        <f>'14'!AZ53</f>
        <v>36</v>
      </c>
      <c r="BB773" s="30">
        <f>'14'!BA53</f>
        <v>0</v>
      </c>
      <c r="BC773" s="30">
        <f>'14'!BB53</f>
        <v>246</v>
      </c>
      <c r="BD773" s="30">
        <f>'14'!BC53</f>
        <v>233.7</v>
      </c>
      <c r="BE773" s="30">
        <f>'14'!BD53</f>
        <v>14</v>
      </c>
      <c r="BF773" s="30">
        <f>'14'!BE53</f>
        <v>15</v>
      </c>
      <c r="BG773" s="30">
        <f>'14'!BF53</f>
        <v>8</v>
      </c>
      <c r="BH773" s="30">
        <f>'14'!BG53</f>
        <v>9</v>
      </c>
      <c r="BI773" s="30">
        <f>'14'!BH53</f>
        <v>1</v>
      </c>
      <c r="BJ773" s="30">
        <f>'14'!BI53</f>
        <v>47</v>
      </c>
      <c r="BK773" s="30">
        <f>'14'!BJ53</f>
        <v>186.7</v>
      </c>
      <c r="BL773" s="30">
        <f>'14'!BK53</f>
        <v>89.615999999999985</v>
      </c>
      <c r="BM773" s="30">
        <f>'14'!BL53</f>
        <v>97.084000000000003</v>
      </c>
    </row>
    <row r="774" spans="1:65">
      <c r="A774" s="78">
        <f>'14'!A54</f>
        <v>42900</v>
      </c>
      <c r="B774" s="82" t="str">
        <f t="shared" si="12"/>
        <v>20:00:00</v>
      </c>
      <c r="C774" s="30" t="str">
        <f>'14'!B54</f>
        <v>20H00</v>
      </c>
      <c r="D774" s="30">
        <f>'14'!C54</f>
        <v>855</v>
      </c>
      <c r="E774" s="30">
        <f>'14'!D54</f>
        <v>853</v>
      </c>
      <c r="F774" s="30">
        <f>'14'!E54</f>
        <v>690</v>
      </c>
      <c r="G774" s="30">
        <f>'14'!F54</f>
        <v>56</v>
      </c>
      <c r="H774" s="30">
        <f>'14'!G54</f>
        <v>0</v>
      </c>
      <c r="I774" s="30">
        <f>'14'!H54</f>
        <v>23</v>
      </c>
      <c r="J774" s="30">
        <f>'14'!I54</f>
        <v>2398</v>
      </c>
      <c r="K774" s="30">
        <f>'14'!J54</f>
        <v>79</v>
      </c>
      <c r="L774" s="30">
        <f>'14'!K54</f>
        <v>453</v>
      </c>
      <c r="M774" s="30">
        <f>'14'!L54</f>
        <v>495</v>
      </c>
      <c r="N774" s="30">
        <f>'14'!M54</f>
        <v>290</v>
      </c>
      <c r="O774" s="30">
        <f>'14'!N54</f>
        <v>0</v>
      </c>
      <c r="P774" s="30">
        <f>'14'!O54</f>
        <v>15</v>
      </c>
      <c r="Q774" s="30">
        <f>'14'!P54</f>
        <v>17</v>
      </c>
      <c r="R774" s="30">
        <f>'14'!Q54</f>
        <v>10</v>
      </c>
      <c r="S774" s="30">
        <f>'14'!R54</f>
        <v>0</v>
      </c>
      <c r="T774" s="30">
        <f>'14'!S54</f>
        <v>948</v>
      </c>
      <c r="U774" s="30">
        <f>'14'!T54</f>
        <v>42</v>
      </c>
      <c r="V774" s="30">
        <f>'14'!U54</f>
        <v>121</v>
      </c>
      <c r="W774" s="30">
        <f>'14'!V54</f>
        <v>6.34</v>
      </c>
      <c r="X774" s="30">
        <f>'14'!W54</f>
        <v>3.5</v>
      </c>
      <c r="Y774" s="30">
        <f>'14'!X54</f>
        <v>9</v>
      </c>
      <c r="Z774" s="30">
        <f>'14'!Y54</f>
        <v>5.5</v>
      </c>
      <c r="AA774" s="30">
        <f>'14'!Z54</f>
        <v>7.8</v>
      </c>
      <c r="AB774" s="30">
        <f>'14'!AA54</f>
        <v>3.1</v>
      </c>
      <c r="AC774" s="30">
        <f>'14'!AB54</f>
        <v>0</v>
      </c>
      <c r="AD774" s="30">
        <f>'14'!AC54</f>
        <v>5.6</v>
      </c>
      <c r="AE774" s="30">
        <f>'14'!AD54</f>
        <v>0</v>
      </c>
      <c r="AF774" s="30">
        <f>'14'!AE54</f>
        <v>0.82499999999999996</v>
      </c>
      <c r="AG774" s="30">
        <f>'14'!AF54</f>
        <v>0</v>
      </c>
      <c r="AH774" s="30">
        <f>'14'!AG54</f>
        <v>0</v>
      </c>
      <c r="AI774" s="30">
        <f>'14'!AH54</f>
        <v>6.4249999999999998</v>
      </c>
      <c r="AJ774" s="30">
        <f>'14'!AI54</f>
        <v>75</v>
      </c>
      <c r="AK774" s="30">
        <f>'14'!AJ54</f>
        <v>81.424999999999997</v>
      </c>
      <c r="AL774" s="30">
        <f>'14'!AK54</f>
        <v>156.065</v>
      </c>
      <c r="AM774" s="30">
        <f>'14'!AL54</f>
        <v>162.66499999999999</v>
      </c>
      <c r="AN774" s="30">
        <f>'14'!AM54</f>
        <v>81.239999999999995</v>
      </c>
      <c r="AO774" s="30">
        <f>'14'!AN54</f>
        <v>0</v>
      </c>
      <c r="AP774" s="30">
        <f>'14'!AO54</f>
        <v>0</v>
      </c>
      <c r="AQ774" s="30">
        <f>'14'!AP54</f>
        <v>162.66499999999999</v>
      </c>
      <c r="AR774" s="30">
        <f>'14'!AQ54</f>
        <v>14.975999999999999</v>
      </c>
      <c r="AS774" s="30">
        <f>'14'!AR54</f>
        <v>0</v>
      </c>
      <c r="AT774" s="30">
        <f>'14'!AS54</f>
        <v>81.424999999999997</v>
      </c>
      <c r="AU774" s="30">
        <f>'14'!AT54</f>
        <v>89.615999999999985</v>
      </c>
      <c r="AV774" s="30">
        <f>'14'!AU54</f>
        <v>171.041</v>
      </c>
      <c r="AW774" s="30">
        <f>'14'!AV54</f>
        <v>0</v>
      </c>
      <c r="AX774" s="30">
        <f>'14'!AW54</f>
        <v>10</v>
      </c>
      <c r="AY774" s="30">
        <f>'14'!AX54</f>
        <v>200</v>
      </c>
      <c r="AZ774" s="30">
        <f>'14'!AY54</f>
        <v>0</v>
      </c>
      <c r="BA774" s="30">
        <f>'14'!AZ54</f>
        <v>36</v>
      </c>
      <c r="BB774" s="30">
        <f>'14'!BA54</f>
        <v>0</v>
      </c>
      <c r="BC774" s="30">
        <f>'14'!BB54</f>
        <v>246</v>
      </c>
      <c r="BD774" s="30">
        <f>'14'!BC54</f>
        <v>233.7</v>
      </c>
      <c r="BE774" s="30">
        <f>'14'!BD54</f>
        <v>14</v>
      </c>
      <c r="BF774" s="30">
        <f>'14'!BE54</f>
        <v>15</v>
      </c>
      <c r="BG774" s="30">
        <f>'14'!BF54</f>
        <v>8</v>
      </c>
      <c r="BH774" s="30">
        <f>'14'!BG54</f>
        <v>9</v>
      </c>
      <c r="BI774" s="30">
        <f>'14'!BH54</f>
        <v>1</v>
      </c>
      <c r="BJ774" s="30">
        <f>'14'!BI54</f>
        <v>47</v>
      </c>
      <c r="BK774" s="30">
        <f>'14'!BJ54</f>
        <v>186.7</v>
      </c>
      <c r="BL774" s="30">
        <f>'14'!BK54</f>
        <v>89.615999999999985</v>
      </c>
      <c r="BM774" s="30">
        <f>'14'!BL54</f>
        <v>97.084000000000003</v>
      </c>
    </row>
    <row r="775" spans="1:65">
      <c r="A775" s="78">
        <f>'14'!A55</f>
        <v>42900</v>
      </c>
      <c r="B775" s="82" t="str">
        <f t="shared" si="12"/>
        <v>20:15:00</v>
      </c>
      <c r="C775" s="30" t="str">
        <f>'14'!B55</f>
        <v>20H15</v>
      </c>
      <c r="D775" s="30">
        <f>'14'!C55</f>
        <v>855</v>
      </c>
      <c r="E775" s="30">
        <f>'14'!D55</f>
        <v>853</v>
      </c>
      <c r="F775" s="30">
        <f>'14'!E55</f>
        <v>690</v>
      </c>
      <c r="G775" s="30">
        <f>'14'!F55</f>
        <v>56</v>
      </c>
      <c r="H775" s="30">
        <f>'14'!G55</f>
        <v>0</v>
      </c>
      <c r="I775" s="30">
        <f>'14'!H55</f>
        <v>23</v>
      </c>
      <c r="J775" s="30">
        <f>'14'!I55</f>
        <v>2398</v>
      </c>
      <c r="K775" s="30">
        <f>'14'!J55</f>
        <v>79</v>
      </c>
      <c r="L775" s="30">
        <f>'14'!K55</f>
        <v>453</v>
      </c>
      <c r="M775" s="30">
        <f>'14'!L55</f>
        <v>495</v>
      </c>
      <c r="N775" s="30">
        <f>'14'!M55</f>
        <v>290</v>
      </c>
      <c r="O775" s="30">
        <f>'14'!N55</f>
        <v>0</v>
      </c>
      <c r="P775" s="30">
        <f>'14'!O55</f>
        <v>15</v>
      </c>
      <c r="Q775" s="30">
        <f>'14'!P55</f>
        <v>17</v>
      </c>
      <c r="R775" s="30">
        <f>'14'!Q55</f>
        <v>10</v>
      </c>
      <c r="S775" s="30">
        <f>'14'!R55</f>
        <v>0</v>
      </c>
      <c r="T775" s="30">
        <f>'14'!S55</f>
        <v>948</v>
      </c>
      <c r="U775" s="30">
        <f>'14'!T55</f>
        <v>42</v>
      </c>
      <c r="V775" s="30">
        <f>'14'!U55</f>
        <v>121</v>
      </c>
      <c r="W775" s="30">
        <f>'14'!V55</f>
        <v>6.34</v>
      </c>
      <c r="X775" s="30">
        <f>'14'!W55</f>
        <v>3.5</v>
      </c>
      <c r="Y775" s="30">
        <f>'14'!X55</f>
        <v>9</v>
      </c>
      <c r="Z775" s="30">
        <f>'14'!Y55</f>
        <v>5.5</v>
      </c>
      <c r="AA775" s="30">
        <f>'14'!Z55</f>
        <v>7.8</v>
      </c>
      <c r="AB775" s="30">
        <f>'14'!AA55</f>
        <v>3.1</v>
      </c>
      <c r="AC775" s="30">
        <f>'14'!AB55</f>
        <v>0</v>
      </c>
      <c r="AD775" s="30">
        <f>'14'!AC55</f>
        <v>5.6</v>
      </c>
      <c r="AE775" s="30">
        <f>'14'!AD55</f>
        <v>0</v>
      </c>
      <c r="AF775" s="30">
        <f>'14'!AE55</f>
        <v>0.82499999999999996</v>
      </c>
      <c r="AG775" s="30">
        <f>'14'!AF55</f>
        <v>0</v>
      </c>
      <c r="AH775" s="30">
        <f>'14'!AG55</f>
        <v>0</v>
      </c>
      <c r="AI775" s="30">
        <f>'14'!AH55</f>
        <v>6.4249999999999998</v>
      </c>
      <c r="AJ775" s="30">
        <f>'14'!AI55</f>
        <v>75</v>
      </c>
      <c r="AK775" s="30">
        <f>'14'!AJ55</f>
        <v>81.424999999999997</v>
      </c>
      <c r="AL775" s="30">
        <f>'14'!AK55</f>
        <v>156.065</v>
      </c>
      <c r="AM775" s="30">
        <f>'14'!AL55</f>
        <v>162.66499999999999</v>
      </c>
      <c r="AN775" s="30">
        <f>'14'!AM55</f>
        <v>81.239999999999995</v>
      </c>
      <c r="AO775" s="30">
        <f>'14'!AN55</f>
        <v>0</v>
      </c>
      <c r="AP775" s="30">
        <f>'14'!AO55</f>
        <v>0</v>
      </c>
      <c r="AQ775" s="30">
        <f>'14'!AP55</f>
        <v>162.66499999999999</v>
      </c>
      <c r="AR775" s="30">
        <f>'14'!AQ55</f>
        <v>14.975999999999999</v>
      </c>
      <c r="AS775" s="30">
        <f>'14'!AR55</f>
        <v>0</v>
      </c>
      <c r="AT775" s="30">
        <f>'14'!AS55</f>
        <v>81.424999999999997</v>
      </c>
      <c r="AU775" s="30">
        <f>'14'!AT55</f>
        <v>89.615999999999985</v>
      </c>
      <c r="AV775" s="30">
        <f>'14'!AU55</f>
        <v>171.041</v>
      </c>
      <c r="AW775" s="30">
        <f>'14'!AV55</f>
        <v>0</v>
      </c>
      <c r="AX775" s="30">
        <f>'14'!AW55</f>
        <v>10</v>
      </c>
      <c r="AY775" s="30">
        <f>'14'!AX55</f>
        <v>200</v>
      </c>
      <c r="AZ775" s="30">
        <f>'14'!AY55</f>
        <v>0</v>
      </c>
      <c r="BA775" s="30">
        <f>'14'!AZ55</f>
        <v>36</v>
      </c>
      <c r="BB775" s="30">
        <f>'14'!BA55</f>
        <v>0</v>
      </c>
      <c r="BC775" s="30">
        <f>'14'!BB55</f>
        <v>246</v>
      </c>
      <c r="BD775" s="30">
        <f>'14'!BC55</f>
        <v>233.7</v>
      </c>
      <c r="BE775" s="30">
        <f>'14'!BD55</f>
        <v>14</v>
      </c>
      <c r="BF775" s="30">
        <f>'14'!BE55</f>
        <v>15</v>
      </c>
      <c r="BG775" s="30">
        <f>'14'!BF55</f>
        <v>8</v>
      </c>
      <c r="BH775" s="30">
        <f>'14'!BG55</f>
        <v>9</v>
      </c>
      <c r="BI775" s="30">
        <f>'14'!BH55</f>
        <v>1</v>
      </c>
      <c r="BJ775" s="30">
        <f>'14'!BI55</f>
        <v>47</v>
      </c>
      <c r="BK775" s="30">
        <f>'14'!BJ55</f>
        <v>186.7</v>
      </c>
      <c r="BL775" s="30">
        <f>'14'!BK55</f>
        <v>89.615999999999985</v>
      </c>
      <c r="BM775" s="30">
        <f>'14'!BL55</f>
        <v>97.084000000000003</v>
      </c>
    </row>
    <row r="776" spans="1:65">
      <c r="A776" s="78">
        <f>'14'!A56</f>
        <v>42900</v>
      </c>
      <c r="B776" s="82" t="str">
        <f t="shared" si="12"/>
        <v>20:30:00</v>
      </c>
      <c r="C776" s="30" t="str">
        <f>'14'!B56</f>
        <v>20H30</v>
      </c>
      <c r="D776" s="30">
        <f>'14'!C56</f>
        <v>852</v>
      </c>
      <c r="E776" s="30">
        <f>'14'!D56</f>
        <v>815</v>
      </c>
      <c r="F776" s="30">
        <f>'14'!E56</f>
        <v>690</v>
      </c>
      <c r="G776" s="30">
        <f>'14'!F56</f>
        <v>56</v>
      </c>
      <c r="H776" s="30">
        <f>'14'!G56</f>
        <v>0</v>
      </c>
      <c r="I776" s="30">
        <f>'14'!H56</f>
        <v>23</v>
      </c>
      <c r="J776" s="30">
        <f>'14'!I56</f>
        <v>2357</v>
      </c>
      <c r="K776" s="30">
        <f>'14'!J56</f>
        <v>79</v>
      </c>
      <c r="L776" s="30">
        <f>'14'!K56</f>
        <v>455</v>
      </c>
      <c r="M776" s="30">
        <f>'14'!L56</f>
        <v>513</v>
      </c>
      <c r="N776" s="30">
        <f>'14'!M56</f>
        <v>286</v>
      </c>
      <c r="O776" s="30">
        <f>'14'!N56</f>
        <v>0</v>
      </c>
      <c r="P776" s="30">
        <f>'14'!O56</f>
        <v>15</v>
      </c>
      <c r="Q776" s="30">
        <f>'14'!P56</f>
        <v>17</v>
      </c>
      <c r="R776" s="30">
        <f>'14'!Q56</f>
        <v>10</v>
      </c>
      <c r="S776" s="30">
        <f>'14'!R56</f>
        <v>0</v>
      </c>
      <c r="T776" s="30">
        <f>'14'!S56</f>
        <v>968</v>
      </c>
      <c r="U776" s="30">
        <f>'14'!T56</f>
        <v>42</v>
      </c>
      <c r="V776" s="30">
        <f>'14'!U56</f>
        <v>121</v>
      </c>
      <c r="W776" s="30">
        <f>'14'!V56</f>
        <v>6.34</v>
      </c>
      <c r="X776" s="30">
        <f>'14'!W56</f>
        <v>3.5</v>
      </c>
      <c r="Y776" s="30">
        <f>'14'!X56</f>
        <v>9</v>
      </c>
      <c r="Z776" s="30">
        <f>'14'!Y56</f>
        <v>5.5</v>
      </c>
      <c r="AA776" s="30">
        <f>'14'!Z56</f>
        <v>7.8</v>
      </c>
      <c r="AB776" s="30">
        <f>'14'!AA56</f>
        <v>3.1</v>
      </c>
      <c r="AC776" s="30">
        <f>'14'!AB56</f>
        <v>0</v>
      </c>
      <c r="AD776" s="30">
        <f>'14'!AC56</f>
        <v>5.6</v>
      </c>
      <c r="AE776" s="30">
        <f>'14'!AD56</f>
        <v>0</v>
      </c>
      <c r="AF776" s="30">
        <f>'14'!AE56</f>
        <v>0.82499999999999996</v>
      </c>
      <c r="AG776" s="30">
        <f>'14'!AF56</f>
        <v>0</v>
      </c>
      <c r="AH776" s="30">
        <f>'14'!AG56</f>
        <v>0</v>
      </c>
      <c r="AI776" s="30">
        <f>'14'!AH56</f>
        <v>6.4249999999999998</v>
      </c>
      <c r="AJ776" s="30">
        <f>'14'!AI56</f>
        <v>75</v>
      </c>
      <c r="AK776" s="30">
        <f>'14'!AJ56</f>
        <v>81.424999999999997</v>
      </c>
      <c r="AL776" s="30">
        <f>'14'!AK56</f>
        <v>156.065</v>
      </c>
      <c r="AM776" s="30">
        <f>'14'!AL56</f>
        <v>162.66499999999999</v>
      </c>
      <c r="AN776" s="30">
        <f>'14'!AM56</f>
        <v>81.239999999999995</v>
      </c>
      <c r="AO776" s="30">
        <f>'14'!AN56</f>
        <v>0</v>
      </c>
      <c r="AP776" s="30">
        <f>'14'!AO56</f>
        <v>0</v>
      </c>
      <c r="AQ776" s="30">
        <f>'14'!AP56</f>
        <v>162.66499999999999</v>
      </c>
      <c r="AR776" s="30">
        <f>'14'!AQ56</f>
        <v>14.975999999999999</v>
      </c>
      <c r="AS776" s="30">
        <f>'14'!AR56</f>
        <v>0</v>
      </c>
      <c r="AT776" s="30">
        <f>'14'!AS56</f>
        <v>81.424999999999997</v>
      </c>
      <c r="AU776" s="30">
        <f>'14'!AT56</f>
        <v>89.615999999999985</v>
      </c>
      <c r="AV776" s="30">
        <f>'14'!AU56</f>
        <v>171.041</v>
      </c>
      <c r="AW776" s="30">
        <f>'14'!AV56</f>
        <v>0</v>
      </c>
      <c r="AX776" s="30">
        <f>'14'!AW56</f>
        <v>10</v>
      </c>
      <c r="AY776" s="30">
        <f>'14'!AX56</f>
        <v>200</v>
      </c>
      <c r="AZ776" s="30">
        <f>'14'!AY56</f>
        <v>0</v>
      </c>
      <c r="BA776" s="30">
        <f>'14'!AZ56</f>
        <v>36</v>
      </c>
      <c r="BB776" s="30">
        <f>'14'!BA56</f>
        <v>0</v>
      </c>
      <c r="BC776" s="30">
        <f>'14'!BB56</f>
        <v>246</v>
      </c>
      <c r="BD776" s="30">
        <f>'14'!BC56</f>
        <v>233.7</v>
      </c>
      <c r="BE776" s="30">
        <f>'14'!BD56</f>
        <v>14</v>
      </c>
      <c r="BF776" s="30">
        <f>'14'!BE56</f>
        <v>15</v>
      </c>
      <c r="BG776" s="30">
        <f>'14'!BF56</f>
        <v>8</v>
      </c>
      <c r="BH776" s="30">
        <f>'14'!BG56</f>
        <v>9</v>
      </c>
      <c r="BI776" s="30">
        <f>'14'!BH56</f>
        <v>1</v>
      </c>
      <c r="BJ776" s="30">
        <f>'14'!BI56</f>
        <v>47</v>
      </c>
      <c r="BK776" s="30">
        <f>'14'!BJ56</f>
        <v>186.7</v>
      </c>
      <c r="BL776" s="30">
        <f>'14'!BK56</f>
        <v>89.615999999999985</v>
      </c>
      <c r="BM776" s="30">
        <f>'14'!BL56</f>
        <v>97.084000000000003</v>
      </c>
    </row>
    <row r="777" spans="1:65">
      <c r="A777" s="78">
        <f>'14'!A57</f>
        <v>42900</v>
      </c>
      <c r="B777" s="82" t="str">
        <f t="shared" si="12"/>
        <v>20:45:00</v>
      </c>
      <c r="C777" s="30" t="str">
        <f>'14'!B57</f>
        <v>20H45</v>
      </c>
      <c r="D777" s="30">
        <f>'14'!C57</f>
        <v>852</v>
      </c>
      <c r="E777" s="30">
        <f>'14'!D57</f>
        <v>815</v>
      </c>
      <c r="F777" s="30">
        <f>'14'!E57</f>
        <v>690</v>
      </c>
      <c r="G777" s="30">
        <f>'14'!F57</f>
        <v>56</v>
      </c>
      <c r="H777" s="30">
        <f>'14'!G57</f>
        <v>0</v>
      </c>
      <c r="I777" s="30">
        <f>'14'!H57</f>
        <v>23</v>
      </c>
      <c r="J777" s="30">
        <f>'14'!I57</f>
        <v>2357</v>
      </c>
      <c r="K777" s="30">
        <f>'14'!J57</f>
        <v>79</v>
      </c>
      <c r="L777" s="30">
        <f>'14'!K57</f>
        <v>455</v>
      </c>
      <c r="M777" s="30">
        <f>'14'!L57</f>
        <v>513</v>
      </c>
      <c r="N777" s="30">
        <f>'14'!M57</f>
        <v>286</v>
      </c>
      <c r="O777" s="30">
        <f>'14'!N57</f>
        <v>0</v>
      </c>
      <c r="P777" s="30">
        <f>'14'!O57</f>
        <v>15</v>
      </c>
      <c r="Q777" s="30">
        <f>'14'!P57</f>
        <v>17</v>
      </c>
      <c r="R777" s="30">
        <f>'14'!Q57</f>
        <v>10</v>
      </c>
      <c r="S777" s="30">
        <f>'14'!R57</f>
        <v>0</v>
      </c>
      <c r="T777" s="30">
        <f>'14'!S57</f>
        <v>968</v>
      </c>
      <c r="U777" s="30">
        <f>'14'!T57</f>
        <v>42</v>
      </c>
      <c r="V777" s="30">
        <f>'14'!U57</f>
        <v>121</v>
      </c>
      <c r="W777" s="30">
        <f>'14'!V57</f>
        <v>6.34</v>
      </c>
      <c r="X777" s="30">
        <f>'14'!W57</f>
        <v>3.5</v>
      </c>
      <c r="Y777" s="30">
        <f>'14'!X57</f>
        <v>9</v>
      </c>
      <c r="Z777" s="30">
        <f>'14'!Y57</f>
        <v>5.5</v>
      </c>
      <c r="AA777" s="30">
        <f>'14'!Z57</f>
        <v>7.8</v>
      </c>
      <c r="AB777" s="30">
        <f>'14'!AA57</f>
        <v>3.1</v>
      </c>
      <c r="AC777" s="30">
        <f>'14'!AB57</f>
        <v>0</v>
      </c>
      <c r="AD777" s="30">
        <f>'14'!AC57</f>
        <v>5.6</v>
      </c>
      <c r="AE777" s="30">
        <f>'14'!AD57</f>
        <v>0</v>
      </c>
      <c r="AF777" s="30">
        <f>'14'!AE57</f>
        <v>0.82499999999999996</v>
      </c>
      <c r="AG777" s="30">
        <f>'14'!AF57</f>
        <v>0</v>
      </c>
      <c r="AH777" s="30">
        <f>'14'!AG57</f>
        <v>0</v>
      </c>
      <c r="AI777" s="30">
        <f>'14'!AH57</f>
        <v>6.4249999999999998</v>
      </c>
      <c r="AJ777" s="30">
        <f>'14'!AI57</f>
        <v>75</v>
      </c>
      <c r="AK777" s="30">
        <f>'14'!AJ57</f>
        <v>81.424999999999997</v>
      </c>
      <c r="AL777" s="30">
        <f>'14'!AK57</f>
        <v>156.065</v>
      </c>
      <c r="AM777" s="30">
        <f>'14'!AL57</f>
        <v>162.66499999999999</v>
      </c>
      <c r="AN777" s="30">
        <f>'14'!AM57</f>
        <v>81.239999999999995</v>
      </c>
      <c r="AO777" s="30">
        <f>'14'!AN57</f>
        <v>0</v>
      </c>
      <c r="AP777" s="30">
        <f>'14'!AO57</f>
        <v>0</v>
      </c>
      <c r="AQ777" s="30">
        <f>'14'!AP57</f>
        <v>162.66499999999999</v>
      </c>
      <c r="AR777" s="30">
        <f>'14'!AQ57</f>
        <v>14.975999999999999</v>
      </c>
      <c r="AS777" s="30">
        <f>'14'!AR57</f>
        <v>0</v>
      </c>
      <c r="AT777" s="30">
        <f>'14'!AS57</f>
        <v>81.424999999999997</v>
      </c>
      <c r="AU777" s="30">
        <f>'14'!AT57</f>
        <v>89.615999999999985</v>
      </c>
      <c r="AV777" s="30">
        <f>'14'!AU57</f>
        <v>171.041</v>
      </c>
      <c r="AW777" s="30">
        <f>'14'!AV57</f>
        <v>0</v>
      </c>
      <c r="AX777" s="30">
        <f>'14'!AW57</f>
        <v>10</v>
      </c>
      <c r="AY777" s="30">
        <f>'14'!AX57</f>
        <v>200</v>
      </c>
      <c r="AZ777" s="30">
        <f>'14'!AY57</f>
        <v>0</v>
      </c>
      <c r="BA777" s="30">
        <f>'14'!AZ57</f>
        <v>36</v>
      </c>
      <c r="BB777" s="30">
        <f>'14'!BA57</f>
        <v>0</v>
      </c>
      <c r="BC777" s="30">
        <f>'14'!BB57</f>
        <v>246</v>
      </c>
      <c r="BD777" s="30">
        <f>'14'!BC57</f>
        <v>233.7</v>
      </c>
      <c r="BE777" s="30">
        <f>'14'!BD57</f>
        <v>14</v>
      </c>
      <c r="BF777" s="30">
        <f>'14'!BE57</f>
        <v>15</v>
      </c>
      <c r="BG777" s="30">
        <f>'14'!BF57</f>
        <v>8</v>
      </c>
      <c r="BH777" s="30">
        <f>'14'!BG57</f>
        <v>9</v>
      </c>
      <c r="BI777" s="30">
        <f>'14'!BH57</f>
        <v>1</v>
      </c>
      <c r="BJ777" s="30">
        <f>'14'!BI57</f>
        <v>47</v>
      </c>
      <c r="BK777" s="30">
        <f>'14'!BJ57</f>
        <v>186.7</v>
      </c>
      <c r="BL777" s="30">
        <f>'14'!BK57</f>
        <v>89.615999999999985</v>
      </c>
      <c r="BM777" s="30">
        <f>'14'!BL57</f>
        <v>97.084000000000003</v>
      </c>
    </row>
    <row r="778" spans="1:65">
      <c r="A778" s="78">
        <f>'14'!A58</f>
        <v>42900</v>
      </c>
      <c r="B778" s="82" t="str">
        <f t="shared" si="12"/>
        <v>21:00:00</v>
      </c>
      <c r="C778" s="30" t="str">
        <f>'14'!B58</f>
        <v>21H00</v>
      </c>
      <c r="D778" s="30">
        <f>'14'!C58</f>
        <v>850</v>
      </c>
      <c r="E778" s="30">
        <f>'14'!E58</f>
        <v>700</v>
      </c>
      <c r="F778" s="30">
        <f>'14'!E58</f>
        <v>700</v>
      </c>
      <c r="G778" s="30">
        <f>'14'!F58</f>
        <v>55</v>
      </c>
      <c r="H778" s="30">
        <f>'14'!G58</f>
        <v>0</v>
      </c>
      <c r="I778" s="30">
        <f>'14'!H58</f>
        <v>24</v>
      </c>
      <c r="J778" s="30">
        <f>'14'!I58</f>
        <v>2349</v>
      </c>
      <c r="K778" s="30">
        <f>'14'!J58</f>
        <v>79</v>
      </c>
      <c r="L778" s="30">
        <f>'14'!K58</f>
        <v>446</v>
      </c>
      <c r="M778" s="30">
        <f>'14'!L58</f>
        <v>491</v>
      </c>
      <c r="N778" s="30">
        <f>'14'!M58</f>
        <v>360</v>
      </c>
      <c r="O778" s="30">
        <f>'14'!N58</f>
        <v>0</v>
      </c>
      <c r="P778" s="30">
        <f>'14'!O58</f>
        <v>15</v>
      </c>
      <c r="Q778" s="30">
        <f>'14'!P58</f>
        <v>17</v>
      </c>
      <c r="R778" s="30">
        <f>'14'!Q58</f>
        <v>12</v>
      </c>
      <c r="S778" s="30">
        <f>'14'!R58</f>
        <v>0</v>
      </c>
      <c r="T778" s="30">
        <f>'14'!S58</f>
        <v>937</v>
      </c>
      <c r="U778" s="30">
        <f>'14'!T58</f>
        <v>44</v>
      </c>
      <c r="V778" s="30">
        <f>'14'!U58</f>
        <v>123</v>
      </c>
      <c r="W778" s="30">
        <f>'14'!V58</f>
        <v>5.73</v>
      </c>
      <c r="X778" s="30">
        <f>'14'!W58</f>
        <v>3.5</v>
      </c>
      <c r="Y778" s="30">
        <f>'14'!X58</f>
        <v>8.5</v>
      </c>
      <c r="Z778" s="30">
        <f>'14'!Y58</f>
        <v>5.3</v>
      </c>
      <c r="AA778" s="30">
        <f>'14'!Z58</f>
        <v>7.8</v>
      </c>
      <c r="AB778" s="30">
        <f>'14'!AA58</f>
        <v>3.2</v>
      </c>
      <c r="AC778" s="30">
        <f>'14'!AB58</f>
        <v>0</v>
      </c>
      <c r="AD778" s="30">
        <f>'14'!AC58</f>
        <v>5.6</v>
      </c>
      <c r="AE778" s="30">
        <f>'14'!AD58</f>
        <v>0</v>
      </c>
      <c r="AF778" s="30">
        <f>'14'!AE58</f>
        <v>0.8</v>
      </c>
      <c r="AG778" s="30">
        <f>'14'!AF58</f>
        <v>0</v>
      </c>
      <c r="AH778" s="30">
        <f>'14'!AG58</f>
        <v>0</v>
      </c>
      <c r="AI778" s="30">
        <f>'14'!AH58</f>
        <v>6.3999999999999995</v>
      </c>
      <c r="AJ778" s="30">
        <f>'14'!AI58</f>
        <v>75</v>
      </c>
      <c r="AK778" s="30">
        <f>'14'!AJ58</f>
        <v>81.400000000000006</v>
      </c>
      <c r="AL778" s="30">
        <f>'14'!AK58</f>
        <v>156.73000000000002</v>
      </c>
      <c r="AM778" s="30">
        <f>'14'!AL58</f>
        <v>163.43</v>
      </c>
      <c r="AN778" s="30">
        <f>'14'!AM58</f>
        <v>82.03</v>
      </c>
      <c r="AO778" s="30">
        <f>'14'!AN58</f>
        <v>0</v>
      </c>
      <c r="AP778" s="30">
        <f>'14'!AO58</f>
        <v>0</v>
      </c>
      <c r="AQ778" s="30">
        <f>'14'!AP58</f>
        <v>163.43</v>
      </c>
      <c r="AR778" s="30">
        <f>'14'!AQ58</f>
        <v>14.285999999999973</v>
      </c>
      <c r="AS778" s="30">
        <f>'14'!AR58</f>
        <v>0</v>
      </c>
      <c r="AT778" s="30">
        <f>'14'!AS58</f>
        <v>81.400000000000006</v>
      </c>
      <c r="AU778" s="30">
        <f>'14'!AT58</f>
        <v>89.615999999999985</v>
      </c>
      <c r="AV778" s="30">
        <f>'14'!AU58</f>
        <v>171.01599999999999</v>
      </c>
      <c r="AW778" s="30">
        <f>'14'!AV58</f>
        <v>0</v>
      </c>
      <c r="AX778" s="30">
        <f>'14'!AW58</f>
        <v>10</v>
      </c>
      <c r="AY778" s="30">
        <f>'14'!AX58</f>
        <v>200</v>
      </c>
      <c r="AZ778" s="30">
        <f>'14'!AY58</f>
        <v>0</v>
      </c>
      <c r="BA778" s="30">
        <f>'14'!AZ58</f>
        <v>36</v>
      </c>
      <c r="BB778" s="30">
        <f>'14'!BA58</f>
        <v>0</v>
      </c>
      <c r="BC778" s="30">
        <f>'14'!BB58</f>
        <v>246</v>
      </c>
      <c r="BD778" s="30">
        <f>'14'!BC58</f>
        <v>233.7</v>
      </c>
      <c r="BE778" s="30">
        <f>'14'!BD58</f>
        <v>14</v>
      </c>
      <c r="BF778" s="30">
        <f>'14'!BE58</f>
        <v>15</v>
      </c>
      <c r="BG778" s="30">
        <f>'14'!BF58</f>
        <v>8</v>
      </c>
      <c r="BH778" s="30">
        <f>'14'!BG58</f>
        <v>9</v>
      </c>
      <c r="BI778" s="30">
        <f>'14'!BH58</f>
        <v>1</v>
      </c>
      <c r="BJ778" s="30">
        <f>'14'!BI58</f>
        <v>47</v>
      </c>
      <c r="BK778" s="30">
        <f>'14'!BJ58</f>
        <v>186.7</v>
      </c>
      <c r="BL778" s="30">
        <f>'14'!BK58</f>
        <v>89.615999999999985</v>
      </c>
      <c r="BM778" s="30">
        <f>'14'!BL58</f>
        <v>97.084000000000003</v>
      </c>
    </row>
    <row r="779" spans="1:65">
      <c r="A779" s="78">
        <f>'14'!A59</f>
        <v>42900</v>
      </c>
      <c r="B779" s="82" t="str">
        <f t="shared" si="12"/>
        <v>21:15:00</v>
      </c>
      <c r="C779" s="30" t="str">
        <f>'14'!B59</f>
        <v>21H15</v>
      </c>
      <c r="D779" s="30">
        <f>'14'!C59</f>
        <v>850</v>
      </c>
      <c r="E779" s="30">
        <f>'14'!D59</f>
        <v>799</v>
      </c>
      <c r="F779" s="30">
        <f>'14'!E59</f>
        <v>700</v>
      </c>
      <c r="G779" s="30">
        <f>'14'!F59</f>
        <v>55</v>
      </c>
      <c r="H779" s="30">
        <f>'14'!G59</f>
        <v>0</v>
      </c>
      <c r="I779" s="30">
        <f>'14'!H59</f>
        <v>24</v>
      </c>
      <c r="J779" s="30">
        <f>'14'!I59</f>
        <v>2349</v>
      </c>
      <c r="K779" s="30">
        <f>'14'!J59</f>
        <v>79</v>
      </c>
      <c r="L779" s="30">
        <f>'14'!K59</f>
        <v>446</v>
      </c>
      <c r="M779" s="30">
        <f>'14'!L59</f>
        <v>491</v>
      </c>
      <c r="N779" s="30">
        <f>'14'!M59</f>
        <v>360</v>
      </c>
      <c r="O779" s="30">
        <f>'14'!N59</f>
        <v>0</v>
      </c>
      <c r="P779" s="30">
        <f>'14'!O59</f>
        <v>15</v>
      </c>
      <c r="Q779" s="30">
        <f>'14'!P59</f>
        <v>17</v>
      </c>
      <c r="R779" s="30">
        <f>'14'!Q59</f>
        <v>12</v>
      </c>
      <c r="S779" s="30">
        <f>'14'!R59</f>
        <v>0</v>
      </c>
      <c r="T779" s="30">
        <f>'14'!S59</f>
        <v>937</v>
      </c>
      <c r="U779" s="30">
        <f>'14'!T59</f>
        <v>44</v>
      </c>
      <c r="V779" s="30">
        <f>'14'!U59</f>
        <v>123</v>
      </c>
      <c r="W779" s="30">
        <f>'14'!V59</f>
        <v>5.73</v>
      </c>
      <c r="X779" s="30">
        <f>'14'!W59</f>
        <v>3.5</v>
      </c>
      <c r="Y779" s="30">
        <f>'14'!X59</f>
        <v>8.5</v>
      </c>
      <c r="Z779" s="30">
        <f>'14'!Y59</f>
        <v>5.3</v>
      </c>
      <c r="AA779" s="30">
        <f>'14'!Z59</f>
        <v>7.8</v>
      </c>
      <c r="AB779" s="30">
        <f>'14'!AA59</f>
        <v>3.2</v>
      </c>
      <c r="AC779" s="30">
        <f>'14'!AB59</f>
        <v>0</v>
      </c>
      <c r="AD779" s="30">
        <f>'14'!AC59</f>
        <v>5.6</v>
      </c>
      <c r="AE779" s="30">
        <f>'14'!AD59</f>
        <v>0</v>
      </c>
      <c r="AF779" s="30">
        <f>'14'!AE59</f>
        <v>0.8</v>
      </c>
      <c r="AG779" s="30">
        <f>'14'!AF59</f>
        <v>0</v>
      </c>
      <c r="AH779" s="30">
        <f>'14'!AG59</f>
        <v>0</v>
      </c>
      <c r="AI779" s="30">
        <f>'14'!AH59</f>
        <v>6.3999999999999995</v>
      </c>
      <c r="AJ779" s="30">
        <f>'14'!AI59</f>
        <v>75</v>
      </c>
      <c r="AK779" s="30">
        <f>'14'!AJ59</f>
        <v>81.400000000000006</v>
      </c>
      <c r="AL779" s="30">
        <f>'14'!AK59</f>
        <v>156.73000000000002</v>
      </c>
      <c r="AM779" s="30">
        <f>'14'!AL59</f>
        <v>163.43</v>
      </c>
      <c r="AN779" s="30">
        <f>'14'!AM59</f>
        <v>82.03</v>
      </c>
      <c r="AO779" s="30">
        <f>'14'!AN59</f>
        <v>0</v>
      </c>
      <c r="AP779" s="30">
        <f>'14'!AO59</f>
        <v>0</v>
      </c>
      <c r="AQ779" s="30">
        <f>'14'!AP59</f>
        <v>163.43</v>
      </c>
      <c r="AR779" s="30">
        <f>'14'!AQ59</f>
        <v>14.285999999999973</v>
      </c>
      <c r="AS779" s="30">
        <f>'14'!AR59</f>
        <v>0</v>
      </c>
      <c r="AT779" s="30">
        <f>'14'!AS59</f>
        <v>81.400000000000006</v>
      </c>
      <c r="AU779" s="30">
        <f>'14'!AT59</f>
        <v>89.615999999999985</v>
      </c>
      <c r="AV779" s="30">
        <f>'14'!AU59</f>
        <v>171.01599999999999</v>
      </c>
      <c r="AW779" s="30">
        <f>'14'!AV59</f>
        <v>0</v>
      </c>
      <c r="AX779" s="30">
        <f>'14'!AW59</f>
        <v>10</v>
      </c>
      <c r="AY779" s="30">
        <f>'14'!AX59</f>
        <v>200</v>
      </c>
      <c r="AZ779" s="30">
        <f>'14'!AY59</f>
        <v>0</v>
      </c>
      <c r="BA779" s="30">
        <f>'14'!AZ59</f>
        <v>36</v>
      </c>
      <c r="BB779" s="30">
        <f>'14'!BA59</f>
        <v>0</v>
      </c>
      <c r="BC779" s="30">
        <f>'14'!BB59</f>
        <v>246</v>
      </c>
      <c r="BD779" s="30">
        <f>'14'!BC59</f>
        <v>233.7</v>
      </c>
      <c r="BE779" s="30">
        <f>'14'!BD59</f>
        <v>14</v>
      </c>
      <c r="BF779" s="30">
        <f>'14'!BE59</f>
        <v>15</v>
      </c>
      <c r="BG779" s="30">
        <f>'14'!BF59</f>
        <v>8</v>
      </c>
      <c r="BH779" s="30">
        <f>'14'!BG59</f>
        <v>9</v>
      </c>
      <c r="BI779" s="30">
        <f>'14'!BH59</f>
        <v>1</v>
      </c>
      <c r="BJ779" s="30">
        <f>'14'!BI59</f>
        <v>47</v>
      </c>
      <c r="BK779" s="30">
        <f>'14'!BJ59</f>
        <v>186.7</v>
      </c>
      <c r="BL779" s="30">
        <f>'14'!BK59</f>
        <v>89.615999999999985</v>
      </c>
      <c r="BM779" s="30">
        <f>'14'!BL59</f>
        <v>97.084000000000003</v>
      </c>
    </row>
    <row r="780" spans="1:65">
      <c r="A780" s="78">
        <f>'14'!A60</f>
        <v>42900</v>
      </c>
      <c r="B780" s="82" t="str">
        <f t="shared" si="12"/>
        <v>21:30:00</v>
      </c>
      <c r="C780" s="30" t="str">
        <f>'14'!B60</f>
        <v>21H30</v>
      </c>
      <c r="D780" s="30">
        <f>'14'!C60</f>
        <v>828</v>
      </c>
      <c r="E780" s="30">
        <f>'14'!D60</f>
        <v>911</v>
      </c>
      <c r="F780" s="30">
        <f>'14'!E60</f>
        <v>693</v>
      </c>
      <c r="G780" s="30">
        <f>'14'!F60</f>
        <v>59</v>
      </c>
      <c r="H780" s="30">
        <f>'14'!G60</f>
        <v>0</v>
      </c>
      <c r="I780" s="30">
        <f>'14'!H60</f>
        <v>23</v>
      </c>
      <c r="J780" s="30">
        <f>'14'!I60</f>
        <v>2432</v>
      </c>
      <c r="K780" s="30">
        <f>'14'!J60</f>
        <v>82</v>
      </c>
      <c r="L780" s="30">
        <f>'14'!K60</f>
        <v>437</v>
      </c>
      <c r="M780" s="30">
        <f>'14'!L60</f>
        <v>495</v>
      </c>
      <c r="N780" s="30">
        <f>'14'!M60</f>
        <v>340</v>
      </c>
      <c r="O780" s="30">
        <f>'14'!N60</f>
        <v>0</v>
      </c>
      <c r="P780" s="30">
        <f>'14'!O60</f>
        <v>14</v>
      </c>
      <c r="Q780" s="30">
        <f>'14'!P60</f>
        <v>17</v>
      </c>
      <c r="R780" s="30">
        <f>'14'!Q60</f>
        <v>11</v>
      </c>
      <c r="S780" s="30">
        <f>'14'!R60</f>
        <v>0</v>
      </c>
      <c r="T780" s="30">
        <f>'14'!S60</f>
        <v>932</v>
      </c>
      <c r="U780" s="30">
        <f>'14'!T60</f>
        <v>42</v>
      </c>
      <c r="V780" s="30">
        <f>'14'!U60</f>
        <v>124</v>
      </c>
      <c r="W780" s="30">
        <f>'14'!V60</f>
        <v>5.73</v>
      </c>
      <c r="X780" s="30">
        <f>'14'!W60</f>
        <v>3.5</v>
      </c>
      <c r="Y780" s="30">
        <f>'14'!X60</f>
        <v>8.5</v>
      </c>
      <c r="Z780" s="30">
        <f>'14'!Y60</f>
        <v>5.3</v>
      </c>
      <c r="AA780" s="30">
        <f>'14'!Z60</f>
        <v>7.8</v>
      </c>
      <c r="AB780" s="30">
        <f>'14'!AA60</f>
        <v>3.2</v>
      </c>
      <c r="AC780" s="30">
        <f>'14'!AB60</f>
        <v>0</v>
      </c>
      <c r="AD780" s="30">
        <f>'14'!AC60</f>
        <v>0</v>
      </c>
      <c r="AE780" s="30">
        <f>'14'!AD60</f>
        <v>0</v>
      </c>
      <c r="AF780" s="30">
        <f>'14'!AE60</f>
        <v>0.8</v>
      </c>
      <c r="AG780" s="30">
        <f>'14'!AF60</f>
        <v>0</v>
      </c>
      <c r="AH780" s="30">
        <f>'14'!AG60</f>
        <v>0</v>
      </c>
      <c r="AI780" s="30">
        <f>'14'!AH60</f>
        <v>0.8</v>
      </c>
      <c r="AJ780" s="30">
        <f>'14'!AI60</f>
        <v>75</v>
      </c>
      <c r="AK780" s="30">
        <f>'14'!AJ60</f>
        <v>75.8</v>
      </c>
      <c r="AL780" s="30">
        <f>'14'!AK60</f>
        <v>152.13000000000002</v>
      </c>
      <c r="AM780" s="30">
        <f>'14'!AL60</f>
        <v>158.83000000000001</v>
      </c>
      <c r="AN780" s="30">
        <f>'14'!AM60</f>
        <v>83.030000000000015</v>
      </c>
      <c r="AO780" s="30">
        <f>'14'!AN60</f>
        <v>0</v>
      </c>
      <c r="AP780" s="30">
        <f>'14'!AO60</f>
        <v>0</v>
      </c>
      <c r="AQ780" s="30">
        <f>'14'!AP60</f>
        <v>158.83000000000001</v>
      </c>
      <c r="AR780" s="30">
        <f>'14'!AQ60</f>
        <v>13.285999999999973</v>
      </c>
      <c r="AS780" s="30">
        <f>'14'!AR60</f>
        <v>0</v>
      </c>
      <c r="AT780" s="30">
        <f>'14'!AS60</f>
        <v>75.8</v>
      </c>
      <c r="AU780" s="30">
        <f>'14'!AT60</f>
        <v>89.615999999999985</v>
      </c>
      <c r="AV780" s="30">
        <f>'14'!AU60</f>
        <v>165.416</v>
      </c>
      <c r="AW780" s="30">
        <f>'14'!AV60</f>
        <v>0</v>
      </c>
      <c r="AX780" s="30">
        <f>'14'!AW60</f>
        <v>10</v>
      </c>
      <c r="AY780" s="30">
        <f>'14'!AX60</f>
        <v>200</v>
      </c>
      <c r="AZ780" s="30">
        <f>'14'!AY60</f>
        <v>0</v>
      </c>
      <c r="BA780" s="30">
        <f>'14'!AZ60</f>
        <v>36</v>
      </c>
      <c r="BB780" s="30">
        <f>'14'!BA60</f>
        <v>0</v>
      </c>
      <c r="BC780" s="30">
        <f>'14'!BB60</f>
        <v>246</v>
      </c>
      <c r="BD780" s="30">
        <f>'14'!BC60</f>
        <v>233.7</v>
      </c>
      <c r="BE780" s="30">
        <f>'14'!BD60</f>
        <v>14</v>
      </c>
      <c r="BF780" s="30">
        <f>'14'!BE60</f>
        <v>15</v>
      </c>
      <c r="BG780" s="30">
        <f>'14'!BF60</f>
        <v>8</v>
      </c>
      <c r="BH780" s="30">
        <f>'14'!BG60</f>
        <v>9</v>
      </c>
      <c r="BI780" s="30">
        <f>'14'!BH60</f>
        <v>1</v>
      </c>
      <c r="BJ780" s="30">
        <f>'14'!BI60</f>
        <v>47</v>
      </c>
      <c r="BK780" s="30">
        <f>'14'!BJ60</f>
        <v>186.7</v>
      </c>
      <c r="BL780" s="30">
        <f>'14'!BK60</f>
        <v>89.615999999999985</v>
      </c>
      <c r="BM780" s="30">
        <f>'14'!BL60</f>
        <v>97.084000000000003</v>
      </c>
    </row>
    <row r="781" spans="1:65">
      <c r="A781" s="78">
        <f>'14'!A61</f>
        <v>42900</v>
      </c>
      <c r="B781" s="82" t="str">
        <f t="shared" si="12"/>
        <v>21:45:00</v>
      </c>
      <c r="C781" s="30" t="str">
        <f>'14'!B61</f>
        <v>21H45</v>
      </c>
      <c r="D781" s="30">
        <f>'14'!C61</f>
        <v>828</v>
      </c>
      <c r="E781" s="30">
        <f>'14'!D61</f>
        <v>911</v>
      </c>
      <c r="F781" s="30">
        <f>'14'!E61</f>
        <v>693</v>
      </c>
      <c r="G781" s="30">
        <f>'14'!F61</f>
        <v>59</v>
      </c>
      <c r="H781" s="30">
        <f>'14'!G61</f>
        <v>0</v>
      </c>
      <c r="I781" s="30">
        <f>'14'!H61</f>
        <v>23</v>
      </c>
      <c r="J781" s="30">
        <f>'14'!I61</f>
        <v>2432</v>
      </c>
      <c r="K781" s="30">
        <f>'14'!J61</f>
        <v>82</v>
      </c>
      <c r="L781" s="30">
        <f>'14'!K61</f>
        <v>437</v>
      </c>
      <c r="M781" s="30">
        <f>'14'!L61</f>
        <v>495</v>
      </c>
      <c r="N781" s="30">
        <f>'14'!M61</f>
        <v>340</v>
      </c>
      <c r="O781" s="30">
        <f>'14'!N61</f>
        <v>0</v>
      </c>
      <c r="P781" s="30">
        <f>'14'!O61</f>
        <v>14</v>
      </c>
      <c r="Q781" s="30">
        <f>'14'!P61</f>
        <v>17</v>
      </c>
      <c r="R781" s="30">
        <f>'14'!Q61</f>
        <v>11</v>
      </c>
      <c r="S781" s="30">
        <f>'14'!R61</f>
        <v>0</v>
      </c>
      <c r="T781" s="30">
        <f>'14'!S61</f>
        <v>932</v>
      </c>
      <c r="U781" s="30">
        <f>'14'!T61</f>
        <v>42</v>
      </c>
      <c r="V781" s="30">
        <f>'14'!U61</f>
        <v>124</v>
      </c>
      <c r="W781" s="30">
        <f>'14'!V61</f>
        <v>5.73</v>
      </c>
      <c r="X781" s="30">
        <f>'14'!W61</f>
        <v>3.5</v>
      </c>
      <c r="Y781" s="30">
        <f>'14'!X61</f>
        <v>8.5</v>
      </c>
      <c r="Z781" s="30">
        <f>'14'!Y61</f>
        <v>5.3</v>
      </c>
      <c r="AA781" s="30">
        <f>'14'!Z61</f>
        <v>7.8</v>
      </c>
      <c r="AB781" s="30">
        <f>'14'!AA61</f>
        <v>3.2</v>
      </c>
      <c r="AC781" s="30">
        <f>'14'!AB61</f>
        <v>0</v>
      </c>
      <c r="AD781" s="30">
        <f>'14'!AC61</f>
        <v>0</v>
      </c>
      <c r="AE781" s="30">
        <f>'14'!AD61</f>
        <v>0</v>
      </c>
      <c r="AF781" s="30">
        <f>'14'!AE61</f>
        <v>0.8</v>
      </c>
      <c r="AG781" s="30">
        <f>'14'!AF61</f>
        <v>0</v>
      </c>
      <c r="AH781" s="30">
        <f>'14'!AG61</f>
        <v>0</v>
      </c>
      <c r="AI781" s="30">
        <f>'14'!AH61</f>
        <v>0.8</v>
      </c>
      <c r="AJ781" s="30">
        <f>'14'!AI61</f>
        <v>75</v>
      </c>
      <c r="AK781" s="30">
        <f>'14'!AJ61</f>
        <v>75.8</v>
      </c>
      <c r="AL781" s="30">
        <f>'14'!AK61</f>
        <v>152.13000000000002</v>
      </c>
      <c r="AM781" s="30">
        <f>'14'!AL61</f>
        <v>158.83000000000001</v>
      </c>
      <c r="AN781" s="30">
        <f>'14'!AM61</f>
        <v>83.030000000000015</v>
      </c>
      <c r="AO781" s="30">
        <f>'14'!AN61</f>
        <v>0</v>
      </c>
      <c r="AP781" s="30">
        <f>'14'!AO61</f>
        <v>0</v>
      </c>
      <c r="AQ781" s="30">
        <f>'14'!AP61</f>
        <v>158.83000000000001</v>
      </c>
      <c r="AR781" s="30">
        <f>'14'!AQ61</f>
        <v>13.285999999999973</v>
      </c>
      <c r="AS781" s="30">
        <f>'14'!AR61</f>
        <v>0</v>
      </c>
      <c r="AT781" s="30">
        <f>'14'!AS61</f>
        <v>75.8</v>
      </c>
      <c r="AU781" s="30">
        <f>'14'!AT61</f>
        <v>89.615999999999985</v>
      </c>
      <c r="AV781" s="30">
        <f>'14'!AU61</f>
        <v>165.416</v>
      </c>
      <c r="AW781" s="30">
        <f>'14'!AV61</f>
        <v>0</v>
      </c>
      <c r="AX781" s="30">
        <f>'14'!AW61</f>
        <v>10</v>
      </c>
      <c r="AY781" s="30">
        <f>'14'!AX61</f>
        <v>200</v>
      </c>
      <c r="AZ781" s="30">
        <f>'14'!AY61</f>
        <v>0</v>
      </c>
      <c r="BA781" s="30">
        <f>'14'!AZ61</f>
        <v>36</v>
      </c>
      <c r="BB781" s="30">
        <f>'14'!BA61</f>
        <v>0</v>
      </c>
      <c r="BC781" s="30">
        <f>'14'!BB61</f>
        <v>246</v>
      </c>
      <c r="BD781" s="30">
        <f>'14'!BC61</f>
        <v>233.7</v>
      </c>
      <c r="BE781" s="30">
        <f>'14'!BD61</f>
        <v>14</v>
      </c>
      <c r="BF781" s="30">
        <f>'14'!BE61</f>
        <v>15</v>
      </c>
      <c r="BG781" s="30">
        <f>'14'!BF61</f>
        <v>8</v>
      </c>
      <c r="BH781" s="30">
        <f>'14'!BG61</f>
        <v>9</v>
      </c>
      <c r="BI781" s="30">
        <f>'14'!BH61</f>
        <v>1</v>
      </c>
      <c r="BJ781" s="30">
        <f>'14'!BI61</f>
        <v>47</v>
      </c>
      <c r="BK781" s="30">
        <f>'14'!BJ61</f>
        <v>186.7</v>
      </c>
      <c r="BL781" s="30">
        <f>'14'!BK61</f>
        <v>89.615999999999985</v>
      </c>
      <c r="BM781" s="30">
        <f>'14'!BL61</f>
        <v>97.084000000000003</v>
      </c>
    </row>
    <row r="782" spans="1:65">
      <c r="A782" s="78">
        <f>'14'!A62</f>
        <v>42900</v>
      </c>
      <c r="B782" s="82" t="str">
        <f t="shared" si="12"/>
        <v>22:00:00</v>
      </c>
      <c r="C782" s="30" t="str">
        <f>'14'!B62</f>
        <v>22H00</v>
      </c>
      <c r="D782" s="30">
        <f>'14'!C62</f>
        <v>809</v>
      </c>
      <c r="E782" s="30">
        <f>'14'!D62</f>
        <v>870</v>
      </c>
      <c r="F782" s="30">
        <f>'14'!E62</f>
        <v>665</v>
      </c>
      <c r="G782" s="30">
        <f>'14'!F62</f>
        <v>57</v>
      </c>
      <c r="H782" s="30">
        <f>'14'!G62</f>
        <v>0</v>
      </c>
      <c r="I782" s="30">
        <f>'14'!H62</f>
        <v>23</v>
      </c>
      <c r="J782" s="30">
        <f>'14'!I62</f>
        <v>2344</v>
      </c>
      <c r="K782" s="30">
        <f>'14'!J62</f>
        <v>80</v>
      </c>
      <c r="L782" s="30">
        <f>'14'!K62</f>
        <v>415</v>
      </c>
      <c r="M782" s="30">
        <f>'14'!L62</f>
        <v>480</v>
      </c>
      <c r="N782" s="30">
        <f>'14'!M62</f>
        <v>350</v>
      </c>
      <c r="O782" s="30">
        <f>'14'!N62</f>
        <v>0</v>
      </c>
      <c r="P782" s="30">
        <f>'14'!O62</f>
        <v>13</v>
      </c>
      <c r="Q782" s="30">
        <f>'14'!P62</f>
        <v>16</v>
      </c>
      <c r="R782" s="30">
        <f>'14'!Q62</f>
        <v>12</v>
      </c>
      <c r="S782" s="30">
        <f>'14'!R62</f>
        <v>0</v>
      </c>
      <c r="T782" s="30">
        <f>'14'!S62</f>
        <v>895</v>
      </c>
      <c r="U782" s="30">
        <f>'14'!T62</f>
        <v>41</v>
      </c>
      <c r="V782" s="30">
        <f>'14'!U62</f>
        <v>121</v>
      </c>
      <c r="W782" s="30">
        <f>'14'!V62</f>
        <v>5.73</v>
      </c>
      <c r="X782" s="30">
        <f>'14'!W62</f>
        <v>3.5</v>
      </c>
      <c r="Y782" s="30">
        <f>'14'!X62</f>
        <v>7.5</v>
      </c>
      <c r="Z782" s="30">
        <f>'14'!Y62</f>
        <v>5.0999999999999996</v>
      </c>
      <c r="AA782" s="30">
        <f>'14'!Z62</f>
        <v>6.9</v>
      </c>
      <c r="AB782" s="30">
        <f>'14'!AA62</f>
        <v>3</v>
      </c>
      <c r="AC782" s="30">
        <f>'14'!AB62</f>
        <v>0</v>
      </c>
      <c r="AD782" s="30">
        <f>'14'!AC62</f>
        <v>0</v>
      </c>
      <c r="AE782" s="30">
        <f>'14'!AD62</f>
        <v>0</v>
      </c>
      <c r="AF782" s="30">
        <f>'14'!AE62</f>
        <v>0.8</v>
      </c>
      <c r="AG782" s="30">
        <f>'14'!AF62</f>
        <v>0</v>
      </c>
      <c r="AH782" s="30">
        <f>'14'!AG62</f>
        <v>0</v>
      </c>
      <c r="AI782" s="30">
        <f>'14'!AH62</f>
        <v>0.8</v>
      </c>
      <c r="AJ782" s="30">
        <f>'14'!AI62</f>
        <v>75</v>
      </c>
      <c r="AK782" s="30">
        <f>'14'!AJ62</f>
        <v>75.8</v>
      </c>
      <c r="AL782" s="30">
        <f>'14'!AK62</f>
        <v>147.03000000000003</v>
      </c>
      <c r="AM782" s="30">
        <f>'14'!AL62</f>
        <v>153.53000000000003</v>
      </c>
      <c r="AN782" s="30">
        <f>'14'!AM62</f>
        <v>77.730000000000032</v>
      </c>
      <c r="AO782" s="30">
        <f>'14'!AN62</f>
        <v>0</v>
      </c>
      <c r="AP782" s="30">
        <f>'14'!AO62</f>
        <v>0</v>
      </c>
      <c r="AQ782" s="30">
        <f>'14'!AP62</f>
        <v>153.53000000000003</v>
      </c>
      <c r="AR782" s="30">
        <f>'14'!AQ62</f>
        <v>18.385999999999967</v>
      </c>
      <c r="AS782" s="30">
        <f>'14'!AR62</f>
        <v>0</v>
      </c>
      <c r="AT782" s="30">
        <f>'14'!AS62</f>
        <v>75.8</v>
      </c>
      <c r="AU782" s="30">
        <f>'14'!AT62</f>
        <v>89.615999999999985</v>
      </c>
      <c r="AV782" s="30">
        <f>'14'!AU62</f>
        <v>165.416</v>
      </c>
      <c r="AW782" s="30">
        <f>'14'!AV62</f>
        <v>0</v>
      </c>
      <c r="AX782" s="30">
        <f>'14'!AW62</f>
        <v>10</v>
      </c>
      <c r="AY782" s="30">
        <f>'14'!AX62</f>
        <v>200</v>
      </c>
      <c r="AZ782" s="30">
        <f>'14'!AY62</f>
        <v>0</v>
      </c>
      <c r="BA782" s="30">
        <f>'14'!AZ62</f>
        <v>36</v>
      </c>
      <c r="BB782" s="30">
        <f>'14'!BA62</f>
        <v>0</v>
      </c>
      <c r="BC782" s="30">
        <f>'14'!BB62</f>
        <v>246</v>
      </c>
      <c r="BD782" s="30">
        <f>'14'!BC62</f>
        <v>233.7</v>
      </c>
      <c r="BE782" s="30">
        <f>'14'!BD62</f>
        <v>14</v>
      </c>
      <c r="BF782" s="30">
        <f>'14'!BE62</f>
        <v>15</v>
      </c>
      <c r="BG782" s="30">
        <f>'14'!BF62</f>
        <v>8</v>
      </c>
      <c r="BH782" s="30">
        <f>'14'!BG62</f>
        <v>9</v>
      </c>
      <c r="BI782" s="30">
        <f>'14'!BH62</f>
        <v>1</v>
      </c>
      <c r="BJ782" s="30">
        <f>'14'!BI62</f>
        <v>47</v>
      </c>
      <c r="BK782" s="30">
        <f>'14'!BJ62</f>
        <v>186.7</v>
      </c>
      <c r="BL782" s="30">
        <f>'14'!BK62</f>
        <v>89.615999999999985</v>
      </c>
      <c r="BM782" s="30">
        <f>'14'!BL62</f>
        <v>97.084000000000003</v>
      </c>
    </row>
    <row r="783" spans="1:65">
      <c r="A783" s="78">
        <f>'14'!A63</f>
        <v>42900</v>
      </c>
      <c r="B783" s="82" t="str">
        <f t="shared" si="12"/>
        <v>22:30:00</v>
      </c>
      <c r="C783" s="30" t="str">
        <f>'14'!B63</f>
        <v>22H30</v>
      </c>
      <c r="D783" s="30">
        <f>'14'!C63</f>
        <v>770</v>
      </c>
      <c r="E783" s="30">
        <f>'14'!D63</f>
        <v>825</v>
      </c>
      <c r="F783" s="30">
        <f>'14'!E63</f>
        <v>636</v>
      </c>
      <c r="G783" s="30">
        <f>'14'!F63</f>
        <v>55</v>
      </c>
      <c r="H783" s="30">
        <f>'14'!G63</f>
        <v>0</v>
      </c>
      <c r="I783" s="30">
        <f>'14'!H63</f>
        <v>22</v>
      </c>
      <c r="J783" s="30">
        <f>'14'!I63</f>
        <v>2231</v>
      </c>
      <c r="K783" s="30">
        <f>'14'!J63</f>
        <v>77</v>
      </c>
      <c r="L783" s="30">
        <f>'14'!K63</f>
        <v>402</v>
      </c>
      <c r="M783" s="30">
        <f>'14'!L63</f>
        <v>453</v>
      </c>
      <c r="N783" s="30">
        <f>'14'!M63</f>
        <v>350</v>
      </c>
      <c r="O783" s="30">
        <f>'14'!N63</f>
        <v>0</v>
      </c>
      <c r="P783" s="30">
        <f>'14'!O63</f>
        <v>13</v>
      </c>
      <c r="Q783" s="30">
        <f>'14'!P63</f>
        <v>15</v>
      </c>
      <c r="R783" s="30">
        <f>'14'!Q63</f>
        <v>12</v>
      </c>
      <c r="S783" s="30">
        <f>'14'!R63</f>
        <v>0</v>
      </c>
      <c r="T783" s="30">
        <f>'14'!S63</f>
        <v>855</v>
      </c>
      <c r="U783" s="30">
        <f>'14'!T63</f>
        <v>40</v>
      </c>
      <c r="V783" s="30">
        <f>'14'!U63</f>
        <v>117</v>
      </c>
      <c r="W783" s="30">
        <f>'14'!V63</f>
        <v>5.73</v>
      </c>
      <c r="X783" s="30">
        <f>'14'!W63</f>
        <v>3.5</v>
      </c>
      <c r="Y783" s="30">
        <f>'14'!X63</f>
        <v>7.5</v>
      </c>
      <c r="Z783" s="30">
        <f>'14'!Y63</f>
        <v>5.0999999999999996</v>
      </c>
      <c r="AA783" s="30">
        <f>'14'!Z63</f>
        <v>6.9</v>
      </c>
      <c r="AB783" s="30">
        <f>'14'!AA63</f>
        <v>3</v>
      </c>
      <c r="AC783" s="30">
        <f>'14'!AB63</f>
        <v>0</v>
      </c>
      <c r="AD783" s="30">
        <f>'14'!AC63</f>
        <v>0</v>
      </c>
      <c r="AE783" s="30">
        <f>'14'!AD63</f>
        <v>0</v>
      </c>
      <c r="AF783" s="30">
        <f>'14'!AE63</f>
        <v>0.8</v>
      </c>
      <c r="AG783" s="30">
        <f>'14'!AF63</f>
        <v>0</v>
      </c>
      <c r="AH783" s="30">
        <f>'14'!AG63</f>
        <v>0</v>
      </c>
      <c r="AI783" s="30">
        <f>'14'!AH63</f>
        <v>0.8</v>
      </c>
      <c r="AJ783" s="30">
        <f>'14'!AI63</f>
        <v>60</v>
      </c>
      <c r="AK783" s="30">
        <f>'14'!AJ63</f>
        <v>60.8</v>
      </c>
      <c r="AL783" s="30">
        <f>'14'!AK63</f>
        <v>143.03000000000003</v>
      </c>
      <c r="AM783" s="30">
        <f>'14'!AL63</f>
        <v>149.53000000000003</v>
      </c>
      <c r="AN783" s="30">
        <f>'14'!AM63</f>
        <v>88.730000000000032</v>
      </c>
      <c r="AO783" s="30">
        <f>'14'!AN63</f>
        <v>0</v>
      </c>
      <c r="AP783" s="30">
        <f>'14'!AO63</f>
        <v>0</v>
      </c>
      <c r="AQ783" s="30">
        <f>'14'!AP63</f>
        <v>149.53000000000003</v>
      </c>
      <c r="AR783" s="30">
        <f>'14'!AQ63</f>
        <v>7.3859999999999673</v>
      </c>
      <c r="AS783" s="30">
        <f>'14'!AR63</f>
        <v>0</v>
      </c>
      <c r="AT783" s="30">
        <f>'14'!AS63</f>
        <v>60.8</v>
      </c>
      <c r="AU783" s="30">
        <f>'14'!AT63</f>
        <v>89.615999999999985</v>
      </c>
      <c r="AV783" s="30">
        <f>'14'!AU63</f>
        <v>150.416</v>
      </c>
      <c r="AW783" s="30">
        <f>'14'!AV63</f>
        <v>0</v>
      </c>
      <c r="AX783" s="30">
        <f>'14'!AW63</f>
        <v>10</v>
      </c>
      <c r="AY783" s="30">
        <f>'14'!AX63</f>
        <v>200</v>
      </c>
      <c r="AZ783" s="30">
        <f>'14'!AY63</f>
        <v>0</v>
      </c>
      <c r="BA783" s="30">
        <f>'14'!AZ63</f>
        <v>36</v>
      </c>
      <c r="BB783" s="30">
        <f>'14'!BA63</f>
        <v>0</v>
      </c>
      <c r="BC783" s="30">
        <f>'14'!BB63</f>
        <v>246</v>
      </c>
      <c r="BD783" s="30">
        <f>'14'!BC63</f>
        <v>233.7</v>
      </c>
      <c r="BE783" s="30">
        <f>'14'!BD63</f>
        <v>14</v>
      </c>
      <c r="BF783" s="30">
        <f>'14'!BE63</f>
        <v>15</v>
      </c>
      <c r="BG783" s="30">
        <f>'14'!BF63</f>
        <v>8</v>
      </c>
      <c r="BH783" s="30">
        <f>'14'!BG63</f>
        <v>9</v>
      </c>
      <c r="BI783" s="30">
        <f>'14'!BH63</f>
        <v>1</v>
      </c>
      <c r="BJ783" s="30">
        <f>'14'!BI63</f>
        <v>47</v>
      </c>
      <c r="BK783" s="30">
        <f>'14'!BJ63</f>
        <v>186.7</v>
      </c>
      <c r="BL783" s="30">
        <f>'14'!BK63</f>
        <v>89.615999999999985</v>
      </c>
      <c r="BM783" s="30">
        <f>'14'!BL63</f>
        <v>97.084000000000003</v>
      </c>
    </row>
    <row r="784" spans="1:65">
      <c r="A784" s="78">
        <f>'14'!A64</f>
        <v>42900</v>
      </c>
      <c r="B784" s="82" t="str">
        <f t="shared" si="12"/>
        <v>23:00:00</v>
      </c>
      <c r="C784" s="30" t="str">
        <f>'14'!B64</f>
        <v>23H00</v>
      </c>
      <c r="D784" s="30">
        <f>'14'!C64</f>
        <v>721</v>
      </c>
      <c r="E784" s="30">
        <f>'14'!D64</f>
        <v>783</v>
      </c>
      <c r="F784" s="30">
        <f>'14'!E64</f>
        <v>601</v>
      </c>
      <c r="G784" s="30">
        <f>'14'!F64</f>
        <v>51</v>
      </c>
      <c r="H784" s="30">
        <f>'14'!G64</f>
        <v>0</v>
      </c>
      <c r="I784" s="30">
        <f>'14'!H64</f>
        <v>20</v>
      </c>
      <c r="J784" s="30">
        <f>'14'!I64</f>
        <v>2105</v>
      </c>
      <c r="K784" s="30">
        <f>'14'!J64</f>
        <v>71</v>
      </c>
      <c r="L784" s="30">
        <f>'14'!K64</f>
        <v>389</v>
      </c>
      <c r="M784" s="30">
        <f>'14'!L64</f>
        <v>435</v>
      </c>
      <c r="N784" s="30">
        <f>'14'!M64</f>
        <v>330</v>
      </c>
      <c r="O784" s="30">
        <f>'14'!N64</f>
        <v>0</v>
      </c>
      <c r="P784" s="30">
        <f>'14'!O64</f>
        <v>13</v>
      </c>
      <c r="Q784" s="30">
        <f>'14'!P64</f>
        <v>14</v>
      </c>
      <c r="R784" s="30">
        <f>'14'!Q64</f>
        <v>11</v>
      </c>
      <c r="S784" s="30">
        <f>'14'!R64</f>
        <v>0</v>
      </c>
      <c r="T784" s="30">
        <f>'14'!S64</f>
        <v>824</v>
      </c>
      <c r="U784" s="30">
        <f>'14'!T64</f>
        <v>38</v>
      </c>
      <c r="V784" s="30">
        <f>'14'!U64</f>
        <v>109</v>
      </c>
      <c r="W784" s="30">
        <f>'14'!V64</f>
        <v>1.1200000000000001</v>
      </c>
      <c r="X784" s="30">
        <f>'14'!W64</f>
        <v>3.5</v>
      </c>
      <c r="Y784" s="30">
        <f>'14'!X64</f>
        <v>7.5</v>
      </c>
      <c r="Z784" s="30">
        <f>'14'!Y64</f>
        <v>4.3</v>
      </c>
      <c r="AA784" s="30">
        <f>'14'!Z64</f>
        <v>5.8</v>
      </c>
      <c r="AB784" s="30">
        <f>'14'!AA64</f>
        <v>2.8</v>
      </c>
      <c r="AC784" s="30">
        <f>'14'!AB64</f>
        <v>0</v>
      </c>
      <c r="AD784" s="30">
        <f>'14'!AC64</f>
        <v>0</v>
      </c>
      <c r="AE784" s="30">
        <f>'14'!AD64</f>
        <v>0</v>
      </c>
      <c r="AF784" s="30">
        <f>'14'!AE64</f>
        <v>0.82499999999999996</v>
      </c>
      <c r="AG784" s="30">
        <f>'14'!AF64</f>
        <v>0</v>
      </c>
      <c r="AH784" s="30">
        <f>'14'!AG64</f>
        <v>0</v>
      </c>
      <c r="AI784" s="30">
        <f>'14'!AH64</f>
        <v>0.82499999999999996</v>
      </c>
      <c r="AJ784" s="30">
        <f>'14'!AI64</f>
        <v>45</v>
      </c>
      <c r="AK784" s="30">
        <f>'14'!AJ64</f>
        <v>45.825000000000003</v>
      </c>
      <c r="AL784" s="30">
        <f>'14'!AK64</f>
        <v>128.54500000000002</v>
      </c>
      <c r="AM784" s="30">
        <f>'14'!AL64</f>
        <v>134.84500000000003</v>
      </c>
      <c r="AN784" s="30">
        <f>'14'!AM64</f>
        <v>89.020000000000024</v>
      </c>
      <c r="AO784" s="30">
        <f>'14'!AN64</f>
        <v>0</v>
      </c>
      <c r="AP784" s="30">
        <f>'14'!AO64</f>
        <v>0</v>
      </c>
      <c r="AQ784" s="30">
        <f>'14'!AP64</f>
        <v>134.84500000000003</v>
      </c>
      <c r="AR784" s="30">
        <f>'14'!AQ64</f>
        <v>6.8959999999999582</v>
      </c>
      <c r="AS784" s="30">
        <f>'14'!AR64</f>
        <v>0</v>
      </c>
      <c r="AT784" s="30">
        <f>'14'!AS64</f>
        <v>45.825000000000003</v>
      </c>
      <c r="AU784" s="30">
        <f>'14'!AT64</f>
        <v>89.615999999999985</v>
      </c>
      <c r="AV784" s="30">
        <f>'14'!AU64</f>
        <v>135.44099999999997</v>
      </c>
      <c r="AW784" s="30">
        <f>'14'!AV64</f>
        <v>0</v>
      </c>
      <c r="AX784" s="30">
        <f>'14'!AW64</f>
        <v>10</v>
      </c>
      <c r="AY784" s="30">
        <f>'14'!AX64</f>
        <v>200</v>
      </c>
      <c r="AZ784" s="30">
        <f>'14'!AY64</f>
        <v>0</v>
      </c>
      <c r="BA784" s="30">
        <f>'14'!AZ64</f>
        <v>36</v>
      </c>
      <c r="BB784" s="30">
        <f>'14'!BA64</f>
        <v>0</v>
      </c>
      <c r="BC784" s="30">
        <f>'14'!BB64</f>
        <v>246</v>
      </c>
      <c r="BD784" s="30">
        <f>'14'!BC64</f>
        <v>233.7</v>
      </c>
      <c r="BE784" s="30">
        <f>'14'!BD64</f>
        <v>14</v>
      </c>
      <c r="BF784" s="30">
        <f>'14'!BE64</f>
        <v>15</v>
      </c>
      <c r="BG784" s="30">
        <f>'14'!BF64</f>
        <v>8</v>
      </c>
      <c r="BH784" s="30">
        <f>'14'!BG64</f>
        <v>9</v>
      </c>
      <c r="BI784" s="30">
        <f>'14'!BH64</f>
        <v>1</v>
      </c>
      <c r="BJ784" s="30">
        <f>'14'!BI64</f>
        <v>47</v>
      </c>
      <c r="BK784" s="30">
        <f>'14'!BJ64</f>
        <v>186.7</v>
      </c>
      <c r="BL784" s="30">
        <f>'14'!BK64</f>
        <v>89.615999999999985</v>
      </c>
      <c r="BM784" s="30">
        <f>'14'!BL64</f>
        <v>97.084000000000003</v>
      </c>
    </row>
    <row r="785" spans="1:65">
      <c r="A785" s="78">
        <f>'14'!A65</f>
        <v>42900</v>
      </c>
      <c r="B785" s="82" t="str">
        <f t="shared" si="12"/>
        <v>23:30:00</v>
      </c>
      <c r="C785" s="30" t="str">
        <f>'14'!B65</f>
        <v>23H30</v>
      </c>
      <c r="D785" s="30">
        <f>'14'!C65</f>
        <v>695</v>
      </c>
      <c r="E785" s="30">
        <f>'14'!D65</f>
        <v>756</v>
      </c>
      <c r="F785" s="30">
        <f>'14'!E65</f>
        <v>573</v>
      </c>
      <c r="G785" s="30">
        <f>'14'!F65</f>
        <v>49</v>
      </c>
      <c r="H785" s="30">
        <f>'14'!G65</f>
        <v>0</v>
      </c>
      <c r="I785" s="30">
        <f>'14'!H65</f>
        <v>19</v>
      </c>
      <c r="J785" s="30">
        <f>'14'!I65</f>
        <v>2024</v>
      </c>
      <c r="K785" s="30">
        <f>'14'!J65</f>
        <v>68</v>
      </c>
      <c r="L785" s="30">
        <f>'14'!K65</f>
        <v>377</v>
      </c>
      <c r="M785" s="30">
        <f>'14'!L65</f>
        <v>420</v>
      </c>
      <c r="N785" s="30">
        <f>'14'!M65</f>
        <v>320</v>
      </c>
      <c r="O785" s="30">
        <f>'14'!N65</f>
        <v>0</v>
      </c>
      <c r="P785" s="30">
        <f>'14'!O65</f>
        <v>13</v>
      </c>
      <c r="Q785" s="30">
        <f>'14'!P65</f>
        <v>14</v>
      </c>
      <c r="R785" s="30">
        <f>'14'!Q65</f>
        <v>11</v>
      </c>
      <c r="S785" s="30">
        <f>'14'!R65</f>
        <v>0</v>
      </c>
      <c r="T785" s="30">
        <f>'14'!S65</f>
        <v>797</v>
      </c>
      <c r="U785" s="30">
        <f>'14'!T65</f>
        <v>38</v>
      </c>
      <c r="V785" s="30">
        <f>'14'!U65</f>
        <v>106</v>
      </c>
      <c r="W785" s="30">
        <f>'14'!V65</f>
        <v>1.1200000000000001</v>
      </c>
      <c r="X785" s="30">
        <f>'14'!W65</f>
        <v>3.5</v>
      </c>
      <c r="Y785" s="30">
        <f>'14'!X65</f>
        <v>7.5</v>
      </c>
      <c r="Z785" s="30">
        <f>'14'!Y65</f>
        <v>4.3</v>
      </c>
      <c r="AA785" s="30">
        <f>'14'!Z65</f>
        <v>5.8</v>
      </c>
      <c r="AB785" s="30">
        <f>'14'!AA65</f>
        <v>2.8</v>
      </c>
      <c r="AC785" s="30">
        <f>'14'!AB65</f>
        <v>0</v>
      </c>
      <c r="AD785" s="30">
        <f>'14'!AC65</f>
        <v>0</v>
      </c>
      <c r="AE785" s="30">
        <f>'14'!AD65</f>
        <v>0</v>
      </c>
      <c r="AF785" s="30">
        <f>'14'!AE65</f>
        <v>0.82499999999999996</v>
      </c>
      <c r="AG785" s="30">
        <f>'14'!AF65</f>
        <v>0</v>
      </c>
      <c r="AH785" s="30">
        <f>'14'!AG65</f>
        <v>0</v>
      </c>
      <c r="AI785" s="30">
        <f>'14'!AH65</f>
        <v>0.82499999999999996</v>
      </c>
      <c r="AJ785" s="30">
        <f>'14'!AI65</f>
        <v>30</v>
      </c>
      <c r="AK785" s="30">
        <f>'14'!AJ65</f>
        <v>30.824999999999999</v>
      </c>
      <c r="AL785" s="30">
        <f>'14'!AK65</f>
        <v>125.545</v>
      </c>
      <c r="AM785" s="30">
        <f>'14'!AL65</f>
        <v>131.84500000000003</v>
      </c>
      <c r="AN785" s="30">
        <f>'14'!AM65</f>
        <v>101.02000000000002</v>
      </c>
      <c r="AO785" s="30">
        <f>'14'!AN65</f>
        <v>0</v>
      </c>
      <c r="AP785" s="30">
        <f>'14'!AO65</f>
        <v>0</v>
      </c>
      <c r="AQ785" s="30">
        <f>'14'!AP65</f>
        <v>131.84500000000003</v>
      </c>
      <c r="AR785" s="30">
        <f>'14'!AQ65</f>
        <v>-5.1040000000000134</v>
      </c>
      <c r="AS785" s="30">
        <f>'14'!AR65</f>
        <v>0</v>
      </c>
      <c r="AT785" s="30">
        <f>'14'!AS65</f>
        <v>30.824999999999999</v>
      </c>
      <c r="AU785" s="30">
        <f>'14'!AT65</f>
        <v>89.615999999999985</v>
      </c>
      <c r="AV785" s="30">
        <f>'14'!AU65</f>
        <v>120.44099999999999</v>
      </c>
      <c r="AW785" s="30">
        <f>'14'!AV65</f>
        <v>0</v>
      </c>
      <c r="AX785" s="30">
        <f>'14'!AW65</f>
        <v>10</v>
      </c>
      <c r="AY785" s="30">
        <f>'14'!AX65</f>
        <v>200</v>
      </c>
      <c r="AZ785" s="30">
        <f>'14'!AY65</f>
        <v>0</v>
      </c>
      <c r="BA785" s="30">
        <f>'14'!AZ65</f>
        <v>36</v>
      </c>
      <c r="BB785" s="30">
        <f>'14'!BA65</f>
        <v>0</v>
      </c>
      <c r="BC785" s="30">
        <f>'14'!BB65</f>
        <v>246</v>
      </c>
      <c r="BD785" s="30">
        <f>'14'!BC65</f>
        <v>233.7</v>
      </c>
      <c r="BE785" s="30">
        <f>'14'!BD65</f>
        <v>14</v>
      </c>
      <c r="BF785" s="30">
        <f>'14'!BE65</f>
        <v>15</v>
      </c>
      <c r="BG785" s="30">
        <f>'14'!BF65</f>
        <v>8</v>
      </c>
      <c r="BH785" s="30">
        <f>'14'!BG65</f>
        <v>9</v>
      </c>
      <c r="BI785" s="30">
        <f>'14'!BH65</f>
        <v>1</v>
      </c>
      <c r="BJ785" s="30">
        <f>'14'!BI65</f>
        <v>47</v>
      </c>
      <c r="BK785" s="30">
        <f>'14'!BJ65</f>
        <v>186.7</v>
      </c>
      <c r="BL785" s="30">
        <f>'14'!BK65</f>
        <v>89.615999999999985</v>
      </c>
      <c r="BM785" s="30">
        <f>'14'!BL65</f>
        <v>97.084000000000003</v>
      </c>
    </row>
    <row r="786" spans="1:65">
      <c r="A786" s="78">
        <f>'15'!A10</f>
        <v>42901</v>
      </c>
      <c r="B786" s="82" t="str">
        <f t="shared" si="12"/>
        <v>00:00:00</v>
      </c>
      <c r="C786" s="30" t="str">
        <f>'15'!B10</f>
        <v>00H00</v>
      </c>
      <c r="D786" s="30">
        <f>'15'!C10</f>
        <v>661</v>
      </c>
      <c r="E786" s="30">
        <f>'15'!D10</f>
        <v>720</v>
      </c>
      <c r="F786" s="30">
        <f>'15'!E10</f>
        <v>550</v>
      </c>
      <c r="G786" s="30">
        <f>'15'!F10</f>
        <v>47</v>
      </c>
      <c r="H786" s="30">
        <f>'15'!G10</f>
        <v>0</v>
      </c>
      <c r="I786" s="30">
        <f>'15'!H10</f>
        <v>19</v>
      </c>
      <c r="J786" s="30">
        <f>'15'!I10</f>
        <v>1931</v>
      </c>
      <c r="K786" s="30">
        <f>'15'!J10</f>
        <v>66</v>
      </c>
      <c r="L786" s="30">
        <f>'15'!K10</f>
        <v>374</v>
      </c>
      <c r="M786" s="30">
        <f>'15'!L10</f>
        <v>421</v>
      </c>
      <c r="N786" s="30">
        <f>'15'!M10</f>
        <v>350</v>
      </c>
      <c r="O786" s="30">
        <f>'15'!N10</f>
        <v>0</v>
      </c>
      <c r="P786" s="30">
        <f>'15'!O10</f>
        <v>13</v>
      </c>
      <c r="Q786" s="30">
        <f>'15'!P10</f>
        <v>14</v>
      </c>
      <c r="R786" s="30">
        <f>'15'!Q10</f>
        <v>12</v>
      </c>
      <c r="S786" s="30">
        <f>'15'!R10</f>
        <v>0</v>
      </c>
      <c r="T786" s="30">
        <f>'15'!S10</f>
        <v>795</v>
      </c>
      <c r="U786" s="30">
        <f>'15'!T10</f>
        <v>39</v>
      </c>
      <c r="V786" s="30">
        <f>'15'!U10</f>
        <v>105</v>
      </c>
      <c r="W786" s="30">
        <f>'15'!V10</f>
        <v>4.5199999999999996</v>
      </c>
      <c r="X786" s="30">
        <f>'15'!W10</f>
        <v>3.5</v>
      </c>
      <c r="Y786" s="30">
        <f>'15'!X10</f>
        <v>7</v>
      </c>
      <c r="Z786" s="30">
        <f>'15'!Y10</f>
        <v>4.2</v>
      </c>
      <c r="AA786" s="30">
        <f>'15'!Z10</f>
        <v>5.4</v>
      </c>
      <c r="AB786" s="30">
        <f>'15'!AA10</f>
        <v>2.6</v>
      </c>
      <c r="AC786" s="30">
        <f>'15'!AB10</f>
        <v>0</v>
      </c>
      <c r="AD786" s="30">
        <f>'15'!AC10</f>
        <v>0</v>
      </c>
      <c r="AE786" s="30">
        <f>'15'!AD10</f>
        <v>0</v>
      </c>
      <c r="AF786" s="30">
        <f>'15'!AE10</f>
        <v>0.82499999999999996</v>
      </c>
      <c r="AG786" s="30">
        <f>'15'!AF10</f>
        <v>0</v>
      </c>
      <c r="AH786" s="30">
        <f>'15'!AG10</f>
        <v>0</v>
      </c>
      <c r="AI786" s="30">
        <f>'15'!AH10</f>
        <v>0.82499999999999996</v>
      </c>
      <c r="AJ786" s="30">
        <f>'15'!AI10</f>
        <v>30</v>
      </c>
      <c r="AK786" s="30">
        <f>'15'!AJ10</f>
        <v>30.824999999999999</v>
      </c>
      <c r="AL786" s="30">
        <f>'15'!AK10</f>
        <v>126.94500000000001</v>
      </c>
      <c r="AM786" s="30">
        <f>'15'!AL10</f>
        <v>133.04499999999999</v>
      </c>
      <c r="AN786" s="30">
        <f>'15'!AM10</f>
        <v>102.21999999999998</v>
      </c>
      <c r="AO786" s="30">
        <f>'15'!AN10</f>
        <v>0</v>
      </c>
      <c r="AP786" s="30">
        <f>'15'!AO10</f>
        <v>0</v>
      </c>
      <c r="AQ786" s="30">
        <f>'15'!AP10</f>
        <v>133.04499999999999</v>
      </c>
      <c r="AR786" s="30">
        <f>'15'!AQ10</f>
        <v>-6.5040000000000191</v>
      </c>
      <c r="AS786" s="30">
        <f>'15'!AR10</f>
        <v>0</v>
      </c>
      <c r="AT786" s="30">
        <f>'15'!AS10</f>
        <v>30.824999999999999</v>
      </c>
      <c r="AU786" s="30">
        <f>'15'!AT10</f>
        <v>89.615999999999985</v>
      </c>
      <c r="AV786" s="30">
        <f>'15'!AU10</f>
        <v>120.44099999999999</v>
      </c>
      <c r="AW786" s="30">
        <f>'15'!AV10</f>
        <v>0</v>
      </c>
      <c r="AX786" s="30">
        <f>'15'!AW10</f>
        <v>10</v>
      </c>
      <c r="AY786" s="30">
        <f>'15'!AX10</f>
        <v>200</v>
      </c>
      <c r="AZ786" s="30">
        <f>'15'!AY10</f>
        <v>0</v>
      </c>
      <c r="BA786" s="30">
        <f>'15'!AZ10</f>
        <v>36</v>
      </c>
      <c r="BB786" s="30">
        <f>'15'!BA10</f>
        <v>0</v>
      </c>
      <c r="BC786" s="30">
        <f>'15'!BB10</f>
        <v>246</v>
      </c>
      <c r="BD786" s="30">
        <f>'15'!BC10</f>
        <v>233.7</v>
      </c>
      <c r="BE786" s="30">
        <f>'15'!BD10</f>
        <v>14</v>
      </c>
      <c r="BF786" s="30">
        <f>'15'!BE10</f>
        <v>15</v>
      </c>
      <c r="BG786" s="30">
        <f>'15'!BF10</f>
        <v>8</v>
      </c>
      <c r="BH786" s="30">
        <f>'15'!BG10</f>
        <v>9</v>
      </c>
      <c r="BI786" s="30">
        <f>'15'!BH10</f>
        <v>1</v>
      </c>
      <c r="BJ786" s="30">
        <f>'15'!BI10</f>
        <v>47</v>
      </c>
      <c r="BK786" s="30">
        <f>'15'!BJ10</f>
        <v>186.7</v>
      </c>
      <c r="BL786" s="30">
        <f>'15'!BK10</f>
        <v>89.615999999999985</v>
      </c>
      <c r="BM786" s="30">
        <f>'15'!BL10</f>
        <v>97.084000000000003</v>
      </c>
    </row>
    <row r="787" spans="1:65">
      <c r="A787" s="78">
        <f>'15'!A11</f>
        <v>42901</v>
      </c>
      <c r="B787" s="82" t="str">
        <f t="shared" si="12"/>
        <v>00:30:00</v>
      </c>
      <c r="C787" s="30" t="str">
        <f>'15'!B11</f>
        <v>00H30</v>
      </c>
      <c r="D787" s="30">
        <f>'15'!C11</f>
        <v>627</v>
      </c>
      <c r="E787" s="30">
        <f>'15'!D11</f>
        <v>698</v>
      </c>
      <c r="F787" s="30">
        <f>'15'!E11</f>
        <v>535</v>
      </c>
      <c r="G787" s="30">
        <f>'15'!F11</f>
        <v>45</v>
      </c>
      <c r="H787" s="30">
        <f>'15'!G11</f>
        <v>0</v>
      </c>
      <c r="I787" s="30">
        <f>'15'!H11</f>
        <v>18</v>
      </c>
      <c r="J787" s="30">
        <f>'15'!I11</f>
        <v>1860</v>
      </c>
      <c r="K787" s="30">
        <f>'15'!J11</f>
        <v>63</v>
      </c>
      <c r="L787" s="30">
        <f>'15'!K11</f>
        <v>358</v>
      </c>
      <c r="M787" s="30">
        <f>'15'!L11</f>
        <v>405</v>
      </c>
      <c r="N787" s="30">
        <f>'15'!M11</f>
        <v>350</v>
      </c>
      <c r="O787" s="30">
        <f>'15'!N11</f>
        <v>0</v>
      </c>
      <c r="P787" s="30">
        <f>'15'!O11</f>
        <v>12</v>
      </c>
      <c r="Q787" s="30">
        <f>'15'!P11</f>
        <v>13</v>
      </c>
      <c r="R787" s="30">
        <f>'15'!Q11</f>
        <v>12</v>
      </c>
      <c r="S787" s="30">
        <f>'15'!R11</f>
        <v>0</v>
      </c>
      <c r="T787" s="30">
        <f>'15'!S11</f>
        <v>763</v>
      </c>
      <c r="U787" s="30">
        <f>'15'!T11</f>
        <v>37</v>
      </c>
      <c r="V787" s="30">
        <f>'15'!U11</f>
        <v>100</v>
      </c>
      <c r="W787" s="30">
        <f>'15'!V11</f>
        <v>4.5199999999999996</v>
      </c>
      <c r="X787" s="30">
        <f>'15'!W11</f>
        <v>3.5</v>
      </c>
      <c r="Y787" s="30">
        <f>'15'!X11</f>
        <v>6</v>
      </c>
      <c r="Z787" s="30">
        <f>'15'!Y11</f>
        <v>4.2</v>
      </c>
      <c r="AA787" s="30">
        <f>'15'!Z11</f>
        <v>5.4</v>
      </c>
      <c r="AB787" s="30">
        <f>'15'!AA11</f>
        <v>2.6</v>
      </c>
      <c r="AC787" s="30">
        <f>'15'!AB11</f>
        <v>0</v>
      </c>
      <c r="AD787" s="30">
        <f>'15'!AC11</f>
        <v>0</v>
      </c>
      <c r="AE787" s="30">
        <f>'15'!AD11</f>
        <v>0</v>
      </c>
      <c r="AF787" s="30">
        <f>'15'!AE11</f>
        <v>0.82499999999999996</v>
      </c>
      <c r="AG787" s="30">
        <f>'15'!AF11</f>
        <v>0</v>
      </c>
      <c r="AH787" s="30">
        <f>'15'!AG11</f>
        <v>0</v>
      </c>
      <c r="AI787" s="30">
        <f>'15'!AH11</f>
        <v>0.82499999999999996</v>
      </c>
      <c r="AJ787" s="30">
        <f>'15'!AI11</f>
        <v>30</v>
      </c>
      <c r="AK787" s="30">
        <f>'15'!AJ11</f>
        <v>30.824999999999999</v>
      </c>
      <c r="AL787" s="30">
        <f>'15'!AK11</f>
        <v>120.94500000000001</v>
      </c>
      <c r="AM787" s="30">
        <f>'15'!AL11</f>
        <v>127.045</v>
      </c>
      <c r="AN787" s="30">
        <f>'15'!AM11</f>
        <v>96.22</v>
      </c>
      <c r="AO787" s="30">
        <f>'15'!AN11</f>
        <v>0</v>
      </c>
      <c r="AP787" s="30">
        <f>'15'!AO11</f>
        <v>0</v>
      </c>
      <c r="AQ787" s="30">
        <f>'15'!AP11</f>
        <v>127.045</v>
      </c>
      <c r="AR787" s="30">
        <f>'15'!AQ11</f>
        <v>-0.5040000000000191</v>
      </c>
      <c r="AS787" s="30">
        <f>'15'!AR11</f>
        <v>0</v>
      </c>
      <c r="AT787" s="30">
        <f>'15'!AS11</f>
        <v>30.824999999999999</v>
      </c>
      <c r="AU787" s="30">
        <f>'15'!AT11</f>
        <v>89.615999999999985</v>
      </c>
      <c r="AV787" s="30">
        <f>'15'!AU11</f>
        <v>120.44099999999999</v>
      </c>
      <c r="AW787" s="30">
        <f>'15'!AV11</f>
        <v>0</v>
      </c>
      <c r="AX787" s="30">
        <f>'15'!AW11</f>
        <v>10</v>
      </c>
      <c r="AY787" s="30">
        <f>'15'!AX11</f>
        <v>200</v>
      </c>
      <c r="AZ787" s="30">
        <f>'15'!AY11</f>
        <v>0</v>
      </c>
      <c r="BA787" s="30">
        <f>'15'!AZ11</f>
        <v>36</v>
      </c>
      <c r="BB787" s="30">
        <f>'15'!BA11</f>
        <v>0</v>
      </c>
      <c r="BC787" s="30">
        <f>'15'!BB11</f>
        <v>246</v>
      </c>
      <c r="BD787" s="30">
        <f>'15'!BC11</f>
        <v>233.7</v>
      </c>
      <c r="BE787" s="30">
        <f>'15'!BD11</f>
        <v>14</v>
      </c>
      <c r="BF787" s="30">
        <f>'15'!BE11</f>
        <v>15</v>
      </c>
      <c r="BG787" s="30">
        <f>'15'!BF11</f>
        <v>8</v>
      </c>
      <c r="BH787" s="30">
        <f>'15'!BG11</f>
        <v>9</v>
      </c>
      <c r="BI787" s="30">
        <f>'15'!BH11</f>
        <v>1</v>
      </c>
      <c r="BJ787" s="30">
        <f>'15'!BI11</f>
        <v>47</v>
      </c>
      <c r="BK787" s="30">
        <f>'15'!BJ11</f>
        <v>186.7</v>
      </c>
      <c r="BL787" s="30">
        <f>'15'!BK11</f>
        <v>89.615999999999985</v>
      </c>
      <c r="BM787" s="30">
        <f>'15'!BL11</f>
        <v>97.084000000000003</v>
      </c>
    </row>
    <row r="788" spans="1:65">
      <c r="A788" s="78">
        <f>'15'!A12</f>
        <v>42901</v>
      </c>
      <c r="B788" s="82" t="str">
        <f t="shared" si="12"/>
        <v>01:00:00</v>
      </c>
      <c r="C788" s="30" t="str">
        <f>'15'!B12</f>
        <v>01H00</v>
      </c>
      <c r="D788" s="30">
        <f>'15'!C12</f>
        <v>611</v>
      </c>
      <c r="E788" s="30">
        <f>'15'!D12</f>
        <v>691</v>
      </c>
      <c r="F788" s="30">
        <f>'15'!E12</f>
        <v>517</v>
      </c>
      <c r="G788" s="30">
        <f>'15'!F12</f>
        <v>45</v>
      </c>
      <c r="H788" s="30">
        <f>'15'!G12</f>
        <v>0</v>
      </c>
      <c r="I788" s="30">
        <f>'15'!H12</f>
        <v>18</v>
      </c>
      <c r="J788" s="30">
        <f>'15'!I12</f>
        <v>1819</v>
      </c>
      <c r="K788" s="30">
        <f>'15'!J12</f>
        <v>63</v>
      </c>
      <c r="L788" s="30">
        <f>'15'!K12</f>
        <v>355</v>
      </c>
      <c r="M788" s="30">
        <f>'15'!L12</f>
        <v>405</v>
      </c>
      <c r="N788" s="30">
        <f>'15'!M12</f>
        <v>340</v>
      </c>
      <c r="O788" s="30">
        <f>'15'!N12</f>
        <v>0</v>
      </c>
      <c r="P788" s="30">
        <f>'15'!O12</f>
        <v>12</v>
      </c>
      <c r="Q788" s="30">
        <f>'15'!P12</f>
        <v>13</v>
      </c>
      <c r="R788" s="30">
        <f>'15'!Q12</f>
        <v>11</v>
      </c>
      <c r="S788" s="30">
        <f>'15'!R12</f>
        <v>0</v>
      </c>
      <c r="T788" s="30">
        <f>'15'!S12</f>
        <v>760</v>
      </c>
      <c r="U788" s="30">
        <f>'15'!T12</f>
        <v>36</v>
      </c>
      <c r="V788" s="30">
        <f>'15'!U12</f>
        <v>99</v>
      </c>
      <c r="W788" s="30">
        <f>'15'!V12</f>
        <v>4.5199999999999996</v>
      </c>
      <c r="X788" s="30">
        <f>'15'!W12</f>
        <v>3.5</v>
      </c>
      <c r="Y788" s="30">
        <f>'15'!X12</f>
        <v>6</v>
      </c>
      <c r="Z788" s="30">
        <f>'15'!Y12</f>
        <v>4</v>
      </c>
      <c r="AA788" s="30">
        <f>'15'!Z12</f>
        <v>5.4</v>
      </c>
      <c r="AB788" s="30">
        <f>'15'!AA12</f>
        <v>2.5</v>
      </c>
      <c r="AC788" s="30">
        <f>'15'!AB12</f>
        <v>0</v>
      </c>
      <c r="AD788" s="30">
        <f>'15'!AC12</f>
        <v>0</v>
      </c>
      <c r="AE788" s="30">
        <f>'15'!AD12</f>
        <v>0</v>
      </c>
      <c r="AF788" s="30">
        <f>'15'!AE12</f>
        <v>0.82499999999999996</v>
      </c>
      <c r="AG788" s="30">
        <f>'15'!AF12</f>
        <v>0</v>
      </c>
      <c r="AH788" s="30">
        <f>'15'!AG12</f>
        <v>0</v>
      </c>
      <c r="AI788" s="30">
        <f>'15'!AH12</f>
        <v>0.82499999999999996</v>
      </c>
      <c r="AJ788" s="30">
        <f>'15'!AI12</f>
        <v>30</v>
      </c>
      <c r="AK788" s="30">
        <f>'15'!AJ12</f>
        <v>30.824999999999999</v>
      </c>
      <c r="AL788" s="30">
        <f>'15'!AK12</f>
        <v>119.745</v>
      </c>
      <c r="AM788" s="30">
        <f>'15'!AL12</f>
        <v>125.745</v>
      </c>
      <c r="AN788" s="30">
        <f>'15'!AM12</f>
        <v>94.92</v>
      </c>
      <c r="AO788" s="30">
        <f>'15'!AN12</f>
        <v>0</v>
      </c>
      <c r="AP788" s="30">
        <f>'15'!AO12</f>
        <v>0</v>
      </c>
      <c r="AQ788" s="30">
        <f>'15'!AP12</f>
        <v>125.745</v>
      </c>
      <c r="AR788" s="30">
        <f>'15'!AQ12</f>
        <v>0.69599999999998374</v>
      </c>
      <c r="AS788" s="30">
        <f>'15'!AR12</f>
        <v>0</v>
      </c>
      <c r="AT788" s="30">
        <f>'15'!AS12</f>
        <v>30.824999999999999</v>
      </c>
      <c r="AU788" s="30">
        <f>'15'!AT12</f>
        <v>89.615999999999985</v>
      </c>
      <c r="AV788" s="30">
        <f>'15'!AU12</f>
        <v>120.44099999999999</v>
      </c>
      <c r="AW788" s="30">
        <f>'15'!AV12</f>
        <v>0</v>
      </c>
      <c r="AX788" s="30">
        <f>'15'!AW12</f>
        <v>10</v>
      </c>
      <c r="AY788" s="30">
        <f>'15'!AX12</f>
        <v>200</v>
      </c>
      <c r="AZ788" s="30">
        <f>'15'!AY12</f>
        <v>0</v>
      </c>
      <c r="BA788" s="30">
        <f>'15'!AZ12</f>
        <v>36</v>
      </c>
      <c r="BB788" s="30">
        <f>'15'!BA12</f>
        <v>0</v>
      </c>
      <c r="BC788" s="30">
        <f>'15'!BB12</f>
        <v>246</v>
      </c>
      <c r="BD788" s="30">
        <f>'15'!BC12</f>
        <v>233.7</v>
      </c>
      <c r="BE788" s="30">
        <f>'15'!BD12</f>
        <v>14</v>
      </c>
      <c r="BF788" s="30">
        <f>'15'!BE12</f>
        <v>15</v>
      </c>
      <c r="BG788" s="30">
        <f>'15'!BF12</f>
        <v>8</v>
      </c>
      <c r="BH788" s="30">
        <f>'15'!BG12</f>
        <v>9</v>
      </c>
      <c r="BI788" s="30">
        <f>'15'!BH12</f>
        <v>1</v>
      </c>
      <c r="BJ788" s="30">
        <f>'15'!BI12</f>
        <v>47</v>
      </c>
      <c r="BK788" s="30">
        <f>'15'!BJ12</f>
        <v>186.7</v>
      </c>
      <c r="BL788" s="30">
        <f>'15'!BK12</f>
        <v>89.615999999999985</v>
      </c>
      <c r="BM788" s="30">
        <f>'15'!BL12</f>
        <v>97.084000000000003</v>
      </c>
    </row>
    <row r="789" spans="1:65">
      <c r="A789" s="78">
        <f>'15'!A13</f>
        <v>42901</v>
      </c>
      <c r="B789" s="82" t="str">
        <f t="shared" si="12"/>
        <v>01:30:00</v>
      </c>
      <c r="C789" s="30" t="str">
        <f>'15'!B13</f>
        <v>01H30</v>
      </c>
      <c r="D789" s="30">
        <f>'15'!C13</f>
        <v>607</v>
      </c>
      <c r="E789" s="30">
        <f>'15'!D13</f>
        <v>691</v>
      </c>
      <c r="F789" s="30">
        <f>'15'!E13</f>
        <v>510</v>
      </c>
      <c r="G789" s="30">
        <f>'15'!F13</f>
        <v>45</v>
      </c>
      <c r="H789" s="30">
        <f>'15'!G13</f>
        <v>0</v>
      </c>
      <c r="I789" s="30">
        <f>'15'!H13</f>
        <v>18</v>
      </c>
      <c r="J789" s="30">
        <f>'15'!I13</f>
        <v>1808</v>
      </c>
      <c r="K789" s="30">
        <f>'15'!J13</f>
        <v>63</v>
      </c>
      <c r="L789" s="30">
        <f>'15'!K13</f>
        <v>338</v>
      </c>
      <c r="M789" s="30">
        <f>'15'!L13</f>
        <v>397</v>
      </c>
      <c r="N789" s="30">
        <f>'15'!M13</f>
        <v>330</v>
      </c>
      <c r="O789" s="30">
        <f>'15'!N13</f>
        <v>0</v>
      </c>
      <c r="P789" s="30">
        <f>'15'!O13</f>
        <v>11</v>
      </c>
      <c r="Q789" s="30">
        <f>'15'!P13</f>
        <v>13</v>
      </c>
      <c r="R789" s="30">
        <f>'15'!Q13</f>
        <v>11</v>
      </c>
      <c r="S789" s="30">
        <f>'15'!R13</f>
        <v>0</v>
      </c>
      <c r="T789" s="30">
        <f>'15'!S13</f>
        <v>735</v>
      </c>
      <c r="U789" s="30">
        <f>'15'!T13</f>
        <v>35</v>
      </c>
      <c r="V789" s="30">
        <f>'15'!U13</f>
        <v>98</v>
      </c>
      <c r="W789" s="30">
        <f>'15'!V13</f>
        <v>4.5199999999999996</v>
      </c>
      <c r="X789" s="30">
        <f>'15'!W13</f>
        <v>3.5</v>
      </c>
      <c r="Y789" s="30">
        <f>'15'!X13</f>
        <v>6</v>
      </c>
      <c r="Z789" s="30">
        <f>'15'!Y13</f>
        <v>4</v>
      </c>
      <c r="AA789" s="30">
        <f>'15'!Z13</f>
        <v>5.4</v>
      </c>
      <c r="AB789" s="30">
        <f>'15'!AA13</f>
        <v>2.5</v>
      </c>
      <c r="AC789" s="30">
        <f>'15'!AB13</f>
        <v>0</v>
      </c>
      <c r="AD789" s="30">
        <f>'15'!AC13</f>
        <v>0</v>
      </c>
      <c r="AE789" s="30">
        <f>'15'!AD13</f>
        <v>0</v>
      </c>
      <c r="AF789" s="30">
        <f>'15'!AE13</f>
        <v>0.82499999999999996</v>
      </c>
      <c r="AG789" s="30">
        <f>'15'!AF13</f>
        <v>0</v>
      </c>
      <c r="AH789" s="30">
        <f>'15'!AG13</f>
        <v>0</v>
      </c>
      <c r="AI789" s="30">
        <f>'15'!AH13</f>
        <v>0.82499999999999996</v>
      </c>
      <c r="AJ789" s="30">
        <f>'15'!AI13</f>
        <v>30</v>
      </c>
      <c r="AK789" s="30">
        <f>'15'!AJ13</f>
        <v>30.824999999999999</v>
      </c>
      <c r="AL789" s="30">
        <f>'15'!AK13</f>
        <v>118.745</v>
      </c>
      <c r="AM789" s="30">
        <f>'15'!AL13</f>
        <v>124.745</v>
      </c>
      <c r="AN789" s="30">
        <f>'15'!AM13</f>
        <v>93.92</v>
      </c>
      <c r="AO789" s="30">
        <f>'15'!AN13</f>
        <v>0</v>
      </c>
      <c r="AP789" s="30">
        <f>'15'!AO13</f>
        <v>0</v>
      </c>
      <c r="AQ789" s="30">
        <f>'15'!AP13</f>
        <v>124.745</v>
      </c>
      <c r="AR789" s="30">
        <f>'15'!AQ13</f>
        <v>1.6959999999999837</v>
      </c>
      <c r="AS789" s="30">
        <f>'15'!AR13</f>
        <v>0</v>
      </c>
      <c r="AT789" s="30">
        <f>'15'!AS13</f>
        <v>30.824999999999999</v>
      </c>
      <c r="AU789" s="30">
        <f>'15'!AT13</f>
        <v>89.615999999999985</v>
      </c>
      <c r="AV789" s="30">
        <f>'15'!AU13</f>
        <v>120.44099999999999</v>
      </c>
      <c r="AW789" s="30">
        <f>'15'!AV13</f>
        <v>0</v>
      </c>
      <c r="AX789" s="30">
        <f>'15'!AW13</f>
        <v>10</v>
      </c>
      <c r="AY789" s="30">
        <f>'15'!AX13</f>
        <v>200</v>
      </c>
      <c r="AZ789" s="30">
        <f>'15'!AY13</f>
        <v>0</v>
      </c>
      <c r="BA789" s="30">
        <f>'15'!AZ13</f>
        <v>36</v>
      </c>
      <c r="BB789" s="30">
        <f>'15'!BA13</f>
        <v>0</v>
      </c>
      <c r="BC789" s="30">
        <f>'15'!BB13</f>
        <v>246</v>
      </c>
      <c r="BD789" s="30">
        <f>'15'!BC13</f>
        <v>233.7</v>
      </c>
      <c r="BE789" s="30">
        <f>'15'!BD13</f>
        <v>14</v>
      </c>
      <c r="BF789" s="30">
        <f>'15'!BE13</f>
        <v>15</v>
      </c>
      <c r="BG789" s="30">
        <f>'15'!BF13</f>
        <v>8</v>
      </c>
      <c r="BH789" s="30">
        <f>'15'!BG13</f>
        <v>9</v>
      </c>
      <c r="BI789" s="30">
        <f>'15'!BH13</f>
        <v>1</v>
      </c>
      <c r="BJ789" s="30">
        <f>'15'!BI13</f>
        <v>47</v>
      </c>
      <c r="BK789" s="30">
        <f>'15'!BJ13</f>
        <v>186.7</v>
      </c>
      <c r="BL789" s="30">
        <f>'15'!BK13</f>
        <v>89.615999999999985</v>
      </c>
      <c r="BM789" s="30">
        <f>'15'!BL13</f>
        <v>97.084000000000003</v>
      </c>
    </row>
    <row r="790" spans="1:65">
      <c r="A790" s="78">
        <f>'15'!A14</f>
        <v>42901</v>
      </c>
      <c r="B790" s="82" t="str">
        <f t="shared" si="12"/>
        <v>02:00:00</v>
      </c>
      <c r="C790" s="30" t="str">
        <f>'15'!B14</f>
        <v>02H00</v>
      </c>
      <c r="D790" s="30">
        <f>'15'!C14</f>
        <v>594</v>
      </c>
      <c r="E790" s="30">
        <f>'15'!D14</f>
        <v>690</v>
      </c>
      <c r="F790" s="30">
        <f>'15'!E14</f>
        <v>504</v>
      </c>
      <c r="G790" s="30">
        <f>'15'!F14</f>
        <v>45</v>
      </c>
      <c r="H790" s="30">
        <f>'15'!G14</f>
        <v>0</v>
      </c>
      <c r="I790" s="30">
        <f>'15'!H14</f>
        <v>18</v>
      </c>
      <c r="J790" s="30">
        <f>'15'!I14</f>
        <v>1788</v>
      </c>
      <c r="K790" s="30">
        <f>'15'!J14</f>
        <v>63</v>
      </c>
      <c r="L790" s="30">
        <f>'15'!K14</f>
        <v>341</v>
      </c>
      <c r="M790" s="30">
        <f>'15'!L14</f>
        <v>393</v>
      </c>
      <c r="N790" s="30">
        <f>'15'!M14</f>
        <v>370</v>
      </c>
      <c r="O790" s="30">
        <f>'15'!N14</f>
        <v>0</v>
      </c>
      <c r="P790" s="30">
        <f>'15'!O14</f>
        <v>11</v>
      </c>
      <c r="Q790" s="30">
        <f>'15'!P14</f>
        <v>13</v>
      </c>
      <c r="R790" s="30">
        <f>'15'!Q14</f>
        <v>13</v>
      </c>
      <c r="S790" s="30">
        <f>'15'!R14</f>
        <v>0</v>
      </c>
      <c r="T790" s="30">
        <f>'15'!S14</f>
        <v>734</v>
      </c>
      <c r="U790" s="30">
        <f>'15'!T14</f>
        <v>37</v>
      </c>
      <c r="V790" s="30">
        <f>'15'!U14</f>
        <v>100</v>
      </c>
      <c r="W790" s="30">
        <f>'15'!V14</f>
        <v>4.5199999999999996</v>
      </c>
      <c r="X790" s="30">
        <f>'15'!W14</f>
        <v>3.5</v>
      </c>
      <c r="Y790" s="30">
        <f>'15'!X14</f>
        <v>5.5</v>
      </c>
      <c r="Z790" s="30">
        <f>'15'!Y14</f>
        <v>4.2</v>
      </c>
      <c r="AA790" s="30">
        <f>'15'!Z14</f>
        <v>5.8</v>
      </c>
      <c r="AB790" s="30">
        <f>'15'!AA14</f>
        <v>2.5</v>
      </c>
      <c r="AC790" s="30">
        <f>'15'!AB14</f>
        <v>0</v>
      </c>
      <c r="AD790" s="30">
        <f>'15'!AC14</f>
        <v>0</v>
      </c>
      <c r="AE790" s="30">
        <f>'15'!AD14</f>
        <v>0</v>
      </c>
      <c r="AF790" s="30">
        <f>'15'!AE14</f>
        <v>0.82499999999999996</v>
      </c>
      <c r="AG790" s="30">
        <f>'15'!AF14</f>
        <v>0</v>
      </c>
      <c r="AH790" s="30">
        <f>'15'!AG14</f>
        <v>0</v>
      </c>
      <c r="AI790" s="30">
        <f>'15'!AH14</f>
        <v>0.82499999999999996</v>
      </c>
      <c r="AJ790" s="30">
        <f>'15'!AI14</f>
        <v>30</v>
      </c>
      <c r="AK790" s="30">
        <f>'15'!AJ14</f>
        <v>30.824999999999999</v>
      </c>
      <c r="AL790" s="30">
        <f>'15'!AK14</f>
        <v>120.845</v>
      </c>
      <c r="AM790" s="30">
        <f>'15'!AL14</f>
        <v>126.845</v>
      </c>
      <c r="AN790" s="30">
        <f>'15'!AM14</f>
        <v>96.02</v>
      </c>
      <c r="AO790" s="30">
        <f>'15'!AN14</f>
        <v>0</v>
      </c>
      <c r="AP790" s="30">
        <f>'15'!AO14</f>
        <v>0</v>
      </c>
      <c r="AQ790" s="30">
        <f>'15'!AP14</f>
        <v>126.845</v>
      </c>
      <c r="AR790" s="30">
        <f>'15'!AQ14</f>
        <v>-0.40400000000001057</v>
      </c>
      <c r="AS790" s="30">
        <f>'15'!AR14</f>
        <v>0</v>
      </c>
      <c r="AT790" s="30">
        <f>'15'!AS14</f>
        <v>30.824999999999999</v>
      </c>
      <c r="AU790" s="30">
        <f>'15'!AT14</f>
        <v>89.615999999999985</v>
      </c>
      <c r="AV790" s="30">
        <f>'15'!AU14</f>
        <v>120.44099999999999</v>
      </c>
      <c r="AW790" s="30">
        <f>'15'!AV14</f>
        <v>0</v>
      </c>
      <c r="AX790" s="30">
        <f>'15'!AW14</f>
        <v>10</v>
      </c>
      <c r="AY790" s="30">
        <f>'15'!AX14</f>
        <v>200</v>
      </c>
      <c r="AZ790" s="30">
        <f>'15'!AY14</f>
        <v>0</v>
      </c>
      <c r="BA790" s="30">
        <f>'15'!AZ14</f>
        <v>36</v>
      </c>
      <c r="BB790" s="30">
        <f>'15'!BA14</f>
        <v>0</v>
      </c>
      <c r="BC790" s="30">
        <f>'15'!BB14</f>
        <v>246</v>
      </c>
      <c r="BD790" s="30">
        <f>'15'!BC14</f>
        <v>233.7</v>
      </c>
      <c r="BE790" s="30">
        <f>'15'!BD14</f>
        <v>14</v>
      </c>
      <c r="BF790" s="30">
        <f>'15'!BE14</f>
        <v>15</v>
      </c>
      <c r="BG790" s="30">
        <f>'15'!BF14</f>
        <v>8</v>
      </c>
      <c r="BH790" s="30">
        <f>'15'!BG14</f>
        <v>9</v>
      </c>
      <c r="BI790" s="30">
        <f>'15'!BH14</f>
        <v>1</v>
      </c>
      <c r="BJ790" s="30">
        <f>'15'!BI14</f>
        <v>47</v>
      </c>
      <c r="BK790" s="30">
        <f>'15'!BJ14</f>
        <v>186.7</v>
      </c>
      <c r="BL790" s="30">
        <f>'15'!BK14</f>
        <v>89.615999999999985</v>
      </c>
      <c r="BM790" s="30">
        <f>'15'!BL14</f>
        <v>97.084000000000003</v>
      </c>
    </row>
    <row r="791" spans="1:65">
      <c r="A791" s="78">
        <f>'15'!A15</f>
        <v>42901</v>
      </c>
      <c r="B791" s="82" t="str">
        <f t="shared" si="12"/>
        <v>02:30:00</v>
      </c>
      <c r="C791" s="30" t="str">
        <f>'15'!B15</f>
        <v>02H30</v>
      </c>
      <c r="D791" s="30">
        <f>'15'!C15</f>
        <v>585</v>
      </c>
      <c r="E791" s="30">
        <f>'15'!D15</f>
        <v>690</v>
      </c>
      <c r="F791" s="30">
        <f>'15'!E15</f>
        <v>490</v>
      </c>
      <c r="G791" s="30">
        <f>'15'!F15</f>
        <v>45</v>
      </c>
      <c r="H791" s="30">
        <f>'15'!G15</f>
        <v>0</v>
      </c>
      <c r="I791" s="30">
        <f>'15'!H15</f>
        <v>18</v>
      </c>
      <c r="J791" s="30">
        <f>'15'!I15</f>
        <v>1765</v>
      </c>
      <c r="K791" s="30">
        <f>'15'!J15</f>
        <v>63</v>
      </c>
      <c r="L791" s="30">
        <f>'15'!K15</f>
        <v>344</v>
      </c>
      <c r="M791" s="30">
        <f>'15'!L15</f>
        <v>390</v>
      </c>
      <c r="N791" s="30">
        <f>'15'!M15</f>
        <v>370</v>
      </c>
      <c r="O791" s="30">
        <f>'15'!N15</f>
        <v>0</v>
      </c>
      <c r="P791" s="30">
        <f>'15'!O15</f>
        <v>11</v>
      </c>
      <c r="Q791" s="30">
        <f>'15'!P15</f>
        <v>13</v>
      </c>
      <c r="R791" s="30">
        <f>'15'!Q15</f>
        <v>13</v>
      </c>
      <c r="S791" s="30">
        <f>'15'!R15</f>
        <v>0</v>
      </c>
      <c r="T791" s="30">
        <f>'15'!S15</f>
        <v>734</v>
      </c>
      <c r="U791" s="30">
        <f>'15'!T15</f>
        <v>37</v>
      </c>
      <c r="V791" s="30">
        <f>'15'!U15</f>
        <v>100</v>
      </c>
      <c r="W791" s="30">
        <f>'15'!V15</f>
        <v>4.5199999999999996</v>
      </c>
      <c r="X791" s="30">
        <f>'15'!W15</f>
        <v>3.5</v>
      </c>
      <c r="Y791" s="30">
        <f>'15'!X15</f>
        <v>5.5</v>
      </c>
      <c r="Z791" s="30">
        <f>'15'!Y15</f>
        <v>4.2</v>
      </c>
      <c r="AA791" s="30">
        <f>'15'!Z15</f>
        <v>5.8</v>
      </c>
      <c r="AB791" s="30">
        <f>'15'!AA15</f>
        <v>2.5</v>
      </c>
      <c r="AC791" s="30">
        <f>'15'!AB15</f>
        <v>0</v>
      </c>
      <c r="AD791" s="30">
        <f>'15'!AC15</f>
        <v>0</v>
      </c>
      <c r="AE791" s="30">
        <f>'15'!AD15</f>
        <v>0</v>
      </c>
      <c r="AF791" s="30">
        <f>'15'!AE15</f>
        <v>0.82499999999999996</v>
      </c>
      <c r="AG791" s="30">
        <f>'15'!AF15</f>
        <v>0</v>
      </c>
      <c r="AH791" s="30">
        <f>'15'!AG15</f>
        <v>0</v>
      </c>
      <c r="AI791" s="30">
        <f>'15'!AH15</f>
        <v>0.82499999999999996</v>
      </c>
      <c r="AJ791" s="30">
        <f>'15'!AI15</f>
        <v>30</v>
      </c>
      <c r="AK791" s="30">
        <f>'15'!AJ15</f>
        <v>30.824999999999999</v>
      </c>
      <c r="AL791" s="30">
        <f>'15'!AK15</f>
        <v>120.845</v>
      </c>
      <c r="AM791" s="30">
        <f>'15'!AL15</f>
        <v>126.845</v>
      </c>
      <c r="AN791" s="30">
        <f>'15'!AM15</f>
        <v>96.02</v>
      </c>
      <c r="AO791" s="30">
        <f>'15'!AN15</f>
        <v>0</v>
      </c>
      <c r="AP791" s="30">
        <f>'15'!AO15</f>
        <v>0</v>
      </c>
      <c r="AQ791" s="30">
        <f>'15'!AP15</f>
        <v>126.845</v>
      </c>
      <c r="AR791" s="30">
        <f>'15'!AQ15</f>
        <v>-0.40400000000001057</v>
      </c>
      <c r="AS791" s="30">
        <f>'15'!AR15</f>
        <v>0</v>
      </c>
      <c r="AT791" s="30">
        <f>'15'!AS15</f>
        <v>30.824999999999999</v>
      </c>
      <c r="AU791" s="30">
        <f>'15'!AT15</f>
        <v>89.615999999999985</v>
      </c>
      <c r="AV791" s="30">
        <f>'15'!AU15</f>
        <v>120.44099999999999</v>
      </c>
      <c r="AW791" s="30">
        <f>'15'!AV15</f>
        <v>0</v>
      </c>
      <c r="AX791" s="30">
        <f>'15'!AW15</f>
        <v>10</v>
      </c>
      <c r="AY791" s="30">
        <f>'15'!AX15</f>
        <v>200</v>
      </c>
      <c r="AZ791" s="30">
        <f>'15'!AY15</f>
        <v>0</v>
      </c>
      <c r="BA791" s="30">
        <f>'15'!AZ15</f>
        <v>36</v>
      </c>
      <c r="BB791" s="30">
        <f>'15'!BA15</f>
        <v>0</v>
      </c>
      <c r="BC791" s="30">
        <f>'15'!BB15</f>
        <v>246</v>
      </c>
      <c r="BD791" s="30">
        <f>'15'!BC15</f>
        <v>233.7</v>
      </c>
      <c r="BE791" s="30">
        <f>'15'!BD15</f>
        <v>14</v>
      </c>
      <c r="BF791" s="30">
        <f>'15'!BE15</f>
        <v>15</v>
      </c>
      <c r="BG791" s="30">
        <f>'15'!BF15</f>
        <v>8</v>
      </c>
      <c r="BH791" s="30">
        <f>'15'!BG15</f>
        <v>9</v>
      </c>
      <c r="BI791" s="30">
        <f>'15'!BH15</f>
        <v>1</v>
      </c>
      <c r="BJ791" s="30">
        <f>'15'!BI15</f>
        <v>47</v>
      </c>
      <c r="BK791" s="30">
        <f>'15'!BJ15</f>
        <v>186.7</v>
      </c>
      <c r="BL791" s="30">
        <f>'15'!BK15</f>
        <v>89.615999999999985</v>
      </c>
      <c r="BM791" s="30">
        <f>'15'!BL15</f>
        <v>97.084000000000003</v>
      </c>
    </row>
    <row r="792" spans="1:65">
      <c r="A792" s="78">
        <f>'15'!A16</f>
        <v>42901</v>
      </c>
      <c r="B792" s="82" t="str">
        <f t="shared" si="12"/>
        <v>03:00:00</v>
      </c>
      <c r="C792" s="30" t="str">
        <f>'15'!B16</f>
        <v>03H00</v>
      </c>
      <c r="D792" s="30">
        <f>'15'!C16</f>
        <v>580</v>
      </c>
      <c r="E792" s="30">
        <f>'15'!D16</f>
        <v>685</v>
      </c>
      <c r="F792" s="30">
        <f>'15'!E16</f>
        <v>485</v>
      </c>
      <c r="G792" s="30">
        <f>'15'!F16</f>
        <v>45</v>
      </c>
      <c r="H792" s="30">
        <f>'15'!G16</f>
        <v>0</v>
      </c>
      <c r="I792" s="30">
        <f>'15'!H16</f>
        <v>18</v>
      </c>
      <c r="J792" s="30">
        <f>'15'!I16</f>
        <v>1750</v>
      </c>
      <c r="K792" s="30">
        <f>'15'!J16</f>
        <v>63</v>
      </c>
      <c r="L792" s="30">
        <f>'15'!K16</f>
        <v>342</v>
      </c>
      <c r="M792" s="30">
        <f>'15'!L16</f>
        <v>387</v>
      </c>
      <c r="N792" s="30">
        <f>'15'!M16</f>
        <v>370</v>
      </c>
      <c r="O792" s="30">
        <f>'15'!N16</f>
        <v>0</v>
      </c>
      <c r="P792" s="30">
        <f>'15'!O16</f>
        <v>11</v>
      </c>
      <c r="Q792" s="30">
        <f>'15'!P16</f>
        <v>13</v>
      </c>
      <c r="R792" s="30">
        <f>'15'!Q16</f>
        <v>13</v>
      </c>
      <c r="S792" s="30">
        <f>'15'!R16</f>
        <v>0</v>
      </c>
      <c r="T792" s="30">
        <f>'15'!S16</f>
        <v>729</v>
      </c>
      <c r="U792" s="30">
        <f>'15'!T16</f>
        <v>37</v>
      </c>
      <c r="V792" s="30">
        <f>'15'!U16</f>
        <v>100</v>
      </c>
      <c r="W792" s="30">
        <f>'15'!V16</f>
        <v>4.5199999999999996</v>
      </c>
      <c r="X792" s="30">
        <f>'15'!W16</f>
        <v>3.5</v>
      </c>
      <c r="Y792" s="30">
        <f>'15'!X16</f>
        <v>5.5</v>
      </c>
      <c r="Z792" s="30">
        <f>'15'!Y16</f>
        <v>4.2</v>
      </c>
      <c r="AA792" s="30">
        <f>'15'!Z16</f>
        <v>5.7</v>
      </c>
      <c r="AB792" s="30">
        <f>'15'!AA16</f>
        <v>2.4</v>
      </c>
      <c r="AC792" s="30">
        <f>'15'!AB16</f>
        <v>0</v>
      </c>
      <c r="AD792" s="30">
        <f>'15'!AC16</f>
        <v>0</v>
      </c>
      <c r="AE792" s="30">
        <f>'15'!AD16</f>
        <v>0</v>
      </c>
      <c r="AF792" s="30">
        <f>'15'!AE16</f>
        <v>0.8</v>
      </c>
      <c r="AG792" s="30">
        <f>'15'!AF16</f>
        <v>0</v>
      </c>
      <c r="AH792" s="30">
        <f>'15'!AG16</f>
        <v>0</v>
      </c>
      <c r="AI792" s="30">
        <f>'15'!AH16</f>
        <v>0.8</v>
      </c>
      <c r="AJ792" s="30">
        <f>'15'!AI16</f>
        <v>30</v>
      </c>
      <c r="AK792" s="30">
        <f>'15'!AJ16</f>
        <v>30.8</v>
      </c>
      <c r="AL792" s="30">
        <f>'15'!AK16</f>
        <v>120.72</v>
      </c>
      <c r="AM792" s="30">
        <f>'15'!AL16</f>
        <v>126.62</v>
      </c>
      <c r="AN792" s="30">
        <f>'15'!AM16</f>
        <v>95.820000000000007</v>
      </c>
      <c r="AO792" s="30">
        <f>'15'!AN16</f>
        <v>0</v>
      </c>
      <c r="AP792" s="30">
        <f>'15'!AO16</f>
        <v>0</v>
      </c>
      <c r="AQ792" s="30">
        <f>'15'!AP16</f>
        <v>126.62</v>
      </c>
      <c r="AR792" s="30">
        <f>'15'!AQ16</f>
        <v>-0.30400000000001626</v>
      </c>
      <c r="AS792" s="30">
        <f>'15'!AR16</f>
        <v>0</v>
      </c>
      <c r="AT792" s="30">
        <f>'15'!AS16</f>
        <v>30.8</v>
      </c>
      <c r="AU792" s="30">
        <f>'15'!AT16</f>
        <v>89.615999999999985</v>
      </c>
      <c r="AV792" s="30">
        <f>'15'!AU16</f>
        <v>120.41599999999998</v>
      </c>
      <c r="AW792" s="30">
        <f>'15'!AV16</f>
        <v>0</v>
      </c>
      <c r="AX792" s="30">
        <f>'15'!AW16</f>
        <v>10</v>
      </c>
      <c r="AY792" s="30">
        <f>'15'!AX16</f>
        <v>200</v>
      </c>
      <c r="AZ792" s="30">
        <f>'15'!AY16</f>
        <v>0</v>
      </c>
      <c r="BA792" s="30">
        <f>'15'!AZ16</f>
        <v>36</v>
      </c>
      <c r="BB792" s="30">
        <f>'15'!BA16</f>
        <v>0</v>
      </c>
      <c r="BC792" s="30">
        <f>'15'!BB16</f>
        <v>246</v>
      </c>
      <c r="BD792" s="30">
        <f>'15'!BC16</f>
        <v>233.7</v>
      </c>
      <c r="BE792" s="30">
        <f>'15'!BD16</f>
        <v>14</v>
      </c>
      <c r="BF792" s="30">
        <f>'15'!BE16</f>
        <v>15</v>
      </c>
      <c r="BG792" s="30">
        <f>'15'!BF16</f>
        <v>8</v>
      </c>
      <c r="BH792" s="30">
        <f>'15'!BG16</f>
        <v>9</v>
      </c>
      <c r="BI792" s="30">
        <f>'15'!BH16</f>
        <v>1</v>
      </c>
      <c r="BJ792" s="30">
        <f>'15'!BI16</f>
        <v>47</v>
      </c>
      <c r="BK792" s="30">
        <f>'15'!BJ16</f>
        <v>186.7</v>
      </c>
      <c r="BL792" s="30">
        <f>'15'!BK16</f>
        <v>89.615999999999985</v>
      </c>
      <c r="BM792" s="30">
        <f>'15'!BL16</f>
        <v>97.084000000000003</v>
      </c>
    </row>
    <row r="793" spans="1:65">
      <c r="A793" s="78">
        <f>'15'!A17</f>
        <v>42901</v>
      </c>
      <c r="B793" s="82" t="str">
        <f t="shared" si="12"/>
        <v>03:30:00</v>
      </c>
      <c r="C793" s="30" t="str">
        <f>'15'!B17</f>
        <v>03H30</v>
      </c>
      <c r="D793" s="30">
        <f>'15'!C17</f>
        <v>577</v>
      </c>
      <c r="E793" s="30">
        <f>'15'!D17</f>
        <v>678</v>
      </c>
      <c r="F793" s="30">
        <f>'15'!E17</f>
        <v>485</v>
      </c>
      <c r="G793" s="30">
        <f>'15'!F17</f>
        <v>45</v>
      </c>
      <c r="H793" s="30">
        <f>'15'!G17</f>
        <v>0</v>
      </c>
      <c r="I793" s="30">
        <f>'15'!H17</f>
        <v>18</v>
      </c>
      <c r="J793" s="30">
        <f>'15'!I17</f>
        <v>1740</v>
      </c>
      <c r="K793" s="30">
        <f>'15'!J17</f>
        <v>63</v>
      </c>
      <c r="L793" s="30">
        <f>'15'!K17</f>
        <v>346</v>
      </c>
      <c r="M793" s="30">
        <f>'15'!L17</f>
        <v>391</v>
      </c>
      <c r="N793" s="30">
        <f>'15'!M17</f>
        <v>370</v>
      </c>
      <c r="O793" s="30">
        <f>'15'!N17</f>
        <v>0</v>
      </c>
      <c r="P793" s="30">
        <f>'15'!O17</f>
        <v>12</v>
      </c>
      <c r="Q793" s="30">
        <f>'15'!P17</f>
        <v>13</v>
      </c>
      <c r="R793" s="30">
        <f>'15'!Q17</f>
        <v>13</v>
      </c>
      <c r="S793" s="30">
        <f>'15'!R17</f>
        <v>0</v>
      </c>
      <c r="T793" s="30">
        <f>'15'!S17</f>
        <v>737</v>
      </c>
      <c r="U793" s="30">
        <f>'15'!T17</f>
        <v>38</v>
      </c>
      <c r="V793" s="30">
        <f>'15'!U17</f>
        <v>101</v>
      </c>
      <c r="W793" s="30">
        <f>'15'!V17</f>
        <v>4.5199999999999996</v>
      </c>
      <c r="X793" s="30">
        <f>'15'!W17</f>
        <v>3.5</v>
      </c>
      <c r="Y793" s="30">
        <f>'15'!X17</f>
        <v>6</v>
      </c>
      <c r="Z793" s="30">
        <f>'15'!Y17</f>
        <v>4.2</v>
      </c>
      <c r="AA793" s="30">
        <f>'15'!Z17</f>
        <v>5.7</v>
      </c>
      <c r="AB793" s="30">
        <f>'15'!AA17</f>
        <v>2.4</v>
      </c>
      <c r="AC793" s="30">
        <f>'15'!AB17</f>
        <v>0</v>
      </c>
      <c r="AD793" s="30">
        <f>'15'!AC17</f>
        <v>0</v>
      </c>
      <c r="AE793" s="30">
        <f>'15'!AD17</f>
        <v>0</v>
      </c>
      <c r="AF793" s="30">
        <f>'15'!AE17</f>
        <v>0.8</v>
      </c>
      <c r="AG793" s="30">
        <f>'15'!AF17</f>
        <v>0</v>
      </c>
      <c r="AH793" s="30">
        <f>'15'!AG17</f>
        <v>0</v>
      </c>
      <c r="AI793" s="30">
        <f>'15'!AH17</f>
        <v>0.8</v>
      </c>
      <c r="AJ793" s="30">
        <f>'15'!AI17</f>
        <v>30</v>
      </c>
      <c r="AK793" s="30">
        <f>'15'!AJ17</f>
        <v>30.8</v>
      </c>
      <c r="AL793" s="30">
        <f>'15'!AK17</f>
        <v>122.22</v>
      </c>
      <c r="AM793" s="30">
        <f>'15'!AL17</f>
        <v>128.12</v>
      </c>
      <c r="AN793" s="30">
        <f>'15'!AM17</f>
        <v>97.320000000000007</v>
      </c>
      <c r="AO793" s="30">
        <f>'15'!AN17</f>
        <v>0</v>
      </c>
      <c r="AP793" s="30">
        <f>'15'!AO17</f>
        <v>0</v>
      </c>
      <c r="AQ793" s="30">
        <f>'15'!AP17</f>
        <v>128.12</v>
      </c>
      <c r="AR793" s="30">
        <f>'15'!AQ17</f>
        <v>-1.8040000000000163</v>
      </c>
      <c r="AS793" s="30">
        <f>'15'!AR17</f>
        <v>0</v>
      </c>
      <c r="AT793" s="30">
        <f>'15'!AS17</f>
        <v>30.8</v>
      </c>
      <c r="AU793" s="30">
        <f>'15'!AT17</f>
        <v>89.615999999999985</v>
      </c>
      <c r="AV793" s="30">
        <f>'15'!AU17</f>
        <v>120.41599999999998</v>
      </c>
      <c r="AW793" s="30">
        <f>'15'!AV17</f>
        <v>0</v>
      </c>
      <c r="AX793" s="30">
        <f>'15'!AW17</f>
        <v>10</v>
      </c>
      <c r="AY793" s="30">
        <f>'15'!AX17</f>
        <v>200</v>
      </c>
      <c r="AZ793" s="30">
        <f>'15'!AY17</f>
        <v>0</v>
      </c>
      <c r="BA793" s="30">
        <f>'15'!AZ17</f>
        <v>36</v>
      </c>
      <c r="BB793" s="30">
        <f>'15'!BA17</f>
        <v>0</v>
      </c>
      <c r="BC793" s="30">
        <f>'15'!BB17</f>
        <v>246</v>
      </c>
      <c r="BD793" s="30">
        <f>'15'!BC17</f>
        <v>233.7</v>
      </c>
      <c r="BE793" s="30">
        <f>'15'!BD17</f>
        <v>14</v>
      </c>
      <c r="BF793" s="30">
        <f>'15'!BE17</f>
        <v>15</v>
      </c>
      <c r="BG793" s="30">
        <f>'15'!BF17</f>
        <v>8</v>
      </c>
      <c r="BH793" s="30">
        <f>'15'!BG17</f>
        <v>9</v>
      </c>
      <c r="BI793" s="30">
        <f>'15'!BH17</f>
        <v>1</v>
      </c>
      <c r="BJ793" s="30">
        <f>'15'!BI17</f>
        <v>47</v>
      </c>
      <c r="BK793" s="30">
        <f>'15'!BJ17</f>
        <v>186.7</v>
      </c>
      <c r="BL793" s="30">
        <f>'15'!BK17</f>
        <v>89.615999999999985</v>
      </c>
      <c r="BM793" s="30">
        <f>'15'!BL17</f>
        <v>97.084000000000003</v>
      </c>
    </row>
    <row r="794" spans="1:65">
      <c r="A794" s="78">
        <f>'15'!A18</f>
        <v>42901</v>
      </c>
      <c r="B794" s="82" t="str">
        <f t="shared" si="12"/>
        <v>04:00:00</v>
      </c>
      <c r="C794" s="30" t="str">
        <f>'15'!B18</f>
        <v>04H00</v>
      </c>
      <c r="D794" s="30">
        <f>'15'!C18</f>
        <v>576</v>
      </c>
      <c r="E794" s="30">
        <f>'15'!D18</f>
        <v>675</v>
      </c>
      <c r="F794" s="30">
        <f>'15'!E18</f>
        <v>480</v>
      </c>
      <c r="G794" s="30">
        <f>'15'!F18</f>
        <v>45</v>
      </c>
      <c r="H794" s="30">
        <f>'15'!G18</f>
        <v>0</v>
      </c>
      <c r="I794" s="30">
        <f>'15'!H18</f>
        <v>18</v>
      </c>
      <c r="J794" s="30">
        <f>'15'!I18</f>
        <v>1731</v>
      </c>
      <c r="K794" s="30">
        <f>'15'!J18</f>
        <v>63</v>
      </c>
      <c r="L794" s="30">
        <f>'15'!K18</f>
        <v>345</v>
      </c>
      <c r="M794" s="30">
        <f>'15'!L18</f>
        <v>386</v>
      </c>
      <c r="N794" s="30">
        <f>'15'!M18</f>
        <v>370</v>
      </c>
      <c r="O794" s="30">
        <f>'15'!N18</f>
        <v>0</v>
      </c>
      <c r="P794" s="30">
        <f>'15'!O18</f>
        <v>12</v>
      </c>
      <c r="Q794" s="30">
        <f>'15'!P18</f>
        <v>13</v>
      </c>
      <c r="R794" s="30">
        <f>'15'!Q18</f>
        <v>13</v>
      </c>
      <c r="S794" s="30">
        <f>'15'!R18</f>
        <v>0</v>
      </c>
      <c r="T794" s="30">
        <f>'15'!S18</f>
        <v>731</v>
      </c>
      <c r="U794" s="30">
        <f>'15'!T18</f>
        <v>38</v>
      </c>
      <c r="V794" s="30">
        <f>'15'!U18</f>
        <v>101</v>
      </c>
      <c r="W794" s="30">
        <f>'15'!V18</f>
        <v>4.5199999999999996</v>
      </c>
      <c r="X794" s="30">
        <f>'15'!W18</f>
        <v>3.5</v>
      </c>
      <c r="Y794" s="30">
        <f>'15'!X18</f>
        <v>6</v>
      </c>
      <c r="Z794" s="30">
        <f>'15'!Y18</f>
        <v>4.4000000000000004</v>
      </c>
      <c r="AA794" s="30">
        <f>'15'!Z18</f>
        <v>5.9</v>
      </c>
      <c r="AB794" s="30">
        <f>'15'!AA18</f>
        <v>2.4</v>
      </c>
      <c r="AC794" s="30">
        <f>'15'!AB18</f>
        <v>0</v>
      </c>
      <c r="AD794" s="30">
        <f>'15'!AC18</f>
        <v>0</v>
      </c>
      <c r="AE794" s="30">
        <f>'15'!AD18</f>
        <v>0</v>
      </c>
      <c r="AF794" s="30">
        <f>'15'!AE18</f>
        <v>0.85</v>
      </c>
      <c r="AG794" s="30">
        <f>'15'!AF18</f>
        <v>0</v>
      </c>
      <c r="AH794" s="30">
        <f>'15'!AG18</f>
        <v>0</v>
      </c>
      <c r="AI794" s="30">
        <f>'15'!AH18</f>
        <v>0.85</v>
      </c>
      <c r="AJ794" s="30">
        <f>'15'!AI18</f>
        <v>30</v>
      </c>
      <c r="AK794" s="30">
        <f>'15'!AJ18</f>
        <v>30.85</v>
      </c>
      <c r="AL794" s="30">
        <f>'15'!AK18</f>
        <v>122.67</v>
      </c>
      <c r="AM794" s="30">
        <f>'15'!AL18</f>
        <v>128.57</v>
      </c>
      <c r="AN794" s="30">
        <f>'15'!AM18</f>
        <v>97.72</v>
      </c>
      <c r="AO794" s="30">
        <f>'15'!AN18</f>
        <v>0</v>
      </c>
      <c r="AP794" s="30">
        <f>'15'!AO18</f>
        <v>0</v>
      </c>
      <c r="AQ794" s="30">
        <f>'15'!AP18</f>
        <v>128.57</v>
      </c>
      <c r="AR794" s="30">
        <f>'15'!AQ18</f>
        <v>-2.2040000000000219</v>
      </c>
      <c r="AS794" s="30">
        <f>'15'!AR18</f>
        <v>0</v>
      </c>
      <c r="AT794" s="30">
        <f>'15'!AS18</f>
        <v>30.85</v>
      </c>
      <c r="AU794" s="30">
        <f>'15'!AT18</f>
        <v>89.615999999999985</v>
      </c>
      <c r="AV794" s="30">
        <f>'15'!AU18</f>
        <v>120.46599999999998</v>
      </c>
      <c r="AW794" s="30">
        <f>'15'!AV18</f>
        <v>0</v>
      </c>
      <c r="AX794" s="30">
        <f>'15'!AW18</f>
        <v>10</v>
      </c>
      <c r="AY794" s="30">
        <f>'15'!AX18</f>
        <v>200</v>
      </c>
      <c r="AZ794" s="30">
        <f>'15'!AY18</f>
        <v>0</v>
      </c>
      <c r="BA794" s="30">
        <f>'15'!AZ18</f>
        <v>36</v>
      </c>
      <c r="BB794" s="30">
        <f>'15'!BA18</f>
        <v>0</v>
      </c>
      <c r="BC794" s="30">
        <f>'15'!BB18</f>
        <v>246</v>
      </c>
      <c r="BD794" s="30">
        <f>'15'!BC18</f>
        <v>233.7</v>
      </c>
      <c r="BE794" s="30">
        <f>'15'!BD18</f>
        <v>14</v>
      </c>
      <c r="BF794" s="30">
        <f>'15'!BE18</f>
        <v>15</v>
      </c>
      <c r="BG794" s="30">
        <f>'15'!BF18</f>
        <v>8</v>
      </c>
      <c r="BH794" s="30">
        <f>'15'!BG18</f>
        <v>9</v>
      </c>
      <c r="BI794" s="30">
        <f>'15'!BH18</f>
        <v>1</v>
      </c>
      <c r="BJ794" s="30">
        <f>'15'!BI18</f>
        <v>47</v>
      </c>
      <c r="BK794" s="30">
        <f>'15'!BJ18</f>
        <v>186.7</v>
      </c>
      <c r="BL794" s="30">
        <f>'15'!BK18</f>
        <v>89.615999999999985</v>
      </c>
      <c r="BM794" s="30">
        <f>'15'!BL18</f>
        <v>97.084000000000003</v>
      </c>
    </row>
    <row r="795" spans="1:65">
      <c r="A795" s="78">
        <f>'15'!A19</f>
        <v>42901</v>
      </c>
      <c r="B795" s="82" t="str">
        <f t="shared" si="12"/>
        <v>04:30:00</v>
      </c>
      <c r="C795" s="30" t="str">
        <f>'15'!B19</f>
        <v>04H30</v>
      </c>
      <c r="D795" s="30">
        <f>'15'!C19</f>
        <v>580</v>
      </c>
      <c r="E795" s="30">
        <f>'15'!D19</f>
        <v>676</v>
      </c>
      <c r="F795" s="30">
        <f>'15'!E19</f>
        <v>489</v>
      </c>
      <c r="G795" s="30">
        <f>'15'!F19</f>
        <v>45</v>
      </c>
      <c r="H795" s="30">
        <f>'15'!G19</f>
        <v>0</v>
      </c>
      <c r="I795" s="30">
        <f>'15'!H19</f>
        <v>18</v>
      </c>
      <c r="J795" s="30">
        <f>'15'!I19</f>
        <v>1745</v>
      </c>
      <c r="K795" s="30">
        <f>'15'!J19</f>
        <v>63</v>
      </c>
      <c r="L795" s="30">
        <f>'15'!K19</f>
        <v>340</v>
      </c>
      <c r="M795" s="30">
        <f>'15'!L19</f>
        <v>379</v>
      </c>
      <c r="N795" s="30">
        <f>'15'!M19</f>
        <v>370</v>
      </c>
      <c r="O795" s="30">
        <f>'15'!N19</f>
        <v>0</v>
      </c>
      <c r="P795" s="30">
        <f>'15'!O19</f>
        <v>11</v>
      </c>
      <c r="Q795" s="30">
        <f>'15'!P19</f>
        <v>13</v>
      </c>
      <c r="R795" s="30">
        <f>'15'!Q19</f>
        <v>13</v>
      </c>
      <c r="S795" s="30">
        <f>'15'!R19</f>
        <v>0</v>
      </c>
      <c r="T795" s="30">
        <f>'15'!S19</f>
        <v>719</v>
      </c>
      <c r="U795" s="30">
        <f>'15'!T19</f>
        <v>37</v>
      </c>
      <c r="V795" s="30">
        <f>'15'!U19</f>
        <v>100</v>
      </c>
      <c r="W795" s="30">
        <f>'15'!V19</f>
        <v>4.5199999999999996</v>
      </c>
      <c r="X795" s="30">
        <f>'15'!W19</f>
        <v>3.5</v>
      </c>
      <c r="Y795" s="30">
        <f>'15'!X19</f>
        <v>6</v>
      </c>
      <c r="Z795" s="30">
        <f>'15'!Y19</f>
        <v>4.4000000000000004</v>
      </c>
      <c r="AA795" s="30">
        <f>'15'!Z19</f>
        <v>5.9</v>
      </c>
      <c r="AB795" s="30">
        <f>'15'!AA19</f>
        <v>2.4</v>
      </c>
      <c r="AC795" s="30">
        <f>'15'!AB19</f>
        <v>0</v>
      </c>
      <c r="AD795" s="30">
        <f>'15'!AC19</f>
        <v>0</v>
      </c>
      <c r="AE795" s="30">
        <f>'15'!AD19</f>
        <v>0</v>
      </c>
      <c r="AF795" s="30">
        <f>'15'!AE19</f>
        <v>0.85</v>
      </c>
      <c r="AG795" s="30">
        <f>'15'!AF19</f>
        <v>0</v>
      </c>
      <c r="AH795" s="30">
        <f>'15'!AG19</f>
        <v>0</v>
      </c>
      <c r="AI795" s="30">
        <f>'15'!AH19</f>
        <v>0.85</v>
      </c>
      <c r="AJ795" s="30">
        <f>'15'!AI19</f>
        <v>30</v>
      </c>
      <c r="AK795" s="30">
        <f>'15'!AJ19</f>
        <v>30.85</v>
      </c>
      <c r="AL795" s="30">
        <f>'15'!AK19</f>
        <v>121.67</v>
      </c>
      <c r="AM795" s="30">
        <f>'15'!AL19</f>
        <v>127.57000000000001</v>
      </c>
      <c r="AN795" s="30">
        <f>'15'!AM19</f>
        <v>96.72</v>
      </c>
      <c r="AO795" s="30">
        <f>'15'!AN19</f>
        <v>0</v>
      </c>
      <c r="AP795" s="30">
        <f>'15'!AO19</f>
        <v>0</v>
      </c>
      <c r="AQ795" s="30">
        <f>'15'!AP19</f>
        <v>127.57000000000001</v>
      </c>
      <c r="AR795" s="30">
        <f>'15'!AQ19</f>
        <v>-1.2040000000000219</v>
      </c>
      <c r="AS795" s="30">
        <f>'15'!AR19</f>
        <v>0</v>
      </c>
      <c r="AT795" s="30">
        <f>'15'!AS19</f>
        <v>30.85</v>
      </c>
      <c r="AU795" s="30">
        <f>'15'!AT19</f>
        <v>89.615999999999985</v>
      </c>
      <c r="AV795" s="30">
        <f>'15'!AU19</f>
        <v>120.46599999999998</v>
      </c>
      <c r="AW795" s="30">
        <f>'15'!AV19</f>
        <v>0</v>
      </c>
      <c r="AX795" s="30">
        <f>'15'!AW19</f>
        <v>10</v>
      </c>
      <c r="AY795" s="30">
        <f>'15'!AX19</f>
        <v>200</v>
      </c>
      <c r="AZ795" s="30">
        <f>'15'!AY19</f>
        <v>0</v>
      </c>
      <c r="BA795" s="30">
        <f>'15'!AZ19</f>
        <v>36</v>
      </c>
      <c r="BB795" s="30">
        <f>'15'!BA19</f>
        <v>0</v>
      </c>
      <c r="BC795" s="30">
        <f>'15'!BB19</f>
        <v>246</v>
      </c>
      <c r="BD795" s="30">
        <f>'15'!BC19</f>
        <v>233.7</v>
      </c>
      <c r="BE795" s="30">
        <f>'15'!BD19</f>
        <v>14</v>
      </c>
      <c r="BF795" s="30">
        <f>'15'!BE19</f>
        <v>15</v>
      </c>
      <c r="BG795" s="30">
        <f>'15'!BF19</f>
        <v>8</v>
      </c>
      <c r="BH795" s="30">
        <f>'15'!BG19</f>
        <v>9</v>
      </c>
      <c r="BI795" s="30">
        <f>'15'!BH19</f>
        <v>1</v>
      </c>
      <c r="BJ795" s="30">
        <f>'15'!BI19</f>
        <v>47</v>
      </c>
      <c r="BK795" s="30">
        <f>'15'!BJ19</f>
        <v>186.7</v>
      </c>
      <c r="BL795" s="30">
        <f>'15'!BK19</f>
        <v>89.615999999999985</v>
      </c>
      <c r="BM795" s="30">
        <f>'15'!BL19</f>
        <v>97.084000000000003</v>
      </c>
    </row>
    <row r="796" spans="1:65">
      <c r="A796" s="78">
        <f>'15'!A20</f>
        <v>42901</v>
      </c>
      <c r="B796" s="82" t="str">
        <f t="shared" si="12"/>
        <v>05:00:00</v>
      </c>
      <c r="C796" s="30" t="str">
        <f>'15'!B20</f>
        <v>05H00</v>
      </c>
      <c r="D796" s="30">
        <f>'15'!C20</f>
        <v>592</v>
      </c>
      <c r="E796" s="30">
        <f>'15'!D20</f>
        <v>664</v>
      </c>
      <c r="F796" s="30">
        <f>'15'!E20</f>
        <v>499</v>
      </c>
      <c r="G796" s="30">
        <f>'15'!F20</f>
        <v>45</v>
      </c>
      <c r="H796" s="30">
        <f>'15'!G20</f>
        <v>0</v>
      </c>
      <c r="I796" s="30">
        <f>'15'!H20</f>
        <v>17</v>
      </c>
      <c r="J796" s="30">
        <f>'15'!I20</f>
        <v>1755</v>
      </c>
      <c r="K796" s="30">
        <f>'15'!J20</f>
        <v>62</v>
      </c>
      <c r="L796" s="30">
        <f>'15'!K20</f>
        <v>343</v>
      </c>
      <c r="M796" s="30">
        <f>'15'!L20</f>
        <v>386</v>
      </c>
      <c r="N796" s="30">
        <f>'15'!M20</f>
        <v>370</v>
      </c>
      <c r="O796" s="30">
        <f>'15'!N20</f>
        <v>0</v>
      </c>
      <c r="P796" s="30">
        <f>'15'!O20</f>
        <v>11</v>
      </c>
      <c r="Q796" s="30">
        <f>'15'!P20</f>
        <v>13</v>
      </c>
      <c r="R796" s="30">
        <f>'15'!Q20</f>
        <v>13</v>
      </c>
      <c r="S796" s="30">
        <f>'15'!R20</f>
        <v>0</v>
      </c>
      <c r="T796" s="30">
        <f>'15'!S20</f>
        <v>729</v>
      </c>
      <c r="U796" s="30">
        <f>'15'!T20</f>
        <v>37</v>
      </c>
      <c r="V796" s="30">
        <f>'15'!U20</f>
        <v>99</v>
      </c>
      <c r="W796" s="30">
        <f>'15'!V20</f>
        <v>4.5199999999999996</v>
      </c>
      <c r="X796" s="30">
        <f>'15'!W20</f>
        <v>3.5</v>
      </c>
      <c r="Y796" s="30">
        <f>'15'!X20</f>
        <v>6</v>
      </c>
      <c r="Z796" s="30">
        <f>'15'!Y20</f>
        <v>4.0999999999999996</v>
      </c>
      <c r="AA796" s="30">
        <f>'15'!Z20</f>
        <v>6</v>
      </c>
      <c r="AB796" s="30">
        <f>'15'!AA20</f>
        <v>2.4</v>
      </c>
      <c r="AC796" s="30">
        <f>'15'!AB20</f>
        <v>0</v>
      </c>
      <c r="AD796" s="30">
        <f>'15'!AC20</f>
        <v>0</v>
      </c>
      <c r="AE796" s="30">
        <f>'15'!AD20</f>
        <v>0</v>
      </c>
      <c r="AF796" s="30">
        <f>'15'!AE20</f>
        <v>0.8</v>
      </c>
      <c r="AG796" s="30">
        <f>'15'!AF20</f>
        <v>0</v>
      </c>
      <c r="AH796" s="30">
        <f>'15'!AG20</f>
        <v>0</v>
      </c>
      <c r="AI796" s="30">
        <f>'15'!AH20</f>
        <v>0.8</v>
      </c>
      <c r="AJ796" s="30">
        <f>'15'!AI20</f>
        <v>30</v>
      </c>
      <c r="AK796" s="30">
        <f>'15'!AJ20</f>
        <v>30.8</v>
      </c>
      <c r="AL796" s="30">
        <f>'15'!AK20</f>
        <v>120.41999999999999</v>
      </c>
      <c r="AM796" s="30">
        <f>'15'!AL20</f>
        <v>126.32</v>
      </c>
      <c r="AN796" s="30">
        <f>'15'!AM20</f>
        <v>95.52</v>
      </c>
      <c r="AO796" s="30">
        <f>'15'!AN20</f>
        <v>0</v>
      </c>
      <c r="AP796" s="30">
        <f>'15'!AO20</f>
        <v>0</v>
      </c>
      <c r="AQ796" s="30">
        <f>'15'!AP20</f>
        <v>126.32</v>
      </c>
      <c r="AR796" s="30">
        <f>'15'!AQ20</f>
        <v>-4.0000000000048885E-3</v>
      </c>
      <c r="AS796" s="30">
        <f>'15'!AR20</f>
        <v>0</v>
      </c>
      <c r="AT796" s="30">
        <f>'15'!AS20</f>
        <v>30.8</v>
      </c>
      <c r="AU796" s="30">
        <f>'15'!AT20</f>
        <v>89.615999999999985</v>
      </c>
      <c r="AV796" s="30">
        <f>'15'!AU20</f>
        <v>120.41599999999998</v>
      </c>
      <c r="AW796" s="30">
        <f>'15'!AV20</f>
        <v>0</v>
      </c>
      <c r="AX796" s="30">
        <f>'15'!AW20</f>
        <v>10</v>
      </c>
      <c r="AY796" s="30">
        <f>'15'!AX20</f>
        <v>200</v>
      </c>
      <c r="AZ796" s="30">
        <f>'15'!AY20</f>
        <v>0</v>
      </c>
      <c r="BA796" s="30">
        <f>'15'!AZ20</f>
        <v>36</v>
      </c>
      <c r="BB796" s="30">
        <f>'15'!BA20</f>
        <v>0</v>
      </c>
      <c r="BC796" s="30">
        <f>'15'!BB20</f>
        <v>246</v>
      </c>
      <c r="BD796" s="30">
        <f>'15'!BC20</f>
        <v>233.7</v>
      </c>
      <c r="BE796" s="30">
        <f>'15'!BD20</f>
        <v>14</v>
      </c>
      <c r="BF796" s="30">
        <f>'15'!BE20</f>
        <v>15</v>
      </c>
      <c r="BG796" s="30">
        <f>'15'!BF20</f>
        <v>8</v>
      </c>
      <c r="BH796" s="30">
        <f>'15'!BG20</f>
        <v>9</v>
      </c>
      <c r="BI796" s="30">
        <f>'15'!BH20</f>
        <v>1</v>
      </c>
      <c r="BJ796" s="30">
        <f>'15'!BI20</f>
        <v>47</v>
      </c>
      <c r="BK796" s="30">
        <f>'15'!BJ20</f>
        <v>186.7</v>
      </c>
      <c r="BL796" s="30">
        <f>'15'!BK20</f>
        <v>89.615999999999985</v>
      </c>
      <c r="BM796" s="30">
        <f>'15'!BL20</f>
        <v>97.084000000000003</v>
      </c>
    </row>
    <row r="797" spans="1:65">
      <c r="A797" s="78">
        <f>'15'!A21</f>
        <v>42901</v>
      </c>
      <c r="B797" s="82" t="str">
        <f t="shared" si="12"/>
        <v>05:30:00</v>
      </c>
      <c r="C797" s="30" t="str">
        <f>'15'!B21</f>
        <v>05H30</v>
      </c>
      <c r="D797" s="30">
        <f>'15'!C21</f>
        <v>591</v>
      </c>
      <c r="E797" s="30">
        <f>'15'!D21</f>
        <v>645</v>
      </c>
      <c r="F797" s="30">
        <f>'15'!E21</f>
        <v>489</v>
      </c>
      <c r="G797" s="30">
        <f>'15'!F21</f>
        <v>45</v>
      </c>
      <c r="H797" s="30">
        <f>'15'!G21</f>
        <v>0</v>
      </c>
      <c r="I797" s="30">
        <f>'15'!H21</f>
        <v>16</v>
      </c>
      <c r="J797" s="30">
        <f>'15'!I21</f>
        <v>1725</v>
      </c>
      <c r="K797" s="30">
        <f>'15'!J21</f>
        <v>61</v>
      </c>
      <c r="L797" s="30">
        <f>'15'!K21</f>
        <v>341</v>
      </c>
      <c r="M797" s="30">
        <f>'15'!L21</f>
        <v>383</v>
      </c>
      <c r="N797" s="30">
        <f>'15'!M21</f>
        <v>370</v>
      </c>
      <c r="O797" s="30">
        <f>'15'!N21</f>
        <v>0</v>
      </c>
      <c r="P797" s="30">
        <f>'15'!O21</f>
        <v>11</v>
      </c>
      <c r="Q797" s="30">
        <f>'15'!P21</f>
        <v>13</v>
      </c>
      <c r="R797" s="30">
        <f>'15'!Q21</f>
        <v>13</v>
      </c>
      <c r="S797" s="30">
        <f>'15'!R21</f>
        <v>0</v>
      </c>
      <c r="T797" s="30">
        <f>'15'!S21</f>
        <v>724</v>
      </c>
      <c r="U797" s="30">
        <f>'15'!T21</f>
        <v>37</v>
      </c>
      <c r="V797" s="30">
        <f>'15'!U21</f>
        <v>98</v>
      </c>
      <c r="W797" s="30">
        <f>'15'!V21</f>
        <v>4.5199999999999996</v>
      </c>
      <c r="X797" s="30">
        <f>'15'!W21</f>
        <v>3.5</v>
      </c>
      <c r="Y797" s="30">
        <f>'15'!X21</f>
        <v>5.5</v>
      </c>
      <c r="Z797" s="30">
        <f>'15'!Y21</f>
        <v>4.0999999999999996</v>
      </c>
      <c r="AA797" s="30">
        <f>'15'!Z21</f>
        <v>6</v>
      </c>
      <c r="AB797" s="30">
        <f>'15'!AA21</f>
        <v>2.4</v>
      </c>
      <c r="AC797" s="30">
        <f>'15'!AB21</f>
        <v>0</v>
      </c>
      <c r="AD797" s="30">
        <f>'15'!AC21</f>
        <v>0</v>
      </c>
      <c r="AE797" s="30">
        <f>'15'!AD21</f>
        <v>0</v>
      </c>
      <c r="AF797" s="30">
        <f>'15'!AE21</f>
        <v>0.8</v>
      </c>
      <c r="AG797" s="30">
        <f>'15'!AF21</f>
        <v>0</v>
      </c>
      <c r="AH797" s="30">
        <f>'15'!AG21</f>
        <v>0</v>
      </c>
      <c r="AI797" s="30">
        <f>'15'!AH21</f>
        <v>0.8</v>
      </c>
      <c r="AJ797" s="30">
        <f>'15'!AI21</f>
        <v>30</v>
      </c>
      <c r="AK797" s="30">
        <f>'15'!AJ21</f>
        <v>30.8</v>
      </c>
      <c r="AL797" s="30">
        <f>'15'!AK21</f>
        <v>118.91999999999999</v>
      </c>
      <c r="AM797" s="30">
        <f>'15'!AL21</f>
        <v>124.82</v>
      </c>
      <c r="AN797" s="30">
        <f>'15'!AM21</f>
        <v>94.02</v>
      </c>
      <c r="AO797" s="30">
        <f>'15'!AN21</f>
        <v>0</v>
      </c>
      <c r="AP797" s="30">
        <f>'15'!AO21</f>
        <v>0</v>
      </c>
      <c r="AQ797" s="30">
        <f>'15'!AP21</f>
        <v>124.82</v>
      </c>
      <c r="AR797" s="30">
        <f>'15'!AQ21</f>
        <v>1.4959999999999951</v>
      </c>
      <c r="AS797" s="30">
        <f>'15'!AR21</f>
        <v>0</v>
      </c>
      <c r="AT797" s="30">
        <f>'15'!AS21</f>
        <v>30.8</v>
      </c>
      <c r="AU797" s="30">
        <f>'15'!AT21</f>
        <v>89.615999999999985</v>
      </c>
      <c r="AV797" s="30">
        <f>'15'!AU21</f>
        <v>120.41599999999998</v>
      </c>
      <c r="AW797" s="30">
        <f>'15'!AV21</f>
        <v>0</v>
      </c>
      <c r="AX797" s="30">
        <f>'15'!AW21</f>
        <v>10</v>
      </c>
      <c r="AY797" s="30">
        <f>'15'!AX21</f>
        <v>200</v>
      </c>
      <c r="AZ797" s="30">
        <f>'15'!AY21</f>
        <v>0</v>
      </c>
      <c r="BA797" s="30">
        <f>'15'!AZ21</f>
        <v>36</v>
      </c>
      <c r="BB797" s="30">
        <f>'15'!BA21</f>
        <v>0</v>
      </c>
      <c r="BC797" s="30">
        <f>'15'!BB21</f>
        <v>246</v>
      </c>
      <c r="BD797" s="30">
        <f>'15'!BC21</f>
        <v>233.7</v>
      </c>
      <c r="BE797" s="30">
        <f>'15'!BD21</f>
        <v>14</v>
      </c>
      <c r="BF797" s="30">
        <f>'15'!BE21</f>
        <v>15</v>
      </c>
      <c r="BG797" s="30">
        <f>'15'!BF21</f>
        <v>8</v>
      </c>
      <c r="BH797" s="30">
        <f>'15'!BG21</f>
        <v>9</v>
      </c>
      <c r="BI797" s="30">
        <f>'15'!BH21</f>
        <v>1</v>
      </c>
      <c r="BJ797" s="30">
        <f>'15'!BI21</f>
        <v>47</v>
      </c>
      <c r="BK797" s="30">
        <f>'15'!BJ21</f>
        <v>186.7</v>
      </c>
      <c r="BL797" s="30">
        <f>'15'!BK21</f>
        <v>89.615999999999985</v>
      </c>
      <c r="BM797" s="30">
        <f>'15'!BL21</f>
        <v>97.084000000000003</v>
      </c>
    </row>
    <row r="798" spans="1:65">
      <c r="A798" s="78">
        <f>'15'!A22</f>
        <v>42901</v>
      </c>
      <c r="B798" s="82" t="str">
        <f t="shared" si="12"/>
        <v>06:00:00</v>
      </c>
      <c r="C798" s="30" t="str">
        <f>'15'!B22</f>
        <v>06H00</v>
      </c>
      <c r="D798" s="30">
        <f>'15'!C22</f>
        <v>590</v>
      </c>
      <c r="E798" s="30">
        <f>'15'!D22</f>
        <v>632</v>
      </c>
      <c r="F798" s="30">
        <f>'15'!E22</f>
        <v>483</v>
      </c>
      <c r="G798" s="30">
        <f>'15'!F22</f>
        <v>45</v>
      </c>
      <c r="H798" s="30">
        <f>'15'!G22</f>
        <v>0</v>
      </c>
      <c r="I798" s="30">
        <f>'15'!H22</f>
        <v>16</v>
      </c>
      <c r="J798" s="30">
        <f>'15'!I22</f>
        <v>1705</v>
      </c>
      <c r="K798" s="30">
        <f>'15'!J22</f>
        <v>61</v>
      </c>
      <c r="L798" s="30">
        <f>'15'!K22</f>
        <v>329</v>
      </c>
      <c r="M798" s="30">
        <f>'15'!L22</f>
        <v>363</v>
      </c>
      <c r="N798" s="30">
        <f>'15'!M22</f>
        <v>310</v>
      </c>
      <c r="O798" s="30">
        <f>'15'!N22</f>
        <v>0</v>
      </c>
      <c r="P798" s="30">
        <f>'15'!O22</f>
        <v>11</v>
      </c>
      <c r="Q798" s="30">
        <f>'15'!P22</f>
        <v>12</v>
      </c>
      <c r="R798" s="30">
        <f>'15'!Q22</f>
        <v>10</v>
      </c>
      <c r="S798" s="30">
        <f>'15'!R22</f>
        <v>0</v>
      </c>
      <c r="T798" s="30">
        <f>'15'!S22</f>
        <v>692</v>
      </c>
      <c r="U798" s="30">
        <f>'15'!T22</f>
        <v>33</v>
      </c>
      <c r="V798" s="30">
        <f>'15'!U22</f>
        <v>94</v>
      </c>
      <c r="W798" s="30">
        <f>'15'!V22</f>
        <v>3.92</v>
      </c>
      <c r="X798" s="30">
        <f>'15'!W22</f>
        <v>3.5</v>
      </c>
      <c r="Y798" s="30">
        <f>'15'!X22</f>
        <v>5.5</v>
      </c>
      <c r="Z798" s="30">
        <f>'15'!Y22</f>
        <v>3.4</v>
      </c>
      <c r="AA798" s="30">
        <f>'15'!Z22</f>
        <v>5.2</v>
      </c>
      <c r="AB798" s="30">
        <f>'15'!AA22</f>
        <v>1.8</v>
      </c>
      <c r="AC798" s="30">
        <f>'15'!AB22</f>
        <v>0</v>
      </c>
      <c r="AD798" s="30">
        <f>'15'!AC22</f>
        <v>0</v>
      </c>
      <c r="AE798" s="30">
        <f>'15'!AD22</f>
        <v>0</v>
      </c>
      <c r="AF798" s="30">
        <f>'15'!AE22</f>
        <v>0.8</v>
      </c>
      <c r="AG798" s="30">
        <f>'15'!AF22</f>
        <v>0</v>
      </c>
      <c r="AH798" s="30">
        <f>'15'!AG22</f>
        <v>0</v>
      </c>
      <c r="AI798" s="30">
        <f>'15'!AH22</f>
        <v>0.8</v>
      </c>
      <c r="AJ798" s="30">
        <f>'15'!AI22</f>
        <v>30</v>
      </c>
      <c r="AK798" s="30">
        <f>'15'!AJ22</f>
        <v>30.8</v>
      </c>
      <c r="AL798" s="30">
        <f>'15'!AK22</f>
        <v>112.82000000000001</v>
      </c>
      <c r="AM798" s="30">
        <f>'15'!AL22</f>
        <v>118.12</v>
      </c>
      <c r="AN798" s="30">
        <f>'15'!AM22</f>
        <v>87.320000000000007</v>
      </c>
      <c r="AO798" s="30">
        <f>'15'!AN22</f>
        <v>0</v>
      </c>
      <c r="AP798" s="30">
        <f>'15'!AO22</f>
        <v>0</v>
      </c>
      <c r="AQ798" s="30">
        <f>'15'!AP22</f>
        <v>118.12</v>
      </c>
      <c r="AR798" s="30">
        <f>'15'!AQ22</f>
        <v>7.5959999999999752</v>
      </c>
      <c r="AS798" s="30">
        <f>'15'!AR22</f>
        <v>0</v>
      </c>
      <c r="AT798" s="30">
        <f>'15'!AS22</f>
        <v>30.8</v>
      </c>
      <c r="AU798" s="30">
        <f>'15'!AT22</f>
        <v>89.615999999999985</v>
      </c>
      <c r="AV798" s="30">
        <f>'15'!AU22</f>
        <v>120.41599999999998</v>
      </c>
      <c r="AW798" s="30">
        <f>'15'!AV22</f>
        <v>0</v>
      </c>
      <c r="AX798" s="30">
        <f>'15'!AW22</f>
        <v>10</v>
      </c>
      <c r="AY798" s="30">
        <f>'15'!AX22</f>
        <v>200</v>
      </c>
      <c r="AZ798" s="30">
        <f>'15'!AY22</f>
        <v>0</v>
      </c>
      <c r="BA798" s="30">
        <f>'15'!AZ22</f>
        <v>36</v>
      </c>
      <c r="BB798" s="30">
        <f>'15'!BA22</f>
        <v>0</v>
      </c>
      <c r="BC798" s="30">
        <f>'15'!BB22</f>
        <v>246</v>
      </c>
      <c r="BD798" s="30">
        <f>'15'!BC22</f>
        <v>233.7</v>
      </c>
      <c r="BE798" s="30">
        <f>'15'!BD22</f>
        <v>14</v>
      </c>
      <c r="BF798" s="30">
        <f>'15'!BE22</f>
        <v>15</v>
      </c>
      <c r="BG798" s="30">
        <f>'15'!BF22</f>
        <v>8</v>
      </c>
      <c r="BH798" s="30">
        <f>'15'!BG22</f>
        <v>9</v>
      </c>
      <c r="BI798" s="30">
        <f>'15'!BH22</f>
        <v>1</v>
      </c>
      <c r="BJ798" s="30">
        <f>'15'!BI22</f>
        <v>47</v>
      </c>
      <c r="BK798" s="30">
        <f>'15'!BJ22</f>
        <v>186.7</v>
      </c>
      <c r="BL798" s="30">
        <f>'15'!BK22</f>
        <v>89.615999999999985</v>
      </c>
      <c r="BM798" s="30">
        <f>'15'!BL22</f>
        <v>97.084000000000003</v>
      </c>
    </row>
    <row r="799" spans="1:65">
      <c r="A799" s="78">
        <f>'15'!A23</f>
        <v>42901</v>
      </c>
      <c r="B799" s="82" t="str">
        <f t="shared" si="12"/>
        <v>06:30:00</v>
      </c>
      <c r="C799" s="30" t="str">
        <f>'15'!B23</f>
        <v>06H30</v>
      </c>
      <c r="D799" s="30">
        <f>'15'!C23</f>
        <v>593</v>
      </c>
      <c r="E799" s="30">
        <f>'15'!D23</f>
        <v>621</v>
      </c>
      <c r="F799" s="30">
        <f>'15'!E23</f>
        <v>456</v>
      </c>
      <c r="G799" s="30">
        <f>'15'!F23</f>
        <v>45</v>
      </c>
      <c r="H799" s="30">
        <f>'15'!G23</f>
        <v>0</v>
      </c>
      <c r="I799" s="30">
        <f>'15'!H23</f>
        <v>16</v>
      </c>
      <c r="J799" s="30">
        <f>'15'!I23</f>
        <v>1670</v>
      </c>
      <c r="K799" s="30">
        <f>'15'!J23</f>
        <v>61</v>
      </c>
      <c r="L799" s="30">
        <f>'15'!K23</f>
        <v>319</v>
      </c>
      <c r="M799" s="30">
        <f>'15'!L23</f>
        <v>364</v>
      </c>
      <c r="N799" s="30">
        <f>'15'!M23</f>
        <v>310</v>
      </c>
      <c r="O799" s="30">
        <f>'15'!N23</f>
        <v>0</v>
      </c>
      <c r="P799" s="30">
        <f>'15'!O23</f>
        <v>11</v>
      </c>
      <c r="Q799" s="30">
        <f>'15'!P23</f>
        <v>12</v>
      </c>
      <c r="R799" s="30">
        <f>'15'!Q23</f>
        <v>10</v>
      </c>
      <c r="S799" s="30">
        <f>'15'!R23</f>
        <v>0</v>
      </c>
      <c r="T799" s="30">
        <f>'15'!S23</f>
        <v>683</v>
      </c>
      <c r="U799" s="30">
        <f>'15'!T23</f>
        <v>33</v>
      </c>
      <c r="V799" s="30">
        <f>'15'!U23</f>
        <v>94</v>
      </c>
      <c r="W799" s="30">
        <f>'15'!V23</f>
        <v>3.92</v>
      </c>
      <c r="X799" s="30">
        <f>'15'!W23</f>
        <v>3.5</v>
      </c>
      <c r="Y799" s="30">
        <f>'15'!X23</f>
        <v>5</v>
      </c>
      <c r="Z799" s="30">
        <f>'15'!Y23</f>
        <v>3.4</v>
      </c>
      <c r="AA799" s="30">
        <f>'15'!Z23</f>
        <v>5.2</v>
      </c>
      <c r="AB799" s="30">
        <f>'15'!AA23</f>
        <v>1.8</v>
      </c>
      <c r="AC799" s="30">
        <f>'15'!AB23</f>
        <v>0</v>
      </c>
      <c r="AD799" s="30">
        <f>'15'!AC23</f>
        <v>0</v>
      </c>
      <c r="AE799" s="30">
        <f>'15'!AD23</f>
        <v>0</v>
      </c>
      <c r="AF799" s="30">
        <f>'15'!AE23</f>
        <v>0.8</v>
      </c>
      <c r="AG799" s="30">
        <f>'15'!AF23</f>
        <v>0</v>
      </c>
      <c r="AH799" s="30">
        <f>'15'!AG23</f>
        <v>0</v>
      </c>
      <c r="AI799" s="30">
        <f>'15'!AH23</f>
        <v>0.8</v>
      </c>
      <c r="AJ799" s="30">
        <f>'15'!AI23</f>
        <v>30</v>
      </c>
      <c r="AK799" s="30">
        <f>'15'!AJ23</f>
        <v>30.8</v>
      </c>
      <c r="AL799" s="30">
        <f>'15'!AK23</f>
        <v>112.32000000000001</v>
      </c>
      <c r="AM799" s="30">
        <f>'15'!AL23</f>
        <v>117.62</v>
      </c>
      <c r="AN799" s="30">
        <f>'15'!AM23</f>
        <v>86.820000000000007</v>
      </c>
      <c r="AO799" s="30">
        <f>'15'!AN23</f>
        <v>0</v>
      </c>
      <c r="AP799" s="30">
        <f>'15'!AO23</f>
        <v>0</v>
      </c>
      <c r="AQ799" s="30">
        <f>'15'!AP23</f>
        <v>117.62</v>
      </c>
      <c r="AR799" s="30">
        <f>'15'!AQ23</f>
        <v>8.0959999999999752</v>
      </c>
      <c r="AS799" s="30">
        <f>'15'!AR23</f>
        <v>0</v>
      </c>
      <c r="AT799" s="30">
        <f>'15'!AS23</f>
        <v>30.8</v>
      </c>
      <c r="AU799" s="30">
        <f>'15'!AT23</f>
        <v>89.615999999999985</v>
      </c>
      <c r="AV799" s="30">
        <f>'15'!AU23</f>
        <v>120.41599999999998</v>
      </c>
      <c r="AW799" s="30">
        <f>'15'!AV23</f>
        <v>0</v>
      </c>
      <c r="AX799" s="30">
        <f>'15'!AW23</f>
        <v>10</v>
      </c>
      <c r="AY799" s="30">
        <f>'15'!AX23</f>
        <v>200</v>
      </c>
      <c r="AZ799" s="30">
        <f>'15'!AY23</f>
        <v>0</v>
      </c>
      <c r="BA799" s="30">
        <f>'15'!AZ23</f>
        <v>36</v>
      </c>
      <c r="BB799" s="30">
        <f>'15'!BA23</f>
        <v>0</v>
      </c>
      <c r="BC799" s="30">
        <f>'15'!BB23</f>
        <v>246</v>
      </c>
      <c r="BD799" s="30">
        <f>'15'!BC23</f>
        <v>233.7</v>
      </c>
      <c r="BE799" s="30">
        <f>'15'!BD23</f>
        <v>14</v>
      </c>
      <c r="BF799" s="30">
        <f>'15'!BE23</f>
        <v>15</v>
      </c>
      <c r="BG799" s="30">
        <f>'15'!BF23</f>
        <v>8</v>
      </c>
      <c r="BH799" s="30">
        <f>'15'!BG23</f>
        <v>9</v>
      </c>
      <c r="BI799" s="30">
        <f>'15'!BH23</f>
        <v>1</v>
      </c>
      <c r="BJ799" s="30">
        <f>'15'!BI23</f>
        <v>47</v>
      </c>
      <c r="BK799" s="30">
        <f>'15'!BJ23</f>
        <v>186.7</v>
      </c>
      <c r="BL799" s="30">
        <f>'15'!BK23</f>
        <v>89.615999999999985</v>
      </c>
      <c r="BM799" s="30">
        <f>'15'!BL23</f>
        <v>97.084000000000003</v>
      </c>
    </row>
    <row r="800" spans="1:65">
      <c r="A800" s="78">
        <f>'15'!A24</f>
        <v>42901</v>
      </c>
      <c r="B800" s="82" t="str">
        <f t="shared" si="12"/>
        <v>07:00:00</v>
      </c>
      <c r="C800" s="30" t="str">
        <f>'15'!B24</f>
        <v>07H00</v>
      </c>
      <c r="D800" s="30">
        <f>'15'!C24</f>
        <v>607</v>
      </c>
      <c r="E800" s="30">
        <f>'15'!D24</f>
        <v>658</v>
      </c>
      <c r="F800" s="30">
        <f>'15'!E24</f>
        <v>464</v>
      </c>
      <c r="G800" s="30">
        <f>'15'!F24</f>
        <v>43</v>
      </c>
      <c r="H800" s="30">
        <f>'15'!G24</f>
        <v>0</v>
      </c>
      <c r="I800" s="30">
        <f>'15'!H24</f>
        <v>16</v>
      </c>
      <c r="J800" s="30">
        <f>'15'!I24</f>
        <v>1729</v>
      </c>
      <c r="K800" s="30">
        <f>'15'!J24</f>
        <v>59</v>
      </c>
      <c r="L800" s="30">
        <f>'15'!K24</f>
        <v>332</v>
      </c>
      <c r="M800" s="30">
        <f>'15'!L24</f>
        <v>383</v>
      </c>
      <c r="N800" s="30">
        <f>'15'!M24</f>
        <v>260</v>
      </c>
      <c r="O800" s="30">
        <f>'15'!N24</f>
        <v>0</v>
      </c>
      <c r="P800" s="30">
        <f>'15'!O24</f>
        <v>11</v>
      </c>
      <c r="Q800" s="30">
        <f>'15'!P24</f>
        <v>13</v>
      </c>
      <c r="R800" s="30">
        <f>'15'!Q24</f>
        <v>9</v>
      </c>
      <c r="S800" s="30">
        <f>'15'!R24</f>
        <v>0</v>
      </c>
      <c r="T800" s="30">
        <f>'15'!S24</f>
        <v>715</v>
      </c>
      <c r="U800" s="30">
        <f>'15'!T24</f>
        <v>33</v>
      </c>
      <c r="V800" s="30">
        <f>'15'!U24</f>
        <v>92</v>
      </c>
      <c r="W800" s="30">
        <f>'15'!V24</f>
        <v>3.92</v>
      </c>
      <c r="X800" s="30">
        <f>'15'!W24</f>
        <v>3.5</v>
      </c>
      <c r="Y800" s="30">
        <f>'15'!X24</f>
        <v>5</v>
      </c>
      <c r="Z800" s="30">
        <f>'15'!Y24</f>
        <v>2.8</v>
      </c>
      <c r="AA800" s="30">
        <f>'15'!Z24</f>
        <v>5</v>
      </c>
      <c r="AB800" s="30">
        <f>'15'!AA24</f>
        <v>1.8</v>
      </c>
      <c r="AC800" s="30">
        <f>'15'!AB24</f>
        <v>0</v>
      </c>
      <c r="AD800" s="30">
        <f>'15'!AC24</f>
        <v>0</v>
      </c>
      <c r="AE800" s="30">
        <f>'15'!AD24</f>
        <v>0</v>
      </c>
      <c r="AF800" s="30">
        <f>'15'!AE24</f>
        <v>0.82499999999999996</v>
      </c>
      <c r="AG800" s="30">
        <f>'15'!AF24</f>
        <v>0</v>
      </c>
      <c r="AH800" s="30">
        <f>'15'!AG24</f>
        <v>0</v>
      </c>
      <c r="AI800" s="30">
        <f>'15'!AH24</f>
        <v>0.82499999999999996</v>
      </c>
      <c r="AJ800" s="30">
        <f>'15'!AI24</f>
        <v>30</v>
      </c>
      <c r="AK800" s="30">
        <f>'15'!AJ24</f>
        <v>30.824999999999999</v>
      </c>
      <c r="AL800" s="30">
        <f>'15'!AK24</f>
        <v>109.545</v>
      </c>
      <c r="AM800" s="30">
        <f>'15'!AL24</f>
        <v>114.845</v>
      </c>
      <c r="AN800" s="30">
        <f>'15'!AM24</f>
        <v>84.02</v>
      </c>
      <c r="AO800" s="30">
        <f>'15'!AN24</f>
        <v>0</v>
      </c>
      <c r="AP800" s="30">
        <f>'15'!AO24</f>
        <v>0</v>
      </c>
      <c r="AQ800" s="30">
        <f>'15'!AP24</f>
        <v>114.845</v>
      </c>
      <c r="AR800" s="30">
        <f>'15'!AQ24</f>
        <v>10.895999999999987</v>
      </c>
      <c r="AS800" s="30">
        <f>'15'!AR24</f>
        <v>0</v>
      </c>
      <c r="AT800" s="30">
        <f>'15'!AS24</f>
        <v>30.824999999999999</v>
      </c>
      <c r="AU800" s="30">
        <f>'15'!AT24</f>
        <v>89.615999999999985</v>
      </c>
      <c r="AV800" s="30">
        <f>'15'!AU24</f>
        <v>120.44099999999999</v>
      </c>
      <c r="AW800" s="30">
        <f>'15'!AV24</f>
        <v>0</v>
      </c>
      <c r="AX800" s="30">
        <f>'15'!AW24</f>
        <v>10</v>
      </c>
      <c r="AY800" s="30">
        <f>'15'!AX24</f>
        <v>200</v>
      </c>
      <c r="AZ800" s="30">
        <f>'15'!AY24</f>
        <v>0</v>
      </c>
      <c r="BA800" s="30">
        <f>'15'!AZ24</f>
        <v>36</v>
      </c>
      <c r="BB800" s="30">
        <f>'15'!BA24</f>
        <v>0</v>
      </c>
      <c r="BC800" s="30">
        <f>'15'!BB24</f>
        <v>246</v>
      </c>
      <c r="BD800" s="30">
        <f>'15'!BC24</f>
        <v>233.7</v>
      </c>
      <c r="BE800" s="30">
        <f>'15'!BD24</f>
        <v>14</v>
      </c>
      <c r="BF800" s="30">
        <f>'15'!BE24</f>
        <v>15</v>
      </c>
      <c r="BG800" s="30">
        <f>'15'!BF24</f>
        <v>8</v>
      </c>
      <c r="BH800" s="30">
        <f>'15'!BG24</f>
        <v>9</v>
      </c>
      <c r="BI800" s="30">
        <f>'15'!BH24</f>
        <v>1</v>
      </c>
      <c r="BJ800" s="30">
        <f>'15'!BI24</f>
        <v>47</v>
      </c>
      <c r="BK800" s="30">
        <f>'15'!BJ24</f>
        <v>186.7</v>
      </c>
      <c r="BL800" s="30">
        <f>'15'!BK24</f>
        <v>89.615999999999985</v>
      </c>
      <c r="BM800" s="30">
        <f>'15'!BL24</f>
        <v>97.084000000000003</v>
      </c>
    </row>
    <row r="801" spans="1:65">
      <c r="A801" s="78">
        <f>'15'!A25</f>
        <v>42901</v>
      </c>
      <c r="B801" s="82" t="str">
        <f t="shared" si="12"/>
        <v>07:30:00</v>
      </c>
      <c r="C801" s="30" t="str">
        <f>'15'!B25</f>
        <v>07H30</v>
      </c>
      <c r="D801" s="30">
        <f>'15'!C25</f>
        <v>621</v>
      </c>
      <c r="E801" s="30">
        <f>'15'!D25</f>
        <v>704</v>
      </c>
      <c r="F801" s="30">
        <f>'15'!E25</f>
        <v>500</v>
      </c>
      <c r="G801" s="30">
        <f>'15'!F25</f>
        <v>45</v>
      </c>
      <c r="H801" s="30">
        <f>'15'!G25</f>
        <v>0</v>
      </c>
      <c r="I801" s="30">
        <f>'15'!H25</f>
        <v>16</v>
      </c>
      <c r="J801" s="30">
        <f>'15'!I25</f>
        <v>1825</v>
      </c>
      <c r="K801" s="30">
        <f>'15'!J25</f>
        <v>61</v>
      </c>
      <c r="L801" s="30">
        <f>'15'!K25</f>
        <v>327</v>
      </c>
      <c r="M801" s="30">
        <f>'15'!L25</f>
        <v>401</v>
      </c>
      <c r="N801" s="30">
        <f>'15'!M25</f>
        <v>290</v>
      </c>
      <c r="O801" s="30">
        <f>'15'!N25</f>
        <v>0</v>
      </c>
      <c r="P801" s="30">
        <f>'15'!O25</f>
        <v>11</v>
      </c>
      <c r="Q801" s="30">
        <f>'15'!P25</f>
        <v>13</v>
      </c>
      <c r="R801" s="30">
        <f>'15'!Q25</f>
        <v>10</v>
      </c>
      <c r="S801" s="30">
        <f>'15'!R25</f>
        <v>0</v>
      </c>
      <c r="T801" s="30">
        <f>'15'!S25</f>
        <v>728</v>
      </c>
      <c r="U801" s="30">
        <f>'15'!T25</f>
        <v>34</v>
      </c>
      <c r="V801" s="30">
        <f>'15'!U25</f>
        <v>95</v>
      </c>
      <c r="W801" s="30">
        <f>'15'!V25</f>
        <v>3.92</v>
      </c>
      <c r="X801" s="30">
        <f>'15'!W25</f>
        <v>3.5</v>
      </c>
      <c r="Y801" s="30">
        <f>'15'!X25</f>
        <v>5</v>
      </c>
      <c r="Z801" s="30">
        <f>'15'!Y25</f>
        <v>2.8</v>
      </c>
      <c r="AA801" s="30">
        <f>'15'!Z25</f>
        <v>5</v>
      </c>
      <c r="AB801" s="30">
        <f>'15'!AA25</f>
        <v>1.8</v>
      </c>
      <c r="AC801" s="30">
        <f>'15'!AB25</f>
        <v>0</v>
      </c>
      <c r="AD801" s="30">
        <f>'15'!AC25</f>
        <v>0</v>
      </c>
      <c r="AE801" s="30">
        <f>'15'!AD25</f>
        <v>0</v>
      </c>
      <c r="AF801" s="30">
        <f>'15'!AE25</f>
        <v>0.82499999999999996</v>
      </c>
      <c r="AG801" s="30">
        <f>'15'!AF25</f>
        <v>0</v>
      </c>
      <c r="AH801" s="30">
        <f>'15'!AG25</f>
        <v>0</v>
      </c>
      <c r="AI801" s="30">
        <f>'15'!AH25</f>
        <v>0.82499999999999996</v>
      </c>
      <c r="AJ801" s="30">
        <f>'15'!AI25</f>
        <v>30</v>
      </c>
      <c r="AK801" s="30">
        <f>'15'!AJ25</f>
        <v>30.824999999999999</v>
      </c>
      <c r="AL801" s="30">
        <f>'15'!AK25</f>
        <v>112.545</v>
      </c>
      <c r="AM801" s="30">
        <f>'15'!AL25</f>
        <v>117.845</v>
      </c>
      <c r="AN801" s="30">
        <f>'15'!AM25</f>
        <v>87.02</v>
      </c>
      <c r="AO801" s="30">
        <f>'15'!AN25</f>
        <v>0</v>
      </c>
      <c r="AP801" s="30">
        <f>'15'!AO25</f>
        <v>0</v>
      </c>
      <c r="AQ801" s="30">
        <f>'15'!AP25</f>
        <v>117.845</v>
      </c>
      <c r="AR801" s="30">
        <f>'15'!AQ25</f>
        <v>7.8959999999999866</v>
      </c>
      <c r="AS801" s="30">
        <f>'15'!AR25</f>
        <v>0</v>
      </c>
      <c r="AT801" s="30">
        <f>'15'!AS25</f>
        <v>30.824999999999999</v>
      </c>
      <c r="AU801" s="30">
        <f>'15'!AT25</f>
        <v>89.615999999999985</v>
      </c>
      <c r="AV801" s="30">
        <f>'15'!AU25</f>
        <v>120.44099999999999</v>
      </c>
      <c r="AW801" s="30">
        <f>'15'!AV25</f>
        <v>0</v>
      </c>
      <c r="AX801" s="30">
        <f>'15'!AW25</f>
        <v>10</v>
      </c>
      <c r="AY801" s="30">
        <f>'15'!AX25</f>
        <v>200</v>
      </c>
      <c r="AZ801" s="30">
        <f>'15'!AY25</f>
        <v>0</v>
      </c>
      <c r="BA801" s="30">
        <f>'15'!AZ25</f>
        <v>36</v>
      </c>
      <c r="BB801" s="30">
        <f>'15'!BA25</f>
        <v>0</v>
      </c>
      <c r="BC801" s="30">
        <f>'15'!BB25</f>
        <v>246</v>
      </c>
      <c r="BD801" s="30">
        <f>'15'!BC25</f>
        <v>233.7</v>
      </c>
      <c r="BE801" s="30">
        <f>'15'!BD25</f>
        <v>14</v>
      </c>
      <c r="BF801" s="30">
        <f>'15'!BE25</f>
        <v>15</v>
      </c>
      <c r="BG801" s="30">
        <f>'15'!BF25</f>
        <v>8</v>
      </c>
      <c r="BH801" s="30">
        <f>'15'!BG25</f>
        <v>9</v>
      </c>
      <c r="BI801" s="30">
        <f>'15'!BH25</f>
        <v>1</v>
      </c>
      <c r="BJ801" s="30">
        <f>'15'!BI25</f>
        <v>47</v>
      </c>
      <c r="BK801" s="30">
        <f>'15'!BJ25</f>
        <v>186.7</v>
      </c>
      <c r="BL801" s="30">
        <f>'15'!BK25</f>
        <v>89.615999999999985</v>
      </c>
      <c r="BM801" s="30">
        <f>'15'!BL25</f>
        <v>97.084000000000003</v>
      </c>
    </row>
    <row r="802" spans="1:65">
      <c r="A802" s="78">
        <f>'15'!A26</f>
        <v>42901</v>
      </c>
      <c r="B802" s="82" t="str">
        <f t="shared" si="12"/>
        <v>08:00:00</v>
      </c>
      <c r="C802" s="30" t="str">
        <f>'15'!B26</f>
        <v>08H00</v>
      </c>
      <c r="D802" s="30">
        <f>'15'!C26</f>
        <v>688</v>
      </c>
      <c r="E802" s="30">
        <f>'15'!D26</f>
        <v>785</v>
      </c>
      <c r="F802" s="30">
        <f>'15'!E26</f>
        <v>550</v>
      </c>
      <c r="G802" s="30">
        <f>'15'!F26</f>
        <v>49</v>
      </c>
      <c r="H802" s="30">
        <f>'15'!G26</f>
        <v>0</v>
      </c>
      <c r="I802" s="30">
        <f>'15'!H26</f>
        <v>18</v>
      </c>
      <c r="J802" s="30">
        <f>'15'!I26</f>
        <v>2023</v>
      </c>
      <c r="K802" s="30">
        <f>'15'!J26</f>
        <v>67</v>
      </c>
      <c r="L802" s="30">
        <f>'15'!K26</f>
        <v>339</v>
      </c>
      <c r="M802" s="30">
        <f>'15'!L26</f>
        <v>450</v>
      </c>
      <c r="N802" s="30">
        <f>'15'!M26</f>
        <v>320</v>
      </c>
      <c r="O802" s="30">
        <f>'15'!N26</f>
        <v>0</v>
      </c>
      <c r="P802" s="30">
        <f>'15'!O26</f>
        <v>11</v>
      </c>
      <c r="Q802" s="30">
        <f>'15'!P26</f>
        <v>15</v>
      </c>
      <c r="R802" s="30">
        <f>'15'!Q26</f>
        <v>11</v>
      </c>
      <c r="S802" s="30">
        <f>'15'!R26</f>
        <v>0</v>
      </c>
      <c r="T802" s="30">
        <f>'15'!S26</f>
        <v>789</v>
      </c>
      <c r="U802" s="30">
        <f>'15'!T26</f>
        <v>37</v>
      </c>
      <c r="V802" s="30">
        <f>'15'!U26</f>
        <v>104</v>
      </c>
      <c r="W802" s="30">
        <f>'15'!V26</f>
        <v>3.92</v>
      </c>
      <c r="X802" s="30">
        <f>'15'!W26</f>
        <v>3.5</v>
      </c>
      <c r="Y802" s="30">
        <f>'15'!X26</f>
        <v>5.2</v>
      </c>
      <c r="Z802" s="30">
        <f>'15'!Y26</f>
        <v>2.9</v>
      </c>
      <c r="AA802" s="30">
        <f>'15'!Z26</f>
        <v>5.8</v>
      </c>
      <c r="AB802" s="30">
        <f>'15'!AA26</f>
        <v>2.2000000000000002</v>
      </c>
      <c r="AC802" s="30">
        <f>'15'!AB26</f>
        <v>0</v>
      </c>
      <c r="AD802" s="30">
        <f>'15'!AC26</f>
        <v>0</v>
      </c>
      <c r="AE802" s="30">
        <f>'15'!AD26</f>
        <v>0</v>
      </c>
      <c r="AF802" s="30">
        <f>'15'!AE26</f>
        <v>0.8</v>
      </c>
      <c r="AG802" s="30">
        <f>'15'!AF26</f>
        <v>0</v>
      </c>
      <c r="AH802" s="30">
        <f>'15'!AG26</f>
        <v>0</v>
      </c>
      <c r="AI802" s="30">
        <f>'15'!AH26</f>
        <v>0.8</v>
      </c>
      <c r="AJ802" s="30">
        <f>'15'!AI26</f>
        <v>30</v>
      </c>
      <c r="AK802" s="30">
        <f>'15'!AJ26</f>
        <v>30.8</v>
      </c>
      <c r="AL802" s="30">
        <f>'15'!AK26</f>
        <v>122.62</v>
      </c>
      <c r="AM802" s="30">
        <f>'15'!AL26</f>
        <v>128.32</v>
      </c>
      <c r="AN802" s="30">
        <f>'15'!AM26</f>
        <v>97.52</v>
      </c>
      <c r="AO802" s="30">
        <f>'15'!AN26</f>
        <v>0</v>
      </c>
      <c r="AP802" s="30">
        <f>'15'!AO26</f>
        <v>0</v>
      </c>
      <c r="AQ802" s="30">
        <f>'15'!AP26</f>
        <v>128.32</v>
      </c>
      <c r="AR802" s="30">
        <f>'15'!AQ26</f>
        <v>-2.2040000000000219</v>
      </c>
      <c r="AS802" s="30">
        <f>'15'!AR26</f>
        <v>0</v>
      </c>
      <c r="AT802" s="30">
        <f>'15'!AS26</f>
        <v>30.8</v>
      </c>
      <c r="AU802" s="30">
        <f>'15'!AT26</f>
        <v>89.615999999999985</v>
      </c>
      <c r="AV802" s="30">
        <f>'15'!AU26</f>
        <v>120.41599999999998</v>
      </c>
      <c r="AW802" s="30">
        <f>'15'!AV26</f>
        <v>0</v>
      </c>
      <c r="AX802" s="30">
        <f>'15'!AW26</f>
        <v>10</v>
      </c>
      <c r="AY802" s="30">
        <f>'15'!AX26</f>
        <v>200</v>
      </c>
      <c r="AZ802" s="30">
        <f>'15'!AY26</f>
        <v>0</v>
      </c>
      <c r="BA802" s="30">
        <f>'15'!AZ26</f>
        <v>36</v>
      </c>
      <c r="BB802" s="30">
        <f>'15'!BA26</f>
        <v>0</v>
      </c>
      <c r="BC802" s="30">
        <f>'15'!BB26</f>
        <v>246</v>
      </c>
      <c r="BD802" s="30">
        <f>'15'!BC26</f>
        <v>233.7</v>
      </c>
      <c r="BE802" s="30">
        <f>'15'!BD26</f>
        <v>14</v>
      </c>
      <c r="BF802" s="30">
        <f>'15'!BE26</f>
        <v>15</v>
      </c>
      <c r="BG802" s="30">
        <f>'15'!BF26</f>
        <v>8</v>
      </c>
      <c r="BH802" s="30">
        <f>'15'!BG26</f>
        <v>9</v>
      </c>
      <c r="BI802" s="30">
        <f>'15'!BH26</f>
        <v>1</v>
      </c>
      <c r="BJ802" s="30">
        <f>'15'!BI26</f>
        <v>47</v>
      </c>
      <c r="BK802" s="30">
        <f>'15'!BJ26</f>
        <v>186.7</v>
      </c>
      <c r="BL802" s="30">
        <f>'15'!BK26</f>
        <v>89.615999999999985</v>
      </c>
      <c r="BM802" s="30">
        <f>'15'!BL26</f>
        <v>97.084000000000003</v>
      </c>
    </row>
    <row r="803" spans="1:65">
      <c r="A803" s="78">
        <f>'15'!A27</f>
        <v>42901</v>
      </c>
      <c r="B803" s="82" t="str">
        <f t="shared" si="12"/>
        <v>08:30:00</v>
      </c>
      <c r="C803" s="30" t="str">
        <f>'15'!B27</f>
        <v>08H30</v>
      </c>
      <c r="D803" s="30">
        <f>'15'!C27</f>
        <v>709</v>
      </c>
      <c r="E803" s="30">
        <f>'15'!D27</f>
        <v>823</v>
      </c>
      <c r="F803" s="30">
        <f>'15'!E27</f>
        <v>573</v>
      </c>
      <c r="G803" s="30">
        <f>'15'!F27</f>
        <v>50</v>
      </c>
      <c r="H803" s="30">
        <f>'15'!G27</f>
        <v>0</v>
      </c>
      <c r="I803" s="30">
        <f>'15'!H27</f>
        <v>19</v>
      </c>
      <c r="J803" s="30">
        <f>'15'!I27</f>
        <v>2105</v>
      </c>
      <c r="K803" s="30">
        <f>'15'!J27</f>
        <v>69</v>
      </c>
      <c r="L803" s="30">
        <f>'15'!K27</f>
        <v>352</v>
      </c>
      <c r="M803" s="30">
        <f>'15'!L27</f>
        <v>483</v>
      </c>
      <c r="N803" s="30">
        <f>'15'!M27</f>
        <v>380</v>
      </c>
      <c r="O803" s="30">
        <f>'15'!N27</f>
        <v>0</v>
      </c>
      <c r="P803" s="30">
        <f>'15'!O27</f>
        <v>12</v>
      </c>
      <c r="Q803" s="30">
        <f>'15'!P27</f>
        <v>16</v>
      </c>
      <c r="R803" s="30">
        <f>'15'!Q27</f>
        <v>13</v>
      </c>
      <c r="S803" s="30">
        <f>'15'!R27</f>
        <v>0</v>
      </c>
      <c r="T803" s="30">
        <f>'15'!S27</f>
        <v>835</v>
      </c>
      <c r="U803" s="30">
        <f>'15'!T27</f>
        <v>41</v>
      </c>
      <c r="V803" s="30">
        <f>'15'!U27</f>
        <v>110</v>
      </c>
      <c r="W803" s="30">
        <f>'15'!V27</f>
        <v>3.92</v>
      </c>
      <c r="X803" s="30">
        <f>'15'!W27</f>
        <v>3.5</v>
      </c>
      <c r="Y803" s="30">
        <f>'15'!X27</f>
        <v>5.7</v>
      </c>
      <c r="Z803" s="30">
        <f>'15'!Y27</f>
        <v>2.9</v>
      </c>
      <c r="AA803" s="30">
        <f>'15'!Z27</f>
        <v>5.8</v>
      </c>
      <c r="AB803" s="30">
        <f>'15'!AA27</f>
        <v>2.2000000000000002</v>
      </c>
      <c r="AC803" s="30">
        <f>'15'!AB27</f>
        <v>0</v>
      </c>
      <c r="AD803" s="30">
        <f>'15'!AC27</f>
        <v>0</v>
      </c>
      <c r="AE803" s="30">
        <f>'15'!AD27</f>
        <v>0</v>
      </c>
      <c r="AF803" s="30">
        <f>'15'!AE27</f>
        <v>0.8</v>
      </c>
      <c r="AG803" s="30">
        <f>'15'!AF27</f>
        <v>0</v>
      </c>
      <c r="AH803" s="30">
        <f>'15'!AG27</f>
        <v>0</v>
      </c>
      <c r="AI803" s="30">
        <f>'15'!AH27</f>
        <v>0.8</v>
      </c>
      <c r="AJ803" s="30">
        <f>'15'!AI27</f>
        <v>30</v>
      </c>
      <c r="AK803" s="30">
        <f>'15'!AJ27</f>
        <v>30.8</v>
      </c>
      <c r="AL803" s="30">
        <f>'15'!AK27</f>
        <v>129.12</v>
      </c>
      <c r="AM803" s="30">
        <f>'15'!AL27</f>
        <v>134.82</v>
      </c>
      <c r="AN803" s="30">
        <f>'15'!AM27</f>
        <v>104.02</v>
      </c>
      <c r="AO803" s="30">
        <f>'15'!AN27</f>
        <v>0</v>
      </c>
      <c r="AP803" s="30">
        <f>'15'!AO27</f>
        <v>0</v>
      </c>
      <c r="AQ803" s="30">
        <f>'15'!AP27</f>
        <v>134.82</v>
      </c>
      <c r="AR803" s="30">
        <f>'15'!AQ27</f>
        <v>-8.7040000000000219</v>
      </c>
      <c r="AS803" s="30">
        <f>'15'!AR27</f>
        <v>0</v>
      </c>
      <c r="AT803" s="30">
        <f>'15'!AS27</f>
        <v>30.8</v>
      </c>
      <c r="AU803" s="30">
        <f>'15'!AT27</f>
        <v>89.615999999999985</v>
      </c>
      <c r="AV803" s="30">
        <f>'15'!AU27</f>
        <v>120.41599999999998</v>
      </c>
      <c r="AW803" s="30">
        <f>'15'!AV27</f>
        <v>0</v>
      </c>
      <c r="AX803" s="30">
        <f>'15'!AW27</f>
        <v>10</v>
      </c>
      <c r="AY803" s="30">
        <f>'15'!AX27</f>
        <v>200</v>
      </c>
      <c r="AZ803" s="30">
        <f>'15'!AY27</f>
        <v>0</v>
      </c>
      <c r="BA803" s="30">
        <f>'15'!AZ27</f>
        <v>36</v>
      </c>
      <c r="BB803" s="30">
        <f>'15'!BA27</f>
        <v>0</v>
      </c>
      <c r="BC803" s="30">
        <f>'15'!BB27</f>
        <v>246</v>
      </c>
      <c r="BD803" s="30">
        <f>'15'!BC27</f>
        <v>233.7</v>
      </c>
      <c r="BE803" s="30">
        <f>'15'!BD27</f>
        <v>14</v>
      </c>
      <c r="BF803" s="30">
        <f>'15'!BE27</f>
        <v>15</v>
      </c>
      <c r="BG803" s="30">
        <f>'15'!BF27</f>
        <v>8</v>
      </c>
      <c r="BH803" s="30">
        <f>'15'!BG27</f>
        <v>9</v>
      </c>
      <c r="BI803" s="30">
        <f>'15'!BH27</f>
        <v>1</v>
      </c>
      <c r="BJ803" s="30">
        <f>'15'!BI27</f>
        <v>47</v>
      </c>
      <c r="BK803" s="30">
        <f>'15'!BJ27</f>
        <v>186.7</v>
      </c>
      <c r="BL803" s="30">
        <f>'15'!BK27</f>
        <v>89.615999999999985</v>
      </c>
      <c r="BM803" s="30">
        <f>'15'!BL27</f>
        <v>97.084000000000003</v>
      </c>
    </row>
    <row r="804" spans="1:65">
      <c r="A804" s="78">
        <f>'15'!A28</f>
        <v>42901</v>
      </c>
      <c r="B804" s="82" t="str">
        <f t="shared" si="12"/>
        <v>09:00:00</v>
      </c>
      <c r="C804" s="30" t="str">
        <f>'15'!B28</f>
        <v>09H00</v>
      </c>
      <c r="D804" s="30">
        <f>'15'!C28</f>
        <v>725</v>
      </c>
      <c r="E804" s="30">
        <f>'15'!D28</f>
        <v>837</v>
      </c>
      <c r="F804" s="30">
        <f>'15'!E28</f>
        <v>591</v>
      </c>
      <c r="G804" s="30">
        <f>'15'!F28</f>
        <v>52</v>
      </c>
      <c r="H804" s="30">
        <f>'15'!G28</f>
        <v>0</v>
      </c>
      <c r="I804" s="30">
        <f>'15'!H28</f>
        <v>20</v>
      </c>
      <c r="J804" s="30">
        <f>'15'!I28</f>
        <v>2153</v>
      </c>
      <c r="K804" s="30">
        <f>'15'!J28</f>
        <v>72</v>
      </c>
      <c r="L804" s="30">
        <f>'15'!K28</f>
        <v>350</v>
      </c>
      <c r="M804" s="30">
        <f>'15'!L28</f>
        <v>492</v>
      </c>
      <c r="N804" s="30">
        <f>'15'!M28</f>
        <v>370</v>
      </c>
      <c r="O804" s="30">
        <f>'15'!N28</f>
        <v>0</v>
      </c>
      <c r="P804" s="30">
        <f>'15'!O28</f>
        <v>12</v>
      </c>
      <c r="Q804" s="30">
        <f>'15'!P28</f>
        <v>17</v>
      </c>
      <c r="R804" s="30">
        <f>'15'!Q28</f>
        <v>13</v>
      </c>
      <c r="S804" s="30">
        <f>'15'!R28</f>
        <v>0</v>
      </c>
      <c r="T804" s="30">
        <f>'15'!S28</f>
        <v>842</v>
      </c>
      <c r="U804" s="30">
        <f>'15'!T28</f>
        <v>42</v>
      </c>
      <c r="V804" s="30">
        <f>'15'!U28</f>
        <v>114</v>
      </c>
      <c r="W804" s="30">
        <f>'15'!V28</f>
        <v>3.92</v>
      </c>
      <c r="X804" s="30">
        <f>'15'!W28</f>
        <v>3.5</v>
      </c>
      <c r="Y804" s="30">
        <f>'15'!X28</f>
        <v>5.7</v>
      </c>
      <c r="Z804" s="30">
        <f>'15'!Y28</f>
        <v>3.1</v>
      </c>
      <c r="AA804" s="30">
        <f>'15'!Z28</f>
        <v>6.5</v>
      </c>
      <c r="AB804" s="30">
        <f>'15'!AA28</f>
        <v>2</v>
      </c>
      <c r="AC804" s="30">
        <f>'15'!AB28</f>
        <v>0</v>
      </c>
      <c r="AD804" s="30">
        <f>'15'!AC28</f>
        <v>0</v>
      </c>
      <c r="AE804" s="30">
        <f>'15'!AD28</f>
        <v>0</v>
      </c>
      <c r="AF804" s="30">
        <f>'15'!AE28</f>
        <v>0.8</v>
      </c>
      <c r="AG804" s="30">
        <f>'15'!AF28</f>
        <v>0</v>
      </c>
      <c r="AH804" s="30">
        <f>'15'!AG28</f>
        <v>0</v>
      </c>
      <c r="AI804" s="30">
        <f>'15'!AH28</f>
        <v>0.8</v>
      </c>
      <c r="AJ804" s="30">
        <f>'15'!AI28</f>
        <v>45</v>
      </c>
      <c r="AK804" s="30">
        <f>'15'!AJ28</f>
        <v>45.8</v>
      </c>
      <c r="AL804" s="30">
        <f>'15'!AK28</f>
        <v>134.02000000000001</v>
      </c>
      <c r="AM804" s="30">
        <f>'15'!AL28</f>
        <v>139.52000000000001</v>
      </c>
      <c r="AN804" s="30">
        <f>'15'!AM28</f>
        <v>93.720000000000013</v>
      </c>
      <c r="AO804" s="30">
        <f>'15'!AN28</f>
        <v>0</v>
      </c>
      <c r="AP804" s="30">
        <f>'15'!AO28</f>
        <v>0</v>
      </c>
      <c r="AQ804" s="30">
        <f>'15'!AP28</f>
        <v>139.52000000000001</v>
      </c>
      <c r="AR804" s="30">
        <f>'15'!AQ28</f>
        <v>1.3959999999999866</v>
      </c>
      <c r="AS804" s="30">
        <f>'15'!AR28</f>
        <v>0</v>
      </c>
      <c r="AT804" s="30">
        <f>'15'!AS28</f>
        <v>45.8</v>
      </c>
      <c r="AU804" s="30">
        <f>'15'!AT28</f>
        <v>89.615999999999985</v>
      </c>
      <c r="AV804" s="30">
        <f>'15'!AU28</f>
        <v>135.416</v>
      </c>
      <c r="AW804" s="30">
        <f>'15'!AV28</f>
        <v>0</v>
      </c>
      <c r="AX804" s="30">
        <f>'15'!AW28</f>
        <v>10</v>
      </c>
      <c r="AY804" s="30">
        <f>'15'!AX28</f>
        <v>200</v>
      </c>
      <c r="AZ804" s="30">
        <f>'15'!AY28</f>
        <v>0</v>
      </c>
      <c r="BA804" s="30">
        <f>'15'!AZ28</f>
        <v>36</v>
      </c>
      <c r="BB804" s="30">
        <f>'15'!BA28</f>
        <v>0</v>
      </c>
      <c r="BC804" s="30">
        <f>'15'!BB28</f>
        <v>246</v>
      </c>
      <c r="BD804" s="30">
        <f>'15'!BC28</f>
        <v>233.7</v>
      </c>
      <c r="BE804" s="30">
        <f>'15'!BD28</f>
        <v>14</v>
      </c>
      <c r="BF804" s="30">
        <f>'15'!BE28</f>
        <v>15</v>
      </c>
      <c r="BG804" s="30">
        <f>'15'!BF28</f>
        <v>8</v>
      </c>
      <c r="BH804" s="30">
        <f>'15'!BG28</f>
        <v>9</v>
      </c>
      <c r="BI804" s="30">
        <f>'15'!BH28</f>
        <v>1</v>
      </c>
      <c r="BJ804" s="30">
        <f>'15'!BI28</f>
        <v>47</v>
      </c>
      <c r="BK804" s="30">
        <f>'15'!BJ28</f>
        <v>186.7</v>
      </c>
      <c r="BL804" s="30">
        <f>'15'!BK28</f>
        <v>89.615999999999985</v>
      </c>
      <c r="BM804" s="30">
        <f>'15'!BL28</f>
        <v>97.084000000000003</v>
      </c>
    </row>
    <row r="805" spans="1:65">
      <c r="A805" s="78">
        <f>'15'!A29</f>
        <v>42901</v>
      </c>
      <c r="B805" s="82" t="str">
        <f t="shared" si="12"/>
        <v>09:30:00</v>
      </c>
      <c r="C805" s="30" t="str">
        <f>'15'!B29</f>
        <v>09H30</v>
      </c>
      <c r="D805" s="30">
        <f>'15'!C29</f>
        <v>714</v>
      </c>
      <c r="E805" s="30">
        <f>'15'!D29</f>
        <v>878</v>
      </c>
      <c r="F805" s="30">
        <f>'15'!E29</f>
        <v>550</v>
      </c>
      <c r="G805" s="30">
        <f>'15'!F29</f>
        <v>53</v>
      </c>
      <c r="H805" s="30">
        <f>'15'!G29</f>
        <v>0</v>
      </c>
      <c r="I805" s="30">
        <f>'15'!H29</f>
        <v>18</v>
      </c>
      <c r="J805" s="30">
        <f>'15'!I29</f>
        <v>2142</v>
      </c>
      <c r="K805" s="30">
        <f>'15'!J29</f>
        <v>71</v>
      </c>
      <c r="L805" s="30">
        <f>'15'!K29</f>
        <v>355</v>
      </c>
      <c r="M805" s="30">
        <f>'15'!L29</f>
        <v>491</v>
      </c>
      <c r="N805" s="30">
        <f>'15'!M29</f>
        <v>350</v>
      </c>
      <c r="O805" s="30">
        <f>'15'!N29</f>
        <v>0</v>
      </c>
      <c r="P805" s="30">
        <f>'15'!O29</f>
        <v>12</v>
      </c>
      <c r="Q805" s="30">
        <f>'15'!P29</f>
        <v>17</v>
      </c>
      <c r="R805" s="30">
        <f>'15'!Q29</f>
        <v>13</v>
      </c>
      <c r="S805" s="30">
        <f>'15'!R29</f>
        <v>0</v>
      </c>
      <c r="T805" s="30">
        <f>'15'!S29</f>
        <v>846</v>
      </c>
      <c r="U805" s="30">
        <f>'15'!T29</f>
        <v>42</v>
      </c>
      <c r="V805" s="30">
        <f>'15'!U29</f>
        <v>113</v>
      </c>
      <c r="W805" s="30">
        <f>'15'!V29</f>
        <v>3.92</v>
      </c>
      <c r="X805" s="30">
        <f>'15'!W29</f>
        <v>3.5</v>
      </c>
      <c r="Y805" s="30">
        <f>'15'!X29</f>
        <v>5.7</v>
      </c>
      <c r="Z805" s="30">
        <f>'15'!Y29</f>
        <v>3.1</v>
      </c>
      <c r="AA805" s="30">
        <f>'15'!Z29</f>
        <v>6.5</v>
      </c>
      <c r="AB805" s="30">
        <f>'15'!AA29</f>
        <v>2</v>
      </c>
      <c r="AC805" s="30">
        <f>'15'!AB29</f>
        <v>0</v>
      </c>
      <c r="AD805" s="30">
        <f>'15'!AC29</f>
        <v>0</v>
      </c>
      <c r="AE805" s="30">
        <f>'15'!AD29</f>
        <v>0</v>
      </c>
      <c r="AF805" s="30">
        <f>'15'!AE29</f>
        <v>0.8</v>
      </c>
      <c r="AG805" s="30">
        <f>'15'!AF29</f>
        <v>0</v>
      </c>
      <c r="AH805" s="30">
        <f>'15'!AG29</f>
        <v>0</v>
      </c>
      <c r="AI805" s="30">
        <f>'15'!AH29</f>
        <v>0.8</v>
      </c>
      <c r="AJ805" s="30">
        <f>'15'!AI29</f>
        <v>45</v>
      </c>
      <c r="AK805" s="30">
        <f>'15'!AJ29</f>
        <v>45.8</v>
      </c>
      <c r="AL805" s="30">
        <f>'15'!AK29</f>
        <v>133.02000000000001</v>
      </c>
      <c r="AM805" s="30">
        <f>'15'!AL29</f>
        <v>138.52000000000001</v>
      </c>
      <c r="AN805" s="30">
        <f>'15'!AM29</f>
        <v>92.720000000000013</v>
      </c>
      <c r="AO805" s="30">
        <f>'15'!AN29</f>
        <v>0</v>
      </c>
      <c r="AP805" s="30">
        <f>'15'!AO29</f>
        <v>0</v>
      </c>
      <c r="AQ805" s="30">
        <f>'15'!AP29</f>
        <v>138.52000000000001</v>
      </c>
      <c r="AR805" s="30">
        <f>'15'!AQ29</f>
        <v>2.3959999999999866</v>
      </c>
      <c r="AS805" s="30">
        <f>'15'!AR29</f>
        <v>0</v>
      </c>
      <c r="AT805" s="30">
        <f>'15'!AS29</f>
        <v>45.8</v>
      </c>
      <c r="AU805" s="30">
        <f>'15'!AT29</f>
        <v>89.615999999999985</v>
      </c>
      <c r="AV805" s="30">
        <f>'15'!AU29</f>
        <v>135.416</v>
      </c>
      <c r="AW805" s="30">
        <f>'15'!AV29</f>
        <v>0</v>
      </c>
      <c r="AX805" s="30">
        <f>'15'!AW29</f>
        <v>10</v>
      </c>
      <c r="AY805" s="30">
        <f>'15'!AX29</f>
        <v>200</v>
      </c>
      <c r="AZ805" s="30">
        <f>'15'!AY29</f>
        <v>0</v>
      </c>
      <c r="BA805" s="30">
        <f>'15'!AZ29</f>
        <v>36</v>
      </c>
      <c r="BB805" s="30">
        <f>'15'!BA29</f>
        <v>0</v>
      </c>
      <c r="BC805" s="30">
        <f>'15'!BB29</f>
        <v>246</v>
      </c>
      <c r="BD805" s="30">
        <f>'15'!BC29</f>
        <v>233.7</v>
      </c>
      <c r="BE805" s="30">
        <f>'15'!BD29</f>
        <v>14</v>
      </c>
      <c r="BF805" s="30">
        <f>'15'!BE29</f>
        <v>15</v>
      </c>
      <c r="BG805" s="30">
        <f>'15'!BF29</f>
        <v>8</v>
      </c>
      <c r="BH805" s="30">
        <f>'15'!BG29</f>
        <v>9</v>
      </c>
      <c r="BI805" s="30">
        <f>'15'!BH29</f>
        <v>1</v>
      </c>
      <c r="BJ805" s="30">
        <f>'15'!BI29</f>
        <v>47</v>
      </c>
      <c r="BK805" s="30">
        <f>'15'!BJ29</f>
        <v>186.7</v>
      </c>
      <c r="BL805" s="30">
        <f>'15'!BK29</f>
        <v>89.615999999999985</v>
      </c>
      <c r="BM805" s="30">
        <f>'15'!BL29</f>
        <v>97.084000000000003</v>
      </c>
    </row>
    <row r="806" spans="1:65">
      <c r="A806" s="78">
        <f>'15'!A30</f>
        <v>42901</v>
      </c>
      <c r="B806" s="82" t="str">
        <f t="shared" si="12"/>
        <v>10:00:00</v>
      </c>
      <c r="C806" s="30" t="str">
        <f>'15'!B30</f>
        <v>10H00</v>
      </c>
      <c r="D806" s="30">
        <f>'15'!C30</f>
        <v>738</v>
      </c>
      <c r="E806" s="30">
        <f>'15'!D30</f>
        <v>838</v>
      </c>
      <c r="F806" s="30">
        <f>'15'!E30</f>
        <v>563</v>
      </c>
      <c r="G806" s="30">
        <f>'15'!F30</f>
        <v>52</v>
      </c>
      <c r="H806" s="30">
        <f>'15'!G30</f>
        <v>0</v>
      </c>
      <c r="I806" s="30">
        <f>'15'!H30</f>
        <v>19</v>
      </c>
      <c r="J806" s="30">
        <f>'15'!I30</f>
        <v>2139</v>
      </c>
      <c r="K806" s="30">
        <f>'15'!J30</f>
        <v>71</v>
      </c>
      <c r="L806" s="30">
        <f>'15'!K30</f>
        <v>351</v>
      </c>
      <c r="M806" s="30">
        <f>'15'!L30</f>
        <v>471</v>
      </c>
      <c r="N806" s="30">
        <f>'15'!M30</f>
        <v>310</v>
      </c>
      <c r="O806" s="30">
        <f>'15'!N30</f>
        <v>0</v>
      </c>
      <c r="P806" s="30">
        <f>'15'!O30</f>
        <v>12</v>
      </c>
      <c r="Q806" s="30">
        <f>'15'!P30</f>
        <v>17</v>
      </c>
      <c r="R806" s="30">
        <f>'15'!Q30</f>
        <v>11</v>
      </c>
      <c r="S806" s="30">
        <f>'15'!R30</f>
        <v>0</v>
      </c>
      <c r="T806" s="30">
        <f>'15'!S30</f>
        <v>822</v>
      </c>
      <c r="U806" s="30">
        <f>'15'!T30</f>
        <v>40</v>
      </c>
      <c r="V806" s="30">
        <f>'15'!U30</f>
        <v>111</v>
      </c>
      <c r="W806" s="30">
        <f>'15'!V30</f>
        <v>4.5199999999999996</v>
      </c>
      <c r="X806" s="30">
        <f>'15'!W30</f>
        <v>3.5</v>
      </c>
      <c r="Y806" s="30">
        <f>'15'!X30</f>
        <v>5.7</v>
      </c>
      <c r="Z806" s="30">
        <f>'15'!Y30</f>
        <v>3.2</v>
      </c>
      <c r="AA806" s="30">
        <f>'15'!Z30</f>
        <v>6.5</v>
      </c>
      <c r="AB806" s="30">
        <f>'15'!AA30</f>
        <v>2.4</v>
      </c>
      <c r="AC806" s="30">
        <f>'15'!AB30</f>
        <v>0</v>
      </c>
      <c r="AD806" s="30">
        <f>'15'!AC30</f>
        <v>0</v>
      </c>
      <c r="AE806" s="30">
        <f>'15'!AD30</f>
        <v>0</v>
      </c>
      <c r="AF806" s="30">
        <f>'15'!AE30</f>
        <v>0.82499999999999996</v>
      </c>
      <c r="AG806" s="30">
        <f>'15'!AF30</f>
        <v>0</v>
      </c>
      <c r="AH806" s="30">
        <f>'15'!AG30</f>
        <v>0</v>
      </c>
      <c r="AI806" s="30">
        <f>'15'!AH30</f>
        <v>0.82499999999999996</v>
      </c>
      <c r="AJ806" s="30">
        <f>'15'!AI30</f>
        <v>45</v>
      </c>
      <c r="AK806" s="30">
        <f>'15'!AJ30</f>
        <v>45.825000000000003</v>
      </c>
      <c r="AL806" s="30">
        <f>'15'!AK30</f>
        <v>131.74499999999998</v>
      </c>
      <c r="AM806" s="30">
        <f>'15'!AL30</f>
        <v>137.64499999999998</v>
      </c>
      <c r="AN806" s="30">
        <f>'15'!AM30</f>
        <v>91.819999999999979</v>
      </c>
      <c r="AO806" s="30">
        <f>'15'!AN30</f>
        <v>0</v>
      </c>
      <c r="AP806" s="30">
        <f>'15'!AO30</f>
        <v>0</v>
      </c>
      <c r="AQ806" s="30">
        <f>'15'!AP30</f>
        <v>137.64499999999998</v>
      </c>
      <c r="AR806" s="30">
        <f>'15'!AQ30</f>
        <v>3.695999999999998</v>
      </c>
      <c r="AS806" s="30">
        <f>'15'!AR30</f>
        <v>0</v>
      </c>
      <c r="AT806" s="30">
        <f>'15'!AS30</f>
        <v>45.825000000000003</v>
      </c>
      <c r="AU806" s="30">
        <f>'15'!AT30</f>
        <v>89.615999999999985</v>
      </c>
      <c r="AV806" s="30">
        <f>'15'!AU30</f>
        <v>135.44099999999997</v>
      </c>
      <c r="AW806" s="30">
        <f>'15'!AV30</f>
        <v>0</v>
      </c>
      <c r="AX806" s="30">
        <f>'15'!AW30</f>
        <v>10</v>
      </c>
      <c r="AY806" s="30">
        <f>'15'!AX30</f>
        <v>200</v>
      </c>
      <c r="AZ806" s="30">
        <f>'15'!AY30</f>
        <v>0</v>
      </c>
      <c r="BA806" s="30">
        <f>'15'!AZ30</f>
        <v>36</v>
      </c>
      <c r="BB806" s="30">
        <f>'15'!BA30</f>
        <v>0</v>
      </c>
      <c r="BC806" s="30">
        <f>'15'!BB30</f>
        <v>246</v>
      </c>
      <c r="BD806" s="30">
        <f>'15'!BC30</f>
        <v>233.7</v>
      </c>
      <c r="BE806" s="30">
        <f>'15'!BD30</f>
        <v>14</v>
      </c>
      <c r="BF806" s="30">
        <f>'15'!BE30</f>
        <v>15</v>
      </c>
      <c r="BG806" s="30">
        <f>'15'!BF30</f>
        <v>8</v>
      </c>
      <c r="BH806" s="30">
        <f>'15'!BG30</f>
        <v>9</v>
      </c>
      <c r="BI806" s="30">
        <f>'15'!BH30</f>
        <v>1</v>
      </c>
      <c r="BJ806" s="30">
        <f>'15'!BI30</f>
        <v>47</v>
      </c>
      <c r="BK806" s="30">
        <f>'15'!BJ30</f>
        <v>186.7</v>
      </c>
      <c r="BL806" s="30">
        <f>'15'!BK30</f>
        <v>89.615999999999985</v>
      </c>
      <c r="BM806" s="30">
        <f>'15'!BL30</f>
        <v>97.084000000000003</v>
      </c>
    </row>
    <row r="807" spans="1:65">
      <c r="A807" s="78">
        <f>'15'!A31</f>
        <v>42901</v>
      </c>
      <c r="B807" s="82" t="str">
        <f t="shared" si="12"/>
        <v>10:30:00</v>
      </c>
      <c r="C807" s="30" t="str">
        <f>'15'!B31</f>
        <v>10H30</v>
      </c>
      <c r="D807" s="30">
        <f>'15'!C31</f>
        <v>744</v>
      </c>
      <c r="E807" s="30">
        <f>'15'!D31</f>
        <v>950</v>
      </c>
      <c r="F807" s="30">
        <f>'15'!E31</f>
        <v>421</v>
      </c>
      <c r="G807" s="30">
        <f>'15'!F31</f>
        <v>56</v>
      </c>
      <c r="H807" s="30">
        <f>'15'!G31</f>
        <v>0</v>
      </c>
      <c r="I807" s="30">
        <f>'15'!H31</f>
        <v>14</v>
      </c>
      <c r="J807" s="30">
        <f>'15'!I31</f>
        <v>2115</v>
      </c>
      <c r="K807" s="30">
        <f>'15'!J31</f>
        <v>70</v>
      </c>
      <c r="L807" s="30">
        <f>'15'!K31</f>
        <v>358</v>
      </c>
      <c r="M807" s="30">
        <f>'15'!L31</f>
        <v>495</v>
      </c>
      <c r="N807" s="30">
        <f>'15'!M31</f>
        <v>340</v>
      </c>
      <c r="O807" s="30">
        <f>'15'!N31</f>
        <v>0</v>
      </c>
      <c r="P807" s="30">
        <f>'15'!O31</f>
        <v>12</v>
      </c>
      <c r="Q807" s="30">
        <f>'15'!P31</f>
        <v>17</v>
      </c>
      <c r="R807" s="30">
        <f>'15'!Q31</f>
        <v>12</v>
      </c>
      <c r="S807" s="30">
        <f>'15'!R31</f>
        <v>0</v>
      </c>
      <c r="T807" s="30">
        <f>'15'!S31</f>
        <v>853</v>
      </c>
      <c r="U807" s="30">
        <f>'15'!T31</f>
        <v>41</v>
      </c>
      <c r="V807" s="30">
        <f>'15'!U31</f>
        <v>111</v>
      </c>
      <c r="W807" s="30">
        <f>'15'!V31</f>
        <v>4.5199999999999996</v>
      </c>
      <c r="X807" s="30">
        <f>'15'!W31</f>
        <v>3.5</v>
      </c>
      <c r="Y807" s="30">
        <f>'15'!X31</f>
        <v>5.7</v>
      </c>
      <c r="Z807" s="30">
        <f>'15'!Y31</f>
        <v>3.2</v>
      </c>
      <c r="AA807" s="30">
        <f>'15'!Z31</f>
        <v>6.5</v>
      </c>
      <c r="AB807" s="30">
        <f>'15'!AA31</f>
        <v>2.4</v>
      </c>
      <c r="AC807" s="30">
        <f>'15'!AB31</f>
        <v>0</v>
      </c>
      <c r="AD807" s="30">
        <f>'15'!AC31</f>
        <v>0</v>
      </c>
      <c r="AE807" s="30">
        <f>'15'!AD31</f>
        <v>0</v>
      </c>
      <c r="AF807" s="30">
        <f>'15'!AE31</f>
        <v>0.82499999999999996</v>
      </c>
      <c r="AG807" s="30">
        <f>'15'!AF31</f>
        <v>0</v>
      </c>
      <c r="AH807" s="30">
        <f>'15'!AG31</f>
        <v>0</v>
      </c>
      <c r="AI807" s="30">
        <f>'15'!AH31</f>
        <v>0.82499999999999996</v>
      </c>
      <c r="AJ807" s="30">
        <f>'15'!AI31</f>
        <v>45</v>
      </c>
      <c r="AK807" s="30">
        <f>'15'!AJ31</f>
        <v>45.825000000000003</v>
      </c>
      <c r="AL807" s="30">
        <f>'15'!AK31</f>
        <v>131.74499999999998</v>
      </c>
      <c r="AM807" s="30">
        <f>'15'!AL31</f>
        <v>137.64499999999998</v>
      </c>
      <c r="AN807" s="30">
        <f>'15'!AM31</f>
        <v>91.819999999999979</v>
      </c>
      <c r="AO807" s="30">
        <f>'15'!AN31</f>
        <v>0</v>
      </c>
      <c r="AP807" s="30">
        <f>'15'!AO31</f>
        <v>0</v>
      </c>
      <c r="AQ807" s="30">
        <f>'15'!AP31</f>
        <v>137.64499999999998</v>
      </c>
      <c r="AR807" s="30">
        <f>'15'!AQ31</f>
        <v>3.695999999999998</v>
      </c>
      <c r="AS807" s="30">
        <f>'15'!AR31</f>
        <v>0</v>
      </c>
      <c r="AT807" s="30">
        <f>'15'!AS31</f>
        <v>45.825000000000003</v>
      </c>
      <c r="AU807" s="30">
        <f>'15'!AT31</f>
        <v>89.615999999999985</v>
      </c>
      <c r="AV807" s="30">
        <f>'15'!AU31</f>
        <v>135.44099999999997</v>
      </c>
      <c r="AW807" s="30">
        <f>'15'!AV31</f>
        <v>0</v>
      </c>
      <c r="AX807" s="30">
        <f>'15'!AW31</f>
        <v>10</v>
      </c>
      <c r="AY807" s="30">
        <f>'15'!AX31</f>
        <v>200</v>
      </c>
      <c r="AZ807" s="30">
        <f>'15'!AY31</f>
        <v>0</v>
      </c>
      <c r="BA807" s="30">
        <f>'15'!AZ31</f>
        <v>36</v>
      </c>
      <c r="BB807" s="30">
        <f>'15'!BA31</f>
        <v>0</v>
      </c>
      <c r="BC807" s="30">
        <f>'15'!BB31</f>
        <v>246</v>
      </c>
      <c r="BD807" s="30">
        <f>'15'!BC31</f>
        <v>233.7</v>
      </c>
      <c r="BE807" s="30">
        <f>'15'!BD31</f>
        <v>14</v>
      </c>
      <c r="BF807" s="30">
        <f>'15'!BE31</f>
        <v>15</v>
      </c>
      <c r="BG807" s="30">
        <f>'15'!BF31</f>
        <v>8</v>
      </c>
      <c r="BH807" s="30">
        <f>'15'!BG31</f>
        <v>9</v>
      </c>
      <c r="BI807" s="30">
        <f>'15'!BH31</f>
        <v>1</v>
      </c>
      <c r="BJ807" s="30">
        <f>'15'!BI31</f>
        <v>47</v>
      </c>
      <c r="BK807" s="30">
        <f>'15'!BJ31</f>
        <v>186.7</v>
      </c>
      <c r="BL807" s="30">
        <f>'15'!BK31</f>
        <v>89.615999999999985</v>
      </c>
      <c r="BM807" s="30">
        <f>'15'!BL31</f>
        <v>97.084000000000003</v>
      </c>
    </row>
    <row r="808" spans="1:65">
      <c r="A808" s="78">
        <f>'15'!A32</f>
        <v>42901</v>
      </c>
      <c r="B808" s="82" t="str">
        <f t="shared" si="12"/>
        <v>11:00:00</v>
      </c>
      <c r="C808" s="30" t="str">
        <f>'15'!B32</f>
        <v>11H00</v>
      </c>
      <c r="D808" s="30">
        <f>'15'!C32</f>
        <v>765</v>
      </c>
      <c r="E808" s="30">
        <f>'15'!D32</f>
        <v>954</v>
      </c>
      <c r="F808" s="30">
        <f>'15'!E32</f>
        <v>433</v>
      </c>
      <c r="G808" s="30">
        <f>'15'!F32</f>
        <v>57</v>
      </c>
      <c r="H808" s="30">
        <f>'15'!G32</f>
        <v>0</v>
      </c>
      <c r="I808" s="30">
        <f>'15'!H32</f>
        <v>14</v>
      </c>
      <c r="J808" s="30">
        <f>'15'!I32</f>
        <v>2152</v>
      </c>
      <c r="K808" s="30">
        <f>'15'!J32</f>
        <v>71</v>
      </c>
      <c r="L808" s="30">
        <f>'15'!K32</f>
        <v>327</v>
      </c>
      <c r="M808" s="30">
        <f>'15'!L32</f>
        <v>498</v>
      </c>
      <c r="N808" s="30">
        <f>'15'!M32</f>
        <v>190</v>
      </c>
      <c r="O808" s="30">
        <f>'15'!N32</f>
        <v>0</v>
      </c>
      <c r="P808" s="30">
        <f>'15'!O32</f>
        <v>11</v>
      </c>
      <c r="Q808" s="30">
        <f>'15'!P32</f>
        <v>17</v>
      </c>
      <c r="R808" s="30">
        <f>'15'!Q32</f>
        <v>7</v>
      </c>
      <c r="S808" s="30">
        <f>'15'!R32</f>
        <v>0</v>
      </c>
      <c r="T808" s="30">
        <f>'15'!S32</f>
        <v>825</v>
      </c>
      <c r="U808" s="30">
        <f>'15'!T32</f>
        <v>35</v>
      </c>
      <c r="V808" s="30">
        <f>'15'!U32</f>
        <v>106</v>
      </c>
      <c r="W808" s="30">
        <f>'15'!V32</f>
        <v>4.5199999999999996</v>
      </c>
      <c r="X808" s="30">
        <f>'15'!W32</f>
        <v>3.5</v>
      </c>
      <c r="Y808" s="30">
        <f>'15'!X32</f>
        <v>5.7</v>
      </c>
      <c r="Z808" s="30">
        <f>'15'!Y32</f>
        <v>3.3</v>
      </c>
      <c r="AA808" s="30">
        <f>'15'!Z32</f>
        <v>6.8</v>
      </c>
      <c r="AB808" s="30">
        <f>'15'!AA32</f>
        <v>2.4</v>
      </c>
      <c r="AC808" s="30">
        <f>'15'!AB32</f>
        <v>0</v>
      </c>
      <c r="AD808" s="30">
        <f>'15'!AC32</f>
        <v>0</v>
      </c>
      <c r="AE808" s="30">
        <f>'15'!AD32</f>
        <v>0</v>
      </c>
      <c r="AF808" s="30">
        <f>'15'!AE32</f>
        <v>0.82499999999999996</v>
      </c>
      <c r="AG808" s="30">
        <f>'15'!AF32</f>
        <v>0</v>
      </c>
      <c r="AH808" s="30">
        <f>'15'!AG32</f>
        <v>0</v>
      </c>
      <c r="AI808" s="30">
        <f>'15'!AH32</f>
        <v>0.82499999999999996</v>
      </c>
      <c r="AJ808" s="30">
        <f>'15'!AI32</f>
        <v>45</v>
      </c>
      <c r="AK808" s="30">
        <f>'15'!AJ32</f>
        <v>45.825000000000003</v>
      </c>
      <c r="AL808" s="30">
        <f>'15'!AK32</f>
        <v>127.145</v>
      </c>
      <c r="AM808" s="30">
        <f>'15'!AL32</f>
        <v>133.04499999999999</v>
      </c>
      <c r="AN808" s="30">
        <f>'15'!AM32</f>
        <v>87.219999999999985</v>
      </c>
      <c r="AO808" s="30">
        <f>'15'!AN32</f>
        <v>0</v>
      </c>
      <c r="AP808" s="30">
        <f>'15'!AO32</f>
        <v>0</v>
      </c>
      <c r="AQ808" s="30">
        <f>'15'!AP32</f>
        <v>133.04499999999999</v>
      </c>
      <c r="AR808" s="30">
        <f>'15'!AQ32</f>
        <v>8.2959999999999781</v>
      </c>
      <c r="AS808" s="30">
        <f>'15'!AR32</f>
        <v>0</v>
      </c>
      <c r="AT808" s="30">
        <f>'15'!AS32</f>
        <v>45.825000000000003</v>
      </c>
      <c r="AU808" s="30">
        <f>'15'!AT32</f>
        <v>89.615999999999985</v>
      </c>
      <c r="AV808" s="30">
        <f>'15'!AU32</f>
        <v>135.44099999999997</v>
      </c>
      <c r="AW808" s="30">
        <f>'15'!AV32</f>
        <v>0</v>
      </c>
      <c r="AX808" s="30">
        <f>'15'!AW32</f>
        <v>10</v>
      </c>
      <c r="AY808" s="30">
        <f>'15'!AX32</f>
        <v>200</v>
      </c>
      <c r="AZ808" s="30">
        <f>'15'!AY32</f>
        <v>0</v>
      </c>
      <c r="BA808" s="30">
        <f>'15'!AZ32</f>
        <v>36</v>
      </c>
      <c r="BB808" s="30">
        <f>'15'!BA32</f>
        <v>0</v>
      </c>
      <c r="BC808" s="30">
        <f>'15'!BB32</f>
        <v>246</v>
      </c>
      <c r="BD808" s="30">
        <f>'15'!BC32</f>
        <v>233.7</v>
      </c>
      <c r="BE808" s="30">
        <f>'15'!BD32</f>
        <v>14</v>
      </c>
      <c r="BF808" s="30">
        <f>'15'!BE32</f>
        <v>15</v>
      </c>
      <c r="BG808" s="30">
        <f>'15'!BF32</f>
        <v>8</v>
      </c>
      <c r="BH808" s="30">
        <f>'15'!BG32</f>
        <v>9</v>
      </c>
      <c r="BI808" s="30">
        <f>'15'!BH32</f>
        <v>1</v>
      </c>
      <c r="BJ808" s="30">
        <f>'15'!BI32</f>
        <v>47</v>
      </c>
      <c r="BK808" s="30">
        <f>'15'!BJ32</f>
        <v>186.7</v>
      </c>
      <c r="BL808" s="30">
        <f>'15'!BK32</f>
        <v>89.615999999999985</v>
      </c>
      <c r="BM808" s="30">
        <f>'15'!BL32</f>
        <v>97.084000000000003</v>
      </c>
    </row>
    <row r="809" spans="1:65">
      <c r="A809" s="78">
        <f>'15'!A33</f>
        <v>42901</v>
      </c>
      <c r="B809" s="82" t="str">
        <f t="shared" si="12"/>
        <v>11:30:00</v>
      </c>
      <c r="C809" s="30" t="str">
        <f>'15'!B33</f>
        <v>11H30</v>
      </c>
      <c r="D809" s="30">
        <f>'15'!C33</f>
        <v>770</v>
      </c>
      <c r="E809" s="30">
        <f>'15'!D33</f>
        <v>895</v>
      </c>
      <c r="F809" s="30">
        <f>'15'!E33</f>
        <v>434</v>
      </c>
      <c r="G809" s="30">
        <f>'15'!F33</f>
        <v>56</v>
      </c>
      <c r="H809" s="30">
        <f>'15'!G33</f>
        <v>0</v>
      </c>
      <c r="I809" s="30">
        <f>'15'!H33</f>
        <v>16</v>
      </c>
      <c r="J809" s="30">
        <f>'15'!I33</f>
        <v>2099</v>
      </c>
      <c r="K809" s="30">
        <f>'15'!J33</f>
        <v>72</v>
      </c>
      <c r="L809" s="30">
        <f>'15'!K33</f>
        <v>303</v>
      </c>
      <c r="M809" s="30">
        <f>'15'!L33</f>
        <v>536</v>
      </c>
      <c r="N809" s="30">
        <f>'15'!M33</f>
        <v>210</v>
      </c>
      <c r="O809" s="30">
        <f>'15'!N33</f>
        <v>0</v>
      </c>
      <c r="P809" s="30">
        <f>'15'!O33</f>
        <v>10</v>
      </c>
      <c r="Q809" s="30">
        <f>'15'!P33</f>
        <v>18</v>
      </c>
      <c r="R809" s="30">
        <f>'15'!Q33</f>
        <v>7</v>
      </c>
      <c r="S809" s="30">
        <f>'15'!R33</f>
        <v>0</v>
      </c>
      <c r="T809" s="30">
        <f>'15'!S33</f>
        <v>839</v>
      </c>
      <c r="U809" s="30">
        <f>'15'!T33</f>
        <v>35</v>
      </c>
      <c r="V809" s="30">
        <f>'15'!U33</f>
        <v>107</v>
      </c>
      <c r="W809" s="30">
        <f>'15'!V33</f>
        <v>4.5199999999999996</v>
      </c>
      <c r="X809" s="30">
        <f>'15'!W33</f>
        <v>3.5</v>
      </c>
      <c r="Y809" s="30">
        <f>'15'!X33</f>
        <v>5.7</v>
      </c>
      <c r="Z809" s="30">
        <f>'15'!Y33</f>
        <v>3.3</v>
      </c>
      <c r="AA809" s="30">
        <f>'15'!Z33</f>
        <v>6.8</v>
      </c>
      <c r="AB809" s="30">
        <f>'15'!AA33</f>
        <v>2.4</v>
      </c>
      <c r="AC809" s="30">
        <f>'15'!AB33</f>
        <v>0</v>
      </c>
      <c r="AD809" s="30">
        <f>'15'!AC33</f>
        <v>0</v>
      </c>
      <c r="AE809" s="30">
        <f>'15'!AD33</f>
        <v>0</v>
      </c>
      <c r="AF809" s="30">
        <f>'15'!AE33</f>
        <v>0.82499999999999996</v>
      </c>
      <c r="AG809" s="30">
        <f>'15'!AF33</f>
        <v>0</v>
      </c>
      <c r="AH809" s="30">
        <f>'15'!AG33</f>
        <v>0</v>
      </c>
      <c r="AI809" s="30">
        <f>'15'!AH33</f>
        <v>0.82499999999999996</v>
      </c>
      <c r="AJ809" s="30">
        <f>'15'!AI33</f>
        <v>45</v>
      </c>
      <c r="AK809" s="30">
        <f>'15'!AJ33</f>
        <v>45.825000000000003</v>
      </c>
      <c r="AL809" s="30">
        <f>'15'!AK33</f>
        <v>128.14500000000001</v>
      </c>
      <c r="AM809" s="30">
        <f>'15'!AL33</f>
        <v>134.04500000000002</v>
      </c>
      <c r="AN809" s="30">
        <f>'15'!AM33</f>
        <v>88.220000000000013</v>
      </c>
      <c r="AO809" s="30">
        <f>'15'!AN33</f>
        <v>0</v>
      </c>
      <c r="AP809" s="30">
        <f>'15'!AO33</f>
        <v>0</v>
      </c>
      <c r="AQ809" s="30">
        <f>'15'!AP33</f>
        <v>134.04500000000002</v>
      </c>
      <c r="AR809" s="30">
        <f>'15'!AQ33</f>
        <v>7.2959999999999638</v>
      </c>
      <c r="AS809" s="30">
        <f>'15'!AR33</f>
        <v>0</v>
      </c>
      <c r="AT809" s="30">
        <f>'15'!AS33</f>
        <v>45.825000000000003</v>
      </c>
      <c r="AU809" s="30">
        <f>'15'!AT33</f>
        <v>89.615999999999985</v>
      </c>
      <c r="AV809" s="30">
        <f>'15'!AU33</f>
        <v>135.44099999999997</v>
      </c>
      <c r="AW809" s="30">
        <f>'15'!AV33</f>
        <v>0</v>
      </c>
      <c r="AX809" s="30">
        <f>'15'!AW33</f>
        <v>10</v>
      </c>
      <c r="AY809" s="30">
        <f>'15'!AX33</f>
        <v>200</v>
      </c>
      <c r="AZ809" s="30">
        <f>'15'!AY33</f>
        <v>0</v>
      </c>
      <c r="BA809" s="30">
        <f>'15'!AZ33</f>
        <v>36</v>
      </c>
      <c r="BB809" s="30">
        <f>'15'!BA33</f>
        <v>0</v>
      </c>
      <c r="BC809" s="30">
        <f>'15'!BB33</f>
        <v>246</v>
      </c>
      <c r="BD809" s="30">
        <f>'15'!BC33</f>
        <v>233.7</v>
      </c>
      <c r="BE809" s="30">
        <f>'15'!BD33</f>
        <v>14</v>
      </c>
      <c r="BF809" s="30">
        <f>'15'!BE33</f>
        <v>15</v>
      </c>
      <c r="BG809" s="30">
        <f>'15'!BF33</f>
        <v>8</v>
      </c>
      <c r="BH809" s="30">
        <f>'15'!BG33</f>
        <v>9</v>
      </c>
      <c r="BI809" s="30">
        <f>'15'!BH33</f>
        <v>1</v>
      </c>
      <c r="BJ809" s="30">
        <f>'15'!BI33</f>
        <v>47</v>
      </c>
      <c r="BK809" s="30">
        <f>'15'!BJ33</f>
        <v>186.7</v>
      </c>
      <c r="BL809" s="30">
        <f>'15'!BK33</f>
        <v>89.615999999999985</v>
      </c>
      <c r="BM809" s="30">
        <f>'15'!BL33</f>
        <v>97.084000000000003</v>
      </c>
    </row>
    <row r="810" spans="1:65">
      <c r="A810" s="78">
        <f>'15'!A34</f>
        <v>42901</v>
      </c>
      <c r="B810" s="82" t="str">
        <f t="shared" si="12"/>
        <v>12:00:00</v>
      </c>
      <c r="C810" s="30" t="str">
        <f>'15'!B34</f>
        <v>12H00</v>
      </c>
      <c r="D810" s="30">
        <f>'15'!C34</f>
        <v>767</v>
      </c>
      <c r="E810" s="30">
        <f>'15'!D34</f>
        <v>913</v>
      </c>
      <c r="F810" s="30">
        <f>'15'!E34</f>
        <v>435</v>
      </c>
      <c r="G810" s="30">
        <f>'15'!F34</f>
        <v>56</v>
      </c>
      <c r="H810" s="30">
        <f>'15'!G34</f>
        <v>0</v>
      </c>
      <c r="I810" s="30">
        <f>'15'!H34</f>
        <v>15</v>
      </c>
      <c r="J810" s="30">
        <f>'15'!I34</f>
        <v>2115</v>
      </c>
      <c r="K810" s="30">
        <f>'15'!J34</f>
        <v>71</v>
      </c>
      <c r="L810" s="30">
        <f>'15'!K34</f>
        <v>283</v>
      </c>
      <c r="M810" s="30">
        <f>'15'!L34</f>
        <v>540</v>
      </c>
      <c r="N810" s="30">
        <f>'15'!M34</f>
        <v>330</v>
      </c>
      <c r="O810" s="30">
        <f>'15'!N34</f>
        <v>0</v>
      </c>
      <c r="P810" s="30">
        <f>'15'!O34</f>
        <v>9</v>
      </c>
      <c r="Q810" s="30">
        <f>'15'!P34</f>
        <v>18</v>
      </c>
      <c r="R810" s="30">
        <f>'15'!Q34</f>
        <v>11</v>
      </c>
      <c r="S810" s="30">
        <f>'15'!R34</f>
        <v>0</v>
      </c>
      <c r="T810" s="30">
        <f>'15'!S34</f>
        <v>823</v>
      </c>
      <c r="U810" s="30">
        <f>'15'!T34</f>
        <v>38</v>
      </c>
      <c r="V810" s="30">
        <f>'15'!U34</f>
        <v>109</v>
      </c>
      <c r="W810" s="30">
        <f>'15'!V34</f>
        <v>4.1500000000000004</v>
      </c>
      <c r="X810" s="30">
        <f>'15'!W34</f>
        <v>3.5</v>
      </c>
      <c r="Y810" s="30">
        <f>'15'!X34</f>
        <v>5.7</v>
      </c>
      <c r="Z810" s="30">
        <f>'15'!Y34</f>
        <v>3.3</v>
      </c>
      <c r="AA810" s="30">
        <f>'15'!Z34</f>
        <v>6.3</v>
      </c>
      <c r="AB810" s="30">
        <f>'15'!AA34</f>
        <v>2.4</v>
      </c>
      <c r="AC810" s="30">
        <f>'15'!AB34</f>
        <v>0</v>
      </c>
      <c r="AD810" s="30">
        <f>'15'!AC34</f>
        <v>0</v>
      </c>
      <c r="AE810" s="30">
        <f>'15'!AD34</f>
        <v>0</v>
      </c>
      <c r="AF810" s="30">
        <f>'15'!AE34</f>
        <v>0.8</v>
      </c>
      <c r="AG810" s="30">
        <f>'15'!AF34</f>
        <v>0</v>
      </c>
      <c r="AH810" s="30">
        <f>'15'!AG34</f>
        <v>0</v>
      </c>
      <c r="AI810" s="30">
        <f>'15'!AH34</f>
        <v>0.8</v>
      </c>
      <c r="AJ810" s="30">
        <f>'15'!AI34</f>
        <v>45</v>
      </c>
      <c r="AK810" s="30">
        <f>'15'!AJ34</f>
        <v>45.8</v>
      </c>
      <c r="AL810" s="30">
        <f>'15'!AK34</f>
        <v>129.25</v>
      </c>
      <c r="AM810" s="30">
        <f>'15'!AL34</f>
        <v>135.15</v>
      </c>
      <c r="AN810" s="30">
        <f>'15'!AM34</f>
        <v>89.350000000000009</v>
      </c>
      <c r="AO810" s="30">
        <f>'15'!AN34</f>
        <v>0</v>
      </c>
      <c r="AP810" s="30">
        <f>'15'!AO34</f>
        <v>0</v>
      </c>
      <c r="AQ810" s="30">
        <f>'15'!AP34</f>
        <v>135.15</v>
      </c>
      <c r="AR810" s="30">
        <f>'15'!AQ34</f>
        <v>6.1659999999999968</v>
      </c>
      <c r="AS810" s="30">
        <f>'15'!AR34</f>
        <v>0</v>
      </c>
      <c r="AT810" s="30">
        <f>'15'!AS34</f>
        <v>45.8</v>
      </c>
      <c r="AU810" s="30">
        <f>'15'!AT34</f>
        <v>89.615999999999985</v>
      </c>
      <c r="AV810" s="30">
        <f>'15'!AU34</f>
        <v>135.416</v>
      </c>
      <c r="AW810" s="30">
        <f>'15'!AV34</f>
        <v>0</v>
      </c>
      <c r="AX810" s="30">
        <f>'15'!AW34</f>
        <v>10</v>
      </c>
      <c r="AY810" s="30">
        <f>'15'!AX34</f>
        <v>200</v>
      </c>
      <c r="AZ810" s="30">
        <f>'15'!AY34</f>
        <v>0</v>
      </c>
      <c r="BA810" s="30">
        <f>'15'!AZ34</f>
        <v>36</v>
      </c>
      <c r="BB810" s="30">
        <f>'15'!BA34</f>
        <v>0</v>
      </c>
      <c r="BC810" s="30">
        <f>'15'!BB34</f>
        <v>246</v>
      </c>
      <c r="BD810" s="30">
        <f>'15'!BC34</f>
        <v>233.7</v>
      </c>
      <c r="BE810" s="30">
        <f>'15'!BD34</f>
        <v>14</v>
      </c>
      <c r="BF810" s="30">
        <f>'15'!BE34</f>
        <v>15</v>
      </c>
      <c r="BG810" s="30">
        <f>'15'!BF34</f>
        <v>8</v>
      </c>
      <c r="BH810" s="30">
        <f>'15'!BG34</f>
        <v>9</v>
      </c>
      <c r="BI810" s="30">
        <f>'15'!BH34</f>
        <v>1</v>
      </c>
      <c r="BJ810" s="30">
        <f>'15'!BI34</f>
        <v>47</v>
      </c>
      <c r="BK810" s="30">
        <f>'15'!BJ34</f>
        <v>186.7</v>
      </c>
      <c r="BL810" s="30">
        <f>'15'!BK34</f>
        <v>89.615999999999985</v>
      </c>
      <c r="BM810" s="30">
        <f>'15'!BL34</f>
        <v>97.084000000000003</v>
      </c>
    </row>
    <row r="811" spans="1:65">
      <c r="A811" s="78">
        <f>'15'!A35</f>
        <v>42901</v>
      </c>
      <c r="B811" s="82" t="str">
        <f t="shared" si="12"/>
        <v>12:30:00</v>
      </c>
      <c r="C811" s="30" t="str">
        <f>'15'!B35</f>
        <v>12H30</v>
      </c>
      <c r="D811" s="30">
        <f>'15'!C35</f>
        <v>751</v>
      </c>
      <c r="E811" s="30">
        <f>'15'!D35</f>
        <v>875</v>
      </c>
      <c r="F811" s="30">
        <f>'15'!E35</f>
        <v>431</v>
      </c>
      <c r="G811" s="30">
        <f>'15'!F35</f>
        <v>54</v>
      </c>
      <c r="H811" s="30">
        <f>'15'!G35</f>
        <v>0</v>
      </c>
      <c r="I811" s="30">
        <f>'15'!H35</f>
        <v>14</v>
      </c>
      <c r="J811" s="30">
        <f>'15'!I35</f>
        <v>2057</v>
      </c>
      <c r="K811" s="30">
        <f>'15'!J35</f>
        <v>68</v>
      </c>
      <c r="L811" s="30">
        <f>'15'!K35</f>
        <v>280</v>
      </c>
      <c r="M811" s="30">
        <f>'15'!L35</f>
        <v>375</v>
      </c>
      <c r="N811" s="30">
        <f>'15'!M35</f>
        <v>350</v>
      </c>
      <c r="O811" s="30">
        <f>'15'!N35</f>
        <v>0</v>
      </c>
      <c r="P811" s="30">
        <f>'15'!O35</f>
        <v>9</v>
      </c>
      <c r="Q811" s="30">
        <f>'15'!P35</f>
        <v>12</v>
      </c>
      <c r="R811" s="30">
        <f>'15'!Q35</f>
        <v>12</v>
      </c>
      <c r="S811" s="30">
        <f>'15'!R35</f>
        <v>0</v>
      </c>
      <c r="T811" s="30">
        <f>'15'!S35</f>
        <v>655</v>
      </c>
      <c r="U811" s="30">
        <f>'15'!T35</f>
        <v>33</v>
      </c>
      <c r="V811" s="30">
        <f>'15'!U35</f>
        <v>101</v>
      </c>
      <c r="W811" s="30">
        <f>'15'!V35</f>
        <v>4.1500000000000004</v>
      </c>
      <c r="X811" s="30">
        <f>'15'!W35</f>
        <v>3.5</v>
      </c>
      <c r="Y811" s="30">
        <f>'15'!X35</f>
        <v>5.2</v>
      </c>
      <c r="Z811" s="30">
        <f>'15'!Y35</f>
        <v>3.3</v>
      </c>
      <c r="AA811" s="30">
        <f>'15'!Z35</f>
        <v>6.3</v>
      </c>
      <c r="AB811" s="30">
        <f>'15'!AA35</f>
        <v>2.4</v>
      </c>
      <c r="AC811" s="30">
        <f>'15'!AB35</f>
        <v>0</v>
      </c>
      <c r="AD811" s="30">
        <f>'15'!AC35</f>
        <v>0</v>
      </c>
      <c r="AE811" s="30">
        <f>'15'!AD35</f>
        <v>0</v>
      </c>
      <c r="AF811" s="30">
        <f>'15'!AE35</f>
        <v>0.8</v>
      </c>
      <c r="AG811" s="30">
        <f>'15'!AF35</f>
        <v>0</v>
      </c>
      <c r="AH811" s="30">
        <f>'15'!AG35</f>
        <v>0</v>
      </c>
      <c r="AI811" s="30">
        <f>'15'!AH35</f>
        <v>0.8</v>
      </c>
      <c r="AJ811" s="30">
        <f>'15'!AI35</f>
        <v>45</v>
      </c>
      <c r="AK811" s="30">
        <f>'15'!AJ35</f>
        <v>45.8</v>
      </c>
      <c r="AL811" s="30">
        <f>'15'!AK35</f>
        <v>120.75</v>
      </c>
      <c r="AM811" s="30">
        <f>'15'!AL35</f>
        <v>126.65</v>
      </c>
      <c r="AN811" s="30">
        <f>'15'!AM35</f>
        <v>80.850000000000009</v>
      </c>
      <c r="AO811" s="30">
        <f>'15'!AN35</f>
        <v>0</v>
      </c>
      <c r="AP811" s="30">
        <f>'15'!AO35</f>
        <v>0</v>
      </c>
      <c r="AQ811" s="30">
        <f>'15'!AP35</f>
        <v>126.65</v>
      </c>
      <c r="AR811" s="30">
        <f>'15'!AQ35</f>
        <v>14.665999999999997</v>
      </c>
      <c r="AS811" s="30">
        <f>'15'!AR35</f>
        <v>0</v>
      </c>
      <c r="AT811" s="30">
        <f>'15'!AS35</f>
        <v>45.8</v>
      </c>
      <c r="AU811" s="30">
        <f>'15'!AT35</f>
        <v>89.615999999999985</v>
      </c>
      <c r="AV811" s="30">
        <f>'15'!AU35</f>
        <v>135.416</v>
      </c>
      <c r="AW811" s="30">
        <f>'15'!AV35</f>
        <v>0</v>
      </c>
      <c r="AX811" s="30">
        <f>'15'!AW35</f>
        <v>10</v>
      </c>
      <c r="AY811" s="30">
        <f>'15'!AX35</f>
        <v>200</v>
      </c>
      <c r="AZ811" s="30">
        <f>'15'!AY35</f>
        <v>0</v>
      </c>
      <c r="BA811" s="30">
        <f>'15'!AZ35</f>
        <v>36</v>
      </c>
      <c r="BB811" s="30">
        <f>'15'!BA35</f>
        <v>0</v>
      </c>
      <c r="BC811" s="30">
        <f>'15'!BB35</f>
        <v>246</v>
      </c>
      <c r="BD811" s="30">
        <f>'15'!BC35</f>
        <v>233.7</v>
      </c>
      <c r="BE811" s="30">
        <f>'15'!BD35</f>
        <v>14</v>
      </c>
      <c r="BF811" s="30">
        <f>'15'!BE35</f>
        <v>15</v>
      </c>
      <c r="BG811" s="30">
        <f>'15'!BF35</f>
        <v>8</v>
      </c>
      <c r="BH811" s="30">
        <f>'15'!BG35</f>
        <v>9</v>
      </c>
      <c r="BI811" s="30">
        <f>'15'!BH35</f>
        <v>1</v>
      </c>
      <c r="BJ811" s="30">
        <f>'15'!BI35</f>
        <v>47</v>
      </c>
      <c r="BK811" s="30">
        <f>'15'!BJ35</f>
        <v>186.7</v>
      </c>
      <c r="BL811" s="30">
        <f>'15'!BK35</f>
        <v>89.615999999999985</v>
      </c>
      <c r="BM811" s="30">
        <f>'15'!BL35</f>
        <v>97.084000000000003</v>
      </c>
    </row>
    <row r="812" spans="1:65">
      <c r="A812" s="78">
        <f>'15'!A36</f>
        <v>42901</v>
      </c>
      <c r="B812" s="82" t="str">
        <f t="shared" si="12"/>
        <v>13:00:00</v>
      </c>
      <c r="C812" s="30" t="str">
        <f>'15'!B36</f>
        <v>13H00</v>
      </c>
      <c r="D812" s="30">
        <f>'15'!C36</f>
        <v>734</v>
      </c>
      <c r="E812" s="30">
        <f>'15'!D36</f>
        <v>851</v>
      </c>
      <c r="F812" s="30">
        <f>'15'!E36</f>
        <v>431</v>
      </c>
      <c r="G812" s="30">
        <f>'15'!F36</f>
        <v>54</v>
      </c>
      <c r="H812" s="30">
        <f>'15'!G36</f>
        <v>0</v>
      </c>
      <c r="I812" s="30">
        <f>'15'!H36</f>
        <v>14</v>
      </c>
      <c r="J812" s="30">
        <f>'15'!I36</f>
        <v>2016</v>
      </c>
      <c r="K812" s="30">
        <f>'15'!J36</f>
        <v>68</v>
      </c>
      <c r="L812" s="30">
        <f>'15'!K36</f>
        <v>287</v>
      </c>
      <c r="M812" s="30">
        <f>'15'!L36</f>
        <v>112</v>
      </c>
      <c r="N812" s="30">
        <f>'15'!M36</f>
        <v>330</v>
      </c>
      <c r="O812" s="30">
        <f>'15'!N36</f>
        <v>0</v>
      </c>
      <c r="P812" s="30">
        <f>'15'!O36</f>
        <v>9</v>
      </c>
      <c r="Q812" s="30">
        <f>'15'!P36</f>
        <v>3</v>
      </c>
      <c r="R812" s="30">
        <f>'15'!Q36</f>
        <v>11</v>
      </c>
      <c r="S812" s="30">
        <f>'15'!R36</f>
        <v>0</v>
      </c>
      <c r="T812" s="30">
        <f>'15'!S36</f>
        <v>399</v>
      </c>
      <c r="U812" s="30">
        <f>'15'!T36</f>
        <v>23</v>
      </c>
      <c r="V812" s="30">
        <f>'15'!U36</f>
        <v>91</v>
      </c>
      <c r="W812" s="30">
        <f>'15'!V36</f>
        <v>4.75</v>
      </c>
      <c r="X812" s="30">
        <f>'15'!W36</f>
        <v>3.5</v>
      </c>
      <c r="Y812" s="30">
        <f>'15'!X36</f>
        <v>5.2</v>
      </c>
      <c r="Z812" s="30">
        <f>'15'!Y36</f>
        <v>2.9</v>
      </c>
      <c r="AA812" s="30">
        <f>'15'!Z36</f>
        <v>5.8</v>
      </c>
      <c r="AB812" s="30">
        <f>'15'!AA36</f>
        <v>2.2999999999999998</v>
      </c>
      <c r="AC812" s="30">
        <f>'15'!AB36</f>
        <v>0</v>
      </c>
      <c r="AD812" s="30">
        <f>'15'!AC36</f>
        <v>0</v>
      </c>
      <c r="AE812" s="30">
        <f>'15'!AD36</f>
        <v>0</v>
      </c>
      <c r="AF812" s="30">
        <f>'15'!AE36</f>
        <v>0.8</v>
      </c>
      <c r="AG812" s="30">
        <f>'15'!AF36</f>
        <v>0</v>
      </c>
      <c r="AH812" s="30">
        <f>'15'!AG36</f>
        <v>0</v>
      </c>
      <c r="AI812" s="30">
        <f>'15'!AH36</f>
        <v>0.8</v>
      </c>
      <c r="AJ812" s="30">
        <f>'15'!AI36</f>
        <v>45</v>
      </c>
      <c r="AK812" s="30">
        <f>'15'!AJ36</f>
        <v>45.8</v>
      </c>
      <c r="AL812" s="30">
        <f>'15'!AK36</f>
        <v>110.45</v>
      </c>
      <c r="AM812" s="30">
        <f>'15'!AL36</f>
        <v>116.25</v>
      </c>
      <c r="AN812" s="30">
        <f>'15'!AM36</f>
        <v>70.45</v>
      </c>
      <c r="AO812" s="30">
        <f>'15'!AN36</f>
        <v>0</v>
      </c>
      <c r="AP812" s="30">
        <f>'15'!AO36</f>
        <v>0</v>
      </c>
      <c r="AQ812" s="30">
        <f>'15'!AP36</f>
        <v>116.25</v>
      </c>
      <c r="AR812" s="30">
        <f>'15'!AQ36</f>
        <v>24.965999999999994</v>
      </c>
      <c r="AS812" s="30">
        <f>'15'!AR36</f>
        <v>0</v>
      </c>
      <c r="AT812" s="30">
        <f>'15'!AS36</f>
        <v>45.8</v>
      </c>
      <c r="AU812" s="30">
        <f>'15'!AT36</f>
        <v>89.615999999999985</v>
      </c>
      <c r="AV812" s="30">
        <f>'15'!AU36</f>
        <v>135.416</v>
      </c>
      <c r="AW812" s="30">
        <f>'15'!AV36</f>
        <v>0</v>
      </c>
      <c r="AX812" s="30">
        <f>'15'!AW36</f>
        <v>10</v>
      </c>
      <c r="AY812" s="30">
        <f>'15'!AX36</f>
        <v>200</v>
      </c>
      <c r="AZ812" s="30">
        <f>'15'!AY36</f>
        <v>0</v>
      </c>
      <c r="BA812" s="30">
        <f>'15'!AZ36</f>
        <v>36</v>
      </c>
      <c r="BB812" s="30">
        <f>'15'!BA36</f>
        <v>0</v>
      </c>
      <c r="BC812" s="30">
        <f>'15'!BB36</f>
        <v>246</v>
      </c>
      <c r="BD812" s="30">
        <f>'15'!BC36</f>
        <v>233.7</v>
      </c>
      <c r="BE812" s="30">
        <f>'15'!BD36</f>
        <v>14</v>
      </c>
      <c r="BF812" s="30">
        <f>'15'!BE36</f>
        <v>15</v>
      </c>
      <c r="BG812" s="30">
        <f>'15'!BF36</f>
        <v>8</v>
      </c>
      <c r="BH812" s="30">
        <f>'15'!BG36</f>
        <v>9</v>
      </c>
      <c r="BI812" s="30">
        <f>'15'!BH36</f>
        <v>1</v>
      </c>
      <c r="BJ812" s="30">
        <f>'15'!BI36</f>
        <v>47</v>
      </c>
      <c r="BK812" s="30">
        <f>'15'!BJ36</f>
        <v>186.7</v>
      </c>
      <c r="BL812" s="30">
        <f>'15'!BK36</f>
        <v>89.615999999999985</v>
      </c>
      <c r="BM812" s="30">
        <f>'15'!BL36</f>
        <v>97.084000000000003</v>
      </c>
    </row>
    <row r="813" spans="1:65">
      <c r="A813" s="78">
        <f>'15'!A37</f>
        <v>42901</v>
      </c>
      <c r="B813" s="82" t="str">
        <f t="shared" si="12"/>
        <v>13:30:00</v>
      </c>
      <c r="C813" s="30" t="str">
        <f>'15'!B37</f>
        <v>13H30</v>
      </c>
      <c r="D813" s="30">
        <f>'15'!C37</f>
        <v>737</v>
      </c>
      <c r="E813" s="30">
        <f>'15'!D37</f>
        <v>840</v>
      </c>
      <c r="F813" s="30">
        <f>'15'!E37</f>
        <v>413</v>
      </c>
      <c r="G813" s="30">
        <f>'15'!F37</f>
        <v>53</v>
      </c>
      <c r="H813" s="30">
        <f>'15'!G37</f>
        <v>0</v>
      </c>
      <c r="I813" s="30">
        <f>'15'!H37</f>
        <v>14</v>
      </c>
      <c r="J813" s="30">
        <f>'15'!I37</f>
        <v>1990</v>
      </c>
      <c r="K813" s="30">
        <f>'15'!J37</f>
        <v>67</v>
      </c>
      <c r="L813" s="30">
        <f>'15'!K37</f>
        <v>288</v>
      </c>
      <c r="M813" s="30">
        <f>'15'!L37</f>
        <v>347</v>
      </c>
      <c r="N813" s="30">
        <f>'15'!M37</f>
        <v>360</v>
      </c>
      <c r="O813" s="30">
        <f>'15'!N37</f>
        <v>0</v>
      </c>
      <c r="P813" s="30">
        <f>'15'!O37</f>
        <v>9</v>
      </c>
      <c r="Q813" s="30">
        <f>'15'!P37</f>
        <v>11</v>
      </c>
      <c r="R813" s="30">
        <f>'15'!Q37</f>
        <v>13</v>
      </c>
      <c r="S813" s="30">
        <f>'15'!R37</f>
        <v>0</v>
      </c>
      <c r="T813" s="30">
        <f>'15'!S37</f>
        <v>635</v>
      </c>
      <c r="U813" s="30">
        <f>'15'!T37</f>
        <v>33</v>
      </c>
      <c r="V813" s="30">
        <f>'15'!U37</f>
        <v>100</v>
      </c>
      <c r="W813" s="30">
        <f>'15'!V37</f>
        <v>4.75</v>
      </c>
      <c r="X813" s="30">
        <f>'15'!W37</f>
        <v>3.5</v>
      </c>
      <c r="Y813" s="30">
        <f>'15'!X37</f>
        <v>5.2</v>
      </c>
      <c r="Z813" s="30">
        <f>'15'!Y37</f>
        <v>2.9</v>
      </c>
      <c r="AA813" s="30">
        <f>'15'!Z37</f>
        <v>5.8</v>
      </c>
      <c r="AB813" s="30">
        <f>'15'!AA37</f>
        <v>2.2999999999999998</v>
      </c>
      <c r="AC813" s="30">
        <f>'15'!AB37</f>
        <v>0</v>
      </c>
      <c r="AD813" s="30">
        <f>'15'!AC37</f>
        <v>0</v>
      </c>
      <c r="AE813" s="30">
        <f>'15'!AD37</f>
        <v>0</v>
      </c>
      <c r="AF813" s="30">
        <f>'15'!AE37</f>
        <v>0.8</v>
      </c>
      <c r="AG813" s="30">
        <f>'15'!AF37</f>
        <v>0</v>
      </c>
      <c r="AH813" s="30">
        <f>'15'!AG37</f>
        <v>0</v>
      </c>
      <c r="AI813" s="30">
        <f>'15'!AH37</f>
        <v>0.8</v>
      </c>
      <c r="AJ813" s="30">
        <f>'15'!AI37</f>
        <v>45</v>
      </c>
      <c r="AK813" s="30">
        <f>'15'!AJ37</f>
        <v>45.8</v>
      </c>
      <c r="AL813" s="30">
        <f>'15'!AK37</f>
        <v>119.45</v>
      </c>
      <c r="AM813" s="30">
        <f>'15'!AL37</f>
        <v>125.25</v>
      </c>
      <c r="AN813" s="30">
        <f>'15'!AM37</f>
        <v>79.45</v>
      </c>
      <c r="AO813" s="30">
        <f>'15'!AN37</f>
        <v>0</v>
      </c>
      <c r="AP813" s="30">
        <f>'15'!AO37</f>
        <v>0</v>
      </c>
      <c r="AQ813" s="30">
        <f>'15'!AP37</f>
        <v>125.25</v>
      </c>
      <c r="AR813" s="30">
        <f>'15'!AQ37</f>
        <v>15.965999999999994</v>
      </c>
      <c r="AS813" s="30">
        <f>'15'!AR37</f>
        <v>0</v>
      </c>
      <c r="AT813" s="30">
        <f>'15'!AS37</f>
        <v>45.8</v>
      </c>
      <c r="AU813" s="30">
        <f>'15'!AT37</f>
        <v>89.615999999999985</v>
      </c>
      <c r="AV813" s="30">
        <f>'15'!AU37</f>
        <v>135.416</v>
      </c>
      <c r="AW813" s="30">
        <f>'15'!AV37</f>
        <v>0</v>
      </c>
      <c r="AX813" s="30">
        <f>'15'!AW37</f>
        <v>10</v>
      </c>
      <c r="AY813" s="30">
        <f>'15'!AX37</f>
        <v>200</v>
      </c>
      <c r="AZ813" s="30">
        <f>'15'!AY37</f>
        <v>0</v>
      </c>
      <c r="BA813" s="30">
        <f>'15'!AZ37</f>
        <v>36</v>
      </c>
      <c r="BB813" s="30">
        <f>'15'!BA37</f>
        <v>0</v>
      </c>
      <c r="BC813" s="30">
        <f>'15'!BB37</f>
        <v>246</v>
      </c>
      <c r="BD813" s="30">
        <f>'15'!BC37</f>
        <v>233.7</v>
      </c>
      <c r="BE813" s="30">
        <f>'15'!BD37</f>
        <v>14</v>
      </c>
      <c r="BF813" s="30">
        <f>'15'!BE37</f>
        <v>15</v>
      </c>
      <c r="BG813" s="30">
        <f>'15'!BF37</f>
        <v>8</v>
      </c>
      <c r="BH813" s="30">
        <f>'15'!BG37</f>
        <v>9</v>
      </c>
      <c r="BI813" s="30">
        <f>'15'!BH37</f>
        <v>1</v>
      </c>
      <c r="BJ813" s="30">
        <f>'15'!BI37</f>
        <v>47</v>
      </c>
      <c r="BK813" s="30">
        <f>'15'!BJ37</f>
        <v>186.7</v>
      </c>
      <c r="BL813" s="30">
        <f>'15'!BK37</f>
        <v>89.615999999999985</v>
      </c>
      <c r="BM813" s="30">
        <f>'15'!BL37</f>
        <v>97.084000000000003</v>
      </c>
    </row>
    <row r="814" spans="1:65">
      <c r="A814" s="78">
        <f>'15'!A38</f>
        <v>42901</v>
      </c>
      <c r="B814" s="82" t="str">
        <f t="shared" si="12"/>
        <v>14:00:00</v>
      </c>
      <c r="C814" s="30" t="str">
        <f>'15'!B38</f>
        <v>14H00</v>
      </c>
      <c r="D814" s="30">
        <f>'15'!C38</f>
        <v>751</v>
      </c>
      <c r="E814" s="30">
        <f>'15'!D38</f>
        <v>591</v>
      </c>
      <c r="F814" s="30">
        <f>'15'!E38</f>
        <v>420</v>
      </c>
      <c r="G814" s="30">
        <f>'15'!F38</f>
        <v>46</v>
      </c>
      <c r="H814" s="30">
        <f>'15'!G38</f>
        <v>0</v>
      </c>
      <c r="I814" s="30">
        <f>'15'!H38</f>
        <v>14</v>
      </c>
      <c r="J814" s="30">
        <f>'15'!I38</f>
        <v>1762</v>
      </c>
      <c r="K814" s="30">
        <f>'15'!J38</f>
        <v>60</v>
      </c>
      <c r="L814" s="30">
        <f>'15'!K38</f>
        <v>281</v>
      </c>
      <c r="M814" s="30">
        <f>'15'!L38</f>
        <v>356</v>
      </c>
      <c r="N814" s="30">
        <f>'15'!M38</f>
        <v>390</v>
      </c>
      <c r="O814" s="30">
        <f>'15'!N38</f>
        <v>0</v>
      </c>
      <c r="P814" s="30">
        <f>'15'!O38</f>
        <v>9</v>
      </c>
      <c r="Q814" s="30">
        <f>'15'!P38</f>
        <v>13</v>
      </c>
      <c r="R814" s="30">
        <f>'15'!Q38</f>
        <v>14</v>
      </c>
      <c r="S814" s="30">
        <f>'15'!R38</f>
        <v>0</v>
      </c>
      <c r="T814" s="30">
        <f>'15'!S38</f>
        <v>637</v>
      </c>
      <c r="U814" s="30">
        <f>'15'!T38</f>
        <v>36</v>
      </c>
      <c r="V814" s="30">
        <f>'15'!U38</f>
        <v>96</v>
      </c>
      <c r="W814" s="30">
        <f>'15'!V38</f>
        <v>4.75</v>
      </c>
      <c r="X814" s="30">
        <f>'15'!W38</f>
        <v>3.5</v>
      </c>
      <c r="Y814" s="30">
        <f>'15'!X38</f>
        <v>5.2</v>
      </c>
      <c r="Z814" s="30">
        <f>'15'!Y38</f>
        <v>2.9</v>
      </c>
      <c r="AA814" s="30">
        <f>'15'!Z38</f>
        <v>5.5</v>
      </c>
      <c r="AB814" s="30">
        <f>'15'!AA38</f>
        <v>2.2000000000000002</v>
      </c>
      <c r="AC814" s="30">
        <f>'15'!AB38</f>
        <v>0</v>
      </c>
      <c r="AD814" s="30">
        <f>'15'!AC38</f>
        <v>0</v>
      </c>
      <c r="AE814" s="30">
        <f>'15'!AD38</f>
        <v>0</v>
      </c>
      <c r="AF814" s="30">
        <f>'15'!AE38</f>
        <v>0.8</v>
      </c>
      <c r="AG814" s="30">
        <f>'15'!AF38</f>
        <v>0</v>
      </c>
      <c r="AH814" s="30">
        <f>'15'!AG38</f>
        <v>0</v>
      </c>
      <c r="AI814" s="30">
        <f>'15'!AH38</f>
        <v>0.8</v>
      </c>
      <c r="AJ814" s="30">
        <f>'15'!AI38</f>
        <v>45</v>
      </c>
      <c r="AK814" s="30">
        <f>'15'!AJ38</f>
        <v>45.8</v>
      </c>
      <c r="AL814" s="30">
        <f>'15'!AK38</f>
        <v>115.15</v>
      </c>
      <c r="AM814" s="30">
        <f>'15'!AL38</f>
        <v>120.85000000000001</v>
      </c>
      <c r="AN814" s="30">
        <f>'15'!AM38</f>
        <v>75.050000000000011</v>
      </c>
      <c r="AO814" s="30">
        <f>'15'!AN38</f>
        <v>0</v>
      </c>
      <c r="AP814" s="30">
        <f>'15'!AO38</f>
        <v>0</v>
      </c>
      <c r="AQ814" s="30">
        <f>'15'!AP38</f>
        <v>120.85000000000001</v>
      </c>
      <c r="AR814" s="30">
        <f>'15'!AQ38</f>
        <v>20.265999999999991</v>
      </c>
      <c r="AS814" s="30">
        <f>'15'!AR38</f>
        <v>0</v>
      </c>
      <c r="AT814" s="30">
        <f>'15'!AS38</f>
        <v>45.8</v>
      </c>
      <c r="AU814" s="30">
        <f>'15'!AT38</f>
        <v>89.615999999999985</v>
      </c>
      <c r="AV814" s="30">
        <f>'15'!AU38</f>
        <v>135.416</v>
      </c>
      <c r="AW814" s="30">
        <f>'15'!AV38</f>
        <v>0</v>
      </c>
      <c r="AX814" s="30">
        <f>'15'!AW38</f>
        <v>10</v>
      </c>
      <c r="AY814" s="30">
        <f>'15'!AX38</f>
        <v>200</v>
      </c>
      <c r="AZ814" s="30">
        <f>'15'!AY38</f>
        <v>0</v>
      </c>
      <c r="BA814" s="30">
        <f>'15'!AZ38</f>
        <v>36</v>
      </c>
      <c r="BB814" s="30">
        <f>'15'!BA38</f>
        <v>0</v>
      </c>
      <c r="BC814" s="30">
        <f>'15'!BB38</f>
        <v>246</v>
      </c>
      <c r="BD814" s="30">
        <f>'15'!BC38</f>
        <v>233.7</v>
      </c>
      <c r="BE814" s="30">
        <f>'15'!BD38</f>
        <v>14</v>
      </c>
      <c r="BF814" s="30">
        <f>'15'!BE38</f>
        <v>15</v>
      </c>
      <c r="BG814" s="30">
        <f>'15'!BF38</f>
        <v>8</v>
      </c>
      <c r="BH814" s="30">
        <f>'15'!BG38</f>
        <v>9</v>
      </c>
      <c r="BI814" s="30">
        <f>'15'!BH38</f>
        <v>1</v>
      </c>
      <c r="BJ814" s="30">
        <f>'15'!BI38</f>
        <v>47</v>
      </c>
      <c r="BK814" s="30">
        <f>'15'!BJ38</f>
        <v>186.7</v>
      </c>
      <c r="BL814" s="30">
        <f>'15'!BK38</f>
        <v>89.615999999999985</v>
      </c>
      <c r="BM814" s="30">
        <f>'15'!BL38</f>
        <v>97.084000000000003</v>
      </c>
    </row>
    <row r="815" spans="1:65">
      <c r="A815" s="78">
        <f>'15'!A39</f>
        <v>42901</v>
      </c>
      <c r="B815" s="82" t="str">
        <f t="shared" si="12"/>
        <v>14:30:00</v>
      </c>
      <c r="C815" s="30" t="str">
        <f>'15'!B39</f>
        <v>14H30</v>
      </c>
      <c r="D815" s="30">
        <f>'15'!C39</f>
        <v>812</v>
      </c>
      <c r="E815" s="30">
        <f>'15'!D39</f>
        <v>867</v>
      </c>
      <c r="F815" s="30">
        <f>'15'!E39</f>
        <v>429</v>
      </c>
      <c r="G815" s="30">
        <f>'15'!F39</f>
        <v>56</v>
      </c>
      <c r="H815" s="30">
        <f>'15'!G39</f>
        <v>0</v>
      </c>
      <c r="I815" s="30">
        <f>'15'!H39</f>
        <v>14</v>
      </c>
      <c r="J815" s="30">
        <f>'15'!I39</f>
        <v>2108</v>
      </c>
      <c r="K815" s="30">
        <f>'15'!J39</f>
        <v>70</v>
      </c>
      <c r="L815" s="30">
        <f>'15'!K39</f>
        <v>299</v>
      </c>
      <c r="M815" s="30">
        <f>'15'!L39</f>
        <v>506</v>
      </c>
      <c r="N815" s="30">
        <f>'15'!M39</f>
        <v>370</v>
      </c>
      <c r="O815" s="30">
        <f>'15'!N39</f>
        <v>0</v>
      </c>
      <c r="P815" s="30">
        <f>'15'!O39</f>
        <v>9</v>
      </c>
      <c r="Q815" s="30">
        <f>'15'!P39</f>
        <v>17</v>
      </c>
      <c r="R815" s="30">
        <f>'15'!Q39</f>
        <v>13</v>
      </c>
      <c r="S815" s="30">
        <f>'15'!R39</f>
        <v>0</v>
      </c>
      <c r="T815" s="30">
        <f>'15'!S39</f>
        <v>805</v>
      </c>
      <c r="U815" s="30">
        <f>'15'!T39</f>
        <v>39</v>
      </c>
      <c r="V815" s="30">
        <f>'15'!U39</f>
        <v>109</v>
      </c>
      <c r="W815" s="30">
        <f>'15'!V39</f>
        <v>4.75</v>
      </c>
      <c r="X815" s="30">
        <f>'15'!W39</f>
        <v>3.5</v>
      </c>
      <c r="Y815" s="30">
        <f>'15'!X39</f>
        <v>5.2</v>
      </c>
      <c r="Z815" s="30">
        <f>'15'!Y39</f>
        <v>2.9</v>
      </c>
      <c r="AA815" s="30">
        <f>'15'!Z39</f>
        <v>5.5</v>
      </c>
      <c r="AB815" s="30">
        <f>'15'!AA39</f>
        <v>2.2000000000000002</v>
      </c>
      <c r="AC815" s="30">
        <f>'15'!AB39</f>
        <v>0</v>
      </c>
      <c r="AD815" s="30">
        <f>'15'!AC39</f>
        <v>0</v>
      </c>
      <c r="AE815" s="30">
        <f>'15'!AD39</f>
        <v>0</v>
      </c>
      <c r="AF815" s="30">
        <f>'15'!AE39</f>
        <v>0.8</v>
      </c>
      <c r="AG815" s="30">
        <f>'15'!AF39</f>
        <v>0</v>
      </c>
      <c r="AH815" s="30">
        <f>'15'!AG39</f>
        <v>0</v>
      </c>
      <c r="AI815" s="30">
        <f>'15'!AH39</f>
        <v>0.8</v>
      </c>
      <c r="AJ815" s="30">
        <f>'15'!AI39</f>
        <v>45</v>
      </c>
      <c r="AK815" s="30">
        <f>'15'!AJ39</f>
        <v>45.8</v>
      </c>
      <c r="AL815" s="30">
        <f>'15'!AK39</f>
        <v>128.15</v>
      </c>
      <c r="AM815" s="30">
        <f>'15'!AL39</f>
        <v>133.85</v>
      </c>
      <c r="AN815" s="30">
        <f>'15'!AM39</f>
        <v>88.05</v>
      </c>
      <c r="AO815" s="30">
        <f>'15'!AN39</f>
        <v>0</v>
      </c>
      <c r="AP815" s="30">
        <f>'15'!AO39</f>
        <v>0</v>
      </c>
      <c r="AQ815" s="30">
        <f>'15'!AP39</f>
        <v>133.85</v>
      </c>
      <c r="AR815" s="30">
        <f>'15'!AQ39</f>
        <v>7.2659999999999911</v>
      </c>
      <c r="AS815" s="30">
        <f>'15'!AR39</f>
        <v>0</v>
      </c>
      <c r="AT815" s="30">
        <f>'15'!AS39</f>
        <v>45.8</v>
      </c>
      <c r="AU815" s="30">
        <f>'15'!AT39</f>
        <v>89.615999999999985</v>
      </c>
      <c r="AV815" s="30">
        <f>'15'!AU39</f>
        <v>135.416</v>
      </c>
      <c r="AW815" s="30">
        <f>'15'!AV39</f>
        <v>0</v>
      </c>
      <c r="AX815" s="30">
        <f>'15'!AW39</f>
        <v>10</v>
      </c>
      <c r="AY815" s="30">
        <f>'15'!AX39</f>
        <v>200</v>
      </c>
      <c r="AZ815" s="30">
        <f>'15'!AY39</f>
        <v>0</v>
      </c>
      <c r="BA815" s="30">
        <f>'15'!AZ39</f>
        <v>36</v>
      </c>
      <c r="BB815" s="30">
        <f>'15'!BA39</f>
        <v>0</v>
      </c>
      <c r="BC815" s="30">
        <f>'15'!BB39</f>
        <v>246</v>
      </c>
      <c r="BD815" s="30">
        <f>'15'!BC39</f>
        <v>233.7</v>
      </c>
      <c r="BE815" s="30">
        <f>'15'!BD39</f>
        <v>14</v>
      </c>
      <c r="BF815" s="30">
        <f>'15'!BE39</f>
        <v>15</v>
      </c>
      <c r="BG815" s="30">
        <f>'15'!BF39</f>
        <v>8</v>
      </c>
      <c r="BH815" s="30">
        <f>'15'!BG39</f>
        <v>9</v>
      </c>
      <c r="BI815" s="30">
        <f>'15'!BH39</f>
        <v>1</v>
      </c>
      <c r="BJ815" s="30">
        <f>'15'!BI39</f>
        <v>47</v>
      </c>
      <c r="BK815" s="30">
        <f>'15'!BJ39</f>
        <v>186.7</v>
      </c>
      <c r="BL815" s="30">
        <f>'15'!BK39</f>
        <v>89.615999999999985</v>
      </c>
      <c r="BM815" s="30">
        <f>'15'!BL39</f>
        <v>97.084000000000003</v>
      </c>
    </row>
    <row r="816" spans="1:65">
      <c r="A816" s="78">
        <f>'15'!A40</f>
        <v>42901</v>
      </c>
      <c r="B816" s="82" t="str">
        <f t="shared" si="12"/>
        <v>15:00:00</v>
      </c>
      <c r="C816" s="30" t="str">
        <f>'15'!B40</f>
        <v>15H00</v>
      </c>
      <c r="D816" s="30">
        <f>'15'!C40</f>
        <v>832</v>
      </c>
      <c r="E816" s="30">
        <f>'15'!D40</f>
        <v>907</v>
      </c>
      <c r="F816" s="30">
        <f>'15'!E40</f>
        <v>451</v>
      </c>
      <c r="G816" s="30">
        <f>'15'!F40</f>
        <v>57</v>
      </c>
      <c r="H816" s="30">
        <f>'15'!G40</f>
        <v>0</v>
      </c>
      <c r="I816" s="30">
        <f>'15'!H40</f>
        <v>15</v>
      </c>
      <c r="J816" s="30">
        <f>'15'!I40</f>
        <v>2190</v>
      </c>
      <c r="K816" s="30">
        <f>'15'!J40</f>
        <v>72</v>
      </c>
      <c r="L816" s="30">
        <f>'15'!K40</f>
        <v>301</v>
      </c>
      <c r="M816" s="30">
        <f>'15'!L40</f>
        <v>558</v>
      </c>
      <c r="N816" s="30">
        <f>'15'!M40</f>
        <v>350</v>
      </c>
      <c r="O816" s="30">
        <f>'15'!N40</f>
        <v>0</v>
      </c>
      <c r="P816" s="30">
        <f>'15'!O40</f>
        <v>10</v>
      </c>
      <c r="Q816" s="30">
        <f>'15'!P40</f>
        <v>18</v>
      </c>
      <c r="R816" s="30">
        <f>'15'!Q40</f>
        <v>12</v>
      </c>
      <c r="S816" s="30">
        <f>'15'!R40</f>
        <v>0</v>
      </c>
      <c r="T816" s="30">
        <f>'15'!S40</f>
        <v>859</v>
      </c>
      <c r="U816" s="30">
        <f>'15'!T40</f>
        <v>40</v>
      </c>
      <c r="V816" s="30">
        <f>'15'!U40</f>
        <v>112</v>
      </c>
      <c r="W816" s="30">
        <f>'15'!V40</f>
        <v>4.75</v>
      </c>
      <c r="X816" s="30">
        <f>'15'!W40</f>
        <v>3.5</v>
      </c>
      <c r="Y816" s="30">
        <f>'15'!X40</f>
        <v>5.2</v>
      </c>
      <c r="Z816" s="30">
        <f>'15'!Y40</f>
        <v>2.8</v>
      </c>
      <c r="AA816" s="30">
        <f>'15'!Z40</f>
        <v>5.3</v>
      </c>
      <c r="AB816" s="30">
        <f>'15'!AA40</f>
        <v>2.2000000000000002</v>
      </c>
      <c r="AC816" s="30">
        <f>'15'!AB40</f>
        <v>0</v>
      </c>
      <c r="AD816" s="30">
        <f>'15'!AC40</f>
        <v>0</v>
      </c>
      <c r="AE816" s="30">
        <f>'15'!AD40</f>
        <v>0</v>
      </c>
      <c r="AF816" s="30">
        <f>'15'!AE40</f>
        <v>0.8</v>
      </c>
      <c r="AG816" s="30">
        <f>'15'!AF40</f>
        <v>0</v>
      </c>
      <c r="AH816" s="30">
        <f>'15'!AG40</f>
        <v>0</v>
      </c>
      <c r="AI816" s="30">
        <f>'15'!AH40</f>
        <v>0.8</v>
      </c>
      <c r="AJ816" s="30">
        <f>'15'!AI40</f>
        <v>45</v>
      </c>
      <c r="AK816" s="30">
        <f>'15'!AJ40</f>
        <v>45.8</v>
      </c>
      <c r="AL816" s="30">
        <f>'15'!AK40</f>
        <v>130.85000000000002</v>
      </c>
      <c r="AM816" s="30">
        <f>'15'!AL40</f>
        <v>136.55000000000001</v>
      </c>
      <c r="AN816" s="30">
        <f>'15'!AM40</f>
        <v>90.750000000000014</v>
      </c>
      <c r="AO816" s="30">
        <f>'15'!AN40</f>
        <v>0</v>
      </c>
      <c r="AP816" s="30">
        <f>'15'!AO40</f>
        <v>0</v>
      </c>
      <c r="AQ816" s="30">
        <f>'15'!AP40</f>
        <v>136.55000000000001</v>
      </c>
      <c r="AR816" s="30">
        <f>'15'!AQ40</f>
        <v>4.5659999999999741</v>
      </c>
      <c r="AS816" s="30">
        <f>'15'!AR40</f>
        <v>0</v>
      </c>
      <c r="AT816" s="30">
        <f>'15'!AS40</f>
        <v>45.8</v>
      </c>
      <c r="AU816" s="30">
        <f>'15'!AT40</f>
        <v>89.615999999999985</v>
      </c>
      <c r="AV816" s="30">
        <f>'15'!AU40</f>
        <v>135.416</v>
      </c>
      <c r="AW816" s="30">
        <f>'15'!AV40</f>
        <v>0</v>
      </c>
      <c r="AX816" s="30">
        <f>'15'!AW40</f>
        <v>10</v>
      </c>
      <c r="AY816" s="30">
        <f>'15'!AX40</f>
        <v>200</v>
      </c>
      <c r="AZ816" s="30">
        <f>'15'!AY40</f>
        <v>0</v>
      </c>
      <c r="BA816" s="30">
        <f>'15'!AZ40</f>
        <v>36</v>
      </c>
      <c r="BB816" s="30">
        <f>'15'!BA40</f>
        <v>0</v>
      </c>
      <c r="BC816" s="30">
        <f>'15'!BB40</f>
        <v>246</v>
      </c>
      <c r="BD816" s="30">
        <f>'15'!BC40</f>
        <v>233.7</v>
      </c>
      <c r="BE816" s="30">
        <f>'15'!BD40</f>
        <v>14</v>
      </c>
      <c r="BF816" s="30">
        <f>'15'!BE40</f>
        <v>15</v>
      </c>
      <c r="BG816" s="30">
        <f>'15'!BF40</f>
        <v>8</v>
      </c>
      <c r="BH816" s="30">
        <f>'15'!BG40</f>
        <v>9</v>
      </c>
      <c r="BI816" s="30">
        <f>'15'!BH40</f>
        <v>1</v>
      </c>
      <c r="BJ816" s="30">
        <f>'15'!BI40</f>
        <v>47</v>
      </c>
      <c r="BK816" s="30">
        <f>'15'!BJ40</f>
        <v>186.7</v>
      </c>
      <c r="BL816" s="30">
        <f>'15'!BK40</f>
        <v>89.615999999999985</v>
      </c>
      <c r="BM816" s="30">
        <f>'15'!BL40</f>
        <v>97.084000000000003</v>
      </c>
    </row>
    <row r="817" spans="1:65">
      <c r="A817" s="78">
        <f>'15'!A41</f>
        <v>42901</v>
      </c>
      <c r="B817" s="82" t="str">
        <f t="shared" si="12"/>
        <v>15:30:00</v>
      </c>
      <c r="C817" s="30" t="str">
        <f>'15'!B41</f>
        <v>15H30</v>
      </c>
      <c r="D817" s="30">
        <f>'15'!C41</f>
        <v>838</v>
      </c>
      <c r="E817" s="30">
        <f>'15'!D41</f>
        <v>894</v>
      </c>
      <c r="F817" s="30">
        <f>'15'!E41</f>
        <v>460</v>
      </c>
      <c r="G817" s="30">
        <f>'15'!F41</f>
        <v>57</v>
      </c>
      <c r="H817" s="30">
        <f>'15'!G41</f>
        <v>0</v>
      </c>
      <c r="I817" s="30">
        <f>'15'!H41</f>
        <v>15</v>
      </c>
      <c r="J817" s="30">
        <f>'15'!I41</f>
        <v>2192</v>
      </c>
      <c r="K817" s="30">
        <f>'15'!J41</f>
        <v>72</v>
      </c>
      <c r="L817" s="30">
        <f>'15'!K41</f>
        <v>309</v>
      </c>
      <c r="M817" s="30">
        <f>'15'!L41</f>
        <v>551</v>
      </c>
      <c r="N817" s="30">
        <f>'15'!M41</f>
        <v>400</v>
      </c>
      <c r="O817" s="30">
        <f>'15'!N41</f>
        <v>0</v>
      </c>
      <c r="P817" s="30">
        <f>'15'!O41</f>
        <v>10</v>
      </c>
      <c r="Q817" s="30">
        <f>'15'!P41</f>
        <v>18</v>
      </c>
      <c r="R817" s="30">
        <f>'15'!Q41</f>
        <v>14</v>
      </c>
      <c r="S817" s="30">
        <f>'15'!R41</f>
        <v>0</v>
      </c>
      <c r="T817" s="30">
        <f>'15'!S41</f>
        <v>860</v>
      </c>
      <c r="U817" s="30">
        <f>'15'!T41</f>
        <v>42</v>
      </c>
      <c r="V817" s="30">
        <f>'15'!U41</f>
        <v>114</v>
      </c>
      <c r="W817" s="30">
        <f>'15'!V41</f>
        <v>4.75</v>
      </c>
      <c r="X817" s="30">
        <f>'15'!W41</f>
        <v>3.5</v>
      </c>
      <c r="Y817" s="30">
        <f>'15'!X41</f>
        <v>5.2</v>
      </c>
      <c r="Z817" s="30">
        <f>'15'!Y41</f>
        <v>2.8</v>
      </c>
      <c r="AA817" s="30">
        <f>'15'!Z41</f>
        <v>5.3</v>
      </c>
      <c r="AB817" s="30">
        <f>'15'!AA41</f>
        <v>2.2000000000000002</v>
      </c>
      <c r="AC817" s="30">
        <f>'15'!AB41</f>
        <v>0</v>
      </c>
      <c r="AD817" s="30">
        <f>'15'!AC41</f>
        <v>0</v>
      </c>
      <c r="AE817" s="30">
        <f>'15'!AD41</f>
        <v>0</v>
      </c>
      <c r="AF817" s="30">
        <f>'15'!AE41</f>
        <v>0.8</v>
      </c>
      <c r="AG817" s="30">
        <f>'15'!AF41</f>
        <v>0</v>
      </c>
      <c r="AH817" s="30">
        <f>'15'!AG41</f>
        <v>0</v>
      </c>
      <c r="AI817" s="30">
        <f>'15'!AH41</f>
        <v>0.8</v>
      </c>
      <c r="AJ817" s="30">
        <f>'15'!AI41</f>
        <v>45</v>
      </c>
      <c r="AK817" s="30">
        <f>'15'!AJ41</f>
        <v>45.8</v>
      </c>
      <c r="AL817" s="30">
        <f>'15'!AK41</f>
        <v>132.85000000000002</v>
      </c>
      <c r="AM817" s="30">
        <f>'15'!AL41</f>
        <v>138.55000000000001</v>
      </c>
      <c r="AN817" s="30">
        <f>'15'!AM41</f>
        <v>92.750000000000014</v>
      </c>
      <c r="AO817" s="30">
        <f>'15'!AN41</f>
        <v>0</v>
      </c>
      <c r="AP817" s="30">
        <f>'15'!AO41</f>
        <v>0</v>
      </c>
      <c r="AQ817" s="30">
        <f>'15'!AP41</f>
        <v>138.55000000000001</v>
      </c>
      <c r="AR817" s="30">
        <f>'15'!AQ41</f>
        <v>2.5659999999999741</v>
      </c>
      <c r="AS817" s="30">
        <f>'15'!AR41</f>
        <v>0</v>
      </c>
      <c r="AT817" s="30">
        <f>'15'!AS41</f>
        <v>45.8</v>
      </c>
      <c r="AU817" s="30">
        <f>'15'!AT41</f>
        <v>89.615999999999985</v>
      </c>
      <c r="AV817" s="30">
        <f>'15'!AU41</f>
        <v>135.416</v>
      </c>
      <c r="AW817" s="30">
        <f>'15'!AV41</f>
        <v>0</v>
      </c>
      <c r="AX817" s="30">
        <f>'15'!AW41</f>
        <v>10</v>
      </c>
      <c r="AY817" s="30">
        <f>'15'!AX41</f>
        <v>200</v>
      </c>
      <c r="AZ817" s="30">
        <f>'15'!AY41</f>
        <v>0</v>
      </c>
      <c r="BA817" s="30">
        <f>'15'!AZ41</f>
        <v>36</v>
      </c>
      <c r="BB817" s="30">
        <f>'15'!BA41</f>
        <v>0</v>
      </c>
      <c r="BC817" s="30">
        <f>'15'!BB41</f>
        <v>246</v>
      </c>
      <c r="BD817" s="30">
        <f>'15'!BC41</f>
        <v>233.7</v>
      </c>
      <c r="BE817" s="30">
        <f>'15'!BD41</f>
        <v>14</v>
      </c>
      <c r="BF817" s="30">
        <f>'15'!BE41</f>
        <v>15</v>
      </c>
      <c r="BG817" s="30">
        <f>'15'!BF41</f>
        <v>8</v>
      </c>
      <c r="BH817" s="30">
        <f>'15'!BG41</f>
        <v>9</v>
      </c>
      <c r="BI817" s="30">
        <f>'15'!BH41</f>
        <v>1</v>
      </c>
      <c r="BJ817" s="30">
        <f>'15'!BI41</f>
        <v>47</v>
      </c>
      <c r="BK817" s="30">
        <f>'15'!BJ41</f>
        <v>186.7</v>
      </c>
      <c r="BL817" s="30">
        <f>'15'!BK41</f>
        <v>89.615999999999985</v>
      </c>
      <c r="BM817" s="30">
        <f>'15'!BL41</f>
        <v>97.084000000000003</v>
      </c>
    </row>
    <row r="818" spans="1:65">
      <c r="A818" s="78">
        <f>'15'!A42</f>
        <v>42901</v>
      </c>
      <c r="B818" s="82" t="str">
        <f t="shared" si="12"/>
        <v>16:00:00</v>
      </c>
      <c r="C818" s="30" t="str">
        <f>'15'!B42</f>
        <v>16H00</v>
      </c>
      <c r="D818" s="30">
        <f>'15'!C42</f>
        <v>840</v>
      </c>
      <c r="E818" s="30">
        <f>'15'!D42</f>
        <v>899</v>
      </c>
      <c r="F818" s="30">
        <f>'15'!E42</f>
        <v>469</v>
      </c>
      <c r="G818" s="30">
        <f>'15'!F42</f>
        <v>57</v>
      </c>
      <c r="H818" s="30">
        <f>'15'!G42</f>
        <v>0</v>
      </c>
      <c r="I818" s="30">
        <f>'15'!H42</f>
        <v>15</v>
      </c>
      <c r="J818" s="30">
        <f>'15'!I42</f>
        <v>2208</v>
      </c>
      <c r="K818" s="30">
        <f>'15'!J42</f>
        <v>72</v>
      </c>
      <c r="L818" s="30">
        <f>'15'!K42</f>
        <v>302</v>
      </c>
      <c r="M818" s="30">
        <f>'15'!L42</f>
        <v>556</v>
      </c>
      <c r="N818" s="30">
        <f>'15'!M42</f>
        <v>350</v>
      </c>
      <c r="O818" s="30">
        <f>'15'!N42</f>
        <v>0</v>
      </c>
      <c r="P818" s="30">
        <f>'15'!O42</f>
        <v>10</v>
      </c>
      <c r="Q818" s="30">
        <f>'15'!P42</f>
        <v>18</v>
      </c>
      <c r="R818" s="30">
        <f>'15'!Q42</f>
        <v>12</v>
      </c>
      <c r="S818" s="30">
        <f>'15'!R42</f>
        <v>0</v>
      </c>
      <c r="T818" s="30">
        <f>'15'!S42</f>
        <v>858</v>
      </c>
      <c r="U818" s="30">
        <f>'15'!T42</f>
        <v>40</v>
      </c>
      <c r="V818" s="30">
        <f>'15'!U42</f>
        <v>112</v>
      </c>
      <c r="W818" s="30">
        <f>'15'!V42</f>
        <v>4.75</v>
      </c>
      <c r="X818" s="30">
        <f>'15'!W42</f>
        <v>3.5</v>
      </c>
      <c r="Y818" s="30">
        <f>'15'!X42</f>
        <v>5.2</v>
      </c>
      <c r="Z818" s="30">
        <f>'15'!Y42</f>
        <v>3.1</v>
      </c>
      <c r="AA818" s="30">
        <f>'15'!Z42</f>
        <v>6</v>
      </c>
      <c r="AB818" s="30">
        <f>'15'!AA42</f>
        <v>2.8</v>
      </c>
      <c r="AC818" s="30">
        <f>'15'!AB42</f>
        <v>0</v>
      </c>
      <c r="AD818" s="30">
        <f>'15'!AC42</f>
        <v>0</v>
      </c>
      <c r="AE818" s="30">
        <f>'15'!AD42</f>
        <v>0</v>
      </c>
      <c r="AF818" s="30">
        <f>'15'!AE42</f>
        <v>0.82499999999999996</v>
      </c>
      <c r="AG818" s="30">
        <f>'15'!AF42</f>
        <v>0</v>
      </c>
      <c r="AH818" s="30">
        <f>'15'!AG42</f>
        <v>0</v>
      </c>
      <c r="AI818" s="30">
        <f>'15'!AH42</f>
        <v>0.82499999999999996</v>
      </c>
      <c r="AJ818" s="30">
        <f>'15'!AI42</f>
        <v>45</v>
      </c>
      <c r="AK818" s="30">
        <f>'15'!AJ42</f>
        <v>45.825000000000003</v>
      </c>
      <c r="AL818" s="30">
        <f>'15'!AK42</f>
        <v>131.875</v>
      </c>
      <c r="AM818" s="30">
        <f>'15'!AL42</f>
        <v>138.17500000000001</v>
      </c>
      <c r="AN818" s="30">
        <f>'15'!AM42</f>
        <v>92.350000000000009</v>
      </c>
      <c r="AO818" s="30">
        <f>'15'!AN42</f>
        <v>0</v>
      </c>
      <c r="AP818" s="30">
        <f>'15'!AO42</f>
        <v>0</v>
      </c>
      <c r="AQ818" s="30">
        <f>'15'!AP42</f>
        <v>138.17500000000001</v>
      </c>
      <c r="AR818" s="30">
        <f>'15'!AQ42</f>
        <v>3.5659999999999741</v>
      </c>
      <c r="AS818" s="30">
        <f>'15'!AR42</f>
        <v>0</v>
      </c>
      <c r="AT818" s="30">
        <f>'15'!AS42</f>
        <v>45.825000000000003</v>
      </c>
      <c r="AU818" s="30">
        <f>'15'!AT42</f>
        <v>89.615999999999985</v>
      </c>
      <c r="AV818" s="30">
        <f>'15'!AU42</f>
        <v>135.44099999999997</v>
      </c>
      <c r="AW818" s="30">
        <f>'15'!AV42</f>
        <v>0</v>
      </c>
      <c r="AX818" s="30">
        <f>'15'!AW42</f>
        <v>10</v>
      </c>
      <c r="AY818" s="30">
        <f>'15'!AX42</f>
        <v>200</v>
      </c>
      <c r="AZ818" s="30">
        <f>'15'!AY42</f>
        <v>0</v>
      </c>
      <c r="BA818" s="30">
        <f>'15'!AZ42</f>
        <v>36</v>
      </c>
      <c r="BB818" s="30">
        <f>'15'!BA42</f>
        <v>0</v>
      </c>
      <c r="BC818" s="30">
        <f>'15'!BB42</f>
        <v>246</v>
      </c>
      <c r="BD818" s="30">
        <f>'15'!BC42</f>
        <v>233.7</v>
      </c>
      <c r="BE818" s="30">
        <f>'15'!BD42</f>
        <v>14</v>
      </c>
      <c r="BF818" s="30">
        <f>'15'!BE42</f>
        <v>15</v>
      </c>
      <c r="BG818" s="30">
        <f>'15'!BF42</f>
        <v>8</v>
      </c>
      <c r="BH818" s="30">
        <f>'15'!BG42</f>
        <v>9</v>
      </c>
      <c r="BI818" s="30">
        <f>'15'!BH42</f>
        <v>1</v>
      </c>
      <c r="BJ818" s="30">
        <f>'15'!BI42</f>
        <v>47</v>
      </c>
      <c r="BK818" s="30">
        <f>'15'!BJ42</f>
        <v>186.7</v>
      </c>
      <c r="BL818" s="30">
        <f>'15'!BK42</f>
        <v>89.615999999999985</v>
      </c>
      <c r="BM818" s="30">
        <f>'15'!BL42</f>
        <v>97.084000000000003</v>
      </c>
    </row>
    <row r="819" spans="1:65">
      <c r="A819" s="78">
        <f>'15'!A43</f>
        <v>42901</v>
      </c>
      <c r="B819" s="82" t="str">
        <f t="shared" si="12"/>
        <v>16:30:00</v>
      </c>
      <c r="C819" s="30" t="str">
        <f>'15'!B43</f>
        <v>16H30</v>
      </c>
      <c r="D819" s="30">
        <f>'15'!C43</f>
        <v>840</v>
      </c>
      <c r="E819" s="30">
        <f>'15'!D43</f>
        <v>792</v>
      </c>
      <c r="F819" s="30">
        <f>'15'!E43</f>
        <v>550</v>
      </c>
      <c r="G819" s="30">
        <f>'15'!F43</f>
        <v>53</v>
      </c>
      <c r="H819" s="30">
        <f>'15'!G43</f>
        <v>0</v>
      </c>
      <c r="I819" s="30">
        <f>'15'!H43</f>
        <v>18</v>
      </c>
      <c r="J819" s="30">
        <f>'15'!I43</f>
        <v>2182</v>
      </c>
      <c r="K819" s="30">
        <f>'15'!J43</f>
        <v>71</v>
      </c>
      <c r="L819" s="30">
        <f>'15'!K43</f>
        <v>330</v>
      </c>
      <c r="M819" s="30">
        <f>'15'!L43</f>
        <v>551</v>
      </c>
      <c r="N819" s="30">
        <f>'15'!M43</f>
        <v>370</v>
      </c>
      <c r="O819" s="30">
        <f>'15'!N43</f>
        <v>0</v>
      </c>
      <c r="P819" s="30">
        <f>'15'!O43</f>
        <v>11</v>
      </c>
      <c r="Q819" s="30">
        <f>'15'!P43</f>
        <v>18</v>
      </c>
      <c r="R819" s="30">
        <f>'15'!Q43</f>
        <v>13</v>
      </c>
      <c r="S819" s="30">
        <f>'15'!R43</f>
        <v>0</v>
      </c>
      <c r="T819" s="30">
        <f>'15'!S43</f>
        <v>881</v>
      </c>
      <c r="U819" s="30">
        <f>'15'!T43</f>
        <v>42</v>
      </c>
      <c r="V819" s="30">
        <f>'15'!U43</f>
        <v>113</v>
      </c>
      <c r="W819" s="30">
        <f>'15'!V43</f>
        <v>4.75</v>
      </c>
      <c r="X819" s="30">
        <f>'15'!W43</f>
        <v>3.5</v>
      </c>
      <c r="Y819" s="30">
        <f>'15'!X43</f>
        <v>4.8</v>
      </c>
      <c r="Z819" s="30">
        <f>'15'!Y43</f>
        <v>3.1</v>
      </c>
      <c r="AA819" s="30">
        <f>'15'!Z43</f>
        <v>6</v>
      </c>
      <c r="AB819" s="30">
        <f>'15'!AA43</f>
        <v>2.8</v>
      </c>
      <c r="AC819" s="30">
        <f>'15'!AB43</f>
        <v>0</v>
      </c>
      <c r="AD819" s="30">
        <f>'15'!AC43</f>
        <v>0</v>
      </c>
      <c r="AE819" s="30">
        <f>'15'!AD43</f>
        <v>0</v>
      </c>
      <c r="AF819" s="30">
        <f>'15'!AE43</f>
        <v>0.82499999999999996</v>
      </c>
      <c r="AG819" s="30">
        <f>'15'!AF43</f>
        <v>0</v>
      </c>
      <c r="AH819" s="30">
        <f>'15'!AG43</f>
        <v>0</v>
      </c>
      <c r="AI819" s="30">
        <f>'15'!AH43</f>
        <v>0.82499999999999996</v>
      </c>
      <c r="AJ819" s="30">
        <f>'15'!AI43</f>
        <v>45</v>
      </c>
      <c r="AK819" s="30">
        <f>'15'!AJ43</f>
        <v>45.825000000000003</v>
      </c>
      <c r="AL819" s="30">
        <f>'15'!AK43</f>
        <v>132.47499999999999</v>
      </c>
      <c r="AM819" s="30">
        <f>'15'!AL43</f>
        <v>138.77500000000001</v>
      </c>
      <c r="AN819" s="30">
        <f>'15'!AM43</f>
        <v>92.95</v>
      </c>
      <c r="AO819" s="30">
        <f>'15'!AN43</f>
        <v>0</v>
      </c>
      <c r="AP819" s="30">
        <f>'15'!AO43</f>
        <v>0</v>
      </c>
      <c r="AQ819" s="30">
        <f>'15'!AP43</f>
        <v>138.77500000000001</v>
      </c>
      <c r="AR819" s="30">
        <f>'15'!AQ43</f>
        <v>2.9659999999999798</v>
      </c>
      <c r="AS819" s="30">
        <f>'15'!AR43</f>
        <v>0</v>
      </c>
      <c r="AT819" s="30">
        <f>'15'!AS43</f>
        <v>45.825000000000003</v>
      </c>
      <c r="AU819" s="30">
        <f>'15'!AT43</f>
        <v>89.615999999999985</v>
      </c>
      <c r="AV819" s="30">
        <f>'15'!AU43</f>
        <v>135.44099999999997</v>
      </c>
      <c r="AW819" s="30">
        <f>'15'!AV43</f>
        <v>0</v>
      </c>
      <c r="AX819" s="30">
        <f>'15'!AW43</f>
        <v>10</v>
      </c>
      <c r="AY819" s="30">
        <f>'15'!AX43</f>
        <v>200</v>
      </c>
      <c r="AZ819" s="30">
        <f>'15'!AY43</f>
        <v>0</v>
      </c>
      <c r="BA819" s="30">
        <f>'15'!AZ43</f>
        <v>36</v>
      </c>
      <c r="BB819" s="30">
        <f>'15'!BA43</f>
        <v>0</v>
      </c>
      <c r="BC819" s="30">
        <f>'15'!BB43</f>
        <v>246</v>
      </c>
      <c r="BD819" s="30">
        <f>'15'!BC43</f>
        <v>233.7</v>
      </c>
      <c r="BE819" s="30">
        <f>'15'!BD43</f>
        <v>14</v>
      </c>
      <c r="BF819" s="30">
        <f>'15'!BE43</f>
        <v>15</v>
      </c>
      <c r="BG819" s="30">
        <f>'15'!BF43</f>
        <v>8</v>
      </c>
      <c r="BH819" s="30">
        <f>'15'!BG43</f>
        <v>9</v>
      </c>
      <c r="BI819" s="30">
        <f>'15'!BH43</f>
        <v>1</v>
      </c>
      <c r="BJ819" s="30">
        <f>'15'!BI43</f>
        <v>47</v>
      </c>
      <c r="BK819" s="30">
        <f>'15'!BJ43</f>
        <v>186.7</v>
      </c>
      <c r="BL819" s="30">
        <f>'15'!BK43</f>
        <v>89.615999999999985</v>
      </c>
      <c r="BM819" s="30">
        <f>'15'!BL43</f>
        <v>97.084000000000003</v>
      </c>
    </row>
    <row r="820" spans="1:65">
      <c r="A820" s="78">
        <f>'15'!A44</f>
        <v>42901</v>
      </c>
      <c r="B820" s="82" t="str">
        <f t="shared" si="12"/>
        <v>17:00:00</v>
      </c>
      <c r="C820" s="30" t="str">
        <f>'15'!B44</f>
        <v>17H00</v>
      </c>
      <c r="D820" s="30">
        <f>'15'!C44</f>
        <v>789</v>
      </c>
      <c r="E820" s="30">
        <f>'15'!D44</f>
        <v>767</v>
      </c>
      <c r="F820" s="30">
        <f>'15'!E44</f>
        <v>581</v>
      </c>
      <c r="G820" s="30">
        <f>'15'!F44</f>
        <v>49</v>
      </c>
      <c r="H820" s="30">
        <f>'15'!G44</f>
        <v>0</v>
      </c>
      <c r="I820" s="30">
        <f>'15'!H44</f>
        <v>19</v>
      </c>
      <c r="J820" s="30">
        <f>'15'!I44</f>
        <v>2137</v>
      </c>
      <c r="K820" s="30">
        <f>'15'!J44</f>
        <v>68</v>
      </c>
      <c r="L820" s="30">
        <f>'15'!K44</f>
        <v>364</v>
      </c>
      <c r="M820" s="30">
        <f>'15'!L44</f>
        <v>480</v>
      </c>
      <c r="N820" s="30">
        <f>'15'!M44</f>
        <v>390</v>
      </c>
      <c r="O820" s="30">
        <f>'15'!N44</f>
        <v>0</v>
      </c>
      <c r="P820" s="30">
        <f>'15'!O44</f>
        <v>12</v>
      </c>
      <c r="Q820" s="30">
        <f>'15'!P44</f>
        <v>16</v>
      </c>
      <c r="R820" s="30">
        <f>'15'!Q44</f>
        <v>13</v>
      </c>
      <c r="S820" s="30">
        <f>'15'!R44</f>
        <v>0</v>
      </c>
      <c r="T820" s="30">
        <f>'15'!S44</f>
        <v>844</v>
      </c>
      <c r="U820" s="30">
        <f>'15'!T44</f>
        <v>41</v>
      </c>
      <c r="V820" s="30">
        <f>'15'!U44</f>
        <v>109</v>
      </c>
      <c r="W820" s="30">
        <f>'15'!V44</f>
        <v>4.75</v>
      </c>
      <c r="X820" s="30">
        <f>'15'!W44</f>
        <v>3.5</v>
      </c>
      <c r="Y820" s="30">
        <f>'15'!X44</f>
        <v>5</v>
      </c>
      <c r="Z820" s="30">
        <f>'15'!Y44</f>
        <v>3.3</v>
      </c>
      <c r="AA820" s="30">
        <f>'15'!Z44</f>
        <v>6.1</v>
      </c>
      <c r="AB820" s="30">
        <f>'15'!AA44</f>
        <v>2.7</v>
      </c>
      <c r="AC820" s="30">
        <f>'15'!AB44</f>
        <v>0</v>
      </c>
      <c r="AD820" s="30">
        <f>'15'!AC44</f>
        <v>0</v>
      </c>
      <c r="AE820" s="30">
        <f>'15'!AD44</f>
        <v>0</v>
      </c>
      <c r="AF820" s="30">
        <f>'15'!AE44</f>
        <v>0.82499999999999996</v>
      </c>
      <c r="AG820" s="30">
        <f>'15'!AF44</f>
        <v>0</v>
      </c>
      <c r="AH820" s="30">
        <f>'15'!AG44</f>
        <v>0</v>
      </c>
      <c r="AI820" s="30">
        <f>'15'!AH44</f>
        <v>0.82499999999999996</v>
      </c>
      <c r="AJ820" s="30">
        <f>'15'!AI44</f>
        <v>45</v>
      </c>
      <c r="AK820" s="30">
        <f>'15'!AJ44</f>
        <v>45.825000000000003</v>
      </c>
      <c r="AL820" s="30">
        <f>'15'!AK44</f>
        <v>128.97499999999999</v>
      </c>
      <c r="AM820" s="30">
        <f>'15'!AL44</f>
        <v>135.17499999999998</v>
      </c>
      <c r="AN820" s="30">
        <f>'15'!AM44</f>
        <v>89.34999999999998</v>
      </c>
      <c r="AO820" s="30">
        <f>'15'!AN44</f>
        <v>0</v>
      </c>
      <c r="AP820" s="30">
        <f>'15'!AO44</f>
        <v>0</v>
      </c>
      <c r="AQ820" s="30">
        <f>'15'!AP44</f>
        <v>135.17499999999998</v>
      </c>
      <c r="AR820" s="30">
        <f>'15'!AQ44</f>
        <v>6.4659999999999798</v>
      </c>
      <c r="AS820" s="30">
        <f>'15'!AR44</f>
        <v>0</v>
      </c>
      <c r="AT820" s="30">
        <f>'15'!AS44</f>
        <v>45.825000000000003</v>
      </c>
      <c r="AU820" s="30">
        <f>'15'!AT44</f>
        <v>89.615999999999985</v>
      </c>
      <c r="AV820" s="30">
        <f>'15'!AU44</f>
        <v>135.44099999999997</v>
      </c>
      <c r="AW820" s="30">
        <f>'15'!AV44</f>
        <v>0</v>
      </c>
      <c r="AX820" s="30">
        <f>'15'!AW44</f>
        <v>10</v>
      </c>
      <c r="AY820" s="30">
        <f>'15'!AX44</f>
        <v>200</v>
      </c>
      <c r="AZ820" s="30">
        <f>'15'!AY44</f>
        <v>0</v>
      </c>
      <c r="BA820" s="30">
        <f>'15'!AZ44</f>
        <v>36</v>
      </c>
      <c r="BB820" s="30">
        <f>'15'!BA44</f>
        <v>0</v>
      </c>
      <c r="BC820" s="30">
        <f>'15'!BB44</f>
        <v>246</v>
      </c>
      <c r="BD820" s="30">
        <f>'15'!BC44</f>
        <v>233.7</v>
      </c>
      <c r="BE820" s="30">
        <f>'15'!BD44</f>
        <v>14</v>
      </c>
      <c r="BF820" s="30">
        <f>'15'!BE44</f>
        <v>15</v>
      </c>
      <c r="BG820" s="30">
        <f>'15'!BF44</f>
        <v>8</v>
      </c>
      <c r="BH820" s="30">
        <f>'15'!BG44</f>
        <v>9</v>
      </c>
      <c r="BI820" s="30">
        <f>'15'!BH44</f>
        <v>1</v>
      </c>
      <c r="BJ820" s="30">
        <f>'15'!BI44</f>
        <v>47</v>
      </c>
      <c r="BK820" s="30">
        <f>'15'!BJ44</f>
        <v>186.7</v>
      </c>
      <c r="BL820" s="30">
        <f>'15'!BK44</f>
        <v>89.615999999999985</v>
      </c>
      <c r="BM820" s="30">
        <f>'15'!BL44</f>
        <v>97.084000000000003</v>
      </c>
    </row>
    <row r="821" spans="1:65">
      <c r="A821" s="78">
        <f>'15'!A45</f>
        <v>42901</v>
      </c>
      <c r="B821" s="82" t="str">
        <f t="shared" si="12"/>
        <v>17:30:00</v>
      </c>
      <c r="C821" s="30" t="str">
        <f>'15'!B45</f>
        <v>17H30</v>
      </c>
      <c r="D821" s="30">
        <f>'15'!C45</f>
        <v>740</v>
      </c>
      <c r="E821" s="30">
        <f>'15'!D45</f>
        <v>605</v>
      </c>
      <c r="F821" s="30">
        <f>'15'!E45</f>
        <v>599</v>
      </c>
      <c r="G821" s="30">
        <f>'15'!F45</f>
        <v>44</v>
      </c>
      <c r="H821" s="30">
        <f>'15'!G45</f>
        <v>0</v>
      </c>
      <c r="I821" s="30">
        <f>'15'!H45</f>
        <v>20</v>
      </c>
      <c r="J821" s="30">
        <f>'15'!I45</f>
        <v>1944</v>
      </c>
      <c r="K821" s="30">
        <f>'15'!J45</f>
        <v>64</v>
      </c>
      <c r="L821" s="30">
        <f>'15'!K45</f>
        <v>371</v>
      </c>
      <c r="M821" s="30">
        <f>'15'!L45</f>
        <v>227</v>
      </c>
      <c r="N821" s="30">
        <f>'15'!M45</f>
        <v>390</v>
      </c>
      <c r="O821" s="30">
        <f>'15'!N45</f>
        <v>0</v>
      </c>
      <c r="P821" s="30">
        <f>'15'!O45</f>
        <v>13</v>
      </c>
      <c r="Q821" s="30">
        <f>'15'!P45</f>
        <v>8</v>
      </c>
      <c r="R821" s="30">
        <f>'15'!Q45</f>
        <v>13</v>
      </c>
      <c r="S821" s="30">
        <f>'15'!R45</f>
        <v>0</v>
      </c>
      <c r="T821" s="30">
        <f>'15'!S45</f>
        <v>598</v>
      </c>
      <c r="U821" s="30">
        <f>'15'!T45</f>
        <v>34</v>
      </c>
      <c r="V821" s="30">
        <f>'15'!U45</f>
        <v>98</v>
      </c>
      <c r="W821" s="30">
        <f>'15'!V45</f>
        <v>4.75</v>
      </c>
      <c r="X821" s="30">
        <f>'15'!W45</f>
        <v>3.5</v>
      </c>
      <c r="Y821" s="30">
        <f>'15'!X45</f>
        <v>6</v>
      </c>
      <c r="Z821" s="30">
        <f>'15'!Y45</f>
        <v>3.3</v>
      </c>
      <c r="AA821" s="30">
        <f>'15'!Z45</f>
        <v>6.1</v>
      </c>
      <c r="AB821" s="30">
        <f>'15'!AA45</f>
        <v>2.7</v>
      </c>
      <c r="AC821" s="30">
        <f>'15'!AB45</f>
        <v>0</v>
      </c>
      <c r="AD821" s="30">
        <f>'15'!AC45</f>
        <v>6</v>
      </c>
      <c r="AE821" s="30">
        <f>'15'!AD45</f>
        <v>0</v>
      </c>
      <c r="AF821" s="30">
        <f>'15'!AE45</f>
        <v>0.82499999999999996</v>
      </c>
      <c r="AG821" s="30">
        <f>'15'!AF45</f>
        <v>0</v>
      </c>
      <c r="AH821" s="30">
        <f>'15'!AG45</f>
        <v>0</v>
      </c>
      <c r="AI821" s="30">
        <f>'15'!AH45</f>
        <v>6.8250000000000002</v>
      </c>
      <c r="AJ821" s="30">
        <f>'15'!AI45</f>
        <v>45</v>
      </c>
      <c r="AK821" s="30">
        <f>'15'!AJ45</f>
        <v>51.825000000000003</v>
      </c>
      <c r="AL821" s="30">
        <f>'15'!AK45</f>
        <v>124.97499999999999</v>
      </c>
      <c r="AM821" s="30">
        <f>'15'!AL45</f>
        <v>131.17499999999998</v>
      </c>
      <c r="AN821" s="30">
        <f>'15'!AM45</f>
        <v>79.34999999999998</v>
      </c>
      <c r="AO821" s="30">
        <f>'15'!AN45</f>
        <v>0</v>
      </c>
      <c r="AP821" s="30">
        <f>'15'!AO45</f>
        <v>0</v>
      </c>
      <c r="AQ821" s="30">
        <f>'15'!AP45</f>
        <v>131.17499999999998</v>
      </c>
      <c r="AR821" s="30">
        <f>'15'!AQ45</f>
        <v>16.46599999999998</v>
      </c>
      <c r="AS821" s="30">
        <f>'15'!AR45</f>
        <v>0</v>
      </c>
      <c r="AT821" s="30">
        <f>'15'!AS45</f>
        <v>51.825000000000003</v>
      </c>
      <c r="AU821" s="30">
        <f>'15'!AT45</f>
        <v>89.615999999999985</v>
      </c>
      <c r="AV821" s="30">
        <f>'15'!AU45</f>
        <v>141.44099999999997</v>
      </c>
      <c r="AW821" s="30">
        <f>'15'!AV45</f>
        <v>0</v>
      </c>
      <c r="AX821" s="30">
        <f>'15'!AW45</f>
        <v>10</v>
      </c>
      <c r="AY821" s="30">
        <f>'15'!AX45</f>
        <v>200</v>
      </c>
      <c r="AZ821" s="30">
        <f>'15'!AY45</f>
        <v>0</v>
      </c>
      <c r="BA821" s="30">
        <f>'15'!AZ45</f>
        <v>36</v>
      </c>
      <c r="BB821" s="30">
        <f>'15'!BA45</f>
        <v>0</v>
      </c>
      <c r="BC821" s="30">
        <f>'15'!BB45</f>
        <v>246</v>
      </c>
      <c r="BD821" s="30">
        <f>'15'!BC45</f>
        <v>233.7</v>
      </c>
      <c r="BE821" s="30">
        <f>'15'!BD45</f>
        <v>14</v>
      </c>
      <c r="BF821" s="30">
        <f>'15'!BE45</f>
        <v>15</v>
      </c>
      <c r="BG821" s="30">
        <f>'15'!BF45</f>
        <v>8</v>
      </c>
      <c r="BH821" s="30">
        <f>'15'!BG45</f>
        <v>9</v>
      </c>
      <c r="BI821" s="30">
        <f>'15'!BH45</f>
        <v>1</v>
      </c>
      <c r="BJ821" s="30">
        <f>'15'!BI45</f>
        <v>47</v>
      </c>
      <c r="BK821" s="30">
        <f>'15'!BJ45</f>
        <v>186.7</v>
      </c>
      <c r="BL821" s="30">
        <f>'15'!BK45</f>
        <v>89.615999999999985</v>
      </c>
      <c r="BM821" s="30">
        <f>'15'!BL45</f>
        <v>97.084000000000003</v>
      </c>
    </row>
    <row r="822" spans="1:65">
      <c r="A822" s="78">
        <f>'15'!A46</f>
        <v>42901</v>
      </c>
      <c r="B822" s="82" t="str">
        <f t="shared" si="12"/>
        <v>18:00:00</v>
      </c>
      <c r="C822" s="30" t="str">
        <f>'15'!B46</f>
        <v>18H00</v>
      </c>
      <c r="D822" s="30">
        <f>'15'!C46</f>
        <v>740</v>
      </c>
      <c r="E822" s="30">
        <f>'15'!D46</f>
        <v>597</v>
      </c>
      <c r="F822" s="30">
        <f>'15'!E46</f>
        <v>659</v>
      </c>
      <c r="G822" s="30">
        <f>'15'!F46</f>
        <v>43</v>
      </c>
      <c r="H822" s="30">
        <f>'15'!G46</f>
        <v>0</v>
      </c>
      <c r="I822" s="30">
        <f>'15'!H46</f>
        <v>22</v>
      </c>
      <c r="J822" s="30">
        <f>'15'!I46</f>
        <v>1996</v>
      </c>
      <c r="K822" s="30">
        <f>'15'!J46</f>
        <v>65</v>
      </c>
      <c r="L822" s="30">
        <f>'15'!K46</f>
        <v>380</v>
      </c>
      <c r="M822" s="30">
        <f>'15'!L46</f>
        <v>221</v>
      </c>
      <c r="N822" s="30">
        <f>'15'!M46</f>
        <v>366</v>
      </c>
      <c r="O822" s="30">
        <f>'15'!N46</f>
        <v>0</v>
      </c>
      <c r="P822" s="30">
        <f>'15'!O46</f>
        <v>13</v>
      </c>
      <c r="Q822" s="30">
        <f>'15'!P46</f>
        <v>8</v>
      </c>
      <c r="R822" s="30">
        <f>'15'!Q46</f>
        <v>13</v>
      </c>
      <c r="S822" s="30">
        <f>'15'!R46</f>
        <v>0</v>
      </c>
      <c r="T822" s="30">
        <f>'15'!S46</f>
        <v>601</v>
      </c>
      <c r="U822" s="30">
        <f>'15'!T46</f>
        <v>34</v>
      </c>
      <c r="V822" s="30">
        <f>'15'!U46</f>
        <v>99</v>
      </c>
      <c r="W822" s="30">
        <f>'15'!V46</f>
        <v>4.75</v>
      </c>
      <c r="X822" s="30">
        <f>'15'!W46</f>
        <v>3.5</v>
      </c>
      <c r="Y822" s="30">
        <f>'15'!X46</f>
        <v>6.5</v>
      </c>
      <c r="Z822" s="30">
        <f>'15'!Y46</f>
        <v>3.5</v>
      </c>
      <c r="AA822" s="30">
        <f>'15'!Z46</f>
        <v>5.8</v>
      </c>
      <c r="AB822" s="30">
        <f>'15'!AA46</f>
        <v>2.1</v>
      </c>
      <c r="AC822" s="30">
        <f>'15'!AB46</f>
        <v>0</v>
      </c>
      <c r="AD822" s="30">
        <f>'15'!AC46</f>
        <v>6</v>
      </c>
      <c r="AE822" s="30">
        <f>'15'!AD46</f>
        <v>9.77</v>
      </c>
      <c r="AF822" s="30">
        <f>'15'!AE46</f>
        <v>0.85</v>
      </c>
      <c r="AG822" s="30">
        <f>'15'!AF46</f>
        <v>0</v>
      </c>
      <c r="AH822" s="30">
        <f>'15'!AG46</f>
        <v>0</v>
      </c>
      <c r="AI822" s="30">
        <f>'15'!AH46</f>
        <v>16.62</v>
      </c>
      <c r="AJ822" s="30">
        <f>'15'!AI46</f>
        <v>45</v>
      </c>
      <c r="AK822" s="30">
        <f>'15'!AJ46</f>
        <v>61.620000000000005</v>
      </c>
      <c r="AL822" s="30">
        <f>'15'!AK46</f>
        <v>136.16999999999999</v>
      </c>
      <c r="AM822" s="30">
        <f>'15'!AL46</f>
        <v>141.76999999999998</v>
      </c>
      <c r="AN822" s="30">
        <f>'15'!AM46</f>
        <v>80.149999999999977</v>
      </c>
      <c r="AO822" s="30">
        <f>'15'!AN46</f>
        <v>0</v>
      </c>
      <c r="AP822" s="30">
        <f>'15'!AO46</f>
        <v>0</v>
      </c>
      <c r="AQ822" s="30">
        <f>'15'!AP46</f>
        <v>141.76999999999998</v>
      </c>
      <c r="AR822" s="30">
        <f>'15'!AQ46</f>
        <v>15.066000000000003</v>
      </c>
      <c r="AS822" s="30">
        <f>'15'!AR46</f>
        <v>0</v>
      </c>
      <c r="AT822" s="30">
        <f>'15'!AS46</f>
        <v>61.620000000000005</v>
      </c>
      <c r="AU822" s="30">
        <f>'15'!AT46</f>
        <v>89.615999999999985</v>
      </c>
      <c r="AV822" s="30">
        <f>'15'!AU46</f>
        <v>151.23599999999999</v>
      </c>
      <c r="AW822" s="30">
        <f>'15'!AV46</f>
        <v>0</v>
      </c>
      <c r="AX822" s="30">
        <f>'15'!AW46</f>
        <v>10</v>
      </c>
      <c r="AY822" s="30">
        <f>'15'!AX46</f>
        <v>200</v>
      </c>
      <c r="AZ822" s="30">
        <f>'15'!AY46</f>
        <v>0</v>
      </c>
      <c r="BA822" s="30">
        <f>'15'!AZ46</f>
        <v>36</v>
      </c>
      <c r="BB822" s="30">
        <f>'15'!BA46</f>
        <v>0</v>
      </c>
      <c r="BC822" s="30">
        <f>'15'!BB46</f>
        <v>246</v>
      </c>
      <c r="BD822" s="30">
        <f>'15'!BC46</f>
        <v>233.7</v>
      </c>
      <c r="BE822" s="30">
        <f>'15'!BD46</f>
        <v>14</v>
      </c>
      <c r="BF822" s="30">
        <f>'15'!BE46</f>
        <v>15</v>
      </c>
      <c r="BG822" s="30">
        <f>'15'!BF46</f>
        <v>8</v>
      </c>
      <c r="BH822" s="30">
        <f>'15'!BG46</f>
        <v>9</v>
      </c>
      <c r="BI822" s="30">
        <f>'15'!BH46</f>
        <v>1</v>
      </c>
      <c r="BJ822" s="30">
        <f>'15'!BI46</f>
        <v>47</v>
      </c>
      <c r="BK822" s="30">
        <f>'15'!BJ46</f>
        <v>186.7</v>
      </c>
      <c r="BL822" s="30">
        <f>'15'!BK46</f>
        <v>89.615999999999985</v>
      </c>
      <c r="BM822" s="30">
        <f>'15'!BL46</f>
        <v>97.084000000000003</v>
      </c>
    </row>
    <row r="823" spans="1:65">
      <c r="A823" s="78">
        <f>'15'!A47</f>
        <v>42901</v>
      </c>
      <c r="B823" s="82" t="str">
        <f t="shared" si="12"/>
        <v>18:15:00</v>
      </c>
      <c r="C823" s="30" t="str">
        <f>'15'!B47</f>
        <v>18H15</v>
      </c>
      <c r="D823" s="30">
        <f>'15'!C47</f>
        <v>789</v>
      </c>
      <c r="E823" s="30">
        <f>'15'!D47</f>
        <v>658</v>
      </c>
      <c r="F823" s="30">
        <f>'15'!E47</f>
        <v>643</v>
      </c>
      <c r="G823" s="30">
        <f>'15'!F47</f>
        <v>47</v>
      </c>
      <c r="H823" s="30">
        <f>'15'!G47</f>
        <v>0</v>
      </c>
      <c r="I823" s="30">
        <f>'15'!H47</f>
        <v>21</v>
      </c>
      <c r="J823" s="30">
        <f>'15'!I47</f>
        <v>2090</v>
      </c>
      <c r="K823" s="30">
        <f>'15'!J47</f>
        <v>68</v>
      </c>
      <c r="L823" s="30">
        <f>'15'!K47</f>
        <v>408</v>
      </c>
      <c r="M823" s="30">
        <f>'15'!L47</f>
        <v>247</v>
      </c>
      <c r="N823" s="30">
        <f>'15'!M47</f>
        <v>380</v>
      </c>
      <c r="O823" s="30">
        <f>'15'!N47</f>
        <v>0</v>
      </c>
      <c r="P823" s="30">
        <f>'15'!O47</f>
        <v>13</v>
      </c>
      <c r="Q823" s="30">
        <f>'15'!P47</f>
        <v>8</v>
      </c>
      <c r="R823" s="30">
        <f>'15'!Q47</f>
        <v>13</v>
      </c>
      <c r="S823" s="30">
        <f>'15'!R47</f>
        <v>0</v>
      </c>
      <c r="T823" s="30">
        <f>'15'!S47</f>
        <v>655</v>
      </c>
      <c r="U823" s="30">
        <f>'15'!T47</f>
        <v>34</v>
      </c>
      <c r="V823" s="30">
        <f>'15'!U47</f>
        <v>102</v>
      </c>
      <c r="W823" s="30">
        <f>'15'!V47</f>
        <v>4.75</v>
      </c>
      <c r="X823" s="30">
        <f>'15'!W47</f>
        <v>3.5</v>
      </c>
      <c r="Y823" s="30">
        <f>'15'!X47</f>
        <v>6.5</v>
      </c>
      <c r="Z823" s="30">
        <f>'15'!Y47</f>
        <v>3.5</v>
      </c>
      <c r="AA823" s="30">
        <f>'15'!Z47</f>
        <v>5.8</v>
      </c>
      <c r="AB823" s="30">
        <f>'15'!AA47</f>
        <v>2.1</v>
      </c>
      <c r="AC823" s="30">
        <f>'15'!AB47</f>
        <v>0</v>
      </c>
      <c r="AD823" s="30">
        <f>'15'!AC47</f>
        <v>6</v>
      </c>
      <c r="AE823" s="30">
        <f>'15'!AD47</f>
        <v>9.77</v>
      </c>
      <c r="AF823" s="30">
        <f>'15'!AE47</f>
        <v>0.85</v>
      </c>
      <c r="AG823" s="30">
        <f>'15'!AF47</f>
        <v>0</v>
      </c>
      <c r="AH823" s="30">
        <f>'15'!AG47</f>
        <v>0</v>
      </c>
      <c r="AI823" s="30">
        <f>'15'!AH47</f>
        <v>16.62</v>
      </c>
      <c r="AJ823" s="30">
        <f>'15'!AI47</f>
        <v>60</v>
      </c>
      <c r="AK823" s="30">
        <f>'15'!AJ47</f>
        <v>76.62</v>
      </c>
      <c r="AL823" s="30">
        <f>'15'!AK47</f>
        <v>139.16999999999999</v>
      </c>
      <c r="AM823" s="30">
        <f>'15'!AL47</f>
        <v>144.76999999999998</v>
      </c>
      <c r="AN823" s="30">
        <f>'15'!AM47</f>
        <v>68.149999999999977</v>
      </c>
      <c r="AO823" s="30">
        <f>'15'!AN47</f>
        <v>0</v>
      </c>
      <c r="AP823" s="30">
        <f>'15'!AO47</f>
        <v>0</v>
      </c>
      <c r="AQ823" s="30">
        <f>'15'!AP47</f>
        <v>144.76999999999998</v>
      </c>
      <c r="AR823" s="30">
        <f>'15'!AQ47</f>
        <v>27.066000000000003</v>
      </c>
      <c r="AS823" s="30">
        <f>'15'!AR47</f>
        <v>0</v>
      </c>
      <c r="AT823" s="30">
        <f>'15'!AS47</f>
        <v>76.62</v>
      </c>
      <c r="AU823" s="30">
        <f>'15'!AT47</f>
        <v>89.615999999999985</v>
      </c>
      <c r="AV823" s="30">
        <f>'15'!AU47</f>
        <v>166.23599999999999</v>
      </c>
      <c r="AW823" s="30">
        <f>'15'!AV47</f>
        <v>0</v>
      </c>
      <c r="AX823" s="30">
        <f>'15'!AW47</f>
        <v>10</v>
      </c>
      <c r="AY823" s="30">
        <f>'15'!AX47</f>
        <v>200</v>
      </c>
      <c r="AZ823" s="30">
        <f>'15'!AY47</f>
        <v>0</v>
      </c>
      <c r="BA823" s="30">
        <f>'15'!AZ47</f>
        <v>36</v>
      </c>
      <c r="BB823" s="30">
        <f>'15'!BA47</f>
        <v>0</v>
      </c>
      <c r="BC823" s="30">
        <f>'15'!BB47</f>
        <v>246</v>
      </c>
      <c r="BD823" s="30">
        <f>'15'!BC47</f>
        <v>233.7</v>
      </c>
      <c r="BE823" s="30">
        <f>'15'!BD47</f>
        <v>14</v>
      </c>
      <c r="BF823" s="30">
        <f>'15'!BE47</f>
        <v>15</v>
      </c>
      <c r="BG823" s="30">
        <f>'15'!BF47</f>
        <v>8</v>
      </c>
      <c r="BH823" s="30">
        <f>'15'!BG47</f>
        <v>9</v>
      </c>
      <c r="BI823" s="30">
        <f>'15'!BH47</f>
        <v>1</v>
      </c>
      <c r="BJ823" s="30">
        <f>'15'!BI47</f>
        <v>47</v>
      </c>
      <c r="BK823" s="30">
        <f>'15'!BJ47</f>
        <v>186.7</v>
      </c>
      <c r="BL823" s="30">
        <f>'15'!BK47</f>
        <v>89.615999999999985</v>
      </c>
      <c r="BM823" s="30">
        <f>'15'!BL47</f>
        <v>97.084000000000003</v>
      </c>
    </row>
    <row r="824" spans="1:65">
      <c r="A824" s="78">
        <f>'15'!A48</f>
        <v>42901</v>
      </c>
      <c r="B824" s="82" t="str">
        <f t="shared" si="12"/>
        <v>18:30:00</v>
      </c>
      <c r="C824" s="30" t="str">
        <f>'15'!B48</f>
        <v>18H30</v>
      </c>
      <c r="D824" s="30">
        <f>'15'!C48</f>
        <v>823</v>
      </c>
      <c r="E824" s="30">
        <f>'15'!D48</f>
        <v>696</v>
      </c>
      <c r="F824" s="30">
        <f>'15'!E48</f>
        <v>680</v>
      </c>
      <c r="G824" s="30">
        <f>'15'!F48</f>
        <v>49</v>
      </c>
      <c r="H824" s="30">
        <f>'15'!G48</f>
        <v>0</v>
      </c>
      <c r="I824" s="30">
        <f>'15'!H48</f>
        <v>22</v>
      </c>
      <c r="J824" s="30">
        <f>'15'!I48</f>
        <v>2199</v>
      </c>
      <c r="K824" s="30">
        <f>'15'!J48</f>
        <v>71</v>
      </c>
      <c r="L824" s="30">
        <f>'15'!K48</f>
        <v>442</v>
      </c>
      <c r="M824" s="30">
        <f>'15'!L48</f>
        <v>247</v>
      </c>
      <c r="N824" s="30">
        <f>'15'!M48</f>
        <v>380</v>
      </c>
      <c r="O824" s="30">
        <f>'15'!N48</f>
        <v>0</v>
      </c>
      <c r="P824" s="30">
        <f>'15'!O48</f>
        <v>15</v>
      </c>
      <c r="Q824" s="30">
        <f>'15'!P48</f>
        <v>8</v>
      </c>
      <c r="R824" s="30">
        <f>'15'!Q48</f>
        <v>13</v>
      </c>
      <c r="S824" s="30">
        <f>'15'!R48</f>
        <v>0</v>
      </c>
      <c r="T824" s="30">
        <f>'15'!S48</f>
        <v>689</v>
      </c>
      <c r="U824" s="30">
        <f>'15'!T48</f>
        <v>36</v>
      </c>
      <c r="V824" s="30">
        <f>'15'!U48</f>
        <v>107</v>
      </c>
      <c r="W824" s="30">
        <f>'15'!V48</f>
        <v>4.75</v>
      </c>
      <c r="X824" s="30">
        <f>'15'!W48</f>
        <v>3.5</v>
      </c>
      <c r="Y824" s="30">
        <f>'15'!X48</f>
        <v>7</v>
      </c>
      <c r="Z824" s="30">
        <f>'15'!Y48</f>
        <v>3.5</v>
      </c>
      <c r="AA824" s="30">
        <f>'15'!Z48</f>
        <v>5.8</v>
      </c>
      <c r="AB824" s="30">
        <f>'15'!AA48</f>
        <v>2.1</v>
      </c>
      <c r="AC824" s="30">
        <f>'15'!AB48</f>
        <v>0</v>
      </c>
      <c r="AD824" s="30">
        <f>'15'!AC48</f>
        <v>5.8</v>
      </c>
      <c r="AE824" s="30">
        <f>'15'!AD48</f>
        <v>9.77</v>
      </c>
      <c r="AF824" s="30">
        <f>'15'!AE48</f>
        <v>0.85</v>
      </c>
      <c r="AG824" s="30">
        <f>'15'!AF48</f>
        <v>0</v>
      </c>
      <c r="AH824" s="30">
        <f>'15'!AG48</f>
        <v>0</v>
      </c>
      <c r="AI824" s="30">
        <f>'15'!AH48</f>
        <v>16.420000000000002</v>
      </c>
      <c r="AJ824" s="30">
        <f>'15'!AI48</f>
        <v>60</v>
      </c>
      <c r="AK824" s="30">
        <f>'15'!AJ48</f>
        <v>76.42</v>
      </c>
      <c r="AL824" s="30">
        <f>'15'!AK48</f>
        <v>144.47</v>
      </c>
      <c r="AM824" s="30">
        <f>'15'!AL48</f>
        <v>150.07</v>
      </c>
      <c r="AN824" s="30">
        <f>'15'!AM48</f>
        <v>73.649999999999991</v>
      </c>
      <c r="AO824" s="30">
        <f>'15'!AN48</f>
        <v>0</v>
      </c>
      <c r="AP824" s="30">
        <f>'15'!AO48</f>
        <v>0</v>
      </c>
      <c r="AQ824" s="30">
        <f>'15'!AP48</f>
        <v>150.07</v>
      </c>
      <c r="AR824" s="30">
        <f>'15'!AQ48</f>
        <v>21.566000000000003</v>
      </c>
      <c r="AS824" s="30">
        <f>'15'!AR48</f>
        <v>0</v>
      </c>
      <c r="AT824" s="30">
        <f>'15'!AS48</f>
        <v>76.42</v>
      </c>
      <c r="AU824" s="30">
        <f>'15'!AT48</f>
        <v>89.615999999999985</v>
      </c>
      <c r="AV824" s="30">
        <f>'15'!AU48</f>
        <v>166.036</v>
      </c>
      <c r="AW824" s="30">
        <f>'15'!AV48</f>
        <v>0</v>
      </c>
      <c r="AX824" s="30">
        <f>'15'!AW48</f>
        <v>10</v>
      </c>
      <c r="AY824" s="30">
        <f>'15'!AX48</f>
        <v>200</v>
      </c>
      <c r="AZ824" s="30">
        <f>'15'!AY48</f>
        <v>0</v>
      </c>
      <c r="BA824" s="30">
        <f>'15'!AZ48</f>
        <v>36</v>
      </c>
      <c r="BB824" s="30">
        <f>'15'!BA48</f>
        <v>0</v>
      </c>
      <c r="BC824" s="30">
        <f>'15'!BB48</f>
        <v>246</v>
      </c>
      <c r="BD824" s="30">
        <f>'15'!BC48</f>
        <v>233.7</v>
      </c>
      <c r="BE824" s="30">
        <f>'15'!BD48</f>
        <v>14</v>
      </c>
      <c r="BF824" s="30">
        <f>'15'!BE48</f>
        <v>15</v>
      </c>
      <c r="BG824" s="30">
        <f>'15'!BF48</f>
        <v>8</v>
      </c>
      <c r="BH824" s="30">
        <f>'15'!BG48</f>
        <v>9</v>
      </c>
      <c r="BI824" s="30">
        <f>'15'!BH48</f>
        <v>1</v>
      </c>
      <c r="BJ824" s="30">
        <f>'15'!BI48</f>
        <v>47</v>
      </c>
      <c r="BK824" s="30">
        <f>'15'!BJ48</f>
        <v>186.7</v>
      </c>
      <c r="BL824" s="30">
        <f>'15'!BK48</f>
        <v>89.615999999999985</v>
      </c>
      <c r="BM824" s="30">
        <f>'15'!BL48</f>
        <v>97.084000000000003</v>
      </c>
    </row>
    <row r="825" spans="1:65">
      <c r="A825" s="78">
        <f>'15'!A49</f>
        <v>42901</v>
      </c>
      <c r="B825" s="82" t="str">
        <f t="shared" si="12"/>
        <v>18:45:00</v>
      </c>
      <c r="C825" s="30" t="str">
        <f>'15'!B49</f>
        <v>18H45</v>
      </c>
      <c r="D825" s="30">
        <f>'15'!C49</f>
        <v>871</v>
      </c>
      <c r="E825" s="30">
        <f>'15'!D49</f>
        <v>765</v>
      </c>
      <c r="F825" s="30">
        <f>'15'!E49</f>
        <v>705</v>
      </c>
      <c r="G825" s="30">
        <f>'15'!F49</f>
        <v>52</v>
      </c>
      <c r="H825" s="30">
        <f>'15'!G49</f>
        <v>0</v>
      </c>
      <c r="I825" s="30">
        <f>'15'!H49</f>
        <v>24</v>
      </c>
      <c r="J825" s="30">
        <f>'15'!I49</f>
        <v>2341</v>
      </c>
      <c r="K825" s="30">
        <f>'15'!J49</f>
        <v>76</v>
      </c>
      <c r="L825" s="30">
        <f>'15'!K49</f>
        <v>460</v>
      </c>
      <c r="M825" s="30">
        <f>'15'!L49</f>
        <v>255</v>
      </c>
      <c r="N825" s="30">
        <f>'15'!M49</f>
        <v>380</v>
      </c>
      <c r="O825" s="30">
        <f>'15'!N49</f>
        <v>0</v>
      </c>
      <c r="P825" s="30">
        <f>'15'!O49</f>
        <v>15</v>
      </c>
      <c r="Q825" s="30">
        <f>'15'!P49</f>
        <v>8</v>
      </c>
      <c r="R825" s="30">
        <f>'15'!Q49</f>
        <v>13</v>
      </c>
      <c r="S825" s="30">
        <f>'15'!R49</f>
        <v>0</v>
      </c>
      <c r="T825" s="30">
        <f>'15'!S49</f>
        <v>715</v>
      </c>
      <c r="U825" s="30">
        <f>'15'!T49</f>
        <v>36</v>
      </c>
      <c r="V825" s="30">
        <f>'15'!U49</f>
        <v>112</v>
      </c>
      <c r="W825" s="30">
        <f>'15'!V49</f>
        <v>4.75</v>
      </c>
      <c r="X825" s="30">
        <f>'15'!W49</f>
        <v>3.5</v>
      </c>
      <c r="Y825" s="30">
        <f>'15'!X49</f>
        <v>7</v>
      </c>
      <c r="Z825" s="30">
        <f>'15'!Y49</f>
        <v>3.5</v>
      </c>
      <c r="AA825" s="30">
        <f>'15'!Z49</f>
        <v>5.8</v>
      </c>
      <c r="AB825" s="30">
        <f>'15'!AA49</f>
        <v>2.1</v>
      </c>
      <c r="AC825" s="30">
        <f>'15'!AB49</f>
        <v>0</v>
      </c>
      <c r="AD825" s="30">
        <f>'15'!AC49</f>
        <v>5.8</v>
      </c>
      <c r="AE825" s="30">
        <f>'15'!AD49</f>
        <v>9.77</v>
      </c>
      <c r="AF825" s="30">
        <f>'15'!AE49</f>
        <v>0.85</v>
      </c>
      <c r="AG825" s="30">
        <f>'15'!AF49</f>
        <v>0</v>
      </c>
      <c r="AH825" s="30">
        <f>'15'!AG49</f>
        <v>0</v>
      </c>
      <c r="AI825" s="30">
        <f>'15'!AH49</f>
        <v>16.420000000000002</v>
      </c>
      <c r="AJ825" s="30">
        <f>'15'!AI49</f>
        <v>60</v>
      </c>
      <c r="AK825" s="30">
        <f>'15'!AJ49</f>
        <v>76.42</v>
      </c>
      <c r="AL825" s="30">
        <f>'15'!AK49</f>
        <v>149.47000000000003</v>
      </c>
      <c r="AM825" s="30">
        <f>'15'!AL49</f>
        <v>155.07000000000002</v>
      </c>
      <c r="AN825" s="30">
        <f>'15'!AM49</f>
        <v>78.65000000000002</v>
      </c>
      <c r="AO825" s="30">
        <f>'15'!AN49</f>
        <v>0</v>
      </c>
      <c r="AP825" s="30">
        <f>'15'!AO49</f>
        <v>0</v>
      </c>
      <c r="AQ825" s="30">
        <f>'15'!AP49</f>
        <v>155.07000000000002</v>
      </c>
      <c r="AR825" s="30">
        <f>'15'!AQ49</f>
        <v>16.565999999999974</v>
      </c>
      <c r="AS825" s="30">
        <f>'15'!AR49</f>
        <v>0</v>
      </c>
      <c r="AT825" s="30">
        <f>'15'!AS49</f>
        <v>76.42</v>
      </c>
      <c r="AU825" s="30">
        <f>'15'!AT49</f>
        <v>89.615999999999985</v>
      </c>
      <c r="AV825" s="30">
        <f>'15'!AU49</f>
        <v>166.036</v>
      </c>
      <c r="AW825" s="30">
        <f>'15'!AV49</f>
        <v>0</v>
      </c>
      <c r="AX825" s="30">
        <f>'15'!AW49</f>
        <v>10</v>
      </c>
      <c r="AY825" s="30">
        <f>'15'!AX49</f>
        <v>200</v>
      </c>
      <c r="AZ825" s="30">
        <f>'15'!AY49</f>
        <v>0</v>
      </c>
      <c r="BA825" s="30">
        <f>'15'!AZ49</f>
        <v>36</v>
      </c>
      <c r="BB825" s="30">
        <f>'15'!BA49</f>
        <v>0</v>
      </c>
      <c r="BC825" s="30">
        <f>'15'!BB49</f>
        <v>246</v>
      </c>
      <c r="BD825" s="30">
        <f>'15'!BC49</f>
        <v>233.7</v>
      </c>
      <c r="BE825" s="30">
        <f>'15'!BD49</f>
        <v>14</v>
      </c>
      <c r="BF825" s="30">
        <f>'15'!BE49</f>
        <v>15</v>
      </c>
      <c r="BG825" s="30">
        <f>'15'!BF49</f>
        <v>8</v>
      </c>
      <c r="BH825" s="30">
        <f>'15'!BG49</f>
        <v>9</v>
      </c>
      <c r="BI825" s="30">
        <f>'15'!BH49</f>
        <v>1</v>
      </c>
      <c r="BJ825" s="30">
        <f>'15'!BI49</f>
        <v>47</v>
      </c>
      <c r="BK825" s="30">
        <f>'15'!BJ49</f>
        <v>186.7</v>
      </c>
      <c r="BL825" s="30">
        <f>'15'!BK49</f>
        <v>89.615999999999985</v>
      </c>
      <c r="BM825" s="30">
        <f>'15'!BL49</f>
        <v>97.084000000000003</v>
      </c>
    </row>
    <row r="826" spans="1:65">
      <c r="A826" s="78">
        <f>'15'!A50</f>
        <v>42901</v>
      </c>
      <c r="B826" s="82" t="str">
        <f t="shared" si="12"/>
        <v>19:00:00</v>
      </c>
      <c r="C826" s="30" t="str">
        <f>'15'!B50</f>
        <v>19H00</v>
      </c>
      <c r="D826" s="30">
        <f>'15'!C50</f>
        <v>877</v>
      </c>
      <c r="E826" s="30">
        <f>'15'!D50</f>
        <v>752</v>
      </c>
      <c r="F826" s="30">
        <f>'15'!E50</f>
        <v>705</v>
      </c>
      <c r="G826" s="30">
        <f>'15'!F50</f>
        <v>51</v>
      </c>
      <c r="H826" s="30">
        <f>'15'!G50</f>
        <v>0</v>
      </c>
      <c r="I826" s="30">
        <f>'15'!H50</f>
        <v>24</v>
      </c>
      <c r="J826" s="30">
        <f>'15'!I50</f>
        <v>2334</v>
      </c>
      <c r="K826" s="30">
        <f>'15'!J50</f>
        <v>75</v>
      </c>
      <c r="L826" s="30">
        <f>'15'!K50</f>
        <v>462</v>
      </c>
      <c r="M826" s="30">
        <f>'15'!L50</f>
        <v>251</v>
      </c>
      <c r="N826" s="30">
        <f>'15'!M50</f>
        <v>370</v>
      </c>
      <c r="O826" s="30">
        <f>'15'!N50</f>
        <v>0</v>
      </c>
      <c r="P826" s="30">
        <f>'15'!O50</f>
        <v>15</v>
      </c>
      <c r="Q826" s="30">
        <f>'15'!P50</f>
        <v>8</v>
      </c>
      <c r="R826" s="30">
        <f>'15'!Q50</f>
        <v>13</v>
      </c>
      <c r="S826" s="30">
        <f>'15'!R50</f>
        <v>0</v>
      </c>
      <c r="T826" s="30">
        <f>'15'!S50</f>
        <v>713</v>
      </c>
      <c r="U826" s="30">
        <f>'15'!T50</f>
        <v>36</v>
      </c>
      <c r="V826" s="30">
        <f>'15'!U50</f>
        <v>111</v>
      </c>
      <c r="W826" s="30">
        <f>'15'!V50</f>
        <v>5.95</v>
      </c>
      <c r="X826" s="30">
        <f>'15'!W50</f>
        <v>3.5</v>
      </c>
      <c r="Y826" s="30">
        <f>'15'!X50</f>
        <v>7.5</v>
      </c>
      <c r="Z826" s="30">
        <f>'15'!Y50</f>
        <v>5.0999999999999996</v>
      </c>
      <c r="AA826" s="30">
        <f>'15'!Z50</f>
        <v>7.2</v>
      </c>
      <c r="AB826" s="30">
        <f>'15'!AA50</f>
        <v>2.8</v>
      </c>
      <c r="AC826" s="30">
        <f>'15'!AB50</f>
        <v>0</v>
      </c>
      <c r="AD826" s="30">
        <f>'15'!AC50</f>
        <v>5.6</v>
      </c>
      <c r="AE826" s="30">
        <f>'15'!AD50</f>
        <v>9.86</v>
      </c>
      <c r="AF826" s="30">
        <f>'15'!AE50</f>
        <v>0.8</v>
      </c>
      <c r="AG826" s="30">
        <f>'15'!AF50</f>
        <v>0</v>
      </c>
      <c r="AH826" s="30">
        <f>'15'!AG50</f>
        <v>0</v>
      </c>
      <c r="AI826" s="30">
        <f>'15'!AH50</f>
        <v>16.259999999999998</v>
      </c>
      <c r="AJ826" s="30">
        <f>'15'!AI50</f>
        <v>75</v>
      </c>
      <c r="AK826" s="30">
        <f>'15'!AJ50</f>
        <v>91.259999999999991</v>
      </c>
      <c r="AL826" s="30">
        <f>'15'!AK50</f>
        <v>153.01000000000002</v>
      </c>
      <c r="AM826" s="30">
        <f>'15'!AL50</f>
        <v>159.31000000000003</v>
      </c>
      <c r="AN826" s="30">
        <f>'15'!AM50</f>
        <v>68.05000000000004</v>
      </c>
      <c r="AO826" s="30">
        <f>'15'!AN50</f>
        <v>0</v>
      </c>
      <c r="AP826" s="30">
        <f>'15'!AO50</f>
        <v>0</v>
      </c>
      <c r="AQ826" s="30">
        <f>'15'!AP50</f>
        <v>159.31000000000003</v>
      </c>
      <c r="AR826" s="30">
        <f>'15'!AQ50</f>
        <v>27.865999999999957</v>
      </c>
      <c r="AS826" s="30">
        <f>'15'!AR50</f>
        <v>0</v>
      </c>
      <c r="AT826" s="30">
        <f>'15'!AS50</f>
        <v>91.259999999999991</v>
      </c>
      <c r="AU826" s="30">
        <f>'15'!AT50</f>
        <v>89.615999999999985</v>
      </c>
      <c r="AV826" s="30">
        <f>'15'!AU50</f>
        <v>180.87599999999998</v>
      </c>
      <c r="AW826" s="30">
        <f>'15'!AV50</f>
        <v>0</v>
      </c>
      <c r="AX826" s="30">
        <f>'15'!AW50</f>
        <v>10</v>
      </c>
      <c r="AY826" s="30">
        <f>'15'!AX50</f>
        <v>200</v>
      </c>
      <c r="AZ826" s="30">
        <f>'15'!AY50</f>
        <v>0</v>
      </c>
      <c r="BA826" s="30">
        <f>'15'!AZ50</f>
        <v>36</v>
      </c>
      <c r="BB826" s="30">
        <f>'15'!BA50</f>
        <v>0</v>
      </c>
      <c r="BC826" s="30">
        <f>'15'!BB50</f>
        <v>246</v>
      </c>
      <c r="BD826" s="30">
        <f>'15'!BC50</f>
        <v>233.7</v>
      </c>
      <c r="BE826" s="30">
        <f>'15'!BD50</f>
        <v>14</v>
      </c>
      <c r="BF826" s="30">
        <f>'15'!BE50</f>
        <v>15</v>
      </c>
      <c r="BG826" s="30">
        <f>'15'!BF50</f>
        <v>8</v>
      </c>
      <c r="BH826" s="30">
        <f>'15'!BG50</f>
        <v>9</v>
      </c>
      <c r="BI826" s="30">
        <f>'15'!BH50</f>
        <v>1</v>
      </c>
      <c r="BJ826" s="30">
        <f>'15'!BI50</f>
        <v>47</v>
      </c>
      <c r="BK826" s="30">
        <f>'15'!BJ50</f>
        <v>186.7</v>
      </c>
      <c r="BL826" s="30">
        <f>'15'!BK50</f>
        <v>89.615999999999985</v>
      </c>
      <c r="BM826" s="30">
        <f>'15'!BL50</f>
        <v>97.084000000000003</v>
      </c>
    </row>
    <row r="827" spans="1:65">
      <c r="A827" s="78">
        <f>'15'!A51</f>
        <v>42901</v>
      </c>
      <c r="B827" s="82" t="str">
        <f t="shared" si="12"/>
        <v>19:15:00</v>
      </c>
      <c r="C827" s="30" t="str">
        <f>'15'!B51</f>
        <v>19H15</v>
      </c>
      <c r="D827" s="30">
        <f>'15'!C51</f>
        <v>881</v>
      </c>
      <c r="E827" s="30">
        <f>'15'!D51</f>
        <v>725</v>
      </c>
      <c r="F827" s="30">
        <f>'15'!E51</f>
        <v>711</v>
      </c>
      <c r="G827" s="30">
        <f>'15'!F51</f>
        <v>51</v>
      </c>
      <c r="H827" s="30">
        <f>'15'!G51</f>
        <v>0</v>
      </c>
      <c r="I827" s="30">
        <f>'15'!H51</f>
        <v>24</v>
      </c>
      <c r="J827" s="30">
        <f>'15'!I51</f>
        <v>2317</v>
      </c>
      <c r="K827" s="30">
        <f>'15'!J51</f>
        <v>75</v>
      </c>
      <c r="L827" s="30">
        <f>'15'!K51</f>
        <v>479</v>
      </c>
      <c r="M827" s="30">
        <f>'15'!L51</f>
        <v>255</v>
      </c>
      <c r="N827" s="30">
        <f>'15'!M51</f>
        <v>380</v>
      </c>
      <c r="O827" s="30">
        <f>'15'!N51</f>
        <v>0</v>
      </c>
      <c r="P827" s="30">
        <f>'15'!O51</f>
        <v>16</v>
      </c>
      <c r="Q827" s="30">
        <f>'15'!P51</f>
        <v>8</v>
      </c>
      <c r="R827" s="30">
        <f>'15'!Q51</f>
        <v>13</v>
      </c>
      <c r="S827" s="30">
        <f>'15'!R51</f>
        <v>0</v>
      </c>
      <c r="T827" s="30">
        <f>'15'!S51</f>
        <v>734</v>
      </c>
      <c r="U827" s="30">
        <f>'15'!T51</f>
        <v>37</v>
      </c>
      <c r="V827" s="30">
        <f>'15'!U51</f>
        <v>112</v>
      </c>
      <c r="W827" s="30">
        <f>'15'!V51</f>
        <v>5.95</v>
      </c>
      <c r="X827" s="30">
        <f>'15'!W51</f>
        <v>3.5</v>
      </c>
      <c r="Y827" s="30">
        <f>'15'!X51</f>
        <v>7.5</v>
      </c>
      <c r="Z827" s="30">
        <f>'15'!Y51</f>
        <v>5.0999999999999996</v>
      </c>
      <c r="AA827" s="30">
        <f>'15'!Z51</f>
        <v>7.2</v>
      </c>
      <c r="AB827" s="30">
        <f>'15'!AA51</f>
        <v>2.8</v>
      </c>
      <c r="AC827" s="30">
        <f>'15'!AB51</f>
        <v>0</v>
      </c>
      <c r="AD827" s="30">
        <f>'15'!AC51</f>
        <v>5.6</v>
      </c>
      <c r="AE827" s="30">
        <f>'15'!AD51</f>
        <v>9.86</v>
      </c>
      <c r="AF827" s="30">
        <f>'15'!AE51</f>
        <v>0.8</v>
      </c>
      <c r="AG827" s="30">
        <f>'15'!AF51</f>
        <v>0</v>
      </c>
      <c r="AH827" s="30">
        <f>'15'!AG51</f>
        <v>0</v>
      </c>
      <c r="AI827" s="30">
        <f>'15'!AH51</f>
        <v>16.259999999999998</v>
      </c>
      <c r="AJ827" s="30">
        <f>'15'!AI51</f>
        <v>75</v>
      </c>
      <c r="AK827" s="30">
        <f>'15'!AJ51</f>
        <v>91.259999999999991</v>
      </c>
      <c r="AL827" s="30">
        <f>'15'!AK51</f>
        <v>154.01000000000002</v>
      </c>
      <c r="AM827" s="30">
        <f>'15'!AL51</f>
        <v>160.31000000000003</v>
      </c>
      <c r="AN827" s="30">
        <f>'15'!AM51</f>
        <v>69.05000000000004</v>
      </c>
      <c r="AO827" s="30">
        <f>'15'!AN51</f>
        <v>0</v>
      </c>
      <c r="AP827" s="30">
        <f>'15'!AO51</f>
        <v>0</v>
      </c>
      <c r="AQ827" s="30">
        <f>'15'!AP51</f>
        <v>160.31000000000003</v>
      </c>
      <c r="AR827" s="30">
        <f>'15'!AQ51</f>
        <v>26.865999999999957</v>
      </c>
      <c r="AS827" s="30">
        <f>'15'!AR51</f>
        <v>0</v>
      </c>
      <c r="AT827" s="30">
        <f>'15'!AS51</f>
        <v>91.259999999999991</v>
      </c>
      <c r="AU827" s="30">
        <f>'15'!AT51</f>
        <v>89.615999999999985</v>
      </c>
      <c r="AV827" s="30">
        <f>'15'!AU51</f>
        <v>180.87599999999998</v>
      </c>
      <c r="AW827" s="30">
        <f>'15'!AV51</f>
        <v>0</v>
      </c>
      <c r="AX827" s="30">
        <f>'15'!AW51</f>
        <v>10</v>
      </c>
      <c r="AY827" s="30">
        <f>'15'!AX51</f>
        <v>200</v>
      </c>
      <c r="AZ827" s="30">
        <f>'15'!AY51</f>
        <v>0</v>
      </c>
      <c r="BA827" s="30">
        <f>'15'!AZ51</f>
        <v>36</v>
      </c>
      <c r="BB827" s="30">
        <f>'15'!BA51</f>
        <v>0</v>
      </c>
      <c r="BC827" s="30">
        <f>'15'!BB51</f>
        <v>246</v>
      </c>
      <c r="BD827" s="30">
        <f>'15'!BC51</f>
        <v>233.7</v>
      </c>
      <c r="BE827" s="30">
        <f>'15'!BD51</f>
        <v>14</v>
      </c>
      <c r="BF827" s="30">
        <f>'15'!BE51</f>
        <v>15</v>
      </c>
      <c r="BG827" s="30">
        <f>'15'!BF51</f>
        <v>8</v>
      </c>
      <c r="BH827" s="30">
        <f>'15'!BG51</f>
        <v>9</v>
      </c>
      <c r="BI827" s="30">
        <f>'15'!BH51</f>
        <v>1</v>
      </c>
      <c r="BJ827" s="30">
        <f>'15'!BI51</f>
        <v>47</v>
      </c>
      <c r="BK827" s="30">
        <f>'15'!BJ51</f>
        <v>186.7</v>
      </c>
      <c r="BL827" s="30">
        <f>'15'!BK51</f>
        <v>89.615999999999985</v>
      </c>
      <c r="BM827" s="30">
        <f>'15'!BL51</f>
        <v>97.084000000000003</v>
      </c>
    </row>
    <row r="828" spans="1:65">
      <c r="A828" s="78">
        <f>'15'!A52</f>
        <v>42901</v>
      </c>
      <c r="B828" s="82" t="str">
        <f t="shared" si="12"/>
        <v>19:30:00</v>
      </c>
      <c r="C828" s="30" t="str">
        <f>'15'!B52</f>
        <v>19H30</v>
      </c>
      <c r="D828" s="30">
        <f>'15'!C52</f>
        <v>878</v>
      </c>
      <c r="E828" s="30">
        <f>'15'!D52</f>
        <v>737</v>
      </c>
      <c r="F828" s="30">
        <f>'15'!E52</f>
        <v>708</v>
      </c>
      <c r="G828" s="30">
        <f>'15'!F52</f>
        <v>53</v>
      </c>
      <c r="H828" s="30">
        <f>'15'!G52</f>
        <v>0</v>
      </c>
      <c r="I828" s="30">
        <f>'15'!H52</f>
        <v>24</v>
      </c>
      <c r="J828" s="30">
        <f>'15'!I52</f>
        <v>2323</v>
      </c>
      <c r="K828" s="30">
        <f>'15'!J52</f>
        <v>77</v>
      </c>
      <c r="L828" s="30">
        <f>'15'!K52</f>
        <v>475</v>
      </c>
      <c r="M828" s="30">
        <f>'15'!L52</f>
        <v>256</v>
      </c>
      <c r="N828" s="30">
        <f>'15'!M52</f>
        <v>366</v>
      </c>
      <c r="O828" s="30">
        <f>'15'!N52</f>
        <v>0</v>
      </c>
      <c r="P828" s="30">
        <f>'15'!O52</f>
        <v>16</v>
      </c>
      <c r="Q828" s="30">
        <f>'15'!P52</f>
        <v>8</v>
      </c>
      <c r="R828" s="30">
        <f>'15'!Q52</f>
        <v>13</v>
      </c>
      <c r="S828" s="30">
        <f>'15'!R52</f>
        <v>0</v>
      </c>
      <c r="T828" s="30">
        <f>'15'!S52</f>
        <v>731</v>
      </c>
      <c r="U828" s="30">
        <f>'15'!T52</f>
        <v>37</v>
      </c>
      <c r="V828" s="30">
        <f>'15'!U52</f>
        <v>114</v>
      </c>
      <c r="W828" s="30">
        <f>'15'!V52</f>
        <v>5.95</v>
      </c>
      <c r="X828" s="30">
        <f>'15'!W52</f>
        <v>3.5</v>
      </c>
      <c r="Y828" s="30">
        <f>'15'!X52</f>
        <v>8</v>
      </c>
      <c r="Z828" s="30">
        <f>'15'!Y52</f>
        <v>5.0999999999999996</v>
      </c>
      <c r="AA828" s="30">
        <f>'15'!Z52</f>
        <v>7.2</v>
      </c>
      <c r="AB828" s="30">
        <f>'15'!AA52</f>
        <v>2.8</v>
      </c>
      <c r="AC828" s="30">
        <f>'15'!AB52</f>
        <v>0</v>
      </c>
      <c r="AD828" s="30">
        <f>'15'!AC52</f>
        <v>5.8</v>
      </c>
      <c r="AE828" s="30">
        <f>'15'!AD52</f>
        <v>9.86</v>
      </c>
      <c r="AF828" s="30">
        <f>'15'!AE52</f>
        <v>0.8</v>
      </c>
      <c r="AG828" s="30">
        <f>'15'!AF52</f>
        <v>0</v>
      </c>
      <c r="AH828" s="30">
        <f>'15'!AG52</f>
        <v>0</v>
      </c>
      <c r="AI828" s="30">
        <f>'15'!AH52</f>
        <v>16.46</v>
      </c>
      <c r="AJ828" s="30">
        <f>'15'!AI52</f>
        <v>75</v>
      </c>
      <c r="AK828" s="30">
        <f>'15'!AJ52</f>
        <v>91.460000000000008</v>
      </c>
      <c r="AL828" s="30">
        <f>'15'!AK52</f>
        <v>156.71</v>
      </c>
      <c r="AM828" s="30">
        <f>'15'!AL52</f>
        <v>163.01000000000002</v>
      </c>
      <c r="AN828" s="30">
        <f>'15'!AM52</f>
        <v>71.550000000000011</v>
      </c>
      <c r="AO828" s="30">
        <f>'15'!AN52</f>
        <v>0</v>
      </c>
      <c r="AP828" s="30">
        <f>'15'!AO52</f>
        <v>0</v>
      </c>
      <c r="AQ828" s="30">
        <f>'15'!AP52</f>
        <v>163.01000000000002</v>
      </c>
      <c r="AR828" s="30">
        <f>'15'!AQ52</f>
        <v>24.365999999999985</v>
      </c>
      <c r="AS828" s="30">
        <f>'15'!AR52</f>
        <v>0</v>
      </c>
      <c r="AT828" s="30">
        <f>'15'!AS52</f>
        <v>91.460000000000008</v>
      </c>
      <c r="AU828" s="30">
        <f>'15'!AT52</f>
        <v>89.615999999999985</v>
      </c>
      <c r="AV828" s="30">
        <f>'15'!AU52</f>
        <v>181.07599999999999</v>
      </c>
      <c r="AW828" s="30">
        <f>'15'!AV52</f>
        <v>0</v>
      </c>
      <c r="AX828" s="30">
        <f>'15'!AW52</f>
        <v>10</v>
      </c>
      <c r="AY828" s="30">
        <f>'15'!AX52</f>
        <v>200</v>
      </c>
      <c r="AZ828" s="30">
        <f>'15'!AY52</f>
        <v>0</v>
      </c>
      <c r="BA828" s="30">
        <f>'15'!AZ52</f>
        <v>36</v>
      </c>
      <c r="BB828" s="30">
        <f>'15'!BA52</f>
        <v>0</v>
      </c>
      <c r="BC828" s="30">
        <f>'15'!BB52</f>
        <v>246</v>
      </c>
      <c r="BD828" s="30">
        <f>'15'!BC52</f>
        <v>233.7</v>
      </c>
      <c r="BE828" s="30">
        <f>'15'!BD52</f>
        <v>14</v>
      </c>
      <c r="BF828" s="30">
        <f>'15'!BE52</f>
        <v>15</v>
      </c>
      <c r="BG828" s="30">
        <f>'15'!BF52</f>
        <v>8</v>
      </c>
      <c r="BH828" s="30">
        <f>'15'!BG52</f>
        <v>9</v>
      </c>
      <c r="BI828" s="30">
        <f>'15'!BH52</f>
        <v>1</v>
      </c>
      <c r="BJ828" s="30">
        <f>'15'!BI52</f>
        <v>47</v>
      </c>
      <c r="BK828" s="30">
        <f>'15'!BJ52</f>
        <v>186.7</v>
      </c>
      <c r="BL828" s="30">
        <f>'15'!BK52</f>
        <v>89.615999999999985</v>
      </c>
      <c r="BM828" s="30">
        <f>'15'!BL52</f>
        <v>97.084000000000003</v>
      </c>
    </row>
    <row r="829" spans="1:65">
      <c r="A829" s="78">
        <f>'15'!A53</f>
        <v>42901</v>
      </c>
      <c r="B829" s="82" t="str">
        <f t="shared" si="12"/>
        <v>19:45:00</v>
      </c>
      <c r="C829" s="30" t="str">
        <f>'15'!B53</f>
        <v>19H45</v>
      </c>
      <c r="D829" s="30">
        <f>'15'!C53</f>
        <v>878</v>
      </c>
      <c r="E829" s="30">
        <f>'15'!D53</f>
        <v>737</v>
      </c>
      <c r="F829" s="30">
        <f>'15'!E53</f>
        <v>708</v>
      </c>
      <c r="G829" s="30">
        <f>'15'!F53</f>
        <v>53</v>
      </c>
      <c r="H829" s="30">
        <f>'15'!G53</f>
        <v>0</v>
      </c>
      <c r="I829" s="30">
        <f>'15'!H53</f>
        <v>24</v>
      </c>
      <c r="J829" s="30">
        <f>'15'!I53</f>
        <v>2323</v>
      </c>
      <c r="K829" s="30">
        <f>'15'!J53</f>
        <v>77</v>
      </c>
      <c r="L829" s="30">
        <f>'15'!K53</f>
        <v>475</v>
      </c>
      <c r="M829" s="30">
        <f>'15'!L53</f>
        <v>256</v>
      </c>
      <c r="N829" s="30">
        <f>'15'!M53</f>
        <v>366</v>
      </c>
      <c r="O829" s="30">
        <f>'15'!N53</f>
        <v>0</v>
      </c>
      <c r="P829" s="30">
        <f>'15'!O53</f>
        <v>16</v>
      </c>
      <c r="Q829" s="30">
        <f>'15'!P53</f>
        <v>8</v>
      </c>
      <c r="R829" s="30">
        <f>'15'!Q53</f>
        <v>13</v>
      </c>
      <c r="S829" s="30">
        <f>'15'!R53</f>
        <v>0</v>
      </c>
      <c r="T829" s="30">
        <f>'15'!S53</f>
        <v>731</v>
      </c>
      <c r="U829" s="30">
        <f>'15'!T53</f>
        <v>37</v>
      </c>
      <c r="V829" s="30">
        <f>'15'!U53</f>
        <v>114</v>
      </c>
      <c r="W829" s="30">
        <f>'15'!V53</f>
        <v>5.95</v>
      </c>
      <c r="X829" s="30">
        <f>'15'!W53</f>
        <v>3.5</v>
      </c>
      <c r="Y829" s="30">
        <f>'15'!X53</f>
        <v>8</v>
      </c>
      <c r="Z829" s="30">
        <f>'15'!Y53</f>
        <v>5.0999999999999996</v>
      </c>
      <c r="AA829" s="30">
        <f>'15'!Z53</f>
        <v>7.2</v>
      </c>
      <c r="AB829" s="30">
        <f>'15'!AA53</f>
        <v>2.8</v>
      </c>
      <c r="AC829" s="30">
        <f>'15'!AB53</f>
        <v>0</v>
      </c>
      <c r="AD829" s="30">
        <f>'15'!AC53</f>
        <v>5.8</v>
      </c>
      <c r="AE829" s="30">
        <f>'15'!AD53</f>
        <v>9.86</v>
      </c>
      <c r="AF829" s="30">
        <f>'15'!AE53</f>
        <v>0.8</v>
      </c>
      <c r="AG829" s="30">
        <f>'15'!AF53</f>
        <v>0</v>
      </c>
      <c r="AH829" s="30">
        <f>'15'!AG53</f>
        <v>0</v>
      </c>
      <c r="AI829" s="30">
        <f>'15'!AH53</f>
        <v>16.46</v>
      </c>
      <c r="AJ829" s="30">
        <f>'15'!AI53</f>
        <v>75</v>
      </c>
      <c r="AK829" s="30">
        <f>'15'!AJ53</f>
        <v>91.460000000000008</v>
      </c>
      <c r="AL829" s="30">
        <f>'15'!AK53</f>
        <v>156.71</v>
      </c>
      <c r="AM829" s="30">
        <f>'15'!AL53</f>
        <v>163.01000000000002</v>
      </c>
      <c r="AN829" s="30">
        <f>'15'!AM53</f>
        <v>71.550000000000011</v>
      </c>
      <c r="AO829" s="30">
        <f>'15'!AN53</f>
        <v>0</v>
      </c>
      <c r="AP829" s="30">
        <f>'15'!AO53</f>
        <v>0</v>
      </c>
      <c r="AQ829" s="30">
        <f>'15'!AP53</f>
        <v>163.01000000000002</v>
      </c>
      <c r="AR829" s="30">
        <f>'15'!AQ53</f>
        <v>24.365999999999985</v>
      </c>
      <c r="AS829" s="30">
        <f>'15'!AR53</f>
        <v>0</v>
      </c>
      <c r="AT829" s="30">
        <f>'15'!AS53</f>
        <v>91.460000000000008</v>
      </c>
      <c r="AU829" s="30">
        <f>'15'!AT53</f>
        <v>89.615999999999985</v>
      </c>
      <c r="AV829" s="30">
        <f>'15'!AU53</f>
        <v>181.07599999999999</v>
      </c>
      <c r="AW829" s="30">
        <f>'15'!AV53</f>
        <v>0</v>
      </c>
      <c r="AX829" s="30">
        <f>'15'!AW53</f>
        <v>10</v>
      </c>
      <c r="AY829" s="30">
        <f>'15'!AX53</f>
        <v>200</v>
      </c>
      <c r="AZ829" s="30">
        <f>'15'!AY53</f>
        <v>0</v>
      </c>
      <c r="BA829" s="30">
        <f>'15'!AZ53</f>
        <v>36</v>
      </c>
      <c r="BB829" s="30">
        <f>'15'!BA53</f>
        <v>0</v>
      </c>
      <c r="BC829" s="30">
        <f>'15'!BB53</f>
        <v>246</v>
      </c>
      <c r="BD829" s="30">
        <f>'15'!BC53</f>
        <v>233.7</v>
      </c>
      <c r="BE829" s="30">
        <f>'15'!BD53</f>
        <v>14</v>
      </c>
      <c r="BF829" s="30">
        <f>'15'!BE53</f>
        <v>15</v>
      </c>
      <c r="BG829" s="30">
        <f>'15'!BF53</f>
        <v>8</v>
      </c>
      <c r="BH829" s="30">
        <f>'15'!BG53</f>
        <v>9</v>
      </c>
      <c r="BI829" s="30">
        <f>'15'!BH53</f>
        <v>1</v>
      </c>
      <c r="BJ829" s="30">
        <f>'15'!BI53</f>
        <v>47</v>
      </c>
      <c r="BK829" s="30">
        <f>'15'!BJ53</f>
        <v>186.7</v>
      </c>
      <c r="BL829" s="30">
        <f>'15'!BK53</f>
        <v>89.615999999999985</v>
      </c>
      <c r="BM829" s="30">
        <f>'15'!BL53</f>
        <v>97.084000000000003</v>
      </c>
    </row>
    <row r="830" spans="1:65">
      <c r="A830" s="78">
        <f>'15'!A54</f>
        <v>42901</v>
      </c>
      <c r="B830" s="82" t="str">
        <f t="shared" si="12"/>
        <v>20:00:00</v>
      </c>
      <c r="C830" s="30" t="str">
        <f>'15'!B54</f>
        <v>20H00</v>
      </c>
      <c r="D830" s="30">
        <f>'15'!C54</f>
        <v>869</v>
      </c>
      <c r="E830" s="30">
        <f>'15'!D54</f>
        <v>831</v>
      </c>
      <c r="F830" s="30">
        <f>'15'!E54</f>
        <v>716</v>
      </c>
      <c r="G830" s="30">
        <f>'15'!F54</f>
        <v>52</v>
      </c>
      <c r="H830" s="30">
        <f>'15'!G54</f>
        <v>0</v>
      </c>
      <c r="I830" s="30">
        <f>'15'!H54</f>
        <v>24</v>
      </c>
      <c r="J830" s="30">
        <f>'15'!I54</f>
        <v>2416</v>
      </c>
      <c r="K830" s="30">
        <f>'15'!J54</f>
        <v>76</v>
      </c>
      <c r="L830" s="30">
        <f>'15'!K54</f>
        <v>484</v>
      </c>
      <c r="M830" s="30">
        <f>'15'!L54</f>
        <v>251</v>
      </c>
      <c r="N830" s="30">
        <f>'15'!M54</f>
        <v>370</v>
      </c>
      <c r="O830" s="30">
        <f>'15'!N54</f>
        <v>0</v>
      </c>
      <c r="P830" s="30">
        <f>'15'!O54</f>
        <v>16</v>
      </c>
      <c r="Q830" s="30">
        <f>'15'!P54</f>
        <v>8</v>
      </c>
      <c r="R830" s="30">
        <f>'15'!Q54</f>
        <v>13</v>
      </c>
      <c r="S830" s="30">
        <f>'15'!R54</f>
        <v>0</v>
      </c>
      <c r="T830" s="30">
        <f>'15'!S54</f>
        <v>735</v>
      </c>
      <c r="U830" s="30">
        <f>'15'!T54</f>
        <v>37</v>
      </c>
      <c r="V830" s="30">
        <f>'15'!U54</f>
        <v>113</v>
      </c>
      <c r="W830" s="30">
        <f>'15'!V54</f>
        <v>6.55</v>
      </c>
      <c r="X830" s="30">
        <f>'15'!W54</f>
        <v>3.5</v>
      </c>
      <c r="Y830" s="30">
        <f>'15'!X54</f>
        <v>8</v>
      </c>
      <c r="Z830" s="30">
        <f>'15'!Y54</f>
        <v>5.2</v>
      </c>
      <c r="AA830" s="30">
        <f>'15'!Z54</f>
        <v>7.8</v>
      </c>
      <c r="AB830" s="30">
        <f>'15'!AA54</f>
        <v>2.1</v>
      </c>
      <c r="AC830" s="30">
        <f>'15'!AB54</f>
        <v>0</v>
      </c>
      <c r="AD830" s="30">
        <f>'15'!AC54</f>
        <v>5.4</v>
      </c>
      <c r="AE830" s="30">
        <f>'15'!AD54</f>
        <v>8.02</v>
      </c>
      <c r="AF830" s="30">
        <f>'15'!AE54</f>
        <v>0.8</v>
      </c>
      <c r="AG830" s="30">
        <f>'15'!AF54</f>
        <v>0</v>
      </c>
      <c r="AH830" s="30">
        <f>'15'!AG54</f>
        <v>0</v>
      </c>
      <c r="AI830" s="30">
        <f>'15'!AH54</f>
        <v>14.22</v>
      </c>
      <c r="AJ830" s="30">
        <f>'15'!AI54</f>
        <v>75</v>
      </c>
      <c r="AK830" s="30">
        <f>'15'!AJ54</f>
        <v>89.22</v>
      </c>
      <c r="AL830" s="30">
        <f>'15'!AK54</f>
        <v>154.77000000000001</v>
      </c>
      <c r="AM830" s="30">
        <f>'15'!AL54</f>
        <v>160.37</v>
      </c>
      <c r="AN830" s="30">
        <f>'15'!AM54</f>
        <v>71.150000000000006</v>
      </c>
      <c r="AO830" s="30">
        <f>'15'!AN54</f>
        <v>0</v>
      </c>
      <c r="AP830" s="30">
        <f>'15'!AO54</f>
        <v>0</v>
      </c>
      <c r="AQ830" s="30">
        <f>'15'!AP54</f>
        <v>160.37</v>
      </c>
      <c r="AR830" s="30">
        <f>'15'!AQ54</f>
        <v>24.065999999999974</v>
      </c>
      <c r="AS830" s="30">
        <f>'15'!AR54</f>
        <v>0</v>
      </c>
      <c r="AT830" s="30">
        <f>'15'!AS54</f>
        <v>89.22</v>
      </c>
      <c r="AU830" s="30">
        <f>'15'!AT54</f>
        <v>89.615999999999985</v>
      </c>
      <c r="AV830" s="30">
        <f>'15'!AU54</f>
        <v>178.83599999999998</v>
      </c>
      <c r="AW830" s="30">
        <f>'15'!AV54</f>
        <v>0</v>
      </c>
      <c r="AX830" s="30">
        <f>'15'!AW54</f>
        <v>10</v>
      </c>
      <c r="AY830" s="30">
        <f>'15'!AX54</f>
        <v>200</v>
      </c>
      <c r="AZ830" s="30">
        <f>'15'!AY54</f>
        <v>0</v>
      </c>
      <c r="BA830" s="30">
        <f>'15'!AZ54</f>
        <v>36</v>
      </c>
      <c r="BB830" s="30">
        <f>'15'!BA54</f>
        <v>0</v>
      </c>
      <c r="BC830" s="30">
        <f>'15'!BB54</f>
        <v>246</v>
      </c>
      <c r="BD830" s="30">
        <f>'15'!BC54</f>
        <v>233.7</v>
      </c>
      <c r="BE830" s="30">
        <f>'15'!BD54</f>
        <v>14</v>
      </c>
      <c r="BF830" s="30">
        <f>'15'!BE54</f>
        <v>15</v>
      </c>
      <c r="BG830" s="30">
        <f>'15'!BF54</f>
        <v>8</v>
      </c>
      <c r="BH830" s="30">
        <f>'15'!BG54</f>
        <v>9</v>
      </c>
      <c r="BI830" s="30">
        <f>'15'!BH54</f>
        <v>1</v>
      </c>
      <c r="BJ830" s="30">
        <f>'15'!BI54</f>
        <v>47</v>
      </c>
      <c r="BK830" s="30">
        <f>'15'!BJ54</f>
        <v>186.7</v>
      </c>
      <c r="BL830" s="30">
        <f>'15'!BK54</f>
        <v>89.615999999999985</v>
      </c>
      <c r="BM830" s="30">
        <f>'15'!BL54</f>
        <v>97.084000000000003</v>
      </c>
    </row>
    <row r="831" spans="1:65">
      <c r="A831" s="78">
        <f>'15'!A55</f>
        <v>42901</v>
      </c>
      <c r="B831" s="82" t="str">
        <f t="shared" si="12"/>
        <v>20:15:00</v>
      </c>
      <c r="C831" s="30" t="str">
        <f>'15'!B55</f>
        <v>20H15</v>
      </c>
      <c r="D831" s="30">
        <f>'15'!C55</f>
        <v>869</v>
      </c>
      <c r="E831" s="30">
        <f>'15'!D55</f>
        <v>831</v>
      </c>
      <c r="F831" s="30">
        <f>'15'!E55</f>
        <v>716</v>
      </c>
      <c r="G831" s="30">
        <f>'15'!F55</f>
        <v>52</v>
      </c>
      <c r="H831" s="30">
        <f>'15'!G55</f>
        <v>0</v>
      </c>
      <c r="I831" s="30">
        <f>'15'!H55</f>
        <v>24</v>
      </c>
      <c r="J831" s="30">
        <f>'15'!I55</f>
        <v>2416</v>
      </c>
      <c r="K831" s="30">
        <f>'15'!J55</f>
        <v>76</v>
      </c>
      <c r="L831" s="30">
        <f>'15'!K55</f>
        <v>484</v>
      </c>
      <c r="M831" s="30">
        <f>'15'!L55</f>
        <v>251</v>
      </c>
      <c r="N831" s="30">
        <f>'15'!M55</f>
        <v>370</v>
      </c>
      <c r="O831" s="30">
        <f>'15'!N55</f>
        <v>0</v>
      </c>
      <c r="P831" s="30">
        <f>'15'!O55</f>
        <v>16</v>
      </c>
      <c r="Q831" s="30">
        <f>'15'!P55</f>
        <v>8</v>
      </c>
      <c r="R831" s="30">
        <f>'15'!Q55</f>
        <v>13</v>
      </c>
      <c r="S831" s="30">
        <f>'15'!R55</f>
        <v>0</v>
      </c>
      <c r="T831" s="30">
        <f>'15'!S55</f>
        <v>735</v>
      </c>
      <c r="U831" s="30">
        <f>'15'!T55</f>
        <v>37</v>
      </c>
      <c r="V831" s="30">
        <f>'15'!U55</f>
        <v>113</v>
      </c>
      <c r="W831" s="30">
        <f>'15'!V55</f>
        <v>6.55</v>
      </c>
      <c r="X831" s="30">
        <f>'15'!W55</f>
        <v>3.5</v>
      </c>
      <c r="Y831" s="30">
        <f>'15'!X55</f>
        <v>8</v>
      </c>
      <c r="Z831" s="30">
        <f>'15'!Y55</f>
        <v>5.2</v>
      </c>
      <c r="AA831" s="30">
        <f>'15'!Z55</f>
        <v>7.8</v>
      </c>
      <c r="AB831" s="30">
        <f>'15'!AA55</f>
        <v>2.1</v>
      </c>
      <c r="AC831" s="30">
        <f>'15'!AB55</f>
        <v>0</v>
      </c>
      <c r="AD831" s="30">
        <f>'15'!AC55</f>
        <v>5.4</v>
      </c>
      <c r="AE831" s="30">
        <f>'15'!AD55</f>
        <v>8.02</v>
      </c>
      <c r="AF831" s="30">
        <f>'15'!AE55</f>
        <v>0.8</v>
      </c>
      <c r="AG831" s="30">
        <f>'15'!AF55</f>
        <v>0</v>
      </c>
      <c r="AH831" s="30">
        <f>'15'!AG55</f>
        <v>0</v>
      </c>
      <c r="AI831" s="30">
        <f>'15'!AH55</f>
        <v>14.22</v>
      </c>
      <c r="AJ831" s="30">
        <f>'15'!AI55</f>
        <v>75</v>
      </c>
      <c r="AK831" s="30">
        <f>'15'!AJ55</f>
        <v>89.22</v>
      </c>
      <c r="AL831" s="30">
        <f>'15'!AK55</f>
        <v>154.77000000000001</v>
      </c>
      <c r="AM831" s="30">
        <f>'15'!AL55</f>
        <v>160.37</v>
      </c>
      <c r="AN831" s="30">
        <f>'15'!AM55</f>
        <v>71.150000000000006</v>
      </c>
      <c r="AO831" s="30">
        <f>'15'!AN55</f>
        <v>0</v>
      </c>
      <c r="AP831" s="30">
        <f>'15'!AO55</f>
        <v>0</v>
      </c>
      <c r="AQ831" s="30">
        <f>'15'!AP55</f>
        <v>160.37</v>
      </c>
      <c r="AR831" s="30">
        <f>'15'!AQ55</f>
        <v>24.065999999999974</v>
      </c>
      <c r="AS831" s="30">
        <f>'15'!AR55</f>
        <v>0</v>
      </c>
      <c r="AT831" s="30">
        <f>'15'!AS55</f>
        <v>89.22</v>
      </c>
      <c r="AU831" s="30">
        <f>'15'!AT55</f>
        <v>89.615999999999985</v>
      </c>
      <c r="AV831" s="30">
        <f>'15'!AU55</f>
        <v>178.83599999999998</v>
      </c>
      <c r="AW831" s="30">
        <f>'15'!AV55</f>
        <v>0</v>
      </c>
      <c r="AX831" s="30">
        <f>'15'!AW55</f>
        <v>10</v>
      </c>
      <c r="AY831" s="30">
        <f>'15'!AX55</f>
        <v>200</v>
      </c>
      <c r="AZ831" s="30">
        <f>'15'!AY55</f>
        <v>0</v>
      </c>
      <c r="BA831" s="30">
        <f>'15'!AZ55</f>
        <v>36</v>
      </c>
      <c r="BB831" s="30">
        <f>'15'!BA55</f>
        <v>0</v>
      </c>
      <c r="BC831" s="30">
        <f>'15'!BB55</f>
        <v>246</v>
      </c>
      <c r="BD831" s="30">
        <f>'15'!BC55</f>
        <v>233.7</v>
      </c>
      <c r="BE831" s="30">
        <f>'15'!BD55</f>
        <v>14</v>
      </c>
      <c r="BF831" s="30">
        <f>'15'!BE55</f>
        <v>15</v>
      </c>
      <c r="BG831" s="30">
        <f>'15'!BF55</f>
        <v>8</v>
      </c>
      <c r="BH831" s="30">
        <f>'15'!BG55</f>
        <v>9</v>
      </c>
      <c r="BI831" s="30">
        <f>'15'!BH55</f>
        <v>1</v>
      </c>
      <c r="BJ831" s="30">
        <f>'15'!BI55</f>
        <v>47</v>
      </c>
      <c r="BK831" s="30">
        <f>'15'!BJ55</f>
        <v>186.7</v>
      </c>
      <c r="BL831" s="30">
        <f>'15'!BK55</f>
        <v>89.615999999999985</v>
      </c>
      <c r="BM831" s="30">
        <f>'15'!BL55</f>
        <v>97.084000000000003</v>
      </c>
    </row>
    <row r="832" spans="1:65">
      <c r="A832" s="78">
        <f>'15'!A56</f>
        <v>42901</v>
      </c>
      <c r="B832" s="82" t="str">
        <f t="shared" si="12"/>
        <v>20:30:00</v>
      </c>
      <c r="C832" s="30" t="str">
        <f>'15'!B56</f>
        <v>20H30</v>
      </c>
      <c r="D832" s="30">
        <f>'15'!C56</f>
        <v>866</v>
      </c>
      <c r="E832" s="30">
        <f>'15'!D56</f>
        <v>731</v>
      </c>
      <c r="F832" s="30">
        <f>'15'!E56</f>
        <v>712</v>
      </c>
      <c r="G832" s="30">
        <f>'15'!F56</f>
        <v>52</v>
      </c>
      <c r="H832" s="30">
        <f>'15'!G56</f>
        <v>0</v>
      </c>
      <c r="I832" s="30">
        <f>'15'!H56</f>
        <v>24</v>
      </c>
      <c r="J832" s="30">
        <f>'15'!I56</f>
        <v>2309</v>
      </c>
      <c r="K832" s="30">
        <f>'15'!J56</f>
        <v>76</v>
      </c>
      <c r="L832" s="30">
        <f>'15'!K56</f>
        <v>465</v>
      </c>
      <c r="M832" s="30">
        <f>'15'!L56</f>
        <v>251</v>
      </c>
      <c r="N832" s="30">
        <f>'15'!M56</f>
        <v>380</v>
      </c>
      <c r="O832" s="30">
        <f>'15'!N56</f>
        <v>0</v>
      </c>
      <c r="P832" s="30">
        <f>'15'!O56</f>
        <v>15</v>
      </c>
      <c r="Q832" s="30">
        <f>'15'!P56</f>
        <v>8</v>
      </c>
      <c r="R832" s="30">
        <f>'15'!Q56</f>
        <v>13</v>
      </c>
      <c r="S832" s="30">
        <f>'15'!R56</f>
        <v>0</v>
      </c>
      <c r="T832" s="30">
        <f>'15'!S56</f>
        <v>716</v>
      </c>
      <c r="U832" s="30">
        <f>'15'!T56</f>
        <v>36</v>
      </c>
      <c r="V832" s="30">
        <f>'15'!U56</f>
        <v>112</v>
      </c>
      <c r="W832" s="30">
        <f>'15'!V56</f>
        <v>6.55</v>
      </c>
      <c r="X832" s="30">
        <f>'15'!W56</f>
        <v>3.5</v>
      </c>
      <c r="Y832" s="30">
        <f>'15'!X56</f>
        <v>8</v>
      </c>
      <c r="Z832" s="30">
        <f>'15'!Y56</f>
        <v>5.2</v>
      </c>
      <c r="AA832" s="30">
        <f>'15'!Z56</f>
        <v>7.8</v>
      </c>
      <c r="AB832" s="30">
        <f>'15'!AA56</f>
        <v>2.1</v>
      </c>
      <c r="AC832" s="30">
        <f>'15'!AB56</f>
        <v>0</v>
      </c>
      <c r="AD832" s="30">
        <f>'15'!AC56</f>
        <v>6</v>
      </c>
      <c r="AE832" s="30">
        <f>'15'!AD56</f>
        <v>8.02</v>
      </c>
      <c r="AF832" s="30">
        <f>'15'!AE56</f>
        <v>0.8</v>
      </c>
      <c r="AG832" s="30">
        <f>'15'!AF56</f>
        <v>0</v>
      </c>
      <c r="AH832" s="30">
        <f>'15'!AG56</f>
        <v>0</v>
      </c>
      <c r="AI832" s="30">
        <f>'15'!AH56</f>
        <v>14.82</v>
      </c>
      <c r="AJ832" s="30">
        <f>'15'!AI56</f>
        <v>75</v>
      </c>
      <c r="AK832" s="30">
        <f>'15'!AJ56</f>
        <v>89.82</v>
      </c>
      <c r="AL832" s="30">
        <f>'15'!AK56</f>
        <v>154.37</v>
      </c>
      <c r="AM832" s="30">
        <f>'15'!AL56</f>
        <v>159.97</v>
      </c>
      <c r="AN832" s="30">
        <f>'15'!AM56</f>
        <v>70.150000000000006</v>
      </c>
      <c r="AO832" s="30">
        <f>'15'!AN56</f>
        <v>0</v>
      </c>
      <c r="AP832" s="30">
        <f>'15'!AO56</f>
        <v>0</v>
      </c>
      <c r="AQ832" s="30">
        <f>'15'!AP56</f>
        <v>159.97</v>
      </c>
      <c r="AR832" s="30">
        <f>'15'!AQ56</f>
        <v>25.065999999999974</v>
      </c>
      <c r="AS832" s="30">
        <f>'15'!AR56</f>
        <v>0</v>
      </c>
      <c r="AT832" s="30">
        <f>'15'!AS56</f>
        <v>89.82</v>
      </c>
      <c r="AU832" s="30">
        <f>'15'!AT56</f>
        <v>89.615999999999985</v>
      </c>
      <c r="AV832" s="30">
        <f>'15'!AU56</f>
        <v>179.43599999999998</v>
      </c>
      <c r="AW832" s="30">
        <f>'15'!AV56</f>
        <v>0</v>
      </c>
      <c r="AX832" s="30">
        <f>'15'!AW56</f>
        <v>10</v>
      </c>
      <c r="AY832" s="30">
        <f>'15'!AX56</f>
        <v>200</v>
      </c>
      <c r="AZ832" s="30">
        <f>'15'!AY56</f>
        <v>0</v>
      </c>
      <c r="BA832" s="30">
        <f>'15'!AZ56</f>
        <v>36</v>
      </c>
      <c r="BB832" s="30">
        <f>'15'!BA56</f>
        <v>0</v>
      </c>
      <c r="BC832" s="30">
        <f>'15'!BB56</f>
        <v>246</v>
      </c>
      <c r="BD832" s="30">
        <f>'15'!BC56</f>
        <v>233.7</v>
      </c>
      <c r="BE832" s="30">
        <f>'15'!BD56</f>
        <v>14</v>
      </c>
      <c r="BF832" s="30">
        <f>'15'!BE56</f>
        <v>15</v>
      </c>
      <c r="BG832" s="30">
        <f>'15'!BF56</f>
        <v>8</v>
      </c>
      <c r="BH832" s="30">
        <f>'15'!BG56</f>
        <v>9</v>
      </c>
      <c r="BI832" s="30">
        <f>'15'!BH56</f>
        <v>1</v>
      </c>
      <c r="BJ832" s="30">
        <f>'15'!BI56</f>
        <v>47</v>
      </c>
      <c r="BK832" s="30">
        <f>'15'!BJ56</f>
        <v>186.7</v>
      </c>
      <c r="BL832" s="30">
        <f>'15'!BK56</f>
        <v>89.615999999999985</v>
      </c>
      <c r="BM832" s="30">
        <f>'15'!BL56</f>
        <v>97.084000000000003</v>
      </c>
    </row>
    <row r="833" spans="1:65">
      <c r="A833" s="78">
        <f>'15'!A57</f>
        <v>42901</v>
      </c>
      <c r="B833" s="82" t="str">
        <f t="shared" si="12"/>
        <v>20:45:00</v>
      </c>
      <c r="C833" s="30" t="str">
        <f>'15'!B57</f>
        <v>20H45</v>
      </c>
      <c r="D833" s="30">
        <f>'15'!C57</f>
        <v>866</v>
      </c>
      <c r="E833" s="30">
        <f>'15'!D57</f>
        <v>731</v>
      </c>
      <c r="F833" s="30">
        <f>'15'!E57</f>
        <v>712</v>
      </c>
      <c r="G833" s="30">
        <f>'15'!F57</f>
        <v>52</v>
      </c>
      <c r="H833" s="30">
        <f>'15'!G57</f>
        <v>0</v>
      </c>
      <c r="I833" s="30">
        <f>'15'!H57</f>
        <v>24</v>
      </c>
      <c r="J833" s="30">
        <f>'15'!I57</f>
        <v>2309</v>
      </c>
      <c r="K833" s="30">
        <f>'15'!J57</f>
        <v>76</v>
      </c>
      <c r="L833" s="30">
        <f>'15'!K57</f>
        <v>465</v>
      </c>
      <c r="M833" s="30">
        <f>'15'!L57</f>
        <v>251</v>
      </c>
      <c r="N833" s="30">
        <f>'15'!M57</f>
        <v>380</v>
      </c>
      <c r="O833" s="30">
        <f>'15'!N57</f>
        <v>0</v>
      </c>
      <c r="P833" s="30">
        <f>'15'!O57</f>
        <v>15</v>
      </c>
      <c r="Q833" s="30">
        <f>'15'!P57</f>
        <v>8</v>
      </c>
      <c r="R833" s="30">
        <f>'15'!Q57</f>
        <v>13</v>
      </c>
      <c r="S833" s="30">
        <f>'15'!R57</f>
        <v>0</v>
      </c>
      <c r="T833" s="30">
        <f>'15'!S57</f>
        <v>716</v>
      </c>
      <c r="U833" s="30">
        <f>'15'!T57</f>
        <v>36</v>
      </c>
      <c r="V833" s="30">
        <f>'15'!U57</f>
        <v>112</v>
      </c>
      <c r="W833" s="30">
        <f>'15'!V57</f>
        <v>6.55</v>
      </c>
      <c r="X833" s="30">
        <f>'15'!W57</f>
        <v>3.5</v>
      </c>
      <c r="Y833" s="30">
        <f>'15'!X57</f>
        <v>8</v>
      </c>
      <c r="Z833" s="30">
        <f>'15'!Y57</f>
        <v>5.2</v>
      </c>
      <c r="AA833" s="30">
        <f>'15'!Z57</f>
        <v>7.8</v>
      </c>
      <c r="AB833" s="30">
        <f>'15'!AA57</f>
        <v>2.1</v>
      </c>
      <c r="AC833" s="30">
        <f>'15'!AB57</f>
        <v>0</v>
      </c>
      <c r="AD833" s="30">
        <f>'15'!AC57</f>
        <v>6</v>
      </c>
      <c r="AE833" s="30">
        <f>'15'!AD57</f>
        <v>8.02</v>
      </c>
      <c r="AF833" s="30">
        <f>'15'!AE57</f>
        <v>0.8</v>
      </c>
      <c r="AG833" s="30">
        <f>'15'!AF57</f>
        <v>0</v>
      </c>
      <c r="AH833" s="30">
        <f>'15'!AG57</f>
        <v>0</v>
      </c>
      <c r="AI833" s="30">
        <f>'15'!AH57</f>
        <v>14.82</v>
      </c>
      <c r="AJ833" s="30">
        <f>'15'!AI57</f>
        <v>75</v>
      </c>
      <c r="AK833" s="30">
        <f>'15'!AJ57</f>
        <v>89.82</v>
      </c>
      <c r="AL833" s="30">
        <f>'15'!AK57</f>
        <v>154.37</v>
      </c>
      <c r="AM833" s="30">
        <f>'15'!AL57</f>
        <v>159.97</v>
      </c>
      <c r="AN833" s="30">
        <f>'15'!AM57</f>
        <v>70.150000000000006</v>
      </c>
      <c r="AO833" s="30">
        <f>'15'!AN57</f>
        <v>0</v>
      </c>
      <c r="AP833" s="30">
        <f>'15'!AO57</f>
        <v>0</v>
      </c>
      <c r="AQ833" s="30">
        <f>'15'!AP57</f>
        <v>159.97</v>
      </c>
      <c r="AR833" s="30">
        <f>'15'!AQ57</f>
        <v>25.065999999999974</v>
      </c>
      <c r="AS833" s="30">
        <f>'15'!AR57</f>
        <v>0</v>
      </c>
      <c r="AT833" s="30">
        <f>'15'!AS57</f>
        <v>89.82</v>
      </c>
      <c r="AU833" s="30">
        <f>'15'!AT57</f>
        <v>89.615999999999985</v>
      </c>
      <c r="AV833" s="30">
        <f>'15'!AU57</f>
        <v>179.43599999999998</v>
      </c>
      <c r="AW833" s="30">
        <f>'15'!AV57</f>
        <v>0</v>
      </c>
      <c r="AX833" s="30">
        <f>'15'!AW57</f>
        <v>10</v>
      </c>
      <c r="AY833" s="30">
        <f>'15'!AX57</f>
        <v>200</v>
      </c>
      <c r="AZ833" s="30">
        <f>'15'!AY57</f>
        <v>0</v>
      </c>
      <c r="BA833" s="30">
        <f>'15'!AZ57</f>
        <v>36</v>
      </c>
      <c r="BB833" s="30">
        <f>'15'!BA57</f>
        <v>0</v>
      </c>
      <c r="BC833" s="30">
        <f>'15'!BB57</f>
        <v>246</v>
      </c>
      <c r="BD833" s="30">
        <f>'15'!BC57</f>
        <v>233.7</v>
      </c>
      <c r="BE833" s="30">
        <f>'15'!BD57</f>
        <v>14</v>
      </c>
      <c r="BF833" s="30">
        <f>'15'!BE57</f>
        <v>15</v>
      </c>
      <c r="BG833" s="30">
        <f>'15'!BF57</f>
        <v>8</v>
      </c>
      <c r="BH833" s="30">
        <f>'15'!BG57</f>
        <v>9</v>
      </c>
      <c r="BI833" s="30">
        <f>'15'!BH57</f>
        <v>1</v>
      </c>
      <c r="BJ833" s="30">
        <f>'15'!BI57</f>
        <v>47</v>
      </c>
      <c r="BK833" s="30">
        <f>'15'!BJ57</f>
        <v>186.7</v>
      </c>
      <c r="BL833" s="30">
        <f>'15'!BK57</f>
        <v>89.615999999999985</v>
      </c>
      <c r="BM833" s="30">
        <f>'15'!BL57</f>
        <v>97.084000000000003</v>
      </c>
    </row>
    <row r="834" spans="1:65">
      <c r="A834" s="78">
        <f>'15'!A58</f>
        <v>42901</v>
      </c>
      <c r="B834" s="82" t="str">
        <f t="shared" si="12"/>
        <v>21:00:00</v>
      </c>
      <c r="C834" s="30" t="str">
        <f>'15'!B58</f>
        <v>21H00</v>
      </c>
      <c r="D834" s="30">
        <f>'15'!C58</f>
        <v>852</v>
      </c>
      <c r="E834" s="30">
        <f>'15'!D58</f>
        <v>736</v>
      </c>
      <c r="F834" s="30">
        <f>'15'!E58</f>
        <v>712</v>
      </c>
      <c r="G834" s="30">
        <f>'15'!F58</f>
        <v>52</v>
      </c>
      <c r="H834" s="30">
        <f>'15'!G58</f>
        <v>0</v>
      </c>
      <c r="I834" s="30">
        <f>'15'!H58</f>
        <v>24</v>
      </c>
      <c r="J834" s="30">
        <f>'15'!I58</f>
        <v>2300</v>
      </c>
      <c r="K834" s="30">
        <f>'15'!J58</f>
        <v>76</v>
      </c>
      <c r="L834" s="30">
        <f>'15'!K58</f>
        <v>456</v>
      </c>
      <c r="M834" s="30">
        <f>'15'!L58</f>
        <v>250</v>
      </c>
      <c r="N834" s="30">
        <f>'15'!M58</f>
        <v>380</v>
      </c>
      <c r="O834" s="30">
        <f>'15'!N58</f>
        <v>0</v>
      </c>
      <c r="P834" s="30">
        <f>'15'!O58</f>
        <v>15</v>
      </c>
      <c r="Q834" s="30">
        <f>'15'!P58</f>
        <v>8</v>
      </c>
      <c r="R834" s="30">
        <f>'15'!Q58</f>
        <v>13</v>
      </c>
      <c r="S834" s="30">
        <f>'15'!R58</f>
        <v>0</v>
      </c>
      <c r="T834" s="30">
        <f>'15'!S58</f>
        <v>706</v>
      </c>
      <c r="U834" s="30">
        <f>'15'!T58</f>
        <v>36</v>
      </c>
      <c r="V834" s="30">
        <f>'15'!U58</f>
        <v>112</v>
      </c>
      <c r="W834" s="30">
        <f>'15'!V58</f>
        <v>6.55</v>
      </c>
      <c r="X834" s="30">
        <f>'15'!W58</f>
        <v>3.5</v>
      </c>
      <c r="Y834" s="30">
        <f>'15'!X58</f>
        <v>8</v>
      </c>
      <c r="Z834" s="30">
        <f>'15'!Y58</f>
        <v>5.4</v>
      </c>
      <c r="AA834" s="30">
        <f>'15'!Z58</f>
        <v>7.8</v>
      </c>
      <c r="AB834" s="30">
        <f>'15'!AA58</f>
        <v>3.2</v>
      </c>
      <c r="AC834" s="30">
        <f>'15'!AB58</f>
        <v>0</v>
      </c>
      <c r="AD834" s="30">
        <f>'15'!AC58</f>
        <v>5.6</v>
      </c>
      <c r="AE834" s="30">
        <f>'15'!AD58</f>
        <v>8.01</v>
      </c>
      <c r="AF834" s="30">
        <f>'15'!AE58</f>
        <v>0.8</v>
      </c>
      <c r="AG834" s="30">
        <f>'15'!AF58</f>
        <v>0</v>
      </c>
      <c r="AH834" s="30">
        <f>'15'!AG58</f>
        <v>0</v>
      </c>
      <c r="AI834" s="30">
        <f>'15'!AH58</f>
        <v>14.41</v>
      </c>
      <c r="AJ834" s="30">
        <f>'15'!AI58</f>
        <v>75</v>
      </c>
      <c r="AK834" s="30">
        <f>'15'!AJ58</f>
        <v>89.41</v>
      </c>
      <c r="AL834" s="30">
        <f>'15'!AK58</f>
        <v>154.16</v>
      </c>
      <c r="AM834" s="30">
        <f>'15'!AL58</f>
        <v>160.85999999999999</v>
      </c>
      <c r="AN834" s="30">
        <f>'15'!AM58</f>
        <v>71.449999999999989</v>
      </c>
      <c r="AO834" s="30">
        <f>'15'!AN58</f>
        <v>0</v>
      </c>
      <c r="AP834" s="30">
        <f>'15'!AO58</f>
        <v>0</v>
      </c>
      <c r="AQ834" s="30">
        <f>'15'!AP58</f>
        <v>160.85999999999999</v>
      </c>
      <c r="AR834" s="30">
        <f>'15'!AQ58</f>
        <v>24.865999999999985</v>
      </c>
      <c r="AS834" s="30">
        <f>'15'!AR58</f>
        <v>0</v>
      </c>
      <c r="AT834" s="30">
        <f>'15'!AS58</f>
        <v>89.41</v>
      </c>
      <c r="AU834" s="30">
        <f>'15'!AT58</f>
        <v>89.615999999999985</v>
      </c>
      <c r="AV834" s="30">
        <f>'15'!AU58</f>
        <v>179.02599999999998</v>
      </c>
      <c r="AW834" s="30">
        <f>'15'!AV58</f>
        <v>0</v>
      </c>
      <c r="AX834" s="30">
        <f>'15'!AW58</f>
        <v>10</v>
      </c>
      <c r="AY834" s="30">
        <f>'15'!AX58</f>
        <v>200</v>
      </c>
      <c r="AZ834" s="30">
        <f>'15'!AY58</f>
        <v>0</v>
      </c>
      <c r="BA834" s="30">
        <f>'15'!AZ58</f>
        <v>36</v>
      </c>
      <c r="BB834" s="30">
        <f>'15'!BA58</f>
        <v>0</v>
      </c>
      <c r="BC834" s="30">
        <f>'15'!BB58</f>
        <v>246</v>
      </c>
      <c r="BD834" s="30">
        <f>'15'!BC58</f>
        <v>233.7</v>
      </c>
      <c r="BE834" s="30">
        <f>'15'!BD58</f>
        <v>14</v>
      </c>
      <c r="BF834" s="30">
        <f>'15'!BE58</f>
        <v>15</v>
      </c>
      <c r="BG834" s="30">
        <f>'15'!BF58</f>
        <v>8</v>
      </c>
      <c r="BH834" s="30">
        <f>'15'!BG58</f>
        <v>9</v>
      </c>
      <c r="BI834" s="30">
        <f>'15'!BH58</f>
        <v>1</v>
      </c>
      <c r="BJ834" s="30">
        <f>'15'!BI58</f>
        <v>47</v>
      </c>
      <c r="BK834" s="30">
        <f>'15'!BJ58</f>
        <v>186.7</v>
      </c>
      <c r="BL834" s="30">
        <f>'15'!BK58</f>
        <v>89.615999999999985</v>
      </c>
      <c r="BM834" s="30">
        <f>'15'!BL58</f>
        <v>97.084000000000003</v>
      </c>
    </row>
    <row r="835" spans="1:65">
      <c r="A835" s="78">
        <f>'15'!A59</f>
        <v>42901</v>
      </c>
      <c r="B835" s="82" t="str">
        <f t="shared" ref="B835:B898" si="13">LEFT(C835,2) &amp; ":" &amp; RIGHT(C835,2) &amp; ":00"</f>
        <v>21:15:00</v>
      </c>
      <c r="C835" s="30" t="str">
        <f>'15'!B59</f>
        <v>21H15</v>
      </c>
      <c r="D835" s="30">
        <f>'15'!C59</f>
        <v>852</v>
      </c>
      <c r="E835" s="30">
        <f>'15'!D59</f>
        <v>736</v>
      </c>
      <c r="F835" s="30">
        <f>'15'!E59</f>
        <v>712</v>
      </c>
      <c r="G835" s="30">
        <f>'15'!F59</f>
        <v>52</v>
      </c>
      <c r="H835" s="30">
        <f>'15'!G59</f>
        <v>0</v>
      </c>
      <c r="I835" s="30">
        <f>'15'!H59</f>
        <v>24</v>
      </c>
      <c r="J835" s="30">
        <f>'15'!I59</f>
        <v>2300</v>
      </c>
      <c r="K835" s="30">
        <f>'15'!J59</f>
        <v>76</v>
      </c>
      <c r="L835" s="30">
        <f>'15'!K59</f>
        <v>456</v>
      </c>
      <c r="M835" s="30">
        <f>'15'!L59</f>
        <v>250</v>
      </c>
      <c r="N835" s="30">
        <f>'15'!M59</f>
        <v>380</v>
      </c>
      <c r="O835" s="30">
        <f>'15'!N59</f>
        <v>0</v>
      </c>
      <c r="P835" s="30">
        <f>'15'!O59</f>
        <v>15</v>
      </c>
      <c r="Q835" s="30">
        <f>'15'!P59</f>
        <v>8</v>
      </c>
      <c r="R835" s="30">
        <f>'15'!Q59</f>
        <v>13</v>
      </c>
      <c r="S835" s="30">
        <f>'15'!R59</f>
        <v>0</v>
      </c>
      <c r="T835" s="30">
        <f>'15'!S59</f>
        <v>706</v>
      </c>
      <c r="U835" s="30">
        <f>'15'!T59</f>
        <v>36</v>
      </c>
      <c r="V835" s="30">
        <f>'15'!U59</f>
        <v>112</v>
      </c>
      <c r="W835" s="30">
        <f>'15'!V59</f>
        <v>6.55</v>
      </c>
      <c r="X835" s="30">
        <f>'15'!W59</f>
        <v>3.5</v>
      </c>
      <c r="Y835" s="30">
        <f>'15'!X59</f>
        <v>8</v>
      </c>
      <c r="Z835" s="30">
        <f>'15'!Y59</f>
        <v>5.4</v>
      </c>
      <c r="AA835" s="30">
        <f>'15'!Z59</f>
        <v>7.8</v>
      </c>
      <c r="AB835" s="30">
        <f>'15'!AA59</f>
        <v>3.2</v>
      </c>
      <c r="AC835" s="30">
        <f>'15'!AB59</f>
        <v>0</v>
      </c>
      <c r="AD835" s="30">
        <f>'15'!AC59</f>
        <v>5.6</v>
      </c>
      <c r="AE835" s="30">
        <f>'15'!AD59</f>
        <v>8.01</v>
      </c>
      <c r="AF835" s="30">
        <f>'15'!AE59</f>
        <v>0.8</v>
      </c>
      <c r="AG835" s="30">
        <f>'15'!AF59</f>
        <v>0</v>
      </c>
      <c r="AH835" s="30">
        <f>'15'!AG59</f>
        <v>0</v>
      </c>
      <c r="AI835" s="30">
        <f>'15'!AH59</f>
        <v>14.41</v>
      </c>
      <c r="AJ835" s="30">
        <f>'15'!AI59</f>
        <v>75</v>
      </c>
      <c r="AK835" s="30">
        <f>'15'!AJ59</f>
        <v>89.41</v>
      </c>
      <c r="AL835" s="30">
        <f>'15'!AK59</f>
        <v>154.16</v>
      </c>
      <c r="AM835" s="30">
        <f>'15'!AL59</f>
        <v>160.85999999999999</v>
      </c>
      <c r="AN835" s="30">
        <f>'15'!AM59</f>
        <v>71.449999999999989</v>
      </c>
      <c r="AO835" s="30">
        <f>'15'!AN59</f>
        <v>0</v>
      </c>
      <c r="AP835" s="30">
        <f>'15'!AO59</f>
        <v>0</v>
      </c>
      <c r="AQ835" s="30">
        <f>'15'!AP59</f>
        <v>160.85999999999999</v>
      </c>
      <c r="AR835" s="30">
        <f>'15'!AQ59</f>
        <v>24.865999999999985</v>
      </c>
      <c r="AS835" s="30">
        <f>'15'!AR59</f>
        <v>0</v>
      </c>
      <c r="AT835" s="30">
        <f>'15'!AS59</f>
        <v>89.41</v>
      </c>
      <c r="AU835" s="30">
        <f>'15'!AT59</f>
        <v>89.615999999999985</v>
      </c>
      <c r="AV835" s="30">
        <f>'15'!AU59</f>
        <v>179.02599999999998</v>
      </c>
      <c r="AW835" s="30">
        <f>'15'!AV59</f>
        <v>0</v>
      </c>
      <c r="AX835" s="30">
        <f>'15'!AW59</f>
        <v>10</v>
      </c>
      <c r="AY835" s="30">
        <f>'15'!AX59</f>
        <v>200</v>
      </c>
      <c r="AZ835" s="30">
        <f>'15'!AY59</f>
        <v>0</v>
      </c>
      <c r="BA835" s="30">
        <f>'15'!AZ59</f>
        <v>36</v>
      </c>
      <c r="BB835" s="30">
        <f>'15'!BA59</f>
        <v>0</v>
      </c>
      <c r="BC835" s="30">
        <f>'15'!BB59</f>
        <v>246</v>
      </c>
      <c r="BD835" s="30">
        <f>'15'!BC59</f>
        <v>233.7</v>
      </c>
      <c r="BE835" s="30">
        <f>'15'!BD59</f>
        <v>14</v>
      </c>
      <c r="BF835" s="30">
        <f>'15'!BE59</f>
        <v>15</v>
      </c>
      <c r="BG835" s="30">
        <f>'15'!BF59</f>
        <v>8</v>
      </c>
      <c r="BH835" s="30">
        <f>'15'!BG59</f>
        <v>9</v>
      </c>
      <c r="BI835" s="30">
        <f>'15'!BH59</f>
        <v>1</v>
      </c>
      <c r="BJ835" s="30">
        <f>'15'!BI59</f>
        <v>47</v>
      </c>
      <c r="BK835" s="30">
        <f>'15'!BJ59</f>
        <v>186.7</v>
      </c>
      <c r="BL835" s="30">
        <f>'15'!BK59</f>
        <v>89.615999999999985</v>
      </c>
      <c r="BM835" s="30">
        <f>'15'!BL59</f>
        <v>97.084000000000003</v>
      </c>
    </row>
    <row r="836" spans="1:65">
      <c r="A836" s="78">
        <f>'15'!A60</f>
        <v>42901</v>
      </c>
      <c r="B836" s="82" t="str">
        <f t="shared" si="13"/>
        <v>21:30:00</v>
      </c>
      <c r="C836" s="30" t="str">
        <f>'15'!B60</f>
        <v>21H30</v>
      </c>
      <c r="D836" s="30">
        <f>'15'!C60</f>
        <v>838</v>
      </c>
      <c r="E836" s="30">
        <f>'15'!D60</f>
        <v>716</v>
      </c>
      <c r="F836" s="30">
        <f>'15'!E60</f>
        <v>686</v>
      </c>
      <c r="G836" s="30">
        <f>'15'!F60</f>
        <v>53</v>
      </c>
      <c r="H836" s="30">
        <f>'15'!G60</f>
        <v>0</v>
      </c>
      <c r="I836" s="30">
        <f>'15'!H60</f>
        <v>24</v>
      </c>
      <c r="J836" s="30">
        <f>'15'!I60</f>
        <v>2240</v>
      </c>
      <c r="K836" s="30">
        <f>'15'!J60</f>
        <v>77</v>
      </c>
      <c r="L836" s="30">
        <f>'15'!K60</f>
        <v>452</v>
      </c>
      <c r="M836" s="30">
        <f>'15'!L60</f>
        <v>255</v>
      </c>
      <c r="N836" s="30">
        <f>'15'!M60</f>
        <v>360</v>
      </c>
      <c r="O836" s="30">
        <f>'15'!N60</f>
        <v>0</v>
      </c>
      <c r="P836" s="30">
        <f>'15'!O60</f>
        <v>15</v>
      </c>
      <c r="Q836" s="30">
        <f>'15'!P60</f>
        <v>8</v>
      </c>
      <c r="R836" s="30">
        <f>'15'!Q60</f>
        <v>12</v>
      </c>
      <c r="S836" s="30">
        <f>'15'!R60</f>
        <v>0</v>
      </c>
      <c r="T836" s="30">
        <f>'15'!S60</f>
        <v>707</v>
      </c>
      <c r="U836" s="30">
        <f>'15'!T60</f>
        <v>35</v>
      </c>
      <c r="V836" s="30">
        <f>'15'!U60</f>
        <v>112</v>
      </c>
      <c r="W836" s="30">
        <f>'15'!V60</f>
        <v>6.55</v>
      </c>
      <c r="X836" s="30">
        <f>'15'!W60</f>
        <v>3.5</v>
      </c>
      <c r="Y836" s="30">
        <f>'15'!X60</f>
        <v>8</v>
      </c>
      <c r="Z836" s="30">
        <f>'15'!Y60</f>
        <v>5.4</v>
      </c>
      <c r="AA836" s="30">
        <f>'15'!Z60</f>
        <v>7.8</v>
      </c>
      <c r="AB836" s="30">
        <f>'15'!AA60</f>
        <v>3.2</v>
      </c>
      <c r="AC836" s="30">
        <f>'15'!AB60</f>
        <v>0</v>
      </c>
      <c r="AD836" s="30">
        <f>'15'!AC60</f>
        <v>5.2</v>
      </c>
      <c r="AE836" s="30">
        <f>'15'!AD60</f>
        <v>8.01</v>
      </c>
      <c r="AF836" s="30">
        <f>'15'!AE60</f>
        <v>0.8</v>
      </c>
      <c r="AG836" s="30">
        <f>'15'!AF60</f>
        <v>0</v>
      </c>
      <c r="AH836" s="30">
        <f>'15'!AG60</f>
        <v>0</v>
      </c>
      <c r="AI836" s="30">
        <f>'15'!AH60</f>
        <v>14.010000000000002</v>
      </c>
      <c r="AJ836" s="30">
        <f>'15'!AI60</f>
        <v>75</v>
      </c>
      <c r="AK836" s="30">
        <f>'15'!AJ60</f>
        <v>89.01</v>
      </c>
      <c r="AL836" s="30">
        <f>'15'!AK60</f>
        <v>153.76</v>
      </c>
      <c r="AM836" s="30">
        <f>'15'!AL60</f>
        <v>160.45999999999998</v>
      </c>
      <c r="AN836" s="30">
        <f>'15'!AM60</f>
        <v>71.449999999999974</v>
      </c>
      <c r="AO836" s="30">
        <f>'15'!AN60</f>
        <v>0</v>
      </c>
      <c r="AP836" s="30">
        <f>'15'!AO60</f>
        <v>0</v>
      </c>
      <c r="AQ836" s="30">
        <f>'15'!AP60</f>
        <v>160.45999999999998</v>
      </c>
      <c r="AR836" s="30">
        <f>'15'!AQ60</f>
        <v>24.865999999999985</v>
      </c>
      <c r="AS836" s="30">
        <f>'15'!AR60</f>
        <v>0</v>
      </c>
      <c r="AT836" s="30">
        <f>'15'!AS60</f>
        <v>89.01</v>
      </c>
      <c r="AU836" s="30">
        <f>'15'!AT60</f>
        <v>89.615999999999985</v>
      </c>
      <c r="AV836" s="30">
        <f>'15'!AU60</f>
        <v>178.62599999999998</v>
      </c>
      <c r="AW836" s="30">
        <f>'15'!AV60</f>
        <v>0</v>
      </c>
      <c r="AX836" s="30">
        <f>'15'!AW60</f>
        <v>10</v>
      </c>
      <c r="AY836" s="30">
        <f>'15'!AX60</f>
        <v>200</v>
      </c>
      <c r="AZ836" s="30">
        <f>'15'!AY60</f>
        <v>0</v>
      </c>
      <c r="BA836" s="30">
        <f>'15'!AZ60</f>
        <v>36</v>
      </c>
      <c r="BB836" s="30">
        <f>'15'!BA60</f>
        <v>0</v>
      </c>
      <c r="BC836" s="30">
        <f>'15'!BB60</f>
        <v>246</v>
      </c>
      <c r="BD836" s="30">
        <f>'15'!BC60</f>
        <v>233.7</v>
      </c>
      <c r="BE836" s="30">
        <f>'15'!BD60</f>
        <v>14</v>
      </c>
      <c r="BF836" s="30">
        <f>'15'!BE60</f>
        <v>15</v>
      </c>
      <c r="BG836" s="30">
        <f>'15'!BF60</f>
        <v>8</v>
      </c>
      <c r="BH836" s="30">
        <f>'15'!BG60</f>
        <v>9</v>
      </c>
      <c r="BI836" s="30">
        <f>'15'!BH60</f>
        <v>1</v>
      </c>
      <c r="BJ836" s="30">
        <f>'15'!BI60</f>
        <v>47</v>
      </c>
      <c r="BK836" s="30">
        <f>'15'!BJ60</f>
        <v>186.7</v>
      </c>
      <c r="BL836" s="30">
        <f>'15'!BK60</f>
        <v>89.615999999999985</v>
      </c>
      <c r="BM836" s="30">
        <f>'15'!BL60</f>
        <v>97.084000000000003</v>
      </c>
    </row>
    <row r="837" spans="1:65">
      <c r="A837" s="78">
        <f>'15'!A61</f>
        <v>42901</v>
      </c>
      <c r="B837" s="82" t="str">
        <f t="shared" si="13"/>
        <v>21:45:00</v>
      </c>
      <c r="C837" s="30" t="str">
        <f>'15'!B61</f>
        <v>21H45</v>
      </c>
      <c r="D837" s="30">
        <f>'15'!C61</f>
        <v>838</v>
      </c>
      <c r="E837" s="30">
        <f>'15'!D61</f>
        <v>716</v>
      </c>
      <c r="F837" s="30">
        <f>'15'!E61</f>
        <v>686</v>
      </c>
      <c r="G837" s="30">
        <f>'15'!F61</f>
        <v>53</v>
      </c>
      <c r="H837" s="30">
        <f>'15'!G61</f>
        <v>0</v>
      </c>
      <c r="I837" s="30">
        <f>'15'!H61</f>
        <v>24</v>
      </c>
      <c r="J837" s="30">
        <f>'15'!I61</f>
        <v>2240</v>
      </c>
      <c r="K837" s="30">
        <f>'15'!J61</f>
        <v>77</v>
      </c>
      <c r="L837" s="30">
        <f>'15'!K61</f>
        <v>452</v>
      </c>
      <c r="M837" s="30">
        <f>'15'!L61</f>
        <v>255</v>
      </c>
      <c r="N837" s="30">
        <f>'15'!M61</f>
        <v>360</v>
      </c>
      <c r="O837" s="30">
        <f>'15'!N61</f>
        <v>0</v>
      </c>
      <c r="P837" s="30">
        <f>'15'!O61</f>
        <v>15</v>
      </c>
      <c r="Q837" s="30">
        <f>'15'!P61</f>
        <v>8</v>
      </c>
      <c r="R837" s="30">
        <f>'15'!Q61</f>
        <v>12</v>
      </c>
      <c r="S837" s="30">
        <f>'15'!R61</f>
        <v>0</v>
      </c>
      <c r="T837" s="30">
        <f>'15'!S61</f>
        <v>707</v>
      </c>
      <c r="U837" s="30">
        <f>'15'!T61</f>
        <v>35</v>
      </c>
      <c r="V837" s="30">
        <f>'15'!U61</f>
        <v>112</v>
      </c>
      <c r="W837" s="30">
        <f>'15'!V61</f>
        <v>6.55</v>
      </c>
      <c r="X837" s="30">
        <f>'15'!W61</f>
        <v>3.5</v>
      </c>
      <c r="Y837" s="30">
        <f>'15'!X61</f>
        <v>8</v>
      </c>
      <c r="Z837" s="30">
        <f>'15'!Y61</f>
        <v>5.4</v>
      </c>
      <c r="AA837" s="30">
        <f>'15'!Z61</f>
        <v>7.8</v>
      </c>
      <c r="AB837" s="30">
        <f>'15'!AA61</f>
        <v>3.2</v>
      </c>
      <c r="AC837" s="30">
        <f>'15'!AB61</f>
        <v>0</v>
      </c>
      <c r="AD837" s="30">
        <f>'15'!AC61</f>
        <v>5.2</v>
      </c>
      <c r="AE837" s="30">
        <f>'15'!AD61</f>
        <v>8.01</v>
      </c>
      <c r="AF837" s="30">
        <f>'15'!AE61</f>
        <v>0.8</v>
      </c>
      <c r="AG837" s="30">
        <f>'15'!AF61</f>
        <v>0</v>
      </c>
      <c r="AH837" s="30">
        <f>'15'!AG61</f>
        <v>0</v>
      </c>
      <c r="AI837" s="30">
        <f>'15'!AH61</f>
        <v>14.010000000000002</v>
      </c>
      <c r="AJ837" s="30">
        <f>'15'!AI61</f>
        <v>75</v>
      </c>
      <c r="AK837" s="30">
        <f>'15'!AJ61</f>
        <v>89.01</v>
      </c>
      <c r="AL837" s="30">
        <f>'15'!AK61</f>
        <v>153.76</v>
      </c>
      <c r="AM837" s="30">
        <f>'15'!AL61</f>
        <v>160.45999999999998</v>
      </c>
      <c r="AN837" s="30">
        <f>'15'!AM61</f>
        <v>71.449999999999974</v>
      </c>
      <c r="AO837" s="30">
        <f>'15'!AN61</f>
        <v>0</v>
      </c>
      <c r="AP837" s="30">
        <f>'15'!AO61</f>
        <v>0</v>
      </c>
      <c r="AQ837" s="30">
        <f>'15'!AP61</f>
        <v>160.45999999999998</v>
      </c>
      <c r="AR837" s="30">
        <f>'15'!AQ61</f>
        <v>24.865999999999985</v>
      </c>
      <c r="AS837" s="30">
        <f>'15'!AR61</f>
        <v>0</v>
      </c>
      <c r="AT837" s="30">
        <f>'15'!AS61</f>
        <v>89.01</v>
      </c>
      <c r="AU837" s="30">
        <f>'15'!AT61</f>
        <v>89.615999999999985</v>
      </c>
      <c r="AV837" s="30">
        <f>'15'!AU61</f>
        <v>178.62599999999998</v>
      </c>
      <c r="AW837" s="30">
        <f>'15'!AV61</f>
        <v>0</v>
      </c>
      <c r="AX837" s="30">
        <f>'15'!AW61</f>
        <v>10</v>
      </c>
      <c r="AY837" s="30">
        <f>'15'!AX61</f>
        <v>200</v>
      </c>
      <c r="AZ837" s="30">
        <f>'15'!AY61</f>
        <v>0</v>
      </c>
      <c r="BA837" s="30">
        <f>'15'!AZ61</f>
        <v>36</v>
      </c>
      <c r="BB837" s="30">
        <f>'15'!BA61</f>
        <v>0</v>
      </c>
      <c r="BC837" s="30">
        <f>'15'!BB61</f>
        <v>246</v>
      </c>
      <c r="BD837" s="30">
        <f>'15'!BC61</f>
        <v>233.7</v>
      </c>
      <c r="BE837" s="30">
        <f>'15'!BD61</f>
        <v>14</v>
      </c>
      <c r="BF837" s="30">
        <f>'15'!BE61</f>
        <v>15</v>
      </c>
      <c r="BG837" s="30">
        <f>'15'!BF61</f>
        <v>8</v>
      </c>
      <c r="BH837" s="30">
        <f>'15'!BG61</f>
        <v>9</v>
      </c>
      <c r="BI837" s="30">
        <f>'15'!BH61</f>
        <v>1</v>
      </c>
      <c r="BJ837" s="30">
        <f>'15'!BI61</f>
        <v>47</v>
      </c>
      <c r="BK837" s="30">
        <f>'15'!BJ61</f>
        <v>186.7</v>
      </c>
      <c r="BL837" s="30">
        <f>'15'!BK61</f>
        <v>89.615999999999985</v>
      </c>
      <c r="BM837" s="30">
        <f>'15'!BL61</f>
        <v>97.084000000000003</v>
      </c>
    </row>
    <row r="838" spans="1:65">
      <c r="A838" s="78">
        <f>'15'!A62</f>
        <v>42901</v>
      </c>
      <c r="B838" s="82" t="str">
        <f t="shared" si="13"/>
        <v>22:00:00</v>
      </c>
      <c r="C838" s="30" t="str">
        <f>'15'!B62</f>
        <v>22H00</v>
      </c>
      <c r="D838" s="30">
        <f>'15'!C62</f>
        <v>813</v>
      </c>
      <c r="E838" s="30">
        <f>'15'!D62</f>
        <v>803</v>
      </c>
      <c r="F838" s="30">
        <f>'15'!E62</f>
        <v>672</v>
      </c>
      <c r="G838" s="30">
        <f>'15'!F62</f>
        <v>55</v>
      </c>
      <c r="H838" s="30">
        <f>'15'!G62</f>
        <v>0</v>
      </c>
      <c r="I838" s="30">
        <f>'15'!H62</f>
        <v>23</v>
      </c>
      <c r="J838" s="30">
        <f>'15'!I62</f>
        <v>2288</v>
      </c>
      <c r="K838" s="30">
        <f>'15'!J62</f>
        <v>78</v>
      </c>
      <c r="L838" s="30">
        <f>'15'!K62</f>
        <v>435</v>
      </c>
      <c r="M838" s="30">
        <f>'15'!L62</f>
        <v>476</v>
      </c>
      <c r="N838" s="30">
        <f>'15'!M62</f>
        <v>350</v>
      </c>
      <c r="O838" s="30">
        <f>'15'!N62</f>
        <v>0</v>
      </c>
      <c r="P838" s="30">
        <f>'15'!O62</f>
        <v>14</v>
      </c>
      <c r="Q838" s="30">
        <f>'15'!P62</f>
        <v>16</v>
      </c>
      <c r="R838" s="30">
        <f>'15'!Q62</f>
        <v>12</v>
      </c>
      <c r="S838" s="30">
        <f>'15'!R62</f>
        <v>0</v>
      </c>
      <c r="T838" s="30">
        <f>'15'!S62</f>
        <v>911</v>
      </c>
      <c r="U838" s="30">
        <f>'15'!T62</f>
        <v>42</v>
      </c>
      <c r="V838" s="30">
        <f>'15'!U62</f>
        <v>120</v>
      </c>
      <c r="W838" s="30">
        <f>'15'!V62</f>
        <v>5.95</v>
      </c>
      <c r="X838" s="30">
        <f>'15'!W62</f>
        <v>3.5</v>
      </c>
      <c r="Y838" s="30">
        <f>'15'!X62</f>
        <v>7</v>
      </c>
      <c r="Z838" s="30">
        <f>'15'!Y62</f>
        <v>4.7</v>
      </c>
      <c r="AA838" s="30">
        <f>'15'!Z62</f>
        <v>6.9</v>
      </c>
      <c r="AB838" s="30">
        <f>'15'!AA62</f>
        <v>2.9</v>
      </c>
      <c r="AC838" s="30">
        <f>'15'!AB62</f>
        <v>0</v>
      </c>
      <c r="AD838" s="30">
        <f>'15'!AC62</f>
        <v>0</v>
      </c>
      <c r="AE838" s="30">
        <f>'15'!AD62</f>
        <v>0</v>
      </c>
      <c r="AF838" s="30">
        <f>'15'!AE62</f>
        <v>0.8</v>
      </c>
      <c r="AG838" s="30">
        <f>'15'!AF62</f>
        <v>0</v>
      </c>
      <c r="AH838" s="30">
        <f>'15'!AG62</f>
        <v>0</v>
      </c>
      <c r="AI838" s="30">
        <f>'15'!AH62</f>
        <v>0.8</v>
      </c>
      <c r="AJ838" s="30">
        <f>'15'!AI62</f>
        <v>75</v>
      </c>
      <c r="AK838" s="30">
        <f>'15'!AJ62</f>
        <v>75.8</v>
      </c>
      <c r="AL838" s="30">
        <f>'15'!AK62</f>
        <v>145.35</v>
      </c>
      <c r="AM838" s="30">
        <f>'15'!AL62</f>
        <v>151.75</v>
      </c>
      <c r="AN838" s="30">
        <f>'15'!AM62</f>
        <v>75.95</v>
      </c>
      <c r="AO838" s="30">
        <f>'15'!AN62</f>
        <v>0</v>
      </c>
      <c r="AP838" s="30">
        <f>'15'!AO62</f>
        <v>0</v>
      </c>
      <c r="AQ838" s="30">
        <f>'15'!AP62</f>
        <v>151.75</v>
      </c>
      <c r="AR838" s="30">
        <f>'15'!AQ62</f>
        <v>20.066000000000003</v>
      </c>
      <c r="AS838" s="30">
        <f>'15'!AR62</f>
        <v>0</v>
      </c>
      <c r="AT838" s="30">
        <f>'15'!AS62</f>
        <v>75.8</v>
      </c>
      <c r="AU838" s="30">
        <f>'15'!AT62</f>
        <v>89.615999999999985</v>
      </c>
      <c r="AV838" s="30">
        <f>'15'!AU62</f>
        <v>165.416</v>
      </c>
      <c r="AW838" s="30">
        <f>'15'!AV62</f>
        <v>0</v>
      </c>
      <c r="AX838" s="30">
        <f>'15'!AW62</f>
        <v>10</v>
      </c>
      <c r="AY838" s="30">
        <f>'15'!AX62</f>
        <v>200</v>
      </c>
      <c r="AZ838" s="30">
        <f>'15'!AY62</f>
        <v>0</v>
      </c>
      <c r="BA838" s="30">
        <f>'15'!AZ62</f>
        <v>36</v>
      </c>
      <c r="BB838" s="30">
        <f>'15'!BA62</f>
        <v>0</v>
      </c>
      <c r="BC838" s="30">
        <f>'15'!BB62</f>
        <v>246</v>
      </c>
      <c r="BD838" s="30">
        <f>'15'!BC62</f>
        <v>233.7</v>
      </c>
      <c r="BE838" s="30">
        <f>'15'!BD62</f>
        <v>14</v>
      </c>
      <c r="BF838" s="30">
        <f>'15'!BE62</f>
        <v>15</v>
      </c>
      <c r="BG838" s="30">
        <f>'15'!BF62</f>
        <v>8</v>
      </c>
      <c r="BH838" s="30">
        <f>'15'!BG62</f>
        <v>9</v>
      </c>
      <c r="BI838" s="30">
        <f>'15'!BH62</f>
        <v>1</v>
      </c>
      <c r="BJ838" s="30">
        <f>'15'!BI62</f>
        <v>47</v>
      </c>
      <c r="BK838" s="30">
        <f>'15'!BJ62</f>
        <v>186.7</v>
      </c>
      <c r="BL838" s="30">
        <f>'15'!BK62</f>
        <v>89.615999999999985</v>
      </c>
      <c r="BM838" s="30">
        <f>'15'!BL62</f>
        <v>97.084000000000003</v>
      </c>
    </row>
    <row r="839" spans="1:65">
      <c r="A839" s="78">
        <f>'15'!A63</f>
        <v>42901</v>
      </c>
      <c r="B839" s="82" t="str">
        <f t="shared" si="13"/>
        <v>22:30:00</v>
      </c>
      <c r="C839" s="30" t="str">
        <f>'15'!B63</f>
        <v>22H30</v>
      </c>
      <c r="D839" s="30">
        <f>'15'!C63</f>
        <v>768</v>
      </c>
      <c r="E839" s="30">
        <f>'15'!D63</f>
        <v>774</v>
      </c>
      <c r="F839" s="30">
        <f>'15'!E63</f>
        <v>643</v>
      </c>
      <c r="G839" s="30">
        <f>'15'!F63</f>
        <v>53</v>
      </c>
      <c r="H839" s="30">
        <f>'15'!G63</f>
        <v>0</v>
      </c>
      <c r="I839" s="30">
        <f>'15'!H63</f>
        <v>22</v>
      </c>
      <c r="J839" s="30">
        <f>'15'!I63</f>
        <v>2185</v>
      </c>
      <c r="K839" s="30">
        <f>'15'!J63</f>
        <v>75</v>
      </c>
      <c r="L839" s="30">
        <f>'15'!K63</f>
        <v>420</v>
      </c>
      <c r="M839" s="30">
        <f>'15'!L63</f>
        <v>457</v>
      </c>
      <c r="N839" s="30">
        <f>'15'!M63</f>
        <v>350</v>
      </c>
      <c r="O839" s="30">
        <f>'15'!N63</f>
        <v>0</v>
      </c>
      <c r="P839" s="30">
        <f>'15'!O63</f>
        <v>14</v>
      </c>
      <c r="Q839" s="30">
        <f>'15'!P63</f>
        <v>15</v>
      </c>
      <c r="R839" s="30">
        <f>'15'!Q63</f>
        <v>12</v>
      </c>
      <c r="S839" s="30">
        <f>'15'!R63</f>
        <v>0</v>
      </c>
      <c r="T839" s="30">
        <f>'15'!S63</f>
        <v>877</v>
      </c>
      <c r="U839" s="30">
        <f>'15'!T63</f>
        <v>41</v>
      </c>
      <c r="V839" s="30">
        <f>'15'!U63</f>
        <v>116</v>
      </c>
      <c r="W839" s="30">
        <f>'15'!V63</f>
        <v>5.95</v>
      </c>
      <c r="X839" s="30">
        <f>'15'!W63</f>
        <v>3.5</v>
      </c>
      <c r="Y839" s="30">
        <f>'15'!X63</f>
        <v>6.2</v>
      </c>
      <c r="Z839" s="30">
        <f>'15'!Y63</f>
        <v>4.7</v>
      </c>
      <c r="AA839" s="30">
        <f>'15'!Z63</f>
        <v>6.9</v>
      </c>
      <c r="AB839" s="30">
        <f>'15'!AA63</f>
        <v>2.9</v>
      </c>
      <c r="AC839" s="30">
        <f>'15'!AB63</f>
        <v>0</v>
      </c>
      <c r="AD839" s="30">
        <f>'15'!AC63</f>
        <v>0</v>
      </c>
      <c r="AE839" s="30">
        <f>'15'!AD63</f>
        <v>0</v>
      </c>
      <c r="AF839" s="30">
        <f>'15'!AE63</f>
        <v>0.8</v>
      </c>
      <c r="AG839" s="30">
        <f>'15'!AF63</f>
        <v>0</v>
      </c>
      <c r="AH839" s="30">
        <f>'15'!AG63</f>
        <v>0</v>
      </c>
      <c r="AI839" s="30">
        <f>'15'!AH63</f>
        <v>0.8</v>
      </c>
      <c r="AJ839" s="30">
        <f>'15'!AI63</f>
        <v>75</v>
      </c>
      <c r="AK839" s="30">
        <f>'15'!AJ63</f>
        <v>75.8</v>
      </c>
      <c r="AL839" s="30">
        <f>'15'!AK63</f>
        <v>140.55000000000001</v>
      </c>
      <c r="AM839" s="30">
        <f>'15'!AL63</f>
        <v>146.95000000000002</v>
      </c>
      <c r="AN839" s="30">
        <f>'15'!AM63</f>
        <v>71.15000000000002</v>
      </c>
      <c r="AO839" s="30">
        <f>'15'!AN63</f>
        <v>0</v>
      </c>
      <c r="AP839" s="30">
        <f>'15'!AO63</f>
        <v>0</v>
      </c>
      <c r="AQ839" s="30">
        <f>'15'!AP63</f>
        <v>146.95000000000002</v>
      </c>
      <c r="AR839" s="30">
        <f>'15'!AQ63</f>
        <v>24.865999999999985</v>
      </c>
      <c r="AS839" s="30">
        <f>'15'!AR63</f>
        <v>0</v>
      </c>
      <c r="AT839" s="30">
        <f>'15'!AS63</f>
        <v>75.8</v>
      </c>
      <c r="AU839" s="30">
        <f>'15'!AT63</f>
        <v>89.615999999999985</v>
      </c>
      <c r="AV839" s="30">
        <f>'15'!AU63</f>
        <v>165.416</v>
      </c>
      <c r="AW839" s="30">
        <f>'15'!AV63</f>
        <v>0</v>
      </c>
      <c r="AX839" s="30">
        <f>'15'!AW63</f>
        <v>10</v>
      </c>
      <c r="AY839" s="30">
        <f>'15'!AX63</f>
        <v>200</v>
      </c>
      <c r="AZ839" s="30">
        <f>'15'!AY63</f>
        <v>0</v>
      </c>
      <c r="BA839" s="30">
        <f>'15'!AZ63</f>
        <v>36</v>
      </c>
      <c r="BB839" s="30">
        <f>'15'!BA63</f>
        <v>0</v>
      </c>
      <c r="BC839" s="30">
        <f>'15'!BB63</f>
        <v>246</v>
      </c>
      <c r="BD839" s="30">
        <f>'15'!BC63</f>
        <v>233.7</v>
      </c>
      <c r="BE839" s="30">
        <f>'15'!BD63</f>
        <v>14</v>
      </c>
      <c r="BF839" s="30">
        <f>'15'!BE63</f>
        <v>15</v>
      </c>
      <c r="BG839" s="30">
        <f>'15'!BF63</f>
        <v>8</v>
      </c>
      <c r="BH839" s="30">
        <f>'15'!BG63</f>
        <v>9</v>
      </c>
      <c r="BI839" s="30">
        <f>'15'!BH63</f>
        <v>1</v>
      </c>
      <c r="BJ839" s="30">
        <f>'15'!BI63</f>
        <v>47</v>
      </c>
      <c r="BK839" s="30">
        <f>'15'!BJ63</f>
        <v>186.7</v>
      </c>
      <c r="BL839" s="30">
        <f>'15'!BK63</f>
        <v>89.615999999999985</v>
      </c>
      <c r="BM839" s="30">
        <f>'15'!BL63</f>
        <v>97.084000000000003</v>
      </c>
    </row>
    <row r="840" spans="1:65">
      <c r="A840" s="78">
        <f>'15'!A64</f>
        <v>42901</v>
      </c>
      <c r="B840" s="82" t="str">
        <f t="shared" si="13"/>
        <v>23:00:00</v>
      </c>
      <c r="C840" s="30" t="str">
        <f>'15'!B64</f>
        <v>23H00</v>
      </c>
      <c r="D840" s="30">
        <f>'15'!C64</f>
        <v>730</v>
      </c>
      <c r="E840" s="30">
        <f>'15'!D64</f>
        <v>738</v>
      </c>
      <c r="F840" s="30">
        <f>'15'!E64</f>
        <v>613</v>
      </c>
      <c r="G840" s="30">
        <f>'15'!F64</f>
        <v>51</v>
      </c>
      <c r="H840" s="30">
        <f>'15'!G64</f>
        <v>0</v>
      </c>
      <c r="I840" s="30">
        <f>'15'!H64</f>
        <v>21</v>
      </c>
      <c r="J840" s="30">
        <f>'15'!I64</f>
        <v>2081</v>
      </c>
      <c r="K840" s="30">
        <f>'15'!J64</f>
        <v>72</v>
      </c>
      <c r="L840" s="30">
        <f>'15'!K64</f>
        <v>415</v>
      </c>
      <c r="M840" s="30">
        <f>'15'!L64</f>
        <v>453</v>
      </c>
      <c r="N840" s="30">
        <f>'15'!M64</f>
        <v>340</v>
      </c>
      <c r="O840" s="30">
        <f>'15'!N64</f>
        <v>0</v>
      </c>
      <c r="P840" s="30">
        <f>'15'!O64</f>
        <v>13</v>
      </c>
      <c r="Q840" s="30">
        <f>'15'!P64</f>
        <v>15</v>
      </c>
      <c r="R840" s="30">
        <f>'15'!Q64</f>
        <v>11</v>
      </c>
      <c r="S840" s="30">
        <f>'15'!R64</f>
        <v>0</v>
      </c>
      <c r="T840" s="30">
        <f>'15'!S64</f>
        <v>868</v>
      </c>
      <c r="U840" s="30">
        <f>'15'!T64</f>
        <v>39</v>
      </c>
      <c r="V840" s="30">
        <f>'15'!U64</f>
        <v>111</v>
      </c>
      <c r="W840" s="30">
        <f>'15'!V64</f>
        <v>5.35</v>
      </c>
      <c r="X840" s="30">
        <f>'15'!W64</f>
        <v>3.5</v>
      </c>
      <c r="Y840" s="30">
        <f>'15'!X64</f>
        <v>6.2</v>
      </c>
      <c r="Z840" s="30">
        <f>'15'!Y64</f>
        <v>4.0999999999999996</v>
      </c>
      <c r="AA840" s="30">
        <f>'15'!Z64</f>
        <v>6.1</v>
      </c>
      <c r="AB840" s="30">
        <f>'15'!AA64</f>
        <v>2.5</v>
      </c>
      <c r="AC840" s="30">
        <f>'15'!AB64</f>
        <v>0</v>
      </c>
      <c r="AD840" s="30">
        <f>'15'!AC64</f>
        <v>0</v>
      </c>
      <c r="AE840" s="30">
        <f>'15'!AD64</f>
        <v>0</v>
      </c>
      <c r="AF840" s="30">
        <f>'15'!AE64</f>
        <v>0.8</v>
      </c>
      <c r="AG840" s="30">
        <f>'15'!AF64</f>
        <v>0</v>
      </c>
      <c r="AH840" s="30">
        <f>'15'!AG64</f>
        <v>0</v>
      </c>
      <c r="AI840" s="30">
        <f>'15'!AH64</f>
        <v>0.8</v>
      </c>
      <c r="AJ840" s="30">
        <f>'15'!AI64</f>
        <v>75</v>
      </c>
      <c r="AK840" s="30">
        <f>'15'!AJ64</f>
        <v>75.8</v>
      </c>
      <c r="AL840" s="30">
        <f>'15'!AK64</f>
        <v>133.55000000000001</v>
      </c>
      <c r="AM840" s="30">
        <f>'15'!AL64</f>
        <v>139.55000000000001</v>
      </c>
      <c r="AN840" s="30">
        <f>'15'!AM64</f>
        <v>63.750000000000014</v>
      </c>
      <c r="AO840" s="30">
        <f>'15'!AN64</f>
        <v>0</v>
      </c>
      <c r="AP840" s="30">
        <f>'15'!AO64</f>
        <v>0</v>
      </c>
      <c r="AQ840" s="30">
        <f>'15'!AP64</f>
        <v>139.55000000000001</v>
      </c>
      <c r="AR840" s="30">
        <f>'15'!AQ64</f>
        <v>31.865999999999985</v>
      </c>
      <c r="AS840" s="30">
        <f>'15'!AR64</f>
        <v>0</v>
      </c>
      <c r="AT840" s="30">
        <f>'15'!AS64</f>
        <v>75.8</v>
      </c>
      <c r="AU840" s="30">
        <f>'15'!AT64</f>
        <v>89.615999999999985</v>
      </c>
      <c r="AV840" s="30">
        <f>'15'!AU64</f>
        <v>165.416</v>
      </c>
      <c r="AW840" s="30">
        <f>'15'!AV64</f>
        <v>0</v>
      </c>
      <c r="AX840" s="30">
        <f>'15'!AW64</f>
        <v>10</v>
      </c>
      <c r="AY840" s="30">
        <f>'15'!AX64</f>
        <v>200</v>
      </c>
      <c r="AZ840" s="30">
        <f>'15'!AY64</f>
        <v>0</v>
      </c>
      <c r="BA840" s="30">
        <f>'15'!AZ64</f>
        <v>36</v>
      </c>
      <c r="BB840" s="30">
        <f>'15'!BA64</f>
        <v>0</v>
      </c>
      <c r="BC840" s="30">
        <f>'15'!BB64</f>
        <v>246</v>
      </c>
      <c r="BD840" s="30">
        <f>'15'!BC64</f>
        <v>233.7</v>
      </c>
      <c r="BE840" s="30">
        <f>'15'!BD64</f>
        <v>14</v>
      </c>
      <c r="BF840" s="30">
        <f>'15'!BE64</f>
        <v>15</v>
      </c>
      <c r="BG840" s="30">
        <f>'15'!BF64</f>
        <v>8</v>
      </c>
      <c r="BH840" s="30">
        <f>'15'!BG64</f>
        <v>9</v>
      </c>
      <c r="BI840" s="30">
        <f>'15'!BH64</f>
        <v>1</v>
      </c>
      <c r="BJ840" s="30">
        <f>'15'!BI64</f>
        <v>47</v>
      </c>
      <c r="BK840" s="30">
        <f>'15'!BJ64</f>
        <v>186.7</v>
      </c>
      <c r="BL840" s="30">
        <f>'15'!BK64</f>
        <v>89.615999999999985</v>
      </c>
      <c r="BM840" s="30">
        <f>'15'!BL64</f>
        <v>97.084000000000003</v>
      </c>
    </row>
    <row r="841" spans="1:65">
      <c r="A841" s="78">
        <f>'15'!A65</f>
        <v>42901</v>
      </c>
      <c r="B841" s="82" t="str">
        <f t="shared" si="13"/>
        <v>23:30:00</v>
      </c>
      <c r="C841" s="30" t="str">
        <f>'15'!B65</f>
        <v>23H30</v>
      </c>
      <c r="D841" s="30">
        <f>'15'!C65</f>
        <v>696</v>
      </c>
      <c r="E841" s="30">
        <f>'15'!D65</f>
        <v>712</v>
      </c>
      <c r="F841" s="30">
        <f>'15'!E65</f>
        <v>585</v>
      </c>
      <c r="G841" s="30">
        <f>'15'!F65</f>
        <v>48</v>
      </c>
      <c r="H841" s="30">
        <f>'15'!G65</f>
        <v>0</v>
      </c>
      <c r="I841" s="30">
        <f>'15'!H65</f>
        <v>20</v>
      </c>
      <c r="J841" s="30">
        <f>'15'!I65</f>
        <v>1993</v>
      </c>
      <c r="K841" s="30">
        <f>'15'!J65</f>
        <v>68</v>
      </c>
      <c r="L841" s="30">
        <f>'15'!K65</f>
        <v>398</v>
      </c>
      <c r="M841" s="30">
        <f>'15'!L65</f>
        <v>438</v>
      </c>
      <c r="N841" s="30">
        <f>'15'!M65</f>
        <v>320</v>
      </c>
      <c r="O841" s="30">
        <f>'15'!N65</f>
        <v>0</v>
      </c>
      <c r="P841" s="30">
        <f>'15'!O65</f>
        <v>13</v>
      </c>
      <c r="Q841" s="30">
        <f>'15'!P65</f>
        <v>14</v>
      </c>
      <c r="R841" s="30">
        <f>'15'!Q65</f>
        <v>11</v>
      </c>
      <c r="S841" s="30">
        <f>'15'!R65</f>
        <v>0</v>
      </c>
      <c r="T841" s="30">
        <f>'15'!S65</f>
        <v>836</v>
      </c>
      <c r="U841" s="30">
        <f>'15'!T65</f>
        <v>38</v>
      </c>
      <c r="V841" s="30">
        <f>'15'!U65</f>
        <v>106</v>
      </c>
      <c r="W841" s="30">
        <f>'15'!V65</f>
        <v>5.35</v>
      </c>
      <c r="X841" s="30">
        <f>'15'!W65</f>
        <v>3.5</v>
      </c>
      <c r="Y841" s="30">
        <f>'15'!X65</f>
        <v>6.2</v>
      </c>
      <c r="Z841" s="30">
        <f>'15'!Y65</f>
        <v>4.0999999999999996</v>
      </c>
      <c r="AA841" s="30">
        <f>'15'!Z65</f>
        <v>6.1</v>
      </c>
      <c r="AB841" s="30">
        <f>'15'!AA65</f>
        <v>2.5</v>
      </c>
      <c r="AC841" s="30">
        <f>'15'!AB65</f>
        <v>0</v>
      </c>
      <c r="AD841" s="30">
        <f>'15'!AC65</f>
        <v>0</v>
      </c>
      <c r="AE841" s="30">
        <f>'15'!AD65</f>
        <v>0</v>
      </c>
      <c r="AF841" s="30">
        <f>'15'!AE65</f>
        <v>0.8</v>
      </c>
      <c r="AG841" s="30">
        <f>'15'!AF65</f>
        <v>0</v>
      </c>
      <c r="AH841" s="30">
        <f>'15'!AG65</f>
        <v>0</v>
      </c>
      <c r="AI841" s="30">
        <f>'15'!AH65</f>
        <v>0.8</v>
      </c>
      <c r="AJ841" s="30">
        <f>'15'!AI65</f>
        <v>45</v>
      </c>
      <c r="AK841" s="30">
        <f>'15'!AJ65</f>
        <v>45.8</v>
      </c>
      <c r="AL841" s="30">
        <f>'15'!AK65</f>
        <v>128.54999999999998</v>
      </c>
      <c r="AM841" s="30">
        <f>'15'!AL65</f>
        <v>134.54999999999998</v>
      </c>
      <c r="AN841" s="30">
        <f>'15'!AM65</f>
        <v>88.749999999999986</v>
      </c>
      <c r="AO841" s="30">
        <f>'15'!AN65</f>
        <v>0</v>
      </c>
      <c r="AP841" s="30">
        <f>'15'!AO65</f>
        <v>0</v>
      </c>
      <c r="AQ841" s="30">
        <f>'15'!AP65</f>
        <v>134.54999999999998</v>
      </c>
      <c r="AR841" s="30">
        <f>'15'!AQ65</f>
        <v>6.8660000000000139</v>
      </c>
      <c r="AS841" s="30">
        <f>'15'!AR65</f>
        <v>0</v>
      </c>
      <c r="AT841" s="30">
        <f>'15'!AS65</f>
        <v>45.8</v>
      </c>
      <c r="AU841" s="30">
        <f>'15'!AT65</f>
        <v>89.615999999999985</v>
      </c>
      <c r="AV841" s="30">
        <f>'15'!AU65</f>
        <v>135.416</v>
      </c>
      <c r="AW841" s="30">
        <f>'15'!AV65</f>
        <v>0</v>
      </c>
      <c r="AX841" s="30">
        <f>'15'!AW65</f>
        <v>10</v>
      </c>
      <c r="AY841" s="30">
        <f>'15'!AX65</f>
        <v>200</v>
      </c>
      <c r="AZ841" s="30">
        <f>'15'!AY65</f>
        <v>0</v>
      </c>
      <c r="BA841" s="30">
        <f>'15'!AZ65</f>
        <v>36</v>
      </c>
      <c r="BB841" s="30">
        <f>'15'!BA65</f>
        <v>0</v>
      </c>
      <c r="BC841" s="30">
        <f>'15'!BB65</f>
        <v>246</v>
      </c>
      <c r="BD841" s="30">
        <f>'15'!BC65</f>
        <v>233.7</v>
      </c>
      <c r="BE841" s="30">
        <f>'15'!BD65</f>
        <v>14</v>
      </c>
      <c r="BF841" s="30">
        <f>'15'!BE65</f>
        <v>15</v>
      </c>
      <c r="BG841" s="30">
        <f>'15'!BF65</f>
        <v>8</v>
      </c>
      <c r="BH841" s="30">
        <f>'15'!BG65</f>
        <v>9</v>
      </c>
      <c r="BI841" s="30">
        <f>'15'!BH65</f>
        <v>1</v>
      </c>
      <c r="BJ841" s="30">
        <f>'15'!BI65</f>
        <v>47</v>
      </c>
      <c r="BK841" s="30">
        <f>'15'!BJ65</f>
        <v>186.7</v>
      </c>
      <c r="BL841" s="30">
        <f>'15'!BK65</f>
        <v>89.615999999999985</v>
      </c>
      <c r="BM841" s="30">
        <f>'15'!BL65</f>
        <v>97.084000000000003</v>
      </c>
    </row>
    <row r="842" spans="1:65">
      <c r="A842" s="78">
        <f>'16'!A10</f>
        <v>42902</v>
      </c>
      <c r="B842" s="82" t="str">
        <f t="shared" si="13"/>
        <v>00:00:00</v>
      </c>
      <c r="C842" s="30" t="str">
        <f>'16'!B10</f>
        <v>00H00</v>
      </c>
      <c r="D842" s="30">
        <f>'16'!C10</f>
        <v>669</v>
      </c>
      <c r="E842" s="30">
        <f>'16'!D10</f>
        <v>679</v>
      </c>
      <c r="F842" s="30">
        <f>'16'!E10</f>
        <v>555</v>
      </c>
      <c r="G842" s="30">
        <f>'16'!F10</f>
        <v>46</v>
      </c>
      <c r="H842" s="30">
        <f>'16'!G10</f>
        <v>0</v>
      </c>
      <c r="I842" s="30">
        <f>'16'!H10</f>
        <v>19</v>
      </c>
      <c r="J842" s="30">
        <f>'16'!I10</f>
        <v>1903</v>
      </c>
      <c r="K842" s="30">
        <f>'16'!J10</f>
        <v>65</v>
      </c>
      <c r="L842" s="30">
        <f>'16'!K10</f>
        <v>377</v>
      </c>
      <c r="M842" s="30">
        <f>'16'!L10</f>
        <v>438</v>
      </c>
      <c r="N842" s="30">
        <f>'16'!M10</f>
        <v>340</v>
      </c>
      <c r="O842" s="30">
        <f>'16'!N10</f>
        <v>0</v>
      </c>
      <c r="P842" s="30">
        <f>'16'!O10</f>
        <v>13</v>
      </c>
      <c r="Q842" s="30">
        <f>'16'!P10</f>
        <v>14</v>
      </c>
      <c r="R842" s="30">
        <f>'16'!Q10</f>
        <v>11</v>
      </c>
      <c r="S842" s="30">
        <f>'16'!R10</f>
        <v>0</v>
      </c>
      <c r="T842" s="30">
        <f>'16'!S10</f>
        <v>815</v>
      </c>
      <c r="U842" s="30">
        <f>'16'!T10</f>
        <v>38</v>
      </c>
      <c r="V842" s="30">
        <f>'16'!U10</f>
        <v>103</v>
      </c>
      <c r="W842" s="30">
        <f>'16'!V10</f>
        <v>4.75</v>
      </c>
      <c r="X842" s="30">
        <f>'16'!W10</f>
        <v>3.5</v>
      </c>
      <c r="Y842" s="30">
        <f>'16'!X10</f>
        <v>5.7</v>
      </c>
      <c r="Z842" s="30">
        <f>'16'!Y10</f>
        <v>4</v>
      </c>
      <c r="AA842" s="30">
        <f>'16'!Z10</f>
        <v>5.8</v>
      </c>
      <c r="AB842" s="30">
        <f>'16'!AA10</f>
        <v>2.6</v>
      </c>
      <c r="AC842" s="30">
        <f>'16'!AB10</f>
        <v>0</v>
      </c>
      <c r="AD842" s="30">
        <f>'16'!AC10</f>
        <v>0</v>
      </c>
      <c r="AE842" s="30">
        <f>'16'!AD10</f>
        <v>0</v>
      </c>
      <c r="AF842" s="30">
        <f>'16'!AE10</f>
        <v>0.8</v>
      </c>
      <c r="AG842" s="30">
        <f>'16'!AF10</f>
        <v>0</v>
      </c>
      <c r="AH842" s="30">
        <f>'16'!AG10</f>
        <v>0</v>
      </c>
      <c r="AI842" s="30">
        <f>'16'!AH10</f>
        <v>0.8</v>
      </c>
      <c r="AJ842" s="30">
        <f>'16'!AI10</f>
        <v>45</v>
      </c>
      <c r="AK842" s="30">
        <f>'16'!AJ10</f>
        <v>45.8</v>
      </c>
      <c r="AL842" s="30">
        <f>'16'!AK10</f>
        <v>124.05</v>
      </c>
      <c r="AM842" s="30">
        <f>'16'!AL10</f>
        <v>130.15</v>
      </c>
      <c r="AN842" s="30">
        <f>'16'!AM10</f>
        <v>84.350000000000009</v>
      </c>
      <c r="AO842" s="30">
        <f>'16'!AN10</f>
        <v>0</v>
      </c>
      <c r="AP842" s="30">
        <f>'16'!AO10</f>
        <v>0</v>
      </c>
      <c r="AQ842" s="30">
        <f>'16'!AP10</f>
        <v>130.15</v>
      </c>
      <c r="AR842" s="30">
        <f>'16'!AQ10</f>
        <v>11.366</v>
      </c>
      <c r="AS842" s="30">
        <f>'16'!AR10</f>
        <v>0</v>
      </c>
      <c r="AT842" s="30">
        <f>'16'!AS10</f>
        <v>45.8</v>
      </c>
      <c r="AU842" s="30">
        <f>'16'!AT10</f>
        <v>89.615999999999985</v>
      </c>
      <c r="AV842" s="30">
        <f>'16'!AU10</f>
        <v>135.416</v>
      </c>
      <c r="AW842" s="30">
        <f>'16'!AV10</f>
        <v>0</v>
      </c>
      <c r="AX842" s="30">
        <f>'16'!AW10</f>
        <v>10</v>
      </c>
      <c r="AY842" s="30">
        <f>'16'!AX10</f>
        <v>200</v>
      </c>
      <c r="AZ842" s="30">
        <f>'16'!AY10</f>
        <v>0</v>
      </c>
      <c r="BA842" s="30">
        <f>'16'!AZ10</f>
        <v>36</v>
      </c>
      <c r="BB842" s="30">
        <f>'16'!BA10</f>
        <v>0</v>
      </c>
      <c r="BC842" s="30">
        <f>'16'!BB10</f>
        <v>246</v>
      </c>
      <c r="BD842" s="30">
        <f>'16'!BC10</f>
        <v>233.7</v>
      </c>
      <c r="BE842" s="30">
        <f>'16'!BD10</f>
        <v>14</v>
      </c>
      <c r="BF842" s="30">
        <f>'16'!BE10</f>
        <v>15</v>
      </c>
      <c r="BG842" s="30">
        <f>'16'!BF10</f>
        <v>8</v>
      </c>
      <c r="BH842" s="30">
        <f>'16'!BG10</f>
        <v>9</v>
      </c>
      <c r="BI842" s="30">
        <f>'16'!BH10</f>
        <v>1</v>
      </c>
      <c r="BJ842" s="30">
        <f>'16'!BI10</f>
        <v>47</v>
      </c>
      <c r="BK842" s="30">
        <f>'16'!BJ10</f>
        <v>186.7</v>
      </c>
      <c r="BL842" s="30">
        <f>'16'!BK10</f>
        <v>89.615999999999985</v>
      </c>
      <c r="BM842" s="30">
        <f>'16'!BL10</f>
        <v>97.084000000000003</v>
      </c>
    </row>
    <row r="843" spans="1:65">
      <c r="A843" s="78">
        <f>'16'!A11</f>
        <v>42902</v>
      </c>
      <c r="B843" s="82" t="str">
        <f t="shared" si="13"/>
        <v>00:30:00</v>
      </c>
      <c r="C843" s="30" t="str">
        <f>'16'!B11</f>
        <v>00H30</v>
      </c>
      <c r="D843" s="30">
        <f>'16'!C11</f>
        <v>645</v>
      </c>
      <c r="E843" s="30">
        <f>'16'!D11</f>
        <v>680</v>
      </c>
      <c r="F843" s="30">
        <f>'16'!E11</f>
        <v>544</v>
      </c>
      <c r="G843" s="30">
        <f>'16'!F11</f>
        <v>45</v>
      </c>
      <c r="H843" s="30">
        <f>'16'!G11</f>
        <v>0</v>
      </c>
      <c r="I843" s="30">
        <f>'16'!H11</f>
        <v>18</v>
      </c>
      <c r="J843" s="30">
        <f>'16'!I11</f>
        <v>1869</v>
      </c>
      <c r="K843" s="30">
        <f>'16'!J11</f>
        <v>63</v>
      </c>
      <c r="L843" s="30">
        <f>'16'!K11</f>
        <v>370</v>
      </c>
      <c r="M843" s="30">
        <f>'16'!L11</f>
        <v>431</v>
      </c>
      <c r="N843" s="30">
        <f>'16'!M11</f>
        <v>360</v>
      </c>
      <c r="O843" s="30">
        <f>'16'!N11</f>
        <v>0</v>
      </c>
      <c r="P843" s="30">
        <f>'16'!O11</f>
        <v>13</v>
      </c>
      <c r="Q843" s="30">
        <f>'16'!P11</f>
        <v>14</v>
      </c>
      <c r="R843" s="30">
        <f>'16'!Q11</f>
        <v>12</v>
      </c>
      <c r="S843" s="30">
        <f>'16'!R11</f>
        <v>0</v>
      </c>
      <c r="T843" s="30">
        <f>'16'!S11</f>
        <v>801</v>
      </c>
      <c r="U843" s="30">
        <f>'16'!T11</f>
        <v>39</v>
      </c>
      <c r="V843" s="30">
        <f>'16'!U11</f>
        <v>102</v>
      </c>
      <c r="W843" s="30">
        <f>'16'!V11</f>
        <v>4.75</v>
      </c>
      <c r="X843" s="30">
        <f>'16'!W11</f>
        <v>3.5</v>
      </c>
      <c r="Y843" s="30">
        <f>'16'!X11</f>
        <v>5.5</v>
      </c>
      <c r="Z843" s="30">
        <f>'16'!Y11</f>
        <v>4</v>
      </c>
      <c r="AA843" s="30">
        <f>'16'!Z11</f>
        <v>5.8</v>
      </c>
      <c r="AB843" s="30">
        <f>'16'!AA11</f>
        <v>2.6</v>
      </c>
      <c r="AC843" s="30">
        <f>'16'!AB11</f>
        <v>0</v>
      </c>
      <c r="AD843" s="30">
        <f>'16'!AC11</f>
        <v>0</v>
      </c>
      <c r="AE843" s="30">
        <f>'16'!AD11</f>
        <v>0</v>
      </c>
      <c r="AF843" s="30">
        <f>'16'!AE11</f>
        <v>0.8</v>
      </c>
      <c r="AG843" s="30">
        <f>'16'!AF11</f>
        <v>0</v>
      </c>
      <c r="AH843" s="30">
        <f>'16'!AG11</f>
        <v>0</v>
      </c>
      <c r="AI843" s="30">
        <f>'16'!AH11</f>
        <v>0.8</v>
      </c>
      <c r="AJ843" s="30">
        <f>'16'!AI11</f>
        <v>30</v>
      </c>
      <c r="AK843" s="30">
        <f>'16'!AJ11</f>
        <v>30.8</v>
      </c>
      <c r="AL843" s="30">
        <f>'16'!AK11</f>
        <v>122.85</v>
      </c>
      <c r="AM843" s="30">
        <f>'16'!AL11</f>
        <v>128.94999999999999</v>
      </c>
      <c r="AN843" s="30">
        <f>'16'!AM11</f>
        <v>98.149999999999991</v>
      </c>
      <c r="AO843" s="30">
        <f>'16'!AN11</f>
        <v>0</v>
      </c>
      <c r="AP843" s="30">
        <f>'16'!AO11</f>
        <v>0</v>
      </c>
      <c r="AQ843" s="30">
        <f>'16'!AP11</f>
        <v>128.94999999999999</v>
      </c>
      <c r="AR843" s="30">
        <f>'16'!AQ11</f>
        <v>-2.4340000000000117</v>
      </c>
      <c r="AS843" s="30">
        <f>'16'!AR11</f>
        <v>0</v>
      </c>
      <c r="AT843" s="30">
        <f>'16'!AS11</f>
        <v>30.8</v>
      </c>
      <c r="AU843" s="30">
        <f>'16'!AT11</f>
        <v>89.615999999999985</v>
      </c>
      <c r="AV843" s="30">
        <f>'16'!AU11</f>
        <v>120.41599999999998</v>
      </c>
      <c r="AW843" s="30">
        <f>'16'!AV11</f>
        <v>0</v>
      </c>
      <c r="AX843" s="30">
        <f>'16'!AW11</f>
        <v>10</v>
      </c>
      <c r="AY843" s="30">
        <f>'16'!AX11</f>
        <v>200</v>
      </c>
      <c r="AZ843" s="30">
        <f>'16'!AY11</f>
        <v>0</v>
      </c>
      <c r="BA843" s="30">
        <f>'16'!AZ11</f>
        <v>36</v>
      </c>
      <c r="BB843" s="30">
        <f>'16'!BA11</f>
        <v>0</v>
      </c>
      <c r="BC843" s="30">
        <f>'16'!BB11</f>
        <v>246</v>
      </c>
      <c r="BD843" s="30">
        <f>'16'!BC11</f>
        <v>233.7</v>
      </c>
      <c r="BE843" s="30">
        <f>'16'!BD11</f>
        <v>14</v>
      </c>
      <c r="BF843" s="30">
        <f>'16'!BE11</f>
        <v>15</v>
      </c>
      <c r="BG843" s="30">
        <f>'16'!BF11</f>
        <v>8</v>
      </c>
      <c r="BH843" s="30">
        <f>'16'!BG11</f>
        <v>9</v>
      </c>
      <c r="BI843" s="30">
        <f>'16'!BH11</f>
        <v>1</v>
      </c>
      <c r="BJ843" s="30">
        <f>'16'!BI11</f>
        <v>47</v>
      </c>
      <c r="BK843" s="30">
        <f>'16'!BJ11</f>
        <v>186.7</v>
      </c>
      <c r="BL843" s="30">
        <f>'16'!BK11</f>
        <v>89.615999999999985</v>
      </c>
      <c r="BM843" s="30">
        <f>'16'!BL11</f>
        <v>97.084000000000003</v>
      </c>
    </row>
    <row r="844" spans="1:65">
      <c r="A844" s="78">
        <f>'16'!A12</f>
        <v>42902</v>
      </c>
      <c r="B844" s="82" t="str">
        <f t="shared" si="13"/>
        <v>01:00:00</v>
      </c>
      <c r="C844" s="30" t="str">
        <f>'16'!B12</f>
        <v>01H00</v>
      </c>
      <c r="D844" s="30">
        <f>'16'!C12</f>
        <v>605</v>
      </c>
      <c r="E844" s="30">
        <f>'16'!D12</f>
        <v>652</v>
      </c>
      <c r="F844" s="30">
        <f>'16'!E12</f>
        <v>526</v>
      </c>
      <c r="G844" s="30">
        <f>'16'!F12</f>
        <v>43</v>
      </c>
      <c r="H844" s="30">
        <f>'16'!G12</f>
        <v>0</v>
      </c>
      <c r="I844" s="30">
        <f>'16'!H12</f>
        <v>18</v>
      </c>
      <c r="J844" s="30">
        <f>'16'!I12</f>
        <v>1783</v>
      </c>
      <c r="K844" s="30">
        <f>'16'!J12</f>
        <v>61</v>
      </c>
      <c r="L844" s="30">
        <f>'16'!K12</f>
        <v>370</v>
      </c>
      <c r="M844" s="30">
        <f>'16'!L12</f>
        <v>423</v>
      </c>
      <c r="N844" s="30">
        <f>'16'!M12</f>
        <v>360</v>
      </c>
      <c r="O844" s="30">
        <f>'16'!N12</f>
        <v>0</v>
      </c>
      <c r="P844" s="30">
        <f>'16'!O12</f>
        <v>13</v>
      </c>
      <c r="Q844" s="30">
        <f>'16'!P12</f>
        <v>14</v>
      </c>
      <c r="R844" s="30">
        <f>'16'!Q12</f>
        <v>12</v>
      </c>
      <c r="S844" s="30">
        <f>'16'!R12</f>
        <v>0</v>
      </c>
      <c r="T844" s="30">
        <f>'16'!S12</f>
        <v>793</v>
      </c>
      <c r="U844" s="30">
        <f>'16'!T12</f>
        <v>39</v>
      </c>
      <c r="V844" s="30">
        <f>'16'!U12</f>
        <v>100</v>
      </c>
      <c r="W844" s="30">
        <f>'16'!V12</f>
        <v>4.75</v>
      </c>
      <c r="X844" s="30">
        <f>'16'!W12</f>
        <v>3.5</v>
      </c>
      <c r="Y844" s="30">
        <f>'16'!X12</f>
        <v>5.5</v>
      </c>
      <c r="Z844" s="30">
        <f>'16'!Y12</f>
        <v>3.9</v>
      </c>
      <c r="AA844" s="30">
        <f>'16'!Z12</f>
        <v>5.6</v>
      </c>
      <c r="AB844" s="30">
        <f>'16'!AA12</f>
        <v>2.5</v>
      </c>
      <c r="AC844" s="30">
        <f>'16'!AB12</f>
        <v>0</v>
      </c>
      <c r="AD844" s="30">
        <f>'16'!AC12</f>
        <v>0</v>
      </c>
      <c r="AE844" s="30">
        <f>'16'!AD12</f>
        <v>0</v>
      </c>
      <c r="AF844" s="30">
        <f>'16'!AE12</f>
        <v>0.8</v>
      </c>
      <c r="AG844" s="30">
        <f>'16'!AF12</f>
        <v>0</v>
      </c>
      <c r="AH844" s="30">
        <f>'16'!AG12</f>
        <v>0</v>
      </c>
      <c r="AI844" s="30">
        <f>'16'!AH12</f>
        <v>0.8</v>
      </c>
      <c r="AJ844" s="30">
        <f>'16'!AI12</f>
        <v>30</v>
      </c>
      <c r="AK844" s="30">
        <f>'16'!AJ12</f>
        <v>30.8</v>
      </c>
      <c r="AL844" s="30">
        <f>'16'!AK12</f>
        <v>120.55</v>
      </c>
      <c r="AM844" s="30">
        <f>'16'!AL12</f>
        <v>126.55</v>
      </c>
      <c r="AN844" s="30">
        <f>'16'!AM12</f>
        <v>95.75</v>
      </c>
      <c r="AO844" s="30">
        <f>'16'!AN12</f>
        <v>0</v>
      </c>
      <c r="AP844" s="30">
        <f>'16'!AO12</f>
        <v>0</v>
      </c>
      <c r="AQ844" s="30">
        <f>'16'!AP12</f>
        <v>126.55</v>
      </c>
      <c r="AR844" s="30">
        <f>'16'!AQ12</f>
        <v>-0.13400000000001455</v>
      </c>
      <c r="AS844" s="30">
        <f>'16'!AR12</f>
        <v>0</v>
      </c>
      <c r="AT844" s="30">
        <f>'16'!AS12</f>
        <v>30.8</v>
      </c>
      <c r="AU844" s="30">
        <f>'16'!AT12</f>
        <v>89.615999999999985</v>
      </c>
      <c r="AV844" s="30">
        <f>'16'!AU12</f>
        <v>120.41599999999998</v>
      </c>
      <c r="AW844" s="30">
        <f>'16'!AV12</f>
        <v>0</v>
      </c>
      <c r="AX844" s="30">
        <f>'16'!AW12</f>
        <v>10</v>
      </c>
      <c r="AY844" s="30">
        <f>'16'!AX12</f>
        <v>200</v>
      </c>
      <c r="AZ844" s="30">
        <f>'16'!AY12</f>
        <v>0</v>
      </c>
      <c r="BA844" s="30">
        <f>'16'!AZ12</f>
        <v>36</v>
      </c>
      <c r="BB844" s="30">
        <f>'16'!BA12</f>
        <v>0</v>
      </c>
      <c r="BC844" s="30">
        <f>'16'!BB12</f>
        <v>246</v>
      </c>
      <c r="BD844" s="30">
        <f>'16'!BC12</f>
        <v>233.7</v>
      </c>
      <c r="BE844" s="30">
        <f>'16'!BD12</f>
        <v>14</v>
      </c>
      <c r="BF844" s="30">
        <f>'16'!BE12</f>
        <v>15</v>
      </c>
      <c r="BG844" s="30">
        <f>'16'!BF12</f>
        <v>8</v>
      </c>
      <c r="BH844" s="30">
        <f>'16'!BG12</f>
        <v>9</v>
      </c>
      <c r="BI844" s="30">
        <f>'16'!BH12</f>
        <v>1</v>
      </c>
      <c r="BJ844" s="30">
        <f>'16'!BI12</f>
        <v>47</v>
      </c>
      <c r="BK844" s="30">
        <f>'16'!BJ12</f>
        <v>186.7</v>
      </c>
      <c r="BL844" s="30">
        <f>'16'!BK12</f>
        <v>89.615999999999985</v>
      </c>
      <c r="BM844" s="30">
        <f>'16'!BL12</f>
        <v>97.084000000000003</v>
      </c>
    </row>
    <row r="845" spans="1:65">
      <c r="A845" s="78">
        <f>'16'!A13</f>
        <v>42902</v>
      </c>
      <c r="B845" s="82" t="str">
        <f t="shared" si="13"/>
        <v>01:30:00</v>
      </c>
      <c r="C845" s="30" t="str">
        <f>'16'!B13</f>
        <v>01H30</v>
      </c>
      <c r="D845" s="30">
        <f>'16'!C13</f>
        <v>596</v>
      </c>
      <c r="E845" s="30">
        <f>'16'!D13</f>
        <v>643</v>
      </c>
      <c r="F845" s="30">
        <f>'16'!E13</f>
        <v>517</v>
      </c>
      <c r="G845" s="30">
        <f>'16'!F13</f>
        <v>42</v>
      </c>
      <c r="H845" s="30">
        <f>'16'!G13</f>
        <v>0</v>
      </c>
      <c r="I845" s="30">
        <f>'16'!H13</f>
        <v>17</v>
      </c>
      <c r="J845" s="30">
        <f>'16'!I13</f>
        <v>1756</v>
      </c>
      <c r="K845" s="30">
        <f>'16'!J13</f>
        <v>59</v>
      </c>
      <c r="L845" s="30">
        <f>'16'!K13</f>
        <v>362</v>
      </c>
      <c r="M845" s="30">
        <f>'16'!L13</f>
        <v>420</v>
      </c>
      <c r="N845" s="30">
        <f>'16'!M13</f>
        <v>380</v>
      </c>
      <c r="O845" s="30">
        <f>'16'!N13</f>
        <v>0</v>
      </c>
      <c r="P845" s="30">
        <f>'16'!O13</f>
        <v>12</v>
      </c>
      <c r="Q845" s="30">
        <f>'16'!P13</f>
        <v>14</v>
      </c>
      <c r="R845" s="30">
        <f>'16'!Q13</f>
        <v>13</v>
      </c>
      <c r="S845" s="30">
        <f>'16'!R13</f>
        <v>0</v>
      </c>
      <c r="T845" s="30">
        <f>'16'!S13</f>
        <v>782</v>
      </c>
      <c r="U845" s="30">
        <f>'16'!T13</f>
        <v>39</v>
      </c>
      <c r="V845" s="30">
        <f>'16'!U13</f>
        <v>98</v>
      </c>
      <c r="W845" s="30">
        <f>'16'!V13</f>
        <v>4.75</v>
      </c>
      <c r="X845" s="30">
        <f>'16'!W13</f>
        <v>3.5</v>
      </c>
      <c r="Y845" s="30">
        <f>'16'!X13</f>
        <v>5.5</v>
      </c>
      <c r="Z845" s="30">
        <f>'16'!Y13</f>
        <v>3.9</v>
      </c>
      <c r="AA845" s="30">
        <f>'16'!Z13</f>
        <v>5.6</v>
      </c>
      <c r="AB845" s="30">
        <f>'16'!AA13</f>
        <v>2.5</v>
      </c>
      <c r="AC845" s="30">
        <f>'16'!AB13</f>
        <v>0</v>
      </c>
      <c r="AD845" s="30">
        <f>'16'!AC13</f>
        <v>0</v>
      </c>
      <c r="AE845" s="30">
        <f>'16'!AD13</f>
        <v>0</v>
      </c>
      <c r="AF845" s="30">
        <f>'16'!AE13</f>
        <v>0.8</v>
      </c>
      <c r="AG845" s="30">
        <f>'16'!AF13</f>
        <v>0</v>
      </c>
      <c r="AH845" s="30">
        <f>'16'!AG13</f>
        <v>0</v>
      </c>
      <c r="AI845" s="30">
        <f>'16'!AH13</f>
        <v>0.8</v>
      </c>
      <c r="AJ845" s="30">
        <f>'16'!AI13</f>
        <v>30</v>
      </c>
      <c r="AK845" s="30">
        <f>'16'!AJ13</f>
        <v>30.8</v>
      </c>
      <c r="AL845" s="30">
        <f>'16'!AK13</f>
        <v>118.55</v>
      </c>
      <c r="AM845" s="30">
        <f>'16'!AL13</f>
        <v>124.55</v>
      </c>
      <c r="AN845" s="30">
        <f>'16'!AM13</f>
        <v>93.75</v>
      </c>
      <c r="AO845" s="30">
        <f>'16'!AN13</f>
        <v>0</v>
      </c>
      <c r="AP845" s="30">
        <f>'16'!AO13</f>
        <v>0</v>
      </c>
      <c r="AQ845" s="30">
        <f>'16'!AP13</f>
        <v>124.55</v>
      </c>
      <c r="AR845" s="30">
        <f>'16'!AQ13</f>
        <v>1.8659999999999854</v>
      </c>
      <c r="AS845" s="30">
        <f>'16'!AR13</f>
        <v>0</v>
      </c>
      <c r="AT845" s="30">
        <f>'16'!AS13</f>
        <v>30.8</v>
      </c>
      <c r="AU845" s="30">
        <f>'16'!AT13</f>
        <v>89.615999999999985</v>
      </c>
      <c r="AV845" s="30">
        <f>'16'!AU13</f>
        <v>120.41599999999998</v>
      </c>
      <c r="AW845" s="30">
        <f>'16'!AV13</f>
        <v>0</v>
      </c>
      <c r="AX845" s="30">
        <f>'16'!AW13</f>
        <v>10</v>
      </c>
      <c r="AY845" s="30">
        <f>'16'!AX13</f>
        <v>200</v>
      </c>
      <c r="AZ845" s="30">
        <f>'16'!AY13</f>
        <v>0</v>
      </c>
      <c r="BA845" s="30">
        <f>'16'!AZ13</f>
        <v>36</v>
      </c>
      <c r="BB845" s="30">
        <f>'16'!BA13</f>
        <v>0</v>
      </c>
      <c r="BC845" s="30">
        <f>'16'!BB13</f>
        <v>246</v>
      </c>
      <c r="BD845" s="30">
        <f>'16'!BC13</f>
        <v>233.7</v>
      </c>
      <c r="BE845" s="30">
        <f>'16'!BD13</f>
        <v>14</v>
      </c>
      <c r="BF845" s="30">
        <f>'16'!BE13</f>
        <v>15</v>
      </c>
      <c r="BG845" s="30">
        <f>'16'!BF13</f>
        <v>8</v>
      </c>
      <c r="BH845" s="30">
        <f>'16'!BG13</f>
        <v>9</v>
      </c>
      <c r="BI845" s="30">
        <f>'16'!BH13</f>
        <v>1</v>
      </c>
      <c r="BJ845" s="30">
        <f>'16'!BI13</f>
        <v>47</v>
      </c>
      <c r="BK845" s="30">
        <f>'16'!BJ13</f>
        <v>186.7</v>
      </c>
      <c r="BL845" s="30">
        <f>'16'!BK13</f>
        <v>89.615999999999985</v>
      </c>
      <c r="BM845" s="30">
        <f>'16'!BL13</f>
        <v>97.084000000000003</v>
      </c>
    </row>
    <row r="846" spans="1:65">
      <c r="A846" s="78">
        <f>'16'!A14</f>
        <v>42902</v>
      </c>
      <c r="B846" s="82" t="str">
        <f t="shared" si="13"/>
        <v>02:00:00</v>
      </c>
      <c r="C846" s="30" t="str">
        <f>'16'!B14</f>
        <v>02H00</v>
      </c>
      <c r="D846" s="30">
        <f>'16'!C14</f>
        <v>596</v>
      </c>
      <c r="E846" s="30">
        <f>'16'!D14</f>
        <v>622</v>
      </c>
      <c r="F846" s="30">
        <f>'16'!E14</f>
        <v>512</v>
      </c>
      <c r="G846" s="30">
        <f>'16'!F14</f>
        <v>42</v>
      </c>
      <c r="H846" s="30">
        <f>'16'!G14</f>
        <v>0</v>
      </c>
      <c r="I846" s="30">
        <f>'16'!H14</f>
        <v>17</v>
      </c>
      <c r="J846" s="30">
        <f>'16'!I14</f>
        <v>1730</v>
      </c>
      <c r="K846" s="30">
        <f>'16'!J14</f>
        <v>59</v>
      </c>
      <c r="L846" s="30">
        <f>'16'!K14</f>
        <v>349</v>
      </c>
      <c r="M846" s="30">
        <f>'16'!L14</f>
        <v>416</v>
      </c>
      <c r="N846" s="30">
        <f>'16'!M14</f>
        <v>370</v>
      </c>
      <c r="O846" s="30">
        <f>'16'!N14</f>
        <v>0</v>
      </c>
      <c r="P846" s="30">
        <f>'16'!O14</f>
        <v>11</v>
      </c>
      <c r="Q846" s="30">
        <f>'16'!P14</f>
        <v>13</v>
      </c>
      <c r="R846" s="30">
        <f>'16'!Q14</f>
        <v>13</v>
      </c>
      <c r="S846" s="30">
        <f>'16'!R14</f>
        <v>0</v>
      </c>
      <c r="T846" s="30">
        <f>'16'!S14</f>
        <v>765</v>
      </c>
      <c r="U846" s="30">
        <f>'16'!T14</f>
        <v>37</v>
      </c>
      <c r="V846" s="30">
        <f>'16'!U14</f>
        <v>96</v>
      </c>
      <c r="W846" s="30">
        <f>'16'!V14</f>
        <v>4.75</v>
      </c>
      <c r="X846" s="30">
        <f>'16'!W14</f>
        <v>3.5</v>
      </c>
      <c r="Y846" s="30">
        <f>'16'!X14</f>
        <v>5.5</v>
      </c>
      <c r="Z846" s="30">
        <f>'16'!Y14</f>
        <v>3.9</v>
      </c>
      <c r="AA846" s="30">
        <f>'16'!Z14</f>
        <v>5.4</v>
      </c>
      <c r="AB846" s="30">
        <f>'16'!AA14</f>
        <v>2.4</v>
      </c>
      <c r="AC846" s="30">
        <f>'16'!AB14</f>
        <v>0</v>
      </c>
      <c r="AD846" s="30">
        <f>'16'!AC14</f>
        <v>0</v>
      </c>
      <c r="AE846" s="30">
        <f>'16'!AD14</f>
        <v>0</v>
      </c>
      <c r="AF846" s="30">
        <f>'16'!AE14</f>
        <v>0.8</v>
      </c>
      <c r="AG846" s="30">
        <f>'16'!AF14</f>
        <v>0</v>
      </c>
      <c r="AH846" s="30">
        <f>'16'!AG14</f>
        <v>0</v>
      </c>
      <c r="AI846" s="30">
        <f>'16'!AH14</f>
        <v>0.8</v>
      </c>
      <c r="AJ846" s="30">
        <f>'16'!AI14</f>
        <v>30</v>
      </c>
      <c r="AK846" s="30">
        <f>'16'!AJ14</f>
        <v>30.8</v>
      </c>
      <c r="AL846" s="30">
        <f>'16'!AK14</f>
        <v>116.35000000000001</v>
      </c>
      <c r="AM846" s="30">
        <f>'16'!AL14</f>
        <v>122.25000000000001</v>
      </c>
      <c r="AN846" s="30">
        <f>'16'!AM14</f>
        <v>91.450000000000017</v>
      </c>
      <c r="AO846" s="30">
        <f>'16'!AN14</f>
        <v>0</v>
      </c>
      <c r="AP846" s="30">
        <f>'16'!AO14</f>
        <v>0</v>
      </c>
      <c r="AQ846" s="30">
        <f>'16'!AP14</f>
        <v>122.25000000000001</v>
      </c>
      <c r="AR846" s="30">
        <f>'16'!AQ14</f>
        <v>4.0659999999999741</v>
      </c>
      <c r="AS846" s="30">
        <f>'16'!AR14</f>
        <v>0</v>
      </c>
      <c r="AT846" s="30">
        <f>'16'!AS14</f>
        <v>30.8</v>
      </c>
      <c r="AU846" s="30">
        <f>'16'!AT14</f>
        <v>89.615999999999985</v>
      </c>
      <c r="AV846" s="30">
        <f>'16'!AU14</f>
        <v>120.41599999999998</v>
      </c>
      <c r="AW846" s="30">
        <f>'16'!AV14</f>
        <v>0</v>
      </c>
      <c r="AX846" s="30">
        <f>'16'!AW14</f>
        <v>10</v>
      </c>
      <c r="AY846" s="30">
        <f>'16'!AX14</f>
        <v>200</v>
      </c>
      <c r="AZ846" s="30">
        <f>'16'!AY14</f>
        <v>0</v>
      </c>
      <c r="BA846" s="30">
        <f>'16'!AZ14</f>
        <v>36</v>
      </c>
      <c r="BB846" s="30">
        <f>'16'!BA14</f>
        <v>0</v>
      </c>
      <c r="BC846" s="30">
        <f>'16'!BB14</f>
        <v>246</v>
      </c>
      <c r="BD846" s="30">
        <f>'16'!BC14</f>
        <v>233.7</v>
      </c>
      <c r="BE846" s="30">
        <f>'16'!BD14</f>
        <v>14</v>
      </c>
      <c r="BF846" s="30">
        <f>'16'!BE14</f>
        <v>15</v>
      </c>
      <c r="BG846" s="30">
        <f>'16'!BF14</f>
        <v>8</v>
      </c>
      <c r="BH846" s="30">
        <f>'16'!BG14</f>
        <v>9</v>
      </c>
      <c r="BI846" s="30">
        <f>'16'!BH14</f>
        <v>1</v>
      </c>
      <c r="BJ846" s="30">
        <f>'16'!BI14</f>
        <v>47</v>
      </c>
      <c r="BK846" s="30">
        <f>'16'!BJ14</f>
        <v>186.7</v>
      </c>
      <c r="BL846" s="30">
        <f>'16'!BK14</f>
        <v>89.615999999999985</v>
      </c>
      <c r="BM846" s="30">
        <f>'16'!BL14</f>
        <v>97.084000000000003</v>
      </c>
    </row>
    <row r="847" spans="1:65">
      <c r="A847" s="78">
        <f>'16'!A15</f>
        <v>42902</v>
      </c>
      <c r="B847" s="82" t="str">
        <f t="shared" si="13"/>
        <v>02:30:00</v>
      </c>
      <c r="C847" s="30" t="str">
        <f>'16'!B15</f>
        <v>02H30</v>
      </c>
      <c r="D847" s="30">
        <f>'16'!C15</f>
        <v>585</v>
      </c>
      <c r="E847" s="30">
        <f>'16'!D15</f>
        <v>624</v>
      </c>
      <c r="F847" s="30">
        <f>'16'!E15</f>
        <v>505</v>
      </c>
      <c r="G847" s="30">
        <f>'16'!F15</f>
        <v>42</v>
      </c>
      <c r="H847" s="30">
        <f>'16'!G15</f>
        <v>0</v>
      </c>
      <c r="I847" s="30">
        <f>'16'!H15</f>
        <v>17</v>
      </c>
      <c r="J847" s="30">
        <f>'16'!I15</f>
        <v>1714</v>
      </c>
      <c r="K847" s="30">
        <f>'16'!J15</f>
        <v>59</v>
      </c>
      <c r="L847" s="30">
        <f>'16'!K15</f>
        <v>346</v>
      </c>
      <c r="M847" s="30">
        <f>'16'!L15</f>
        <v>408</v>
      </c>
      <c r="N847" s="30">
        <f>'16'!M15</f>
        <v>340</v>
      </c>
      <c r="O847" s="30">
        <f>'16'!N15</f>
        <v>0</v>
      </c>
      <c r="P847" s="30">
        <f>'16'!O15</f>
        <v>11</v>
      </c>
      <c r="Q847" s="30">
        <f>'16'!P15</f>
        <v>13</v>
      </c>
      <c r="R847" s="30">
        <f>'16'!Q15</f>
        <v>12</v>
      </c>
      <c r="S847" s="30">
        <f>'16'!R15</f>
        <v>0</v>
      </c>
      <c r="T847" s="30">
        <f>'16'!S15</f>
        <v>754</v>
      </c>
      <c r="U847" s="30">
        <f>'16'!T15</f>
        <v>36</v>
      </c>
      <c r="V847" s="30">
        <f>'16'!U15</f>
        <v>95</v>
      </c>
      <c r="W847" s="30">
        <f>'16'!V15</f>
        <v>4.75</v>
      </c>
      <c r="X847" s="30">
        <f>'16'!W15</f>
        <v>3.5</v>
      </c>
      <c r="Y847" s="30">
        <f>'16'!X15</f>
        <v>5.5</v>
      </c>
      <c r="Z847" s="30">
        <f>'16'!Y15</f>
        <v>3.9</v>
      </c>
      <c r="AA847" s="30">
        <f>'16'!Z15</f>
        <v>5.4</v>
      </c>
      <c r="AB847" s="30">
        <f>'16'!AA15</f>
        <v>2.4</v>
      </c>
      <c r="AC847" s="30">
        <f>'16'!AB15</f>
        <v>0</v>
      </c>
      <c r="AD847" s="30">
        <f>'16'!AC15</f>
        <v>0</v>
      </c>
      <c r="AE847" s="30">
        <f>'16'!AD15</f>
        <v>0</v>
      </c>
      <c r="AF847" s="30">
        <f>'16'!AE15</f>
        <v>0.8</v>
      </c>
      <c r="AG847" s="30">
        <f>'16'!AF15</f>
        <v>0</v>
      </c>
      <c r="AH847" s="30">
        <f>'16'!AG15</f>
        <v>0</v>
      </c>
      <c r="AI847" s="30">
        <f>'16'!AH15</f>
        <v>0.8</v>
      </c>
      <c r="AJ847" s="30">
        <f>'16'!AI15</f>
        <v>30</v>
      </c>
      <c r="AK847" s="30">
        <f>'16'!AJ15</f>
        <v>30.8</v>
      </c>
      <c r="AL847" s="30">
        <f>'16'!AK15</f>
        <v>115.35000000000001</v>
      </c>
      <c r="AM847" s="30">
        <f>'16'!AL15</f>
        <v>121.25000000000001</v>
      </c>
      <c r="AN847" s="30">
        <f>'16'!AM15</f>
        <v>90.450000000000017</v>
      </c>
      <c r="AO847" s="30">
        <f>'16'!AN15</f>
        <v>0</v>
      </c>
      <c r="AP847" s="30">
        <f>'16'!AO15</f>
        <v>0</v>
      </c>
      <c r="AQ847" s="30">
        <f>'16'!AP15</f>
        <v>121.25000000000001</v>
      </c>
      <c r="AR847" s="30">
        <f>'16'!AQ15</f>
        <v>5.0659999999999741</v>
      </c>
      <c r="AS847" s="30">
        <f>'16'!AR15</f>
        <v>0</v>
      </c>
      <c r="AT847" s="30">
        <f>'16'!AS15</f>
        <v>30.8</v>
      </c>
      <c r="AU847" s="30">
        <f>'16'!AT15</f>
        <v>89.615999999999985</v>
      </c>
      <c r="AV847" s="30">
        <f>'16'!AU15</f>
        <v>120.41599999999998</v>
      </c>
      <c r="AW847" s="30">
        <f>'16'!AV15</f>
        <v>0</v>
      </c>
      <c r="AX847" s="30">
        <f>'16'!AW15</f>
        <v>10</v>
      </c>
      <c r="AY847" s="30">
        <f>'16'!AX15</f>
        <v>200</v>
      </c>
      <c r="AZ847" s="30">
        <f>'16'!AY15</f>
        <v>0</v>
      </c>
      <c r="BA847" s="30">
        <f>'16'!AZ15</f>
        <v>36</v>
      </c>
      <c r="BB847" s="30">
        <f>'16'!BA15</f>
        <v>0</v>
      </c>
      <c r="BC847" s="30">
        <f>'16'!BB15</f>
        <v>246</v>
      </c>
      <c r="BD847" s="30">
        <f>'16'!BC15</f>
        <v>233.7</v>
      </c>
      <c r="BE847" s="30">
        <f>'16'!BD15</f>
        <v>14</v>
      </c>
      <c r="BF847" s="30">
        <f>'16'!BE15</f>
        <v>15</v>
      </c>
      <c r="BG847" s="30">
        <f>'16'!BF15</f>
        <v>8</v>
      </c>
      <c r="BH847" s="30">
        <f>'16'!BG15</f>
        <v>9</v>
      </c>
      <c r="BI847" s="30">
        <f>'16'!BH15</f>
        <v>1</v>
      </c>
      <c r="BJ847" s="30">
        <f>'16'!BI15</f>
        <v>47</v>
      </c>
      <c r="BK847" s="30">
        <f>'16'!BJ15</f>
        <v>186.7</v>
      </c>
      <c r="BL847" s="30">
        <f>'16'!BK15</f>
        <v>89.615999999999985</v>
      </c>
      <c r="BM847" s="30">
        <f>'16'!BL15</f>
        <v>97.084000000000003</v>
      </c>
    </row>
    <row r="848" spans="1:65">
      <c r="A848" s="78">
        <f>'16'!A16</f>
        <v>42902</v>
      </c>
      <c r="B848" s="82" t="str">
        <f t="shared" si="13"/>
        <v>03:00:00</v>
      </c>
      <c r="C848" s="30" t="str">
        <f>'16'!B16</f>
        <v>03H00</v>
      </c>
      <c r="D848" s="30">
        <f>'16'!C16</f>
        <v>583</v>
      </c>
      <c r="E848" s="30">
        <f>'16'!D16</f>
        <v>620</v>
      </c>
      <c r="F848" s="30">
        <f>'16'!E16</f>
        <v>505</v>
      </c>
      <c r="G848" s="30">
        <f>'16'!F16</f>
        <v>42</v>
      </c>
      <c r="H848" s="30">
        <f>'16'!G16</f>
        <v>0</v>
      </c>
      <c r="I848" s="30">
        <f>'16'!H16</f>
        <v>17</v>
      </c>
      <c r="J848" s="30">
        <f>'16'!I16</f>
        <v>1708</v>
      </c>
      <c r="K848" s="30">
        <f>'16'!J16</f>
        <v>59</v>
      </c>
      <c r="L848" s="30">
        <f>'16'!K16</f>
        <v>344</v>
      </c>
      <c r="M848" s="30">
        <f>'16'!L16</f>
        <v>406</v>
      </c>
      <c r="N848" s="30">
        <f>'16'!M16</f>
        <v>340</v>
      </c>
      <c r="O848" s="30">
        <f>'16'!N16</f>
        <v>0</v>
      </c>
      <c r="P848" s="30">
        <f>'16'!O16</f>
        <v>11</v>
      </c>
      <c r="Q848" s="30">
        <f>'16'!P16</f>
        <v>13</v>
      </c>
      <c r="R848" s="30">
        <f>'16'!Q16</f>
        <v>12</v>
      </c>
      <c r="S848" s="30">
        <f>'16'!R16</f>
        <v>0</v>
      </c>
      <c r="T848" s="30">
        <f>'16'!S16</f>
        <v>750</v>
      </c>
      <c r="U848" s="30">
        <f>'16'!T16</f>
        <v>36</v>
      </c>
      <c r="V848" s="30">
        <f>'16'!U16</f>
        <v>95</v>
      </c>
      <c r="W848" s="30">
        <f>'16'!V16</f>
        <v>4.75</v>
      </c>
      <c r="X848" s="30">
        <f>'16'!W16</f>
        <v>3.5</v>
      </c>
      <c r="Y848" s="30">
        <f>'16'!X16</f>
        <v>5.5</v>
      </c>
      <c r="Z848" s="30">
        <f>'16'!Y16</f>
        <v>4.2</v>
      </c>
      <c r="AA848" s="30">
        <f>'16'!Z16</f>
        <v>5.5</v>
      </c>
      <c r="AB848" s="30">
        <f>'16'!AA16</f>
        <v>2.4</v>
      </c>
      <c r="AC848" s="30">
        <f>'16'!AB16</f>
        <v>0</v>
      </c>
      <c r="AD848" s="30">
        <f>'16'!AC16</f>
        <v>0</v>
      </c>
      <c r="AE848" s="30">
        <f>'16'!AD16</f>
        <v>0</v>
      </c>
      <c r="AF848" s="30">
        <f>'16'!AE16</f>
        <v>0.8</v>
      </c>
      <c r="AG848" s="30">
        <f>'16'!AF16</f>
        <v>0</v>
      </c>
      <c r="AH848" s="30">
        <f>'16'!AG16</f>
        <v>0</v>
      </c>
      <c r="AI848" s="30">
        <f>'16'!AH16</f>
        <v>0.8</v>
      </c>
      <c r="AJ848" s="30">
        <f>'16'!AI16</f>
        <v>30</v>
      </c>
      <c r="AK848" s="30">
        <f>'16'!AJ16</f>
        <v>30.8</v>
      </c>
      <c r="AL848" s="30">
        <f>'16'!AK16</f>
        <v>115.75</v>
      </c>
      <c r="AM848" s="30">
        <f>'16'!AL16</f>
        <v>121.65</v>
      </c>
      <c r="AN848" s="30">
        <f>'16'!AM16</f>
        <v>90.850000000000009</v>
      </c>
      <c r="AO848" s="30">
        <f>'16'!AN16</f>
        <v>0</v>
      </c>
      <c r="AP848" s="30">
        <f>'16'!AO16</f>
        <v>0</v>
      </c>
      <c r="AQ848" s="30">
        <f>'16'!AP16</f>
        <v>121.65</v>
      </c>
      <c r="AR848" s="30">
        <f>'16'!AQ16</f>
        <v>4.6659999999999826</v>
      </c>
      <c r="AS848" s="30">
        <f>'16'!AR16</f>
        <v>0</v>
      </c>
      <c r="AT848" s="30">
        <f>'16'!AS16</f>
        <v>30.8</v>
      </c>
      <c r="AU848" s="30">
        <f>'16'!AT16</f>
        <v>89.615999999999985</v>
      </c>
      <c r="AV848" s="30">
        <f>'16'!AU16</f>
        <v>120.41599999999998</v>
      </c>
      <c r="AW848" s="30">
        <f>'16'!AV16</f>
        <v>0</v>
      </c>
      <c r="AX848" s="30">
        <f>'16'!AW16</f>
        <v>10</v>
      </c>
      <c r="AY848" s="30">
        <f>'16'!AX16</f>
        <v>200</v>
      </c>
      <c r="AZ848" s="30">
        <f>'16'!AY16</f>
        <v>0</v>
      </c>
      <c r="BA848" s="30">
        <f>'16'!AZ16</f>
        <v>36</v>
      </c>
      <c r="BB848" s="30">
        <f>'16'!BA16</f>
        <v>0</v>
      </c>
      <c r="BC848" s="30">
        <f>'16'!BB16</f>
        <v>246</v>
      </c>
      <c r="BD848" s="30">
        <f>'16'!BC16</f>
        <v>233.7</v>
      </c>
      <c r="BE848" s="30">
        <f>'16'!BD16</f>
        <v>14</v>
      </c>
      <c r="BF848" s="30">
        <f>'16'!BE16</f>
        <v>15</v>
      </c>
      <c r="BG848" s="30">
        <f>'16'!BF16</f>
        <v>8</v>
      </c>
      <c r="BH848" s="30">
        <f>'16'!BG16</f>
        <v>9</v>
      </c>
      <c r="BI848" s="30">
        <f>'16'!BH16</f>
        <v>1</v>
      </c>
      <c r="BJ848" s="30">
        <f>'16'!BI16</f>
        <v>47</v>
      </c>
      <c r="BK848" s="30">
        <f>'16'!BJ16</f>
        <v>186.7</v>
      </c>
      <c r="BL848" s="30">
        <f>'16'!BK16</f>
        <v>89.615999999999985</v>
      </c>
      <c r="BM848" s="30">
        <f>'16'!BL16</f>
        <v>97.084000000000003</v>
      </c>
    </row>
    <row r="849" spans="1:65">
      <c r="A849" s="78">
        <f>'16'!A17</f>
        <v>42902</v>
      </c>
      <c r="B849" s="82" t="str">
        <f t="shared" si="13"/>
        <v>03:30:00</v>
      </c>
      <c r="C849" s="30" t="str">
        <f>'16'!B17</f>
        <v>03H30</v>
      </c>
      <c r="D849" s="30">
        <f>'16'!C17</f>
        <v>584</v>
      </c>
      <c r="E849" s="30">
        <f>'16'!D17</f>
        <v>618</v>
      </c>
      <c r="F849" s="30">
        <f>'16'!E17</f>
        <v>503</v>
      </c>
      <c r="G849" s="30">
        <f>'16'!F17</f>
        <v>41</v>
      </c>
      <c r="H849" s="30">
        <f>'16'!G17</f>
        <v>0</v>
      </c>
      <c r="I849" s="30">
        <f>'16'!H17</f>
        <v>17</v>
      </c>
      <c r="J849" s="30">
        <f>'16'!I17</f>
        <v>1705</v>
      </c>
      <c r="K849" s="30">
        <f>'16'!J17</f>
        <v>58</v>
      </c>
      <c r="L849" s="30">
        <f>'16'!K17</f>
        <v>342</v>
      </c>
      <c r="M849" s="30">
        <f>'16'!L17</f>
        <v>403</v>
      </c>
      <c r="N849" s="30">
        <f>'16'!M17</f>
        <v>330</v>
      </c>
      <c r="O849" s="30">
        <f>'16'!N17</f>
        <v>0</v>
      </c>
      <c r="P849" s="30">
        <f>'16'!O17</f>
        <v>11</v>
      </c>
      <c r="Q849" s="30">
        <f>'16'!P17</f>
        <v>13</v>
      </c>
      <c r="R849" s="30">
        <f>'16'!Q17</f>
        <v>11</v>
      </c>
      <c r="S849" s="30">
        <f>'16'!R17</f>
        <v>0</v>
      </c>
      <c r="T849" s="30">
        <f>'16'!S17</f>
        <v>745</v>
      </c>
      <c r="U849" s="30">
        <f>'16'!T17</f>
        <v>35</v>
      </c>
      <c r="V849" s="30">
        <f>'16'!U17</f>
        <v>93</v>
      </c>
      <c r="W849" s="30">
        <f>'16'!V17</f>
        <v>4.75</v>
      </c>
      <c r="X849" s="30">
        <f>'16'!W17</f>
        <v>3.5</v>
      </c>
      <c r="Y849" s="30">
        <f>'16'!X17</f>
        <v>5.5</v>
      </c>
      <c r="Z849" s="30">
        <f>'16'!Y17</f>
        <v>4.2</v>
      </c>
      <c r="AA849" s="30">
        <f>'16'!Z17</f>
        <v>5.5</v>
      </c>
      <c r="AB849" s="30">
        <f>'16'!AA17</f>
        <v>2.4</v>
      </c>
      <c r="AC849" s="30">
        <f>'16'!AB17</f>
        <v>0</v>
      </c>
      <c r="AD849" s="30">
        <f>'16'!AC17</f>
        <v>0</v>
      </c>
      <c r="AE849" s="30">
        <f>'16'!AD17</f>
        <v>0</v>
      </c>
      <c r="AF849" s="30">
        <f>'16'!AE17</f>
        <v>0.8</v>
      </c>
      <c r="AG849" s="30">
        <f>'16'!AF17</f>
        <v>0</v>
      </c>
      <c r="AH849" s="30">
        <f>'16'!AG17</f>
        <v>0</v>
      </c>
      <c r="AI849" s="30">
        <f>'16'!AH17</f>
        <v>0.8</v>
      </c>
      <c r="AJ849" s="30">
        <f>'16'!AI17</f>
        <v>30</v>
      </c>
      <c r="AK849" s="30">
        <f>'16'!AJ17</f>
        <v>30.8</v>
      </c>
      <c r="AL849" s="30">
        <f>'16'!AK17</f>
        <v>113.75</v>
      </c>
      <c r="AM849" s="30">
        <f>'16'!AL17</f>
        <v>119.65</v>
      </c>
      <c r="AN849" s="30">
        <f>'16'!AM17</f>
        <v>88.850000000000009</v>
      </c>
      <c r="AO849" s="30">
        <f>'16'!AN17</f>
        <v>0</v>
      </c>
      <c r="AP849" s="30">
        <f>'16'!AO17</f>
        <v>0</v>
      </c>
      <c r="AQ849" s="30">
        <f>'16'!AP17</f>
        <v>119.65</v>
      </c>
      <c r="AR849" s="30">
        <f>'16'!AQ17</f>
        <v>6.6659999999999826</v>
      </c>
      <c r="AS849" s="30">
        <f>'16'!AR17</f>
        <v>0</v>
      </c>
      <c r="AT849" s="30">
        <f>'16'!AS17</f>
        <v>30.8</v>
      </c>
      <c r="AU849" s="30">
        <f>'16'!AT17</f>
        <v>89.615999999999985</v>
      </c>
      <c r="AV849" s="30">
        <f>'16'!AU17</f>
        <v>120.41599999999998</v>
      </c>
      <c r="AW849" s="30">
        <f>'16'!AV17</f>
        <v>0</v>
      </c>
      <c r="AX849" s="30">
        <f>'16'!AW17</f>
        <v>10</v>
      </c>
      <c r="AY849" s="30">
        <f>'16'!AX17</f>
        <v>200</v>
      </c>
      <c r="AZ849" s="30">
        <f>'16'!AY17</f>
        <v>0</v>
      </c>
      <c r="BA849" s="30">
        <f>'16'!AZ17</f>
        <v>36</v>
      </c>
      <c r="BB849" s="30">
        <f>'16'!BA17</f>
        <v>0</v>
      </c>
      <c r="BC849" s="30">
        <f>'16'!BB17</f>
        <v>246</v>
      </c>
      <c r="BD849" s="30">
        <f>'16'!BC17</f>
        <v>233.7</v>
      </c>
      <c r="BE849" s="30">
        <f>'16'!BD17</f>
        <v>14</v>
      </c>
      <c r="BF849" s="30">
        <f>'16'!BE17</f>
        <v>15</v>
      </c>
      <c r="BG849" s="30">
        <f>'16'!BF17</f>
        <v>8</v>
      </c>
      <c r="BH849" s="30">
        <f>'16'!BG17</f>
        <v>9</v>
      </c>
      <c r="BI849" s="30">
        <f>'16'!BH17</f>
        <v>1</v>
      </c>
      <c r="BJ849" s="30">
        <f>'16'!BI17</f>
        <v>47</v>
      </c>
      <c r="BK849" s="30">
        <f>'16'!BJ17</f>
        <v>186.7</v>
      </c>
      <c r="BL849" s="30">
        <f>'16'!BK17</f>
        <v>89.615999999999985</v>
      </c>
      <c r="BM849" s="30">
        <f>'16'!BL17</f>
        <v>97.084000000000003</v>
      </c>
    </row>
    <row r="850" spans="1:65">
      <c r="A850" s="78">
        <f>'16'!A18</f>
        <v>42902</v>
      </c>
      <c r="B850" s="82" t="str">
        <f t="shared" si="13"/>
        <v>04:00:00</v>
      </c>
      <c r="C850" s="30" t="str">
        <f>'16'!B18</f>
        <v>04H00</v>
      </c>
      <c r="D850" s="30">
        <f>'16'!C18</f>
        <v>584</v>
      </c>
      <c r="E850" s="30">
        <f>'16'!D18</f>
        <v>617</v>
      </c>
      <c r="F850" s="30">
        <f>'16'!E18</f>
        <v>506</v>
      </c>
      <c r="G850" s="30">
        <f>'16'!F18</f>
        <v>41</v>
      </c>
      <c r="H850" s="30">
        <f>'16'!G18</f>
        <v>0</v>
      </c>
      <c r="I850" s="30">
        <f>'16'!H18</f>
        <v>17</v>
      </c>
      <c r="J850" s="30">
        <f>'16'!I18</f>
        <v>1707</v>
      </c>
      <c r="K850" s="30">
        <f>'16'!J18</f>
        <v>58</v>
      </c>
      <c r="L850" s="30">
        <f>'16'!K18</f>
        <v>346</v>
      </c>
      <c r="M850" s="30">
        <f>'16'!L18</f>
        <v>411</v>
      </c>
      <c r="N850" s="30">
        <f>'16'!M18</f>
        <v>320</v>
      </c>
      <c r="O850" s="30">
        <f>'16'!N18</f>
        <v>0</v>
      </c>
      <c r="P850" s="30">
        <f>'16'!O18</f>
        <v>11</v>
      </c>
      <c r="Q850" s="30">
        <f>'16'!P18</f>
        <v>13</v>
      </c>
      <c r="R850" s="30">
        <f>'16'!Q18</f>
        <v>11</v>
      </c>
      <c r="S850" s="30">
        <f>'16'!R18</f>
        <v>0</v>
      </c>
      <c r="T850" s="30">
        <f>'16'!S18</f>
        <v>757</v>
      </c>
      <c r="U850" s="30">
        <f>'16'!T18</f>
        <v>35</v>
      </c>
      <c r="V850" s="30">
        <f>'16'!U18</f>
        <v>93</v>
      </c>
      <c r="W850" s="30">
        <f>'16'!V18</f>
        <v>4.75</v>
      </c>
      <c r="X850" s="30">
        <f>'16'!W18</f>
        <v>3.5</v>
      </c>
      <c r="Y850" s="30">
        <f>'16'!X18</f>
        <v>5.5</v>
      </c>
      <c r="Z850" s="30">
        <f>'16'!Y18</f>
        <v>4.4000000000000004</v>
      </c>
      <c r="AA850" s="30">
        <f>'16'!Z18</f>
        <v>5.9</v>
      </c>
      <c r="AB850" s="30">
        <f>'16'!AA18</f>
        <v>2.4</v>
      </c>
      <c r="AC850" s="30">
        <f>'16'!AB18</f>
        <v>0</v>
      </c>
      <c r="AD850" s="30">
        <f>'16'!AC18</f>
        <v>0</v>
      </c>
      <c r="AE850" s="30">
        <f>'16'!AD18</f>
        <v>0</v>
      </c>
      <c r="AF850" s="30">
        <f>'16'!AE18</f>
        <v>0.8</v>
      </c>
      <c r="AG850" s="30">
        <f>'16'!AF18</f>
        <v>0</v>
      </c>
      <c r="AH850" s="30">
        <f>'16'!AG18</f>
        <v>0</v>
      </c>
      <c r="AI850" s="30">
        <f>'16'!AH18</f>
        <v>0.8</v>
      </c>
      <c r="AJ850" s="30">
        <f>'16'!AI18</f>
        <v>30</v>
      </c>
      <c r="AK850" s="30">
        <f>'16'!AJ18</f>
        <v>30.8</v>
      </c>
      <c r="AL850" s="30">
        <f>'16'!AK18</f>
        <v>114.35000000000001</v>
      </c>
      <c r="AM850" s="30">
        <f>'16'!AL18</f>
        <v>120.25000000000001</v>
      </c>
      <c r="AN850" s="30">
        <f>'16'!AM18</f>
        <v>89.450000000000017</v>
      </c>
      <c r="AO850" s="30">
        <f>'16'!AN18</f>
        <v>0</v>
      </c>
      <c r="AP850" s="30">
        <f>'16'!AO18</f>
        <v>0</v>
      </c>
      <c r="AQ850" s="30">
        <f>'16'!AP18</f>
        <v>120.25000000000001</v>
      </c>
      <c r="AR850" s="30">
        <f>'16'!AQ18</f>
        <v>6.0659999999999741</v>
      </c>
      <c r="AS850" s="30">
        <f>'16'!AR18</f>
        <v>0</v>
      </c>
      <c r="AT850" s="30">
        <f>'16'!AS18</f>
        <v>30.8</v>
      </c>
      <c r="AU850" s="30">
        <f>'16'!AT18</f>
        <v>89.615999999999985</v>
      </c>
      <c r="AV850" s="30">
        <f>'16'!AU18</f>
        <v>120.41599999999998</v>
      </c>
      <c r="AW850" s="30">
        <f>'16'!AV18</f>
        <v>0</v>
      </c>
      <c r="AX850" s="30">
        <f>'16'!AW18</f>
        <v>10</v>
      </c>
      <c r="AY850" s="30">
        <f>'16'!AX18</f>
        <v>200</v>
      </c>
      <c r="AZ850" s="30">
        <f>'16'!AY18</f>
        <v>0</v>
      </c>
      <c r="BA850" s="30">
        <f>'16'!AZ18</f>
        <v>36</v>
      </c>
      <c r="BB850" s="30">
        <f>'16'!BA18</f>
        <v>0</v>
      </c>
      <c r="BC850" s="30">
        <f>'16'!BB18</f>
        <v>246</v>
      </c>
      <c r="BD850" s="30">
        <f>'16'!BC18</f>
        <v>233.7</v>
      </c>
      <c r="BE850" s="30">
        <f>'16'!BD18</f>
        <v>14</v>
      </c>
      <c r="BF850" s="30">
        <f>'16'!BE18</f>
        <v>15</v>
      </c>
      <c r="BG850" s="30">
        <f>'16'!BF18</f>
        <v>8</v>
      </c>
      <c r="BH850" s="30">
        <f>'16'!BG18</f>
        <v>9</v>
      </c>
      <c r="BI850" s="30">
        <f>'16'!BH18</f>
        <v>1</v>
      </c>
      <c r="BJ850" s="30">
        <f>'16'!BI18</f>
        <v>47</v>
      </c>
      <c r="BK850" s="30">
        <f>'16'!BJ18</f>
        <v>186.7</v>
      </c>
      <c r="BL850" s="30">
        <f>'16'!BK18</f>
        <v>89.615999999999985</v>
      </c>
      <c r="BM850" s="30">
        <f>'16'!BL18</f>
        <v>97.084000000000003</v>
      </c>
    </row>
    <row r="851" spans="1:65">
      <c r="A851" s="78">
        <f>'16'!A19</f>
        <v>42902</v>
      </c>
      <c r="B851" s="82" t="str">
        <f t="shared" si="13"/>
        <v>04:30:00</v>
      </c>
      <c r="C851" s="30" t="str">
        <f>'16'!B19</f>
        <v>04H30</v>
      </c>
      <c r="D851" s="30">
        <f>'16'!C19</f>
        <v>581</v>
      </c>
      <c r="E851" s="30">
        <f>'16'!D19</f>
        <v>615</v>
      </c>
      <c r="F851" s="30">
        <f>'16'!E19</f>
        <v>507</v>
      </c>
      <c r="G851" s="30">
        <f>'16'!F19</f>
        <v>41</v>
      </c>
      <c r="H851" s="30">
        <f>'16'!G19</f>
        <v>0</v>
      </c>
      <c r="I851" s="30">
        <f>'16'!H19</f>
        <v>17</v>
      </c>
      <c r="J851" s="30">
        <f>'16'!I19</f>
        <v>1703</v>
      </c>
      <c r="K851" s="30">
        <f>'16'!J19</f>
        <v>58</v>
      </c>
      <c r="L851" s="30">
        <f>'16'!K19</f>
        <v>344</v>
      </c>
      <c r="M851" s="30">
        <f>'16'!L19</f>
        <v>398</v>
      </c>
      <c r="N851" s="30">
        <f>'16'!M19</f>
        <v>320</v>
      </c>
      <c r="O851" s="30">
        <f>'16'!N19</f>
        <v>0</v>
      </c>
      <c r="P851" s="30">
        <f>'16'!O19</f>
        <v>11</v>
      </c>
      <c r="Q851" s="30">
        <f>'16'!P19</f>
        <v>13</v>
      </c>
      <c r="R851" s="30">
        <f>'16'!Q19</f>
        <v>11</v>
      </c>
      <c r="S851" s="30">
        <f>'16'!R19</f>
        <v>0</v>
      </c>
      <c r="T851" s="30">
        <f>'16'!S19</f>
        <v>742</v>
      </c>
      <c r="U851" s="30">
        <f>'16'!T19</f>
        <v>35</v>
      </c>
      <c r="V851" s="30">
        <f>'16'!U19</f>
        <v>93</v>
      </c>
      <c r="W851" s="30">
        <f>'16'!V19</f>
        <v>4.75</v>
      </c>
      <c r="X851" s="30">
        <f>'16'!W19</f>
        <v>3.5</v>
      </c>
      <c r="Y851" s="30">
        <f>'16'!X19</f>
        <v>5.5</v>
      </c>
      <c r="Z851" s="30">
        <f>'16'!Y19</f>
        <v>4.4000000000000004</v>
      </c>
      <c r="AA851" s="30">
        <f>'16'!Z19</f>
        <v>5.9</v>
      </c>
      <c r="AB851" s="30">
        <f>'16'!AA19</f>
        <v>2.4</v>
      </c>
      <c r="AC851" s="30">
        <f>'16'!AB19</f>
        <v>0</v>
      </c>
      <c r="AD851" s="30">
        <f>'16'!AC19</f>
        <v>0</v>
      </c>
      <c r="AE851" s="30">
        <f>'16'!AD19</f>
        <v>0</v>
      </c>
      <c r="AF851" s="30">
        <f>'16'!AE19</f>
        <v>0.8</v>
      </c>
      <c r="AG851" s="30">
        <f>'16'!AF19</f>
        <v>0</v>
      </c>
      <c r="AH851" s="30">
        <f>'16'!AG19</f>
        <v>0</v>
      </c>
      <c r="AI851" s="30">
        <f>'16'!AH19</f>
        <v>0.8</v>
      </c>
      <c r="AJ851" s="30">
        <f>'16'!AI19</f>
        <v>30</v>
      </c>
      <c r="AK851" s="30">
        <f>'16'!AJ19</f>
        <v>30.8</v>
      </c>
      <c r="AL851" s="30">
        <f>'16'!AK19</f>
        <v>114.35000000000001</v>
      </c>
      <c r="AM851" s="30">
        <f>'16'!AL19</f>
        <v>120.25000000000001</v>
      </c>
      <c r="AN851" s="30">
        <f>'16'!AM19</f>
        <v>89.450000000000017</v>
      </c>
      <c r="AO851" s="30">
        <f>'16'!AN19</f>
        <v>0</v>
      </c>
      <c r="AP851" s="30">
        <f>'16'!AO19</f>
        <v>0</v>
      </c>
      <c r="AQ851" s="30">
        <f>'16'!AP19</f>
        <v>120.25000000000001</v>
      </c>
      <c r="AR851" s="30">
        <f>'16'!AQ19</f>
        <v>6.0659999999999741</v>
      </c>
      <c r="AS851" s="30">
        <f>'16'!AR19</f>
        <v>0</v>
      </c>
      <c r="AT851" s="30">
        <f>'16'!AS19</f>
        <v>30.8</v>
      </c>
      <c r="AU851" s="30">
        <f>'16'!AT19</f>
        <v>89.615999999999985</v>
      </c>
      <c r="AV851" s="30">
        <f>'16'!AU19</f>
        <v>120.41599999999998</v>
      </c>
      <c r="AW851" s="30">
        <f>'16'!AV19</f>
        <v>0</v>
      </c>
      <c r="AX851" s="30">
        <f>'16'!AW19</f>
        <v>10</v>
      </c>
      <c r="AY851" s="30">
        <f>'16'!AX19</f>
        <v>200</v>
      </c>
      <c r="AZ851" s="30">
        <f>'16'!AY19</f>
        <v>0</v>
      </c>
      <c r="BA851" s="30">
        <f>'16'!AZ19</f>
        <v>36</v>
      </c>
      <c r="BB851" s="30">
        <f>'16'!BA19</f>
        <v>0</v>
      </c>
      <c r="BC851" s="30">
        <f>'16'!BB19</f>
        <v>246</v>
      </c>
      <c r="BD851" s="30">
        <f>'16'!BC19</f>
        <v>233.7</v>
      </c>
      <c r="BE851" s="30">
        <f>'16'!BD19</f>
        <v>14</v>
      </c>
      <c r="BF851" s="30">
        <f>'16'!BE19</f>
        <v>15</v>
      </c>
      <c r="BG851" s="30">
        <f>'16'!BF19</f>
        <v>8</v>
      </c>
      <c r="BH851" s="30">
        <f>'16'!BG19</f>
        <v>9</v>
      </c>
      <c r="BI851" s="30">
        <f>'16'!BH19</f>
        <v>1</v>
      </c>
      <c r="BJ851" s="30">
        <f>'16'!BI19</f>
        <v>47</v>
      </c>
      <c r="BK851" s="30">
        <f>'16'!BJ19</f>
        <v>186.7</v>
      </c>
      <c r="BL851" s="30">
        <f>'16'!BK19</f>
        <v>89.615999999999985</v>
      </c>
      <c r="BM851" s="30">
        <f>'16'!BL19</f>
        <v>97.084000000000003</v>
      </c>
    </row>
    <row r="852" spans="1:65">
      <c r="A852" s="78">
        <f>'16'!A20</f>
        <v>42902</v>
      </c>
      <c r="B852" s="82" t="str">
        <f t="shared" si="13"/>
        <v>05:00:00</v>
      </c>
      <c r="C852" s="30" t="str">
        <f>'16'!B20</f>
        <v>05H00</v>
      </c>
      <c r="D852" s="30">
        <f>'16'!C20</f>
        <v>0</v>
      </c>
      <c r="E852" s="30">
        <f>'16'!D20</f>
        <v>0</v>
      </c>
      <c r="F852" s="30">
        <f>'16'!E20</f>
        <v>0</v>
      </c>
      <c r="G852" s="30">
        <f>'16'!F20</f>
        <v>0</v>
      </c>
      <c r="H852" s="30">
        <f>'16'!G20</f>
        <v>0</v>
      </c>
      <c r="I852" s="30">
        <f>'16'!H20</f>
        <v>0</v>
      </c>
      <c r="J852" s="30">
        <f>'16'!I20</f>
        <v>0</v>
      </c>
      <c r="K852" s="30">
        <f>'16'!J20</f>
        <v>0</v>
      </c>
      <c r="L852" s="30">
        <f>'16'!K20</f>
        <v>342</v>
      </c>
      <c r="M852" s="30">
        <f>'16'!L20</f>
        <v>394</v>
      </c>
      <c r="N852" s="30">
        <f>'16'!M20</f>
        <v>320</v>
      </c>
      <c r="O852" s="30">
        <f>'16'!N20</f>
        <v>0</v>
      </c>
      <c r="P852" s="30">
        <f>'16'!O20</f>
        <v>11</v>
      </c>
      <c r="Q852" s="30">
        <f>'16'!P20</f>
        <v>13</v>
      </c>
      <c r="R852" s="30">
        <f>'16'!Q20</f>
        <v>11</v>
      </c>
      <c r="S852" s="30">
        <f>'16'!R20</f>
        <v>0</v>
      </c>
      <c r="T852" s="30">
        <f>'16'!S20</f>
        <v>736</v>
      </c>
      <c r="U852" s="30">
        <f>'16'!T20</f>
        <v>35</v>
      </c>
      <c r="V852" s="30">
        <f>'16'!U20</f>
        <v>35</v>
      </c>
      <c r="W852" s="30">
        <f>'16'!V20</f>
        <v>4.75</v>
      </c>
      <c r="X852" s="30">
        <f>'16'!W20</f>
        <v>3.5</v>
      </c>
      <c r="Y852" s="30">
        <f>'16'!X20</f>
        <v>6</v>
      </c>
      <c r="Z852" s="30">
        <f>'16'!Y20</f>
        <v>3.9</v>
      </c>
      <c r="AA852" s="30">
        <f>'16'!Z20</f>
        <v>6.2</v>
      </c>
      <c r="AB852" s="30">
        <f>'16'!AA20</f>
        <v>2.2999999999999998</v>
      </c>
      <c r="AC852" s="30">
        <f>'16'!AB20</f>
        <v>0</v>
      </c>
      <c r="AD852" s="30">
        <f>'16'!AC20</f>
        <v>0</v>
      </c>
      <c r="AE852" s="30">
        <f>'16'!AD20</f>
        <v>0</v>
      </c>
      <c r="AF852" s="30">
        <f>'16'!AE20</f>
        <v>0.8</v>
      </c>
      <c r="AG852" s="30">
        <f>'16'!AF20</f>
        <v>0</v>
      </c>
      <c r="AH852" s="30">
        <f>'16'!AG20</f>
        <v>0</v>
      </c>
      <c r="AI852" s="30">
        <f>'16'!AH20</f>
        <v>0.8</v>
      </c>
      <c r="AJ852" s="30">
        <f>'16'!AI20</f>
        <v>30</v>
      </c>
      <c r="AK852" s="30">
        <f>'16'!AJ20</f>
        <v>30.8</v>
      </c>
      <c r="AL852" s="30">
        <f>'16'!AK20</f>
        <v>56.65</v>
      </c>
      <c r="AM852" s="30">
        <f>'16'!AL20</f>
        <v>62.449999999999996</v>
      </c>
      <c r="AN852" s="30">
        <f>'16'!AM20</f>
        <v>31.649999999999995</v>
      </c>
      <c r="AO852" s="30">
        <f>'16'!AN20</f>
        <v>0</v>
      </c>
      <c r="AP852" s="30">
        <f>'16'!AO20</f>
        <v>0</v>
      </c>
      <c r="AQ852" s="30">
        <f>'16'!AP20</f>
        <v>62.449999999999996</v>
      </c>
      <c r="AR852" s="30">
        <f>'16'!AQ20</f>
        <v>63.765999999999984</v>
      </c>
      <c r="AS852" s="30">
        <f>'16'!AR20</f>
        <v>0</v>
      </c>
      <c r="AT852" s="30">
        <f>'16'!AS20</f>
        <v>30.8</v>
      </c>
      <c r="AU852" s="30">
        <f>'16'!AT20</f>
        <v>89.615999999999985</v>
      </c>
      <c r="AV852" s="30">
        <f>'16'!AU20</f>
        <v>120.41599999999998</v>
      </c>
      <c r="AW852" s="30">
        <f>'16'!AV20</f>
        <v>0</v>
      </c>
      <c r="AX852" s="30">
        <f>'16'!AW20</f>
        <v>10</v>
      </c>
      <c r="AY852" s="30">
        <f>'16'!AX20</f>
        <v>200</v>
      </c>
      <c r="AZ852" s="30">
        <f>'16'!AY20</f>
        <v>0</v>
      </c>
      <c r="BA852" s="30">
        <f>'16'!AZ20</f>
        <v>36</v>
      </c>
      <c r="BB852" s="30">
        <f>'16'!BA20</f>
        <v>0</v>
      </c>
      <c r="BC852" s="30">
        <f>'16'!BB20</f>
        <v>246</v>
      </c>
      <c r="BD852" s="30">
        <f>'16'!BC20</f>
        <v>233.7</v>
      </c>
      <c r="BE852" s="30">
        <f>'16'!BD20</f>
        <v>14</v>
      </c>
      <c r="BF852" s="30">
        <f>'16'!BE20</f>
        <v>15</v>
      </c>
      <c r="BG852" s="30">
        <f>'16'!BF20</f>
        <v>8</v>
      </c>
      <c r="BH852" s="30">
        <f>'16'!BG20</f>
        <v>9</v>
      </c>
      <c r="BI852" s="30">
        <f>'16'!BH20</f>
        <v>1</v>
      </c>
      <c r="BJ852" s="30">
        <f>'16'!BI20</f>
        <v>47</v>
      </c>
      <c r="BK852" s="30">
        <f>'16'!BJ20</f>
        <v>186.7</v>
      </c>
      <c r="BL852" s="30">
        <f>'16'!BK20</f>
        <v>89.615999999999985</v>
      </c>
      <c r="BM852" s="30">
        <f>'16'!BL20</f>
        <v>97.084000000000003</v>
      </c>
    </row>
    <row r="853" spans="1:65">
      <c r="A853" s="78">
        <f>'16'!A21</f>
        <v>42902</v>
      </c>
      <c r="B853" s="82" t="str">
        <f t="shared" si="13"/>
        <v>05:30:00</v>
      </c>
      <c r="C853" s="30" t="str">
        <f>'16'!B21</f>
        <v>05H30</v>
      </c>
      <c r="D853" s="30">
        <f>'16'!C21</f>
        <v>560</v>
      </c>
      <c r="E853" s="30">
        <f>'16'!D21</f>
        <v>360</v>
      </c>
      <c r="F853" s="30">
        <f>'16'!E21</f>
        <v>487</v>
      </c>
      <c r="G853" s="30">
        <f>'16'!F21</f>
        <v>32</v>
      </c>
      <c r="H853" s="30">
        <f>'16'!G21</f>
        <v>0</v>
      </c>
      <c r="I853" s="30">
        <f>'16'!H21</f>
        <v>16</v>
      </c>
      <c r="J853" s="30">
        <f>'16'!I21</f>
        <v>1407</v>
      </c>
      <c r="K853" s="30">
        <f>'16'!J21</f>
        <v>48</v>
      </c>
      <c r="L853" s="30">
        <f>'16'!K21</f>
        <v>329</v>
      </c>
      <c r="M853" s="30">
        <f>'16'!L21</f>
        <v>368</v>
      </c>
      <c r="N853" s="30">
        <f>'16'!M21</f>
        <v>390</v>
      </c>
      <c r="O853" s="30">
        <f>'16'!N21</f>
        <v>0</v>
      </c>
      <c r="P853" s="30">
        <f>'16'!O21</f>
        <v>11</v>
      </c>
      <c r="Q853" s="30">
        <f>'16'!P21</f>
        <v>12</v>
      </c>
      <c r="R853" s="30">
        <f>'16'!Q21</f>
        <v>13</v>
      </c>
      <c r="S853" s="30">
        <f>'16'!R21</f>
        <v>0</v>
      </c>
      <c r="T853" s="30">
        <f>'16'!S21</f>
        <v>697</v>
      </c>
      <c r="U853" s="30">
        <f>'16'!T21</f>
        <v>36</v>
      </c>
      <c r="V853" s="30">
        <f>'16'!U21</f>
        <v>84</v>
      </c>
      <c r="W853" s="30">
        <f>'16'!V21</f>
        <v>4.75</v>
      </c>
      <c r="X853" s="30">
        <f>'16'!W21</f>
        <v>3.5</v>
      </c>
      <c r="Y853" s="30">
        <f>'16'!X21</f>
        <v>5.5</v>
      </c>
      <c r="Z853" s="30">
        <f>'16'!Y21</f>
        <v>3.9</v>
      </c>
      <c r="AA853" s="30">
        <f>'16'!Z21</f>
        <v>6.2</v>
      </c>
      <c r="AB853" s="30">
        <f>'16'!AA21</f>
        <v>2.2999999999999998</v>
      </c>
      <c r="AC853" s="30">
        <f>'16'!AB21</f>
        <v>0</v>
      </c>
      <c r="AD853" s="30">
        <f>'16'!AC21</f>
        <v>0</v>
      </c>
      <c r="AE853" s="30">
        <f>'16'!AD21</f>
        <v>0</v>
      </c>
      <c r="AF853" s="30">
        <f>'16'!AE21</f>
        <v>0.8</v>
      </c>
      <c r="AG853" s="30">
        <f>'16'!AF21</f>
        <v>0</v>
      </c>
      <c r="AH853" s="30">
        <f>'16'!AG21</f>
        <v>0</v>
      </c>
      <c r="AI853" s="30">
        <f>'16'!AH21</f>
        <v>0.8</v>
      </c>
      <c r="AJ853" s="30">
        <f>'16'!AI21</f>
        <v>30</v>
      </c>
      <c r="AK853" s="30">
        <f>'16'!AJ21</f>
        <v>30.8</v>
      </c>
      <c r="AL853" s="30">
        <f>'16'!AK21</f>
        <v>105.15</v>
      </c>
      <c r="AM853" s="30">
        <f>'16'!AL21</f>
        <v>110.95</v>
      </c>
      <c r="AN853" s="30">
        <f>'16'!AM21</f>
        <v>80.150000000000006</v>
      </c>
      <c r="AO853" s="30">
        <f>'16'!AN21</f>
        <v>0</v>
      </c>
      <c r="AP853" s="30">
        <f>'16'!AO21</f>
        <v>0</v>
      </c>
      <c r="AQ853" s="30">
        <f>'16'!AP21</f>
        <v>110.95</v>
      </c>
      <c r="AR853" s="30">
        <f>'16'!AQ21</f>
        <v>15.265999999999977</v>
      </c>
      <c r="AS853" s="30">
        <f>'16'!AR21</f>
        <v>0</v>
      </c>
      <c r="AT853" s="30">
        <f>'16'!AS21</f>
        <v>30.8</v>
      </c>
      <c r="AU853" s="30">
        <f>'16'!AT21</f>
        <v>89.615999999999985</v>
      </c>
      <c r="AV853" s="30">
        <f>'16'!AU21</f>
        <v>120.41599999999998</v>
      </c>
      <c r="AW853" s="30">
        <f>'16'!AV21</f>
        <v>0</v>
      </c>
      <c r="AX853" s="30">
        <f>'16'!AW21</f>
        <v>10</v>
      </c>
      <c r="AY853" s="30">
        <f>'16'!AX21</f>
        <v>200</v>
      </c>
      <c r="AZ853" s="30">
        <f>'16'!AY21</f>
        <v>0</v>
      </c>
      <c r="BA853" s="30">
        <f>'16'!AZ21</f>
        <v>36</v>
      </c>
      <c r="BB853" s="30">
        <f>'16'!BA21</f>
        <v>0</v>
      </c>
      <c r="BC853" s="30">
        <f>'16'!BB21</f>
        <v>246</v>
      </c>
      <c r="BD853" s="30">
        <f>'16'!BC21</f>
        <v>233.7</v>
      </c>
      <c r="BE853" s="30">
        <f>'16'!BD21</f>
        <v>14</v>
      </c>
      <c r="BF853" s="30">
        <f>'16'!BE21</f>
        <v>15</v>
      </c>
      <c r="BG853" s="30">
        <f>'16'!BF21</f>
        <v>8</v>
      </c>
      <c r="BH853" s="30">
        <f>'16'!BG21</f>
        <v>9</v>
      </c>
      <c r="BI853" s="30">
        <f>'16'!BH21</f>
        <v>1</v>
      </c>
      <c r="BJ853" s="30">
        <f>'16'!BI21</f>
        <v>47</v>
      </c>
      <c r="BK853" s="30">
        <f>'16'!BJ21</f>
        <v>186.7</v>
      </c>
      <c r="BL853" s="30">
        <f>'16'!BK21</f>
        <v>89.615999999999985</v>
      </c>
      <c r="BM853" s="30">
        <f>'16'!BL21</f>
        <v>97.084000000000003</v>
      </c>
    </row>
    <row r="854" spans="1:65">
      <c r="A854" s="78">
        <f>'16'!A22</f>
        <v>42902</v>
      </c>
      <c r="B854" s="82" t="str">
        <f t="shared" si="13"/>
        <v>06:00:00</v>
      </c>
      <c r="C854" s="30" t="str">
        <f>'16'!B22</f>
        <v>06H00</v>
      </c>
      <c r="D854" s="30">
        <f>'16'!C22</f>
        <v>560</v>
      </c>
      <c r="E854" s="30">
        <f>'16'!D22</f>
        <v>552</v>
      </c>
      <c r="F854" s="30">
        <f>'16'!E22</f>
        <v>493</v>
      </c>
      <c r="G854" s="30">
        <f>'16'!F22</f>
        <v>39</v>
      </c>
      <c r="H854" s="30">
        <f>'16'!G22</f>
        <v>0</v>
      </c>
      <c r="I854" s="30">
        <f>'16'!H22</f>
        <v>17</v>
      </c>
      <c r="J854" s="30">
        <f>'16'!I22</f>
        <v>1605</v>
      </c>
      <c r="K854" s="30">
        <f>'16'!J22</f>
        <v>56</v>
      </c>
      <c r="L854" s="30">
        <f>'16'!K22</f>
        <v>332</v>
      </c>
      <c r="M854" s="30">
        <f>'16'!L22</f>
        <v>364</v>
      </c>
      <c r="N854" s="30">
        <f>'16'!M22</f>
        <v>370</v>
      </c>
      <c r="O854" s="30">
        <f>'16'!N22</f>
        <v>0</v>
      </c>
      <c r="P854" s="30">
        <f>'16'!O22</f>
        <v>11</v>
      </c>
      <c r="Q854" s="30">
        <f>'16'!P22</f>
        <v>12</v>
      </c>
      <c r="R854" s="30">
        <f>'16'!Q22</f>
        <v>13</v>
      </c>
      <c r="S854" s="30">
        <f>'16'!R22</f>
        <v>0</v>
      </c>
      <c r="T854" s="30">
        <f>'16'!S22</f>
        <v>696</v>
      </c>
      <c r="U854" s="30">
        <f>'16'!T22</f>
        <v>36</v>
      </c>
      <c r="V854" s="30">
        <f>'16'!U22</f>
        <v>92</v>
      </c>
      <c r="W854" s="30">
        <f>'16'!V22</f>
        <v>4.75</v>
      </c>
      <c r="X854" s="30">
        <f>'16'!W22</f>
        <v>3.5</v>
      </c>
      <c r="Y854" s="30">
        <f>'16'!X22</f>
        <v>5.5</v>
      </c>
      <c r="Z854" s="30">
        <f>'16'!Y22</f>
        <v>3.2</v>
      </c>
      <c r="AA854" s="30">
        <f>'16'!Z22</f>
        <v>4.8</v>
      </c>
      <c r="AB854" s="30">
        <f>'16'!AA22</f>
        <v>1.9</v>
      </c>
      <c r="AC854" s="30">
        <f>'16'!AB22</f>
        <v>0</v>
      </c>
      <c r="AD854" s="30">
        <f>'16'!AC22</f>
        <v>0</v>
      </c>
      <c r="AE854" s="30">
        <f>'16'!AD22</f>
        <v>0</v>
      </c>
      <c r="AF854" s="30">
        <f>'16'!AE22</f>
        <v>0.8</v>
      </c>
      <c r="AG854" s="30">
        <f>'16'!AF22</f>
        <v>0</v>
      </c>
      <c r="AH854" s="30">
        <f>'16'!AG22</f>
        <v>0</v>
      </c>
      <c r="AI854" s="30">
        <f>'16'!AH22</f>
        <v>0.8</v>
      </c>
      <c r="AJ854" s="30">
        <f>'16'!AI22</f>
        <v>45</v>
      </c>
      <c r="AK854" s="30">
        <f>'16'!AJ22</f>
        <v>45.8</v>
      </c>
      <c r="AL854" s="30">
        <f>'16'!AK22</f>
        <v>111.05</v>
      </c>
      <c r="AM854" s="30">
        <f>'16'!AL22</f>
        <v>116.45</v>
      </c>
      <c r="AN854" s="30">
        <f>'16'!AM22</f>
        <v>70.650000000000006</v>
      </c>
      <c r="AO854" s="30">
        <f>'16'!AN22</f>
        <v>0</v>
      </c>
      <c r="AP854" s="30">
        <f>'16'!AO22</f>
        <v>0</v>
      </c>
      <c r="AQ854" s="30">
        <f>'16'!AP22</f>
        <v>116.45</v>
      </c>
      <c r="AR854" s="30">
        <f>'16'!AQ22</f>
        <v>24.366</v>
      </c>
      <c r="AS854" s="30">
        <f>'16'!AR22</f>
        <v>0</v>
      </c>
      <c r="AT854" s="30">
        <f>'16'!AS22</f>
        <v>45.8</v>
      </c>
      <c r="AU854" s="30">
        <f>'16'!AT22</f>
        <v>89.615999999999985</v>
      </c>
      <c r="AV854" s="30">
        <f>'16'!AU22</f>
        <v>135.416</v>
      </c>
      <c r="AW854" s="30">
        <f>'16'!AV22</f>
        <v>0</v>
      </c>
      <c r="AX854" s="30">
        <f>'16'!AW22</f>
        <v>10</v>
      </c>
      <c r="AY854" s="30">
        <f>'16'!AX22</f>
        <v>200</v>
      </c>
      <c r="AZ854" s="30">
        <f>'16'!AY22</f>
        <v>0</v>
      </c>
      <c r="BA854" s="30">
        <f>'16'!AZ22</f>
        <v>36</v>
      </c>
      <c r="BB854" s="30">
        <f>'16'!BA22</f>
        <v>0</v>
      </c>
      <c r="BC854" s="30">
        <f>'16'!BB22</f>
        <v>246</v>
      </c>
      <c r="BD854" s="30">
        <f>'16'!BC22</f>
        <v>233.7</v>
      </c>
      <c r="BE854" s="30">
        <f>'16'!BD22</f>
        <v>14</v>
      </c>
      <c r="BF854" s="30">
        <f>'16'!BE22</f>
        <v>15</v>
      </c>
      <c r="BG854" s="30">
        <f>'16'!BF22</f>
        <v>8</v>
      </c>
      <c r="BH854" s="30">
        <f>'16'!BG22</f>
        <v>9</v>
      </c>
      <c r="BI854" s="30">
        <f>'16'!BH22</f>
        <v>1</v>
      </c>
      <c r="BJ854" s="30">
        <f>'16'!BI22</f>
        <v>47</v>
      </c>
      <c r="BK854" s="30">
        <f>'16'!BJ22</f>
        <v>186.7</v>
      </c>
      <c r="BL854" s="30">
        <f>'16'!BK22</f>
        <v>89.615999999999985</v>
      </c>
      <c r="BM854" s="30">
        <f>'16'!BL22</f>
        <v>97.084000000000003</v>
      </c>
    </row>
    <row r="855" spans="1:65">
      <c r="A855" s="78">
        <f>'16'!A23</f>
        <v>42902</v>
      </c>
      <c r="B855" s="82" t="str">
        <f t="shared" si="13"/>
        <v>06:30:00</v>
      </c>
      <c r="C855" s="30" t="str">
        <f>'16'!B23</f>
        <v>06H30</v>
      </c>
      <c r="D855" s="30">
        <f>'16'!C23</f>
        <v>563</v>
      </c>
      <c r="E855" s="30">
        <f>'16'!D23</f>
        <v>561</v>
      </c>
      <c r="F855" s="30">
        <f>'16'!E23</f>
        <v>467</v>
      </c>
      <c r="G855" s="30">
        <f>'16'!F23</f>
        <v>39</v>
      </c>
      <c r="H855" s="30">
        <f>'16'!G23</f>
        <v>0</v>
      </c>
      <c r="I855" s="30">
        <f>'16'!H23</f>
        <v>16</v>
      </c>
      <c r="J855" s="30">
        <f>'16'!I23</f>
        <v>1591</v>
      </c>
      <c r="K855" s="30">
        <f>'16'!J23</f>
        <v>55</v>
      </c>
      <c r="L855" s="30">
        <f>'16'!K23</f>
        <v>323</v>
      </c>
      <c r="M855" s="30">
        <f>'16'!L23</f>
        <v>386</v>
      </c>
      <c r="N855" s="30">
        <f>'16'!M23</f>
        <v>410</v>
      </c>
      <c r="O855" s="30">
        <f>'16'!N23</f>
        <v>0</v>
      </c>
      <c r="P855" s="30">
        <f>'16'!O23</f>
        <v>11</v>
      </c>
      <c r="Q855" s="30">
        <f>'16'!P23</f>
        <v>13</v>
      </c>
      <c r="R855" s="30">
        <f>'16'!Q23</f>
        <v>14</v>
      </c>
      <c r="S855" s="30">
        <f>'16'!R23</f>
        <v>0</v>
      </c>
      <c r="T855" s="30">
        <f>'16'!S23</f>
        <v>709</v>
      </c>
      <c r="U855" s="30">
        <f>'16'!T23</f>
        <v>38</v>
      </c>
      <c r="V855" s="30">
        <f>'16'!U23</f>
        <v>93</v>
      </c>
      <c r="W855" s="30">
        <f>'16'!V23</f>
        <v>4.75</v>
      </c>
      <c r="X855" s="30">
        <f>'16'!W23</f>
        <v>3.5</v>
      </c>
      <c r="Y855" s="30">
        <f>'16'!X23</f>
        <v>5</v>
      </c>
      <c r="Z855" s="30">
        <f>'16'!Y23</f>
        <v>3.2</v>
      </c>
      <c r="AA855" s="30">
        <f>'16'!Z23</f>
        <v>4.8</v>
      </c>
      <c r="AB855" s="30">
        <f>'16'!AA23</f>
        <v>1.9</v>
      </c>
      <c r="AC855" s="30">
        <f>'16'!AB23</f>
        <v>0</v>
      </c>
      <c r="AD855" s="30">
        <f>'16'!AC23</f>
        <v>0</v>
      </c>
      <c r="AE855" s="30">
        <f>'16'!AD23</f>
        <v>0</v>
      </c>
      <c r="AF855" s="30">
        <f>'16'!AE23</f>
        <v>0.8</v>
      </c>
      <c r="AG855" s="30">
        <f>'16'!AF23</f>
        <v>0</v>
      </c>
      <c r="AH855" s="30">
        <f>'16'!AG23</f>
        <v>0</v>
      </c>
      <c r="AI855" s="30">
        <f>'16'!AH23</f>
        <v>0.8</v>
      </c>
      <c r="AJ855" s="30">
        <f>'16'!AI23</f>
        <v>45</v>
      </c>
      <c r="AK855" s="30">
        <f>'16'!AJ23</f>
        <v>45.8</v>
      </c>
      <c r="AL855" s="30">
        <f>'16'!AK23</f>
        <v>111.55</v>
      </c>
      <c r="AM855" s="30">
        <f>'16'!AL23</f>
        <v>116.95</v>
      </c>
      <c r="AN855" s="30">
        <f>'16'!AM23</f>
        <v>71.150000000000006</v>
      </c>
      <c r="AO855" s="30">
        <f>'16'!AN23</f>
        <v>0</v>
      </c>
      <c r="AP855" s="30">
        <f>'16'!AO23</f>
        <v>0</v>
      </c>
      <c r="AQ855" s="30">
        <f>'16'!AP23</f>
        <v>116.95</v>
      </c>
      <c r="AR855" s="30">
        <f>'16'!AQ23</f>
        <v>23.866</v>
      </c>
      <c r="AS855" s="30">
        <f>'16'!AR23</f>
        <v>0</v>
      </c>
      <c r="AT855" s="30">
        <f>'16'!AS23</f>
        <v>45.8</v>
      </c>
      <c r="AU855" s="30">
        <f>'16'!AT23</f>
        <v>89.615999999999985</v>
      </c>
      <c r="AV855" s="30">
        <f>'16'!AU23</f>
        <v>135.416</v>
      </c>
      <c r="AW855" s="30">
        <f>'16'!AV23</f>
        <v>0</v>
      </c>
      <c r="AX855" s="30">
        <f>'16'!AW23</f>
        <v>10</v>
      </c>
      <c r="AY855" s="30">
        <f>'16'!AX23</f>
        <v>200</v>
      </c>
      <c r="AZ855" s="30">
        <f>'16'!AY23</f>
        <v>0</v>
      </c>
      <c r="BA855" s="30">
        <f>'16'!AZ23</f>
        <v>36</v>
      </c>
      <c r="BB855" s="30">
        <f>'16'!BA23</f>
        <v>0</v>
      </c>
      <c r="BC855" s="30">
        <f>'16'!BB23</f>
        <v>246</v>
      </c>
      <c r="BD855" s="30">
        <f>'16'!BC23</f>
        <v>233.7</v>
      </c>
      <c r="BE855" s="30">
        <f>'16'!BD23</f>
        <v>14</v>
      </c>
      <c r="BF855" s="30">
        <f>'16'!BE23</f>
        <v>15</v>
      </c>
      <c r="BG855" s="30">
        <f>'16'!BF23</f>
        <v>8</v>
      </c>
      <c r="BH855" s="30">
        <f>'16'!BG23</f>
        <v>9</v>
      </c>
      <c r="BI855" s="30">
        <f>'16'!BH23</f>
        <v>1</v>
      </c>
      <c r="BJ855" s="30">
        <f>'16'!BI23</f>
        <v>47</v>
      </c>
      <c r="BK855" s="30">
        <f>'16'!BJ23</f>
        <v>186.7</v>
      </c>
      <c r="BL855" s="30">
        <f>'16'!BK23</f>
        <v>89.615999999999985</v>
      </c>
      <c r="BM855" s="30">
        <f>'16'!BL23</f>
        <v>97.084000000000003</v>
      </c>
    </row>
    <row r="856" spans="1:65">
      <c r="A856" s="78">
        <f>'16'!A24</f>
        <v>42902</v>
      </c>
      <c r="B856" s="82" t="str">
        <f t="shared" si="13"/>
        <v>07:00:00</v>
      </c>
      <c r="C856" s="30" t="str">
        <f>'16'!B24</f>
        <v>07H00</v>
      </c>
      <c r="D856" s="30">
        <f>'16'!C24</f>
        <v>580</v>
      </c>
      <c r="E856" s="30">
        <f>'16'!D24</f>
        <v>611</v>
      </c>
      <c r="F856" s="30">
        <f>'16'!E24</f>
        <v>480</v>
      </c>
      <c r="G856" s="30">
        <f>'16'!F24</f>
        <v>41</v>
      </c>
      <c r="H856" s="30">
        <f>'16'!G24</f>
        <v>0</v>
      </c>
      <c r="I856" s="30">
        <f>'16'!H24</f>
        <v>16</v>
      </c>
      <c r="J856" s="30">
        <f>'16'!I24</f>
        <v>1671</v>
      </c>
      <c r="K856" s="30">
        <f>'16'!J24</f>
        <v>57</v>
      </c>
      <c r="L856" s="30">
        <f>'16'!K24</f>
        <v>319</v>
      </c>
      <c r="M856" s="30">
        <f>'16'!L24</f>
        <v>390</v>
      </c>
      <c r="N856" s="30">
        <f>'16'!M24</f>
        <v>420</v>
      </c>
      <c r="O856" s="30">
        <f>'16'!N24</f>
        <v>0</v>
      </c>
      <c r="P856" s="30">
        <f>'16'!O24</f>
        <v>11</v>
      </c>
      <c r="Q856" s="30">
        <f>'16'!P24</f>
        <v>13</v>
      </c>
      <c r="R856" s="30">
        <f>'16'!Q24</f>
        <v>11</v>
      </c>
      <c r="S856" s="30">
        <f>'16'!R24</f>
        <v>0</v>
      </c>
      <c r="T856" s="30">
        <f>'16'!S24</f>
        <v>709</v>
      </c>
      <c r="U856" s="30">
        <f>'16'!T24</f>
        <v>35</v>
      </c>
      <c r="V856" s="30">
        <f>'16'!U24</f>
        <v>92</v>
      </c>
      <c r="W856" s="30">
        <f>'16'!V24</f>
        <v>4.1500000000000004</v>
      </c>
      <c r="X856" s="30">
        <f>'16'!W24</f>
        <v>3.5</v>
      </c>
      <c r="Y856" s="30">
        <f>'16'!X24</f>
        <v>5</v>
      </c>
      <c r="Z856" s="30">
        <f>'16'!Y24</f>
        <v>2.7</v>
      </c>
      <c r="AA856" s="30">
        <f>'16'!Z24</f>
        <v>4.5999999999999996</v>
      </c>
      <c r="AB856" s="30">
        <f>'16'!AA24</f>
        <v>2</v>
      </c>
      <c r="AC856" s="30">
        <f>'16'!AB24</f>
        <v>0</v>
      </c>
      <c r="AD856" s="30">
        <f>'16'!AC24</f>
        <v>0</v>
      </c>
      <c r="AE856" s="30">
        <f>'16'!AD24</f>
        <v>0</v>
      </c>
      <c r="AF856" s="30">
        <f>'16'!AE24</f>
        <v>0.8</v>
      </c>
      <c r="AG856" s="30">
        <f>'16'!AF24</f>
        <v>0</v>
      </c>
      <c r="AH856" s="30">
        <f>'16'!AG24</f>
        <v>0</v>
      </c>
      <c r="AI856" s="30">
        <f>'16'!AH24</f>
        <v>0.8</v>
      </c>
      <c r="AJ856" s="30">
        <f>'16'!AI24</f>
        <v>60</v>
      </c>
      <c r="AK856" s="30">
        <f>'16'!AJ24</f>
        <v>60.8</v>
      </c>
      <c r="AL856" s="30">
        <f>'16'!AK24</f>
        <v>109.25</v>
      </c>
      <c r="AM856" s="30">
        <f>'16'!AL24</f>
        <v>114.75</v>
      </c>
      <c r="AN856" s="30">
        <f>'16'!AM24</f>
        <v>53.95</v>
      </c>
      <c r="AO856" s="30">
        <f>'16'!AN24</f>
        <v>0</v>
      </c>
      <c r="AP856" s="30">
        <f>'16'!AO24</f>
        <v>0</v>
      </c>
      <c r="AQ856" s="30">
        <f>'16'!AP24</f>
        <v>114.75</v>
      </c>
      <c r="AR856" s="30">
        <f>'16'!AQ24</f>
        <v>41.165999999999997</v>
      </c>
      <c r="AS856" s="30">
        <f>'16'!AR24</f>
        <v>0</v>
      </c>
      <c r="AT856" s="30">
        <f>'16'!AS24</f>
        <v>60.8</v>
      </c>
      <c r="AU856" s="30">
        <f>'16'!AT24</f>
        <v>89.615999999999985</v>
      </c>
      <c r="AV856" s="30">
        <f>'16'!AU24</f>
        <v>150.416</v>
      </c>
      <c r="AW856" s="30">
        <f>'16'!AV24</f>
        <v>0</v>
      </c>
      <c r="AX856" s="30">
        <f>'16'!AW24</f>
        <v>10</v>
      </c>
      <c r="AY856" s="30">
        <f>'16'!AX24</f>
        <v>200</v>
      </c>
      <c r="AZ856" s="30">
        <f>'16'!AY24</f>
        <v>0</v>
      </c>
      <c r="BA856" s="30">
        <f>'16'!AZ24</f>
        <v>36</v>
      </c>
      <c r="BB856" s="30">
        <f>'16'!BA24</f>
        <v>0</v>
      </c>
      <c r="BC856" s="30">
        <f>'16'!BB24</f>
        <v>246</v>
      </c>
      <c r="BD856" s="30">
        <f>'16'!BC24</f>
        <v>233.7</v>
      </c>
      <c r="BE856" s="30">
        <f>'16'!BD24</f>
        <v>14</v>
      </c>
      <c r="BF856" s="30">
        <f>'16'!BE24</f>
        <v>15</v>
      </c>
      <c r="BG856" s="30">
        <f>'16'!BF24</f>
        <v>8</v>
      </c>
      <c r="BH856" s="30">
        <f>'16'!BG24</f>
        <v>9</v>
      </c>
      <c r="BI856" s="30">
        <f>'16'!BH24</f>
        <v>1</v>
      </c>
      <c r="BJ856" s="30">
        <f>'16'!BI24</f>
        <v>47</v>
      </c>
      <c r="BK856" s="30">
        <f>'16'!BJ24</f>
        <v>186.7</v>
      </c>
      <c r="BL856" s="30">
        <f>'16'!BK24</f>
        <v>89.615999999999985</v>
      </c>
      <c r="BM856" s="30">
        <f>'16'!BL24</f>
        <v>97.084000000000003</v>
      </c>
    </row>
    <row r="857" spans="1:65">
      <c r="A857" s="78">
        <f>'16'!A25</f>
        <v>42902</v>
      </c>
      <c r="B857" s="82" t="str">
        <f t="shared" si="13"/>
        <v>07:30:00</v>
      </c>
      <c r="C857" s="30" t="str">
        <f>'16'!B25</f>
        <v>07H30</v>
      </c>
      <c r="D857" s="30">
        <f>'16'!C25</f>
        <v>610</v>
      </c>
      <c r="E857" s="30">
        <f>'16'!D25</f>
        <v>652</v>
      </c>
      <c r="F857" s="30">
        <f>'16'!E25</f>
        <v>519</v>
      </c>
      <c r="G857" s="30">
        <f>'16'!F25</f>
        <v>43</v>
      </c>
      <c r="H857" s="30">
        <f>'16'!G25</f>
        <v>0</v>
      </c>
      <c r="I857" s="30">
        <f>'16'!H25</f>
        <v>17</v>
      </c>
      <c r="J857" s="30">
        <f>'16'!I25</f>
        <v>1781</v>
      </c>
      <c r="K857" s="30">
        <f>'16'!J25</f>
        <v>60</v>
      </c>
      <c r="L857" s="30">
        <f>'16'!K25</f>
        <v>335</v>
      </c>
      <c r="M857" s="30">
        <f>'16'!L25</f>
        <v>393</v>
      </c>
      <c r="N857" s="30">
        <f>'16'!M25</f>
        <v>320</v>
      </c>
      <c r="O857" s="30">
        <f>'16'!N25</f>
        <v>0</v>
      </c>
      <c r="P857" s="30">
        <f>'16'!O25</f>
        <v>11</v>
      </c>
      <c r="Q857" s="30">
        <f>'16'!P25</f>
        <v>13</v>
      </c>
      <c r="R857" s="30">
        <f>'16'!Q25</f>
        <v>11</v>
      </c>
      <c r="S857" s="30">
        <f>'16'!R25</f>
        <v>0</v>
      </c>
      <c r="T857" s="30">
        <f>'16'!S25</f>
        <v>728</v>
      </c>
      <c r="U857" s="30">
        <f>'16'!T25</f>
        <v>35</v>
      </c>
      <c r="V857" s="30">
        <f>'16'!U25</f>
        <v>95</v>
      </c>
      <c r="W857" s="30">
        <f>'16'!V25</f>
        <v>4.1500000000000004</v>
      </c>
      <c r="X857" s="30">
        <f>'16'!W25</f>
        <v>3.5</v>
      </c>
      <c r="Y857" s="30">
        <f>'16'!X25</f>
        <v>5</v>
      </c>
      <c r="Z857" s="30">
        <f>'16'!Y25</f>
        <v>2.7</v>
      </c>
      <c r="AA857" s="30">
        <f>'16'!Z25</f>
        <v>4.5999999999999996</v>
      </c>
      <c r="AB857" s="30">
        <f>'16'!AA25</f>
        <v>2</v>
      </c>
      <c r="AC857" s="30">
        <f>'16'!AB25</f>
        <v>0</v>
      </c>
      <c r="AD857" s="30">
        <f>'16'!AC25</f>
        <v>0</v>
      </c>
      <c r="AE857" s="30">
        <f>'16'!AD25</f>
        <v>0</v>
      </c>
      <c r="AF857" s="30">
        <f>'16'!AE25</f>
        <v>0.8</v>
      </c>
      <c r="AG857" s="30">
        <f>'16'!AF25</f>
        <v>0</v>
      </c>
      <c r="AH857" s="30">
        <f>'16'!AG25</f>
        <v>0</v>
      </c>
      <c r="AI857" s="30">
        <f>'16'!AH25</f>
        <v>0.8</v>
      </c>
      <c r="AJ857" s="30">
        <f>'16'!AI25</f>
        <v>60</v>
      </c>
      <c r="AK857" s="30">
        <f>'16'!AJ25</f>
        <v>60.8</v>
      </c>
      <c r="AL857" s="30">
        <f>'16'!AK25</f>
        <v>112.25</v>
      </c>
      <c r="AM857" s="30">
        <f>'16'!AL25</f>
        <v>117.75</v>
      </c>
      <c r="AN857" s="30">
        <f>'16'!AM25</f>
        <v>56.95</v>
      </c>
      <c r="AO857" s="30">
        <f>'16'!AN25</f>
        <v>0</v>
      </c>
      <c r="AP857" s="30">
        <f>'16'!AO25</f>
        <v>0</v>
      </c>
      <c r="AQ857" s="30">
        <f>'16'!AP25</f>
        <v>117.75</v>
      </c>
      <c r="AR857" s="30">
        <f>'16'!AQ25</f>
        <v>38.165999999999997</v>
      </c>
      <c r="AS857" s="30">
        <f>'16'!AR25</f>
        <v>0</v>
      </c>
      <c r="AT857" s="30">
        <f>'16'!AS25</f>
        <v>60.8</v>
      </c>
      <c r="AU857" s="30">
        <f>'16'!AT25</f>
        <v>89.615999999999985</v>
      </c>
      <c r="AV857" s="30">
        <f>'16'!AU25</f>
        <v>150.416</v>
      </c>
      <c r="AW857" s="30">
        <f>'16'!AV25</f>
        <v>0</v>
      </c>
      <c r="AX857" s="30">
        <f>'16'!AW25</f>
        <v>10</v>
      </c>
      <c r="AY857" s="30">
        <f>'16'!AX25</f>
        <v>200</v>
      </c>
      <c r="AZ857" s="30">
        <f>'16'!AY25</f>
        <v>0</v>
      </c>
      <c r="BA857" s="30">
        <f>'16'!AZ25</f>
        <v>36</v>
      </c>
      <c r="BB857" s="30">
        <f>'16'!BA25</f>
        <v>0</v>
      </c>
      <c r="BC857" s="30">
        <f>'16'!BB25</f>
        <v>246</v>
      </c>
      <c r="BD857" s="30">
        <f>'16'!BC25</f>
        <v>233.7</v>
      </c>
      <c r="BE857" s="30">
        <f>'16'!BD25</f>
        <v>14</v>
      </c>
      <c r="BF857" s="30">
        <f>'16'!BE25</f>
        <v>15</v>
      </c>
      <c r="BG857" s="30">
        <f>'16'!BF25</f>
        <v>8</v>
      </c>
      <c r="BH857" s="30">
        <f>'16'!BG25</f>
        <v>9</v>
      </c>
      <c r="BI857" s="30">
        <f>'16'!BH25</f>
        <v>1</v>
      </c>
      <c r="BJ857" s="30">
        <f>'16'!BI25</f>
        <v>47</v>
      </c>
      <c r="BK857" s="30">
        <f>'16'!BJ25</f>
        <v>186.7</v>
      </c>
      <c r="BL857" s="30">
        <f>'16'!BK25</f>
        <v>89.615999999999985</v>
      </c>
      <c r="BM857" s="30">
        <f>'16'!BL25</f>
        <v>97.084000000000003</v>
      </c>
    </row>
    <row r="858" spans="1:65">
      <c r="A858" s="78">
        <f>'16'!A26</f>
        <v>42902</v>
      </c>
      <c r="B858" s="82" t="str">
        <f t="shared" si="13"/>
        <v>08:00:00</v>
      </c>
      <c r="C858" s="30" t="str">
        <f>'16'!B26</f>
        <v>08H00</v>
      </c>
      <c r="D858" s="30">
        <f>'16'!C26</f>
        <v>665</v>
      </c>
      <c r="E858" s="30">
        <f>'16'!D26</f>
        <v>714</v>
      </c>
      <c r="F858" s="30">
        <f>'16'!E26</f>
        <v>554</v>
      </c>
      <c r="G858" s="30">
        <f>'16'!F26</f>
        <v>47</v>
      </c>
      <c r="H858" s="30">
        <f>'16'!G26</f>
        <v>0</v>
      </c>
      <c r="I858" s="30">
        <f>'16'!H26</f>
        <v>18</v>
      </c>
      <c r="J858" s="30">
        <f>'16'!I26</f>
        <v>1933</v>
      </c>
      <c r="K858" s="30">
        <f>'16'!J26</f>
        <v>65</v>
      </c>
      <c r="L858" s="30">
        <f>'16'!K26</f>
        <v>332</v>
      </c>
      <c r="M858" s="30">
        <f>'16'!L26</f>
        <v>446</v>
      </c>
      <c r="N858" s="30">
        <f>'16'!M26</f>
        <v>350</v>
      </c>
      <c r="O858" s="30">
        <f>'16'!N26</f>
        <v>0</v>
      </c>
      <c r="P858" s="30">
        <f>'16'!O26</f>
        <v>11</v>
      </c>
      <c r="Q858" s="30">
        <f>'16'!P26</f>
        <v>15</v>
      </c>
      <c r="R858" s="30">
        <f>'16'!Q26</f>
        <v>12</v>
      </c>
      <c r="S858" s="30">
        <f>'16'!R26</f>
        <v>0</v>
      </c>
      <c r="T858" s="30">
        <f>'16'!S26</f>
        <v>778</v>
      </c>
      <c r="U858" s="30">
        <f>'16'!T26</f>
        <v>38</v>
      </c>
      <c r="V858" s="30">
        <f>'16'!U26</f>
        <v>103</v>
      </c>
      <c r="W858" s="30">
        <f>'16'!V26</f>
        <v>4.1500000000000004</v>
      </c>
      <c r="X858" s="30">
        <f>'16'!W26</f>
        <v>3.5</v>
      </c>
      <c r="Y858" s="30">
        <f>'16'!X26</f>
        <v>5</v>
      </c>
      <c r="Z858" s="30">
        <f>'16'!Y26</f>
        <v>2.1</v>
      </c>
      <c r="AA858" s="30">
        <f>'16'!Z26</f>
        <v>5.4</v>
      </c>
      <c r="AB858" s="30">
        <f>'16'!AA26</f>
        <v>2.2999999999999998</v>
      </c>
      <c r="AC858" s="30">
        <f>'16'!AB26</f>
        <v>0</v>
      </c>
      <c r="AD858" s="30">
        <f>'16'!AC26</f>
        <v>0</v>
      </c>
      <c r="AE858" s="30">
        <f>'16'!AD26</f>
        <v>0</v>
      </c>
      <c r="AF858" s="30">
        <f>'16'!AE26</f>
        <v>0.8</v>
      </c>
      <c r="AG858" s="30">
        <f>'16'!AF26</f>
        <v>0</v>
      </c>
      <c r="AH858" s="30">
        <f>'16'!AG26</f>
        <v>0</v>
      </c>
      <c r="AI858" s="30">
        <f>'16'!AH26</f>
        <v>0.8</v>
      </c>
      <c r="AJ858" s="30">
        <f>'16'!AI26</f>
        <v>60</v>
      </c>
      <c r="AK858" s="30">
        <f>'16'!AJ26</f>
        <v>60.8</v>
      </c>
      <c r="AL858" s="30">
        <f>'16'!AK26</f>
        <v>120.45</v>
      </c>
      <c r="AM858" s="30">
        <f>'16'!AL26</f>
        <v>126.25</v>
      </c>
      <c r="AN858" s="30">
        <f>'16'!AM26</f>
        <v>65.45</v>
      </c>
      <c r="AO858" s="30">
        <f>'16'!AN26</f>
        <v>0</v>
      </c>
      <c r="AP858" s="30">
        <f>'16'!AO26</f>
        <v>0</v>
      </c>
      <c r="AQ858" s="30">
        <f>'16'!AP26</f>
        <v>126.25</v>
      </c>
      <c r="AR858" s="30">
        <f>'16'!AQ26</f>
        <v>29.965999999999994</v>
      </c>
      <c r="AS858" s="30">
        <f>'16'!AR26</f>
        <v>0</v>
      </c>
      <c r="AT858" s="30">
        <f>'16'!AS26</f>
        <v>60.8</v>
      </c>
      <c r="AU858" s="30">
        <f>'16'!AT26</f>
        <v>89.615999999999985</v>
      </c>
      <c r="AV858" s="30">
        <f>'16'!AU26</f>
        <v>150.416</v>
      </c>
      <c r="AW858" s="30">
        <f>'16'!AV26</f>
        <v>0</v>
      </c>
      <c r="AX858" s="30">
        <f>'16'!AW26</f>
        <v>10</v>
      </c>
      <c r="AY858" s="30">
        <f>'16'!AX26</f>
        <v>200</v>
      </c>
      <c r="AZ858" s="30">
        <f>'16'!AY26</f>
        <v>0</v>
      </c>
      <c r="BA858" s="30">
        <f>'16'!AZ26</f>
        <v>36</v>
      </c>
      <c r="BB858" s="30">
        <f>'16'!BA26</f>
        <v>0</v>
      </c>
      <c r="BC858" s="30">
        <f>'16'!BB26</f>
        <v>246</v>
      </c>
      <c r="BD858" s="30">
        <f>'16'!BC26</f>
        <v>233.7</v>
      </c>
      <c r="BE858" s="30">
        <f>'16'!BD26</f>
        <v>14</v>
      </c>
      <c r="BF858" s="30">
        <f>'16'!BE26</f>
        <v>15</v>
      </c>
      <c r="BG858" s="30">
        <f>'16'!BF26</f>
        <v>8</v>
      </c>
      <c r="BH858" s="30">
        <f>'16'!BG26</f>
        <v>9</v>
      </c>
      <c r="BI858" s="30">
        <f>'16'!BH26</f>
        <v>1</v>
      </c>
      <c r="BJ858" s="30">
        <f>'16'!BI26</f>
        <v>47</v>
      </c>
      <c r="BK858" s="30">
        <f>'16'!BJ26</f>
        <v>186.7</v>
      </c>
      <c r="BL858" s="30">
        <f>'16'!BK26</f>
        <v>89.615999999999985</v>
      </c>
      <c r="BM858" s="30">
        <f>'16'!BL26</f>
        <v>97.084000000000003</v>
      </c>
    </row>
    <row r="859" spans="1:65">
      <c r="A859" s="78">
        <f>'16'!A27</f>
        <v>42902</v>
      </c>
      <c r="B859" s="82" t="str">
        <f t="shared" si="13"/>
        <v>08:30:00</v>
      </c>
      <c r="C859" s="30" t="str">
        <f>'16'!B27</f>
        <v>08H30</v>
      </c>
      <c r="D859" s="30">
        <f>'16'!C27</f>
        <v>693</v>
      </c>
      <c r="E859" s="30">
        <f>'16'!D27</f>
        <v>753</v>
      </c>
      <c r="F859" s="30">
        <f>'16'!E27</f>
        <v>561</v>
      </c>
      <c r="G859" s="30">
        <f>'16'!F27</f>
        <v>47</v>
      </c>
      <c r="H859" s="30">
        <f>'16'!G27</f>
        <v>0</v>
      </c>
      <c r="I859" s="30">
        <f>'16'!H27</f>
        <v>18</v>
      </c>
      <c r="J859" s="30">
        <f>'16'!I27</f>
        <v>2007</v>
      </c>
      <c r="K859" s="30">
        <f>'16'!J27</f>
        <v>65</v>
      </c>
      <c r="L859" s="30">
        <f>'16'!K27</f>
        <v>352</v>
      </c>
      <c r="M859" s="30">
        <f>'16'!L27</f>
        <v>483</v>
      </c>
      <c r="N859" s="30">
        <f>'16'!M27</f>
        <v>370</v>
      </c>
      <c r="O859" s="30">
        <f>'16'!N27</f>
        <v>0</v>
      </c>
      <c r="P859" s="30">
        <f>'16'!O27</f>
        <v>12</v>
      </c>
      <c r="Q859" s="30">
        <f>'16'!P27</f>
        <v>16</v>
      </c>
      <c r="R859" s="30">
        <f>'16'!Q27</f>
        <v>13</v>
      </c>
      <c r="S859" s="30">
        <f>'16'!R27</f>
        <v>0</v>
      </c>
      <c r="T859" s="30">
        <f>'16'!S27</f>
        <v>835</v>
      </c>
      <c r="U859" s="30">
        <f>'16'!T27</f>
        <v>41</v>
      </c>
      <c r="V859" s="30">
        <f>'16'!U27</f>
        <v>106</v>
      </c>
      <c r="W859" s="30">
        <f>'16'!V27</f>
        <v>4.1500000000000004</v>
      </c>
      <c r="X859" s="30">
        <f>'16'!W27</f>
        <v>3.5</v>
      </c>
      <c r="Y859" s="30">
        <f>'16'!X27</f>
        <v>5</v>
      </c>
      <c r="Z859" s="30">
        <f>'16'!Y27</f>
        <v>2.1</v>
      </c>
      <c r="AA859" s="30">
        <f>'16'!Z27</f>
        <v>5.4</v>
      </c>
      <c r="AB859" s="30">
        <f>'16'!AA27</f>
        <v>2.2999999999999998</v>
      </c>
      <c r="AC859" s="30">
        <f>'16'!AB27</f>
        <v>0</v>
      </c>
      <c r="AD859" s="30">
        <f>'16'!AC27</f>
        <v>0</v>
      </c>
      <c r="AE859" s="30">
        <f>'16'!AD27</f>
        <v>0</v>
      </c>
      <c r="AF859" s="30">
        <f>'16'!AE27</f>
        <v>0.8</v>
      </c>
      <c r="AG859" s="30">
        <f>'16'!AF27</f>
        <v>0</v>
      </c>
      <c r="AH859" s="30">
        <f>'16'!AG27</f>
        <v>0</v>
      </c>
      <c r="AI859" s="30">
        <f>'16'!AH27</f>
        <v>0.8</v>
      </c>
      <c r="AJ859" s="30">
        <f>'16'!AI27</f>
        <v>60</v>
      </c>
      <c r="AK859" s="30">
        <f>'16'!AJ27</f>
        <v>60.8</v>
      </c>
      <c r="AL859" s="30">
        <f>'16'!AK27</f>
        <v>123.45</v>
      </c>
      <c r="AM859" s="30">
        <f>'16'!AL27</f>
        <v>129.25</v>
      </c>
      <c r="AN859" s="30">
        <f>'16'!AM27</f>
        <v>68.45</v>
      </c>
      <c r="AO859" s="30">
        <f>'16'!AN27</f>
        <v>0</v>
      </c>
      <c r="AP859" s="30">
        <f>'16'!AO27</f>
        <v>0</v>
      </c>
      <c r="AQ859" s="30">
        <f>'16'!AP27</f>
        <v>129.25</v>
      </c>
      <c r="AR859" s="30">
        <f>'16'!AQ27</f>
        <v>26.965999999999994</v>
      </c>
      <c r="AS859" s="30">
        <f>'16'!AR27</f>
        <v>0</v>
      </c>
      <c r="AT859" s="30">
        <f>'16'!AS27</f>
        <v>60.8</v>
      </c>
      <c r="AU859" s="30">
        <f>'16'!AT27</f>
        <v>89.615999999999985</v>
      </c>
      <c r="AV859" s="30">
        <f>'16'!AU27</f>
        <v>150.416</v>
      </c>
      <c r="AW859" s="30">
        <f>'16'!AV27</f>
        <v>0</v>
      </c>
      <c r="AX859" s="30">
        <f>'16'!AW27</f>
        <v>10</v>
      </c>
      <c r="AY859" s="30">
        <f>'16'!AX27</f>
        <v>200</v>
      </c>
      <c r="AZ859" s="30">
        <f>'16'!AY27</f>
        <v>0</v>
      </c>
      <c r="BA859" s="30">
        <f>'16'!AZ27</f>
        <v>36</v>
      </c>
      <c r="BB859" s="30">
        <f>'16'!BA27</f>
        <v>0</v>
      </c>
      <c r="BC859" s="30">
        <f>'16'!BB27</f>
        <v>246</v>
      </c>
      <c r="BD859" s="30">
        <f>'16'!BC27</f>
        <v>233.7</v>
      </c>
      <c r="BE859" s="30">
        <f>'16'!BD27</f>
        <v>14</v>
      </c>
      <c r="BF859" s="30">
        <f>'16'!BE27</f>
        <v>15</v>
      </c>
      <c r="BG859" s="30">
        <f>'16'!BF27</f>
        <v>8</v>
      </c>
      <c r="BH859" s="30">
        <f>'16'!BG27</f>
        <v>9</v>
      </c>
      <c r="BI859" s="30">
        <f>'16'!BH27</f>
        <v>1</v>
      </c>
      <c r="BJ859" s="30">
        <f>'16'!BI27</f>
        <v>47</v>
      </c>
      <c r="BK859" s="30">
        <f>'16'!BJ27</f>
        <v>186.7</v>
      </c>
      <c r="BL859" s="30">
        <f>'16'!BK27</f>
        <v>89.615999999999985</v>
      </c>
      <c r="BM859" s="30">
        <f>'16'!BL27</f>
        <v>97.084000000000003</v>
      </c>
    </row>
    <row r="860" spans="1:65">
      <c r="A860" s="78">
        <f>'16'!A28</f>
        <v>42902</v>
      </c>
      <c r="B860" s="82" t="str">
        <f t="shared" si="13"/>
        <v>09:00:00</v>
      </c>
      <c r="C860" s="30" t="str">
        <f>'16'!B28</f>
        <v>09H00</v>
      </c>
      <c r="D860" s="30">
        <f>'16'!C28</f>
        <v>712</v>
      </c>
      <c r="E860" s="30">
        <f>'16'!D28</f>
        <v>771</v>
      </c>
      <c r="F860" s="30">
        <f>'16'!E28</f>
        <v>598</v>
      </c>
      <c r="G860" s="30">
        <f>'16'!F28</f>
        <v>50</v>
      </c>
      <c r="H860" s="30">
        <f>'16'!G28</f>
        <v>0</v>
      </c>
      <c r="I860" s="30">
        <f>'16'!H28</f>
        <v>20</v>
      </c>
      <c r="J860" s="30">
        <f>'16'!I28</f>
        <v>2081</v>
      </c>
      <c r="K860" s="30">
        <f>'16'!J28</f>
        <v>70</v>
      </c>
      <c r="L860" s="30">
        <f>'16'!K28</f>
        <v>356</v>
      </c>
      <c r="M860" s="30">
        <f>'16'!L28</f>
        <v>480</v>
      </c>
      <c r="N860" s="30">
        <f>'16'!M28</f>
        <v>360</v>
      </c>
      <c r="O860" s="30">
        <f>'16'!N28</f>
        <v>0</v>
      </c>
      <c r="P860" s="30">
        <f>'16'!O28</f>
        <v>12</v>
      </c>
      <c r="Q860" s="30">
        <f>'16'!P28</f>
        <v>16</v>
      </c>
      <c r="R860" s="30">
        <f>'16'!Q28</f>
        <v>12</v>
      </c>
      <c r="S860" s="30">
        <f>'16'!R28</f>
        <v>0</v>
      </c>
      <c r="T860" s="30">
        <f>'16'!S28</f>
        <v>836</v>
      </c>
      <c r="U860" s="30">
        <f>'16'!T28</f>
        <v>40</v>
      </c>
      <c r="V860" s="30">
        <f>'16'!U28</f>
        <v>110</v>
      </c>
      <c r="W860" s="30">
        <f>'16'!V28</f>
        <v>4.1500000000000004</v>
      </c>
      <c r="X860" s="30">
        <f>'16'!W28</f>
        <v>3.5</v>
      </c>
      <c r="Y860" s="30">
        <f>'16'!X28</f>
        <v>5</v>
      </c>
      <c r="Z860" s="30">
        <f>'16'!Y28</f>
        <v>2.2999999999999998</v>
      </c>
      <c r="AA860" s="30">
        <f>'16'!Z28</f>
        <v>5.7</v>
      </c>
      <c r="AB860" s="30">
        <f>'16'!AA28</f>
        <v>2.5</v>
      </c>
      <c r="AC860" s="30">
        <f>'16'!AB28</f>
        <v>0</v>
      </c>
      <c r="AD860" s="30">
        <f>'16'!AC28</f>
        <v>0</v>
      </c>
      <c r="AE860" s="30">
        <f>'16'!AD28</f>
        <v>0</v>
      </c>
      <c r="AF860" s="30">
        <f>'16'!AE28</f>
        <v>0.82499999999999996</v>
      </c>
      <c r="AG860" s="30">
        <f>'16'!AF28</f>
        <v>0</v>
      </c>
      <c r="AH860" s="30">
        <f>'16'!AG28</f>
        <v>0</v>
      </c>
      <c r="AI860" s="30">
        <f>'16'!AH28</f>
        <v>0.82499999999999996</v>
      </c>
      <c r="AJ860" s="30">
        <f>'16'!AI28</f>
        <v>60</v>
      </c>
      <c r="AK860" s="30">
        <f>'16'!AJ28</f>
        <v>60.825000000000003</v>
      </c>
      <c r="AL860" s="30">
        <f>'16'!AK28</f>
        <v>127.97500000000001</v>
      </c>
      <c r="AM860" s="30">
        <f>'16'!AL28</f>
        <v>133.97500000000002</v>
      </c>
      <c r="AN860" s="30">
        <f>'16'!AM28</f>
        <v>73.15000000000002</v>
      </c>
      <c r="AO860" s="30">
        <f>'16'!AN28</f>
        <v>0</v>
      </c>
      <c r="AP860" s="30">
        <f>'16'!AO28</f>
        <v>0</v>
      </c>
      <c r="AQ860" s="30">
        <f>'16'!AP28</f>
        <v>133.97500000000002</v>
      </c>
      <c r="AR860" s="30">
        <f>'16'!AQ28</f>
        <v>22.465999999999966</v>
      </c>
      <c r="AS860" s="30">
        <f>'16'!AR28</f>
        <v>0</v>
      </c>
      <c r="AT860" s="30">
        <f>'16'!AS28</f>
        <v>60.825000000000003</v>
      </c>
      <c r="AU860" s="30">
        <f>'16'!AT28</f>
        <v>89.615999999999985</v>
      </c>
      <c r="AV860" s="30">
        <f>'16'!AU28</f>
        <v>150.44099999999997</v>
      </c>
      <c r="AW860" s="30">
        <f>'16'!AV28</f>
        <v>0</v>
      </c>
      <c r="AX860" s="30">
        <f>'16'!AW28</f>
        <v>10</v>
      </c>
      <c r="AY860" s="30">
        <f>'16'!AX28</f>
        <v>200</v>
      </c>
      <c r="AZ860" s="30">
        <f>'16'!AY28</f>
        <v>0</v>
      </c>
      <c r="BA860" s="30">
        <f>'16'!AZ28</f>
        <v>36</v>
      </c>
      <c r="BB860" s="30">
        <f>'16'!BA28</f>
        <v>0</v>
      </c>
      <c r="BC860" s="30">
        <f>'16'!BB28</f>
        <v>246</v>
      </c>
      <c r="BD860" s="30">
        <f>'16'!BC28</f>
        <v>233.7</v>
      </c>
      <c r="BE860" s="30">
        <f>'16'!BD28</f>
        <v>14</v>
      </c>
      <c r="BF860" s="30">
        <f>'16'!BE28</f>
        <v>15</v>
      </c>
      <c r="BG860" s="30">
        <f>'16'!BF28</f>
        <v>8</v>
      </c>
      <c r="BH860" s="30">
        <f>'16'!BG28</f>
        <v>9</v>
      </c>
      <c r="BI860" s="30">
        <f>'16'!BH28</f>
        <v>1</v>
      </c>
      <c r="BJ860" s="30">
        <f>'16'!BI28</f>
        <v>47</v>
      </c>
      <c r="BK860" s="30">
        <f>'16'!BJ28</f>
        <v>186.7</v>
      </c>
      <c r="BL860" s="30">
        <f>'16'!BK28</f>
        <v>89.615999999999985</v>
      </c>
      <c r="BM860" s="30">
        <f>'16'!BL28</f>
        <v>97.084000000000003</v>
      </c>
    </row>
    <row r="861" spans="1:65">
      <c r="A861" s="78">
        <f>'16'!A29</f>
        <v>42902</v>
      </c>
      <c r="B861" s="82" t="str">
        <f t="shared" si="13"/>
        <v>09:30:00</v>
      </c>
      <c r="C861" s="30" t="str">
        <f>'16'!B29</f>
        <v>09H30</v>
      </c>
      <c r="D861" s="30">
        <f>'16'!C29</f>
        <v>745</v>
      </c>
      <c r="E861" s="30">
        <f>'16'!D29</f>
        <v>792</v>
      </c>
      <c r="F861" s="30">
        <f>'16'!E29</f>
        <v>618</v>
      </c>
      <c r="G861" s="30">
        <f>'16'!F29</f>
        <v>52</v>
      </c>
      <c r="H861" s="30">
        <f>'16'!G29</f>
        <v>0</v>
      </c>
      <c r="I861" s="30">
        <f>'16'!H29</f>
        <v>20</v>
      </c>
      <c r="J861" s="30">
        <f>'16'!I29</f>
        <v>2155</v>
      </c>
      <c r="K861" s="30">
        <f>'16'!J29</f>
        <v>72</v>
      </c>
      <c r="L861" s="30">
        <f>'16'!K29</f>
        <v>364</v>
      </c>
      <c r="M861" s="30">
        <f>'16'!L29</f>
        <v>465</v>
      </c>
      <c r="N861" s="30">
        <f>'16'!M29</f>
        <v>370</v>
      </c>
      <c r="O861" s="30">
        <f>'16'!N29</f>
        <v>0</v>
      </c>
      <c r="P861" s="30">
        <f>'16'!O29</f>
        <v>13</v>
      </c>
      <c r="Q861" s="30">
        <f>'16'!P29</f>
        <v>16</v>
      </c>
      <c r="R861" s="30">
        <f>'16'!Q29</f>
        <v>13</v>
      </c>
      <c r="S861" s="30">
        <f>'16'!R29</f>
        <v>0</v>
      </c>
      <c r="T861" s="30">
        <f>'16'!S29</f>
        <v>829</v>
      </c>
      <c r="U861" s="30">
        <f>'16'!T29</f>
        <v>42</v>
      </c>
      <c r="V861" s="30">
        <f>'16'!U29</f>
        <v>114</v>
      </c>
      <c r="W861" s="30">
        <f>'16'!V29</f>
        <v>4.1500000000000004</v>
      </c>
      <c r="X861" s="30">
        <f>'16'!W29</f>
        <v>3.5</v>
      </c>
      <c r="Y861" s="30">
        <f>'16'!X29</f>
        <v>5</v>
      </c>
      <c r="Z861" s="30">
        <f>'16'!Y29</f>
        <v>2.2999999999999998</v>
      </c>
      <c r="AA861" s="30">
        <f>'16'!Z29</f>
        <v>5.7</v>
      </c>
      <c r="AB861" s="30">
        <f>'16'!AA29</f>
        <v>2.5</v>
      </c>
      <c r="AC861" s="30">
        <f>'16'!AB29</f>
        <v>0</v>
      </c>
      <c r="AD861" s="30">
        <f>'16'!AC29</f>
        <v>0</v>
      </c>
      <c r="AE861" s="30">
        <f>'16'!AD29</f>
        <v>0</v>
      </c>
      <c r="AF861" s="30">
        <f>'16'!AE29</f>
        <v>0.82499999999999996</v>
      </c>
      <c r="AG861" s="30">
        <f>'16'!AF29</f>
        <v>0</v>
      </c>
      <c r="AH861" s="30">
        <f>'16'!AG29</f>
        <v>0</v>
      </c>
      <c r="AI861" s="30">
        <f>'16'!AH29</f>
        <v>0.82499999999999996</v>
      </c>
      <c r="AJ861" s="30">
        <f>'16'!AI29</f>
        <v>60</v>
      </c>
      <c r="AK861" s="30">
        <f>'16'!AJ29</f>
        <v>60.825000000000003</v>
      </c>
      <c r="AL861" s="30">
        <f>'16'!AK29</f>
        <v>131.97499999999999</v>
      </c>
      <c r="AM861" s="30">
        <f>'16'!AL29</f>
        <v>137.97499999999999</v>
      </c>
      <c r="AN861" s="30">
        <f>'16'!AM29</f>
        <v>77.149999999999991</v>
      </c>
      <c r="AO861" s="30">
        <f>'16'!AN29</f>
        <v>0</v>
      </c>
      <c r="AP861" s="30">
        <f>'16'!AO29</f>
        <v>0</v>
      </c>
      <c r="AQ861" s="30">
        <f>'16'!AP29</f>
        <v>137.97499999999999</v>
      </c>
      <c r="AR861" s="30">
        <f>'16'!AQ29</f>
        <v>18.46599999999998</v>
      </c>
      <c r="AS861" s="30">
        <f>'16'!AR29</f>
        <v>0</v>
      </c>
      <c r="AT861" s="30">
        <f>'16'!AS29</f>
        <v>60.825000000000003</v>
      </c>
      <c r="AU861" s="30">
        <f>'16'!AT29</f>
        <v>89.615999999999985</v>
      </c>
      <c r="AV861" s="30">
        <f>'16'!AU29</f>
        <v>150.44099999999997</v>
      </c>
      <c r="AW861" s="30">
        <f>'16'!AV29</f>
        <v>0</v>
      </c>
      <c r="AX861" s="30">
        <f>'16'!AW29</f>
        <v>10</v>
      </c>
      <c r="AY861" s="30">
        <f>'16'!AX29</f>
        <v>200</v>
      </c>
      <c r="AZ861" s="30">
        <f>'16'!AY29</f>
        <v>0</v>
      </c>
      <c r="BA861" s="30">
        <f>'16'!AZ29</f>
        <v>36</v>
      </c>
      <c r="BB861" s="30">
        <f>'16'!BA29</f>
        <v>0</v>
      </c>
      <c r="BC861" s="30">
        <f>'16'!BB29</f>
        <v>246</v>
      </c>
      <c r="BD861" s="30">
        <f>'16'!BC29</f>
        <v>233.7</v>
      </c>
      <c r="BE861" s="30">
        <f>'16'!BD29</f>
        <v>14</v>
      </c>
      <c r="BF861" s="30">
        <f>'16'!BE29</f>
        <v>15</v>
      </c>
      <c r="BG861" s="30">
        <f>'16'!BF29</f>
        <v>8</v>
      </c>
      <c r="BH861" s="30">
        <f>'16'!BG29</f>
        <v>9</v>
      </c>
      <c r="BI861" s="30">
        <f>'16'!BH29</f>
        <v>1</v>
      </c>
      <c r="BJ861" s="30">
        <f>'16'!BI29</f>
        <v>47</v>
      </c>
      <c r="BK861" s="30">
        <f>'16'!BJ29</f>
        <v>186.7</v>
      </c>
      <c r="BL861" s="30">
        <f>'16'!BK29</f>
        <v>89.615999999999985</v>
      </c>
      <c r="BM861" s="30">
        <f>'16'!BL29</f>
        <v>97.084000000000003</v>
      </c>
    </row>
    <row r="862" spans="1:65">
      <c r="A862" s="78">
        <f>'16'!A30</f>
        <v>42902</v>
      </c>
      <c r="B862" s="82" t="str">
        <f t="shared" si="13"/>
        <v>10:00:00</v>
      </c>
      <c r="C862" s="30" t="str">
        <f>'16'!B30</f>
        <v>10H00</v>
      </c>
      <c r="D862" s="30">
        <f>'16'!C30</f>
        <v>759</v>
      </c>
      <c r="E862" s="30">
        <f>'16'!D30</f>
        <v>798</v>
      </c>
      <c r="F862" s="30">
        <f>'16'!E30</f>
        <v>615</v>
      </c>
      <c r="G862" s="30">
        <f>'16'!F30</f>
        <v>53</v>
      </c>
      <c r="H862" s="30">
        <f>'16'!G30</f>
        <v>0</v>
      </c>
      <c r="I862" s="30">
        <f>'16'!H30</f>
        <v>20</v>
      </c>
      <c r="J862" s="30">
        <f>'16'!I30</f>
        <v>2172</v>
      </c>
      <c r="K862" s="30">
        <f>'16'!J30</f>
        <v>73</v>
      </c>
      <c r="L862" s="30">
        <f>'16'!K30</f>
        <v>365</v>
      </c>
      <c r="M862" s="30">
        <f>'16'!L30</f>
        <v>458</v>
      </c>
      <c r="N862" s="30">
        <f>'16'!M30</f>
        <v>410</v>
      </c>
      <c r="O862" s="30">
        <f>'16'!N30</f>
        <v>0</v>
      </c>
      <c r="P862" s="30">
        <f>'16'!O30</f>
        <v>12</v>
      </c>
      <c r="Q862" s="30">
        <f>'16'!P30</f>
        <v>15</v>
      </c>
      <c r="R862" s="30">
        <f>'16'!Q30</f>
        <v>13</v>
      </c>
      <c r="S862" s="30">
        <f>'16'!R30</f>
        <v>0</v>
      </c>
      <c r="T862" s="30">
        <f>'16'!S30</f>
        <v>823</v>
      </c>
      <c r="U862" s="30">
        <f>'16'!T30</f>
        <v>40</v>
      </c>
      <c r="V862" s="30">
        <f>'16'!U30</f>
        <v>113</v>
      </c>
      <c r="W862" s="30">
        <f>'16'!V30</f>
        <v>4.75</v>
      </c>
      <c r="X862" s="30">
        <f>'16'!W30</f>
        <v>3.5</v>
      </c>
      <c r="Y862" s="30">
        <f>'16'!X30</f>
        <v>5.2</v>
      </c>
      <c r="Z862" s="30">
        <f>'16'!Y30</f>
        <v>2.4</v>
      </c>
      <c r="AA862" s="30">
        <f>'16'!Z30</f>
        <v>5.9</v>
      </c>
      <c r="AB862" s="30">
        <f>'16'!AA30</f>
        <v>2.4</v>
      </c>
      <c r="AC862" s="30">
        <f>'16'!AB30</f>
        <v>0</v>
      </c>
      <c r="AD862" s="30">
        <f>'16'!AC30</f>
        <v>0</v>
      </c>
      <c r="AE862" s="30">
        <f>'16'!AD30</f>
        <v>0</v>
      </c>
      <c r="AF862" s="30">
        <f>'16'!AE30</f>
        <v>0.82499999999999996</v>
      </c>
      <c r="AG862" s="30">
        <f>'16'!AF30</f>
        <v>0</v>
      </c>
      <c r="AH862" s="30">
        <f>'16'!AG30</f>
        <v>0</v>
      </c>
      <c r="AI862" s="30">
        <f>'16'!AH30</f>
        <v>0.82499999999999996</v>
      </c>
      <c r="AJ862" s="30">
        <f>'16'!AI30</f>
        <v>60</v>
      </c>
      <c r="AK862" s="30">
        <f>'16'!AJ30</f>
        <v>60.825000000000003</v>
      </c>
      <c r="AL862" s="30">
        <f>'16'!AK30</f>
        <v>132.07499999999999</v>
      </c>
      <c r="AM862" s="30">
        <f>'16'!AL30</f>
        <v>137.97499999999999</v>
      </c>
      <c r="AN862" s="30">
        <f>'16'!AM30</f>
        <v>77.149999999999991</v>
      </c>
      <c r="AO862" s="30">
        <f>'16'!AN30</f>
        <v>0</v>
      </c>
      <c r="AP862" s="30">
        <f>'16'!AO30</f>
        <v>0</v>
      </c>
      <c r="AQ862" s="30">
        <f>'16'!AP30</f>
        <v>137.97499999999999</v>
      </c>
      <c r="AR862" s="30">
        <f>'16'!AQ30</f>
        <v>18.365999999999985</v>
      </c>
      <c r="AS862" s="30">
        <f>'16'!AR30</f>
        <v>0</v>
      </c>
      <c r="AT862" s="30">
        <f>'16'!AS30</f>
        <v>60.825000000000003</v>
      </c>
      <c r="AU862" s="30">
        <f>'16'!AT30</f>
        <v>89.615999999999985</v>
      </c>
      <c r="AV862" s="30">
        <f>'16'!AU30</f>
        <v>150.44099999999997</v>
      </c>
      <c r="AW862" s="30">
        <f>'16'!AV30</f>
        <v>0</v>
      </c>
      <c r="AX862" s="30">
        <f>'16'!AW30</f>
        <v>10</v>
      </c>
      <c r="AY862" s="30">
        <f>'16'!AX30</f>
        <v>200</v>
      </c>
      <c r="AZ862" s="30">
        <f>'16'!AY30</f>
        <v>0</v>
      </c>
      <c r="BA862" s="30">
        <f>'16'!AZ30</f>
        <v>36</v>
      </c>
      <c r="BB862" s="30">
        <f>'16'!BA30</f>
        <v>0</v>
      </c>
      <c r="BC862" s="30">
        <f>'16'!BB30</f>
        <v>246</v>
      </c>
      <c r="BD862" s="30">
        <f>'16'!BC30</f>
        <v>233.7</v>
      </c>
      <c r="BE862" s="30">
        <f>'16'!BD30</f>
        <v>14</v>
      </c>
      <c r="BF862" s="30">
        <f>'16'!BE30</f>
        <v>15</v>
      </c>
      <c r="BG862" s="30">
        <f>'16'!BF30</f>
        <v>8</v>
      </c>
      <c r="BH862" s="30">
        <f>'16'!BG30</f>
        <v>9</v>
      </c>
      <c r="BI862" s="30">
        <f>'16'!BH30</f>
        <v>1</v>
      </c>
      <c r="BJ862" s="30">
        <f>'16'!BI30</f>
        <v>47</v>
      </c>
      <c r="BK862" s="30">
        <f>'16'!BJ30</f>
        <v>186.7</v>
      </c>
      <c r="BL862" s="30">
        <f>'16'!BK30</f>
        <v>89.615999999999985</v>
      </c>
      <c r="BM862" s="30">
        <f>'16'!BL30</f>
        <v>97.084000000000003</v>
      </c>
    </row>
    <row r="863" spans="1:65">
      <c r="A863" s="78">
        <f>'16'!A31</f>
        <v>42902</v>
      </c>
      <c r="B863" s="82" t="str">
        <f t="shared" si="13"/>
        <v>10:30:00</v>
      </c>
      <c r="C863" s="30" t="str">
        <f>'16'!B31</f>
        <v>10H30</v>
      </c>
      <c r="D863" s="30">
        <f>'16'!C31</f>
        <v>754</v>
      </c>
      <c r="E863" s="30">
        <f>'16'!D31</f>
        <v>797</v>
      </c>
      <c r="F863" s="30">
        <f>'16'!E31</f>
        <v>603</v>
      </c>
      <c r="G863" s="30">
        <f>'16'!F31</f>
        <v>53</v>
      </c>
      <c r="H863" s="30">
        <f>'16'!G31</f>
        <v>0</v>
      </c>
      <c r="I863" s="30">
        <f>'16'!H31</f>
        <v>20</v>
      </c>
      <c r="J863" s="30">
        <f>'16'!I31</f>
        <v>2154</v>
      </c>
      <c r="K863" s="30">
        <f>'16'!J31</f>
        <v>73</v>
      </c>
      <c r="L863" s="30">
        <f>'16'!K31</f>
        <v>362</v>
      </c>
      <c r="M863" s="30">
        <f>'16'!L31</f>
        <v>461</v>
      </c>
      <c r="N863" s="30">
        <f>'16'!M31</f>
        <v>370</v>
      </c>
      <c r="O863" s="30">
        <f>'16'!N31</f>
        <v>0</v>
      </c>
      <c r="P863" s="30">
        <f>'16'!O31</f>
        <v>12</v>
      </c>
      <c r="Q863" s="30">
        <f>'16'!P31</f>
        <v>15</v>
      </c>
      <c r="R863" s="30">
        <f>'16'!Q31</f>
        <v>13</v>
      </c>
      <c r="S863" s="30">
        <f>'16'!R31</f>
        <v>0</v>
      </c>
      <c r="T863" s="30">
        <f>'16'!S31</f>
        <v>823</v>
      </c>
      <c r="U863" s="30">
        <f>'16'!T31</f>
        <v>40</v>
      </c>
      <c r="V863" s="30">
        <f>'16'!U31</f>
        <v>113</v>
      </c>
      <c r="W863" s="30">
        <f>'16'!V31</f>
        <v>4.75</v>
      </c>
      <c r="X863" s="30">
        <f>'16'!W31</f>
        <v>3.5</v>
      </c>
      <c r="Y863" s="30">
        <f>'16'!X31</f>
        <v>5.2</v>
      </c>
      <c r="Z863" s="30">
        <f>'16'!Y31</f>
        <v>2.4</v>
      </c>
      <c r="AA863" s="30">
        <f>'16'!Z31</f>
        <v>5.9</v>
      </c>
      <c r="AB863" s="30">
        <f>'16'!AA31</f>
        <v>2.4</v>
      </c>
      <c r="AC863" s="30">
        <f>'16'!AB31</f>
        <v>0</v>
      </c>
      <c r="AD863" s="30">
        <f>'16'!AC31</f>
        <v>0</v>
      </c>
      <c r="AE863" s="30">
        <f>'16'!AD31</f>
        <v>0</v>
      </c>
      <c r="AF863" s="30">
        <f>'16'!AE31</f>
        <v>0.82499999999999996</v>
      </c>
      <c r="AG863" s="30">
        <f>'16'!AF31</f>
        <v>0</v>
      </c>
      <c r="AH863" s="30">
        <f>'16'!AG31</f>
        <v>0</v>
      </c>
      <c r="AI863" s="30">
        <f>'16'!AH31</f>
        <v>0.82499999999999996</v>
      </c>
      <c r="AJ863" s="30">
        <f>'16'!AI31</f>
        <v>60</v>
      </c>
      <c r="AK863" s="30">
        <f>'16'!AJ31</f>
        <v>60.825000000000003</v>
      </c>
      <c r="AL863" s="30">
        <f>'16'!AK31</f>
        <v>132.07499999999999</v>
      </c>
      <c r="AM863" s="30">
        <f>'16'!AL31</f>
        <v>137.97499999999999</v>
      </c>
      <c r="AN863" s="30">
        <f>'16'!AM31</f>
        <v>77.149999999999991</v>
      </c>
      <c r="AO863" s="30">
        <f>'16'!AN31</f>
        <v>0</v>
      </c>
      <c r="AP863" s="30">
        <f>'16'!AO31</f>
        <v>0</v>
      </c>
      <c r="AQ863" s="30">
        <f>'16'!AP31</f>
        <v>137.97499999999999</v>
      </c>
      <c r="AR863" s="30">
        <f>'16'!AQ31</f>
        <v>18.365999999999985</v>
      </c>
      <c r="AS863" s="30">
        <f>'16'!AR31</f>
        <v>0</v>
      </c>
      <c r="AT863" s="30">
        <f>'16'!AS31</f>
        <v>60.825000000000003</v>
      </c>
      <c r="AU863" s="30">
        <f>'16'!AT31</f>
        <v>89.615999999999985</v>
      </c>
      <c r="AV863" s="30">
        <f>'16'!AU31</f>
        <v>150.44099999999997</v>
      </c>
      <c r="AW863" s="30">
        <f>'16'!AV31</f>
        <v>0</v>
      </c>
      <c r="AX863" s="30">
        <f>'16'!AW31</f>
        <v>10</v>
      </c>
      <c r="AY863" s="30">
        <f>'16'!AX31</f>
        <v>200</v>
      </c>
      <c r="AZ863" s="30">
        <f>'16'!AY31</f>
        <v>0</v>
      </c>
      <c r="BA863" s="30">
        <f>'16'!AZ31</f>
        <v>36</v>
      </c>
      <c r="BB863" s="30">
        <f>'16'!BA31</f>
        <v>0</v>
      </c>
      <c r="BC863" s="30">
        <f>'16'!BB31</f>
        <v>246</v>
      </c>
      <c r="BD863" s="30">
        <f>'16'!BC31</f>
        <v>233.7</v>
      </c>
      <c r="BE863" s="30">
        <f>'16'!BD31</f>
        <v>14</v>
      </c>
      <c r="BF863" s="30">
        <f>'16'!BE31</f>
        <v>15</v>
      </c>
      <c r="BG863" s="30">
        <f>'16'!BF31</f>
        <v>8</v>
      </c>
      <c r="BH863" s="30">
        <f>'16'!BG31</f>
        <v>9</v>
      </c>
      <c r="BI863" s="30">
        <f>'16'!BH31</f>
        <v>1</v>
      </c>
      <c r="BJ863" s="30">
        <f>'16'!BI31</f>
        <v>47</v>
      </c>
      <c r="BK863" s="30">
        <f>'16'!BJ31</f>
        <v>186.7</v>
      </c>
      <c r="BL863" s="30">
        <f>'16'!BK31</f>
        <v>89.615999999999985</v>
      </c>
      <c r="BM863" s="30">
        <f>'16'!BL31</f>
        <v>97.084000000000003</v>
      </c>
    </row>
    <row r="864" spans="1:65">
      <c r="A864" s="78">
        <f>'16'!A32</f>
        <v>42902</v>
      </c>
      <c r="B864" s="82" t="str">
        <f t="shared" si="13"/>
        <v>11:00:00</v>
      </c>
      <c r="C864" s="30" t="str">
        <f>'16'!B32</f>
        <v>11H00</v>
      </c>
      <c r="D864" s="30">
        <f>'16'!C32</f>
        <v>756</v>
      </c>
      <c r="E864" s="30">
        <f>'16'!D32</f>
        <v>841</v>
      </c>
      <c r="F864" s="30">
        <f>'16'!E32</f>
        <v>617</v>
      </c>
      <c r="G864" s="30">
        <f>'16'!F32</f>
        <v>54</v>
      </c>
      <c r="H864" s="30">
        <f>'16'!G32</f>
        <v>0</v>
      </c>
      <c r="I864" s="30">
        <f>'16'!H32</f>
        <v>20</v>
      </c>
      <c r="J864" s="30">
        <f>'16'!I32</f>
        <v>2214</v>
      </c>
      <c r="K864" s="30">
        <f>'16'!J32</f>
        <v>74</v>
      </c>
      <c r="L864" s="30">
        <f>'16'!K32</f>
        <v>364</v>
      </c>
      <c r="M864" s="30">
        <f>'16'!L32</f>
        <v>456</v>
      </c>
      <c r="N864" s="30">
        <f>'16'!M32</f>
        <v>410</v>
      </c>
      <c r="O864" s="30">
        <f>'16'!N32</f>
        <v>0</v>
      </c>
      <c r="P864" s="30">
        <f>'16'!O32</f>
        <v>12</v>
      </c>
      <c r="Q864" s="30">
        <f>'16'!P32</f>
        <v>15</v>
      </c>
      <c r="R864" s="30">
        <f>'16'!Q32</f>
        <v>14</v>
      </c>
      <c r="S864" s="30">
        <f>'16'!R32</f>
        <v>0</v>
      </c>
      <c r="T864" s="30">
        <f>'16'!S32</f>
        <v>820</v>
      </c>
      <c r="U864" s="30">
        <f>'16'!T32</f>
        <v>41</v>
      </c>
      <c r="V864" s="30">
        <f>'16'!U32</f>
        <v>115</v>
      </c>
      <c r="W864" s="30">
        <f>'16'!V32</f>
        <v>4.75</v>
      </c>
      <c r="X864" s="30">
        <f>'16'!W32</f>
        <v>3.5</v>
      </c>
      <c r="Y864" s="30">
        <f>'16'!X32</f>
        <v>5.2</v>
      </c>
      <c r="Z864" s="30">
        <f>'16'!Y32</f>
        <v>3</v>
      </c>
      <c r="AA864" s="30">
        <f>'16'!Z32</f>
        <v>5.5</v>
      </c>
      <c r="AB864" s="30">
        <f>'16'!AA32</f>
        <v>2.4</v>
      </c>
      <c r="AC864" s="30">
        <f>'16'!AB32</f>
        <v>0</v>
      </c>
      <c r="AD864" s="30">
        <f>'16'!AC32</f>
        <v>0</v>
      </c>
      <c r="AE864" s="30">
        <f>'16'!AD32</f>
        <v>0</v>
      </c>
      <c r="AF864" s="30">
        <f>'16'!AE32</f>
        <v>0.82499999999999996</v>
      </c>
      <c r="AG864" s="30">
        <f>'16'!AF32</f>
        <v>0</v>
      </c>
      <c r="AH864" s="30">
        <f>'16'!AG32</f>
        <v>0</v>
      </c>
      <c r="AI864" s="30">
        <f>'16'!AH32</f>
        <v>0.82499999999999996</v>
      </c>
      <c r="AJ864" s="30">
        <f>'16'!AI32</f>
        <v>60</v>
      </c>
      <c r="AK864" s="30">
        <f>'16'!AJ32</f>
        <v>60.825000000000003</v>
      </c>
      <c r="AL864" s="30">
        <f>'16'!AK32</f>
        <v>134.27499999999998</v>
      </c>
      <c r="AM864" s="30">
        <f>'16'!AL32</f>
        <v>140.17499999999998</v>
      </c>
      <c r="AN864" s="30">
        <f>'16'!AM32</f>
        <v>79.34999999999998</v>
      </c>
      <c r="AO864" s="30">
        <f>'16'!AN32</f>
        <v>0</v>
      </c>
      <c r="AP864" s="30">
        <f>'16'!AO32</f>
        <v>0</v>
      </c>
      <c r="AQ864" s="30">
        <f>'16'!AP32</f>
        <v>140.17499999999998</v>
      </c>
      <c r="AR864" s="30">
        <f>'16'!AQ32</f>
        <v>16.165999999999997</v>
      </c>
      <c r="AS864" s="30">
        <f>'16'!AR32</f>
        <v>0</v>
      </c>
      <c r="AT864" s="30">
        <f>'16'!AS32</f>
        <v>60.825000000000003</v>
      </c>
      <c r="AU864" s="30">
        <f>'16'!AT32</f>
        <v>89.615999999999985</v>
      </c>
      <c r="AV864" s="30">
        <f>'16'!AU32</f>
        <v>150.44099999999997</v>
      </c>
      <c r="AW864" s="30">
        <f>'16'!AV32</f>
        <v>0</v>
      </c>
      <c r="AX864" s="30">
        <f>'16'!AW32</f>
        <v>10</v>
      </c>
      <c r="AY864" s="30">
        <f>'16'!AX32</f>
        <v>200</v>
      </c>
      <c r="AZ864" s="30">
        <f>'16'!AY32</f>
        <v>0</v>
      </c>
      <c r="BA864" s="30">
        <f>'16'!AZ32</f>
        <v>36</v>
      </c>
      <c r="BB864" s="30">
        <f>'16'!BA32</f>
        <v>0</v>
      </c>
      <c r="BC864" s="30">
        <f>'16'!BB32</f>
        <v>246</v>
      </c>
      <c r="BD864" s="30">
        <f>'16'!BC32</f>
        <v>233.7</v>
      </c>
      <c r="BE864" s="30">
        <f>'16'!BD32</f>
        <v>14</v>
      </c>
      <c r="BF864" s="30">
        <f>'16'!BE32</f>
        <v>15</v>
      </c>
      <c r="BG864" s="30">
        <f>'16'!BF32</f>
        <v>8</v>
      </c>
      <c r="BH864" s="30">
        <f>'16'!BG32</f>
        <v>9</v>
      </c>
      <c r="BI864" s="30">
        <f>'16'!BH32</f>
        <v>1</v>
      </c>
      <c r="BJ864" s="30">
        <f>'16'!BI32</f>
        <v>47</v>
      </c>
      <c r="BK864" s="30">
        <f>'16'!BJ32</f>
        <v>186.7</v>
      </c>
      <c r="BL864" s="30">
        <f>'16'!BK32</f>
        <v>89.615999999999985</v>
      </c>
      <c r="BM864" s="30">
        <f>'16'!BL32</f>
        <v>97.084000000000003</v>
      </c>
    </row>
    <row r="865" spans="1:65">
      <c r="A865" s="78">
        <f>'16'!A33</f>
        <v>42902</v>
      </c>
      <c r="B865" s="82" t="str">
        <f t="shared" si="13"/>
        <v>11:30:00</v>
      </c>
      <c r="C865" s="30" t="str">
        <f>'16'!B33</f>
        <v>11H30</v>
      </c>
      <c r="D865" s="30">
        <f>'16'!C33</f>
        <v>760</v>
      </c>
      <c r="E865" s="30">
        <f>'16'!D33</f>
        <v>845</v>
      </c>
      <c r="F865" s="30">
        <f>'16'!E33</f>
        <v>595</v>
      </c>
      <c r="G865" s="30">
        <f>'16'!F33</f>
        <v>55</v>
      </c>
      <c r="H865" s="30">
        <f>'16'!G33</f>
        <v>0</v>
      </c>
      <c r="I865" s="30">
        <f>'16'!H33</f>
        <v>20</v>
      </c>
      <c r="J865" s="30">
        <f>'16'!I33</f>
        <v>2200</v>
      </c>
      <c r="K865" s="30">
        <f>'16'!J33</f>
        <v>75</v>
      </c>
      <c r="L865" s="30">
        <f>'16'!K33</f>
        <v>361</v>
      </c>
      <c r="M865" s="30">
        <f>'16'!L33</f>
        <v>461</v>
      </c>
      <c r="N865" s="30">
        <f>'16'!M33</f>
        <v>410</v>
      </c>
      <c r="O865" s="30">
        <f>'16'!N33</f>
        <v>0</v>
      </c>
      <c r="P865" s="30">
        <f>'16'!O33</f>
        <v>12</v>
      </c>
      <c r="Q865" s="30">
        <f>'16'!P33</f>
        <v>16</v>
      </c>
      <c r="R865" s="30">
        <f>'16'!Q33</f>
        <v>14</v>
      </c>
      <c r="S865" s="30">
        <f>'16'!R33</f>
        <v>0</v>
      </c>
      <c r="T865" s="30">
        <f>'16'!S33</f>
        <v>822</v>
      </c>
      <c r="U865" s="30">
        <f>'16'!T33</f>
        <v>42</v>
      </c>
      <c r="V865" s="30">
        <f>'16'!U33</f>
        <v>117</v>
      </c>
      <c r="W865" s="30">
        <f>'16'!V33</f>
        <v>4.75</v>
      </c>
      <c r="X865" s="30">
        <f>'16'!W33</f>
        <v>3.5</v>
      </c>
      <c r="Y865" s="30">
        <f>'16'!X33</f>
        <v>5.5</v>
      </c>
      <c r="Z865" s="30">
        <f>'16'!Y33</f>
        <v>3</v>
      </c>
      <c r="AA865" s="30">
        <f>'16'!Z33</f>
        <v>5.5</v>
      </c>
      <c r="AB865" s="30">
        <f>'16'!AA33</f>
        <v>2.4</v>
      </c>
      <c r="AC865" s="30">
        <f>'16'!AB33</f>
        <v>0</v>
      </c>
      <c r="AD865" s="30">
        <f>'16'!AC33</f>
        <v>0</v>
      </c>
      <c r="AE865" s="30">
        <f>'16'!AD33</f>
        <v>0</v>
      </c>
      <c r="AF865" s="30">
        <f>'16'!AE33</f>
        <v>0.82499999999999996</v>
      </c>
      <c r="AG865" s="30">
        <f>'16'!AF33</f>
        <v>0</v>
      </c>
      <c r="AH865" s="30">
        <f>'16'!AG33</f>
        <v>0</v>
      </c>
      <c r="AI865" s="30">
        <f>'16'!AH33</f>
        <v>0.82499999999999996</v>
      </c>
      <c r="AJ865" s="30">
        <f>'16'!AI33</f>
        <v>60</v>
      </c>
      <c r="AK865" s="30">
        <f>'16'!AJ33</f>
        <v>60.825000000000003</v>
      </c>
      <c r="AL865" s="30">
        <f>'16'!AK33</f>
        <v>136.57499999999999</v>
      </c>
      <c r="AM865" s="30">
        <f>'16'!AL33</f>
        <v>142.47499999999999</v>
      </c>
      <c r="AN865" s="30">
        <f>'16'!AM33</f>
        <v>81.649999999999991</v>
      </c>
      <c r="AO865" s="30">
        <f>'16'!AN33</f>
        <v>0</v>
      </c>
      <c r="AP865" s="30">
        <f>'16'!AO33</f>
        <v>0</v>
      </c>
      <c r="AQ865" s="30">
        <f>'16'!AP33</f>
        <v>142.47499999999999</v>
      </c>
      <c r="AR865" s="30">
        <f>'16'!AQ33</f>
        <v>13.865999999999985</v>
      </c>
      <c r="AS865" s="30">
        <f>'16'!AR33</f>
        <v>0</v>
      </c>
      <c r="AT865" s="30">
        <f>'16'!AS33</f>
        <v>60.825000000000003</v>
      </c>
      <c r="AU865" s="30">
        <f>'16'!AT33</f>
        <v>89.615999999999985</v>
      </c>
      <c r="AV865" s="30">
        <f>'16'!AU33</f>
        <v>150.44099999999997</v>
      </c>
      <c r="AW865" s="30">
        <f>'16'!AV33</f>
        <v>0</v>
      </c>
      <c r="AX865" s="30">
        <f>'16'!AW33</f>
        <v>10</v>
      </c>
      <c r="AY865" s="30">
        <f>'16'!AX33</f>
        <v>200</v>
      </c>
      <c r="AZ865" s="30">
        <f>'16'!AY33</f>
        <v>0</v>
      </c>
      <c r="BA865" s="30">
        <f>'16'!AZ33</f>
        <v>36</v>
      </c>
      <c r="BB865" s="30">
        <f>'16'!BA33</f>
        <v>0</v>
      </c>
      <c r="BC865" s="30">
        <f>'16'!BB33</f>
        <v>246</v>
      </c>
      <c r="BD865" s="30">
        <f>'16'!BC33</f>
        <v>233.7</v>
      </c>
      <c r="BE865" s="30">
        <f>'16'!BD33</f>
        <v>14</v>
      </c>
      <c r="BF865" s="30">
        <f>'16'!BE33</f>
        <v>15</v>
      </c>
      <c r="BG865" s="30">
        <f>'16'!BF33</f>
        <v>8</v>
      </c>
      <c r="BH865" s="30">
        <f>'16'!BG33</f>
        <v>9</v>
      </c>
      <c r="BI865" s="30">
        <f>'16'!BH33</f>
        <v>1</v>
      </c>
      <c r="BJ865" s="30">
        <f>'16'!BI33</f>
        <v>47</v>
      </c>
      <c r="BK865" s="30">
        <f>'16'!BJ33</f>
        <v>186.7</v>
      </c>
      <c r="BL865" s="30">
        <f>'16'!BK33</f>
        <v>89.615999999999985</v>
      </c>
      <c r="BM865" s="30">
        <f>'16'!BL33</f>
        <v>97.084000000000003</v>
      </c>
    </row>
    <row r="866" spans="1:65">
      <c r="A866" s="78">
        <f>'16'!A34</f>
        <v>42902</v>
      </c>
      <c r="B866" s="82" t="str">
        <f t="shared" si="13"/>
        <v>12:00:00</v>
      </c>
      <c r="C866" s="30" t="str">
        <f>'16'!B34</f>
        <v>12H00</v>
      </c>
      <c r="D866" s="30">
        <f>'16'!C34</f>
        <v>760</v>
      </c>
      <c r="E866" s="30">
        <f>'16'!D34</f>
        <v>845</v>
      </c>
      <c r="F866" s="30">
        <f>'16'!E34</f>
        <v>595</v>
      </c>
      <c r="G866" s="30">
        <f>'16'!F34</f>
        <v>55</v>
      </c>
      <c r="H866" s="30">
        <f>'16'!G34</f>
        <v>0</v>
      </c>
      <c r="I866" s="30">
        <f>'16'!H34</f>
        <v>20</v>
      </c>
      <c r="J866" s="30">
        <f>'16'!I34</f>
        <v>2200</v>
      </c>
      <c r="K866" s="30">
        <f>'16'!J34</f>
        <v>75</v>
      </c>
      <c r="L866" s="30">
        <f>'16'!K34</f>
        <v>368</v>
      </c>
      <c r="M866" s="30">
        <f>'16'!L34</f>
        <v>465</v>
      </c>
      <c r="N866" s="30">
        <f>'16'!M34</f>
        <v>370</v>
      </c>
      <c r="O866" s="30">
        <f>'16'!N34</f>
        <v>0</v>
      </c>
      <c r="P866" s="30">
        <f>'16'!O34</f>
        <v>12</v>
      </c>
      <c r="Q866" s="30">
        <f>'16'!P34</f>
        <v>16</v>
      </c>
      <c r="R866" s="30">
        <f>'16'!Q34</f>
        <v>13</v>
      </c>
      <c r="S866" s="30">
        <f>'16'!R34</f>
        <v>0</v>
      </c>
      <c r="T866" s="30">
        <f>'16'!S34</f>
        <v>833</v>
      </c>
      <c r="U866" s="30">
        <f>'16'!T34</f>
        <v>41</v>
      </c>
      <c r="V866" s="30">
        <f>'16'!U34</f>
        <v>116</v>
      </c>
      <c r="W866" s="30">
        <f>'16'!V34</f>
        <v>4.07</v>
      </c>
      <c r="X866" s="30">
        <f>'16'!W34</f>
        <v>3.5</v>
      </c>
      <c r="Y866" s="30">
        <f>'16'!X34</f>
        <v>5.5</v>
      </c>
      <c r="Z866" s="30">
        <f>'16'!Y34</f>
        <v>3.6</v>
      </c>
      <c r="AA866" s="30">
        <f>'16'!Z34</f>
        <v>6.2</v>
      </c>
      <c r="AB866" s="30">
        <f>'16'!AA34</f>
        <v>2.2000000000000002</v>
      </c>
      <c r="AC866" s="30">
        <f>'16'!AB34</f>
        <v>0</v>
      </c>
      <c r="AD866" s="30">
        <f>'16'!AC34</f>
        <v>0</v>
      </c>
      <c r="AE866" s="30">
        <f>'16'!AD34</f>
        <v>0</v>
      </c>
      <c r="AF866" s="30">
        <f>'16'!AE34</f>
        <v>0.8</v>
      </c>
      <c r="AG866" s="30">
        <f>'16'!AF34</f>
        <v>0</v>
      </c>
      <c r="AH866" s="30">
        <f>'16'!AG34</f>
        <v>0</v>
      </c>
      <c r="AI866" s="30">
        <f>'16'!AH34</f>
        <v>0.8</v>
      </c>
      <c r="AJ866" s="30">
        <f>'16'!AI34</f>
        <v>60</v>
      </c>
      <c r="AK866" s="30">
        <f>'16'!AJ34</f>
        <v>60.8</v>
      </c>
      <c r="AL866" s="30">
        <f>'16'!AK34</f>
        <v>136.16999999999999</v>
      </c>
      <c r="AM866" s="30">
        <f>'16'!AL34</f>
        <v>141.86999999999998</v>
      </c>
      <c r="AN866" s="30">
        <f>'16'!AM34</f>
        <v>81.069999999999979</v>
      </c>
      <c r="AO866" s="30">
        <f>'16'!AN34</f>
        <v>0</v>
      </c>
      <c r="AP866" s="30">
        <f>'16'!AO34</f>
        <v>0</v>
      </c>
      <c r="AQ866" s="30">
        <f>'16'!AP34</f>
        <v>141.86999999999998</v>
      </c>
      <c r="AR866" s="30">
        <f>'16'!AQ34</f>
        <v>14.246000000000009</v>
      </c>
      <c r="AS866" s="30">
        <f>'16'!AR34</f>
        <v>0</v>
      </c>
      <c r="AT866" s="30">
        <f>'16'!AS34</f>
        <v>60.8</v>
      </c>
      <c r="AU866" s="30">
        <f>'16'!AT34</f>
        <v>89.615999999999985</v>
      </c>
      <c r="AV866" s="30">
        <f>'16'!AU34</f>
        <v>150.416</v>
      </c>
      <c r="AW866" s="30">
        <f>'16'!AV34</f>
        <v>0</v>
      </c>
      <c r="AX866" s="30">
        <f>'16'!AW34</f>
        <v>10</v>
      </c>
      <c r="AY866" s="30">
        <f>'16'!AX34</f>
        <v>200</v>
      </c>
      <c r="AZ866" s="30">
        <f>'16'!AY34</f>
        <v>0</v>
      </c>
      <c r="BA866" s="30">
        <f>'16'!AZ34</f>
        <v>36</v>
      </c>
      <c r="BB866" s="30">
        <f>'16'!BA34</f>
        <v>0</v>
      </c>
      <c r="BC866" s="30">
        <f>'16'!BB34</f>
        <v>246</v>
      </c>
      <c r="BD866" s="30">
        <f>'16'!BC34</f>
        <v>233.7</v>
      </c>
      <c r="BE866" s="30">
        <f>'16'!BD34</f>
        <v>14</v>
      </c>
      <c r="BF866" s="30">
        <f>'16'!BE34</f>
        <v>15</v>
      </c>
      <c r="BG866" s="30">
        <f>'16'!BF34</f>
        <v>8</v>
      </c>
      <c r="BH866" s="30">
        <f>'16'!BG34</f>
        <v>9</v>
      </c>
      <c r="BI866" s="30">
        <f>'16'!BH34</f>
        <v>1</v>
      </c>
      <c r="BJ866" s="30">
        <f>'16'!BI34</f>
        <v>47</v>
      </c>
      <c r="BK866" s="30">
        <f>'16'!BJ34</f>
        <v>186.7</v>
      </c>
      <c r="BL866" s="30">
        <f>'16'!BK34</f>
        <v>89.615999999999985</v>
      </c>
      <c r="BM866" s="30">
        <f>'16'!BL34</f>
        <v>97.084000000000003</v>
      </c>
    </row>
    <row r="867" spans="1:65">
      <c r="A867" s="78">
        <f>'16'!A35</f>
        <v>42902</v>
      </c>
      <c r="B867" s="82" t="str">
        <f t="shared" si="13"/>
        <v>12:30:00</v>
      </c>
      <c r="C867" s="30" t="str">
        <f>'16'!B35</f>
        <v>12H30</v>
      </c>
      <c r="D867" s="30">
        <f>'16'!C35</f>
        <v>722</v>
      </c>
      <c r="E867" s="30">
        <f>'16'!D35</f>
        <v>808</v>
      </c>
      <c r="F867" s="30">
        <f>'16'!E35</f>
        <v>588</v>
      </c>
      <c r="G867" s="30">
        <f>'16'!F35</f>
        <v>53</v>
      </c>
      <c r="H867" s="30">
        <f>'16'!G35</f>
        <v>0</v>
      </c>
      <c r="I867" s="30">
        <f>'16'!H35</f>
        <v>20</v>
      </c>
      <c r="J867" s="30">
        <f>'16'!I35</f>
        <v>2118</v>
      </c>
      <c r="K867" s="30">
        <f>'16'!J35</f>
        <v>73</v>
      </c>
      <c r="L867" s="30">
        <f>'16'!K35</f>
        <v>339</v>
      </c>
      <c r="M867" s="30">
        <f>'16'!L35</f>
        <v>0</v>
      </c>
      <c r="N867" s="30">
        <f>'16'!M35</f>
        <v>230</v>
      </c>
      <c r="O867" s="30">
        <f>'16'!N35</f>
        <v>0</v>
      </c>
      <c r="P867" s="30">
        <f>'16'!O35</f>
        <v>11</v>
      </c>
      <c r="Q867" s="30">
        <f>'16'!P35</f>
        <v>0</v>
      </c>
      <c r="R867" s="30">
        <f>'16'!Q35</f>
        <v>8</v>
      </c>
      <c r="S867" s="30">
        <f>'16'!R35</f>
        <v>0</v>
      </c>
      <c r="T867" s="30">
        <f>'16'!S35</f>
        <v>339</v>
      </c>
      <c r="U867" s="30">
        <f>'16'!T35</f>
        <v>19</v>
      </c>
      <c r="V867" s="30">
        <f>'16'!U35</f>
        <v>92</v>
      </c>
      <c r="W867" s="30">
        <f>'16'!V35</f>
        <v>4.07</v>
      </c>
      <c r="X867" s="30">
        <f>'16'!W35</f>
        <v>3.5</v>
      </c>
      <c r="Y867" s="30">
        <f>'16'!X35</f>
        <v>5.5</v>
      </c>
      <c r="Z867" s="30">
        <f>'16'!Y35</f>
        <v>3.6</v>
      </c>
      <c r="AA867" s="30">
        <f>'16'!Z35</f>
        <v>6.2</v>
      </c>
      <c r="AB867" s="30">
        <f>'16'!AA35</f>
        <v>2.2000000000000002</v>
      </c>
      <c r="AC867" s="30">
        <f>'16'!AB35</f>
        <v>0</v>
      </c>
      <c r="AD867" s="30">
        <f>'16'!AC35</f>
        <v>0</v>
      </c>
      <c r="AE867" s="30">
        <f>'16'!AD35</f>
        <v>0</v>
      </c>
      <c r="AF867" s="30">
        <f>'16'!AE35</f>
        <v>0.8</v>
      </c>
      <c r="AG867" s="30">
        <f>'16'!AF35</f>
        <v>0</v>
      </c>
      <c r="AH867" s="30">
        <f>'16'!AG35</f>
        <v>0</v>
      </c>
      <c r="AI867" s="30">
        <f>'16'!AH35</f>
        <v>0.8</v>
      </c>
      <c r="AJ867" s="30">
        <f>'16'!AI35</f>
        <v>60</v>
      </c>
      <c r="AK867" s="30">
        <f>'16'!AJ35</f>
        <v>60.8</v>
      </c>
      <c r="AL867" s="30">
        <f>'16'!AK35</f>
        <v>112.16999999999999</v>
      </c>
      <c r="AM867" s="30">
        <f>'16'!AL35</f>
        <v>117.86999999999999</v>
      </c>
      <c r="AN867" s="30">
        <f>'16'!AM35</f>
        <v>57.069999999999993</v>
      </c>
      <c r="AO867" s="30">
        <f>'16'!AN35</f>
        <v>0</v>
      </c>
      <c r="AP867" s="30">
        <f>'16'!AO35</f>
        <v>0</v>
      </c>
      <c r="AQ867" s="30">
        <f>'16'!AP35</f>
        <v>117.86999999999999</v>
      </c>
      <c r="AR867" s="30">
        <f>'16'!AQ35</f>
        <v>38.246000000000009</v>
      </c>
      <c r="AS867" s="30">
        <f>'16'!AR35</f>
        <v>0</v>
      </c>
      <c r="AT867" s="30">
        <f>'16'!AS35</f>
        <v>60.8</v>
      </c>
      <c r="AU867" s="30">
        <f>'16'!AT35</f>
        <v>89.615999999999985</v>
      </c>
      <c r="AV867" s="30">
        <f>'16'!AU35</f>
        <v>150.416</v>
      </c>
      <c r="AW867" s="30">
        <f>'16'!AV35</f>
        <v>0</v>
      </c>
      <c r="AX867" s="30">
        <f>'16'!AW35</f>
        <v>10</v>
      </c>
      <c r="AY867" s="30">
        <f>'16'!AX35</f>
        <v>200</v>
      </c>
      <c r="AZ867" s="30">
        <f>'16'!AY35</f>
        <v>0</v>
      </c>
      <c r="BA867" s="30">
        <f>'16'!AZ35</f>
        <v>36</v>
      </c>
      <c r="BB867" s="30">
        <f>'16'!BA35</f>
        <v>0</v>
      </c>
      <c r="BC867" s="30">
        <f>'16'!BB35</f>
        <v>246</v>
      </c>
      <c r="BD867" s="30">
        <f>'16'!BC35</f>
        <v>233.7</v>
      </c>
      <c r="BE867" s="30">
        <f>'16'!BD35</f>
        <v>14</v>
      </c>
      <c r="BF867" s="30">
        <f>'16'!BE35</f>
        <v>15</v>
      </c>
      <c r="BG867" s="30">
        <f>'16'!BF35</f>
        <v>8</v>
      </c>
      <c r="BH867" s="30">
        <f>'16'!BG35</f>
        <v>9</v>
      </c>
      <c r="BI867" s="30">
        <f>'16'!BH35</f>
        <v>1</v>
      </c>
      <c r="BJ867" s="30">
        <f>'16'!BI35</f>
        <v>47</v>
      </c>
      <c r="BK867" s="30">
        <f>'16'!BJ35</f>
        <v>186.7</v>
      </c>
      <c r="BL867" s="30">
        <f>'16'!BK35</f>
        <v>89.615999999999985</v>
      </c>
      <c r="BM867" s="30">
        <f>'16'!BL35</f>
        <v>97.084000000000003</v>
      </c>
    </row>
    <row r="868" spans="1:65">
      <c r="A868" s="78">
        <f>'16'!A36</f>
        <v>42902</v>
      </c>
      <c r="B868" s="82" t="str">
        <f t="shared" si="13"/>
        <v>13:00:00</v>
      </c>
      <c r="C868" s="30" t="str">
        <f>'16'!B36</f>
        <v>13H00</v>
      </c>
      <c r="D868" s="30">
        <f>'16'!C36</f>
        <v>704</v>
      </c>
      <c r="E868" s="30">
        <f>'16'!D36</f>
        <v>780</v>
      </c>
      <c r="F868" s="30">
        <f>'16'!E36</f>
        <v>568</v>
      </c>
      <c r="G868" s="30">
        <f>'16'!F36</f>
        <v>51</v>
      </c>
      <c r="H868" s="30">
        <f>'16'!G36</f>
        <v>0</v>
      </c>
      <c r="I868" s="30">
        <f>'16'!H36</f>
        <v>19</v>
      </c>
      <c r="J868" s="30">
        <f>'16'!I36</f>
        <v>2052</v>
      </c>
      <c r="K868" s="30">
        <f>'16'!J36</f>
        <v>70</v>
      </c>
      <c r="L868" s="30">
        <f>'16'!K36</f>
        <v>355</v>
      </c>
      <c r="M868" s="30">
        <f>'16'!L36</f>
        <v>244</v>
      </c>
      <c r="N868" s="30">
        <f>'16'!M36</f>
        <v>310</v>
      </c>
      <c r="O868" s="30">
        <f>'16'!N36</f>
        <v>0</v>
      </c>
      <c r="P868" s="30">
        <f>'16'!O36</f>
        <v>12</v>
      </c>
      <c r="Q868" s="30">
        <f>'16'!P36</f>
        <v>8</v>
      </c>
      <c r="R868" s="30">
        <f>'16'!Q36</f>
        <v>11</v>
      </c>
      <c r="S868" s="30">
        <f>'16'!R36</f>
        <v>0</v>
      </c>
      <c r="T868" s="30">
        <f>'16'!S36</f>
        <v>599</v>
      </c>
      <c r="U868" s="30">
        <f>'16'!T36</f>
        <v>31</v>
      </c>
      <c r="V868" s="30">
        <f>'16'!U36</f>
        <v>101</v>
      </c>
      <c r="W868" s="30">
        <f>'16'!V36</f>
        <v>4.07</v>
      </c>
      <c r="X868" s="30">
        <f>'16'!W36</f>
        <v>3.5</v>
      </c>
      <c r="Y868" s="30">
        <f>'16'!X36</f>
        <v>5.5</v>
      </c>
      <c r="Z868" s="30">
        <f>'16'!Y36</f>
        <v>3</v>
      </c>
      <c r="AA868" s="30">
        <f>'16'!Z36</f>
        <v>5.4</v>
      </c>
      <c r="AB868" s="30">
        <f>'16'!AA36</f>
        <v>1.9</v>
      </c>
      <c r="AC868" s="30">
        <f>'16'!AB36</f>
        <v>0</v>
      </c>
      <c r="AD868" s="30">
        <f>'16'!AC36</f>
        <v>0</v>
      </c>
      <c r="AE868" s="30">
        <f>'16'!AD36</f>
        <v>0</v>
      </c>
      <c r="AF868" s="30">
        <f>'16'!AE36</f>
        <v>0.8</v>
      </c>
      <c r="AG868" s="30">
        <f>'16'!AF36</f>
        <v>0</v>
      </c>
      <c r="AH868" s="30">
        <f>'16'!AG36</f>
        <v>0</v>
      </c>
      <c r="AI868" s="30">
        <f>'16'!AH36</f>
        <v>0.8</v>
      </c>
      <c r="AJ868" s="30">
        <f>'16'!AI36</f>
        <v>60</v>
      </c>
      <c r="AK868" s="30">
        <f>'16'!AJ36</f>
        <v>60.8</v>
      </c>
      <c r="AL868" s="30">
        <f>'16'!AK36</f>
        <v>119.77</v>
      </c>
      <c r="AM868" s="30">
        <f>'16'!AL36</f>
        <v>125.17</v>
      </c>
      <c r="AN868" s="30">
        <f>'16'!AM36</f>
        <v>64.37</v>
      </c>
      <c r="AO868" s="30">
        <f>'16'!AN36</f>
        <v>0</v>
      </c>
      <c r="AP868" s="30">
        <f>'16'!AO36</f>
        <v>0</v>
      </c>
      <c r="AQ868" s="30">
        <f>'16'!AP36</f>
        <v>125.17</v>
      </c>
      <c r="AR868" s="30">
        <f>'16'!AQ36</f>
        <v>30.646000000000001</v>
      </c>
      <c r="AS868" s="30">
        <f>'16'!AR36</f>
        <v>0</v>
      </c>
      <c r="AT868" s="30">
        <f>'16'!AS36</f>
        <v>60.8</v>
      </c>
      <c r="AU868" s="30">
        <f>'16'!AT36</f>
        <v>89.615999999999985</v>
      </c>
      <c r="AV868" s="30">
        <f>'16'!AU36</f>
        <v>150.416</v>
      </c>
      <c r="AW868" s="30">
        <f>'16'!AV36</f>
        <v>0</v>
      </c>
      <c r="AX868" s="30">
        <f>'16'!AW36</f>
        <v>10</v>
      </c>
      <c r="AY868" s="30">
        <f>'16'!AX36</f>
        <v>200</v>
      </c>
      <c r="AZ868" s="30">
        <f>'16'!AY36</f>
        <v>0</v>
      </c>
      <c r="BA868" s="30">
        <f>'16'!AZ36</f>
        <v>36</v>
      </c>
      <c r="BB868" s="30">
        <f>'16'!BA36</f>
        <v>0</v>
      </c>
      <c r="BC868" s="30">
        <f>'16'!BB36</f>
        <v>246</v>
      </c>
      <c r="BD868" s="30">
        <f>'16'!BC36</f>
        <v>233.7</v>
      </c>
      <c r="BE868" s="30">
        <f>'16'!BD36</f>
        <v>14</v>
      </c>
      <c r="BF868" s="30">
        <f>'16'!BE36</f>
        <v>15</v>
      </c>
      <c r="BG868" s="30">
        <f>'16'!BF36</f>
        <v>8</v>
      </c>
      <c r="BH868" s="30">
        <f>'16'!BG36</f>
        <v>9</v>
      </c>
      <c r="BI868" s="30">
        <f>'16'!BH36</f>
        <v>1</v>
      </c>
      <c r="BJ868" s="30">
        <f>'16'!BI36</f>
        <v>47</v>
      </c>
      <c r="BK868" s="30">
        <f>'16'!BJ36</f>
        <v>186.7</v>
      </c>
      <c r="BL868" s="30">
        <f>'16'!BK36</f>
        <v>89.615999999999985</v>
      </c>
      <c r="BM868" s="30">
        <f>'16'!BL36</f>
        <v>97.084000000000003</v>
      </c>
    </row>
    <row r="869" spans="1:65">
      <c r="A869" s="78">
        <f>'16'!A37</f>
        <v>42902</v>
      </c>
      <c r="B869" s="82" t="str">
        <f t="shared" si="13"/>
        <v>13:30:00</v>
      </c>
      <c r="C869" s="30" t="str">
        <f>'16'!B37</f>
        <v>13H30</v>
      </c>
      <c r="D869" s="30">
        <f>'16'!C37</f>
        <v>690</v>
      </c>
      <c r="E869" s="30">
        <f>'16'!D37</f>
        <v>761</v>
      </c>
      <c r="F869" s="30">
        <f>'16'!E37</f>
        <v>561</v>
      </c>
      <c r="G869" s="30">
        <f>'16'!F37</f>
        <v>51</v>
      </c>
      <c r="H869" s="30">
        <f>'16'!G37</f>
        <v>0</v>
      </c>
      <c r="I869" s="30">
        <f>'16'!H37</f>
        <v>19</v>
      </c>
      <c r="J869" s="30">
        <f>'16'!I37</f>
        <v>2012</v>
      </c>
      <c r="K869" s="30">
        <f>'16'!J37</f>
        <v>70</v>
      </c>
      <c r="L869" s="30">
        <f>'16'!K37</f>
        <v>344</v>
      </c>
      <c r="M869" s="30">
        <f>'16'!L37</f>
        <v>356</v>
      </c>
      <c r="N869" s="30">
        <f>'16'!M37</f>
        <v>370</v>
      </c>
      <c r="O869" s="30">
        <f>'16'!N37</f>
        <v>0</v>
      </c>
      <c r="P869" s="30">
        <f>'16'!O37</f>
        <v>11</v>
      </c>
      <c r="Q869" s="30">
        <f>'16'!P37</f>
        <v>12</v>
      </c>
      <c r="R869" s="30">
        <f>'16'!Q37</f>
        <v>13</v>
      </c>
      <c r="S869" s="30">
        <f>'16'!R37</f>
        <v>0</v>
      </c>
      <c r="T869" s="30">
        <f>'16'!S37</f>
        <v>700</v>
      </c>
      <c r="U869" s="30">
        <f>'16'!T37</f>
        <v>36</v>
      </c>
      <c r="V869" s="30">
        <f>'16'!U37</f>
        <v>106</v>
      </c>
      <c r="W869" s="30">
        <f>'16'!V37</f>
        <v>4.07</v>
      </c>
      <c r="X869" s="30">
        <f>'16'!W37</f>
        <v>3.5</v>
      </c>
      <c r="Y869" s="30">
        <f>'16'!X37</f>
        <v>5.5</v>
      </c>
      <c r="Z869" s="30">
        <f>'16'!Y37</f>
        <v>3</v>
      </c>
      <c r="AA869" s="30">
        <f>'16'!Z37</f>
        <v>5.4</v>
      </c>
      <c r="AB869" s="30">
        <f>'16'!AA37</f>
        <v>1.9</v>
      </c>
      <c r="AC869" s="30">
        <f>'16'!AB37</f>
        <v>0</v>
      </c>
      <c r="AD869" s="30">
        <f>'16'!AC37</f>
        <v>0</v>
      </c>
      <c r="AE869" s="30">
        <f>'16'!AD37</f>
        <v>0</v>
      </c>
      <c r="AF869" s="30">
        <f>'16'!AE37</f>
        <v>0.8</v>
      </c>
      <c r="AG869" s="30">
        <f>'16'!AF37</f>
        <v>0</v>
      </c>
      <c r="AH869" s="30">
        <f>'16'!AG37</f>
        <v>0</v>
      </c>
      <c r="AI869" s="30">
        <f>'16'!AH37</f>
        <v>0.8</v>
      </c>
      <c r="AJ869" s="30">
        <f>'16'!AI37</f>
        <v>60</v>
      </c>
      <c r="AK869" s="30">
        <f>'16'!AJ37</f>
        <v>60.8</v>
      </c>
      <c r="AL869" s="30">
        <f>'16'!AK37</f>
        <v>124.77</v>
      </c>
      <c r="AM869" s="30">
        <f>'16'!AL37</f>
        <v>130.16999999999999</v>
      </c>
      <c r="AN869" s="30">
        <f>'16'!AM37</f>
        <v>69.36999999999999</v>
      </c>
      <c r="AO869" s="30">
        <f>'16'!AN37</f>
        <v>0</v>
      </c>
      <c r="AP869" s="30">
        <f>'16'!AO37</f>
        <v>0</v>
      </c>
      <c r="AQ869" s="30">
        <f>'16'!AP37</f>
        <v>130.16999999999999</v>
      </c>
      <c r="AR869" s="30">
        <f>'16'!AQ37</f>
        <v>25.646000000000001</v>
      </c>
      <c r="AS869" s="30">
        <f>'16'!AR37</f>
        <v>0</v>
      </c>
      <c r="AT869" s="30">
        <f>'16'!AS37</f>
        <v>60.8</v>
      </c>
      <c r="AU869" s="30">
        <f>'16'!AT37</f>
        <v>89.615999999999985</v>
      </c>
      <c r="AV869" s="30">
        <f>'16'!AU37</f>
        <v>150.416</v>
      </c>
      <c r="AW869" s="30">
        <f>'16'!AV37</f>
        <v>0</v>
      </c>
      <c r="AX869" s="30">
        <f>'16'!AW37</f>
        <v>10</v>
      </c>
      <c r="AY869" s="30">
        <f>'16'!AX37</f>
        <v>200</v>
      </c>
      <c r="AZ869" s="30">
        <f>'16'!AY37</f>
        <v>0</v>
      </c>
      <c r="BA869" s="30">
        <f>'16'!AZ37</f>
        <v>36</v>
      </c>
      <c r="BB869" s="30">
        <f>'16'!BA37</f>
        <v>0</v>
      </c>
      <c r="BC869" s="30">
        <f>'16'!BB37</f>
        <v>246</v>
      </c>
      <c r="BD869" s="30">
        <f>'16'!BC37</f>
        <v>233.7</v>
      </c>
      <c r="BE869" s="30">
        <f>'16'!BD37</f>
        <v>14</v>
      </c>
      <c r="BF869" s="30">
        <f>'16'!BE37</f>
        <v>15</v>
      </c>
      <c r="BG869" s="30">
        <f>'16'!BF37</f>
        <v>8</v>
      </c>
      <c r="BH869" s="30">
        <f>'16'!BG37</f>
        <v>9</v>
      </c>
      <c r="BI869" s="30">
        <f>'16'!BH37</f>
        <v>1</v>
      </c>
      <c r="BJ869" s="30">
        <f>'16'!BI37</f>
        <v>47</v>
      </c>
      <c r="BK869" s="30">
        <f>'16'!BJ37</f>
        <v>186.7</v>
      </c>
      <c r="BL869" s="30">
        <f>'16'!BK37</f>
        <v>89.615999999999985</v>
      </c>
      <c r="BM869" s="30">
        <f>'16'!BL37</f>
        <v>97.084000000000003</v>
      </c>
    </row>
    <row r="870" spans="1:65">
      <c r="A870" s="78">
        <f>'16'!A38</f>
        <v>42902</v>
      </c>
      <c r="B870" s="82" t="str">
        <f t="shared" si="13"/>
        <v>14:00:00</v>
      </c>
      <c r="C870" s="30" t="str">
        <f>'16'!B38</f>
        <v>14H00</v>
      </c>
      <c r="D870" s="30">
        <f>'16'!C38</f>
        <v>682</v>
      </c>
      <c r="E870" s="30">
        <f>'16'!D38</f>
        <v>750</v>
      </c>
      <c r="F870" s="30">
        <f>'16'!E38</f>
        <v>571</v>
      </c>
      <c r="G870" s="30">
        <f>'16'!F38</f>
        <v>50</v>
      </c>
      <c r="H870" s="30">
        <f>'16'!G38</f>
        <v>0</v>
      </c>
      <c r="I870" s="30">
        <f>'16'!H38</f>
        <v>19</v>
      </c>
      <c r="J870" s="30">
        <f>'16'!I38</f>
        <v>2003</v>
      </c>
      <c r="K870" s="30">
        <f>'16'!J38</f>
        <v>69</v>
      </c>
      <c r="L870" s="30">
        <f>'16'!K38</f>
        <v>350</v>
      </c>
      <c r="M870" s="30">
        <f>'16'!L38</f>
        <v>387</v>
      </c>
      <c r="N870" s="30">
        <f>'16'!M38</f>
        <v>350</v>
      </c>
      <c r="O870" s="30">
        <f>'16'!N38</f>
        <v>0</v>
      </c>
      <c r="P870" s="30">
        <f>'16'!O38</f>
        <v>12</v>
      </c>
      <c r="Q870" s="30">
        <f>'16'!P38</f>
        <v>13</v>
      </c>
      <c r="R870" s="30">
        <f>'16'!Q38</f>
        <v>12</v>
      </c>
      <c r="S870" s="30">
        <f>'16'!R38</f>
        <v>0</v>
      </c>
      <c r="T870" s="30">
        <f>'16'!S38</f>
        <v>737</v>
      </c>
      <c r="U870" s="30">
        <f>'16'!T38</f>
        <v>37</v>
      </c>
      <c r="V870" s="30">
        <f>'16'!U38</f>
        <v>106</v>
      </c>
      <c r="W870" s="30">
        <f>'16'!V38</f>
        <v>4.07</v>
      </c>
      <c r="X870" s="30">
        <f>'16'!W38</f>
        <v>3.5</v>
      </c>
      <c r="Y870" s="30">
        <f>'16'!X38</f>
        <v>6.2</v>
      </c>
      <c r="Z870" s="30">
        <f>'16'!Y38</f>
        <v>3.4</v>
      </c>
      <c r="AA870" s="30">
        <f>'16'!Z38</f>
        <v>5.6</v>
      </c>
      <c r="AB870" s="30">
        <f>'16'!AA38</f>
        <v>2.5</v>
      </c>
      <c r="AC870" s="30">
        <f>'16'!AB38</f>
        <v>0</v>
      </c>
      <c r="AD870" s="30">
        <f>'16'!AC38</f>
        <v>0</v>
      </c>
      <c r="AE870" s="30">
        <f>'16'!AD38</f>
        <v>0</v>
      </c>
      <c r="AF870" s="30">
        <f>'16'!AE38</f>
        <v>0.8</v>
      </c>
      <c r="AG870" s="30">
        <f>'16'!AF38</f>
        <v>0</v>
      </c>
      <c r="AH870" s="30">
        <f>'16'!AG38</f>
        <v>0</v>
      </c>
      <c r="AI870" s="30">
        <f>'16'!AH38</f>
        <v>0.8</v>
      </c>
      <c r="AJ870" s="30">
        <f>'16'!AI38</f>
        <v>60</v>
      </c>
      <c r="AK870" s="30">
        <f>'16'!AJ38</f>
        <v>60.8</v>
      </c>
      <c r="AL870" s="30">
        <f>'16'!AK38</f>
        <v>126.07</v>
      </c>
      <c r="AM870" s="30">
        <f>'16'!AL38</f>
        <v>132.07</v>
      </c>
      <c r="AN870" s="30">
        <f>'16'!AM38</f>
        <v>71.27</v>
      </c>
      <c r="AO870" s="30">
        <f>'16'!AN38</f>
        <v>0</v>
      </c>
      <c r="AP870" s="30">
        <f>'16'!AO38</f>
        <v>0</v>
      </c>
      <c r="AQ870" s="30">
        <f>'16'!AP38</f>
        <v>132.07</v>
      </c>
      <c r="AR870" s="30">
        <f>'16'!AQ38</f>
        <v>24.346000000000004</v>
      </c>
      <c r="AS870" s="30">
        <f>'16'!AR38</f>
        <v>0</v>
      </c>
      <c r="AT870" s="30">
        <f>'16'!AS38</f>
        <v>60.8</v>
      </c>
      <c r="AU870" s="30">
        <f>'16'!AT38</f>
        <v>89.615999999999985</v>
      </c>
      <c r="AV870" s="30">
        <f>'16'!AU38</f>
        <v>150.416</v>
      </c>
      <c r="AW870" s="30">
        <f>'16'!AV38</f>
        <v>0</v>
      </c>
      <c r="AX870" s="30">
        <f>'16'!AW38</f>
        <v>10</v>
      </c>
      <c r="AY870" s="30">
        <f>'16'!AX38</f>
        <v>200</v>
      </c>
      <c r="AZ870" s="30">
        <f>'16'!AY38</f>
        <v>0</v>
      </c>
      <c r="BA870" s="30">
        <f>'16'!AZ38</f>
        <v>36</v>
      </c>
      <c r="BB870" s="30">
        <f>'16'!BA38</f>
        <v>0</v>
      </c>
      <c r="BC870" s="30">
        <f>'16'!BB38</f>
        <v>246</v>
      </c>
      <c r="BD870" s="30">
        <f>'16'!BC38</f>
        <v>233.7</v>
      </c>
      <c r="BE870" s="30">
        <f>'16'!BD38</f>
        <v>14</v>
      </c>
      <c r="BF870" s="30">
        <f>'16'!BE38</f>
        <v>15</v>
      </c>
      <c r="BG870" s="30">
        <f>'16'!BF38</f>
        <v>8</v>
      </c>
      <c r="BH870" s="30">
        <f>'16'!BG38</f>
        <v>9</v>
      </c>
      <c r="BI870" s="30">
        <f>'16'!BH38</f>
        <v>1</v>
      </c>
      <c r="BJ870" s="30">
        <f>'16'!BI38</f>
        <v>47</v>
      </c>
      <c r="BK870" s="30">
        <f>'16'!BJ38</f>
        <v>186.7</v>
      </c>
      <c r="BL870" s="30">
        <f>'16'!BK38</f>
        <v>89.615999999999985</v>
      </c>
      <c r="BM870" s="30">
        <f>'16'!BL38</f>
        <v>97.084000000000003</v>
      </c>
    </row>
    <row r="871" spans="1:65">
      <c r="A871" s="78">
        <f>'16'!A39</f>
        <v>42902</v>
      </c>
      <c r="B871" s="82" t="str">
        <f t="shared" si="13"/>
        <v>14:30:00</v>
      </c>
      <c r="C871" s="30" t="str">
        <f>'16'!B39</f>
        <v>14H30</v>
      </c>
      <c r="D871" s="30">
        <f>'16'!C39</f>
        <v>713</v>
      </c>
      <c r="E871" s="30">
        <f>'16'!D39</f>
        <v>780</v>
      </c>
      <c r="F871" s="30">
        <f>'16'!E39</f>
        <v>578</v>
      </c>
      <c r="G871" s="30">
        <f>'16'!F39</f>
        <v>51</v>
      </c>
      <c r="H871" s="30">
        <f>'16'!G39</f>
        <v>0</v>
      </c>
      <c r="I871" s="30">
        <f>'16'!H39</f>
        <v>19</v>
      </c>
      <c r="J871" s="30">
        <f>'16'!I39</f>
        <v>2071</v>
      </c>
      <c r="K871" s="30">
        <f>'16'!J39</f>
        <v>70</v>
      </c>
      <c r="L871" s="30">
        <f>'16'!K39</f>
        <v>355</v>
      </c>
      <c r="M871" s="30">
        <f>'16'!L39</f>
        <v>331</v>
      </c>
      <c r="N871" s="30">
        <f>'16'!M39</f>
        <v>360</v>
      </c>
      <c r="O871" s="30">
        <f>'16'!N39</f>
        <v>0</v>
      </c>
      <c r="P871" s="30">
        <f>'16'!O39</f>
        <v>12</v>
      </c>
      <c r="Q871" s="30">
        <f>'16'!P39</f>
        <v>11</v>
      </c>
      <c r="R871" s="30">
        <f>'16'!Q39</f>
        <v>12</v>
      </c>
      <c r="S871" s="30">
        <f>'16'!R39</f>
        <v>0</v>
      </c>
      <c r="T871" s="30">
        <f>'16'!S39</f>
        <v>686</v>
      </c>
      <c r="U871" s="30">
        <f>'16'!T39</f>
        <v>35</v>
      </c>
      <c r="V871" s="30">
        <f>'16'!U39</f>
        <v>105</v>
      </c>
      <c r="W871" s="30">
        <f>'16'!V39</f>
        <v>4.07</v>
      </c>
      <c r="X871" s="30">
        <f>'16'!W39</f>
        <v>3.5</v>
      </c>
      <c r="Y871" s="30">
        <f>'16'!X39</f>
        <v>6.2</v>
      </c>
      <c r="Z871" s="30">
        <f>'16'!Y39</f>
        <v>3.4</v>
      </c>
      <c r="AA871" s="30">
        <f>'16'!Z39</f>
        <v>5.6</v>
      </c>
      <c r="AB871" s="30">
        <f>'16'!AA39</f>
        <v>2.5</v>
      </c>
      <c r="AC871" s="30">
        <f>'16'!AB39</f>
        <v>0</v>
      </c>
      <c r="AD871" s="30">
        <f>'16'!AC39</f>
        <v>0</v>
      </c>
      <c r="AE871" s="30">
        <f>'16'!AD39</f>
        <v>0</v>
      </c>
      <c r="AF871" s="30">
        <f>'16'!AE39</f>
        <v>0.8</v>
      </c>
      <c r="AG871" s="30">
        <f>'16'!AF39</f>
        <v>0</v>
      </c>
      <c r="AH871" s="30">
        <f>'16'!AG39</f>
        <v>0</v>
      </c>
      <c r="AI871" s="30">
        <f>'16'!AH39</f>
        <v>0.8</v>
      </c>
      <c r="AJ871" s="30">
        <f>'16'!AI39</f>
        <v>60</v>
      </c>
      <c r="AK871" s="30">
        <f>'16'!AJ39</f>
        <v>60.8</v>
      </c>
      <c r="AL871" s="30">
        <f>'16'!AK39</f>
        <v>125.07</v>
      </c>
      <c r="AM871" s="30">
        <f>'16'!AL39</f>
        <v>131.07</v>
      </c>
      <c r="AN871" s="30">
        <f>'16'!AM39</f>
        <v>70.27</v>
      </c>
      <c r="AO871" s="30">
        <f>'16'!AN39</f>
        <v>0</v>
      </c>
      <c r="AP871" s="30">
        <f>'16'!AO39</f>
        <v>0</v>
      </c>
      <c r="AQ871" s="30">
        <f>'16'!AP39</f>
        <v>131.07</v>
      </c>
      <c r="AR871" s="30">
        <f>'16'!AQ39</f>
        <v>25.346000000000004</v>
      </c>
      <c r="AS871" s="30">
        <f>'16'!AR39</f>
        <v>0</v>
      </c>
      <c r="AT871" s="30">
        <f>'16'!AS39</f>
        <v>60.8</v>
      </c>
      <c r="AU871" s="30">
        <f>'16'!AT39</f>
        <v>89.615999999999985</v>
      </c>
      <c r="AV871" s="30">
        <f>'16'!AU39</f>
        <v>150.416</v>
      </c>
      <c r="AW871" s="30">
        <f>'16'!AV39</f>
        <v>0</v>
      </c>
      <c r="AX871" s="30">
        <f>'16'!AW39</f>
        <v>10</v>
      </c>
      <c r="AY871" s="30">
        <f>'16'!AX39</f>
        <v>200</v>
      </c>
      <c r="AZ871" s="30">
        <f>'16'!AY39</f>
        <v>0</v>
      </c>
      <c r="BA871" s="30">
        <f>'16'!AZ39</f>
        <v>36</v>
      </c>
      <c r="BB871" s="30">
        <f>'16'!BA39</f>
        <v>0</v>
      </c>
      <c r="BC871" s="30">
        <f>'16'!BB39</f>
        <v>246</v>
      </c>
      <c r="BD871" s="30">
        <f>'16'!BC39</f>
        <v>233.7</v>
      </c>
      <c r="BE871" s="30">
        <f>'16'!BD39</f>
        <v>14</v>
      </c>
      <c r="BF871" s="30">
        <f>'16'!BE39</f>
        <v>15</v>
      </c>
      <c r="BG871" s="30">
        <f>'16'!BF39</f>
        <v>8</v>
      </c>
      <c r="BH871" s="30">
        <f>'16'!BG39</f>
        <v>9</v>
      </c>
      <c r="BI871" s="30">
        <f>'16'!BH39</f>
        <v>1</v>
      </c>
      <c r="BJ871" s="30">
        <f>'16'!BI39</f>
        <v>47</v>
      </c>
      <c r="BK871" s="30">
        <f>'16'!BJ39</f>
        <v>186.7</v>
      </c>
      <c r="BL871" s="30">
        <f>'16'!BK39</f>
        <v>89.615999999999985</v>
      </c>
      <c r="BM871" s="30">
        <f>'16'!BL39</f>
        <v>97.084000000000003</v>
      </c>
    </row>
    <row r="872" spans="1:65">
      <c r="A872" s="78">
        <f>'16'!A40</f>
        <v>42902</v>
      </c>
      <c r="B872" s="82" t="str">
        <f t="shared" si="13"/>
        <v>15:00:00</v>
      </c>
      <c r="C872" s="30" t="str">
        <f>'16'!B40</f>
        <v>15H00</v>
      </c>
      <c r="D872" s="30">
        <f>'16'!C40</f>
        <v>716</v>
      </c>
      <c r="E872" s="30">
        <f>'16'!D40</f>
        <v>790</v>
      </c>
      <c r="F872" s="30">
        <f>'16'!E40</f>
        <v>577</v>
      </c>
      <c r="G872" s="30">
        <f>'16'!F40</f>
        <v>51</v>
      </c>
      <c r="H872" s="30">
        <f>'16'!G40</f>
        <v>0</v>
      </c>
      <c r="I872" s="30">
        <f>'16'!H40</f>
        <v>19</v>
      </c>
      <c r="J872" s="30">
        <f>'16'!I40</f>
        <v>2083</v>
      </c>
      <c r="K872" s="30">
        <f>'16'!J40</f>
        <v>70</v>
      </c>
      <c r="L872" s="30">
        <f>'16'!K40</f>
        <v>370</v>
      </c>
      <c r="M872" s="30">
        <f>'16'!L40</f>
        <v>330</v>
      </c>
      <c r="N872" s="30">
        <f>'16'!M40</f>
        <v>360</v>
      </c>
      <c r="O872" s="30">
        <f>'16'!N40</f>
        <v>0</v>
      </c>
      <c r="P872" s="30">
        <f>'16'!O40</f>
        <v>13</v>
      </c>
      <c r="Q872" s="30">
        <f>'16'!P40</f>
        <v>11</v>
      </c>
      <c r="R872" s="30">
        <f>'16'!Q40</f>
        <v>12</v>
      </c>
      <c r="S872" s="30">
        <f>'16'!R40</f>
        <v>0</v>
      </c>
      <c r="T872" s="30">
        <f>'16'!S40</f>
        <v>700</v>
      </c>
      <c r="U872" s="30">
        <f>'16'!T40</f>
        <v>36</v>
      </c>
      <c r="V872" s="30">
        <f>'16'!U40</f>
        <v>106</v>
      </c>
      <c r="W872" s="30">
        <f>'16'!V40</f>
        <v>4.07</v>
      </c>
      <c r="X872" s="30">
        <f>'16'!W40</f>
        <v>3.5</v>
      </c>
      <c r="Y872" s="30">
        <f>'16'!X40</f>
        <v>6.2</v>
      </c>
      <c r="Z872" s="30">
        <f>'16'!Y40</f>
        <v>3.6</v>
      </c>
      <c r="AA872" s="30">
        <f>'16'!Z40</f>
        <v>5.9</v>
      </c>
      <c r="AB872" s="30">
        <f>'16'!AA40</f>
        <v>2.6</v>
      </c>
      <c r="AC872" s="30">
        <f>'16'!AB40</f>
        <v>0</v>
      </c>
      <c r="AD872" s="30">
        <f>'16'!AC40</f>
        <v>0</v>
      </c>
      <c r="AE872" s="30">
        <f>'16'!AD40</f>
        <v>0</v>
      </c>
      <c r="AF872" s="30">
        <f>'16'!AE40</f>
        <v>0.85</v>
      </c>
      <c r="AG872" s="30">
        <f>'16'!AF40</f>
        <v>0</v>
      </c>
      <c r="AH872" s="30">
        <f>'16'!AG40</f>
        <v>0</v>
      </c>
      <c r="AI872" s="30">
        <f>'16'!AH40</f>
        <v>0.85</v>
      </c>
      <c r="AJ872" s="30">
        <f>'16'!AI40</f>
        <v>60</v>
      </c>
      <c r="AK872" s="30">
        <f>'16'!AJ40</f>
        <v>60.85</v>
      </c>
      <c r="AL872" s="30">
        <f>'16'!AK40</f>
        <v>126.61999999999999</v>
      </c>
      <c r="AM872" s="30">
        <f>'16'!AL40</f>
        <v>132.72</v>
      </c>
      <c r="AN872" s="30">
        <f>'16'!AM40</f>
        <v>71.87</v>
      </c>
      <c r="AO872" s="30">
        <f>'16'!AN40</f>
        <v>0</v>
      </c>
      <c r="AP872" s="30">
        <f>'16'!AO40</f>
        <v>0</v>
      </c>
      <c r="AQ872" s="30">
        <f>'16'!AP40</f>
        <v>132.72</v>
      </c>
      <c r="AR872" s="30">
        <f>'16'!AQ40</f>
        <v>23.845999999999989</v>
      </c>
      <c r="AS872" s="30">
        <f>'16'!AR40</f>
        <v>0</v>
      </c>
      <c r="AT872" s="30">
        <f>'16'!AS40</f>
        <v>60.85</v>
      </c>
      <c r="AU872" s="30">
        <f>'16'!AT40</f>
        <v>89.615999999999985</v>
      </c>
      <c r="AV872" s="30">
        <f>'16'!AU40</f>
        <v>150.46599999999998</v>
      </c>
      <c r="AW872" s="30">
        <f>'16'!AV40</f>
        <v>0</v>
      </c>
      <c r="AX872" s="30">
        <f>'16'!AW40</f>
        <v>10</v>
      </c>
      <c r="AY872" s="30">
        <f>'16'!AX40</f>
        <v>200</v>
      </c>
      <c r="AZ872" s="30">
        <f>'16'!AY40</f>
        <v>0</v>
      </c>
      <c r="BA872" s="30">
        <f>'16'!AZ40</f>
        <v>36</v>
      </c>
      <c r="BB872" s="30">
        <f>'16'!BA40</f>
        <v>0</v>
      </c>
      <c r="BC872" s="30">
        <f>'16'!BB40</f>
        <v>246</v>
      </c>
      <c r="BD872" s="30">
        <f>'16'!BC40</f>
        <v>233.7</v>
      </c>
      <c r="BE872" s="30">
        <f>'16'!BD40</f>
        <v>14</v>
      </c>
      <c r="BF872" s="30">
        <f>'16'!BE40</f>
        <v>15</v>
      </c>
      <c r="BG872" s="30">
        <f>'16'!BF40</f>
        <v>8</v>
      </c>
      <c r="BH872" s="30">
        <f>'16'!BG40</f>
        <v>9</v>
      </c>
      <c r="BI872" s="30">
        <f>'16'!BH40</f>
        <v>1</v>
      </c>
      <c r="BJ872" s="30">
        <f>'16'!BI40</f>
        <v>47</v>
      </c>
      <c r="BK872" s="30">
        <f>'16'!BJ40</f>
        <v>186.7</v>
      </c>
      <c r="BL872" s="30">
        <f>'16'!BK40</f>
        <v>89.615999999999985</v>
      </c>
      <c r="BM872" s="30">
        <f>'16'!BL40</f>
        <v>97.084000000000003</v>
      </c>
    </row>
    <row r="873" spans="1:65">
      <c r="A873" s="78">
        <f>'16'!A41</f>
        <v>42902</v>
      </c>
      <c r="B873" s="82" t="str">
        <f t="shared" si="13"/>
        <v>15:30:00</v>
      </c>
      <c r="C873" s="30" t="str">
        <f>'16'!B41</f>
        <v>15H30</v>
      </c>
      <c r="D873" s="30">
        <f>'16'!C41</f>
        <v>714</v>
      </c>
      <c r="E873" s="30">
        <f>'16'!D41</f>
        <v>801</v>
      </c>
      <c r="F873" s="30">
        <f>'16'!E41</f>
        <v>572</v>
      </c>
      <c r="G873" s="30">
        <f>'16'!F41</f>
        <v>51</v>
      </c>
      <c r="H873" s="30">
        <f>'16'!G41</f>
        <v>0</v>
      </c>
      <c r="I873" s="30">
        <f>'16'!H41</f>
        <v>19</v>
      </c>
      <c r="J873" s="30">
        <f>'16'!I41</f>
        <v>2087</v>
      </c>
      <c r="K873" s="30">
        <f>'16'!J41</f>
        <v>70</v>
      </c>
      <c r="L873" s="30">
        <f>'16'!K41</f>
        <v>364</v>
      </c>
      <c r="M873" s="30">
        <f>'16'!L41</f>
        <v>365</v>
      </c>
      <c r="N873" s="30">
        <f>'16'!M41</f>
        <v>370</v>
      </c>
      <c r="O873" s="30">
        <f>'16'!N41</f>
        <v>0</v>
      </c>
      <c r="P873" s="30">
        <f>'16'!O41</f>
        <v>12</v>
      </c>
      <c r="Q873" s="30">
        <f>'16'!P41</f>
        <v>14</v>
      </c>
      <c r="R873" s="30">
        <f>'16'!Q41</f>
        <v>13</v>
      </c>
      <c r="S873" s="30">
        <f>'16'!R41</f>
        <v>0</v>
      </c>
      <c r="T873" s="30">
        <f>'16'!S41</f>
        <v>729</v>
      </c>
      <c r="U873" s="30">
        <f>'16'!T41</f>
        <v>39</v>
      </c>
      <c r="V873" s="30">
        <f>'16'!U41</f>
        <v>109</v>
      </c>
      <c r="W873" s="30">
        <f>'16'!V41</f>
        <v>4.07</v>
      </c>
      <c r="X873" s="30">
        <f>'16'!W41</f>
        <v>3.5</v>
      </c>
      <c r="Y873" s="30">
        <f>'16'!X41</f>
        <v>6.2</v>
      </c>
      <c r="Z873" s="30">
        <f>'16'!Y41</f>
        <v>3.6</v>
      </c>
      <c r="AA873" s="30">
        <f>'16'!Z41</f>
        <v>5.9</v>
      </c>
      <c r="AB873" s="30">
        <f>'16'!AA41</f>
        <v>2.6</v>
      </c>
      <c r="AC873" s="30">
        <f>'16'!AB41</f>
        <v>0</v>
      </c>
      <c r="AD873" s="30">
        <f>'16'!AC41</f>
        <v>0</v>
      </c>
      <c r="AE873" s="30">
        <f>'16'!AD41</f>
        <v>0</v>
      </c>
      <c r="AF873" s="30">
        <f>'16'!AE41</f>
        <v>0.85</v>
      </c>
      <c r="AG873" s="30">
        <f>'16'!AF41</f>
        <v>0</v>
      </c>
      <c r="AH873" s="30">
        <f>'16'!AG41</f>
        <v>0</v>
      </c>
      <c r="AI873" s="30">
        <f>'16'!AH41</f>
        <v>0.85</v>
      </c>
      <c r="AJ873" s="30">
        <f>'16'!AI41</f>
        <v>60</v>
      </c>
      <c r="AK873" s="30">
        <f>'16'!AJ41</f>
        <v>60.85</v>
      </c>
      <c r="AL873" s="30">
        <f>'16'!AK41</f>
        <v>129.62</v>
      </c>
      <c r="AM873" s="30">
        <f>'16'!AL41</f>
        <v>135.72</v>
      </c>
      <c r="AN873" s="30">
        <f>'16'!AM41</f>
        <v>74.87</v>
      </c>
      <c r="AO873" s="30">
        <f>'16'!AN41</f>
        <v>0</v>
      </c>
      <c r="AP873" s="30">
        <f>'16'!AO41</f>
        <v>0</v>
      </c>
      <c r="AQ873" s="30">
        <f>'16'!AP41</f>
        <v>135.72</v>
      </c>
      <c r="AR873" s="30">
        <f>'16'!AQ41</f>
        <v>20.845999999999975</v>
      </c>
      <c r="AS873" s="30">
        <f>'16'!AR41</f>
        <v>0</v>
      </c>
      <c r="AT873" s="30">
        <f>'16'!AS41</f>
        <v>60.85</v>
      </c>
      <c r="AU873" s="30">
        <f>'16'!AT41</f>
        <v>89.615999999999985</v>
      </c>
      <c r="AV873" s="30">
        <f>'16'!AU41</f>
        <v>150.46599999999998</v>
      </c>
      <c r="AW873" s="30">
        <f>'16'!AV41</f>
        <v>0</v>
      </c>
      <c r="AX873" s="30">
        <f>'16'!AW41</f>
        <v>10</v>
      </c>
      <c r="AY873" s="30">
        <f>'16'!AX41</f>
        <v>200</v>
      </c>
      <c r="AZ873" s="30">
        <f>'16'!AY41</f>
        <v>0</v>
      </c>
      <c r="BA873" s="30">
        <f>'16'!AZ41</f>
        <v>36</v>
      </c>
      <c r="BB873" s="30">
        <f>'16'!BA41</f>
        <v>0</v>
      </c>
      <c r="BC873" s="30">
        <f>'16'!BB41</f>
        <v>246</v>
      </c>
      <c r="BD873" s="30">
        <f>'16'!BC41</f>
        <v>233.7</v>
      </c>
      <c r="BE873" s="30">
        <f>'16'!BD41</f>
        <v>14</v>
      </c>
      <c r="BF873" s="30">
        <f>'16'!BE41</f>
        <v>15</v>
      </c>
      <c r="BG873" s="30">
        <f>'16'!BF41</f>
        <v>8</v>
      </c>
      <c r="BH873" s="30">
        <f>'16'!BG41</f>
        <v>9</v>
      </c>
      <c r="BI873" s="30">
        <f>'16'!BH41</f>
        <v>1</v>
      </c>
      <c r="BJ873" s="30">
        <f>'16'!BI41</f>
        <v>47</v>
      </c>
      <c r="BK873" s="30">
        <f>'16'!BJ41</f>
        <v>186.7</v>
      </c>
      <c r="BL873" s="30">
        <f>'16'!BK41</f>
        <v>89.615999999999985</v>
      </c>
      <c r="BM873" s="30">
        <f>'16'!BL41</f>
        <v>97.084000000000003</v>
      </c>
    </row>
    <row r="874" spans="1:65">
      <c r="A874" s="78">
        <f>'16'!A42</f>
        <v>42902</v>
      </c>
      <c r="B874" s="82" t="str">
        <f t="shared" si="13"/>
        <v>16:00:00</v>
      </c>
      <c r="C874" s="30" t="str">
        <f>'16'!B42</f>
        <v>16H00</v>
      </c>
      <c r="D874" s="30">
        <f>'16'!C42</f>
        <v>695</v>
      </c>
      <c r="E874" s="30">
        <f>'16'!D42</f>
        <v>783</v>
      </c>
      <c r="F874" s="30">
        <f>'16'!E42</f>
        <v>591</v>
      </c>
      <c r="G874" s="30">
        <f>'16'!F42</f>
        <v>51</v>
      </c>
      <c r="H874" s="30">
        <f>'16'!G42</f>
        <v>0</v>
      </c>
      <c r="I874" s="30">
        <f>'16'!H42</f>
        <v>19</v>
      </c>
      <c r="J874" s="30">
        <f>'16'!I42</f>
        <v>2069</v>
      </c>
      <c r="K874" s="30">
        <f>'16'!J42</f>
        <v>70</v>
      </c>
      <c r="L874" s="30">
        <f>'16'!K42</f>
        <v>360</v>
      </c>
      <c r="M874" s="30">
        <f>'16'!L42</f>
        <v>468</v>
      </c>
      <c r="N874" s="30">
        <f>'16'!M42</f>
        <v>370</v>
      </c>
      <c r="O874" s="30">
        <f>'16'!N42</f>
        <v>0</v>
      </c>
      <c r="P874" s="30">
        <f>'16'!O42</f>
        <v>12</v>
      </c>
      <c r="Q874" s="30">
        <f>'16'!P42</f>
        <v>16</v>
      </c>
      <c r="R874" s="30">
        <f>'16'!Q42</f>
        <v>13</v>
      </c>
      <c r="S874" s="30">
        <f>'16'!R42</f>
        <v>0</v>
      </c>
      <c r="T874" s="30">
        <f>'16'!S42</f>
        <v>828</v>
      </c>
      <c r="U874" s="30">
        <f>'16'!T42</f>
        <v>41</v>
      </c>
      <c r="V874" s="30">
        <f>'16'!U42</f>
        <v>111</v>
      </c>
      <c r="W874" s="30">
        <f>'16'!V42</f>
        <v>4.07</v>
      </c>
      <c r="X874" s="30">
        <f>'16'!W42</f>
        <v>3.5</v>
      </c>
      <c r="Y874" s="30">
        <f>'16'!X42</f>
        <v>6.2</v>
      </c>
      <c r="Z874" s="30">
        <f>'16'!Y42</f>
        <v>3.7</v>
      </c>
      <c r="AA874" s="30">
        <f>'16'!Z42</f>
        <v>5.6</v>
      </c>
      <c r="AB874" s="30">
        <f>'16'!AA42</f>
        <v>2.6</v>
      </c>
      <c r="AC874" s="30">
        <f>'16'!AB42</f>
        <v>0</v>
      </c>
      <c r="AD874" s="30">
        <f>'16'!AC42</f>
        <v>0</v>
      </c>
      <c r="AE874" s="30">
        <f>'16'!AD42</f>
        <v>0</v>
      </c>
      <c r="AF874" s="30">
        <f>'16'!AE42</f>
        <v>0.8</v>
      </c>
      <c r="AG874" s="30">
        <f>'16'!AF42</f>
        <v>0</v>
      </c>
      <c r="AH874" s="30">
        <f>'16'!AG42</f>
        <v>0</v>
      </c>
      <c r="AI874" s="30">
        <f>'16'!AH42</f>
        <v>0.8</v>
      </c>
      <c r="AJ874" s="30">
        <f>'16'!AI42</f>
        <v>75</v>
      </c>
      <c r="AK874" s="30">
        <f>'16'!AJ42</f>
        <v>75.8</v>
      </c>
      <c r="AL874" s="30">
        <f>'16'!AK42</f>
        <v>131.36999999999998</v>
      </c>
      <c r="AM874" s="30">
        <f>'16'!AL42</f>
        <v>137.46999999999997</v>
      </c>
      <c r="AN874" s="30">
        <f>'16'!AM42</f>
        <v>61.669999999999973</v>
      </c>
      <c r="AO874" s="30">
        <f>'16'!AN42</f>
        <v>0</v>
      </c>
      <c r="AP874" s="30">
        <f>'16'!AO42</f>
        <v>0</v>
      </c>
      <c r="AQ874" s="30">
        <f>'16'!AP42</f>
        <v>137.46999999999997</v>
      </c>
      <c r="AR874" s="30">
        <f>'16'!AQ42</f>
        <v>34.046000000000021</v>
      </c>
      <c r="AS874" s="30">
        <f>'16'!AR42</f>
        <v>0</v>
      </c>
      <c r="AT874" s="30">
        <f>'16'!AS42</f>
        <v>75.8</v>
      </c>
      <c r="AU874" s="30">
        <f>'16'!AT42</f>
        <v>89.615999999999985</v>
      </c>
      <c r="AV874" s="30">
        <f>'16'!AU42</f>
        <v>165.416</v>
      </c>
      <c r="AW874" s="30">
        <f>'16'!AV42</f>
        <v>0</v>
      </c>
      <c r="AX874" s="30">
        <f>'16'!AW42</f>
        <v>10</v>
      </c>
      <c r="AY874" s="30">
        <f>'16'!AX42</f>
        <v>200</v>
      </c>
      <c r="AZ874" s="30">
        <f>'16'!AY42</f>
        <v>0</v>
      </c>
      <c r="BA874" s="30">
        <f>'16'!AZ42</f>
        <v>36</v>
      </c>
      <c r="BB874" s="30">
        <f>'16'!BA42</f>
        <v>0</v>
      </c>
      <c r="BC874" s="30">
        <f>'16'!BB42</f>
        <v>246</v>
      </c>
      <c r="BD874" s="30">
        <f>'16'!BC42</f>
        <v>233.7</v>
      </c>
      <c r="BE874" s="30">
        <f>'16'!BD42</f>
        <v>14</v>
      </c>
      <c r="BF874" s="30">
        <f>'16'!BE42</f>
        <v>15</v>
      </c>
      <c r="BG874" s="30">
        <f>'16'!BF42</f>
        <v>8</v>
      </c>
      <c r="BH874" s="30">
        <f>'16'!BG42</f>
        <v>9</v>
      </c>
      <c r="BI874" s="30">
        <f>'16'!BH42</f>
        <v>1</v>
      </c>
      <c r="BJ874" s="30">
        <f>'16'!BI42</f>
        <v>47</v>
      </c>
      <c r="BK874" s="30">
        <f>'16'!BJ42</f>
        <v>186.7</v>
      </c>
      <c r="BL874" s="30">
        <f>'16'!BK42</f>
        <v>89.615999999999985</v>
      </c>
      <c r="BM874" s="30">
        <f>'16'!BL42</f>
        <v>97.084000000000003</v>
      </c>
    </row>
    <row r="875" spans="1:65">
      <c r="A875" s="78">
        <f>'16'!A43</f>
        <v>42902</v>
      </c>
      <c r="B875" s="82" t="str">
        <f t="shared" si="13"/>
        <v>16:30:00</v>
      </c>
      <c r="C875" s="30" t="str">
        <f>'16'!B43</f>
        <v>16H30</v>
      </c>
      <c r="D875" s="30">
        <f>'16'!C43</f>
        <v>691</v>
      </c>
      <c r="E875" s="30">
        <f>'16'!D43</f>
        <v>788</v>
      </c>
      <c r="F875" s="30">
        <f>'16'!E43</f>
        <v>583</v>
      </c>
      <c r="G875" s="30">
        <f>'16'!F43</f>
        <v>50</v>
      </c>
      <c r="H875" s="30">
        <f>'16'!G43</f>
        <v>0</v>
      </c>
      <c r="I875" s="30">
        <f>'16'!H43</f>
        <v>19</v>
      </c>
      <c r="J875" s="30">
        <f>'16'!I43</f>
        <v>2062</v>
      </c>
      <c r="K875" s="30">
        <f>'16'!J43</f>
        <v>69</v>
      </c>
      <c r="L875" s="30">
        <f>'16'!K43</f>
        <v>364</v>
      </c>
      <c r="M875" s="30">
        <f>'16'!L43</f>
        <v>458</v>
      </c>
      <c r="N875" s="30">
        <f>'16'!M43</f>
        <v>370</v>
      </c>
      <c r="O875" s="30">
        <f>'16'!N43</f>
        <v>0</v>
      </c>
      <c r="P875" s="30">
        <f>'16'!O43</f>
        <v>11</v>
      </c>
      <c r="Q875" s="30">
        <f>'16'!P43</f>
        <v>16</v>
      </c>
      <c r="R875" s="30">
        <f>'16'!Q43</f>
        <v>13</v>
      </c>
      <c r="S875" s="30">
        <f>'16'!R43</f>
        <v>0</v>
      </c>
      <c r="T875" s="30">
        <f>'16'!S43</f>
        <v>822</v>
      </c>
      <c r="U875" s="30">
        <f>'16'!T43</f>
        <v>40</v>
      </c>
      <c r="V875" s="30">
        <f>'16'!U43</f>
        <v>109</v>
      </c>
      <c r="W875" s="30">
        <f>'16'!V43</f>
        <v>4.07</v>
      </c>
      <c r="X875" s="30">
        <f>'16'!W43</f>
        <v>3.5</v>
      </c>
      <c r="Y875" s="30">
        <f>'16'!X43</f>
        <v>6.2</v>
      </c>
      <c r="Z875" s="30">
        <f>'16'!Y43</f>
        <v>3.7</v>
      </c>
      <c r="AA875" s="30">
        <f>'16'!Z43</f>
        <v>5.6</v>
      </c>
      <c r="AB875" s="30">
        <f>'16'!AA43</f>
        <v>2.6</v>
      </c>
      <c r="AC875" s="30">
        <f>'16'!AB43</f>
        <v>0</v>
      </c>
      <c r="AD875" s="30">
        <f>'16'!AC43</f>
        <v>0</v>
      </c>
      <c r="AE875" s="30">
        <f>'16'!AD43</f>
        <v>0</v>
      </c>
      <c r="AF875" s="30">
        <f>'16'!AE43</f>
        <v>0.8</v>
      </c>
      <c r="AG875" s="30">
        <f>'16'!AF43</f>
        <v>0</v>
      </c>
      <c r="AH875" s="30">
        <f>'16'!AG43</f>
        <v>0</v>
      </c>
      <c r="AI875" s="30">
        <f>'16'!AH43</f>
        <v>0.8</v>
      </c>
      <c r="AJ875" s="30">
        <f>'16'!AI43</f>
        <v>75</v>
      </c>
      <c r="AK875" s="30">
        <f>'16'!AJ43</f>
        <v>75.8</v>
      </c>
      <c r="AL875" s="30">
        <f>'16'!AK43</f>
        <v>129.36999999999998</v>
      </c>
      <c r="AM875" s="30">
        <f>'16'!AL43</f>
        <v>135.46999999999997</v>
      </c>
      <c r="AN875" s="30">
        <f>'16'!AM43</f>
        <v>59.669999999999973</v>
      </c>
      <c r="AO875" s="30">
        <f>'16'!AN43</f>
        <v>0</v>
      </c>
      <c r="AP875" s="30">
        <f>'16'!AO43</f>
        <v>0</v>
      </c>
      <c r="AQ875" s="30">
        <f>'16'!AP43</f>
        <v>135.46999999999997</v>
      </c>
      <c r="AR875" s="30">
        <f>'16'!AQ43</f>
        <v>36.046000000000021</v>
      </c>
      <c r="AS875" s="30">
        <f>'16'!AR43</f>
        <v>0</v>
      </c>
      <c r="AT875" s="30">
        <f>'16'!AS43</f>
        <v>75.8</v>
      </c>
      <c r="AU875" s="30">
        <f>'16'!AT43</f>
        <v>89.615999999999985</v>
      </c>
      <c r="AV875" s="30">
        <f>'16'!AU43</f>
        <v>165.416</v>
      </c>
      <c r="AW875" s="30">
        <f>'16'!AV43</f>
        <v>0</v>
      </c>
      <c r="AX875" s="30">
        <f>'16'!AW43</f>
        <v>10</v>
      </c>
      <c r="AY875" s="30">
        <f>'16'!AX43</f>
        <v>200</v>
      </c>
      <c r="AZ875" s="30">
        <f>'16'!AY43</f>
        <v>0</v>
      </c>
      <c r="BA875" s="30">
        <f>'16'!AZ43</f>
        <v>36</v>
      </c>
      <c r="BB875" s="30">
        <f>'16'!BA43</f>
        <v>0</v>
      </c>
      <c r="BC875" s="30">
        <f>'16'!BB43</f>
        <v>246</v>
      </c>
      <c r="BD875" s="30">
        <f>'16'!BC43</f>
        <v>233.7</v>
      </c>
      <c r="BE875" s="30">
        <f>'16'!BD43</f>
        <v>14</v>
      </c>
      <c r="BF875" s="30">
        <f>'16'!BE43</f>
        <v>15</v>
      </c>
      <c r="BG875" s="30">
        <f>'16'!BF43</f>
        <v>8</v>
      </c>
      <c r="BH875" s="30">
        <f>'16'!BG43</f>
        <v>9</v>
      </c>
      <c r="BI875" s="30">
        <f>'16'!BH43</f>
        <v>1</v>
      </c>
      <c r="BJ875" s="30">
        <f>'16'!BI43</f>
        <v>47</v>
      </c>
      <c r="BK875" s="30">
        <f>'16'!BJ43</f>
        <v>186.7</v>
      </c>
      <c r="BL875" s="30">
        <f>'16'!BK43</f>
        <v>89.615999999999985</v>
      </c>
      <c r="BM875" s="30">
        <f>'16'!BL43</f>
        <v>97.084000000000003</v>
      </c>
    </row>
    <row r="876" spans="1:65">
      <c r="A876" s="78">
        <f>'16'!A44</f>
        <v>42902</v>
      </c>
      <c r="B876" s="82" t="str">
        <f t="shared" si="13"/>
        <v>17:00:00</v>
      </c>
      <c r="C876" s="30" t="str">
        <f>'16'!B44</f>
        <v>17H00</v>
      </c>
      <c r="D876" s="30">
        <f>'16'!C44</f>
        <v>680</v>
      </c>
      <c r="E876" s="30">
        <f>'16'!D44</f>
        <v>785</v>
      </c>
      <c r="F876" s="30">
        <f>'16'!E44</f>
        <v>573</v>
      </c>
      <c r="G876" s="30">
        <f>'16'!F44</f>
        <v>50</v>
      </c>
      <c r="H876" s="30">
        <f>'16'!G44</f>
        <v>0</v>
      </c>
      <c r="I876" s="30">
        <f>'16'!H44</f>
        <v>19</v>
      </c>
      <c r="J876" s="30">
        <f>'16'!I44</f>
        <v>2038</v>
      </c>
      <c r="K876" s="30">
        <f>'16'!J44</f>
        <v>69</v>
      </c>
      <c r="L876" s="30">
        <f>'16'!K44</f>
        <v>347</v>
      </c>
      <c r="M876" s="30">
        <f>'16'!L44</f>
        <v>438</v>
      </c>
      <c r="N876" s="30">
        <f>'16'!M44</f>
        <v>360</v>
      </c>
      <c r="O876" s="30">
        <f>'16'!N44</f>
        <v>0</v>
      </c>
      <c r="P876" s="30">
        <f>'16'!O44</f>
        <v>11</v>
      </c>
      <c r="Q876" s="30">
        <f>'16'!P44</f>
        <v>15</v>
      </c>
      <c r="R876" s="30">
        <f>'16'!Q44</f>
        <v>13</v>
      </c>
      <c r="S876" s="30">
        <f>'16'!R44</f>
        <v>0</v>
      </c>
      <c r="T876" s="30">
        <f>'16'!S44</f>
        <v>785</v>
      </c>
      <c r="U876" s="30">
        <f>'16'!T44</f>
        <v>39</v>
      </c>
      <c r="V876" s="30">
        <f>'16'!U44</f>
        <v>108</v>
      </c>
      <c r="W876" s="30">
        <f>'16'!V44</f>
        <v>4.07</v>
      </c>
      <c r="X876" s="30">
        <f>'16'!W44</f>
        <v>3.5</v>
      </c>
      <c r="Y876" s="30">
        <f>'16'!X44</f>
        <v>6.5</v>
      </c>
      <c r="Z876" s="30">
        <f>'16'!Y44</f>
        <v>3.5</v>
      </c>
      <c r="AA876" s="30">
        <f>'16'!Z44</f>
        <v>5.7</v>
      </c>
      <c r="AB876" s="30">
        <f>'16'!AA44</f>
        <v>2.7</v>
      </c>
      <c r="AC876" s="30">
        <f>'16'!AB44</f>
        <v>0</v>
      </c>
      <c r="AD876" s="30">
        <f>'16'!AC44</f>
        <v>0</v>
      </c>
      <c r="AE876" s="30">
        <f>'16'!AD44</f>
        <v>0</v>
      </c>
      <c r="AF876" s="30">
        <f>'16'!AE44</f>
        <v>0.77500000000000002</v>
      </c>
      <c r="AG876" s="30">
        <f>'16'!AF44</f>
        <v>0</v>
      </c>
      <c r="AH876" s="30">
        <f>'16'!AG44</f>
        <v>0</v>
      </c>
      <c r="AI876" s="30">
        <f>'16'!AH44</f>
        <v>0.77500000000000002</v>
      </c>
      <c r="AJ876" s="30">
        <f>'16'!AI44</f>
        <v>75</v>
      </c>
      <c r="AK876" s="30">
        <f>'16'!AJ44</f>
        <v>75.775000000000006</v>
      </c>
      <c r="AL876" s="30">
        <f>'16'!AK44</f>
        <v>128.54500000000002</v>
      </c>
      <c r="AM876" s="30">
        <f>'16'!AL44</f>
        <v>134.745</v>
      </c>
      <c r="AN876" s="30">
        <f>'16'!AM44</f>
        <v>58.97</v>
      </c>
      <c r="AO876" s="30">
        <f>'16'!AN44</f>
        <v>0</v>
      </c>
      <c r="AP876" s="30">
        <f>'16'!AO44</f>
        <v>0</v>
      </c>
      <c r="AQ876" s="30">
        <f>'16'!AP44</f>
        <v>134.745</v>
      </c>
      <c r="AR876" s="30">
        <f>'16'!AQ44</f>
        <v>36.845999999999975</v>
      </c>
      <c r="AS876" s="30">
        <f>'16'!AR44</f>
        <v>0</v>
      </c>
      <c r="AT876" s="30">
        <f>'16'!AS44</f>
        <v>75.775000000000006</v>
      </c>
      <c r="AU876" s="30">
        <f>'16'!AT44</f>
        <v>89.615999999999985</v>
      </c>
      <c r="AV876" s="30">
        <f>'16'!AU44</f>
        <v>165.39099999999999</v>
      </c>
      <c r="AW876" s="30">
        <f>'16'!AV44</f>
        <v>0</v>
      </c>
      <c r="AX876" s="30">
        <f>'16'!AW44</f>
        <v>10</v>
      </c>
      <c r="AY876" s="30">
        <f>'16'!AX44</f>
        <v>200</v>
      </c>
      <c r="AZ876" s="30">
        <f>'16'!AY44</f>
        <v>0</v>
      </c>
      <c r="BA876" s="30">
        <f>'16'!AZ44</f>
        <v>36</v>
      </c>
      <c r="BB876" s="30">
        <f>'16'!BA44</f>
        <v>0</v>
      </c>
      <c r="BC876" s="30">
        <f>'16'!BB44</f>
        <v>246</v>
      </c>
      <c r="BD876" s="30">
        <f>'16'!BC44</f>
        <v>233.7</v>
      </c>
      <c r="BE876" s="30">
        <f>'16'!BD44</f>
        <v>14</v>
      </c>
      <c r="BF876" s="30">
        <f>'16'!BE44</f>
        <v>15</v>
      </c>
      <c r="BG876" s="30">
        <f>'16'!BF44</f>
        <v>8</v>
      </c>
      <c r="BH876" s="30">
        <f>'16'!BG44</f>
        <v>9</v>
      </c>
      <c r="BI876" s="30">
        <f>'16'!BH44</f>
        <v>1</v>
      </c>
      <c r="BJ876" s="30">
        <f>'16'!BI44</f>
        <v>47</v>
      </c>
      <c r="BK876" s="30">
        <f>'16'!BJ44</f>
        <v>186.7</v>
      </c>
      <c r="BL876" s="30">
        <f>'16'!BK44</f>
        <v>89.615999999999985</v>
      </c>
      <c r="BM876" s="30">
        <f>'16'!BL44</f>
        <v>97.084000000000003</v>
      </c>
    </row>
    <row r="877" spans="1:65">
      <c r="A877" s="78">
        <f>'16'!A45</f>
        <v>42902</v>
      </c>
      <c r="B877" s="82" t="str">
        <f t="shared" si="13"/>
        <v>17:30:00</v>
      </c>
      <c r="C877" s="30" t="str">
        <f>'16'!B45</f>
        <v>17H30</v>
      </c>
      <c r="D877" s="30">
        <f>'16'!C45</f>
        <v>673</v>
      </c>
      <c r="E877" s="30">
        <f>'16'!D45</f>
        <v>663</v>
      </c>
      <c r="F877" s="30">
        <f>'16'!E45</f>
        <v>561</v>
      </c>
      <c r="G877" s="30">
        <f>'16'!F45</f>
        <v>44</v>
      </c>
      <c r="H877" s="30">
        <f>'16'!G45</f>
        <v>0</v>
      </c>
      <c r="I877" s="30">
        <f>'16'!H45</f>
        <v>19</v>
      </c>
      <c r="J877" s="30">
        <f>'16'!I45</f>
        <v>1897</v>
      </c>
      <c r="K877" s="30">
        <f>'16'!J45</f>
        <v>63</v>
      </c>
      <c r="L877" s="30">
        <f>'16'!K45</f>
        <v>348</v>
      </c>
      <c r="M877" s="30">
        <f>'16'!L45</f>
        <v>416</v>
      </c>
      <c r="N877" s="30">
        <f>'16'!M45</f>
        <v>350</v>
      </c>
      <c r="O877" s="30">
        <f>'16'!N45</f>
        <v>0</v>
      </c>
      <c r="P877" s="30">
        <f>'16'!O45</f>
        <v>12</v>
      </c>
      <c r="Q877" s="30">
        <f>'16'!P45</f>
        <v>14</v>
      </c>
      <c r="R877" s="30">
        <f>'16'!Q45</f>
        <v>12</v>
      </c>
      <c r="S877" s="30">
        <f>'16'!R45</f>
        <v>0</v>
      </c>
      <c r="T877" s="30">
        <f>'16'!S45</f>
        <v>764</v>
      </c>
      <c r="U877" s="30">
        <f>'16'!T45</f>
        <v>38</v>
      </c>
      <c r="V877" s="30">
        <f>'16'!U45</f>
        <v>101</v>
      </c>
      <c r="W877" s="30">
        <f>'16'!V45</f>
        <v>4.07</v>
      </c>
      <c r="X877" s="30">
        <f>'16'!W45</f>
        <v>3.5</v>
      </c>
      <c r="Y877" s="30">
        <f>'16'!X45</f>
        <v>6.5</v>
      </c>
      <c r="Z877" s="30">
        <f>'16'!Y45</f>
        <v>3.5</v>
      </c>
      <c r="AA877" s="30">
        <f>'16'!Z45</f>
        <v>5.7</v>
      </c>
      <c r="AB877" s="30">
        <f>'16'!AA45</f>
        <v>2.7</v>
      </c>
      <c r="AC877" s="30">
        <f>'16'!AB45</f>
        <v>0</v>
      </c>
      <c r="AD877" s="30">
        <f>'16'!AC45</f>
        <v>5.6</v>
      </c>
      <c r="AE877" s="30">
        <f>'16'!AD45</f>
        <v>0</v>
      </c>
      <c r="AF877" s="30">
        <f>'16'!AE45</f>
        <v>0.77500000000000002</v>
      </c>
      <c r="AG877" s="30">
        <f>'16'!AF45</f>
        <v>0</v>
      </c>
      <c r="AH877" s="30">
        <f>'16'!AG45</f>
        <v>0</v>
      </c>
      <c r="AI877" s="30">
        <f>'16'!AH45</f>
        <v>6.375</v>
      </c>
      <c r="AJ877" s="30">
        <f>'16'!AI45</f>
        <v>75</v>
      </c>
      <c r="AK877" s="30">
        <f>'16'!AJ45</f>
        <v>81.375</v>
      </c>
      <c r="AL877" s="30">
        <f>'16'!AK45</f>
        <v>127.145</v>
      </c>
      <c r="AM877" s="30">
        <f>'16'!AL45</f>
        <v>133.34499999999997</v>
      </c>
      <c r="AN877" s="30">
        <f>'16'!AM45</f>
        <v>51.96999999999997</v>
      </c>
      <c r="AO877" s="30">
        <f>'16'!AN45</f>
        <v>0</v>
      </c>
      <c r="AP877" s="30">
        <f>'16'!AO45</f>
        <v>0</v>
      </c>
      <c r="AQ877" s="30">
        <f>'16'!AP45</f>
        <v>133.34499999999997</v>
      </c>
      <c r="AR877" s="30">
        <f>'16'!AQ45</f>
        <v>43.845999999999989</v>
      </c>
      <c r="AS877" s="30">
        <f>'16'!AR45</f>
        <v>0</v>
      </c>
      <c r="AT877" s="30">
        <f>'16'!AS45</f>
        <v>81.375</v>
      </c>
      <c r="AU877" s="30">
        <f>'16'!AT45</f>
        <v>89.615999999999985</v>
      </c>
      <c r="AV877" s="30">
        <f>'16'!AU45</f>
        <v>170.99099999999999</v>
      </c>
      <c r="AW877" s="30">
        <f>'16'!AV45</f>
        <v>0</v>
      </c>
      <c r="AX877" s="30">
        <f>'16'!AW45</f>
        <v>10</v>
      </c>
      <c r="AY877" s="30">
        <f>'16'!AX45</f>
        <v>200</v>
      </c>
      <c r="AZ877" s="30">
        <f>'16'!AY45</f>
        <v>0</v>
      </c>
      <c r="BA877" s="30">
        <f>'16'!AZ45</f>
        <v>36</v>
      </c>
      <c r="BB877" s="30">
        <f>'16'!BA45</f>
        <v>0</v>
      </c>
      <c r="BC877" s="30">
        <f>'16'!BB45</f>
        <v>246</v>
      </c>
      <c r="BD877" s="30">
        <f>'16'!BC45</f>
        <v>233.7</v>
      </c>
      <c r="BE877" s="30">
        <f>'16'!BD45</f>
        <v>14</v>
      </c>
      <c r="BF877" s="30">
        <f>'16'!BE45</f>
        <v>15</v>
      </c>
      <c r="BG877" s="30">
        <f>'16'!BF45</f>
        <v>8</v>
      </c>
      <c r="BH877" s="30">
        <f>'16'!BG45</f>
        <v>9</v>
      </c>
      <c r="BI877" s="30">
        <f>'16'!BH45</f>
        <v>1</v>
      </c>
      <c r="BJ877" s="30">
        <f>'16'!BI45</f>
        <v>47</v>
      </c>
      <c r="BK877" s="30">
        <f>'16'!BJ45</f>
        <v>186.7</v>
      </c>
      <c r="BL877" s="30">
        <f>'16'!BK45</f>
        <v>89.615999999999985</v>
      </c>
      <c r="BM877" s="30">
        <f>'16'!BL45</f>
        <v>97.084000000000003</v>
      </c>
    </row>
    <row r="878" spans="1:65">
      <c r="A878" s="78">
        <f>'16'!A46</f>
        <v>42902</v>
      </c>
      <c r="B878" s="82" t="str">
        <f t="shared" si="13"/>
        <v>18:00:00</v>
      </c>
      <c r="C878" s="30" t="str">
        <f>'16'!B46</f>
        <v>18H00</v>
      </c>
      <c r="D878" s="30">
        <f>'16'!C46</f>
        <v>683</v>
      </c>
      <c r="E878" s="30">
        <f>'16'!D46</f>
        <v>695</v>
      </c>
      <c r="F878" s="30">
        <f>'16'!E46</f>
        <v>569</v>
      </c>
      <c r="G878" s="30">
        <f>'16'!F46</f>
        <v>46</v>
      </c>
      <c r="H878" s="30">
        <f>'16'!G46</f>
        <v>0</v>
      </c>
      <c r="I878" s="30">
        <f>'16'!H46</f>
        <v>19</v>
      </c>
      <c r="J878" s="30">
        <f>'16'!I46</f>
        <v>1947</v>
      </c>
      <c r="K878" s="30">
        <f>'16'!J46</f>
        <v>65</v>
      </c>
      <c r="L878" s="30">
        <f>'16'!K46</f>
        <v>360</v>
      </c>
      <c r="M878" s="30">
        <f>'16'!L46</f>
        <v>427</v>
      </c>
      <c r="N878" s="30">
        <f>'16'!M46</f>
        <v>360</v>
      </c>
      <c r="O878" s="30">
        <f>'16'!N46</f>
        <v>0</v>
      </c>
      <c r="P878" s="30">
        <f>'16'!O46</f>
        <v>12</v>
      </c>
      <c r="Q878" s="30">
        <f>'16'!P46</f>
        <v>14</v>
      </c>
      <c r="R878" s="30">
        <f>'16'!Q46</f>
        <v>12</v>
      </c>
      <c r="S878" s="30">
        <f>'16'!R46</f>
        <v>0</v>
      </c>
      <c r="T878" s="30">
        <f>'16'!S46</f>
        <v>787</v>
      </c>
      <c r="U878" s="30">
        <f>'16'!T46</f>
        <v>38</v>
      </c>
      <c r="V878" s="30">
        <f>'16'!U46</f>
        <v>103</v>
      </c>
      <c r="W878" s="30">
        <f>'16'!V46</f>
        <v>4.07</v>
      </c>
      <c r="X878" s="30">
        <f>'16'!W46</f>
        <v>3.5</v>
      </c>
      <c r="Y878" s="30">
        <f>'16'!X46</f>
        <v>6.5</v>
      </c>
      <c r="Z878" s="30">
        <f>'16'!Y46</f>
        <v>3.5</v>
      </c>
      <c r="AA878" s="30">
        <f>'16'!Z46</f>
        <v>5</v>
      </c>
      <c r="AB878" s="30">
        <f>'16'!AA46</f>
        <v>2.5</v>
      </c>
      <c r="AC878" s="30">
        <f>'16'!AB46</f>
        <v>0</v>
      </c>
      <c r="AD878" s="30">
        <f>'16'!AC46</f>
        <v>5.8</v>
      </c>
      <c r="AE878" s="30">
        <f>'16'!AD46</f>
        <v>0</v>
      </c>
      <c r="AF878" s="30">
        <f>'16'!AE46</f>
        <v>0.8</v>
      </c>
      <c r="AG878" s="30">
        <f>'16'!AF46</f>
        <v>0</v>
      </c>
      <c r="AH878" s="30">
        <f>'16'!AG46</f>
        <v>0</v>
      </c>
      <c r="AI878" s="30">
        <f>'16'!AH46</f>
        <v>6.6</v>
      </c>
      <c r="AJ878" s="30">
        <f>'16'!AI46</f>
        <v>75</v>
      </c>
      <c r="AK878" s="30">
        <f>'16'!AJ46</f>
        <v>81.599999999999994</v>
      </c>
      <c r="AL878" s="30">
        <f>'16'!AK46</f>
        <v>128.66999999999999</v>
      </c>
      <c r="AM878" s="30">
        <f>'16'!AL46</f>
        <v>134.66999999999999</v>
      </c>
      <c r="AN878" s="30">
        <f>'16'!AM46</f>
        <v>53.069999999999993</v>
      </c>
      <c r="AO878" s="30">
        <f>'16'!AN46</f>
        <v>0</v>
      </c>
      <c r="AP878" s="30">
        <f>'16'!AO46</f>
        <v>0</v>
      </c>
      <c r="AQ878" s="30">
        <f>'16'!AP46</f>
        <v>134.66999999999999</v>
      </c>
      <c r="AR878" s="30">
        <f>'16'!AQ46</f>
        <v>41.633999999999986</v>
      </c>
      <c r="AS878" s="30">
        <f>'16'!AR46</f>
        <v>0</v>
      </c>
      <c r="AT878" s="30">
        <f>'16'!AS46</f>
        <v>81.599999999999994</v>
      </c>
      <c r="AU878" s="30">
        <f>'16'!AT46</f>
        <v>88.703999999999994</v>
      </c>
      <c r="AV878" s="30">
        <f>'16'!AU46</f>
        <v>170.30399999999997</v>
      </c>
      <c r="AW878" s="30">
        <f>'16'!AV46</f>
        <v>0</v>
      </c>
      <c r="AX878" s="30">
        <f>'16'!AW46</f>
        <v>10</v>
      </c>
      <c r="AY878" s="30">
        <f>'16'!AX46</f>
        <v>200</v>
      </c>
      <c r="AZ878" s="30">
        <f>'16'!AY46</f>
        <v>0</v>
      </c>
      <c r="BA878" s="30">
        <f>'16'!AZ46</f>
        <v>34</v>
      </c>
      <c r="BB878" s="30">
        <f>'16'!BA46</f>
        <v>0</v>
      </c>
      <c r="BC878" s="30">
        <f>'16'!BB46</f>
        <v>244</v>
      </c>
      <c r="BD878" s="30">
        <f>'16'!BC46</f>
        <v>231.79999999999998</v>
      </c>
      <c r="BE878" s="30">
        <f>'16'!BD46</f>
        <v>14</v>
      </c>
      <c r="BF878" s="30">
        <f>'16'!BE46</f>
        <v>15</v>
      </c>
      <c r="BG878" s="30">
        <f>'16'!BF46</f>
        <v>8</v>
      </c>
      <c r="BH878" s="30">
        <f>'16'!BG46</f>
        <v>9</v>
      </c>
      <c r="BI878" s="30">
        <f>'16'!BH46</f>
        <v>1</v>
      </c>
      <c r="BJ878" s="30">
        <f>'16'!BI46</f>
        <v>47</v>
      </c>
      <c r="BK878" s="30">
        <f>'16'!BJ46</f>
        <v>184.79999999999998</v>
      </c>
      <c r="BL878" s="30">
        <f>'16'!BK46</f>
        <v>88.703999999999994</v>
      </c>
      <c r="BM878" s="30">
        <f>'16'!BL46</f>
        <v>96.095999999999989</v>
      </c>
    </row>
    <row r="879" spans="1:65">
      <c r="A879" s="78">
        <f>'16'!A47</f>
        <v>42902</v>
      </c>
      <c r="B879" s="82" t="str">
        <f t="shared" si="13"/>
        <v>18:15:00</v>
      </c>
      <c r="C879" s="30" t="str">
        <f>'16'!B47</f>
        <v>18H15</v>
      </c>
      <c r="D879" s="30">
        <f>'16'!C47</f>
        <v>720</v>
      </c>
      <c r="E879" s="30">
        <f>'16'!D47</f>
        <v>704</v>
      </c>
      <c r="F879" s="30">
        <f>'16'!E47</f>
        <v>602</v>
      </c>
      <c r="G879" s="30">
        <f>'16'!F47</f>
        <v>47</v>
      </c>
      <c r="H879" s="30">
        <f>'16'!G47</f>
        <v>0</v>
      </c>
      <c r="I879" s="30">
        <f>'16'!H47</f>
        <v>20</v>
      </c>
      <c r="J879" s="30">
        <f>'16'!I47</f>
        <v>2026</v>
      </c>
      <c r="K879" s="30">
        <f>'16'!J47</f>
        <v>67</v>
      </c>
      <c r="L879" s="30">
        <f>'16'!K47</f>
        <v>376</v>
      </c>
      <c r="M879" s="30">
        <f>'16'!L47</f>
        <v>446</v>
      </c>
      <c r="N879" s="30">
        <f>'16'!M47</f>
        <v>360</v>
      </c>
      <c r="O879" s="30">
        <f>'16'!N47</f>
        <v>0</v>
      </c>
      <c r="P879" s="30">
        <f>'16'!O47</f>
        <v>13</v>
      </c>
      <c r="Q879" s="30">
        <f>'16'!P47</f>
        <v>14</v>
      </c>
      <c r="R879" s="30">
        <f>'16'!Q47</f>
        <v>12</v>
      </c>
      <c r="S879" s="30">
        <f>'16'!R47</f>
        <v>0</v>
      </c>
      <c r="T879" s="30">
        <f>'16'!S47</f>
        <v>822</v>
      </c>
      <c r="U879" s="30">
        <f>'16'!T47</f>
        <v>39</v>
      </c>
      <c r="V879" s="30">
        <f>'16'!U47</f>
        <v>106</v>
      </c>
      <c r="W879" s="30">
        <f>'16'!V47</f>
        <v>4.07</v>
      </c>
      <c r="X879" s="30">
        <f>'16'!W47</f>
        <v>3.5</v>
      </c>
      <c r="Y879" s="30">
        <f>'16'!X47</f>
        <v>6.5</v>
      </c>
      <c r="Z879" s="30">
        <f>'16'!Y47</f>
        <v>3.5</v>
      </c>
      <c r="AA879" s="30">
        <f>'16'!Z47</f>
        <v>5</v>
      </c>
      <c r="AB879" s="30">
        <f>'16'!AA47</f>
        <v>2.5</v>
      </c>
      <c r="AC879" s="30">
        <f>'16'!AB47</f>
        <v>0</v>
      </c>
      <c r="AD879" s="30">
        <f>'16'!AC47</f>
        <v>5.8</v>
      </c>
      <c r="AE879" s="30">
        <f>'16'!AD47</f>
        <v>0</v>
      </c>
      <c r="AF879" s="30">
        <f>'16'!AE47</f>
        <v>0.8</v>
      </c>
      <c r="AG879" s="30">
        <f>'16'!AF47</f>
        <v>0</v>
      </c>
      <c r="AH879" s="30">
        <f>'16'!AG47</f>
        <v>0</v>
      </c>
      <c r="AI879" s="30">
        <f>'16'!AH47</f>
        <v>6.6</v>
      </c>
      <c r="AJ879" s="30">
        <f>'16'!AI47</f>
        <v>75</v>
      </c>
      <c r="AK879" s="30">
        <f>'16'!AJ47</f>
        <v>81.599999999999994</v>
      </c>
      <c r="AL879" s="30">
        <f>'16'!AK47</f>
        <v>131.66999999999999</v>
      </c>
      <c r="AM879" s="30">
        <f>'16'!AL47</f>
        <v>137.66999999999999</v>
      </c>
      <c r="AN879" s="30">
        <f>'16'!AM47</f>
        <v>56.069999999999993</v>
      </c>
      <c r="AO879" s="30">
        <f>'16'!AN47</f>
        <v>0</v>
      </c>
      <c r="AP879" s="30">
        <f>'16'!AO47</f>
        <v>0</v>
      </c>
      <c r="AQ879" s="30">
        <f>'16'!AP47</f>
        <v>137.66999999999999</v>
      </c>
      <c r="AR879" s="30">
        <f>'16'!AQ47</f>
        <v>38.633999999999986</v>
      </c>
      <c r="AS879" s="30">
        <f>'16'!AR47</f>
        <v>0</v>
      </c>
      <c r="AT879" s="30">
        <f>'16'!AS47</f>
        <v>81.599999999999994</v>
      </c>
      <c r="AU879" s="30">
        <f>'16'!AT47</f>
        <v>88.703999999999994</v>
      </c>
      <c r="AV879" s="30">
        <f>'16'!AU47</f>
        <v>170.30399999999997</v>
      </c>
      <c r="AW879" s="30">
        <f>'16'!AV47</f>
        <v>0</v>
      </c>
      <c r="AX879" s="30">
        <f>'16'!AW47</f>
        <v>10</v>
      </c>
      <c r="AY879" s="30">
        <f>'16'!AX47</f>
        <v>200</v>
      </c>
      <c r="AZ879" s="30">
        <f>'16'!AY47</f>
        <v>0</v>
      </c>
      <c r="BA879" s="30">
        <f>'16'!AZ47</f>
        <v>34</v>
      </c>
      <c r="BB879" s="30">
        <f>'16'!BA47</f>
        <v>0</v>
      </c>
      <c r="BC879" s="30">
        <f>'16'!BB47</f>
        <v>244</v>
      </c>
      <c r="BD879" s="30">
        <f>'16'!BC47</f>
        <v>231.79999999999998</v>
      </c>
      <c r="BE879" s="30">
        <f>'16'!BD47</f>
        <v>14</v>
      </c>
      <c r="BF879" s="30">
        <f>'16'!BE47</f>
        <v>15</v>
      </c>
      <c r="BG879" s="30">
        <f>'16'!BF47</f>
        <v>8</v>
      </c>
      <c r="BH879" s="30">
        <f>'16'!BG47</f>
        <v>9</v>
      </c>
      <c r="BI879" s="30">
        <f>'16'!BH47</f>
        <v>1</v>
      </c>
      <c r="BJ879" s="30">
        <f>'16'!BI47</f>
        <v>47</v>
      </c>
      <c r="BK879" s="30">
        <f>'16'!BJ47</f>
        <v>184.79999999999998</v>
      </c>
      <c r="BL879" s="30">
        <f>'16'!BK47</f>
        <v>88.703999999999994</v>
      </c>
      <c r="BM879" s="30">
        <f>'16'!BL47</f>
        <v>96.095999999999989</v>
      </c>
    </row>
    <row r="880" spans="1:65">
      <c r="A880" s="78">
        <f>'16'!A48</f>
        <v>42902</v>
      </c>
      <c r="B880" s="82" t="str">
        <f t="shared" si="13"/>
        <v>18:30:00</v>
      </c>
      <c r="C880" s="30" t="str">
        <f>'16'!B48</f>
        <v>18H30</v>
      </c>
      <c r="D880" s="30">
        <f>'16'!C48</f>
        <v>760</v>
      </c>
      <c r="E880" s="30">
        <f>'16'!D48</f>
        <v>725</v>
      </c>
      <c r="F880" s="30">
        <f>'16'!E48</f>
        <v>630</v>
      </c>
      <c r="G880" s="30">
        <f>'16'!F48</f>
        <v>50</v>
      </c>
      <c r="H880" s="30">
        <f>'16'!G48</f>
        <v>0</v>
      </c>
      <c r="I880" s="30">
        <f>'16'!H48</f>
        <v>21</v>
      </c>
      <c r="J880" s="30">
        <f>'16'!I48</f>
        <v>2115</v>
      </c>
      <c r="K880" s="30">
        <f>'16'!J48</f>
        <v>71</v>
      </c>
      <c r="L880" s="30">
        <f>'16'!K48</f>
        <v>397</v>
      </c>
      <c r="M880" s="30">
        <f>'16'!L48</f>
        <v>461</v>
      </c>
      <c r="N880" s="30">
        <f>'16'!M48</f>
        <v>350</v>
      </c>
      <c r="O880" s="30">
        <f>'16'!N48</f>
        <v>0</v>
      </c>
      <c r="P880" s="30">
        <f>'16'!O48</f>
        <v>13</v>
      </c>
      <c r="Q880" s="30">
        <f>'16'!P48</f>
        <v>16</v>
      </c>
      <c r="R880" s="30">
        <f>'16'!Q48</f>
        <v>12</v>
      </c>
      <c r="S880" s="30">
        <f>'16'!R48</f>
        <v>0</v>
      </c>
      <c r="T880" s="30">
        <f>'16'!S48</f>
        <v>858</v>
      </c>
      <c r="U880" s="30">
        <f>'16'!T48</f>
        <v>41</v>
      </c>
      <c r="V880" s="30">
        <f>'16'!U48</f>
        <v>112</v>
      </c>
      <c r="W880" s="30">
        <f>'16'!V48</f>
        <v>4.07</v>
      </c>
      <c r="X880" s="30">
        <f>'16'!W48</f>
        <v>3.5</v>
      </c>
      <c r="Y880" s="30">
        <f>'16'!X48</f>
        <v>8.5</v>
      </c>
      <c r="Z880" s="30">
        <f>'16'!Y48</f>
        <v>3.5</v>
      </c>
      <c r="AA880" s="30">
        <f>'16'!Z48</f>
        <v>5</v>
      </c>
      <c r="AB880" s="30">
        <f>'16'!AA48</f>
        <v>2.5</v>
      </c>
      <c r="AC880" s="30">
        <f>'16'!AB48</f>
        <v>0</v>
      </c>
      <c r="AD880" s="30">
        <f>'16'!AC48</f>
        <v>6</v>
      </c>
      <c r="AE880" s="30">
        <f>'16'!AD48</f>
        <v>0</v>
      </c>
      <c r="AF880" s="30">
        <f>'16'!AE48</f>
        <v>0.8</v>
      </c>
      <c r="AG880" s="30">
        <f>'16'!AF48</f>
        <v>0</v>
      </c>
      <c r="AH880" s="30">
        <f>'16'!AG48</f>
        <v>0</v>
      </c>
      <c r="AI880" s="30">
        <f>'16'!AH48</f>
        <v>6.8</v>
      </c>
      <c r="AJ880" s="30">
        <f>'16'!AI48</f>
        <v>75</v>
      </c>
      <c r="AK880" s="30">
        <f>'16'!AJ48</f>
        <v>81.8</v>
      </c>
      <c r="AL880" s="30">
        <f>'16'!AK48</f>
        <v>139.87</v>
      </c>
      <c r="AM880" s="30">
        <f>'16'!AL48</f>
        <v>145.87</v>
      </c>
      <c r="AN880" s="30">
        <f>'16'!AM48</f>
        <v>64.070000000000007</v>
      </c>
      <c r="AO880" s="30">
        <f>'16'!AN48</f>
        <v>0</v>
      </c>
      <c r="AP880" s="30">
        <f>'16'!AO48</f>
        <v>0</v>
      </c>
      <c r="AQ880" s="30">
        <f>'16'!AP48</f>
        <v>145.87</v>
      </c>
      <c r="AR880" s="30">
        <f>'16'!AQ48</f>
        <v>30.633999999999986</v>
      </c>
      <c r="AS880" s="30">
        <f>'16'!AR48</f>
        <v>0</v>
      </c>
      <c r="AT880" s="30">
        <f>'16'!AS48</f>
        <v>81.8</v>
      </c>
      <c r="AU880" s="30">
        <f>'16'!AT48</f>
        <v>88.703999999999994</v>
      </c>
      <c r="AV880" s="30">
        <f>'16'!AU48</f>
        <v>170.50399999999999</v>
      </c>
      <c r="AW880" s="30">
        <f>'16'!AV48</f>
        <v>0</v>
      </c>
      <c r="AX880" s="30">
        <f>'16'!AW48</f>
        <v>10</v>
      </c>
      <c r="AY880" s="30">
        <f>'16'!AX48</f>
        <v>200</v>
      </c>
      <c r="AZ880" s="30">
        <f>'16'!AY48</f>
        <v>0</v>
      </c>
      <c r="BA880" s="30">
        <f>'16'!AZ48</f>
        <v>34</v>
      </c>
      <c r="BB880" s="30">
        <f>'16'!BA48</f>
        <v>0</v>
      </c>
      <c r="BC880" s="30">
        <f>'16'!BB48</f>
        <v>244</v>
      </c>
      <c r="BD880" s="30">
        <f>'16'!BC48</f>
        <v>231.79999999999998</v>
      </c>
      <c r="BE880" s="30">
        <f>'16'!BD48</f>
        <v>14</v>
      </c>
      <c r="BF880" s="30">
        <f>'16'!BE48</f>
        <v>15</v>
      </c>
      <c r="BG880" s="30">
        <f>'16'!BF48</f>
        <v>8</v>
      </c>
      <c r="BH880" s="30">
        <f>'16'!BG48</f>
        <v>9</v>
      </c>
      <c r="BI880" s="30">
        <f>'16'!BH48</f>
        <v>1</v>
      </c>
      <c r="BJ880" s="30">
        <f>'16'!BI48</f>
        <v>47</v>
      </c>
      <c r="BK880" s="30">
        <f>'16'!BJ48</f>
        <v>184.79999999999998</v>
      </c>
      <c r="BL880" s="30">
        <f>'16'!BK48</f>
        <v>88.703999999999994</v>
      </c>
      <c r="BM880" s="30">
        <f>'16'!BL48</f>
        <v>96.095999999999989</v>
      </c>
    </row>
    <row r="881" spans="1:65">
      <c r="A881" s="78">
        <f>'16'!A49</f>
        <v>42902</v>
      </c>
      <c r="B881" s="82" t="str">
        <f t="shared" si="13"/>
        <v>18:45:00</v>
      </c>
      <c r="C881" s="30" t="str">
        <f>'16'!B49</f>
        <v>18H45</v>
      </c>
      <c r="D881" s="30">
        <f>'16'!C49</f>
        <v>815</v>
      </c>
      <c r="E881" s="30">
        <f>'16'!D49</f>
        <v>778</v>
      </c>
      <c r="F881" s="30">
        <f>'16'!E49</f>
        <v>659</v>
      </c>
      <c r="G881" s="30">
        <f>'16'!F49</f>
        <v>53</v>
      </c>
      <c r="H881" s="30">
        <f>'16'!G49</f>
        <v>0</v>
      </c>
      <c r="I881" s="30">
        <f>'16'!H49</f>
        <v>22</v>
      </c>
      <c r="J881" s="30">
        <f>'16'!I49</f>
        <v>2252</v>
      </c>
      <c r="K881" s="30">
        <f>'16'!J49</f>
        <v>75</v>
      </c>
      <c r="L881" s="30">
        <f>'16'!K49</f>
        <v>434</v>
      </c>
      <c r="M881" s="30">
        <f>'16'!L49</f>
        <v>483</v>
      </c>
      <c r="N881" s="30">
        <f>'16'!M49</f>
        <v>360</v>
      </c>
      <c r="O881" s="30">
        <f>'16'!N49</f>
        <v>0</v>
      </c>
      <c r="P881" s="30">
        <f>'16'!O49</f>
        <v>14</v>
      </c>
      <c r="Q881" s="30">
        <f>'16'!P49</f>
        <v>16</v>
      </c>
      <c r="R881" s="30">
        <f>'16'!Q49</f>
        <v>12</v>
      </c>
      <c r="S881" s="30">
        <f>'16'!R49</f>
        <v>0</v>
      </c>
      <c r="T881" s="30">
        <f>'16'!S49</f>
        <v>917</v>
      </c>
      <c r="U881" s="30">
        <f>'16'!T49</f>
        <v>42</v>
      </c>
      <c r="V881" s="30">
        <f>'16'!U49</f>
        <v>117</v>
      </c>
      <c r="W881" s="30">
        <f>'16'!V49</f>
        <v>4.07</v>
      </c>
      <c r="X881" s="30">
        <f>'16'!W49</f>
        <v>3.5</v>
      </c>
      <c r="Y881" s="30">
        <f>'16'!X49</f>
        <v>8.5</v>
      </c>
      <c r="Z881" s="30">
        <f>'16'!Y49</f>
        <v>3.5</v>
      </c>
      <c r="AA881" s="30">
        <f>'16'!Z49</f>
        <v>5</v>
      </c>
      <c r="AB881" s="30">
        <f>'16'!AA49</f>
        <v>2.5</v>
      </c>
      <c r="AC881" s="30">
        <f>'16'!AB49</f>
        <v>0</v>
      </c>
      <c r="AD881" s="30">
        <f>'16'!AC49</f>
        <v>6</v>
      </c>
      <c r="AE881" s="30">
        <f>'16'!AD49</f>
        <v>0</v>
      </c>
      <c r="AF881" s="30">
        <f>'16'!AE49</f>
        <v>0.8</v>
      </c>
      <c r="AG881" s="30">
        <f>'16'!AF49</f>
        <v>0</v>
      </c>
      <c r="AH881" s="30">
        <f>'16'!AG49</f>
        <v>0</v>
      </c>
      <c r="AI881" s="30">
        <f>'16'!AH49</f>
        <v>6.8</v>
      </c>
      <c r="AJ881" s="30">
        <f>'16'!AI49</f>
        <v>75</v>
      </c>
      <c r="AK881" s="30">
        <f>'16'!AJ49</f>
        <v>81.8</v>
      </c>
      <c r="AL881" s="30">
        <f>'16'!AK49</f>
        <v>144.87</v>
      </c>
      <c r="AM881" s="30">
        <f>'16'!AL49</f>
        <v>150.87</v>
      </c>
      <c r="AN881" s="30">
        <f>'16'!AM49</f>
        <v>69.070000000000007</v>
      </c>
      <c r="AO881" s="30">
        <f>'16'!AN49</f>
        <v>0</v>
      </c>
      <c r="AP881" s="30">
        <f>'16'!AO49</f>
        <v>0</v>
      </c>
      <c r="AQ881" s="30">
        <f>'16'!AP49</f>
        <v>150.87</v>
      </c>
      <c r="AR881" s="30">
        <f>'16'!AQ49</f>
        <v>25.633999999999986</v>
      </c>
      <c r="AS881" s="30">
        <f>'16'!AR49</f>
        <v>0</v>
      </c>
      <c r="AT881" s="30">
        <f>'16'!AS49</f>
        <v>81.8</v>
      </c>
      <c r="AU881" s="30">
        <f>'16'!AT49</f>
        <v>88.703999999999994</v>
      </c>
      <c r="AV881" s="30">
        <f>'16'!AU49</f>
        <v>170.50399999999999</v>
      </c>
      <c r="AW881" s="30">
        <f>'16'!AV49</f>
        <v>0</v>
      </c>
      <c r="AX881" s="30">
        <f>'16'!AW49</f>
        <v>10</v>
      </c>
      <c r="AY881" s="30">
        <f>'16'!AX49</f>
        <v>200</v>
      </c>
      <c r="AZ881" s="30">
        <f>'16'!AY49</f>
        <v>0</v>
      </c>
      <c r="BA881" s="30">
        <f>'16'!AZ49</f>
        <v>34</v>
      </c>
      <c r="BB881" s="30">
        <f>'16'!BA49</f>
        <v>0</v>
      </c>
      <c r="BC881" s="30">
        <f>'16'!BB49</f>
        <v>244</v>
      </c>
      <c r="BD881" s="30">
        <f>'16'!BC49</f>
        <v>231.79999999999998</v>
      </c>
      <c r="BE881" s="30">
        <f>'16'!BD49</f>
        <v>14</v>
      </c>
      <c r="BF881" s="30">
        <f>'16'!BE49</f>
        <v>15</v>
      </c>
      <c r="BG881" s="30">
        <f>'16'!BF49</f>
        <v>8</v>
      </c>
      <c r="BH881" s="30">
        <f>'16'!BG49</f>
        <v>9</v>
      </c>
      <c r="BI881" s="30">
        <f>'16'!BH49</f>
        <v>1</v>
      </c>
      <c r="BJ881" s="30">
        <f>'16'!BI49</f>
        <v>47</v>
      </c>
      <c r="BK881" s="30">
        <f>'16'!BJ49</f>
        <v>184.79999999999998</v>
      </c>
      <c r="BL881" s="30">
        <f>'16'!BK49</f>
        <v>88.703999999999994</v>
      </c>
      <c r="BM881" s="30">
        <f>'16'!BL49</f>
        <v>96.095999999999989</v>
      </c>
    </row>
    <row r="882" spans="1:65">
      <c r="A882" s="78">
        <f>'16'!A50</f>
        <v>42902</v>
      </c>
      <c r="B882" s="82" t="str">
        <f t="shared" si="13"/>
        <v>19:00:00</v>
      </c>
      <c r="C882" s="30" t="str">
        <f>'16'!B50</f>
        <v>19H00</v>
      </c>
      <c r="D882" s="30">
        <f>'16'!C50</f>
        <v>834</v>
      </c>
      <c r="E882" s="30">
        <f>'16'!D50</f>
        <v>771</v>
      </c>
      <c r="F882" s="30">
        <f>'16'!E50</f>
        <v>659</v>
      </c>
      <c r="G882" s="30">
        <f>'16'!F50</f>
        <v>53</v>
      </c>
      <c r="H882" s="30">
        <f>'16'!G50</f>
        <v>0</v>
      </c>
      <c r="I882" s="30">
        <f>'16'!H50</f>
        <v>22</v>
      </c>
      <c r="J882" s="30">
        <f>'16'!I50</f>
        <v>2264</v>
      </c>
      <c r="K882" s="30">
        <f>'16'!J50</f>
        <v>75</v>
      </c>
      <c r="L882" s="30">
        <f>'16'!K50</f>
        <v>440</v>
      </c>
      <c r="M882" s="30">
        <f>'16'!L50</f>
        <v>487</v>
      </c>
      <c r="N882" s="30">
        <f>'16'!M50</f>
        <v>370</v>
      </c>
      <c r="O882" s="30">
        <f>'16'!N50</f>
        <v>0</v>
      </c>
      <c r="P882" s="30">
        <f>'16'!O50</f>
        <v>15</v>
      </c>
      <c r="Q882" s="30">
        <f>'16'!P50</f>
        <v>16</v>
      </c>
      <c r="R882" s="30">
        <f>'16'!Q50</f>
        <v>13</v>
      </c>
      <c r="S882" s="30">
        <f>'16'!R50</f>
        <v>0</v>
      </c>
      <c r="T882" s="30">
        <f>'16'!S50</f>
        <v>927</v>
      </c>
      <c r="U882" s="30">
        <f>'16'!T50</f>
        <v>44</v>
      </c>
      <c r="V882" s="30">
        <f>'16'!U50</f>
        <v>119</v>
      </c>
      <c r="W882" s="30">
        <f>'16'!V50</f>
        <v>5.9</v>
      </c>
      <c r="X882" s="30">
        <f>'16'!W50</f>
        <v>3.5</v>
      </c>
      <c r="Y882" s="30">
        <f>'16'!X50</f>
        <v>8.5</v>
      </c>
      <c r="Z882" s="30">
        <f>'16'!Y50</f>
        <v>5.0999999999999996</v>
      </c>
      <c r="AA882" s="30">
        <f>'16'!Z50</f>
        <v>7.3</v>
      </c>
      <c r="AB882" s="30">
        <f>'16'!AA50</f>
        <v>3</v>
      </c>
      <c r="AC882" s="30">
        <f>'16'!AB50</f>
        <v>0</v>
      </c>
      <c r="AD882" s="30">
        <f>'16'!AC50</f>
        <v>6</v>
      </c>
      <c r="AE882" s="30">
        <f>'16'!AD50</f>
        <v>0</v>
      </c>
      <c r="AF882" s="30">
        <f>'16'!AE50</f>
        <v>0.8</v>
      </c>
      <c r="AG882" s="30">
        <f>'16'!AF50</f>
        <v>0</v>
      </c>
      <c r="AH882" s="30">
        <f>'16'!AG50</f>
        <v>0</v>
      </c>
      <c r="AI882" s="30">
        <f>'16'!AH50</f>
        <v>6.8</v>
      </c>
      <c r="AJ882" s="30">
        <f>'16'!AI50</f>
        <v>75</v>
      </c>
      <c r="AK882" s="30">
        <f>'16'!AJ50</f>
        <v>81.8</v>
      </c>
      <c r="AL882" s="30">
        <f>'16'!AK50</f>
        <v>152.60000000000002</v>
      </c>
      <c r="AM882" s="30">
        <f>'16'!AL50</f>
        <v>159.10000000000002</v>
      </c>
      <c r="AN882" s="30">
        <f>'16'!AM50</f>
        <v>77.300000000000026</v>
      </c>
      <c r="AO882" s="30">
        <f>'16'!AN50</f>
        <v>0</v>
      </c>
      <c r="AP882" s="30">
        <f>'16'!AO50</f>
        <v>0</v>
      </c>
      <c r="AQ882" s="30">
        <f>'16'!AP50</f>
        <v>159.10000000000002</v>
      </c>
      <c r="AR882" s="30">
        <f>'16'!AQ50</f>
        <v>17.903999999999968</v>
      </c>
      <c r="AS882" s="30">
        <f>'16'!AR50</f>
        <v>0</v>
      </c>
      <c r="AT882" s="30">
        <f>'16'!AS50</f>
        <v>81.8</v>
      </c>
      <c r="AU882" s="30">
        <f>'16'!AT50</f>
        <v>88.703999999999994</v>
      </c>
      <c r="AV882" s="30">
        <f>'16'!AU50</f>
        <v>170.50399999999999</v>
      </c>
      <c r="AW882" s="30">
        <f>'16'!AV50</f>
        <v>0</v>
      </c>
      <c r="AX882" s="30">
        <f>'16'!AW50</f>
        <v>10</v>
      </c>
      <c r="AY882" s="30">
        <f>'16'!AX50</f>
        <v>200</v>
      </c>
      <c r="AZ882" s="30">
        <f>'16'!AY50</f>
        <v>0</v>
      </c>
      <c r="BA882" s="30">
        <f>'16'!AZ50</f>
        <v>34</v>
      </c>
      <c r="BB882" s="30">
        <f>'16'!BA50</f>
        <v>0</v>
      </c>
      <c r="BC882" s="30">
        <f>'16'!BB50</f>
        <v>244</v>
      </c>
      <c r="BD882" s="30">
        <f>'16'!BC50</f>
        <v>231.79999999999998</v>
      </c>
      <c r="BE882" s="30">
        <f>'16'!BD50</f>
        <v>14</v>
      </c>
      <c r="BF882" s="30">
        <f>'16'!BE50</f>
        <v>15</v>
      </c>
      <c r="BG882" s="30">
        <f>'16'!BF50</f>
        <v>8</v>
      </c>
      <c r="BH882" s="30">
        <f>'16'!BG50</f>
        <v>9</v>
      </c>
      <c r="BI882" s="30">
        <f>'16'!BH50</f>
        <v>1</v>
      </c>
      <c r="BJ882" s="30">
        <f>'16'!BI50</f>
        <v>47</v>
      </c>
      <c r="BK882" s="30">
        <f>'16'!BJ50</f>
        <v>184.79999999999998</v>
      </c>
      <c r="BL882" s="30">
        <f>'16'!BK50</f>
        <v>88.703999999999994</v>
      </c>
      <c r="BM882" s="30">
        <f>'16'!BL50</f>
        <v>96.095999999999989</v>
      </c>
    </row>
    <row r="883" spans="1:65">
      <c r="A883" s="78">
        <f>'16'!A51</f>
        <v>42902</v>
      </c>
      <c r="B883" s="82" t="str">
        <f t="shared" si="13"/>
        <v>19:15:00</v>
      </c>
      <c r="C883" s="30" t="str">
        <f>'16'!B51</f>
        <v>19H15</v>
      </c>
      <c r="D883" s="30">
        <f>'16'!C51</f>
        <v>821</v>
      </c>
      <c r="E883" s="30">
        <f>'16'!D51</f>
        <v>783</v>
      </c>
      <c r="F883" s="30">
        <f>'16'!E51</f>
        <v>677</v>
      </c>
      <c r="G883" s="30">
        <f>'16'!F51</f>
        <v>53</v>
      </c>
      <c r="H883" s="30">
        <f>'16'!G51</f>
        <v>0</v>
      </c>
      <c r="I883" s="30">
        <f>'16'!H51</f>
        <v>22</v>
      </c>
      <c r="J883" s="30">
        <f>'16'!I51</f>
        <v>2281</v>
      </c>
      <c r="K883" s="30">
        <f>'16'!J51</f>
        <v>75</v>
      </c>
      <c r="L883" s="30">
        <f>'16'!K51</f>
        <v>453</v>
      </c>
      <c r="M883" s="30">
        <f>'16'!L51</f>
        <v>491</v>
      </c>
      <c r="N883" s="30">
        <f>'16'!M51</f>
        <v>330</v>
      </c>
      <c r="O883" s="30">
        <f>'16'!N51</f>
        <v>0</v>
      </c>
      <c r="P883" s="30">
        <f>'16'!O51</f>
        <v>15</v>
      </c>
      <c r="Q883" s="30">
        <f>'16'!P51</f>
        <v>17</v>
      </c>
      <c r="R883" s="30">
        <f>'16'!Q51</f>
        <v>11</v>
      </c>
      <c r="S883" s="30">
        <f>'16'!R51</f>
        <v>0</v>
      </c>
      <c r="T883" s="30">
        <f>'16'!S51</f>
        <v>944</v>
      </c>
      <c r="U883" s="30">
        <f>'16'!T51</f>
        <v>43</v>
      </c>
      <c r="V883" s="30">
        <f>'16'!U51</f>
        <v>118</v>
      </c>
      <c r="W883" s="30">
        <f>'16'!V51</f>
        <v>5.9</v>
      </c>
      <c r="X883" s="30">
        <f>'16'!W51</f>
        <v>3.5</v>
      </c>
      <c r="Y883" s="30">
        <f>'16'!X51</f>
        <v>8.5</v>
      </c>
      <c r="Z883" s="30">
        <f>'16'!Y51</f>
        <v>5.0999999999999996</v>
      </c>
      <c r="AA883" s="30">
        <f>'16'!Z51</f>
        <v>7.3</v>
      </c>
      <c r="AB883" s="30">
        <f>'16'!AA51</f>
        <v>3</v>
      </c>
      <c r="AC883" s="30">
        <f>'16'!AB51</f>
        <v>0</v>
      </c>
      <c r="AD883" s="30">
        <f>'16'!AC51</f>
        <v>6</v>
      </c>
      <c r="AE883" s="30">
        <f>'16'!AD51</f>
        <v>0</v>
      </c>
      <c r="AF883" s="30">
        <f>'16'!AE51</f>
        <v>0.8</v>
      </c>
      <c r="AG883" s="30">
        <f>'16'!AF51</f>
        <v>0</v>
      </c>
      <c r="AH883" s="30">
        <f>'16'!AG51</f>
        <v>0</v>
      </c>
      <c r="AI883" s="30">
        <f>'16'!AH51</f>
        <v>6.8</v>
      </c>
      <c r="AJ883" s="30">
        <f>'16'!AI51</f>
        <v>75</v>
      </c>
      <c r="AK883" s="30">
        <f>'16'!AJ51</f>
        <v>81.8</v>
      </c>
      <c r="AL883" s="30">
        <f>'16'!AK51</f>
        <v>151.60000000000002</v>
      </c>
      <c r="AM883" s="30">
        <f>'16'!AL51</f>
        <v>158.10000000000002</v>
      </c>
      <c r="AN883" s="30">
        <f>'16'!AM51</f>
        <v>76.300000000000026</v>
      </c>
      <c r="AO883" s="30">
        <f>'16'!AN51</f>
        <v>0</v>
      </c>
      <c r="AP883" s="30">
        <f>'16'!AO51</f>
        <v>0</v>
      </c>
      <c r="AQ883" s="30">
        <f>'16'!AP51</f>
        <v>158.10000000000002</v>
      </c>
      <c r="AR883" s="30">
        <f>'16'!AQ51</f>
        <v>18.903999999999968</v>
      </c>
      <c r="AS883" s="30">
        <f>'16'!AR51</f>
        <v>0</v>
      </c>
      <c r="AT883" s="30">
        <f>'16'!AS51</f>
        <v>81.8</v>
      </c>
      <c r="AU883" s="30">
        <f>'16'!AT51</f>
        <v>88.703999999999994</v>
      </c>
      <c r="AV883" s="30">
        <f>'16'!AU51</f>
        <v>170.50399999999999</v>
      </c>
      <c r="AW883" s="30">
        <f>'16'!AV51</f>
        <v>0</v>
      </c>
      <c r="AX883" s="30">
        <f>'16'!AW51</f>
        <v>10</v>
      </c>
      <c r="AY883" s="30">
        <f>'16'!AX51</f>
        <v>200</v>
      </c>
      <c r="AZ883" s="30">
        <f>'16'!AY51</f>
        <v>0</v>
      </c>
      <c r="BA883" s="30">
        <f>'16'!AZ51</f>
        <v>34</v>
      </c>
      <c r="BB883" s="30">
        <f>'16'!BA51</f>
        <v>0</v>
      </c>
      <c r="BC883" s="30">
        <f>'16'!BB51</f>
        <v>244</v>
      </c>
      <c r="BD883" s="30">
        <f>'16'!BC51</f>
        <v>231.79999999999998</v>
      </c>
      <c r="BE883" s="30">
        <f>'16'!BD51</f>
        <v>14</v>
      </c>
      <c r="BF883" s="30">
        <f>'16'!BE51</f>
        <v>15</v>
      </c>
      <c r="BG883" s="30">
        <f>'16'!BF51</f>
        <v>8</v>
      </c>
      <c r="BH883" s="30">
        <f>'16'!BG51</f>
        <v>9</v>
      </c>
      <c r="BI883" s="30">
        <f>'16'!BH51</f>
        <v>1</v>
      </c>
      <c r="BJ883" s="30">
        <f>'16'!BI51</f>
        <v>47</v>
      </c>
      <c r="BK883" s="30">
        <f>'16'!BJ51</f>
        <v>184.79999999999998</v>
      </c>
      <c r="BL883" s="30">
        <f>'16'!BK51</f>
        <v>88.703999999999994</v>
      </c>
      <c r="BM883" s="30">
        <f>'16'!BL51</f>
        <v>96.095999999999989</v>
      </c>
    </row>
    <row r="884" spans="1:65">
      <c r="A884" s="78">
        <f>'16'!A52</f>
        <v>42902</v>
      </c>
      <c r="B884" s="82" t="str">
        <f t="shared" si="13"/>
        <v>19:30:00</v>
      </c>
      <c r="C884" s="30" t="str">
        <f>'16'!B52</f>
        <v>19H30</v>
      </c>
      <c r="D884" s="30">
        <f>'16'!C52</f>
        <v>816</v>
      </c>
      <c r="E884" s="30">
        <f>'16'!D52</f>
        <v>800</v>
      </c>
      <c r="F884" s="30">
        <f>'16'!E52</f>
        <v>664</v>
      </c>
      <c r="G884" s="30">
        <f>'16'!F52</f>
        <v>55</v>
      </c>
      <c r="H884" s="30">
        <f>'16'!G52</f>
        <v>0</v>
      </c>
      <c r="I884" s="30">
        <f>'16'!H52</f>
        <v>23</v>
      </c>
      <c r="J884" s="30">
        <f>'16'!I52</f>
        <v>2280</v>
      </c>
      <c r="K884" s="30">
        <f>'16'!J52</f>
        <v>78</v>
      </c>
      <c r="L884" s="30">
        <f>'16'!K52</f>
        <v>324</v>
      </c>
      <c r="M884" s="30">
        <f>'16'!L52</f>
        <v>485</v>
      </c>
      <c r="N884" s="30">
        <f>'16'!M52</f>
        <v>330</v>
      </c>
      <c r="O884" s="30">
        <f>'16'!N52</f>
        <v>0</v>
      </c>
      <c r="P884" s="30">
        <f>'16'!O52</f>
        <v>11</v>
      </c>
      <c r="Q884" s="30">
        <f>'16'!P52</f>
        <v>16</v>
      </c>
      <c r="R884" s="30">
        <f>'16'!Q52</f>
        <v>11</v>
      </c>
      <c r="S884" s="30">
        <f>'16'!R52</f>
        <v>0</v>
      </c>
      <c r="T884" s="30">
        <f>'16'!S52</f>
        <v>809</v>
      </c>
      <c r="U884" s="30">
        <f>'16'!T52</f>
        <v>38</v>
      </c>
      <c r="V884" s="30">
        <f>'16'!U52</f>
        <v>116</v>
      </c>
      <c r="W884" s="30">
        <f>'16'!V52</f>
        <v>5.9</v>
      </c>
      <c r="X884" s="30">
        <f>'16'!W52</f>
        <v>3.5</v>
      </c>
      <c r="Y884" s="30">
        <f>'16'!X52</f>
        <v>9</v>
      </c>
      <c r="Z884" s="30">
        <f>'16'!Y52</f>
        <v>5.0999999999999996</v>
      </c>
      <c r="AA884" s="30">
        <f>'16'!Z52</f>
        <v>7.3</v>
      </c>
      <c r="AB884" s="30">
        <f>'16'!AA52</f>
        <v>3</v>
      </c>
      <c r="AC884" s="30">
        <f>'16'!AB52</f>
        <v>0</v>
      </c>
      <c r="AD884" s="30">
        <f>'16'!AC52</f>
        <v>5</v>
      </c>
      <c r="AE884" s="30">
        <f>'16'!AD52</f>
        <v>0</v>
      </c>
      <c r="AF884" s="30">
        <f>'16'!AE52</f>
        <v>0.8</v>
      </c>
      <c r="AG884" s="30">
        <f>'16'!AF52</f>
        <v>0</v>
      </c>
      <c r="AH884" s="30">
        <f>'16'!AG52</f>
        <v>0</v>
      </c>
      <c r="AI884" s="30">
        <f>'16'!AH52</f>
        <v>5.8</v>
      </c>
      <c r="AJ884" s="30">
        <f>'16'!AI52</f>
        <v>75</v>
      </c>
      <c r="AK884" s="30">
        <f>'16'!AJ52</f>
        <v>80.8</v>
      </c>
      <c r="AL884" s="30">
        <f>'16'!AK52</f>
        <v>149.10000000000002</v>
      </c>
      <c r="AM884" s="30">
        <f>'16'!AL52</f>
        <v>155.60000000000002</v>
      </c>
      <c r="AN884" s="30">
        <f>'16'!AM52</f>
        <v>74.800000000000026</v>
      </c>
      <c r="AO884" s="30">
        <f>'16'!AN52</f>
        <v>0</v>
      </c>
      <c r="AP884" s="30">
        <f>'16'!AO52</f>
        <v>0</v>
      </c>
      <c r="AQ884" s="30">
        <f>'16'!AP52</f>
        <v>155.60000000000002</v>
      </c>
      <c r="AR884" s="30">
        <f>'16'!AQ52</f>
        <v>20.403999999999968</v>
      </c>
      <c r="AS884" s="30">
        <f>'16'!AR52</f>
        <v>0</v>
      </c>
      <c r="AT884" s="30">
        <f>'16'!AS52</f>
        <v>80.8</v>
      </c>
      <c r="AU884" s="30">
        <f>'16'!AT52</f>
        <v>88.703999999999994</v>
      </c>
      <c r="AV884" s="30">
        <f>'16'!AU52</f>
        <v>169.50399999999999</v>
      </c>
      <c r="AW884" s="30">
        <f>'16'!AV52</f>
        <v>0</v>
      </c>
      <c r="AX884" s="30">
        <f>'16'!AW52</f>
        <v>10</v>
      </c>
      <c r="AY884" s="30">
        <f>'16'!AX52</f>
        <v>200</v>
      </c>
      <c r="AZ884" s="30">
        <f>'16'!AY52</f>
        <v>0</v>
      </c>
      <c r="BA884" s="30">
        <f>'16'!AZ52</f>
        <v>34</v>
      </c>
      <c r="BB884" s="30">
        <f>'16'!BA52</f>
        <v>0</v>
      </c>
      <c r="BC884" s="30">
        <f>'16'!BB52</f>
        <v>244</v>
      </c>
      <c r="BD884" s="30">
        <f>'16'!BC52</f>
        <v>231.79999999999998</v>
      </c>
      <c r="BE884" s="30">
        <f>'16'!BD52</f>
        <v>14</v>
      </c>
      <c r="BF884" s="30">
        <f>'16'!BE52</f>
        <v>15</v>
      </c>
      <c r="BG884" s="30">
        <f>'16'!BF52</f>
        <v>8</v>
      </c>
      <c r="BH884" s="30">
        <f>'16'!BG52</f>
        <v>9</v>
      </c>
      <c r="BI884" s="30">
        <f>'16'!BH52</f>
        <v>1</v>
      </c>
      <c r="BJ884" s="30">
        <f>'16'!BI52</f>
        <v>47</v>
      </c>
      <c r="BK884" s="30">
        <f>'16'!BJ52</f>
        <v>184.79999999999998</v>
      </c>
      <c r="BL884" s="30">
        <f>'16'!BK52</f>
        <v>88.703999999999994</v>
      </c>
      <c r="BM884" s="30">
        <f>'16'!BL52</f>
        <v>96.095999999999989</v>
      </c>
    </row>
    <row r="885" spans="1:65">
      <c r="A885" s="78">
        <f>'16'!A53</f>
        <v>42902</v>
      </c>
      <c r="B885" s="82" t="str">
        <f t="shared" si="13"/>
        <v>19:45:00</v>
      </c>
      <c r="C885" s="30" t="str">
        <f>'16'!B53</f>
        <v>19H45</v>
      </c>
      <c r="D885" s="30">
        <f>'16'!C53</f>
        <v>816</v>
      </c>
      <c r="E885" s="30">
        <f>'16'!D53</f>
        <v>800</v>
      </c>
      <c r="F885" s="30">
        <f>'16'!E53</f>
        <v>664</v>
      </c>
      <c r="G885" s="30">
        <f>'16'!F53</f>
        <v>55</v>
      </c>
      <c r="H885" s="30">
        <f>'16'!G53</f>
        <v>0</v>
      </c>
      <c r="I885" s="30">
        <f>'16'!H53</f>
        <v>23</v>
      </c>
      <c r="J885" s="30">
        <f>'16'!I53</f>
        <v>2280</v>
      </c>
      <c r="K885" s="30">
        <f>'16'!J53</f>
        <v>78</v>
      </c>
      <c r="L885" s="30">
        <f>'16'!K53</f>
        <v>324</v>
      </c>
      <c r="M885" s="30">
        <f>'16'!L53</f>
        <v>485</v>
      </c>
      <c r="N885" s="30">
        <f>'16'!M53</f>
        <v>330</v>
      </c>
      <c r="O885" s="30">
        <f>'16'!N53</f>
        <v>0</v>
      </c>
      <c r="P885" s="30">
        <f>'16'!O53</f>
        <v>11</v>
      </c>
      <c r="Q885" s="30">
        <f>'16'!P53</f>
        <v>16</v>
      </c>
      <c r="R885" s="30">
        <f>'16'!Q53</f>
        <v>11</v>
      </c>
      <c r="S885" s="30">
        <f>'16'!R53</f>
        <v>0</v>
      </c>
      <c r="T885" s="30">
        <f>'16'!S53</f>
        <v>809</v>
      </c>
      <c r="U885" s="30">
        <f>'16'!T53</f>
        <v>38</v>
      </c>
      <c r="V885" s="30">
        <f>'16'!U53</f>
        <v>116</v>
      </c>
      <c r="W885" s="30">
        <f>'16'!V53</f>
        <v>5.9</v>
      </c>
      <c r="X885" s="30">
        <f>'16'!W53</f>
        <v>3.5</v>
      </c>
      <c r="Y885" s="30">
        <f>'16'!X53</f>
        <v>9</v>
      </c>
      <c r="Z885" s="30">
        <f>'16'!Y53</f>
        <v>5.0999999999999996</v>
      </c>
      <c r="AA885" s="30">
        <f>'16'!Z53</f>
        <v>7.3</v>
      </c>
      <c r="AB885" s="30">
        <f>'16'!AA53</f>
        <v>3</v>
      </c>
      <c r="AC885" s="30">
        <f>'16'!AB53</f>
        <v>0</v>
      </c>
      <c r="AD885" s="30">
        <f>'16'!AC53</f>
        <v>0</v>
      </c>
      <c r="AE885" s="30">
        <f>'16'!AD53</f>
        <v>0</v>
      </c>
      <c r="AF885" s="30">
        <f>'16'!AE53</f>
        <v>0.8</v>
      </c>
      <c r="AG885" s="30">
        <f>'16'!AF53</f>
        <v>0</v>
      </c>
      <c r="AH885" s="30">
        <f>'16'!AG53</f>
        <v>0</v>
      </c>
      <c r="AI885" s="30">
        <f>'16'!AH53</f>
        <v>0.8</v>
      </c>
      <c r="AJ885" s="30">
        <f>'16'!AI53</f>
        <v>75</v>
      </c>
      <c r="AK885" s="30">
        <f>'16'!AJ53</f>
        <v>75.8</v>
      </c>
      <c r="AL885" s="30">
        <f>'16'!AK53</f>
        <v>144.10000000000002</v>
      </c>
      <c r="AM885" s="30">
        <f>'16'!AL53</f>
        <v>150.60000000000002</v>
      </c>
      <c r="AN885" s="30">
        <f>'16'!AM53</f>
        <v>74.800000000000026</v>
      </c>
      <c r="AO885" s="30">
        <f>'16'!AN53</f>
        <v>0</v>
      </c>
      <c r="AP885" s="30">
        <f>'16'!AO53</f>
        <v>0</v>
      </c>
      <c r="AQ885" s="30">
        <f>'16'!AP53</f>
        <v>150.60000000000002</v>
      </c>
      <c r="AR885" s="30">
        <f>'16'!AQ53</f>
        <v>20.403999999999968</v>
      </c>
      <c r="AS885" s="30">
        <f>'16'!AR53</f>
        <v>0</v>
      </c>
      <c r="AT885" s="30">
        <f>'16'!AS53</f>
        <v>75.8</v>
      </c>
      <c r="AU885" s="30">
        <f>'16'!AT53</f>
        <v>88.703999999999994</v>
      </c>
      <c r="AV885" s="30">
        <f>'16'!AU53</f>
        <v>164.50399999999999</v>
      </c>
      <c r="AW885" s="30">
        <f>'16'!AV53</f>
        <v>0</v>
      </c>
      <c r="AX885" s="30">
        <f>'16'!AW53</f>
        <v>10</v>
      </c>
      <c r="AY885" s="30">
        <f>'16'!AX53</f>
        <v>200</v>
      </c>
      <c r="AZ885" s="30">
        <f>'16'!AY53</f>
        <v>0</v>
      </c>
      <c r="BA885" s="30">
        <f>'16'!AZ53</f>
        <v>34</v>
      </c>
      <c r="BB885" s="30">
        <f>'16'!BA53</f>
        <v>0</v>
      </c>
      <c r="BC885" s="30">
        <f>'16'!BB53</f>
        <v>244</v>
      </c>
      <c r="BD885" s="30">
        <f>'16'!BC53</f>
        <v>231.79999999999998</v>
      </c>
      <c r="BE885" s="30">
        <f>'16'!BD53</f>
        <v>14</v>
      </c>
      <c r="BF885" s="30">
        <f>'16'!BE53</f>
        <v>15</v>
      </c>
      <c r="BG885" s="30">
        <f>'16'!BF53</f>
        <v>8</v>
      </c>
      <c r="BH885" s="30">
        <f>'16'!BG53</f>
        <v>9</v>
      </c>
      <c r="BI885" s="30">
        <f>'16'!BH53</f>
        <v>1</v>
      </c>
      <c r="BJ885" s="30">
        <f>'16'!BI53</f>
        <v>47</v>
      </c>
      <c r="BK885" s="30">
        <f>'16'!BJ53</f>
        <v>184.79999999999998</v>
      </c>
      <c r="BL885" s="30">
        <f>'16'!BK53</f>
        <v>88.703999999999994</v>
      </c>
      <c r="BM885" s="30">
        <f>'16'!BL53</f>
        <v>96.095999999999989</v>
      </c>
    </row>
    <row r="886" spans="1:65">
      <c r="A886" s="78">
        <f>'16'!A54</f>
        <v>42902</v>
      </c>
      <c r="B886" s="82" t="str">
        <f t="shared" si="13"/>
        <v>20:00:00</v>
      </c>
      <c r="C886" s="30" t="str">
        <f>'16'!B54</f>
        <v>20H00</v>
      </c>
      <c r="D886" s="30">
        <f>'16'!C54</f>
        <v>822</v>
      </c>
      <c r="E886" s="30">
        <f>'16'!D54</f>
        <v>915</v>
      </c>
      <c r="F886" s="30">
        <f>'16'!E54</f>
        <v>670</v>
      </c>
      <c r="G886" s="30">
        <f>'16'!F54</f>
        <v>59</v>
      </c>
      <c r="H886" s="30">
        <f>'16'!G54</f>
        <v>0</v>
      </c>
      <c r="I886" s="30">
        <f>'16'!H54</f>
        <v>23</v>
      </c>
      <c r="J886" s="30">
        <f>'16'!I54</f>
        <v>2407</v>
      </c>
      <c r="K886" s="30">
        <f>'16'!J54</f>
        <v>82</v>
      </c>
      <c r="L886" s="30">
        <f>'16'!K54</f>
        <v>327</v>
      </c>
      <c r="M886" s="30">
        <f>'16'!L54</f>
        <v>495</v>
      </c>
      <c r="N886" s="30">
        <f>'16'!M54</f>
        <v>340</v>
      </c>
      <c r="O886" s="30">
        <f>'16'!N54</f>
        <v>0</v>
      </c>
      <c r="P886" s="30">
        <f>'16'!O54</f>
        <v>11</v>
      </c>
      <c r="Q886" s="30">
        <f>'16'!P54</f>
        <v>17</v>
      </c>
      <c r="R886" s="30">
        <f>'16'!Q54</f>
        <v>12</v>
      </c>
      <c r="S886" s="30">
        <f>'16'!R54</f>
        <v>0</v>
      </c>
      <c r="T886" s="30">
        <f>'16'!S54</f>
        <v>822</v>
      </c>
      <c r="U886" s="30">
        <f>'16'!T54</f>
        <v>40</v>
      </c>
      <c r="V886" s="30">
        <f>'16'!U54</f>
        <v>122</v>
      </c>
      <c r="W886" s="30">
        <f>'16'!V54</f>
        <v>6.52</v>
      </c>
      <c r="X886" s="30">
        <f>'16'!W54</f>
        <v>3.5</v>
      </c>
      <c r="Y886" s="30">
        <f>'16'!X54</f>
        <v>9.5</v>
      </c>
      <c r="Z886" s="30">
        <f>'16'!Y54</f>
        <v>5.6</v>
      </c>
      <c r="AA886" s="30">
        <f>'16'!Z54</f>
        <v>7.6</v>
      </c>
      <c r="AB886" s="30">
        <f>'16'!AA54</f>
        <v>3.1</v>
      </c>
      <c r="AC886" s="30">
        <f>'16'!AB54</f>
        <v>0</v>
      </c>
      <c r="AD886" s="30">
        <f>'16'!AC54</f>
        <v>0</v>
      </c>
      <c r="AE886" s="30">
        <f>'16'!AD54</f>
        <v>0</v>
      </c>
      <c r="AF886" s="30">
        <f>'16'!AE54</f>
        <v>0.77500000000000002</v>
      </c>
      <c r="AG886" s="30">
        <f>'16'!AF54</f>
        <v>0</v>
      </c>
      <c r="AH886" s="30">
        <f>'16'!AG54</f>
        <v>0</v>
      </c>
      <c r="AI886" s="30">
        <f>'16'!AH54</f>
        <v>0.77500000000000002</v>
      </c>
      <c r="AJ886" s="30">
        <f>'16'!AI54</f>
        <v>75</v>
      </c>
      <c r="AK886" s="30">
        <f>'16'!AJ54</f>
        <v>75.775000000000006</v>
      </c>
      <c r="AL886" s="30">
        <f>'16'!AK54</f>
        <v>151.995</v>
      </c>
      <c r="AM886" s="30">
        <f>'16'!AL54</f>
        <v>158.595</v>
      </c>
      <c r="AN886" s="30">
        <f>'16'!AM54</f>
        <v>82.82</v>
      </c>
      <c r="AO886" s="30">
        <f>'16'!AN54</f>
        <v>0</v>
      </c>
      <c r="AP886" s="30">
        <f>'16'!AO54</f>
        <v>0</v>
      </c>
      <c r="AQ886" s="30">
        <f>'16'!AP54</f>
        <v>158.595</v>
      </c>
      <c r="AR886" s="30">
        <f>'16'!AQ54</f>
        <v>12.48399999999998</v>
      </c>
      <c r="AS886" s="30">
        <f>'16'!AR54</f>
        <v>0</v>
      </c>
      <c r="AT886" s="30">
        <f>'16'!AS54</f>
        <v>75.775000000000006</v>
      </c>
      <c r="AU886" s="30">
        <f>'16'!AT54</f>
        <v>88.703999999999994</v>
      </c>
      <c r="AV886" s="30">
        <f>'16'!AU54</f>
        <v>164.47899999999998</v>
      </c>
      <c r="AW886" s="30">
        <f>'16'!AV54</f>
        <v>0</v>
      </c>
      <c r="AX886" s="30">
        <f>'16'!AW54</f>
        <v>10</v>
      </c>
      <c r="AY886" s="30">
        <f>'16'!AX54</f>
        <v>200</v>
      </c>
      <c r="AZ886" s="30">
        <f>'16'!AY54</f>
        <v>0</v>
      </c>
      <c r="BA886" s="30">
        <f>'16'!AZ54</f>
        <v>34</v>
      </c>
      <c r="BB886" s="30">
        <f>'16'!BA54</f>
        <v>0</v>
      </c>
      <c r="BC886" s="30">
        <f>'16'!BB54</f>
        <v>244</v>
      </c>
      <c r="BD886" s="30">
        <f>'16'!BC54</f>
        <v>231.79999999999998</v>
      </c>
      <c r="BE886" s="30">
        <f>'16'!BD54</f>
        <v>14</v>
      </c>
      <c r="BF886" s="30">
        <f>'16'!BE54</f>
        <v>15</v>
      </c>
      <c r="BG886" s="30">
        <f>'16'!BF54</f>
        <v>8</v>
      </c>
      <c r="BH886" s="30">
        <f>'16'!BG54</f>
        <v>9</v>
      </c>
      <c r="BI886" s="30">
        <f>'16'!BH54</f>
        <v>1</v>
      </c>
      <c r="BJ886" s="30">
        <f>'16'!BI54</f>
        <v>47</v>
      </c>
      <c r="BK886" s="30">
        <f>'16'!BJ54</f>
        <v>184.79999999999998</v>
      </c>
      <c r="BL886" s="30">
        <f>'16'!BK54</f>
        <v>88.703999999999994</v>
      </c>
      <c r="BM886" s="30">
        <f>'16'!BL54</f>
        <v>96.095999999999989</v>
      </c>
    </row>
    <row r="887" spans="1:65">
      <c r="A887" s="78">
        <f>'16'!A55</f>
        <v>42902</v>
      </c>
      <c r="B887" s="82" t="str">
        <f t="shared" si="13"/>
        <v>20:15:00</v>
      </c>
      <c r="C887" s="30" t="str">
        <f>'16'!B55</f>
        <v>20H15</v>
      </c>
      <c r="D887" s="30">
        <f>'16'!C55</f>
        <v>822</v>
      </c>
      <c r="E887" s="30">
        <f>'16'!D55</f>
        <v>915</v>
      </c>
      <c r="F887" s="30">
        <f>'16'!E55</f>
        <v>670</v>
      </c>
      <c r="G887" s="30">
        <f>'16'!F55</f>
        <v>59</v>
      </c>
      <c r="H887" s="30">
        <f>'16'!G55</f>
        <v>0</v>
      </c>
      <c r="I887" s="30">
        <f>'16'!H55</f>
        <v>23</v>
      </c>
      <c r="J887" s="30">
        <f>'16'!I55</f>
        <v>2407</v>
      </c>
      <c r="K887" s="30">
        <f>'16'!J55</f>
        <v>82</v>
      </c>
      <c r="L887" s="30">
        <f>'16'!K55</f>
        <v>327</v>
      </c>
      <c r="M887" s="30">
        <f>'16'!L55</f>
        <v>495</v>
      </c>
      <c r="N887" s="30">
        <f>'16'!M55</f>
        <v>340</v>
      </c>
      <c r="O887" s="30">
        <f>'16'!N55</f>
        <v>0</v>
      </c>
      <c r="P887" s="30">
        <f>'16'!O55</f>
        <v>11</v>
      </c>
      <c r="Q887" s="30">
        <f>'16'!P55</f>
        <v>17</v>
      </c>
      <c r="R887" s="30">
        <f>'16'!Q55</f>
        <v>12</v>
      </c>
      <c r="S887" s="30">
        <f>'16'!R55</f>
        <v>0</v>
      </c>
      <c r="T887" s="30">
        <f>'16'!S55</f>
        <v>822</v>
      </c>
      <c r="U887" s="30">
        <f>'16'!T55</f>
        <v>40</v>
      </c>
      <c r="V887" s="30">
        <f>'16'!U55</f>
        <v>122</v>
      </c>
      <c r="W887" s="30">
        <f>'16'!V55</f>
        <v>6.52</v>
      </c>
      <c r="X887" s="30">
        <f>'16'!W55</f>
        <v>3.5</v>
      </c>
      <c r="Y887" s="30">
        <f>'16'!X55</f>
        <v>9.5</v>
      </c>
      <c r="Z887" s="30">
        <f>'16'!Y55</f>
        <v>5.6</v>
      </c>
      <c r="AA887" s="30">
        <f>'16'!Z55</f>
        <v>7.6</v>
      </c>
      <c r="AB887" s="30">
        <f>'16'!AA55</f>
        <v>3.1</v>
      </c>
      <c r="AC887" s="30">
        <f>'16'!AB55</f>
        <v>0</v>
      </c>
      <c r="AD887" s="30">
        <f>'16'!AC55</f>
        <v>0</v>
      </c>
      <c r="AE887" s="30">
        <f>'16'!AD55</f>
        <v>0</v>
      </c>
      <c r="AF887" s="30">
        <f>'16'!AE55</f>
        <v>0.77500000000000002</v>
      </c>
      <c r="AG887" s="30">
        <f>'16'!AF55</f>
        <v>0</v>
      </c>
      <c r="AH887" s="30">
        <f>'16'!AG55</f>
        <v>0</v>
      </c>
      <c r="AI887" s="30">
        <f>'16'!AH55</f>
        <v>0.77500000000000002</v>
      </c>
      <c r="AJ887" s="30">
        <f>'16'!AI55</f>
        <v>75</v>
      </c>
      <c r="AK887" s="30">
        <f>'16'!AJ55</f>
        <v>75.775000000000006</v>
      </c>
      <c r="AL887" s="30">
        <f>'16'!AK55</f>
        <v>151.995</v>
      </c>
      <c r="AM887" s="30">
        <f>'16'!AL55</f>
        <v>158.595</v>
      </c>
      <c r="AN887" s="30">
        <f>'16'!AM55</f>
        <v>82.82</v>
      </c>
      <c r="AO887" s="30">
        <f>'16'!AN55</f>
        <v>0</v>
      </c>
      <c r="AP887" s="30">
        <f>'16'!AO55</f>
        <v>0</v>
      </c>
      <c r="AQ887" s="30">
        <f>'16'!AP55</f>
        <v>158.595</v>
      </c>
      <c r="AR887" s="30">
        <f>'16'!AQ55</f>
        <v>12.48399999999998</v>
      </c>
      <c r="AS887" s="30">
        <f>'16'!AR55</f>
        <v>0</v>
      </c>
      <c r="AT887" s="30">
        <f>'16'!AS55</f>
        <v>75.775000000000006</v>
      </c>
      <c r="AU887" s="30">
        <f>'16'!AT55</f>
        <v>88.703999999999994</v>
      </c>
      <c r="AV887" s="30">
        <f>'16'!AU55</f>
        <v>164.47899999999998</v>
      </c>
      <c r="AW887" s="30">
        <f>'16'!AV55</f>
        <v>0</v>
      </c>
      <c r="AX887" s="30">
        <f>'16'!AW55</f>
        <v>10</v>
      </c>
      <c r="AY887" s="30">
        <f>'16'!AX55</f>
        <v>200</v>
      </c>
      <c r="AZ887" s="30">
        <f>'16'!AY55</f>
        <v>0</v>
      </c>
      <c r="BA887" s="30">
        <f>'16'!AZ55</f>
        <v>34</v>
      </c>
      <c r="BB887" s="30">
        <f>'16'!BA55</f>
        <v>0</v>
      </c>
      <c r="BC887" s="30">
        <f>'16'!BB55</f>
        <v>244</v>
      </c>
      <c r="BD887" s="30">
        <f>'16'!BC55</f>
        <v>231.79999999999998</v>
      </c>
      <c r="BE887" s="30">
        <f>'16'!BD55</f>
        <v>14</v>
      </c>
      <c r="BF887" s="30">
        <f>'16'!BE55</f>
        <v>15</v>
      </c>
      <c r="BG887" s="30">
        <f>'16'!BF55</f>
        <v>8</v>
      </c>
      <c r="BH887" s="30">
        <f>'16'!BG55</f>
        <v>9</v>
      </c>
      <c r="BI887" s="30">
        <f>'16'!BH55</f>
        <v>1</v>
      </c>
      <c r="BJ887" s="30">
        <f>'16'!BI55</f>
        <v>47</v>
      </c>
      <c r="BK887" s="30">
        <f>'16'!BJ55</f>
        <v>184.79999999999998</v>
      </c>
      <c r="BL887" s="30">
        <f>'16'!BK55</f>
        <v>88.703999999999994</v>
      </c>
      <c r="BM887" s="30">
        <f>'16'!BL55</f>
        <v>96.095999999999989</v>
      </c>
    </row>
    <row r="888" spans="1:65">
      <c r="A888" s="78">
        <f>'16'!A56</f>
        <v>42902</v>
      </c>
      <c r="B888" s="82" t="str">
        <f t="shared" si="13"/>
        <v>20:30:00</v>
      </c>
      <c r="C888" s="30" t="str">
        <f>'16'!B56</f>
        <v>20H30</v>
      </c>
      <c r="D888" s="30">
        <f>'16'!C56</f>
        <v>808</v>
      </c>
      <c r="E888" s="30">
        <f>'16'!D56</f>
        <v>908</v>
      </c>
      <c r="F888" s="30">
        <f>'16'!E56</f>
        <v>658</v>
      </c>
      <c r="G888" s="30">
        <f>'16'!F56</f>
        <v>59</v>
      </c>
      <c r="H888" s="30">
        <f>'16'!G56</f>
        <v>0</v>
      </c>
      <c r="I888" s="30">
        <f>'16'!H56</f>
        <v>22</v>
      </c>
      <c r="J888" s="30">
        <f>'16'!I56</f>
        <v>2374</v>
      </c>
      <c r="K888" s="30">
        <f>'16'!J56</f>
        <v>81</v>
      </c>
      <c r="L888" s="30">
        <f>'16'!K56</f>
        <v>232</v>
      </c>
      <c r="M888" s="30">
        <f>'16'!L56</f>
        <v>498</v>
      </c>
      <c r="N888" s="30">
        <f>'16'!M56</f>
        <v>330</v>
      </c>
      <c r="O888" s="30">
        <f>'16'!N56</f>
        <v>0</v>
      </c>
      <c r="P888" s="30">
        <f>'16'!O56</f>
        <v>11</v>
      </c>
      <c r="Q888" s="30">
        <f>'16'!P56</f>
        <v>17</v>
      </c>
      <c r="R888" s="30">
        <f>'16'!Q56</f>
        <v>11</v>
      </c>
      <c r="S888" s="30">
        <f>'16'!R56</f>
        <v>0</v>
      </c>
      <c r="T888" s="30">
        <f>'16'!S56</f>
        <v>730</v>
      </c>
      <c r="U888" s="30">
        <f>'16'!T56</f>
        <v>39</v>
      </c>
      <c r="V888" s="30">
        <f>'16'!U56</f>
        <v>120</v>
      </c>
      <c r="W888" s="30">
        <f>'16'!V56</f>
        <v>6.52</v>
      </c>
      <c r="X888" s="30">
        <f>'16'!W56</f>
        <v>3.5</v>
      </c>
      <c r="Y888" s="30">
        <f>'16'!X56</f>
        <v>9.5</v>
      </c>
      <c r="Z888" s="30">
        <f>'16'!Y56</f>
        <v>5.6</v>
      </c>
      <c r="AA888" s="30">
        <f>'16'!Z56</f>
        <v>7.6</v>
      </c>
      <c r="AB888" s="30">
        <f>'16'!AA56</f>
        <v>3.1</v>
      </c>
      <c r="AC888" s="30">
        <f>'16'!AB56</f>
        <v>0</v>
      </c>
      <c r="AD888" s="30">
        <f>'16'!AC56</f>
        <v>0</v>
      </c>
      <c r="AE888" s="30">
        <f>'16'!AD56</f>
        <v>0</v>
      </c>
      <c r="AF888" s="30">
        <f>'16'!AE56</f>
        <v>0.77500000000000002</v>
      </c>
      <c r="AG888" s="30">
        <f>'16'!AF56</f>
        <v>0</v>
      </c>
      <c r="AH888" s="30">
        <f>'16'!AG56</f>
        <v>0</v>
      </c>
      <c r="AI888" s="30">
        <f>'16'!AH56</f>
        <v>0.77500000000000002</v>
      </c>
      <c r="AJ888" s="30">
        <f>'16'!AI56</f>
        <v>75</v>
      </c>
      <c r="AK888" s="30">
        <f>'16'!AJ56</f>
        <v>75.775000000000006</v>
      </c>
      <c r="AL888" s="30">
        <f>'16'!AK56</f>
        <v>149.99499999999998</v>
      </c>
      <c r="AM888" s="30">
        <f>'16'!AL56</f>
        <v>156.59499999999997</v>
      </c>
      <c r="AN888" s="30">
        <f>'16'!AM56</f>
        <v>80.819999999999965</v>
      </c>
      <c r="AO888" s="30">
        <f>'16'!AN56</f>
        <v>0</v>
      </c>
      <c r="AP888" s="30">
        <f>'16'!AO56</f>
        <v>0</v>
      </c>
      <c r="AQ888" s="30">
        <f>'16'!AP56</f>
        <v>156.59499999999997</v>
      </c>
      <c r="AR888" s="30">
        <f>'16'!AQ56</f>
        <v>14.484000000000009</v>
      </c>
      <c r="AS888" s="30">
        <f>'16'!AR56</f>
        <v>0</v>
      </c>
      <c r="AT888" s="30">
        <f>'16'!AS56</f>
        <v>75.775000000000006</v>
      </c>
      <c r="AU888" s="30">
        <f>'16'!AT56</f>
        <v>88.703999999999994</v>
      </c>
      <c r="AV888" s="30">
        <f>'16'!AU56</f>
        <v>164.47899999999998</v>
      </c>
      <c r="AW888" s="30">
        <f>'16'!AV56</f>
        <v>0</v>
      </c>
      <c r="AX888" s="30">
        <f>'16'!AW56</f>
        <v>10</v>
      </c>
      <c r="AY888" s="30">
        <f>'16'!AX56</f>
        <v>200</v>
      </c>
      <c r="AZ888" s="30">
        <f>'16'!AY56</f>
        <v>0</v>
      </c>
      <c r="BA888" s="30">
        <f>'16'!AZ56</f>
        <v>34</v>
      </c>
      <c r="BB888" s="30">
        <f>'16'!BA56</f>
        <v>0</v>
      </c>
      <c r="BC888" s="30">
        <f>'16'!BB56</f>
        <v>244</v>
      </c>
      <c r="BD888" s="30">
        <f>'16'!BC56</f>
        <v>231.79999999999998</v>
      </c>
      <c r="BE888" s="30">
        <f>'16'!BD56</f>
        <v>14</v>
      </c>
      <c r="BF888" s="30">
        <f>'16'!BE56</f>
        <v>15</v>
      </c>
      <c r="BG888" s="30">
        <f>'16'!BF56</f>
        <v>8</v>
      </c>
      <c r="BH888" s="30">
        <f>'16'!BG56</f>
        <v>9</v>
      </c>
      <c r="BI888" s="30">
        <f>'16'!BH56</f>
        <v>1</v>
      </c>
      <c r="BJ888" s="30">
        <f>'16'!BI56</f>
        <v>47</v>
      </c>
      <c r="BK888" s="30">
        <f>'16'!BJ56</f>
        <v>184.79999999999998</v>
      </c>
      <c r="BL888" s="30">
        <f>'16'!BK56</f>
        <v>88.703999999999994</v>
      </c>
      <c r="BM888" s="30">
        <f>'16'!BL56</f>
        <v>96.095999999999989</v>
      </c>
    </row>
    <row r="889" spans="1:65">
      <c r="A889" s="78">
        <f>'16'!A57</f>
        <v>42902</v>
      </c>
      <c r="B889" s="82" t="str">
        <f t="shared" si="13"/>
        <v>20:45:00</v>
      </c>
      <c r="C889" s="30" t="str">
        <f>'16'!B57</f>
        <v>20H45</v>
      </c>
      <c r="D889" s="30">
        <f>'16'!C57</f>
        <v>808</v>
      </c>
      <c r="E889" s="30">
        <f>'16'!D57</f>
        <v>908</v>
      </c>
      <c r="F889" s="30">
        <f>'16'!E57</f>
        <v>658</v>
      </c>
      <c r="G889" s="30">
        <f>'16'!F57</f>
        <v>59</v>
      </c>
      <c r="H889" s="30">
        <f>'16'!G57</f>
        <v>0</v>
      </c>
      <c r="I889" s="30">
        <f>'16'!H57</f>
        <v>22</v>
      </c>
      <c r="J889" s="30">
        <f>'16'!I57</f>
        <v>2374</v>
      </c>
      <c r="K889" s="30">
        <f>'16'!J57</f>
        <v>81</v>
      </c>
      <c r="L889" s="30">
        <f>'16'!K57</f>
        <v>232</v>
      </c>
      <c r="M889" s="30">
        <f>'16'!L57</f>
        <v>498</v>
      </c>
      <c r="N889" s="30">
        <f>'16'!M57</f>
        <v>330</v>
      </c>
      <c r="O889" s="30">
        <f>'16'!N57</f>
        <v>0</v>
      </c>
      <c r="P889" s="30">
        <f>'16'!O57</f>
        <v>11</v>
      </c>
      <c r="Q889" s="30">
        <f>'16'!P57</f>
        <v>17</v>
      </c>
      <c r="R889" s="30">
        <f>'16'!Q57</f>
        <v>11</v>
      </c>
      <c r="S889" s="30">
        <f>'16'!R57</f>
        <v>0</v>
      </c>
      <c r="T889" s="30">
        <f>'16'!S57</f>
        <v>730</v>
      </c>
      <c r="U889" s="30">
        <f>'16'!T57</f>
        <v>39</v>
      </c>
      <c r="V889" s="30">
        <f>'16'!U57</f>
        <v>120</v>
      </c>
      <c r="W889" s="30">
        <f>'16'!V57</f>
        <v>6.52</v>
      </c>
      <c r="X889" s="30">
        <f>'16'!W57</f>
        <v>3.5</v>
      </c>
      <c r="Y889" s="30">
        <f>'16'!X57</f>
        <v>9.5</v>
      </c>
      <c r="Z889" s="30">
        <f>'16'!Y57</f>
        <v>5.6</v>
      </c>
      <c r="AA889" s="30">
        <f>'16'!Z57</f>
        <v>7.6</v>
      </c>
      <c r="AB889" s="30">
        <f>'16'!AA57</f>
        <v>3.1</v>
      </c>
      <c r="AC889" s="30">
        <f>'16'!AB57</f>
        <v>0</v>
      </c>
      <c r="AD889" s="30">
        <f>'16'!AC57</f>
        <v>0</v>
      </c>
      <c r="AE889" s="30">
        <f>'16'!AD57</f>
        <v>0</v>
      </c>
      <c r="AF889" s="30">
        <f>'16'!AE57</f>
        <v>0.77500000000000002</v>
      </c>
      <c r="AG889" s="30">
        <f>'16'!AF57</f>
        <v>0</v>
      </c>
      <c r="AH889" s="30">
        <f>'16'!AG57</f>
        <v>0</v>
      </c>
      <c r="AI889" s="30">
        <f>'16'!AH57</f>
        <v>0.77500000000000002</v>
      </c>
      <c r="AJ889" s="30">
        <f>'16'!AI57</f>
        <v>75</v>
      </c>
      <c r="AK889" s="30">
        <f>'16'!AJ57</f>
        <v>75.775000000000006</v>
      </c>
      <c r="AL889" s="30">
        <f>'16'!AK57</f>
        <v>149.99499999999998</v>
      </c>
      <c r="AM889" s="30">
        <f>'16'!AL57</f>
        <v>156.59499999999997</v>
      </c>
      <c r="AN889" s="30">
        <f>'16'!AM57</f>
        <v>80.819999999999965</v>
      </c>
      <c r="AO889" s="30">
        <f>'16'!AN57</f>
        <v>0</v>
      </c>
      <c r="AP889" s="30">
        <f>'16'!AO57</f>
        <v>0</v>
      </c>
      <c r="AQ889" s="30">
        <f>'16'!AP57</f>
        <v>156.59499999999997</v>
      </c>
      <c r="AR889" s="30">
        <f>'16'!AQ57</f>
        <v>14.484000000000009</v>
      </c>
      <c r="AS889" s="30">
        <f>'16'!AR57</f>
        <v>0</v>
      </c>
      <c r="AT889" s="30">
        <f>'16'!AS57</f>
        <v>75.775000000000006</v>
      </c>
      <c r="AU889" s="30">
        <f>'16'!AT57</f>
        <v>88.703999999999994</v>
      </c>
      <c r="AV889" s="30">
        <f>'16'!AU57</f>
        <v>164.47899999999998</v>
      </c>
      <c r="AW889" s="30">
        <f>'16'!AV57</f>
        <v>0</v>
      </c>
      <c r="AX889" s="30">
        <f>'16'!AW57</f>
        <v>10</v>
      </c>
      <c r="AY889" s="30">
        <f>'16'!AX57</f>
        <v>200</v>
      </c>
      <c r="AZ889" s="30">
        <f>'16'!AY57</f>
        <v>0</v>
      </c>
      <c r="BA889" s="30">
        <f>'16'!AZ57</f>
        <v>34</v>
      </c>
      <c r="BB889" s="30">
        <f>'16'!BA57</f>
        <v>0</v>
      </c>
      <c r="BC889" s="30">
        <f>'16'!BB57</f>
        <v>244</v>
      </c>
      <c r="BD889" s="30">
        <f>'16'!BC57</f>
        <v>231.79999999999998</v>
      </c>
      <c r="BE889" s="30">
        <f>'16'!BD57</f>
        <v>14</v>
      </c>
      <c r="BF889" s="30">
        <f>'16'!BE57</f>
        <v>15</v>
      </c>
      <c r="BG889" s="30">
        <f>'16'!BF57</f>
        <v>8</v>
      </c>
      <c r="BH889" s="30">
        <f>'16'!BG57</f>
        <v>9</v>
      </c>
      <c r="BI889" s="30">
        <f>'16'!BH57</f>
        <v>1</v>
      </c>
      <c r="BJ889" s="30">
        <f>'16'!BI57</f>
        <v>47</v>
      </c>
      <c r="BK889" s="30">
        <f>'16'!BJ57</f>
        <v>184.79999999999998</v>
      </c>
      <c r="BL889" s="30">
        <f>'16'!BK57</f>
        <v>88.703999999999994</v>
      </c>
      <c r="BM889" s="30">
        <f>'16'!BL57</f>
        <v>96.095999999999989</v>
      </c>
    </row>
    <row r="890" spans="1:65">
      <c r="A890" s="78">
        <f>'16'!A58</f>
        <v>42902</v>
      </c>
      <c r="B890" s="82" t="str">
        <f t="shared" si="13"/>
        <v>21:00:00</v>
      </c>
      <c r="C890" s="30" t="str">
        <f>'16'!B58</f>
        <v>21H00</v>
      </c>
      <c r="D890" s="30">
        <f>'16'!C58</f>
        <v>790</v>
      </c>
      <c r="E890" s="30">
        <f>'16'!D58</f>
        <v>880</v>
      </c>
      <c r="F890" s="30">
        <f>'16'!E58</f>
        <v>640</v>
      </c>
      <c r="G890" s="30">
        <f>'16'!F58</f>
        <v>57</v>
      </c>
      <c r="H890" s="30">
        <f>'16'!G58</f>
        <v>0</v>
      </c>
      <c r="I890" s="30">
        <f>'16'!H58</f>
        <v>22</v>
      </c>
      <c r="J890" s="30">
        <f>'16'!I58</f>
        <v>2310</v>
      </c>
      <c r="K890" s="30">
        <f>'16'!J58</f>
        <v>79</v>
      </c>
      <c r="L890" s="30">
        <f>'16'!K58</f>
        <v>311</v>
      </c>
      <c r="M890" s="30">
        <f>'16'!L58</f>
        <v>471</v>
      </c>
      <c r="N890" s="30">
        <f>'16'!M58</f>
        <v>340</v>
      </c>
      <c r="O890" s="30">
        <f>'16'!N58</f>
        <v>0</v>
      </c>
      <c r="P890" s="30">
        <f>'16'!O58</f>
        <v>11</v>
      </c>
      <c r="Q890" s="30">
        <f>'16'!P58</f>
        <v>17</v>
      </c>
      <c r="R890" s="30">
        <f>'16'!Q58</f>
        <v>12</v>
      </c>
      <c r="S890" s="30">
        <f>'16'!R58</f>
        <v>0</v>
      </c>
      <c r="T890" s="30">
        <f>'16'!S58</f>
        <v>782</v>
      </c>
      <c r="U890" s="30">
        <f>'16'!T58</f>
        <v>40</v>
      </c>
      <c r="V890" s="30">
        <f>'16'!U58</f>
        <v>119</v>
      </c>
      <c r="W890" s="30">
        <f>'16'!V58</f>
        <v>6.52</v>
      </c>
      <c r="X890" s="30">
        <f>'16'!W58</f>
        <v>3.5</v>
      </c>
      <c r="Y890" s="30">
        <f>'16'!X58</f>
        <v>8.5</v>
      </c>
      <c r="Z890" s="30">
        <f>'16'!Y58</f>
        <v>5.4</v>
      </c>
      <c r="AA890" s="30">
        <f>'16'!Z58</f>
        <v>7.5</v>
      </c>
      <c r="AB890" s="30">
        <f>'16'!AA58</f>
        <v>3.2</v>
      </c>
      <c r="AC890" s="30">
        <f>'16'!AB58</f>
        <v>0</v>
      </c>
      <c r="AD890" s="30">
        <f>'16'!AC58</f>
        <v>0</v>
      </c>
      <c r="AE890" s="30">
        <f>'16'!AD58</f>
        <v>0</v>
      </c>
      <c r="AF890" s="30">
        <f>'16'!AE58</f>
        <v>0.75</v>
      </c>
      <c r="AG890" s="30">
        <f>'16'!AF58</f>
        <v>0</v>
      </c>
      <c r="AH890" s="30">
        <f>'16'!AG58</f>
        <v>0</v>
      </c>
      <c r="AI890" s="30">
        <f>'16'!AH58</f>
        <v>0.75</v>
      </c>
      <c r="AJ890" s="30">
        <f>'16'!AI58</f>
        <v>75</v>
      </c>
      <c r="AK890" s="30">
        <f>'16'!AJ58</f>
        <v>75.75</v>
      </c>
      <c r="AL890" s="30">
        <f>'16'!AK58</f>
        <v>147.66999999999999</v>
      </c>
      <c r="AM890" s="30">
        <f>'16'!AL58</f>
        <v>154.36999999999998</v>
      </c>
      <c r="AN890" s="30">
        <f>'16'!AM58</f>
        <v>78.619999999999976</v>
      </c>
      <c r="AO890" s="30">
        <f>'16'!AN58</f>
        <v>0</v>
      </c>
      <c r="AP890" s="30">
        <f>'16'!AO58</f>
        <v>0</v>
      </c>
      <c r="AQ890" s="30">
        <f>'16'!AP58</f>
        <v>154.36999999999998</v>
      </c>
      <c r="AR890" s="30">
        <f>'16'!AQ58</f>
        <v>16.78400000000002</v>
      </c>
      <c r="AS890" s="30">
        <f>'16'!AR58</f>
        <v>0</v>
      </c>
      <c r="AT890" s="30">
        <f>'16'!AS58</f>
        <v>75.75</v>
      </c>
      <c r="AU890" s="30">
        <f>'16'!AT58</f>
        <v>88.703999999999994</v>
      </c>
      <c r="AV890" s="30">
        <f>'16'!AU58</f>
        <v>164.45400000000001</v>
      </c>
      <c r="AW890" s="30">
        <f>'16'!AV58</f>
        <v>0</v>
      </c>
      <c r="AX890" s="30">
        <f>'16'!AW58</f>
        <v>10</v>
      </c>
      <c r="AY890" s="30">
        <f>'16'!AX58</f>
        <v>200</v>
      </c>
      <c r="AZ890" s="30">
        <f>'16'!AY58</f>
        <v>0</v>
      </c>
      <c r="BA890" s="30">
        <f>'16'!AZ58</f>
        <v>34</v>
      </c>
      <c r="BB890" s="30">
        <f>'16'!BA58</f>
        <v>0</v>
      </c>
      <c r="BC890" s="30">
        <f>'16'!BB58</f>
        <v>244</v>
      </c>
      <c r="BD890" s="30">
        <f>'16'!BC58</f>
        <v>231.79999999999998</v>
      </c>
      <c r="BE890" s="30">
        <f>'16'!BD58</f>
        <v>14</v>
      </c>
      <c r="BF890" s="30">
        <f>'16'!BE58</f>
        <v>15</v>
      </c>
      <c r="BG890" s="30">
        <f>'16'!BF58</f>
        <v>8</v>
      </c>
      <c r="BH890" s="30">
        <f>'16'!BG58</f>
        <v>9</v>
      </c>
      <c r="BI890" s="30">
        <f>'16'!BH58</f>
        <v>1</v>
      </c>
      <c r="BJ890" s="30">
        <f>'16'!BI58</f>
        <v>47</v>
      </c>
      <c r="BK890" s="30">
        <f>'16'!BJ58</f>
        <v>184.79999999999998</v>
      </c>
      <c r="BL890" s="30">
        <f>'16'!BK58</f>
        <v>88.703999999999994</v>
      </c>
      <c r="BM890" s="30">
        <f>'16'!BL58</f>
        <v>96.095999999999989</v>
      </c>
    </row>
    <row r="891" spans="1:65">
      <c r="A891" s="78">
        <f>'16'!A59</f>
        <v>42902</v>
      </c>
      <c r="B891" s="82" t="str">
        <f t="shared" si="13"/>
        <v>21:15:00</v>
      </c>
      <c r="C891" s="30" t="str">
        <f>'16'!B59</f>
        <v>21H15</v>
      </c>
      <c r="D891" s="30">
        <f>'16'!C59</f>
        <v>790</v>
      </c>
      <c r="E891" s="30">
        <f>'16'!D59</f>
        <v>880</v>
      </c>
      <c r="F891" s="30">
        <f>'16'!E59</f>
        <v>640</v>
      </c>
      <c r="G891" s="30">
        <f>'16'!F59</f>
        <v>57</v>
      </c>
      <c r="H891" s="30">
        <f>'16'!G59</f>
        <v>0</v>
      </c>
      <c r="I891" s="30">
        <f>'16'!H59</f>
        <v>22</v>
      </c>
      <c r="J891" s="30">
        <f>'16'!I59</f>
        <v>2310</v>
      </c>
      <c r="K891" s="30">
        <f>'16'!J59</f>
        <v>79</v>
      </c>
      <c r="L891" s="30">
        <f>'16'!K59</f>
        <v>311</v>
      </c>
      <c r="M891" s="30">
        <f>'16'!L59</f>
        <v>471</v>
      </c>
      <c r="N891" s="30">
        <f>'16'!M59</f>
        <v>340</v>
      </c>
      <c r="O891" s="30">
        <f>'16'!N59</f>
        <v>0</v>
      </c>
      <c r="P891" s="30">
        <f>'16'!O59</f>
        <v>11</v>
      </c>
      <c r="Q891" s="30">
        <f>'16'!P59</f>
        <v>17</v>
      </c>
      <c r="R891" s="30">
        <f>'16'!Q59</f>
        <v>12</v>
      </c>
      <c r="S891" s="30">
        <f>'16'!R59</f>
        <v>0</v>
      </c>
      <c r="T891" s="30">
        <f>'16'!S59</f>
        <v>782</v>
      </c>
      <c r="U891" s="30">
        <f>'16'!T59</f>
        <v>40</v>
      </c>
      <c r="V891" s="30">
        <f>'16'!U59</f>
        <v>119</v>
      </c>
      <c r="W891" s="30">
        <f>'16'!V59</f>
        <v>6.52</v>
      </c>
      <c r="X891" s="30">
        <f>'16'!W59</f>
        <v>3.5</v>
      </c>
      <c r="Y891" s="30">
        <f>'16'!X59</f>
        <v>8.5</v>
      </c>
      <c r="Z891" s="30">
        <f>'16'!Y59</f>
        <v>5.4</v>
      </c>
      <c r="AA891" s="30">
        <f>'16'!Z59</f>
        <v>7.5</v>
      </c>
      <c r="AB891" s="30">
        <f>'16'!AA59</f>
        <v>3.2</v>
      </c>
      <c r="AC891" s="30">
        <f>'16'!AB59</f>
        <v>0</v>
      </c>
      <c r="AD891" s="30">
        <f>'16'!AC59</f>
        <v>0</v>
      </c>
      <c r="AE891" s="30">
        <f>'16'!AD59</f>
        <v>0</v>
      </c>
      <c r="AF891" s="30">
        <f>'16'!AE59</f>
        <v>0.75</v>
      </c>
      <c r="AG891" s="30">
        <f>'16'!AF59</f>
        <v>0</v>
      </c>
      <c r="AH891" s="30">
        <f>'16'!AG59</f>
        <v>0</v>
      </c>
      <c r="AI891" s="30">
        <f>'16'!AH59</f>
        <v>0.75</v>
      </c>
      <c r="AJ891" s="30">
        <f>'16'!AI59</f>
        <v>75</v>
      </c>
      <c r="AK891" s="30">
        <f>'16'!AJ59</f>
        <v>75.75</v>
      </c>
      <c r="AL891" s="30">
        <f>'16'!AK59</f>
        <v>147.66999999999999</v>
      </c>
      <c r="AM891" s="30">
        <f>'16'!AL59</f>
        <v>154.36999999999998</v>
      </c>
      <c r="AN891" s="30">
        <f>'16'!AM59</f>
        <v>78.619999999999976</v>
      </c>
      <c r="AO891" s="30">
        <f>'16'!AN59</f>
        <v>0</v>
      </c>
      <c r="AP891" s="30">
        <f>'16'!AO59</f>
        <v>0</v>
      </c>
      <c r="AQ891" s="30">
        <f>'16'!AP59</f>
        <v>154.36999999999998</v>
      </c>
      <c r="AR891" s="30">
        <f>'16'!AQ59</f>
        <v>16.78400000000002</v>
      </c>
      <c r="AS891" s="30">
        <f>'16'!AR59</f>
        <v>0</v>
      </c>
      <c r="AT891" s="30">
        <f>'16'!AS59</f>
        <v>75.75</v>
      </c>
      <c r="AU891" s="30">
        <f>'16'!AT59</f>
        <v>88.703999999999994</v>
      </c>
      <c r="AV891" s="30">
        <f>'16'!AU59</f>
        <v>164.45400000000001</v>
      </c>
      <c r="AW891" s="30">
        <f>'16'!AV59</f>
        <v>0</v>
      </c>
      <c r="AX891" s="30">
        <f>'16'!AW59</f>
        <v>10</v>
      </c>
      <c r="AY891" s="30">
        <f>'16'!AX59</f>
        <v>200</v>
      </c>
      <c r="AZ891" s="30">
        <f>'16'!AY59</f>
        <v>0</v>
      </c>
      <c r="BA891" s="30">
        <f>'16'!AZ59</f>
        <v>34</v>
      </c>
      <c r="BB891" s="30">
        <f>'16'!BA59</f>
        <v>0</v>
      </c>
      <c r="BC891" s="30">
        <f>'16'!BB59</f>
        <v>244</v>
      </c>
      <c r="BD891" s="30">
        <f>'16'!BC59</f>
        <v>231.79999999999998</v>
      </c>
      <c r="BE891" s="30">
        <f>'16'!BD59</f>
        <v>14</v>
      </c>
      <c r="BF891" s="30">
        <f>'16'!BE59</f>
        <v>15</v>
      </c>
      <c r="BG891" s="30">
        <f>'16'!BF59</f>
        <v>8</v>
      </c>
      <c r="BH891" s="30">
        <f>'16'!BG59</f>
        <v>9</v>
      </c>
      <c r="BI891" s="30">
        <f>'16'!BH59</f>
        <v>1</v>
      </c>
      <c r="BJ891" s="30">
        <f>'16'!BI59</f>
        <v>47</v>
      </c>
      <c r="BK891" s="30">
        <f>'16'!BJ59</f>
        <v>184.79999999999998</v>
      </c>
      <c r="BL891" s="30">
        <f>'16'!BK59</f>
        <v>88.703999999999994</v>
      </c>
      <c r="BM891" s="30">
        <f>'16'!BL59</f>
        <v>96.095999999999989</v>
      </c>
    </row>
    <row r="892" spans="1:65">
      <c r="A892" s="78">
        <f>'16'!A60</f>
        <v>42902</v>
      </c>
      <c r="B892" s="82" t="str">
        <f t="shared" si="13"/>
        <v>21:30:00</v>
      </c>
      <c r="C892" s="30" t="str">
        <f>'16'!B60</f>
        <v>21H30</v>
      </c>
      <c r="D892" s="30">
        <f>'16'!C60</f>
        <v>767</v>
      </c>
      <c r="E892" s="30">
        <f>'16'!D60</f>
        <v>841</v>
      </c>
      <c r="F892" s="30">
        <f>'16'!E60</f>
        <v>620</v>
      </c>
      <c r="G892" s="30">
        <f>'16'!F60</f>
        <v>55</v>
      </c>
      <c r="H892" s="30">
        <f>'16'!G60</f>
        <v>0</v>
      </c>
      <c r="I892" s="30">
        <f>'16'!H60</f>
        <v>21</v>
      </c>
      <c r="J892" s="30">
        <f>'16'!I60</f>
        <v>2228</v>
      </c>
      <c r="K892" s="30">
        <f>'16'!J60</f>
        <v>76</v>
      </c>
      <c r="L892" s="30">
        <f>'16'!K60</f>
        <v>328</v>
      </c>
      <c r="M892" s="30">
        <f>'16'!L60</f>
        <v>480</v>
      </c>
      <c r="N892" s="30">
        <f>'16'!M60</f>
        <v>350</v>
      </c>
      <c r="O892" s="30">
        <f>'16'!N60</f>
        <v>0</v>
      </c>
      <c r="P892" s="30">
        <f>'16'!O60</f>
        <v>13</v>
      </c>
      <c r="Q892" s="30">
        <f>'16'!P60</f>
        <v>16</v>
      </c>
      <c r="R892" s="30">
        <f>'16'!Q60</f>
        <v>12</v>
      </c>
      <c r="S892" s="30">
        <f>'16'!R60</f>
        <v>0</v>
      </c>
      <c r="T892" s="30">
        <f>'16'!S60</f>
        <v>808</v>
      </c>
      <c r="U892" s="30">
        <f>'16'!T60</f>
        <v>41</v>
      </c>
      <c r="V892" s="30">
        <f>'16'!U60</f>
        <v>117</v>
      </c>
      <c r="W892" s="30">
        <f>'16'!V60</f>
        <v>6.52</v>
      </c>
      <c r="X892" s="30">
        <f>'16'!W60</f>
        <v>3.5</v>
      </c>
      <c r="Y892" s="30">
        <f>'16'!X60</f>
        <v>8.5</v>
      </c>
      <c r="Z892" s="30">
        <f>'16'!Y60</f>
        <v>5.4</v>
      </c>
      <c r="AA892" s="30">
        <f>'16'!Z60</f>
        <v>7.5</v>
      </c>
      <c r="AB892" s="30">
        <f>'16'!AA60</f>
        <v>3.2</v>
      </c>
      <c r="AC892" s="30">
        <f>'16'!AB60</f>
        <v>0</v>
      </c>
      <c r="AD892" s="30">
        <f>'16'!AC60</f>
        <v>0</v>
      </c>
      <c r="AE892" s="30">
        <f>'16'!AD60</f>
        <v>0</v>
      </c>
      <c r="AF892" s="30">
        <f>'16'!AE60</f>
        <v>0.75</v>
      </c>
      <c r="AG892" s="30">
        <f>'16'!AF60</f>
        <v>0</v>
      </c>
      <c r="AH892" s="30">
        <f>'16'!AG60</f>
        <v>0</v>
      </c>
      <c r="AI892" s="30">
        <f>'16'!AH60</f>
        <v>0.75</v>
      </c>
      <c r="AJ892" s="30">
        <f>'16'!AI60</f>
        <v>75</v>
      </c>
      <c r="AK892" s="30">
        <f>'16'!AJ60</f>
        <v>75.75</v>
      </c>
      <c r="AL892" s="30">
        <f>'16'!AK60</f>
        <v>145.66999999999999</v>
      </c>
      <c r="AM892" s="30">
        <f>'16'!AL60</f>
        <v>152.36999999999998</v>
      </c>
      <c r="AN892" s="30">
        <f>'16'!AM60</f>
        <v>76.619999999999976</v>
      </c>
      <c r="AO892" s="30">
        <f>'16'!AN60</f>
        <v>0</v>
      </c>
      <c r="AP892" s="30">
        <f>'16'!AO60</f>
        <v>0</v>
      </c>
      <c r="AQ892" s="30">
        <f>'16'!AP60</f>
        <v>152.36999999999998</v>
      </c>
      <c r="AR892" s="30">
        <f>'16'!AQ60</f>
        <v>18.78400000000002</v>
      </c>
      <c r="AS892" s="30">
        <f>'16'!AR60</f>
        <v>0</v>
      </c>
      <c r="AT892" s="30">
        <f>'16'!AS60</f>
        <v>75.75</v>
      </c>
      <c r="AU892" s="30">
        <f>'16'!AT60</f>
        <v>88.703999999999994</v>
      </c>
      <c r="AV892" s="30">
        <f>'16'!AU60</f>
        <v>164.45400000000001</v>
      </c>
      <c r="AW892" s="30">
        <f>'16'!AV60</f>
        <v>0</v>
      </c>
      <c r="AX892" s="30">
        <f>'16'!AW60</f>
        <v>10</v>
      </c>
      <c r="AY892" s="30">
        <f>'16'!AX60</f>
        <v>200</v>
      </c>
      <c r="AZ892" s="30">
        <f>'16'!AY60</f>
        <v>0</v>
      </c>
      <c r="BA892" s="30">
        <f>'16'!AZ60</f>
        <v>34</v>
      </c>
      <c r="BB892" s="30">
        <f>'16'!BA60</f>
        <v>0</v>
      </c>
      <c r="BC892" s="30">
        <f>'16'!BB60</f>
        <v>244</v>
      </c>
      <c r="BD892" s="30">
        <f>'16'!BC60</f>
        <v>231.79999999999998</v>
      </c>
      <c r="BE892" s="30">
        <f>'16'!BD60</f>
        <v>14</v>
      </c>
      <c r="BF892" s="30">
        <f>'16'!BE60</f>
        <v>15</v>
      </c>
      <c r="BG892" s="30">
        <f>'16'!BF60</f>
        <v>8</v>
      </c>
      <c r="BH892" s="30">
        <f>'16'!BG60</f>
        <v>9</v>
      </c>
      <c r="BI892" s="30">
        <f>'16'!BH60</f>
        <v>1</v>
      </c>
      <c r="BJ892" s="30">
        <f>'16'!BI60</f>
        <v>47</v>
      </c>
      <c r="BK892" s="30">
        <f>'16'!BJ60</f>
        <v>184.79999999999998</v>
      </c>
      <c r="BL892" s="30">
        <f>'16'!BK60</f>
        <v>88.703999999999994</v>
      </c>
      <c r="BM892" s="30">
        <f>'16'!BL60</f>
        <v>96.095999999999989</v>
      </c>
    </row>
    <row r="893" spans="1:65">
      <c r="A893" s="78">
        <f>'16'!A61</f>
        <v>42902</v>
      </c>
      <c r="B893" s="82" t="str">
        <f t="shared" si="13"/>
        <v>21:45:00</v>
      </c>
      <c r="C893" s="30" t="str">
        <f>'16'!B61</f>
        <v>21H45</v>
      </c>
      <c r="D893" s="30">
        <f>'16'!C61</f>
        <v>767</v>
      </c>
      <c r="E893" s="30">
        <f>'16'!D61</f>
        <v>841</v>
      </c>
      <c r="F893" s="30">
        <f>'16'!E61</f>
        <v>620</v>
      </c>
      <c r="G893" s="30">
        <f>'16'!F61</f>
        <v>55</v>
      </c>
      <c r="H893" s="30">
        <f>'16'!G61</f>
        <v>0</v>
      </c>
      <c r="I893" s="30">
        <f>'16'!H61</f>
        <v>21</v>
      </c>
      <c r="J893" s="30">
        <f>'16'!I61</f>
        <v>2228</v>
      </c>
      <c r="K893" s="30">
        <f>'16'!J61</f>
        <v>76</v>
      </c>
      <c r="L893" s="30">
        <f>'16'!K61</f>
        <v>328</v>
      </c>
      <c r="M893" s="30">
        <f>'16'!L61</f>
        <v>480</v>
      </c>
      <c r="N893" s="30">
        <f>'16'!M61</f>
        <v>350</v>
      </c>
      <c r="O893" s="30">
        <f>'16'!N61</f>
        <v>0</v>
      </c>
      <c r="P893" s="30">
        <f>'16'!O61</f>
        <v>13</v>
      </c>
      <c r="Q893" s="30">
        <f>'16'!P61</f>
        <v>16</v>
      </c>
      <c r="R893" s="30">
        <f>'16'!Q61</f>
        <v>12</v>
      </c>
      <c r="S893" s="30">
        <f>'16'!R61</f>
        <v>0</v>
      </c>
      <c r="T893" s="30">
        <f>'16'!S61</f>
        <v>808</v>
      </c>
      <c r="U893" s="30">
        <f>'16'!T61</f>
        <v>41</v>
      </c>
      <c r="V893" s="30">
        <f>'16'!U61</f>
        <v>117</v>
      </c>
      <c r="W893" s="30">
        <f>'16'!V61</f>
        <v>6.52</v>
      </c>
      <c r="X893" s="30">
        <f>'16'!W61</f>
        <v>3.5</v>
      </c>
      <c r="Y893" s="30">
        <f>'16'!X61</f>
        <v>8.5</v>
      </c>
      <c r="Z893" s="30">
        <f>'16'!Y61</f>
        <v>5.4</v>
      </c>
      <c r="AA893" s="30">
        <f>'16'!Z61</f>
        <v>7.5</v>
      </c>
      <c r="AB893" s="30">
        <f>'16'!AA61</f>
        <v>3.2</v>
      </c>
      <c r="AC893" s="30">
        <f>'16'!AB61</f>
        <v>0</v>
      </c>
      <c r="AD893" s="30">
        <f>'16'!AC61</f>
        <v>0</v>
      </c>
      <c r="AE893" s="30">
        <f>'16'!AD61</f>
        <v>0</v>
      </c>
      <c r="AF893" s="30">
        <f>'16'!AE61</f>
        <v>0.75</v>
      </c>
      <c r="AG893" s="30">
        <f>'16'!AF61</f>
        <v>0</v>
      </c>
      <c r="AH893" s="30">
        <f>'16'!AG61</f>
        <v>0</v>
      </c>
      <c r="AI893" s="30">
        <f>'16'!AH61</f>
        <v>0.75</v>
      </c>
      <c r="AJ893" s="30">
        <f>'16'!AI61</f>
        <v>75</v>
      </c>
      <c r="AK893" s="30">
        <f>'16'!AJ61</f>
        <v>75.75</v>
      </c>
      <c r="AL893" s="30">
        <f>'16'!AK61</f>
        <v>145.66999999999999</v>
      </c>
      <c r="AM893" s="30">
        <f>'16'!AL61</f>
        <v>152.36999999999998</v>
      </c>
      <c r="AN893" s="30">
        <f>'16'!AM61</f>
        <v>76.619999999999976</v>
      </c>
      <c r="AO893" s="30">
        <f>'16'!AN61</f>
        <v>0</v>
      </c>
      <c r="AP893" s="30">
        <f>'16'!AO61</f>
        <v>0</v>
      </c>
      <c r="AQ893" s="30">
        <f>'16'!AP61</f>
        <v>152.36999999999998</v>
      </c>
      <c r="AR893" s="30">
        <f>'16'!AQ61</f>
        <v>18.78400000000002</v>
      </c>
      <c r="AS893" s="30">
        <f>'16'!AR61</f>
        <v>0</v>
      </c>
      <c r="AT893" s="30">
        <f>'16'!AS61</f>
        <v>75.75</v>
      </c>
      <c r="AU893" s="30">
        <f>'16'!AT61</f>
        <v>88.703999999999994</v>
      </c>
      <c r="AV893" s="30">
        <f>'16'!AU61</f>
        <v>164.45400000000001</v>
      </c>
      <c r="AW893" s="30">
        <f>'16'!AV61</f>
        <v>0</v>
      </c>
      <c r="AX893" s="30">
        <f>'16'!AW61</f>
        <v>10</v>
      </c>
      <c r="AY893" s="30">
        <f>'16'!AX61</f>
        <v>200</v>
      </c>
      <c r="AZ893" s="30">
        <f>'16'!AY61</f>
        <v>0</v>
      </c>
      <c r="BA893" s="30">
        <f>'16'!AZ61</f>
        <v>34</v>
      </c>
      <c r="BB893" s="30">
        <f>'16'!BA61</f>
        <v>0</v>
      </c>
      <c r="BC893" s="30">
        <f>'16'!BB61</f>
        <v>244</v>
      </c>
      <c r="BD893" s="30">
        <f>'16'!BC61</f>
        <v>231.79999999999998</v>
      </c>
      <c r="BE893" s="30">
        <f>'16'!BD61</f>
        <v>14</v>
      </c>
      <c r="BF893" s="30">
        <f>'16'!BE61</f>
        <v>15</v>
      </c>
      <c r="BG893" s="30">
        <f>'16'!BF61</f>
        <v>8</v>
      </c>
      <c r="BH893" s="30">
        <f>'16'!BG61</f>
        <v>9</v>
      </c>
      <c r="BI893" s="30">
        <f>'16'!BH61</f>
        <v>1</v>
      </c>
      <c r="BJ893" s="30">
        <f>'16'!BI61</f>
        <v>47</v>
      </c>
      <c r="BK893" s="30">
        <f>'16'!BJ61</f>
        <v>184.79999999999998</v>
      </c>
      <c r="BL893" s="30">
        <f>'16'!BK61</f>
        <v>88.703999999999994</v>
      </c>
      <c r="BM893" s="30">
        <f>'16'!BL61</f>
        <v>96.095999999999989</v>
      </c>
    </row>
    <row r="894" spans="1:65">
      <c r="A894" s="78">
        <f>'16'!A62</f>
        <v>42902</v>
      </c>
      <c r="B894" s="82" t="str">
        <f t="shared" si="13"/>
        <v>22:00:00</v>
      </c>
      <c r="C894" s="30" t="str">
        <f>'16'!B62</f>
        <v>22H00</v>
      </c>
      <c r="D894" s="30">
        <f>'16'!C62</f>
        <v>735</v>
      </c>
      <c r="E894" s="30">
        <f>'16'!D62</f>
        <v>789</v>
      </c>
      <c r="F894" s="30">
        <f>'16'!E62</f>
        <v>598</v>
      </c>
      <c r="G894" s="30">
        <f>'16'!F62</f>
        <v>53</v>
      </c>
      <c r="H894" s="30">
        <f>'16'!G62</f>
        <v>0</v>
      </c>
      <c r="I894" s="30">
        <f>'16'!H62</f>
        <v>20</v>
      </c>
      <c r="J894" s="30">
        <f>'16'!I62</f>
        <v>2122</v>
      </c>
      <c r="K894" s="30">
        <f>'16'!J62</f>
        <v>73</v>
      </c>
      <c r="L894" s="30">
        <f>'16'!K62</f>
        <v>373</v>
      </c>
      <c r="M894" s="30">
        <f>'16'!L62</f>
        <v>420</v>
      </c>
      <c r="N894" s="30">
        <f>'16'!M62</f>
        <v>350</v>
      </c>
      <c r="O894" s="30">
        <f>'16'!N62</f>
        <v>0</v>
      </c>
      <c r="P894" s="30">
        <f>'16'!O62</f>
        <v>12</v>
      </c>
      <c r="Q894" s="30">
        <f>'16'!P62</f>
        <v>14</v>
      </c>
      <c r="R894" s="30">
        <f>'16'!Q62</f>
        <v>12</v>
      </c>
      <c r="S894" s="30">
        <f>'16'!R62</f>
        <v>0</v>
      </c>
      <c r="T894" s="30">
        <f>'16'!S62</f>
        <v>793</v>
      </c>
      <c r="U894" s="30">
        <f>'16'!T62</f>
        <v>38</v>
      </c>
      <c r="V894" s="30">
        <f>'16'!U62</f>
        <v>111</v>
      </c>
      <c r="W894" s="30">
        <f>'16'!V62</f>
        <v>5.91</v>
      </c>
      <c r="X894" s="30">
        <f>'16'!W62</f>
        <v>3.5</v>
      </c>
      <c r="Y894" s="30">
        <f>'16'!X62</f>
        <v>8</v>
      </c>
      <c r="Z894" s="30">
        <f>'16'!Y62</f>
        <v>5</v>
      </c>
      <c r="AA894" s="30">
        <f>'16'!Z62</f>
        <v>6.3</v>
      </c>
      <c r="AB894" s="30">
        <f>'16'!AA62</f>
        <v>3.1</v>
      </c>
      <c r="AC894" s="30">
        <f>'16'!AB62</f>
        <v>0</v>
      </c>
      <c r="AD894" s="30">
        <f>'16'!AC62</f>
        <v>0</v>
      </c>
      <c r="AE894" s="30">
        <f>'16'!AD62</f>
        <v>0</v>
      </c>
      <c r="AF894" s="30">
        <f>'16'!AE62</f>
        <v>0.75</v>
      </c>
      <c r="AG894" s="30">
        <f>'16'!AF62</f>
        <v>0</v>
      </c>
      <c r="AH894" s="30">
        <f>'16'!AG62</f>
        <v>0</v>
      </c>
      <c r="AI894" s="30">
        <f>'16'!AH62</f>
        <v>0.75</v>
      </c>
      <c r="AJ894" s="30">
        <f>'16'!AI62</f>
        <v>75</v>
      </c>
      <c r="AK894" s="30">
        <f>'16'!AJ62</f>
        <v>75.75</v>
      </c>
      <c r="AL894" s="30">
        <f>'16'!AK62</f>
        <v>136.96</v>
      </c>
      <c r="AM894" s="30">
        <f>'16'!AL62</f>
        <v>143.56</v>
      </c>
      <c r="AN894" s="30">
        <f>'16'!AM62</f>
        <v>67.81</v>
      </c>
      <c r="AO894" s="30">
        <f>'16'!AN62</f>
        <v>0</v>
      </c>
      <c r="AP894" s="30">
        <f>'16'!AO62</f>
        <v>0</v>
      </c>
      <c r="AQ894" s="30">
        <f>'16'!AP62</f>
        <v>143.56</v>
      </c>
      <c r="AR894" s="30">
        <f>'16'!AQ62</f>
        <v>27.494</v>
      </c>
      <c r="AS894" s="30">
        <f>'16'!AR62</f>
        <v>0</v>
      </c>
      <c r="AT894" s="30">
        <f>'16'!AS62</f>
        <v>75.75</v>
      </c>
      <c r="AU894" s="30">
        <f>'16'!AT62</f>
        <v>88.703999999999994</v>
      </c>
      <c r="AV894" s="30">
        <f>'16'!AU62</f>
        <v>164.45400000000001</v>
      </c>
      <c r="AW894" s="30">
        <f>'16'!AV62</f>
        <v>0</v>
      </c>
      <c r="AX894" s="30">
        <f>'16'!AW62</f>
        <v>10</v>
      </c>
      <c r="AY894" s="30">
        <f>'16'!AX62</f>
        <v>200</v>
      </c>
      <c r="AZ894" s="30">
        <f>'16'!AY62</f>
        <v>0</v>
      </c>
      <c r="BA894" s="30">
        <f>'16'!AZ62</f>
        <v>34</v>
      </c>
      <c r="BB894" s="30">
        <f>'16'!BA62</f>
        <v>0</v>
      </c>
      <c r="BC894" s="30">
        <f>'16'!BB62</f>
        <v>244</v>
      </c>
      <c r="BD894" s="30">
        <f>'16'!BC62</f>
        <v>231.79999999999998</v>
      </c>
      <c r="BE894" s="30">
        <f>'16'!BD62</f>
        <v>14</v>
      </c>
      <c r="BF894" s="30">
        <f>'16'!BE62</f>
        <v>15</v>
      </c>
      <c r="BG894" s="30">
        <f>'16'!BF62</f>
        <v>8</v>
      </c>
      <c r="BH894" s="30">
        <f>'16'!BG62</f>
        <v>9</v>
      </c>
      <c r="BI894" s="30">
        <f>'16'!BH62</f>
        <v>1</v>
      </c>
      <c r="BJ894" s="30">
        <f>'16'!BI62</f>
        <v>47</v>
      </c>
      <c r="BK894" s="30">
        <f>'16'!BJ62</f>
        <v>184.79999999999998</v>
      </c>
      <c r="BL894" s="30">
        <f>'16'!BK62</f>
        <v>88.703999999999994</v>
      </c>
      <c r="BM894" s="30">
        <f>'16'!BL62</f>
        <v>96.095999999999989</v>
      </c>
    </row>
    <row r="895" spans="1:65">
      <c r="A895" s="78">
        <f>'16'!A63</f>
        <v>42902</v>
      </c>
      <c r="B895" s="82" t="str">
        <f t="shared" si="13"/>
        <v>22:30:00</v>
      </c>
      <c r="C895" s="30" t="str">
        <f>'16'!B63</f>
        <v>22H30</v>
      </c>
      <c r="D895" s="30">
        <f>'16'!C63</f>
        <v>703</v>
      </c>
      <c r="E895" s="30">
        <f>'16'!D63</f>
        <v>711</v>
      </c>
      <c r="F895" s="30">
        <f>'16'!E63</f>
        <v>569</v>
      </c>
      <c r="G895" s="30">
        <f>'16'!F63</f>
        <v>51</v>
      </c>
      <c r="H895" s="30">
        <f>'16'!G63</f>
        <v>0</v>
      </c>
      <c r="I895" s="30">
        <f>'16'!H63</f>
        <v>19</v>
      </c>
      <c r="J895" s="30">
        <f>'16'!I63</f>
        <v>1983</v>
      </c>
      <c r="K895" s="30">
        <f>'16'!J63</f>
        <v>70</v>
      </c>
      <c r="L895" s="30">
        <f>'16'!K63</f>
        <v>370</v>
      </c>
      <c r="M895" s="30">
        <f>'16'!L63</f>
        <v>416</v>
      </c>
      <c r="N895" s="30">
        <f>'16'!M63</f>
        <v>360</v>
      </c>
      <c r="O895" s="30">
        <f>'16'!N63</f>
        <v>0</v>
      </c>
      <c r="P895" s="30">
        <f>'16'!O63</f>
        <v>12</v>
      </c>
      <c r="Q895" s="30">
        <f>'16'!P63</f>
        <v>13</v>
      </c>
      <c r="R895" s="30">
        <f>'16'!Q63</f>
        <v>12</v>
      </c>
      <c r="S895" s="30">
        <f>'16'!R63</f>
        <v>0</v>
      </c>
      <c r="T895" s="30">
        <f>'16'!S63</f>
        <v>786</v>
      </c>
      <c r="U895" s="30">
        <f>'16'!T63</f>
        <v>37</v>
      </c>
      <c r="V895" s="30">
        <f>'16'!U63</f>
        <v>107</v>
      </c>
      <c r="W895" s="30">
        <f>'16'!V63</f>
        <v>5.91</v>
      </c>
      <c r="X895" s="30">
        <f>'16'!W63</f>
        <v>3.5</v>
      </c>
      <c r="Y895" s="30">
        <f>'16'!X63</f>
        <v>8</v>
      </c>
      <c r="Z895" s="30">
        <f>'16'!Y63</f>
        <v>5</v>
      </c>
      <c r="AA895" s="30">
        <f>'16'!Z63</f>
        <v>6.3</v>
      </c>
      <c r="AB895" s="30">
        <f>'16'!AA63</f>
        <v>3.1</v>
      </c>
      <c r="AC895" s="30">
        <f>'16'!AB63</f>
        <v>0</v>
      </c>
      <c r="AD895" s="30">
        <f>'16'!AC63</f>
        <v>0</v>
      </c>
      <c r="AE895" s="30">
        <f>'16'!AD63</f>
        <v>0</v>
      </c>
      <c r="AF895" s="30">
        <f>'16'!AE63</f>
        <v>0.75</v>
      </c>
      <c r="AG895" s="30">
        <f>'16'!AF63</f>
        <v>0</v>
      </c>
      <c r="AH895" s="30">
        <f>'16'!AG63</f>
        <v>0</v>
      </c>
      <c r="AI895" s="30">
        <f>'16'!AH63</f>
        <v>0.75</v>
      </c>
      <c r="AJ895" s="30">
        <f>'16'!AI63</f>
        <v>75</v>
      </c>
      <c r="AK895" s="30">
        <f>'16'!AJ63</f>
        <v>75.75</v>
      </c>
      <c r="AL895" s="30">
        <f>'16'!AK63</f>
        <v>132.95999999999998</v>
      </c>
      <c r="AM895" s="30">
        <f>'16'!AL63</f>
        <v>139.55999999999997</v>
      </c>
      <c r="AN895" s="30">
        <f>'16'!AM63</f>
        <v>63.809999999999974</v>
      </c>
      <c r="AO895" s="30">
        <f>'16'!AN63</f>
        <v>0</v>
      </c>
      <c r="AP895" s="30">
        <f>'16'!AO63</f>
        <v>0</v>
      </c>
      <c r="AQ895" s="30">
        <f>'16'!AP63</f>
        <v>139.55999999999997</v>
      </c>
      <c r="AR895" s="30">
        <f>'16'!AQ63</f>
        <v>31.494000000000028</v>
      </c>
      <c r="AS895" s="30">
        <f>'16'!AR63</f>
        <v>0</v>
      </c>
      <c r="AT895" s="30">
        <f>'16'!AS63</f>
        <v>75.75</v>
      </c>
      <c r="AU895" s="30">
        <f>'16'!AT63</f>
        <v>88.703999999999994</v>
      </c>
      <c r="AV895" s="30">
        <f>'16'!AU63</f>
        <v>164.45400000000001</v>
      </c>
      <c r="AW895" s="30">
        <f>'16'!AV63</f>
        <v>0</v>
      </c>
      <c r="AX895" s="30">
        <f>'16'!AW63</f>
        <v>10</v>
      </c>
      <c r="AY895" s="30">
        <f>'16'!AX63</f>
        <v>200</v>
      </c>
      <c r="AZ895" s="30">
        <f>'16'!AY63</f>
        <v>0</v>
      </c>
      <c r="BA895" s="30">
        <f>'16'!AZ63</f>
        <v>34</v>
      </c>
      <c r="BB895" s="30">
        <f>'16'!BA63</f>
        <v>0</v>
      </c>
      <c r="BC895" s="30">
        <f>'16'!BB63</f>
        <v>244</v>
      </c>
      <c r="BD895" s="30">
        <f>'16'!BC63</f>
        <v>231.79999999999998</v>
      </c>
      <c r="BE895" s="30">
        <f>'16'!BD63</f>
        <v>14</v>
      </c>
      <c r="BF895" s="30">
        <f>'16'!BE63</f>
        <v>15</v>
      </c>
      <c r="BG895" s="30">
        <f>'16'!BF63</f>
        <v>8</v>
      </c>
      <c r="BH895" s="30">
        <f>'16'!BG63</f>
        <v>9</v>
      </c>
      <c r="BI895" s="30">
        <f>'16'!BH63</f>
        <v>1</v>
      </c>
      <c r="BJ895" s="30">
        <f>'16'!BI63</f>
        <v>47</v>
      </c>
      <c r="BK895" s="30">
        <f>'16'!BJ63</f>
        <v>184.79999999999998</v>
      </c>
      <c r="BL895" s="30">
        <f>'16'!BK63</f>
        <v>88.703999999999994</v>
      </c>
      <c r="BM895" s="30">
        <f>'16'!BL63</f>
        <v>96.095999999999989</v>
      </c>
    </row>
    <row r="896" spans="1:65">
      <c r="A896" s="78">
        <f>'16'!A64</f>
        <v>42902</v>
      </c>
      <c r="B896" s="82" t="str">
        <f t="shared" si="13"/>
        <v>23:00:00</v>
      </c>
      <c r="C896" s="30" t="str">
        <f>'16'!B64</f>
        <v>23H00</v>
      </c>
      <c r="D896" s="30">
        <f>'16'!C64</f>
        <v>665</v>
      </c>
      <c r="E896" s="30">
        <f>'16'!D64</f>
        <v>718</v>
      </c>
      <c r="F896" s="30">
        <f>'16'!E64</f>
        <v>537</v>
      </c>
      <c r="G896" s="30">
        <f>'16'!F64</f>
        <v>48</v>
      </c>
      <c r="H896" s="30">
        <f>'16'!G64</f>
        <v>0</v>
      </c>
      <c r="I896" s="30">
        <f>'16'!H64</f>
        <v>18</v>
      </c>
      <c r="J896" s="30">
        <f>'16'!I64</f>
        <v>1920</v>
      </c>
      <c r="K896" s="30">
        <f>'16'!J64</f>
        <v>66</v>
      </c>
      <c r="L896" s="30">
        <f>'16'!K64</f>
        <v>369</v>
      </c>
      <c r="M896" s="30">
        <f>'16'!L64</f>
        <v>408</v>
      </c>
      <c r="N896" s="30">
        <f>'16'!M64</f>
        <v>330</v>
      </c>
      <c r="O896" s="30">
        <f>'16'!N64</f>
        <v>0</v>
      </c>
      <c r="P896" s="30">
        <f>'16'!O64</f>
        <v>12</v>
      </c>
      <c r="Q896" s="30">
        <f>'16'!P64</f>
        <v>13</v>
      </c>
      <c r="R896" s="30">
        <f>'16'!Q64</f>
        <v>11</v>
      </c>
      <c r="S896" s="30">
        <f>'16'!R64</f>
        <v>0</v>
      </c>
      <c r="T896" s="30">
        <f>'16'!S64</f>
        <v>777</v>
      </c>
      <c r="U896" s="30">
        <f>'16'!T64</f>
        <v>36</v>
      </c>
      <c r="V896" s="30">
        <f>'16'!U64</f>
        <v>102</v>
      </c>
      <c r="W896" s="30">
        <f>'16'!V64</f>
        <v>5.28</v>
      </c>
      <c r="X896" s="30">
        <f>'16'!W64</f>
        <v>3.5</v>
      </c>
      <c r="Y896" s="30">
        <f>'16'!X64</f>
        <v>7.5</v>
      </c>
      <c r="Z896" s="30">
        <f>'16'!Y64</f>
        <v>4.4000000000000004</v>
      </c>
      <c r="AA896" s="30">
        <f>'16'!Z64</f>
        <v>5.8</v>
      </c>
      <c r="AB896" s="30">
        <f>'16'!AA64</f>
        <v>2.8</v>
      </c>
      <c r="AC896" s="30">
        <f>'16'!AB64</f>
        <v>0</v>
      </c>
      <c r="AD896" s="30">
        <f>'16'!AC64</f>
        <v>0</v>
      </c>
      <c r="AE896" s="30">
        <f>'16'!AD64</f>
        <v>0</v>
      </c>
      <c r="AF896" s="30">
        <f>'16'!AE64</f>
        <v>0.7</v>
      </c>
      <c r="AG896" s="30">
        <f>'16'!AF64</f>
        <v>0</v>
      </c>
      <c r="AH896" s="30">
        <f>'16'!AG64</f>
        <v>0</v>
      </c>
      <c r="AI896" s="30">
        <f>'16'!AH64</f>
        <v>0.7</v>
      </c>
      <c r="AJ896" s="30">
        <f>'16'!AI64</f>
        <v>75</v>
      </c>
      <c r="AK896" s="30">
        <f>'16'!AJ64</f>
        <v>75.7</v>
      </c>
      <c r="AL896" s="30">
        <f>'16'!AK64</f>
        <v>125.68</v>
      </c>
      <c r="AM896" s="30">
        <f>'16'!AL64</f>
        <v>131.98000000000002</v>
      </c>
      <c r="AN896" s="30">
        <f>'16'!AM64</f>
        <v>56.280000000000015</v>
      </c>
      <c r="AO896" s="30">
        <f>'16'!AN64</f>
        <v>0</v>
      </c>
      <c r="AP896" s="30">
        <f>'16'!AO64</f>
        <v>0</v>
      </c>
      <c r="AQ896" s="30">
        <f>'16'!AP64</f>
        <v>131.98000000000002</v>
      </c>
      <c r="AR896" s="30">
        <f>'16'!AQ64</f>
        <v>38.72399999999999</v>
      </c>
      <c r="AS896" s="30">
        <f>'16'!AR64</f>
        <v>0</v>
      </c>
      <c r="AT896" s="30">
        <f>'16'!AS64</f>
        <v>75.7</v>
      </c>
      <c r="AU896" s="30">
        <f>'16'!AT64</f>
        <v>88.703999999999994</v>
      </c>
      <c r="AV896" s="30">
        <f>'16'!AU64</f>
        <v>164.404</v>
      </c>
      <c r="AW896" s="30">
        <f>'16'!AV64</f>
        <v>0</v>
      </c>
      <c r="AX896" s="30">
        <f>'16'!AW64</f>
        <v>10</v>
      </c>
      <c r="AY896" s="30">
        <f>'16'!AX64</f>
        <v>200</v>
      </c>
      <c r="AZ896" s="30">
        <f>'16'!AY64</f>
        <v>0</v>
      </c>
      <c r="BA896" s="30">
        <f>'16'!AZ64</f>
        <v>34</v>
      </c>
      <c r="BB896" s="30">
        <f>'16'!BA64</f>
        <v>0</v>
      </c>
      <c r="BC896" s="30">
        <f>'16'!BB64</f>
        <v>244</v>
      </c>
      <c r="BD896" s="30">
        <f>'16'!BC64</f>
        <v>231.79999999999998</v>
      </c>
      <c r="BE896" s="30">
        <f>'16'!BD64</f>
        <v>14</v>
      </c>
      <c r="BF896" s="30">
        <f>'16'!BE64</f>
        <v>15</v>
      </c>
      <c r="BG896" s="30">
        <f>'16'!BF64</f>
        <v>8</v>
      </c>
      <c r="BH896" s="30">
        <f>'16'!BG64</f>
        <v>9</v>
      </c>
      <c r="BI896" s="30">
        <f>'16'!BH64</f>
        <v>1</v>
      </c>
      <c r="BJ896" s="30">
        <f>'16'!BI64</f>
        <v>47</v>
      </c>
      <c r="BK896" s="30">
        <f>'16'!BJ64</f>
        <v>184.79999999999998</v>
      </c>
      <c r="BL896" s="30">
        <f>'16'!BK64</f>
        <v>88.703999999999994</v>
      </c>
      <c r="BM896" s="30">
        <f>'16'!BL64</f>
        <v>96.095999999999989</v>
      </c>
    </row>
    <row r="897" spans="1:65">
      <c r="A897" s="78">
        <f>'16'!A65</f>
        <v>42902</v>
      </c>
      <c r="B897" s="82" t="str">
        <f t="shared" si="13"/>
        <v>23:30:00</v>
      </c>
      <c r="C897" s="30" t="str">
        <f>'16'!B65</f>
        <v>23H30</v>
      </c>
      <c r="D897" s="30">
        <f>'16'!C65</f>
        <v>632</v>
      </c>
      <c r="E897" s="30">
        <f>'16'!D65</f>
        <v>701</v>
      </c>
      <c r="F897" s="30">
        <f>'16'!E65</f>
        <v>514</v>
      </c>
      <c r="G897" s="30">
        <f>'16'!F65</f>
        <v>47</v>
      </c>
      <c r="H897" s="30">
        <f>'16'!G65</f>
        <v>0</v>
      </c>
      <c r="I897" s="30">
        <f>'16'!H65</f>
        <v>17</v>
      </c>
      <c r="J897" s="30">
        <f>'16'!I65</f>
        <v>1847</v>
      </c>
      <c r="K897" s="30">
        <f>'16'!J65</f>
        <v>64</v>
      </c>
      <c r="L897" s="30">
        <f>'16'!K65</f>
        <v>362</v>
      </c>
      <c r="M897" s="30">
        <f>'16'!L65</f>
        <v>397</v>
      </c>
      <c r="N897" s="30">
        <f>'16'!M65</f>
        <v>340</v>
      </c>
      <c r="O897" s="30">
        <f>'16'!N65</f>
        <v>0</v>
      </c>
      <c r="P897" s="30">
        <f>'16'!O65</f>
        <v>12</v>
      </c>
      <c r="Q897" s="30">
        <f>'16'!P65</f>
        <v>13</v>
      </c>
      <c r="R897" s="30">
        <f>'16'!Q65</f>
        <v>12</v>
      </c>
      <c r="S897" s="30">
        <f>'16'!R65</f>
        <v>0</v>
      </c>
      <c r="T897" s="30">
        <f>'16'!S65</f>
        <v>759</v>
      </c>
      <c r="U897" s="30">
        <f>'16'!T65</f>
        <v>37</v>
      </c>
      <c r="V897" s="30">
        <f>'16'!U65</f>
        <v>101</v>
      </c>
      <c r="W897" s="30">
        <f>'16'!V65</f>
        <v>5.28</v>
      </c>
      <c r="X897" s="30">
        <f>'16'!W65</f>
        <v>3.5</v>
      </c>
      <c r="Y897" s="30">
        <f>'16'!X65</f>
        <v>7</v>
      </c>
      <c r="Z897" s="30">
        <f>'16'!Y65</f>
        <v>4.4000000000000004</v>
      </c>
      <c r="AA897" s="30">
        <f>'16'!Z65</f>
        <v>5.8</v>
      </c>
      <c r="AB897" s="30">
        <f>'16'!AA65</f>
        <v>2.8</v>
      </c>
      <c r="AC897" s="30">
        <f>'16'!AB65</f>
        <v>0</v>
      </c>
      <c r="AD897" s="30">
        <f>'16'!AC65</f>
        <v>0</v>
      </c>
      <c r="AE897" s="30">
        <f>'16'!AD65</f>
        <v>0</v>
      </c>
      <c r="AF897" s="30">
        <f>'16'!AE65</f>
        <v>0.7</v>
      </c>
      <c r="AG897" s="30">
        <f>'16'!AF65</f>
        <v>0</v>
      </c>
      <c r="AH897" s="30">
        <f>'16'!AG65</f>
        <v>0</v>
      </c>
      <c r="AI897" s="30">
        <f>'16'!AH65</f>
        <v>0.7</v>
      </c>
      <c r="AJ897" s="30">
        <f>'16'!AI65</f>
        <v>60</v>
      </c>
      <c r="AK897" s="30">
        <f>'16'!AJ65</f>
        <v>60.7</v>
      </c>
      <c r="AL897" s="30">
        <f>'16'!AK65</f>
        <v>124.18</v>
      </c>
      <c r="AM897" s="30">
        <f>'16'!AL65</f>
        <v>130.48000000000002</v>
      </c>
      <c r="AN897" s="30">
        <f>'16'!AM65</f>
        <v>69.780000000000015</v>
      </c>
      <c r="AO897" s="30">
        <f>'16'!AN65</f>
        <v>0</v>
      </c>
      <c r="AP897" s="30">
        <f>'16'!AO65</f>
        <v>0</v>
      </c>
      <c r="AQ897" s="30">
        <f>'16'!AP65</f>
        <v>130.48000000000002</v>
      </c>
      <c r="AR897" s="30">
        <f>'16'!AQ65</f>
        <v>25.22399999999999</v>
      </c>
      <c r="AS897" s="30">
        <f>'16'!AR65</f>
        <v>0</v>
      </c>
      <c r="AT897" s="30">
        <f>'16'!AS65</f>
        <v>60.7</v>
      </c>
      <c r="AU897" s="30">
        <f>'16'!AT65</f>
        <v>88.703999999999994</v>
      </c>
      <c r="AV897" s="30">
        <f>'16'!AU65</f>
        <v>149.404</v>
      </c>
      <c r="AW897" s="30">
        <f>'16'!AV65</f>
        <v>0</v>
      </c>
      <c r="AX897" s="30">
        <f>'16'!AW65</f>
        <v>10</v>
      </c>
      <c r="AY897" s="30">
        <f>'16'!AX65</f>
        <v>200</v>
      </c>
      <c r="AZ897" s="30">
        <f>'16'!AY65</f>
        <v>0</v>
      </c>
      <c r="BA897" s="30">
        <f>'16'!AZ65</f>
        <v>34</v>
      </c>
      <c r="BB897" s="30">
        <f>'16'!BA65</f>
        <v>0</v>
      </c>
      <c r="BC897" s="30">
        <f>'16'!BB65</f>
        <v>244</v>
      </c>
      <c r="BD897" s="30">
        <f>'16'!BC65</f>
        <v>231.79999999999998</v>
      </c>
      <c r="BE897" s="30">
        <f>'16'!BD65</f>
        <v>14</v>
      </c>
      <c r="BF897" s="30">
        <f>'16'!BE65</f>
        <v>15</v>
      </c>
      <c r="BG897" s="30">
        <f>'16'!BF65</f>
        <v>8</v>
      </c>
      <c r="BH897" s="30">
        <f>'16'!BG65</f>
        <v>9</v>
      </c>
      <c r="BI897" s="30">
        <f>'16'!BH65</f>
        <v>1</v>
      </c>
      <c r="BJ897" s="30">
        <f>'16'!BI65</f>
        <v>47</v>
      </c>
      <c r="BK897" s="30">
        <f>'16'!BJ65</f>
        <v>184.79999999999998</v>
      </c>
      <c r="BL897" s="30">
        <f>'16'!BK65</f>
        <v>88.703999999999994</v>
      </c>
      <c r="BM897" s="30">
        <f>'16'!BL65</f>
        <v>96.095999999999989</v>
      </c>
    </row>
    <row r="898" spans="1:65">
      <c r="A898" s="78">
        <f>'17'!A10</f>
        <v>42903</v>
      </c>
      <c r="B898" s="82" t="str">
        <f t="shared" si="13"/>
        <v>00:00:00</v>
      </c>
      <c r="C898" s="30" t="str">
        <f>'17'!B10</f>
        <v>00H00</v>
      </c>
      <c r="D898" s="30">
        <f>'17'!C10</f>
        <v>602</v>
      </c>
      <c r="E898" s="30">
        <f>'17'!D10</f>
        <v>680</v>
      </c>
      <c r="F898" s="30">
        <f>'17'!E10</f>
        <v>486</v>
      </c>
      <c r="G898" s="30">
        <f>'17'!F10</f>
        <v>46</v>
      </c>
      <c r="H898" s="30">
        <f>'17'!G10</f>
        <v>0</v>
      </c>
      <c r="I898" s="30">
        <f>'17'!H10</f>
        <v>16</v>
      </c>
      <c r="J898" s="30">
        <f>'17'!I10</f>
        <v>1768</v>
      </c>
      <c r="K898" s="30">
        <f>'17'!J10</f>
        <v>62</v>
      </c>
      <c r="L898" s="30">
        <f>'17'!K10</f>
        <v>360</v>
      </c>
      <c r="M898" s="30">
        <f>'17'!L10</f>
        <v>395</v>
      </c>
      <c r="N898" s="30">
        <f>'17'!M10</f>
        <v>350</v>
      </c>
      <c r="O898" s="30">
        <f>'17'!N10</f>
        <v>0</v>
      </c>
      <c r="P898" s="30">
        <f>'17'!O10</f>
        <v>12</v>
      </c>
      <c r="Q898" s="30">
        <f>'17'!P10</f>
        <v>13</v>
      </c>
      <c r="R898" s="30">
        <f>'17'!Q10</f>
        <v>12</v>
      </c>
      <c r="S898" s="30">
        <f>'17'!R10</f>
        <v>0</v>
      </c>
      <c r="T898" s="30">
        <f>'17'!S10</f>
        <v>755</v>
      </c>
      <c r="U898" s="30">
        <f>'17'!T10</f>
        <v>37</v>
      </c>
      <c r="V898" s="30">
        <f>'17'!U10</f>
        <v>99</v>
      </c>
      <c r="W898" s="30">
        <f>'17'!V10</f>
        <v>4.68</v>
      </c>
      <c r="X898" s="30">
        <f>'17'!W10</f>
        <v>3.5</v>
      </c>
      <c r="Y898" s="30">
        <f>'17'!X10</f>
        <v>7</v>
      </c>
      <c r="Z898" s="30">
        <f>'17'!Y10</f>
        <v>4.2</v>
      </c>
      <c r="AA898" s="30">
        <f>'17'!Z10</f>
        <v>5.3</v>
      </c>
      <c r="AB898" s="30">
        <f>'17'!AA10</f>
        <v>2.8</v>
      </c>
      <c r="AC898" s="30">
        <f>'17'!AB10</f>
        <v>0</v>
      </c>
      <c r="AD898" s="30">
        <f>'17'!AC10</f>
        <v>0</v>
      </c>
      <c r="AE898" s="30">
        <f>'17'!AD10</f>
        <v>0</v>
      </c>
      <c r="AF898" s="30">
        <f>'17'!AE10</f>
        <v>0.72499999999999998</v>
      </c>
      <c r="AG898" s="30">
        <f>'17'!AF10</f>
        <v>0</v>
      </c>
      <c r="AH898" s="30">
        <f>'17'!AG10</f>
        <v>0</v>
      </c>
      <c r="AI898" s="30">
        <f>'17'!AH10</f>
        <v>0.72499999999999998</v>
      </c>
      <c r="AJ898" s="30">
        <f>'17'!AI10</f>
        <v>75</v>
      </c>
      <c r="AK898" s="30">
        <f>'17'!AJ10</f>
        <v>75.724999999999994</v>
      </c>
      <c r="AL898" s="30">
        <f>'17'!AK10</f>
        <v>120.905</v>
      </c>
      <c r="AM898" s="30">
        <f>'17'!AL10</f>
        <v>127.205</v>
      </c>
      <c r="AN898" s="30">
        <f>'17'!AM10</f>
        <v>51.480000000000004</v>
      </c>
      <c r="AO898" s="30">
        <f>'17'!AN10</f>
        <v>0</v>
      </c>
      <c r="AP898" s="30">
        <f>'17'!AO10</f>
        <v>0</v>
      </c>
      <c r="AQ898" s="30">
        <f>'17'!AP10</f>
        <v>127.205</v>
      </c>
      <c r="AR898" s="30">
        <f>'17'!AQ10</f>
        <v>43.523999999999972</v>
      </c>
      <c r="AS898" s="30">
        <f>'17'!AR10</f>
        <v>0</v>
      </c>
      <c r="AT898" s="30">
        <f>'17'!AS10</f>
        <v>75.724999999999994</v>
      </c>
      <c r="AU898" s="30">
        <f>'17'!AT10</f>
        <v>88.703999999999994</v>
      </c>
      <c r="AV898" s="30">
        <f>'17'!AU10</f>
        <v>164.42899999999997</v>
      </c>
      <c r="AW898" s="30">
        <f>'17'!AV10</f>
        <v>0</v>
      </c>
      <c r="AX898" s="30">
        <f>'17'!AW10</f>
        <v>10</v>
      </c>
      <c r="AY898" s="30">
        <f>'17'!AX10</f>
        <v>200</v>
      </c>
      <c r="AZ898" s="30">
        <f>'17'!AY10</f>
        <v>0</v>
      </c>
      <c r="BA898" s="30">
        <f>'17'!AZ10</f>
        <v>34</v>
      </c>
      <c r="BB898" s="30">
        <f>'17'!BA10</f>
        <v>0</v>
      </c>
      <c r="BC898" s="30">
        <f>'17'!BB10</f>
        <v>244</v>
      </c>
      <c r="BD898" s="30">
        <f>'17'!BC10</f>
        <v>231.79999999999998</v>
      </c>
      <c r="BE898" s="30">
        <f>'17'!BD10</f>
        <v>14</v>
      </c>
      <c r="BF898" s="30">
        <f>'17'!BE10</f>
        <v>15</v>
      </c>
      <c r="BG898" s="30">
        <f>'17'!BF10</f>
        <v>8</v>
      </c>
      <c r="BH898" s="30">
        <f>'17'!BG10</f>
        <v>9</v>
      </c>
      <c r="BI898" s="30">
        <f>'17'!BH10</f>
        <v>1</v>
      </c>
      <c r="BJ898" s="30">
        <f>'17'!BI10</f>
        <v>47</v>
      </c>
      <c r="BK898" s="30">
        <f>'17'!BJ10</f>
        <v>184.79999999999998</v>
      </c>
      <c r="BL898" s="30">
        <f>'17'!BK10</f>
        <v>88.703999999999994</v>
      </c>
      <c r="BM898" s="30">
        <f>'17'!BL10</f>
        <v>96.095999999999989</v>
      </c>
    </row>
    <row r="899" spans="1:65">
      <c r="A899" s="78">
        <f>'17'!A11</f>
        <v>42903</v>
      </c>
      <c r="B899" s="82" t="str">
        <f t="shared" ref="B899:B962" si="14">LEFT(C899,2) &amp; ":" &amp; RIGHT(C899,2) &amp; ":00"</f>
        <v>00:30:00</v>
      </c>
      <c r="C899" s="30" t="str">
        <f>'17'!B11</f>
        <v>00H30</v>
      </c>
      <c r="D899" s="30">
        <f>'17'!C11</f>
        <v>542</v>
      </c>
      <c r="E899" s="30">
        <f>'17'!D11</f>
        <v>418</v>
      </c>
      <c r="F899" s="30">
        <f>'17'!E11</f>
        <v>463</v>
      </c>
      <c r="G899" s="30">
        <f>'17'!F11</f>
        <v>32</v>
      </c>
      <c r="H899" s="30">
        <f>'17'!G11</f>
        <v>0</v>
      </c>
      <c r="I899" s="30">
        <f>'17'!H11</f>
        <v>15</v>
      </c>
      <c r="J899" s="30">
        <f>'17'!I11</f>
        <v>1423</v>
      </c>
      <c r="K899" s="30">
        <f>'17'!J11</f>
        <v>47</v>
      </c>
      <c r="L899" s="30">
        <f>'17'!K11</f>
        <v>330</v>
      </c>
      <c r="M899" s="30">
        <f>'17'!L11</f>
        <v>375</v>
      </c>
      <c r="N899" s="30">
        <f>'17'!M11</f>
        <v>340</v>
      </c>
      <c r="O899" s="30">
        <f>'17'!N11</f>
        <v>0</v>
      </c>
      <c r="P899" s="30">
        <f>'17'!O11</f>
        <v>11</v>
      </c>
      <c r="Q899" s="30">
        <f>'17'!P11</f>
        <v>12</v>
      </c>
      <c r="R899" s="30">
        <f>'17'!Q11</f>
        <v>12</v>
      </c>
      <c r="S899" s="30">
        <f>'17'!R11</f>
        <v>0</v>
      </c>
      <c r="T899" s="30">
        <f>'17'!S11</f>
        <v>705</v>
      </c>
      <c r="U899" s="30">
        <f>'17'!T11</f>
        <v>35</v>
      </c>
      <c r="V899" s="30">
        <f>'17'!U11</f>
        <v>82</v>
      </c>
      <c r="W899" s="30">
        <f>'17'!V11</f>
        <v>4.68</v>
      </c>
      <c r="X899" s="30">
        <f>'17'!W11</f>
        <v>3.5</v>
      </c>
      <c r="Y899" s="30">
        <f>'17'!X11</f>
        <v>6</v>
      </c>
      <c r="Z899" s="30">
        <f>'17'!Y11</f>
        <v>4.2</v>
      </c>
      <c r="AA899" s="30">
        <f>'17'!Z11</f>
        <v>5.3</v>
      </c>
      <c r="AB899" s="30">
        <f>'17'!AA11</f>
        <v>2.8</v>
      </c>
      <c r="AC899" s="30">
        <f>'17'!AB11</f>
        <v>0</v>
      </c>
      <c r="AD899" s="30">
        <f>'17'!AC11</f>
        <v>0</v>
      </c>
      <c r="AE899" s="30">
        <f>'17'!AD11</f>
        <v>0</v>
      </c>
      <c r="AF899" s="30">
        <f>'17'!AE11</f>
        <v>0.72499999999999998</v>
      </c>
      <c r="AG899" s="30">
        <f>'17'!AF11</f>
        <v>0</v>
      </c>
      <c r="AH899" s="30">
        <f>'17'!AG11</f>
        <v>0</v>
      </c>
      <c r="AI899" s="30">
        <f>'17'!AH11</f>
        <v>0.72499999999999998</v>
      </c>
      <c r="AJ899" s="30">
        <f>'17'!AI11</f>
        <v>75</v>
      </c>
      <c r="AK899" s="30">
        <f>'17'!AJ11</f>
        <v>75.724999999999994</v>
      </c>
      <c r="AL899" s="30">
        <f>'17'!AK11</f>
        <v>102.905</v>
      </c>
      <c r="AM899" s="30">
        <f>'17'!AL11</f>
        <v>109.205</v>
      </c>
      <c r="AN899" s="30">
        <f>'17'!AM11</f>
        <v>33.480000000000004</v>
      </c>
      <c r="AO899" s="30">
        <f>'17'!AN11</f>
        <v>0</v>
      </c>
      <c r="AP899" s="30">
        <f>'17'!AO11</f>
        <v>0</v>
      </c>
      <c r="AQ899" s="30">
        <f>'17'!AP11</f>
        <v>109.205</v>
      </c>
      <c r="AR899" s="30">
        <f>'17'!AQ11</f>
        <v>61.523999999999972</v>
      </c>
      <c r="AS899" s="30">
        <f>'17'!AR11</f>
        <v>0</v>
      </c>
      <c r="AT899" s="30">
        <f>'17'!AS11</f>
        <v>75.724999999999994</v>
      </c>
      <c r="AU899" s="30">
        <f>'17'!AT11</f>
        <v>88.703999999999994</v>
      </c>
      <c r="AV899" s="30">
        <f>'17'!AU11</f>
        <v>164.42899999999997</v>
      </c>
      <c r="AW899" s="30">
        <f>'17'!AV11</f>
        <v>0</v>
      </c>
      <c r="AX899" s="30">
        <f>'17'!AW11</f>
        <v>10</v>
      </c>
      <c r="AY899" s="30">
        <f>'17'!AX11</f>
        <v>200</v>
      </c>
      <c r="AZ899" s="30">
        <f>'17'!AY11</f>
        <v>0</v>
      </c>
      <c r="BA899" s="30">
        <f>'17'!AZ11</f>
        <v>34</v>
      </c>
      <c r="BB899" s="30">
        <f>'17'!BA11</f>
        <v>0</v>
      </c>
      <c r="BC899" s="30">
        <f>'17'!BB11</f>
        <v>244</v>
      </c>
      <c r="BD899" s="30">
        <f>'17'!BC11</f>
        <v>231.79999999999998</v>
      </c>
      <c r="BE899" s="30">
        <f>'17'!BD11</f>
        <v>14</v>
      </c>
      <c r="BF899" s="30">
        <f>'17'!BE11</f>
        <v>15</v>
      </c>
      <c r="BG899" s="30">
        <f>'17'!BF11</f>
        <v>8</v>
      </c>
      <c r="BH899" s="30">
        <f>'17'!BG11</f>
        <v>9</v>
      </c>
      <c r="BI899" s="30">
        <f>'17'!BH11</f>
        <v>1</v>
      </c>
      <c r="BJ899" s="30">
        <f>'17'!BI11</f>
        <v>47</v>
      </c>
      <c r="BK899" s="30">
        <f>'17'!BJ11</f>
        <v>184.79999999999998</v>
      </c>
      <c r="BL899" s="30">
        <f>'17'!BK11</f>
        <v>88.703999999999994</v>
      </c>
      <c r="BM899" s="30">
        <f>'17'!BL11</f>
        <v>96.095999999999989</v>
      </c>
    </row>
    <row r="900" spans="1:65">
      <c r="A900" s="78">
        <f>'17'!A12</f>
        <v>42903</v>
      </c>
      <c r="B900" s="82" t="str">
        <f t="shared" si="14"/>
        <v>01:00:00</v>
      </c>
      <c r="C900" s="30" t="str">
        <f>'17'!B12</f>
        <v>01H00</v>
      </c>
      <c r="D900" s="30">
        <f>'17'!C12</f>
        <v>522</v>
      </c>
      <c r="E900" s="30">
        <f>'17'!D12</f>
        <v>533</v>
      </c>
      <c r="F900" s="30">
        <f>'17'!E12</f>
        <v>442</v>
      </c>
      <c r="G900" s="30">
        <f>'17'!F12</f>
        <v>36</v>
      </c>
      <c r="H900" s="30">
        <f>'17'!G12</f>
        <v>0</v>
      </c>
      <c r="I900" s="30">
        <f>'17'!H12</f>
        <v>15</v>
      </c>
      <c r="J900" s="30">
        <f>'17'!I12</f>
        <v>1497</v>
      </c>
      <c r="K900" s="30">
        <f>'17'!J12</f>
        <v>51</v>
      </c>
      <c r="L900" s="30">
        <f>'17'!K12</f>
        <v>316</v>
      </c>
      <c r="M900" s="30">
        <f>'17'!L12</f>
        <v>360</v>
      </c>
      <c r="N900" s="30">
        <f>'17'!M12</f>
        <v>340</v>
      </c>
      <c r="O900" s="30">
        <f>'17'!N12</f>
        <v>0</v>
      </c>
      <c r="P900" s="30">
        <f>'17'!O12</f>
        <v>11</v>
      </c>
      <c r="Q900" s="30">
        <f>'17'!P12</f>
        <v>12</v>
      </c>
      <c r="R900" s="30">
        <f>'17'!Q12</f>
        <v>12</v>
      </c>
      <c r="S900" s="30">
        <f>'17'!R12</f>
        <v>0</v>
      </c>
      <c r="T900" s="30">
        <f>'17'!S12</f>
        <v>676</v>
      </c>
      <c r="U900" s="30">
        <f>'17'!T12</f>
        <v>35</v>
      </c>
      <c r="V900" s="30">
        <f>'17'!U12</f>
        <v>86</v>
      </c>
      <c r="W900" s="30">
        <f>'17'!V12</f>
        <v>4.08</v>
      </c>
      <c r="X900" s="30">
        <f>'17'!W12</f>
        <v>3.5</v>
      </c>
      <c r="Y900" s="30">
        <f>'17'!X12</f>
        <v>6</v>
      </c>
      <c r="Z900" s="30">
        <f>'17'!Y12</f>
        <v>4</v>
      </c>
      <c r="AA900" s="30">
        <f>'17'!Z12</f>
        <v>5.5</v>
      </c>
      <c r="AB900" s="30">
        <f>'17'!AA12</f>
        <v>2.7</v>
      </c>
      <c r="AC900" s="30">
        <f>'17'!AB12</f>
        <v>0</v>
      </c>
      <c r="AD900" s="30">
        <f>'17'!AC12</f>
        <v>0</v>
      </c>
      <c r="AE900" s="30">
        <f>'17'!AD12</f>
        <v>0</v>
      </c>
      <c r="AF900" s="30">
        <f>'17'!AE12</f>
        <v>0.8</v>
      </c>
      <c r="AG900" s="30">
        <f>'17'!AF12</f>
        <v>0</v>
      </c>
      <c r="AH900" s="30">
        <f>'17'!AG12</f>
        <v>0</v>
      </c>
      <c r="AI900" s="30">
        <f>'17'!AH12</f>
        <v>0.8</v>
      </c>
      <c r="AJ900" s="30">
        <f>'17'!AI12</f>
        <v>60</v>
      </c>
      <c r="AK900" s="30">
        <f>'17'!AJ12</f>
        <v>60.8</v>
      </c>
      <c r="AL900" s="30">
        <f>'17'!AK12</f>
        <v>106.38</v>
      </c>
      <c r="AM900" s="30">
        <f>'17'!AL12</f>
        <v>112.58</v>
      </c>
      <c r="AN900" s="30">
        <f>'17'!AM12</f>
        <v>51.78</v>
      </c>
      <c r="AO900" s="30">
        <f>'17'!AN12</f>
        <v>0</v>
      </c>
      <c r="AP900" s="30">
        <f>'17'!AO12</f>
        <v>0</v>
      </c>
      <c r="AQ900" s="30">
        <f>'17'!AP12</f>
        <v>112.58</v>
      </c>
      <c r="AR900" s="30">
        <f>'17'!AQ12</f>
        <v>43.123999999999995</v>
      </c>
      <c r="AS900" s="30">
        <f>'17'!AR12</f>
        <v>0</v>
      </c>
      <c r="AT900" s="30">
        <f>'17'!AS12</f>
        <v>60.8</v>
      </c>
      <c r="AU900" s="30">
        <f>'17'!AT12</f>
        <v>88.703999999999994</v>
      </c>
      <c r="AV900" s="30">
        <f>'17'!AU12</f>
        <v>149.50399999999999</v>
      </c>
      <c r="AW900" s="30">
        <f>'17'!AV12</f>
        <v>0</v>
      </c>
      <c r="AX900" s="30">
        <f>'17'!AW12</f>
        <v>10</v>
      </c>
      <c r="AY900" s="30">
        <f>'17'!AX12</f>
        <v>200</v>
      </c>
      <c r="AZ900" s="30">
        <f>'17'!AY12</f>
        <v>0</v>
      </c>
      <c r="BA900" s="30">
        <f>'17'!AZ12</f>
        <v>34</v>
      </c>
      <c r="BB900" s="30">
        <f>'17'!BA12</f>
        <v>0</v>
      </c>
      <c r="BC900" s="30">
        <f>'17'!BB12</f>
        <v>244</v>
      </c>
      <c r="BD900" s="30">
        <f>'17'!BC12</f>
        <v>231.79999999999998</v>
      </c>
      <c r="BE900" s="30">
        <f>'17'!BD12</f>
        <v>14</v>
      </c>
      <c r="BF900" s="30">
        <f>'17'!BE12</f>
        <v>15</v>
      </c>
      <c r="BG900" s="30">
        <f>'17'!BF12</f>
        <v>8</v>
      </c>
      <c r="BH900" s="30">
        <f>'17'!BG12</f>
        <v>9</v>
      </c>
      <c r="BI900" s="30">
        <f>'17'!BH12</f>
        <v>1</v>
      </c>
      <c r="BJ900" s="30">
        <f>'17'!BI12</f>
        <v>47</v>
      </c>
      <c r="BK900" s="30">
        <f>'17'!BJ12</f>
        <v>184.79999999999998</v>
      </c>
      <c r="BL900" s="30">
        <f>'17'!BK12</f>
        <v>88.703999999999994</v>
      </c>
      <c r="BM900" s="30">
        <f>'17'!BL12</f>
        <v>96.095999999999989</v>
      </c>
    </row>
    <row r="901" spans="1:65">
      <c r="A901" s="78">
        <f>'17'!A13</f>
        <v>42903</v>
      </c>
      <c r="B901" s="82" t="str">
        <f t="shared" si="14"/>
        <v>01:30:00</v>
      </c>
      <c r="C901" s="30" t="str">
        <f>'17'!B13</f>
        <v>01H30</v>
      </c>
      <c r="D901" s="30">
        <f>'17'!C13</f>
        <v>518</v>
      </c>
      <c r="E901" s="30">
        <f>'17'!D13</f>
        <v>396</v>
      </c>
      <c r="F901" s="30">
        <f>'17'!E13</f>
        <v>324</v>
      </c>
      <c r="G901" s="30">
        <f>'17'!F13</f>
        <v>31</v>
      </c>
      <c r="H901" s="30">
        <f>'17'!G13</f>
        <v>0</v>
      </c>
      <c r="I901" s="30">
        <f>'17'!H13</f>
        <v>11</v>
      </c>
      <c r="J901" s="30">
        <f>'17'!I13</f>
        <v>1238</v>
      </c>
      <c r="K901" s="30">
        <f>'17'!J13</f>
        <v>42</v>
      </c>
      <c r="L901" s="30">
        <f>'17'!K13</f>
        <v>319</v>
      </c>
      <c r="M901" s="30">
        <f>'17'!L13</f>
        <v>348</v>
      </c>
      <c r="N901" s="30">
        <f>'17'!M13</f>
        <v>330</v>
      </c>
      <c r="O901" s="30">
        <f>'17'!N13</f>
        <v>0</v>
      </c>
      <c r="P901" s="30">
        <f>'17'!O13</f>
        <v>11</v>
      </c>
      <c r="Q901" s="30">
        <f>'17'!P13</f>
        <v>12</v>
      </c>
      <c r="R901" s="30">
        <f>'17'!Q13</f>
        <v>11</v>
      </c>
      <c r="S901" s="30">
        <f>'17'!R13</f>
        <v>0</v>
      </c>
      <c r="T901" s="30">
        <f>'17'!S13</f>
        <v>667</v>
      </c>
      <c r="U901" s="30">
        <f>'17'!T13</f>
        <v>34</v>
      </c>
      <c r="V901" s="30">
        <f>'17'!U13</f>
        <v>76</v>
      </c>
      <c r="W901" s="30">
        <f>'17'!V13</f>
        <v>4.08</v>
      </c>
      <c r="X901" s="30">
        <f>'17'!W13</f>
        <v>3.5</v>
      </c>
      <c r="Y901" s="30">
        <f>'17'!X13</f>
        <v>5.5</v>
      </c>
      <c r="Z901" s="30">
        <f>'17'!Y13</f>
        <v>4</v>
      </c>
      <c r="AA901" s="30">
        <f>'17'!Z13</f>
        <v>5.5</v>
      </c>
      <c r="AB901" s="30">
        <f>'17'!AA13</f>
        <v>2.7</v>
      </c>
      <c r="AC901" s="30">
        <f>'17'!AB13</f>
        <v>0</v>
      </c>
      <c r="AD901" s="30">
        <f>'17'!AC13</f>
        <v>0</v>
      </c>
      <c r="AE901" s="30">
        <f>'17'!AD13</f>
        <v>0</v>
      </c>
      <c r="AF901" s="30">
        <f>'17'!AE13</f>
        <v>0.8</v>
      </c>
      <c r="AG901" s="30">
        <f>'17'!AF13</f>
        <v>0</v>
      </c>
      <c r="AH901" s="30">
        <f>'17'!AG13</f>
        <v>0</v>
      </c>
      <c r="AI901" s="30">
        <f>'17'!AH13</f>
        <v>0.8</v>
      </c>
      <c r="AJ901" s="30">
        <f>'17'!AI13</f>
        <v>45</v>
      </c>
      <c r="AK901" s="30">
        <f>'17'!AJ13</f>
        <v>45.8</v>
      </c>
      <c r="AL901" s="30">
        <f>'17'!AK13</f>
        <v>95.88</v>
      </c>
      <c r="AM901" s="30">
        <f>'17'!AL13</f>
        <v>102.08</v>
      </c>
      <c r="AN901" s="30">
        <f>'17'!AM13</f>
        <v>56.28</v>
      </c>
      <c r="AO901" s="30">
        <f>'17'!AN13</f>
        <v>0</v>
      </c>
      <c r="AP901" s="30">
        <f>'17'!AO13</f>
        <v>0</v>
      </c>
      <c r="AQ901" s="30">
        <f>'17'!AP13</f>
        <v>102.08</v>
      </c>
      <c r="AR901" s="30">
        <f>'17'!AQ13</f>
        <v>38.623999999999995</v>
      </c>
      <c r="AS901" s="30">
        <f>'17'!AR13</f>
        <v>0</v>
      </c>
      <c r="AT901" s="30">
        <f>'17'!AS13</f>
        <v>45.8</v>
      </c>
      <c r="AU901" s="30">
        <f>'17'!AT13</f>
        <v>88.703999999999994</v>
      </c>
      <c r="AV901" s="30">
        <f>'17'!AU13</f>
        <v>134.50399999999999</v>
      </c>
      <c r="AW901" s="30">
        <f>'17'!AV13</f>
        <v>0</v>
      </c>
      <c r="AX901" s="30">
        <f>'17'!AW13</f>
        <v>10</v>
      </c>
      <c r="AY901" s="30">
        <f>'17'!AX13</f>
        <v>200</v>
      </c>
      <c r="AZ901" s="30">
        <f>'17'!AY13</f>
        <v>0</v>
      </c>
      <c r="BA901" s="30">
        <f>'17'!AZ13</f>
        <v>34</v>
      </c>
      <c r="BB901" s="30">
        <f>'17'!BA13</f>
        <v>0</v>
      </c>
      <c r="BC901" s="30">
        <f>'17'!BB13</f>
        <v>244</v>
      </c>
      <c r="BD901" s="30">
        <f>'17'!BC13</f>
        <v>231.79999999999998</v>
      </c>
      <c r="BE901" s="30">
        <f>'17'!BD13</f>
        <v>14</v>
      </c>
      <c r="BF901" s="30">
        <f>'17'!BE13</f>
        <v>15</v>
      </c>
      <c r="BG901" s="30">
        <f>'17'!BF13</f>
        <v>8</v>
      </c>
      <c r="BH901" s="30">
        <f>'17'!BG13</f>
        <v>9</v>
      </c>
      <c r="BI901" s="30">
        <f>'17'!BH13</f>
        <v>1</v>
      </c>
      <c r="BJ901" s="30">
        <f>'17'!BI13</f>
        <v>47</v>
      </c>
      <c r="BK901" s="30">
        <f>'17'!BJ13</f>
        <v>184.79999999999998</v>
      </c>
      <c r="BL901" s="30">
        <f>'17'!BK13</f>
        <v>88.703999999999994</v>
      </c>
      <c r="BM901" s="30">
        <f>'17'!BL13</f>
        <v>96.095999999999989</v>
      </c>
    </row>
    <row r="902" spans="1:65">
      <c r="A902" s="78">
        <f>'17'!A14</f>
        <v>42903</v>
      </c>
      <c r="B902" s="82" t="str">
        <f t="shared" si="14"/>
        <v>02:00:00</v>
      </c>
      <c r="C902" s="30" t="str">
        <f>'17'!B14</f>
        <v>02H00</v>
      </c>
      <c r="D902" s="30">
        <f>'17'!C14</f>
        <v>502</v>
      </c>
      <c r="E902" s="30">
        <f>'17'!D14</f>
        <v>522</v>
      </c>
      <c r="F902" s="30">
        <f>'17'!E14</f>
        <v>302</v>
      </c>
      <c r="G902" s="30">
        <f>'17'!F14</f>
        <v>35</v>
      </c>
      <c r="H902" s="30">
        <f>'17'!G14</f>
        <v>0</v>
      </c>
      <c r="I902" s="30">
        <f>'17'!H14</f>
        <v>10</v>
      </c>
      <c r="J902" s="30">
        <f>'17'!I14</f>
        <v>1326</v>
      </c>
      <c r="K902" s="30">
        <f>'17'!J14</f>
        <v>45</v>
      </c>
      <c r="L902" s="30">
        <f>'17'!K14</f>
        <v>316</v>
      </c>
      <c r="M902" s="30">
        <f>'17'!L14</f>
        <v>346</v>
      </c>
      <c r="N902" s="30">
        <f>'17'!M14</f>
        <v>330</v>
      </c>
      <c r="O902" s="30">
        <f>'17'!N14</f>
        <v>0</v>
      </c>
      <c r="P902" s="30">
        <f>'17'!O14</f>
        <v>11</v>
      </c>
      <c r="Q902" s="30">
        <f>'17'!P14</f>
        <v>12</v>
      </c>
      <c r="R902" s="30">
        <f>'17'!Q14</f>
        <v>11</v>
      </c>
      <c r="S902" s="30">
        <f>'17'!R14</f>
        <v>0</v>
      </c>
      <c r="T902" s="30">
        <f>'17'!S14</f>
        <v>662</v>
      </c>
      <c r="U902" s="30">
        <f>'17'!T14</f>
        <v>34</v>
      </c>
      <c r="V902" s="30">
        <f>'17'!U14</f>
        <v>79</v>
      </c>
      <c r="W902" s="30">
        <f>'17'!V14</f>
        <v>4.08</v>
      </c>
      <c r="X902" s="30">
        <f>'17'!W14</f>
        <v>3.5</v>
      </c>
      <c r="Y902" s="30">
        <f>'17'!X14</f>
        <v>5.5</v>
      </c>
      <c r="Z902" s="30">
        <f>'17'!Y14</f>
        <v>3.8</v>
      </c>
      <c r="AA902" s="30">
        <f>'17'!Z14</f>
        <v>4.2</v>
      </c>
      <c r="AB902" s="30">
        <f>'17'!AA14</f>
        <v>0</v>
      </c>
      <c r="AC902" s="30">
        <f>'17'!AB14</f>
        <v>0</v>
      </c>
      <c r="AD902" s="30">
        <f>'17'!AC14</f>
        <v>0</v>
      </c>
      <c r="AE902" s="30">
        <f>'17'!AD14</f>
        <v>0</v>
      </c>
      <c r="AF902" s="30">
        <f>'17'!AE14</f>
        <v>0.8</v>
      </c>
      <c r="AG902" s="30">
        <f>'17'!AF14</f>
        <v>0</v>
      </c>
      <c r="AH902" s="30">
        <f>'17'!AG14</f>
        <v>0</v>
      </c>
      <c r="AI902" s="30">
        <f>'17'!AH14</f>
        <v>0.8</v>
      </c>
      <c r="AJ902" s="30">
        <f>'17'!AI14</f>
        <v>45</v>
      </c>
      <c r="AK902" s="30">
        <f>'17'!AJ14</f>
        <v>45.8</v>
      </c>
      <c r="AL902" s="30">
        <f>'17'!AK14</f>
        <v>97.38</v>
      </c>
      <c r="AM902" s="30">
        <f>'17'!AL14</f>
        <v>100.88</v>
      </c>
      <c r="AN902" s="30">
        <f>'17'!AM14</f>
        <v>55.08</v>
      </c>
      <c r="AO902" s="30">
        <f>'17'!AN14</f>
        <v>0</v>
      </c>
      <c r="AP902" s="30">
        <f>'17'!AO14</f>
        <v>0</v>
      </c>
      <c r="AQ902" s="30">
        <f>'17'!AP14</f>
        <v>100.88</v>
      </c>
      <c r="AR902" s="30">
        <f>'17'!AQ14</f>
        <v>37.123999999999995</v>
      </c>
      <c r="AS902" s="30">
        <f>'17'!AR14</f>
        <v>0</v>
      </c>
      <c r="AT902" s="30">
        <f>'17'!AS14</f>
        <v>45.8</v>
      </c>
      <c r="AU902" s="30">
        <f>'17'!AT14</f>
        <v>88.703999999999994</v>
      </c>
      <c r="AV902" s="30">
        <f>'17'!AU14</f>
        <v>134.50399999999999</v>
      </c>
      <c r="AW902" s="30">
        <f>'17'!AV14</f>
        <v>0</v>
      </c>
      <c r="AX902" s="30">
        <f>'17'!AW14</f>
        <v>10</v>
      </c>
      <c r="AY902" s="30">
        <f>'17'!AX14</f>
        <v>200</v>
      </c>
      <c r="AZ902" s="30">
        <f>'17'!AY14</f>
        <v>0</v>
      </c>
      <c r="BA902" s="30">
        <f>'17'!AZ14</f>
        <v>34</v>
      </c>
      <c r="BB902" s="30">
        <f>'17'!BA14</f>
        <v>0</v>
      </c>
      <c r="BC902" s="30">
        <f>'17'!BB14</f>
        <v>244</v>
      </c>
      <c r="BD902" s="30">
        <f>'17'!BC14</f>
        <v>231.79999999999998</v>
      </c>
      <c r="BE902" s="30">
        <f>'17'!BD14</f>
        <v>14</v>
      </c>
      <c r="BF902" s="30">
        <f>'17'!BE14</f>
        <v>15</v>
      </c>
      <c r="BG902" s="30">
        <f>'17'!BF14</f>
        <v>8</v>
      </c>
      <c r="BH902" s="30">
        <f>'17'!BG14</f>
        <v>9</v>
      </c>
      <c r="BI902" s="30">
        <f>'17'!BH14</f>
        <v>1</v>
      </c>
      <c r="BJ902" s="30">
        <f>'17'!BI14</f>
        <v>47</v>
      </c>
      <c r="BK902" s="30">
        <f>'17'!BJ14</f>
        <v>184.79999999999998</v>
      </c>
      <c r="BL902" s="30">
        <f>'17'!BK14</f>
        <v>88.703999999999994</v>
      </c>
      <c r="BM902" s="30">
        <f>'17'!BL14</f>
        <v>96.095999999999989</v>
      </c>
    </row>
    <row r="903" spans="1:65">
      <c r="A903" s="78">
        <f>'17'!A15</f>
        <v>42903</v>
      </c>
      <c r="B903" s="82" t="str">
        <f t="shared" si="14"/>
        <v>02:30:00</v>
      </c>
      <c r="C903" s="30" t="str">
        <f>'17'!B15</f>
        <v>02H30</v>
      </c>
      <c r="D903" s="30">
        <f>'17'!C15</f>
        <v>498</v>
      </c>
      <c r="E903" s="30">
        <f>'17'!D15</f>
        <v>520</v>
      </c>
      <c r="F903" s="30">
        <f>'17'!E15</f>
        <v>300</v>
      </c>
      <c r="G903" s="30">
        <f>'17'!F15</f>
        <v>34</v>
      </c>
      <c r="H903" s="30">
        <f>'17'!G15</f>
        <v>0</v>
      </c>
      <c r="I903" s="30">
        <f>'17'!H15</f>
        <v>10</v>
      </c>
      <c r="J903" s="30">
        <f>'17'!I15</f>
        <v>1318</v>
      </c>
      <c r="K903" s="30">
        <f>'17'!J15</f>
        <v>44</v>
      </c>
      <c r="L903" s="30">
        <f>'17'!K15</f>
        <v>312</v>
      </c>
      <c r="M903" s="30">
        <f>'17'!L15</f>
        <v>348</v>
      </c>
      <c r="N903" s="30">
        <f>'17'!M15</f>
        <v>330</v>
      </c>
      <c r="O903" s="30">
        <f>'17'!N15</f>
        <v>0</v>
      </c>
      <c r="P903" s="30">
        <f>'17'!O15</f>
        <v>10</v>
      </c>
      <c r="Q903" s="30">
        <f>'17'!P15</f>
        <v>12</v>
      </c>
      <c r="R903" s="30">
        <f>'17'!Q15</f>
        <v>11</v>
      </c>
      <c r="S903" s="30">
        <f>'17'!R15</f>
        <v>0</v>
      </c>
      <c r="T903" s="30">
        <f>'17'!S15</f>
        <v>660</v>
      </c>
      <c r="U903" s="30">
        <f>'17'!T15</f>
        <v>33</v>
      </c>
      <c r="V903" s="30">
        <f>'17'!U15</f>
        <v>77</v>
      </c>
      <c r="W903" s="30">
        <f>'17'!V15</f>
        <v>4.08</v>
      </c>
      <c r="X903" s="30">
        <f>'17'!W15</f>
        <v>3.5</v>
      </c>
      <c r="Y903" s="30">
        <f>'17'!X15</f>
        <v>5.5</v>
      </c>
      <c r="Z903" s="30">
        <f>'17'!Y15</f>
        <v>3.8</v>
      </c>
      <c r="AA903" s="30">
        <f>'17'!Z15</f>
        <v>4.2</v>
      </c>
      <c r="AB903" s="30">
        <f>'17'!AA15</f>
        <v>0</v>
      </c>
      <c r="AC903" s="30">
        <f>'17'!AB15</f>
        <v>0</v>
      </c>
      <c r="AD903" s="30">
        <f>'17'!AC15</f>
        <v>0</v>
      </c>
      <c r="AE903" s="30">
        <f>'17'!AD15</f>
        <v>0</v>
      </c>
      <c r="AF903" s="30">
        <f>'17'!AE15</f>
        <v>0.8</v>
      </c>
      <c r="AG903" s="30">
        <f>'17'!AF15</f>
        <v>0</v>
      </c>
      <c r="AH903" s="30">
        <f>'17'!AG15</f>
        <v>0</v>
      </c>
      <c r="AI903" s="30">
        <f>'17'!AH15</f>
        <v>0.8</v>
      </c>
      <c r="AJ903" s="30">
        <f>'17'!AI15</f>
        <v>45</v>
      </c>
      <c r="AK903" s="30">
        <f>'17'!AJ15</f>
        <v>45.8</v>
      </c>
      <c r="AL903" s="30">
        <f>'17'!AK15</f>
        <v>95.38</v>
      </c>
      <c r="AM903" s="30">
        <f>'17'!AL15</f>
        <v>98.88</v>
      </c>
      <c r="AN903" s="30">
        <f>'17'!AM15</f>
        <v>53.08</v>
      </c>
      <c r="AO903" s="30">
        <f>'17'!AN15</f>
        <v>0</v>
      </c>
      <c r="AP903" s="30">
        <f>'17'!AO15</f>
        <v>0</v>
      </c>
      <c r="AQ903" s="30">
        <f>'17'!AP15</f>
        <v>98.88</v>
      </c>
      <c r="AR903" s="30">
        <f>'17'!AQ15</f>
        <v>39.123999999999995</v>
      </c>
      <c r="AS903" s="30">
        <f>'17'!AR15</f>
        <v>0</v>
      </c>
      <c r="AT903" s="30">
        <f>'17'!AS15</f>
        <v>45.8</v>
      </c>
      <c r="AU903" s="30">
        <f>'17'!AT15</f>
        <v>88.703999999999994</v>
      </c>
      <c r="AV903" s="30">
        <f>'17'!AU15</f>
        <v>134.50399999999999</v>
      </c>
      <c r="AW903" s="30">
        <f>'17'!AV15</f>
        <v>0</v>
      </c>
      <c r="AX903" s="30">
        <f>'17'!AW15</f>
        <v>10</v>
      </c>
      <c r="AY903" s="30">
        <f>'17'!AX15</f>
        <v>200</v>
      </c>
      <c r="AZ903" s="30">
        <f>'17'!AY15</f>
        <v>0</v>
      </c>
      <c r="BA903" s="30">
        <f>'17'!AZ15</f>
        <v>34</v>
      </c>
      <c r="BB903" s="30">
        <f>'17'!BA15</f>
        <v>0</v>
      </c>
      <c r="BC903" s="30">
        <f>'17'!BB15</f>
        <v>244</v>
      </c>
      <c r="BD903" s="30">
        <f>'17'!BC15</f>
        <v>231.79999999999998</v>
      </c>
      <c r="BE903" s="30">
        <f>'17'!BD15</f>
        <v>14</v>
      </c>
      <c r="BF903" s="30">
        <f>'17'!BE15</f>
        <v>15</v>
      </c>
      <c r="BG903" s="30">
        <f>'17'!BF15</f>
        <v>8</v>
      </c>
      <c r="BH903" s="30">
        <f>'17'!BG15</f>
        <v>9</v>
      </c>
      <c r="BI903" s="30">
        <f>'17'!BH15</f>
        <v>1</v>
      </c>
      <c r="BJ903" s="30">
        <f>'17'!BI15</f>
        <v>47</v>
      </c>
      <c r="BK903" s="30">
        <f>'17'!BJ15</f>
        <v>184.79999999999998</v>
      </c>
      <c r="BL903" s="30">
        <f>'17'!BK15</f>
        <v>88.703999999999994</v>
      </c>
      <c r="BM903" s="30">
        <f>'17'!BL15</f>
        <v>96.095999999999989</v>
      </c>
    </row>
    <row r="904" spans="1:65">
      <c r="A904" s="78">
        <f>'17'!A16</f>
        <v>42903</v>
      </c>
      <c r="B904" s="82" t="str">
        <f t="shared" si="14"/>
        <v>03:00:00</v>
      </c>
      <c r="C904" s="30" t="str">
        <f>'17'!B16</f>
        <v>03H00</v>
      </c>
      <c r="D904" s="30">
        <f>'17'!C16</f>
        <v>495</v>
      </c>
      <c r="E904" s="30">
        <f>'17'!D16</f>
        <v>563</v>
      </c>
      <c r="F904" s="30">
        <f>'17'!E16</f>
        <v>325</v>
      </c>
      <c r="G904" s="30">
        <f>'17'!F16</f>
        <v>34</v>
      </c>
      <c r="H904" s="30">
        <f>'17'!G16</f>
        <v>0</v>
      </c>
      <c r="I904" s="30">
        <f>'17'!H16</f>
        <v>10</v>
      </c>
      <c r="J904" s="30">
        <f>'17'!I16</f>
        <v>1383</v>
      </c>
      <c r="K904" s="30">
        <f>'17'!J16</f>
        <v>44</v>
      </c>
      <c r="L904" s="30">
        <f>'17'!K16</f>
        <v>309</v>
      </c>
      <c r="M904" s="30">
        <f>'17'!L16</f>
        <v>345</v>
      </c>
      <c r="N904" s="30">
        <f>'17'!M16</f>
        <v>330</v>
      </c>
      <c r="O904" s="30">
        <f>'17'!N16</f>
        <v>0</v>
      </c>
      <c r="P904" s="30">
        <f>'17'!O16</f>
        <v>10</v>
      </c>
      <c r="Q904" s="30">
        <f>'17'!P16</f>
        <v>12</v>
      </c>
      <c r="R904" s="30">
        <f>'17'!Q16</f>
        <v>11</v>
      </c>
      <c r="S904" s="30">
        <f>'17'!R16</f>
        <v>0</v>
      </c>
      <c r="T904" s="30">
        <f>'17'!S16</f>
        <v>654</v>
      </c>
      <c r="U904" s="30">
        <f>'17'!T16</f>
        <v>33</v>
      </c>
      <c r="V904" s="30">
        <f>'17'!U16</f>
        <v>77</v>
      </c>
      <c r="W904" s="30">
        <f>'17'!V16</f>
        <v>4.08</v>
      </c>
      <c r="X904" s="30">
        <f>'17'!W16</f>
        <v>3.5</v>
      </c>
      <c r="Y904" s="30">
        <f>'17'!X16</f>
        <v>5.5</v>
      </c>
      <c r="Z904" s="30">
        <f>'17'!Y16</f>
        <v>3.8</v>
      </c>
      <c r="AA904" s="30">
        <f>'17'!Z16</f>
        <v>4.2</v>
      </c>
      <c r="AB904" s="30">
        <f>'17'!AA16</f>
        <v>1.5</v>
      </c>
      <c r="AC904" s="30">
        <f>'17'!AB16</f>
        <v>0</v>
      </c>
      <c r="AD904" s="30">
        <f>'17'!AC16</f>
        <v>0</v>
      </c>
      <c r="AE904" s="30">
        <f>'17'!AD16</f>
        <v>0</v>
      </c>
      <c r="AF904" s="30">
        <f>'17'!AE16</f>
        <v>0.8</v>
      </c>
      <c r="AG904" s="30">
        <f>'17'!AF16</f>
        <v>0</v>
      </c>
      <c r="AH904" s="30">
        <f>'17'!AG16</f>
        <v>0</v>
      </c>
      <c r="AI904" s="30">
        <f>'17'!AH16</f>
        <v>0.8</v>
      </c>
      <c r="AJ904" s="30">
        <f>'17'!AI16</f>
        <v>30</v>
      </c>
      <c r="AK904" s="30">
        <f>'17'!AJ16</f>
        <v>30.8</v>
      </c>
      <c r="AL904" s="30">
        <f>'17'!AK16</f>
        <v>95.38</v>
      </c>
      <c r="AM904" s="30">
        <f>'17'!AL16</f>
        <v>100.38</v>
      </c>
      <c r="AN904" s="30">
        <f>'17'!AM16</f>
        <v>69.58</v>
      </c>
      <c r="AO904" s="30">
        <f>'17'!AN16</f>
        <v>0</v>
      </c>
      <c r="AP904" s="30">
        <f>'17'!AO16</f>
        <v>0</v>
      </c>
      <c r="AQ904" s="30">
        <f>'17'!AP16</f>
        <v>100.38</v>
      </c>
      <c r="AR904" s="30">
        <f>'17'!AQ16</f>
        <v>24.123999999999995</v>
      </c>
      <c r="AS904" s="30">
        <f>'17'!AR16</f>
        <v>0</v>
      </c>
      <c r="AT904" s="30">
        <f>'17'!AS16</f>
        <v>30.8</v>
      </c>
      <c r="AU904" s="30">
        <f>'17'!AT16</f>
        <v>88.703999999999994</v>
      </c>
      <c r="AV904" s="30">
        <f>'17'!AU16</f>
        <v>119.50399999999999</v>
      </c>
      <c r="AW904" s="30">
        <f>'17'!AV16</f>
        <v>0</v>
      </c>
      <c r="AX904" s="30">
        <f>'17'!AW16</f>
        <v>10</v>
      </c>
      <c r="AY904" s="30">
        <f>'17'!AX16</f>
        <v>200</v>
      </c>
      <c r="AZ904" s="30">
        <f>'17'!AY16</f>
        <v>0</v>
      </c>
      <c r="BA904" s="30">
        <f>'17'!AZ16</f>
        <v>34</v>
      </c>
      <c r="BB904" s="30">
        <f>'17'!BA16</f>
        <v>0</v>
      </c>
      <c r="BC904" s="30">
        <f>'17'!BB16</f>
        <v>244</v>
      </c>
      <c r="BD904" s="30">
        <f>'17'!BC16</f>
        <v>231.79999999999998</v>
      </c>
      <c r="BE904" s="30">
        <f>'17'!BD16</f>
        <v>14</v>
      </c>
      <c r="BF904" s="30">
        <f>'17'!BE16</f>
        <v>15</v>
      </c>
      <c r="BG904" s="30">
        <f>'17'!BF16</f>
        <v>8</v>
      </c>
      <c r="BH904" s="30">
        <f>'17'!BG16</f>
        <v>9</v>
      </c>
      <c r="BI904" s="30">
        <f>'17'!BH16</f>
        <v>1</v>
      </c>
      <c r="BJ904" s="30">
        <f>'17'!BI16</f>
        <v>47</v>
      </c>
      <c r="BK904" s="30">
        <f>'17'!BJ16</f>
        <v>184.79999999999998</v>
      </c>
      <c r="BL904" s="30">
        <f>'17'!BK16</f>
        <v>88.703999999999994</v>
      </c>
      <c r="BM904" s="30">
        <f>'17'!BL16</f>
        <v>96.095999999999989</v>
      </c>
    </row>
    <row r="905" spans="1:65">
      <c r="A905" s="78">
        <f>'17'!A17</f>
        <v>42903</v>
      </c>
      <c r="B905" s="82" t="str">
        <f t="shared" si="14"/>
        <v>03:30:00</v>
      </c>
      <c r="C905" s="30" t="str">
        <f>'17'!B17</f>
        <v>03H30</v>
      </c>
      <c r="D905" s="30">
        <f>'17'!C17</f>
        <v>500</v>
      </c>
      <c r="E905" s="30">
        <f>'17'!D17</f>
        <v>592</v>
      </c>
      <c r="F905" s="30">
        <f>'17'!E17</f>
        <v>422</v>
      </c>
      <c r="G905" s="30">
        <f>'17'!F17</f>
        <v>37</v>
      </c>
      <c r="H905" s="30">
        <f>'17'!G17</f>
        <v>0</v>
      </c>
      <c r="I905" s="30">
        <f>'17'!H17</f>
        <v>14</v>
      </c>
      <c r="J905" s="30">
        <f>'17'!I17</f>
        <v>1514</v>
      </c>
      <c r="K905" s="30">
        <f>'17'!J17</f>
        <v>51</v>
      </c>
      <c r="L905" s="30">
        <f>'17'!K17</f>
        <v>311</v>
      </c>
      <c r="M905" s="30">
        <f>'17'!L17</f>
        <v>343</v>
      </c>
      <c r="N905" s="30">
        <f>'17'!M17</f>
        <v>330</v>
      </c>
      <c r="O905" s="30">
        <f>'17'!N17</f>
        <v>0</v>
      </c>
      <c r="P905" s="30">
        <f>'17'!O17</f>
        <v>10</v>
      </c>
      <c r="Q905" s="30">
        <f>'17'!P17</f>
        <v>11</v>
      </c>
      <c r="R905" s="30">
        <f>'17'!Q17</f>
        <v>11</v>
      </c>
      <c r="S905" s="30">
        <f>'17'!R17</f>
        <v>0</v>
      </c>
      <c r="T905" s="30">
        <f>'17'!S17</f>
        <v>654</v>
      </c>
      <c r="U905" s="30">
        <f>'17'!T17</f>
        <v>32</v>
      </c>
      <c r="V905" s="30">
        <f>'17'!U17</f>
        <v>83</v>
      </c>
      <c r="W905" s="30">
        <f>'17'!V17</f>
        <v>4.08</v>
      </c>
      <c r="X905" s="30">
        <f>'17'!W17</f>
        <v>3.5</v>
      </c>
      <c r="Y905" s="30">
        <f>'17'!X17</f>
        <v>5.5</v>
      </c>
      <c r="Z905" s="30">
        <f>'17'!Y17</f>
        <v>3.8</v>
      </c>
      <c r="AA905" s="30">
        <f>'17'!Z17</f>
        <v>4.2</v>
      </c>
      <c r="AB905" s="30">
        <f>'17'!AA17</f>
        <v>1.5</v>
      </c>
      <c r="AC905" s="30">
        <f>'17'!AB17</f>
        <v>0</v>
      </c>
      <c r="AD905" s="30">
        <f>'17'!AC17</f>
        <v>0</v>
      </c>
      <c r="AE905" s="30">
        <f>'17'!AD17</f>
        <v>0</v>
      </c>
      <c r="AF905" s="30">
        <f>'17'!AE17</f>
        <v>0.8</v>
      </c>
      <c r="AG905" s="30">
        <f>'17'!AF17</f>
        <v>0</v>
      </c>
      <c r="AH905" s="30">
        <f>'17'!AG17</f>
        <v>0</v>
      </c>
      <c r="AI905" s="30">
        <f>'17'!AH17</f>
        <v>0.8</v>
      </c>
      <c r="AJ905" s="30">
        <f>'17'!AI17</f>
        <v>30</v>
      </c>
      <c r="AK905" s="30">
        <f>'17'!AJ17</f>
        <v>30.8</v>
      </c>
      <c r="AL905" s="30">
        <f>'17'!AK17</f>
        <v>101.38</v>
      </c>
      <c r="AM905" s="30">
        <f>'17'!AL17</f>
        <v>106.38</v>
      </c>
      <c r="AN905" s="30">
        <f>'17'!AM17</f>
        <v>75.58</v>
      </c>
      <c r="AO905" s="30">
        <f>'17'!AN17</f>
        <v>0</v>
      </c>
      <c r="AP905" s="30">
        <f>'17'!AO17</f>
        <v>0</v>
      </c>
      <c r="AQ905" s="30">
        <f>'17'!AP17</f>
        <v>106.38</v>
      </c>
      <c r="AR905" s="30">
        <f>'17'!AQ17</f>
        <v>18.123999999999995</v>
      </c>
      <c r="AS905" s="30">
        <f>'17'!AR17</f>
        <v>0</v>
      </c>
      <c r="AT905" s="30">
        <f>'17'!AS17</f>
        <v>30.8</v>
      </c>
      <c r="AU905" s="30">
        <f>'17'!AT17</f>
        <v>88.703999999999994</v>
      </c>
      <c r="AV905" s="30">
        <f>'17'!AU17</f>
        <v>119.50399999999999</v>
      </c>
      <c r="AW905" s="30">
        <f>'17'!AV17</f>
        <v>0</v>
      </c>
      <c r="AX905" s="30">
        <f>'17'!AW17</f>
        <v>10</v>
      </c>
      <c r="AY905" s="30">
        <f>'17'!AX17</f>
        <v>200</v>
      </c>
      <c r="AZ905" s="30">
        <f>'17'!AY17</f>
        <v>0</v>
      </c>
      <c r="BA905" s="30">
        <f>'17'!AZ17</f>
        <v>34</v>
      </c>
      <c r="BB905" s="30">
        <f>'17'!BA17</f>
        <v>0</v>
      </c>
      <c r="BC905" s="30">
        <f>'17'!BB17</f>
        <v>244</v>
      </c>
      <c r="BD905" s="30">
        <f>'17'!BC17</f>
        <v>231.79999999999998</v>
      </c>
      <c r="BE905" s="30">
        <f>'17'!BD17</f>
        <v>14</v>
      </c>
      <c r="BF905" s="30">
        <f>'17'!BE17</f>
        <v>15</v>
      </c>
      <c r="BG905" s="30">
        <f>'17'!BF17</f>
        <v>8</v>
      </c>
      <c r="BH905" s="30">
        <f>'17'!BG17</f>
        <v>9</v>
      </c>
      <c r="BI905" s="30">
        <f>'17'!BH17</f>
        <v>1</v>
      </c>
      <c r="BJ905" s="30">
        <f>'17'!BI17</f>
        <v>47</v>
      </c>
      <c r="BK905" s="30">
        <f>'17'!BJ17</f>
        <v>184.79999999999998</v>
      </c>
      <c r="BL905" s="30">
        <f>'17'!BK17</f>
        <v>88.703999999999994</v>
      </c>
      <c r="BM905" s="30">
        <f>'17'!BL17</f>
        <v>96.095999999999989</v>
      </c>
    </row>
    <row r="906" spans="1:65">
      <c r="A906" s="78">
        <f>'17'!A18</f>
        <v>42903</v>
      </c>
      <c r="B906" s="82" t="str">
        <f t="shared" si="14"/>
        <v>04:00:00</v>
      </c>
      <c r="C906" s="30" t="str">
        <f>'17'!B18</f>
        <v>04H00</v>
      </c>
      <c r="D906" s="30">
        <f>'17'!C18</f>
        <v>500</v>
      </c>
      <c r="E906" s="30">
        <f>'17'!D18</f>
        <v>610</v>
      </c>
      <c r="F906" s="30">
        <f>'17'!E18</f>
        <v>420</v>
      </c>
      <c r="G906" s="30">
        <f>'17'!F18</f>
        <v>37</v>
      </c>
      <c r="H906" s="30">
        <f>'17'!G18</f>
        <v>0</v>
      </c>
      <c r="I906" s="30">
        <f>'17'!H18</f>
        <v>14</v>
      </c>
      <c r="J906" s="30">
        <f>'17'!I18</f>
        <v>1530</v>
      </c>
      <c r="K906" s="30">
        <f>'17'!J18</f>
        <v>51</v>
      </c>
      <c r="L906" s="30">
        <f>'17'!K18</f>
        <v>313</v>
      </c>
      <c r="M906" s="30">
        <f>'17'!L18</f>
        <v>341</v>
      </c>
      <c r="N906" s="30">
        <f>'17'!M18</f>
        <v>330</v>
      </c>
      <c r="O906" s="30">
        <f>'17'!N18</f>
        <v>0</v>
      </c>
      <c r="P906" s="30">
        <f>'17'!O18</f>
        <v>10</v>
      </c>
      <c r="Q906" s="30">
        <f>'17'!P18</f>
        <v>11</v>
      </c>
      <c r="R906" s="30">
        <f>'17'!Q18</f>
        <v>11</v>
      </c>
      <c r="S906" s="30">
        <f>'17'!R18</f>
        <v>0</v>
      </c>
      <c r="T906" s="30">
        <f>'17'!S18</f>
        <v>654</v>
      </c>
      <c r="U906" s="30">
        <f>'17'!T18</f>
        <v>32</v>
      </c>
      <c r="V906" s="30">
        <f>'17'!U18</f>
        <v>83</v>
      </c>
      <c r="W906" s="30">
        <f>'17'!V18</f>
        <v>4.08</v>
      </c>
      <c r="X906" s="30">
        <f>'17'!W18</f>
        <v>3.5</v>
      </c>
      <c r="Y906" s="30">
        <f>'17'!X18</f>
        <v>5.5</v>
      </c>
      <c r="Z906" s="30">
        <f>'17'!Y18</f>
        <v>4</v>
      </c>
      <c r="AA906" s="30">
        <f>'17'!Z18</f>
        <v>4.0999999999999996</v>
      </c>
      <c r="AB906" s="30">
        <f>'17'!AA18</f>
        <v>0</v>
      </c>
      <c r="AC906" s="30">
        <f>'17'!AB18</f>
        <v>0</v>
      </c>
      <c r="AD906" s="30">
        <f>'17'!AC18</f>
        <v>0</v>
      </c>
      <c r="AE906" s="30">
        <f>'17'!AD18</f>
        <v>0</v>
      </c>
      <c r="AF906" s="30">
        <f>'17'!AE18</f>
        <v>0.8</v>
      </c>
      <c r="AG906" s="30">
        <f>'17'!AF18</f>
        <v>0</v>
      </c>
      <c r="AH906" s="30">
        <f>'17'!AG18</f>
        <v>0</v>
      </c>
      <c r="AI906" s="30">
        <f>'17'!AH18</f>
        <v>0.8</v>
      </c>
      <c r="AJ906" s="30">
        <f>'17'!AI18</f>
        <v>30</v>
      </c>
      <c r="AK906" s="30">
        <f>'17'!AJ18</f>
        <v>30.8</v>
      </c>
      <c r="AL906" s="30">
        <f>'17'!AK18</f>
        <v>101.47999999999999</v>
      </c>
      <c r="AM906" s="30">
        <f>'17'!AL18</f>
        <v>104.97999999999999</v>
      </c>
      <c r="AN906" s="30">
        <f>'17'!AM18</f>
        <v>74.179999999999993</v>
      </c>
      <c r="AO906" s="30">
        <f>'17'!AN18</f>
        <v>0</v>
      </c>
      <c r="AP906" s="30">
        <f>'17'!AO18</f>
        <v>0</v>
      </c>
      <c r="AQ906" s="30">
        <f>'17'!AP18</f>
        <v>104.97999999999999</v>
      </c>
      <c r="AR906" s="30">
        <f>'17'!AQ18</f>
        <v>18.024000000000001</v>
      </c>
      <c r="AS906" s="30">
        <f>'17'!AR18</f>
        <v>0</v>
      </c>
      <c r="AT906" s="30">
        <f>'17'!AS18</f>
        <v>30.8</v>
      </c>
      <c r="AU906" s="30">
        <f>'17'!AT18</f>
        <v>88.703999999999994</v>
      </c>
      <c r="AV906" s="30">
        <f>'17'!AU18</f>
        <v>119.50399999999999</v>
      </c>
      <c r="AW906" s="30">
        <f>'17'!AV18</f>
        <v>0</v>
      </c>
      <c r="AX906" s="30">
        <f>'17'!AW18</f>
        <v>10</v>
      </c>
      <c r="AY906" s="30">
        <f>'17'!AX18</f>
        <v>200</v>
      </c>
      <c r="AZ906" s="30">
        <f>'17'!AY18</f>
        <v>0</v>
      </c>
      <c r="BA906" s="30">
        <f>'17'!AZ18</f>
        <v>34</v>
      </c>
      <c r="BB906" s="30">
        <f>'17'!BA18</f>
        <v>0</v>
      </c>
      <c r="BC906" s="30">
        <f>'17'!BB18</f>
        <v>244</v>
      </c>
      <c r="BD906" s="30">
        <f>'17'!BC18</f>
        <v>231.79999999999998</v>
      </c>
      <c r="BE906" s="30">
        <f>'17'!BD18</f>
        <v>14</v>
      </c>
      <c r="BF906" s="30">
        <f>'17'!BE18</f>
        <v>15</v>
      </c>
      <c r="BG906" s="30">
        <f>'17'!BF18</f>
        <v>8</v>
      </c>
      <c r="BH906" s="30">
        <f>'17'!BG18</f>
        <v>9</v>
      </c>
      <c r="BI906" s="30">
        <f>'17'!BH18</f>
        <v>1</v>
      </c>
      <c r="BJ906" s="30">
        <f>'17'!BI18</f>
        <v>47</v>
      </c>
      <c r="BK906" s="30">
        <f>'17'!BJ18</f>
        <v>184.79999999999998</v>
      </c>
      <c r="BL906" s="30">
        <f>'17'!BK18</f>
        <v>88.703999999999994</v>
      </c>
      <c r="BM906" s="30">
        <f>'17'!BL18</f>
        <v>96.095999999999989</v>
      </c>
    </row>
    <row r="907" spans="1:65">
      <c r="A907" s="78">
        <f>'17'!A19</f>
        <v>42903</v>
      </c>
      <c r="B907" s="82" t="str">
        <f t="shared" si="14"/>
        <v>04:30:00</v>
      </c>
      <c r="C907" s="30" t="str">
        <f>'17'!B19</f>
        <v>04H30</v>
      </c>
      <c r="D907" s="30">
        <f>'17'!C19</f>
        <v>502</v>
      </c>
      <c r="E907" s="30">
        <f>'17'!D19</f>
        <v>630</v>
      </c>
      <c r="F907" s="30">
        <f>'17'!E19</f>
        <v>410</v>
      </c>
      <c r="G907" s="30">
        <f>'17'!F19</f>
        <v>38</v>
      </c>
      <c r="H907" s="30">
        <f>'17'!G19</f>
        <v>0</v>
      </c>
      <c r="I907" s="30">
        <f>'17'!H19</f>
        <v>13</v>
      </c>
      <c r="J907" s="30">
        <f>'17'!I19</f>
        <v>1542</v>
      </c>
      <c r="K907" s="30">
        <f>'17'!J19</f>
        <v>51</v>
      </c>
      <c r="L907" s="30">
        <f>'17'!K19</f>
        <v>312</v>
      </c>
      <c r="M907" s="30">
        <f>'17'!L19</f>
        <v>339</v>
      </c>
      <c r="N907" s="30">
        <f>'17'!M19</f>
        <v>330</v>
      </c>
      <c r="O907" s="30">
        <f>'17'!N19</f>
        <v>0</v>
      </c>
      <c r="P907" s="30">
        <f>'17'!O19</f>
        <v>10</v>
      </c>
      <c r="Q907" s="30">
        <f>'17'!P19</f>
        <v>11</v>
      </c>
      <c r="R907" s="30">
        <f>'17'!Q19</f>
        <v>11</v>
      </c>
      <c r="S907" s="30">
        <f>'17'!R19</f>
        <v>0</v>
      </c>
      <c r="T907" s="30">
        <f>'17'!S19</f>
        <v>651</v>
      </c>
      <c r="U907" s="30">
        <f>'17'!T19</f>
        <v>32</v>
      </c>
      <c r="V907" s="30">
        <f>'17'!U19</f>
        <v>83</v>
      </c>
      <c r="W907" s="30">
        <f>'17'!V19</f>
        <v>4.08</v>
      </c>
      <c r="X907" s="30">
        <f>'17'!W19</f>
        <v>3.5</v>
      </c>
      <c r="Y907" s="30">
        <f>'17'!X19</f>
        <v>5.5</v>
      </c>
      <c r="Z907" s="30">
        <f>'17'!Y19</f>
        <v>4</v>
      </c>
      <c r="AA907" s="30">
        <f>'17'!Z19</f>
        <v>4.0999999999999996</v>
      </c>
      <c r="AB907" s="30">
        <f>'17'!AA19</f>
        <v>0</v>
      </c>
      <c r="AC907" s="30">
        <f>'17'!AB19</f>
        <v>0</v>
      </c>
      <c r="AD907" s="30">
        <f>'17'!AC19</f>
        <v>0</v>
      </c>
      <c r="AE907" s="30">
        <f>'17'!AD19</f>
        <v>0</v>
      </c>
      <c r="AF907" s="30">
        <f>'17'!AE19</f>
        <v>0.8</v>
      </c>
      <c r="AG907" s="30">
        <f>'17'!AF19</f>
        <v>0</v>
      </c>
      <c r="AH907" s="30">
        <f>'17'!AG19</f>
        <v>0</v>
      </c>
      <c r="AI907" s="30">
        <f>'17'!AH19</f>
        <v>0.8</v>
      </c>
      <c r="AJ907" s="30">
        <f>'17'!AI19</f>
        <v>30</v>
      </c>
      <c r="AK907" s="30">
        <f>'17'!AJ19</f>
        <v>30.8</v>
      </c>
      <c r="AL907" s="30">
        <f>'17'!AK19</f>
        <v>101.47999999999999</v>
      </c>
      <c r="AM907" s="30">
        <f>'17'!AL19</f>
        <v>104.97999999999999</v>
      </c>
      <c r="AN907" s="30">
        <f>'17'!AM19</f>
        <v>74.179999999999993</v>
      </c>
      <c r="AO907" s="30">
        <f>'17'!AN19</f>
        <v>0</v>
      </c>
      <c r="AP907" s="30">
        <f>'17'!AO19</f>
        <v>0</v>
      </c>
      <c r="AQ907" s="30">
        <f>'17'!AP19</f>
        <v>104.97999999999999</v>
      </c>
      <c r="AR907" s="30">
        <f>'17'!AQ19</f>
        <v>18.024000000000001</v>
      </c>
      <c r="AS907" s="30">
        <f>'17'!AR19</f>
        <v>0</v>
      </c>
      <c r="AT907" s="30">
        <f>'17'!AS19</f>
        <v>30.8</v>
      </c>
      <c r="AU907" s="30">
        <f>'17'!AT19</f>
        <v>88.703999999999994</v>
      </c>
      <c r="AV907" s="30">
        <f>'17'!AU19</f>
        <v>119.50399999999999</v>
      </c>
      <c r="AW907" s="30">
        <f>'17'!AV19</f>
        <v>0</v>
      </c>
      <c r="AX907" s="30">
        <f>'17'!AW19</f>
        <v>10</v>
      </c>
      <c r="AY907" s="30">
        <f>'17'!AX19</f>
        <v>200</v>
      </c>
      <c r="AZ907" s="30">
        <f>'17'!AY19</f>
        <v>0</v>
      </c>
      <c r="BA907" s="30">
        <f>'17'!AZ19</f>
        <v>34</v>
      </c>
      <c r="BB907" s="30">
        <f>'17'!BA19</f>
        <v>0</v>
      </c>
      <c r="BC907" s="30">
        <f>'17'!BB19</f>
        <v>244</v>
      </c>
      <c r="BD907" s="30">
        <f>'17'!BC19</f>
        <v>231.79999999999998</v>
      </c>
      <c r="BE907" s="30">
        <f>'17'!BD19</f>
        <v>14</v>
      </c>
      <c r="BF907" s="30">
        <f>'17'!BE19</f>
        <v>15</v>
      </c>
      <c r="BG907" s="30">
        <f>'17'!BF19</f>
        <v>8</v>
      </c>
      <c r="BH907" s="30">
        <f>'17'!BG19</f>
        <v>9</v>
      </c>
      <c r="BI907" s="30">
        <f>'17'!BH19</f>
        <v>1</v>
      </c>
      <c r="BJ907" s="30">
        <f>'17'!BI19</f>
        <v>47</v>
      </c>
      <c r="BK907" s="30">
        <f>'17'!BJ19</f>
        <v>184.79999999999998</v>
      </c>
      <c r="BL907" s="30">
        <f>'17'!BK19</f>
        <v>88.703999999999994</v>
      </c>
      <c r="BM907" s="30">
        <f>'17'!BL19</f>
        <v>96.095999999999989</v>
      </c>
    </row>
    <row r="908" spans="1:65">
      <c r="A908" s="78">
        <f>'17'!A20</f>
        <v>42903</v>
      </c>
      <c r="B908" s="82" t="str">
        <f t="shared" si="14"/>
        <v>05:00:00</v>
      </c>
      <c r="C908" s="30" t="str">
        <f>'17'!B20</f>
        <v>05H00</v>
      </c>
      <c r="D908" s="30">
        <f>'17'!C20</f>
        <v>500</v>
      </c>
      <c r="E908" s="30">
        <f>'17'!D20</f>
        <v>617</v>
      </c>
      <c r="F908" s="30">
        <f>'17'!E20</f>
        <v>420</v>
      </c>
      <c r="G908" s="30">
        <f>'17'!F20</f>
        <v>38</v>
      </c>
      <c r="H908" s="30">
        <f>'17'!G20</f>
        <v>0</v>
      </c>
      <c r="I908" s="30">
        <f>'17'!H20</f>
        <v>14</v>
      </c>
      <c r="J908" s="30">
        <f>'17'!I20</f>
        <v>1537</v>
      </c>
      <c r="K908" s="30">
        <f>'17'!J20</f>
        <v>52</v>
      </c>
      <c r="L908" s="30">
        <f>'17'!K20</f>
        <v>311</v>
      </c>
      <c r="M908" s="30">
        <f>'17'!L20</f>
        <v>338</v>
      </c>
      <c r="N908" s="30">
        <f>'17'!M20</f>
        <v>330</v>
      </c>
      <c r="O908" s="30">
        <f>'17'!N20</f>
        <v>0</v>
      </c>
      <c r="P908" s="30">
        <f>'17'!O20</f>
        <v>10</v>
      </c>
      <c r="Q908" s="30">
        <f>'17'!P20</f>
        <v>11</v>
      </c>
      <c r="R908" s="30">
        <f>'17'!Q20</f>
        <v>11</v>
      </c>
      <c r="S908" s="30">
        <f>'17'!R20</f>
        <v>0</v>
      </c>
      <c r="T908" s="30">
        <f>'17'!S20</f>
        <v>649</v>
      </c>
      <c r="U908" s="30">
        <f>'17'!T20</f>
        <v>32</v>
      </c>
      <c r="V908" s="30">
        <f>'17'!U20</f>
        <v>84</v>
      </c>
      <c r="W908" s="30">
        <f>'17'!V20</f>
        <v>4.08</v>
      </c>
      <c r="X908" s="30">
        <f>'17'!W20</f>
        <v>3.5</v>
      </c>
      <c r="Y908" s="30">
        <f>'17'!X20</f>
        <v>5.5</v>
      </c>
      <c r="Z908" s="30">
        <f>'17'!Y20</f>
        <v>3.6</v>
      </c>
      <c r="AA908" s="30">
        <f>'17'!Z20</f>
        <v>4.3</v>
      </c>
      <c r="AB908" s="30">
        <f>'17'!AA20</f>
        <v>2</v>
      </c>
      <c r="AC908" s="30">
        <f>'17'!AB20</f>
        <v>0</v>
      </c>
      <c r="AD908" s="30">
        <f>'17'!AC20</f>
        <v>0</v>
      </c>
      <c r="AE908" s="30">
        <f>'17'!AD20</f>
        <v>0</v>
      </c>
      <c r="AF908" s="30">
        <f>'17'!AE20</f>
        <v>0.8</v>
      </c>
      <c r="AG908" s="30">
        <f>'17'!AF20</f>
        <v>0</v>
      </c>
      <c r="AH908" s="30">
        <f>'17'!AG20</f>
        <v>0</v>
      </c>
      <c r="AI908" s="30">
        <f>'17'!AH20</f>
        <v>0.8</v>
      </c>
      <c r="AJ908" s="30">
        <f>'17'!AI20</f>
        <v>45</v>
      </c>
      <c r="AK908" s="30">
        <f>'17'!AJ20</f>
        <v>45.8</v>
      </c>
      <c r="AL908" s="30">
        <f>'17'!AK20</f>
        <v>102.27999999999999</v>
      </c>
      <c r="AM908" s="30">
        <f>'17'!AL20</f>
        <v>107.77999999999999</v>
      </c>
      <c r="AN908" s="30">
        <f>'17'!AM20</f>
        <v>61.97999999999999</v>
      </c>
      <c r="AO908" s="30">
        <f>'17'!AN20</f>
        <v>0</v>
      </c>
      <c r="AP908" s="30">
        <f>'17'!AO20</f>
        <v>0</v>
      </c>
      <c r="AQ908" s="30">
        <f>'17'!AP20</f>
        <v>107.77999999999999</v>
      </c>
      <c r="AR908" s="30">
        <f>'17'!AQ20</f>
        <v>32.224000000000004</v>
      </c>
      <c r="AS908" s="30">
        <f>'17'!AR20</f>
        <v>0</v>
      </c>
      <c r="AT908" s="30">
        <f>'17'!AS20</f>
        <v>45.8</v>
      </c>
      <c r="AU908" s="30">
        <f>'17'!AT20</f>
        <v>88.703999999999994</v>
      </c>
      <c r="AV908" s="30">
        <f>'17'!AU20</f>
        <v>134.50399999999999</v>
      </c>
      <c r="AW908" s="30">
        <f>'17'!AV20</f>
        <v>0</v>
      </c>
      <c r="AX908" s="30">
        <f>'17'!AW20</f>
        <v>10</v>
      </c>
      <c r="AY908" s="30">
        <f>'17'!AX20</f>
        <v>200</v>
      </c>
      <c r="AZ908" s="30">
        <f>'17'!AY20</f>
        <v>0</v>
      </c>
      <c r="BA908" s="30">
        <f>'17'!AZ20</f>
        <v>34</v>
      </c>
      <c r="BB908" s="30">
        <f>'17'!BA20</f>
        <v>0</v>
      </c>
      <c r="BC908" s="30">
        <f>'17'!BB20</f>
        <v>244</v>
      </c>
      <c r="BD908" s="30">
        <f>'17'!BC20</f>
        <v>231.79999999999998</v>
      </c>
      <c r="BE908" s="30">
        <f>'17'!BD20</f>
        <v>14</v>
      </c>
      <c r="BF908" s="30">
        <f>'17'!BE20</f>
        <v>15</v>
      </c>
      <c r="BG908" s="30">
        <f>'17'!BF20</f>
        <v>8</v>
      </c>
      <c r="BH908" s="30">
        <f>'17'!BG20</f>
        <v>9</v>
      </c>
      <c r="BI908" s="30">
        <f>'17'!BH20</f>
        <v>1</v>
      </c>
      <c r="BJ908" s="30">
        <f>'17'!BI20</f>
        <v>47</v>
      </c>
      <c r="BK908" s="30">
        <f>'17'!BJ20</f>
        <v>184.79999999999998</v>
      </c>
      <c r="BL908" s="30">
        <f>'17'!BK20</f>
        <v>88.703999999999994</v>
      </c>
      <c r="BM908" s="30">
        <f>'17'!BL20</f>
        <v>96.095999999999989</v>
      </c>
    </row>
    <row r="909" spans="1:65">
      <c r="A909" s="78">
        <f>'17'!A21</f>
        <v>42903</v>
      </c>
      <c r="B909" s="82" t="str">
        <f t="shared" si="14"/>
        <v>05:30:00</v>
      </c>
      <c r="C909" s="30" t="str">
        <f>'17'!B21</f>
        <v>05H30</v>
      </c>
      <c r="D909" s="30">
        <f>'17'!C21</f>
        <v>488</v>
      </c>
      <c r="E909" s="30">
        <f>'17'!D21</f>
        <v>598</v>
      </c>
      <c r="F909" s="30">
        <f>'17'!E21</f>
        <v>407</v>
      </c>
      <c r="G909" s="30">
        <f>'17'!F21</f>
        <v>37</v>
      </c>
      <c r="H909" s="30">
        <f>'17'!G21</f>
        <v>0</v>
      </c>
      <c r="I909" s="30">
        <f>'17'!H21</f>
        <v>13</v>
      </c>
      <c r="J909" s="30">
        <f>'17'!I21</f>
        <v>1493</v>
      </c>
      <c r="K909" s="30">
        <f>'17'!J21</f>
        <v>50</v>
      </c>
      <c r="L909" s="30">
        <f>'17'!K21</f>
        <v>292</v>
      </c>
      <c r="M909" s="30">
        <f>'17'!L21</f>
        <v>341</v>
      </c>
      <c r="N909" s="30">
        <f>'17'!M21</f>
        <v>320</v>
      </c>
      <c r="O909" s="30">
        <f>'17'!N21</f>
        <v>0</v>
      </c>
      <c r="P909" s="30">
        <f>'17'!O21</f>
        <v>10</v>
      </c>
      <c r="Q909" s="30">
        <f>'17'!P21</f>
        <v>11</v>
      </c>
      <c r="R909" s="30">
        <f>'17'!Q21</f>
        <v>11</v>
      </c>
      <c r="S909" s="30">
        <f>'17'!R21</f>
        <v>0</v>
      </c>
      <c r="T909" s="30">
        <f>'17'!S21</f>
        <v>633</v>
      </c>
      <c r="U909" s="30">
        <f>'17'!T21</f>
        <v>32</v>
      </c>
      <c r="V909" s="30">
        <f>'17'!U21</f>
        <v>82</v>
      </c>
      <c r="W909" s="30">
        <f>'17'!V21</f>
        <v>4.08</v>
      </c>
      <c r="X909" s="30">
        <f>'17'!W21</f>
        <v>3.5</v>
      </c>
      <c r="Y909" s="30">
        <f>'17'!X21</f>
        <v>5.5</v>
      </c>
      <c r="Z909" s="30">
        <f>'17'!Y21</f>
        <v>3.6</v>
      </c>
      <c r="AA909" s="30">
        <f>'17'!Z21</f>
        <v>4.3</v>
      </c>
      <c r="AB909" s="30">
        <f>'17'!AA21</f>
        <v>2</v>
      </c>
      <c r="AC909" s="30">
        <f>'17'!AB21</f>
        <v>0</v>
      </c>
      <c r="AD909" s="30">
        <f>'17'!AC21</f>
        <v>0</v>
      </c>
      <c r="AE909" s="30">
        <f>'17'!AD21</f>
        <v>0</v>
      </c>
      <c r="AF909" s="30">
        <f>'17'!AE21</f>
        <v>0.8</v>
      </c>
      <c r="AG909" s="30">
        <f>'17'!AF21</f>
        <v>0</v>
      </c>
      <c r="AH909" s="30">
        <f>'17'!AG21</f>
        <v>0</v>
      </c>
      <c r="AI909" s="30">
        <f>'17'!AH21</f>
        <v>0.8</v>
      </c>
      <c r="AJ909" s="30">
        <f>'17'!AI21</f>
        <v>45</v>
      </c>
      <c r="AK909" s="30">
        <f>'17'!AJ21</f>
        <v>45.8</v>
      </c>
      <c r="AL909" s="30">
        <f>'17'!AK21</f>
        <v>100.27999999999999</v>
      </c>
      <c r="AM909" s="30">
        <f>'17'!AL21</f>
        <v>105.77999999999999</v>
      </c>
      <c r="AN909" s="30">
        <f>'17'!AM21</f>
        <v>59.97999999999999</v>
      </c>
      <c r="AO909" s="30">
        <f>'17'!AN21</f>
        <v>0</v>
      </c>
      <c r="AP909" s="30">
        <f>'17'!AO21</f>
        <v>0</v>
      </c>
      <c r="AQ909" s="30">
        <f>'17'!AP21</f>
        <v>105.77999999999999</v>
      </c>
      <c r="AR909" s="30">
        <f>'17'!AQ21</f>
        <v>34.224000000000004</v>
      </c>
      <c r="AS909" s="30">
        <f>'17'!AR21</f>
        <v>0</v>
      </c>
      <c r="AT909" s="30">
        <f>'17'!AS21</f>
        <v>45.8</v>
      </c>
      <c r="AU909" s="30">
        <f>'17'!AT21</f>
        <v>88.703999999999994</v>
      </c>
      <c r="AV909" s="30">
        <f>'17'!AU21</f>
        <v>134.50399999999999</v>
      </c>
      <c r="AW909" s="30">
        <f>'17'!AV21</f>
        <v>0</v>
      </c>
      <c r="AX909" s="30">
        <f>'17'!AW21</f>
        <v>10</v>
      </c>
      <c r="AY909" s="30">
        <f>'17'!AX21</f>
        <v>200</v>
      </c>
      <c r="AZ909" s="30">
        <f>'17'!AY21</f>
        <v>0</v>
      </c>
      <c r="BA909" s="30">
        <f>'17'!AZ21</f>
        <v>34</v>
      </c>
      <c r="BB909" s="30">
        <f>'17'!BA21</f>
        <v>0</v>
      </c>
      <c r="BC909" s="30">
        <f>'17'!BB21</f>
        <v>244</v>
      </c>
      <c r="BD909" s="30">
        <f>'17'!BC21</f>
        <v>231.79999999999998</v>
      </c>
      <c r="BE909" s="30">
        <f>'17'!BD21</f>
        <v>14</v>
      </c>
      <c r="BF909" s="30">
        <f>'17'!BE21</f>
        <v>15</v>
      </c>
      <c r="BG909" s="30">
        <f>'17'!BF21</f>
        <v>8</v>
      </c>
      <c r="BH909" s="30">
        <f>'17'!BG21</f>
        <v>9</v>
      </c>
      <c r="BI909" s="30">
        <f>'17'!BH21</f>
        <v>1</v>
      </c>
      <c r="BJ909" s="30">
        <f>'17'!BI21</f>
        <v>47</v>
      </c>
      <c r="BK909" s="30">
        <f>'17'!BJ21</f>
        <v>184.79999999999998</v>
      </c>
      <c r="BL909" s="30">
        <f>'17'!BK21</f>
        <v>88.703999999999994</v>
      </c>
      <c r="BM909" s="30">
        <f>'17'!BL21</f>
        <v>96.095999999999989</v>
      </c>
    </row>
    <row r="910" spans="1:65">
      <c r="A910" s="78">
        <f>'17'!A22</f>
        <v>42903</v>
      </c>
      <c r="B910" s="82" t="str">
        <f t="shared" si="14"/>
        <v>06:00:00</v>
      </c>
      <c r="C910" s="30" t="str">
        <f>'17'!B22</f>
        <v>06H00</v>
      </c>
      <c r="D910" s="30">
        <f>'17'!C22</f>
        <v>461</v>
      </c>
      <c r="E910" s="30">
        <f>'17'!D22</f>
        <v>553</v>
      </c>
      <c r="F910" s="30">
        <f>'17'!E22</f>
        <v>383</v>
      </c>
      <c r="G910" s="30">
        <f>'17'!F22</f>
        <v>35</v>
      </c>
      <c r="H910" s="30">
        <f>'17'!G22</f>
        <v>0</v>
      </c>
      <c r="I910" s="30">
        <f>'17'!H22</f>
        <v>13</v>
      </c>
      <c r="J910" s="30">
        <f>'17'!I22</f>
        <v>1397</v>
      </c>
      <c r="K910" s="30">
        <f>'17'!J22</f>
        <v>48</v>
      </c>
      <c r="L910" s="30">
        <f>'17'!K22</f>
        <v>252</v>
      </c>
      <c r="M910" s="30">
        <f>'17'!L22</f>
        <v>278</v>
      </c>
      <c r="N910" s="30">
        <f>'17'!M22</f>
        <v>320</v>
      </c>
      <c r="O910" s="30">
        <f>'17'!N22</f>
        <v>0</v>
      </c>
      <c r="P910" s="30">
        <f>'17'!O22</f>
        <v>9</v>
      </c>
      <c r="Q910" s="30">
        <f>'17'!P22</f>
        <v>9</v>
      </c>
      <c r="R910" s="30">
        <f>'17'!Q22</f>
        <v>11</v>
      </c>
      <c r="S910" s="30">
        <f>'17'!R22</f>
        <v>0</v>
      </c>
      <c r="T910" s="30">
        <f>'17'!S22</f>
        <v>530</v>
      </c>
      <c r="U910" s="30">
        <f>'17'!T22</f>
        <v>29</v>
      </c>
      <c r="V910" s="30">
        <f>'17'!U22</f>
        <v>77</v>
      </c>
      <c r="W910" s="30">
        <f>'17'!V22</f>
        <v>3.48</v>
      </c>
      <c r="X910" s="30">
        <f>'17'!W22</f>
        <v>3.5</v>
      </c>
      <c r="Y910" s="30">
        <f>'17'!X22</f>
        <v>5</v>
      </c>
      <c r="Z910" s="30">
        <f>'17'!Y22</f>
        <v>3.1</v>
      </c>
      <c r="AA910" s="30">
        <f>'17'!Z22</f>
        <v>3.7</v>
      </c>
      <c r="AB910" s="30">
        <f>'17'!AA22</f>
        <v>1.7</v>
      </c>
      <c r="AC910" s="30">
        <f>'17'!AB22</f>
        <v>0</v>
      </c>
      <c r="AD910" s="30">
        <f>'17'!AC22</f>
        <v>0</v>
      </c>
      <c r="AE910" s="30">
        <f>'17'!AD22</f>
        <v>0</v>
      </c>
      <c r="AF910" s="30">
        <f>'17'!AE22</f>
        <v>0.8</v>
      </c>
      <c r="AG910" s="30">
        <f>'17'!AF22</f>
        <v>0</v>
      </c>
      <c r="AH910" s="30">
        <f>'17'!AG22</f>
        <v>0</v>
      </c>
      <c r="AI910" s="30">
        <f>'17'!AH22</f>
        <v>0.8</v>
      </c>
      <c r="AJ910" s="30">
        <f>'17'!AI22</f>
        <v>45</v>
      </c>
      <c r="AK910" s="30">
        <f>'17'!AJ22</f>
        <v>45.8</v>
      </c>
      <c r="AL910" s="30">
        <f>'17'!AK22</f>
        <v>93.08</v>
      </c>
      <c r="AM910" s="30">
        <f>'17'!AL22</f>
        <v>98.28</v>
      </c>
      <c r="AN910" s="30">
        <f>'17'!AM22</f>
        <v>52.480000000000004</v>
      </c>
      <c r="AO910" s="30">
        <f>'17'!AN22</f>
        <v>0</v>
      </c>
      <c r="AP910" s="30">
        <f>'17'!AO22</f>
        <v>0</v>
      </c>
      <c r="AQ910" s="30">
        <f>'17'!AP22</f>
        <v>98.28</v>
      </c>
      <c r="AR910" s="30">
        <f>'17'!AQ22</f>
        <v>41.423999999999992</v>
      </c>
      <c r="AS910" s="30">
        <f>'17'!AR22</f>
        <v>0</v>
      </c>
      <c r="AT910" s="30">
        <f>'17'!AS22</f>
        <v>45.8</v>
      </c>
      <c r="AU910" s="30">
        <f>'17'!AT22</f>
        <v>88.703999999999994</v>
      </c>
      <c r="AV910" s="30">
        <f>'17'!AU22</f>
        <v>134.50399999999999</v>
      </c>
      <c r="AW910" s="30">
        <f>'17'!AV22</f>
        <v>0</v>
      </c>
      <c r="AX910" s="30">
        <f>'17'!AW22</f>
        <v>10</v>
      </c>
      <c r="AY910" s="30">
        <f>'17'!AX22</f>
        <v>200</v>
      </c>
      <c r="AZ910" s="30">
        <f>'17'!AY22</f>
        <v>0</v>
      </c>
      <c r="BA910" s="30">
        <f>'17'!AZ22</f>
        <v>34</v>
      </c>
      <c r="BB910" s="30">
        <f>'17'!BA22</f>
        <v>0</v>
      </c>
      <c r="BC910" s="30">
        <f>'17'!BB22</f>
        <v>244</v>
      </c>
      <c r="BD910" s="30">
        <f>'17'!BC22</f>
        <v>231.79999999999998</v>
      </c>
      <c r="BE910" s="30">
        <f>'17'!BD22</f>
        <v>14</v>
      </c>
      <c r="BF910" s="30">
        <f>'17'!BE22</f>
        <v>15</v>
      </c>
      <c r="BG910" s="30">
        <f>'17'!BF22</f>
        <v>8</v>
      </c>
      <c r="BH910" s="30">
        <f>'17'!BG22</f>
        <v>9</v>
      </c>
      <c r="BI910" s="30">
        <f>'17'!BH22</f>
        <v>1</v>
      </c>
      <c r="BJ910" s="30">
        <f>'17'!BI22</f>
        <v>47</v>
      </c>
      <c r="BK910" s="30">
        <f>'17'!BJ22</f>
        <v>184.79999999999998</v>
      </c>
      <c r="BL910" s="30">
        <f>'17'!BK22</f>
        <v>88.703999999999994</v>
      </c>
      <c r="BM910" s="30">
        <f>'17'!BL22</f>
        <v>96.095999999999989</v>
      </c>
    </row>
    <row r="911" spans="1:65">
      <c r="A911" s="78">
        <f>'17'!A23</f>
        <v>42903</v>
      </c>
      <c r="B911" s="82" t="str">
        <f t="shared" si="14"/>
        <v>06:30:00</v>
      </c>
      <c r="C911" s="30" t="str">
        <f>'17'!B23</f>
        <v>06H30</v>
      </c>
      <c r="D911" s="30">
        <f>'17'!C23</f>
        <v>459</v>
      </c>
      <c r="E911" s="30">
        <f>'17'!D23</f>
        <v>542</v>
      </c>
      <c r="F911" s="30">
        <f>'17'!E23</f>
        <v>385</v>
      </c>
      <c r="G911" s="30">
        <f>'17'!F23</f>
        <v>34</v>
      </c>
      <c r="H911" s="30">
        <f>'17'!G23</f>
        <v>0</v>
      </c>
      <c r="I911" s="30">
        <f>'17'!H23</f>
        <v>13</v>
      </c>
      <c r="J911" s="30">
        <f>'17'!I23</f>
        <v>1386</v>
      </c>
      <c r="K911" s="30">
        <f>'17'!J23</f>
        <v>47</v>
      </c>
      <c r="L911" s="30">
        <f>'17'!K23</f>
        <v>255</v>
      </c>
      <c r="M911" s="30">
        <f>'17'!L23</f>
        <v>570</v>
      </c>
      <c r="N911" s="30">
        <f>'17'!M23</f>
        <v>330</v>
      </c>
      <c r="O911" s="30">
        <f>'17'!N23</f>
        <v>0</v>
      </c>
      <c r="P911" s="30">
        <f>'17'!O23</f>
        <v>9</v>
      </c>
      <c r="Q911" s="30">
        <f>'17'!P23</f>
        <v>9</v>
      </c>
      <c r="R911" s="30">
        <f>'17'!Q23</f>
        <v>11</v>
      </c>
      <c r="S911" s="30">
        <f>'17'!R23</f>
        <v>0</v>
      </c>
      <c r="T911" s="30">
        <f>'17'!S23</f>
        <v>825</v>
      </c>
      <c r="U911" s="30">
        <f>'17'!T23</f>
        <v>29</v>
      </c>
      <c r="V911" s="30">
        <f>'17'!U23</f>
        <v>76</v>
      </c>
      <c r="W911" s="30">
        <f>'17'!V23</f>
        <v>3.48</v>
      </c>
      <c r="X911" s="30">
        <f>'17'!W23</f>
        <v>3.5</v>
      </c>
      <c r="Y911" s="30">
        <f>'17'!X23</f>
        <v>5</v>
      </c>
      <c r="Z911" s="30">
        <f>'17'!Y23</f>
        <v>3.1</v>
      </c>
      <c r="AA911" s="30">
        <f>'17'!Z23</f>
        <v>3.7</v>
      </c>
      <c r="AB911" s="30">
        <f>'17'!AA23</f>
        <v>1.7</v>
      </c>
      <c r="AC911" s="30">
        <f>'17'!AB23</f>
        <v>0</v>
      </c>
      <c r="AD911" s="30">
        <f>'17'!AC23</f>
        <v>0</v>
      </c>
      <c r="AE911" s="30">
        <f>'17'!AD23</f>
        <v>0</v>
      </c>
      <c r="AF911" s="30">
        <f>'17'!AE23</f>
        <v>0.8</v>
      </c>
      <c r="AG911" s="30">
        <f>'17'!AF23</f>
        <v>0</v>
      </c>
      <c r="AH911" s="30">
        <f>'17'!AG23</f>
        <v>0</v>
      </c>
      <c r="AI911" s="30">
        <f>'17'!AH23</f>
        <v>0.8</v>
      </c>
      <c r="AJ911" s="30">
        <f>'17'!AI23</f>
        <v>45</v>
      </c>
      <c r="AK911" s="30">
        <f>'17'!AJ23</f>
        <v>45.8</v>
      </c>
      <c r="AL911" s="30">
        <f>'17'!AK23</f>
        <v>92.08</v>
      </c>
      <c r="AM911" s="30">
        <f>'17'!AL23</f>
        <v>97.28</v>
      </c>
      <c r="AN911" s="30">
        <f>'17'!AM23</f>
        <v>51.480000000000004</v>
      </c>
      <c r="AO911" s="30">
        <f>'17'!AN23</f>
        <v>0</v>
      </c>
      <c r="AP911" s="30">
        <f>'17'!AO23</f>
        <v>0</v>
      </c>
      <c r="AQ911" s="30">
        <f>'17'!AP23</f>
        <v>97.28</v>
      </c>
      <c r="AR911" s="30">
        <f>'17'!AQ23</f>
        <v>42.423999999999992</v>
      </c>
      <c r="AS911" s="30">
        <f>'17'!AR23</f>
        <v>0</v>
      </c>
      <c r="AT911" s="30">
        <f>'17'!AS23</f>
        <v>45.8</v>
      </c>
      <c r="AU911" s="30">
        <f>'17'!AT23</f>
        <v>88.703999999999994</v>
      </c>
      <c r="AV911" s="30">
        <f>'17'!AU23</f>
        <v>134.50399999999999</v>
      </c>
      <c r="AW911" s="30">
        <f>'17'!AV23</f>
        <v>0</v>
      </c>
      <c r="AX911" s="30">
        <f>'17'!AW23</f>
        <v>10</v>
      </c>
      <c r="AY911" s="30">
        <f>'17'!AX23</f>
        <v>200</v>
      </c>
      <c r="AZ911" s="30">
        <f>'17'!AY23</f>
        <v>0</v>
      </c>
      <c r="BA911" s="30">
        <f>'17'!AZ23</f>
        <v>34</v>
      </c>
      <c r="BB911" s="30">
        <f>'17'!BA23</f>
        <v>0</v>
      </c>
      <c r="BC911" s="30">
        <f>'17'!BB23</f>
        <v>244</v>
      </c>
      <c r="BD911" s="30">
        <f>'17'!BC23</f>
        <v>231.79999999999998</v>
      </c>
      <c r="BE911" s="30">
        <f>'17'!BD23</f>
        <v>14</v>
      </c>
      <c r="BF911" s="30">
        <f>'17'!BE23</f>
        <v>15</v>
      </c>
      <c r="BG911" s="30">
        <f>'17'!BF23</f>
        <v>8</v>
      </c>
      <c r="BH911" s="30">
        <f>'17'!BG23</f>
        <v>9</v>
      </c>
      <c r="BI911" s="30">
        <f>'17'!BH23</f>
        <v>1</v>
      </c>
      <c r="BJ911" s="30">
        <f>'17'!BI23</f>
        <v>47</v>
      </c>
      <c r="BK911" s="30">
        <f>'17'!BJ23</f>
        <v>184.79999999999998</v>
      </c>
      <c r="BL911" s="30">
        <f>'17'!BK23</f>
        <v>88.703999999999994</v>
      </c>
      <c r="BM911" s="30">
        <f>'17'!BL23</f>
        <v>96.095999999999989</v>
      </c>
    </row>
    <row r="912" spans="1:65">
      <c r="A912" s="78">
        <f>'17'!A24</f>
        <v>42903</v>
      </c>
      <c r="B912" s="82" t="str">
        <f t="shared" si="14"/>
        <v>07:00:00</v>
      </c>
      <c r="C912" s="30" t="str">
        <f>'17'!B24</f>
        <v>07H00</v>
      </c>
      <c r="D912" s="30">
        <f>'17'!C24</f>
        <v>468</v>
      </c>
      <c r="E912" s="30">
        <f>'17'!D24</f>
        <v>555</v>
      </c>
      <c r="F912" s="30">
        <f>'17'!E24</f>
        <v>397</v>
      </c>
      <c r="G912" s="30">
        <f>'17'!F24</f>
        <v>35</v>
      </c>
      <c r="H912" s="30">
        <f>'17'!G24</f>
        <v>0</v>
      </c>
      <c r="I912" s="30">
        <f>'17'!H24</f>
        <v>13</v>
      </c>
      <c r="J912" s="30">
        <f>'17'!I24</f>
        <v>1420</v>
      </c>
      <c r="K912" s="30">
        <f>'17'!J24</f>
        <v>48</v>
      </c>
      <c r="L912" s="30">
        <f>'17'!K24</f>
        <v>250</v>
      </c>
      <c r="M912" s="30">
        <f>'17'!L24</f>
        <v>281</v>
      </c>
      <c r="N912" s="30">
        <f>'17'!M24</f>
        <v>330</v>
      </c>
      <c r="O912" s="30">
        <f>'17'!N24</f>
        <v>0</v>
      </c>
      <c r="P912" s="30">
        <f>'17'!O24</f>
        <v>9</v>
      </c>
      <c r="Q912" s="30">
        <f>'17'!P24</f>
        <v>9</v>
      </c>
      <c r="R912" s="30">
        <f>'17'!Q24</f>
        <v>11</v>
      </c>
      <c r="S912" s="30">
        <f>'17'!R24</f>
        <v>0</v>
      </c>
      <c r="T912" s="30">
        <f>'17'!S24</f>
        <v>531</v>
      </c>
      <c r="U912" s="30">
        <f>'17'!T24</f>
        <v>29</v>
      </c>
      <c r="V912" s="30">
        <f>'17'!U24</f>
        <v>77</v>
      </c>
      <c r="W912" s="30">
        <f>'17'!V24</f>
        <v>3.48</v>
      </c>
      <c r="X912" s="30">
        <f>'17'!W24</f>
        <v>3.5</v>
      </c>
      <c r="Y912" s="30">
        <f>'17'!X24</f>
        <v>5</v>
      </c>
      <c r="Z912" s="30">
        <f>'17'!Y24</f>
        <v>2.8</v>
      </c>
      <c r="AA912" s="30">
        <f>'17'!Z24</f>
        <v>3.7</v>
      </c>
      <c r="AB912" s="30">
        <f>'17'!AA24</f>
        <v>1.6</v>
      </c>
      <c r="AC912" s="30">
        <f>'17'!AB24</f>
        <v>0</v>
      </c>
      <c r="AD912" s="30">
        <f>'17'!AC24</f>
        <v>0</v>
      </c>
      <c r="AE912" s="30">
        <f>'17'!AD24</f>
        <v>0</v>
      </c>
      <c r="AF912" s="30">
        <f>'17'!AE24</f>
        <v>0.8</v>
      </c>
      <c r="AG912" s="30">
        <f>'17'!AF24</f>
        <v>0</v>
      </c>
      <c r="AH912" s="30">
        <f>'17'!AG24</f>
        <v>0</v>
      </c>
      <c r="AI912" s="30">
        <f>'17'!AH24</f>
        <v>0.8</v>
      </c>
      <c r="AJ912" s="30">
        <f>'17'!AI24</f>
        <v>45</v>
      </c>
      <c r="AK912" s="30">
        <f>'17'!AJ24</f>
        <v>45.8</v>
      </c>
      <c r="AL912" s="30">
        <f>'17'!AK24</f>
        <v>92.78</v>
      </c>
      <c r="AM912" s="30">
        <f>'17'!AL24</f>
        <v>97.88</v>
      </c>
      <c r="AN912" s="30">
        <f>'17'!AM24</f>
        <v>52.08</v>
      </c>
      <c r="AO912" s="30">
        <f>'17'!AN24</f>
        <v>0</v>
      </c>
      <c r="AP912" s="30">
        <f>'17'!AO24</f>
        <v>0</v>
      </c>
      <c r="AQ912" s="30">
        <f>'17'!AP24</f>
        <v>97.88</v>
      </c>
      <c r="AR912" s="30">
        <f>'17'!AQ24</f>
        <v>44.460000000000008</v>
      </c>
      <c r="AS912" s="30">
        <f>'17'!AR24</f>
        <v>0</v>
      </c>
      <c r="AT912" s="30">
        <f>'17'!AS24</f>
        <v>45.8</v>
      </c>
      <c r="AU912" s="30">
        <f>'17'!AT24</f>
        <v>91.44</v>
      </c>
      <c r="AV912" s="30">
        <f>'17'!AU24</f>
        <v>137.24</v>
      </c>
      <c r="AW912" s="30">
        <f>'17'!AV24</f>
        <v>0</v>
      </c>
      <c r="AX912" s="30">
        <f>'17'!AW24</f>
        <v>10</v>
      </c>
      <c r="AY912" s="30">
        <f>'17'!AX24</f>
        <v>200</v>
      </c>
      <c r="AZ912" s="30">
        <f>'17'!AY24</f>
        <v>0</v>
      </c>
      <c r="BA912" s="30">
        <f>'17'!AZ24</f>
        <v>40</v>
      </c>
      <c r="BB912" s="30">
        <f>'17'!BA24</f>
        <v>0</v>
      </c>
      <c r="BC912" s="30">
        <f>'17'!BB24</f>
        <v>250</v>
      </c>
      <c r="BD912" s="30">
        <f>'17'!BC24</f>
        <v>237.5</v>
      </c>
      <c r="BE912" s="30">
        <f>'17'!BD24</f>
        <v>14</v>
      </c>
      <c r="BF912" s="30">
        <f>'17'!BE24</f>
        <v>15</v>
      </c>
      <c r="BG912" s="30">
        <f>'17'!BF24</f>
        <v>8</v>
      </c>
      <c r="BH912" s="30">
        <f>'17'!BG24</f>
        <v>9</v>
      </c>
      <c r="BI912" s="30">
        <f>'17'!BH24</f>
        <v>1</v>
      </c>
      <c r="BJ912" s="30">
        <f>'17'!BI24</f>
        <v>47</v>
      </c>
      <c r="BK912" s="30">
        <f>'17'!BJ24</f>
        <v>190.5</v>
      </c>
      <c r="BL912" s="30">
        <f>'17'!BK24</f>
        <v>91.44</v>
      </c>
      <c r="BM912" s="30">
        <f>'17'!BL24</f>
        <v>99.06</v>
      </c>
    </row>
    <row r="913" spans="1:65">
      <c r="A913" s="78">
        <f>'17'!A25</f>
        <v>42903</v>
      </c>
      <c r="B913" s="82" t="str">
        <f t="shared" si="14"/>
        <v>07:30:00</v>
      </c>
      <c r="C913" s="30" t="str">
        <f>'17'!B25</f>
        <v>07H30</v>
      </c>
      <c r="D913" s="30">
        <f>'17'!C25</f>
        <v>480</v>
      </c>
      <c r="E913" s="30">
        <f>'17'!D25</f>
        <v>577</v>
      </c>
      <c r="F913" s="30">
        <f>'17'!E25</f>
        <v>413</v>
      </c>
      <c r="G913" s="30">
        <f>'17'!F25</f>
        <v>36</v>
      </c>
      <c r="H913" s="30">
        <f>'17'!G25</f>
        <v>0</v>
      </c>
      <c r="I913" s="30">
        <f>'17'!H25</f>
        <v>14</v>
      </c>
      <c r="J913" s="30">
        <f>'17'!I25</f>
        <v>1470</v>
      </c>
      <c r="K913" s="30">
        <f>'17'!J25</f>
        <v>50</v>
      </c>
      <c r="L913" s="30">
        <f>'17'!K25</f>
        <v>256</v>
      </c>
      <c r="M913" s="30">
        <f>'17'!L25</f>
        <v>300</v>
      </c>
      <c r="N913" s="30">
        <f>'17'!M25</f>
        <v>280</v>
      </c>
      <c r="O913" s="30">
        <f>'17'!N25</f>
        <v>0</v>
      </c>
      <c r="P913" s="30">
        <f>'17'!O25</f>
        <v>9</v>
      </c>
      <c r="Q913" s="30">
        <f>'17'!P25</f>
        <v>10</v>
      </c>
      <c r="R913" s="30">
        <f>'17'!Q25</f>
        <v>10</v>
      </c>
      <c r="S913" s="30">
        <f>'17'!R25</f>
        <v>0</v>
      </c>
      <c r="T913" s="30">
        <f>'17'!S25</f>
        <v>556</v>
      </c>
      <c r="U913" s="30">
        <f>'17'!T25</f>
        <v>29</v>
      </c>
      <c r="V913" s="30">
        <f>'17'!U25</f>
        <v>79</v>
      </c>
      <c r="W913" s="30">
        <f>'17'!V25</f>
        <v>3.48</v>
      </c>
      <c r="X913" s="30">
        <f>'17'!W25</f>
        <v>3.5</v>
      </c>
      <c r="Y913" s="30">
        <f>'17'!X25</f>
        <v>5</v>
      </c>
      <c r="Z913" s="30">
        <f>'17'!Y25</f>
        <v>2.8</v>
      </c>
      <c r="AA913" s="30">
        <f>'17'!Z25</f>
        <v>3.7</v>
      </c>
      <c r="AB913" s="30">
        <f>'17'!AA25</f>
        <v>1.6</v>
      </c>
      <c r="AC913" s="30">
        <f>'17'!AB25</f>
        <v>0</v>
      </c>
      <c r="AD913" s="30">
        <f>'17'!AC25</f>
        <v>0</v>
      </c>
      <c r="AE913" s="30">
        <f>'17'!AD25</f>
        <v>0</v>
      </c>
      <c r="AF913" s="30">
        <f>'17'!AE25</f>
        <v>0.8</v>
      </c>
      <c r="AG913" s="30">
        <f>'17'!AF25</f>
        <v>0</v>
      </c>
      <c r="AH913" s="30">
        <f>'17'!AG25</f>
        <v>0</v>
      </c>
      <c r="AI913" s="30">
        <f>'17'!AH25</f>
        <v>0.8</v>
      </c>
      <c r="AJ913" s="30">
        <f>'17'!AI25</f>
        <v>45</v>
      </c>
      <c r="AK913" s="30">
        <f>'17'!AJ25</f>
        <v>45.8</v>
      </c>
      <c r="AL913" s="30">
        <f>'17'!AK25</f>
        <v>94.78</v>
      </c>
      <c r="AM913" s="30">
        <f>'17'!AL25</f>
        <v>99.88</v>
      </c>
      <c r="AN913" s="30">
        <f>'17'!AM25</f>
        <v>54.08</v>
      </c>
      <c r="AO913" s="30">
        <f>'17'!AN25</f>
        <v>0</v>
      </c>
      <c r="AP913" s="30">
        <f>'17'!AO25</f>
        <v>0</v>
      </c>
      <c r="AQ913" s="30">
        <f>'17'!AP25</f>
        <v>99.88</v>
      </c>
      <c r="AR913" s="30">
        <f>'17'!AQ25</f>
        <v>39.72399999999999</v>
      </c>
      <c r="AS913" s="30">
        <f>'17'!AR25</f>
        <v>0</v>
      </c>
      <c r="AT913" s="30">
        <f>'17'!AS25</f>
        <v>45.8</v>
      </c>
      <c r="AU913" s="30">
        <f>'17'!AT25</f>
        <v>88.703999999999994</v>
      </c>
      <c r="AV913" s="30">
        <f>'17'!AU25</f>
        <v>134.50399999999999</v>
      </c>
      <c r="AW913" s="30">
        <f>'17'!AV25</f>
        <v>0</v>
      </c>
      <c r="AX913" s="30">
        <f>'17'!AW25</f>
        <v>10</v>
      </c>
      <c r="AY913" s="30">
        <f>'17'!AX25</f>
        <v>200</v>
      </c>
      <c r="AZ913" s="30">
        <f>'17'!AY25</f>
        <v>0</v>
      </c>
      <c r="BA913" s="30">
        <f>'17'!AZ25</f>
        <v>34</v>
      </c>
      <c r="BB913" s="30">
        <f>'17'!BA25</f>
        <v>0</v>
      </c>
      <c r="BC913" s="30">
        <f>'17'!BB25</f>
        <v>244</v>
      </c>
      <c r="BD913" s="30">
        <f>'17'!BC25</f>
        <v>231.79999999999998</v>
      </c>
      <c r="BE913" s="30">
        <f>'17'!BD25</f>
        <v>14</v>
      </c>
      <c r="BF913" s="30">
        <f>'17'!BE25</f>
        <v>15</v>
      </c>
      <c r="BG913" s="30">
        <f>'17'!BF25</f>
        <v>8</v>
      </c>
      <c r="BH913" s="30">
        <f>'17'!BG25</f>
        <v>9</v>
      </c>
      <c r="BI913" s="30">
        <f>'17'!BH25</f>
        <v>1</v>
      </c>
      <c r="BJ913" s="30">
        <f>'17'!BI25</f>
        <v>47</v>
      </c>
      <c r="BK913" s="30">
        <f>'17'!BJ25</f>
        <v>184.79999999999998</v>
      </c>
      <c r="BL913" s="30">
        <f>'17'!BK25</f>
        <v>88.703999999999994</v>
      </c>
      <c r="BM913" s="30">
        <f>'17'!BL25</f>
        <v>96.095999999999989</v>
      </c>
    </row>
    <row r="914" spans="1:65">
      <c r="A914" s="78">
        <f>'17'!A26</f>
        <v>42903</v>
      </c>
      <c r="B914" s="82" t="str">
        <f t="shared" si="14"/>
        <v>08:00:00</v>
      </c>
      <c r="C914" s="30" t="str">
        <f>'17'!B26</f>
        <v>08H00</v>
      </c>
      <c r="D914" s="30">
        <f>'17'!C26</f>
        <v>485</v>
      </c>
      <c r="E914" s="30">
        <f>'17'!D26</f>
        <v>588</v>
      </c>
      <c r="F914" s="30">
        <f>'17'!E26</f>
        <v>411</v>
      </c>
      <c r="G914" s="30">
        <f>'17'!F26</f>
        <v>37</v>
      </c>
      <c r="H914" s="30">
        <f>'17'!G26</f>
        <v>0</v>
      </c>
      <c r="I914" s="30">
        <f>'17'!H26</f>
        <v>14</v>
      </c>
      <c r="J914" s="30">
        <f>'17'!I26</f>
        <v>1484</v>
      </c>
      <c r="K914" s="30">
        <f>'17'!J26</f>
        <v>51</v>
      </c>
      <c r="L914" s="30">
        <f>'17'!K26</f>
        <v>264</v>
      </c>
      <c r="M914" s="30">
        <f>'17'!L26</f>
        <v>303</v>
      </c>
      <c r="N914" s="30">
        <f>'17'!M26</f>
        <v>280</v>
      </c>
      <c r="O914" s="30">
        <f>'17'!N26</f>
        <v>0</v>
      </c>
      <c r="P914" s="30">
        <f>'17'!O26</f>
        <v>9</v>
      </c>
      <c r="Q914" s="30">
        <f>'17'!P26</f>
        <v>10</v>
      </c>
      <c r="R914" s="30">
        <f>'17'!Q26</f>
        <v>10</v>
      </c>
      <c r="S914" s="30">
        <f>'17'!R26</f>
        <v>0</v>
      </c>
      <c r="T914" s="30">
        <f>'17'!S26</f>
        <v>567</v>
      </c>
      <c r="U914" s="30">
        <f>'17'!T26</f>
        <v>29</v>
      </c>
      <c r="V914" s="30">
        <f>'17'!U26</f>
        <v>80</v>
      </c>
      <c r="W914" s="30">
        <f>'17'!V26</f>
        <v>3.48</v>
      </c>
      <c r="X914" s="30">
        <f>'17'!W26</f>
        <v>3.5</v>
      </c>
      <c r="Y914" s="30">
        <f>'17'!X26</f>
        <v>5</v>
      </c>
      <c r="Z914" s="30">
        <f>'17'!Y26</f>
        <v>2.6</v>
      </c>
      <c r="AA914" s="30">
        <f>'17'!Z26</f>
        <v>3.6</v>
      </c>
      <c r="AB914" s="30">
        <f>'17'!AA26</f>
        <v>1.6</v>
      </c>
      <c r="AC914" s="30">
        <f>'17'!AB26</f>
        <v>0</v>
      </c>
      <c r="AD914" s="30">
        <f>'17'!AC26</f>
        <v>0</v>
      </c>
      <c r="AE914" s="30">
        <f>'17'!AD26</f>
        <v>0</v>
      </c>
      <c r="AF914" s="30">
        <f>'17'!AE26</f>
        <v>0.8</v>
      </c>
      <c r="AG914" s="30">
        <f>'17'!AF26</f>
        <v>0</v>
      </c>
      <c r="AH914" s="30">
        <f>'17'!AG26</f>
        <v>0</v>
      </c>
      <c r="AI914" s="30">
        <f>'17'!AH26</f>
        <v>0.8</v>
      </c>
      <c r="AJ914" s="30">
        <f>'17'!AI26</f>
        <v>45</v>
      </c>
      <c r="AK914" s="30">
        <f>'17'!AJ26</f>
        <v>45.8</v>
      </c>
      <c r="AL914" s="30">
        <f>'17'!AK26</f>
        <v>95.47999999999999</v>
      </c>
      <c r="AM914" s="30">
        <f>'17'!AL26</f>
        <v>100.57999999999998</v>
      </c>
      <c r="AN914" s="30">
        <f>'17'!AM26</f>
        <v>54.779999999999987</v>
      </c>
      <c r="AO914" s="30">
        <f>'17'!AN26</f>
        <v>0</v>
      </c>
      <c r="AP914" s="30">
        <f>'17'!AO26</f>
        <v>0</v>
      </c>
      <c r="AQ914" s="30">
        <f>'17'!AP26</f>
        <v>100.57999999999998</v>
      </c>
      <c r="AR914" s="30">
        <f>'17'!AQ26</f>
        <v>39.024000000000001</v>
      </c>
      <c r="AS914" s="30">
        <f>'17'!AR26</f>
        <v>0</v>
      </c>
      <c r="AT914" s="30">
        <f>'17'!AS26</f>
        <v>45.8</v>
      </c>
      <c r="AU914" s="30">
        <f>'17'!AT26</f>
        <v>88.703999999999994</v>
      </c>
      <c r="AV914" s="30">
        <f>'17'!AU26</f>
        <v>134.50399999999999</v>
      </c>
      <c r="AW914" s="30">
        <f>'17'!AV26</f>
        <v>0</v>
      </c>
      <c r="AX914" s="30">
        <f>'17'!AW26</f>
        <v>10</v>
      </c>
      <c r="AY914" s="30">
        <f>'17'!AX26</f>
        <v>200</v>
      </c>
      <c r="AZ914" s="30">
        <f>'17'!AY26</f>
        <v>0</v>
      </c>
      <c r="BA914" s="30">
        <f>'17'!AZ26</f>
        <v>34</v>
      </c>
      <c r="BB914" s="30">
        <f>'17'!BA26</f>
        <v>0</v>
      </c>
      <c r="BC914" s="30">
        <f>'17'!BB26</f>
        <v>244</v>
      </c>
      <c r="BD914" s="30">
        <f>'17'!BC26</f>
        <v>231.79999999999998</v>
      </c>
      <c r="BE914" s="30">
        <f>'17'!BD26</f>
        <v>14</v>
      </c>
      <c r="BF914" s="30">
        <f>'17'!BE26</f>
        <v>15</v>
      </c>
      <c r="BG914" s="30">
        <f>'17'!BF26</f>
        <v>8</v>
      </c>
      <c r="BH914" s="30">
        <f>'17'!BG26</f>
        <v>9</v>
      </c>
      <c r="BI914" s="30">
        <f>'17'!BH26</f>
        <v>1</v>
      </c>
      <c r="BJ914" s="30">
        <f>'17'!BI26</f>
        <v>47</v>
      </c>
      <c r="BK914" s="30">
        <f>'17'!BJ26</f>
        <v>184.79999999999998</v>
      </c>
      <c r="BL914" s="30">
        <f>'17'!BK26</f>
        <v>88.703999999999994</v>
      </c>
      <c r="BM914" s="30">
        <f>'17'!BL26</f>
        <v>96.095999999999989</v>
      </c>
    </row>
    <row r="915" spans="1:65">
      <c r="A915" s="78">
        <f>'17'!A27</f>
        <v>42903</v>
      </c>
      <c r="B915" s="82" t="str">
        <f t="shared" si="14"/>
        <v>08:30:00</v>
      </c>
      <c r="C915" s="30" t="str">
        <f>'17'!B27</f>
        <v>08H30</v>
      </c>
      <c r="D915" s="30">
        <f>'17'!C27</f>
        <v>499</v>
      </c>
      <c r="E915" s="30">
        <f>'17'!D27</f>
        <v>598</v>
      </c>
      <c r="F915" s="30">
        <f>'17'!E27</f>
        <v>431</v>
      </c>
      <c r="G915" s="30">
        <f>'17'!F27</f>
        <v>37</v>
      </c>
      <c r="H915" s="30">
        <f>'17'!G27</f>
        <v>0</v>
      </c>
      <c r="I915" s="30">
        <f>'17'!H27</f>
        <v>14</v>
      </c>
      <c r="J915" s="30">
        <f>'17'!I27</f>
        <v>1528</v>
      </c>
      <c r="K915" s="30">
        <f>'17'!J27</f>
        <v>51</v>
      </c>
      <c r="L915" s="30">
        <f>'17'!K27</f>
        <v>269</v>
      </c>
      <c r="M915" s="30">
        <f>'17'!L27</f>
        <v>311</v>
      </c>
      <c r="N915" s="30">
        <f>'17'!M27</f>
        <v>290</v>
      </c>
      <c r="O915" s="30">
        <f>'17'!N27</f>
        <v>0</v>
      </c>
      <c r="P915" s="30">
        <f>'17'!O27</f>
        <v>9</v>
      </c>
      <c r="Q915" s="30">
        <f>'17'!P27</f>
        <v>10</v>
      </c>
      <c r="R915" s="30">
        <f>'17'!Q27</f>
        <v>10</v>
      </c>
      <c r="S915" s="30">
        <f>'17'!R27</f>
        <v>0</v>
      </c>
      <c r="T915" s="30">
        <f>'17'!S27</f>
        <v>580</v>
      </c>
      <c r="U915" s="30">
        <f>'17'!T27</f>
        <v>29</v>
      </c>
      <c r="V915" s="30">
        <f>'17'!U27</f>
        <v>80</v>
      </c>
      <c r="W915" s="30">
        <f>'17'!V27</f>
        <v>3.48</v>
      </c>
      <c r="X915" s="30">
        <f>'17'!W27</f>
        <v>3.5</v>
      </c>
      <c r="Y915" s="30">
        <f>'17'!X27</f>
        <v>5</v>
      </c>
      <c r="Z915" s="30">
        <f>'17'!Y27</f>
        <v>2.6</v>
      </c>
      <c r="AA915" s="30">
        <f>'17'!Z27</f>
        <v>3.6</v>
      </c>
      <c r="AB915" s="30">
        <f>'17'!AA27</f>
        <v>1.6</v>
      </c>
      <c r="AC915" s="30">
        <f>'17'!AB27</f>
        <v>0</v>
      </c>
      <c r="AD915" s="30">
        <f>'17'!AC27</f>
        <v>0</v>
      </c>
      <c r="AE915" s="30">
        <f>'17'!AD27</f>
        <v>0</v>
      </c>
      <c r="AF915" s="30">
        <f>'17'!AE27</f>
        <v>0.8</v>
      </c>
      <c r="AG915" s="30">
        <f>'17'!AF27</f>
        <v>0</v>
      </c>
      <c r="AH915" s="30">
        <f>'17'!AG27</f>
        <v>0</v>
      </c>
      <c r="AI915" s="30">
        <f>'17'!AH27</f>
        <v>0.8</v>
      </c>
      <c r="AJ915" s="30">
        <f>'17'!AI27</f>
        <v>45</v>
      </c>
      <c r="AK915" s="30">
        <f>'17'!AJ27</f>
        <v>45.8</v>
      </c>
      <c r="AL915" s="30">
        <f>'17'!AK27</f>
        <v>95.47999999999999</v>
      </c>
      <c r="AM915" s="30">
        <f>'17'!AL27</f>
        <v>100.57999999999998</v>
      </c>
      <c r="AN915" s="30">
        <f>'17'!AM27</f>
        <v>54.779999999999987</v>
      </c>
      <c r="AO915" s="30">
        <f>'17'!AN27</f>
        <v>0</v>
      </c>
      <c r="AP915" s="30">
        <f>'17'!AO27</f>
        <v>0</v>
      </c>
      <c r="AQ915" s="30">
        <f>'17'!AP27</f>
        <v>100.57999999999998</v>
      </c>
      <c r="AR915" s="30">
        <f>'17'!AQ27</f>
        <v>39.024000000000001</v>
      </c>
      <c r="AS915" s="30">
        <f>'17'!AR27</f>
        <v>0</v>
      </c>
      <c r="AT915" s="30">
        <f>'17'!AS27</f>
        <v>45.8</v>
      </c>
      <c r="AU915" s="30">
        <f>'17'!AT27</f>
        <v>88.703999999999994</v>
      </c>
      <c r="AV915" s="30">
        <f>'17'!AU27</f>
        <v>134.50399999999999</v>
      </c>
      <c r="AW915" s="30">
        <f>'17'!AV27</f>
        <v>0</v>
      </c>
      <c r="AX915" s="30">
        <f>'17'!AW27</f>
        <v>10</v>
      </c>
      <c r="AY915" s="30">
        <f>'17'!AX27</f>
        <v>200</v>
      </c>
      <c r="AZ915" s="30">
        <f>'17'!AY27</f>
        <v>0</v>
      </c>
      <c r="BA915" s="30">
        <f>'17'!AZ27</f>
        <v>34</v>
      </c>
      <c r="BB915" s="30">
        <f>'17'!BA27</f>
        <v>0</v>
      </c>
      <c r="BC915" s="30">
        <f>'17'!BB27</f>
        <v>244</v>
      </c>
      <c r="BD915" s="30">
        <f>'17'!BC27</f>
        <v>231.79999999999998</v>
      </c>
      <c r="BE915" s="30">
        <f>'17'!BD27</f>
        <v>14</v>
      </c>
      <c r="BF915" s="30">
        <f>'17'!BE27</f>
        <v>15</v>
      </c>
      <c r="BG915" s="30">
        <f>'17'!BF27</f>
        <v>8</v>
      </c>
      <c r="BH915" s="30">
        <f>'17'!BG27</f>
        <v>9</v>
      </c>
      <c r="BI915" s="30">
        <f>'17'!BH27</f>
        <v>1</v>
      </c>
      <c r="BJ915" s="30">
        <f>'17'!BI27</f>
        <v>47</v>
      </c>
      <c r="BK915" s="30">
        <f>'17'!BJ27</f>
        <v>184.79999999999998</v>
      </c>
      <c r="BL915" s="30">
        <f>'17'!BK27</f>
        <v>88.703999999999994</v>
      </c>
      <c r="BM915" s="30">
        <f>'17'!BL27</f>
        <v>96.095999999999989</v>
      </c>
    </row>
    <row r="916" spans="1:65">
      <c r="A916" s="78">
        <f>'17'!A28</f>
        <v>42903</v>
      </c>
      <c r="B916" s="82" t="str">
        <f t="shared" si="14"/>
        <v>09:00:00</v>
      </c>
      <c r="C916" s="30" t="str">
        <f>'17'!B28</f>
        <v>09H00</v>
      </c>
      <c r="D916" s="30">
        <f>'17'!C28</f>
        <v>505</v>
      </c>
      <c r="E916" s="30">
        <f>'17'!D28</f>
        <v>607</v>
      </c>
      <c r="F916" s="30">
        <f>'17'!E28</f>
        <v>432</v>
      </c>
      <c r="G916" s="30">
        <f>'17'!F28</f>
        <v>38</v>
      </c>
      <c r="H916" s="30">
        <f>'17'!G28</f>
        <v>0</v>
      </c>
      <c r="I916" s="30">
        <f>'17'!H28</f>
        <v>14</v>
      </c>
      <c r="J916" s="30">
        <f>'17'!I28</f>
        <v>1544</v>
      </c>
      <c r="K916" s="30">
        <f>'17'!J28</f>
        <v>52</v>
      </c>
      <c r="L916" s="30">
        <f>'17'!K28</f>
        <v>268</v>
      </c>
      <c r="M916" s="30">
        <f>'17'!L28</f>
        <v>326</v>
      </c>
      <c r="N916" s="30">
        <f>'17'!M28</f>
        <v>270</v>
      </c>
      <c r="O916" s="30">
        <f>'17'!N28</f>
        <v>0</v>
      </c>
      <c r="P916" s="30">
        <f>'17'!O28</f>
        <v>9</v>
      </c>
      <c r="Q916" s="30">
        <f>'17'!P28</f>
        <v>12</v>
      </c>
      <c r="R916" s="30">
        <f>'17'!Q28</f>
        <v>10</v>
      </c>
      <c r="S916" s="30">
        <f>'17'!R28</f>
        <v>0</v>
      </c>
      <c r="T916" s="30">
        <f>'17'!S28</f>
        <v>594</v>
      </c>
      <c r="U916" s="30">
        <f>'17'!T28</f>
        <v>31</v>
      </c>
      <c r="V916" s="30">
        <f>'17'!U28</f>
        <v>83</v>
      </c>
      <c r="W916" s="30">
        <f>'17'!V28</f>
        <v>3.48</v>
      </c>
      <c r="X916" s="30">
        <f>'17'!W28</f>
        <v>3.5</v>
      </c>
      <c r="Y916" s="30">
        <f>'17'!X28</f>
        <v>5</v>
      </c>
      <c r="Z916" s="30">
        <f>'17'!Y28</f>
        <v>2.8</v>
      </c>
      <c r="AA916" s="30">
        <f>'17'!Z28</f>
        <v>3.9</v>
      </c>
      <c r="AB916" s="30">
        <f>'17'!AA28</f>
        <v>1.8</v>
      </c>
      <c r="AC916" s="30">
        <f>'17'!AB28</f>
        <v>0</v>
      </c>
      <c r="AD916" s="30">
        <f>'17'!AC28</f>
        <v>0</v>
      </c>
      <c r="AE916" s="30">
        <f>'17'!AD28</f>
        <v>0</v>
      </c>
      <c r="AF916" s="30">
        <f>'17'!AE28</f>
        <v>0.8</v>
      </c>
      <c r="AG916" s="30">
        <f>'17'!AF28</f>
        <v>0</v>
      </c>
      <c r="AH916" s="30">
        <f>'17'!AG28</f>
        <v>0</v>
      </c>
      <c r="AI916" s="30">
        <f>'17'!AH28</f>
        <v>0.8</v>
      </c>
      <c r="AJ916" s="30">
        <f>'17'!AI28</f>
        <v>45</v>
      </c>
      <c r="AK916" s="30">
        <f>'17'!AJ28</f>
        <v>45.8</v>
      </c>
      <c r="AL916" s="30">
        <f>'17'!AK28</f>
        <v>98.98</v>
      </c>
      <c r="AM916" s="30">
        <f>'17'!AL28</f>
        <v>104.28</v>
      </c>
      <c r="AN916" s="30">
        <f>'17'!AM28</f>
        <v>58.480000000000004</v>
      </c>
      <c r="AO916" s="30">
        <f>'17'!AN28</f>
        <v>0</v>
      </c>
      <c r="AP916" s="30">
        <f>'17'!AO28</f>
        <v>0</v>
      </c>
      <c r="AQ916" s="30">
        <f>'17'!AP28</f>
        <v>104.28</v>
      </c>
      <c r="AR916" s="30">
        <f>'17'!AQ28</f>
        <v>35.523999999999987</v>
      </c>
      <c r="AS916" s="30">
        <f>'17'!AR28</f>
        <v>0</v>
      </c>
      <c r="AT916" s="30">
        <f>'17'!AS28</f>
        <v>45.8</v>
      </c>
      <c r="AU916" s="30">
        <f>'17'!AT28</f>
        <v>88.703999999999994</v>
      </c>
      <c r="AV916" s="30">
        <f>'17'!AU28</f>
        <v>134.50399999999999</v>
      </c>
      <c r="AW916" s="30">
        <f>'17'!AV28</f>
        <v>0</v>
      </c>
      <c r="AX916" s="30">
        <f>'17'!AW28</f>
        <v>10</v>
      </c>
      <c r="AY916" s="30">
        <f>'17'!AX28</f>
        <v>200</v>
      </c>
      <c r="AZ916" s="30">
        <f>'17'!AY28</f>
        <v>0</v>
      </c>
      <c r="BA916" s="30">
        <f>'17'!AZ28</f>
        <v>34</v>
      </c>
      <c r="BB916" s="30">
        <f>'17'!BA28</f>
        <v>0</v>
      </c>
      <c r="BC916" s="30">
        <f>'17'!BB28</f>
        <v>244</v>
      </c>
      <c r="BD916" s="30">
        <f>'17'!BC28</f>
        <v>231.79999999999998</v>
      </c>
      <c r="BE916" s="30">
        <f>'17'!BD28</f>
        <v>14</v>
      </c>
      <c r="BF916" s="30">
        <f>'17'!BE28</f>
        <v>15</v>
      </c>
      <c r="BG916" s="30">
        <f>'17'!BF28</f>
        <v>8</v>
      </c>
      <c r="BH916" s="30">
        <f>'17'!BG28</f>
        <v>9</v>
      </c>
      <c r="BI916" s="30">
        <f>'17'!BH28</f>
        <v>1</v>
      </c>
      <c r="BJ916" s="30">
        <f>'17'!BI28</f>
        <v>47</v>
      </c>
      <c r="BK916" s="30">
        <f>'17'!BJ28</f>
        <v>184.79999999999998</v>
      </c>
      <c r="BL916" s="30">
        <f>'17'!BK28</f>
        <v>88.703999999999994</v>
      </c>
      <c r="BM916" s="30">
        <f>'17'!BL28</f>
        <v>96.095999999999989</v>
      </c>
    </row>
    <row r="917" spans="1:65">
      <c r="A917" s="78">
        <f>'17'!A29</f>
        <v>42903</v>
      </c>
      <c r="B917" s="82" t="str">
        <f t="shared" si="14"/>
        <v>09:30:00</v>
      </c>
      <c r="C917" s="30" t="str">
        <f>'17'!B29</f>
        <v>09H30</v>
      </c>
      <c r="D917" s="30">
        <f>'17'!C29</f>
        <v>520</v>
      </c>
      <c r="E917" s="30">
        <f>'17'!D29</f>
        <v>609</v>
      </c>
      <c r="F917" s="30">
        <f>'17'!E29</f>
        <v>438</v>
      </c>
      <c r="G917" s="30">
        <f>'17'!F29</f>
        <v>38</v>
      </c>
      <c r="H917" s="30">
        <f>'17'!G29</f>
        <v>0</v>
      </c>
      <c r="I917" s="30">
        <f>'17'!H29</f>
        <v>14</v>
      </c>
      <c r="J917" s="30">
        <f>'17'!I29</f>
        <v>1567</v>
      </c>
      <c r="K917" s="30">
        <f>'17'!J29</f>
        <v>52</v>
      </c>
      <c r="L917" s="30">
        <f>'17'!K29</f>
        <v>266</v>
      </c>
      <c r="M917" s="30">
        <f>'17'!L29</f>
        <v>326</v>
      </c>
      <c r="N917" s="30">
        <f>'17'!M29</f>
        <v>290</v>
      </c>
      <c r="O917" s="30">
        <f>'17'!N29</f>
        <v>0</v>
      </c>
      <c r="P917" s="30">
        <f>'17'!O29</f>
        <v>9</v>
      </c>
      <c r="Q917" s="30">
        <f>'17'!P29</f>
        <v>12</v>
      </c>
      <c r="R917" s="30">
        <f>'17'!Q29</f>
        <v>10</v>
      </c>
      <c r="S917" s="30">
        <f>'17'!R29</f>
        <v>0</v>
      </c>
      <c r="T917" s="30">
        <f>'17'!S29</f>
        <v>592</v>
      </c>
      <c r="U917" s="30">
        <f>'17'!T29</f>
        <v>31</v>
      </c>
      <c r="V917" s="30">
        <f>'17'!U29</f>
        <v>83</v>
      </c>
      <c r="W917" s="30">
        <f>'17'!V29</f>
        <v>3.48</v>
      </c>
      <c r="X917" s="30">
        <f>'17'!W29</f>
        <v>3.5</v>
      </c>
      <c r="Y917" s="30">
        <f>'17'!X29</f>
        <v>5</v>
      </c>
      <c r="Z917" s="30">
        <f>'17'!Y29</f>
        <v>2.8</v>
      </c>
      <c r="AA917" s="30">
        <f>'17'!Z29</f>
        <v>3.9</v>
      </c>
      <c r="AB917" s="30">
        <f>'17'!AA29</f>
        <v>1.8</v>
      </c>
      <c r="AC917" s="30">
        <f>'17'!AB29</f>
        <v>0</v>
      </c>
      <c r="AD917" s="30">
        <f>'17'!AC29</f>
        <v>0</v>
      </c>
      <c r="AE917" s="30">
        <f>'17'!AD29</f>
        <v>0</v>
      </c>
      <c r="AF917" s="30">
        <f>'17'!AE29</f>
        <v>0.8</v>
      </c>
      <c r="AG917" s="30">
        <f>'17'!AF29</f>
        <v>0</v>
      </c>
      <c r="AH917" s="30">
        <f>'17'!AG29</f>
        <v>0</v>
      </c>
      <c r="AI917" s="30">
        <f>'17'!AH29</f>
        <v>0.8</v>
      </c>
      <c r="AJ917" s="30">
        <f>'17'!AI29</f>
        <v>45</v>
      </c>
      <c r="AK917" s="30">
        <f>'17'!AJ29</f>
        <v>45.8</v>
      </c>
      <c r="AL917" s="30">
        <f>'17'!AK29</f>
        <v>98.98</v>
      </c>
      <c r="AM917" s="30">
        <f>'17'!AL29</f>
        <v>104.28</v>
      </c>
      <c r="AN917" s="30">
        <f>'17'!AM29</f>
        <v>58.480000000000004</v>
      </c>
      <c r="AO917" s="30">
        <f>'17'!AN29</f>
        <v>0</v>
      </c>
      <c r="AP917" s="30">
        <f>'17'!AO29</f>
        <v>0</v>
      </c>
      <c r="AQ917" s="30">
        <f>'17'!AP29</f>
        <v>104.28</v>
      </c>
      <c r="AR917" s="30">
        <f>'17'!AQ29</f>
        <v>35.523999999999987</v>
      </c>
      <c r="AS917" s="30">
        <f>'17'!AR29</f>
        <v>0</v>
      </c>
      <c r="AT917" s="30">
        <f>'17'!AS29</f>
        <v>45.8</v>
      </c>
      <c r="AU917" s="30">
        <f>'17'!AT29</f>
        <v>88.703999999999994</v>
      </c>
      <c r="AV917" s="30">
        <f>'17'!AU29</f>
        <v>134.50399999999999</v>
      </c>
      <c r="AW917" s="30">
        <f>'17'!AV29</f>
        <v>0</v>
      </c>
      <c r="AX917" s="30">
        <f>'17'!AW29</f>
        <v>10</v>
      </c>
      <c r="AY917" s="30">
        <f>'17'!AX29</f>
        <v>200</v>
      </c>
      <c r="AZ917" s="30">
        <f>'17'!AY29</f>
        <v>0</v>
      </c>
      <c r="BA917" s="30">
        <f>'17'!AZ29</f>
        <v>34</v>
      </c>
      <c r="BB917" s="30">
        <f>'17'!BA29</f>
        <v>0</v>
      </c>
      <c r="BC917" s="30">
        <f>'17'!BB29</f>
        <v>244</v>
      </c>
      <c r="BD917" s="30">
        <f>'17'!BC29</f>
        <v>231.79999999999998</v>
      </c>
      <c r="BE917" s="30">
        <f>'17'!BD29</f>
        <v>14</v>
      </c>
      <c r="BF917" s="30">
        <f>'17'!BE29</f>
        <v>15</v>
      </c>
      <c r="BG917" s="30">
        <f>'17'!BF29</f>
        <v>8</v>
      </c>
      <c r="BH917" s="30">
        <f>'17'!BG29</f>
        <v>9</v>
      </c>
      <c r="BI917" s="30">
        <f>'17'!BH29</f>
        <v>1</v>
      </c>
      <c r="BJ917" s="30">
        <f>'17'!BI29</f>
        <v>47</v>
      </c>
      <c r="BK917" s="30">
        <f>'17'!BJ29</f>
        <v>184.79999999999998</v>
      </c>
      <c r="BL917" s="30">
        <f>'17'!BK29</f>
        <v>88.703999999999994</v>
      </c>
      <c r="BM917" s="30">
        <f>'17'!BL29</f>
        <v>96.095999999999989</v>
      </c>
    </row>
    <row r="918" spans="1:65">
      <c r="A918" s="78">
        <f>'17'!A30</f>
        <v>42903</v>
      </c>
      <c r="B918" s="82" t="str">
        <f t="shared" si="14"/>
        <v>10:00:00</v>
      </c>
      <c r="C918" s="30" t="str">
        <f>'17'!B30</f>
        <v>10H00</v>
      </c>
      <c r="D918" s="30">
        <f>'17'!C30</f>
        <v>522</v>
      </c>
      <c r="E918" s="30">
        <f>'17'!D30</f>
        <v>623</v>
      </c>
      <c r="F918" s="30">
        <f>'17'!E30</f>
        <v>446</v>
      </c>
      <c r="G918" s="30">
        <f>'17'!F30</f>
        <v>39</v>
      </c>
      <c r="H918" s="30">
        <f>'17'!G30</f>
        <v>0</v>
      </c>
      <c r="I918" s="30">
        <f>'17'!H30</f>
        <v>15</v>
      </c>
      <c r="J918" s="30">
        <f>'17'!I30</f>
        <v>1591</v>
      </c>
      <c r="K918" s="30">
        <f>'17'!J30</f>
        <v>54</v>
      </c>
      <c r="L918" s="30">
        <f>'17'!K30</f>
        <v>269</v>
      </c>
      <c r="M918" s="30">
        <f>'17'!L30</f>
        <v>337</v>
      </c>
      <c r="N918" s="30">
        <f>'17'!M30</f>
        <v>290</v>
      </c>
      <c r="O918" s="30">
        <f>'17'!N30</f>
        <v>0</v>
      </c>
      <c r="P918" s="30">
        <f>'17'!O30</f>
        <v>9</v>
      </c>
      <c r="Q918" s="30">
        <f>'17'!P30</f>
        <v>12</v>
      </c>
      <c r="R918" s="30">
        <f>'17'!Q30</f>
        <v>10</v>
      </c>
      <c r="S918" s="30">
        <f>'17'!R30</f>
        <v>0</v>
      </c>
      <c r="T918" s="30">
        <f>'17'!S30</f>
        <v>606</v>
      </c>
      <c r="U918" s="30">
        <f>'17'!T30</f>
        <v>31</v>
      </c>
      <c r="V918" s="30">
        <f>'17'!U30</f>
        <v>85</v>
      </c>
      <c r="W918" s="30">
        <f>'17'!V30</f>
        <v>3.48</v>
      </c>
      <c r="X918" s="30">
        <f>'17'!W30</f>
        <v>3.5</v>
      </c>
      <c r="Y918" s="30">
        <f>'17'!X30</f>
        <v>5</v>
      </c>
      <c r="Z918" s="30">
        <f>'17'!Y30</f>
        <v>2.8</v>
      </c>
      <c r="AA918" s="30">
        <f>'17'!Z30</f>
        <v>4.7</v>
      </c>
      <c r="AB918" s="30">
        <f>'17'!AA30</f>
        <v>1.8</v>
      </c>
      <c r="AC918" s="30">
        <f>'17'!AB30</f>
        <v>0</v>
      </c>
      <c r="AD918" s="30">
        <f>'17'!AC30</f>
        <v>0</v>
      </c>
      <c r="AE918" s="30">
        <f>'17'!AD30</f>
        <v>0</v>
      </c>
      <c r="AF918" s="30">
        <f>'17'!AE30</f>
        <v>0.8</v>
      </c>
      <c r="AG918" s="30">
        <f>'17'!AF30</f>
        <v>0</v>
      </c>
      <c r="AH918" s="30">
        <f>'17'!AG30</f>
        <v>0</v>
      </c>
      <c r="AI918" s="30">
        <f>'17'!AH30</f>
        <v>0.8</v>
      </c>
      <c r="AJ918" s="30">
        <f>'17'!AI30</f>
        <v>45</v>
      </c>
      <c r="AK918" s="30">
        <f>'17'!AJ30</f>
        <v>45.8</v>
      </c>
      <c r="AL918" s="30">
        <f>'17'!AK30</f>
        <v>101.78</v>
      </c>
      <c r="AM918" s="30">
        <f>'17'!AL30</f>
        <v>107.08</v>
      </c>
      <c r="AN918" s="30">
        <f>'17'!AM30</f>
        <v>61.28</v>
      </c>
      <c r="AO918" s="30">
        <f>'17'!AN30</f>
        <v>0</v>
      </c>
      <c r="AP918" s="30">
        <f>'17'!AO30</f>
        <v>0</v>
      </c>
      <c r="AQ918" s="30">
        <f>'17'!AP30</f>
        <v>107.08</v>
      </c>
      <c r="AR918" s="30">
        <f>'17'!AQ30</f>
        <v>32.72399999999999</v>
      </c>
      <c r="AS918" s="30">
        <f>'17'!AR30</f>
        <v>0</v>
      </c>
      <c r="AT918" s="30">
        <f>'17'!AS30</f>
        <v>45.8</v>
      </c>
      <c r="AU918" s="30">
        <f>'17'!AT30</f>
        <v>88.703999999999994</v>
      </c>
      <c r="AV918" s="30">
        <f>'17'!AU30</f>
        <v>134.50399999999999</v>
      </c>
      <c r="AW918" s="30">
        <f>'17'!AV30</f>
        <v>0</v>
      </c>
      <c r="AX918" s="30">
        <f>'17'!AW30</f>
        <v>10</v>
      </c>
      <c r="AY918" s="30">
        <f>'17'!AX30</f>
        <v>200</v>
      </c>
      <c r="AZ918" s="30">
        <f>'17'!AY30</f>
        <v>0</v>
      </c>
      <c r="BA918" s="30">
        <f>'17'!AZ30</f>
        <v>34</v>
      </c>
      <c r="BB918" s="30">
        <f>'17'!BA30</f>
        <v>0</v>
      </c>
      <c r="BC918" s="30">
        <f>'17'!BB30</f>
        <v>244</v>
      </c>
      <c r="BD918" s="30">
        <f>'17'!BC30</f>
        <v>231.79999999999998</v>
      </c>
      <c r="BE918" s="30">
        <f>'17'!BD30</f>
        <v>14</v>
      </c>
      <c r="BF918" s="30">
        <f>'17'!BE30</f>
        <v>15</v>
      </c>
      <c r="BG918" s="30">
        <f>'17'!BF30</f>
        <v>8</v>
      </c>
      <c r="BH918" s="30">
        <f>'17'!BG30</f>
        <v>9</v>
      </c>
      <c r="BI918" s="30">
        <f>'17'!BH30</f>
        <v>1</v>
      </c>
      <c r="BJ918" s="30">
        <f>'17'!BI30</f>
        <v>47</v>
      </c>
      <c r="BK918" s="30">
        <f>'17'!BJ30</f>
        <v>184.79999999999998</v>
      </c>
      <c r="BL918" s="30">
        <f>'17'!BK30</f>
        <v>88.703999999999994</v>
      </c>
      <c r="BM918" s="30">
        <f>'17'!BL30</f>
        <v>96.095999999999989</v>
      </c>
    </row>
    <row r="919" spans="1:65">
      <c r="A919" s="78">
        <f>'17'!A31</f>
        <v>42903</v>
      </c>
      <c r="B919" s="82" t="str">
        <f t="shared" si="14"/>
        <v>10:30:00</v>
      </c>
      <c r="C919" s="30" t="str">
        <f>'17'!B31</f>
        <v>10H30</v>
      </c>
      <c r="D919" s="30">
        <f>'17'!C31</f>
        <v>527</v>
      </c>
      <c r="E919" s="30">
        <f>'17'!D31</f>
        <v>627</v>
      </c>
      <c r="F919" s="30">
        <f>'17'!E31</f>
        <v>447</v>
      </c>
      <c r="G919" s="30">
        <f>'17'!F31</f>
        <v>39</v>
      </c>
      <c r="H919" s="30">
        <f>'17'!G31</f>
        <v>0</v>
      </c>
      <c r="I919" s="30">
        <f>'17'!H31</f>
        <v>15</v>
      </c>
      <c r="J919" s="30">
        <f>'17'!I31</f>
        <v>1601</v>
      </c>
      <c r="K919" s="30">
        <f>'17'!J31</f>
        <v>54</v>
      </c>
      <c r="L919" s="30">
        <f>'17'!K31</f>
        <v>265</v>
      </c>
      <c r="M919" s="30">
        <f>'17'!L31</f>
        <v>337</v>
      </c>
      <c r="N919" s="30">
        <f>'17'!M31</f>
        <v>240</v>
      </c>
      <c r="O919" s="30">
        <f>'17'!N31</f>
        <v>0</v>
      </c>
      <c r="P919" s="30">
        <f>'17'!O31</f>
        <v>9</v>
      </c>
      <c r="Q919" s="30">
        <f>'17'!P31</f>
        <v>12</v>
      </c>
      <c r="R919" s="30">
        <f>'17'!Q31</f>
        <v>8</v>
      </c>
      <c r="S919" s="30">
        <f>'17'!R31</f>
        <v>0</v>
      </c>
      <c r="T919" s="30">
        <f>'17'!S31</f>
        <v>602</v>
      </c>
      <c r="U919" s="30">
        <f>'17'!T31</f>
        <v>29</v>
      </c>
      <c r="V919" s="30">
        <f>'17'!U31</f>
        <v>83</v>
      </c>
      <c r="W919" s="30">
        <f>'17'!V31</f>
        <v>3.48</v>
      </c>
      <c r="X919" s="30">
        <f>'17'!W31</f>
        <v>3.5</v>
      </c>
      <c r="Y919" s="30">
        <f>'17'!X31</f>
        <v>4.9000000000000004</v>
      </c>
      <c r="Z919" s="30">
        <f>'17'!Y31</f>
        <v>2.8</v>
      </c>
      <c r="AA919" s="30">
        <f>'17'!Z31</f>
        <v>4.7</v>
      </c>
      <c r="AB919" s="30">
        <f>'17'!AA31</f>
        <v>1.8</v>
      </c>
      <c r="AC919" s="30">
        <f>'17'!AB31</f>
        <v>0</v>
      </c>
      <c r="AD919" s="30">
        <f>'17'!AC31</f>
        <v>0</v>
      </c>
      <c r="AE919" s="30">
        <f>'17'!AD31</f>
        <v>0</v>
      </c>
      <c r="AF919" s="30">
        <f>'17'!AE31</f>
        <v>0.8</v>
      </c>
      <c r="AG919" s="30">
        <f>'17'!AF31</f>
        <v>0</v>
      </c>
      <c r="AH919" s="30">
        <f>'17'!AG31</f>
        <v>0</v>
      </c>
      <c r="AI919" s="30">
        <f>'17'!AH31</f>
        <v>0.8</v>
      </c>
      <c r="AJ919" s="30">
        <f>'17'!AI31</f>
        <v>45</v>
      </c>
      <c r="AK919" s="30">
        <f>'17'!AJ31</f>
        <v>45.8</v>
      </c>
      <c r="AL919" s="30">
        <f>'17'!AK31</f>
        <v>99.68</v>
      </c>
      <c r="AM919" s="30">
        <f>'17'!AL31</f>
        <v>104.98</v>
      </c>
      <c r="AN919" s="30">
        <f>'17'!AM31</f>
        <v>59.180000000000007</v>
      </c>
      <c r="AO919" s="30">
        <f>'17'!AN31</f>
        <v>0</v>
      </c>
      <c r="AP919" s="30">
        <f>'17'!AO31</f>
        <v>0</v>
      </c>
      <c r="AQ919" s="30">
        <f>'17'!AP31</f>
        <v>104.98</v>
      </c>
      <c r="AR919" s="30">
        <f>'17'!AQ31</f>
        <v>34.823999999999984</v>
      </c>
      <c r="AS919" s="30">
        <f>'17'!AR31</f>
        <v>0</v>
      </c>
      <c r="AT919" s="30">
        <f>'17'!AS31</f>
        <v>45.8</v>
      </c>
      <c r="AU919" s="30">
        <f>'17'!AT31</f>
        <v>88.703999999999994</v>
      </c>
      <c r="AV919" s="30">
        <f>'17'!AU31</f>
        <v>134.50399999999999</v>
      </c>
      <c r="AW919" s="30">
        <f>'17'!AV31</f>
        <v>0</v>
      </c>
      <c r="AX919" s="30">
        <f>'17'!AW31</f>
        <v>10</v>
      </c>
      <c r="AY919" s="30">
        <f>'17'!AX31</f>
        <v>200</v>
      </c>
      <c r="AZ919" s="30">
        <f>'17'!AY31</f>
        <v>0</v>
      </c>
      <c r="BA919" s="30">
        <f>'17'!AZ31</f>
        <v>34</v>
      </c>
      <c r="BB919" s="30">
        <f>'17'!BA31</f>
        <v>0</v>
      </c>
      <c r="BC919" s="30">
        <f>'17'!BB31</f>
        <v>244</v>
      </c>
      <c r="BD919" s="30">
        <f>'17'!BC31</f>
        <v>231.79999999999998</v>
      </c>
      <c r="BE919" s="30">
        <f>'17'!BD31</f>
        <v>14</v>
      </c>
      <c r="BF919" s="30">
        <f>'17'!BE31</f>
        <v>15</v>
      </c>
      <c r="BG919" s="30">
        <f>'17'!BF31</f>
        <v>8</v>
      </c>
      <c r="BH919" s="30">
        <f>'17'!BG31</f>
        <v>9</v>
      </c>
      <c r="BI919" s="30">
        <f>'17'!BH31</f>
        <v>1</v>
      </c>
      <c r="BJ919" s="30">
        <f>'17'!BI31</f>
        <v>47</v>
      </c>
      <c r="BK919" s="30">
        <f>'17'!BJ31</f>
        <v>184.79999999999998</v>
      </c>
      <c r="BL919" s="30">
        <f>'17'!BK31</f>
        <v>88.703999999999994</v>
      </c>
      <c r="BM919" s="30">
        <f>'17'!BL31</f>
        <v>96.095999999999989</v>
      </c>
    </row>
    <row r="920" spans="1:65">
      <c r="A920" s="78">
        <f>'17'!A32</f>
        <v>42903</v>
      </c>
      <c r="B920" s="82" t="str">
        <f t="shared" si="14"/>
        <v>11:00:00</v>
      </c>
      <c r="C920" s="30" t="str">
        <f>'17'!B32</f>
        <v>11H00</v>
      </c>
      <c r="D920" s="30">
        <f>'17'!C32</f>
        <v>529</v>
      </c>
      <c r="E920" s="30">
        <f>'17'!D32</f>
        <v>623</v>
      </c>
      <c r="F920" s="30">
        <f>'17'!E32</f>
        <v>452</v>
      </c>
      <c r="G920" s="30">
        <f>'17'!F32</f>
        <v>39</v>
      </c>
      <c r="H920" s="30">
        <f>'17'!G32</f>
        <v>0</v>
      </c>
      <c r="I920" s="30">
        <f>'17'!H32</f>
        <v>15</v>
      </c>
      <c r="J920" s="30">
        <f>'17'!I32</f>
        <v>1604</v>
      </c>
      <c r="K920" s="30">
        <f>'17'!J32</f>
        <v>54</v>
      </c>
      <c r="L920" s="30">
        <f>'17'!K32</f>
        <v>264</v>
      </c>
      <c r="M920" s="30">
        <f>'17'!L32</f>
        <v>326</v>
      </c>
      <c r="N920" s="30">
        <f>'17'!M32</f>
        <v>310</v>
      </c>
      <c r="O920" s="30">
        <f>'17'!N32</f>
        <v>0</v>
      </c>
      <c r="P920" s="30">
        <f>'17'!O32</f>
        <v>9</v>
      </c>
      <c r="Q920" s="30">
        <f>'17'!P32</f>
        <v>12</v>
      </c>
      <c r="R920" s="30">
        <f>'17'!Q32</f>
        <v>11</v>
      </c>
      <c r="S920" s="30">
        <f>'17'!R32</f>
        <v>0</v>
      </c>
      <c r="T920" s="30">
        <f>'17'!S32</f>
        <v>590</v>
      </c>
      <c r="U920" s="30">
        <f>'17'!T32</f>
        <v>32</v>
      </c>
      <c r="V920" s="30">
        <f>'17'!U32</f>
        <v>86</v>
      </c>
      <c r="W920" s="30">
        <f>'17'!V32</f>
        <v>3.48</v>
      </c>
      <c r="X920" s="30">
        <f>'17'!W32</f>
        <v>3.5</v>
      </c>
      <c r="Y920" s="30">
        <f>'17'!X32</f>
        <v>4.9000000000000004</v>
      </c>
      <c r="Z920" s="30">
        <f>'17'!Y32</f>
        <v>2.9</v>
      </c>
      <c r="AA920" s="30">
        <f>'17'!Z32</f>
        <v>4.9000000000000004</v>
      </c>
      <c r="AB920" s="30">
        <f>'17'!AA32</f>
        <v>1.8</v>
      </c>
      <c r="AC920" s="30">
        <f>'17'!AB32</f>
        <v>0</v>
      </c>
      <c r="AD920" s="30">
        <f>'17'!AC32</f>
        <v>0</v>
      </c>
      <c r="AE920" s="30">
        <f>'17'!AD32</f>
        <v>0</v>
      </c>
      <c r="AF920" s="30">
        <f>'17'!AE32</f>
        <v>0.8</v>
      </c>
      <c r="AG920" s="30">
        <f>'17'!AF32</f>
        <v>0</v>
      </c>
      <c r="AH920" s="30">
        <f>'17'!AG32</f>
        <v>0</v>
      </c>
      <c r="AI920" s="30">
        <f>'17'!AH32</f>
        <v>0.8</v>
      </c>
      <c r="AJ920" s="30">
        <f>'17'!AI32</f>
        <v>45</v>
      </c>
      <c r="AK920" s="30">
        <f>'17'!AJ32</f>
        <v>45.8</v>
      </c>
      <c r="AL920" s="30">
        <f>'17'!AK32</f>
        <v>102.98000000000002</v>
      </c>
      <c r="AM920" s="30">
        <f>'17'!AL32</f>
        <v>108.28000000000002</v>
      </c>
      <c r="AN920" s="30">
        <f>'17'!AM32</f>
        <v>62.480000000000018</v>
      </c>
      <c r="AO920" s="30">
        <f>'17'!AN32</f>
        <v>0</v>
      </c>
      <c r="AP920" s="30">
        <f>'17'!AO32</f>
        <v>0</v>
      </c>
      <c r="AQ920" s="30">
        <f>'17'!AP32</f>
        <v>108.28000000000002</v>
      </c>
      <c r="AR920" s="30">
        <f>'17'!AQ32</f>
        <v>31.523999999999972</v>
      </c>
      <c r="AS920" s="30">
        <f>'17'!AR32</f>
        <v>0</v>
      </c>
      <c r="AT920" s="30">
        <f>'17'!AS32</f>
        <v>45.8</v>
      </c>
      <c r="AU920" s="30">
        <f>'17'!AT32</f>
        <v>88.703999999999994</v>
      </c>
      <c r="AV920" s="30">
        <f>'17'!AU32</f>
        <v>134.50399999999999</v>
      </c>
      <c r="AW920" s="30">
        <f>'17'!AV32</f>
        <v>0</v>
      </c>
      <c r="AX920" s="30">
        <f>'17'!AW32</f>
        <v>10</v>
      </c>
      <c r="AY920" s="30">
        <f>'17'!AX32</f>
        <v>200</v>
      </c>
      <c r="AZ920" s="30">
        <f>'17'!AY32</f>
        <v>0</v>
      </c>
      <c r="BA920" s="30">
        <f>'17'!AZ32</f>
        <v>34</v>
      </c>
      <c r="BB920" s="30">
        <f>'17'!BA32</f>
        <v>0</v>
      </c>
      <c r="BC920" s="30">
        <f>'17'!BB32</f>
        <v>244</v>
      </c>
      <c r="BD920" s="30">
        <f>'17'!BC32</f>
        <v>231.79999999999998</v>
      </c>
      <c r="BE920" s="30">
        <f>'17'!BD32</f>
        <v>14</v>
      </c>
      <c r="BF920" s="30">
        <f>'17'!BE32</f>
        <v>15</v>
      </c>
      <c r="BG920" s="30">
        <f>'17'!BF32</f>
        <v>8</v>
      </c>
      <c r="BH920" s="30">
        <f>'17'!BG32</f>
        <v>9</v>
      </c>
      <c r="BI920" s="30">
        <f>'17'!BH32</f>
        <v>1</v>
      </c>
      <c r="BJ920" s="30">
        <f>'17'!BI32</f>
        <v>47</v>
      </c>
      <c r="BK920" s="30">
        <f>'17'!BJ32</f>
        <v>184.79999999999998</v>
      </c>
      <c r="BL920" s="30">
        <f>'17'!BK32</f>
        <v>88.703999999999994</v>
      </c>
      <c r="BM920" s="30">
        <f>'17'!BL32</f>
        <v>96.095999999999989</v>
      </c>
    </row>
    <row r="921" spans="1:65">
      <c r="A921" s="78">
        <f>'17'!A33</f>
        <v>42903</v>
      </c>
      <c r="B921" s="82" t="str">
        <f t="shared" si="14"/>
        <v>11:30:00</v>
      </c>
      <c r="C921" s="30" t="str">
        <f>'17'!B33</f>
        <v>11H30</v>
      </c>
      <c r="D921" s="30">
        <f>'17'!C33</f>
        <v>527</v>
      </c>
      <c r="E921" s="30">
        <f>'17'!D33</f>
        <v>639</v>
      </c>
      <c r="F921" s="30">
        <f>'17'!E33</f>
        <v>462</v>
      </c>
      <c r="G921" s="30">
        <f>'17'!F33</f>
        <v>39</v>
      </c>
      <c r="H921" s="30">
        <f>'17'!G33</f>
        <v>0</v>
      </c>
      <c r="I921" s="30">
        <f>'17'!H33</f>
        <v>15</v>
      </c>
      <c r="J921" s="30">
        <f>'17'!I33</f>
        <v>1628</v>
      </c>
      <c r="K921" s="30">
        <f>'17'!J33</f>
        <v>54</v>
      </c>
      <c r="L921" s="30">
        <f>'17'!K33</f>
        <v>259</v>
      </c>
      <c r="M921" s="30">
        <f>'17'!L33</f>
        <v>331</v>
      </c>
      <c r="N921" s="30">
        <f>'17'!M33</f>
        <v>240</v>
      </c>
      <c r="O921" s="30">
        <f>'17'!N33</f>
        <v>0</v>
      </c>
      <c r="P921" s="30">
        <f>'17'!O33</f>
        <v>9</v>
      </c>
      <c r="Q921" s="30">
        <f>'17'!P33</f>
        <v>12</v>
      </c>
      <c r="R921" s="30">
        <f>'17'!Q33</f>
        <v>10</v>
      </c>
      <c r="S921" s="30">
        <f>'17'!R33</f>
        <v>0</v>
      </c>
      <c r="T921" s="30">
        <f>'17'!S33</f>
        <v>590</v>
      </c>
      <c r="U921" s="30">
        <f>'17'!T33</f>
        <v>31</v>
      </c>
      <c r="V921" s="30">
        <f>'17'!U33</f>
        <v>85</v>
      </c>
      <c r="W921" s="30">
        <f>'17'!V33</f>
        <v>3.48</v>
      </c>
      <c r="X921" s="30">
        <f>'17'!W33</f>
        <v>3.5</v>
      </c>
      <c r="Y921" s="30">
        <f>'17'!X33</f>
        <v>4.9000000000000004</v>
      </c>
      <c r="Z921" s="30">
        <f>'17'!Y33</f>
        <v>2.9</v>
      </c>
      <c r="AA921" s="30">
        <f>'17'!Z33</f>
        <v>4.9000000000000004</v>
      </c>
      <c r="AB921" s="30">
        <f>'17'!AA33</f>
        <v>1.8</v>
      </c>
      <c r="AC921" s="30">
        <f>'17'!AB33</f>
        <v>0</v>
      </c>
      <c r="AD921" s="30">
        <f>'17'!AC33</f>
        <v>0</v>
      </c>
      <c r="AE921" s="30">
        <f>'17'!AD33</f>
        <v>0</v>
      </c>
      <c r="AF921" s="30">
        <f>'17'!AE33</f>
        <v>0.8</v>
      </c>
      <c r="AG921" s="30">
        <f>'17'!AF33</f>
        <v>0</v>
      </c>
      <c r="AH921" s="30">
        <f>'17'!AG33</f>
        <v>0</v>
      </c>
      <c r="AI921" s="30">
        <f>'17'!AH33</f>
        <v>0.8</v>
      </c>
      <c r="AJ921" s="30">
        <f>'17'!AI33</f>
        <v>45</v>
      </c>
      <c r="AK921" s="30">
        <f>'17'!AJ33</f>
        <v>45.8</v>
      </c>
      <c r="AL921" s="30">
        <f>'17'!AK33</f>
        <v>101.98000000000002</v>
      </c>
      <c r="AM921" s="30">
        <f>'17'!AL33</f>
        <v>107.28000000000002</v>
      </c>
      <c r="AN921" s="30">
        <f>'17'!AM33</f>
        <v>61.480000000000018</v>
      </c>
      <c r="AO921" s="30">
        <f>'17'!AN33</f>
        <v>0</v>
      </c>
      <c r="AP921" s="30">
        <f>'17'!AO33</f>
        <v>0</v>
      </c>
      <c r="AQ921" s="30">
        <f>'17'!AP33</f>
        <v>107.28000000000002</v>
      </c>
      <c r="AR921" s="30">
        <f>'17'!AQ33</f>
        <v>32.523999999999972</v>
      </c>
      <c r="AS921" s="30">
        <f>'17'!AR33</f>
        <v>0</v>
      </c>
      <c r="AT921" s="30">
        <f>'17'!AS33</f>
        <v>45.8</v>
      </c>
      <c r="AU921" s="30">
        <f>'17'!AT33</f>
        <v>88.703999999999994</v>
      </c>
      <c r="AV921" s="30">
        <f>'17'!AU33</f>
        <v>134.50399999999999</v>
      </c>
      <c r="AW921" s="30">
        <f>'17'!AV33</f>
        <v>0</v>
      </c>
      <c r="AX921" s="30">
        <f>'17'!AW33</f>
        <v>10</v>
      </c>
      <c r="AY921" s="30">
        <f>'17'!AX33</f>
        <v>200</v>
      </c>
      <c r="AZ921" s="30">
        <f>'17'!AY33</f>
        <v>0</v>
      </c>
      <c r="BA921" s="30">
        <f>'17'!AZ33</f>
        <v>34</v>
      </c>
      <c r="BB921" s="30">
        <f>'17'!BA33</f>
        <v>0</v>
      </c>
      <c r="BC921" s="30">
        <f>'17'!BB33</f>
        <v>244</v>
      </c>
      <c r="BD921" s="30">
        <f>'17'!BC33</f>
        <v>231.79999999999998</v>
      </c>
      <c r="BE921" s="30">
        <f>'17'!BD33</f>
        <v>14</v>
      </c>
      <c r="BF921" s="30">
        <f>'17'!BE33</f>
        <v>15</v>
      </c>
      <c r="BG921" s="30">
        <f>'17'!BF33</f>
        <v>8</v>
      </c>
      <c r="BH921" s="30">
        <f>'17'!BG33</f>
        <v>9</v>
      </c>
      <c r="BI921" s="30">
        <f>'17'!BH33</f>
        <v>1</v>
      </c>
      <c r="BJ921" s="30">
        <f>'17'!BI33</f>
        <v>47</v>
      </c>
      <c r="BK921" s="30">
        <f>'17'!BJ33</f>
        <v>184.79999999999998</v>
      </c>
      <c r="BL921" s="30">
        <f>'17'!BK33</f>
        <v>88.703999999999994</v>
      </c>
      <c r="BM921" s="30">
        <f>'17'!BL33</f>
        <v>96.095999999999989</v>
      </c>
    </row>
    <row r="922" spans="1:65">
      <c r="A922" s="78">
        <f>'17'!A34</f>
        <v>42903</v>
      </c>
      <c r="B922" s="82" t="str">
        <f t="shared" si="14"/>
        <v>12:00:00</v>
      </c>
      <c r="C922" s="30" t="str">
        <f>'17'!B34</f>
        <v>12H00</v>
      </c>
      <c r="D922" s="30">
        <f>'17'!C34</f>
        <v>527</v>
      </c>
      <c r="E922" s="30">
        <f>'17'!D34</f>
        <v>622</v>
      </c>
      <c r="F922" s="30">
        <f>'17'!E34</f>
        <v>439</v>
      </c>
      <c r="G922" s="30">
        <f>'17'!F34</f>
        <v>39</v>
      </c>
      <c r="H922" s="30">
        <f>'17'!G34</f>
        <v>0</v>
      </c>
      <c r="I922" s="30">
        <f>'17'!H34</f>
        <v>14</v>
      </c>
      <c r="J922" s="30">
        <f>'17'!I34</f>
        <v>1588</v>
      </c>
      <c r="K922" s="30">
        <f>'17'!J34</f>
        <v>53</v>
      </c>
      <c r="L922" s="30">
        <f>'17'!K34</f>
        <v>259</v>
      </c>
      <c r="M922" s="30">
        <f>'17'!L34</f>
        <v>347</v>
      </c>
      <c r="N922" s="30">
        <f>'17'!M34</f>
        <v>230</v>
      </c>
      <c r="O922" s="30">
        <f>'17'!N34</f>
        <v>0</v>
      </c>
      <c r="P922" s="30">
        <f>'17'!O34</f>
        <v>9</v>
      </c>
      <c r="Q922" s="30">
        <f>'17'!P34</f>
        <v>12</v>
      </c>
      <c r="R922" s="30">
        <f>'17'!Q34</f>
        <v>8</v>
      </c>
      <c r="S922" s="30">
        <f>'17'!R34</f>
        <v>0</v>
      </c>
      <c r="T922" s="30">
        <f>'17'!S34</f>
        <v>606</v>
      </c>
      <c r="U922" s="30">
        <f>'17'!T34</f>
        <v>29</v>
      </c>
      <c r="V922" s="30">
        <f>'17'!U34</f>
        <v>82</v>
      </c>
      <c r="W922" s="30">
        <f>'17'!V34</f>
        <v>3.48</v>
      </c>
      <c r="X922" s="30">
        <f>'17'!W34</f>
        <v>3.5</v>
      </c>
      <c r="Y922" s="30">
        <f>'17'!X34</f>
        <v>4.9000000000000004</v>
      </c>
      <c r="Z922" s="30">
        <f>'17'!Y34</f>
        <v>2.2999999999999998</v>
      </c>
      <c r="AA922" s="30">
        <f>'17'!Z34</f>
        <v>4.9000000000000004</v>
      </c>
      <c r="AB922" s="30">
        <f>'17'!AA34</f>
        <v>1.9</v>
      </c>
      <c r="AC922" s="30">
        <f>'17'!AB34</f>
        <v>0</v>
      </c>
      <c r="AD922" s="30">
        <f>'17'!AC34</f>
        <v>0</v>
      </c>
      <c r="AE922" s="30">
        <f>'17'!AD34</f>
        <v>0</v>
      </c>
      <c r="AF922" s="30">
        <f>'17'!AE34</f>
        <v>0.8</v>
      </c>
      <c r="AG922" s="30">
        <f>'17'!AF34</f>
        <v>0</v>
      </c>
      <c r="AH922" s="30">
        <f>'17'!AG34</f>
        <v>0</v>
      </c>
      <c r="AI922" s="30">
        <f>'17'!AH34</f>
        <v>0.8</v>
      </c>
      <c r="AJ922" s="30">
        <f>'17'!AI34</f>
        <v>45</v>
      </c>
      <c r="AK922" s="30">
        <f>'17'!AJ34</f>
        <v>45.8</v>
      </c>
      <c r="AL922" s="30">
        <f>'17'!AK34</f>
        <v>98.38000000000001</v>
      </c>
      <c r="AM922" s="30">
        <f>'17'!AL34</f>
        <v>103.78000000000002</v>
      </c>
      <c r="AN922" s="30">
        <f>'17'!AM34</f>
        <v>57.980000000000018</v>
      </c>
      <c r="AO922" s="30">
        <f>'17'!AN34</f>
        <v>0</v>
      </c>
      <c r="AP922" s="30">
        <f>'17'!AO34</f>
        <v>0</v>
      </c>
      <c r="AQ922" s="30">
        <f>'17'!AP34</f>
        <v>103.78000000000002</v>
      </c>
      <c r="AR922" s="30">
        <f>'17'!AQ34</f>
        <v>36.123999999999981</v>
      </c>
      <c r="AS922" s="30">
        <f>'17'!AR34</f>
        <v>0</v>
      </c>
      <c r="AT922" s="30">
        <f>'17'!AS34</f>
        <v>45.8</v>
      </c>
      <c r="AU922" s="30">
        <f>'17'!AT34</f>
        <v>88.703999999999994</v>
      </c>
      <c r="AV922" s="30">
        <f>'17'!AU34</f>
        <v>134.50399999999999</v>
      </c>
      <c r="AW922" s="30">
        <f>'17'!AV34</f>
        <v>0</v>
      </c>
      <c r="AX922" s="30">
        <f>'17'!AW34</f>
        <v>10</v>
      </c>
      <c r="AY922" s="30">
        <f>'17'!AX34</f>
        <v>200</v>
      </c>
      <c r="AZ922" s="30">
        <f>'17'!AY34</f>
        <v>0</v>
      </c>
      <c r="BA922" s="30">
        <f>'17'!AZ34</f>
        <v>34</v>
      </c>
      <c r="BB922" s="30">
        <f>'17'!BA34</f>
        <v>0</v>
      </c>
      <c r="BC922" s="30">
        <f>'17'!BB34</f>
        <v>244</v>
      </c>
      <c r="BD922" s="30">
        <f>'17'!BC34</f>
        <v>231.79999999999998</v>
      </c>
      <c r="BE922" s="30">
        <f>'17'!BD34</f>
        <v>14</v>
      </c>
      <c r="BF922" s="30">
        <f>'17'!BE34</f>
        <v>15</v>
      </c>
      <c r="BG922" s="30">
        <f>'17'!BF34</f>
        <v>8</v>
      </c>
      <c r="BH922" s="30">
        <f>'17'!BG34</f>
        <v>9</v>
      </c>
      <c r="BI922" s="30">
        <f>'17'!BH34</f>
        <v>1</v>
      </c>
      <c r="BJ922" s="30">
        <f>'17'!BI34</f>
        <v>47</v>
      </c>
      <c r="BK922" s="30">
        <f>'17'!BJ34</f>
        <v>184.79999999999998</v>
      </c>
      <c r="BL922" s="30">
        <f>'17'!BK34</f>
        <v>88.703999999999994</v>
      </c>
      <c r="BM922" s="30">
        <f>'17'!BL34</f>
        <v>96.095999999999989</v>
      </c>
    </row>
    <row r="923" spans="1:65">
      <c r="A923" s="78">
        <f>'17'!A35</f>
        <v>42903</v>
      </c>
      <c r="B923" s="82" t="str">
        <f t="shared" si="14"/>
        <v>12:30:00</v>
      </c>
      <c r="C923" s="30" t="str">
        <f>'17'!B35</f>
        <v>12H30</v>
      </c>
      <c r="D923" s="30">
        <f>'17'!C35</f>
        <v>527</v>
      </c>
      <c r="E923" s="30">
        <f>'17'!D35</f>
        <v>613</v>
      </c>
      <c r="F923" s="30">
        <f>'17'!E35</f>
        <v>468</v>
      </c>
      <c r="G923" s="30">
        <f>'17'!F35</f>
        <v>39</v>
      </c>
      <c r="H923" s="30">
        <f>'17'!G35</f>
        <v>0</v>
      </c>
      <c r="I923" s="30">
        <f>'17'!H35</f>
        <v>14</v>
      </c>
      <c r="J923" s="30">
        <f>'17'!I35</f>
        <v>1608</v>
      </c>
      <c r="K923" s="30">
        <f>'17'!J35</f>
        <v>53</v>
      </c>
      <c r="L923" s="30">
        <f>'17'!K35</f>
        <v>263</v>
      </c>
      <c r="M923" s="30">
        <f>'17'!L35</f>
        <v>341</v>
      </c>
      <c r="N923" s="30">
        <f>'17'!M35</f>
        <v>230</v>
      </c>
      <c r="O923" s="30">
        <f>'17'!N35</f>
        <v>0</v>
      </c>
      <c r="P923" s="30">
        <f>'17'!O35</f>
        <v>9</v>
      </c>
      <c r="Q923" s="30">
        <f>'17'!P35</f>
        <v>12</v>
      </c>
      <c r="R923" s="30">
        <f>'17'!Q35</f>
        <v>8</v>
      </c>
      <c r="S923" s="30">
        <f>'17'!R35</f>
        <v>0</v>
      </c>
      <c r="T923" s="30">
        <f>'17'!S35</f>
        <v>604</v>
      </c>
      <c r="U923" s="30">
        <f>'17'!T35</f>
        <v>29</v>
      </c>
      <c r="V923" s="30">
        <f>'17'!U35</f>
        <v>82</v>
      </c>
      <c r="W923" s="30">
        <f>'17'!V35</f>
        <v>3.48</v>
      </c>
      <c r="X923" s="30">
        <f>'17'!W35</f>
        <v>3.5</v>
      </c>
      <c r="Y923" s="30">
        <f>'17'!X35</f>
        <v>4.9000000000000004</v>
      </c>
      <c r="Z923" s="30">
        <f>'17'!Y35</f>
        <v>2.2999999999999998</v>
      </c>
      <c r="AA923" s="30">
        <f>'17'!Z35</f>
        <v>4.9000000000000004</v>
      </c>
      <c r="AB923" s="30">
        <f>'17'!AA35</f>
        <v>1.9</v>
      </c>
      <c r="AC923" s="30">
        <f>'17'!AB35</f>
        <v>0</v>
      </c>
      <c r="AD923" s="30">
        <f>'17'!AC35</f>
        <v>0</v>
      </c>
      <c r="AE923" s="30">
        <f>'17'!AD35</f>
        <v>0</v>
      </c>
      <c r="AF923" s="30">
        <f>'17'!AE35</f>
        <v>0.8</v>
      </c>
      <c r="AG923" s="30">
        <f>'17'!AF35</f>
        <v>0</v>
      </c>
      <c r="AH923" s="30">
        <f>'17'!AG35</f>
        <v>0</v>
      </c>
      <c r="AI923" s="30">
        <f>'17'!AH35</f>
        <v>0.8</v>
      </c>
      <c r="AJ923" s="30">
        <f>'17'!AI35</f>
        <v>45</v>
      </c>
      <c r="AK923" s="30">
        <f>'17'!AJ35</f>
        <v>45.8</v>
      </c>
      <c r="AL923" s="30">
        <f>'17'!AK35</f>
        <v>98.38000000000001</v>
      </c>
      <c r="AM923" s="30">
        <f>'17'!AL35</f>
        <v>103.78000000000002</v>
      </c>
      <c r="AN923" s="30">
        <f>'17'!AM35</f>
        <v>57.980000000000018</v>
      </c>
      <c r="AO923" s="30">
        <f>'17'!AN35</f>
        <v>0</v>
      </c>
      <c r="AP923" s="30">
        <f>'17'!AO35</f>
        <v>0</v>
      </c>
      <c r="AQ923" s="30">
        <f>'17'!AP35</f>
        <v>103.78000000000002</v>
      </c>
      <c r="AR923" s="30">
        <f>'17'!AQ35</f>
        <v>36.123999999999981</v>
      </c>
      <c r="AS923" s="30">
        <f>'17'!AR35</f>
        <v>0</v>
      </c>
      <c r="AT923" s="30">
        <f>'17'!AS35</f>
        <v>45.8</v>
      </c>
      <c r="AU923" s="30">
        <f>'17'!AT35</f>
        <v>88.703999999999994</v>
      </c>
      <c r="AV923" s="30">
        <f>'17'!AU35</f>
        <v>134.50399999999999</v>
      </c>
      <c r="AW923" s="30">
        <f>'17'!AV35</f>
        <v>0</v>
      </c>
      <c r="AX923" s="30">
        <f>'17'!AW35</f>
        <v>10</v>
      </c>
      <c r="AY923" s="30">
        <f>'17'!AX35</f>
        <v>200</v>
      </c>
      <c r="AZ923" s="30">
        <f>'17'!AY35</f>
        <v>0</v>
      </c>
      <c r="BA923" s="30">
        <f>'17'!AZ35</f>
        <v>34</v>
      </c>
      <c r="BB923" s="30">
        <f>'17'!BA35</f>
        <v>0</v>
      </c>
      <c r="BC923" s="30">
        <f>'17'!BB35</f>
        <v>244</v>
      </c>
      <c r="BD923" s="30">
        <f>'17'!BC35</f>
        <v>231.79999999999998</v>
      </c>
      <c r="BE923" s="30">
        <f>'17'!BD35</f>
        <v>14</v>
      </c>
      <c r="BF923" s="30">
        <f>'17'!BE35</f>
        <v>15</v>
      </c>
      <c r="BG923" s="30">
        <f>'17'!BF35</f>
        <v>8</v>
      </c>
      <c r="BH923" s="30">
        <f>'17'!BG35</f>
        <v>9</v>
      </c>
      <c r="BI923" s="30">
        <f>'17'!BH35</f>
        <v>1</v>
      </c>
      <c r="BJ923" s="30">
        <f>'17'!BI35</f>
        <v>47</v>
      </c>
      <c r="BK923" s="30">
        <f>'17'!BJ35</f>
        <v>184.79999999999998</v>
      </c>
      <c r="BL923" s="30">
        <f>'17'!BK35</f>
        <v>88.703999999999994</v>
      </c>
      <c r="BM923" s="30">
        <f>'17'!BL35</f>
        <v>96.095999999999989</v>
      </c>
    </row>
    <row r="924" spans="1:65">
      <c r="A924" s="78">
        <f>'17'!A36</f>
        <v>42903</v>
      </c>
      <c r="B924" s="82" t="str">
        <f t="shared" si="14"/>
        <v>13:00:00</v>
      </c>
      <c r="C924" s="30" t="str">
        <f>'17'!B36</f>
        <v>13H00</v>
      </c>
      <c r="D924" s="30">
        <f>'17'!C36</f>
        <v>519</v>
      </c>
      <c r="E924" s="30">
        <f>'17'!D36</f>
        <v>611</v>
      </c>
      <c r="F924" s="30">
        <f>'17'!E36</f>
        <v>463</v>
      </c>
      <c r="G924" s="30">
        <f>'17'!F36</f>
        <v>39</v>
      </c>
      <c r="H924" s="30">
        <f>'17'!G36</f>
        <v>0</v>
      </c>
      <c r="I924" s="30">
        <f>'17'!H36</f>
        <v>14</v>
      </c>
      <c r="J924" s="30">
        <f>'17'!I36</f>
        <v>1593</v>
      </c>
      <c r="K924" s="30">
        <f>'17'!J36</f>
        <v>53</v>
      </c>
      <c r="L924" s="30">
        <f>'17'!K36</f>
        <v>259</v>
      </c>
      <c r="M924" s="30">
        <f>'17'!L36</f>
        <v>337</v>
      </c>
      <c r="N924" s="30">
        <f>'17'!M36</f>
        <v>290</v>
      </c>
      <c r="O924" s="30">
        <f>'17'!N36</f>
        <v>0</v>
      </c>
      <c r="P924" s="30">
        <f>'17'!O36</f>
        <v>9</v>
      </c>
      <c r="Q924" s="30">
        <f>'17'!P36</f>
        <v>12</v>
      </c>
      <c r="R924" s="30">
        <f>'17'!Q36</f>
        <v>8</v>
      </c>
      <c r="S924" s="30">
        <f>'17'!R36</f>
        <v>0</v>
      </c>
      <c r="T924" s="30">
        <f>'17'!S36</f>
        <v>596</v>
      </c>
      <c r="U924" s="30">
        <f>'17'!T36</f>
        <v>29</v>
      </c>
      <c r="V924" s="30">
        <f>'17'!U36</f>
        <v>82</v>
      </c>
      <c r="W924" s="30">
        <f>'17'!V36</f>
        <v>3.48</v>
      </c>
      <c r="X924" s="30">
        <f>'17'!W36</f>
        <v>3.5</v>
      </c>
      <c r="Y924" s="30">
        <f>'17'!X36</f>
        <v>5.2</v>
      </c>
      <c r="Z924" s="30">
        <f>'17'!Y36</f>
        <v>3</v>
      </c>
      <c r="AA924" s="30">
        <f>'17'!Z36</f>
        <v>4.7</v>
      </c>
      <c r="AB924" s="30">
        <f>'17'!AA36</f>
        <v>1.9</v>
      </c>
      <c r="AC924" s="30">
        <f>'17'!AB36</f>
        <v>0</v>
      </c>
      <c r="AD924" s="30">
        <f>'17'!AC36</f>
        <v>0</v>
      </c>
      <c r="AE924" s="30">
        <f>'17'!AD36</f>
        <v>0</v>
      </c>
      <c r="AF924" s="30">
        <f>'17'!AE36</f>
        <v>0.8</v>
      </c>
      <c r="AG924" s="30">
        <f>'17'!AF36</f>
        <v>0</v>
      </c>
      <c r="AH924" s="30">
        <f>'17'!AG36</f>
        <v>0</v>
      </c>
      <c r="AI924" s="30">
        <f>'17'!AH36</f>
        <v>0.8</v>
      </c>
      <c r="AJ924" s="30">
        <f>'17'!AI36</f>
        <v>45</v>
      </c>
      <c r="AK924" s="30">
        <f>'17'!AJ36</f>
        <v>45.8</v>
      </c>
      <c r="AL924" s="30">
        <f>'17'!AK36</f>
        <v>99.18</v>
      </c>
      <c r="AM924" s="30">
        <f>'17'!AL36</f>
        <v>104.58000000000001</v>
      </c>
      <c r="AN924" s="30">
        <f>'17'!AM36</f>
        <v>58.780000000000015</v>
      </c>
      <c r="AO924" s="30">
        <f>'17'!AN36</f>
        <v>0</v>
      </c>
      <c r="AP924" s="30">
        <f>'17'!AO36</f>
        <v>0</v>
      </c>
      <c r="AQ924" s="30">
        <f>'17'!AP36</f>
        <v>104.58000000000001</v>
      </c>
      <c r="AR924" s="30">
        <f>'17'!AQ36</f>
        <v>35.323999999999984</v>
      </c>
      <c r="AS924" s="30">
        <f>'17'!AR36</f>
        <v>0</v>
      </c>
      <c r="AT924" s="30">
        <f>'17'!AS36</f>
        <v>45.8</v>
      </c>
      <c r="AU924" s="30">
        <f>'17'!AT36</f>
        <v>88.703999999999994</v>
      </c>
      <c r="AV924" s="30">
        <f>'17'!AU36</f>
        <v>134.50399999999999</v>
      </c>
      <c r="AW924" s="30">
        <f>'17'!AV36</f>
        <v>0</v>
      </c>
      <c r="AX924" s="30">
        <f>'17'!AW36</f>
        <v>10</v>
      </c>
      <c r="AY924" s="30">
        <f>'17'!AX36</f>
        <v>200</v>
      </c>
      <c r="AZ924" s="30">
        <f>'17'!AY36</f>
        <v>0</v>
      </c>
      <c r="BA924" s="30">
        <f>'17'!AZ36</f>
        <v>34</v>
      </c>
      <c r="BB924" s="30">
        <f>'17'!BA36</f>
        <v>0</v>
      </c>
      <c r="BC924" s="30">
        <f>'17'!BB36</f>
        <v>244</v>
      </c>
      <c r="BD924" s="30">
        <f>'17'!BC36</f>
        <v>231.79999999999998</v>
      </c>
      <c r="BE924" s="30">
        <f>'17'!BD36</f>
        <v>14</v>
      </c>
      <c r="BF924" s="30">
        <f>'17'!BE36</f>
        <v>15</v>
      </c>
      <c r="BG924" s="30">
        <f>'17'!BF36</f>
        <v>8</v>
      </c>
      <c r="BH924" s="30">
        <f>'17'!BG36</f>
        <v>9</v>
      </c>
      <c r="BI924" s="30">
        <f>'17'!BH36</f>
        <v>1</v>
      </c>
      <c r="BJ924" s="30">
        <f>'17'!BI36</f>
        <v>47</v>
      </c>
      <c r="BK924" s="30">
        <f>'17'!BJ36</f>
        <v>184.79999999999998</v>
      </c>
      <c r="BL924" s="30">
        <f>'17'!BK36</f>
        <v>88.703999999999994</v>
      </c>
      <c r="BM924" s="30">
        <f>'17'!BL36</f>
        <v>96.095999999999989</v>
      </c>
    </row>
    <row r="925" spans="1:65">
      <c r="A925" s="78">
        <f>'17'!A37</f>
        <v>42903</v>
      </c>
      <c r="B925" s="82" t="str">
        <f t="shared" si="14"/>
        <v>13:30:00</v>
      </c>
      <c r="C925" s="30" t="str">
        <f>'17'!B37</f>
        <v>13H30</v>
      </c>
      <c r="D925" s="30">
        <f>'17'!C37</f>
        <v>508</v>
      </c>
      <c r="E925" s="30">
        <f>'17'!D37</f>
        <v>603</v>
      </c>
      <c r="F925" s="30">
        <f>'17'!E37</f>
        <v>438</v>
      </c>
      <c r="G925" s="30">
        <f>'17'!F37</f>
        <v>38</v>
      </c>
      <c r="H925" s="30">
        <f>'17'!G37</f>
        <v>0</v>
      </c>
      <c r="I925" s="30">
        <f>'17'!H37</f>
        <v>14</v>
      </c>
      <c r="J925" s="30">
        <f>'17'!I37</f>
        <v>1549</v>
      </c>
      <c r="K925" s="30">
        <f>'17'!J37</f>
        <v>52</v>
      </c>
      <c r="L925" s="30">
        <f>'17'!K37</f>
        <v>255</v>
      </c>
      <c r="M925" s="30">
        <f>'17'!L37</f>
        <v>330</v>
      </c>
      <c r="N925" s="30">
        <f>'17'!M37</f>
        <v>280</v>
      </c>
      <c r="O925" s="30">
        <f>'17'!N37</f>
        <v>0</v>
      </c>
      <c r="P925" s="30">
        <f>'17'!O37</f>
        <v>9</v>
      </c>
      <c r="Q925" s="30">
        <f>'17'!P37</f>
        <v>12</v>
      </c>
      <c r="R925" s="30">
        <f>'17'!Q37</f>
        <v>10</v>
      </c>
      <c r="S925" s="30">
        <f>'17'!R37</f>
        <v>0</v>
      </c>
      <c r="T925" s="30">
        <f>'17'!S37</f>
        <v>585</v>
      </c>
      <c r="U925" s="30">
        <f>'17'!T37</f>
        <v>31</v>
      </c>
      <c r="V925" s="30">
        <f>'17'!U37</f>
        <v>83</v>
      </c>
      <c r="W925" s="30">
        <f>'17'!V37</f>
        <v>3.48</v>
      </c>
      <c r="X925" s="30">
        <f>'17'!W37</f>
        <v>3.5</v>
      </c>
      <c r="Y925" s="30">
        <f>'17'!X37</f>
        <v>5.2</v>
      </c>
      <c r="Z925" s="30">
        <f>'17'!Y37</f>
        <v>3</v>
      </c>
      <c r="AA925" s="30">
        <f>'17'!Z37</f>
        <v>4.7</v>
      </c>
      <c r="AB925" s="30">
        <f>'17'!AA37</f>
        <v>1.9</v>
      </c>
      <c r="AC925" s="30">
        <f>'17'!AB37</f>
        <v>0</v>
      </c>
      <c r="AD925" s="30">
        <f>'17'!AC37</f>
        <v>0</v>
      </c>
      <c r="AE925" s="30">
        <f>'17'!AD37</f>
        <v>0</v>
      </c>
      <c r="AF925" s="30">
        <f>'17'!AE37</f>
        <v>0.8</v>
      </c>
      <c r="AG925" s="30">
        <f>'17'!AF37</f>
        <v>0</v>
      </c>
      <c r="AH925" s="30">
        <f>'17'!AG37</f>
        <v>0</v>
      </c>
      <c r="AI925" s="30">
        <f>'17'!AH37</f>
        <v>0.8</v>
      </c>
      <c r="AJ925" s="30">
        <f>'17'!AI37</f>
        <v>45</v>
      </c>
      <c r="AK925" s="30">
        <f>'17'!AJ37</f>
        <v>45.8</v>
      </c>
      <c r="AL925" s="30">
        <f>'17'!AK37</f>
        <v>100.18</v>
      </c>
      <c r="AM925" s="30">
        <f>'17'!AL37</f>
        <v>105.58000000000001</v>
      </c>
      <c r="AN925" s="30">
        <f>'17'!AM37</f>
        <v>59.780000000000015</v>
      </c>
      <c r="AO925" s="30">
        <f>'17'!AN37</f>
        <v>0</v>
      </c>
      <c r="AP925" s="30">
        <f>'17'!AO37</f>
        <v>0</v>
      </c>
      <c r="AQ925" s="30">
        <f>'17'!AP37</f>
        <v>105.58000000000001</v>
      </c>
      <c r="AR925" s="30">
        <f>'17'!AQ37</f>
        <v>34.323999999999984</v>
      </c>
      <c r="AS925" s="30">
        <f>'17'!AR37</f>
        <v>0</v>
      </c>
      <c r="AT925" s="30">
        <f>'17'!AS37</f>
        <v>45.8</v>
      </c>
      <c r="AU925" s="30">
        <f>'17'!AT37</f>
        <v>88.703999999999994</v>
      </c>
      <c r="AV925" s="30">
        <f>'17'!AU37</f>
        <v>134.50399999999999</v>
      </c>
      <c r="AW925" s="30">
        <f>'17'!AV37</f>
        <v>0</v>
      </c>
      <c r="AX925" s="30">
        <f>'17'!AW37</f>
        <v>10</v>
      </c>
      <c r="AY925" s="30">
        <f>'17'!AX37</f>
        <v>200</v>
      </c>
      <c r="AZ925" s="30">
        <f>'17'!AY37</f>
        <v>0</v>
      </c>
      <c r="BA925" s="30">
        <f>'17'!AZ37</f>
        <v>34</v>
      </c>
      <c r="BB925" s="30">
        <f>'17'!BA37</f>
        <v>0</v>
      </c>
      <c r="BC925" s="30">
        <f>'17'!BB37</f>
        <v>244</v>
      </c>
      <c r="BD925" s="30">
        <f>'17'!BC37</f>
        <v>231.79999999999998</v>
      </c>
      <c r="BE925" s="30">
        <f>'17'!BD37</f>
        <v>14</v>
      </c>
      <c r="BF925" s="30">
        <f>'17'!BE37</f>
        <v>15</v>
      </c>
      <c r="BG925" s="30">
        <f>'17'!BF37</f>
        <v>8</v>
      </c>
      <c r="BH925" s="30">
        <f>'17'!BG37</f>
        <v>9</v>
      </c>
      <c r="BI925" s="30">
        <f>'17'!BH37</f>
        <v>1</v>
      </c>
      <c r="BJ925" s="30">
        <f>'17'!BI37</f>
        <v>47</v>
      </c>
      <c r="BK925" s="30">
        <f>'17'!BJ37</f>
        <v>184.79999999999998</v>
      </c>
      <c r="BL925" s="30">
        <f>'17'!BK37</f>
        <v>88.703999999999994</v>
      </c>
      <c r="BM925" s="30">
        <f>'17'!BL37</f>
        <v>96.095999999999989</v>
      </c>
    </row>
    <row r="926" spans="1:65">
      <c r="A926" s="78">
        <f>'17'!A38</f>
        <v>42903</v>
      </c>
      <c r="B926" s="82" t="str">
        <f t="shared" si="14"/>
        <v>14:00:00</v>
      </c>
      <c r="C926" s="30" t="str">
        <f>'17'!B38</f>
        <v>14H00</v>
      </c>
      <c r="D926" s="30">
        <f>'17'!C38</f>
        <v>521</v>
      </c>
      <c r="E926" s="30">
        <f>'17'!D38</f>
        <v>590</v>
      </c>
      <c r="F926" s="30">
        <f>'17'!E38</f>
        <v>452</v>
      </c>
      <c r="G926" s="30">
        <f>'17'!F38</f>
        <v>38</v>
      </c>
      <c r="H926" s="30">
        <f>'17'!G38</f>
        <v>0</v>
      </c>
      <c r="I926" s="30">
        <f>'17'!H38</f>
        <v>14</v>
      </c>
      <c r="J926" s="30">
        <f>'17'!I38</f>
        <v>1563</v>
      </c>
      <c r="K926" s="30">
        <f>'17'!J38</f>
        <v>52</v>
      </c>
      <c r="L926" s="30">
        <f>'17'!K38</f>
        <v>255</v>
      </c>
      <c r="M926" s="30">
        <f>'17'!L38</f>
        <v>318</v>
      </c>
      <c r="N926" s="30">
        <f>'17'!M38</f>
        <v>300</v>
      </c>
      <c r="O926" s="30">
        <f>'17'!N38</f>
        <v>0</v>
      </c>
      <c r="P926" s="30">
        <f>'17'!O38</f>
        <v>9</v>
      </c>
      <c r="Q926" s="30">
        <f>'17'!P38</f>
        <v>11</v>
      </c>
      <c r="R926" s="30">
        <f>'17'!Q38</f>
        <v>11</v>
      </c>
      <c r="S926" s="30">
        <f>'17'!R38</f>
        <v>0</v>
      </c>
      <c r="T926" s="30">
        <f>'17'!S38</f>
        <v>573</v>
      </c>
      <c r="U926" s="30">
        <f>'17'!T38</f>
        <v>31</v>
      </c>
      <c r="V926" s="30">
        <f>'17'!U38</f>
        <v>83</v>
      </c>
      <c r="W926" s="30">
        <f>'17'!V38</f>
        <v>3.48</v>
      </c>
      <c r="X926" s="30">
        <f>'17'!W38</f>
        <v>3.5</v>
      </c>
      <c r="Y926" s="30">
        <f>'17'!X38</f>
        <v>5.2</v>
      </c>
      <c r="Z926" s="30">
        <f>'17'!Y38</f>
        <v>3.2</v>
      </c>
      <c r="AA926" s="30">
        <f>'17'!Z38</f>
        <v>4.7</v>
      </c>
      <c r="AB926" s="30">
        <f>'17'!AA38</f>
        <v>2.2000000000000002</v>
      </c>
      <c r="AC926" s="30">
        <f>'17'!AB38</f>
        <v>0</v>
      </c>
      <c r="AD926" s="30">
        <f>'17'!AC38</f>
        <v>0</v>
      </c>
      <c r="AE926" s="30">
        <f>'17'!AD38</f>
        <v>0</v>
      </c>
      <c r="AF926" s="30">
        <f>'17'!AE38</f>
        <v>0.85</v>
      </c>
      <c r="AG926" s="30">
        <f>'17'!AF38</f>
        <v>0</v>
      </c>
      <c r="AH926" s="30">
        <f>'17'!AG38</f>
        <v>0</v>
      </c>
      <c r="AI926" s="30">
        <f>'17'!AH38</f>
        <v>0.85</v>
      </c>
      <c r="AJ926" s="30">
        <f>'17'!AI38</f>
        <v>45</v>
      </c>
      <c r="AK926" s="30">
        <f>'17'!AJ38</f>
        <v>45.85</v>
      </c>
      <c r="AL926" s="30">
        <f>'17'!AK38</f>
        <v>100.43</v>
      </c>
      <c r="AM926" s="30">
        <f>'17'!AL38</f>
        <v>106.13000000000001</v>
      </c>
      <c r="AN926" s="30">
        <f>'17'!AM38</f>
        <v>60.280000000000008</v>
      </c>
      <c r="AO926" s="30">
        <f>'17'!AN38</f>
        <v>0</v>
      </c>
      <c r="AP926" s="30">
        <f>'17'!AO38</f>
        <v>0</v>
      </c>
      <c r="AQ926" s="30">
        <f>'17'!AP38</f>
        <v>106.13000000000001</v>
      </c>
      <c r="AR926" s="30">
        <f>'17'!AQ38</f>
        <v>34.123999999999995</v>
      </c>
      <c r="AS926" s="30">
        <f>'17'!AR38</f>
        <v>0</v>
      </c>
      <c r="AT926" s="30">
        <f>'17'!AS38</f>
        <v>45.85</v>
      </c>
      <c r="AU926" s="30">
        <f>'17'!AT38</f>
        <v>88.703999999999994</v>
      </c>
      <c r="AV926" s="30">
        <f>'17'!AU38</f>
        <v>134.554</v>
      </c>
      <c r="AW926" s="30">
        <f>'17'!AV38</f>
        <v>0</v>
      </c>
      <c r="AX926" s="30">
        <f>'17'!AW38</f>
        <v>10</v>
      </c>
      <c r="AY926" s="30">
        <f>'17'!AX38</f>
        <v>200</v>
      </c>
      <c r="AZ926" s="30">
        <f>'17'!AY38</f>
        <v>0</v>
      </c>
      <c r="BA926" s="30">
        <f>'17'!AZ38</f>
        <v>34</v>
      </c>
      <c r="BB926" s="30">
        <f>'17'!BA38</f>
        <v>0</v>
      </c>
      <c r="BC926" s="30">
        <f>'17'!BB38</f>
        <v>244</v>
      </c>
      <c r="BD926" s="30">
        <f>'17'!BC38</f>
        <v>231.79999999999998</v>
      </c>
      <c r="BE926" s="30">
        <f>'17'!BD38</f>
        <v>14</v>
      </c>
      <c r="BF926" s="30">
        <f>'17'!BE38</f>
        <v>15</v>
      </c>
      <c r="BG926" s="30">
        <f>'17'!BF38</f>
        <v>8</v>
      </c>
      <c r="BH926" s="30">
        <f>'17'!BG38</f>
        <v>9</v>
      </c>
      <c r="BI926" s="30">
        <f>'17'!BH38</f>
        <v>1</v>
      </c>
      <c r="BJ926" s="30">
        <f>'17'!BI38</f>
        <v>47</v>
      </c>
      <c r="BK926" s="30">
        <f>'17'!BJ38</f>
        <v>184.79999999999998</v>
      </c>
      <c r="BL926" s="30">
        <f>'17'!BK38</f>
        <v>88.703999999999994</v>
      </c>
      <c r="BM926" s="30">
        <f>'17'!BL38</f>
        <v>96.095999999999989</v>
      </c>
    </row>
    <row r="927" spans="1:65">
      <c r="A927" s="78">
        <f>'17'!A39</f>
        <v>42903</v>
      </c>
      <c r="B927" s="82" t="str">
        <f t="shared" si="14"/>
        <v>14:30:00</v>
      </c>
      <c r="C927" s="30" t="str">
        <f>'17'!B39</f>
        <v>14H30</v>
      </c>
      <c r="D927" s="30">
        <f>'17'!C39</f>
        <v>530</v>
      </c>
      <c r="E927" s="30">
        <f>'17'!D39</f>
        <v>606</v>
      </c>
      <c r="F927" s="30">
        <f>'17'!E39</f>
        <v>463</v>
      </c>
      <c r="G927" s="30">
        <f>'17'!F39</f>
        <v>38</v>
      </c>
      <c r="H927" s="30">
        <f>'17'!G39</f>
        <v>0</v>
      </c>
      <c r="I927" s="30">
        <f>'17'!H39</f>
        <v>15</v>
      </c>
      <c r="J927" s="30">
        <f>'17'!I39</f>
        <v>1599</v>
      </c>
      <c r="K927" s="30">
        <f>'17'!J39</f>
        <v>53</v>
      </c>
      <c r="L927" s="30">
        <f>'17'!K39</f>
        <v>262</v>
      </c>
      <c r="M927" s="30">
        <f>'17'!L39</f>
        <v>322</v>
      </c>
      <c r="N927" s="30">
        <f>'17'!M39</f>
        <v>290</v>
      </c>
      <c r="O927" s="30">
        <f>'17'!N39</f>
        <v>0</v>
      </c>
      <c r="P927" s="30">
        <f>'17'!O39</f>
        <v>9</v>
      </c>
      <c r="Q927" s="30">
        <f>'17'!P39</f>
        <v>12</v>
      </c>
      <c r="R927" s="30">
        <f>'17'!Q39</f>
        <v>10</v>
      </c>
      <c r="S927" s="30">
        <f>'17'!R39</f>
        <v>0</v>
      </c>
      <c r="T927" s="30">
        <f>'17'!S39</f>
        <v>584</v>
      </c>
      <c r="U927" s="30">
        <f>'17'!T39</f>
        <v>31</v>
      </c>
      <c r="V927" s="30">
        <f>'17'!U39</f>
        <v>84</v>
      </c>
      <c r="W927" s="30">
        <f>'17'!V39</f>
        <v>3.48</v>
      </c>
      <c r="X927" s="30">
        <f>'17'!W39</f>
        <v>3.5</v>
      </c>
      <c r="Y927" s="30">
        <f>'17'!X39</f>
        <v>5.2</v>
      </c>
      <c r="Z927" s="30">
        <f>'17'!Y39</f>
        <v>3.2</v>
      </c>
      <c r="AA927" s="30">
        <f>'17'!Z39</f>
        <v>4.7</v>
      </c>
      <c r="AB927" s="30">
        <f>'17'!AA39</f>
        <v>2.2000000000000002</v>
      </c>
      <c r="AC927" s="30">
        <f>'17'!AB39</f>
        <v>0</v>
      </c>
      <c r="AD927" s="30">
        <f>'17'!AC39</f>
        <v>0</v>
      </c>
      <c r="AE927" s="30">
        <f>'17'!AD39</f>
        <v>0</v>
      </c>
      <c r="AF927" s="30">
        <f>'17'!AE39</f>
        <v>0.85</v>
      </c>
      <c r="AG927" s="30">
        <f>'17'!AF39</f>
        <v>0</v>
      </c>
      <c r="AH927" s="30">
        <f>'17'!AG39</f>
        <v>0</v>
      </c>
      <c r="AI927" s="30">
        <f>'17'!AH39</f>
        <v>0.85</v>
      </c>
      <c r="AJ927" s="30">
        <f>'17'!AI39</f>
        <v>45</v>
      </c>
      <c r="AK927" s="30">
        <f>'17'!AJ39</f>
        <v>45.85</v>
      </c>
      <c r="AL927" s="30">
        <f>'17'!AK39</f>
        <v>101.43</v>
      </c>
      <c r="AM927" s="30">
        <f>'17'!AL39</f>
        <v>107.13000000000001</v>
      </c>
      <c r="AN927" s="30">
        <f>'17'!AM39</f>
        <v>61.280000000000008</v>
      </c>
      <c r="AO927" s="30">
        <f>'17'!AN39</f>
        <v>0</v>
      </c>
      <c r="AP927" s="30">
        <f>'17'!AO39</f>
        <v>0</v>
      </c>
      <c r="AQ927" s="30">
        <f>'17'!AP39</f>
        <v>107.13000000000001</v>
      </c>
      <c r="AR927" s="30">
        <f>'17'!AQ39</f>
        <v>33.123999999999995</v>
      </c>
      <c r="AS927" s="30">
        <f>'17'!AR39</f>
        <v>0</v>
      </c>
      <c r="AT927" s="30">
        <f>'17'!AS39</f>
        <v>45.85</v>
      </c>
      <c r="AU927" s="30">
        <f>'17'!AT39</f>
        <v>88.703999999999994</v>
      </c>
      <c r="AV927" s="30">
        <f>'17'!AU39</f>
        <v>134.554</v>
      </c>
      <c r="AW927" s="30">
        <f>'17'!AV39</f>
        <v>0</v>
      </c>
      <c r="AX927" s="30">
        <f>'17'!AW39</f>
        <v>10</v>
      </c>
      <c r="AY927" s="30">
        <f>'17'!AX39</f>
        <v>200</v>
      </c>
      <c r="AZ927" s="30">
        <f>'17'!AY39</f>
        <v>0</v>
      </c>
      <c r="BA927" s="30">
        <f>'17'!AZ39</f>
        <v>34</v>
      </c>
      <c r="BB927" s="30">
        <f>'17'!BA39</f>
        <v>0</v>
      </c>
      <c r="BC927" s="30">
        <f>'17'!BB39</f>
        <v>244</v>
      </c>
      <c r="BD927" s="30">
        <f>'17'!BC39</f>
        <v>231.79999999999998</v>
      </c>
      <c r="BE927" s="30">
        <f>'17'!BD39</f>
        <v>14</v>
      </c>
      <c r="BF927" s="30">
        <f>'17'!BE39</f>
        <v>15</v>
      </c>
      <c r="BG927" s="30">
        <f>'17'!BF39</f>
        <v>8</v>
      </c>
      <c r="BH927" s="30">
        <f>'17'!BG39</f>
        <v>9</v>
      </c>
      <c r="BI927" s="30">
        <f>'17'!BH39</f>
        <v>1</v>
      </c>
      <c r="BJ927" s="30">
        <f>'17'!BI39</f>
        <v>47</v>
      </c>
      <c r="BK927" s="30">
        <f>'17'!BJ39</f>
        <v>184.79999999999998</v>
      </c>
      <c r="BL927" s="30">
        <f>'17'!BK39</f>
        <v>88.703999999999994</v>
      </c>
      <c r="BM927" s="30">
        <f>'17'!BL39</f>
        <v>96.095999999999989</v>
      </c>
    </row>
    <row r="928" spans="1:65">
      <c r="A928" s="78">
        <f>'17'!A40</f>
        <v>42903</v>
      </c>
      <c r="B928" s="82" t="str">
        <f t="shared" si="14"/>
        <v>15:00:00</v>
      </c>
      <c r="C928" s="30" t="str">
        <f>'17'!B40</f>
        <v>15H00</v>
      </c>
      <c r="D928" s="30">
        <f>'17'!C40</f>
        <v>522</v>
      </c>
      <c r="E928" s="30">
        <f>'17'!D40</f>
        <v>601</v>
      </c>
      <c r="F928" s="30">
        <f>'17'!E40</f>
        <v>465</v>
      </c>
      <c r="G928" s="30">
        <f>'17'!F40</f>
        <v>38</v>
      </c>
      <c r="H928" s="30">
        <f>'17'!G40</f>
        <v>0</v>
      </c>
      <c r="I928" s="30">
        <f>'17'!H40</f>
        <v>15</v>
      </c>
      <c r="J928" s="30">
        <f>'17'!I40</f>
        <v>1588</v>
      </c>
      <c r="K928" s="30">
        <f>'17'!J40</f>
        <v>53</v>
      </c>
      <c r="L928" s="30">
        <f>'17'!K40</f>
        <v>253</v>
      </c>
      <c r="M928" s="30">
        <f>'17'!L40</f>
        <v>315</v>
      </c>
      <c r="N928" s="30">
        <f>'17'!M40</f>
        <v>270</v>
      </c>
      <c r="O928" s="30">
        <f>'17'!N40</f>
        <v>0</v>
      </c>
      <c r="P928" s="30">
        <f>'17'!O40</f>
        <v>9</v>
      </c>
      <c r="Q928" s="30">
        <f>'17'!P40</f>
        <v>11</v>
      </c>
      <c r="R928" s="30">
        <f>'17'!Q40</f>
        <v>10</v>
      </c>
      <c r="S928" s="30">
        <f>'17'!R40</f>
        <v>0</v>
      </c>
      <c r="T928" s="30">
        <f>'17'!S40</f>
        <v>568</v>
      </c>
      <c r="U928" s="30">
        <f>'17'!T40</f>
        <v>30</v>
      </c>
      <c r="V928" s="30">
        <f>'17'!U40</f>
        <v>83</v>
      </c>
      <c r="W928" s="30">
        <f>'17'!V40</f>
        <v>3.48</v>
      </c>
      <c r="X928" s="30">
        <f>'17'!W40</f>
        <v>3.5</v>
      </c>
      <c r="Y928" s="30">
        <f>'17'!X40</f>
        <v>5.2</v>
      </c>
      <c r="Z928" s="30">
        <f>'17'!Y40</f>
        <v>3.2</v>
      </c>
      <c r="AA928" s="30">
        <f>'17'!Z40</f>
        <v>4.8</v>
      </c>
      <c r="AB928" s="30">
        <f>'17'!AA40</f>
        <v>2.2000000000000002</v>
      </c>
      <c r="AC928" s="30">
        <f>'17'!AB40</f>
        <v>0</v>
      </c>
      <c r="AD928" s="30">
        <f>'17'!AC40</f>
        <v>0</v>
      </c>
      <c r="AE928" s="30">
        <f>'17'!AD40</f>
        <v>0</v>
      </c>
      <c r="AF928" s="30">
        <f>'17'!AE40</f>
        <v>0.85</v>
      </c>
      <c r="AG928" s="30">
        <f>'17'!AF40</f>
        <v>0</v>
      </c>
      <c r="AH928" s="30">
        <f>'17'!AG40</f>
        <v>0</v>
      </c>
      <c r="AI928" s="30">
        <f>'17'!AH40</f>
        <v>0.85</v>
      </c>
      <c r="AJ928" s="30">
        <f>'17'!AI40</f>
        <v>45</v>
      </c>
      <c r="AK928" s="30">
        <f>'17'!AJ40</f>
        <v>45.85</v>
      </c>
      <c r="AL928" s="30">
        <f>'17'!AK40</f>
        <v>100.53</v>
      </c>
      <c r="AM928" s="30">
        <f>'17'!AL40</f>
        <v>106.23</v>
      </c>
      <c r="AN928" s="30">
        <f>'17'!AM40</f>
        <v>60.38</v>
      </c>
      <c r="AO928" s="30">
        <f>'17'!AN40</f>
        <v>0</v>
      </c>
      <c r="AP928" s="30">
        <f>'17'!AO40</f>
        <v>0</v>
      </c>
      <c r="AQ928" s="30">
        <f>'17'!AP40</f>
        <v>106.23</v>
      </c>
      <c r="AR928" s="30">
        <f>'17'!AQ40</f>
        <v>34.024000000000001</v>
      </c>
      <c r="AS928" s="30">
        <f>'17'!AR40</f>
        <v>0</v>
      </c>
      <c r="AT928" s="30">
        <f>'17'!AS40</f>
        <v>45.85</v>
      </c>
      <c r="AU928" s="30">
        <f>'17'!AT40</f>
        <v>88.703999999999994</v>
      </c>
      <c r="AV928" s="30">
        <f>'17'!AU40</f>
        <v>134.554</v>
      </c>
      <c r="AW928" s="30">
        <f>'17'!AV40</f>
        <v>0</v>
      </c>
      <c r="AX928" s="30">
        <f>'17'!AW40</f>
        <v>10</v>
      </c>
      <c r="AY928" s="30">
        <f>'17'!AX40</f>
        <v>200</v>
      </c>
      <c r="AZ928" s="30">
        <f>'17'!AY40</f>
        <v>0</v>
      </c>
      <c r="BA928" s="30">
        <f>'17'!AZ40</f>
        <v>34</v>
      </c>
      <c r="BB928" s="30">
        <f>'17'!BA40</f>
        <v>0</v>
      </c>
      <c r="BC928" s="30">
        <f>'17'!BB40</f>
        <v>244</v>
      </c>
      <c r="BD928" s="30">
        <f>'17'!BC40</f>
        <v>231.79999999999998</v>
      </c>
      <c r="BE928" s="30">
        <f>'17'!BD40</f>
        <v>14</v>
      </c>
      <c r="BF928" s="30">
        <f>'17'!BE40</f>
        <v>15</v>
      </c>
      <c r="BG928" s="30">
        <f>'17'!BF40</f>
        <v>8</v>
      </c>
      <c r="BH928" s="30">
        <f>'17'!BG40</f>
        <v>9</v>
      </c>
      <c r="BI928" s="30">
        <f>'17'!BH40</f>
        <v>1</v>
      </c>
      <c r="BJ928" s="30">
        <f>'17'!BI40</f>
        <v>47</v>
      </c>
      <c r="BK928" s="30">
        <f>'17'!BJ40</f>
        <v>184.79999999999998</v>
      </c>
      <c r="BL928" s="30">
        <f>'17'!BK40</f>
        <v>88.703999999999994</v>
      </c>
      <c r="BM928" s="30">
        <f>'17'!BL40</f>
        <v>96.095999999999989</v>
      </c>
    </row>
    <row r="929" spans="1:65">
      <c r="A929" s="78">
        <f>'17'!A41</f>
        <v>42903</v>
      </c>
      <c r="B929" s="82" t="str">
        <f t="shared" si="14"/>
        <v>15:30:00</v>
      </c>
      <c r="C929" s="30" t="str">
        <f>'17'!B41</f>
        <v>15H30</v>
      </c>
      <c r="D929" s="30">
        <f>'17'!C41</f>
        <v>533</v>
      </c>
      <c r="E929" s="30">
        <f>'17'!D41</f>
        <v>612</v>
      </c>
      <c r="F929" s="30">
        <f>'17'!E41</f>
        <v>457</v>
      </c>
      <c r="G929" s="30">
        <f>'17'!F41</f>
        <v>39</v>
      </c>
      <c r="H929" s="30">
        <f>'17'!G41</f>
        <v>0</v>
      </c>
      <c r="I929" s="30">
        <f>'17'!H41</f>
        <v>15</v>
      </c>
      <c r="J929" s="30">
        <f>'17'!I41</f>
        <v>1602</v>
      </c>
      <c r="K929" s="30">
        <f>'17'!J41</f>
        <v>54</v>
      </c>
      <c r="L929" s="30">
        <f>'17'!K41</f>
        <v>264</v>
      </c>
      <c r="M929" s="30">
        <f>'17'!L41</f>
        <v>311</v>
      </c>
      <c r="N929" s="30">
        <f>'17'!M41</f>
        <v>270</v>
      </c>
      <c r="O929" s="30">
        <f>'17'!N41</f>
        <v>0</v>
      </c>
      <c r="P929" s="30">
        <f>'17'!O41</f>
        <v>9</v>
      </c>
      <c r="Q929" s="30">
        <f>'17'!P41</f>
        <v>11</v>
      </c>
      <c r="R929" s="30">
        <f>'17'!Q41</f>
        <v>10</v>
      </c>
      <c r="S929" s="30">
        <f>'17'!R41</f>
        <v>0</v>
      </c>
      <c r="T929" s="30">
        <f>'17'!S41</f>
        <v>575</v>
      </c>
      <c r="U929" s="30">
        <f>'17'!T41</f>
        <v>30</v>
      </c>
      <c r="V929" s="30">
        <f>'17'!U41</f>
        <v>84</v>
      </c>
      <c r="W929" s="30">
        <f>'17'!V41</f>
        <v>3.48</v>
      </c>
      <c r="X929" s="30">
        <f>'17'!W41</f>
        <v>3.5</v>
      </c>
      <c r="Y929" s="30">
        <f>'17'!X41</f>
        <v>5.2</v>
      </c>
      <c r="Z929" s="30">
        <f>'17'!Y41</f>
        <v>3.2</v>
      </c>
      <c r="AA929" s="30">
        <f>'17'!Z41</f>
        <v>4.8</v>
      </c>
      <c r="AB929" s="30">
        <f>'17'!AA41</f>
        <v>2.2000000000000002</v>
      </c>
      <c r="AC929" s="30">
        <f>'17'!AB41</f>
        <v>0</v>
      </c>
      <c r="AD929" s="30">
        <f>'17'!AC41</f>
        <v>0</v>
      </c>
      <c r="AE929" s="30">
        <f>'17'!AD41</f>
        <v>0</v>
      </c>
      <c r="AF929" s="30">
        <f>'17'!AE41</f>
        <v>0.85</v>
      </c>
      <c r="AG929" s="30">
        <f>'17'!AF41</f>
        <v>0</v>
      </c>
      <c r="AH929" s="30">
        <f>'17'!AG41</f>
        <v>0</v>
      </c>
      <c r="AI929" s="30">
        <f>'17'!AH41</f>
        <v>0.85</v>
      </c>
      <c r="AJ929" s="30">
        <f>'17'!AI41</f>
        <v>45</v>
      </c>
      <c r="AK929" s="30">
        <f>'17'!AJ41</f>
        <v>45.85</v>
      </c>
      <c r="AL929" s="30">
        <f>'17'!AK41</f>
        <v>101.53</v>
      </c>
      <c r="AM929" s="30">
        <f>'17'!AL41</f>
        <v>107.23</v>
      </c>
      <c r="AN929" s="30">
        <f>'17'!AM41</f>
        <v>61.38</v>
      </c>
      <c r="AO929" s="30">
        <f>'17'!AN41</f>
        <v>0</v>
      </c>
      <c r="AP929" s="30">
        <f>'17'!AO41</f>
        <v>0</v>
      </c>
      <c r="AQ929" s="30">
        <f>'17'!AP41</f>
        <v>107.23</v>
      </c>
      <c r="AR929" s="30">
        <f>'17'!AQ41</f>
        <v>33.024000000000001</v>
      </c>
      <c r="AS929" s="30">
        <f>'17'!AR41</f>
        <v>0</v>
      </c>
      <c r="AT929" s="30">
        <f>'17'!AS41</f>
        <v>45.85</v>
      </c>
      <c r="AU929" s="30">
        <f>'17'!AT41</f>
        <v>88.703999999999994</v>
      </c>
      <c r="AV929" s="30">
        <f>'17'!AU41</f>
        <v>134.554</v>
      </c>
      <c r="AW929" s="30">
        <f>'17'!AV41</f>
        <v>0</v>
      </c>
      <c r="AX929" s="30">
        <f>'17'!AW41</f>
        <v>10</v>
      </c>
      <c r="AY929" s="30">
        <f>'17'!AX41</f>
        <v>200</v>
      </c>
      <c r="AZ929" s="30">
        <f>'17'!AY41</f>
        <v>0</v>
      </c>
      <c r="BA929" s="30">
        <f>'17'!AZ41</f>
        <v>34</v>
      </c>
      <c r="BB929" s="30">
        <f>'17'!BA41</f>
        <v>0</v>
      </c>
      <c r="BC929" s="30">
        <f>'17'!BB41</f>
        <v>244</v>
      </c>
      <c r="BD929" s="30">
        <f>'17'!BC41</f>
        <v>231.79999999999998</v>
      </c>
      <c r="BE929" s="30">
        <f>'17'!BD41</f>
        <v>14</v>
      </c>
      <c r="BF929" s="30">
        <f>'17'!BE41</f>
        <v>15</v>
      </c>
      <c r="BG929" s="30">
        <f>'17'!BF41</f>
        <v>8</v>
      </c>
      <c r="BH929" s="30">
        <f>'17'!BG41</f>
        <v>9</v>
      </c>
      <c r="BI929" s="30">
        <f>'17'!BH41</f>
        <v>1</v>
      </c>
      <c r="BJ929" s="30">
        <f>'17'!BI41</f>
        <v>47</v>
      </c>
      <c r="BK929" s="30">
        <f>'17'!BJ41</f>
        <v>184.79999999999998</v>
      </c>
      <c r="BL929" s="30">
        <f>'17'!BK41</f>
        <v>88.703999999999994</v>
      </c>
      <c r="BM929" s="30">
        <f>'17'!BL41</f>
        <v>96.095999999999989</v>
      </c>
    </row>
    <row r="930" spans="1:65">
      <c r="A930" s="78">
        <f>'17'!A42</f>
        <v>42903</v>
      </c>
      <c r="B930" s="82" t="str">
        <f t="shared" si="14"/>
        <v>16:00:00</v>
      </c>
      <c r="C930" s="30" t="str">
        <f>'17'!B42</f>
        <v>16H00</v>
      </c>
      <c r="D930" s="30">
        <f>'17'!C42</f>
        <v>541</v>
      </c>
      <c r="E930" s="30">
        <f>'17'!D42</f>
        <v>610</v>
      </c>
      <c r="F930" s="30">
        <f>'17'!E42</f>
        <v>471</v>
      </c>
      <c r="G930" s="30">
        <f>'17'!F42</f>
        <v>39</v>
      </c>
      <c r="H930" s="30">
        <f>'17'!G42</f>
        <v>0</v>
      </c>
      <c r="I930" s="30">
        <f>'17'!H42</f>
        <v>15</v>
      </c>
      <c r="J930" s="30">
        <f>'17'!I42</f>
        <v>1622</v>
      </c>
      <c r="K930" s="30">
        <f>'17'!J42</f>
        <v>54</v>
      </c>
      <c r="L930" s="30">
        <f>'17'!K42</f>
        <v>262</v>
      </c>
      <c r="M930" s="30">
        <f>'17'!L42</f>
        <v>310</v>
      </c>
      <c r="N930" s="30">
        <f>'17'!M42</f>
        <v>290</v>
      </c>
      <c r="O930" s="30">
        <f>'17'!N42</f>
        <v>0</v>
      </c>
      <c r="P930" s="30">
        <f>'17'!O42</f>
        <v>9</v>
      </c>
      <c r="Q930" s="30">
        <f>'17'!P42</f>
        <v>11</v>
      </c>
      <c r="R930" s="30">
        <f>'17'!Q42</f>
        <v>10</v>
      </c>
      <c r="S930" s="30">
        <f>'17'!R42</f>
        <v>0</v>
      </c>
      <c r="T930" s="30">
        <f>'17'!S42</f>
        <v>572</v>
      </c>
      <c r="U930" s="30">
        <f>'17'!T42</f>
        <v>30</v>
      </c>
      <c r="V930" s="30">
        <f>'17'!U42</f>
        <v>84</v>
      </c>
      <c r="W930" s="30">
        <f>'17'!V42</f>
        <v>3.48</v>
      </c>
      <c r="X930" s="30">
        <f>'17'!W42</f>
        <v>3.5</v>
      </c>
      <c r="Y930" s="30">
        <f>'17'!X42</f>
        <v>5.2</v>
      </c>
      <c r="Z930" s="30">
        <f>'17'!Y42</f>
        <v>3.1</v>
      </c>
      <c r="AA930" s="30">
        <f>'17'!Z42</f>
        <v>5</v>
      </c>
      <c r="AB930" s="30">
        <f>'17'!AA42</f>
        <v>2.2000000000000002</v>
      </c>
      <c r="AC930" s="30">
        <f>'17'!AB42</f>
        <v>0</v>
      </c>
      <c r="AD930" s="30">
        <f>'17'!AC42</f>
        <v>0</v>
      </c>
      <c r="AE930" s="30">
        <f>'17'!AD42</f>
        <v>0</v>
      </c>
      <c r="AF930" s="30">
        <f>'17'!AE42</f>
        <v>0.85</v>
      </c>
      <c r="AG930" s="30">
        <f>'17'!AF42</f>
        <v>0</v>
      </c>
      <c r="AH930" s="30">
        <f>'17'!AG42</f>
        <v>0</v>
      </c>
      <c r="AI930" s="30">
        <f>'17'!AH42</f>
        <v>0.85</v>
      </c>
      <c r="AJ930" s="30">
        <f>'17'!AI42</f>
        <v>45</v>
      </c>
      <c r="AK930" s="30">
        <f>'17'!AJ42</f>
        <v>45.85</v>
      </c>
      <c r="AL930" s="30">
        <f>'17'!AK42</f>
        <v>101.63</v>
      </c>
      <c r="AM930" s="30">
        <f>'17'!AL42</f>
        <v>107.33</v>
      </c>
      <c r="AN930" s="30">
        <f>'17'!AM42</f>
        <v>61.48</v>
      </c>
      <c r="AO930" s="30">
        <f>'17'!AN42</f>
        <v>0</v>
      </c>
      <c r="AP930" s="30">
        <f>'17'!AO42</f>
        <v>0</v>
      </c>
      <c r="AQ930" s="30">
        <f>'17'!AP42</f>
        <v>107.33</v>
      </c>
      <c r="AR930" s="30">
        <f>'17'!AQ42</f>
        <v>32.924000000000007</v>
      </c>
      <c r="AS930" s="30">
        <f>'17'!AR42</f>
        <v>0</v>
      </c>
      <c r="AT930" s="30">
        <f>'17'!AS42</f>
        <v>45.85</v>
      </c>
      <c r="AU930" s="30">
        <f>'17'!AT42</f>
        <v>88.703999999999994</v>
      </c>
      <c r="AV930" s="30">
        <f>'17'!AU42</f>
        <v>134.554</v>
      </c>
      <c r="AW930" s="30">
        <f>'17'!AV42</f>
        <v>0</v>
      </c>
      <c r="AX930" s="30">
        <f>'17'!AW42</f>
        <v>10</v>
      </c>
      <c r="AY930" s="30">
        <f>'17'!AX42</f>
        <v>200</v>
      </c>
      <c r="AZ930" s="30">
        <f>'17'!AY42</f>
        <v>0</v>
      </c>
      <c r="BA930" s="30">
        <f>'17'!AZ42</f>
        <v>34</v>
      </c>
      <c r="BB930" s="30">
        <f>'17'!BA42</f>
        <v>0</v>
      </c>
      <c r="BC930" s="30">
        <f>'17'!BB42</f>
        <v>244</v>
      </c>
      <c r="BD930" s="30">
        <f>'17'!BC42</f>
        <v>231.79999999999998</v>
      </c>
      <c r="BE930" s="30">
        <f>'17'!BD42</f>
        <v>14</v>
      </c>
      <c r="BF930" s="30">
        <f>'17'!BE42</f>
        <v>15</v>
      </c>
      <c r="BG930" s="30">
        <f>'17'!BF42</f>
        <v>8</v>
      </c>
      <c r="BH930" s="30">
        <f>'17'!BG42</f>
        <v>9</v>
      </c>
      <c r="BI930" s="30">
        <f>'17'!BH42</f>
        <v>1</v>
      </c>
      <c r="BJ930" s="30">
        <f>'17'!BI42</f>
        <v>47</v>
      </c>
      <c r="BK930" s="30">
        <f>'17'!BJ42</f>
        <v>184.79999999999998</v>
      </c>
      <c r="BL930" s="30">
        <f>'17'!BK42</f>
        <v>88.703999999999994</v>
      </c>
      <c r="BM930" s="30">
        <f>'17'!BL42</f>
        <v>96.095999999999989</v>
      </c>
    </row>
    <row r="931" spans="1:65">
      <c r="A931" s="78">
        <f>'17'!A43</f>
        <v>42903</v>
      </c>
      <c r="B931" s="82" t="str">
        <f t="shared" si="14"/>
        <v>16:30:00</v>
      </c>
      <c r="C931" s="30" t="str">
        <f>'17'!B43</f>
        <v>16H30</v>
      </c>
      <c r="D931" s="30">
        <f>'17'!C43</f>
        <v>557</v>
      </c>
      <c r="E931" s="30">
        <f>'17'!D43</f>
        <v>608</v>
      </c>
      <c r="F931" s="30">
        <f>'17'!E43</f>
        <v>468</v>
      </c>
      <c r="G931" s="30">
        <f>'17'!F43</f>
        <v>39</v>
      </c>
      <c r="H931" s="30">
        <f>'17'!G43</f>
        <v>0</v>
      </c>
      <c r="I931" s="30">
        <f>'17'!H43</f>
        <v>15</v>
      </c>
      <c r="J931" s="30">
        <f>'17'!I43</f>
        <v>1633</v>
      </c>
      <c r="K931" s="30">
        <f>'17'!J43</f>
        <v>54</v>
      </c>
      <c r="L931" s="30">
        <f>'17'!K43</f>
        <v>262</v>
      </c>
      <c r="M931" s="30">
        <f>'17'!L43</f>
        <v>311</v>
      </c>
      <c r="N931" s="30">
        <f>'17'!M43</f>
        <v>290</v>
      </c>
      <c r="O931" s="30">
        <f>'17'!N43</f>
        <v>0</v>
      </c>
      <c r="P931" s="30">
        <f>'17'!O43</f>
        <v>9</v>
      </c>
      <c r="Q931" s="30">
        <f>'17'!P43</f>
        <v>11</v>
      </c>
      <c r="R931" s="30">
        <f>'17'!Q43</f>
        <v>10</v>
      </c>
      <c r="S931" s="30">
        <f>'17'!R43</f>
        <v>0</v>
      </c>
      <c r="T931" s="30">
        <f>'17'!S43</f>
        <v>573</v>
      </c>
      <c r="U931" s="30">
        <f>'17'!T43</f>
        <v>30</v>
      </c>
      <c r="V931" s="30">
        <f>'17'!U43</f>
        <v>84</v>
      </c>
      <c r="W931" s="30">
        <f>'17'!V43</f>
        <v>3.48</v>
      </c>
      <c r="X931" s="30">
        <f>'17'!W43</f>
        <v>3.5</v>
      </c>
      <c r="Y931" s="30">
        <f>'17'!X43</f>
        <v>5.2</v>
      </c>
      <c r="Z931" s="30">
        <f>'17'!Y43</f>
        <v>3.1</v>
      </c>
      <c r="AA931" s="30">
        <f>'17'!Z43</f>
        <v>5</v>
      </c>
      <c r="AB931" s="30">
        <f>'17'!AA43</f>
        <v>2.2000000000000002</v>
      </c>
      <c r="AC931" s="30">
        <f>'17'!AB43</f>
        <v>0</v>
      </c>
      <c r="AD931" s="30">
        <f>'17'!AC43</f>
        <v>0</v>
      </c>
      <c r="AE931" s="30">
        <f>'17'!AD43</f>
        <v>0</v>
      </c>
      <c r="AF931" s="30">
        <f>'17'!AE43</f>
        <v>0.85</v>
      </c>
      <c r="AG931" s="30">
        <f>'17'!AF43</f>
        <v>0</v>
      </c>
      <c r="AH931" s="30">
        <f>'17'!AG43</f>
        <v>0</v>
      </c>
      <c r="AI931" s="30">
        <f>'17'!AH43</f>
        <v>0.85</v>
      </c>
      <c r="AJ931" s="30">
        <f>'17'!AI43</f>
        <v>45</v>
      </c>
      <c r="AK931" s="30">
        <f>'17'!AJ43</f>
        <v>45.85</v>
      </c>
      <c r="AL931" s="30">
        <f>'17'!AK43</f>
        <v>101.63</v>
      </c>
      <c r="AM931" s="30">
        <f>'17'!AL43</f>
        <v>107.33</v>
      </c>
      <c r="AN931" s="30">
        <f>'17'!AM43</f>
        <v>61.48</v>
      </c>
      <c r="AO931" s="30">
        <f>'17'!AN43</f>
        <v>0</v>
      </c>
      <c r="AP931" s="30">
        <f>'17'!AO43</f>
        <v>0</v>
      </c>
      <c r="AQ931" s="30">
        <f>'17'!AP43</f>
        <v>107.33</v>
      </c>
      <c r="AR931" s="30">
        <f>'17'!AQ43</f>
        <v>32.924000000000007</v>
      </c>
      <c r="AS931" s="30">
        <f>'17'!AR43</f>
        <v>0</v>
      </c>
      <c r="AT931" s="30">
        <f>'17'!AS43</f>
        <v>45.85</v>
      </c>
      <c r="AU931" s="30">
        <f>'17'!AT43</f>
        <v>88.703999999999994</v>
      </c>
      <c r="AV931" s="30">
        <f>'17'!AU43</f>
        <v>134.554</v>
      </c>
      <c r="AW931" s="30">
        <f>'17'!AV43</f>
        <v>0</v>
      </c>
      <c r="AX931" s="30">
        <f>'17'!AW43</f>
        <v>10</v>
      </c>
      <c r="AY931" s="30">
        <f>'17'!AX43</f>
        <v>200</v>
      </c>
      <c r="AZ931" s="30">
        <f>'17'!AY43</f>
        <v>0</v>
      </c>
      <c r="BA931" s="30">
        <f>'17'!AZ43</f>
        <v>34</v>
      </c>
      <c r="BB931" s="30">
        <f>'17'!BA43</f>
        <v>0</v>
      </c>
      <c r="BC931" s="30">
        <f>'17'!BB43</f>
        <v>244</v>
      </c>
      <c r="BD931" s="30">
        <f>'17'!BC43</f>
        <v>231.79999999999998</v>
      </c>
      <c r="BE931" s="30">
        <f>'17'!BD43</f>
        <v>14</v>
      </c>
      <c r="BF931" s="30">
        <f>'17'!BE43</f>
        <v>15</v>
      </c>
      <c r="BG931" s="30">
        <f>'17'!BF43</f>
        <v>8</v>
      </c>
      <c r="BH931" s="30">
        <f>'17'!BG43</f>
        <v>9</v>
      </c>
      <c r="BI931" s="30">
        <f>'17'!BH43</f>
        <v>1</v>
      </c>
      <c r="BJ931" s="30">
        <f>'17'!BI43</f>
        <v>47</v>
      </c>
      <c r="BK931" s="30">
        <f>'17'!BJ43</f>
        <v>184.79999999999998</v>
      </c>
      <c r="BL931" s="30">
        <f>'17'!BK43</f>
        <v>88.703999999999994</v>
      </c>
      <c r="BM931" s="30">
        <f>'17'!BL43</f>
        <v>96.095999999999989</v>
      </c>
    </row>
    <row r="932" spans="1:65">
      <c r="A932" s="78">
        <f>'17'!A44</f>
        <v>42903</v>
      </c>
      <c r="B932" s="82" t="str">
        <f t="shared" si="14"/>
        <v>17:00:00</v>
      </c>
      <c r="C932" s="30" t="str">
        <f>'17'!B44</f>
        <v>17H00</v>
      </c>
      <c r="D932" s="30">
        <f>'17'!C44</f>
        <v>549</v>
      </c>
      <c r="E932" s="30">
        <f>'17'!D44</f>
        <v>604</v>
      </c>
      <c r="F932" s="30">
        <f>'17'!E44</f>
        <v>470</v>
      </c>
      <c r="G932" s="30">
        <f>'17'!F44</f>
        <v>39</v>
      </c>
      <c r="H932" s="30">
        <f>'17'!G44</f>
        <v>0</v>
      </c>
      <c r="I932" s="30">
        <f>'17'!H44</f>
        <v>15</v>
      </c>
      <c r="J932" s="30">
        <f>'17'!I44</f>
        <v>1623</v>
      </c>
      <c r="K932" s="30">
        <f>'17'!J44</f>
        <v>54</v>
      </c>
      <c r="L932" s="30">
        <f>'17'!K44</f>
        <v>259</v>
      </c>
      <c r="M932" s="30">
        <f>'17'!L44</f>
        <v>311</v>
      </c>
      <c r="N932" s="30">
        <f>'17'!M44</f>
        <v>270</v>
      </c>
      <c r="O932" s="30">
        <f>'17'!N44</f>
        <v>0</v>
      </c>
      <c r="P932" s="30">
        <f>'17'!O44</f>
        <v>9</v>
      </c>
      <c r="Q932" s="30">
        <f>'17'!P44</f>
        <v>11</v>
      </c>
      <c r="R932" s="30">
        <f>'17'!Q44</f>
        <v>10</v>
      </c>
      <c r="S932" s="30">
        <f>'17'!R44</f>
        <v>0</v>
      </c>
      <c r="T932" s="30">
        <f>'17'!S44</f>
        <v>570</v>
      </c>
      <c r="U932" s="30">
        <f>'17'!T44</f>
        <v>30</v>
      </c>
      <c r="V932" s="30">
        <f>'17'!U44</f>
        <v>84</v>
      </c>
      <c r="W932" s="30">
        <f>'17'!V44</f>
        <v>3.48</v>
      </c>
      <c r="X932" s="30">
        <f>'17'!W44</f>
        <v>3.5</v>
      </c>
      <c r="Y932" s="30">
        <f>'17'!X44</f>
        <v>5.2</v>
      </c>
      <c r="Z932" s="30">
        <f>'17'!Y44</f>
        <v>3.1</v>
      </c>
      <c r="AA932" s="30">
        <f>'17'!Z44</f>
        <v>5.2</v>
      </c>
      <c r="AB932" s="30">
        <f>'17'!AA44</f>
        <v>2.2000000000000002</v>
      </c>
      <c r="AC932" s="30">
        <f>'17'!AB44</f>
        <v>0</v>
      </c>
      <c r="AD932" s="30">
        <f>'17'!AC44</f>
        <v>0</v>
      </c>
      <c r="AE932" s="30">
        <f>'17'!AD44</f>
        <v>0</v>
      </c>
      <c r="AF932" s="30">
        <f>'17'!AE44</f>
        <v>0.85</v>
      </c>
      <c r="AG932" s="30">
        <f>'17'!AF44</f>
        <v>0</v>
      </c>
      <c r="AH932" s="30">
        <f>'17'!AG44</f>
        <v>0</v>
      </c>
      <c r="AI932" s="30">
        <f>'17'!AH44</f>
        <v>0.85</v>
      </c>
      <c r="AJ932" s="30">
        <f>'17'!AI44</f>
        <v>45</v>
      </c>
      <c r="AK932" s="30">
        <f>'17'!AJ44</f>
        <v>45.85</v>
      </c>
      <c r="AL932" s="30">
        <f>'17'!AK44</f>
        <v>101.83</v>
      </c>
      <c r="AM932" s="30">
        <f>'17'!AL44</f>
        <v>107.53</v>
      </c>
      <c r="AN932" s="30">
        <f>'17'!AM44</f>
        <v>61.68</v>
      </c>
      <c r="AO932" s="30">
        <f>'17'!AN44</f>
        <v>0</v>
      </c>
      <c r="AP932" s="30">
        <f>'17'!AO44</f>
        <v>0</v>
      </c>
      <c r="AQ932" s="30">
        <f>'17'!AP44</f>
        <v>107.53</v>
      </c>
      <c r="AR932" s="30">
        <f>'17'!AQ44</f>
        <v>32.724000000000004</v>
      </c>
      <c r="AS932" s="30">
        <f>'17'!AR44</f>
        <v>0</v>
      </c>
      <c r="AT932" s="30">
        <f>'17'!AS44</f>
        <v>45.85</v>
      </c>
      <c r="AU932" s="30">
        <f>'17'!AT44</f>
        <v>88.703999999999994</v>
      </c>
      <c r="AV932" s="30">
        <f>'17'!AU44</f>
        <v>134.554</v>
      </c>
      <c r="AW932" s="30">
        <f>'17'!AV44</f>
        <v>0</v>
      </c>
      <c r="AX932" s="30">
        <f>'17'!AW44</f>
        <v>10</v>
      </c>
      <c r="AY932" s="30">
        <f>'17'!AX44</f>
        <v>200</v>
      </c>
      <c r="AZ932" s="30">
        <f>'17'!AY44</f>
        <v>0</v>
      </c>
      <c r="BA932" s="30">
        <f>'17'!AZ44</f>
        <v>34</v>
      </c>
      <c r="BB932" s="30">
        <f>'17'!BA44</f>
        <v>0</v>
      </c>
      <c r="BC932" s="30">
        <f>'17'!BB44</f>
        <v>244</v>
      </c>
      <c r="BD932" s="30">
        <f>'17'!BC44</f>
        <v>231.79999999999998</v>
      </c>
      <c r="BE932" s="30">
        <f>'17'!BD44</f>
        <v>14</v>
      </c>
      <c r="BF932" s="30">
        <f>'17'!BE44</f>
        <v>15</v>
      </c>
      <c r="BG932" s="30">
        <f>'17'!BF44</f>
        <v>8</v>
      </c>
      <c r="BH932" s="30">
        <f>'17'!BG44</f>
        <v>9</v>
      </c>
      <c r="BI932" s="30">
        <f>'17'!BH44</f>
        <v>1</v>
      </c>
      <c r="BJ932" s="30">
        <f>'17'!BI44</f>
        <v>47</v>
      </c>
      <c r="BK932" s="30">
        <f>'17'!BJ44</f>
        <v>184.79999999999998</v>
      </c>
      <c r="BL932" s="30">
        <f>'17'!BK44</f>
        <v>88.703999999999994</v>
      </c>
      <c r="BM932" s="30">
        <f>'17'!BL44</f>
        <v>96.095999999999989</v>
      </c>
    </row>
    <row r="933" spans="1:65">
      <c r="A933" s="78">
        <f>'17'!A45</f>
        <v>42903</v>
      </c>
      <c r="B933" s="82" t="str">
        <f t="shared" si="14"/>
        <v>17:30:00</v>
      </c>
      <c r="C933" s="30" t="str">
        <f>'17'!B45</f>
        <v>17H30</v>
      </c>
      <c r="D933" s="30">
        <f>'17'!C45</f>
        <v>562</v>
      </c>
      <c r="E933" s="30">
        <f>'17'!D45</f>
        <v>615</v>
      </c>
      <c r="F933" s="30">
        <f>'17'!E45</f>
        <v>475</v>
      </c>
      <c r="G933" s="30">
        <f>'17'!F45</f>
        <v>39</v>
      </c>
      <c r="H933" s="30">
        <f>'17'!G45</f>
        <v>0</v>
      </c>
      <c r="I933" s="30">
        <f>'17'!H45</f>
        <v>16</v>
      </c>
      <c r="J933" s="30">
        <f>'17'!I45</f>
        <v>1652</v>
      </c>
      <c r="K933" s="30">
        <f>'17'!J45</f>
        <v>55</v>
      </c>
      <c r="L933" s="30">
        <f>'17'!K45</f>
        <v>274</v>
      </c>
      <c r="M933" s="30">
        <f>'17'!L45</f>
        <v>316</v>
      </c>
      <c r="N933" s="30">
        <f>'17'!M45</f>
        <v>290</v>
      </c>
      <c r="O933" s="30">
        <f>'17'!N45</f>
        <v>0</v>
      </c>
      <c r="P933" s="30">
        <f>'17'!O45</f>
        <v>10</v>
      </c>
      <c r="Q933" s="30">
        <f>'17'!P45</f>
        <v>12</v>
      </c>
      <c r="R933" s="30">
        <f>'17'!Q45</f>
        <v>10</v>
      </c>
      <c r="S933" s="30">
        <f>'17'!R45</f>
        <v>0</v>
      </c>
      <c r="T933" s="30">
        <f>'17'!S45</f>
        <v>590</v>
      </c>
      <c r="U933" s="30">
        <f>'17'!T45</f>
        <v>32</v>
      </c>
      <c r="V933" s="30">
        <f>'17'!U45</f>
        <v>87</v>
      </c>
      <c r="W933" s="30">
        <f>'17'!V45</f>
        <v>3.48</v>
      </c>
      <c r="X933" s="30">
        <f>'17'!W45</f>
        <v>3.5</v>
      </c>
      <c r="Y933" s="30">
        <f>'17'!X45</f>
        <v>5.2</v>
      </c>
      <c r="Z933" s="30">
        <f>'17'!Y45</f>
        <v>3.1</v>
      </c>
      <c r="AA933" s="30">
        <f>'17'!Z45</f>
        <v>5.2</v>
      </c>
      <c r="AB933" s="30">
        <f>'17'!AA45</f>
        <v>2.2000000000000002</v>
      </c>
      <c r="AC933" s="30">
        <f>'17'!AB45</f>
        <v>0</v>
      </c>
      <c r="AD933" s="30">
        <f>'17'!AC45</f>
        <v>0</v>
      </c>
      <c r="AE933" s="30">
        <f>'17'!AD45</f>
        <v>0</v>
      </c>
      <c r="AF933" s="30">
        <f>'17'!AE45</f>
        <v>0.85</v>
      </c>
      <c r="AG933" s="30">
        <f>'17'!AF45</f>
        <v>0</v>
      </c>
      <c r="AH933" s="30">
        <f>'17'!AG45</f>
        <v>0</v>
      </c>
      <c r="AI933" s="30">
        <f>'17'!AH45</f>
        <v>0.85</v>
      </c>
      <c r="AJ933" s="30">
        <f>'17'!AI45</f>
        <v>45</v>
      </c>
      <c r="AK933" s="30">
        <f>'17'!AJ45</f>
        <v>45.85</v>
      </c>
      <c r="AL933" s="30">
        <f>'17'!AK45</f>
        <v>104.83</v>
      </c>
      <c r="AM933" s="30">
        <f>'17'!AL45</f>
        <v>110.53</v>
      </c>
      <c r="AN933" s="30">
        <f>'17'!AM45</f>
        <v>64.680000000000007</v>
      </c>
      <c r="AO933" s="30">
        <f>'17'!AN45</f>
        <v>0</v>
      </c>
      <c r="AP933" s="30">
        <f>'17'!AO45</f>
        <v>0</v>
      </c>
      <c r="AQ933" s="30">
        <f>'17'!AP45</f>
        <v>110.53</v>
      </c>
      <c r="AR933" s="30">
        <f>'17'!AQ45</f>
        <v>29.724000000000004</v>
      </c>
      <c r="AS933" s="30">
        <f>'17'!AR45</f>
        <v>0</v>
      </c>
      <c r="AT933" s="30">
        <f>'17'!AS45</f>
        <v>45.85</v>
      </c>
      <c r="AU933" s="30">
        <f>'17'!AT45</f>
        <v>88.703999999999994</v>
      </c>
      <c r="AV933" s="30">
        <f>'17'!AU45</f>
        <v>134.554</v>
      </c>
      <c r="AW933" s="30">
        <f>'17'!AV45</f>
        <v>0</v>
      </c>
      <c r="AX933" s="30">
        <f>'17'!AW45</f>
        <v>10</v>
      </c>
      <c r="AY933" s="30">
        <f>'17'!AX45</f>
        <v>200</v>
      </c>
      <c r="AZ933" s="30">
        <f>'17'!AY45</f>
        <v>0</v>
      </c>
      <c r="BA933" s="30">
        <f>'17'!AZ45</f>
        <v>34</v>
      </c>
      <c r="BB933" s="30">
        <f>'17'!BA45</f>
        <v>0</v>
      </c>
      <c r="BC933" s="30">
        <f>'17'!BB45</f>
        <v>244</v>
      </c>
      <c r="BD933" s="30">
        <f>'17'!BC45</f>
        <v>231.79999999999998</v>
      </c>
      <c r="BE933" s="30">
        <f>'17'!BD45</f>
        <v>14</v>
      </c>
      <c r="BF933" s="30">
        <f>'17'!BE45</f>
        <v>15</v>
      </c>
      <c r="BG933" s="30">
        <f>'17'!BF45</f>
        <v>8</v>
      </c>
      <c r="BH933" s="30">
        <f>'17'!BG45</f>
        <v>9</v>
      </c>
      <c r="BI933" s="30">
        <f>'17'!BH45</f>
        <v>1</v>
      </c>
      <c r="BJ933" s="30">
        <f>'17'!BI45</f>
        <v>47</v>
      </c>
      <c r="BK933" s="30">
        <f>'17'!BJ45</f>
        <v>184.79999999999998</v>
      </c>
      <c r="BL933" s="30">
        <f>'17'!BK45</f>
        <v>88.703999999999994</v>
      </c>
      <c r="BM933" s="30">
        <f>'17'!BL45</f>
        <v>96.095999999999989</v>
      </c>
    </row>
    <row r="934" spans="1:65">
      <c r="A934" s="78">
        <f>'17'!A46</f>
        <v>42903</v>
      </c>
      <c r="B934" s="82" t="str">
        <f t="shared" si="14"/>
        <v>18:00:00</v>
      </c>
      <c r="C934" s="30" t="str">
        <f>'17'!B46</f>
        <v>18H00</v>
      </c>
      <c r="D934" s="30">
        <f>'17'!C46</f>
        <v>623</v>
      </c>
      <c r="E934" s="30">
        <f>'17'!D46</f>
        <v>681</v>
      </c>
      <c r="F934" s="30">
        <f>'17'!E46</f>
        <v>504</v>
      </c>
      <c r="G934" s="30">
        <f>'17'!F46</f>
        <v>45</v>
      </c>
      <c r="H934" s="30">
        <f>'17'!G46</f>
        <v>0</v>
      </c>
      <c r="I934" s="30">
        <f>'17'!H46</f>
        <v>17</v>
      </c>
      <c r="J934" s="30">
        <f>'17'!I46</f>
        <v>1808</v>
      </c>
      <c r="K934" s="30">
        <f>'17'!J46</f>
        <v>62</v>
      </c>
      <c r="L934" s="30">
        <f>'17'!K46</f>
        <v>284</v>
      </c>
      <c r="M934" s="30">
        <f>'17'!L46</f>
        <v>333</v>
      </c>
      <c r="N934" s="30">
        <f>'17'!M46</f>
        <v>290</v>
      </c>
      <c r="O934" s="30">
        <f>'17'!N46</f>
        <v>0</v>
      </c>
      <c r="P934" s="30">
        <f>'17'!O46</f>
        <v>10</v>
      </c>
      <c r="Q934" s="30">
        <f>'17'!P46</f>
        <v>12</v>
      </c>
      <c r="R934" s="30">
        <f>'17'!Q46</f>
        <v>10</v>
      </c>
      <c r="S934" s="30">
        <f>'17'!R46</f>
        <v>0</v>
      </c>
      <c r="T934" s="30">
        <f>'17'!S46</f>
        <v>617</v>
      </c>
      <c r="U934" s="30">
        <f>'17'!T46</f>
        <v>32</v>
      </c>
      <c r="V934" s="30">
        <f>'17'!U46</f>
        <v>94</v>
      </c>
      <c r="W934" s="30">
        <f>'17'!V46</f>
        <v>4.08</v>
      </c>
      <c r="X934" s="30">
        <f>'17'!W46</f>
        <v>3.5</v>
      </c>
      <c r="Y934" s="30">
        <f>'17'!X46</f>
        <v>6</v>
      </c>
      <c r="Z934" s="30">
        <f>'17'!Y46</f>
        <v>3.2</v>
      </c>
      <c r="AA934" s="30">
        <f>'17'!Z46</f>
        <v>5.3</v>
      </c>
      <c r="AB934" s="30">
        <f>'17'!AA46</f>
        <v>2</v>
      </c>
      <c r="AC934" s="30">
        <f>'17'!AB46</f>
        <v>0</v>
      </c>
      <c r="AD934" s="30">
        <f>'17'!AC46</f>
        <v>0</v>
      </c>
      <c r="AE934" s="30">
        <f>'17'!AD46</f>
        <v>0</v>
      </c>
      <c r="AF934" s="30">
        <f>'17'!AE46</f>
        <v>0.85</v>
      </c>
      <c r="AG934" s="30">
        <f>'17'!AF46</f>
        <v>0</v>
      </c>
      <c r="AH934" s="30">
        <f>'17'!AG46</f>
        <v>0</v>
      </c>
      <c r="AI934" s="30">
        <f>'17'!AH46</f>
        <v>0.85</v>
      </c>
      <c r="AJ934" s="30">
        <f>'17'!AI46</f>
        <v>45</v>
      </c>
      <c r="AK934" s="30">
        <f>'17'!AJ46</f>
        <v>45.85</v>
      </c>
      <c r="AL934" s="30">
        <f>'17'!AK46</f>
        <v>113.42999999999999</v>
      </c>
      <c r="AM934" s="30">
        <f>'17'!AL46</f>
        <v>118.92999999999999</v>
      </c>
      <c r="AN934" s="30">
        <f>'17'!AM46</f>
        <v>73.079999999999984</v>
      </c>
      <c r="AO934" s="30">
        <f>'17'!AN46</f>
        <v>0</v>
      </c>
      <c r="AP934" s="30">
        <f>'17'!AO46</f>
        <v>0</v>
      </c>
      <c r="AQ934" s="30">
        <f>'17'!AP46</f>
        <v>118.92999999999999</v>
      </c>
      <c r="AR934" s="30">
        <f>'17'!AQ46</f>
        <v>22.035999999999987</v>
      </c>
      <c r="AS934" s="30">
        <f>'17'!AR46</f>
        <v>0</v>
      </c>
      <c r="AT934" s="30">
        <f>'17'!AS46</f>
        <v>45.85</v>
      </c>
      <c r="AU934" s="30">
        <f>'17'!AT46</f>
        <v>89.615999999999985</v>
      </c>
      <c r="AV934" s="30">
        <f>'17'!AU46</f>
        <v>135.46599999999998</v>
      </c>
      <c r="AW934" s="30">
        <f>'17'!AV46</f>
        <v>0</v>
      </c>
      <c r="AX934" s="30">
        <f>'17'!AW46</f>
        <v>10</v>
      </c>
      <c r="AY934" s="30">
        <f>'17'!AX46</f>
        <v>200</v>
      </c>
      <c r="AZ934" s="30">
        <f>'17'!AY46</f>
        <v>0</v>
      </c>
      <c r="BA934" s="30">
        <f>'17'!AZ46</f>
        <v>36</v>
      </c>
      <c r="BB934" s="30">
        <f>'17'!BA46</f>
        <v>0</v>
      </c>
      <c r="BC934" s="30">
        <f>'17'!BB46</f>
        <v>246</v>
      </c>
      <c r="BD934" s="30">
        <f>'17'!BC46</f>
        <v>233.7</v>
      </c>
      <c r="BE934" s="30">
        <f>'17'!BD46</f>
        <v>14</v>
      </c>
      <c r="BF934" s="30">
        <f>'17'!BE46</f>
        <v>15</v>
      </c>
      <c r="BG934" s="30">
        <f>'17'!BF46</f>
        <v>8</v>
      </c>
      <c r="BH934" s="30">
        <f>'17'!BG46</f>
        <v>9</v>
      </c>
      <c r="BI934" s="30">
        <f>'17'!BH46</f>
        <v>1</v>
      </c>
      <c r="BJ934" s="30">
        <f>'17'!BI46</f>
        <v>47</v>
      </c>
      <c r="BK934" s="30">
        <f>'17'!BJ46</f>
        <v>186.7</v>
      </c>
      <c r="BL934" s="30">
        <f>'17'!BK46</f>
        <v>89.615999999999985</v>
      </c>
      <c r="BM934" s="30">
        <f>'17'!BL46</f>
        <v>97.084000000000003</v>
      </c>
    </row>
    <row r="935" spans="1:65">
      <c r="A935" s="78">
        <f>'17'!A47</f>
        <v>42903</v>
      </c>
      <c r="B935" s="82" t="str">
        <f t="shared" si="14"/>
        <v>18:15:00</v>
      </c>
      <c r="C935" s="30" t="str">
        <f>'17'!B47</f>
        <v>18H15</v>
      </c>
      <c r="D935" s="30">
        <f>'17'!C47</f>
        <v>623</v>
      </c>
      <c r="E935" s="30">
        <f>'17'!D47</f>
        <v>681</v>
      </c>
      <c r="F935" s="30">
        <f>'17'!E47</f>
        <v>504</v>
      </c>
      <c r="G935" s="30">
        <f>'17'!F47</f>
        <v>45</v>
      </c>
      <c r="H935" s="30">
        <f>'17'!G47</f>
        <v>0</v>
      </c>
      <c r="I935" s="30">
        <f>'17'!H47</f>
        <v>17</v>
      </c>
      <c r="J935" s="30">
        <f>'17'!I47</f>
        <v>1808</v>
      </c>
      <c r="K935" s="30">
        <f>'17'!J47</f>
        <v>62</v>
      </c>
      <c r="L935" s="30">
        <f>'17'!K47</f>
        <v>284</v>
      </c>
      <c r="M935" s="30">
        <f>'17'!L47</f>
        <v>333</v>
      </c>
      <c r="N935" s="30">
        <f>'17'!M47</f>
        <v>290</v>
      </c>
      <c r="O935" s="30">
        <f>'17'!N47</f>
        <v>0</v>
      </c>
      <c r="P935" s="30">
        <f>'17'!O47</f>
        <v>10</v>
      </c>
      <c r="Q935" s="30">
        <f>'17'!P47</f>
        <v>12</v>
      </c>
      <c r="R935" s="30">
        <f>'17'!Q47</f>
        <v>10</v>
      </c>
      <c r="S935" s="30">
        <f>'17'!R47</f>
        <v>0</v>
      </c>
      <c r="T935" s="30">
        <f>'17'!S47</f>
        <v>617</v>
      </c>
      <c r="U935" s="30">
        <f>'17'!T47</f>
        <v>32</v>
      </c>
      <c r="V935" s="30">
        <f>'17'!U47</f>
        <v>94</v>
      </c>
      <c r="W935" s="30">
        <f>'17'!V47</f>
        <v>4.08</v>
      </c>
      <c r="X935" s="30">
        <f>'17'!W47</f>
        <v>3.5</v>
      </c>
      <c r="Y935" s="30">
        <f>'17'!X47</f>
        <v>6</v>
      </c>
      <c r="Z935" s="30">
        <f>'17'!Y47</f>
        <v>3.2</v>
      </c>
      <c r="AA935" s="30">
        <f>'17'!Z47</f>
        <v>5.3</v>
      </c>
      <c r="AB935" s="30">
        <f>'17'!AA47</f>
        <v>2</v>
      </c>
      <c r="AC935" s="30">
        <f>'17'!AB47</f>
        <v>0</v>
      </c>
      <c r="AD935" s="30">
        <f>'17'!AC47</f>
        <v>0</v>
      </c>
      <c r="AE935" s="30">
        <f>'17'!AD47</f>
        <v>0</v>
      </c>
      <c r="AF935" s="30">
        <f>'17'!AE47</f>
        <v>0.85</v>
      </c>
      <c r="AG935" s="30">
        <f>'17'!AF47</f>
        <v>0</v>
      </c>
      <c r="AH935" s="30">
        <f>'17'!AG47</f>
        <v>0</v>
      </c>
      <c r="AI935" s="30">
        <f>'17'!AH47</f>
        <v>0.85</v>
      </c>
      <c r="AJ935" s="30">
        <f>'17'!AI47</f>
        <v>60</v>
      </c>
      <c r="AK935" s="30">
        <f>'17'!AJ47</f>
        <v>60.85</v>
      </c>
      <c r="AL935" s="30">
        <f>'17'!AK47</f>
        <v>113.42999999999999</v>
      </c>
      <c r="AM935" s="30">
        <f>'17'!AL47</f>
        <v>118.92999999999999</v>
      </c>
      <c r="AN935" s="30">
        <f>'17'!AM47</f>
        <v>58.079999999999991</v>
      </c>
      <c r="AO935" s="30">
        <f>'17'!AN47</f>
        <v>0</v>
      </c>
      <c r="AP935" s="30">
        <f>'17'!AO47</f>
        <v>0</v>
      </c>
      <c r="AQ935" s="30">
        <f>'17'!AP47</f>
        <v>118.92999999999999</v>
      </c>
      <c r="AR935" s="30">
        <f>'17'!AQ47</f>
        <v>37.035999999999987</v>
      </c>
      <c r="AS935" s="30">
        <f>'17'!AR47</f>
        <v>0</v>
      </c>
      <c r="AT935" s="30">
        <f>'17'!AS47</f>
        <v>60.85</v>
      </c>
      <c r="AU935" s="30">
        <f>'17'!AT47</f>
        <v>89.615999999999985</v>
      </c>
      <c r="AV935" s="30">
        <f>'17'!AU47</f>
        <v>150.46599999999998</v>
      </c>
      <c r="AW935" s="30">
        <f>'17'!AV47</f>
        <v>0</v>
      </c>
      <c r="AX935" s="30">
        <f>'17'!AW47</f>
        <v>10</v>
      </c>
      <c r="AY935" s="30">
        <f>'17'!AX47</f>
        <v>200</v>
      </c>
      <c r="AZ935" s="30">
        <f>'17'!AY47</f>
        <v>0</v>
      </c>
      <c r="BA935" s="30">
        <f>'17'!AZ47</f>
        <v>36</v>
      </c>
      <c r="BB935" s="30">
        <f>'17'!BA47</f>
        <v>0</v>
      </c>
      <c r="BC935" s="30">
        <f>'17'!BB47</f>
        <v>246</v>
      </c>
      <c r="BD935" s="30">
        <f>'17'!BC47</f>
        <v>233.7</v>
      </c>
      <c r="BE935" s="30">
        <f>'17'!BD47</f>
        <v>14</v>
      </c>
      <c r="BF935" s="30">
        <f>'17'!BE47</f>
        <v>15</v>
      </c>
      <c r="BG935" s="30">
        <f>'17'!BF47</f>
        <v>8</v>
      </c>
      <c r="BH935" s="30">
        <f>'17'!BG47</f>
        <v>9</v>
      </c>
      <c r="BI935" s="30">
        <f>'17'!BH47</f>
        <v>1</v>
      </c>
      <c r="BJ935" s="30">
        <f>'17'!BI47</f>
        <v>47</v>
      </c>
      <c r="BK935" s="30">
        <f>'17'!BJ47</f>
        <v>186.7</v>
      </c>
      <c r="BL935" s="30">
        <f>'17'!BK47</f>
        <v>89.615999999999985</v>
      </c>
      <c r="BM935" s="30">
        <f>'17'!BL47</f>
        <v>97.084000000000003</v>
      </c>
    </row>
    <row r="936" spans="1:65">
      <c r="A936" s="78">
        <f>'17'!A48</f>
        <v>42903</v>
      </c>
      <c r="B936" s="82" t="str">
        <f t="shared" si="14"/>
        <v>18:30:00</v>
      </c>
      <c r="C936" s="30" t="str">
        <f>'17'!B48</f>
        <v>18H30</v>
      </c>
      <c r="D936" s="30">
        <f>'17'!C48</f>
        <v>714</v>
      </c>
      <c r="E936" s="30">
        <f>'17'!D48</f>
        <v>767</v>
      </c>
      <c r="F936" s="30">
        <f>'17'!E48</f>
        <v>587</v>
      </c>
      <c r="G936" s="30">
        <f>'17'!F48</f>
        <v>51</v>
      </c>
      <c r="H936" s="30">
        <f>'17'!G48</f>
        <v>0</v>
      </c>
      <c r="I936" s="30">
        <f>'17'!H48</f>
        <v>20</v>
      </c>
      <c r="J936" s="30">
        <f>'17'!I48</f>
        <v>2068</v>
      </c>
      <c r="K936" s="30">
        <f>'17'!J48</f>
        <v>71</v>
      </c>
      <c r="L936" s="30">
        <f>'17'!K48</f>
        <v>339</v>
      </c>
      <c r="M936" s="30">
        <f>'17'!L48</f>
        <v>382</v>
      </c>
      <c r="N936" s="30">
        <f>'17'!M48</f>
        <v>310</v>
      </c>
      <c r="O936" s="30">
        <f>'17'!N48</f>
        <v>0</v>
      </c>
      <c r="P936" s="30">
        <f>'17'!O48</f>
        <v>12</v>
      </c>
      <c r="Q936" s="30">
        <f>'17'!P48</f>
        <v>13</v>
      </c>
      <c r="R936" s="30">
        <f>'17'!Q48</f>
        <v>11</v>
      </c>
      <c r="S936" s="30">
        <f>'17'!R48</f>
        <v>0</v>
      </c>
      <c r="T936" s="30">
        <f>'17'!S48</f>
        <v>721</v>
      </c>
      <c r="U936" s="30">
        <f>'17'!T48</f>
        <v>36</v>
      </c>
      <c r="V936" s="30">
        <f>'17'!U48</f>
        <v>107</v>
      </c>
      <c r="W936" s="30">
        <f>'17'!V48</f>
        <v>4.08</v>
      </c>
      <c r="X936" s="30">
        <f>'17'!W48</f>
        <v>3.5</v>
      </c>
      <c r="Y936" s="30">
        <f>'17'!X48</f>
        <v>8</v>
      </c>
      <c r="Z936" s="30">
        <f>'17'!Y48</f>
        <v>3.2</v>
      </c>
      <c r="AA936" s="30">
        <f>'17'!Z48</f>
        <v>5.3</v>
      </c>
      <c r="AB936" s="30">
        <f>'17'!AA48</f>
        <v>2</v>
      </c>
      <c r="AC936" s="30">
        <f>'17'!AB48</f>
        <v>0</v>
      </c>
      <c r="AD936" s="30">
        <f>'17'!AC48</f>
        <v>0</v>
      </c>
      <c r="AE936" s="30">
        <f>'17'!AD48</f>
        <v>0</v>
      </c>
      <c r="AF936" s="30">
        <f>'17'!AE48</f>
        <v>0.85</v>
      </c>
      <c r="AG936" s="30">
        <f>'17'!AF48</f>
        <v>0</v>
      </c>
      <c r="AH936" s="30">
        <f>'17'!AG48</f>
        <v>0</v>
      </c>
      <c r="AI936" s="30">
        <f>'17'!AH48</f>
        <v>0.85</v>
      </c>
      <c r="AJ936" s="30">
        <f>'17'!AI48</f>
        <v>60</v>
      </c>
      <c r="AK936" s="30">
        <f>'17'!AJ48</f>
        <v>60.85</v>
      </c>
      <c r="AL936" s="30">
        <f>'17'!AK48</f>
        <v>128.42999999999998</v>
      </c>
      <c r="AM936" s="30">
        <f>'17'!AL48</f>
        <v>133.92999999999998</v>
      </c>
      <c r="AN936" s="30">
        <f>'17'!AM48</f>
        <v>73.079999999999984</v>
      </c>
      <c r="AO936" s="30">
        <f>'17'!AN48</f>
        <v>0</v>
      </c>
      <c r="AP936" s="30">
        <f>'17'!AO48</f>
        <v>0</v>
      </c>
      <c r="AQ936" s="30">
        <f>'17'!AP48</f>
        <v>133.92999999999998</v>
      </c>
      <c r="AR936" s="30">
        <f>'17'!AQ48</f>
        <v>22.036000000000001</v>
      </c>
      <c r="AS936" s="30">
        <f>'17'!AR48</f>
        <v>0</v>
      </c>
      <c r="AT936" s="30">
        <f>'17'!AS48</f>
        <v>60.85</v>
      </c>
      <c r="AU936" s="30">
        <f>'17'!AT48</f>
        <v>89.615999999999985</v>
      </c>
      <c r="AV936" s="30">
        <f>'17'!AU48</f>
        <v>150.46599999999998</v>
      </c>
      <c r="AW936" s="30">
        <f>'17'!AV48</f>
        <v>0</v>
      </c>
      <c r="AX936" s="30">
        <f>'17'!AW48</f>
        <v>10</v>
      </c>
      <c r="AY936" s="30">
        <f>'17'!AX48</f>
        <v>200</v>
      </c>
      <c r="AZ936" s="30">
        <f>'17'!AY48</f>
        <v>0</v>
      </c>
      <c r="BA936" s="30">
        <f>'17'!AZ48</f>
        <v>36</v>
      </c>
      <c r="BB936" s="30">
        <f>'17'!BA48</f>
        <v>0</v>
      </c>
      <c r="BC936" s="30">
        <f>'17'!BB48</f>
        <v>246</v>
      </c>
      <c r="BD936" s="30">
        <f>'17'!BC48</f>
        <v>233.7</v>
      </c>
      <c r="BE936" s="30">
        <f>'17'!BD48</f>
        <v>14</v>
      </c>
      <c r="BF936" s="30">
        <f>'17'!BE48</f>
        <v>15</v>
      </c>
      <c r="BG936" s="30">
        <f>'17'!BF48</f>
        <v>8</v>
      </c>
      <c r="BH936" s="30">
        <f>'17'!BG48</f>
        <v>9</v>
      </c>
      <c r="BI936" s="30">
        <f>'17'!BH48</f>
        <v>1</v>
      </c>
      <c r="BJ936" s="30">
        <f>'17'!BI48</f>
        <v>47</v>
      </c>
      <c r="BK936" s="30">
        <f>'17'!BJ48</f>
        <v>186.7</v>
      </c>
      <c r="BL936" s="30">
        <f>'17'!BK48</f>
        <v>89.615999999999985</v>
      </c>
      <c r="BM936" s="30">
        <f>'17'!BL48</f>
        <v>97.084000000000003</v>
      </c>
    </row>
    <row r="937" spans="1:65">
      <c r="A937" s="78">
        <f>'17'!A49</f>
        <v>42903</v>
      </c>
      <c r="B937" s="82" t="str">
        <f t="shared" si="14"/>
        <v>18:45:00</v>
      </c>
      <c r="C937" s="30" t="str">
        <f>'17'!B49</f>
        <v>18H45</v>
      </c>
      <c r="D937" s="30">
        <f>'17'!C49</f>
        <v>714</v>
      </c>
      <c r="E937" s="30">
        <f>'17'!D49</f>
        <v>767</v>
      </c>
      <c r="F937" s="30">
        <f>'17'!E49</f>
        <v>587</v>
      </c>
      <c r="G937" s="30">
        <f>'17'!F49</f>
        <v>51</v>
      </c>
      <c r="H937" s="30">
        <f>'17'!G49</f>
        <v>0</v>
      </c>
      <c r="I937" s="30">
        <f>'17'!H49</f>
        <v>20</v>
      </c>
      <c r="J937" s="30">
        <f>'17'!I49</f>
        <v>2068</v>
      </c>
      <c r="K937" s="30">
        <f>'17'!J49</f>
        <v>71</v>
      </c>
      <c r="L937" s="30">
        <f>'17'!K49</f>
        <v>339</v>
      </c>
      <c r="M937" s="30">
        <f>'17'!L49</f>
        <v>382</v>
      </c>
      <c r="N937" s="30">
        <f>'17'!M49</f>
        <v>310</v>
      </c>
      <c r="O937" s="30">
        <f>'17'!N49</f>
        <v>0</v>
      </c>
      <c r="P937" s="30">
        <f>'17'!O49</f>
        <v>12</v>
      </c>
      <c r="Q937" s="30">
        <f>'17'!P49</f>
        <v>13</v>
      </c>
      <c r="R937" s="30">
        <f>'17'!Q49</f>
        <v>11</v>
      </c>
      <c r="S937" s="30">
        <f>'17'!R49</f>
        <v>0</v>
      </c>
      <c r="T937" s="30">
        <f>'17'!S49</f>
        <v>721</v>
      </c>
      <c r="U937" s="30">
        <f>'17'!T49</f>
        <v>36</v>
      </c>
      <c r="V937" s="30">
        <f>'17'!U49</f>
        <v>107</v>
      </c>
      <c r="W937" s="30">
        <f>'17'!V49</f>
        <v>4.08</v>
      </c>
      <c r="X937" s="30">
        <f>'17'!W49</f>
        <v>3.5</v>
      </c>
      <c r="Y937" s="30">
        <f>'17'!X49</f>
        <v>8</v>
      </c>
      <c r="Z937" s="30">
        <f>'17'!Y49</f>
        <v>3.2</v>
      </c>
      <c r="AA937" s="30">
        <f>'17'!Z49</f>
        <v>5.3</v>
      </c>
      <c r="AB937" s="30">
        <f>'17'!AA49</f>
        <v>2</v>
      </c>
      <c r="AC937" s="30">
        <f>'17'!AB49</f>
        <v>0</v>
      </c>
      <c r="AD937" s="30">
        <f>'17'!AC49</f>
        <v>0</v>
      </c>
      <c r="AE937" s="30">
        <f>'17'!AD49</f>
        <v>0</v>
      </c>
      <c r="AF937" s="30">
        <f>'17'!AE49</f>
        <v>0.85</v>
      </c>
      <c r="AG937" s="30">
        <f>'17'!AF49</f>
        <v>0</v>
      </c>
      <c r="AH937" s="30">
        <f>'17'!AG49</f>
        <v>0</v>
      </c>
      <c r="AI937" s="30">
        <f>'17'!AH49</f>
        <v>0.85</v>
      </c>
      <c r="AJ937" s="30">
        <f>'17'!AI49</f>
        <v>60</v>
      </c>
      <c r="AK937" s="30">
        <f>'17'!AJ49</f>
        <v>60.85</v>
      </c>
      <c r="AL937" s="30">
        <f>'17'!AK49</f>
        <v>128.42999999999998</v>
      </c>
      <c r="AM937" s="30">
        <f>'17'!AL49</f>
        <v>133.92999999999998</v>
      </c>
      <c r="AN937" s="30">
        <f>'17'!AM49</f>
        <v>73.079999999999984</v>
      </c>
      <c r="AO937" s="30">
        <f>'17'!AN49</f>
        <v>0</v>
      </c>
      <c r="AP937" s="30">
        <f>'17'!AO49</f>
        <v>0</v>
      </c>
      <c r="AQ937" s="30">
        <f>'17'!AP49</f>
        <v>133.92999999999998</v>
      </c>
      <c r="AR937" s="30">
        <f>'17'!AQ49</f>
        <v>22.036000000000001</v>
      </c>
      <c r="AS937" s="30">
        <f>'17'!AR49</f>
        <v>0</v>
      </c>
      <c r="AT937" s="30">
        <f>'17'!AS49</f>
        <v>60.85</v>
      </c>
      <c r="AU937" s="30">
        <f>'17'!AT49</f>
        <v>89.615999999999985</v>
      </c>
      <c r="AV937" s="30">
        <f>'17'!AU49</f>
        <v>150.46599999999998</v>
      </c>
      <c r="AW937" s="30">
        <f>'17'!AV49</f>
        <v>0</v>
      </c>
      <c r="AX937" s="30">
        <f>'17'!AW49</f>
        <v>10</v>
      </c>
      <c r="AY937" s="30">
        <f>'17'!AX49</f>
        <v>200</v>
      </c>
      <c r="AZ937" s="30">
        <f>'17'!AY49</f>
        <v>0</v>
      </c>
      <c r="BA937" s="30">
        <f>'17'!AZ49</f>
        <v>36</v>
      </c>
      <c r="BB937" s="30">
        <f>'17'!BA49</f>
        <v>0</v>
      </c>
      <c r="BC937" s="30">
        <f>'17'!BB49</f>
        <v>246</v>
      </c>
      <c r="BD937" s="30">
        <f>'17'!BC49</f>
        <v>233.7</v>
      </c>
      <c r="BE937" s="30">
        <f>'17'!BD49</f>
        <v>14</v>
      </c>
      <c r="BF937" s="30">
        <f>'17'!BE49</f>
        <v>15</v>
      </c>
      <c r="BG937" s="30">
        <f>'17'!BF49</f>
        <v>8</v>
      </c>
      <c r="BH937" s="30">
        <f>'17'!BG49</f>
        <v>9</v>
      </c>
      <c r="BI937" s="30">
        <f>'17'!BH49</f>
        <v>1</v>
      </c>
      <c r="BJ937" s="30">
        <f>'17'!BI49</f>
        <v>47</v>
      </c>
      <c r="BK937" s="30">
        <f>'17'!BJ49</f>
        <v>186.7</v>
      </c>
      <c r="BL937" s="30">
        <f>'17'!BK49</f>
        <v>89.615999999999985</v>
      </c>
      <c r="BM937" s="30">
        <f>'17'!BL49</f>
        <v>97.084000000000003</v>
      </c>
    </row>
    <row r="938" spans="1:65">
      <c r="A938" s="78">
        <f>'17'!A50</f>
        <v>42903</v>
      </c>
      <c r="B938" s="82" t="str">
        <f t="shared" si="14"/>
        <v>19:00:00</v>
      </c>
      <c r="C938" s="30" t="str">
        <f>'17'!B50</f>
        <v>19H00</v>
      </c>
      <c r="D938" s="30">
        <f>'17'!C50</f>
        <v>776</v>
      </c>
      <c r="E938" s="30">
        <f>'17'!D50</f>
        <v>801</v>
      </c>
      <c r="F938" s="30">
        <f>'17'!E50</f>
        <v>636</v>
      </c>
      <c r="G938" s="30">
        <f>'17'!F50</f>
        <v>55</v>
      </c>
      <c r="H938" s="30">
        <f>'17'!G50</f>
        <v>0</v>
      </c>
      <c r="I938" s="30">
        <f>'17'!H50</f>
        <v>21</v>
      </c>
      <c r="J938" s="30">
        <f>'17'!I50</f>
        <v>2213</v>
      </c>
      <c r="K938" s="30">
        <f>'17'!J50</f>
        <v>76</v>
      </c>
      <c r="L938" s="30">
        <f>'17'!K50</f>
        <v>376</v>
      </c>
      <c r="M938" s="30">
        <f>'17'!L50</f>
        <v>401</v>
      </c>
      <c r="N938" s="30">
        <f>'17'!M50</f>
        <v>240</v>
      </c>
      <c r="O938" s="30">
        <f>'17'!N50</f>
        <v>0</v>
      </c>
      <c r="P938" s="30">
        <f>'17'!O50</f>
        <v>13</v>
      </c>
      <c r="Q938" s="30">
        <f>'17'!P50</f>
        <v>16</v>
      </c>
      <c r="R938" s="30">
        <f>'17'!Q50</f>
        <v>8</v>
      </c>
      <c r="S938" s="30">
        <f>'17'!R50</f>
        <v>0</v>
      </c>
      <c r="T938" s="30">
        <f>'17'!S50</f>
        <v>777</v>
      </c>
      <c r="U938" s="30">
        <f>'17'!T50</f>
        <v>37</v>
      </c>
      <c r="V938" s="30">
        <f>'17'!U50</f>
        <v>113</v>
      </c>
      <c r="W938" s="30">
        <f>'17'!V50</f>
        <v>5.31</v>
      </c>
      <c r="X938" s="30">
        <f>'17'!W50</f>
        <v>3.5</v>
      </c>
      <c r="Y938" s="30">
        <f>'17'!X50</f>
        <v>8.5</v>
      </c>
      <c r="Z938" s="30">
        <f>'17'!Y50</f>
        <v>4.8</v>
      </c>
      <c r="AA938" s="30">
        <f>'17'!Z50</f>
        <v>6.9</v>
      </c>
      <c r="AB938" s="30">
        <f>'17'!AA50</f>
        <v>2.8</v>
      </c>
      <c r="AC938" s="30">
        <f>'17'!AB50</f>
        <v>0</v>
      </c>
      <c r="AD938" s="30">
        <f>'17'!AC50</f>
        <v>0</v>
      </c>
      <c r="AE938" s="30">
        <f>'17'!AD50</f>
        <v>0</v>
      </c>
      <c r="AF938" s="30">
        <f>'17'!AE50</f>
        <v>0.875</v>
      </c>
      <c r="AG938" s="30">
        <f>'17'!AF50</f>
        <v>0</v>
      </c>
      <c r="AH938" s="30">
        <f>'17'!AG50</f>
        <v>0</v>
      </c>
      <c r="AI938" s="30">
        <f>'17'!AH50</f>
        <v>0.875</v>
      </c>
      <c r="AJ938" s="30">
        <f>'17'!AI50</f>
        <v>60</v>
      </c>
      <c r="AK938" s="30">
        <f>'17'!AJ50</f>
        <v>60.875</v>
      </c>
      <c r="AL938" s="30">
        <f>'17'!AK50</f>
        <v>139.38500000000002</v>
      </c>
      <c r="AM938" s="30">
        <f>'17'!AL50</f>
        <v>145.68500000000003</v>
      </c>
      <c r="AN938" s="30">
        <f>'17'!AM50</f>
        <v>84.810000000000031</v>
      </c>
      <c r="AO938" s="30">
        <f>'17'!AN50</f>
        <v>0</v>
      </c>
      <c r="AP938" s="30">
        <f>'17'!AO50</f>
        <v>0</v>
      </c>
      <c r="AQ938" s="30">
        <f>'17'!AP50</f>
        <v>145.68500000000003</v>
      </c>
      <c r="AR938" s="30">
        <f>'17'!AQ50</f>
        <v>11.105999999999966</v>
      </c>
      <c r="AS938" s="30">
        <f>'17'!AR50</f>
        <v>0</v>
      </c>
      <c r="AT938" s="30">
        <f>'17'!AS50</f>
        <v>60.875</v>
      </c>
      <c r="AU938" s="30">
        <f>'17'!AT50</f>
        <v>89.615999999999985</v>
      </c>
      <c r="AV938" s="30">
        <f>'17'!AU50</f>
        <v>150.49099999999999</v>
      </c>
      <c r="AW938" s="30">
        <f>'17'!AV50</f>
        <v>0</v>
      </c>
      <c r="AX938" s="30">
        <f>'17'!AW50</f>
        <v>10</v>
      </c>
      <c r="AY938" s="30">
        <f>'17'!AX50</f>
        <v>200</v>
      </c>
      <c r="AZ938" s="30">
        <f>'17'!AY50</f>
        <v>0</v>
      </c>
      <c r="BA938" s="30">
        <f>'17'!AZ50</f>
        <v>36</v>
      </c>
      <c r="BB938" s="30">
        <f>'17'!BA50</f>
        <v>0</v>
      </c>
      <c r="BC938" s="30">
        <f>'17'!BB50</f>
        <v>246</v>
      </c>
      <c r="BD938" s="30">
        <f>'17'!BC50</f>
        <v>233.7</v>
      </c>
      <c r="BE938" s="30">
        <f>'17'!BD50</f>
        <v>14</v>
      </c>
      <c r="BF938" s="30">
        <f>'17'!BE50</f>
        <v>15</v>
      </c>
      <c r="BG938" s="30">
        <f>'17'!BF50</f>
        <v>8</v>
      </c>
      <c r="BH938" s="30">
        <f>'17'!BG50</f>
        <v>9</v>
      </c>
      <c r="BI938" s="30">
        <f>'17'!BH50</f>
        <v>1</v>
      </c>
      <c r="BJ938" s="30">
        <f>'17'!BI50</f>
        <v>47</v>
      </c>
      <c r="BK938" s="30">
        <f>'17'!BJ50</f>
        <v>186.7</v>
      </c>
      <c r="BL938" s="30">
        <f>'17'!BK50</f>
        <v>89.615999999999985</v>
      </c>
      <c r="BM938" s="30">
        <f>'17'!BL50</f>
        <v>97.084000000000003</v>
      </c>
    </row>
    <row r="939" spans="1:65">
      <c r="A939" s="78">
        <f>'17'!A51</f>
        <v>42903</v>
      </c>
      <c r="B939" s="82" t="str">
        <f t="shared" si="14"/>
        <v>19:15:00</v>
      </c>
      <c r="C939" s="30" t="str">
        <f>'17'!B51</f>
        <v>19H15</v>
      </c>
      <c r="D939" s="30">
        <f>'17'!C51</f>
        <v>776</v>
      </c>
      <c r="E939" s="30">
        <f>'17'!D51</f>
        <v>801</v>
      </c>
      <c r="F939" s="30">
        <f>'17'!E51</f>
        <v>636</v>
      </c>
      <c r="G939" s="30">
        <f>'17'!F51</f>
        <v>55</v>
      </c>
      <c r="H939" s="30">
        <f>'17'!G51</f>
        <v>0</v>
      </c>
      <c r="I939" s="30">
        <f>'17'!H51</f>
        <v>21</v>
      </c>
      <c r="J939" s="30">
        <f>'17'!I51</f>
        <v>2213</v>
      </c>
      <c r="K939" s="30">
        <f>'17'!J51</f>
        <v>76</v>
      </c>
      <c r="L939" s="30">
        <f>'17'!K51</f>
        <v>376</v>
      </c>
      <c r="M939" s="30">
        <f>'17'!L51</f>
        <v>401</v>
      </c>
      <c r="N939" s="30">
        <f>'17'!M51</f>
        <v>240</v>
      </c>
      <c r="O939" s="30">
        <f>'17'!N51</f>
        <v>0</v>
      </c>
      <c r="P939" s="30">
        <f>'17'!O51</f>
        <v>13</v>
      </c>
      <c r="Q939" s="30">
        <f>'17'!P51</f>
        <v>16</v>
      </c>
      <c r="R939" s="30">
        <f>'17'!Q51</f>
        <v>8</v>
      </c>
      <c r="S939" s="30">
        <f>'17'!R51</f>
        <v>0</v>
      </c>
      <c r="T939" s="30">
        <f>'17'!S51</f>
        <v>777</v>
      </c>
      <c r="U939" s="30">
        <f>'17'!T51</f>
        <v>37</v>
      </c>
      <c r="V939" s="30">
        <f>'17'!U51</f>
        <v>113</v>
      </c>
      <c r="W939" s="30">
        <f>'17'!V51</f>
        <v>5.31</v>
      </c>
      <c r="X939" s="30">
        <f>'17'!W51</f>
        <v>3.5</v>
      </c>
      <c r="Y939" s="30">
        <f>'17'!X51</f>
        <v>8.5</v>
      </c>
      <c r="Z939" s="30">
        <f>'17'!Y51</f>
        <v>4.8</v>
      </c>
      <c r="AA939" s="30">
        <f>'17'!Z51</f>
        <v>6.9</v>
      </c>
      <c r="AB939" s="30">
        <f>'17'!AA51</f>
        <v>2.8</v>
      </c>
      <c r="AC939" s="30">
        <f>'17'!AB51</f>
        <v>0</v>
      </c>
      <c r="AD939" s="30">
        <f>'17'!AC51</f>
        <v>0</v>
      </c>
      <c r="AE939" s="30">
        <f>'17'!AD51</f>
        <v>0</v>
      </c>
      <c r="AF939" s="30">
        <f>'17'!AE51</f>
        <v>0.875</v>
      </c>
      <c r="AG939" s="30">
        <f>'17'!AF51</f>
        <v>0</v>
      </c>
      <c r="AH939" s="30">
        <f>'17'!AG51</f>
        <v>0</v>
      </c>
      <c r="AI939" s="30">
        <f>'17'!AH51</f>
        <v>0.875</v>
      </c>
      <c r="AJ939" s="30">
        <f>'17'!AI51</f>
        <v>60</v>
      </c>
      <c r="AK939" s="30">
        <f>'17'!AJ51</f>
        <v>60.875</v>
      </c>
      <c r="AL939" s="30">
        <f>'17'!AK51</f>
        <v>139.38500000000002</v>
      </c>
      <c r="AM939" s="30">
        <f>'17'!AL51</f>
        <v>145.68500000000003</v>
      </c>
      <c r="AN939" s="30">
        <f>'17'!AM51</f>
        <v>84.810000000000031</v>
      </c>
      <c r="AO939" s="30">
        <f>'17'!AN51</f>
        <v>0</v>
      </c>
      <c r="AP939" s="30">
        <f>'17'!AO51</f>
        <v>0</v>
      </c>
      <c r="AQ939" s="30">
        <f>'17'!AP51</f>
        <v>145.68500000000003</v>
      </c>
      <c r="AR939" s="30">
        <f>'17'!AQ51</f>
        <v>11.105999999999966</v>
      </c>
      <c r="AS939" s="30">
        <f>'17'!AR51</f>
        <v>0</v>
      </c>
      <c r="AT939" s="30">
        <f>'17'!AS51</f>
        <v>60.875</v>
      </c>
      <c r="AU939" s="30">
        <f>'17'!AT51</f>
        <v>89.615999999999985</v>
      </c>
      <c r="AV939" s="30">
        <f>'17'!AU51</f>
        <v>150.49099999999999</v>
      </c>
      <c r="AW939" s="30">
        <f>'17'!AV51</f>
        <v>0</v>
      </c>
      <c r="AX939" s="30">
        <f>'17'!AW51</f>
        <v>10</v>
      </c>
      <c r="AY939" s="30">
        <f>'17'!AX51</f>
        <v>200</v>
      </c>
      <c r="AZ939" s="30">
        <f>'17'!AY51</f>
        <v>0</v>
      </c>
      <c r="BA939" s="30">
        <f>'17'!AZ51</f>
        <v>36</v>
      </c>
      <c r="BB939" s="30">
        <f>'17'!BA51</f>
        <v>0</v>
      </c>
      <c r="BC939" s="30">
        <f>'17'!BB51</f>
        <v>246</v>
      </c>
      <c r="BD939" s="30">
        <f>'17'!BC51</f>
        <v>233.7</v>
      </c>
      <c r="BE939" s="30">
        <f>'17'!BD51</f>
        <v>14</v>
      </c>
      <c r="BF939" s="30">
        <f>'17'!BE51</f>
        <v>15</v>
      </c>
      <c r="BG939" s="30">
        <f>'17'!BF51</f>
        <v>8</v>
      </c>
      <c r="BH939" s="30">
        <f>'17'!BG51</f>
        <v>9</v>
      </c>
      <c r="BI939" s="30">
        <f>'17'!BH51</f>
        <v>1</v>
      </c>
      <c r="BJ939" s="30">
        <f>'17'!BI51</f>
        <v>47</v>
      </c>
      <c r="BK939" s="30">
        <f>'17'!BJ51</f>
        <v>186.7</v>
      </c>
      <c r="BL939" s="30">
        <f>'17'!BK51</f>
        <v>89.615999999999985</v>
      </c>
      <c r="BM939" s="30">
        <f>'17'!BL51</f>
        <v>97.084000000000003</v>
      </c>
    </row>
    <row r="940" spans="1:65">
      <c r="A940" s="78">
        <f>'17'!A52</f>
        <v>42903</v>
      </c>
      <c r="B940" s="82" t="str">
        <f t="shared" si="14"/>
        <v>19:30:00</v>
      </c>
      <c r="C940" s="30" t="str">
        <f>'17'!B52</f>
        <v>19H30</v>
      </c>
      <c r="D940" s="30">
        <f>'17'!C52</f>
        <v>757</v>
      </c>
      <c r="E940" s="30">
        <f>'17'!D52</f>
        <v>811</v>
      </c>
      <c r="F940" s="30">
        <f>'17'!E52</f>
        <v>603</v>
      </c>
      <c r="G940" s="30">
        <f>'17'!F52</f>
        <v>54</v>
      </c>
      <c r="H940" s="30">
        <f>'17'!G52</f>
        <v>0</v>
      </c>
      <c r="I940" s="30">
        <f>'17'!H52</f>
        <v>20</v>
      </c>
      <c r="J940" s="30">
        <f>'17'!I52</f>
        <v>2171</v>
      </c>
      <c r="K940" s="30">
        <f>'17'!J52</f>
        <v>74</v>
      </c>
      <c r="L940" s="30">
        <f>'17'!K52</f>
        <v>373</v>
      </c>
      <c r="M940" s="30">
        <f>'17'!L52</f>
        <v>401</v>
      </c>
      <c r="N940" s="30">
        <f>'17'!M52</f>
        <v>320</v>
      </c>
      <c r="O940" s="30">
        <f>'17'!N52</f>
        <v>0</v>
      </c>
      <c r="P940" s="30">
        <f>'17'!O52</f>
        <v>13</v>
      </c>
      <c r="Q940" s="30">
        <f>'17'!P52</f>
        <v>14</v>
      </c>
      <c r="R940" s="30">
        <f>'17'!Q52</f>
        <v>12</v>
      </c>
      <c r="S940" s="30">
        <f>'17'!R52</f>
        <v>0</v>
      </c>
      <c r="T940" s="30">
        <f>'17'!S52</f>
        <v>774</v>
      </c>
      <c r="U940" s="30">
        <f>'17'!T52</f>
        <v>39</v>
      </c>
      <c r="V940" s="30">
        <f>'17'!U52</f>
        <v>113</v>
      </c>
      <c r="W940" s="30">
        <f>'17'!V52</f>
        <v>5.31</v>
      </c>
      <c r="X940" s="30">
        <f>'17'!W52</f>
        <v>3.5</v>
      </c>
      <c r="Y940" s="30">
        <f>'17'!X52</f>
        <v>8.5</v>
      </c>
      <c r="Z940" s="30">
        <f>'17'!Y52</f>
        <v>4.8</v>
      </c>
      <c r="AA940" s="30">
        <f>'17'!Z52</f>
        <v>6.9</v>
      </c>
      <c r="AB940" s="30">
        <f>'17'!AA52</f>
        <v>2.8</v>
      </c>
      <c r="AC940" s="30">
        <f>'17'!AB52</f>
        <v>0</v>
      </c>
      <c r="AD940" s="30">
        <f>'17'!AC52</f>
        <v>0</v>
      </c>
      <c r="AE940" s="30">
        <f>'17'!AD52</f>
        <v>0</v>
      </c>
      <c r="AF940" s="30">
        <f>'17'!AE52</f>
        <v>0.875</v>
      </c>
      <c r="AG940" s="30">
        <f>'17'!AF52</f>
        <v>0</v>
      </c>
      <c r="AH940" s="30">
        <f>'17'!AG52</f>
        <v>0</v>
      </c>
      <c r="AI940" s="30">
        <f>'17'!AH52</f>
        <v>0.875</v>
      </c>
      <c r="AJ940" s="30">
        <f>'17'!AI52</f>
        <v>60</v>
      </c>
      <c r="AK940" s="30">
        <f>'17'!AJ52</f>
        <v>60.875</v>
      </c>
      <c r="AL940" s="30">
        <f>'17'!AK52</f>
        <v>139.38500000000002</v>
      </c>
      <c r="AM940" s="30">
        <f>'17'!AL52</f>
        <v>145.68500000000003</v>
      </c>
      <c r="AN940" s="30">
        <f>'17'!AM52</f>
        <v>84.810000000000031</v>
      </c>
      <c r="AO940" s="30">
        <f>'17'!AN52</f>
        <v>0</v>
      </c>
      <c r="AP940" s="30">
        <f>'17'!AO52</f>
        <v>0</v>
      </c>
      <c r="AQ940" s="30">
        <f>'17'!AP52</f>
        <v>145.68500000000003</v>
      </c>
      <c r="AR940" s="30">
        <f>'17'!AQ52</f>
        <v>11.105999999999966</v>
      </c>
      <c r="AS940" s="30">
        <f>'17'!AR52</f>
        <v>0</v>
      </c>
      <c r="AT940" s="30">
        <f>'17'!AS52</f>
        <v>60.875</v>
      </c>
      <c r="AU940" s="30">
        <f>'17'!AT52</f>
        <v>89.615999999999985</v>
      </c>
      <c r="AV940" s="30">
        <f>'17'!AU52</f>
        <v>150.49099999999999</v>
      </c>
      <c r="AW940" s="30">
        <f>'17'!AV52</f>
        <v>0</v>
      </c>
      <c r="AX940" s="30">
        <f>'17'!AW52</f>
        <v>10</v>
      </c>
      <c r="AY940" s="30">
        <f>'17'!AX52</f>
        <v>200</v>
      </c>
      <c r="AZ940" s="30">
        <f>'17'!AY52</f>
        <v>0</v>
      </c>
      <c r="BA940" s="30">
        <f>'17'!AZ52</f>
        <v>36</v>
      </c>
      <c r="BB940" s="30">
        <f>'17'!BA52</f>
        <v>0</v>
      </c>
      <c r="BC940" s="30">
        <f>'17'!BB52</f>
        <v>246</v>
      </c>
      <c r="BD940" s="30">
        <f>'17'!BC52</f>
        <v>233.7</v>
      </c>
      <c r="BE940" s="30">
        <f>'17'!BD52</f>
        <v>14</v>
      </c>
      <c r="BF940" s="30">
        <f>'17'!BE52</f>
        <v>15</v>
      </c>
      <c r="BG940" s="30">
        <f>'17'!BF52</f>
        <v>8</v>
      </c>
      <c r="BH940" s="30">
        <f>'17'!BG52</f>
        <v>9</v>
      </c>
      <c r="BI940" s="30">
        <f>'17'!BH52</f>
        <v>1</v>
      </c>
      <c r="BJ940" s="30">
        <f>'17'!BI52</f>
        <v>47</v>
      </c>
      <c r="BK940" s="30">
        <f>'17'!BJ52</f>
        <v>186.7</v>
      </c>
      <c r="BL940" s="30">
        <f>'17'!BK52</f>
        <v>89.615999999999985</v>
      </c>
      <c r="BM940" s="30">
        <f>'17'!BL52</f>
        <v>97.084000000000003</v>
      </c>
    </row>
    <row r="941" spans="1:65">
      <c r="A941" s="78">
        <f>'17'!A53</f>
        <v>42903</v>
      </c>
      <c r="B941" s="82" t="str">
        <f t="shared" si="14"/>
        <v>19:45:00</v>
      </c>
      <c r="C941" s="30" t="str">
        <f>'17'!B53</f>
        <v>19H45</v>
      </c>
      <c r="D941" s="30">
        <f>'17'!C53</f>
        <v>757</v>
      </c>
      <c r="E941" s="30">
        <f>'17'!D53</f>
        <v>811</v>
      </c>
      <c r="F941" s="30">
        <f>'17'!E53</f>
        <v>603</v>
      </c>
      <c r="G941" s="30">
        <f>'17'!F53</f>
        <v>54</v>
      </c>
      <c r="H941" s="30">
        <f>'17'!G53</f>
        <v>0</v>
      </c>
      <c r="I941" s="30">
        <f>'17'!H53</f>
        <v>20</v>
      </c>
      <c r="J941" s="30">
        <f>'17'!I53</f>
        <v>2171</v>
      </c>
      <c r="K941" s="30">
        <f>'17'!J53</f>
        <v>74</v>
      </c>
      <c r="L941" s="30">
        <f>'17'!K53</f>
        <v>373</v>
      </c>
      <c r="M941" s="30">
        <f>'17'!L53</f>
        <v>401</v>
      </c>
      <c r="N941" s="30">
        <f>'17'!M53</f>
        <v>320</v>
      </c>
      <c r="O941" s="30">
        <f>'17'!N53</f>
        <v>0</v>
      </c>
      <c r="P941" s="30">
        <f>'17'!O53</f>
        <v>13</v>
      </c>
      <c r="Q941" s="30">
        <f>'17'!P53</f>
        <v>14</v>
      </c>
      <c r="R941" s="30">
        <f>'17'!Q53</f>
        <v>12</v>
      </c>
      <c r="S941" s="30">
        <f>'17'!R53</f>
        <v>0</v>
      </c>
      <c r="T941" s="30">
        <f>'17'!S53</f>
        <v>774</v>
      </c>
      <c r="U941" s="30">
        <f>'17'!T53</f>
        <v>39</v>
      </c>
      <c r="V941" s="30">
        <f>'17'!U53</f>
        <v>113</v>
      </c>
      <c r="W941" s="30">
        <f>'17'!V53</f>
        <v>5.31</v>
      </c>
      <c r="X941" s="30">
        <f>'17'!W53</f>
        <v>3.5</v>
      </c>
      <c r="Y941" s="30">
        <f>'17'!X53</f>
        <v>8.5</v>
      </c>
      <c r="Z941" s="30">
        <f>'17'!Y53</f>
        <v>4.8</v>
      </c>
      <c r="AA941" s="30">
        <f>'17'!Z53</f>
        <v>6.9</v>
      </c>
      <c r="AB941" s="30">
        <f>'17'!AA53</f>
        <v>2.8</v>
      </c>
      <c r="AC941" s="30">
        <f>'17'!AB53</f>
        <v>0</v>
      </c>
      <c r="AD941" s="30">
        <f>'17'!AC53</f>
        <v>0</v>
      </c>
      <c r="AE941" s="30">
        <f>'17'!AD53</f>
        <v>0</v>
      </c>
      <c r="AF941" s="30">
        <f>'17'!AE53</f>
        <v>0.875</v>
      </c>
      <c r="AG941" s="30">
        <f>'17'!AF53</f>
        <v>0</v>
      </c>
      <c r="AH941" s="30">
        <f>'17'!AG53</f>
        <v>0</v>
      </c>
      <c r="AI941" s="30">
        <f>'17'!AH53</f>
        <v>0.875</v>
      </c>
      <c r="AJ941" s="30">
        <f>'17'!AI53</f>
        <v>60</v>
      </c>
      <c r="AK941" s="30">
        <f>'17'!AJ53</f>
        <v>60.875</v>
      </c>
      <c r="AL941" s="30">
        <f>'17'!AK53</f>
        <v>139.38500000000002</v>
      </c>
      <c r="AM941" s="30">
        <f>'17'!AL53</f>
        <v>145.68500000000003</v>
      </c>
      <c r="AN941" s="30">
        <f>'17'!AM53</f>
        <v>84.810000000000031</v>
      </c>
      <c r="AO941" s="30">
        <f>'17'!AN53</f>
        <v>0</v>
      </c>
      <c r="AP941" s="30">
        <f>'17'!AO53</f>
        <v>0</v>
      </c>
      <c r="AQ941" s="30">
        <f>'17'!AP53</f>
        <v>145.68500000000003</v>
      </c>
      <c r="AR941" s="30">
        <f>'17'!AQ53</f>
        <v>11.105999999999966</v>
      </c>
      <c r="AS941" s="30">
        <f>'17'!AR53</f>
        <v>0</v>
      </c>
      <c r="AT941" s="30">
        <f>'17'!AS53</f>
        <v>60.875</v>
      </c>
      <c r="AU941" s="30">
        <f>'17'!AT53</f>
        <v>89.615999999999985</v>
      </c>
      <c r="AV941" s="30">
        <f>'17'!AU53</f>
        <v>150.49099999999999</v>
      </c>
      <c r="AW941" s="30">
        <f>'17'!AV53</f>
        <v>0</v>
      </c>
      <c r="AX941" s="30">
        <f>'17'!AW53</f>
        <v>10</v>
      </c>
      <c r="AY941" s="30">
        <f>'17'!AX53</f>
        <v>200</v>
      </c>
      <c r="AZ941" s="30">
        <f>'17'!AY53</f>
        <v>0</v>
      </c>
      <c r="BA941" s="30">
        <f>'17'!AZ53</f>
        <v>36</v>
      </c>
      <c r="BB941" s="30">
        <f>'17'!BA53</f>
        <v>0</v>
      </c>
      <c r="BC941" s="30">
        <f>'17'!BB53</f>
        <v>246</v>
      </c>
      <c r="BD941" s="30">
        <f>'17'!BC53</f>
        <v>233.7</v>
      </c>
      <c r="BE941" s="30">
        <f>'17'!BD53</f>
        <v>14</v>
      </c>
      <c r="BF941" s="30">
        <f>'17'!BE53</f>
        <v>15</v>
      </c>
      <c r="BG941" s="30">
        <f>'17'!BF53</f>
        <v>8</v>
      </c>
      <c r="BH941" s="30">
        <f>'17'!BG53</f>
        <v>9</v>
      </c>
      <c r="BI941" s="30">
        <f>'17'!BH53</f>
        <v>1</v>
      </c>
      <c r="BJ941" s="30">
        <f>'17'!BI53</f>
        <v>47</v>
      </c>
      <c r="BK941" s="30">
        <f>'17'!BJ53</f>
        <v>186.7</v>
      </c>
      <c r="BL941" s="30">
        <f>'17'!BK53</f>
        <v>89.615999999999985</v>
      </c>
      <c r="BM941" s="30">
        <f>'17'!BL53</f>
        <v>97.084000000000003</v>
      </c>
    </row>
    <row r="942" spans="1:65">
      <c r="A942" s="78">
        <f>'17'!A54</f>
        <v>42903</v>
      </c>
      <c r="B942" s="82" t="str">
        <f t="shared" si="14"/>
        <v>20:00:00</v>
      </c>
      <c r="C942" s="30" t="str">
        <f>'17'!B54</f>
        <v>20H00</v>
      </c>
      <c r="D942" s="30">
        <f>'17'!C54</f>
        <v>763</v>
      </c>
      <c r="E942" s="30">
        <f>'17'!D54</f>
        <v>801</v>
      </c>
      <c r="F942" s="30">
        <f>'17'!E54</f>
        <v>603</v>
      </c>
      <c r="G942" s="30">
        <f>'17'!F54</f>
        <v>54</v>
      </c>
      <c r="H942" s="30">
        <f>'17'!G54</f>
        <v>0</v>
      </c>
      <c r="I942" s="30">
        <f>'17'!H54</f>
        <v>20</v>
      </c>
      <c r="J942" s="30">
        <f>'17'!I54</f>
        <v>2167</v>
      </c>
      <c r="K942" s="30">
        <f>'17'!J54</f>
        <v>74</v>
      </c>
      <c r="L942" s="30">
        <f>'17'!K54</f>
        <v>374</v>
      </c>
      <c r="M942" s="30">
        <f>'17'!L54</f>
        <v>397</v>
      </c>
      <c r="N942" s="30">
        <f>'17'!M54</f>
        <v>310</v>
      </c>
      <c r="O942" s="30">
        <f>'17'!N54</f>
        <v>0</v>
      </c>
      <c r="P942" s="30">
        <f>'17'!O54</f>
        <v>13</v>
      </c>
      <c r="Q942" s="30">
        <f>'17'!P54</f>
        <v>14</v>
      </c>
      <c r="R942" s="30">
        <f>'17'!Q54</f>
        <v>11</v>
      </c>
      <c r="S942" s="30">
        <f>'17'!R54</f>
        <v>0</v>
      </c>
      <c r="T942" s="30">
        <f>'17'!S54</f>
        <v>771</v>
      </c>
      <c r="U942" s="30">
        <f>'17'!T54</f>
        <v>38</v>
      </c>
      <c r="V942" s="30">
        <f>'17'!U54</f>
        <v>112</v>
      </c>
      <c r="W942" s="30">
        <f>'17'!V54</f>
        <v>5.92</v>
      </c>
      <c r="X942" s="30">
        <f>'17'!W54</f>
        <v>3.5</v>
      </c>
      <c r="Y942" s="30">
        <f>'17'!X54</f>
        <v>8.5</v>
      </c>
      <c r="Z942" s="30">
        <f>'17'!Y54</f>
        <v>5.0999999999999996</v>
      </c>
      <c r="AA942" s="30">
        <f>'17'!Z54</f>
        <v>7.2</v>
      </c>
      <c r="AB942" s="30">
        <f>'17'!AA54</f>
        <v>3</v>
      </c>
      <c r="AC942" s="30">
        <f>'17'!AB54</f>
        <v>0</v>
      </c>
      <c r="AD942" s="30">
        <f>'17'!AC54</f>
        <v>0</v>
      </c>
      <c r="AE942" s="30">
        <f>'17'!AD54</f>
        <v>0</v>
      </c>
      <c r="AF942" s="30">
        <f>'17'!AE54</f>
        <v>0.8</v>
      </c>
      <c r="AG942" s="30">
        <f>'17'!AF54</f>
        <v>0</v>
      </c>
      <c r="AH942" s="30">
        <f>'17'!AG54</f>
        <v>0</v>
      </c>
      <c r="AI942" s="30">
        <f>'17'!AH54</f>
        <v>0.8</v>
      </c>
      <c r="AJ942" s="30">
        <f>'17'!AI54</f>
        <v>60</v>
      </c>
      <c r="AK942" s="30">
        <f>'17'!AJ54</f>
        <v>60.8</v>
      </c>
      <c r="AL942" s="30">
        <f>'17'!AK54</f>
        <v>139.52000000000001</v>
      </c>
      <c r="AM942" s="30">
        <f>'17'!AL54</f>
        <v>146.02000000000001</v>
      </c>
      <c r="AN942" s="30">
        <f>'17'!AM54</f>
        <v>85.220000000000013</v>
      </c>
      <c r="AO942" s="30">
        <f>'17'!AN54</f>
        <v>0</v>
      </c>
      <c r="AP942" s="30">
        <f>'17'!AO54</f>
        <v>0</v>
      </c>
      <c r="AQ942" s="30">
        <f>'17'!AP54</f>
        <v>146.02000000000001</v>
      </c>
      <c r="AR942" s="30">
        <f>'17'!AQ54</f>
        <v>10.895999999999987</v>
      </c>
      <c r="AS942" s="30">
        <f>'17'!AR54</f>
        <v>0</v>
      </c>
      <c r="AT942" s="30">
        <f>'17'!AS54</f>
        <v>60.8</v>
      </c>
      <c r="AU942" s="30">
        <f>'17'!AT54</f>
        <v>89.615999999999985</v>
      </c>
      <c r="AV942" s="30">
        <f>'17'!AU54</f>
        <v>150.416</v>
      </c>
      <c r="AW942" s="30">
        <f>'17'!AV54</f>
        <v>0</v>
      </c>
      <c r="AX942" s="30">
        <f>'17'!AW54</f>
        <v>10</v>
      </c>
      <c r="AY942" s="30">
        <f>'17'!AX54</f>
        <v>200</v>
      </c>
      <c r="AZ942" s="30">
        <f>'17'!AY54</f>
        <v>0</v>
      </c>
      <c r="BA942" s="30">
        <f>'17'!AZ54</f>
        <v>36</v>
      </c>
      <c r="BB942" s="30">
        <f>'17'!BA54</f>
        <v>0</v>
      </c>
      <c r="BC942" s="30">
        <f>'17'!BB54</f>
        <v>246</v>
      </c>
      <c r="BD942" s="30">
        <f>'17'!BC54</f>
        <v>233.7</v>
      </c>
      <c r="BE942" s="30">
        <f>'17'!BD54</f>
        <v>14</v>
      </c>
      <c r="BF942" s="30">
        <f>'17'!BE54</f>
        <v>15</v>
      </c>
      <c r="BG942" s="30">
        <f>'17'!BF54</f>
        <v>8</v>
      </c>
      <c r="BH942" s="30">
        <f>'17'!BG54</f>
        <v>9</v>
      </c>
      <c r="BI942" s="30">
        <f>'17'!BH54</f>
        <v>1</v>
      </c>
      <c r="BJ942" s="30">
        <f>'17'!BI54</f>
        <v>47</v>
      </c>
      <c r="BK942" s="30">
        <f>'17'!BJ54</f>
        <v>186.7</v>
      </c>
      <c r="BL942" s="30">
        <f>'17'!BK54</f>
        <v>89.615999999999985</v>
      </c>
      <c r="BM942" s="30">
        <f>'17'!BL54</f>
        <v>97.084000000000003</v>
      </c>
    </row>
    <row r="943" spans="1:65">
      <c r="A943" s="78">
        <f>'17'!A55</f>
        <v>42903</v>
      </c>
      <c r="B943" s="82" t="str">
        <f t="shared" si="14"/>
        <v>20:15:00</v>
      </c>
      <c r="C943" s="30" t="str">
        <f>'17'!B55</f>
        <v>20H15</v>
      </c>
      <c r="D943" s="30">
        <f>'17'!C55</f>
        <v>763</v>
      </c>
      <c r="E943" s="30">
        <f>'17'!D55</f>
        <v>801</v>
      </c>
      <c r="F943" s="30">
        <f>'17'!E55</f>
        <v>603</v>
      </c>
      <c r="G943" s="30">
        <f>'17'!F55</f>
        <v>54</v>
      </c>
      <c r="H943" s="30">
        <f>'17'!G55</f>
        <v>0</v>
      </c>
      <c r="I943" s="30">
        <f>'17'!H55</f>
        <v>20</v>
      </c>
      <c r="J943" s="30">
        <f>'17'!I55</f>
        <v>2167</v>
      </c>
      <c r="K943" s="30">
        <f>'17'!J55</f>
        <v>74</v>
      </c>
      <c r="L943" s="30">
        <f>'17'!K55</f>
        <v>374</v>
      </c>
      <c r="M943" s="30">
        <f>'17'!L55</f>
        <v>397</v>
      </c>
      <c r="N943" s="30">
        <f>'17'!M55</f>
        <v>310</v>
      </c>
      <c r="O943" s="30">
        <f>'17'!N55</f>
        <v>0</v>
      </c>
      <c r="P943" s="30">
        <f>'17'!O55</f>
        <v>13</v>
      </c>
      <c r="Q943" s="30">
        <f>'17'!P55</f>
        <v>14</v>
      </c>
      <c r="R943" s="30">
        <f>'17'!Q55</f>
        <v>11</v>
      </c>
      <c r="S943" s="30">
        <f>'17'!R55</f>
        <v>0</v>
      </c>
      <c r="T943" s="30">
        <f>'17'!S55</f>
        <v>771</v>
      </c>
      <c r="U943" s="30">
        <f>'17'!T55</f>
        <v>38</v>
      </c>
      <c r="V943" s="30">
        <f>'17'!U55</f>
        <v>112</v>
      </c>
      <c r="W943" s="30">
        <f>'17'!V55</f>
        <v>5.92</v>
      </c>
      <c r="X943" s="30">
        <f>'17'!W55</f>
        <v>3.5</v>
      </c>
      <c r="Y943" s="30">
        <f>'17'!X55</f>
        <v>8.5</v>
      </c>
      <c r="Z943" s="30">
        <f>'17'!Y55</f>
        <v>5.0999999999999996</v>
      </c>
      <c r="AA943" s="30">
        <f>'17'!Z55</f>
        <v>7.2</v>
      </c>
      <c r="AB943" s="30">
        <f>'17'!AA55</f>
        <v>3</v>
      </c>
      <c r="AC943" s="30">
        <f>'17'!AB55</f>
        <v>0</v>
      </c>
      <c r="AD943" s="30">
        <f>'17'!AC55</f>
        <v>0</v>
      </c>
      <c r="AE943" s="30">
        <f>'17'!AD55</f>
        <v>0</v>
      </c>
      <c r="AF943" s="30">
        <f>'17'!AE55</f>
        <v>0.8</v>
      </c>
      <c r="AG943" s="30">
        <f>'17'!AF55</f>
        <v>0</v>
      </c>
      <c r="AH943" s="30">
        <f>'17'!AG55</f>
        <v>0</v>
      </c>
      <c r="AI943" s="30">
        <f>'17'!AH55</f>
        <v>0.8</v>
      </c>
      <c r="AJ943" s="30">
        <f>'17'!AI55</f>
        <v>60</v>
      </c>
      <c r="AK943" s="30">
        <f>'17'!AJ55</f>
        <v>60.8</v>
      </c>
      <c r="AL943" s="30">
        <f>'17'!AK55</f>
        <v>139.52000000000001</v>
      </c>
      <c r="AM943" s="30">
        <f>'17'!AL55</f>
        <v>146.02000000000001</v>
      </c>
      <c r="AN943" s="30">
        <f>'17'!AM55</f>
        <v>85.220000000000013</v>
      </c>
      <c r="AO943" s="30">
        <f>'17'!AN55</f>
        <v>0</v>
      </c>
      <c r="AP943" s="30">
        <f>'17'!AO55</f>
        <v>0</v>
      </c>
      <c r="AQ943" s="30">
        <f>'17'!AP55</f>
        <v>146.02000000000001</v>
      </c>
      <c r="AR943" s="30">
        <f>'17'!AQ55</f>
        <v>10.895999999999987</v>
      </c>
      <c r="AS943" s="30">
        <f>'17'!AR55</f>
        <v>0</v>
      </c>
      <c r="AT943" s="30">
        <f>'17'!AS55</f>
        <v>60.8</v>
      </c>
      <c r="AU943" s="30">
        <f>'17'!AT55</f>
        <v>89.615999999999985</v>
      </c>
      <c r="AV943" s="30">
        <f>'17'!AU55</f>
        <v>150.416</v>
      </c>
      <c r="AW943" s="30">
        <f>'17'!AV55</f>
        <v>0</v>
      </c>
      <c r="AX943" s="30">
        <f>'17'!AW55</f>
        <v>10</v>
      </c>
      <c r="AY943" s="30">
        <f>'17'!AX55</f>
        <v>200</v>
      </c>
      <c r="AZ943" s="30">
        <f>'17'!AY55</f>
        <v>0</v>
      </c>
      <c r="BA943" s="30">
        <f>'17'!AZ55</f>
        <v>36</v>
      </c>
      <c r="BB943" s="30">
        <f>'17'!BA55</f>
        <v>0</v>
      </c>
      <c r="BC943" s="30">
        <f>'17'!BB55</f>
        <v>246</v>
      </c>
      <c r="BD943" s="30">
        <f>'17'!BC55</f>
        <v>233.7</v>
      </c>
      <c r="BE943" s="30">
        <f>'17'!BD55</f>
        <v>14</v>
      </c>
      <c r="BF943" s="30">
        <f>'17'!BE55</f>
        <v>15</v>
      </c>
      <c r="BG943" s="30">
        <f>'17'!BF55</f>
        <v>8</v>
      </c>
      <c r="BH943" s="30">
        <f>'17'!BG55</f>
        <v>9</v>
      </c>
      <c r="BI943" s="30">
        <f>'17'!BH55</f>
        <v>1</v>
      </c>
      <c r="BJ943" s="30">
        <f>'17'!BI55</f>
        <v>47</v>
      </c>
      <c r="BK943" s="30">
        <f>'17'!BJ55</f>
        <v>186.7</v>
      </c>
      <c r="BL943" s="30">
        <f>'17'!BK55</f>
        <v>89.615999999999985</v>
      </c>
      <c r="BM943" s="30">
        <f>'17'!BL55</f>
        <v>97.084000000000003</v>
      </c>
    </row>
    <row r="944" spans="1:65">
      <c r="A944" s="78">
        <f>'17'!A56</f>
        <v>42903</v>
      </c>
      <c r="B944" s="82" t="str">
        <f t="shared" si="14"/>
        <v>20:30:00</v>
      </c>
      <c r="C944" s="30" t="str">
        <f>'17'!B56</f>
        <v>20H30</v>
      </c>
      <c r="D944" s="30">
        <f>'17'!C56</f>
        <v>769</v>
      </c>
      <c r="E944" s="30">
        <f>'17'!D56</f>
        <v>825</v>
      </c>
      <c r="F944" s="30">
        <f>'17'!E56</f>
        <v>620</v>
      </c>
      <c r="G944" s="30">
        <f>'17'!F56</f>
        <v>54</v>
      </c>
      <c r="H944" s="30">
        <f>'17'!G56</f>
        <v>0</v>
      </c>
      <c r="I944" s="30">
        <f>'17'!H56</f>
        <v>21</v>
      </c>
      <c r="J944" s="30">
        <f>'17'!I56</f>
        <v>2214</v>
      </c>
      <c r="K944" s="30">
        <f>'17'!J56</f>
        <v>75</v>
      </c>
      <c r="L944" s="30">
        <f>'17'!K56</f>
        <v>373</v>
      </c>
      <c r="M944" s="30">
        <f>'17'!L56</f>
        <v>405</v>
      </c>
      <c r="N944" s="30">
        <f>'17'!M56</f>
        <v>300</v>
      </c>
      <c r="O944" s="30">
        <f>'17'!N56</f>
        <v>0</v>
      </c>
      <c r="P944" s="30">
        <f>'17'!O56</f>
        <v>13</v>
      </c>
      <c r="Q944" s="30">
        <f>'17'!P56</f>
        <v>14</v>
      </c>
      <c r="R944" s="30">
        <f>'17'!Q56</f>
        <v>11</v>
      </c>
      <c r="S944" s="30">
        <f>'17'!R56</f>
        <v>0</v>
      </c>
      <c r="T944" s="30">
        <f>'17'!S56</f>
        <v>778</v>
      </c>
      <c r="U944" s="30">
        <f>'17'!T56</f>
        <v>38</v>
      </c>
      <c r="V944" s="30">
        <f>'17'!U56</f>
        <v>113</v>
      </c>
      <c r="W944" s="30">
        <f>'17'!V56</f>
        <v>5.92</v>
      </c>
      <c r="X944" s="30">
        <f>'17'!W56</f>
        <v>3.5</v>
      </c>
      <c r="Y944" s="30">
        <f>'17'!X56</f>
        <v>8.5</v>
      </c>
      <c r="Z944" s="30">
        <f>'17'!Y56</f>
        <v>5.0999999999999996</v>
      </c>
      <c r="AA944" s="30">
        <f>'17'!Z56</f>
        <v>7.2</v>
      </c>
      <c r="AB944" s="30">
        <f>'17'!AA56</f>
        <v>3</v>
      </c>
      <c r="AC944" s="30">
        <f>'17'!AB56</f>
        <v>0</v>
      </c>
      <c r="AD944" s="30">
        <f>'17'!AC56</f>
        <v>0</v>
      </c>
      <c r="AE944" s="30">
        <f>'17'!AD56</f>
        <v>0</v>
      </c>
      <c r="AF944" s="30">
        <f>'17'!AE56</f>
        <v>0.8</v>
      </c>
      <c r="AG944" s="30">
        <f>'17'!AF56</f>
        <v>0</v>
      </c>
      <c r="AH944" s="30">
        <f>'17'!AG56</f>
        <v>0</v>
      </c>
      <c r="AI944" s="30">
        <f>'17'!AH56</f>
        <v>0.8</v>
      </c>
      <c r="AJ944" s="30">
        <f>'17'!AI56</f>
        <v>60</v>
      </c>
      <c r="AK944" s="30">
        <f>'17'!AJ56</f>
        <v>60.8</v>
      </c>
      <c r="AL944" s="30">
        <f>'17'!AK56</f>
        <v>140.52000000000001</v>
      </c>
      <c r="AM944" s="30">
        <f>'17'!AL56</f>
        <v>147.02000000000001</v>
      </c>
      <c r="AN944" s="30">
        <f>'17'!AM56</f>
        <v>86.220000000000013</v>
      </c>
      <c r="AO944" s="30">
        <f>'17'!AN56</f>
        <v>0</v>
      </c>
      <c r="AP944" s="30">
        <f>'17'!AO56</f>
        <v>0</v>
      </c>
      <c r="AQ944" s="30">
        <f>'17'!AP56</f>
        <v>147.02000000000001</v>
      </c>
      <c r="AR944" s="30">
        <f>'17'!AQ56</f>
        <v>9.8959999999999866</v>
      </c>
      <c r="AS944" s="30">
        <f>'17'!AR56</f>
        <v>0</v>
      </c>
      <c r="AT944" s="30">
        <f>'17'!AS56</f>
        <v>60.8</v>
      </c>
      <c r="AU944" s="30">
        <f>'17'!AT56</f>
        <v>89.615999999999985</v>
      </c>
      <c r="AV944" s="30">
        <f>'17'!AU56</f>
        <v>150.416</v>
      </c>
      <c r="AW944" s="30">
        <f>'17'!AV56</f>
        <v>0</v>
      </c>
      <c r="AX944" s="30">
        <f>'17'!AW56</f>
        <v>10</v>
      </c>
      <c r="AY944" s="30">
        <f>'17'!AX56</f>
        <v>200</v>
      </c>
      <c r="AZ944" s="30">
        <f>'17'!AY56</f>
        <v>0</v>
      </c>
      <c r="BA944" s="30">
        <f>'17'!AZ56</f>
        <v>36</v>
      </c>
      <c r="BB944" s="30">
        <f>'17'!BA56</f>
        <v>0</v>
      </c>
      <c r="BC944" s="30">
        <f>'17'!BB56</f>
        <v>246</v>
      </c>
      <c r="BD944" s="30">
        <f>'17'!BC56</f>
        <v>233.7</v>
      </c>
      <c r="BE944" s="30">
        <f>'17'!BD56</f>
        <v>14</v>
      </c>
      <c r="BF944" s="30">
        <f>'17'!BE56</f>
        <v>15</v>
      </c>
      <c r="BG944" s="30">
        <f>'17'!BF56</f>
        <v>8</v>
      </c>
      <c r="BH944" s="30">
        <f>'17'!BG56</f>
        <v>9</v>
      </c>
      <c r="BI944" s="30">
        <f>'17'!BH56</f>
        <v>1</v>
      </c>
      <c r="BJ944" s="30">
        <f>'17'!BI56</f>
        <v>47</v>
      </c>
      <c r="BK944" s="30">
        <f>'17'!BJ56</f>
        <v>186.7</v>
      </c>
      <c r="BL944" s="30">
        <f>'17'!BK56</f>
        <v>89.615999999999985</v>
      </c>
      <c r="BM944" s="30">
        <f>'17'!BL56</f>
        <v>97.084000000000003</v>
      </c>
    </row>
    <row r="945" spans="1:65">
      <c r="A945" s="78">
        <f>'17'!A57</f>
        <v>42903</v>
      </c>
      <c r="B945" s="82" t="str">
        <f t="shared" si="14"/>
        <v>20:45:00</v>
      </c>
      <c r="C945" s="30" t="str">
        <f>'17'!B57</f>
        <v>20H45</v>
      </c>
      <c r="D945" s="30">
        <f>'17'!C57</f>
        <v>769</v>
      </c>
      <c r="E945" s="30">
        <f>'17'!D57</f>
        <v>825</v>
      </c>
      <c r="F945" s="30">
        <f>'17'!E57</f>
        <v>620</v>
      </c>
      <c r="G945" s="30">
        <f>'17'!F57</f>
        <v>54</v>
      </c>
      <c r="H945" s="30">
        <f>'17'!G57</f>
        <v>0</v>
      </c>
      <c r="I945" s="30">
        <f>'17'!H57</f>
        <v>21</v>
      </c>
      <c r="J945" s="30">
        <f>'17'!I57</f>
        <v>2214</v>
      </c>
      <c r="K945" s="30">
        <f>'17'!J57</f>
        <v>75</v>
      </c>
      <c r="L945" s="30">
        <f>'17'!K57</f>
        <v>373</v>
      </c>
      <c r="M945" s="30">
        <f>'17'!L57</f>
        <v>405</v>
      </c>
      <c r="N945" s="30">
        <f>'17'!M57</f>
        <v>300</v>
      </c>
      <c r="O945" s="30">
        <f>'17'!N57</f>
        <v>0</v>
      </c>
      <c r="P945" s="30">
        <f>'17'!O57</f>
        <v>13</v>
      </c>
      <c r="Q945" s="30">
        <f>'17'!P57</f>
        <v>14</v>
      </c>
      <c r="R945" s="30">
        <f>'17'!Q57</f>
        <v>11</v>
      </c>
      <c r="S945" s="30">
        <f>'17'!R57</f>
        <v>0</v>
      </c>
      <c r="T945" s="30">
        <f>'17'!S57</f>
        <v>778</v>
      </c>
      <c r="U945" s="30">
        <f>'17'!T57</f>
        <v>38</v>
      </c>
      <c r="V945" s="30">
        <f>'17'!U57</f>
        <v>113</v>
      </c>
      <c r="W945" s="30">
        <f>'17'!V57</f>
        <v>5.92</v>
      </c>
      <c r="X945" s="30">
        <f>'17'!W57</f>
        <v>3.5</v>
      </c>
      <c r="Y945" s="30">
        <f>'17'!X57</f>
        <v>8.5</v>
      </c>
      <c r="Z945" s="30">
        <f>'17'!Y57</f>
        <v>5.0999999999999996</v>
      </c>
      <c r="AA945" s="30">
        <f>'17'!Z57</f>
        <v>7.2</v>
      </c>
      <c r="AB945" s="30">
        <f>'17'!AA57</f>
        <v>3</v>
      </c>
      <c r="AC945" s="30">
        <f>'17'!AB57</f>
        <v>0</v>
      </c>
      <c r="AD945" s="30">
        <f>'17'!AC57</f>
        <v>0</v>
      </c>
      <c r="AE945" s="30">
        <f>'17'!AD57</f>
        <v>0</v>
      </c>
      <c r="AF945" s="30">
        <f>'17'!AE57</f>
        <v>0.8</v>
      </c>
      <c r="AG945" s="30">
        <f>'17'!AF57</f>
        <v>0</v>
      </c>
      <c r="AH945" s="30">
        <f>'17'!AG57</f>
        <v>0</v>
      </c>
      <c r="AI945" s="30">
        <f>'17'!AH57</f>
        <v>0.8</v>
      </c>
      <c r="AJ945" s="30">
        <f>'17'!AI57</f>
        <v>60</v>
      </c>
      <c r="AK945" s="30">
        <f>'17'!AJ57</f>
        <v>60.8</v>
      </c>
      <c r="AL945" s="30">
        <f>'17'!AK57</f>
        <v>140.52000000000001</v>
      </c>
      <c r="AM945" s="30">
        <f>'17'!AL57</f>
        <v>147.02000000000001</v>
      </c>
      <c r="AN945" s="30">
        <f>'17'!AM57</f>
        <v>86.220000000000013</v>
      </c>
      <c r="AO945" s="30">
        <f>'17'!AN57</f>
        <v>0</v>
      </c>
      <c r="AP945" s="30">
        <f>'17'!AO57</f>
        <v>0</v>
      </c>
      <c r="AQ945" s="30">
        <f>'17'!AP57</f>
        <v>147.02000000000001</v>
      </c>
      <c r="AR945" s="30">
        <f>'17'!AQ57</f>
        <v>9.8959999999999866</v>
      </c>
      <c r="AS945" s="30">
        <f>'17'!AR57</f>
        <v>0</v>
      </c>
      <c r="AT945" s="30">
        <f>'17'!AS57</f>
        <v>60.8</v>
      </c>
      <c r="AU945" s="30">
        <f>'17'!AT57</f>
        <v>89.615999999999985</v>
      </c>
      <c r="AV945" s="30">
        <f>'17'!AU57</f>
        <v>150.416</v>
      </c>
      <c r="AW945" s="30">
        <f>'17'!AV57</f>
        <v>0</v>
      </c>
      <c r="AX945" s="30">
        <f>'17'!AW57</f>
        <v>10</v>
      </c>
      <c r="AY945" s="30">
        <f>'17'!AX57</f>
        <v>200</v>
      </c>
      <c r="AZ945" s="30">
        <f>'17'!AY57</f>
        <v>0</v>
      </c>
      <c r="BA945" s="30">
        <f>'17'!AZ57</f>
        <v>36</v>
      </c>
      <c r="BB945" s="30">
        <f>'17'!BA57</f>
        <v>0</v>
      </c>
      <c r="BC945" s="30">
        <f>'17'!BB57</f>
        <v>246</v>
      </c>
      <c r="BD945" s="30">
        <f>'17'!BC57</f>
        <v>233.7</v>
      </c>
      <c r="BE945" s="30">
        <f>'17'!BD57</f>
        <v>14</v>
      </c>
      <c r="BF945" s="30">
        <f>'17'!BE57</f>
        <v>15</v>
      </c>
      <c r="BG945" s="30">
        <f>'17'!BF57</f>
        <v>8</v>
      </c>
      <c r="BH945" s="30">
        <f>'17'!BG57</f>
        <v>9</v>
      </c>
      <c r="BI945" s="30">
        <f>'17'!BH57</f>
        <v>1</v>
      </c>
      <c r="BJ945" s="30">
        <f>'17'!BI57</f>
        <v>47</v>
      </c>
      <c r="BK945" s="30">
        <f>'17'!BJ57</f>
        <v>186.7</v>
      </c>
      <c r="BL945" s="30">
        <f>'17'!BK57</f>
        <v>89.615999999999985</v>
      </c>
      <c r="BM945" s="30">
        <f>'17'!BL57</f>
        <v>97.084000000000003</v>
      </c>
    </row>
    <row r="946" spans="1:65">
      <c r="A946" s="78">
        <f>'17'!A58</f>
        <v>42903</v>
      </c>
      <c r="B946" s="82" t="str">
        <f t="shared" si="14"/>
        <v>21:00:00</v>
      </c>
      <c r="C946" s="30" t="str">
        <f>'17'!B58</f>
        <v>21H00</v>
      </c>
      <c r="D946" s="30">
        <f>'17'!C58</f>
        <v>760</v>
      </c>
      <c r="E946" s="30">
        <f>'17'!D58</f>
        <v>781</v>
      </c>
      <c r="F946" s="30">
        <f>'17'!E58</f>
        <v>617</v>
      </c>
      <c r="G946" s="30">
        <f>'17'!F58</f>
        <v>53</v>
      </c>
      <c r="H946" s="30">
        <f>'17'!G58</f>
        <v>0</v>
      </c>
      <c r="I946" s="30">
        <f>'17'!H58</f>
        <v>21</v>
      </c>
      <c r="J946" s="30">
        <f>'17'!I58</f>
        <v>2158</v>
      </c>
      <c r="K946" s="30">
        <f>'17'!J58</f>
        <v>74</v>
      </c>
      <c r="L946" s="30">
        <f>'17'!K58</f>
        <v>371</v>
      </c>
      <c r="M946" s="30">
        <f>'17'!L58</f>
        <v>401</v>
      </c>
      <c r="N946" s="30">
        <f>'17'!M58</f>
        <v>300</v>
      </c>
      <c r="O946" s="30">
        <f>'17'!N58</f>
        <v>0</v>
      </c>
      <c r="P946" s="30">
        <f>'17'!O58</f>
        <v>13</v>
      </c>
      <c r="Q946" s="30">
        <f>'17'!P58</f>
        <v>14</v>
      </c>
      <c r="R946" s="30">
        <f>'17'!Q58</f>
        <v>11</v>
      </c>
      <c r="S946" s="30">
        <f>'17'!R58</f>
        <v>0</v>
      </c>
      <c r="T946" s="30">
        <f>'17'!S58</f>
        <v>772</v>
      </c>
      <c r="U946" s="30">
        <f>'17'!T58</f>
        <v>38</v>
      </c>
      <c r="V946" s="30">
        <f>'17'!U58</f>
        <v>112</v>
      </c>
      <c r="W946" s="30">
        <f>'17'!V58</f>
        <v>5.92</v>
      </c>
      <c r="X946" s="30">
        <f>'17'!W58</f>
        <v>3.5</v>
      </c>
      <c r="Y946" s="30">
        <f>'17'!X58</f>
        <v>8.5</v>
      </c>
      <c r="Z946" s="30">
        <f>'17'!Y58</f>
        <v>5.2</v>
      </c>
      <c r="AA946" s="30">
        <f>'17'!Z58</f>
        <v>7.3</v>
      </c>
      <c r="AB946" s="30">
        <f>'17'!AA58</f>
        <v>3</v>
      </c>
      <c r="AC946" s="30">
        <f>'17'!AB58</f>
        <v>0</v>
      </c>
      <c r="AD946" s="30">
        <f>'17'!AC58</f>
        <v>0</v>
      </c>
      <c r="AE946" s="30">
        <f>'17'!AD58</f>
        <v>0</v>
      </c>
      <c r="AF946" s="30">
        <f>'17'!AE58</f>
        <v>0.77500000000000002</v>
      </c>
      <c r="AG946" s="30">
        <f>'17'!AF58</f>
        <v>0</v>
      </c>
      <c r="AH946" s="30">
        <f>'17'!AG58</f>
        <v>0</v>
      </c>
      <c r="AI946" s="30">
        <f>'17'!AH58</f>
        <v>0.77500000000000002</v>
      </c>
      <c r="AJ946" s="30">
        <f>'17'!AI58</f>
        <v>60</v>
      </c>
      <c r="AK946" s="30">
        <f>'17'!AJ58</f>
        <v>60.774999999999999</v>
      </c>
      <c r="AL946" s="30">
        <f>'17'!AK58</f>
        <v>139.69499999999999</v>
      </c>
      <c r="AM946" s="30">
        <f>'17'!AL58</f>
        <v>146.19499999999999</v>
      </c>
      <c r="AN946" s="30">
        <f>'17'!AM58</f>
        <v>85.419999999999987</v>
      </c>
      <c r="AO946" s="30">
        <f>'17'!AN58</f>
        <v>0</v>
      </c>
      <c r="AP946" s="30">
        <f>'17'!AO58</f>
        <v>0</v>
      </c>
      <c r="AQ946" s="30">
        <f>'17'!AP58</f>
        <v>146.19499999999999</v>
      </c>
      <c r="AR946" s="30">
        <f>'17'!AQ58</f>
        <v>10.695999999999998</v>
      </c>
      <c r="AS946" s="30">
        <f>'17'!AR58</f>
        <v>0</v>
      </c>
      <c r="AT946" s="30">
        <f>'17'!AS58</f>
        <v>60.774999999999999</v>
      </c>
      <c r="AU946" s="30">
        <f>'17'!AT58</f>
        <v>89.615999999999985</v>
      </c>
      <c r="AV946" s="30">
        <f>'17'!AU58</f>
        <v>150.39099999999999</v>
      </c>
      <c r="AW946" s="30">
        <f>'17'!AV58</f>
        <v>0</v>
      </c>
      <c r="AX946" s="30">
        <f>'17'!AW58</f>
        <v>10</v>
      </c>
      <c r="AY946" s="30">
        <f>'17'!AX58</f>
        <v>200</v>
      </c>
      <c r="AZ946" s="30">
        <f>'17'!AY58</f>
        <v>0</v>
      </c>
      <c r="BA946" s="30">
        <f>'17'!AZ58</f>
        <v>36</v>
      </c>
      <c r="BB946" s="30">
        <f>'17'!BA58</f>
        <v>0</v>
      </c>
      <c r="BC946" s="30">
        <f>'17'!BB58</f>
        <v>246</v>
      </c>
      <c r="BD946" s="30">
        <f>'17'!BC58</f>
        <v>233.7</v>
      </c>
      <c r="BE946" s="30">
        <f>'17'!BD58</f>
        <v>14</v>
      </c>
      <c r="BF946" s="30">
        <f>'17'!BE58</f>
        <v>15</v>
      </c>
      <c r="BG946" s="30">
        <f>'17'!BF58</f>
        <v>8</v>
      </c>
      <c r="BH946" s="30">
        <f>'17'!BG58</f>
        <v>9</v>
      </c>
      <c r="BI946" s="30">
        <f>'17'!BH58</f>
        <v>1</v>
      </c>
      <c r="BJ946" s="30">
        <f>'17'!BI58</f>
        <v>47</v>
      </c>
      <c r="BK946" s="30">
        <f>'17'!BJ58</f>
        <v>186.7</v>
      </c>
      <c r="BL946" s="30">
        <f>'17'!BK58</f>
        <v>89.615999999999985</v>
      </c>
      <c r="BM946" s="30">
        <f>'17'!BL58</f>
        <v>97.084000000000003</v>
      </c>
    </row>
    <row r="947" spans="1:65">
      <c r="A947" s="78">
        <f>'17'!A59</f>
        <v>42903</v>
      </c>
      <c r="B947" s="82" t="str">
        <f t="shared" si="14"/>
        <v>21:15:00</v>
      </c>
      <c r="C947" s="30" t="str">
        <f>'17'!B59</f>
        <v>21H15</v>
      </c>
      <c r="D947" s="30">
        <f>'17'!C59</f>
        <v>760</v>
      </c>
      <c r="E947" s="30">
        <f>'17'!D59</f>
        <v>781</v>
      </c>
      <c r="F947" s="30">
        <f>'17'!E59</f>
        <v>617</v>
      </c>
      <c r="G947" s="30">
        <f>'17'!F59</f>
        <v>53</v>
      </c>
      <c r="H947" s="30">
        <f>'17'!G59</f>
        <v>0</v>
      </c>
      <c r="I947" s="30">
        <f>'17'!H59</f>
        <v>21</v>
      </c>
      <c r="J947" s="30">
        <f>'17'!I59</f>
        <v>2158</v>
      </c>
      <c r="K947" s="30">
        <f>'17'!J59</f>
        <v>74</v>
      </c>
      <c r="L947" s="30">
        <f>'17'!K59</f>
        <v>371</v>
      </c>
      <c r="M947" s="30">
        <f>'17'!L59</f>
        <v>401</v>
      </c>
      <c r="N947" s="30">
        <f>'17'!M59</f>
        <v>300</v>
      </c>
      <c r="O947" s="30">
        <f>'17'!N59</f>
        <v>0</v>
      </c>
      <c r="P947" s="30">
        <f>'17'!O59</f>
        <v>13</v>
      </c>
      <c r="Q947" s="30">
        <f>'17'!P59</f>
        <v>14</v>
      </c>
      <c r="R947" s="30">
        <f>'17'!Q59</f>
        <v>11</v>
      </c>
      <c r="S947" s="30">
        <f>'17'!R59</f>
        <v>0</v>
      </c>
      <c r="T947" s="30">
        <f>'17'!S59</f>
        <v>772</v>
      </c>
      <c r="U947" s="30">
        <f>'17'!T59</f>
        <v>38</v>
      </c>
      <c r="V947" s="30">
        <f>'17'!U59</f>
        <v>112</v>
      </c>
      <c r="W947" s="30">
        <f>'17'!V59</f>
        <v>5.92</v>
      </c>
      <c r="X947" s="30">
        <f>'17'!W59</f>
        <v>3.5</v>
      </c>
      <c r="Y947" s="30">
        <f>'17'!X59</f>
        <v>8.5</v>
      </c>
      <c r="Z947" s="30">
        <f>'17'!Y59</f>
        <v>5.2</v>
      </c>
      <c r="AA947" s="30">
        <f>'17'!Z59</f>
        <v>7.3</v>
      </c>
      <c r="AB947" s="30">
        <f>'17'!AA59</f>
        <v>3</v>
      </c>
      <c r="AC947" s="30">
        <f>'17'!AB59</f>
        <v>0</v>
      </c>
      <c r="AD947" s="30">
        <f>'17'!AC59</f>
        <v>0</v>
      </c>
      <c r="AE947" s="30">
        <f>'17'!AD59</f>
        <v>0</v>
      </c>
      <c r="AF947" s="30">
        <f>'17'!AE59</f>
        <v>0.77500000000000002</v>
      </c>
      <c r="AG947" s="30">
        <f>'17'!AF59</f>
        <v>0</v>
      </c>
      <c r="AH947" s="30">
        <f>'17'!AG59</f>
        <v>0</v>
      </c>
      <c r="AI947" s="30">
        <f>'17'!AH59</f>
        <v>0.77500000000000002</v>
      </c>
      <c r="AJ947" s="30">
        <f>'17'!AI59</f>
        <v>60</v>
      </c>
      <c r="AK947" s="30">
        <f>'17'!AJ59</f>
        <v>60.774999999999999</v>
      </c>
      <c r="AL947" s="30">
        <f>'17'!AK59</f>
        <v>139.69499999999999</v>
      </c>
      <c r="AM947" s="30">
        <f>'17'!AL59</f>
        <v>146.19499999999999</v>
      </c>
      <c r="AN947" s="30">
        <f>'17'!AM59</f>
        <v>85.419999999999987</v>
      </c>
      <c r="AO947" s="30">
        <f>'17'!AN59</f>
        <v>0</v>
      </c>
      <c r="AP947" s="30">
        <f>'17'!AO59</f>
        <v>0</v>
      </c>
      <c r="AQ947" s="30">
        <f>'17'!AP59</f>
        <v>146.19499999999999</v>
      </c>
      <c r="AR947" s="30">
        <f>'17'!AQ59</f>
        <v>10.695999999999998</v>
      </c>
      <c r="AS947" s="30">
        <f>'17'!AR59</f>
        <v>0</v>
      </c>
      <c r="AT947" s="30">
        <f>'17'!AS59</f>
        <v>60.774999999999999</v>
      </c>
      <c r="AU947" s="30">
        <f>'17'!AT59</f>
        <v>89.615999999999985</v>
      </c>
      <c r="AV947" s="30">
        <f>'17'!AU59</f>
        <v>150.39099999999999</v>
      </c>
      <c r="AW947" s="30">
        <f>'17'!AV59</f>
        <v>0</v>
      </c>
      <c r="AX947" s="30">
        <f>'17'!AW59</f>
        <v>10</v>
      </c>
      <c r="AY947" s="30">
        <f>'17'!AX59</f>
        <v>200</v>
      </c>
      <c r="AZ947" s="30">
        <f>'17'!AY59</f>
        <v>0</v>
      </c>
      <c r="BA947" s="30">
        <f>'17'!AZ59</f>
        <v>36</v>
      </c>
      <c r="BB947" s="30">
        <f>'17'!BA59</f>
        <v>0</v>
      </c>
      <c r="BC947" s="30">
        <f>'17'!BB59</f>
        <v>246</v>
      </c>
      <c r="BD947" s="30">
        <f>'17'!BC59</f>
        <v>233.7</v>
      </c>
      <c r="BE947" s="30">
        <f>'17'!BD59</f>
        <v>14</v>
      </c>
      <c r="BF947" s="30">
        <f>'17'!BE59</f>
        <v>15</v>
      </c>
      <c r="BG947" s="30">
        <f>'17'!BF59</f>
        <v>8</v>
      </c>
      <c r="BH947" s="30">
        <f>'17'!BG59</f>
        <v>9</v>
      </c>
      <c r="BI947" s="30">
        <f>'17'!BH59</f>
        <v>1</v>
      </c>
      <c r="BJ947" s="30">
        <f>'17'!BI59</f>
        <v>47</v>
      </c>
      <c r="BK947" s="30">
        <f>'17'!BJ59</f>
        <v>186.7</v>
      </c>
      <c r="BL947" s="30">
        <f>'17'!BK59</f>
        <v>89.615999999999985</v>
      </c>
      <c r="BM947" s="30">
        <f>'17'!BL59</f>
        <v>97.084000000000003</v>
      </c>
    </row>
    <row r="948" spans="1:65">
      <c r="A948" s="78">
        <f>'17'!A60</f>
        <v>42903</v>
      </c>
      <c r="B948" s="82" t="str">
        <f t="shared" si="14"/>
        <v>21:30:00</v>
      </c>
      <c r="C948" s="30" t="str">
        <f>'17'!B60</f>
        <v>21H30</v>
      </c>
      <c r="D948" s="30">
        <f>'17'!C60</f>
        <v>739</v>
      </c>
      <c r="E948" s="30">
        <f>'17'!D60</f>
        <v>760</v>
      </c>
      <c r="F948" s="30">
        <f>'17'!E60</f>
        <v>577</v>
      </c>
      <c r="G948" s="30">
        <f>'17'!F60</f>
        <v>52</v>
      </c>
      <c r="H948" s="30">
        <f>'17'!G60</f>
        <v>0</v>
      </c>
      <c r="I948" s="30">
        <f>'17'!H60</f>
        <v>20</v>
      </c>
      <c r="J948" s="30">
        <f>'17'!I60</f>
        <v>2076</v>
      </c>
      <c r="K948" s="30">
        <f>'17'!J60</f>
        <v>72</v>
      </c>
      <c r="L948" s="30">
        <f>'17'!K60</f>
        <v>365</v>
      </c>
      <c r="M948" s="30">
        <f>'17'!L60</f>
        <v>386</v>
      </c>
      <c r="N948" s="30">
        <f>'17'!M60</f>
        <v>310</v>
      </c>
      <c r="O948" s="30">
        <f>'17'!N60</f>
        <v>0</v>
      </c>
      <c r="P948" s="30">
        <f>'17'!O60</f>
        <v>13</v>
      </c>
      <c r="Q948" s="30">
        <f>'17'!P60</f>
        <v>13</v>
      </c>
      <c r="R948" s="30">
        <f>'17'!Q60</f>
        <v>11</v>
      </c>
      <c r="S948" s="30">
        <f>'17'!R60</f>
        <v>0</v>
      </c>
      <c r="T948" s="30">
        <f>'17'!S60</f>
        <v>751</v>
      </c>
      <c r="U948" s="30">
        <f>'17'!T60</f>
        <v>37</v>
      </c>
      <c r="V948" s="30">
        <f>'17'!U60</f>
        <v>109</v>
      </c>
      <c r="W948" s="30">
        <f>'17'!V60</f>
        <v>5.92</v>
      </c>
      <c r="X948" s="30">
        <f>'17'!W60</f>
        <v>3.5</v>
      </c>
      <c r="Y948" s="30">
        <f>'17'!X60</f>
        <v>8</v>
      </c>
      <c r="Z948" s="30">
        <f>'17'!Y60</f>
        <v>5.2</v>
      </c>
      <c r="AA948" s="30">
        <f>'17'!Z60</f>
        <v>7.3</v>
      </c>
      <c r="AB948" s="30">
        <f>'17'!AA60</f>
        <v>3</v>
      </c>
      <c r="AC948" s="30">
        <f>'17'!AB60</f>
        <v>0</v>
      </c>
      <c r="AD948" s="30">
        <f>'17'!AC60</f>
        <v>0</v>
      </c>
      <c r="AE948" s="30">
        <f>'17'!AD60</f>
        <v>0</v>
      </c>
      <c r="AF948" s="30">
        <f>'17'!AE60</f>
        <v>0.77500000000000002</v>
      </c>
      <c r="AG948" s="30">
        <f>'17'!AF60</f>
        <v>0</v>
      </c>
      <c r="AH948" s="30">
        <f>'17'!AG60</f>
        <v>0</v>
      </c>
      <c r="AI948" s="30">
        <f>'17'!AH60</f>
        <v>0.77500000000000002</v>
      </c>
      <c r="AJ948" s="30">
        <f>'17'!AI60</f>
        <v>60</v>
      </c>
      <c r="AK948" s="30">
        <f>'17'!AJ60</f>
        <v>60.774999999999999</v>
      </c>
      <c r="AL948" s="30">
        <f>'17'!AK60</f>
        <v>136.19499999999999</v>
      </c>
      <c r="AM948" s="30">
        <f>'17'!AL60</f>
        <v>142.69499999999999</v>
      </c>
      <c r="AN948" s="30">
        <f>'17'!AM60</f>
        <v>81.919999999999987</v>
      </c>
      <c r="AO948" s="30">
        <f>'17'!AN60</f>
        <v>0</v>
      </c>
      <c r="AP948" s="30">
        <f>'17'!AO60</f>
        <v>0</v>
      </c>
      <c r="AQ948" s="30">
        <f>'17'!AP60</f>
        <v>142.69499999999999</v>
      </c>
      <c r="AR948" s="30">
        <f>'17'!AQ60</f>
        <v>14.195999999999998</v>
      </c>
      <c r="AS948" s="30">
        <f>'17'!AR60</f>
        <v>0</v>
      </c>
      <c r="AT948" s="30">
        <f>'17'!AS60</f>
        <v>60.774999999999999</v>
      </c>
      <c r="AU948" s="30">
        <f>'17'!AT60</f>
        <v>89.615999999999985</v>
      </c>
      <c r="AV948" s="30">
        <f>'17'!AU60</f>
        <v>150.39099999999999</v>
      </c>
      <c r="AW948" s="30">
        <f>'17'!AV60</f>
        <v>0</v>
      </c>
      <c r="AX948" s="30">
        <f>'17'!AW60</f>
        <v>10</v>
      </c>
      <c r="AY948" s="30">
        <f>'17'!AX60</f>
        <v>200</v>
      </c>
      <c r="AZ948" s="30">
        <f>'17'!AY60</f>
        <v>0</v>
      </c>
      <c r="BA948" s="30">
        <f>'17'!AZ60</f>
        <v>36</v>
      </c>
      <c r="BB948" s="30">
        <f>'17'!BA60</f>
        <v>0</v>
      </c>
      <c r="BC948" s="30">
        <f>'17'!BB60</f>
        <v>246</v>
      </c>
      <c r="BD948" s="30">
        <f>'17'!BC60</f>
        <v>233.7</v>
      </c>
      <c r="BE948" s="30">
        <f>'17'!BD60</f>
        <v>14</v>
      </c>
      <c r="BF948" s="30">
        <f>'17'!BE60</f>
        <v>15</v>
      </c>
      <c r="BG948" s="30">
        <f>'17'!BF60</f>
        <v>8</v>
      </c>
      <c r="BH948" s="30">
        <f>'17'!BG60</f>
        <v>9</v>
      </c>
      <c r="BI948" s="30">
        <f>'17'!BH60</f>
        <v>1</v>
      </c>
      <c r="BJ948" s="30">
        <f>'17'!BI60</f>
        <v>47</v>
      </c>
      <c r="BK948" s="30">
        <f>'17'!BJ60</f>
        <v>186.7</v>
      </c>
      <c r="BL948" s="30">
        <f>'17'!BK60</f>
        <v>89.615999999999985</v>
      </c>
      <c r="BM948" s="30">
        <f>'17'!BL60</f>
        <v>97.084000000000003</v>
      </c>
    </row>
    <row r="949" spans="1:65">
      <c r="A949" s="78">
        <f>'17'!A61</f>
        <v>42903</v>
      </c>
      <c r="B949" s="82" t="str">
        <f t="shared" si="14"/>
        <v>22:00:00</v>
      </c>
      <c r="C949" s="30" t="str">
        <f>'17'!B62</f>
        <v>22H00</v>
      </c>
      <c r="D949" s="30">
        <f>'17'!C62</f>
        <v>700</v>
      </c>
      <c r="E949" s="30">
        <f>'17'!D61</f>
        <v>760</v>
      </c>
      <c r="F949" s="30">
        <f>'17'!E61</f>
        <v>577</v>
      </c>
      <c r="G949" s="30">
        <f>'17'!F61</f>
        <v>52</v>
      </c>
      <c r="H949" s="30">
        <f>'17'!G61</f>
        <v>0</v>
      </c>
      <c r="I949" s="30">
        <f>'17'!H61</f>
        <v>20</v>
      </c>
      <c r="J949" s="30">
        <f>'17'!I61</f>
        <v>2076</v>
      </c>
      <c r="K949" s="30">
        <f>'17'!J61</f>
        <v>72</v>
      </c>
      <c r="L949" s="30">
        <f>'17'!K61</f>
        <v>365</v>
      </c>
      <c r="M949" s="30">
        <f>'17'!L61</f>
        <v>386</v>
      </c>
      <c r="N949" s="30">
        <f>'17'!M61</f>
        <v>310</v>
      </c>
      <c r="O949" s="30">
        <f>'17'!N61</f>
        <v>0</v>
      </c>
      <c r="P949" s="30">
        <f>'17'!O61</f>
        <v>13</v>
      </c>
      <c r="Q949" s="30">
        <f>'17'!P61</f>
        <v>13</v>
      </c>
      <c r="R949" s="30">
        <f>'17'!Q61</f>
        <v>11</v>
      </c>
      <c r="S949" s="30">
        <f>'17'!R61</f>
        <v>0</v>
      </c>
      <c r="T949" s="30">
        <f>'17'!S61</f>
        <v>751</v>
      </c>
      <c r="U949" s="30">
        <f>'17'!T61</f>
        <v>37</v>
      </c>
      <c r="V949" s="30">
        <f>'17'!U61</f>
        <v>109</v>
      </c>
      <c r="W949" s="30">
        <f>'17'!V61</f>
        <v>5.92</v>
      </c>
      <c r="X949" s="30">
        <f>'17'!W61</f>
        <v>3.5</v>
      </c>
      <c r="Y949" s="30">
        <f>'17'!X61</f>
        <v>8</v>
      </c>
      <c r="Z949" s="30">
        <f>'17'!Y61</f>
        <v>5.2</v>
      </c>
      <c r="AA949" s="30">
        <f>'17'!Z61</f>
        <v>7.3</v>
      </c>
      <c r="AB949" s="30">
        <f>'17'!AA61</f>
        <v>3</v>
      </c>
      <c r="AC949" s="30">
        <f>'17'!AB61</f>
        <v>0</v>
      </c>
      <c r="AD949" s="30">
        <f>'17'!AC61</f>
        <v>0</v>
      </c>
      <c r="AE949" s="30">
        <f>'17'!AD61</f>
        <v>0</v>
      </c>
      <c r="AF949" s="30">
        <f>'17'!AE61</f>
        <v>0.77500000000000002</v>
      </c>
      <c r="AG949" s="30">
        <f>'17'!AF61</f>
        <v>0</v>
      </c>
      <c r="AH949" s="30">
        <f>'17'!AG61</f>
        <v>0</v>
      </c>
      <c r="AI949" s="30">
        <f>'17'!AH61</f>
        <v>0.77500000000000002</v>
      </c>
      <c r="AJ949" s="30">
        <f>'17'!AI61</f>
        <v>60</v>
      </c>
      <c r="AK949" s="30">
        <f>'17'!AJ61</f>
        <v>60.774999999999999</v>
      </c>
      <c r="AL949" s="30">
        <f>'17'!AK61</f>
        <v>136.19499999999999</v>
      </c>
      <c r="AM949" s="30">
        <f>'17'!AL61</f>
        <v>142.69499999999999</v>
      </c>
      <c r="AN949" s="30">
        <f>'17'!AM61</f>
        <v>81.919999999999987</v>
      </c>
      <c r="AO949" s="30">
        <f>'17'!AN61</f>
        <v>0</v>
      </c>
      <c r="AP949" s="30">
        <f>'17'!AO61</f>
        <v>0</v>
      </c>
      <c r="AQ949" s="30">
        <f>'17'!AP61</f>
        <v>142.69499999999999</v>
      </c>
      <c r="AR949" s="30">
        <f>'17'!AQ61</f>
        <v>14.195999999999998</v>
      </c>
      <c r="AS949" s="30">
        <f>'17'!AR61</f>
        <v>0</v>
      </c>
      <c r="AT949" s="30">
        <f>'17'!AS61</f>
        <v>60.774999999999999</v>
      </c>
      <c r="AU949" s="30">
        <f>'17'!AT61</f>
        <v>89.615999999999985</v>
      </c>
      <c r="AV949" s="30">
        <f>'17'!AU61</f>
        <v>150.39099999999999</v>
      </c>
      <c r="AW949" s="30">
        <f>'17'!AV61</f>
        <v>0</v>
      </c>
      <c r="AX949" s="30">
        <f>'17'!AW61</f>
        <v>10</v>
      </c>
      <c r="AY949" s="30">
        <f>'17'!AX61</f>
        <v>200</v>
      </c>
      <c r="AZ949" s="30">
        <f>'17'!AY61</f>
        <v>0</v>
      </c>
      <c r="BA949" s="30">
        <f>'17'!AZ61</f>
        <v>36</v>
      </c>
      <c r="BB949" s="30">
        <f>'17'!BA61</f>
        <v>0</v>
      </c>
      <c r="BC949" s="30">
        <f>'17'!BB61</f>
        <v>246</v>
      </c>
      <c r="BD949" s="30">
        <f>'17'!BC61</f>
        <v>233.7</v>
      </c>
      <c r="BE949" s="30">
        <f>'17'!BD61</f>
        <v>14</v>
      </c>
      <c r="BF949" s="30">
        <f>'17'!BE61</f>
        <v>15</v>
      </c>
      <c r="BG949" s="30">
        <f>'17'!BF61</f>
        <v>8</v>
      </c>
      <c r="BH949" s="30">
        <f>'17'!BG61</f>
        <v>9</v>
      </c>
      <c r="BI949" s="30">
        <f>'17'!BH61</f>
        <v>1</v>
      </c>
      <c r="BJ949" s="30">
        <f>'17'!BI61</f>
        <v>47</v>
      </c>
      <c r="BK949" s="30">
        <f>'17'!BJ61</f>
        <v>186.7</v>
      </c>
      <c r="BL949" s="30">
        <f>'17'!BK61</f>
        <v>89.615999999999985</v>
      </c>
      <c r="BM949" s="30">
        <f>'17'!BL61</f>
        <v>97.084000000000003</v>
      </c>
    </row>
    <row r="950" spans="1:65">
      <c r="A950" s="78">
        <f>'17'!A62</f>
        <v>42903</v>
      </c>
      <c r="B950" s="82" t="str">
        <f t="shared" si="14"/>
        <v>22:30:00</v>
      </c>
      <c r="C950" s="30" t="str">
        <f>'17'!B63</f>
        <v>22H30</v>
      </c>
      <c r="D950" s="30">
        <f>'17'!C63</f>
        <v>668</v>
      </c>
      <c r="E950" s="30">
        <f>'17'!D62</f>
        <v>725</v>
      </c>
      <c r="F950" s="30">
        <f>'17'!E62</f>
        <v>538</v>
      </c>
      <c r="G950" s="30">
        <f>'17'!F62</f>
        <v>50</v>
      </c>
      <c r="H950" s="30">
        <f>'17'!G62</f>
        <v>0</v>
      </c>
      <c r="I950" s="30">
        <f>'17'!H62</f>
        <v>18</v>
      </c>
      <c r="J950" s="30">
        <f>'17'!I62</f>
        <v>1963</v>
      </c>
      <c r="K950" s="30">
        <f>'17'!J62</f>
        <v>68</v>
      </c>
      <c r="L950" s="30">
        <f>'17'!K62</f>
        <v>370</v>
      </c>
      <c r="M950" s="30">
        <f>'17'!L62</f>
        <v>381</v>
      </c>
      <c r="N950" s="30">
        <f>'17'!M62</f>
        <v>320</v>
      </c>
      <c r="O950" s="30">
        <f>'17'!N62</f>
        <v>0</v>
      </c>
      <c r="P950" s="30">
        <f>'17'!O62</f>
        <v>13</v>
      </c>
      <c r="Q950" s="30">
        <f>'17'!P62</f>
        <v>14</v>
      </c>
      <c r="R950" s="30">
        <f>'17'!Q62</f>
        <v>12</v>
      </c>
      <c r="S950" s="30">
        <f>'17'!R62</f>
        <v>0</v>
      </c>
      <c r="T950" s="30">
        <f>'17'!S62</f>
        <v>751</v>
      </c>
      <c r="U950" s="30">
        <f>'17'!T62</f>
        <v>39</v>
      </c>
      <c r="V950" s="30">
        <f>'17'!U62</f>
        <v>107</v>
      </c>
      <c r="W950" s="30">
        <f>'17'!V62</f>
        <v>5.31</v>
      </c>
      <c r="X950" s="30">
        <f>'17'!W62</f>
        <v>3.5</v>
      </c>
      <c r="Y950" s="30">
        <f>'17'!X62</f>
        <v>8</v>
      </c>
      <c r="Z950" s="30">
        <f>'17'!Y62</f>
        <v>4.5999999999999996</v>
      </c>
      <c r="AA950" s="30">
        <f>'17'!Z62</f>
        <v>6.4</v>
      </c>
      <c r="AB950" s="30">
        <f>'17'!AA62</f>
        <v>2.8</v>
      </c>
      <c r="AC950" s="30">
        <f>'17'!AB62</f>
        <v>0</v>
      </c>
      <c r="AD950" s="30">
        <f>'17'!AC62</f>
        <v>0</v>
      </c>
      <c r="AE950" s="30">
        <f>'17'!AD62</f>
        <v>0</v>
      </c>
      <c r="AF950" s="30">
        <f>'17'!AE62</f>
        <v>0.77500000000000002</v>
      </c>
      <c r="AG950" s="30">
        <f>'17'!AF62</f>
        <v>0</v>
      </c>
      <c r="AH950" s="30">
        <f>'17'!AG62</f>
        <v>0</v>
      </c>
      <c r="AI950" s="30">
        <f>'17'!AH62</f>
        <v>0.77500000000000002</v>
      </c>
      <c r="AJ950" s="30">
        <f>'17'!AI62</f>
        <v>60</v>
      </c>
      <c r="AK950" s="30">
        <f>'17'!AJ62</f>
        <v>60.774999999999999</v>
      </c>
      <c r="AL950" s="30">
        <f>'17'!AK62</f>
        <v>132.08500000000001</v>
      </c>
      <c r="AM950" s="30">
        <f>'17'!AL62</f>
        <v>138.38500000000002</v>
      </c>
      <c r="AN950" s="30">
        <f>'17'!AM62</f>
        <v>77.610000000000014</v>
      </c>
      <c r="AO950" s="30">
        <f>'17'!AN62</f>
        <v>0</v>
      </c>
      <c r="AP950" s="30">
        <f>'17'!AO62</f>
        <v>0</v>
      </c>
      <c r="AQ950" s="30">
        <f>'17'!AP62</f>
        <v>138.38500000000002</v>
      </c>
      <c r="AR950" s="30">
        <f>'17'!AQ62</f>
        <v>18.305999999999983</v>
      </c>
      <c r="AS950" s="30">
        <f>'17'!AR62</f>
        <v>0</v>
      </c>
      <c r="AT950" s="30">
        <f>'17'!AS62</f>
        <v>60.774999999999999</v>
      </c>
      <c r="AU950" s="30">
        <f>'17'!AT62</f>
        <v>89.615999999999985</v>
      </c>
      <c r="AV950" s="30">
        <f>'17'!AU62</f>
        <v>150.39099999999999</v>
      </c>
      <c r="AW950" s="30">
        <f>'17'!AV62</f>
        <v>0</v>
      </c>
      <c r="AX950" s="30">
        <f>'17'!AW62</f>
        <v>10</v>
      </c>
      <c r="AY950" s="30">
        <f>'17'!AX62</f>
        <v>200</v>
      </c>
      <c r="AZ950" s="30">
        <f>'17'!AY62</f>
        <v>0</v>
      </c>
      <c r="BA950" s="30">
        <f>'17'!AZ62</f>
        <v>36</v>
      </c>
      <c r="BB950" s="30">
        <f>'17'!BA62</f>
        <v>0</v>
      </c>
      <c r="BC950" s="30">
        <f>'17'!BB62</f>
        <v>246</v>
      </c>
      <c r="BD950" s="30">
        <f>'17'!BC62</f>
        <v>233.7</v>
      </c>
      <c r="BE950" s="30">
        <f>'17'!BD62</f>
        <v>14</v>
      </c>
      <c r="BF950" s="30">
        <f>'17'!BE62</f>
        <v>15</v>
      </c>
      <c r="BG950" s="30">
        <f>'17'!BF62</f>
        <v>8</v>
      </c>
      <c r="BH950" s="30">
        <f>'17'!BG62</f>
        <v>9</v>
      </c>
      <c r="BI950" s="30">
        <f>'17'!BH62</f>
        <v>1</v>
      </c>
      <c r="BJ950" s="30">
        <f>'17'!BI62</f>
        <v>47</v>
      </c>
      <c r="BK950" s="30">
        <f>'17'!BJ62</f>
        <v>186.7</v>
      </c>
      <c r="BL950" s="30">
        <f>'17'!BK62</f>
        <v>89.615999999999985</v>
      </c>
      <c r="BM950" s="30">
        <f>'17'!BL62</f>
        <v>97.084000000000003</v>
      </c>
    </row>
    <row r="951" spans="1:65">
      <c r="A951" s="78">
        <f>'17'!A63</f>
        <v>42903</v>
      </c>
      <c r="B951" s="82" t="str">
        <f t="shared" si="14"/>
        <v>23:00:00</v>
      </c>
      <c r="C951" s="30" t="str">
        <f>'17'!B64</f>
        <v>23H00</v>
      </c>
      <c r="D951" s="30">
        <f>'17'!C64</f>
        <v>624</v>
      </c>
      <c r="E951" s="30">
        <f>'17'!D63</f>
        <v>696</v>
      </c>
      <c r="F951" s="30">
        <f>'17'!E63</f>
        <v>526</v>
      </c>
      <c r="G951" s="30">
        <f>'17'!F63</f>
        <v>48</v>
      </c>
      <c r="H951" s="30">
        <f>'17'!G63</f>
        <v>0</v>
      </c>
      <c r="I951" s="30">
        <f>'17'!H63</f>
        <v>18</v>
      </c>
      <c r="J951" s="30">
        <f>'17'!I63</f>
        <v>1890</v>
      </c>
      <c r="K951" s="30">
        <f>'17'!J63</f>
        <v>66</v>
      </c>
      <c r="L951" s="30">
        <f>'17'!K63</f>
        <v>338</v>
      </c>
      <c r="M951" s="30">
        <f>'17'!L63</f>
        <v>352</v>
      </c>
      <c r="N951" s="30">
        <f>'17'!M63</f>
        <v>320</v>
      </c>
      <c r="O951" s="30">
        <f>'17'!N63</f>
        <v>0</v>
      </c>
      <c r="P951" s="30">
        <f>'17'!O63</f>
        <v>12</v>
      </c>
      <c r="Q951" s="30">
        <f>'17'!P63</f>
        <v>12</v>
      </c>
      <c r="R951" s="30">
        <f>'17'!Q63</f>
        <v>12</v>
      </c>
      <c r="S951" s="30">
        <f>'17'!R63</f>
        <v>0</v>
      </c>
      <c r="T951" s="30">
        <f>'17'!S63</f>
        <v>690</v>
      </c>
      <c r="U951" s="30">
        <f>'17'!T63</f>
        <v>36</v>
      </c>
      <c r="V951" s="30">
        <f>'17'!U63</f>
        <v>102</v>
      </c>
      <c r="W951" s="30">
        <f>'17'!V63</f>
        <v>5.31</v>
      </c>
      <c r="X951" s="30">
        <f>'17'!W63</f>
        <v>3.5</v>
      </c>
      <c r="Y951" s="30">
        <f>'17'!X63</f>
        <v>7.5</v>
      </c>
      <c r="Z951" s="30">
        <f>'17'!Y63</f>
        <v>4.5999999999999996</v>
      </c>
      <c r="AA951" s="30">
        <f>'17'!Z63</f>
        <v>6.4</v>
      </c>
      <c r="AB951" s="30">
        <f>'17'!AA63</f>
        <v>2.8</v>
      </c>
      <c r="AC951" s="30">
        <f>'17'!AB63</f>
        <v>0</v>
      </c>
      <c r="AD951" s="30">
        <f>'17'!AC63</f>
        <v>0</v>
      </c>
      <c r="AE951" s="30">
        <f>'17'!AD63</f>
        <v>0</v>
      </c>
      <c r="AF951" s="30">
        <f>'17'!AE63</f>
        <v>0.77500000000000002</v>
      </c>
      <c r="AG951" s="30">
        <f>'17'!AF63</f>
        <v>0</v>
      </c>
      <c r="AH951" s="30">
        <f>'17'!AG63</f>
        <v>0</v>
      </c>
      <c r="AI951" s="30">
        <f>'17'!AH63</f>
        <v>0.77500000000000002</v>
      </c>
      <c r="AJ951" s="30">
        <f>'17'!AI63</f>
        <v>60</v>
      </c>
      <c r="AK951" s="30">
        <f>'17'!AJ63</f>
        <v>60.774999999999999</v>
      </c>
      <c r="AL951" s="30">
        <f>'17'!AK63</f>
        <v>126.58500000000001</v>
      </c>
      <c r="AM951" s="30">
        <f>'17'!AL63</f>
        <v>132.88500000000002</v>
      </c>
      <c r="AN951" s="30">
        <f>'17'!AM63</f>
        <v>72.110000000000014</v>
      </c>
      <c r="AO951" s="30">
        <f>'17'!AN63</f>
        <v>0</v>
      </c>
      <c r="AP951" s="30">
        <f>'17'!AO63</f>
        <v>0</v>
      </c>
      <c r="AQ951" s="30">
        <f>'17'!AP63</f>
        <v>132.88500000000002</v>
      </c>
      <c r="AR951" s="30">
        <f>'17'!AQ63</f>
        <v>23.805999999999983</v>
      </c>
      <c r="AS951" s="30">
        <f>'17'!AR63</f>
        <v>0</v>
      </c>
      <c r="AT951" s="30">
        <f>'17'!AS63</f>
        <v>60.774999999999999</v>
      </c>
      <c r="AU951" s="30">
        <f>'17'!AT63</f>
        <v>89.615999999999985</v>
      </c>
      <c r="AV951" s="30">
        <f>'17'!AU63</f>
        <v>150.39099999999999</v>
      </c>
      <c r="AW951" s="30">
        <f>'17'!AV63</f>
        <v>0</v>
      </c>
      <c r="AX951" s="30">
        <f>'17'!AW63</f>
        <v>10</v>
      </c>
      <c r="AY951" s="30">
        <f>'17'!AX63</f>
        <v>200</v>
      </c>
      <c r="AZ951" s="30">
        <f>'17'!AY63</f>
        <v>0</v>
      </c>
      <c r="BA951" s="30">
        <f>'17'!AZ63</f>
        <v>36</v>
      </c>
      <c r="BB951" s="30">
        <f>'17'!BA63</f>
        <v>0</v>
      </c>
      <c r="BC951" s="30">
        <f>'17'!BB63</f>
        <v>246</v>
      </c>
      <c r="BD951" s="30">
        <f>'17'!BC63</f>
        <v>233.7</v>
      </c>
      <c r="BE951" s="30">
        <f>'17'!BD63</f>
        <v>14</v>
      </c>
      <c r="BF951" s="30">
        <f>'17'!BE63</f>
        <v>15</v>
      </c>
      <c r="BG951" s="30">
        <f>'17'!BF63</f>
        <v>8</v>
      </c>
      <c r="BH951" s="30">
        <f>'17'!BG63</f>
        <v>9</v>
      </c>
      <c r="BI951" s="30">
        <f>'17'!BH63</f>
        <v>1</v>
      </c>
      <c r="BJ951" s="30">
        <f>'17'!BI63</f>
        <v>47</v>
      </c>
      <c r="BK951" s="30">
        <f>'17'!BJ63</f>
        <v>186.7</v>
      </c>
      <c r="BL951" s="30">
        <f>'17'!BK63</f>
        <v>89.615999999999985</v>
      </c>
      <c r="BM951" s="30">
        <f>'17'!BL63</f>
        <v>97.084000000000003</v>
      </c>
    </row>
    <row r="952" spans="1:65">
      <c r="A952" s="78">
        <f>'17'!A64</f>
        <v>42903</v>
      </c>
      <c r="B952" s="82" t="str">
        <f t="shared" si="14"/>
        <v>23:30:00</v>
      </c>
      <c r="C952" s="30" t="str">
        <f>'17'!B65</f>
        <v>23H30</v>
      </c>
      <c r="D952" s="30">
        <f>'17'!C65</f>
        <v>698</v>
      </c>
      <c r="E952" s="30">
        <f>'17'!D64</f>
        <v>658</v>
      </c>
      <c r="F952" s="30">
        <f>'17'!E64</f>
        <v>492</v>
      </c>
      <c r="G952" s="30">
        <f>'17'!F64</f>
        <v>45</v>
      </c>
      <c r="H952" s="30">
        <f>'17'!G64</f>
        <v>0</v>
      </c>
      <c r="I952" s="30">
        <f>'17'!H64</f>
        <v>16</v>
      </c>
      <c r="J952" s="30">
        <f>'17'!I64</f>
        <v>1774</v>
      </c>
      <c r="K952" s="30">
        <f>'17'!J64</f>
        <v>61</v>
      </c>
      <c r="L952" s="30">
        <f>'17'!K64</f>
        <v>313</v>
      </c>
      <c r="M952" s="30">
        <f>'17'!L64</f>
        <v>345</v>
      </c>
      <c r="N952" s="30">
        <f>'17'!M64</f>
        <v>290</v>
      </c>
      <c r="O952" s="30">
        <f>'17'!N64</f>
        <v>0</v>
      </c>
      <c r="P952" s="30">
        <f>'17'!O64</f>
        <v>11</v>
      </c>
      <c r="Q952" s="30">
        <f>'17'!P64</f>
        <v>12</v>
      </c>
      <c r="R952" s="30">
        <f>'17'!Q64</f>
        <v>10</v>
      </c>
      <c r="S952" s="30">
        <f>'17'!R64</f>
        <v>0</v>
      </c>
      <c r="T952" s="30">
        <f>'17'!S64</f>
        <v>658</v>
      </c>
      <c r="U952" s="30">
        <f>'17'!T64</f>
        <v>33</v>
      </c>
      <c r="V952" s="30">
        <f>'17'!U64</f>
        <v>94</v>
      </c>
      <c r="W952" s="30">
        <f>'17'!V64</f>
        <v>4.71</v>
      </c>
      <c r="X952" s="30">
        <f>'17'!W64</f>
        <v>3.5</v>
      </c>
      <c r="Y952" s="30">
        <f>'17'!X64</f>
        <v>6.5</v>
      </c>
      <c r="Z952" s="30">
        <f>'17'!Y64</f>
        <v>4.0999999999999996</v>
      </c>
      <c r="AA952" s="30">
        <f>'17'!Z64</f>
        <v>5.7</v>
      </c>
      <c r="AB952" s="30">
        <f>'17'!AA64</f>
        <v>2.5</v>
      </c>
      <c r="AC952" s="30">
        <f>'17'!AB64</f>
        <v>0</v>
      </c>
      <c r="AD952" s="30">
        <f>'17'!AC64</f>
        <v>0</v>
      </c>
      <c r="AE952" s="30">
        <f>'17'!AD64</f>
        <v>0</v>
      </c>
      <c r="AF952" s="30">
        <f>'17'!AE64</f>
        <v>0.75</v>
      </c>
      <c r="AG952" s="30">
        <f>'17'!AF64</f>
        <v>0</v>
      </c>
      <c r="AH952" s="30">
        <f>'17'!AG64</f>
        <v>0</v>
      </c>
      <c r="AI952" s="30">
        <f>'17'!AH64</f>
        <v>0.75</v>
      </c>
      <c r="AJ952" s="30">
        <f>'17'!AI64</f>
        <v>60</v>
      </c>
      <c r="AK952" s="30">
        <f>'17'!AJ64</f>
        <v>60.75</v>
      </c>
      <c r="AL952" s="30">
        <f>'17'!AK64</f>
        <v>115.75999999999999</v>
      </c>
      <c r="AM952" s="30">
        <f>'17'!AL64</f>
        <v>121.75999999999999</v>
      </c>
      <c r="AN952" s="30">
        <f>'17'!AM64</f>
        <v>61.009999999999991</v>
      </c>
      <c r="AO952" s="30">
        <f>'17'!AN64</f>
        <v>0</v>
      </c>
      <c r="AP952" s="30">
        <f>'17'!AO64</f>
        <v>0</v>
      </c>
      <c r="AQ952" s="30">
        <f>'17'!AP64</f>
        <v>121.75999999999999</v>
      </c>
      <c r="AR952" s="30">
        <f>'17'!AQ64</f>
        <v>34.605999999999995</v>
      </c>
      <c r="AS952" s="30">
        <f>'17'!AR64</f>
        <v>0</v>
      </c>
      <c r="AT952" s="30">
        <f>'17'!AS64</f>
        <v>60.75</v>
      </c>
      <c r="AU952" s="30">
        <f>'17'!AT64</f>
        <v>89.615999999999985</v>
      </c>
      <c r="AV952" s="30">
        <f>'17'!AU64</f>
        <v>150.36599999999999</v>
      </c>
      <c r="AW952" s="30">
        <f>'17'!AV64</f>
        <v>0</v>
      </c>
      <c r="AX952" s="30">
        <f>'17'!AW64</f>
        <v>10</v>
      </c>
      <c r="AY952" s="30">
        <f>'17'!AX64</f>
        <v>200</v>
      </c>
      <c r="AZ952" s="30">
        <f>'17'!AY64</f>
        <v>0</v>
      </c>
      <c r="BA952" s="30">
        <f>'17'!AZ64</f>
        <v>36</v>
      </c>
      <c r="BB952" s="30">
        <f>'17'!BA64</f>
        <v>0</v>
      </c>
      <c r="BC952" s="30">
        <f>'17'!BB64</f>
        <v>246</v>
      </c>
      <c r="BD952" s="30">
        <f>'17'!BC64</f>
        <v>233.7</v>
      </c>
      <c r="BE952" s="30">
        <f>'17'!BD64</f>
        <v>14</v>
      </c>
      <c r="BF952" s="30">
        <f>'17'!BE64</f>
        <v>15</v>
      </c>
      <c r="BG952" s="30">
        <f>'17'!BF64</f>
        <v>8</v>
      </c>
      <c r="BH952" s="30">
        <f>'17'!BG64</f>
        <v>9</v>
      </c>
      <c r="BI952" s="30">
        <f>'17'!BH64</f>
        <v>1</v>
      </c>
      <c r="BJ952" s="30">
        <f>'17'!BI64</f>
        <v>47</v>
      </c>
      <c r="BK952" s="30">
        <f>'17'!BJ64</f>
        <v>186.7</v>
      </c>
      <c r="BL952" s="30">
        <f>'17'!BK64</f>
        <v>89.615999999999985</v>
      </c>
      <c r="BM952" s="30">
        <f>'17'!BL64</f>
        <v>97.084000000000003</v>
      </c>
    </row>
    <row r="953" spans="1:65">
      <c r="A953" s="78">
        <f>'17'!A65</f>
        <v>42903</v>
      </c>
      <c r="B953" s="82" t="str">
        <f t="shared" si="14"/>
        <v>23:30:00</v>
      </c>
      <c r="C953" s="30" t="str">
        <f>'17'!B65</f>
        <v>23H30</v>
      </c>
      <c r="D953" s="30">
        <f>'17'!C65</f>
        <v>698</v>
      </c>
      <c r="E953" s="30">
        <f>'17'!D65</f>
        <v>640</v>
      </c>
      <c r="F953" s="30">
        <f>'17'!E65</f>
        <v>471</v>
      </c>
      <c r="G953" s="30">
        <f>'17'!F65</f>
        <v>43</v>
      </c>
      <c r="H953" s="30">
        <f>'17'!G65</f>
        <v>0</v>
      </c>
      <c r="I953" s="30">
        <f>'17'!H65</f>
        <v>16</v>
      </c>
      <c r="J953" s="30">
        <f>'17'!I65</f>
        <v>1809</v>
      </c>
      <c r="K953" s="30">
        <f>'17'!J65</f>
        <v>59</v>
      </c>
      <c r="L953" s="30">
        <f>'17'!K65</f>
        <v>302</v>
      </c>
      <c r="M953" s="30">
        <f>'17'!L65</f>
        <v>337</v>
      </c>
      <c r="N953" s="30">
        <f>'17'!M65</f>
        <v>290</v>
      </c>
      <c r="O953" s="30">
        <f>'17'!N65</f>
        <v>0</v>
      </c>
      <c r="P953" s="30">
        <f>'17'!O65</f>
        <v>11</v>
      </c>
      <c r="Q953" s="30">
        <f>'17'!P65</f>
        <v>12</v>
      </c>
      <c r="R953" s="30">
        <f>'17'!Q65</f>
        <v>10</v>
      </c>
      <c r="S953" s="30">
        <f>'17'!R65</f>
        <v>0</v>
      </c>
      <c r="T953" s="30">
        <f>'17'!S65</f>
        <v>639</v>
      </c>
      <c r="U953" s="30">
        <f>'17'!T65</f>
        <v>33</v>
      </c>
      <c r="V953" s="30">
        <f>'17'!U65</f>
        <v>92</v>
      </c>
      <c r="W953" s="30">
        <f>'17'!V65</f>
        <v>4.71</v>
      </c>
      <c r="X953" s="30">
        <f>'17'!W65</f>
        <v>3.5</v>
      </c>
      <c r="Y953" s="30">
        <f>'17'!X65</f>
        <v>6.5</v>
      </c>
      <c r="Z953" s="30">
        <f>'17'!Y65</f>
        <v>4.0999999999999996</v>
      </c>
      <c r="AA953" s="30">
        <f>'17'!Z65</f>
        <v>5.7</v>
      </c>
      <c r="AB953" s="30">
        <f>'17'!AA65</f>
        <v>2.5</v>
      </c>
      <c r="AC953" s="30">
        <f>'17'!AB65</f>
        <v>0</v>
      </c>
      <c r="AD953" s="30">
        <f>'17'!AC65</f>
        <v>0</v>
      </c>
      <c r="AE953" s="30">
        <f>'17'!AD65</f>
        <v>0</v>
      </c>
      <c r="AF953" s="30">
        <f>'17'!AE65</f>
        <v>0.75</v>
      </c>
      <c r="AG953" s="30">
        <f>'17'!AF65</f>
        <v>0</v>
      </c>
      <c r="AH953" s="30">
        <f>'17'!AG65</f>
        <v>0</v>
      </c>
      <c r="AI953" s="30">
        <f>'17'!AH65</f>
        <v>0.75</v>
      </c>
      <c r="AJ953" s="30">
        <f>'17'!AI65</f>
        <v>60</v>
      </c>
      <c r="AK953" s="30">
        <f>'17'!AJ65</f>
        <v>60.75</v>
      </c>
      <c r="AL953" s="30">
        <f>'17'!AK65</f>
        <v>113.75999999999999</v>
      </c>
      <c r="AM953" s="30">
        <f>'17'!AL65</f>
        <v>119.75999999999999</v>
      </c>
      <c r="AN953" s="30">
        <f>'17'!AM65</f>
        <v>59.009999999999991</v>
      </c>
      <c r="AO953" s="30">
        <f>'17'!AN65</f>
        <v>0</v>
      </c>
      <c r="AP953" s="30">
        <f>'17'!AO65</f>
        <v>0</v>
      </c>
      <c r="AQ953" s="30">
        <f>'17'!AP65</f>
        <v>119.75999999999999</v>
      </c>
      <c r="AR953" s="30">
        <f>'17'!AQ65</f>
        <v>36.605999999999995</v>
      </c>
      <c r="AS953" s="30">
        <f>'17'!AR65</f>
        <v>0</v>
      </c>
      <c r="AT953" s="30">
        <f>'17'!AS65</f>
        <v>60.75</v>
      </c>
      <c r="AU953" s="30">
        <f>'17'!AT65</f>
        <v>89.615999999999985</v>
      </c>
      <c r="AV953" s="30">
        <f>'17'!AU65</f>
        <v>150.36599999999999</v>
      </c>
      <c r="AW953" s="30">
        <f>'17'!AV65</f>
        <v>0</v>
      </c>
      <c r="AX953" s="30">
        <f>'17'!AW65</f>
        <v>10</v>
      </c>
      <c r="AY953" s="30">
        <f>'17'!AX65</f>
        <v>200</v>
      </c>
      <c r="AZ953" s="30">
        <f>'17'!AY65</f>
        <v>0</v>
      </c>
      <c r="BA953" s="30">
        <f>'17'!AZ65</f>
        <v>36</v>
      </c>
      <c r="BB953" s="30">
        <f>'17'!BA65</f>
        <v>0</v>
      </c>
      <c r="BC953" s="30">
        <f>'17'!BB65</f>
        <v>246</v>
      </c>
      <c r="BD953" s="30">
        <f>'17'!BC65</f>
        <v>233.7</v>
      </c>
      <c r="BE953" s="30">
        <f>'17'!BD65</f>
        <v>14</v>
      </c>
      <c r="BF953" s="30">
        <f>'17'!BE65</f>
        <v>15</v>
      </c>
      <c r="BG953" s="30">
        <f>'17'!BF65</f>
        <v>8</v>
      </c>
      <c r="BH953" s="30">
        <f>'17'!BG65</f>
        <v>9</v>
      </c>
      <c r="BI953" s="30">
        <f>'17'!BH65</f>
        <v>1</v>
      </c>
      <c r="BJ953" s="30">
        <f>'17'!BI65</f>
        <v>47</v>
      </c>
      <c r="BK953" s="30">
        <f>'17'!BJ65</f>
        <v>186.7</v>
      </c>
      <c r="BL953" s="30">
        <f>'17'!BK65</f>
        <v>89.615999999999985</v>
      </c>
      <c r="BM953" s="30">
        <f>'17'!BL65</f>
        <v>97.084000000000003</v>
      </c>
    </row>
    <row r="954" spans="1:65">
      <c r="A954" s="78">
        <f>'18'!A10</f>
        <v>42904</v>
      </c>
      <c r="B954" s="82" t="str">
        <f t="shared" si="14"/>
        <v>00:00:00</v>
      </c>
      <c r="C954" s="30" t="str">
        <f>'18'!B10</f>
        <v>00H00</v>
      </c>
      <c r="D954" s="30">
        <f>'18'!C10</f>
        <v>566</v>
      </c>
      <c r="E954" s="30">
        <f>'18'!D10</f>
        <v>599</v>
      </c>
      <c r="F954" s="30">
        <f>'18'!E10</f>
        <v>448</v>
      </c>
      <c r="G954" s="30">
        <f>'18'!F10</f>
        <v>41</v>
      </c>
      <c r="H954" s="30">
        <f>'18'!G10</f>
        <v>0</v>
      </c>
      <c r="I954" s="30">
        <f>'18'!H10</f>
        <v>15</v>
      </c>
      <c r="J954" s="30">
        <f>'18'!I10</f>
        <v>1613</v>
      </c>
      <c r="K954" s="30">
        <f>'18'!J10</f>
        <v>56</v>
      </c>
      <c r="L954" s="30">
        <f>'18'!K10</f>
        <v>292</v>
      </c>
      <c r="M954" s="30">
        <f>'18'!L10</f>
        <v>326</v>
      </c>
      <c r="N954" s="30">
        <f>'18'!M10</f>
        <v>290</v>
      </c>
      <c r="O954" s="30">
        <f>'18'!N10</f>
        <v>0</v>
      </c>
      <c r="P954" s="30">
        <f>'18'!O10</f>
        <v>10</v>
      </c>
      <c r="Q954" s="30">
        <f>'18'!P10</f>
        <v>12</v>
      </c>
      <c r="R954" s="30">
        <f>'18'!Q10</f>
        <v>10</v>
      </c>
      <c r="S954" s="30">
        <f>'18'!R10</f>
        <v>0</v>
      </c>
      <c r="T954" s="30">
        <f>'18'!S10</f>
        <v>618</v>
      </c>
      <c r="U954" s="30">
        <f>'18'!T10</f>
        <v>32</v>
      </c>
      <c r="V954" s="30">
        <f>'18'!U10</f>
        <v>88</v>
      </c>
      <c r="W954" s="30">
        <f>'18'!V10</f>
        <v>4.0999999999999996</v>
      </c>
      <c r="X954" s="30">
        <f>'18'!W10</f>
        <v>3.5</v>
      </c>
      <c r="Y954" s="30">
        <f>'18'!X10</f>
        <v>6.5</v>
      </c>
      <c r="Z954" s="30">
        <f>'18'!Y10</f>
        <v>3.9</v>
      </c>
      <c r="AA954" s="30">
        <f>'18'!Z10</f>
        <v>5.2</v>
      </c>
      <c r="AB954" s="30">
        <f>'18'!AA10</f>
        <v>2.4</v>
      </c>
      <c r="AC954" s="30">
        <f>'18'!AB10</f>
        <v>0</v>
      </c>
      <c r="AD954" s="30">
        <f>'18'!AC10</f>
        <v>0</v>
      </c>
      <c r="AE954" s="30">
        <f>'18'!AD10</f>
        <v>0</v>
      </c>
      <c r="AF954" s="30">
        <f>'18'!AE10</f>
        <v>0.75</v>
      </c>
      <c r="AG954" s="30">
        <f>'18'!AF10</f>
        <v>0</v>
      </c>
      <c r="AH954" s="30">
        <f>'18'!AG10</f>
        <v>0</v>
      </c>
      <c r="AI954" s="30">
        <f>'18'!AH10</f>
        <v>0.75</v>
      </c>
      <c r="AJ954" s="30">
        <f>'18'!AI10</f>
        <v>60</v>
      </c>
      <c r="AK954" s="30">
        <f>'18'!AJ10</f>
        <v>60.75</v>
      </c>
      <c r="AL954" s="30">
        <f>'18'!AK10</f>
        <v>108.45</v>
      </c>
      <c r="AM954" s="30">
        <f>'18'!AL10</f>
        <v>114.35000000000001</v>
      </c>
      <c r="AN954" s="30">
        <f>'18'!AM10</f>
        <v>53.600000000000009</v>
      </c>
      <c r="AO954" s="30">
        <f>'18'!AN10</f>
        <v>0</v>
      </c>
      <c r="AP954" s="30">
        <f>'18'!AO10</f>
        <v>0</v>
      </c>
      <c r="AQ954" s="30">
        <f>'18'!AP10</f>
        <v>114.35000000000001</v>
      </c>
      <c r="AR954" s="30">
        <f>'18'!AQ10</f>
        <v>41.915999999999983</v>
      </c>
      <c r="AS954" s="30">
        <f>'18'!AR10</f>
        <v>0</v>
      </c>
      <c r="AT954" s="30">
        <f>'18'!AS10</f>
        <v>60.75</v>
      </c>
      <c r="AU954" s="30">
        <f>'18'!AT10</f>
        <v>89.615999999999985</v>
      </c>
      <c r="AV954" s="30">
        <f>'18'!AU10</f>
        <v>150.36599999999999</v>
      </c>
      <c r="AW954" s="30">
        <f>'18'!AV10</f>
        <v>0</v>
      </c>
      <c r="AX954" s="30">
        <f>'18'!AW10</f>
        <v>10</v>
      </c>
      <c r="AY954" s="30">
        <f>'18'!AX10</f>
        <v>200</v>
      </c>
      <c r="AZ954" s="30">
        <f>'18'!AY10</f>
        <v>0</v>
      </c>
      <c r="BA954" s="30">
        <f>'18'!AZ10</f>
        <v>36</v>
      </c>
      <c r="BB954" s="30">
        <f>'18'!BA10</f>
        <v>0</v>
      </c>
      <c r="BC954" s="30">
        <f>'18'!BB10</f>
        <v>246</v>
      </c>
      <c r="BD954" s="30">
        <f>'18'!BC10</f>
        <v>233.7</v>
      </c>
      <c r="BE954" s="30">
        <f>'18'!BD10</f>
        <v>14</v>
      </c>
      <c r="BF954" s="30">
        <f>'18'!BE10</f>
        <v>15</v>
      </c>
      <c r="BG954" s="30">
        <f>'18'!BF10</f>
        <v>8</v>
      </c>
      <c r="BH954" s="30">
        <f>'18'!BG10</f>
        <v>9</v>
      </c>
      <c r="BI954" s="30">
        <f>'18'!BH10</f>
        <v>1</v>
      </c>
      <c r="BJ954" s="30">
        <f>'18'!BI10</f>
        <v>47</v>
      </c>
      <c r="BK954" s="30">
        <f>'18'!BJ10</f>
        <v>186.7</v>
      </c>
      <c r="BL954" s="30">
        <f>'18'!BK10</f>
        <v>89.615999999999985</v>
      </c>
      <c r="BM954" s="30">
        <f>'18'!BL10</f>
        <v>97.084000000000003</v>
      </c>
    </row>
    <row r="955" spans="1:65">
      <c r="A955" s="78">
        <f>'18'!A11</f>
        <v>42904</v>
      </c>
      <c r="B955" s="82" t="str">
        <f t="shared" si="14"/>
        <v>00:30:00</v>
      </c>
      <c r="C955" s="30" t="str">
        <f>'18'!B11</f>
        <v>00H30</v>
      </c>
      <c r="D955" s="30">
        <f>'18'!C11</f>
        <v>556</v>
      </c>
      <c r="E955" s="30">
        <f>'18'!D11</f>
        <v>597</v>
      </c>
      <c r="F955" s="30">
        <f>'18'!E11</f>
        <v>437</v>
      </c>
      <c r="G955" s="30">
        <f>'18'!F11</f>
        <v>40</v>
      </c>
      <c r="H955" s="30">
        <f>'18'!G11</f>
        <v>0</v>
      </c>
      <c r="I955" s="30">
        <f>'18'!H11</f>
        <v>15</v>
      </c>
      <c r="J955" s="30">
        <f>'18'!I11</f>
        <v>1590</v>
      </c>
      <c r="K955" s="30">
        <f>'18'!J11</f>
        <v>55</v>
      </c>
      <c r="L955" s="30">
        <f>'18'!K11</f>
        <v>280</v>
      </c>
      <c r="M955" s="30">
        <f>'18'!L11</f>
        <v>315</v>
      </c>
      <c r="N955" s="30">
        <f>'18'!M11</f>
        <v>290</v>
      </c>
      <c r="O955" s="30">
        <f>'18'!N11</f>
        <v>0</v>
      </c>
      <c r="P955" s="30">
        <f>'18'!O11</f>
        <v>10</v>
      </c>
      <c r="Q955" s="30">
        <f>'18'!P11</f>
        <v>11</v>
      </c>
      <c r="R955" s="30">
        <f>'18'!Q11</f>
        <v>10</v>
      </c>
      <c r="S955" s="30">
        <f>'18'!R11</f>
        <v>0</v>
      </c>
      <c r="T955" s="30">
        <f>'18'!S11</f>
        <v>595</v>
      </c>
      <c r="U955" s="30">
        <f>'18'!T11</f>
        <v>31</v>
      </c>
      <c r="V955" s="30">
        <f>'18'!U11</f>
        <v>86</v>
      </c>
      <c r="W955" s="30">
        <f>'18'!V11</f>
        <v>4.0999999999999996</v>
      </c>
      <c r="X955" s="30">
        <f>'18'!W11</f>
        <v>3.5</v>
      </c>
      <c r="Y955" s="30">
        <f>'18'!X11</f>
        <v>6.5</v>
      </c>
      <c r="Z955" s="30">
        <f>'18'!Y11</f>
        <v>3.9</v>
      </c>
      <c r="AA955" s="30">
        <f>'18'!Z11</f>
        <v>5.2</v>
      </c>
      <c r="AB955" s="30">
        <f>'18'!AA11</f>
        <v>2.4</v>
      </c>
      <c r="AC955" s="30">
        <f>'18'!AB11</f>
        <v>0</v>
      </c>
      <c r="AD955" s="30">
        <f>'18'!AC11</f>
        <v>0</v>
      </c>
      <c r="AE955" s="30">
        <f>'18'!AD11</f>
        <v>0</v>
      </c>
      <c r="AF955" s="30">
        <f>'18'!AE11</f>
        <v>0.75</v>
      </c>
      <c r="AG955" s="30">
        <f>'18'!AF11</f>
        <v>0</v>
      </c>
      <c r="AH955" s="30">
        <f>'18'!AG11</f>
        <v>0</v>
      </c>
      <c r="AI955" s="30">
        <f>'18'!AH11</f>
        <v>0.75</v>
      </c>
      <c r="AJ955" s="30">
        <f>'18'!AI11</f>
        <v>60</v>
      </c>
      <c r="AK955" s="30">
        <f>'18'!AJ11</f>
        <v>60.75</v>
      </c>
      <c r="AL955" s="30">
        <f>'18'!AK11</f>
        <v>106.45</v>
      </c>
      <c r="AM955" s="30">
        <f>'18'!AL11</f>
        <v>112.35000000000001</v>
      </c>
      <c r="AN955" s="30">
        <f>'18'!AM11</f>
        <v>51.600000000000009</v>
      </c>
      <c r="AO955" s="30">
        <f>'18'!AN11</f>
        <v>0</v>
      </c>
      <c r="AP955" s="30">
        <f>'18'!AO11</f>
        <v>0</v>
      </c>
      <c r="AQ955" s="30">
        <f>'18'!AP11</f>
        <v>112.35000000000001</v>
      </c>
      <c r="AR955" s="30">
        <f>'18'!AQ11</f>
        <v>43.915999999999983</v>
      </c>
      <c r="AS955" s="30">
        <f>'18'!AR11</f>
        <v>0</v>
      </c>
      <c r="AT955" s="30">
        <f>'18'!AS11</f>
        <v>60.75</v>
      </c>
      <c r="AU955" s="30">
        <f>'18'!AT11</f>
        <v>89.615999999999985</v>
      </c>
      <c r="AV955" s="30">
        <f>'18'!AU11</f>
        <v>150.36599999999999</v>
      </c>
      <c r="AW955" s="30">
        <f>'18'!AV11</f>
        <v>0</v>
      </c>
      <c r="AX955" s="30">
        <f>'18'!AW11</f>
        <v>10</v>
      </c>
      <c r="AY955" s="30">
        <f>'18'!AX11</f>
        <v>200</v>
      </c>
      <c r="AZ955" s="30">
        <f>'18'!AY11</f>
        <v>0</v>
      </c>
      <c r="BA955" s="30">
        <f>'18'!AZ11</f>
        <v>36</v>
      </c>
      <c r="BB955" s="30">
        <f>'18'!BA11</f>
        <v>0</v>
      </c>
      <c r="BC955" s="30">
        <f>'18'!BB11</f>
        <v>246</v>
      </c>
      <c r="BD955" s="30">
        <f>'18'!BC11</f>
        <v>233.7</v>
      </c>
      <c r="BE955" s="30">
        <f>'18'!BD11</f>
        <v>14</v>
      </c>
      <c r="BF955" s="30">
        <f>'18'!BE11</f>
        <v>15</v>
      </c>
      <c r="BG955" s="30">
        <f>'18'!BF11</f>
        <v>8</v>
      </c>
      <c r="BH955" s="30">
        <f>'18'!BG11</f>
        <v>9</v>
      </c>
      <c r="BI955" s="30">
        <f>'18'!BH11</f>
        <v>1</v>
      </c>
      <c r="BJ955" s="30">
        <f>'18'!BI11</f>
        <v>47</v>
      </c>
      <c r="BK955" s="30">
        <f>'18'!BJ11</f>
        <v>186.7</v>
      </c>
      <c r="BL955" s="30">
        <f>'18'!BK11</f>
        <v>89.615999999999985</v>
      </c>
      <c r="BM955" s="30">
        <f>'18'!BL11</f>
        <v>97.084000000000003</v>
      </c>
    </row>
    <row r="956" spans="1:65">
      <c r="A956" s="78">
        <f>'18'!A12</f>
        <v>42904</v>
      </c>
      <c r="B956" s="82" t="str">
        <f t="shared" si="14"/>
        <v>01:00:00</v>
      </c>
      <c r="C956" s="30" t="str">
        <f>'18'!B12</f>
        <v>01H00</v>
      </c>
      <c r="D956" s="30">
        <f>'18'!C12</f>
        <v>553</v>
      </c>
      <c r="E956" s="30">
        <f>'18'!D12</f>
        <v>595</v>
      </c>
      <c r="F956" s="30">
        <f>'18'!E12</f>
        <v>435</v>
      </c>
      <c r="G956" s="30">
        <f>'18'!F12</f>
        <v>40</v>
      </c>
      <c r="H956" s="30">
        <f>'18'!G12</f>
        <v>0</v>
      </c>
      <c r="I956" s="30">
        <f>'18'!H12</f>
        <v>15</v>
      </c>
      <c r="J956" s="30">
        <f>'18'!I12</f>
        <v>1583</v>
      </c>
      <c r="K956" s="30">
        <f>'18'!J12</f>
        <v>55</v>
      </c>
      <c r="L956" s="30">
        <f>'18'!K12</f>
        <v>278</v>
      </c>
      <c r="M956" s="30">
        <f>'18'!L12</f>
        <v>315</v>
      </c>
      <c r="N956" s="30">
        <f>'18'!M12</f>
        <v>290</v>
      </c>
      <c r="O956" s="30">
        <f>'18'!N12</f>
        <v>0</v>
      </c>
      <c r="P956" s="30">
        <f>'18'!O12</f>
        <v>10</v>
      </c>
      <c r="Q956" s="30">
        <f>'18'!P12</f>
        <v>11</v>
      </c>
      <c r="R956" s="30">
        <f>'18'!Q12</f>
        <v>10</v>
      </c>
      <c r="S956" s="30">
        <f>'18'!R12</f>
        <v>0</v>
      </c>
      <c r="T956" s="30">
        <f>'18'!S12</f>
        <v>593</v>
      </c>
      <c r="U956" s="30">
        <f>'18'!T12</f>
        <v>31</v>
      </c>
      <c r="V956" s="30">
        <f>'18'!U12</f>
        <v>86</v>
      </c>
      <c r="W956" s="30">
        <f>'18'!V12</f>
        <v>4.0999999999999996</v>
      </c>
      <c r="X956" s="30">
        <f>'18'!W12</f>
        <v>3.5</v>
      </c>
      <c r="Y956" s="30">
        <f>'18'!X12</f>
        <v>6.5</v>
      </c>
      <c r="Z956" s="30">
        <f>'18'!Y12</f>
        <v>3.8</v>
      </c>
      <c r="AA956" s="30">
        <f>'18'!Z12</f>
        <v>5</v>
      </c>
      <c r="AB956" s="30">
        <f>'18'!AA12</f>
        <v>2.2999999999999998</v>
      </c>
      <c r="AC956" s="30">
        <f>'18'!AB12</f>
        <v>0</v>
      </c>
      <c r="AD956" s="30">
        <f>'18'!AC12</f>
        <v>0</v>
      </c>
      <c r="AE956" s="30">
        <f>'18'!AD12</f>
        <v>0</v>
      </c>
      <c r="AF956" s="30">
        <f>'18'!AE12</f>
        <v>0.75</v>
      </c>
      <c r="AG956" s="30">
        <f>'18'!AF12</f>
        <v>0</v>
      </c>
      <c r="AH956" s="30">
        <f>'18'!AG12</f>
        <v>0</v>
      </c>
      <c r="AI956" s="30">
        <f>'18'!AH12</f>
        <v>0.75</v>
      </c>
      <c r="AJ956" s="30">
        <f>'18'!AI12</f>
        <v>45</v>
      </c>
      <c r="AK956" s="30">
        <f>'18'!AJ12</f>
        <v>45.75</v>
      </c>
      <c r="AL956" s="30">
        <f>'18'!AK12</f>
        <v>106.14999999999999</v>
      </c>
      <c r="AM956" s="30">
        <f>'18'!AL12</f>
        <v>111.94999999999999</v>
      </c>
      <c r="AN956" s="30">
        <f>'18'!AM12</f>
        <v>66.199999999999989</v>
      </c>
      <c r="AO956" s="30">
        <f>'18'!AN12</f>
        <v>0</v>
      </c>
      <c r="AP956" s="30">
        <f>'18'!AO12</f>
        <v>0</v>
      </c>
      <c r="AQ956" s="30">
        <f>'18'!AP12</f>
        <v>111.94999999999999</v>
      </c>
      <c r="AR956" s="30">
        <f>'18'!AQ12</f>
        <v>29.215999999999994</v>
      </c>
      <c r="AS956" s="30">
        <f>'18'!AR12</f>
        <v>0</v>
      </c>
      <c r="AT956" s="30">
        <f>'18'!AS12</f>
        <v>45.75</v>
      </c>
      <c r="AU956" s="30">
        <f>'18'!AT12</f>
        <v>89.615999999999985</v>
      </c>
      <c r="AV956" s="30">
        <f>'18'!AU12</f>
        <v>135.36599999999999</v>
      </c>
      <c r="AW956" s="30">
        <f>'18'!AV12</f>
        <v>0</v>
      </c>
      <c r="AX956" s="30">
        <f>'18'!AW12</f>
        <v>10</v>
      </c>
      <c r="AY956" s="30">
        <f>'18'!AX12</f>
        <v>200</v>
      </c>
      <c r="AZ956" s="30">
        <f>'18'!AY12</f>
        <v>0</v>
      </c>
      <c r="BA956" s="30">
        <f>'18'!AZ12</f>
        <v>36</v>
      </c>
      <c r="BB956" s="30">
        <f>'18'!BA12</f>
        <v>0</v>
      </c>
      <c r="BC956" s="30">
        <f>'18'!BB12</f>
        <v>246</v>
      </c>
      <c r="BD956" s="30">
        <f>'18'!BC12</f>
        <v>233.7</v>
      </c>
      <c r="BE956" s="30">
        <f>'18'!BD12</f>
        <v>14</v>
      </c>
      <c r="BF956" s="30">
        <f>'18'!BE12</f>
        <v>15</v>
      </c>
      <c r="BG956" s="30">
        <f>'18'!BF12</f>
        <v>8</v>
      </c>
      <c r="BH956" s="30">
        <f>'18'!BG12</f>
        <v>9</v>
      </c>
      <c r="BI956" s="30">
        <f>'18'!BH12</f>
        <v>1</v>
      </c>
      <c r="BJ956" s="30">
        <f>'18'!BI12</f>
        <v>47</v>
      </c>
      <c r="BK956" s="30">
        <f>'18'!BJ12</f>
        <v>186.7</v>
      </c>
      <c r="BL956" s="30">
        <f>'18'!BK12</f>
        <v>89.615999999999985</v>
      </c>
      <c r="BM956" s="30">
        <f>'18'!BL12</f>
        <v>97.084000000000003</v>
      </c>
    </row>
    <row r="957" spans="1:65">
      <c r="A957" s="78">
        <f>'18'!A13</f>
        <v>42904</v>
      </c>
      <c r="B957" s="82" t="str">
        <f t="shared" si="14"/>
        <v>01:30:00</v>
      </c>
      <c r="C957" s="30" t="str">
        <f>'18'!B13</f>
        <v>01H30</v>
      </c>
      <c r="D957" s="30">
        <f>'18'!C13</f>
        <v>550</v>
      </c>
      <c r="E957" s="30">
        <f>'18'!D13</f>
        <v>594</v>
      </c>
      <c r="F957" s="30">
        <f>'18'!E13</f>
        <v>431</v>
      </c>
      <c r="G957" s="30">
        <f>'18'!F13</f>
        <v>40</v>
      </c>
      <c r="H957" s="30">
        <f>'18'!G13</f>
        <v>0</v>
      </c>
      <c r="I957" s="30">
        <f>'18'!H13</f>
        <v>14</v>
      </c>
      <c r="J957" s="30">
        <f>'18'!I13</f>
        <v>1575</v>
      </c>
      <c r="K957" s="30">
        <f>'18'!J13</f>
        <v>54</v>
      </c>
      <c r="L957" s="30">
        <f>'18'!K13</f>
        <v>266</v>
      </c>
      <c r="M957" s="30">
        <f>'18'!L13</f>
        <v>300</v>
      </c>
      <c r="N957" s="30">
        <f>'18'!M13</f>
        <v>280</v>
      </c>
      <c r="O957" s="30">
        <f>'18'!N13</f>
        <v>0</v>
      </c>
      <c r="P957" s="30">
        <f>'18'!O13</f>
        <v>9</v>
      </c>
      <c r="Q957" s="30">
        <f>'18'!P13</f>
        <v>11</v>
      </c>
      <c r="R957" s="30">
        <f>'18'!Q13</f>
        <v>10</v>
      </c>
      <c r="S957" s="30">
        <f>'18'!R13</f>
        <v>0</v>
      </c>
      <c r="T957" s="30">
        <f>'18'!S13</f>
        <v>566</v>
      </c>
      <c r="U957" s="30">
        <f>'18'!T13</f>
        <v>30</v>
      </c>
      <c r="V957" s="30">
        <f>'18'!U13</f>
        <v>84</v>
      </c>
      <c r="W957" s="30">
        <f>'18'!V13</f>
        <v>4.0999999999999996</v>
      </c>
      <c r="X957" s="30">
        <f>'18'!W13</f>
        <v>3.5</v>
      </c>
      <c r="Y957" s="30">
        <f>'18'!X13</f>
        <v>6</v>
      </c>
      <c r="Z957" s="30">
        <f>'18'!Y13</f>
        <v>3.8</v>
      </c>
      <c r="AA957" s="30">
        <f>'18'!Z13</f>
        <v>5</v>
      </c>
      <c r="AB957" s="30">
        <f>'18'!AA13</f>
        <v>2.2999999999999998</v>
      </c>
      <c r="AC957" s="30">
        <f>'18'!AB13</f>
        <v>0</v>
      </c>
      <c r="AD957" s="30">
        <f>'18'!AC13</f>
        <v>0</v>
      </c>
      <c r="AE957" s="30">
        <f>'18'!AD13</f>
        <v>0</v>
      </c>
      <c r="AF957" s="30">
        <f>'18'!AE13</f>
        <v>0.75</v>
      </c>
      <c r="AG957" s="30">
        <f>'18'!AF13</f>
        <v>0</v>
      </c>
      <c r="AH957" s="30">
        <f>'18'!AG13</f>
        <v>0</v>
      </c>
      <c r="AI957" s="30">
        <f>'18'!AH13</f>
        <v>0.75</v>
      </c>
      <c r="AJ957" s="30">
        <f>'18'!AI13</f>
        <v>45</v>
      </c>
      <c r="AK957" s="30">
        <f>'18'!AJ13</f>
        <v>45.75</v>
      </c>
      <c r="AL957" s="30">
        <f>'18'!AK13</f>
        <v>103.64999999999999</v>
      </c>
      <c r="AM957" s="30">
        <f>'18'!AL13</f>
        <v>109.44999999999999</v>
      </c>
      <c r="AN957" s="30">
        <f>'18'!AM13</f>
        <v>63.699999999999989</v>
      </c>
      <c r="AO957" s="30">
        <f>'18'!AN13</f>
        <v>0</v>
      </c>
      <c r="AP957" s="30">
        <f>'18'!AO13</f>
        <v>0</v>
      </c>
      <c r="AQ957" s="30">
        <f>'18'!AP13</f>
        <v>109.44999999999999</v>
      </c>
      <c r="AR957" s="30">
        <f>'18'!AQ13</f>
        <v>31.715999999999994</v>
      </c>
      <c r="AS957" s="30">
        <f>'18'!AR13</f>
        <v>0</v>
      </c>
      <c r="AT957" s="30">
        <f>'18'!AS13</f>
        <v>45.75</v>
      </c>
      <c r="AU957" s="30">
        <f>'18'!AT13</f>
        <v>89.615999999999985</v>
      </c>
      <c r="AV957" s="30">
        <f>'18'!AU13</f>
        <v>135.36599999999999</v>
      </c>
      <c r="AW957" s="30">
        <f>'18'!AV13</f>
        <v>0</v>
      </c>
      <c r="AX957" s="30">
        <f>'18'!AW13</f>
        <v>10</v>
      </c>
      <c r="AY957" s="30">
        <f>'18'!AX13</f>
        <v>200</v>
      </c>
      <c r="AZ957" s="30">
        <f>'18'!AY13</f>
        <v>0</v>
      </c>
      <c r="BA957" s="30">
        <f>'18'!AZ13</f>
        <v>36</v>
      </c>
      <c r="BB957" s="30">
        <f>'18'!BA13</f>
        <v>0</v>
      </c>
      <c r="BC957" s="30">
        <f>'18'!BB13</f>
        <v>246</v>
      </c>
      <c r="BD957" s="30">
        <f>'18'!BC13</f>
        <v>233.7</v>
      </c>
      <c r="BE957" s="30">
        <f>'18'!BD13</f>
        <v>14</v>
      </c>
      <c r="BF957" s="30">
        <f>'18'!BE13</f>
        <v>15</v>
      </c>
      <c r="BG957" s="30">
        <f>'18'!BF13</f>
        <v>8</v>
      </c>
      <c r="BH957" s="30">
        <f>'18'!BG13</f>
        <v>9</v>
      </c>
      <c r="BI957" s="30">
        <f>'18'!BH13</f>
        <v>1</v>
      </c>
      <c r="BJ957" s="30">
        <f>'18'!BI13</f>
        <v>47</v>
      </c>
      <c r="BK957" s="30">
        <f>'18'!BJ13</f>
        <v>186.7</v>
      </c>
      <c r="BL957" s="30">
        <f>'18'!BK13</f>
        <v>89.615999999999985</v>
      </c>
      <c r="BM957" s="30">
        <f>'18'!BL13</f>
        <v>97.084000000000003</v>
      </c>
    </row>
    <row r="958" spans="1:65">
      <c r="A958" s="78">
        <f>'18'!A14</f>
        <v>42904</v>
      </c>
      <c r="B958" s="82" t="str">
        <f t="shared" si="14"/>
        <v>02:00:00</v>
      </c>
      <c r="C958" s="30" t="str">
        <f>'18'!B14</f>
        <v>02H00</v>
      </c>
      <c r="D958" s="30">
        <f>'18'!C14</f>
        <v>546</v>
      </c>
      <c r="E958" s="30">
        <f>'18'!D14</f>
        <v>590</v>
      </c>
      <c r="F958" s="30">
        <f>'18'!E14</f>
        <v>427</v>
      </c>
      <c r="G958" s="30">
        <f>'18'!F14</f>
        <v>40</v>
      </c>
      <c r="H958" s="30">
        <f>'18'!G14</f>
        <v>0</v>
      </c>
      <c r="I958" s="30">
        <f>'18'!H14</f>
        <v>14</v>
      </c>
      <c r="J958" s="30">
        <f>'18'!I14</f>
        <v>1563</v>
      </c>
      <c r="K958" s="30">
        <f>'18'!J14</f>
        <v>54</v>
      </c>
      <c r="L958" s="30">
        <f>'18'!K14</f>
        <v>268</v>
      </c>
      <c r="M958" s="30">
        <f>'18'!L14</f>
        <v>312</v>
      </c>
      <c r="N958" s="30">
        <f>'18'!M14</f>
        <v>290</v>
      </c>
      <c r="O958" s="30">
        <f>'18'!N14</f>
        <v>0</v>
      </c>
      <c r="P958" s="30">
        <f>'18'!O14</f>
        <v>9</v>
      </c>
      <c r="Q958" s="30">
        <f>'18'!P14</f>
        <v>11</v>
      </c>
      <c r="R958" s="30">
        <f>'18'!Q14</f>
        <v>10</v>
      </c>
      <c r="S958" s="30">
        <f>'18'!R14</f>
        <v>0</v>
      </c>
      <c r="T958" s="30">
        <f>'18'!S14</f>
        <v>580</v>
      </c>
      <c r="U958" s="30">
        <f>'18'!T14</f>
        <v>30</v>
      </c>
      <c r="V958" s="30">
        <f>'18'!U14</f>
        <v>84</v>
      </c>
      <c r="W958" s="30">
        <f>'18'!V14</f>
        <v>4.0999999999999996</v>
      </c>
      <c r="X958" s="30">
        <f>'18'!W14</f>
        <v>3.5</v>
      </c>
      <c r="Y958" s="30">
        <f>'18'!X14</f>
        <v>6</v>
      </c>
      <c r="Z958" s="30">
        <f>'18'!Y14</f>
        <v>3.8</v>
      </c>
      <c r="AA958" s="30">
        <f>'18'!Z14</f>
        <v>4.9000000000000004</v>
      </c>
      <c r="AB958" s="30">
        <f>'18'!AA14</f>
        <v>2.2999999999999998</v>
      </c>
      <c r="AC958" s="30">
        <f>'18'!AB14</f>
        <v>0</v>
      </c>
      <c r="AD958" s="30">
        <f>'18'!AC14</f>
        <v>0</v>
      </c>
      <c r="AE958" s="30">
        <f>'18'!AD14</f>
        <v>0</v>
      </c>
      <c r="AF958" s="30">
        <f>'18'!AE14</f>
        <v>0.75</v>
      </c>
      <c r="AG958" s="30">
        <f>'18'!AF14</f>
        <v>0</v>
      </c>
      <c r="AH958" s="30">
        <f>'18'!AG14</f>
        <v>0</v>
      </c>
      <c r="AI958" s="30">
        <f>'18'!AH14</f>
        <v>0.75</v>
      </c>
      <c r="AJ958" s="30">
        <f>'18'!AI14</f>
        <v>45</v>
      </c>
      <c r="AK958" s="30">
        <f>'18'!AJ14</f>
        <v>45.75</v>
      </c>
      <c r="AL958" s="30">
        <f>'18'!AK14</f>
        <v>103.55</v>
      </c>
      <c r="AM958" s="30">
        <f>'18'!AL14</f>
        <v>109.35</v>
      </c>
      <c r="AN958" s="30">
        <f>'18'!AM14</f>
        <v>63.599999999999994</v>
      </c>
      <c r="AO958" s="30">
        <f>'18'!AN14</f>
        <v>0</v>
      </c>
      <c r="AP958" s="30">
        <f>'18'!AO14</f>
        <v>0</v>
      </c>
      <c r="AQ958" s="30">
        <f>'18'!AP14</f>
        <v>109.35</v>
      </c>
      <c r="AR958" s="30">
        <f>'18'!AQ14</f>
        <v>31.815999999999988</v>
      </c>
      <c r="AS958" s="30">
        <f>'18'!AR14</f>
        <v>0</v>
      </c>
      <c r="AT958" s="30">
        <f>'18'!AS14</f>
        <v>45.75</v>
      </c>
      <c r="AU958" s="30">
        <f>'18'!AT14</f>
        <v>89.615999999999985</v>
      </c>
      <c r="AV958" s="30">
        <f>'18'!AU14</f>
        <v>135.36599999999999</v>
      </c>
      <c r="AW958" s="30">
        <f>'18'!AV14</f>
        <v>0</v>
      </c>
      <c r="AX958" s="30">
        <f>'18'!AW14</f>
        <v>10</v>
      </c>
      <c r="AY958" s="30">
        <f>'18'!AX14</f>
        <v>200</v>
      </c>
      <c r="AZ958" s="30">
        <f>'18'!AY14</f>
        <v>0</v>
      </c>
      <c r="BA958" s="30">
        <f>'18'!AZ14</f>
        <v>36</v>
      </c>
      <c r="BB958" s="30">
        <f>'18'!BA14</f>
        <v>0</v>
      </c>
      <c r="BC958" s="30">
        <f>'18'!BB14</f>
        <v>246</v>
      </c>
      <c r="BD958" s="30">
        <f>'18'!BC14</f>
        <v>233.7</v>
      </c>
      <c r="BE958" s="30">
        <f>'18'!BD14</f>
        <v>14</v>
      </c>
      <c r="BF958" s="30">
        <f>'18'!BE14</f>
        <v>15</v>
      </c>
      <c r="BG958" s="30">
        <f>'18'!BF14</f>
        <v>8</v>
      </c>
      <c r="BH958" s="30">
        <f>'18'!BG14</f>
        <v>9</v>
      </c>
      <c r="BI958" s="30">
        <f>'18'!BH14</f>
        <v>1</v>
      </c>
      <c r="BJ958" s="30">
        <f>'18'!BI14</f>
        <v>47</v>
      </c>
      <c r="BK958" s="30">
        <f>'18'!BJ14</f>
        <v>186.7</v>
      </c>
      <c r="BL958" s="30">
        <f>'18'!BK14</f>
        <v>89.615999999999985</v>
      </c>
      <c r="BM958" s="30">
        <f>'18'!BL14</f>
        <v>97.084000000000003</v>
      </c>
    </row>
    <row r="959" spans="1:65">
      <c r="A959" s="78">
        <f>'18'!A15</f>
        <v>42904</v>
      </c>
      <c r="B959" s="82" t="str">
        <f t="shared" si="14"/>
        <v>02:30:00</v>
      </c>
      <c r="C959" s="30" t="str">
        <f>'18'!B15</f>
        <v>02H30</v>
      </c>
      <c r="D959" s="30">
        <f>'18'!C15</f>
        <v>541</v>
      </c>
      <c r="E959" s="30">
        <f>'18'!D15</f>
        <v>587</v>
      </c>
      <c r="F959" s="30">
        <f>'18'!E15</f>
        <v>425</v>
      </c>
      <c r="G959" s="30">
        <f>'18'!F15</f>
        <v>39</v>
      </c>
      <c r="H959" s="30">
        <f>'18'!G15</f>
        <v>0</v>
      </c>
      <c r="I959" s="30">
        <f>'18'!H15</f>
        <v>14</v>
      </c>
      <c r="J959" s="30">
        <f>'18'!I15</f>
        <v>1553</v>
      </c>
      <c r="K959" s="30">
        <f>'18'!J15</f>
        <v>53</v>
      </c>
      <c r="L959" s="30">
        <f>'18'!K15</f>
        <v>260</v>
      </c>
      <c r="M959" s="30">
        <f>'18'!L15</f>
        <v>292</v>
      </c>
      <c r="N959" s="30">
        <f>'18'!M15</f>
        <v>280</v>
      </c>
      <c r="O959" s="30">
        <f>'18'!N15</f>
        <v>0</v>
      </c>
      <c r="P959" s="30">
        <f>'18'!O15</f>
        <v>9</v>
      </c>
      <c r="Q959" s="30">
        <f>'18'!P15</f>
        <v>10</v>
      </c>
      <c r="R959" s="30">
        <f>'18'!Q15</f>
        <v>10</v>
      </c>
      <c r="S959" s="30">
        <f>'18'!R15</f>
        <v>0</v>
      </c>
      <c r="T959" s="30">
        <f>'18'!S15</f>
        <v>552</v>
      </c>
      <c r="U959" s="30">
        <f>'18'!T15</f>
        <v>29</v>
      </c>
      <c r="V959" s="30">
        <f>'18'!U15</f>
        <v>82</v>
      </c>
      <c r="W959" s="30">
        <f>'18'!V15</f>
        <v>4.0999999999999996</v>
      </c>
      <c r="X959" s="30">
        <f>'18'!W15</f>
        <v>3.5</v>
      </c>
      <c r="Y959" s="30">
        <f>'18'!X15</f>
        <v>6</v>
      </c>
      <c r="Z959" s="30">
        <f>'18'!Y15</f>
        <v>3.8</v>
      </c>
      <c r="AA959" s="30">
        <f>'18'!Z15</f>
        <v>4.9000000000000004</v>
      </c>
      <c r="AB959" s="30">
        <f>'18'!AA15</f>
        <v>2.2999999999999998</v>
      </c>
      <c r="AC959" s="30">
        <f>'18'!AB15</f>
        <v>0</v>
      </c>
      <c r="AD959" s="30">
        <f>'18'!AC15</f>
        <v>0</v>
      </c>
      <c r="AE959" s="30">
        <f>'18'!AD15</f>
        <v>0</v>
      </c>
      <c r="AF959" s="30">
        <f>'18'!AE15</f>
        <v>0.75</v>
      </c>
      <c r="AG959" s="30">
        <f>'18'!AF15</f>
        <v>0</v>
      </c>
      <c r="AH959" s="30">
        <f>'18'!AG15</f>
        <v>0</v>
      </c>
      <c r="AI959" s="30">
        <f>'18'!AH15</f>
        <v>0.75</v>
      </c>
      <c r="AJ959" s="30">
        <f>'18'!AI15</f>
        <v>45</v>
      </c>
      <c r="AK959" s="30">
        <f>'18'!AJ15</f>
        <v>45.75</v>
      </c>
      <c r="AL959" s="30">
        <f>'18'!AK15</f>
        <v>101.55</v>
      </c>
      <c r="AM959" s="30">
        <f>'18'!AL15</f>
        <v>107.35</v>
      </c>
      <c r="AN959" s="30">
        <f>'18'!AM15</f>
        <v>61.599999999999994</v>
      </c>
      <c r="AO959" s="30">
        <f>'18'!AN15</f>
        <v>0</v>
      </c>
      <c r="AP959" s="30">
        <f>'18'!AO15</f>
        <v>0</v>
      </c>
      <c r="AQ959" s="30">
        <f>'18'!AP15</f>
        <v>107.35</v>
      </c>
      <c r="AR959" s="30">
        <f>'18'!AQ15</f>
        <v>33.815999999999988</v>
      </c>
      <c r="AS959" s="30">
        <f>'18'!AR15</f>
        <v>0</v>
      </c>
      <c r="AT959" s="30">
        <f>'18'!AS15</f>
        <v>45.75</v>
      </c>
      <c r="AU959" s="30">
        <f>'18'!AT15</f>
        <v>89.615999999999985</v>
      </c>
      <c r="AV959" s="30">
        <f>'18'!AU15</f>
        <v>135.36599999999999</v>
      </c>
      <c r="AW959" s="30">
        <f>'18'!AV15</f>
        <v>0</v>
      </c>
      <c r="AX959" s="30">
        <f>'18'!AW15</f>
        <v>10</v>
      </c>
      <c r="AY959" s="30">
        <f>'18'!AX15</f>
        <v>200</v>
      </c>
      <c r="AZ959" s="30">
        <f>'18'!AY15</f>
        <v>0</v>
      </c>
      <c r="BA959" s="30">
        <f>'18'!AZ15</f>
        <v>36</v>
      </c>
      <c r="BB959" s="30">
        <f>'18'!BA15</f>
        <v>0</v>
      </c>
      <c r="BC959" s="30">
        <f>'18'!BB15</f>
        <v>246</v>
      </c>
      <c r="BD959" s="30">
        <f>'18'!BC15</f>
        <v>233.7</v>
      </c>
      <c r="BE959" s="30">
        <f>'18'!BD15</f>
        <v>14</v>
      </c>
      <c r="BF959" s="30">
        <f>'18'!BE15</f>
        <v>15</v>
      </c>
      <c r="BG959" s="30">
        <f>'18'!BF15</f>
        <v>8</v>
      </c>
      <c r="BH959" s="30">
        <f>'18'!BG15</f>
        <v>9</v>
      </c>
      <c r="BI959" s="30">
        <f>'18'!BH15</f>
        <v>1</v>
      </c>
      <c r="BJ959" s="30">
        <f>'18'!BI15</f>
        <v>47</v>
      </c>
      <c r="BK959" s="30">
        <f>'18'!BJ15</f>
        <v>186.7</v>
      </c>
      <c r="BL959" s="30">
        <f>'18'!BK15</f>
        <v>89.615999999999985</v>
      </c>
      <c r="BM959" s="30">
        <f>'18'!BL15</f>
        <v>97.084000000000003</v>
      </c>
    </row>
    <row r="960" spans="1:65">
      <c r="A960" s="78">
        <f>'18'!A16</f>
        <v>42904</v>
      </c>
      <c r="B960" s="82" t="str">
        <f t="shared" si="14"/>
        <v>03:00:00</v>
      </c>
      <c r="C960" s="30" t="str">
        <f>'18'!B16</f>
        <v>03H00</v>
      </c>
      <c r="D960" s="30">
        <f>'18'!C16</f>
        <v>536</v>
      </c>
      <c r="E960" s="30">
        <f>'18'!D16</f>
        <v>587</v>
      </c>
      <c r="F960" s="30">
        <f>'18'!E16</f>
        <v>421</v>
      </c>
      <c r="G960" s="30">
        <f>'18'!F16</f>
        <v>39</v>
      </c>
      <c r="H960" s="30">
        <f>'18'!G16</f>
        <v>0</v>
      </c>
      <c r="I960" s="30">
        <f>'18'!H16</f>
        <v>14</v>
      </c>
      <c r="J960" s="30">
        <f>'18'!I16</f>
        <v>1544</v>
      </c>
      <c r="K960" s="30">
        <f>'18'!J16</f>
        <v>53</v>
      </c>
      <c r="L960" s="30">
        <f>'18'!K16</f>
        <v>260</v>
      </c>
      <c r="M960" s="30">
        <f>'18'!L16</f>
        <v>294</v>
      </c>
      <c r="N960" s="30">
        <f>'18'!M16</f>
        <v>290</v>
      </c>
      <c r="O960" s="30">
        <f>'18'!N16</f>
        <v>0</v>
      </c>
      <c r="P960" s="30">
        <f>'18'!O16</f>
        <v>9</v>
      </c>
      <c r="Q960" s="30">
        <f>'18'!P16</f>
        <v>10</v>
      </c>
      <c r="R960" s="30">
        <f>'18'!Q16</f>
        <v>10</v>
      </c>
      <c r="S960" s="30">
        <f>'18'!R16</f>
        <v>0</v>
      </c>
      <c r="T960" s="30">
        <f>'18'!S16</f>
        <v>554</v>
      </c>
      <c r="U960" s="30">
        <f>'18'!T16</f>
        <v>29</v>
      </c>
      <c r="V960" s="30">
        <f>'18'!U16</f>
        <v>82</v>
      </c>
      <c r="W960" s="30">
        <f>'18'!V16</f>
        <v>4.0999999999999996</v>
      </c>
      <c r="X960" s="30">
        <f>'18'!W16</f>
        <v>3.5</v>
      </c>
      <c r="Y960" s="30">
        <f>'18'!X16</f>
        <v>6</v>
      </c>
      <c r="Z960" s="30">
        <f>'18'!Y16</f>
        <v>4</v>
      </c>
      <c r="AA960" s="30">
        <f>'18'!Z16</f>
        <v>5</v>
      </c>
      <c r="AB960" s="30">
        <f>'18'!AA16</f>
        <v>2.2999999999999998</v>
      </c>
      <c r="AC960" s="30">
        <f>'18'!AB16</f>
        <v>0</v>
      </c>
      <c r="AD960" s="30">
        <f>'18'!AC16</f>
        <v>0</v>
      </c>
      <c r="AE960" s="30">
        <f>'18'!AD16</f>
        <v>0</v>
      </c>
      <c r="AF960" s="30">
        <f>'18'!AE16</f>
        <v>0.77500000000000002</v>
      </c>
      <c r="AG960" s="30">
        <f>'18'!AF16</f>
        <v>0</v>
      </c>
      <c r="AH960" s="30">
        <f>'18'!AG16</f>
        <v>0</v>
      </c>
      <c r="AI960" s="30">
        <f>'18'!AH16</f>
        <v>0.77500000000000002</v>
      </c>
      <c r="AJ960" s="30">
        <f>'18'!AI16</f>
        <v>45</v>
      </c>
      <c r="AK960" s="30">
        <f>'18'!AJ16</f>
        <v>45.774999999999999</v>
      </c>
      <c r="AL960" s="30">
        <f>'18'!AK16</f>
        <v>101.875</v>
      </c>
      <c r="AM960" s="30">
        <f>'18'!AL16</f>
        <v>107.675</v>
      </c>
      <c r="AN960" s="30">
        <f>'18'!AM16</f>
        <v>61.9</v>
      </c>
      <c r="AO960" s="30">
        <f>'18'!AN16</f>
        <v>0</v>
      </c>
      <c r="AP960" s="30">
        <f>'18'!AO16</f>
        <v>0</v>
      </c>
      <c r="AQ960" s="30">
        <f>'18'!AP16</f>
        <v>107.675</v>
      </c>
      <c r="AR960" s="30">
        <f>'18'!AQ16</f>
        <v>33.515999999999991</v>
      </c>
      <c r="AS960" s="30">
        <f>'18'!AR16</f>
        <v>0</v>
      </c>
      <c r="AT960" s="30">
        <f>'18'!AS16</f>
        <v>45.774999999999999</v>
      </c>
      <c r="AU960" s="30">
        <f>'18'!AT16</f>
        <v>89.615999999999985</v>
      </c>
      <c r="AV960" s="30">
        <f>'18'!AU16</f>
        <v>135.39099999999999</v>
      </c>
      <c r="AW960" s="30">
        <f>'18'!AV16</f>
        <v>0</v>
      </c>
      <c r="AX960" s="30">
        <f>'18'!AW16</f>
        <v>10</v>
      </c>
      <c r="AY960" s="30">
        <f>'18'!AX16</f>
        <v>200</v>
      </c>
      <c r="AZ960" s="30">
        <f>'18'!AY16</f>
        <v>0</v>
      </c>
      <c r="BA960" s="30">
        <f>'18'!AZ16</f>
        <v>36</v>
      </c>
      <c r="BB960" s="30">
        <f>'18'!BA16</f>
        <v>0</v>
      </c>
      <c r="BC960" s="30">
        <f>'18'!BB16</f>
        <v>246</v>
      </c>
      <c r="BD960" s="30">
        <f>'18'!BC16</f>
        <v>233.7</v>
      </c>
      <c r="BE960" s="30">
        <f>'18'!BD16</f>
        <v>14</v>
      </c>
      <c r="BF960" s="30">
        <f>'18'!BE16</f>
        <v>15</v>
      </c>
      <c r="BG960" s="30">
        <f>'18'!BF16</f>
        <v>8</v>
      </c>
      <c r="BH960" s="30">
        <f>'18'!BG16</f>
        <v>9</v>
      </c>
      <c r="BI960" s="30">
        <f>'18'!BH16</f>
        <v>1</v>
      </c>
      <c r="BJ960" s="30">
        <f>'18'!BI16</f>
        <v>47</v>
      </c>
      <c r="BK960" s="30">
        <f>'18'!BJ16</f>
        <v>186.7</v>
      </c>
      <c r="BL960" s="30">
        <f>'18'!BK16</f>
        <v>89.615999999999985</v>
      </c>
      <c r="BM960" s="30">
        <f>'18'!BL16</f>
        <v>97.084000000000003</v>
      </c>
    </row>
    <row r="961" spans="1:65">
      <c r="A961" s="78">
        <f>'18'!A17</f>
        <v>42904</v>
      </c>
      <c r="B961" s="82" t="str">
        <f t="shared" si="14"/>
        <v>03:30:00</v>
      </c>
      <c r="C961" s="30" t="str">
        <f>'18'!B17</f>
        <v>03H30</v>
      </c>
      <c r="D961" s="30">
        <f>'18'!C17</f>
        <v>532</v>
      </c>
      <c r="E961" s="30">
        <f>'18'!D17</f>
        <v>584</v>
      </c>
      <c r="F961" s="30">
        <f>'18'!E17</f>
        <v>417</v>
      </c>
      <c r="G961" s="30">
        <f>'18'!F17</f>
        <v>39</v>
      </c>
      <c r="H961" s="30">
        <f>'18'!G17</f>
        <v>0</v>
      </c>
      <c r="I961" s="30">
        <f>'18'!H17</f>
        <v>14</v>
      </c>
      <c r="J961" s="30">
        <f>'18'!I17</f>
        <v>1533</v>
      </c>
      <c r="K961" s="30">
        <f>'18'!J17</f>
        <v>53</v>
      </c>
      <c r="L961" s="30">
        <f>'18'!K17</f>
        <v>261</v>
      </c>
      <c r="M961" s="30">
        <f>'18'!L17</f>
        <v>286</v>
      </c>
      <c r="N961" s="30">
        <f>'18'!M17</f>
        <v>300</v>
      </c>
      <c r="O961" s="30">
        <f>'18'!N17</f>
        <v>0</v>
      </c>
      <c r="P961" s="30">
        <f>'18'!O17</f>
        <v>9</v>
      </c>
      <c r="Q961" s="30">
        <f>'18'!P17</f>
        <v>9</v>
      </c>
      <c r="R961" s="30">
        <f>'18'!Q17</f>
        <v>11</v>
      </c>
      <c r="S961" s="30">
        <f>'18'!R17</f>
        <v>0</v>
      </c>
      <c r="T961" s="30">
        <f>'18'!S17</f>
        <v>547</v>
      </c>
      <c r="U961" s="30">
        <f>'18'!T17</f>
        <v>29</v>
      </c>
      <c r="V961" s="30">
        <f>'18'!U17</f>
        <v>82</v>
      </c>
      <c r="W961" s="30">
        <f>'18'!V17</f>
        <v>4.0999999999999996</v>
      </c>
      <c r="X961" s="30">
        <f>'18'!W17</f>
        <v>3.5</v>
      </c>
      <c r="Y961" s="30">
        <f>'18'!X17</f>
        <v>6</v>
      </c>
      <c r="Z961" s="30">
        <f>'18'!Y17</f>
        <v>4</v>
      </c>
      <c r="AA961" s="30">
        <f>'18'!Z17</f>
        <v>5</v>
      </c>
      <c r="AB961" s="30">
        <f>'18'!AA17</f>
        <v>2.2999999999999998</v>
      </c>
      <c r="AC961" s="30">
        <f>'18'!AB17</f>
        <v>0</v>
      </c>
      <c r="AD961" s="30">
        <f>'18'!AC17</f>
        <v>0</v>
      </c>
      <c r="AE961" s="30">
        <f>'18'!AD17</f>
        <v>0</v>
      </c>
      <c r="AF961" s="30">
        <f>'18'!AE17</f>
        <v>0.77500000000000002</v>
      </c>
      <c r="AG961" s="30">
        <f>'18'!AF17</f>
        <v>0</v>
      </c>
      <c r="AH961" s="30">
        <f>'18'!AG17</f>
        <v>0</v>
      </c>
      <c r="AI961" s="30">
        <f>'18'!AH17</f>
        <v>0.77500000000000002</v>
      </c>
      <c r="AJ961" s="30">
        <f>'18'!AI17</f>
        <v>45</v>
      </c>
      <c r="AK961" s="30">
        <f>'18'!AJ17</f>
        <v>45.774999999999999</v>
      </c>
      <c r="AL961" s="30">
        <f>'18'!AK17</f>
        <v>101.875</v>
      </c>
      <c r="AM961" s="30">
        <f>'18'!AL17</f>
        <v>107.675</v>
      </c>
      <c r="AN961" s="30">
        <f>'18'!AM17</f>
        <v>61.9</v>
      </c>
      <c r="AO961" s="30">
        <f>'18'!AN17</f>
        <v>0</v>
      </c>
      <c r="AP961" s="30">
        <f>'18'!AO17</f>
        <v>0</v>
      </c>
      <c r="AQ961" s="30">
        <f>'18'!AP17</f>
        <v>107.675</v>
      </c>
      <c r="AR961" s="30">
        <f>'18'!AQ17</f>
        <v>33.515999999999991</v>
      </c>
      <c r="AS961" s="30">
        <f>'18'!AR17</f>
        <v>0</v>
      </c>
      <c r="AT961" s="30">
        <f>'18'!AS17</f>
        <v>45.774999999999999</v>
      </c>
      <c r="AU961" s="30">
        <f>'18'!AT17</f>
        <v>89.615999999999985</v>
      </c>
      <c r="AV961" s="30">
        <f>'18'!AU17</f>
        <v>135.39099999999999</v>
      </c>
      <c r="AW961" s="30">
        <f>'18'!AV17</f>
        <v>0</v>
      </c>
      <c r="AX961" s="30">
        <f>'18'!AW17</f>
        <v>10</v>
      </c>
      <c r="AY961" s="30">
        <f>'18'!AX17</f>
        <v>200</v>
      </c>
      <c r="AZ961" s="30">
        <f>'18'!AY17</f>
        <v>0</v>
      </c>
      <c r="BA961" s="30">
        <f>'18'!AZ17</f>
        <v>36</v>
      </c>
      <c r="BB961" s="30">
        <f>'18'!BA17</f>
        <v>0</v>
      </c>
      <c r="BC961" s="30">
        <f>'18'!BB17</f>
        <v>246</v>
      </c>
      <c r="BD961" s="30">
        <f>'18'!BC17</f>
        <v>233.7</v>
      </c>
      <c r="BE961" s="30">
        <f>'18'!BD17</f>
        <v>14</v>
      </c>
      <c r="BF961" s="30">
        <f>'18'!BE17</f>
        <v>15</v>
      </c>
      <c r="BG961" s="30">
        <f>'18'!BF17</f>
        <v>8</v>
      </c>
      <c r="BH961" s="30">
        <f>'18'!BG17</f>
        <v>9</v>
      </c>
      <c r="BI961" s="30">
        <f>'18'!BH17</f>
        <v>1</v>
      </c>
      <c r="BJ961" s="30">
        <f>'18'!BI17</f>
        <v>47</v>
      </c>
      <c r="BK961" s="30">
        <f>'18'!BJ17</f>
        <v>186.7</v>
      </c>
      <c r="BL961" s="30">
        <f>'18'!BK17</f>
        <v>89.615999999999985</v>
      </c>
      <c r="BM961" s="30">
        <f>'18'!BL17</f>
        <v>97.084000000000003</v>
      </c>
    </row>
    <row r="962" spans="1:65">
      <c r="A962" s="78">
        <f>'18'!A18</f>
        <v>42904</v>
      </c>
      <c r="B962" s="82" t="str">
        <f t="shared" si="14"/>
        <v>04:00:00</v>
      </c>
      <c r="C962" s="30" t="str">
        <f>'18'!B18</f>
        <v>04H00</v>
      </c>
      <c r="D962" s="30">
        <f>'18'!C18</f>
        <v>521</v>
      </c>
      <c r="E962" s="30">
        <f>'18'!D18</f>
        <v>584</v>
      </c>
      <c r="F962" s="30">
        <f>'18'!E18</f>
        <v>412</v>
      </c>
      <c r="G962" s="30">
        <f>'18'!F18</f>
        <v>38</v>
      </c>
      <c r="H962" s="30">
        <f>'18'!G18</f>
        <v>0</v>
      </c>
      <c r="I962" s="30">
        <f>'18'!H18</f>
        <v>13</v>
      </c>
      <c r="J962" s="30">
        <f>'18'!I18</f>
        <v>1517</v>
      </c>
      <c r="K962" s="30">
        <f>'18'!J18</f>
        <v>51</v>
      </c>
      <c r="L962" s="30">
        <f>'18'!K18</f>
        <v>263</v>
      </c>
      <c r="M962" s="30">
        <f>'18'!L18</f>
        <v>288</v>
      </c>
      <c r="N962" s="30">
        <f>'18'!M18</f>
        <v>290</v>
      </c>
      <c r="O962" s="30">
        <f>'18'!N18</f>
        <v>0</v>
      </c>
      <c r="P962" s="30">
        <f>'18'!O18</f>
        <v>9</v>
      </c>
      <c r="Q962" s="30">
        <f>'18'!P18</f>
        <v>9</v>
      </c>
      <c r="R962" s="30">
        <f>'18'!Q18</f>
        <v>10</v>
      </c>
      <c r="S962" s="30">
        <f>'18'!R18</f>
        <v>0</v>
      </c>
      <c r="T962" s="30">
        <f>'18'!S18</f>
        <v>551</v>
      </c>
      <c r="U962" s="30">
        <f>'18'!T18</f>
        <v>28</v>
      </c>
      <c r="V962" s="30">
        <f>'18'!U18</f>
        <v>79</v>
      </c>
      <c r="W962" s="30">
        <f>'18'!V18</f>
        <v>4.0999999999999996</v>
      </c>
      <c r="X962" s="30">
        <f>'18'!W18</f>
        <v>3.5</v>
      </c>
      <c r="Y962" s="30">
        <f>'18'!X18</f>
        <v>6</v>
      </c>
      <c r="Z962" s="30">
        <f>'18'!Y18</f>
        <v>4.4000000000000004</v>
      </c>
      <c r="AA962" s="30">
        <f>'18'!Z18</f>
        <v>5.2</v>
      </c>
      <c r="AB962" s="30">
        <f>'18'!AA18</f>
        <v>2.2999999999999998</v>
      </c>
      <c r="AC962" s="30">
        <f>'18'!AB18</f>
        <v>0</v>
      </c>
      <c r="AD962" s="30">
        <f>'18'!AC18</f>
        <v>0</v>
      </c>
      <c r="AE962" s="30">
        <f>'18'!AD18</f>
        <v>0</v>
      </c>
      <c r="AF962" s="30">
        <f>'18'!AE18</f>
        <v>0.8</v>
      </c>
      <c r="AG962" s="30">
        <f>'18'!AF18</f>
        <v>0</v>
      </c>
      <c r="AH962" s="30">
        <f>'18'!AG18</f>
        <v>0</v>
      </c>
      <c r="AI962" s="30">
        <f>'18'!AH18</f>
        <v>0.8</v>
      </c>
      <c r="AJ962" s="30">
        <f>'18'!AI18</f>
        <v>45</v>
      </c>
      <c r="AK962" s="30">
        <f>'18'!AJ18</f>
        <v>45.8</v>
      </c>
      <c r="AL962" s="30">
        <f>'18'!AK18</f>
        <v>99.5</v>
      </c>
      <c r="AM962" s="30">
        <f>'18'!AL18</f>
        <v>105.3</v>
      </c>
      <c r="AN962" s="30">
        <f>'18'!AM18</f>
        <v>59.5</v>
      </c>
      <c r="AO962" s="30">
        <f>'18'!AN18</f>
        <v>0</v>
      </c>
      <c r="AP962" s="30">
        <f>'18'!AO18</f>
        <v>0</v>
      </c>
      <c r="AQ962" s="30">
        <f>'18'!AP18</f>
        <v>105.3</v>
      </c>
      <c r="AR962" s="30">
        <f>'18'!AQ18</f>
        <v>35.915999999999997</v>
      </c>
      <c r="AS962" s="30">
        <f>'18'!AR18</f>
        <v>0</v>
      </c>
      <c r="AT962" s="30">
        <f>'18'!AS18</f>
        <v>45.8</v>
      </c>
      <c r="AU962" s="30">
        <f>'18'!AT18</f>
        <v>89.615999999999985</v>
      </c>
      <c r="AV962" s="30">
        <f>'18'!AU18</f>
        <v>135.416</v>
      </c>
      <c r="AW962" s="30">
        <f>'18'!AV18</f>
        <v>0</v>
      </c>
      <c r="AX962" s="30">
        <f>'18'!AW18</f>
        <v>10</v>
      </c>
      <c r="AY962" s="30">
        <f>'18'!AX18</f>
        <v>200</v>
      </c>
      <c r="AZ962" s="30">
        <f>'18'!AY18</f>
        <v>0</v>
      </c>
      <c r="BA962" s="30">
        <f>'18'!AZ18</f>
        <v>36</v>
      </c>
      <c r="BB962" s="30">
        <f>'18'!BA18</f>
        <v>0</v>
      </c>
      <c r="BC962" s="30">
        <f>'18'!BB18</f>
        <v>246</v>
      </c>
      <c r="BD962" s="30">
        <f>'18'!BC18</f>
        <v>233.7</v>
      </c>
      <c r="BE962" s="30">
        <f>'18'!BD18</f>
        <v>14</v>
      </c>
      <c r="BF962" s="30">
        <f>'18'!BE18</f>
        <v>15</v>
      </c>
      <c r="BG962" s="30">
        <f>'18'!BF18</f>
        <v>8</v>
      </c>
      <c r="BH962" s="30">
        <f>'18'!BG18</f>
        <v>9</v>
      </c>
      <c r="BI962" s="30">
        <f>'18'!BH18</f>
        <v>1</v>
      </c>
      <c r="BJ962" s="30">
        <f>'18'!BI18</f>
        <v>47</v>
      </c>
      <c r="BK962" s="30">
        <f>'18'!BJ18</f>
        <v>186.7</v>
      </c>
      <c r="BL962" s="30">
        <f>'18'!BK18</f>
        <v>89.615999999999985</v>
      </c>
      <c r="BM962" s="30">
        <f>'18'!BL18</f>
        <v>97.084000000000003</v>
      </c>
    </row>
    <row r="963" spans="1:65">
      <c r="A963" s="78">
        <f>'18'!A19</f>
        <v>42904</v>
      </c>
      <c r="B963" s="82" t="str">
        <f t="shared" ref="B963:B1026" si="15">LEFT(C963,2) &amp; ":" &amp; RIGHT(C963,2) &amp; ":00"</f>
        <v>04:30:00</v>
      </c>
      <c r="C963" s="30" t="str">
        <f>'18'!B19</f>
        <v>04H30</v>
      </c>
      <c r="D963" s="30">
        <f>'18'!C19</f>
        <v>521</v>
      </c>
      <c r="E963" s="30">
        <f>'18'!D19</f>
        <v>580</v>
      </c>
      <c r="F963" s="30">
        <f>'18'!E19</f>
        <v>412</v>
      </c>
      <c r="G963" s="30">
        <f>'18'!F19</f>
        <v>38</v>
      </c>
      <c r="H963" s="30">
        <f>'18'!G19</f>
        <v>0</v>
      </c>
      <c r="I963" s="30">
        <f>'18'!H19</f>
        <v>13</v>
      </c>
      <c r="J963" s="30">
        <f>'18'!I19</f>
        <v>1513</v>
      </c>
      <c r="K963" s="30">
        <f>'18'!J19</f>
        <v>51</v>
      </c>
      <c r="L963" s="30">
        <f>'18'!K19</f>
        <v>266</v>
      </c>
      <c r="M963" s="30">
        <f>'18'!L19</f>
        <v>285</v>
      </c>
      <c r="N963" s="30">
        <f>'18'!M19</f>
        <v>280</v>
      </c>
      <c r="O963" s="30">
        <f>'18'!N19</f>
        <v>0</v>
      </c>
      <c r="P963" s="30">
        <f>'18'!O19</f>
        <v>9</v>
      </c>
      <c r="Q963" s="30">
        <f>'18'!P19</f>
        <v>9</v>
      </c>
      <c r="R963" s="30">
        <f>'18'!Q19</f>
        <v>10</v>
      </c>
      <c r="S963" s="30">
        <f>'18'!R19</f>
        <v>0</v>
      </c>
      <c r="T963" s="30">
        <f>'18'!S19</f>
        <v>551</v>
      </c>
      <c r="U963" s="30">
        <f>'18'!T19</f>
        <v>28</v>
      </c>
      <c r="V963" s="30">
        <f>'18'!U19</f>
        <v>79</v>
      </c>
      <c r="W963" s="30">
        <f>'18'!V19</f>
        <v>4.0999999999999996</v>
      </c>
      <c r="X963" s="30">
        <f>'18'!W19</f>
        <v>3.5</v>
      </c>
      <c r="Y963" s="30">
        <f>'18'!X19</f>
        <v>6</v>
      </c>
      <c r="Z963" s="30">
        <f>'18'!Y19</f>
        <v>4.4000000000000004</v>
      </c>
      <c r="AA963" s="30">
        <f>'18'!Z19</f>
        <v>5.2</v>
      </c>
      <c r="AB963" s="30">
        <f>'18'!AA19</f>
        <v>2.2999999999999998</v>
      </c>
      <c r="AC963" s="30">
        <f>'18'!AB19</f>
        <v>0</v>
      </c>
      <c r="AD963" s="30">
        <f>'18'!AC19</f>
        <v>0</v>
      </c>
      <c r="AE963" s="30">
        <f>'18'!AD19</f>
        <v>0</v>
      </c>
      <c r="AF963" s="30">
        <f>'18'!AE19</f>
        <v>0.8</v>
      </c>
      <c r="AG963" s="30">
        <f>'18'!AF19</f>
        <v>0</v>
      </c>
      <c r="AH963" s="30">
        <f>'18'!AG19</f>
        <v>0</v>
      </c>
      <c r="AI963" s="30">
        <f>'18'!AH19</f>
        <v>0.8</v>
      </c>
      <c r="AJ963" s="30">
        <f>'18'!AI19</f>
        <v>45</v>
      </c>
      <c r="AK963" s="30">
        <f>'18'!AJ19</f>
        <v>45.8</v>
      </c>
      <c r="AL963" s="30">
        <f>'18'!AK19</f>
        <v>99.5</v>
      </c>
      <c r="AM963" s="30">
        <f>'18'!AL19</f>
        <v>105.3</v>
      </c>
      <c r="AN963" s="30">
        <f>'18'!AM19</f>
        <v>59.5</v>
      </c>
      <c r="AO963" s="30">
        <f>'18'!AN19</f>
        <v>0</v>
      </c>
      <c r="AP963" s="30">
        <f>'18'!AO19</f>
        <v>0</v>
      </c>
      <c r="AQ963" s="30">
        <f>'18'!AP19</f>
        <v>105.3</v>
      </c>
      <c r="AR963" s="30">
        <f>'18'!AQ19</f>
        <v>35.915999999999997</v>
      </c>
      <c r="AS963" s="30">
        <f>'18'!AR19</f>
        <v>0</v>
      </c>
      <c r="AT963" s="30">
        <f>'18'!AS19</f>
        <v>45.8</v>
      </c>
      <c r="AU963" s="30">
        <f>'18'!AT19</f>
        <v>89.615999999999985</v>
      </c>
      <c r="AV963" s="30">
        <f>'18'!AU19</f>
        <v>135.416</v>
      </c>
      <c r="AW963" s="30">
        <f>'18'!AV19</f>
        <v>0</v>
      </c>
      <c r="AX963" s="30">
        <f>'18'!AW19</f>
        <v>10</v>
      </c>
      <c r="AY963" s="30">
        <f>'18'!AX19</f>
        <v>200</v>
      </c>
      <c r="AZ963" s="30">
        <f>'18'!AY19</f>
        <v>0</v>
      </c>
      <c r="BA963" s="30">
        <f>'18'!AZ19</f>
        <v>36</v>
      </c>
      <c r="BB963" s="30">
        <f>'18'!BA19</f>
        <v>0</v>
      </c>
      <c r="BC963" s="30">
        <f>'18'!BB19</f>
        <v>246</v>
      </c>
      <c r="BD963" s="30">
        <f>'18'!BC19</f>
        <v>233.7</v>
      </c>
      <c r="BE963" s="30">
        <f>'18'!BD19</f>
        <v>14</v>
      </c>
      <c r="BF963" s="30">
        <f>'18'!BE19</f>
        <v>15</v>
      </c>
      <c r="BG963" s="30">
        <f>'18'!BF19</f>
        <v>8</v>
      </c>
      <c r="BH963" s="30">
        <f>'18'!BG19</f>
        <v>9</v>
      </c>
      <c r="BI963" s="30">
        <f>'18'!BH19</f>
        <v>1</v>
      </c>
      <c r="BJ963" s="30">
        <f>'18'!BI19</f>
        <v>47</v>
      </c>
      <c r="BK963" s="30">
        <f>'18'!BJ19</f>
        <v>186.7</v>
      </c>
      <c r="BL963" s="30">
        <f>'18'!BK19</f>
        <v>89.615999999999985</v>
      </c>
      <c r="BM963" s="30">
        <f>'18'!BL19</f>
        <v>97.084000000000003</v>
      </c>
    </row>
    <row r="964" spans="1:65">
      <c r="A964" s="78">
        <f>'18'!A20</f>
        <v>42904</v>
      </c>
      <c r="B964" s="82" t="str">
        <f t="shared" si="15"/>
        <v>05:00:00</v>
      </c>
      <c r="C964" s="30" t="str">
        <f>'18'!B20</f>
        <v>05H00</v>
      </c>
      <c r="D964" s="30">
        <f>'18'!C20</f>
        <v>521</v>
      </c>
      <c r="E964" s="30">
        <f>'18'!D20</f>
        <v>573</v>
      </c>
      <c r="F964" s="30">
        <f>'18'!E20</f>
        <v>411</v>
      </c>
      <c r="G964" s="30">
        <f>'18'!F20</f>
        <v>38</v>
      </c>
      <c r="H964" s="30">
        <f>'18'!G20</f>
        <v>0</v>
      </c>
      <c r="I964" s="30">
        <f>'18'!H20</f>
        <v>13</v>
      </c>
      <c r="J964" s="30">
        <f>'18'!I20</f>
        <v>1505</v>
      </c>
      <c r="K964" s="30">
        <f>'18'!J20</f>
        <v>51</v>
      </c>
      <c r="L964" s="30">
        <f>'18'!K20</f>
        <v>264</v>
      </c>
      <c r="M964" s="30">
        <f>'18'!L20</f>
        <v>292</v>
      </c>
      <c r="N964" s="30">
        <f>'18'!M20</f>
        <v>260</v>
      </c>
      <c r="O964" s="30">
        <f>'18'!N20</f>
        <v>0</v>
      </c>
      <c r="P964" s="30">
        <f>'18'!O20</f>
        <v>9</v>
      </c>
      <c r="Q964" s="30">
        <f>'18'!P20</f>
        <v>10</v>
      </c>
      <c r="R964" s="30">
        <f>'18'!Q20</f>
        <v>9</v>
      </c>
      <c r="S964" s="30">
        <f>'18'!R20</f>
        <v>0</v>
      </c>
      <c r="T964" s="30">
        <f>'18'!S20</f>
        <v>556</v>
      </c>
      <c r="U964" s="30">
        <f>'18'!T20</f>
        <v>28</v>
      </c>
      <c r="V964" s="30">
        <f>'18'!U20</f>
        <v>79</v>
      </c>
      <c r="W964" s="30">
        <f>'18'!V20</f>
        <v>4.0999999999999996</v>
      </c>
      <c r="X964" s="30">
        <f>'18'!W20</f>
        <v>3.5</v>
      </c>
      <c r="Y964" s="30">
        <f>'18'!X20</f>
        <v>6</v>
      </c>
      <c r="Z964" s="30">
        <f>'18'!Y20</f>
        <v>3.9</v>
      </c>
      <c r="AA964" s="30">
        <f>'18'!Z20</f>
        <v>5.0999999999999996</v>
      </c>
      <c r="AB964" s="30">
        <f>'18'!AA20</f>
        <v>2.2000000000000002</v>
      </c>
      <c r="AC964" s="30">
        <f>'18'!AB20</f>
        <v>0</v>
      </c>
      <c r="AD964" s="30">
        <f>'18'!AC20</f>
        <v>0</v>
      </c>
      <c r="AE964" s="30">
        <f>'18'!AD20</f>
        <v>0</v>
      </c>
      <c r="AF964" s="30">
        <f>'18'!AE20</f>
        <v>0.8</v>
      </c>
      <c r="AG964" s="30">
        <f>'18'!AF20</f>
        <v>0</v>
      </c>
      <c r="AH964" s="30">
        <f>'18'!AG20</f>
        <v>0</v>
      </c>
      <c r="AI964" s="30">
        <f>'18'!AH20</f>
        <v>0.8</v>
      </c>
      <c r="AJ964" s="30">
        <f>'18'!AI20</f>
        <v>45</v>
      </c>
      <c r="AK964" s="30">
        <f>'18'!AJ20</f>
        <v>45.8</v>
      </c>
      <c r="AL964" s="30">
        <f>'18'!AK20</f>
        <v>98.899999999999991</v>
      </c>
      <c r="AM964" s="30">
        <f>'18'!AL20</f>
        <v>104.6</v>
      </c>
      <c r="AN964" s="30">
        <f>'18'!AM20</f>
        <v>58.8</v>
      </c>
      <c r="AO964" s="30">
        <f>'18'!AN20</f>
        <v>0</v>
      </c>
      <c r="AP964" s="30">
        <f>'18'!AO20</f>
        <v>0</v>
      </c>
      <c r="AQ964" s="30">
        <f>'18'!AP20</f>
        <v>104.6</v>
      </c>
      <c r="AR964" s="30">
        <f>'18'!AQ20</f>
        <v>36.516000000000005</v>
      </c>
      <c r="AS964" s="30">
        <f>'18'!AR20</f>
        <v>0</v>
      </c>
      <c r="AT964" s="30">
        <f>'18'!AS20</f>
        <v>45.8</v>
      </c>
      <c r="AU964" s="30">
        <f>'18'!AT20</f>
        <v>89.615999999999985</v>
      </c>
      <c r="AV964" s="30">
        <f>'18'!AU20</f>
        <v>135.416</v>
      </c>
      <c r="AW964" s="30">
        <f>'18'!AV20</f>
        <v>0</v>
      </c>
      <c r="AX964" s="30">
        <f>'18'!AW20</f>
        <v>10</v>
      </c>
      <c r="AY964" s="30">
        <f>'18'!AX20</f>
        <v>200</v>
      </c>
      <c r="AZ964" s="30">
        <f>'18'!AY20</f>
        <v>0</v>
      </c>
      <c r="BA964" s="30">
        <f>'18'!AZ20</f>
        <v>36</v>
      </c>
      <c r="BB964" s="30">
        <f>'18'!BA20</f>
        <v>0</v>
      </c>
      <c r="BC964" s="30">
        <f>'18'!BB20</f>
        <v>246</v>
      </c>
      <c r="BD964" s="30">
        <f>'18'!BC20</f>
        <v>233.7</v>
      </c>
      <c r="BE964" s="30">
        <f>'18'!BD20</f>
        <v>14</v>
      </c>
      <c r="BF964" s="30">
        <f>'18'!BE20</f>
        <v>15</v>
      </c>
      <c r="BG964" s="30">
        <f>'18'!BF20</f>
        <v>8</v>
      </c>
      <c r="BH964" s="30">
        <f>'18'!BG20</f>
        <v>9</v>
      </c>
      <c r="BI964" s="30">
        <f>'18'!BH20</f>
        <v>1</v>
      </c>
      <c r="BJ964" s="30">
        <f>'18'!BI20</f>
        <v>47</v>
      </c>
      <c r="BK964" s="30">
        <f>'18'!BJ20</f>
        <v>186.7</v>
      </c>
      <c r="BL964" s="30">
        <f>'18'!BK20</f>
        <v>89.615999999999985</v>
      </c>
      <c r="BM964" s="30">
        <f>'18'!BL20</f>
        <v>97.084000000000003</v>
      </c>
    </row>
    <row r="965" spans="1:65">
      <c r="A965" s="78">
        <f>'18'!A21</f>
        <v>42904</v>
      </c>
      <c r="B965" s="82" t="str">
        <f t="shared" si="15"/>
        <v>05:30:00</v>
      </c>
      <c r="C965" s="30" t="str">
        <f>'18'!B21</f>
        <v>05H30</v>
      </c>
      <c r="D965" s="30">
        <f>'18'!C21</f>
        <v>506</v>
      </c>
      <c r="E965" s="30">
        <f>'18'!D21</f>
        <v>541</v>
      </c>
      <c r="F965" s="30">
        <f>'18'!E21</f>
        <v>414</v>
      </c>
      <c r="G965" s="30">
        <f>'18'!F21</f>
        <v>37</v>
      </c>
      <c r="H965" s="30">
        <f>'18'!G21</f>
        <v>0</v>
      </c>
      <c r="I965" s="30">
        <f>'18'!H21</f>
        <v>14</v>
      </c>
      <c r="J965" s="30">
        <f>'18'!I21</f>
        <v>1461</v>
      </c>
      <c r="K965" s="30">
        <f>'18'!J21</f>
        <v>51</v>
      </c>
      <c r="L965" s="30">
        <f>'18'!K21</f>
        <v>275</v>
      </c>
      <c r="M965" s="30">
        <f>'18'!L21</f>
        <v>294</v>
      </c>
      <c r="N965" s="30">
        <f>'18'!M21</f>
        <v>280</v>
      </c>
      <c r="O965" s="30">
        <f>'18'!N21</f>
        <v>0</v>
      </c>
      <c r="P965" s="30">
        <f>'18'!O21</f>
        <v>9</v>
      </c>
      <c r="Q965" s="30">
        <f>'18'!P21</f>
        <v>10</v>
      </c>
      <c r="R965" s="30">
        <f>'18'!Q21</f>
        <v>10</v>
      </c>
      <c r="S965" s="30">
        <f>'18'!R21</f>
        <v>0</v>
      </c>
      <c r="T965" s="30">
        <f>'18'!S21</f>
        <v>569</v>
      </c>
      <c r="U965" s="30">
        <f>'18'!T21</f>
        <v>29</v>
      </c>
      <c r="V965" s="30">
        <f>'18'!U21</f>
        <v>80</v>
      </c>
      <c r="W965" s="30">
        <f>'18'!V21</f>
        <v>4.0999999999999996</v>
      </c>
      <c r="X965" s="30">
        <f>'18'!W21</f>
        <v>3.5</v>
      </c>
      <c r="Y965" s="30">
        <f>'18'!X21</f>
        <v>6</v>
      </c>
      <c r="Z965" s="30">
        <f>'18'!Y21</f>
        <v>3.9</v>
      </c>
      <c r="AA965" s="30">
        <f>'18'!Z21</f>
        <v>5.0999999999999996</v>
      </c>
      <c r="AB965" s="30">
        <f>'18'!AA21</f>
        <v>2.2000000000000002</v>
      </c>
      <c r="AC965" s="30">
        <f>'18'!AB21</f>
        <v>0</v>
      </c>
      <c r="AD965" s="30">
        <f>'18'!AC21</f>
        <v>0</v>
      </c>
      <c r="AE965" s="30">
        <f>'18'!AD21</f>
        <v>0</v>
      </c>
      <c r="AF965" s="30">
        <f>'18'!AE21</f>
        <v>0.8</v>
      </c>
      <c r="AG965" s="30">
        <f>'18'!AF21</f>
        <v>0</v>
      </c>
      <c r="AH965" s="30">
        <f>'18'!AG21</f>
        <v>0</v>
      </c>
      <c r="AI965" s="30">
        <f>'18'!AH21</f>
        <v>0.8</v>
      </c>
      <c r="AJ965" s="30">
        <f>'18'!AI21</f>
        <v>45</v>
      </c>
      <c r="AK965" s="30">
        <f>'18'!AJ21</f>
        <v>45.8</v>
      </c>
      <c r="AL965" s="30">
        <f>'18'!AK21</f>
        <v>99.899999999999991</v>
      </c>
      <c r="AM965" s="30">
        <f>'18'!AL21</f>
        <v>105.6</v>
      </c>
      <c r="AN965" s="30">
        <f>'18'!AM21</f>
        <v>59.8</v>
      </c>
      <c r="AO965" s="30">
        <f>'18'!AN21</f>
        <v>0</v>
      </c>
      <c r="AP965" s="30">
        <f>'18'!AO21</f>
        <v>0</v>
      </c>
      <c r="AQ965" s="30">
        <f>'18'!AP21</f>
        <v>105.6</v>
      </c>
      <c r="AR965" s="30">
        <f>'18'!AQ21</f>
        <v>35.516000000000005</v>
      </c>
      <c r="AS965" s="30">
        <f>'18'!AR21</f>
        <v>0</v>
      </c>
      <c r="AT965" s="30">
        <f>'18'!AS21</f>
        <v>45.8</v>
      </c>
      <c r="AU965" s="30">
        <f>'18'!AT21</f>
        <v>89.615999999999985</v>
      </c>
      <c r="AV965" s="30">
        <f>'18'!AU21</f>
        <v>135.416</v>
      </c>
      <c r="AW965" s="30">
        <f>'18'!AV21</f>
        <v>0</v>
      </c>
      <c r="AX965" s="30">
        <f>'18'!AW21</f>
        <v>10</v>
      </c>
      <c r="AY965" s="30">
        <f>'18'!AX21</f>
        <v>200</v>
      </c>
      <c r="AZ965" s="30">
        <f>'18'!AY21</f>
        <v>0</v>
      </c>
      <c r="BA965" s="30">
        <f>'18'!AZ21</f>
        <v>36</v>
      </c>
      <c r="BB965" s="30">
        <f>'18'!BA21</f>
        <v>0</v>
      </c>
      <c r="BC965" s="30">
        <f>'18'!BB21</f>
        <v>246</v>
      </c>
      <c r="BD965" s="30">
        <f>'18'!BC21</f>
        <v>233.7</v>
      </c>
      <c r="BE965" s="30">
        <f>'18'!BD21</f>
        <v>14</v>
      </c>
      <c r="BF965" s="30">
        <f>'18'!BE21</f>
        <v>15</v>
      </c>
      <c r="BG965" s="30">
        <f>'18'!BF21</f>
        <v>8</v>
      </c>
      <c r="BH965" s="30">
        <f>'18'!BG21</f>
        <v>9</v>
      </c>
      <c r="BI965" s="30">
        <f>'18'!BH21</f>
        <v>1</v>
      </c>
      <c r="BJ965" s="30">
        <f>'18'!BI21</f>
        <v>47</v>
      </c>
      <c r="BK965" s="30">
        <f>'18'!BJ21</f>
        <v>186.7</v>
      </c>
      <c r="BL965" s="30">
        <f>'18'!BK21</f>
        <v>89.615999999999985</v>
      </c>
      <c r="BM965" s="30">
        <f>'18'!BL21</f>
        <v>97.084000000000003</v>
      </c>
    </row>
    <row r="966" spans="1:65">
      <c r="A966" s="78">
        <f>'18'!A22</f>
        <v>42904</v>
      </c>
      <c r="B966" s="82" t="str">
        <f t="shared" si="15"/>
        <v>06:00:00</v>
      </c>
      <c r="C966" s="30" t="str">
        <f>'18'!B22</f>
        <v>06H00</v>
      </c>
      <c r="D966" s="30">
        <f>'18'!C22</f>
        <v>479</v>
      </c>
      <c r="E966" s="30">
        <f>'18'!D22</f>
        <v>482</v>
      </c>
      <c r="F966" s="30">
        <f>'18'!E22</f>
        <v>391</v>
      </c>
      <c r="G966" s="30">
        <f>'18'!F22</f>
        <v>34</v>
      </c>
      <c r="H966" s="30">
        <f>'18'!G22</f>
        <v>0</v>
      </c>
      <c r="I966" s="30">
        <f>'18'!H22</f>
        <v>13</v>
      </c>
      <c r="J966" s="30">
        <f>'18'!I22</f>
        <v>1352</v>
      </c>
      <c r="K966" s="30">
        <f>'18'!J22</f>
        <v>47</v>
      </c>
      <c r="L966" s="30">
        <f>'18'!K22</f>
        <v>253</v>
      </c>
      <c r="M966" s="30">
        <f>'18'!L22</f>
        <v>262</v>
      </c>
      <c r="N966" s="30">
        <f>'18'!M22</f>
        <v>280</v>
      </c>
      <c r="O966" s="30">
        <f>'18'!N22</f>
        <v>0</v>
      </c>
      <c r="P966" s="30">
        <f>'18'!O22</f>
        <v>8</v>
      </c>
      <c r="Q966" s="30">
        <f>'18'!P22</f>
        <v>8</v>
      </c>
      <c r="R966" s="30">
        <f>'18'!Q22</f>
        <v>10</v>
      </c>
      <c r="S966" s="30">
        <f>'18'!R22</f>
        <v>0</v>
      </c>
      <c r="T966" s="30">
        <f>'18'!S22</f>
        <v>515</v>
      </c>
      <c r="U966" s="30">
        <f>'18'!T22</f>
        <v>26</v>
      </c>
      <c r="V966" s="30">
        <f>'18'!U22</f>
        <v>73</v>
      </c>
      <c r="W966" s="30">
        <f>'18'!V22</f>
        <v>4.0999999999999996</v>
      </c>
      <c r="X966" s="30">
        <f>'18'!W22</f>
        <v>3.5</v>
      </c>
      <c r="Y966" s="30">
        <f>'18'!X22</f>
        <v>5.5</v>
      </c>
      <c r="Z966" s="30">
        <f>'18'!Y22</f>
        <v>3</v>
      </c>
      <c r="AA966" s="30">
        <f>'18'!Z22</f>
        <v>4.4000000000000004</v>
      </c>
      <c r="AB966" s="30">
        <f>'18'!AA22</f>
        <v>1.8</v>
      </c>
      <c r="AC966" s="30">
        <f>'18'!AB22</f>
        <v>0</v>
      </c>
      <c r="AD966" s="30">
        <f>'18'!AC22</f>
        <v>0</v>
      </c>
      <c r="AE966" s="30">
        <f>'18'!AD22</f>
        <v>0</v>
      </c>
      <c r="AF966" s="30">
        <f>'18'!AE22</f>
        <v>0.8</v>
      </c>
      <c r="AG966" s="30">
        <f>'18'!AF22</f>
        <v>0</v>
      </c>
      <c r="AH966" s="30">
        <f>'18'!AG22</f>
        <v>0</v>
      </c>
      <c r="AI966" s="30">
        <f>'18'!AH22</f>
        <v>0.8</v>
      </c>
      <c r="AJ966" s="30">
        <f>'18'!AI22</f>
        <v>45</v>
      </c>
      <c r="AK966" s="30">
        <f>'18'!AJ22</f>
        <v>45.8</v>
      </c>
      <c r="AL966" s="30">
        <f>'18'!AK22</f>
        <v>90.8</v>
      </c>
      <c r="AM966" s="30">
        <f>'18'!AL22</f>
        <v>96.1</v>
      </c>
      <c r="AN966" s="30">
        <f>'18'!AM22</f>
        <v>50.3</v>
      </c>
      <c r="AO966" s="30">
        <f>'18'!AN22</f>
        <v>0</v>
      </c>
      <c r="AP966" s="30">
        <f>'18'!AO22</f>
        <v>0</v>
      </c>
      <c r="AQ966" s="30">
        <f>'18'!AP22</f>
        <v>96.1</v>
      </c>
      <c r="AR966" s="30">
        <f>'18'!AQ22</f>
        <v>44.616</v>
      </c>
      <c r="AS966" s="30">
        <f>'18'!AR22</f>
        <v>0</v>
      </c>
      <c r="AT966" s="30">
        <f>'18'!AS22</f>
        <v>45.8</v>
      </c>
      <c r="AU966" s="30">
        <f>'18'!AT22</f>
        <v>89.615999999999985</v>
      </c>
      <c r="AV966" s="30">
        <f>'18'!AU22</f>
        <v>135.416</v>
      </c>
      <c r="AW966" s="30">
        <f>'18'!AV22</f>
        <v>0</v>
      </c>
      <c r="AX966" s="30">
        <f>'18'!AW22</f>
        <v>10</v>
      </c>
      <c r="AY966" s="30">
        <f>'18'!AX22</f>
        <v>200</v>
      </c>
      <c r="AZ966" s="30">
        <f>'18'!AY22</f>
        <v>0</v>
      </c>
      <c r="BA966" s="30">
        <f>'18'!AZ22</f>
        <v>36</v>
      </c>
      <c r="BB966" s="30">
        <f>'18'!BA22</f>
        <v>0</v>
      </c>
      <c r="BC966" s="30">
        <f>'18'!BB22</f>
        <v>246</v>
      </c>
      <c r="BD966" s="30">
        <f>'18'!BC22</f>
        <v>233.7</v>
      </c>
      <c r="BE966" s="30">
        <f>'18'!BD22</f>
        <v>14</v>
      </c>
      <c r="BF966" s="30">
        <f>'18'!BE22</f>
        <v>15</v>
      </c>
      <c r="BG966" s="30">
        <f>'18'!BF22</f>
        <v>8</v>
      </c>
      <c r="BH966" s="30">
        <f>'18'!BG22</f>
        <v>9</v>
      </c>
      <c r="BI966" s="30">
        <f>'18'!BH22</f>
        <v>1</v>
      </c>
      <c r="BJ966" s="30">
        <f>'18'!BI22</f>
        <v>47</v>
      </c>
      <c r="BK966" s="30">
        <f>'18'!BJ22</f>
        <v>186.7</v>
      </c>
      <c r="BL966" s="30">
        <f>'18'!BK22</f>
        <v>89.615999999999985</v>
      </c>
      <c r="BM966" s="30">
        <f>'18'!BL22</f>
        <v>97.084000000000003</v>
      </c>
    </row>
    <row r="967" spans="1:65">
      <c r="A967" s="78">
        <f>'18'!A23</f>
        <v>42904</v>
      </c>
      <c r="B967" s="82" t="str">
        <f t="shared" si="15"/>
        <v>06:30:00</v>
      </c>
      <c r="C967" s="30" t="str">
        <f>'18'!B23</f>
        <v>06H30</v>
      </c>
      <c r="D967" s="30">
        <f>'18'!C23</f>
        <v>482</v>
      </c>
      <c r="E967" s="30">
        <f>'18'!D23</f>
        <v>477</v>
      </c>
      <c r="F967" s="30">
        <f>'18'!E23</f>
        <v>395</v>
      </c>
      <c r="G967" s="30">
        <f>'18'!F23</f>
        <v>33</v>
      </c>
      <c r="H967" s="30">
        <f>'18'!G23</f>
        <v>0</v>
      </c>
      <c r="I967" s="30">
        <f>'18'!H23</f>
        <v>13</v>
      </c>
      <c r="J967" s="30">
        <f>'18'!I23</f>
        <v>1354</v>
      </c>
      <c r="K967" s="30">
        <f>'18'!J23</f>
        <v>46</v>
      </c>
      <c r="L967" s="30">
        <f>'18'!K23</f>
        <v>255</v>
      </c>
      <c r="M967" s="30">
        <f>'18'!L23</f>
        <v>262</v>
      </c>
      <c r="N967" s="30">
        <f>'18'!M23</f>
        <v>290</v>
      </c>
      <c r="O967" s="30">
        <f>'18'!N23</f>
        <v>0</v>
      </c>
      <c r="P967" s="30">
        <f>'18'!O23</f>
        <v>8</v>
      </c>
      <c r="Q967" s="30">
        <f>'18'!P23</f>
        <v>8</v>
      </c>
      <c r="R967" s="30">
        <f>'18'!Q23</f>
        <v>10</v>
      </c>
      <c r="S967" s="30">
        <f>'18'!R23</f>
        <v>0</v>
      </c>
      <c r="T967" s="30">
        <f>'18'!S23</f>
        <v>517</v>
      </c>
      <c r="U967" s="30">
        <f>'18'!T23</f>
        <v>26</v>
      </c>
      <c r="V967" s="30">
        <f>'18'!U23</f>
        <v>72</v>
      </c>
      <c r="W967" s="30">
        <f>'18'!V23</f>
        <v>4.0999999999999996</v>
      </c>
      <c r="X967" s="30">
        <f>'18'!W23</f>
        <v>3.5</v>
      </c>
      <c r="Y967" s="30">
        <f>'18'!X23</f>
        <v>5.2</v>
      </c>
      <c r="Z967" s="30">
        <f>'18'!Y23</f>
        <v>3</v>
      </c>
      <c r="AA967" s="30">
        <f>'18'!Z23</f>
        <v>4.4000000000000004</v>
      </c>
      <c r="AB967" s="30">
        <f>'18'!AA23</f>
        <v>1.8</v>
      </c>
      <c r="AC967" s="30">
        <f>'18'!AB23</f>
        <v>0</v>
      </c>
      <c r="AD967" s="30">
        <f>'18'!AC23</f>
        <v>0</v>
      </c>
      <c r="AE967" s="30">
        <f>'18'!AD23</f>
        <v>0</v>
      </c>
      <c r="AF967" s="30">
        <f>'18'!AE23</f>
        <v>0.8</v>
      </c>
      <c r="AG967" s="30">
        <f>'18'!AF23</f>
        <v>0</v>
      </c>
      <c r="AH967" s="30">
        <f>'18'!AG23</f>
        <v>0</v>
      </c>
      <c r="AI967" s="30">
        <f>'18'!AH23</f>
        <v>0.8</v>
      </c>
      <c r="AJ967" s="30">
        <f>'18'!AI23</f>
        <v>45</v>
      </c>
      <c r="AK967" s="30">
        <f>'18'!AJ23</f>
        <v>45.8</v>
      </c>
      <c r="AL967" s="30">
        <f>'18'!AK23</f>
        <v>89.5</v>
      </c>
      <c r="AM967" s="30">
        <f>'18'!AL23</f>
        <v>94.8</v>
      </c>
      <c r="AN967" s="30">
        <f>'18'!AM23</f>
        <v>49</v>
      </c>
      <c r="AO967" s="30">
        <f>'18'!AN23</f>
        <v>0</v>
      </c>
      <c r="AP967" s="30">
        <f>'18'!AO23</f>
        <v>0</v>
      </c>
      <c r="AQ967" s="30">
        <f>'18'!AP23</f>
        <v>94.8</v>
      </c>
      <c r="AR967" s="30">
        <f>'18'!AQ23</f>
        <v>45.915999999999997</v>
      </c>
      <c r="AS967" s="30">
        <f>'18'!AR23</f>
        <v>0</v>
      </c>
      <c r="AT967" s="30">
        <f>'18'!AS23</f>
        <v>45.8</v>
      </c>
      <c r="AU967" s="30">
        <f>'18'!AT23</f>
        <v>89.615999999999985</v>
      </c>
      <c r="AV967" s="30">
        <f>'18'!AU23</f>
        <v>135.416</v>
      </c>
      <c r="AW967" s="30">
        <f>'18'!AV23</f>
        <v>0</v>
      </c>
      <c r="AX967" s="30">
        <f>'18'!AW23</f>
        <v>10</v>
      </c>
      <c r="AY967" s="30">
        <f>'18'!AX23</f>
        <v>200</v>
      </c>
      <c r="AZ967" s="30">
        <f>'18'!AY23</f>
        <v>0</v>
      </c>
      <c r="BA967" s="30">
        <f>'18'!AZ23</f>
        <v>36</v>
      </c>
      <c r="BB967" s="30">
        <f>'18'!BA23</f>
        <v>0</v>
      </c>
      <c r="BC967" s="30">
        <f>'18'!BB23</f>
        <v>246</v>
      </c>
      <c r="BD967" s="30">
        <f>'18'!BC23</f>
        <v>233.7</v>
      </c>
      <c r="BE967" s="30">
        <f>'18'!BD23</f>
        <v>14</v>
      </c>
      <c r="BF967" s="30">
        <f>'18'!BE23</f>
        <v>15</v>
      </c>
      <c r="BG967" s="30">
        <f>'18'!BF23</f>
        <v>8</v>
      </c>
      <c r="BH967" s="30">
        <f>'18'!BG23</f>
        <v>9</v>
      </c>
      <c r="BI967" s="30">
        <f>'18'!BH23</f>
        <v>1</v>
      </c>
      <c r="BJ967" s="30">
        <f>'18'!BI23</f>
        <v>47</v>
      </c>
      <c r="BK967" s="30">
        <f>'18'!BJ23</f>
        <v>186.7</v>
      </c>
      <c r="BL967" s="30">
        <f>'18'!BK23</f>
        <v>89.615999999999985</v>
      </c>
      <c r="BM967" s="30">
        <f>'18'!BL23</f>
        <v>97.084000000000003</v>
      </c>
    </row>
    <row r="968" spans="1:65">
      <c r="A968" s="78">
        <f>'18'!A24</f>
        <v>42904</v>
      </c>
      <c r="B968" s="82" t="str">
        <f t="shared" si="15"/>
        <v>07:00:00</v>
      </c>
      <c r="C968" s="30" t="str">
        <f>'18'!B24</f>
        <v>07H00</v>
      </c>
      <c r="D968" s="30">
        <f>'18'!C24</f>
        <v>485</v>
      </c>
      <c r="E968" s="30">
        <f>'18'!D24</f>
        <v>490</v>
      </c>
      <c r="F968" s="30">
        <f>'18'!E24</f>
        <v>398</v>
      </c>
      <c r="G968" s="30">
        <f>'18'!F24</f>
        <v>34</v>
      </c>
      <c r="H968" s="30">
        <f>'18'!G24</f>
        <v>0</v>
      </c>
      <c r="I968" s="30">
        <f>'18'!H24</f>
        <v>13</v>
      </c>
      <c r="J968" s="30">
        <f>'18'!I24</f>
        <v>1373</v>
      </c>
      <c r="K968" s="30">
        <f>'18'!J24</f>
        <v>47</v>
      </c>
      <c r="L968" s="30">
        <f>'18'!K24</f>
        <v>257</v>
      </c>
      <c r="M968" s="30">
        <f>'18'!L24</f>
        <v>270</v>
      </c>
      <c r="N968" s="30">
        <f>'18'!M24</f>
        <v>270</v>
      </c>
      <c r="O968" s="30">
        <f>'18'!N24</f>
        <v>0</v>
      </c>
      <c r="P968" s="30">
        <f>'18'!O24</f>
        <v>8</v>
      </c>
      <c r="Q968" s="30">
        <f>'18'!P24</f>
        <v>9</v>
      </c>
      <c r="R968" s="30">
        <f>'18'!Q24</f>
        <v>10</v>
      </c>
      <c r="S968" s="30">
        <f>'18'!R24</f>
        <v>0</v>
      </c>
      <c r="T968" s="30">
        <f>'18'!S24</f>
        <v>527</v>
      </c>
      <c r="U968" s="30">
        <f>'18'!T24</f>
        <v>27</v>
      </c>
      <c r="V968" s="30">
        <f>'18'!U24</f>
        <v>74</v>
      </c>
      <c r="W968" s="30">
        <f>'18'!V24</f>
        <v>4.0999999999999996</v>
      </c>
      <c r="X968" s="30">
        <f>'18'!W24</f>
        <v>3.5</v>
      </c>
      <c r="Y968" s="30">
        <f>'18'!X24</f>
        <v>5.2</v>
      </c>
      <c r="Z968" s="30">
        <f>'18'!Y24</f>
        <v>2.6</v>
      </c>
      <c r="AA968" s="30">
        <f>'18'!Z24</f>
        <v>3.9</v>
      </c>
      <c r="AB968" s="30">
        <f>'18'!AA24</f>
        <v>1.8</v>
      </c>
      <c r="AC968" s="30">
        <f>'18'!AB24</f>
        <v>0</v>
      </c>
      <c r="AD968" s="30">
        <f>'18'!AC24</f>
        <v>0</v>
      </c>
      <c r="AE968" s="30">
        <f>'18'!AD24</f>
        <v>0</v>
      </c>
      <c r="AF968" s="30">
        <f>'18'!AE24</f>
        <v>0.8</v>
      </c>
      <c r="AG968" s="30">
        <f>'18'!AF24</f>
        <v>0</v>
      </c>
      <c r="AH968" s="30">
        <f>'18'!AG24</f>
        <v>0</v>
      </c>
      <c r="AI968" s="30">
        <f>'18'!AH24</f>
        <v>0.8</v>
      </c>
      <c r="AJ968" s="30">
        <f>'18'!AI24</f>
        <v>45</v>
      </c>
      <c r="AK968" s="30">
        <f>'18'!AJ24</f>
        <v>45.8</v>
      </c>
      <c r="AL968" s="30">
        <f>'18'!AK24</f>
        <v>90.6</v>
      </c>
      <c r="AM968" s="30">
        <f>'18'!AL24</f>
        <v>95.899999999999991</v>
      </c>
      <c r="AN968" s="30">
        <f>'18'!AM24</f>
        <v>50.099999999999994</v>
      </c>
      <c r="AO968" s="30">
        <f>'18'!AN24</f>
        <v>0</v>
      </c>
      <c r="AP968" s="30">
        <f>'18'!AO24</f>
        <v>0</v>
      </c>
      <c r="AQ968" s="30">
        <f>'18'!AP24</f>
        <v>95.899999999999991</v>
      </c>
      <c r="AR968" s="30">
        <f>'18'!AQ24</f>
        <v>44.816000000000003</v>
      </c>
      <c r="AS968" s="30">
        <f>'18'!AR24</f>
        <v>0</v>
      </c>
      <c r="AT968" s="30">
        <f>'18'!AS24</f>
        <v>45.8</v>
      </c>
      <c r="AU968" s="30">
        <f>'18'!AT24</f>
        <v>89.615999999999985</v>
      </c>
      <c r="AV968" s="30">
        <f>'18'!AU24</f>
        <v>135.416</v>
      </c>
      <c r="AW968" s="30">
        <f>'18'!AV24</f>
        <v>0</v>
      </c>
      <c r="AX968" s="30">
        <f>'18'!AW24</f>
        <v>10</v>
      </c>
      <c r="AY968" s="30">
        <f>'18'!AX24</f>
        <v>200</v>
      </c>
      <c r="AZ968" s="30">
        <f>'18'!AY24</f>
        <v>0</v>
      </c>
      <c r="BA968" s="30">
        <f>'18'!AZ24</f>
        <v>36</v>
      </c>
      <c r="BB968" s="30">
        <f>'18'!BA24</f>
        <v>0</v>
      </c>
      <c r="BC968" s="30">
        <f>'18'!BB24</f>
        <v>246</v>
      </c>
      <c r="BD968" s="30">
        <f>'18'!BC24</f>
        <v>233.7</v>
      </c>
      <c r="BE968" s="30">
        <f>'18'!BD24</f>
        <v>14</v>
      </c>
      <c r="BF968" s="30">
        <f>'18'!BE24</f>
        <v>15</v>
      </c>
      <c r="BG968" s="30">
        <f>'18'!BF24</f>
        <v>8</v>
      </c>
      <c r="BH968" s="30">
        <f>'18'!BG24</f>
        <v>9</v>
      </c>
      <c r="BI968" s="30">
        <f>'18'!BH24</f>
        <v>1</v>
      </c>
      <c r="BJ968" s="30">
        <f>'18'!BI24</f>
        <v>47</v>
      </c>
      <c r="BK968" s="30">
        <f>'18'!BJ24</f>
        <v>186.7</v>
      </c>
      <c r="BL968" s="30">
        <f>'18'!BK24</f>
        <v>89.615999999999985</v>
      </c>
      <c r="BM968" s="30">
        <f>'18'!BL24</f>
        <v>97.084000000000003</v>
      </c>
    </row>
    <row r="969" spans="1:65">
      <c r="A969" s="78">
        <f>'18'!A25</f>
        <v>42904</v>
      </c>
      <c r="B969" s="82" t="str">
        <f t="shared" si="15"/>
        <v>07:30:00</v>
      </c>
      <c r="C969" s="30" t="str">
        <f>'18'!B25</f>
        <v>07H30</v>
      </c>
      <c r="D969" s="30">
        <f>'18'!C25</f>
        <v>478</v>
      </c>
      <c r="E969" s="30">
        <f>'18'!D25</f>
        <v>513</v>
      </c>
      <c r="F969" s="30">
        <f>'18'!E25</f>
        <v>396</v>
      </c>
      <c r="G969" s="30">
        <f>'18'!F25</f>
        <v>35</v>
      </c>
      <c r="H969" s="30">
        <f>'18'!G25</f>
        <v>0</v>
      </c>
      <c r="I969" s="30">
        <f>'18'!H25</f>
        <v>13</v>
      </c>
      <c r="J969" s="30">
        <f>'18'!I25</f>
        <v>1387</v>
      </c>
      <c r="K969" s="30">
        <f>'18'!J25</f>
        <v>48</v>
      </c>
      <c r="L969" s="30">
        <f>'18'!K25</f>
        <v>259</v>
      </c>
      <c r="M969" s="30">
        <f>'18'!L25</f>
        <v>270</v>
      </c>
      <c r="N969" s="30">
        <f>'18'!M25</f>
        <v>250</v>
      </c>
      <c r="O969" s="30">
        <f>'18'!N25</f>
        <v>0</v>
      </c>
      <c r="P969" s="30">
        <f>'18'!O25</f>
        <v>8</v>
      </c>
      <c r="Q969" s="30">
        <f>'18'!P25</f>
        <v>9</v>
      </c>
      <c r="R969" s="30">
        <f>'18'!Q25</f>
        <v>8</v>
      </c>
      <c r="S969" s="30">
        <f>'18'!R25</f>
        <v>0</v>
      </c>
      <c r="T969" s="30">
        <f>'18'!S25</f>
        <v>529</v>
      </c>
      <c r="U969" s="30">
        <f>'18'!T25</f>
        <v>25</v>
      </c>
      <c r="V969" s="30">
        <f>'18'!U25</f>
        <v>73</v>
      </c>
      <c r="W969" s="30">
        <f>'18'!V25</f>
        <v>4.0999999999999996</v>
      </c>
      <c r="X969" s="30">
        <f>'18'!W25</f>
        <v>3.5</v>
      </c>
      <c r="Y969" s="30">
        <f>'18'!X25</f>
        <v>5.2</v>
      </c>
      <c r="Z969" s="30">
        <f>'18'!Y25</f>
        <v>2.6</v>
      </c>
      <c r="AA969" s="30">
        <f>'18'!Z25</f>
        <v>3.9</v>
      </c>
      <c r="AB969" s="30">
        <f>'18'!AA25</f>
        <v>1.8</v>
      </c>
      <c r="AC969" s="30">
        <f>'18'!AB25</f>
        <v>0</v>
      </c>
      <c r="AD969" s="30">
        <f>'18'!AC25</f>
        <v>0</v>
      </c>
      <c r="AE969" s="30">
        <f>'18'!AD25</f>
        <v>0</v>
      </c>
      <c r="AF969" s="30">
        <f>'18'!AE25</f>
        <v>0.8</v>
      </c>
      <c r="AG969" s="30">
        <f>'18'!AF25</f>
        <v>0</v>
      </c>
      <c r="AH969" s="30">
        <f>'18'!AG25</f>
        <v>0</v>
      </c>
      <c r="AI969" s="30">
        <f>'18'!AH25</f>
        <v>0.8</v>
      </c>
      <c r="AJ969" s="30">
        <f>'18'!AI25</f>
        <v>45</v>
      </c>
      <c r="AK969" s="30">
        <f>'18'!AJ25</f>
        <v>45.8</v>
      </c>
      <c r="AL969" s="30">
        <f>'18'!AK25</f>
        <v>89.6</v>
      </c>
      <c r="AM969" s="30">
        <f>'18'!AL25</f>
        <v>94.899999999999991</v>
      </c>
      <c r="AN969" s="30">
        <f>'18'!AM25</f>
        <v>49.099999999999994</v>
      </c>
      <c r="AO969" s="30">
        <f>'18'!AN25</f>
        <v>0</v>
      </c>
      <c r="AP969" s="30">
        <f>'18'!AO25</f>
        <v>0</v>
      </c>
      <c r="AQ969" s="30">
        <f>'18'!AP25</f>
        <v>94.899999999999991</v>
      </c>
      <c r="AR969" s="30">
        <f>'18'!AQ25</f>
        <v>45.816000000000003</v>
      </c>
      <c r="AS969" s="30">
        <f>'18'!AR25</f>
        <v>0</v>
      </c>
      <c r="AT969" s="30">
        <f>'18'!AS25</f>
        <v>45.8</v>
      </c>
      <c r="AU969" s="30">
        <f>'18'!AT25</f>
        <v>89.615999999999985</v>
      </c>
      <c r="AV969" s="30">
        <f>'18'!AU25</f>
        <v>135.416</v>
      </c>
      <c r="AW969" s="30">
        <f>'18'!AV25</f>
        <v>0</v>
      </c>
      <c r="AX969" s="30">
        <f>'18'!AW25</f>
        <v>10</v>
      </c>
      <c r="AY969" s="30">
        <f>'18'!AX25</f>
        <v>200</v>
      </c>
      <c r="AZ969" s="30">
        <f>'18'!AY25</f>
        <v>0</v>
      </c>
      <c r="BA969" s="30">
        <f>'18'!AZ25</f>
        <v>36</v>
      </c>
      <c r="BB969" s="30">
        <f>'18'!BA25</f>
        <v>0</v>
      </c>
      <c r="BC969" s="30">
        <f>'18'!BB25</f>
        <v>246</v>
      </c>
      <c r="BD969" s="30">
        <f>'18'!BC25</f>
        <v>233.7</v>
      </c>
      <c r="BE969" s="30">
        <f>'18'!BD25</f>
        <v>14</v>
      </c>
      <c r="BF969" s="30">
        <f>'18'!BE25</f>
        <v>15</v>
      </c>
      <c r="BG969" s="30">
        <f>'18'!BF25</f>
        <v>8</v>
      </c>
      <c r="BH969" s="30">
        <f>'18'!BG25</f>
        <v>9</v>
      </c>
      <c r="BI969" s="30">
        <f>'18'!BH25</f>
        <v>1</v>
      </c>
      <c r="BJ969" s="30">
        <f>'18'!BI25</f>
        <v>47</v>
      </c>
      <c r="BK969" s="30">
        <f>'18'!BJ25</f>
        <v>186.7</v>
      </c>
      <c r="BL969" s="30">
        <f>'18'!BK25</f>
        <v>89.615999999999985</v>
      </c>
      <c r="BM969" s="30">
        <f>'18'!BL25</f>
        <v>97.084000000000003</v>
      </c>
    </row>
    <row r="970" spans="1:65">
      <c r="A970" s="78">
        <f>'18'!A26</f>
        <v>42904</v>
      </c>
      <c r="B970" s="82" t="str">
        <f t="shared" si="15"/>
        <v>08:00:00</v>
      </c>
      <c r="C970" s="30" t="str">
        <f>'18'!B26</f>
        <v>08H00</v>
      </c>
      <c r="D970" s="30">
        <f>'18'!C26</f>
        <v>466</v>
      </c>
      <c r="E970" s="30">
        <f>'18'!D26</f>
        <v>496</v>
      </c>
      <c r="F970" s="30">
        <f>'18'!E26</f>
        <v>390</v>
      </c>
      <c r="G970" s="30">
        <f>'18'!F26</f>
        <v>33</v>
      </c>
      <c r="H970" s="30">
        <f>'18'!G26</f>
        <v>0</v>
      </c>
      <c r="I970" s="30">
        <f>'18'!H26</f>
        <v>13</v>
      </c>
      <c r="J970" s="30">
        <f>'18'!I26</f>
        <v>1352</v>
      </c>
      <c r="K970" s="30">
        <f>'18'!J26</f>
        <v>46</v>
      </c>
      <c r="L970" s="30">
        <f>'18'!K26</f>
        <v>260</v>
      </c>
      <c r="M970" s="30">
        <f>'18'!L26</f>
        <v>266</v>
      </c>
      <c r="N970" s="30">
        <f>'18'!M26</f>
        <v>250</v>
      </c>
      <c r="O970" s="30">
        <f>'18'!N26</f>
        <v>0</v>
      </c>
      <c r="P970" s="30">
        <f>'18'!O26</f>
        <v>9</v>
      </c>
      <c r="Q970" s="30">
        <f>'18'!P26</f>
        <v>9</v>
      </c>
      <c r="R970" s="30">
        <f>'18'!Q26</f>
        <v>8</v>
      </c>
      <c r="S970" s="30">
        <f>'18'!R26</f>
        <v>0</v>
      </c>
      <c r="T970" s="30">
        <f>'18'!S26</f>
        <v>526</v>
      </c>
      <c r="U970" s="30">
        <f>'18'!T26</f>
        <v>26</v>
      </c>
      <c r="V970" s="30">
        <f>'18'!U26</f>
        <v>72</v>
      </c>
      <c r="W970" s="30">
        <f>'18'!V26</f>
        <v>4.0999999999999996</v>
      </c>
      <c r="X970" s="30">
        <f>'18'!W26</f>
        <v>3.5</v>
      </c>
      <c r="Y970" s="30">
        <f>'18'!X26</f>
        <v>5.2</v>
      </c>
      <c r="Z970" s="30">
        <f>'18'!Y26</f>
        <v>2.4</v>
      </c>
      <c r="AA970" s="30">
        <f>'18'!Z26</f>
        <v>3.9</v>
      </c>
      <c r="AB970" s="30">
        <f>'18'!AA26</f>
        <v>1.6</v>
      </c>
      <c r="AC970" s="30">
        <f>'18'!AB26</f>
        <v>0</v>
      </c>
      <c r="AD970" s="30">
        <f>'18'!AC26</f>
        <v>0</v>
      </c>
      <c r="AE970" s="30">
        <f>'18'!AD26</f>
        <v>0</v>
      </c>
      <c r="AF970" s="30">
        <f>'18'!AE26</f>
        <v>0.8</v>
      </c>
      <c r="AG970" s="30">
        <f>'18'!AF26</f>
        <v>0</v>
      </c>
      <c r="AH970" s="30">
        <f>'18'!AG26</f>
        <v>0</v>
      </c>
      <c r="AI970" s="30">
        <f>'18'!AH26</f>
        <v>0.8</v>
      </c>
      <c r="AJ970" s="30">
        <f>'18'!AI26</f>
        <v>45</v>
      </c>
      <c r="AK970" s="30">
        <f>'18'!AJ26</f>
        <v>45.8</v>
      </c>
      <c r="AL970" s="30">
        <f>'18'!AK26</f>
        <v>88.4</v>
      </c>
      <c r="AM970" s="30">
        <f>'18'!AL26</f>
        <v>93.5</v>
      </c>
      <c r="AN970" s="30">
        <f>'18'!AM26</f>
        <v>47.7</v>
      </c>
      <c r="AO970" s="30">
        <f>'18'!AN26</f>
        <v>0</v>
      </c>
      <c r="AP970" s="30">
        <f>'18'!AO26</f>
        <v>0</v>
      </c>
      <c r="AQ970" s="30">
        <f>'18'!AP26</f>
        <v>93.5</v>
      </c>
      <c r="AR970" s="30">
        <f>'18'!AQ26</f>
        <v>47.015999999999991</v>
      </c>
      <c r="AS970" s="30">
        <f>'18'!AR26</f>
        <v>0</v>
      </c>
      <c r="AT970" s="30">
        <f>'18'!AS26</f>
        <v>45.8</v>
      </c>
      <c r="AU970" s="30">
        <f>'18'!AT26</f>
        <v>89.615999999999985</v>
      </c>
      <c r="AV970" s="30">
        <f>'18'!AU26</f>
        <v>135.416</v>
      </c>
      <c r="AW970" s="30">
        <f>'18'!AV26</f>
        <v>0</v>
      </c>
      <c r="AX970" s="30">
        <f>'18'!AW26</f>
        <v>10</v>
      </c>
      <c r="AY970" s="30">
        <f>'18'!AX26</f>
        <v>200</v>
      </c>
      <c r="AZ970" s="30">
        <f>'18'!AY26</f>
        <v>0</v>
      </c>
      <c r="BA970" s="30">
        <f>'18'!AZ26</f>
        <v>36</v>
      </c>
      <c r="BB970" s="30">
        <f>'18'!BA26</f>
        <v>0</v>
      </c>
      <c r="BC970" s="30">
        <f>'18'!BB26</f>
        <v>246</v>
      </c>
      <c r="BD970" s="30">
        <f>'18'!BC26</f>
        <v>233.7</v>
      </c>
      <c r="BE970" s="30">
        <f>'18'!BD26</f>
        <v>14</v>
      </c>
      <c r="BF970" s="30">
        <f>'18'!BE26</f>
        <v>15</v>
      </c>
      <c r="BG970" s="30">
        <f>'18'!BF26</f>
        <v>8</v>
      </c>
      <c r="BH970" s="30">
        <f>'18'!BG26</f>
        <v>9</v>
      </c>
      <c r="BI970" s="30">
        <f>'18'!BH26</f>
        <v>1</v>
      </c>
      <c r="BJ970" s="30">
        <f>'18'!BI26</f>
        <v>47</v>
      </c>
      <c r="BK970" s="30">
        <f>'18'!BJ26</f>
        <v>186.7</v>
      </c>
      <c r="BL970" s="30">
        <f>'18'!BK26</f>
        <v>89.615999999999985</v>
      </c>
      <c r="BM970" s="30">
        <f>'18'!BL26</f>
        <v>97.084000000000003</v>
      </c>
    </row>
    <row r="971" spans="1:65">
      <c r="A971" s="78">
        <f>'18'!A27</f>
        <v>42904</v>
      </c>
      <c r="B971" s="82" t="str">
        <f t="shared" si="15"/>
        <v>08:30:00</v>
      </c>
      <c r="C971" s="30" t="str">
        <f>'18'!B27</f>
        <v>08H30</v>
      </c>
      <c r="D971" s="30">
        <f>'18'!C27</f>
        <v>471</v>
      </c>
      <c r="E971" s="30">
        <f>'18'!D27</f>
        <v>502</v>
      </c>
      <c r="F971" s="30">
        <f>'18'!E27</f>
        <v>381</v>
      </c>
      <c r="G971" s="30">
        <f>'18'!F27</f>
        <v>34</v>
      </c>
      <c r="H971" s="30">
        <f>'18'!G27</f>
        <v>0</v>
      </c>
      <c r="I971" s="30">
        <f>'18'!H27</f>
        <v>12</v>
      </c>
      <c r="J971" s="30">
        <f>'18'!I27</f>
        <v>1354</v>
      </c>
      <c r="K971" s="30">
        <f>'18'!J27</f>
        <v>46</v>
      </c>
      <c r="L971" s="30">
        <f>'18'!K27</f>
        <v>263</v>
      </c>
      <c r="M971" s="30">
        <f>'18'!L27</f>
        <v>255</v>
      </c>
      <c r="N971" s="30">
        <f>'18'!M27</f>
        <v>260</v>
      </c>
      <c r="O971" s="30">
        <f>'18'!N27</f>
        <v>0</v>
      </c>
      <c r="P971" s="30">
        <f>'18'!O27</f>
        <v>9</v>
      </c>
      <c r="Q971" s="30">
        <f>'18'!P27</f>
        <v>9</v>
      </c>
      <c r="R971" s="30">
        <f>'18'!Q27</f>
        <v>9</v>
      </c>
      <c r="S971" s="30">
        <f>'18'!R27</f>
        <v>0</v>
      </c>
      <c r="T971" s="30">
        <f>'18'!S27</f>
        <v>518</v>
      </c>
      <c r="U971" s="30">
        <f>'18'!T27</f>
        <v>27</v>
      </c>
      <c r="V971" s="30">
        <f>'18'!U27</f>
        <v>73</v>
      </c>
      <c r="W971" s="30">
        <f>'18'!V27</f>
        <v>4.0999999999999996</v>
      </c>
      <c r="X971" s="30">
        <f>'18'!W27</f>
        <v>3.5</v>
      </c>
      <c r="Y971" s="30">
        <f>'18'!X27</f>
        <v>5.2</v>
      </c>
      <c r="Z971" s="30">
        <f>'18'!Y27</f>
        <v>2.4</v>
      </c>
      <c r="AA971" s="30">
        <f>'18'!Z27</f>
        <v>3.9</v>
      </c>
      <c r="AB971" s="30">
        <f>'18'!AA27</f>
        <v>1.6</v>
      </c>
      <c r="AC971" s="30">
        <f>'18'!AB27</f>
        <v>0</v>
      </c>
      <c r="AD971" s="30">
        <f>'18'!AC27</f>
        <v>0</v>
      </c>
      <c r="AE971" s="30">
        <f>'18'!AD27</f>
        <v>0</v>
      </c>
      <c r="AF971" s="30">
        <f>'18'!AE27</f>
        <v>0.8</v>
      </c>
      <c r="AG971" s="30">
        <f>'18'!AF27</f>
        <v>0</v>
      </c>
      <c r="AH971" s="30">
        <f>'18'!AG27</f>
        <v>0</v>
      </c>
      <c r="AI971" s="30">
        <f>'18'!AH27</f>
        <v>0.8</v>
      </c>
      <c r="AJ971" s="30">
        <f>'18'!AI27</f>
        <v>30</v>
      </c>
      <c r="AK971" s="30">
        <f>'18'!AJ27</f>
        <v>30.8</v>
      </c>
      <c r="AL971" s="30">
        <f>'18'!AK27</f>
        <v>89.4</v>
      </c>
      <c r="AM971" s="30">
        <f>'18'!AL27</f>
        <v>94.5</v>
      </c>
      <c r="AN971" s="30">
        <f>'18'!AM27</f>
        <v>63.7</v>
      </c>
      <c r="AO971" s="30">
        <f>'18'!AN27</f>
        <v>0</v>
      </c>
      <c r="AP971" s="30">
        <f>'18'!AO27</f>
        <v>0</v>
      </c>
      <c r="AQ971" s="30">
        <f>'18'!AP27</f>
        <v>94.5</v>
      </c>
      <c r="AR971" s="30">
        <f>'18'!AQ27</f>
        <v>31.015999999999977</v>
      </c>
      <c r="AS971" s="30">
        <f>'18'!AR27</f>
        <v>0</v>
      </c>
      <c r="AT971" s="30">
        <f>'18'!AS27</f>
        <v>30.8</v>
      </c>
      <c r="AU971" s="30">
        <f>'18'!AT27</f>
        <v>89.615999999999985</v>
      </c>
      <c r="AV971" s="30">
        <f>'18'!AU27</f>
        <v>120.41599999999998</v>
      </c>
      <c r="AW971" s="30">
        <f>'18'!AV27</f>
        <v>0</v>
      </c>
      <c r="AX971" s="30">
        <f>'18'!AW27</f>
        <v>10</v>
      </c>
      <c r="AY971" s="30">
        <f>'18'!AX27</f>
        <v>200</v>
      </c>
      <c r="AZ971" s="30">
        <f>'18'!AY27</f>
        <v>0</v>
      </c>
      <c r="BA971" s="30">
        <f>'18'!AZ27</f>
        <v>36</v>
      </c>
      <c r="BB971" s="30">
        <f>'18'!BA27</f>
        <v>0</v>
      </c>
      <c r="BC971" s="30">
        <f>'18'!BB27</f>
        <v>246</v>
      </c>
      <c r="BD971" s="30">
        <f>'18'!BC27</f>
        <v>233.7</v>
      </c>
      <c r="BE971" s="30">
        <f>'18'!BD27</f>
        <v>14</v>
      </c>
      <c r="BF971" s="30">
        <f>'18'!BE27</f>
        <v>15</v>
      </c>
      <c r="BG971" s="30">
        <f>'18'!BF27</f>
        <v>8</v>
      </c>
      <c r="BH971" s="30">
        <f>'18'!BG27</f>
        <v>9</v>
      </c>
      <c r="BI971" s="30">
        <f>'18'!BH27</f>
        <v>1</v>
      </c>
      <c r="BJ971" s="30">
        <f>'18'!BI27</f>
        <v>47</v>
      </c>
      <c r="BK971" s="30">
        <f>'18'!BJ27</f>
        <v>186.7</v>
      </c>
      <c r="BL971" s="30">
        <f>'18'!BK27</f>
        <v>89.615999999999985</v>
      </c>
      <c r="BM971" s="30">
        <f>'18'!BL27</f>
        <v>97.084000000000003</v>
      </c>
    </row>
    <row r="972" spans="1:65">
      <c r="A972" s="78">
        <f>'18'!A28</f>
        <v>42904</v>
      </c>
      <c r="B972" s="82" t="str">
        <f t="shared" si="15"/>
        <v>09:00:00</v>
      </c>
      <c r="C972" s="30" t="str">
        <f>'18'!B28</f>
        <v>09H00</v>
      </c>
      <c r="D972" s="30">
        <f>'18'!C28</f>
        <v>478</v>
      </c>
      <c r="E972" s="30">
        <f>'18'!D28</f>
        <v>509</v>
      </c>
      <c r="F972" s="30">
        <f>'18'!E28</f>
        <v>387</v>
      </c>
      <c r="G972" s="30">
        <f>'18'!F28</f>
        <v>34</v>
      </c>
      <c r="H972" s="30">
        <f>'18'!G28</f>
        <v>0</v>
      </c>
      <c r="I972" s="30">
        <f>'18'!H28</f>
        <v>12</v>
      </c>
      <c r="J972" s="30">
        <f>'18'!I28</f>
        <v>1374</v>
      </c>
      <c r="K972" s="30">
        <f>'18'!J28</f>
        <v>46</v>
      </c>
      <c r="L972" s="30">
        <f>'18'!K28</f>
        <v>252</v>
      </c>
      <c r="M972" s="30">
        <f>'18'!L28</f>
        <v>273</v>
      </c>
      <c r="N972" s="30">
        <f>'18'!M28</f>
        <v>270</v>
      </c>
      <c r="O972" s="30">
        <f>'18'!N28</f>
        <v>0</v>
      </c>
      <c r="P972" s="30">
        <f>'18'!O28</f>
        <v>9</v>
      </c>
      <c r="Q972" s="30">
        <f>'18'!P28</f>
        <v>10</v>
      </c>
      <c r="R972" s="30">
        <f>'18'!Q28</f>
        <v>9</v>
      </c>
      <c r="S972" s="30">
        <f>'18'!R28</f>
        <v>0</v>
      </c>
      <c r="T972" s="30">
        <f>'18'!S28</f>
        <v>525</v>
      </c>
      <c r="U972" s="30">
        <f>'18'!T28</f>
        <v>28</v>
      </c>
      <c r="V972" s="30">
        <f>'18'!U28</f>
        <v>74</v>
      </c>
      <c r="W972" s="30">
        <f>'18'!V28</f>
        <v>4.0999999999999996</v>
      </c>
      <c r="X972" s="30">
        <f>'18'!W28</f>
        <v>3.5</v>
      </c>
      <c r="Y972" s="30">
        <f>'18'!X28</f>
        <v>5.2</v>
      </c>
      <c r="Z972" s="30">
        <f>'18'!Y28</f>
        <v>2.6</v>
      </c>
      <c r="AA972" s="30">
        <f>'18'!Z28</f>
        <v>4</v>
      </c>
      <c r="AB972" s="30">
        <f>'18'!AA28</f>
        <v>1.7</v>
      </c>
      <c r="AC972" s="30">
        <f>'18'!AB28</f>
        <v>0</v>
      </c>
      <c r="AD972" s="30">
        <f>'18'!AC28</f>
        <v>0</v>
      </c>
      <c r="AE972" s="30">
        <f>'18'!AD28</f>
        <v>0</v>
      </c>
      <c r="AF972" s="30">
        <f>'18'!AE28</f>
        <v>0.8</v>
      </c>
      <c r="AG972" s="30">
        <f>'18'!AF28</f>
        <v>0</v>
      </c>
      <c r="AH972" s="30">
        <f>'18'!AG28</f>
        <v>0</v>
      </c>
      <c r="AI972" s="30">
        <f>'18'!AH28</f>
        <v>0.8</v>
      </c>
      <c r="AJ972" s="30">
        <f>'18'!AI28</f>
        <v>30</v>
      </c>
      <c r="AK972" s="30">
        <f>'18'!AJ28</f>
        <v>30.8</v>
      </c>
      <c r="AL972" s="30">
        <f>'18'!AK28</f>
        <v>90.699999999999989</v>
      </c>
      <c r="AM972" s="30">
        <f>'18'!AL28</f>
        <v>95.899999999999991</v>
      </c>
      <c r="AN972" s="30">
        <f>'18'!AM28</f>
        <v>65.099999999999994</v>
      </c>
      <c r="AO972" s="30">
        <f>'18'!AN28</f>
        <v>0</v>
      </c>
      <c r="AP972" s="30">
        <f>'18'!AO28</f>
        <v>0</v>
      </c>
      <c r="AQ972" s="30">
        <f>'18'!AP28</f>
        <v>95.899999999999991</v>
      </c>
      <c r="AR972" s="30">
        <f>'18'!AQ28</f>
        <v>29.715999999999994</v>
      </c>
      <c r="AS972" s="30">
        <f>'18'!AR28</f>
        <v>0</v>
      </c>
      <c r="AT972" s="30">
        <f>'18'!AS28</f>
        <v>30.8</v>
      </c>
      <c r="AU972" s="30">
        <f>'18'!AT28</f>
        <v>89.615999999999985</v>
      </c>
      <c r="AV972" s="30">
        <f>'18'!AU28</f>
        <v>120.41599999999998</v>
      </c>
      <c r="AW972" s="30">
        <f>'18'!AV28</f>
        <v>0</v>
      </c>
      <c r="AX972" s="30">
        <f>'18'!AW28</f>
        <v>10</v>
      </c>
      <c r="AY972" s="30">
        <f>'18'!AX28</f>
        <v>200</v>
      </c>
      <c r="AZ972" s="30">
        <f>'18'!AY28</f>
        <v>0</v>
      </c>
      <c r="BA972" s="30">
        <f>'18'!AZ28</f>
        <v>36</v>
      </c>
      <c r="BB972" s="30">
        <f>'18'!BA28</f>
        <v>0</v>
      </c>
      <c r="BC972" s="30">
        <f>'18'!BB28</f>
        <v>246</v>
      </c>
      <c r="BD972" s="30">
        <f>'18'!BC28</f>
        <v>233.7</v>
      </c>
      <c r="BE972" s="30">
        <f>'18'!BD28</f>
        <v>14</v>
      </c>
      <c r="BF972" s="30">
        <f>'18'!BE28</f>
        <v>15</v>
      </c>
      <c r="BG972" s="30">
        <f>'18'!BF28</f>
        <v>8</v>
      </c>
      <c r="BH972" s="30">
        <f>'18'!BG28</f>
        <v>9</v>
      </c>
      <c r="BI972" s="30">
        <f>'18'!BH28</f>
        <v>1</v>
      </c>
      <c r="BJ972" s="30">
        <f>'18'!BI28</f>
        <v>47</v>
      </c>
      <c r="BK972" s="30">
        <f>'18'!BJ28</f>
        <v>186.7</v>
      </c>
      <c r="BL972" s="30">
        <f>'18'!BK28</f>
        <v>89.615999999999985</v>
      </c>
      <c r="BM972" s="30">
        <f>'18'!BL28</f>
        <v>97.084000000000003</v>
      </c>
    </row>
    <row r="973" spans="1:65">
      <c r="A973" s="78">
        <f>'18'!A29</f>
        <v>42904</v>
      </c>
      <c r="B973" s="82" t="str">
        <f t="shared" si="15"/>
        <v>09:30:00</v>
      </c>
      <c r="C973" s="30" t="str">
        <f>'18'!B29</f>
        <v>09H30</v>
      </c>
      <c r="D973" s="30">
        <f>'18'!C29</f>
        <v>486</v>
      </c>
      <c r="E973" s="30">
        <f>'18'!D29</f>
        <v>514</v>
      </c>
      <c r="F973" s="30">
        <f>'18'!E29</f>
        <v>388</v>
      </c>
      <c r="G973" s="30">
        <f>'18'!F29</f>
        <v>34</v>
      </c>
      <c r="H973" s="30">
        <f>'18'!G29</f>
        <v>0</v>
      </c>
      <c r="I973" s="30">
        <f>'18'!H29</f>
        <v>12</v>
      </c>
      <c r="J973" s="30">
        <f>'18'!I29</f>
        <v>1388</v>
      </c>
      <c r="K973" s="30">
        <f>'18'!J29</f>
        <v>46</v>
      </c>
      <c r="L973" s="30">
        <f>'18'!K29</f>
        <v>255</v>
      </c>
      <c r="M973" s="30">
        <f>'18'!L29</f>
        <v>274</v>
      </c>
      <c r="N973" s="30">
        <f>'18'!M29</f>
        <v>270</v>
      </c>
      <c r="O973" s="30">
        <f>'18'!N29</f>
        <v>0</v>
      </c>
      <c r="P973" s="30">
        <f>'18'!O29</f>
        <v>9</v>
      </c>
      <c r="Q973" s="30">
        <f>'18'!P29</f>
        <v>10</v>
      </c>
      <c r="R973" s="30">
        <f>'18'!Q29</f>
        <v>9</v>
      </c>
      <c r="S973" s="30">
        <f>'18'!R29</f>
        <v>0</v>
      </c>
      <c r="T973" s="30">
        <f>'18'!S29</f>
        <v>529</v>
      </c>
      <c r="U973" s="30">
        <f>'18'!T29</f>
        <v>28</v>
      </c>
      <c r="V973" s="30">
        <f>'18'!U29</f>
        <v>74</v>
      </c>
      <c r="W973" s="30">
        <f>'18'!V29</f>
        <v>4.0999999999999996</v>
      </c>
      <c r="X973" s="30">
        <f>'18'!W29</f>
        <v>3.5</v>
      </c>
      <c r="Y973" s="30">
        <f>'18'!X29</f>
        <v>5.2</v>
      </c>
      <c r="Z973" s="30">
        <f>'18'!Y29</f>
        <v>2.6</v>
      </c>
      <c r="AA973" s="30">
        <f>'18'!Z29</f>
        <v>4</v>
      </c>
      <c r="AB973" s="30">
        <f>'18'!AA29</f>
        <v>1.7</v>
      </c>
      <c r="AC973" s="30">
        <f>'18'!AB29</f>
        <v>0</v>
      </c>
      <c r="AD973" s="30">
        <f>'18'!AC29</f>
        <v>0</v>
      </c>
      <c r="AE973" s="30">
        <f>'18'!AD29</f>
        <v>0</v>
      </c>
      <c r="AF973" s="30">
        <f>'18'!AE29</f>
        <v>0.8</v>
      </c>
      <c r="AG973" s="30">
        <f>'18'!AF29</f>
        <v>0</v>
      </c>
      <c r="AH973" s="30">
        <f>'18'!AG29</f>
        <v>0</v>
      </c>
      <c r="AI973" s="30">
        <f>'18'!AH29</f>
        <v>0.8</v>
      </c>
      <c r="AJ973" s="30">
        <f>'18'!AI29</f>
        <v>45</v>
      </c>
      <c r="AK973" s="30">
        <f>'18'!AJ29</f>
        <v>45.8</v>
      </c>
      <c r="AL973" s="30">
        <f>'18'!AK29</f>
        <v>90.699999999999989</v>
      </c>
      <c r="AM973" s="30">
        <f>'18'!AL29</f>
        <v>95.899999999999991</v>
      </c>
      <c r="AN973" s="30">
        <f>'18'!AM29</f>
        <v>50.099999999999994</v>
      </c>
      <c r="AO973" s="30">
        <f>'18'!AN29</f>
        <v>0</v>
      </c>
      <c r="AP973" s="30">
        <f>'18'!AO29</f>
        <v>0</v>
      </c>
      <c r="AQ973" s="30">
        <f>'18'!AP29</f>
        <v>95.899999999999991</v>
      </c>
      <c r="AR973" s="30">
        <f>'18'!AQ29</f>
        <v>44.716000000000008</v>
      </c>
      <c r="AS973" s="30">
        <f>'18'!AR29</f>
        <v>0</v>
      </c>
      <c r="AT973" s="30">
        <f>'18'!AS29</f>
        <v>45.8</v>
      </c>
      <c r="AU973" s="30">
        <f>'18'!AT29</f>
        <v>89.615999999999985</v>
      </c>
      <c r="AV973" s="30">
        <f>'18'!AU29</f>
        <v>135.416</v>
      </c>
      <c r="AW973" s="30">
        <f>'18'!AV29</f>
        <v>0</v>
      </c>
      <c r="AX973" s="30">
        <f>'18'!AW29</f>
        <v>10</v>
      </c>
      <c r="AY973" s="30">
        <f>'18'!AX29</f>
        <v>200</v>
      </c>
      <c r="AZ973" s="30">
        <f>'18'!AY29</f>
        <v>0</v>
      </c>
      <c r="BA973" s="30">
        <f>'18'!AZ29</f>
        <v>36</v>
      </c>
      <c r="BB973" s="30">
        <f>'18'!BA29</f>
        <v>0</v>
      </c>
      <c r="BC973" s="30">
        <f>'18'!BB29</f>
        <v>246</v>
      </c>
      <c r="BD973" s="30">
        <f>'18'!BC29</f>
        <v>233.7</v>
      </c>
      <c r="BE973" s="30">
        <f>'18'!BD29</f>
        <v>14</v>
      </c>
      <c r="BF973" s="30">
        <f>'18'!BE29</f>
        <v>15</v>
      </c>
      <c r="BG973" s="30">
        <f>'18'!BF29</f>
        <v>8</v>
      </c>
      <c r="BH973" s="30">
        <f>'18'!BG29</f>
        <v>9</v>
      </c>
      <c r="BI973" s="30">
        <f>'18'!BH29</f>
        <v>1</v>
      </c>
      <c r="BJ973" s="30">
        <f>'18'!BI29</f>
        <v>47</v>
      </c>
      <c r="BK973" s="30">
        <f>'18'!BJ29</f>
        <v>186.7</v>
      </c>
      <c r="BL973" s="30">
        <f>'18'!BK29</f>
        <v>89.615999999999985</v>
      </c>
      <c r="BM973" s="30">
        <f>'18'!BL29</f>
        <v>97.084000000000003</v>
      </c>
    </row>
    <row r="974" spans="1:65">
      <c r="A974" s="78">
        <f>'18'!A30</f>
        <v>42904</v>
      </c>
      <c r="B974" s="82" t="str">
        <f t="shared" si="15"/>
        <v>10:00:00</v>
      </c>
      <c r="C974" s="30" t="str">
        <f>'18'!B30</f>
        <v>10H00</v>
      </c>
      <c r="D974" s="30">
        <f>'18'!C30</f>
        <v>455</v>
      </c>
      <c r="E974" s="30">
        <f>'18'!D30</f>
        <v>547</v>
      </c>
      <c r="F974" s="30">
        <f>'18'!E30</f>
        <v>391</v>
      </c>
      <c r="G974" s="30">
        <f>'18'!F30</f>
        <v>35</v>
      </c>
      <c r="H974" s="30">
        <f>'18'!G30</f>
        <v>0</v>
      </c>
      <c r="I974" s="30">
        <f>'18'!H30</f>
        <v>13</v>
      </c>
      <c r="J974" s="30">
        <f>'18'!I30</f>
        <v>1393</v>
      </c>
      <c r="K974" s="30">
        <f>'18'!J30</f>
        <v>48</v>
      </c>
      <c r="L974" s="30">
        <f>'18'!K30</f>
        <v>260</v>
      </c>
      <c r="M974" s="30">
        <f>'18'!L30</f>
        <v>274</v>
      </c>
      <c r="N974" s="30">
        <f>'18'!M30</f>
        <v>270</v>
      </c>
      <c r="O974" s="30">
        <f>'18'!N30</f>
        <v>0</v>
      </c>
      <c r="P974" s="30">
        <f>'18'!O30</f>
        <v>9</v>
      </c>
      <c r="Q974" s="30">
        <f>'18'!P30</f>
        <v>10</v>
      </c>
      <c r="R974" s="30">
        <f>'18'!Q30</f>
        <v>9</v>
      </c>
      <c r="S974" s="30">
        <f>'18'!R30</f>
        <v>0</v>
      </c>
      <c r="T974" s="30">
        <f>'18'!S30</f>
        <v>534</v>
      </c>
      <c r="U974" s="30">
        <f>'18'!T30</f>
        <v>28</v>
      </c>
      <c r="V974" s="30">
        <f>'18'!U30</f>
        <v>76</v>
      </c>
      <c r="W974" s="30">
        <f>'18'!V30</f>
        <v>4.0999999999999996</v>
      </c>
      <c r="X974" s="30">
        <f>'18'!W30</f>
        <v>3.5</v>
      </c>
      <c r="Y974" s="30">
        <f>'18'!X30</f>
        <v>5.2</v>
      </c>
      <c r="Z974" s="30">
        <f>'18'!Y30</f>
        <v>2.8</v>
      </c>
      <c r="AA974" s="30">
        <f>'18'!Z30</f>
        <v>4.2</v>
      </c>
      <c r="AB974" s="30">
        <f>'18'!AA30</f>
        <v>1.8</v>
      </c>
      <c r="AC974" s="30">
        <f>'18'!AB30</f>
        <v>0</v>
      </c>
      <c r="AD974" s="30">
        <f>'18'!AC30</f>
        <v>0</v>
      </c>
      <c r="AE974" s="30">
        <f>'18'!AD30</f>
        <v>0</v>
      </c>
      <c r="AF974" s="30">
        <f>'18'!AE30</f>
        <v>0.8</v>
      </c>
      <c r="AG974" s="30">
        <f>'18'!AF30</f>
        <v>0</v>
      </c>
      <c r="AH974" s="30">
        <f>'18'!AG30</f>
        <v>0</v>
      </c>
      <c r="AI974" s="30">
        <f>'18'!AH30</f>
        <v>0.8</v>
      </c>
      <c r="AJ974" s="30">
        <f>'18'!AI30</f>
        <v>45</v>
      </c>
      <c r="AK974" s="30">
        <f>'18'!AJ30</f>
        <v>45.8</v>
      </c>
      <c r="AL974" s="30">
        <f>'18'!AK30</f>
        <v>93.1</v>
      </c>
      <c r="AM974" s="30">
        <f>'18'!AL30</f>
        <v>98.399999999999991</v>
      </c>
      <c r="AN974" s="30">
        <f>'18'!AM30</f>
        <v>52.599999999999994</v>
      </c>
      <c r="AO974" s="30">
        <f>'18'!AN30</f>
        <v>0</v>
      </c>
      <c r="AP974" s="30">
        <f>'18'!AO30</f>
        <v>0</v>
      </c>
      <c r="AQ974" s="30">
        <f>'18'!AP30</f>
        <v>98.399999999999991</v>
      </c>
      <c r="AR974" s="30">
        <f>'18'!AQ30</f>
        <v>42.316000000000003</v>
      </c>
      <c r="AS974" s="30">
        <f>'18'!AR30</f>
        <v>0</v>
      </c>
      <c r="AT974" s="30">
        <f>'18'!AS30</f>
        <v>45.8</v>
      </c>
      <c r="AU974" s="30">
        <f>'18'!AT30</f>
        <v>89.615999999999985</v>
      </c>
      <c r="AV974" s="30">
        <f>'18'!AU30</f>
        <v>135.416</v>
      </c>
      <c r="AW974" s="30">
        <f>'18'!AV30</f>
        <v>0</v>
      </c>
      <c r="AX974" s="30">
        <f>'18'!AW30</f>
        <v>10</v>
      </c>
      <c r="AY974" s="30">
        <f>'18'!AX30</f>
        <v>200</v>
      </c>
      <c r="AZ974" s="30">
        <f>'18'!AY30</f>
        <v>0</v>
      </c>
      <c r="BA974" s="30">
        <f>'18'!AZ30</f>
        <v>36</v>
      </c>
      <c r="BB974" s="30">
        <f>'18'!BA30</f>
        <v>0</v>
      </c>
      <c r="BC974" s="30">
        <f>'18'!BB30</f>
        <v>246</v>
      </c>
      <c r="BD974" s="30">
        <f>'18'!BC30</f>
        <v>233.7</v>
      </c>
      <c r="BE974" s="30">
        <f>'18'!BD30</f>
        <v>14</v>
      </c>
      <c r="BF974" s="30">
        <f>'18'!BE30</f>
        <v>15</v>
      </c>
      <c r="BG974" s="30">
        <f>'18'!BF30</f>
        <v>8</v>
      </c>
      <c r="BH974" s="30">
        <f>'18'!BG30</f>
        <v>9</v>
      </c>
      <c r="BI974" s="30">
        <f>'18'!BH30</f>
        <v>1</v>
      </c>
      <c r="BJ974" s="30">
        <f>'18'!BI30</f>
        <v>47</v>
      </c>
      <c r="BK974" s="30">
        <f>'18'!BJ30</f>
        <v>186.7</v>
      </c>
      <c r="BL974" s="30">
        <f>'18'!BK30</f>
        <v>89.615999999999985</v>
      </c>
      <c r="BM974" s="30">
        <f>'18'!BL30</f>
        <v>97.084000000000003</v>
      </c>
    </row>
    <row r="975" spans="1:65">
      <c r="A975" s="78">
        <f>'18'!A31</f>
        <v>42904</v>
      </c>
      <c r="B975" s="82" t="str">
        <f t="shared" si="15"/>
        <v>10:30:00</v>
      </c>
      <c r="C975" s="30" t="str">
        <f>'18'!B31</f>
        <v>10H30</v>
      </c>
      <c r="D975" s="30">
        <f>'18'!C31</f>
        <v>461</v>
      </c>
      <c r="E975" s="30">
        <f>'18'!D31</f>
        <v>568</v>
      </c>
      <c r="F975" s="30">
        <f>'18'!E31</f>
        <v>422</v>
      </c>
      <c r="G975" s="30">
        <f>'18'!F31</f>
        <v>36</v>
      </c>
      <c r="H975" s="30">
        <f>'18'!G31</f>
        <v>0</v>
      </c>
      <c r="I975" s="30">
        <f>'18'!H31</f>
        <v>14</v>
      </c>
      <c r="J975" s="30">
        <f>'18'!I31</f>
        <v>1451</v>
      </c>
      <c r="K975" s="30">
        <f>'18'!J31</f>
        <v>50</v>
      </c>
      <c r="L975" s="30">
        <f>'18'!K31</f>
        <v>270</v>
      </c>
      <c r="M975" s="30">
        <f>'18'!L31</f>
        <v>274</v>
      </c>
      <c r="N975" s="30">
        <f>'18'!M31</f>
        <v>270</v>
      </c>
      <c r="O975" s="30">
        <f>'18'!N31</f>
        <v>0</v>
      </c>
      <c r="P975" s="30">
        <f>'18'!O31</f>
        <v>9</v>
      </c>
      <c r="Q975" s="30">
        <f>'18'!P31</f>
        <v>10</v>
      </c>
      <c r="R975" s="30">
        <f>'18'!Q31</f>
        <v>9</v>
      </c>
      <c r="S975" s="30">
        <f>'18'!R31</f>
        <v>0</v>
      </c>
      <c r="T975" s="30">
        <f>'18'!S31</f>
        <v>544</v>
      </c>
      <c r="U975" s="30">
        <f>'18'!T31</f>
        <v>28</v>
      </c>
      <c r="V975" s="30">
        <f>'18'!U31</f>
        <v>78</v>
      </c>
      <c r="W975" s="30">
        <f>'18'!V31</f>
        <v>4.0999999999999996</v>
      </c>
      <c r="X975" s="30">
        <f>'18'!W31</f>
        <v>3.5</v>
      </c>
      <c r="Y975" s="30">
        <f>'18'!X31</f>
        <v>4.9000000000000004</v>
      </c>
      <c r="Z975" s="30">
        <f>'18'!Y31</f>
        <v>2.8</v>
      </c>
      <c r="AA975" s="30">
        <f>'18'!Z31</f>
        <v>4.2</v>
      </c>
      <c r="AB975" s="30">
        <f>'18'!AA31</f>
        <v>1.8</v>
      </c>
      <c r="AC975" s="30">
        <f>'18'!AB31</f>
        <v>0</v>
      </c>
      <c r="AD975" s="30">
        <f>'18'!AC31</f>
        <v>0</v>
      </c>
      <c r="AE975" s="30">
        <f>'18'!AD31</f>
        <v>0</v>
      </c>
      <c r="AF975" s="30">
        <f>'18'!AE31</f>
        <v>0.8</v>
      </c>
      <c r="AG975" s="30">
        <f>'18'!AF31</f>
        <v>0</v>
      </c>
      <c r="AH975" s="30">
        <f>'18'!AG31</f>
        <v>0</v>
      </c>
      <c r="AI975" s="30">
        <f>'18'!AH31</f>
        <v>0.8</v>
      </c>
      <c r="AJ975" s="30">
        <f>'18'!AI31</f>
        <v>45</v>
      </c>
      <c r="AK975" s="30">
        <f>'18'!AJ31</f>
        <v>45.8</v>
      </c>
      <c r="AL975" s="30">
        <f>'18'!AK31</f>
        <v>94.8</v>
      </c>
      <c r="AM975" s="30">
        <f>'18'!AL31</f>
        <v>100.1</v>
      </c>
      <c r="AN975" s="30">
        <f>'18'!AM31</f>
        <v>54.3</v>
      </c>
      <c r="AO975" s="30">
        <f>'18'!AN31</f>
        <v>0</v>
      </c>
      <c r="AP975" s="30">
        <f>'18'!AO31</f>
        <v>0</v>
      </c>
      <c r="AQ975" s="30">
        <f>'18'!AP31</f>
        <v>100.1</v>
      </c>
      <c r="AR975" s="30">
        <f>'18'!AQ31</f>
        <v>40.616</v>
      </c>
      <c r="AS975" s="30">
        <f>'18'!AR31</f>
        <v>0</v>
      </c>
      <c r="AT975" s="30">
        <f>'18'!AS31</f>
        <v>45.8</v>
      </c>
      <c r="AU975" s="30">
        <f>'18'!AT31</f>
        <v>89.615999999999985</v>
      </c>
      <c r="AV975" s="30">
        <f>'18'!AU31</f>
        <v>135.416</v>
      </c>
      <c r="AW975" s="30">
        <f>'18'!AV31</f>
        <v>0</v>
      </c>
      <c r="AX975" s="30">
        <f>'18'!AW31</f>
        <v>10</v>
      </c>
      <c r="AY975" s="30">
        <f>'18'!AX31</f>
        <v>200</v>
      </c>
      <c r="AZ975" s="30">
        <f>'18'!AY31</f>
        <v>0</v>
      </c>
      <c r="BA975" s="30">
        <f>'18'!AZ31</f>
        <v>36</v>
      </c>
      <c r="BB975" s="30">
        <f>'18'!BA31</f>
        <v>0</v>
      </c>
      <c r="BC975" s="30">
        <f>'18'!BB31</f>
        <v>246</v>
      </c>
      <c r="BD975" s="30">
        <f>'18'!BC31</f>
        <v>233.7</v>
      </c>
      <c r="BE975" s="30">
        <f>'18'!BD31</f>
        <v>14</v>
      </c>
      <c r="BF975" s="30">
        <f>'18'!BE31</f>
        <v>15</v>
      </c>
      <c r="BG975" s="30">
        <f>'18'!BF31</f>
        <v>8</v>
      </c>
      <c r="BH975" s="30">
        <f>'18'!BG31</f>
        <v>9</v>
      </c>
      <c r="BI975" s="30">
        <f>'18'!BH31</f>
        <v>1</v>
      </c>
      <c r="BJ975" s="30">
        <f>'18'!BI31</f>
        <v>47</v>
      </c>
      <c r="BK975" s="30">
        <f>'18'!BJ31</f>
        <v>186.7</v>
      </c>
      <c r="BL975" s="30">
        <f>'18'!BK31</f>
        <v>89.615999999999985</v>
      </c>
      <c r="BM975" s="30">
        <f>'18'!BL31</f>
        <v>97.084000000000003</v>
      </c>
    </row>
    <row r="976" spans="1:65">
      <c r="A976" s="78">
        <f>'18'!A32</f>
        <v>42904</v>
      </c>
      <c r="B976" s="82" t="str">
        <f t="shared" si="15"/>
        <v>11:00:00</v>
      </c>
      <c r="C976" s="30" t="str">
        <f>'18'!B32</f>
        <v>11H00</v>
      </c>
      <c r="D976" s="30">
        <f>'18'!C32</f>
        <v>480</v>
      </c>
      <c r="E976" s="30">
        <f>'18'!D32</f>
        <v>572</v>
      </c>
      <c r="F976" s="30">
        <f>'18'!E32</f>
        <v>408</v>
      </c>
      <c r="G976" s="30">
        <f>'18'!F32</f>
        <v>36</v>
      </c>
      <c r="H976" s="30">
        <f>'18'!G32</f>
        <v>0</v>
      </c>
      <c r="I976" s="30">
        <f>'18'!H32</f>
        <v>14</v>
      </c>
      <c r="J976" s="30">
        <f>'18'!I32</f>
        <v>1460</v>
      </c>
      <c r="K976" s="30">
        <f>'18'!J32</f>
        <v>50</v>
      </c>
      <c r="L976" s="30">
        <f>'18'!K32</f>
        <v>269</v>
      </c>
      <c r="M976" s="30">
        <f>'18'!L32</f>
        <v>281</v>
      </c>
      <c r="N976" s="30">
        <f>'18'!M32</f>
        <v>260</v>
      </c>
      <c r="O976" s="30">
        <f>'18'!N32</f>
        <v>0</v>
      </c>
      <c r="P976" s="30">
        <f>'18'!O32</f>
        <v>9</v>
      </c>
      <c r="Q976" s="30">
        <f>'18'!P32</f>
        <v>10</v>
      </c>
      <c r="R976" s="30">
        <f>'18'!Q32</f>
        <v>9</v>
      </c>
      <c r="S976" s="30">
        <f>'18'!R32</f>
        <v>0</v>
      </c>
      <c r="T976" s="30">
        <f>'18'!S32</f>
        <v>550</v>
      </c>
      <c r="U976" s="30">
        <f>'18'!T32</f>
        <v>28</v>
      </c>
      <c r="V976" s="30">
        <f>'18'!U32</f>
        <v>78</v>
      </c>
      <c r="W976" s="30">
        <f>'18'!V32</f>
        <v>4.0999999999999996</v>
      </c>
      <c r="X976" s="30">
        <f>'18'!W32</f>
        <v>3.5</v>
      </c>
      <c r="Y976" s="30">
        <f>'18'!X32</f>
        <v>4.9000000000000004</v>
      </c>
      <c r="Z976" s="30">
        <f>'18'!Y32</f>
        <v>2.9</v>
      </c>
      <c r="AA976" s="30">
        <f>'18'!Z32</f>
        <v>4.4000000000000004</v>
      </c>
      <c r="AB976" s="30">
        <f>'18'!AA32</f>
        <v>1.8</v>
      </c>
      <c r="AC976" s="30">
        <f>'18'!AB32</f>
        <v>0</v>
      </c>
      <c r="AD976" s="30">
        <f>'18'!AC32</f>
        <v>0</v>
      </c>
      <c r="AE976" s="30">
        <f>'18'!AD32</f>
        <v>0</v>
      </c>
      <c r="AF976" s="30">
        <f>'18'!AE32</f>
        <v>0.8</v>
      </c>
      <c r="AG976" s="30">
        <f>'18'!AF32</f>
        <v>0</v>
      </c>
      <c r="AH976" s="30">
        <f>'18'!AG32</f>
        <v>0</v>
      </c>
      <c r="AI976" s="30">
        <f>'18'!AH32</f>
        <v>0.8</v>
      </c>
      <c r="AJ976" s="30">
        <f>'18'!AI32</f>
        <v>45</v>
      </c>
      <c r="AK976" s="30">
        <f>'18'!AJ32</f>
        <v>45.8</v>
      </c>
      <c r="AL976" s="30">
        <f>'18'!AK32</f>
        <v>95.100000000000009</v>
      </c>
      <c r="AM976" s="30">
        <f>'18'!AL32</f>
        <v>100.4</v>
      </c>
      <c r="AN976" s="30">
        <f>'18'!AM32</f>
        <v>54.600000000000009</v>
      </c>
      <c r="AO976" s="30">
        <f>'18'!AN32</f>
        <v>0</v>
      </c>
      <c r="AP976" s="30">
        <f>'18'!AO32</f>
        <v>0</v>
      </c>
      <c r="AQ976" s="30">
        <f>'18'!AP32</f>
        <v>100.4</v>
      </c>
      <c r="AR976" s="30">
        <f>'18'!AQ32</f>
        <v>40.315999999999988</v>
      </c>
      <c r="AS976" s="30">
        <f>'18'!AR32</f>
        <v>0</v>
      </c>
      <c r="AT976" s="30">
        <f>'18'!AS32</f>
        <v>45.8</v>
      </c>
      <c r="AU976" s="30">
        <f>'18'!AT32</f>
        <v>89.615999999999985</v>
      </c>
      <c r="AV976" s="30">
        <f>'18'!AU32</f>
        <v>135.416</v>
      </c>
      <c r="AW976" s="30">
        <f>'18'!AV32</f>
        <v>0</v>
      </c>
      <c r="AX976" s="30">
        <f>'18'!AW32</f>
        <v>10</v>
      </c>
      <c r="AY976" s="30">
        <f>'18'!AX32</f>
        <v>200</v>
      </c>
      <c r="AZ976" s="30">
        <f>'18'!AY32</f>
        <v>0</v>
      </c>
      <c r="BA976" s="30">
        <f>'18'!AZ32</f>
        <v>36</v>
      </c>
      <c r="BB976" s="30">
        <f>'18'!BA32</f>
        <v>0</v>
      </c>
      <c r="BC976" s="30">
        <f>'18'!BB32</f>
        <v>246</v>
      </c>
      <c r="BD976" s="30">
        <f>'18'!BC32</f>
        <v>233.7</v>
      </c>
      <c r="BE976" s="30">
        <f>'18'!BD32</f>
        <v>14</v>
      </c>
      <c r="BF976" s="30">
        <f>'18'!BE32</f>
        <v>15</v>
      </c>
      <c r="BG976" s="30">
        <f>'18'!BF32</f>
        <v>8</v>
      </c>
      <c r="BH976" s="30">
        <f>'18'!BG32</f>
        <v>9</v>
      </c>
      <c r="BI976" s="30">
        <f>'18'!BH32</f>
        <v>1</v>
      </c>
      <c r="BJ976" s="30">
        <f>'18'!BI32</f>
        <v>47</v>
      </c>
      <c r="BK976" s="30">
        <f>'18'!BJ32</f>
        <v>186.7</v>
      </c>
      <c r="BL976" s="30">
        <f>'18'!BK32</f>
        <v>89.615999999999985</v>
      </c>
      <c r="BM976" s="30">
        <f>'18'!BL32</f>
        <v>97.084000000000003</v>
      </c>
    </row>
    <row r="977" spans="1:65">
      <c r="A977" s="78">
        <f>'18'!A33</f>
        <v>42904</v>
      </c>
      <c r="B977" s="82" t="str">
        <f t="shared" si="15"/>
        <v>11:30:00</v>
      </c>
      <c r="C977" s="30" t="str">
        <f>'18'!B33</f>
        <v>11H30</v>
      </c>
      <c r="D977" s="30">
        <f>'18'!C33</f>
        <v>498</v>
      </c>
      <c r="E977" s="30">
        <f>'18'!D33</f>
        <v>569</v>
      </c>
      <c r="F977" s="30">
        <f>'18'!E33</f>
        <v>419</v>
      </c>
      <c r="G977" s="30">
        <f>'18'!F33</f>
        <v>36</v>
      </c>
      <c r="H977" s="30">
        <f>'18'!G33</f>
        <v>0</v>
      </c>
      <c r="I977" s="30">
        <f>'18'!H33</f>
        <v>14</v>
      </c>
      <c r="J977" s="30">
        <f>'18'!I33</f>
        <v>1486</v>
      </c>
      <c r="K977" s="30">
        <f>'18'!J33</f>
        <v>50</v>
      </c>
      <c r="L977" s="30">
        <f>'18'!K33</f>
        <v>275</v>
      </c>
      <c r="M977" s="30">
        <f>'18'!L33</f>
        <v>288</v>
      </c>
      <c r="N977" s="30">
        <f>'18'!M33</f>
        <v>260</v>
      </c>
      <c r="O977" s="30">
        <f>'18'!N33</f>
        <v>0</v>
      </c>
      <c r="P977" s="30">
        <f>'18'!O33</f>
        <v>10</v>
      </c>
      <c r="Q977" s="30">
        <f>'18'!P33</f>
        <v>10</v>
      </c>
      <c r="R977" s="30">
        <f>'18'!Q33</f>
        <v>9</v>
      </c>
      <c r="S977" s="30">
        <f>'18'!R33</f>
        <v>0</v>
      </c>
      <c r="T977" s="30">
        <f>'18'!S33</f>
        <v>563</v>
      </c>
      <c r="U977" s="30">
        <f>'18'!T33</f>
        <v>29</v>
      </c>
      <c r="V977" s="30">
        <f>'18'!U33</f>
        <v>79</v>
      </c>
      <c r="W977" s="30">
        <f>'18'!V33</f>
        <v>4.0999999999999996</v>
      </c>
      <c r="X977" s="30">
        <f>'18'!W33</f>
        <v>3.5</v>
      </c>
      <c r="Y977" s="30">
        <f>'18'!X33</f>
        <v>4.9000000000000004</v>
      </c>
      <c r="Z977" s="30">
        <f>'18'!Y33</f>
        <v>2.9</v>
      </c>
      <c r="AA977" s="30">
        <f>'18'!Z33</f>
        <v>4.4000000000000004</v>
      </c>
      <c r="AB977" s="30">
        <f>'18'!AA33</f>
        <v>1.8</v>
      </c>
      <c r="AC977" s="30">
        <f>'18'!AB33</f>
        <v>0</v>
      </c>
      <c r="AD977" s="30">
        <f>'18'!AC33</f>
        <v>0</v>
      </c>
      <c r="AE977" s="30">
        <f>'18'!AD33</f>
        <v>0</v>
      </c>
      <c r="AF977" s="30">
        <f>'18'!AE33</f>
        <v>0.8</v>
      </c>
      <c r="AG977" s="30">
        <f>'18'!AF33</f>
        <v>0</v>
      </c>
      <c r="AH977" s="30">
        <f>'18'!AG33</f>
        <v>0</v>
      </c>
      <c r="AI977" s="30">
        <f>'18'!AH33</f>
        <v>0.8</v>
      </c>
      <c r="AJ977" s="30">
        <f>'18'!AI33</f>
        <v>45</v>
      </c>
      <c r="AK977" s="30">
        <f>'18'!AJ33</f>
        <v>45.8</v>
      </c>
      <c r="AL977" s="30">
        <f>'18'!AK33</f>
        <v>96.100000000000009</v>
      </c>
      <c r="AM977" s="30">
        <f>'18'!AL33</f>
        <v>101.4</v>
      </c>
      <c r="AN977" s="30">
        <f>'18'!AM33</f>
        <v>55.600000000000009</v>
      </c>
      <c r="AO977" s="30">
        <f>'18'!AN33</f>
        <v>0</v>
      </c>
      <c r="AP977" s="30">
        <f>'18'!AO33</f>
        <v>0</v>
      </c>
      <c r="AQ977" s="30">
        <f>'18'!AP33</f>
        <v>101.4</v>
      </c>
      <c r="AR977" s="30">
        <f>'18'!AQ33</f>
        <v>39.315999999999988</v>
      </c>
      <c r="AS977" s="30">
        <f>'18'!AR33</f>
        <v>0</v>
      </c>
      <c r="AT977" s="30">
        <f>'18'!AS33</f>
        <v>45.8</v>
      </c>
      <c r="AU977" s="30">
        <f>'18'!AT33</f>
        <v>89.615999999999985</v>
      </c>
      <c r="AV977" s="30">
        <f>'18'!AU33</f>
        <v>135.416</v>
      </c>
      <c r="AW977" s="30">
        <f>'18'!AV33</f>
        <v>0</v>
      </c>
      <c r="AX977" s="30">
        <f>'18'!AW33</f>
        <v>10</v>
      </c>
      <c r="AY977" s="30">
        <f>'18'!AX33</f>
        <v>200</v>
      </c>
      <c r="AZ977" s="30">
        <f>'18'!AY33</f>
        <v>0</v>
      </c>
      <c r="BA977" s="30">
        <f>'18'!AZ33</f>
        <v>36</v>
      </c>
      <c r="BB977" s="30">
        <f>'18'!BA33</f>
        <v>0</v>
      </c>
      <c r="BC977" s="30">
        <f>'18'!BB33</f>
        <v>246</v>
      </c>
      <c r="BD977" s="30">
        <f>'18'!BC33</f>
        <v>233.7</v>
      </c>
      <c r="BE977" s="30">
        <f>'18'!BD33</f>
        <v>14</v>
      </c>
      <c r="BF977" s="30">
        <f>'18'!BE33</f>
        <v>15</v>
      </c>
      <c r="BG977" s="30">
        <f>'18'!BF33</f>
        <v>8</v>
      </c>
      <c r="BH977" s="30">
        <f>'18'!BG33</f>
        <v>9</v>
      </c>
      <c r="BI977" s="30">
        <f>'18'!BH33</f>
        <v>1</v>
      </c>
      <c r="BJ977" s="30">
        <f>'18'!BI33</f>
        <v>47</v>
      </c>
      <c r="BK977" s="30">
        <f>'18'!BJ33</f>
        <v>186.7</v>
      </c>
      <c r="BL977" s="30">
        <f>'18'!BK33</f>
        <v>89.615999999999985</v>
      </c>
      <c r="BM977" s="30">
        <f>'18'!BL33</f>
        <v>97.084000000000003</v>
      </c>
    </row>
    <row r="978" spans="1:65">
      <c r="A978" s="78">
        <f>'18'!A34</f>
        <v>42904</v>
      </c>
      <c r="B978" s="82" t="str">
        <f t="shared" si="15"/>
        <v>12:00:00</v>
      </c>
      <c r="C978" s="30" t="str">
        <f>'18'!B34</f>
        <v>12H00</v>
      </c>
      <c r="D978" s="30">
        <f>'18'!C34</f>
        <v>510</v>
      </c>
      <c r="E978" s="30">
        <f>'18'!D34</f>
        <v>566</v>
      </c>
      <c r="F978" s="30">
        <f>'18'!E34</f>
        <v>428</v>
      </c>
      <c r="G978" s="30">
        <f>'18'!F34</f>
        <v>37</v>
      </c>
      <c r="H978" s="30">
        <f>'18'!G34</f>
        <v>0</v>
      </c>
      <c r="I978" s="30">
        <f>'18'!H34</f>
        <v>14</v>
      </c>
      <c r="J978" s="30">
        <f>'18'!I34</f>
        <v>1504</v>
      </c>
      <c r="K978" s="30">
        <f>'18'!J34</f>
        <v>51</v>
      </c>
      <c r="L978" s="30">
        <f>'18'!K34</f>
        <v>275</v>
      </c>
      <c r="M978" s="30">
        <f>'18'!L34</f>
        <v>289</v>
      </c>
      <c r="N978" s="30">
        <f>'18'!M34</f>
        <v>260</v>
      </c>
      <c r="O978" s="30">
        <f>'18'!N34</f>
        <v>0</v>
      </c>
      <c r="P978" s="30">
        <f>'18'!O34</f>
        <v>10</v>
      </c>
      <c r="Q978" s="30">
        <f>'18'!P34</f>
        <v>10</v>
      </c>
      <c r="R978" s="30">
        <f>'18'!Q34</f>
        <v>9</v>
      </c>
      <c r="S978" s="30">
        <f>'18'!R34</f>
        <v>0</v>
      </c>
      <c r="T978" s="30">
        <f>'18'!S34</f>
        <v>564</v>
      </c>
      <c r="U978" s="30">
        <f>'18'!T34</f>
        <v>29</v>
      </c>
      <c r="V978" s="30">
        <f>'18'!U34</f>
        <v>80</v>
      </c>
      <c r="W978" s="30">
        <f>'18'!V34</f>
        <v>4.0999999999999996</v>
      </c>
      <c r="X978" s="30">
        <f>'18'!W34</f>
        <v>3.5</v>
      </c>
      <c r="Y978" s="30">
        <f>'18'!X34</f>
        <v>4.9000000000000004</v>
      </c>
      <c r="Z978" s="30">
        <f>'18'!Y34</f>
        <v>3</v>
      </c>
      <c r="AA978" s="30">
        <f>'18'!Z34</f>
        <v>4.5</v>
      </c>
      <c r="AB978" s="30">
        <f>'18'!AA34</f>
        <v>1.8</v>
      </c>
      <c r="AC978" s="30">
        <f>'18'!AB34</f>
        <v>0</v>
      </c>
      <c r="AD978" s="30">
        <f>'18'!AC34</f>
        <v>0</v>
      </c>
      <c r="AE978" s="30">
        <f>'18'!AD34</f>
        <v>0</v>
      </c>
      <c r="AF978" s="30">
        <f>'18'!AE34</f>
        <v>0.8</v>
      </c>
      <c r="AG978" s="30">
        <f>'18'!AF34</f>
        <v>0</v>
      </c>
      <c r="AH978" s="30">
        <f>'18'!AG34</f>
        <v>0</v>
      </c>
      <c r="AI978" s="30">
        <f>'18'!AH34</f>
        <v>0.8</v>
      </c>
      <c r="AJ978" s="30">
        <f>'18'!AI34</f>
        <v>45</v>
      </c>
      <c r="AK978" s="30">
        <f>'18'!AJ34</f>
        <v>45.8</v>
      </c>
      <c r="AL978" s="30">
        <f>'18'!AK34</f>
        <v>97.3</v>
      </c>
      <c r="AM978" s="30">
        <f>'18'!AL34</f>
        <v>102.6</v>
      </c>
      <c r="AN978" s="30">
        <f>'18'!AM34</f>
        <v>56.8</v>
      </c>
      <c r="AO978" s="30">
        <f>'18'!AN34</f>
        <v>0</v>
      </c>
      <c r="AP978" s="30">
        <f>'18'!AO34</f>
        <v>0</v>
      </c>
      <c r="AQ978" s="30">
        <f>'18'!AP34</f>
        <v>102.6</v>
      </c>
      <c r="AR978" s="30">
        <f>'18'!AQ34</f>
        <v>38.116</v>
      </c>
      <c r="AS978" s="30">
        <f>'18'!AR34</f>
        <v>0</v>
      </c>
      <c r="AT978" s="30">
        <f>'18'!AS34</f>
        <v>45.8</v>
      </c>
      <c r="AU978" s="30">
        <f>'18'!AT34</f>
        <v>89.615999999999985</v>
      </c>
      <c r="AV978" s="30">
        <f>'18'!AU34</f>
        <v>135.416</v>
      </c>
      <c r="AW978" s="30">
        <f>'18'!AV34</f>
        <v>0</v>
      </c>
      <c r="AX978" s="30">
        <f>'18'!AW34</f>
        <v>10</v>
      </c>
      <c r="AY978" s="30">
        <f>'18'!AX34</f>
        <v>200</v>
      </c>
      <c r="AZ978" s="30">
        <f>'18'!AY34</f>
        <v>0</v>
      </c>
      <c r="BA978" s="30">
        <f>'18'!AZ34</f>
        <v>36</v>
      </c>
      <c r="BB978" s="30">
        <f>'18'!BA34</f>
        <v>0</v>
      </c>
      <c r="BC978" s="30">
        <f>'18'!BB34</f>
        <v>246</v>
      </c>
      <c r="BD978" s="30">
        <f>'18'!BC34</f>
        <v>233.7</v>
      </c>
      <c r="BE978" s="30">
        <f>'18'!BD34</f>
        <v>14</v>
      </c>
      <c r="BF978" s="30">
        <f>'18'!BE34</f>
        <v>15</v>
      </c>
      <c r="BG978" s="30">
        <f>'18'!BF34</f>
        <v>8</v>
      </c>
      <c r="BH978" s="30">
        <f>'18'!BG34</f>
        <v>9</v>
      </c>
      <c r="BI978" s="30">
        <f>'18'!BH34</f>
        <v>1</v>
      </c>
      <c r="BJ978" s="30">
        <f>'18'!BI34</f>
        <v>47</v>
      </c>
      <c r="BK978" s="30">
        <f>'18'!BJ34</f>
        <v>186.7</v>
      </c>
      <c r="BL978" s="30">
        <f>'18'!BK34</f>
        <v>89.615999999999985</v>
      </c>
      <c r="BM978" s="30">
        <f>'18'!BL34</f>
        <v>97.084000000000003</v>
      </c>
    </row>
    <row r="979" spans="1:65">
      <c r="A979" s="78">
        <f>'18'!A35</f>
        <v>42904</v>
      </c>
      <c r="B979" s="82" t="str">
        <f t="shared" si="15"/>
        <v>12:30:00</v>
      </c>
      <c r="C979" s="30" t="str">
        <f>'18'!B35</f>
        <v>12H30</v>
      </c>
      <c r="D979" s="30">
        <f>'18'!C35</f>
        <v>520</v>
      </c>
      <c r="E979" s="30">
        <f>'18'!D35</f>
        <v>571</v>
      </c>
      <c r="F979" s="30">
        <f>'18'!E35</f>
        <v>442</v>
      </c>
      <c r="G979" s="30">
        <f>'18'!F35</f>
        <v>38</v>
      </c>
      <c r="H979" s="30">
        <f>'18'!G35</f>
        <v>0</v>
      </c>
      <c r="I979" s="30">
        <f>'18'!H35</f>
        <v>15</v>
      </c>
      <c r="J979" s="30">
        <f>'18'!I35</f>
        <v>1533</v>
      </c>
      <c r="K979" s="30">
        <f>'18'!J35</f>
        <v>53</v>
      </c>
      <c r="L979" s="30">
        <f>'18'!K35</f>
        <v>289</v>
      </c>
      <c r="M979" s="30">
        <f>'18'!L35</f>
        <v>300</v>
      </c>
      <c r="N979" s="30">
        <f>'18'!M35</f>
        <v>260</v>
      </c>
      <c r="O979" s="30">
        <f>'18'!N35</f>
        <v>0</v>
      </c>
      <c r="P979" s="30">
        <f>'18'!O35</f>
        <v>10</v>
      </c>
      <c r="Q979" s="30">
        <f>'18'!P35</f>
        <v>10</v>
      </c>
      <c r="R979" s="30">
        <f>'18'!Q35</f>
        <v>9</v>
      </c>
      <c r="S979" s="30">
        <f>'18'!R35</f>
        <v>0</v>
      </c>
      <c r="T979" s="30">
        <f>'18'!S35</f>
        <v>589</v>
      </c>
      <c r="U979" s="30">
        <f>'18'!T35</f>
        <v>29</v>
      </c>
      <c r="V979" s="30">
        <f>'18'!U35</f>
        <v>82</v>
      </c>
      <c r="W979" s="30">
        <f>'18'!V35</f>
        <v>4.0999999999999996</v>
      </c>
      <c r="X979" s="30">
        <f>'18'!W35</f>
        <v>3.5</v>
      </c>
      <c r="Y979" s="30">
        <f>'18'!X35</f>
        <v>4.9000000000000004</v>
      </c>
      <c r="Z979" s="30">
        <f>'18'!Y35</f>
        <v>3</v>
      </c>
      <c r="AA979" s="30">
        <f>'18'!Z35</f>
        <v>4.5</v>
      </c>
      <c r="AB979" s="30">
        <f>'18'!AA35</f>
        <v>1.8</v>
      </c>
      <c r="AC979" s="30">
        <f>'18'!AB35</f>
        <v>0</v>
      </c>
      <c r="AD979" s="30">
        <f>'18'!AC35</f>
        <v>0</v>
      </c>
      <c r="AE979" s="30">
        <f>'18'!AD35</f>
        <v>0</v>
      </c>
      <c r="AF979" s="30">
        <f>'18'!AE35</f>
        <v>0.8</v>
      </c>
      <c r="AG979" s="30">
        <f>'18'!AF35</f>
        <v>0</v>
      </c>
      <c r="AH979" s="30">
        <f>'18'!AG35</f>
        <v>0</v>
      </c>
      <c r="AI979" s="30">
        <f>'18'!AH35</f>
        <v>0.8</v>
      </c>
      <c r="AJ979" s="30">
        <f>'18'!AI35</f>
        <v>45</v>
      </c>
      <c r="AK979" s="30">
        <f>'18'!AJ35</f>
        <v>45.8</v>
      </c>
      <c r="AL979" s="30">
        <f>'18'!AK35</f>
        <v>99.3</v>
      </c>
      <c r="AM979" s="30">
        <f>'18'!AL35</f>
        <v>104.6</v>
      </c>
      <c r="AN979" s="30">
        <f>'18'!AM35</f>
        <v>58.8</v>
      </c>
      <c r="AO979" s="30">
        <f>'18'!AN35</f>
        <v>0</v>
      </c>
      <c r="AP979" s="30">
        <f>'18'!AO35</f>
        <v>0</v>
      </c>
      <c r="AQ979" s="30">
        <f>'18'!AP35</f>
        <v>104.6</v>
      </c>
      <c r="AR979" s="30">
        <f>'18'!AQ35</f>
        <v>36.116</v>
      </c>
      <c r="AS979" s="30">
        <f>'18'!AR35</f>
        <v>0</v>
      </c>
      <c r="AT979" s="30">
        <f>'18'!AS35</f>
        <v>45.8</v>
      </c>
      <c r="AU979" s="30">
        <f>'18'!AT35</f>
        <v>89.615999999999985</v>
      </c>
      <c r="AV979" s="30">
        <f>'18'!AU35</f>
        <v>135.416</v>
      </c>
      <c r="AW979" s="30">
        <f>'18'!AV35</f>
        <v>0</v>
      </c>
      <c r="AX979" s="30">
        <f>'18'!AW35</f>
        <v>10</v>
      </c>
      <c r="AY979" s="30">
        <f>'18'!AX35</f>
        <v>200</v>
      </c>
      <c r="AZ979" s="30">
        <f>'18'!AY35</f>
        <v>0</v>
      </c>
      <c r="BA979" s="30">
        <f>'18'!AZ35</f>
        <v>36</v>
      </c>
      <c r="BB979" s="30">
        <f>'18'!BA35</f>
        <v>0</v>
      </c>
      <c r="BC979" s="30">
        <f>'18'!BB35</f>
        <v>246</v>
      </c>
      <c r="BD979" s="30">
        <f>'18'!BC35</f>
        <v>233.7</v>
      </c>
      <c r="BE979" s="30">
        <f>'18'!BD35</f>
        <v>14</v>
      </c>
      <c r="BF979" s="30">
        <f>'18'!BE35</f>
        <v>15</v>
      </c>
      <c r="BG979" s="30">
        <f>'18'!BF35</f>
        <v>8</v>
      </c>
      <c r="BH979" s="30">
        <f>'18'!BG35</f>
        <v>9</v>
      </c>
      <c r="BI979" s="30">
        <f>'18'!BH35</f>
        <v>1</v>
      </c>
      <c r="BJ979" s="30">
        <f>'18'!BI35</f>
        <v>47</v>
      </c>
      <c r="BK979" s="30">
        <f>'18'!BJ35</f>
        <v>186.7</v>
      </c>
      <c r="BL979" s="30">
        <f>'18'!BK35</f>
        <v>89.615999999999985</v>
      </c>
      <c r="BM979" s="30">
        <f>'18'!BL35</f>
        <v>97.084000000000003</v>
      </c>
    </row>
    <row r="980" spans="1:65">
      <c r="A980" s="78">
        <f>'18'!A36</f>
        <v>42904</v>
      </c>
      <c r="B980" s="82" t="str">
        <f t="shared" si="15"/>
        <v>13:00:00</v>
      </c>
      <c r="C980" s="30" t="str">
        <f>'18'!B36</f>
        <v>13H00</v>
      </c>
      <c r="D980" s="30">
        <f>'18'!C36</f>
        <v>539</v>
      </c>
      <c r="E980" s="30">
        <f>'18'!D36</f>
        <v>568</v>
      </c>
      <c r="F980" s="30">
        <f>'18'!E36</f>
        <v>449</v>
      </c>
      <c r="G980" s="30">
        <f>'18'!F36</f>
        <v>38</v>
      </c>
      <c r="H980" s="30">
        <f>'18'!G36</f>
        <v>0</v>
      </c>
      <c r="I980" s="30">
        <f>'18'!H36</f>
        <v>15</v>
      </c>
      <c r="J980" s="30">
        <f>'18'!I36</f>
        <v>1556</v>
      </c>
      <c r="K980" s="30">
        <f>'18'!J36</f>
        <v>53</v>
      </c>
      <c r="L980" s="30">
        <f>'18'!K36</f>
        <v>288</v>
      </c>
      <c r="M980" s="30">
        <f>'18'!L36</f>
        <v>307</v>
      </c>
      <c r="N980" s="30">
        <f>'18'!M36</f>
        <v>260</v>
      </c>
      <c r="O980" s="30">
        <f>'18'!N36</f>
        <v>0</v>
      </c>
      <c r="P980" s="30">
        <f>'18'!O36</f>
        <v>10</v>
      </c>
      <c r="Q980" s="30">
        <f>'18'!P36</f>
        <v>10</v>
      </c>
      <c r="R980" s="30">
        <f>'18'!Q36</f>
        <v>9</v>
      </c>
      <c r="S980" s="30">
        <f>'18'!R36</f>
        <v>0</v>
      </c>
      <c r="T980" s="30">
        <f>'18'!S36</f>
        <v>595</v>
      </c>
      <c r="U980" s="30">
        <f>'18'!T36</f>
        <v>29</v>
      </c>
      <c r="V980" s="30">
        <f>'18'!U36</f>
        <v>82</v>
      </c>
      <c r="W980" s="30">
        <f>'18'!V36</f>
        <v>4.0999999999999996</v>
      </c>
      <c r="X980" s="30">
        <f>'18'!W36</f>
        <v>3.5</v>
      </c>
      <c r="Y980" s="30">
        <f>'18'!X36</f>
        <v>5</v>
      </c>
      <c r="Z980" s="30">
        <f>'18'!Y36</f>
        <v>2.9</v>
      </c>
      <c r="AA980" s="30">
        <f>'18'!Z36</f>
        <v>4.4000000000000004</v>
      </c>
      <c r="AB980" s="30">
        <f>'18'!AA36</f>
        <v>1.9</v>
      </c>
      <c r="AC980" s="30">
        <f>'18'!AB36</f>
        <v>0</v>
      </c>
      <c r="AD980" s="30">
        <f>'18'!AC36</f>
        <v>0</v>
      </c>
      <c r="AE980" s="30">
        <f>'18'!AD36</f>
        <v>0</v>
      </c>
      <c r="AF980" s="30">
        <f>'18'!AE36</f>
        <v>0.8</v>
      </c>
      <c r="AG980" s="30">
        <f>'18'!AF36</f>
        <v>0</v>
      </c>
      <c r="AH980" s="30">
        <f>'18'!AG36</f>
        <v>0</v>
      </c>
      <c r="AI980" s="30">
        <f>'18'!AH36</f>
        <v>0.8</v>
      </c>
      <c r="AJ980" s="30">
        <f>'18'!AI36</f>
        <v>45</v>
      </c>
      <c r="AK980" s="30">
        <f>'18'!AJ36</f>
        <v>45.8</v>
      </c>
      <c r="AL980" s="30">
        <f>'18'!AK36</f>
        <v>99.2</v>
      </c>
      <c r="AM980" s="30">
        <f>'18'!AL36</f>
        <v>104.60000000000001</v>
      </c>
      <c r="AN980" s="30">
        <f>'18'!AM36</f>
        <v>58.800000000000011</v>
      </c>
      <c r="AO980" s="30">
        <f>'18'!AN36</f>
        <v>0</v>
      </c>
      <c r="AP980" s="30">
        <f>'18'!AO36</f>
        <v>0</v>
      </c>
      <c r="AQ980" s="30">
        <f>'18'!AP36</f>
        <v>104.60000000000001</v>
      </c>
      <c r="AR980" s="30">
        <f>'18'!AQ36</f>
        <v>36.215999999999994</v>
      </c>
      <c r="AS980" s="30">
        <f>'18'!AR36</f>
        <v>0</v>
      </c>
      <c r="AT980" s="30">
        <f>'18'!AS36</f>
        <v>45.8</v>
      </c>
      <c r="AU980" s="30">
        <f>'18'!AT36</f>
        <v>89.615999999999985</v>
      </c>
      <c r="AV980" s="30">
        <f>'18'!AU36</f>
        <v>135.416</v>
      </c>
      <c r="AW980" s="30">
        <f>'18'!AV36</f>
        <v>0</v>
      </c>
      <c r="AX980" s="30">
        <f>'18'!AW36</f>
        <v>10</v>
      </c>
      <c r="AY980" s="30">
        <f>'18'!AX36</f>
        <v>200</v>
      </c>
      <c r="AZ980" s="30">
        <f>'18'!AY36</f>
        <v>0</v>
      </c>
      <c r="BA980" s="30">
        <f>'18'!AZ36</f>
        <v>36</v>
      </c>
      <c r="BB980" s="30">
        <f>'18'!BA36</f>
        <v>0</v>
      </c>
      <c r="BC980" s="30">
        <f>'18'!BB36</f>
        <v>246</v>
      </c>
      <c r="BD980" s="30">
        <f>'18'!BC36</f>
        <v>233.7</v>
      </c>
      <c r="BE980" s="30">
        <f>'18'!BD36</f>
        <v>14</v>
      </c>
      <c r="BF980" s="30">
        <f>'18'!BE36</f>
        <v>15</v>
      </c>
      <c r="BG980" s="30">
        <f>'18'!BF36</f>
        <v>8</v>
      </c>
      <c r="BH980" s="30">
        <f>'18'!BG36</f>
        <v>9</v>
      </c>
      <c r="BI980" s="30">
        <f>'18'!BH36</f>
        <v>1</v>
      </c>
      <c r="BJ980" s="30">
        <f>'18'!BI36</f>
        <v>47</v>
      </c>
      <c r="BK980" s="30">
        <f>'18'!BJ36</f>
        <v>186.7</v>
      </c>
      <c r="BL980" s="30">
        <f>'18'!BK36</f>
        <v>89.615999999999985</v>
      </c>
      <c r="BM980" s="30">
        <f>'18'!BL36</f>
        <v>97.084000000000003</v>
      </c>
    </row>
    <row r="981" spans="1:65">
      <c r="A981" s="78">
        <f>'18'!A37</f>
        <v>42904</v>
      </c>
      <c r="B981" s="82" t="str">
        <f t="shared" si="15"/>
        <v>13:30:00</v>
      </c>
      <c r="C981" s="30" t="str">
        <f>'18'!B37</f>
        <v>13H30</v>
      </c>
      <c r="D981" s="30">
        <f>'18'!C37</f>
        <v>550</v>
      </c>
      <c r="E981" s="30">
        <f>'18'!D37</f>
        <v>563</v>
      </c>
      <c r="F981" s="30">
        <f>'18'!E37</f>
        <v>458</v>
      </c>
      <c r="G981" s="30">
        <f>'18'!F37</f>
        <v>39</v>
      </c>
      <c r="H981" s="30">
        <f>'18'!G37</f>
        <v>0</v>
      </c>
      <c r="I981" s="30">
        <f>'18'!H37</f>
        <v>15</v>
      </c>
      <c r="J981" s="30">
        <f>'18'!I37</f>
        <v>1571</v>
      </c>
      <c r="K981" s="30">
        <f>'18'!J37</f>
        <v>54</v>
      </c>
      <c r="L981" s="30">
        <f>'18'!K37</f>
        <v>283</v>
      </c>
      <c r="M981" s="30">
        <f>'18'!L37</f>
        <v>308</v>
      </c>
      <c r="N981" s="30">
        <f>'18'!M37</f>
        <v>270</v>
      </c>
      <c r="O981" s="30">
        <f>'18'!N37</f>
        <v>0</v>
      </c>
      <c r="P981" s="30">
        <f>'18'!O37</f>
        <v>10</v>
      </c>
      <c r="Q981" s="30">
        <f>'18'!P37</f>
        <v>10</v>
      </c>
      <c r="R981" s="30">
        <f>'18'!Q37</f>
        <v>9</v>
      </c>
      <c r="S981" s="30">
        <f>'18'!R37</f>
        <v>0</v>
      </c>
      <c r="T981" s="30">
        <f>'18'!S37</f>
        <v>591</v>
      </c>
      <c r="U981" s="30">
        <f>'18'!T37</f>
        <v>29</v>
      </c>
      <c r="V981" s="30">
        <f>'18'!U37</f>
        <v>83</v>
      </c>
      <c r="W981" s="30">
        <f>'18'!V37</f>
        <v>4.0999999999999996</v>
      </c>
      <c r="X981" s="30">
        <f>'18'!W37</f>
        <v>3.5</v>
      </c>
      <c r="Y981" s="30">
        <f>'18'!X37</f>
        <v>5</v>
      </c>
      <c r="Z981" s="30">
        <f>'18'!Y37</f>
        <v>2.9</v>
      </c>
      <c r="AA981" s="30">
        <f>'18'!Z37</f>
        <v>4.4000000000000004</v>
      </c>
      <c r="AB981" s="30">
        <f>'18'!AA37</f>
        <v>1.9</v>
      </c>
      <c r="AC981" s="30">
        <f>'18'!AB37</f>
        <v>0</v>
      </c>
      <c r="AD981" s="30">
        <f>'18'!AC37</f>
        <v>0</v>
      </c>
      <c r="AE981" s="30">
        <f>'18'!AD37</f>
        <v>0</v>
      </c>
      <c r="AF981" s="30">
        <f>'18'!AE37</f>
        <v>0.8</v>
      </c>
      <c r="AG981" s="30">
        <f>'18'!AF37</f>
        <v>0</v>
      </c>
      <c r="AH981" s="30">
        <f>'18'!AG37</f>
        <v>0</v>
      </c>
      <c r="AI981" s="30">
        <f>'18'!AH37</f>
        <v>0.8</v>
      </c>
      <c r="AJ981" s="30">
        <f>'18'!AI37</f>
        <v>45</v>
      </c>
      <c r="AK981" s="30">
        <f>'18'!AJ37</f>
        <v>45.8</v>
      </c>
      <c r="AL981" s="30">
        <f>'18'!AK37</f>
        <v>100.2</v>
      </c>
      <c r="AM981" s="30">
        <f>'18'!AL37</f>
        <v>105.60000000000001</v>
      </c>
      <c r="AN981" s="30">
        <f>'18'!AM37</f>
        <v>59.800000000000011</v>
      </c>
      <c r="AO981" s="30">
        <f>'18'!AN37</f>
        <v>0</v>
      </c>
      <c r="AP981" s="30">
        <f>'18'!AO37</f>
        <v>0</v>
      </c>
      <c r="AQ981" s="30">
        <f>'18'!AP37</f>
        <v>105.60000000000001</v>
      </c>
      <c r="AR981" s="30">
        <f>'18'!AQ37</f>
        <v>35.215999999999994</v>
      </c>
      <c r="AS981" s="30">
        <f>'18'!AR37</f>
        <v>0</v>
      </c>
      <c r="AT981" s="30">
        <f>'18'!AS37</f>
        <v>45.8</v>
      </c>
      <c r="AU981" s="30">
        <f>'18'!AT37</f>
        <v>89.615999999999985</v>
      </c>
      <c r="AV981" s="30">
        <f>'18'!AU37</f>
        <v>135.416</v>
      </c>
      <c r="AW981" s="30">
        <f>'18'!AV37</f>
        <v>0</v>
      </c>
      <c r="AX981" s="30">
        <f>'18'!AW37</f>
        <v>10</v>
      </c>
      <c r="AY981" s="30">
        <f>'18'!AX37</f>
        <v>200</v>
      </c>
      <c r="AZ981" s="30">
        <f>'18'!AY37</f>
        <v>0</v>
      </c>
      <c r="BA981" s="30">
        <f>'18'!AZ37</f>
        <v>36</v>
      </c>
      <c r="BB981" s="30">
        <f>'18'!BA37</f>
        <v>0</v>
      </c>
      <c r="BC981" s="30">
        <f>'18'!BB37</f>
        <v>246</v>
      </c>
      <c r="BD981" s="30">
        <f>'18'!BC37</f>
        <v>233.7</v>
      </c>
      <c r="BE981" s="30">
        <f>'18'!BD37</f>
        <v>14</v>
      </c>
      <c r="BF981" s="30">
        <f>'18'!BE37</f>
        <v>15</v>
      </c>
      <c r="BG981" s="30">
        <f>'18'!BF37</f>
        <v>8</v>
      </c>
      <c r="BH981" s="30">
        <f>'18'!BG37</f>
        <v>9</v>
      </c>
      <c r="BI981" s="30">
        <f>'18'!BH37</f>
        <v>1</v>
      </c>
      <c r="BJ981" s="30">
        <f>'18'!BI37</f>
        <v>47</v>
      </c>
      <c r="BK981" s="30">
        <f>'18'!BJ37</f>
        <v>186.7</v>
      </c>
      <c r="BL981" s="30">
        <f>'18'!BK37</f>
        <v>89.615999999999985</v>
      </c>
      <c r="BM981" s="30">
        <f>'18'!BL37</f>
        <v>97.084000000000003</v>
      </c>
    </row>
    <row r="982" spans="1:65">
      <c r="A982" s="78">
        <f>'18'!A38</f>
        <v>42904</v>
      </c>
      <c r="B982" s="82" t="str">
        <f t="shared" si="15"/>
        <v>14:00:00</v>
      </c>
      <c r="C982" s="30" t="str">
        <f>'18'!B38</f>
        <v>14H00</v>
      </c>
      <c r="D982" s="30">
        <f>'18'!C38</f>
        <v>557</v>
      </c>
      <c r="E982" s="30">
        <f>'18'!D38</f>
        <v>559</v>
      </c>
      <c r="F982" s="30">
        <f>'18'!E38</f>
        <v>460</v>
      </c>
      <c r="G982" s="30">
        <f>'18'!F38</f>
        <v>39</v>
      </c>
      <c r="H982" s="30">
        <f>'18'!G38</f>
        <v>0</v>
      </c>
      <c r="I982" s="30">
        <f>'18'!H38</f>
        <v>15</v>
      </c>
      <c r="J982" s="30">
        <f>'18'!I38</f>
        <v>1576</v>
      </c>
      <c r="K982" s="30">
        <f>'18'!J38</f>
        <v>54</v>
      </c>
      <c r="L982" s="30">
        <f>'18'!K38</f>
        <v>277</v>
      </c>
      <c r="M982" s="30">
        <f>'18'!L38</f>
        <v>307</v>
      </c>
      <c r="N982" s="30">
        <f>'18'!M38</f>
        <v>270</v>
      </c>
      <c r="O982" s="30">
        <f>'18'!N38</f>
        <v>0</v>
      </c>
      <c r="P982" s="30">
        <f>'18'!O38</f>
        <v>10</v>
      </c>
      <c r="Q982" s="30">
        <f>'18'!P38</f>
        <v>10</v>
      </c>
      <c r="R982" s="30">
        <f>'18'!Q38</f>
        <v>9</v>
      </c>
      <c r="S982" s="30">
        <f>'18'!R38</f>
        <v>0</v>
      </c>
      <c r="T982" s="30">
        <f>'18'!S38</f>
        <v>584</v>
      </c>
      <c r="U982" s="30">
        <f>'18'!T38</f>
        <v>29</v>
      </c>
      <c r="V982" s="30">
        <f>'18'!U38</f>
        <v>83</v>
      </c>
      <c r="W982" s="30">
        <f>'18'!V38</f>
        <v>4.0999999999999996</v>
      </c>
      <c r="X982" s="30">
        <f>'18'!W38</f>
        <v>3.5</v>
      </c>
      <c r="Y982" s="30">
        <f>'18'!X38</f>
        <v>5.2</v>
      </c>
      <c r="Z982" s="30">
        <f>'18'!Y38</f>
        <v>3.1</v>
      </c>
      <c r="AA982" s="30">
        <f>'18'!Z38</f>
        <v>4.5</v>
      </c>
      <c r="AB982" s="30">
        <f>'18'!AA38</f>
        <v>1.9</v>
      </c>
      <c r="AC982" s="30">
        <f>'18'!AB38</f>
        <v>0</v>
      </c>
      <c r="AD982" s="30">
        <f>'18'!AC38</f>
        <v>0</v>
      </c>
      <c r="AE982" s="30">
        <f>'18'!AD38</f>
        <v>0</v>
      </c>
      <c r="AF982" s="30">
        <f>'18'!AE38</f>
        <v>0.82499999999999996</v>
      </c>
      <c r="AG982" s="30">
        <f>'18'!AF38</f>
        <v>0</v>
      </c>
      <c r="AH982" s="30">
        <f>'18'!AG38</f>
        <v>0</v>
      </c>
      <c r="AI982" s="30">
        <f>'18'!AH38</f>
        <v>0.82499999999999996</v>
      </c>
      <c r="AJ982" s="30">
        <f>'18'!AI38</f>
        <v>45</v>
      </c>
      <c r="AK982" s="30">
        <f>'18'!AJ38</f>
        <v>45.825000000000003</v>
      </c>
      <c r="AL982" s="30">
        <f>'18'!AK38</f>
        <v>100.72499999999999</v>
      </c>
      <c r="AM982" s="30">
        <f>'18'!AL38</f>
        <v>106.125</v>
      </c>
      <c r="AN982" s="30">
        <f>'18'!AM38</f>
        <v>60.3</v>
      </c>
      <c r="AO982" s="30">
        <f>'18'!AN38</f>
        <v>0</v>
      </c>
      <c r="AP982" s="30">
        <f>'18'!AO38</f>
        <v>0</v>
      </c>
      <c r="AQ982" s="30">
        <f>'18'!AP38</f>
        <v>106.125</v>
      </c>
      <c r="AR982" s="30">
        <f>'18'!AQ38</f>
        <v>34.71599999999998</v>
      </c>
      <c r="AS982" s="30">
        <f>'18'!AR38</f>
        <v>0</v>
      </c>
      <c r="AT982" s="30">
        <f>'18'!AS38</f>
        <v>45.825000000000003</v>
      </c>
      <c r="AU982" s="30">
        <f>'18'!AT38</f>
        <v>89.615999999999985</v>
      </c>
      <c r="AV982" s="30">
        <f>'18'!AU38</f>
        <v>135.44099999999997</v>
      </c>
      <c r="AW982" s="30">
        <f>'18'!AV38</f>
        <v>0</v>
      </c>
      <c r="AX982" s="30">
        <f>'18'!AW38</f>
        <v>10</v>
      </c>
      <c r="AY982" s="30">
        <f>'18'!AX38</f>
        <v>200</v>
      </c>
      <c r="AZ982" s="30">
        <f>'18'!AY38</f>
        <v>0</v>
      </c>
      <c r="BA982" s="30">
        <f>'18'!AZ38</f>
        <v>36</v>
      </c>
      <c r="BB982" s="30">
        <f>'18'!BA38</f>
        <v>0</v>
      </c>
      <c r="BC982" s="30">
        <f>'18'!BB38</f>
        <v>246</v>
      </c>
      <c r="BD982" s="30">
        <f>'18'!BC38</f>
        <v>233.7</v>
      </c>
      <c r="BE982" s="30">
        <f>'18'!BD38</f>
        <v>14</v>
      </c>
      <c r="BF982" s="30">
        <f>'18'!BE38</f>
        <v>15</v>
      </c>
      <c r="BG982" s="30">
        <f>'18'!BF38</f>
        <v>8</v>
      </c>
      <c r="BH982" s="30">
        <f>'18'!BG38</f>
        <v>9</v>
      </c>
      <c r="BI982" s="30">
        <f>'18'!BH38</f>
        <v>1</v>
      </c>
      <c r="BJ982" s="30">
        <f>'18'!BI38</f>
        <v>47</v>
      </c>
      <c r="BK982" s="30">
        <f>'18'!BJ38</f>
        <v>186.7</v>
      </c>
      <c r="BL982" s="30">
        <f>'18'!BK38</f>
        <v>89.615999999999985</v>
      </c>
      <c r="BM982" s="30">
        <f>'18'!BL38</f>
        <v>97.084000000000003</v>
      </c>
    </row>
    <row r="983" spans="1:65">
      <c r="A983" s="78">
        <f>'18'!A39</f>
        <v>42904</v>
      </c>
      <c r="B983" s="82" t="str">
        <f t="shared" si="15"/>
        <v>14:30:00</v>
      </c>
      <c r="C983" s="30" t="str">
        <f>'18'!B39</f>
        <v>14H30</v>
      </c>
      <c r="D983" s="30">
        <f>'18'!C39</f>
        <v>562</v>
      </c>
      <c r="E983" s="30">
        <f>'18'!D39</f>
        <v>562</v>
      </c>
      <c r="F983" s="30">
        <f>'18'!E39</f>
        <v>460</v>
      </c>
      <c r="G983" s="30">
        <f>'18'!F39</f>
        <v>40</v>
      </c>
      <c r="H983" s="30">
        <f>'18'!G39</f>
        <v>0</v>
      </c>
      <c r="I983" s="30">
        <f>'18'!H39</f>
        <v>15</v>
      </c>
      <c r="J983" s="30">
        <f>'18'!I39</f>
        <v>1584</v>
      </c>
      <c r="K983" s="30">
        <f>'18'!J39</f>
        <v>55</v>
      </c>
      <c r="L983" s="30">
        <f>'18'!K39</f>
        <v>274</v>
      </c>
      <c r="M983" s="30">
        <f>'18'!L39</f>
        <v>229</v>
      </c>
      <c r="N983" s="30">
        <f>'18'!M39</f>
        <v>230</v>
      </c>
      <c r="O983" s="30">
        <f>'18'!N39</f>
        <v>0</v>
      </c>
      <c r="P983" s="30">
        <f>'18'!O39</f>
        <v>10</v>
      </c>
      <c r="Q983" s="30">
        <f>'18'!P39</f>
        <v>8</v>
      </c>
      <c r="R983" s="30">
        <f>'18'!Q39</f>
        <v>8</v>
      </c>
      <c r="S983" s="30">
        <f>'18'!R39</f>
        <v>0</v>
      </c>
      <c r="T983" s="30">
        <f>'18'!S39</f>
        <v>503</v>
      </c>
      <c r="U983" s="30">
        <f>'18'!T39</f>
        <v>26</v>
      </c>
      <c r="V983" s="30">
        <f>'18'!U39</f>
        <v>81</v>
      </c>
      <c r="W983" s="30">
        <f>'18'!V39</f>
        <v>4.0999999999999996</v>
      </c>
      <c r="X983" s="30">
        <f>'18'!W39</f>
        <v>3.5</v>
      </c>
      <c r="Y983" s="30">
        <f>'18'!X39</f>
        <v>5.2</v>
      </c>
      <c r="Z983" s="30">
        <f>'18'!Y39</f>
        <v>3.1</v>
      </c>
      <c r="AA983" s="30">
        <f>'18'!Z39</f>
        <v>4.5</v>
      </c>
      <c r="AB983" s="30">
        <f>'18'!AA39</f>
        <v>1.9</v>
      </c>
      <c r="AC983" s="30">
        <f>'18'!AB39</f>
        <v>0</v>
      </c>
      <c r="AD983" s="30">
        <f>'18'!AC39</f>
        <v>0</v>
      </c>
      <c r="AE983" s="30">
        <f>'18'!AD39</f>
        <v>0</v>
      </c>
      <c r="AF983" s="30">
        <f>'18'!AE39</f>
        <v>0.82499999999999996</v>
      </c>
      <c r="AG983" s="30">
        <f>'18'!AF39</f>
        <v>0</v>
      </c>
      <c r="AH983" s="30">
        <f>'18'!AG39</f>
        <v>0</v>
      </c>
      <c r="AI983" s="30">
        <f>'18'!AH39</f>
        <v>0.82499999999999996</v>
      </c>
      <c r="AJ983" s="30">
        <f>'18'!AI39</f>
        <v>45</v>
      </c>
      <c r="AK983" s="30">
        <f>'18'!AJ39</f>
        <v>45.825000000000003</v>
      </c>
      <c r="AL983" s="30">
        <f>'18'!AK39</f>
        <v>98.724999999999994</v>
      </c>
      <c r="AM983" s="30">
        <f>'18'!AL39</f>
        <v>104.125</v>
      </c>
      <c r="AN983" s="30">
        <f>'18'!AM39</f>
        <v>58.3</v>
      </c>
      <c r="AO983" s="30">
        <f>'18'!AN39</f>
        <v>0</v>
      </c>
      <c r="AP983" s="30">
        <f>'18'!AO39</f>
        <v>0</v>
      </c>
      <c r="AQ983" s="30">
        <f>'18'!AP39</f>
        <v>104.125</v>
      </c>
      <c r="AR983" s="30">
        <f>'18'!AQ39</f>
        <v>36.71599999999998</v>
      </c>
      <c r="AS983" s="30">
        <f>'18'!AR39</f>
        <v>0</v>
      </c>
      <c r="AT983" s="30">
        <f>'18'!AS39</f>
        <v>45.825000000000003</v>
      </c>
      <c r="AU983" s="30">
        <f>'18'!AT39</f>
        <v>89.615999999999985</v>
      </c>
      <c r="AV983" s="30">
        <f>'18'!AU39</f>
        <v>135.44099999999997</v>
      </c>
      <c r="AW983" s="30">
        <f>'18'!AV39</f>
        <v>0</v>
      </c>
      <c r="AX983" s="30">
        <f>'18'!AW39</f>
        <v>10</v>
      </c>
      <c r="AY983" s="30">
        <f>'18'!AX39</f>
        <v>200</v>
      </c>
      <c r="AZ983" s="30">
        <f>'18'!AY39</f>
        <v>0</v>
      </c>
      <c r="BA983" s="30">
        <f>'18'!AZ39</f>
        <v>36</v>
      </c>
      <c r="BB983" s="30">
        <f>'18'!BA39</f>
        <v>0</v>
      </c>
      <c r="BC983" s="30">
        <f>'18'!BB39</f>
        <v>246</v>
      </c>
      <c r="BD983" s="30">
        <f>'18'!BC39</f>
        <v>233.7</v>
      </c>
      <c r="BE983" s="30">
        <f>'18'!BD39</f>
        <v>14</v>
      </c>
      <c r="BF983" s="30">
        <f>'18'!BE39</f>
        <v>15</v>
      </c>
      <c r="BG983" s="30">
        <f>'18'!BF39</f>
        <v>8</v>
      </c>
      <c r="BH983" s="30">
        <f>'18'!BG39</f>
        <v>9</v>
      </c>
      <c r="BI983" s="30">
        <f>'18'!BH39</f>
        <v>1</v>
      </c>
      <c r="BJ983" s="30">
        <f>'18'!BI39</f>
        <v>47</v>
      </c>
      <c r="BK983" s="30">
        <f>'18'!BJ39</f>
        <v>186.7</v>
      </c>
      <c r="BL983" s="30">
        <f>'18'!BK39</f>
        <v>89.615999999999985</v>
      </c>
      <c r="BM983" s="30">
        <f>'18'!BL39</f>
        <v>97.084000000000003</v>
      </c>
    </row>
    <row r="984" spans="1:65">
      <c r="A984" s="78">
        <f>'18'!A40</f>
        <v>42904</v>
      </c>
      <c r="B984" s="82" t="str">
        <f t="shared" si="15"/>
        <v>15:00:00</v>
      </c>
      <c r="C984" s="30" t="str">
        <f>'18'!B40</f>
        <v>15H00</v>
      </c>
      <c r="D984" s="30">
        <f>'18'!C40</f>
        <v>562</v>
      </c>
      <c r="E984" s="30">
        <f>'18'!D40</f>
        <v>568</v>
      </c>
      <c r="F984" s="30">
        <f>'18'!E40</f>
        <v>453</v>
      </c>
      <c r="G984" s="30">
        <f>'18'!F40</f>
        <v>40</v>
      </c>
      <c r="H984" s="30">
        <f>'18'!G40</f>
        <v>0</v>
      </c>
      <c r="I984" s="30">
        <f>'18'!H40</f>
        <v>15</v>
      </c>
      <c r="J984" s="30">
        <f>'18'!I40</f>
        <v>1583</v>
      </c>
      <c r="K984" s="30">
        <f>'18'!J40</f>
        <v>55</v>
      </c>
      <c r="L984" s="30">
        <f>'18'!K40</f>
        <v>278</v>
      </c>
      <c r="M984" s="30">
        <f>'18'!L40</f>
        <v>236</v>
      </c>
      <c r="N984" s="30">
        <f>'18'!M40</f>
        <v>250</v>
      </c>
      <c r="O984" s="30">
        <f>'18'!N40</f>
        <v>0</v>
      </c>
      <c r="P984" s="30">
        <f>'18'!O40</f>
        <v>10</v>
      </c>
      <c r="Q984" s="30">
        <f>'18'!P40</f>
        <v>8</v>
      </c>
      <c r="R984" s="30">
        <f>'18'!Q40</f>
        <v>8</v>
      </c>
      <c r="S984" s="30">
        <f>'18'!R40</f>
        <v>0</v>
      </c>
      <c r="T984" s="30">
        <f>'18'!S40</f>
        <v>514</v>
      </c>
      <c r="U984" s="30">
        <f>'18'!T40</f>
        <v>26</v>
      </c>
      <c r="V984" s="30">
        <f>'18'!U40</f>
        <v>81</v>
      </c>
      <c r="W984" s="30">
        <f>'18'!V40</f>
        <v>4.0999999999999996</v>
      </c>
      <c r="X984" s="30">
        <f>'18'!W40</f>
        <v>3.5</v>
      </c>
      <c r="Y984" s="30">
        <f>'18'!X40</f>
        <v>5.2</v>
      </c>
      <c r="Z984" s="30">
        <f>'18'!Y40</f>
        <v>3.2</v>
      </c>
      <c r="AA984" s="30">
        <f>'18'!Z40</f>
        <v>4.8</v>
      </c>
      <c r="AB984" s="30">
        <f>'18'!AA40</f>
        <v>2.1</v>
      </c>
      <c r="AC984" s="30">
        <f>'18'!AB40</f>
        <v>0</v>
      </c>
      <c r="AD984" s="30">
        <f>'18'!AC40</f>
        <v>0</v>
      </c>
      <c r="AE984" s="30">
        <f>'18'!AD40</f>
        <v>0</v>
      </c>
      <c r="AF984" s="30">
        <f>'18'!AE40</f>
        <v>0.82499999999999996</v>
      </c>
      <c r="AG984" s="30">
        <f>'18'!AF40</f>
        <v>0</v>
      </c>
      <c r="AH984" s="30">
        <f>'18'!AG40</f>
        <v>0</v>
      </c>
      <c r="AI984" s="30">
        <f>'18'!AH40</f>
        <v>0.82499999999999996</v>
      </c>
      <c r="AJ984" s="30">
        <f>'18'!AI40</f>
        <v>45</v>
      </c>
      <c r="AK984" s="30">
        <f>'18'!AJ40</f>
        <v>45.825000000000003</v>
      </c>
      <c r="AL984" s="30">
        <f>'18'!AK40</f>
        <v>99.125</v>
      </c>
      <c r="AM984" s="30">
        <f>'18'!AL40</f>
        <v>104.72499999999999</v>
      </c>
      <c r="AN984" s="30">
        <f>'18'!AM40</f>
        <v>58.899999999999991</v>
      </c>
      <c r="AO984" s="30">
        <f>'18'!AN40</f>
        <v>0</v>
      </c>
      <c r="AP984" s="30">
        <f>'18'!AO40</f>
        <v>0</v>
      </c>
      <c r="AQ984" s="30">
        <f>'18'!AP40</f>
        <v>104.72499999999999</v>
      </c>
      <c r="AR984" s="30">
        <f>'18'!AQ40</f>
        <v>36.315999999999974</v>
      </c>
      <c r="AS984" s="30">
        <f>'18'!AR40</f>
        <v>0</v>
      </c>
      <c r="AT984" s="30">
        <f>'18'!AS40</f>
        <v>45.825000000000003</v>
      </c>
      <c r="AU984" s="30">
        <f>'18'!AT40</f>
        <v>89.615999999999985</v>
      </c>
      <c r="AV984" s="30">
        <f>'18'!AU40</f>
        <v>135.44099999999997</v>
      </c>
      <c r="AW984" s="30">
        <f>'18'!AV40</f>
        <v>0</v>
      </c>
      <c r="AX984" s="30">
        <f>'18'!AW40</f>
        <v>10</v>
      </c>
      <c r="AY984" s="30">
        <f>'18'!AX40</f>
        <v>200</v>
      </c>
      <c r="AZ984" s="30">
        <f>'18'!AY40</f>
        <v>0</v>
      </c>
      <c r="BA984" s="30">
        <f>'18'!AZ40</f>
        <v>36</v>
      </c>
      <c r="BB984" s="30">
        <f>'18'!BA40</f>
        <v>0</v>
      </c>
      <c r="BC984" s="30">
        <f>'18'!BB40</f>
        <v>246</v>
      </c>
      <c r="BD984" s="30">
        <f>'18'!BC40</f>
        <v>233.7</v>
      </c>
      <c r="BE984" s="30">
        <f>'18'!BD40</f>
        <v>14</v>
      </c>
      <c r="BF984" s="30">
        <f>'18'!BE40</f>
        <v>15</v>
      </c>
      <c r="BG984" s="30">
        <f>'18'!BF40</f>
        <v>8</v>
      </c>
      <c r="BH984" s="30">
        <f>'18'!BG40</f>
        <v>9</v>
      </c>
      <c r="BI984" s="30">
        <f>'18'!BH40</f>
        <v>1</v>
      </c>
      <c r="BJ984" s="30">
        <f>'18'!BI40</f>
        <v>47</v>
      </c>
      <c r="BK984" s="30">
        <f>'18'!BJ40</f>
        <v>186.7</v>
      </c>
      <c r="BL984" s="30">
        <f>'18'!BK40</f>
        <v>89.615999999999985</v>
      </c>
      <c r="BM984" s="30">
        <f>'18'!BL40</f>
        <v>97.084000000000003</v>
      </c>
    </row>
    <row r="985" spans="1:65">
      <c r="A985" s="78">
        <f>'18'!A41</f>
        <v>42904</v>
      </c>
      <c r="B985" s="82" t="str">
        <f t="shared" si="15"/>
        <v>15:30:00</v>
      </c>
      <c r="C985" s="30" t="str">
        <f>'18'!B41</f>
        <v>15H30</v>
      </c>
      <c r="D985" s="30">
        <f>'18'!C41</f>
        <v>560</v>
      </c>
      <c r="E985" s="30">
        <f>'18'!D41</f>
        <v>565</v>
      </c>
      <c r="F985" s="30">
        <f>'18'!E41</f>
        <v>457</v>
      </c>
      <c r="G985" s="30">
        <f>'18'!F41</f>
        <v>40</v>
      </c>
      <c r="H985" s="30">
        <f>'18'!G41</f>
        <v>0</v>
      </c>
      <c r="I985" s="30">
        <f>'18'!H41</f>
        <v>15</v>
      </c>
      <c r="J985" s="30">
        <f>'18'!I41</f>
        <v>1582</v>
      </c>
      <c r="K985" s="30">
        <f>'18'!J41</f>
        <v>55</v>
      </c>
      <c r="L985" s="30">
        <f>'18'!K41</f>
        <v>280</v>
      </c>
      <c r="M985" s="30">
        <f>'18'!L41</f>
        <v>260</v>
      </c>
      <c r="N985" s="30">
        <f>'18'!M41</f>
        <v>260</v>
      </c>
      <c r="O985" s="30">
        <f>'18'!N41</f>
        <v>0</v>
      </c>
      <c r="P985" s="30">
        <f>'18'!O41</f>
        <v>10</v>
      </c>
      <c r="Q985" s="30">
        <f>'18'!P41</f>
        <v>9</v>
      </c>
      <c r="R985" s="30">
        <f>'18'!Q41</f>
        <v>9</v>
      </c>
      <c r="S985" s="30">
        <f>'18'!R41</f>
        <v>0</v>
      </c>
      <c r="T985" s="30">
        <f>'18'!S41</f>
        <v>540</v>
      </c>
      <c r="U985" s="30">
        <f>'18'!T41</f>
        <v>28</v>
      </c>
      <c r="V985" s="30">
        <f>'18'!U41</f>
        <v>83</v>
      </c>
      <c r="W985" s="30">
        <f>'18'!V41</f>
        <v>4.0999999999999996</v>
      </c>
      <c r="X985" s="30">
        <f>'18'!W41</f>
        <v>3.5</v>
      </c>
      <c r="Y985" s="30">
        <f>'18'!X41</f>
        <v>5.2</v>
      </c>
      <c r="Z985" s="30">
        <f>'18'!Y41</f>
        <v>3.2</v>
      </c>
      <c r="AA985" s="30">
        <f>'18'!Z41</f>
        <v>4.8</v>
      </c>
      <c r="AB985" s="30">
        <f>'18'!AA41</f>
        <v>2.1</v>
      </c>
      <c r="AC985" s="30">
        <f>'18'!AB41</f>
        <v>0</v>
      </c>
      <c r="AD985" s="30">
        <f>'18'!AC41</f>
        <v>0</v>
      </c>
      <c r="AE985" s="30">
        <f>'18'!AD41</f>
        <v>0</v>
      </c>
      <c r="AF985" s="30">
        <f>'18'!AE41</f>
        <v>0.82499999999999996</v>
      </c>
      <c r="AG985" s="30">
        <f>'18'!AF41</f>
        <v>0</v>
      </c>
      <c r="AH985" s="30">
        <f>'18'!AG41</f>
        <v>0</v>
      </c>
      <c r="AI985" s="30">
        <f>'18'!AH41</f>
        <v>0.82499999999999996</v>
      </c>
      <c r="AJ985" s="30">
        <f>'18'!AI41</f>
        <v>45</v>
      </c>
      <c r="AK985" s="30">
        <f>'18'!AJ41</f>
        <v>45.825000000000003</v>
      </c>
      <c r="AL985" s="30">
        <f>'18'!AK41</f>
        <v>101.125</v>
      </c>
      <c r="AM985" s="30">
        <f>'18'!AL41</f>
        <v>106.72499999999999</v>
      </c>
      <c r="AN985" s="30">
        <f>'18'!AM41</f>
        <v>60.899999999999991</v>
      </c>
      <c r="AO985" s="30">
        <f>'18'!AN41</f>
        <v>0</v>
      </c>
      <c r="AP985" s="30">
        <f>'18'!AO41</f>
        <v>0</v>
      </c>
      <c r="AQ985" s="30">
        <f>'18'!AP41</f>
        <v>106.72499999999999</v>
      </c>
      <c r="AR985" s="30">
        <f>'18'!AQ41</f>
        <v>34.315999999999974</v>
      </c>
      <c r="AS985" s="30">
        <f>'18'!AR41</f>
        <v>0</v>
      </c>
      <c r="AT985" s="30">
        <f>'18'!AS41</f>
        <v>45.825000000000003</v>
      </c>
      <c r="AU985" s="30">
        <f>'18'!AT41</f>
        <v>89.615999999999985</v>
      </c>
      <c r="AV985" s="30">
        <f>'18'!AU41</f>
        <v>135.44099999999997</v>
      </c>
      <c r="AW985" s="30">
        <f>'18'!AV41</f>
        <v>0</v>
      </c>
      <c r="AX985" s="30">
        <f>'18'!AW41</f>
        <v>10</v>
      </c>
      <c r="AY985" s="30">
        <f>'18'!AX41</f>
        <v>200</v>
      </c>
      <c r="AZ985" s="30">
        <f>'18'!AY41</f>
        <v>0</v>
      </c>
      <c r="BA985" s="30">
        <f>'18'!AZ41</f>
        <v>36</v>
      </c>
      <c r="BB985" s="30">
        <f>'18'!BA41</f>
        <v>0</v>
      </c>
      <c r="BC985" s="30">
        <f>'18'!BB41</f>
        <v>246</v>
      </c>
      <c r="BD985" s="30">
        <f>'18'!BC41</f>
        <v>233.7</v>
      </c>
      <c r="BE985" s="30">
        <f>'18'!BD41</f>
        <v>14</v>
      </c>
      <c r="BF985" s="30">
        <f>'18'!BE41</f>
        <v>15</v>
      </c>
      <c r="BG985" s="30">
        <f>'18'!BF41</f>
        <v>8</v>
      </c>
      <c r="BH985" s="30">
        <f>'18'!BG41</f>
        <v>9</v>
      </c>
      <c r="BI985" s="30">
        <f>'18'!BH41</f>
        <v>1</v>
      </c>
      <c r="BJ985" s="30">
        <f>'18'!BI41</f>
        <v>47</v>
      </c>
      <c r="BK985" s="30">
        <f>'18'!BJ41</f>
        <v>186.7</v>
      </c>
      <c r="BL985" s="30">
        <f>'18'!BK41</f>
        <v>89.615999999999985</v>
      </c>
      <c r="BM985" s="30">
        <f>'18'!BL41</f>
        <v>97.084000000000003</v>
      </c>
    </row>
    <row r="986" spans="1:65">
      <c r="A986" s="78">
        <f>'18'!A42</f>
        <v>42904</v>
      </c>
      <c r="B986" s="82" t="str">
        <f t="shared" si="15"/>
        <v>16:00:00</v>
      </c>
      <c r="C986" s="30" t="str">
        <f>'18'!B42</f>
        <v>16H00</v>
      </c>
      <c r="D986" s="30">
        <f>'18'!C42</f>
        <v>558</v>
      </c>
      <c r="E986" s="30">
        <f>'18'!D42</f>
        <v>572</v>
      </c>
      <c r="F986" s="30">
        <f>'18'!E42</f>
        <v>461</v>
      </c>
      <c r="G986" s="30">
        <f>'18'!F42</f>
        <v>39</v>
      </c>
      <c r="H986" s="30">
        <f>'18'!G42</f>
        <v>0</v>
      </c>
      <c r="I986" s="30">
        <f>'18'!H42</f>
        <v>15</v>
      </c>
      <c r="J986" s="30">
        <f>'18'!I42</f>
        <v>1591</v>
      </c>
      <c r="K986" s="30">
        <f>'18'!J42</f>
        <v>54</v>
      </c>
      <c r="L986" s="30">
        <f>'18'!K42</f>
        <v>282</v>
      </c>
      <c r="M986" s="30">
        <f>'18'!L42</f>
        <v>281</v>
      </c>
      <c r="N986" s="30">
        <f>'18'!M42</f>
        <v>260</v>
      </c>
      <c r="O986" s="30">
        <f>'18'!N42</f>
        <v>0</v>
      </c>
      <c r="P986" s="30">
        <f>'18'!O42</f>
        <v>10</v>
      </c>
      <c r="Q986" s="30">
        <f>'18'!P42</f>
        <v>10</v>
      </c>
      <c r="R986" s="30">
        <f>'18'!Q42</f>
        <v>9</v>
      </c>
      <c r="S986" s="30">
        <f>'18'!R42</f>
        <v>0</v>
      </c>
      <c r="T986" s="30">
        <f>'18'!S42</f>
        <v>563</v>
      </c>
      <c r="U986" s="30">
        <f>'18'!T42</f>
        <v>29</v>
      </c>
      <c r="V986" s="30">
        <f>'18'!U42</f>
        <v>83</v>
      </c>
      <c r="W986" s="30">
        <f>'18'!V42</f>
        <v>4.0999999999999996</v>
      </c>
      <c r="X986" s="30">
        <f>'18'!W42</f>
        <v>3.5</v>
      </c>
      <c r="Y986" s="30">
        <f>'18'!X42</f>
        <v>5.2</v>
      </c>
      <c r="Z986" s="30">
        <f>'18'!Y42</f>
        <v>3.3</v>
      </c>
      <c r="AA986" s="30">
        <f>'18'!Z42</f>
        <v>4.8</v>
      </c>
      <c r="AB986" s="30">
        <f>'18'!AA42</f>
        <v>2.2000000000000002</v>
      </c>
      <c r="AC986" s="30">
        <f>'18'!AB42</f>
        <v>0</v>
      </c>
      <c r="AD986" s="30">
        <f>'18'!AC42</f>
        <v>0</v>
      </c>
      <c r="AE986" s="30">
        <f>'18'!AD42</f>
        <v>0</v>
      </c>
      <c r="AF986" s="30">
        <f>'18'!AE42</f>
        <v>0.8</v>
      </c>
      <c r="AG986" s="30">
        <f>'18'!AF42</f>
        <v>0</v>
      </c>
      <c r="AH986" s="30">
        <f>'18'!AG42</f>
        <v>0</v>
      </c>
      <c r="AI986" s="30">
        <f>'18'!AH42</f>
        <v>0.8</v>
      </c>
      <c r="AJ986" s="30">
        <f>'18'!AI42</f>
        <v>45</v>
      </c>
      <c r="AK986" s="30">
        <f>'18'!AJ42</f>
        <v>45.8</v>
      </c>
      <c r="AL986" s="30">
        <f>'18'!AK42</f>
        <v>101.19999999999999</v>
      </c>
      <c r="AM986" s="30">
        <f>'18'!AL42</f>
        <v>106.89999999999999</v>
      </c>
      <c r="AN986" s="30">
        <f>'18'!AM42</f>
        <v>61.099999999999994</v>
      </c>
      <c r="AO986" s="30">
        <f>'18'!AN42</f>
        <v>0</v>
      </c>
      <c r="AP986" s="30">
        <f>'18'!AO42</f>
        <v>0</v>
      </c>
      <c r="AQ986" s="30">
        <f>'18'!AP42</f>
        <v>106.89999999999999</v>
      </c>
      <c r="AR986" s="30">
        <f>'18'!AQ42</f>
        <v>34.216000000000008</v>
      </c>
      <c r="AS986" s="30">
        <f>'18'!AR42</f>
        <v>0</v>
      </c>
      <c r="AT986" s="30">
        <f>'18'!AS42</f>
        <v>45.8</v>
      </c>
      <c r="AU986" s="30">
        <f>'18'!AT42</f>
        <v>89.615999999999985</v>
      </c>
      <c r="AV986" s="30">
        <f>'18'!AU42</f>
        <v>135.416</v>
      </c>
      <c r="AW986" s="30">
        <f>'18'!AV42</f>
        <v>0</v>
      </c>
      <c r="AX986" s="30">
        <f>'18'!AW42</f>
        <v>10</v>
      </c>
      <c r="AY986" s="30">
        <f>'18'!AX42</f>
        <v>200</v>
      </c>
      <c r="AZ986" s="30">
        <f>'18'!AY42</f>
        <v>0</v>
      </c>
      <c r="BA986" s="30">
        <f>'18'!AZ42</f>
        <v>36</v>
      </c>
      <c r="BB986" s="30">
        <f>'18'!BA42</f>
        <v>0</v>
      </c>
      <c r="BC986" s="30">
        <f>'18'!BB42</f>
        <v>246</v>
      </c>
      <c r="BD986" s="30">
        <f>'18'!BC42</f>
        <v>233.7</v>
      </c>
      <c r="BE986" s="30">
        <f>'18'!BD42</f>
        <v>14</v>
      </c>
      <c r="BF986" s="30">
        <f>'18'!BE42</f>
        <v>15</v>
      </c>
      <c r="BG986" s="30">
        <f>'18'!BF42</f>
        <v>8</v>
      </c>
      <c r="BH986" s="30">
        <f>'18'!BG42</f>
        <v>9</v>
      </c>
      <c r="BI986" s="30">
        <f>'18'!BH42</f>
        <v>1</v>
      </c>
      <c r="BJ986" s="30">
        <f>'18'!BI42</f>
        <v>47</v>
      </c>
      <c r="BK986" s="30">
        <f>'18'!BJ42</f>
        <v>186.7</v>
      </c>
      <c r="BL986" s="30">
        <f>'18'!BK42</f>
        <v>89.615999999999985</v>
      </c>
      <c r="BM986" s="30">
        <f>'18'!BL42</f>
        <v>97.084000000000003</v>
      </c>
    </row>
    <row r="987" spans="1:65">
      <c r="A987" s="78">
        <f>'18'!A43</f>
        <v>42904</v>
      </c>
      <c r="B987" s="82" t="str">
        <f t="shared" si="15"/>
        <v>16:30:00</v>
      </c>
      <c r="C987" s="30" t="str">
        <f>'18'!B43</f>
        <v>16H30</v>
      </c>
      <c r="D987" s="30">
        <f>'18'!C43</f>
        <v>555</v>
      </c>
      <c r="E987" s="30">
        <f>'18'!D43</f>
        <v>574</v>
      </c>
      <c r="F987" s="30">
        <f>'18'!E43</f>
        <v>461</v>
      </c>
      <c r="G987" s="30">
        <f>'18'!F43</f>
        <v>39</v>
      </c>
      <c r="H987" s="30">
        <f>'18'!G43</f>
        <v>0</v>
      </c>
      <c r="I987" s="30">
        <f>'18'!H43</f>
        <v>15</v>
      </c>
      <c r="J987" s="30">
        <f>'18'!I43</f>
        <v>1590</v>
      </c>
      <c r="K987" s="30">
        <f>'18'!J43</f>
        <v>54</v>
      </c>
      <c r="L987" s="30">
        <f>'18'!K43</f>
        <v>282</v>
      </c>
      <c r="M987" s="30">
        <f>'18'!L43</f>
        <v>281</v>
      </c>
      <c r="N987" s="30">
        <f>'18'!M43</f>
        <v>260</v>
      </c>
      <c r="O987" s="30">
        <f>'18'!N43</f>
        <v>0</v>
      </c>
      <c r="P987" s="30">
        <f>'18'!O43</f>
        <v>10</v>
      </c>
      <c r="Q987" s="30">
        <f>'18'!P43</f>
        <v>10</v>
      </c>
      <c r="R987" s="30">
        <f>'18'!Q43</f>
        <v>9</v>
      </c>
      <c r="S987" s="30">
        <f>'18'!R43</f>
        <v>0</v>
      </c>
      <c r="T987" s="30">
        <f>'18'!S43</f>
        <v>563</v>
      </c>
      <c r="U987" s="30">
        <f>'18'!T43</f>
        <v>29</v>
      </c>
      <c r="V987" s="30">
        <f>'18'!U43</f>
        <v>83</v>
      </c>
      <c r="W987" s="30">
        <f>'18'!V43</f>
        <v>4.0999999999999996</v>
      </c>
      <c r="X987" s="30">
        <f>'18'!W43</f>
        <v>3.5</v>
      </c>
      <c r="Y987" s="30">
        <f>'18'!X43</f>
        <v>5.2</v>
      </c>
      <c r="Z987" s="30">
        <f>'18'!Y43</f>
        <v>3.3</v>
      </c>
      <c r="AA987" s="30">
        <f>'18'!Z43</f>
        <v>4.8</v>
      </c>
      <c r="AB987" s="30">
        <f>'18'!AA43</f>
        <v>2.2000000000000002</v>
      </c>
      <c r="AC987" s="30">
        <f>'18'!AB43</f>
        <v>0</v>
      </c>
      <c r="AD987" s="30">
        <f>'18'!AC43</f>
        <v>0</v>
      </c>
      <c r="AE987" s="30">
        <f>'18'!AD43</f>
        <v>0</v>
      </c>
      <c r="AF987" s="30">
        <f>'18'!AE43</f>
        <v>0.8</v>
      </c>
      <c r="AG987" s="30">
        <f>'18'!AF43</f>
        <v>0</v>
      </c>
      <c r="AH987" s="30">
        <f>'18'!AG43</f>
        <v>0</v>
      </c>
      <c r="AI987" s="30">
        <f>'18'!AH43</f>
        <v>0.8</v>
      </c>
      <c r="AJ987" s="30">
        <f>'18'!AI43</f>
        <v>45</v>
      </c>
      <c r="AK987" s="30">
        <f>'18'!AJ43</f>
        <v>45.8</v>
      </c>
      <c r="AL987" s="30">
        <f>'18'!AK43</f>
        <v>101.19999999999999</v>
      </c>
      <c r="AM987" s="30">
        <f>'18'!AL43</f>
        <v>106.89999999999999</v>
      </c>
      <c r="AN987" s="30">
        <f>'18'!AM43</f>
        <v>61.099999999999994</v>
      </c>
      <c r="AO987" s="30">
        <f>'18'!AN43</f>
        <v>0</v>
      </c>
      <c r="AP987" s="30">
        <f>'18'!AO43</f>
        <v>0</v>
      </c>
      <c r="AQ987" s="30">
        <f>'18'!AP43</f>
        <v>106.89999999999999</v>
      </c>
      <c r="AR987" s="30">
        <f>'18'!AQ43</f>
        <v>34.216000000000008</v>
      </c>
      <c r="AS987" s="30">
        <f>'18'!AR43</f>
        <v>0</v>
      </c>
      <c r="AT987" s="30">
        <f>'18'!AS43</f>
        <v>45.8</v>
      </c>
      <c r="AU987" s="30">
        <f>'18'!AT43</f>
        <v>89.615999999999985</v>
      </c>
      <c r="AV987" s="30">
        <f>'18'!AU43</f>
        <v>135.416</v>
      </c>
      <c r="AW987" s="30">
        <f>'18'!AV43</f>
        <v>0</v>
      </c>
      <c r="AX987" s="30">
        <f>'18'!AW43</f>
        <v>10</v>
      </c>
      <c r="AY987" s="30">
        <f>'18'!AX43</f>
        <v>200</v>
      </c>
      <c r="AZ987" s="30">
        <f>'18'!AY43</f>
        <v>0</v>
      </c>
      <c r="BA987" s="30">
        <f>'18'!AZ43</f>
        <v>36</v>
      </c>
      <c r="BB987" s="30">
        <f>'18'!BA43</f>
        <v>0</v>
      </c>
      <c r="BC987" s="30">
        <f>'18'!BB43</f>
        <v>246</v>
      </c>
      <c r="BD987" s="30">
        <f>'18'!BC43</f>
        <v>233.7</v>
      </c>
      <c r="BE987" s="30">
        <f>'18'!BD43</f>
        <v>14</v>
      </c>
      <c r="BF987" s="30">
        <f>'18'!BE43</f>
        <v>15</v>
      </c>
      <c r="BG987" s="30">
        <f>'18'!BF43</f>
        <v>8</v>
      </c>
      <c r="BH987" s="30">
        <f>'18'!BG43</f>
        <v>9</v>
      </c>
      <c r="BI987" s="30">
        <f>'18'!BH43</f>
        <v>1</v>
      </c>
      <c r="BJ987" s="30">
        <f>'18'!BI43</f>
        <v>47</v>
      </c>
      <c r="BK987" s="30">
        <f>'18'!BJ43</f>
        <v>186.7</v>
      </c>
      <c r="BL987" s="30">
        <f>'18'!BK43</f>
        <v>89.615999999999985</v>
      </c>
      <c r="BM987" s="30">
        <f>'18'!BL43</f>
        <v>97.084000000000003</v>
      </c>
    </row>
    <row r="988" spans="1:65">
      <c r="A988" s="78">
        <f>'18'!A44</f>
        <v>42904</v>
      </c>
      <c r="B988" s="82" t="str">
        <f t="shared" si="15"/>
        <v>17:00:00</v>
      </c>
      <c r="C988" s="30" t="str">
        <f>'18'!B44</f>
        <v>17H00</v>
      </c>
      <c r="D988" s="30">
        <f>'18'!C44</f>
        <v>550</v>
      </c>
      <c r="E988" s="30">
        <f>'18'!D44</f>
        <v>577</v>
      </c>
      <c r="F988" s="30">
        <f>'18'!E44</f>
        <v>448</v>
      </c>
      <c r="G988" s="30">
        <f>'18'!F44</f>
        <v>39</v>
      </c>
      <c r="H988" s="30">
        <f>'18'!G44</f>
        <v>0</v>
      </c>
      <c r="I988" s="30">
        <f>'18'!H44</f>
        <v>14</v>
      </c>
      <c r="J988" s="30">
        <f>'18'!I44</f>
        <v>1575</v>
      </c>
      <c r="K988" s="30">
        <f>'18'!J44</f>
        <v>53</v>
      </c>
      <c r="L988" s="30">
        <f>'18'!K44</f>
        <v>279</v>
      </c>
      <c r="M988" s="30">
        <f>'18'!L44</f>
        <v>285</v>
      </c>
      <c r="N988" s="30">
        <f>'18'!M44</f>
        <v>260</v>
      </c>
      <c r="O988" s="30">
        <f>'18'!N44</f>
        <v>0</v>
      </c>
      <c r="P988" s="30">
        <f>'18'!O44</f>
        <v>10</v>
      </c>
      <c r="Q988" s="30">
        <f>'18'!P44</f>
        <v>10</v>
      </c>
      <c r="R988" s="30">
        <f>'18'!Q44</f>
        <v>9</v>
      </c>
      <c r="S988" s="30">
        <f>'18'!R44</f>
        <v>0</v>
      </c>
      <c r="T988" s="30">
        <f>'18'!S44</f>
        <v>564</v>
      </c>
      <c r="U988" s="30">
        <f>'18'!T44</f>
        <v>29</v>
      </c>
      <c r="V988" s="30">
        <f>'18'!U44</f>
        <v>82</v>
      </c>
      <c r="W988" s="30">
        <f>'18'!V44</f>
        <v>4.0999999999999996</v>
      </c>
      <c r="X988" s="30">
        <f>'18'!W44</f>
        <v>3.5</v>
      </c>
      <c r="Y988" s="30">
        <f>'18'!X44</f>
        <v>5.2</v>
      </c>
      <c r="Z988" s="30">
        <f>'18'!Y44</f>
        <v>3.3</v>
      </c>
      <c r="AA988" s="30">
        <f>'18'!Z44</f>
        <v>4.9000000000000004</v>
      </c>
      <c r="AB988" s="30">
        <f>'18'!AA44</f>
        <v>2.2999999999999998</v>
      </c>
      <c r="AC988" s="30">
        <f>'18'!AB44</f>
        <v>0</v>
      </c>
      <c r="AD988" s="30">
        <f>'18'!AC44</f>
        <v>0</v>
      </c>
      <c r="AE988" s="30">
        <f>'18'!AD44</f>
        <v>0</v>
      </c>
      <c r="AF988" s="30">
        <f>'18'!AE44</f>
        <v>0.8</v>
      </c>
      <c r="AG988" s="30">
        <f>'18'!AF44</f>
        <v>0</v>
      </c>
      <c r="AH988" s="30">
        <f>'18'!AG44</f>
        <v>0</v>
      </c>
      <c r="AI988" s="30">
        <f>'18'!AH44</f>
        <v>0.8</v>
      </c>
      <c r="AJ988" s="30">
        <f>'18'!AI44</f>
        <v>45</v>
      </c>
      <c r="AK988" s="30">
        <f>'18'!AJ44</f>
        <v>45.8</v>
      </c>
      <c r="AL988" s="30">
        <f>'18'!AK44</f>
        <v>100.3</v>
      </c>
      <c r="AM988" s="30">
        <f>'18'!AL44</f>
        <v>106.1</v>
      </c>
      <c r="AN988" s="30">
        <f>'18'!AM44</f>
        <v>60.3</v>
      </c>
      <c r="AO988" s="30">
        <f>'18'!AN44</f>
        <v>0</v>
      </c>
      <c r="AP988" s="30">
        <f>'18'!AO44</f>
        <v>0</v>
      </c>
      <c r="AQ988" s="30">
        <f>'18'!AP44</f>
        <v>106.1</v>
      </c>
      <c r="AR988" s="30">
        <f>'18'!AQ44</f>
        <v>35.116</v>
      </c>
      <c r="AS988" s="30">
        <f>'18'!AR44</f>
        <v>0</v>
      </c>
      <c r="AT988" s="30">
        <f>'18'!AS44</f>
        <v>45.8</v>
      </c>
      <c r="AU988" s="30">
        <f>'18'!AT44</f>
        <v>89.615999999999985</v>
      </c>
      <c r="AV988" s="30">
        <f>'18'!AU44</f>
        <v>135.416</v>
      </c>
      <c r="AW988" s="30">
        <f>'18'!AV44</f>
        <v>0</v>
      </c>
      <c r="AX988" s="30">
        <f>'18'!AW44</f>
        <v>10</v>
      </c>
      <c r="AY988" s="30">
        <f>'18'!AX44</f>
        <v>200</v>
      </c>
      <c r="AZ988" s="30">
        <f>'18'!AY44</f>
        <v>0</v>
      </c>
      <c r="BA988" s="30">
        <f>'18'!AZ44</f>
        <v>36</v>
      </c>
      <c r="BB988" s="30">
        <f>'18'!BA44</f>
        <v>0</v>
      </c>
      <c r="BC988" s="30">
        <f>'18'!BB44</f>
        <v>246</v>
      </c>
      <c r="BD988" s="30">
        <f>'18'!BC44</f>
        <v>233.7</v>
      </c>
      <c r="BE988" s="30">
        <f>'18'!BD44</f>
        <v>14</v>
      </c>
      <c r="BF988" s="30">
        <f>'18'!BE44</f>
        <v>15</v>
      </c>
      <c r="BG988" s="30">
        <f>'18'!BF44</f>
        <v>8</v>
      </c>
      <c r="BH988" s="30">
        <f>'18'!BG44</f>
        <v>9</v>
      </c>
      <c r="BI988" s="30">
        <f>'18'!BH44</f>
        <v>1</v>
      </c>
      <c r="BJ988" s="30">
        <f>'18'!BI44</f>
        <v>47</v>
      </c>
      <c r="BK988" s="30">
        <f>'18'!BJ44</f>
        <v>186.7</v>
      </c>
      <c r="BL988" s="30">
        <f>'18'!BK44</f>
        <v>89.615999999999985</v>
      </c>
      <c r="BM988" s="30">
        <f>'18'!BL44</f>
        <v>97.084000000000003</v>
      </c>
    </row>
    <row r="989" spans="1:65">
      <c r="A989" s="78">
        <f>'18'!A45</f>
        <v>42904</v>
      </c>
      <c r="B989" s="82" t="str">
        <f t="shared" si="15"/>
        <v>17:30:00</v>
      </c>
      <c r="C989" s="30" t="str">
        <f>'18'!B45</f>
        <v>17H30</v>
      </c>
      <c r="D989" s="30">
        <f>'18'!C45</f>
        <v>556</v>
      </c>
      <c r="E989" s="30">
        <f>'18'!D45</f>
        <v>580</v>
      </c>
      <c r="F989" s="30">
        <f>'18'!E45</f>
        <v>442</v>
      </c>
      <c r="G989" s="30">
        <f>'18'!F45</f>
        <v>39</v>
      </c>
      <c r="H989" s="30">
        <f>'18'!G45</f>
        <v>0</v>
      </c>
      <c r="I989" s="30">
        <f>'18'!H45</f>
        <v>15</v>
      </c>
      <c r="J989" s="30">
        <f>'18'!I45</f>
        <v>1578</v>
      </c>
      <c r="K989" s="30">
        <f>'18'!J45</f>
        <v>54</v>
      </c>
      <c r="L989" s="30">
        <f>'18'!K45</f>
        <v>284</v>
      </c>
      <c r="M989" s="30">
        <f>'18'!L45</f>
        <v>296</v>
      </c>
      <c r="N989" s="30">
        <f>'18'!M45</f>
        <v>260</v>
      </c>
      <c r="O989" s="30">
        <f>'18'!N45</f>
        <v>0</v>
      </c>
      <c r="P989" s="30">
        <f>'18'!O45</f>
        <v>10</v>
      </c>
      <c r="Q989" s="30">
        <f>'18'!P45</f>
        <v>10</v>
      </c>
      <c r="R989" s="30">
        <f>'18'!Q45</f>
        <v>9</v>
      </c>
      <c r="S989" s="30">
        <f>'18'!R45</f>
        <v>0</v>
      </c>
      <c r="T989" s="30">
        <f>'18'!S45</f>
        <v>580</v>
      </c>
      <c r="U989" s="30">
        <f>'18'!T45</f>
        <v>29</v>
      </c>
      <c r="V989" s="30">
        <f>'18'!U45</f>
        <v>83</v>
      </c>
      <c r="W989" s="30">
        <f>'18'!V45</f>
        <v>4.0999999999999996</v>
      </c>
      <c r="X989" s="30">
        <f>'18'!W45</f>
        <v>3.5</v>
      </c>
      <c r="Y989" s="30">
        <f>'18'!X45</f>
        <v>5.2</v>
      </c>
      <c r="Z989" s="30">
        <f>'18'!Y45</f>
        <v>3.3</v>
      </c>
      <c r="AA989" s="30">
        <f>'18'!Z45</f>
        <v>4.9000000000000004</v>
      </c>
      <c r="AB989" s="30">
        <f>'18'!AA45</f>
        <v>2.2999999999999998</v>
      </c>
      <c r="AC989" s="30">
        <f>'18'!AB45</f>
        <v>0</v>
      </c>
      <c r="AD989" s="30">
        <f>'18'!AC45</f>
        <v>0</v>
      </c>
      <c r="AE989" s="30">
        <f>'18'!AD45</f>
        <v>0</v>
      </c>
      <c r="AF989" s="30">
        <f>'18'!AE45</f>
        <v>0.8</v>
      </c>
      <c r="AG989" s="30">
        <f>'18'!AF45</f>
        <v>0</v>
      </c>
      <c r="AH989" s="30">
        <f>'18'!AG45</f>
        <v>0</v>
      </c>
      <c r="AI989" s="30">
        <f>'18'!AH45</f>
        <v>0.8</v>
      </c>
      <c r="AJ989" s="30">
        <f>'18'!AI45</f>
        <v>45</v>
      </c>
      <c r="AK989" s="30">
        <f>'18'!AJ45</f>
        <v>45.8</v>
      </c>
      <c r="AL989" s="30">
        <f>'18'!AK45</f>
        <v>101.3</v>
      </c>
      <c r="AM989" s="30">
        <f>'18'!AL45</f>
        <v>107.1</v>
      </c>
      <c r="AN989" s="30">
        <f>'18'!AM45</f>
        <v>61.3</v>
      </c>
      <c r="AO989" s="30">
        <f>'18'!AN45</f>
        <v>0</v>
      </c>
      <c r="AP989" s="30">
        <f>'18'!AO45</f>
        <v>0</v>
      </c>
      <c r="AQ989" s="30">
        <f>'18'!AP45</f>
        <v>107.1</v>
      </c>
      <c r="AR989" s="30">
        <f>'18'!AQ45</f>
        <v>34.116</v>
      </c>
      <c r="AS989" s="30">
        <f>'18'!AR45</f>
        <v>0</v>
      </c>
      <c r="AT989" s="30">
        <f>'18'!AS45</f>
        <v>45.8</v>
      </c>
      <c r="AU989" s="30">
        <f>'18'!AT45</f>
        <v>89.615999999999985</v>
      </c>
      <c r="AV989" s="30">
        <f>'18'!AU45</f>
        <v>135.416</v>
      </c>
      <c r="AW989" s="30">
        <f>'18'!AV45</f>
        <v>0</v>
      </c>
      <c r="AX989" s="30">
        <f>'18'!AW45</f>
        <v>10</v>
      </c>
      <c r="AY989" s="30">
        <f>'18'!AX45</f>
        <v>200</v>
      </c>
      <c r="AZ989" s="30">
        <f>'18'!AY45</f>
        <v>0</v>
      </c>
      <c r="BA989" s="30">
        <f>'18'!AZ45</f>
        <v>36</v>
      </c>
      <c r="BB989" s="30">
        <f>'18'!BA45</f>
        <v>0</v>
      </c>
      <c r="BC989" s="30">
        <f>'18'!BB45</f>
        <v>246</v>
      </c>
      <c r="BD989" s="30">
        <f>'18'!BC45</f>
        <v>233.7</v>
      </c>
      <c r="BE989" s="30">
        <f>'18'!BD45</f>
        <v>14</v>
      </c>
      <c r="BF989" s="30">
        <f>'18'!BE45</f>
        <v>15</v>
      </c>
      <c r="BG989" s="30">
        <f>'18'!BF45</f>
        <v>8</v>
      </c>
      <c r="BH989" s="30">
        <f>'18'!BG45</f>
        <v>9</v>
      </c>
      <c r="BI989" s="30">
        <f>'18'!BH45</f>
        <v>1</v>
      </c>
      <c r="BJ989" s="30">
        <f>'18'!BI45</f>
        <v>47</v>
      </c>
      <c r="BK989" s="30">
        <f>'18'!BJ45</f>
        <v>186.7</v>
      </c>
      <c r="BL989" s="30">
        <f>'18'!BK45</f>
        <v>89.615999999999985</v>
      </c>
      <c r="BM989" s="30">
        <f>'18'!BL45</f>
        <v>97.084000000000003</v>
      </c>
    </row>
    <row r="990" spans="1:65">
      <c r="A990" s="78">
        <f>'18'!A46</f>
        <v>42904</v>
      </c>
      <c r="B990" s="82" t="str">
        <f t="shared" si="15"/>
        <v>18:00:00</v>
      </c>
      <c r="C990" s="30" t="str">
        <f>'18'!B46</f>
        <v>18H00</v>
      </c>
      <c r="D990" s="30">
        <f>'18'!C46</f>
        <v>599</v>
      </c>
      <c r="E990" s="30">
        <f>'18'!D46</f>
        <v>620</v>
      </c>
      <c r="F990" s="30">
        <f>'18'!E46</f>
        <v>485</v>
      </c>
      <c r="G990" s="30">
        <f>'18'!F46</f>
        <v>42</v>
      </c>
      <c r="H990" s="30">
        <f>'18'!G46</f>
        <v>0</v>
      </c>
      <c r="I990" s="30">
        <f>'18'!H46</f>
        <v>16</v>
      </c>
      <c r="J990" s="30">
        <f>'18'!I46</f>
        <v>1704</v>
      </c>
      <c r="K990" s="30">
        <f>'18'!J46</f>
        <v>58</v>
      </c>
      <c r="L990" s="30">
        <f>'18'!K46</f>
        <v>288</v>
      </c>
      <c r="M990" s="30">
        <f>'18'!L46</f>
        <v>307</v>
      </c>
      <c r="N990" s="30">
        <f>'18'!M46</f>
        <v>260</v>
      </c>
      <c r="O990" s="30">
        <f>'18'!N46</f>
        <v>0</v>
      </c>
      <c r="P990" s="30">
        <f>'18'!O46</f>
        <v>10</v>
      </c>
      <c r="Q990" s="30">
        <f>'18'!P46</f>
        <v>10</v>
      </c>
      <c r="R990" s="30">
        <f>'18'!Q46</f>
        <v>9</v>
      </c>
      <c r="S990" s="30">
        <f>'18'!R46</f>
        <v>0</v>
      </c>
      <c r="T990" s="30">
        <f>'18'!S46</f>
        <v>595</v>
      </c>
      <c r="U990" s="30">
        <f>'18'!T46</f>
        <v>29</v>
      </c>
      <c r="V990" s="30">
        <f>'18'!U46</f>
        <v>87</v>
      </c>
      <c r="W990" s="30">
        <f>'18'!V46</f>
        <v>4.0999999999999996</v>
      </c>
      <c r="X990" s="30">
        <f>'18'!W46</f>
        <v>3.5</v>
      </c>
      <c r="Y990" s="30">
        <f>'18'!X46</f>
        <v>6</v>
      </c>
      <c r="Z990" s="30">
        <f>'18'!Y46</f>
        <v>3.4</v>
      </c>
      <c r="AA990" s="30">
        <f>'18'!Z46</f>
        <v>5</v>
      </c>
      <c r="AB990" s="30">
        <f>'18'!AA46</f>
        <v>2.2999999999999998</v>
      </c>
      <c r="AC990" s="30">
        <f>'18'!AB46</f>
        <v>0</v>
      </c>
      <c r="AD990" s="30">
        <f>'18'!AC46</f>
        <v>0</v>
      </c>
      <c r="AE990" s="30">
        <f>'18'!AD46</f>
        <v>0</v>
      </c>
      <c r="AF990" s="30">
        <f>'18'!AE46</f>
        <v>0.8</v>
      </c>
      <c r="AG990" s="30">
        <f>'18'!AF46</f>
        <v>0</v>
      </c>
      <c r="AH990" s="30">
        <f>'18'!AG46</f>
        <v>0</v>
      </c>
      <c r="AI990" s="30">
        <f>'18'!AH46</f>
        <v>0.8</v>
      </c>
      <c r="AJ990" s="30">
        <f>'18'!AI46</f>
        <v>45</v>
      </c>
      <c r="AK990" s="30">
        <f>'18'!AJ46</f>
        <v>45.8</v>
      </c>
      <c r="AL990" s="30">
        <f>'18'!AK46</f>
        <v>106.3</v>
      </c>
      <c r="AM990" s="30">
        <f>'18'!AL46</f>
        <v>112.1</v>
      </c>
      <c r="AN990" s="30">
        <f>'18'!AM46</f>
        <v>66.3</v>
      </c>
      <c r="AO990" s="30">
        <f>'18'!AN46</f>
        <v>0</v>
      </c>
      <c r="AP990" s="30">
        <f>'18'!AO46</f>
        <v>0</v>
      </c>
      <c r="AQ990" s="30">
        <f>'18'!AP46</f>
        <v>112.1</v>
      </c>
      <c r="AR990" s="30">
        <f>'18'!AQ46</f>
        <v>29.116</v>
      </c>
      <c r="AS990" s="30">
        <f>'18'!AR46</f>
        <v>0</v>
      </c>
      <c r="AT990" s="30">
        <f>'18'!AS46</f>
        <v>45.8</v>
      </c>
      <c r="AU990" s="30">
        <f>'18'!AT46</f>
        <v>89.615999999999985</v>
      </c>
      <c r="AV990" s="30">
        <f>'18'!AU46</f>
        <v>135.416</v>
      </c>
      <c r="AW990" s="30">
        <f>'18'!AV46</f>
        <v>0</v>
      </c>
      <c r="AX990" s="30">
        <f>'18'!AW46</f>
        <v>10</v>
      </c>
      <c r="AY990" s="30">
        <f>'18'!AX46</f>
        <v>200</v>
      </c>
      <c r="AZ990" s="30">
        <f>'18'!AY46</f>
        <v>0</v>
      </c>
      <c r="BA990" s="30">
        <f>'18'!AZ46</f>
        <v>36</v>
      </c>
      <c r="BB990" s="30">
        <f>'18'!BA46</f>
        <v>0</v>
      </c>
      <c r="BC990" s="30">
        <f>'18'!BB46</f>
        <v>246</v>
      </c>
      <c r="BD990" s="30">
        <f>'18'!BC46</f>
        <v>233.7</v>
      </c>
      <c r="BE990" s="30">
        <f>'18'!BD46</f>
        <v>14</v>
      </c>
      <c r="BF990" s="30">
        <f>'18'!BE46</f>
        <v>15</v>
      </c>
      <c r="BG990" s="30">
        <f>'18'!BF46</f>
        <v>8</v>
      </c>
      <c r="BH990" s="30">
        <f>'18'!BG46</f>
        <v>9</v>
      </c>
      <c r="BI990" s="30">
        <f>'18'!BH46</f>
        <v>1</v>
      </c>
      <c r="BJ990" s="30">
        <f>'18'!BI46</f>
        <v>47</v>
      </c>
      <c r="BK990" s="30">
        <f>'18'!BJ46</f>
        <v>186.7</v>
      </c>
      <c r="BL990" s="30">
        <f>'18'!BK46</f>
        <v>89.615999999999985</v>
      </c>
      <c r="BM990" s="30">
        <f>'18'!BL46</f>
        <v>97.084000000000003</v>
      </c>
    </row>
    <row r="991" spans="1:65">
      <c r="A991" s="78">
        <f>'18'!A47</f>
        <v>42904</v>
      </c>
      <c r="B991" s="82" t="str">
        <f t="shared" si="15"/>
        <v>18:15:00</v>
      </c>
      <c r="C991" s="30" t="str">
        <f>'18'!B47</f>
        <v>18H15</v>
      </c>
      <c r="D991" s="30">
        <f>'18'!C47</f>
        <v>599</v>
      </c>
      <c r="E991" s="30">
        <f>'18'!D47</f>
        <v>620</v>
      </c>
      <c r="F991" s="30">
        <f>'18'!E47</f>
        <v>485</v>
      </c>
      <c r="G991" s="30">
        <f>'18'!F47</f>
        <v>42</v>
      </c>
      <c r="H991" s="30">
        <f>'18'!G47</f>
        <v>0</v>
      </c>
      <c r="I991" s="30">
        <f>'18'!H47</f>
        <v>16</v>
      </c>
      <c r="J991" s="30">
        <f>'18'!I47</f>
        <v>1704</v>
      </c>
      <c r="K991" s="30">
        <f>'18'!J47</f>
        <v>58</v>
      </c>
      <c r="L991" s="30">
        <f>'18'!K47</f>
        <v>288</v>
      </c>
      <c r="M991" s="30">
        <f>'18'!L47</f>
        <v>307</v>
      </c>
      <c r="N991" s="30">
        <f>'18'!M47</f>
        <v>260</v>
      </c>
      <c r="O991" s="30">
        <f>'18'!N47</f>
        <v>0</v>
      </c>
      <c r="P991" s="30">
        <f>'18'!O47</f>
        <v>10</v>
      </c>
      <c r="Q991" s="30">
        <f>'18'!P47</f>
        <v>10</v>
      </c>
      <c r="R991" s="30">
        <f>'18'!Q47</f>
        <v>9</v>
      </c>
      <c r="S991" s="30">
        <f>'18'!R47</f>
        <v>0</v>
      </c>
      <c r="T991" s="30">
        <f>'18'!S47</f>
        <v>595</v>
      </c>
      <c r="U991" s="30">
        <f>'18'!T47</f>
        <v>29</v>
      </c>
      <c r="V991" s="30">
        <f>'18'!U47</f>
        <v>87</v>
      </c>
      <c r="W991" s="30">
        <f>'18'!V47</f>
        <v>4.0999999999999996</v>
      </c>
      <c r="X991" s="30">
        <f>'18'!W47</f>
        <v>3.5</v>
      </c>
      <c r="Y991" s="30">
        <f>'18'!X47</f>
        <v>6</v>
      </c>
      <c r="Z991" s="30">
        <f>'18'!Y47</f>
        <v>3.4</v>
      </c>
      <c r="AA991" s="30">
        <f>'18'!Z47</f>
        <v>5</v>
      </c>
      <c r="AB991" s="30">
        <f>'18'!AA47</f>
        <v>2.2999999999999998</v>
      </c>
      <c r="AC991" s="30">
        <f>'18'!AB47</f>
        <v>0</v>
      </c>
      <c r="AD991" s="30">
        <f>'18'!AC47</f>
        <v>0</v>
      </c>
      <c r="AE991" s="30">
        <f>'18'!AD47</f>
        <v>0</v>
      </c>
      <c r="AF991" s="30">
        <f>'18'!AE47</f>
        <v>0.8</v>
      </c>
      <c r="AG991" s="30">
        <f>'18'!AF47</f>
        <v>0</v>
      </c>
      <c r="AH991" s="30">
        <f>'18'!AG47</f>
        <v>0</v>
      </c>
      <c r="AI991" s="30">
        <f>'18'!AH47</f>
        <v>0.8</v>
      </c>
      <c r="AJ991" s="30">
        <f>'18'!AI47</f>
        <v>60</v>
      </c>
      <c r="AK991" s="30">
        <f>'18'!AJ47</f>
        <v>60.8</v>
      </c>
      <c r="AL991" s="30">
        <f>'18'!AK47</f>
        <v>106.3</v>
      </c>
      <c r="AM991" s="30">
        <f>'18'!AL47</f>
        <v>112.1</v>
      </c>
      <c r="AN991" s="30">
        <f>'18'!AM47</f>
        <v>51.3</v>
      </c>
      <c r="AO991" s="30">
        <f>'18'!AN47</f>
        <v>0</v>
      </c>
      <c r="AP991" s="30">
        <f>'18'!AO47</f>
        <v>0</v>
      </c>
      <c r="AQ991" s="30">
        <f>'18'!AP47</f>
        <v>112.1</v>
      </c>
      <c r="AR991" s="30">
        <f>'18'!AQ47</f>
        <v>44.116</v>
      </c>
      <c r="AS991" s="30">
        <f>'18'!AR47</f>
        <v>0</v>
      </c>
      <c r="AT991" s="30">
        <f>'18'!AS47</f>
        <v>60.8</v>
      </c>
      <c r="AU991" s="30">
        <f>'18'!AT47</f>
        <v>89.615999999999985</v>
      </c>
      <c r="AV991" s="30">
        <f>'18'!AU47</f>
        <v>150.416</v>
      </c>
      <c r="AW991" s="30">
        <f>'18'!AV47</f>
        <v>0</v>
      </c>
      <c r="AX991" s="30">
        <f>'18'!AW47</f>
        <v>10</v>
      </c>
      <c r="AY991" s="30">
        <f>'18'!AX47</f>
        <v>200</v>
      </c>
      <c r="AZ991" s="30">
        <f>'18'!AY47</f>
        <v>0</v>
      </c>
      <c r="BA991" s="30">
        <f>'18'!AZ47</f>
        <v>36</v>
      </c>
      <c r="BB991" s="30">
        <f>'18'!BA47</f>
        <v>0</v>
      </c>
      <c r="BC991" s="30">
        <f>'18'!BB47</f>
        <v>246</v>
      </c>
      <c r="BD991" s="30">
        <f>'18'!BC47</f>
        <v>233.7</v>
      </c>
      <c r="BE991" s="30">
        <f>'18'!BD47</f>
        <v>14</v>
      </c>
      <c r="BF991" s="30">
        <f>'18'!BE47</f>
        <v>15</v>
      </c>
      <c r="BG991" s="30">
        <f>'18'!BF47</f>
        <v>8</v>
      </c>
      <c r="BH991" s="30">
        <f>'18'!BG47</f>
        <v>9</v>
      </c>
      <c r="BI991" s="30">
        <f>'18'!BH47</f>
        <v>1</v>
      </c>
      <c r="BJ991" s="30">
        <f>'18'!BI47</f>
        <v>47</v>
      </c>
      <c r="BK991" s="30">
        <f>'18'!BJ47</f>
        <v>186.7</v>
      </c>
      <c r="BL991" s="30">
        <f>'18'!BK47</f>
        <v>89.615999999999985</v>
      </c>
      <c r="BM991" s="30">
        <f>'18'!BL47</f>
        <v>97.084000000000003</v>
      </c>
    </row>
    <row r="992" spans="1:65">
      <c r="A992" s="78">
        <f>'18'!A48</f>
        <v>42904</v>
      </c>
      <c r="B992" s="82" t="str">
        <f t="shared" si="15"/>
        <v>18:30:00</v>
      </c>
      <c r="C992" s="30" t="str">
        <f>'18'!B48</f>
        <v>18H30</v>
      </c>
      <c r="D992" s="30">
        <f>'18'!C48</f>
        <v>721</v>
      </c>
      <c r="E992" s="30">
        <f>'18'!D48</f>
        <v>733</v>
      </c>
      <c r="F992" s="30">
        <f>'18'!E48</f>
        <v>584</v>
      </c>
      <c r="G992" s="30">
        <f>'18'!F48</f>
        <v>51</v>
      </c>
      <c r="H992" s="30">
        <f>'18'!G48</f>
        <v>0</v>
      </c>
      <c r="I992" s="30">
        <f>'18'!H48</f>
        <v>20</v>
      </c>
      <c r="J992" s="30">
        <f>'18'!I48</f>
        <v>2038</v>
      </c>
      <c r="K992" s="30">
        <f>'18'!J48</f>
        <v>71</v>
      </c>
      <c r="L992" s="30">
        <f>'18'!K48</f>
        <v>341</v>
      </c>
      <c r="M992" s="30">
        <f>'18'!L48</f>
        <v>356</v>
      </c>
      <c r="N992" s="30">
        <f>'18'!M48</f>
        <v>250</v>
      </c>
      <c r="O992" s="30">
        <f>'18'!N48</f>
        <v>0</v>
      </c>
      <c r="P992" s="30">
        <f>'18'!O48</f>
        <v>11</v>
      </c>
      <c r="Q992" s="30">
        <f>'18'!P48</f>
        <v>12</v>
      </c>
      <c r="R992" s="30">
        <f>'18'!Q48</f>
        <v>9</v>
      </c>
      <c r="S992" s="30">
        <f>'18'!R48</f>
        <v>0</v>
      </c>
      <c r="T992" s="30">
        <f>'18'!S48</f>
        <v>697</v>
      </c>
      <c r="U992" s="30">
        <f>'18'!T48</f>
        <v>32</v>
      </c>
      <c r="V992" s="30">
        <f>'18'!U48</f>
        <v>103</v>
      </c>
      <c r="W992" s="30">
        <f>'18'!V48</f>
        <v>4.0999999999999996</v>
      </c>
      <c r="X992" s="30">
        <f>'18'!W48</f>
        <v>3.5</v>
      </c>
      <c r="Y992" s="30">
        <f>'18'!X48</f>
        <v>7</v>
      </c>
      <c r="Z992" s="30">
        <f>'18'!Y48</f>
        <v>3.4</v>
      </c>
      <c r="AA992" s="30">
        <f>'18'!Z48</f>
        <v>5</v>
      </c>
      <c r="AB992" s="30">
        <f>'18'!AA48</f>
        <v>2.2999999999999998</v>
      </c>
      <c r="AC992" s="30">
        <f>'18'!AB48</f>
        <v>0</v>
      </c>
      <c r="AD992" s="30">
        <f>'18'!AC48</f>
        <v>0</v>
      </c>
      <c r="AE992" s="30">
        <f>'18'!AD48</f>
        <v>0</v>
      </c>
      <c r="AF992" s="30">
        <f>'18'!AE48</f>
        <v>0.8</v>
      </c>
      <c r="AG992" s="30">
        <f>'18'!AF48</f>
        <v>0</v>
      </c>
      <c r="AH992" s="30">
        <f>'18'!AG48</f>
        <v>0</v>
      </c>
      <c r="AI992" s="30">
        <f>'18'!AH48</f>
        <v>0.8</v>
      </c>
      <c r="AJ992" s="30">
        <f>'18'!AI48</f>
        <v>60</v>
      </c>
      <c r="AK992" s="30">
        <f>'18'!AJ48</f>
        <v>60.8</v>
      </c>
      <c r="AL992" s="30">
        <f>'18'!AK48</f>
        <v>123.3</v>
      </c>
      <c r="AM992" s="30">
        <f>'18'!AL48</f>
        <v>129.1</v>
      </c>
      <c r="AN992" s="30">
        <f>'18'!AM48</f>
        <v>68.3</v>
      </c>
      <c r="AO992" s="30">
        <f>'18'!AN48</f>
        <v>0</v>
      </c>
      <c r="AP992" s="30">
        <f>'18'!AO48</f>
        <v>0</v>
      </c>
      <c r="AQ992" s="30">
        <f>'18'!AP48</f>
        <v>129.1</v>
      </c>
      <c r="AR992" s="30">
        <f>'18'!AQ48</f>
        <v>27.116</v>
      </c>
      <c r="AS992" s="30">
        <f>'18'!AR48</f>
        <v>0</v>
      </c>
      <c r="AT992" s="30">
        <f>'18'!AS48</f>
        <v>60.8</v>
      </c>
      <c r="AU992" s="30">
        <f>'18'!AT48</f>
        <v>89.615999999999985</v>
      </c>
      <c r="AV992" s="30">
        <f>'18'!AU48</f>
        <v>150.416</v>
      </c>
      <c r="AW992" s="30">
        <f>'18'!AV48</f>
        <v>0</v>
      </c>
      <c r="AX992" s="30">
        <f>'18'!AW48</f>
        <v>10</v>
      </c>
      <c r="AY992" s="30">
        <f>'18'!AX48</f>
        <v>200</v>
      </c>
      <c r="AZ992" s="30">
        <f>'18'!AY48</f>
        <v>0</v>
      </c>
      <c r="BA992" s="30">
        <f>'18'!AZ48</f>
        <v>36</v>
      </c>
      <c r="BB992" s="30">
        <f>'18'!BA48</f>
        <v>0</v>
      </c>
      <c r="BC992" s="30">
        <f>'18'!BB48</f>
        <v>246</v>
      </c>
      <c r="BD992" s="30">
        <f>'18'!BC48</f>
        <v>233.7</v>
      </c>
      <c r="BE992" s="30">
        <f>'18'!BD48</f>
        <v>14</v>
      </c>
      <c r="BF992" s="30">
        <f>'18'!BE48</f>
        <v>15</v>
      </c>
      <c r="BG992" s="30">
        <f>'18'!BF48</f>
        <v>8</v>
      </c>
      <c r="BH992" s="30">
        <f>'18'!BG48</f>
        <v>9</v>
      </c>
      <c r="BI992" s="30">
        <f>'18'!BH48</f>
        <v>1</v>
      </c>
      <c r="BJ992" s="30">
        <f>'18'!BI48</f>
        <v>47</v>
      </c>
      <c r="BK992" s="30">
        <f>'18'!BJ48</f>
        <v>186.7</v>
      </c>
      <c r="BL992" s="30">
        <f>'18'!BK48</f>
        <v>89.615999999999985</v>
      </c>
      <c r="BM992" s="30">
        <f>'18'!BL48</f>
        <v>97.084000000000003</v>
      </c>
    </row>
    <row r="993" spans="1:65">
      <c r="A993" s="78">
        <f>'18'!A49</f>
        <v>42904</v>
      </c>
      <c r="B993" s="82" t="str">
        <f t="shared" si="15"/>
        <v>18:45:00</v>
      </c>
      <c r="C993" s="30" t="str">
        <f>'18'!B49</f>
        <v>18H45</v>
      </c>
      <c r="D993" s="30">
        <f>'18'!C49</f>
        <v>721</v>
      </c>
      <c r="E993" s="30">
        <f>'18'!D49</f>
        <v>733</v>
      </c>
      <c r="F993" s="30">
        <f>'18'!E49</f>
        <v>584</v>
      </c>
      <c r="G993" s="30">
        <f>'18'!F49</f>
        <v>51</v>
      </c>
      <c r="H993" s="30">
        <f>'18'!G49</f>
        <v>0</v>
      </c>
      <c r="I993" s="30">
        <f>'18'!H49</f>
        <v>20</v>
      </c>
      <c r="J993" s="30">
        <f>'18'!I49</f>
        <v>2038</v>
      </c>
      <c r="K993" s="30">
        <f>'18'!J49</f>
        <v>71</v>
      </c>
      <c r="L993" s="30">
        <f>'18'!K49</f>
        <v>341</v>
      </c>
      <c r="M993" s="30">
        <f>'18'!L49</f>
        <v>356</v>
      </c>
      <c r="N993" s="30">
        <f>'18'!M49</f>
        <v>250</v>
      </c>
      <c r="O993" s="30">
        <f>'18'!N49</f>
        <v>0</v>
      </c>
      <c r="P993" s="30">
        <f>'18'!O49</f>
        <v>11</v>
      </c>
      <c r="Q993" s="30">
        <f>'18'!P49</f>
        <v>12</v>
      </c>
      <c r="R993" s="30">
        <f>'18'!Q49</f>
        <v>9</v>
      </c>
      <c r="S993" s="30">
        <f>'18'!R49</f>
        <v>0</v>
      </c>
      <c r="T993" s="30">
        <f>'18'!S49</f>
        <v>697</v>
      </c>
      <c r="U993" s="30">
        <f>'18'!T49</f>
        <v>32</v>
      </c>
      <c r="V993" s="30">
        <f>'18'!U49</f>
        <v>103</v>
      </c>
      <c r="W993" s="30">
        <f>'18'!V49</f>
        <v>4.0999999999999996</v>
      </c>
      <c r="X993" s="30">
        <f>'18'!W49</f>
        <v>3.5</v>
      </c>
      <c r="Y993" s="30">
        <f>'18'!X49</f>
        <v>7</v>
      </c>
      <c r="Z993" s="30">
        <f>'18'!Y49</f>
        <v>3.4</v>
      </c>
      <c r="AA993" s="30">
        <f>'18'!Z49</f>
        <v>5</v>
      </c>
      <c r="AB993" s="30">
        <f>'18'!AA49</f>
        <v>2.2999999999999998</v>
      </c>
      <c r="AC993" s="30">
        <f>'18'!AB49</f>
        <v>0</v>
      </c>
      <c r="AD993" s="30">
        <f>'18'!AC49</f>
        <v>0</v>
      </c>
      <c r="AE993" s="30">
        <f>'18'!AD49</f>
        <v>0</v>
      </c>
      <c r="AF993" s="30">
        <f>'18'!AE49</f>
        <v>0.8</v>
      </c>
      <c r="AG993" s="30">
        <f>'18'!AF49</f>
        <v>0</v>
      </c>
      <c r="AH993" s="30">
        <f>'18'!AG49</f>
        <v>0</v>
      </c>
      <c r="AI993" s="30">
        <f>'18'!AH49</f>
        <v>0.8</v>
      </c>
      <c r="AJ993" s="30">
        <f>'18'!AI49</f>
        <v>60</v>
      </c>
      <c r="AK993" s="30">
        <f>'18'!AJ49</f>
        <v>60.8</v>
      </c>
      <c r="AL993" s="30">
        <f>'18'!AK49</f>
        <v>123.3</v>
      </c>
      <c r="AM993" s="30">
        <f>'18'!AL49</f>
        <v>129.1</v>
      </c>
      <c r="AN993" s="30">
        <f>'18'!AM49</f>
        <v>68.3</v>
      </c>
      <c r="AO993" s="30">
        <f>'18'!AN49</f>
        <v>0</v>
      </c>
      <c r="AP993" s="30">
        <f>'18'!AO49</f>
        <v>0</v>
      </c>
      <c r="AQ993" s="30">
        <f>'18'!AP49</f>
        <v>129.1</v>
      </c>
      <c r="AR993" s="30">
        <f>'18'!AQ49</f>
        <v>27.116</v>
      </c>
      <c r="AS993" s="30">
        <f>'18'!AR49</f>
        <v>0</v>
      </c>
      <c r="AT993" s="30">
        <f>'18'!AS49</f>
        <v>60.8</v>
      </c>
      <c r="AU993" s="30">
        <f>'18'!AT49</f>
        <v>89.615999999999985</v>
      </c>
      <c r="AV993" s="30">
        <f>'18'!AU49</f>
        <v>150.416</v>
      </c>
      <c r="AW993" s="30">
        <f>'18'!AV49</f>
        <v>0</v>
      </c>
      <c r="AX993" s="30">
        <f>'18'!AW49</f>
        <v>10</v>
      </c>
      <c r="AY993" s="30">
        <f>'18'!AX49</f>
        <v>200</v>
      </c>
      <c r="AZ993" s="30">
        <f>'18'!AY49</f>
        <v>0</v>
      </c>
      <c r="BA993" s="30">
        <f>'18'!AZ49</f>
        <v>36</v>
      </c>
      <c r="BB993" s="30">
        <f>'18'!BA49</f>
        <v>0</v>
      </c>
      <c r="BC993" s="30">
        <f>'18'!BB49</f>
        <v>246</v>
      </c>
      <c r="BD993" s="30">
        <f>'18'!BC49</f>
        <v>233.7</v>
      </c>
      <c r="BE993" s="30">
        <f>'18'!BD49</f>
        <v>14</v>
      </c>
      <c r="BF993" s="30">
        <f>'18'!BE49</f>
        <v>15</v>
      </c>
      <c r="BG993" s="30">
        <f>'18'!BF49</f>
        <v>8</v>
      </c>
      <c r="BH993" s="30">
        <f>'18'!BG49</f>
        <v>9</v>
      </c>
      <c r="BI993" s="30">
        <f>'18'!BH49</f>
        <v>1</v>
      </c>
      <c r="BJ993" s="30">
        <f>'18'!BI49</f>
        <v>47</v>
      </c>
      <c r="BK993" s="30">
        <f>'18'!BJ49</f>
        <v>186.7</v>
      </c>
      <c r="BL993" s="30">
        <f>'18'!BK49</f>
        <v>89.615999999999985</v>
      </c>
      <c r="BM993" s="30">
        <f>'18'!BL49</f>
        <v>97.084000000000003</v>
      </c>
    </row>
    <row r="994" spans="1:65">
      <c r="A994" s="78">
        <f>'18'!A50</f>
        <v>42904</v>
      </c>
      <c r="B994" s="82" t="str">
        <f t="shared" si="15"/>
        <v>19:00:00</v>
      </c>
      <c r="C994" s="30" t="str">
        <f>'18'!B50</f>
        <v>19H00</v>
      </c>
      <c r="D994" s="30">
        <f>'18'!C50</f>
        <v>801</v>
      </c>
      <c r="E994" s="30">
        <f>'18'!D50</f>
        <v>758</v>
      </c>
      <c r="F994" s="30">
        <f>'18'!E50</f>
        <v>639</v>
      </c>
      <c r="G994" s="30">
        <f>'18'!F50</f>
        <v>54</v>
      </c>
      <c r="H994" s="30">
        <f>'18'!G50</f>
        <v>0</v>
      </c>
      <c r="I994" s="30">
        <f>'18'!H50</f>
        <v>22</v>
      </c>
      <c r="J994" s="30">
        <f>'18'!I50</f>
        <v>2198</v>
      </c>
      <c r="K994" s="30">
        <f>'18'!J50</f>
        <v>76</v>
      </c>
      <c r="L994" s="30">
        <f>'18'!K50</f>
        <v>381</v>
      </c>
      <c r="M994" s="30">
        <f>'18'!L50</f>
        <v>386</v>
      </c>
      <c r="N994" s="30">
        <f>'18'!M50</f>
        <v>180</v>
      </c>
      <c r="O994" s="30">
        <f>'18'!N50</f>
        <v>0</v>
      </c>
      <c r="P994" s="30">
        <f>'18'!O50</f>
        <v>13</v>
      </c>
      <c r="Q994" s="30">
        <f>'18'!P50</f>
        <v>13</v>
      </c>
      <c r="R994" s="30">
        <f>'18'!Q50</f>
        <v>6</v>
      </c>
      <c r="S994" s="30">
        <f>'18'!R50</f>
        <v>0</v>
      </c>
      <c r="T994" s="30">
        <f>'18'!S50</f>
        <v>767</v>
      </c>
      <c r="U994" s="30">
        <f>'18'!T50</f>
        <v>32</v>
      </c>
      <c r="V994" s="30">
        <f>'18'!U50</f>
        <v>108</v>
      </c>
      <c r="W994" s="30">
        <f>'18'!V50</f>
        <v>5.93</v>
      </c>
      <c r="X994" s="30">
        <f>'18'!W50</f>
        <v>3.5</v>
      </c>
      <c r="Y994" s="30">
        <f>'18'!X50</f>
        <v>9</v>
      </c>
      <c r="Z994" s="30">
        <f>'18'!Y50</f>
        <v>5.3</v>
      </c>
      <c r="AA994" s="30">
        <f>'18'!Z50</f>
        <v>7.3</v>
      </c>
      <c r="AB994" s="30">
        <f>'18'!AA50</f>
        <v>2.9</v>
      </c>
      <c r="AC994" s="30">
        <f>'18'!AB50</f>
        <v>0</v>
      </c>
      <c r="AD994" s="30">
        <f>'18'!AC50</f>
        <v>0</v>
      </c>
      <c r="AE994" s="30">
        <f>'18'!AD50</f>
        <v>0</v>
      </c>
      <c r="AF994" s="30">
        <f>'18'!AE50</f>
        <v>0.82499999999999996</v>
      </c>
      <c r="AG994" s="30">
        <f>'18'!AF50</f>
        <v>0</v>
      </c>
      <c r="AH994" s="30">
        <f>'18'!AG50</f>
        <v>0</v>
      </c>
      <c r="AI994" s="30">
        <f>'18'!AH50</f>
        <v>0.82499999999999996</v>
      </c>
      <c r="AJ994" s="30">
        <f>'18'!AI50</f>
        <v>60</v>
      </c>
      <c r="AK994" s="30">
        <f>'18'!AJ50</f>
        <v>60.825000000000003</v>
      </c>
      <c r="AL994" s="30">
        <f>'18'!AK50</f>
        <v>136.35500000000002</v>
      </c>
      <c r="AM994" s="30">
        <f>'18'!AL50</f>
        <v>142.75500000000002</v>
      </c>
      <c r="AN994" s="30">
        <f>'18'!AM50</f>
        <v>81.930000000000021</v>
      </c>
      <c r="AO994" s="30">
        <f>'18'!AN50</f>
        <v>0</v>
      </c>
      <c r="AP994" s="30">
        <f>'18'!AO50</f>
        <v>0</v>
      </c>
      <c r="AQ994" s="30">
        <f>'18'!AP50</f>
        <v>142.75500000000002</v>
      </c>
      <c r="AR994" s="30">
        <f>'18'!AQ50</f>
        <v>14.085999999999956</v>
      </c>
      <c r="AS994" s="30">
        <f>'18'!AR50</f>
        <v>0</v>
      </c>
      <c r="AT994" s="30">
        <f>'18'!AS50</f>
        <v>60.825000000000003</v>
      </c>
      <c r="AU994" s="30">
        <f>'18'!AT50</f>
        <v>89.615999999999985</v>
      </c>
      <c r="AV994" s="30">
        <f>'18'!AU50</f>
        <v>150.44099999999997</v>
      </c>
      <c r="AW994" s="30">
        <f>'18'!AV50</f>
        <v>0</v>
      </c>
      <c r="AX994" s="30">
        <f>'18'!AW50</f>
        <v>10</v>
      </c>
      <c r="AY994" s="30">
        <f>'18'!AX50</f>
        <v>200</v>
      </c>
      <c r="AZ994" s="30">
        <f>'18'!AY50</f>
        <v>0</v>
      </c>
      <c r="BA994" s="30">
        <f>'18'!AZ50</f>
        <v>36</v>
      </c>
      <c r="BB994" s="30">
        <f>'18'!BA50</f>
        <v>0</v>
      </c>
      <c r="BC994" s="30">
        <f>'18'!BB50</f>
        <v>246</v>
      </c>
      <c r="BD994" s="30">
        <f>'18'!BC50</f>
        <v>233.7</v>
      </c>
      <c r="BE994" s="30">
        <f>'18'!BD50</f>
        <v>14</v>
      </c>
      <c r="BF994" s="30">
        <f>'18'!BE50</f>
        <v>15</v>
      </c>
      <c r="BG994" s="30">
        <f>'18'!BF50</f>
        <v>8</v>
      </c>
      <c r="BH994" s="30">
        <f>'18'!BG50</f>
        <v>9</v>
      </c>
      <c r="BI994" s="30">
        <f>'18'!BH50</f>
        <v>1</v>
      </c>
      <c r="BJ994" s="30">
        <f>'18'!BI50</f>
        <v>47</v>
      </c>
      <c r="BK994" s="30">
        <f>'18'!BJ50</f>
        <v>186.7</v>
      </c>
      <c r="BL994" s="30">
        <f>'18'!BK50</f>
        <v>89.615999999999985</v>
      </c>
      <c r="BM994" s="30">
        <f>'18'!BL50</f>
        <v>97.084000000000003</v>
      </c>
    </row>
    <row r="995" spans="1:65">
      <c r="A995" s="78">
        <f>'18'!A51</f>
        <v>42904</v>
      </c>
      <c r="B995" s="82" t="str">
        <f t="shared" si="15"/>
        <v>19:15:00</v>
      </c>
      <c r="C995" s="30" t="str">
        <f>'18'!B51</f>
        <v>19H15</v>
      </c>
      <c r="D995" s="30">
        <f>'18'!C51</f>
        <v>801</v>
      </c>
      <c r="E995" s="30">
        <f>'18'!D51</f>
        <v>758</v>
      </c>
      <c r="F995" s="30">
        <f>'18'!E51</f>
        <v>639</v>
      </c>
      <c r="G995" s="30">
        <f>'18'!F51</f>
        <v>54</v>
      </c>
      <c r="H995" s="30">
        <f>'18'!G51</f>
        <v>0</v>
      </c>
      <c r="I995" s="30">
        <f>'18'!H51</f>
        <v>22</v>
      </c>
      <c r="J995" s="30">
        <f>'18'!I51</f>
        <v>2198</v>
      </c>
      <c r="K995" s="30">
        <f>'18'!J51</f>
        <v>76</v>
      </c>
      <c r="L995" s="30">
        <f>'18'!K51</f>
        <v>381</v>
      </c>
      <c r="M995" s="30">
        <f>'18'!L51</f>
        <v>386</v>
      </c>
      <c r="N995" s="30">
        <f>'18'!M51</f>
        <v>180</v>
      </c>
      <c r="O995" s="30">
        <f>'18'!N51</f>
        <v>0</v>
      </c>
      <c r="P995" s="30">
        <f>'18'!O51</f>
        <v>13</v>
      </c>
      <c r="Q995" s="30">
        <f>'18'!P51</f>
        <v>13</v>
      </c>
      <c r="R995" s="30">
        <f>'18'!Q51</f>
        <v>6</v>
      </c>
      <c r="S995" s="30">
        <f>'18'!R51</f>
        <v>0</v>
      </c>
      <c r="T995" s="30">
        <f>'18'!S51</f>
        <v>767</v>
      </c>
      <c r="U995" s="30">
        <f>'18'!T51</f>
        <v>32</v>
      </c>
      <c r="V995" s="30">
        <f>'18'!U51</f>
        <v>108</v>
      </c>
      <c r="W995" s="30">
        <f>'18'!V51</f>
        <v>5.93</v>
      </c>
      <c r="X995" s="30">
        <f>'18'!W51</f>
        <v>3.5</v>
      </c>
      <c r="Y995" s="30">
        <f>'18'!X51</f>
        <v>9</v>
      </c>
      <c r="Z995" s="30">
        <f>'18'!Y51</f>
        <v>5.3</v>
      </c>
      <c r="AA995" s="30">
        <f>'18'!Z51</f>
        <v>7.3</v>
      </c>
      <c r="AB995" s="30">
        <f>'18'!AA51</f>
        <v>2.9</v>
      </c>
      <c r="AC995" s="30">
        <f>'18'!AB51</f>
        <v>0</v>
      </c>
      <c r="AD995" s="30">
        <f>'18'!AC51</f>
        <v>0</v>
      </c>
      <c r="AE995" s="30">
        <f>'18'!AD51</f>
        <v>0</v>
      </c>
      <c r="AF995" s="30">
        <f>'18'!AE51</f>
        <v>0.82499999999999996</v>
      </c>
      <c r="AG995" s="30">
        <f>'18'!AF51</f>
        <v>0</v>
      </c>
      <c r="AH995" s="30">
        <f>'18'!AG51</f>
        <v>0</v>
      </c>
      <c r="AI995" s="30">
        <f>'18'!AH51</f>
        <v>0.82499999999999996</v>
      </c>
      <c r="AJ995" s="30">
        <f>'18'!AI51</f>
        <v>60</v>
      </c>
      <c r="AK995" s="30">
        <f>'18'!AJ51</f>
        <v>60.825000000000003</v>
      </c>
      <c r="AL995" s="30">
        <f>'18'!AK51</f>
        <v>136.35500000000002</v>
      </c>
      <c r="AM995" s="30">
        <f>'18'!AL51</f>
        <v>142.75500000000002</v>
      </c>
      <c r="AN995" s="30">
        <f>'18'!AM51</f>
        <v>81.930000000000021</v>
      </c>
      <c r="AO995" s="30">
        <f>'18'!AN51</f>
        <v>0</v>
      </c>
      <c r="AP995" s="30">
        <f>'18'!AO51</f>
        <v>0</v>
      </c>
      <c r="AQ995" s="30">
        <f>'18'!AP51</f>
        <v>142.75500000000002</v>
      </c>
      <c r="AR995" s="30">
        <f>'18'!AQ51</f>
        <v>14.085999999999956</v>
      </c>
      <c r="AS995" s="30">
        <f>'18'!AR51</f>
        <v>0</v>
      </c>
      <c r="AT995" s="30">
        <f>'18'!AS51</f>
        <v>60.825000000000003</v>
      </c>
      <c r="AU995" s="30">
        <f>'18'!AT51</f>
        <v>89.615999999999985</v>
      </c>
      <c r="AV995" s="30">
        <f>'18'!AU51</f>
        <v>150.44099999999997</v>
      </c>
      <c r="AW995" s="30">
        <f>'18'!AV51</f>
        <v>0</v>
      </c>
      <c r="AX995" s="30">
        <f>'18'!AW51</f>
        <v>10</v>
      </c>
      <c r="AY995" s="30">
        <f>'18'!AX51</f>
        <v>200</v>
      </c>
      <c r="AZ995" s="30">
        <f>'18'!AY51</f>
        <v>0</v>
      </c>
      <c r="BA995" s="30">
        <f>'18'!AZ51</f>
        <v>36</v>
      </c>
      <c r="BB995" s="30">
        <f>'18'!BA51</f>
        <v>0</v>
      </c>
      <c r="BC995" s="30">
        <f>'18'!BB51</f>
        <v>246</v>
      </c>
      <c r="BD995" s="30">
        <f>'18'!BC51</f>
        <v>233.7</v>
      </c>
      <c r="BE995" s="30">
        <f>'18'!BD51</f>
        <v>14</v>
      </c>
      <c r="BF995" s="30">
        <f>'18'!BE51</f>
        <v>15</v>
      </c>
      <c r="BG995" s="30">
        <f>'18'!BF51</f>
        <v>8</v>
      </c>
      <c r="BH995" s="30">
        <f>'18'!BG51</f>
        <v>9</v>
      </c>
      <c r="BI995" s="30">
        <f>'18'!BH51</f>
        <v>1</v>
      </c>
      <c r="BJ995" s="30">
        <f>'18'!BI51</f>
        <v>47</v>
      </c>
      <c r="BK995" s="30">
        <f>'18'!BJ51</f>
        <v>186.7</v>
      </c>
      <c r="BL995" s="30">
        <f>'18'!BK51</f>
        <v>89.615999999999985</v>
      </c>
      <c r="BM995" s="30">
        <f>'18'!BL51</f>
        <v>97.084000000000003</v>
      </c>
    </row>
    <row r="996" spans="1:65">
      <c r="A996" s="78">
        <f>'18'!A52</f>
        <v>42904</v>
      </c>
      <c r="B996" s="82" t="str">
        <f t="shared" si="15"/>
        <v>19:30:00</v>
      </c>
      <c r="C996" s="30" t="str">
        <f>'18'!B52</f>
        <v>19H30</v>
      </c>
      <c r="D996" s="30">
        <f>'18'!C52</f>
        <v>821</v>
      </c>
      <c r="E996" s="30">
        <f>'18'!D52</f>
        <v>750</v>
      </c>
      <c r="F996" s="30">
        <f>'18'!E52</f>
        <v>665</v>
      </c>
      <c r="G996" s="30">
        <f>'18'!F52</f>
        <v>55</v>
      </c>
      <c r="H996" s="30">
        <f>'18'!G52</f>
        <v>0</v>
      </c>
      <c r="I996" s="30">
        <f>'18'!H52</f>
        <v>23</v>
      </c>
      <c r="J996" s="30">
        <f>'18'!I52</f>
        <v>2236</v>
      </c>
      <c r="K996" s="30">
        <f>'18'!J52</f>
        <v>78</v>
      </c>
      <c r="L996" s="30">
        <f>'18'!K52</f>
        <v>395</v>
      </c>
      <c r="M996" s="30">
        <f>'18'!L52</f>
        <v>390</v>
      </c>
      <c r="N996" s="30">
        <f>'18'!M52</f>
        <v>190</v>
      </c>
      <c r="O996" s="30">
        <f>'18'!N52</f>
        <v>0</v>
      </c>
      <c r="P996" s="30">
        <f>'18'!O52</f>
        <v>13</v>
      </c>
      <c r="Q996" s="30">
        <f>'18'!P52</f>
        <v>13</v>
      </c>
      <c r="R996" s="30">
        <f>'18'!Q52</f>
        <v>6</v>
      </c>
      <c r="S996" s="30">
        <f>'18'!R52</f>
        <v>0</v>
      </c>
      <c r="T996" s="30">
        <f>'18'!S52</f>
        <v>785</v>
      </c>
      <c r="U996" s="30">
        <f>'18'!T52</f>
        <v>32</v>
      </c>
      <c r="V996" s="30">
        <f>'18'!U52</f>
        <v>110</v>
      </c>
      <c r="W996" s="30">
        <f>'18'!V52</f>
        <v>5.93</v>
      </c>
      <c r="X996" s="30">
        <f>'18'!W52</f>
        <v>3.5</v>
      </c>
      <c r="Y996" s="30">
        <f>'18'!X52</f>
        <v>9</v>
      </c>
      <c r="Z996" s="30">
        <f>'18'!Y52</f>
        <v>5.3</v>
      </c>
      <c r="AA996" s="30">
        <f>'18'!Z52</f>
        <v>7.3</v>
      </c>
      <c r="AB996" s="30">
        <f>'18'!AA52</f>
        <v>2.9</v>
      </c>
      <c r="AC996" s="30">
        <f>'18'!AB52</f>
        <v>0</v>
      </c>
      <c r="AD996" s="30">
        <f>'18'!AC52</f>
        <v>0</v>
      </c>
      <c r="AE996" s="30">
        <f>'18'!AD52</f>
        <v>0</v>
      </c>
      <c r="AF996" s="30">
        <f>'18'!AE52</f>
        <v>0.82499999999999996</v>
      </c>
      <c r="AG996" s="30">
        <f>'18'!AF52</f>
        <v>0</v>
      </c>
      <c r="AH996" s="30">
        <f>'18'!AG52</f>
        <v>0</v>
      </c>
      <c r="AI996" s="30">
        <f>'18'!AH52</f>
        <v>0.82499999999999996</v>
      </c>
      <c r="AJ996" s="30">
        <f>'18'!AI52</f>
        <v>60</v>
      </c>
      <c r="AK996" s="30">
        <f>'18'!AJ52</f>
        <v>60.825000000000003</v>
      </c>
      <c r="AL996" s="30">
        <f>'18'!AK52</f>
        <v>138.35500000000002</v>
      </c>
      <c r="AM996" s="30">
        <f>'18'!AL52</f>
        <v>144.75500000000002</v>
      </c>
      <c r="AN996" s="30">
        <f>'18'!AM52</f>
        <v>83.930000000000021</v>
      </c>
      <c r="AO996" s="30">
        <f>'18'!AN52</f>
        <v>0</v>
      </c>
      <c r="AP996" s="30">
        <f>'18'!AO52</f>
        <v>0</v>
      </c>
      <c r="AQ996" s="30">
        <f>'18'!AP52</f>
        <v>144.75500000000002</v>
      </c>
      <c r="AR996" s="30">
        <f>'18'!AQ52</f>
        <v>12.085999999999956</v>
      </c>
      <c r="AS996" s="30">
        <f>'18'!AR52</f>
        <v>0</v>
      </c>
      <c r="AT996" s="30">
        <f>'18'!AS52</f>
        <v>60.825000000000003</v>
      </c>
      <c r="AU996" s="30">
        <f>'18'!AT52</f>
        <v>89.615999999999985</v>
      </c>
      <c r="AV996" s="30">
        <f>'18'!AU52</f>
        <v>150.44099999999997</v>
      </c>
      <c r="AW996" s="30">
        <f>'18'!AV52</f>
        <v>0</v>
      </c>
      <c r="AX996" s="30">
        <f>'18'!AW52</f>
        <v>10</v>
      </c>
      <c r="AY996" s="30">
        <f>'18'!AX52</f>
        <v>200</v>
      </c>
      <c r="AZ996" s="30">
        <f>'18'!AY52</f>
        <v>0</v>
      </c>
      <c r="BA996" s="30">
        <f>'18'!AZ52</f>
        <v>36</v>
      </c>
      <c r="BB996" s="30">
        <f>'18'!BA52</f>
        <v>0</v>
      </c>
      <c r="BC996" s="30">
        <f>'18'!BB52</f>
        <v>246</v>
      </c>
      <c r="BD996" s="30">
        <f>'18'!BC52</f>
        <v>233.7</v>
      </c>
      <c r="BE996" s="30">
        <f>'18'!BD52</f>
        <v>14</v>
      </c>
      <c r="BF996" s="30">
        <f>'18'!BE52</f>
        <v>15</v>
      </c>
      <c r="BG996" s="30">
        <f>'18'!BF52</f>
        <v>8</v>
      </c>
      <c r="BH996" s="30">
        <f>'18'!BG52</f>
        <v>9</v>
      </c>
      <c r="BI996" s="30">
        <f>'18'!BH52</f>
        <v>1</v>
      </c>
      <c r="BJ996" s="30">
        <f>'18'!BI52</f>
        <v>47</v>
      </c>
      <c r="BK996" s="30">
        <f>'18'!BJ52</f>
        <v>186.7</v>
      </c>
      <c r="BL996" s="30">
        <f>'18'!BK52</f>
        <v>89.615999999999985</v>
      </c>
      <c r="BM996" s="30">
        <f>'18'!BL52</f>
        <v>97.084000000000003</v>
      </c>
    </row>
    <row r="997" spans="1:65">
      <c r="A997" s="78">
        <f>'18'!A53</f>
        <v>42904</v>
      </c>
      <c r="B997" s="82" t="str">
        <f t="shared" si="15"/>
        <v>19:45:00</v>
      </c>
      <c r="C997" s="30" t="str">
        <f>'18'!B53</f>
        <v>19H45</v>
      </c>
      <c r="D997" s="30">
        <f>'18'!C53</f>
        <v>821</v>
      </c>
      <c r="E997" s="30">
        <f>'18'!D53</f>
        <v>750</v>
      </c>
      <c r="F997" s="30">
        <f>'18'!E53</f>
        <v>665</v>
      </c>
      <c r="G997" s="30">
        <f>'18'!F53</f>
        <v>55</v>
      </c>
      <c r="H997" s="30">
        <f>'18'!G53</f>
        <v>0</v>
      </c>
      <c r="I997" s="30">
        <f>'18'!H53</f>
        <v>23</v>
      </c>
      <c r="J997" s="30">
        <f>'18'!I53</f>
        <v>2236</v>
      </c>
      <c r="K997" s="30">
        <f>'18'!J53</f>
        <v>78</v>
      </c>
      <c r="L997" s="30">
        <f>'18'!K53</f>
        <v>395</v>
      </c>
      <c r="M997" s="30">
        <f>'18'!L53</f>
        <v>390</v>
      </c>
      <c r="N997" s="30">
        <f>'18'!M53</f>
        <v>190</v>
      </c>
      <c r="O997" s="30">
        <f>'18'!N53</f>
        <v>0</v>
      </c>
      <c r="P997" s="30">
        <f>'18'!O53</f>
        <v>13</v>
      </c>
      <c r="Q997" s="30">
        <f>'18'!P53</f>
        <v>13</v>
      </c>
      <c r="R997" s="30">
        <f>'18'!Q53</f>
        <v>6</v>
      </c>
      <c r="S997" s="30">
        <f>'18'!R53</f>
        <v>0</v>
      </c>
      <c r="T997" s="30">
        <f>'18'!S53</f>
        <v>785</v>
      </c>
      <c r="U997" s="30">
        <f>'18'!T53</f>
        <v>32</v>
      </c>
      <c r="V997" s="30">
        <f>'18'!U53</f>
        <v>110</v>
      </c>
      <c r="W997" s="30">
        <f>'18'!V53</f>
        <v>5.93</v>
      </c>
      <c r="X997" s="30">
        <f>'18'!W53</f>
        <v>3.5</v>
      </c>
      <c r="Y997" s="30">
        <f>'18'!X53</f>
        <v>9</v>
      </c>
      <c r="Z997" s="30">
        <f>'18'!Y53</f>
        <v>5.3</v>
      </c>
      <c r="AA997" s="30">
        <f>'18'!Z53</f>
        <v>7.3</v>
      </c>
      <c r="AB997" s="30">
        <f>'18'!AA53</f>
        <v>2.9</v>
      </c>
      <c r="AC997" s="30">
        <f>'18'!AB53</f>
        <v>0</v>
      </c>
      <c r="AD997" s="30">
        <f>'18'!AC53</f>
        <v>0</v>
      </c>
      <c r="AE997" s="30">
        <f>'18'!AD53</f>
        <v>0</v>
      </c>
      <c r="AF997" s="30">
        <f>'18'!AE53</f>
        <v>0.82499999999999996</v>
      </c>
      <c r="AG997" s="30">
        <f>'18'!AF53</f>
        <v>0</v>
      </c>
      <c r="AH997" s="30">
        <f>'18'!AG53</f>
        <v>0</v>
      </c>
      <c r="AI997" s="30">
        <f>'18'!AH53</f>
        <v>0.82499999999999996</v>
      </c>
      <c r="AJ997" s="30">
        <f>'18'!AI53</f>
        <v>60</v>
      </c>
      <c r="AK997" s="30">
        <f>'18'!AJ53</f>
        <v>60.825000000000003</v>
      </c>
      <c r="AL997" s="30">
        <f>'18'!AK53</f>
        <v>138.35500000000002</v>
      </c>
      <c r="AM997" s="30">
        <f>'18'!AL53</f>
        <v>144.75500000000002</v>
      </c>
      <c r="AN997" s="30">
        <f>'18'!AM53</f>
        <v>83.930000000000021</v>
      </c>
      <c r="AO997" s="30">
        <f>'18'!AN53</f>
        <v>0</v>
      </c>
      <c r="AP997" s="30">
        <f>'18'!AO53</f>
        <v>0</v>
      </c>
      <c r="AQ997" s="30">
        <f>'18'!AP53</f>
        <v>144.75500000000002</v>
      </c>
      <c r="AR997" s="30">
        <f>'18'!AQ53</f>
        <v>12.085999999999956</v>
      </c>
      <c r="AS997" s="30">
        <f>'18'!AR53</f>
        <v>0</v>
      </c>
      <c r="AT997" s="30">
        <f>'18'!AS53</f>
        <v>60.825000000000003</v>
      </c>
      <c r="AU997" s="30">
        <f>'18'!AT53</f>
        <v>89.615999999999985</v>
      </c>
      <c r="AV997" s="30">
        <f>'18'!AU53</f>
        <v>150.44099999999997</v>
      </c>
      <c r="AW997" s="30">
        <f>'18'!AV53</f>
        <v>0</v>
      </c>
      <c r="AX997" s="30">
        <f>'18'!AW53</f>
        <v>10</v>
      </c>
      <c r="AY997" s="30">
        <f>'18'!AX53</f>
        <v>200</v>
      </c>
      <c r="AZ997" s="30">
        <f>'18'!AY53</f>
        <v>0</v>
      </c>
      <c r="BA997" s="30">
        <f>'18'!AZ53</f>
        <v>36</v>
      </c>
      <c r="BB997" s="30">
        <f>'18'!BA53</f>
        <v>0</v>
      </c>
      <c r="BC997" s="30">
        <f>'18'!BB53</f>
        <v>246</v>
      </c>
      <c r="BD997" s="30">
        <f>'18'!BC53</f>
        <v>233.7</v>
      </c>
      <c r="BE997" s="30">
        <f>'18'!BD53</f>
        <v>14</v>
      </c>
      <c r="BF997" s="30">
        <f>'18'!BE53</f>
        <v>15</v>
      </c>
      <c r="BG997" s="30">
        <f>'18'!BF53</f>
        <v>8</v>
      </c>
      <c r="BH997" s="30">
        <f>'18'!BG53</f>
        <v>9</v>
      </c>
      <c r="BI997" s="30">
        <f>'18'!BH53</f>
        <v>1</v>
      </c>
      <c r="BJ997" s="30">
        <f>'18'!BI53</f>
        <v>47</v>
      </c>
      <c r="BK997" s="30">
        <f>'18'!BJ53</f>
        <v>186.7</v>
      </c>
      <c r="BL997" s="30">
        <f>'18'!BK53</f>
        <v>89.615999999999985</v>
      </c>
      <c r="BM997" s="30">
        <f>'18'!BL53</f>
        <v>97.084000000000003</v>
      </c>
    </row>
    <row r="998" spans="1:65">
      <c r="A998" s="78">
        <f>'18'!A54</f>
        <v>42904</v>
      </c>
      <c r="B998" s="82" t="str">
        <f t="shared" si="15"/>
        <v>20:00:00</v>
      </c>
      <c r="C998" s="30" t="str">
        <f>'18'!B54</f>
        <v>20H00</v>
      </c>
      <c r="D998" s="30">
        <f>'18'!C54</f>
        <v>828</v>
      </c>
      <c r="E998" s="30">
        <f>'18'!D54</f>
        <v>760</v>
      </c>
      <c r="F998" s="30">
        <f>'18'!E54</f>
        <v>610</v>
      </c>
      <c r="G998" s="30">
        <f>'18'!F54</f>
        <v>56</v>
      </c>
      <c r="H998" s="30">
        <f>'18'!G54</f>
        <v>0</v>
      </c>
      <c r="I998" s="30">
        <f>'18'!H54</f>
        <v>21</v>
      </c>
      <c r="J998" s="30">
        <f>'18'!I54</f>
        <v>2198</v>
      </c>
      <c r="K998" s="30">
        <f>'18'!J54</f>
        <v>77</v>
      </c>
      <c r="L998" s="30">
        <f>'18'!K54</f>
        <v>396</v>
      </c>
      <c r="M998" s="30">
        <f>'18'!L54</f>
        <v>397</v>
      </c>
      <c r="N998" s="30">
        <f>'18'!M54</f>
        <v>180</v>
      </c>
      <c r="O998" s="30">
        <f>'18'!N54</f>
        <v>0</v>
      </c>
      <c r="P998" s="30">
        <f>'18'!O54</f>
        <v>13</v>
      </c>
      <c r="Q998" s="30">
        <f>'18'!P54</f>
        <v>13</v>
      </c>
      <c r="R998" s="30">
        <f>'18'!Q54</f>
        <v>6</v>
      </c>
      <c r="S998" s="30">
        <f>'18'!R54</f>
        <v>0</v>
      </c>
      <c r="T998" s="30">
        <f>'18'!S54</f>
        <v>793</v>
      </c>
      <c r="U998" s="30">
        <f>'18'!T54</f>
        <v>32</v>
      </c>
      <c r="V998" s="30">
        <f>'18'!U54</f>
        <v>109</v>
      </c>
      <c r="W998" s="30">
        <f>'18'!V54</f>
        <v>5.93</v>
      </c>
      <c r="X998" s="30">
        <f>'18'!W54</f>
        <v>3.5</v>
      </c>
      <c r="Y998" s="30">
        <f>'18'!X54</f>
        <v>9</v>
      </c>
      <c r="Z998" s="30">
        <f>'18'!Y54</f>
        <v>5.0999999999999996</v>
      </c>
      <c r="AA998" s="30">
        <f>'18'!Z54</f>
        <v>7.4</v>
      </c>
      <c r="AB998" s="30">
        <f>'18'!AA54</f>
        <v>3.2</v>
      </c>
      <c r="AC998" s="30">
        <f>'18'!AB54</f>
        <v>0</v>
      </c>
      <c r="AD998" s="30">
        <f>'18'!AC54</f>
        <v>0</v>
      </c>
      <c r="AE998" s="30">
        <f>'18'!AD54</f>
        <v>0</v>
      </c>
      <c r="AF998" s="30">
        <f>'18'!AE54</f>
        <v>0.82499999999999996</v>
      </c>
      <c r="AG998" s="30">
        <f>'18'!AF54</f>
        <v>0</v>
      </c>
      <c r="AH998" s="30">
        <f>'18'!AG54</f>
        <v>0</v>
      </c>
      <c r="AI998" s="30">
        <f>'18'!AH54</f>
        <v>0.82499999999999996</v>
      </c>
      <c r="AJ998" s="30">
        <f>'18'!AI54</f>
        <v>60</v>
      </c>
      <c r="AK998" s="30">
        <f>'18'!AJ54</f>
        <v>60.825000000000003</v>
      </c>
      <c r="AL998" s="30">
        <f>'18'!AK54</f>
        <v>137.255</v>
      </c>
      <c r="AM998" s="30">
        <f>'18'!AL54</f>
        <v>143.95499999999998</v>
      </c>
      <c r="AN998" s="30">
        <f>'18'!AM54</f>
        <v>83.129999999999981</v>
      </c>
      <c r="AO998" s="30">
        <f>'18'!AN54</f>
        <v>0</v>
      </c>
      <c r="AP998" s="30">
        <f>'18'!AO54</f>
        <v>0</v>
      </c>
      <c r="AQ998" s="30">
        <f>'18'!AP54</f>
        <v>143.95499999999998</v>
      </c>
      <c r="AR998" s="30">
        <f>'18'!AQ54</f>
        <v>13.185999999999979</v>
      </c>
      <c r="AS998" s="30">
        <f>'18'!AR54</f>
        <v>0</v>
      </c>
      <c r="AT998" s="30">
        <f>'18'!AS54</f>
        <v>60.825000000000003</v>
      </c>
      <c r="AU998" s="30">
        <f>'18'!AT54</f>
        <v>89.615999999999985</v>
      </c>
      <c r="AV998" s="30">
        <f>'18'!AU54</f>
        <v>150.44099999999997</v>
      </c>
      <c r="AW998" s="30">
        <f>'18'!AV54</f>
        <v>0</v>
      </c>
      <c r="AX998" s="30">
        <f>'18'!AW54</f>
        <v>10</v>
      </c>
      <c r="AY998" s="30">
        <f>'18'!AX54</f>
        <v>200</v>
      </c>
      <c r="AZ998" s="30">
        <f>'18'!AY54</f>
        <v>0</v>
      </c>
      <c r="BA998" s="30">
        <f>'18'!AZ54</f>
        <v>36</v>
      </c>
      <c r="BB998" s="30">
        <f>'18'!BA54</f>
        <v>0</v>
      </c>
      <c r="BC998" s="30">
        <f>'18'!BB54</f>
        <v>246</v>
      </c>
      <c r="BD998" s="30">
        <f>'18'!BC54</f>
        <v>233.7</v>
      </c>
      <c r="BE998" s="30">
        <f>'18'!BD54</f>
        <v>14</v>
      </c>
      <c r="BF998" s="30">
        <f>'18'!BE54</f>
        <v>15</v>
      </c>
      <c r="BG998" s="30">
        <f>'18'!BF54</f>
        <v>8</v>
      </c>
      <c r="BH998" s="30">
        <f>'18'!BG54</f>
        <v>9</v>
      </c>
      <c r="BI998" s="30">
        <f>'18'!BH54</f>
        <v>1</v>
      </c>
      <c r="BJ998" s="30">
        <f>'18'!BI54</f>
        <v>47</v>
      </c>
      <c r="BK998" s="30">
        <f>'18'!BJ54</f>
        <v>186.7</v>
      </c>
      <c r="BL998" s="30">
        <f>'18'!BK54</f>
        <v>89.615999999999985</v>
      </c>
      <c r="BM998" s="30">
        <f>'18'!BL54</f>
        <v>97.084000000000003</v>
      </c>
    </row>
    <row r="999" spans="1:65">
      <c r="A999" s="78">
        <f>'18'!A55</f>
        <v>42904</v>
      </c>
      <c r="B999" s="82" t="str">
        <f t="shared" si="15"/>
        <v>20:15:00</v>
      </c>
      <c r="C999" s="30" t="str">
        <f>'18'!B55</f>
        <v>20H15</v>
      </c>
      <c r="D999" s="30">
        <f>'18'!C55</f>
        <v>828</v>
      </c>
      <c r="E999" s="30">
        <f>'18'!D55</f>
        <v>760</v>
      </c>
      <c r="F999" s="30">
        <f>'18'!E55</f>
        <v>610</v>
      </c>
      <c r="G999" s="30">
        <f>'18'!F55</f>
        <v>56</v>
      </c>
      <c r="H999" s="30">
        <f>'18'!G55</f>
        <v>0</v>
      </c>
      <c r="I999" s="30">
        <f>'18'!H55</f>
        <v>21</v>
      </c>
      <c r="J999" s="30">
        <f>'18'!I55</f>
        <v>2198</v>
      </c>
      <c r="K999" s="30">
        <f>'18'!J55</f>
        <v>77</v>
      </c>
      <c r="L999" s="30">
        <f>'18'!K55</f>
        <v>396</v>
      </c>
      <c r="M999" s="30">
        <f>'18'!L55</f>
        <v>397</v>
      </c>
      <c r="N999" s="30">
        <f>'18'!M55</f>
        <v>180</v>
      </c>
      <c r="O999" s="30">
        <f>'18'!N55</f>
        <v>0</v>
      </c>
      <c r="P999" s="30">
        <f>'18'!O55</f>
        <v>13</v>
      </c>
      <c r="Q999" s="30">
        <f>'18'!P55</f>
        <v>13</v>
      </c>
      <c r="R999" s="30">
        <f>'18'!Q55</f>
        <v>6</v>
      </c>
      <c r="S999" s="30">
        <f>'18'!R55</f>
        <v>0</v>
      </c>
      <c r="T999" s="30">
        <f>'18'!S55</f>
        <v>793</v>
      </c>
      <c r="U999" s="30">
        <f>'18'!T55</f>
        <v>32</v>
      </c>
      <c r="V999" s="30">
        <f>'18'!U55</f>
        <v>109</v>
      </c>
      <c r="W999" s="30">
        <f>'18'!V55</f>
        <v>5.93</v>
      </c>
      <c r="X999" s="30">
        <f>'18'!W55</f>
        <v>3.5</v>
      </c>
      <c r="Y999" s="30">
        <f>'18'!X55</f>
        <v>9</v>
      </c>
      <c r="Z999" s="30">
        <f>'18'!Y55</f>
        <v>5.0999999999999996</v>
      </c>
      <c r="AA999" s="30">
        <f>'18'!Z55</f>
        <v>7.4</v>
      </c>
      <c r="AB999" s="30">
        <f>'18'!AA55</f>
        <v>3.2</v>
      </c>
      <c r="AC999" s="30">
        <f>'18'!AB55</f>
        <v>0</v>
      </c>
      <c r="AD999" s="30">
        <f>'18'!AC55</f>
        <v>0</v>
      </c>
      <c r="AE999" s="30">
        <f>'18'!AD55</f>
        <v>0</v>
      </c>
      <c r="AF999" s="30">
        <f>'18'!AE55</f>
        <v>0.82499999999999996</v>
      </c>
      <c r="AG999" s="30">
        <f>'18'!AF55</f>
        <v>0</v>
      </c>
      <c r="AH999" s="30">
        <f>'18'!AG55</f>
        <v>0</v>
      </c>
      <c r="AI999" s="30">
        <f>'18'!AH55</f>
        <v>0.82499999999999996</v>
      </c>
      <c r="AJ999" s="30">
        <f>'18'!AI55</f>
        <v>60</v>
      </c>
      <c r="AK999" s="30">
        <f>'18'!AJ55</f>
        <v>60.825000000000003</v>
      </c>
      <c r="AL999" s="30">
        <f>'18'!AK55</f>
        <v>137.255</v>
      </c>
      <c r="AM999" s="30">
        <f>'18'!AL55</f>
        <v>143.95499999999998</v>
      </c>
      <c r="AN999" s="30">
        <f>'18'!AM55</f>
        <v>83.129999999999981</v>
      </c>
      <c r="AO999" s="30">
        <f>'18'!AN55</f>
        <v>0</v>
      </c>
      <c r="AP999" s="30">
        <f>'18'!AO55</f>
        <v>0</v>
      </c>
      <c r="AQ999" s="30">
        <f>'18'!AP55</f>
        <v>143.95499999999998</v>
      </c>
      <c r="AR999" s="30">
        <f>'18'!AQ55</f>
        <v>13.185999999999979</v>
      </c>
      <c r="AS999" s="30">
        <f>'18'!AR55</f>
        <v>0</v>
      </c>
      <c r="AT999" s="30">
        <f>'18'!AS55</f>
        <v>60.825000000000003</v>
      </c>
      <c r="AU999" s="30">
        <f>'18'!AT55</f>
        <v>89.615999999999985</v>
      </c>
      <c r="AV999" s="30">
        <f>'18'!AU55</f>
        <v>150.44099999999997</v>
      </c>
      <c r="AW999" s="30">
        <f>'18'!AV55</f>
        <v>0</v>
      </c>
      <c r="AX999" s="30">
        <f>'18'!AW55</f>
        <v>10</v>
      </c>
      <c r="AY999" s="30">
        <f>'18'!AX55</f>
        <v>200</v>
      </c>
      <c r="AZ999" s="30">
        <f>'18'!AY55</f>
        <v>0</v>
      </c>
      <c r="BA999" s="30">
        <f>'18'!AZ55</f>
        <v>36</v>
      </c>
      <c r="BB999" s="30">
        <f>'18'!BA55</f>
        <v>0</v>
      </c>
      <c r="BC999" s="30">
        <f>'18'!BB55</f>
        <v>246</v>
      </c>
      <c r="BD999" s="30">
        <f>'18'!BC55</f>
        <v>233.7</v>
      </c>
      <c r="BE999" s="30">
        <f>'18'!BD55</f>
        <v>14</v>
      </c>
      <c r="BF999" s="30">
        <f>'18'!BE55</f>
        <v>15</v>
      </c>
      <c r="BG999" s="30">
        <f>'18'!BF55</f>
        <v>8</v>
      </c>
      <c r="BH999" s="30">
        <f>'18'!BG55</f>
        <v>9</v>
      </c>
      <c r="BI999" s="30">
        <f>'18'!BH55</f>
        <v>1</v>
      </c>
      <c r="BJ999" s="30">
        <f>'18'!BI55</f>
        <v>47</v>
      </c>
      <c r="BK999" s="30">
        <f>'18'!BJ55</f>
        <v>186.7</v>
      </c>
      <c r="BL999" s="30">
        <f>'18'!BK55</f>
        <v>89.615999999999985</v>
      </c>
      <c r="BM999" s="30">
        <f>'18'!BL55</f>
        <v>97.084000000000003</v>
      </c>
    </row>
    <row r="1000" spans="1:65">
      <c r="A1000" s="78">
        <f>'18'!A56</f>
        <v>42904</v>
      </c>
      <c r="B1000" s="82" t="str">
        <f t="shared" si="15"/>
        <v>20:30:00</v>
      </c>
      <c r="C1000" s="30" t="str">
        <f>'18'!B56</f>
        <v>20H30</v>
      </c>
      <c r="D1000" s="30">
        <f>'18'!C56</f>
        <v>847</v>
      </c>
      <c r="E1000" s="30">
        <f>'18'!D56</f>
        <v>772</v>
      </c>
      <c r="F1000" s="30">
        <f>'18'!E56</f>
        <v>614</v>
      </c>
      <c r="G1000" s="30">
        <f>'18'!F56</f>
        <v>56</v>
      </c>
      <c r="H1000" s="30">
        <f>'18'!G56</f>
        <v>0</v>
      </c>
      <c r="I1000" s="30">
        <f>'18'!H56</f>
        <v>21</v>
      </c>
      <c r="J1000" s="30">
        <f>'18'!I56</f>
        <v>2233</v>
      </c>
      <c r="K1000" s="30">
        <f>'18'!J56</f>
        <v>77</v>
      </c>
      <c r="L1000" s="30">
        <f>'18'!K56</f>
        <v>399</v>
      </c>
      <c r="M1000" s="30">
        <f>'18'!L56</f>
        <v>405</v>
      </c>
      <c r="N1000" s="30">
        <f>'18'!M56</f>
        <v>180</v>
      </c>
      <c r="O1000" s="30">
        <f>'18'!N56</f>
        <v>0</v>
      </c>
      <c r="P1000" s="30">
        <f>'18'!O56</f>
        <v>14</v>
      </c>
      <c r="Q1000" s="30">
        <f>'18'!P56</f>
        <v>14</v>
      </c>
      <c r="R1000" s="30">
        <f>'18'!Q56</f>
        <v>6</v>
      </c>
      <c r="S1000" s="30">
        <f>'18'!R56</f>
        <v>0</v>
      </c>
      <c r="T1000" s="30">
        <f>'18'!S56</f>
        <v>804</v>
      </c>
      <c r="U1000" s="30">
        <f>'18'!T56</f>
        <v>34</v>
      </c>
      <c r="V1000" s="30">
        <f>'18'!U56</f>
        <v>111</v>
      </c>
      <c r="W1000" s="30">
        <f>'18'!V56</f>
        <v>5.93</v>
      </c>
      <c r="X1000" s="30">
        <f>'18'!W56</f>
        <v>3.5</v>
      </c>
      <c r="Y1000" s="30">
        <f>'18'!X56</f>
        <v>9</v>
      </c>
      <c r="Z1000" s="30">
        <f>'18'!Y56</f>
        <v>5.0999999999999996</v>
      </c>
      <c r="AA1000" s="30">
        <f>'18'!Z56</f>
        <v>7.4</v>
      </c>
      <c r="AB1000" s="30">
        <f>'18'!AA56</f>
        <v>3.2</v>
      </c>
      <c r="AC1000" s="30">
        <f>'18'!AB56</f>
        <v>0</v>
      </c>
      <c r="AD1000" s="30">
        <f>'18'!AC56</f>
        <v>0</v>
      </c>
      <c r="AE1000" s="30">
        <f>'18'!AD56</f>
        <v>0</v>
      </c>
      <c r="AF1000" s="30">
        <f>'18'!AE56</f>
        <v>0.82499999999999996</v>
      </c>
      <c r="AG1000" s="30">
        <f>'18'!AF56</f>
        <v>0</v>
      </c>
      <c r="AH1000" s="30">
        <f>'18'!AG56</f>
        <v>0</v>
      </c>
      <c r="AI1000" s="30">
        <f>'18'!AH56</f>
        <v>0.82499999999999996</v>
      </c>
      <c r="AJ1000" s="30">
        <f>'18'!AI56</f>
        <v>60</v>
      </c>
      <c r="AK1000" s="30">
        <f>'18'!AJ56</f>
        <v>60.825000000000003</v>
      </c>
      <c r="AL1000" s="30">
        <f>'18'!AK56</f>
        <v>139.255</v>
      </c>
      <c r="AM1000" s="30">
        <f>'18'!AL56</f>
        <v>145.95499999999998</v>
      </c>
      <c r="AN1000" s="30">
        <f>'18'!AM56</f>
        <v>85.129999999999981</v>
      </c>
      <c r="AO1000" s="30">
        <f>'18'!AN56</f>
        <v>0</v>
      </c>
      <c r="AP1000" s="30">
        <f>'18'!AO56</f>
        <v>0</v>
      </c>
      <c r="AQ1000" s="30">
        <f>'18'!AP56</f>
        <v>145.95499999999998</v>
      </c>
      <c r="AR1000" s="30">
        <f>'18'!AQ56</f>
        <v>11.185999999999979</v>
      </c>
      <c r="AS1000" s="30">
        <f>'18'!AR56</f>
        <v>0</v>
      </c>
      <c r="AT1000" s="30">
        <f>'18'!AS56</f>
        <v>60.825000000000003</v>
      </c>
      <c r="AU1000" s="30">
        <f>'18'!AT56</f>
        <v>89.615999999999985</v>
      </c>
      <c r="AV1000" s="30">
        <f>'18'!AU56</f>
        <v>150.44099999999997</v>
      </c>
      <c r="AW1000" s="30">
        <f>'18'!AV56</f>
        <v>0</v>
      </c>
      <c r="AX1000" s="30">
        <f>'18'!AW56</f>
        <v>10</v>
      </c>
      <c r="AY1000" s="30">
        <f>'18'!AX56</f>
        <v>200</v>
      </c>
      <c r="AZ1000" s="30">
        <f>'18'!AY56</f>
        <v>0</v>
      </c>
      <c r="BA1000" s="30">
        <f>'18'!AZ56</f>
        <v>36</v>
      </c>
      <c r="BB1000" s="30">
        <f>'18'!BA56</f>
        <v>0</v>
      </c>
      <c r="BC1000" s="30">
        <f>'18'!BB56</f>
        <v>246</v>
      </c>
      <c r="BD1000" s="30">
        <f>'18'!BC56</f>
        <v>233.7</v>
      </c>
      <c r="BE1000" s="30">
        <f>'18'!BD56</f>
        <v>14</v>
      </c>
      <c r="BF1000" s="30">
        <f>'18'!BE56</f>
        <v>15</v>
      </c>
      <c r="BG1000" s="30">
        <f>'18'!BF56</f>
        <v>8</v>
      </c>
      <c r="BH1000" s="30">
        <f>'18'!BG56</f>
        <v>9</v>
      </c>
      <c r="BI1000" s="30">
        <f>'18'!BH56</f>
        <v>1</v>
      </c>
      <c r="BJ1000" s="30">
        <f>'18'!BI56</f>
        <v>47</v>
      </c>
      <c r="BK1000" s="30">
        <f>'18'!BJ56</f>
        <v>186.7</v>
      </c>
      <c r="BL1000" s="30">
        <f>'18'!BK56</f>
        <v>89.615999999999985</v>
      </c>
      <c r="BM1000" s="30">
        <f>'18'!BL56</f>
        <v>97.084000000000003</v>
      </c>
    </row>
    <row r="1001" spans="1:65">
      <c r="A1001" s="78">
        <f>'18'!A57</f>
        <v>42904</v>
      </c>
      <c r="B1001" s="82" t="str">
        <f t="shared" si="15"/>
        <v>20:45:00</v>
      </c>
      <c r="C1001" s="30" t="str">
        <f>'18'!B57</f>
        <v>20H45</v>
      </c>
      <c r="D1001" s="30">
        <f>'18'!C57</f>
        <v>847</v>
      </c>
      <c r="E1001" s="30">
        <f>'18'!D57</f>
        <v>772</v>
      </c>
      <c r="F1001" s="30">
        <f>'18'!E57</f>
        <v>614</v>
      </c>
      <c r="G1001" s="30">
        <f>'18'!F57</f>
        <v>56</v>
      </c>
      <c r="H1001" s="30">
        <f>'18'!G57</f>
        <v>0</v>
      </c>
      <c r="I1001" s="30">
        <f>'18'!H57</f>
        <v>21</v>
      </c>
      <c r="J1001" s="30">
        <f>'18'!I57</f>
        <v>2233</v>
      </c>
      <c r="K1001" s="30">
        <f>'18'!J57</f>
        <v>77</v>
      </c>
      <c r="L1001" s="30">
        <f>'18'!K57</f>
        <v>399</v>
      </c>
      <c r="M1001" s="30">
        <f>'18'!L57</f>
        <v>405</v>
      </c>
      <c r="N1001" s="30">
        <f>'18'!M57</f>
        <v>180</v>
      </c>
      <c r="O1001" s="30">
        <f>'18'!N57</f>
        <v>0</v>
      </c>
      <c r="P1001" s="30">
        <f>'18'!O57</f>
        <v>14</v>
      </c>
      <c r="Q1001" s="30">
        <f>'18'!P57</f>
        <v>14</v>
      </c>
      <c r="R1001" s="30">
        <f>'18'!Q57</f>
        <v>6</v>
      </c>
      <c r="S1001" s="30">
        <f>'18'!R57</f>
        <v>0</v>
      </c>
      <c r="T1001" s="30">
        <f>'18'!S57</f>
        <v>804</v>
      </c>
      <c r="U1001" s="30">
        <f>'18'!T57</f>
        <v>34</v>
      </c>
      <c r="V1001" s="30">
        <f>'18'!U57</f>
        <v>111</v>
      </c>
      <c r="W1001" s="30">
        <f>'18'!V57</f>
        <v>5.93</v>
      </c>
      <c r="X1001" s="30">
        <f>'18'!W57</f>
        <v>3.5</v>
      </c>
      <c r="Y1001" s="30">
        <f>'18'!X57</f>
        <v>9</v>
      </c>
      <c r="Z1001" s="30">
        <f>'18'!Y57</f>
        <v>5.0999999999999996</v>
      </c>
      <c r="AA1001" s="30">
        <f>'18'!Z57</f>
        <v>7.4</v>
      </c>
      <c r="AB1001" s="30">
        <f>'18'!AA57</f>
        <v>3.2</v>
      </c>
      <c r="AC1001" s="30">
        <f>'18'!AB57</f>
        <v>0</v>
      </c>
      <c r="AD1001" s="30">
        <f>'18'!AC57</f>
        <v>0</v>
      </c>
      <c r="AE1001" s="30">
        <f>'18'!AD57</f>
        <v>0</v>
      </c>
      <c r="AF1001" s="30">
        <f>'18'!AE57</f>
        <v>0.82499999999999996</v>
      </c>
      <c r="AG1001" s="30">
        <f>'18'!AF57</f>
        <v>0</v>
      </c>
      <c r="AH1001" s="30">
        <f>'18'!AG57</f>
        <v>0</v>
      </c>
      <c r="AI1001" s="30">
        <f>'18'!AH57</f>
        <v>0.82499999999999996</v>
      </c>
      <c r="AJ1001" s="30">
        <f>'18'!AI57</f>
        <v>60</v>
      </c>
      <c r="AK1001" s="30">
        <f>'18'!AJ57</f>
        <v>60.825000000000003</v>
      </c>
      <c r="AL1001" s="30">
        <f>'18'!AK57</f>
        <v>139.255</v>
      </c>
      <c r="AM1001" s="30">
        <f>'18'!AL57</f>
        <v>145.95499999999998</v>
      </c>
      <c r="AN1001" s="30">
        <f>'18'!AM57</f>
        <v>85.129999999999981</v>
      </c>
      <c r="AO1001" s="30">
        <f>'18'!AN57</f>
        <v>0</v>
      </c>
      <c r="AP1001" s="30">
        <f>'18'!AO57</f>
        <v>0</v>
      </c>
      <c r="AQ1001" s="30">
        <f>'18'!AP57</f>
        <v>145.95499999999998</v>
      </c>
      <c r="AR1001" s="30">
        <f>'18'!AQ57</f>
        <v>11.185999999999979</v>
      </c>
      <c r="AS1001" s="30">
        <f>'18'!AR57</f>
        <v>0</v>
      </c>
      <c r="AT1001" s="30">
        <f>'18'!AS57</f>
        <v>60.825000000000003</v>
      </c>
      <c r="AU1001" s="30">
        <f>'18'!AT57</f>
        <v>89.615999999999985</v>
      </c>
      <c r="AV1001" s="30">
        <f>'18'!AU57</f>
        <v>150.44099999999997</v>
      </c>
      <c r="AW1001" s="30">
        <f>'18'!AV57</f>
        <v>0</v>
      </c>
      <c r="AX1001" s="30">
        <f>'18'!AW57</f>
        <v>10</v>
      </c>
      <c r="AY1001" s="30">
        <f>'18'!AX57</f>
        <v>200</v>
      </c>
      <c r="AZ1001" s="30">
        <f>'18'!AY57</f>
        <v>0</v>
      </c>
      <c r="BA1001" s="30">
        <f>'18'!AZ57</f>
        <v>36</v>
      </c>
      <c r="BB1001" s="30">
        <f>'18'!BA57</f>
        <v>0</v>
      </c>
      <c r="BC1001" s="30">
        <f>'18'!BB57</f>
        <v>246</v>
      </c>
      <c r="BD1001" s="30">
        <f>'18'!BC57</f>
        <v>233.7</v>
      </c>
      <c r="BE1001" s="30">
        <f>'18'!BD57</f>
        <v>14</v>
      </c>
      <c r="BF1001" s="30">
        <f>'18'!BE57</f>
        <v>15</v>
      </c>
      <c r="BG1001" s="30">
        <f>'18'!BF57</f>
        <v>8</v>
      </c>
      <c r="BH1001" s="30">
        <f>'18'!BG57</f>
        <v>9</v>
      </c>
      <c r="BI1001" s="30">
        <f>'18'!BH57</f>
        <v>1</v>
      </c>
      <c r="BJ1001" s="30">
        <f>'18'!BI57</f>
        <v>47</v>
      </c>
      <c r="BK1001" s="30">
        <f>'18'!BJ57</f>
        <v>186.7</v>
      </c>
      <c r="BL1001" s="30">
        <f>'18'!BK57</f>
        <v>89.615999999999985</v>
      </c>
      <c r="BM1001" s="30">
        <f>'18'!BL57</f>
        <v>97.084000000000003</v>
      </c>
    </row>
    <row r="1002" spans="1:65">
      <c r="A1002" s="78">
        <f>'18'!A58</f>
        <v>42904</v>
      </c>
      <c r="B1002" s="82" t="str">
        <f t="shared" si="15"/>
        <v>21:00:00</v>
      </c>
      <c r="C1002" s="30" t="str">
        <f>'18'!B58</f>
        <v>21H00</v>
      </c>
      <c r="D1002" s="30">
        <f>'18'!C58</f>
        <v>846</v>
      </c>
      <c r="E1002" s="30">
        <f>'18'!D58</f>
        <v>770</v>
      </c>
      <c r="F1002" s="30">
        <f>'18'!E58</f>
        <v>624</v>
      </c>
      <c r="G1002" s="30">
        <f>'18'!F58</f>
        <v>57</v>
      </c>
      <c r="H1002" s="30">
        <f>'18'!G58</f>
        <v>0</v>
      </c>
      <c r="I1002" s="30">
        <f>'18'!H58</f>
        <v>22</v>
      </c>
      <c r="J1002" s="30">
        <f>'18'!I58</f>
        <v>2240</v>
      </c>
      <c r="K1002" s="30">
        <f>'18'!J58</f>
        <v>79</v>
      </c>
      <c r="L1002" s="30">
        <f>'18'!K58</f>
        <v>402</v>
      </c>
      <c r="M1002" s="30">
        <f>'18'!L58</f>
        <v>405</v>
      </c>
      <c r="N1002" s="30">
        <f>'18'!M58</f>
        <v>140</v>
      </c>
      <c r="O1002" s="30">
        <f>'18'!N58</f>
        <v>0</v>
      </c>
      <c r="P1002" s="30">
        <f>'18'!O58</f>
        <v>14</v>
      </c>
      <c r="Q1002" s="30">
        <f>'18'!P58</f>
        <v>14</v>
      </c>
      <c r="R1002" s="30">
        <f>'18'!Q58</f>
        <v>5</v>
      </c>
      <c r="S1002" s="30">
        <f>'18'!R58</f>
        <v>0</v>
      </c>
      <c r="T1002" s="30">
        <f>'18'!S58</f>
        <v>807</v>
      </c>
      <c r="U1002" s="30">
        <f>'18'!T58</f>
        <v>33</v>
      </c>
      <c r="V1002" s="30">
        <f>'18'!U58</f>
        <v>112</v>
      </c>
      <c r="W1002" s="30">
        <f>'18'!V58</f>
        <v>5.93</v>
      </c>
      <c r="X1002" s="30">
        <f>'18'!W58</f>
        <v>3.5</v>
      </c>
      <c r="Y1002" s="30">
        <f>'18'!X58</f>
        <v>9</v>
      </c>
      <c r="Z1002" s="30">
        <f>'18'!Y58</f>
        <v>5.4</v>
      </c>
      <c r="AA1002" s="30">
        <f>'18'!Z58</f>
        <v>7.4</v>
      </c>
      <c r="AB1002" s="30">
        <f>'18'!AA58</f>
        <v>3.2</v>
      </c>
      <c r="AC1002" s="30">
        <f>'18'!AB58</f>
        <v>0</v>
      </c>
      <c r="AD1002" s="30">
        <f>'18'!AC58</f>
        <v>0</v>
      </c>
      <c r="AE1002" s="30">
        <f>'18'!AD58</f>
        <v>0</v>
      </c>
      <c r="AF1002" s="30">
        <f>'18'!AE58</f>
        <v>0.82499999999999996</v>
      </c>
      <c r="AG1002" s="30">
        <f>'18'!AF58</f>
        <v>0</v>
      </c>
      <c r="AH1002" s="30">
        <f>'18'!AG58</f>
        <v>0</v>
      </c>
      <c r="AI1002" s="30">
        <f>'18'!AH58</f>
        <v>0.82499999999999996</v>
      </c>
      <c r="AJ1002" s="30">
        <f>'18'!AI58</f>
        <v>60</v>
      </c>
      <c r="AK1002" s="30">
        <f>'18'!AJ58</f>
        <v>60.825000000000003</v>
      </c>
      <c r="AL1002" s="30">
        <f>'18'!AK58</f>
        <v>140.55500000000001</v>
      </c>
      <c r="AM1002" s="30">
        <f>'18'!AL58</f>
        <v>147.255</v>
      </c>
      <c r="AN1002" s="30">
        <f>'18'!AM58</f>
        <v>86.429999999999993</v>
      </c>
      <c r="AO1002" s="30">
        <f>'18'!AN58</f>
        <v>0</v>
      </c>
      <c r="AP1002" s="30">
        <f>'18'!AO58</f>
        <v>0</v>
      </c>
      <c r="AQ1002" s="30">
        <f>'18'!AP58</f>
        <v>147.255</v>
      </c>
      <c r="AR1002" s="30">
        <f>'18'!AQ58</f>
        <v>9.8859999999999673</v>
      </c>
      <c r="AS1002" s="30">
        <f>'18'!AR58</f>
        <v>0</v>
      </c>
      <c r="AT1002" s="30">
        <f>'18'!AS58</f>
        <v>60.825000000000003</v>
      </c>
      <c r="AU1002" s="30">
        <f>'18'!AT58</f>
        <v>89.615999999999985</v>
      </c>
      <c r="AV1002" s="30">
        <f>'18'!AU58</f>
        <v>150.44099999999997</v>
      </c>
      <c r="AW1002" s="30">
        <f>'18'!AV58</f>
        <v>0</v>
      </c>
      <c r="AX1002" s="30">
        <f>'18'!AW58</f>
        <v>10</v>
      </c>
      <c r="AY1002" s="30">
        <f>'18'!AX58</f>
        <v>200</v>
      </c>
      <c r="AZ1002" s="30">
        <f>'18'!AY58</f>
        <v>0</v>
      </c>
      <c r="BA1002" s="30">
        <f>'18'!AZ58</f>
        <v>36</v>
      </c>
      <c r="BB1002" s="30">
        <f>'18'!BA58</f>
        <v>0</v>
      </c>
      <c r="BC1002" s="30">
        <f>'18'!BB58</f>
        <v>246</v>
      </c>
      <c r="BD1002" s="30">
        <f>'18'!BC58</f>
        <v>233.7</v>
      </c>
      <c r="BE1002" s="30">
        <f>'18'!BD58</f>
        <v>14</v>
      </c>
      <c r="BF1002" s="30">
        <f>'18'!BE58</f>
        <v>15</v>
      </c>
      <c r="BG1002" s="30">
        <f>'18'!BF58</f>
        <v>8</v>
      </c>
      <c r="BH1002" s="30">
        <f>'18'!BG58</f>
        <v>9</v>
      </c>
      <c r="BI1002" s="30">
        <f>'18'!BH58</f>
        <v>1</v>
      </c>
      <c r="BJ1002" s="30">
        <f>'18'!BI58</f>
        <v>47</v>
      </c>
      <c r="BK1002" s="30">
        <f>'18'!BJ58</f>
        <v>186.7</v>
      </c>
      <c r="BL1002" s="30">
        <f>'18'!BK58</f>
        <v>89.615999999999985</v>
      </c>
      <c r="BM1002" s="30">
        <f>'18'!BL58</f>
        <v>97.084000000000003</v>
      </c>
    </row>
    <row r="1003" spans="1:65">
      <c r="A1003" s="78">
        <f>'18'!A59</f>
        <v>42904</v>
      </c>
      <c r="B1003" s="82" t="str">
        <f t="shared" si="15"/>
        <v>21:15:00</v>
      </c>
      <c r="C1003" s="30" t="str">
        <f>'18'!B59</f>
        <v>21H15</v>
      </c>
      <c r="D1003" s="30">
        <f>'18'!C59</f>
        <v>846</v>
      </c>
      <c r="E1003" s="30">
        <f>'18'!D59</f>
        <v>770</v>
      </c>
      <c r="F1003" s="30">
        <f>'18'!E59</f>
        <v>624</v>
      </c>
      <c r="G1003" s="30">
        <f>'18'!F59</f>
        <v>57</v>
      </c>
      <c r="H1003" s="30">
        <f>'18'!G59</f>
        <v>0</v>
      </c>
      <c r="I1003" s="30">
        <f>'18'!H59</f>
        <v>22</v>
      </c>
      <c r="J1003" s="30">
        <f>'18'!I59</f>
        <v>2240</v>
      </c>
      <c r="K1003" s="30">
        <f>'18'!J59</f>
        <v>79</v>
      </c>
      <c r="L1003" s="30">
        <f>'18'!K59</f>
        <v>402</v>
      </c>
      <c r="M1003" s="30">
        <f>'18'!L59</f>
        <v>405</v>
      </c>
      <c r="N1003" s="30">
        <f>'18'!M59</f>
        <v>140</v>
      </c>
      <c r="O1003" s="30">
        <f>'18'!N59</f>
        <v>0</v>
      </c>
      <c r="P1003" s="30">
        <f>'18'!O59</f>
        <v>14</v>
      </c>
      <c r="Q1003" s="30">
        <f>'18'!P59</f>
        <v>14</v>
      </c>
      <c r="R1003" s="30">
        <f>'18'!Q59</f>
        <v>5</v>
      </c>
      <c r="S1003" s="30">
        <f>'18'!R59</f>
        <v>0</v>
      </c>
      <c r="T1003" s="30">
        <f>'18'!S59</f>
        <v>807</v>
      </c>
      <c r="U1003" s="30">
        <f>'18'!T59</f>
        <v>33</v>
      </c>
      <c r="V1003" s="30">
        <f>'18'!U59</f>
        <v>112</v>
      </c>
      <c r="W1003" s="30">
        <f>'18'!V59</f>
        <v>5.93</v>
      </c>
      <c r="X1003" s="30">
        <f>'18'!W59</f>
        <v>3.5</v>
      </c>
      <c r="Y1003" s="30">
        <f>'18'!X59</f>
        <v>9</v>
      </c>
      <c r="Z1003" s="30">
        <f>'18'!Y59</f>
        <v>5.4</v>
      </c>
      <c r="AA1003" s="30">
        <f>'18'!Z59</f>
        <v>7.4</v>
      </c>
      <c r="AB1003" s="30">
        <f>'18'!AA59</f>
        <v>3.2</v>
      </c>
      <c r="AC1003" s="30">
        <f>'18'!AB59</f>
        <v>0</v>
      </c>
      <c r="AD1003" s="30">
        <f>'18'!AC59</f>
        <v>0</v>
      </c>
      <c r="AE1003" s="30">
        <f>'18'!AD59</f>
        <v>0</v>
      </c>
      <c r="AF1003" s="30">
        <f>'18'!AE59</f>
        <v>0.82499999999999996</v>
      </c>
      <c r="AG1003" s="30">
        <f>'18'!AF59</f>
        <v>0</v>
      </c>
      <c r="AH1003" s="30">
        <f>'18'!AG59</f>
        <v>0</v>
      </c>
      <c r="AI1003" s="30">
        <f>'18'!AH59</f>
        <v>0.82499999999999996</v>
      </c>
      <c r="AJ1003" s="30">
        <f>'18'!AI59</f>
        <v>60</v>
      </c>
      <c r="AK1003" s="30">
        <f>'18'!AJ59</f>
        <v>60.825000000000003</v>
      </c>
      <c r="AL1003" s="30">
        <f>'18'!AK59</f>
        <v>140.55500000000001</v>
      </c>
      <c r="AM1003" s="30">
        <f>'18'!AL59</f>
        <v>147.255</v>
      </c>
      <c r="AN1003" s="30">
        <f>'18'!AM59</f>
        <v>86.429999999999993</v>
      </c>
      <c r="AO1003" s="30">
        <f>'18'!AN59</f>
        <v>0</v>
      </c>
      <c r="AP1003" s="30">
        <f>'18'!AO59</f>
        <v>0</v>
      </c>
      <c r="AQ1003" s="30">
        <f>'18'!AP59</f>
        <v>147.255</v>
      </c>
      <c r="AR1003" s="30">
        <f>'18'!AQ59</f>
        <v>9.8859999999999673</v>
      </c>
      <c r="AS1003" s="30">
        <f>'18'!AR59</f>
        <v>0</v>
      </c>
      <c r="AT1003" s="30">
        <f>'18'!AS59</f>
        <v>60.825000000000003</v>
      </c>
      <c r="AU1003" s="30">
        <f>'18'!AT59</f>
        <v>89.615999999999985</v>
      </c>
      <c r="AV1003" s="30">
        <f>'18'!AU59</f>
        <v>150.44099999999997</v>
      </c>
      <c r="AW1003" s="30">
        <f>'18'!AV59</f>
        <v>0</v>
      </c>
      <c r="AX1003" s="30">
        <f>'18'!AW59</f>
        <v>10</v>
      </c>
      <c r="AY1003" s="30">
        <f>'18'!AX59</f>
        <v>200</v>
      </c>
      <c r="AZ1003" s="30">
        <f>'18'!AY59</f>
        <v>0</v>
      </c>
      <c r="BA1003" s="30">
        <f>'18'!AZ59</f>
        <v>36</v>
      </c>
      <c r="BB1003" s="30">
        <f>'18'!BA59</f>
        <v>0</v>
      </c>
      <c r="BC1003" s="30">
        <f>'18'!BB59</f>
        <v>246</v>
      </c>
      <c r="BD1003" s="30">
        <f>'18'!BC59</f>
        <v>233.7</v>
      </c>
      <c r="BE1003" s="30">
        <f>'18'!BD59</f>
        <v>14</v>
      </c>
      <c r="BF1003" s="30">
        <f>'18'!BE59</f>
        <v>15</v>
      </c>
      <c r="BG1003" s="30">
        <f>'18'!BF59</f>
        <v>8</v>
      </c>
      <c r="BH1003" s="30">
        <f>'18'!BG59</f>
        <v>9</v>
      </c>
      <c r="BI1003" s="30">
        <f>'18'!BH59</f>
        <v>1</v>
      </c>
      <c r="BJ1003" s="30">
        <f>'18'!BI59</f>
        <v>47</v>
      </c>
      <c r="BK1003" s="30">
        <f>'18'!BJ59</f>
        <v>186.7</v>
      </c>
      <c r="BL1003" s="30">
        <f>'18'!BK59</f>
        <v>89.615999999999985</v>
      </c>
      <c r="BM1003" s="30">
        <f>'18'!BL59</f>
        <v>97.084000000000003</v>
      </c>
    </row>
    <row r="1004" spans="1:65">
      <c r="A1004" s="78">
        <f>'18'!A60</f>
        <v>42904</v>
      </c>
      <c r="B1004" s="82" t="str">
        <f t="shared" si="15"/>
        <v>21:30:00</v>
      </c>
      <c r="C1004" s="30" t="str">
        <f>'18'!B60</f>
        <v>21H30</v>
      </c>
      <c r="D1004" s="30">
        <f>'18'!C60</f>
        <v>824</v>
      </c>
      <c r="E1004" s="30">
        <f>'18'!D60</f>
        <v>734</v>
      </c>
      <c r="F1004" s="30">
        <f>'18'!E60</f>
        <v>644</v>
      </c>
      <c r="G1004" s="30">
        <f>'18'!F60</f>
        <v>55</v>
      </c>
      <c r="H1004" s="30">
        <f>'18'!G60</f>
        <v>0</v>
      </c>
      <c r="I1004" s="30">
        <f>'18'!H60</f>
        <v>22</v>
      </c>
      <c r="J1004" s="30">
        <f>'18'!I60</f>
        <v>2202</v>
      </c>
      <c r="K1004" s="30">
        <f>'18'!J60</f>
        <v>77</v>
      </c>
      <c r="L1004" s="30">
        <f>'18'!K60</f>
        <v>390</v>
      </c>
      <c r="M1004" s="30">
        <f>'18'!L60</f>
        <v>390</v>
      </c>
      <c r="N1004" s="30">
        <f>'18'!M60</f>
        <v>140</v>
      </c>
      <c r="O1004" s="30">
        <f>'18'!N60</f>
        <v>0</v>
      </c>
      <c r="P1004" s="30">
        <f>'18'!O60</f>
        <v>13</v>
      </c>
      <c r="Q1004" s="30">
        <f>'18'!P60</f>
        <v>13</v>
      </c>
      <c r="R1004" s="30">
        <f>'18'!Q60</f>
        <v>5</v>
      </c>
      <c r="S1004" s="30">
        <f>'18'!R60</f>
        <v>0</v>
      </c>
      <c r="T1004" s="30">
        <f>'18'!S60</f>
        <v>780</v>
      </c>
      <c r="U1004" s="30">
        <f>'18'!T60</f>
        <v>31</v>
      </c>
      <c r="V1004" s="30">
        <f>'18'!U60</f>
        <v>108</v>
      </c>
      <c r="W1004" s="30">
        <f>'18'!V60</f>
        <v>5.93</v>
      </c>
      <c r="X1004" s="30">
        <f>'18'!W60</f>
        <v>3.5</v>
      </c>
      <c r="Y1004" s="30">
        <f>'18'!X60</f>
        <v>9</v>
      </c>
      <c r="Z1004" s="30">
        <f>'18'!Y60</f>
        <v>5.4</v>
      </c>
      <c r="AA1004" s="30">
        <f>'18'!Z60</f>
        <v>7.4</v>
      </c>
      <c r="AB1004" s="30">
        <f>'18'!AA60</f>
        <v>3.2</v>
      </c>
      <c r="AC1004" s="30">
        <f>'18'!AB60</f>
        <v>0</v>
      </c>
      <c r="AD1004" s="30">
        <f>'18'!AC60</f>
        <v>0</v>
      </c>
      <c r="AE1004" s="30">
        <f>'18'!AD60</f>
        <v>0</v>
      </c>
      <c r="AF1004" s="30">
        <f>'18'!AE60</f>
        <v>0.82499999999999996</v>
      </c>
      <c r="AG1004" s="30">
        <f>'18'!AF60</f>
        <v>0</v>
      </c>
      <c r="AH1004" s="30">
        <f>'18'!AG60</f>
        <v>0</v>
      </c>
      <c r="AI1004" s="30">
        <f>'18'!AH60</f>
        <v>0.82499999999999996</v>
      </c>
      <c r="AJ1004" s="30">
        <f>'18'!AI60</f>
        <v>60</v>
      </c>
      <c r="AK1004" s="30">
        <f>'18'!AJ60</f>
        <v>60.825000000000003</v>
      </c>
      <c r="AL1004" s="30">
        <f>'18'!AK60</f>
        <v>136.55500000000001</v>
      </c>
      <c r="AM1004" s="30">
        <f>'18'!AL60</f>
        <v>143.255</v>
      </c>
      <c r="AN1004" s="30">
        <f>'18'!AM60</f>
        <v>82.429999999999993</v>
      </c>
      <c r="AO1004" s="30">
        <f>'18'!AN60</f>
        <v>0</v>
      </c>
      <c r="AP1004" s="30">
        <f>'18'!AO60</f>
        <v>0</v>
      </c>
      <c r="AQ1004" s="30">
        <f>'18'!AP60</f>
        <v>143.255</v>
      </c>
      <c r="AR1004" s="30">
        <f>'18'!AQ60</f>
        <v>13.885999999999967</v>
      </c>
      <c r="AS1004" s="30">
        <f>'18'!AR60</f>
        <v>0</v>
      </c>
      <c r="AT1004" s="30">
        <f>'18'!AS60</f>
        <v>60.825000000000003</v>
      </c>
      <c r="AU1004" s="30">
        <f>'18'!AT60</f>
        <v>89.615999999999985</v>
      </c>
      <c r="AV1004" s="30">
        <f>'18'!AU60</f>
        <v>150.44099999999997</v>
      </c>
      <c r="AW1004" s="30">
        <f>'18'!AV60</f>
        <v>0</v>
      </c>
      <c r="AX1004" s="30">
        <f>'18'!AW60</f>
        <v>10</v>
      </c>
      <c r="AY1004" s="30">
        <f>'18'!AX60</f>
        <v>200</v>
      </c>
      <c r="AZ1004" s="30">
        <f>'18'!AY60</f>
        <v>0</v>
      </c>
      <c r="BA1004" s="30">
        <f>'18'!AZ60</f>
        <v>36</v>
      </c>
      <c r="BB1004" s="30">
        <f>'18'!BA60</f>
        <v>0</v>
      </c>
      <c r="BC1004" s="30">
        <f>'18'!BB60</f>
        <v>246</v>
      </c>
      <c r="BD1004" s="30">
        <f>'18'!BC60</f>
        <v>233.7</v>
      </c>
      <c r="BE1004" s="30">
        <f>'18'!BD60</f>
        <v>14</v>
      </c>
      <c r="BF1004" s="30">
        <f>'18'!BE60</f>
        <v>15</v>
      </c>
      <c r="BG1004" s="30">
        <f>'18'!BF60</f>
        <v>8</v>
      </c>
      <c r="BH1004" s="30">
        <f>'18'!BG60</f>
        <v>9</v>
      </c>
      <c r="BI1004" s="30">
        <f>'18'!BH60</f>
        <v>1</v>
      </c>
      <c r="BJ1004" s="30">
        <f>'18'!BI60</f>
        <v>47</v>
      </c>
      <c r="BK1004" s="30">
        <f>'18'!BJ60</f>
        <v>186.7</v>
      </c>
      <c r="BL1004" s="30">
        <f>'18'!BK60</f>
        <v>89.615999999999985</v>
      </c>
      <c r="BM1004" s="30">
        <f>'18'!BL60</f>
        <v>97.084000000000003</v>
      </c>
    </row>
    <row r="1005" spans="1:65">
      <c r="A1005" s="78">
        <f>'18'!A61</f>
        <v>42904</v>
      </c>
      <c r="B1005" s="82" t="str">
        <f t="shared" si="15"/>
        <v>21:45:00</v>
      </c>
      <c r="C1005" s="30" t="str">
        <f>'18'!B61</f>
        <v>21H45</v>
      </c>
      <c r="D1005" s="30">
        <f>'18'!C61</f>
        <v>824</v>
      </c>
      <c r="E1005" s="30">
        <f>'18'!D61</f>
        <v>734</v>
      </c>
      <c r="F1005" s="30">
        <f>'18'!E61</f>
        <v>644</v>
      </c>
      <c r="G1005" s="30">
        <f>'18'!F61</f>
        <v>55</v>
      </c>
      <c r="H1005" s="30">
        <f>'18'!G61</f>
        <v>0</v>
      </c>
      <c r="I1005" s="30">
        <f>'18'!H61</f>
        <v>22</v>
      </c>
      <c r="J1005" s="30">
        <f>'18'!I61</f>
        <v>2202</v>
      </c>
      <c r="K1005" s="30">
        <f>'18'!J61</f>
        <v>77</v>
      </c>
      <c r="L1005" s="30">
        <f>'18'!K61</f>
        <v>390</v>
      </c>
      <c r="M1005" s="30">
        <f>'18'!L61</f>
        <v>390</v>
      </c>
      <c r="N1005" s="30">
        <f>'18'!M61</f>
        <v>140</v>
      </c>
      <c r="O1005" s="30">
        <f>'18'!N61</f>
        <v>0</v>
      </c>
      <c r="P1005" s="30">
        <f>'18'!O61</f>
        <v>13</v>
      </c>
      <c r="Q1005" s="30">
        <f>'18'!P61</f>
        <v>13</v>
      </c>
      <c r="R1005" s="30">
        <f>'18'!Q61</f>
        <v>5</v>
      </c>
      <c r="S1005" s="30">
        <f>'18'!R61</f>
        <v>0</v>
      </c>
      <c r="T1005" s="30">
        <f>'18'!S61</f>
        <v>780</v>
      </c>
      <c r="U1005" s="30">
        <f>'18'!T61</f>
        <v>31</v>
      </c>
      <c r="V1005" s="30">
        <f>'18'!U61</f>
        <v>108</v>
      </c>
      <c r="W1005" s="30">
        <f>'18'!V61</f>
        <v>5.93</v>
      </c>
      <c r="X1005" s="30">
        <f>'18'!W61</f>
        <v>3.5</v>
      </c>
      <c r="Y1005" s="30">
        <f>'18'!X61</f>
        <v>9</v>
      </c>
      <c r="Z1005" s="30">
        <f>'18'!Y61</f>
        <v>5.4</v>
      </c>
      <c r="AA1005" s="30">
        <f>'18'!Z61</f>
        <v>7.4</v>
      </c>
      <c r="AB1005" s="30">
        <f>'18'!AA61</f>
        <v>3.2</v>
      </c>
      <c r="AC1005" s="30">
        <f>'18'!AB61</f>
        <v>0</v>
      </c>
      <c r="AD1005" s="30">
        <f>'18'!AC61</f>
        <v>0</v>
      </c>
      <c r="AE1005" s="30">
        <f>'18'!AD61</f>
        <v>0</v>
      </c>
      <c r="AF1005" s="30">
        <f>'18'!AE61</f>
        <v>0.82499999999999996</v>
      </c>
      <c r="AG1005" s="30">
        <f>'18'!AF61</f>
        <v>0</v>
      </c>
      <c r="AH1005" s="30">
        <f>'18'!AG61</f>
        <v>0</v>
      </c>
      <c r="AI1005" s="30">
        <f>'18'!AH61</f>
        <v>0.82499999999999996</v>
      </c>
      <c r="AJ1005" s="30">
        <f>'18'!AI61</f>
        <v>60</v>
      </c>
      <c r="AK1005" s="30">
        <f>'18'!AJ61</f>
        <v>60.825000000000003</v>
      </c>
      <c r="AL1005" s="30">
        <f>'18'!AK61</f>
        <v>136.55500000000001</v>
      </c>
      <c r="AM1005" s="30">
        <f>'18'!AL61</f>
        <v>143.255</v>
      </c>
      <c r="AN1005" s="30">
        <f>'18'!AM61</f>
        <v>82.429999999999993</v>
      </c>
      <c r="AO1005" s="30">
        <f>'18'!AN61</f>
        <v>0</v>
      </c>
      <c r="AP1005" s="30">
        <f>'18'!AO61</f>
        <v>0</v>
      </c>
      <c r="AQ1005" s="30">
        <f>'18'!AP61</f>
        <v>143.255</v>
      </c>
      <c r="AR1005" s="30">
        <f>'18'!AQ61</f>
        <v>13.885999999999967</v>
      </c>
      <c r="AS1005" s="30">
        <f>'18'!AR61</f>
        <v>0</v>
      </c>
      <c r="AT1005" s="30">
        <f>'18'!AS61</f>
        <v>60.825000000000003</v>
      </c>
      <c r="AU1005" s="30">
        <f>'18'!AT61</f>
        <v>89.615999999999985</v>
      </c>
      <c r="AV1005" s="30">
        <f>'18'!AU61</f>
        <v>150.44099999999997</v>
      </c>
      <c r="AW1005" s="30">
        <f>'18'!AV61</f>
        <v>0</v>
      </c>
      <c r="AX1005" s="30">
        <f>'18'!AW61</f>
        <v>10</v>
      </c>
      <c r="AY1005" s="30">
        <f>'18'!AX61</f>
        <v>200</v>
      </c>
      <c r="AZ1005" s="30">
        <f>'18'!AY61</f>
        <v>0</v>
      </c>
      <c r="BA1005" s="30">
        <f>'18'!AZ61</f>
        <v>36</v>
      </c>
      <c r="BB1005" s="30">
        <f>'18'!BA61</f>
        <v>0</v>
      </c>
      <c r="BC1005" s="30">
        <f>'18'!BB61</f>
        <v>246</v>
      </c>
      <c r="BD1005" s="30">
        <f>'18'!BC61</f>
        <v>233.7</v>
      </c>
      <c r="BE1005" s="30">
        <f>'18'!BD61</f>
        <v>14</v>
      </c>
      <c r="BF1005" s="30">
        <f>'18'!BE61</f>
        <v>15</v>
      </c>
      <c r="BG1005" s="30">
        <f>'18'!BF61</f>
        <v>8</v>
      </c>
      <c r="BH1005" s="30">
        <f>'18'!BG61</f>
        <v>9</v>
      </c>
      <c r="BI1005" s="30">
        <f>'18'!BH61</f>
        <v>1</v>
      </c>
      <c r="BJ1005" s="30">
        <f>'18'!BI61</f>
        <v>47</v>
      </c>
      <c r="BK1005" s="30">
        <f>'18'!BJ61</f>
        <v>186.7</v>
      </c>
      <c r="BL1005" s="30">
        <f>'18'!BK61</f>
        <v>89.615999999999985</v>
      </c>
      <c r="BM1005" s="30">
        <f>'18'!BL61</f>
        <v>97.084000000000003</v>
      </c>
    </row>
    <row r="1006" spans="1:65">
      <c r="A1006" s="78">
        <f>'18'!A62</f>
        <v>42904</v>
      </c>
      <c r="B1006" s="82" t="str">
        <f t="shared" si="15"/>
        <v>22:00:00</v>
      </c>
      <c r="C1006" s="30" t="str">
        <f>'18'!B62</f>
        <v>22H00</v>
      </c>
      <c r="D1006" s="30">
        <f>'18'!C62</f>
        <v>799</v>
      </c>
      <c r="E1006" s="30">
        <f>'18'!D62</f>
        <v>703</v>
      </c>
      <c r="F1006" s="30">
        <f>'18'!E62</f>
        <v>632</v>
      </c>
      <c r="G1006" s="30">
        <f>'18'!F62</f>
        <v>53</v>
      </c>
      <c r="H1006" s="30">
        <f>'18'!G62</f>
        <v>0</v>
      </c>
      <c r="I1006" s="30">
        <f>'18'!H62</f>
        <v>22</v>
      </c>
      <c r="J1006" s="30">
        <f>'18'!I62</f>
        <v>2134</v>
      </c>
      <c r="K1006" s="30">
        <f>'18'!J62</f>
        <v>75</v>
      </c>
      <c r="L1006" s="30">
        <f>'18'!K62</f>
        <v>367</v>
      </c>
      <c r="M1006" s="30">
        <f>'18'!L62</f>
        <v>378</v>
      </c>
      <c r="N1006" s="30">
        <f>'18'!M62</f>
        <v>140</v>
      </c>
      <c r="O1006" s="30">
        <f>'18'!N62</f>
        <v>0</v>
      </c>
      <c r="P1006" s="30">
        <f>'18'!O62</f>
        <v>12</v>
      </c>
      <c r="Q1006" s="30">
        <f>'18'!P62</f>
        <v>13</v>
      </c>
      <c r="R1006" s="30">
        <f>'18'!Q62</f>
        <v>5</v>
      </c>
      <c r="S1006" s="30">
        <f>'18'!R62</f>
        <v>0</v>
      </c>
      <c r="T1006" s="30">
        <f>'18'!S62</f>
        <v>745</v>
      </c>
      <c r="U1006" s="30">
        <f>'18'!T62</f>
        <v>30</v>
      </c>
      <c r="V1006" s="30">
        <f>'18'!U62</f>
        <v>105</v>
      </c>
      <c r="W1006" s="30">
        <f>'18'!V62</f>
        <v>5.33</v>
      </c>
      <c r="X1006" s="30">
        <f>'18'!W62</f>
        <v>3.5</v>
      </c>
      <c r="Y1006" s="30">
        <f>'18'!X62</f>
        <v>9</v>
      </c>
      <c r="Z1006" s="30">
        <f>'18'!Y62</f>
        <v>4.8</v>
      </c>
      <c r="AA1006" s="30">
        <f>'18'!Z62</f>
        <v>6.8</v>
      </c>
      <c r="AB1006" s="30">
        <f>'18'!AA62</f>
        <v>3</v>
      </c>
      <c r="AC1006" s="30">
        <f>'18'!AB62</f>
        <v>0</v>
      </c>
      <c r="AD1006" s="30">
        <f>'18'!AC62</f>
        <v>0</v>
      </c>
      <c r="AE1006" s="30">
        <f>'18'!AD62</f>
        <v>0</v>
      </c>
      <c r="AF1006" s="30">
        <f>'18'!AE62</f>
        <v>0.8</v>
      </c>
      <c r="AG1006" s="30">
        <f>'18'!AF62</f>
        <v>0</v>
      </c>
      <c r="AH1006" s="30">
        <f>'18'!AG62</f>
        <v>0</v>
      </c>
      <c r="AI1006" s="30">
        <f>'18'!AH62</f>
        <v>0.8</v>
      </c>
      <c r="AJ1006" s="30">
        <f>'18'!AI62</f>
        <v>60</v>
      </c>
      <c r="AK1006" s="30">
        <f>'18'!AJ62</f>
        <v>60.8</v>
      </c>
      <c r="AL1006" s="30">
        <f>'18'!AK62</f>
        <v>131.72999999999999</v>
      </c>
      <c r="AM1006" s="30">
        <f>'18'!AL62</f>
        <v>138.22999999999999</v>
      </c>
      <c r="AN1006" s="30">
        <f>'18'!AM62</f>
        <v>77.429999999999993</v>
      </c>
      <c r="AO1006" s="30">
        <f>'18'!AN62</f>
        <v>0</v>
      </c>
      <c r="AP1006" s="30">
        <f>'18'!AO62</f>
        <v>0</v>
      </c>
      <c r="AQ1006" s="30">
        <f>'18'!AP62</f>
        <v>138.22999999999999</v>
      </c>
      <c r="AR1006" s="30">
        <f>'18'!AQ62</f>
        <v>18.686000000000007</v>
      </c>
      <c r="AS1006" s="30">
        <f>'18'!AR62</f>
        <v>0</v>
      </c>
      <c r="AT1006" s="30">
        <f>'18'!AS62</f>
        <v>60.8</v>
      </c>
      <c r="AU1006" s="30">
        <f>'18'!AT62</f>
        <v>89.615999999999985</v>
      </c>
      <c r="AV1006" s="30">
        <f>'18'!AU62</f>
        <v>150.416</v>
      </c>
      <c r="AW1006" s="30">
        <f>'18'!AV62</f>
        <v>0</v>
      </c>
      <c r="AX1006" s="30">
        <f>'18'!AW62</f>
        <v>10</v>
      </c>
      <c r="AY1006" s="30">
        <f>'18'!AX62</f>
        <v>200</v>
      </c>
      <c r="AZ1006" s="30">
        <f>'18'!AY62</f>
        <v>0</v>
      </c>
      <c r="BA1006" s="30">
        <f>'18'!AZ62</f>
        <v>36</v>
      </c>
      <c r="BB1006" s="30">
        <f>'18'!BA62</f>
        <v>0</v>
      </c>
      <c r="BC1006" s="30">
        <f>'18'!BB62</f>
        <v>246</v>
      </c>
      <c r="BD1006" s="30">
        <f>'18'!BC62</f>
        <v>233.7</v>
      </c>
      <c r="BE1006" s="30">
        <f>'18'!BD62</f>
        <v>14</v>
      </c>
      <c r="BF1006" s="30">
        <f>'18'!BE62</f>
        <v>15</v>
      </c>
      <c r="BG1006" s="30">
        <f>'18'!BF62</f>
        <v>8</v>
      </c>
      <c r="BH1006" s="30">
        <f>'18'!BG62</f>
        <v>9</v>
      </c>
      <c r="BI1006" s="30">
        <f>'18'!BH62</f>
        <v>1</v>
      </c>
      <c r="BJ1006" s="30">
        <f>'18'!BI62</f>
        <v>47</v>
      </c>
      <c r="BK1006" s="30">
        <f>'18'!BJ62</f>
        <v>186.7</v>
      </c>
      <c r="BL1006" s="30">
        <f>'18'!BK62</f>
        <v>89.615999999999985</v>
      </c>
      <c r="BM1006" s="30">
        <f>'18'!BL62</f>
        <v>97.084000000000003</v>
      </c>
    </row>
    <row r="1007" spans="1:65">
      <c r="A1007" s="78">
        <f>'18'!A63</f>
        <v>42904</v>
      </c>
      <c r="B1007" s="82" t="str">
        <f t="shared" si="15"/>
        <v>22:30:00</v>
      </c>
      <c r="C1007" s="30" t="str">
        <f>'18'!B63</f>
        <v>22H30</v>
      </c>
      <c r="D1007" s="30">
        <f>'18'!C63</f>
        <v>753</v>
      </c>
      <c r="E1007" s="30">
        <f>'18'!D63</f>
        <v>666</v>
      </c>
      <c r="F1007" s="30">
        <f>'18'!E63</f>
        <v>604</v>
      </c>
      <c r="G1007" s="30">
        <f>'18'!F63</f>
        <v>50</v>
      </c>
      <c r="H1007" s="30">
        <f>'18'!G63</f>
        <v>0</v>
      </c>
      <c r="I1007" s="30">
        <f>'18'!H63</f>
        <v>21</v>
      </c>
      <c r="J1007" s="30">
        <f>'18'!I63</f>
        <v>2023</v>
      </c>
      <c r="K1007" s="30">
        <f>'18'!J63</f>
        <v>71</v>
      </c>
      <c r="L1007" s="30">
        <f>'18'!K63</f>
        <v>358</v>
      </c>
      <c r="M1007" s="30">
        <f>'18'!L63</f>
        <v>370</v>
      </c>
      <c r="N1007" s="30">
        <f>'18'!M63</f>
        <v>180</v>
      </c>
      <c r="O1007" s="30">
        <f>'18'!N63</f>
        <v>0</v>
      </c>
      <c r="P1007" s="30">
        <f>'18'!O63</f>
        <v>12</v>
      </c>
      <c r="Q1007" s="30">
        <f>'18'!P63</f>
        <v>13</v>
      </c>
      <c r="R1007" s="30">
        <f>'18'!Q63</f>
        <v>6</v>
      </c>
      <c r="S1007" s="30">
        <f>'18'!R63</f>
        <v>0</v>
      </c>
      <c r="T1007" s="30">
        <f>'18'!S63</f>
        <v>728</v>
      </c>
      <c r="U1007" s="30">
        <f>'18'!T63</f>
        <v>31</v>
      </c>
      <c r="V1007" s="30">
        <f>'18'!U63</f>
        <v>102</v>
      </c>
      <c r="W1007" s="30">
        <f>'18'!V63</f>
        <v>5.33</v>
      </c>
      <c r="X1007" s="30">
        <f>'18'!W63</f>
        <v>3.5</v>
      </c>
      <c r="Y1007" s="30">
        <f>'18'!X63</f>
        <v>7.5</v>
      </c>
      <c r="Z1007" s="30">
        <f>'18'!Y63</f>
        <v>4.8</v>
      </c>
      <c r="AA1007" s="30">
        <f>'18'!Z63</f>
        <v>6.8</v>
      </c>
      <c r="AB1007" s="30">
        <f>'18'!AA63</f>
        <v>3</v>
      </c>
      <c r="AC1007" s="30">
        <f>'18'!AB63</f>
        <v>0</v>
      </c>
      <c r="AD1007" s="30">
        <f>'18'!AC63</f>
        <v>0</v>
      </c>
      <c r="AE1007" s="30">
        <f>'18'!AD63</f>
        <v>0</v>
      </c>
      <c r="AF1007" s="30">
        <f>'18'!AE63</f>
        <v>0.8</v>
      </c>
      <c r="AG1007" s="30">
        <f>'18'!AF63</f>
        <v>0</v>
      </c>
      <c r="AH1007" s="30">
        <f>'18'!AG63</f>
        <v>0</v>
      </c>
      <c r="AI1007" s="30">
        <f>'18'!AH63</f>
        <v>0.8</v>
      </c>
      <c r="AJ1007" s="30">
        <f>'18'!AI63</f>
        <v>60</v>
      </c>
      <c r="AK1007" s="30">
        <f>'18'!AJ63</f>
        <v>60.8</v>
      </c>
      <c r="AL1007" s="30">
        <f>'18'!AK63</f>
        <v>127.22999999999999</v>
      </c>
      <c r="AM1007" s="30">
        <f>'18'!AL63</f>
        <v>133.72999999999999</v>
      </c>
      <c r="AN1007" s="30">
        <f>'18'!AM63</f>
        <v>72.929999999999993</v>
      </c>
      <c r="AO1007" s="30">
        <f>'18'!AN63</f>
        <v>0</v>
      </c>
      <c r="AP1007" s="30">
        <f>'18'!AO63</f>
        <v>0</v>
      </c>
      <c r="AQ1007" s="30">
        <f>'18'!AP63</f>
        <v>133.72999999999999</v>
      </c>
      <c r="AR1007" s="30">
        <f>'18'!AQ63</f>
        <v>23.186000000000007</v>
      </c>
      <c r="AS1007" s="30">
        <f>'18'!AR63</f>
        <v>0</v>
      </c>
      <c r="AT1007" s="30">
        <f>'18'!AS63</f>
        <v>60.8</v>
      </c>
      <c r="AU1007" s="30">
        <f>'18'!AT63</f>
        <v>89.615999999999985</v>
      </c>
      <c r="AV1007" s="30">
        <f>'18'!AU63</f>
        <v>150.416</v>
      </c>
      <c r="AW1007" s="30">
        <f>'18'!AV63</f>
        <v>0</v>
      </c>
      <c r="AX1007" s="30">
        <f>'18'!AW63</f>
        <v>10</v>
      </c>
      <c r="AY1007" s="30">
        <f>'18'!AX63</f>
        <v>200</v>
      </c>
      <c r="AZ1007" s="30">
        <f>'18'!AY63</f>
        <v>0</v>
      </c>
      <c r="BA1007" s="30">
        <f>'18'!AZ63</f>
        <v>36</v>
      </c>
      <c r="BB1007" s="30">
        <f>'18'!BA63</f>
        <v>0</v>
      </c>
      <c r="BC1007" s="30">
        <f>'18'!BB63</f>
        <v>246</v>
      </c>
      <c r="BD1007" s="30">
        <f>'18'!BC63</f>
        <v>233.7</v>
      </c>
      <c r="BE1007" s="30">
        <f>'18'!BD63</f>
        <v>14</v>
      </c>
      <c r="BF1007" s="30">
        <f>'18'!BE63</f>
        <v>15</v>
      </c>
      <c r="BG1007" s="30">
        <f>'18'!BF63</f>
        <v>8</v>
      </c>
      <c r="BH1007" s="30">
        <f>'18'!BG63</f>
        <v>9</v>
      </c>
      <c r="BI1007" s="30">
        <f>'18'!BH63</f>
        <v>1</v>
      </c>
      <c r="BJ1007" s="30">
        <f>'18'!BI63</f>
        <v>47</v>
      </c>
      <c r="BK1007" s="30">
        <f>'18'!BJ63</f>
        <v>186.7</v>
      </c>
      <c r="BL1007" s="30">
        <f>'18'!BK63</f>
        <v>89.615999999999985</v>
      </c>
      <c r="BM1007" s="30">
        <f>'18'!BL63</f>
        <v>97.084000000000003</v>
      </c>
    </row>
    <row r="1008" spans="1:65">
      <c r="A1008" s="78">
        <f>'18'!A64</f>
        <v>42904</v>
      </c>
      <c r="B1008" s="82" t="str">
        <f t="shared" si="15"/>
        <v>23:00:00</v>
      </c>
      <c r="C1008" s="30" t="str">
        <f>'18'!B64</f>
        <v>23H00</v>
      </c>
      <c r="D1008" s="30">
        <f>'18'!C64</f>
        <v>724</v>
      </c>
      <c r="E1008" s="30">
        <f>'18'!D64</f>
        <v>635</v>
      </c>
      <c r="F1008" s="30">
        <f>'18'!E64</f>
        <v>567</v>
      </c>
      <c r="G1008" s="30">
        <f>'18'!F64</f>
        <v>49</v>
      </c>
      <c r="H1008" s="30">
        <f>'18'!G64</f>
        <v>0</v>
      </c>
      <c r="I1008" s="30">
        <f>'18'!H64</f>
        <v>19</v>
      </c>
      <c r="J1008" s="30">
        <f>'18'!I64</f>
        <v>1926</v>
      </c>
      <c r="K1008" s="30">
        <f>'18'!J64</f>
        <v>68</v>
      </c>
      <c r="L1008" s="30">
        <f>'18'!K64</f>
        <v>350</v>
      </c>
      <c r="M1008" s="30">
        <f>'18'!L64</f>
        <v>360</v>
      </c>
      <c r="N1008" s="30">
        <f>'18'!M64</f>
        <v>200</v>
      </c>
      <c r="O1008" s="30">
        <f>'18'!N64</f>
        <v>0</v>
      </c>
      <c r="P1008" s="30">
        <f>'18'!O64</f>
        <v>12</v>
      </c>
      <c r="Q1008" s="30">
        <f>'18'!P64</f>
        <v>12</v>
      </c>
      <c r="R1008" s="30">
        <f>'18'!Q64</f>
        <v>7</v>
      </c>
      <c r="S1008" s="30">
        <f>'18'!R64</f>
        <v>0</v>
      </c>
      <c r="T1008" s="30">
        <f>'18'!S64</f>
        <v>710</v>
      </c>
      <c r="U1008" s="30">
        <f>'18'!T64</f>
        <v>31</v>
      </c>
      <c r="V1008" s="30">
        <f>'18'!U64</f>
        <v>99</v>
      </c>
      <c r="W1008" s="30">
        <f>'18'!V64</f>
        <v>5.33</v>
      </c>
      <c r="X1008" s="30">
        <f>'18'!W64</f>
        <v>3.5</v>
      </c>
      <c r="Y1008" s="30">
        <f>'18'!X64</f>
        <v>7.5</v>
      </c>
      <c r="Z1008" s="30">
        <f>'18'!Y64</f>
        <v>4.3</v>
      </c>
      <c r="AA1008" s="30">
        <f>'18'!Z64</f>
        <v>6.1</v>
      </c>
      <c r="AB1008" s="30">
        <f>'18'!AA64</f>
        <v>2.8</v>
      </c>
      <c r="AC1008" s="30">
        <f>'18'!AB64</f>
        <v>0</v>
      </c>
      <c r="AD1008" s="30">
        <f>'18'!AC64</f>
        <v>0</v>
      </c>
      <c r="AE1008" s="30">
        <f>'18'!AD64</f>
        <v>0</v>
      </c>
      <c r="AF1008" s="30">
        <f>'18'!AE64</f>
        <v>0.8</v>
      </c>
      <c r="AG1008" s="30">
        <f>'18'!AF64</f>
        <v>0</v>
      </c>
      <c r="AH1008" s="30">
        <f>'18'!AG64</f>
        <v>0</v>
      </c>
      <c r="AI1008" s="30">
        <f>'18'!AH64</f>
        <v>0.8</v>
      </c>
      <c r="AJ1008" s="30">
        <f>'18'!AI64</f>
        <v>60</v>
      </c>
      <c r="AK1008" s="30">
        <f>'18'!AJ64</f>
        <v>60.8</v>
      </c>
      <c r="AL1008" s="30">
        <f>'18'!AK64</f>
        <v>123.02999999999999</v>
      </c>
      <c r="AM1008" s="30">
        <f>'18'!AL64</f>
        <v>129.32999999999998</v>
      </c>
      <c r="AN1008" s="30">
        <f>'18'!AM64</f>
        <v>68.529999999999987</v>
      </c>
      <c r="AO1008" s="30">
        <f>'18'!AN64</f>
        <v>0</v>
      </c>
      <c r="AP1008" s="30">
        <f>'18'!AO64</f>
        <v>0</v>
      </c>
      <c r="AQ1008" s="30">
        <f>'18'!AP64</f>
        <v>129.32999999999998</v>
      </c>
      <c r="AR1008" s="30">
        <f>'18'!AQ64</f>
        <v>27.38600000000001</v>
      </c>
      <c r="AS1008" s="30">
        <f>'18'!AR64</f>
        <v>0</v>
      </c>
      <c r="AT1008" s="30">
        <f>'18'!AS64</f>
        <v>60.8</v>
      </c>
      <c r="AU1008" s="30">
        <f>'18'!AT64</f>
        <v>89.615999999999985</v>
      </c>
      <c r="AV1008" s="30">
        <f>'18'!AU64</f>
        <v>150.416</v>
      </c>
      <c r="AW1008" s="30">
        <f>'18'!AV64</f>
        <v>0</v>
      </c>
      <c r="AX1008" s="30">
        <f>'18'!AW64</f>
        <v>10</v>
      </c>
      <c r="AY1008" s="30">
        <f>'18'!AX64</f>
        <v>200</v>
      </c>
      <c r="AZ1008" s="30">
        <f>'18'!AY64</f>
        <v>0</v>
      </c>
      <c r="BA1008" s="30">
        <f>'18'!AZ64</f>
        <v>36</v>
      </c>
      <c r="BB1008" s="30">
        <f>'18'!BA64</f>
        <v>0</v>
      </c>
      <c r="BC1008" s="30">
        <f>'18'!BB64</f>
        <v>246</v>
      </c>
      <c r="BD1008" s="30">
        <f>'18'!BC64</f>
        <v>233.7</v>
      </c>
      <c r="BE1008" s="30">
        <f>'18'!BD64</f>
        <v>14</v>
      </c>
      <c r="BF1008" s="30">
        <f>'18'!BE64</f>
        <v>15</v>
      </c>
      <c r="BG1008" s="30">
        <f>'18'!BF64</f>
        <v>8</v>
      </c>
      <c r="BH1008" s="30">
        <f>'18'!BG64</f>
        <v>9</v>
      </c>
      <c r="BI1008" s="30">
        <f>'18'!BH64</f>
        <v>1</v>
      </c>
      <c r="BJ1008" s="30">
        <f>'18'!BI64</f>
        <v>47</v>
      </c>
      <c r="BK1008" s="30">
        <f>'18'!BJ64</f>
        <v>186.7</v>
      </c>
      <c r="BL1008" s="30">
        <f>'18'!BK64</f>
        <v>89.615999999999985</v>
      </c>
      <c r="BM1008" s="30">
        <f>'18'!BL64</f>
        <v>97.084000000000003</v>
      </c>
    </row>
    <row r="1009" spans="1:65">
      <c r="A1009" s="78">
        <f>'18'!A65</f>
        <v>42904</v>
      </c>
      <c r="B1009" s="82" t="str">
        <f t="shared" si="15"/>
        <v>23:30:00</v>
      </c>
      <c r="C1009" s="30" t="str">
        <f>'18'!B65</f>
        <v>23H30</v>
      </c>
      <c r="D1009" s="30">
        <f>'18'!C65</f>
        <v>698</v>
      </c>
      <c r="E1009" s="30">
        <f>'18'!D65</f>
        <v>613</v>
      </c>
      <c r="F1009" s="30">
        <f>'18'!E65</f>
        <v>559</v>
      </c>
      <c r="G1009" s="30">
        <f>'18'!F65</f>
        <v>46</v>
      </c>
      <c r="H1009" s="30">
        <f>'18'!G65</f>
        <v>0</v>
      </c>
      <c r="I1009" s="30">
        <f>'18'!H65</f>
        <v>19</v>
      </c>
      <c r="J1009" s="30">
        <f>'18'!I65</f>
        <v>1870</v>
      </c>
      <c r="K1009" s="30">
        <f>'18'!J65</f>
        <v>65</v>
      </c>
      <c r="L1009" s="30">
        <f>'18'!K65</f>
        <v>337</v>
      </c>
      <c r="M1009" s="30">
        <f>'18'!L65</f>
        <v>349</v>
      </c>
      <c r="N1009" s="30">
        <f>'18'!M65</f>
        <v>200</v>
      </c>
      <c r="O1009" s="30">
        <f>'18'!N65</f>
        <v>0</v>
      </c>
      <c r="P1009" s="30">
        <f>'18'!O65</f>
        <v>11</v>
      </c>
      <c r="Q1009" s="30">
        <f>'18'!P65</f>
        <v>12</v>
      </c>
      <c r="R1009" s="30">
        <f>'18'!Q65</f>
        <v>7</v>
      </c>
      <c r="S1009" s="30">
        <f>'18'!R65</f>
        <v>0</v>
      </c>
      <c r="T1009" s="30">
        <f>'18'!S65</f>
        <v>686</v>
      </c>
      <c r="U1009" s="30">
        <f>'18'!T65</f>
        <v>30</v>
      </c>
      <c r="V1009" s="30">
        <f>'18'!U65</f>
        <v>95</v>
      </c>
      <c r="W1009" s="30">
        <f>'18'!V65</f>
        <v>5.33</v>
      </c>
      <c r="X1009" s="30">
        <f>'18'!W65</f>
        <v>3.5</v>
      </c>
      <c r="Y1009" s="30">
        <f>'18'!X65</f>
        <v>7.5</v>
      </c>
      <c r="Z1009" s="30">
        <f>'18'!Y65</f>
        <v>4.3</v>
      </c>
      <c r="AA1009" s="30">
        <f>'18'!Z65</f>
        <v>6.1</v>
      </c>
      <c r="AB1009" s="30">
        <f>'18'!AA65</f>
        <v>2.8</v>
      </c>
      <c r="AC1009" s="30">
        <f>'18'!AB65</f>
        <v>0</v>
      </c>
      <c r="AD1009" s="30">
        <f>'18'!AC65</f>
        <v>0</v>
      </c>
      <c r="AE1009" s="30">
        <f>'18'!AD65</f>
        <v>0</v>
      </c>
      <c r="AF1009" s="30">
        <f>'18'!AE65</f>
        <v>0.8</v>
      </c>
      <c r="AG1009" s="30">
        <f>'18'!AF65</f>
        <v>0</v>
      </c>
      <c r="AH1009" s="30">
        <f>'18'!AG65</f>
        <v>0</v>
      </c>
      <c r="AI1009" s="30">
        <f>'18'!AH65</f>
        <v>0.8</v>
      </c>
      <c r="AJ1009" s="30">
        <f>'18'!AI65</f>
        <v>60</v>
      </c>
      <c r="AK1009" s="30">
        <f>'18'!AJ65</f>
        <v>60.8</v>
      </c>
      <c r="AL1009" s="30">
        <f>'18'!AK65</f>
        <v>119.02999999999999</v>
      </c>
      <c r="AM1009" s="30">
        <f>'18'!AL65</f>
        <v>125.32999999999998</v>
      </c>
      <c r="AN1009" s="30">
        <f>'18'!AM65</f>
        <v>64.529999999999987</v>
      </c>
      <c r="AO1009" s="30">
        <f>'18'!AN65</f>
        <v>0</v>
      </c>
      <c r="AP1009" s="30">
        <f>'18'!AO65</f>
        <v>0</v>
      </c>
      <c r="AQ1009" s="30">
        <f>'18'!AP65</f>
        <v>125.32999999999998</v>
      </c>
      <c r="AR1009" s="30">
        <f>'18'!AQ65</f>
        <v>31.38600000000001</v>
      </c>
      <c r="AS1009" s="30">
        <f>'18'!AR65</f>
        <v>0</v>
      </c>
      <c r="AT1009" s="30">
        <f>'18'!AS65</f>
        <v>60.8</v>
      </c>
      <c r="AU1009" s="30">
        <f>'18'!AT65</f>
        <v>89.615999999999985</v>
      </c>
      <c r="AV1009" s="30">
        <f>'18'!AU65</f>
        <v>150.416</v>
      </c>
      <c r="AW1009" s="30">
        <f>'18'!AV65</f>
        <v>0</v>
      </c>
      <c r="AX1009" s="30">
        <f>'18'!AW65</f>
        <v>10</v>
      </c>
      <c r="AY1009" s="30">
        <f>'18'!AX65</f>
        <v>200</v>
      </c>
      <c r="AZ1009" s="30">
        <f>'18'!AY65</f>
        <v>0</v>
      </c>
      <c r="BA1009" s="30">
        <f>'18'!AZ65</f>
        <v>36</v>
      </c>
      <c r="BB1009" s="30">
        <f>'18'!BA65</f>
        <v>0</v>
      </c>
      <c r="BC1009" s="30">
        <f>'18'!BB65</f>
        <v>246</v>
      </c>
      <c r="BD1009" s="30">
        <f>'18'!BC65</f>
        <v>233.7</v>
      </c>
      <c r="BE1009" s="30">
        <f>'18'!BD65</f>
        <v>14</v>
      </c>
      <c r="BF1009" s="30">
        <f>'18'!BE65</f>
        <v>15</v>
      </c>
      <c r="BG1009" s="30">
        <f>'18'!BF65</f>
        <v>8</v>
      </c>
      <c r="BH1009" s="30">
        <f>'18'!BG65</f>
        <v>9</v>
      </c>
      <c r="BI1009" s="30">
        <f>'18'!BH65</f>
        <v>1</v>
      </c>
      <c r="BJ1009" s="30">
        <f>'18'!BI65</f>
        <v>47</v>
      </c>
      <c r="BK1009" s="30">
        <f>'18'!BJ65</f>
        <v>186.7</v>
      </c>
      <c r="BL1009" s="30">
        <f>'18'!BK65</f>
        <v>89.615999999999985</v>
      </c>
      <c r="BM1009" s="30">
        <f>'18'!BL65</f>
        <v>97.084000000000003</v>
      </c>
    </row>
    <row r="1010" spans="1:65">
      <c r="A1010" s="78">
        <f>'19'!A10</f>
        <v>42905</v>
      </c>
      <c r="B1010" s="82" t="str">
        <f t="shared" si="15"/>
        <v>00:00:00</v>
      </c>
      <c r="C1010" s="30" t="str">
        <f>'19'!B10</f>
        <v>00H00</v>
      </c>
      <c r="D1010" s="30">
        <f>'19'!C10</f>
        <v>676</v>
      </c>
      <c r="E1010" s="30">
        <f>'19'!D10</f>
        <v>595</v>
      </c>
      <c r="F1010" s="30">
        <f>'19'!E10</f>
        <v>525</v>
      </c>
      <c r="G1010" s="30">
        <f>'19'!F10</f>
        <v>45</v>
      </c>
      <c r="H1010" s="30">
        <f>'19'!G10</f>
        <v>0</v>
      </c>
      <c r="I1010" s="30">
        <f>'19'!H10</f>
        <v>18</v>
      </c>
      <c r="J1010" s="30">
        <f>'19'!I10</f>
        <v>1796</v>
      </c>
      <c r="K1010" s="30">
        <f>'19'!J10</f>
        <v>63</v>
      </c>
      <c r="L1010" s="30">
        <f>'19'!K10</f>
        <v>332</v>
      </c>
      <c r="M1010" s="30">
        <f>'19'!L10</f>
        <v>338</v>
      </c>
      <c r="N1010" s="30">
        <f>'19'!M10</f>
        <v>180</v>
      </c>
      <c r="O1010" s="30">
        <f>'19'!N10</f>
        <v>0</v>
      </c>
      <c r="P1010" s="30">
        <f>'19'!O10</f>
        <v>11</v>
      </c>
      <c r="Q1010" s="30">
        <f>'19'!P10</f>
        <v>11</v>
      </c>
      <c r="R1010" s="30">
        <f>'19'!Q10</f>
        <v>6</v>
      </c>
      <c r="S1010" s="30">
        <f>'19'!R10</f>
        <v>0</v>
      </c>
      <c r="T1010" s="30">
        <f>'19'!S10</f>
        <v>670</v>
      </c>
      <c r="U1010" s="30">
        <f>'19'!T10</f>
        <v>28</v>
      </c>
      <c r="V1010" s="30">
        <f>'19'!U10</f>
        <v>91</v>
      </c>
      <c r="W1010" s="30">
        <f>'19'!V10</f>
        <v>4.72</v>
      </c>
      <c r="X1010" s="30">
        <f>'19'!W10</f>
        <v>3.5</v>
      </c>
      <c r="Y1010" s="30">
        <f>'19'!X10</f>
        <v>6.5</v>
      </c>
      <c r="Z1010" s="30">
        <f>'19'!Y10</f>
        <v>4.2</v>
      </c>
      <c r="AA1010" s="30">
        <f>'19'!Z10</f>
        <v>5.5</v>
      </c>
      <c r="AB1010" s="30">
        <f>'19'!AA10</f>
        <v>2.6</v>
      </c>
      <c r="AC1010" s="30">
        <f>'19'!AB10</f>
        <v>0</v>
      </c>
      <c r="AD1010" s="30">
        <f>'19'!AC10</f>
        <v>0</v>
      </c>
      <c r="AE1010" s="30">
        <f>'19'!AD10</f>
        <v>0</v>
      </c>
      <c r="AF1010" s="30">
        <f>'19'!AE10</f>
        <v>0.8</v>
      </c>
      <c r="AG1010" s="30">
        <f>'19'!AF10</f>
        <v>0</v>
      </c>
      <c r="AH1010" s="30">
        <f>'19'!AG10</f>
        <v>0</v>
      </c>
      <c r="AI1010" s="30">
        <f>'19'!AH10</f>
        <v>0.8</v>
      </c>
      <c r="AJ1010" s="30">
        <f>'19'!AI10</f>
        <v>60</v>
      </c>
      <c r="AK1010" s="30">
        <f>'19'!AJ10</f>
        <v>60.8</v>
      </c>
      <c r="AL1010" s="30">
        <f>'19'!AK10</f>
        <v>112.72</v>
      </c>
      <c r="AM1010" s="30">
        <f>'19'!AL10</f>
        <v>118.82</v>
      </c>
      <c r="AN1010" s="30">
        <f>'19'!AM10</f>
        <v>58.019999999999996</v>
      </c>
      <c r="AO1010" s="30">
        <f>'19'!AN10</f>
        <v>0</v>
      </c>
      <c r="AP1010" s="30">
        <f>'19'!AO10</f>
        <v>0</v>
      </c>
      <c r="AQ1010" s="30">
        <f>'19'!AP10</f>
        <v>118.82</v>
      </c>
      <c r="AR1010" s="30">
        <f>'19'!AQ10</f>
        <v>37.695999999999998</v>
      </c>
      <c r="AS1010" s="30">
        <f>'19'!AR10</f>
        <v>0</v>
      </c>
      <c r="AT1010" s="30">
        <f>'19'!AS10</f>
        <v>60.8</v>
      </c>
      <c r="AU1010" s="30">
        <f>'19'!AT10</f>
        <v>89.615999999999985</v>
      </c>
      <c r="AV1010" s="30">
        <f>'19'!AU10</f>
        <v>150.416</v>
      </c>
      <c r="AW1010" s="30">
        <f>'19'!AV10</f>
        <v>0</v>
      </c>
      <c r="AX1010" s="30">
        <f>'19'!AW10</f>
        <v>10</v>
      </c>
      <c r="AY1010" s="30">
        <f>'19'!AX10</f>
        <v>200</v>
      </c>
      <c r="AZ1010" s="30">
        <f>'19'!AY10</f>
        <v>0</v>
      </c>
      <c r="BA1010" s="30">
        <f>'19'!AZ10</f>
        <v>36</v>
      </c>
      <c r="BB1010" s="30">
        <f>'19'!BA10</f>
        <v>0</v>
      </c>
      <c r="BC1010" s="30">
        <f>'19'!BB10</f>
        <v>246</v>
      </c>
      <c r="BD1010" s="30">
        <f>'19'!BC10</f>
        <v>233.7</v>
      </c>
      <c r="BE1010" s="30">
        <f>'19'!BD10</f>
        <v>14</v>
      </c>
      <c r="BF1010" s="30">
        <f>'19'!BE10</f>
        <v>15</v>
      </c>
      <c r="BG1010" s="30">
        <f>'19'!BF10</f>
        <v>8</v>
      </c>
      <c r="BH1010" s="30">
        <f>'19'!BG10</f>
        <v>9</v>
      </c>
      <c r="BI1010" s="30">
        <f>'19'!BH10</f>
        <v>1</v>
      </c>
      <c r="BJ1010" s="30">
        <f>'19'!BI10</f>
        <v>47</v>
      </c>
      <c r="BK1010" s="30">
        <f>'19'!BJ10</f>
        <v>186.7</v>
      </c>
      <c r="BL1010" s="30">
        <f>'19'!BK10</f>
        <v>89.615999999999985</v>
      </c>
      <c r="BM1010" s="30">
        <f>'19'!BL10</f>
        <v>97.084000000000003</v>
      </c>
    </row>
    <row r="1011" spans="1:65">
      <c r="A1011" s="78">
        <f>'19'!A11</f>
        <v>42905</v>
      </c>
      <c r="B1011" s="82" t="str">
        <f t="shared" si="15"/>
        <v>00:30:00</v>
      </c>
      <c r="C1011" s="30" t="str">
        <f>'19'!B11</f>
        <v>00H30</v>
      </c>
      <c r="D1011" s="30">
        <f>'19'!C11</f>
        <v>652</v>
      </c>
      <c r="E1011" s="30">
        <f>'19'!D11</f>
        <v>568</v>
      </c>
      <c r="F1011" s="30">
        <f>'19'!E11</f>
        <v>511</v>
      </c>
      <c r="G1011" s="30">
        <f>'19'!F11</f>
        <v>43</v>
      </c>
      <c r="H1011" s="30">
        <f>'19'!G11</f>
        <v>0</v>
      </c>
      <c r="I1011" s="30">
        <f>'19'!H11</f>
        <v>17</v>
      </c>
      <c r="J1011" s="30">
        <f>'19'!I11</f>
        <v>1731</v>
      </c>
      <c r="K1011" s="30">
        <f>'19'!J11</f>
        <v>60</v>
      </c>
      <c r="L1011" s="30">
        <f>'19'!K11</f>
        <v>326</v>
      </c>
      <c r="M1011" s="30">
        <f>'19'!L11</f>
        <v>341</v>
      </c>
      <c r="N1011" s="30">
        <f>'19'!M11</f>
        <v>180</v>
      </c>
      <c r="O1011" s="30">
        <f>'19'!N11</f>
        <v>0</v>
      </c>
      <c r="P1011" s="30">
        <f>'19'!O11</f>
        <v>11</v>
      </c>
      <c r="Q1011" s="30">
        <f>'19'!P11</f>
        <v>11</v>
      </c>
      <c r="R1011" s="30">
        <f>'19'!Q11</f>
        <v>6</v>
      </c>
      <c r="S1011" s="30">
        <f>'19'!R11</f>
        <v>0</v>
      </c>
      <c r="T1011" s="30">
        <f>'19'!S11</f>
        <v>667</v>
      </c>
      <c r="U1011" s="30">
        <f>'19'!T11</f>
        <v>28</v>
      </c>
      <c r="V1011" s="30">
        <f>'19'!U11</f>
        <v>88</v>
      </c>
      <c r="W1011" s="30">
        <f>'19'!V11</f>
        <v>4.72</v>
      </c>
      <c r="X1011" s="30">
        <f>'19'!W11</f>
        <v>3.5</v>
      </c>
      <c r="Y1011" s="30">
        <f>'19'!X11</f>
        <v>6.5</v>
      </c>
      <c r="Z1011" s="30">
        <f>'19'!Y11</f>
        <v>4.2</v>
      </c>
      <c r="AA1011" s="30">
        <f>'19'!Z11</f>
        <v>5.5</v>
      </c>
      <c r="AB1011" s="30">
        <f>'19'!AA11</f>
        <v>2.6</v>
      </c>
      <c r="AC1011" s="30">
        <f>'19'!AB11</f>
        <v>0</v>
      </c>
      <c r="AD1011" s="30">
        <f>'19'!AC11</f>
        <v>0</v>
      </c>
      <c r="AE1011" s="30">
        <f>'19'!AD11</f>
        <v>0</v>
      </c>
      <c r="AF1011" s="30">
        <f>'19'!AE11</f>
        <v>0.8</v>
      </c>
      <c r="AG1011" s="30">
        <f>'19'!AF11</f>
        <v>0</v>
      </c>
      <c r="AH1011" s="30">
        <f>'19'!AG11</f>
        <v>0</v>
      </c>
      <c r="AI1011" s="30">
        <f>'19'!AH11</f>
        <v>0.8</v>
      </c>
      <c r="AJ1011" s="30">
        <f>'19'!AI11</f>
        <v>60</v>
      </c>
      <c r="AK1011" s="30">
        <f>'19'!AJ11</f>
        <v>60.8</v>
      </c>
      <c r="AL1011" s="30">
        <f>'19'!AK11</f>
        <v>109.72</v>
      </c>
      <c r="AM1011" s="30">
        <f>'19'!AL11</f>
        <v>115.82</v>
      </c>
      <c r="AN1011" s="30">
        <f>'19'!AM11</f>
        <v>55.019999999999996</v>
      </c>
      <c r="AO1011" s="30">
        <f>'19'!AN11</f>
        <v>0</v>
      </c>
      <c r="AP1011" s="30">
        <f>'19'!AO11</f>
        <v>0</v>
      </c>
      <c r="AQ1011" s="30">
        <f>'19'!AP11</f>
        <v>115.82</v>
      </c>
      <c r="AR1011" s="30">
        <f>'19'!AQ11</f>
        <v>40.695999999999998</v>
      </c>
      <c r="AS1011" s="30">
        <f>'19'!AR11</f>
        <v>0</v>
      </c>
      <c r="AT1011" s="30">
        <f>'19'!AS11</f>
        <v>60.8</v>
      </c>
      <c r="AU1011" s="30">
        <f>'19'!AT11</f>
        <v>89.615999999999985</v>
      </c>
      <c r="AV1011" s="30">
        <f>'19'!AU11</f>
        <v>150.416</v>
      </c>
      <c r="AW1011" s="30">
        <f>'19'!AV11</f>
        <v>0</v>
      </c>
      <c r="AX1011" s="30">
        <f>'19'!AW11</f>
        <v>10</v>
      </c>
      <c r="AY1011" s="30">
        <f>'19'!AX11</f>
        <v>200</v>
      </c>
      <c r="AZ1011" s="30">
        <f>'19'!AY11</f>
        <v>0</v>
      </c>
      <c r="BA1011" s="30">
        <f>'19'!AZ11</f>
        <v>36</v>
      </c>
      <c r="BB1011" s="30">
        <f>'19'!BA11</f>
        <v>0</v>
      </c>
      <c r="BC1011" s="30">
        <f>'19'!BB11</f>
        <v>246</v>
      </c>
      <c r="BD1011" s="30">
        <f>'19'!BC11</f>
        <v>233.7</v>
      </c>
      <c r="BE1011" s="30">
        <f>'19'!BD11</f>
        <v>14</v>
      </c>
      <c r="BF1011" s="30">
        <f>'19'!BE11</f>
        <v>15</v>
      </c>
      <c r="BG1011" s="30">
        <f>'19'!BF11</f>
        <v>8</v>
      </c>
      <c r="BH1011" s="30">
        <f>'19'!BG11</f>
        <v>9</v>
      </c>
      <c r="BI1011" s="30">
        <f>'19'!BH11</f>
        <v>1</v>
      </c>
      <c r="BJ1011" s="30">
        <f>'19'!BI11</f>
        <v>47</v>
      </c>
      <c r="BK1011" s="30">
        <f>'19'!BJ11</f>
        <v>186.7</v>
      </c>
      <c r="BL1011" s="30">
        <f>'19'!BK11</f>
        <v>89.615999999999985</v>
      </c>
      <c r="BM1011" s="30">
        <f>'19'!BL11</f>
        <v>97.084000000000003</v>
      </c>
    </row>
    <row r="1012" spans="1:65">
      <c r="A1012" s="78">
        <f>'19'!A12</f>
        <v>42905</v>
      </c>
      <c r="B1012" s="82" t="str">
        <f t="shared" si="15"/>
        <v>01:00:00</v>
      </c>
      <c r="C1012" s="30" t="str">
        <f>'19'!B12</f>
        <v>01H00</v>
      </c>
      <c r="D1012" s="30">
        <f>'19'!C12</f>
        <v>634</v>
      </c>
      <c r="E1012" s="30">
        <f>'19'!D12</f>
        <v>557</v>
      </c>
      <c r="F1012" s="30">
        <f>'19'!E12</f>
        <v>507</v>
      </c>
      <c r="G1012" s="30">
        <f>'19'!F12</f>
        <v>42</v>
      </c>
      <c r="H1012" s="30">
        <f>'19'!G12</f>
        <v>0</v>
      </c>
      <c r="I1012" s="30">
        <f>'19'!H12</f>
        <v>16</v>
      </c>
      <c r="J1012" s="30">
        <f>'19'!I12</f>
        <v>1698</v>
      </c>
      <c r="K1012" s="30">
        <f>'19'!J12</f>
        <v>58</v>
      </c>
      <c r="L1012" s="30">
        <f>'19'!K12</f>
        <v>318</v>
      </c>
      <c r="M1012" s="30">
        <f>'19'!L12</f>
        <v>330</v>
      </c>
      <c r="N1012" s="30">
        <f>'19'!M12</f>
        <v>180</v>
      </c>
      <c r="O1012" s="30">
        <f>'19'!N12</f>
        <v>0</v>
      </c>
      <c r="P1012" s="30">
        <f>'19'!O12</f>
        <v>11</v>
      </c>
      <c r="Q1012" s="30">
        <f>'19'!P12</f>
        <v>11</v>
      </c>
      <c r="R1012" s="30">
        <f>'19'!Q12</f>
        <v>6</v>
      </c>
      <c r="S1012" s="30">
        <f>'19'!R12</f>
        <v>0</v>
      </c>
      <c r="T1012" s="30">
        <f>'19'!S12</f>
        <v>648</v>
      </c>
      <c r="U1012" s="30">
        <f>'19'!T12</f>
        <v>28</v>
      </c>
      <c r="V1012" s="30">
        <f>'19'!U12</f>
        <v>86</v>
      </c>
      <c r="W1012" s="30">
        <f>'19'!V12</f>
        <v>4.12</v>
      </c>
      <c r="X1012" s="30">
        <f>'19'!W12</f>
        <v>3.5</v>
      </c>
      <c r="Y1012" s="30">
        <f>'19'!X12</f>
        <v>6.5</v>
      </c>
      <c r="Z1012" s="30">
        <f>'19'!Y12</f>
        <v>4</v>
      </c>
      <c r="AA1012" s="30">
        <f>'19'!Z12</f>
        <v>5.2</v>
      </c>
      <c r="AB1012" s="30">
        <f>'19'!AA12</f>
        <v>2.5</v>
      </c>
      <c r="AC1012" s="30">
        <f>'19'!AB12</f>
        <v>0</v>
      </c>
      <c r="AD1012" s="30">
        <f>'19'!AC12</f>
        <v>0</v>
      </c>
      <c r="AE1012" s="30">
        <f>'19'!AD12</f>
        <v>0</v>
      </c>
      <c r="AF1012" s="30">
        <f>'19'!AE12</f>
        <v>0.8</v>
      </c>
      <c r="AG1012" s="30">
        <f>'19'!AF12</f>
        <v>0</v>
      </c>
      <c r="AH1012" s="30">
        <f>'19'!AG12</f>
        <v>0</v>
      </c>
      <c r="AI1012" s="30">
        <f>'19'!AH12</f>
        <v>0.8</v>
      </c>
      <c r="AJ1012" s="30">
        <f>'19'!AI12</f>
        <v>45</v>
      </c>
      <c r="AK1012" s="30">
        <f>'19'!AJ12</f>
        <v>45.8</v>
      </c>
      <c r="AL1012" s="30">
        <f>'19'!AK12</f>
        <v>106.62</v>
      </c>
      <c r="AM1012" s="30">
        <f>'19'!AL12</f>
        <v>112.62</v>
      </c>
      <c r="AN1012" s="30">
        <f>'19'!AM12</f>
        <v>66.820000000000007</v>
      </c>
      <c r="AO1012" s="30">
        <f>'19'!AN12</f>
        <v>0</v>
      </c>
      <c r="AP1012" s="30">
        <f>'19'!AO12</f>
        <v>0</v>
      </c>
      <c r="AQ1012" s="30">
        <f>'19'!AP12</f>
        <v>112.62</v>
      </c>
      <c r="AR1012" s="30">
        <f>'19'!AQ12</f>
        <v>28.795999999999992</v>
      </c>
      <c r="AS1012" s="30">
        <f>'19'!AR12</f>
        <v>0</v>
      </c>
      <c r="AT1012" s="30">
        <f>'19'!AS12</f>
        <v>45.8</v>
      </c>
      <c r="AU1012" s="30">
        <f>'19'!AT12</f>
        <v>89.615999999999985</v>
      </c>
      <c r="AV1012" s="30">
        <f>'19'!AU12</f>
        <v>135.416</v>
      </c>
      <c r="AW1012" s="30">
        <f>'19'!AV12</f>
        <v>0</v>
      </c>
      <c r="AX1012" s="30">
        <f>'19'!AW12</f>
        <v>10</v>
      </c>
      <c r="AY1012" s="30">
        <f>'19'!AX12</f>
        <v>200</v>
      </c>
      <c r="AZ1012" s="30">
        <f>'19'!AY12</f>
        <v>0</v>
      </c>
      <c r="BA1012" s="30">
        <f>'19'!AZ12</f>
        <v>36</v>
      </c>
      <c r="BB1012" s="30">
        <f>'19'!BA12</f>
        <v>0</v>
      </c>
      <c r="BC1012" s="30">
        <f>'19'!BB12</f>
        <v>246</v>
      </c>
      <c r="BD1012" s="30">
        <f>'19'!BC12</f>
        <v>233.7</v>
      </c>
      <c r="BE1012" s="30">
        <f>'19'!BD12</f>
        <v>14</v>
      </c>
      <c r="BF1012" s="30">
        <f>'19'!BE12</f>
        <v>15</v>
      </c>
      <c r="BG1012" s="30">
        <f>'19'!BF12</f>
        <v>8</v>
      </c>
      <c r="BH1012" s="30">
        <f>'19'!BG12</f>
        <v>9</v>
      </c>
      <c r="BI1012" s="30">
        <f>'19'!BH12</f>
        <v>1</v>
      </c>
      <c r="BJ1012" s="30">
        <f>'19'!BI12</f>
        <v>47</v>
      </c>
      <c r="BK1012" s="30">
        <f>'19'!BJ12</f>
        <v>186.7</v>
      </c>
      <c r="BL1012" s="30">
        <f>'19'!BK12</f>
        <v>89.615999999999985</v>
      </c>
      <c r="BM1012" s="30">
        <f>'19'!BL12</f>
        <v>97.084000000000003</v>
      </c>
    </row>
    <row r="1013" spans="1:65">
      <c r="A1013" s="78">
        <f>'19'!A13</f>
        <v>42905</v>
      </c>
      <c r="B1013" s="82" t="str">
        <f t="shared" si="15"/>
        <v>01:30:00</v>
      </c>
      <c r="C1013" s="30" t="str">
        <f>'19'!B13</f>
        <v>01H30</v>
      </c>
      <c r="D1013" s="30">
        <f>'19'!C13</f>
        <v>602</v>
      </c>
      <c r="E1013" s="30">
        <f>'19'!D13</f>
        <v>547</v>
      </c>
      <c r="F1013" s="30">
        <f>'19'!E13</f>
        <v>476</v>
      </c>
      <c r="G1013" s="30">
        <f>'19'!F13</f>
        <v>41</v>
      </c>
      <c r="H1013" s="30">
        <f>'19'!G13</f>
        <v>0</v>
      </c>
      <c r="I1013" s="30">
        <f>'19'!H13</f>
        <v>16</v>
      </c>
      <c r="J1013" s="30">
        <f>'19'!I13</f>
        <v>1625</v>
      </c>
      <c r="K1013" s="30">
        <f>'19'!J13</f>
        <v>57</v>
      </c>
      <c r="L1013" s="30">
        <f>'19'!K13</f>
        <v>314</v>
      </c>
      <c r="M1013" s="30">
        <f>'19'!L13</f>
        <v>326</v>
      </c>
      <c r="N1013" s="30">
        <f>'19'!M13</f>
        <v>180</v>
      </c>
      <c r="O1013" s="30">
        <f>'19'!N13</f>
        <v>0</v>
      </c>
      <c r="P1013" s="30">
        <f>'19'!O13</f>
        <v>11</v>
      </c>
      <c r="Q1013" s="30">
        <f>'19'!P13</f>
        <v>11</v>
      </c>
      <c r="R1013" s="30">
        <f>'19'!Q13</f>
        <v>6</v>
      </c>
      <c r="S1013" s="30">
        <f>'19'!R13</f>
        <v>0</v>
      </c>
      <c r="T1013" s="30">
        <f>'19'!S13</f>
        <v>640</v>
      </c>
      <c r="U1013" s="30">
        <f>'19'!T13</f>
        <v>28</v>
      </c>
      <c r="V1013" s="30">
        <f>'19'!U13</f>
        <v>85</v>
      </c>
      <c r="W1013" s="30">
        <f>'19'!V13</f>
        <v>4.12</v>
      </c>
      <c r="X1013" s="30">
        <f>'19'!W13</f>
        <v>3.5</v>
      </c>
      <c r="Y1013" s="30">
        <f>'19'!X13</f>
        <v>6.5</v>
      </c>
      <c r="Z1013" s="30">
        <f>'19'!Y13</f>
        <v>4</v>
      </c>
      <c r="AA1013" s="30">
        <f>'19'!Z13</f>
        <v>5.2</v>
      </c>
      <c r="AB1013" s="30">
        <f>'19'!AA13</f>
        <v>2.5</v>
      </c>
      <c r="AC1013" s="30">
        <f>'19'!AB13</f>
        <v>0</v>
      </c>
      <c r="AD1013" s="30">
        <f>'19'!AC13</f>
        <v>0</v>
      </c>
      <c r="AE1013" s="30">
        <f>'19'!AD13</f>
        <v>0</v>
      </c>
      <c r="AF1013" s="30">
        <f>'19'!AE13</f>
        <v>0.8</v>
      </c>
      <c r="AG1013" s="30">
        <f>'19'!AF13</f>
        <v>0</v>
      </c>
      <c r="AH1013" s="30">
        <f>'19'!AG13</f>
        <v>0</v>
      </c>
      <c r="AI1013" s="30">
        <f>'19'!AH13</f>
        <v>0.8</v>
      </c>
      <c r="AJ1013" s="30">
        <f>'19'!AI13</f>
        <v>45</v>
      </c>
      <c r="AK1013" s="30">
        <f>'19'!AJ13</f>
        <v>45.8</v>
      </c>
      <c r="AL1013" s="30">
        <f>'19'!AK13</f>
        <v>105.62</v>
      </c>
      <c r="AM1013" s="30">
        <f>'19'!AL13</f>
        <v>111.62</v>
      </c>
      <c r="AN1013" s="30">
        <f>'19'!AM13</f>
        <v>65.820000000000007</v>
      </c>
      <c r="AO1013" s="30">
        <f>'19'!AN13</f>
        <v>0</v>
      </c>
      <c r="AP1013" s="30">
        <f>'19'!AO13</f>
        <v>0</v>
      </c>
      <c r="AQ1013" s="30">
        <f>'19'!AP13</f>
        <v>111.62</v>
      </c>
      <c r="AR1013" s="30">
        <f>'19'!AQ13</f>
        <v>29.795999999999992</v>
      </c>
      <c r="AS1013" s="30">
        <f>'19'!AR13</f>
        <v>0</v>
      </c>
      <c r="AT1013" s="30">
        <f>'19'!AS13</f>
        <v>45.8</v>
      </c>
      <c r="AU1013" s="30">
        <f>'19'!AT13</f>
        <v>89.615999999999985</v>
      </c>
      <c r="AV1013" s="30">
        <f>'19'!AU13</f>
        <v>135.416</v>
      </c>
      <c r="AW1013" s="30">
        <f>'19'!AV13</f>
        <v>0</v>
      </c>
      <c r="AX1013" s="30">
        <f>'19'!AW13</f>
        <v>10</v>
      </c>
      <c r="AY1013" s="30">
        <f>'19'!AX13</f>
        <v>200</v>
      </c>
      <c r="AZ1013" s="30">
        <f>'19'!AY13</f>
        <v>0</v>
      </c>
      <c r="BA1013" s="30">
        <f>'19'!AZ13</f>
        <v>36</v>
      </c>
      <c r="BB1013" s="30">
        <f>'19'!BA13</f>
        <v>0</v>
      </c>
      <c r="BC1013" s="30">
        <f>'19'!BB13</f>
        <v>246</v>
      </c>
      <c r="BD1013" s="30">
        <f>'19'!BC13</f>
        <v>233.7</v>
      </c>
      <c r="BE1013" s="30">
        <f>'19'!BD13</f>
        <v>14</v>
      </c>
      <c r="BF1013" s="30">
        <f>'19'!BE13</f>
        <v>15</v>
      </c>
      <c r="BG1013" s="30">
        <f>'19'!BF13</f>
        <v>8</v>
      </c>
      <c r="BH1013" s="30">
        <f>'19'!BG13</f>
        <v>9</v>
      </c>
      <c r="BI1013" s="30">
        <f>'19'!BH13</f>
        <v>1</v>
      </c>
      <c r="BJ1013" s="30">
        <f>'19'!BI13</f>
        <v>47</v>
      </c>
      <c r="BK1013" s="30">
        <f>'19'!BJ13</f>
        <v>186.7</v>
      </c>
      <c r="BL1013" s="30">
        <f>'19'!BK13</f>
        <v>89.615999999999985</v>
      </c>
      <c r="BM1013" s="30">
        <f>'19'!BL13</f>
        <v>97.084000000000003</v>
      </c>
    </row>
    <row r="1014" spans="1:65">
      <c r="A1014" s="78">
        <f>'19'!A14</f>
        <v>42905</v>
      </c>
      <c r="B1014" s="82" t="str">
        <f t="shared" si="15"/>
        <v>02:00:00</v>
      </c>
      <c r="C1014" s="30" t="str">
        <f>'19'!B14</f>
        <v>02H00</v>
      </c>
      <c r="D1014" s="30">
        <f>'19'!C14</f>
        <v>597</v>
      </c>
      <c r="E1014" s="30">
        <f>'19'!D14</f>
        <v>539</v>
      </c>
      <c r="F1014" s="30">
        <f>'19'!E14</f>
        <v>487</v>
      </c>
      <c r="G1014" s="30">
        <f>'19'!F14</f>
        <v>40</v>
      </c>
      <c r="H1014" s="30">
        <f>'19'!G14</f>
        <v>0</v>
      </c>
      <c r="I1014" s="30">
        <f>'19'!H14</f>
        <v>16</v>
      </c>
      <c r="J1014" s="30">
        <f>'19'!I14</f>
        <v>1623</v>
      </c>
      <c r="K1014" s="30">
        <f>'19'!J14</f>
        <v>56</v>
      </c>
      <c r="L1014" s="30">
        <f>'19'!K14</f>
        <v>306</v>
      </c>
      <c r="M1014" s="30">
        <f>'19'!L14</f>
        <v>315</v>
      </c>
      <c r="N1014" s="30">
        <f>'19'!M14</f>
        <v>190</v>
      </c>
      <c r="O1014" s="30">
        <f>'19'!N14</f>
        <v>0</v>
      </c>
      <c r="P1014" s="30">
        <f>'19'!O14</f>
        <v>11</v>
      </c>
      <c r="Q1014" s="30">
        <f>'19'!P14</f>
        <v>11</v>
      </c>
      <c r="R1014" s="30">
        <f>'19'!Q14</f>
        <v>6</v>
      </c>
      <c r="S1014" s="30">
        <f>'19'!R14</f>
        <v>0</v>
      </c>
      <c r="T1014" s="30">
        <f>'19'!S14</f>
        <v>621</v>
      </c>
      <c r="U1014" s="30">
        <f>'19'!T14</f>
        <v>28</v>
      </c>
      <c r="V1014" s="30">
        <f>'19'!U14</f>
        <v>84</v>
      </c>
      <c r="W1014" s="30">
        <f>'19'!V14</f>
        <v>4.12</v>
      </c>
      <c r="X1014" s="30">
        <f>'19'!W14</f>
        <v>3.5</v>
      </c>
      <c r="Y1014" s="30">
        <f>'19'!X14</f>
        <v>6.5</v>
      </c>
      <c r="Z1014" s="30">
        <f>'19'!Y14</f>
        <v>4</v>
      </c>
      <c r="AA1014" s="30">
        <f>'19'!Z14</f>
        <v>5.2</v>
      </c>
      <c r="AB1014" s="30">
        <f>'19'!AA14</f>
        <v>2.5</v>
      </c>
      <c r="AC1014" s="30">
        <f>'19'!AB14</f>
        <v>0</v>
      </c>
      <c r="AD1014" s="30">
        <f>'19'!AC14</f>
        <v>0</v>
      </c>
      <c r="AE1014" s="30">
        <f>'19'!AD14</f>
        <v>0</v>
      </c>
      <c r="AF1014" s="30">
        <f>'19'!AE14</f>
        <v>0.8</v>
      </c>
      <c r="AG1014" s="30">
        <f>'19'!AF14</f>
        <v>0</v>
      </c>
      <c r="AH1014" s="30">
        <f>'19'!AG14</f>
        <v>0</v>
      </c>
      <c r="AI1014" s="30">
        <f>'19'!AH14</f>
        <v>0.8</v>
      </c>
      <c r="AJ1014" s="30">
        <f>'19'!AI14</f>
        <v>45</v>
      </c>
      <c r="AK1014" s="30">
        <f>'19'!AJ14</f>
        <v>45.8</v>
      </c>
      <c r="AL1014" s="30">
        <f>'19'!AK14</f>
        <v>104.62</v>
      </c>
      <c r="AM1014" s="30">
        <f>'19'!AL14</f>
        <v>110.62</v>
      </c>
      <c r="AN1014" s="30">
        <f>'19'!AM14</f>
        <v>64.820000000000007</v>
      </c>
      <c r="AO1014" s="30">
        <f>'19'!AN14</f>
        <v>0</v>
      </c>
      <c r="AP1014" s="30">
        <f>'19'!AO14</f>
        <v>0</v>
      </c>
      <c r="AQ1014" s="30">
        <f>'19'!AP14</f>
        <v>110.62</v>
      </c>
      <c r="AR1014" s="30">
        <f>'19'!AQ14</f>
        <v>30.795999999999992</v>
      </c>
      <c r="AS1014" s="30">
        <f>'19'!AR14</f>
        <v>0</v>
      </c>
      <c r="AT1014" s="30">
        <f>'19'!AS14</f>
        <v>45.8</v>
      </c>
      <c r="AU1014" s="30">
        <f>'19'!AT14</f>
        <v>89.615999999999985</v>
      </c>
      <c r="AV1014" s="30">
        <f>'19'!AU14</f>
        <v>135.416</v>
      </c>
      <c r="AW1014" s="30">
        <f>'19'!AV14</f>
        <v>0</v>
      </c>
      <c r="AX1014" s="30">
        <f>'19'!AW14</f>
        <v>10</v>
      </c>
      <c r="AY1014" s="30">
        <f>'19'!AX14</f>
        <v>200</v>
      </c>
      <c r="AZ1014" s="30">
        <f>'19'!AY14</f>
        <v>0</v>
      </c>
      <c r="BA1014" s="30">
        <f>'19'!AZ14</f>
        <v>36</v>
      </c>
      <c r="BB1014" s="30">
        <f>'19'!BA14</f>
        <v>0</v>
      </c>
      <c r="BC1014" s="30">
        <f>'19'!BB14</f>
        <v>246</v>
      </c>
      <c r="BD1014" s="30">
        <f>'19'!BC14</f>
        <v>233.7</v>
      </c>
      <c r="BE1014" s="30">
        <f>'19'!BD14</f>
        <v>14</v>
      </c>
      <c r="BF1014" s="30">
        <f>'19'!BE14</f>
        <v>15</v>
      </c>
      <c r="BG1014" s="30">
        <f>'19'!BF14</f>
        <v>8</v>
      </c>
      <c r="BH1014" s="30">
        <f>'19'!BG14</f>
        <v>9</v>
      </c>
      <c r="BI1014" s="30">
        <f>'19'!BH14</f>
        <v>1</v>
      </c>
      <c r="BJ1014" s="30">
        <f>'19'!BI14</f>
        <v>47</v>
      </c>
      <c r="BK1014" s="30">
        <f>'19'!BJ14</f>
        <v>186.7</v>
      </c>
      <c r="BL1014" s="30">
        <f>'19'!BK14</f>
        <v>89.615999999999985</v>
      </c>
      <c r="BM1014" s="30">
        <f>'19'!BL14</f>
        <v>97.084000000000003</v>
      </c>
    </row>
    <row r="1015" spans="1:65">
      <c r="A1015" s="78">
        <f>'19'!A15</f>
        <v>42905</v>
      </c>
      <c r="B1015" s="82" t="str">
        <f t="shared" si="15"/>
        <v>02:30:00</v>
      </c>
      <c r="C1015" s="30" t="str">
        <f>'19'!B15</f>
        <v>02H30</v>
      </c>
      <c r="D1015" s="30">
        <f>'19'!C15</f>
        <v>588</v>
      </c>
      <c r="E1015" s="30">
        <f>'19'!D15</f>
        <v>531</v>
      </c>
      <c r="F1015" s="30">
        <f>'19'!E15</f>
        <v>480</v>
      </c>
      <c r="G1015" s="30">
        <f>'19'!F15</f>
        <v>39</v>
      </c>
      <c r="H1015" s="30">
        <f>'19'!G15</f>
        <v>0</v>
      </c>
      <c r="I1015" s="30">
        <f>'19'!H15</f>
        <v>15</v>
      </c>
      <c r="J1015" s="30">
        <f>'19'!I15</f>
        <v>1599</v>
      </c>
      <c r="K1015" s="30">
        <f>'19'!J15</f>
        <v>54</v>
      </c>
      <c r="L1015" s="30">
        <f>'19'!K15</f>
        <v>303</v>
      </c>
      <c r="M1015" s="30">
        <f>'19'!L15</f>
        <v>319</v>
      </c>
      <c r="N1015" s="30">
        <f>'19'!M15</f>
        <v>190</v>
      </c>
      <c r="O1015" s="30">
        <f>'19'!N15</f>
        <v>0</v>
      </c>
      <c r="P1015" s="30">
        <f>'19'!O15</f>
        <v>11</v>
      </c>
      <c r="Q1015" s="30">
        <f>'19'!P15</f>
        <v>11</v>
      </c>
      <c r="R1015" s="30">
        <f>'19'!Q15</f>
        <v>6</v>
      </c>
      <c r="S1015" s="30">
        <f>'19'!R15</f>
        <v>0</v>
      </c>
      <c r="T1015" s="30">
        <f>'19'!S15</f>
        <v>622</v>
      </c>
      <c r="U1015" s="30">
        <f>'19'!T15</f>
        <v>28</v>
      </c>
      <c r="V1015" s="30">
        <f>'19'!U15</f>
        <v>82</v>
      </c>
      <c r="W1015" s="30">
        <f>'19'!V15</f>
        <v>4.12</v>
      </c>
      <c r="X1015" s="30">
        <f>'19'!W15</f>
        <v>3.5</v>
      </c>
      <c r="Y1015" s="30">
        <f>'19'!X15</f>
        <v>6.2</v>
      </c>
      <c r="Z1015" s="30">
        <f>'19'!Y15</f>
        <v>4</v>
      </c>
      <c r="AA1015" s="30">
        <f>'19'!Z15</f>
        <v>5.3</v>
      </c>
      <c r="AB1015" s="30">
        <f>'19'!AA15</f>
        <v>2.2000000000000002</v>
      </c>
      <c r="AC1015" s="30">
        <f>'19'!AB15</f>
        <v>0</v>
      </c>
      <c r="AD1015" s="30">
        <f>'19'!AC15</f>
        <v>0</v>
      </c>
      <c r="AE1015" s="30">
        <f>'19'!AD15</f>
        <v>0</v>
      </c>
      <c r="AF1015" s="30">
        <f>'19'!AE15</f>
        <v>0.8</v>
      </c>
      <c r="AG1015" s="30">
        <f>'19'!AF15</f>
        <v>0</v>
      </c>
      <c r="AH1015" s="30">
        <f>'19'!AG15</f>
        <v>0</v>
      </c>
      <c r="AI1015" s="30">
        <f>'19'!AH15</f>
        <v>0.8</v>
      </c>
      <c r="AJ1015" s="30">
        <f>'19'!AI15</f>
        <v>45</v>
      </c>
      <c r="AK1015" s="30">
        <f>'19'!AJ15</f>
        <v>45.8</v>
      </c>
      <c r="AL1015" s="30">
        <f>'19'!AK15</f>
        <v>102.42</v>
      </c>
      <c r="AM1015" s="30">
        <f>'19'!AL15</f>
        <v>108.12</v>
      </c>
      <c r="AN1015" s="30">
        <f>'19'!AM15</f>
        <v>62.320000000000007</v>
      </c>
      <c r="AO1015" s="30">
        <f>'19'!AN15</f>
        <v>0</v>
      </c>
      <c r="AP1015" s="30">
        <f>'19'!AO15</f>
        <v>0</v>
      </c>
      <c r="AQ1015" s="30">
        <f>'19'!AP15</f>
        <v>108.12</v>
      </c>
      <c r="AR1015" s="30">
        <f>'19'!AQ15</f>
        <v>32.995999999999995</v>
      </c>
      <c r="AS1015" s="30">
        <f>'19'!AR15</f>
        <v>0</v>
      </c>
      <c r="AT1015" s="30">
        <f>'19'!AS15</f>
        <v>45.8</v>
      </c>
      <c r="AU1015" s="30">
        <f>'19'!AT15</f>
        <v>89.615999999999985</v>
      </c>
      <c r="AV1015" s="30">
        <f>'19'!AU15</f>
        <v>135.416</v>
      </c>
      <c r="AW1015" s="30">
        <f>'19'!AV15</f>
        <v>0</v>
      </c>
      <c r="AX1015" s="30">
        <f>'19'!AW15</f>
        <v>10</v>
      </c>
      <c r="AY1015" s="30">
        <f>'19'!AX15</f>
        <v>200</v>
      </c>
      <c r="AZ1015" s="30">
        <f>'19'!AY15</f>
        <v>0</v>
      </c>
      <c r="BA1015" s="30">
        <f>'19'!AZ15</f>
        <v>36</v>
      </c>
      <c r="BB1015" s="30">
        <f>'19'!BA15</f>
        <v>0</v>
      </c>
      <c r="BC1015" s="30">
        <f>'19'!BB15</f>
        <v>246</v>
      </c>
      <c r="BD1015" s="30">
        <f>'19'!BC15</f>
        <v>233.7</v>
      </c>
      <c r="BE1015" s="30">
        <f>'19'!BD15</f>
        <v>14</v>
      </c>
      <c r="BF1015" s="30">
        <f>'19'!BE15</f>
        <v>15</v>
      </c>
      <c r="BG1015" s="30">
        <f>'19'!BF15</f>
        <v>8</v>
      </c>
      <c r="BH1015" s="30">
        <f>'19'!BG15</f>
        <v>9</v>
      </c>
      <c r="BI1015" s="30">
        <f>'19'!BH15</f>
        <v>1</v>
      </c>
      <c r="BJ1015" s="30">
        <f>'19'!BI15</f>
        <v>47</v>
      </c>
      <c r="BK1015" s="30">
        <f>'19'!BJ15</f>
        <v>186.7</v>
      </c>
      <c r="BL1015" s="30">
        <f>'19'!BK15</f>
        <v>89.615999999999985</v>
      </c>
      <c r="BM1015" s="30">
        <f>'19'!BL15</f>
        <v>97.084000000000003</v>
      </c>
    </row>
    <row r="1016" spans="1:65">
      <c r="A1016" s="78">
        <f>'19'!A16</f>
        <v>42905</v>
      </c>
      <c r="B1016" s="82" t="str">
        <f t="shared" si="15"/>
        <v>03:00:00</v>
      </c>
      <c r="C1016" s="30" t="str">
        <f>'19'!B16</f>
        <v>03H00</v>
      </c>
      <c r="D1016" s="30">
        <f>'19'!C16</f>
        <v>586</v>
      </c>
      <c r="E1016" s="30">
        <f>'19'!D16</f>
        <v>537</v>
      </c>
      <c r="F1016" s="30">
        <f>'19'!E16</f>
        <v>452</v>
      </c>
      <c r="G1016" s="30">
        <f>'19'!F16</f>
        <v>40</v>
      </c>
      <c r="H1016" s="30">
        <f>'19'!G16</f>
        <v>0</v>
      </c>
      <c r="I1016" s="30">
        <f>'19'!H16</f>
        <v>16</v>
      </c>
      <c r="J1016" s="30">
        <f>'19'!I16</f>
        <v>1575</v>
      </c>
      <c r="K1016" s="30">
        <f>'19'!J16</f>
        <v>56</v>
      </c>
      <c r="L1016" s="30">
        <f>'19'!K16</f>
        <v>305</v>
      </c>
      <c r="M1016" s="30">
        <f>'19'!L16</f>
        <v>317</v>
      </c>
      <c r="N1016" s="30">
        <f>'19'!M16</f>
        <v>190</v>
      </c>
      <c r="O1016" s="30">
        <f>'19'!N16</f>
        <v>0</v>
      </c>
      <c r="P1016" s="30">
        <f>'19'!O16</f>
        <v>11</v>
      </c>
      <c r="Q1016" s="30">
        <f>'19'!P16</f>
        <v>11</v>
      </c>
      <c r="R1016" s="30">
        <f>'19'!Q16</f>
        <v>6</v>
      </c>
      <c r="S1016" s="30">
        <f>'19'!R16</f>
        <v>0</v>
      </c>
      <c r="T1016" s="30">
        <f>'19'!S16</f>
        <v>622</v>
      </c>
      <c r="U1016" s="30">
        <f>'19'!T16</f>
        <v>28</v>
      </c>
      <c r="V1016" s="30">
        <f>'19'!U16</f>
        <v>84</v>
      </c>
      <c r="W1016" s="30">
        <f>'19'!V16</f>
        <v>4.12</v>
      </c>
      <c r="X1016" s="30">
        <f>'19'!W16</f>
        <v>3.5</v>
      </c>
      <c r="Y1016" s="30">
        <f>'19'!X16</f>
        <v>6.2</v>
      </c>
      <c r="Z1016" s="30">
        <f>'19'!Y16</f>
        <v>4.4000000000000004</v>
      </c>
      <c r="AA1016" s="30">
        <f>'19'!Z16</f>
        <v>5.3</v>
      </c>
      <c r="AB1016" s="30">
        <f>'19'!AA16</f>
        <v>2.2000000000000002</v>
      </c>
      <c r="AC1016" s="30">
        <f>'19'!AB16</f>
        <v>0</v>
      </c>
      <c r="AD1016" s="30">
        <f>'19'!AC16</f>
        <v>0</v>
      </c>
      <c r="AE1016" s="30">
        <f>'19'!AD16</f>
        <v>0</v>
      </c>
      <c r="AF1016" s="30">
        <f>'19'!AE16</f>
        <v>0.8</v>
      </c>
      <c r="AG1016" s="30">
        <f>'19'!AF16</f>
        <v>0</v>
      </c>
      <c r="AH1016" s="30">
        <f>'19'!AG16</f>
        <v>0</v>
      </c>
      <c r="AI1016" s="30">
        <f>'19'!AH16</f>
        <v>0.8</v>
      </c>
      <c r="AJ1016" s="30">
        <f>'19'!AI16</f>
        <v>45</v>
      </c>
      <c r="AK1016" s="30">
        <f>'19'!AJ16</f>
        <v>45.8</v>
      </c>
      <c r="AL1016" s="30">
        <f>'19'!AK16</f>
        <v>104.82000000000001</v>
      </c>
      <c r="AM1016" s="30">
        <f>'19'!AL16</f>
        <v>110.52000000000001</v>
      </c>
      <c r="AN1016" s="30">
        <f>'19'!AM16</f>
        <v>64.720000000000013</v>
      </c>
      <c r="AO1016" s="30">
        <f>'19'!AN16</f>
        <v>0</v>
      </c>
      <c r="AP1016" s="30">
        <f>'19'!AO16</f>
        <v>0</v>
      </c>
      <c r="AQ1016" s="30">
        <f>'19'!AP16</f>
        <v>110.52000000000001</v>
      </c>
      <c r="AR1016" s="30">
        <f>'19'!AQ16</f>
        <v>30.595999999999989</v>
      </c>
      <c r="AS1016" s="30">
        <f>'19'!AR16</f>
        <v>0</v>
      </c>
      <c r="AT1016" s="30">
        <f>'19'!AS16</f>
        <v>45.8</v>
      </c>
      <c r="AU1016" s="30">
        <f>'19'!AT16</f>
        <v>89.615999999999985</v>
      </c>
      <c r="AV1016" s="30">
        <f>'19'!AU16</f>
        <v>135.416</v>
      </c>
      <c r="AW1016" s="30">
        <f>'19'!AV16</f>
        <v>0</v>
      </c>
      <c r="AX1016" s="30">
        <f>'19'!AW16</f>
        <v>10</v>
      </c>
      <c r="AY1016" s="30">
        <f>'19'!AX16</f>
        <v>200</v>
      </c>
      <c r="AZ1016" s="30">
        <f>'19'!AY16</f>
        <v>0</v>
      </c>
      <c r="BA1016" s="30">
        <f>'19'!AZ16</f>
        <v>36</v>
      </c>
      <c r="BB1016" s="30">
        <f>'19'!BA16</f>
        <v>0</v>
      </c>
      <c r="BC1016" s="30">
        <f>'19'!BB16</f>
        <v>246</v>
      </c>
      <c r="BD1016" s="30">
        <f>'19'!BC16</f>
        <v>233.7</v>
      </c>
      <c r="BE1016" s="30">
        <f>'19'!BD16</f>
        <v>14</v>
      </c>
      <c r="BF1016" s="30">
        <f>'19'!BE16</f>
        <v>15</v>
      </c>
      <c r="BG1016" s="30">
        <f>'19'!BF16</f>
        <v>8</v>
      </c>
      <c r="BH1016" s="30">
        <f>'19'!BG16</f>
        <v>9</v>
      </c>
      <c r="BI1016" s="30">
        <f>'19'!BH16</f>
        <v>1</v>
      </c>
      <c r="BJ1016" s="30">
        <f>'19'!BI16</f>
        <v>47</v>
      </c>
      <c r="BK1016" s="30">
        <f>'19'!BJ16</f>
        <v>186.7</v>
      </c>
      <c r="BL1016" s="30">
        <f>'19'!BK16</f>
        <v>89.615999999999985</v>
      </c>
      <c r="BM1016" s="30">
        <f>'19'!BL16</f>
        <v>97.084000000000003</v>
      </c>
    </row>
    <row r="1017" spans="1:65">
      <c r="A1017" s="78">
        <f>'19'!A17</f>
        <v>42905</v>
      </c>
      <c r="B1017" s="82" t="str">
        <f t="shared" si="15"/>
        <v>03:30:00</v>
      </c>
      <c r="C1017" s="30" t="str">
        <f>'19'!B17</f>
        <v>03H30</v>
      </c>
      <c r="D1017" s="30">
        <f>'19'!C17</f>
        <v>587</v>
      </c>
      <c r="E1017" s="30">
        <f>'19'!D17</f>
        <v>541</v>
      </c>
      <c r="F1017" s="30">
        <f>'19'!E17</f>
        <v>471</v>
      </c>
      <c r="G1017" s="30">
        <f>'19'!F17</f>
        <v>40</v>
      </c>
      <c r="H1017" s="30">
        <f>'19'!G17</f>
        <v>0</v>
      </c>
      <c r="I1017" s="30">
        <f>'19'!H17</f>
        <v>16</v>
      </c>
      <c r="J1017" s="30">
        <f>'19'!I17</f>
        <v>1599</v>
      </c>
      <c r="K1017" s="30">
        <f>'19'!J17</f>
        <v>56</v>
      </c>
      <c r="L1017" s="30">
        <f>'19'!K17</f>
        <v>312</v>
      </c>
      <c r="M1017" s="30">
        <f>'19'!L17</f>
        <v>322</v>
      </c>
      <c r="N1017" s="30">
        <f>'19'!M17</f>
        <v>190</v>
      </c>
      <c r="O1017" s="30">
        <f>'19'!N17</f>
        <v>0</v>
      </c>
      <c r="P1017" s="30">
        <f>'19'!O17</f>
        <v>11</v>
      </c>
      <c r="Q1017" s="30">
        <f>'19'!P17</f>
        <v>11</v>
      </c>
      <c r="R1017" s="30">
        <f>'19'!Q17</f>
        <v>6</v>
      </c>
      <c r="S1017" s="30">
        <f>'19'!R17</f>
        <v>0</v>
      </c>
      <c r="T1017" s="30">
        <f>'19'!S17</f>
        <v>634</v>
      </c>
      <c r="U1017" s="30">
        <f>'19'!T17</f>
        <v>28</v>
      </c>
      <c r="V1017" s="30">
        <f>'19'!U17</f>
        <v>84</v>
      </c>
      <c r="W1017" s="30">
        <f>'19'!V17</f>
        <v>4.12</v>
      </c>
      <c r="X1017" s="30">
        <f>'19'!W17</f>
        <v>3.5</v>
      </c>
      <c r="Y1017" s="30">
        <f>'19'!X17</f>
        <v>6.2</v>
      </c>
      <c r="Z1017" s="30">
        <f>'19'!Y17</f>
        <v>4.4000000000000004</v>
      </c>
      <c r="AA1017" s="30">
        <f>'19'!Z17</f>
        <v>5.3</v>
      </c>
      <c r="AB1017" s="30">
        <f>'19'!AA17</f>
        <v>2.2000000000000002</v>
      </c>
      <c r="AC1017" s="30">
        <f>'19'!AB17</f>
        <v>0</v>
      </c>
      <c r="AD1017" s="30">
        <f>'19'!AC17</f>
        <v>0</v>
      </c>
      <c r="AE1017" s="30">
        <f>'19'!AD17</f>
        <v>0</v>
      </c>
      <c r="AF1017" s="30">
        <f>'19'!AE17</f>
        <v>0.8</v>
      </c>
      <c r="AG1017" s="30">
        <f>'19'!AF17</f>
        <v>0</v>
      </c>
      <c r="AH1017" s="30">
        <f>'19'!AG17</f>
        <v>0</v>
      </c>
      <c r="AI1017" s="30">
        <f>'19'!AH17</f>
        <v>0.8</v>
      </c>
      <c r="AJ1017" s="30">
        <f>'19'!AI17</f>
        <v>45</v>
      </c>
      <c r="AK1017" s="30">
        <f>'19'!AJ17</f>
        <v>45.8</v>
      </c>
      <c r="AL1017" s="30">
        <f>'19'!AK17</f>
        <v>104.82000000000001</v>
      </c>
      <c r="AM1017" s="30">
        <f>'19'!AL17</f>
        <v>110.52000000000001</v>
      </c>
      <c r="AN1017" s="30">
        <f>'19'!AM17</f>
        <v>64.720000000000013</v>
      </c>
      <c r="AO1017" s="30">
        <f>'19'!AN17</f>
        <v>0</v>
      </c>
      <c r="AP1017" s="30">
        <f>'19'!AO17</f>
        <v>0</v>
      </c>
      <c r="AQ1017" s="30">
        <f>'19'!AP17</f>
        <v>110.52000000000001</v>
      </c>
      <c r="AR1017" s="30">
        <f>'19'!AQ17</f>
        <v>30.595999999999989</v>
      </c>
      <c r="AS1017" s="30">
        <f>'19'!AR17</f>
        <v>0</v>
      </c>
      <c r="AT1017" s="30">
        <f>'19'!AS17</f>
        <v>45.8</v>
      </c>
      <c r="AU1017" s="30">
        <f>'19'!AT17</f>
        <v>89.615999999999985</v>
      </c>
      <c r="AV1017" s="30">
        <f>'19'!AU17</f>
        <v>135.416</v>
      </c>
      <c r="AW1017" s="30">
        <f>'19'!AV17</f>
        <v>0</v>
      </c>
      <c r="AX1017" s="30">
        <f>'19'!AW17</f>
        <v>10</v>
      </c>
      <c r="AY1017" s="30">
        <f>'19'!AX17</f>
        <v>200</v>
      </c>
      <c r="AZ1017" s="30">
        <f>'19'!AY17</f>
        <v>0</v>
      </c>
      <c r="BA1017" s="30">
        <f>'19'!AZ17</f>
        <v>36</v>
      </c>
      <c r="BB1017" s="30">
        <f>'19'!BA17</f>
        <v>0</v>
      </c>
      <c r="BC1017" s="30">
        <f>'19'!BB17</f>
        <v>246</v>
      </c>
      <c r="BD1017" s="30">
        <f>'19'!BC17</f>
        <v>233.7</v>
      </c>
      <c r="BE1017" s="30">
        <f>'19'!BD17</f>
        <v>14</v>
      </c>
      <c r="BF1017" s="30">
        <f>'19'!BE17</f>
        <v>15</v>
      </c>
      <c r="BG1017" s="30">
        <f>'19'!BF17</f>
        <v>8</v>
      </c>
      <c r="BH1017" s="30">
        <f>'19'!BG17</f>
        <v>9</v>
      </c>
      <c r="BI1017" s="30">
        <f>'19'!BH17</f>
        <v>1</v>
      </c>
      <c r="BJ1017" s="30">
        <f>'19'!BI17</f>
        <v>47</v>
      </c>
      <c r="BK1017" s="30">
        <f>'19'!BJ17</f>
        <v>186.7</v>
      </c>
      <c r="BL1017" s="30">
        <f>'19'!BK17</f>
        <v>89.615999999999985</v>
      </c>
      <c r="BM1017" s="30">
        <f>'19'!BL17</f>
        <v>97.084000000000003</v>
      </c>
    </row>
    <row r="1018" spans="1:65">
      <c r="A1018" s="78">
        <f>'19'!A18</f>
        <v>42905</v>
      </c>
      <c r="B1018" s="82" t="str">
        <f t="shared" si="15"/>
        <v>04:00:00</v>
      </c>
      <c r="C1018" s="30" t="str">
        <f>'19'!B18</f>
        <v>04H00</v>
      </c>
      <c r="D1018" s="30">
        <f>'19'!C18</f>
        <v>586</v>
      </c>
      <c r="E1018" s="30">
        <f>'19'!D18</f>
        <v>559</v>
      </c>
      <c r="F1018" s="30">
        <f>'19'!E18</f>
        <v>467</v>
      </c>
      <c r="G1018" s="30">
        <f>'19'!F18</f>
        <v>40</v>
      </c>
      <c r="H1018" s="30">
        <f>'19'!G18</f>
        <v>0</v>
      </c>
      <c r="I1018" s="30">
        <f>'19'!H18</f>
        <v>16</v>
      </c>
      <c r="J1018" s="30">
        <f>'19'!I18</f>
        <v>1612</v>
      </c>
      <c r="K1018" s="30">
        <f>'19'!J18</f>
        <v>56</v>
      </c>
      <c r="L1018" s="30">
        <f>'19'!K18</f>
        <v>310</v>
      </c>
      <c r="M1018" s="30">
        <f>'19'!L18</f>
        <v>324</v>
      </c>
      <c r="N1018" s="30">
        <f>'19'!M18</f>
        <v>190</v>
      </c>
      <c r="O1018" s="30">
        <f>'19'!N18</f>
        <v>0</v>
      </c>
      <c r="P1018" s="30">
        <f>'19'!O18</f>
        <v>11</v>
      </c>
      <c r="Q1018" s="30">
        <f>'19'!P18</f>
        <v>11</v>
      </c>
      <c r="R1018" s="30">
        <f>'19'!Q18</f>
        <v>6</v>
      </c>
      <c r="S1018" s="30">
        <f>'19'!R18</f>
        <v>0</v>
      </c>
      <c r="T1018" s="30">
        <f>'19'!S18</f>
        <v>634</v>
      </c>
      <c r="U1018" s="30">
        <f>'19'!T18</f>
        <v>28</v>
      </c>
      <c r="V1018" s="30">
        <f>'19'!U18</f>
        <v>84</v>
      </c>
      <c r="W1018" s="30">
        <f>'19'!V18</f>
        <v>4.12</v>
      </c>
      <c r="X1018" s="30">
        <f>'19'!W18</f>
        <v>3.5</v>
      </c>
      <c r="Y1018" s="30">
        <f>'19'!X18</f>
        <v>6.2</v>
      </c>
      <c r="Z1018" s="30">
        <f>'19'!Y18</f>
        <v>4.5</v>
      </c>
      <c r="AA1018" s="30">
        <f>'19'!Z18</f>
        <v>5.3</v>
      </c>
      <c r="AB1018" s="30">
        <f>'19'!AA18</f>
        <v>2.2000000000000002</v>
      </c>
      <c r="AC1018" s="30">
        <f>'19'!AB18</f>
        <v>0</v>
      </c>
      <c r="AD1018" s="30">
        <f>'19'!AC18</f>
        <v>0</v>
      </c>
      <c r="AE1018" s="30">
        <f>'19'!AD18</f>
        <v>0</v>
      </c>
      <c r="AF1018" s="30">
        <f>'19'!AE18</f>
        <v>0.82499999999999996</v>
      </c>
      <c r="AG1018" s="30">
        <f>'19'!AF18</f>
        <v>0</v>
      </c>
      <c r="AH1018" s="30">
        <f>'19'!AG18</f>
        <v>0</v>
      </c>
      <c r="AI1018" s="30">
        <f>'19'!AH18</f>
        <v>0.82499999999999996</v>
      </c>
      <c r="AJ1018" s="30">
        <f>'19'!AI18</f>
        <v>45</v>
      </c>
      <c r="AK1018" s="30">
        <f>'19'!AJ18</f>
        <v>45.825000000000003</v>
      </c>
      <c r="AL1018" s="30">
        <f>'19'!AK18</f>
        <v>104.94500000000001</v>
      </c>
      <c r="AM1018" s="30">
        <f>'19'!AL18</f>
        <v>110.64500000000001</v>
      </c>
      <c r="AN1018" s="30">
        <f>'19'!AM18</f>
        <v>64.820000000000007</v>
      </c>
      <c r="AO1018" s="30">
        <f>'19'!AN18</f>
        <v>0</v>
      </c>
      <c r="AP1018" s="30">
        <f>'19'!AO18</f>
        <v>0</v>
      </c>
      <c r="AQ1018" s="30">
        <f>'19'!AP18</f>
        <v>110.64500000000001</v>
      </c>
      <c r="AR1018" s="30">
        <f>'19'!AQ18</f>
        <v>30.495999999999967</v>
      </c>
      <c r="AS1018" s="30">
        <f>'19'!AR18</f>
        <v>0</v>
      </c>
      <c r="AT1018" s="30">
        <f>'19'!AS18</f>
        <v>45.825000000000003</v>
      </c>
      <c r="AU1018" s="30">
        <f>'19'!AT18</f>
        <v>89.615999999999985</v>
      </c>
      <c r="AV1018" s="30">
        <f>'19'!AU18</f>
        <v>135.44099999999997</v>
      </c>
      <c r="AW1018" s="30">
        <f>'19'!AV18</f>
        <v>0</v>
      </c>
      <c r="AX1018" s="30">
        <f>'19'!AW18</f>
        <v>10</v>
      </c>
      <c r="AY1018" s="30">
        <f>'19'!AX18</f>
        <v>200</v>
      </c>
      <c r="AZ1018" s="30">
        <f>'19'!AY18</f>
        <v>0</v>
      </c>
      <c r="BA1018" s="30">
        <f>'19'!AZ18</f>
        <v>36</v>
      </c>
      <c r="BB1018" s="30">
        <f>'19'!BA18</f>
        <v>0</v>
      </c>
      <c r="BC1018" s="30">
        <f>'19'!BB18</f>
        <v>246</v>
      </c>
      <c r="BD1018" s="30">
        <f>'19'!BC18</f>
        <v>233.7</v>
      </c>
      <c r="BE1018" s="30">
        <f>'19'!BD18</f>
        <v>14</v>
      </c>
      <c r="BF1018" s="30">
        <f>'19'!BE18</f>
        <v>15</v>
      </c>
      <c r="BG1018" s="30">
        <f>'19'!BF18</f>
        <v>8</v>
      </c>
      <c r="BH1018" s="30">
        <f>'19'!BG18</f>
        <v>9</v>
      </c>
      <c r="BI1018" s="30">
        <f>'19'!BH18</f>
        <v>1</v>
      </c>
      <c r="BJ1018" s="30">
        <f>'19'!BI18</f>
        <v>47</v>
      </c>
      <c r="BK1018" s="30">
        <f>'19'!BJ18</f>
        <v>186.7</v>
      </c>
      <c r="BL1018" s="30">
        <f>'19'!BK18</f>
        <v>89.615999999999985</v>
      </c>
      <c r="BM1018" s="30">
        <f>'19'!BL18</f>
        <v>97.084000000000003</v>
      </c>
    </row>
    <row r="1019" spans="1:65">
      <c r="A1019" s="78">
        <f>'19'!A19</f>
        <v>42905</v>
      </c>
      <c r="B1019" s="82" t="str">
        <f t="shared" si="15"/>
        <v>04:30:00</v>
      </c>
      <c r="C1019" s="30" t="str">
        <f>'19'!B19</f>
        <v>04H30</v>
      </c>
      <c r="D1019" s="30">
        <f>'19'!C19</f>
        <v>589</v>
      </c>
      <c r="E1019" s="30">
        <f>'19'!D19</f>
        <v>560</v>
      </c>
      <c r="F1019" s="30">
        <f>'19'!E19</f>
        <v>462</v>
      </c>
      <c r="G1019" s="30">
        <f>'19'!F19</f>
        <v>40</v>
      </c>
      <c r="H1019" s="30">
        <f>'19'!G19</f>
        <v>0</v>
      </c>
      <c r="I1019" s="30">
        <f>'19'!H19</f>
        <v>16</v>
      </c>
      <c r="J1019" s="30">
        <f>'19'!I19</f>
        <v>1611</v>
      </c>
      <c r="K1019" s="30">
        <f>'19'!J19</f>
        <v>56</v>
      </c>
      <c r="L1019" s="30">
        <f>'19'!K19</f>
        <v>326</v>
      </c>
      <c r="M1019" s="30">
        <f>'19'!L19</f>
        <v>315</v>
      </c>
      <c r="N1019" s="30">
        <f>'19'!M19</f>
        <v>190</v>
      </c>
      <c r="O1019" s="30">
        <f>'19'!N19</f>
        <v>0</v>
      </c>
      <c r="P1019" s="30">
        <f>'19'!O19</f>
        <v>11</v>
      </c>
      <c r="Q1019" s="30">
        <f>'19'!P19</f>
        <v>11</v>
      </c>
      <c r="R1019" s="30">
        <f>'19'!Q19</f>
        <v>6</v>
      </c>
      <c r="S1019" s="30">
        <f>'19'!R19</f>
        <v>0</v>
      </c>
      <c r="T1019" s="30">
        <f>'19'!S19</f>
        <v>641</v>
      </c>
      <c r="U1019" s="30">
        <f>'19'!T19</f>
        <v>28</v>
      </c>
      <c r="V1019" s="30">
        <f>'19'!U19</f>
        <v>84</v>
      </c>
      <c r="W1019" s="30">
        <f>'19'!V19</f>
        <v>4.12</v>
      </c>
      <c r="X1019" s="30">
        <f>'19'!W19</f>
        <v>3.5</v>
      </c>
      <c r="Y1019" s="30">
        <f>'19'!X19</f>
        <v>6.2</v>
      </c>
      <c r="Z1019" s="30">
        <f>'19'!Y19</f>
        <v>4.5</v>
      </c>
      <c r="AA1019" s="30">
        <f>'19'!Z19</f>
        <v>5.3</v>
      </c>
      <c r="AB1019" s="30">
        <f>'19'!AA19</f>
        <v>2.2000000000000002</v>
      </c>
      <c r="AC1019" s="30">
        <f>'19'!AB19</f>
        <v>0</v>
      </c>
      <c r="AD1019" s="30">
        <f>'19'!AC19</f>
        <v>0</v>
      </c>
      <c r="AE1019" s="30">
        <f>'19'!AD19</f>
        <v>0</v>
      </c>
      <c r="AF1019" s="30">
        <f>'19'!AE19</f>
        <v>0.82499999999999996</v>
      </c>
      <c r="AG1019" s="30">
        <f>'19'!AF19</f>
        <v>0</v>
      </c>
      <c r="AH1019" s="30">
        <f>'19'!AG19</f>
        <v>0</v>
      </c>
      <c r="AI1019" s="30">
        <f>'19'!AH19</f>
        <v>0.82499999999999996</v>
      </c>
      <c r="AJ1019" s="30">
        <f>'19'!AI19</f>
        <v>45</v>
      </c>
      <c r="AK1019" s="30">
        <f>'19'!AJ19</f>
        <v>45.825000000000003</v>
      </c>
      <c r="AL1019" s="30">
        <f>'19'!AK19</f>
        <v>104.94500000000001</v>
      </c>
      <c r="AM1019" s="30">
        <f>'19'!AL19</f>
        <v>110.64500000000001</v>
      </c>
      <c r="AN1019" s="30">
        <f>'19'!AM19</f>
        <v>64.820000000000007</v>
      </c>
      <c r="AO1019" s="30">
        <f>'19'!AN19</f>
        <v>0</v>
      </c>
      <c r="AP1019" s="30">
        <f>'19'!AO19</f>
        <v>0</v>
      </c>
      <c r="AQ1019" s="30">
        <f>'19'!AP19</f>
        <v>110.64500000000001</v>
      </c>
      <c r="AR1019" s="30">
        <f>'19'!AQ19</f>
        <v>30.495999999999967</v>
      </c>
      <c r="AS1019" s="30">
        <f>'19'!AR19</f>
        <v>0</v>
      </c>
      <c r="AT1019" s="30">
        <f>'19'!AS19</f>
        <v>45.825000000000003</v>
      </c>
      <c r="AU1019" s="30">
        <f>'19'!AT19</f>
        <v>89.615999999999985</v>
      </c>
      <c r="AV1019" s="30">
        <f>'19'!AU19</f>
        <v>135.44099999999997</v>
      </c>
      <c r="AW1019" s="30">
        <f>'19'!AV19</f>
        <v>0</v>
      </c>
      <c r="AX1019" s="30">
        <f>'19'!AW19</f>
        <v>10</v>
      </c>
      <c r="AY1019" s="30">
        <f>'19'!AX19</f>
        <v>200</v>
      </c>
      <c r="AZ1019" s="30">
        <f>'19'!AY19</f>
        <v>0</v>
      </c>
      <c r="BA1019" s="30">
        <f>'19'!AZ19</f>
        <v>36</v>
      </c>
      <c r="BB1019" s="30">
        <f>'19'!BA19</f>
        <v>0</v>
      </c>
      <c r="BC1019" s="30">
        <f>'19'!BB19</f>
        <v>246</v>
      </c>
      <c r="BD1019" s="30">
        <f>'19'!BC19</f>
        <v>233.7</v>
      </c>
      <c r="BE1019" s="30">
        <f>'19'!BD19</f>
        <v>14</v>
      </c>
      <c r="BF1019" s="30">
        <f>'19'!BE19</f>
        <v>15</v>
      </c>
      <c r="BG1019" s="30">
        <f>'19'!BF19</f>
        <v>8</v>
      </c>
      <c r="BH1019" s="30">
        <f>'19'!BG19</f>
        <v>9</v>
      </c>
      <c r="BI1019" s="30">
        <f>'19'!BH19</f>
        <v>1</v>
      </c>
      <c r="BJ1019" s="30">
        <f>'19'!BI19</f>
        <v>47</v>
      </c>
      <c r="BK1019" s="30">
        <f>'19'!BJ19</f>
        <v>186.7</v>
      </c>
      <c r="BL1019" s="30">
        <f>'19'!BK19</f>
        <v>89.615999999999985</v>
      </c>
      <c r="BM1019" s="30">
        <f>'19'!BL19</f>
        <v>97.084000000000003</v>
      </c>
    </row>
    <row r="1020" spans="1:65">
      <c r="A1020" s="78">
        <f>'19'!A20</f>
        <v>42905</v>
      </c>
      <c r="B1020" s="82" t="str">
        <f t="shared" si="15"/>
        <v>05:00:00</v>
      </c>
      <c r="C1020" s="30" t="str">
        <f>'19'!B20</f>
        <v>05H00</v>
      </c>
      <c r="D1020" s="30">
        <f>'19'!C20</f>
        <v>587</v>
      </c>
      <c r="E1020" s="30">
        <f>'19'!D20</f>
        <v>552</v>
      </c>
      <c r="F1020" s="30">
        <f>'19'!E20</f>
        <v>461</v>
      </c>
      <c r="G1020" s="30">
        <f>'19'!F20</f>
        <v>40</v>
      </c>
      <c r="H1020" s="30">
        <f>'19'!G20</f>
        <v>0</v>
      </c>
      <c r="I1020" s="30">
        <f>'19'!H20</f>
        <v>16</v>
      </c>
      <c r="J1020" s="30">
        <f>'19'!I20</f>
        <v>1600</v>
      </c>
      <c r="K1020" s="30">
        <f>'19'!J20</f>
        <v>56</v>
      </c>
      <c r="L1020" s="30">
        <f>'19'!K20</f>
        <v>324</v>
      </c>
      <c r="M1020" s="30">
        <f>'19'!L20</f>
        <v>313</v>
      </c>
      <c r="N1020" s="30">
        <f>'19'!M20</f>
        <v>190</v>
      </c>
      <c r="O1020" s="30">
        <f>'19'!N20</f>
        <v>0</v>
      </c>
      <c r="P1020" s="30">
        <f>'19'!O20</f>
        <v>11</v>
      </c>
      <c r="Q1020" s="30">
        <f>'19'!P20</f>
        <v>11</v>
      </c>
      <c r="R1020" s="30">
        <f>'19'!Q20</f>
        <v>6</v>
      </c>
      <c r="S1020" s="30">
        <f>'19'!R20</f>
        <v>0</v>
      </c>
      <c r="T1020" s="30">
        <f>'19'!S20</f>
        <v>637</v>
      </c>
      <c r="U1020" s="30">
        <f>'19'!T20</f>
        <v>28</v>
      </c>
      <c r="V1020" s="30">
        <f>'19'!U20</f>
        <v>84</v>
      </c>
      <c r="W1020" s="30">
        <f>'19'!V20</f>
        <v>4.12</v>
      </c>
      <c r="X1020" s="30">
        <f>'19'!W20</f>
        <v>3.5</v>
      </c>
      <c r="Y1020" s="30">
        <f>'19'!X20</f>
        <v>6.2</v>
      </c>
      <c r="Z1020" s="30">
        <f>'19'!Y20</f>
        <v>4</v>
      </c>
      <c r="AA1020" s="30">
        <f>'19'!Z20</f>
        <v>5.3</v>
      </c>
      <c r="AB1020" s="30">
        <f>'19'!AA20</f>
        <v>2.5</v>
      </c>
      <c r="AC1020" s="30">
        <f>'19'!AB20</f>
        <v>0</v>
      </c>
      <c r="AD1020" s="30">
        <f>'19'!AC20</f>
        <v>0</v>
      </c>
      <c r="AE1020" s="30">
        <f>'19'!AD20</f>
        <v>0</v>
      </c>
      <c r="AF1020" s="30">
        <f>'19'!AE20</f>
        <v>0.8</v>
      </c>
      <c r="AG1020" s="30">
        <f>'19'!AF20</f>
        <v>0</v>
      </c>
      <c r="AH1020" s="30">
        <f>'19'!AG20</f>
        <v>0</v>
      </c>
      <c r="AI1020" s="30">
        <f>'19'!AH20</f>
        <v>0.8</v>
      </c>
      <c r="AJ1020" s="30">
        <f>'19'!AI20</f>
        <v>45</v>
      </c>
      <c r="AK1020" s="30">
        <f>'19'!AJ20</f>
        <v>45.8</v>
      </c>
      <c r="AL1020" s="30">
        <f>'19'!AK20</f>
        <v>104.42</v>
      </c>
      <c r="AM1020" s="30">
        <f>'19'!AL20</f>
        <v>110.42</v>
      </c>
      <c r="AN1020" s="30">
        <f>'19'!AM20</f>
        <v>64.62</v>
      </c>
      <c r="AO1020" s="30">
        <f>'19'!AN20</f>
        <v>0</v>
      </c>
      <c r="AP1020" s="30">
        <f>'19'!AO20</f>
        <v>0</v>
      </c>
      <c r="AQ1020" s="30">
        <f>'19'!AP20</f>
        <v>110.42</v>
      </c>
      <c r="AR1020" s="30">
        <f>'19'!AQ20</f>
        <v>30.995999999999995</v>
      </c>
      <c r="AS1020" s="30">
        <f>'19'!AR20</f>
        <v>0</v>
      </c>
      <c r="AT1020" s="30">
        <f>'19'!AS20</f>
        <v>45.8</v>
      </c>
      <c r="AU1020" s="30">
        <f>'19'!AT20</f>
        <v>89.615999999999985</v>
      </c>
      <c r="AV1020" s="30">
        <f>'19'!AU20</f>
        <v>135.416</v>
      </c>
      <c r="AW1020" s="30">
        <f>'19'!AV20</f>
        <v>0</v>
      </c>
      <c r="AX1020" s="30">
        <f>'19'!AW20</f>
        <v>10</v>
      </c>
      <c r="AY1020" s="30">
        <f>'19'!AX20</f>
        <v>200</v>
      </c>
      <c r="AZ1020" s="30">
        <f>'19'!AY20</f>
        <v>0</v>
      </c>
      <c r="BA1020" s="30">
        <f>'19'!AZ20</f>
        <v>36</v>
      </c>
      <c r="BB1020" s="30">
        <f>'19'!BA20</f>
        <v>0</v>
      </c>
      <c r="BC1020" s="30">
        <f>'19'!BB20</f>
        <v>246</v>
      </c>
      <c r="BD1020" s="30">
        <f>'19'!BC20</f>
        <v>233.7</v>
      </c>
      <c r="BE1020" s="30">
        <f>'19'!BD20</f>
        <v>14</v>
      </c>
      <c r="BF1020" s="30">
        <f>'19'!BE20</f>
        <v>15</v>
      </c>
      <c r="BG1020" s="30">
        <f>'19'!BF20</f>
        <v>8</v>
      </c>
      <c r="BH1020" s="30">
        <f>'19'!BG20</f>
        <v>9</v>
      </c>
      <c r="BI1020" s="30">
        <f>'19'!BH20</f>
        <v>1</v>
      </c>
      <c r="BJ1020" s="30">
        <f>'19'!BI20</f>
        <v>47</v>
      </c>
      <c r="BK1020" s="30">
        <f>'19'!BJ20</f>
        <v>186.7</v>
      </c>
      <c r="BL1020" s="30">
        <f>'19'!BK20</f>
        <v>89.615999999999985</v>
      </c>
      <c r="BM1020" s="30">
        <f>'19'!BL20</f>
        <v>97.084000000000003</v>
      </c>
    </row>
    <row r="1021" spans="1:65">
      <c r="A1021" s="78">
        <f>'19'!A21</f>
        <v>42905</v>
      </c>
      <c r="B1021" s="82" t="str">
        <f t="shared" si="15"/>
        <v>05:30:00</v>
      </c>
      <c r="C1021" s="30" t="str">
        <f>'19'!B21</f>
        <v>05H30</v>
      </c>
      <c r="D1021" s="30">
        <f>'19'!C21</f>
        <v>589</v>
      </c>
      <c r="E1021" s="30">
        <f>'19'!D21</f>
        <v>540</v>
      </c>
      <c r="F1021" s="30">
        <f>'19'!E21</f>
        <v>337</v>
      </c>
      <c r="G1021" s="30">
        <f>'19'!F21</f>
        <v>40</v>
      </c>
      <c r="H1021" s="30">
        <f>'19'!G21</f>
        <v>0</v>
      </c>
      <c r="I1021" s="30">
        <f>'19'!H21</f>
        <v>11</v>
      </c>
      <c r="J1021" s="30">
        <f>'19'!I21</f>
        <v>1466</v>
      </c>
      <c r="K1021" s="30">
        <f>'19'!J21</f>
        <v>51</v>
      </c>
      <c r="L1021" s="30">
        <f>'19'!K21</f>
        <v>312</v>
      </c>
      <c r="M1021" s="30">
        <f>'19'!L21</f>
        <v>303</v>
      </c>
      <c r="N1021" s="30">
        <f>'19'!M21</f>
        <v>190</v>
      </c>
      <c r="O1021" s="30">
        <f>'19'!N21</f>
        <v>0</v>
      </c>
      <c r="P1021" s="30">
        <f>'19'!O21</f>
        <v>10</v>
      </c>
      <c r="Q1021" s="30">
        <f>'19'!P21</f>
        <v>10</v>
      </c>
      <c r="R1021" s="30">
        <f>'19'!Q21</f>
        <v>6</v>
      </c>
      <c r="S1021" s="30">
        <f>'19'!R21</f>
        <v>0</v>
      </c>
      <c r="T1021" s="30">
        <f>'19'!S21</f>
        <v>615</v>
      </c>
      <c r="U1021" s="30">
        <f>'19'!T21</f>
        <v>26</v>
      </c>
      <c r="V1021" s="30">
        <f>'19'!U21</f>
        <v>77</v>
      </c>
      <c r="W1021" s="30">
        <f>'19'!V21</f>
        <v>4.12</v>
      </c>
      <c r="X1021" s="30">
        <f>'19'!W21</f>
        <v>3.5</v>
      </c>
      <c r="Y1021" s="30">
        <f>'19'!X21</f>
        <v>6</v>
      </c>
      <c r="Z1021" s="30">
        <f>'19'!Y21</f>
        <v>4</v>
      </c>
      <c r="AA1021" s="30">
        <f>'19'!Z21</f>
        <v>5.3</v>
      </c>
      <c r="AB1021" s="30">
        <f>'19'!AA21</f>
        <v>2.5</v>
      </c>
      <c r="AC1021" s="30">
        <f>'19'!AB21</f>
        <v>0</v>
      </c>
      <c r="AD1021" s="30">
        <f>'19'!AC21</f>
        <v>0</v>
      </c>
      <c r="AE1021" s="30">
        <f>'19'!AD21</f>
        <v>0</v>
      </c>
      <c r="AF1021" s="30">
        <f>'19'!AE21</f>
        <v>0.8</v>
      </c>
      <c r="AG1021" s="30">
        <f>'19'!AF21</f>
        <v>0</v>
      </c>
      <c r="AH1021" s="30">
        <f>'19'!AG21</f>
        <v>0</v>
      </c>
      <c r="AI1021" s="30">
        <f>'19'!AH21</f>
        <v>0.8</v>
      </c>
      <c r="AJ1021" s="30">
        <f>'19'!AI21</f>
        <v>45</v>
      </c>
      <c r="AK1021" s="30">
        <f>'19'!AJ21</f>
        <v>45.8</v>
      </c>
      <c r="AL1021" s="30">
        <f>'19'!AK21</f>
        <v>97.22</v>
      </c>
      <c r="AM1021" s="30">
        <f>'19'!AL21</f>
        <v>103.22</v>
      </c>
      <c r="AN1021" s="30">
        <f>'19'!AM21</f>
        <v>57.42</v>
      </c>
      <c r="AO1021" s="30">
        <f>'19'!AN21</f>
        <v>0</v>
      </c>
      <c r="AP1021" s="30">
        <f>'19'!AO21</f>
        <v>0</v>
      </c>
      <c r="AQ1021" s="30">
        <f>'19'!AP21</f>
        <v>103.22</v>
      </c>
      <c r="AR1021" s="30">
        <f>'19'!AQ21</f>
        <v>38.195999999999998</v>
      </c>
      <c r="AS1021" s="30">
        <f>'19'!AR21</f>
        <v>0</v>
      </c>
      <c r="AT1021" s="30">
        <f>'19'!AS21</f>
        <v>45.8</v>
      </c>
      <c r="AU1021" s="30">
        <f>'19'!AT21</f>
        <v>89.615999999999985</v>
      </c>
      <c r="AV1021" s="30">
        <f>'19'!AU21</f>
        <v>135.416</v>
      </c>
      <c r="AW1021" s="30">
        <f>'19'!AV21</f>
        <v>0</v>
      </c>
      <c r="AX1021" s="30">
        <f>'19'!AW21</f>
        <v>10</v>
      </c>
      <c r="AY1021" s="30">
        <f>'19'!AX21</f>
        <v>200</v>
      </c>
      <c r="AZ1021" s="30">
        <f>'19'!AY21</f>
        <v>0</v>
      </c>
      <c r="BA1021" s="30">
        <f>'19'!AZ21</f>
        <v>36</v>
      </c>
      <c r="BB1021" s="30">
        <f>'19'!BA21</f>
        <v>0</v>
      </c>
      <c r="BC1021" s="30">
        <f>'19'!BB21</f>
        <v>246</v>
      </c>
      <c r="BD1021" s="30">
        <f>'19'!BC21</f>
        <v>233.7</v>
      </c>
      <c r="BE1021" s="30">
        <f>'19'!BD21</f>
        <v>14</v>
      </c>
      <c r="BF1021" s="30">
        <f>'19'!BE21</f>
        <v>15</v>
      </c>
      <c r="BG1021" s="30">
        <f>'19'!BF21</f>
        <v>8</v>
      </c>
      <c r="BH1021" s="30">
        <f>'19'!BG21</f>
        <v>9</v>
      </c>
      <c r="BI1021" s="30">
        <f>'19'!BH21</f>
        <v>1</v>
      </c>
      <c r="BJ1021" s="30">
        <f>'19'!BI21</f>
        <v>47</v>
      </c>
      <c r="BK1021" s="30">
        <f>'19'!BJ21</f>
        <v>186.7</v>
      </c>
      <c r="BL1021" s="30">
        <f>'19'!BK21</f>
        <v>89.615999999999985</v>
      </c>
      <c r="BM1021" s="30">
        <f>'19'!BL21</f>
        <v>97.084000000000003</v>
      </c>
    </row>
    <row r="1022" spans="1:65">
      <c r="A1022" s="78">
        <f>'19'!A22</f>
        <v>42905</v>
      </c>
      <c r="B1022" s="82" t="str">
        <f t="shared" si="15"/>
        <v>06:00:00</v>
      </c>
      <c r="C1022" s="30" t="str">
        <f>'19'!B22</f>
        <v>06H00</v>
      </c>
      <c r="D1022" s="30">
        <f>'19'!C22</f>
        <v>582</v>
      </c>
      <c r="E1022" s="30">
        <f>'19'!D22</f>
        <v>517</v>
      </c>
      <c r="F1022" s="30">
        <f>'19'!E22</f>
        <v>416</v>
      </c>
      <c r="G1022" s="30">
        <f>'19'!F22</f>
        <v>38</v>
      </c>
      <c r="H1022" s="30">
        <f>'19'!G22</f>
        <v>0</v>
      </c>
      <c r="I1022" s="30">
        <f>'19'!H22</f>
        <v>14</v>
      </c>
      <c r="J1022" s="30">
        <f>'19'!I22</f>
        <v>1515</v>
      </c>
      <c r="K1022" s="30">
        <f>'19'!J22</f>
        <v>52</v>
      </c>
      <c r="L1022" s="30">
        <f>'19'!K22</f>
        <v>307</v>
      </c>
      <c r="M1022" s="30">
        <f>'19'!L22</f>
        <v>300</v>
      </c>
      <c r="N1022" s="30">
        <f>'19'!M22</f>
        <v>190</v>
      </c>
      <c r="O1022" s="30">
        <f>'19'!N22</f>
        <v>0</v>
      </c>
      <c r="P1022" s="30">
        <f>'19'!O22</f>
        <v>10</v>
      </c>
      <c r="Q1022" s="30">
        <f>'19'!P22</f>
        <v>10</v>
      </c>
      <c r="R1022" s="30">
        <f>'19'!Q22</f>
        <v>6</v>
      </c>
      <c r="S1022" s="30">
        <f>'19'!R22</f>
        <v>0</v>
      </c>
      <c r="T1022" s="30">
        <f>'19'!S22</f>
        <v>607</v>
      </c>
      <c r="U1022" s="30">
        <f>'19'!T22</f>
        <v>26</v>
      </c>
      <c r="V1022" s="30">
        <f>'19'!U22</f>
        <v>78</v>
      </c>
      <c r="W1022" s="30">
        <f>'19'!V22</f>
        <v>4.12</v>
      </c>
      <c r="X1022" s="30">
        <f>'19'!W22</f>
        <v>3.5</v>
      </c>
      <c r="Y1022" s="30">
        <f>'19'!X22</f>
        <v>6</v>
      </c>
      <c r="Z1022" s="30">
        <f>'19'!Y22</f>
        <v>3.3</v>
      </c>
      <c r="AA1022" s="30">
        <f>'19'!Z22</f>
        <v>4.7</v>
      </c>
      <c r="AB1022" s="30">
        <f>'19'!AA22</f>
        <v>2</v>
      </c>
      <c r="AC1022" s="30">
        <f>'19'!AB22</f>
        <v>0</v>
      </c>
      <c r="AD1022" s="30">
        <f>'19'!AC22</f>
        <v>0</v>
      </c>
      <c r="AE1022" s="30">
        <f>'19'!AD22</f>
        <v>0</v>
      </c>
      <c r="AF1022" s="30">
        <f>'19'!AE22</f>
        <v>0.75</v>
      </c>
      <c r="AG1022" s="30">
        <f>'19'!AF22</f>
        <v>0</v>
      </c>
      <c r="AH1022" s="30">
        <f>'19'!AG22</f>
        <v>0</v>
      </c>
      <c r="AI1022" s="30">
        <f>'19'!AH22</f>
        <v>0.75</v>
      </c>
      <c r="AJ1022" s="30">
        <f>'19'!AI22</f>
        <v>45</v>
      </c>
      <c r="AK1022" s="30">
        <f>'19'!AJ22</f>
        <v>45.75</v>
      </c>
      <c r="AL1022" s="30">
        <f>'19'!AK22</f>
        <v>96.87</v>
      </c>
      <c r="AM1022" s="30">
        <f>'19'!AL22</f>
        <v>102.37</v>
      </c>
      <c r="AN1022" s="30">
        <f>'19'!AM22</f>
        <v>56.620000000000005</v>
      </c>
      <c r="AO1022" s="30">
        <f>'19'!AN22</f>
        <v>0</v>
      </c>
      <c r="AP1022" s="30">
        <f>'19'!AO22</f>
        <v>0</v>
      </c>
      <c r="AQ1022" s="30">
        <f>'19'!AP22</f>
        <v>102.37</v>
      </c>
      <c r="AR1022" s="30">
        <f>'19'!AQ22</f>
        <v>38.495999999999981</v>
      </c>
      <c r="AS1022" s="30">
        <f>'19'!AR22</f>
        <v>0</v>
      </c>
      <c r="AT1022" s="30">
        <f>'19'!AS22</f>
        <v>45.75</v>
      </c>
      <c r="AU1022" s="30">
        <f>'19'!AT22</f>
        <v>89.615999999999985</v>
      </c>
      <c r="AV1022" s="30">
        <f>'19'!AU22</f>
        <v>135.36599999999999</v>
      </c>
      <c r="AW1022" s="30">
        <f>'19'!AV22</f>
        <v>0</v>
      </c>
      <c r="AX1022" s="30">
        <f>'19'!AW22</f>
        <v>10</v>
      </c>
      <c r="AY1022" s="30">
        <f>'19'!AX22</f>
        <v>200</v>
      </c>
      <c r="AZ1022" s="30">
        <f>'19'!AY22</f>
        <v>0</v>
      </c>
      <c r="BA1022" s="30">
        <f>'19'!AZ22</f>
        <v>36</v>
      </c>
      <c r="BB1022" s="30">
        <f>'19'!BA22</f>
        <v>0</v>
      </c>
      <c r="BC1022" s="30">
        <f>'19'!BB22</f>
        <v>246</v>
      </c>
      <c r="BD1022" s="30">
        <f>'19'!BC22</f>
        <v>233.7</v>
      </c>
      <c r="BE1022" s="30">
        <f>'19'!BD22</f>
        <v>14</v>
      </c>
      <c r="BF1022" s="30">
        <f>'19'!BE22</f>
        <v>15</v>
      </c>
      <c r="BG1022" s="30">
        <f>'19'!BF22</f>
        <v>8</v>
      </c>
      <c r="BH1022" s="30">
        <f>'19'!BG22</f>
        <v>9</v>
      </c>
      <c r="BI1022" s="30">
        <f>'19'!BH22</f>
        <v>1</v>
      </c>
      <c r="BJ1022" s="30">
        <f>'19'!BI22</f>
        <v>47</v>
      </c>
      <c r="BK1022" s="30">
        <f>'19'!BJ22</f>
        <v>186.7</v>
      </c>
      <c r="BL1022" s="30">
        <f>'19'!BK22</f>
        <v>89.615999999999985</v>
      </c>
      <c r="BM1022" s="30">
        <f>'19'!BL22</f>
        <v>97.084000000000003</v>
      </c>
    </row>
    <row r="1023" spans="1:65">
      <c r="A1023" s="78">
        <f>'19'!A23</f>
        <v>42905</v>
      </c>
      <c r="B1023" s="82" t="str">
        <f t="shared" si="15"/>
        <v>06:30:00</v>
      </c>
      <c r="C1023" s="30" t="str">
        <f>'19'!B23</f>
        <v>06H30</v>
      </c>
      <c r="D1023" s="30">
        <f>'19'!C23</f>
        <v>568</v>
      </c>
      <c r="E1023" s="30">
        <f>'19'!D23</f>
        <v>515</v>
      </c>
      <c r="F1023" s="30">
        <f>'19'!E23</f>
        <v>400</v>
      </c>
      <c r="G1023" s="30">
        <f>'19'!F23</f>
        <v>37</v>
      </c>
      <c r="H1023" s="30">
        <f>'19'!G23</f>
        <v>0</v>
      </c>
      <c r="I1023" s="30">
        <f>'19'!H23</f>
        <v>13</v>
      </c>
      <c r="J1023" s="30">
        <f>'19'!I23</f>
        <v>1483</v>
      </c>
      <c r="K1023" s="30">
        <f>'19'!J23</f>
        <v>50</v>
      </c>
      <c r="L1023" s="30">
        <f>'19'!K23</f>
        <v>308</v>
      </c>
      <c r="M1023" s="30">
        <f>'19'!L23</f>
        <v>312</v>
      </c>
      <c r="N1023" s="30">
        <f>'19'!M23</f>
        <v>200</v>
      </c>
      <c r="O1023" s="30">
        <f>'19'!N23</f>
        <v>0</v>
      </c>
      <c r="P1023" s="30">
        <f>'19'!O23</f>
        <v>10</v>
      </c>
      <c r="Q1023" s="30">
        <f>'19'!P23</f>
        <v>10</v>
      </c>
      <c r="R1023" s="30">
        <f>'19'!Q23</f>
        <v>7</v>
      </c>
      <c r="S1023" s="30">
        <f>'19'!R23</f>
        <v>0</v>
      </c>
      <c r="T1023" s="30">
        <f>'19'!S23</f>
        <v>620</v>
      </c>
      <c r="U1023" s="30">
        <f>'19'!T23</f>
        <v>27</v>
      </c>
      <c r="V1023" s="30">
        <f>'19'!U23</f>
        <v>77</v>
      </c>
      <c r="W1023" s="30">
        <f>'19'!V23</f>
        <v>4.12</v>
      </c>
      <c r="X1023" s="30">
        <f>'19'!W23</f>
        <v>3.5</v>
      </c>
      <c r="Y1023" s="30">
        <f>'19'!X23</f>
        <v>4.5</v>
      </c>
      <c r="Z1023" s="30">
        <f>'19'!Y23</f>
        <v>3.3</v>
      </c>
      <c r="AA1023" s="30">
        <f>'19'!Z23</f>
        <v>4.7</v>
      </c>
      <c r="AB1023" s="30">
        <f>'19'!AA23</f>
        <v>2</v>
      </c>
      <c r="AC1023" s="30">
        <f>'19'!AB23</f>
        <v>0</v>
      </c>
      <c r="AD1023" s="30">
        <f>'19'!AC23</f>
        <v>0</v>
      </c>
      <c r="AE1023" s="30">
        <f>'19'!AD23</f>
        <v>0</v>
      </c>
      <c r="AF1023" s="30">
        <f>'19'!AE23</f>
        <v>0.75</v>
      </c>
      <c r="AG1023" s="30">
        <f>'19'!AF23</f>
        <v>0</v>
      </c>
      <c r="AH1023" s="30">
        <f>'19'!AG23</f>
        <v>0</v>
      </c>
      <c r="AI1023" s="30">
        <f>'19'!AH23</f>
        <v>0.75</v>
      </c>
      <c r="AJ1023" s="30">
        <f>'19'!AI23</f>
        <v>45</v>
      </c>
      <c r="AK1023" s="30">
        <f>'19'!AJ23</f>
        <v>45.75</v>
      </c>
      <c r="AL1023" s="30">
        <f>'19'!AK23</f>
        <v>94.37</v>
      </c>
      <c r="AM1023" s="30">
        <f>'19'!AL23</f>
        <v>99.87</v>
      </c>
      <c r="AN1023" s="30">
        <f>'19'!AM23</f>
        <v>54.120000000000005</v>
      </c>
      <c r="AO1023" s="30">
        <f>'19'!AN23</f>
        <v>0</v>
      </c>
      <c r="AP1023" s="30">
        <f>'19'!AO23</f>
        <v>0</v>
      </c>
      <c r="AQ1023" s="30">
        <f>'19'!AP23</f>
        <v>99.87</v>
      </c>
      <c r="AR1023" s="30">
        <f>'19'!AQ23</f>
        <v>40.995999999999981</v>
      </c>
      <c r="AS1023" s="30">
        <f>'19'!AR23</f>
        <v>0</v>
      </c>
      <c r="AT1023" s="30">
        <f>'19'!AS23</f>
        <v>45.75</v>
      </c>
      <c r="AU1023" s="30">
        <f>'19'!AT23</f>
        <v>89.615999999999985</v>
      </c>
      <c r="AV1023" s="30">
        <f>'19'!AU23</f>
        <v>135.36599999999999</v>
      </c>
      <c r="AW1023" s="30">
        <f>'19'!AV23</f>
        <v>0</v>
      </c>
      <c r="AX1023" s="30">
        <f>'19'!AW23</f>
        <v>10</v>
      </c>
      <c r="AY1023" s="30">
        <f>'19'!AX23</f>
        <v>200</v>
      </c>
      <c r="AZ1023" s="30">
        <f>'19'!AY23</f>
        <v>0</v>
      </c>
      <c r="BA1023" s="30">
        <f>'19'!AZ23</f>
        <v>36</v>
      </c>
      <c r="BB1023" s="30">
        <f>'19'!BA23</f>
        <v>0</v>
      </c>
      <c r="BC1023" s="30">
        <f>'19'!BB23</f>
        <v>246</v>
      </c>
      <c r="BD1023" s="30">
        <f>'19'!BC23</f>
        <v>233.7</v>
      </c>
      <c r="BE1023" s="30">
        <f>'19'!BD23</f>
        <v>14</v>
      </c>
      <c r="BF1023" s="30">
        <f>'19'!BE23</f>
        <v>15</v>
      </c>
      <c r="BG1023" s="30">
        <f>'19'!BF23</f>
        <v>8</v>
      </c>
      <c r="BH1023" s="30">
        <f>'19'!BG23</f>
        <v>9</v>
      </c>
      <c r="BI1023" s="30">
        <f>'19'!BH23</f>
        <v>1</v>
      </c>
      <c r="BJ1023" s="30">
        <f>'19'!BI23</f>
        <v>47</v>
      </c>
      <c r="BK1023" s="30">
        <f>'19'!BJ23</f>
        <v>186.7</v>
      </c>
      <c r="BL1023" s="30">
        <f>'19'!BK23</f>
        <v>89.615999999999985</v>
      </c>
      <c r="BM1023" s="30">
        <f>'19'!BL23</f>
        <v>97.084000000000003</v>
      </c>
    </row>
    <row r="1024" spans="1:65">
      <c r="A1024" s="78">
        <f>'19'!A24</f>
        <v>42905</v>
      </c>
      <c r="B1024" s="82" t="str">
        <f t="shared" si="15"/>
        <v>07:00:00</v>
      </c>
      <c r="C1024" s="30" t="str">
        <f>'19'!B24</f>
        <v>07H00</v>
      </c>
      <c r="D1024" s="30">
        <f>'19'!C24</f>
        <v>583</v>
      </c>
      <c r="E1024" s="30">
        <f>'19'!D24</f>
        <v>541</v>
      </c>
      <c r="F1024" s="30">
        <f>'19'!E24</f>
        <v>430</v>
      </c>
      <c r="G1024" s="30">
        <f>'19'!F24</f>
        <v>39</v>
      </c>
      <c r="H1024" s="30">
        <f>'19'!G24</f>
        <v>0</v>
      </c>
      <c r="I1024" s="30">
        <f>'19'!H24</f>
        <v>14</v>
      </c>
      <c r="J1024" s="30">
        <f>'19'!I24</f>
        <v>1554</v>
      </c>
      <c r="K1024" s="30">
        <f>'19'!J24</f>
        <v>53</v>
      </c>
      <c r="L1024" s="30">
        <f>'19'!K24</f>
        <v>309</v>
      </c>
      <c r="M1024" s="30">
        <f>'19'!L24</f>
        <v>345</v>
      </c>
      <c r="N1024" s="30">
        <f>'19'!M24</f>
        <v>200</v>
      </c>
      <c r="O1024" s="30">
        <f>'19'!N24</f>
        <v>0</v>
      </c>
      <c r="P1024" s="30">
        <f>'19'!O24</f>
        <v>10</v>
      </c>
      <c r="Q1024" s="30">
        <f>'19'!P24</f>
        <v>13</v>
      </c>
      <c r="R1024" s="30">
        <f>'19'!Q24</f>
        <v>7</v>
      </c>
      <c r="S1024" s="30">
        <f>'19'!R24</f>
        <v>0</v>
      </c>
      <c r="T1024" s="30">
        <f>'19'!S24</f>
        <v>654</v>
      </c>
      <c r="U1024" s="30">
        <f>'19'!T24</f>
        <v>30</v>
      </c>
      <c r="V1024" s="30">
        <f>'19'!U24</f>
        <v>83</v>
      </c>
      <c r="W1024" s="30">
        <f>'19'!V24</f>
        <v>4.12</v>
      </c>
      <c r="X1024" s="30">
        <f>'19'!W24</f>
        <v>3.5</v>
      </c>
      <c r="Y1024" s="30">
        <f>'19'!X24</f>
        <v>4.5</v>
      </c>
      <c r="Z1024" s="30">
        <f>'19'!Y24</f>
        <v>2.6</v>
      </c>
      <c r="AA1024" s="30">
        <f>'19'!Z24</f>
        <v>4.3</v>
      </c>
      <c r="AB1024" s="30">
        <f>'19'!AA24</f>
        <v>1.9</v>
      </c>
      <c r="AC1024" s="30">
        <f>'19'!AB24</f>
        <v>0</v>
      </c>
      <c r="AD1024" s="30">
        <f>'19'!AC24</f>
        <v>0</v>
      </c>
      <c r="AE1024" s="30">
        <f>'19'!AD24</f>
        <v>0</v>
      </c>
      <c r="AF1024" s="30">
        <f>'19'!AE24</f>
        <v>0.8</v>
      </c>
      <c r="AG1024" s="30">
        <f>'19'!AF24</f>
        <v>0</v>
      </c>
      <c r="AH1024" s="30">
        <f>'19'!AG24</f>
        <v>0</v>
      </c>
      <c r="AI1024" s="30">
        <f>'19'!AH24</f>
        <v>0.8</v>
      </c>
      <c r="AJ1024" s="30">
        <f>'19'!AI24</f>
        <v>45</v>
      </c>
      <c r="AK1024" s="30">
        <f>'19'!AJ24</f>
        <v>45.8</v>
      </c>
      <c r="AL1024" s="30">
        <f>'19'!AK24</f>
        <v>99.32</v>
      </c>
      <c r="AM1024" s="30">
        <f>'19'!AL24</f>
        <v>104.72</v>
      </c>
      <c r="AN1024" s="30">
        <f>'19'!AM24</f>
        <v>58.92</v>
      </c>
      <c r="AO1024" s="30">
        <f>'19'!AN24</f>
        <v>0</v>
      </c>
      <c r="AP1024" s="30">
        <f>'19'!AO24</f>
        <v>0</v>
      </c>
      <c r="AQ1024" s="30">
        <f>'19'!AP24</f>
        <v>104.72</v>
      </c>
      <c r="AR1024" s="30">
        <f>'19'!AQ24</f>
        <v>36.096000000000004</v>
      </c>
      <c r="AS1024" s="30">
        <f>'19'!AR24</f>
        <v>0</v>
      </c>
      <c r="AT1024" s="30">
        <f>'19'!AS24</f>
        <v>45.8</v>
      </c>
      <c r="AU1024" s="30">
        <f>'19'!AT24</f>
        <v>89.615999999999985</v>
      </c>
      <c r="AV1024" s="30">
        <f>'19'!AU24</f>
        <v>135.416</v>
      </c>
      <c r="AW1024" s="30">
        <f>'19'!AV24</f>
        <v>0</v>
      </c>
      <c r="AX1024" s="30">
        <f>'19'!AW24</f>
        <v>10</v>
      </c>
      <c r="AY1024" s="30">
        <f>'19'!AX24</f>
        <v>200</v>
      </c>
      <c r="AZ1024" s="30">
        <f>'19'!AY24</f>
        <v>0</v>
      </c>
      <c r="BA1024" s="30">
        <f>'19'!AZ24</f>
        <v>36</v>
      </c>
      <c r="BB1024" s="30">
        <f>'19'!BA24</f>
        <v>0</v>
      </c>
      <c r="BC1024" s="30">
        <f>'19'!BB24</f>
        <v>246</v>
      </c>
      <c r="BD1024" s="30">
        <f>'19'!BC24</f>
        <v>233.7</v>
      </c>
      <c r="BE1024" s="30">
        <f>'19'!BD24</f>
        <v>14</v>
      </c>
      <c r="BF1024" s="30">
        <f>'19'!BE24</f>
        <v>15</v>
      </c>
      <c r="BG1024" s="30">
        <f>'19'!BF24</f>
        <v>8</v>
      </c>
      <c r="BH1024" s="30">
        <f>'19'!BG24</f>
        <v>9</v>
      </c>
      <c r="BI1024" s="30">
        <f>'19'!BH24</f>
        <v>1</v>
      </c>
      <c r="BJ1024" s="30">
        <f>'19'!BI24</f>
        <v>47</v>
      </c>
      <c r="BK1024" s="30">
        <f>'19'!BJ24</f>
        <v>186.7</v>
      </c>
      <c r="BL1024" s="30">
        <f>'19'!BK24</f>
        <v>89.615999999999985</v>
      </c>
      <c r="BM1024" s="30">
        <f>'19'!BL24</f>
        <v>97.084000000000003</v>
      </c>
    </row>
    <row r="1025" spans="1:65">
      <c r="A1025" s="78">
        <f>'19'!A25</f>
        <v>42905</v>
      </c>
      <c r="B1025" s="82" t="str">
        <f t="shared" si="15"/>
        <v>07:30:00</v>
      </c>
      <c r="C1025" s="30" t="str">
        <f>'19'!B25</f>
        <v>07H30</v>
      </c>
      <c r="D1025" s="30">
        <f>'19'!C25</f>
        <v>623</v>
      </c>
      <c r="E1025" s="30">
        <f>'19'!D25</f>
        <v>591</v>
      </c>
      <c r="F1025" s="30">
        <f>'19'!E25</f>
        <v>470</v>
      </c>
      <c r="G1025" s="30">
        <f>'19'!F25</f>
        <v>43</v>
      </c>
      <c r="H1025" s="30">
        <f>'19'!G25</f>
        <v>0</v>
      </c>
      <c r="I1025" s="30">
        <f>'19'!H25</f>
        <v>16</v>
      </c>
      <c r="J1025" s="30">
        <f>'19'!I25</f>
        <v>1684</v>
      </c>
      <c r="K1025" s="30">
        <f>'19'!J25</f>
        <v>59</v>
      </c>
      <c r="L1025" s="30">
        <f>'19'!K25</f>
        <v>340</v>
      </c>
      <c r="M1025" s="30">
        <f>'19'!L25</f>
        <v>371</v>
      </c>
      <c r="N1025" s="30">
        <f>'19'!M25</f>
        <v>230</v>
      </c>
      <c r="O1025" s="30">
        <f>'19'!N25</f>
        <v>0</v>
      </c>
      <c r="P1025" s="30">
        <f>'19'!O25</f>
        <v>11</v>
      </c>
      <c r="Q1025" s="30">
        <f>'19'!P25</f>
        <v>13</v>
      </c>
      <c r="R1025" s="30">
        <f>'19'!Q25</f>
        <v>7</v>
      </c>
      <c r="S1025" s="30">
        <f>'19'!R25</f>
        <v>0</v>
      </c>
      <c r="T1025" s="30">
        <f>'19'!S25</f>
        <v>711</v>
      </c>
      <c r="U1025" s="30">
        <f>'19'!T25</f>
        <v>31</v>
      </c>
      <c r="V1025" s="30">
        <f>'19'!U25</f>
        <v>90</v>
      </c>
      <c r="W1025" s="30">
        <f>'19'!V25</f>
        <v>4.12</v>
      </c>
      <c r="X1025" s="30">
        <f>'19'!W25</f>
        <v>3.5</v>
      </c>
      <c r="Y1025" s="30">
        <f>'19'!X25</f>
        <v>5</v>
      </c>
      <c r="Z1025" s="30">
        <f>'19'!Y25</f>
        <v>2.6</v>
      </c>
      <c r="AA1025" s="30">
        <f>'19'!Z25</f>
        <v>4.3</v>
      </c>
      <c r="AB1025" s="30">
        <f>'19'!AA25</f>
        <v>1.9</v>
      </c>
      <c r="AC1025" s="30">
        <f>'19'!AB25</f>
        <v>0</v>
      </c>
      <c r="AD1025" s="30">
        <f>'19'!AC25</f>
        <v>0</v>
      </c>
      <c r="AE1025" s="30">
        <f>'19'!AD25</f>
        <v>0</v>
      </c>
      <c r="AF1025" s="30">
        <f>'19'!AE25</f>
        <v>0.8</v>
      </c>
      <c r="AG1025" s="30">
        <f>'19'!AF25</f>
        <v>0</v>
      </c>
      <c r="AH1025" s="30">
        <f>'19'!AG25</f>
        <v>0</v>
      </c>
      <c r="AI1025" s="30">
        <f>'19'!AH25</f>
        <v>0.8</v>
      </c>
      <c r="AJ1025" s="30">
        <f>'19'!AI25</f>
        <v>45</v>
      </c>
      <c r="AK1025" s="30">
        <f>'19'!AJ25</f>
        <v>45.8</v>
      </c>
      <c r="AL1025" s="30">
        <f>'19'!AK25</f>
        <v>106.82</v>
      </c>
      <c r="AM1025" s="30">
        <f>'19'!AL25</f>
        <v>112.22</v>
      </c>
      <c r="AN1025" s="30">
        <f>'19'!AM25</f>
        <v>66.42</v>
      </c>
      <c r="AO1025" s="30">
        <f>'19'!AN25</f>
        <v>0</v>
      </c>
      <c r="AP1025" s="30">
        <f>'19'!AO25</f>
        <v>0</v>
      </c>
      <c r="AQ1025" s="30">
        <f>'19'!AP25</f>
        <v>112.22</v>
      </c>
      <c r="AR1025" s="30">
        <f>'19'!AQ25</f>
        <v>28.596000000000004</v>
      </c>
      <c r="AS1025" s="30">
        <f>'19'!AR25</f>
        <v>0</v>
      </c>
      <c r="AT1025" s="30">
        <f>'19'!AS25</f>
        <v>45.8</v>
      </c>
      <c r="AU1025" s="30">
        <f>'19'!AT25</f>
        <v>89.615999999999985</v>
      </c>
      <c r="AV1025" s="30">
        <f>'19'!AU25</f>
        <v>135.416</v>
      </c>
      <c r="AW1025" s="30">
        <f>'19'!AV25</f>
        <v>0</v>
      </c>
      <c r="AX1025" s="30">
        <f>'19'!AW25</f>
        <v>10</v>
      </c>
      <c r="AY1025" s="30">
        <f>'19'!AX25</f>
        <v>200</v>
      </c>
      <c r="AZ1025" s="30">
        <f>'19'!AY25</f>
        <v>0</v>
      </c>
      <c r="BA1025" s="30">
        <f>'19'!AZ25</f>
        <v>36</v>
      </c>
      <c r="BB1025" s="30">
        <f>'19'!BA25</f>
        <v>0</v>
      </c>
      <c r="BC1025" s="30">
        <f>'19'!BB25</f>
        <v>246</v>
      </c>
      <c r="BD1025" s="30">
        <f>'19'!BC25</f>
        <v>233.7</v>
      </c>
      <c r="BE1025" s="30">
        <f>'19'!BD25</f>
        <v>14</v>
      </c>
      <c r="BF1025" s="30">
        <f>'19'!BE25</f>
        <v>15</v>
      </c>
      <c r="BG1025" s="30">
        <f>'19'!BF25</f>
        <v>8</v>
      </c>
      <c r="BH1025" s="30">
        <f>'19'!BG25</f>
        <v>9</v>
      </c>
      <c r="BI1025" s="30">
        <f>'19'!BH25</f>
        <v>1</v>
      </c>
      <c r="BJ1025" s="30">
        <f>'19'!BI25</f>
        <v>47</v>
      </c>
      <c r="BK1025" s="30">
        <f>'19'!BJ25</f>
        <v>186.7</v>
      </c>
      <c r="BL1025" s="30">
        <f>'19'!BK25</f>
        <v>89.615999999999985</v>
      </c>
      <c r="BM1025" s="30">
        <f>'19'!BL25</f>
        <v>97.084000000000003</v>
      </c>
    </row>
    <row r="1026" spans="1:65">
      <c r="A1026" s="78">
        <f>'19'!A26</f>
        <v>42905</v>
      </c>
      <c r="B1026" s="82" t="str">
        <f t="shared" si="15"/>
        <v>08:00:00</v>
      </c>
      <c r="C1026" s="30" t="str">
        <f>'19'!B26</f>
        <v>08H00</v>
      </c>
      <c r="D1026" s="30">
        <f>'19'!C26</f>
        <v>696</v>
      </c>
      <c r="E1026" s="30">
        <f>'19'!D26</f>
        <v>670</v>
      </c>
      <c r="F1026" s="30">
        <f>'19'!E26</f>
        <v>514</v>
      </c>
      <c r="G1026" s="30">
        <f>'19'!F26</f>
        <v>47</v>
      </c>
      <c r="H1026" s="30">
        <f>'19'!G26</f>
        <v>0</v>
      </c>
      <c r="I1026" s="30">
        <f>'19'!H26</f>
        <v>17</v>
      </c>
      <c r="J1026" s="30">
        <f>'19'!I26</f>
        <v>1880</v>
      </c>
      <c r="K1026" s="30">
        <f>'19'!J26</f>
        <v>64</v>
      </c>
      <c r="L1026" s="30">
        <f>'19'!K26</f>
        <v>335</v>
      </c>
      <c r="M1026" s="30">
        <f>'19'!L26</f>
        <v>416</v>
      </c>
      <c r="N1026" s="30">
        <f>'19'!M26</f>
        <v>270</v>
      </c>
      <c r="O1026" s="30">
        <f>'19'!N26</f>
        <v>0</v>
      </c>
      <c r="P1026" s="30">
        <f>'19'!O26</f>
        <v>11</v>
      </c>
      <c r="Q1026" s="30">
        <f>'19'!P26</f>
        <v>13</v>
      </c>
      <c r="R1026" s="30">
        <f>'19'!Q26</f>
        <v>10</v>
      </c>
      <c r="S1026" s="30">
        <f>'19'!R26</f>
        <v>0</v>
      </c>
      <c r="T1026" s="30">
        <f>'19'!S26</f>
        <v>751</v>
      </c>
      <c r="U1026" s="30">
        <f>'19'!T26</f>
        <v>34</v>
      </c>
      <c r="V1026" s="30">
        <f>'19'!U26</f>
        <v>98</v>
      </c>
      <c r="W1026" s="30">
        <f>'19'!V26</f>
        <v>4.12</v>
      </c>
      <c r="X1026" s="30">
        <f>'19'!W26</f>
        <v>3.5</v>
      </c>
      <c r="Y1026" s="30">
        <f>'19'!X26</f>
        <v>5.2</v>
      </c>
      <c r="Z1026" s="30">
        <f>'19'!Y26</f>
        <v>2.7</v>
      </c>
      <c r="AA1026" s="30">
        <f>'19'!Z26</f>
        <v>5.3</v>
      </c>
      <c r="AB1026" s="30">
        <f>'19'!AA26</f>
        <v>2.2999999999999998</v>
      </c>
      <c r="AC1026" s="30">
        <f>'19'!AB26</f>
        <v>0</v>
      </c>
      <c r="AD1026" s="30">
        <f>'19'!AC26</f>
        <v>0</v>
      </c>
      <c r="AE1026" s="30">
        <f>'19'!AD26</f>
        <v>0</v>
      </c>
      <c r="AF1026" s="30">
        <f>'19'!AE26</f>
        <v>0.8</v>
      </c>
      <c r="AG1026" s="30">
        <f>'19'!AF26</f>
        <v>0</v>
      </c>
      <c r="AH1026" s="30">
        <f>'19'!AG26</f>
        <v>0</v>
      </c>
      <c r="AI1026" s="30">
        <f>'19'!AH26</f>
        <v>0.8</v>
      </c>
      <c r="AJ1026" s="30">
        <f>'19'!AI26</f>
        <v>60</v>
      </c>
      <c r="AK1026" s="30">
        <f>'19'!AJ26</f>
        <v>60.8</v>
      </c>
      <c r="AL1026" s="30">
        <f>'19'!AK26</f>
        <v>116.12</v>
      </c>
      <c r="AM1026" s="30">
        <f>'19'!AL26</f>
        <v>121.92</v>
      </c>
      <c r="AN1026" s="30">
        <f>'19'!AM26</f>
        <v>61.120000000000005</v>
      </c>
      <c r="AO1026" s="30">
        <f>'19'!AN26</f>
        <v>0</v>
      </c>
      <c r="AP1026" s="30">
        <f>'19'!AO26</f>
        <v>0</v>
      </c>
      <c r="AQ1026" s="30">
        <f>'19'!AP26</f>
        <v>121.92</v>
      </c>
      <c r="AR1026" s="30">
        <f>'19'!AQ26</f>
        <v>34.295999999999992</v>
      </c>
      <c r="AS1026" s="30">
        <f>'19'!AR26</f>
        <v>0</v>
      </c>
      <c r="AT1026" s="30">
        <f>'19'!AS26</f>
        <v>60.8</v>
      </c>
      <c r="AU1026" s="30">
        <f>'19'!AT26</f>
        <v>89.615999999999985</v>
      </c>
      <c r="AV1026" s="30">
        <f>'19'!AU26</f>
        <v>150.416</v>
      </c>
      <c r="AW1026" s="30">
        <f>'19'!AV26</f>
        <v>0</v>
      </c>
      <c r="AX1026" s="30">
        <f>'19'!AW26</f>
        <v>10</v>
      </c>
      <c r="AY1026" s="30">
        <f>'19'!AX26</f>
        <v>200</v>
      </c>
      <c r="AZ1026" s="30">
        <f>'19'!AY26</f>
        <v>0</v>
      </c>
      <c r="BA1026" s="30">
        <f>'19'!AZ26</f>
        <v>36</v>
      </c>
      <c r="BB1026" s="30">
        <f>'19'!BA26</f>
        <v>0</v>
      </c>
      <c r="BC1026" s="30">
        <f>'19'!BB26</f>
        <v>246</v>
      </c>
      <c r="BD1026" s="30">
        <f>'19'!BC26</f>
        <v>233.7</v>
      </c>
      <c r="BE1026" s="30">
        <f>'19'!BD26</f>
        <v>14</v>
      </c>
      <c r="BF1026" s="30">
        <f>'19'!BE26</f>
        <v>15</v>
      </c>
      <c r="BG1026" s="30">
        <f>'19'!BF26</f>
        <v>8</v>
      </c>
      <c r="BH1026" s="30">
        <f>'19'!BG26</f>
        <v>9</v>
      </c>
      <c r="BI1026" s="30">
        <f>'19'!BH26</f>
        <v>1</v>
      </c>
      <c r="BJ1026" s="30">
        <f>'19'!BI26</f>
        <v>47</v>
      </c>
      <c r="BK1026" s="30">
        <f>'19'!BJ26</f>
        <v>186.7</v>
      </c>
      <c r="BL1026" s="30">
        <f>'19'!BK26</f>
        <v>89.615999999999985</v>
      </c>
      <c r="BM1026" s="30">
        <f>'19'!BL26</f>
        <v>97.084000000000003</v>
      </c>
    </row>
    <row r="1027" spans="1:65">
      <c r="A1027" s="78">
        <f>'19'!A27</f>
        <v>42905</v>
      </c>
      <c r="B1027" s="82" t="str">
        <f t="shared" ref="B1027:B1090" si="16">LEFT(C1027,2) &amp; ":" &amp; RIGHT(C1027,2) &amp; ":00"</f>
        <v>08:30:00</v>
      </c>
      <c r="C1027" s="30" t="str">
        <f>'19'!B27</f>
        <v>08H30</v>
      </c>
      <c r="D1027" s="30">
        <f>'19'!C27</f>
        <v>729</v>
      </c>
      <c r="E1027" s="30">
        <f>'19'!D27</f>
        <v>707</v>
      </c>
      <c r="F1027" s="30">
        <f>'19'!E27</f>
        <v>547</v>
      </c>
      <c r="G1027" s="30">
        <f>'19'!F27</f>
        <v>49</v>
      </c>
      <c r="H1027" s="30">
        <f>'19'!G27</f>
        <v>0</v>
      </c>
      <c r="I1027" s="30">
        <f>'19'!H27</f>
        <v>18</v>
      </c>
      <c r="J1027" s="30">
        <f>'19'!I27</f>
        <v>1983</v>
      </c>
      <c r="K1027" s="30">
        <f>'19'!J27</f>
        <v>67</v>
      </c>
      <c r="L1027" s="30">
        <f>'19'!K27</f>
        <v>338</v>
      </c>
      <c r="M1027" s="30">
        <f>'19'!L27</f>
        <v>450</v>
      </c>
      <c r="N1027" s="30">
        <f>'19'!M27</f>
        <v>260</v>
      </c>
      <c r="O1027" s="30">
        <f>'19'!N27</f>
        <v>0</v>
      </c>
      <c r="P1027" s="30">
        <f>'19'!O27</f>
        <v>11</v>
      </c>
      <c r="Q1027" s="30">
        <f>'19'!P27</f>
        <v>15</v>
      </c>
      <c r="R1027" s="30">
        <f>'19'!Q27</f>
        <v>9</v>
      </c>
      <c r="S1027" s="30">
        <f>'19'!R27</f>
        <v>0</v>
      </c>
      <c r="T1027" s="30">
        <f>'19'!S27</f>
        <v>788</v>
      </c>
      <c r="U1027" s="30">
        <f>'19'!T27</f>
        <v>35</v>
      </c>
      <c r="V1027" s="30">
        <f>'19'!U27</f>
        <v>102</v>
      </c>
      <c r="W1027" s="30">
        <f>'19'!V27</f>
        <v>4.12</v>
      </c>
      <c r="X1027" s="30">
        <f>'19'!W27</f>
        <v>3.5</v>
      </c>
      <c r="Y1027" s="30">
        <f>'19'!X27</f>
        <v>5.5</v>
      </c>
      <c r="Z1027" s="30">
        <f>'19'!Y27</f>
        <v>2.7</v>
      </c>
      <c r="AA1027" s="30">
        <f>'19'!Z27</f>
        <v>5.3</v>
      </c>
      <c r="AB1027" s="30">
        <f>'19'!AA27</f>
        <v>2.2999999999999998</v>
      </c>
      <c r="AC1027" s="30">
        <f>'19'!AB27</f>
        <v>0</v>
      </c>
      <c r="AD1027" s="30">
        <f>'19'!AC27</f>
        <v>0</v>
      </c>
      <c r="AE1027" s="30">
        <f>'19'!AD27</f>
        <v>0</v>
      </c>
      <c r="AF1027" s="30">
        <f>'19'!AE27</f>
        <v>0.8</v>
      </c>
      <c r="AG1027" s="30">
        <f>'19'!AF27</f>
        <v>0</v>
      </c>
      <c r="AH1027" s="30">
        <f>'19'!AG27</f>
        <v>0</v>
      </c>
      <c r="AI1027" s="30">
        <f>'19'!AH27</f>
        <v>0.8</v>
      </c>
      <c r="AJ1027" s="30">
        <f>'19'!AI27</f>
        <v>60</v>
      </c>
      <c r="AK1027" s="30">
        <f>'19'!AJ27</f>
        <v>60.8</v>
      </c>
      <c r="AL1027" s="30">
        <f>'19'!AK27</f>
        <v>120.42</v>
      </c>
      <c r="AM1027" s="30">
        <f>'19'!AL27</f>
        <v>126.22</v>
      </c>
      <c r="AN1027" s="30">
        <f>'19'!AM27</f>
        <v>65.42</v>
      </c>
      <c r="AO1027" s="30">
        <f>'19'!AN27</f>
        <v>0</v>
      </c>
      <c r="AP1027" s="30">
        <f>'19'!AO27</f>
        <v>0</v>
      </c>
      <c r="AQ1027" s="30">
        <f>'19'!AP27</f>
        <v>126.22</v>
      </c>
      <c r="AR1027" s="30">
        <f>'19'!AQ27</f>
        <v>29.995999999999995</v>
      </c>
      <c r="AS1027" s="30">
        <f>'19'!AR27</f>
        <v>0</v>
      </c>
      <c r="AT1027" s="30">
        <f>'19'!AS27</f>
        <v>60.8</v>
      </c>
      <c r="AU1027" s="30">
        <f>'19'!AT27</f>
        <v>89.615999999999985</v>
      </c>
      <c r="AV1027" s="30">
        <f>'19'!AU27</f>
        <v>150.416</v>
      </c>
      <c r="AW1027" s="30">
        <f>'19'!AV27</f>
        <v>0</v>
      </c>
      <c r="AX1027" s="30">
        <f>'19'!AW27</f>
        <v>10</v>
      </c>
      <c r="AY1027" s="30">
        <f>'19'!AX27</f>
        <v>200</v>
      </c>
      <c r="AZ1027" s="30">
        <f>'19'!AY27</f>
        <v>0</v>
      </c>
      <c r="BA1027" s="30">
        <f>'19'!AZ27</f>
        <v>36</v>
      </c>
      <c r="BB1027" s="30">
        <f>'19'!BA27</f>
        <v>0</v>
      </c>
      <c r="BC1027" s="30">
        <f>'19'!BB27</f>
        <v>246</v>
      </c>
      <c r="BD1027" s="30">
        <f>'19'!BC27</f>
        <v>233.7</v>
      </c>
      <c r="BE1027" s="30">
        <f>'19'!BD27</f>
        <v>14</v>
      </c>
      <c r="BF1027" s="30">
        <f>'19'!BE27</f>
        <v>15</v>
      </c>
      <c r="BG1027" s="30">
        <f>'19'!BF27</f>
        <v>8</v>
      </c>
      <c r="BH1027" s="30">
        <f>'19'!BG27</f>
        <v>9</v>
      </c>
      <c r="BI1027" s="30">
        <f>'19'!BH27</f>
        <v>1</v>
      </c>
      <c r="BJ1027" s="30">
        <f>'19'!BI27</f>
        <v>47</v>
      </c>
      <c r="BK1027" s="30">
        <f>'19'!BJ27</f>
        <v>186.7</v>
      </c>
      <c r="BL1027" s="30">
        <f>'19'!BK27</f>
        <v>89.615999999999985</v>
      </c>
      <c r="BM1027" s="30">
        <f>'19'!BL27</f>
        <v>97.084000000000003</v>
      </c>
    </row>
    <row r="1028" spans="1:65">
      <c r="A1028" s="78">
        <f>'19'!A28</f>
        <v>42905</v>
      </c>
      <c r="B1028" s="82" t="str">
        <f t="shared" si="16"/>
        <v>09:00:00</v>
      </c>
      <c r="C1028" s="30" t="str">
        <f>'19'!B28</f>
        <v>09H00</v>
      </c>
      <c r="D1028" s="30">
        <f>'19'!C28</f>
        <v>753</v>
      </c>
      <c r="E1028" s="30">
        <f>'19'!D28</f>
        <v>733</v>
      </c>
      <c r="F1028" s="30">
        <f>'19'!E28</f>
        <v>578</v>
      </c>
      <c r="G1028" s="30">
        <f>'19'!F28</f>
        <v>51</v>
      </c>
      <c r="H1028" s="30">
        <f>'19'!G28</f>
        <v>0</v>
      </c>
      <c r="I1028" s="30">
        <f>'19'!H28</f>
        <v>19</v>
      </c>
      <c r="J1028" s="30">
        <f>'19'!I28</f>
        <v>2064</v>
      </c>
      <c r="K1028" s="30">
        <f>'19'!J28</f>
        <v>70</v>
      </c>
      <c r="L1028" s="30">
        <f>'19'!K28</f>
        <v>342</v>
      </c>
      <c r="M1028" s="30">
        <f>'19'!L28</f>
        <v>465</v>
      </c>
      <c r="N1028" s="30">
        <f>'19'!M28</f>
        <v>270</v>
      </c>
      <c r="O1028" s="30">
        <f>'19'!N28</f>
        <v>0</v>
      </c>
      <c r="P1028" s="30">
        <f>'19'!O28</f>
        <v>11</v>
      </c>
      <c r="Q1028" s="30">
        <f>'19'!P28</f>
        <v>16</v>
      </c>
      <c r="R1028" s="30">
        <f>'19'!Q28</f>
        <v>10</v>
      </c>
      <c r="S1028" s="30">
        <f>'19'!R28</f>
        <v>0</v>
      </c>
      <c r="T1028" s="30">
        <f>'19'!S28</f>
        <v>807</v>
      </c>
      <c r="U1028" s="30">
        <f>'19'!T28</f>
        <v>37</v>
      </c>
      <c r="V1028" s="30">
        <f>'19'!U28</f>
        <v>107</v>
      </c>
      <c r="W1028" s="30">
        <f>'19'!V28</f>
        <v>4.12</v>
      </c>
      <c r="X1028" s="30">
        <f>'19'!W28</f>
        <v>3.5</v>
      </c>
      <c r="Y1028" s="30">
        <f>'19'!X28</f>
        <v>6</v>
      </c>
      <c r="Z1028" s="30">
        <f>'19'!Y28</f>
        <v>3.1</v>
      </c>
      <c r="AA1028" s="30">
        <f>'19'!Z28</f>
        <v>4.9000000000000004</v>
      </c>
      <c r="AB1028" s="30">
        <f>'19'!AA28</f>
        <v>2.4</v>
      </c>
      <c r="AC1028" s="30">
        <f>'19'!AB28</f>
        <v>0</v>
      </c>
      <c r="AD1028" s="30">
        <f>'19'!AC28</f>
        <v>0</v>
      </c>
      <c r="AE1028" s="30">
        <f>'19'!AD28</f>
        <v>0</v>
      </c>
      <c r="AF1028" s="30">
        <f>'19'!AE28</f>
        <v>0.82499999999999996</v>
      </c>
      <c r="AG1028" s="30">
        <f>'19'!AF28</f>
        <v>0</v>
      </c>
      <c r="AH1028" s="30">
        <f>'19'!AG28</f>
        <v>0</v>
      </c>
      <c r="AI1028" s="30">
        <f>'19'!AH28</f>
        <v>0.82499999999999996</v>
      </c>
      <c r="AJ1028" s="30">
        <f>'19'!AI28</f>
        <v>60</v>
      </c>
      <c r="AK1028" s="30">
        <f>'19'!AJ28</f>
        <v>60.825000000000003</v>
      </c>
      <c r="AL1028" s="30">
        <f>'19'!AK28</f>
        <v>125.94500000000001</v>
      </c>
      <c r="AM1028" s="30">
        <f>'19'!AL28</f>
        <v>131.845</v>
      </c>
      <c r="AN1028" s="30">
        <f>'19'!AM28</f>
        <v>71.02</v>
      </c>
      <c r="AO1028" s="30">
        <f>'19'!AN28</f>
        <v>0</v>
      </c>
      <c r="AP1028" s="30">
        <f>'19'!AO28</f>
        <v>0</v>
      </c>
      <c r="AQ1028" s="30">
        <f>'19'!AP28</f>
        <v>131.845</v>
      </c>
      <c r="AR1028" s="30">
        <f>'19'!AQ28</f>
        <v>24.495999999999967</v>
      </c>
      <c r="AS1028" s="30">
        <f>'19'!AR28</f>
        <v>0</v>
      </c>
      <c r="AT1028" s="30">
        <f>'19'!AS28</f>
        <v>60.825000000000003</v>
      </c>
      <c r="AU1028" s="30">
        <f>'19'!AT28</f>
        <v>89.615999999999985</v>
      </c>
      <c r="AV1028" s="30">
        <f>'19'!AU28</f>
        <v>150.44099999999997</v>
      </c>
      <c r="AW1028" s="30">
        <f>'19'!AV28</f>
        <v>0</v>
      </c>
      <c r="AX1028" s="30">
        <f>'19'!AW28</f>
        <v>10</v>
      </c>
      <c r="AY1028" s="30">
        <f>'19'!AX28</f>
        <v>200</v>
      </c>
      <c r="AZ1028" s="30">
        <f>'19'!AY28</f>
        <v>0</v>
      </c>
      <c r="BA1028" s="30">
        <f>'19'!AZ28</f>
        <v>36</v>
      </c>
      <c r="BB1028" s="30">
        <f>'19'!BA28</f>
        <v>0</v>
      </c>
      <c r="BC1028" s="30">
        <f>'19'!BB28</f>
        <v>246</v>
      </c>
      <c r="BD1028" s="30">
        <f>'19'!BC28</f>
        <v>233.7</v>
      </c>
      <c r="BE1028" s="30">
        <f>'19'!BD28</f>
        <v>14</v>
      </c>
      <c r="BF1028" s="30">
        <f>'19'!BE28</f>
        <v>15</v>
      </c>
      <c r="BG1028" s="30">
        <f>'19'!BF28</f>
        <v>8</v>
      </c>
      <c r="BH1028" s="30">
        <f>'19'!BG28</f>
        <v>9</v>
      </c>
      <c r="BI1028" s="30">
        <f>'19'!BH28</f>
        <v>1</v>
      </c>
      <c r="BJ1028" s="30">
        <f>'19'!BI28</f>
        <v>47</v>
      </c>
      <c r="BK1028" s="30">
        <f>'19'!BJ28</f>
        <v>186.7</v>
      </c>
      <c r="BL1028" s="30">
        <f>'19'!BK28</f>
        <v>89.615999999999985</v>
      </c>
      <c r="BM1028" s="30">
        <f>'19'!BL28</f>
        <v>97.084000000000003</v>
      </c>
    </row>
    <row r="1029" spans="1:65">
      <c r="A1029" s="78">
        <f>'19'!A29</f>
        <v>42905</v>
      </c>
      <c r="B1029" s="82" t="str">
        <f t="shared" si="16"/>
        <v>09:30:00</v>
      </c>
      <c r="C1029" s="30" t="str">
        <f>'19'!B29</f>
        <v>09H30</v>
      </c>
      <c r="D1029" s="30">
        <f>'19'!C29</f>
        <v>758</v>
      </c>
      <c r="E1029" s="30">
        <f>'19'!D29</f>
        <v>736</v>
      </c>
      <c r="F1029" s="30">
        <f>'19'!E29</f>
        <v>581</v>
      </c>
      <c r="G1029" s="30">
        <f>'19'!F29</f>
        <v>52</v>
      </c>
      <c r="H1029" s="30">
        <f>'19'!G29</f>
        <v>0</v>
      </c>
      <c r="I1029" s="30">
        <f>'19'!H29</f>
        <v>20</v>
      </c>
      <c r="J1029" s="30">
        <f>'19'!I29</f>
        <v>2075</v>
      </c>
      <c r="K1029" s="30">
        <f>'19'!J29</f>
        <v>72</v>
      </c>
      <c r="L1029" s="30">
        <f>'19'!K29</f>
        <v>356</v>
      </c>
      <c r="M1029" s="30">
        <f>'19'!L29</f>
        <v>476</v>
      </c>
      <c r="N1029" s="30">
        <f>'19'!M29</f>
        <v>280</v>
      </c>
      <c r="O1029" s="30">
        <f>'19'!N29</f>
        <v>0</v>
      </c>
      <c r="P1029" s="30">
        <f>'19'!O29</f>
        <v>12</v>
      </c>
      <c r="Q1029" s="30">
        <f>'19'!P29</f>
        <v>16</v>
      </c>
      <c r="R1029" s="30">
        <f>'19'!Q29</f>
        <v>10</v>
      </c>
      <c r="S1029" s="30">
        <f>'19'!R29</f>
        <v>0</v>
      </c>
      <c r="T1029" s="30">
        <f>'19'!S29</f>
        <v>832</v>
      </c>
      <c r="U1029" s="30">
        <f>'19'!T29</f>
        <v>38</v>
      </c>
      <c r="V1029" s="30">
        <f>'19'!U29</f>
        <v>110</v>
      </c>
      <c r="W1029" s="30">
        <f>'19'!V29</f>
        <v>4.12</v>
      </c>
      <c r="X1029" s="30">
        <f>'19'!W29</f>
        <v>3.5</v>
      </c>
      <c r="Y1029" s="30">
        <f>'19'!X29</f>
        <v>6</v>
      </c>
      <c r="Z1029" s="30">
        <f>'19'!Y29</f>
        <v>3.1</v>
      </c>
      <c r="AA1029" s="30">
        <f>'19'!Z29</f>
        <v>4.9000000000000004</v>
      </c>
      <c r="AB1029" s="30">
        <f>'19'!AA29</f>
        <v>2.4</v>
      </c>
      <c r="AC1029" s="30">
        <f>'19'!AB29</f>
        <v>0</v>
      </c>
      <c r="AD1029" s="30">
        <f>'19'!AC29</f>
        <v>0</v>
      </c>
      <c r="AE1029" s="30">
        <f>'19'!AD29</f>
        <v>0</v>
      </c>
      <c r="AF1029" s="30">
        <f>'19'!AE29</f>
        <v>0.82499999999999996</v>
      </c>
      <c r="AG1029" s="30">
        <f>'19'!AF29</f>
        <v>0</v>
      </c>
      <c r="AH1029" s="30">
        <f>'19'!AG29</f>
        <v>0</v>
      </c>
      <c r="AI1029" s="30">
        <f>'19'!AH29</f>
        <v>0.82499999999999996</v>
      </c>
      <c r="AJ1029" s="30">
        <f>'19'!AI29</f>
        <v>60</v>
      </c>
      <c r="AK1029" s="30">
        <f>'19'!AJ29</f>
        <v>60.825000000000003</v>
      </c>
      <c r="AL1029" s="30">
        <f>'19'!AK29</f>
        <v>128.94500000000002</v>
      </c>
      <c r="AM1029" s="30">
        <f>'19'!AL29</f>
        <v>134.84500000000003</v>
      </c>
      <c r="AN1029" s="30">
        <f>'19'!AM29</f>
        <v>74.020000000000024</v>
      </c>
      <c r="AO1029" s="30">
        <f>'19'!AN29</f>
        <v>0</v>
      </c>
      <c r="AP1029" s="30">
        <f>'19'!AO29</f>
        <v>0</v>
      </c>
      <c r="AQ1029" s="30">
        <f>'19'!AP29</f>
        <v>134.84500000000003</v>
      </c>
      <c r="AR1029" s="30">
        <f>'19'!AQ29</f>
        <v>21.495999999999952</v>
      </c>
      <c r="AS1029" s="30">
        <f>'19'!AR29</f>
        <v>0</v>
      </c>
      <c r="AT1029" s="30">
        <f>'19'!AS29</f>
        <v>60.825000000000003</v>
      </c>
      <c r="AU1029" s="30">
        <f>'19'!AT29</f>
        <v>89.615999999999985</v>
      </c>
      <c r="AV1029" s="30">
        <f>'19'!AU29</f>
        <v>150.44099999999997</v>
      </c>
      <c r="AW1029" s="30">
        <f>'19'!AV29</f>
        <v>0</v>
      </c>
      <c r="AX1029" s="30">
        <f>'19'!AW29</f>
        <v>10</v>
      </c>
      <c r="AY1029" s="30">
        <f>'19'!AX29</f>
        <v>200</v>
      </c>
      <c r="AZ1029" s="30">
        <f>'19'!AY29</f>
        <v>0</v>
      </c>
      <c r="BA1029" s="30">
        <f>'19'!AZ29</f>
        <v>36</v>
      </c>
      <c r="BB1029" s="30">
        <f>'19'!BA29</f>
        <v>0</v>
      </c>
      <c r="BC1029" s="30">
        <f>'19'!BB29</f>
        <v>246</v>
      </c>
      <c r="BD1029" s="30">
        <f>'19'!BC29</f>
        <v>233.7</v>
      </c>
      <c r="BE1029" s="30">
        <f>'19'!BD29</f>
        <v>14</v>
      </c>
      <c r="BF1029" s="30">
        <f>'19'!BE29</f>
        <v>15</v>
      </c>
      <c r="BG1029" s="30">
        <f>'19'!BF29</f>
        <v>8</v>
      </c>
      <c r="BH1029" s="30">
        <f>'19'!BG29</f>
        <v>9</v>
      </c>
      <c r="BI1029" s="30">
        <f>'19'!BH29</f>
        <v>1</v>
      </c>
      <c r="BJ1029" s="30">
        <f>'19'!BI29</f>
        <v>47</v>
      </c>
      <c r="BK1029" s="30">
        <f>'19'!BJ29</f>
        <v>186.7</v>
      </c>
      <c r="BL1029" s="30">
        <f>'19'!BK29</f>
        <v>89.615999999999985</v>
      </c>
      <c r="BM1029" s="30">
        <f>'19'!BL29</f>
        <v>97.084000000000003</v>
      </c>
    </row>
    <row r="1030" spans="1:65">
      <c r="A1030" s="78">
        <f>'19'!A30</f>
        <v>42905</v>
      </c>
      <c r="B1030" s="82" t="str">
        <f t="shared" si="16"/>
        <v>10:00:00</v>
      </c>
      <c r="C1030" s="30" t="str">
        <f>'19'!B30</f>
        <v>10H00</v>
      </c>
      <c r="D1030" s="30">
        <f>'19'!C30</f>
        <v>762</v>
      </c>
      <c r="E1030" s="30">
        <f>'19'!D30</f>
        <v>763</v>
      </c>
      <c r="F1030" s="30">
        <f>'19'!E30</f>
        <v>582</v>
      </c>
      <c r="G1030" s="30">
        <f>'19'!F30</f>
        <v>53</v>
      </c>
      <c r="H1030" s="30">
        <f>'19'!G30</f>
        <v>0</v>
      </c>
      <c r="I1030" s="30">
        <f>'19'!H30</f>
        <v>20</v>
      </c>
      <c r="J1030" s="30">
        <f>'19'!I30</f>
        <v>2107</v>
      </c>
      <c r="K1030" s="30">
        <f>'19'!J30</f>
        <v>73</v>
      </c>
      <c r="L1030" s="30">
        <f>'19'!K30</f>
        <v>319</v>
      </c>
      <c r="M1030" s="30">
        <f>'19'!L30</f>
        <v>480</v>
      </c>
      <c r="N1030" s="30">
        <f>'19'!M30</f>
        <v>300</v>
      </c>
      <c r="O1030" s="30">
        <f>'19'!N30</f>
        <v>0</v>
      </c>
      <c r="P1030" s="30">
        <f>'19'!O30</f>
        <v>11</v>
      </c>
      <c r="Q1030" s="30">
        <f>'19'!P30</f>
        <v>16</v>
      </c>
      <c r="R1030" s="30">
        <f>'19'!Q30</f>
        <v>11</v>
      </c>
      <c r="S1030" s="30">
        <f>'19'!R30</f>
        <v>0</v>
      </c>
      <c r="T1030" s="30">
        <f>'19'!S30</f>
        <v>799</v>
      </c>
      <c r="U1030" s="30">
        <f>'19'!T30</f>
        <v>38</v>
      </c>
      <c r="V1030" s="30">
        <f>'19'!U30</f>
        <v>111</v>
      </c>
      <c r="W1030" s="30">
        <f>'19'!V30</f>
        <v>4.74</v>
      </c>
      <c r="X1030" s="30">
        <f>'19'!W30</f>
        <v>3.5</v>
      </c>
      <c r="Y1030" s="30">
        <f>'19'!X30</f>
        <v>6.2</v>
      </c>
      <c r="Z1030" s="30">
        <f>'19'!Y30</f>
        <v>3.3</v>
      </c>
      <c r="AA1030" s="30">
        <f>'19'!Z30</f>
        <v>5.9</v>
      </c>
      <c r="AB1030" s="30">
        <f>'19'!AA30</f>
        <v>2.4</v>
      </c>
      <c r="AC1030" s="30">
        <f>'19'!AB30</f>
        <v>0</v>
      </c>
      <c r="AD1030" s="30">
        <f>'19'!AC30</f>
        <v>0</v>
      </c>
      <c r="AE1030" s="30">
        <f>'19'!AD30</f>
        <v>0</v>
      </c>
      <c r="AF1030" s="30">
        <f>'19'!AE30</f>
        <v>0.8</v>
      </c>
      <c r="AG1030" s="30">
        <f>'19'!AF30</f>
        <v>0</v>
      </c>
      <c r="AH1030" s="30">
        <f>'19'!AG30</f>
        <v>0</v>
      </c>
      <c r="AI1030" s="30">
        <f>'19'!AH30</f>
        <v>0.8</v>
      </c>
      <c r="AJ1030" s="30">
        <f>'19'!AI30</f>
        <v>60</v>
      </c>
      <c r="AK1030" s="30">
        <f>'19'!AJ30</f>
        <v>60.8</v>
      </c>
      <c r="AL1030" s="30">
        <f>'19'!AK30</f>
        <v>131.94000000000003</v>
      </c>
      <c r="AM1030" s="30">
        <f>'19'!AL30</f>
        <v>137.84000000000003</v>
      </c>
      <c r="AN1030" s="30">
        <f>'19'!AM30</f>
        <v>77.040000000000035</v>
      </c>
      <c r="AO1030" s="30">
        <f>'19'!AN30</f>
        <v>0</v>
      </c>
      <c r="AP1030" s="30">
        <f>'19'!AO30</f>
        <v>0</v>
      </c>
      <c r="AQ1030" s="30">
        <f>'19'!AP30</f>
        <v>137.84000000000003</v>
      </c>
      <c r="AR1030" s="30">
        <f>'19'!AQ30</f>
        <v>18.475999999999971</v>
      </c>
      <c r="AS1030" s="30">
        <f>'19'!AR30</f>
        <v>0</v>
      </c>
      <c r="AT1030" s="30">
        <f>'19'!AS30</f>
        <v>60.8</v>
      </c>
      <c r="AU1030" s="30">
        <f>'19'!AT30</f>
        <v>89.615999999999985</v>
      </c>
      <c r="AV1030" s="30">
        <f>'19'!AU30</f>
        <v>150.416</v>
      </c>
      <c r="AW1030" s="30">
        <f>'19'!AV30</f>
        <v>0</v>
      </c>
      <c r="AX1030" s="30">
        <f>'19'!AW30</f>
        <v>10</v>
      </c>
      <c r="AY1030" s="30">
        <f>'19'!AX30</f>
        <v>200</v>
      </c>
      <c r="AZ1030" s="30">
        <f>'19'!AY30</f>
        <v>0</v>
      </c>
      <c r="BA1030" s="30">
        <f>'19'!AZ30</f>
        <v>36</v>
      </c>
      <c r="BB1030" s="30">
        <f>'19'!BA30</f>
        <v>0</v>
      </c>
      <c r="BC1030" s="30">
        <f>'19'!BB30</f>
        <v>246</v>
      </c>
      <c r="BD1030" s="30">
        <f>'19'!BC30</f>
        <v>233.7</v>
      </c>
      <c r="BE1030" s="30">
        <f>'19'!BD30</f>
        <v>14</v>
      </c>
      <c r="BF1030" s="30">
        <f>'19'!BE30</f>
        <v>15</v>
      </c>
      <c r="BG1030" s="30">
        <f>'19'!BF30</f>
        <v>8</v>
      </c>
      <c r="BH1030" s="30">
        <f>'19'!BG30</f>
        <v>9</v>
      </c>
      <c r="BI1030" s="30">
        <f>'19'!BH30</f>
        <v>1</v>
      </c>
      <c r="BJ1030" s="30">
        <f>'19'!BI30</f>
        <v>47</v>
      </c>
      <c r="BK1030" s="30">
        <f>'19'!BJ30</f>
        <v>186.7</v>
      </c>
      <c r="BL1030" s="30">
        <f>'19'!BK30</f>
        <v>89.615999999999985</v>
      </c>
      <c r="BM1030" s="30">
        <f>'19'!BL30</f>
        <v>97.084000000000003</v>
      </c>
    </row>
    <row r="1031" spans="1:65">
      <c r="A1031" s="78">
        <f>'19'!A31</f>
        <v>42905</v>
      </c>
      <c r="B1031" s="82" t="str">
        <f t="shared" si="16"/>
        <v>10:30:00</v>
      </c>
      <c r="C1031" s="30" t="str">
        <f>'19'!B31</f>
        <v>10H30</v>
      </c>
      <c r="D1031" s="30">
        <f>'19'!C31</f>
        <v>764</v>
      </c>
      <c r="E1031" s="30">
        <f>'19'!D31</f>
        <v>778</v>
      </c>
      <c r="F1031" s="30">
        <f>'19'!E31</f>
        <v>592</v>
      </c>
      <c r="G1031" s="30">
        <f>'19'!F31</f>
        <v>53</v>
      </c>
      <c r="H1031" s="30">
        <f>'19'!G31</f>
        <v>0</v>
      </c>
      <c r="I1031" s="30">
        <f>'19'!H31</f>
        <v>20</v>
      </c>
      <c r="J1031" s="30">
        <f>'19'!I31</f>
        <v>2134</v>
      </c>
      <c r="K1031" s="30">
        <f>'19'!J31</f>
        <v>73</v>
      </c>
      <c r="L1031" s="30">
        <f>'19'!K31</f>
        <v>348</v>
      </c>
      <c r="M1031" s="30">
        <f>'19'!L31</f>
        <v>483</v>
      </c>
      <c r="N1031" s="30">
        <f>'19'!M31</f>
        <v>290</v>
      </c>
      <c r="O1031" s="30">
        <f>'19'!N31</f>
        <v>0</v>
      </c>
      <c r="P1031" s="30">
        <f>'19'!O31</f>
        <v>11</v>
      </c>
      <c r="Q1031" s="30">
        <f>'19'!P31</f>
        <v>16</v>
      </c>
      <c r="R1031" s="30">
        <f>'19'!Q31</f>
        <v>10</v>
      </c>
      <c r="S1031" s="30">
        <f>'19'!R31</f>
        <v>0</v>
      </c>
      <c r="T1031" s="30">
        <f>'19'!S31</f>
        <v>831</v>
      </c>
      <c r="U1031" s="30">
        <f>'19'!T31</f>
        <v>37</v>
      </c>
      <c r="V1031" s="30">
        <f>'19'!U31</f>
        <v>110</v>
      </c>
      <c r="W1031" s="30">
        <f>'19'!V31</f>
        <v>4.74</v>
      </c>
      <c r="X1031" s="30">
        <f>'19'!W31</f>
        <v>3.5</v>
      </c>
      <c r="Y1031" s="30">
        <f>'19'!X31</f>
        <v>6.6</v>
      </c>
      <c r="Z1031" s="30">
        <f>'19'!Y31</f>
        <v>3.3</v>
      </c>
      <c r="AA1031" s="30">
        <f>'19'!Z31</f>
        <v>5.9</v>
      </c>
      <c r="AB1031" s="30">
        <f>'19'!AA31</f>
        <v>2.4</v>
      </c>
      <c r="AC1031" s="30">
        <f>'19'!AB31</f>
        <v>0</v>
      </c>
      <c r="AD1031" s="30">
        <f>'19'!AC31</f>
        <v>0</v>
      </c>
      <c r="AE1031" s="30">
        <f>'19'!AD31</f>
        <v>0</v>
      </c>
      <c r="AF1031" s="30">
        <f>'19'!AE31</f>
        <v>0.8</v>
      </c>
      <c r="AG1031" s="30">
        <f>'19'!AF31</f>
        <v>0</v>
      </c>
      <c r="AH1031" s="30">
        <f>'19'!AG31</f>
        <v>0</v>
      </c>
      <c r="AI1031" s="30">
        <f>'19'!AH31</f>
        <v>0.8</v>
      </c>
      <c r="AJ1031" s="30">
        <f>'19'!AI31</f>
        <v>60</v>
      </c>
      <c r="AK1031" s="30">
        <f>'19'!AJ31</f>
        <v>60.8</v>
      </c>
      <c r="AL1031" s="30">
        <f>'19'!AK31</f>
        <v>131.34</v>
      </c>
      <c r="AM1031" s="30">
        <f>'19'!AL31</f>
        <v>137.24</v>
      </c>
      <c r="AN1031" s="30">
        <f>'19'!AM31</f>
        <v>76.440000000000012</v>
      </c>
      <c r="AO1031" s="30">
        <f>'19'!AN31</f>
        <v>0</v>
      </c>
      <c r="AP1031" s="30">
        <f>'19'!AO31</f>
        <v>0</v>
      </c>
      <c r="AQ1031" s="30">
        <f>'19'!AP31</f>
        <v>137.24</v>
      </c>
      <c r="AR1031" s="30">
        <f>'19'!AQ31</f>
        <v>19.075999999999993</v>
      </c>
      <c r="AS1031" s="30">
        <f>'19'!AR31</f>
        <v>0</v>
      </c>
      <c r="AT1031" s="30">
        <f>'19'!AS31</f>
        <v>60.8</v>
      </c>
      <c r="AU1031" s="30">
        <f>'19'!AT31</f>
        <v>89.615999999999985</v>
      </c>
      <c r="AV1031" s="30">
        <f>'19'!AU31</f>
        <v>150.416</v>
      </c>
      <c r="AW1031" s="30">
        <f>'19'!AV31</f>
        <v>0</v>
      </c>
      <c r="AX1031" s="30">
        <f>'19'!AW31</f>
        <v>10</v>
      </c>
      <c r="AY1031" s="30">
        <f>'19'!AX31</f>
        <v>200</v>
      </c>
      <c r="AZ1031" s="30">
        <f>'19'!AY31</f>
        <v>0</v>
      </c>
      <c r="BA1031" s="30">
        <f>'19'!AZ31</f>
        <v>36</v>
      </c>
      <c r="BB1031" s="30">
        <f>'19'!BA31</f>
        <v>0</v>
      </c>
      <c r="BC1031" s="30">
        <f>'19'!BB31</f>
        <v>246</v>
      </c>
      <c r="BD1031" s="30">
        <f>'19'!BC31</f>
        <v>233.7</v>
      </c>
      <c r="BE1031" s="30">
        <f>'19'!BD31</f>
        <v>14</v>
      </c>
      <c r="BF1031" s="30">
        <f>'19'!BE31</f>
        <v>15</v>
      </c>
      <c r="BG1031" s="30">
        <f>'19'!BF31</f>
        <v>8</v>
      </c>
      <c r="BH1031" s="30">
        <f>'19'!BG31</f>
        <v>9</v>
      </c>
      <c r="BI1031" s="30">
        <f>'19'!BH31</f>
        <v>1</v>
      </c>
      <c r="BJ1031" s="30">
        <f>'19'!BI31</f>
        <v>47</v>
      </c>
      <c r="BK1031" s="30">
        <f>'19'!BJ31</f>
        <v>186.7</v>
      </c>
      <c r="BL1031" s="30">
        <f>'19'!BK31</f>
        <v>89.615999999999985</v>
      </c>
      <c r="BM1031" s="30">
        <f>'19'!BL31</f>
        <v>97.084000000000003</v>
      </c>
    </row>
    <row r="1032" spans="1:65">
      <c r="A1032" s="78">
        <f>'19'!A32</f>
        <v>42905</v>
      </c>
      <c r="B1032" s="82" t="str">
        <f t="shared" si="16"/>
        <v>11:00:00</v>
      </c>
      <c r="C1032" s="30" t="str">
        <f>'19'!B32</f>
        <v>11H00</v>
      </c>
      <c r="D1032" s="30">
        <f>'19'!C32</f>
        <v>755</v>
      </c>
      <c r="E1032" s="30">
        <f>'19'!D32</f>
        <v>773</v>
      </c>
      <c r="F1032" s="30">
        <f>'19'!E32</f>
        <v>599</v>
      </c>
      <c r="G1032" s="30">
        <f>'19'!F32</f>
        <v>53</v>
      </c>
      <c r="H1032" s="30">
        <f>'19'!G32</f>
        <v>0</v>
      </c>
      <c r="I1032" s="30">
        <f>'19'!H32</f>
        <v>20</v>
      </c>
      <c r="J1032" s="30">
        <f>'19'!I32</f>
        <v>2127</v>
      </c>
      <c r="K1032" s="30">
        <f>'19'!J32</f>
        <v>73</v>
      </c>
      <c r="L1032" s="30">
        <f>'19'!K32</f>
        <v>356</v>
      </c>
      <c r="M1032" s="30">
        <f>'19'!L32</f>
        <v>491</v>
      </c>
      <c r="N1032" s="30">
        <f>'19'!M32</f>
        <v>280</v>
      </c>
      <c r="O1032" s="30">
        <f>'19'!N32</f>
        <v>0</v>
      </c>
      <c r="P1032" s="30">
        <f>'19'!O32</f>
        <v>12</v>
      </c>
      <c r="Q1032" s="30">
        <f>'19'!P32</f>
        <v>17</v>
      </c>
      <c r="R1032" s="30">
        <f>'19'!Q32</f>
        <v>10</v>
      </c>
      <c r="S1032" s="30">
        <f>'19'!R32</f>
        <v>0</v>
      </c>
      <c r="T1032" s="30">
        <f>'19'!S32</f>
        <v>847</v>
      </c>
      <c r="U1032" s="30">
        <f>'19'!T32</f>
        <v>39</v>
      </c>
      <c r="V1032" s="30">
        <f>'19'!U32</f>
        <v>112</v>
      </c>
      <c r="W1032" s="30">
        <f>'19'!V32</f>
        <v>4.74</v>
      </c>
      <c r="X1032" s="30">
        <f>'19'!W32</f>
        <v>3.5</v>
      </c>
      <c r="Y1032" s="30">
        <f>'19'!X32</f>
        <v>6</v>
      </c>
      <c r="Z1032" s="30">
        <f>'19'!Y32</f>
        <v>3.4</v>
      </c>
      <c r="AA1032" s="30">
        <f>'19'!Z32</f>
        <v>6.1</v>
      </c>
      <c r="AB1032" s="30">
        <f>'19'!AA32</f>
        <v>2.5</v>
      </c>
      <c r="AC1032" s="30">
        <f>'19'!AB32</f>
        <v>0</v>
      </c>
      <c r="AD1032" s="30">
        <f>'19'!AC32</f>
        <v>0</v>
      </c>
      <c r="AE1032" s="30">
        <f>'19'!AD32</f>
        <v>0</v>
      </c>
      <c r="AF1032" s="30">
        <f>'19'!AE32</f>
        <v>0.8</v>
      </c>
      <c r="AG1032" s="30">
        <f>'19'!AF32</f>
        <v>0</v>
      </c>
      <c r="AH1032" s="30">
        <f>'19'!AG32</f>
        <v>0</v>
      </c>
      <c r="AI1032" s="30">
        <f>'19'!AH32</f>
        <v>0.8</v>
      </c>
      <c r="AJ1032" s="30">
        <f>'19'!AI32</f>
        <v>60</v>
      </c>
      <c r="AK1032" s="30">
        <f>'19'!AJ32</f>
        <v>60.8</v>
      </c>
      <c r="AL1032" s="30">
        <f>'19'!AK32</f>
        <v>133.04000000000002</v>
      </c>
      <c r="AM1032" s="30">
        <f>'19'!AL32</f>
        <v>139.04000000000002</v>
      </c>
      <c r="AN1032" s="30">
        <f>'19'!AM32</f>
        <v>78.240000000000023</v>
      </c>
      <c r="AO1032" s="30">
        <f>'19'!AN32</f>
        <v>0</v>
      </c>
      <c r="AP1032" s="30">
        <f>'19'!AO32</f>
        <v>0</v>
      </c>
      <c r="AQ1032" s="30">
        <f>'19'!AP32</f>
        <v>139.04000000000002</v>
      </c>
      <c r="AR1032" s="30">
        <f>'19'!AQ32</f>
        <v>17.375999999999976</v>
      </c>
      <c r="AS1032" s="30">
        <f>'19'!AR32</f>
        <v>0</v>
      </c>
      <c r="AT1032" s="30">
        <f>'19'!AS32</f>
        <v>60.8</v>
      </c>
      <c r="AU1032" s="30">
        <f>'19'!AT32</f>
        <v>89.615999999999985</v>
      </c>
      <c r="AV1032" s="30">
        <f>'19'!AU32</f>
        <v>150.416</v>
      </c>
      <c r="AW1032" s="30">
        <f>'19'!AV32</f>
        <v>0</v>
      </c>
      <c r="AX1032" s="30">
        <f>'19'!AW32</f>
        <v>10</v>
      </c>
      <c r="AY1032" s="30">
        <f>'19'!AX32</f>
        <v>200</v>
      </c>
      <c r="AZ1032" s="30">
        <f>'19'!AY32</f>
        <v>0</v>
      </c>
      <c r="BA1032" s="30">
        <f>'19'!AZ32</f>
        <v>36</v>
      </c>
      <c r="BB1032" s="30">
        <f>'19'!BA32</f>
        <v>0</v>
      </c>
      <c r="BC1032" s="30">
        <f>'19'!BB32</f>
        <v>246</v>
      </c>
      <c r="BD1032" s="30">
        <f>'19'!BC32</f>
        <v>233.7</v>
      </c>
      <c r="BE1032" s="30">
        <f>'19'!BD32</f>
        <v>14</v>
      </c>
      <c r="BF1032" s="30">
        <f>'19'!BE32</f>
        <v>15</v>
      </c>
      <c r="BG1032" s="30">
        <f>'19'!BF32</f>
        <v>8</v>
      </c>
      <c r="BH1032" s="30">
        <f>'19'!BG32</f>
        <v>9</v>
      </c>
      <c r="BI1032" s="30">
        <f>'19'!BH32</f>
        <v>1</v>
      </c>
      <c r="BJ1032" s="30">
        <f>'19'!BI32</f>
        <v>47</v>
      </c>
      <c r="BK1032" s="30">
        <f>'19'!BJ32</f>
        <v>186.7</v>
      </c>
      <c r="BL1032" s="30">
        <f>'19'!BK32</f>
        <v>89.615999999999985</v>
      </c>
      <c r="BM1032" s="30">
        <f>'19'!BL32</f>
        <v>97.084000000000003</v>
      </c>
    </row>
    <row r="1033" spans="1:65">
      <c r="A1033" s="78">
        <f>'19'!A33</f>
        <v>42905</v>
      </c>
      <c r="B1033" s="82" t="str">
        <f t="shared" si="16"/>
        <v>11:30:00</v>
      </c>
      <c r="C1033" s="30" t="str">
        <f>'19'!B33</f>
        <v>11H30</v>
      </c>
      <c r="D1033" s="30">
        <f>'19'!C33</f>
        <v>753</v>
      </c>
      <c r="E1033" s="30">
        <f>'19'!D33</f>
        <v>775</v>
      </c>
      <c r="F1033" s="30">
        <f>'19'!E33</f>
        <v>592</v>
      </c>
      <c r="G1033" s="30">
        <f>'19'!F33</f>
        <v>53</v>
      </c>
      <c r="H1033" s="30">
        <f>'19'!G33</f>
        <v>0</v>
      </c>
      <c r="I1033" s="30">
        <f>'19'!H34</f>
        <v>20</v>
      </c>
      <c r="J1033" s="30">
        <f>'19'!I33</f>
        <v>2120</v>
      </c>
      <c r="K1033" s="30">
        <f>'19'!J33</f>
        <v>73</v>
      </c>
      <c r="L1033" s="30">
        <f>'19'!K33</f>
        <v>0</v>
      </c>
      <c r="M1033" s="30">
        <f>'19'!L33</f>
        <v>0</v>
      </c>
      <c r="N1033" s="30">
        <f>'19'!M33</f>
        <v>0</v>
      </c>
      <c r="O1033" s="30">
        <f>'19'!N33</f>
        <v>0</v>
      </c>
      <c r="P1033" s="30">
        <f>'19'!O33</f>
        <v>0</v>
      </c>
      <c r="Q1033" s="30">
        <f>'19'!P33</f>
        <v>0</v>
      </c>
      <c r="R1033" s="30">
        <f>'19'!Q33</f>
        <v>0</v>
      </c>
      <c r="S1033" s="30">
        <f>'19'!R33</f>
        <v>0</v>
      </c>
      <c r="T1033" s="30">
        <f>'19'!S33</f>
        <v>0</v>
      </c>
      <c r="U1033" s="30">
        <f>'19'!T33</f>
        <v>0</v>
      </c>
      <c r="V1033" s="30">
        <f>'19'!U33</f>
        <v>73</v>
      </c>
      <c r="W1033" s="30">
        <f>'19'!V33</f>
        <v>0</v>
      </c>
      <c r="X1033" s="30">
        <f>'19'!W33</f>
        <v>0</v>
      </c>
      <c r="Y1033" s="30">
        <f>'19'!X33</f>
        <v>0</v>
      </c>
      <c r="Z1033" s="30">
        <f>'19'!Y33</f>
        <v>0</v>
      </c>
      <c r="AA1033" s="30">
        <f>'19'!Z33</f>
        <v>0</v>
      </c>
      <c r="AB1033" s="30">
        <f>'19'!AA33</f>
        <v>2.5</v>
      </c>
      <c r="AC1033" s="30">
        <f>'19'!AB33</f>
        <v>0</v>
      </c>
      <c r="AD1033" s="30">
        <f>'19'!AC33</f>
        <v>0</v>
      </c>
      <c r="AE1033" s="30">
        <f>'19'!AD33</f>
        <v>0</v>
      </c>
      <c r="AF1033" s="30">
        <f>'19'!AE33</f>
        <v>0.8</v>
      </c>
      <c r="AG1033" s="30">
        <f>'19'!AF33</f>
        <v>0</v>
      </c>
      <c r="AH1033" s="30">
        <f>'19'!AG33</f>
        <v>0</v>
      </c>
      <c r="AI1033" s="30">
        <f>'19'!AH33</f>
        <v>0.8</v>
      </c>
      <c r="AJ1033" s="30">
        <f>'19'!AI33</f>
        <v>60</v>
      </c>
      <c r="AK1033" s="30">
        <f>'19'!AJ33</f>
        <v>60.8</v>
      </c>
      <c r="AL1033" s="30">
        <f>'19'!AK33</f>
        <v>73.8</v>
      </c>
      <c r="AM1033" s="30">
        <f>'19'!AL33</f>
        <v>76.3</v>
      </c>
      <c r="AN1033" s="30">
        <f>'19'!AM33</f>
        <v>15.5</v>
      </c>
      <c r="AO1033" s="30">
        <f>'19'!AN33</f>
        <v>0</v>
      </c>
      <c r="AP1033" s="30">
        <f>'19'!AO33</f>
        <v>0</v>
      </c>
      <c r="AQ1033" s="30">
        <f>'19'!AP33</f>
        <v>76.3</v>
      </c>
      <c r="AR1033" s="30">
        <f>'19'!AQ33</f>
        <v>76.616</v>
      </c>
      <c r="AS1033" s="30">
        <f>'19'!AR33</f>
        <v>0</v>
      </c>
      <c r="AT1033" s="30">
        <f>'19'!AS33</f>
        <v>60.8</v>
      </c>
      <c r="AU1033" s="30">
        <f>'19'!AT33</f>
        <v>89.615999999999985</v>
      </c>
      <c r="AV1033" s="30">
        <f>'19'!AU33</f>
        <v>150.416</v>
      </c>
      <c r="AW1033" s="30">
        <f>'19'!AV33</f>
        <v>0</v>
      </c>
      <c r="AX1033" s="30">
        <f>'19'!AW33</f>
        <v>10</v>
      </c>
      <c r="AY1033" s="30">
        <f>'19'!AX33</f>
        <v>200</v>
      </c>
      <c r="AZ1033" s="30">
        <f>'19'!AY33</f>
        <v>0</v>
      </c>
      <c r="BA1033" s="30">
        <f>'19'!AZ33</f>
        <v>36</v>
      </c>
      <c r="BB1033" s="30">
        <f>'19'!BA33</f>
        <v>0</v>
      </c>
      <c r="BC1033" s="30">
        <f>'19'!BB33</f>
        <v>246</v>
      </c>
      <c r="BD1033" s="30">
        <f>'19'!BC33</f>
        <v>233.7</v>
      </c>
      <c r="BE1033" s="30">
        <f>'19'!BD33</f>
        <v>14</v>
      </c>
      <c r="BF1033" s="30">
        <f>'19'!BE33</f>
        <v>15</v>
      </c>
      <c r="BG1033" s="30">
        <f>'19'!BF33</f>
        <v>8</v>
      </c>
      <c r="BH1033" s="30">
        <f>'19'!BG33</f>
        <v>9</v>
      </c>
      <c r="BI1033" s="30">
        <f>'19'!BH33</f>
        <v>1</v>
      </c>
      <c r="BJ1033" s="30">
        <f>'19'!BI33</f>
        <v>47</v>
      </c>
      <c r="BK1033" s="30">
        <f>'19'!BJ33</f>
        <v>186.7</v>
      </c>
      <c r="BL1033" s="30">
        <f>'19'!BK33</f>
        <v>89.615999999999985</v>
      </c>
      <c r="BM1033" s="30">
        <f>'19'!BL33</f>
        <v>97.084000000000003</v>
      </c>
    </row>
    <row r="1034" spans="1:65">
      <c r="A1034" s="78">
        <f>'19'!A34</f>
        <v>42905</v>
      </c>
      <c r="B1034" s="82" t="str">
        <f t="shared" si="16"/>
        <v>12:00:00</v>
      </c>
      <c r="C1034" s="30" t="str">
        <f>'19'!B34</f>
        <v>12H00</v>
      </c>
      <c r="D1034" s="30">
        <f>'19'!C34</f>
        <v>761</v>
      </c>
      <c r="E1034" s="30">
        <f>'19'!D34</f>
        <v>777</v>
      </c>
      <c r="F1034" s="30">
        <f>'19'!E34</f>
        <v>600</v>
      </c>
      <c r="G1034" s="30">
        <f>'19'!F34</f>
        <v>54</v>
      </c>
      <c r="H1034" s="30">
        <f>'19'!G34</f>
        <v>0</v>
      </c>
      <c r="I1034" s="30">
        <f>'19'!H35</f>
        <v>20</v>
      </c>
      <c r="J1034" s="30">
        <f>'19'!I34</f>
        <v>2138</v>
      </c>
      <c r="K1034" s="30">
        <f>'19'!J34</f>
        <v>74</v>
      </c>
      <c r="L1034" s="30">
        <f>'19'!K34</f>
        <v>120</v>
      </c>
      <c r="M1034" s="30">
        <f>'19'!L34</f>
        <v>18</v>
      </c>
      <c r="N1034" s="30">
        <f>'19'!M34</f>
        <v>80</v>
      </c>
      <c r="O1034" s="30">
        <f>'19'!N34</f>
        <v>0</v>
      </c>
      <c r="P1034" s="30">
        <f>'19'!O34</f>
        <v>3</v>
      </c>
      <c r="Q1034" s="30">
        <f>'19'!P34</f>
        <v>1</v>
      </c>
      <c r="R1034" s="30">
        <f>'19'!Q34</f>
        <v>2</v>
      </c>
      <c r="S1034" s="30">
        <f>'19'!R34</f>
        <v>0</v>
      </c>
      <c r="T1034" s="30">
        <f>'19'!S34</f>
        <v>138</v>
      </c>
      <c r="U1034" s="30">
        <f>'19'!T34</f>
        <v>6</v>
      </c>
      <c r="V1034" s="30">
        <f>'19'!U34</f>
        <v>80</v>
      </c>
      <c r="W1034" s="30">
        <f>'19'!V34</f>
        <v>0</v>
      </c>
      <c r="X1034" s="30">
        <f>'19'!W34</f>
        <v>0</v>
      </c>
      <c r="Y1034" s="30">
        <f>'19'!X34</f>
        <v>0</v>
      </c>
      <c r="Z1034" s="30">
        <f>'19'!Y34</f>
        <v>0</v>
      </c>
      <c r="AA1034" s="30">
        <f>'19'!Z34</f>
        <v>0</v>
      </c>
      <c r="AB1034" s="30">
        <f>'19'!AA34</f>
        <v>2.5</v>
      </c>
      <c r="AC1034" s="30">
        <f>'19'!AB34</f>
        <v>0</v>
      </c>
      <c r="AD1034" s="30">
        <f>'19'!AC34</f>
        <v>0</v>
      </c>
      <c r="AE1034" s="30">
        <f>'19'!AD34</f>
        <v>9.73</v>
      </c>
      <c r="AF1034" s="30">
        <f>'19'!AE34</f>
        <v>0.75</v>
      </c>
      <c r="AG1034" s="30">
        <f>'19'!AF34</f>
        <v>0</v>
      </c>
      <c r="AH1034" s="30">
        <f>'19'!AG34</f>
        <v>0</v>
      </c>
      <c r="AI1034" s="30">
        <f>'19'!AH34</f>
        <v>10.48</v>
      </c>
      <c r="AJ1034" s="30">
        <f>'19'!AI34</f>
        <v>90</v>
      </c>
      <c r="AK1034" s="30">
        <f>'19'!AJ34</f>
        <v>100.48</v>
      </c>
      <c r="AL1034" s="30">
        <f>'19'!AK34</f>
        <v>90.48</v>
      </c>
      <c r="AM1034" s="30">
        <f>'19'!AL34</f>
        <v>92.98</v>
      </c>
      <c r="AN1034" s="30">
        <f>'19'!AM34</f>
        <v>-7.5</v>
      </c>
      <c r="AO1034" s="30">
        <f>'19'!AN34</f>
        <v>0</v>
      </c>
      <c r="AP1034" s="30">
        <f>'19'!AO34</f>
        <v>0</v>
      </c>
      <c r="AQ1034" s="30">
        <f>'19'!AP34</f>
        <v>92.98</v>
      </c>
      <c r="AR1034" s="30">
        <f>'19'!AQ34</f>
        <v>99.616</v>
      </c>
      <c r="AS1034" s="30">
        <f>'19'!AR34</f>
        <v>0</v>
      </c>
      <c r="AT1034" s="30">
        <f>'19'!AS34</f>
        <v>100.48</v>
      </c>
      <c r="AU1034" s="30">
        <f>'19'!AT34</f>
        <v>89.615999999999985</v>
      </c>
      <c r="AV1034" s="30">
        <f>'19'!AU34</f>
        <v>190.096</v>
      </c>
      <c r="AW1034" s="30">
        <f>'19'!AV34</f>
        <v>0</v>
      </c>
      <c r="AX1034" s="30">
        <f>'19'!AW34</f>
        <v>10</v>
      </c>
      <c r="AY1034" s="30">
        <f>'19'!AX34</f>
        <v>200</v>
      </c>
      <c r="AZ1034" s="30">
        <f>'19'!AY34</f>
        <v>0</v>
      </c>
      <c r="BA1034" s="30">
        <f>'19'!AZ34</f>
        <v>36</v>
      </c>
      <c r="BB1034" s="30">
        <f>'19'!BA34</f>
        <v>0</v>
      </c>
      <c r="BC1034" s="30">
        <f>'19'!BB34</f>
        <v>246</v>
      </c>
      <c r="BD1034" s="30">
        <f>'19'!BC34</f>
        <v>233.7</v>
      </c>
      <c r="BE1034" s="30">
        <f>'19'!BD34</f>
        <v>14</v>
      </c>
      <c r="BF1034" s="30">
        <f>'19'!BE34</f>
        <v>15</v>
      </c>
      <c r="BG1034" s="30">
        <f>'19'!BF34</f>
        <v>8</v>
      </c>
      <c r="BH1034" s="30">
        <f>'19'!BG34</f>
        <v>9</v>
      </c>
      <c r="BI1034" s="30">
        <f>'19'!BH34</f>
        <v>1</v>
      </c>
      <c r="BJ1034" s="30">
        <f>'19'!BI34</f>
        <v>47</v>
      </c>
      <c r="BK1034" s="30">
        <f>'19'!BJ34</f>
        <v>186.7</v>
      </c>
      <c r="BL1034" s="30">
        <f>'19'!BK34</f>
        <v>89.615999999999985</v>
      </c>
      <c r="BM1034" s="30">
        <f>'19'!BL34</f>
        <v>97.084000000000003</v>
      </c>
    </row>
    <row r="1035" spans="1:65">
      <c r="A1035" s="78">
        <f>'19'!A35</f>
        <v>42905</v>
      </c>
      <c r="B1035" s="82" t="str">
        <f t="shared" si="16"/>
        <v>12:30:00</v>
      </c>
      <c r="C1035" s="30" t="str">
        <f>'19'!B35</f>
        <v>12H30</v>
      </c>
      <c r="D1035" s="30">
        <f>'19'!C35</f>
        <v>724</v>
      </c>
      <c r="E1035" s="30">
        <f>'19'!D35</f>
        <v>688</v>
      </c>
      <c r="F1035" s="30">
        <f>'19'!E35</f>
        <v>584</v>
      </c>
      <c r="G1035" s="30">
        <f>'19'!F35</f>
        <v>48</v>
      </c>
      <c r="H1035" s="30">
        <f>'19'!G35</f>
        <v>0</v>
      </c>
      <c r="I1035" s="30">
        <f>'19'!H36</f>
        <v>19</v>
      </c>
      <c r="J1035" s="30">
        <f>'19'!I35</f>
        <v>1996</v>
      </c>
      <c r="K1035" s="30">
        <f>'19'!J35</f>
        <v>67</v>
      </c>
      <c r="L1035" s="30">
        <f>'19'!K35</f>
        <v>295</v>
      </c>
      <c r="M1035" s="30">
        <f>'19'!L35</f>
        <v>82</v>
      </c>
      <c r="N1035" s="30">
        <f>'19'!M35</f>
        <v>130</v>
      </c>
      <c r="O1035" s="30">
        <f>'19'!N35</f>
        <v>0</v>
      </c>
      <c r="P1035" s="30">
        <f>'19'!O35</f>
        <v>9</v>
      </c>
      <c r="Q1035" s="30">
        <f>'19'!P35</f>
        <v>2</v>
      </c>
      <c r="R1035" s="30">
        <f>'19'!Q35</f>
        <v>4</v>
      </c>
      <c r="S1035" s="30">
        <f>'19'!R35</f>
        <v>0</v>
      </c>
      <c r="T1035" s="30">
        <f>'19'!S35</f>
        <v>377</v>
      </c>
      <c r="U1035" s="30">
        <f>'19'!T35</f>
        <v>15</v>
      </c>
      <c r="V1035" s="30">
        <f>'19'!U35</f>
        <v>82</v>
      </c>
      <c r="W1035" s="30">
        <f>'19'!V35</f>
        <v>0</v>
      </c>
      <c r="X1035" s="30">
        <f>'19'!W35</f>
        <v>0</v>
      </c>
      <c r="Y1035" s="30">
        <f>'19'!X35</f>
        <v>0</v>
      </c>
      <c r="Z1035" s="30">
        <f>'19'!Y35</f>
        <v>0</v>
      </c>
      <c r="AA1035" s="30">
        <f>'19'!Z35</f>
        <v>0</v>
      </c>
      <c r="AB1035" s="30">
        <f>'19'!AA35</f>
        <v>2.5</v>
      </c>
      <c r="AC1035" s="30">
        <f>'19'!AB35</f>
        <v>0</v>
      </c>
      <c r="AD1035" s="30">
        <f>'19'!AC35</f>
        <v>0</v>
      </c>
      <c r="AE1035" s="30">
        <f>'19'!AD35</f>
        <v>9.73</v>
      </c>
      <c r="AF1035" s="30">
        <f>'19'!AE35</f>
        <v>0.75</v>
      </c>
      <c r="AG1035" s="30">
        <f>'19'!AF35</f>
        <v>0</v>
      </c>
      <c r="AH1035" s="30">
        <f>'19'!AG35</f>
        <v>0</v>
      </c>
      <c r="AI1035" s="30">
        <f>'19'!AH35</f>
        <v>10.48</v>
      </c>
      <c r="AJ1035" s="30">
        <f>'19'!AI35</f>
        <v>90</v>
      </c>
      <c r="AK1035" s="30">
        <f>'19'!AJ35</f>
        <v>100.48</v>
      </c>
      <c r="AL1035" s="30">
        <f>'19'!AK35</f>
        <v>92.48</v>
      </c>
      <c r="AM1035" s="30">
        <f>'19'!AL35</f>
        <v>94.98</v>
      </c>
      <c r="AN1035" s="30">
        <f>'19'!AM35</f>
        <v>-5.5</v>
      </c>
      <c r="AO1035" s="30">
        <f>'19'!AN35</f>
        <v>0</v>
      </c>
      <c r="AP1035" s="30">
        <f>'19'!AO35</f>
        <v>0</v>
      </c>
      <c r="AQ1035" s="30">
        <f>'19'!AP35</f>
        <v>94.98</v>
      </c>
      <c r="AR1035" s="30">
        <f>'19'!AQ35</f>
        <v>97.616</v>
      </c>
      <c r="AS1035" s="30">
        <f>'19'!AR35</f>
        <v>0</v>
      </c>
      <c r="AT1035" s="30">
        <f>'19'!AS35</f>
        <v>100.48</v>
      </c>
      <c r="AU1035" s="30">
        <f>'19'!AT35</f>
        <v>89.615999999999985</v>
      </c>
      <c r="AV1035" s="30">
        <f>'19'!AU35</f>
        <v>190.096</v>
      </c>
      <c r="AW1035" s="30">
        <f>'19'!AV35</f>
        <v>0</v>
      </c>
      <c r="AX1035" s="30">
        <f>'19'!AW35</f>
        <v>10</v>
      </c>
      <c r="AY1035" s="30">
        <f>'19'!AX35</f>
        <v>200</v>
      </c>
      <c r="AZ1035" s="30">
        <f>'19'!AY35</f>
        <v>0</v>
      </c>
      <c r="BA1035" s="30">
        <f>'19'!AZ35</f>
        <v>36</v>
      </c>
      <c r="BB1035" s="30">
        <f>'19'!BA35</f>
        <v>0</v>
      </c>
      <c r="BC1035" s="30">
        <f>'19'!BB35</f>
        <v>246</v>
      </c>
      <c r="BD1035" s="30">
        <f>'19'!BC35</f>
        <v>233.7</v>
      </c>
      <c r="BE1035" s="30">
        <f>'19'!BD35</f>
        <v>14</v>
      </c>
      <c r="BF1035" s="30">
        <f>'19'!BE35</f>
        <v>15</v>
      </c>
      <c r="BG1035" s="30">
        <f>'19'!BF35</f>
        <v>8</v>
      </c>
      <c r="BH1035" s="30">
        <f>'19'!BG35</f>
        <v>9</v>
      </c>
      <c r="BI1035" s="30">
        <f>'19'!BH35</f>
        <v>1</v>
      </c>
      <c r="BJ1035" s="30">
        <f>'19'!BI35</f>
        <v>47</v>
      </c>
      <c r="BK1035" s="30">
        <f>'19'!BJ35</f>
        <v>186.7</v>
      </c>
      <c r="BL1035" s="30">
        <f>'19'!BK35</f>
        <v>89.615999999999985</v>
      </c>
      <c r="BM1035" s="30">
        <f>'19'!BL35</f>
        <v>97.084000000000003</v>
      </c>
    </row>
    <row r="1036" spans="1:65">
      <c r="A1036" s="78">
        <f>'19'!A36</f>
        <v>42905</v>
      </c>
      <c r="B1036" s="82" t="str">
        <f t="shared" si="16"/>
        <v>13:00:00</v>
      </c>
      <c r="C1036" s="30" t="str">
        <f>'19'!B36</f>
        <v>13H00</v>
      </c>
      <c r="D1036" s="30">
        <f>'19'!C36</f>
        <v>688</v>
      </c>
      <c r="E1036" s="30">
        <f>'19'!D36</f>
        <v>621</v>
      </c>
      <c r="F1036" s="30">
        <f>'19'!E36</f>
        <v>577</v>
      </c>
      <c r="G1036" s="30">
        <f>'19'!F36</f>
        <v>44</v>
      </c>
      <c r="H1036" s="30">
        <f>'19'!G36</f>
        <v>0</v>
      </c>
      <c r="I1036" s="30">
        <f>'19'!H37</f>
        <v>19</v>
      </c>
      <c r="J1036" s="30">
        <f>'19'!I36</f>
        <v>1886</v>
      </c>
      <c r="K1036" s="30">
        <f>'19'!J36</f>
        <v>63</v>
      </c>
      <c r="L1036" s="30">
        <f>'19'!K36</f>
        <v>353</v>
      </c>
      <c r="M1036" s="30">
        <f>'19'!L36</f>
        <v>187</v>
      </c>
      <c r="N1036" s="30">
        <f>'19'!M36</f>
        <v>200</v>
      </c>
      <c r="O1036" s="30">
        <f>'19'!N36</f>
        <v>0</v>
      </c>
      <c r="P1036" s="30">
        <f>'19'!O36</f>
        <v>12</v>
      </c>
      <c r="Q1036" s="30">
        <f>'19'!P36</f>
        <v>3</v>
      </c>
      <c r="R1036" s="30">
        <f>'19'!Q36</f>
        <v>6</v>
      </c>
      <c r="S1036" s="30">
        <f>'19'!R36</f>
        <v>0</v>
      </c>
      <c r="T1036" s="30">
        <f>'19'!S36</f>
        <v>540</v>
      </c>
      <c r="U1036" s="30">
        <f>'19'!T36</f>
        <v>21</v>
      </c>
      <c r="V1036" s="30">
        <f>'19'!U36</f>
        <v>84</v>
      </c>
      <c r="W1036" s="30">
        <f>'19'!V36</f>
        <v>0</v>
      </c>
      <c r="X1036" s="30">
        <f>'19'!W36</f>
        <v>0</v>
      </c>
      <c r="Y1036" s="30">
        <f>'19'!X36</f>
        <v>0</v>
      </c>
      <c r="Z1036" s="30">
        <f>'19'!Y36</f>
        <v>0</v>
      </c>
      <c r="AA1036" s="30">
        <f>'19'!Z36</f>
        <v>0</v>
      </c>
      <c r="AB1036" s="30">
        <f>'19'!AA36</f>
        <v>2.4</v>
      </c>
      <c r="AC1036" s="30">
        <f>'19'!AB36</f>
        <v>0</v>
      </c>
      <c r="AD1036" s="30">
        <f>'19'!AC36</f>
        <v>6.4</v>
      </c>
      <c r="AE1036" s="30">
        <f>'19'!AD36</f>
        <v>10.119999999999999</v>
      </c>
      <c r="AF1036" s="30">
        <f>'19'!AE36</f>
        <v>0.75</v>
      </c>
      <c r="AG1036" s="30">
        <f>'19'!AF36</f>
        <v>0</v>
      </c>
      <c r="AH1036" s="30">
        <f>'19'!AG36</f>
        <v>0</v>
      </c>
      <c r="AI1036" s="30">
        <f>'19'!AH36</f>
        <v>17.27</v>
      </c>
      <c r="AJ1036" s="30">
        <f>'19'!AI36</f>
        <v>90</v>
      </c>
      <c r="AK1036" s="30">
        <f>'19'!AJ36</f>
        <v>107.27</v>
      </c>
      <c r="AL1036" s="30">
        <f>'19'!AK36</f>
        <v>101.27000000000001</v>
      </c>
      <c r="AM1036" s="30">
        <f>'19'!AL36</f>
        <v>103.67000000000002</v>
      </c>
      <c r="AN1036" s="30">
        <f>'19'!AM36</f>
        <v>-3.5999999999999801</v>
      </c>
      <c r="AO1036" s="30">
        <f>'19'!AN36</f>
        <v>0</v>
      </c>
      <c r="AP1036" s="30">
        <f>'19'!AO36</f>
        <v>0</v>
      </c>
      <c r="AQ1036" s="30">
        <f>'19'!AP36</f>
        <v>103.67000000000002</v>
      </c>
      <c r="AR1036" s="30">
        <f>'19'!AQ36</f>
        <v>95.615999999999957</v>
      </c>
      <c r="AS1036" s="30">
        <f>'19'!AR36</f>
        <v>0</v>
      </c>
      <c r="AT1036" s="30">
        <f>'19'!AS36</f>
        <v>107.27</v>
      </c>
      <c r="AU1036" s="30">
        <f>'19'!AT36</f>
        <v>89.615999999999985</v>
      </c>
      <c r="AV1036" s="30">
        <f>'19'!AU36</f>
        <v>196.88599999999997</v>
      </c>
      <c r="AW1036" s="30">
        <f>'19'!AV36</f>
        <v>0</v>
      </c>
      <c r="AX1036" s="30">
        <f>'19'!AW36</f>
        <v>10</v>
      </c>
      <c r="AY1036" s="30">
        <f>'19'!AX36</f>
        <v>200</v>
      </c>
      <c r="AZ1036" s="30">
        <f>'19'!AY36</f>
        <v>0</v>
      </c>
      <c r="BA1036" s="30">
        <f>'19'!AZ36</f>
        <v>36</v>
      </c>
      <c r="BB1036" s="30">
        <f>'19'!BA36</f>
        <v>0</v>
      </c>
      <c r="BC1036" s="30">
        <f>'19'!BB36</f>
        <v>246</v>
      </c>
      <c r="BD1036" s="30">
        <f>'19'!BC36</f>
        <v>233.7</v>
      </c>
      <c r="BE1036" s="30">
        <f>'19'!BD36</f>
        <v>14</v>
      </c>
      <c r="BF1036" s="30">
        <f>'19'!BE36</f>
        <v>15</v>
      </c>
      <c r="BG1036" s="30">
        <f>'19'!BF36</f>
        <v>8</v>
      </c>
      <c r="BH1036" s="30">
        <f>'19'!BG36</f>
        <v>9</v>
      </c>
      <c r="BI1036" s="30">
        <f>'19'!BH36</f>
        <v>1</v>
      </c>
      <c r="BJ1036" s="30">
        <f>'19'!BI36</f>
        <v>47</v>
      </c>
      <c r="BK1036" s="30">
        <f>'19'!BJ36</f>
        <v>186.7</v>
      </c>
      <c r="BL1036" s="30">
        <f>'19'!BK36</f>
        <v>89.615999999999985</v>
      </c>
      <c r="BM1036" s="30">
        <f>'19'!BL36</f>
        <v>97.084000000000003</v>
      </c>
    </row>
    <row r="1037" spans="1:65">
      <c r="A1037" s="78">
        <f>'19'!A37</f>
        <v>42905</v>
      </c>
      <c r="B1037" s="82" t="str">
        <f t="shared" si="16"/>
        <v>13:30:00</v>
      </c>
      <c r="C1037" s="30" t="str">
        <f>'19'!B37</f>
        <v>13H30</v>
      </c>
      <c r="D1037" s="30">
        <f>'19'!C37</f>
        <v>696</v>
      </c>
      <c r="E1037" s="30">
        <f>'19'!D37</f>
        <v>630</v>
      </c>
      <c r="F1037" s="30">
        <f>'19'!E37</f>
        <v>574</v>
      </c>
      <c r="G1037" s="30">
        <f>'19'!F37</f>
        <v>46</v>
      </c>
      <c r="H1037" s="30">
        <f>'19'!G37</f>
        <v>0</v>
      </c>
      <c r="I1037" s="30">
        <f>'19'!H38</f>
        <v>19</v>
      </c>
      <c r="J1037" s="30">
        <f>'19'!I37</f>
        <v>1900</v>
      </c>
      <c r="K1037" s="30">
        <f>'19'!J37</f>
        <v>65</v>
      </c>
      <c r="L1037" s="30">
        <f>'19'!K37</f>
        <v>358</v>
      </c>
      <c r="M1037" s="30">
        <f>'19'!L37</f>
        <v>82</v>
      </c>
      <c r="N1037" s="30">
        <f>'19'!M37</f>
        <v>190</v>
      </c>
      <c r="O1037" s="30">
        <f>'19'!N37</f>
        <v>0</v>
      </c>
      <c r="P1037" s="30">
        <f>'19'!O37</f>
        <v>12</v>
      </c>
      <c r="Q1037" s="30">
        <f>'19'!P37</f>
        <v>2</v>
      </c>
      <c r="R1037" s="30">
        <f>'19'!Q37</f>
        <v>6</v>
      </c>
      <c r="S1037" s="30">
        <f>'19'!R37</f>
        <v>0</v>
      </c>
      <c r="T1037" s="30">
        <f>'19'!S37</f>
        <v>440</v>
      </c>
      <c r="U1037" s="30">
        <f>'19'!T37</f>
        <v>20</v>
      </c>
      <c r="V1037" s="30">
        <f>'19'!U37</f>
        <v>85</v>
      </c>
      <c r="W1037" s="30">
        <f>'19'!V37</f>
        <v>4.21</v>
      </c>
      <c r="X1037" s="30">
        <f>'19'!W37</f>
        <v>3.5</v>
      </c>
      <c r="Y1037" s="30">
        <f>'19'!X37</f>
        <v>6</v>
      </c>
      <c r="Z1037" s="30">
        <f>'19'!Y37</f>
        <v>3.5</v>
      </c>
      <c r="AA1037" s="30">
        <f>'19'!Z37</f>
        <v>5.9</v>
      </c>
      <c r="AB1037" s="30">
        <f>'19'!AA37</f>
        <v>2.4</v>
      </c>
      <c r="AC1037" s="30">
        <f>'19'!AB37</f>
        <v>0</v>
      </c>
      <c r="AD1037" s="30">
        <f>'19'!AC37</f>
        <v>6.4</v>
      </c>
      <c r="AE1037" s="30">
        <f>'19'!AD37</f>
        <v>10.119999999999999</v>
      </c>
      <c r="AF1037" s="30">
        <f>'19'!AE37</f>
        <v>0.75</v>
      </c>
      <c r="AG1037" s="30">
        <f>'19'!AF37</f>
        <v>0</v>
      </c>
      <c r="AH1037" s="30">
        <f>'19'!AG37</f>
        <v>0</v>
      </c>
      <c r="AI1037" s="30">
        <f>'19'!AH37</f>
        <v>17.27</v>
      </c>
      <c r="AJ1037" s="30">
        <f>'19'!AI37</f>
        <v>90</v>
      </c>
      <c r="AK1037" s="30">
        <f>'19'!AJ37</f>
        <v>107.27</v>
      </c>
      <c r="AL1037" s="30">
        <f>'19'!AK37</f>
        <v>121.88000000000001</v>
      </c>
      <c r="AM1037" s="30">
        <f>'19'!AL37</f>
        <v>127.78000000000002</v>
      </c>
      <c r="AN1037" s="30">
        <f>'19'!AM37</f>
        <v>20.510000000000019</v>
      </c>
      <c r="AO1037" s="30">
        <f>'19'!AN37</f>
        <v>0</v>
      </c>
      <c r="AP1037" s="30">
        <f>'19'!AO37</f>
        <v>0</v>
      </c>
      <c r="AQ1037" s="30">
        <f>'19'!AP37</f>
        <v>127.78000000000002</v>
      </c>
      <c r="AR1037" s="30">
        <f>'19'!AQ37</f>
        <v>75.005999999999958</v>
      </c>
      <c r="AS1037" s="30">
        <f>'19'!AR37</f>
        <v>0</v>
      </c>
      <c r="AT1037" s="30">
        <f>'19'!AS37</f>
        <v>107.27</v>
      </c>
      <c r="AU1037" s="30">
        <f>'19'!AT37</f>
        <v>89.615999999999985</v>
      </c>
      <c r="AV1037" s="30">
        <f>'19'!AU37</f>
        <v>196.88599999999997</v>
      </c>
      <c r="AW1037" s="30">
        <f>'19'!AV37</f>
        <v>0</v>
      </c>
      <c r="AX1037" s="30">
        <f>'19'!AW37</f>
        <v>10</v>
      </c>
      <c r="AY1037" s="30">
        <f>'19'!AX37</f>
        <v>200</v>
      </c>
      <c r="AZ1037" s="30">
        <f>'19'!AY37</f>
        <v>0</v>
      </c>
      <c r="BA1037" s="30">
        <f>'19'!AZ37</f>
        <v>36</v>
      </c>
      <c r="BB1037" s="30">
        <f>'19'!BA37</f>
        <v>0</v>
      </c>
      <c r="BC1037" s="30">
        <f>'19'!BB37</f>
        <v>246</v>
      </c>
      <c r="BD1037" s="30">
        <f>'19'!BC37</f>
        <v>233.7</v>
      </c>
      <c r="BE1037" s="30">
        <f>'19'!BD37</f>
        <v>14</v>
      </c>
      <c r="BF1037" s="30">
        <f>'19'!BE37</f>
        <v>15</v>
      </c>
      <c r="BG1037" s="30">
        <f>'19'!BF37</f>
        <v>8</v>
      </c>
      <c r="BH1037" s="30">
        <f>'19'!BG37</f>
        <v>9</v>
      </c>
      <c r="BI1037" s="30">
        <f>'19'!BH37</f>
        <v>1</v>
      </c>
      <c r="BJ1037" s="30">
        <f>'19'!BI37</f>
        <v>47</v>
      </c>
      <c r="BK1037" s="30">
        <f>'19'!BJ37</f>
        <v>186.7</v>
      </c>
      <c r="BL1037" s="30">
        <f>'19'!BK37</f>
        <v>89.615999999999985</v>
      </c>
      <c r="BM1037" s="30">
        <f>'19'!BL37</f>
        <v>97.084000000000003</v>
      </c>
    </row>
    <row r="1038" spans="1:65">
      <c r="A1038" s="78">
        <f>'19'!A38</f>
        <v>42905</v>
      </c>
      <c r="B1038" s="82" t="str">
        <f t="shared" si="16"/>
        <v>14:00:00</v>
      </c>
      <c r="C1038" s="30" t="str">
        <f>'19'!B38</f>
        <v>14H00</v>
      </c>
      <c r="D1038" s="30">
        <f>'19'!C38</f>
        <v>710</v>
      </c>
      <c r="E1038" s="30">
        <f>'19'!D38</f>
        <v>760</v>
      </c>
      <c r="F1038" s="30">
        <f>'19'!E38</f>
        <v>573</v>
      </c>
      <c r="G1038" s="30">
        <f>'19'!F38</f>
        <v>51</v>
      </c>
      <c r="H1038" s="30">
        <f>'19'!G38</f>
        <v>0</v>
      </c>
      <c r="I1038" s="30">
        <f>'19'!H39</f>
        <v>20</v>
      </c>
      <c r="J1038" s="30">
        <f>'19'!I38</f>
        <v>2043</v>
      </c>
      <c r="K1038" s="30">
        <f>'19'!J38</f>
        <v>71</v>
      </c>
      <c r="L1038" s="30">
        <f>'19'!K38</f>
        <v>360</v>
      </c>
      <c r="M1038" s="30">
        <f>'19'!L38</f>
        <v>341</v>
      </c>
      <c r="N1038" s="30">
        <f>'19'!M38</f>
        <v>190</v>
      </c>
      <c r="O1038" s="30">
        <f>'19'!N38</f>
        <v>0</v>
      </c>
      <c r="P1038" s="30">
        <f>'19'!O38</f>
        <v>12</v>
      </c>
      <c r="Q1038" s="30">
        <f>'19'!P38</f>
        <v>11</v>
      </c>
      <c r="R1038" s="30">
        <f>'19'!Q38</f>
        <v>7</v>
      </c>
      <c r="S1038" s="30">
        <f>'19'!R38</f>
        <v>0</v>
      </c>
      <c r="T1038" s="30">
        <f>'19'!S38</f>
        <v>701</v>
      </c>
      <c r="U1038" s="30">
        <f>'19'!T38</f>
        <v>30</v>
      </c>
      <c r="V1038" s="30">
        <f>'19'!U38</f>
        <v>101</v>
      </c>
      <c r="W1038" s="30">
        <f>'19'!V38</f>
        <v>4.07</v>
      </c>
      <c r="X1038" s="30">
        <f>'19'!W38</f>
        <v>3.5</v>
      </c>
      <c r="Y1038" s="30">
        <f>'19'!X38</f>
        <v>6.5</v>
      </c>
      <c r="Z1038" s="30">
        <f>'19'!Y38</f>
        <v>3.5</v>
      </c>
      <c r="AA1038" s="30">
        <f>'19'!Z38</f>
        <v>5.9</v>
      </c>
      <c r="AB1038" s="30">
        <f>'19'!AA38</f>
        <v>2.5</v>
      </c>
      <c r="AC1038" s="30">
        <f>'19'!AB38</f>
        <v>0</v>
      </c>
      <c r="AD1038" s="30">
        <f>'19'!AC38</f>
        <v>0</v>
      </c>
      <c r="AE1038" s="30">
        <f>'19'!AD38</f>
        <v>0</v>
      </c>
      <c r="AF1038" s="30">
        <f>'19'!AE38</f>
        <v>0.77500000000000002</v>
      </c>
      <c r="AG1038" s="30">
        <f>'19'!AF38</f>
        <v>0</v>
      </c>
      <c r="AH1038" s="30">
        <f>'19'!AG38</f>
        <v>0</v>
      </c>
      <c r="AI1038" s="30">
        <f>'19'!AH38</f>
        <v>0.77500000000000002</v>
      </c>
      <c r="AJ1038" s="30">
        <f>'19'!AI38</f>
        <v>75</v>
      </c>
      <c r="AK1038" s="30">
        <f>'19'!AJ38</f>
        <v>75.775000000000006</v>
      </c>
      <c r="AL1038" s="30">
        <f>'19'!AK38</f>
        <v>121.745</v>
      </c>
      <c r="AM1038" s="30">
        <f>'19'!AL38</f>
        <v>127.745</v>
      </c>
      <c r="AN1038" s="30">
        <f>'19'!AM38</f>
        <v>51.97</v>
      </c>
      <c r="AO1038" s="30">
        <f>'19'!AN38</f>
        <v>0</v>
      </c>
      <c r="AP1038" s="30">
        <f>'19'!AO38</f>
        <v>0</v>
      </c>
      <c r="AQ1038" s="30">
        <f>'19'!AP38</f>
        <v>127.745</v>
      </c>
      <c r="AR1038" s="30">
        <f>'19'!AQ38</f>
        <v>43.645999999999987</v>
      </c>
      <c r="AS1038" s="30">
        <f>'19'!AR38</f>
        <v>0</v>
      </c>
      <c r="AT1038" s="30">
        <f>'19'!AS38</f>
        <v>75.775000000000006</v>
      </c>
      <c r="AU1038" s="30">
        <f>'19'!AT38</f>
        <v>89.615999999999985</v>
      </c>
      <c r="AV1038" s="30">
        <f>'19'!AU38</f>
        <v>165.39099999999999</v>
      </c>
      <c r="AW1038" s="30">
        <f>'19'!AV38</f>
        <v>0</v>
      </c>
      <c r="AX1038" s="30">
        <f>'19'!AW38</f>
        <v>10</v>
      </c>
      <c r="AY1038" s="30">
        <f>'19'!AX38</f>
        <v>200</v>
      </c>
      <c r="AZ1038" s="30">
        <f>'19'!AY38</f>
        <v>0</v>
      </c>
      <c r="BA1038" s="30">
        <f>'19'!AZ38</f>
        <v>36</v>
      </c>
      <c r="BB1038" s="30">
        <f>'19'!BA38</f>
        <v>0</v>
      </c>
      <c r="BC1038" s="30">
        <f>'19'!BB38</f>
        <v>246</v>
      </c>
      <c r="BD1038" s="30">
        <f>'19'!BC38</f>
        <v>233.7</v>
      </c>
      <c r="BE1038" s="30">
        <f>'19'!BD38</f>
        <v>14</v>
      </c>
      <c r="BF1038" s="30">
        <f>'19'!BE38</f>
        <v>15</v>
      </c>
      <c r="BG1038" s="30">
        <f>'19'!BF38</f>
        <v>8</v>
      </c>
      <c r="BH1038" s="30">
        <f>'19'!BG38</f>
        <v>9</v>
      </c>
      <c r="BI1038" s="30">
        <f>'19'!BH38</f>
        <v>1</v>
      </c>
      <c r="BJ1038" s="30">
        <f>'19'!BI38</f>
        <v>47</v>
      </c>
      <c r="BK1038" s="30">
        <f>'19'!BJ38</f>
        <v>186.7</v>
      </c>
      <c r="BL1038" s="30">
        <f>'19'!BK38</f>
        <v>89.615999999999985</v>
      </c>
      <c r="BM1038" s="30">
        <f>'19'!BL38</f>
        <v>97.084000000000003</v>
      </c>
    </row>
    <row r="1039" spans="1:65">
      <c r="A1039" s="78">
        <f>'19'!A39</f>
        <v>42905</v>
      </c>
      <c r="B1039" s="82" t="str">
        <f t="shared" si="16"/>
        <v>14:30:00</v>
      </c>
      <c r="C1039" s="30" t="str">
        <f>'19'!B39</f>
        <v>14H30</v>
      </c>
      <c r="D1039" s="30">
        <f>'19'!C39</f>
        <v>732</v>
      </c>
      <c r="E1039" s="30">
        <f>'19'!D39</f>
        <v>775</v>
      </c>
      <c r="F1039" s="30">
        <f>'19'!E39</f>
        <v>591</v>
      </c>
      <c r="G1039" s="30">
        <f>'19'!F39</f>
        <v>52</v>
      </c>
      <c r="H1039" s="30">
        <f>'19'!G39</f>
        <v>0</v>
      </c>
      <c r="I1039" s="30">
        <f>'19'!H40</f>
        <v>20</v>
      </c>
      <c r="J1039" s="30">
        <f>'19'!I39</f>
        <v>2098</v>
      </c>
      <c r="K1039" s="30">
        <f>'19'!J39</f>
        <v>72</v>
      </c>
      <c r="L1039" s="30">
        <f>'19'!K39</f>
        <v>268</v>
      </c>
      <c r="M1039" s="30">
        <f>'19'!L39</f>
        <v>343</v>
      </c>
      <c r="N1039" s="30">
        <f>'19'!M39</f>
        <v>150</v>
      </c>
      <c r="O1039" s="30">
        <f>'19'!N39</f>
        <v>0</v>
      </c>
      <c r="P1039" s="30">
        <f>'19'!O39</f>
        <v>9</v>
      </c>
      <c r="Q1039" s="30">
        <f>'19'!P39</f>
        <v>11</v>
      </c>
      <c r="R1039" s="30">
        <f>'19'!Q39</f>
        <v>5</v>
      </c>
      <c r="S1039" s="30">
        <f>'19'!R39</f>
        <v>0</v>
      </c>
      <c r="T1039" s="30">
        <f>'19'!S39</f>
        <v>611</v>
      </c>
      <c r="U1039" s="30">
        <f>'19'!T39</f>
        <v>25</v>
      </c>
      <c r="V1039" s="30">
        <f>'19'!U39</f>
        <v>97</v>
      </c>
      <c r="W1039" s="30">
        <f>'19'!V39</f>
        <v>4.07</v>
      </c>
      <c r="X1039" s="30">
        <f>'19'!W39</f>
        <v>3.5</v>
      </c>
      <c r="Y1039" s="30">
        <f>'19'!X39</f>
        <v>6.5</v>
      </c>
      <c r="Z1039" s="30">
        <f>'19'!Y39</f>
        <v>3.5</v>
      </c>
      <c r="AA1039" s="30">
        <f>'19'!Z39</f>
        <v>5.9</v>
      </c>
      <c r="AB1039" s="30">
        <f>'19'!AA39</f>
        <v>2.5</v>
      </c>
      <c r="AC1039" s="30">
        <f>'19'!AB39</f>
        <v>0</v>
      </c>
      <c r="AD1039" s="30">
        <f>'19'!AC39</f>
        <v>0</v>
      </c>
      <c r="AE1039" s="30">
        <f>'19'!AD39</f>
        <v>0</v>
      </c>
      <c r="AF1039" s="30">
        <f>'19'!AE39</f>
        <v>0.77500000000000002</v>
      </c>
      <c r="AG1039" s="30">
        <f>'19'!AF39</f>
        <v>0</v>
      </c>
      <c r="AH1039" s="30">
        <f>'19'!AG39</f>
        <v>0</v>
      </c>
      <c r="AI1039" s="30">
        <f>'19'!AH39</f>
        <v>0.77500000000000002</v>
      </c>
      <c r="AJ1039" s="30">
        <f>'19'!AI39</f>
        <v>75</v>
      </c>
      <c r="AK1039" s="30">
        <f>'19'!AJ39</f>
        <v>75.775000000000006</v>
      </c>
      <c r="AL1039" s="30">
        <f>'19'!AK39</f>
        <v>117.745</v>
      </c>
      <c r="AM1039" s="30">
        <f>'19'!AL39</f>
        <v>123.745</v>
      </c>
      <c r="AN1039" s="30">
        <f>'19'!AM39</f>
        <v>47.97</v>
      </c>
      <c r="AO1039" s="30">
        <f>'19'!AN39</f>
        <v>0</v>
      </c>
      <c r="AP1039" s="30">
        <f>'19'!AO39</f>
        <v>0</v>
      </c>
      <c r="AQ1039" s="30">
        <f>'19'!AP39</f>
        <v>123.745</v>
      </c>
      <c r="AR1039" s="30">
        <f>'19'!AQ39</f>
        <v>47.645999999999987</v>
      </c>
      <c r="AS1039" s="30">
        <f>'19'!AR39</f>
        <v>0</v>
      </c>
      <c r="AT1039" s="30">
        <f>'19'!AS39</f>
        <v>75.775000000000006</v>
      </c>
      <c r="AU1039" s="30">
        <f>'19'!AT39</f>
        <v>89.615999999999985</v>
      </c>
      <c r="AV1039" s="30">
        <f>'19'!AU39</f>
        <v>165.39099999999999</v>
      </c>
      <c r="AW1039" s="30">
        <f>'19'!AV39</f>
        <v>0</v>
      </c>
      <c r="AX1039" s="30">
        <f>'19'!AW39</f>
        <v>10</v>
      </c>
      <c r="AY1039" s="30">
        <f>'19'!AX39</f>
        <v>200</v>
      </c>
      <c r="AZ1039" s="30">
        <f>'19'!AY39</f>
        <v>0</v>
      </c>
      <c r="BA1039" s="30">
        <f>'19'!AZ39</f>
        <v>36</v>
      </c>
      <c r="BB1039" s="30">
        <f>'19'!BA39</f>
        <v>0</v>
      </c>
      <c r="BC1039" s="30">
        <f>'19'!BB39</f>
        <v>246</v>
      </c>
      <c r="BD1039" s="30">
        <f>'19'!BC39</f>
        <v>233.7</v>
      </c>
      <c r="BE1039" s="30">
        <f>'19'!BD39</f>
        <v>14</v>
      </c>
      <c r="BF1039" s="30">
        <f>'19'!BE39</f>
        <v>15</v>
      </c>
      <c r="BG1039" s="30">
        <f>'19'!BF39</f>
        <v>8</v>
      </c>
      <c r="BH1039" s="30">
        <f>'19'!BG39</f>
        <v>9</v>
      </c>
      <c r="BI1039" s="30">
        <f>'19'!BH39</f>
        <v>1</v>
      </c>
      <c r="BJ1039" s="30">
        <f>'19'!BI39</f>
        <v>47</v>
      </c>
      <c r="BK1039" s="30">
        <f>'19'!BJ39</f>
        <v>186.7</v>
      </c>
      <c r="BL1039" s="30">
        <f>'19'!BK39</f>
        <v>89.615999999999985</v>
      </c>
      <c r="BM1039" s="30">
        <f>'19'!BL39</f>
        <v>97.084000000000003</v>
      </c>
    </row>
    <row r="1040" spans="1:65">
      <c r="A1040" s="78">
        <f>'19'!A40</f>
        <v>42905</v>
      </c>
      <c r="B1040" s="82" t="str">
        <f t="shared" si="16"/>
        <v>15:00:00</v>
      </c>
      <c r="C1040" s="30" t="str">
        <f>'19'!B40</f>
        <v>15H00</v>
      </c>
      <c r="D1040" s="30">
        <f>'19'!C40</f>
        <v>777</v>
      </c>
      <c r="E1040" s="30">
        <f>'19'!D40</f>
        <v>815</v>
      </c>
      <c r="F1040" s="30">
        <f>'19'!E40</f>
        <v>604</v>
      </c>
      <c r="G1040" s="30">
        <f>'19'!F40</f>
        <v>55</v>
      </c>
      <c r="H1040" s="30">
        <f>'19'!G40</f>
        <v>0</v>
      </c>
      <c r="I1040" s="30">
        <f>'19'!H41</f>
        <v>21</v>
      </c>
      <c r="J1040" s="30">
        <f>'19'!I40</f>
        <v>2196</v>
      </c>
      <c r="K1040" s="30">
        <f>'19'!J40</f>
        <v>76</v>
      </c>
      <c r="L1040" s="30">
        <f>'19'!K40</f>
        <v>337</v>
      </c>
      <c r="M1040" s="30">
        <f>'19'!L40</f>
        <v>457</v>
      </c>
      <c r="N1040" s="30">
        <f>'19'!M40</f>
        <v>180</v>
      </c>
      <c r="O1040" s="30">
        <f>'19'!N40</f>
        <v>0</v>
      </c>
      <c r="P1040" s="30">
        <f>'19'!O40</f>
        <v>11</v>
      </c>
      <c r="Q1040" s="30">
        <f>'19'!P40</f>
        <v>15</v>
      </c>
      <c r="R1040" s="30">
        <f>'19'!Q40</f>
        <v>6</v>
      </c>
      <c r="S1040" s="30">
        <f>'19'!R40</f>
        <v>0</v>
      </c>
      <c r="T1040" s="30">
        <f>'19'!S40</f>
        <v>794</v>
      </c>
      <c r="U1040" s="30">
        <f>'19'!T40</f>
        <v>32</v>
      </c>
      <c r="V1040" s="30">
        <f>'19'!U40</f>
        <v>108</v>
      </c>
      <c r="W1040" s="30">
        <f>'19'!V40</f>
        <v>4.68</v>
      </c>
      <c r="X1040" s="30">
        <f>'19'!W40</f>
        <v>3.5</v>
      </c>
      <c r="Y1040" s="30">
        <f>'19'!X40</f>
        <v>6.5</v>
      </c>
      <c r="Z1040" s="30">
        <f>'19'!Y40</f>
        <v>3.7</v>
      </c>
      <c r="AA1040" s="30">
        <f>'19'!Z40</f>
        <v>6.4</v>
      </c>
      <c r="AB1040" s="30">
        <f>'19'!AA40</f>
        <v>2.6</v>
      </c>
      <c r="AC1040" s="30">
        <f>'19'!AB40</f>
        <v>0</v>
      </c>
      <c r="AD1040" s="30">
        <f>'19'!AC40</f>
        <v>0</v>
      </c>
      <c r="AE1040" s="30">
        <f>'19'!AD40</f>
        <v>0</v>
      </c>
      <c r="AF1040" s="30">
        <f>'19'!AE40</f>
        <v>0.8</v>
      </c>
      <c r="AG1040" s="30">
        <f>'19'!AF40</f>
        <v>0</v>
      </c>
      <c r="AH1040" s="30">
        <f>'19'!AG40</f>
        <v>0</v>
      </c>
      <c r="AI1040" s="30">
        <f>'19'!AH40</f>
        <v>0.8</v>
      </c>
      <c r="AJ1040" s="30">
        <f>'19'!AI40</f>
        <v>75</v>
      </c>
      <c r="AK1040" s="30">
        <f>'19'!AJ40</f>
        <v>75.8</v>
      </c>
      <c r="AL1040" s="30">
        <f>'19'!AK40</f>
        <v>130.08000000000001</v>
      </c>
      <c r="AM1040" s="30">
        <f>'19'!AL40</f>
        <v>136.18</v>
      </c>
      <c r="AN1040" s="30">
        <f>'19'!AM40</f>
        <v>60.38000000000001</v>
      </c>
      <c r="AO1040" s="30">
        <f>'19'!AN40</f>
        <v>0</v>
      </c>
      <c r="AP1040" s="30">
        <f>'19'!AO40</f>
        <v>0</v>
      </c>
      <c r="AQ1040" s="30">
        <f>'19'!AP40</f>
        <v>136.18</v>
      </c>
      <c r="AR1040" s="30">
        <f>'19'!AQ40</f>
        <v>35.335999999999984</v>
      </c>
      <c r="AS1040" s="30">
        <f>'19'!AR40</f>
        <v>0</v>
      </c>
      <c r="AT1040" s="30">
        <f>'19'!AS40</f>
        <v>75.8</v>
      </c>
      <c r="AU1040" s="30">
        <f>'19'!AT40</f>
        <v>89.615999999999985</v>
      </c>
      <c r="AV1040" s="30">
        <f>'19'!AU40</f>
        <v>165.416</v>
      </c>
      <c r="AW1040" s="30">
        <f>'19'!AV40</f>
        <v>0</v>
      </c>
      <c r="AX1040" s="30">
        <f>'19'!AW40</f>
        <v>10</v>
      </c>
      <c r="AY1040" s="30">
        <f>'19'!AX40</f>
        <v>200</v>
      </c>
      <c r="AZ1040" s="30">
        <f>'19'!AY40</f>
        <v>0</v>
      </c>
      <c r="BA1040" s="30">
        <f>'19'!AZ40</f>
        <v>36</v>
      </c>
      <c r="BB1040" s="30">
        <f>'19'!BA40</f>
        <v>0</v>
      </c>
      <c r="BC1040" s="30">
        <f>'19'!BB40</f>
        <v>246</v>
      </c>
      <c r="BD1040" s="30">
        <f>'19'!BC40</f>
        <v>233.7</v>
      </c>
      <c r="BE1040" s="30">
        <f>'19'!BD40</f>
        <v>14</v>
      </c>
      <c r="BF1040" s="30">
        <f>'19'!BE40</f>
        <v>15</v>
      </c>
      <c r="BG1040" s="30">
        <f>'19'!BF40</f>
        <v>8</v>
      </c>
      <c r="BH1040" s="30">
        <f>'19'!BG40</f>
        <v>9</v>
      </c>
      <c r="BI1040" s="30">
        <f>'19'!BH40</f>
        <v>1</v>
      </c>
      <c r="BJ1040" s="30">
        <f>'19'!BI40</f>
        <v>47</v>
      </c>
      <c r="BK1040" s="30">
        <f>'19'!BJ40</f>
        <v>186.7</v>
      </c>
      <c r="BL1040" s="30">
        <f>'19'!BK40</f>
        <v>89.615999999999985</v>
      </c>
      <c r="BM1040" s="30">
        <f>'19'!BL40</f>
        <v>97.084000000000003</v>
      </c>
    </row>
    <row r="1041" spans="1:65">
      <c r="A1041" s="78">
        <f>'19'!A41</f>
        <v>42905</v>
      </c>
      <c r="B1041" s="82" t="str">
        <f t="shared" si="16"/>
        <v>15:30:00</v>
      </c>
      <c r="C1041" s="30" t="str">
        <f>'19'!B41</f>
        <v>15H30</v>
      </c>
      <c r="D1041" s="30">
        <f>'19'!C41</f>
        <v>783</v>
      </c>
      <c r="E1041" s="30">
        <f>'19'!D41</f>
        <v>828</v>
      </c>
      <c r="F1041" s="30">
        <f>'19'!E41</f>
        <v>617</v>
      </c>
      <c r="G1041" s="30">
        <f>'19'!F41</f>
        <v>55</v>
      </c>
      <c r="H1041" s="30">
        <f>'19'!G41</f>
        <v>0</v>
      </c>
      <c r="I1041" s="30">
        <f>'19'!H41</f>
        <v>21</v>
      </c>
      <c r="J1041" s="30">
        <f>'19'!I41</f>
        <v>2228</v>
      </c>
      <c r="K1041" s="30">
        <f>'19'!J41</f>
        <v>76</v>
      </c>
      <c r="L1041" s="30">
        <f>'19'!K41</f>
        <v>362</v>
      </c>
      <c r="M1041" s="30">
        <f>'19'!L41</f>
        <v>491</v>
      </c>
      <c r="N1041" s="30">
        <f>'19'!M41</f>
        <v>240</v>
      </c>
      <c r="O1041" s="30">
        <f>'19'!N41</f>
        <v>0</v>
      </c>
      <c r="P1041" s="30">
        <f>'19'!O41</f>
        <v>12</v>
      </c>
      <c r="Q1041" s="30">
        <f>'19'!P41</f>
        <v>17</v>
      </c>
      <c r="R1041" s="30">
        <f>'19'!Q41</f>
        <v>8</v>
      </c>
      <c r="S1041" s="30">
        <f>'19'!R41</f>
        <v>0</v>
      </c>
      <c r="T1041" s="30">
        <f>'19'!S41</f>
        <v>853</v>
      </c>
      <c r="U1041" s="30">
        <f>'19'!T41</f>
        <v>37</v>
      </c>
      <c r="V1041" s="30">
        <f>'19'!U41</f>
        <v>113</v>
      </c>
      <c r="W1041" s="30">
        <f>'19'!V41</f>
        <v>4.68</v>
      </c>
      <c r="X1041" s="30">
        <f>'19'!W41</f>
        <v>3.5</v>
      </c>
      <c r="Y1041" s="30">
        <f>'19'!X41</f>
        <v>6.2</v>
      </c>
      <c r="Z1041" s="30">
        <f>'19'!Y41</f>
        <v>3.7</v>
      </c>
      <c r="AA1041" s="30">
        <f>'19'!Z41</f>
        <v>6.4</v>
      </c>
      <c r="AB1041" s="30">
        <f>'19'!AA41</f>
        <v>2.6</v>
      </c>
      <c r="AC1041" s="30">
        <f>'19'!AB41</f>
        <v>0</v>
      </c>
      <c r="AD1041" s="30">
        <f>'19'!AC41</f>
        <v>0</v>
      </c>
      <c r="AE1041" s="30">
        <f>'19'!AD41</f>
        <v>0</v>
      </c>
      <c r="AF1041" s="30">
        <f>'19'!AE41</f>
        <v>0.8</v>
      </c>
      <c r="AG1041" s="30">
        <f>'19'!AF41</f>
        <v>0</v>
      </c>
      <c r="AH1041" s="30">
        <f>'19'!AG41</f>
        <v>0</v>
      </c>
      <c r="AI1041" s="30">
        <f>'19'!AH41</f>
        <v>0.8</v>
      </c>
      <c r="AJ1041" s="30">
        <f>'19'!AI41</f>
        <v>75</v>
      </c>
      <c r="AK1041" s="30">
        <f>'19'!AJ41</f>
        <v>75.8</v>
      </c>
      <c r="AL1041" s="30">
        <f>'19'!AK41</f>
        <v>134.78</v>
      </c>
      <c r="AM1041" s="30">
        <f>'19'!AL41</f>
        <v>140.88</v>
      </c>
      <c r="AN1041" s="30">
        <f>'19'!AM41</f>
        <v>65.08</v>
      </c>
      <c r="AO1041" s="30">
        <f>'19'!AN41</f>
        <v>0</v>
      </c>
      <c r="AP1041" s="30">
        <f>'19'!AO41</f>
        <v>0</v>
      </c>
      <c r="AQ1041" s="30">
        <f>'19'!AP41</f>
        <v>140.88</v>
      </c>
      <c r="AR1041" s="30">
        <f>'19'!AQ41</f>
        <v>30.635999999999996</v>
      </c>
      <c r="AS1041" s="30">
        <f>'19'!AR41</f>
        <v>0</v>
      </c>
      <c r="AT1041" s="30">
        <f>'19'!AS41</f>
        <v>75.8</v>
      </c>
      <c r="AU1041" s="30">
        <f>'19'!AT41</f>
        <v>89.615999999999985</v>
      </c>
      <c r="AV1041" s="30">
        <f>'19'!AU41</f>
        <v>165.416</v>
      </c>
      <c r="AW1041" s="30">
        <f>'19'!AV41</f>
        <v>0</v>
      </c>
      <c r="AX1041" s="30">
        <f>'19'!AW41</f>
        <v>10</v>
      </c>
      <c r="AY1041" s="30">
        <f>'19'!AX41</f>
        <v>200</v>
      </c>
      <c r="AZ1041" s="30">
        <f>'19'!AY41</f>
        <v>0</v>
      </c>
      <c r="BA1041" s="30">
        <f>'19'!AZ41</f>
        <v>36</v>
      </c>
      <c r="BB1041" s="30">
        <f>'19'!BA41</f>
        <v>0</v>
      </c>
      <c r="BC1041" s="30">
        <f>'19'!BB41</f>
        <v>246</v>
      </c>
      <c r="BD1041" s="30">
        <f>'19'!BC41</f>
        <v>233.7</v>
      </c>
      <c r="BE1041" s="30">
        <f>'19'!BD41</f>
        <v>14</v>
      </c>
      <c r="BF1041" s="30">
        <f>'19'!BE41</f>
        <v>15</v>
      </c>
      <c r="BG1041" s="30">
        <f>'19'!BF41</f>
        <v>8</v>
      </c>
      <c r="BH1041" s="30">
        <f>'19'!BG41</f>
        <v>9</v>
      </c>
      <c r="BI1041" s="30">
        <f>'19'!BH41</f>
        <v>1</v>
      </c>
      <c r="BJ1041" s="30">
        <f>'19'!BI41</f>
        <v>47</v>
      </c>
      <c r="BK1041" s="30">
        <f>'19'!BJ41</f>
        <v>186.7</v>
      </c>
      <c r="BL1041" s="30">
        <f>'19'!BK41</f>
        <v>89.615999999999985</v>
      </c>
      <c r="BM1041" s="30">
        <f>'19'!BL41</f>
        <v>97.084000000000003</v>
      </c>
    </row>
    <row r="1042" spans="1:65">
      <c r="A1042" s="78">
        <f>'19'!A42</f>
        <v>42905</v>
      </c>
      <c r="B1042" s="82" t="str">
        <f t="shared" si="16"/>
        <v>16:00:00</v>
      </c>
      <c r="C1042" s="30" t="str">
        <f>'19'!B42</f>
        <v>16H00</v>
      </c>
      <c r="D1042" s="30">
        <f>'19'!C42</f>
        <v>799</v>
      </c>
      <c r="E1042" s="30">
        <f>'19'!D42</f>
        <v>834</v>
      </c>
      <c r="F1042" s="30">
        <f>'19'!E42</f>
        <v>622</v>
      </c>
      <c r="G1042" s="30">
        <f>'19'!F42</f>
        <v>56</v>
      </c>
      <c r="H1042" s="30">
        <f>'19'!G42</f>
        <v>0</v>
      </c>
      <c r="I1042" s="30">
        <f>'19'!H42</f>
        <v>21</v>
      </c>
      <c r="J1042" s="30">
        <f>'19'!I42</f>
        <v>2255</v>
      </c>
      <c r="K1042" s="30">
        <f>'19'!J42</f>
        <v>77</v>
      </c>
      <c r="L1042" s="30">
        <f>'19'!K42</f>
        <v>365</v>
      </c>
      <c r="M1042" s="30">
        <f>'19'!L42</f>
        <v>498</v>
      </c>
      <c r="N1042" s="30">
        <f>'19'!M42</f>
        <v>290</v>
      </c>
      <c r="O1042" s="30">
        <f>'19'!N42</f>
        <v>0</v>
      </c>
      <c r="P1042" s="30">
        <f>'19'!O42</f>
        <v>12</v>
      </c>
      <c r="Q1042" s="30">
        <f>'19'!P42</f>
        <v>17</v>
      </c>
      <c r="R1042" s="30">
        <f>'19'!Q42</f>
        <v>10</v>
      </c>
      <c r="S1042" s="30">
        <f>'19'!R42</f>
        <v>0</v>
      </c>
      <c r="T1042" s="30">
        <f>'19'!S42</f>
        <v>863</v>
      </c>
      <c r="U1042" s="30">
        <f>'19'!T42</f>
        <v>39</v>
      </c>
      <c r="V1042" s="30">
        <f>'19'!U42</f>
        <v>116</v>
      </c>
      <c r="W1042" s="30">
        <f>'19'!V42</f>
        <v>4.68</v>
      </c>
      <c r="X1042" s="30">
        <f>'19'!W42</f>
        <v>3.5</v>
      </c>
      <c r="Y1042" s="30">
        <f>'19'!X42</f>
        <v>6</v>
      </c>
      <c r="Z1042" s="30">
        <f>'19'!Y42</f>
        <v>3.8</v>
      </c>
      <c r="AA1042" s="30">
        <f>'19'!Z42</f>
        <v>6.7</v>
      </c>
      <c r="AB1042" s="30">
        <f>'19'!AA42</f>
        <v>2.7</v>
      </c>
      <c r="AC1042" s="30">
        <f>'19'!AB42</f>
        <v>0</v>
      </c>
      <c r="AD1042" s="30">
        <f>'19'!AC42</f>
        <v>0</v>
      </c>
      <c r="AE1042" s="30">
        <f>'19'!AD42</f>
        <v>0</v>
      </c>
      <c r="AF1042" s="30">
        <f>'19'!AE42</f>
        <v>0.8</v>
      </c>
      <c r="AG1042" s="30">
        <f>'19'!AF42</f>
        <v>0</v>
      </c>
      <c r="AH1042" s="30">
        <f>'19'!AG42</f>
        <v>0</v>
      </c>
      <c r="AI1042" s="30">
        <f>'19'!AH42</f>
        <v>0.8</v>
      </c>
      <c r="AJ1042" s="30">
        <f>'19'!AI42</f>
        <v>75</v>
      </c>
      <c r="AK1042" s="30">
        <f>'19'!AJ42</f>
        <v>75.8</v>
      </c>
      <c r="AL1042" s="30">
        <f>'19'!AK42</f>
        <v>137.98000000000002</v>
      </c>
      <c r="AM1042" s="30">
        <f>'19'!AL42</f>
        <v>144.18</v>
      </c>
      <c r="AN1042" s="30">
        <f>'19'!AM42</f>
        <v>68.38000000000001</v>
      </c>
      <c r="AO1042" s="30">
        <f>'19'!AN42</f>
        <v>0</v>
      </c>
      <c r="AP1042" s="30">
        <f>'19'!AO42</f>
        <v>0</v>
      </c>
      <c r="AQ1042" s="30">
        <f>'19'!AP42</f>
        <v>144.18</v>
      </c>
      <c r="AR1042" s="30">
        <f>'19'!AQ42</f>
        <v>27.435999999999979</v>
      </c>
      <c r="AS1042" s="30">
        <f>'19'!AR42</f>
        <v>0</v>
      </c>
      <c r="AT1042" s="30">
        <f>'19'!AS42</f>
        <v>75.8</v>
      </c>
      <c r="AU1042" s="30">
        <f>'19'!AT42</f>
        <v>89.615999999999985</v>
      </c>
      <c r="AV1042" s="30">
        <f>'19'!AU42</f>
        <v>165.416</v>
      </c>
      <c r="AW1042" s="30">
        <f>'19'!AV42</f>
        <v>0</v>
      </c>
      <c r="AX1042" s="30">
        <f>'19'!AW42</f>
        <v>10</v>
      </c>
      <c r="AY1042" s="30">
        <f>'19'!AX42</f>
        <v>200</v>
      </c>
      <c r="AZ1042" s="30">
        <f>'19'!AY42</f>
        <v>0</v>
      </c>
      <c r="BA1042" s="30">
        <f>'19'!AZ42</f>
        <v>36</v>
      </c>
      <c r="BB1042" s="30">
        <f>'19'!BA42</f>
        <v>0</v>
      </c>
      <c r="BC1042" s="30">
        <f>'19'!BB42</f>
        <v>246</v>
      </c>
      <c r="BD1042" s="30">
        <f>'19'!BC42</f>
        <v>233.7</v>
      </c>
      <c r="BE1042" s="30">
        <f>'19'!BD42</f>
        <v>14</v>
      </c>
      <c r="BF1042" s="30">
        <f>'19'!BE42</f>
        <v>15</v>
      </c>
      <c r="BG1042" s="30">
        <f>'19'!BF42</f>
        <v>8</v>
      </c>
      <c r="BH1042" s="30">
        <f>'19'!BG42</f>
        <v>9</v>
      </c>
      <c r="BI1042" s="30">
        <f>'19'!BH42</f>
        <v>1</v>
      </c>
      <c r="BJ1042" s="30">
        <f>'19'!BI42</f>
        <v>47</v>
      </c>
      <c r="BK1042" s="30">
        <f>'19'!BJ42</f>
        <v>186.7</v>
      </c>
      <c r="BL1042" s="30">
        <f>'19'!BK42</f>
        <v>89.615999999999985</v>
      </c>
      <c r="BM1042" s="30">
        <f>'19'!BL42</f>
        <v>97.084000000000003</v>
      </c>
    </row>
    <row r="1043" spans="1:65">
      <c r="A1043" s="78">
        <f>'19'!A43</f>
        <v>42905</v>
      </c>
      <c r="B1043" s="82" t="str">
        <f t="shared" si="16"/>
        <v>16:30:00</v>
      </c>
      <c r="C1043" s="30" t="str">
        <f>'19'!B43</f>
        <v>16H30</v>
      </c>
      <c r="D1043" s="30">
        <f>'19'!C43</f>
        <v>788</v>
      </c>
      <c r="E1043" s="30">
        <f>'19'!D43</f>
        <v>830</v>
      </c>
      <c r="F1043" s="30">
        <f>'19'!E43</f>
        <v>612</v>
      </c>
      <c r="G1043" s="30">
        <f>'19'!F43</f>
        <v>55</v>
      </c>
      <c r="H1043" s="30">
        <f>'19'!G43</f>
        <v>0</v>
      </c>
      <c r="I1043" s="30">
        <f>'19'!H43</f>
        <v>20</v>
      </c>
      <c r="J1043" s="30">
        <f>'19'!I43</f>
        <v>2230</v>
      </c>
      <c r="K1043" s="30">
        <f>'19'!J43</f>
        <v>75</v>
      </c>
      <c r="L1043" s="30">
        <f>'19'!K43</f>
        <v>364</v>
      </c>
      <c r="M1043" s="30">
        <f>'19'!L43</f>
        <v>498</v>
      </c>
      <c r="N1043" s="30">
        <f>'19'!M43</f>
        <v>300</v>
      </c>
      <c r="O1043" s="30">
        <f>'19'!N43</f>
        <v>0</v>
      </c>
      <c r="P1043" s="30">
        <f>'19'!O43</f>
        <v>12</v>
      </c>
      <c r="Q1043" s="30">
        <f>'19'!P43</f>
        <v>17</v>
      </c>
      <c r="R1043" s="30">
        <f>'19'!Q43</f>
        <v>11</v>
      </c>
      <c r="S1043" s="30">
        <f>'19'!R43</f>
        <v>0</v>
      </c>
      <c r="T1043" s="30">
        <f>'19'!S43</f>
        <v>862</v>
      </c>
      <c r="U1043" s="30">
        <f>'19'!T43</f>
        <v>40</v>
      </c>
      <c r="V1043" s="30">
        <f>'19'!U43</f>
        <v>115</v>
      </c>
      <c r="W1043" s="30">
        <f>'19'!V43</f>
        <v>4.68</v>
      </c>
      <c r="X1043" s="30">
        <f>'19'!W43</f>
        <v>3.5</v>
      </c>
      <c r="Y1043" s="30">
        <f>'19'!X43</f>
        <v>6</v>
      </c>
      <c r="Z1043" s="30">
        <f>'19'!Y43</f>
        <v>3.8</v>
      </c>
      <c r="AA1043" s="30">
        <f>'19'!Z43</f>
        <v>6.7</v>
      </c>
      <c r="AB1043" s="30">
        <f>'19'!AA43</f>
        <v>2.7</v>
      </c>
      <c r="AC1043" s="30">
        <f>'19'!AB43</f>
        <v>0</v>
      </c>
      <c r="AD1043" s="30">
        <f>'19'!AC43</f>
        <v>0</v>
      </c>
      <c r="AE1043" s="30">
        <f>'19'!AD43</f>
        <v>0</v>
      </c>
      <c r="AF1043" s="30">
        <f>'19'!AE43</f>
        <v>0.8</v>
      </c>
      <c r="AG1043" s="30">
        <f>'19'!AF43</f>
        <v>0</v>
      </c>
      <c r="AH1043" s="30">
        <f>'19'!AG43</f>
        <v>0</v>
      </c>
      <c r="AI1043" s="30">
        <f>'19'!AH43</f>
        <v>0.8</v>
      </c>
      <c r="AJ1043" s="30">
        <f>'19'!AI43</f>
        <v>75</v>
      </c>
      <c r="AK1043" s="30">
        <f>'19'!AJ43</f>
        <v>75.8</v>
      </c>
      <c r="AL1043" s="30">
        <f>'19'!AK43</f>
        <v>136.98000000000002</v>
      </c>
      <c r="AM1043" s="30">
        <f>'19'!AL43</f>
        <v>143.18</v>
      </c>
      <c r="AN1043" s="30">
        <f>'19'!AM43</f>
        <v>67.38000000000001</v>
      </c>
      <c r="AO1043" s="30">
        <f>'19'!AN43</f>
        <v>0</v>
      </c>
      <c r="AP1043" s="30">
        <f>'19'!AO43</f>
        <v>0</v>
      </c>
      <c r="AQ1043" s="30">
        <f>'19'!AP43</f>
        <v>143.18</v>
      </c>
      <c r="AR1043" s="30">
        <f>'19'!AQ43</f>
        <v>28.435999999999979</v>
      </c>
      <c r="AS1043" s="30">
        <f>'19'!AR43</f>
        <v>0</v>
      </c>
      <c r="AT1043" s="30">
        <f>'19'!AS43</f>
        <v>75.8</v>
      </c>
      <c r="AU1043" s="30">
        <f>'19'!AT43</f>
        <v>89.615999999999985</v>
      </c>
      <c r="AV1043" s="30">
        <f>'19'!AU43</f>
        <v>165.416</v>
      </c>
      <c r="AW1043" s="30">
        <f>'19'!AV43</f>
        <v>0</v>
      </c>
      <c r="AX1043" s="30">
        <f>'19'!AW43</f>
        <v>10</v>
      </c>
      <c r="AY1043" s="30">
        <f>'19'!AX43</f>
        <v>200</v>
      </c>
      <c r="AZ1043" s="30">
        <f>'19'!AY43</f>
        <v>0</v>
      </c>
      <c r="BA1043" s="30">
        <f>'19'!AZ43</f>
        <v>36</v>
      </c>
      <c r="BB1043" s="30">
        <f>'19'!BA43</f>
        <v>0</v>
      </c>
      <c r="BC1043" s="30">
        <f>'19'!BB43</f>
        <v>246</v>
      </c>
      <c r="BD1043" s="30">
        <f>'19'!BC43</f>
        <v>233.7</v>
      </c>
      <c r="BE1043" s="30">
        <f>'19'!BD43</f>
        <v>14</v>
      </c>
      <c r="BF1043" s="30">
        <f>'19'!BE43</f>
        <v>15</v>
      </c>
      <c r="BG1043" s="30">
        <f>'19'!BF43</f>
        <v>8</v>
      </c>
      <c r="BH1043" s="30">
        <f>'19'!BG43</f>
        <v>9</v>
      </c>
      <c r="BI1043" s="30">
        <f>'19'!BH43</f>
        <v>1</v>
      </c>
      <c r="BJ1043" s="30">
        <f>'19'!BI43</f>
        <v>47</v>
      </c>
      <c r="BK1043" s="30">
        <f>'19'!BJ43</f>
        <v>186.7</v>
      </c>
      <c r="BL1043" s="30">
        <f>'19'!BK43</f>
        <v>89.615999999999985</v>
      </c>
      <c r="BM1043" s="30">
        <f>'19'!BL43</f>
        <v>97.084000000000003</v>
      </c>
    </row>
    <row r="1044" spans="1:65">
      <c r="A1044" s="78">
        <f>'19'!A44</f>
        <v>42905</v>
      </c>
      <c r="B1044" s="82" t="str">
        <f t="shared" si="16"/>
        <v>17:00:00</v>
      </c>
      <c r="C1044" s="30" t="str">
        <f>'19'!B44</f>
        <v>17H00</v>
      </c>
      <c r="D1044" s="30">
        <f>'19'!C44</f>
        <v>772</v>
      </c>
      <c r="E1044" s="30">
        <f>'19'!D44</f>
        <v>869</v>
      </c>
      <c r="F1044" s="30">
        <f>'19'!E44</f>
        <v>601</v>
      </c>
      <c r="G1044" s="30">
        <f>'19'!F44</f>
        <v>56</v>
      </c>
      <c r="H1044" s="30">
        <f>'19'!G44</f>
        <v>0</v>
      </c>
      <c r="I1044" s="30">
        <f>'19'!H44</f>
        <v>20</v>
      </c>
      <c r="J1044" s="30">
        <f>'19'!I44</f>
        <v>2242</v>
      </c>
      <c r="K1044" s="30">
        <f>'19'!J44</f>
        <v>76</v>
      </c>
      <c r="L1044" s="30">
        <f>'19'!K44</f>
        <v>357</v>
      </c>
      <c r="M1044" s="30">
        <f>'19'!L44</f>
        <v>476</v>
      </c>
      <c r="N1044" s="30">
        <f>'19'!M44</f>
        <v>310</v>
      </c>
      <c r="O1044" s="30">
        <f>'19'!N44</f>
        <v>0</v>
      </c>
      <c r="P1044" s="30">
        <f>'19'!O44</f>
        <v>12</v>
      </c>
      <c r="Q1044" s="30">
        <f>'19'!P44</f>
        <v>16</v>
      </c>
      <c r="R1044" s="30">
        <f>'19'!Q44</f>
        <v>11</v>
      </c>
      <c r="S1044" s="30">
        <f>'19'!R44</f>
        <v>0</v>
      </c>
      <c r="T1044" s="30">
        <f>'19'!S44</f>
        <v>833</v>
      </c>
      <c r="U1044" s="30">
        <f>'19'!T44</f>
        <v>39</v>
      </c>
      <c r="V1044" s="30">
        <f>'19'!U44</f>
        <v>115</v>
      </c>
      <c r="W1044" s="30">
        <f>'19'!V44</f>
        <v>4.68</v>
      </c>
      <c r="X1044" s="30">
        <f>'19'!W44</f>
        <v>3.5</v>
      </c>
      <c r="Y1044" s="30">
        <f>'19'!X44</f>
        <v>5.5</v>
      </c>
      <c r="Z1044" s="30">
        <f>'19'!Y44</f>
        <v>3.6</v>
      </c>
      <c r="AA1044" s="30">
        <f>'19'!Z44</f>
        <v>6.2</v>
      </c>
      <c r="AB1044" s="30">
        <f>'19'!AA44</f>
        <v>2.8</v>
      </c>
      <c r="AC1044" s="30">
        <f>'19'!AB44</f>
        <v>0</v>
      </c>
      <c r="AD1044" s="30">
        <f>'19'!AC44</f>
        <v>0</v>
      </c>
      <c r="AE1044" s="30">
        <f>'19'!AD44</f>
        <v>0</v>
      </c>
      <c r="AF1044" s="30">
        <f>'19'!AE44</f>
        <v>0.8</v>
      </c>
      <c r="AG1044" s="30">
        <f>'19'!AF44</f>
        <v>0</v>
      </c>
      <c r="AH1044" s="30">
        <f>'19'!AG44</f>
        <v>0</v>
      </c>
      <c r="AI1044" s="30">
        <f>'19'!AH44</f>
        <v>0.8</v>
      </c>
      <c r="AJ1044" s="30">
        <f>'19'!AI44</f>
        <v>75</v>
      </c>
      <c r="AK1044" s="30">
        <f>'19'!AJ44</f>
        <v>75.8</v>
      </c>
      <c r="AL1044" s="30">
        <f>'19'!AK44</f>
        <v>135.78</v>
      </c>
      <c r="AM1044" s="30">
        <f>'19'!AL44</f>
        <v>142.08000000000001</v>
      </c>
      <c r="AN1044" s="30">
        <f>'19'!AM44</f>
        <v>66.280000000000015</v>
      </c>
      <c r="AO1044" s="30">
        <f>'19'!AN44</f>
        <v>0</v>
      </c>
      <c r="AP1044" s="30">
        <f>'19'!AO44</f>
        <v>0</v>
      </c>
      <c r="AQ1044" s="30">
        <f>'19'!AP44</f>
        <v>142.08000000000001</v>
      </c>
      <c r="AR1044" s="30">
        <f>'19'!AQ44</f>
        <v>29.635999999999996</v>
      </c>
      <c r="AS1044" s="30">
        <f>'19'!AR44</f>
        <v>0</v>
      </c>
      <c r="AT1044" s="30">
        <f>'19'!AS44</f>
        <v>75.8</v>
      </c>
      <c r="AU1044" s="30">
        <f>'19'!AT44</f>
        <v>89.615999999999985</v>
      </c>
      <c r="AV1044" s="30">
        <f>'19'!AU44</f>
        <v>165.416</v>
      </c>
      <c r="AW1044" s="30">
        <f>'19'!AV44</f>
        <v>0</v>
      </c>
      <c r="AX1044" s="30">
        <f>'19'!AW44</f>
        <v>10</v>
      </c>
      <c r="AY1044" s="30">
        <f>'19'!AX44</f>
        <v>200</v>
      </c>
      <c r="AZ1044" s="30">
        <f>'19'!AY44</f>
        <v>0</v>
      </c>
      <c r="BA1044" s="30">
        <f>'19'!AZ44</f>
        <v>36</v>
      </c>
      <c r="BB1044" s="30">
        <f>'19'!BA44</f>
        <v>0</v>
      </c>
      <c r="BC1044" s="30">
        <f>'19'!BB44</f>
        <v>246</v>
      </c>
      <c r="BD1044" s="30">
        <f>'19'!BC44</f>
        <v>233.7</v>
      </c>
      <c r="BE1044" s="30">
        <f>'19'!BD44</f>
        <v>14</v>
      </c>
      <c r="BF1044" s="30">
        <f>'19'!BE44</f>
        <v>15</v>
      </c>
      <c r="BG1044" s="30">
        <f>'19'!BF44</f>
        <v>8</v>
      </c>
      <c r="BH1044" s="30">
        <f>'19'!BG44</f>
        <v>9</v>
      </c>
      <c r="BI1044" s="30">
        <f>'19'!BH44</f>
        <v>1</v>
      </c>
      <c r="BJ1044" s="30">
        <f>'19'!BI44</f>
        <v>47</v>
      </c>
      <c r="BK1044" s="30">
        <f>'19'!BJ44</f>
        <v>186.7</v>
      </c>
      <c r="BL1044" s="30">
        <f>'19'!BK44</f>
        <v>89.615999999999985</v>
      </c>
      <c r="BM1044" s="30">
        <f>'19'!BL44</f>
        <v>97.084000000000003</v>
      </c>
    </row>
    <row r="1045" spans="1:65">
      <c r="A1045" s="78">
        <f>'19'!A45</f>
        <v>42905</v>
      </c>
      <c r="B1045" s="82" t="str">
        <f t="shared" si="16"/>
        <v>17:30:00</v>
      </c>
      <c r="C1045" s="30" t="str">
        <f>'19'!B45</f>
        <v>17H30</v>
      </c>
      <c r="D1045" s="30">
        <f>'19'!C45</f>
        <v>754</v>
      </c>
      <c r="E1045" s="30">
        <f>'19'!D45</f>
        <v>857</v>
      </c>
      <c r="F1045" s="30">
        <f>'19'!E45</f>
        <v>591</v>
      </c>
      <c r="G1045" s="30">
        <f>'19'!F45</f>
        <v>55</v>
      </c>
      <c r="H1045" s="30">
        <f>'19'!G45</f>
        <v>0</v>
      </c>
      <c r="I1045" s="30">
        <f>'19'!H45</f>
        <v>20</v>
      </c>
      <c r="J1045" s="30">
        <f>'19'!I45</f>
        <v>2202</v>
      </c>
      <c r="K1045" s="30">
        <f>'19'!J45</f>
        <v>75</v>
      </c>
      <c r="L1045" s="30">
        <f>'19'!K45</f>
        <v>353</v>
      </c>
      <c r="M1045" s="30">
        <f>'19'!L45</f>
        <v>442</v>
      </c>
      <c r="N1045" s="30">
        <f>'19'!M45</f>
        <v>280</v>
      </c>
      <c r="O1045" s="30">
        <f>'19'!N45</f>
        <v>0</v>
      </c>
      <c r="P1045" s="30">
        <f>'19'!O45</f>
        <v>12</v>
      </c>
      <c r="Q1045" s="30">
        <f>'19'!P45</f>
        <v>15</v>
      </c>
      <c r="R1045" s="30">
        <f>'19'!Q45</f>
        <v>10</v>
      </c>
      <c r="S1045" s="30">
        <f>'19'!R45</f>
        <v>0</v>
      </c>
      <c r="T1045" s="30">
        <f>'19'!S45</f>
        <v>795</v>
      </c>
      <c r="U1045" s="30">
        <f>'19'!T45</f>
        <v>37</v>
      </c>
      <c r="V1045" s="30">
        <f>'19'!U45</f>
        <v>112</v>
      </c>
      <c r="W1045" s="30">
        <f>'19'!V45</f>
        <v>4.68</v>
      </c>
      <c r="X1045" s="30">
        <f>'19'!W45</f>
        <v>3.5</v>
      </c>
      <c r="Y1045" s="30">
        <f>'19'!X45</f>
        <v>6.2</v>
      </c>
      <c r="Z1045" s="30">
        <f>'19'!Y45</f>
        <v>3.6</v>
      </c>
      <c r="AA1045" s="30">
        <f>'19'!Z45</f>
        <v>6.2</v>
      </c>
      <c r="AB1045" s="30">
        <f>'19'!AA45</f>
        <v>2.8</v>
      </c>
      <c r="AC1045" s="30">
        <f>'19'!AB45</f>
        <v>0</v>
      </c>
      <c r="AD1045" s="30">
        <f>'19'!AC45</f>
        <v>0</v>
      </c>
      <c r="AE1045" s="30">
        <f>'19'!AD45</f>
        <v>0</v>
      </c>
      <c r="AF1045" s="30">
        <f>'19'!AE45</f>
        <v>0.8</v>
      </c>
      <c r="AG1045" s="30">
        <f>'19'!AF45</f>
        <v>0</v>
      </c>
      <c r="AH1045" s="30">
        <f>'19'!AG45</f>
        <v>0</v>
      </c>
      <c r="AI1045" s="30">
        <f>'19'!AH45</f>
        <v>0.8</v>
      </c>
      <c r="AJ1045" s="30">
        <f>'19'!AI45</f>
        <v>75</v>
      </c>
      <c r="AK1045" s="30">
        <f>'19'!AJ45</f>
        <v>75.8</v>
      </c>
      <c r="AL1045" s="30">
        <f>'19'!AK45</f>
        <v>133.48000000000002</v>
      </c>
      <c r="AM1045" s="30">
        <f>'19'!AL45</f>
        <v>139.78000000000003</v>
      </c>
      <c r="AN1045" s="30">
        <f>'19'!AM45</f>
        <v>63.980000000000032</v>
      </c>
      <c r="AO1045" s="30">
        <f>'19'!AN45</f>
        <v>0</v>
      </c>
      <c r="AP1045" s="30">
        <f>'19'!AO45</f>
        <v>0</v>
      </c>
      <c r="AQ1045" s="30">
        <f>'19'!AP45</f>
        <v>139.78000000000003</v>
      </c>
      <c r="AR1045" s="30">
        <f>'19'!AQ45</f>
        <v>31.935999999999979</v>
      </c>
      <c r="AS1045" s="30">
        <f>'19'!AR45</f>
        <v>0</v>
      </c>
      <c r="AT1045" s="30">
        <f>'19'!AS45</f>
        <v>75.8</v>
      </c>
      <c r="AU1045" s="30">
        <f>'19'!AT45</f>
        <v>89.615999999999985</v>
      </c>
      <c r="AV1045" s="30">
        <f>'19'!AU45</f>
        <v>165.416</v>
      </c>
      <c r="AW1045" s="30">
        <f>'19'!AV45</f>
        <v>0</v>
      </c>
      <c r="AX1045" s="30">
        <f>'19'!AW45</f>
        <v>10</v>
      </c>
      <c r="AY1045" s="30">
        <f>'19'!AX45</f>
        <v>200</v>
      </c>
      <c r="AZ1045" s="30">
        <f>'19'!AY45</f>
        <v>0</v>
      </c>
      <c r="BA1045" s="30">
        <f>'19'!AZ45</f>
        <v>36</v>
      </c>
      <c r="BB1045" s="30">
        <f>'19'!BA45</f>
        <v>0</v>
      </c>
      <c r="BC1045" s="30">
        <f>'19'!BB45</f>
        <v>246</v>
      </c>
      <c r="BD1045" s="30">
        <f>'19'!BC45</f>
        <v>233.7</v>
      </c>
      <c r="BE1045" s="30">
        <f>'19'!BD45</f>
        <v>14</v>
      </c>
      <c r="BF1045" s="30">
        <f>'19'!BE45</f>
        <v>15</v>
      </c>
      <c r="BG1045" s="30">
        <f>'19'!BF45</f>
        <v>8</v>
      </c>
      <c r="BH1045" s="30">
        <f>'19'!BG45</f>
        <v>9</v>
      </c>
      <c r="BI1045" s="30">
        <f>'19'!BH45</f>
        <v>1</v>
      </c>
      <c r="BJ1045" s="30">
        <f>'19'!BI45</f>
        <v>47</v>
      </c>
      <c r="BK1045" s="30">
        <f>'19'!BJ45</f>
        <v>186.7</v>
      </c>
      <c r="BL1045" s="30">
        <f>'19'!BK45</f>
        <v>89.615999999999985</v>
      </c>
      <c r="BM1045" s="30">
        <f>'19'!BL45</f>
        <v>97.084000000000003</v>
      </c>
    </row>
    <row r="1046" spans="1:65">
      <c r="A1046" s="78">
        <f>'19'!A46</f>
        <v>42905</v>
      </c>
      <c r="B1046" s="82" t="str">
        <f t="shared" si="16"/>
        <v>18:00:00</v>
      </c>
      <c r="C1046" s="30" t="str">
        <f>'19'!B46</f>
        <v>18H00</v>
      </c>
      <c r="D1046" s="30">
        <f>'19'!C46</f>
        <v>766</v>
      </c>
      <c r="E1046" s="30">
        <f>'19'!D46</f>
        <v>877</v>
      </c>
      <c r="F1046" s="30">
        <f>'19'!E46</f>
        <v>592</v>
      </c>
      <c r="G1046" s="30">
        <f>'19'!F46</f>
        <v>56</v>
      </c>
      <c r="H1046" s="30">
        <f>'19'!G46</f>
        <v>0</v>
      </c>
      <c r="I1046" s="30">
        <f>'19'!H46</f>
        <v>21</v>
      </c>
      <c r="J1046" s="30">
        <f>'19'!I46</f>
        <v>2235</v>
      </c>
      <c r="K1046" s="30">
        <f>'19'!J46</f>
        <v>77</v>
      </c>
      <c r="L1046" s="30">
        <f>'19'!K46</f>
        <v>370</v>
      </c>
      <c r="M1046" s="30">
        <f>'19'!L46</f>
        <v>460</v>
      </c>
      <c r="N1046" s="30">
        <f>'19'!M46</f>
        <v>330</v>
      </c>
      <c r="O1046" s="30">
        <f>'19'!N46</f>
        <v>0</v>
      </c>
      <c r="P1046" s="30">
        <f>'19'!O46</f>
        <v>13</v>
      </c>
      <c r="Q1046" s="30">
        <f>'19'!P46</f>
        <v>15</v>
      </c>
      <c r="R1046" s="30">
        <f>'19'!Q46</f>
        <v>11</v>
      </c>
      <c r="S1046" s="30">
        <f>'19'!R46</f>
        <v>0</v>
      </c>
      <c r="T1046" s="30">
        <f>'19'!S46</f>
        <v>830</v>
      </c>
      <c r="U1046" s="30">
        <f>'19'!T46</f>
        <v>39</v>
      </c>
      <c r="V1046" s="30">
        <f>'19'!U46</f>
        <v>116</v>
      </c>
      <c r="W1046" s="30">
        <f>'19'!V46</f>
        <v>4.68</v>
      </c>
      <c r="X1046" s="30">
        <f>'19'!W46</f>
        <v>3.5</v>
      </c>
      <c r="Y1046" s="30">
        <f>'19'!X46</f>
        <v>6.5</v>
      </c>
      <c r="Z1046" s="30">
        <f>'19'!Y46</f>
        <v>3.6</v>
      </c>
      <c r="AA1046" s="30">
        <f>'19'!Z46</f>
        <v>4.9000000000000004</v>
      </c>
      <c r="AB1046" s="30">
        <f>'19'!AA46</f>
        <v>2.6</v>
      </c>
      <c r="AC1046" s="30">
        <f>'19'!AB46</f>
        <v>0</v>
      </c>
      <c r="AD1046" s="30">
        <f>'19'!AC46</f>
        <v>0</v>
      </c>
      <c r="AE1046" s="30">
        <f>'19'!AD46</f>
        <v>0</v>
      </c>
      <c r="AF1046" s="30">
        <f>'19'!AE46</f>
        <v>0.8</v>
      </c>
      <c r="AG1046" s="30">
        <f>'19'!AF46</f>
        <v>0</v>
      </c>
      <c r="AH1046" s="30">
        <f>'19'!AG46</f>
        <v>0</v>
      </c>
      <c r="AI1046" s="30">
        <f>'19'!AH46</f>
        <v>0.8</v>
      </c>
      <c r="AJ1046" s="30">
        <f>'19'!AI46</f>
        <v>75</v>
      </c>
      <c r="AK1046" s="30">
        <f>'19'!AJ46</f>
        <v>75.8</v>
      </c>
      <c r="AL1046" s="30">
        <f>'19'!AK46</f>
        <v>136.48000000000002</v>
      </c>
      <c r="AM1046" s="30">
        <f>'19'!AL46</f>
        <v>142.58000000000001</v>
      </c>
      <c r="AN1046" s="30">
        <f>'19'!AM46</f>
        <v>66.780000000000015</v>
      </c>
      <c r="AO1046" s="30">
        <f>'19'!AN46</f>
        <v>0</v>
      </c>
      <c r="AP1046" s="30">
        <f>'19'!AO46</f>
        <v>0</v>
      </c>
      <c r="AQ1046" s="30">
        <f>'19'!AP46</f>
        <v>142.58000000000001</v>
      </c>
      <c r="AR1046" s="30">
        <f>'19'!AQ46</f>
        <v>30.759999999999991</v>
      </c>
      <c r="AS1046" s="30">
        <f>'19'!AR46</f>
        <v>0</v>
      </c>
      <c r="AT1046" s="30">
        <f>'19'!AS46</f>
        <v>75.8</v>
      </c>
      <c r="AU1046" s="30">
        <f>'19'!AT46</f>
        <v>91.44</v>
      </c>
      <c r="AV1046" s="30">
        <f>'19'!AU46</f>
        <v>167.24</v>
      </c>
      <c r="AW1046" s="30">
        <f>'19'!AV46</f>
        <v>0</v>
      </c>
      <c r="AX1046" s="30">
        <f>'19'!AW46</f>
        <v>10</v>
      </c>
      <c r="AY1046" s="30">
        <f>'19'!AX46</f>
        <v>200</v>
      </c>
      <c r="AZ1046" s="30">
        <f>'19'!AY46</f>
        <v>0</v>
      </c>
      <c r="BA1046" s="30">
        <f>'19'!AZ46</f>
        <v>40</v>
      </c>
      <c r="BB1046" s="30">
        <f>'19'!BA46</f>
        <v>0</v>
      </c>
      <c r="BC1046" s="30">
        <f>'19'!BB46</f>
        <v>250</v>
      </c>
      <c r="BD1046" s="30">
        <f>'19'!BC46</f>
        <v>237.5</v>
      </c>
      <c r="BE1046" s="30">
        <f>'19'!BD46</f>
        <v>14</v>
      </c>
      <c r="BF1046" s="30">
        <f>'19'!BE46</f>
        <v>15</v>
      </c>
      <c r="BG1046" s="30">
        <f>'19'!BF46</f>
        <v>8</v>
      </c>
      <c r="BH1046" s="30">
        <f>'19'!BG46</f>
        <v>9</v>
      </c>
      <c r="BI1046" s="30">
        <f>'19'!BH46</f>
        <v>1</v>
      </c>
      <c r="BJ1046" s="30">
        <f>'19'!BI46</f>
        <v>47</v>
      </c>
      <c r="BK1046" s="30">
        <f>'19'!BJ46</f>
        <v>190.5</v>
      </c>
      <c r="BL1046" s="30">
        <f>'19'!BK46</f>
        <v>91.44</v>
      </c>
      <c r="BM1046" s="30">
        <f>'19'!BL46</f>
        <v>99.06</v>
      </c>
    </row>
    <row r="1047" spans="1:65">
      <c r="A1047" s="78">
        <f>'19'!A47</f>
        <v>42905</v>
      </c>
      <c r="B1047" s="82" t="str">
        <f t="shared" si="16"/>
        <v>18:15:00</v>
      </c>
      <c r="C1047" s="30" t="str">
        <f>'19'!B47</f>
        <v>18H15</v>
      </c>
      <c r="D1047" s="30">
        <f>'19'!C47</f>
        <v>766</v>
      </c>
      <c r="E1047" s="30">
        <f>'19'!D47</f>
        <v>877</v>
      </c>
      <c r="F1047" s="30">
        <f>'19'!E47</f>
        <v>592</v>
      </c>
      <c r="G1047" s="30">
        <f>'19'!F47</f>
        <v>56</v>
      </c>
      <c r="H1047" s="30">
        <f>'19'!G47</f>
        <v>0</v>
      </c>
      <c r="I1047" s="30">
        <f>'19'!H47</f>
        <v>21</v>
      </c>
      <c r="J1047" s="30">
        <f>'19'!I47</f>
        <v>2235</v>
      </c>
      <c r="K1047" s="30">
        <f>'19'!J47</f>
        <v>77</v>
      </c>
      <c r="L1047" s="30">
        <f>'19'!K47</f>
        <v>385</v>
      </c>
      <c r="M1047" s="30">
        <f>'19'!L47</f>
        <v>465</v>
      </c>
      <c r="N1047" s="30">
        <f>'19'!M47</f>
        <v>410</v>
      </c>
      <c r="O1047" s="30">
        <f>'19'!N47</f>
        <v>0</v>
      </c>
      <c r="P1047" s="30">
        <f>'19'!O47</f>
        <v>13</v>
      </c>
      <c r="Q1047" s="30">
        <f>'19'!P47</f>
        <v>16</v>
      </c>
      <c r="R1047" s="30">
        <f>'19'!Q47</f>
        <v>14</v>
      </c>
      <c r="S1047" s="30">
        <f>'19'!R47</f>
        <v>0</v>
      </c>
      <c r="T1047" s="30">
        <f>'19'!S47</f>
        <v>850</v>
      </c>
      <c r="U1047" s="30">
        <f>'19'!T47</f>
        <v>43</v>
      </c>
      <c r="V1047" s="30">
        <f>'19'!U47</f>
        <v>120</v>
      </c>
      <c r="W1047" s="30">
        <f>'19'!V47</f>
        <v>4.68</v>
      </c>
      <c r="X1047" s="30">
        <f>'19'!W47</f>
        <v>3.5</v>
      </c>
      <c r="Y1047" s="30">
        <f>'19'!X47</f>
        <v>6.5</v>
      </c>
      <c r="Z1047" s="30">
        <f>'19'!Y47</f>
        <v>3.6</v>
      </c>
      <c r="AA1047" s="30">
        <f>'19'!Z47</f>
        <v>4.9000000000000004</v>
      </c>
      <c r="AB1047" s="30">
        <f>'19'!AA47</f>
        <v>2.6</v>
      </c>
      <c r="AC1047" s="30">
        <f>'19'!AB47</f>
        <v>0</v>
      </c>
      <c r="AD1047" s="30">
        <f>'19'!AC47</f>
        <v>0</v>
      </c>
      <c r="AE1047" s="30">
        <f>'19'!AD47</f>
        <v>0</v>
      </c>
      <c r="AF1047" s="30">
        <f>'19'!AE47</f>
        <v>0.8</v>
      </c>
      <c r="AG1047" s="30">
        <f>'19'!AF47</f>
        <v>0</v>
      </c>
      <c r="AH1047" s="30">
        <f>'19'!AG47</f>
        <v>0</v>
      </c>
      <c r="AI1047" s="30">
        <f>'19'!AH47</f>
        <v>0.8</v>
      </c>
      <c r="AJ1047" s="30">
        <f>'19'!AI47</f>
        <v>75</v>
      </c>
      <c r="AK1047" s="30">
        <f>'19'!AJ47</f>
        <v>75.8</v>
      </c>
      <c r="AL1047" s="30">
        <f>'19'!AK47</f>
        <v>140.48000000000002</v>
      </c>
      <c r="AM1047" s="30">
        <f>'19'!AL47</f>
        <v>146.58000000000001</v>
      </c>
      <c r="AN1047" s="30">
        <f>'19'!AM47</f>
        <v>70.780000000000015</v>
      </c>
      <c r="AO1047" s="30">
        <f>'19'!AN47</f>
        <v>0</v>
      </c>
      <c r="AP1047" s="30">
        <f>'19'!AO47</f>
        <v>0</v>
      </c>
      <c r="AQ1047" s="30">
        <f>'19'!AP47</f>
        <v>146.58000000000001</v>
      </c>
      <c r="AR1047" s="30">
        <f>'19'!AQ47</f>
        <v>26.759999999999991</v>
      </c>
      <c r="AS1047" s="30">
        <f>'19'!AR47</f>
        <v>0</v>
      </c>
      <c r="AT1047" s="30">
        <f>'19'!AS47</f>
        <v>75.8</v>
      </c>
      <c r="AU1047" s="30">
        <f>'19'!AT47</f>
        <v>91.44</v>
      </c>
      <c r="AV1047" s="30">
        <f>'19'!AU47</f>
        <v>167.24</v>
      </c>
      <c r="AW1047" s="30">
        <f>'19'!AV47</f>
        <v>0</v>
      </c>
      <c r="AX1047" s="30">
        <f>'19'!AW47</f>
        <v>10</v>
      </c>
      <c r="AY1047" s="30">
        <f>'19'!AX47</f>
        <v>200</v>
      </c>
      <c r="AZ1047" s="30">
        <f>'19'!AY47</f>
        <v>0</v>
      </c>
      <c r="BA1047" s="30">
        <f>'19'!AZ47</f>
        <v>40</v>
      </c>
      <c r="BB1047" s="30">
        <f>'19'!BA47</f>
        <v>0</v>
      </c>
      <c r="BC1047" s="30">
        <f>'19'!BB47</f>
        <v>250</v>
      </c>
      <c r="BD1047" s="30">
        <f>'19'!BC47</f>
        <v>237.5</v>
      </c>
      <c r="BE1047" s="30">
        <f>'19'!BD47</f>
        <v>14</v>
      </c>
      <c r="BF1047" s="30">
        <f>'19'!BE47</f>
        <v>15</v>
      </c>
      <c r="BG1047" s="30">
        <f>'19'!BF47</f>
        <v>8</v>
      </c>
      <c r="BH1047" s="30">
        <f>'19'!BG47</f>
        <v>9</v>
      </c>
      <c r="BI1047" s="30">
        <f>'19'!BH47</f>
        <v>1</v>
      </c>
      <c r="BJ1047" s="30">
        <f>'19'!BI47</f>
        <v>47</v>
      </c>
      <c r="BK1047" s="30">
        <f>'19'!BJ47</f>
        <v>190.5</v>
      </c>
      <c r="BL1047" s="30">
        <f>'19'!BK47</f>
        <v>91.44</v>
      </c>
      <c r="BM1047" s="30">
        <f>'19'!BL47</f>
        <v>99.06</v>
      </c>
    </row>
    <row r="1048" spans="1:65">
      <c r="A1048" s="78">
        <f>'19'!A48</f>
        <v>42905</v>
      </c>
      <c r="B1048" s="82" t="str">
        <f t="shared" si="16"/>
        <v>18:30:00</v>
      </c>
      <c r="C1048" s="30" t="str">
        <f>'19'!B48</f>
        <v>18H30</v>
      </c>
      <c r="D1048" s="30">
        <f>'19'!C48</f>
        <v>849</v>
      </c>
      <c r="E1048" s="30">
        <f>'19'!D48</f>
        <v>925</v>
      </c>
      <c r="F1048" s="30">
        <f>'19'!E48</f>
        <v>657</v>
      </c>
      <c r="G1048" s="30">
        <f>'19'!F48</f>
        <v>61</v>
      </c>
      <c r="H1048" s="30">
        <f>'19'!G48</f>
        <v>0</v>
      </c>
      <c r="I1048" s="30">
        <f>'19'!H48</f>
        <v>22</v>
      </c>
      <c r="J1048" s="30">
        <f>'19'!I48</f>
        <v>2431</v>
      </c>
      <c r="K1048" s="30">
        <f>'19'!J48</f>
        <v>83</v>
      </c>
      <c r="L1048" s="30">
        <f>'19'!K48</f>
        <v>410</v>
      </c>
      <c r="M1048" s="30">
        <f>'19'!L48</f>
        <v>483</v>
      </c>
      <c r="N1048" s="30">
        <f>'19'!M48</f>
        <v>380</v>
      </c>
      <c r="O1048" s="30">
        <f>'19'!N48</f>
        <v>0</v>
      </c>
      <c r="P1048" s="30">
        <f>'19'!O48</f>
        <v>14</v>
      </c>
      <c r="Q1048" s="30">
        <f>'19'!P48</f>
        <v>16</v>
      </c>
      <c r="R1048" s="30">
        <f>'19'!Q48</f>
        <v>13</v>
      </c>
      <c r="S1048" s="30">
        <f>'19'!R48</f>
        <v>0</v>
      </c>
      <c r="T1048" s="30">
        <f>'19'!S48</f>
        <v>893</v>
      </c>
      <c r="U1048" s="30">
        <f>'19'!T48</f>
        <v>43</v>
      </c>
      <c r="V1048" s="30">
        <f>'19'!U48</f>
        <v>126</v>
      </c>
      <c r="W1048" s="30">
        <f>'19'!V48</f>
        <v>4.68</v>
      </c>
      <c r="X1048" s="30">
        <f>'19'!W48</f>
        <v>3.5</v>
      </c>
      <c r="Y1048" s="30">
        <f>'19'!X48</f>
        <v>8.5</v>
      </c>
      <c r="Z1048" s="30">
        <f>'19'!Y48</f>
        <v>3.6</v>
      </c>
      <c r="AA1048" s="30">
        <f>'19'!Z48</f>
        <v>4.9000000000000004</v>
      </c>
      <c r="AB1048" s="30">
        <f>'19'!AA48</f>
        <v>2.6</v>
      </c>
      <c r="AC1048" s="30">
        <f>'19'!AB48</f>
        <v>0</v>
      </c>
      <c r="AD1048" s="30">
        <f>'19'!AC48</f>
        <v>0</v>
      </c>
      <c r="AE1048" s="30">
        <f>'19'!AD48</f>
        <v>0</v>
      </c>
      <c r="AF1048" s="30">
        <f>'19'!AE48</f>
        <v>0.8</v>
      </c>
      <c r="AG1048" s="30">
        <f>'19'!AF48</f>
        <v>0</v>
      </c>
      <c r="AH1048" s="30">
        <f>'19'!AG48</f>
        <v>0</v>
      </c>
      <c r="AI1048" s="30">
        <f>'19'!AH48</f>
        <v>0.8</v>
      </c>
      <c r="AJ1048" s="30">
        <f>'19'!AI48</f>
        <v>75</v>
      </c>
      <c r="AK1048" s="30">
        <f>'19'!AJ48</f>
        <v>75.8</v>
      </c>
      <c r="AL1048" s="30">
        <f>'19'!AK48</f>
        <v>148.48000000000002</v>
      </c>
      <c r="AM1048" s="30">
        <f>'19'!AL48</f>
        <v>154.58000000000001</v>
      </c>
      <c r="AN1048" s="30">
        <f>'19'!AM48</f>
        <v>78.780000000000015</v>
      </c>
      <c r="AO1048" s="30">
        <f>'19'!AN48</f>
        <v>0</v>
      </c>
      <c r="AP1048" s="30">
        <f>'19'!AO48</f>
        <v>0</v>
      </c>
      <c r="AQ1048" s="30">
        <f>'19'!AP48</f>
        <v>154.58000000000001</v>
      </c>
      <c r="AR1048" s="30">
        <f>'19'!AQ48</f>
        <v>18.759999999999991</v>
      </c>
      <c r="AS1048" s="30">
        <f>'19'!AR48</f>
        <v>0</v>
      </c>
      <c r="AT1048" s="30">
        <f>'19'!AS48</f>
        <v>75.8</v>
      </c>
      <c r="AU1048" s="30">
        <f>'19'!AT48</f>
        <v>91.44</v>
      </c>
      <c r="AV1048" s="30">
        <f>'19'!AU48</f>
        <v>167.24</v>
      </c>
      <c r="AW1048" s="30">
        <f>'19'!AV48</f>
        <v>0</v>
      </c>
      <c r="AX1048" s="30">
        <f>'19'!AW48</f>
        <v>10</v>
      </c>
      <c r="AY1048" s="30">
        <f>'19'!AX48</f>
        <v>200</v>
      </c>
      <c r="AZ1048" s="30">
        <f>'19'!AY48</f>
        <v>0</v>
      </c>
      <c r="BA1048" s="30">
        <f>'19'!AZ48</f>
        <v>40</v>
      </c>
      <c r="BB1048" s="30">
        <f>'19'!BA48</f>
        <v>0</v>
      </c>
      <c r="BC1048" s="30">
        <f>'19'!BB48</f>
        <v>250</v>
      </c>
      <c r="BD1048" s="30">
        <f>'19'!BC48</f>
        <v>237.5</v>
      </c>
      <c r="BE1048" s="30">
        <f>'19'!BD48</f>
        <v>14</v>
      </c>
      <c r="BF1048" s="30">
        <f>'19'!BE48</f>
        <v>15</v>
      </c>
      <c r="BG1048" s="30">
        <f>'19'!BF48</f>
        <v>8</v>
      </c>
      <c r="BH1048" s="30">
        <f>'19'!BG48</f>
        <v>9</v>
      </c>
      <c r="BI1048" s="30">
        <f>'19'!BH48</f>
        <v>1</v>
      </c>
      <c r="BJ1048" s="30">
        <f>'19'!BI48</f>
        <v>47</v>
      </c>
      <c r="BK1048" s="30">
        <f>'19'!BJ48</f>
        <v>190.5</v>
      </c>
      <c r="BL1048" s="30">
        <f>'19'!BK48</f>
        <v>91.44</v>
      </c>
      <c r="BM1048" s="30">
        <f>'19'!BL48</f>
        <v>99.06</v>
      </c>
    </row>
    <row r="1049" spans="1:65">
      <c r="A1049" s="78">
        <f>'19'!A49</f>
        <v>42905</v>
      </c>
      <c r="B1049" s="82" t="str">
        <f t="shared" si="16"/>
        <v>18:45:00</v>
      </c>
      <c r="C1049" s="30" t="str">
        <f>'19'!B49</f>
        <v>18H45</v>
      </c>
      <c r="D1049" s="30">
        <f>'19'!C49</f>
        <v>849</v>
      </c>
      <c r="E1049" s="30">
        <f>'19'!D49</f>
        <v>925</v>
      </c>
      <c r="F1049" s="30">
        <f>'19'!E49</f>
        <v>657</v>
      </c>
      <c r="G1049" s="30">
        <f>'19'!F49</f>
        <v>61</v>
      </c>
      <c r="H1049" s="30">
        <f>'19'!G49</f>
        <v>0</v>
      </c>
      <c r="I1049" s="30">
        <f>'19'!H49</f>
        <v>22</v>
      </c>
      <c r="J1049" s="30">
        <f>'19'!I49</f>
        <v>2431</v>
      </c>
      <c r="K1049" s="30">
        <f>'19'!J49</f>
        <v>83</v>
      </c>
      <c r="L1049" s="30">
        <f>'19'!K49</f>
        <v>410</v>
      </c>
      <c r="M1049" s="30">
        <f>'19'!L49</f>
        <v>483</v>
      </c>
      <c r="N1049" s="30">
        <f>'19'!M49</f>
        <v>380</v>
      </c>
      <c r="O1049" s="30">
        <f>'19'!N49</f>
        <v>0</v>
      </c>
      <c r="P1049" s="30">
        <f>'19'!O49</f>
        <v>14</v>
      </c>
      <c r="Q1049" s="30">
        <f>'19'!P49</f>
        <v>16</v>
      </c>
      <c r="R1049" s="30">
        <f>'19'!Q49</f>
        <v>13</v>
      </c>
      <c r="S1049" s="30">
        <f>'19'!R49</f>
        <v>0</v>
      </c>
      <c r="T1049" s="30">
        <f>'19'!S49</f>
        <v>893</v>
      </c>
      <c r="U1049" s="30">
        <f>'19'!T49</f>
        <v>43</v>
      </c>
      <c r="V1049" s="30">
        <f>'19'!U49</f>
        <v>126</v>
      </c>
      <c r="W1049" s="30">
        <f>'19'!V49</f>
        <v>4.68</v>
      </c>
      <c r="X1049" s="30">
        <f>'19'!W49</f>
        <v>3.5</v>
      </c>
      <c r="Y1049" s="30">
        <f>'19'!X49</f>
        <v>8.5</v>
      </c>
      <c r="Z1049" s="30">
        <f>'19'!Y49</f>
        <v>3.6</v>
      </c>
      <c r="AA1049" s="30">
        <f>'19'!Z49</f>
        <v>4.9000000000000004</v>
      </c>
      <c r="AB1049" s="30">
        <f>'19'!AA49</f>
        <v>2.6</v>
      </c>
      <c r="AC1049" s="30">
        <f>'19'!AB49</f>
        <v>0</v>
      </c>
      <c r="AD1049" s="30">
        <f>'19'!AC49</f>
        <v>0</v>
      </c>
      <c r="AE1049" s="30">
        <f>'19'!AD49</f>
        <v>0</v>
      </c>
      <c r="AF1049" s="30">
        <f>'19'!AE49</f>
        <v>0.8</v>
      </c>
      <c r="AG1049" s="30">
        <f>'19'!AF49</f>
        <v>0</v>
      </c>
      <c r="AH1049" s="30">
        <f>'19'!AG49</f>
        <v>0</v>
      </c>
      <c r="AI1049" s="30">
        <f>'19'!AH49</f>
        <v>0.8</v>
      </c>
      <c r="AJ1049" s="30">
        <f>'19'!AI49</f>
        <v>75</v>
      </c>
      <c r="AK1049" s="30">
        <f>'19'!AJ49</f>
        <v>75.8</v>
      </c>
      <c r="AL1049" s="30">
        <f>'19'!AK49</f>
        <v>148.48000000000002</v>
      </c>
      <c r="AM1049" s="30">
        <f>'19'!AL49</f>
        <v>154.58000000000001</v>
      </c>
      <c r="AN1049" s="30">
        <f>'19'!AM49</f>
        <v>78.780000000000015</v>
      </c>
      <c r="AO1049" s="30">
        <f>'19'!AN49</f>
        <v>0</v>
      </c>
      <c r="AP1049" s="30">
        <f>'19'!AO49</f>
        <v>0</v>
      </c>
      <c r="AQ1049" s="30">
        <f>'19'!AP49</f>
        <v>154.58000000000001</v>
      </c>
      <c r="AR1049" s="30">
        <f>'19'!AQ49</f>
        <v>18.759999999999991</v>
      </c>
      <c r="AS1049" s="30">
        <f>'19'!AR49</f>
        <v>0</v>
      </c>
      <c r="AT1049" s="30">
        <f>'19'!AS49</f>
        <v>75.8</v>
      </c>
      <c r="AU1049" s="30">
        <f>'19'!AT49</f>
        <v>91.44</v>
      </c>
      <c r="AV1049" s="30">
        <f>'19'!AU49</f>
        <v>167.24</v>
      </c>
      <c r="AW1049" s="30">
        <f>'19'!AV49</f>
        <v>0</v>
      </c>
      <c r="AX1049" s="30">
        <f>'19'!AW49</f>
        <v>10</v>
      </c>
      <c r="AY1049" s="30">
        <f>'19'!AX49</f>
        <v>200</v>
      </c>
      <c r="AZ1049" s="30">
        <f>'19'!AY49</f>
        <v>0</v>
      </c>
      <c r="BA1049" s="30">
        <f>'19'!AZ49</f>
        <v>40</v>
      </c>
      <c r="BB1049" s="30">
        <f>'19'!BA49</f>
        <v>0</v>
      </c>
      <c r="BC1049" s="30">
        <f>'19'!BB49</f>
        <v>250</v>
      </c>
      <c r="BD1049" s="30">
        <f>'19'!BC49</f>
        <v>237.5</v>
      </c>
      <c r="BE1049" s="30">
        <f>'19'!BD49</f>
        <v>14</v>
      </c>
      <c r="BF1049" s="30">
        <f>'19'!BE49</f>
        <v>15</v>
      </c>
      <c r="BG1049" s="30">
        <f>'19'!BF49</f>
        <v>8</v>
      </c>
      <c r="BH1049" s="30">
        <f>'19'!BG49</f>
        <v>9</v>
      </c>
      <c r="BI1049" s="30">
        <f>'19'!BH49</f>
        <v>1</v>
      </c>
      <c r="BJ1049" s="30">
        <f>'19'!BI49</f>
        <v>47</v>
      </c>
      <c r="BK1049" s="30">
        <f>'19'!BJ49</f>
        <v>190.5</v>
      </c>
      <c r="BL1049" s="30">
        <f>'19'!BK49</f>
        <v>91.44</v>
      </c>
      <c r="BM1049" s="30">
        <f>'19'!BL49</f>
        <v>99.06</v>
      </c>
    </row>
    <row r="1050" spans="1:65">
      <c r="A1050" s="78">
        <f>'19'!A50</f>
        <v>42905</v>
      </c>
      <c r="B1050" s="82" t="str">
        <f t="shared" si="16"/>
        <v>19:00:00</v>
      </c>
      <c r="C1050" s="30" t="str">
        <f>'19'!B50</f>
        <v>19H00</v>
      </c>
      <c r="D1050" s="30">
        <f>'19'!C50</f>
        <v>883</v>
      </c>
      <c r="E1050" s="30">
        <f>'19'!D50</f>
        <v>973</v>
      </c>
      <c r="F1050" s="30">
        <f>'19'!E50</f>
        <v>701</v>
      </c>
      <c r="G1050" s="30">
        <f>'19'!F50</f>
        <v>63</v>
      </c>
      <c r="H1050" s="30">
        <f>'19'!G50</f>
        <v>0</v>
      </c>
      <c r="I1050" s="30">
        <f>'19'!H50</f>
        <v>24</v>
      </c>
      <c r="J1050" s="30">
        <f>'19'!I50</f>
        <v>2557</v>
      </c>
      <c r="K1050" s="30">
        <f>'19'!J50</f>
        <v>87</v>
      </c>
      <c r="L1050" s="30">
        <f>'19'!K50</f>
        <v>448</v>
      </c>
      <c r="M1050" s="30">
        <f>'19'!L50</f>
        <v>495</v>
      </c>
      <c r="N1050" s="30">
        <f>'19'!M50</f>
        <v>350</v>
      </c>
      <c r="O1050" s="30">
        <f>'19'!N50</f>
        <v>0</v>
      </c>
      <c r="P1050" s="30">
        <f>'19'!O50</f>
        <v>16</v>
      </c>
      <c r="Q1050" s="30">
        <f>'19'!P50</f>
        <v>17</v>
      </c>
      <c r="R1050" s="30">
        <f>'19'!Q50</f>
        <v>12</v>
      </c>
      <c r="S1050" s="30">
        <f>'19'!R50</f>
        <v>0</v>
      </c>
      <c r="T1050" s="30">
        <f>'19'!S50</f>
        <v>943</v>
      </c>
      <c r="U1050" s="30">
        <f>'19'!T50</f>
        <v>45</v>
      </c>
      <c r="V1050" s="30">
        <f>'19'!U50</f>
        <v>132</v>
      </c>
      <c r="W1050" s="30">
        <f>'19'!V50</f>
        <v>5.9</v>
      </c>
      <c r="X1050" s="30">
        <f>'19'!W50</f>
        <v>3.5</v>
      </c>
      <c r="Y1050" s="30">
        <f>'19'!X50</f>
        <v>9.1999999999999993</v>
      </c>
      <c r="Z1050" s="30">
        <f>'19'!Y50</f>
        <v>5</v>
      </c>
      <c r="AA1050" s="30">
        <f>'19'!Z50</f>
        <v>6.2</v>
      </c>
      <c r="AB1050" s="30">
        <f>'19'!AA50</f>
        <v>3</v>
      </c>
      <c r="AC1050" s="30">
        <f>'19'!AB50</f>
        <v>0</v>
      </c>
      <c r="AD1050" s="30">
        <f>'19'!AC50</f>
        <v>0</v>
      </c>
      <c r="AE1050" s="30">
        <f>'19'!AD50</f>
        <v>0</v>
      </c>
      <c r="AF1050" s="30">
        <f>'19'!AE50</f>
        <v>0.8</v>
      </c>
      <c r="AG1050" s="30">
        <f>'19'!AF50</f>
        <v>0</v>
      </c>
      <c r="AH1050" s="30">
        <f>'19'!AG50</f>
        <v>0</v>
      </c>
      <c r="AI1050" s="30">
        <f>'19'!AH50</f>
        <v>0.8</v>
      </c>
      <c r="AJ1050" s="30">
        <f>'19'!AI50</f>
        <v>75</v>
      </c>
      <c r="AK1050" s="30">
        <f>'19'!AJ50</f>
        <v>75.8</v>
      </c>
      <c r="AL1050" s="30">
        <f>'19'!AK50</f>
        <v>159.1</v>
      </c>
      <c r="AM1050" s="30">
        <f>'19'!AL50</f>
        <v>165.6</v>
      </c>
      <c r="AN1050" s="30">
        <f>'19'!AM50</f>
        <v>89.8</v>
      </c>
      <c r="AO1050" s="30">
        <f>'19'!AN50</f>
        <v>0</v>
      </c>
      <c r="AP1050" s="30">
        <f>'19'!AO50</f>
        <v>0</v>
      </c>
      <c r="AQ1050" s="30">
        <f>'19'!AP50</f>
        <v>165.6</v>
      </c>
      <c r="AR1050" s="30">
        <f>'19'!AQ50</f>
        <v>8.1400000000000148</v>
      </c>
      <c r="AS1050" s="30">
        <f>'19'!AR50</f>
        <v>0</v>
      </c>
      <c r="AT1050" s="30">
        <f>'19'!AS50</f>
        <v>75.8</v>
      </c>
      <c r="AU1050" s="30">
        <f>'19'!AT50</f>
        <v>91.44</v>
      </c>
      <c r="AV1050" s="30">
        <f>'19'!AU50</f>
        <v>167.24</v>
      </c>
      <c r="AW1050" s="30">
        <f>'19'!AV50</f>
        <v>0</v>
      </c>
      <c r="AX1050" s="30">
        <f>'19'!AW50</f>
        <v>10</v>
      </c>
      <c r="AY1050" s="30">
        <f>'19'!AX50</f>
        <v>200</v>
      </c>
      <c r="AZ1050" s="30">
        <f>'19'!AY50</f>
        <v>0</v>
      </c>
      <c r="BA1050" s="30">
        <f>'19'!AZ50</f>
        <v>40</v>
      </c>
      <c r="BB1050" s="30">
        <f>'19'!BA50</f>
        <v>0</v>
      </c>
      <c r="BC1050" s="30">
        <f>'19'!BB50</f>
        <v>250</v>
      </c>
      <c r="BD1050" s="30">
        <f>'19'!BC50</f>
        <v>237.5</v>
      </c>
      <c r="BE1050" s="30">
        <f>'19'!BD50</f>
        <v>14</v>
      </c>
      <c r="BF1050" s="30">
        <f>'19'!BE50</f>
        <v>15</v>
      </c>
      <c r="BG1050" s="30">
        <f>'19'!BF50</f>
        <v>8</v>
      </c>
      <c r="BH1050" s="30">
        <f>'19'!BG50</f>
        <v>9</v>
      </c>
      <c r="BI1050" s="30">
        <f>'19'!BH50</f>
        <v>1</v>
      </c>
      <c r="BJ1050" s="30">
        <f>'19'!BI50</f>
        <v>47</v>
      </c>
      <c r="BK1050" s="30">
        <f>'19'!BJ50</f>
        <v>190.5</v>
      </c>
      <c r="BL1050" s="30">
        <f>'19'!BK50</f>
        <v>91.44</v>
      </c>
      <c r="BM1050" s="30">
        <f>'19'!BL50</f>
        <v>99.06</v>
      </c>
    </row>
    <row r="1051" spans="1:65">
      <c r="A1051" s="78">
        <f>'19'!A51</f>
        <v>42905</v>
      </c>
      <c r="B1051" s="82" t="str">
        <f t="shared" si="16"/>
        <v>19:15:00</v>
      </c>
      <c r="C1051" s="30" t="str">
        <f>'19'!B51</f>
        <v>19H15</v>
      </c>
      <c r="D1051" s="30">
        <f>'19'!C51</f>
        <v>883</v>
      </c>
      <c r="E1051" s="30">
        <f>'19'!D51</f>
        <v>973</v>
      </c>
      <c r="F1051" s="30">
        <f>'19'!E51</f>
        <v>701</v>
      </c>
      <c r="G1051" s="30">
        <f>'19'!F51</f>
        <v>63</v>
      </c>
      <c r="H1051" s="30">
        <f>'19'!G51</f>
        <v>0</v>
      </c>
      <c r="I1051" s="30">
        <f>'19'!H51</f>
        <v>24</v>
      </c>
      <c r="J1051" s="30">
        <f>'19'!I51</f>
        <v>2557</v>
      </c>
      <c r="K1051" s="30">
        <f>'19'!J51</f>
        <v>87</v>
      </c>
      <c r="L1051" s="30">
        <f>'19'!K51</f>
        <v>448</v>
      </c>
      <c r="M1051" s="30">
        <f>'19'!L51</f>
        <v>495</v>
      </c>
      <c r="N1051" s="30">
        <f>'19'!M51</f>
        <v>350</v>
      </c>
      <c r="O1051" s="30">
        <f>'19'!N51</f>
        <v>0</v>
      </c>
      <c r="P1051" s="30">
        <f>'19'!O51</f>
        <v>16</v>
      </c>
      <c r="Q1051" s="30">
        <f>'19'!P51</f>
        <v>17</v>
      </c>
      <c r="R1051" s="30">
        <f>'19'!Q51</f>
        <v>12</v>
      </c>
      <c r="S1051" s="30">
        <f>'19'!R51</f>
        <v>0</v>
      </c>
      <c r="T1051" s="30">
        <f>'19'!S51</f>
        <v>943</v>
      </c>
      <c r="U1051" s="30">
        <f>'19'!T51</f>
        <v>45</v>
      </c>
      <c r="V1051" s="30">
        <f>'19'!U51</f>
        <v>132</v>
      </c>
      <c r="W1051" s="30">
        <f>'19'!V51</f>
        <v>5.9</v>
      </c>
      <c r="X1051" s="30">
        <f>'19'!W51</f>
        <v>3.5</v>
      </c>
      <c r="Y1051" s="30">
        <f>'19'!X51</f>
        <v>9.1999999999999993</v>
      </c>
      <c r="Z1051" s="30">
        <f>'19'!Y51</f>
        <v>5</v>
      </c>
      <c r="AA1051" s="30">
        <f>'19'!Z51</f>
        <v>6.2</v>
      </c>
      <c r="AB1051" s="30">
        <f>'19'!AA51</f>
        <v>3</v>
      </c>
      <c r="AC1051" s="30">
        <f>'19'!AB51</f>
        <v>0</v>
      </c>
      <c r="AD1051" s="30">
        <f>'19'!AC51</f>
        <v>0</v>
      </c>
      <c r="AE1051" s="30">
        <f>'19'!AD51</f>
        <v>0</v>
      </c>
      <c r="AF1051" s="30">
        <f>'19'!AE51</f>
        <v>0.8</v>
      </c>
      <c r="AG1051" s="30">
        <f>'19'!AF51</f>
        <v>0</v>
      </c>
      <c r="AH1051" s="30">
        <f>'19'!AG51</f>
        <v>0</v>
      </c>
      <c r="AI1051" s="30">
        <f>'19'!AH51</f>
        <v>0.8</v>
      </c>
      <c r="AJ1051" s="30">
        <f>'19'!AI51</f>
        <v>75</v>
      </c>
      <c r="AK1051" s="30">
        <f>'19'!AJ51</f>
        <v>75.8</v>
      </c>
      <c r="AL1051" s="30">
        <f>'19'!AK51</f>
        <v>159.1</v>
      </c>
      <c r="AM1051" s="30">
        <f>'19'!AL51</f>
        <v>165.6</v>
      </c>
      <c r="AN1051" s="30">
        <f>'19'!AM51</f>
        <v>89.8</v>
      </c>
      <c r="AO1051" s="30">
        <f>'19'!AN51</f>
        <v>0</v>
      </c>
      <c r="AP1051" s="30">
        <f>'19'!AO51</f>
        <v>0</v>
      </c>
      <c r="AQ1051" s="30">
        <f>'19'!AP51</f>
        <v>165.6</v>
      </c>
      <c r="AR1051" s="30">
        <f>'19'!AQ51</f>
        <v>8.1400000000000148</v>
      </c>
      <c r="AS1051" s="30">
        <f>'19'!AR51</f>
        <v>0</v>
      </c>
      <c r="AT1051" s="30">
        <f>'19'!AS51</f>
        <v>75.8</v>
      </c>
      <c r="AU1051" s="30">
        <f>'19'!AT51</f>
        <v>91.44</v>
      </c>
      <c r="AV1051" s="30">
        <f>'19'!AU51</f>
        <v>167.24</v>
      </c>
      <c r="AW1051" s="30">
        <f>'19'!AV51</f>
        <v>0</v>
      </c>
      <c r="AX1051" s="30">
        <f>'19'!AW51</f>
        <v>10</v>
      </c>
      <c r="AY1051" s="30">
        <f>'19'!AX51</f>
        <v>200</v>
      </c>
      <c r="AZ1051" s="30">
        <f>'19'!AY51</f>
        <v>0</v>
      </c>
      <c r="BA1051" s="30">
        <f>'19'!AZ51</f>
        <v>40</v>
      </c>
      <c r="BB1051" s="30">
        <f>'19'!BA51</f>
        <v>0</v>
      </c>
      <c r="BC1051" s="30">
        <f>'19'!BB51</f>
        <v>250</v>
      </c>
      <c r="BD1051" s="30">
        <f>'19'!BC51</f>
        <v>237.5</v>
      </c>
      <c r="BE1051" s="30">
        <f>'19'!BD51</f>
        <v>14</v>
      </c>
      <c r="BF1051" s="30">
        <f>'19'!BE51</f>
        <v>15</v>
      </c>
      <c r="BG1051" s="30">
        <f>'19'!BF51</f>
        <v>8</v>
      </c>
      <c r="BH1051" s="30">
        <f>'19'!BG51</f>
        <v>9</v>
      </c>
      <c r="BI1051" s="30">
        <f>'19'!BH51</f>
        <v>1</v>
      </c>
      <c r="BJ1051" s="30">
        <f>'19'!BI51</f>
        <v>47</v>
      </c>
      <c r="BK1051" s="30">
        <f>'19'!BJ51</f>
        <v>190.5</v>
      </c>
      <c r="BL1051" s="30">
        <f>'19'!BK51</f>
        <v>91.44</v>
      </c>
      <c r="BM1051" s="30">
        <f>'19'!BL51</f>
        <v>99.06</v>
      </c>
    </row>
    <row r="1052" spans="1:65">
      <c r="A1052" s="78">
        <f>'19'!A52</f>
        <v>42905</v>
      </c>
      <c r="B1052" s="82" t="str">
        <f t="shared" si="16"/>
        <v>19:30:00</v>
      </c>
      <c r="C1052" s="30" t="str">
        <f>'19'!B52</f>
        <v>19H30</v>
      </c>
      <c r="D1052" s="30">
        <f>'19'!C52</f>
        <v>886</v>
      </c>
      <c r="E1052" s="30">
        <f>'19'!D52</f>
        <v>963</v>
      </c>
      <c r="F1052" s="30">
        <f>'19'!E52</f>
        <v>688</v>
      </c>
      <c r="G1052" s="30">
        <f>'19'!F52</f>
        <v>64</v>
      </c>
      <c r="H1052" s="30">
        <f>'19'!G52</f>
        <v>0</v>
      </c>
      <c r="I1052" s="30">
        <f>'19'!H52</f>
        <v>24</v>
      </c>
      <c r="J1052" s="30">
        <f>'19'!I52</f>
        <v>2537</v>
      </c>
      <c r="K1052" s="30">
        <f>'19'!J52</f>
        <v>88</v>
      </c>
      <c r="L1052" s="30">
        <f>'19'!K52</f>
        <v>459</v>
      </c>
      <c r="M1052" s="30">
        <f>'19'!L52</f>
        <v>491</v>
      </c>
      <c r="N1052" s="30">
        <f>'19'!M52</f>
        <v>350</v>
      </c>
      <c r="O1052" s="30">
        <f>'19'!N52</f>
        <v>0</v>
      </c>
      <c r="P1052" s="30">
        <f>'19'!O52</f>
        <v>15</v>
      </c>
      <c r="Q1052" s="30">
        <f>'19'!P52</f>
        <v>17</v>
      </c>
      <c r="R1052" s="30">
        <f>'19'!Q52</f>
        <v>12</v>
      </c>
      <c r="S1052" s="30">
        <f>'19'!R52</f>
        <v>0</v>
      </c>
      <c r="T1052" s="30">
        <f>'19'!S52</f>
        <v>950</v>
      </c>
      <c r="U1052" s="30">
        <f>'19'!T52</f>
        <v>44</v>
      </c>
      <c r="V1052" s="30">
        <f>'19'!U52</f>
        <v>132</v>
      </c>
      <c r="W1052" s="30">
        <f>'19'!V52</f>
        <v>5.9</v>
      </c>
      <c r="X1052" s="30">
        <f>'19'!W52</f>
        <v>3.5</v>
      </c>
      <c r="Y1052" s="30">
        <f>'19'!X52</f>
        <v>9.1999999999999993</v>
      </c>
      <c r="Z1052" s="30">
        <f>'19'!Y52</f>
        <v>5</v>
      </c>
      <c r="AA1052" s="30">
        <f>'19'!Z52</f>
        <v>6.2</v>
      </c>
      <c r="AB1052" s="30">
        <f>'19'!AA52</f>
        <v>3</v>
      </c>
      <c r="AC1052" s="30">
        <f>'19'!AB52</f>
        <v>0</v>
      </c>
      <c r="AD1052" s="30">
        <f>'19'!AC52</f>
        <v>0</v>
      </c>
      <c r="AE1052" s="30">
        <f>'19'!AD52</f>
        <v>0</v>
      </c>
      <c r="AF1052" s="30">
        <f>'19'!AE52</f>
        <v>0.8</v>
      </c>
      <c r="AG1052" s="30">
        <f>'19'!AF52</f>
        <v>0</v>
      </c>
      <c r="AH1052" s="30">
        <f>'19'!AG52</f>
        <v>0</v>
      </c>
      <c r="AI1052" s="30">
        <f>'19'!AH52</f>
        <v>0.8</v>
      </c>
      <c r="AJ1052" s="30">
        <f>'19'!AI52</f>
        <v>75</v>
      </c>
      <c r="AK1052" s="30">
        <f>'19'!AJ52</f>
        <v>75.8</v>
      </c>
      <c r="AL1052" s="30">
        <f>'19'!AK52</f>
        <v>159.1</v>
      </c>
      <c r="AM1052" s="30">
        <f>'19'!AL52</f>
        <v>165.6</v>
      </c>
      <c r="AN1052" s="30">
        <f>'19'!AM52</f>
        <v>89.8</v>
      </c>
      <c r="AO1052" s="30">
        <f>'19'!AN52</f>
        <v>0</v>
      </c>
      <c r="AP1052" s="30">
        <f>'19'!AO52</f>
        <v>0</v>
      </c>
      <c r="AQ1052" s="30">
        <f>'19'!AP52</f>
        <v>165.6</v>
      </c>
      <c r="AR1052" s="30">
        <f>'19'!AQ52</f>
        <v>8.1400000000000148</v>
      </c>
      <c r="AS1052" s="30">
        <f>'19'!AR52</f>
        <v>0</v>
      </c>
      <c r="AT1052" s="30">
        <f>'19'!AS52</f>
        <v>75.8</v>
      </c>
      <c r="AU1052" s="30">
        <f>'19'!AT52</f>
        <v>91.44</v>
      </c>
      <c r="AV1052" s="30">
        <f>'19'!AU52</f>
        <v>167.24</v>
      </c>
      <c r="AW1052" s="30">
        <f>'19'!AV52</f>
        <v>0</v>
      </c>
      <c r="AX1052" s="30">
        <f>'19'!AW52</f>
        <v>10</v>
      </c>
      <c r="AY1052" s="30">
        <f>'19'!AX52</f>
        <v>200</v>
      </c>
      <c r="AZ1052" s="30">
        <f>'19'!AY52</f>
        <v>0</v>
      </c>
      <c r="BA1052" s="30">
        <f>'19'!AZ52</f>
        <v>40</v>
      </c>
      <c r="BB1052" s="30">
        <f>'19'!BA52</f>
        <v>0</v>
      </c>
      <c r="BC1052" s="30">
        <f>'19'!BB52</f>
        <v>250</v>
      </c>
      <c r="BD1052" s="30">
        <f>'19'!BC52</f>
        <v>237.5</v>
      </c>
      <c r="BE1052" s="30">
        <f>'19'!BD52</f>
        <v>14</v>
      </c>
      <c r="BF1052" s="30">
        <f>'19'!BE52</f>
        <v>15</v>
      </c>
      <c r="BG1052" s="30">
        <f>'19'!BF52</f>
        <v>8</v>
      </c>
      <c r="BH1052" s="30">
        <f>'19'!BG52</f>
        <v>9</v>
      </c>
      <c r="BI1052" s="30">
        <f>'19'!BH52</f>
        <v>1</v>
      </c>
      <c r="BJ1052" s="30">
        <f>'19'!BI52</f>
        <v>47</v>
      </c>
      <c r="BK1052" s="30">
        <f>'19'!BJ52</f>
        <v>190.5</v>
      </c>
      <c r="BL1052" s="30">
        <f>'19'!BK52</f>
        <v>91.44</v>
      </c>
      <c r="BM1052" s="30">
        <f>'19'!BL52</f>
        <v>99.06</v>
      </c>
    </row>
    <row r="1053" spans="1:65">
      <c r="A1053" s="78">
        <f>'19'!A53</f>
        <v>42905</v>
      </c>
      <c r="B1053" s="82" t="str">
        <f t="shared" si="16"/>
        <v>19:45:00</v>
      </c>
      <c r="C1053" s="30" t="str">
        <f>'19'!B53</f>
        <v>19H45</v>
      </c>
      <c r="D1053" s="30">
        <f>'19'!C53</f>
        <v>886</v>
      </c>
      <c r="E1053" s="30">
        <f>'19'!D53</f>
        <v>963</v>
      </c>
      <c r="F1053" s="30">
        <f>'19'!E53</f>
        <v>688</v>
      </c>
      <c r="G1053" s="30">
        <f>'19'!F53</f>
        <v>64</v>
      </c>
      <c r="H1053" s="30">
        <f>'19'!G53</f>
        <v>0</v>
      </c>
      <c r="I1053" s="30">
        <f>'19'!H53</f>
        <v>24</v>
      </c>
      <c r="J1053" s="30">
        <f>'19'!I53</f>
        <v>2537</v>
      </c>
      <c r="K1053" s="30">
        <f>'19'!J53</f>
        <v>88</v>
      </c>
      <c r="L1053" s="30">
        <f>'19'!K53</f>
        <v>459</v>
      </c>
      <c r="M1053" s="30">
        <f>'19'!L53</f>
        <v>491</v>
      </c>
      <c r="N1053" s="30">
        <f>'19'!M53</f>
        <v>350</v>
      </c>
      <c r="O1053" s="30">
        <f>'19'!N53</f>
        <v>0</v>
      </c>
      <c r="P1053" s="30">
        <f>'19'!O53</f>
        <v>15</v>
      </c>
      <c r="Q1053" s="30">
        <f>'19'!P53</f>
        <v>17</v>
      </c>
      <c r="R1053" s="30">
        <f>'19'!Q53</f>
        <v>12</v>
      </c>
      <c r="S1053" s="30">
        <f>'19'!R53</f>
        <v>0</v>
      </c>
      <c r="T1053" s="30">
        <f>'19'!S53</f>
        <v>950</v>
      </c>
      <c r="U1053" s="30">
        <f>'19'!T53</f>
        <v>44</v>
      </c>
      <c r="V1053" s="30">
        <f>'19'!U53</f>
        <v>132</v>
      </c>
      <c r="W1053" s="30">
        <f>'19'!V53</f>
        <v>5.9</v>
      </c>
      <c r="X1053" s="30">
        <f>'19'!W53</f>
        <v>3.5</v>
      </c>
      <c r="Y1053" s="30">
        <f>'19'!X53</f>
        <v>9.1999999999999993</v>
      </c>
      <c r="Z1053" s="30">
        <f>'19'!Y53</f>
        <v>5</v>
      </c>
      <c r="AA1053" s="30">
        <f>'19'!Z53</f>
        <v>6.2</v>
      </c>
      <c r="AB1053" s="30">
        <f>'19'!AA53</f>
        <v>3</v>
      </c>
      <c r="AC1053" s="30">
        <f>'19'!AB53</f>
        <v>0</v>
      </c>
      <c r="AD1053" s="30">
        <f>'19'!AC53</f>
        <v>0</v>
      </c>
      <c r="AE1053" s="30">
        <f>'19'!AD53</f>
        <v>0</v>
      </c>
      <c r="AF1053" s="30">
        <f>'19'!AE53</f>
        <v>0.8</v>
      </c>
      <c r="AG1053" s="30">
        <f>'19'!AF53</f>
        <v>0</v>
      </c>
      <c r="AH1053" s="30">
        <f>'19'!AG53</f>
        <v>0</v>
      </c>
      <c r="AI1053" s="30">
        <f>'19'!AH53</f>
        <v>0.8</v>
      </c>
      <c r="AJ1053" s="30">
        <f>'19'!AI53</f>
        <v>75</v>
      </c>
      <c r="AK1053" s="30">
        <f>'19'!AJ53</f>
        <v>75.8</v>
      </c>
      <c r="AL1053" s="30">
        <f>'19'!AK53</f>
        <v>159.1</v>
      </c>
      <c r="AM1053" s="30">
        <f>'19'!AL53</f>
        <v>165.6</v>
      </c>
      <c r="AN1053" s="30">
        <f>'19'!AM53</f>
        <v>89.8</v>
      </c>
      <c r="AO1053" s="30">
        <f>'19'!AN53</f>
        <v>0</v>
      </c>
      <c r="AP1053" s="30">
        <f>'19'!AO53</f>
        <v>0</v>
      </c>
      <c r="AQ1053" s="30">
        <f>'19'!AP53</f>
        <v>165.6</v>
      </c>
      <c r="AR1053" s="30">
        <f>'19'!AQ53</f>
        <v>8.1400000000000148</v>
      </c>
      <c r="AS1053" s="30">
        <f>'19'!AR53</f>
        <v>0</v>
      </c>
      <c r="AT1053" s="30">
        <f>'19'!AS53</f>
        <v>75.8</v>
      </c>
      <c r="AU1053" s="30">
        <f>'19'!AT53</f>
        <v>91.44</v>
      </c>
      <c r="AV1053" s="30">
        <f>'19'!AU53</f>
        <v>167.24</v>
      </c>
      <c r="AW1053" s="30">
        <f>'19'!AV53</f>
        <v>0</v>
      </c>
      <c r="AX1053" s="30">
        <f>'19'!AW53</f>
        <v>10</v>
      </c>
      <c r="AY1053" s="30">
        <f>'19'!AX53</f>
        <v>200</v>
      </c>
      <c r="AZ1053" s="30">
        <f>'19'!AY53</f>
        <v>0</v>
      </c>
      <c r="BA1053" s="30">
        <f>'19'!AZ53</f>
        <v>40</v>
      </c>
      <c r="BB1053" s="30">
        <f>'19'!BA53</f>
        <v>0</v>
      </c>
      <c r="BC1053" s="30">
        <f>'19'!BB53</f>
        <v>250</v>
      </c>
      <c r="BD1053" s="30">
        <f>'19'!BC53</f>
        <v>237.5</v>
      </c>
      <c r="BE1053" s="30">
        <f>'19'!BD53</f>
        <v>14</v>
      </c>
      <c r="BF1053" s="30">
        <f>'19'!BE53</f>
        <v>15</v>
      </c>
      <c r="BG1053" s="30">
        <f>'19'!BF53</f>
        <v>8</v>
      </c>
      <c r="BH1053" s="30">
        <f>'19'!BG53</f>
        <v>9</v>
      </c>
      <c r="BI1053" s="30">
        <f>'19'!BH53</f>
        <v>1</v>
      </c>
      <c r="BJ1053" s="30">
        <f>'19'!BI53</f>
        <v>47</v>
      </c>
      <c r="BK1053" s="30">
        <f>'19'!BJ53</f>
        <v>190.5</v>
      </c>
      <c r="BL1053" s="30">
        <f>'19'!BK53</f>
        <v>91.44</v>
      </c>
      <c r="BM1053" s="30">
        <f>'19'!BL53</f>
        <v>99.06</v>
      </c>
    </row>
    <row r="1054" spans="1:65">
      <c r="A1054" s="78">
        <f>'19'!A54</f>
        <v>42905</v>
      </c>
      <c r="B1054" s="82" t="str">
        <f t="shared" si="16"/>
        <v>20:00:00</v>
      </c>
      <c r="C1054" s="30" t="str">
        <f>'19'!B54</f>
        <v>20H00</v>
      </c>
      <c r="D1054" s="30">
        <f>'19'!C54</f>
        <v>887</v>
      </c>
      <c r="E1054" s="30">
        <f>'19'!D54</f>
        <v>960</v>
      </c>
      <c r="F1054" s="30">
        <f>'19'!E54</f>
        <v>690</v>
      </c>
      <c r="G1054" s="30">
        <f>'19'!F54</f>
        <v>64</v>
      </c>
      <c r="H1054" s="30">
        <f>'19'!G54</f>
        <v>0</v>
      </c>
      <c r="I1054" s="30">
        <f>'19'!H54</f>
        <v>24</v>
      </c>
      <c r="J1054" s="30">
        <f>'19'!I54</f>
        <v>2537</v>
      </c>
      <c r="K1054" s="30">
        <f>'19'!J54</f>
        <v>88</v>
      </c>
      <c r="L1054" s="30">
        <f>'19'!K54</f>
        <v>462</v>
      </c>
      <c r="M1054" s="30">
        <f>'19'!L54</f>
        <v>490</v>
      </c>
      <c r="N1054" s="30">
        <f>'19'!M54</f>
        <v>360</v>
      </c>
      <c r="O1054" s="30">
        <f>'19'!N54</f>
        <v>0</v>
      </c>
      <c r="P1054" s="30">
        <f>'19'!O54</f>
        <v>15</v>
      </c>
      <c r="Q1054" s="30">
        <f>'19'!P54</f>
        <v>17</v>
      </c>
      <c r="R1054" s="30">
        <f>'19'!Q54</f>
        <v>12</v>
      </c>
      <c r="S1054" s="30">
        <f>'19'!R54</f>
        <v>0</v>
      </c>
      <c r="T1054" s="30">
        <f>'19'!S54</f>
        <v>952</v>
      </c>
      <c r="U1054" s="30">
        <f>'19'!T54</f>
        <v>44</v>
      </c>
      <c r="V1054" s="30">
        <f>'19'!U54</f>
        <v>132</v>
      </c>
      <c r="W1054" s="30">
        <f>'19'!V54</f>
        <v>5.9</v>
      </c>
      <c r="X1054" s="30">
        <f>'19'!W54</f>
        <v>3.5</v>
      </c>
      <c r="Y1054" s="30">
        <f>'19'!X54</f>
        <v>9.1999999999999993</v>
      </c>
      <c r="Z1054" s="30">
        <f>'19'!Y54</f>
        <v>5.2</v>
      </c>
      <c r="AA1054" s="30">
        <f>'19'!Z54</f>
        <v>6.5</v>
      </c>
      <c r="AB1054" s="30">
        <f>'19'!AA54</f>
        <v>3.4</v>
      </c>
      <c r="AC1054" s="30">
        <f>'19'!AB54</f>
        <v>0</v>
      </c>
      <c r="AD1054" s="30">
        <f>'19'!AC54</f>
        <v>0</v>
      </c>
      <c r="AE1054" s="30">
        <f>'19'!AD54</f>
        <v>0</v>
      </c>
      <c r="AF1054" s="30">
        <f>'19'!AE54</f>
        <v>0.8</v>
      </c>
      <c r="AG1054" s="30">
        <f>'19'!AF54</f>
        <v>0</v>
      </c>
      <c r="AH1054" s="30">
        <f>'19'!AG54</f>
        <v>0</v>
      </c>
      <c r="AI1054" s="30">
        <f>'19'!AH54</f>
        <v>0</v>
      </c>
      <c r="AJ1054" s="30">
        <f>'19'!AI54</f>
        <v>75</v>
      </c>
      <c r="AK1054" s="30">
        <f>'19'!AJ54</f>
        <v>75</v>
      </c>
      <c r="AL1054" s="30">
        <f>'19'!AK54</f>
        <v>159.6</v>
      </c>
      <c r="AM1054" s="30">
        <f>'19'!AL54</f>
        <v>166.5</v>
      </c>
      <c r="AN1054" s="30">
        <f>'19'!AM54</f>
        <v>91.5</v>
      </c>
      <c r="AO1054" s="30">
        <f>'19'!AN54</f>
        <v>0</v>
      </c>
      <c r="AP1054" s="30">
        <f>'19'!AO54</f>
        <v>0</v>
      </c>
      <c r="AQ1054" s="30">
        <f>'19'!AP54</f>
        <v>166.5</v>
      </c>
      <c r="AR1054" s="30">
        <f>'19'!AQ54</f>
        <v>6.8400000000000034</v>
      </c>
      <c r="AS1054" s="30">
        <f>'19'!AR54</f>
        <v>0</v>
      </c>
      <c r="AT1054" s="30">
        <f>'19'!AS54</f>
        <v>75</v>
      </c>
      <c r="AU1054" s="30">
        <f>'19'!AT54</f>
        <v>91.44</v>
      </c>
      <c r="AV1054" s="30">
        <f>'19'!AU54</f>
        <v>166.44</v>
      </c>
      <c r="AW1054" s="30">
        <f>'19'!AV54</f>
        <v>0</v>
      </c>
      <c r="AX1054" s="30">
        <f>'19'!AW54</f>
        <v>10</v>
      </c>
      <c r="AY1054" s="30">
        <f>'19'!AX54</f>
        <v>200</v>
      </c>
      <c r="AZ1054" s="30">
        <f>'19'!AY54</f>
        <v>0</v>
      </c>
      <c r="BA1054" s="30">
        <f>'19'!AZ54</f>
        <v>40</v>
      </c>
      <c r="BB1054" s="30">
        <f>'19'!BA54</f>
        <v>0</v>
      </c>
      <c r="BC1054" s="30">
        <f>'19'!BB54</f>
        <v>250</v>
      </c>
      <c r="BD1054" s="30">
        <f>'19'!BC54</f>
        <v>237.5</v>
      </c>
      <c r="BE1054" s="30">
        <f>'19'!BD54</f>
        <v>14</v>
      </c>
      <c r="BF1054" s="30">
        <f>'19'!BE54</f>
        <v>15</v>
      </c>
      <c r="BG1054" s="30">
        <f>'19'!BF54</f>
        <v>8</v>
      </c>
      <c r="BH1054" s="30">
        <f>'19'!BG54</f>
        <v>9</v>
      </c>
      <c r="BI1054" s="30">
        <f>'19'!BH54</f>
        <v>1</v>
      </c>
      <c r="BJ1054" s="30">
        <f>'19'!BI54</f>
        <v>47</v>
      </c>
      <c r="BK1054" s="30">
        <f>'19'!BJ54</f>
        <v>190.5</v>
      </c>
      <c r="BL1054" s="30">
        <f>'19'!BK54</f>
        <v>91.44</v>
      </c>
      <c r="BM1054" s="30">
        <f>'19'!BL54</f>
        <v>99.06</v>
      </c>
    </row>
    <row r="1055" spans="1:65">
      <c r="A1055" s="78">
        <f>'19'!A55</f>
        <v>42905</v>
      </c>
      <c r="B1055" s="82" t="str">
        <f t="shared" si="16"/>
        <v>20:15:00</v>
      </c>
      <c r="C1055" s="30" t="str">
        <f>'19'!B55</f>
        <v>20H15</v>
      </c>
      <c r="D1055" s="30">
        <f>'19'!C55</f>
        <v>887</v>
      </c>
      <c r="E1055" s="30">
        <f>'19'!D55</f>
        <v>960</v>
      </c>
      <c r="F1055" s="30">
        <f>'19'!E55</f>
        <v>690</v>
      </c>
      <c r="G1055" s="30">
        <f>'19'!F55</f>
        <v>64</v>
      </c>
      <c r="H1055" s="30">
        <f>'19'!G55</f>
        <v>0</v>
      </c>
      <c r="I1055" s="30">
        <f>'19'!H55</f>
        <v>24</v>
      </c>
      <c r="J1055" s="30">
        <f>'19'!I55</f>
        <v>2537</v>
      </c>
      <c r="K1055" s="30">
        <f>'19'!J55</f>
        <v>88</v>
      </c>
      <c r="L1055" s="30">
        <f>'19'!K55</f>
        <v>462</v>
      </c>
      <c r="M1055" s="30">
        <f>'19'!L55</f>
        <v>490</v>
      </c>
      <c r="N1055" s="30">
        <f>'19'!M55</f>
        <v>360</v>
      </c>
      <c r="O1055" s="30">
        <f>'19'!N55</f>
        <v>0</v>
      </c>
      <c r="P1055" s="30">
        <f>'19'!O55</f>
        <v>15</v>
      </c>
      <c r="Q1055" s="30">
        <f>'19'!P55</f>
        <v>17</v>
      </c>
      <c r="R1055" s="30">
        <f>'19'!Q55</f>
        <v>12</v>
      </c>
      <c r="S1055" s="30">
        <f>'19'!R55</f>
        <v>0</v>
      </c>
      <c r="T1055" s="30">
        <f>'19'!S55</f>
        <v>952</v>
      </c>
      <c r="U1055" s="30">
        <f>'19'!T55</f>
        <v>44</v>
      </c>
      <c r="V1055" s="30">
        <f>'19'!U55</f>
        <v>132</v>
      </c>
      <c r="W1055" s="30">
        <f>'19'!V55</f>
        <v>5.9</v>
      </c>
      <c r="X1055" s="30">
        <f>'19'!W55</f>
        <v>3.5</v>
      </c>
      <c r="Y1055" s="30">
        <f>'19'!X55</f>
        <v>9.1999999999999993</v>
      </c>
      <c r="Z1055" s="30">
        <f>'19'!Y55</f>
        <v>5.2</v>
      </c>
      <c r="AA1055" s="30">
        <f>'19'!Z55</f>
        <v>6.5</v>
      </c>
      <c r="AB1055" s="30">
        <f>'19'!AA55</f>
        <v>3.4</v>
      </c>
      <c r="AC1055" s="30">
        <f>'19'!AB55</f>
        <v>0</v>
      </c>
      <c r="AD1055" s="30">
        <f>'19'!AC55</f>
        <v>0</v>
      </c>
      <c r="AE1055" s="30">
        <f>'19'!AD55</f>
        <v>0</v>
      </c>
      <c r="AF1055" s="30">
        <f>'19'!AE55</f>
        <v>0.8</v>
      </c>
      <c r="AG1055" s="30">
        <f>'19'!AF55</f>
        <v>0</v>
      </c>
      <c r="AH1055" s="30">
        <f>'19'!AG55</f>
        <v>0</v>
      </c>
      <c r="AI1055" s="30">
        <f>'19'!AH55</f>
        <v>0.8</v>
      </c>
      <c r="AJ1055" s="30">
        <f>'19'!AI55</f>
        <v>75</v>
      </c>
      <c r="AK1055" s="30">
        <f>'19'!AJ55</f>
        <v>75.8</v>
      </c>
      <c r="AL1055" s="30">
        <f>'19'!AK55</f>
        <v>159.6</v>
      </c>
      <c r="AM1055" s="30">
        <f>'19'!AL55</f>
        <v>166.5</v>
      </c>
      <c r="AN1055" s="30">
        <f>'19'!AM55</f>
        <v>90.7</v>
      </c>
      <c r="AO1055" s="30">
        <f>'19'!AN55</f>
        <v>0</v>
      </c>
      <c r="AP1055" s="30">
        <f>'19'!AO55</f>
        <v>0</v>
      </c>
      <c r="AQ1055" s="30">
        <f>'19'!AP55</f>
        <v>166.5</v>
      </c>
      <c r="AR1055" s="30">
        <f>'19'!AQ55</f>
        <v>7.6400000000000148</v>
      </c>
      <c r="AS1055" s="30">
        <f>'19'!AR55</f>
        <v>0</v>
      </c>
      <c r="AT1055" s="30">
        <f>'19'!AS55</f>
        <v>75.8</v>
      </c>
      <c r="AU1055" s="30">
        <f>'19'!AT55</f>
        <v>91.44</v>
      </c>
      <c r="AV1055" s="30">
        <f>'19'!AU55</f>
        <v>167.24</v>
      </c>
      <c r="AW1055" s="30">
        <f>'19'!AV55</f>
        <v>0</v>
      </c>
      <c r="AX1055" s="30">
        <f>'19'!AW55</f>
        <v>10</v>
      </c>
      <c r="AY1055" s="30">
        <f>'19'!AX55</f>
        <v>200</v>
      </c>
      <c r="AZ1055" s="30">
        <f>'19'!AY55</f>
        <v>0</v>
      </c>
      <c r="BA1055" s="30">
        <f>'19'!AZ55</f>
        <v>40</v>
      </c>
      <c r="BB1055" s="30">
        <f>'19'!BA55</f>
        <v>0</v>
      </c>
      <c r="BC1055" s="30">
        <f>'19'!BB55</f>
        <v>250</v>
      </c>
      <c r="BD1055" s="30">
        <f>'19'!BC55</f>
        <v>237.5</v>
      </c>
      <c r="BE1055" s="30">
        <f>'19'!BD55</f>
        <v>14</v>
      </c>
      <c r="BF1055" s="30">
        <f>'19'!BE55</f>
        <v>15</v>
      </c>
      <c r="BG1055" s="30">
        <f>'19'!BF55</f>
        <v>8</v>
      </c>
      <c r="BH1055" s="30">
        <f>'19'!BG55</f>
        <v>9</v>
      </c>
      <c r="BI1055" s="30">
        <f>'19'!BH55</f>
        <v>1</v>
      </c>
      <c r="BJ1055" s="30">
        <f>'19'!BI55</f>
        <v>47</v>
      </c>
      <c r="BK1055" s="30">
        <f>'19'!BJ55</f>
        <v>190.5</v>
      </c>
      <c r="BL1055" s="30">
        <f>'19'!BK55</f>
        <v>91.44</v>
      </c>
      <c r="BM1055" s="30">
        <f>'19'!BL55</f>
        <v>99.06</v>
      </c>
    </row>
    <row r="1056" spans="1:65">
      <c r="A1056" s="78">
        <f>'19'!A56</f>
        <v>9</v>
      </c>
      <c r="B1056" s="82" t="str">
        <f t="shared" si="16"/>
        <v>20:30:00</v>
      </c>
      <c r="C1056" s="30" t="str">
        <f>'19'!B56</f>
        <v>20H30</v>
      </c>
      <c r="D1056" s="30">
        <f>'19'!C56</f>
        <v>872</v>
      </c>
      <c r="E1056" s="30">
        <f>'19'!D56</f>
        <v>956</v>
      </c>
      <c r="F1056" s="30">
        <f>'19'!E56</f>
        <v>683</v>
      </c>
      <c r="G1056" s="30">
        <f>'19'!F56</f>
        <v>63</v>
      </c>
      <c r="H1056" s="30">
        <f>'19'!G56</f>
        <v>0</v>
      </c>
      <c r="I1056" s="30">
        <f>'19'!H56</f>
        <v>23</v>
      </c>
      <c r="J1056" s="30">
        <f>'19'!I56</f>
        <v>2511</v>
      </c>
      <c r="K1056" s="30">
        <f>'19'!J56</f>
        <v>86</v>
      </c>
      <c r="L1056" s="30">
        <f>'19'!K56</f>
        <v>467</v>
      </c>
      <c r="M1056" s="30">
        <f>'19'!L56</f>
        <v>487</v>
      </c>
      <c r="N1056" s="30">
        <f>'19'!M56</f>
        <v>310</v>
      </c>
      <c r="O1056" s="30">
        <f>'19'!N56</f>
        <v>0</v>
      </c>
      <c r="P1056" s="30">
        <f>'19'!O56</f>
        <v>16</v>
      </c>
      <c r="Q1056" s="30">
        <f>'19'!P56</f>
        <v>16</v>
      </c>
      <c r="R1056" s="30">
        <f>'19'!Q56</f>
        <v>11</v>
      </c>
      <c r="S1056" s="30">
        <f>'19'!R56</f>
        <v>0</v>
      </c>
      <c r="T1056" s="30">
        <f>'19'!S56</f>
        <v>954</v>
      </c>
      <c r="U1056" s="30">
        <f>'19'!T56</f>
        <v>43</v>
      </c>
      <c r="V1056" s="30">
        <f>'19'!U56</f>
        <v>129</v>
      </c>
      <c r="W1056" s="30">
        <f>'19'!V56</f>
        <v>5.9</v>
      </c>
      <c r="X1056" s="30">
        <f>'19'!W56</f>
        <v>3.5</v>
      </c>
      <c r="Y1056" s="30">
        <f>'19'!X56</f>
        <v>9</v>
      </c>
      <c r="Z1056" s="30">
        <f>'19'!Y56</f>
        <v>5.2</v>
      </c>
      <c r="AA1056" s="30">
        <f>'19'!Z56</f>
        <v>6.5</v>
      </c>
      <c r="AB1056" s="30">
        <f>'19'!AA56</f>
        <v>3.4</v>
      </c>
      <c r="AC1056" s="30">
        <f>'19'!AB56</f>
        <v>0</v>
      </c>
      <c r="AD1056" s="30">
        <f>'19'!AC56</f>
        <v>0</v>
      </c>
      <c r="AE1056" s="30">
        <f>'19'!AD56</f>
        <v>0</v>
      </c>
      <c r="AF1056" s="30">
        <f>'19'!AE56</f>
        <v>0.8</v>
      </c>
      <c r="AG1056" s="30">
        <f>'19'!AF56</f>
        <v>0</v>
      </c>
      <c r="AH1056" s="30">
        <f>'19'!AG56</f>
        <v>0</v>
      </c>
      <c r="AI1056" s="30">
        <f>'19'!AH56</f>
        <v>0.8</v>
      </c>
      <c r="AJ1056" s="30">
        <f>'19'!AI56</f>
        <v>75</v>
      </c>
      <c r="AK1056" s="30">
        <f>'19'!AJ56</f>
        <v>75.8</v>
      </c>
      <c r="AL1056" s="30">
        <f>'19'!AK56</f>
        <v>156.4</v>
      </c>
      <c r="AM1056" s="30">
        <f>'19'!AL56</f>
        <v>163.30000000000001</v>
      </c>
      <c r="AN1056" s="30">
        <f>'19'!AM56</f>
        <v>87.500000000000014</v>
      </c>
      <c r="AO1056" s="30">
        <f>'19'!AN56</f>
        <v>0</v>
      </c>
      <c r="AP1056" s="30">
        <f>'19'!AO56</f>
        <v>0</v>
      </c>
      <c r="AQ1056" s="30">
        <f>'19'!AP56</f>
        <v>163.30000000000001</v>
      </c>
      <c r="AR1056" s="30">
        <f>'19'!AQ56</f>
        <v>10.840000000000003</v>
      </c>
      <c r="AS1056" s="30">
        <f>'19'!AR56</f>
        <v>0</v>
      </c>
      <c r="AT1056" s="30">
        <f>'19'!AS56</f>
        <v>75.8</v>
      </c>
      <c r="AU1056" s="30">
        <f>'19'!AT56</f>
        <v>91.44</v>
      </c>
      <c r="AV1056" s="30">
        <f>'19'!AU56</f>
        <v>167.24</v>
      </c>
      <c r="AW1056" s="30">
        <f>'19'!AV56</f>
        <v>0</v>
      </c>
      <c r="AX1056" s="30">
        <f>'19'!AW56</f>
        <v>10</v>
      </c>
      <c r="AY1056" s="30">
        <f>'19'!AX56</f>
        <v>200</v>
      </c>
      <c r="AZ1056" s="30">
        <f>'19'!AY56</f>
        <v>0</v>
      </c>
      <c r="BA1056" s="30">
        <f>'19'!AZ56</f>
        <v>40</v>
      </c>
      <c r="BB1056" s="30">
        <f>'19'!BA56</f>
        <v>0</v>
      </c>
      <c r="BC1056" s="30">
        <f>'19'!BB56</f>
        <v>250</v>
      </c>
      <c r="BD1056" s="30">
        <f>'19'!BC56</f>
        <v>237.5</v>
      </c>
      <c r="BE1056" s="30">
        <f>'19'!BD56</f>
        <v>14</v>
      </c>
      <c r="BF1056" s="30">
        <f>'19'!BE56</f>
        <v>15</v>
      </c>
      <c r="BG1056" s="30">
        <f>'19'!BF56</f>
        <v>8</v>
      </c>
      <c r="BH1056" s="30">
        <f>'19'!BG56</f>
        <v>9</v>
      </c>
      <c r="BI1056" s="30">
        <f>'19'!BH56</f>
        <v>1</v>
      </c>
      <c r="BJ1056" s="30">
        <f>'19'!BI56</f>
        <v>47</v>
      </c>
      <c r="BK1056" s="30">
        <f>'19'!BJ56</f>
        <v>190.5</v>
      </c>
      <c r="BL1056" s="30">
        <f>'19'!BK56</f>
        <v>91.44</v>
      </c>
      <c r="BM1056" s="30">
        <f>'19'!BL56</f>
        <v>99.06</v>
      </c>
    </row>
    <row r="1057" spans="1:65">
      <c r="A1057" s="78">
        <f>'19'!A57</f>
        <v>42905</v>
      </c>
      <c r="B1057" s="82" t="str">
        <f t="shared" si="16"/>
        <v>20:45:00</v>
      </c>
      <c r="C1057" s="30" t="str">
        <f>'19'!B57</f>
        <v>20H45</v>
      </c>
      <c r="D1057" s="30">
        <f>'19'!C57</f>
        <v>872</v>
      </c>
      <c r="E1057" s="30">
        <f>'19'!D57</f>
        <v>956</v>
      </c>
      <c r="F1057" s="30">
        <f>'19'!E57</f>
        <v>683</v>
      </c>
      <c r="G1057" s="30">
        <f>'19'!F57</f>
        <v>63</v>
      </c>
      <c r="H1057" s="30">
        <f>'19'!G57</f>
        <v>0</v>
      </c>
      <c r="I1057" s="30">
        <f>'19'!H57</f>
        <v>23</v>
      </c>
      <c r="J1057" s="30">
        <f>'19'!I57</f>
        <v>2511</v>
      </c>
      <c r="K1057" s="30">
        <f>'19'!J57</f>
        <v>86</v>
      </c>
      <c r="L1057" s="30">
        <f>'19'!K57</f>
        <v>467</v>
      </c>
      <c r="M1057" s="30">
        <f>'19'!L57</f>
        <v>487</v>
      </c>
      <c r="N1057" s="30">
        <f>'19'!M57</f>
        <v>310</v>
      </c>
      <c r="O1057" s="30">
        <f>'19'!N57</f>
        <v>0</v>
      </c>
      <c r="P1057" s="30">
        <f>'19'!O57</f>
        <v>16</v>
      </c>
      <c r="Q1057" s="30">
        <f>'19'!P57</f>
        <v>16</v>
      </c>
      <c r="R1057" s="30">
        <f>'19'!Q57</f>
        <v>11</v>
      </c>
      <c r="S1057" s="30">
        <f>'19'!R57</f>
        <v>0</v>
      </c>
      <c r="T1057" s="30">
        <f>'19'!S57</f>
        <v>954</v>
      </c>
      <c r="U1057" s="30">
        <f>'19'!T57</f>
        <v>43</v>
      </c>
      <c r="V1057" s="30">
        <f>'19'!U57</f>
        <v>129</v>
      </c>
      <c r="W1057" s="30">
        <f>'19'!V57</f>
        <v>5.9</v>
      </c>
      <c r="X1057" s="30">
        <f>'19'!W57</f>
        <v>3.5</v>
      </c>
      <c r="Y1057" s="30">
        <f>'19'!X57</f>
        <v>9</v>
      </c>
      <c r="Z1057" s="30">
        <f>'19'!Y57</f>
        <v>5.2</v>
      </c>
      <c r="AA1057" s="30">
        <f>'19'!Z57</f>
        <v>6.5</v>
      </c>
      <c r="AB1057" s="30">
        <f>'19'!AA57</f>
        <v>3.4</v>
      </c>
      <c r="AC1057" s="30">
        <f>'19'!AB57</f>
        <v>0</v>
      </c>
      <c r="AD1057" s="30">
        <f>'19'!AC57</f>
        <v>0</v>
      </c>
      <c r="AE1057" s="30">
        <f>'19'!AD57</f>
        <v>0</v>
      </c>
      <c r="AF1057" s="30">
        <f>'19'!AE57</f>
        <v>0.8</v>
      </c>
      <c r="AG1057" s="30">
        <f>'19'!AF57</f>
        <v>0</v>
      </c>
      <c r="AH1057" s="30">
        <f>'19'!AG57</f>
        <v>0</v>
      </c>
      <c r="AI1057" s="30">
        <f>'19'!AH57</f>
        <v>0.8</v>
      </c>
      <c r="AJ1057" s="30">
        <f>'19'!AI57</f>
        <v>75</v>
      </c>
      <c r="AK1057" s="30">
        <f>'19'!AJ57</f>
        <v>75.8</v>
      </c>
      <c r="AL1057" s="30">
        <f>'19'!AK57</f>
        <v>156.4</v>
      </c>
      <c r="AM1057" s="30">
        <f>'19'!AL57</f>
        <v>163.30000000000001</v>
      </c>
      <c r="AN1057" s="30">
        <f>'19'!AM57</f>
        <v>87.500000000000014</v>
      </c>
      <c r="AO1057" s="30">
        <f>'19'!AN57</f>
        <v>0</v>
      </c>
      <c r="AP1057" s="30">
        <f>'19'!AO57</f>
        <v>0</v>
      </c>
      <c r="AQ1057" s="30">
        <f>'19'!AP57</f>
        <v>163.30000000000001</v>
      </c>
      <c r="AR1057" s="30">
        <f>'19'!AQ57</f>
        <v>10.840000000000003</v>
      </c>
      <c r="AS1057" s="30">
        <f>'19'!AR57</f>
        <v>0</v>
      </c>
      <c r="AT1057" s="30">
        <f>'19'!AS57</f>
        <v>75.8</v>
      </c>
      <c r="AU1057" s="30">
        <f>'19'!AT57</f>
        <v>91.44</v>
      </c>
      <c r="AV1057" s="30">
        <f>'19'!AU57</f>
        <v>167.24</v>
      </c>
      <c r="AW1057" s="30">
        <f>'19'!AV57</f>
        <v>0</v>
      </c>
      <c r="AX1057" s="30">
        <f>'19'!AW57</f>
        <v>10</v>
      </c>
      <c r="AY1057" s="30">
        <f>'19'!AX57</f>
        <v>200</v>
      </c>
      <c r="AZ1057" s="30">
        <f>'19'!AY57</f>
        <v>0</v>
      </c>
      <c r="BA1057" s="30">
        <f>'19'!AZ57</f>
        <v>40</v>
      </c>
      <c r="BB1057" s="30">
        <f>'19'!BA57</f>
        <v>0</v>
      </c>
      <c r="BC1057" s="30">
        <f>'19'!BB57</f>
        <v>250</v>
      </c>
      <c r="BD1057" s="30">
        <f>'19'!BC57</f>
        <v>237.5</v>
      </c>
      <c r="BE1057" s="30">
        <f>'19'!BD57</f>
        <v>14</v>
      </c>
      <c r="BF1057" s="30">
        <f>'19'!BE57</f>
        <v>15</v>
      </c>
      <c r="BG1057" s="30">
        <f>'19'!BF57</f>
        <v>8</v>
      </c>
      <c r="BH1057" s="30">
        <f>'19'!BG57</f>
        <v>9</v>
      </c>
      <c r="BI1057" s="30">
        <f>'19'!BH57</f>
        <v>1</v>
      </c>
      <c r="BJ1057" s="30">
        <f>'19'!BI57</f>
        <v>47</v>
      </c>
      <c r="BK1057" s="30">
        <f>'19'!BJ57</f>
        <v>190.5</v>
      </c>
      <c r="BL1057" s="30">
        <f>'19'!BK57</f>
        <v>91.44</v>
      </c>
      <c r="BM1057" s="30">
        <f>'19'!BL57</f>
        <v>99.06</v>
      </c>
    </row>
    <row r="1058" spans="1:65">
      <c r="A1058" s="78">
        <f>'19'!A58</f>
        <v>42905</v>
      </c>
      <c r="B1058" s="82" t="str">
        <f t="shared" si="16"/>
        <v>21:00:00</v>
      </c>
      <c r="C1058" s="30" t="str">
        <f>'19'!B58</f>
        <v>21H00</v>
      </c>
      <c r="D1058" s="30">
        <f>'19'!C58</f>
        <v>860</v>
      </c>
      <c r="E1058" s="30">
        <f>'19'!D58</f>
        <v>959</v>
      </c>
      <c r="F1058" s="30">
        <f>'19'!E58</f>
        <v>678</v>
      </c>
      <c r="G1058" s="30">
        <f>'19'!F58</f>
        <v>61</v>
      </c>
      <c r="H1058" s="30">
        <f>'19'!G58</f>
        <v>0</v>
      </c>
      <c r="I1058" s="30">
        <f>'19'!H58</f>
        <v>23</v>
      </c>
      <c r="J1058" s="30">
        <f>'19'!I58</f>
        <v>2497</v>
      </c>
      <c r="K1058" s="30">
        <f>'19'!J58</f>
        <v>84</v>
      </c>
      <c r="L1058" s="30">
        <f>'19'!K58</f>
        <v>456</v>
      </c>
      <c r="M1058" s="30">
        <f>'19'!L58</f>
        <v>483</v>
      </c>
      <c r="N1058" s="30">
        <f>'19'!M58</f>
        <v>360</v>
      </c>
      <c r="O1058" s="30">
        <f>'19'!N58</f>
        <v>0</v>
      </c>
      <c r="P1058" s="30">
        <f>'19'!O58</f>
        <v>16</v>
      </c>
      <c r="Q1058" s="30">
        <f>'19'!P58</f>
        <v>17</v>
      </c>
      <c r="R1058" s="30">
        <f>'19'!Q58</f>
        <v>13</v>
      </c>
      <c r="S1058" s="30">
        <f>'19'!R58</f>
        <v>0</v>
      </c>
      <c r="T1058" s="30">
        <f>'19'!S58</f>
        <v>939</v>
      </c>
      <c r="U1058" s="30">
        <f>'19'!T58</f>
        <v>46</v>
      </c>
      <c r="V1058" s="30">
        <f>'19'!U58</f>
        <v>130</v>
      </c>
      <c r="W1058" s="30">
        <f>'19'!V58</f>
        <v>5.9</v>
      </c>
      <c r="X1058" s="30">
        <f>'19'!W58</f>
        <v>3.5</v>
      </c>
      <c r="Y1058" s="30">
        <f>'19'!X58</f>
        <v>9</v>
      </c>
      <c r="Z1058" s="30">
        <f>'19'!Y58</f>
        <v>5.3</v>
      </c>
      <c r="AA1058" s="30">
        <f>'19'!Z58</f>
        <v>6.7</v>
      </c>
      <c r="AB1058" s="30">
        <f>'19'!AA58</f>
        <v>3.2</v>
      </c>
      <c r="AC1058" s="30">
        <f>'19'!AB58</f>
        <v>0</v>
      </c>
      <c r="AD1058" s="30">
        <f>'19'!AC58</f>
        <v>0</v>
      </c>
      <c r="AE1058" s="30">
        <f>'19'!AD58</f>
        <v>0</v>
      </c>
      <c r="AF1058" s="30">
        <f>'19'!AE58</f>
        <v>0.8</v>
      </c>
      <c r="AG1058" s="30">
        <f>'19'!AF58</f>
        <v>0</v>
      </c>
      <c r="AH1058" s="30">
        <f>'19'!AG58</f>
        <v>0</v>
      </c>
      <c r="AI1058" s="30">
        <f>'19'!AH58</f>
        <v>0.8</v>
      </c>
      <c r="AJ1058" s="30">
        <f>'19'!AI58</f>
        <v>75</v>
      </c>
      <c r="AK1058" s="30">
        <f>'19'!AJ58</f>
        <v>75.8</v>
      </c>
      <c r="AL1058" s="30">
        <f>'19'!AK58</f>
        <v>157.70000000000002</v>
      </c>
      <c r="AM1058" s="30">
        <f>'19'!AL58</f>
        <v>164.4</v>
      </c>
      <c r="AN1058" s="30">
        <f>'19'!AM58</f>
        <v>88.600000000000009</v>
      </c>
      <c r="AO1058" s="30">
        <f>'19'!AN58</f>
        <v>0</v>
      </c>
      <c r="AP1058" s="30">
        <f>'19'!AO58</f>
        <v>0</v>
      </c>
      <c r="AQ1058" s="30">
        <f>'19'!AP58</f>
        <v>164.4</v>
      </c>
      <c r="AR1058" s="30">
        <f>'19'!AQ58</f>
        <v>9.539999999999992</v>
      </c>
      <c r="AS1058" s="30">
        <f>'19'!AR58</f>
        <v>0</v>
      </c>
      <c r="AT1058" s="30">
        <f>'19'!AS58</f>
        <v>75.8</v>
      </c>
      <c r="AU1058" s="30">
        <f>'19'!AT58</f>
        <v>91.44</v>
      </c>
      <c r="AV1058" s="30">
        <f>'19'!AU58</f>
        <v>167.24</v>
      </c>
      <c r="AW1058" s="30">
        <f>'19'!AV58</f>
        <v>0</v>
      </c>
      <c r="AX1058" s="30">
        <f>'19'!AW58</f>
        <v>10</v>
      </c>
      <c r="AY1058" s="30">
        <f>'19'!AX58</f>
        <v>200</v>
      </c>
      <c r="AZ1058" s="30">
        <f>'19'!AY58</f>
        <v>0</v>
      </c>
      <c r="BA1058" s="30">
        <f>'19'!AZ58</f>
        <v>40</v>
      </c>
      <c r="BB1058" s="30">
        <f>'19'!BA58</f>
        <v>0</v>
      </c>
      <c r="BC1058" s="30">
        <f>'19'!BB58</f>
        <v>250</v>
      </c>
      <c r="BD1058" s="30">
        <f>'19'!BC58</f>
        <v>237.5</v>
      </c>
      <c r="BE1058" s="30">
        <f>'19'!BD58</f>
        <v>14</v>
      </c>
      <c r="BF1058" s="30">
        <f>'19'!BE58</f>
        <v>15</v>
      </c>
      <c r="BG1058" s="30">
        <f>'19'!BF58</f>
        <v>8</v>
      </c>
      <c r="BH1058" s="30">
        <f>'19'!BG58</f>
        <v>9</v>
      </c>
      <c r="BI1058" s="30">
        <f>'19'!BH58</f>
        <v>1</v>
      </c>
      <c r="BJ1058" s="30">
        <f>'19'!BI58</f>
        <v>47</v>
      </c>
      <c r="BK1058" s="30">
        <f>'19'!BJ58</f>
        <v>190.5</v>
      </c>
      <c r="BL1058" s="30">
        <f>'19'!BK58</f>
        <v>91.44</v>
      </c>
      <c r="BM1058" s="30">
        <f>'19'!BL58</f>
        <v>99.06</v>
      </c>
    </row>
    <row r="1059" spans="1:65">
      <c r="A1059" s="78">
        <f>'19'!A59</f>
        <v>42905</v>
      </c>
      <c r="B1059" s="82" t="str">
        <f t="shared" si="16"/>
        <v>21:15:00</v>
      </c>
      <c r="C1059" s="30" t="str">
        <f>'19'!B59</f>
        <v>21H15</v>
      </c>
      <c r="D1059" s="30">
        <f>'19'!C59</f>
        <v>860</v>
      </c>
      <c r="E1059" s="30">
        <f>'19'!D59</f>
        <v>959</v>
      </c>
      <c r="F1059" s="30">
        <f>'19'!E59</f>
        <v>678</v>
      </c>
      <c r="G1059" s="30">
        <f>'19'!F59</f>
        <v>61</v>
      </c>
      <c r="H1059" s="30">
        <f>'19'!G59</f>
        <v>0</v>
      </c>
      <c r="I1059" s="30">
        <f>'19'!H59</f>
        <v>23</v>
      </c>
      <c r="J1059" s="30">
        <f>'19'!I59</f>
        <v>2497</v>
      </c>
      <c r="K1059" s="30">
        <f>'19'!J59</f>
        <v>84</v>
      </c>
      <c r="L1059" s="30">
        <f>'19'!K59</f>
        <v>456</v>
      </c>
      <c r="M1059" s="30">
        <f>'19'!L59</f>
        <v>483</v>
      </c>
      <c r="N1059" s="30">
        <f>'19'!M59</f>
        <v>360</v>
      </c>
      <c r="O1059" s="30">
        <f>'19'!N59</f>
        <v>0</v>
      </c>
      <c r="P1059" s="30">
        <f>'19'!O59</f>
        <v>16</v>
      </c>
      <c r="Q1059" s="30">
        <f>'19'!P59</f>
        <v>17</v>
      </c>
      <c r="R1059" s="30">
        <f>'19'!Q59</f>
        <v>13</v>
      </c>
      <c r="S1059" s="30">
        <f>'19'!R59</f>
        <v>0</v>
      </c>
      <c r="T1059" s="30">
        <f>'19'!S59</f>
        <v>939</v>
      </c>
      <c r="U1059" s="30">
        <f>'19'!T59</f>
        <v>46</v>
      </c>
      <c r="V1059" s="30">
        <f>'19'!U59</f>
        <v>130</v>
      </c>
      <c r="W1059" s="30">
        <f>'19'!V59</f>
        <v>5.9</v>
      </c>
      <c r="X1059" s="30">
        <f>'19'!W59</f>
        <v>3.5</v>
      </c>
      <c r="Y1059" s="30">
        <f>'19'!X59</f>
        <v>9</v>
      </c>
      <c r="Z1059" s="30">
        <f>'19'!Y59</f>
        <v>5.3</v>
      </c>
      <c r="AA1059" s="30">
        <f>'19'!Z59</f>
        <v>6.7</v>
      </c>
      <c r="AB1059" s="30">
        <f>'19'!AA59</f>
        <v>3.2</v>
      </c>
      <c r="AC1059" s="30">
        <f>'19'!AB59</f>
        <v>0</v>
      </c>
      <c r="AD1059" s="30">
        <f>'19'!AC59</f>
        <v>0</v>
      </c>
      <c r="AE1059" s="30">
        <f>'19'!AD59</f>
        <v>0</v>
      </c>
      <c r="AF1059" s="30">
        <f>'19'!AE59</f>
        <v>0.8</v>
      </c>
      <c r="AG1059" s="30">
        <f>'19'!AF59</f>
        <v>0</v>
      </c>
      <c r="AH1059" s="30">
        <f>'19'!AG59</f>
        <v>0</v>
      </c>
      <c r="AI1059" s="30">
        <f>'19'!AH59</f>
        <v>0.8</v>
      </c>
      <c r="AJ1059" s="30">
        <f>'19'!AI59</f>
        <v>75</v>
      </c>
      <c r="AK1059" s="30">
        <f>'19'!AJ59</f>
        <v>75.8</v>
      </c>
      <c r="AL1059" s="30">
        <f>'19'!AK59</f>
        <v>157.70000000000002</v>
      </c>
      <c r="AM1059" s="30">
        <f>'19'!AL59</f>
        <v>164.4</v>
      </c>
      <c r="AN1059" s="30">
        <f>'19'!AM59</f>
        <v>88.600000000000009</v>
      </c>
      <c r="AO1059" s="30">
        <f>'19'!AN59</f>
        <v>0</v>
      </c>
      <c r="AP1059" s="30">
        <f>'19'!AO59</f>
        <v>0</v>
      </c>
      <c r="AQ1059" s="30">
        <f>'19'!AP59</f>
        <v>164.4</v>
      </c>
      <c r="AR1059" s="30">
        <f>'19'!AQ59</f>
        <v>9.539999999999992</v>
      </c>
      <c r="AS1059" s="30">
        <f>'19'!AR59</f>
        <v>0</v>
      </c>
      <c r="AT1059" s="30">
        <f>'19'!AS59</f>
        <v>75.8</v>
      </c>
      <c r="AU1059" s="30">
        <f>'19'!AT59</f>
        <v>91.44</v>
      </c>
      <c r="AV1059" s="30">
        <f>'19'!AU59</f>
        <v>167.24</v>
      </c>
      <c r="AW1059" s="30">
        <f>'19'!AV59</f>
        <v>0</v>
      </c>
      <c r="AX1059" s="30">
        <f>'19'!AW59</f>
        <v>10</v>
      </c>
      <c r="AY1059" s="30">
        <f>'19'!AX59</f>
        <v>200</v>
      </c>
      <c r="AZ1059" s="30">
        <f>'19'!AY59</f>
        <v>0</v>
      </c>
      <c r="BA1059" s="30">
        <f>'19'!AZ59</f>
        <v>40</v>
      </c>
      <c r="BB1059" s="30">
        <f>'19'!BA59</f>
        <v>0</v>
      </c>
      <c r="BC1059" s="30">
        <f>'19'!BB59</f>
        <v>250</v>
      </c>
      <c r="BD1059" s="30">
        <f>'19'!BC59</f>
        <v>237.5</v>
      </c>
      <c r="BE1059" s="30">
        <f>'19'!BD59</f>
        <v>14</v>
      </c>
      <c r="BF1059" s="30">
        <f>'19'!BE59</f>
        <v>15</v>
      </c>
      <c r="BG1059" s="30">
        <f>'19'!BF59</f>
        <v>8</v>
      </c>
      <c r="BH1059" s="30">
        <f>'19'!BG59</f>
        <v>9</v>
      </c>
      <c r="BI1059" s="30">
        <f>'19'!BH59</f>
        <v>1</v>
      </c>
      <c r="BJ1059" s="30">
        <f>'19'!BI59</f>
        <v>47</v>
      </c>
      <c r="BK1059" s="30">
        <f>'19'!BJ59</f>
        <v>190.5</v>
      </c>
      <c r="BL1059" s="30">
        <f>'19'!BK59</f>
        <v>91.44</v>
      </c>
      <c r="BM1059" s="30">
        <f>'19'!BL59</f>
        <v>99.06</v>
      </c>
    </row>
    <row r="1060" spans="1:65">
      <c r="A1060" s="78">
        <f>'19'!A60</f>
        <v>42905</v>
      </c>
      <c r="B1060" s="82" t="str">
        <f t="shared" si="16"/>
        <v>21:30:00</v>
      </c>
      <c r="C1060" s="30" t="str">
        <f>'19'!B60</f>
        <v>21H30</v>
      </c>
      <c r="D1060" s="30">
        <f>'19'!C60</f>
        <v>821</v>
      </c>
      <c r="E1060" s="30">
        <f>'19'!D60</f>
        <v>920</v>
      </c>
      <c r="F1060" s="30">
        <f>'19'!E60</f>
        <v>643</v>
      </c>
      <c r="G1060" s="30">
        <f>'19'!F60</f>
        <v>51</v>
      </c>
      <c r="H1060" s="30">
        <f>'19'!G60</f>
        <v>0</v>
      </c>
      <c r="I1060" s="30">
        <f>'19'!H60</f>
        <v>22</v>
      </c>
      <c r="J1060" s="30">
        <f>'19'!I60</f>
        <v>2384</v>
      </c>
      <c r="K1060" s="30">
        <f>'19'!J60</f>
        <v>73</v>
      </c>
      <c r="L1060" s="30">
        <f>'19'!K60</f>
        <v>442</v>
      </c>
      <c r="M1060" s="30">
        <f>'19'!L60</f>
        <v>468</v>
      </c>
      <c r="N1060" s="30">
        <f>'19'!M60</f>
        <v>360</v>
      </c>
      <c r="O1060" s="30">
        <f>'19'!N60</f>
        <v>0</v>
      </c>
      <c r="P1060" s="30">
        <f>'19'!O60</f>
        <v>16</v>
      </c>
      <c r="Q1060" s="30">
        <f>'19'!P60</f>
        <v>16</v>
      </c>
      <c r="R1060" s="30">
        <f>'19'!Q60</f>
        <v>12</v>
      </c>
      <c r="S1060" s="30">
        <f>'19'!R60</f>
        <v>0</v>
      </c>
      <c r="T1060" s="30">
        <f>'19'!S60</f>
        <v>910</v>
      </c>
      <c r="U1060" s="30">
        <f>'19'!T60</f>
        <v>44</v>
      </c>
      <c r="V1060" s="30">
        <f>'19'!U60</f>
        <v>117</v>
      </c>
      <c r="W1060" s="30">
        <f>'19'!V60</f>
        <v>5.9</v>
      </c>
      <c r="X1060" s="30">
        <f>'19'!W60</f>
        <v>3.5</v>
      </c>
      <c r="Y1060" s="30">
        <f>'19'!X60</f>
        <v>9</v>
      </c>
      <c r="Z1060" s="30">
        <f>'19'!Y60</f>
        <v>5.3</v>
      </c>
      <c r="AA1060" s="30">
        <f>'19'!Z60</f>
        <v>6.7</v>
      </c>
      <c r="AB1060" s="30">
        <f>'19'!AA60</f>
        <v>3.2</v>
      </c>
      <c r="AC1060" s="30">
        <f>'19'!AB60</f>
        <v>0</v>
      </c>
      <c r="AD1060" s="30">
        <f>'19'!AC60</f>
        <v>0</v>
      </c>
      <c r="AE1060" s="30">
        <f>'19'!AD60</f>
        <v>0</v>
      </c>
      <c r="AF1060" s="30">
        <f>'19'!AE60</f>
        <v>0.8</v>
      </c>
      <c r="AG1060" s="30">
        <f>'19'!AF60</f>
        <v>0</v>
      </c>
      <c r="AH1060" s="30">
        <f>'19'!AG60</f>
        <v>0</v>
      </c>
      <c r="AI1060" s="30">
        <f>'19'!AH60</f>
        <v>0.8</v>
      </c>
      <c r="AJ1060" s="30">
        <f>'19'!AI60</f>
        <v>75</v>
      </c>
      <c r="AK1060" s="30">
        <f>'19'!AJ60</f>
        <v>75.8</v>
      </c>
      <c r="AL1060" s="30">
        <f>'19'!AK60</f>
        <v>144.70000000000002</v>
      </c>
      <c r="AM1060" s="30">
        <f>'19'!AL60</f>
        <v>151.4</v>
      </c>
      <c r="AN1060" s="30">
        <f>'19'!AM60</f>
        <v>75.600000000000009</v>
      </c>
      <c r="AO1060" s="30">
        <f>'19'!AN60</f>
        <v>0</v>
      </c>
      <c r="AP1060" s="30">
        <f>'19'!AO60</f>
        <v>0</v>
      </c>
      <c r="AQ1060" s="30">
        <f>'19'!AP60</f>
        <v>151.4</v>
      </c>
      <c r="AR1060" s="30">
        <f>'19'!AQ60</f>
        <v>22.539999999999992</v>
      </c>
      <c r="AS1060" s="30">
        <f>'19'!AR60</f>
        <v>0</v>
      </c>
      <c r="AT1060" s="30">
        <f>'19'!AS60</f>
        <v>75.8</v>
      </c>
      <c r="AU1060" s="30">
        <f>'19'!AT60</f>
        <v>91.44</v>
      </c>
      <c r="AV1060" s="30">
        <f>'19'!AU60</f>
        <v>167.24</v>
      </c>
      <c r="AW1060" s="30">
        <f>'19'!AV60</f>
        <v>0</v>
      </c>
      <c r="AX1060" s="30">
        <f>'19'!AW60</f>
        <v>10</v>
      </c>
      <c r="AY1060" s="30">
        <f>'19'!AX60</f>
        <v>200</v>
      </c>
      <c r="AZ1060" s="30">
        <f>'19'!AY60</f>
        <v>0</v>
      </c>
      <c r="BA1060" s="30">
        <f>'19'!AZ60</f>
        <v>40</v>
      </c>
      <c r="BB1060" s="30">
        <f>'19'!BA60</f>
        <v>0</v>
      </c>
      <c r="BC1060" s="30">
        <f>'19'!BB60</f>
        <v>250</v>
      </c>
      <c r="BD1060" s="30">
        <f>'19'!BC60</f>
        <v>237.5</v>
      </c>
      <c r="BE1060" s="30">
        <f>'19'!BD60</f>
        <v>14</v>
      </c>
      <c r="BF1060" s="30">
        <f>'19'!BE60</f>
        <v>15</v>
      </c>
      <c r="BG1060" s="30">
        <f>'19'!BF60</f>
        <v>8</v>
      </c>
      <c r="BH1060" s="30">
        <f>'19'!BG60</f>
        <v>9</v>
      </c>
      <c r="BI1060" s="30">
        <f>'19'!BH60</f>
        <v>1</v>
      </c>
      <c r="BJ1060" s="30">
        <f>'19'!BI60</f>
        <v>47</v>
      </c>
      <c r="BK1060" s="30">
        <f>'19'!BJ60</f>
        <v>190.5</v>
      </c>
      <c r="BL1060" s="30">
        <f>'19'!BK60</f>
        <v>91.44</v>
      </c>
      <c r="BM1060" s="30">
        <f>'19'!BL60</f>
        <v>99.06</v>
      </c>
    </row>
    <row r="1061" spans="1:65">
      <c r="A1061" s="78">
        <f>'19'!A61</f>
        <v>42905</v>
      </c>
      <c r="B1061" s="82" t="str">
        <f t="shared" si="16"/>
        <v>21:45:00</v>
      </c>
      <c r="C1061" s="30" t="str">
        <f>'19'!B61</f>
        <v>21H45</v>
      </c>
      <c r="D1061" s="30">
        <f>'19'!C61</f>
        <v>821</v>
      </c>
      <c r="E1061" s="30">
        <f>'19'!D61</f>
        <v>920</v>
      </c>
      <c r="F1061" s="30">
        <f>'19'!E61</f>
        <v>643</v>
      </c>
      <c r="G1061" s="30">
        <f>'19'!F61</f>
        <v>51</v>
      </c>
      <c r="H1061" s="30">
        <f>'19'!G61</f>
        <v>0</v>
      </c>
      <c r="I1061" s="30">
        <f>'19'!H61</f>
        <v>21</v>
      </c>
      <c r="J1061" s="30">
        <f>'19'!I61</f>
        <v>2384</v>
      </c>
      <c r="K1061" s="30">
        <f>'19'!J61</f>
        <v>72</v>
      </c>
      <c r="L1061" s="30">
        <f>'19'!K61</f>
        <v>442</v>
      </c>
      <c r="M1061" s="30">
        <f>'19'!L61</f>
        <v>468</v>
      </c>
      <c r="N1061" s="30">
        <f>'19'!M61</f>
        <v>360</v>
      </c>
      <c r="O1061" s="30">
        <f>'19'!N61</f>
        <v>0</v>
      </c>
      <c r="P1061" s="30">
        <f>'19'!O61</f>
        <v>16</v>
      </c>
      <c r="Q1061" s="30">
        <f>'19'!P61</f>
        <v>16</v>
      </c>
      <c r="R1061" s="30">
        <f>'19'!Q61</f>
        <v>12</v>
      </c>
      <c r="S1061" s="30">
        <f>'19'!R61</f>
        <v>0</v>
      </c>
      <c r="T1061" s="30">
        <f>'19'!S61</f>
        <v>910</v>
      </c>
      <c r="U1061" s="30">
        <f>'19'!T61</f>
        <v>44</v>
      </c>
      <c r="V1061" s="30">
        <f>'19'!U61</f>
        <v>116</v>
      </c>
      <c r="W1061" s="30">
        <f>'19'!V61</f>
        <v>5.9</v>
      </c>
      <c r="X1061" s="30">
        <f>'19'!W61</f>
        <v>3.5</v>
      </c>
      <c r="Y1061" s="30">
        <f>'19'!X61</f>
        <v>9</v>
      </c>
      <c r="Z1061" s="30">
        <f>'19'!Y61</f>
        <v>5.3</v>
      </c>
      <c r="AA1061" s="30">
        <f>'19'!Z61</f>
        <v>6.7</v>
      </c>
      <c r="AB1061" s="30">
        <f>'19'!AA61</f>
        <v>3.2</v>
      </c>
      <c r="AC1061" s="30">
        <f>'19'!AB61</f>
        <v>0</v>
      </c>
      <c r="AD1061" s="30">
        <f>'19'!AC61</f>
        <v>0</v>
      </c>
      <c r="AE1061" s="30">
        <f>'19'!AD61</f>
        <v>0</v>
      </c>
      <c r="AF1061" s="30">
        <f>'19'!AE61</f>
        <v>0.8</v>
      </c>
      <c r="AG1061" s="30">
        <f>'19'!AF61</f>
        <v>0</v>
      </c>
      <c r="AH1061" s="30">
        <f>'19'!AG61</f>
        <v>0</v>
      </c>
      <c r="AI1061" s="30">
        <f>'19'!AH61</f>
        <v>0.8</v>
      </c>
      <c r="AJ1061" s="30">
        <f>'19'!AI61</f>
        <v>75</v>
      </c>
      <c r="AK1061" s="30">
        <f>'19'!AJ61</f>
        <v>75.8</v>
      </c>
      <c r="AL1061" s="30">
        <f>'19'!AK61</f>
        <v>143.70000000000002</v>
      </c>
      <c r="AM1061" s="30">
        <f>'19'!AL61</f>
        <v>150.4</v>
      </c>
      <c r="AN1061" s="30">
        <f>'19'!AM61</f>
        <v>74.600000000000009</v>
      </c>
      <c r="AO1061" s="30">
        <f>'19'!AN61</f>
        <v>0</v>
      </c>
      <c r="AP1061" s="30">
        <f>'19'!AO61</f>
        <v>0</v>
      </c>
      <c r="AQ1061" s="30">
        <f>'19'!AP61</f>
        <v>150.4</v>
      </c>
      <c r="AR1061" s="30">
        <f>'19'!AQ61</f>
        <v>23.539999999999992</v>
      </c>
      <c r="AS1061" s="30">
        <f>'19'!AR61</f>
        <v>0</v>
      </c>
      <c r="AT1061" s="30">
        <f>'19'!AS61</f>
        <v>75.8</v>
      </c>
      <c r="AU1061" s="30">
        <f>'19'!AT61</f>
        <v>91.44</v>
      </c>
      <c r="AV1061" s="30">
        <f>'19'!AU61</f>
        <v>167.24</v>
      </c>
      <c r="AW1061" s="30">
        <f>'19'!AV61</f>
        <v>0</v>
      </c>
      <c r="AX1061" s="30">
        <f>'19'!AW61</f>
        <v>10</v>
      </c>
      <c r="AY1061" s="30">
        <f>'19'!AX61</f>
        <v>200</v>
      </c>
      <c r="AZ1061" s="30">
        <f>'19'!AY61</f>
        <v>0</v>
      </c>
      <c r="BA1061" s="30">
        <f>'19'!AZ61</f>
        <v>40</v>
      </c>
      <c r="BB1061" s="30">
        <f>'19'!BA61</f>
        <v>0</v>
      </c>
      <c r="BC1061" s="30">
        <f>'19'!BB61</f>
        <v>250</v>
      </c>
      <c r="BD1061" s="30">
        <f>'19'!BC61</f>
        <v>237.5</v>
      </c>
      <c r="BE1061" s="30">
        <f>'19'!BD61</f>
        <v>14</v>
      </c>
      <c r="BF1061" s="30">
        <f>'19'!BE61</f>
        <v>15</v>
      </c>
      <c r="BG1061" s="30">
        <f>'19'!BF61</f>
        <v>8</v>
      </c>
      <c r="BH1061" s="30">
        <f>'19'!BG61</f>
        <v>9</v>
      </c>
      <c r="BI1061" s="30">
        <f>'19'!BH61</f>
        <v>1</v>
      </c>
      <c r="BJ1061" s="30">
        <f>'19'!BI61</f>
        <v>47</v>
      </c>
      <c r="BK1061" s="30">
        <f>'19'!BJ61</f>
        <v>190.5</v>
      </c>
      <c r="BL1061" s="30">
        <f>'19'!BK61</f>
        <v>91.44</v>
      </c>
      <c r="BM1061" s="30">
        <f>'19'!BL61</f>
        <v>99.06</v>
      </c>
    </row>
    <row r="1062" spans="1:65">
      <c r="A1062" s="78">
        <f>'19'!A62</f>
        <v>42905</v>
      </c>
      <c r="B1062" s="82" t="str">
        <f t="shared" si="16"/>
        <v>22:00:00</v>
      </c>
      <c r="C1062" s="30" t="str">
        <f>'19'!B62</f>
        <v>22H00</v>
      </c>
      <c r="D1062" s="30">
        <f>'19'!C62</f>
        <v>789</v>
      </c>
      <c r="E1062" s="30">
        <f>'19'!D62</f>
        <v>878</v>
      </c>
      <c r="F1062" s="30">
        <f>'19'!E62</f>
        <v>601</v>
      </c>
      <c r="G1062" s="30">
        <f>'19'!F62</f>
        <v>57</v>
      </c>
      <c r="H1062" s="30">
        <f>'19'!G62</f>
        <v>0</v>
      </c>
      <c r="I1062" s="30">
        <f>'19'!H62</f>
        <v>21</v>
      </c>
      <c r="J1062" s="30">
        <f>'19'!I62</f>
        <v>2268</v>
      </c>
      <c r="K1062" s="30">
        <f>'19'!J62</f>
        <v>78</v>
      </c>
      <c r="L1062" s="30">
        <f>'19'!K62</f>
        <v>420</v>
      </c>
      <c r="M1062" s="30">
        <f>'19'!L62</f>
        <v>450</v>
      </c>
      <c r="N1062" s="30">
        <f>'19'!M62</f>
        <v>360</v>
      </c>
      <c r="O1062" s="30">
        <f>'19'!N62</f>
        <v>0</v>
      </c>
      <c r="P1062" s="30">
        <f>'19'!O62</f>
        <v>15</v>
      </c>
      <c r="Q1062" s="30">
        <f>'19'!P62</f>
        <v>16</v>
      </c>
      <c r="R1062" s="30">
        <f>'19'!Q62</f>
        <v>12</v>
      </c>
      <c r="S1062" s="30">
        <f>'19'!R62</f>
        <v>0</v>
      </c>
      <c r="T1062" s="30">
        <f>'19'!S62</f>
        <v>870</v>
      </c>
      <c r="U1062" s="30">
        <f>'19'!T62</f>
        <v>43</v>
      </c>
      <c r="V1062" s="30">
        <f>'19'!U62</f>
        <v>121</v>
      </c>
      <c r="W1062" s="30">
        <f>'19'!V62</f>
        <v>5.29</v>
      </c>
      <c r="X1062" s="30">
        <f>'19'!W62</f>
        <v>3.5</v>
      </c>
      <c r="Y1062" s="30">
        <f>'19'!X62</f>
        <v>8.5</v>
      </c>
      <c r="Z1062" s="30">
        <f>'19'!Y62</f>
        <v>4.7</v>
      </c>
      <c r="AA1062" s="30">
        <f>'19'!Z62</f>
        <v>5.9</v>
      </c>
      <c r="AB1062" s="30">
        <f>'19'!AA62</f>
        <v>3</v>
      </c>
      <c r="AC1062" s="30">
        <f>'19'!AB62</f>
        <v>0</v>
      </c>
      <c r="AD1062" s="30">
        <f>'19'!AC62</f>
        <v>0</v>
      </c>
      <c r="AE1062" s="30">
        <f>'19'!AD62</f>
        <v>0</v>
      </c>
      <c r="AF1062" s="30">
        <f>'19'!AE62</f>
        <v>0.8</v>
      </c>
      <c r="AG1062" s="30">
        <f>'19'!AF62</f>
        <v>0</v>
      </c>
      <c r="AH1062" s="30">
        <f>'19'!AG62</f>
        <v>0</v>
      </c>
      <c r="AI1062" s="30">
        <f>'19'!AH62</f>
        <v>0.8</v>
      </c>
      <c r="AJ1062" s="30">
        <f>'19'!AI62</f>
        <v>75</v>
      </c>
      <c r="AK1062" s="30">
        <f>'19'!AJ62</f>
        <v>75.8</v>
      </c>
      <c r="AL1062" s="30">
        <f>'19'!AK62</f>
        <v>146.19000000000003</v>
      </c>
      <c r="AM1062" s="30">
        <f>'19'!AL62</f>
        <v>152.69000000000003</v>
      </c>
      <c r="AN1062" s="30">
        <f>'19'!AM62</f>
        <v>76.890000000000029</v>
      </c>
      <c r="AO1062" s="30">
        <f>'19'!AN62</f>
        <v>0</v>
      </c>
      <c r="AP1062" s="30">
        <f>'19'!AO62</f>
        <v>0</v>
      </c>
      <c r="AQ1062" s="30">
        <f>'19'!AP62</f>
        <v>152.69000000000003</v>
      </c>
      <c r="AR1062" s="30">
        <f>'19'!AQ62</f>
        <v>21.049999999999983</v>
      </c>
      <c r="AS1062" s="30">
        <f>'19'!AR62</f>
        <v>0</v>
      </c>
      <c r="AT1062" s="30">
        <f>'19'!AS62</f>
        <v>75.8</v>
      </c>
      <c r="AU1062" s="30">
        <f>'19'!AT62</f>
        <v>91.44</v>
      </c>
      <c r="AV1062" s="30">
        <f>'19'!AU62</f>
        <v>167.24</v>
      </c>
      <c r="AW1062" s="30">
        <f>'19'!AV62</f>
        <v>0</v>
      </c>
      <c r="AX1062" s="30">
        <f>'19'!AW62</f>
        <v>10</v>
      </c>
      <c r="AY1062" s="30">
        <f>'19'!AX62</f>
        <v>200</v>
      </c>
      <c r="AZ1062" s="30">
        <f>'19'!AY62</f>
        <v>0</v>
      </c>
      <c r="BA1062" s="30">
        <f>'19'!AZ62</f>
        <v>40</v>
      </c>
      <c r="BB1062" s="30">
        <f>'19'!BA62</f>
        <v>0</v>
      </c>
      <c r="BC1062" s="30">
        <f>'19'!BB62</f>
        <v>250</v>
      </c>
      <c r="BD1062" s="30">
        <f>'19'!BC62</f>
        <v>237.5</v>
      </c>
      <c r="BE1062" s="30">
        <f>'19'!BD62</f>
        <v>14</v>
      </c>
      <c r="BF1062" s="30">
        <f>'19'!BE62</f>
        <v>15</v>
      </c>
      <c r="BG1062" s="30">
        <f>'19'!BF62</f>
        <v>8</v>
      </c>
      <c r="BH1062" s="30">
        <f>'19'!BG62</f>
        <v>9</v>
      </c>
      <c r="BI1062" s="30">
        <f>'19'!BH62</f>
        <v>1</v>
      </c>
      <c r="BJ1062" s="30">
        <f>'19'!BI62</f>
        <v>47</v>
      </c>
      <c r="BK1062" s="30">
        <f>'19'!BJ62</f>
        <v>190.5</v>
      </c>
      <c r="BL1062" s="30">
        <f>'19'!BK62</f>
        <v>91.44</v>
      </c>
      <c r="BM1062" s="30">
        <f>'19'!BL62</f>
        <v>99.06</v>
      </c>
    </row>
    <row r="1063" spans="1:65">
      <c r="A1063" s="78">
        <f>'19'!A63</f>
        <v>42905</v>
      </c>
      <c r="B1063" s="82" t="str">
        <f t="shared" si="16"/>
        <v>22:30:00</v>
      </c>
      <c r="C1063" s="30" t="str">
        <f>'19'!B63</f>
        <v>22H30</v>
      </c>
      <c r="D1063" s="30">
        <f>'19'!C63</f>
        <v>761</v>
      </c>
      <c r="E1063" s="30">
        <f>'19'!D63</f>
        <v>843</v>
      </c>
      <c r="F1063" s="30">
        <f>'19'!E63</f>
        <v>583</v>
      </c>
      <c r="G1063" s="30">
        <f>'19'!F63</f>
        <v>56</v>
      </c>
      <c r="H1063" s="30">
        <f>'19'!G63</f>
        <v>0</v>
      </c>
      <c r="I1063" s="30">
        <f>'19'!H63</f>
        <v>20</v>
      </c>
      <c r="J1063" s="30">
        <f>'19'!I63</f>
        <v>2187</v>
      </c>
      <c r="K1063" s="30">
        <f>'19'!J63</f>
        <v>76</v>
      </c>
      <c r="L1063" s="30">
        <f>'19'!K63</f>
        <v>409</v>
      </c>
      <c r="M1063" s="30">
        <f>'19'!L63</f>
        <v>423</v>
      </c>
      <c r="N1063" s="30">
        <f>'19'!M63</f>
        <v>360</v>
      </c>
      <c r="O1063" s="30">
        <f>'19'!N63</f>
        <v>0</v>
      </c>
      <c r="P1063" s="30">
        <f>'19'!O63</f>
        <v>14</v>
      </c>
      <c r="Q1063" s="30">
        <f>'19'!P63</f>
        <v>15</v>
      </c>
      <c r="R1063" s="30">
        <f>'19'!Q63</f>
        <v>12</v>
      </c>
      <c r="S1063" s="30">
        <f>'19'!R63</f>
        <v>0</v>
      </c>
      <c r="T1063" s="30">
        <f>'19'!S63</f>
        <v>832</v>
      </c>
      <c r="U1063" s="30">
        <f>'19'!T63</f>
        <v>41</v>
      </c>
      <c r="V1063" s="30">
        <f>'19'!U63</f>
        <v>117</v>
      </c>
      <c r="W1063" s="30">
        <f>'19'!V63</f>
        <v>5.29</v>
      </c>
      <c r="X1063" s="30">
        <f>'19'!W63</f>
        <v>3.5</v>
      </c>
      <c r="Y1063" s="30">
        <f>'19'!X63</f>
        <v>8.5</v>
      </c>
      <c r="Z1063" s="30">
        <f>'19'!Y63</f>
        <v>4.7</v>
      </c>
      <c r="AA1063" s="30">
        <f>'19'!Z63</f>
        <v>5.9</v>
      </c>
      <c r="AB1063" s="30">
        <f>'19'!AA63</f>
        <v>3</v>
      </c>
      <c r="AC1063" s="30">
        <f>'19'!AB63</f>
        <v>0</v>
      </c>
      <c r="AD1063" s="30">
        <f>'19'!AC63</f>
        <v>0</v>
      </c>
      <c r="AE1063" s="30">
        <f>'19'!AD63</f>
        <v>0</v>
      </c>
      <c r="AF1063" s="30">
        <f>'19'!AE63</f>
        <v>0.8</v>
      </c>
      <c r="AG1063" s="30">
        <f>'19'!AF63</f>
        <v>0</v>
      </c>
      <c r="AH1063" s="30">
        <f>'19'!AG63</f>
        <v>0</v>
      </c>
      <c r="AI1063" s="30">
        <f>'19'!AH63</f>
        <v>0.8</v>
      </c>
      <c r="AJ1063" s="30">
        <f>'19'!AI63</f>
        <v>75</v>
      </c>
      <c r="AK1063" s="30">
        <f>'19'!AJ63</f>
        <v>75.8</v>
      </c>
      <c r="AL1063" s="30">
        <f>'19'!AK63</f>
        <v>142.19000000000003</v>
      </c>
      <c r="AM1063" s="30">
        <f>'19'!AL63</f>
        <v>148.69000000000003</v>
      </c>
      <c r="AN1063" s="30">
        <f>'19'!AM63</f>
        <v>72.890000000000029</v>
      </c>
      <c r="AO1063" s="30">
        <f>'19'!AN63</f>
        <v>0</v>
      </c>
      <c r="AP1063" s="30">
        <f>'19'!AO63</f>
        <v>0</v>
      </c>
      <c r="AQ1063" s="30">
        <f>'19'!AP63</f>
        <v>148.69000000000003</v>
      </c>
      <c r="AR1063" s="30">
        <f>'19'!AQ63</f>
        <v>25.049999999999983</v>
      </c>
      <c r="AS1063" s="30">
        <f>'19'!AR63</f>
        <v>0</v>
      </c>
      <c r="AT1063" s="30">
        <f>'19'!AS63</f>
        <v>75.8</v>
      </c>
      <c r="AU1063" s="30">
        <f>'19'!AT63</f>
        <v>91.44</v>
      </c>
      <c r="AV1063" s="30">
        <f>'19'!AU63</f>
        <v>167.24</v>
      </c>
      <c r="AW1063" s="30">
        <f>'19'!AV63</f>
        <v>0</v>
      </c>
      <c r="AX1063" s="30">
        <f>'19'!AW63</f>
        <v>10</v>
      </c>
      <c r="AY1063" s="30">
        <f>'19'!AX63</f>
        <v>200</v>
      </c>
      <c r="AZ1063" s="30">
        <f>'19'!AY63</f>
        <v>0</v>
      </c>
      <c r="BA1063" s="30">
        <f>'19'!AZ63</f>
        <v>40</v>
      </c>
      <c r="BB1063" s="30">
        <f>'19'!BA63</f>
        <v>0</v>
      </c>
      <c r="BC1063" s="30">
        <f>'19'!BB63</f>
        <v>250</v>
      </c>
      <c r="BD1063" s="30">
        <f>'19'!BC63</f>
        <v>237.5</v>
      </c>
      <c r="BE1063" s="30">
        <f>'19'!BD63</f>
        <v>14</v>
      </c>
      <c r="BF1063" s="30">
        <f>'19'!BE63</f>
        <v>15</v>
      </c>
      <c r="BG1063" s="30">
        <f>'19'!BF63</f>
        <v>8</v>
      </c>
      <c r="BH1063" s="30">
        <f>'19'!BG63</f>
        <v>9</v>
      </c>
      <c r="BI1063" s="30">
        <f>'19'!BH63</f>
        <v>1</v>
      </c>
      <c r="BJ1063" s="30">
        <f>'19'!BI63</f>
        <v>47</v>
      </c>
      <c r="BK1063" s="30">
        <f>'19'!BJ63</f>
        <v>190.5</v>
      </c>
      <c r="BL1063" s="30">
        <f>'19'!BK63</f>
        <v>91.44</v>
      </c>
      <c r="BM1063" s="30">
        <f>'19'!BL63</f>
        <v>99.06</v>
      </c>
    </row>
    <row r="1064" spans="1:65">
      <c r="A1064" s="78">
        <f>'19'!A64</f>
        <v>42905</v>
      </c>
      <c r="B1064" s="82" t="str">
        <f t="shared" si="16"/>
        <v>23:00:00</v>
      </c>
      <c r="C1064" s="30" t="str">
        <f>'19'!B64</f>
        <v>23H00</v>
      </c>
      <c r="D1064" s="30">
        <f>'19'!C64</f>
        <v>702</v>
      </c>
      <c r="E1064" s="30">
        <f>'19'!D64</f>
        <v>848</v>
      </c>
      <c r="F1064" s="30">
        <f>'19'!E64</f>
        <v>567</v>
      </c>
      <c r="G1064" s="30">
        <f>'19'!F64</f>
        <v>54</v>
      </c>
      <c r="H1064" s="30">
        <f>'19'!G64</f>
        <v>0</v>
      </c>
      <c r="I1064" s="30">
        <f>'19'!H64</f>
        <v>19</v>
      </c>
      <c r="J1064" s="30">
        <f>'19'!I64</f>
        <v>2117</v>
      </c>
      <c r="K1064" s="30">
        <f>'19'!J64</f>
        <v>73</v>
      </c>
      <c r="L1064" s="30">
        <f>'19'!K64</f>
        <v>405</v>
      </c>
      <c r="M1064" s="30">
        <f>'19'!L64</f>
        <v>425</v>
      </c>
      <c r="N1064" s="30">
        <f>'19'!M64</f>
        <v>360</v>
      </c>
      <c r="O1064" s="30">
        <f>'19'!N64</f>
        <v>0</v>
      </c>
      <c r="P1064" s="30">
        <f>'19'!O64</f>
        <v>14</v>
      </c>
      <c r="Q1064" s="30">
        <f>'19'!P64</f>
        <v>15</v>
      </c>
      <c r="R1064" s="30">
        <f>'19'!Q64</f>
        <v>13</v>
      </c>
      <c r="S1064" s="30">
        <f>'19'!R64</f>
        <v>0</v>
      </c>
      <c r="T1064" s="30">
        <f>'19'!S64</f>
        <v>830</v>
      </c>
      <c r="U1064" s="30">
        <f>'19'!T64</f>
        <v>42</v>
      </c>
      <c r="V1064" s="30">
        <f>'19'!U64</f>
        <v>115</v>
      </c>
      <c r="W1064" s="30">
        <f>'19'!V64</f>
        <v>5.29</v>
      </c>
      <c r="X1064" s="30">
        <f>'19'!W64</f>
        <v>3.5</v>
      </c>
      <c r="Y1064" s="30">
        <f>'19'!X64</f>
        <v>8.5</v>
      </c>
      <c r="Z1064" s="30">
        <f>'19'!Y64</f>
        <v>4.2</v>
      </c>
      <c r="AA1064" s="30">
        <f>'19'!Z64</f>
        <v>5.6</v>
      </c>
      <c r="AB1064" s="30">
        <f>'19'!AA64</f>
        <v>2.5</v>
      </c>
      <c r="AC1064" s="30">
        <f>'19'!AB64</f>
        <v>0</v>
      </c>
      <c r="AD1064" s="30">
        <f>'19'!AC64</f>
        <v>0</v>
      </c>
      <c r="AE1064" s="30">
        <f>'19'!AD64</f>
        <v>0</v>
      </c>
      <c r="AF1064" s="30">
        <f>'19'!AE64</f>
        <v>0.8</v>
      </c>
      <c r="AG1064" s="30">
        <f>'19'!AF64</f>
        <v>0</v>
      </c>
      <c r="AH1064" s="30">
        <f>'19'!AG64</f>
        <v>0</v>
      </c>
      <c r="AI1064" s="30">
        <f>'19'!AH64</f>
        <v>0.8</v>
      </c>
      <c r="AJ1064" s="30">
        <f>'19'!AI64</f>
        <v>75</v>
      </c>
      <c r="AK1064" s="30">
        <f>'19'!AJ64</f>
        <v>75.8</v>
      </c>
      <c r="AL1064" s="30">
        <f>'19'!AK64</f>
        <v>139.39000000000001</v>
      </c>
      <c r="AM1064" s="30">
        <f>'19'!AL64</f>
        <v>145.39000000000001</v>
      </c>
      <c r="AN1064" s="30">
        <f>'19'!AM64</f>
        <v>69.590000000000018</v>
      </c>
      <c r="AO1064" s="30">
        <f>'19'!AN64</f>
        <v>0</v>
      </c>
      <c r="AP1064" s="30">
        <f>'19'!AO64</f>
        <v>0</v>
      </c>
      <c r="AQ1064" s="30">
        <f>'19'!AP64</f>
        <v>145.39000000000001</v>
      </c>
      <c r="AR1064" s="30">
        <f>'19'!AQ64</f>
        <v>27.849999999999994</v>
      </c>
      <c r="AS1064" s="30">
        <f>'19'!AR64</f>
        <v>0</v>
      </c>
      <c r="AT1064" s="30">
        <f>'19'!AS64</f>
        <v>75.8</v>
      </c>
      <c r="AU1064" s="30">
        <f>'19'!AT64</f>
        <v>91.44</v>
      </c>
      <c r="AV1064" s="30">
        <f>'19'!AU64</f>
        <v>167.24</v>
      </c>
      <c r="AW1064" s="30">
        <f>'19'!AV64</f>
        <v>0</v>
      </c>
      <c r="AX1064" s="30">
        <f>'19'!AW64</f>
        <v>10</v>
      </c>
      <c r="AY1064" s="30">
        <f>'19'!AX64</f>
        <v>200</v>
      </c>
      <c r="AZ1064" s="30">
        <f>'19'!AY64</f>
        <v>0</v>
      </c>
      <c r="BA1064" s="30">
        <f>'19'!AZ64</f>
        <v>40</v>
      </c>
      <c r="BB1064" s="30">
        <f>'19'!BA64</f>
        <v>0</v>
      </c>
      <c r="BC1064" s="30">
        <f>'19'!BB64</f>
        <v>250</v>
      </c>
      <c r="BD1064" s="30">
        <f>'19'!BC64</f>
        <v>237.5</v>
      </c>
      <c r="BE1064" s="30">
        <f>'19'!BD64</f>
        <v>14</v>
      </c>
      <c r="BF1064" s="30">
        <f>'19'!BE64</f>
        <v>15</v>
      </c>
      <c r="BG1064" s="30">
        <f>'19'!BF64</f>
        <v>8</v>
      </c>
      <c r="BH1064" s="30">
        <f>'19'!BG64</f>
        <v>9</v>
      </c>
      <c r="BI1064" s="30">
        <f>'19'!BH64</f>
        <v>1</v>
      </c>
      <c r="BJ1064" s="30">
        <f>'19'!BI64</f>
        <v>47</v>
      </c>
      <c r="BK1064" s="30">
        <f>'19'!BJ64</f>
        <v>190.5</v>
      </c>
      <c r="BL1064" s="30">
        <f>'19'!BK64</f>
        <v>91.44</v>
      </c>
      <c r="BM1064" s="30">
        <f>'19'!BL64</f>
        <v>99.06</v>
      </c>
    </row>
    <row r="1065" spans="1:65">
      <c r="A1065" s="78">
        <f>'19'!A65</f>
        <v>42905</v>
      </c>
      <c r="B1065" s="82" t="str">
        <f t="shared" si="16"/>
        <v>23:30:00</v>
      </c>
      <c r="C1065" s="30" t="str">
        <f>'19'!B65</f>
        <v>23H30</v>
      </c>
      <c r="D1065" s="30">
        <f>'19'!C65</f>
        <v>699</v>
      </c>
      <c r="E1065" s="30">
        <f>'19'!D65</f>
        <v>749</v>
      </c>
      <c r="F1065" s="30">
        <f>'19'!E65</f>
        <v>528</v>
      </c>
      <c r="G1065" s="30">
        <f>'19'!F65</f>
        <v>52</v>
      </c>
      <c r="H1065" s="30">
        <f>'19'!G65</f>
        <v>0</v>
      </c>
      <c r="I1065" s="30">
        <f>'19'!H65</f>
        <v>19</v>
      </c>
      <c r="J1065" s="30">
        <f>'19'!I65</f>
        <v>1976</v>
      </c>
      <c r="K1065" s="30">
        <f>'19'!J65</f>
        <v>71</v>
      </c>
      <c r="L1065" s="30">
        <f>'19'!K65</f>
        <v>391</v>
      </c>
      <c r="M1065" s="30">
        <f>'19'!L65</f>
        <v>416</v>
      </c>
      <c r="N1065" s="30">
        <f>'19'!M65</f>
        <v>360</v>
      </c>
      <c r="O1065" s="30">
        <f>'19'!N65</f>
        <v>0</v>
      </c>
      <c r="P1065" s="30">
        <f>'19'!O65</f>
        <v>14</v>
      </c>
      <c r="Q1065" s="30">
        <f>'19'!P65</f>
        <v>15</v>
      </c>
      <c r="R1065" s="30">
        <f>'19'!Q65</f>
        <v>13</v>
      </c>
      <c r="S1065" s="30">
        <f>'19'!R65</f>
        <v>0</v>
      </c>
      <c r="T1065" s="30">
        <f>'19'!S65</f>
        <v>807</v>
      </c>
      <c r="U1065" s="30">
        <f>'19'!T65</f>
        <v>42</v>
      </c>
      <c r="V1065" s="30">
        <f>'19'!U65</f>
        <v>113</v>
      </c>
      <c r="W1065" s="30">
        <f>'19'!V65</f>
        <v>5.29</v>
      </c>
      <c r="X1065" s="30">
        <f>'19'!W65</f>
        <v>3.5</v>
      </c>
      <c r="Y1065" s="30">
        <f>'19'!X65</f>
        <v>8.5</v>
      </c>
      <c r="Z1065" s="30">
        <f>'19'!Y65</f>
        <v>4.2</v>
      </c>
      <c r="AA1065" s="30">
        <f>'19'!Z65</f>
        <v>5.6</v>
      </c>
      <c r="AB1065" s="30">
        <f>'19'!AA65</f>
        <v>2.5</v>
      </c>
      <c r="AC1065" s="30">
        <f>'19'!AB65</f>
        <v>0</v>
      </c>
      <c r="AD1065" s="30">
        <f>'19'!AC65</f>
        <v>0</v>
      </c>
      <c r="AE1065" s="30">
        <f>'19'!AD65</f>
        <v>0</v>
      </c>
      <c r="AF1065" s="30">
        <f>'19'!AE65</f>
        <v>0.8</v>
      </c>
      <c r="AG1065" s="30">
        <f>'19'!AF65</f>
        <v>0</v>
      </c>
      <c r="AH1065" s="30">
        <f>'19'!AG65</f>
        <v>0</v>
      </c>
      <c r="AI1065" s="30">
        <f>'19'!AH65</f>
        <v>0.8</v>
      </c>
      <c r="AJ1065" s="30">
        <f>'19'!AI65</f>
        <v>60</v>
      </c>
      <c r="AK1065" s="30">
        <f>'19'!AJ65</f>
        <v>60.8</v>
      </c>
      <c r="AL1065" s="30">
        <f>'19'!AK65</f>
        <v>137.39000000000001</v>
      </c>
      <c r="AM1065" s="30">
        <f>'19'!AL65</f>
        <v>143.39000000000001</v>
      </c>
      <c r="AN1065" s="30">
        <f>'19'!AM65</f>
        <v>82.590000000000018</v>
      </c>
      <c r="AO1065" s="30">
        <f>'19'!AN65</f>
        <v>0</v>
      </c>
      <c r="AP1065" s="30">
        <f>'19'!AO65</f>
        <v>0</v>
      </c>
      <c r="AQ1065" s="30">
        <f>'19'!AP65</f>
        <v>143.39000000000001</v>
      </c>
      <c r="AR1065" s="30">
        <f>'19'!AQ65</f>
        <v>14.849999999999994</v>
      </c>
      <c r="AS1065" s="30">
        <f>'19'!AR65</f>
        <v>0</v>
      </c>
      <c r="AT1065" s="30">
        <f>'19'!AS65</f>
        <v>60.8</v>
      </c>
      <c r="AU1065" s="30">
        <f>'19'!AT65</f>
        <v>91.44</v>
      </c>
      <c r="AV1065" s="30">
        <f>'19'!AU65</f>
        <v>152.24</v>
      </c>
      <c r="AW1065" s="30">
        <f>'19'!AV65</f>
        <v>0</v>
      </c>
      <c r="AX1065" s="30">
        <f>'19'!AW65</f>
        <v>10</v>
      </c>
      <c r="AY1065" s="30">
        <f>'19'!AX65</f>
        <v>200</v>
      </c>
      <c r="AZ1065" s="30">
        <f>'19'!AY65</f>
        <v>0</v>
      </c>
      <c r="BA1065" s="30">
        <f>'19'!AZ65</f>
        <v>40</v>
      </c>
      <c r="BB1065" s="30">
        <f>'19'!BA65</f>
        <v>0</v>
      </c>
      <c r="BC1065" s="30">
        <f>'19'!BB65</f>
        <v>250</v>
      </c>
      <c r="BD1065" s="30">
        <f>'19'!BC65</f>
        <v>237.5</v>
      </c>
      <c r="BE1065" s="30">
        <f>'19'!BD65</f>
        <v>14</v>
      </c>
      <c r="BF1065" s="30">
        <f>'19'!BE65</f>
        <v>15</v>
      </c>
      <c r="BG1065" s="30">
        <f>'19'!BF65</f>
        <v>8</v>
      </c>
      <c r="BH1065" s="30">
        <f>'19'!BG65</f>
        <v>9</v>
      </c>
      <c r="BI1065" s="30">
        <f>'19'!BH65</f>
        <v>1</v>
      </c>
      <c r="BJ1065" s="30">
        <f>'19'!BI65</f>
        <v>47</v>
      </c>
      <c r="BK1065" s="30">
        <f>'19'!BJ65</f>
        <v>190.5</v>
      </c>
      <c r="BL1065" s="30">
        <f>'19'!BK65</f>
        <v>91.44</v>
      </c>
      <c r="BM1065" s="30">
        <f>'19'!BL65</f>
        <v>99.06</v>
      </c>
    </row>
    <row r="1066" spans="1:65">
      <c r="A1066" s="78">
        <f>'20'!A10</f>
        <v>42906</v>
      </c>
      <c r="B1066" s="82" t="str">
        <f t="shared" si="16"/>
        <v>00:00:00</v>
      </c>
      <c r="C1066" s="30" t="str">
        <f>'20'!B10</f>
        <v>00H00</v>
      </c>
      <c r="D1066" s="30">
        <f>'20'!C10</f>
        <v>662</v>
      </c>
      <c r="E1066" s="30">
        <f>'20'!D10</f>
        <v>722</v>
      </c>
      <c r="F1066" s="30">
        <f>'20'!E10</f>
        <v>515</v>
      </c>
      <c r="G1066" s="30">
        <f>'20'!F10</f>
        <v>48</v>
      </c>
      <c r="H1066" s="30">
        <f>'20'!G10</f>
        <v>0</v>
      </c>
      <c r="I1066" s="30">
        <f>'20'!H10</f>
        <v>18</v>
      </c>
      <c r="J1066" s="30">
        <f>'20'!I10</f>
        <v>1899</v>
      </c>
      <c r="K1066" s="30">
        <f>'20'!J10</f>
        <v>66</v>
      </c>
      <c r="L1066" s="30">
        <f>'20'!K10</f>
        <v>369</v>
      </c>
      <c r="M1066" s="30">
        <f>'20'!L10</f>
        <v>405</v>
      </c>
      <c r="N1066" s="30">
        <f>'20'!M10</f>
        <v>360</v>
      </c>
      <c r="O1066" s="30">
        <f>'20'!N10</f>
        <v>0</v>
      </c>
      <c r="P1066" s="30">
        <f>'20'!O10</f>
        <v>13</v>
      </c>
      <c r="Q1066" s="30">
        <f>'20'!P10</f>
        <v>14</v>
      </c>
      <c r="R1066" s="30">
        <f>'20'!Q10</f>
        <v>13</v>
      </c>
      <c r="S1066" s="30">
        <f>'20'!R10</f>
        <v>0</v>
      </c>
      <c r="T1066" s="30">
        <f>'20'!S10</f>
        <v>774</v>
      </c>
      <c r="U1066" s="30">
        <f>'20'!T10</f>
        <v>40</v>
      </c>
      <c r="V1066" s="30">
        <f>'20'!U10</f>
        <v>106</v>
      </c>
      <c r="W1066" s="30">
        <f>'20'!V10</f>
        <v>4.04</v>
      </c>
      <c r="X1066" s="30">
        <f>'20'!W10</f>
        <v>3.5</v>
      </c>
      <c r="Y1066" s="30">
        <f>'20'!X10</f>
        <v>8</v>
      </c>
      <c r="Z1066" s="30">
        <f>'20'!Y10</f>
        <v>4.0999999999999996</v>
      </c>
      <c r="AA1066" s="30">
        <f>'20'!Z10</f>
        <v>5.2</v>
      </c>
      <c r="AB1066" s="30">
        <f>'20'!AA10</f>
        <v>2.5</v>
      </c>
      <c r="AC1066" s="30">
        <f>'20'!AB10</f>
        <v>0</v>
      </c>
      <c r="AD1066" s="30">
        <f>'20'!AC10</f>
        <v>0</v>
      </c>
      <c r="AE1066" s="30">
        <f>'20'!AD10</f>
        <v>0</v>
      </c>
      <c r="AF1066" s="30">
        <f>'20'!AE10</f>
        <v>0.75</v>
      </c>
      <c r="AG1066" s="30">
        <f>'20'!AF10</f>
        <v>0</v>
      </c>
      <c r="AH1066" s="30">
        <f>'20'!AG10</f>
        <v>0</v>
      </c>
      <c r="AI1066" s="30">
        <f>'20'!AH10</f>
        <v>0.75</v>
      </c>
      <c r="AJ1066" s="30">
        <f>'20'!AI10</f>
        <v>60</v>
      </c>
      <c r="AK1066" s="30">
        <f>'20'!AJ10</f>
        <v>60.75</v>
      </c>
      <c r="AL1066" s="30">
        <f>'20'!AK10</f>
        <v>128.09</v>
      </c>
      <c r="AM1066" s="30">
        <f>'20'!AL10</f>
        <v>134.09</v>
      </c>
      <c r="AN1066" s="30">
        <f>'20'!AM10</f>
        <v>73.34</v>
      </c>
      <c r="AO1066" s="30">
        <f>'20'!AN10</f>
        <v>0</v>
      </c>
      <c r="AP1066" s="30">
        <f>'20'!AO10</f>
        <v>0</v>
      </c>
      <c r="AQ1066" s="30">
        <f>'20'!AP10</f>
        <v>134.09</v>
      </c>
      <c r="AR1066" s="30">
        <f>'20'!AQ10</f>
        <v>21.364000000000004</v>
      </c>
      <c r="AS1066" s="30">
        <f>'20'!AR10</f>
        <v>0</v>
      </c>
      <c r="AT1066" s="30">
        <f>'20'!AS10</f>
        <v>60.75</v>
      </c>
      <c r="AU1066" s="30">
        <f>'20'!AT10</f>
        <v>88.703999999999994</v>
      </c>
      <c r="AV1066" s="30">
        <f>'20'!AU10</f>
        <v>149.45400000000001</v>
      </c>
      <c r="AW1066" s="30">
        <f>'20'!AV10</f>
        <v>0</v>
      </c>
      <c r="AX1066" s="30">
        <f>'20'!AW10</f>
        <v>10</v>
      </c>
      <c r="AY1066" s="30">
        <f>'20'!AX10</f>
        <v>200</v>
      </c>
      <c r="AZ1066" s="30">
        <f>'20'!AY10</f>
        <v>0</v>
      </c>
      <c r="BA1066" s="30">
        <f>'20'!AZ10</f>
        <v>34</v>
      </c>
      <c r="BB1066" s="30">
        <f>'20'!BA10</f>
        <v>0</v>
      </c>
      <c r="BC1066" s="30">
        <f>'20'!BB10</f>
        <v>244</v>
      </c>
      <c r="BD1066" s="30">
        <f>'20'!BC10</f>
        <v>231.79999999999998</v>
      </c>
      <c r="BE1066" s="30">
        <f>'20'!BD10</f>
        <v>14</v>
      </c>
      <c r="BF1066" s="30">
        <f>'20'!BE10</f>
        <v>15</v>
      </c>
      <c r="BG1066" s="30">
        <f>'20'!BF10</f>
        <v>8</v>
      </c>
      <c r="BH1066" s="30">
        <f>'20'!BG10</f>
        <v>9</v>
      </c>
      <c r="BI1066" s="30">
        <f>'20'!BH10</f>
        <v>1</v>
      </c>
      <c r="BJ1066" s="30">
        <f>'20'!BI10</f>
        <v>47</v>
      </c>
      <c r="BK1066" s="30">
        <f>'20'!BJ10</f>
        <v>184.79999999999998</v>
      </c>
      <c r="BL1066" s="30">
        <f>'20'!BK10</f>
        <v>88.703999999999994</v>
      </c>
      <c r="BM1066" s="30">
        <f>'20'!BL10</f>
        <v>96.095999999999989</v>
      </c>
    </row>
    <row r="1067" spans="1:65">
      <c r="A1067" s="78">
        <f>'20'!A11</f>
        <v>42906</v>
      </c>
      <c r="B1067" s="82" t="str">
        <f t="shared" si="16"/>
        <v>00:30:00</v>
      </c>
      <c r="C1067" s="30" t="str">
        <f>'20'!B11</f>
        <v>00H30</v>
      </c>
      <c r="D1067" s="30">
        <f>'20'!C11</f>
        <v>647</v>
      </c>
      <c r="E1067" s="30">
        <f>'20'!D11</f>
        <v>695</v>
      </c>
      <c r="F1067" s="30">
        <f>'20'!E11</f>
        <v>497</v>
      </c>
      <c r="G1067" s="30">
        <f>'20'!F11</f>
        <v>47</v>
      </c>
      <c r="H1067" s="30">
        <f>'20'!G11</f>
        <v>0</v>
      </c>
      <c r="I1067" s="30">
        <f>'20'!H11</f>
        <v>18</v>
      </c>
      <c r="J1067" s="30">
        <f>'20'!I11</f>
        <v>1839</v>
      </c>
      <c r="K1067" s="30">
        <f>'20'!J11</f>
        <v>65</v>
      </c>
      <c r="L1067" s="30">
        <f>'20'!K11</f>
        <v>373</v>
      </c>
      <c r="M1067" s="30">
        <f>'20'!L11</f>
        <v>393</v>
      </c>
      <c r="N1067" s="30">
        <f>'20'!M11</f>
        <v>360</v>
      </c>
      <c r="O1067" s="30">
        <f>'20'!N11</f>
        <v>0</v>
      </c>
      <c r="P1067" s="30">
        <f>'20'!O11</f>
        <v>13</v>
      </c>
      <c r="Q1067" s="30">
        <f>'20'!P11</f>
        <v>14</v>
      </c>
      <c r="R1067" s="30">
        <f>'20'!Q11</f>
        <v>13</v>
      </c>
      <c r="S1067" s="30">
        <f>'20'!R11</f>
        <v>0</v>
      </c>
      <c r="T1067" s="30">
        <f>'20'!S11</f>
        <v>766</v>
      </c>
      <c r="U1067" s="30">
        <f>'20'!T11</f>
        <v>40</v>
      </c>
      <c r="V1067" s="30">
        <f>'20'!U11</f>
        <v>105</v>
      </c>
      <c r="W1067" s="30">
        <f>'20'!V11</f>
        <v>4.04</v>
      </c>
      <c r="X1067" s="30">
        <f>'20'!W11</f>
        <v>3.5</v>
      </c>
      <c r="Y1067" s="30">
        <f>'20'!X11</f>
        <v>8</v>
      </c>
      <c r="Z1067" s="30">
        <f>'20'!Y11</f>
        <v>4.0999999999999996</v>
      </c>
      <c r="AA1067" s="30">
        <f>'20'!Z11</f>
        <v>5.2</v>
      </c>
      <c r="AB1067" s="30">
        <f>'20'!AA11</f>
        <v>2.5</v>
      </c>
      <c r="AC1067" s="30">
        <f>'20'!AB11</f>
        <v>0</v>
      </c>
      <c r="AD1067" s="30">
        <f>'20'!AC11</f>
        <v>0</v>
      </c>
      <c r="AE1067" s="30">
        <f>'20'!AD11</f>
        <v>0</v>
      </c>
      <c r="AF1067" s="30">
        <f>'20'!AE11</f>
        <v>0.75</v>
      </c>
      <c r="AG1067" s="30">
        <f>'20'!AF11</f>
        <v>0</v>
      </c>
      <c r="AH1067" s="30">
        <f>'20'!AG11</f>
        <v>0</v>
      </c>
      <c r="AI1067" s="30">
        <f>'20'!AH11</f>
        <v>0.75</v>
      </c>
      <c r="AJ1067" s="30">
        <f>'20'!AI11</f>
        <v>60</v>
      </c>
      <c r="AK1067" s="30">
        <f>'20'!AJ11</f>
        <v>60.75</v>
      </c>
      <c r="AL1067" s="30">
        <f>'20'!AK11</f>
        <v>127.09</v>
      </c>
      <c r="AM1067" s="30">
        <f>'20'!AL11</f>
        <v>133.09</v>
      </c>
      <c r="AN1067" s="30">
        <f>'20'!AM11</f>
        <v>72.34</v>
      </c>
      <c r="AO1067" s="30">
        <f>'20'!AN11</f>
        <v>0</v>
      </c>
      <c r="AP1067" s="30">
        <f>'20'!AO11</f>
        <v>0</v>
      </c>
      <c r="AQ1067" s="30">
        <f>'20'!AP11</f>
        <v>133.09</v>
      </c>
      <c r="AR1067" s="30">
        <f>'20'!AQ11</f>
        <v>22.364000000000004</v>
      </c>
      <c r="AS1067" s="30">
        <f>'20'!AR11</f>
        <v>0</v>
      </c>
      <c r="AT1067" s="30">
        <f>'20'!AS11</f>
        <v>60.75</v>
      </c>
      <c r="AU1067" s="30">
        <f>'20'!AT11</f>
        <v>88.703999999999994</v>
      </c>
      <c r="AV1067" s="30">
        <f>'20'!AU11</f>
        <v>149.45400000000001</v>
      </c>
      <c r="AW1067" s="30">
        <f>'20'!AV11</f>
        <v>0</v>
      </c>
      <c r="AX1067" s="30">
        <f>'20'!AW11</f>
        <v>10</v>
      </c>
      <c r="AY1067" s="30">
        <f>'20'!AX11</f>
        <v>200</v>
      </c>
      <c r="AZ1067" s="30">
        <f>'20'!AY11</f>
        <v>0</v>
      </c>
      <c r="BA1067" s="30">
        <f>'20'!AZ11</f>
        <v>34</v>
      </c>
      <c r="BB1067" s="30">
        <f>'20'!BA11</f>
        <v>0</v>
      </c>
      <c r="BC1067" s="30">
        <f>'20'!BB11</f>
        <v>244</v>
      </c>
      <c r="BD1067" s="30">
        <f>'20'!BC11</f>
        <v>231.79999999999998</v>
      </c>
      <c r="BE1067" s="30">
        <f>'20'!BD11</f>
        <v>14</v>
      </c>
      <c r="BF1067" s="30">
        <f>'20'!BE11</f>
        <v>15</v>
      </c>
      <c r="BG1067" s="30">
        <f>'20'!BF11</f>
        <v>8</v>
      </c>
      <c r="BH1067" s="30">
        <f>'20'!BG11</f>
        <v>9</v>
      </c>
      <c r="BI1067" s="30">
        <f>'20'!BH11</f>
        <v>1</v>
      </c>
      <c r="BJ1067" s="30">
        <f>'20'!BI11</f>
        <v>47</v>
      </c>
      <c r="BK1067" s="30">
        <f>'20'!BJ11</f>
        <v>184.79999999999998</v>
      </c>
      <c r="BL1067" s="30">
        <f>'20'!BK11</f>
        <v>88.703999999999994</v>
      </c>
      <c r="BM1067" s="30">
        <f>'20'!BL11</f>
        <v>96.095999999999989</v>
      </c>
    </row>
    <row r="1068" spans="1:65">
      <c r="A1068" s="78">
        <f>'20'!A12</f>
        <v>42906</v>
      </c>
      <c r="B1068" s="82" t="str">
        <f t="shared" si="16"/>
        <v>01:00:00</v>
      </c>
      <c r="C1068" s="30" t="str">
        <f>'20'!B12</f>
        <v>01H00</v>
      </c>
      <c r="D1068" s="30">
        <f>'20'!C12</f>
        <v>620</v>
      </c>
      <c r="E1068" s="30">
        <f>'20'!D12</f>
        <v>690</v>
      </c>
      <c r="F1068" s="30">
        <f>'20'!E12</f>
        <v>484</v>
      </c>
      <c r="G1068" s="30">
        <f>'20'!F12</f>
        <v>46</v>
      </c>
      <c r="H1068" s="30">
        <f>'20'!G12</f>
        <v>0</v>
      </c>
      <c r="I1068" s="30">
        <f>'20'!H12</f>
        <v>16</v>
      </c>
      <c r="J1068" s="30">
        <f>'20'!I12</f>
        <v>1794</v>
      </c>
      <c r="K1068" s="30">
        <f>'20'!J12</f>
        <v>62</v>
      </c>
      <c r="L1068" s="30">
        <f>'20'!K12</f>
        <v>370</v>
      </c>
      <c r="M1068" s="30">
        <f>'20'!L12</f>
        <v>382</v>
      </c>
      <c r="N1068" s="30">
        <f>'20'!M12</f>
        <v>350</v>
      </c>
      <c r="O1068" s="30">
        <f>'20'!N12</f>
        <v>0</v>
      </c>
      <c r="P1068" s="30">
        <f>'20'!O12</f>
        <v>13</v>
      </c>
      <c r="Q1068" s="30">
        <f>'20'!P12</f>
        <v>13</v>
      </c>
      <c r="R1068" s="30">
        <f>'20'!Q12</f>
        <v>12</v>
      </c>
      <c r="S1068" s="30">
        <f>'20'!R12</f>
        <v>0</v>
      </c>
      <c r="T1068" s="30">
        <f>'20'!S12</f>
        <v>752</v>
      </c>
      <c r="U1068" s="30">
        <f>'20'!T12</f>
        <v>38</v>
      </c>
      <c r="V1068" s="30">
        <f>'20'!U12</f>
        <v>100</v>
      </c>
      <c r="W1068" s="30">
        <f>'20'!V12</f>
        <v>4.04</v>
      </c>
      <c r="X1068" s="30">
        <f>'20'!W12</f>
        <v>3.5</v>
      </c>
      <c r="Y1068" s="30">
        <f>'20'!X12</f>
        <v>8</v>
      </c>
      <c r="Z1068" s="30">
        <f>'20'!Y12</f>
        <v>4</v>
      </c>
      <c r="AA1068" s="30">
        <f>'20'!Z12</f>
        <v>4.8</v>
      </c>
      <c r="AB1068" s="30">
        <f>'20'!AA12</f>
        <v>2.4</v>
      </c>
      <c r="AC1068" s="30">
        <f>'20'!AB12</f>
        <v>0</v>
      </c>
      <c r="AD1068" s="30">
        <f>'20'!AC12</f>
        <v>0</v>
      </c>
      <c r="AE1068" s="30">
        <f>'20'!AD12</f>
        <v>0</v>
      </c>
      <c r="AF1068" s="30">
        <f>'20'!AE12</f>
        <v>0.75</v>
      </c>
      <c r="AG1068" s="30">
        <f>'20'!AF12</f>
        <v>0</v>
      </c>
      <c r="AH1068" s="30">
        <f>'20'!AG12</f>
        <v>0</v>
      </c>
      <c r="AI1068" s="30">
        <f>'20'!AH12</f>
        <v>0.75</v>
      </c>
      <c r="AJ1068" s="30">
        <f>'20'!AI12</f>
        <v>60</v>
      </c>
      <c r="AK1068" s="30">
        <f>'20'!AJ12</f>
        <v>60.75</v>
      </c>
      <c r="AL1068" s="30">
        <f>'20'!AK12</f>
        <v>121.59</v>
      </c>
      <c r="AM1068" s="30">
        <f>'20'!AL12</f>
        <v>127.49000000000001</v>
      </c>
      <c r="AN1068" s="30">
        <f>'20'!AM12</f>
        <v>66.740000000000009</v>
      </c>
      <c r="AO1068" s="30">
        <f>'20'!AN12</f>
        <v>0</v>
      </c>
      <c r="AP1068" s="30">
        <f>'20'!AO12</f>
        <v>0</v>
      </c>
      <c r="AQ1068" s="30">
        <f>'20'!AP12</f>
        <v>127.49000000000001</v>
      </c>
      <c r="AR1068" s="30">
        <f>'20'!AQ12</f>
        <v>27.864000000000004</v>
      </c>
      <c r="AS1068" s="30">
        <f>'20'!AR12</f>
        <v>0</v>
      </c>
      <c r="AT1068" s="30">
        <f>'20'!AS12</f>
        <v>60.75</v>
      </c>
      <c r="AU1068" s="30">
        <f>'20'!AT12</f>
        <v>88.703999999999994</v>
      </c>
      <c r="AV1068" s="30">
        <f>'20'!AU12</f>
        <v>149.45400000000001</v>
      </c>
      <c r="AW1068" s="30">
        <f>'20'!AV12</f>
        <v>0</v>
      </c>
      <c r="AX1068" s="30">
        <f>'20'!AW12</f>
        <v>10</v>
      </c>
      <c r="AY1068" s="30">
        <f>'20'!AX12</f>
        <v>200</v>
      </c>
      <c r="AZ1068" s="30">
        <f>'20'!AY12</f>
        <v>0</v>
      </c>
      <c r="BA1068" s="30">
        <f>'20'!AZ12</f>
        <v>34</v>
      </c>
      <c r="BB1068" s="30">
        <f>'20'!BA12</f>
        <v>0</v>
      </c>
      <c r="BC1068" s="30">
        <f>'20'!BB12</f>
        <v>244</v>
      </c>
      <c r="BD1068" s="30">
        <f>'20'!BC12</f>
        <v>231.79999999999998</v>
      </c>
      <c r="BE1068" s="30">
        <f>'20'!BD12</f>
        <v>14</v>
      </c>
      <c r="BF1068" s="30">
        <f>'20'!BE12</f>
        <v>15</v>
      </c>
      <c r="BG1068" s="30">
        <f>'20'!BF12</f>
        <v>8</v>
      </c>
      <c r="BH1068" s="30">
        <f>'20'!BG12</f>
        <v>9</v>
      </c>
      <c r="BI1068" s="30">
        <f>'20'!BH12</f>
        <v>1</v>
      </c>
      <c r="BJ1068" s="30">
        <f>'20'!BI12</f>
        <v>47</v>
      </c>
      <c r="BK1068" s="30">
        <f>'20'!BJ12</f>
        <v>184.79999999999998</v>
      </c>
      <c r="BL1068" s="30">
        <f>'20'!BK12</f>
        <v>88.703999999999994</v>
      </c>
      <c r="BM1068" s="30">
        <f>'20'!BL12</f>
        <v>96.095999999999989</v>
      </c>
    </row>
    <row r="1069" spans="1:65">
      <c r="A1069" s="78">
        <f>'20'!A13</f>
        <v>42906</v>
      </c>
      <c r="B1069" s="82" t="str">
        <f t="shared" si="16"/>
        <v>01:30:00</v>
      </c>
      <c r="C1069" s="30" t="str">
        <f>'20'!B13</f>
        <v>01H30</v>
      </c>
      <c r="D1069" s="30">
        <f>'20'!C13</f>
        <v>615</v>
      </c>
      <c r="E1069" s="30">
        <f>'20'!D13</f>
        <v>693</v>
      </c>
      <c r="F1069" s="30">
        <f>'20'!E13</f>
        <v>472</v>
      </c>
      <c r="G1069" s="30">
        <f>'20'!F13</f>
        <v>46</v>
      </c>
      <c r="H1069" s="30">
        <f>'20'!G13</f>
        <v>0</v>
      </c>
      <c r="I1069" s="30">
        <f>'20'!H13</f>
        <v>16</v>
      </c>
      <c r="J1069" s="30">
        <f>'20'!I13</f>
        <v>1780</v>
      </c>
      <c r="K1069" s="30">
        <f>'20'!J13</f>
        <v>62</v>
      </c>
      <c r="L1069" s="30">
        <f>'20'!K13</f>
        <v>367</v>
      </c>
      <c r="M1069" s="30">
        <f>'20'!L13</f>
        <v>382</v>
      </c>
      <c r="N1069" s="30">
        <f>'20'!M13</f>
        <v>360</v>
      </c>
      <c r="O1069" s="30">
        <f>'20'!N13</f>
        <v>0</v>
      </c>
      <c r="P1069" s="30">
        <f>'20'!O13</f>
        <v>13</v>
      </c>
      <c r="Q1069" s="30">
        <f>'20'!P13</f>
        <v>13</v>
      </c>
      <c r="R1069" s="30">
        <f>'20'!Q13</f>
        <v>13</v>
      </c>
      <c r="S1069" s="30">
        <f>'20'!R13</f>
        <v>0</v>
      </c>
      <c r="T1069" s="30">
        <f>'20'!S13</f>
        <v>749</v>
      </c>
      <c r="U1069" s="30">
        <f>'20'!T13</f>
        <v>39</v>
      </c>
      <c r="V1069" s="30">
        <f>'20'!U13</f>
        <v>101</v>
      </c>
      <c r="W1069" s="30">
        <f>'20'!V13</f>
        <v>4.04</v>
      </c>
      <c r="X1069" s="30">
        <f>'20'!W13</f>
        <v>3.5</v>
      </c>
      <c r="Y1069" s="30">
        <f>'20'!X13</f>
        <v>8</v>
      </c>
      <c r="Z1069" s="30">
        <f>'20'!Y13</f>
        <v>4</v>
      </c>
      <c r="AA1069" s="30">
        <f>'20'!Z13</f>
        <v>4.8</v>
      </c>
      <c r="AB1069" s="30">
        <f>'20'!AA13</f>
        <v>2.4</v>
      </c>
      <c r="AC1069" s="30">
        <f>'20'!AB13</f>
        <v>0</v>
      </c>
      <c r="AD1069" s="30">
        <f>'20'!AC13</f>
        <v>0</v>
      </c>
      <c r="AE1069" s="30">
        <f>'20'!AD13</f>
        <v>0</v>
      </c>
      <c r="AF1069" s="30">
        <f>'20'!AE13</f>
        <v>0.75</v>
      </c>
      <c r="AG1069" s="30">
        <f>'20'!AF13</f>
        <v>0</v>
      </c>
      <c r="AH1069" s="30">
        <f>'20'!AG13</f>
        <v>0</v>
      </c>
      <c r="AI1069" s="30">
        <f>'20'!AH13</f>
        <v>0.75</v>
      </c>
      <c r="AJ1069" s="30">
        <f>'20'!AI13</f>
        <v>60</v>
      </c>
      <c r="AK1069" s="30">
        <f>'20'!AJ13</f>
        <v>60.75</v>
      </c>
      <c r="AL1069" s="30">
        <f>'20'!AK13</f>
        <v>122.59</v>
      </c>
      <c r="AM1069" s="30">
        <f>'20'!AL13</f>
        <v>128.49</v>
      </c>
      <c r="AN1069" s="30">
        <f>'20'!AM13</f>
        <v>67.740000000000009</v>
      </c>
      <c r="AO1069" s="30">
        <f>'20'!AN13</f>
        <v>0</v>
      </c>
      <c r="AP1069" s="30">
        <f>'20'!AO13</f>
        <v>0</v>
      </c>
      <c r="AQ1069" s="30">
        <f>'20'!AP13</f>
        <v>128.49</v>
      </c>
      <c r="AR1069" s="30">
        <f>'20'!AQ13</f>
        <v>26.864000000000004</v>
      </c>
      <c r="AS1069" s="30">
        <f>'20'!AR13</f>
        <v>0</v>
      </c>
      <c r="AT1069" s="30">
        <f>'20'!AS13</f>
        <v>60.75</v>
      </c>
      <c r="AU1069" s="30">
        <f>'20'!AT13</f>
        <v>88.703999999999994</v>
      </c>
      <c r="AV1069" s="30">
        <f>'20'!AU13</f>
        <v>149.45400000000001</v>
      </c>
      <c r="AW1069" s="30">
        <f>'20'!AV13</f>
        <v>0</v>
      </c>
      <c r="AX1069" s="30">
        <f>'20'!AW13</f>
        <v>10</v>
      </c>
      <c r="AY1069" s="30">
        <f>'20'!AX13</f>
        <v>200</v>
      </c>
      <c r="AZ1069" s="30">
        <f>'20'!AY13</f>
        <v>0</v>
      </c>
      <c r="BA1069" s="30">
        <f>'20'!AZ13</f>
        <v>34</v>
      </c>
      <c r="BB1069" s="30">
        <f>'20'!BA13</f>
        <v>0</v>
      </c>
      <c r="BC1069" s="30">
        <f>'20'!BB13</f>
        <v>244</v>
      </c>
      <c r="BD1069" s="30">
        <f>'20'!BC13</f>
        <v>231.79999999999998</v>
      </c>
      <c r="BE1069" s="30">
        <f>'20'!BD13</f>
        <v>14</v>
      </c>
      <c r="BF1069" s="30">
        <f>'20'!BE13</f>
        <v>15</v>
      </c>
      <c r="BG1069" s="30">
        <f>'20'!BF13</f>
        <v>8</v>
      </c>
      <c r="BH1069" s="30">
        <f>'20'!BG13</f>
        <v>9</v>
      </c>
      <c r="BI1069" s="30">
        <f>'20'!BH13</f>
        <v>1</v>
      </c>
      <c r="BJ1069" s="30">
        <f>'20'!BI13</f>
        <v>47</v>
      </c>
      <c r="BK1069" s="30">
        <f>'20'!BJ13</f>
        <v>184.79999999999998</v>
      </c>
      <c r="BL1069" s="30">
        <f>'20'!BK13</f>
        <v>88.703999999999994</v>
      </c>
      <c r="BM1069" s="30">
        <f>'20'!BL13</f>
        <v>96.095999999999989</v>
      </c>
    </row>
    <row r="1070" spans="1:65">
      <c r="A1070" s="78">
        <f>'20'!A14</f>
        <v>42906</v>
      </c>
      <c r="B1070" s="82" t="str">
        <f t="shared" si="16"/>
        <v>02:00:00</v>
      </c>
      <c r="C1070" s="30" t="str">
        <f>'20'!B14</f>
        <v>02H00</v>
      </c>
      <c r="D1070" s="30">
        <f>'20'!C14</f>
        <v>602</v>
      </c>
      <c r="E1070" s="30">
        <f>'20'!D14</f>
        <v>678</v>
      </c>
      <c r="F1070" s="30">
        <f>'20'!E14</f>
        <v>464</v>
      </c>
      <c r="G1070" s="30">
        <f>'20'!F14</f>
        <v>45</v>
      </c>
      <c r="H1070" s="30">
        <f>'20'!G14</f>
        <v>0</v>
      </c>
      <c r="I1070" s="30">
        <f>'20'!H14</f>
        <v>16</v>
      </c>
      <c r="J1070" s="30">
        <f>'20'!I14</f>
        <v>1744</v>
      </c>
      <c r="K1070" s="30">
        <f>'20'!J14</f>
        <v>61</v>
      </c>
      <c r="L1070" s="30">
        <f>'20'!K14</f>
        <v>351</v>
      </c>
      <c r="M1070" s="30">
        <f>'20'!L14</f>
        <v>375</v>
      </c>
      <c r="N1070" s="30">
        <f>'20'!M14</f>
        <v>350</v>
      </c>
      <c r="O1070" s="30">
        <f>'20'!N14</f>
        <v>0</v>
      </c>
      <c r="P1070" s="30">
        <f>'20'!O14</f>
        <v>13</v>
      </c>
      <c r="Q1070" s="30">
        <f>'20'!P14</f>
        <v>13</v>
      </c>
      <c r="R1070" s="30">
        <f>'20'!Q14</f>
        <v>13</v>
      </c>
      <c r="S1070" s="30">
        <f>'20'!R14</f>
        <v>0</v>
      </c>
      <c r="T1070" s="30">
        <f>'20'!S14</f>
        <v>726</v>
      </c>
      <c r="U1070" s="30">
        <f>'20'!T14</f>
        <v>39</v>
      </c>
      <c r="V1070" s="30">
        <f>'20'!U14</f>
        <v>100</v>
      </c>
      <c r="W1070" s="30">
        <f>'20'!V14</f>
        <v>4.04</v>
      </c>
      <c r="X1070" s="30">
        <f>'20'!W14</f>
        <v>3.5</v>
      </c>
      <c r="Y1070" s="30">
        <f>'20'!X14</f>
        <v>7.5</v>
      </c>
      <c r="Z1070" s="30">
        <f>'20'!Y14</f>
        <v>3.9</v>
      </c>
      <c r="AA1070" s="30">
        <f>'20'!Z14</f>
        <v>4.9000000000000004</v>
      </c>
      <c r="AB1070" s="30">
        <f>'20'!AA14</f>
        <v>2.4</v>
      </c>
      <c r="AC1070" s="30">
        <f>'20'!AB14</f>
        <v>0</v>
      </c>
      <c r="AD1070" s="30">
        <f>'20'!AC14</f>
        <v>0</v>
      </c>
      <c r="AE1070" s="30">
        <f>'20'!AD14</f>
        <v>0</v>
      </c>
      <c r="AF1070" s="30">
        <f>'20'!AE14</f>
        <v>0.75</v>
      </c>
      <c r="AG1070" s="30">
        <f>'20'!AF14</f>
        <v>0</v>
      </c>
      <c r="AH1070" s="30">
        <f>'20'!AG14</f>
        <v>0</v>
      </c>
      <c r="AI1070" s="30">
        <f>'20'!AH14</f>
        <v>0.75</v>
      </c>
      <c r="AJ1070" s="30">
        <f>'20'!AI14</f>
        <v>60</v>
      </c>
      <c r="AK1070" s="30">
        <f>'20'!AJ14</f>
        <v>60.75</v>
      </c>
      <c r="AL1070" s="30">
        <f>'20'!AK14</f>
        <v>121.09000000000002</v>
      </c>
      <c r="AM1070" s="30">
        <f>'20'!AL14</f>
        <v>126.99000000000002</v>
      </c>
      <c r="AN1070" s="30">
        <f>'20'!AM14</f>
        <v>66.240000000000023</v>
      </c>
      <c r="AO1070" s="30">
        <f>'20'!AN14</f>
        <v>0</v>
      </c>
      <c r="AP1070" s="30">
        <f>'20'!AO14</f>
        <v>0</v>
      </c>
      <c r="AQ1070" s="30">
        <f>'20'!AP14</f>
        <v>126.99000000000002</v>
      </c>
      <c r="AR1070" s="30">
        <f>'20'!AQ14</f>
        <v>28.36399999999999</v>
      </c>
      <c r="AS1070" s="30">
        <f>'20'!AR14</f>
        <v>0</v>
      </c>
      <c r="AT1070" s="30">
        <f>'20'!AS14</f>
        <v>60.75</v>
      </c>
      <c r="AU1070" s="30">
        <f>'20'!AT14</f>
        <v>88.703999999999994</v>
      </c>
      <c r="AV1070" s="30">
        <f>'20'!AU14</f>
        <v>149.45400000000001</v>
      </c>
      <c r="AW1070" s="30">
        <f>'20'!AV14</f>
        <v>0</v>
      </c>
      <c r="AX1070" s="30">
        <f>'20'!AW14</f>
        <v>10</v>
      </c>
      <c r="AY1070" s="30">
        <f>'20'!AX14</f>
        <v>200</v>
      </c>
      <c r="AZ1070" s="30">
        <f>'20'!AY14</f>
        <v>0</v>
      </c>
      <c r="BA1070" s="30">
        <f>'20'!AZ14</f>
        <v>34</v>
      </c>
      <c r="BB1070" s="30">
        <f>'20'!BA14</f>
        <v>0</v>
      </c>
      <c r="BC1070" s="30">
        <f>'20'!BB14</f>
        <v>244</v>
      </c>
      <c r="BD1070" s="30">
        <f>'20'!BC14</f>
        <v>231.79999999999998</v>
      </c>
      <c r="BE1070" s="30">
        <f>'20'!BD14</f>
        <v>14</v>
      </c>
      <c r="BF1070" s="30">
        <f>'20'!BE14</f>
        <v>15</v>
      </c>
      <c r="BG1070" s="30">
        <f>'20'!BF14</f>
        <v>8</v>
      </c>
      <c r="BH1070" s="30">
        <f>'20'!BG14</f>
        <v>9</v>
      </c>
      <c r="BI1070" s="30">
        <f>'20'!BH14</f>
        <v>1</v>
      </c>
      <c r="BJ1070" s="30">
        <f>'20'!BI14</f>
        <v>47</v>
      </c>
      <c r="BK1070" s="30">
        <f>'20'!BJ14</f>
        <v>184.79999999999998</v>
      </c>
      <c r="BL1070" s="30">
        <f>'20'!BK14</f>
        <v>88.703999999999994</v>
      </c>
      <c r="BM1070" s="30">
        <f>'20'!BL14</f>
        <v>96.095999999999989</v>
      </c>
    </row>
    <row r="1071" spans="1:65">
      <c r="A1071" s="78">
        <f>'20'!A15</f>
        <v>42906</v>
      </c>
      <c r="B1071" s="82" t="str">
        <f t="shared" si="16"/>
        <v>02:30:00</v>
      </c>
      <c r="C1071" s="30" t="str">
        <f>'20'!B15</f>
        <v>02H30</v>
      </c>
      <c r="D1071" s="30">
        <f>'20'!C15</f>
        <v>598</v>
      </c>
      <c r="E1071" s="30">
        <f>'20'!D15</f>
        <v>673</v>
      </c>
      <c r="F1071" s="30">
        <f>'20'!E15</f>
        <v>451</v>
      </c>
      <c r="G1071" s="30">
        <f>'20'!F15</f>
        <v>44</v>
      </c>
      <c r="H1071" s="30">
        <f>'20'!G15</f>
        <v>0</v>
      </c>
      <c r="I1071" s="30">
        <f>'20'!H15</f>
        <v>15</v>
      </c>
      <c r="J1071" s="30">
        <f>'20'!I15</f>
        <v>1722</v>
      </c>
      <c r="K1071" s="30">
        <f>'20'!J15</f>
        <v>59</v>
      </c>
      <c r="L1071" s="30">
        <f>'20'!K15</f>
        <v>349</v>
      </c>
      <c r="M1071" s="30">
        <f>'20'!L15</f>
        <v>373</v>
      </c>
      <c r="N1071" s="30">
        <f>'20'!M15</f>
        <v>350</v>
      </c>
      <c r="O1071" s="30">
        <f>'20'!N15</f>
        <v>0</v>
      </c>
      <c r="P1071" s="30">
        <f>'20'!O15</f>
        <v>12</v>
      </c>
      <c r="Q1071" s="30">
        <f>'20'!P15</f>
        <v>13</v>
      </c>
      <c r="R1071" s="30">
        <f>'20'!Q15</f>
        <v>12</v>
      </c>
      <c r="S1071" s="30">
        <f>'20'!R15</f>
        <v>0</v>
      </c>
      <c r="T1071" s="30">
        <f>'20'!S15</f>
        <v>722</v>
      </c>
      <c r="U1071" s="30">
        <f>'20'!T15</f>
        <v>37</v>
      </c>
      <c r="V1071" s="30">
        <f>'20'!U15</f>
        <v>96</v>
      </c>
      <c r="W1071" s="30">
        <f>'20'!V15</f>
        <v>4.04</v>
      </c>
      <c r="X1071" s="30">
        <f>'20'!W15</f>
        <v>3.5</v>
      </c>
      <c r="Y1071" s="30">
        <f>'20'!X15</f>
        <v>7.5</v>
      </c>
      <c r="Z1071" s="30">
        <f>'20'!Y15</f>
        <v>3.9</v>
      </c>
      <c r="AA1071" s="30">
        <f>'20'!Z15</f>
        <v>4.9000000000000004</v>
      </c>
      <c r="AB1071" s="30">
        <f>'20'!AA15</f>
        <v>2.4</v>
      </c>
      <c r="AC1071" s="30">
        <f>'20'!AB15</f>
        <v>0</v>
      </c>
      <c r="AD1071" s="30">
        <f>'20'!AC15</f>
        <v>0</v>
      </c>
      <c r="AE1071" s="30">
        <f>'20'!AD15</f>
        <v>0</v>
      </c>
      <c r="AF1071" s="30">
        <f>'20'!AE15</f>
        <v>0.75</v>
      </c>
      <c r="AG1071" s="30">
        <f>'20'!AF15</f>
        <v>0</v>
      </c>
      <c r="AH1071" s="30">
        <f>'20'!AG15</f>
        <v>0</v>
      </c>
      <c r="AI1071" s="30">
        <f>'20'!AH15</f>
        <v>0.75</v>
      </c>
      <c r="AJ1071" s="30">
        <f>'20'!AI15</f>
        <v>60</v>
      </c>
      <c r="AK1071" s="30">
        <f>'20'!AJ15</f>
        <v>60.75</v>
      </c>
      <c r="AL1071" s="30">
        <f>'20'!AK15</f>
        <v>117.09000000000002</v>
      </c>
      <c r="AM1071" s="30">
        <f>'20'!AL15</f>
        <v>122.99000000000002</v>
      </c>
      <c r="AN1071" s="30">
        <f>'20'!AM15</f>
        <v>62.240000000000023</v>
      </c>
      <c r="AO1071" s="30">
        <f>'20'!AN15</f>
        <v>0</v>
      </c>
      <c r="AP1071" s="30">
        <f>'20'!AO15</f>
        <v>0</v>
      </c>
      <c r="AQ1071" s="30">
        <f>'20'!AP15</f>
        <v>122.99000000000002</v>
      </c>
      <c r="AR1071" s="30">
        <f>'20'!AQ15</f>
        <v>32.36399999999999</v>
      </c>
      <c r="AS1071" s="30">
        <f>'20'!AR15</f>
        <v>0</v>
      </c>
      <c r="AT1071" s="30">
        <f>'20'!AS15</f>
        <v>60.75</v>
      </c>
      <c r="AU1071" s="30">
        <f>'20'!AT15</f>
        <v>88.703999999999994</v>
      </c>
      <c r="AV1071" s="30">
        <f>'20'!AU15</f>
        <v>149.45400000000001</v>
      </c>
      <c r="AW1071" s="30">
        <f>'20'!AV15</f>
        <v>0</v>
      </c>
      <c r="AX1071" s="30">
        <f>'20'!AW15</f>
        <v>10</v>
      </c>
      <c r="AY1071" s="30">
        <f>'20'!AX15</f>
        <v>200</v>
      </c>
      <c r="AZ1071" s="30">
        <f>'20'!AY15</f>
        <v>0</v>
      </c>
      <c r="BA1071" s="30">
        <f>'20'!AZ15</f>
        <v>34</v>
      </c>
      <c r="BB1071" s="30">
        <f>'20'!BA15</f>
        <v>0</v>
      </c>
      <c r="BC1071" s="30">
        <f>'20'!BB15</f>
        <v>244</v>
      </c>
      <c r="BD1071" s="30">
        <f>'20'!BC15</f>
        <v>231.79999999999998</v>
      </c>
      <c r="BE1071" s="30">
        <f>'20'!BD15</f>
        <v>14</v>
      </c>
      <c r="BF1071" s="30">
        <f>'20'!BE15</f>
        <v>15</v>
      </c>
      <c r="BG1071" s="30">
        <f>'20'!BF15</f>
        <v>8</v>
      </c>
      <c r="BH1071" s="30">
        <f>'20'!BG15</f>
        <v>9</v>
      </c>
      <c r="BI1071" s="30">
        <f>'20'!BH15</f>
        <v>1</v>
      </c>
      <c r="BJ1071" s="30">
        <f>'20'!BI15</f>
        <v>47</v>
      </c>
      <c r="BK1071" s="30">
        <f>'20'!BJ15</f>
        <v>184.79999999999998</v>
      </c>
      <c r="BL1071" s="30">
        <f>'20'!BK15</f>
        <v>88.703999999999994</v>
      </c>
      <c r="BM1071" s="30">
        <f>'20'!BL15</f>
        <v>96.095999999999989</v>
      </c>
    </row>
    <row r="1072" spans="1:65">
      <c r="A1072" s="78">
        <f>'20'!A16</f>
        <v>42906</v>
      </c>
      <c r="B1072" s="82" t="str">
        <f t="shared" si="16"/>
        <v>03:00:00</v>
      </c>
      <c r="C1072" s="30" t="str">
        <f>'20'!B16</f>
        <v>03H00</v>
      </c>
      <c r="D1072" s="30">
        <f>'20'!C16</f>
        <v>593</v>
      </c>
      <c r="E1072" s="30">
        <f>'20'!D16</f>
        <v>676</v>
      </c>
      <c r="F1072" s="30">
        <f>'20'!E16</f>
        <v>457</v>
      </c>
      <c r="G1072" s="30">
        <f>'20'!F16</f>
        <v>44</v>
      </c>
      <c r="H1072" s="30">
        <f>'20'!G16</f>
        <v>0</v>
      </c>
      <c r="I1072" s="30">
        <f>'20'!H16</f>
        <v>15</v>
      </c>
      <c r="J1072" s="30">
        <f>'20'!I16</f>
        <v>1726</v>
      </c>
      <c r="K1072" s="30">
        <f>'20'!J16</f>
        <v>59</v>
      </c>
      <c r="L1072" s="30">
        <f>'20'!K16</f>
        <v>346</v>
      </c>
      <c r="M1072" s="30">
        <f>'20'!L16</f>
        <v>370</v>
      </c>
      <c r="N1072" s="30">
        <f>'20'!M16</f>
        <v>350</v>
      </c>
      <c r="O1072" s="30">
        <f>'20'!N16</f>
        <v>0</v>
      </c>
      <c r="P1072" s="30">
        <f>'20'!O16</f>
        <v>12</v>
      </c>
      <c r="Q1072" s="30">
        <f>'20'!P16</f>
        <v>13</v>
      </c>
      <c r="R1072" s="30">
        <f>'20'!Q16</f>
        <v>12</v>
      </c>
      <c r="S1072" s="30">
        <f>'20'!R16</f>
        <v>0</v>
      </c>
      <c r="T1072" s="30">
        <f>'20'!S16</f>
        <v>716</v>
      </c>
      <c r="U1072" s="30">
        <f>'20'!T16</f>
        <v>37</v>
      </c>
      <c r="V1072" s="30">
        <f>'20'!U16</f>
        <v>96</v>
      </c>
      <c r="W1072" s="30">
        <f>'20'!V16</f>
        <v>4.04</v>
      </c>
      <c r="X1072" s="30">
        <f>'20'!W16</f>
        <v>3.5</v>
      </c>
      <c r="Y1072" s="30">
        <f>'20'!X16</f>
        <v>7.5</v>
      </c>
      <c r="Z1072" s="30">
        <f>'20'!Y16</f>
        <v>4.4000000000000004</v>
      </c>
      <c r="AA1072" s="30">
        <f>'20'!Z16</f>
        <v>5</v>
      </c>
      <c r="AB1072" s="30">
        <f>'20'!AA16</f>
        <v>2.4</v>
      </c>
      <c r="AC1072" s="30">
        <f>'20'!AB16</f>
        <v>0</v>
      </c>
      <c r="AD1072" s="30">
        <f>'20'!AC16</f>
        <v>0</v>
      </c>
      <c r="AE1072" s="30">
        <f>'20'!AD16</f>
        <v>0</v>
      </c>
      <c r="AF1072" s="30">
        <f>'20'!AE16</f>
        <v>0.75</v>
      </c>
      <c r="AG1072" s="30">
        <f>'20'!AF16</f>
        <v>0</v>
      </c>
      <c r="AH1072" s="30">
        <f>'20'!AG16</f>
        <v>0</v>
      </c>
      <c r="AI1072" s="30">
        <f>'20'!AH16</f>
        <v>0.75</v>
      </c>
      <c r="AJ1072" s="30">
        <f>'20'!AI16</f>
        <v>60</v>
      </c>
      <c r="AK1072" s="30">
        <f>'20'!AJ16</f>
        <v>60.75</v>
      </c>
      <c r="AL1072" s="30">
        <f>'20'!AK16</f>
        <v>117.69000000000001</v>
      </c>
      <c r="AM1072" s="30">
        <f>'20'!AL16</f>
        <v>123.59000000000002</v>
      </c>
      <c r="AN1072" s="30">
        <f>'20'!AM16</f>
        <v>62.840000000000018</v>
      </c>
      <c r="AO1072" s="30">
        <f>'20'!AN16</f>
        <v>0</v>
      </c>
      <c r="AP1072" s="30">
        <f>'20'!AO16</f>
        <v>0</v>
      </c>
      <c r="AQ1072" s="30">
        <f>'20'!AP16</f>
        <v>123.59000000000002</v>
      </c>
      <c r="AR1072" s="30">
        <f>'20'!AQ16</f>
        <v>31.763999999999996</v>
      </c>
      <c r="AS1072" s="30">
        <f>'20'!AR16</f>
        <v>0</v>
      </c>
      <c r="AT1072" s="30">
        <f>'20'!AS16</f>
        <v>60.75</v>
      </c>
      <c r="AU1072" s="30">
        <f>'20'!AT16</f>
        <v>88.703999999999994</v>
      </c>
      <c r="AV1072" s="30">
        <f>'20'!AU16</f>
        <v>149.45400000000001</v>
      </c>
      <c r="AW1072" s="30">
        <f>'20'!AV16</f>
        <v>0</v>
      </c>
      <c r="AX1072" s="30">
        <f>'20'!AW16</f>
        <v>10</v>
      </c>
      <c r="AY1072" s="30">
        <f>'20'!AX16</f>
        <v>200</v>
      </c>
      <c r="AZ1072" s="30">
        <f>'20'!AY16</f>
        <v>0</v>
      </c>
      <c r="BA1072" s="30">
        <f>'20'!AZ16</f>
        <v>34</v>
      </c>
      <c r="BB1072" s="30">
        <f>'20'!BA16</f>
        <v>0</v>
      </c>
      <c r="BC1072" s="30">
        <f>'20'!BB16</f>
        <v>244</v>
      </c>
      <c r="BD1072" s="30">
        <f>'20'!BC16</f>
        <v>231.79999999999998</v>
      </c>
      <c r="BE1072" s="30">
        <f>'20'!BD16</f>
        <v>14</v>
      </c>
      <c r="BF1072" s="30">
        <f>'20'!BE16</f>
        <v>15</v>
      </c>
      <c r="BG1072" s="30">
        <f>'20'!BF16</f>
        <v>8</v>
      </c>
      <c r="BH1072" s="30">
        <f>'20'!BG16</f>
        <v>9</v>
      </c>
      <c r="BI1072" s="30">
        <f>'20'!BH16</f>
        <v>1</v>
      </c>
      <c r="BJ1072" s="30">
        <f>'20'!BI16</f>
        <v>47</v>
      </c>
      <c r="BK1072" s="30">
        <f>'20'!BJ16</f>
        <v>184.79999999999998</v>
      </c>
      <c r="BL1072" s="30">
        <f>'20'!BK16</f>
        <v>88.703999999999994</v>
      </c>
      <c r="BM1072" s="30">
        <f>'20'!BL16</f>
        <v>96.095999999999989</v>
      </c>
    </row>
    <row r="1073" spans="1:65">
      <c r="A1073" s="78">
        <f>'20'!A17</f>
        <v>42906</v>
      </c>
      <c r="B1073" s="82" t="str">
        <f t="shared" si="16"/>
        <v>03:30:00</v>
      </c>
      <c r="C1073" s="30" t="str">
        <f>'20'!B17</f>
        <v>03H30</v>
      </c>
      <c r="D1073" s="30">
        <f>'20'!C17</f>
        <v>596</v>
      </c>
      <c r="E1073" s="30">
        <f>'20'!D17</f>
        <v>682</v>
      </c>
      <c r="F1073" s="30">
        <f>'20'!E17</f>
        <v>463</v>
      </c>
      <c r="G1073" s="30">
        <f>'20'!F17</f>
        <v>45</v>
      </c>
      <c r="H1073" s="30">
        <f>'20'!G17</f>
        <v>0</v>
      </c>
      <c r="I1073" s="30">
        <f>'20'!H17</f>
        <v>15</v>
      </c>
      <c r="J1073" s="30">
        <f>'20'!I17</f>
        <v>1741</v>
      </c>
      <c r="K1073" s="30">
        <f>'20'!J17</f>
        <v>60</v>
      </c>
      <c r="L1073" s="30">
        <f>'20'!K17</f>
        <v>351</v>
      </c>
      <c r="M1073" s="30">
        <f>'20'!L17</f>
        <v>375</v>
      </c>
      <c r="N1073" s="30">
        <f>'20'!M17</f>
        <v>330</v>
      </c>
      <c r="O1073" s="30">
        <f>'20'!N17</f>
        <v>0</v>
      </c>
      <c r="P1073" s="30">
        <f>'20'!O17</f>
        <v>13</v>
      </c>
      <c r="Q1073" s="30">
        <f>'20'!P17</f>
        <v>13</v>
      </c>
      <c r="R1073" s="30">
        <f>'20'!Q17</f>
        <v>11</v>
      </c>
      <c r="S1073" s="30">
        <f>'20'!R17</f>
        <v>0</v>
      </c>
      <c r="T1073" s="30">
        <f>'20'!S17</f>
        <v>726</v>
      </c>
      <c r="U1073" s="30">
        <f>'20'!T17</f>
        <v>37</v>
      </c>
      <c r="V1073" s="30">
        <f>'20'!U17</f>
        <v>97</v>
      </c>
      <c r="W1073" s="30">
        <f>'20'!V17</f>
        <v>4.04</v>
      </c>
      <c r="X1073" s="30">
        <f>'20'!W17</f>
        <v>3.5</v>
      </c>
      <c r="Y1073" s="30">
        <f>'20'!X17</f>
        <v>7.5</v>
      </c>
      <c r="Z1073" s="30">
        <f>'20'!Y17</f>
        <v>4.4000000000000004</v>
      </c>
      <c r="AA1073" s="30">
        <f>'20'!Z17</f>
        <v>5</v>
      </c>
      <c r="AB1073" s="30">
        <f>'20'!AA17</f>
        <v>2.4</v>
      </c>
      <c r="AC1073" s="30">
        <f>'20'!AB17</f>
        <v>0</v>
      </c>
      <c r="AD1073" s="30">
        <f>'20'!AC17</f>
        <v>0</v>
      </c>
      <c r="AE1073" s="30">
        <f>'20'!AD17</f>
        <v>0</v>
      </c>
      <c r="AF1073" s="30">
        <f>'20'!AE17</f>
        <v>0.75</v>
      </c>
      <c r="AG1073" s="30">
        <f>'20'!AF17</f>
        <v>0</v>
      </c>
      <c r="AH1073" s="30">
        <f>'20'!AG17</f>
        <v>0</v>
      </c>
      <c r="AI1073" s="30">
        <f>'20'!AH17</f>
        <v>0.75</v>
      </c>
      <c r="AJ1073" s="30">
        <f>'20'!AI17</f>
        <v>60</v>
      </c>
      <c r="AK1073" s="30">
        <f>'20'!AJ17</f>
        <v>60.75</v>
      </c>
      <c r="AL1073" s="30">
        <f>'20'!AK17</f>
        <v>118.69000000000001</v>
      </c>
      <c r="AM1073" s="30">
        <f>'20'!AL17</f>
        <v>124.59000000000002</v>
      </c>
      <c r="AN1073" s="30">
        <f>'20'!AM17</f>
        <v>63.840000000000018</v>
      </c>
      <c r="AO1073" s="30">
        <f>'20'!AN17</f>
        <v>0</v>
      </c>
      <c r="AP1073" s="30">
        <f>'20'!AO17</f>
        <v>0</v>
      </c>
      <c r="AQ1073" s="30">
        <f>'20'!AP17</f>
        <v>124.59000000000002</v>
      </c>
      <c r="AR1073" s="30">
        <f>'20'!AQ17</f>
        <v>30.763999999999996</v>
      </c>
      <c r="AS1073" s="30">
        <f>'20'!AR17</f>
        <v>0</v>
      </c>
      <c r="AT1073" s="30">
        <f>'20'!AS17</f>
        <v>60.75</v>
      </c>
      <c r="AU1073" s="30">
        <f>'20'!AT17</f>
        <v>88.703999999999994</v>
      </c>
      <c r="AV1073" s="30">
        <f>'20'!AU17</f>
        <v>149.45400000000001</v>
      </c>
      <c r="AW1073" s="30">
        <f>'20'!AV17</f>
        <v>0</v>
      </c>
      <c r="AX1073" s="30">
        <f>'20'!AW17</f>
        <v>10</v>
      </c>
      <c r="AY1073" s="30">
        <f>'20'!AX17</f>
        <v>200</v>
      </c>
      <c r="AZ1073" s="30">
        <f>'20'!AY17</f>
        <v>0</v>
      </c>
      <c r="BA1073" s="30">
        <f>'20'!AZ17</f>
        <v>34</v>
      </c>
      <c r="BB1073" s="30">
        <f>'20'!BA17</f>
        <v>0</v>
      </c>
      <c r="BC1073" s="30">
        <f>'20'!BB17</f>
        <v>244</v>
      </c>
      <c r="BD1073" s="30">
        <f>'20'!BC17</f>
        <v>231.79999999999998</v>
      </c>
      <c r="BE1073" s="30">
        <f>'20'!BD17</f>
        <v>14</v>
      </c>
      <c r="BF1073" s="30">
        <f>'20'!BE17</f>
        <v>15</v>
      </c>
      <c r="BG1073" s="30">
        <f>'20'!BF17</f>
        <v>8</v>
      </c>
      <c r="BH1073" s="30">
        <f>'20'!BG17</f>
        <v>9</v>
      </c>
      <c r="BI1073" s="30">
        <f>'20'!BH17</f>
        <v>1</v>
      </c>
      <c r="BJ1073" s="30">
        <f>'20'!BI17</f>
        <v>47</v>
      </c>
      <c r="BK1073" s="30">
        <f>'20'!BJ17</f>
        <v>184.79999999999998</v>
      </c>
      <c r="BL1073" s="30">
        <f>'20'!BK17</f>
        <v>88.703999999999994</v>
      </c>
      <c r="BM1073" s="30">
        <f>'20'!BL17</f>
        <v>96.095999999999989</v>
      </c>
    </row>
    <row r="1074" spans="1:65">
      <c r="A1074" s="78">
        <f>'20'!A18</f>
        <v>42906</v>
      </c>
      <c r="B1074" s="82" t="str">
        <f t="shared" si="16"/>
        <v>04:00:00</v>
      </c>
      <c r="C1074" s="30" t="str">
        <f>'20'!B18</f>
        <v>04H00</v>
      </c>
      <c r="D1074" s="30">
        <f>'20'!C18</f>
        <v>599</v>
      </c>
      <c r="E1074" s="30">
        <f>'20'!D18</f>
        <v>692</v>
      </c>
      <c r="F1074" s="30">
        <f>'20'!E18</f>
        <v>454</v>
      </c>
      <c r="G1074" s="30">
        <f>'20'!F18</f>
        <v>45</v>
      </c>
      <c r="H1074" s="30">
        <f>'20'!G18</f>
        <v>0</v>
      </c>
      <c r="I1074" s="30">
        <f>'20'!H18</f>
        <v>15</v>
      </c>
      <c r="J1074" s="30">
        <f>'20'!I18</f>
        <v>1745</v>
      </c>
      <c r="K1074" s="30">
        <f>'20'!J18</f>
        <v>60</v>
      </c>
      <c r="L1074" s="30">
        <f>'20'!K18</f>
        <v>354</v>
      </c>
      <c r="M1074" s="30">
        <f>'20'!L18</f>
        <v>386</v>
      </c>
      <c r="N1074" s="30">
        <f>'20'!M18</f>
        <v>330</v>
      </c>
      <c r="O1074" s="30">
        <f>'20'!N18</f>
        <v>0</v>
      </c>
      <c r="P1074" s="30">
        <f>'20'!O18</f>
        <v>13</v>
      </c>
      <c r="Q1074" s="30">
        <f>'20'!P18</f>
        <v>14</v>
      </c>
      <c r="R1074" s="30">
        <f>'20'!Q18</f>
        <v>11</v>
      </c>
      <c r="S1074" s="30">
        <f>'20'!R18</f>
        <v>0</v>
      </c>
      <c r="T1074" s="30">
        <f>'20'!S18</f>
        <v>740</v>
      </c>
      <c r="U1074" s="30">
        <f>'20'!T18</f>
        <v>38</v>
      </c>
      <c r="V1074" s="30">
        <f>'20'!U18</f>
        <v>98</v>
      </c>
      <c r="W1074" s="30">
        <f>'20'!V18</f>
        <v>4.04</v>
      </c>
      <c r="X1074" s="30">
        <f>'20'!W18</f>
        <v>3.5</v>
      </c>
      <c r="Y1074" s="30">
        <f>'20'!X18</f>
        <v>7.5</v>
      </c>
      <c r="Z1074" s="30">
        <f>'20'!Y18</f>
        <v>4.4000000000000004</v>
      </c>
      <c r="AA1074" s="30">
        <f>'20'!Z18</f>
        <v>4.9000000000000004</v>
      </c>
      <c r="AB1074" s="30">
        <f>'20'!AA18</f>
        <v>2.4</v>
      </c>
      <c r="AC1074" s="30">
        <f>'20'!AB18</f>
        <v>0</v>
      </c>
      <c r="AD1074" s="30">
        <f>'20'!AC18</f>
        <v>0</v>
      </c>
      <c r="AE1074" s="30">
        <f>'20'!AD18</f>
        <v>0</v>
      </c>
      <c r="AF1074" s="30">
        <f>'20'!AE18</f>
        <v>0.75</v>
      </c>
      <c r="AG1074" s="30">
        <f>'20'!AF18</f>
        <v>0</v>
      </c>
      <c r="AH1074" s="30">
        <f>'20'!AG18</f>
        <v>0</v>
      </c>
      <c r="AI1074" s="30">
        <f>'20'!AH18</f>
        <v>0.75</v>
      </c>
      <c r="AJ1074" s="30">
        <f>'20'!AI18</f>
        <v>60</v>
      </c>
      <c r="AK1074" s="30">
        <f>'20'!AJ18</f>
        <v>60.75</v>
      </c>
      <c r="AL1074" s="30">
        <f>'20'!AK18</f>
        <v>119.59000000000002</v>
      </c>
      <c r="AM1074" s="30">
        <f>'20'!AL18</f>
        <v>125.49000000000002</v>
      </c>
      <c r="AN1074" s="30">
        <f>'20'!AM18</f>
        <v>64.740000000000023</v>
      </c>
      <c r="AO1074" s="30">
        <f>'20'!AN18</f>
        <v>0</v>
      </c>
      <c r="AP1074" s="30">
        <f>'20'!AO18</f>
        <v>0</v>
      </c>
      <c r="AQ1074" s="30">
        <f>'20'!AP18</f>
        <v>125.49000000000002</v>
      </c>
      <c r="AR1074" s="30">
        <f>'20'!AQ18</f>
        <v>29.86399999999999</v>
      </c>
      <c r="AS1074" s="30">
        <f>'20'!AR18</f>
        <v>0</v>
      </c>
      <c r="AT1074" s="30">
        <f>'20'!AS18</f>
        <v>60.75</v>
      </c>
      <c r="AU1074" s="30">
        <f>'20'!AT18</f>
        <v>88.703999999999994</v>
      </c>
      <c r="AV1074" s="30">
        <f>'20'!AU18</f>
        <v>149.45400000000001</v>
      </c>
      <c r="AW1074" s="30">
        <f>'20'!AV18</f>
        <v>0</v>
      </c>
      <c r="AX1074" s="30">
        <f>'20'!AW18</f>
        <v>10</v>
      </c>
      <c r="AY1074" s="30">
        <f>'20'!AX18</f>
        <v>200</v>
      </c>
      <c r="AZ1074" s="30">
        <f>'20'!AY18</f>
        <v>0</v>
      </c>
      <c r="BA1074" s="30">
        <f>'20'!AZ18</f>
        <v>34</v>
      </c>
      <c r="BB1074" s="30">
        <f>'20'!BA18</f>
        <v>0</v>
      </c>
      <c r="BC1074" s="30">
        <f>'20'!BB18</f>
        <v>244</v>
      </c>
      <c r="BD1074" s="30">
        <f>'20'!BC18</f>
        <v>231.79999999999998</v>
      </c>
      <c r="BE1074" s="30">
        <f>'20'!BD18</f>
        <v>14</v>
      </c>
      <c r="BF1074" s="30">
        <f>'20'!BE18</f>
        <v>15</v>
      </c>
      <c r="BG1074" s="30">
        <f>'20'!BF18</f>
        <v>8</v>
      </c>
      <c r="BH1074" s="30">
        <f>'20'!BG18</f>
        <v>9</v>
      </c>
      <c r="BI1074" s="30">
        <f>'20'!BH18</f>
        <v>1</v>
      </c>
      <c r="BJ1074" s="30">
        <f>'20'!BI18</f>
        <v>47</v>
      </c>
      <c r="BK1074" s="30">
        <f>'20'!BJ18</f>
        <v>184.79999999999998</v>
      </c>
      <c r="BL1074" s="30">
        <f>'20'!BK18</f>
        <v>88.703999999999994</v>
      </c>
      <c r="BM1074" s="30">
        <f>'20'!BL18</f>
        <v>96.095999999999989</v>
      </c>
    </row>
    <row r="1075" spans="1:65">
      <c r="A1075" s="78">
        <f>'20'!A19</f>
        <v>42906</v>
      </c>
      <c r="B1075" s="82" t="str">
        <f t="shared" si="16"/>
        <v>04:30:00</v>
      </c>
      <c r="C1075" s="30" t="str">
        <f>'20'!B19</f>
        <v>04H30</v>
      </c>
      <c r="D1075" s="30">
        <f>'20'!C19</f>
        <v>606</v>
      </c>
      <c r="E1075" s="30">
        <f>'20'!D19</f>
        <v>696</v>
      </c>
      <c r="F1075" s="30">
        <f>'20'!E19</f>
        <v>468</v>
      </c>
      <c r="G1075" s="30">
        <f>'20'!F19</f>
        <v>45</v>
      </c>
      <c r="H1075" s="30">
        <f>'20'!G19</f>
        <v>0</v>
      </c>
      <c r="I1075" s="30">
        <f>'20'!H19</f>
        <v>15</v>
      </c>
      <c r="J1075" s="30">
        <f>'20'!I19</f>
        <v>1770</v>
      </c>
      <c r="K1075" s="30">
        <f>'20'!J19</f>
        <v>60</v>
      </c>
      <c r="L1075" s="30">
        <f>'20'!K19</f>
        <v>340</v>
      </c>
      <c r="M1075" s="30">
        <f>'20'!L19</f>
        <v>379</v>
      </c>
      <c r="N1075" s="30">
        <f>'20'!M19</f>
        <v>330</v>
      </c>
      <c r="O1075" s="30">
        <f>'20'!N19</f>
        <v>0</v>
      </c>
      <c r="P1075" s="30">
        <f>'20'!O19</f>
        <v>12</v>
      </c>
      <c r="Q1075" s="30">
        <f>'20'!P19</f>
        <v>13</v>
      </c>
      <c r="R1075" s="30">
        <f>'20'!Q19</f>
        <v>11</v>
      </c>
      <c r="S1075" s="30">
        <f>'20'!R19</f>
        <v>0</v>
      </c>
      <c r="T1075" s="30">
        <f>'20'!S19</f>
        <v>719</v>
      </c>
      <c r="U1075" s="30">
        <f>'20'!T19</f>
        <v>36</v>
      </c>
      <c r="V1075" s="30">
        <f>'20'!U19</f>
        <v>96</v>
      </c>
      <c r="W1075" s="30">
        <f>'20'!V19</f>
        <v>4.04</v>
      </c>
      <c r="X1075" s="30">
        <f>'20'!W19</f>
        <v>3.5</v>
      </c>
      <c r="Y1075" s="30">
        <f>'20'!X19</f>
        <v>7.5</v>
      </c>
      <c r="Z1075" s="30">
        <f>'20'!Y19</f>
        <v>4.4000000000000004</v>
      </c>
      <c r="AA1075" s="30">
        <f>'20'!Z19</f>
        <v>4.9000000000000004</v>
      </c>
      <c r="AB1075" s="30">
        <f>'20'!AA19</f>
        <v>2.4</v>
      </c>
      <c r="AC1075" s="30">
        <f>'20'!AB19</f>
        <v>0</v>
      </c>
      <c r="AD1075" s="30">
        <f>'20'!AC19</f>
        <v>0</v>
      </c>
      <c r="AE1075" s="30">
        <f>'20'!AD19</f>
        <v>0</v>
      </c>
      <c r="AF1075" s="30">
        <f>'20'!AE19</f>
        <v>0.75</v>
      </c>
      <c r="AG1075" s="30">
        <f>'20'!AF19</f>
        <v>0</v>
      </c>
      <c r="AH1075" s="30">
        <f>'20'!AG19</f>
        <v>0</v>
      </c>
      <c r="AI1075" s="30">
        <f>'20'!AH19</f>
        <v>0.75</v>
      </c>
      <c r="AJ1075" s="30">
        <f>'20'!AI19</f>
        <v>60</v>
      </c>
      <c r="AK1075" s="30">
        <f>'20'!AJ19</f>
        <v>60.75</v>
      </c>
      <c r="AL1075" s="30">
        <f>'20'!AK19</f>
        <v>117.59000000000002</v>
      </c>
      <c r="AM1075" s="30">
        <f>'20'!AL19</f>
        <v>123.49000000000002</v>
      </c>
      <c r="AN1075" s="30">
        <f>'20'!AM19</f>
        <v>62.740000000000023</v>
      </c>
      <c r="AO1075" s="30">
        <f>'20'!AN19</f>
        <v>0</v>
      </c>
      <c r="AP1075" s="30">
        <f>'20'!AO19</f>
        <v>0</v>
      </c>
      <c r="AQ1075" s="30">
        <f>'20'!AP19</f>
        <v>123.49000000000002</v>
      </c>
      <c r="AR1075" s="30">
        <f>'20'!AQ19</f>
        <v>31.86399999999999</v>
      </c>
      <c r="AS1075" s="30">
        <f>'20'!AR19</f>
        <v>0</v>
      </c>
      <c r="AT1075" s="30">
        <f>'20'!AS19</f>
        <v>60.75</v>
      </c>
      <c r="AU1075" s="30">
        <f>'20'!AT19</f>
        <v>88.703999999999994</v>
      </c>
      <c r="AV1075" s="30">
        <f>'20'!AU19</f>
        <v>149.45400000000001</v>
      </c>
      <c r="AW1075" s="30">
        <f>'20'!AV19</f>
        <v>0</v>
      </c>
      <c r="AX1075" s="30">
        <f>'20'!AW19</f>
        <v>10</v>
      </c>
      <c r="AY1075" s="30">
        <f>'20'!AX19</f>
        <v>200</v>
      </c>
      <c r="AZ1075" s="30">
        <f>'20'!AY19</f>
        <v>0</v>
      </c>
      <c r="BA1075" s="30">
        <f>'20'!AZ19</f>
        <v>34</v>
      </c>
      <c r="BB1075" s="30">
        <f>'20'!BA19</f>
        <v>0</v>
      </c>
      <c r="BC1075" s="30">
        <f>'20'!BB19</f>
        <v>244</v>
      </c>
      <c r="BD1075" s="30">
        <f>'20'!BC19</f>
        <v>231.79999999999998</v>
      </c>
      <c r="BE1075" s="30">
        <f>'20'!BD19</f>
        <v>14</v>
      </c>
      <c r="BF1075" s="30">
        <f>'20'!BE19</f>
        <v>15</v>
      </c>
      <c r="BG1075" s="30">
        <f>'20'!BF19</f>
        <v>8</v>
      </c>
      <c r="BH1075" s="30">
        <f>'20'!BG19</f>
        <v>9</v>
      </c>
      <c r="BI1075" s="30">
        <f>'20'!BH19</f>
        <v>1</v>
      </c>
      <c r="BJ1075" s="30">
        <f>'20'!BI19</f>
        <v>47</v>
      </c>
      <c r="BK1075" s="30">
        <f>'20'!BJ19</f>
        <v>184.79999999999998</v>
      </c>
      <c r="BL1075" s="30">
        <f>'20'!BK19</f>
        <v>88.703999999999994</v>
      </c>
      <c r="BM1075" s="30">
        <f>'20'!BL19</f>
        <v>96.095999999999989</v>
      </c>
    </row>
    <row r="1076" spans="1:65">
      <c r="A1076" s="78">
        <f>'20'!A20</f>
        <v>42906</v>
      </c>
      <c r="B1076" s="82" t="str">
        <f t="shared" si="16"/>
        <v>05:00:00</v>
      </c>
      <c r="C1076" s="30" t="str">
        <f>'20'!B20</f>
        <v>05H00</v>
      </c>
      <c r="D1076" s="30">
        <f>'20'!C20</f>
        <v>611</v>
      </c>
      <c r="E1076" s="30">
        <f>'20'!D20</f>
        <v>690</v>
      </c>
      <c r="F1076" s="30">
        <f>'20'!E20</f>
        <v>471</v>
      </c>
      <c r="G1076" s="30">
        <f>'20'!F20</f>
        <v>45</v>
      </c>
      <c r="H1076" s="30">
        <f>'20'!G20</f>
        <v>0</v>
      </c>
      <c r="I1076" s="30">
        <f>'20'!H20</f>
        <v>15</v>
      </c>
      <c r="J1076" s="30">
        <f>'20'!I20</f>
        <v>1772</v>
      </c>
      <c r="K1076" s="30">
        <f>'20'!J20</f>
        <v>60</v>
      </c>
      <c r="L1076" s="30">
        <f>'20'!K20</f>
        <v>348</v>
      </c>
      <c r="M1076" s="30">
        <f>'20'!L20</f>
        <v>375</v>
      </c>
      <c r="N1076" s="30">
        <f>'20'!M20</f>
        <v>330</v>
      </c>
      <c r="O1076" s="30">
        <f>'20'!N20</f>
        <v>0</v>
      </c>
      <c r="P1076" s="30">
        <f>'20'!O20</f>
        <v>12</v>
      </c>
      <c r="Q1076" s="30">
        <f>'20'!P20</f>
        <v>13</v>
      </c>
      <c r="R1076" s="30">
        <f>'20'!Q20</f>
        <v>11</v>
      </c>
      <c r="S1076" s="30">
        <f>'20'!R20</f>
        <v>0</v>
      </c>
      <c r="T1076" s="30">
        <f>'20'!S20</f>
        <v>723</v>
      </c>
      <c r="U1076" s="30">
        <f>'20'!T20</f>
        <v>36</v>
      </c>
      <c r="V1076" s="30">
        <f>'20'!U20</f>
        <v>96</v>
      </c>
      <c r="W1076" s="30">
        <f>'20'!V20</f>
        <v>4.04</v>
      </c>
      <c r="X1076" s="30">
        <f>'20'!W20</f>
        <v>3.5</v>
      </c>
      <c r="Y1076" s="30">
        <f>'20'!X20</f>
        <v>7.5</v>
      </c>
      <c r="Z1076" s="30">
        <f>'20'!Y20</f>
        <v>4.0999999999999996</v>
      </c>
      <c r="AA1076" s="30">
        <f>'20'!Z20</f>
        <v>5</v>
      </c>
      <c r="AB1076" s="30">
        <f>'20'!AA20</f>
        <v>2.4</v>
      </c>
      <c r="AC1076" s="30">
        <f>'20'!AB20</f>
        <v>0</v>
      </c>
      <c r="AD1076" s="30">
        <f>'20'!AC20</f>
        <v>0</v>
      </c>
      <c r="AE1076" s="30">
        <f>'20'!AD20</f>
        <v>0</v>
      </c>
      <c r="AF1076" s="30">
        <f>'20'!AE20</f>
        <v>0.75</v>
      </c>
      <c r="AG1076" s="30">
        <f>'20'!AF20</f>
        <v>0</v>
      </c>
      <c r="AH1076" s="30">
        <f>'20'!AG20</f>
        <v>0</v>
      </c>
      <c r="AI1076" s="30">
        <f>'20'!AH20</f>
        <v>0.75</v>
      </c>
      <c r="AJ1076" s="30">
        <f>'20'!AI20</f>
        <v>60</v>
      </c>
      <c r="AK1076" s="30">
        <f>'20'!AJ20</f>
        <v>60.75</v>
      </c>
      <c r="AL1076" s="30">
        <f>'20'!AK20</f>
        <v>117.39</v>
      </c>
      <c r="AM1076" s="30">
        <f>'20'!AL20</f>
        <v>123.29</v>
      </c>
      <c r="AN1076" s="30">
        <f>'20'!AM20</f>
        <v>62.540000000000006</v>
      </c>
      <c r="AO1076" s="30">
        <f>'20'!AN20</f>
        <v>0</v>
      </c>
      <c r="AP1076" s="30">
        <f>'20'!AO20</f>
        <v>0</v>
      </c>
      <c r="AQ1076" s="30">
        <f>'20'!AP20</f>
        <v>123.29</v>
      </c>
      <c r="AR1076" s="30">
        <f>'20'!AQ20</f>
        <v>32.064000000000007</v>
      </c>
      <c r="AS1076" s="30">
        <f>'20'!AR20</f>
        <v>0</v>
      </c>
      <c r="AT1076" s="30">
        <f>'20'!AS20</f>
        <v>60.75</v>
      </c>
      <c r="AU1076" s="30">
        <f>'20'!AT20</f>
        <v>88.703999999999994</v>
      </c>
      <c r="AV1076" s="30">
        <f>'20'!AU20</f>
        <v>149.45400000000001</v>
      </c>
      <c r="AW1076" s="30">
        <f>'20'!AV20</f>
        <v>0</v>
      </c>
      <c r="AX1076" s="30">
        <f>'20'!AW20</f>
        <v>10</v>
      </c>
      <c r="AY1076" s="30">
        <f>'20'!AX20</f>
        <v>200</v>
      </c>
      <c r="AZ1076" s="30">
        <f>'20'!AY20</f>
        <v>0</v>
      </c>
      <c r="BA1076" s="30">
        <f>'20'!AZ20</f>
        <v>34</v>
      </c>
      <c r="BB1076" s="30">
        <f>'20'!BA20</f>
        <v>0</v>
      </c>
      <c r="BC1076" s="30">
        <f>'20'!BB20</f>
        <v>244</v>
      </c>
      <c r="BD1076" s="30">
        <f>'20'!BC20</f>
        <v>231.79999999999998</v>
      </c>
      <c r="BE1076" s="30">
        <f>'20'!BD20</f>
        <v>14</v>
      </c>
      <c r="BF1076" s="30">
        <f>'20'!BE20</f>
        <v>15</v>
      </c>
      <c r="BG1076" s="30">
        <f>'20'!BF20</f>
        <v>8</v>
      </c>
      <c r="BH1076" s="30">
        <f>'20'!BG20</f>
        <v>9</v>
      </c>
      <c r="BI1076" s="30">
        <f>'20'!BH20</f>
        <v>1</v>
      </c>
      <c r="BJ1076" s="30">
        <f>'20'!BI20</f>
        <v>47</v>
      </c>
      <c r="BK1076" s="30">
        <f>'20'!BJ20</f>
        <v>184.79999999999998</v>
      </c>
      <c r="BL1076" s="30">
        <f>'20'!BK20</f>
        <v>88.703999999999994</v>
      </c>
      <c r="BM1076" s="30">
        <f>'20'!BL20</f>
        <v>96.095999999999989</v>
      </c>
    </row>
    <row r="1077" spans="1:65">
      <c r="A1077" s="78">
        <f>'20'!A21</f>
        <v>42906</v>
      </c>
      <c r="B1077" s="82" t="str">
        <f t="shared" si="16"/>
        <v>05:30:00</v>
      </c>
      <c r="C1077" s="30" t="str">
        <f>'20'!B21</f>
        <v>05H30</v>
      </c>
      <c r="D1077" s="30">
        <f>'20'!C21</f>
        <v>604</v>
      </c>
      <c r="E1077" s="30">
        <f>'20'!D21</f>
        <v>674</v>
      </c>
      <c r="F1077" s="30">
        <f>'20'!E21</f>
        <v>483</v>
      </c>
      <c r="G1077" s="30">
        <f>'20'!F21</f>
        <v>45</v>
      </c>
      <c r="H1077" s="30">
        <f>'20'!G21</f>
        <v>0</v>
      </c>
      <c r="I1077" s="30">
        <f>'20'!H21</f>
        <v>15</v>
      </c>
      <c r="J1077" s="30">
        <f>'20'!I21</f>
        <v>1761</v>
      </c>
      <c r="K1077" s="30">
        <f>'20'!J21</f>
        <v>60</v>
      </c>
      <c r="L1077" s="30">
        <f>'20'!K21</f>
        <v>346</v>
      </c>
      <c r="M1077" s="30">
        <f>'20'!L21</f>
        <v>367</v>
      </c>
      <c r="N1077" s="30">
        <f>'20'!M21</f>
        <v>330</v>
      </c>
      <c r="O1077" s="30">
        <f>'20'!N21</f>
        <v>0</v>
      </c>
      <c r="P1077" s="30">
        <f>'20'!O21</f>
        <v>12</v>
      </c>
      <c r="Q1077" s="30">
        <f>'20'!P21</f>
        <v>13</v>
      </c>
      <c r="R1077" s="30">
        <f>'20'!Q21</f>
        <v>11</v>
      </c>
      <c r="S1077" s="30">
        <f>'20'!R21</f>
        <v>0</v>
      </c>
      <c r="T1077" s="30">
        <f>'20'!S21</f>
        <v>713</v>
      </c>
      <c r="U1077" s="30">
        <f>'20'!T21</f>
        <v>36</v>
      </c>
      <c r="V1077" s="30">
        <f>'20'!U21</f>
        <v>96</v>
      </c>
      <c r="W1077" s="30">
        <f>'20'!V21</f>
        <v>4.04</v>
      </c>
      <c r="X1077" s="30">
        <f>'20'!W21</f>
        <v>3.5</v>
      </c>
      <c r="Y1077" s="30">
        <f>'20'!X21</f>
        <v>7.5</v>
      </c>
      <c r="Z1077" s="30">
        <f>'20'!Y21</f>
        <v>4.0999999999999996</v>
      </c>
      <c r="AA1077" s="30">
        <f>'20'!Z21</f>
        <v>5</v>
      </c>
      <c r="AB1077" s="30">
        <f>'20'!AA21</f>
        <v>2.4</v>
      </c>
      <c r="AC1077" s="30">
        <f>'20'!AB21</f>
        <v>0</v>
      </c>
      <c r="AD1077" s="30">
        <f>'20'!AC21</f>
        <v>0</v>
      </c>
      <c r="AE1077" s="30">
        <f>'20'!AD21</f>
        <v>0</v>
      </c>
      <c r="AF1077" s="30">
        <f>'20'!AE21</f>
        <v>0.75</v>
      </c>
      <c r="AG1077" s="30">
        <f>'20'!AF21</f>
        <v>0</v>
      </c>
      <c r="AH1077" s="30">
        <f>'20'!AG21</f>
        <v>0</v>
      </c>
      <c r="AI1077" s="30">
        <f>'20'!AH21</f>
        <v>0.75</v>
      </c>
      <c r="AJ1077" s="30">
        <f>'20'!AI21</f>
        <v>60</v>
      </c>
      <c r="AK1077" s="30">
        <f>'20'!AJ21</f>
        <v>60.75</v>
      </c>
      <c r="AL1077" s="30">
        <f>'20'!AK21</f>
        <v>117.39</v>
      </c>
      <c r="AM1077" s="30">
        <f>'20'!AL21</f>
        <v>123.29</v>
      </c>
      <c r="AN1077" s="30">
        <f>'20'!AM21</f>
        <v>62.540000000000006</v>
      </c>
      <c r="AO1077" s="30">
        <f>'20'!AN21</f>
        <v>0</v>
      </c>
      <c r="AP1077" s="30">
        <f>'20'!AO21</f>
        <v>0</v>
      </c>
      <c r="AQ1077" s="30">
        <f>'20'!AP21</f>
        <v>123.29</v>
      </c>
      <c r="AR1077" s="30">
        <f>'20'!AQ21</f>
        <v>32.064000000000007</v>
      </c>
      <c r="AS1077" s="30">
        <f>'20'!AR21</f>
        <v>0</v>
      </c>
      <c r="AT1077" s="30">
        <f>'20'!AS21</f>
        <v>60.75</v>
      </c>
      <c r="AU1077" s="30">
        <f>'20'!AT21</f>
        <v>88.703999999999994</v>
      </c>
      <c r="AV1077" s="30">
        <f>'20'!AU21</f>
        <v>149.45400000000001</v>
      </c>
      <c r="AW1077" s="30">
        <f>'20'!AV21</f>
        <v>0</v>
      </c>
      <c r="AX1077" s="30">
        <f>'20'!AW21</f>
        <v>10</v>
      </c>
      <c r="AY1077" s="30">
        <f>'20'!AX21</f>
        <v>200</v>
      </c>
      <c r="AZ1077" s="30">
        <f>'20'!AY21</f>
        <v>0</v>
      </c>
      <c r="BA1077" s="30">
        <f>'20'!AZ21</f>
        <v>34</v>
      </c>
      <c r="BB1077" s="30">
        <f>'20'!BA21</f>
        <v>0</v>
      </c>
      <c r="BC1077" s="30">
        <f>'20'!BB21</f>
        <v>244</v>
      </c>
      <c r="BD1077" s="30">
        <f>'20'!BC21</f>
        <v>231.79999999999998</v>
      </c>
      <c r="BE1077" s="30">
        <f>'20'!BD21</f>
        <v>14</v>
      </c>
      <c r="BF1077" s="30">
        <f>'20'!BE21</f>
        <v>15</v>
      </c>
      <c r="BG1077" s="30">
        <f>'20'!BF21</f>
        <v>8</v>
      </c>
      <c r="BH1077" s="30">
        <f>'20'!BG21</f>
        <v>9</v>
      </c>
      <c r="BI1077" s="30">
        <f>'20'!BH21</f>
        <v>1</v>
      </c>
      <c r="BJ1077" s="30">
        <f>'20'!BI21</f>
        <v>47</v>
      </c>
      <c r="BK1077" s="30">
        <f>'20'!BJ21</f>
        <v>184.79999999999998</v>
      </c>
      <c r="BL1077" s="30">
        <f>'20'!BK21</f>
        <v>88.703999999999994</v>
      </c>
      <c r="BM1077" s="30">
        <f>'20'!BL21</f>
        <v>96.095999999999989</v>
      </c>
    </row>
    <row r="1078" spans="1:65">
      <c r="A1078" s="78">
        <f>'20'!A22</f>
        <v>42906</v>
      </c>
      <c r="B1078" s="82" t="str">
        <f t="shared" si="16"/>
        <v>06:00:00</v>
      </c>
      <c r="C1078" s="30" t="str">
        <f>'20'!B22</f>
        <v>06H00</v>
      </c>
      <c r="D1078" s="30">
        <f>'20'!C22</f>
        <v>587</v>
      </c>
      <c r="E1078" s="30">
        <f>'20'!D22</f>
        <v>642</v>
      </c>
      <c r="F1078" s="30">
        <f>'20'!E22</f>
        <v>463</v>
      </c>
      <c r="G1078" s="30">
        <f>'20'!F22</f>
        <v>42</v>
      </c>
      <c r="H1078" s="30">
        <f>'20'!G22</f>
        <v>0</v>
      </c>
      <c r="I1078" s="30">
        <f>'20'!H22</f>
        <v>15</v>
      </c>
      <c r="J1078" s="30">
        <f>'20'!I22</f>
        <v>1692</v>
      </c>
      <c r="K1078" s="30">
        <f>'20'!J22</f>
        <v>57</v>
      </c>
      <c r="L1078" s="30">
        <f>'20'!K22</f>
        <v>320</v>
      </c>
      <c r="M1078" s="30">
        <f>'20'!L22</f>
        <v>349</v>
      </c>
      <c r="N1078" s="30">
        <f>'20'!M22</f>
        <v>320</v>
      </c>
      <c r="O1078" s="30">
        <f>'20'!N22</f>
        <v>0</v>
      </c>
      <c r="P1078" s="30">
        <f>'20'!O22</f>
        <v>11</v>
      </c>
      <c r="Q1078" s="30">
        <f>'20'!P22</f>
        <v>12</v>
      </c>
      <c r="R1078" s="30">
        <f>'20'!Q22</f>
        <v>11</v>
      </c>
      <c r="S1078" s="30">
        <f>'20'!R22</f>
        <v>0</v>
      </c>
      <c r="T1078" s="30">
        <f>'20'!S22</f>
        <v>669</v>
      </c>
      <c r="U1078" s="30">
        <f>'20'!T22</f>
        <v>34</v>
      </c>
      <c r="V1078" s="30">
        <f>'20'!U22</f>
        <v>91</v>
      </c>
      <c r="W1078" s="30">
        <f>'20'!V22</f>
        <v>4.7</v>
      </c>
      <c r="X1078" s="30">
        <f>'20'!W22</f>
        <v>3.5</v>
      </c>
      <c r="Y1078" s="30">
        <f>'20'!X22</f>
        <v>5.5</v>
      </c>
      <c r="Z1078" s="30">
        <f>'20'!Y22</f>
        <v>3.2</v>
      </c>
      <c r="AA1078" s="30">
        <f>'20'!Z22</f>
        <v>4.4000000000000004</v>
      </c>
      <c r="AB1078" s="30">
        <f>'20'!AA22</f>
        <v>2</v>
      </c>
      <c r="AC1078" s="30">
        <f>'20'!AB22</f>
        <v>0</v>
      </c>
      <c r="AD1078" s="30">
        <f>'20'!AC22</f>
        <v>0</v>
      </c>
      <c r="AE1078" s="30">
        <f>'20'!AD22</f>
        <v>0</v>
      </c>
      <c r="AF1078" s="30">
        <f>'20'!AE22</f>
        <v>0.75</v>
      </c>
      <c r="AG1078" s="30">
        <f>'20'!AF22</f>
        <v>0</v>
      </c>
      <c r="AH1078" s="30">
        <f>'20'!AG22</f>
        <v>0</v>
      </c>
      <c r="AI1078" s="30">
        <f>'20'!AH22</f>
        <v>0.75</v>
      </c>
      <c r="AJ1078" s="30">
        <f>'20'!AI22</f>
        <v>60</v>
      </c>
      <c r="AK1078" s="30">
        <f>'20'!AJ22</f>
        <v>60.75</v>
      </c>
      <c r="AL1078" s="30">
        <f>'20'!AK22</f>
        <v>109.55000000000001</v>
      </c>
      <c r="AM1078" s="30">
        <f>'20'!AL22</f>
        <v>115.05000000000001</v>
      </c>
      <c r="AN1078" s="30">
        <f>'20'!AM22</f>
        <v>54.300000000000011</v>
      </c>
      <c r="AO1078" s="30">
        <f>'20'!AN22</f>
        <v>0</v>
      </c>
      <c r="AP1078" s="30">
        <f>'20'!AO22</f>
        <v>0</v>
      </c>
      <c r="AQ1078" s="30">
        <f>'20'!AP22</f>
        <v>115.05000000000001</v>
      </c>
      <c r="AR1078" s="30">
        <f>'20'!AQ22</f>
        <v>39.903999999999996</v>
      </c>
      <c r="AS1078" s="30">
        <f>'20'!AR22</f>
        <v>0</v>
      </c>
      <c r="AT1078" s="30">
        <f>'20'!AS22</f>
        <v>60.75</v>
      </c>
      <c r="AU1078" s="30">
        <f>'20'!AT22</f>
        <v>88.703999999999994</v>
      </c>
      <c r="AV1078" s="30">
        <f>'20'!AU22</f>
        <v>149.45400000000001</v>
      </c>
      <c r="AW1078" s="30">
        <f>'20'!AV22</f>
        <v>0</v>
      </c>
      <c r="AX1078" s="30">
        <f>'20'!AW22</f>
        <v>10</v>
      </c>
      <c r="AY1078" s="30">
        <f>'20'!AX22</f>
        <v>200</v>
      </c>
      <c r="AZ1078" s="30">
        <f>'20'!AY22</f>
        <v>0</v>
      </c>
      <c r="BA1078" s="30">
        <f>'20'!AZ22</f>
        <v>34</v>
      </c>
      <c r="BB1078" s="30">
        <f>'20'!BA22</f>
        <v>0</v>
      </c>
      <c r="BC1078" s="30">
        <f>'20'!BB22</f>
        <v>244</v>
      </c>
      <c r="BD1078" s="30">
        <f>'20'!BC22</f>
        <v>231.79999999999998</v>
      </c>
      <c r="BE1078" s="30">
        <f>'20'!BD22</f>
        <v>14</v>
      </c>
      <c r="BF1078" s="30">
        <f>'20'!BE22</f>
        <v>15</v>
      </c>
      <c r="BG1078" s="30">
        <f>'20'!BF22</f>
        <v>8</v>
      </c>
      <c r="BH1078" s="30">
        <f>'20'!BG22</f>
        <v>9</v>
      </c>
      <c r="BI1078" s="30">
        <f>'20'!BH22</f>
        <v>1</v>
      </c>
      <c r="BJ1078" s="30">
        <f>'20'!BI22</f>
        <v>47</v>
      </c>
      <c r="BK1078" s="30">
        <f>'20'!BJ22</f>
        <v>184.79999999999998</v>
      </c>
      <c r="BL1078" s="30">
        <f>'20'!BK22</f>
        <v>88.703999999999994</v>
      </c>
      <c r="BM1078" s="30">
        <f>'20'!BL22</f>
        <v>96.095999999999989</v>
      </c>
    </row>
    <row r="1079" spans="1:65">
      <c r="A1079" s="78">
        <f>'20'!A23</f>
        <v>42906</v>
      </c>
      <c r="B1079" s="82" t="str">
        <f t="shared" si="16"/>
        <v>06:30:00</v>
      </c>
      <c r="C1079" s="30" t="str">
        <f>'20'!B23</f>
        <v>06H30</v>
      </c>
      <c r="D1079" s="30">
        <f>'20'!C23</f>
        <v>570</v>
      </c>
      <c r="E1079" s="30">
        <f>'20'!D23</f>
        <v>629</v>
      </c>
      <c r="F1079" s="30">
        <f>'20'!E23</f>
        <v>448</v>
      </c>
      <c r="G1079" s="30">
        <f>'20'!F23</f>
        <v>41</v>
      </c>
      <c r="H1079" s="30">
        <f>'20'!G23</f>
        <v>0</v>
      </c>
      <c r="I1079" s="30">
        <f>'20'!H23</f>
        <v>15</v>
      </c>
      <c r="J1079" s="30">
        <f>'20'!I23</f>
        <v>1647</v>
      </c>
      <c r="K1079" s="30">
        <f>'20'!J23</f>
        <v>56</v>
      </c>
      <c r="L1079" s="30">
        <f>'20'!K23</f>
        <v>321</v>
      </c>
      <c r="M1079" s="30">
        <f>'20'!L23</f>
        <v>348</v>
      </c>
      <c r="N1079" s="30">
        <f>'20'!M23</f>
        <v>310</v>
      </c>
      <c r="O1079" s="30">
        <f>'20'!N23</f>
        <v>0</v>
      </c>
      <c r="P1079" s="30">
        <f>'20'!O23</f>
        <v>11</v>
      </c>
      <c r="Q1079" s="30">
        <f>'20'!P23</f>
        <v>12</v>
      </c>
      <c r="R1079" s="30">
        <f>'20'!Q23</f>
        <v>11</v>
      </c>
      <c r="S1079" s="30">
        <f>'20'!R23</f>
        <v>0</v>
      </c>
      <c r="T1079" s="30">
        <f>'20'!S23</f>
        <v>669</v>
      </c>
      <c r="U1079" s="30">
        <f>'20'!T23</f>
        <v>34</v>
      </c>
      <c r="V1079" s="30">
        <f>'20'!U23</f>
        <v>90</v>
      </c>
      <c r="W1079" s="30">
        <f>'20'!V23</f>
        <v>4.7</v>
      </c>
      <c r="X1079" s="30">
        <f>'20'!W23</f>
        <v>3.5</v>
      </c>
      <c r="Y1079" s="30">
        <f>'20'!X23</f>
        <v>5</v>
      </c>
      <c r="Z1079" s="30">
        <f>'20'!Y23</f>
        <v>3.2</v>
      </c>
      <c r="AA1079" s="30">
        <f>'20'!Z23</f>
        <v>4.4000000000000004</v>
      </c>
      <c r="AB1079" s="30">
        <f>'20'!AA23</f>
        <v>2</v>
      </c>
      <c r="AC1079" s="30">
        <f>'20'!AB23</f>
        <v>0</v>
      </c>
      <c r="AD1079" s="30">
        <f>'20'!AC23</f>
        <v>0</v>
      </c>
      <c r="AE1079" s="30">
        <f>'20'!AD23</f>
        <v>0</v>
      </c>
      <c r="AF1079" s="30">
        <f>'20'!AE23</f>
        <v>0.75</v>
      </c>
      <c r="AG1079" s="30">
        <f>'20'!AF23</f>
        <v>0</v>
      </c>
      <c r="AH1079" s="30">
        <f>'20'!AG23</f>
        <v>0</v>
      </c>
      <c r="AI1079" s="30">
        <f>'20'!AH23</f>
        <v>0.75</v>
      </c>
      <c r="AJ1079" s="30">
        <f>'20'!AI23</f>
        <v>60</v>
      </c>
      <c r="AK1079" s="30">
        <f>'20'!AJ23</f>
        <v>60.75</v>
      </c>
      <c r="AL1079" s="30">
        <f>'20'!AK23</f>
        <v>108.05000000000001</v>
      </c>
      <c r="AM1079" s="30">
        <f>'20'!AL23</f>
        <v>113.55000000000001</v>
      </c>
      <c r="AN1079" s="30">
        <f>'20'!AM23</f>
        <v>52.800000000000011</v>
      </c>
      <c r="AO1079" s="30">
        <f>'20'!AN23</f>
        <v>0</v>
      </c>
      <c r="AP1079" s="30">
        <f>'20'!AO23</f>
        <v>0</v>
      </c>
      <c r="AQ1079" s="30">
        <f>'20'!AP23</f>
        <v>113.55000000000001</v>
      </c>
      <c r="AR1079" s="30">
        <f>'20'!AQ23</f>
        <v>41.403999999999996</v>
      </c>
      <c r="AS1079" s="30">
        <f>'20'!AR23</f>
        <v>0</v>
      </c>
      <c r="AT1079" s="30">
        <f>'20'!AS23</f>
        <v>60.75</v>
      </c>
      <c r="AU1079" s="30">
        <f>'20'!AT23</f>
        <v>88.703999999999994</v>
      </c>
      <c r="AV1079" s="30">
        <f>'20'!AU23</f>
        <v>149.45400000000001</v>
      </c>
      <c r="AW1079" s="30">
        <f>'20'!AV23</f>
        <v>0</v>
      </c>
      <c r="AX1079" s="30">
        <f>'20'!AW23</f>
        <v>10</v>
      </c>
      <c r="AY1079" s="30">
        <f>'20'!AX23</f>
        <v>200</v>
      </c>
      <c r="AZ1079" s="30">
        <f>'20'!AY23</f>
        <v>0</v>
      </c>
      <c r="BA1079" s="30">
        <f>'20'!AZ23</f>
        <v>34</v>
      </c>
      <c r="BB1079" s="30">
        <f>'20'!BA23</f>
        <v>0</v>
      </c>
      <c r="BC1079" s="30">
        <f>'20'!BB23</f>
        <v>244</v>
      </c>
      <c r="BD1079" s="30">
        <f>'20'!BC23</f>
        <v>231.79999999999998</v>
      </c>
      <c r="BE1079" s="30">
        <f>'20'!BD23</f>
        <v>14</v>
      </c>
      <c r="BF1079" s="30">
        <f>'20'!BE23</f>
        <v>15</v>
      </c>
      <c r="BG1079" s="30">
        <f>'20'!BF23</f>
        <v>8</v>
      </c>
      <c r="BH1079" s="30">
        <f>'20'!BG23</f>
        <v>9</v>
      </c>
      <c r="BI1079" s="30">
        <f>'20'!BH23</f>
        <v>1</v>
      </c>
      <c r="BJ1079" s="30">
        <f>'20'!BI23</f>
        <v>47</v>
      </c>
      <c r="BK1079" s="30">
        <f>'20'!BJ23</f>
        <v>184.79999999999998</v>
      </c>
      <c r="BL1079" s="30">
        <f>'20'!BK23</f>
        <v>88.703999999999994</v>
      </c>
      <c r="BM1079" s="30">
        <f>'20'!BL23</f>
        <v>96.095999999999989</v>
      </c>
    </row>
    <row r="1080" spans="1:65">
      <c r="A1080" s="78">
        <f>'20'!A24</f>
        <v>42906</v>
      </c>
      <c r="B1080" s="82" t="str">
        <f t="shared" si="16"/>
        <v>07:00:00</v>
      </c>
      <c r="C1080" s="30" t="str">
        <f>'20'!B24</f>
        <v>07H00</v>
      </c>
      <c r="D1080" s="30">
        <f>'20'!C24</f>
        <v>591</v>
      </c>
      <c r="E1080" s="30">
        <f>'20'!D24</f>
        <v>680</v>
      </c>
      <c r="F1080" s="30">
        <f>'20'!E24</f>
        <v>457</v>
      </c>
      <c r="G1080" s="30">
        <f>'20'!F24</f>
        <v>43</v>
      </c>
      <c r="H1080" s="30">
        <f>'20'!G24</f>
        <v>0</v>
      </c>
      <c r="I1080" s="30">
        <f>'20'!H24</f>
        <v>15</v>
      </c>
      <c r="J1080" s="30">
        <f>'20'!I24</f>
        <v>1728</v>
      </c>
      <c r="K1080" s="30">
        <f>'20'!J24</f>
        <v>58</v>
      </c>
      <c r="L1080" s="30">
        <f>'20'!K24</f>
        <v>321</v>
      </c>
      <c r="M1080" s="30">
        <f>'20'!L24</f>
        <v>360</v>
      </c>
      <c r="N1080" s="30">
        <f>'20'!M24</f>
        <v>330</v>
      </c>
      <c r="O1080" s="30">
        <f>'20'!N24</f>
        <v>0</v>
      </c>
      <c r="P1080" s="30">
        <f>'20'!O24</f>
        <v>11</v>
      </c>
      <c r="Q1080" s="30">
        <f>'20'!P24</f>
        <v>13</v>
      </c>
      <c r="R1080" s="30">
        <f>'20'!Q24</f>
        <v>12</v>
      </c>
      <c r="S1080" s="30">
        <f>'20'!R24</f>
        <v>0</v>
      </c>
      <c r="T1080" s="30">
        <f>'20'!S24</f>
        <v>681</v>
      </c>
      <c r="U1080" s="30">
        <f>'20'!T24</f>
        <v>36</v>
      </c>
      <c r="V1080" s="30">
        <f>'20'!U24</f>
        <v>94</v>
      </c>
      <c r="W1080" s="30">
        <f>'20'!V24</f>
        <v>4.7</v>
      </c>
      <c r="X1080" s="30">
        <f>'20'!W24</f>
        <v>3.5</v>
      </c>
      <c r="Y1080" s="30">
        <f>'20'!X24</f>
        <v>5</v>
      </c>
      <c r="Z1080" s="30">
        <f>'20'!Y24</f>
        <v>2.8</v>
      </c>
      <c r="AA1080" s="30">
        <f>'20'!Z24</f>
        <v>4.4000000000000004</v>
      </c>
      <c r="AB1080" s="30">
        <f>'20'!AA24</f>
        <v>1.9</v>
      </c>
      <c r="AC1080" s="30">
        <f>'20'!AB24</f>
        <v>0</v>
      </c>
      <c r="AD1080" s="30">
        <f>'20'!AC24</f>
        <v>0</v>
      </c>
      <c r="AE1080" s="30">
        <f>'20'!AD24</f>
        <v>0</v>
      </c>
      <c r="AF1080" s="30">
        <f>'20'!AE24</f>
        <v>0.72499999999999998</v>
      </c>
      <c r="AG1080" s="30">
        <f>'20'!AF24</f>
        <v>0</v>
      </c>
      <c r="AH1080" s="30">
        <f>'20'!AG24</f>
        <v>0</v>
      </c>
      <c r="AI1080" s="30">
        <f>'20'!AH24</f>
        <v>0.72499999999999998</v>
      </c>
      <c r="AJ1080" s="30">
        <f>'20'!AI24</f>
        <v>60</v>
      </c>
      <c r="AK1080" s="30">
        <f>'20'!AJ24</f>
        <v>60.725000000000001</v>
      </c>
      <c r="AL1080" s="30">
        <f>'20'!AK24</f>
        <v>111.625</v>
      </c>
      <c r="AM1080" s="30">
        <f>'20'!AL24</f>
        <v>117.02500000000001</v>
      </c>
      <c r="AN1080" s="30">
        <f>'20'!AM24</f>
        <v>56.300000000000004</v>
      </c>
      <c r="AO1080" s="30">
        <f>'20'!AN24</f>
        <v>0</v>
      </c>
      <c r="AP1080" s="30">
        <f>'20'!AO24</f>
        <v>0</v>
      </c>
      <c r="AQ1080" s="30">
        <f>'20'!AP24</f>
        <v>117.02500000000001</v>
      </c>
      <c r="AR1080" s="30">
        <f>'20'!AQ24</f>
        <v>37.804000000000002</v>
      </c>
      <c r="AS1080" s="30">
        <f>'20'!AR24</f>
        <v>0</v>
      </c>
      <c r="AT1080" s="30">
        <f>'20'!AS24</f>
        <v>60.725000000000001</v>
      </c>
      <c r="AU1080" s="30">
        <f>'20'!AT24</f>
        <v>88.703999999999994</v>
      </c>
      <c r="AV1080" s="30">
        <f>'20'!AU24</f>
        <v>149.429</v>
      </c>
      <c r="AW1080" s="30">
        <f>'20'!AV24</f>
        <v>0</v>
      </c>
      <c r="AX1080" s="30">
        <f>'20'!AW24</f>
        <v>10</v>
      </c>
      <c r="AY1080" s="30">
        <f>'20'!AX24</f>
        <v>200</v>
      </c>
      <c r="AZ1080" s="30">
        <f>'20'!AY24</f>
        <v>0</v>
      </c>
      <c r="BA1080" s="30">
        <f>'20'!AZ24</f>
        <v>34</v>
      </c>
      <c r="BB1080" s="30">
        <f>'20'!BA24</f>
        <v>0</v>
      </c>
      <c r="BC1080" s="30">
        <f>'20'!BB24</f>
        <v>244</v>
      </c>
      <c r="BD1080" s="30">
        <f>'20'!BC24</f>
        <v>231.79999999999998</v>
      </c>
      <c r="BE1080" s="30">
        <f>'20'!BD24</f>
        <v>14</v>
      </c>
      <c r="BF1080" s="30">
        <f>'20'!BE24</f>
        <v>15</v>
      </c>
      <c r="BG1080" s="30">
        <f>'20'!BF24</f>
        <v>8</v>
      </c>
      <c r="BH1080" s="30">
        <f>'20'!BG24</f>
        <v>9</v>
      </c>
      <c r="BI1080" s="30">
        <f>'20'!BH24</f>
        <v>1</v>
      </c>
      <c r="BJ1080" s="30">
        <f>'20'!BI24</f>
        <v>47</v>
      </c>
      <c r="BK1080" s="30">
        <f>'20'!BJ24</f>
        <v>184.79999999999998</v>
      </c>
      <c r="BL1080" s="30">
        <f>'20'!BK24</f>
        <v>88.703999999999994</v>
      </c>
      <c r="BM1080" s="30">
        <f>'20'!BL24</f>
        <v>96.095999999999989</v>
      </c>
    </row>
    <row r="1081" spans="1:65">
      <c r="A1081" s="78">
        <f>'20'!A25</f>
        <v>42906</v>
      </c>
      <c r="B1081" s="82" t="str">
        <f t="shared" si="16"/>
        <v>07:30:00</v>
      </c>
      <c r="C1081" s="30" t="str">
        <f>'20'!B25</f>
        <v>07H30</v>
      </c>
      <c r="D1081" s="30">
        <f>'20'!C25</f>
        <v>634</v>
      </c>
      <c r="E1081" s="30">
        <f>'20'!D25</f>
        <v>732</v>
      </c>
      <c r="F1081" s="30">
        <f>'20'!E25</f>
        <v>481</v>
      </c>
      <c r="G1081" s="30">
        <f>'20'!F25</f>
        <v>46</v>
      </c>
      <c r="H1081" s="30">
        <f>'20'!G25</f>
        <v>0</v>
      </c>
      <c r="I1081" s="30">
        <f>'20'!H25</f>
        <v>16</v>
      </c>
      <c r="J1081" s="30">
        <f>'20'!I25</f>
        <v>1847</v>
      </c>
      <c r="K1081" s="30">
        <f>'20'!J25</f>
        <v>62</v>
      </c>
      <c r="L1081" s="30">
        <f>'20'!K25</f>
        <v>330</v>
      </c>
      <c r="M1081" s="30">
        <f>'20'!L25</f>
        <v>382</v>
      </c>
      <c r="N1081" s="30">
        <f>'20'!M25</f>
        <v>320</v>
      </c>
      <c r="O1081" s="30">
        <f>'20'!N25</f>
        <v>0</v>
      </c>
      <c r="P1081" s="30">
        <f>'20'!O25</f>
        <v>12</v>
      </c>
      <c r="Q1081" s="30">
        <f>'20'!P25</f>
        <v>13</v>
      </c>
      <c r="R1081" s="30">
        <f>'20'!Q25</f>
        <v>12</v>
      </c>
      <c r="S1081" s="30">
        <f>'20'!R25</f>
        <v>0</v>
      </c>
      <c r="T1081" s="30">
        <f>'20'!S25</f>
        <v>712</v>
      </c>
      <c r="U1081" s="30">
        <f>'20'!T25</f>
        <v>37</v>
      </c>
      <c r="V1081" s="30">
        <f>'20'!U25</f>
        <v>99</v>
      </c>
      <c r="W1081" s="30">
        <f>'20'!V25</f>
        <v>4.7</v>
      </c>
      <c r="X1081" s="30">
        <f>'20'!W25</f>
        <v>3.5</v>
      </c>
      <c r="Y1081" s="30">
        <f>'20'!X25</f>
        <v>5</v>
      </c>
      <c r="Z1081" s="30">
        <f>'20'!Y25</f>
        <v>2.8</v>
      </c>
      <c r="AA1081" s="30">
        <f>'20'!Z25</f>
        <v>4.4000000000000004</v>
      </c>
      <c r="AB1081" s="30">
        <f>'20'!AA25</f>
        <v>1.9</v>
      </c>
      <c r="AC1081" s="30">
        <f>'20'!AB25</f>
        <v>0</v>
      </c>
      <c r="AD1081" s="30">
        <f>'20'!AC25</f>
        <v>0</v>
      </c>
      <c r="AE1081" s="30">
        <f>'20'!AD25</f>
        <v>0</v>
      </c>
      <c r="AF1081" s="30">
        <f>'20'!AE25</f>
        <v>0.72499999999999998</v>
      </c>
      <c r="AG1081" s="30">
        <f>'20'!AF25</f>
        <v>0</v>
      </c>
      <c r="AH1081" s="30">
        <f>'20'!AG25</f>
        <v>0</v>
      </c>
      <c r="AI1081" s="30">
        <f>'20'!AH25</f>
        <v>0.72499999999999998</v>
      </c>
      <c r="AJ1081" s="30">
        <f>'20'!AI25</f>
        <v>60</v>
      </c>
      <c r="AK1081" s="30">
        <f>'20'!AJ25</f>
        <v>60.725000000000001</v>
      </c>
      <c r="AL1081" s="30">
        <f>'20'!AK25</f>
        <v>116.625</v>
      </c>
      <c r="AM1081" s="30">
        <f>'20'!AL25</f>
        <v>122.02500000000001</v>
      </c>
      <c r="AN1081" s="30">
        <f>'20'!AM25</f>
        <v>61.300000000000004</v>
      </c>
      <c r="AO1081" s="30">
        <f>'20'!AN25</f>
        <v>0</v>
      </c>
      <c r="AP1081" s="30">
        <f>'20'!AO25</f>
        <v>0</v>
      </c>
      <c r="AQ1081" s="30">
        <f>'20'!AP25</f>
        <v>122.02500000000001</v>
      </c>
      <c r="AR1081" s="30">
        <f>'20'!AQ25</f>
        <v>32.804000000000002</v>
      </c>
      <c r="AS1081" s="30">
        <f>'20'!AR25</f>
        <v>0</v>
      </c>
      <c r="AT1081" s="30">
        <f>'20'!AS25</f>
        <v>60.725000000000001</v>
      </c>
      <c r="AU1081" s="30">
        <f>'20'!AT25</f>
        <v>88.703999999999994</v>
      </c>
      <c r="AV1081" s="30">
        <f>'20'!AU25</f>
        <v>149.429</v>
      </c>
      <c r="AW1081" s="30">
        <f>'20'!AV25</f>
        <v>0</v>
      </c>
      <c r="AX1081" s="30">
        <f>'20'!AW25</f>
        <v>10</v>
      </c>
      <c r="AY1081" s="30">
        <f>'20'!AX25</f>
        <v>200</v>
      </c>
      <c r="AZ1081" s="30">
        <f>'20'!AY25</f>
        <v>0</v>
      </c>
      <c r="BA1081" s="30">
        <f>'20'!AZ25</f>
        <v>34</v>
      </c>
      <c r="BB1081" s="30">
        <f>'20'!BA25</f>
        <v>0</v>
      </c>
      <c r="BC1081" s="30">
        <f>'20'!BB25</f>
        <v>244</v>
      </c>
      <c r="BD1081" s="30">
        <f>'20'!BC25</f>
        <v>231.79999999999998</v>
      </c>
      <c r="BE1081" s="30">
        <f>'20'!BD25</f>
        <v>14</v>
      </c>
      <c r="BF1081" s="30">
        <f>'20'!BE25</f>
        <v>15</v>
      </c>
      <c r="BG1081" s="30">
        <f>'20'!BF25</f>
        <v>8</v>
      </c>
      <c r="BH1081" s="30">
        <f>'20'!BG25</f>
        <v>9</v>
      </c>
      <c r="BI1081" s="30">
        <f>'20'!BH25</f>
        <v>1</v>
      </c>
      <c r="BJ1081" s="30">
        <f>'20'!BI25</f>
        <v>47</v>
      </c>
      <c r="BK1081" s="30">
        <f>'20'!BJ25</f>
        <v>184.79999999999998</v>
      </c>
      <c r="BL1081" s="30">
        <f>'20'!BK25</f>
        <v>88.703999999999994</v>
      </c>
      <c r="BM1081" s="30">
        <f>'20'!BL25</f>
        <v>96.095999999999989</v>
      </c>
    </row>
    <row r="1082" spans="1:65">
      <c r="A1082" s="78">
        <f>'20'!A26</f>
        <v>42906</v>
      </c>
      <c r="B1082" s="82" t="str">
        <f t="shared" si="16"/>
        <v>08:00:00</v>
      </c>
      <c r="C1082" s="30" t="str">
        <f>'20'!B26</f>
        <v>08H00</v>
      </c>
      <c r="D1082" s="30">
        <f>'20'!C26</f>
        <v>690</v>
      </c>
      <c r="E1082" s="30">
        <f>'20'!D26</f>
        <v>795</v>
      </c>
      <c r="F1082" s="30">
        <f>'20'!E26</f>
        <v>540</v>
      </c>
      <c r="G1082" s="30">
        <f>'20'!F26</f>
        <v>50</v>
      </c>
      <c r="H1082" s="30">
        <f>'20'!G26</f>
        <v>0</v>
      </c>
      <c r="I1082" s="30">
        <f>'20'!H26</f>
        <v>18</v>
      </c>
      <c r="J1082" s="30">
        <f>'20'!I26</f>
        <v>2025</v>
      </c>
      <c r="K1082" s="30">
        <f>'20'!J26</f>
        <v>68</v>
      </c>
      <c r="L1082" s="30">
        <f>'20'!K26</f>
        <v>332</v>
      </c>
      <c r="M1082" s="30">
        <f>'20'!L26</f>
        <v>412</v>
      </c>
      <c r="N1082" s="30">
        <f>'20'!M26</f>
        <v>290</v>
      </c>
      <c r="O1082" s="30">
        <f>'20'!N26</f>
        <v>0</v>
      </c>
      <c r="P1082" s="30">
        <f>'20'!O26</f>
        <v>12</v>
      </c>
      <c r="Q1082" s="30">
        <f>'20'!P26</f>
        <v>14</v>
      </c>
      <c r="R1082" s="30">
        <f>'20'!Q26</f>
        <v>10</v>
      </c>
      <c r="S1082" s="30">
        <f>'20'!R26</f>
        <v>0</v>
      </c>
      <c r="T1082" s="30">
        <f>'20'!S26</f>
        <v>744</v>
      </c>
      <c r="U1082" s="30">
        <f>'20'!T26</f>
        <v>36</v>
      </c>
      <c r="V1082" s="30">
        <f>'20'!U26</f>
        <v>104</v>
      </c>
      <c r="W1082" s="30">
        <f>'20'!V26</f>
        <v>3.6</v>
      </c>
      <c r="X1082" s="30">
        <f>'20'!W26</f>
        <v>3.5</v>
      </c>
      <c r="Y1082" s="30">
        <f>'20'!X26</f>
        <v>5</v>
      </c>
      <c r="Z1082" s="30">
        <f>'20'!Y26</f>
        <v>3</v>
      </c>
      <c r="AA1082" s="30">
        <f>'20'!Z26</f>
        <v>4.3</v>
      </c>
      <c r="AB1082" s="30">
        <f>'20'!AA26</f>
        <v>2.1</v>
      </c>
      <c r="AC1082" s="30">
        <f>'20'!AB26</f>
        <v>0</v>
      </c>
      <c r="AD1082" s="30">
        <f>'20'!AC26</f>
        <v>0</v>
      </c>
      <c r="AE1082" s="30">
        <f>'20'!AD26</f>
        <v>0</v>
      </c>
      <c r="AF1082" s="30">
        <f>'20'!AE26</f>
        <v>0.77500000000000002</v>
      </c>
      <c r="AG1082" s="30">
        <f>'20'!AF26</f>
        <v>0</v>
      </c>
      <c r="AH1082" s="30">
        <f>'20'!AG26</f>
        <v>0</v>
      </c>
      <c r="AI1082" s="30">
        <f>'20'!AH26</f>
        <v>0.77500000000000002</v>
      </c>
      <c r="AJ1082" s="30">
        <f>'20'!AI26</f>
        <v>60</v>
      </c>
      <c r="AK1082" s="30">
        <f>'20'!AJ26</f>
        <v>60.774999999999999</v>
      </c>
      <c r="AL1082" s="30">
        <f>'20'!AK26</f>
        <v>120.675</v>
      </c>
      <c r="AM1082" s="30">
        <f>'20'!AL26</f>
        <v>126.27499999999999</v>
      </c>
      <c r="AN1082" s="30">
        <f>'20'!AM26</f>
        <v>65.5</v>
      </c>
      <c r="AO1082" s="30">
        <f>'20'!AN26</f>
        <v>0</v>
      </c>
      <c r="AP1082" s="30">
        <f>'20'!AO26</f>
        <v>0</v>
      </c>
      <c r="AQ1082" s="30">
        <f>'20'!AP26</f>
        <v>126.27499999999999</v>
      </c>
      <c r="AR1082" s="30">
        <f>'20'!AQ26</f>
        <v>28.803999999999988</v>
      </c>
      <c r="AS1082" s="30">
        <f>'20'!AR26</f>
        <v>0</v>
      </c>
      <c r="AT1082" s="30">
        <f>'20'!AS26</f>
        <v>60.774999999999999</v>
      </c>
      <c r="AU1082" s="30">
        <f>'20'!AT26</f>
        <v>88.703999999999994</v>
      </c>
      <c r="AV1082" s="30">
        <f>'20'!AU26</f>
        <v>149.47899999999998</v>
      </c>
      <c r="AW1082" s="30">
        <f>'20'!AV26</f>
        <v>0</v>
      </c>
      <c r="AX1082" s="30">
        <f>'20'!AW26</f>
        <v>10</v>
      </c>
      <c r="AY1082" s="30">
        <f>'20'!AX26</f>
        <v>200</v>
      </c>
      <c r="AZ1082" s="30">
        <f>'20'!AY26</f>
        <v>0</v>
      </c>
      <c r="BA1082" s="30">
        <f>'20'!AZ26</f>
        <v>34</v>
      </c>
      <c r="BB1082" s="30">
        <f>'20'!BA26</f>
        <v>0</v>
      </c>
      <c r="BC1082" s="30">
        <f>'20'!BB26</f>
        <v>244</v>
      </c>
      <c r="BD1082" s="30">
        <f>'20'!BC26</f>
        <v>231.79999999999998</v>
      </c>
      <c r="BE1082" s="30">
        <f>'20'!BD26</f>
        <v>14</v>
      </c>
      <c r="BF1082" s="30">
        <f>'20'!BE26</f>
        <v>15</v>
      </c>
      <c r="BG1082" s="30">
        <f>'20'!BF26</f>
        <v>8</v>
      </c>
      <c r="BH1082" s="30">
        <f>'20'!BG26</f>
        <v>9</v>
      </c>
      <c r="BI1082" s="30">
        <f>'20'!BH26</f>
        <v>1</v>
      </c>
      <c r="BJ1082" s="30">
        <f>'20'!BI26</f>
        <v>47</v>
      </c>
      <c r="BK1082" s="30">
        <f>'20'!BJ26</f>
        <v>184.79999999999998</v>
      </c>
      <c r="BL1082" s="30">
        <f>'20'!BK26</f>
        <v>88.703999999999994</v>
      </c>
      <c r="BM1082" s="30">
        <f>'20'!BL26</f>
        <v>96.095999999999989</v>
      </c>
    </row>
    <row r="1083" spans="1:65">
      <c r="A1083" s="78">
        <f>'20'!A27</f>
        <v>42906</v>
      </c>
      <c r="B1083" s="82" t="str">
        <f t="shared" si="16"/>
        <v>08:30:00</v>
      </c>
      <c r="C1083" s="30" t="str">
        <f>'20'!B27</f>
        <v>08H30</v>
      </c>
      <c r="D1083" s="30">
        <f>'20'!C27</f>
        <v>720</v>
      </c>
      <c r="E1083" s="30">
        <f>'20'!D27</f>
        <v>840</v>
      </c>
      <c r="F1083" s="30">
        <f>'20'!E27</f>
        <v>569</v>
      </c>
      <c r="G1083" s="30">
        <f>'20'!F27</f>
        <v>53</v>
      </c>
      <c r="H1083" s="30">
        <f>'20'!G27</f>
        <v>0</v>
      </c>
      <c r="I1083" s="30">
        <f>'20'!H27</f>
        <v>19</v>
      </c>
      <c r="J1083" s="30">
        <f>'20'!I27</f>
        <v>2129</v>
      </c>
      <c r="K1083" s="30">
        <f>'20'!J27</f>
        <v>72</v>
      </c>
      <c r="L1083" s="30">
        <f>'20'!K27</f>
        <v>346</v>
      </c>
      <c r="M1083" s="30">
        <f>'20'!L27</f>
        <v>454</v>
      </c>
      <c r="N1083" s="30">
        <f>'20'!M27</f>
        <v>290</v>
      </c>
      <c r="O1083" s="30">
        <f>'20'!N27</f>
        <v>0</v>
      </c>
      <c r="P1083" s="30">
        <f>'20'!O27</f>
        <v>12</v>
      </c>
      <c r="Q1083" s="30">
        <f>'20'!P27</f>
        <v>15</v>
      </c>
      <c r="R1083" s="30">
        <f>'20'!Q27</f>
        <v>10</v>
      </c>
      <c r="S1083" s="30">
        <f>'20'!R27</f>
        <v>0</v>
      </c>
      <c r="T1083" s="30">
        <f>'20'!S27</f>
        <v>800</v>
      </c>
      <c r="U1083" s="30">
        <f>'20'!T27</f>
        <v>37</v>
      </c>
      <c r="V1083" s="30">
        <f>'20'!U27</f>
        <v>109</v>
      </c>
      <c r="W1083" s="30">
        <f>'20'!V27</f>
        <v>3.6</v>
      </c>
      <c r="X1083" s="30">
        <f>'20'!W27</f>
        <v>3.5</v>
      </c>
      <c r="Y1083" s="30">
        <f>'20'!X27</f>
        <v>5</v>
      </c>
      <c r="Z1083" s="30">
        <f>'20'!Y27</f>
        <v>3</v>
      </c>
      <c r="AA1083" s="30">
        <f>'20'!Z27</f>
        <v>4.3</v>
      </c>
      <c r="AB1083" s="30">
        <f>'20'!AA27</f>
        <v>2.1</v>
      </c>
      <c r="AC1083" s="30">
        <f>'20'!AB27</f>
        <v>0</v>
      </c>
      <c r="AD1083" s="30">
        <f>'20'!AC27</f>
        <v>0</v>
      </c>
      <c r="AE1083" s="30">
        <f>'20'!AD27</f>
        <v>0</v>
      </c>
      <c r="AF1083" s="30">
        <f>'20'!AE27</f>
        <v>0.77500000000000002</v>
      </c>
      <c r="AG1083" s="30">
        <f>'20'!AF27</f>
        <v>0</v>
      </c>
      <c r="AH1083" s="30">
        <f>'20'!AG27</f>
        <v>0</v>
      </c>
      <c r="AI1083" s="30">
        <f>'20'!AH27</f>
        <v>0.77500000000000002</v>
      </c>
      <c r="AJ1083" s="30">
        <f>'20'!AI27</f>
        <v>60</v>
      </c>
      <c r="AK1083" s="30">
        <f>'20'!AJ27</f>
        <v>60.774999999999999</v>
      </c>
      <c r="AL1083" s="30">
        <f>'20'!AK27</f>
        <v>125.675</v>
      </c>
      <c r="AM1083" s="30">
        <f>'20'!AL27</f>
        <v>131.27500000000001</v>
      </c>
      <c r="AN1083" s="30">
        <f>'20'!AM27</f>
        <v>70.5</v>
      </c>
      <c r="AO1083" s="30">
        <f>'20'!AN27</f>
        <v>0</v>
      </c>
      <c r="AP1083" s="30">
        <f>'20'!AO27</f>
        <v>0</v>
      </c>
      <c r="AQ1083" s="30">
        <f>'20'!AP27</f>
        <v>131.27500000000001</v>
      </c>
      <c r="AR1083" s="30">
        <f>'20'!AQ27</f>
        <v>23.803999999999988</v>
      </c>
      <c r="AS1083" s="30">
        <f>'20'!AR27</f>
        <v>0</v>
      </c>
      <c r="AT1083" s="30">
        <f>'20'!AS27</f>
        <v>60.774999999999999</v>
      </c>
      <c r="AU1083" s="30">
        <f>'20'!AT27</f>
        <v>88.703999999999994</v>
      </c>
      <c r="AV1083" s="30">
        <f>'20'!AU27</f>
        <v>149.47899999999998</v>
      </c>
      <c r="AW1083" s="30">
        <f>'20'!AV27</f>
        <v>0</v>
      </c>
      <c r="AX1083" s="30">
        <f>'20'!AW27</f>
        <v>10</v>
      </c>
      <c r="AY1083" s="30">
        <f>'20'!AX27</f>
        <v>200</v>
      </c>
      <c r="AZ1083" s="30">
        <f>'20'!AY27</f>
        <v>0</v>
      </c>
      <c r="BA1083" s="30">
        <f>'20'!AZ27</f>
        <v>34</v>
      </c>
      <c r="BB1083" s="30">
        <f>'20'!BA27</f>
        <v>0</v>
      </c>
      <c r="BC1083" s="30">
        <f>'20'!BB27</f>
        <v>244</v>
      </c>
      <c r="BD1083" s="30">
        <f>'20'!BC27</f>
        <v>231.79999999999998</v>
      </c>
      <c r="BE1083" s="30">
        <f>'20'!BD27</f>
        <v>14</v>
      </c>
      <c r="BF1083" s="30">
        <f>'20'!BE27</f>
        <v>15</v>
      </c>
      <c r="BG1083" s="30">
        <f>'20'!BF27</f>
        <v>8</v>
      </c>
      <c r="BH1083" s="30">
        <f>'20'!BG27</f>
        <v>9</v>
      </c>
      <c r="BI1083" s="30">
        <f>'20'!BH27</f>
        <v>1</v>
      </c>
      <c r="BJ1083" s="30">
        <f>'20'!BI27</f>
        <v>47</v>
      </c>
      <c r="BK1083" s="30">
        <f>'20'!BJ27</f>
        <v>184.79999999999998</v>
      </c>
      <c r="BL1083" s="30">
        <f>'20'!BK27</f>
        <v>88.703999999999994</v>
      </c>
      <c r="BM1083" s="30">
        <f>'20'!BL27</f>
        <v>96.095999999999989</v>
      </c>
    </row>
    <row r="1084" spans="1:65">
      <c r="A1084" s="78">
        <f>'20'!A28</f>
        <v>42906</v>
      </c>
      <c r="B1084" s="82" t="str">
        <f t="shared" si="16"/>
        <v>09:00:00</v>
      </c>
      <c r="C1084" s="30" t="str">
        <f>'20'!B28</f>
        <v>09H00</v>
      </c>
      <c r="D1084" s="30">
        <f>'20'!C28</f>
        <v>735</v>
      </c>
      <c r="E1084" s="30">
        <f>'20'!D28</f>
        <v>872</v>
      </c>
      <c r="F1084" s="30">
        <f>'20'!E28</f>
        <v>587</v>
      </c>
      <c r="G1084" s="30">
        <f>'20'!F28</f>
        <v>54</v>
      </c>
      <c r="H1084" s="30">
        <f>'20'!G28</f>
        <v>0</v>
      </c>
      <c r="I1084" s="30">
        <f>'20'!H28</f>
        <v>20</v>
      </c>
      <c r="J1084" s="30">
        <f>'20'!I28</f>
        <v>2194</v>
      </c>
      <c r="K1084" s="30">
        <f>'20'!J28</f>
        <v>74</v>
      </c>
      <c r="L1084" s="30">
        <f>'20'!K28</f>
        <v>356</v>
      </c>
      <c r="M1084" s="30">
        <f>'20'!L28</f>
        <v>457</v>
      </c>
      <c r="N1084" s="30">
        <f>'20'!M28</f>
        <v>280</v>
      </c>
      <c r="O1084" s="30">
        <f>'20'!N28</f>
        <v>0</v>
      </c>
      <c r="P1084" s="30">
        <f>'20'!O28</f>
        <v>12</v>
      </c>
      <c r="Q1084" s="30">
        <f>'20'!P28</f>
        <v>15</v>
      </c>
      <c r="R1084" s="30">
        <f>'20'!Q28</f>
        <v>10</v>
      </c>
      <c r="S1084" s="30">
        <f>'20'!R28</f>
        <v>0</v>
      </c>
      <c r="T1084" s="30">
        <f>'20'!S28</f>
        <v>813</v>
      </c>
      <c r="U1084" s="30">
        <f>'20'!T28</f>
        <v>37</v>
      </c>
      <c r="V1084" s="30">
        <f>'20'!U28</f>
        <v>111</v>
      </c>
      <c r="W1084" s="30">
        <f>'20'!V28</f>
        <v>3.6</v>
      </c>
      <c r="X1084" s="30">
        <f>'20'!W28</f>
        <v>3.5</v>
      </c>
      <c r="Y1084" s="30">
        <f>'20'!X28</f>
        <v>5</v>
      </c>
      <c r="Z1084" s="30">
        <f>'20'!Y28</f>
        <v>3</v>
      </c>
      <c r="AA1084" s="30">
        <f>'20'!Z28</f>
        <v>4.5</v>
      </c>
      <c r="AB1084" s="30">
        <f>'20'!AA28</f>
        <v>2</v>
      </c>
      <c r="AC1084" s="30">
        <f>'20'!AB28</f>
        <v>0</v>
      </c>
      <c r="AD1084" s="30">
        <f>'20'!AC28</f>
        <v>0</v>
      </c>
      <c r="AE1084" s="30">
        <f>'20'!AD28</f>
        <v>0</v>
      </c>
      <c r="AF1084" s="30">
        <f>'20'!AE28</f>
        <v>0.8</v>
      </c>
      <c r="AG1084" s="30">
        <f>'20'!AF28</f>
        <v>0</v>
      </c>
      <c r="AH1084" s="30">
        <f>'20'!AG28</f>
        <v>0</v>
      </c>
      <c r="AI1084" s="30">
        <f>'20'!AH28</f>
        <v>0.8</v>
      </c>
      <c r="AJ1084" s="30">
        <f>'20'!AI28</f>
        <v>60</v>
      </c>
      <c r="AK1084" s="30">
        <f>'20'!AJ28</f>
        <v>60.8</v>
      </c>
      <c r="AL1084" s="30">
        <f>'20'!AK28</f>
        <v>127.89999999999999</v>
      </c>
      <c r="AM1084" s="30">
        <f>'20'!AL28</f>
        <v>133.39999999999998</v>
      </c>
      <c r="AN1084" s="30">
        <f>'20'!AM28</f>
        <v>72.59999999999998</v>
      </c>
      <c r="AO1084" s="30">
        <f>'20'!AN28</f>
        <v>0</v>
      </c>
      <c r="AP1084" s="30">
        <f>'20'!AO28</f>
        <v>0</v>
      </c>
      <c r="AQ1084" s="30">
        <f>'20'!AP28</f>
        <v>133.39999999999998</v>
      </c>
      <c r="AR1084" s="30">
        <f>'20'!AQ28</f>
        <v>21.603999999999999</v>
      </c>
      <c r="AS1084" s="30">
        <f>'20'!AR28</f>
        <v>0</v>
      </c>
      <c r="AT1084" s="30">
        <f>'20'!AS28</f>
        <v>60.8</v>
      </c>
      <c r="AU1084" s="30">
        <f>'20'!AT28</f>
        <v>88.703999999999994</v>
      </c>
      <c r="AV1084" s="30">
        <f>'20'!AU28</f>
        <v>149.50399999999999</v>
      </c>
      <c r="AW1084" s="30">
        <f>'20'!AV28</f>
        <v>0</v>
      </c>
      <c r="AX1084" s="30">
        <f>'20'!AW28</f>
        <v>10</v>
      </c>
      <c r="AY1084" s="30">
        <f>'20'!AX28</f>
        <v>200</v>
      </c>
      <c r="AZ1084" s="30">
        <f>'20'!AY28</f>
        <v>0</v>
      </c>
      <c r="BA1084" s="30">
        <f>'20'!AZ28</f>
        <v>34</v>
      </c>
      <c r="BB1084" s="30">
        <f>'20'!BA28</f>
        <v>0</v>
      </c>
      <c r="BC1084" s="30">
        <f>'20'!BB28</f>
        <v>244</v>
      </c>
      <c r="BD1084" s="30">
        <f>'20'!BC28</f>
        <v>231.79999999999998</v>
      </c>
      <c r="BE1084" s="30">
        <f>'20'!BD28</f>
        <v>14</v>
      </c>
      <c r="BF1084" s="30">
        <f>'20'!BE28</f>
        <v>15</v>
      </c>
      <c r="BG1084" s="30">
        <f>'20'!BF28</f>
        <v>8</v>
      </c>
      <c r="BH1084" s="30">
        <f>'20'!BG28</f>
        <v>9</v>
      </c>
      <c r="BI1084" s="30">
        <f>'20'!BH28</f>
        <v>1</v>
      </c>
      <c r="BJ1084" s="30">
        <f>'20'!BI28</f>
        <v>47</v>
      </c>
      <c r="BK1084" s="30">
        <f>'20'!BJ28</f>
        <v>184.79999999999998</v>
      </c>
      <c r="BL1084" s="30">
        <f>'20'!BK28</f>
        <v>88.703999999999994</v>
      </c>
      <c r="BM1084" s="30">
        <f>'20'!BL28</f>
        <v>96.095999999999989</v>
      </c>
    </row>
    <row r="1085" spans="1:65">
      <c r="A1085" s="78">
        <f>'20'!A29</f>
        <v>42906</v>
      </c>
      <c r="B1085" s="82" t="str">
        <f t="shared" si="16"/>
        <v>09:30:00</v>
      </c>
      <c r="C1085" s="30" t="str">
        <f>'20'!B29</f>
        <v>09H30</v>
      </c>
      <c r="D1085" s="30">
        <f>'20'!C29</f>
        <v>737</v>
      </c>
      <c r="E1085" s="30">
        <f>'20'!D29</f>
        <v>0</v>
      </c>
      <c r="F1085" s="30">
        <f>'20'!E29</f>
        <v>609</v>
      </c>
      <c r="G1085" s="30">
        <f>'20'!F29</f>
        <v>25</v>
      </c>
      <c r="H1085" s="30">
        <f>'20'!G29</f>
        <v>0</v>
      </c>
      <c r="I1085" s="30">
        <f>'20'!H29</f>
        <v>20</v>
      </c>
      <c r="J1085" s="30">
        <f>'20'!I29</f>
        <v>1346</v>
      </c>
      <c r="K1085" s="30">
        <f>'20'!J29</f>
        <v>45</v>
      </c>
      <c r="L1085" s="30">
        <f>'20'!K29</f>
        <v>353</v>
      </c>
      <c r="M1085" s="30">
        <f>'20'!L29</f>
        <v>453</v>
      </c>
      <c r="N1085" s="30">
        <f>'20'!M29</f>
        <v>350</v>
      </c>
      <c r="O1085" s="30">
        <f>'20'!N29</f>
        <v>0</v>
      </c>
      <c r="P1085" s="30">
        <f>'20'!O29</f>
        <v>12</v>
      </c>
      <c r="Q1085" s="30">
        <f>'20'!P29</f>
        <v>12</v>
      </c>
      <c r="R1085" s="30">
        <f>'20'!Q29</f>
        <v>13</v>
      </c>
      <c r="S1085" s="30">
        <f>'20'!R29</f>
        <v>0</v>
      </c>
      <c r="T1085" s="30">
        <f>'20'!S29</f>
        <v>806</v>
      </c>
      <c r="U1085" s="30">
        <f>'20'!T29</f>
        <v>37</v>
      </c>
      <c r="V1085" s="30">
        <f>'20'!U29</f>
        <v>82</v>
      </c>
      <c r="W1085" s="30">
        <f>'20'!V29</f>
        <v>3.6</v>
      </c>
      <c r="X1085" s="30">
        <f>'20'!W29</f>
        <v>3.5</v>
      </c>
      <c r="Y1085" s="30">
        <f>'20'!X29</f>
        <v>5.5</v>
      </c>
      <c r="Z1085" s="30">
        <f>'20'!Y29</f>
        <v>3</v>
      </c>
      <c r="AA1085" s="30">
        <f>'20'!Z29</f>
        <v>4.5</v>
      </c>
      <c r="AB1085" s="30">
        <f>'20'!AA29</f>
        <v>2</v>
      </c>
      <c r="AC1085" s="30">
        <f>'20'!AB29</f>
        <v>0</v>
      </c>
      <c r="AD1085" s="30">
        <f>'20'!AC29</f>
        <v>0</v>
      </c>
      <c r="AE1085" s="30">
        <f>'20'!AD29</f>
        <v>0</v>
      </c>
      <c r="AF1085" s="30">
        <f>'20'!AE29</f>
        <v>0.8</v>
      </c>
      <c r="AG1085" s="30">
        <f>'20'!AF29</f>
        <v>0</v>
      </c>
      <c r="AH1085" s="30">
        <f>'20'!AG29</f>
        <v>0</v>
      </c>
      <c r="AI1085" s="30">
        <f>'20'!AH29</f>
        <v>0.8</v>
      </c>
      <c r="AJ1085" s="30">
        <f>'20'!AI29</f>
        <v>60</v>
      </c>
      <c r="AK1085" s="30">
        <f>'20'!AJ29</f>
        <v>60.8</v>
      </c>
      <c r="AL1085" s="30">
        <f>'20'!AK29</f>
        <v>99.399999999999991</v>
      </c>
      <c r="AM1085" s="30">
        <f>'20'!AL29</f>
        <v>104.89999999999999</v>
      </c>
      <c r="AN1085" s="30">
        <f>'20'!AM29</f>
        <v>44.099999999999994</v>
      </c>
      <c r="AO1085" s="30">
        <f>'20'!AN29</f>
        <v>0</v>
      </c>
      <c r="AP1085" s="30">
        <f>'20'!AO29</f>
        <v>10.329000000000001</v>
      </c>
      <c r="AQ1085" s="30">
        <f>'20'!AP29</f>
        <v>115.22899999999998</v>
      </c>
      <c r="AR1085" s="30">
        <f>'20'!AQ29</f>
        <v>50.103999999999999</v>
      </c>
      <c r="AS1085" s="30">
        <f>'20'!AR29</f>
        <v>0</v>
      </c>
      <c r="AT1085" s="30">
        <f>'20'!AS29</f>
        <v>60.8</v>
      </c>
      <c r="AU1085" s="30">
        <f>'20'!AT29</f>
        <v>88.703999999999994</v>
      </c>
      <c r="AV1085" s="30">
        <f>'20'!AU29</f>
        <v>149.50399999999999</v>
      </c>
      <c r="AW1085" s="30">
        <f>'20'!AV29</f>
        <v>0</v>
      </c>
      <c r="AX1085" s="30">
        <f>'20'!AW29</f>
        <v>10</v>
      </c>
      <c r="AY1085" s="30">
        <f>'20'!AX29</f>
        <v>200</v>
      </c>
      <c r="AZ1085" s="30">
        <f>'20'!AY29</f>
        <v>0</v>
      </c>
      <c r="BA1085" s="30">
        <f>'20'!AZ29</f>
        <v>34</v>
      </c>
      <c r="BB1085" s="30">
        <f>'20'!BA29</f>
        <v>0</v>
      </c>
      <c r="BC1085" s="30">
        <f>'20'!BB29</f>
        <v>244</v>
      </c>
      <c r="BD1085" s="30">
        <f>'20'!BC29</f>
        <v>231.79999999999998</v>
      </c>
      <c r="BE1085" s="30">
        <f>'20'!BD29</f>
        <v>14</v>
      </c>
      <c r="BF1085" s="30">
        <f>'20'!BE29</f>
        <v>15</v>
      </c>
      <c r="BG1085" s="30">
        <f>'20'!BF29</f>
        <v>8</v>
      </c>
      <c r="BH1085" s="30">
        <f>'20'!BG29</f>
        <v>9</v>
      </c>
      <c r="BI1085" s="30">
        <f>'20'!BH29</f>
        <v>1</v>
      </c>
      <c r="BJ1085" s="30">
        <f>'20'!BI29</f>
        <v>47</v>
      </c>
      <c r="BK1085" s="30">
        <f>'20'!BJ29</f>
        <v>184.79999999999998</v>
      </c>
      <c r="BL1085" s="30">
        <f>'20'!BK29</f>
        <v>88.703999999999994</v>
      </c>
      <c r="BM1085" s="30">
        <f>'20'!BL29</f>
        <v>96.095999999999989</v>
      </c>
    </row>
    <row r="1086" spans="1:65">
      <c r="A1086" s="78">
        <f>'20'!A30</f>
        <v>42906</v>
      </c>
      <c r="B1086" s="82" t="str">
        <f t="shared" si="16"/>
        <v>10:00:00</v>
      </c>
      <c r="C1086" s="30" t="str">
        <f>'20'!B30</f>
        <v>10H00</v>
      </c>
      <c r="D1086" s="30">
        <f>'20'!C30</f>
        <v>728</v>
      </c>
      <c r="E1086" s="30">
        <f>'20'!D30</f>
        <v>305</v>
      </c>
      <c r="F1086" s="30">
        <f>'20'!E30</f>
        <v>670</v>
      </c>
      <c r="G1086" s="30">
        <f>'20'!F30</f>
        <v>25</v>
      </c>
      <c r="H1086" s="30">
        <f>'20'!G30</f>
        <v>10</v>
      </c>
      <c r="I1086" s="30">
        <f>'20'!H30</f>
        <v>22</v>
      </c>
      <c r="J1086" s="30">
        <f>'20'!I30</f>
        <v>1703</v>
      </c>
      <c r="K1086" s="30">
        <f>'20'!J30</f>
        <v>57</v>
      </c>
      <c r="L1086" s="30">
        <f>'20'!K30</f>
        <v>350</v>
      </c>
      <c r="M1086" s="30">
        <f>'20'!L30</f>
        <v>461</v>
      </c>
      <c r="N1086" s="30">
        <f>'20'!M30</f>
        <v>400</v>
      </c>
      <c r="O1086" s="30">
        <f>'20'!N30</f>
        <v>0</v>
      </c>
      <c r="P1086" s="30">
        <f>'20'!O30</f>
        <v>12</v>
      </c>
      <c r="Q1086" s="30">
        <f>'20'!P30</f>
        <v>15</v>
      </c>
      <c r="R1086" s="30">
        <f>'20'!Q30</f>
        <v>13</v>
      </c>
      <c r="S1086" s="30">
        <f>'20'!R30</f>
        <v>0</v>
      </c>
      <c r="T1086" s="30">
        <f>'20'!S30</f>
        <v>811</v>
      </c>
      <c r="U1086" s="30">
        <f>'20'!T30</f>
        <v>40</v>
      </c>
      <c r="V1086" s="30">
        <f>'20'!U30</f>
        <v>97</v>
      </c>
      <c r="W1086" s="30">
        <f>'20'!V30</f>
        <v>4.2</v>
      </c>
      <c r="X1086" s="30">
        <f>'20'!W30</f>
        <v>3.5</v>
      </c>
      <c r="Y1086" s="30">
        <f>'20'!X30</f>
        <v>5.5</v>
      </c>
      <c r="Z1086" s="30">
        <f>'20'!Y30</f>
        <v>2.9</v>
      </c>
      <c r="AA1086" s="30">
        <f>'20'!Z30</f>
        <v>4.4000000000000004</v>
      </c>
      <c r="AB1086" s="30">
        <f>'20'!AA30</f>
        <v>2.2999999999999998</v>
      </c>
      <c r="AC1086" s="30">
        <f>'20'!AB30</f>
        <v>0</v>
      </c>
      <c r="AD1086" s="30">
        <f>'20'!AC30</f>
        <v>0</v>
      </c>
      <c r="AE1086" s="30">
        <f>'20'!AD30</f>
        <v>0</v>
      </c>
      <c r="AF1086" s="30">
        <f>'20'!AE30</f>
        <v>0.77500000000000002</v>
      </c>
      <c r="AG1086" s="30">
        <f>'20'!AF30</f>
        <v>0</v>
      </c>
      <c r="AH1086" s="30">
        <f>'20'!AG30</f>
        <v>0</v>
      </c>
      <c r="AI1086" s="30">
        <f>'20'!AH30</f>
        <v>0.77500000000000002</v>
      </c>
      <c r="AJ1086" s="30">
        <f>'20'!AI30</f>
        <v>60</v>
      </c>
      <c r="AK1086" s="30">
        <f>'20'!AJ30</f>
        <v>60.774999999999999</v>
      </c>
      <c r="AL1086" s="30">
        <f>'20'!AK30</f>
        <v>114.77500000000002</v>
      </c>
      <c r="AM1086" s="30">
        <f>'20'!AL30</f>
        <v>120.57500000000002</v>
      </c>
      <c r="AN1086" s="30">
        <f>'20'!AM30</f>
        <v>59.800000000000018</v>
      </c>
      <c r="AO1086" s="30">
        <f>'20'!AN30</f>
        <v>0</v>
      </c>
      <c r="AP1086" s="30">
        <f>'20'!AO30</f>
        <v>10.329000000000001</v>
      </c>
      <c r="AQ1086" s="30">
        <f>'20'!AP30</f>
        <v>130.90400000000002</v>
      </c>
      <c r="AR1086" s="30">
        <f>'20'!AQ30</f>
        <v>34.703999999999965</v>
      </c>
      <c r="AS1086" s="30">
        <f>'20'!AR30</f>
        <v>0</v>
      </c>
      <c r="AT1086" s="30">
        <f>'20'!AS30</f>
        <v>60.774999999999999</v>
      </c>
      <c r="AU1086" s="30">
        <f>'20'!AT30</f>
        <v>88.703999999999994</v>
      </c>
      <c r="AV1086" s="30">
        <f>'20'!AU30</f>
        <v>149.47899999999998</v>
      </c>
      <c r="AW1086" s="30">
        <f>'20'!AV30</f>
        <v>0</v>
      </c>
      <c r="AX1086" s="30">
        <f>'20'!AW30</f>
        <v>10</v>
      </c>
      <c r="AY1086" s="30">
        <f>'20'!AX30</f>
        <v>200</v>
      </c>
      <c r="AZ1086" s="30">
        <f>'20'!AY30</f>
        <v>0</v>
      </c>
      <c r="BA1086" s="30">
        <f>'20'!AZ30</f>
        <v>34</v>
      </c>
      <c r="BB1086" s="30">
        <f>'20'!BA30</f>
        <v>0</v>
      </c>
      <c r="BC1086" s="30">
        <f>'20'!BB30</f>
        <v>244</v>
      </c>
      <c r="BD1086" s="30">
        <f>'20'!BC30</f>
        <v>231.79999999999998</v>
      </c>
      <c r="BE1086" s="30">
        <f>'20'!BD30</f>
        <v>14</v>
      </c>
      <c r="BF1086" s="30">
        <f>'20'!BE30</f>
        <v>15</v>
      </c>
      <c r="BG1086" s="30">
        <f>'20'!BF30</f>
        <v>8</v>
      </c>
      <c r="BH1086" s="30">
        <f>'20'!BG30</f>
        <v>9</v>
      </c>
      <c r="BI1086" s="30">
        <f>'20'!BH30</f>
        <v>1</v>
      </c>
      <c r="BJ1086" s="30">
        <f>'20'!BI30</f>
        <v>47</v>
      </c>
      <c r="BK1086" s="30">
        <f>'20'!BJ30</f>
        <v>184.79999999999998</v>
      </c>
      <c r="BL1086" s="30">
        <f>'20'!BK30</f>
        <v>88.703999999999994</v>
      </c>
      <c r="BM1086" s="30">
        <f>'20'!BL30</f>
        <v>96.095999999999989</v>
      </c>
    </row>
    <row r="1087" spans="1:65">
      <c r="A1087" s="78">
        <f>'20'!A31</f>
        <v>42906</v>
      </c>
      <c r="B1087" s="82" t="str">
        <f t="shared" si="16"/>
        <v>10:30:00</v>
      </c>
      <c r="C1087" s="30" t="str">
        <f>'20'!B31</f>
        <v>10H30</v>
      </c>
      <c r="D1087" s="30">
        <f>'20'!C31</f>
        <v>725</v>
      </c>
      <c r="E1087" s="30">
        <f>'20'!D31</f>
        <v>438</v>
      </c>
      <c r="F1087" s="30">
        <f>'20'!E31</f>
        <v>708</v>
      </c>
      <c r="G1087" s="30">
        <f>'20'!F31</f>
        <v>24</v>
      </c>
      <c r="H1087" s="30">
        <f>'20'!G31</f>
        <v>15</v>
      </c>
      <c r="I1087" s="30">
        <f>'20'!H31</f>
        <v>24</v>
      </c>
      <c r="J1087" s="30">
        <f>'20'!I31</f>
        <v>1871</v>
      </c>
      <c r="K1087" s="30">
        <f>'20'!J31</f>
        <v>63</v>
      </c>
      <c r="L1087" s="30">
        <f>'20'!K31</f>
        <v>352</v>
      </c>
      <c r="M1087" s="30">
        <f>'20'!L31</f>
        <v>476</v>
      </c>
      <c r="N1087" s="30">
        <f>'20'!M31</f>
        <v>370</v>
      </c>
      <c r="O1087" s="30">
        <f>'20'!N31</f>
        <v>0</v>
      </c>
      <c r="P1087" s="30">
        <f>'20'!O31</f>
        <v>12</v>
      </c>
      <c r="Q1087" s="30">
        <f>'20'!P31</f>
        <v>16</v>
      </c>
      <c r="R1087" s="30">
        <f>'20'!Q31</f>
        <v>13</v>
      </c>
      <c r="S1087" s="30">
        <f>'20'!R31</f>
        <v>0</v>
      </c>
      <c r="T1087" s="30">
        <f>'20'!S31</f>
        <v>828</v>
      </c>
      <c r="U1087" s="30">
        <f>'20'!T31</f>
        <v>41</v>
      </c>
      <c r="V1087" s="30">
        <f>'20'!U31</f>
        <v>104</v>
      </c>
      <c r="W1087" s="30">
        <f>'20'!V31</f>
        <v>4.2</v>
      </c>
      <c r="X1087" s="30">
        <f>'20'!W31</f>
        <v>3.5</v>
      </c>
      <c r="Y1087" s="30">
        <f>'20'!X31</f>
        <v>5.5</v>
      </c>
      <c r="Z1087" s="30">
        <f>'20'!Y31</f>
        <v>2.9</v>
      </c>
      <c r="AA1087" s="30">
        <f>'20'!Z31</f>
        <v>4.4000000000000004</v>
      </c>
      <c r="AB1087" s="30">
        <f>'20'!AA31</f>
        <v>2.2999999999999998</v>
      </c>
      <c r="AC1087" s="30">
        <f>'20'!AB31</f>
        <v>0</v>
      </c>
      <c r="AD1087" s="30">
        <f>'20'!AC31</f>
        <v>0</v>
      </c>
      <c r="AE1087" s="30">
        <f>'20'!AD31</f>
        <v>0</v>
      </c>
      <c r="AF1087" s="30">
        <f>'20'!AE31</f>
        <v>0.77500000000000002</v>
      </c>
      <c r="AG1087" s="30">
        <f>'20'!AF31</f>
        <v>0</v>
      </c>
      <c r="AH1087" s="30">
        <f>'20'!AG31</f>
        <v>0</v>
      </c>
      <c r="AI1087" s="30">
        <f>'20'!AH31</f>
        <v>0.77500000000000002</v>
      </c>
      <c r="AJ1087" s="30">
        <f>'20'!AI31</f>
        <v>60</v>
      </c>
      <c r="AK1087" s="30">
        <f>'20'!AJ31</f>
        <v>60.774999999999999</v>
      </c>
      <c r="AL1087" s="30">
        <f>'20'!AK31</f>
        <v>121.77500000000002</v>
      </c>
      <c r="AM1087" s="30">
        <f>'20'!AL31</f>
        <v>127.57500000000002</v>
      </c>
      <c r="AN1087" s="30">
        <f>'20'!AM31</f>
        <v>66.800000000000011</v>
      </c>
      <c r="AO1087" s="30">
        <f>'20'!AN31</f>
        <v>0</v>
      </c>
      <c r="AP1087" s="30">
        <f>'20'!AO31</f>
        <v>10.329000000000001</v>
      </c>
      <c r="AQ1087" s="30">
        <f>'20'!AP31</f>
        <v>137.90400000000002</v>
      </c>
      <c r="AR1087" s="30">
        <f>'20'!AQ31</f>
        <v>27.703999999999965</v>
      </c>
      <c r="AS1087" s="30">
        <f>'20'!AR31</f>
        <v>0</v>
      </c>
      <c r="AT1087" s="30">
        <f>'20'!AS31</f>
        <v>60.774999999999999</v>
      </c>
      <c r="AU1087" s="30">
        <f>'20'!AT31</f>
        <v>88.703999999999994</v>
      </c>
      <c r="AV1087" s="30">
        <f>'20'!AU31</f>
        <v>149.47899999999998</v>
      </c>
      <c r="AW1087" s="30">
        <f>'20'!AV31</f>
        <v>0</v>
      </c>
      <c r="AX1087" s="30">
        <f>'20'!AW31</f>
        <v>10</v>
      </c>
      <c r="AY1087" s="30">
        <f>'20'!AX31</f>
        <v>200</v>
      </c>
      <c r="AZ1087" s="30">
        <f>'20'!AY31</f>
        <v>0</v>
      </c>
      <c r="BA1087" s="30">
        <f>'20'!AZ31</f>
        <v>34</v>
      </c>
      <c r="BB1087" s="30">
        <f>'20'!BA31</f>
        <v>0</v>
      </c>
      <c r="BC1087" s="30">
        <f>'20'!BB31</f>
        <v>244</v>
      </c>
      <c r="BD1087" s="30">
        <f>'20'!BC31</f>
        <v>231.79999999999998</v>
      </c>
      <c r="BE1087" s="30">
        <f>'20'!BD31</f>
        <v>14</v>
      </c>
      <c r="BF1087" s="30">
        <f>'20'!BE31</f>
        <v>15</v>
      </c>
      <c r="BG1087" s="30">
        <f>'20'!BF31</f>
        <v>8</v>
      </c>
      <c r="BH1087" s="30">
        <f>'20'!BG31</f>
        <v>9</v>
      </c>
      <c r="BI1087" s="30">
        <f>'20'!BH31</f>
        <v>1</v>
      </c>
      <c r="BJ1087" s="30">
        <f>'20'!BI31</f>
        <v>47</v>
      </c>
      <c r="BK1087" s="30">
        <f>'20'!BJ31</f>
        <v>184.79999999999998</v>
      </c>
      <c r="BL1087" s="30">
        <f>'20'!BK31</f>
        <v>88.703999999999994</v>
      </c>
      <c r="BM1087" s="30">
        <f>'20'!BL31</f>
        <v>96.095999999999989</v>
      </c>
    </row>
    <row r="1088" spans="1:65">
      <c r="A1088" s="78">
        <f>'20'!A32</f>
        <v>42906</v>
      </c>
      <c r="B1088" s="82" t="str">
        <f t="shared" si="16"/>
        <v>11:00:00</v>
      </c>
      <c r="C1088" s="30" t="str">
        <f>'20'!B32</f>
        <v>11H00</v>
      </c>
      <c r="D1088" s="30">
        <f>'20'!C32</f>
        <v>732</v>
      </c>
      <c r="E1088" s="30">
        <f>'20'!D32</f>
        <v>450</v>
      </c>
      <c r="F1088" s="30">
        <f>'20'!E32</f>
        <v>712</v>
      </c>
      <c r="G1088" s="30">
        <f>'20'!F32</f>
        <v>25</v>
      </c>
      <c r="H1088" s="30">
        <f>'20'!G32</f>
        <v>16</v>
      </c>
      <c r="I1088" s="30">
        <f>'20'!H32</f>
        <v>24</v>
      </c>
      <c r="J1088" s="30">
        <f>'20'!I32</f>
        <v>1894</v>
      </c>
      <c r="K1088" s="30">
        <f>'20'!J32</f>
        <v>65</v>
      </c>
      <c r="L1088" s="30">
        <f>'20'!K32</f>
        <v>353</v>
      </c>
      <c r="M1088" s="30">
        <f>'20'!L32</f>
        <v>468</v>
      </c>
      <c r="N1088" s="30">
        <f>'20'!M32</f>
        <v>320</v>
      </c>
      <c r="O1088" s="30">
        <f>'20'!N32</f>
        <v>0</v>
      </c>
      <c r="P1088" s="30">
        <f>'20'!O32</f>
        <v>12</v>
      </c>
      <c r="Q1088" s="30">
        <f>'20'!P32</f>
        <v>15</v>
      </c>
      <c r="R1088" s="30">
        <f>'20'!Q32</f>
        <v>11</v>
      </c>
      <c r="S1088" s="30">
        <f>'20'!R32</f>
        <v>0</v>
      </c>
      <c r="T1088" s="30">
        <f>'20'!S32</f>
        <v>821</v>
      </c>
      <c r="U1088" s="30">
        <f>'20'!T32</f>
        <v>38</v>
      </c>
      <c r="V1088" s="30">
        <f>'20'!U32</f>
        <v>103</v>
      </c>
      <c r="W1088" s="30">
        <f>'20'!V32</f>
        <v>4.2</v>
      </c>
      <c r="X1088" s="30">
        <f>'20'!W32</f>
        <v>3.5</v>
      </c>
      <c r="Y1088" s="30">
        <f>'20'!X32</f>
        <v>5.5</v>
      </c>
      <c r="Z1088" s="30">
        <f>'20'!Y32</f>
        <v>2.9</v>
      </c>
      <c r="AA1088" s="30">
        <f>'20'!Z32</f>
        <v>4.8</v>
      </c>
      <c r="AB1088" s="30">
        <f>'20'!AA32</f>
        <v>2.2000000000000002</v>
      </c>
      <c r="AC1088" s="30">
        <f>'20'!AB32</f>
        <v>0</v>
      </c>
      <c r="AD1088" s="30">
        <f>'20'!AC32</f>
        <v>0</v>
      </c>
      <c r="AE1088" s="30">
        <f>'20'!AD32</f>
        <v>0</v>
      </c>
      <c r="AF1088" s="30">
        <f>'20'!AE32</f>
        <v>0.8</v>
      </c>
      <c r="AG1088" s="30">
        <f>'20'!AF32</f>
        <v>0</v>
      </c>
      <c r="AH1088" s="30">
        <f>'20'!AG32</f>
        <v>0</v>
      </c>
      <c r="AI1088" s="30">
        <f>'20'!AH32</f>
        <v>0.8</v>
      </c>
      <c r="AJ1088" s="30">
        <f>'20'!AI32</f>
        <v>60</v>
      </c>
      <c r="AK1088" s="30">
        <f>'20'!AJ32</f>
        <v>60.8</v>
      </c>
      <c r="AL1088" s="30">
        <f>'20'!AK32</f>
        <v>121.2</v>
      </c>
      <c r="AM1088" s="30">
        <f>'20'!AL32</f>
        <v>126.9</v>
      </c>
      <c r="AN1088" s="30">
        <f>'20'!AM32</f>
        <v>66.100000000000009</v>
      </c>
      <c r="AO1088" s="30">
        <f>'20'!AN32</f>
        <v>0</v>
      </c>
      <c r="AP1088" s="30">
        <f>'20'!AO32</f>
        <v>10.329000000000001</v>
      </c>
      <c r="AQ1088" s="30">
        <f>'20'!AP32</f>
        <v>137.22900000000001</v>
      </c>
      <c r="AR1088" s="30">
        <f>'20'!AQ32</f>
        <v>28.303999999999988</v>
      </c>
      <c r="AS1088" s="30">
        <f>'20'!AR32</f>
        <v>0</v>
      </c>
      <c r="AT1088" s="30">
        <f>'20'!AS32</f>
        <v>60.8</v>
      </c>
      <c r="AU1088" s="30">
        <f>'20'!AT32</f>
        <v>88.703999999999994</v>
      </c>
      <c r="AV1088" s="30">
        <f>'20'!AU32</f>
        <v>149.50399999999999</v>
      </c>
      <c r="AW1088" s="30">
        <f>'20'!AV32</f>
        <v>0</v>
      </c>
      <c r="AX1088" s="30">
        <f>'20'!AW32</f>
        <v>10</v>
      </c>
      <c r="AY1088" s="30">
        <f>'20'!AX32</f>
        <v>200</v>
      </c>
      <c r="AZ1088" s="30">
        <f>'20'!AY32</f>
        <v>0</v>
      </c>
      <c r="BA1088" s="30">
        <f>'20'!AZ32</f>
        <v>34</v>
      </c>
      <c r="BB1088" s="30">
        <f>'20'!BA32</f>
        <v>0</v>
      </c>
      <c r="BC1088" s="30">
        <f>'20'!BB32</f>
        <v>244</v>
      </c>
      <c r="BD1088" s="30">
        <f>'20'!BC32</f>
        <v>231.79999999999998</v>
      </c>
      <c r="BE1088" s="30">
        <f>'20'!BD32</f>
        <v>14</v>
      </c>
      <c r="BF1088" s="30">
        <f>'20'!BE32</f>
        <v>15</v>
      </c>
      <c r="BG1088" s="30">
        <f>'20'!BF32</f>
        <v>8</v>
      </c>
      <c r="BH1088" s="30">
        <f>'20'!BG32</f>
        <v>9</v>
      </c>
      <c r="BI1088" s="30">
        <f>'20'!BH32</f>
        <v>1</v>
      </c>
      <c r="BJ1088" s="30">
        <f>'20'!BI32</f>
        <v>47</v>
      </c>
      <c r="BK1088" s="30">
        <f>'20'!BJ32</f>
        <v>184.79999999999998</v>
      </c>
      <c r="BL1088" s="30">
        <f>'20'!BK32</f>
        <v>88.703999999999994</v>
      </c>
      <c r="BM1088" s="30">
        <f>'20'!BL32</f>
        <v>96.095999999999989</v>
      </c>
    </row>
    <row r="1089" spans="1:65">
      <c r="A1089" s="78">
        <f>'20'!A33</f>
        <v>42906</v>
      </c>
      <c r="B1089" s="82" t="str">
        <f t="shared" si="16"/>
        <v>11:30:00</v>
      </c>
      <c r="C1089" s="30" t="str">
        <f>'20'!B33</f>
        <v>11H30</v>
      </c>
      <c r="D1089" s="30">
        <f>'20'!C33</f>
        <v>723</v>
      </c>
      <c r="E1089" s="30">
        <f>'20'!D33</f>
        <v>442</v>
      </c>
      <c r="F1089" s="30">
        <f>'20'!E33</f>
        <v>711</v>
      </c>
      <c r="G1089" s="30">
        <f>'20'!F33</f>
        <v>25</v>
      </c>
      <c r="H1089" s="30">
        <f>'20'!G33</f>
        <v>15</v>
      </c>
      <c r="I1089" s="30">
        <f>'20'!H33</f>
        <v>24</v>
      </c>
      <c r="J1089" s="30">
        <f>'20'!I33</f>
        <v>1876</v>
      </c>
      <c r="K1089" s="30">
        <f>'20'!J33</f>
        <v>64</v>
      </c>
      <c r="L1089" s="30">
        <f>'20'!K33</f>
        <v>352</v>
      </c>
      <c r="M1089" s="30">
        <f>'20'!L33</f>
        <v>465</v>
      </c>
      <c r="N1089" s="30">
        <f>'20'!M33</f>
        <v>300</v>
      </c>
      <c r="O1089" s="30">
        <f>'20'!N33</f>
        <v>0</v>
      </c>
      <c r="P1089" s="30">
        <f>'20'!O33</f>
        <v>12</v>
      </c>
      <c r="Q1089" s="30">
        <f>'20'!P33</f>
        <v>16</v>
      </c>
      <c r="R1089" s="30">
        <f>'20'!Q33</f>
        <v>11</v>
      </c>
      <c r="S1089" s="30">
        <f>'20'!R33</f>
        <v>0</v>
      </c>
      <c r="T1089" s="30">
        <f>'20'!S33</f>
        <v>817</v>
      </c>
      <c r="U1089" s="30">
        <f>'20'!T33</f>
        <v>39</v>
      </c>
      <c r="V1089" s="30">
        <f>'20'!U33</f>
        <v>103</v>
      </c>
      <c r="W1089" s="30">
        <f>'20'!V33</f>
        <v>4.2</v>
      </c>
      <c r="X1089" s="30">
        <f>'20'!W33</f>
        <v>3.5</v>
      </c>
      <c r="Y1089" s="30">
        <f>'20'!X33</f>
        <v>5.5</v>
      </c>
      <c r="Z1089" s="30">
        <f>'20'!Y33</f>
        <v>2.9</v>
      </c>
      <c r="AA1089" s="30">
        <f>'20'!Z33</f>
        <v>4.8</v>
      </c>
      <c r="AB1089" s="30">
        <f>'20'!AA33</f>
        <v>2.2000000000000002</v>
      </c>
      <c r="AC1089" s="30">
        <f>'20'!AB33</f>
        <v>0</v>
      </c>
      <c r="AD1089" s="30">
        <f>'20'!AC33</f>
        <v>0</v>
      </c>
      <c r="AE1089" s="30">
        <f>'20'!AD33</f>
        <v>0</v>
      </c>
      <c r="AF1089" s="30">
        <f>'20'!AE33</f>
        <v>0.8</v>
      </c>
      <c r="AG1089" s="30">
        <f>'20'!AF33</f>
        <v>0</v>
      </c>
      <c r="AH1089" s="30">
        <f>'20'!AG33</f>
        <v>0</v>
      </c>
      <c r="AI1089" s="30">
        <f>'20'!AH33</f>
        <v>0.8</v>
      </c>
      <c r="AJ1089" s="30">
        <f>'20'!AI33</f>
        <v>60</v>
      </c>
      <c r="AK1089" s="30">
        <f>'20'!AJ33</f>
        <v>60.8</v>
      </c>
      <c r="AL1089" s="30">
        <f>'20'!AK33</f>
        <v>121.2</v>
      </c>
      <c r="AM1089" s="30">
        <f>'20'!AL33</f>
        <v>126.9</v>
      </c>
      <c r="AN1089" s="30">
        <f>'20'!AM33</f>
        <v>66.100000000000009</v>
      </c>
      <c r="AO1089" s="30">
        <f>'20'!AN33</f>
        <v>0</v>
      </c>
      <c r="AP1089" s="30">
        <f>'20'!AO33</f>
        <v>10.329000000000001</v>
      </c>
      <c r="AQ1089" s="30">
        <f>'20'!AP33</f>
        <v>137.22900000000001</v>
      </c>
      <c r="AR1089" s="30">
        <f>'20'!AQ33</f>
        <v>28.303999999999988</v>
      </c>
      <c r="AS1089" s="30">
        <f>'20'!AR33</f>
        <v>0</v>
      </c>
      <c r="AT1089" s="30">
        <f>'20'!AS33</f>
        <v>60.8</v>
      </c>
      <c r="AU1089" s="30">
        <f>'20'!AT33</f>
        <v>88.703999999999994</v>
      </c>
      <c r="AV1089" s="30">
        <f>'20'!AU33</f>
        <v>149.50399999999999</v>
      </c>
      <c r="AW1089" s="30">
        <f>'20'!AV33</f>
        <v>0</v>
      </c>
      <c r="AX1089" s="30">
        <f>'20'!AW33</f>
        <v>10</v>
      </c>
      <c r="AY1089" s="30">
        <f>'20'!AX33</f>
        <v>200</v>
      </c>
      <c r="AZ1089" s="30">
        <f>'20'!AY33</f>
        <v>0</v>
      </c>
      <c r="BA1089" s="30">
        <f>'20'!AZ33</f>
        <v>34</v>
      </c>
      <c r="BB1089" s="30">
        <f>'20'!BA33</f>
        <v>0</v>
      </c>
      <c r="BC1089" s="30">
        <f>'20'!BB33</f>
        <v>244</v>
      </c>
      <c r="BD1089" s="30">
        <f>'20'!BC33</f>
        <v>231.79999999999998</v>
      </c>
      <c r="BE1089" s="30">
        <f>'20'!BD33</f>
        <v>14</v>
      </c>
      <c r="BF1089" s="30">
        <f>'20'!BE33</f>
        <v>15</v>
      </c>
      <c r="BG1089" s="30">
        <f>'20'!BF33</f>
        <v>8</v>
      </c>
      <c r="BH1089" s="30">
        <f>'20'!BG33</f>
        <v>9</v>
      </c>
      <c r="BI1089" s="30">
        <f>'20'!BH33</f>
        <v>1</v>
      </c>
      <c r="BJ1089" s="30">
        <f>'20'!BI33</f>
        <v>47</v>
      </c>
      <c r="BK1089" s="30">
        <f>'20'!BJ33</f>
        <v>184.79999999999998</v>
      </c>
      <c r="BL1089" s="30">
        <f>'20'!BK33</f>
        <v>88.703999999999994</v>
      </c>
      <c r="BM1089" s="30">
        <f>'20'!BL33</f>
        <v>96.095999999999989</v>
      </c>
    </row>
    <row r="1090" spans="1:65">
      <c r="A1090" s="78">
        <f>'20'!A34</f>
        <v>42906</v>
      </c>
      <c r="B1090" s="82" t="str">
        <f t="shared" si="16"/>
        <v>12:00:00</v>
      </c>
      <c r="C1090" s="30" t="str">
        <f>'20'!B34</f>
        <v>12H00</v>
      </c>
      <c r="D1090" s="30">
        <f>'20'!C34</f>
        <v>709</v>
      </c>
      <c r="E1090" s="30">
        <f>'20'!D34</f>
        <v>347</v>
      </c>
      <c r="F1090" s="30">
        <f>'20'!E34</f>
        <v>699</v>
      </c>
      <c r="G1090" s="30">
        <f>'20'!F34</f>
        <v>24</v>
      </c>
      <c r="H1090" s="30">
        <f>'20'!G34</f>
        <v>12</v>
      </c>
      <c r="I1090" s="30">
        <f>'20'!H34</f>
        <v>24</v>
      </c>
      <c r="J1090" s="30">
        <f>'20'!I34</f>
        <v>1755</v>
      </c>
      <c r="K1090" s="30">
        <f>'20'!J34</f>
        <v>60</v>
      </c>
      <c r="L1090" s="30">
        <f>'20'!K34</f>
        <v>344</v>
      </c>
      <c r="M1090" s="30">
        <f>'20'!L34</f>
        <v>461</v>
      </c>
      <c r="N1090" s="30">
        <f>'20'!M34</f>
        <v>320</v>
      </c>
      <c r="O1090" s="30">
        <f>'20'!N34</f>
        <v>0</v>
      </c>
      <c r="P1090" s="30">
        <f>'20'!O34</f>
        <v>12</v>
      </c>
      <c r="Q1090" s="30">
        <f>'20'!P34</f>
        <v>16</v>
      </c>
      <c r="R1090" s="30">
        <f>'20'!Q34</f>
        <v>11</v>
      </c>
      <c r="S1090" s="30">
        <f>'20'!R34</f>
        <v>0</v>
      </c>
      <c r="T1090" s="30">
        <f>'20'!S34</f>
        <v>805</v>
      </c>
      <c r="U1090" s="30">
        <f>'20'!T34</f>
        <v>39</v>
      </c>
      <c r="V1090" s="30">
        <f>'20'!U34</f>
        <v>99</v>
      </c>
      <c r="W1090" s="30">
        <f>'20'!V34</f>
        <v>3.56</v>
      </c>
      <c r="X1090" s="30">
        <f>'20'!W34</f>
        <v>3.5</v>
      </c>
      <c r="Y1090" s="30">
        <f>'20'!X34</f>
        <v>5</v>
      </c>
      <c r="Z1090" s="30">
        <f>'20'!Y34</f>
        <v>2.9</v>
      </c>
      <c r="AA1090" s="30">
        <f>'20'!Z34</f>
        <v>4.5</v>
      </c>
      <c r="AB1090" s="30">
        <f>'20'!AA34</f>
        <v>2.1</v>
      </c>
      <c r="AC1090" s="30">
        <f>'20'!AB34</f>
        <v>0</v>
      </c>
      <c r="AD1090" s="30">
        <f>'20'!AC34</f>
        <v>0</v>
      </c>
      <c r="AE1090" s="30">
        <f>'20'!AD34</f>
        <v>0</v>
      </c>
      <c r="AF1090" s="30">
        <f>'20'!AE34</f>
        <v>0.8</v>
      </c>
      <c r="AG1090" s="30">
        <f>'20'!AF34</f>
        <v>0</v>
      </c>
      <c r="AH1090" s="30">
        <f>'20'!AG34</f>
        <v>0</v>
      </c>
      <c r="AI1090" s="30">
        <f>'20'!AH34</f>
        <v>0.8</v>
      </c>
      <c r="AJ1090" s="30">
        <f>'20'!AI34</f>
        <v>60</v>
      </c>
      <c r="AK1090" s="30">
        <f>'20'!AJ34</f>
        <v>60.8</v>
      </c>
      <c r="AL1090" s="30">
        <f>'20'!AK34</f>
        <v>115.76</v>
      </c>
      <c r="AM1090" s="30">
        <f>'20'!AL34</f>
        <v>121.36</v>
      </c>
      <c r="AN1090" s="30">
        <f>'20'!AM34</f>
        <v>60.56</v>
      </c>
      <c r="AO1090" s="30">
        <f>'20'!AN34</f>
        <v>0</v>
      </c>
      <c r="AP1090" s="30">
        <f>'20'!AO34</f>
        <v>10.329000000000001</v>
      </c>
      <c r="AQ1090" s="30">
        <f>'20'!AP34</f>
        <v>131.68899999999999</v>
      </c>
      <c r="AR1090" s="30">
        <f>'20'!AQ34</f>
        <v>33.743999999999986</v>
      </c>
      <c r="AS1090" s="30">
        <f>'20'!AR34</f>
        <v>0</v>
      </c>
      <c r="AT1090" s="30">
        <f>'20'!AS34</f>
        <v>60.8</v>
      </c>
      <c r="AU1090" s="30">
        <f>'20'!AT34</f>
        <v>88.703999999999994</v>
      </c>
      <c r="AV1090" s="30">
        <f>'20'!AU34</f>
        <v>149.50399999999999</v>
      </c>
      <c r="AW1090" s="30">
        <f>'20'!AV34</f>
        <v>0</v>
      </c>
      <c r="AX1090" s="30">
        <f>'20'!AW34</f>
        <v>10</v>
      </c>
      <c r="AY1090" s="30">
        <f>'20'!AX34</f>
        <v>200</v>
      </c>
      <c r="AZ1090" s="30">
        <f>'20'!AY34</f>
        <v>0</v>
      </c>
      <c r="BA1090" s="30">
        <f>'20'!AZ34</f>
        <v>34</v>
      </c>
      <c r="BB1090" s="30">
        <f>'20'!BA34</f>
        <v>0</v>
      </c>
      <c r="BC1090" s="30">
        <f>'20'!BB34</f>
        <v>244</v>
      </c>
      <c r="BD1090" s="30">
        <f>'20'!BC34</f>
        <v>231.79999999999998</v>
      </c>
      <c r="BE1090" s="30">
        <f>'20'!BD34</f>
        <v>14</v>
      </c>
      <c r="BF1090" s="30">
        <f>'20'!BE34</f>
        <v>15</v>
      </c>
      <c r="BG1090" s="30">
        <f>'20'!BF34</f>
        <v>8</v>
      </c>
      <c r="BH1090" s="30">
        <f>'20'!BG34</f>
        <v>9</v>
      </c>
      <c r="BI1090" s="30">
        <f>'20'!BH34</f>
        <v>1</v>
      </c>
      <c r="BJ1090" s="30">
        <f>'20'!BI34</f>
        <v>47</v>
      </c>
      <c r="BK1090" s="30">
        <f>'20'!BJ34</f>
        <v>184.79999999999998</v>
      </c>
      <c r="BL1090" s="30">
        <f>'20'!BK34</f>
        <v>88.703999999999994</v>
      </c>
      <c r="BM1090" s="30">
        <f>'20'!BL34</f>
        <v>96.095999999999989</v>
      </c>
    </row>
    <row r="1091" spans="1:65">
      <c r="A1091" s="78">
        <f>'20'!A35</f>
        <v>42906</v>
      </c>
      <c r="B1091" s="82" t="str">
        <f t="shared" ref="B1091:B1154" si="17">LEFT(C1091,2) &amp; ":" &amp; RIGHT(C1091,2) &amp; ":00"</f>
        <v>12:30:00</v>
      </c>
      <c r="C1091" s="30" t="str">
        <f>'20'!B35</f>
        <v>12H30</v>
      </c>
      <c r="D1091" s="30">
        <f>'20'!C35</f>
        <v>661</v>
      </c>
      <c r="E1091" s="30">
        <f>'20'!D35</f>
        <v>486</v>
      </c>
      <c r="F1091" s="30">
        <f>'20'!E35</f>
        <v>667</v>
      </c>
      <c r="G1091" s="30">
        <f>'20'!F35</f>
        <v>22</v>
      </c>
      <c r="H1091" s="30">
        <f>'20'!G35</f>
        <v>17</v>
      </c>
      <c r="I1091" s="30">
        <f>'20'!H35</f>
        <v>22</v>
      </c>
      <c r="J1091" s="30">
        <f>'20'!I35</f>
        <v>1814</v>
      </c>
      <c r="K1091" s="30">
        <f>'20'!J35</f>
        <v>61</v>
      </c>
      <c r="L1091" s="30">
        <f>'20'!K35</f>
        <v>327</v>
      </c>
      <c r="M1091" s="30">
        <f>'20'!L35</f>
        <v>450</v>
      </c>
      <c r="N1091" s="30">
        <f>'20'!M35</f>
        <v>280</v>
      </c>
      <c r="O1091" s="30">
        <f>'20'!N35</f>
        <v>0</v>
      </c>
      <c r="P1091" s="30">
        <f>'20'!O35</f>
        <v>11</v>
      </c>
      <c r="Q1091" s="30">
        <f>'20'!P35</f>
        <v>15</v>
      </c>
      <c r="R1091" s="30">
        <f>'20'!Q35</f>
        <v>10</v>
      </c>
      <c r="S1091" s="30">
        <f>'20'!R35</f>
        <v>0</v>
      </c>
      <c r="T1091" s="30">
        <f>'20'!S35</f>
        <v>777</v>
      </c>
      <c r="U1091" s="30">
        <f>'20'!T35</f>
        <v>36</v>
      </c>
      <c r="V1091" s="30">
        <f>'20'!U35</f>
        <v>97</v>
      </c>
      <c r="W1091" s="30">
        <f>'20'!V35</f>
        <v>3.56</v>
      </c>
      <c r="X1091" s="30">
        <f>'20'!W35</f>
        <v>3.5</v>
      </c>
      <c r="Y1091" s="30">
        <f>'20'!X35</f>
        <v>5</v>
      </c>
      <c r="Z1091" s="30">
        <f>'20'!Y35</f>
        <v>2.9</v>
      </c>
      <c r="AA1091" s="30">
        <f>'20'!Z35</f>
        <v>4.5</v>
      </c>
      <c r="AB1091" s="30">
        <f>'20'!AA35</f>
        <v>2.1</v>
      </c>
      <c r="AC1091" s="30">
        <f>'20'!AB35</f>
        <v>0</v>
      </c>
      <c r="AD1091" s="30">
        <f>'20'!AC35</f>
        <v>6.2</v>
      </c>
      <c r="AE1091" s="30">
        <f>'20'!AD35</f>
        <v>0</v>
      </c>
      <c r="AF1091" s="30">
        <f>'20'!AE35</f>
        <v>0.8</v>
      </c>
      <c r="AG1091" s="30">
        <f>'20'!AF35</f>
        <v>0</v>
      </c>
      <c r="AH1091" s="30">
        <f>'20'!AG35</f>
        <v>0</v>
      </c>
      <c r="AI1091" s="30">
        <f>'20'!AH35</f>
        <v>7</v>
      </c>
      <c r="AJ1091" s="30">
        <f>'20'!AI35</f>
        <v>60</v>
      </c>
      <c r="AK1091" s="30">
        <f>'20'!AJ35</f>
        <v>67</v>
      </c>
      <c r="AL1091" s="30">
        <f>'20'!AK35</f>
        <v>119.96000000000001</v>
      </c>
      <c r="AM1091" s="30">
        <f>'20'!AL35</f>
        <v>125.56</v>
      </c>
      <c r="AN1091" s="30">
        <f>'20'!AM35</f>
        <v>58.56</v>
      </c>
      <c r="AO1091" s="30">
        <f>'20'!AN35</f>
        <v>0</v>
      </c>
      <c r="AP1091" s="30">
        <f>'20'!AO35</f>
        <v>0</v>
      </c>
      <c r="AQ1091" s="30">
        <f>'20'!AP35</f>
        <v>125.56</v>
      </c>
      <c r="AR1091" s="30">
        <f>'20'!AQ35</f>
        <v>35.744</v>
      </c>
      <c r="AS1091" s="30">
        <f>'20'!AR35</f>
        <v>0</v>
      </c>
      <c r="AT1091" s="30">
        <f>'20'!AS35</f>
        <v>67</v>
      </c>
      <c r="AU1091" s="30">
        <f>'20'!AT35</f>
        <v>88.703999999999994</v>
      </c>
      <c r="AV1091" s="30">
        <f>'20'!AU35</f>
        <v>155.70400000000001</v>
      </c>
      <c r="AW1091" s="30">
        <f>'20'!AV35</f>
        <v>0</v>
      </c>
      <c r="AX1091" s="30">
        <f>'20'!AW35</f>
        <v>10</v>
      </c>
      <c r="AY1091" s="30">
        <f>'20'!AX35</f>
        <v>200</v>
      </c>
      <c r="AZ1091" s="30">
        <f>'20'!AY35</f>
        <v>0</v>
      </c>
      <c r="BA1091" s="30">
        <f>'20'!AZ35</f>
        <v>34</v>
      </c>
      <c r="BB1091" s="30">
        <f>'20'!BA35</f>
        <v>0</v>
      </c>
      <c r="BC1091" s="30">
        <f>'20'!BB35</f>
        <v>244</v>
      </c>
      <c r="BD1091" s="30">
        <f>'20'!BC35</f>
        <v>231.79999999999998</v>
      </c>
      <c r="BE1091" s="30">
        <f>'20'!BD35</f>
        <v>14</v>
      </c>
      <c r="BF1091" s="30">
        <f>'20'!BE35</f>
        <v>15</v>
      </c>
      <c r="BG1091" s="30">
        <f>'20'!BF35</f>
        <v>8</v>
      </c>
      <c r="BH1091" s="30">
        <f>'20'!BG35</f>
        <v>9</v>
      </c>
      <c r="BI1091" s="30">
        <f>'20'!BH35</f>
        <v>1</v>
      </c>
      <c r="BJ1091" s="30">
        <f>'20'!BI35</f>
        <v>47</v>
      </c>
      <c r="BK1091" s="30">
        <f>'20'!BJ35</f>
        <v>184.79999999999998</v>
      </c>
      <c r="BL1091" s="30">
        <f>'20'!BK35</f>
        <v>88.703999999999994</v>
      </c>
      <c r="BM1091" s="30">
        <f>'20'!BL35</f>
        <v>96.095999999999989</v>
      </c>
    </row>
    <row r="1092" spans="1:65">
      <c r="A1092" s="78">
        <f>'20'!A36</f>
        <v>42906</v>
      </c>
      <c r="B1092" s="82" t="str">
        <f t="shared" si="17"/>
        <v>13:00:00</v>
      </c>
      <c r="C1092" s="30" t="str">
        <f>'20'!B36</f>
        <v>13H00</v>
      </c>
      <c r="D1092" s="30">
        <f>'20'!C36</f>
        <v>632</v>
      </c>
      <c r="E1092" s="30">
        <f>'20'!D36</f>
        <v>272</v>
      </c>
      <c r="F1092" s="30">
        <f>'20'!E36</f>
        <v>630</v>
      </c>
      <c r="G1092" s="30">
        <f>'20'!F36</f>
        <v>22</v>
      </c>
      <c r="H1092" s="30">
        <f>'20'!G36</f>
        <v>10</v>
      </c>
      <c r="I1092" s="30">
        <f>'20'!H36</f>
        <v>22</v>
      </c>
      <c r="J1092" s="30">
        <f>'20'!I36</f>
        <v>1534</v>
      </c>
      <c r="K1092" s="30">
        <f>'20'!J36</f>
        <v>54</v>
      </c>
      <c r="L1092" s="30">
        <f>'20'!K36</f>
        <v>326</v>
      </c>
      <c r="M1092" s="30">
        <f>'20'!L36</f>
        <v>431</v>
      </c>
      <c r="N1092" s="30">
        <f>'20'!M36</f>
        <v>330</v>
      </c>
      <c r="O1092" s="30">
        <f>'20'!N36</f>
        <v>0</v>
      </c>
      <c r="P1092" s="30">
        <f>'20'!O36</f>
        <v>11</v>
      </c>
      <c r="Q1092" s="30">
        <f>'20'!P36</f>
        <v>14</v>
      </c>
      <c r="R1092" s="30">
        <f>'20'!Q36</f>
        <v>11</v>
      </c>
      <c r="S1092" s="30">
        <f>'20'!R36</f>
        <v>0</v>
      </c>
      <c r="T1092" s="30">
        <f>'20'!S36</f>
        <v>757</v>
      </c>
      <c r="U1092" s="30">
        <f>'20'!T36</f>
        <v>36</v>
      </c>
      <c r="V1092" s="30">
        <f>'20'!U36</f>
        <v>90</v>
      </c>
      <c r="W1092" s="30">
        <f>'20'!V36</f>
        <v>3.56</v>
      </c>
      <c r="X1092" s="30">
        <f>'20'!W36</f>
        <v>3.5</v>
      </c>
      <c r="Y1092" s="30">
        <f>'20'!X36</f>
        <v>5</v>
      </c>
      <c r="Z1092" s="30">
        <f>'20'!Y36</f>
        <v>2.8</v>
      </c>
      <c r="AA1092" s="30">
        <f>'20'!Z36</f>
        <v>4.4000000000000004</v>
      </c>
      <c r="AB1092" s="30">
        <f>'20'!AA36</f>
        <v>2.1</v>
      </c>
      <c r="AC1092" s="30">
        <f>'20'!AB36</f>
        <v>0</v>
      </c>
      <c r="AD1092" s="30">
        <f>'20'!AC36</f>
        <v>6</v>
      </c>
      <c r="AE1092" s="30">
        <f>'20'!AD36</f>
        <v>0</v>
      </c>
      <c r="AF1092" s="30">
        <f>'20'!AE36</f>
        <v>0.8</v>
      </c>
      <c r="AG1092" s="30">
        <f>'20'!AF36</f>
        <v>0</v>
      </c>
      <c r="AH1092" s="30">
        <f>'20'!AG36</f>
        <v>0</v>
      </c>
      <c r="AI1092" s="30">
        <f>'20'!AH36</f>
        <v>6.8</v>
      </c>
      <c r="AJ1092" s="30">
        <f>'20'!AI36</f>
        <v>60</v>
      </c>
      <c r="AK1092" s="30">
        <f>'20'!AJ36</f>
        <v>66.8</v>
      </c>
      <c r="AL1092" s="30">
        <f>'20'!AK36</f>
        <v>112.56</v>
      </c>
      <c r="AM1092" s="30">
        <f>'20'!AL36</f>
        <v>118.16</v>
      </c>
      <c r="AN1092" s="30">
        <f>'20'!AM36</f>
        <v>51.36</v>
      </c>
      <c r="AO1092" s="30">
        <f>'20'!AN36</f>
        <v>0</v>
      </c>
      <c r="AP1092" s="30">
        <f>'20'!AO36</f>
        <v>0</v>
      </c>
      <c r="AQ1092" s="30">
        <f>'20'!AP36</f>
        <v>118.16</v>
      </c>
      <c r="AR1092" s="30">
        <f>'20'!AQ36</f>
        <v>42.943999999999988</v>
      </c>
      <c r="AS1092" s="30">
        <f>'20'!AR36</f>
        <v>0</v>
      </c>
      <c r="AT1092" s="30">
        <f>'20'!AS36</f>
        <v>66.8</v>
      </c>
      <c r="AU1092" s="30">
        <f>'20'!AT36</f>
        <v>88.703999999999994</v>
      </c>
      <c r="AV1092" s="30">
        <f>'20'!AU36</f>
        <v>155.50399999999999</v>
      </c>
      <c r="AW1092" s="30">
        <f>'20'!AV36</f>
        <v>0</v>
      </c>
      <c r="AX1092" s="30">
        <f>'20'!AW36</f>
        <v>10</v>
      </c>
      <c r="AY1092" s="30">
        <f>'20'!AX36</f>
        <v>200</v>
      </c>
      <c r="AZ1092" s="30">
        <f>'20'!AY36</f>
        <v>0</v>
      </c>
      <c r="BA1092" s="30">
        <f>'20'!AZ36</f>
        <v>34</v>
      </c>
      <c r="BB1092" s="30">
        <f>'20'!BA36</f>
        <v>0</v>
      </c>
      <c r="BC1092" s="30">
        <f>'20'!BB36</f>
        <v>244</v>
      </c>
      <c r="BD1092" s="30">
        <f>'20'!BC36</f>
        <v>231.79999999999998</v>
      </c>
      <c r="BE1092" s="30">
        <f>'20'!BD36</f>
        <v>14</v>
      </c>
      <c r="BF1092" s="30">
        <f>'20'!BE36</f>
        <v>15</v>
      </c>
      <c r="BG1092" s="30">
        <f>'20'!BF36</f>
        <v>8</v>
      </c>
      <c r="BH1092" s="30">
        <f>'20'!BG36</f>
        <v>9</v>
      </c>
      <c r="BI1092" s="30">
        <f>'20'!BH36</f>
        <v>1</v>
      </c>
      <c r="BJ1092" s="30">
        <f>'20'!BI36</f>
        <v>47</v>
      </c>
      <c r="BK1092" s="30">
        <f>'20'!BJ36</f>
        <v>184.79999999999998</v>
      </c>
      <c r="BL1092" s="30">
        <f>'20'!BK36</f>
        <v>88.703999999999994</v>
      </c>
      <c r="BM1092" s="30">
        <f>'20'!BL36</f>
        <v>96.095999999999989</v>
      </c>
    </row>
    <row r="1093" spans="1:65">
      <c r="A1093" s="78">
        <f>'20'!A37</f>
        <v>42906</v>
      </c>
      <c r="B1093" s="82" t="str">
        <f t="shared" si="17"/>
        <v>13:30:00</v>
      </c>
      <c r="C1093" s="30" t="str">
        <f>'20'!B37</f>
        <v>13H30</v>
      </c>
      <c r="D1093" s="30">
        <f>'20'!C37</f>
        <v>620</v>
      </c>
      <c r="E1093" s="30">
        <f>'20'!D37</f>
        <v>270</v>
      </c>
      <c r="F1093" s="30">
        <f>'20'!E37</f>
        <v>614</v>
      </c>
      <c r="G1093" s="30">
        <f>'20'!F37</f>
        <v>21</v>
      </c>
      <c r="H1093" s="30">
        <f>'20'!G37</f>
        <v>9</v>
      </c>
      <c r="I1093" s="30">
        <f>'20'!H37</f>
        <v>21</v>
      </c>
      <c r="J1093" s="30">
        <f>'20'!I37</f>
        <v>1504</v>
      </c>
      <c r="K1093" s="30">
        <f>'20'!J37</f>
        <v>51</v>
      </c>
      <c r="L1093" s="30">
        <f>'20'!K37</f>
        <v>328</v>
      </c>
      <c r="M1093" s="30">
        <f>'20'!L37</f>
        <v>433</v>
      </c>
      <c r="N1093" s="30">
        <f>'20'!M37</f>
        <v>300</v>
      </c>
      <c r="O1093" s="30">
        <f>'20'!N37</f>
        <v>0</v>
      </c>
      <c r="P1093" s="30">
        <f>'20'!O37</f>
        <v>11</v>
      </c>
      <c r="Q1093" s="30">
        <f>'20'!P37</f>
        <v>14</v>
      </c>
      <c r="R1093" s="30">
        <f>'20'!Q37</f>
        <v>11</v>
      </c>
      <c r="S1093" s="30">
        <f>'20'!R37</f>
        <v>0</v>
      </c>
      <c r="T1093" s="30">
        <f>'20'!S37</f>
        <v>761</v>
      </c>
      <c r="U1093" s="30">
        <f>'20'!T37</f>
        <v>36</v>
      </c>
      <c r="V1093" s="30">
        <f>'20'!U37</f>
        <v>87</v>
      </c>
      <c r="W1093" s="30">
        <f>'20'!V37</f>
        <v>3.56</v>
      </c>
      <c r="X1093" s="30">
        <f>'20'!W37</f>
        <v>3.5</v>
      </c>
      <c r="Y1093" s="30">
        <f>'20'!X37</f>
        <v>5</v>
      </c>
      <c r="Z1093" s="30">
        <f>'20'!Y37</f>
        <v>2.8</v>
      </c>
      <c r="AA1093" s="30">
        <f>'20'!Z37</f>
        <v>4.4000000000000004</v>
      </c>
      <c r="AB1093" s="30">
        <f>'20'!AA37</f>
        <v>2.1</v>
      </c>
      <c r="AC1093" s="30">
        <f>'20'!AB37</f>
        <v>0</v>
      </c>
      <c r="AD1093" s="30">
        <f>'20'!AC37</f>
        <v>6</v>
      </c>
      <c r="AE1093" s="30">
        <f>'20'!AD37</f>
        <v>0</v>
      </c>
      <c r="AF1093" s="30">
        <f>'20'!AE37</f>
        <v>0.8</v>
      </c>
      <c r="AG1093" s="30">
        <f>'20'!AF37</f>
        <v>0</v>
      </c>
      <c r="AH1093" s="30">
        <f>'20'!AG37</f>
        <v>0</v>
      </c>
      <c r="AI1093" s="30">
        <f>'20'!AH37</f>
        <v>6.8</v>
      </c>
      <c r="AJ1093" s="30">
        <f>'20'!AI37</f>
        <v>60</v>
      </c>
      <c r="AK1093" s="30">
        <f>'20'!AJ37</f>
        <v>66.8</v>
      </c>
      <c r="AL1093" s="30">
        <f>'20'!AK37</f>
        <v>109.56</v>
      </c>
      <c r="AM1093" s="30">
        <f>'20'!AL37</f>
        <v>115.16</v>
      </c>
      <c r="AN1093" s="30">
        <f>'20'!AM37</f>
        <v>48.36</v>
      </c>
      <c r="AO1093" s="30">
        <f>'20'!AN37</f>
        <v>0</v>
      </c>
      <c r="AP1093" s="30">
        <f>'20'!AO37</f>
        <v>0</v>
      </c>
      <c r="AQ1093" s="30">
        <f>'20'!AP37</f>
        <v>115.16</v>
      </c>
      <c r="AR1093" s="30">
        <f>'20'!AQ37</f>
        <v>45.943999999999988</v>
      </c>
      <c r="AS1093" s="30">
        <f>'20'!AR37</f>
        <v>0</v>
      </c>
      <c r="AT1093" s="30">
        <f>'20'!AS37</f>
        <v>66.8</v>
      </c>
      <c r="AU1093" s="30">
        <f>'20'!AT37</f>
        <v>88.703999999999994</v>
      </c>
      <c r="AV1093" s="30">
        <f>'20'!AU37</f>
        <v>155.50399999999999</v>
      </c>
      <c r="AW1093" s="30">
        <f>'20'!AV37</f>
        <v>0</v>
      </c>
      <c r="AX1093" s="30">
        <f>'20'!AW37</f>
        <v>10</v>
      </c>
      <c r="AY1093" s="30">
        <f>'20'!AX37</f>
        <v>200</v>
      </c>
      <c r="AZ1093" s="30">
        <f>'20'!AY37</f>
        <v>0</v>
      </c>
      <c r="BA1093" s="30">
        <f>'20'!AZ37</f>
        <v>34</v>
      </c>
      <c r="BB1093" s="30">
        <f>'20'!BA37</f>
        <v>0</v>
      </c>
      <c r="BC1093" s="30">
        <f>'20'!BB37</f>
        <v>244</v>
      </c>
      <c r="BD1093" s="30">
        <f>'20'!BC37</f>
        <v>231.79999999999998</v>
      </c>
      <c r="BE1093" s="30">
        <f>'20'!BD37</f>
        <v>14</v>
      </c>
      <c r="BF1093" s="30">
        <f>'20'!BE37</f>
        <v>15</v>
      </c>
      <c r="BG1093" s="30">
        <f>'20'!BF37</f>
        <v>8</v>
      </c>
      <c r="BH1093" s="30">
        <f>'20'!BG37</f>
        <v>9</v>
      </c>
      <c r="BI1093" s="30">
        <f>'20'!BH37</f>
        <v>1</v>
      </c>
      <c r="BJ1093" s="30">
        <f>'20'!BI37</f>
        <v>47</v>
      </c>
      <c r="BK1093" s="30">
        <f>'20'!BJ37</f>
        <v>184.79999999999998</v>
      </c>
      <c r="BL1093" s="30">
        <f>'20'!BK37</f>
        <v>88.703999999999994</v>
      </c>
      <c r="BM1093" s="30">
        <f>'20'!BL37</f>
        <v>96.095999999999989</v>
      </c>
    </row>
    <row r="1094" spans="1:65">
      <c r="A1094" s="78">
        <f>'20'!A38</f>
        <v>42906</v>
      </c>
      <c r="B1094" s="82" t="str">
        <f t="shared" si="17"/>
        <v>14:00:00</v>
      </c>
      <c r="C1094" s="30" t="str">
        <f>'20'!B38</f>
        <v>14H00</v>
      </c>
      <c r="D1094" s="30">
        <f>'20'!C38</f>
        <v>612</v>
      </c>
      <c r="E1094" s="30">
        <f>'20'!D38</f>
        <v>468</v>
      </c>
      <c r="F1094" s="30">
        <f>'20'!E38</f>
        <v>610</v>
      </c>
      <c r="G1094" s="30">
        <f>'20'!F38</f>
        <v>21</v>
      </c>
      <c r="H1094" s="30">
        <f>'20'!G38</f>
        <v>16</v>
      </c>
      <c r="I1094" s="30">
        <f>'20'!H38</f>
        <v>21</v>
      </c>
      <c r="J1094" s="30">
        <f>'20'!I38</f>
        <v>1690</v>
      </c>
      <c r="K1094" s="30">
        <f>'20'!J38</f>
        <v>58</v>
      </c>
      <c r="L1094" s="30">
        <f>'20'!K38</f>
        <v>319</v>
      </c>
      <c r="M1094" s="30">
        <f>'20'!L38</f>
        <v>427</v>
      </c>
      <c r="N1094" s="30">
        <f>'20'!M38</f>
        <v>290</v>
      </c>
      <c r="O1094" s="30">
        <f>'20'!N38</f>
        <v>0</v>
      </c>
      <c r="P1094" s="30">
        <f>'20'!O38</f>
        <v>10</v>
      </c>
      <c r="Q1094" s="30">
        <f>'20'!P38</f>
        <v>14</v>
      </c>
      <c r="R1094" s="30">
        <f>'20'!Q38</f>
        <v>10</v>
      </c>
      <c r="S1094" s="30">
        <f>'20'!R38</f>
        <v>0</v>
      </c>
      <c r="T1094" s="30">
        <f>'20'!S38</f>
        <v>746</v>
      </c>
      <c r="U1094" s="30">
        <f>'20'!T38</f>
        <v>34</v>
      </c>
      <c r="V1094" s="30">
        <f>'20'!U38</f>
        <v>92</v>
      </c>
      <c r="W1094" s="30">
        <f>'20'!V38</f>
        <v>3.56</v>
      </c>
      <c r="X1094" s="30">
        <f>'20'!W38</f>
        <v>3.5</v>
      </c>
      <c r="Y1094" s="30">
        <f>'20'!X38</f>
        <v>5</v>
      </c>
      <c r="Z1094" s="30">
        <f>'20'!Y38</f>
        <v>2.9</v>
      </c>
      <c r="AA1094" s="30">
        <f>'20'!Z38</f>
        <v>4.0999999999999996</v>
      </c>
      <c r="AB1094" s="30">
        <f>'20'!AA38</f>
        <v>2.1</v>
      </c>
      <c r="AC1094" s="30">
        <f>'20'!AB38</f>
        <v>0</v>
      </c>
      <c r="AD1094" s="30">
        <f>'20'!AC38</f>
        <v>6</v>
      </c>
      <c r="AE1094" s="30">
        <f>'20'!AD38</f>
        <v>0</v>
      </c>
      <c r="AF1094" s="30">
        <f>'20'!AE38</f>
        <v>0.8</v>
      </c>
      <c r="AG1094" s="30">
        <f>'20'!AF38</f>
        <v>0</v>
      </c>
      <c r="AH1094" s="30">
        <f>'20'!AG38</f>
        <v>0</v>
      </c>
      <c r="AI1094" s="30">
        <f>'20'!AH38</f>
        <v>6.8</v>
      </c>
      <c r="AJ1094" s="30">
        <f>'20'!AI38</f>
        <v>60</v>
      </c>
      <c r="AK1094" s="30">
        <f>'20'!AJ38</f>
        <v>66.8</v>
      </c>
      <c r="AL1094" s="30">
        <f>'20'!AK38</f>
        <v>114.36</v>
      </c>
      <c r="AM1094" s="30">
        <f>'20'!AL38</f>
        <v>119.96</v>
      </c>
      <c r="AN1094" s="30">
        <f>'20'!AM38</f>
        <v>53.16</v>
      </c>
      <c r="AO1094" s="30">
        <f>'20'!AN38</f>
        <v>0</v>
      </c>
      <c r="AP1094" s="30">
        <f>'20'!AO38</f>
        <v>0</v>
      </c>
      <c r="AQ1094" s="30">
        <f>'20'!AP38</f>
        <v>119.96</v>
      </c>
      <c r="AR1094" s="30">
        <f>'20'!AQ38</f>
        <v>41.143999999999991</v>
      </c>
      <c r="AS1094" s="30">
        <f>'20'!AR38</f>
        <v>0</v>
      </c>
      <c r="AT1094" s="30">
        <f>'20'!AS38</f>
        <v>66.8</v>
      </c>
      <c r="AU1094" s="30">
        <f>'20'!AT38</f>
        <v>88.703999999999994</v>
      </c>
      <c r="AV1094" s="30">
        <f>'20'!AU38</f>
        <v>155.50399999999999</v>
      </c>
      <c r="AW1094" s="30">
        <f>'20'!AV38</f>
        <v>0</v>
      </c>
      <c r="AX1094" s="30">
        <f>'20'!AW38</f>
        <v>10</v>
      </c>
      <c r="AY1094" s="30">
        <f>'20'!AX38</f>
        <v>200</v>
      </c>
      <c r="AZ1094" s="30">
        <f>'20'!AY38</f>
        <v>0</v>
      </c>
      <c r="BA1094" s="30">
        <f>'20'!AZ38</f>
        <v>34</v>
      </c>
      <c r="BB1094" s="30">
        <f>'20'!BA38</f>
        <v>0</v>
      </c>
      <c r="BC1094" s="30">
        <f>'20'!BB38</f>
        <v>244</v>
      </c>
      <c r="BD1094" s="30">
        <f>'20'!BC38</f>
        <v>231.79999999999998</v>
      </c>
      <c r="BE1094" s="30">
        <f>'20'!BD38</f>
        <v>14</v>
      </c>
      <c r="BF1094" s="30">
        <f>'20'!BE38</f>
        <v>15</v>
      </c>
      <c r="BG1094" s="30">
        <f>'20'!BF38</f>
        <v>8</v>
      </c>
      <c r="BH1094" s="30">
        <f>'20'!BG38</f>
        <v>9</v>
      </c>
      <c r="BI1094" s="30">
        <f>'20'!BH38</f>
        <v>1</v>
      </c>
      <c r="BJ1094" s="30">
        <f>'20'!BI38</f>
        <v>47</v>
      </c>
      <c r="BK1094" s="30">
        <f>'20'!BJ38</f>
        <v>184.79999999999998</v>
      </c>
      <c r="BL1094" s="30">
        <f>'20'!BK38</f>
        <v>88.703999999999994</v>
      </c>
      <c r="BM1094" s="30">
        <f>'20'!BL38</f>
        <v>96.095999999999989</v>
      </c>
    </row>
    <row r="1095" spans="1:65">
      <c r="A1095" s="78">
        <f>'20'!A39</f>
        <v>42906</v>
      </c>
      <c r="B1095" s="82" t="str">
        <f t="shared" si="17"/>
        <v>14:30:00</v>
      </c>
      <c r="C1095" s="30" t="str">
        <f>'20'!B39</f>
        <v>14H30</v>
      </c>
      <c r="D1095" s="30">
        <f>'20'!C39</f>
        <v>601</v>
      </c>
      <c r="E1095" s="30">
        <f>'20'!D39</f>
        <v>524</v>
      </c>
      <c r="F1095" s="30">
        <f>'20'!E39</f>
        <v>623</v>
      </c>
      <c r="G1095" s="30">
        <f>'20'!F39</f>
        <v>20</v>
      </c>
      <c r="H1095" s="30">
        <f>'20'!G39</f>
        <v>18</v>
      </c>
      <c r="I1095" s="30">
        <f>'20'!H39</f>
        <v>21</v>
      </c>
      <c r="J1095" s="30">
        <f>'20'!I39</f>
        <v>1748</v>
      </c>
      <c r="K1095" s="30">
        <f>'20'!J39</f>
        <v>59</v>
      </c>
      <c r="L1095" s="30">
        <f>'20'!K39</f>
        <v>326</v>
      </c>
      <c r="M1095" s="30">
        <f>'20'!L39</f>
        <v>435</v>
      </c>
      <c r="N1095" s="30">
        <f>'20'!M39</f>
        <v>350</v>
      </c>
      <c r="O1095" s="30">
        <f>'20'!N39</f>
        <v>0</v>
      </c>
      <c r="P1095" s="30">
        <f>'20'!O39</f>
        <v>11</v>
      </c>
      <c r="Q1095" s="30">
        <f>'20'!P39</f>
        <v>14</v>
      </c>
      <c r="R1095" s="30">
        <f>'20'!Q39</f>
        <v>12</v>
      </c>
      <c r="S1095" s="30">
        <f>'20'!R39</f>
        <v>0</v>
      </c>
      <c r="T1095" s="30">
        <f>'20'!S39</f>
        <v>761</v>
      </c>
      <c r="U1095" s="30">
        <f>'20'!T39</f>
        <v>37</v>
      </c>
      <c r="V1095" s="30">
        <f>'20'!U39</f>
        <v>96</v>
      </c>
      <c r="W1095" s="30">
        <f>'20'!V39</f>
        <v>3.56</v>
      </c>
      <c r="X1095" s="30">
        <f>'20'!W39</f>
        <v>3.5</v>
      </c>
      <c r="Y1095" s="30">
        <f>'20'!X39</f>
        <v>5.2</v>
      </c>
      <c r="Z1095" s="30">
        <f>'20'!Y39</f>
        <v>2.9</v>
      </c>
      <c r="AA1095" s="30">
        <f>'20'!Z39</f>
        <v>4.0999999999999996</v>
      </c>
      <c r="AB1095" s="30">
        <f>'20'!AA39</f>
        <v>2.1</v>
      </c>
      <c r="AC1095" s="30">
        <f>'20'!AB39</f>
        <v>0</v>
      </c>
      <c r="AD1095" s="30">
        <f>'20'!AC39</f>
        <v>6</v>
      </c>
      <c r="AE1095" s="30">
        <f>'20'!AD39</f>
        <v>0</v>
      </c>
      <c r="AF1095" s="30">
        <f>'20'!AE39</f>
        <v>0.8</v>
      </c>
      <c r="AG1095" s="30">
        <f>'20'!AF39</f>
        <v>0</v>
      </c>
      <c r="AH1095" s="30">
        <f>'20'!AG39</f>
        <v>0</v>
      </c>
      <c r="AI1095" s="30">
        <f>'20'!AH39</f>
        <v>6.8</v>
      </c>
      <c r="AJ1095" s="30">
        <f>'20'!AI39</f>
        <v>60</v>
      </c>
      <c r="AK1095" s="30">
        <f>'20'!AJ39</f>
        <v>66.8</v>
      </c>
      <c r="AL1095" s="30">
        <f>'20'!AK39</f>
        <v>118.56</v>
      </c>
      <c r="AM1095" s="30">
        <f>'20'!AL39</f>
        <v>124.16</v>
      </c>
      <c r="AN1095" s="30">
        <f>'20'!AM39</f>
        <v>57.36</v>
      </c>
      <c r="AO1095" s="30">
        <f>'20'!AN39</f>
        <v>0</v>
      </c>
      <c r="AP1095" s="30">
        <f>'20'!AO39</f>
        <v>0</v>
      </c>
      <c r="AQ1095" s="30">
        <f>'20'!AP39</f>
        <v>124.16</v>
      </c>
      <c r="AR1095" s="30">
        <f>'20'!AQ39</f>
        <v>36.943999999999988</v>
      </c>
      <c r="AS1095" s="30">
        <f>'20'!AR39</f>
        <v>0</v>
      </c>
      <c r="AT1095" s="30">
        <f>'20'!AS39</f>
        <v>66.8</v>
      </c>
      <c r="AU1095" s="30">
        <f>'20'!AT39</f>
        <v>88.703999999999994</v>
      </c>
      <c r="AV1095" s="30">
        <f>'20'!AU39</f>
        <v>155.50399999999999</v>
      </c>
      <c r="AW1095" s="30">
        <f>'20'!AV39</f>
        <v>0</v>
      </c>
      <c r="AX1095" s="30">
        <f>'20'!AW39</f>
        <v>10</v>
      </c>
      <c r="AY1095" s="30">
        <f>'20'!AX39</f>
        <v>200</v>
      </c>
      <c r="AZ1095" s="30">
        <f>'20'!AY39</f>
        <v>0</v>
      </c>
      <c r="BA1095" s="30">
        <f>'20'!AZ39</f>
        <v>34</v>
      </c>
      <c r="BB1095" s="30">
        <f>'20'!BA39</f>
        <v>0</v>
      </c>
      <c r="BC1095" s="30">
        <f>'20'!BB39</f>
        <v>244</v>
      </c>
      <c r="BD1095" s="30">
        <f>'20'!BC39</f>
        <v>231.79999999999998</v>
      </c>
      <c r="BE1095" s="30">
        <f>'20'!BD39</f>
        <v>14</v>
      </c>
      <c r="BF1095" s="30">
        <f>'20'!BE39</f>
        <v>15</v>
      </c>
      <c r="BG1095" s="30">
        <f>'20'!BF39</f>
        <v>8</v>
      </c>
      <c r="BH1095" s="30">
        <f>'20'!BG39</f>
        <v>9</v>
      </c>
      <c r="BI1095" s="30">
        <f>'20'!BH39</f>
        <v>1</v>
      </c>
      <c r="BJ1095" s="30">
        <f>'20'!BI39</f>
        <v>47</v>
      </c>
      <c r="BK1095" s="30">
        <f>'20'!BJ39</f>
        <v>184.79999999999998</v>
      </c>
      <c r="BL1095" s="30">
        <f>'20'!BK39</f>
        <v>88.703999999999994</v>
      </c>
      <c r="BM1095" s="30">
        <f>'20'!BL39</f>
        <v>96.095999999999989</v>
      </c>
    </row>
    <row r="1096" spans="1:65">
      <c r="A1096" s="78">
        <f>'20'!A40</f>
        <v>42906</v>
      </c>
      <c r="B1096" s="82" t="str">
        <f t="shared" si="17"/>
        <v>15:00:00</v>
      </c>
      <c r="C1096" s="30" t="str">
        <f>'20'!B40</f>
        <v>15H00</v>
      </c>
      <c r="D1096" s="30">
        <f>'20'!C40</f>
        <v>634</v>
      </c>
      <c r="E1096" s="30">
        <f>'20'!D40</f>
        <v>559</v>
      </c>
      <c r="F1096" s="30">
        <f>'20'!E40</f>
        <v>664</v>
      </c>
      <c r="G1096" s="30">
        <f>'20'!F40</f>
        <v>21</v>
      </c>
      <c r="H1096" s="30">
        <f>'20'!G40</f>
        <v>20</v>
      </c>
      <c r="I1096" s="30">
        <f>'20'!H40</f>
        <v>21</v>
      </c>
      <c r="J1096" s="30">
        <f>'20'!I40</f>
        <v>1857</v>
      </c>
      <c r="K1096" s="30">
        <f>'20'!J40</f>
        <v>62</v>
      </c>
      <c r="L1096" s="30">
        <f>'20'!K40</f>
        <v>348</v>
      </c>
      <c r="M1096" s="30">
        <f>'20'!L40</f>
        <v>457</v>
      </c>
      <c r="N1096" s="30">
        <f>'20'!M40</f>
        <v>310</v>
      </c>
      <c r="O1096" s="30">
        <f>'20'!N40</f>
        <v>0</v>
      </c>
      <c r="P1096" s="30">
        <f>'20'!O40</f>
        <v>12</v>
      </c>
      <c r="Q1096" s="30">
        <f>'20'!P40</f>
        <v>15</v>
      </c>
      <c r="R1096" s="30">
        <f>'20'!Q40</f>
        <v>11</v>
      </c>
      <c r="S1096" s="30">
        <f>'20'!R40</f>
        <v>0</v>
      </c>
      <c r="T1096" s="30">
        <f>'20'!S40</f>
        <v>805</v>
      </c>
      <c r="U1096" s="30">
        <f>'20'!T40</f>
        <v>38</v>
      </c>
      <c r="V1096" s="30">
        <f>'20'!U40</f>
        <v>100</v>
      </c>
      <c r="W1096" s="30">
        <f>'20'!V40</f>
        <v>3.56</v>
      </c>
      <c r="X1096" s="30">
        <f>'20'!W40</f>
        <v>3.5</v>
      </c>
      <c r="Y1096" s="30">
        <f>'20'!X40</f>
        <v>4</v>
      </c>
      <c r="Z1096" s="30">
        <f>'20'!Y40</f>
        <v>3.1</v>
      </c>
      <c r="AA1096" s="30">
        <f>'20'!Z40</f>
        <v>5.2</v>
      </c>
      <c r="AB1096" s="30">
        <f>'20'!AA40</f>
        <v>2.1</v>
      </c>
      <c r="AC1096" s="30">
        <f>'20'!AB40</f>
        <v>0</v>
      </c>
      <c r="AD1096" s="30">
        <f>'20'!AC40</f>
        <v>6</v>
      </c>
      <c r="AE1096" s="30">
        <f>'20'!AD40</f>
        <v>0</v>
      </c>
      <c r="AF1096" s="30">
        <f>'20'!AE40</f>
        <v>0.8</v>
      </c>
      <c r="AG1096" s="30">
        <f>'20'!AF40</f>
        <v>0</v>
      </c>
      <c r="AH1096" s="30">
        <f>'20'!AG40</f>
        <v>0</v>
      </c>
      <c r="AI1096" s="30">
        <f>'20'!AH40</f>
        <v>6.8</v>
      </c>
      <c r="AJ1096" s="30">
        <f>'20'!AI40</f>
        <v>60</v>
      </c>
      <c r="AK1096" s="30">
        <f>'20'!AJ40</f>
        <v>66.8</v>
      </c>
      <c r="AL1096" s="30">
        <f>'20'!AK40</f>
        <v>122.66</v>
      </c>
      <c r="AM1096" s="30">
        <f>'20'!AL40</f>
        <v>128.26</v>
      </c>
      <c r="AN1096" s="30">
        <f>'20'!AM40</f>
        <v>61.459999999999994</v>
      </c>
      <c r="AO1096" s="30">
        <f>'20'!AN40</f>
        <v>0</v>
      </c>
      <c r="AP1096" s="30">
        <f>'20'!AO40</f>
        <v>0</v>
      </c>
      <c r="AQ1096" s="30">
        <f>'20'!AP40</f>
        <v>128.26</v>
      </c>
      <c r="AR1096" s="30">
        <f>'20'!AQ40</f>
        <v>32.843999999999994</v>
      </c>
      <c r="AS1096" s="30">
        <f>'20'!AR40</f>
        <v>0</v>
      </c>
      <c r="AT1096" s="30">
        <f>'20'!AS40</f>
        <v>66.8</v>
      </c>
      <c r="AU1096" s="30">
        <f>'20'!AT40</f>
        <v>88.703999999999994</v>
      </c>
      <c r="AV1096" s="30">
        <f>'20'!AU40</f>
        <v>155.50399999999999</v>
      </c>
      <c r="AW1096" s="30">
        <f>'20'!AV40</f>
        <v>0</v>
      </c>
      <c r="AX1096" s="30">
        <f>'20'!AW40</f>
        <v>10</v>
      </c>
      <c r="AY1096" s="30">
        <f>'20'!AX40</f>
        <v>200</v>
      </c>
      <c r="AZ1096" s="30">
        <f>'20'!AY40</f>
        <v>0</v>
      </c>
      <c r="BA1096" s="30">
        <f>'20'!AZ40</f>
        <v>34</v>
      </c>
      <c r="BB1096" s="30">
        <f>'20'!BA40</f>
        <v>0</v>
      </c>
      <c r="BC1096" s="30">
        <f>'20'!BB40</f>
        <v>244</v>
      </c>
      <c r="BD1096" s="30">
        <f>'20'!BC40</f>
        <v>231.79999999999998</v>
      </c>
      <c r="BE1096" s="30">
        <f>'20'!BD40</f>
        <v>14</v>
      </c>
      <c r="BF1096" s="30">
        <f>'20'!BE40</f>
        <v>15</v>
      </c>
      <c r="BG1096" s="30">
        <f>'20'!BF40</f>
        <v>8</v>
      </c>
      <c r="BH1096" s="30">
        <f>'20'!BG40</f>
        <v>9</v>
      </c>
      <c r="BI1096" s="30">
        <f>'20'!BH40</f>
        <v>1</v>
      </c>
      <c r="BJ1096" s="30">
        <f>'20'!BI40</f>
        <v>47</v>
      </c>
      <c r="BK1096" s="30">
        <f>'20'!BJ40</f>
        <v>184.79999999999998</v>
      </c>
      <c r="BL1096" s="30">
        <f>'20'!BK40</f>
        <v>88.703999999999994</v>
      </c>
      <c r="BM1096" s="30">
        <f>'20'!BL40</f>
        <v>96.095999999999989</v>
      </c>
    </row>
    <row r="1097" spans="1:65">
      <c r="A1097" s="78">
        <f>'20'!A41</f>
        <v>42906</v>
      </c>
      <c r="B1097" s="82" t="str">
        <f t="shared" si="17"/>
        <v>15:30:00</v>
      </c>
      <c r="C1097" s="30" t="str">
        <f>'20'!B41</f>
        <v>15H30</v>
      </c>
      <c r="D1097" s="30">
        <f>'20'!C41</f>
        <v>647</v>
      </c>
      <c r="E1097" s="30">
        <f>'20'!D41</f>
        <v>576</v>
      </c>
      <c r="F1097" s="30">
        <f>'20'!E41</f>
        <v>672</v>
      </c>
      <c r="G1097" s="30">
        <f>'20'!F41</f>
        <v>21</v>
      </c>
      <c r="H1097" s="30">
        <f>'20'!G41</f>
        <v>20</v>
      </c>
      <c r="I1097" s="30">
        <f>'20'!H41</f>
        <v>22</v>
      </c>
      <c r="J1097" s="30">
        <f>'20'!I41</f>
        <v>1895</v>
      </c>
      <c r="K1097" s="30">
        <f>'20'!J41</f>
        <v>63</v>
      </c>
      <c r="L1097" s="30">
        <f>'20'!K41</f>
        <v>346</v>
      </c>
      <c r="M1097" s="30">
        <f>'20'!L41</f>
        <v>472</v>
      </c>
      <c r="N1097" s="30">
        <f>'20'!M41</f>
        <v>320</v>
      </c>
      <c r="O1097" s="30">
        <f>'20'!N41</f>
        <v>0</v>
      </c>
      <c r="P1097" s="30">
        <f>'20'!O41</f>
        <v>12</v>
      </c>
      <c r="Q1097" s="30">
        <f>'20'!P41</f>
        <v>16</v>
      </c>
      <c r="R1097" s="30">
        <f>'20'!Q41</f>
        <v>11</v>
      </c>
      <c r="S1097" s="30">
        <f>'20'!R41</f>
        <v>0</v>
      </c>
      <c r="T1097" s="30">
        <f>'20'!S41</f>
        <v>818</v>
      </c>
      <c r="U1097" s="30">
        <f>'20'!T41</f>
        <v>39</v>
      </c>
      <c r="V1097" s="30">
        <f>'20'!U41</f>
        <v>102</v>
      </c>
      <c r="W1097" s="30">
        <f>'20'!V41</f>
        <v>3.56</v>
      </c>
      <c r="X1097" s="30">
        <f>'20'!W41</f>
        <v>3.5</v>
      </c>
      <c r="Y1097" s="30">
        <f>'20'!X41</f>
        <v>5</v>
      </c>
      <c r="Z1097" s="30">
        <f>'20'!Y41</f>
        <v>3.1</v>
      </c>
      <c r="AA1097" s="30">
        <f>'20'!Z41</f>
        <v>5.2</v>
      </c>
      <c r="AB1097" s="30">
        <f>'20'!AA41</f>
        <v>2.1</v>
      </c>
      <c r="AC1097" s="30">
        <f>'20'!AB41</f>
        <v>0</v>
      </c>
      <c r="AD1097" s="30">
        <f>'20'!AC41</f>
        <v>6</v>
      </c>
      <c r="AE1097" s="30">
        <f>'20'!AD41</f>
        <v>0</v>
      </c>
      <c r="AF1097" s="30">
        <f>'20'!AE41</f>
        <v>0.8</v>
      </c>
      <c r="AG1097" s="30">
        <f>'20'!AF41</f>
        <v>0</v>
      </c>
      <c r="AH1097" s="30">
        <f>'20'!AG41</f>
        <v>0</v>
      </c>
      <c r="AI1097" s="30">
        <f>'20'!AH41</f>
        <v>6.8</v>
      </c>
      <c r="AJ1097" s="30">
        <f>'20'!AI41</f>
        <v>60</v>
      </c>
      <c r="AK1097" s="30">
        <f>'20'!AJ41</f>
        <v>66.8</v>
      </c>
      <c r="AL1097" s="30">
        <f>'20'!AK41</f>
        <v>125.66</v>
      </c>
      <c r="AM1097" s="30">
        <f>'20'!AL41</f>
        <v>131.26</v>
      </c>
      <c r="AN1097" s="30">
        <f>'20'!AM41</f>
        <v>64.459999999999994</v>
      </c>
      <c r="AO1097" s="30">
        <f>'20'!AN41</f>
        <v>0</v>
      </c>
      <c r="AP1097" s="30">
        <f>'20'!AO41</f>
        <v>0</v>
      </c>
      <c r="AQ1097" s="30">
        <f>'20'!AP41</f>
        <v>131.26</v>
      </c>
      <c r="AR1097" s="30">
        <f>'20'!AQ41</f>
        <v>29.843999999999994</v>
      </c>
      <c r="AS1097" s="30">
        <f>'20'!AR41</f>
        <v>0</v>
      </c>
      <c r="AT1097" s="30">
        <f>'20'!AS41</f>
        <v>66.8</v>
      </c>
      <c r="AU1097" s="30">
        <f>'20'!AT41</f>
        <v>88.703999999999994</v>
      </c>
      <c r="AV1097" s="30">
        <f>'20'!AU41</f>
        <v>155.50399999999999</v>
      </c>
      <c r="AW1097" s="30">
        <f>'20'!AV41</f>
        <v>0</v>
      </c>
      <c r="AX1097" s="30">
        <f>'20'!AW41</f>
        <v>10</v>
      </c>
      <c r="AY1097" s="30">
        <f>'20'!AX41</f>
        <v>200</v>
      </c>
      <c r="AZ1097" s="30">
        <f>'20'!AY41</f>
        <v>0</v>
      </c>
      <c r="BA1097" s="30">
        <f>'20'!AZ41</f>
        <v>34</v>
      </c>
      <c r="BB1097" s="30">
        <f>'20'!BA41</f>
        <v>0</v>
      </c>
      <c r="BC1097" s="30">
        <f>'20'!BB41</f>
        <v>244</v>
      </c>
      <c r="BD1097" s="30">
        <f>'20'!BC41</f>
        <v>231.79999999999998</v>
      </c>
      <c r="BE1097" s="30">
        <f>'20'!BD41</f>
        <v>14</v>
      </c>
      <c r="BF1097" s="30">
        <f>'20'!BE41</f>
        <v>15</v>
      </c>
      <c r="BG1097" s="30">
        <f>'20'!BF41</f>
        <v>8</v>
      </c>
      <c r="BH1097" s="30">
        <f>'20'!BG41</f>
        <v>9</v>
      </c>
      <c r="BI1097" s="30">
        <f>'20'!BH41</f>
        <v>1</v>
      </c>
      <c r="BJ1097" s="30">
        <f>'20'!BI41</f>
        <v>47</v>
      </c>
      <c r="BK1097" s="30">
        <f>'20'!BJ41</f>
        <v>184.79999999999998</v>
      </c>
      <c r="BL1097" s="30">
        <f>'20'!BK41</f>
        <v>88.703999999999994</v>
      </c>
      <c r="BM1097" s="30">
        <f>'20'!BL41</f>
        <v>96.095999999999989</v>
      </c>
    </row>
    <row r="1098" spans="1:65">
      <c r="A1098" s="78">
        <f>'20'!A42</f>
        <v>42906</v>
      </c>
      <c r="B1098" s="82" t="str">
        <f t="shared" si="17"/>
        <v>16:00:00</v>
      </c>
      <c r="C1098" s="30" t="str">
        <f>'20'!B42</f>
        <v>16H00</v>
      </c>
      <c r="D1098" s="30">
        <f>'20'!C42</f>
        <v>657</v>
      </c>
      <c r="E1098" s="30">
        <f>'20'!D42</f>
        <v>571</v>
      </c>
      <c r="F1098" s="30">
        <f>'20'!E42</f>
        <v>680</v>
      </c>
      <c r="G1098" s="30">
        <f>'20'!F42</f>
        <v>22</v>
      </c>
      <c r="H1098" s="30">
        <f>'20'!G42</f>
        <v>20</v>
      </c>
      <c r="I1098" s="30">
        <f>'20'!H42</f>
        <v>22</v>
      </c>
      <c r="J1098" s="30">
        <f>'20'!I42</f>
        <v>1908</v>
      </c>
      <c r="K1098" s="30">
        <f>'20'!J42</f>
        <v>64</v>
      </c>
      <c r="L1098" s="30">
        <f>'20'!K42</f>
        <v>350</v>
      </c>
      <c r="M1098" s="30">
        <f>'20'!L42</f>
        <v>468</v>
      </c>
      <c r="N1098" s="30">
        <f>'20'!M42</f>
        <v>320</v>
      </c>
      <c r="O1098" s="30">
        <f>'20'!N42</f>
        <v>0</v>
      </c>
      <c r="P1098" s="30">
        <f>'20'!O42</f>
        <v>12</v>
      </c>
      <c r="Q1098" s="30">
        <f>'20'!P42</f>
        <v>16</v>
      </c>
      <c r="R1098" s="30">
        <f>'20'!Q42</f>
        <v>11</v>
      </c>
      <c r="S1098" s="30">
        <f>'20'!R42</f>
        <v>0</v>
      </c>
      <c r="T1098" s="30">
        <f>'20'!S42</f>
        <v>818</v>
      </c>
      <c r="U1098" s="30">
        <f>'20'!T42</f>
        <v>39</v>
      </c>
      <c r="V1098" s="30">
        <f>'20'!U42</f>
        <v>103</v>
      </c>
      <c r="W1098" s="30">
        <f>'20'!V42</f>
        <v>3.56</v>
      </c>
      <c r="X1098" s="30">
        <f>'20'!W42</f>
        <v>3.5</v>
      </c>
      <c r="Y1098" s="30">
        <f>'20'!X42</f>
        <v>5</v>
      </c>
      <c r="Z1098" s="30">
        <f>'20'!Y42</f>
        <v>3.2</v>
      </c>
      <c r="AA1098" s="30">
        <f>'20'!Z42</f>
        <v>5.8</v>
      </c>
      <c r="AB1098" s="30">
        <f>'20'!AA42</f>
        <v>2.2000000000000002</v>
      </c>
      <c r="AC1098" s="30">
        <f>'20'!AB42</f>
        <v>0</v>
      </c>
      <c r="AD1098" s="30">
        <f>'20'!AC42</f>
        <v>6</v>
      </c>
      <c r="AE1098" s="30">
        <f>'20'!AD42</f>
        <v>0</v>
      </c>
      <c r="AF1098" s="30">
        <f>'20'!AE42</f>
        <v>0.8</v>
      </c>
      <c r="AG1098" s="30">
        <f>'20'!AF42</f>
        <v>0</v>
      </c>
      <c r="AH1098" s="30">
        <f>'20'!AG42</f>
        <v>0</v>
      </c>
      <c r="AI1098" s="30">
        <f>'20'!AH42</f>
        <v>6.8</v>
      </c>
      <c r="AJ1098" s="30">
        <f>'20'!AI42</f>
        <v>60</v>
      </c>
      <c r="AK1098" s="30">
        <f>'20'!AJ42</f>
        <v>66.8</v>
      </c>
      <c r="AL1098" s="30">
        <f>'20'!AK42</f>
        <v>127.36</v>
      </c>
      <c r="AM1098" s="30">
        <f>'20'!AL42</f>
        <v>133.06</v>
      </c>
      <c r="AN1098" s="30">
        <f>'20'!AM42</f>
        <v>66.260000000000005</v>
      </c>
      <c r="AO1098" s="30">
        <f>'20'!AN42</f>
        <v>0</v>
      </c>
      <c r="AP1098" s="30">
        <f>'20'!AO42</f>
        <v>0</v>
      </c>
      <c r="AQ1098" s="30">
        <f>'20'!AP42</f>
        <v>133.06</v>
      </c>
      <c r="AR1098" s="30">
        <f>'20'!AQ42</f>
        <v>28.143999999999991</v>
      </c>
      <c r="AS1098" s="30">
        <f>'20'!AR42</f>
        <v>0</v>
      </c>
      <c r="AT1098" s="30">
        <f>'20'!AS42</f>
        <v>66.8</v>
      </c>
      <c r="AU1098" s="30">
        <f>'20'!AT42</f>
        <v>88.703999999999994</v>
      </c>
      <c r="AV1098" s="30">
        <f>'20'!AU42</f>
        <v>155.50399999999999</v>
      </c>
      <c r="AW1098" s="30">
        <f>'20'!AV42</f>
        <v>0</v>
      </c>
      <c r="AX1098" s="30">
        <f>'20'!AW42</f>
        <v>10</v>
      </c>
      <c r="AY1098" s="30">
        <f>'20'!AX42</f>
        <v>200</v>
      </c>
      <c r="AZ1098" s="30">
        <f>'20'!AY42</f>
        <v>0</v>
      </c>
      <c r="BA1098" s="30">
        <f>'20'!AZ42</f>
        <v>34</v>
      </c>
      <c r="BB1098" s="30">
        <f>'20'!BA42</f>
        <v>0</v>
      </c>
      <c r="BC1098" s="30">
        <f>'20'!BB42</f>
        <v>244</v>
      </c>
      <c r="BD1098" s="30">
        <f>'20'!BC42</f>
        <v>231.79999999999998</v>
      </c>
      <c r="BE1098" s="30">
        <f>'20'!BD42</f>
        <v>14</v>
      </c>
      <c r="BF1098" s="30">
        <f>'20'!BE42</f>
        <v>15</v>
      </c>
      <c r="BG1098" s="30">
        <f>'20'!BF42</f>
        <v>8</v>
      </c>
      <c r="BH1098" s="30">
        <f>'20'!BG42</f>
        <v>9</v>
      </c>
      <c r="BI1098" s="30">
        <f>'20'!BH42</f>
        <v>1</v>
      </c>
      <c r="BJ1098" s="30">
        <f>'20'!BI42</f>
        <v>47</v>
      </c>
      <c r="BK1098" s="30">
        <f>'20'!BJ42</f>
        <v>184.79999999999998</v>
      </c>
      <c r="BL1098" s="30">
        <f>'20'!BK42</f>
        <v>88.703999999999994</v>
      </c>
      <c r="BM1098" s="30">
        <f>'20'!BL42</f>
        <v>96.095999999999989</v>
      </c>
    </row>
    <row r="1099" spans="1:65">
      <c r="A1099" s="78">
        <f>'20'!A43</f>
        <v>42906</v>
      </c>
      <c r="B1099" s="82" t="str">
        <f t="shared" si="17"/>
        <v>16:30:00</v>
      </c>
      <c r="C1099" s="30" t="str">
        <f>'20'!B43</f>
        <v>16H30</v>
      </c>
      <c r="D1099" s="30">
        <f>'20'!C43</f>
        <v>655</v>
      </c>
      <c r="E1099" s="30">
        <f>'20'!D43</f>
        <v>582</v>
      </c>
      <c r="F1099" s="30">
        <f>'20'!E43</f>
        <v>668</v>
      </c>
      <c r="G1099" s="30">
        <f>'20'!F43</f>
        <v>22</v>
      </c>
      <c r="H1099" s="30">
        <f>'20'!G43</f>
        <v>20</v>
      </c>
      <c r="I1099" s="30">
        <f>'20'!H43</f>
        <v>22</v>
      </c>
      <c r="J1099" s="30">
        <f>'20'!I43</f>
        <v>1905</v>
      </c>
      <c r="K1099" s="30">
        <f>'20'!J43</f>
        <v>64</v>
      </c>
      <c r="L1099" s="30">
        <f>'20'!K43</f>
        <v>369</v>
      </c>
      <c r="M1099" s="30">
        <f>'20'!L43</f>
        <v>445</v>
      </c>
      <c r="N1099" s="30">
        <f>'20'!M43</f>
        <v>300</v>
      </c>
      <c r="O1099" s="30">
        <f>'20'!N43</f>
        <v>0</v>
      </c>
      <c r="P1099" s="30">
        <f>'20'!O43</f>
        <v>13</v>
      </c>
      <c r="Q1099" s="30">
        <f>'20'!P43</f>
        <v>15</v>
      </c>
      <c r="R1099" s="30">
        <f>'20'!Q43</f>
        <v>11</v>
      </c>
      <c r="S1099" s="30">
        <f>'20'!R43</f>
        <v>0</v>
      </c>
      <c r="T1099" s="30">
        <f>'20'!S43</f>
        <v>814</v>
      </c>
      <c r="U1099" s="30">
        <f>'20'!T43</f>
        <v>39</v>
      </c>
      <c r="V1099" s="30">
        <f>'20'!U43</f>
        <v>103</v>
      </c>
      <c r="W1099" s="30">
        <f>'20'!V43</f>
        <v>3.56</v>
      </c>
      <c r="X1099" s="30">
        <f>'20'!W43</f>
        <v>3.5</v>
      </c>
      <c r="Y1099" s="30">
        <f>'20'!X43</f>
        <v>5</v>
      </c>
      <c r="Z1099" s="30">
        <f>'20'!Y43</f>
        <v>3.2</v>
      </c>
      <c r="AA1099" s="30">
        <f>'20'!Z43</f>
        <v>5.8</v>
      </c>
      <c r="AB1099" s="30">
        <f>'20'!AA43</f>
        <v>2.2000000000000002</v>
      </c>
      <c r="AC1099" s="30">
        <f>'20'!AB43</f>
        <v>0</v>
      </c>
      <c r="AD1099" s="30">
        <f>'20'!AC43</f>
        <v>6</v>
      </c>
      <c r="AE1099" s="30">
        <f>'20'!AD43</f>
        <v>0</v>
      </c>
      <c r="AF1099" s="30">
        <f>'20'!AE43</f>
        <v>0.8</v>
      </c>
      <c r="AG1099" s="30">
        <f>'20'!AF43</f>
        <v>0</v>
      </c>
      <c r="AH1099" s="30">
        <f>'20'!AG43</f>
        <v>0</v>
      </c>
      <c r="AI1099" s="30">
        <f>'20'!AH43</f>
        <v>6.8</v>
      </c>
      <c r="AJ1099" s="30">
        <f>'20'!AI43</f>
        <v>60</v>
      </c>
      <c r="AK1099" s="30">
        <f>'20'!AJ43</f>
        <v>66.8</v>
      </c>
      <c r="AL1099" s="30">
        <f>'20'!AK43</f>
        <v>127.36</v>
      </c>
      <c r="AM1099" s="30">
        <f>'20'!AL43</f>
        <v>133.06</v>
      </c>
      <c r="AN1099" s="30">
        <f>'20'!AM43</f>
        <v>66.260000000000005</v>
      </c>
      <c r="AO1099" s="30">
        <f>'20'!AN43</f>
        <v>0</v>
      </c>
      <c r="AP1099" s="30">
        <f>'20'!AO43</f>
        <v>0</v>
      </c>
      <c r="AQ1099" s="30">
        <f>'20'!AP43</f>
        <v>133.06</v>
      </c>
      <c r="AR1099" s="30">
        <f>'20'!AQ43</f>
        <v>28.143999999999991</v>
      </c>
      <c r="AS1099" s="30">
        <f>'20'!AR43</f>
        <v>0</v>
      </c>
      <c r="AT1099" s="30">
        <f>'20'!AS43</f>
        <v>66.8</v>
      </c>
      <c r="AU1099" s="30">
        <f>'20'!AT43</f>
        <v>88.703999999999994</v>
      </c>
      <c r="AV1099" s="30">
        <f>'20'!AU43</f>
        <v>155.50399999999999</v>
      </c>
      <c r="AW1099" s="30">
        <f>'20'!AV43</f>
        <v>0</v>
      </c>
      <c r="AX1099" s="30">
        <f>'20'!AW43</f>
        <v>10</v>
      </c>
      <c r="AY1099" s="30">
        <f>'20'!AX43</f>
        <v>200</v>
      </c>
      <c r="AZ1099" s="30">
        <f>'20'!AY43</f>
        <v>0</v>
      </c>
      <c r="BA1099" s="30">
        <f>'20'!AZ43</f>
        <v>34</v>
      </c>
      <c r="BB1099" s="30">
        <f>'20'!BA43</f>
        <v>0</v>
      </c>
      <c r="BC1099" s="30">
        <f>'20'!BB43</f>
        <v>244</v>
      </c>
      <c r="BD1099" s="30">
        <f>'20'!BC43</f>
        <v>231.79999999999998</v>
      </c>
      <c r="BE1099" s="30">
        <f>'20'!BD43</f>
        <v>14</v>
      </c>
      <c r="BF1099" s="30">
        <f>'20'!BE43</f>
        <v>15</v>
      </c>
      <c r="BG1099" s="30">
        <f>'20'!BF43</f>
        <v>8</v>
      </c>
      <c r="BH1099" s="30">
        <f>'20'!BG43</f>
        <v>9</v>
      </c>
      <c r="BI1099" s="30">
        <f>'20'!BH43</f>
        <v>1</v>
      </c>
      <c r="BJ1099" s="30">
        <f>'20'!BI43</f>
        <v>47</v>
      </c>
      <c r="BK1099" s="30">
        <f>'20'!BJ43</f>
        <v>184.79999999999998</v>
      </c>
      <c r="BL1099" s="30">
        <f>'20'!BK43</f>
        <v>88.703999999999994</v>
      </c>
      <c r="BM1099" s="30">
        <f>'20'!BL43</f>
        <v>96.095999999999989</v>
      </c>
    </row>
    <row r="1100" spans="1:65">
      <c r="A1100" s="78">
        <f>'20'!A44</f>
        <v>42906</v>
      </c>
      <c r="B1100" s="82" t="str">
        <f t="shared" si="17"/>
        <v>17:00:00</v>
      </c>
      <c r="C1100" s="30" t="str">
        <f>'20'!B44</f>
        <v>17H00</v>
      </c>
      <c r="D1100" s="30">
        <f>'20'!C44</f>
        <v>641</v>
      </c>
      <c r="E1100" s="30">
        <f>'20'!D44</f>
        <v>541</v>
      </c>
      <c r="F1100" s="30">
        <f>'20'!E44</f>
        <v>563</v>
      </c>
      <c r="G1100" s="30">
        <f>'20'!F44</f>
        <v>40</v>
      </c>
      <c r="H1100" s="30">
        <f>'20'!G44</f>
        <v>0</v>
      </c>
      <c r="I1100" s="30">
        <f>'20'!H44</f>
        <v>18</v>
      </c>
      <c r="J1100" s="30">
        <f>'20'!I44</f>
        <v>1745</v>
      </c>
      <c r="K1100" s="30">
        <f>'20'!J44</f>
        <v>58</v>
      </c>
      <c r="L1100" s="30">
        <f>'20'!K44</f>
        <v>355</v>
      </c>
      <c r="M1100" s="30">
        <f>'20'!L44</f>
        <v>433</v>
      </c>
      <c r="N1100" s="30">
        <f>'20'!M44</f>
        <v>300</v>
      </c>
      <c r="O1100" s="30">
        <f>'20'!N44</f>
        <v>0</v>
      </c>
      <c r="P1100" s="30">
        <f>'20'!O44</f>
        <v>12</v>
      </c>
      <c r="Q1100" s="30">
        <f>'20'!P44</f>
        <v>15</v>
      </c>
      <c r="R1100" s="30">
        <f>'20'!Q44</f>
        <v>11</v>
      </c>
      <c r="S1100" s="30">
        <f>'20'!R44</f>
        <v>0</v>
      </c>
      <c r="T1100" s="30">
        <f>'20'!S44</f>
        <v>788</v>
      </c>
      <c r="U1100" s="30">
        <f>'20'!T44</f>
        <v>38</v>
      </c>
      <c r="V1100" s="30">
        <f>'20'!U44</f>
        <v>96</v>
      </c>
      <c r="W1100" s="30">
        <f>'20'!V44</f>
        <v>3.56</v>
      </c>
      <c r="X1100" s="30">
        <f>'20'!W44</f>
        <v>3.5</v>
      </c>
      <c r="Y1100" s="30">
        <f>'20'!X44</f>
        <v>5.5</v>
      </c>
      <c r="Z1100" s="30">
        <f>'20'!Y44</f>
        <v>3.3</v>
      </c>
      <c r="AA1100" s="30">
        <f>'20'!Z44</f>
        <v>5.4</v>
      </c>
      <c r="AB1100" s="30">
        <f>'20'!AA44</f>
        <v>2.2000000000000002</v>
      </c>
      <c r="AC1100" s="30">
        <f>'20'!AB44</f>
        <v>0</v>
      </c>
      <c r="AD1100" s="30">
        <f>'20'!AC44</f>
        <v>6</v>
      </c>
      <c r="AE1100" s="30">
        <f>'20'!AD44</f>
        <v>0</v>
      </c>
      <c r="AF1100" s="30">
        <f>'20'!AE44</f>
        <v>0.8</v>
      </c>
      <c r="AG1100" s="30">
        <f>'20'!AF44</f>
        <v>0</v>
      </c>
      <c r="AH1100" s="30">
        <f>'20'!AG44</f>
        <v>0</v>
      </c>
      <c r="AI1100" s="30">
        <f>'20'!AH44</f>
        <v>6.8</v>
      </c>
      <c r="AJ1100" s="30">
        <f>'20'!AI44</f>
        <v>60</v>
      </c>
      <c r="AK1100" s="30">
        <f>'20'!AJ44</f>
        <v>66.8</v>
      </c>
      <c r="AL1100" s="30">
        <f>'20'!AK44</f>
        <v>120.56</v>
      </c>
      <c r="AM1100" s="30">
        <f>'20'!AL44</f>
        <v>126.26</v>
      </c>
      <c r="AN1100" s="30">
        <f>'20'!AM44</f>
        <v>59.460000000000008</v>
      </c>
      <c r="AO1100" s="30">
        <f>'20'!AN44</f>
        <v>0</v>
      </c>
      <c r="AP1100" s="30">
        <f>'20'!AO44</f>
        <v>0</v>
      </c>
      <c r="AQ1100" s="30">
        <f>'20'!AP44</f>
        <v>126.26</v>
      </c>
      <c r="AR1100" s="30">
        <f>'20'!AQ44</f>
        <v>34.943999999999988</v>
      </c>
      <c r="AS1100" s="30">
        <f>'20'!AR44</f>
        <v>0</v>
      </c>
      <c r="AT1100" s="30">
        <f>'20'!AS44</f>
        <v>66.8</v>
      </c>
      <c r="AU1100" s="30">
        <f>'20'!AT44</f>
        <v>88.703999999999994</v>
      </c>
      <c r="AV1100" s="30">
        <f>'20'!AU44</f>
        <v>155.50399999999999</v>
      </c>
      <c r="AW1100" s="30">
        <f>'20'!AV44</f>
        <v>0</v>
      </c>
      <c r="AX1100" s="30">
        <f>'20'!AW44</f>
        <v>10</v>
      </c>
      <c r="AY1100" s="30">
        <f>'20'!AX44</f>
        <v>200</v>
      </c>
      <c r="AZ1100" s="30">
        <f>'20'!AY44</f>
        <v>0</v>
      </c>
      <c r="BA1100" s="30">
        <f>'20'!AZ44</f>
        <v>34</v>
      </c>
      <c r="BB1100" s="30">
        <f>'20'!BA44</f>
        <v>0</v>
      </c>
      <c r="BC1100" s="30">
        <f>'20'!BB44</f>
        <v>244</v>
      </c>
      <c r="BD1100" s="30">
        <f>'20'!BC44</f>
        <v>231.79999999999998</v>
      </c>
      <c r="BE1100" s="30">
        <f>'20'!BD44</f>
        <v>14</v>
      </c>
      <c r="BF1100" s="30">
        <f>'20'!BE44</f>
        <v>15</v>
      </c>
      <c r="BG1100" s="30">
        <f>'20'!BF44</f>
        <v>8</v>
      </c>
      <c r="BH1100" s="30">
        <f>'20'!BG44</f>
        <v>9</v>
      </c>
      <c r="BI1100" s="30">
        <f>'20'!BH44</f>
        <v>1</v>
      </c>
      <c r="BJ1100" s="30">
        <f>'20'!BI44</f>
        <v>47</v>
      </c>
      <c r="BK1100" s="30">
        <f>'20'!BJ44</f>
        <v>184.79999999999998</v>
      </c>
      <c r="BL1100" s="30">
        <f>'20'!BK44</f>
        <v>88.703999999999994</v>
      </c>
      <c r="BM1100" s="30">
        <f>'20'!BL44</f>
        <v>96.095999999999989</v>
      </c>
    </row>
    <row r="1101" spans="1:65">
      <c r="A1101" s="78">
        <f>'20'!A45</f>
        <v>42906</v>
      </c>
      <c r="B1101" s="82" t="str">
        <f t="shared" si="17"/>
        <v>17:30:00</v>
      </c>
      <c r="C1101" s="30" t="str">
        <f>'20'!B45</f>
        <v>17H30</v>
      </c>
      <c r="D1101" s="30">
        <f>'20'!C45</f>
        <v>650</v>
      </c>
      <c r="E1101" s="30">
        <f>'20'!D45</f>
        <v>608</v>
      </c>
      <c r="F1101" s="30">
        <f>'20'!E45</f>
        <v>549</v>
      </c>
      <c r="G1101" s="30">
        <f>'20'!F45</f>
        <v>49</v>
      </c>
      <c r="H1101" s="30">
        <f>'20'!G45</f>
        <v>0</v>
      </c>
      <c r="I1101" s="30">
        <f>'20'!H45</f>
        <v>18</v>
      </c>
      <c r="J1101" s="30">
        <f>'20'!I45</f>
        <v>1807</v>
      </c>
      <c r="K1101" s="30">
        <f>'20'!J45</f>
        <v>67</v>
      </c>
      <c r="L1101" s="30">
        <f>'20'!K45</f>
        <v>367</v>
      </c>
      <c r="M1101" s="30">
        <f>'20'!L45</f>
        <v>423</v>
      </c>
      <c r="N1101" s="30">
        <f>'20'!M45</f>
        <v>290</v>
      </c>
      <c r="O1101" s="30">
        <f>'20'!N45</f>
        <v>0</v>
      </c>
      <c r="P1101" s="30">
        <f>'20'!O45</f>
        <v>13</v>
      </c>
      <c r="Q1101" s="30">
        <f>'20'!P45</f>
        <v>15</v>
      </c>
      <c r="R1101" s="30">
        <f>'20'!Q45</f>
        <v>10</v>
      </c>
      <c r="S1101" s="30">
        <f>'20'!R45</f>
        <v>0</v>
      </c>
      <c r="T1101" s="30">
        <f>'20'!S45</f>
        <v>790</v>
      </c>
      <c r="U1101" s="30">
        <f>'20'!T45</f>
        <v>38</v>
      </c>
      <c r="V1101" s="30">
        <f>'20'!U45</f>
        <v>105</v>
      </c>
      <c r="W1101" s="30">
        <f>'20'!V45</f>
        <v>3.56</v>
      </c>
      <c r="X1101" s="30">
        <f>'20'!W45</f>
        <v>3.5</v>
      </c>
      <c r="Y1101" s="30">
        <f>'20'!X45</f>
        <v>5.5</v>
      </c>
      <c r="Z1101" s="30">
        <f>'20'!Y45</f>
        <v>3.3</v>
      </c>
      <c r="AA1101" s="30">
        <f>'20'!Z45</f>
        <v>5.4</v>
      </c>
      <c r="AB1101" s="30">
        <f>'20'!AA45</f>
        <v>2.2000000000000002</v>
      </c>
      <c r="AC1101" s="30">
        <f>'20'!AB45</f>
        <v>0</v>
      </c>
      <c r="AD1101" s="30">
        <f>'20'!AC45</f>
        <v>0</v>
      </c>
      <c r="AE1101" s="30">
        <f>'20'!AD45</f>
        <v>0</v>
      </c>
      <c r="AF1101" s="30">
        <f>'20'!AE45</f>
        <v>0.8</v>
      </c>
      <c r="AG1101" s="30">
        <f>'20'!AF45</f>
        <v>0</v>
      </c>
      <c r="AH1101" s="30">
        <f>'20'!AG45</f>
        <v>0</v>
      </c>
      <c r="AI1101" s="30">
        <f>'20'!AH45</f>
        <v>0.8</v>
      </c>
      <c r="AJ1101" s="30">
        <f>'20'!AI45</f>
        <v>60</v>
      </c>
      <c r="AK1101" s="30">
        <f>'20'!AJ45</f>
        <v>60.8</v>
      </c>
      <c r="AL1101" s="30">
        <f>'20'!AK45</f>
        <v>123.56</v>
      </c>
      <c r="AM1101" s="30">
        <f>'20'!AL45</f>
        <v>129.26</v>
      </c>
      <c r="AN1101" s="30">
        <f>'20'!AM45</f>
        <v>68.459999999999994</v>
      </c>
      <c r="AO1101" s="30">
        <f>'20'!AN45</f>
        <v>0</v>
      </c>
      <c r="AP1101" s="30">
        <f>'20'!AO45</f>
        <v>0</v>
      </c>
      <c r="AQ1101" s="30">
        <f>'20'!AP45</f>
        <v>129.26</v>
      </c>
      <c r="AR1101" s="30">
        <f>'20'!AQ45</f>
        <v>25.943999999999988</v>
      </c>
      <c r="AS1101" s="30">
        <f>'20'!AR45</f>
        <v>0</v>
      </c>
      <c r="AT1101" s="30">
        <f>'20'!AS45</f>
        <v>60.8</v>
      </c>
      <c r="AU1101" s="30">
        <f>'20'!AT45</f>
        <v>88.703999999999994</v>
      </c>
      <c r="AV1101" s="30">
        <f>'20'!AU45</f>
        <v>149.50399999999999</v>
      </c>
      <c r="AW1101" s="30">
        <f>'20'!AV45</f>
        <v>0</v>
      </c>
      <c r="AX1101" s="30">
        <f>'20'!AW45</f>
        <v>10</v>
      </c>
      <c r="AY1101" s="30">
        <f>'20'!AX45</f>
        <v>200</v>
      </c>
      <c r="AZ1101" s="30">
        <f>'20'!AY45</f>
        <v>0</v>
      </c>
      <c r="BA1101" s="30">
        <f>'20'!AZ45</f>
        <v>34</v>
      </c>
      <c r="BB1101" s="30">
        <f>'20'!BA45</f>
        <v>0</v>
      </c>
      <c r="BC1101" s="30">
        <f>'20'!BB45</f>
        <v>244</v>
      </c>
      <c r="BD1101" s="30">
        <f>'20'!BC45</f>
        <v>231.79999999999998</v>
      </c>
      <c r="BE1101" s="30">
        <f>'20'!BD45</f>
        <v>14</v>
      </c>
      <c r="BF1101" s="30">
        <f>'20'!BE45</f>
        <v>15</v>
      </c>
      <c r="BG1101" s="30">
        <f>'20'!BF45</f>
        <v>8</v>
      </c>
      <c r="BH1101" s="30">
        <f>'20'!BG45</f>
        <v>9</v>
      </c>
      <c r="BI1101" s="30">
        <f>'20'!BH45</f>
        <v>1</v>
      </c>
      <c r="BJ1101" s="30">
        <f>'20'!BI45</f>
        <v>47</v>
      </c>
      <c r="BK1101" s="30">
        <f>'20'!BJ45</f>
        <v>184.79999999999998</v>
      </c>
      <c r="BL1101" s="30">
        <f>'20'!BK45</f>
        <v>88.703999999999994</v>
      </c>
      <c r="BM1101" s="30">
        <f>'20'!BL45</f>
        <v>96.095999999999989</v>
      </c>
    </row>
    <row r="1102" spans="1:65">
      <c r="A1102" s="78">
        <f>'20'!A46</f>
        <v>42906</v>
      </c>
      <c r="B1102" s="82" t="str">
        <f t="shared" si="17"/>
        <v>18:00:00</v>
      </c>
      <c r="C1102" s="30" t="str">
        <f>'20'!B46</f>
        <v>18H00</v>
      </c>
      <c r="D1102" s="30">
        <f>'20'!C46</f>
        <v>688</v>
      </c>
      <c r="E1102" s="30">
        <f>'20'!D46</f>
        <v>627</v>
      </c>
      <c r="F1102" s="30">
        <f>'20'!E46</f>
        <v>567</v>
      </c>
      <c r="G1102" s="30">
        <f>'20'!F46</f>
        <v>46</v>
      </c>
      <c r="H1102" s="30">
        <f>'20'!G46</f>
        <v>0</v>
      </c>
      <c r="I1102" s="30">
        <f>'20'!H46</f>
        <v>18</v>
      </c>
      <c r="J1102" s="30">
        <f>'20'!I46</f>
        <v>1882</v>
      </c>
      <c r="K1102" s="30">
        <f>'20'!J46</f>
        <v>64</v>
      </c>
      <c r="L1102" s="30">
        <f>'20'!K46</f>
        <v>375</v>
      </c>
      <c r="M1102" s="30">
        <f>'20'!L46</f>
        <v>416</v>
      </c>
      <c r="N1102" s="30">
        <f>'20'!M46</f>
        <v>340</v>
      </c>
      <c r="O1102" s="30">
        <f>'20'!N46</f>
        <v>0</v>
      </c>
      <c r="P1102" s="30">
        <f>'20'!O46</f>
        <v>13</v>
      </c>
      <c r="Q1102" s="30">
        <f>'20'!P46</f>
        <v>14</v>
      </c>
      <c r="R1102" s="30">
        <f>'20'!Q46</f>
        <v>12</v>
      </c>
      <c r="S1102" s="30">
        <f>'20'!R46</f>
        <v>0</v>
      </c>
      <c r="T1102" s="30">
        <f>'20'!S46</f>
        <v>791</v>
      </c>
      <c r="U1102" s="30">
        <f>'20'!T46</f>
        <v>39</v>
      </c>
      <c r="V1102" s="30">
        <f>'20'!U46</f>
        <v>103</v>
      </c>
      <c r="W1102" s="30">
        <f>'20'!V46</f>
        <v>3.59</v>
      </c>
      <c r="X1102" s="30">
        <f>'20'!W46</f>
        <v>3.5</v>
      </c>
      <c r="Y1102" s="30">
        <f>'20'!X46</f>
        <v>6.5</v>
      </c>
      <c r="Z1102" s="30">
        <f>'20'!Y46</f>
        <v>3.4</v>
      </c>
      <c r="AA1102" s="30">
        <f>'20'!Z46</f>
        <v>5.8</v>
      </c>
      <c r="AB1102" s="30">
        <f>'20'!AA46</f>
        <v>2.2000000000000002</v>
      </c>
      <c r="AC1102" s="30">
        <f>'20'!AB46</f>
        <v>0</v>
      </c>
      <c r="AD1102" s="30">
        <f>'20'!AC46</f>
        <v>0</v>
      </c>
      <c r="AE1102" s="30">
        <f>'20'!AD46</f>
        <v>0</v>
      </c>
      <c r="AF1102" s="30">
        <f>'20'!AE46</f>
        <v>0.77500000000000002</v>
      </c>
      <c r="AG1102" s="30">
        <f>'20'!AF46</f>
        <v>0</v>
      </c>
      <c r="AH1102" s="30">
        <f>'20'!AG46</f>
        <v>0</v>
      </c>
      <c r="AI1102" s="30">
        <f>'20'!AH46</f>
        <v>0.77500000000000002</v>
      </c>
      <c r="AJ1102" s="30">
        <f>'20'!AI46</f>
        <v>60</v>
      </c>
      <c r="AK1102" s="30">
        <f>'20'!AJ46</f>
        <v>60.774999999999999</v>
      </c>
      <c r="AL1102" s="30">
        <f>'20'!AK46</f>
        <v>123.06500000000001</v>
      </c>
      <c r="AM1102" s="30">
        <f>'20'!AL46</f>
        <v>128.76500000000001</v>
      </c>
      <c r="AN1102" s="30">
        <f>'20'!AM46</f>
        <v>67.990000000000009</v>
      </c>
      <c r="AO1102" s="30">
        <f>'20'!AN46</f>
        <v>0</v>
      </c>
      <c r="AP1102" s="30">
        <f>'20'!AO46</f>
        <v>0</v>
      </c>
      <c r="AQ1102" s="30">
        <f>'20'!AP46</f>
        <v>128.76500000000001</v>
      </c>
      <c r="AR1102" s="30">
        <f>'20'!AQ46</f>
        <v>27.325999999999979</v>
      </c>
      <c r="AS1102" s="30">
        <f>'20'!AR46</f>
        <v>0</v>
      </c>
      <c r="AT1102" s="30">
        <f>'20'!AS46</f>
        <v>60.774999999999999</v>
      </c>
      <c r="AU1102" s="30">
        <f>'20'!AT46</f>
        <v>89.615999999999985</v>
      </c>
      <c r="AV1102" s="30">
        <f>'20'!AU46</f>
        <v>150.39099999999999</v>
      </c>
      <c r="AW1102" s="30">
        <f>'20'!AV46</f>
        <v>60</v>
      </c>
      <c r="AX1102" s="30">
        <f>'20'!AW46</f>
        <v>10</v>
      </c>
      <c r="AY1102" s="30">
        <f>'20'!AX46</f>
        <v>200</v>
      </c>
      <c r="AZ1102" s="30">
        <f>'20'!AY46</f>
        <v>0</v>
      </c>
      <c r="BA1102" s="30">
        <f>'20'!AZ46</f>
        <v>36</v>
      </c>
      <c r="BB1102" s="30">
        <f>'20'!BA46</f>
        <v>0</v>
      </c>
      <c r="BC1102" s="30">
        <f>'20'!BB46</f>
        <v>246</v>
      </c>
      <c r="BD1102" s="30">
        <f>'20'!BC46</f>
        <v>233.7</v>
      </c>
      <c r="BE1102" s="30">
        <f>'20'!BD46</f>
        <v>14</v>
      </c>
      <c r="BF1102" s="30">
        <f>'20'!BE46</f>
        <v>15</v>
      </c>
      <c r="BG1102" s="30">
        <f>'20'!BF46</f>
        <v>8</v>
      </c>
      <c r="BH1102" s="30">
        <f>'20'!BG46</f>
        <v>9</v>
      </c>
      <c r="BI1102" s="30">
        <f>'20'!BH46</f>
        <v>1</v>
      </c>
      <c r="BJ1102" s="30">
        <f>'20'!BI46</f>
        <v>47</v>
      </c>
      <c r="BK1102" s="30">
        <f>'20'!BJ46</f>
        <v>186.7</v>
      </c>
      <c r="BL1102" s="30">
        <f>'20'!BK46</f>
        <v>89.615999999999985</v>
      </c>
      <c r="BM1102" s="30">
        <f>'20'!BL46</f>
        <v>97.084000000000003</v>
      </c>
    </row>
    <row r="1103" spans="1:65">
      <c r="A1103" s="78">
        <f>'20'!A47</f>
        <v>42906</v>
      </c>
      <c r="B1103" s="82" t="str">
        <f t="shared" si="17"/>
        <v>18:15:00</v>
      </c>
      <c r="C1103" s="30" t="str">
        <f>'20'!B47</f>
        <v>18H15</v>
      </c>
      <c r="D1103" s="30">
        <f>'20'!C47</f>
        <v>717</v>
      </c>
      <c r="E1103" s="30">
        <f>'20'!D47</f>
        <v>746</v>
      </c>
      <c r="F1103" s="30">
        <f>'20'!E47</f>
        <v>583</v>
      </c>
      <c r="G1103" s="30">
        <f>'20'!F47</f>
        <v>50</v>
      </c>
      <c r="H1103" s="30">
        <f>'20'!G47</f>
        <v>0</v>
      </c>
      <c r="I1103" s="30">
        <f>'20'!H47</f>
        <v>20</v>
      </c>
      <c r="J1103" s="30">
        <f>'20'!I47</f>
        <v>2046</v>
      </c>
      <c r="K1103" s="30">
        <f>'20'!J47</f>
        <v>70</v>
      </c>
      <c r="L1103" s="30">
        <f>'20'!K47</f>
        <v>384</v>
      </c>
      <c r="M1103" s="30">
        <f>'20'!L47</f>
        <v>438</v>
      </c>
      <c r="N1103" s="30">
        <f>'20'!M47</f>
        <v>360</v>
      </c>
      <c r="O1103" s="30">
        <f>'20'!N47</f>
        <v>0</v>
      </c>
      <c r="P1103" s="30">
        <f>'20'!O47</f>
        <v>14</v>
      </c>
      <c r="Q1103" s="30">
        <f>'20'!P47</f>
        <v>15</v>
      </c>
      <c r="R1103" s="30">
        <f>'20'!Q47</f>
        <v>13</v>
      </c>
      <c r="S1103" s="30">
        <f>'20'!R47</f>
        <v>0</v>
      </c>
      <c r="T1103" s="30">
        <f>'20'!S47</f>
        <v>822</v>
      </c>
      <c r="U1103" s="30">
        <f>'20'!T47</f>
        <v>42</v>
      </c>
      <c r="V1103" s="30">
        <f>'20'!U47</f>
        <v>112</v>
      </c>
      <c r="W1103" s="30">
        <f>'20'!V47</f>
        <v>3.59</v>
      </c>
      <c r="X1103" s="30">
        <f>'20'!W47</f>
        <v>3.5</v>
      </c>
      <c r="Y1103" s="30">
        <f>'20'!X47</f>
        <v>6.5</v>
      </c>
      <c r="Z1103" s="30">
        <f>'20'!Y47</f>
        <v>3.4</v>
      </c>
      <c r="AA1103" s="30">
        <f>'20'!Z47</f>
        <v>5.8</v>
      </c>
      <c r="AB1103" s="30">
        <f>'20'!AA47</f>
        <v>2.2000000000000002</v>
      </c>
      <c r="AC1103" s="30">
        <f>'20'!AB47</f>
        <v>0</v>
      </c>
      <c r="AD1103" s="30">
        <f>'20'!AC47</f>
        <v>0</v>
      </c>
      <c r="AE1103" s="30">
        <f>'20'!AD47</f>
        <v>0</v>
      </c>
      <c r="AF1103" s="30">
        <f>'20'!AE47</f>
        <v>0.77500000000000002</v>
      </c>
      <c r="AG1103" s="30">
        <f>'20'!AF47</f>
        <v>0</v>
      </c>
      <c r="AH1103" s="30">
        <f>'20'!AG47</f>
        <v>0</v>
      </c>
      <c r="AI1103" s="30">
        <f>'20'!AH47</f>
        <v>0.77500000000000002</v>
      </c>
      <c r="AJ1103" s="30">
        <f>'20'!AI47</f>
        <v>60</v>
      </c>
      <c r="AK1103" s="30">
        <f>'20'!AJ47</f>
        <v>60.774999999999999</v>
      </c>
      <c r="AL1103" s="30">
        <f>'20'!AK47</f>
        <v>132.065</v>
      </c>
      <c r="AM1103" s="30">
        <f>'20'!AL47</f>
        <v>137.76499999999999</v>
      </c>
      <c r="AN1103" s="30">
        <f>'20'!AM47</f>
        <v>76.989999999999981</v>
      </c>
      <c r="AO1103" s="30">
        <f>'20'!AN47</f>
        <v>0</v>
      </c>
      <c r="AP1103" s="30">
        <f>'20'!AO47</f>
        <v>0</v>
      </c>
      <c r="AQ1103" s="30">
        <f>'20'!AP47</f>
        <v>137.76499999999999</v>
      </c>
      <c r="AR1103" s="30">
        <f>'20'!AQ47</f>
        <v>18.325999999999993</v>
      </c>
      <c r="AS1103" s="30">
        <f>'20'!AR47</f>
        <v>0</v>
      </c>
      <c r="AT1103" s="30">
        <f>'20'!AS47</f>
        <v>60.774999999999999</v>
      </c>
      <c r="AU1103" s="30">
        <f>'20'!AT47</f>
        <v>89.615999999999985</v>
      </c>
      <c r="AV1103" s="30">
        <f>'20'!AU47</f>
        <v>150.39099999999999</v>
      </c>
      <c r="AW1103" s="30">
        <f>'20'!AV47</f>
        <v>0</v>
      </c>
      <c r="AX1103" s="30">
        <f>'20'!AW47</f>
        <v>10</v>
      </c>
      <c r="AY1103" s="30">
        <f>'20'!AX47</f>
        <v>200</v>
      </c>
      <c r="AZ1103" s="30">
        <f>'20'!AY47</f>
        <v>0</v>
      </c>
      <c r="BA1103" s="30">
        <f>'20'!AZ47</f>
        <v>36</v>
      </c>
      <c r="BB1103" s="30">
        <f>'20'!BA47</f>
        <v>0</v>
      </c>
      <c r="BC1103" s="30">
        <f>'20'!BB47</f>
        <v>246</v>
      </c>
      <c r="BD1103" s="30">
        <f>'20'!BC47</f>
        <v>233.7</v>
      </c>
      <c r="BE1103" s="30">
        <f>'20'!BD47</f>
        <v>14</v>
      </c>
      <c r="BF1103" s="30">
        <f>'20'!BE47</f>
        <v>15</v>
      </c>
      <c r="BG1103" s="30">
        <f>'20'!BF47</f>
        <v>8</v>
      </c>
      <c r="BH1103" s="30">
        <f>'20'!BG47</f>
        <v>9</v>
      </c>
      <c r="BI1103" s="30">
        <f>'20'!BH47</f>
        <v>1</v>
      </c>
      <c r="BJ1103" s="30">
        <f>'20'!BI47</f>
        <v>47</v>
      </c>
      <c r="BK1103" s="30">
        <f>'20'!BJ47</f>
        <v>186.7</v>
      </c>
      <c r="BL1103" s="30">
        <f>'20'!BK47</f>
        <v>89.615999999999985</v>
      </c>
      <c r="BM1103" s="30">
        <f>'20'!BL47</f>
        <v>97.084000000000003</v>
      </c>
    </row>
    <row r="1104" spans="1:65">
      <c r="A1104" s="78">
        <f>'20'!A48</f>
        <v>42906</v>
      </c>
      <c r="B1104" s="82" t="str">
        <f t="shared" si="17"/>
        <v>18:30:00</v>
      </c>
      <c r="C1104" s="30" t="str">
        <f>'20'!B48</f>
        <v>18H30</v>
      </c>
      <c r="D1104" s="30">
        <f>'20'!C48</f>
        <v>752</v>
      </c>
      <c r="E1104" s="30">
        <f>'20'!D48</f>
        <v>839</v>
      </c>
      <c r="F1104" s="30">
        <f>'20'!E48</f>
        <v>624</v>
      </c>
      <c r="G1104" s="30">
        <f>'20'!F48</f>
        <v>54</v>
      </c>
      <c r="H1104" s="30">
        <f>'20'!G48</f>
        <v>0</v>
      </c>
      <c r="I1104" s="30">
        <f>'20'!H48</f>
        <v>21</v>
      </c>
      <c r="J1104" s="30">
        <f>'20'!I48</f>
        <v>2215</v>
      </c>
      <c r="K1104" s="30">
        <f>'20'!J48</f>
        <v>75</v>
      </c>
      <c r="L1104" s="30">
        <f>'20'!K48</f>
        <v>405</v>
      </c>
      <c r="M1104" s="30">
        <f>'20'!L48</f>
        <v>450</v>
      </c>
      <c r="N1104" s="30">
        <f>'20'!M48</f>
        <v>360</v>
      </c>
      <c r="O1104" s="30">
        <f>'20'!N48</f>
        <v>0</v>
      </c>
      <c r="P1104" s="30">
        <f>'20'!O48</f>
        <v>14</v>
      </c>
      <c r="Q1104" s="30">
        <f>'20'!P48</f>
        <v>15</v>
      </c>
      <c r="R1104" s="30">
        <f>'20'!Q48</f>
        <v>13</v>
      </c>
      <c r="S1104" s="30">
        <f>'20'!R48</f>
        <v>0</v>
      </c>
      <c r="T1104" s="30">
        <f>'20'!S48</f>
        <v>855</v>
      </c>
      <c r="U1104" s="30">
        <f>'20'!T48</f>
        <v>42</v>
      </c>
      <c r="V1104" s="30">
        <f>'20'!U48</f>
        <v>117</v>
      </c>
      <c r="W1104" s="30">
        <f>'20'!V48</f>
        <v>3.59</v>
      </c>
      <c r="X1104" s="30">
        <f>'20'!W48</f>
        <v>3.5</v>
      </c>
      <c r="Y1104" s="30">
        <f>'20'!X48</f>
        <v>7</v>
      </c>
      <c r="Z1104" s="30">
        <f>'20'!Y48</f>
        <v>3.4</v>
      </c>
      <c r="AA1104" s="30">
        <f>'20'!Z48</f>
        <v>5.8</v>
      </c>
      <c r="AB1104" s="30">
        <f>'20'!AA48</f>
        <v>2.2000000000000002</v>
      </c>
      <c r="AC1104" s="30">
        <f>'20'!AB48</f>
        <v>0</v>
      </c>
      <c r="AD1104" s="30">
        <f>'20'!AC48</f>
        <v>0</v>
      </c>
      <c r="AE1104" s="30">
        <f>'20'!AD48</f>
        <v>0</v>
      </c>
      <c r="AF1104" s="30">
        <f>'20'!AE48</f>
        <v>0.77500000000000002</v>
      </c>
      <c r="AG1104" s="30">
        <f>'20'!AF48</f>
        <v>0</v>
      </c>
      <c r="AH1104" s="30">
        <f>'20'!AG48</f>
        <v>0</v>
      </c>
      <c r="AI1104" s="30">
        <f>'20'!AH48</f>
        <v>0.77500000000000002</v>
      </c>
      <c r="AJ1104" s="30">
        <f>'20'!AI48</f>
        <v>60</v>
      </c>
      <c r="AK1104" s="30">
        <f>'20'!AJ48</f>
        <v>60.774999999999999</v>
      </c>
      <c r="AL1104" s="30">
        <f>'20'!AK48</f>
        <v>137.56500000000003</v>
      </c>
      <c r="AM1104" s="30">
        <f>'20'!AL48</f>
        <v>143.26500000000001</v>
      </c>
      <c r="AN1104" s="30">
        <f>'20'!AM48</f>
        <v>82.490000000000009</v>
      </c>
      <c r="AO1104" s="30">
        <f>'20'!AN48</f>
        <v>0</v>
      </c>
      <c r="AP1104" s="30">
        <f>'20'!AO48</f>
        <v>0</v>
      </c>
      <c r="AQ1104" s="30">
        <f>'20'!AP48</f>
        <v>143.26500000000001</v>
      </c>
      <c r="AR1104" s="30">
        <f>'20'!AQ48</f>
        <v>12.825999999999965</v>
      </c>
      <c r="AS1104" s="30">
        <f>'20'!AR48</f>
        <v>0</v>
      </c>
      <c r="AT1104" s="30">
        <f>'20'!AS48</f>
        <v>60.774999999999999</v>
      </c>
      <c r="AU1104" s="30">
        <f>'20'!AT48</f>
        <v>89.615999999999985</v>
      </c>
      <c r="AV1104" s="30">
        <f>'20'!AU48</f>
        <v>150.39099999999999</v>
      </c>
      <c r="AW1104" s="30">
        <f>'20'!AV48</f>
        <v>0</v>
      </c>
      <c r="AX1104" s="30">
        <f>'20'!AW48</f>
        <v>10</v>
      </c>
      <c r="AY1104" s="30">
        <f>'20'!AX48</f>
        <v>200</v>
      </c>
      <c r="AZ1104" s="30">
        <f>'20'!AY48</f>
        <v>0</v>
      </c>
      <c r="BA1104" s="30">
        <f>'20'!AZ48</f>
        <v>36</v>
      </c>
      <c r="BB1104" s="30">
        <f>'20'!BA48</f>
        <v>0</v>
      </c>
      <c r="BC1104" s="30">
        <f>'20'!BB48</f>
        <v>246</v>
      </c>
      <c r="BD1104" s="30">
        <f>'20'!BC48</f>
        <v>233.7</v>
      </c>
      <c r="BE1104" s="30">
        <f>'20'!BD48</f>
        <v>14</v>
      </c>
      <c r="BF1104" s="30">
        <f>'20'!BE48</f>
        <v>15</v>
      </c>
      <c r="BG1104" s="30">
        <f>'20'!BF48</f>
        <v>8</v>
      </c>
      <c r="BH1104" s="30">
        <f>'20'!BG48</f>
        <v>9</v>
      </c>
      <c r="BI1104" s="30">
        <f>'20'!BH48</f>
        <v>1</v>
      </c>
      <c r="BJ1104" s="30">
        <f>'20'!BI48</f>
        <v>47</v>
      </c>
      <c r="BK1104" s="30">
        <f>'20'!BJ48</f>
        <v>186.7</v>
      </c>
      <c r="BL1104" s="30">
        <f>'20'!BK48</f>
        <v>89.615999999999985</v>
      </c>
      <c r="BM1104" s="30">
        <f>'20'!BL48</f>
        <v>97.084000000000003</v>
      </c>
    </row>
    <row r="1105" spans="1:65">
      <c r="A1105" s="78">
        <f>'20'!A49</f>
        <v>42906</v>
      </c>
      <c r="B1105" s="82" t="str">
        <f t="shared" si="17"/>
        <v>18:45:00</v>
      </c>
      <c r="C1105" s="30" t="str">
        <f>'20'!B49</f>
        <v>18H45</v>
      </c>
      <c r="D1105" s="30">
        <f>'20'!C49</f>
        <v>811</v>
      </c>
      <c r="E1105" s="30">
        <f>'20'!D49</f>
        <v>921</v>
      </c>
      <c r="F1105" s="30">
        <f>'20'!E49</f>
        <v>652</v>
      </c>
      <c r="G1105" s="30">
        <f>'20'!F49</f>
        <v>58</v>
      </c>
      <c r="H1105" s="30">
        <f>'20'!G49</f>
        <v>0</v>
      </c>
      <c r="I1105" s="30">
        <f>'20'!H49</f>
        <v>21</v>
      </c>
      <c r="J1105" s="30">
        <f>'20'!I49</f>
        <v>2384</v>
      </c>
      <c r="K1105" s="30">
        <f>'20'!J49</f>
        <v>79</v>
      </c>
      <c r="L1105" s="30">
        <f>'20'!K49</f>
        <v>438</v>
      </c>
      <c r="M1105" s="30">
        <f>'20'!L49</f>
        <v>476</v>
      </c>
      <c r="N1105" s="30">
        <f>'20'!M49</f>
        <v>360</v>
      </c>
      <c r="O1105" s="30">
        <f>'20'!N49</f>
        <v>0</v>
      </c>
      <c r="P1105" s="30">
        <f>'20'!O49</f>
        <v>15</v>
      </c>
      <c r="Q1105" s="30">
        <f>'20'!P49</f>
        <v>16</v>
      </c>
      <c r="R1105" s="30">
        <f>'20'!Q49</f>
        <v>13</v>
      </c>
      <c r="S1105" s="30">
        <f>'20'!R49</f>
        <v>0</v>
      </c>
      <c r="T1105" s="30">
        <f>'20'!S49</f>
        <v>914</v>
      </c>
      <c r="U1105" s="30">
        <f>'20'!T49</f>
        <v>44</v>
      </c>
      <c r="V1105" s="30">
        <f>'20'!U49</f>
        <v>123</v>
      </c>
      <c r="W1105" s="30">
        <f>'20'!V49</f>
        <v>3.59</v>
      </c>
      <c r="X1105" s="30">
        <f>'20'!W49</f>
        <v>3.5</v>
      </c>
      <c r="Y1105" s="30">
        <f>'20'!X49</f>
        <v>7</v>
      </c>
      <c r="Z1105" s="30">
        <f>'20'!Y49</f>
        <v>3.4</v>
      </c>
      <c r="AA1105" s="30">
        <f>'20'!Z49</f>
        <v>5.8</v>
      </c>
      <c r="AB1105" s="30">
        <f>'20'!AA49</f>
        <v>2.2000000000000002</v>
      </c>
      <c r="AC1105" s="30">
        <f>'20'!AB49</f>
        <v>0</v>
      </c>
      <c r="AD1105" s="30">
        <f>'20'!AC49</f>
        <v>0</v>
      </c>
      <c r="AE1105" s="30">
        <f>'20'!AD49</f>
        <v>0</v>
      </c>
      <c r="AF1105" s="30">
        <f>'20'!AE49</f>
        <v>0.77500000000000002</v>
      </c>
      <c r="AG1105" s="30">
        <f>'20'!AF49</f>
        <v>0</v>
      </c>
      <c r="AH1105" s="30">
        <f>'20'!AG49</f>
        <v>0</v>
      </c>
      <c r="AI1105" s="30">
        <f>'20'!AH49</f>
        <v>0.77500000000000002</v>
      </c>
      <c r="AJ1105" s="30">
        <f>'20'!AI49</f>
        <v>75</v>
      </c>
      <c r="AK1105" s="30">
        <f>'20'!AJ49</f>
        <v>75.775000000000006</v>
      </c>
      <c r="AL1105" s="30">
        <f>'20'!AK49</f>
        <v>143.56500000000003</v>
      </c>
      <c r="AM1105" s="30">
        <f>'20'!AL49</f>
        <v>149.26500000000001</v>
      </c>
      <c r="AN1105" s="30">
        <f>'20'!AM49</f>
        <v>73.490000000000009</v>
      </c>
      <c r="AO1105" s="30">
        <f>'20'!AN49</f>
        <v>0</v>
      </c>
      <c r="AP1105" s="30">
        <f>'20'!AO49</f>
        <v>0</v>
      </c>
      <c r="AQ1105" s="30">
        <f>'20'!AP49</f>
        <v>149.26500000000001</v>
      </c>
      <c r="AR1105" s="30">
        <f>'20'!AQ49</f>
        <v>21.825999999999965</v>
      </c>
      <c r="AS1105" s="30">
        <f>'20'!AR49</f>
        <v>0</v>
      </c>
      <c r="AT1105" s="30">
        <f>'20'!AS49</f>
        <v>75.775000000000006</v>
      </c>
      <c r="AU1105" s="30">
        <f>'20'!AT49</f>
        <v>89.615999999999985</v>
      </c>
      <c r="AV1105" s="30">
        <f>'20'!AU49</f>
        <v>165.39099999999999</v>
      </c>
      <c r="AW1105" s="30">
        <f>'20'!AV49</f>
        <v>0</v>
      </c>
      <c r="AX1105" s="30">
        <f>'20'!AW49</f>
        <v>10</v>
      </c>
      <c r="AY1105" s="30">
        <f>'20'!AX49</f>
        <v>200</v>
      </c>
      <c r="AZ1105" s="30">
        <f>'20'!AY49</f>
        <v>0</v>
      </c>
      <c r="BA1105" s="30">
        <f>'20'!AZ49</f>
        <v>36</v>
      </c>
      <c r="BB1105" s="30">
        <f>'20'!BA49</f>
        <v>0</v>
      </c>
      <c r="BC1105" s="30">
        <f>'20'!BB49</f>
        <v>246</v>
      </c>
      <c r="BD1105" s="30">
        <f>'20'!BC49</f>
        <v>233.7</v>
      </c>
      <c r="BE1105" s="30">
        <f>'20'!BD49</f>
        <v>14</v>
      </c>
      <c r="BF1105" s="30">
        <f>'20'!BE49</f>
        <v>15</v>
      </c>
      <c r="BG1105" s="30">
        <f>'20'!BF49</f>
        <v>8</v>
      </c>
      <c r="BH1105" s="30">
        <f>'20'!BG49</f>
        <v>9</v>
      </c>
      <c r="BI1105" s="30">
        <f>'20'!BH49</f>
        <v>1</v>
      </c>
      <c r="BJ1105" s="30">
        <f>'20'!BI49</f>
        <v>47</v>
      </c>
      <c r="BK1105" s="30">
        <f>'20'!BJ49</f>
        <v>186.7</v>
      </c>
      <c r="BL1105" s="30">
        <f>'20'!BK49</f>
        <v>89.615999999999985</v>
      </c>
      <c r="BM1105" s="30">
        <f>'20'!BL49</f>
        <v>97.084000000000003</v>
      </c>
    </row>
    <row r="1106" spans="1:65">
      <c r="A1106" s="78">
        <f>'20'!A50</f>
        <v>42906</v>
      </c>
      <c r="B1106" s="82" t="str">
        <f t="shared" si="17"/>
        <v>19:00:00</v>
      </c>
      <c r="C1106" s="30" t="str">
        <f>'20'!B50</f>
        <v>19H00</v>
      </c>
      <c r="D1106" s="30">
        <f>'20'!C50</f>
        <v>813</v>
      </c>
      <c r="E1106" s="30">
        <f>'20'!D50</f>
        <v>933</v>
      </c>
      <c r="F1106" s="30">
        <f>'20'!E50</f>
        <v>658</v>
      </c>
      <c r="G1106" s="30">
        <f>'20'!F50</f>
        <v>59</v>
      </c>
      <c r="H1106" s="30">
        <f>'20'!G50</f>
        <v>0</v>
      </c>
      <c r="I1106" s="30">
        <f>'20'!H50</f>
        <v>21</v>
      </c>
      <c r="J1106" s="30">
        <f>'20'!I50</f>
        <v>2404</v>
      </c>
      <c r="K1106" s="30">
        <f>'20'!J50</f>
        <v>80</v>
      </c>
      <c r="L1106" s="30">
        <f>'20'!K50</f>
        <v>440</v>
      </c>
      <c r="M1106" s="30">
        <f>'20'!L50</f>
        <v>472</v>
      </c>
      <c r="N1106" s="30">
        <f>'20'!M50</f>
        <v>350</v>
      </c>
      <c r="O1106" s="30">
        <f>'20'!N50</f>
        <v>0</v>
      </c>
      <c r="P1106" s="30">
        <f>'20'!O50</f>
        <v>15</v>
      </c>
      <c r="Q1106" s="30">
        <f>'20'!P50</f>
        <v>16</v>
      </c>
      <c r="R1106" s="30">
        <f>'20'!Q50</f>
        <v>12</v>
      </c>
      <c r="S1106" s="30">
        <f>'20'!R50</f>
        <v>0</v>
      </c>
      <c r="T1106" s="30">
        <f>'20'!S50</f>
        <v>912</v>
      </c>
      <c r="U1106" s="30">
        <f>'20'!T50</f>
        <v>43</v>
      </c>
      <c r="V1106" s="30">
        <f>'20'!U50</f>
        <v>123</v>
      </c>
      <c r="W1106" s="30">
        <f>'20'!V50</f>
        <v>4.1900000000000004</v>
      </c>
      <c r="X1106" s="30">
        <f>'20'!W50</f>
        <v>3.5</v>
      </c>
      <c r="Y1106" s="30">
        <f>'20'!X50</f>
        <v>9</v>
      </c>
      <c r="Z1106" s="30">
        <f>'20'!Y50</f>
        <v>5</v>
      </c>
      <c r="AA1106" s="30">
        <f>'20'!Z50</f>
        <v>7</v>
      </c>
      <c r="AB1106" s="30">
        <f>'20'!AA50</f>
        <v>2.8</v>
      </c>
      <c r="AC1106" s="30">
        <f>'20'!AB50</f>
        <v>0</v>
      </c>
      <c r="AD1106" s="30">
        <f>'20'!AC50</f>
        <v>0</v>
      </c>
      <c r="AE1106" s="30">
        <f>'20'!AD50</f>
        <v>0</v>
      </c>
      <c r="AF1106" s="30">
        <f>'20'!AE50</f>
        <v>0.85</v>
      </c>
      <c r="AG1106" s="30">
        <f>'20'!AF50</f>
        <v>0</v>
      </c>
      <c r="AH1106" s="30">
        <f>'20'!AG50</f>
        <v>0</v>
      </c>
      <c r="AI1106" s="30">
        <f>'20'!AH50</f>
        <v>0.85</v>
      </c>
      <c r="AJ1106" s="30">
        <f>'20'!AI50</f>
        <v>75</v>
      </c>
      <c r="AK1106" s="30">
        <f>'20'!AJ50</f>
        <v>75.849999999999994</v>
      </c>
      <c r="AL1106" s="30">
        <f>'20'!AK50</f>
        <v>149.04</v>
      </c>
      <c r="AM1106" s="30">
        <f>'20'!AL50</f>
        <v>155.34</v>
      </c>
      <c r="AN1106" s="30">
        <f>'20'!AM50</f>
        <v>79.490000000000009</v>
      </c>
      <c r="AO1106" s="30">
        <f>'20'!AN50</f>
        <v>0</v>
      </c>
      <c r="AP1106" s="30">
        <f>'20'!AO50</f>
        <v>0</v>
      </c>
      <c r="AQ1106" s="30">
        <f>'20'!AP50</f>
        <v>155.34</v>
      </c>
      <c r="AR1106" s="30">
        <f>'20'!AQ50</f>
        <v>16.425999999999988</v>
      </c>
      <c r="AS1106" s="30">
        <f>'20'!AR50</f>
        <v>0</v>
      </c>
      <c r="AT1106" s="30">
        <f>'20'!AS50</f>
        <v>75.849999999999994</v>
      </c>
      <c r="AU1106" s="30">
        <f>'20'!AT50</f>
        <v>89.615999999999985</v>
      </c>
      <c r="AV1106" s="30">
        <f>'20'!AU50</f>
        <v>165.46599999999998</v>
      </c>
      <c r="AW1106" s="30">
        <f>'20'!AV50</f>
        <v>0</v>
      </c>
      <c r="AX1106" s="30">
        <f>'20'!AW50</f>
        <v>10</v>
      </c>
      <c r="AY1106" s="30">
        <f>'20'!AX50</f>
        <v>200</v>
      </c>
      <c r="AZ1106" s="30">
        <f>'20'!AY50</f>
        <v>0</v>
      </c>
      <c r="BA1106" s="30">
        <f>'20'!AZ50</f>
        <v>36</v>
      </c>
      <c r="BB1106" s="30">
        <f>'20'!BA50</f>
        <v>0</v>
      </c>
      <c r="BC1106" s="30">
        <f>'20'!BB50</f>
        <v>246</v>
      </c>
      <c r="BD1106" s="30">
        <f>'20'!BC50</f>
        <v>233.7</v>
      </c>
      <c r="BE1106" s="30">
        <f>'20'!BD50</f>
        <v>14</v>
      </c>
      <c r="BF1106" s="30">
        <f>'20'!BE50</f>
        <v>15</v>
      </c>
      <c r="BG1106" s="30">
        <f>'20'!BF50</f>
        <v>8</v>
      </c>
      <c r="BH1106" s="30">
        <f>'20'!BG50</f>
        <v>9</v>
      </c>
      <c r="BI1106" s="30">
        <f>'20'!BH50</f>
        <v>1</v>
      </c>
      <c r="BJ1106" s="30">
        <f>'20'!BI50</f>
        <v>47</v>
      </c>
      <c r="BK1106" s="30">
        <f>'20'!BJ50</f>
        <v>186.7</v>
      </c>
      <c r="BL1106" s="30">
        <f>'20'!BK50</f>
        <v>89.615999999999985</v>
      </c>
      <c r="BM1106" s="30">
        <f>'20'!BL50</f>
        <v>97.084000000000003</v>
      </c>
    </row>
    <row r="1107" spans="1:65">
      <c r="A1107" s="78">
        <f>'20'!A51</f>
        <v>42906</v>
      </c>
      <c r="B1107" s="82" t="str">
        <f t="shared" si="17"/>
        <v>19:15:00</v>
      </c>
      <c r="C1107" s="30" t="str">
        <f>'20'!B51</f>
        <v>19H15</v>
      </c>
      <c r="D1107" s="30">
        <f>'20'!C51</f>
        <v>813</v>
      </c>
      <c r="E1107" s="30">
        <f>'20'!D51</f>
        <v>933</v>
      </c>
      <c r="F1107" s="30">
        <f>'20'!E51</f>
        <v>658</v>
      </c>
      <c r="G1107" s="30">
        <f>'20'!F51</f>
        <v>59</v>
      </c>
      <c r="H1107" s="30">
        <f>'20'!G51</f>
        <v>0</v>
      </c>
      <c r="I1107" s="30">
        <f>'20'!H51</f>
        <v>21</v>
      </c>
      <c r="J1107" s="30">
        <f>'20'!I51</f>
        <v>2404</v>
      </c>
      <c r="K1107" s="30">
        <f>'20'!J51</f>
        <v>80</v>
      </c>
      <c r="L1107" s="30">
        <f>'20'!K51</f>
        <v>440</v>
      </c>
      <c r="M1107" s="30">
        <f>'20'!L51</f>
        <v>472</v>
      </c>
      <c r="N1107" s="30">
        <f>'20'!M51</f>
        <v>350</v>
      </c>
      <c r="O1107" s="30">
        <f>'20'!N51</f>
        <v>0</v>
      </c>
      <c r="P1107" s="30">
        <f>'20'!O51</f>
        <v>15</v>
      </c>
      <c r="Q1107" s="30">
        <f>'20'!P51</f>
        <v>16</v>
      </c>
      <c r="R1107" s="30">
        <f>'20'!Q51</f>
        <v>12</v>
      </c>
      <c r="S1107" s="30">
        <f>'20'!R51</f>
        <v>0</v>
      </c>
      <c r="T1107" s="30">
        <f>'20'!S51</f>
        <v>912</v>
      </c>
      <c r="U1107" s="30">
        <f>'20'!T51</f>
        <v>43</v>
      </c>
      <c r="V1107" s="30">
        <f>'20'!U51</f>
        <v>123</v>
      </c>
      <c r="W1107" s="30">
        <f>'20'!V51</f>
        <v>4.1900000000000004</v>
      </c>
      <c r="X1107" s="30">
        <f>'20'!W51</f>
        <v>3.5</v>
      </c>
      <c r="Y1107" s="30">
        <f>'20'!X51</f>
        <v>9</v>
      </c>
      <c r="Z1107" s="30">
        <f>'20'!Y51</f>
        <v>5</v>
      </c>
      <c r="AA1107" s="30">
        <f>'20'!Z51</f>
        <v>7</v>
      </c>
      <c r="AB1107" s="30">
        <f>'20'!AA51</f>
        <v>2.8</v>
      </c>
      <c r="AC1107" s="30">
        <f>'20'!AB51</f>
        <v>0</v>
      </c>
      <c r="AD1107" s="30">
        <f>'20'!AC51</f>
        <v>0</v>
      </c>
      <c r="AE1107" s="30">
        <f>'20'!AD51</f>
        <v>0</v>
      </c>
      <c r="AF1107" s="30">
        <f>'20'!AE51</f>
        <v>0.85</v>
      </c>
      <c r="AG1107" s="30">
        <f>'20'!AF51</f>
        <v>0</v>
      </c>
      <c r="AH1107" s="30">
        <f>'20'!AG51</f>
        <v>0</v>
      </c>
      <c r="AI1107" s="30">
        <f>'20'!AH51</f>
        <v>0.85</v>
      </c>
      <c r="AJ1107" s="30">
        <f>'20'!AI51</f>
        <v>75</v>
      </c>
      <c r="AK1107" s="30">
        <f>'20'!AJ51</f>
        <v>75.849999999999994</v>
      </c>
      <c r="AL1107" s="30">
        <f>'20'!AK51</f>
        <v>149.04</v>
      </c>
      <c r="AM1107" s="30">
        <f>'20'!AL51</f>
        <v>155.34</v>
      </c>
      <c r="AN1107" s="30">
        <f>'20'!AM51</f>
        <v>79.490000000000009</v>
      </c>
      <c r="AO1107" s="30">
        <f>'20'!AN51</f>
        <v>0</v>
      </c>
      <c r="AP1107" s="30">
        <f>'20'!AO51</f>
        <v>0</v>
      </c>
      <c r="AQ1107" s="30">
        <f>'20'!AP51</f>
        <v>155.34</v>
      </c>
      <c r="AR1107" s="30">
        <f>'20'!AQ51</f>
        <v>16.425999999999988</v>
      </c>
      <c r="AS1107" s="30">
        <f>'20'!AR51</f>
        <v>0</v>
      </c>
      <c r="AT1107" s="30">
        <f>'20'!AS51</f>
        <v>75.849999999999994</v>
      </c>
      <c r="AU1107" s="30">
        <f>'20'!AT51</f>
        <v>89.615999999999985</v>
      </c>
      <c r="AV1107" s="30">
        <f>'20'!AU51</f>
        <v>165.46599999999998</v>
      </c>
      <c r="AW1107" s="30">
        <f>'20'!AV51</f>
        <v>0</v>
      </c>
      <c r="AX1107" s="30">
        <f>'20'!AW51</f>
        <v>10</v>
      </c>
      <c r="AY1107" s="30">
        <f>'20'!AX51</f>
        <v>200</v>
      </c>
      <c r="AZ1107" s="30">
        <f>'20'!AY51</f>
        <v>0</v>
      </c>
      <c r="BA1107" s="30">
        <f>'20'!AZ51</f>
        <v>36</v>
      </c>
      <c r="BB1107" s="30">
        <f>'20'!BA51</f>
        <v>0</v>
      </c>
      <c r="BC1107" s="30">
        <f>'20'!BB51</f>
        <v>246</v>
      </c>
      <c r="BD1107" s="30">
        <f>'20'!BC51</f>
        <v>233.7</v>
      </c>
      <c r="BE1107" s="30">
        <f>'20'!BD51</f>
        <v>14</v>
      </c>
      <c r="BF1107" s="30">
        <f>'20'!BE51</f>
        <v>15</v>
      </c>
      <c r="BG1107" s="30">
        <f>'20'!BF51</f>
        <v>8</v>
      </c>
      <c r="BH1107" s="30">
        <f>'20'!BG51</f>
        <v>9</v>
      </c>
      <c r="BI1107" s="30">
        <f>'20'!BH51</f>
        <v>1</v>
      </c>
      <c r="BJ1107" s="30">
        <f>'20'!BI51</f>
        <v>47</v>
      </c>
      <c r="BK1107" s="30">
        <f>'20'!BJ51</f>
        <v>186.7</v>
      </c>
      <c r="BL1107" s="30">
        <f>'20'!BK51</f>
        <v>89.615999999999985</v>
      </c>
      <c r="BM1107" s="30">
        <f>'20'!BL51</f>
        <v>97.084000000000003</v>
      </c>
    </row>
    <row r="1108" spans="1:65">
      <c r="A1108" s="78">
        <f>'20'!A52</f>
        <v>42906</v>
      </c>
      <c r="B1108" s="82" t="str">
        <f t="shared" si="17"/>
        <v>19:30:00</v>
      </c>
      <c r="C1108" s="30" t="str">
        <f>'20'!B52</f>
        <v>19H30</v>
      </c>
      <c r="D1108" s="30">
        <f>'20'!C52</f>
        <v>819</v>
      </c>
      <c r="E1108" s="30">
        <f>'20'!D52</f>
        <v>932</v>
      </c>
      <c r="F1108" s="30">
        <f>'20'!E52</f>
        <v>661</v>
      </c>
      <c r="G1108" s="30">
        <f>'20'!F52</f>
        <v>60</v>
      </c>
      <c r="H1108" s="30">
        <f>'20'!G52</f>
        <v>0</v>
      </c>
      <c r="I1108" s="30">
        <f>'20'!H52</f>
        <v>21</v>
      </c>
      <c r="J1108" s="30">
        <f>'20'!I52</f>
        <v>2412</v>
      </c>
      <c r="K1108" s="30">
        <f>'20'!J52</f>
        <v>81</v>
      </c>
      <c r="L1108" s="30">
        <f>'20'!K52</f>
        <v>454</v>
      </c>
      <c r="M1108" s="30">
        <f>'20'!L52</f>
        <v>480</v>
      </c>
      <c r="N1108" s="30">
        <f>'20'!M52</f>
        <v>350</v>
      </c>
      <c r="O1108" s="30">
        <f>'20'!N52</f>
        <v>0</v>
      </c>
      <c r="P1108" s="30">
        <f>'20'!O52</f>
        <v>16</v>
      </c>
      <c r="Q1108" s="30">
        <f>'20'!P52</f>
        <v>16</v>
      </c>
      <c r="R1108" s="30">
        <f>'20'!Q52</f>
        <v>12</v>
      </c>
      <c r="S1108" s="30">
        <f>'20'!R52</f>
        <v>0</v>
      </c>
      <c r="T1108" s="30">
        <f>'20'!S52</f>
        <v>934</v>
      </c>
      <c r="U1108" s="30">
        <f>'20'!T52</f>
        <v>44</v>
      </c>
      <c r="V1108" s="30">
        <f>'20'!U52</f>
        <v>125</v>
      </c>
      <c r="W1108" s="30">
        <f>'20'!V52</f>
        <v>4.1900000000000004</v>
      </c>
      <c r="X1108" s="30">
        <f>'20'!W52</f>
        <v>3.5</v>
      </c>
      <c r="Y1108" s="30">
        <f>'20'!X52</f>
        <v>9.1999999999999993</v>
      </c>
      <c r="Z1108" s="30">
        <f>'20'!Y52</f>
        <v>5</v>
      </c>
      <c r="AA1108" s="30">
        <f>'20'!Z52</f>
        <v>7</v>
      </c>
      <c r="AB1108" s="30">
        <f>'20'!AA52</f>
        <v>2.8</v>
      </c>
      <c r="AC1108" s="30">
        <f>'20'!AB52</f>
        <v>0</v>
      </c>
      <c r="AD1108" s="30">
        <f>'20'!AC52</f>
        <v>0</v>
      </c>
      <c r="AE1108" s="30">
        <f>'20'!AD52</f>
        <v>0</v>
      </c>
      <c r="AF1108" s="30">
        <f>'20'!AE52</f>
        <v>0.85</v>
      </c>
      <c r="AG1108" s="30">
        <f>'20'!AF52</f>
        <v>0</v>
      </c>
      <c r="AH1108" s="30">
        <f>'20'!AG52</f>
        <v>0</v>
      </c>
      <c r="AI1108" s="30">
        <f>'20'!AH52</f>
        <v>0.85</v>
      </c>
      <c r="AJ1108" s="30">
        <f>'20'!AI52</f>
        <v>75</v>
      </c>
      <c r="AK1108" s="30">
        <f>'20'!AJ52</f>
        <v>75.849999999999994</v>
      </c>
      <c r="AL1108" s="30">
        <f>'20'!AK52</f>
        <v>151.23999999999998</v>
      </c>
      <c r="AM1108" s="30">
        <f>'20'!AL52</f>
        <v>157.54</v>
      </c>
      <c r="AN1108" s="30">
        <f>'20'!AM52</f>
        <v>81.69</v>
      </c>
      <c r="AO1108" s="30">
        <f>'20'!AN52</f>
        <v>0</v>
      </c>
      <c r="AP1108" s="30">
        <f>'20'!AO52</f>
        <v>0</v>
      </c>
      <c r="AQ1108" s="30">
        <f>'20'!AP52</f>
        <v>157.54</v>
      </c>
      <c r="AR1108" s="30">
        <f>'20'!AQ52</f>
        <v>14.225999999999999</v>
      </c>
      <c r="AS1108" s="30">
        <f>'20'!AR52</f>
        <v>0</v>
      </c>
      <c r="AT1108" s="30">
        <f>'20'!AS52</f>
        <v>75.849999999999994</v>
      </c>
      <c r="AU1108" s="30">
        <f>'20'!AT52</f>
        <v>89.615999999999985</v>
      </c>
      <c r="AV1108" s="30">
        <f>'20'!AU52</f>
        <v>165.46599999999998</v>
      </c>
      <c r="AW1108" s="30">
        <f>'20'!AV52</f>
        <v>0</v>
      </c>
      <c r="AX1108" s="30">
        <f>'20'!AW52</f>
        <v>10</v>
      </c>
      <c r="AY1108" s="30">
        <f>'20'!AX52</f>
        <v>200</v>
      </c>
      <c r="AZ1108" s="30">
        <f>'20'!AY52</f>
        <v>0</v>
      </c>
      <c r="BA1108" s="30">
        <f>'20'!AZ52</f>
        <v>36</v>
      </c>
      <c r="BB1108" s="30">
        <f>'20'!BA52</f>
        <v>0</v>
      </c>
      <c r="BC1108" s="30">
        <f>'20'!BB52</f>
        <v>246</v>
      </c>
      <c r="BD1108" s="30">
        <f>'20'!BC52</f>
        <v>233.7</v>
      </c>
      <c r="BE1108" s="30">
        <f>'20'!BD52</f>
        <v>14</v>
      </c>
      <c r="BF1108" s="30">
        <f>'20'!BE52</f>
        <v>15</v>
      </c>
      <c r="BG1108" s="30">
        <f>'20'!BF52</f>
        <v>8</v>
      </c>
      <c r="BH1108" s="30">
        <f>'20'!BG52</f>
        <v>9</v>
      </c>
      <c r="BI1108" s="30">
        <f>'20'!BH52</f>
        <v>1</v>
      </c>
      <c r="BJ1108" s="30">
        <f>'20'!BI52</f>
        <v>47</v>
      </c>
      <c r="BK1108" s="30">
        <f>'20'!BJ52</f>
        <v>186.7</v>
      </c>
      <c r="BL1108" s="30">
        <f>'20'!BK52</f>
        <v>89.615999999999985</v>
      </c>
      <c r="BM1108" s="30">
        <f>'20'!BL52</f>
        <v>97.084000000000003</v>
      </c>
    </row>
    <row r="1109" spans="1:65">
      <c r="A1109" s="78">
        <f>'20'!A53</f>
        <v>42906</v>
      </c>
      <c r="B1109" s="82" t="str">
        <f t="shared" si="17"/>
        <v>19:45:00</v>
      </c>
      <c r="C1109" s="30" t="str">
        <f>'20'!B53</f>
        <v>19H45</v>
      </c>
      <c r="D1109" s="30">
        <f>'20'!C53</f>
        <v>819</v>
      </c>
      <c r="E1109" s="30">
        <f>'20'!D53</f>
        <v>932</v>
      </c>
      <c r="F1109" s="30">
        <f>'20'!E53</f>
        <v>661</v>
      </c>
      <c r="G1109" s="30">
        <f>'20'!F53</f>
        <v>60</v>
      </c>
      <c r="H1109" s="30">
        <f>'20'!G53</f>
        <v>0</v>
      </c>
      <c r="I1109" s="30">
        <f>'20'!H53</f>
        <v>21</v>
      </c>
      <c r="J1109" s="30">
        <f>'20'!I53</f>
        <v>2412</v>
      </c>
      <c r="K1109" s="30">
        <f>'20'!J53</f>
        <v>81</v>
      </c>
      <c r="L1109" s="30">
        <f>'20'!K53</f>
        <v>454</v>
      </c>
      <c r="M1109" s="30">
        <f>'20'!L53</f>
        <v>480</v>
      </c>
      <c r="N1109" s="30">
        <f>'20'!M53</f>
        <v>350</v>
      </c>
      <c r="O1109" s="30">
        <f>'20'!N53</f>
        <v>0</v>
      </c>
      <c r="P1109" s="30">
        <f>'20'!O53</f>
        <v>16</v>
      </c>
      <c r="Q1109" s="30">
        <f>'20'!P53</f>
        <v>16</v>
      </c>
      <c r="R1109" s="30">
        <f>'20'!Q53</f>
        <v>12</v>
      </c>
      <c r="S1109" s="30">
        <f>'20'!R53</f>
        <v>0</v>
      </c>
      <c r="T1109" s="30">
        <f>'20'!S53</f>
        <v>934</v>
      </c>
      <c r="U1109" s="30">
        <f>'20'!T53</f>
        <v>44</v>
      </c>
      <c r="V1109" s="30">
        <f>'20'!U53</f>
        <v>125</v>
      </c>
      <c r="W1109" s="30">
        <f>'20'!V53</f>
        <v>4.1900000000000004</v>
      </c>
      <c r="X1109" s="30">
        <f>'20'!W53</f>
        <v>3.5</v>
      </c>
      <c r="Y1109" s="30">
        <f>'20'!X53</f>
        <v>9.1999999999999993</v>
      </c>
      <c r="Z1109" s="30">
        <f>'20'!Y53</f>
        <v>5</v>
      </c>
      <c r="AA1109" s="30">
        <f>'20'!Z53</f>
        <v>7</v>
      </c>
      <c r="AB1109" s="30">
        <f>'20'!AA53</f>
        <v>2.8</v>
      </c>
      <c r="AC1109" s="30">
        <f>'20'!AB53</f>
        <v>0</v>
      </c>
      <c r="AD1109" s="30">
        <f>'20'!AC53</f>
        <v>0</v>
      </c>
      <c r="AE1109" s="30">
        <f>'20'!AD53</f>
        <v>0</v>
      </c>
      <c r="AF1109" s="30">
        <f>'20'!AE53</f>
        <v>0.85</v>
      </c>
      <c r="AG1109" s="30">
        <f>'20'!AF53</f>
        <v>0</v>
      </c>
      <c r="AH1109" s="30">
        <f>'20'!AG53</f>
        <v>0</v>
      </c>
      <c r="AI1109" s="30">
        <f>'20'!AH53</f>
        <v>0.85</v>
      </c>
      <c r="AJ1109" s="30">
        <f>'20'!AI53</f>
        <v>75</v>
      </c>
      <c r="AK1109" s="30">
        <f>'20'!AJ53</f>
        <v>75.849999999999994</v>
      </c>
      <c r="AL1109" s="30">
        <f>'20'!AK53</f>
        <v>151.23999999999998</v>
      </c>
      <c r="AM1109" s="30">
        <f>'20'!AL53</f>
        <v>157.54</v>
      </c>
      <c r="AN1109" s="30">
        <f>'20'!AM53</f>
        <v>81.69</v>
      </c>
      <c r="AO1109" s="30">
        <f>'20'!AN53</f>
        <v>0</v>
      </c>
      <c r="AP1109" s="30">
        <f>'20'!AO53</f>
        <v>0</v>
      </c>
      <c r="AQ1109" s="30">
        <f>'20'!AP53</f>
        <v>157.54</v>
      </c>
      <c r="AR1109" s="30">
        <f>'20'!AQ53</f>
        <v>14.225999999999999</v>
      </c>
      <c r="AS1109" s="30">
        <f>'20'!AR53</f>
        <v>0</v>
      </c>
      <c r="AT1109" s="30">
        <f>'20'!AS53</f>
        <v>75.849999999999994</v>
      </c>
      <c r="AU1109" s="30">
        <f>'20'!AT53</f>
        <v>89.615999999999985</v>
      </c>
      <c r="AV1109" s="30">
        <f>'20'!AU53</f>
        <v>165.46599999999998</v>
      </c>
      <c r="AW1109" s="30">
        <f>'20'!AV53</f>
        <v>0</v>
      </c>
      <c r="AX1109" s="30">
        <f>'20'!AW53</f>
        <v>10</v>
      </c>
      <c r="AY1109" s="30">
        <f>'20'!AX53</f>
        <v>200</v>
      </c>
      <c r="AZ1109" s="30">
        <f>'20'!AY53</f>
        <v>0</v>
      </c>
      <c r="BA1109" s="30">
        <f>'20'!AZ53</f>
        <v>36</v>
      </c>
      <c r="BB1109" s="30">
        <f>'20'!BA53</f>
        <v>0</v>
      </c>
      <c r="BC1109" s="30">
        <f>'20'!BB53</f>
        <v>246</v>
      </c>
      <c r="BD1109" s="30">
        <f>'20'!BC53</f>
        <v>233.7</v>
      </c>
      <c r="BE1109" s="30">
        <f>'20'!BD53</f>
        <v>14</v>
      </c>
      <c r="BF1109" s="30">
        <f>'20'!BE53</f>
        <v>15</v>
      </c>
      <c r="BG1109" s="30">
        <f>'20'!BF53</f>
        <v>8</v>
      </c>
      <c r="BH1109" s="30">
        <f>'20'!BG53</f>
        <v>9</v>
      </c>
      <c r="BI1109" s="30">
        <f>'20'!BH53</f>
        <v>1</v>
      </c>
      <c r="BJ1109" s="30">
        <f>'20'!BI53</f>
        <v>47</v>
      </c>
      <c r="BK1109" s="30">
        <f>'20'!BJ53</f>
        <v>186.7</v>
      </c>
      <c r="BL1109" s="30">
        <f>'20'!BK53</f>
        <v>89.615999999999985</v>
      </c>
      <c r="BM1109" s="30">
        <f>'20'!BL53</f>
        <v>97.084000000000003</v>
      </c>
    </row>
    <row r="1110" spans="1:65">
      <c r="A1110" s="78">
        <f>'20'!A54</f>
        <v>42906</v>
      </c>
      <c r="B1110" s="82" t="str">
        <f t="shared" si="17"/>
        <v>20:00:00</v>
      </c>
      <c r="C1110" s="30" t="str">
        <f>'20'!B54</f>
        <v>20H00</v>
      </c>
      <c r="D1110" s="30">
        <f>'20'!C54</f>
        <v>811</v>
      </c>
      <c r="E1110" s="30">
        <f>'20'!D54</f>
        <v>930</v>
      </c>
      <c r="F1110" s="30">
        <f>'20'!E54</f>
        <v>660</v>
      </c>
      <c r="G1110" s="30">
        <f>'20'!F54</f>
        <v>60</v>
      </c>
      <c r="H1110" s="30">
        <f>'20'!G54</f>
        <v>0</v>
      </c>
      <c r="I1110" s="30">
        <f>'20'!H54</f>
        <v>21</v>
      </c>
      <c r="J1110" s="30">
        <f>'20'!I54</f>
        <v>2401</v>
      </c>
      <c r="K1110" s="30">
        <f>'20'!J54</f>
        <v>81</v>
      </c>
      <c r="L1110" s="30">
        <f>'20'!K54</f>
        <v>437</v>
      </c>
      <c r="M1110" s="30">
        <f>'20'!L54</f>
        <v>472</v>
      </c>
      <c r="N1110" s="30">
        <f>'20'!M54</f>
        <v>350</v>
      </c>
      <c r="O1110" s="30">
        <f>'20'!N54</f>
        <v>0</v>
      </c>
      <c r="P1110" s="30">
        <f>'20'!O54</f>
        <v>15</v>
      </c>
      <c r="Q1110" s="30">
        <f>'20'!P54</f>
        <v>16</v>
      </c>
      <c r="R1110" s="30">
        <f>'20'!Q54</f>
        <v>12</v>
      </c>
      <c r="S1110" s="30">
        <f>'20'!R54</f>
        <v>0</v>
      </c>
      <c r="T1110" s="30">
        <f>'20'!S54</f>
        <v>909</v>
      </c>
      <c r="U1110" s="30">
        <f>'20'!T54</f>
        <v>43</v>
      </c>
      <c r="V1110" s="30">
        <f>'20'!U54</f>
        <v>124</v>
      </c>
      <c r="W1110" s="30">
        <f>'20'!V54</f>
        <v>5.42</v>
      </c>
      <c r="X1110" s="30">
        <f>'20'!W54</f>
        <v>3.5</v>
      </c>
      <c r="Y1110" s="30">
        <f>'20'!X54</f>
        <v>9.1999999999999993</v>
      </c>
      <c r="Z1110" s="30">
        <f>'20'!Y54</f>
        <v>4.8</v>
      </c>
      <c r="AA1110" s="30">
        <f>'20'!Z54</f>
        <v>7</v>
      </c>
      <c r="AB1110" s="30">
        <f>'20'!AA54</f>
        <v>2.1</v>
      </c>
      <c r="AC1110" s="30">
        <f>'20'!AB54</f>
        <v>0</v>
      </c>
      <c r="AD1110" s="30">
        <f>'20'!AC54</f>
        <v>0</v>
      </c>
      <c r="AE1110" s="30">
        <f>'20'!AD54</f>
        <v>0</v>
      </c>
      <c r="AF1110" s="30">
        <f>'20'!AE54</f>
        <v>0.85</v>
      </c>
      <c r="AG1110" s="30">
        <f>'20'!AF54</f>
        <v>0</v>
      </c>
      <c r="AH1110" s="30">
        <f>'20'!AG54</f>
        <v>0</v>
      </c>
      <c r="AI1110" s="30">
        <f>'20'!AH54</f>
        <v>0.85</v>
      </c>
      <c r="AJ1110" s="30">
        <f>'20'!AI54</f>
        <v>75</v>
      </c>
      <c r="AK1110" s="30">
        <f>'20'!AJ54</f>
        <v>75.849999999999994</v>
      </c>
      <c r="AL1110" s="30">
        <f>'20'!AK54</f>
        <v>151.26999999999998</v>
      </c>
      <c r="AM1110" s="30">
        <f>'20'!AL54</f>
        <v>156.86999999999998</v>
      </c>
      <c r="AN1110" s="30">
        <f>'20'!AM54</f>
        <v>81.019999999999982</v>
      </c>
      <c r="AO1110" s="30">
        <f>'20'!AN54</f>
        <v>0</v>
      </c>
      <c r="AP1110" s="30">
        <f>'20'!AO54</f>
        <v>0</v>
      </c>
      <c r="AQ1110" s="30">
        <f>'20'!AP54</f>
        <v>156.86999999999998</v>
      </c>
      <c r="AR1110" s="30">
        <f>'20'!AQ54</f>
        <v>14.195999999999998</v>
      </c>
      <c r="AS1110" s="30">
        <f>'20'!AR54</f>
        <v>0</v>
      </c>
      <c r="AT1110" s="30">
        <f>'20'!AS54</f>
        <v>75.849999999999994</v>
      </c>
      <c r="AU1110" s="30">
        <f>'20'!AT54</f>
        <v>89.615999999999985</v>
      </c>
      <c r="AV1110" s="30">
        <f>'20'!AU54</f>
        <v>165.46599999999998</v>
      </c>
      <c r="AW1110" s="30">
        <f>'20'!AV54</f>
        <v>0</v>
      </c>
      <c r="AX1110" s="30">
        <f>'20'!AW54</f>
        <v>10</v>
      </c>
      <c r="AY1110" s="30">
        <f>'20'!AX54</f>
        <v>200</v>
      </c>
      <c r="AZ1110" s="30">
        <f>'20'!AY54</f>
        <v>0</v>
      </c>
      <c r="BA1110" s="30">
        <f>'20'!AZ54</f>
        <v>36</v>
      </c>
      <c r="BB1110" s="30">
        <f>'20'!BA54</f>
        <v>0</v>
      </c>
      <c r="BC1110" s="30">
        <f>'20'!BB54</f>
        <v>246</v>
      </c>
      <c r="BD1110" s="30">
        <f>'20'!BC54</f>
        <v>233.7</v>
      </c>
      <c r="BE1110" s="30">
        <f>'20'!BD54</f>
        <v>14</v>
      </c>
      <c r="BF1110" s="30">
        <f>'20'!BE54</f>
        <v>15</v>
      </c>
      <c r="BG1110" s="30">
        <f>'20'!BF54</f>
        <v>8</v>
      </c>
      <c r="BH1110" s="30">
        <f>'20'!BG54</f>
        <v>9</v>
      </c>
      <c r="BI1110" s="30">
        <f>'20'!BH54</f>
        <v>1</v>
      </c>
      <c r="BJ1110" s="30">
        <f>'20'!BI54</f>
        <v>47</v>
      </c>
      <c r="BK1110" s="30">
        <f>'20'!BJ54</f>
        <v>186.7</v>
      </c>
      <c r="BL1110" s="30">
        <f>'20'!BK54</f>
        <v>89.615999999999985</v>
      </c>
      <c r="BM1110" s="30">
        <f>'20'!BL54</f>
        <v>97.084000000000003</v>
      </c>
    </row>
    <row r="1111" spans="1:65">
      <c r="A1111" s="78">
        <f>'20'!A55</f>
        <v>42906</v>
      </c>
      <c r="B1111" s="82" t="str">
        <f t="shared" si="17"/>
        <v>20:15:00</v>
      </c>
      <c r="C1111" s="30" t="str">
        <f>'20'!B55</f>
        <v>20H15</v>
      </c>
      <c r="D1111" s="30">
        <f>'20'!C55</f>
        <v>811</v>
      </c>
      <c r="E1111" s="30">
        <f>'20'!D55</f>
        <v>930</v>
      </c>
      <c r="F1111" s="30">
        <f>'20'!E55</f>
        <v>660</v>
      </c>
      <c r="G1111" s="30">
        <f>'20'!F55</f>
        <v>60</v>
      </c>
      <c r="H1111" s="30">
        <f>'20'!G55</f>
        <v>0</v>
      </c>
      <c r="I1111" s="30">
        <f>'20'!H55</f>
        <v>21</v>
      </c>
      <c r="J1111" s="30">
        <f>'20'!I55</f>
        <v>2401</v>
      </c>
      <c r="K1111" s="30">
        <f>'20'!J55</f>
        <v>81</v>
      </c>
      <c r="L1111" s="30">
        <f>'20'!K55</f>
        <v>437</v>
      </c>
      <c r="M1111" s="30">
        <f>'20'!L55</f>
        <v>472</v>
      </c>
      <c r="N1111" s="30">
        <f>'20'!M55</f>
        <v>350</v>
      </c>
      <c r="O1111" s="30">
        <f>'20'!N55</f>
        <v>0</v>
      </c>
      <c r="P1111" s="30">
        <f>'20'!O55</f>
        <v>15</v>
      </c>
      <c r="Q1111" s="30">
        <f>'20'!P55</f>
        <v>16</v>
      </c>
      <c r="R1111" s="30">
        <f>'20'!Q55</f>
        <v>12</v>
      </c>
      <c r="S1111" s="30">
        <f>'20'!R55</f>
        <v>0</v>
      </c>
      <c r="T1111" s="30">
        <f>'20'!S55</f>
        <v>909</v>
      </c>
      <c r="U1111" s="30">
        <f>'20'!T55</f>
        <v>43</v>
      </c>
      <c r="V1111" s="30">
        <f>'20'!U55</f>
        <v>124</v>
      </c>
      <c r="W1111" s="30">
        <f>'20'!V55</f>
        <v>5.42</v>
      </c>
      <c r="X1111" s="30">
        <f>'20'!W55</f>
        <v>3.5</v>
      </c>
      <c r="Y1111" s="30">
        <f>'20'!X55</f>
        <v>9.1999999999999993</v>
      </c>
      <c r="Z1111" s="30">
        <f>'20'!Y55</f>
        <v>4.8</v>
      </c>
      <c r="AA1111" s="30">
        <f>'20'!Z55</f>
        <v>7</v>
      </c>
      <c r="AB1111" s="30">
        <f>'20'!AA55</f>
        <v>2.1</v>
      </c>
      <c r="AC1111" s="30">
        <f>'20'!AB55</f>
        <v>0</v>
      </c>
      <c r="AD1111" s="30">
        <f>'20'!AC55</f>
        <v>0</v>
      </c>
      <c r="AE1111" s="30">
        <f>'20'!AD55</f>
        <v>0</v>
      </c>
      <c r="AF1111" s="30">
        <f>'20'!AE55</f>
        <v>0.85</v>
      </c>
      <c r="AG1111" s="30">
        <f>'20'!AF55</f>
        <v>0</v>
      </c>
      <c r="AH1111" s="30">
        <f>'20'!AG55</f>
        <v>0</v>
      </c>
      <c r="AI1111" s="30">
        <f>'20'!AH55</f>
        <v>0.85</v>
      </c>
      <c r="AJ1111" s="30">
        <f>'20'!AI55</f>
        <v>75</v>
      </c>
      <c r="AK1111" s="30">
        <f>'20'!AJ55</f>
        <v>75.849999999999994</v>
      </c>
      <c r="AL1111" s="30">
        <f>'20'!AK55</f>
        <v>151.26999999999998</v>
      </c>
      <c r="AM1111" s="30">
        <f>'20'!AL55</f>
        <v>156.86999999999998</v>
      </c>
      <c r="AN1111" s="30">
        <f>'20'!AM55</f>
        <v>81.019999999999982</v>
      </c>
      <c r="AO1111" s="30">
        <f>'20'!AN55</f>
        <v>0</v>
      </c>
      <c r="AP1111" s="30">
        <f>'20'!AO55</f>
        <v>0</v>
      </c>
      <c r="AQ1111" s="30">
        <f>'20'!AP55</f>
        <v>156.86999999999998</v>
      </c>
      <c r="AR1111" s="30">
        <f>'20'!AQ55</f>
        <v>14.195999999999998</v>
      </c>
      <c r="AS1111" s="30">
        <f>'20'!AR55</f>
        <v>0</v>
      </c>
      <c r="AT1111" s="30">
        <f>'20'!AS55</f>
        <v>75.849999999999994</v>
      </c>
      <c r="AU1111" s="30">
        <f>'20'!AT55</f>
        <v>89.615999999999985</v>
      </c>
      <c r="AV1111" s="30">
        <f>'20'!AU55</f>
        <v>165.46599999999998</v>
      </c>
      <c r="AW1111" s="30">
        <f>'20'!AV55</f>
        <v>0</v>
      </c>
      <c r="AX1111" s="30">
        <f>'20'!AW55</f>
        <v>10</v>
      </c>
      <c r="AY1111" s="30">
        <f>'20'!AX55</f>
        <v>200</v>
      </c>
      <c r="AZ1111" s="30">
        <f>'20'!AY55</f>
        <v>0</v>
      </c>
      <c r="BA1111" s="30">
        <f>'20'!AZ55</f>
        <v>36</v>
      </c>
      <c r="BB1111" s="30">
        <f>'20'!BA55</f>
        <v>0</v>
      </c>
      <c r="BC1111" s="30">
        <f>'20'!BB55</f>
        <v>246</v>
      </c>
      <c r="BD1111" s="30">
        <f>'20'!BC55</f>
        <v>233.7</v>
      </c>
      <c r="BE1111" s="30">
        <f>'20'!BD55</f>
        <v>14</v>
      </c>
      <c r="BF1111" s="30">
        <f>'20'!BE55</f>
        <v>15</v>
      </c>
      <c r="BG1111" s="30">
        <f>'20'!BF55</f>
        <v>8</v>
      </c>
      <c r="BH1111" s="30">
        <f>'20'!BG55</f>
        <v>9</v>
      </c>
      <c r="BI1111" s="30">
        <f>'20'!BH55</f>
        <v>1</v>
      </c>
      <c r="BJ1111" s="30">
        <f>'20'!BI55</f>
        <v>47</v>
      </c>
      <c r="BK1111" s="30">
        <f>'20'!BJ55</f>
        <v>186.7</v>
      </c>
      <c r="BL1111" s="30">
        <f>'20'!BK55</f>
        <v>89.615999999999985</v>
      </c>
      <c r="BM1111" s="30">
        <f>'20'!BL55</f>
        <v>97.084000000000003</v>
      </c>
    </row>
    <row r="1112" spans="1:65">
      <c r="A1112" s="78">
        <f>'20'!A56</f>
        <v>42906</v>
      </c>
      <c r="B1112" s="82" t="str">
        <f t="shared" si="17"/>
        <v>20:30:00</v>
      </c>
      <c r="C1112" s="30" t="str">
        <f>'20'!B56</f>
        <v>20H30</v>
      </c>
      <c r="D1112" s="30">
        <f>'20'!C56</f>
        <v>810</v>
      </c>
      <c r="E1112" s="30">
        <f>'20'!D56</f>
        <v>926</v>
      </c>
      <c r="F1112" s="30">
        <f>'20'!E56</f>
        <v>651</v>
      </c>
      <c r="G1112" s="30">
        <f>'20'!F56</f>
        <v>60</v>
      </c>
      <c r="H1112" s="30">
        <f>'20'!G56</f>
        <v>0</v>
      </c>
      <c r="I1112" s="30">
        <f>'20'!H56</f>
        <v>21</v>
      </c>
      <c r="J1112" s="30">
        <f>'20'!I56</f>
        <v>2387</v>
      </c>
      <c r="K1112" s="30">
        <f>'20'!J56</f>
        <v>81</v>
      </c>
      <c r="L1112" s="30">
        <f>'20'!K56</f>
        <v>449</v>
      </c>
      <c r="M1112" s="30">
        <f>'20'!L56</f>
        <v>468</v>
      </c>
      <c r="N1112" s="30">
        <f>'20'!M56</f>
        <v>360</v>
      </c>
      <c r="O1112" s="30">
        <f>'20'!N56</f>
        <v>0</v>
      </c>
      <c r="P1112" s="30">
        <f>'20'!O56</f>
        <v>15</v>
      </c>
      <c r="Q1112" s="30">
        <f>'20'!P56</f>
        <v>16</v>
      </c>
      <c r="R1112" s="30">
        <f>'20'!Q56</f>
        <v>12</v>
      </c>
      <c r="S1112" s="30">
        <f>'20'!R56</f>
        <v>0</v>
      </c>
      <c r="T1112" s="30">
        <f>'20'!S56</f>
        <v>917</v>
      </c>
      <c r="U1112" s="30">
        <f>'20'!T56</f>
        <v>43</v>
      </c>
      <c r="V1112" s="30">
        <f>'20'!U56</f>
        <v>124</v>
      </c>
      <c r="W1112" s="30">
        <f>'20'!V56</f>
        <v>5.42</v>
      </c>
      <c r="X1112" s="30">
        <f>'20'!W56</f>
        <v>3.5</v>
      </c>
      <c r="Y1112" s="30">
        <f>'20'!X56</f>
        <v>9.1999999999999993</v>
      </c>
      <c r="Z1112" s="30">
        <f>'20'!Y56</f>
        <v>4.8</v>
      </c>
      <c r="AA1112" s="30">
        <f>'20'!Z56</f>
        <v>7</v>
      </c>
      <c r="AB1112" s="30">
        <f>'20'!AA56</f>
        <v>2.1</v>
      </c>
      <c r="AC1112" s="30">
        <f>'20'!AB56</f>
        <v>0</v>
      </c>
      <c r="AD1112" s="30">
        <f>'20'!AC56</f>
        <v>0</v>
      </c>
      <c r="AE1112" s="30">
        <f>'20'!AD56</f>
        <v>0</v>
      </c>
      <c r="AF1112" s="30">
        <f>'20'!AE56</f>
        <v>0.85</v>
      </c>
      <c r="AG1112" s="30">
        <f>'20'!AF56</f>
        <v>0</v>
      </c>
      <c r="AH1112" s="30">
        <f>'20'!AG56</f>
        <v>0</v>
      </c>
      <c r="AI1112" s="30">
        <f>'20'!AH56</f>
        <v>0.85</v>
      </c>
      <c r="AJ1112" s="30">
        <f>'20'!AI56</f>
        <v>75</v>
      </c>
      <c r="AK1112" s="30">
        <f>'20'!AJ56</f>
        <v>75.849999999999994</v>
      </c>
      <c r="AL1112" s="30">
        <f>'20'!AK56</f>
        <v>151.26999999999998</v>
      </c>
      <c r="AM1112" s="30">
        <f>'20'!AL56</f>
        <v>156.86999999999998</v>
      </c>
      <c r="AN1112" s="30">
        <f>'20'!AM56</f>
        <v>81.019999999999982</v>
      </c>
      <c r="AO1112" s="30">
        <f>'20'!AN56</f>
        <v>0</v>
      </c>
      <c r="AP1112" s="30">
        <f>'20'!AO56</f>
        <v>0</v>
      </c>
      <c r="AQ1112" s="30">
        <f>'20'!AP56</f>
        <v>156.86999999999998</v>
      </c>
      <c r="AR1112" s="30">
        <f>'20'!AQ56</f>
        <v>14.195999999999998</v>
      </c>
      <c r="AS1112" s="30">
        <f>'20'!AR56</f>
        <v>0</v>
      </c>
      <c r="AT1112" s="30">
        <f>'20'!AS56</f>
        <v>75.849999999999994</v>
      </c>
      <c r="AU1112" s="30">
        <f>'20'!AT56</f>
        <v>89.615999999999985</v>
      </c>
      <c r="AV1112" s="30">
        <f>'20'!AU56</f>
        <v>165.46599999999998</v>
      </c>
      <c r="AW1112" s="30">
        <f>'20'!AV56</f>
        <v>0</v>
      </c>
      <c r="AX1112" s="30">
        <f>'20'!AW56</f>
        <v>10</v>
      </c>
      <c r="AY1112" s="30">
        <f>'20'!AX56</f>
        <v>200</v>
      </c>
      <c r="AZ1112" s="30">
        <f>'20'!AY56</f>
        <v>0</v>
      </c>
      <c r="BA1112" s="30">
        <f>'20'!AZ56</f>
        <v>36</v>
      </c>
      <c r="BB1112" s="30">
        <f>'20'!BA56</f>
        <v>0</v>
      </c>
      <c r="BC1112" s="30">
        <f>'20'!BB56</f>
        <v>246</v>
      </c>
      <c r="BD1112" s="30">
        <f>'20'!BC56</f>
        <v>233.7</v>
      </c>
      <c r="BE1112" s="30">
        <f>'20'!BD56</f>
        <v>14</v>
      </c>
      <c r="BF1112" s="30">
        <f>'20'!BE56</f>
        <v>15</v>
      </c>
      <c r="BG1112" s="30">
        <f>'20'!BF56</f>
        <v>8</v>
      </c>
      <c r="BH1112" s="30">
        <f>'20'!BG56</f>
        <v>9</v>
      </c>
      <c r="BI1112" s="30">
        <f>'20'!BH56</f>
        <v>1</v>
      </c>
      <c r="BJ1112" s="30">
        <f>'20'!BI56</f>
        <v>47</v>
      </c>
      <c r="BK1112" s="30">
        <f>'20'!BJ56</f>
        <v>186.7</v>
      </c>
      <c r="BL1112" s="30">
        <f>'20'!BK56</f>
        <v>89.615999999999985</v>
      </c>
      <c r="BM1112" s="30">
        <f>'20'!BL56</f>
        <v>97.084000000000003</v>
      </c>
    </row>
    <row r="1113" spans="1:65">
      <c r="A1113" s="78">
        <f>'20'!A57</f>
        <v>42906</v>
      </c>
      <c r="B1113" s="82" t="str">
        <f t="shared" si="17"/>
        <v>20:45:00</v>
      </c>
      <c r="C1113" s="30" t="str">
        <f>'20'!B57</f>
        <v>20H45</v>
      </c>
      <c r="D1113" s="30">
        <f>'20'!C57</f>
        <v>810</v>
      </c>
      <c r="E1113" s="30">
        <f>'20'!D57</f>
        <v>926</v>
      </c>
      <c r="F1113" s="30">
        <f>'20'!E57</f>
        <v>651</v>
      </c>
      <c r="G1113" s="30">
        <f>'20'!F57</f>
        <v>60</v>
      </c>
      <c r="H1113" s="30">
        <f>'20'!G57</f>
        <v>0</v>
      </c>
      <c r="I1113" s="30">
        <f>'20'!H57</f>
        <v>21</v>
      </c>
      <c r="J1113" s="30">
        <f>'20'!I57</f>
        <v>2387</v>
      </c>
      <c r="K1113" s="30">
        <f>'20'!J57</f>
        <v>81</v>
      </c>
      <c r="L1113" s="30">
        <f>'20'!K57</f>
        <v>449</v>
      </c>
      <c r="M1113" s="30">
        <f>'20'!L57</f>
        <v>468</v>
      </c>
      <c r="N1113" s="30">
        <f>'20'!M57</f>
        <v>360</v>
      </c>
      <c r="O1113" s="30">
        <f>'20'!N57</f>
        <v>0</v>
      </c>
      <c r="P1113" s="30">
        <f>'20'!O57</f>
        <v>15</v>
      </c>
      <c r="Q1113" s="30">
        <f>'20'!P57</f>
        <v>16</v>
      </c>
      <c r="R1113" s="30">
        <f>'20'!Q57</f>
        <v>12</v>
      </c>
      <c r="S1113" s="30">
        <f>'20'!R57</f>
        <v>0</v>
      </c>
      <c r="T1113" s="30">
        <f>'20'!S57</f>
        <v>917</v>
      </c>
      <c r="U1113" s="30">
        <f>'20'!T57</f>
        <v>43</v>
      </c>
      <c r="V1113" s="30">
        <f>'20'!U57</f>
        <v>124</v>
      </c>
      <c r="W1113" s="30">
        <f>'20'!V57</f>
        <v>5.42</v>
      </c>
      <c r="X1113" s="30">
        <f>'20'!W57</f>
        <v>3.5</v>
      </c>
      <c r="Y1113" s="30">
        <f>'20'!X57</f>
        <v>9.1999999999999993</v>
      </c>
      <c r="Z1113" s="30">
        <f>'20'!Y57</f>
        <v>4.8</v>
      </c>
      <c r="AA1113" s="30">
        <f>'20'!Z57</f>
        <v>7</v>
      </c>
      <c r="AB1113" s="30">
        <f>'20'!AA57</f>
        <v>2.1</v>
      </c>
      <c r="AC1113" s="30">
        <f>'20'!AB57</f>
        <v>0</v>
      </c>
      <c r="AD1113" s="30">
        <f>'20'!AC57</f>
        <v>0</v>
      </c>
      <c r="AE1113" s="30">
        <f>'20'!AD57</f>
        <v>0</v>
      </c>
      <c r="AF1113" s="30">
        <f>'20'!AE57</f>
        <v>0.85</v>
      </c>
      <c r="AG1113" s="30">
        <f>'20'!AF57</f>
        <v>0</v>
      </c>
      <c r="AH1113" s="30">
        <f>'20'!AG57</f>
        <v>0</v>
      </c>
      <c r="AI1113" s="30">
        <f>'20'!AH57</f>
        <v>0.85</v>
      </c>
      <c r="AJ1113" s="30">
        <f>'20'!AI57</f>
        <v>75</v>
      </c>
      <c r="AK1113" s="30">
        <f>'20'!AJ57</f>
        <v>75.849999999999994</v>
      </c>
      <c r="AL1113" s="30">
        <f>'20'!AK57</f>
        <v>151.26999999999998</v>
      </c>
      <c r="AM1113" s="30">
        <f>'20'!AL57</f>
        <v>156.86999999999998</v>
      </c>
      <c r="AN1113" s="30">
        <f>'20'!AM57</f>
        <v>81.019999999999982</v>
      </c>
      <c r="AO1113" s="30">
        <f>'20'!AN57</f>
        <v>0</v>
      </c>
      <c r="AP1113" s="30">
        <f>'20'!AO57</f>
        <v>0</v>
      </c>
      <c r="AQ1113" s="30">
        <f>'20'!AP57</f>
        <v>156.86999999999998</v>
      </c>
      <c r="AR1113" s="30">
        <f>'20'!AQ57</f>
        <v>14.195999999999998</v>
      </c>
      <c r="AS1113" s="30">
        <f>'20'!AR57</f>
        <v>0</v>
      </c>
      <c r="AT1113" s="30">
        <f>'20'!AS57</f>
        <v>75.849999999999994</v>
      </c>
      <c r="AU1113" s="30">
        <f>'20'!AT57</f>
        <v>89.615999999999985</v>
      </c>
      <c r="AV1113" s="30">
        <f>'20'!AU57</f>
        <v>165.46599999999998</v>
      </c>
      <c r="AW1113" s="30">
        <f>'20'!AV57</f>
        <v>0</v>
      </c>
      <c r="AX1113" s="30">
        <f>'20'!AW57</f>
        <v>10</v>
      </c>
      <c r="AY1113" s="30">
        <f>'20'!AX57</f>
        <v>200</v>
      </c>
      <c r="AZ1113" s="30">
        <f>'20'!AY57</f>
        <v>0</v>
      </c>
      <c r="BA1113" s="30">
        <f>'20'!AZ57</f>
        <v>36</v>
      </c>
      <c r="BB1113" s="30">
        <f>'20'!BA57</f>
        <v>0</v>
      </c>
      <c r="BC1113" s="30">
        <f>'20'!BB57</f>
        <v>246</v>
      </c>
      <c r="BD1113" s="30">
        <f>'20'!BC57</f>
        <v>233.7</v>
      </c>
      <c r="BE1113" s="30">
        <f>'20'!BD57</f>
        <v>14</v>
      </c>
      <c r="BF1113" s="30">
        <f>'20'!BE57</f>
        <v>15</v>
      </c>
      <c r="BG1113" s="30">
        <f>'20'!BF57</f>
        <v>8</v>
      </c>
      <c r="BH1113" s="30">
        <f>'20'!BG57</f>
        <v>9</v>
      </c>
      <c r="BI1113" s="30">
        <f>'20'!BH57</f>
        <v>1</v>
      </c>
      <c r="BJ1113" s="30">
        <f>'20'!BI57</f>
        <v>47</v>
      </c>
      <c r="BK1113" s="30">
        <f>'20'!BJ57</f>
        <v>186.7</v>
      </c>
      <c r="BL1113" s="30">
        <f>'20'!BK57</f>
        <v>89.615999999999985</v>
      </c>
      <c r="BM1113" s="30">
        <f>'20'!BL57</f>
        <v>97.084000000000003</v>
      </c>
    </row>
    <row r="1114" spans="1:65">
      <c r="A1114" s="78">
        <f>'20'!A58</f>
        <v>42906</v>
      </c>
      <c r="B1114" s="82" t="str">
        <f t="shared" si="17"/>
        <v>21:00:00</v>
      </c>
      <c r="C1114" s="30" t="str">
        <f>'20'!B58</f>
        <v>21H00</v>
      </c>
      <c r="D1114" s="30">
        <f>'20'!C58</f>
        <v>802</v>
      </c>
      <c r="E1114" s="30">
        <f>'20'!D58</f>
        <v>902</v>
      </c>
      <c r="F1114" s="30">
        <f>'20'!E58</f>
        <v>644</v>
      </c>
      <c r="G1114" s="30">
        <f>'20'!F58</f>
        <v>60</v>
      </c>
      <c r="H1114" s="30">
        <f>'20'!G58</f>
        <v>0</v>
      </c>
      <c r="I1114" s="30">
        <f>'20'!H58</f>
        <v>21</v>
      </c>
      <c r="J1114" s="30">
        <f>'20'!I58</f>
        <v>2348</v>
      </c>
      <c r="K1114" s="30">
        <f>'20'!J58</f>
        <v>81</v>
      </c>
      <c r="L1114" s="30">
        <f>'20'!K58</f>
        <v>440</v>
      </c>
      <c r="M1114" s="30">
        <f>'20'!L58</f>
        <v>471</v>
      </c>
      <c r="N1114" s="30">
        <f>'20'!M58</f>
        <v>380</v>
      </c>
      <c r="O1114" s="30">
        <f>'20'!N58</f>
        <v>0</v>
      </c>
      <c r="P1114" s="30">
        <f>'20'!O58</f>
        <v>15</v>
      </c>
      <c r="Q1114" s="30">
        <f>'20'!P58</f>
        <v>16</v>
      </c>
      <c r="R1114" s="30">
        <f>'20'!Q58</f>
        <v>13</v>
      </c>
      <c r="S1114" s="30">
        <f>'20'!R58</f>
        <v>0</v>
      </c>
      <c r="T1114" s="30">
        <f>'20'!S58</f>
        <v>911</v>
      </c>
      <c r="U1114" s="30">
        <f>'20'!T58</f>
        <v>44</v>
      </c>
      <c r="V1114" s="30">
        <f>'20'!U58</f>
        <v>125</v>
      </c>
      <c r="W1114" s="30">
        <f>'20'!V58</f>
        <v>5.42</v>
      </c>
      <c r="X1114" s="30">
        <f>'20'!W58</f>
        <v>3.5</v>
      </c>
      <c r="Y1114" s="30">
        <f>'20'!X58</f>
        <v>8.8000000000000007</v>
      </c>
      <c r="Z1114" s="30">
        <f>'20'!Y58</f>
        <v>4.9000000000000004</v>
      </c>
      <c r="AA1114" s="30">
        <f>'20'!Z58</f>
        <v>6.9</v>
      </c>
      <c r="AB1114" s="30">
        <f>'20'!AA58</f>
        <v>3</v>
      </c>
      <c r="AC1114" s="30">
        <f>'20'!AB58</f>
        <v>0</v>
      </c>
      <c r="AD1114" s="30">
        <f>'20'!AC58</f>
        <v>0</v>
      </c>
      <c r="AE1114" s="30">
        <f>'20'!AD58</f>
        <v>0</v>
      </c>
      <c r="AF1114" s="30">
        <f>'20'!AE58</f>
        <v>0.85</v>
      </c>
      <c r="AG1114" s="30">
        <f>'20'!AF58</f>
        <v>0</v>
      </c>
      <c r="AH1114" s="30">
        <f>'20'!AG58</f>
        <v>0</v>
      </c>
      <c r="AI1114" s="30">
        <f>'20'!AH58</f>
        <v>0.85</v>
      </c>
      <c r="AJ1114" s="30">
        <f>'20'!AI58</f>
        <v>75</v>
      </c>
      <c r="AK1114" s="30">
        <f>'20'!AJ58</f>
        <v>75.849999999999994</v>
      </c>
      <c r="AL1114" s="30">
        <f>'20'!AK58</f>
        <v>151.87</v>
      </c>
      <c r="AM1114" s="30">
        <f>'20'!AL58</f>
        <v>158.37</v>
      </c>
      <c r="AN1114" s="30">
        <f>'20'!AM58</f>
        <v>82.52000000000001</v>
      </c>
      <c r="AO1114" s="30">
        <f>'20'!AN58</f>
        <v>0</v>
      </c>
      <c r="AP1114" s="30">
        <f>'20'!AO58</f>
        <v>0</v>
      </c>
      <c r="AQ1114" s="30">
        <f>'20'!AP58</f>
        <v>158.37</v>
      </c>
      <c r="AR1114" s="30">
        <f>'20'!AQ58</f>
        <v>13.595999999999975</v>
      </c>
      <c r="AS1114" s="30">
        <f>'20'!AR58</f>
        <v>0</v>
      </c>
      <c r="AT1114" s="30">
        <f>'20'!AS58</f>
        <v>75.849999999999994</v>
      </c>
      <c r="AU1114" s="30">
        <f>'20'!AT58</f>
        <v>89.615999999999985</v>
      </c>
      <c r="AV1114" s="30">
        <f>'20'!AU58</f>
        <v>165.46599999999998</v>
      </c>
      <c r="AW1114" s="30">
        <f>'20'!AV58</f>
        <v>0</v>
      </c>
      <c r="AX1114" s="30">
        <f>'20'!AW58</f>
        <v>10</v>
      </c>
      <c r="AY1114" s="30">
        <f>'20'!AX58</f>
        <v>200</v>
      </c>
      <c r="AZ1114" s="30">
        <f>'20'!AY58</f>
        <v>0</v>
      </c>
      <c r="BA1114" s="30">
        <f>'20'!AZ58</f>
        <v>36</v>
      </c>
      <c r="BB1114" s="30">
        <f>'20'!BA58</f>
        <v>0</v>
      </c>
      <c r="BC1114" s="30">
        <f>'20'!BB58</f>
        <v>246</v>
      </c>
      <c r="BD1114" s="30">
        <f>'20'!BC58</f>
        <v>233.7</v>
      </c>
      <c r="BE1114" s="30">
        <f>'20'!BD58</f>
        <v>14</v>
      </c>
      <c r="BF1114" s="30">
        <f>'20'!BE58</f>
        <v>15</v>
      </c>
      <c r="BG1114" s="30">
        <f>'20'!BF58</f>
        <v>8</v>
      </c>
      <c r="BH1114" s="30">
        <f>'20'!BG58</f>
        <v>9</v>
      </c>
      <c r="BI1114" s="30">
        <f>'20'!BH58</f>
        <v>1</v>
      </c>
      <c r="BJ1114" s="30">
        <f>'20'!BI58</f>
        <v>47</v>
      </c>
      <c r="BK1114" s="30">
        <f>'20'!BJ58</f>
        <v>186.7</v>
      </c>
      <c r="BL1114" s="30">
        <f>'20'!BK58</f>
        <v>89.615999999999985</v>
      </c>
      <c r="BM1114" s="30">
        <f>'20'!BL58</f>
        <v>97.084000000000003</v>
      </c>
    </row>
    <row r="1115" spans="1:65">
      <c r="A1115" s="78">
        <f>'20'!A59</f>
        <v>42906</v>
      </c>
      <c r="B1115" s="82" t="str">
        <f t="shared" si="17"/>
        <v>21:15:00</v>
      </c>
      <c r="C1115" s="30" t="str">
        <f>'20'!B59</f>
        <v>21H15</v>
      </c>
      <c r="D1115" s="30">
        <f>'20'!C59</f>
        <v>802</v>
      </c>
      <c r="E1115" s="30">
        <f>'20'!D59</f>
        <v>902</v>
      </c>
      <c r="F1115" s="30">
        <f>'20'!E59</f>
        <v>644</v>
      </c>
      <c r="G1115" s="30">
        <f>'20'!F59</f>
        <v>60</v>
      </c>
      <c r="H1115" s="30">
        <f>'20'!G59</f>
        <v>0</v>
      </c>
      <c r="I1115" s="30">
        <f>'20'!H59</f>
        <v>21</v>
      </c>
      <c r="J1115" s="30">
        <f>'20'!I59</f>
        <v>2348</v>
      </c>
      <c r="K1115" s="30">
        <f>'20'!J59</f>
        <v>81</v>
      </c>
      <c r="L1115" s="30">
        <f>'20'!K59</f>
        <v>440</v>
      </c>
      <c r="M1115" s="30">
        <f>'20'!L59</f>
        <v>471</v>
      </c>
      <c r="N1115" s="30">
        <f>'20'!M59</f>
        <v>380</v>
      </c>
      <c r="O1115" s="30">
        <f>'20'!N59</f>
        <v>0</v>
      </c>
      <c r="P1115" s="30">
        <f>'20'!O59</f>
        <v>15</v>
      </c>
      <c r="Q1115" s="30">
        <f>'20'!P59</f>
        <v>16</v>
      </c>
      <c r="R1115" s="30">
        <f>'20'!Q59</f>
        <v>13</v>
      </c>
      <c r="S1115" s="30">
        <f>'20'!R59</f>
        <v>0</v>
      </c>
      <c r="T1115" s="30">
        <f>'20'!S59</f>
        <v>911</v>
      </c>
      <c r="U1115" s="30">
        <f>'20'!T59</f>
        <v>44</v>
      </c>
      <c r="V1115" s="30">
        <f>'20'!U59</f>
        <v>125</v>
      </c>
      <c r="W1115" s="30">
        <f>'20'!V59</f>
        <v>5.42</v>
      </c>
      <c r="X1115" s="30">
        <f>'20'!W59</f>
        <v>3.5</v>
      </c>
      <c r="Y1115" s="30">
        <f>'20'!X59</f>
        <v>8.8000000000000007</v>
      </c>
      <c r="Z1115" s="30">
        <f>'20'!Y59</f>
        <v>4.9000000000000004</v>
      </c>
      <c r="AA1115" s="30">
        <f>'20'!Z59</f>
        <v>6.9</v>
      </c>
      <c r="AB1115" s="30">
        <f>'20'!AA59</f>
        <v>3</v>
      </c>
      <c r="AC1115" s="30">
        <f>'20'!AB59</f>
        <v>0</v>
      </c>
      <c r="AD1115" s="30">
        <f>'20'!AC59</f>
        <v>0</v>
      </c>
      <c r="AE1115" s="30">
        <f>'20'!AD59</f>
        <v>0</v>
      </c>
      <c r="AF1115" s="30">
        <f>'20'!AE59</f>
        <v>0.85</v>
      </c>
      <c r="AG1115" s="30">
        <f>'20'!AF59</f>
        <v>0</v>
      </c>
      <c r="AH1115" s="30">
        <f>'20'!AG59</f>
        <v>0</v>
      </c>
      <c r="AI1115" s="30">
        <f>'20'!AH59</f>
        <v>0.85</v>
      </c>
      <c r="AJ1115" s="30">
        <f>'20'!AI59</f>
        <v>75</v>
      </c>
      <c r="AK1115" s="30">
        <f>'20'!AJ59</f>
        <v>75.849999999999994</v>
      </c>
      <c r="AL1115" s="30">
        <f>'20'!AK59</f>
        <v>151.87</v>
      </c>
      <c r="AM1115" s="30">
        <f>'20'!AL59</f>
        <v>158.37</v>
      </c>
      <c r="AN1115" s="30">
        <f>'20'!AM59</f>
        <v>82.52000000000001</v>
      </c>
      <c r="AO1115" s="30">
        <f>'20'!AN59</f>
        <v>0</v>
      </c>
      <c r="AP1115" s="30">
        <f>'20'!AO59</f>
        <v>0</v>
      </c>
      <c r="AQ1115" s="30">
        <f>'20'!AP59</f>
        <v>158.37</v>
      </c>
      <c r="AR1115" s="30">
        <f>'20'!AQ59</f>
        <v>13.595999999999975</v>
      </c>
      <c r="AS1115" s="30">
        <f>'20'!AR59</f>
        <v>0</v>
      </c>
      <c r="AT1115" s="30">
        <f>'20'!AS59</f>
        <v>75.849999999999994</v>
      </c>
      <c r="AU1115" s="30">
        <f>'20'!AT59</f>
        <v>89.615999999999985</v>
      </c>
      <c r="AV1115" s="30">
        <f>'20'!AU59</f>
        <v>165.46599999999998</v>
      </c>
      <c r="AW1115" s="30">
        <f>'20'!AV59</f>
        <v>0</v>
      </c>
      <c r="AX1115" s="30">
        <f>'20'!AW59</f>
        <v>10</v>
      </c>
      <c r="AY1115" s="30">
        <f>'20'!AX59</f>
        <v>200</v>
      </c>
      <c r="AZ1115" s="30">
        <f>'20'!AY59</f>
        <v>0</v>
      </c>
      <c r="BA1115" s="30">
        <f>'20'!AZ59</f>
        <v>36</v>
      </c>
      <c r="BB1115" s="30">
        <f>'20'!BA59</f>
        <v>0</v>
      </c>
      <c r="BC1115" s="30">
        <f>'20'!BB59</f>
        <v>246</v>
      </c>
      <c r="BD1115" s="30">
        <f>'20'!BC59</f>
        <v>233.7</v>
      </c>
      <c r="BE1115" s="30">
        <f>'20'!BD59</f>
        <v>14</v>
      </c>
      <c r="BF1115" s="30">
        <f>'20'!BE59</f>
        <v>15</v>
      </c>
      <c r="BG1115" s="30">
        <f>'20'!BF59</f>
        <v>8</v>
      </c>
      <c r="BH1115" s="30">
        <f>'20'!BG59</f>
        <v>9</v>
      </c>
      <c r="BI1115" s="30">
        <f>'20'!BH59</f>
        <v>1</v>
      </c>
      <c r="BJ1115" s="30">
        <f>'20'!BI59</f>
        <v>47</v>
      </c>
      <c r="BK1115" s="30">
        <f>'20'!BJ59</f>
        <v>186.7</v>
      </c>
      <c r="BL1115" s="30">
        <f>'20'!BK59</f>
        <v>89.615999999999985</v>
      </c>
      <c r="BM1115" s="30">
        <f>'20'!BL59</f>
        <v>97.084000000000003</v>
      </c>
    </row>
    <row r="1116" spans="1:65">
      <c r="A1116" s="78">
        <f>'20'!A60</f>
        <v>42906</v>
      </c>
      <c r="B1116" s="82" t="str">
        <f t="shared" si="17"/>
        <v>21:30:00</v>
      </c>
      <c r="C1116" s="30" t="str">
        <f>'20'!B60</f>
        <v>21H30</v>
      </c>
      <c r="D1116" s="30">
        <f>'20'!C60</f>
        <v>775</v>
      </c>
      <c r="E1116" s="30">
        <f>'20'!D60</f>
        <v>853</v>
      </c>
      <c r="F1116" s="30">
        <f>'20'!E60</f>
        <v>620</v>
      </c>
      <c r="G1116" s="30">
        <f>'20'!F60</f>
        <v>55</v>
      </c>
      <c r="H1116" s="30">
        <f>'20'!G60</f>
        <v>0</v>
      </c>
      <c r="I1116" s="30">
        <f>'20'!H60</f>
        <v>21</v>
      </c>
      <c r="J1116" s="30">
        <f>'20'!I60</f>
        <v>2248</v>
      </c>
      <c r="K1116" s="30">
        <f>'20'!J60</f>
        <v>76</v>
      </c>
      <c r="L1116" s="30">
        <f>'20'!K60</f>
        <v>420</v>
      </c>
      <c r="M1116" s="30">
        <f>'20'!L60</f>
        <v>457</v>
      </c>
      <c r="N1116" s="30">
        <f>'20'!M60</f>
        <v>360</v>
      </c>
      <c r="O1116" s="30">
        <f>'20'!N60</f>
        <v>0</v>
      </c>
      <c r="P1116" s="30">
        <f>'20'!O60</f>
        <v>15</v>
      </c>
      <c r="Q1116" s="30">
        <f>'20'!P60</f>
        <v>16</v>
      </c>
      <c r="R1116" s="30">
        <f>'20'!Q60</f>
        <v>13</v>
      </c>
      <c r="S1116" s="30">
        <f>'20'!R60</f>
        <v>0</v>
      </c>
      <c r="T1116" s="30">
        <f>'20'!S60</f>
        <v>877</v>
      </c>
      <c r="U1116" s="30">
        <f>'20'!T60</f>
        <v>44</v>
      </c>
      <c r="V1116" s="30">
        <f>'20'!U60</f>
        <v>120</v>
      </c>
      <c r="W1116" s="30">
        <f>'20'!V60</f>
        <v>5.42</v>
      </c>
      <c r="X1116" s="30">
        <f>'20'!W60</f>
        <v>3.5</v>
      </c>
      <c r="Y1116" s="30">
        <f>'20'!X60</f>
        <v>8.8000000000000007</v>
      </c>
      <c r="Z1116" s="30">
        <f>'20'!Y60</f>
        <v>4.9000000000000004</v>
      </c>
      <c r="AA1116" s="30">
        <f>'20'!Z60</f>
        <v>6.9</v>
      </c>
      <c r="AB1116" s="30">
        <f>'20'!AA60</f>
        <v>3</v>
      </c>
      <c r="AC1116" s="30">
        <f>'20'!AB60</f>
        <v>0</v>
      </c>
      <c r="AD1116" s="30">
        <f>'20'!AC60</f>
        <v>0</v>
      </c>
      <c r="AE1116" s="30">
        <f>'20'!AD60</f>
        <v>0</v>
      </c>
      <c r="AF1116" s="30">
        <f>'20'!AE60</f>
        <v>0.85</v>
      </c>
      <c r="AG1116" s="30">
        <f>'20'!AF60</f>
        <v>0</v>
      </c>
      <c r="AH1116" s="30">
        <f>'20'!AG60</f>
        <v>0</v>
      </c>
      <c r="AI1116" s="30">
        <f>'20'!AH60</f>
        <v>0.85</v>
      </c>
      <c r="AJ1116" s="30">
        <f>'20'!AI60</f>
        <v>75</v>
      </c>
      <c r="AK1116" s="30">
        <f>'20'!AJ60</f>
        <v>75.849999999999994</v>
      </c>
      <c r="AL1116" s="30">
        <f>'20'!AK60</f>
        <v>146.87</v>
      </c>
      <c r="AM1116" s="30">
        <f>'20'!AL60</f>
        <v>153.37</v>
      </c>
      <c r="AN1116" s="30">
        <f>'20'!AM60</f>
        <v>77.52000000000001</v>
      </c>
      <c r="AO1116" s="30">
        <f>'20'!AN60</f>
        <v>0</v>
      </c>
      <c r="AP1116" s="30">
        <f>'20'!AO60</f>
        <v>0</v>
      </c>
      <c r="AQ1116" s="30">
        <f>'20'!AP60</f>
        <v>153.37</v>
      </c>
      <c r="AR1116" s="30">
        <f>'20'!AQ60</f>
        <v>18.595999999999975</v>
      </c>
      <c r="AS1116" s="30">
        <f>'20'!AR60</f>
        <v>0</v>
      </c>
      <c r="AT1116" s="30">
        <f>'20'!AS60</f>
        <v>75.849999999999994</v>
      </c>
      <c r="AU1116" s="30">
        <f>'20'!AT60</f>
        <v>89.615999999999985</v>
      </c>
      <c r="AV1116" s="30">
        <f>'20'!AU60</f>
        <v>165.46599999999998</v>
      </c>
      <c r="AW1116" s="30">
        <f>'20'!AV60</f>
        <v>0</v>
      </c>
      <c r="AX1116" s="30">
        <f>'20'!AW60</f>
        <v>10</v>
      </c>
      <c r="AY1116" s="30">
        <f>'20'!AX60</f>
        <v>200</v>
      </c>
      <c r="AZ1116" s="30">
        <f>'20'!AY60</f>
        <v>0</v>
      </c>
      <c r="BA1116" s="30">
        <f>'20'!AZ60</f>
        <v>36</v>
      </c>
      <c r="BB1116" s="30">
        <f>'20'!BA60</f>
        <v>0</v>
      </c>
      <c r="BC1116" s="30">
        <f>'20'!BB60</f>
        <v>246</v>
      </c>
      <c r="BD1116" s="30">
        <f>'20'!BC60</f>
        <v>233.7</v>
      </c>
      <c r="BE1116" s="30">
        <f>'20'!BD60</f>
        <v>14</v>
      </c>
      <c r="BF1116" s="30">
        <f>'20'!BE60</f>
        <v>15</v>
      </c>
      <c r="BG1116" s="30">
        <f>'20'!BF60</f>
        <v>8</v>
      </c>
      <c r="BH1116" s="30">
        <f>'20'!BG60</f>
        <v>9</v>
      </c>
      <c r="BI1116" s="30">
        <f>'20'!BH60</f>
        <v>1</v>
      </c>
      <c r="BJ1116" s="30">
        <f>'20'!BI60</f>
        <v>47</v>
      </c>
      <c r="BK1116" s="30">
        <f>'20'!BJ60</f>
        <v>186.7</v>
      </c>
      <c r="BL1116" s="30">
        <f>'20'!BK60</f>
        <v>89.615999999999985</v>
      </c>
      <c r="BM1116" s="30">
        <f>'20'!BL60</f>
        <v>97.084000000000003</v>
      </c>
    </row>
    <row r="1117" spans="1:65">
      <c r="A1117" s="78">
        <f>'20'!A61</f>
        <v>42906</v>
      </c>
      <c r="B1117" s="82" t="str">
        <f t="shared" si="17"/>
        <v>21:45:00</v>
      </c>
      <c r="C1117" s="30" t="str">
        <f>'20'!B61</f>
        <v>21H45</v>
      </c>
      <c r="D1117" s="30">
        <f>'20'!C61</f>
        <v>775</v>
      </c>
      <c r="E1117" s="30">
        <f>'20'!D61</f>
        <v>853</v>
      </c>
      <c r="F1117" s="30">
        <f>'20'!E61</f>
        <v>620</v>
      </c>
      <c r="G1117" s="30">
        <f>'20'!F61</f>
        <v>55</v>
      </c>
      <c r="H1117" s="30">
        <f>'20'!G61</f>
        <v>0</v>
      </c>
      <c r="I1117" s="30">
        <f>'20'!H61</f>
        <v>21</v>
      </c>
      <c r="J1117" s="30">
        <f>'20'!I61</f>
        <v>2248</v>
      </c>
      <c r="K1117" s="30">
        <f>'20'!J61</f>
        <v>76</v>
      </c>
      <c r="L1117" s="30">
        <f>'20'!K61</f>
        <v>420</v>
      </c>
      <c r="M1117" s="30">
        <f>'20'!L61</f>
        <v>457</v>
      </c>
      <c r="N1117" s="30">
        <f>'20'!M61</f>
        <v>360</v>
      </c>
      <c r="O1117" s="30">
        <f>'20'!N61</f>
        <v>0</v>
      </c>
      <c r="P1117" s="30">
        <f>'20'!O61</f>
        <v>15</v>
      </c>
      <c r="Q1117" s="30">
        <f>'20'!P61</f>
        <v>16</v>
      </c>
      <c r="R1117" s="30">
        <f>'20'!Q61</f>
        <v>13</v>
      </c>
      <c r="S1117" s="30">
        <f>'20'!R61</f>
        <v>0</v>
      </c>
      <c r="T1117" s="30">
        <f>'20'!S61</f>
        <v>877</v>
      </c>
      <c r="U1117" s="30">
        <f>'20'!T61</f>
        <v>44</v>
      </c>
      <c r="V1117" s="30">
        <f>'20'!U61</f>
        <v>120</v>
      </c>
      <c r="W1117" s="30">
        <f>'20'!V61</f>
        <v>5.42</v>
      </c>
      <c r="X1117" s="30">
        <f>'20'!W61</f>
        <v>3.5</v>
      </c>
      <c r="Y1117" s="30">
        <f>'20'!X61</f>
        <v>8.8000000000000007</v>
      </c>
      <c r="Z1117" s="30">
        <f>'20'!Y61</f>
        <v>4.9000000000000004</v>
      </c>
      <c r="AA1117" s="30">
        <f>'20'!Z61</f>
        <v>6.9</v>
      </c>
      <c r="AB1117" s="30">
        <f>'20'!AA61</f>
        <v>3</v>
      </c>
      <c r="AC1117" s="30">
        <f>'20'!AB61</f>
        <v>0</v>
      </c>
      <c r="AD1117" s="30">
        <f>'20'!AC61</f>
        <v>0</v>
      </c>
      <c r="AE1117" s="30">
        <f>'20'!AD61</f>
        <v>0</v>
      </c>
      <c r="AF1117" s="30">
        <f>'20'!AE61</f>
        <v>0.85</v>
      </c>
      <c r="AG1117" s="30">
        <f>'20'!AF61</f>
        <v>0</v>
      </c>
      <c r="AH1117" s="30">
        <f>'20'!AG61</f>
        <v>0</v>
      </c>
      <c r="AI1117" s="30">
        <f>'20'!AH61</f>
        <v>0.85</v>
      </c>
      <c r="AJ1117" s="30">
        <f>'20'!AI61</f>
        <v>75</v>
      </c>
      <c r="AK1117" s="30">
        <f>'20'!AJ61</f>
        <v>75.849999999999994</v>
      </c>
      <c r="AL1117" s="30">
        <f>'20'!AK61</f>
        <v>146.87</v>
      </c>
      <c r="AM1117" s="30">
        <f>'20'!AL61</f>
        <v>153.37</v>
      </c>
      <c r="AN1117" s="30">
        <f>'20'!AM61</f>
        <v>77.52000000000001</v>
      </c>
      <c r="AO1117" s="30">
        <f>'20'!AN61</f>
        <v>0</v>
      </c>
      <c r="AP1117" s="30">
        <f>'20'!AO61</f>
        <v>0</v>
      </c>
      <c r="AQ1117" s="30">
        <f>'20'!AP61</f>
        <v>153.37</v>
      </c>
      <c r="AR1117" s="30">
        <f>'20'!AQ61</f>
        <v>18.595999999999975</v>
      </c>
      <c r="AS1117" s="30">
        <f>'20'!AR61</f>
        <v>0</v>
      </c>
      <c r="AT1117" s="30">
        <f>'20'!AS61</f>
        <v>75.849999999999994</v>
      </c>
      <c r="AU1117" s="30">
        <f>'20'!AT61</f>
        <v>89.615999999999985</v>
      </c>
      <c r="AV1117" s="30">
        <f>'20'!AU61</f>
        <v>165.46599999999998</v>
      </c>
      <c r="AW1117" s="30">
        <f>'20'!AV61</f>
        <v>0</v>
      </c>
      <c r="AX1117" s="30">
        <f>'20'!AW61</f>
        <v>10</v>
      </c>
      <c r="AY1117" s="30">
        <f>'20'!AX61</f>
        <v>200</v>
      </c>
      <c r="AZ1117" s="30">
        <f>'20'!AY61</f>
        <v>0</v>
      </c>
      <c r="BA1117" s="30">
        <f>'20'!AZ61</f>
        <v>36</v>
      </c>
      <c r="BB1117" s="30">
        <f>'20'!BA61</f>
        <v>0</v>
      </c>
      <c r="BC1117" s="30">
        <f>'20'!BB61</f>
        <v>246</v>
      </c>
      <c r="BD1117" s="30">
        <f>'20'!BC61</f>
        <v>233.7</v>
      </c>
      <c r="BE1117" s="30">
        <f>'20'!BD61</f>
        <v>14</v>
      </c>
      <c r="BF1117" s="30">
        <f>'20'!BE61</f>
        <v>15</v>
      </c>
      <c r="BG1117" s="30">
        <f>'20'!BF61</f>
        <v>8</v>
      </c>
      <c r="BH1117" s="30">
        <f>'20'!BG61</f>
        <v>9</v>
      </c>
      <c r="BI1117" s="30">
        <f>'20'!BH61</f>
        <v>1</v>
      </c>
      <c r="BJ1117" s="30">
        <f>'20'!BI61</f>
        <v>47</v>
      </c>
      <c r="BK1117" s="30">
        <f>'20'!BJ61</f>
        <v>186.7</v>
      </c>
      <c r="BL1117" s="30">
        <f>'20'!BK61</f>
        <v>89.615999999999985</v>
      </c>
      <c r="BM1117" s="30">
        <f>'20'!BL61</f>
        <v>97.084000000000003</v>
      </c>
    </row>
    <row r="1118" spans="1:65">
      <c r="A1118" s="78">
        <f>'20'!A62</f>
        <v>42906</v>
      </c>
      <c r="B1118" s="82" t="str">
        <f t="shared" si="17"/>
        <v>22:00:00</v>
      </c>
      <c r="C1118" s="30" t="str">
        <f>'20'!B62</f>
        <v>22H00</v>
      </c>
      <c r="D1118" s="30">
        <f>'20'!C62</f>
        <v>729</v>
      </c>
      <c r="E1118" s="30">
        <f>'20'!D62</f>
        <v>791</v>
      </c>
      <c r="F1118" s="30">
        <f>'20'!E62</f>
        <v>595</v>
      </c>
      <c r="G1118" s="30">
        <f>'20'!F62</f>
        <v>52</v>
      </c>
      <c r="H1118" s="30">
        <f>'20'!G62</f>
        <v>0</v>
      </c>
      <c r="I1118" s="30">
        <f>'20'!H62</f>
        <v>19</v>
      </c>
      <c r="J1118" s="30">
        <f>'20'!I62</f>
        <v>2115</v>
      </c>
      <c r="K1118" s="30">
        <f>'20'!J62</f>
        <v>71</v>
      </c>
      <c r="L1118" s="30">
        <f>'20'!K62</f>
        <v>389</v>
      </c>
      <c r="M1118" s="30">
        <f>'20'!L62</f>
        <v>431</v>
      </c>
      <c r="N1118" s="30">
        <f>'20'!M62</f>
        <v>350</v>
      </c>
      <c r="O1118" s="30">
        <f>'20'!N62</f>
        <v>0</v>
      </c>
      <c r="P1118" s="30">
        <f>'20'!O62</f>
        <v>14</v>
      </c>
      <c r="Q1118" s="30">
        <f>'20'!P62</f>
        <v>15</v>
      </c>
      <c r="R1118" s="30">
        <f>'20'!Q62</f>
        <v>12</v>
      </c>
      <c r="S1118" s="30">
        <f>'20'!R62</f>
        <v>0</v>
      </c>
      <c r="T1118" s="30">
        <f>'20'!S62</f>
        <v>820</v>
      </c>
      <c r="U1118" s="30">
        <f>'20'!T62</f>
        <v>41</v>
      </c>
      <c r="V1118" s="30">
        <f>'20'!U62</f>
        <v>112</v>
      </c>
      <c r="W1118" s="30">
        <f>'20'!V62</f>
        <v>5.42</v>
      </c>
      <c r="X1118" s="30">
        <f>'20'!W62</f>
        <v>3.5</v>
      </c>
      <c r="Y1118" s="30">
        <f>'20'!X62</f>
        <v>8.8000000000000007</v>
      </c>
      <c r="Z1118" s="30">
        <f>'20'!Y62</f>
        <v>4.2</v>
      </c>
      <c r="AA1118" s="30">
        <f>'20'!Z62</f>
        <v>6.6</v>
      </c>
      <c r="AB1118" s="30">
        <f>'20'!AA62</f>
        <v>2.2999999999999998</v>
      </c>
      <c r="AC1118" s="30">
        <f>'20'!AB62</f>
        <v>0</v>
      </c>
      <c r="AD1118" s="30">
        <f>'20'!AC62</f>
        <v>0</v>
      </c>
      <c r="AE1118" s="30">
        <f>'20'!AD62</f>
        <v>0</v>
      </c>
      <c r="AF1118" s="30">
        <f>'20'!AE62</f>
        <v>0.82499999999999996</v>
      </c>
      <c r="AG1118" s="30">
        <f>'20'!AF62</f>
        <v>0</v>
      </c>
      <c r="AH1118" s="30">
        <f>'20'!AG62</f>
        <v>0</v>
      </c>
      <c r="AI1118" s="30">
        <f>'20'!AH62</f>
        <v>0.82499999999999996</v>
      </c>
      <c r="AJ1118" s="30">
        <f>'20'!AI62</f>
        <v>75</v>
      </c>
      <c r="AK1118" s="30">
        <f>'20'!AJ62</f>
        <v>75.825000000000003</v>
      </c>
      <c r="AL1118" s="30">
        <f>'20'!AK62</f>
        <v>137.84499999999997</v>
      </c>
      <c r="AM1118" s="30">
        <f>'20'!AL62</f>
        <v>143.64499999999998</v>
      </c>
      <c r="AN1118" s="30">
        <f>'20'!AM62</f>
        <v>67.819999999999979</v>
      </c>
      <c r="AO1118" s="30">
        <f>'20'!AN62</f>
        <v>0</v>
      </c>
      <c r="AP1118" s="30">
        <f>'20'!AO62</f>
        <v>0</v>
      </c>
      <c r="AQ1118" s="30">
        <f>'20'!AP62</f>
        <v>143.64499999999998</v>
      </c>
      <c r="AR1118" s="30">
        <f>'20'!AQ62</f>
        <v>27.596000000000004</v>
      </c>
      <c r="AS1118" s="30">
        <f>'20'!AR62</f>
        <v>0</v>
      </c>
      <c r="AT1118" s="30">
        <f>'20'!AS62</f>
        <v>75.825000000000003</v>
      </c>
      <c r="AU1118" s="30">
        <f>'20'!AT62</f>
        <v>89.615999999999985</v>
      </c>
      <c r="AV1118" s="30">
        <f>'20'!AU62</f>
        <v>165.44099999999997</v>
      </c>
      <c r="AW1118" s="30">
        <f>'20'!AV62</f>
        <v>0</v>
      </c>
      <c r="AX1118" s="30">
        <f>'20'!AW62</f>
        <v>10</v>
      </c>
      <c r="AY1118" s="30">
        <f>'20'!AX62</f>
        <v>200</v>
      </c>
      <c r="AZ1118" s="30">
        <f>'20'!AY62</f>
        <v>0</v>
      </c>
      <c r="BA1118" s="30">
        <f>'20'!AZ62</f>
        <v>36</v>
      </c>
      <c r="BB1118" s="30">
        <f>'20'!BA62</f>
        <v>0</v>
      </c>
      <c r="BC1118" s="30">
        <f>'20'!BB62</f>
        <v>246</v>
      </c>
      <c r="BD1118" s="30">
        <f>'20'!BC62</f>
        <v>233.7</v>
      </c>
      <c r="BE1118" s="30">
        <f>'20'!BD62</f>
        <v>14</v>
      </c>
      <c r="BF1118" s="30">
        <f>'20'!BE62</f>
        <v>15</v>
      </c>
      <c r="BG1118" s="30">
        <f>'20'!BF62</f>
        <v>8</v>
      </c>
      <c r="BH1118" s="30">
        <f>'20'!BG62</f>
        <v>9</v>
      </c>
      <c r="BI1118" s="30">
        <f>'20'!BH62</f>
        <v>1</v>
      </c>
      <c r="BJ1118" s="30">
        <f>'20'!BI62</f>
        <v>47</v>
      </c>
      <c r="BK1118" s="30">
        <f>'20'!BJ62</f>
        <v>186.7</v>
      </c>
      <c r="BL1118" s="30">
        <f>'20'!BK62</f>
        <v>89.615999999999985</v>
      </c>
      <c r="BM1118" s="30">
        <f>'20'!BL62</f>
        <v>97.084000000000003</v>
      </c>
    </row>
    <row r="1119" spans="1:65">
      <c r="A1119" s="78">
        <f>'20'!A63</f>
        <v>42906</v>
      </c>
      <c r="B1119" s="82" t="str">
        <f t="shared" si="17"/>
        <v>22:30:00</v>
      </c>
      <c r="C1119" s="30" t="str">
        <f>'20'!B63</f>
        <v>22H30</v>
      </c>
      <c r="D1119" s="30">
        <f>'20'!C63</f>
        <v>684</v>
      </c>
      <c r="E1119" s="30">
        <f>'20'!D63</f>
        <v>768</v>
      </c>
      <c r="F1119" s="30">
        <f>'20'!E63</f>
        <v>570</v>
      </c>
      <c r="G1119" s="30">
        <f>'20'!F63</f>
        <v>50</v>
      </c>
      <c r="H1119" s="30">
        <f>'20'!G63</f>
        <v>0</v>
      </c>
      <c r="I1119" s="30">
        <f>'20'!H63</f>
        <v>18</v>
      </c>
      <c r="J1119" s="30">
        <f>'20'!I63</f>
        <v>2022</v>
      </c>
      <c r="K1119" s="30">
        <f>'20'!J63</f>
        <v>68</v>
      </c>
      <c r="L1119" s="30">
        <f>'20'!K63</f>
        <v>374</v>
      </c>
      <c r="M1119" s="30">
        <f>'20'!L63</f>
        <v>416</v>
      </c>
      <c r="N1119" s="30">
        <f>'20'!M63</f>
        <v>350</v>
      </c>
      <c r="O1119" s="30">
        <f>'20'!N63</f>
        <v>0</v>
      </c>
      <c r="P1119" s="30">
        <f>'20'!O63</f>
        <v>13</v>
      </c>
      <c r="Q1119" s="30">
        <f>'20'!P63</f>
        <v>14</v>
      </c>
      <c r="R1119" s="30">
        <f>'20'!Q63</f>
        <v>12</v>
      </c>
      <c r="S1119" s="30">
        <f>'20'!R63</f>
        <v>0</v>
      </c>
      <c r="T1119" s="30">
        <f>'20'!S63</f>
        <v>790</v>
      </c>
      <c r="U1119" s="30">
        <f>'20'!T63</f>
        <v>39</v>
      </c>
      <c r="V1119" s="30">
        <f>'20'!U63</f>
        <v>107</v>
      </c>
      <c r="W1119" s="30">
        <f>'20'!V63</f>
        <v>5.42</v>
      </c>
      <c r="X1119" s="30">
        <f>'20'!W63</f>
        <v>3.5</v>
      </c>
      <c r="Y1119" s="30">
        <f>'20'!X63</f>
        <v>7.5</v>
      </c>
      <c r="Z1119" s="30">
        <f>'20'!Y63</f>
        <v>4.2</v>
      </c>
      <c r="AA1119" s="30">
        <f>'20'!Z63</f>
        <v>6.6</v>
      </c>
      <c r="AB1119" s="30">
        <f>'20'!AA63</f>
        <v>2.2999999999999998</v>
      </c>
      <c r="AC1119" s="30">
        <f>'20'!AB63</f>
        <v>0</v>
      </c>
      <c r="AD1119" s="30">
        <f>'20'!AC63</f>
        <v>0</v>
      </c>
      <c r="AE1119" s="30">
        <f>'20'!AD63</f>
        <v>0</v>
      </c>
      <c r="AF1119" s="30">
        <f>'20'!AE63</f>
        <v>0.82499999999999996</v>
      </c>
      <c r="AG1119" s="30">
        <f>'20'!AF63</f>
        <v>0</v>
      </c>
      <c r="AH1119" s="30">
        <f>'20'!AG63</f>
        <v>0</v>
      </c>
      <c r="AI1119" s="30">
        <f>'20'!AH63</f>
        <v>0.82499999999999996</v>
      </c>
      <c r="AJ1119" s="30">
        <f>'20'!AI63</f>
        <v>75</v>
      </c>
      <c r="AK1119" s="30">
        <f>'20'!AJ63</f>
        <v>75.825000000000003</v>
      </c>
      <c r="AL1119" s="30">
        <f>'20'!AK63</f>
        <v>131.54499999999999</v>
      </c>
      <c r="AM1119" s="30">
        <f>'20'!AL63</f>
        <v>137.345</v>
      </c>
      <c r="AN1119" s="30">
        <f>'20'!AM63</f>
        <v>61.519999999999996</v>
      </c>
      <c r="AO1119" s="30">
        <f>'20'!AN63</f>
        <v>0</v>
      </c>
      <c r="AP1119" s="30">
        <f>'20'!AO63</f>
        <v>0</v>
      </c>
      <c r="AQ1119" s="30">
        <f>'20'!AP63</f>
        <v>137.345</v>
      </c>
      <c r="AR1119" s="30">
        <f>'20'!AQ63</f>
        <v>33.895999999999987</v>
      </c>
      <c r="AS1119" s="30">
        <f>'20'!AR63</f>
        <v>0</v>
      </c>
      <c r="AT1119" s="30">
        <f>'20'!AS63</f>
        <v>75.825000000000003</v>
      </c>
      <c r="AU1119" s="30">
        <f>'20'!AT63</f>
        <v>89.615999999999985</v>
      </c>
      <c r="AV1119" s="30">
        <f>'20'!AU63</f>
        <v>165.44099999999997</v>
      </c>
      <c r="AW1119" s="30">
        <f>'20'!AV63</f>
        <v>0</v>
      </c>
      <c r="AX1119" s="30">
        <f>'20'!AW63</f>
        <v>10</v>
      </c>
      <c r="AY1119" s="30">
        <f>'20'!AX63</f>
        <v>200</v>
      </c>
      <c r="AZ1119" s="30">
        <f>'20'!AY63</f>
        <v>0</v>
      </c>
      <c r="BA1119" s="30">
        <f>'20'!AZ63</f>
        <v>36</v>
      </c>
      <c r="BB1119" s="30">
        <f>'20'!BA63</f>
        <v>0</v>
      </c>
      <c r="BC1119" s="30">
        <f>'20'!BB63</f>
        <v>246</v>
      </c>
      <c r="BD1119" s="30">
        <f>'20'!BC63</f>
        <v>233.7</v>
      </c>
      <c r="BE1119" s="30">
        <f>'20'!BD63</f>
        <v>14</v>
      </c>
      <c r="BF1119" s="30">
        <f>'20'!BE63</f>
        <v>15</v>
      </c>
      <c r="BG1119" s="30">
        <f>'20'!BF63</f>
        <v>8</v>
      </c>
      <c r="BH1119" s="30">
        <f>'20'!BG63</f>
        <v>9</v>
      </c>
      <c r="BI1119" s="30">
        <f>'20'!BH63</f>
        <v>1</v>
      </c>
      <c r="BJ1119" s="30">
        <f>'20'!BI63</f>
        <v>47</v>
      </c>
      <c r="BK1119" s="30">
        <f>'20'!BJ63</f>
        <v>186.7</v>
      </c>
      <c r="BL1119" s="30">
        <f>'20'!BK63</f>
        <v>89.615999999999985</v>
      </c>
      <c r="BM1119" s="30">
        <f>'20'!BL63</f>
        <v>97.084000000000003</v>
      </c>
    </row>
    <row r="1120" spans="1:65">
      <c r="A1120" s="78">
        <f>'20'!A64</f>
        <v>42906</v>
      </c>
      <c r="B1120" s="82" t="str">
        <f t="shared" si="17"/>
        <v>23:00:00</v>
      </c>
      <c r="C1120" s="30" t="str">
        <f>'20'!B64</f>
        <v>23H00</v>
      </c>
      <c r="D1120" s="30">
        <f>'20'!C64</f>
        <v>653</v>
      </c>
      <c r="E1120" s="30">
        <f>'20'!D64</f>
        <v>742</v>
      </c>
      <c r="F1120" s="30">
        <f>'20'!E64</f>
        <v>523</v>
      </c>
      <c r="G1120" s="30">
        <f>'20'!F64</f>
        <v>49</v>
      </c>
      <c r="H1120" s="30">
        <f>'20'!G64</f>
        <v>0</v>
      </c>
      <c r="I1120" s="30">
        <f>'20'!H64</f>
        <v>18</v>
      </c>
      <c r="J1120" s="30">
        <f>'20'!I64</f>
        <v>1918</v>
      </c>
      <c r="K1120" s="30">
        <f>'20'!J64</f>
        <v>67</v>
      </c>
      <c r="L1120" s="30">
        <f>'20'!K64</f>
        <v>369</v>
      </c>
      <c r="M1120" s="30">
        <f>'20'!L64</f>
        <v>405</v>
      </c>
      <c r="N1120" s="30">
        <f>'20'!M64</f>
        <v>330</v>
      </c>
      <c r="O1120" s="30">
        <f>'20'!N64</f>
        <v>0</v>
      </c>
      <c r="P1120" s="30">
        <f>'20'!O64</f>
        <v>13</v>
      </c>
      <c r="Q1120" s="30">
        <f>'20'!P64</f>
        <v>14</v>
      </c>
      <c r="R1120" s="30">
        <f>'20'!Q64</f>
        <v>12</v>
      </c>
      <c r="S1120" s="30">
        <f>'20'!R64</f>
        <v>0</v>
      </c>
      <c r="T1120" s="30">
        <f>'20'!S64</f>
        <v>774</v>
      </c>
      <c r="U1120" s="30">
        <f>'20'!T64</f>
        <v>39</v>
      </c>
      <c r="V1120" s="30">
        <f>'20'!U64</f>
        <v>106</v>
      </c>
      <c r="W1120" s="30">
        <f>'20'!V64</f>
        <v>4.82</v>
      </c>
      <c r="X1120" s="30">
        <f>'20'!W64</f>
        <v>3.5</v>
      </c>
      <c r="Y1120" s="30">
        <f>'20'!X64</f>
        <v>7.5</v>
      </c>
      <c r="Z1120" s="30">
        <f>'20'!Y64</f>
        <v>3.9</v>
      </c>
      <c r="AA1120" s="30">
        <f>'20'!Z64</f>
        <v>5.7</v>
      </c>
      <c r="AB1120" s="30">
        <f>'20'!AA64</f>
        <v>2.1</v>
      </c>
      <c r="AC1120" s="30">
        <f>'20'!AB64</f>
        <v>0</v>
      </c>
      <c r="AD1120" s="30">
        <f>'20'!AC64</f>
        <v>0</v>
      </c>
      <c r="AE1120" s="30">
        <f>'20'!AD64</f>
        <v>0</v>
      </c>
      <c r="AF1120" s="30">
        <f>'20'!AE64</f>
        <v>0.82499999999999996</v>
      </c>
      <c r="AG1120" s="30">
        <f>'20'!AF64</f>
        <v>0</v>
      </c>
      <c r="AH1120" s="30">
        <f>'20'!AG64</f>
        <v>0</v>
      </c>
      <c r="AI1120" s="30">
        <f>'20'!AH64</f>
        <v>0.82499999999999996</v>
      </c>
      <c r="AJ1120" s="30">
        <f>'20'!AI64</f>
        <v>75</v>
      </c>
      <c r="AK1120" s="30">
        <f>'20'!AJ64</f>
        <v>75.825000000000003</v>
      </c>
      <c r="AL1120" s="30">
        <f>'20'!AK64</f>
        <v>128.745</v>
      </c>
      <c r="AM1120" s="30">
        <f>'20'!AL64</f>
        <v>134.345</v>
      </c>
      <c r="AN1120" s="30">
        <f>'20'!AM64</f>
        <v>58.519999999999996</v>
      </c>
      <c r="AO1120" s="30">
        <f>'20'!AN64</f>
        <v>0</v>
      </c>
      <c r="AP1120" s="30">
        <f>'20'!AO64</f>
        <v>0</v>
      </c>
      <c r="AQ1120" s="30">
        <f>'20'!AP64</f>
        <v>134.345</v>
      </c>
      <c r="AR1120" s="30">
        <f>'20'!AQ64</f>
        <v>36.69599999999997</v>
      </c>
      <c r="AS1120" s="30">
        <f>'20'!AR64</f>
        <v>0</v>
      </c>
      <c r="AT1120" s="30">
        <f>'20'!AS64</f>
        <v>75.825000000000003</v>
      </c>
      <c r="AU1120" s="30">
        <f>'20'!AT64</f>
        <v>89.615999999999985</v>
      </c>
      <c r="AV1120" s="30">
        <f>'20'!AU64</f>
        <v>165.44099999999997</v>
      </c>
      <c r="AW1120" s="30">
        <f>'20'!AV64</f>
        <v>0</v>
      </c>
      <c r="AX1120" s="30">
        <f>'20'!AW64</f>
        <v>10</v>
      </c>
      <c r="AY1120" s="30">
        <f>'20'!AX64</f>
        <v>200</v>
      </c>
      <c r="AZ1120" s="30">
        <f>'20'!AY64</f>
        <v>0</v>
      </c>
      <c r="BA1120" s="30">
        <f>'20'!AZ64</f>
        <v>36</v>
      </c>
      <c r="BB1120" s="30">
        <f>'20'!BA64</f>
        <v>0</v>
      </c>
      <c r="BC1120" s="30">
        <f>'20'!BB64</f>
        <v>246</v>
      </c>
      <c r="BD1120" s="30">
        <f>'20'!BC64</f>
        <v>233.7</v>
      </c>
      <c r="BE1120" s="30">
        <f>'20'!BD64</f>
        <v>14</v>
      </c>
      <c r="BF1120" s="30">
        <f>'20'!BE64</f>
        <v>15</v>
      </c>
      <c r="BG1120" s="30">
        <f>'20'!BF64</f>
        <v>8</v>
      </c>
      <c r="BH1120" s="30">
        <f>'20'!BG64</f>
        <v>9</v>
      </c>
      <c r="BI1120" s="30">
        <f>'20'!BH64</f>
        <v>1</v>
      </c>
      <c r="BJ1120" s="30">
        <f>'20'!BI64</f>
        <v>47</v>
      </c>
      <c r="BK1120" s="30">
        <f>'20'!BJ64</f>
        <v>186.7</v>
      </c>
      <c r="BL1120" s="30">
        <f>'20'!BK64</f>
        <v>89.615999999999985</v>
      </c>
      <c r="BM1120" s="30">
        <f>'20'!BL64</f>
        <v>97.084000000000003</v>
      </c>
    </row>
    <row r="1121" spans="1:65">
      <c r="A1121" s="78">
        <f>'20'!A65</f>
        <v>42906</v>
      </c>
      <c r="B1121" s="82" t="str">
        <f t="shared" si="17"/>
        <v>23:30:00</v>
      </c>
      <c r="C1121" s="30" t="str">
        <f>'20'!B65</f>
        <v>23H30</v>
      </c>
      <c r="D1121" s="30">
        <f>'20'!C65</f>
        <v>616</v>
      </c>
      <c r="E1121" s="30">
        <f>'20'!D65</f>
        <v>680</v>
      </c>
      <c r="F1121" s="30">
        <f>'20'!E65</f>
        <v>498</v>
      </c>
      <c r="G1121" s="30">
        <f>'20'!F65</f>
        <v>46</v>
      </c>
      <c r="H1121" s="30">
        <f>'20'!G65</f>
        <v>0</v>
      </c>
      <c r="I1121" s="30">
        <f>'20'!H65</f>
        <v>17</v>
      </c>
      <c r="J1121" s="30">
        <f>'20'!I65</f>
        <v>1794</v>
      </c>
      <c r="K1121" s="30">
        <f>'20'!J65</f>
        <v>63</v>
      </c>
      <c r="L1121" s="30">
        <f>'20'!K65</f>
        <v>360</v>
      </c>
      <c r="M1121" s="30">
        <f>'20'!L65</f>
        <v>393</v>
      </c>
      <c r="N1121" s="30">
        <f>'20'!M65</f>
        <v>360</v>
      </c>
      <c r="O1121" s="30">
        <f>'20'!N65</f>
        <v>0</v>
      </c>
      <c r="P1121" s="30">
        <f>'20'!O65</f>
        <v>13</v>
      </c>
      <c r="Q1121" s="30">
        <f>'20'!P65</f>
        <v>14</v>
      </c>
      <c r="R1121" s="30">
        <f>'20'!Q65</f>
        <v>13</v>
      </c>
      <c r="S1121" s="30">
        <f>'20'!R65</f>
        <v>0</v>
      </c>
      <c r="T1121" s="30">
        <f>'20'!S65</f>
        <v>753</v>
      </c>
      <c r="U1121" s="30">
        <f>'20'!T65</f>
        <v>40</v>
      </c>
      <c r="V1121" s="30">
        <f>'20'!U65</f>
        <v>103</v>
      </c>
      <c r="W1121" s="30">
        <f>'20'!V65</f>
        <v>4.82</v>
      </c>
      <c r="X1121" s="30">
        <f>'20'!W65</f>
        <v>3.5</v>
      </c>
      <c r="Y1121" s="30">
        <f>'20'!X65</f>
        <v>7.5</v>
      </c>
      <c r="Z1121" s="30">
        <f>'20'!Y65</f>
        <v>3.9</v>
      </c>
      <c r="AA1121" s="30">
        <f>'20'!Z65</f>
        <v>5.7</v>
      </c>
      <c r="AB1121" s="30">
        <f>'20'!AA65</f>
        <v>2.1</v>
      </c>
      <c r="AC1121" s="30">
        <f>'20'!AB65</f>
        <v>0</v>
      </c>
      <c r="AD1121" s="30">
        <f>'20'!AC65</f>
        <v>0</v>
      </c>
      <c r="AE1121" s="30">
        <f>'20'!AD65</f>
        <v>0</v>
      </c>
      <c r="AF1121" s="30">
        <f>'20'!AE65</f>
        <v>0.82499999999999996</v>
      </c>
      <c r="AG1121" s="30">
        <f>'20'!AF65</f>
        <v>0</v>
      </c>
      <c r="AH1121" s="30">
        <f>'20'!AG65</f>
        <v>0</v>
      </c>
      <c r="AI1121" s="30">
        <f>'20'!AH65</f>
        <v>0.82499999999999996</v>
      </c>
      <c r="AJ1121" s="30">
        <f>'20'!AI65</f>
        <v>60</v>
      </c>
      <c r="AK1121" s="30">
        <f>'20'!AJ65</f>
        <v>60.825000000000003</v>
      </c>
      <c r="AL1121" s="30">
        <f>'20'!AK65</f>
        <v>125.745</v>
      </c>
      <c r="AM1121" s="30">
        <f>'20'!AL65</f>
        <v>131.345</v>
      </c>
      <c r="AN1121" s="30">
        <f>'20'!AM65</f>
        <v>70.52</v>
      </c>
      <c r="AO1121" s="30">
        <f>'20'!AN65</f>
        <v>0</v>
      </c>
      <c r="AP1121" s="30">
        <f>'20'!AO65</f>
        <v>0</v>
      </c>
      <c r="AQ1121" s="30">
        <f>'20'!AP65</f>
        <v>131.345</v>
      </c>
      <c r="AR1121" s="30">
        <f>'20'!AQ65</f>
        <v>24.69599999999997</v>
      </c>
      <c r="AS1121" s="30">
        <f>'20'!AR65</f>
        <v>0</v>
      </c>
      <c r="AT1121" s="30">
        <f>'20'!AS65</f>
        <v>60.825000000000003</v>
      </c>
      <c r="AU1121" s="30">
        <f>'20'!AT65</f>
        <v>89.615999999999985</v>
      </c>
      <c r="AV1121" s="30">
        <f>'20'!AU65</f>
        <v>150.44099999999997</v>
      </c>
      <c r="AW1121" s="30">
        <f>'20'!AV65</f>
        <v>0</v>
      </c>
      <c r="AX1121" s="30">
        <f>'20'!AW65</f>
        <v>10</v>
      </c>
      <c r="AY1121" s="30">
        <f>'20'!AX65</f>
        <v>200</v>
      </c>
      <c r="AZ1121" s="30">
        <f>'20'!AY65</f>
        <v>0</v>
      </c>
      <c r="BA1121" s="30">
        <f>'20'!AZ65</f>
        <v>36</v>
      </c>
      <c r="BB1121" s="30">
        <f>'20'!BA65</f>
        <v>0</v>
      </c>
      <c r="BC1121" s="30">
        <f>'20'!BB65</f>
        <v>246</v>
      </c>
      <c r="BD1121" s="30">
        <f>'20'!BC65</f>
        <v>233.7</v>
      </c>
      <c r="BE1121" s="30">
        <f>'20'!BD65</f>
        <v>14</v>
      </c>
      <c r="BF1121" s="30">
        <f>'20'!BE65</f>
        <v>15</v>
      </c>
      <c r="BG1121" s="30">
        <f>'20'!BF65</f>
        <v>8</v>
      </c>
      <c r="BH1121" s="30">
        <f>'20'!BG65</f>
        <v>9</v>
      </c>
      <c r="BI1121" s="30">
        <f>'20'!BH65</f>
        <v>1</v>
      </c>
      <c r="BJ1121" s="30">
        <f>'20'!BI65</f>
        <v>47</v>
      </c>
      <c r="BK1121" s="30">
        <f>'20'!BJ65</f>
        <v>186.7</v>
      </c>
      <c r="BL1121" s="30">
        <f>'20'!BK65</f>
        <v>89.615999999999985</v>
      </c>
      <c r="BM1121" s="30">
        <f>'20'!BL65</f>
        <v>97.084000000000003</v>
      </c>
    </row>
    <row r="1122" spans="1:65">
      <c r="A1122" s="78">
        <f>'21'!A10</f>
        <v>42907</v>
      </c>
      <c r="B1122" s="82" t="str">
        <f t="shared" si="17"/>
        <v>00:00:00</v>
      </c>
      <c r="C1122" s="30" t="str">
        <f>'21'!B10</f>
        <v>00H00</v>
      </c>
      <c r="D1122" s="30">
        <f>'21'!C10</f>
        <v>594</v>
      </c>
      <c r="E1122" s="30">
        <f>'21'!D10</f>
        <v>680</v>
      </c>
      <c r="F1122" s="30">
        <f>'21'!E10</f>
        <v>470</v>
      </c>
      <c r="G1122" s="30">
        <f>'21'!F10</f>
        <v>45</v>
      </c>
      <c r="H1122" s="30">
        <f>'21'!G10</f>
        <v>0</v>
      </c>
      <c r="I1122" s="30">
        <f>'21'!H10</f>
        <v>16</v>
      </c>
      <c r="J1122" s="30">
        <f>'21'!I10</f>
        <v>1744</v>
      </c>
      <c r="K1122" s="30">
        <f>'21'!J10</f>
        <v>61</v>
      </c>
      <c r="L1122" s="30">
        <f>'21'!K10</f>
        <v>346</v>
      </c>
      <c r="M1122" s="30">
        <f>'21'!L10</f>
        <v>382</v>
      </c>
      <c r="N1122" s="30">
        <f>'21'!M10</f>
        <v>350</v>
      </c>
      <c r="O1122" s="30">
        <f>'21'!N10</f>
        <v>0</v>
      </c>
      <c r="P1122" s="30">
        <f>'21'!O10</f>
        <v>12</v>
      </c>
      <c r="Q1122" s="30">
        <f>'21'!P10</f>
        <v>13</v>
      </c>
      <c r="R1122" s="30">
        <f>'21'!Q10</f>
        <v>12</v>
      </c>
      <c r="S1122" s="30">
        <f>'21'!R10</f>
        <v>0</v>
      </c>
      <c r="T1122" s="30">
        <f>'21'!S10</f>
        <v>728</v>
      </c>
      <c r="U1122" s="30">
        <f>'21'!T10</f>
        <v>37</v>
      </c>
      <c r="V1122" s="30">
        <f>'21'!U10</f>
        <v>98</v>
      </c>
      <c r="W1122" s="30">
        <f>'21'!V10</f>
        <v>4.22</v>
      </c>
      <c r="X1122" s="30">
        <f>'21'!W10</f>
        <v>3.5</v>
      </c>
      <c r="Y1122" s="30">
        <f>'21'!X10</f>
        <v>7.2</v>
      </c>
      <c r="Z1122" s="30">
        <f>'21'!Y10</f>
        <v>3.7</v>
      </c>
      <c r="AA1122" s="30">
        <f>'21'!Z10</f>
        <v>5</v>
      </c>
      <c r="AB1122" s="30">
        <f>'21'!AA10</f>
        <v>2.1</v>
      </c>
      <c r="AC1122" s="30">
        <f>'21'!AB10</f>
        <v>0</v>
      </c>
      <c r="AD1122" s="30">
        <f>'21'!AC10</f>
        <v>0</v>
      </c>
      <c r="AE1122" s="30">
        <f>'21'!AD10</f>
        <v>0</v>
      </c>
      <c r="AF1122" s="30">
        <f>'21'!AE10</f>
        <v>0.82499999999999996</v>
      </c>
      <c r="AG1122" s="30">
        <f>'21'!AF10</f>
        <v>0</v>
      </c>
      <c r="AH1122" s="30">
        <f>'21'!AG10</f>
        <v>0</v>
      </c>
      <c r="AI1122" s="30">
        <f>'21'!AH10</f>
        <v>0.82499999999999996</v>
      </c>
      <c r="AJ1122" s="30">
        <f>'21'!AI10</f>
        <v>60</v>
      </c>
      <c r="AK1122" s="30">
        <f>'21'!AJ10</f>
        <v>60.825000000000003</v>
      </c>
      <c r="AL1122" s="30">
        <f>'21'!AK10</f>
        <v>118.94500000000001</v>
      </c>
      <c r="AM1122" s="30">
        <f>'21'!AL10</f>
        <v>124.545</v>
      </c>
      <c r="AN1122" s="30">
        <f>'21'!AM10</f>
        <v>63.72</v>
      </c>
      <c r="AO1122" s="30">
        <f>'21'!AN10</f>
        <v>0</v>
      </c>
      <c r="AP1122" s="30">
        <f>'21'!AO10</f>
        <v>0</v>
      </c>
      <c r="AQ1122" s="30">
        <f>'21'!AP10</f>
        <v>124.545</v>
      </c>
      <c r="AR1122" s="30">
        <f>'21'!AQ10</f>
        <v>51.559999999999988</v>
      </c>
      <c r="AS1122" s="30">
        <f>'21'!AR10</f>
        <v>0</v>
      </c>
      <c r="AT1122" s="30">
        <f>'21'!AS10</f>
        <v>60.825000000000003</v>
      </c>
      <c r="AU1122" s="30">
        <f>'21'!AT10</f>
        <v>109.67999999999999</v>
      </c>
      <c r="AV1122" s="30">
        <f>'21'!AU10</f>
        <v>170.505</v>
      </c>
      <c r="AW1122" s="30">
        <f>'21'!AV10</f>
        <v>0</v>
      </c>
      <c r="AX1122" s="30">
        <f>'21'!AW10</f>
        <v>30</v>
      </c>
      <c r="AY1122" s="30">
        <f>'21'!AX10</f>
        <v>200</v>
      </c>
      <c r="AZ1122" s="30">
        <f>'21'!AY10</f>
        <v>0</v>
      </c>
      <c r="BA1122" s="30">
        <f>'21'!AZ10</f>
        <v>40</v>
      </c>
      <c r="BB1122" s="30">
        <f>'21'!BA10</f>
        <v>20</v>
      </c>
      <c r="BC1122" s="30">
        <f>'21'!BB10</f>
        <v>290</v>
      </c>
      <c r="BD1122" s="30">
        <f>'21'!BC10</f>
        <v>275.5</v>
      </c>
      <c r="BE1122" s="30">
        <f>'21'!BD10</f>
        <v>14</v>
      </c>
      <c r="BF1122" s="30">
        <f>'21'!BE10</f>
        <v>15</v>
      </c>
      <c r="BG1122" s="30">
        <f>'21'!BF10</f>
        <v>8</v>
      </c>
      <c r="BH1122" s="30">
        <f>'21'!BG10</f>
        <v>9</v>
      </c>
      <c r="BI1122" s="30">
        <f>'21'!BH10</f>
        <v>1</v>
      </c>
      <c r="BJ1122" s="30">
        <f>'21'!BI10</f>
        <v>47</v>
      </c>
      <c r="BK1122" s="30">
        <f>'21'!BJ10</f>
        <v>228.5</v>
      </c>
      <c r="BL1122" s="30">
        <f>'21'!BK10</f>
        <v>109.67999999999999</v>
      </c>
      <c r="BM1122" s="30">
        <f>'21'!BL10</f>
        <v>118.82000000000001</v>
      </c>
    </row>
    <row r="1123" spans="1:65">
      <c r="A1123" s="78">
        <f>'21'!A11</f>
        <v>42907</v>
      </c>
      <c r="B1123" s="82" t="str">
        <f t="shared" si="17"/>
        <v>00:30:00</v>
      </c>
      <c r="C1123" s="30" t="str">
        <f>'21'!B11</f>
        <v>00H30</v>
      </c>
      <c r="D1123" s="30">
        <f>'21'!C11</f>
        <v>586</v>
      </c>
      <c r="E1123" s="30">
        <f>'21'!D11</f>
        <v>672</v>
      </c>
      <c r="F1123" s="30">
        <f>'21'!E11</f>
        <v>465</v>
      </c>
      <c r="G1123" s="30">
        <f>'21'!F11</f>
        <v>43</v>
      </c>
      <c r="H1123" s="30">
        <f>'21'!G11</f>
        <v>0</v>
      </c>
      <c r="I1123" s="30">
        <f>'21'!H11</f>
        <v>16</v>
      </c>
      <c r="J1123" s="30">
        <f>'21'!I11</f>
        <v>1723</v>
      </c>
      <c r="K1123" s="30">
        <f>'21'!J11</f>
        <v>59</v>
      </c>
      <c r="L1123" s="30">
        <f>'21'!K11</f>
        <v>344</v>
      </c>
      <c r="M1123" s="30">
        <f>'21'!L11</f>
        <v>378</v>
      </c>
      <c r="N1123" s="30">
        <f>'21'!M11</f>
        <v>330</v>
      </c>
      <c r="O1123" s="30">
        <f>'21'!N11</f>
        <v>0</v>
      </c>
      <c r="P1123" s="30">
        <f>'21'!O11</f>
        <v>12</v>
      </c>
      <c r="Q1123" s="30">
        <f>'21'!P11</f>
        <v>13</v>
      </c>
      <c r="R1123" s="30">
        <f>'21'!Q11</f>
        <v>11</v>
      </c>
      <c r="S1123" s="30">
        <f>'21'!R11</f>
        <v>0</v>
      </c>
      <c r="T1123" s="30">
        <f>'21'!S11</f>
        <v>722</v>
      </c>
      <c r="U1123" s="30">
        <f>'21'!T11</f>
        <v>36</v>
      </c>
      <c r="V1123" s="30">
        <f>'21'!U11</f>
        <v>95</v>
      </c>
      <c r="W1123" s="30">
        <f>'21'!V11</f>
        <v>4.22</v>
      </c>
      <c r="X1123" s="30">
        <f>'21'!W11</f>
        <v>3.5</v>
      </c>
      <c r="Y1123" s="30">
        <f>'21'!X11</f>
        <v>6</v>
      </c>
      <c r="Z1123" s="30">
        <f>'21'!Y11</f>
        <v>3.7</v>
      </c>
      <c r="AA1123" s="30">
        <f>'21'!Z11</f>
        <v>5</v>
      </c>
      <c r="AB1123" s="30">
        <f>'21'!AA11</f>
        <v>2.1</v>
      </c>
      <c r="AC1123" s="30">
        <f>'21'!AB11</f>
        <v>0</v>
      </c>
      <c r="AD1123" s="30">
        <f>'21'!AC11</f>
        <v>0</v>
      </c>
      <c r="AE1123" s="30">
        <f>'21'!AD11</f>
        <v>0</v>
      </c>
      <c r="AF1123" s="30">
        <f>'21'!AE11</f>
        <v>0.82499999999999996</v>
      </c>
      <c r="AG1123" s="30">
        <f>'21'!AF11</f>
        <v>0</v>
      </c>
      <c r="AH1123" s="30">
        <f>'21'!AG11</f>
        <v>0</v>
      </c>
      <c r="AI1123" s="30">
        <f>'21'!AH11</f>
        <v>0.82499999999999996</v>
      </c>
      <c r="AJ1123" s="30">
        <f>'21'!AI11</f>
        <v>60</v>
      </c>
      <c r="AK1123" s="30">
        <f>'21'!AJ11</f>
        <v>60.825000000000003</v>
      </c>
      <c r="AL1123" s="30">
        <f>'21'!AK11</f>
        <v>114.745</v>
      </c>
      <c r="AM1123" s="30">
        <f>'21'!AL11</f>
        <v>120.345</v>
      </c>
      <c r="AN1123" s="30">
        <f>'21'!AM11</f>
        <v>59.519999999999996</v>
      </c>
      <c r="AO1123" s="30">
        <f>'21'!AN11</f>
        <v>0</v>
      </c>
      <c r="AP1123" s="30">
        <f>'21'!AO11</f>
        <v>0</v>
      </c>
      <c r="AQ1123" s="30">
        <f>'21'!AP11</f>
        <v>120.345</v>
      </c>
      <c r="AR1123" s="30">
        <f>'21'!AQ11</f>
        <v>55.759999999999991</v>
      </c>
      <c r="AS1123" s="30">
        <f>'21'!AR11</f>
        <v>0</v>
      </c>
      <c r="AT1123" s="30">
        <f>'21'!AS11</f>
        <v>60.825000000000003</v>
      </c>
      <c r="AU1123" s="30">
        <f>'21'!AT11</f>
        <v>109.67999999999999</v>
      </c>
      <c r="AV1123" s="30">
        <f>'21'!AU11</f>
        <v>170.505</v>
      </c>
      <c r="AW1123" s="30">
        <f>'21'!AV11</f>
        <v>0</v>
      </c>
      <c r="AX1123" s="30">
        <f>'21'!AW11</f>
        <v>30</v>
      </c>
      <c r="AY1123" s="30">
        <f>'21'!AX11</f>
        <v>200</v>
      </c>
      <c r="AZ1123" s="30">
        <f>'21'!AY11</f>
        <v>0</v>
      </c>
      <c r="BA1123" s="30">
        <f>'21'!AZ11</f>
        <v>40</v>
      </c>
      <c r="BB1123" s="30">
        <f>'21'!BA11</f>
        <v>20</v>
      </c>
      <c r="BC1123" s="30">
        <f>'21'!BB11</f>
        <v>290</v>
      </c>
      <c r="BD1123" s="30">
        <f>'21'!BC11</f>
        <v>275.5</v>
      </c>
      <c r="BE1123" s="30">
        <f>'21'!BD11</f>
        <v>14</v>
      </c>
      <c r="BF1123" s="30">
        <f>'21'!BE11</f>
        <v>15</v>
      </c>
      <c r="BG1123" s="30">
        <f>'21'!BF11</f>
        <v>8</v>
      </c>
      <c r="BH1123" s="30">
        <f>'21'!BG11</f>
        <v>9</v>
      </c>
      <c r="BI1123" s="30">
        <f>'21'!BH11</f>
        <v>1</v>
      </c>
      <c r="BJ1123" s="30">
        <f>'21'!BI11</f>
        <v>47</v>
      </c>
      <c r="BK1123" s="30">
        <f>'21'!BJ11</f>
        <v>228.5</v>
      </c>
      <c r="BL1123" s="30">
        <f>'21'!BK11</f>
        <v>109.67999999999999</v>
      </c>
      <c r="BM1123" s="30">
        <f>'21'!BL11</f>
        <v>118.82000000000001</v>
      </c>
    </row>
    <row r="1124" spans="1:65">
      <c r="A1124" s="78">
        <f>'21'!A12</f>
        <v>42907</v>
      </c>
      <c r="B1124" s="82" t="str">
        <f t="shared" si="17"/>
        <v>01:00:00</v>
      </c>
      <c r="C1124" s="30" t="str">
        <f>'21'!B12</f>
        <v>01H00</v>
      </c>
      <c r="D1124" s="30">
        <f>'21'!C12</f>
        <v>563</v>
      </c>
      <c r="E1124" s="30">
        <f>'21'!D12</f>
        <v>663</v>
      </c>
      <c r="F1124" s="30">
        <f>'21'!E12</f>
        <v>460</v>
      </c>
      <c r="G1124" s="30">
        <f>'21'!F12</f>
        <v>42</v>
      </c>
      <c r="H1124" s="30">
        <f>'21'!G12</f>
        <v>0</v>
      </c>
      <c r="I1124" s="30">
        <f>'21'!H12</f>
        <v>16</v>
      </c>
      <c r="J1124" s="30">
        <f>'21'!I12</f>
        <v>1686</v>
      </c>
      <c r="K1124" s="30">
        <f>'21'!J12</f>
        <v>58</v>
      </c>
      <c r="L1124" s="30">
        <f>'21'!K12</f>
        <v>331</v>
      </c>
      <c r="M1124" s="30">
        <f>'21'!L12</f>
        <v>371</v>
      </c>
      <c r="N1124" s="30">
        <f>'21'!M12</f>
        <v>330</v>
      </c>
      <c r="O1124" s="30">
        <f>'21'!N12</f>
        <v>0</v>
      </c>
      <c r="P1124" s="30">
        <f>'21'!O12</f>
        <v>12</v>
      </c>
      <c r="Q1124" s="30">
        <f>'21'!P12</f>
        <v>13</v>
      </c>
      <c r="R1124" s="30">
        <f>'21'!Q12</f>
        <v>11</v>
      </c>
      <c r="S1124" s="30">
        <f>'21'!R12</f>
        <v>0</v>
      </c>
      <c r="T1124" s="30">
        <f>'21'!S12</f>
        <v>702</v>
      </c>
      <c r="U1124" s="30">
        <f>'21'!T12</f>
        <v>36</v>
      </c>
      <c r="V1124" s="30">
        <f>'21'!U12</f>
        <v>94</v>
      </c>
      <c r="W1124" s="30">
        <f>'21'!V12</f>
        <v>4.22</v>
      </c>
      <c r="X1124" s="30">
        <f>'21'!W12</f>
        <v>3.5</v>
      </c>
      <c r="Y1124" s="30">
        <f>'21'!X12</f>
        <v>6</v>
      </c>
      <c r="Z1124" s="30">
        <f>'21'!Y12</f>
        <v>3.6</v>
      </c>
      <c r="AA1124" s="30">
        <f>'21'!Z12</f>
        <v>4.8</v>
      </c>
      <c r="AB1124" s="30">
        <f>'21'!AA12</f>
        <v>2.2000000000000002</v>
      </c>
      <c r="AC1124" s="30">
        <f>'21'!AB12</f>
        <v>0</v>
      </c>
      <c r="AD1124" s="30">
        <f>'21'!AC12</f>
        <v>0</v>
      </c>
      <c r="AE1124" s="30">
        <f>'21'!AD12</f>
        <v>0</v>
      </c>
      <c r="AF1124" s="30">
        <f>'21'!AE12</f>
        <v>0.82499999999999996</v>
      </c>
      <c r="AG1124" s="30">
        <f>'21'!AF12</f>
        <v>0</v>
      </c>
      <c r="AH1124" s="30">
        <f>'21'!AG12</f>
        <v>0</v>
      </c>
      <c r="AI1124" s="30">
        <f>'21'!AH12</f>
        <v>0.82499999999999996</v>
      </c>
      <c r="AJ1124" s="30">
        <f>'21'!AI12</f>
        <v>60</v>
      </c>
      <c r="AK1124" s="30">
        <f>'21'!AJ12</f>
        <v>60.825000000000003</v>
      </c>
      <c r="AL1124" s="30">
        <f>'21'!AK12</f>
        <v>113.44499999999999</v>
      </c>
      <c r="AM1124" s="30">
        <f>'21'!AL12</f>
        <v>119.145</v>
      </c>
      <c r="AN1124" s="30">
        <f>'21'!AM12</f>
        <v>58.319999999999993</v>
      </c>
      <c r="AO1124" s="30">
        <f>'21'!AN12</f>
        <v>0</v>
      </c>
      <c r="AP1124" s="30">
        <f>'21'!AO12</f>
        <v>0</v>
      </c>
      <c r="AQ1124" s="30">
        <f>'21'!AP12</f>
        <v>119.145</v>
      </c>
      <c r="AR1124" s="30">
        <f>'21'!AQ12</f>
        <v>57.06</v>
      </c>
      <c r="AS1124" s="30">
        <f>'21'!AR12</f>
        <v>0</v>
      </c>
      <c r="AT1124" s="30">
        <f>'21'!AS12</f>
        <v>60.825000000000003</v>
      </c>
      <c r="AU1124" s="30">
        <f>'21'!AT12</f>
        <v>109.67999999999999</v>
      </c>
      <c r="AV1124" s="30">
        <f>'21'!AU12</f>
        <v>170.505</v>
      </c>
      <c r="AW1124" s="30">
        <f>'21'!AV12</f>
        <v>0</v>
      </c>
      <c r="AX1124" s="30">
        <f>'21'!AW12</f>
        <v>30</v>
      </c>
      <c r="AY1124" s="30">
        <f>'21'!AX12</f>
        <v>200</v>
      </c>
      <c r="AZ1124" s="30">
        <f>'21'!AY12</f>
        <v>0</v>
      </c>
      <c r="BA1124" s="30">
        <f>'21'!AZ12</f>
        <v>40</v>
      </c>
      <c r="BB1124" s="30">
        <f>'21'!BA12</f>
        <v>20</v>
      </c>
      <c r="BC1124" s="30">
        <f>'21'!BB12</f>
        <v>290</v>
      </c>
      <c r="BD1124" s="30">
        <f>'21'!BC12</f>
        <v>275.5</v>
      </c>
      <c r="BE1124" s="30">
        <f>'21'!BD12</f>
        <v>14</v>
      </c>
      <c r="BF1124" s="30">
        <f>'21'!BE12</f>
        <v>15</v>
      </c>
      <c r="BG1124" s="30">
        <f>'21'!BF12</f>
        <v>8</v>
      </c>
      <c r="BH1124" s="30">
        <f>'21'!BG12</f>
        <v>9</v>
      </c>
      <c r="BI1124" s="30">
        <f>'21'!BH12</f>
        <v>1</v>
      </c>
      <c r="BJ1124" s="30">
        <f>'21'!BI12</f>
        <v>47</v>
      </c>
      <c r="BK1124" s="30">
        <f>'21'!BJ12</f>
        <v>228.5</v>
      </c>
      <c r="BL1124" s="30">
        <f>'21'!BK12</f>
        <v>109.67999999999999</v>
      </c>
      <c r="BM1124" s="30">
        <f>'21'!BL12</f>
        <v>118.82000000000001</v>
      </c>
    </row>
    <row r="1125" spans="1:65">
      <c r="A1125" s="78">
        <f>'21'!A13</f>
        <v>42907</v>
      </c>
      <c r="B1125" s="82" t="str">
        <f t="shared" si="17"/>
        <v>01:30:00</v>
      </c>
      <c r="C1125" s="30" t="str">
        <f>'21'!B13</f>
        <v>01H30</v>
      </c>
      <c r="D1125" s="30">
        <f>'21'!C13</f>
        <v>550</v>
      </c>
      <c r="E1125" s="30">
        <f>'21'!D13</f>
        <v>654</v>
      </c>
      <c r="F1125" s="30">
        <f>'21'!E13</f>
        <v>452</v>
      </c>
      <c r="G1125" s="30">
        <f>'21'!F13</f>
        <v>42</v>
      </c>
      <c r="H1125" s="30">
        <f>'21'!G13</f>
        <v>0</v>
      </c>
      <c r="I1125" s="30">
        <f>'21'!H13</f>
        <v>15</v>
      </c>
      <c r="J1125" s="30">
        <f>'21'!I13</f>
        <v>1656</v>
      </c>
      <c r="K1125" s="30">
        <f>'21'!J13</f>
        <v>57</v>
      </c>
      <c r="L1125" s="30">
        <f>'21'!K13</f>
        <v>326</v>
      </c>
      <c r="M1125" s="30">
        <f>'21'!L13</f>
        <v>360</v>
      </c>
      <c r="N1125" s="30">
        <f>'21'!M13</f>
        <v>340</v>
      </c>
      <c r="O1125" s="30">
        <f>'21'!N13</f>
        <v>0</v>
      </c>
      <c r="P1125" s="30">
        <f>'21'!O13</f>
        <v>12</v>
      </c>
      <c r="Q1125" s="30">
        <f>'21'!P13</f>
        <v>13</v>
      </c>
      <c r="R1125" s="30">
        <f>'21'!Q13</f>
        <v>11</v>
      </c>
      <c r="S1125" s="30">
        <f>'21'!R13</f>
        <v>0</v>
      </c>
      <c r="T1125" s="30">
        <f>'21'!S13</f>
        <v>686</v>
      </c>
      <c r="U1125" s="30">
        <f>'21'!T13</f>
        <v>36</v>
      </c>
      <c r="V1125" s="30">
        <f>'21'!U13</f>
        <v>93</v>
      </c>
      <c r="W1125" s="30">
        <f>'21'!V13</f>
        <v>4.22</v>
      </c>
      <c r="X1125" s="30">
        <f>'21'!W13</f>
        <v>3.5</v>
      </c>
      <c r="Y1125" s="30">
        <f>'21'!X13</f>
        <v>6</v>
      </c>
      <c r="Z1125" s="30">
        <f>'21'!Y13</f>
        <v>3.6</v>
      </c>
      <c r="AA1125" s="30">
        <f>'21'!Z13</f>
        <v>4.8</v>
      </c>
      <c r="AB1125" s="30">
        <f>'21'!AA13</f>
        <v>2.2000000000000002</v>
      </c>
      <c r="AC1125" s="30">
        <f>'21'!AB13</f>
        <v>0</v>
      </c>
      <c r="AD1125" s="30">
        <f>'21'!AC13</f>
        <v>0</v>
      </c>
      <c r="AE1125" s="30">
        <f>'21'!AD13</f>
        <v>0</v>
      </c>
      <c r="AF1125" s="30">
        <f>'21'!AE13</f>
        <v>0.82499999999999996</v>
      </c>
      <c r="AG1125" s="30">
        <f>'21'!AF13</f>
        <v>0</v>
      </c>
      <c r="AH1125" s="30">
        <f>'21'!AG13</f>
        <v>0</v>
      </c>
      <c r="AI1125" s="30">
        <f>'21'!AH13</f>
        <v>0.82499999999999996</v>
      </c>
      <c r="AJ1125" s="30">
        <f>'21'!AI13</f>
        <v>60</v>
      </c>
      <c r="AK1125" s="30">
        <f>'21'!AJ13</f>
        <v>60.825000000000003</v>
      </c>
      <c r="AL1125" s="30">
        <f>'21'!AK13</f>
        <v>112.44499999999999</v>
      </c>
      <c r="AM1125" s="30">
        <f>'21'!AL13</f>
        <v>118.145</v>
      </c>
      <c r="AN1125" s="30">
        <f>'21'!AM13</f>
        <v>57.319999999999993</v>
      </c>
      <c r="AO1125" s="30">
        <f>'21'!AN13</f>
        <v>0</v>
      </c>
      <c r="AP1125" s="30">
        <f>'21'!AO13</f>
        <v>0</v>
      </c>
      <c r="AQ1125" s="30">
        <f>'21'!AP13</f>
        <v>118.145</v>
      </c>
      <c r="AR1125" s="30">
        <f>'21'!AQ13</f>
        <v>58.06</v>
      </c>
      <c r="AS1125" s="30">
        <f>'21'!AR13</f>
        <v>0</v>
      </c>
      <c r="AT1125" s="30">
        <f>'21'!AS13</f>
        <v>60.825000000000003</v>
      </c>
      <c r="AU1125" s="30">
        <f>'21'!AT13</f>
        <v>109.67999999999999</v>
      </c>
      <c r="AV1125" s="30">
        <f>'21'!AU13</f>
        <v>170.505</v>
      </c>
      <c r="AW1125" s="30">
        <f>'21'!AV13</f>
        <v>0</v>
      </c>
      <c r="AX1125" s="30">
        <f>'21'!AW13</f>
        <v>30</v>
      </c>
      <c r="AY1125" s="30">
        <f>'21'!AX13</f>
        <v>200</v>
      </c>
      <c r="AZ1125" s="30">
        <f>'21'!AY13</f>
        <v>0</v>
      </c>
      <c r="BA1125" s="30">
        <f>'21'!AZ13</f>
        <v>40</v>
      </c>
      <c r="BB1125" s="30">
        <f>'21'!BA13</f>
        <v>20</v>
      </c>
      <c r="BC1125" s="30">
        <f>'21'!BB13</f>
        <v>290</v>
      </c>
      <c r="BD1125" s="30">
        <f>'21'!BC13</f>
        <v>275.5</v>
      </c>
      <c r="BE1125" s="30">
        <f>'21'!BD13</f>
        <v>14</v>
      </c>
      <c r="BF1125" s="30">
        <f>'21'!BE13</f>
        <v>15</v>
      </c>
      <c r="BG1125" s="30">
        <f>'21'!BF13</f>
        <v>8</v>
      </c>
      <c r="BH1125" s="30">
        <f>'21'!BG13</f>
        <v>9</v>
      </c>
      <c r="BI1125" s="30">
        <f>'21'!BH13</f>
        <v>1</v>
      </c>
      <c r="BJ1125" s="30">
        <f>'21'!BI13</f>
        <v>47</v>
      </c>
      <c r="BK1125" s="30">
        <f>'21'!BJ13</f>
        <v>228.5</v>
      </c>
      <c r="BL1125" s="30">
        <f>'21'!BK13</f>
        <v>109.67999999999999</v>
      </c>
      <c r="BM1125" s="30">
        <f>'21'!BL13</f>
        <v>118.82000000000001</v>
      </c>
    </row>
    <row r="1126" spans="1:65">
      <c r="A1126" s="78">
        <f>'21'!A14</f>
        <v>42907</v>
      </c>
      <c r="B1126" s="82" t="str">
        <f t="shared" si="17"/>
        <v>02:00:00</v>
      </c>
      <c r="C1126" s="30" t="str">
        <f>'21'!B14</f>
        <v>02H00</v>
      </c>
      <c r="D1126" s="30">
        <f>'21'!C14</f>
        <v>540</v>
      </c>
      <c r="E1126" s="30">
        <f>'21'!D14</f>
        <v>637</v>
      </c>
      <c r="F1126" s="30">
        <f>'21'!E14</f>
        <v>441</v>
      </c>
      <c r="G1126" s="30">
        <f>'21'!F14</f>
        <v>41</v>
      </c>
      <c r="H1126" s="30">
        <f>'21'!G14</f>
        <v>0</v>
      </c>
      <c r="I1126" s="30">
        <f>'21'!H14</f>
        <v>15</v>
      </c>
      <c r="J1126" s="30">
        <f>'21'!I14</f>
        <v>1618</v>
      </c>
      <c r="K1126" s="30">
        <f>'21'!J14</f>
        <v>56</v>
      </c>
      <c r="L1126" s="30">
        <f>'21'!K14</f>
        <v>320</v>
      </c>
      <c r="M1126" s="30">
        <f>'21'!L14</f>
        <v>360</v>
      </c>
      <c r="N1126" s="30">
        <f>'21'!M14</f>
        <v>330</v>
      </c>
      <c r="O1126" s="30">
        <f>'21'!N14</f>
        <v>0</v>
      </c>
      <c r="P1126" s="30">
        <f>'21'!O14</f>
        <v>11</v>
      </c>
      <c r="Q1126" s="30">
        <f>'21'!P14</f>
        <v>13</v>
      </c>
      <c r="R1126" s="30">
        <f>'21'!Q14</f>
        <v>11</v>
      </c>
      <c r="S1126" s="30">
        <f>'21'!R14</f>
        <v>0</v>
      </c>
      <c r="T1126" s="30">
        <f>'21'!S14</f>
        <v>680</v>
      </c>
      <c r="U1126" s="30">
        <f>'21'!T14</f>
        <v>35</v>
      </c>
      <c r="V1126" s="30">
        <f>'21'!U14</f>
        <v>91</v>
      </c>
      <c r="W1126" s="30">
        <f>'21'!V14</f>
        <v>4.22</v>
      </c>
      <c r="X1126" s="30">
        <f>'21'!W14</f>
        <v>3.5</v>
      </c>
      <c r="Y1126" s="30">
        <f>'21'!X14</f>
        <v>6</v>
      </c>
      <c r="Z1126" s="30">
        <f>'21'!Y14</f>
        <v>3.5</v>
      </c>
      <c r="AA1126" s="30">
        <f>'21'!Z14</f>
        <v>4.8</v>
      </c>
      <c r="AB1126" s="30">
        <f>'21'!AA14</f>
        <v>2.1</v>
      </c>
      <c r="AC1126" s="30">
        <f>'21'!AB14</f>
        <v>0</v>
      </c>
      <c r="AD1126" s="30">
        <f>'21'!AC14</f>
        <v>0</v>
      </c>
      <c r="AE1126" s="30">
        <f>'21'!AD14</f>
        <v>0</v>
      </c>
      <c r="AF1126" s="30">
        <f>'21'!AE14</f>
        <v>0.82499999999999996</v>
      </c>
      <c r="AG1126" s="30">
        <f>'21'!AF14</f>
        <v>0</v>
      </c>
      <c r="AH1126" s="30">
        <f>'21'!AG14</f>
        <v>0</v>
      </c>
      <c r="AI1126" s="30">
        <f>'21'!AH14</f>
        <v>0.82499999999999996</v>
      </c>
      <c r="AJ1126" s="30">
        <f>'21'!AI14</f>
        <v>45</v>
      </c>
      <c r="AK1126" s="30">
        <f>'21'!AJ14</f>
        <v>45.825000000000003</v>
      </c>
      <c r="AL1126" s="30">
        <f>'21'!AK14</f>
        <v>110.345</v>
      </c>
      <c r="AM1126" s="30">
        <f>'21'!AL14</f>
        <v>115.94499999999999</v>
      </c>
      <c r="AN1126" s="30">
        <f>'21'!AM14</f>
        <v>70.11999999999999</v>
      </c>
      <c r="AO1126" s="30">
        <f>'21'!AN14</f>
        <v>0</v>
      </c>
      <c r="AP1126" s="30">
        <f>'21'!AO14</f>
        <v>0</v>
      </c>
      <c r="AQ1126" s="30">
        <f>'21'!AP14</f>
        <v>115.94499999999999</v>
      </c>
      <c r="AR1126" s="30">
        <f>'21'!AQ14</f>
        <v>45.16</v>
      </c>
      <c r="AS1126" s="30">
        <f>'21'!AR14</f>
        <v>0</v>
      </c>
      <c r="AT1126" s="30">
        <f>'21'!AS14</f>
        <v>45.825000000000003</v>
      </c>
      <c r="AU1126" s="30">
        <f>'21'!AT14</f>
        <v>109.67999999999999</v>
      </c>
      <c r="AV1126" s="30">
        <f>'21'!AU14</f>
        <v>155.505</v>
      </c>
      <c r="AW1126" s="30">
        <f>'21'!AV14</f>
        <v>0</v>
      </c>
      <c r="AX1126" s="30">
        <f>'21'!AW14</f>
        <v>30</v>
      </c>
      <c r="AY1126" s="30">
        <f>'21'!AX14</f>
        <v>200</v>
      </c>
      <c r="AZ1126" s="30">
        <f>'21'!AY14</f>
        <v>0</v>
      </c>
      <c r="BA1126" s="30">
        <f>'21'!AZ14</f>
        <v>40</v>
      </c>
      <c r="BB1126" s="30">
        <f>'21'!BA14</f>
        <v>20</v>
      </c>
      <c r="BC1126" s="30">
        <f>'21'!BB14</f>
        <v>290</v>
      </c>
      <c r="BD1126" s="30">
        <f>'21'!BC14</f>
        <v>275.5</v>
      </c>
      <c r="BE1126" s="30">
        <f>'21'!BD14</f>
        <v>14</v>
      </c>
      <c r="BF1126" s="30">
        <f>'21'!BE14</f>
        <v>15</v>
      </c>
      <c r="BG1126" s="30">
        <f>'21'!BF14</f>
        <v>8</v>
      </c>
      <c r="BH1126" s="30">
        <f>'21'!BG14</f>
        <v>9</v>
      </c>
      <c r="BI1126" s="30">
        <f>'21'!BH14</f>
        <v>1</v>
      </c>
      <c r="BJ1126" s="30">
        <f>'21'!BI14</f>
        <v>47</v>
      </c>
      <c r="BK1126" s="30">
        <f>'21'!BJ14</f>
        <v>228.5</v>
      </c>
      <c r="BL1126" s="30">
        <f>'21'!BK14</f>
        <v>109.67999999999999</v>
      </c>
      <c r="BM1126" s="30">
        <f>'21'!BL14</f>
        <v>118.82000000000001</v>
      </c>
    </row>
    <row r="1127" spans="1:65">
      <c r="A1127" s="78">
        <f>'21'!A15</f>
        <v>42907</v>
      </c>
      <c r="B1127" s="82" t="str">
        <f t="shared" si="17"/>
        <v>02:30:00</v>
      </c>
      <c r="C1127" s="30" t="str">
        <f>'21'!B15</f>
        <v>02H30</v>
      </c>
      <c r="D1127" s="30">
        <f>'21'!C15</f>
        <v>535</v>
      </c>
      <c r="E1127" s="30">
        <f>'21'!D15</f>
        <v>638</v>
      </c>
      <c r="F1127" s="30">
        <f>'21'!E15</f>
        <v>435</v>
      </c>
      <c r="G1127" s="30">
        <f>'21'!F15</f>
        <v>41</v>
      </c>
      <c r="H1127" s="30">
        <f>'21'!G15</f>
        <v>0</v>
      </c>
      <c r="I1127" s="30">
        <f>'21'!H15</f>
        <v>14</v>
      </c>
      <c r="J1127" s="30">
        <f>'21'!I15</f>
        <v>1608</v>
      </c>
      <c r="K1127" s="30">
        <f>'21'!J15</f>
        <v>55</v>
      </c>
      <c r="L1127" s="30">
        <f>'21'!K15</f>
        <v>317</v>
      </c>
      <c r="M1127" s="30">
        <f>'21'!L15</f>
        <v>357</v>
      </c>
      <c r="N1127" s="30">
        <f>'21'!M15</f>
        <v>330</v>
      </c>
      <c r="O1127" s="30">
        <f>'21'!N15</f>
        <v>0</v>
      </c>
      <c r="P1127" s="30">
        <f>'21'!O15</f>
        <v>11</v>
      </c>
      <c r="Q1127" s="30">
        <f>'21'!P15</f>
        <v>12</v>
      </c>
      <c r="R1127" s="30">
        <f>'21'!Q15</f>
        <v>11</v>
      </c>
      <c r="S1127" s="30">
        <f>'21'!R15</f>
        <v>0</v>
      </c>
      <c r="T1127" s="30">
        <f>'21'!S15</f>
        <v>674</v>
      </c>
      <c r="U1127" s="30">
        <f>'21'!T15</f>
        <v>34</v>
      </c>
      <c r="V1127" s="30">
        <f>'21'!U15</f>
        <v>89</v>
      </c>
      <c r="W1127" s="30">
        <f>'21'!V15</f>
        <v>4.22</v>
      </c>
      <c r="X1127" s="30">
        <f>'21'!W15</f>
        <v>3.5</v>
      </c>
      <c r="Y1127" s="30">
        <f>'21'!X15</f>
        <v>5.5</v>
      </c>
      <c r="Z1127" s="30">
        <f>'21'!Y15</f>
        <v>3.5</v>
      </c>
      <c r="AA1127" s="30">
        <f>'21'!Z15</f>
        <v>4.8</v>
      </c>
      <c r="AB1127" s="30">
        <f>'21'!AA15</f>
        <v>2.1</v>
      </c>
      <c r="AC1127" s="30">
        <f>'21'!AB15</f>
        <v>0</v>
      </c>
      <c r="AD1127" s="30">
        <f>'21'!AC15</f>
        <v>0</v>
      </c>
      <c r="AE1127" s="30">
        <f>'21'!AD15</f>
        <v>0</v>
      </c>
      <c r="AF1127" s="30">
        <f>'21'!AE15</f>
        <v>0.82499999999999996</v>
      </c>
      <c r="AG1127" s="30">
        <f>'21'!AF15</f>
        <v>0</v>
      </c>
      <c r="AH1127" s="30">
        <f>'21'!AG15</f>
        <v>0</v>
      </c>
      <c r="AI1127" s="30">
        <f>'21'!AH15</f>
        <v>0.82499999999999996</v>
      </c>
      <c r="AJ1127" s="30">
        <f>'21'!AI15</f>
        <v>45</v>
      </c>
      <c r="AK1127" s="30">
        <f>'21'!AJ15</f>
        <v>45.825000000000003</v>
      </c>
      <c r="AL1127" s="30">
        <f>'21'!AK15</f>
        <v>107.845</v>
      </c>
      <c r="AM1127" s="30">
        <f>'21'!AL15</f>
        <v>113.44499999999999</v>
      </c>
      <c r="AN1127" s="30">
        <f>'21'!AM15</f>
        <v>67.61999999999999</v>
      </c>
      <c r="AO1127" s="30">
        <f>'21'!AN15</f>
        <v>0</v>
      </c>
      <c r="AP1127" s="30">
        <f>'21'!AO15</f>
        <v>0</v>
      </c>
      <c r="AQ1127" s="30">
        <f>'21'!AP15</f>
        <v>113.44499999999999</v>
      </c>
      <c r="AR1127" s="30">
        <f>'21'!AQ15</f>
        <v>47.66</v>
      </c>
      <c r="AS1127" s="30">
        <f>'21'!AR15</f>
        <v>0</v>
      </c>
      <c r="AT1127" s="30">
        <f>'21'!AS15</f>
        <v>45.825000000000003</v>
      </c>
      <c r="AU1127" s="30">
        <f>'21'!AT15</f>
        <v>109.67999999999999</v>
      </c>
      <c r="AV1127" s="30">
        <f>'21'!AU15</f>
        <v>155.505</v>
      </c>
      <c r="AW1127" s="30">
        <f>'21'!AV15</f>
        <v>0</v>
      </c>
      <c r="AX1127" s="30">
        <f>'21'!AW15</f>
        <v>30</v>
      </c>
      <c r="AY1127" s="30">
        <f>'21'!AX15</f>
        <v>200</v>
      </c>
      <c r="AZ1127" s="30">
        <f>'21'!AY15</f>
        <v>0</v>
      </c>
      <c r="BA1127" s="30">
        <f>'21'!AZ15</f>
        <v>40</v>
      </c>
      <c r="BB1127" s="30">
        <f>'21'!BA15</f>
        <v>20</v>
      </c>
      <c r="BC1127" s="30">
        <f>'21'!BB15</f>
        <v>290</v>
      </c>
      <c r="BD1127" s="30">
        <f>'21'!BC15</f>
        <v>275.5</v>
      </c>
      <c r="BE1127" s="30">
        <f>'21'!BD15</f>
        <v>14</v>
      </c>
      <c r="BF1127" s="30">
        <f>'21'!BE15</f>
        <v>15</v>
      </c>
      <c r="BG1127" s="30">
        <f>'21'!BF15</f>
        <v>8</v>
      </c>
      <c r="BH1127" s="30">
        <f>'21'!BG15</f>
        <v>9</v>
      </c>
      <c r="BI1127" s="30">
        <f>'21'!BH15</f>
        <v>1</v>
      </c>
      <c r="BJ1127" s="30">
        <f>'21'!BI15</f>
        <v>47</v>
      </c>
      <c r="BK1127" s="30">
        <f>'21'!BJ15</f>
        <v>228.5</v>
      </c>
      <c r="BL1127" s="30">
        <f>'21'!BK15</f>
        <v>109.67999999999999</v>
      </c>
      <c r="BM1127" s="30">
        <f>'21'!BL15</f>
        <v>118.82000000000001</v>
      </c>
    </row>
    <row r="1128" spans="1:65">
      <c r="A1128" s="78">
        <f>'21'!A16</f>
        <v>42907</v>
      </c>
      <c r="B1128" s="82" t="str">
        <f t="shared" si="17"/>
        <v>03:00:00</v>
      </c>
      <c r="C1128" s="30" t="str">
        <f>'21'!B16</f>
        <v>03H00</v>
      </c>
      <c r="D1128" s="30">
        <f>'21'!C16</f>
        <v>533</v>
      </c>
      <c r="E1128" s="30">
        <f>'21'!D16</f>
        <v>638</v>
      </c>
      <c r="F1128" s="30">
        <f>'21'!E16</f>
        <v>421</v>
      </c>
      <c r="G1128" s="30">
        <f>'21'!F16</f>
        <v>40</v>
      </c>
      <c r="H1128" s="30">
        <f>'21'!G16</f>
        <v>0</v>
      </c>
      <c r="I1128" s="30">
        <f>'21'!H16</f>
        <v>14</v>
      </c>
      <c r="J1128" s="30">
        <f>'21'!I16</f>
        <v>1592</v>
      </c>
      <c r="K1128" s="30">
        <f>'21'!J16</f>
        <v>54</v>
      </c>
      <c r="L1128" s="30">
        <f>'21'!K16</f>
        <v>315</v>
      </c>
      <c r="M1128" s="30">
        <f>'21'!L16</f>
        <v>354</v>
      </c>
      <c r="N1128" s="30">
        <f>'21'!M16</f>
        <v>330</v>
      </c>
      <c r="O1128" s="30">
        <f>'21'!N16</f>
        <v>0</v>
      </c>
      <c r="P1128" s="30">
        <f>'21'!O16</f>
        <v>11</v>
      </c>
      <c r="Q1128" s="30">
        <f>'21'!P16</f>
        <v>12</v>
      </c>
      <c r="R1128" s="30">
        <f>'21'!Q16</f>
        <v>11</v>
      </c>
      <c r="S1128" s="30">
        <f>'21'!R16</f>
        <v>0</v>
      </c>
      <c r="T1128" s="30">
        <f>'21'!S16</f>
        <v>669</v>
      </c>
      <c r="U1128" s="30">
        <f>'21'!T16</f>
        <v>34</v>
      </c>
      <c r="V1128" s="30">
        <f>'21'!U16</f>
        <v>88</v>
      </c>
      <c r="W1128" s="30">
        <f>'21'!V16</f>
        <v>3.61</v>
      </c>
      <c r="X1128" s="30">
        <f>'21'!W16</f>
        <v>3.5</v>
      </c>
      <c r="Y1128" s="30">
        <f>'21'!X16</f>
        <v>5.5</v>
      </c>
      <c r="Z1128" s="30">
        <f>'21'!Y16</f>
        <v>3.9</v>
      </c>
      <c r="AA1128" s="30">
        <f>'21'!Z16</f>
        <v>4.8</v>
      </c>
      <c r="AB1128" s="30">
        <f>'21'!AA16</f>
        <v>2.1</v>
      </c>
      <c r="AC1128" s="30">
        <f>'21'!AB16</f>
        <v>0</v>
      </c>
      <c r="AD1128" s="30">
        <f>'21'!AC16</f>
        <v>0</v>
      </c>
      <c r="AE1128" s="30">
        <f>'21'!AD16</f>
        <v>0</v>
      </c>
      <c r="AF1128" s="30">
        <f>'21'!AE16</f>
        <v>0.82499999999999996</v>
      </c>
      <c r="AG1128" s="30">
        <f>'21'!AF16</f>
        <v>0</v>
      </c>
      <c r="AH1128" s="30">
        <f>'21'!AG16</f>
        <v>0</v>
      </c>
      <c r="AI1128" s="30">
        <f>'21'!AH16</f>
        <v>0.82499999999999996</v>
      </c>
      <c r="AJ1128" s="30">
        <f>'21'!AI16</f>
        <v>45</v>
      </c>
      <c r="AK1128" s="30">
        <f>'21'!AJ16</f>
        <v>45.825000000000003</v>
      </c>
      <c r="AL1128" s="30">
        <f>'21'!AK16</f>
        <v>106.63500000000001</v>
      </c>
      <c r="AM1128" s="30">
        <f>'21'!AL16</f>
        <v>112.235</v>
      </c>
      <c r="AN1128" s="30">
        <f>'21'!AM16</f>
        <v>66.41</v>
      </c>
      <c r="AO1128" s="30">
        <f>'21'!AN16</f>
        <v>0</v>
      </c>
      <c r="AP1128" s="30">
        <f>'21'!AO16</f>
        <v>0</v>
      </c>
      <c r="AQ1128" s="30">
        <f>'21'!AP16</f>
        <v>112.235</v>
      </c>
      <c r="AR1128" s="30">
        <f>'21'!AQ16</f>
        <v>48.86999999999999</v>
      </c>
      <c r="AS1128" s="30">
        <f>'21'!AR16</f>
        <v>0</v>
      </c>
      <c r="AT1128" s="30">
        <f>'21'!AS16</f>
        <v>45.825000000000003</v>
      </c>
      <c r="AU1128" s="30">
        <f>'21'!AT16</f>
        <v>109.67999999999999</v>
      </c>
      <c r="AV1128" s="30">
        <f>'21'!AU16</f>
        <v>155.505</v>
      </c>
      <c r="AW1128" s="30">
        <f>'21'!AV16</f>
        <v>0</v>
      </c>
      <c r="AX1128" s="30">
        <f>'21'!AW16</f>
        <v>30</v>
      </c>
      <c r="AY1128" s="30">
        <f>'21'!AX16</f>
        <v>200</v>
      </c>
      <c r="AZ1128" s="30">
        <f>'21'!AY16</f>
        <v>0</v>
      </c>
      <c r="BA1128" s="30">
        <f>'21'!AZ16</f>
        <v>40</v>
      </c>
      <c r="BB1128" s="30">
        <f>'21'!BA16</f>
        <v>20</v>
      </c>
      <c r="BC1128" s="30">
        <f>'21'!BB16</f>
        <v>290</v>
      </c>
      <c r="BD1128" s="30">
        <f>'21'!BC16</f>
        <v>275.5</v>
      </c>
      <c r="BE1128" s="30">
        <f>'21'!BD16</f>
        <v>14</v>
      </c>
      <c r="BF1128" s="30">
        <f>'21'!BE16</f>
        <v>15</v>
      </c>
      <c r="BG1128" s="30">
        <f>'21'!BF16</f>
        <v>8</v>
      </c>
      <c r="BH1128" s="30">
        <f>'21'!BG16</f>
        <v>9</v>
      </c>
      <c r="BI1128" s="30">
        <f>'21'!BH16</f>
        <v>1</v>
      </c>
      <c r="BJ1128" s="30">
        <f>'21'!BI16</f>
        <v>47</v>
      </c>
      <c r="BK1128" s="30">
        <f>'21'!BJ16</f>
        <v>228.5</v>
      </c>
      <c r="BL1128" s="30">
        <f>'21'!BK16</f>
        <v>109.67999999999999</v>
      </c>
      <c r="BM1128" s="30">
        <f>'21'!BL16</f>
        <v>118.82000000000001</v>
      </c>
    </row>
    <row r="1129" spans="1:65">
      <c r="A1129" s="78">
        <f>'21'!A17</f>
        <v>42907</v>
      </c>
      <c r="B1129" s="82" t="str">
        <f t="shared" si="17"/>
        <v>03:30:00</v>
      </c>
      <c r="C1129" s="30" t="str">
        <f>'21'!B17</f>
        <v>03H30</v>
      </c>
      <c r="D1129" s="30">
        <f>'21'!C17</f>
        <v>539</v>
      </c>
      <c r="E1129" s="30">
        <f>'21'!D17</f>
        <v>656</v>
      </c>
      <c r="F1129" s="30">
        <f>'21'!E17</f>
        <v>436</v>
      </c>
      <c r="G1129" s="30">
        <f>'21'!F17</f>
        <v>41</v>
      </c>
      <c r="H1129" s="30">
        <f>'21'!G17</f>
        <v>0</v>
      </c>
      <c r="I1129" s="30">
        <f>'21'!H17</f>
        <v>15</v>
      </c>
      <c r="J1129" s="30">
        <f>'21'!I17</f>
        <v>1631</v>
      </c>
      <c r="K1129" s="30">
        <f>'21'!J17</f>
        <v>56</v>
      </c>
      <c r="L1129" s="30">
        <f>'21'!K17</f>
        <v>317</v>
      </c>
      <c r="M1129" s="30">
        <f>'21'!L17</f>
        <v>351</v>
      </c>
      <c r="N1129" s="30">
        <f>'21'!M17</f>
        <v>330</v>
      </c>
      <c r="O1129" s="30">
        <f>'21'!N17</f>
        <v>0</v>
      </c>
      <c r="P1129" s="30">
        <f>'21'!O17</f>
        <v>11</v>
      </c>
      <c r="Q1129" s="30">
        <f>'21'!P17</f>
        <v>12</v>
      </c>
      <c r="R1129" s="30">
        <f>'21'!Q17</f>
        <v>11</v>
      </c>
      <c r="S1129" s="30">
        <f>'21'!R17</f>
        <v>0</v>
      </c>
      <c r="T1129" s="30">
        <f>'21'!S17</f>
        <v>668</v>
      </c>
      <c r="U1129" s="30">
        <f>'21'!T17</f>
        <v>34</v>
      </c>
      <c r="V1129" s="30">
        <f>'21'!U17</f>
        <v>90</v>
      </c>
      <c r="W1129" s="30">
        <f>'21'!V17</f>
        <v>3.61</v>
      </c>
      <c r="X1129" s="30">
        <f>'21'!W17</f>
        <v>3.5</v>
      </c>
      <c r="Y1129" s="30">
        <f>'21'!X17</f>
        <v>5.5</v>
      </c>
      <c r="Z1129" s="30">
        <f>'21'!Y17</f>
        <v>3.9</v>
      </c>
      <c r="AA1129" s="30">
        <f>'21'!Z17</f>
        <v>4.8</v>
      </c>
      <c r="AB1129" s="30">
        <f>'21'!AA17</f>
        <v>2.1</v>
      </c>
      <c r="AC1129" s="30">
        <f>'21'!AB17</f>
        <v>0</v>
      </c>
      <c r="AD1129" s="30">
        <f>'21'!AC17</f>
        <v>0</v>
      </c>
      <c r="AE1129" s="30">
        <f>'21'!AD17</f>
        <v>0</v>
      </c>
      <c r="AF1129" s="30">
        <f>'21'!AE17</f>
        <v>0.82499999999999996</v>
      </c>
      <c r="AG1129" s="30">
        <f>'21'!AF17</f>
        <v>0</v>
      </c>
      <c r="AH1129" s="30">
        <f>'21'!AG17</f>
        <v>0</v>
      </c>
      <c r="AI1129" s="30">
        <f>'21'!AH17</f>
        <v>0.82499999999999996</v>
      </c>
      <c r="AJ1129" s="30">
        <f>'21'!AI17</f>
        <v>45</v>
      </c>
      <c r="AK1129" s="30">
        <f>'21'!AJ17</f>
        <v>45.825000000000003</v>
      </c>
      <c r="AL1129" s="30">
        <f>'21'!AK17</f>
        <v>108.63500000000001</v>
      </c>
      <c r="AM1129" s="30">
        <f>'21'!AL17</f>
        <v>114.235</v>
      </c>
      <c r="AN1129" s="30">
        <f>'21'!AM17</f>
        <v>68.41</v>
      </c>
      <c r="AO1129" s="30">
        <f>'21'!AN17</f>
        <v>0</v>
      </c>
      <c r="AP1129" s="30">
        <f>'21'!AO17</f>
        <v>0</v>
      </c>
      <c r="AQ1129" s="30">
        <f>'21'!AP17</f>
        <v>114.235</v>
      </c>
      <c r="AR1129" s="30">
        <f>'21'!AQ17</f>
        <v>46.86999999999999</v>
      </c>
      <c r="AS1129" s="30">
        <f>'21'!AR17</f>
        <v>0</v>
      </c>
      <c r="AT1129" s="30">
        <f>'21'!AS17</f>
        <v>45.825000000000003</v>
      </c>
      <c r="AU1129" s="30">
        <f>'21'!AT17</f>
        <v>109.67999999999999</v>
      </c>
      <c r="AV1129" s="30">
        <f>'21'!AU17</f>
        <v>155.505</v>
      </c>
      <c r="AW1129" s="30">
        <f>'21'!AV17</f>
        <v>0</v>
      </c>
      <c r="AX1129" s="30">
        <f>'21'!AW17</f>
        <v>30</v>
      </c>
      <c r="AY1129" s="30">
        <f>'21'!AX17</f>
        <v>200</v>
      </c>
      <c r="AZ1129" s="30">
        <f>'21'!AY17</f>
        <v>0</v>
      </c>
      <c r="BA1129" s="30">
        <f>'21'!AZ17</f>
        <v>40</v>
      </c>
      <c r="BB1129" s="30">
        <f>'21'!BA17</f>
        <v>20</v>
      </c>
      <c r="BC1129" s="30">
        <f>'21'!BB17</f>
        <v>290</v>
      </c>
      <c r="BD1129" s="30">
        <f>'21'!BC17</f>
        <v>275.5</v>
      </c>
      <c r="BE1129" s="30">
        <f>'21'!BD17</f>
        <v>14</v>
      </c>
      <c r="BF1129" s="30">
        <f>'21'!BE17</f>
        <v>15</v>
      </c>
      <c r="BG1129" s="30">
        <f>'21'!BF17</f>
        <v>8</v>
      </c>
      <c r="BH1129" s="30">
        <f>'21'!BG17</f>
        <v>9</v>
      </c>
      <c r="BI1129" s="30">
        <f>'21'!BH17</f>
        <v>1</v>
      </c>
      <c r="BJ1129" s="30">
        <f>'21'!BI17</f>
        <v>47</v>
      </c>
      <c r="BK1129" s="30">
        <f>'21'!BJ17</f>
        <v>228.5</v>
      </c>
      <c r="BL1129" s="30">
        <f>'21'!BK17</f>
        <v>109.67999999999999</v>
      </c>
      <c r="BM1129" s="30">
        <f>'21'!BL17</f>
        <v>118.82000000000001</v>
      </c>
    </row>
    <row r="1130" spans="1:65">
      <c r="A1130" s="78">
        <f>'21'!A18</f>
        <v>42907</v>
      </c>
      <c r="B1130" s="82" t="str">
        <f t="shared" si="17"/>
        <v>04:00:00</v>
      </c>
      <c r="C1130" s="30" t="str">
        <f>'21'!B18</f>
        <v>04H00</v>
      </c>
      <c r="D1130" s="30">
        <f>'21'!C18</f>
        <v>539</v>
      </c>
      <c r="E1130" s="30">
        <f>'21'!D18</f>
        <v>656</v>
      </c>
      <c r="F1130" s="30">
        <f>'21'!E18</f>
        <v>436</v>
      </c>
      <c r="G1130" s="30">
        <f>'21'!F18</f>
        <v>41</v>
      </c>
      <c r="H1130" s="30">
        <f>'21'!G18</f>
        <v>0</v>
      </c>
      <c r="I1130" s="30">
        <f>'21'!H18</f>
        <v>15</v>
      </c>
      <c r="J1130" s="30">
        <f>'21'!I18</f>
        <v>1631</v>
      </c>
      <c r="K1130" s="30">
        <f>'21'!J18</f>
        <v>56</v>
      </c>
      <c r="L1130" s="30">
        <f>'21'!K18</f>
        <v>314</v>
      </c>
      <c r="M1130" s="30">
        <f>'21'!L18</f>
        <v>349</v>
      </c>
      <c r="N1130" s="30">
        <f>'21'!M18</f>
        <v>330</v>
      </c>
      <c r="O1130" s="30">
        <f>'21'!N18</f>
        <v>0</v>
      </c>
      <c r="P1130" s="30">
        <f>'21'!O18</f>
        <v>11</v>
      </c>
      <c r="Q1130" s="30">
        <f>'21'!P18</f>
        <v>12</v>
      </c>
      <c r="R1130" s="30">
        <f>'21'!Q18</f>
        <v>11</v>
      </c>
      <c r="S1130" s="30">
        <f>'21'!R18</f>
        <v>0</v>
      </c>
      <c r="T1130" s="30">
        <f>'21'!S18</f>
        <v>663</v>
      </c>
      <c r="U1130" s="30">
        <f>'21'!T18</f>
        <v>34</v>
      </c>
      <c r="V1130" s="30">
        <f>'21'!U18</f>
        <v>90</v>
      </c>
      <c r="W1130" s="30">
        <f>'21'!V18</f>
        <v>3.61</v>
      </c>
      <c r="X1130" s="30">
        <f>'21'!W18</f>
        <v>3.5</v>
      </c>
      <c r="Y1130" s="30">
        <f>'21'!X18</f>
        <v>5.5</v>
      </c>
      <c r="Z1130" s="30">
        <f>'21'!Y18</f>
        <v>4.0999999999999996</v>
      </c>
      <c r="AA1130" s="30">
        <f>'21'!Z18</f>
        <v>4.8</v>
      </c>
      <c r="AB1130" s="30">
        <f>'21'!AA18</f>
        <v>2.1</v>
      </c>
      <c r="AC1130" s="30">
        <f>'21'!AB18</f>
        <v>0</v>
      </c>
      <c r="AD1130" s="30">
        <f>'21'!AC18</f>
        <v>0</v>
      </c>
      <c r="AE1130" s="30">
        <f>'21'!AD18</f>
        <v>0</v>
      </c>
      <c r="AF1130" s="30">
        <f>'21'!AE18</f>
        <v>0.85</v>
      </c>
      <c r="AG1130" s="30">
        <f>'21'!AF18</f>
        <v>0</v>
      </c>
      <c r="AH1130" s="30">
        <f>'21'!AG18</f>
        <v>0</v>
      </c>
      <c r="AI1130" s="30">
        <f>'21'!AH18</f>
        <v>0.85</v>
      </c>
      <c r="AJ1130" s="30">
        <f>'21'!AI18</f>
        <v>45</v>
      </c>
      <c r="AK1130" s="30">
        <f>'21'!AJ18</f>
        <v>45.85</v>
      </c>
      <c r="AL1130" s="30">
        <f>'21'!AK18</f>
        <v>108.85999999999999</v>
      </c>
      <c r="AM1130" s="30">
        <f>'21'!AL18</f>
        <v>114.45999999999998</v>
      </c>
      <c r="AN1130" s="30">
        <f>'21'!AM18</f>
        <v>68.609999999999985</v>
      </c>
      <c r="AO1130" s="30">
        <f>'21'!AN18</f>
        <v>0</v>
      </c>
      <c r="AP1130" s="30">
        <f>'21'!AO18</f>
        <v>0</v>
      </c>
      <c r="AQ1130" s="30">
        <f>'21'!AP18</f>
        <v>114.45999999999998</v>
      </c>
      <c r="AR1130" s="30">
        <f>'21'!AQ18</f>
        <v>46.670000000000016</v>
      </c>
      <c r="AS1130" s="30">
        <f>'21'!AR18</f>
        <v>0</v>
      </c>
      <c r="AT1130" s="30">
        <f>'21'!AS18</f>
        <v>45.85</v>
      </c>
      <c r="AU1130" s="30">
        <f>'21'!AT18</f>
        <v>109.67999999999999</v>
      </c>
      <c r="AV1130" s="30">
        <f>'21'!AU18</f>
        <v>155.53</v>
      </c>
      <c r="AW1130" s="30">
        <f>'21'!AV18</f>
        <v>0</v>
      </c>
      <c r="AX1130" s="30">
        <f>'21'!AW18</f>
        <v>30</v>
      </c>
      <c r="AY1130" s="30">
        <f>'21'!AX18</f>
        <v>200</v>
      </c>
      <c r="AZ1130" s="30">
        <f>'21'!AY18</f>
        <v>0</v>
      </c>
      <c r="BA1130" s="30">
        <f>'21'!AZ18</f>
        <v>40</v>
      </c>
      <c r="BB1130" s="30">
        <f>'21'!BA18</f>
        <v>20</v>
      </c>
      <c r="BC1130" s="30">
        <f>'21'!BB18</f>
        <v>290</v>
      </c>
      <c r="BD1130" s="30">
        <f>'21'!BC18</f>
        <v>275.5</v>
      </c>
      <c r="BE1130" s="30">
        <f>'21'!BD18</f>
        <v>14</v>
      </c>
      <c r="BF1130" s="30">
        <f>'21'!BE18</f>
        <v>15</v>
      </c>
      <c r="BG1130" s="30">
        <f>'21'!BF18</f>
        <v>8</v>
      </c>
      <c r="BH1130" s="30">
        <f>'21'!BG18</f>
        <v>9</v>
      </c>
      <c r="BI1130" s="30">
        <f>'21'!BH18</f>
        <v>1</v>
      </c>
      <c r="BJ1130" s="30">
        <f>'21'!BI18</f>
        <v>47</v>
      </c>
      <c r="BK1130" s="30">
        <f>'21'!BJ18</f>
        <v>228.5</v>
      </c>
      <c r="BL1130" s="30">
        <f>'21'!BK18</f>
        <v>109.67999999999999</v>
      </c>
      <c r="BM1130" s="30">
        <f>'21'!BL18</f>
        <v>118.82000000000001</v>
      </c>
    </row>
    <row r="1131" spans="1:65">
      <c r="A1131" s="78">
        <f>'21'!A19</f>
        <v>42907</v>
      </c>
      <c r="B1131" s="82" t="str">
        <f t="shared" si="17"/>
        <v>04:30:00</v>
      </c>
      <c r="C1131" s="30" t="str">
        <f>'21'!B19</f>
        <v>04H30</v>
      </c>
      <c r="D1131" s="30">
        <f>'21'!C19</f>
        <v>539</v>
      </c>
      <c r="E1131" s="30">
        <f>'21'!D19</f>
        <v>658</v>
      </c>
      <c r="F1131" s="30">
        <f>'21'!E19</f>
        <v>439</v>
      </c>
      <c r="G1131" s="30">
        <f>'21'!F19</f>
        <v>41</v>
      </c>
      <c r="H1131" s="30">
        <f>'21'!G19</f>
        <v>0</v>
      </c>
      <c r="I1131" s="30">
        <f>'21'!H19</f>
        <v>15</v>
      </c>
      <c r="J1131" s="30">
        <f>'21'!I19</f>
        <v>1636</v>
      </c>
      <c r="K1131" s="30">
        <f>'21'!J19</f>
        <v>56</v>
      </c>
      <c r="L1131" s="30">
        <f>'21'!K19</f>
        <v>316</v>
      </c>
      <c r="M1131" s="30">
        <f>'21'!L19</f>
        <v>353</v>
      </c>
      <c r="N1131" s="30">
        <f>'21'!M19</f>
        <v>330</v>
      </c>
      <c r="O1131" s="30">
        <f>'21'!N19</f>
        <v>0</v>
      </c>
      <c r="P1131" s="30">
        <f>'21'!O19</f>
        <v>11</v>
      </c>
      <c r="Q1131" s="30">
        <f>'21'!P19</f>
        <v>12</v>
      </c>
      <c r="R1131" s="30">
        <f>'21'!Q19</f>
        <v>11</v>
      </c>
      <c r="S1131" s="30">
        <f>'21'!R19</f>
        <v>0</v>
      </c>
      <c r="T1131" s="30">
        <f>'21'!S19</f>
        <v>669</v>
      </c>
      <c r="U1131" s="30">
        <f>'21'!T19</f>
        <v>34</v>
      </c>
      <c r="V1131" s="30">
        <f>'21'!U19</f>
        <v>90</v>
      </c>
      <c r="W1131" s="30">
        <f>'21'!V19</f>
        <v>3.61</v>
      </c>
      <c r="X1131" s="30">
        <f>'21'!W19</f>
        <v>3.5</v>
      </c>
      <c r="Y1131" s="30">
        <f>'21'!X19</f>
        <v>5.5</v>
      </c>
      <c r="Z1131" s="30">
        <f>'21'!Y19</f>
        <v>4.0999999999999996</v>
      </c>
      <c r="AA1131" s="30">
        <f>'21'!Z19</f>
        <v>4.8</v>
      </c>
      <c r="AB1131" s="30">
        <f>'21'!AA19</f>
        <v>2.1</v>
      </c>
      <c r="AC1131" s="30">
        <f>'21'!AB19</f>
        <v>0</v>
      </c>
      <c r="AD1131" s="30">
        <f>'21'!AC19</f>
        <v>0</v>
      </c>
      <c r="AE1131" s="30">
        <f>'21'!AD19</f>
        <v>0</v>
      </c>
      <c r="AF1131" s="30">
        <f>'21'!AE19</f>
        <v>0.85</v>
      </c>
      <c r="AG1131" s="30">
        <f>'21'!AF19</f>
        <v>0</v>
      </c>
      <c r="AH1131" s="30">
        <f>'21'!AG19</f>
        <v>0</v>
      </c>
      <c r="AI1131" s="30">
        <f>'21'!AH19</f>
        <v>0.85</v>
      </c>
      <c r="AJ1131" s="30">
        <f>'21'!AI19</f>
        <v>45</v>
      </c>
      <c r="AK1131" s="30">
        <f>'21'!AJ19</f>
        <v>45.85</v>
      </c>
      <c r="AL1131" s="30">
        <f>'21'!AK19</f>
        <v>108.85999999999999</v>
      </c>
      <c r="AM1131" s="30">
        <f>'21'!AL19</f>
        <v>114.45999999999998</v>
      </c>
      <c r="AN1131" s="30">
        <f>'21'!AM19</f>
        <v>68.609999999999985</v>
      </c>
      <c r="AO1131" s="30">
        <f>'21'!AN19</f>
        <v>0</v>
      </c>
      <c r="AP1131" s="30">
        <f>'21'!AO19</f>
        <v>0</v>
      </c>
      <c r="AQ1131" s="30">
        <f>'21'!AP19</f>
        <v>114.45999999999998</v>
      </c>
      <c r="AR1131" s="30">
        <f>'21'!AQ19</f>
        <v>46.670000000000016</v>
      </c>
      <c r="AS1131" s="30">
        <f>'21'!AR19</f>
        <v>0</v>
      </c>
      <c r="AT1131" s="30">
        <f>'21'!AS19</f>
        <v>45.85</v>
      </c>
      <c r="AU1131" s="30">
        <f>'21'!AT19</f>
        <v>109.67999999999999</v>
      </c>
      <c r="AV1131" s="30">
        <f>'21'!AU19</f>
        <v>155.53</v>
      </c>
      <c r="AW1131" s="30">
        <f>'21'!AV19</f>
        <v>0</v>
      </c>
      <c r="AX1131" s="30">
        <f>'21'!AW19</f>
        <v>30</v>
      </c>
      <c r="AY1131" s="30">
        <f>'21'!AX19</f>
        <v>200</v>
      </c>
      <c r="AZ1131" s="30">
        <f>'21'!AY19</f>
        <v>0</v>
      </c>
      <c r="BA1131" s="30">
        <f>'21'!AZ19</f>
        <v>40</v>
      </c>
      <c r="BB1131" s="30">
        <f>'21'!BA19</f>
        <v>20</v>
      </c>
      <c r="BC1131" s="30">
        <f>'21'!BB19</f>
        <v>290</v>
      </c>
      <c r="BD1131" s="30">
        <f>'21'!BC19</f>
        <v>275.5</v>
      </c>
      <c r="BE1131" s="30">
        <f>'21'!BD19</f>
        <v>14</v>
      </c>
      <c r="BF1131" s="30">
        <f>'21'!BE19</f>
        <v>15</v>
      </c>
      <c r="BG1131" s="30">
        <f>'21'!BF19</f>
        <v>8</v>
      </c>
      <c r="BH1131" s="30">
        <f>'21'!BG19</f>
        <v>9</v>
      </c>
      <c r="BI1131" s="30">
        <f>'21'!BH19</f>
        <v>1</v>
      </c>
      <c r="BJ1131" s="30">
        <f>'21'!BI19</f>
        <v>47</v>
      </c>
      <c r="BK1131" s="30">
        <f>'21'!BJ19</f>
        <v>228.5</v>
      </c>
      <c r="BL1131" s="30">
        <f>'21'!BK19</f>
        <v>109.67999999999999</v>
      </c>
      <c r="BM1131" s="30">
        <f>'21'!BL19</f>
        <v>118.82000000000001</v>
      </c>
    </row>
    <row r="1132" spans="1:65">
      <c r="A1132" s="78">
        <f>'21'!A20</f>
        <v>42907</v>
      </c>
      <c r="B1132" s="82" t="str">
        <f t="shared" si="17"/>
        <v>05:00:00</v>
      </c>
      <c r="C1132" s="30" t="str">
        <f>'21'!B20</f>
        <v>05H00</v>
      </c>
      <c r="D1132" s="30">
        <f>'21'!C20</f>
        <v>533</v>
      </c>
      <c r="E1132" s="30">
        <f>'21'!D20</f>
        <v>601</v>
      </c>
      <c r="F1132" s="30">
        <f>'21'!E20</f>
        <v>421</v>
      </c>
      <c r="G1132" s="30">
        <f>'21'!F20</f>
        <v>39</v>
      </c>
      <c r="H1132" s="30">
        <f>'21'!G20</f>
        <v>0</v>
      </c>
      <c r="I1132" s="30">
        <f>'21'!H20</f>
        <v>14</v>
      </c>
      <c r="J1132" s="30">
        <f>'21'!I20</f>
        <v>1555</v>
      </c>
      <c r="K1132" s="30">
        <f>'21'!J20</f>
        <v>53</v>
      </c>
      <c r="L1132" s="30">
        <f>'21'!K20</f>
        <v>318</v>
      </c>
      <c r="M1132" s="30">
        <f>'21'!L20</f>
        <v>356</v>
      </c>
      <c r="N1132" s="30">
        <f>'21'!M20</f>
        <v>330</v>
      </c>
      <c r="O1132" s="30">
        <f>'21'!N20</f>
        <v>0</v>
      </c>
      <c r="P1132" s="30">
        <f>'21'!O20</f>
        <v>11</v>
      </c>
      <c r="Q1132" s="30">
        <f>'21'!P20</f>
        <v>12</v>
      </c>
      <c r="R1132" s="30">
        <f>'21'!Q20</f>
        <v>11</v>
      </c>
      <c r="S1132" s="30">
        <f>'21'!R20</f>
        <v>0</v>
      </c>
      <c r="T1132" s="30">
        <f>'21'!S20</f>
        <v>674</v>
      </c>
      <c r="U1132" s="30">
        <f>'21'!T20</f>
        <v>34</v>
      </c>
      <c r="V1132" s="30">
        <f>'21'!U20</f>
        <v>87</v>
      </c>
      <c r="W1132" s="30">
        <f>'21'!V20</f>
        <v>3.61</v>
      </c>
      <c r="X1132" s="30">
        <f>'21'!W20</f>
        <v>3.5</v>
      </c>
      <c r="Y1132" s="30">
        <f>'21'!X20</f>
        <v>5.5</v>
      </c>
      <c r="Z1132" s="30">
        <f>'21'!Y20</f>
        <v>3.9</v>
      </c>
      <c r="AA1132" s="30">
        <f>'21'!Z20</f>
        <v>4.9000000000000004</v>
      </c>
      <c r="AB1132" s="30">
        <f>'21'!AA20</f>
        <v>2.1</v>
      </c>
      <c r="AC1132" s="30">
        <f>'21'!AB20</f>
        <v>0</v>
      </c>
      <c r="AD1132" s="30">
        <f>'21'!AC20</f>
        <v>0</v>
      </c>
      <c r="AE1132" s="30">
        <f>'21'!AD20</f>
        <v>0</v>
      </c>
      <c r="AF1132" s="30">
        <f>'21'!AE20</f>
        <v>0.85</v>
      </c>
      <c r="AG1132" s="30">
        <f>'21'!AF20</f>
        <v>0</v>
      </c>
      <c r="AH1132" s="30">
        <f>'21'!AG20</f>
        <v>0</v>
      </c>
      <c r="AI1132" s="30">
        <f>'21'!AH20</f>
        <v>0.85</v>
      </c>
      <c r="AJ1132" s="30">
        <f>'21'!AI20</f>
        <v>45</v>
      </c>
      <c r="AK1132" s="30">
        <f>'21'!AJ20</f>
        <v>45.85</v>
      </c>
      <c r="AL1132" s="30">
        <f>'21'!AK20</f>
        <v>105.76</v>
      </c>
      <c r="AM1132" s="30">
        <f>'21'!AL20</f>
        <v>111.36</v>
      </c>
      <c r="AN1132" s="30">
        <f>'21'!AM20</f>
        <v>65.509999999999991</v>
      </c>
      <c r="AO1132" s="30">
        <f>'21'!AN20</f>
        <v>0</v>
      </c>
      <c r="AP1132" s="30">
        <f>'21'!AO20</f>
        <v>0</v>
      </c>
      <c r="AQ1132" s="30">
        <f>'21'!AP20</f>
        <v>111.36</v>
      </c>
      <c r="AR1132" s="30">
        <f>'21'!AQ20</f>
        <v>49.769999999999996</v>
      </c>
      <c r="AS1132" s="30">
        <f>'21'!AR20</f>
        <v>0</v>
      </c>
      <c r="AT1132" s="30">
        <f>'21'!AS20</f>
        <v>45.85</v>
      </c>
      <c r="AU1132" s="30">
        <f>'21'!AT20</f>
        <v>109.67999999999999</v>
      </c>
      <c r="AV1132" s="30">
        <f>'21'!AU20</f>
        <v>155.53</v>
      </c>
      <c r="AW1132" s="30">
        <f>'21'!AV20</f>
        <v>0</v>
      </c>
      <c r="AX1132" s="30">
        <f>'21'!AW20</f>
        <v>30</v>
      </c>
      <c r="AY1132" s="30">
        <f>'21'!AX20</f>
        <v>200</v>
      </c>
      <c r="AZ1132" s="30">
        <f>'21'!AY20</f>
        <v>0</v>
      </c>
      <c r="BA1132" s="30">
        <f>'21'!AZ20</f>
        <v>40</v>
      </c>
      <c r="BB1132" s="30">
        <f>'21'!BA20</f>
        <v>20</v>
      </c>
      <c r="BC1132" s="30">
        <f>'21'!BB20</f>
        <v>290</v>
      </c>
      <c r="BD1132" s="30">
        <f>'21'!BC20</f>
        <v>275.5</v>
      </c>
      <c r="BE1132" s="30">
        <f>'21'!BD20</f>
        <v>14</v>
      </c>
      <c r="BF1132" s="30">
        <f>'21'!BE20</f>
        <v>15</v>
      </c>
      <c r="BG1132" s="30">
        <f>'21'!BF20</f>
        <v>8</v>
      </c>
      <c r="BH1132" s="30">
        <f>'21'!BG20</f>
        <v>9</v>
      </c>
      <c r="BI1132" s="30">
        <f>'21'!BH20</f>
        <v>1</v>
      </c>
      <c r="BJ1132" s="30">
        <f>'21'!BI20</f>
        <v>47</v>
      </c>
      <c r="BK1132" s="30">
        <f>'21'!BJ20</f>
        <v>228.5</v>
      </c>
      <c r="BL1132" s="30">
        <f>'21'!BK20</f>
        <v>109.67999999999999</v>
      </c>
      <c r="BM1132" s="30">
        <f>'21'!BL20</f>
        <v>118.82000000000001</v>
      </c>
    </row>
    <row r="1133" spans="1:65">
      <c r="A1133" s="78">
        <f>'21'!A21</f>
        <v>42907</v>
      </c>
      <c r="B1133" s="82" t="str">
        <f t="shared" si="17"/>
        <v>05:30:00</v>
      </c>
      <c r="C1133" s="30" t="str">
        <f>'21'!B21</f>
        <v>05H30</v>
      </c>
      <c r="D1133" s="30">
        <f>'21'!C21</f>
        <v>529</v>
      </c>
      <c r="E1133" s="30">
        <f>'21'!D21</f>
        <v>566</v>
      </c>
      <c r="F1133" s="30">
        <f>'21'!E21</f>
        <v>414</v>
      </c>
      <c r="G1133" s="30">
        <f>'21'!F21</f>
        <v>37</v>
      </c>
      <c r="H1133" s="30">
        <f>'21'!G21</f>
        <v>0</v>
      </c>
      <c r="I1133" s="30">
        <f>'21'!H21</f>
        <v>14</v>
      </c>
      <c r="J1133" s="30">
        <f>'21'!I21</f>
        <v>1509</v>
      </c>
      <c r="K1133" s="30">
        <f>'21'!J21</f>
        <v>51</v>
      </c>
      <c r="L1133" s="30">
        <f>'21'!K21</f>
        <v>320</v>
      </c>
      <c r="M1133" s="30">
        <f>'21'!L21</f>
        <v>334</v>
      </c>
      <c r="N1133" s="30">
        <f>'21'!M21</f>
        <v>330</v>
      </c>
      <c r="O1133" s="30">
        <f>'21'!N21</f>
        <v>0</v>
      </c>
      <c r="P1133" s="30">
        <f>'21'!O21</f>
        <v>11</v>
      </c>
      <c r="Q1133" s="30">
        <f>'21'!P21</f>
        <v>11</v>
      </c>
      <c r="R1133" s="30">
        <f>'21'!Q21</f>
        <v>11</v>
      </c>
      <c r="S1133" s="30">
        <f>'21'!R21</f>
        <v>0</v>
      </c>
      <c r="T1133" s="30">
        <f>'21'!S21</f>
        <v>654</v>
      </c>
      <c r="U1133" s="30">
        <f>'21'!T21</f>
        <v>33</v>
      </c>
      <c r="V1133" s="30">
        <f>'21'!U21</f>
        <v>84</v>
      </c>
      <c r="W1133" s="30">
        <f>'21'!V21</f>
        <v>3.61</v>
      </c>
      <c r="X1133" s="30">
        <f>'21'!W21</f>
        <v>3.5</v>
      </c>
      <c r="Y1133" s="30">
        <f>'21'!X21</f>
        <v>5.8</v>
      </c>
      <c r="Z1133" s="30">
        <f>'21'!Y21</f>
        <v>3.9</v>
      </c>
      <c r="AA1133" s="30">
        <f>'21'!Z21</f>
        <v>4.9000000000000004</v>
      </c>
      <c r="AB1133" s="30">
        <f>'21'!AA21</f>
        <v>2.1</v>
      </c>
      <c r="AC1133" s="30">
        <f>'21'!AB21</f>
        <v>0</v>
      </c>
      <c r="AD1133" s="30">
        <f>'21'!AC21</f>
        <v>0</v>
      </c>
      <c r="AE1133" s="30">
        <f>'21'!AD21</f>
        <v>0</v>
      </c>
      <c r="AF1133" s="30">
        <f>'21'!AE21</f>
        <v>0.85</v>
      </c>
      <c r="AG1133" s="30">
        <f>'21'!AF21</f>
        <v>0</v>
      </c>
      <c r="AH1133" s="30">
        <f>'21'!AG21</f>
        <v>0</v>
      </c>
      <c r="AI1133" s="30">
        <f>'21'!AH21</f>
        <v>0.85</v>
      </c>
      <c r="AJ1133" s="30">
        <f>'21'!AI21</f>
        <v>45</v>
      </c>
      <c r="AK1133" s="30">
        <f>'21'!AJ21</f>
        <v>45.85</v>
      </c>
      <c r="AL1133" s="30">
        <f>'21'!AK21</f>
        <v>103.06</v>
      </c>
      <c r="AM1133" s="30">
        <f>'21'!AL21</f>
        <v>108.66</v>
      </c>
      <c r="AN1133" s="30">
        <f>'21'!AM21</f>
        <v>62.809999999999995</v>
      </c>
      <c r="AO1133" s="30">
        <f>'21'!AN21</f>
        <v>0</v>
      </c>
      <c r="AP1133" s="30">
        <f>'21'!AO21</f>
        <v>0</v>
      </c>
      <c r="AQ1133" s="30">
        <f>'21'!AP21</f>
        <v>108.66</v>
      </c>
      <c r="AR1133" s="30">
        <f>'21'!AQ21</f>
        <v>52.47</v>
      </c>
      <c r="AS1133" s="30">
        <f>'21'!AR21</f>
        <v>0</v>
      </c>
      <c r="AT1133" s="30">
        <f>'21'!AS21</f>
        <v>45.85</v>
      </c>
      <c r="AU1133" s="30">
        <f>'21'!AT21</f>
        <v>109.67999999999999</v>
      </c>
      <c r="AV1133" s="30">
        <f>'21'!AU21</f>
        <v>155.53</v>
      </c>
      <c r="AW1133" s="30">
        <f>'21'!AV21</f>
        <v>0</v>
      </c>
      <c r="AX1133" s="30">
        <f>'21'!AW21</f>
        <v>30</v>
      </c>
      <c r="AY1133" s="30">
        <f>'21'!AX21</f>
        <v>200</v>
      </c>
      <c r="AZ1133" s="30">
        <f>'21'!AY21</f>
        <v>0</v>
      </c>
      <c r="BA1133" s="30">
        <f>'21'!AZ21</f>
        <v>40</v>
      </c>
      <c r="BB1133" s="30">
        <f>'21'!BA21</f>
        <v>20</v>
      </c>
      <c r="BC1133" s="30">
        <f>'21'!BB21</f>
        <v>290</v>
      </c>
      <c r="BD1133" s="30">
        <f>'21'!BC21</f>
        <v>275.5</v>
      </c>
      <c r="BE1133" s="30">
        <f>'21'!BD21</f>
        <v>14</v>
      </c>
      <c r="BF1133" s="30">
        <f>'21'!BE21</f>
        <v>15</v>
      </c>
      <c r="BG1133" s="30">
        <f>'21'!BF21</f>
        <v>8</v>
      </c>
      <c r="BH1133" s="30">
        <f>'21'!BG21</f>
        <v>9</v>
      </c>
      <c r="BI1133" s="30">
        <f>'21'!BH21</f>
        <v>1</v>
      </c>
      <c r="BJ1133" s="30">
        <f>'21'!BI21</f>
        <v>47</v>
      </c>
      <c r="BK1133" s="30">
        <f>'21'!BJ21</f>
        <v>228.5</v>
      </c>
      <c r="BL1133" s="30">
        <f>'21'!BK21</f>
        <v>109.67999999999999</v>
      </c>
      <c r="BM1133" s="30">
        <f>'21'!BL21</f>
        <v>118.82000000000001</v>
      </c>
    </row>
    <row r="1134" spans="1:65">
      <c r="A1134" s="78">
        <f>'21'!A22</f>
        <v>42907</v>
      </c>
      <c r="B1134" s="82" t="str">
        <f t="shared" si="17"/>
        <v>06:00:00</v>
      </c>
      <c r="C1134" s="30" t="str">
        <f>'21'!B22</f>
        <v>06H00</v>
      </c>
      <c r="D1134" s="30">
        <f>'21'!C22</f>
        <v>515</v>
      </c>
      <c r="E1134" s="30">
        <f>'21'!D22</f>
        <v>501</v>
      </c>
      <c r="F1134" s="30">
        <f>'21'!E22</f>
        <v>419</v>
      </c>
      <c r="G1134" s="30">
        <f>'21'!F22</f>
        <v>35</v>
      </c>
      <c r="H1134" s="30">
        <f>'21'!G22</f>
        <v>0</v>
      </c>
      <c r="I1134" s="30">
        <f>'21'!H22</f>
        <v>14</v>
      </c>
      <c r="J1134" s="30">
        <f>'21'!I22</f>
        <v>1435</v>
      </c>
      <c r="K1134" s="30">
        <f>'21'!J22</f>
        <v>49</v>
      </c>
      <c r="L1134" s="30">
        <f>'21'!K22</f>
        <v>295</v>
      </c>
      <c r="M1134" s="30">
        <f>'21'!L22</f>
        <v>319</v>
      </c>
      <c r="N1134" s="30">
        <f>'21'!M22</f>
        <v>310</v>
      </c>
      <c r="O1134" s="30">
        <f>'21'!N22</f>
        <v>0</v>
      </c>
      <c r="P1134" s="30">
        <f>'21'!O22</f>
        <v>10</v>
      </c>
      <c r="Q1134" s="30">
        <f>'21'!P22</f>
        <v>11</v>
      </c>
      <c r="R1134" s="30">
        <f>'21'!Q22</f>
        <v>11</v>
      </c>
      <c r="S1134" s="30">
        <f>'21'!R22</f>
        <v>0</v>
      </c>
      <c r="T1134" s="30">
        <f>'21'!S22</f>
        <v>614</v>
      </c>
      <c r="U1134" s="30">
        <f>'21'!T22</f>
        <v>32</v>
      </c>
      <c r="V1134" s="30">
        <f>'21'!U22</f>
        <v>81</v>
      </c>
      <c r="W1134" s="30">
        <f>'21'!V22</f>
        <v>3.61</v>
      </c>
      <c r="X1134" s="30">
        <f>'21'!W22</f>
        <v>3.5</v>
      </c>
      <c r="Y1134" s="30">
        <f>'21'!X22</f>
        <v>5.2</v>
      </c>
      <c r="Z1134" s="30">
        <f>'21'!Y22</f>
        <v>3.3</v>
      </c>
      <c r="AA1134" s="30">
        <f>'21'!Z22</f>
        <v>4.0999999999999996</v>
      </c>
      <c r="AB1134" s="30">
        <f>'21'!AA22</f>
        <v>1.7</v>
      </c>
      <c r="AC1134" s="30">
        <f>'21'!AB22</f>
        <v>0</v>
      </c>
      <c r="AD1134" s="30">
        <f>'21'!AC22</f>
        <v>0</v>
      </c>
      <c r="AE1134" s="30">
        <f>'21'!AD22</f>
        <v>0</v>
      </c>
      <c r="AF1134" s="30">
        <f>'21'!AE22</f>
        <v>0.82499999999999996</v>
      </c>
      <c r="AG1134" s="30">
        <f>'21'!AF22</f>
        <v>0</v>
      </c>
      <c r="AH1134" s="30">
        <f>'21'!AG22</f>
        <v>0</v>
      </c>
      <c r="AI1134" s="30">
        <f>'21'!AH22</f>
        <v>0.82499999999999996</v>
      </c>
      <c r="AJ1134" s="30">
        <f>'21'!AI22</f>
        <v>45</v>
      </c>
      <c r="AK1134" s="30">
        <f>'21'!AJ22</f>
        <v>45.825000000000003</v>
      </c>
      <c r="AL1134" s="30">
        <f>'21'!AK22</f>
        <v>98.034999999999997</v>
      </c>
      <c r="AM1134" s="30">
        <f>'21'!AL22</f>
        <v>103.235</v>
      </c>
      <c r="AN1134" s="30">
        <f>'21'!AM22</f>
        <v>57.41</v>
      </c>
      <c r="AO1134" s="30">
        <f>'21'!AN22</f>
        <v>0</v>
      </c>
      <c r="AP1134" s="30">
        <f>'21'!AO22</f>
        <v>0</v>
      </c>
      <c r="AQ1134" s="30">
        <f>'21'!AP22</f>
        <v>103.235</v>
      </c>
      <c r="AR1134" s="30">
        <f>'21'!AQ22</f>
        <v>57.47</v>
      </c>
      <c r="AS1134" s="30">
        <f>'21'!AR22</f>
        <v>0</v>
      </c>
      <c r="AT1134" s="30">
        <f>'21'!AS22</f>
        <v>45.825000000000003</v>
      </c>
      <c r="AU1134" s="30">
        <f>'21'!AT22</f>
        <v>109.67999999999999</v>
      </c>
      <c r="AV1134" s="30">
        <f>'21'!AU22</f>
        <v>155.505</v>
      </c>
      <c r="AW1134" s="30">
        <f>'21'!AV22</f>
        <v>0</v>
      </c>
      <c r="AX1134" s="30">
        <f>'21'!AW22</f>
        <v>30</v>
      </c>
      <c r="AY1134" s="30">
        <f>'21'!AX22</f>
        <v>200</v>
      </c>
      <c r="AZ1134" s="30">
        <f>'21'!AY22</f>
        <v>0</v>
      </c>
      <c r="BA1134" s="30">
        <f>'21'!AZ22</f>
        <v>40</v>
      </c>
      <c r="BB1134" s="30">
        <f>'21'!BA22</f>
        <v>20</v>
      </c>
      <c r="BC1134" s="30">
        <f>'21'!BB22</f>
        <v>290</v>
      </c>
      <c r="BD1134" s="30">
        <f>'21'!BC22</f>
        <v>275.5</v>
      </c>
      <c r="BE1134" s="30">
        <f>'21'!BD22</f>
        <v>14</v>
      </c>
      <c r="BF1134" s="30">
        <f>'21'!BE22</f>
        <v>15</v>
      </c>
      <c r="BG1134" s="30">
        <f>'21'!BF22</f>
        <v>8</v>
      </c>
      <c r="BH1134" s="30">
        <f>'21'!BG22</f>
        <v>9</v>
      </c>
      <c r="BI1134" s="30">
        <f>'21'!BH22</f>
        <v>1</v>
      </c>
      <c r="BJ1134" s="30">
        <f>'21'!BI22</f>
        <v>47</v>
      </c>
      <c r="BK1134" s="30">
        <f>'21'!BJ22</f>
        <v>228.5</v>
      </c>
      <c r="BL1134" s="30">
        <f>'21'!BK22</f>
        <v>109.67999999999999</v>
      </c>
      <c r="BM1134" s="30">
        <f>'21'!BL22</f>
        <v>118.82000000000001</v>
      </c>
    </row>
    <row r="1135" spans="1:65">
      <c r="A1135" s="78">
        <f>'21'!A23</f>
        <v>42907</v>
      </c>
      <c r="B1135" s="82" t="str">
        <f t="shared" si="17"/>
        <v>06:30:00</v>
      </c>
      <c r="C1135" s="30" t="str">
        <f>'21'!B23</f>
        <v>06H30</v>
      </c>
      <c r="D1135" s="30">
        <f>'21'!C23</f>
        <v>505</v>
      </c>
      <c r="E1135" s="30">
        <f>'21'!D23</f>
        <v>456</v>
      </c>
      <c r="F1135" s="30">
        <f>'21'!E23</f>
        <v>423</v>
      </c>
      <c r="G1135" s="30">
        <f>'21'!F23</f>
        <v>33</v>
      </c>
      <c r="H1135" s="30">
        <f>'21'!G23</f>
        <v>0</v>
      </c>
      <c r="I1135" s="30">
        <f>'21'!H23</f>
        <v>14</v>
      </c>
      <c r="J1135" s="30">
        <f>'21'!I23</f>
        <v>1384</v>
      </c>
      <c r="K1135" s="30">
        <f>'21'!J23</f>
        <v>47</v>
      </c>
      <c r="L1135" s="30">
        <f>'21'!K23</f>
        <v>273</v>
      </c>
      <c r="M1135" s="30">
        <f>'21'!L23</f>
        <v>308</v>
      </c>
      <c r="N1135" s="30">
        <f>'21'!M23</f>
        <v>290</v>
      </c>
      <c r="O1135" s="30">
        <f>'21'!N23</f>
        <v>0</v>
      </c>
      <c r="P1135" s="30">
        <f>'21'!O23</f>
        <v>10</v>
      </c>
      <c r="Q1135" s="30">
        <f>'21'!P23</f>
        <v>11</v>
      </c>
      <c r="R1135" s="30">
        <f>'21'!Q23</f>
        <v>10</v>
      </c>
      <c r="S1135" s="30">
        <f>'21'!R23</f>
        <v>0</v>
      </c>
      <c r="T1135" s="30">
        <f>'21'!S23</f>
        <v>581</v>
      </c>
      <c r="U1135" s="30">
        <f>'21'!T23</f>
        <v>31</v>
      </c>
      <c r="V1135" s="30">
        <f>'21'!U23</f>
        <v>78</v>
      </c>
      <c r="W1135" s="30">
        <f>'21'!V23</f>
        <v>3.61</v>
      </c>
      <c r="X1135" s="30">
        <f>'21'!W23</f>
        <v>3.5</v>
      </c>
      <c r="Y1135" s="30">
        <f>'21'!X23</f>
        <v>5</v>
      </c>
      <c r="Z1135" s="30">
        <f>'21'!Y23</f>
        <v>3.3</v>
      </c>
      <c r="AA1135" s="30">
        <f>'21'!Z23</f>
        <v>4.0999999999999996</v>
      </c>
      <c r="AB1135" s="30">
        <f>'21'!AA23</f>
        <v>1.7</v>
      </c>
      <c r="AC1135" s="30">
        <f>'21'!AB23</f>
        <v>0</v>
      </c>
      <c r="AD1135" s="30">
        <f>'21'!AC23</f>
        <v>0</v>
      </c>
      <c r="AE1135" s="30">
        <f>'21'!AD23</f>
        <v>0</v>
      </c>
      <c r="AF1135" s="30">
        <f>'21'!AE23</f>
        <v>0.82499999999999996</v>
      </c>
      <c r="AG1135" s="30">
        <f>'21'!AF23</f>
        <v>0</v>
      </c>
      <c r="AH1135" s="30">
        <f>'21'!AG23</f>
        <v>0</v>
      </c>
      <c r="AI1135" s="30">
        <f>'21'!AH23</f>
        <v>0.82499999999999996</v>
      </c>
      <c r="AJ1135" s="30">
        <f>'21'!AI23</f>
        <v>45</v>
      </c>
      <c r="AK1135" s="30">
        <f>'21'!AJ23</f>
        <v>45.825000000000003</v>
      </c>
      <c r="AL1135" s="30">
        <f>'21'!AK23</f>
        <v>94.834999999999994</v>
      </c>
      <c r="AM1135" s="30">
        <f>'21'!AL23</f>
        <v>100.035</v>
      </c>
      <c r="AN1135" s="30">
        <f>'21'!AM23</f>
        <v>54.209999999999994</v>
      </c>
      <c r="AO1135" s="30">
        <f>'21'!AN23</f>
        <v>0</v>
      </c>
      <c r="AP1135" s="30">
        <f>'21'!AO23</f>
        <v>0</v>
      </c>
      <c r="AQ1135" s="30">
        <f>'21'!AP23</f>
        <v>100.035</v>
      </c>
      <c r="AR1135" s="30">
        <f>'21'!AQ23</f>
        <v>60.67</v>
      </c>
      <c r="AS1135" s="30">
        <f>'21'!AR23</f>
        <v>0</v>
      </c>
      <c r="AT1135" s="30">
        <f>'21'!AS23</f>
        <v>45.825000000000003</v>
      </c>
      <c r="AU1135" s="30">
        <f>'21'!AT23</f>
        <v>109.67999999999999</v>
      </c>
      <c r="AV1135" s="30">
        <f>'21'!AU23</f>
        <v>155.505</v>
      </c>
      <c r="AW1135" s="30">
        <f>'21'!AV23</f>
        <v>0</v>
      </c>
      <c r="AX1135" s="30">
        <f>'21'!AW23</f>
        <v>30</v>
      </c>
      <c r="AY1135" s="30">
        <f>'21'!AX23</f>
        <v>200</v>
      </c>
      <c r="AZ1135" s="30">
        <f>'21'!AY23</f>
        <v>0</v>
      </c>
      <c r="BA1135" s="30">
        <f>'21'!AZ23</f>
        <v>40</v>
      </c>
      <c r="BB1135" s="30">
        <f>'21'!BA23</f>
        <v>20</v>
      </c>
      <c r="BC1135" s="30">
        <f>'21'!BB23</f>
        <v>290</v>
      </c>
      <c r="BD1135" s="30">
        <f>'21'!BC23</f>
        <v>275.5</v>
      </c>
      <c r="BE1135" s="30">
        <f>'21'!BD23</f>
        <v>14</v>
      </c>
      <c r="BF1135" s="30">
        <f>'21'!BE23</f>
        <v>15</v>
      </c>
      <c r="BG1135" s="30">
        <f>'21'!BF23</f>
        <v>8</v>
      </c>
      <c r="BH1135" s="30">
        <f>'21'!BG23</f>
        <v>9</v>
      </c>
      <c r="BI1135" s="30">
        <f>'21'!BH23</f>
        <v>1</v>
      </c>
      <c r="BJ1135" s="30">
        <f>'21'!BI23</f>
        <v>47</v>
      </c>
      <c r="BK1135" s="30">
        <f>'21'!BJ23</f>
        <v>228.5</v>
      </c>
      <c r="BL1135" s="30">
        <f>'21'!BK23</f>
        <v>109.67999999999999</v>
      </c>
      <c r="BM1135" s="30">
        <f>'21'!BL23</f>
        <v>118.82000000000001</v>
      </c>
    </row>
    <row r="1136" spans="1:65">
      <c r="A1136" s="78">
        <f>'21'!A24</f>
        <v>42907</v>
      </c>
      <c r="B1136" s="82" t="str">
        <f t="shared" si="17"/>
        <v>07:00:00</v>
      </c>
      <c r="C1136" s="30" t="str">
        <f>'21'!B24</f>
        <v>07H00</v>
      </c>
      <c r="D1136" s="30">
        <f>'21'!C24</f>
        <v>494</v>
      </c>
      <c r="E1136" s="30">
        <f>'21'!D24</f>
        <v>466</v>
      </c>
      <c r="F1136" s="30">
        <f>'21'!E24</f>
        <v>420</v>
      </c>
      <c r="G1136" s="30">
        <f>'21'!F24</f>
        <v>33</v>
      </c>
      <c r="H1136" s="30">
        <f>'21'!G24</f>
        <v>0</v>
      </c>
      <c r="I1136" s="30">
        <f>'21'!H24</f>
        <v>14</v>
      </c>
      <c r="J1136" s="30">
        <f>'21'!I24</f>
        <v>1380</v>
      </c>
      <c r="K1136" s="30">
        <f>'21'!J24</f>
        <v>47</v>
      </c>
      <c r="L1136" s="30">
        <f>'21'!K24</f>
        <v>273</v>
      </c>
      <c r="M1136" s="30">
        <f>'21'!L24</f>
        <v>311</v>
      </c>
      <c r="N1136" s="30">
        <f>'21'!M24</f>
        <v>290</v>
      </c>
      <c r="O1136" s="30">
        <f>'21'!N24</f>
        <v>0</v>
      </c>
      <c r="P1136" s="30">
        <f>'21'!O24</f>
        <v>10</v>
      </c>
      <c r="Q1136" s="30">
        <f>'21'!P24</f>
        <v>11</v>
      </c>
      <c r="R1136" s="30">
        <f>'21'!Q24</f>
        <v>10</v>
      </c>
      <c r="S1136" s="30">
        <f>'21'!R24</f>
        <v>0</v>
      </c>
      <c r="T1136" s="30">
        <f>'21'!S24</f>
        <v>584</v>
      </c>
      <c r="U1136" s="30">
        <f>'21'!T24</f>
        <v>31</v>
      </c>
      <c r="V1136" s="30">
        <f>'21'!U24</f>
        <v>78</v>
      </c>
      <c r="W1136" s="30">
        <f>'21'!V24</f>
        <v>4.07</v>
      </c>
      <c r="X1136" s="30">
        <f>'21'!W24</f>
        <v>3.5</v>
      </c>
      <c r="Y1136" s="30">
        <f>'21'!X24</f>
        <v>4.5</v>
      </c>
      <c r="Z1136" s="30">
        <f>'21'!Y24</f>
        <v>2.5</v>
      </c>
      <c r="AA1136" s="30">
        <f>'21'!Z24</f>
        <v>3.7</v>
      </c>
      <c r="AB1136" s="30">
        <f>'21'!AA24</f>
        <v>1.6</v>
      </c>
      <c r="AC1136" s="30">
        <f>'21'!AB24</f>
        <v>0</v>
      </c>
      <c r="AD1136" s="30">
        <f>'21'!AC24</f>
        <v>0</v>
      </c>
      <c r="AE1136" s="30">
        <f>'21'!AD24</f>
        <v>0</v>
      </c>
      <c r="AF1136" s="30">
        <f>'21'!AE24</f>
        <v>0.82499999999999996</v>
      </c>
      <c r="AG1136" s="30">
        <f>'21'!AF24</f>
        <v>0</v>
      </c>
      <c r="AH1136" s="30">
        <f>'21'!AG24</f>
        <v>0</v>
      </c>
      <c r="AI1136" s="30">
        <f>'21'!AH24</f>
        <v>0.82499999999999996</v>
      </c>
      <c r="AJ1136" s="30">
        <f>'21'!AI24</f>
        <v>45</v>
      </c>
      <c r="AK1136" s="30">
        <f>'21'!AJ24</f>
        <v>45.825000000000003</v>
      </c>
      <c r="AL1136" s="30">
        <f>'21'!AK24</f>
        <v>93.594999999999999</v>
      </c>
      <c r="AM1136" s="30">
        <f>'21'!AL24</f>
        <v>98.694999999999993</v>
      </c>
      <c r="AN1136" s="30">
        <f>'21'!AM24</f>
        <v>52.86999999999999</v>
      </c>
      <c r="AO1136" s="30">
        <f>'21'!AN24</f>
        <v>0</v>
      </c>
      <c r="AP1136" s="30">
        <f>'21'!AO24</f>
        <v>0</v>
      </c>
      <c r="AQ1136" s="30">
        <f>'21'!AP24</f>
        <v>98.694999999999993</v>
      </c>
      <c r="AR1136" s="30">
        <f>'21'!AQ24</f>
        <v>57.349999999999994</v>
      </c>
      <c r="AS1136" s="30">
        <f>'21'!AR24</f>
        <v>0</v>
      </c>
      <c r="AT1136" s="30">
        <f>'21'!AS24</f>
        <v>45.825000000000003</v>
      </c>
      <c r="AU1136" s="30">
        <f>'21'!AT24</f>
        <v>105.11999999999999</v>
      </c>
      <c r="AV1136" s="30">
        <f>'21'!AU24</f>
        <v>150.94499999999999</v>
      </c>
      <c r="AW1136" s="30">
        <f>'21'!AV24</f>
        <v>0</v>
      </c>
      <c r="AX1136" s="30">
        <f>'21'!AW24</f>
        <v>40</v>
      </c>
      <c r="AY1136" s="30">
        <f>'21'!AX24</f>
        <v>200</v>
      </c>
      <c r="AZ1136" s="30">
        <f>'21'!AY24</f>
        <v>0</v>
      </c>
      <c r="BA1136" s="30">
        <f>'21'!AZ24</f>
        <v>40</v>
      </c>
      <c r="BB1136" s="30">
        <f>'21'!BA24</f>
        <v>0</v>
      </c>
      <c r="BC1136" s="30">
        <f>'21'!BB24</f>
        <v>280</v>
      </c>
      <c r="BD1136" s="30">
        <f>'21'!BC24</f>
        <v>266</v>
      </c>
      <c r="BE1136" s="30">
        <f>'21'!BD24</f>
        <v>14</v>
      </c>
      <c r="BF1136" s="30">
        <f>'21'!BE24</f>
        <v>15</v>
      </c>
      <c r="BG1136" s="30">
        <f>'21'!BF24</f>
        <v>8</v>
      </c>
      <c r="BH1136" s="30">
        <f>'21'!BG24</f>
        <v>9</v>
      </c>
      <c r="BI1136" s="30">
        <f>'21'!BH24</f>
        <v>1</v>
      </c>
      <c r="BJ1136" s="30">
        <f>'21'!BI24</f>
        <v>47</v>
      </c>
      <c r="BK1136" s="30">
        <f>'21'!BJ24</f>
        <v>219</v>
      </c>
      <c r="BL1136" s="30">
        <f>'21'!BK24</f>
        <v>105.11999999999999</v>
      </c>
      <c r="BM1136" s="30">
        <f>'21'!BL24</f>
        <v>113.88000000000001</v>
      </c>
    </row>
    <row r="1137" spans="1:65">
      <c r="A1137" s="78">
        <f>'21'!A25</f>
        <v>42907</v>
      </c>
      <c r="B1137" s="82" t="str">
        <f t="shared" si="17"/>
        <v>07:30:00</v>
      </c>
      <c r="C1137" s="30" t="str">
        <f>'21'!B25</f>
        <v>07H30</v>
      </c>
      <c r="D1137" s="30">
        <f>'21'!C25</f>
        <v>496</v>
      </c>
      <c r="E1137" s="30">
        <f>'21'!D25</f>
        <v>483</v>
      </c>
      <c r="F1137" s="30">
        <f>'21'!E25</f>
        <v>422</v>
      </c>
      <c r="G1137" s="30">
        <f>'21'!F25</f>
        <v>34</v>
      </c>
      <c r="H1137" s="30">
        <f>'21'!G25</f>
        <v>0</v>
      </c>
      <c r="I1137" s="30">
        <f>'21'!H25</f>
        <v>14</v>
      </c>
      <c r="J1137" s="30">
        <f>'21'!I25</f>
        <v>1401</v>
      </c>
      <c r="K1137" s="30">
        <f>'21'!J25</f>
        <v>48</v>
      </c>
      <c r="L1137" s="30">
        <f>'21'!K25</f>
        <v>287</v>
      </c>
      <c r="M1137" s="30">
        <f>'21'!L25</f>
        <v>322</v>
      </c>
      <c r="N1137" s="30">
        <f>'21'!M25</f>
        <v>330</v>
      </c>
      <c r="O1137" s="30">
        <f>'21'!N25</f>
        <v>0</v>
      </c>
      <c r="P1137" s="30">
        <f>'21'!O25</f>
        <v>10</v>
      </c>
      <c r="Q1137" s="30">
        <f>'21'!P25</f>
        <v>12</v>
      </c>
      <c r="R1137" s="30">
        <f>'21'!Q25</f>
        <v>12</v>
      </c>
      <c r="S1137" s="30">
        <f>'21'!R25</f>
        <v>0</v>
      </c>
      <c r="T1137" s="30">
        <f>'21'!S25</f>
        <v>609</v>
      </c>
      <c r="U1137" s="30">
        <f>'21'!T25</f>
        <v>34</v>
      </c>
      <c r="V1137" s="30">
        <f>'21'!U25</f>
        <v>82</v>
      </c>
      <c r="W1137" s="30">
        <f>'21'!V25</f>
        <v>4.07</v>
      </c>
      <c r="X1137" s="30">
        <f>'21'!W25</f>
        <v>3.5</v>
      </c>
      <c r="Y1137" s="30">
        <f>'21'!X25</f>
        <v>4.5</v>
      </c>
      <c r="Z1137" s="30">
        <f>'21'!Y25</f>
        <v>2.5</v>
      </c>
      <c r="AA1137" s="30">
        <f>'21'!Z25</f>
        <v>3.7</v>
      </c>
      <c r="AB1137" s="30">
        <f>'21'!AA25</f>
        <v>1.6</v>
      </c>
      <c r="AC1137" s="30">
        <f>'21'!AB25</f>
        <v>0</v>
      </c>
      <c r="AD1137" s="30">
        <f>'21'!AC25</f>
        <v>0</v>
      </c>
      <c r="AE1137" s="30">
        <f>'21'!AD25</f>
        <v>0</v>
      </c>
      <c r="AF1137" s="30">
        <f>'21'!AE25</f>
        <v>0.82499999999999996</v>
      </c>
      <c r="AG1137" s="30">
        <f>'21'!AF25</f>
        <v>0</v>
      </c>
      <c r="AH1137" s="30">
        <f>'21'!AG25</f>
        <v>0</v>
      </c>
      <c r="AI1137" s="30">
        <f>'21'!AH25</f>
        <v>0.82499999999999996</v>
      </c>
      <c r="AJ1137" s="30">
        <f>'21'!AI25</f>
        <v>45</v>
      </c>
      <c r="AK1137" s="30">
        <f>'21'!AJ25</f>
        <v>45.825000000000003</v>
      </c>
      <c r="AL1137" s="30">
        <f>'21'!AK25</f>
        <v>97.594999999999999</v>
      </c>
      <c r="AM1137" s="30">
        <f>'21'!AL25</f>
        <v>102.69499999999999</v>
      </c>
      <c r="AN1137" s="30">
        <f>'21'!AM25</f>
        <v>56.86999999999999</v>
      </c>
      <c r="AO1137" s="30">
        <f>'21'!AN25</f>
        <v>0</v>
      </c>
      <c r="AP1137" s="30">
        <f>'21'!AO25</f>
        <v>0</v>
      </c>
      <c r="AQ1137" s="30">
        <f>'21'!AP25</f>
        <v>102.69499999999999</v>
      </c>
      <c r="AR1137" s="30">
        <f>'21'!AQ25</f>
        <v>53.349999999999994</v>
      </c>
      <c r="AS1137" s="30">
        <f>'21'!AR25</f>
        <v>0</v>
      </c>
      <c r="AT1137" s="30">
        <f>'21'!AS25</f>
        <v>45.825000000000003</v>
      </c>
      <c r="AU1137" s="30">
        <f>'21'!AT25</f>
        <v>105.11999999999999</v>
      </c>
      <c r="AV1137" s="30">
        <f>'21'!AU25</f>
        <v>150.94499999999999</v>
      </c>
      <c r="AW1137" s="30">
        <f>'21'!AV25</f>
        <v>0</v>
      </c>
      <c r="AX1137" s="30">
        <f>'21'!AW25</f>
        <v>40</v>
      </c>
      <c r="AY1137" s="30">
        <f>'21'!AX25</f>
        <v>200</v>
      </c>
      <c r="AZ1137" s="30">
        <f>'21'!AY25</f>
        <v>0</v>
      </c>
      <c r="BA1137" s="30">
        <f>'21'!AZ25</f>
        <v>40</v>
      </c>
      <c r="BB1137" s="30">
        <f>'21'!BA25</f>
        <v>0</v>
      </c>
      <c r="BC1137" s="30">
        <f>'21'!BB25</f>
        <v>280</v>
      </c>
      <c r="BD1137" s="30">
        <f>'21'!BC25</f>
        <v>266</v>
      </c>
      <c r="BE1137" s="30">
        <f>'21'!BD25</f>
        <v>14</v>
      </c>
      <c r="BF1137" s="30">
        <f>'21'!BE25</f>
        <v>15</v>
      </c>
      <c r="BG1137" s="30">
        <f>'21'!BF25</f>
        <v>8</v>
      </c>
      <c r="BH1137" s="30">
        <f>'21'!BG25</f>
        <v>9</v>
      </c>
      <c r="BI1137" s="30">
        <f>'21'!BH25</f>
        <v>1</v>
      </c>
      <c r="BJ1137" s="30">
        <f>'21'!BI25</f>
        <v>47</v>
      </c>
      <c r="BK1137" s="30">
        <f>'21'!BJ25</f>
        <v>219</v>
      </c>
      <c r="BL1137" s="30">
        <f>'21'!BK25</f>
        <v>105.11999999999999</v>
      </c>
      <c r="BM1137" s="30">
        <f>'21'!BL25</f>
        <v>113.88000000000001</v>
      </c>
    </row>
    <row r="1138" spans="1:65">
      <c r="A1138" s="78">
        <f>'21'!A26</f>
        <v>42907</v>
      </c>
      <c r="B1138" s="82" t="str">
        <f t="shared" si="17"/>
        <v>08:00:00</v>
      </c>
      <c r="C1138" s="30" t="str">
        <f>'21'!B26</f>
        <v>08H00</v>
      </c>
      <c r="D1138" s="30">
        <f>'21'!C26</f>
        <v>515</v>
      </c>
      <c r="E1138" s="30">
        <f>'21'!D26</f>
        <v>490</v>
      </c>
      <c r="F1138" s="30">
        <f>'21'!E26</f>
        <v>440</v>
      </c>
      <c r="G1138" s="30">
        <f>'21'!F26</f>
        <v>34</v>
      </c>
      <c r="H1138" s="30">
        <f>'21'!G26</f>
        <v>0</v>
      </c>
      <c r="I1138" s="30">
        <f>'21'!H26</f>
        <v>15</v>
      </c>
      <c r="J1138" s="30">
        <f>'21'!I26</f>
        <v>1445</v>
      </c>
      <c r="K1138" s="30">
        <f>'21'!J26</f>
        <v>49</v>
      </c>
      <c r="L1138" s="30">
        <f>'21'!K26</f>
        <v>284</v>
      </c>
      <c r="M1138" s="30">
        <f>'21'!L26</f>
        <v>330</v>
      </c>
      <c r="N1138" s="30">
        <f>'21'!M26</f>
        <v>310</v>
      </c>
      <c r="O1138" s="30">
        <f>'21'!N26</f>
        <v>0</v>
      </c>
      <c r="P1138" s="30">
        <f>'21'!O26</f>
        <v>10</v>
      </c>
      <c r="Q1138" s="30">
        <f>'21'!P26</f>
        <v>12</v>
      </c>
      <c r="R1138" s="30">
        <f>'21'!Q26</f>
        <v>11</v>
      </c>
      <c r="S1138" s="30">
        <f>'21'!R26</f>
        <v>0</v>
      </c>
      <c r="T1138" s="30">
        <f>'21'!S26</f>
        <v>614</v>
      </c>
      <c r="U1138" s="30">
        <f>'21'!T26</f>
        <v>33</v>
      </c>
      <c r="V1138" s="30">
        <f>'21'!U26</f>
        <v>82</v>
      </c>
      <c r="W1138" s="30">
        <f>'21'!V26</f>
        <v>4.07</v>
      </c>
      <c r="X1138" s="30">
        <f>'21'!W26</f>
        <v>3.5</v>
      </c>
      <c r="Y1138" s="30">
        <f>'21'!X26</f>
        <v>4.5</v>
      </c>
      <c r="Z1138" s="30">
        <f>'21'!Y26</f>
        <v>2.6</v>
      </c>
      <c r="AA1138" s="30">
        <f>'21'!Z26</f>
        <v>4</v>
      </c>
      <c r="AB1138" s="30">
        <f>'21'!AA26</f>
        <v>1.9</v>
      </c>
      <c r="AC1138" s="30">
        <f>'21'!AB26</f>
        <v>0</v>
      </c>
      <c r="AD1138" s="30">
        <f>'21'!AC26</f>
        <v>0</v>
      </c>
      <c r="AE1138" s="30">
        <f>'21'!AD26</f>
        <v>0</v>
      </c>
      <c r="AF1138" s="30">
        <f>'21'!AE26</f>
        <v>0.82499999999999996</v>
      </c>
      <c r="AG1138" s="30">
        <f>'21'!AF26</f>
        <v>0</v>
      </c>
      <c r="AH1138" s="30">
        <f>'21'!AG26</f>
        <v>0</v>
      </c>
      <c r="AI1138" s="30">
        <f>'21'!AH26</f>
        <v>0.82499999999999996</v>
      </c>
      <c r="AJ1138" s="30">
        <f>'21'!AI26</f>
        <v>45</v>
      </c>
      <c r="AK1138" s="30">
        <f>'21'!AJ26</f>
        <v>45.825000000000003</v>
      </c>
      <c r="AL1138" s="30">
        <f>'21'!AK26</f>
        <v>97.99499999999999</v>
      </c>
      <c r="AM1138" s="30">
        <f>'21'!AL26</f>
        <v>103.395</v>
      </c>
      <c r="AN1138" s="30">
        <f>'21'!AM26</f>
        <v>57.569999999999993</v>
      </c>
      <c r="AO1138" s="30">
        <f>'21'!AN26</f>
        <v>0</v>
      </c>
      <c r="AP1138" s="30">
        <f>'21'!AO26</f>
        <v>0</v>
      </c>
      <c r="AQ1138" s="30">
        <f>'21'!AP26</f>
        <v>103.395</v>
      </c>
      <c r="AR1138" s="30">
        <f>'21'!AQ26</f>
        <v>52.95</v>
      </c>
      <c r="AS1138" s="30">
        <f>'21'!AR26</f>
        <v>0</v>
      </c>
      <c r="AT1138" s="30">
        <f>'21'!AS26</f>
        <v>45.825000000000003</v>
      </c>
      <c r="AU1138" s="30">
        <f>'21'!AT26</f>
        <v>105.11999999999999</v>
      </c>
      <c r="AV1138" s="30">
        <f>'21'!AU26</f>
        <v>150.94499999999999</v>
      </c>
      <c r="AW1138" s="30">
        <f>'21'!AV26</f>
        <v>0</v>
      </c>
      <c r="AX1138" s="30">
        <f>'21'!AW26</f>
        <v>40</v>
      </c>
      <c r="AY1138" s="30">
        <f>'21'!AX26</f>
        <v>200</v>
      </c>
      <c r="AZ1138" s="30">
        <f>'21'!AY26</f>
        <v>0</v>
      </c>
      <c r="BA1138" s="30">
        <f>'21'!AZ26</f>
        <v>40</v>
      </c>
      <c r="BB1138" s="30">
        <f>'21'!BA26</f>
        <v>0</v>
      </c>
      <c r="BC1138" s="30">
        <f>'21'!BB26</f>
        <v>280</v>
      </c>
      <c r="BD1138" s="30">
        <f>'21'!BC26</f>
        <v>266</v>
      </c>
      <c r="BE1138" s="30">
        <f>'21'!BD26</f>
        <v>14</v>
      </c>
      <c r="BF1138" s="30">
        <f>'21'!BE26</f>
        <v>15</v>
      </c>
      <c r="BG1138" s="30">
        <f>'21'!BF26</f>
        <v>8</v>
      </c>
      <c r="BH1138" s="30">
        <f>'21'!BG26</f>
        <v>9</v>
      </c>
      <c r="BI1138" s="30">
        <f>'21'!BH26</f>
        <v>1</v>
      </c>
      <c r="BJ1138" s="30">
        <f>'21'!BI26</f>
        <v>47</v>
      </c>
      <c r="BK1138" s="30">
        <f>'21'!BJ26</f>
        <v>219</v>
      </c>
      <c r="BL1138" s="30">
        <f>'21'!BK26</f>
        <v>105.11999999999999</v>
      </c>
      <c r="BM1138" s="30">
        <f>'21'!BL26</f>
        <v>113.88000000000001</v>
      </c>
    </row>
    <row r="1139" spans="1:65">
      <c r="A1139" s="78">
        <f>'21'!A27</f>
        <v>42907</v>
      </c>
      <c r="B1139" s="82" t="str">
        <f t="shared" si="17"/>
        <v>08:30:00</v>
      </c>
      <c r="C1139" s="30" t="str">
        <f>'21'!B27</f>
        <v>08H30</v>
      </c>
      <c r="D1139" s="30">
        <f>'21'!C27</f>
        <v>522</v>
      </c>
      <c r="E1139" s="30">
        <f>'21'!D27</f>
        <v>505</v>
      </c>
      <c r="F1139" s="30">
        <f>'21'!E27</f>
        <v>442</v>
      </c>
      <c r="G1139" s="30">
        <f>'21'!F27</f>
        <v>36</v>
      </c>
      <c r="H1139" s="30">
        <f>'21'!G27</f>
        <v>0</v>
      </c>
      <c r="I1139" s="30">
        <f>'21'!H27</f>
        <v>15</v>
      </c>
      <c r="J1139" s="30">
        <f>'21'!I27</f>
        <v>1469</v>
      </c>
      <c r="K1139" s="30">
        <f>'21'!J27</f>
        <v>51</v>
      </c>
      <c r="L1139" s="30">
        <f>'21'!K27</f>
        <v>285</v>
      </c>
      <c r="M1139" s="30">
        <f>'21'!L27</f>
        <v>337</v>
      </c>
      <c r="N1139" s="30">
        <f>'21'!M27</f>
        <v>310</v>
      </c>
      <c r="O1139" s="30">
        <f>'21'!N27</f>
        <v>0</v>
      </c>
      <c r="P1139" s="30">
        <f>'21'!O27</f>
        <v>10</v>
      </c>
      <c r="Q1139" s="30">
        <f>'21'!P27</f>
        <v>12</v>
      </c>
      <c r="R1139" s="30">
        <f>'21'!Q27</f>
        <v>11</v>
      </c>
      <c r="S1139" s="30">
        <f>'21'!R27</f>
        <v>0</v>
      </c>
      <c r="T1139" s="30">
        <f>'21'!S27</f>
        <v>622</v>
      </c>
      <c r="U1139" s="30">
        <f>'21'!T27</f>
        <v>33</v>
      </c>
      <c r="V1139" s="30">
        <f>'21'!U27</f>
        <v>84</v>
      </c>
      <c r="W1139" s="30">
        <f>'21'!V27</f>
        <v>4.07</v>
      </c>
      <c r="X1139" s="30">
        <f>'21'!W27</f>
        <v>3.5</v>
      </c>
      <c r="Y1139" s="30">
        <f>'21'!X27</f>
        <v>5</v>
      </c>
      <c r="Z1139" s="30">
        <f>'21'!Y27</f>
        <v>2.6</v>
      </c>
      <c r="AA1139" s="30">
        <f>'21'!Z27</f>
        <v>4</v>
      </c>
      <c r="AB1139" s="30">
        <f>'21'!AA27</f>
        <v>1.9</v>
      </c>
      <c r="AC1139" s="30">
        <f>'21'!AB27</f>
        <v>0</v>
      </c>
      <c r="AD1139" s="30">
        <f>'21'!AC27</f>
        <v>0</v>
      </c>
      <c r="AE1139" s="30">
        <f>'21'!AD27</f>
        <v>0</v>
      </c>
      <c r="AF1139" s="30">
        <f>'21'!AE27</f>
        <v>0.82499999999999996</v>
      </c>
      <c r="AG1139" s="30">
        <f>'21'!AF27</f>
        <v>0</v>
      </c>
      <c r="AH1139" s="30">
        <f>'21'!AG27</f>
        <v>0</v>
      </c>
      <c r="AI1139" s="30">
        <f>'21'!AH27</f>
        <v>0.82499999999999996</v>
      </c>
      <c r="AJ1139" s="30">
        <f>'21'!AI27</f>
        <v>45</v>
      </c>
      <c r="AK1139" s="30">
        <f>'21'!AJ27</f>
        <v>45.825000000000003</v>
      </c>
      <c r="AL1139" s="30">
        <f>'21'!AK27</f>
        <v>100.49499999999999</v>
      </c>
      <c r="AM1139" s="30">
        <f>'21'!AL27</f>
        <v>105.895</v>
      </c>
      <c r="AN1139" s="30">
        <f>'21'!AM27</f>
        <v>60.069999999999993</v>
      </c>
      <c r="AO1139" s="30">
        <f>'21'!AN27</f>
        <v>0</v>
      </c>
      <c r="AP1139" s="30">
        <f>'21'!AO27</f>
        <v>0</v>
      </c>
      <c r="AQ1139" s="30">
        <f>'21'!AP27</f>
        <v>105.895</v>
      </c>
      <c r="AR1139" s="30">
        <f>'21'!AQ27</f>
        <v>50.45</v>
      </c>
      <c r="AS1139" s="30">
        <f>'21'!AR27</f>
        <v>0</v>
      </c>
      <c r="AT1139" s="30">
        <f>'21'!AS27</f>
        <v>45.825000000000003</v>
      </c>
      <c r="AU1139" s="30">
        <f>'21'!AT27</f>
        <v>105.11999999999999</v>
      </c>
      <c r="AV1139" s="30">
        <f>'21'!AU27</f>
        <v>150.94499999999999</v>
      </c>
      <c r="AW1139" s="30">
        <f>'21'!AV27</f>
        <v>0</v>
      </c>
      <c r="AX1139" s="30">
        <f>'21'!AW27</f>
        <v>40</v>
      </c>
      <c r="AY1139" s="30">
        <f>'21'!AX27</f>
        <v>200</v>
      </c>
      <c r="AZ1139" s="30">
        <f>'21'!AY27</f>
        <v>0</v>
      </c>
      <c r="BA1139" s="30">
        <f>'21'!AZ27</f>
        <v>40</v>
      </c>
      <c r="BB1139" s="30">
        <f>'21'!BA27</f>
        <v>0</v>
      </c>
      <c r="BC1139" s="30">
        <f>'21'!BB27</f>
        <v>280</v>
      </c>
      <c r="BD1139" s="30">
        <f>'21'!BC27</f>
        <v>266</v>
      </c>
      <c r="BE1139" s="30">
        <f>'21'!BD27</f>
        <v>14</v>
      </c>
      <c r="BF1139" s="30">
        <f>'21'!BE27</f>
        <v>15</v>
      </c>
      <c r="BG1139" s="30">
        <f>'21'!BF27</f>
        <v>8</v>
      </c>
      <c r="BH1139" s="30">
        <f>'21'!BG27</f>
        <v>9</v>
      </c>
      <c r="BI1139" s="30">
        <f>'21'!BH27</f>
        <v>1</v>
      </c>
      <c r="BJ1139" s="30">
        <f>'21'!BI27</f>
        <v>47</v>
      </c>
      <c r="BK1139" s="30">
        <f>'21'!BJ27</f>
        <v>219</v>
      </c>
      <c r="BL1139" s="30">
        <f>'21'!BK27</f>
        <v>105.11999999999999</v>
      </c>
      <c r="BM1139" s="30">
        <f>'21'!BL27</f>
        <v>113.88000000000001</v>
      </c>
    </row>
    <row r="1140" spans="1:65">
      <c r="A1140" s="78">
        <f>'21'!A28</f>
        <v>42907</v>
      </c>
      <c r="B1140" s="82" t="str">
        <f t="shared" si="17"/>
        <v>09:00:00</v>
      </c>
      <c r="C1140" s="30" t="str">
        <f>'21'!B28</f>
        <v>09H00</v>
      </c>
      <c r="D1140" s="30">
        <f>'21'!C28</f>
        <v>535</v>
      </c>
      <c r="E1140" s="30">
        <f>'21'!D28</f>
        <v>513</v>
      </c>
      <c r="F1140" s="30">
        <f>'21'!E28</f>
        <v>450</v>
      </c>
      <c r="G1140" s="30">
        <f>'21'!F28</f>
        <v>36</v>
      </c>
      <c r="H1140" s="30">
        <f>'21'!G28</f>
        <v>0</v>
      </c>
      <c r="I1140" s="30">
        <f>'21'!H28</f>
        <v>15</v>
      </c>
      <c r="J1140" s="30">
        <f>'21'!I28</f>
        <v>1498</v>
      </c>
      <c r="K1140" s="30">
        <f>'21'!J28</f>
        <v>51</v>
      </c>
      <c r="L1140" s="30">
        <f>'21'!K28</f>
        <v>295</v>
      </c>
      <c r="M1140" s="30">
        <f>'21'!L28</f>
        <v>350</v>
      </c>
      <c r="N1140" s="30">
        <f>'21'!M28</f>
        <v>310</v>
      </c>
      <c r="O1140" s="30">
        <f>'21'!N28</f>
        <v>0</v>
      </c>
      <c r="P1140" s="30">
        <f>'21'!O28</f>
        <v>11</v>
      </c>
      <c r="Q1140" s="30">
        <f>'21'!P28</f>
        <v>12</v>
      </c>
      <c r="R1140" s="30">
        <f>'21'!Q28</f>
        <v>11</v>
      </c>
      <c r="S1140" s="30">
        <f>'21'!R28</f>
        <v>0</v>
      </c>
      <c r="T1140" s="30">
        <f>'21'!S28</f>
        <v>645</v>
      </c>
      <c r="U1140" s="30">
        <f>'21'!T28</f>
        <v>34</v>
      </c>
      <c r="V1140" s="30">
        <f>'21'!U28</f>
        <v>85</v>
      </c>
      <c r="W1140" s="30">
        <f>'21'!V28</f>
        <v>3.6</v>
      </c>
      <c r="X1140" s="30">
        <f>'21'!W28</f>
        <v>3.5</v>
      </c>
      <c r="Y1140" s="30">
        <f>'21'!X28</f>
        <v>5</v>
      </c>
      <c r="Z1140" s="30">
        <f>'21'!Y28</f>
        <v>2.8</v>
      </c>
      <c r="AA1140" s="30">
        <f>'21'!Z28</f>
        <v>4.3</v>
      </c>
      <c r="AB1140" s="30">
        <f>'21'!AA28</f>
        <v>1.9</v>
      </c>
      <c r="AC1140" s="30">
        <f>'21'!AB28</f>
        <v>0</v>
      </c>
      <c r="AD1140" s="30">
        <f>'21'!AC28</f>
        <v>0</v>
      </c>
      <c r="AE1140" s="30">
        <f>'21'!AD28</f>
        <v>0</v>
      </c>
      <c r="AF1140" s="30">
        <f>'21'!AE28</f>
        <v>0.85</v>
      </c>
      <c r="AG1140" s="30">
        <f>'21'!AF28</f>
        <v>0</v>
      </c>
      <c r="AH1140" s="30">
        <f>'21'!AG28</f>
        <v>0</v>
      </c>
      <c r="AI1140" s="30">
        <f>'21'!AH28</f>
        <v>0.85</v>
      </c>
      <c r="AJ1140" s="30">
        <f>'21'!AI28</f>
        <v>45</v>
      </c>
      <c r="AK1140" s="30">
        <f>'21'!AJ28</f>
        <v>45.85</v>
      </c>
      <c r="AL1140" s="30">
        <f>'21'!AK28</f>
        <v>101.54999999999998</v>
      </c>
      <c r="AM1140" s="30">
        <f>'21'!AL28</f>
        <v>106.94999999999999</v>
      </c>
      <c r="AN1140" s="30">
        <f>'21'!AM28</f>
        <v>61.099999999999987</v>
      </c>
      <c r="AO1140" s="30">
        <f>'21'!AN28</f>
        <v>0</v>
      </c>
      <c r="AP1140" s="30">
        <f>'21'!AO28</f>
        <v>0</v>
      </c>
      <c r="AQ1140" s="30">
        <f>'21'!AP28</f>
        <v>106.94999999999999</v>
      </c>
      <c r="AR1140" s="30">
        <f>'21'!AQ28</f>
        <v>49.420000000000016</v>
      </c>
      <c r="AS1140" s="30">
        <f>'21'!AR28</f>
        <v>0</v>
      </c>
      <c r="AT1140" s="30">
        <f>'21'!AS28</f>
        <v>45.85</v>
      </c>
      <c r="AU1140" s="30">
        <f>'21'!AT28</f>
        <v>105.11999999999999</v>
      </c>
      <c r="AV1140" s="30">
        <f>'21'!AU28</f>
        <v>150.97</v>
      </c>
      <c r="AW1140" s="30">
        <f>'21'!AV28</f>
        <v>0</v>
      </c>
      <c r="AX1140" s="30">
        <f>'21'!AW28</f>
        <v>40</v>
      </c>
      <c r="AY1140" s="30">
        <f>'21'!AX28</f>
        <v>200</v>
      </c>
      <c r="AZ1140" s="30">
        <f>'21'!AY28</f>
        <v>0</v>
      </c>
      <c r="BA1140" s="30">
        <f>'21'!AZ28</f>
        <v>40</v>
      </c>
      <c r="BB1140" s="30">
        <f>'21'!BA28</f>
        <v>0</v>
      </c>
      <c r="BC1140" s="30">
        <f>'21'!BB28</f>
        <v>280</v>
      </c>
      <c r="BD1140" s="30">
        <f>'21'!BC28</f>
        <v>266</v>
      </c>
      <c r="BE1140" s="30">
        <f>'21'!BD28</f>
        <v>14</v>
      </c>
      <c r="BF1140" s="30">
        <f>'21'!BE28</f>
        <v>15</v>
      </c>
      <c r="BG1140" s="30">
        <f>'21'!BF28</f>
        <v>8</v>
      </c>
      <c r="BH1140" s="30">
        <f>'21'!BG28</f>
        <v>9</v>
      </c>
      <c r="BI1140" s="30">
        <f>'21'!BH28</f>
        <v>1</v>
      </c>
      <c r="BJ1140" s="30">
        <f>'21'!BI28</f>
        <v>47</v>
      </c>
      <c r="BK1140" s="30">
        <f>'21'!BJ28</f>
        <v>219</v>
      </c>
      <c r="BL1140" s="30">
        <f>'21'!BK28</f>
        <v>105.11999999999999</v>
      </c>
      <c r="BM1140" s="30">
        <f>'21'!BL28</f>
        <v>113.88000000000001</v>
      </c>
    </row>
    <row r="1141" spans="1:65">
      <c r="A1141" s="78">
        <f>'21'!A29</f>
        <v>42907</v>
      </c>
      <c r="B1141" s="82" t="str">
        <f t="shared" si="17"/>
        <v>09:30:00</v>
      </c>
      <c r="C1141" s="30" t="str">
        <f>'21'!B29</f>
        <v>09H30</v>
      </c>
      <c r="D1141" s="30">
        <f>'21'!C29</f>
        <v>554</v>
      </c>
      <c r="E1141" s="30">
        <f>'21'!D29</f>
        <v>536</v>
      </c>
      <c r="F1141" s="30">
        <f>'21'!E29</f>
        <v>419</v>
      </c>
      <c r="G1141" s="30">
        <f>'21'!F29</f>
        <v>37</v>
      </c>
      <c r="H1141" s="30">
        <f>'21'!G29</f>
        <v>0</v>
      </c>
      <c r="I1141" s="30">
        <f>'21'!H29</f>
        <v>14</v>
      </c>
      <c r="J1141" s="30">
        <f>'21'!I29</f>
        <v>1509</v>
      </c>
      <c r="K1141" s="30">
        <f>'21'!J29</f>
        <v>51</v>
      </c>
      <c r="L1141" s="30">
        <f>'21'!K29</f>
        <v>289</v>
      </c>
      <c r="M1141" s="30">
        <f>'21'!L29</f>
        <v>345</v>
      </c>
      <c r="N1141" s="30">
        <f>'21'!M29</f>
        <v>310</v>
      </c>
      <c r="O1141" s="30">
        <f>'21'!N29</f>
        <v>0</v>
      </c>
      <c r="P1141" s="30">
        <f>'21'!O29</f>
        <v>11</v>
      </c>
      <c r="Q1141" s="30">
        <f>'21'!P29</f>
        <v>12</v>
      </c>
      <c r="R1141" s="30">
        <f>'21'!Q29</f>
        <v>11</v>
      </c>
      <c r="S1141" s="30">
        <f>'21'!R29</f>
        <v>0</v>
      </c>
      <c r="T1141" s="30">
        <f>'21'!S29</f>
        <v>634</v>
      </c>
      <c r="U1141" s="30">
        <f>'21'!T29</f>
        <v>34</v>
      </c>
      <c r="V1141" s="30">
        <f>'21'!U29</f>
        <v>85</v>
      </c>
      <c r="W1141" s="30">
        <f>'21'!V29</f>
        <v>3.6</v>
      </c>
      <c r="X1141" s="30">
        <f>'21'!W29</f>
        <v>3.5</v>
      </c>
      <c r="Y1141" s="30">
        <f>'21'!X29</f>
        <v>5</v>
      </c>
      <c r="Z1141" s="30">
        <f>'21'!Y29</f>
        <v>2.8</v>
      </c>
      <c r="AA1141" s="30">
        <f>'21'!Z29</f>
        <v>4.3</v>
      </c>
      <c r="AB1141" s="30">
        <f>'21'!AA29</f>
        <v>1.9</v>
      </c>
      <c r="AC1141" s="30">
        <f>'21'!AB29</f>
        <v>0</v>
      </c>
      <c r="AD1141" s="30">
        <f>'21'!AC29</f>
        <v>0</v>
      </c>
      <c r="AE1141" s="30">
        <f>'21'!AD29</f>
        <v>0</v>
      </c>
      <c r="AF1141" s="30">
        <f>'21'!AE29</f>
        <v>0.85</v>
      </c>
      <c r="AG1141" s="30">
        <f>'21'!AF29</f>
        <v>0</v>
      </c>
      <c r="AH1141" s="30">
        <f>'21'!AG29</f>
        <v>0</v>
      </c>
      <c r="AI1141" s="30">
        <f>'21'!AH29</f>
        <v>0.85</v>
      </c>
      <c r="AJ1141" s="30">
        <f>'21'!AI29</f>
        <v>45</v>
      </c>
      <c r="AK1141" s="30">
        <f>'21'!AJ29</f>
        <v>45.85</v>
      </c>
      <c r="AL1141" s="30">
        <f>'21'!AK29</f>
        <v>101.54999999999998</v>
      </c>
      <c r="AM1141" s="30">
        <f>'21'!AL29</f>
        <v>106.94999999999999</v>
      </c>
      <c r="AN1141" s="30">
        <f>'21'!AM29</f>
        <v>61.099999999999987</v>
      </c>
      <c r="AO1141" s="30">
        <f>'21'!AN29</f>
        <v>0</v>
      </c>
      <c r="AP1141" s="30">
        <f>'21'!AO29</f>
        <v>0</v>
      </c>
      <c r="AQ1141" s="30">
        <f>'21'!AP29</f>
        <v>106.94999999999999</v>
      </c>
      <c r="AR1141" s="30">
        <f>'21'!AQ29</f>
        <v>49.420000000000016</v>
      </c>
      <c r="AS1141" s="30">
        <f>'21'!AR29</f>
        <v>0</v>
      </c>
      <c r="AT1141" s="30">
        <f>'21'!AS29</f>
        <v>45.85</v>
      </c>
      <c r="AU1141" s="30">
        <f>'21'!AT29</f>
        <v>105.11999999999999</v>
      </c>
      <c r="AV1141" s="30">
        <f>'21'!AU29</f>
        <v>150.97</v>
      </c>
      <c r="AW1141" s="30">
        <f>'21'!AV29</f>
        <v>0</v>
      </c>
      <c r="AX1141" s="30">
        <f>'21'!AW29</f>
        <v>40</v>
      </c>
      <c r="AY1141" s="30">
        <f>'21'!AX29</f>
        <v>200</v>
      </c>
      <c r="AZ1141" s="30">
        <f>'21'!AY29</f>
        <v>0</v>
      </c>
      <c r="BA1141" s="30">
        <f>'21'!AZ29</f>
        <v>40</v>
      </c>
      <c r="BB1141" s="30">
        <f>'21'!BA29</f>
        <v>0</v>
      </c>
      <c r="BC1141" s="30">
        <f>'21'!BB29</f>
        <v>280</v>
      </c>
      <c r="BD1141" s="30">
        <f>'21'!BC29</f>
        <v>266</v>
      </c>
      <c r="BE1141" s="30">
        <f>'21'!BD29</f>
        <v>14</v>
      </c>
      <c r="BF1141" s="30">
        <f>'21'!BE29</f>
        <v>15</v>
      </c>
      <c r="BG1141" s="30">
        <f>'21'!BF29</f>
        <v>8</v>
      </c>
      <c r="BH1141" s="30">
        <f>'21'!BG29</f>
        <v>9</v>
      </c>
      <c r="BI1141" s="30">
        <f>'21'!BH29</f>
        <v>1</v>
      </c>
      <c r="BJ1141" s="30">
        <f>'21'!BI29</f>
        <v>47</v>
      </c>
      <c r="BK1141" s="30">
        <f>'21'!BJ29</f>
        <v>219</v>
      </c>
      <c r="BL1141" s="30">
        <f>'21'!BK29</f>
        <v>105.11999999999999</v>
      </c>
      <c r="BM1141" s="30">
        <f>'21'!BL29</f>
        <v>113.88000000000001</v>
      </c>
    </row>
    <row r="1142" spans="1:65">
      <c r="A1142" s="78">
        <f>'21'!A30</f>
        <v>42907</v>
      </c>
      <c r="B1142" s="82" t="str">
        <f t="shared" si="17"/>
        <v>10:00:00</v>
      </c>
      <c r="C1142" s="30" t="str">
        <f>'21'!B30</f>
        <v>10H00</v>
      </c>
      <c r="D1142" s="30">
        <f>'21'!C30</f>
        <v>563</v>
      </c>
      <c r="E1142" s="30">
        <f>'21'!D30</f>
        <v>547</v>
      </c>
      <c r="F1142" s="30">
        <f>'21'!E30</f>
        <v>473</v>
      </c>
      <c r="G1142" s="30">
        <f>'21'!F30</f>
        <v>38</v>
      </c>
      <c r="H1142" s="30">
        <f>'21'!G30</f>
        <v>0</v>
      </c>
      <c r="I1142" s="30">
        <f>'21'!H30</f>
        <v>16</v>
      </c>
      <c r="J1142" s="30">
        <f>'21'!I30</f>
        <v>1583</v>
      </c>
      <c r="K1142" s="30">
        <f>'21'!J30</f>
        <v>54</v>
      </c>
      <c r="L1142" s="30">
        <f>'21'!K30</f>
        <v>295</v>
      </c>
      <c r="M1142" s="30">
        <f>'21'!L30</f>
        <v>345</v>
      </c>
      <c r="N1142" s="30">
        <f>'21'!M30</f>
        <v>300</v>
      </c>
      <c r="O1142" s="30">
        <f>'21'!N30</f>
        <v>0</v>
      </c>
      <c r="P1142" s="30">
        <f>'21'!O30</f>
        <v>11</v>
      </c>
      <c r="Q1142" s="30">
        <f>'21'!P30</f>
        <v>12</v>
      </c>
      <c r="R1142" s="30">
        <f>'21'!Q30</f>
        <v>11</v>
      </c>
      <c r="S1142" s="30">
        <f>'21'!R30</f>
        <v>0</v>
      </c>
      <c r="T1142" s="30">
        <f>'21'!S30</f>
        <v>640</v>
      </c>
      <c r="U1142" s="30">
        <f>'21'!T30</f>
        <v>34</v>
      </c>
      <c r="V1142" s="30">
        <f>'21'!U30</f>
        <v>88</v>
      </c>
      <c r="W1142" s="30">
        <f>'21'!V30</f>
        <v>3.6</v>
      </c>
      <c r="X1142" s="30">
        <f>'21'!W30</f>
        <v>3.5</v>
      </c>
      <c r="Y1142" s="30">
        <f>'21'!X30</f>
        <v>5</v>
      </c>
      <c r="Z1142" s="30">
        <f>'21'!Y30</f>
        <v>2.8</v>
      </c>
      <c r="AA1142" s="30">
        <f>'21'!Z30</f>
        <v>4.8</v>
      </c>
      <c r="AB1142" s="30">
        <f>'21'!AA30</f>
        <v>2</v>
      </c>
      <c r="AC1142" s="30">
        <f>'21'!AB30</f>
        <v>0</v>
      </c>
      <c r="AD1142" s="30">
        <f>'21'!AC30</f>
        <v>0</v>
      </c>
      <c r="AE1142" s="30">
        <f>'21'!AD30</f>
        <v>0</v>
      </c>
      <c r="AF1142" s="30">
        <f>'21'!AE30</f>
        <v>0.85</v>
      </c>
      <c r="AG1142" s="30">
        <f>'21'!AF30</f>
        <v>0</v>
      </c>
      <c r="AH1142" s="30">
        <f>'21'!AG30</f>
        <v>0</v>
      </c>
      <c r="AI1142" s="30">
        <f>'21'!AH30</f>
        <v>0.85</v>
      </c>
      <c r="AJ1142" s="30">
        <f>'21'!AI30</f>
        <v>45</v>
      </c>
      <c r="AK1142" s="30">
        <f>'21'!AJ30</f>
        <v>45.85</v>
      </c>
      <c r="AL1142" s="30">
        <f>'21'!AK30</f>
        <v>105.04999999999998</v>
      </c>
      <c r="AM1142" s="30">
        <f>'21'!AL30</f>
        <v>110.54999999999998</v>
      </c>
      <c r="AN1142" s="30">
        <f>'21'!AM30</f>
        <v>64.699999999999989</v>
      </c>
      <c r="AO1142" s="30">
        <f>'21'!AN30</f>
        <v>0</v>
      </c>
      <c r="AP1142" s="30">
        <f>'21'!AO30</f>
        <v>0</v>
      </c>
      <c r="AQ1142" s="30">
        <f>'21'!AP30</f>
        <v>110.54999999999998</v>
      </c>
      <c r="AR1142" s="30">
        <f>'21'!AQ30</f>
        <v>45.920000000000016</v>
      </c>
      <c r="AS1142" s="30">
        <f>'21'!AR30</f>
        <v>0</v>
      </c>
      <c r="AT1142" s="30">
        <f>'21'!AS30</f>
        <v>45.85</v>
      </c>
      <c r="AU1142" s="30">
        <f>'21'!AT30</f>
        <v>105.11999999999999</v>
      </c>
      <c r="AV1142" s="30">
        <f>'21'!AU30</f>
        <v>150.97</v>
      </c>
      <c r="AW1142" s="30">
        <f>'21'!AV30</f>
        <v>0</v>
      </c>
      <c r="AX1142" s="30">
        <f>'21'!AW30</f>
        <v>40</v>
      </c>
      <c r="AY1142" s="30">
        <f>'21'!AX30</f>
        <v>200</v>
      </c>
      <c r="AZ1142" s="30">
        <f>'21'!AY30</f>
        <v>0</v>
      </c>
      <c r="BA1142" s="30">
        <f>'21'!AZ30</f>
        <v>40</v>
      </c>
      <c r="BB1142" s="30">
        <f>'21'!BA30</f>
        <v>0</v>
      </c>
      <c r="BC1142" s="30">
        <f>'21'!BB30</f>
        <v>280</v>
      </c>
      <c r="BD1142" s="30">
        <f>'21'!BC30</f>
        <v>266</v>
      </c>
      <c r="BE1142" s="30">
        <f>'21'!BD30</f>
        <v>14</v>
      </c>
      <c r="BF1142" s="30">
        <f>'21'!BE30</f>
        <v>15</v>
      </c>
      <c r="BG1142" s="30">
        <f>'21'!BF30</f>
        <v>8</v>
      </c>
      <c r="BH1142" s="30">
        <f>'21'!BG30</f>
        <v>9</v>
      </c>
      <c r="BI1142" s="30">
        <f>'21'!BH30</f>
        <v>1</v>
      </c>
      <c r="BJ1142" s="30">
        <f>'21'!BI30</f>
        <v>47</v>
      </c>
      <c r="BK1142" s="30">
        <f>'21'!BJ30</f>
        <v>219</v>
      </c>
      <c r="BL1142" s="30">
        <f>'21'!BK30</f>
        <v>105.11999999999999</v>
      </c>
      <c r="BM1142" s="30">
        <f>'21'!BL30</f>
        <v>113.88000000000001</v>
      </c>
    </row>
    <row r="1143" spans="1:65">
      <c r="A1143" s="78">
        <f>'21'!A31</f>
        <v>42907</v>
      </c>
      <c r="B1143" s="82" t="str">
        <f t="shared" si="17"/>
        <v>10:30:00</v>
      </c>
      <c r="C1143" s="30" t="str">
        <f>'21'!B31</f>
        <v>10H30</v>
      </c>
      <c r="D1143" s="30">
        <f>'21'!C31</f>
        <v>569</v>
      </c>
      <c r="E1143" s="30">
        <f>'21'!D31</f>
        <v>553</v>
      </c>
      <c r="F1143" s="30">
        <f>'21'!E31</f>
        <v>478</v>
      </c>
      <c r="G1143" s="30">
        <f>'21'!F31</f>
        <v>38</v>
      </c>
      <c r="H1143" s="30">
        <f>'21'!G31</f>
        <v>0</v>
      </c>
      <c r="I1143" s="30">
        <f>'21'!H31</f>
        <v>16</v>
      </c>
      <c r="J1143" s="30">
        <f>'21'!I31</f>
        <v>1600</v>
      </c>
      <c r="K1143" s="30">
        <f>'21'!J31</f>
        <v>54</v>
      </c>
      <c r="L1143" s="30">
        <f>'21'!K31</f>
        <v>302</v>
      </c>
      <c r="M1143" s="30">
        <f>'21'!L31</f>
        <v>346</v>
      </c>
      <c r="N1143" s="30">
        <f>'21'!M31</f>
        <v>300</v>
      </c>
      <c r="O1143" s="30">
        <f>'21'!N31</f>
        <v>0</v>
      </c>
      <c r="P1143" s="30">
        <f>'21'!O31</f>
        <v>11</v>
      </c>
      <c r="Q1143" s="30">
        <f>'21'!P31</f>
        <v>12</v>
      </c>
      <c r="R1143" s="30">
        <f>'21'!Q31</f>
        <v>12</v>
      </c>
      <c r="S1143" s="30">
        <f>'21'!R31</f>
        <v>0</v>
      </c>
      <c r="T1143" s="30">
        <f>'21'!S31</f>
        <v>648</v>
      </c>
      <c r="U1143" s="30">
        <f>'21'!T31</f>
        <v>35</v>
      </c>
      <c r="V1143" s="30">
        <f>'21'!U31</f>
        <v>89</v>
      </c>
      <c r="W1143" s="30">
        <f>'21'!V31</f>
        <v>3.6</v>
      </c>
      <c r="X1143" s="30">
        <f>'21'!W31</f>
        <v>3.5</v>
      </c>
      <c r="Y1143" s="30">
        <f>'21'!X31</f>
        <v>5</v>
      </c>
      <c r="Z1143" s="30">
        <f>'21'!Y31</f>
        <v>2.8</v>
      </c>
      <c r="AA1143" s="30">
        <f>'21'!Z31</f>
        <v>4.8</v>
      </c>
      <c r="AB1143" s="30">
        <f>'21'!AA31</f>
        <v>2</v>
      </c>
      <c r="AC1143" s="30">
        <f>'21'!AB31</f>
        <v>0</v>
      </c>
      <c r="AD1143" s="30">
        <f>'21'!AC31</f>
        <v>0</v>
      </c>
      <c r="AE1143" s="30">
        <f>'21'!AD31</f>
        <v>0</v>
      </c>
      <c r="AF1143" s="30">
        <f>'21'!AE31</f>
        <v>0.85</v>
      </c>
      <c r="AG1143" s="30">
        <f>'21'!AF31</f>
        <v>0</v>
      </c>
      <c r="AH1143" s="30">
        <f>'21'!AG31</f>
        <v>0</v>
      </c>
      <c r="AI1143" s="30">
        <f>'21'!AH31</f>
        <v>0.85</v>
      </c>
      <c r="AJ1143" s="30">
        <f>'21'!AI31</f>
        <v>45</v>
      </c>
      <c r="AK1143" s="30">
        <f>'21'!AJ31</f>
        <v>45.85</v>
      </c>
      <c r="AL1143" s="30">
        <f>'21'!AK31</f>
        <v>106.04999999999998</v>
      </c>
      <c r="AM1143" s="30">
        <f>'21'!AL31</f>
        <v>111.54999999999998</v>
      </c>
      <c r="AN1143" s="30">
        <f>'21'!AM31</f>
        <v>65.699999999999989</v>
      </c>
      <c r="AO1143" s="30">
        <f>'21'!AN31</f>
        <v>0</v>
      </c>
      <c r="AP1143" s="30">
        <f>'21'!AO31</f>
        <v>0</v>
      </c>
      <c r="AQ1143" s="30">
        <f>'21'!AP31</f>
        <v>111.54999999999998</v>
      </c>
      <c r="AR1143" s="30">
        <f>'21'!AQ31</f>
        <v>44.920000000000016</v>
      </c>
      <c r="AS1143" s="30">
        <f>'21'!AR31</f>
        <v>0</v>
      </c>
      <c r="AT1143" s="30">
        <f>'21'!AS31</f>
        <v>45.85</v>
      </c>
      <c r="AU1143" s="30">
        <f>'21'!AT31</f>
        <v>105.11999999999999</v>
      </c>
      <c r="AV1143" s="30">
        <f>'21'!AU31</f>
        <v>150.97</v>
      </c>
      <c r="AW1143" s="30">
        <f>'21'!AV31</f>
        <v>0</v>
      </c>
      <c r="AX1143" s="30">
        <f>'21'!AW31</f>
        <v>40</v>
      </c>
      <c r="AY1143" s="30">
        <f>'21'!AX31</f>
        <v>200</v>
      </c>
      <c r="AZ1143" s="30">
        <f>'21'!AY31</f>
        <v>0</v>
      </c>
      <c r="BA1143" s="30">
        <f>'21'!AZ31</f>
        <v>40</v>
      </c>
      <c r="BB1143" s="30">
        <f>'21'!BA31</f>
        <v>0</v>
      </c>
      <c r="BC1143" s="30">
        <f>'21'!BB31</f>
        <v>280</v>
      </c>
      <c r="BD1143" s="30">
        <f>'21'!BC31</f>
        <v>266</v>
      </c>
      <c r="BE1143" s="30">
        <f>'21'!BD31</f>
        <v>14</v>
      </c>
      <c r="BF1143" s="30">
        <f>'21'!BE31</f>
        <v>15</v>
      </c>
      <c r="BG1143" s="30">
        <f>'21'!BF31</f>
        <v>8</v>
      </c>
      <c r="BH1143" s="30">
        <f>'21'!BG31</f>
        <v>9</v>
      </c>
      <c r="BI1143" s="30">
        <f>'21'!BH31</f>
        <v>1</v>
      </c>
      <c r="BJ1143" s="30">
        <f>'21'!BI31</f>
        <v>47</v>
      </c>
      <c r="BK1143" s="30">
        <f>'21'!BJ31</f>
        <v>219</v>
      </c>
      <c r="BL1143" s="30">
        <f>'21'!BK31</f>
        <v>105.11999999999999</v>
      </c>
      <c r="BM1143" s="30">
        <f>'21'!BL31</f>
        <v>113.88000000000001</v>
      </c>
    </row>
    <row r="1144" spans="1:65">
      <c r="A1144" s="78">
        <f>'21'!A32</f>
        <v>42907</v>
      </c>
      <c r="B1144" s="82" t="str">
        <f t="shared" si="17"/>
        <v>11:00:00</v>
      </c>
      <c r="C1144" s="30" t="str">
        <f>'21'!B32</f>
        <v>11H00</v>
      </c>
      <c r="D1144" s="30">
        <f>'21'!C32</f>
        <v>568</v>
      </c>
      <c r="E1144" s="30">
        <f>'21'!D32</f>
        <v>559</v>
      </c>
      <c r="F1144" s="30">
        <f>'21'!E32</f>
        <v>474</v>
      </c>
      <c r="G1144" s="30">
        <f>'21'!F32</f>
        <v>38</v>
      </c>
      <c r="H1144" s="30">
        <f>'21'!G32</f>
        <v>0</v>
      </c>
      <c r="I1144" s="30">
        <f>'21'!H32</f>
        <v>16</v>
      </c>
      <c r="J1144" s="30">
        <f>'21'!I32</f>
        <v>1601</v>
      </c>
      <c r="K1144" s="30">
        <f>'21'!J32</f>
        <v>54</v>
      </c>
      <c r="L1144" s="30">
        <f>'21'!K32</f>
        <v>299</v>
      </c>
      <c r="M1144" s="30">
        <f>'21'!L32</f>
        <v>352</v>
      </c>
      <c r="N1144" s="30">
        <f>'21'!M32</f>
        <v>330</v>
      </c>
      <c r="O1144" s="30">
        <f>'21'!N32</f>
        <v>0</v>
      </c>
      <c r="P1144" s="30">
        <f>'21'!O32</f>
        <v>11</v>
      </c>
      <c r="Q1144" s="30">
        <f>'21'!P32</f>
        <v>12</v>
      </c>
      <c r="R1144" s="30">
        <f>'21'!Q32</f>
        <v>12</v>
      </c>
      <c r="S1144" s="30">
        <f>'21'!R32</f>
        <v>0</v>
      </c>
      <c r="T1144" s="30">
        <f>'21'!S32</f>
        <v>651</v>
      </c>
      <c r="U1144" s="30">
        <f>'21'!T32</f>
        <v>35</v>
      </c>
      <c r="V1144" s="30">
        <f>'21'!U32</f>
        <v>89</v>
      </c>
      <c r="W1144" s="30">
        <f>'21'!V32</f>
        <v>4.2</v>
      </c>
      <c r="X1144" s="30">
        <f>'21'!W32</f>
        <v>3.5</v>
      </c>
      <c r="Y1144" s="30">
        <f>'21'!X32</f>
        <v>5.2</v>
      </c>
      <c r="Z1144" s="30">
        <f>'21'!Y32</f>
        <v>3.1</v>
      </c>
      <c r="AA1144" s="30">
        <f>'21'!Z32</f>
        <v>4.7</v>
      </c>
      <c r="AB1144" s="30">
        <f>'21'!AA32</f>
        <v>2</v>
      </c>
      <c r="AC1144" s="30">
        <f>'21'!AB32</f>
        <v>0</v>
      </c>
      <c r="AD1144" s="30">
        <f>'21'!AC32</f>
        <v>0</v>
      </c>
      <c r="AE1144" s="30">
        <f>'21'!AD32</f>
        <v>0</v>
      </c>
      <c r="AF1144" s="30">
        <f>'21'!AE32</f>
        <v>0.85</v>
      </c>
      <c r="AG1144" s="30">
        <f>'21'!AF32</f>
        <v>0</v>
      </c>
      <c r="AH1144" s="30">
        <f>'21'!AG32</f>
        <v>0</v>
      </c>
      <c r="AI1144" s="30">
        <f>'21'!AH32</f>
        <v>0.85</v>
      </c>
      <c r="AJ1144" s="30">
        <f>'21'!AI32</f>
        <v>45</v>
      </c>
      <c r="AK1144" s="30">
        <f>'21'!AJ32</f>
        <v>45.85</v>
      </c>
      <c r="AL1144" s="30">
        <f>'21'!AK32</f>
        <v>107.05</v>
      </c>
      <c r="AM1144" s="30">
        <f>'21'!AL32</f>
        <v>112.55</v>
      </c>
      <c r="AN1144" s="30">
        <f>'21'!AM32</f>
        <v>66.699999999999989</v>
      </c>
      <c r="AO1144" s="30">
        <f>'21'!AN32</f>
        <v>0</v>
      </c>
      <c r="AP1144" s="30">
        <f>'21'!AO32</f>
        <v>0</v>
      </c>
      <c r="AQ1144" s="30">
        <f>'21'!AP32</f>
        <v>112.55</v>
      </c>
      <c r="AR1144" s="30">
        <f>'21'!AQ32</f>
        <v>43.92</v>
      </c>
      <c r="AS1144" s="30">
        <f>'21'!AR32</f>
        <v>0</v>
      </c>
      <c r="AT1144" s="30">
        <f>'21'!AS32</f>
        <v>45.85</v>
      </c>
      <c r="AU1144" s="30">
        <f>'21'!AT32</f>
        <v>105.11999999999999</v>
      </c>
      <c r="AV1144" s="30">
        <f>'21'!AU32</f>
        <v>150.97</v>
      </c>
      <c r="AW1144" s="30">
        <f>'21'!AV32</f>
        <v>0</v>
      </c>
      <c r="AX1144" s="30">
        <f>'21'!AW32</f>
        <v>40</v>
      </c>
      <c r="AY1144" s="30">
        <f>'21'!AX32</f>
        <v>200</v>
      </c>
      <c r="AZ1144" s="30">
        <f>'21'!AY32</f>
        <v>0</v>
      </c>
      <c r="BA1144" s="30">
        <f>'21'!AZ32</f>
        <v>40</v>
      </c>
      <c r="BB1144" s="30">
        <f>'21'!BA32</f>
        <v>0</v>
      </c>
      <c r="BC1144" s="30">
        <f>'21'!BB32</f>
        <v>280</v>
      </c>
      <c r="BD1144" s="30">
        <f>'21'!BC32</f>
        <v>266</v>
      </c>
      <c r="BE1144" s="30">
        <f>'21'!BD32</f>
        <v>14</v>
      </c>
      <c r="BF1144" s="30">
        <f>'21'!BE32</f>
        <v>15</v>
      </c>
      <c r="BG1144" s="30">
        <f>'21'!BF32</f>
        <v>8</v>
      </c>
      <c r="BH1144" s="30">
        <f>'21'!BG32</f>
        <v>9</v>
      </c>
      <c r="BI1144" s="30">
        <f>'21'!BH32</f>
        <v>1</v>
      </c>
      <c r="BJ1144" s="30">
        <f>'21'!BI32</f>
        <v>47</v>
      </c>
      <c r="BK1144" s="30">
        <f>'21'!BJ32</f>
        <v>219</v>
      </c>
      <c r="BL1144" s="30">
        <f>'21'!BK32</f>
        <v>105.11999999999999</v>
      </c>
      <c r="BM1144" s="30">
        <f>'21'!BL32</f>
        <v>113.88000000000001</v>
      </c>
    </row>
    <row r="1145" spans="1:65">
      <c r="A1145" s="78">
        <f>'21'!A33</f>
        <v>42907</v>
      </c>
      <c r="B1145" s="82" t="str">
        <f t="shared" si="17"/>
        <v>11:30:00</v>
      </c>
      <c r="C1145" s="30" t="str">
        <f>'21'!B33</f>
        <v>11H30</v>
      </c>
      <c r="D1145" s="30">
        <f>'21'!C33</f>
        <v>577</v>
      </c>
      <c r="E1145" s="30">
        <f>'21'!D33</f>
        <v>542</v>
      </c>
      <c r="F1145" s="30">
        <f>'21'!E33</f>
        <v>482</v>
      </c>
      <c r="G1145" s="30">
        <f>'21'!F33</f>
        <v>38</v>
      </c>
      <c r="H1145" s="30">
        <f>'21'!G33</f>
        <v>0</v>
      </c>
      <c r="I1145" s="30">
        <f>'21'!H33</f>
        <v>16</v>
      </c>
      <c r="J1145" s="30">
        <f>'21'!I33</f>
        <v>1601</v>
      </c>
      <c r="K1145" s="30">
        <f>'21'!J33</f>
        <v>54</v>
      </c>
      <c r="L1145" s="30">
        <f>'21'!K33</f>
        <v>296</v>
      </c>
      <c r="M1145" s="30">
        <f>'21'!L33</f>
        <v>348</v>
      </c>
      <c r="N1145" s="30">
        <f>'21'!M33</f>
        <v>330</v>
      </c>
      <c r="O1145" s="30">
        <f>'21'!N33</f>
        <v>0</v>
      </c>
      <c r="P1145" s="30">
        <f>'21'!O33</f>
        <v>11</v>
      </c>
      <c r="Q1145" s="30">
        <f>'21'!P33</f>
        <v>12</v>
      </c>
      <c r="R1145" s="30">
        <f>'21'!Q33</f>
        <v>12</v>
      </c>
      <c r="S1145" s="30">
        <f>'21'!R33</f>
        <v>0</v>
      </c>
      <c r="T1145" s="30">
        <f>'21'!S33</f>
        <v>644</v>
      </c>
      <c r="U1145" s="30">
        <f>'21'!T33</f>
        <v>35</v>
      </c>
      <c r="V1145" s="30">
        <f>'21'!U33</f>
        <v>89</v>
      </c>
      <c r="W1145" s="30">
        <f>'21'!V33</f>
        <v>4.2</v>
      </c>
      <c r="X1145" s="30">
        <f>'21'!W33</f>
        <v>3.5</v>
      </c>
      <c r="Y1145" s="30">
        <f>'21'!X33</f>
        <v>5.2</v>
      </c>
      <c r="Z1145" s="30">
        <f>'21'!Y33</f>
        <v>3.1</v>
      </c>
      <c r="AA1145" s="30">
        <f>'21'!Z33</f>
        <v>4.7</v>
      </c>
      <c r="AB1145" s="30">
        <f>'21'!AA33</f>
        <v>2</v>
      </c>
      <c r="AC1145" s="30">
        <f>'21'!AB33</f>
        <v>0</v>
      </c>
      <c r="AD1145" s="30">
        <f>'21'!AC33</f>
        <v>0</v>
      </c>
      <c r="AE1145" s="30">
        <f>'21'!AD33</f>
        <v>0</v>
      </c>
      <c r="AF1145" s="30">
        <f>'21'!AE33</f>
        <v>0.85</v>
      </c>
      <c r="AG1145" s="30">
        <f>'21'!AF33</f>
        <v>0</v>
      </c>
      <c r="AH1145" s="30">
        <f>'21'!AG33</f>
        <v>0</v>
      </c>
      <c r="AI1145" s="30">
        <f>'21'!AH33</f>
        <v>0.85</v>
      </c>
      <c r="AJ1145" s="30">
        <f>'21'!AI33</f>
        <v>45</v>
      </c>
      <c r="AK1145" s="30">
        <f>'21'!AJ33</f>
        <v>45.85</v>
      </c>
      <c r="AL1145" s="30">
        <f>'21'!AK33</f>
        <v>107.05</v>
      </c>
      <c r="AM1145" s="30">
        <f>'21'!AL33</f>
        <v>112.55</v>
      </c>
      <c r="AN1145" s="30">
        <f>'21'!AM33</f>
        <v>66.699999999999989</v>
      </c>
      <c r="AO1145" s="30">
        <f>'21'!AN33</f>
        <v>0</v>
      </c>
      <c r="AP1145" s="30">
        <f>'21'!AO33</f>
        <v>0</v>
      </c>
      <c r="AQ1145" s="30">
        <f>'21'!AP33</f>
        <v>112.55</v>
      </c>
      <c r="AR1145" s="30">
        <f>'21'!AQ33</f>
        <v>43.92</v>
      </c>
      <c r="AS1145" s="30">
        <f>'21'!AR33</f>
        <v>0</v>
      </c>
      <c r="AT1145" s="30">
        <f>'21'!AS33</f>
        <v>45.85</v>
      </c>
      <c r="AU1145" s="30">
        <f>'21'!AT33</f>
        <v>105.11999999999999</v>
      </c>
      <c r="AV1145" s="30">
        <f>'21'!AU33</f>
        <v>150.97</v>
      </c>
      <c r="AW1145" s="30">
        <f>'21'!AV33</f>
        <v>0</v>
      </c>
      <c r="AX1145" s="30">
        <f>'21'!AW33</f>
        <v>40</v>
      </c>
      <c r="AY1145" s="30">
        <f>'21'!AX33</f>
        <v>200</v>
      </c>
      <c r="AZ1145" s="30">
        <f>'21'!AY33</f>
        <v>0</v>
      </c>
      <c r="BA1145" s="30">
        <f>'21'!AZ33</f>
        <v>40</v>
      </c>
      <c r="BB1145" s="30">
        <f>'21'!BA33</f>
        <v>0</v>
      </c>
      <c r="BC1145" s="30">
        <f>'21'!BB33</f>
        <v>280</v>
      </c>
      <c r="BD1145" s="30">
        <f>'21'!BC33</f>
        <v>266</v>
      </c>
      <c r="BE1145" s="30">
        <f>'21'!BD33</f>
        <v>14</v>
      </c>
      <c r="BF1145" s="30">
        <f>'21'!BE33</f>
        <v>15</v>
      </c>
      <c r="BG1145" s="30">
        <f>'21'!BF33</f>
        <v>8</v>
      </c>
      <c r="BH1145" s="30">
        <f>'21'!BG33</f>
        <v>9</v>
      </c>
      <c r="BI1145" s="30">
        <f>'21'!BH33</f>
        <v>1</v>
      </c>
      <c r="BJ1145" s="30">
        <f>'21'!BI33</f>
        <v>47</v>
      </c>
      <c r="BK1145" s="30">
        <f>'21'!BJ33</f>
        <v>219</v>
      </c>
      <c r="BL1145" s="30">
        <f>'21'!BK33</f>
        <v>105.11999999999999</v>
      </c>
      <c r="BM1145" s="30">
        <f>'21'!BL33</f>
        <v>113.88000000000001</v>
      </c>
    </row>
    <row r="1146" spans="1:65">
      <c r="A1146" s="78">
        <f>'21'!A34</f>
        <v>42907</v>
      </c>
      <c r="B1146" s="82" t="str">
        <f t="shared" si="17"/>
        <v>12:00:00</v>
      </c>
      <c r="C1146" s="30" t="str">
        <f>'21'!B34</f>
        <v>12H00</v>
      </c>
      <c r="D1146" s="30">
        <f>'21'!C34</f>
        <v>578</v>
      </c>
      <c r="E1146" s="30">
        <f>'21'!D34</f>
        <v>551</v>
      </c>
      <c r="F1146" s="30">
        <f>'21'!E34</f>
        <v>477</v>
      </c>
      <c r="G1146" s="30">
        <f>'21'!F34</f>
        <v>39</v>
      </c>
      <c r="H1146" s="30">
        <f>'21'!G34</f>
        <v>0</v>
      </c>
      <c r="I1146" s="30">
        <f>'21'!H34</f>
        <v>16</v>
      </c>
      <c r="J1146" s="30">
        <f>'21'!I34</f>
        <v>1606</v>
      </c>
      <c r="K1146" s="30">
        <f>'21'!J34</f>
        <v>55</v>
      </c>
      <c r="L1146" s="30">
        <f>'21'!K34</f>
        <v>295</v>
      </c>
      <c r="M1146" s="30">
        <f>'21'!L34</f>
        <v>356</v>
      </c>
      <c r="N1146" s="30">
        <f>'21'!M34</f>
        <v>320</v>
      </c>
      <c r="O1146" s="30">
        <f>'21'!N34</f>
        <v>0</v>
      </c>
      <c r="P1146" s="30">
        <f>'21'!O34</f>
        <v>11</v>
      </c>
      <c r="Q1146" s="30">
        <f>'21'!P34</f>
        <v>12</v>
      </c>
      <c r="R1146" s="30">
        <f>'21'!Q34</f>
        <v>12</v>
      </c>
      <c r="S1146" s="30">
        <f>'21'!R34</f>
        <v>0</v>
      </c>
      <c r="T1146" s="30">
        <f>'21'!S34</f>
        <v>651</v>
      </c>
      <c r="U1146" s="30">
        <f>'21'!T34</f>
        <v>35</v>
      </c>
      <c r="V1146" s="30">
        <f>'21'!U34</f>
        <v>90</v>
      </c>
      <c r="W1146" s="30">
        <f>'21'!V34</f>
        <v>4.2</v>
      </c>
      <c r="X1146" s="30">
        <f>'21'!W34</f>
        <v>3.5</v>
      </c>
      <c r="Y1146" s="30">
        <f>'21'!X34</f>
        <v>5.2</v>
      </c>
      <c r="Z1146" s="30">
        <f>'21'!Y34</f>
        <v>3.1</v>
      </c>
      <c r="AA1146" s="30">
        <f>'21'!Z34</f>
        <v>4.8</v>
      </c>
      <c r="AB1146" s="30">
        <f>'21'!AA34</f>
        <v>2</v>
      </c>
      <c r="AC1146" s="30">
        <f>'21'!AB34</f>
        <v>0</v>
      </c>
      <c r="AD1146" s="30">
        <f>'21'!AC34</f>
        <v>0</v>
      </c>
      <c r="AE1146" s="30">
        <f>'21'!AD34</f>
        <v>0</v>
      </c>
      <c r="AF1146" s="30">
        <f>'21'!AE34</f>
        <v>0.85</v>
      </c>
      <c r="AG1146" s="30">
        <f>'21'!AF34</f>
        <v>0</v>
      </c>
      <c r="AH1146" s="30">
        <f>'21'!AG34</f>
        <v>0</v>
      </c>
      <c r="AI1146" s="30">
        <f>'21'!AH34</f>
        <v>0.85</v>
      </c>
      <c r="AJ1146" s="30">
        <f>'21'!AI34</f>
        <v>45</v>
      </c>
      <c r="AK1146" s="30">
        <f>'21'!AJ34</f>
        <v>45.85</v>
      </c>
      <c r="AL1146" s="30">
        <f>'21'!AK34</f>
        <v>108.14999999999999</v>
      </c>
      <c r="AM1146" s="30">
        <f>'21'!AL34</f>
        <v>113.64999999999999</v>
      </c>
      <c r="AN1146" s="30">
        <f>'21'!AM34</f>
        <v>67.799999999999983</v>
      </c>
      <c r="AO1146" s="30">
        <f>'21'!AN34</f>
        <v>0</v>
      </c>
      <c r="AP1146" s="30">
        <f>'21'!AO34</f>
        <v>0</v>
      </c>
      <c r="AQ1146" s="30">
        <f>'21'!AP34</f>
        <v>113.64999999999999</v>
      </c>
      <c r="AR1146" s="30">
        <f>'21'!AQ34</f>
        <v>42.820000000000007</v>
      </c>
      <c r="AS1146" s="30">
        <f>'21'!AR34</f>
        <v>0</v>
      </c>
      <c r="AT1146" s="30">
        <f>'21'!AS34</f>
        <v>45.85</v>
      </c>
      <c r="AU1146" s="30">
        <f>'21'!AT34</f>
        <v>105.11999999999999</v>
      </c>
      <c r="AV1146" s="30">
        <f>'21'!AU34</f>
        <v>150.97</v>
      </c>
      <c r="AW1146" s="30">
        <f>'21'!AV34</f>
        <v>0</v>
      </c>
      <c r="AX1146" s="30">
        <f>'21'!AW34</f>
        <v>40</v>
      </c>
      <c r="AY1146" s="30">
        <f>'21'!AX34</f>
        <v>200</v>
      </c>
      <c r="AZ1146" s="30">
        <f>'21'!AY34</f>
        <v>0</v>
      </c>
      <c r="BA1146" s="30">
        <f>'21'!AZ34</f>
        <v>40</v>
      </c>
      <c r="BB1146" s="30">
        <f>'21'!BA34</f>
        <v>0</v>
      </c>
      <c r="BC1146" s="30">
        <f>'21'!BB34</f>
        <v>280</v>
      </c>
      <c r="BD1146" s="30">
        <f>'21'!BC34</f>
        <v>266</v>
      </c>
      <c r="BE1146" s="30">
        <f>'21'!BD34</f>
        <v>14</v>
      </c>
      <c r="BF1146" s="30">
        <f>'21'!BE34</f>
        <v>15</v>
      </c>
      <c r="BG1146" s="30">
        <f>'21'!BF34</f>
        <v>8</v>
      </c>
      <c r="BH1146" s="30">
        <f>'21'!BG34</f>
        <v>9</v>
      </c>
      <c r="BI1146" s="30">
        <f>'21'!BH34</f>
        <v>1</v>
      </c>
      <c r="BJ1146" s="30">
        <f>'21'!BI34</f>
        <v>47</v>
      </c>
      <c r="BK1146" s="30">
        <f>'21'!BJ34</f>
        <v>219</v>
      </c>
      <c r="BL1146" s="30">
        <f>'21'!BK34</f>
        <v>105.11999999999999</v>
      </c>
      <c r="BM1146" s="30">
        <f>'21'!BL34</f>
        <v>113.88000000000001</v>
      </c>
    </row>
    <row r="1147" spans="1:65">
      <c r="A1147" s="78">
        <f>'21'!A35</f>
        <v>42907</v>
      </c>
      <c r="B1147" s="82" t="str">
        <f t="shared" si="17"/>
        <v>12:30:00</v>
      </c>
      <c r="C1147" s="30" t="str">
        <f>'21'!B35</f>
        <v>12H30</v>
      </c>
      <c r="D1147" s="30">
        <f>'21'!C35</f>
        <v>566</v>
      </c>
      <c r="E1147" s="30">
        <f>'21'!D35</f>
        <v>546</v>
      </c>
      <c r="F1147" s="30">
        <f>'21'!E35</f>
        <v>479</v>
      </c>
      <c r="G1147" s="30">
        <f>'21'!F35</f>
        <v>38</v>
      </c>
      <c r="H1147" s="30">
        <f>'21'!G35</f>
        <v>0</v>
      </c>
      <c r="I1147" s="30">
        <f>'21'!H35</f>
        <v>16</v>
      </c>
      <c r="J1147" s="30">
        <f>'21'!I35</f>
        <v>1591</v>
      </c>
      <c r="K1147" s="30">
        <f>'21'!J35</f>
        <v>54</v>
      </c>
      <c r="L1147" s="30">
        <f>'21'!K35</f>
        <v>290</v>
      </c>
      <c r="M1147" s="30">
        <f>'21'!L35</f>
        <v>352</v>
      </c>
      <c r="N1147" s="30">
        <f>'21'!M35</f>
        <v>320</v>
      </c>
      <c r="O1147" s="30">
        <f>'21'!N35</f>
        <v>0</v>
      </c>
      <c r="P1147" s="30">
        <f>'21'!O35</f>
        <v>11</v>
      </c>
      <c r="Q1147" s="30">
        <f>'21'!P35</f>
        <v>12</v>
      </c>
      <c r="R1147" s="30">
        <f>'21'!Q35</f>
        <v>11</v>
      </c>
      <c r="S1147" s="30">
        <f>'21'!R35</f>
        <v>0</v>
      </c>
      <c r="T1147" s="30">
        <f>'21'!S35</f>
        <v>642</v>
      </c>
      <c r="U1147" s="30">
        <f>'21'!T35</f>
        <v>34</v>
      </c>
      <c r="V1147" s="30">
        <f>'21'!U35</f>
        <v>88</v>
      </c>
      <c r="W1147" s="30">
        <f>'21'!V35</f>
        <v>4.2</v>
      </c>
      <c r="X1147" s="30">
        <f>'21'!W35</f>
        <v>3.5</v>
      </c>
      <c r="Y1147" s="30">
        <f>'21'!X35</f>
        <v>5.2</v>
      </c>
      <c r="Z1147" s="30">
        <f>'21'!Y35</f>
        <v>3.1</v>
      </c>
      <c r="AA1147" s="30">
        <f>'21'!Z35</f>
        <v>4.8</v>
      </c>
      <c r="AB1147" s="30">
        <f>'21'!AA35</f>
        <v>2</v>
      </c>
      <c r="AC1147" s="30">
        <f>'21'!AB35</f>
        <v>0</v>
      </c>
      <c r="AD1147" s="30">
        <f>'21'!AC35</f>
        <v>0</v>
      </c>
      <c r="AE1147" s="30">
        <f>'21'!AD35</f>
        <v>0</v>
      </c>
      <c r="AF1147" s="30">
        <f>'21'!AE35</f>
        <v>0.85</v>
      </c>
      <c r="AG1147" s="30">
        <f>'21'!AF35</f>
        <v>0</v>
      </c>
      <c r="AH1147" s="30">
        <f>'21'!AG35</f>
        <v>0</v>
      </c>
      <c r="AI1147" s="30">
        <f>'21'!AH35</f>
        <v>0.85</v>
      </c>
      <c r="AJ1147" s="30">
        <f>'21'!AI35</f>
        <v>45</v>
      </c>
      <c r="AK1147" s="30">
        <f>'21'!AJ35</f>
        <v>45.85</v>
      </c>
      <c r="AL1147" s="30">
        <f>'21'!AK35</f>
        <v>106.14999999999999</v>
      </c>
      <c r="AM1147" s="30">
        <f>'21'!AL35</f>
        <v>111.64999999999999</v>
      </c>
      <c r="AN1147" s="30">
        <f>'21'!AM35</f>
        <v>65.799999999999983</v>
      </c>
      <c r="AO1147" s="30">
        <f>'21'!AN35</f>
        <v>0</v>
      </c>
      <c r="AP1147" s="30">
        <f>'21'!AO35</f>
        <v>0</v>
      </c>
      <c r="AQ1147" s="30">
        <f>'21'!AP35</f>
        <v>111.64999999999999</v>
      </c>
      <c r="AR1147" s="30">
        <f>'21'!AQ35</f>
        <v>44.820000000000007</v>
      </c>
      <c r="AS1147" s="30">
        <f>'21'!AR35</f>
        <v>0</v>
      </c>
      <c r="AT1147" s="30">
        <f>'21'!AS35</f>
        <v>45.85</v>
      </c>
      <c r="AU1147" s="30">
        <f>'21'!AT35</f>
        <v>105.11999999999999</v>
      </c>
      <c r="AV1147" s="30">
        <f>'21'!AU35</f>
        <v>150.97</v>
      </c>
      <c r="AW1147" s="30">
        <f>'21'!AV35</f>
        <v>0</v>
      </c>
      <c r="AX1147" s="30">
        <f>'21'!AW35</f>
        <v>40</v>
      </c>
      <c r="AY1147" s="30">
        <f>'21'!AX35</f>
        <v>200</v>
      </c>
      <c r="AZ1147" s="30">
        <f>'21'!AY35</f>
        <v>0</v>
      </c>
      <c r="BA1147" s="30">
        <f>'21'!AZ35</f>
        <v>40</v>
      </c>
      <c r="BB1147" s="30">
        <f>'21'!BA35</f>
        <v>0</v>
      </c>
      <c r="BC1147" s="30">
        <f>'21'!BB35</f>
        <v>280</v>
      </c>
      <c r="BD1147" s="30">
        <f>'21'!BC35</f>
        <v>266</v>
      </c>
      <c r="BE1147" s="30">
        <f>'21'!BD35</f>
        <v>14</v>
      </c>
      <c r="BF1147" s="30">
        <f>'21'!BE35</f>
        <v>15</v>
      </c>
      <c r="BG1147" s="30">
        <f>'21'!BF35</f>
        <v>8</v>
      </c>
      <c r="BH1147" s="30">
        <f>'21'!BG35</f>
        <v>9</v>
      </c>
      <c r="BI1147" s="30">
        <f>'21'!BH35</f>
        <v>1</v>
      </c>
      <c r="BJ1147" s="30">
        <f>'21'!BI35</f>
        <v>47</v>
      </c>
      <c r="BK1147" s="30">
        <f>'21'!BJ35</f>
        <v>219</v>
      </c>
      <c r="BL1147" s="30">
        <f>'21'!BK35</f>
        <v>105.11999999999999</v>
      </c>
      <c r="BM1147" s="30">
        <f>'21'!BL35</f>
        <v>113.88000000000001</v>
      </c>
    </row>
    <row r="1148" spans="1:65">
      <c r="A1148" s="78">
        <f>'21'!A36</f>
        <v>42907</v>
      </c>
      <c r="B1148" s="82" t="str">
        <f t="shared" si="17"/>
        <v>13:00:00</v>
      </c>
      <c r="C1148" s="30" t="str">
        <f>'21'!B36</f>
        <v>13H00</v>
      </c>
      <c r="D1148" s="30">
        <f>'21'!C36</f>
        <v>552</v>
      </c>
      <c r="E1148" s="30">
        <f>'21'!D36</f>
        <v>538</v>
      </c>
      <c r="F1148" s="30">
        <f>'21'!E36</f>
        <v>468</v>
      </c>
      <c r="G1148" s="30">
        <f>'21'!F36</f>
        <v>38</v>
      </c>
      <c r="H1148" s="30">
        <f>'21'!G36</f>
        <v>0</v>
      </c>
      <c r="I1148" s="30">
        <f>'21'!H36</f>
        <v>16</v>
      </c>
      <c r="J1148" s="30">
        <f>'21'!I36</f>
        <v>1558</v>
      </c>
      <c r="K1148" s="30">
        <f>'21'!J36</f>
        <v>54</v>
      </c>
      <c r="L1148" s="30">
        <f>'21'!K36</f>
        <v>296</v>
      </c>
      <c r="M1148" s="30">
        <f>'21'!L36</f>
        <v>353</v>
      </c>
      <c r="N1148" s="30">
        <f>'21'!M36</f>
        <v>300</v>
      </c>
      <c r="O1148" s="30">
        <f>'21'!N36</f>
        <v>0</v>
      </c>
      <c r="P1148" s="30">
        <f>'21'!O36</f>
        <v>11</v>
      </c>
      <c r="Q1148" s="30">
        <f>'21'!P36</f>
        <v>12</v>
      </c>
      <c r="R1148" s="30">
        <f>'21'!Q36</f>
        <v>11</v>
      </c>
      <c r="S1148" s="30">
        <f>'21'!R36</f>
        <v>0</v>
      </c>
      <c r="T1148" s="30">
        <f>'21'!S36</f>
        <v>649</v>
      </c>
      <c r="U1148" s="30">
        <f>'21'!T36</f>
        <v>34</v>
      </c>
      <c r="V1148" s="30">
        <f>'21'!U36</f>
        <v>88</v>
      </c>
      <c r="W1148" s="30">
        <f>'21'!V36</f>
        <v>3.59</v>
      </c>
      <c r="X1148" s="30">
        <f>'21'!W36</f>
        <v>3.5</v>
      </c>
      <c r="Y1148" s="30">
        <f>'21'!X36</f>
        <v>5</v>
      </c>
      <c r="Z1148" s="30">
        <f>'21'!Y36</f>
        <v>3.1</v>
      </c>
      <c r="AA1148" s="30">
        <f>'21'!Z36</f>
        <v>4.5</v>
      </c>
      <c r="AB1148" s="30">
        <f>'21'!AA36</f>
        <v>2</v>
      </c>
      <c r="AC1148" s="30">
        <f>'21'!AB36</f>
        <v>0</v>
      </c>
      <c r="AD1148" s="30">
        <f>'21'!AC36</f>
        <v>0</v>
      </c>
      <c r="AE1148" s="30">
        <f>'21'!AD36</f>
        <v>0</v>
      </c>
      <c r="AF1148" s="30">
        <f>'21'!AE36</f>
        <v>0.85</v>
      </c>
      <c r="AG1148" s="30">
        <f>'21'!AF36</f>
        <v>0</v>
      </c>
      <c r="AH1148" s="30">
        <f>'21'!AG36</f>
        <v>0</v>
      </c>
      <c r="AI1148" s="30">
        <f>'21'!AH36</f>
        <v>0.85</v>
      </c>
      <c r="AJ1148" s="30">
        <f>'21'!AI36</f>
        <v>45</v>
      </c>
      <c r="AK1148" s="30">
        <f>'21'!AJ36</f>
        <v>45.85</v>
      </c>
      <c r="AL1148" s="30">
        <f>'21'!AK36</f>
        <v>105.03999999999999</v>
      </c>
      <c r="AM1148" s="30">
        <f>'21'!AL36</f>
        <v>110.53999999999999</v>
      </c>
      <c r="AN1148" s="30">
        <f>'21'!AM36</f>
        <v>64.69</v>
      </c>
      <c r="AO1148" s="30">
        <f>'21'!AN36</f>
        <v>0</v>
      </c>
      <c r="AP1148" s="30">
        <f>'21'!AO36</f>
        <v>0</v>
      </c>
      <c r="AQ1148" s="30">
        <f>'21'!AP36</f>
        <v>110.53999999999999</v>
      </c>
      <c r="AR1148" s="30">
        <f>'21'!AQ36</f>
        <v>45.930000000000007</v>
      </c>
      <c r="AS1148" s="30">
        <f>'21'!AR36</f>
        <v>0</v>
      </c>
      <c r="AT1148" s="30">
        <f>'21'!AS36</f>
        <v>45.85</v>
      </c>
      <c r="AU1148" s="30">
        <f>'21'!AT36</f>
        <v>105.11999999999999</v>
      </c>
      <c r="AV1148" s="30">
        <f>'21'!AU36</f>
        <v>150.97</v>
      </c>
      <c r="AW1148" s="30">
        <f>'21'!AV36</f>
        <v>0</v>
      </c>
      <c r="AX1148" s="30">
        <f>'21'!AW36</f>
        <v>40</v>
      </c>
      <c r="AY1148" s="30">
        <f>'21'!AX36</f>
        <v>200</v>
      </c>
      <c r="AZ1148" s="30">
        <f>'21'!AY36</f>
        <v>0</v>
      </c>
      <c r="BA1148" s="30">
        <f>'21'!AZ36</f>
        <v>40</v>
      </c>
      <c r="BB1148" s="30">
        <f>'21'!BA36</f>
        <v>0</v>
      </c>
      <c r="BC1148" s="30">
        <f>'21'!BB36</f>
        <v>280</v>
      </c>
      <c r="BD1148" s="30">
        <f>'21'!BC36</f>
        <v>266</v>
      </c>
      <c r="BE1148" s="30">
        <f>'21'!BD36</f>
        <v>14</v>
      </c>
      <c r="BF1148" s="30">
        <f>'21'!BE36</f>
        <v>15</v>
      </c>
      <c r="BG1148" s="30">
        <f>'21'!BF36</f>
        <v>8</v>
      </c>
      <c r="BH1148" s="30">
        <f>'21'!BG36</f>
        <v>9</v>
      </c>
      <c r="BI1148" s="30">
        <f>'21'!BH36</f>
        <v>1</v>
      </c>
      <c r="BJ1148" s="30">
        <f>'21'!BI36</f>
        <v>47</v>
      </c>
      <c r="BK1148" s="30">
        <f>'21'!BJ36</f>
        <v>219</v>
      </c>
      <c r="BL1148" s="30">
        <f>'21'!BK36</f>
        <v>105.11999999999999</v>
      </c>
      <c r="BM1148" s="30">
        <f>'21'!BL36</f>
        <v>113.88000000000001</v>
      </c>
    </row>
    <row r="1149" spans="1:65">
      <c r="A1149" s="78">
        <f>'21'!A37</f>
        <v>42907</v>
      </c>
      <c r="B1149" s="82" t="str">
        <f t="shared" si="17"/>
        <v>13:30:00</v>
      </c>
      <c r="C1149" s="30" t="str">
        <f>'21'!B37</f>
        <v>13H30</v>
      </c>
      <c r="D1149" s="30">
        <f>'21'!C37</f>
        <v>554</v>
      </c>
      <c r="E1149" s="30">
        <f>'21'!D37</f>
        <v>540</v>
      </c>
      <c r="F1149" s="30">
        <f>'21'!E37</f>
        <v>468</v>
      </c>
      <c r="G1149" s="30">
        <f>'21'!F37</f>
        <v>38</v>
      </c>
      <c r="H1149" s="30">
        <f>'21'!G37</f>
        <v>0</v>
      </c>
      <c r="I1149" s="30">
        <f>'21'!H37</f>
        <v>15</v>
      </c>
      <c r="J1149" s="30">
        <f>'21'!I37</f>
        <v>1562</v>
      </c>
      <c r="K1149" s="30">
        <f>'21'!J37</f>
        <v>53</v>
      </c>
      <c r="L1149" s="30">
        <f>'21'!K37</f>
        <v>291</v>
      </c>
      <c r="M1149" s="30">
        <f>'21'!L37</f>
        <v>349</v>
      </c>
      <c r="N1149" s="30">
        <f>'21'!M37</f>
        <v>300</v>
      </c>
      <c r="O1149" s="30">
        <f>'21'!N37</f>
        <v>0</v>
      </c>
      <c r="P1149" s="30">
        <f>'21'!O37</f>
        <v>11</v>
      </c>
      <c r="Q1149" s="30">
        <f>'21'!P37</f>
        <v>12</v>
      </c>
      <c r="R1149" s="30">
        <f>'21'!Q37</f>
        <v>11</v>
      </c>
      <c r="S1149" s="30">
        <f>'21'!R37</f>
        <v>0</v>
      </c>
      <c r="T1149" s="30">
        <f>'21'!S37</f>
        <v>640</v>
      </c>
      <c r="U1149" s="30">
        <f>'21'!T37</f>
        <v>34</v>
      </c>
      <c r="V1149" s="30">
        <f>'21'!U37</f>
        <v>87</v>
      </c>
      <c r="W1149" s="30">
        <f>'21'!V37</f>
        <v>3.59</v>
      </c>
      <c r="X1149" s="30">
        <f>'21'!W37</f>
        <v>3.5</v>
      </c>
      <c r="Y1149" s="30">
        <f>'21'!X37</f>
        <v>5.5</v>
      </c>
      <c r="Z1149" s="30">
        <f>'21'!Y37</f>
        <v>3.1</v>
      </c>
      <c r="AA1149" s="30">
        <f>'21'!Z37</f>
        <v>4.5</v>
      </c>
      <c r="AB1149" s="30">
        <f>'21'!AA37</f>
        <v>2</v>
      </c>
      <c r="AC1149" s="30">
        <f>'21'!AB37</f>
        <v>0</v>
      </c>
      <c r="AD1149" s="30">
        <f>'21'!AC37</f>
        <v>0</v>
      </c>
      <c r="AE1149" s="30">
        <f>'21'!AD37</f>
        <v>0</v>
      </c>
      <c r="AF1149" s="30">
        <f>'21'!AE37</f>
        <v>0.85</v>
      </c>
      <c r="AG1149" s="30">
        <f>'21'!AF37</f>
        <v>0</v>
      </c>
      <c r="AH1149" s="30">
        <f>'21'!AG37</f>
        <v>0</v>
      </c>
      <c r="AI1149" s="30">
        <f>'21'!AH37</f>
        <v>0.85</v>
      </c>
      <c r="AJ1149" s="30">
        <f>'21'!AI37</f>
        <v>45</v>
      </c>
      <c r="AK1149" s="30">
        <f>'21'!AJ37</f>
        <v>45.85</v>
      </c>
      <c r="AL1149" s="30">
        <f>'21'!AK37</f>
        <v>104.53999999999999</v>
      </c>
      <c r="AM1149" s="30">
        <f>'21'!AL37</f>
        <v>110.03999999999999</v>
      </c>
      <c r="AN1149" s="30">
        <f>'21'!AM37</f>
        <v>64.19</v>
      </c>
      <c r="AO1149" s="30">
        <f>'21'!AN37</f>
        <v>0</v>
      </c>
      <c r="AP1149" s="30">
        <f>'21'!AO37</f>
        <v>0</v>
      </c>
      <c r="AQ1149" s="30">
        <f>'21'!AP37</f>
        <v>110.03999999999999</v>
      </c>
      <c r="AR1149" s="30">
        <f>'21'!AQ37</f>
        <v>46.430000000000007</v>
      </c>
      <c r="AS1149" s="30">
        <f>'21'!AR37</f>
        <v>0</v>
      </c>
      <c r="AT1149" s="30">
        <f>'21'!AS37</f>
        <v>45.85</v>
      </c>
      <c r="AU1149" s="30">
        <f>'21'!AT37</f>
        <v>105.11999999999999</v>
      </c>
      <c r="AV1149" s="30">
        <f>'21'!AU37</f>
        <v>150.97</v>
      </c>
      <c r="AW1149" s="30">
        <f>'21'!AV37</f>
        <v>0</v>
      </c>
      <c r="AX1149" s="30">
        <f>'21'!AW37</f>
        <v>40</v>
      </c>
      <c r="AY1149" s="30">
        <f>'21'!AX37</f>
        <v>200</v>
      </c>
      <c r="AZ1149" s="30">
        <f>'21'!AY37</f>
        <v>0</v>
      </c>
      <c r="BA1149" s="30">
        <f>'21'!AZ37</f>
        <v>40</v>
      </c>
      <c r="BB1149" s="30">
        <f>'21'!BA37</f>
        <v>0</v>
      </c>
      <c r="BC1149" s="30">
        <f>'21'!BB37</f>
        <v>280</v>
      </c>
      <c r="BD1149" s="30">
        <f>'21'!BC37</f>
        <v>266</v>
      </c>
      <c r="BE1149" s="30">
        <f>'21'!BD37</f>
        <v>14</v>
      </c>
      <c r="BF1149" s="30">
        <f>'21'!BE37</f>
        <v>15</v>
      </c>
      <c r="BG1149" s="30">
        <f>'21'!BF37</f>
        <v>8</v>
      </c>
      <c r="BH1149" s="30">
        <f>'21'!BG37</f>
        <v>9</v>
      </c>
      <c r="BI1149" s="30">
        <f>'21'!BH37</f>
        <v>1</v>
      </c>
      <c r="BJ1149" s="30">
        <f>'21'!BI37</f>
        <v>47</v>
      </c>
      <c r="BK1149" s="30">
        <f>'21'!BJ37</f>
        <v>219</v>
      </c>
      <c r="BL1149" s="30">
        <f>'21'!BK37</f>
        <v>105.11999999999999</v>
      </c>
      <c r="BM1149" s="30">
        <f>'21'!BL37</f>
        <v>113.88000000000001</v>
      </c>
    </row>
    <row r="1150" spans="1:65">
      <c r="A1150" s="78">
        <f>'21'!A38</f>
        <v>42907</v>
      </c>
      <c r="B1150" s="82" t="str">
        <f t="shared" si="17"/>
        <v>14:00:00</v>
      </c>
      <c r="C1150" s="30" t="str">
        <f>'21'!B38</f>
        <v>14H00</v>
      </c>
      <c r="D1150" s="30">
        <f>'21'!C38</f>
        <v>562</v>
      </c>
      <c r="E1150" s="30">
        <f>'21'!D38</f>
        <v>561</v>
      </c>
      <c r="F1150" s="30">
        <f>'21'!E38</f>
        <v>455</v>
      </c>
      <c r="G1150" s="30">
        <f>'21'!F38</f>
        <v>38</v>
      </c>
      <c r="H1150" s="30">
        <f>'21'!G38</f>
        <v>0</v>
      </c>
      <c r="I1150" s="30">
        <f>'21'!H38</f>
        <v>14</v>
      </c>
      <c r="J1150" s="30">
        <f>'21'!I38</f>
        <v>1578</v>
      </c>
      <c r="K1150" s="30">
        <f>'21'!J38</f>
        <v>52</v>
      </c>
      <c r="L1150" s="30">
        <f>'21'!K38</f>
        <v>292</v>
      </c>
      <c r="M1150" s="30">
        <f>'21'!L38</f>
        <v>350</v>
      </c>
      <c r="N1150" s="30">
        <f>'21'!M38</f>
        <v>320</v>
      </c>
      <c r="O1150" s="30">
        <f>'21'!N38</f>
        <v>0</v>
      </c>
      <c r="P1150" s="30">
        <f>'21'!O38</f>
        <v>11</v>
      </c>
      <c r="Q1150" s="30">
        <f>'21'!P38</f>
        <v>12</v>
      </c>
      <c r="R1150" s="30">
        <f>'21'!Q38</f>
        <v>11</v>
      </c>
      <c r="S1150" s="30">
        <f>'21'!R38</f>
        <v>0</v>
      </c>
      <c r="T1150" s="30">
        <f>'21'!S38</f>
        <v>642</v>
      </c>
      <c r="U1150" s="30">
        <f>'21'!T38</f>
        <v>34</v>
      </c>
      <c r="V1150" s="30">
        <f>'21'!U38</f>
        <v>86</v>
      </c>
      <c r="W1150" s="30">
        <f>'21'!V38</f>
        <v>3.59</v>
      </c>
      <c r="X1150" s="30">
        <f>'21'!W38</f>
        <v>3.5</v>
      </c>
      <c r="Y1150" s="30">
        <f>'21'!X38</f>
        <v>5.5</v>
      </c>
      <c r="Z1150" s="30">
        <f>'21'!Y38</f>
        <v>3.1</v>
      </c>
      <c r="AA1150" s="30">
        <f>'21'!Z38</f>
        <v>4.5999999999999996</v>
      </c>
      <c r="AB1150" s="30">
        <f>'21'!AA38</f>
        <v>2</v>
      </c>
      <c r="AC1150" s="30">
        <f>'21'!AB38</f>
        <v>0</v>
      </c>
      <c r="AD1150" s="30">
        <f>'21'!AC38</f>
        <v>0</v>
      </c>
      <c r="AE1150" s="30">
        <f>'21'!AD38</f>
        <v>0</v>
      </c>
      <c r="AF1150" s="30">
        <f>'21'!AE38</f>
        <v>0.85</v>
      </c>
      <c r="AG1150" s="30">
        <f>'21'!AF38</f>
        <v>0</v>
      </c>
      <c r="AH1150" s="30">
        <f>'21'!AG38</f>
        <v>0</v>
      </c>
      <c r="AI1150" s="30">
        <f>'21'!AH38</f>
        <v>0.85</v>
      </c>
      <c r="AJ1150" s="30">
        <f>'21'!AI38</f>
        <v>45</v>
      </c>
      <c r="AK1150" s="30">
        <f>'21'!AJ38</f>
        <v>45.85</v>
      </c>
      <c r="AL1150" s="30">
        <f>'21'!AK38</f>
        <v>103.63999999999999</v>
      </c>
      <c r="AM1150" s="30">
        <f>'21'!AL38</f>
        <v>109.13999999999999</v>
      </c>
      <c r="AN1150" s="30">
        <f>'21'!AM38</f>
        <v>63.289999999999985</v>
      </c>
      <c r="AO1150" s="30">
        <f>'21'!AN38</f>
        <v>0</v>
      </c>
      <c r="AP1150" s="30">
        <f>'21'!AO38</f>
        <v>0</v>
      </c>
      <c r="AQ1150" s="30">
        <f>'21'!AP38</f>
        <v>109.13999999999999</v>
      </c>
      <c r="AR1150" s="30">
        <f>'21'!AQ38</f>
        <v>47.330000000000013</v>
      </c>
      <c r="AS1150" s="30">
        <f>'21'!AR38</f>
        <v>0</v>
      </c>
      <c r="AT1150" s="30">
        <f>'21'!AS38</f>
        <v>45.85</v>
      </c>
      <c r="AU1150" s="30">
        <f>'21'!AT38</f>
        <v>105.11999999999999</v>
      </c>
      <c r="AV1150" s="30">
        <f>'21'!AU38</f>
        <v>150.97</v>
      </c>
      <c r="AW1150" s="30">
        <f>'21'!AV38</f>
        <v>0</v>
      </c>
      <c r="AX1150" s="30">
        <f>'21'!AW38</f>
        <v>40</v>
      </c>
      <c r="AY1150" s="30">
        <f>'21'!AX38</f>
        <v>200</v>
      </c>
      <c r="AZ1150" s="30">
        <f>'21'!AY38</f>
        <v>0</v>
      </c>
      <c r="BA1150" s="30">
        <f>'21'!AZ38</f>
        <v>40</v>
      </c>
      <c r="BB1150" s="30">
        <f>'21'!BA38</f>
        <v>0</v>
      </c>
      <c r="BC1150" s="30">
        <f>'21'!BB38</f>
        <v>280</v>
      </c>
      <c r="BD1150" s="30">
        <f>'21'!BC38</f>
        <v>266</v>
      </c>
      <c r="BE1150" s="30">
        <f>'21'!BD38</f>
        <v>14</v>
      </c>
      <c r="BF1150" s="30">
        <f>'21'!BE38</f>
        <v>15</v>
      </c>
      <c r="BG1150" s="30">
        <f>'21'!BF38</f>
        <v>8</v>
      </c>
      <c r="BH1150" s="30">
        <f>'21'!BG38</f>
        <v>9</v>
      </c>
      <c r="BI1150" s="30">
        <f>'21'!BH38</f>
        <v>1</v>
      </c>
      <c r="BJ1150" s="30">
        <f>'21'!BI38</f>
        <v>47</v>
      </c>
      <c r="BK1150" s="30">
        <f>'21'!BJ38</f>
        <v>219</v>
      </c>
      <c r="BL1150" s="30">
        <f>'21'!BK38</f>
        <v>105.11999999999999</v>
      </c>
      <c r="BM1150" s="30">
        <f>'21'!BL38</f>
        <v>113.88000000000001</v>
      </c>
    </row>
    <row r="1151" spans="1:65">
      <c r="A1151" s="78">
        <f>'21'!A39</f>
        <v>42907</v>
      </c>
      <c r="B1151" s="82" t="str">
        <f t="shared" si="17"/>
        <v>14:30:00</v>
      </c>
      <c r="C1151" s="30" t="str">
        <f>'21'!B39</f>
        <v>14H30</v>
      </c>
      <c r="D1151" s="30">
        <f>'21'!C39</f>
        <v>573</v>
      </c>
      <c r="E1151" s="30">
        <f>'21'!D39</f>
        <v>567</v>
      </c>
      <c r="F1151" s="30">
        <f>'21'!E39</f>
        <v>474</v>
      </c>
      <c r="G1151" s="30">
        <f>'21'!F39</f>
        <v>39</v>
      </c>
      <c r="H1151" s="30">
        <f>'21'!G39</f>
        <v>0</v>
      </c>
      <c r="I1151" s="30">
        <f>'21'!H39</f>
        <v>16</v>
      </c>
      <c r="J1151" s="30">
        <f>'21'!I39</f>
        <v>1614</v>
      </c>
      <c r="K1151" s="30">
        <f>'21'!J39</f>
        <v>55</v>
      </c>
      <c r="L1151" s="30">
        <f>'21'!K39</f>
        <v>295</v>
      </c>
      <c r="M1151" s="30">
        <f>'21'!L39</f>
        <v>352</v>
      </c>
      <c r="N1151" s="30">
        <f>'21'!M39</f>
        <v>330</v>
      </c>
      <c r="O1151" s="30">
        <f>'21'!N39</f>
        <v>0</v>
      </c>
      <c r="P1151" s="30">
        <f>'21'!O39</f>
        <v>11</v>
      </c>
      <c r="Q1151" s="30">
        <f>'21'!P39</f>
        <v>12</v>
      </c>
      <c r="R1151" s="30">
        <f>'21'!Q39</f>
        <v>12</v>
      </c>
      <c r="S1151" s="30">
        <f>'21'!R39</f>
        <v>0</v>
      </c>
      <c r="T1151" s="30">
        <f>'21'!S39</f>
        <v>647</v>
      </c>
      <c r="U1151" s="30">
        <f>'21'!T39</f>
        <v>35</v>
      </c>
      <c r="V1151" s="30">
        <f>'21'!U39</f>
        <v>90</v>
      </c>
      <c r="W1151" s="30">
        <f>'21'!V39</f>
        <v>3.59</v>
      </c>
      <c r="X1151" s="30">
        <f>'21'!W39</f>
        <v>3.5</v>
      </c>
      <c r="Y1151" s="30">
        <f>'21'!X39</f>
        <v>5.5</v>
      </c>
      <c r="Z1151" s="30">
        <f>'21'!Y39</f>
        <v>3.1</v>
      </c>
      <c r="AA1151" s="30">
        <f>'21'!Z39</f>
        <v>4.5999999999999996</v>
      </c>
      <c r="AB1151" s="30">
        <f>'21'!AA39</f>
        <v>2</v>
      </c>
      <c r="AC1151" s="30">
        <f>'21'!AB39</f>
        <v>0</v>
      </c>
      <c r="AD1151" s="30">
        <f>'21'!AC39</f>
        <v>0</v>
      </c>
      <c r="AE1151" s="30">
        <f>'21'!AD39</f>
        <v>0</v>
      </c>
      <c r="AF1151" s="30">
        <f>'21'!AE39</f>
        <v>0.85</v>
      </c>
      <c r="AG1151" s="30">
        <f>'21'!AF39</f>
        <v>0</v>
      </c>
      <c r="AH1151" s="30">
        <f>'21'!AG39</f>
        <v>0</v>
      </c>
      <c r="AI1151" s="30">
        <f>'21'!AH39</f>
        <v>0.85</v>
      </c>
      <c r="AJ1151" s="30">
        <f>'21'!AI39</f>
        <v>45</v>
      </c>
      <c r="AK1151" s="30">
        <f>'21'!AJ39</f>
        <v>45.85</v>
      </c>
      <c r="AL1151" s="30">
        <f>'21'!AK39</f>
        <v>107.63999999999999</v>
      </c>
      <c r="AM1151" s="30">
        <f>'21'!AL39</f>
        <v>113.13999999999999</v>
      </c>
      <c r="AN1151" s="30">
        <f>'21'!AM39</f>
        <v>67.289999999999992</v>
      </c>
      <c r="AO1151" s="30">
        <f>'21'!AN39</f>
        <v>0</v>
      </c>
      <c r="AP1151" s="30">
        <f>'21'!AO39</f>
        <v>0</v>
      </c>
      <c r="AQ1151" s="30">
        <f>'21'!AP39</f>
        <v>113.13999999999999</v>
      </c>
      <c r="AR1151" s="30">
        <f>'21'!AQ39</f>
        <v>43.330000000000013</v>
      </c>
      <c r="AS1151" s="30">
        <f>'21'!AR39</f>
        <v>0</v>
      </c>
      <c r="AT1151" s="30">
        <f>'21'!AS39</f>
        <v>45.85</v>
      </c>
      <c r="AU1151" s="30">
        <f>'21'!AT39</f>
        <v>105.11999999999999</v>
      </c>
      <c r="AV1151" s="30">
        <f>'21'!AU39</f>
        <v>150.97</v>
      </c>
      <c r="AW1151" s="30">
        <f>'21'!AV39</f>
        <v>0</v>
      </c>
      <c r="AX1151" s="30">
        <f>'21'!AW39</f>
        <v>40</v>
      </c>
      <c r="AY1151" s="30">
        <f>'21'!AX39</f>
        <v>200</v>
      </c>
      <c r="AZ1151" s="30">
        <f>'21'!AY39</f>
        <v>0</v>
      </c>
      <c r="BA1151" s="30">
        <f>'21'!AZ39</f>
        <v>40</v>
      </c>
      <c r="BB1151" s="30">
        <f>'21'!BA39</f>
        <v>0</v>
      </c>
      <c r="BC1151" s="30">
        <f>'21'!BB39</f>
        <v>280</v>
      </c>
      <c r="BD1151" s="30">
        <f>'21'!BC39</f>
        <v>266</v>
      </c>
      <c r="BE1151" s="30">
        <f>'21'!BD39</f>
        <v>14</v>
      </c>
      <c r="BF1151" s="30">
        <f>'21'!BE39</f>
        <v>15</v>
      </c>
      <c r="BG1151" s="30">
        <f>'21'!BF39</f>
        <v>8</v>
      </c>
      <c r="BH1151" s="30">
        <f>'21'!BG39</f>
        <v>9</v>
      </c>
      <c r="BI1151" s="30">
        <f>'21'!BH39</f>
        <v>1</v>
      </c>
      <c r="BJ1151" s="30">
        <f>'21'!BI39</f>
        <v>47</v>
      </c>
      <c r="BK1151" s="30">
        <f>'21'!BJ39</f>
        <v>219</v>
      </c>
      <c r="BL1151" s="30">
        <f>'21'!BK39</f>
        <v>105.11999999999999</v>
      </c>
      <c r="BM1151" s="30">
        <f>'21'!BL39</f>
        <v>113.88000000000001</v>
      </c>
    </row>
    <row r="1152" spans="1:65">
      <c r="A1152" s="78">
        <f>'21'!A40</f>
        <v>42907</v>
      </c>
      <c r="B1152" s="82" t="str">
        <f t="shared" si="17"/>
        <v>15:00:00</v>
      </c>
      <c r="C1152" s="30" t="str">
        <f>'21'!B40</f>
        <v>15H00</v>
      </c>
      <c r="D1152" s="30">
        <f>'21'!C40</f>
        <v>582</v>
      </c>
      <c r="E1152" s="30">
        <f>'21'!D40</f>
        <v>572</v>
      </c>
      <c r="F1152" s="30">
        <f>'21'!E40</f>
        <v>470</v>
      </c>
      <c r="G1152" s="30">
        <f>'21'!F40</f>
        <v>39</v>
      </c>
      <c r="H1152" s="30">
        <f>'21'!G40</f>
        <v>0</v>
      </c>
      <c r="I1152" s="30">
        <f>'21'!H40</f>
        <v>16</v>
      </c>
      <c r="J1152" s="30">
        <f>'21'!I40</f>
        <v>1624</v>
      </c>
      <c r="K1152" s="30">
        <f>'21'!J40</f>
        <v>55</v>
      </c>
      <c r="L1152" s="30">
        <f>'21'!K40</f>
        <v>299</v>
      </c>
      <c r="M1152" s="30">
        <f>'21'!L40</f>
        <v>349</v>
      </c>
      <c r="N1152" s="30">
        <f>'21'!M40</f>
        <v>330</v>
      </c>
      <c r="O1152" s="30">
        <f>'21'!N40</f>
        <v>0</v>
      </c>
      <c r="P1152" s="30">
        <f>'21'!O40</f>
        <v>11</v>
      </c>
      <c r="Q1152" s="30">
        <f>'21'!P40</f>
        <v>12</v>
      </c>
      <c r="R1152" s="30">
        <f>'21'!Q40</f>
        <v>12</v>
      </c>
      <c r="S1152" s="30">
        <f>'21'!R40</f>
        <v>0</v>
      </c>
      <c r="T1152" s="30">
        <f>'21'!S40</f>
        <v>648</v>
      </c>
      <c r="U1152" s="30">
        <f>'21'!T40</f>
        <v>35</v>
      </c>
      <c r="V1152" s="30">
        <f>'21'!U40</f>
        <v>90</v>
      </c>
      <c r="W1152" s="30">
        <f>'21'!V40</f>
        <v>3.59</v>
      </c>
      <c r="X1152" s="30">
        <f>'21'!W40</f>
        <v>3.5</v>
      </c>
      <c r="Y1152" s="30">
        <f>'21'!X40</f>
        <v>5.5</v>
      </c>
      <c r="Z1152" s="30">
        <f>'21'!Y40</f>
        <v>3.3</v>
      </c>
      <c r="AA1152" s="30">
        <f>'21'!Z40</f>
        <v>4.8</v>
      </c>
      <c r="AB1152" s="30">
        <f>'21'!AA40</f>
        <v>2.1</v>
      </c>
      <c r="AC1152" s="30">
        <f>'21'!AB40</f>
        <v>0</v>
      </c>
      <c r="AD1152" s="30">
        <f>'21'!AC40</f>
        <v>0</v>
      </c>
      <c r="AE1152" s="30">
        <f>'21'!AD40</f>
        <v>0</v>
      </c>
      <c r="AF1152" s="30">
        <f>'21'!AE40</f>
        <v>0.85</v>
      </c>
      <c r="AG1152" s="30">
        <f>'21'!AF40</f>
        <v>0</v>
      </c>
      <c r="AH1152" s="30">
        <f>'21'!AG40</f>
        <v>0</v>
      </c>
      <c r="AI1152" s="30">
        <f>'21'!AH40</f>
        <v>0.85</v>
      </c>
      <c r="AJ1152" s="30">
        <f>'21'!AI40</f>
        <v>45</v>
      </c>
      <c r="AK1152" s="30">
        <f>'21'!AJ40</f>
        <v>45.85</v>
      </c>
      <c r="AL1152" s="30">
        <f>'21'!AK40</f>
        <v>108.03999999999999</v>
      </c>
      <c r="AM1152" s="30">
        <f>'21'!AL40</f>
        <v>113.63999999999999</v>
      </c>
      <c r="AN1152" s="30">
        <f>'21'!AM40</f>
        <v>67.789999999999992</v>
      </c>
      <c r="AO1152" s="30">
        <f>'21'!AN40</f>
        <v>0</v>
      </c>
      <c r="AP1152" s="30">
        <f>'21'!AO40</f>
        <v>0</v>
      </c>
      <c r="AQ1152" s="30">
        <f>'21'!AP40</f>
        <v>113.63999999999999</v>
      </c>
      <c r="AR1152" s="30">
        <f>'21'!AQ40</f>
        <v>42.930000000000007</v>
      </c>
      <c r="AS1152" s="30">
        <f>'21'!AR40</f>
        <v>0</v>
      </c>
      <c r="AT1152" s="30">
        <f>'21'!AS40</f>
        <v>45.85</v>
      </c>
      <c r="AU1152" s="30">
        <f>'21'!AT40</f>
        <v>105.11999999999999</v>
      </c>
      <c r="AV1152" s="30">
        <f>'21'!AU40</f>
        <v>150.97</v>
      </c>
      <c r="AW1152" s="30">
        <f>'21'!AV40</f>
        <v>0</v>
      </c>
      <c r="AX1152" s="30">
        <f>'21'!AW40</f>
        <v>40</v>
      </c>
      <c r="AY1152" s="30">
        <f>'21'!AX40</f>
        <v>200</v>
      </c>
      <c r="AZ1152" s="30">
        <f>'21'!AY40</f>
        <v>0</v>
      </c>
      <c r="BA1152" s="30">
        <f>'21'!AZ40</f>
        <v>40</v>
      </c>
      <c r="BB1152" s="30">
        <f>'21'!BA40</f>
        <v>0</v>
      </c>
      <c r="BC1152" s="30">
        <f>'21'!BB40</f>
        <v>280</v>
      </c>
      <c r="BD1152" s="30">
        <f>'21'!BC40</f>
        <v>266</v>
      </c>
      <c r="BE1152" s="30">
        <f>'21'!BD40</f>
        <v>14</v>
      </c>
      <c r="BF1152" s="30">
        <f>'21'!BE40</f>
        <v>15</v>
      </c>
      <c r="BG1152" s="30">
        <f>'21'!BF40</f>
        <v>8</v>
      </c>
      <c r="BH1152" s="30">
        <f>'21'!BG40</f>
        <v>9</v>
      </c>
      <c r="BI1152" s="30">
        <f>'21'!BH40</f>
        <v>1</v>
      </c>
      <c r="BJ1152" s="30">
        <f>'21'!BI40</f>
        <v>47</v>
      </c>
      <c r="BK1152" s="30">
        <f>'21'!BJ40</f>
        <v>219</v>
      </c>
      <c r="BL1152" s="30">
        <f>'21'!BK40</f>
        <v>105.11999999999999</v>
      </c>
      <c r="BM1152" s="30">
        <f>'21'!BL40</f>
        <v>113.88000000000001</v>
      </c>
    </row>
    <row r="1153" spans="1:65">
      <c r="A1153" s="78">
        <f>'21'!A41</f>
        <v>42907</v>
      </c>
      <c r="B1153" s="82" t="str">
        <f t="shared" si="17"/>
        <v>15:30:00</v>
      </c>
      <c r="C1153" s="30" t="str">
        <f>'21'!B41</f>
        <v>15H30</v>
      </c>
      <c r="D1153" s="30">
        <f>'21'!C41</f>
        <v>582</v>
      </c>
      <c r="E1153" s="30">
        <f>'21'!D41</f>
        <v>564</v>
      </c>
      <c r="F1153" s="30">
        <f>'21'!E41</f>
        <v>475</v>
      </c>
      <c r="G1153" s="30">
        <f>'21'!F41</f>
        <v>39</v>
      </c>
      <c r="H1153" s="30">
        <f>'21'!G41</f>
        <v>0</v>
      </c>
      <c r="I1153" s="30">
        <f>'21'!H41</f>
        <v>16</v>
      </c>
      <c r="J1153" s="30">
        <f>'21'!I41</f>
        <v>1621</v>
      </c>
      <c r="K1153" s="30">
        <f>'21'!J41</f>
        <v>55</v>
      </c>
      <c r="L1153" s="30">
        <f>'21'!K41</f>
        <v>292</v>
      </c>
      <c r="M1153" s="30">
        <f>'21'!L41</f>
        <v>349</v>
      </c>
      <c r="N1153" s="30">
        <f>'21'!M41</f>
        <v>330</v>
      </c>
      <c r="O1153" s="30">
        <f>'21'!N41</f>
        <v>0</v>
      </c>
      <c r="P1153" s="30">
        <f>'21'!O41</f>
        <v>11</v>
      </c>
      <c r="Q1153" s="30">
        <f>'21'!P41</f>
        <v>12</v>
      </c>
      <c r="R1153" s="30">
        <f>'21'!Q41</f>
        <v>12</v>
      </c>
      <c r="S1153" s="30">
        <f>'21'!R41</f>
        <v>0</v>
      </c>
      <c r="T1153" s="30">
        <f>'21'!S41</f>
        <v>641</v>
      </c>
      <c r="U1153" s="30">
        <f>'21'!T41</f>
        <v>35</v>
      </c>
      <c r="V1153" s="30">
        <f>'21'!U41</f>
        <v>90</v>
      </c>
      <c r="W1153" s="30">
        <f>'21'!V41</f>
        <v>3.59</v>
      </c>
      <c r="X1153" s="30">
        <f>'21'!W41</f>
        <v>3.5</v>
      </c>
      <c r="Y1153" s="30">
        <f>'21'!X41</f>
        <v>5.5</v>
      </c>
      <c r="Z1153" s="30">
        <f>'21'!Y41</f>
        <v>3.3</v>
      </c>
      <c r="AA1153" s="30">
        <f>'21'!Z41</f>
        <v>4.8</v>
      </c>
      <c r="AB1153" s="30">
        <f>'21'!AA41</f>
        <v>2.1</v>
      </c>
      <c r="AC1153" s="30">
        <f>'21'!AB41</f>
        <v>0</v>
      </c>
      <c r="AD1153" s="30">
        <f>'21'!AC41</f>
        <v>0</v>
      </c>
      <c r="AE1153" s="30">
        <f>'21'!AD41</f>
        <v>0</v>
      </c>
      <c r="AF1153" s="30">
        <f>'21'!AE41</f>
        <v>0.85</v>
      </c>
      <c r="AG1153" s="30">
        <f>'21'!AF41</f>
        <v>0</v>
      </c>
      <c r="AH1153" s="30">
        <f>'21'!AG41</f>
        <v>0</v>
      </c>
      <c r="AI1153" s="30">
        <f>'21'!AH41</f>
        <v>0.85</v>
      </c>
      <c r="AJ1153" s="30">
        <f>'21'!AI41</f>
        <v>45</v>
      </c>
      <c r="AK1153" s="30">
        <f>'21'!AJ41</f>
        <v>45.85</v>
      </c>
      <c r="AL1153" s="30">
        <f>'21'!AK41</f>
        <v>108.03999999999999</v>
      </c>
      <c r="AM1153" s="30">
        <f>'21'!AL41</f>
        <v>113.63999999999999</v>
      </c>
      <c r="AN1153" s="30">
        <f>'21'!AM41</f>
        <v>67.789999999999992</v>
      </c>
      <c r="AO1153" s="30">
        <f>'21'!AN41</f>
        <v>0</v>
      </c>
      <c r="AP1153" s="30">
        <f>'21'!AO41</f>
        <v>0</v>
      </c>
      <c r="AQ1153" s="30">
        <f>'21'!AP41</f>
        <v>113.63999999999999</v>
      </c>
      <c r="AR1153" s="30">
        <f>'21'!AQ41</f>
        <v>42.930000000000007</v>
      </c>
      <c r="AS1153" s="30">
        <f>'21'!AR41</f>
        <v>0</v>
      </c>
      <c r="AT1153" s="30">
        <f>'21'!AS41</f>
        <v>45.85</v>
      </c>
      <c r="AU1153" s="30">
        <f>'21'!AT41</f>
        <v>105.11999999999999</v>
      </c>
      <c r="AV1153" s="30">
        <f>'21'!AU41</f>
        <v>150.97</v>
      </c>
      <c r="AW1153" s="30">
        <f>'21'!AV41</f>
        <v>0</v>
      </c>
      <c r="AX1153" s="30">
        <f>'21'!AW41</f>
        <v>40</v>
      </c>
      <c r="AY1153" s="30">
        <f>'21'!AX41</f>
        <v>200</v>
      </c>
      <c r="AZ1153" s="30">
        <f>'21'!AY41</f>
        <v>0</v>
      </c>
      <c r="BA1153" s="30">
        <f>'21'!AZ41</f>
        <v>40</v>
      </c>
      <c r="BB1153" s="30">
        <f>'21'!BA41</f>
        <v>0</v>
      </c>
      <c r="BC1153" s="30">
        <f>'21'!BB41</f>
        <v>280</v>
      </c>
      <c r="BD1153" s="30">
        <f>'21'!BC41</f>
        <v>266</v>
      </c>
      <c r="BE1153" s="30">
        <f>'21'!BD41</f>
        <v>14</v>
      </c>
      <c r="BF1153" s="30">
        <f>'21'!BE41</f>
        <v>15</v>
      </c>
      <c r="BG1153" s="30">
        <f>'21'!BF41</f>
        <v>8</v>
      </c>
      <c r="BH1153" s="30">
        <f>'21'!BG41</f>
        <v>9</v>
      </c>
      <c r="BI1153" s="30">
        <f>'21'!BH41</f>
        <v>1</v>
      </c>
      <c r="BJ1153" s="30">
        <f>'21'!BI41</f>
        <v>47</v>
      </c>
      <c r="BK1153" s="30">
        <f>'21'!BJ41</f>
        <v>219</v>
      </c>
      <c r="BL1153" s="30">
        <f>'21'!BK41</f>
        <v>105.11999999999999</v>
      </c>
      <c r="BM1153" s="30">
        <f>'21'!BL41</f>
        <v>113.88000000000001</v>
      </c>
    </row>
    <row r="1154" spans="1:65">
      <c r="A1154" s="78">
        <f>'21'!A42</f>
        <v>42907</v>
      </c>
      <c r="B1154" s="82" t="str">
        <f t="shared" si="17"/>
        <v>16:00:00</v>
      </c>
      <c r="C1154" s="30" t="str">
        <f>'21'!B42</f>
        <v>16H00</v>
      </c>
      <c r="D1154" s="30">
        <f>'21'!C42</f>
        <v>583</v>
      </c>
      <c r="E1154" s="30">
        <f>'21'!D42</f>
        <v>575</v>
      </c>
      <c r="F1154" s="30">
        <f>'21'!E42</f>
        <v>469</v>
      </c>
      <c r="G1154" s="30">
        <f>'21'!F42</f>
        <v>40</v>
      </c>
      <c r="H1154" s="30">
        <f>'21'!G42</f>
        <v>0</v>
      </c>
      <c r="I1154" s="30">
        <f>'21'!H42</f>
        <v>15</v>
      </c>
      <c r="J1154" s="30">
        <f>'21'!I42</f>
        <v>1627</v>
      </c>
      <c r="K1154" s="30">
        <f>'21'!J42</f>
        <v>55</v>
      </c>
      <c r="L1154" s="30">
        <f>'21'!K42</f>
        <v>296</v>
      </c>
      <c r="M1154" s="30">
        <f>'21'!L42</f>
        <v>349</v>
      </c>
      <c r="N1154" s="30">
        <f>'21'!M42</f>
        <v>310</v>
      </c>
      <c r="O1154" s="30">
        <f>'21'!N42</f>
        <v>0</v>
      </c>
      <c r="P1154" s="30">
        <f>'21'!O42</f>
        <v>11</v>
      </c>
      <c r="Q1154" s="30">
        <f>'21'!P42</f>
        <v>12</v>
      </c>
      <c r="R1154" s="30">
        <f>'21'!Q42</f>
        <v>11</v>
      </c>
      <c r="S1154" s="30">
        <f>'21'!R42</f>
        <v>0</v>
      </c>
      <c r="T1154" s="30">
        <f>'21'!S42</f>
        <v>645</v>
      </c>
      <c r="U1154" s="30">
        <f>'21'!T42</f>
        <v>34</v>
      </c>
      <c r="V1154" s="30">
        <f>'21'!U42</f>
        <v>89</v>
      </c>
      <c r="W1154" s="30">
        <f>'21'!V42</f>
        <v>3.59</v>
      </c>
      <c r="X1154" s="30">
        <f>'21'!W42</f>
        <v>3.5</v>
      </c>
      <c r="Y1154" s="30">
        <f>'21'!X42</f>
        <v>5.5</v>
      </c>
      <c r="Z1154" s="30">
        <f>'21'!Y42</f>
        <v>3.2</v>
      </c>
      <c r="AA1154" s="30">
        <f>'21'!Z42</f>
        <v>5</v>
      </c>
      <c r="AB1154" s="30">
        <f>'21'!AA42</f>
        <v>2.1</v>
      </c>
      <c r="AC1154" s="30">
        <f>'21'!AB42</f>
        <v>0</v>
      </c>
      <c r="AD1154" s="30">
        <f>'21'!AC42</f>
        <v>0</v>
      </c>
      <c r="AE1154" s="30">
        <f>'21'!AD42</f>
        <v>0</v>
      </c>
      <c r="AF1154" s="30">
        <f>'21'!AE42</f>
        <v>0.85</v>
      </c>
      <c r="AG1154" s="30">
        <f>'21'!AF42</f>
        <v>0</v>
      </c>
      <c r="AH1154" s="30">
        <f>'21'!AG42</f>
        <v>0</v>
      </c>
      <c r="AI1154" s="30">
        <f>'21'!AH42</f>
        <v>0.85</v>
      </c>
      <c r="AJ1154" s="30">
        <f>'21'!AI42</f>
        <v>45</v>
      </c>
      <c r="AK1154" s="30">
        <f>'21'!AJ42</f>
        <v>45.85</v>
      </c>
      <c r="AL1154" s="30">
        <f>'21'!AK42</f>
        <v>107.14</v>
      </c>
      <c r="AM1154" s="30">
        <f>'21'!AL42</f>
        <v>112.74</v>
      </c>
      <c r="AN1154" s="30">
        <f>'21'!AM42</f>
        <v>66.889999999999986</v>
      </c>
      <c r="AO1154" s="30">
        <f>'21'!AN42</f>
        <v>0</v>
      </c>
      <c r="AP1154" s="30">
        <f>'21'!AO42</f>
        <v>0</v>
      </c>
      <c r="AQ1154" s="30">
        <f>'21'!AP42</f>
        <v>112.74</v>
      </c>
      <c r="AR1154" s="30">
        <f>'21'!AQ42</f>
        <v>43.83</v>
      </c>
      <c r="AS1154" s="30">
        <f>'21'!AR42</f>
        <v>0</v>
      </c>
      <c r="AT1154" s="30">
        <f>'21'!AS42</f>
        <v>45.85</v>
      </c>
      <c r="AU1154" s="30">
        <f>'21'!AT42</f>
        <v>105.11999999999999</v>
      </c>
      <c r="AV1154" s="30">
        <f>'21'!AU42</f>
        <v>150.97</v>
      </c>
      <c r="AW1154" s="30">
        <f>'21'!AV42</f>
        <v>0</v>
      </c>
      <c r="AX1154" s="30">
        <f>'21'!AW42</f>
        <v>40</v>
      </c>
      <c r="AY1154" s="30">
        <f>'21'!AX42</f>
        <v>200</v>
      </c>
      <c r="AZ1154" s="30">
        <f>'21'!AY42</f>
        <v>0</v>
      </c>
      <c r="BA1154" s="30">
        <f>'21'!AZ42</f>
        <v>40</v>
      </c>
      <c r="BB1154" s="30">
        <f>'21'!BA42</f>
        <v>0</v>
      </c>
      <c r="BC1154" s="30">
        <f>'21'!BB42</f>
        <v>280</v>
      </c>
      <c r="BD1154" s="30">
        <f>'21'!BC42</f>
        <v>266</v>
      </c>
      <c r="BE1154" s="30">
        <f>'21'!BD42</f>
        <v>14</v>
      </c>
      <c r="BF1154" s="30">
        <f>'21'!BE42</f>
        <v>15</v>
      </c>
      <c r="BG1154" s="30">
        <f>'21'!BF42</f>
        <v>8</v>
      </c>
      <c r="BH1154" s="30">
        <f>'21'!BG42</f>
        <v>9</v>
      </c>
      <c r="BI1154" s="30">
        <f>'21'!BH42</f>
        <v>1</v>
      </c>
      <c r="BJ1154" s="30">
        <f>'21'!BI42</f>
        <v>47</v>
      </c>
      <c r="BK1154" s="30">
        <f>'21'!BJ42</f>
        <v>219</v>
      </c>
      <c r="BL1154" s="30">
        <f>'21'!BK42</f>
        <v>105.11999999999999</v>
      </c>
      <c r="BM1154" s="30">
        <f>'21'!BL42</f>
        <v>113.88000000000001</v>
      </c>
    </row>
    <row r="1155" spans="1:65">
      <c r="A1155" s="78">
        <f>'21'!A43</f>
        <v>42907</v>
      </c>
      <c r="B1155" s="82" t="str">
        <f t="shared" ref="B1155:B1218" si="18">LEFT(C1155,2) &amp; ":" &amp; RIGHT(C1155,2) &amp; ":00"</f>
        <v>16:30:00</v>
      </c>
      <c r="C1155" s="30" t="str">
        <f>'21'!B43</f>
        <v>16H30</v>
      </c>
      <c r="D1155" s="30">
        <f>'21'!C43</f>
        <v>583</v>
      </c>
      <c r="E1155" s="30">
        <f>'21'!D43</f>
        <v>577</v>
      </c>
      <c r="F1155" s="30">
        <f>'21'!E43</f>
        <v>466</v>
      </c>
      <c r="G1155" s="30">
        <f>'21'!F43</f>
        <v>40</v>
      </c>
      <c r="H1155" s="30">
        <f>'21'!G43</f>
        <v>0</v>
      </c>
      <c r="I1155" s="30">
        <f>'21'!H43</f>
        <v>15</v>
      </c>
      <c r="J1155" s="30">
        <f>'21'!I43</f>
        <v>1626</v>
      </c>
      <c r="K1155" s="30">
        <f>'21'!J43</f>
        <v>55</v>
      </c>
      <c r="L1155" s="30">
        <f>'21'!K43</f>
        <v>294</v>
      </c>
      <c r="M1155" s="30">
        <f>'21'!L43</f>
        <v>345</v>
      </c>
      <c r="N1155" s="30">
        <f>'21'!M43</f>
        <v>320</v>
      </c>
      <c r="O1155" s="30">
        <f>'21'!N43</f>
        <v>0</v>
      </c>
      <c r="P1155" s="30">
        <f>'21'!O43</f>
        <v>11</v>
      </c>
      <c r="Q1155" s="30">
        <f>'21'!P43</f>
        <v>12</v>
      </c>
      <c r="R1155" s="30">
        <f>'21'!Q43</f>
        <v>11</v>
      </c>
      <c r="S1155" s="30">
        <f>'21'!R43</f>
        <v>0</v>
      </c>
      <c r="T1155" s="30">
        <f>'21'!S43</f>
        <v>639</v>
      </c>
      <c r="U1155" s="30">
        <f>'21'!T43</f>
        <v>34</v>
      </c>
      <c r="V1155" s="30">
        <f>'21'!U43</f>
        <v>89</v>
      </c>
      <c r="W1155" s="30">
        <f>'21'!V43</f>
        <v>3.59</v>
      </c>
      <c r="X1155" s="30">
        <f>'21'!W43</f>
        <v>3.5</v>
      </c>
      <c r="Y1155" s="30">
        <f>'21'!X43</f>
        <v>5.5</v>
      </c>
      <c r="Z1155" s="30">
        <f>'21'!Y43</f>
        <v>3.2</v>
      </c>
      <c r="AA1155" s="30">
        <f>'21'!Z43</f>
        <v>5</v>
      </c>
      <c r="AB1155" s="30">
        <f>'21'!AA43</f>
        <v>2.1</v>
      </c>
      <c r="AC1155" s="30">
        <f>'21'!AB43</f>
        <v>0</v>
      </c>
      <c r="AD1155" s="30">
        <f>'21'!AC43</f>
        <v>0</v>
      </c>
      <c r="AE1155" s="30">
        <f>'21'!AD43</f>
        <v>0</v>
      </c>
      <c r="AF1155" s="30">
        <f>'21'!AE43</f>
        <v>0.85</v>
      </c>
      <c r="AG1155" s="30">
        <f>'21'!AF43</f>
        <v>0</v>
      </c>
      <c r="AH1155" s="30">
        <f>'21'!AG43</f>
        <v>0</v>
      </c>
      <c r="AI1155" s="30">
        <f>'21'!AH43</f>
        <v>0.85</v>
      </c>
      <c r="AJ1155" s="30">
        <f>'21'!AI43</f>
        <v>45</v>
      </c>
      <c r="AK1155" s="30">
        <f>'21'!AJ43</f>
        <v>45.85</v>
      </c>
      <c r="AL1155" s="30">
        <f>'21'!AK43</f>
        <v>107.14</v>
      </c>
      <c r="AM1155" s="30">
        <f>'21'!AL43</f>
        <v>112.74</v>
      </c>
      <c r="AN1155" s="30">
        <f>'21'!AM43</f>
        <v>66.889999999999986</v>
      </c>
      <c r="AO1155" s="30">
        <f>'21'!AN43</f>
        <v>0</v>
      </c>
      <c r="AP1155" s="30">
        <f>'21'!AO43</f>
        <v>0</v>
      </c>
      <c r="AQ1155" s="30">
        <f>'21'!AP43</f>
        <v>112.74</v>
      </c>
      <c r="AR1155" s="30">
        <f>'21'!AQ43</f>
        <v>43.83</v>
      </c>
      <c r="AS1155" s="30">
        <f>'21'!AR43</f>
        <v>0</v>
      </c>
      <c r="AT1155" s="30">
        <f>'21'!AS43</f>
        <v>45.85</v>
      </c>
      <c r="AU1155" s="30">
        <f>'21'!AT43</f>
        <v>105.11999999999999</v>
      </c>
      <c r="AV1155" s="30">
        <f>'21'!AU43</f>
        <v>150.97</v>
      </c>
      <c r="AW1155" s="30">
        <f>'21'!AV43</f>
        <v>0</v>
      </c>
      <c r="AX1155" s="30">
        <f>'21'!AW43</f>
        <v>40</v>
      </c>
      <c r="AY1155" s="30">
        <f>'21'!AX43</f>
        <v>200</v>
      </c>
      <c r="AZ1155" s="30">
        <f>'21'!AY43</f>
        <v>0</v>
      </c>
      <c r="BA1155" s="30">
        <f>'21'!AZ43</f>
        <v>40</v>
      </c>
      <c r="BB1155" s="30">
        <f>'21'!BA43</f>
        <v>0</v>
      </c>
      <c r="BC1155" s="30">
        <f>'21'!BB43</f>
        <v>280</v>
      </c>
      <c r="BD1155" s="30">
        <f>'21'!BC43</f>
        <v>266</v>
      </c>
      <c r="BE1155" s="30">
        <f>'21'!BD43</f>
        <v>14</v>
      </c>
      <c r="BF1155" s="30">
        <f>'21'!BE43</f>
        <v>15</v>
      </c>
      <c r="BG1155" s="30">
        <f>'21'!BF43</f>
        <v>8</v>
      </c>
      <c r="BH1155" s="30">
        <f>'21'!BG43</f>
        <v>9</v>
      </c>
      <c r="BI1155" s="30">
        <f>'21'!BH43</f>
        <v>1</v>
      </c>
      <c r="BJ1155" s="30">
        <f>'21'!BI43</f>
        <v>47</v>
      </c>
      <c r="BK1155" s="30">
        <f>'21'!BJ43</f>
        <v>219</v>
      </c>
      <c r="BL1155" s="30">
        <f>'21'!BK43</f>
        <v>105.11999999999999</v>
      </c>
      <c r="BM1155" s="30">
        <f>'21'!BL43</f>
        <v>113.88000000000001</v>
      </c>
    </row>
    <row r="1156" spans="1:65">
      <c r="A1156" s="78">
        <f>'21'!A44</f>
        <v>42907</v>
      </c>
      <c r="B1156" s="82" t="str">
        <f t="shared" si="18"/>
        <v>17:00:00</v>
      </c>
      <c r="C1156" s="30" t="str">
        <f>'21'!B44</f>
        <v>17H00</v>
      </c>
      <c r="D1156" s="30">
        <f>'21'!C44</f>
        <v>585</v>
      </c>
      <c r="E1156" s="30">
        <f>'21'!D44</f>
        <v>578</v>
      </c>
      <c r="F1156" s="30">
        <f>'21'!E44</f>
        <v>465</v>
      </c>
      <c r="G1156" s="30">
        <f>'21'!F44</f>
        <v>40</v>
      </c>
      <c r="H1156" s="30">
        <f>'21'!G44</f>
        <v>0</v>
      </c>
      <c r="I1156" s="30">
        <f>'21'!H44</f>
        <v>15</v>
      </c>
      <c r="J1156" s="30">
        <f>'21'!I44</f>
        <v>1628</v>
      </c>
      <c r="K1156" s="30">
        <f>'21'!J44</f>
        <v>55</v>
      </c>
      <c r="L1156" s="30">
        <f>'21'!K44</f>
        <v>291</v>
      </c>
      <c r="M1156" s="30">
        <f>'21'!L44</f>
        <v>347</v>
      </c>
      <c r="N1156" s="30">
        <f>'21'!M44</f>
        <v>330</v>
      </c>
      <c r="O1156" s="30">
        <f>'21'!N44</f>
        <v>0</v>
      </c>
      <c r="P1156" s="30">
        <f>'21'!O44</f>
        <v>11</v>
      </c>
      <c r="Q1156" s="30">
        <f>'21'!P44</f>
        <v>12</v>
      </c>
      <c r="R1156" s="30">
        <f>'21'!Q44</f>
        <v>12</v>
      </c>
      <c r="S1156" s="30">
        <f>'21'!R44</f>
        <v>0</v>
      </c>
      <c r="T1156" s="30">
        <f>'21'!S44</f>
        <v>638</v>
      </c>
      <c r="U1156" s="30">
        <f>'21'!T44</f>
        <v>35</v>
      </c>
      <c r="V1156" s="30">
        <f>'21'!U44</f>
        <v>90</v>
      </c>
      <c r="W1156" s="30">
        <f>'21'!V44</f>
        <v>3.59</v>
      </c>
      <c r="X1156" s="30">
        <f>'21'!W44</f>
        <v>3.5</v>
      </c>
      <c r="Y1156" s="30">
        <f>'21'!X44</f>
        <v>5.5</v>
      </c>
      <c r="Z1156" s="30">
        <f>'21'!Y44</f>
        <v>3.2</v>
      </c>
      <c r="AA1156" s="30">
        <f>'21'!Z44</f>
        <v>5.0999999999999996</v>
      </c>
      <c r="AB1156" s="30">
        <f>'21'!AA44</f>
        <v>2.1</v>
      </c>
      <c r="AC1156" s="30">
        <f>'21'!AB44</f>
        <v>0</v>
      </c>
      <c r="AD1156" s="30">
        <f>'21'!AC44</f>
        <v>0</v>
      </c>
      <c r="AE1156" s="30">
        <f>'21'!AD44</f>
        <v>0</v>
      </c>
      <c r="AF1156" s="30">
        <f>'21'!AE44</f>
        <v>0.85</v>
      </c>
      <c r="AG1156" s="30">
        <f>'21'!AF44</f>
        <v>0</v>
      </c>
      <c r="AH1156" s="30">
        <f>'21'!AG44</f>
        <v>0</v>
      </c>
      <c r="AI1156" s="30">
        <f>'21'!AH44</f>
        <v>0.85</v>
      </c>
      <c r="AJ1156" s="30">
        <f>'21'!AI44</f>
        <v>45</v>
      </c>
      <c r="AK1156" s="30">
        <f>'21'!AJ44</f>
        <v>45.85</v>
      </c>
      <c r="AL1156" s="30">
        <f>'21'!AK44</f>
        <v>108.24</v>
      </c>
      <c r="AM1156" s="30">
        <f>'21'!AL44</f>
        <v>113.83999999999999</v>
      </c>
      <c r="AN1156" s="30">
        <f>'21'!AM44</f>
        <v>67.989999999999981</v>
      </c>
      <c r="AO1156" s="30">
        <f>'21'!AN44</f>
        <v>0</v>
      </c>
      <c r="AP1156" s="30">
        <f>'21'!AO44</f>
        <v>0</v>
      </c>
      <c r="AQ1156" s="30">
        <f>'21'!AP44</f>
        <v>113.83999999999999</v>
      </c>
      <c r="AR1156" s="30">
        <f>'21'!AQ44</f>
        <v>42.730000000000004</v>
      </c>
      <c r="AS1156" s="30">
        <f>'21'!AR44</f>
        <v>0</v>
      </c>
      <c r="AT1156" s="30">
        <f>'21'!AS44</f>
        <v>45.85</v>
      </c>
      <c r="AU1156" s="30">
        <f>'21'!AT44</f>
        <v>105.11999999999999</v>
      </c>
      <c r="AV1156" s="30">
        <f>'21'!AU44</f>
        <v>150.97</v>
      </c>
      <c r="AW1156" s="30">
        <f>'21'!AV44</f>
        <v>0</v>
      </c>
      <c r="AX1156" s="30">
        <f>'21'!AW44</f>
        <v>40</v>
      </c>
      <c r="AY1156" s="30">
        <f>'21'!AX44</f>
        <v>200</v>
      </c>
      <c r="AZ1156" s="30">
        <f>'21'!AY44</f>
        <v>0</v>
      </c>
      <c r="BA1156" s="30">
        <f>'21'!AZ44</f>
        <v>40</v>
      </c>
      <c r="BB1156" s="30">
        <f>'21'!BA44</f>
        <v>0</v>
      </c>
      <c r="BC1156" s="30">
        <f>'21'!BB44</f>
        <v>280</v>
      </c>
      <c r="BD1156" s="30">
        <f>'21'!BC44</f>
        <v>266</v>
      </c>
      <c r="BE1156" s="30">
        <f>'21'!BD44</f>
        <v>14</v>
      </c>
      <c r="BF1156" s="30">
        <f>'21'!BE44</f>
        <v>15</v>
      </c>
      <c r="BG1156" s="30">
        <f>'21'!BF44</f>
        <v>8</v>
      </c>
      <c r="BH1156" s="30">
        <f>'21'!BG44</f>
        <v>9</v>
      </c>
      <c r="BI1156" s="30">
        <f>'21'!BH44</f>
        <v>1</v>
      </c>
      <c r="BJ1156" s="30">
        <f>'21'!BI44</f>
        <v>47</v>
      </c>
      <c r="BK1156" s="30">
        <f>'21'!BJ44</f>
        <v>219</v>
      </c>
      <c r="BL1156" s="30">
        <f>'21'!BK44</f>
        <v>105.11999999999999</v>
      </c>
      <c r="BM1156" s="30">
        <f>'21'!BL44</f>
        <v>113.88000000000001</v>
      </c>
    </row>
    <row r="1157" spans="1:65">
      <c r="A1157" s="78">
        <f>'21'!A45</f>
        <v>42907</v>
      </c>
      <c r="B1157" s="82" t="str">
        <f t="shared" si="18"/>
        <v>17:30:00</v>
      </c>
      <c r="C1157" s="30" t="str">
        <f>'21'!B45</f>
        <v>17H30</v>
      </c>
      <c r="D1157" s="30">
        <f>'21'!C45</f>
        <v>588</v>
      </c>
      <c r="E1157" s="30">
        <f>'21'!D45</f>
        <v>577</v>
      </c>
      <c r="F1157" s="30">
        <f>'21'!E45</f>
        <v>458</v>
      </c>
      <c r="G1157" s="30">
        <f>'21'!F45</f>
        <v>40</v>
      </c>
      <c r="H1157" s="30">
        <f>'21'!G45</f>
        <v>0</v>
      </c>
      <c r="I1157" s="30">
        <f>'21'!H45</f>
        <v>15</v>
      </c>
      <c r="J1157" s="30">
        <f>'21'!I45</f>
        <v>1623</v>
      </c>
      <c r="K1157" s="30">
        <f>'21'!J45</f>
        <v>55</v>
      </c>
      <c r="L1157" s="30">
        <f>'21'!K45</f>
        <v>294</v>
      </c>
      <c r="M1157" s="30">
        <f>'21'!L45</f>
        <v>333</v>
      </c>
      <c r="N1157" s="30">
        <f>'21'!M45</f>
        <v>320</v>
      </c>
      <c r="O1157" s="30">
        <f>'21'!N45</f>
        <v>0</v>
      </c>
      <c r="P1157" s="30">
        <f>'21'!O45</f>
        <v>11</v>
      </c>
      <c r="Q1157" s="30">
        <f>'21'!P45</f>
        <v>12</v>
      </c>
      <c r="R1157" s="30">
        <f>'21'!Q45</f>
        <v>11</v>
      </c>
      <c r="S1157" s="30">
        <f>'21'!R45</f>
        <v>0</v>
      </c>
      <c r="T1157" s="30">
        <f>'21'!S45</f>
        <v>627</v>
      </c>
      <c r="U1157" s="30">
        <f>'21'!T45</f>
        <v>34</v>
      </c>
      <c r="V1157" s="30">
        <f>'21'!U45</f>
        <v>89</v>
      </c>
      <c r="W1157" s="30">
        <f>'21'!V45</f>
        <v>3.59</v>
      </c>
      <c r="X1157" s="30">
        <f>'21'!W45</f>
        <v>3.5</v>
      </c>
      <c r="Y1157" s="30">
        <f>'21'!X45</f>
        <v>5.5</v>
      </c>
      <c r="Z1157" s="30">
        <f>'21'!Y45</f>
        <v>3.2</v>
      </c>
      <c r="AA1157" s="30">
        <f>'21'!Z45</f>
        <v>5.0999999999999996</v>
      </c>
      <c r="AB1157" s="30">
        <f>'21'!AA45</f>
        <v>2.2000000000000002</v>
      </c>
      <c r="AC1157" s="30">
        <f>'21'!AB45</f>
        <v>0</v>
      </c>
      <c r="AD1157" s="30">
        <f>'21'!AC45</f>
        <v>0</v>
      </c>
      <c r="AE1157" s="30">
        <f>'21'!AD45</f>
        <v>0</v>
      </c>
      <c r="AF1157" s="30">
        <f>'21'!AE45</f>
        <v>0.85</v>
      </c>
      <c r="AG1157" s="30">
        <f>'21'!AF45</f>
        <v>0</v>
      </c>
      <c r="AH1157" s="30">
        <f>'21'!AG45</f>
        <v>0</v>
      </c>
      <c r="AI1157" s="30">
        <f>'21'!AH45</f>
        <v>0.85</v>
      </c>
      <c r="AJ1157" s="30">
        <f>'21'!AI45</f>
        <v>45</v>
      </c>
      <c r="AK1157" s="30">
        <f>'21'!AJ45</f>
        <v>45.85</v>
      </c>
      <c r="AL1157" s="30">
        <f>'21'!AK45</f>
        <v>107.24</v>
      </c>
      <c r="AM1157" s="30">
        <f>'21'!AL45</f>
        <v>112.94</v>
      </c>
      <c r="AN1157" s="30">
        <f>'21'!AM45</f>
        <v>67.09</v>
      </c>
      <c r="AO1157" s="30">
        <f>'21'!AN45</f>
        <v>0</v>
      </c>
      <c r="AP1157" s="30">
        <f>'21'!AO45</f>
        <v>0</v>
      </c>
      <c r="AQ1157" s="30">
        <f>'21'!AP45</f>
        <v>112.94</v>
      </c>
      <c r="AR1157" s="30">
        <f>'21'!AQ45</f>
        <v>30.962000000000003</v>
      </c>
      <c r="AS1157" s="30">
        <f>'21'!AR45</f>
        <v>0</v>
      </c>
      <c r="AT1157" s="30">
        <f>'21'!AS45</f>
        <v>45.85</v>
      </c>
      <c r="AU1157" s="30">
        <f>'21'!AT45</f>
        <v>92.35199999999999</v>
      </c>
      <c r="AV1157" s="30">
        <f>'21'!AU45</f>
        <v>138.202</v>
      </c>
      <c r="AW1157" s="30">
        <f>'21'!AV45</f>
        <v>0</v>
      </c>
      <c r="AX1157" s="30">
        <f>'21'!AW45</f>
        <v>40</v>
      </c>
      <c r="AY1157" s="30">
        <f>'21'!AX45</f>
        <v>200</v>
      </c>
      <c r="AZ1157" s="30">
        <f>'21'!AY45</f>
        <v>0</v>
      </c>
      <c r="BA1157" s="30">
        <f>'21'!AZ45</f>
        <v>0</v>
      </c>
      <c r="BB1157" s="30">
        <f>'21'!BA45</f>
        <v>12</v>
      </c>
      <c r="BC1157" s="30">
        <f>'21'!BB45</f>
        <v>252</v>
      </c>
      <c r="BD1157" s="30">
        <f>'21'!BC45</f>
        <v>239.39999999999998</v>
      </c>
      <c r="BE1157" s="30">
        <f>'21'!BD45</f>
        <v>14</v>
      </c>
      <c r="BF1157" s="30">
        <f>'21'!BE45</f>
        <v>15</v>
      </c>
      <c r="BG1157" s="30">
        <f>'21'!BF45</f>
        <v>8</v>
      </c>
      <c r="BH1157" s="30">
        <f>'21'!BG45</f>
        <v>9</v>
      </c>
      <c r="BI1157" s="30">
        <f>'21'!BH45</f>
        <v>1</v>
      </c>
      <c r="BJ1157" s="30">
        <f>'21'!BI45</f>
        <v>47</v>
      </c>
      <c r="BK1157" s="30">
        <f>'21'!BJ45</f>
        <v>192.39999999999998</v>
      </c>
      <c r="BL1157" s="30">
        <f>'21'!BK45</f>
        <v>92.35199999999999</v>
      </c>
      <c r="BM1157" s="30">
        <f>'21'!BL45</f>
        <v>100.04799999999999</v>
      </c>
    </row>
    <row r="1158" spans="1:65">
      <c r="A1158" s="78">
        <f>'21'!A46</f>
        <v>42907</v>
      </c>
      <c r="B1158" s="82" t="str">
        <f t="shared" si="18"/>
        <v>18:00:00</v>
      </c>
      <c r="C1158" s="30" t="str">
        <f>'21'!B46</f>
        <v>18H00</v>
      </c>
      <c r="D1158" s="30">
        <f>'21'!C46</f>
        <v>629</v>
      </c>
      <c r="E1158" s="30">
        <f>'21'!D46</f>
        <v>629</v>
      </c>
      <c r="F1158" s="30">
        <f>'21'!E46</f>
        <v>479</v>
      </c>
      <c r="G1158" s="30">
        <f>'21'!F46</f>
        <v>43</v>
      </c>
      <c r="H1158" s="30">
        <f>'21'!G46</f>
        <v>0</v>
      </c>
      <c r="I1158" s="30">
        <f>'21'!H46</f>
        <v>16</v>
      </c>
      <c r="J1158" s="30">
        <f>'21'!I46</f>
        <v>1737</v>
      </c>
      <c r="K1158" s="30">
        <f>'21'!J46</f>
        <v>59</v>
      </c>
      <c r="L1158" s="30">
        <f>'21'!K46</f>
        <v>305</v>
      </c>
      <c r="M1158" s="30">
        <f>'21'!L46</f>
        <v>348</v>
      </c>
      <c r="N1158" s="30">
        <f>'21'!M46</f>
        <v>330</v>
      </c>
      <c r="O1158" s="30">
        <f>'21'!N46</f>
        <v>0</v>
      </c>
      <c r="P1158" s="30">
        <f>'21'!O46</f>
        <v>11</v>
      </c>
      <c r="Q1158" s="30">
        <f>'21'!P46</f>
        <v>12</v>
      </c>
      <c r="R1158" s="30">
        <f>'21'!Q46</f>
        <v>12</v>
      </c>
      <c r="S1158" s="30">
        <f>'21'!R46</f>
        <v>0</v>
      </c>
      <c r="T1158" s="30">
        <f>'21'!S46</f>
        <v>653</v>
      </c>
      <c r="U1158" s="30">
        <f>'21'!T46</f>
        <v>35</v>
      </c>
      <c r="V1158" s="30">
        <f>'21'!U46</f>
        <v>94</v>
      </c>
      <c r="W1158" s="30">
        <f>'21'!V46</f>
        <v>3.59</v>
      </c>
      <c r="X1158" s="30">
        <f>'21'!W46</f>
        <v>3.5</v>
      </c>
      <c r="Y1158" s="30">
        <f>'21'!X46</f>
        <v>5</v>
      </c>
      <c r="Z1158" s="30">
        <f>'21'!Y46</f>
        <v>3.3</v>
      </c>
      <c r="AA1158" s="30">
        <f>'21'!Z46</f>
        <v>5.0999999999999996</v>
      </c>
      <c r="AB1158" s="30">
        <f>'21'!AA46</f>
        <v>2.2000000000000002</v>
      </c>
      <c r="AC1158" s="30">
        <f>'21'!AB46</f>
        <v>0</v>
      </c>
      <c r="AD1158" s="30">
        <f>'21'!AC46</f>
        <v>0</v>
      </c>
      <c r="AE1158" s="30">
        <f>'21'!AD46</f>
        <v>0</v>
      </c>
      <c r="AF1158" s="30">
        <f>'21'!AE46</f>
        <v>0.85</v>
      </c>
      <c r="AG1158" s="30">
        <f>'21'!AF46</f>
        <v>0</v>
      </c>
      <c r="AH1158" s="30">
        <f>'21'!AG46</f>
        <v>0</v>
      </c>
      <c r="AI1158" s="30">
        <f>'21'!AH46</f>
        <v>0.85</v>
      </c>
      <c r="AJ1158" s="30">
        <f>'21'!AI46</f>
        <v>45</v>
      </c>
      <c r="AK1158" s="30">
        <f>'21'!AJ46</f>
        <v>45.85</v>
      </c>
      <c r="AL1158" s="30">
        <f>'21'!AK46</f>
        <v>111.83999999999999</v>
      </c>
      <c r="AM1158" s="30">
        <f>'21'!AL46</f>
        <v>117.53999999999999</v>
      </c>
      <c r="AN1158" s="30">
        <f>'21'!AM46</f>
        <v>71.69</v>
      </c>
      <c r="AO1158" s="30">
        <f>'21'!AN46</f>
        <v>0</v>
      </c>
      <c r="AP1158" s="30">
        <f>'21'!AO46</f>
        <v>0</v>
      </c>
      <c r="AQ1158" s="30">
        <f>'21'!AP46</f>
        <v>117.53999999999999</v>
      </c>
      <c r="AR1158" s="30">
        <f>'21'!AQ46</f>
        <v>26.362000000000009</v>
      </c>
      <c r="AS1158" s="30">
        <f>'21'!AR46</f>
        <v>0</v>
      </c>
      <c r="AT1158" s="30">
        <f>'21'!AS46</f>
        <v>45.85</v>
      </c>
      <c r="AU1158" s="30">
        <f>'21'!AT46</f>
        <v>92.35199999999999</v>
      </c>
      <c r="AV1158" s="30">
        <f>'21'!AU46</f>
        <v>138.202</v>
      </c>
      <c r="AW1158" s="30">
        <f>'21'!AV46</f>
        <v>0</v>
      </c>
      <c r="AX1158" s="30">
        <f>'21'!AW46</f>
        <v>40</v>
      </c>
      <c r="AY1158" s="30">
        <f>'21'!AX46</f>
        <v>200</v>
      </c>
      <c r="AZ1158" s="30">
        <f>'21'!AY46</f>
        <v>0</v>
      </c>
      <c r="BA1158" s="30">
        <f>'21'!AZ46</f>
        <v>0</v>
      </c>
      <c r="BB1158" s="30">
        <f>'21'!BA46</f>
        <v>12</v>
      </c>
      <c r="BC1158" s="30">
        <f>'21'!BB46</f>
        <v>252</v>
      </c>
      <c r="BD1158" s="30">
        <f>'21'!BC46</f>
        <v>239.39999999999998</v>
      </c>
      <c r="BE1158" s="30">
        <f>'21'!BD46</f>
        <v>14</v>
      </c>
      <c r="BF1158" s="30">
        <f>'21'!BE46</f>
        <v>15</v>
      </c>
      <c r="BG1158" s="30">
        <f>'21'!BF46</f>
        <v>8</v>
      </c>
      <c r="BH1158" s="30">
        <f>'21'!BG46</f>
        <v>9</v>
      </c>
      <c r="BI1158" s="30">
        <f>'21'!BH46</f>
        <v>1</v>
      </c>
      <c r="BJ1158" s="30">
        <f>'21'!BI46</f>
        <v>47</v>
      </c>
      <c r="BK1158" s="30">
        <f>'21'!BJ46</f>
        <v>192.39999999999998</v>
      </c>
      <c r="BL1158" s="30">
        <f>'21'!BK46</f>
        <v>92.35199999999999</v>
      </c>
      <c r="BM1158" s="30">
        <f>'21'!BL46</f>
        <v>100.04799999999999</v>
      </c>
    </row>
    <row r="1159" spans="1:65">
      <c r="A1159" s="78">
        <f>'21'!A47</f>
        <v>42907</v>
      </c>
      <c r="B1159" s="82" t="str">
        <f t="shared" si="18"/>
        <v>18:15:00</v>
      </c>
      <c r="C1159" s="30" t="str">
        <f>'21'!B47</f>
        <v>18H15</v>
      </c>
      <c r="D1159" s="30">
        <f>'21'!C47</f>
        <v>629</v>
      </c>
      <c r="E1159" s="30">
        <f>'21'!D47</f>
        <v>629</v>
      </c>
      <c r="F1159" s="30">
        <f>'21'!E47</f>
        <v>479</v>
      </c>
      <c r="G1159" s="30">
        <f>'21'!F47</f>
        <v>43</v>
      </c>
      <c r="H1159" s="30">
        <f>'21'!G47</f>
        <v>0</v>
      </c>
      <c r="I1159" s="30">
        <f>'21'!H47</f>
        <v>16</v>
      </c>
      <c r="J1159" s="30">
        <f>'21'!I47</f>
        <v>1737</v>
      </c>
      <c r="K1159" s="30">
        <f>'21'!J47</f>
        <v>59</v>
      </c>
      <c r="L1159" s="30">
        <f>'21'!K47</f>
        <v>305</v>
      </c>
      <c r="M1159" s="30">
        <f>'21'!L47</f>
        <v>348</v>
      </c>
      <c r="N1159" s="30">
        <f>'21'!M47</f>
        <v>330</v>
      </c>
      <c r="O1159" s="30">
        <f>'21'!N47</f>
        <v>0</v>
      </c>
      <c r="P1159" s="30">
        <f>'21'!O47</f>
        <v>11</v>
      </c>
      <c r="Q1159" s="30">
        <f>'21'!P47</f>
        <v>12</v>
      </c>
      <c r="R1159" s="30">
        <f>'21'!Q47</f>
        <v>12</v>
      </c>
      <c r="S1159" s="30">
        <f>'21'!R47</f>
        <v>0</v>
      </c>
      <c r="T1159" s="30">
        <f>'21'!S47</f>
        <v>653</v>
      </c>
      <c r="U1159" s="30">
        <f>'21'!T47</f>
        <v>35</v>
      </c>
      <c r="V1159" s="30">
        <f>'21'!U47</f>
        <v>94</v>
      </c>
      <c r="W1159" s="30">
        <f>'21'!V47</f>
        <v>3.59</v>
      </c>
      <c r="X1159" s="30">
        <f>'21'!W47</f>
        <v>3.5</v>
      </c>
      <c r="Y1159" s="30">
        <f>'21'!X47</f>
        <v>5</v>
      </c>
      <c r="Z1159" s="30">
        <f>'21'!Y47</f>
        <v>3.3</v>
      </c>
      <c r="AA1159" s="30">
        <f>'21'!Z47</f>
        <v>5.0999999999999996</v>
      </c>
      <c r="AB1159" s="30">
        <f>'21'!AA47</f>
        <v>2.2000000000000002</v>
      </c>
      <c r="AC1159" s="30">
        <f>'21'!AB47</f>
        <v>0</v>
      </c>
      <c r="AD1159" s="30">
        <f>'21'!AC47</f>
        <v>0</v>
      </c>
      <c r="AE1159" s="30">
        <f>'21'!AD47</f>
        <v>0</v>
      </c>
      <c r="AF1159" s="30">
        <f>'21'!AE47</f>
        <v>0.85</v>
      </c>
      <c r="AG1159" s="30">
        <f>'21'!AF47</f>
        <v>0</v>
      </c>
      <c r="AH1159" s="30">
        <f>'21'!AG47</f>
        <v>0</v>
      </c>
      <c r="AI1159" s="30">
        <f>'21'!AH47</f>
        <v>0.85</v>
      </c>
      <c r="AJ1159" s="30">
        <f>'21'!AI47</f>
        <v>45</v>
      </c>
      <c r="AK1159" s="30">
        <f>'21'!AJ47</f>
        <v>45.85</v>
      </c>
      <c r="AL1159" s="30">
        <f>'21'!AK47</f>
        <v>111.83999999999999</v>
      </c>
      <c r="AM1159" s="30">
        <f>'21'!AL47</f>
        <v>117.53999999999999</v>
      </c>
      <c r="AN1159" s="30">
        <f>'21'!AM47</f>
        <v>71.69</v>
      </c>
      <c r="AO1159" s="30">
        <f>'21'!AN47</f>
        <v>0</v>
      </c>
      <c r="AP1159" s="30">
        <f>'21'!AO47</f>
        <v>0</v>
      </c>
      <c r="AQ1159" s="30">
        <f>'21'!AP47</f>
        <v>117.53999999999999</v>
      </c>
      <c r="AR1159" s="30">
        <f>'21'!AQ47</f>
        <v>26.362000000000009</v>
      </c>
      <c r="AS1159" s="30">
        <f>'21'!AR47</f>
        <v>0</v>
      </c>
      <c r="AT1159" s="30">
        <f>'21'!AS47</f>
        <v>45.85</v>
      </c>
      <c r="AU1159" s="30">
        <f>'21'!AT47</f>
        <v>92.35199999999999</v>
      </c>
      <c r="AV1159" s="30">
        <f>'21'!AU47</f>
        <v>138.202</v>
      </c>
      <c r="AW1159" s="30">
        <f>'21'!AV47</f>
        <v>0</v>
      </c>
      <c r="AX1159" s="30">
        <f>'21'!AW47</f>
        <v>40</v>
      </c>
      <c r="AY1159" s="30">
        <f>'21'!AX47</f>
        <v>200</v>
      </c>
      <c r="AZ1159" s="30">
        <f>'21'!AY47</f>
        <v>0</v>
      </c>
      <c r="BA1159" s="30">
        <f>'21'!AZ47</f>
        <v>0</v>
      </c>
      <c r="BB1159" s="30">
        <f>'21'!BA47</f>
        <v>12</v>
      </c>
      <c r="BC1159" s="30">
        <f>'21'!BB47</f>
        <v>252</v>
      </c>
      <c r="BD1159" s="30">
        <f>'21'!BC47</f>
        <v>239.39999999999998</v>
      </c>
      <c r="BE1159" s="30">
        <f>'21'!BD47</f>
        <v>14</v>
      </c>
      <c r="BF1159" s="30">
        <f>'21'!BE47</f>
        <v>15</v>
      </c>
      <c r="BG1159" s="30">
        <f>'21'!BF47</f>
        <v>8</v>
      </c>
      <c r="BH1159" s="30">
        <f>'21'!BG47</f>
        <v>9</v>
      </c>
      <c r="BI1159" s="30">
        <f>'21'!BH47</f>
        <v>1</v>
      </c>
      <c r="BJ1159" s="30">
        <f>'21'!BI47</f>
        <v>47</v>
      </c>
      <c r="BK1159" s="30">
        <f>'21'!BJ47</f>
        <v>192.39999999999998</v>
      </c>
      <c r="BL1159" s="30">
        <f>'21'!BK47</f>
        <v>92.35199999999999</v>
      </c>
      <c r="BM1159" s="30">
        <f>'21'!BL47</f>
        <v>100.04799999999999</v>
      </c>
    </row>
    <row r="1160" spans="1:65">
      <c r="A1160" s="78">
        <f>'21'!A48</f>
        <v>42907</v>
      </c>
      <c r="B1160" s="82" t="str">
        <f t="shared" si="18"/>
        <v>18:30:00</v>
      </c>
      <c r="C1160" s="30" t="str">
        <f>'21'!B48</f>
        <v>18H30</v>
      </c>
      <c r="D1160" s="30">
        <f>'21'!C48</f>
        <v>735</v>
      </c>
      <c r="E1160" s="30">
        <f>'21'!D48</f>
        <v>734</v>
      </c>
      <c r="F1160" s="30">
        <f>'21'!E48</f>
        <v>563</v>
      </c>
      <c r="G1160" s="30">
        <f>'21'!F48</f>
        <v>49</v>
      </c>
      <c r="H1160" s="30">
        <f>'21'!G48</f>
        <v>0</v>
      </c>
      <c r="I1160" s="30">
        <f>'21'!H48</f>
        <v>19</v>
      </c>
      <c r="J1160" s="30">
        <f>'21'!I48</f>
        <v>2032</v>
      </c>
      <c r="K1160" s="30">
        <f>'21'!J48</f>
        <v>68</v>
      </c>
      <c r="L1160" s="30">
        <f>'21'!K48</f>
        <v>354</v>
      </c>
      <c r="M1160" s="30">
        <f>'21'!L48</f>
        <v>390</v>
      </c>
      <c r="N1160" s="30">
        <f>'21'!M48</f>
        <v>370</v>
      </c>
      <c r="O1160" s="30">
        <f>'21'!N48</f>
        <v>0</v>
      </c>
      <c r="P1160" s="30">
        <f>'21'!O48</f>
        <v>13</v>
      </c>
      <c r="Q1160" s="30">
        <f>'21'!P48</f>
        <v>13</v>
      </c>
      <c r="R1160" s="30">
        <f>'21'!Q48</f>
        <v>13</v>
      </c>
      <c r="S1160" s="30">
        <f>'21'!R48</f>
        <v>0</v>
      </c>
      <c r="T1160" s="30">
        <f>'21'!S48</f>
        <v>744</v>
      </c>
      <c r="U1160" s="30">
        <f>'21'!T48</f>
        <v>39</v>
      </c>
      <c r="V1160" s="30">
        <f>'21'!U48</f>
        <v>107</v>
      </c>
      <c r="W1160" s="30">
        <f>'21'!V48</f>
        <v>3.59</v>
      </c>
      <c r="X1160" s="30">
        <f>'21'!W48</f>
        <v>3.5</v>
      </c>
      <c r="Y1160" s="30">
        <f>'21'!X48</f>
        <v>7</v>
      </c>
      <c r="Z1160" s="30">
        <f>'21'!Y48</f>
        <v>3.3</v>
      </c>
      <c r="AA1160" s="30">
        <f>'21'!Z48</f>
        <v>5.0999999999999996</v>
      </c>
      <c r="AB1160" s="30">
        <f>'21'!AA48</f>
        <v>2.2000000000000002</v>
      </c>
      <c r="AC1160" s="30">
        <f>'21'!AB48</f>
        <v>0</v>
      </c>
      <c r="AD1160" s="30">
        <f>'21'!AC48</f>
        <v>0</v>
      </c>
      <c r="AE1160" s="30">
        <f>'21'!AD48</f>
        <v>0</v>
      </c>
      <c r="AF1160" s="30">
        <f>'21'!AE48</f>
        <v>0.85</v>
      </c>
      <c r="AG1160" s="30">
        <f>'21'!AF48</f>
        <v>0</v>
      </c>
      <c r="AH1160" s="30">
        <f>'21'!AG48</f>
        <v>0</v>
      </c>
      <c r="AI1160" s="30">
        <f>'21'!AH48</f>
        <v>0.85</v>
      </c>
      <c r="AJ1160" s="30">
        <f>'21'!AI48</f>
        <v>45</v>
      </c>
      <c r="AK1160" s="30">
        <f>'21'!AJ48</f>
        <v>45.85</v>
      </c>
      <c r="AL1160" s="30">
        <f>'21'!AK48</f>
        <v>126.83999999999999</v>
      </c>
      <c r="AM1160" s="30">
        <f>'21'!AL48</f>
        <v>132.53999999999996</v>
      </c>
      <c r="AN1160" s="30">
        <f>'21'!AM48</f>
        <v>86.689999999999969</v>
      </c>
      <c r="AO1160" s="30">
        <f>'21'!AN48</f>
        <v>0</v>
      </c>
      <c r="AP1160" s="30">
        <f>'21'!AO48</f>
        <v>0</v>
      </c>
      <c r="AQ1160" s="30">
        <f>'21'!AP48</f>
        <v>132.53999999999996</v>
      </c>
      <c r="AR1160" s="30">
        <f>'21'!AQ48</f>
        <v>11.362000000000009</v>
      </c>
      <c r="AS1160" s="30">
        <f>'21'!AR48</f>
        <v>0</v>
      </c>
      <c r="AT1160" s="30">
        <f>'21'!AS48</f>
        <v>45.85</v>
      </c>
      <c r="AU1160" s="30">
        <f>'21'!AT48</f>
        <v>92.35199999999999</v>
      </c>
      <c r="AV1160" s="30">
        <f>'21'!AU48</f>
        <v>138.202</v>
      </c>
      <c r="AW1160" s="30">
        <f>'21'!AV48</f>
        <v>0</v>
      </c>
      <c r="AX1160" s="30">
        <f>'21'!AW48</f>
        <v>40</v>
      </c>
      <c r="AY1160" s="30">
        <f>'21'!AX48</f>
        <v>200</v>
      </c>
      <c r="AZ1160" s="30">
        <f>'21'!AY48</f>
        <v>0</v>
      </c>
      <c r="BA1160" s="30">
        <f>'21'!AZ48</f>
        <v>0</v>
      </c>
      <c r="BB1160" s="30">
        <f>'21'!BA48</f>
        <v>12</v>
      </c>
      <c r="BC1160" s="30">
        <f>'21'!BB48</f>
        <v>252</v>
      </c>
      <c r="BD1160" s="30">
        <f>'21'!BC48</f>
        <v>239.39999999999998</v>
      </c>
      <c r="BE1160" s="30">
        <f>'21'!BD48</f>
        <v>14</v>
      </c>
      <c r="BF1160" s="30">
        <f>'21'!BE48</f>
        <v>15</v>
      </c>
      <c r="BG1160" s="30">
        <f>'21'!BF48</f>
        <v>8</v>
      </c>
      <c r="BH1160" s="30">
        <f>'21'!BG48</f>
        <v>9</v>
      </c>
      <c r="BI1160" s="30">
        <f>'21'!BH48</f>
        <v>1</v>
      </c>
      <c r="BJ1160" s="30">
        <f>'21'!BI48</f>
        <v>47</v>
      </c>
      <c r="BK1160" s="30">
        <f>'21'!BJ48</f>
        <v>192.39999999999998</v>
      </c>
      <c r="BL1160" s="30">
        <f>'21'!BK48</f>
        <v>92.35199999999999</v>
      </c>
      <c r="BM1160" s="30">
        <f>'21'!BL48</f>
        <v>100.04799999999999</v>
      </c>
    </row>
    <row r="1161" spans="1:65">
      <c r="A1161" s="78">
        <f>'21'!A49</f>
        <v>42907</v>
      </c>
      <c r="B1161" s="82" t="str">
        <f t="shared" si="18"/>
        <v>18:45:00</v>
      </c>
      <c r="C1161" s="30" t="str">
        <f>'21'!B49</f>
        <v>18H45</v>
      </c>
      <c r="D1161" s="30">
        <f>'21'!C49</f>
        <v>735</v>
      </c>
      <c r="E1161" s="30">
        <f>'21'!D49</f>
        <v>734</v>
      </c>
      <c r="F1161" s="30">
        <f>'21'!E49</f>
        <v>563</v>
      </c>
      <c r="G1161" s="30">
        <f>'21'!F49</f>
        <v>49</v>
      </c>
      <c r="H1161" s="30">
        <f>'21'!G49</f>
        <v>0</v>
      </c>
      <c r="I1161" s="30">
        <f>'21'!H49</f>
        <v>19</v>
      </c>
      <c r="J1161" s="30">
        <f>'21'!I49</f>
        <v>2032</v>
      </c>
      <c r="K1161" s="30">
        <f>'21'!J49</f>
        <v>68</v>
      </c>
      <c r="L1161" s="30">
        <f>'21'!K49</f>
        <v>354</v>
      </c>
      <c r="M1161" s="30">
        <f>'21'!L49</f>
        <v>390</v>
      </c>
      <c r="N1161" s="30">
        <f>'21'!M49</f>
        <v>370</v>
      </c>
      <c r="O1161" s="30">
        <f>'21'!N49</f>
        <v>0</v>
      </c>
      <c r="P1161" s="30">
        <f>'21'!O49</f>
        <v>13</v>
      </c>
      <c r="Q1161" s="30">
        <f>'21'!P49</f>
        <v>13</v>
      </c>
      <c r="R1161" s="30">
        <f>'21'!Q49</f>
        <v>13</v>
      </c>
      <c r="S1161" s="30">
        <f>'21'!R49</f>
        <v>0</v>
      </c>
      <c r="T1161" s="30">
        <f>'21'!S49</f>
        <v>744</v>
      </c>
      <c r="U1161" s="30">
        <f>'21'!T49</f>
        <v>39</v>
      </c>
      <c r="V1161" s="30">
        <f>'21'!U49</f>
        <v>107</v>
      </c>
      <c r="W1161" s="30">
        <f>'21'!V49</f>
        <v>3.59</v>
      </c>
      <c r="X1161" s="30">
        <f>'21'!W49</f>
        <v>3.5</v>
      </c>
      <c r="Y1161" s="30">
        <f>'21'!X49</f>
        <v>7</v>
      </c>
      <c r="Z1161" s="30">
        <f>'21'!Y49</f>
        <v>3.3</v>
      </c>
      <c r="AA1161" s="30">
        <f>'21'!Z49</f>
        <v>5.0999999999999996</v>
      </c>
      <c r="AB1161" s="30">
        <f>'21'!AA49</f>
        <v>2.2000000000000002</v>
      </c>
      <c r="AC1161" s="30">
        <f>'21'!AB49</f>
        <v>0</v>
      </c>
      <c r="AD1161" s="30">
        <f>'21'!AC49</f>
        <v>0</v>
      </c>
      <c r="AE1161" s="30">
        <f>'21'!AD49</f>
        <v>0</v>
      </c>
      <c r="AF1161" s="30">
        <f>'21'!AE49</f>
        <v>0.85</v>
      </c>
      <c r="AG1161" s="30">
        <f>'21'!AF49</f>
        <v>0</v>
      </c>
      <c r="AH1161" s="30">
        <f>'21'!AG49</f>
        <v>0</v>
      </c>
      <c r="AI1161" s="30">
        <f>'21'!AH49</f>
        <v>0.85</v>
      </c>
      <c r="AJ1161" s="30">
        <f>'21'!AI49</f>
        <v>45</v>
      </c>
      <c r="AK1161" s="30">
        <f>'21'!AJ49</f>
        <v>45.85</v>
      </c>
      <c r="AL1161" s="30">
        <f>'21'!AK49</f>
        <v>126.83999999999999</v>
      </c>
      <c r="AM1161" s="30">
        <f>'21'!AL49</f>
        <v>132.53999999999996</v>
      </c>
      <c r="AN1161" s="30">
        <f>'21'!AM49</f>
        <v>86.689999999999969</v>
      </c>
      <c r="AO1161" s="30">
        <f>'21'!AN49</f>
        <v>0</v>
      </c>
      <c r="AP1161" s="30">
        <f>'21'!AO49</f>
        <v>0</v>
      </c>
      <c r="AQ1161" s="30">
        <f>'21'!AP49</f>
        <v>132.53999999999996</v>
      </c>
      <c r="AR1161" s="30">
        <f>'21'!AQ49</f>
        <v>11.362000000000009</v>
      </c>
      <c r="AS1161" s="30">
        <f>'21'!AR49</f>
        <v>0</v>
      </c>
      <c r="AT1161" s="30">
        <f>'21'!AS49</f>
        <v>45.85</v>
      </c>
      <c r="AU1161" s="30">
        <f>'21'!AT49</f>
        <v>92.35199999999999</v>
      </c>
      <c r="AV1161" s="30">
        <f>'21'!AU49</f>
        <v>138.202</v>
      </c>
      <c r="AW1161" s="30">
        <f>'21'!AV49</f>
        <v>0</v>
      </c>
      <c r="AX1161" s="30">
        <f>'21'!AW49</f>
        <v>40</v>
      </c>
      <c r="AY1161" s="30">
        <f>'21'!AX49</f>
        <v>200</v>
      </c>
      <c r="AZ1161" s="30">
        <f>'21'!AY49</f>
        <v>0</v>
      </c>
      <c r="BA1161" s="30">
        <f>'21'!AZ49</f>
        <v>0</v>
      </c>
      <c r="BB1161" s="30">
        <f>'21'!BA49</f>
        <v>12</v>
      </c>
      <c r="BC1161" s="30">
        <f>'21'!BB49</f>
        <v>252</v>
      </c>
      <c r="BD1161" s="30">
        <f>'21'!BC49</f>
        <v>239.39999999999998</v>
      </c>
      <c r="BE1161" s="30">
        <f>'21'!BD49</f>
        <v>14</v>
      </c>
      <c r="BF1161" s="30">
        <f>'21'!BE49</f>
        <v>15</v>
      </c>
      <c r="BG1161" s="30">
        <f>'21'!BF49</f>
        <v>8</v>
      </c>
      <c r="BH1161" s="30">
        <f>'21'!BG49</f>
        <v>9</v>
      </c>
      <c r="BI1161" s="30">
        <f>'21'!BH49</f>
        <v>1</v>
      </c>
      <c r="BJ1161" s="30">
        <f>'21'!BI49</f>
        <v>47</v>
      </c>
      <c r="BK1161" s="30">
        <f>'21'!BJ49</f>
        <v>192.39999999999998</v>
      </c>
      <c r="BL1161" s="30">
        <f>'21'!BK49</f>
        <v>92.35199999999999</v>
      </c>
      <c r="BM1161" s="30">
        <f>'21'!BL49</f>
        <v>100.04799999999999</v>
      </c>
    </row>
    <row r="1162" spans="1:65">
      <c r="A1162" s="78">
        <f>'21'!A50</f>
        <v>42907</v>
      </c>
      <c r="B1162" s="82" t="str">
        <f t="shared" si="18"/>
        <v>19:00:00</v>
      </c>
      <c r="C1162" s="30" t="str">
        <f>'21'!B50</f>
        <v>19H00</v>
      </c>
      <c r="D1162" s="30">
        <f>'21'!C50</f>
        <v>832</v>
      </c>
      <c r="E1162" s="30">
        <f>'21'!D50</f>
        <v>814</v>
      </c>
      <c r="F1162" s="30">
        <f>'21'!E50</f>
        <v>641</v>
      </c>
      <c r="G1162" s="30">
        <f>'21'!F50</f>
        <v>56</v>
      </c>
      <c r="H1162" s="30">
        <f>'21'!G50</f>
        <v>0</v>
      </c>
      <c r="I1162" s="30">
        <f>'21'!H50</f>
        <v>22</v>
      </c>
      <c r="J1162" s="30">
        <f>'21'!I50</f>
        <v>2287</v>
      </c>
      <c r="K1162" s="30">
        <f>'21'!J50</f>
        <v>78</v>
      </c>
      <c r="L1162" s="30">
        <f>'21'!K50</f>
        <v>404</v>
      </c>
      <c r="M1162" s="30">
        <f>'21'!L50</f>
        <v>423</v>
      </c>
      <c r="N1162" s="30">
        <f>'21'!M50</f>
        <v>350</v>
      </c>
      <c r="O1162" s="30">
        <f>'21'!N50</f>
        <v>0</v>
      </c>
      <c r="P1162" s="30">
        <f>'21'!O50</f>
        <v>14</v>
      </c>
      <c r="Q1162" s="30">
        <f>'21'!P50</f>
        <v>14</v>
      </c>
      <c r="R1162" s="30">
        <f>'21'!Q50</f>
        <v>12</v>
      </c>
      <c r="S1162" s="30">
        <f>'21'!R50</f>
        <v>0</v>
      </c>
      <c r="T1162" s="30">
        <f>'21'!S50</f>
        <v>827</v>
      </c>
      <c r="U1162" s="30">
        <f>'21'!T50</f>
        <v>40</v>
      </c>
      <c r="V1162" s="30">
        <f>'21'!U50</f>
        <v>118</v>
      </c>
      <c r="W1162" s="30">
        <f>'21'!V50</f>
        <v>5.42</v>
      </c>
      <c r="X1162" s="30">
        <f>'21'!W50</f>
        <v>3.5</v>
      </c>
      <c r="Y1162" s="30">
        <f>'21'!X50</f>
        <v>8.5</v>
      </c>
      <c r="Z1162" s="30">
        <f>'21'!Y50</f>
        <v>4.7</v>
      </c>
      <c r="AA1162" s="30">
        <f>'21'!Z50</f>
        <v>6.7</v>
      </c>
      <c r="AB1162" s="30">
        <f>'21'!AA50</f>
        <v>1.7</v>
      </c>
      <c r="AC1162" s="30">
        <f>'21'!AB50</f>
        <v>0</v>
      </c>
      <c r="AD1162" s="30">
        <f>'21'!AC50</f>
        <v>0</v>
      </c>
      <c r="AE1162" s="30">
        <f>'21'!AD50</f>
        <v>0</v>
      </c>
      <c r="AF1162" s="30">
        <f>'21'!AE50</f>
        <v>0.72499999999999998</v>
      </c>
      <c r="AG1162" s="30">
        <f>'21'!AF50</f>
        <v>0</v>
      </c>
      <c r="AH1162" s="30">
        <f>'21'!AG50</f>
        <v>0</v>
      </c>
      <c r="AI1162" s="30">
        <f>'21'!AH50</f>
        <v>0.72499999999999998</v>
      </c>
      <c r="AJ1162" s="30">
        <f>'21'!AI50</f>
        <v>60</v>
      </c>
      <c r="AK1162" s="30">
        <f>'21'!AJ50</f>
        <v>60.725000000000001</v>
      </c>
      <c r="AL1162" s="30">
        <f>'21'!AK50</f>
        <v>144.04499999999999</v>
      </c>
      <c r="AM1162" s="30">
        <f>'21'!AL50</f>
        <v>149.24499999999998</v>
      </c>
      <c r="AN1162" s="30">
        <f>'21'!AM50</f>
        <v>88.519999999999982</v>
      </c>
      <c r="AO1162" s="30">
        <f>'21'!AN50</f>
        <v>0</v>
      </c>
      <c r="AP1162" s="30">
        <f>'21'!AO50</f>
        <v>0</v>
      </c>
      <c r="AQ1162" s="30">
        <f>'21'!AP50</f>
        <v>149.24499999999998</v>
      </c>
      <c r="AR1162" s="30">
        <f>'21'!AQ50</f>
        <v>9.0320000000000107</v>
      </c>
      <c r="AS1162" s="30">
        <f>'21'!AR50</f>
        <v>0</v>
      </c>
      <c r="AT1162" s="30">
        <f>'21'!AS50</f>
        <v>60.725000000000001</v>
      </c>
      <c r="AU1162" s="30">
        <f>'21'!AT50</f>
        <v>92.35199999999999</v>
      </c>
      <c r="AV1162" s="30">
        <f>'21'!AU50</f>
        <v>153.077</v>
      </c>
      <c r="AW1162" s="30">
        <f>'21'!AV50</f>
        <v>0</v>
      </c>
      <c r="AX1162" s="30">
        <f>'21'!AW50</f>
        <v>40</v>
      </c>
      <c r="AY1162" s="30">
        <f>'21'!AX50</f>
        <v>200</v>
      </c>
      <c r="AZ1162" s="30">
        <f>'21'!AY50</f>
        <v>0</v>
      </c>
      <c r="BA1162" s="30">
        <f>'21'!AZ50</f>
        <v>0</v>
      </c>
      <c r="BB1162" s="30">
        <f>'21'!BA50</f>
        <v>12</v>
      </c>
      <c r="BC1162" s="30">
        <f>'21'!BB50</f>
        <v>252</v>
      </c>
      <c r="BD1162" s="30">
        <f>'21'!BC50</f>
        <v>239.39999999999998</v>
      </c>
      <c r="BE1162" s="30">
        <f>'21'!BD50</f>
        <v>14</v>
      </c>
      <c r="BF1162" s="30">
        <f>'21'!BE50</f>
        <v>15</v>
      </c>
      <c r="BG1162" s="30">
        <f>'21'!BF50</f>
        <v>8</v>
      </c>
      <c r="BH1162" s="30">
        <f>'21'!BG50</f>
        <v>9</v>
      </c>
      <c r="BI1162" s="30">
        <f>'21'!BH50</f>
        <v>1</v>
      </c>
      <c r="BJ1162" s="30">
        <f>'21'!BI50</f>
        <v>47</v>
      </c>
      <c r="BK1162" s="30">
        <f>'21'!BJ50</f>
        <v>192.39999999999998</v>
      </c>
      <c r="BL1162" s="30">
        <f>'21'!BK50</f>
        <v>92.35199999999999</v>
      </c>
      <c r="BM1162" s="30">
        <f>'21'!BL50</f>
        <v>100.04799999999999</v>
      </c>
    </row>
    <row r="1163" spans="1:65">
      <c r="A1163" s="78">
        <f>'21'!A51</f>
        <v>42907</v>
      </c>
      <c r="B1163" s="82" t="str">
        <f t="shared" si="18"/>
        <v>19:15:00</v>
      </c>
      <c r="C1163" s="30" t="str">
        <f>'21'!B51</f>
        <v>19H15</v>
      </c>
      <c r="D1163" s="30">
        <f>'21'!C51</f>
        <v>832</v>
      </c>
      <c r="E1163" s="30">
        <f>'21'!D51</f>
        <v>814</v>
      </c>
      <c r="F1163" s="30">
        <f>'21'!E51</f>
        <v>641</v>
      </c>
      <c r="G1163" s="30">
        <f>'21'!F51</f>
        <v>56</v>
      </c>
      <c r="H1163" s="30">
        <f>'21'!G51</f>
        <v>0</v>
      </c>
      <c r="I1163" s="30">
        <f>'21'!H51</f>
        <v>22</v>
      </c>
      <c r="J1163" s="30">
        <f>'21'!I51</f>
        <v>2287</v>
      </c>
      <c r="K1163" s="30">
        <f>'21'!J51</f>
        <v>78</v>
      </c>
      <c r="L1163" s="30">
        <f>'21'!K51</f>
        <v>404</v>
      </c>
      <c r="M1163" s="30">
        <f>'21'!L51</f>
        <v>423</v>
      </c>
      <c r="N1163" s="30">
        <f>'21'!M51</f>
        <v>350</v>
      </c>
      <c r="O1163" s="30">
        <f>'21'!N51</f>
        <v>0</v>
      </c>
      <c r="P1163" s="30">
        <f>'21'!O51</f>
        <v>14</v>
      </c>
      <c r="Q1163" s="30">
        <f>'21'!P51</f>
        <v>14</v>
      </c>
      <c r="R1163" s="30">
        <f>'21'!Q51</f>
        <v>12</v>
      </c>
      <c r="S1163" s="30">
        <f>'21'!R51</f>
        <v>0</v>
      </c>
      <c r="T1163" s="30">
        <f>'21'!S51</f>
        <v>827</v>
      </c>
      <c r="U1163" s="30">
        <f>'21'!T51</f>
        <v>40</v>
      </c>
      <c r="V1163" s="30">
        <f>'21'!U51</f>
        <v>118</v>
      </c>
      <c r="W1163" s="30">
        <f>'21'!V51</f>
        <v>5.42</v>
      </c>
      <c r="X1163" s="30">
        <f>'21'!W51</f>
        <v>3.5</v>
      </c>
      <c r="Y1163" s="30">
        <f>'21'!X51</f>
        <v>8.5</v>
      </c>
      <c r="Z1163" s="30">
        <f>'21'!Y51</f>
        <v>4.7</v>
      </c>
      <c r="AA1163" s="30">
        <f>'21'!Z51</f>
        <v>6.7</v>
      </c>
      <c r="AB1163" s="30">
        <f>'21'!AA51</f>
        <v>1.7</v>
      </c>
      <c r="AC1163" s="30">
        <f>'21'!AB51</f>
        <v>0</v>
      </c>
      <c r="AD1163" s="30">
        <f>'21'!AC51</f>
        <v>0</v>
      </c>
      <c r="AE1163" s="30">
        <f>'21'!AD51</f>
        <v>0</v>
      </c>
      <c r="AF1163" s="30">
        <f>'21'!AE51</f>
        <v>0.72499999999999998</v>
      </c>
      <c r="AG1163" s="30">
        <f>'21'!AF51</f>
        <v>0</v>
      </c>
      <c r="AH1163" s="30">
        <f>'21'!AG51</f>
        <v>0</v>
      </c>
      <c r="AI1163" s="30">
        <f>'21'!AH51</f>
        <v>0.72499999999999998</v>
      </c>
      <c r="AJ1163" s="30">
        <f>'21'!AI51</f>
        <v>75</v>
      </c>
      <c r="AK1163" s="30">
        <f>'21'!AJ51</f>
        <v>75.724999999999994</v>
      </c>
      <c r="AL1163" s="30">
        <f>'21'!AK51</f>
        <v>144.04499999999999</v>
      </c>
      <c r="AM1163" s="30">
        <f>'21'!AL51</f>
        <v>149.24499999999998</v>
      </c>
      <c r="AN1163" s="30">
        <f>'21'!AM51</f>
        <v>73.519999999999982</v>
      </c>
      <c r="AO1163" s="30">
        <f>'21'!AN51</f>
        <v>0</v>
      </c>
      <c r="AP1163" s="30">
        <f>'21'!AO51</f>
        <v>0</v>
      </c>
      <c r="AQ1163" s="30">
        <f>'21'!AP51</f>
        <v>149.24499999999998</v>
      </c>
      <c r="AR1163" s="30">
        <f>'21'!AQ51</f>
        <v>24.032000000000011</v>
      </c>
      <c r="AS1163" s="30">
        <f>'21'!AR51</f>
        <v>0</v>
      </c>
      <c r="AT1163" s="30">
        <f>'21'!AS51</f>
        <v>75.724999999999994</v>
      </c>
      <c r="AU1163" s="30">
        <f>'21'!AT51</f>
        <v>92.35199999999999</v>
      </c>
      <c r="AV1163" s="30">
        <f>'21'!AU51</f>
        <v>168.077</v>
      </c>
      <c r="AW1163" s="30">
        <f>'21'!AV51</f>
        <v>0</v>
      </c>
      <c r="AX1163" s="30">
        <f>'21'!AW51</f>
        <v>40</v>
      </c>
      <c r="AY1163" s="30">
        <f>'21'!AX51</f>
        <v>200</v>
      </c>
      <c r="AZ1163" s="30">
        <f>'21'!AY51</f>
        <v>0</v>
      </c>
      <c r="BA1163" s="30">
        <f>'21'!AZ51</f>
        <v>0</v>
      </c>
      <c r="BB1163" s="30">
        <f>'21'!BA51</f>
        <v>12</v>
      </c>
      <c r="BC1163" s="30">
        <f>'21'!BB51</f>
        <v>252</v>
      </c>
      <c r="BD1163" s="30">
        <f>'21'!BC51</f>
        <v>239.39999999999998</v>
      </c>
      <c r="BE1163" s="30">
        <f>'21'!BD51</f>
        <v>14</v>
      </c>
      <c r="BF1163" s="30">
        <f>'21'!BE51</f>
        <v>15</v>
      </c>
      <c r="BG1163" s="30">
        <f>'21'!BF51</f>
        <v>8</v>
      </c>
      <c r="BH1163" s="30">
        <f>'21'!BG51</f>
        <v>9</v>
      </c>
      <c r="BI1163" s="30">
        <f>'21'!BH51</f>
        <v>1</v>
      </c>
      <c r="BJ1163" s="30">
        <f>'21'!BI51</f>
        <v>47</v>
      </c>
      <c r="BK1163" s="30">
        <f>'21'!BJ51</f>
        <v>192.39999999999998</v>
      </c>
      <c r="BL1163" s="30">
        <f>'21'!BK51</f>
        <v>92.35199999999999</v>
      </c>
      <c r="BM1163" s="30">
        <f>'21'!BL51</f>
        <v>100.04799999999999</v>
      </c>
    </row>
    <row r="1164" spans="1:65">
      <c r="A1164" s="78">
        <f>'21'!A52</f>
        <v>42907</v>
      </c>
      <c r="B1164" s="82" t="str">
        <f t="shared" si="18"/>
        <v>19:30:00</v>
      </c>
      <c r="C1164" s="30" t="str">
        <f>'21'!B52</f>
        <v>19H30</v>
      </c>
      <c r="D1164" s="30">
        <f>'21'!C52</f>
        <v>837</v>
      </c>
      <c r="E1164" s="30">
        <f>'21'!D52</f>
        <v>830</v>
      </c>
      <c r="F1164" s="30">
        <f>'21'!E52</f>
        <v>645</v>
      </c>
      <c r="G1164" s="30">
        <f>'21'!F52</f>
        <v>58</v>
      </c>
      <c r="H1164" s="30">
        <f>'21'!G52</f>
        <v>0</v>
      </c>
      <c r="I1164" s="30">
        <f>'21'!H52</f>
        <v>22</v>
      </c>
      <c r="J1164" s="30">
        <f>'21'!I52</f>
        <v>2312</v>
      </c>
      <c r="K1164" s="30">
        <f>'21'!J52</f>
        <v>80</v>
      </c>
      <c r="L1164" s="30">
        <f>'21'!K52</f>
        <v>420</v>
      </c>
      <c r="M1164" s="30">
        <f>'21'!L52</f>
        <v>435</v>
      </c>
      <c r="N1164" s="30">
        <f>'21'!M52</f>
        <v>310</v>
      </c>
      <c r="O1164" s="30">
        <f>'21'!N52</f>
        <v>0</v>
      </c>
      <c r="P1164" s="30">
        <f>'21'!O52</f>
        <v>14</v>
      </c>
      <c r="Q1164" s="30">
        <f>'21'!P52</f>
        <v>14</v>
      </c>
      <c r="R1164" s="30">
        <f>'21'!Q52</f>
        <v>11</v>
      </c>
      <c r="S1164" s="30">
        <f>'21'!R52</f>
        <v>0</v>
      </c>
      <c r="T1164" s="30">
        <f>'21'!S52</f>
        <v>855</v>
      </c>
      <c r="U1164" s="30">
        <f>'21'!T52</f>
        <v>39</v>
      </c>
      <c r="V1164" s="30">
        <f>'21'!U52</f>
        <v>119</v>
      </c>
      <c r="W1164" s="30">
        <f>'21'!V52</f>
        <v>5.42</v>
      </c>
      <c r="X1164" s="30">
        <f>'21'!W52</f>
        <v>3.5</v>
      </c>
      <c r="Y1164" s="30">
        <f>'21'!X52</f>
        <v>8.5</v>
      </c>
      <c r="Z1164" s="30">
        <f>'21'!Y52</f>
        <v>4.7</v>
      </c>
      <c r="AA1164" s="30">
        <f>'21'!Z52</f>
        <v>6.7</v>
      </c>
      <c r="AB1164" s="30">
        <f>'21'!AA52</f>
        <v>1.7</v>
      </c>
      <c r="AC1164" s="30">
        <f>'21'!AB52</f>
        <v>0</v>
      </c>
      <c r="AD1164" s="30">
        <f>'21'!AC52</f>
        <v>0</v>
      </c>
      <c r="AE1164" s="30">
        <f>'21'!AD52</f>
        <v>0</v>
      </c>
      <c r="AF1164" s="30">
        <f>'21'!AE52</f>
        <v>0.72499999999999998</v>
      </c>
      <c r="AG1164" s="30">
        <f>'21'!AF52</f>
        <v>0</v>
      </c>
      <c r="AH1164" s="30">
        <f>'21'!AG52</f>
        <v>0</v>
      </c>
      <c r="AI1164" s="30">
        <f>'21'!AH52</f>
        <v>0.72499999999999998</v>
      </c>
      <c r="AJ1164" s="30">
        <f>'21'!AI52</f>
        <v>75</v>
      </c>
      <c r="AK1164" s="30">
        <f>'21'!AJ52</f>
        <v>75.724999999999994</v>
      </c>
      <c r="AL1164" s="30">
        <f>'21'!AK52</f>
        <v>145.04499999999999</v>
      </c>
      <c r="AM1164" s="30">
        <f>'21'!AL52</f>
        <v>150.24499999999998</v>
      </c>
      <c r="AN1164" s="30">
        <f>'21'!AM52</f>
        <v>74.519999999999982</v>
      </c>
      <c r="AO1164" s="30">
        <f>'21'!AN52</f>
        <v>0</v>
      </c>
      <c r="AP1164" s="30">
        <f>'21'!AO52</f>
        <v>0</v>
      </c>
      <c r="AQ1164" s="30">
        <f>'21'!AP52</f>
        <v>150.24499999999998</v>
      </c>
      <c r="AR1164" s="30">
        <f>'21'!AQ52</f>
        <v>23.032000000000011</v>
      </c>
      <c r="AS1164" s="30">
        <f>'21'!AR52</f>
        <v>0</v>
      </c>
      <c r="AT1164" s="30">
        <f>'21'!AS52</f>
        <v>75.724999999999994</v>
      </c>
      <c r="AU1164" s="30">
        <f>'21'!AT52</f>
        <v>92.35199999999999</v>
      </c>
      <c r="AV1164" s="30">
        <f>'21'!AU52</f>
        <v>168.077</v>
      </c>
      <c r="AW1164" s="30">
        <f>'21'!AV52</f>
        <v>0</v>
      </c>
      <c r="AX1164" s="30">
        <f>'21'!AW52</f>
        <v>40</v>
      </c>
      <c r="AY1164" s="30">
        <f>'21'!AX52</f>
        <v>200</v>
      </c>
      <c r="AZ1164" s="30">
        <f>'21'!AY52</f>
        <v>0</v>
      </c>
      <c r="BA1164" s="30">
        <f>'21'!AZ52</f>
        <v>0</v>
      </c>
      <c r="BB1164" s="30">
        <f>'21'!BA52</f>
        <v>12</v>
      </c>
      <c r="BC1164" s="30">
        <f>'21'!BB52</f>
        <v>252</v>
      </c>
      <c r="BD1164" s="30">
        <f>'21'!BC52</f>
        <v>239.39999999999998</v>
      </c>
      <c r="BE1164" s="30">
        <f>'21'!BD52</f>
        <v>14</v>
      </c>
      <c r="BF1164" s="30">
        <f>'21'!BE52</f>
        <v>15</v>
      </c>
      <c r="BG1164" s="30">
        <f>'21'!BF52</f>
        <v>8</v>
      </c>
      <c r="BH1164" s="30">
        <f>'21'!BG52</f>
        <v>9</v>
      </c>
      <c r="BI1164" s="30">
        <f>'21'!BH52</f>
        <v>1</v>
      </c>
      <c r="BJ1164" s="30">
        <f>'21'!BI52</f>
        <v>47</v>
      </c>
      <c r="BK1164" s="30">
        <f>'21'!BJ52</f>
        <v>192.39999999999998</v>
      </c>
      <c r="BL1164" s="30">
        <f>'21'!BK52</f>
        <v>92.35199999999999</v>
      </c>
      <c r="BM1164" s="30">
        <f>'21'!BL52</f>
        <v>100.04799999999999</v>
      </c>
    </row>
    <row r="1165" spans="1:65">
      <c r="A1165" s="78">
        <f>'21'!A53</f>
        <v>42907</v>
      </c>
      <c r="B1165" s="82" t="str">
        <f t="shared" si="18"/>
        <v>19:45:00</v>
      </c>
      <c r="C1165" s="30" t="str">
        <f>'21'!B53</f>
        <v>19H45</v>
      </c>
      <c r="D1165" s="30">
        <f>'21'!C53</f>
        <v>837</v>
      </c>
      <c r="E1165" s="30">
        <f>'21'!D53</f>
        <v>830</v>
      </c>
      <c r="F1165" s="30">
        <f>'21'!E53</f>
        <v>645</v>
      </c>
      <c r="G1165" s="30">
        <f>'21'!F53</f>
        <v>58</v>
      </c>
      <c r="H1165" s="30">
        <f>'21'!G53</f>
        <v>0</v>
      </c>
      <c r="I1165" s="30">
        <f>'21'!H53</f>
        <v>22</v>
      </c>
      <c r="J1165" s="30">
        <f>'21'!I53</f>
        <v>2312</v>
      </c>
      <c r="K1165" s="30">
        <f>'21'!J53</f>
        <v>80</v>
      </c>
      <c r="L1165" s="30">
        <f>'21'!K53</f>
        <v>420</v>
      </c>
      <c r="M1165" s="30">
        <f>'21'!L53</f>
        <v>435</v>
      </c>
      <c r="N1165" s="30">
        <f>'21'!M53</f>
        <v>310</v>
      </c>
      <c r="O1165" s="30">
        <f>'21'!N53</f>
        <v>0</v>
      </c>
      <c r="P1165" s="30">
        <f>'21'!O53</f>
        <v>14</v>
      </c>
      <c r="Q1165" s="30">
        <f>'21'!P53</f>
        <v>14</v>
      </c>
      <c r="R1165" s="30">
        <f>'21'!Q53</f>
        <v>11</v>
      </c>
      <c r="S1165" s="30">
        <f>'21'!R53</f>
        <v>0</v>
      </c>
      <c r="T1165" s="30">
        <f>'21'!S53</f>
        <v>855</v>
      </c>
      <c r="U1165" s="30">
        <f>'21'!T53</f>
        <v>39</v>
      </c>
      <c r="V1165" s="30">
        <f>'21'!U53</f>
        <v>119</v>
      </c>
      <c r="W1165" s="30">
        <f>'21'!V53</f>
        <v>5.42</v>
      </c>
      <c r="X1165" s="30">
        <f>'21'!W53</f>
        <v>3.5</v>
      </c>
      <c r="Y1165" s="30">
        <f>'21'!X53</f>
        <v>8.5</v>
      </c>
      <c r="Z1165" s="30">
        <f>'21'!Y53</f>
        <v>4.7</v>
      </c>
      <c r="AA1165" s="30">
        <f>'21'!Z53</f>
        <v>6.7</v>
      </c>
      <c r="AB1165" s="30">
        <f>'21'!AA53</f>
        <v>1.7</v>
      </c>
      <c r="AC1165" s="30">
        <f>'21'!AB53</f>
        <v>0</v>
      </c>
      <c r="AD1165" s="30">
        <f>'21'!AC53</f>
        <v>0</v>
      </c>
      <c r="AE1165" s="30">
        <f>'21'!AD53</f>
        <v>0</v>
      </c>
      <c r="AF1165" s="30">
        <f>'21'!AE53</f>
        <v>0.72499999999999998</v>
      </c>
      <c r="AG1165" s="30">
        <f>'21'!AF53</f>
        <v>0</v>
      </c>
      <c r="AH1165" s="30">
        <f>'21'!AG53</f>
        <v>0</v>
      </c>
      <c r="AI1165" s="30">
        <f>'21'!AH53</f>
        <v>0.72499999999999998</v>
      </c>
      <c r="AJ1165" s="30">
        <f>'21'!AI53</f>
        <v>75</v>
      </c>
      <c r="AK1165" s="30">
        <f>'21'!AJ53</f>
        <v>75.724999999999994</v>
      </c>
      <c r="AL1165" s="30">
        <f>'21'!AK53</f>
        <v>145.04499999999999</v>
      </c>
      <c r="AM1165" s="30">
        <f>'21'!AL53</f>
        <v>150.24499999999998</v>
      </c>
      <c r="AN1165" s="30">
        <f>'21'!AM53</f>
        <v>74.519999999999982</v>
      </c>
      <c r="AO1165" s="30">
        <f>'21'!AN53</f>
        <v>0</v>
      </c>
      <c r="AP1165" s="30">
        <f>'21'!AO53</f>
        <v>0</v>
      </c>
      <c r="AQ1165" s="30">
        <f>'21'!AP53</f>
        <v>150.24499999999998</v>
      </c>
      <c r="AR1165" s="30">
        <f>'21'!AQ53</f>
        <v>23.032000000000011</v>
      </c>
      <c r="AS1165" s="30">
        <f>'21'!AR53</f>
        <v>0</v>
      </c>
      <c r="AT1165" s="30">
        <f>'21'!AS53</f>
        <v>75.724999999999994</v>
      </c>
      <c r="AU1165" s="30">
        <f>'21'!AT53</f>
        <v>92.35199999999999</v>
      </c>
      <c r="AV1165" s="30">
        <f>'21'!AU53</f>
        <v>168.077</v>
      </c>
      <c r="AW1165" s="30">
        <f>'21'!AV53</f>
        <v>0</v>
      </c>
      <c r="AX1165" s="30">
        <f>'21'!AW53</f>
        <v>40</v>
      </c>
      <c r="AY1165" s="30">
        <f>'21'!AX53</f>
        <v>200</v>
      </c>
      <c r="AZ1165" s="30">
        <f>'21'!AY53</f>
        <v>0</v>
      </c>
      <c r="BA1165" s="30">
        <f>'21'!AZ53</f>
        <v>0</v>
      </c>
      <c r="BB1165" s="30">
        <f>'21'!BA53</f>
        <v>12</v>
      </c>
      <c r="BC1165" s="30">
        <f>'21'!BB53</f>
        <v>252</v>
      </c>
      <c r="BD1165" s="30">
        <f>'21'!BC53</f>
        <v>239.39999999999998</v>
      </c>
      <c r="BE1165" s="30">
        <f>'21'!BD53</f>
        <v>14</v>
      </c>
      <c r="BF1165" s="30">
        <f>'21'!BE53</f>
        <v>15</v>
      </c>
      <c r="BG1165" s="30">
        <f>'21'!BF53</f>
        <v>8</v>
      </c>
      <c r="BH1165" s="30">
        <f>'21'!BG53</f>
        <v>9</v>
      </c>
      <c r="BI1165" s="30">
        <f>'21'!BH53</f>
        <v>1</v>
      </c>
      <c r="BJ1165" s="30">
        <f>'21'!BI53</f>
        <v>47</v>
      </c>
      <c r="BK1165" s="30">
        <f>'21'!BJ53</f>
        <v>192.39999999999998</v>
      </c>
      <c r="BL1165" s="30">
        <f>'21'!BK53</f>
        <v>92.35199999999999</v>
      </c>
      <c r="BM1165" s="30">
        <f>'21'!BL53</f>
        <v>100.04799999999999</v>
      </c>
    </row>
    <row r="1166" spans="1:65">
      <c r="A1166" s="78">
        <f>'21'!A54</f>
        <v>42907</v>
      </c>
      <c r="B1166" s="82" t="str">
        <f t="shared" si="18"/>
        <v>20:00:00</v>
      </c>
      <c r="C1166" s="30" t="str">
        <f>'21'!B54</f>
        <v>20H00</v>
      </c>
      <c r="D1166" s="30">
        <f>'21'!C54</f>
        <v>837</v>
      </c>
      <c r="E1166" s="30">
        <f>'21'!D54</f>
        <v>830</v>
      </c>
      <c r="F1166" s="30">
        <f>'21'!E54</f>
        <v>655</v>
      </c>
      <c r="G1166" s="30">
        <f>'21'!F54</f>
        <v>59</v>
      </c>
      <c r="H1166" s="30">
        <f>'21'!G54</f>
        <v>0</v>
      </c>
      <c r="I1166" s="30">
        <f>'21'!H54</f>
        <v>22</v>
      </c>
      <c r="J1166" s="30">
        <f>'21'!I54</f>
        <v>2322</v>
      </c>
      <c r="K1166" s="30">
        <f>'21'!J54</f>
        <v>81</v>
      </c>
      <c r="L1166" s="30">
        <f>'21'!K54</f>
        <v>417</v>
      </c>
      <c r="M1166" s="30">
        <f>'21'!L54</f>
        <v>442</v>
      </c>
      <c r="N1166" s="30">
        <f>'21'!M54</f>
        <v>330</v>
      </c>
      <c r="O1166" s="30">
        <f>'21'!N54</f>
        <v>0</v>
      </c>
      <c r="P1166" s="30">
        <f>'21'!O54</f>
        <v>14</v>
      </c>
      <c r="Q1166" s="30">
        <f>'21'!P54</f>
        <v>15</v>
      </c>
      <c r="R1166" s="30">
        <f>'21'!Q54</f>
        <v>12</v>
      </c>
      <c r="S1166" s="30">
        <f>'21'!R54</f>
        <v>0</v>
      </c>
      <c r="T1166" s="30">
        <f>'21'!S54</f>
        <v>859</v>
      </c>
      <c r="U1166" s="30">
        <f>'21'!T54</f>
        <v>41</v>
      </c>
      <c r="V1166" s="30">
        <f>'21'!U54</f>
        <v>122</v>
      </c>
      <c r="W1166" s="30">
        <f>'21'!V54</f>
        <v>5.42</v>
      </c>
      <c r="X1166" s="30">
        <f>'21'!W54</f>
        <v>3.5</v>
      </c>
      <c r="Y1166" s="30">
        <f>'21'!X54</f>
        <v>8.5</v>
      </c>
      <c r="Z1166" s="30">
        <f>'21'!Y54</f>
        <v>5</v>
      </c>
      <c r="AA1166" s="30">
        <f>'21'!Z54</f>
        <v>7.1</v>
      </c>
      <c r="AB1166" s="30">
        <f>'21'!AA54</f>
        <v>1.7</v>
      </c>
      <c r="AC1166" s="30">
        <f>'21'!AB54</f>
        <v>0</v>
      </c>
      <c r="AD1166" s="30">
        <f>'21'!AC54</f>
        <v>0</v>
      </c>
      <c r="AE1166" s="30">
        <f>'21'!AD54</f>
        <v>0</v>
      </c>
      <c r="AF1166" s="30">
        <f>'21'!AE54</f>
        <v>0.72499999999999998</v>
      </c>
      <c r="AG1166" s="30">
        <f>'21'!AF54</f>
        <v>0</v>
      </c>
      <c r="AH1166" s="30">
        <f>'21'!AG54</f>
        <v>0</v>
      </c>
      <c r="AI1166" s="30">
        <f>'21'!AH54</f>
        <v>0.72499999999999998</v>
      </c>
      <c r="AJ1166" s="30">
        <f>'21'!AI54</f>
        <v>75</v>
      </c>
      <c r="AK1166" s="30">
        <f>'21'!AJ54</f>
        <v>75.724999999999994</v>
      </c>
      <c r="AL1166" s="30">
        <f>'21'!AK54</f>
        <v>148.745</v>
      </c>
      <c r="AM1166" s="30">
        <f>'21'!AL54</f>
        <v>153.94499999999999</v>
      </c>
      <c r="AN1166" s="30">
        <f>'21'!AM54</f>
        <v>78.22</v>
      </c>
      <c r="AO1166" s="30">
        <f>'21'!AN54</f>
        <v>0</v>
      </c>
      <c r="AP1166" s="30">
        <f>'21'!AO54</f>
        <v>0</v>
      </c>
      <c r="AQ1166" s="30">
        <f>'21'!AP54</f>
        <v>153.94499999999999</v>
      </c>
      <c r="AR1166" s="30">
        <f>'21'!AQ54</f>
        <v>19.331999999999994</v>
      </c>
      <c r="AS1166" s="30">
        <f>'21'!AR54</f>
        <v>0</v>
      </c>
      <c r="AT1166" s="30">
        <f>'21'!AS54</f>
        <v>75.724999999999994</v>
      </c>
      <c r="AU1166" s="30">
        <f>'21'!AT54</f>
        <v>92.35199999999999</v>
      </c>
      <c r="AV1166" s="30">
        <f>'21'!AU54</f>
        <v>168.077</v>
      </c>
      <c r="AW1166" s="30">
        <f>'21'!AV54</f>
        <v>0</v>
      </c>
      <c r="AX1166" s="30">
        <f>'21'!AW54</f>
        <v>40</v>
      </c>
      <c r="AY1166" s="30">
        <f>'21'!AX54</f>
        <v>200</v>
      </c>
      <c r="AZ1166" s="30">
        <f>'21'!AY54</f>
        <v>0</v>
      </c>
      <c r="BA1166" s="30">
        <f>'21'!AZ54</f>
        <v>0</v>
      </c>
      <c r="BB1166" s="30">
        <f>'21'!BA54</f>
        <v>12</v>
      </c>
      <c r="BC1166" s="30">
        <f>'21'!BB54</f>
        <v>252</v>
      </c>
      <c r="BD1166" s="30">
        <f>'21'!BC54</f>
        <v>239.39999999999998</v>
      </c>
      <c r="BE1166" s="30">
        <f>'21'!BD54</f>
        <v>14</v>
      </c>
      <c r="BF1166" s="30">
        <f>'21'!BE54</f>
        <v>15</v>
      </c>
      <c r="BG1166" s="30">
        <f>'21'!BF54</f>
        <v>8</v>
      </c>
      <c r="BH1166" s="30">
        <f>'21'!BG54</f>
        <v>9</v>
      </c>
      <c r="BI1166" s="30">
        <f>'21'!BH54</f>
        <v>1</v>
      </c>
      <c r="BJ1166" s="30">
        <f>'21'!BI54</f>
        <v>47</v>
      </c>
      <c r="BK1166" s="30">
        <f>'21'!BJ54</f>
        <v>192.39999999999998</v>
      </c>
      <c r="BL1166" s="30">
        <f>'21'!BK54</f>
        <v>92.35199999999999</v>
      </c>
      <c r="BM1166" s="30">
        <f>'21'!BL54</f>
        <v>100.04799999999999</v>
      </c>
    </row>
    <row r="1167" spans="1:65">
      <c r="A1167" s="78">
        <f>'21'!A55</f>
        <v>42907</v>
      </c>
      <c r="B1167" s="82" t="str">
        <f t="shared" si="18"/>
        <v>20:15:00</v>
      </c>
      <c r="C1167" s="30" t="str">
        <f>'21'!B55</f>
        <v>20H15</v>
      </c>
      <c r="D1167" s="30">
        <f>'21'!C55</f>
        <v>837</v>
      </c>
      <c r="E1167" s="30">
        <f>'21'!D55</f>
        <v>830</v>
      </c>
      <c r="F1167" s="30">
        <f>'21'!E55</f>
        <v>655</v>
      </c>
      <c r="G1167" s="30">
        <f>'21'!F55</f>
        <v>59</v>
      </c>
      <c r="H1167" s="30">
        <f>'21'!G55</f>
        <v>0</v>
      </c>
      <c r="I1167" s="30">
        <f>'21'!H55</f>
        <v>22</v>
      </c>
      <c r="J1167" s="30">
        <f>'21'!I55</f>
        <v>2322</v>
      </c>
      <c r="K1167" s="30">
        <f>'21'!J55</f>
        <v>81</v>
      </c>
      <c r="L1167" s="30">
        <f>'21'!K55</f>
        <v>417</v>
      </c>
      <c r="M1167" s="30">
        <f>'21'!L55</f>
        <v>442</v>
      </c>
      <c r="N1167" s="30">
        <f>'21'!M55</f>
        <v>330</v>
      </c>
      <c r="O1167" s="30">
        <f>'21'!N55</f>
        <v>0</v>
      </c>
      <c r="P1167" s="30">
        <f>'21'!O55</f>
        <v>14</v>
      </c>
      <c r="Q1167" s="30">
        <f>'21'!P55</f>
        <v>15</v>
      </c>
      <c r="R1167" s="30">
        <f>'21'!Q55</f>
        <v>12</v>
      </c>
      <c r="S1167" s="30">
        <f>'21'!R55</f>
        <v>0</v>
      </c>
      <c r="T1167" s="30">
        <f>'21'!S55</f>
        <v>859</v>
      </c>
      <c r="U1167" s="30">
        <f>'21'!T55</f>
        <v>41</v>
      </c>
      <c r="V1167" s="30">
        <f>'21'!U55</f>
        <v>122</v>
      </c>
      <c r="W1167" s="30">
        <f>'21'!V55</f>
        <v>5.42</v>
      </c>
      <c r="X1167" s="30">
        <f>'21'!W55</f>
        <v>3.5</v>
      </c>
      <c r="Y1167" s="30">
        <f>'21'!X55</f>
        <v>8.5</v>
      </c>
      <c r="Z1167" s="30">
        <f>'21'!Y55</f>
        <v>5</v>
      </c>
      <c r="AA1167" s="30">
        <f>'21'!Z55</f>
        <v>7.1</v>
      </c>
      <c r="AB1167" s="30">
        <f>'21'!AA55</f>
        <v>1.7</v>
      </c>
      <c r="AC1167" s="30">
        <f>'21'!AB55</f>
        <v>0</v>
      </c>
      <c r="AD1167" s="30">
        <f>'21'!AC55</f>
        <v>0</v>
      </c>
      <c r="AE1167" s="30">
        <f>'21'!AD55</f>
        <v>0</v>
      </c>
      <c r="AF1167" s="30">
        <f>'21'!AE55</f>
        <v>0.72499999999999998</v>
      </c>
      <c r="AG1167" s="30">
        <f>'21'!AF55</f>
        <v>0</v>
      </c>
      <c r="AH1167" s="30">
        <f>'21'!AG55</f>
        <v>0</v>
      </c>
      <c r="AI1167" s="30">
        <f>'21'!AH55</f>
        <v>0.72499999999999998</v>
      </c>
      <c r="AJ1167" s="30">
        <f>'21'!AI55</f>
        <v>75</v>
      </c>
      <c r="AK1167" s="30">
        <f>'21'!AJ55</f>
        <v>75.724999999999994</v>
      </c>
      <c r="AL1167" s="30">
        <f>'21'!AK55</f>
        <v>148.745</v>
      </c>
      <c r="AM1167" s="30">
        <f>'21'!AL55</f>
        <v>153.94499999999999</v>
      </c>
      <c r="AN1167" s="30">
        <f>'21'!AM55</f>
        <v>78.22</v>
      </c>
      <c r="AO1167" s="30">
        <f>'21'!AN55</f>
        <v>0</v>
      </c>
      <c r="AP1167" s="30">
        <f>'21'!AO55</f>
        <v>0</v>
      </c>
      <c r="AQ1167" s="30">
        <f>'21'!AP55</f>
        <v>153.94499999999999</v>
      </c>
      <c r="AR1167" s="30">
        <f>'21'!AQ55</f>
        <v>19.331999999999994</v>
      </c>
      <c r="AS1167" s="30">
        <f>'21'!AR55</f>
        <v>0</v>
      </c>
      <c r="AT1167" s="30">
        <f>'21'!AS55</f>
        <v>75.724999999999994</v>
      </c>
      <c r="AU1167" s="30">
        <f>'21'!AT55</f>
        <v>92.35199999999999</v>
      </c>
      <c r="AV1167" s="30">
        <f>'21'!AU55</f>
        <v>168.077</v>
      </c>
      <c r="AW1167" s="30">
        <f>'21'!AV55</f>
        <v>0</v>
      </c>
      <c r="AX1167" s="30">
        <f>'21'!AW55</f>
        <v>40</v>
      </c>
      <c r="AY1167" s="30">
        <f>'21'!AX55</f>
        <v>200</v>
      </c>
      <c r="AZ1167" s="30">
        <f>'21'!AY55</f>
        <v>0</v>
      </c>
      <c r="BA1167" s="30">
        <f>'21'!AZ55</f>
        <v>0</v>
      </c>
      <c r="BB1167" s="30">
        <f>'21'!BA55</f>
        <v>12</v>
      </c>
      <c r="BC1167" s="30">
        <f>'21'!BB55</f>
        <v>252</v>
      </c>
      <c r="BD1167" s="30">
        <f>'21'!BC55</f>
        <v>239.39999999999998</v>
      </c>
      <c r="BE1167" s="30">
        <f>'21'!BD55</f>
        <v>14</v>
      </c>
      <c r="BF1167" s="30">
        <f>'21'!BE55</f>
        <v>15</v>
      </c>
      <c r="BG1167" s="30">
        <f>'21'!BF55</f>
        <v>8</v>
      </c>
      <c r="BH1167" s="30">
        <f>'21'!BG55</f>
        <v>9</v>
      </c>
      <c r="BI1167" s="30">
        <f>'21'!BH55</f>
        <v>1</v>
      </c>
      <c r="BJ1167" s="30">
        <f>'21'!BI55</f>
        <v>47</v>
      </c>
      <c r="BK1167" s="30">
        <f>'21'!BJ55</f>
        <v>192.39999999999998</v>
      </c>
      <c r="BL1167" s="30">
        <f>'21'!BK55</f>
        <v>92.35199999999999</v>
      </c>
      <c r="BM1167" s="30">
        <f>'21'!BL55</f>
        <v>100.04799999999999</v>
      </c>
    </row>
    <row r="1168" spans="1:65">
      <c r="A1168" s="78">
        <f>'21'!A56</f>
        <v>42907</v>
      </c>
      <c r="B1168" s="82" t="str">
        <f t="shared" si="18"/>
        <v>20:30:00</v>
      </c>
      <c r="C1168" s="30" t="str">
        <f>'21'!B56</f>
        <v>20H30</v>
      </c>
      <c r="D1168" s="30">
        <f>'21'!C56</f>
        <v>843</v>
      </c>
      <c r="E1168" s="30">
        <f>'21'!D56</f>
        <v>827</v>
      </c>
      <c r="F1168" s="30">
        <f>'21'!E56</f>
        <v>647</v>
      </c>
      <c r="G1168" s="30">
        <f>'21'!F56</f>
        <v>58</v>
      </c>
      <c r="H1168" s="30">
        <f>'21'!G56</f>
        <v>0</v>
      </c>
      <c r="I1168" s="30">
        <f>'21'!H56</f>
        <v>23</v>
      </c>
      <c r="J1168" s="30">
        <f>'21'!I56</f>
        <v>2317</v>
      </c>
      <c r="K1168" s="30">
        <f>'21'!J56</f>
        <v>81</v>
      </c>
      <c r="L1168" s="30">
        <f>'21'!K56</f>
        <v>421</v>
      </c>
      <c r="M1168" s="30">
        <f>'21'!L56</f>
        <v>438</v>
      </c>
      <c r="N1168" s="30">
        <f>'21'!M56</f>
        <v>320</v>
      </c>
      <c r="O1168" s="30">
        <f>'21'!N56</f>
        <v>0</v>
      </c>
      <c r="P1168" s="30">
        <f>'21'!O56</f>
        <v>14</v>
      </c>
      <c r="Q1168" s="30">
        <f>'21'!P56</f>
        <v>14</v>
      </c>
      <c r="R1168" s="30">
        <f>'21'!Q56</f>
        <v>11</v>
      </c>
      <c r="S1168" s="30">
        <f>'21'!R56</f>
        <v>0</v>
      </c>
      <c r="T1168" s="30">
        <f>'21'!S56</f>
        <v>859</v>
      </c>
      <c r="U1168" s="30">
        <f>'21'!T56</f>
        <v>39</v>
      </c>
      <c r="V1168" s="30">
        <f>'21'!U56</f>
        <v>120</v>
      </c>
      <c r="W1168" s="30">
        <f>'21'!V56</f>
        <v>5.42</v>
      </c>
      <c r="X1168" s="30">
        <f>'21'!W56</f>
        <v>3.5</v>
      </c>
      <c r="Y1168" s="30">
        <f>'21'!X56</f>
        <v>8.5</v>
      </c>
      <c r="Z1168" s="30">
        <f>'21'!Y56</f>
        <v>5</v>
      </c>
      <c r="AA1168" s="30">
        <f>'21'!Z56</f>
        <v>7.1</v>
      </c>
      <c r="AB1168" s="30">
        <f>'21'!AA56</f>
        <v>1.7</v>
      </c>
      <c r="AC1168" s="30">
        <f>'21'!AB56</f>
        <v>0</v>
      </c>
      <c r="AD1168" s="30">
        <f>'21'!AC56</f>
        <v>0</v>
      </c>
      <c r="AE1168" s="30">
        <f>'21'!AD56</f>
        <v>0</v>
      </c>
      <c r="AF1168" s="30">
        <f>'21'!AE56</f>
        <v>0.72499999999999998</v>
      </c>
      <c r="AG1168" s="30">
        <f>'21'!AF56</f>
        <v>0</v>
      </c>
      <c r="AH1168" s="30">
        <f>'21'!AG56</f>
        <v>0</v>
      </c>
      <c r="AI1168" s="30">
        <f>'21'!AH56</f>
        <v>0.72499999999999998</v>
      </c>
      <c r="AJ1168" s="30">
        <f>'21'!AI56</f>
        <v>75</v>
      </c>
      <c r="AK1168" s="30">
        <f>'21'!AJ56</f>
        <v>75.724999999999994</v>
      </c>
      <c r="AL1168" s="30">
        <f>'21'!AK56</f>
        <v>146.745</v>
      </c>
      <c r="AM1168" s="30">
        <f>'21'!AL56</f>
        <v>151.94499999999999</v>
      </c>
      <c r="AN1168" s="30">
        <f>'21'!AM56</f>
        <v>76.22</v>
      </c>
      <c r="AO1168" s="30">
        <f>'21'!AN56</f>
        <v>0</v>
      </c>
      <c r="AP1168" s="30">
        <f>'21'!AO56</f>
        <v>0</v>
      </c>
      <c r="AQ1168" s="30">
        <f>'21'!AP56</f>
        <v>151.94499999999999</v>
      </c>
      <c r="AR1168" s="30">
        <f>'21'!AQ56</f>
        <v>21.331999999999994</v>
      </c>
      <c r="AS1168" s="30">
        <f>'21'!AR56</f>
        <v>0</v>
      </c>
      <c r="AT1168" s="30">
        <f>'21'!AS56</f>
        <v>75.724999999999994</v>
      </c>
      <c r="AU1168" s="30">
        <f>'21'!AT56</f>
        <v>92.35199999999999</v>
      </c>
      <c r="AV1168" s="30">
        <f>'21'!AU56</f>
        <v>168.077</v>
      </c>
      <c r="AW1168" s="30">
        <f>'21'!AV56</f>
        <v>0</v>
      </c>
      <c r="AX1168" s="30">
        <f>'21'!AW56</f>
        <v>40</v>
      </c>
      <c r="AY1168" s="30">
        <f>'21'!AX56</f>
        <v>200</v>
      </c>
      <c r="AZ1168" s="30">
        <f>'21'!AY56</f>
        <v>0</v>
      </c>
      <c r="BA1168" s="30">
        <f>'21'!AZ56</f>
        <v>0</v>
      </c>
      <c r="BB1168" s="30">
        <f>'21'!BA56</f>
        <v>12</v>
      </c>
      <c r="BC1168" s="30">
        <f>'21'!BB56</f>
        <v>252</v>
      </c>
      <c r="BD1168" s="30">
        <f>'21'!BC56</f>
        <v>239.39999999999998</v>
      </c>
      <c r="BE1168" s="30">
        <f>'21'!BD56</f>
        <v>14</v>
      </c>
      <c r="BF1168" s="30">
        <f>'21'!BE56</f>
        <v>15</v>
      </c>
      <c r="BG1168" s="30">
        <f>'21'!BF56</f>
        <v>8</v>
      </c>
      <c r="BH1168" s="30">
        <f>'21'!BG56</f>
        <v>9</v>
      </c>
      <c r="BI1168" s="30">
        <f>'21'!BH56</f>
        <v>1</v>
      </c>
      <c r="BJ1168" s="30">
        <f>'21'!BI56</f>
        <v>47</v>
      </c>
      <c r="BK1168" s="30">
        <f>'21'!BJ56</f>
        <v>192.39999999999998</v>
      </c>
      <c r="BL1168" s="30">
        <f>'21'!BK56</f>
        <v>92.35199999999999</v>
      </c>
      <c r="BM1168" s="30">
        <f>'21'!BL56</f>
        <v>100.04799999999999</v>
      </c>
    </row>
    <row r="1169" spans="1:65">
      <c r="A1169" s="78">
        <f>'21'!A57</f>
        <v>42907</v>
      </c>
      <c r="B1169" s="82" t="str">
        <f t="shared" si="18"/>
        <v>20:45:00</v>
      </c>
      <c r="C1169" s="30" t="str">
        <f>'21'!B57</f>
        <v>20H45</v>
      </c>
      <c r="D1169" s="30">
        <f>'21'!C57</f>
        <v>843</v>
      </c>
      <c r="E1169" s="30">
        <f>'21'!D57</f>
        <v>827</v>
      </c>
      <c r="F1169" s="30">
        <f>'21'!E57</f>
        <v>647</v>
      </c>
      <c r="G1169" s="30">
        <f>'21'!F57</f>
        <v>58</v>
      </c>
      <c r="H1169" s="30">
        <f>'21'!G57</f>
        <v>0</v>
      </c>
      <c r="I1169" s="30">
        <f>'21'!H57</f>
        <v>23</v>
      </c>
      <c r="J1169" s="30">
        <f>'21'!I57</f>
        <v>2317</v>
      </c>
      <c r="K1169" s="30">
        <f>'21'!J57</f>
        <v>81</v>
      </c>
      <c r="L1169" s="30">
        <f>'21'!K57</f>
        <v>421</v>
      </c>
      <c r="M1169" s="30">
        <f>'21'!L57</f>
        <v>438</v>
      </c>
      <c r="N1169" s="30">
        <f>'21'!M57</f>
        <v>320</v>
      </c>
      <c r="O1169" s="30">
        <f>'21'!N57</f>
        <v>0</v>
      </c>
      <c r="P1169" s="30">
        <f>'21'!O57</f>
        <v>14</v>
      </c>
      <c r="Q1169" s="30">
        <f>'21'!P57</f>
        <v>14</v>
      </c>
      <c r="R1169" s="30">
        <f>'21'!Q57</f>
        <v>11</v>
      </c>
      <c r="S1169" s="30">
        <f>'21'!R57</f>
        <v>0</v>
      </c>
      <c r="T1169" s="30">
        <f>'21'!S57</f>
        <v>859</v>
      </c>
      <c r="U1169" s="30">
        <f>'21'!T57</f>
        <v>39</v>
      </c>
      <c r="V1169" s="30">
        <f>'21'!U57</f>
        <v>120</v>
      </c>
      <c r="W1169" s="30">
        <f>'21'!V57</f>
        <v>5.42</v>
      </c>
      <c r="X1169" s="30">
        <f>'21'!W57</f>
        <v>3.5</v>
      </c>
      <c r="Y1169" s="30">
        <f>'21'!X57</f>
        <v>8.5</v>
      </c>
      <c r="Z1169" s="30">
        <f>'21'!Y57</f>
        <v>5</v>
      </c>
      <c r="AA1169" s="30">
        <f>'21'!Z57</f>
        <v>7.1</v>
      </c>
      <c r="AB1169" s="30">
        <f>'21'!AA57</f>
        <v>1.7</v>
      </c>
      <c r="AC1169" s="30">
        <f>'21'!AB57</f>
        <v>0</v>
      </c>
      <c r="AD1169" s="30">
        <f>'21'!AC57</f>
        <v>0</v>
      </c>
      <c r="AE1169" s="30">
        <f>'21'!AD57</f>
        <v>0</v>
      </c>
      <c r="AF1169" s="30">
        <f>'21'!AE57</f>
        <v>0.72499999999999998</v>
      </c>
      <c r="AG1169" s="30">
        <f>'21'!AF57</f>
        <v>0</v>
      </c>
      <c r="AH1169" s="30">
        <f>'21'!AG57</f>
        <v>0</v>
      </c>
      <c r="AI1169" s="30">
        <f>'21'!AH57</f>
        <v>0.72499999999999998</v>
      </c>
      <c r="AJ1169" s="30">
        <f>'21'!AI57</f>
        <v>75</v>
      </c>
      <c r="AK1169" s="30">
        <f>'21'!AJ57</f>
        <v>75.724999999999994</v>
      </c>
      <c r="AL1169" s="30">
        <f>'21'!AK57</f>
        <v>146.745</v>
      </c>
      <c r="AM1169" s="30">
        <f>'21'!AL57</f>
        <v>151.94499999999999</v>
      </c>
      <c r="AN1169" s="30">
        <f>'21'!AM57</f>
        <v>76.22</v>
      </c>
      <c r="AO1169" s="30">
        <f>'21'!AN57</f>
        <v>0</v>
      </c>
      <c r="AP1169" s="30">
        <f>'21'!AO57</f>
        <v>0</v>
      </c>
      <c r="AQ1169" s="30">
        <f>'21'!AP57</f>
        <v>151.94499999999999</v>
      </c>
      <c r="AR1169" s="30">
        <f>'21'!AQ57</f>
        <v>21.331999999999994</v>
      </c>
      <c r="AS1169" s="30">
        <f>'21'!AR57</f>
        <v>0</v>
      </c>
      <c r="AT1169" s="30">
        <f>'21'!AS57</f>
        <v>75.724999999999994</v>
      </c>
      <c r="AU1169" s="30">
        <f>'21'!AT57</f>
        <v>92.35199999999999</v>
      </c>
      <c r="AV1169" s="30">
        <f>'21'!AU57</f>
        <v>168.077</v>
      </c>
      <c r="AW1169" s="30">
        <f>'21'!AV57</f>
        <v>0</v>
      </c>
      <c r="AX1169" s="30">
        <f>'21'!AW57</f>
        <v>40</v>
      </c>
      <c r="AY1169" s="30">
        <f>'21'!AX57</f>
        <v>200</v>
      </c>
      <c r="AZ1169" s="30">
        <f>'21'!AY57</f>
        <v>0</v>
      </c>
      <c r="BA1169" s="30">
        <f>'21'!AZ57</f>
        <v>0</v>
      </c>
      <c r="BB1169" s="30">
        <f>'21'!BA57</f>
        <v>12</v>
      </c>
      <c r="BC1169" s="30">
        <f>'21'!BB57</f>
        <v>252</v>
      </c>
      <c r="BD1169" s="30">
        <f>'21'!BC57</f>
        <v>239.39999999999998</v>
      </c>
      <c r="BE1169" s="30">
        <f>'21'!BD57</f>
        <v>14</v>
      </c>
      <c r="BF1169" s="30">
        <f>'21'!BE57</f>
        <v>15</v>
      </c>
      <c r="BG1169" s="30">
        <f>'21'!BF57</f>
        <v>8</v>
      </c>
      <c r="BH1169" s="30">
        <f>'21'!BG57</f>
        <v>9</v>
      </c>
      <c r="BI1169" s="30">
        <f>'21'!BH57</f>
        <v>1</v>
      </c>
      <c r="BJ1169" s="30">
        <f>'21'!BI57</f>
        <v>47</v>
      </c>
      <c r="BK1169" s="30">
        <f>'21'!BJ57</f>
        <v>192.39999999999998</v>
      </c>
      <c r="BL1169" s="30">
        <f>'21'!BK57</f>
        <v>92.35199999999999</v>
      </c>
      <c r="BM1169" s="30">
        <f>'21'!BL57</f>
        <v>100.04799999999999</v>
      </c>
    </row>
    <row r="1170" spans="1:65">
      <c r="A1170" s="78">
        <f>'21'!A58</f>
        <v>42907</v>
      </c>
      <c r="B1170" s="82" t="str">
        <f t="shared" si="18"/>
        <v>21:00:00</v>
      </c>
      <c r="C1170" s="30" t="str">
        <f>'21'!B58</f>
        <v>21H00</v>
      </c>
      <c r="D1170" s="30">
        <f>'21'!C58</f>
        <v>837</v>
      </c>
      <c r="E1170" s="30">
        <f>'21'!D58</f>
        <v>827</v>
      </c>
      <c r="F1170" s="30">
        <f>'21'!E58</f>
        <v>649</v>
      </c>
      <c r="G1170" s="30">
        <f>'21'!F58</f>
        <v>58</v>
      </c>
      <c r="H1170" s="30">
        <f>'21'!G58</f>
        <v>0</v>
      </c>
      <c r="I1170" s="30">
        <f>'21'!H58</f>
        <v>22</v>
      </c>
      <c r="J1170" s="30">
        <f>'21'!I58</f>
        <v>2313</v>
      </c>
      <c r="K1170" s="30">
        <f>'21'!J58</f>
        <v>80</v>
      </c>
      <c r="L1170" s="30">
        <f>'21'!K58</f>
        <v>410</v>
      </c>
      <c r="M1170" s="30">
        <f>'21'!L58</f>
        <v>435</v>
      </c>
      <c r="N1170" s="30">
        <f>'21'!M58</f>
        <v>340</v>
      </c>
      <c r="O1170" s="30">
        <f>'21'!N58</f>
        <v>0</v>
      </c>
      <c r="P1170" s="30">
        <f>'21'!O58</f>
        <v>14</v>
      </c>
      <c r="Q1170" s="30">
        <f>'21'!P58</f>
        <v>14</v>
      </c>
      <c r="R1170" s="30">
        <f>'21'!Q58</f>
        <v>12</v>
      </c>
      <c r="S1170" s="30">
        <f>'21'!R58</f>
        <v>0</v>
      </c>
      <c r="T1170" s="30">
        <f>'21'!S58</f>
        <v>845</v>
      </c>
      <c r="U1170" s="30">
        <f>'21'!T58</f>
        <v>40</v>
      </c>
      <c r="V1170" s="30">
        <f>'21'!U58</f>
        <v>120</v>
      </c>
      <c r="W1170" s="30">
        <f>'21'!V58</f>
        <v>5.42</v>
      </c>
      <c r="X1170" s="30">
        <f>'21'!W58</f>
        <v>3.5</v>
      </c>
      <c r="Y1170" s="30">
        <f>'21'!X58</f>
        <v>8.5</v>
      </c>
      <c r="Z1170" s="30">
        <f>'21'!Y58</f>
        <v>5.3</v>
      </c>
      <c r="AA1170" s="30">
        <f>'21'!Z58</f>
        <v>7.3</v>
      </c>
      <c r="AB1170" s="30">
        <f>'21'!AA58</f>
        <v>3</v>
      </c>
      <c r="AC1170" s="30">
        <f>'21'!AB58</f>
        <v>0</v>
      </c>
      <c r="AD1170" s="30">
        <f>'21'!AC58</f>
        <v>0</v>
      </c>
      <c r="AE1170" s="30">
        <f>'21'!AD58</f>
        <v>0</v>
      </c>
      <c r="AF1170" s="30">
        <f>'21'!AE58</f>
        <v>0.75</v>
      </c>
      <c r="AG1170" s="30">
        <f>'21'!AF58</f>
        <v>0</v>
      </c>
      <c r="AH1170" s="30">
        <f>'21'!AG58</f>
        <v>0</v>
      </c>
      <c r="AI1170" s="30">
        <f>'21'!AH58</f>
        <v>0.75</v>
      </c>
      <c r="AJ1170" s="30">
        <f>'21'!AI58</f>
        <v>75</v>
      </c>
      <c r="AK1170" s="30">
        <f>'21'!AJ58</f>
        <v>75.75</v>
      </c>
      <c r="AL1170" s="30">
        <f>'21'!AK58</f>
        <v>147.27000000000004</v>
      </c>
      <c r="AM1170" s="30">
        <f>'21'!AL58</f>
        <v>153.77000000000004</v>
      </c>
      <c r="AN1170" s="30">
        <f>'21'!AM58</f>
        <v>78.020000000000039</v>
      </c>
      <c r="AO1170" s="30">
        <f>'21'!AN58</f>
        <v>0</v>
      </c>
      <c r="AP1170" s="30">
        <f>'21'!AO58</f>
        <v>0</v>
      </c>
      <c r="AQ1170" s="30">
        <f>'21'!AP58</f>
        <v>153.77000000000004</v>
      </c>
      <c r="AR1170" s="30">
        <f>'21'!AQ58</f>
        <v>20.831999999999937</v>
      </c>
      <c r="AS1170" s="30">
        <f>'21'!AR58</f>
        <v>0</v>
      </c>
      <c r="AT1170" s="30">
        <f>'21'!AS58</f>
        <v>75.75</v>
      </c>
      <c r="AU1170" s="30">
        <f>'21'!AT58</f>
        <v>92.35199999999999</v>
      </c>
      <c r="AV1170" s="30">
        <f>'21'!AU58</f>
        <v>168.10199999999998</v>
      </c>
      <c r="AW1170" s="30">
        <f>'21'!AV58</f>
        <v>0</v>
      </c>
      <c r="AX1170" s="30">
        <f>'21'!AW58</f>
        <v>40</v>
      </c>
      <c r="AY1170" s="30">
        <f>'21'!AX58</f>
        <v>200</v>
      </c>
      <c r="AZ1170" s="30">
        <f>'21'!AY58</f>
        <v>0</v>
      </c>
      <c r="BA1170" s="30">
        <f>'21'!AZ58</f>
        <v>0</v>
      </c>
      <c r="BB1170" s="30">
        <f>'21'!BA58</f>
        <v>12</v>
      </c>
      <c r="BC1170" s="30">
        <f>'21'!BB58</f>
        <v>252</v>
      </c>
      <c r="BD1170" s="30">
        <f>'21'!BC58</f>
        <v>239.39999999999998</v>
      </c>
      <c r="BE1170" s="30">
        <f>'21'!BD58</f>
        <v>14</v>
      </c>
      <c r="BF1170" s="30">
        <f>'21'!BE58</f>
        <v>15</v>
      </c>
      <c r="BG1170" s="30">
        <f>'21'!BF58</f>
        <v>8</v>
      </c>
      <c r="BH1170" s="30">
        <f>'21'!BG58</f>
        <v>9</v>
      </c>
      <c r="BI1170" s="30">
        <f>'21'!BH58</f>
        <v>1</v>
      </c>
      <c r="BJ1170" s="30">
        <f>'21'!BI58</f>
        <v>47</v>
      </c>
      <c r="BK1170" s="30">
        <f>'21'!BJ58</f>
        <v>192.39999999999998</v>
      </c>
      <c r="BL1170" s="30">
        <f>'21'!BK58</f>
        <v>92.35199999999999</v>
      </c>
      <c r="BM1170" s="30">
        <f>'21'!BL58</f>
        <v>100.04799999999999</v>
      </c>
    </row>
    <row r="1171" spans="1:65">
      <c r="A1171" s="78">
        <f>'21'!A59</f>
        <v>42907</v>
      </c>
      <c r="B1171" s="82" t="str">
        <f t="shared" si="18"/>
        <v>21:15:00</v>
      </c>
      <c r="C1171" s="30" t="str">
        <f>'21'!B59</f>
        <v>21H15</v>
      </c>
      <c r="D1171" s="30">
        <f>'21'!C59</f>
        <v>837</v>
      </c>
      <c r="E1171" s="30">
        <f>'21'!D59</f>
        <v>827</v>
      </c>
      <c r="F1171" s="30">
        <f>'21'!E59</f>
        <v>649</v>
      </c>
      <c r="G1171" s="30">
        <f>'21'!F59</f>
        <v>58</v>
      </c>
      <c r="H1171" s="30">
        <f>'21'!G59</f>
        <v>0</v>
      </c>
      <c r="I1171" s="30">
        <f>'21'!H59</f>
        <v>22</v>
      </c>
      <c r="J1171" s="30">
        <f>'21'!I59</f>
        <v>2313</v>
      </c>
      <c r="K1171" s="30">
        <f>'21'!J59</f>
        <v>80</v>
      </c>
      <c r="L1171" s="30">
        <f>'21'!K59</f>
        <v>410</v>
      </c>
      <c r="M1171" s="30">
        <f>'21'!L59</f>
        <v>435</v>
      </c>
      <c r="N1171" s="30">
        <f>'21'!M59</f>
        <v>340</v>
      </c>
      <c r="O1171" s="30">
        <f>'21'!N59</f>
        <v>0</v>
      </c>
      <c r="P1171" s="30">
        <f>'21'!O59</f>
        <v>14</v>
      </c>
      <c r="Q1171" s="30">
        <f>'21'!P59</f>
        <v>14</v>
      </c>
      <c r="R1171" s="30">
        <f>'21'!Q59</f>
        <v>12</v>
      </c>
      <c r="S1171" s="30">
        <f>'21'!R59</f>
        <v>0</v>
      </c>
      <c r="T1171" s="30">
        <f>'21'!S59</f>
        <v>845</v>
      </c>
      <c r="U1171" s="30">
        <f>'21'!T59</f>
        <v>40</v>
      </c>
      <c r="V1171" s="30">
        <f>'21'!U59</f>
        <v>120</v>
      </c>
      <c r="W1171" s="30">
        <f>'21'!V59</f>
        <v>5.42</v>
      </c>
      <c r="X1171" s="30">
        <f>'21'!W59</f>
        <v>3.5</v>
      </c>
      <c r="Y1171" s="30">
        <f>'21'!X59</f>
        <v>8.5</v>
      </c>
      <c r="Z1171" s="30">
        <f>'21'!Y59</f>
        <v>5.3</v>
      </c>
      <c r="AA1171" s="30">
        <f>'21'!Z59</f>
        <v>7.3</v>
      </c>
      <c r="AB1171" s="30">
        <f>'21'!AA59</f>
        <v>3</v>
      </c>
      <c r="AC1171" s="30">
        <f>'21'!AB59</f>
        <v>0</v>
      </c>
      <c r="AD1171" s="30">
        <f>'21'!AC59</f>
        <v>0</v>
      </c>
      <c r="AE1171" s="30">
        <f>'21'!AD59</f>
        <v>0</v>
      </c>
      <c r="AF1171" s="30">
        <f>'21'!AE59</f>
        <v>0.75</v>
      </c>
      <c r="AG1171" s="30">
        <f>'21'!AF59</f>
        <v>0</v>
      </c>
      <c r="AH1171" s="30">
        <f>'21'!AG59</f>
        <v>0</v>
      </c>
      <c r="AI1171" s="30">
        <f>'21'!AH59</f>
        <v>0.75</v>
      </c>
      <c r="AJ1171" s="30">
        <f>'21'!AI59</f>
        <v>75</v>
      </c>
      <c r="AK1171" s="30">
        <f>'21'!AJ59</f>
        <v>75.75</v>
      </c>
      <c r="AL1171" s="30">
        <f>'21'!AK59</f>
        <v>147.27000000000004</v>
      </c>
      <c r="AM1171" s="30">
        <f>'21'!AL59</f>
        <v>153.77000000000004</v>
      </c>
      <c r="AN1171" s="30">
        <f>'21'!AM59</f>
        <v>78.020000000000039</v>
      </c>
      <c r="AO1171" s="30">
        <f>'21'!AN59</f>
        <v>0</v>
      </c>
      <c r="AP1171" s="30">
        <f>'21'!AO59</f>
        <v>0</v>
      </c>
      <c r="AQ1171" s="30">
        <f>'21'!AP59</f>
        <v>153.77000000000004</v>
      </c>
      <c r="AR1171" s="30">
        <f>'21'!AQ59</f>
        <v>20.831999999999937</v>
      </c>
      <c r="AS1171" s="30">
        <f>'21'!AR59</f>
        <v>0</v>
      </c>
      <c r="AT1171" s="30">
        <f>'21'!AS59</f>
        <v>75.75</v>
      </c>
      <c r="AU1171" s="30">
        <f>'21'!AT59</f>
        <v>92.35199999999999</v>
      </c>
      <c r="AV1171" s="30">
        <f>'21'!AU59</f>
        <v>168.10199999999998</v>
      </c>
      <c r="AW1171" s="30">
        <f>'21'!AV59</f>
        <v>0</v>
      </c>
      <c r="AX1171" s="30">
        <f>'21'!AW59</f>
        <v>40</v>
      </c>
      <c r="AY1171" s="30">
        <f>'21'!AX59</f>
        <v>200</v>
      </c>
      <c r="AZ1171" s="30">
        <f>'21'!AY59</f>
        <v>0</v>
      </c>
      <c r="BA1171" s="30">
        <f>'21'!AZ59</f>
        <v>0</v>
      </c>
      <c r="BB1171" s="30">
        <f>'21'!BA59</f>
        <v>12</v>
      </c>
      <c r="BC1171" s="30">
        <f>'21'!BB59</f>
        <v>252</v>
      </c>
      <c r="BD1171" s="30">
        <f>'21'!BC59</f>
        <v>239.39999999999998</v>
      </c>
      <c r="BE1171" s="30">
        <f>'21'!BD59</f>
        <v>14</v>
      </c>
      <c r="BF1171" s="30">
        <f>'21'!BE59</f>
        <v>15</v>
      </c>
      <c r="BG1171" s="30">
        <f>'21'!BF59</f>
        <v>8</v>
      </c>
      <c r="BH1171" s="30">
        <f>'21'!BG59</f>
        <v>9</v>
      </c>
      <c r="BI1171" s="30">
        <f>'21'!BH59</f>
        <v>1</v>
      </c>
      <c r="BJ1171" s="30">
        <f>'21'!BI59</f>
        <v>47</v>
      </c>
      <c r="BK1171" s="30">
        <f>'21'!BJ59</f>
        <v>192.39999999999998</v>
      </c>
      <c r="BL1171" s="30">
        <f>'21'!BK59</f>
        <v>92.35199999999999</v>
      </c>
      <c r="BM1171" s="30">
        <f>'21'!BL59</f>
        <v>100.04799999999999</v>
      </c>
    </row>
    <row r="1172" spans="1:65">
      <c r="A1172" s="78">
        <f>'21'!A60</f>
        <v>42907</v>
      </c>
      <c r="B1172" s="82" t="str">
        <f t="shared" si="18"/>
        <v>21:30:00</v>
      </c>
      <c r="C1172" s="30" t="str">
        <f>'21'!B60</f>
        <v>21H30</v>
      </c>
      <c r="D1172" s="30">
        <f>'21'!C60</f>
        <v>827</v>
      </c>
      <c r="E1172" s="30">
        <f>'21'!D60</f>
        <v>802</v>
      </c>
      <c r="F1172" s="30">
        <f>'21'!E60</f>
        <v>641</v>
      </c>
      <c r="G1172" s="30">
        <f>'21'!F60</f>
        <v>56</v>
      </c>
      <c r="H1172" s="30">
        <f>'21'!G60</f>
        <v>0</v>
      </c>
      <c r="I1172" s="30">
        <f>'21'!H60</f>
        <v>22</v>
      </c>
      <c r="J1172" s="30">
        <f>'21'!I60</f>
        <v>2270</v>
      </c>
      <c r="K1172" s="30">
        <f>'21'!J60</f>
        <v>78</v>
      </c>
      <c r="L1172" s="30">
        <f>'21'!K60</f>
        <v>404</v>
      </c>
      <c r="M1172" s="30">
        <f>'21'!L60</f>
        <v>423</v>
      </c>
      <c r="N1172" s="30">
        <f>'21'!M60</f>
        <v>330</v>
      </c>
      <c r="O1172" s="30">
        <f>'21'!N60</f>
        <v>0</v>
      </c>
      <c r="P1172" s="30">
        <f>'21'!O60</f>
        <v>14</v>
      </c>
      <c r="Q1172" s="30">
        <f>'21'!P60</f>
        <v>14</v>
      </c>
      <c r="R1172" s="30">
        <f>'21'!Q60</f>
        <v>12</v>
      </c>
      <c r="S1172" s="30">
        <f>'21'!R60</f>
        <v>0</v>
      </c>
      <c r="T1172" s="30">
        <f>'21'!S60</f>
        <v>827</v>
      </c>
      <c r="U1172" s="30">
        <f>'21'!T60</f>
        <v>40</v>
      </c>
      <c r="V1172" s="30">
        <f>'21'!U60</f>
        <v>118</v>
      </c>
      <c r="W1172" s="30">
        <f>'21'!V60</f>
        <v>5.42</v>
      </c>
      <c r="X1172" s="30">
        <f>'21'!W60</f>
        <v>3.5</v>
      </c>
      <c r="Y1172" s="30">
        <f>'21'!X60</f>
        <v>8.5</v>
      </c>
      <c r="Z1172" s="30">
        <f>'21'!Y60</f>
        <v>5.3</v>
      </c>
      <c r="AA1172" s="30">
        <f>'21'!Z60</f>
        <v>7.3</v>
      </c>
      <c r="AB1172" s="30">
        <f>'21'!AA60</f>
        <v>3</v>
      </c>
      <c r="AC1172" s="30">
        <f>'21'!AB60</f>
        <v>0</v>
      </c>
      <c r="AD1172" s="30">
        <f>'21'!AC60</f>
        <v>0</v>
      </c>
      <c r="AE1172" s="30">
        <f>'21'!AD60</f>
        <v>0</v>
      </c>
      <c r="AF1172" s="30">
        <f>'21'!AE60</f>
        <v>0.75</v>
      </c>
      <c r="AG1172" s="30">
        <f>'21'!AF60</f>
        <v>0</v>
      </c>
      <c r="AH1172" s="30">
        <f>'21'!AG60</f>
        <v>0</v>
      </c>
      <c r="AI1172" s="30">
        <f>'21'!AH60</f>
        <v>0.75</v>
      </c>
      <c r="AJ1172" s="30">
        <f>'21'!AI60</f>
        <v>75</v>
      </c>
      <c r="AK1172" s="30">
        <f>'21'!AJ60</f>
        <v>75.75</v>
      </c>
      <c r="AL1172" s="30">
        <f>'21'!AK60</f>
        <v>145.27000000000004</v>
      </c>
      <c r="AM1172" s="30">
        <f>'21'!AL60</f>
        <v>151.77000000000004</v>
      </c>
      <c r="AN1172" s="30">
        <f>'21'!AM60</f>
        <v>76.020000000000039</v>
      </c>
      <c r="AO1172" s="30">
        <f>'21'!AN60</f>
        <v>0</v>
      </c>
      <c r="AP1172" s="30">
        <f>'21'!AO60</f>
        <v>0</v>
      </c>
      <c r="AQ1172" s="30">
        <f>'21'!AP60</f>
        <v>151.77000000000004</v>
      </c>
      <c r="AR1172" s="30">
        <f>'21'!AQ60</f>
        <v>22.831999999999937</v>
      </c>
      <c r="AS1172" s="30">
        <f>'21'!AR60</f>
        <v>0</v>
      </c>
      <c r="AT1172" s="30">
        <f>'21'!AS60</f>
        <v>75.75</v>
      </c>
      <c r="AU1172" s="30">
        <f>'21'!AT60</f>
        <v>92.35199999999999</v>
      </c>
      <c r="AV1172" s="30">
        <f>'21'!AU60</f>
        <v>168.10199999999998</v>
      </c>
      <c r="AW1172" s="30">
        <f>'21'!AV60</f>
        <v>0</v>
      </c>
      <c r="AX1172" s="30">
        <f>'21'!AW60</f>
        <v>40</v>
      </c>
      <c r="AY1172" s="30">
        <f>'21'!AX60</f>
        <v>200</v>
      </c>
      <c r="AZ1172" s="30">
        <f>'21'!AY60</f>
        <v>0</v>
      </c>
      <c r="BA1172" s="30">
        <f>'21'!AZ60</f>
        <v>0</v>
      </c>
      <c r="BB1172" s="30">
        <f>'21'!BA60</f>
        <v>12</v>
      </c>
      <c r="BC1172" s="30">
        <f>'21'!BB60</f>
        <v>252</v>
      </c>
      <c r="BD1172" s="30">
        <f>'21'!BC60</f>
        <v>239.39999999999998</v>
      </c>
      <c r="BE1172" s="30">
        <f>'21'!BD60</f>
        <v>14</v>
      </c>
      <c r="BF1172" s="30">
        <f>'21'!BE60</f>
        <v>15</v>
      </c>
      <c r="BG1172" s="30">
        <f>'21'!BF60</f>
        <v>8</v>
      </c>
      <c r="BH1172" s="30">
        <f>'21'!BG60</f>
        <v>9</v>
      </c>
      <c r="BI1172" s="30">
        <f>'21'!BH60</f>
        <v>1</v>
      </c>
      <c r="BJ1172" s="30">
        <f>'21'!BI60</f>
        <v>47</v>
      </c>
      <c r="BK1172" s="30">
        <f>'21'!BJ60</f>
        <v>192.39999999999998</v>
      </c>
      <c r="BL1172" s="30">
        <f>'21'!BK60</f>
        <v>92.35199999999999</v>
      </c>
      <c r="BM1172" s="30">
        <f>'21'!BL60</f>
        <v>100.04799999999999</v>
      </c>
    </row>
    <row r="1173" spans="1:65">
      <c r="A1173" s="78">
        <f>'21'!A61</f>
        <v>42907</v>
      </c>
      <c r="B1173" s="82" t="str">
        <f t="shared" si="18"/>
        <v>21:45:00</v>
      </c>
      <c r="C1173" s="30" t="str">
        <f>'21'!B61</f>
        <v>21H45</v>
      </c>
      <c r="D1173" s="30">
        <f>'21'!C61</f>
        <v>827</v>
      </c>
      <c r="E1173" s="30">
        <f>'21'!D61</f>
        <v>802</v>
      </c>
      <c r="F1173" s="30">
        <f>'21'!E61</f>
        <v>641</v>
      </c>
      <c r="G1173" s="30">
        <f>'21'!F61</f>
        <v>56</v>
      </c>
      <c r="H1173" s="30">
        <f>'21'!G61</f>
        <v>0</v>
      </c>
      <c r="I1173" s="30">
        <f>'21'!H61</f>
        <v>22</v>
      </c>
      <c r="J1173" s="30">
        <f>'21'!I61</f>
        <v>2270</v>
      </c>
      <c r="K1173" s="30">
        <f>'21'!J61</f>
        <v>78</v>
      </c>
      <c r="L1173" s="30">
        <f>'21'!K61</f>
        <v>404</v>
      </c>
      <c r="M1173" s="30">
        <f>'21'!L61</f>
        <v>423</v>
      </c>
      <c r="N1173" s="30">
        <f>'21'!M61</f>
        <v>330</v>
      </c>
      <c r="O1173" s="30">
        <f>'21'!N61</f>
        <v>0</v>
      </c>
      <c r="P1173" s="30">
        <f>'21'!O61</f>
        <v>14</v>
      </c>
      <c r="Q1173" s="30">
        <f>'21'!P61</f>
        <v>14</v>
      </c>
      <c r="R1173" s="30">
        <f>'21'!Q61</f>
        <v>12</v>
      </c>
      <c r="S1173" s="30">
        <f>'21'!R61</f>
        <v>0</v>
      </c>
      <c r="T1173" s="30">
        <f>'21'!S61</f>
        <v>827</v>
      </c>
      <c r="U1173" s="30">
        <f>'21'!T61</f>
        <v>40</v>
      </c>
      <c r="V1173" s="30">
        <f>'21'!U61</f>
        <v>118</v>
      </c>
      <c r="W1173" s="30">
        <f>'21'!V61</f>
        <v>5.42</v>
      </c>
      <c r="X1173" s="30">
        <f>'21'!W61</f>
        <v>3.5</v>
      </c>
      <c r="Y1173" s="30">
        <f>'21'!X61</f>
        <v>8.5</v>
      </c>
      <c r="Z1173" s="30">
        <f>'21'!Y61</f>
        <v>5.3</v>
      </c>
      <c r="AA1173" s="30">
        <f>'21'!Z61</f>
        <v>7.3</v>
      </c>
      <c r="AB1173" s="30">
        <f>'21'!AA61</f>
        <v>3</v>
      </c>
      <c r="AC1173" s="30">
        <f>'21'!AB61</f>
        <v>0</v>
      </c>
      <c r="AD1173" s="30">
        <f>'21'!AC61</f>
        <v>0</v>
      </c>
      <c r="AE1173" s="30">
        <f>'21'!AD61</f>
        <v>0</v>
      </c>
      <c r="AF1173" s="30">
        <f>'21'!AE61</f>
        <v>0.75</v>
      </c>
      <c r="AG1173" s="30">
        <f>'21'!AF61</f>
        <v>0</v>
      </c>
      <c r="AH1173" s="30">
        <f>'21'!AG61</f>
        <v>0</v>
      </c>
      <c r="AI1173" s="30">
        <f>'21'!AH61</f>
        <v>0.75</v>
      </c>
      <c r="AJ1173" s="30">
        <f>'21'!AI61</f>
        <v>75</v>
      </c>
      <c r="AK1173" s="30">
        <f>'21'!AJ61</f>
        <v>75.75</v>
      </c>
      <c r="AL1173" s="30">
        <f>'21'!AK61</f>
        <v>145.27000000000004</v>
      </c>
      <c r="AM1173" s="30">
        <f>'21'!AL61</f>
        <v>151.77000000000004</v>
      </c>
      <c r="AN1173" s="30">
        <f>'21'!AM61</f>
        <v>76.020000000000039</v>
      </c>
      <c r="AO1173" s="30">
        <f>'21'!AN61</f>
        <v>0</v>
      </c>
      <c r="AP1173" s="30">
        <f>'21'!AO61</f>
        <v>0</v>
      </c>
      <c r="AQ1173" s="30">
        <f>'21'!AP61</f>
        <v>151.77000000000004</v>
      </c>
      <c r="AR1173" s="30">
        <f>'21'!AQ61</f>
        <v>22.831999999999937</v>
      </c>
      <c r="AS1173" s="30">
        <f>'21'!AR61</f>
        <v>0</v>
      </c>
      <c r="AT1173" s="30">
        <f>'21'!AS61</f>
        <v>75.75</v>
      </c>
      <c r="AU1173" s="30">
        <f>'21'!AT61</f>
        <v>92.35199999999999</v>
      </c>
      <c r="AV1173" s="30">
        <f>'21'!AU61</f>
        <v>168.10199999999998</v>
      </c>
      <c r="AW1173" s="30">
        <f>'21'!AV61</f>
        <v>0</v>
      </c>
      <c r="AX1173" s="30">
        <f>'21'!AW61</f>
        <v>40</v>
      </c>
      <c r="AY1173" s="30">
        <f>'21'!AX61</f>
        <v>200</v>
      </c>
      <c r="AZ1173" s="30">
        <f>'21'!AY61</f>
        <v>0</v>
      </c>
      <c r="BA1173" s="30">
        <f>'21'!AZ61</f>
        <v>0</v>
      </c>
      <c r="BB1173" s="30">
        <f>'21'!BA61</f>
        <v>12</v>
      </c>
      <c r="BC1173" s="30">
        <f>'21'!BB61</f>
        <v>252</v>
      </c>
      <c r="BD1173" s="30">
        <f>'21'!BC61</f>
        <v>239.39999999999998</v>
      </c>
      <c r="BE1173" s="30">
        <f>'21'!BD61</f>
        <v>14</v>
      </c>
      <c r="BF1173" s="30">
        <f>'21'!BE61</f>
        <v>15</v>
      </c>
      <c r="BG1173" s="30">
        <f>'21'!BF61</f>
        <v>8</v>
      </c>
      <c r="BH1173" s="30">
        <f>'21'!BG61</f>
        <v>9</v>
      </c>
      <c r="BI1173" s="30">
        <f>'21'!BH61</f>
        <v>1</v>
      </c>
      <c r="BJ1173" s="30">
        <f>'21'!BI61</f>
        <v>47</v>
      </c>
      <c r="BK1173" s="30">
        <f>'21'!BJ61</f>
        <v>192.39999999999998</v>
      </c>
      <c r="BL1173" s="30">
        <f>'21'!BK61</f>
        <v>92.35199999999999</v>
      </c>
      <c r="BM1173" s="30">
        <f>'21'!BL61</f>
        <v>100.04799999999999</v>
      </c>
    </row>
    <row r="1174" spans="1:65">
      <c r="A1174" s="78">
        <f>'21'!A62</f>
        <v>42907</v>
      </c>
      <c r="B1174" s="82" t="str">
        <f t="shared" si="18"/>
        <v>22:00:00</v>
      </c>
      <c r="C1174" s="30" t="str">
        <f>'21'!B62</f>
        <v>22H00</v>
      </c>
      <c r="D1174" s="30">
        <f>'21'!C62</f>
        <v>827</v>
      </c>
      <c r="E1174" s="30">
        <f>'21'!D62</f>
        <v>802</v>
      </c>
      <c r="F1174" s="30">
        <f>'21'!E62</f>
        <v>641</v>
      </c>
      <c r="G1174" s="30">
        <f>'21'!F62</f>
        <v>56</v>
      </c>
      <c r="H1174" s="30">
        <f>'21'!G62</f>
        <v>0</v>
      </c>
      <c r="I1174" s="30">
        <f>'21'!H62</f>
        <v>21</v>
      </c>
      <c r="J1174" s="30">
        <f>'21'!I62</f>
        <v>2270</v>
      </c>
      <c r="K1174" s="30">
        <f>'21'!J62</f>
        <v>77</v>
      </c>
      <c r="L1174" s="30">
        <f>'21'!K62</f>
        <v>391</v>
      </c>
      <c r="M1174" s="30">
        <f>'21'!L62</f>
        <v>401</v>
      </c>
      <c r="N1174" s="30">
        <f>'21'!M62</f>
        <v>330</v>
      </c>
      <c r="O1174" s="30">
        <f>'21'!N62</f>
        <v>0</v>
      </c>
      <c r="P1174" s="30">
        <f>'21'!O62</f>
        <v>14</v>
      </c>
      <c r="Q1174" s="30">
        <f>'21'!P62</f>
        <v>14</v>
      </c>
      <c r="R1174" s="30">
        <f>'21'!Q62</f>
        <v>12</v>
      </c>
      <c r="S1174" s="30">
        <f>'21'!R62</f>
        <v>0</v>
      </c>
      <c r="T1174" s="30">
        <f>'21'!S62</f>
        <v>792</v>
      </c>
      <c r="U1174" s="30">
        <f>'21'!T62</f>
        <v>40</v>
      </c>
      <c r="V1174" s="30">
        <f>'21'!U62</f>
        <v>117</v>
      </c>
      <c r="W1174" s="30">
        <f>'21'!V62</f>
        <v>4.9800000000000004</v>
      </c>
      <c r="X1174" s="30">
        <f>'21'!W62</f>
        <v>3.5</v>
      </c>
      <c r="Y1174" s="30">
        <f>'21'!X62</f>
        <v>8</v>
      </c>
      <c r="Z1174" s="30">
        <f>'21'!Y62</f>
        <v>4.8</v>
      </c>
      <c r="AA1174" s="30">
        <f>'21'!Z62</f>
        <v>5.0999999999999996</v>
      </c>
      <c r="AB1174" s="30">
        <f>'21'!AA62</f>
        <v>3</v>
      </c>
      <c r="AC1174" s="30">
        <f>'21'!AB62</f>
        <v>0</v>
      </c>
      <c r="AD1174" s="30">
        <f>'21'!AC62</f>
        <v>0</v>
      </c>
      <c r="AE1174" s="30">
        <f>'21'!AD62</f>
        <v>0</v>
      </c>
      <c r="AF1174" s="30">
        <f>'21'!AE62</f>
        <v>0.72499999999999998</v>
      </c>
      <c r="AG1174" s="30">
        <f>'21'!AF62</f>
        <v>0</v>
      </c>
      <c r="AH1174" s="30">
        <f>'21'!AG62</f>
        <v>0</v>
      </c>
      <c r="AI1174" s="30">
        <f>'21'!AH62</f>
        <v>0.72499999999999998</v>
      </c>
      <c r="AJ1174" s="30">
        <f>'21'!AI62</f>
        <v>75</v>
      </c>
      <c r="AK1174" s="30">
        <f>'21'!AJ62</f>
        <v>75.724999999999994</v>
      </c>
      <c r="AL1174" s="30">
        <f>'21'!AK62</f>
        <v>140.60500000000002</v>
      </c>
      <c r="AM1174" s="30">
        <f>'21'!AL62</f>
        <v>147.10500000000002</v>
      </c>
      <c r="AN1174" s="30">
        <f>'21'!AM62</f>
        <v>71.380000000000024</v>
      </c>
      <c r="AO1174" s="30">
        <f>'21'!AN62</f>
        <v>0</v>
      </c>
      <c r="AP1174" s="30">
        <f>'21'!AO62</f>
        <v>0</v>
      </c>
      <c r="AQ1174" s="30">
        <f>'21'!AP62</f>
        <v>147.10500000000002</v>
      </c>
      <c r="AR1174" s="30">
        <f>'21'!AQ62</f>
        <v>27.47199999999998</v>
      </c>
      <c r="AS1174" s="30">
        <f>'21'!AR62</f>
        <v>0</v>
      </c>
      <c r="AT1174" s="30">
        <f>'21'!AS62</f>
        <v>75.724999999999994</v>
      </c>
      <c r="AU1174" s="30">
        <f>'21'!AT62</f>
        <v>92.35199999999999</v>
      </c>
      <c r="AV1174" s="30">
        <f>'21'!AU62</f>
        <v>168.077</v>
      </c>
      <c r="AW1174" s="30">
        <f>'21'!AV62</f>
        <v>0</v>
      </c>
      <c r="AX1174" s="30">
        <f>'21'!AW62</f>
        <v>40</v>
      </c>
      <c r="AY1174" s="30">
        <f>'21'!AX62</f>
        <v>200</v>
      </c>
      <c r="AZ1174" s="30">
        <f>'21'!AY62</f>
        <v>0</v>
      </c>
      <c r="BA1174" s="30">
        <f>'21'!AZ62</f>
        <v>0</v>
      </c>
      <c r="BB1174" s="30">
        <f>'21'!BA62</f>
        <v>12</v>
      </c>
      <c r="BC1174" s="30">
        <f>'21'!BB62</f>
        <v>252</v>
      </c>
      <c r="BD1174" s="30">
        <f>'21'!BC62</f>
        <v>239.39999999999998</v>
      </c>
      <c r="BE1174" s="30">
        <f>'21'!BD62</f>
        <v>14</v>
      </c>
      <c r="BF1174" s="30">
        <f>'21'!BE62</f>
        <v>15</v>
      </c>
      <c r="BG1174" s="30">
        <f>'21'!BF62</f>
        <v>8</v>
      </c>
      <c r="BH1174" s="30">
        <f>'21'!BG62</f>
        <v>9</v>
      </c>
      <c r="BI1174" s="30">
        <f>'21'!BH62</f>
        <v>1</v>
      </c>
      <c r="BJ1174" s="30">
        <f>'21'!BI62</f>
        <v>47</v>
      </c>
      <c r="BK1174" s="30">
        <f>'21'!BJ62</f>
        <v>192.39999999999998</v>
      </c>
      <c r="BL1174" s="30">
        <f>'21'!BK62</f>
        <v>92.35199999999999</v>
      </c>
      <c r="BM1174" s="30">
        <f>'21'!BL62</f>
        <v>100.04799999999999</v>
      </c>
    </row>
    <row r="1175" spans="1:65">
      <c r="A1175" s="78">
        <f>'21'!A63</f>
        <v>42907</v>
      </c>
      <c r="B1175" s="82" t="str">
        <f t="shared" si="18"/>
        <v>22:30:00</v>
      </c>
      <c r="C1175" s="30" t="str">
        <f>'21'!B63</f>
        <v>22H30</v>
      </c>
      <c r="D1175" s="30">
        <f>'21'!C63</f>
        <v>768</v>
      </c>
      <c r="E1175" s="30">
        <f>'21'!D63</f>
        <v>759</v>
      </c>
      <c r="F1175" s="30">
        <f>'21'!E63</f>
        <v>600</v>
      </c>
      <c r="G1175" s="30">
        <f>'21'!F63</f>
        <v>53</v>
      </c>
      <c r="H1175" s="30">
        <f>'21'!G63</f>
        <v>0</v>
      </c>
      <c r="I1175" s="30">
        <f>'21'!H63</f>
        <v>21</v>
      </c>
      <c r="J1175" s="30">
        <f>'21'!I63</f>
        <v>2127</v>
      </c>
      <c r="K1175" s="30">
        <f>'21'!J63</f>
        <v>74</v>
      </c>
      <c r="L1175" s="30">
        <f>'21'!K63</f>
        <v>385</v>
      </c>
      <c r="M1175" s="30">
        <f>'21'!L63</f>
        <v>410</v>
      </c>
      <c r="N1175" s="30">
        <f>'21'!M63</f>
        <v>320</v>
      </c>
      <c r="O1175" s="30">
        <f>'21'!N63</f>
        <v>0</v>
      </c>
      <c r="P1175" s="30">
        <f>'21'!O63</f>
        <v>14</v>
      </c>
      <c r="Q1175" s="30">
        <f>'21'!P63</f>
        <v>14</v>
      </c>
      <c r="R1175" s="30">
        <f>'21'!Q63</f>
        <v>11</v>
      </c>
      <c r="S1175" s="30">
        <f>'21'!R63</f>
        <v>0</v>
      </c>
      <c r="T1175" s="30">
        <f>'21'!S63</f>
        <v>795</v>
      </c>
      <c r="U1175" s="30">
        <f>'21'!T63</f>
        <v>39</v>
      </c>
      <c r="V1175" s="30">
        <f>'21'!U63</f>
        <v>113</v>
      </c>
      <c r="W1175" s="30">
        <f>'21'!V63</f>
        <v>4.9800000000000004</v>
      </c>
      <c r="X1175" s="30">
        <f>'21'!W63</f>
        <v>3.5</v>
      </c>
      <c r="Y1175" s="30">
        <f>'21'!X63</f>
        <v>8</v>
      </c>
      <c r="Z1175" s="30">
        <f>'21'!Y63</f>
        <v>4.8</v>
      </c>
      <c r="AA1175" s="30">
        <f>'21'!Z63</f>
        <v>5.0999999999999996</v>
      </c>
      <c r="AB1175" s="30">
        <f>'21'!AA63</f>
        <v>3</v>
      </c>
      <c r="AC1175" s="30">
        <f>'21'!AB63</f>
        <v>0</v>
      </c>
      <c r="AD1175" s="30">
        <f>'21'!AC63</f>
        <v>0</v>
      </c>
      <c r="AE1175" s="30">
        <f>'21'!AD63</f>
        <v>0</v>
      </c>
      <c r="AF1175" s="30">
        <f>'21'!AE63</f>
        <v>0.72499999999999998</v>
      </c>
      <c r="AG1175" s="30">
        <f>'21'!AF63</f>
        <v>0</v>
      </c>
      <c r="AH1175" s="30">
        <f>'21'!AG63</f>
        <v>0</v>
      </c>
      <c r="AI1175" s="30">
        <f>'21'!AH63</f>
        <v>0.72499999999999998</v>
      </c>
      <c r="AJ1175" s="30">
        <f>'21'!AI63</f>
        <v>75</v>
      </c>
      <c r="AK1175" s="30">
        <f>'21'!AJ63</f>
        <v>75.724999999999994</v>
      </c>
      <c r="AL1175" s="30">
        <f>'21'!AK63</f>
        <v>136.60500000000002</v>
      </c>
      <c r="AM1175" s="30">
        <f>'21'!AL63</f>
        <v>143.10500000000002</v>
      </c>
      <c r="AN1175" s="30">
        <f>'21'!AM63</f>
        <v>67.380000000000024</v>
      </c>
      <c r="AO1175" s="30">
        <f>'21'!AN63</f>
        <v>0</v>
      </c>
      <c r="AP1175" s="30">
        <f>'21'!AO63</f>
        <v>0</v>
      </c>
      <c r="AQ1175" s="30">
        <f>'21'!AP63</f>
        <v>143.10500000000002</v>
      </c>
      <c r="AR1175" s="30">
        <f>'21'!AQ63</f>
        <v>31.47199999999998</v>
      </c>
      <c r="AS1175" s="30">
        <f>'21'!AR63</f>
        <v>0</v>
      </c>
      <c r="AT1175" s="30">
        <f>'21'!AS63</f>
        <v>75.724999999999994</v>
      </c>
      <c r="AU1175" s="30">
        <f>'21'!AT63</f>
        <v>92.35199999999999</v>
      </c>
      <c r="AV1175" s="30">
        <f>'21'!AU63</f>
        <v>168.077</v>
      </c>
      <c r="AW1175" s="30">
        <f>'21'!AV63</f>
        <v>0</v>
      </c>
      <c r="AX1175" s="30">
        <f>'21'!AW63</f>
        <v>40</v>
      </c>
      <c r="AY1175" s="30">
        <f>'21'!AX63</f>
        <v>200</v>
      </c>
      <c r="AZ1175" s="30">
        <f>'21'!AY63</f>
        <v>0</v>
      </c>
      <c r="BA1175" s="30">
        <f>'21'!AZ63</f>
        <v>0</v>
      </c>
      <c r="BB1175" s="30">
        <f>'21'!BA63</f>
        <v>12</v>
      </c>
      <c r="BC1175" s="30">
        <f>'21'!BB63</f>
        <v>252</v>
      </c>
      <c r="BD1175" s="30">
        <f>'21'!BC63</f>
        <v>239.39999999999998</v>
      </c>
      <c r="BE1175" s="30">
        <f>'21'!BD63</f>
        <v>14</v>
      </c>
      <c r="BF1175" s="30">
        <f>'21'!BE63</f>
        <v>15</v>
      </c>
      <c r="BG1175" s="30">
        <f>'21'!BF63</f>
        <v>8</v>
      </c>
      <c r="BH1175" s="30">
        <f>'21'!BG63</f>
        <v>9</v>
      </c>
      <c r="BI1175" s="30">
        <f>'21'!BH63</f>
        <v>1</v>
      </c>
      <c r="BJ1175" s="30">
        <f>'21'!BI63</f>
        <v>47</v>
      </c>
      <c r="BK1175" s="30">
        <f>'21'!BJ63</f>
        <v>192.39999999999998</v>
      </c>
      <c r="BL1175" s="30">
        <f>'21'!BK63</f>
        <v>92.35199999999999</v>
      </c>
      <c r="BM1175" s="30">
        <f>'21'!BL63</f>
        <v>100.04799999999999</v>
      </c>
    </row>
    <row r="1176" spans="1:65">
      <c r="A1176" s="78">
        <f>'21'!A64</f>
        <v>42907</v>
      </c>
      <c r="B1176" s="82" t="str">
        <f t="shared" si="18"/>
        <v>23:00:00</v>
      </c>
      <c r="C1176" s="30" t="str">
        <f>'21'!B64</f>
        <v>23H00</v>
      </c>
      <c r="D1176" s="30">
        <f>'21'!C64</f>
        <v>703</v>
      </c>
      <c r="E1176" s="30">
        <f>'21'!D64</f>
        <v>78</v>
      </c>
      <c r="F1176" s="30">
        <f>'21'!E64</f>
        <v>568</v>
      </c>
      <c r="G1176" s="30">
        <f>'21'!F64</f>
        <v>52</v>
      </c>
      <c r="H1176" s="30">
        <f>'21'!G64</f>
        <v>0</v>
      </c>
      <c r="I1176" s="30">
        <f>'21'!H64</f>
        <v>20</v>
      </c>
      <c r="J1176" s="30">
        <f>'21'!I64</f>
        <v>1349</v>
      </c>
      <c r="K1176" s="30">
        <f>'21'!J64</f>
        <v>72</v>
      </c>
      <c r="L1176" s="30">
        <f>'21'!K64</f>
        <v>404</v>
      </c>
      <c r="M1176" s="30">
        <f>'21'!L64</f>
        <v>408</v>
      </c>
      <c r="N1176" s="30">
        <f>'21'!M64</f>
        <v>330</v>
      </c>
      <c r="O1176" s="30">
        <f>'21'!N64</f>
        <v>0</v>
      </c>
      <c r="P1176" s="30">
        <f>'21'!O64</f>
        <v>14</v>
      </c>
      <c r="Q1176" s="30">
        <f>'21'!P64</f>
        <v>14</v>
      </c>
      <c r="R1176" s="30">
        <f>'21'!Q64</f>
        <v>12</v>
      </c>
      <c r="S1176" s="30">
        <f>'21'!R64</f>
        <v>0</v>
      </c>
      <c r="T1176" s="30">
        <f>'21'!S64</f>
        <v>812</v>
      </c>
      <c r="U1176" s="30">
        <f>'21'!T64</f>
        <v>40</v>
      </c>
      <c r="V1176" s="30">
        <f>'21'!U64</f>
        <v>112</v>
      </c>
      <c r="W1176" s="30">
        <f>'21'!V64</f>
        <v>4.9800000000000004</v>
      </c>
      <c r="X1176" s="30">
        <f>'21'!W64</f>
        <v>3.5</v>
      </c>
      <c r="Y1176" s="30">
        <f>'21'!X64</f>
        <v>8</v>
      </c>
      <c r="Z1176" s="30">
        <f>'21'!Y64</f>
        <v>4.5</v>
      </c>
      <c r="AA1176" s="30">
        <f>'21'!Z64</f>
        <v>4.3</v>
      </c>
      <c r="AB1176" s="30">
        <f>'21'!AA64</f>
        <v>2.7</v>
      </c>
      <c r="AC1176" s="30">
        <f>'21'!AB64</f>
        <v>0</v>
      </c>
      <c r="AD1176" s="30">
        <f>'21'!AC64</f>
        <v>0</v>
      </c>
      <c r="AE1176" s="30">
        <f>'21'!AD64</f>
        <v>0</v>
      </c>
      <c r="AF1176" s="30">
        <f>'21'!AE64</f>
        <v>0.72499999999999998</v>
      </c>
      <c r="AG1176" s="30">
        <f>'21'!AF64</f>
        <v>0</v>
      </c>
      <c r="AH1176" s="30">
        <f>'21'!AG64</f>
        <v>0</v>
      </c>
      <c r="AI1176" s="30">
        <f>'21'!AH64</f>
        <v>0.72499999999999998</v>
      </c>
      <c r="AJ1176" s="30">
        <f>'21'!AI64</f>
        <v>75</v>
      </c>
      <c r="AK1176" s="30">
        <f>'21'!AJ64</f>
        <v>75.724999999999994</v>
      </c>
      <c r="AL1176" s="30">
        <f>'21'!AK64</f>
        <v>134.505</v>
      </c>
      <c r="AM1176" s="30">
        <f>'21'!AL64</f>
        <v>140.70499999999998</v>
      </c>
      <c r="AN1176" s="30">
        <f>'21'!AM64</f>
        <v>64.97999999999999</v>
      </c>
      <c r="AO1176" s="30">
        <f>'21'!AN64</f>
        <v>0</v>
      </c>
      <c r="AP1176" s="30">
        <f>'21'!AO64</f>
        <v>0</v>
      </c>
      <c r="AQ1176" s="30">
        <f>'21'!AP64</f>
        <v>140.70499999999998</v>
      </c>
      <c r="AR1176" s="30">
        <f>'21'!AQ64</f>
        <v>33.572000000000003</v>
      </c>
      <c r="AS1176" s="30">
        <f>'21'!AR64</f>
        <v>0</v>
      </c>
      <c r="AT1176" s="30">
        <f>'21'!AS64</f>
        <v>75.724999999999994</v>
      </c>
      <c r="AU1176" s="30">
        <f>'21'!AT64</f>
        <v>92.35199999999999</v>
      </c>
      <c r="AV1176" s="30">
        <f>'21'!AU64</f>
        <v>168.077</v>
      </c>
      <c r="AW1176" s="30">
        <f>'21'!AV64</f>
        <v>0</v>
      </c>
      <c r="AX1176" s="30">
        <f>'21'!AW64</f>
        <v>40</v>
      </c>
      <c r="AY1176" s="30">
        <f>'21'!AX64</f>
        <v>200</v>
      </c>
      <c r="AZ1176" s="30">
        <f>'21'!AY64</f>
        <v>0</v>
      </c>
      <c r="BA1176" s="30">
        <f>'21'!AZ64</f>
        <v>0</v>
      </c>
      <c r="BB1176" s="30">
        <f>'21'!BA64</f>
        <v>12</v>
      </c>
      <c r="BC1176" s="30">
        <f>'21'!BB64</f>
        <v>252</v>
      </c>
      <c r="BD1176" s="30">
        <f>'21'!BC64</f>
        <v>239.39999999999998</v>
      </c>
      <c r="BE1176" s="30">
        <f>'21'!BD64</f>
        <v>14</v>
      </c>
      <c r="BF1176" s="30">
        <f>'21'!BE64</f>
        <v>15</v>
      </c>
      <c r="BG1176" s="30">
        <f>'21'!BF64</f>
        <v>8</v>
      </c>
      <c r="BH1176" s="30">
        <f>'21'!BG64</f>
        <v>9</v>
      </c>
      <c r="BI1176" s="30">
        <f>'21'!BH64</f>
        <v>1</v>
      </c>
      <c r="BJ1176" s="30">
        <f>'21'!BI64</f>
        <v>47</v>
      </c>
      <c r="BK1176" s="30">
        <f>'21'!BJ64</f>
        <v>192.39999999999998</v>
      </c>
      <c r="BL1176" s="30">
        <f>'21'!BK64</f>
        <v>92.35199999999999</v>
      </c>
      <c r="BM1176" s="30">
        <f>'21'!BL64</f>
        <v>100.04799999999999</v>
      </c>
    </row>
    <row r="1177" spans="1:65">
      <c r="A1177" s="78">
        <f>'21'!A65</f>
        <v>42907</v>
      </c>
      <c r="B1177" s="82" t="str">
        <f t="shared" si="18"/>
        <v>23:30:00</v>
      </c>
      <c r="C1177" s="30" t="str">
        <f>'21'!B65</f>
        <v>23H30</v>
      </c>
      <c r="D1177" s="30">
        <f>'21'!C65</f>
        <v>667</v>
      </c>
      <c r="E1177" s="30">
        <f>'21'!D65</f>
        <v>707</v>
      </c>
      <c r="F1177" s="30">
        <f>'21'!E65</f>
        <v>542</v>
      </c>
      <c r="G1177" s="30">
        <f>'21'!F65</f>
        <v>50</v>
      </c>
      <c r="H1177" s="30">
        <f>'21'!G65</f>
        <v>0</v>
      </c>
      <c r="I1177" s="30">
        <f>'21'!H65</f>
        <v>19</v>
      </c>
      <c r="J1177" s="30">
        <f>'21'!I65</f>
        <v>1916</v>
      </c>
      <c r="K1177" s="30">
        <f>'21'!J65</f>
        <v>69</v>
      </c>
      <c r="L1177" s="30">
        <f>'21'!K65</f>
        <v>407</v>
      </c>
      <c r="M1177" s="30">
        <f>'21'!L65</f>
        <v>401</v>
      </c>
      <c r="N1177" s="30">
        <f>'21'!M65</f>
        <v>320</v>
      </c>
      <c r="O1177" s="30">
        <f>'21'!N65</f>
        <v>0</v>
      </c>
      <c r="P1177" s="30">
        <f>'21'!O65</f>
        <v>14</v>
      </c>
      <c r="Q1177" s="30">
        <f>'21'!P65</f>
        <v>14</v>
      </c>
      <c r="R1177" s="30">
        <f>'21'!Q65</f>
        <v>11</v>
      </c>
      <c r="S1177" s="30">
        <f>'21'!R65</f>
        <v>0</v>
      </c>
      <c r="T1177" s="30">
        <f>'21'!S65</f>
        <v>808</v>
      </c>
      <c r="U1177" s="30">
        <f>'21'!T65</f>
        <v>39</v>
      </c>
      <c r="V1177" s="30">
        <f>'21'!U65</f>
        <v>108</v>
      </c>
      <c r="W1177" s="30">
        <f>'21'!V65</f>
        <v>4.9800000000000004</v>
      </c>
      <c r="X1177" s="30">
        <f>'21'!W65</f>
        <v>3.5</v>
      </c>
      <c r="Y1177" s="30">
        <f>'21'!X65</f>
        <v>8</v>
      </c>
      <c r="Z1177" s="30">
        <f>'21'!Y65</f>
        <v>4.5</v>
      </c>
      <c r="AA1177" s="30">
        <f>'21'!Z65</f>
        <v>4.3</v>
      </c>
      <c r="AB1177" s="30">
        <f>'21'!AA65</f>
        <v>2.7</v>
      </c>
      <c r="AC1177" s="30">
        <f>'21'!AB65</f>
        <v>0</v>
      </c>
      <c r="AD1177" s="30">
        <f>'21'!AC65</f>
        <v>0</v>
      </c>
      <c r="AE1177" s="30">
        <f>'21'!AD65</f>
        <v>0</v>
      </c>
      <c r="AF1177" s="30">
        <f>'21'!AE65</f>
        <v>0.72499999999999998</v>
      </c>
      <c r="AG1177" s="30">
        <f>'21'!AF65</f>
        <v>0</v>
      </c>
      <c r="AH1177" s="30">
        <f>'21'!AG65</f>
        <v>0</v>
      </c>
      <c r="AI1177" s="30">
        <f>'21'!AH65</f>
        <v>0.72499999999999998</v>
      </c>
      <c r="AJ1177" s="30">
        <f>'21'!AI65</f>
        <v>75</v>
      </c>
      <c r="AK1177" s="30">
        <f>'21'!AJ65</f>
        <v>75.724999999999994</v>
      </c>
      <c r="AL1177" s="30">
        <f>'21'!AK65</f>
        <v>130.505</v>
      </c>
      <c r="AM1177" s="30">
        <f>'21'!AL65</f>
        <v>136.70499999999998</v>
      </c>
      <c r="AN1177" s="30">
        <f>'21'!AM65</f>
        <v>60.97999999999999</v>
      </c>
      <c r="AO1177" s="30">
        <f>'21'!AN65</f>
        <v>0</v>
      </c>
      <c r="AP1177" s="30">
        <f>'21'!AO65</f>
        <v>0</v>
      </c>
      <c r="AQ1177" s="30">
        <f>'21'!AP65</f>
        <v>136.70499999999998</v>
      </c>
      <c r="AR1177" s="30">
        <f>'21'!AQ65</f>
        <v>37.572000000000003</v>
      </c>
      <c r="AS1177" s="30">
        <f>'21'!AR65</f>
        <v>0</v>
      </c>
      <c r="AT1177" s="30">
        <f>'21'!AS65</f>
        <v>75.724999999999994</v>
      </c>
      <c r="AU1177" s="30">
        <f>'21'!AT65</f>
        <v>92.35199999999999</v>
      </c>
      <c r="AV1177" s="30">
        <f>'21'!AU65</f>
        <v>168.077</v>
      </c>
      <c r="AW1177" s="30">
        <f>'21'!AV65</f>
        <v>0</v>
      </c>
      <c r="AX1177" s="30">
        <f>'21'!AW65</f>
        <v>40</v>
      </c>
      <c r="AY1177" s="30">
        <f>'21'!AX65</f>
        <v>200</v>
      </c>
      <c r="AZ1177" s="30">
        <f>'21'!AY65</f>
        <v>0</v>
      </c>
      <c r="BA1177" s="30">
        <f>'21'!AZ65</f>
        <v>0</v>
      </c>
      <c r="BB1177" s="30">
        <f>'21'!BA65</f>
        <v>12</v>
      </c>
      <c r="BC1177" s="30">
        <f>'21'!BB65</f>
        <v>252</v>
      </c>
      <c r="BD1177" s="30">
        <f>'21'!BC65</f>
        <v>239.39999999999998</v>
      </c>
      <c r="BE1177" s="30">
        <f>'21'!BD65</f>
        <v>14</v>
      </c>
      <c r="BF1177" s="30">
        <f>'21'!BE65</f>
        <v>15</v>
      </c>
      <c r="BG1177" s="30">
        <f>'21'!BF65</f>
        <v>8</v>
      </c>
      <c r="BH1177" s="30">
        <f>'21'!BG65</f>
        <v>9</v>
      </c>
      <c r="BI1177" s="30">
        <f>'21'!BH65</f>
        <v>1</v>
      </c>
      <c r="BJ1177" s="30">
        <f>'21'!BI65</f>
        <v>47</v>
      </c>
      <c r="BK1177" s="30">
        <f>'21'!BJ65</f>
        <v>192.39999999999998</v>
      </c>
      <c r="BL1177" s="30">
        <f>'21'!BK65</f>
        <v>92.35199999999999</v>
      </c>
      <c r="BM1177" s="30">
        <f>'21'!BL65</f>
        <v>100.04799999999999</v>
      </c>
    </row>
    <row r="1178" spans="1:65">
      <c r="A1178" s="78">
        <f>'22'!A10</f>
        <v>42908</v>
      </c>
      <c r="B1178" s="82" t="str">
        <f t="shared" si="18"/>
        <v>00:00:00</v>
      </c>
      <c r="C1178" s="30" t="str">
        <f>'22'!B10</f>
        <v>00H00</v>
      </c>
      <c r="D1178" s="30">
        <f>'22'!C10</f>
        <v>645</v>
      </c>
      <c r="E1178" s="30">
        <f>'22'!D10</f>
        <v>633</v>
      </c>
      <c r="F1178" s="30">
        <f>'22'!E10</f>
        <v>501</v>
      </c>
      <c r="G1178" s="30">
        <f>'22'!F10</f>
        <v>45</v>
      </c>
      <c r="H1178" s="30">
        <f>'22'!G10</f>
        <v>0</v>
      </c>
      <c r="I1178" s="30">
        <f>'22'!H10</f>
        <v>17</v>
      </c>
      <c r="J1178" s="30">
        <f>'22'!I10</f>
        <v>1779</v>
      </c>
      <c r="K1178" s="30">
        <f>'22'!J10</f>
        <v>62</v>
      </c>
      <c r="L1178" s="30">
        <f>'22'!K10</f>
        <v>326</v>
      </c>
      <c r="M1178" s="30">
        <f>'22'!L10</f>
        <v>360</v>
      </c>
      <c r="N1178" s="30">
        <f>'22'!M10</f>
        <v>330</v>
      </c>
      <c r="O1178" s="30">
        <f>'22'!N10</f>
        <v>0</v>
      </c>
      <c r="P1178" s="30">
        <f>'22'!O10</f>
        <v>11</v>
      </c>
      <c r="Q1178" s="30">
        <f>'22'!P10</f>
        <v>13</v>
      </c>
      <c r="R1178" s="30">
        <f>'22'!Q10</f>
        <v>12</v>
      </c>
      <c r="S1178" s="30">
        <f>'22'!R10</f>
        <v>0</v>
      </c>
      <c r="T1178" s="30">
        <f>'22'!S10</f>
        <v>1016</v>
      </c>
      <c r="U1178" s="30">
        <f>'22'!T10</f>
        <v>36</v>
      </c>
      <c r="V1178" s="30">
        <f>'22'!U10</f>
        <v>98</v>
      </c>
      <c r="W1178" s="30">
        <f>'22'!V10</f>
        <v>4.8</v>
      </c>
      <c r="X1178" s="30">
        <f>'22'!W10</f>
        <v>3.5</v>
      </c>
      <c r="Y1178" s="30">
        <f>'22'!X10</f>
        <v>6.8</v>
      </c>
      <c r="Z1178" s="30">
        <f>'22'!Y10</f>
        <v>4.4000000000000004</v>
      </c>
      <c r="AA1178" s="30">
        <f>'22'!Z10</f>
        <v>4.2</v>
      </c>
      <c r="AB1178" s="30">
        <f>'22'!AA10</f>
        <v>2.6</v>
      </c>
      <c r="AC1178" s="30">
        <f>'22'!AB10</f>
        <v>0</v>
      </c>
      <c r="AD1178" s="30">
        <f>'22'!AC10</f>
        <v>0</v>
      </c>
      <c r="AE1178" s="30">
        <f>'22'!AD10</f>
        <v>0</v>
      </c>
      <c r="AF1178" s="30">
        <f>'22'!AE10</f>
        <v>0.77500000000000002</v>
      </c>
      <c r="AG1178" s="30">
        <f>'22'!AF10</f>
        <v>0</v>
      </c>
      <c r="AH1178" s="30">
        <f>'22'!AG10</f>
        <v>0</v>
      </c>
      <c r="AI1178" s="30">
        <f>'22'!AH10</f>
        <v>0.77500000000000002</v>
      </c>
      <c r="AJ1178" s="30">
        <f>'22'!AI10</f>
        <v>75</v>
      </c>
      <c r="AK1178" s="30">
        <f>'22'!AJ10</f>
        <v>75.775000000000006</v>
      </c>
      <c r="AL1178" s="30">
        <f>'22'!AK10</f>
        <v>118.97500000000001</v>
      </c>
      <c r="AM1178" s="30">
        <f>'22'!AL10</f>
        <v>125.075</v>
      </c>
      <c r="AN1178" s="30">
        <f>'22'!AM10</f>
        <v>49.3</v>
      </c>
      <c r="AO1178" s="30">
        <f>'22'!AN10</f>
        <v>0</v>
      </c>
      <c r="AP1178" s="30">
        <f>'22'!AO10</f>
        <v>0</v>
      </c>
      <c r="AQ1178" s="30">
        <f>'22'!AP10</f>
        <v>125.075</v>
      </c>
      <c r="AR1178" s="30">
        <f>'22'!AQ10</f>
        <v>48.239999999999995</v>
      </c>
      <c r="AS1178" s="30">
        <f>'22'!AR10</f>
        <v>0</v>
      </c>
      <c r="AT1178" s="30">
        <f>'22'!AS10</f>
        <v>75.775000000000006</v>
      </c>
      <c r="AU1178" s="30">
        <f>'22'!AT10</f>
        <v>91.44</v>
      </c>
      <c r="AV1178" s="30">
        <f>'22'!AU10</f>
        <v>167.215</v>
      </c>
      <c r="AW1178" s="30">
        <f>'22'!AV10</f>
        <v>0</v>
      </c>
      <c r="AX1178" s="30">
        <f>'22'!AW10</f>
        <v>10</v>
      </c>
      <c r="AY1178" s="30">
        <f>'22'!AX10</f>
        <v>200</v>
      </c>
      <c r="AZ1178" s="30">
        <f>'22'!AY10</f>
        <v>0</v>
      </c>
      <c r="BA1178" s="30">
        <f>'22'!AZ10</f>
        <v>40</v>
      </c>
      <c r="BB1178" s="30">
        <f>'22'!BA10</f>
        <v>0</v>
      </c>
      <c r="BC1178" s="30">
        <f>'22'!BB10</f>
        <v>250</v>
      </c>
      <c r="BD1178" s="30">
        <f>'22'!BC10</f>
        <v>237.5</v>
      </c>
      <c r="BE1178" s="30">
        <f>'22'!BD10</f>
        <v>14</v>
      </c>
      <c r="BF1178" s="30">
        <f>'22'!BE10</f>
        <v>15</v>
      </c>
      <c r="BG1178" s="30">
        <f>'22'!BF10</f>
        <v>8</v>
      </c>
      <c r="BH1178" s="30">
        <f>'22'!BG10</f>
        <v>9</v>
      </c>
      <c r="BI1178" s="30">
        <f>'22'!BH10</f>
        <v>1</v>
      </c>
      <c r="BJ1178" s="30">
        <f>'22'!BI10</f>
        <v>47</v>
      </c>
      <c r="BK1178" s="30">
        <f>'22'!BJ10</f>
        <v>190.5</v>
      </c>
      <c r="BL1178" s="30">
        <f>'22'!BK10</f>
        <v>91.44</v>
      </c>
      <c r="BM1178" s="30">
        <f>'22'!BL10</f>
        <v>99.06</v>
      </c>
    </row>
    <row r="1179" spans="1:65">
      <c r="A1179" s="78">
        <f>'22'!A11</f>
        <v>42908</v>
      </c>
      <c r="B1179" s="82" t="str">
        <f t="shared" si="18"/>
        <v>00:30:00</v>
      </c>
      <c r="C1179" s="30" t="str">
        <f>'22'!B11</f>
        <v>00H30</v>
      </c>
      <c r="D1179" s="30">
        <f>'22'!C11</f>
        <v>625</v>
      </c>
      <c r="E1179" s="30">
        <f>'22'!D11</f>
        <v>587</v>
      </c>
      <c r="F1179" s="30">
        <f>'22'!E11</f>
        <v>484</v>
      </c>
      <c r="G1179" s="30">
        <f>'22'!F11</f>
        <v>42</v>
      </c>
      <c r="H1179" s="30">
        <f>'22'!G11</f>
        <v>0</v>
      </c>
      <c r="I1179" s="30">
        <f>'22'!H11</f>
        <v>16</v>
      </c>
      <c r="J1179" s="30">
        <f>'22'!I11</f>
        <v>1696</v>
      </c>
      <c r="K1179" s="30">
        <f>'22'!J11</f>
        <v>58</v>
      </c>
      <c r="L1179" s="30">
        <f>'22'!K11</f>
        <v>320</v>
      </c>
      <c r="M1179" s="30">
        <f>'22'!L11</f>
        <v>352</v>
      </c>
      <c r="N1179" s="30">
        <f>'22'!M11</f>
        <v>320</v>
      </c>
      <c r="O1179" s="30">
        <f>'22'!N11</f>
        <v>0</v>
      </c>
      <c r="P1179" s="30">
        <f>'22'!O11</f>
        <v>11</v>
      </c>
      <c r="Q1179" s="30">
        <f>'22'!P11</f>
        <v>12</v>
      </c>
      <c r="R1179" s="30">
        <f>'22'!Q11</f>
        <v>11</v>
      </c>
      <c r="S1179" s="30">
        <f>'22'!R11</f>
        <v>0</v>
      </c>
      <c r="T1179" s="30">
        <f>'22'!S11</f>
        <v>992</v>
      </c>
      <c r="U1179" s="30">
        <f>'22'!T11</f>
        <v>34</v>
      </c>
      <c r="V1179" s="30">
        <f>'22'!U11</f>
        <v>92</v>
      </c>
      <c r="W1179" s="30">
        <f>'22'!V11</f>
        <v>4.8</v>
      </c>
      <c r="X1179" s="30">
        <f>'22'!W11</f>
        <v>3.5</v>
      </c>
      <c r="Y1179" s="30">
        <f>'22'!X11</f>
        <v>6.5</v>
      </c>
      <c r="Z1179" s="30">
        <f>'22'!Y11</f>
        <v>4.4000000000000004</v>
      </c>
      <c r="AA1179" s="30">
        <f>'22'!Z11</f>
        <v>4.2</v>
      </c>
      <c r="AB1179" s="30">
        <f>'22'!AA11</f>
        <v>2.6</v>
      </c>
      <c r="AC1179" s="30">
        <f>'22'!AB11</f>
        <v>0</v>
      </c>
      <c r="AD1179" s="30">
        <f>'22'!AC11</f>
        <v>0</v>
      </c>
      <c r="AE1179" s="30">
        <f>'22'!AD11</f>
        <v>0</v>
      </c>
      <c r="AF1179" s="30">
        <f>'22'!AE11</f>
        <v>0.77500000000000002</v>
      </c>
      <c r="AG1179" s="30">
        <f>'22'!AF11</f>
        <v>0</v>
      </c>
      <c r="AH1179" s="30">
        <f>'22'!AG11</f>
        <v>0</v>
      </c>
      <c r="AI1179" s="30">
        <f>'22'!AH11</f>
        <v>0.77500000000000002</v>
      </c>
      <c r="AJ1179" s="30">
        <f>'22'!AI11</f>
        <v>75</v>
      </c>
      <c r="AK1179" s="30">
        <f>'22'!AJ11</f>
        <v>75.775000000000006</v>
      </c>
      <c r="AL1179" s="30">
        <f>'22'!AK11</f>
        <v>112.67500000000001</v>
      </c>
      <c r="AM1179" s="30">
        <f>'22'!AL11</f>
        <v>118.77500000000001</v>
      </c>
      <c r="AN1179" s="30">
        <f>'22'!AM11</f>
        <v>43</v>
      </c>
      <c r="AO1179" s="30">
        <f>'22'!AN11</f>
        <v>0</v>
      </c>
      <c r="AP1179" s="30">
        <f>'22'!AO11</f>
        <v>0</v>
      </c>
      <c r="AQ1179" s="30">
        <f>'22'!AP11</f>
        <v>118.77500000000001</v>
      </c>
      <c r="AR1179" s="30">
        <f>'22'!AQ11</f>
        <v>54.539999999999992</v>
      </c>
      <c r="AS1179" s="30">
        <f>'22'!AR11</f>
        <v>0</v>
      </c>
      <c r="AT1179" s="30">
        <f>'22'!AS11</f>
        <v>75.775000000000006</v>
      </c>
      <c r="AU1179" s="30">
        <f>'22'!AT11</f>
        <v>91.44</v>
      </c>
      <c r="AV1179" s="30">
        <f>'22'!AU11</f>
        <v>167.215</v>
      </c>
      <c r="AW1179" s="30">
        <f>'22'!AV11</f>
        <v>0</v>
      </c>
      <c r="AX1179" s="30">
        <f>'22'!AW11</f>
        <v>10</v>
      </c>
      <c r="AY1179" s="30">
        <f>'22'!AX11</f>
        <v>200</v>
      </c>
      <c r="AZ1179" s="30">
        <f>'22'!AY11</f>
        <v>0</v>
      </c>
      <c r="BA1179" s="30">
        <f>'22'!AZ11</f>
        <v>40</v>
      </c>
      <c r="BB1179" s="30">
        <f>'22'!BA11</f>
        <v>0</v>
      </c>
      <c r="BC1179" s="30">
        <f>'22'!BB11</f>
        <v>250</v>
      </c>
      <c r="BD1179" s="30">
        <f>'22'!BC11</f>
        <v>237.5</v>
      </c>
      <c r="BE1179" s="30">
        <f>'22'!BD11</f>
        <v>14</v>
      </c>
      <c r="BF1179" s="30">
        <f>'22'!BE11</f>
        <v>15</v>
      </c>
      <c r="BG1179" s="30">
        <f>'22'!BF11</f>
        <v>8</v>
      </c>
      <c r="BH1179" s="30">
        <f>'22'!BG11</f>
        <v>9</v>
      </c>
      <c r="BI1179" s="30">
        <f>'22'!BH11</f>
        <v>1</v>
      </c>
      <c r="BJ1179" s="30">
        <f>'22'!BI11</f>
        <v>47</v>
      </c>
      <c r="BK1179" s="30">
        <f>'22'!BJ11</f>
        <v>190.5</v>
      </c>
      <c r="BL1179" s="30">
        <f>'22'!BK11</f>
        <v>91.44</v>
      </c>
      <c r="BM1179" s="30">
        <f>'22'!BL11</f>
        <v>99.06</v>
      </c>
    </row>
    <row r="1180" spans="1:65">
      <c r="A1180" s="78">
        <f>'22'!A12</f>
        <v>42908</v>
      </c>
      <c r="B1180" s="82" t="str">
        <f t="shared" si="18"/>
        <v>01:00:00</v>
      </c>
      <c r="C1180" s="30" t="str">
        <f>'22'!B12</f>
        <v>01H00</v>
      </c>
      <c r="D1180" s="30">
        <f>'22'!C12</f>
        <v>610</v>
      </c>
      <c r="E1180" s="30">
        <f>'22'!D12</f>
        <v>601</v>
      </c>
      <c r="F1180" s="30">
        <f>'22'!E12</f>
        <v>475</v>
      </c>
      <c r="G1180" s="30">
        <f>'22'!F12</f>
        <v>42</v>
      </c>
      <c r="H1180" s="30">
        <f>'22'!G12</f>
        <v>0</v>
      </c>
      <c r="I1180" s="30">
        <f>'22'!H12</f>
        <v>16</v>
      </c>
      <c r="J1180" s="30">
        <f>'22'!I12</f>
        <v>1686</v>
      </c>
      <c r="K1180" s="30">
        <f>'22'!J12</f>
        <v>58</v>
      </c>
      <c r="L1180" s="30">
        <f>'22'!K12</f>
        <v>313</v>
      </c>
      <c r="M1180" s="30">
        <f>'22'!L12</f>
        <v>345</v>
      </c>
      <c r="N1180" s="30">
        <f>'22'!M12</f>
        <v>340</v>
      </c>
      <c r="O1180" s="30">
        <f>'22'!N12</f>
        <v>0</v>
      </c>
      <c r="P1180" s="30">
        <f>'22'!O12</f>
        <v>11</v>
      </c>
      <c r="Q1180" s="30">
        <f>'22'!P12</f>
        <v>12</v>
      </c>
      <c r="R1180" s="30">
        <f>'22'!Q12</f>
        <v>12</v>
      </c>
      <c r="S1180" s="30">
        <f>'22'!R12</f>
        <v>0</v>
      </c>
      <c r="T1180" s="30">
        <f>'22'!S12</f>
        <v>998</v>
      </c>
      <c r="U1180" s="30">
        <f>'22'!T12</f>
        <v>35</v>
      </c>
      <c r="V1180" s="30">
        <f>'22'!U12</f>
        <v>93</v>
      </c>
      <c r="W1180" s="30">
        <f>'22'!V12</f>
        <v>4.18</v>
      </c>
      <c r="X1180" s="30">
        <f>'22'!W12</f>
        <v>3.5</v>
      </c>
      <c r="Y1180" s="30">
        <f>'22'!X12</f>
        <v>6.5</v>
      </c>
      <c r="Z1180" s="30">
        <f>'22'!Y12</f>
        <v>3.9</v>
      </c>
      <c r="AA1180" s="30">
        <f>'22'!Z12</f>
        <v>5.0999999999999996</v>
      </c>
      <c r="AB1180" s="30">
        <f>'22'!AA12</f>
        <v>2.4</v>
      </c>
      <c r="AC1180" s="30">
        <f>'22'!AB12</f>
        <v>0</v>
      </c>
      <c r="AD1180" s="30">
        <f>'22'!AC12</f>
        <v>0</v>
      </c>
      <c r="AE1180" s="30">
        <f>'22'!AD12</f>
        <v>0</v>
      </c>
      <c r="AF1180" s="30">
        <f>'22'!AE12</f>
        <v>0.75</v>
      </c>
      <c r="AG1180" s="30">
        <f>'22'!AF12</f>
        <v>0</v>
      </c>
      <c r="AH1180" s="30">
        <f>'22'!AG12</f>
        <v>0</v>
      </c>
      <c r="AI1180" s="30">
        <f>'22'!AH12</f>
        <v>0.75</v>
      </c>
      <c r="AJ1180" s="30">
        <f>'22'!AI12</f>
        <v>75</v>
      </c>
      <c r="AK1180" s="30">
        <f>'22'!AJ12</f>
        <v>75.75</v>
      </c>
      <c r="AL1180" s="30">
        <f>'22'!AK12</f>
        <v>113.43</v>
      </c>
      <c r="AM1180" s="30">
        <f>'22'!AL12</f>
        <v>119.33000000000001</v>
      </c>
      <c r="AN1180" s="30">
        <f>'22'!AM12</f>
        <v>43.580000000000013</v>
      </c>
      <c r="AO1180" s="30">
        <f>'22'!AN12</f>
        <v>0</v>
      </c>
      <c r="AP1180" s="30">
        <f>'22'!AO12</f>
        <v>0</v>
      </c>
      <c r="AQ1180" s="30">
        <f>'22'!AP12</f>
        <v>119.33000000000001</v>
      </c>
      <c r="AR1180" s="30">
        <f>'22'!AQ12</f>
        <v>53.759999999999991</v>
      </c>
      <c r="AS1180" s="30">
        <f>'22'!AR12</f>
        <v>0</v>
      </c>
      <c r="AT1180" s="30">
        <f>'22'!AS12</f>
        <v>75.75</v>
      </c>
      <c r="AU1180" s="30">
        <f>'22'!AT12</f>
        <v>91.44</v>
      </c>
      <c r="AV1180" s="30">
        <f>'22'!AU12</f>
        <v>167.19</v>
      </c>
      <c r="AW1180" s="30">
        <f>'22'!AV12</f>
        <v>0</v>
      </c>
      <c r="AX1180" s="30">
        <f>'22'!AW12</f>
        <v>10</v>
      </c>
      <c r="AY1180" s="30">
        <f>'22'!AX12</f>
        <v>200</v>
      </c>
      <c r="AZ1180" s="30">
        <f>'22'!AY12</f>
        <v>0</v>
      </c>
      <c r="BA1180" s="30">
        <f>'22'!AZ12</f>
        <v>40</v>
      </c>
      <c r="BB1180" s="30">
        <f>'22'!BA12</f>
        <v>0</v>
      </c>
      <c r="BC1180" s="30">
        <f>'22'!BB12</f>
        <v>250</v>
      </c>
      <c r="BD1180" s="30">
        <f>'22'!BC12</f>
        <v>237.5</v>
      </c>
      <c r="BE1180" s="30">
        <f>'22'!BD12</f>
        <v>14</v>
      </c>
      <c r="BF1180" s="30">
        <f>'22'!BE12</f>
        <v>15</v>
      </c>
      <c r="BG1180" s="30">
        <f>'22'!BF12</f>
        <v>8</v>
      </c>
      <c r="BH1180" s="30">
        <f>'22'!BG12</f>
        <v>9</v>
      </c>
      <c r="BI1180" s="30">
        <f>'22'!BH12</f>
        <v>1</v>
      </c>
      <c r="BJ1180" s="30">
        <f>'22'!BI12</f>
        <v>47</v>
      </c>
      <c r="BK1180" s="30">
        <f>'22'!BJ12</f>
        <v>190.5</v>
      </c>
      <c r="BL1180" s="30">
        <f>'22'!BK12</f>
        <v>91.44</v>
      </c>
      <c r="BM1180" s="30">
        <f>'22'!BL12</f>
        <v>99.06</v>
      </c>
    </row>
    <row r="1181" spans="1:65">
      <c r="A1181" s="78">
        <f>'22'!A13</f>
        <v>42908</v>
      </c>
      <c r="B1181" s="82" t="str">
        <f t="shared" si="18"/>
        <v>01:30:00</v>
      </c>
      <c r="C1181" s="30" t="str">
        <f>'22'!B13</f>
        <v>01H30</v>
      </c>
      <c r="D1181" s="30">
        <f>'22'!C13</f>
        <v>583</v>
      </c>
      <c r="E1181" s="30">
        <f>'22'!D13</f>
        <v>572</v>
      </c>
      <c r="F1181" s="30">
        <f>'22'!E13</f>
        <v>463</v>
      </c>
      <c r="G1181" s="30">
        <f>'22'!F13</f>
        <v>40</v>
      </c>
      <c r="H1181" s="30">
        <f>'22'!G13</f>
        <v>0</v>
      </c>
      <c r="I1181" s="30">
        <f>'22'!H13</f>
        <v>16</v>
      </c>
      <c r="J1181" s="30">
        <f>'22'!I13</f>
        <v>1618</v>
      </c>
      <c r="K1181" s="30">
        <f>'22'!J13</f>
        <v>56</v>
      </c>
      <c r="L1181" s="30">
        <f>'22'!K13</f>
        <v>311</v>
      </c>
      <c r="M1181" s="30">
        <f>'22'!L13</f>
        <v>343</v>
      </c>
      <c r="N1181" s="30">
        <f>'22'!M13</f>
        <v>335</v>
      </c>
      <c r="O1181" s="30">
        <f>'22'!N13</f>
        <v>0</v>
      </c>
      <c r="P1181" s="30">
        <f>'22'!O13</f>
        <v>10</v>
      </c>
      <c r="Q1181" s="30">
        <f>'22'!P13</f>
        <v>12</v>
      </c>
      <c r="R1181" s="30">
        <f>'22'!Q13</f>
        <v>12</v>
      </c>
      <c r="S1181" s="30">
        <f>'22'!R13</f>
        <v>0</v>
      </c>
      <c r="T1181" s="30">
        <f>'22'!S13</f>
        <v>989</v>
      </c>
      <c r="U1181" s="30">
        <f>'22'!T13</f>
        <v>34</v>
      </c>
      <c r="V1181" s="30">
        <f>'22'!U13</f>
        <v>90</v>
      </c>
      <c r="W1181" s="30">
        <f>'22'!V13</f>
        <v>4.18</v>
      </c>
      <c r="X1181" s="30">
        <f>'22'!W13</f>
        <v>3.5</v>
      </c>
      <c r="Y1181" s="30">
        <f>'22'!X13</f>
        <v>6.5</v>
      </c>
      <c r="Z1181" s="30">
        <f>'22'!Y13</f>
        <v>3.9</v>
      </c>
      <c r="AA1181" s="30">
        <f>'22'!Z13</f>
        <v>5.0999999999999996</v>
      </c>
      <c r="AB1181" s="30">
        <f>'22'!AA13</f>
        <v>2.4</v>
      </c>
      <c r="AC1181" s="30">
        <f>'22'!AB13</f>
        <v>0</v>
      </c>
      <c r="AD1181" s="30">
        <f>'22'!AC13</f>
        <v>0</v>
      </c>
      <c r="AE1181" s="30">
        <f>'22'!AD13</f>
        <v>0</v>
      </c>
      <c r="AF1181" s="30">
        <f>'22'!AE13</f>
        <v>0.75</v>
      </c>
      <c r="AG1181" s="30">
        <f>'22'!AF13</f>
        <v>0</v>
      </c>
      <c r="AH1181" s="30">
        <f>'22'!AG13</f>
        <v>0</v>
      </c>
      <c r="AI1181" s="30">
        <f>'22'!AH13</f>
        <v>0.75</v>
      </c>
      <c r="AJ1181" s="30">
        <f>'22'!AI13</f>
        <v>60</v>
      </c>
      <c r="AK1181" s="30">
        <f>'22'!AJ13</f>
        <v>60.75</v>
      </c>
      <c r="AL1181" s="30">
        <f>'22'!AK13</f>
        <v>110.43</v>
      </c>
      <c r="AM1181" s="30">
        <f>'22'!AL13</f>
        <v>116.33000000000001</v>
      </c>
      <c r="AN1181" s="30">
        <f>'22'!AM13</f>
        <v>55.580000000000013</v>
      </c>
      <c r="AO1181" s="30">
        <f>'22'!AN13</f>
        <v>0</v>
      </c>
      <c r="AP1181" s="30">
        <f>'22'!AO13</f>
        <v>0</v>
      </c>
      <c r="AQ1181" s="30">
        <f>'22'!AP13</f>
        <v>116.33000000000001</v>
      </c>
      <c r="AR1181" s="30">
        <f>'22'!AQ13</f>
        <v>41.759999999999991</v>
      </c>
      <c r="AS1181" s="30">
        <f>'22'!AR13</f>
        <v>0</v>
      </c>
      <c r="AT1181" s="30">
        <f>'22'!AS13</f>
        <v>60.75</v>
      </c>
      <c r="AU1181" s="30">
        <f>'22'!AT13</f>
        <v>91.44</v>
      </c>
      <c r="AV1181" s="30">
        <f>'22'!AU13</f>
        <v>152.19</v>
      </c>
      <c r="AW1181" s="30">
        <f>'22'!AV13</f>
        <v>0</v>
      </c>
      <c r="AX1181" s="30">
        <f>'22'!AW13</f>
        <v>10</v>
      </c>
      <c r="AY1181" s="30">
        <f>'22'!AX13</f>
        <v>200</v>
      </c>
      <c r="AZ1181" s="30">
        <f>'22'!AY13</f>
        <v>0</v>
      </c>
      <c r="BA1181" s="30">
        <f>'22'!AZ13</f>
        <v>40</v>
      </c>
      <c r="BB1181" s="30">
        <f>'22'!BA13</f>
        <v>0</v>
      </c>
      <c r="BC1181" s="30">
        <f>'22'!BB13</f>
        <v>250</v>
      </c>
      <c r="BD1181" s="30">
        <f>'22'!BC13</f>
        <v>237.5</v>
      </c>
      <c r="BE1181" s="30">
        <f>'22'!BD13</f>
        <v>14</v>
      </c>
      <c r="BF1181" s="30">
        <f>'22'!BE13</f>
        <v>15</v>
      </c>
      <c r="BG1181" s="30">
        <f>'22'!BF13</f>
        <v>8</v>
      </c>
      <c r="BH1181" s="30">
        <f>'22'!BG13</f>
        <v>9</v>
      </c>
      <c r="BI1181" s="30">
        <f>'22'!BH13</f>
        <v>1</v>
      </c>
      <c r="BJ1181" s="30">
        <f>'22'!BI13</f>
        <v>47</v>
      </c>
      <c r="BK1181" s="30">
        <f>'22'!BJ13</f>
        <v>190.5</v>
      </c>
      <c r="BL1181" s="30">
        <f>'22'!BK13</f>
        <v>91.44</v>
      </c>
      <c r="BM1181" s="30">
        <f>'22'!BL13</f>
        <v>99.06</v>
      </c>
    </row>
    <row r="1182" spans="1:65">
      <c r="A1182" s="78">
        <f>'22'!A14</f>
        <v>42908</v>
      </c>
      <c r="B1182" s="82" t="str">
        <f t="shared" si="18"/>
        <v>02:00:00</v>
      </c>
      <c r="C1182" s="30" t="str">
        <f>'22'!B14</f>
        <v>02H00</v>
      </c>
      <c r="D1182" s="30">
        <f>'22'!C14</f>
        <v>564</v>
      </c>
      <c r="E1182" s="30">
        <f>'22'!D14</f>
        <v>530</v>
      </c>
      <c r="F1182" s="30">
        <f>'22'!E14</f>
        <v>439</v>
      </c>
      <c r="G1182" s="30">
        <f>'22'!F14</f>
        <v>38</v>
      </c>
      <c r="H1182" s="30">
        <f>'22'!G14</f>
        <v>0</v>
      </c>
      <c r="I1182" s="30">
        <f>'22'!H14</f>
        <v>15</v>
      </c>
      <c r="J1182" s="30">
        <f>'22'!I14</f>
        <v>1533</v>
      </c>
      <c r="K1182" s="30">
        <f>'22'!J14</f>
        <v>53</v>
      </c>
      <c r="L1182" s="30">
        <f>'22'!K14</f>
        <v>308</v>
      </c>
      <c r="M1182" s="30">
        <f>'22'!L14</f>
        <v>341</v>
      </c>
      <c r="N1182" s="30">
        <f>'22'!M14</f>
        <v>330</v>
      </c>
      <c r="O1182" s="30">
        <f>'22'!N14</f>
        <v>0</v>
      </c>
      <c r="P1182" s="30">
        <f>'22'!O14</f>
        <v>10</v>
      </c>
      <c r="Q1182" s="30">
        <f>'22'!P14</f>
        <v>12</v>
      </c>
      <c r="R1182" s="30">
        <f>'22'!Q14</f>
        <v>12</v>
      </c>
      <c r="S1182" s="30">
        <f>'22'!R14</f>
        <v>0</v>
      </c>
      <c r="T1182" s="30">
        <f>'22'!S14</f>
        <v>979</v>
      </c>
      <c r="U1182" s="30">
        <f>'22'!T14</f>
        <v>34</v>
      </c>
      <c r="V1182" s="30">
        <f>'22'!U14</f>
        <v>87</v>
      </c>
      <c r="W1182" s="30">
        <f>'22'!V14</f>
        <v>4.18</v>
      </c>
      <c r="X1182" s="30">
        <f>'22'!W14</f>
        <v>3.5</v>
      </c>
      <c r="Y1182" s="30">
        <f>'22'!X14</f>
        <v>6.5</v>
      </c>
      <c r="Z1182" s="30">
        <f>'22'!Y14</f>
        <v>4</v>
      </c>
      <c r="AA1182" s="30">
        <f>'22'!Z14</f>
        <v>5.3</v>
      </c>
      <c r="AB1182" s="30">
        <f>'22'!AA14</f>
        <v>2.4</v>
      </c>
      <c r="AC1182" s="30">
        <f>'22'!AB14</f>
        <v>0</v>
      </c>
      <c r="AD1182" s="30">
        <f>'22'!AC14</f>
        <v>0</v>
      </c>
      <c r="AE1182" s="30">
        <f>'22'!AD14</f>
        <v>0</v>
      </c>
      <c r="AF1182" s="30">
        <f>'22'!AE14</f>
        <v>0.75</v>
      </c>
      <c r="AG1182" s="30">
        <f>'22'!AF14</f>
        <v>0</v>
      </c>
      <c r="AH1182" s="30">
        <f>'22'!AG14</f>
        <v>0</v>
      </c>
      <c r="AI1182" s="30">
        <f>'22'!AH14</f>
        <v>0.75</v>
      </c>
      <c r="AJ1182" s="30">
        <f>'22'!AI14</f>
        <v>45</v>
      </c>
      <c r="AK1182" s="30">
        <f>'22'!AJ14</f>
        <v>45.75</v>
      </c>
      <c r="AL1182" s="30">
        <f>'22'!AK14</f>
        <v>107.73</v>
      </c>
      <c r="AM1182" s="30">
        <f>'22'!AL14</f>
        <v>113.63000000000001</v>
      </c>
      <c r="AN1182" s="30">
        <f>'22'!AM14</f>
        <v>67.88000000000001</v>
      </c>
      <c r="AO1182" s="30">
        <f>'22'!AN14</f>
        <v>0</v>
      </c>
      <c r="AP1182" s="30">
        <f>'22'!AO14</f>
        <v>0</v>
      </c>
      <c r="AQ1182" s="30">
        <f>'22'!AP14</f>
        <v>113.63000000000001</v>
      </c>
      <c r="AR1182" s="30">
        <f>'22'!AQ14</f>
        <v>29.459999999999994</v>
      </c>
      <c r="AS1182" s="30">
        <f>'22'!AR14</f>
        <v>0</v>
      </c>
      <c r="AT1182" s="30">
        <f>'22'!AS14</f>
        <v>45.75</v>
      </c>
      <c r="AU1182" s="30">
        <f>'22'!AT14</f>
        <v>91.44</v>
      </c>
      <c r="AV1182" s="30">
        <f>'22'!AU14</f>
        <v>137.19</v>
      </c>
      <c r="AW1182" s="30">
        <f>'22'!AV14</f>
        <v>0</v>
      </c>
      <c r="AX1182" s="30">
        <f>'22'!AW14</f>
        <v>10</v>
      </c>
      <c r="AY1182" s="30">
        <f>'22'!AX14</f>
        <v>200</v>
      </c>
      <c r="AZ1182" s="30">
        <f>'22'!AY14</f>
        <v>0</v>
      </c>
      <c r="BA1182" s="30">
        <f>'22'!AZ14</f>
        <v>40</v>
      </c>
      <c r="BB1182" s="30">
        <f>'22'!BA14</f>
        <v>0</v>
      </c>
      <c r="BC1182" s="30">
        <f>'22'!BB14</f>
        <v>250</v>
      </c>
      <c r="BD1182" s="30">
        <f>'22'!BC14</f>
        <v>237.5</v>
      </c>
      <c r="BE1182" s="30">
        <f>'22'!BD14</f>
        <v>14</v>
      </c>
      <c r="BF1182" s="30">
        <f>'22'!BE14</f>
        <v>15</v>
      </c>
      <c r="BG1182" s="30">
        <f>'22'!BF14</f>
        <v>8</v>
      </c>
      <c r="BH1182" s="30">
        <f>'22'!BG14</f>
        <v>9</v>
      </c>
      <c r="BI1182" s="30">
        <f>'22'!BH14</f>
        <v>1</v>
      </c>
      <c r="BJ1182" s="30">
        <f>'22'!BI14</f>
        <v>47</v>
      </c>
      <c r="BK1182" s="30">
        <f>'22'!BJ14</f>
        <v>190.5</v>
      </c>
      <c r="BL1182" s="30">
        <f>'22'!BK14</f>
        <v>91.44</v>
      </c>
      <c r="BM1182" s="30">
        <f>'22'!BL14</f>
        <v>99.06</v>
      </c>
    </row>
    <row r="1183" spans="1:65">
      <c r="A1183" s="78">
        <f>'22'!A15</f>
        <v>42908</v>
      </c>
      <c r="B1183" s="82" t="str">
        <f t="shared" si="18"/>
        <v>02:30:00</v>
      </c>
      <c r="C1183" s="30" t="str">
        <f>'22'!B15</f>
        <v>02H30</v>
      </c>
      <c r="D1183" s="30">
        <f>'22'!C15</f>
        <v>564</v>
      </c>
      <c r="E1183" s="30">
        <f>'22'!D15</f>
        <v>530</v>
      </c>
      <c r="F1183" s="30">
        <f>'22'!E15</f>
        <v>432</v>
      </c>
      <c r="G1183" s="30">
        <f>'22'!F15</f>
        <v>38</v>
      </c>
      <c r="H1183" s="30">
        <f>'22'!G15</f>
        <v>0</v>
      </c>
      <c r="I1183" s="30">
        <f>'22'!H15</f>
        <v>15</v>
      </c>
      <c r="J1183" s="30">
        <f>'22'!I15</f>
        <v>1526</v>
      </c>
      <c r="K1183" s="30">
        <f>'22'!J15</f>
        <v>53</v>
      </c>
      <c r="L1183" s="30">
        <f>'22'!K15</f>
        <v>308</v>
      </c>
      <c r="M1183" s="30">
        <f>'22'!L15</f>
        <v>338</v>
      </c>
      <c r="N1183" s="30">
        <f>'22'!M15</f>
        <v>325</v>
      </c>
      <c r="O1183" s="30">
        <f>'22'!N15</f>
        <v>0</v>
      </c>
      <c r="P1183" s="30">
        <f>'22'!O15</f>
        <v>10</v>
      </c>
      <c r="Q1183" s="30">
        <f>'22'!P15</f>
        <v>12</v>
      </c>
      <c r="R1183" s="30">
        <f>'22'!Q15</f>
        <v>11</v>
      </c>
      <c r="S1183" s="30">
        <f>'22'!R15</f>
        <v>0</v>
      </c>
      <c r="T1183" s="30">
        <f>'22'!S15</f>
        <v>971</v>
      </c>
      <c r="U1183" s="30">
        <f>'22'!T15</f>
        <v>33</v>
      </c>
      <c r="V1183" s="30">
        <f>'22'!U15</f>
        <v>86</v>
      </c>
      <c r="W1183" s="30">
        <f>'22'!V15</f>
        <v>4.18</v>
      </c>
      <c r="X1183" s="30">
        <f>'22'!W15</f>
        <v>3.5</v>
      </c>
      <c r="Y1183" s="30">
        <f>'22'!X15</f>
        <v>6.5</v>
      </c>
      <c r="Z1183" s="30">
        <f>'22'!Y15</f>
        <v>4</v>
      </c>
      <c r="AA1183" s="30">
        <f>'22'!Z15</f>
        <v>5.3</v>
      </c>
      <c r="AB1183" s="30">
        <f>'22'!AA15</f>
        <v>2.4</v>
      </c>
      <c r="AC1183" s="30">
        <f>'22'!AB15</f>
        <v>0</v>
      </c>
      <c r="AD1183" s="30">
        <f>'22'!AC15</f>
        <v>0</v>
      </c>
      <c r="AE1183" s="30">
        <f>'22'!AD15</f>
        <v>0</v>
      </c>
      <c r="AF1183" s="30">
        <f>'22'!AE15</f>
        <v>0.75</v>
      </c>
      <c r="AG1183" s="30">
        <f>'22'!AF15</f>
        <v>0</v>
      </c>
      <c r="AH1183" s="30">
        <f>'22'!AG15</f>
        <v>0</v>
      </c>
      <c r="AI1183" s="30">
        <f>'22'!AH15</f>
        <v>0.75</v>
      </c>
      <c r="AJ1183" s="30">
        <f>'22'!AI15</f>
        <v>45</v>
      </c>
      <c r="AK1183" s="30">
        <f>'22'!AJ15</f>
        <v>45.75</v>
      </c>
      <c r="AL1183" s="30">
        <f>'22'!AK15</f>
        <v>106.73</v>
      </c>
      <c r="AM1183" s="30">
        <f>'22'!AL15</f>
        <v>112.63000000000001</v>
      </c>
      <c r="AN1183" s="30">
        <f>'22'!AM15</f>
        <v>66.88000000000001</v>
      </c>
      <c r="AO1183" s="30">
        <f>'22'!AN15</f>
        <v>0</v>
      </c>
      <c r="AP1183" s="30">
        <f>'22'!AO15</f>
        <v>0</v>
      </c>
      <c r="AQ1183" s="30">
        <f>'22'!AP15</f>
        <v>112.63000000000001</v>
      </c>
      <c r="AR1183" s="30">
        <f>'22'!AQ15</f>
        <v>30.459999999999994</v>
      </c>
      <c r="AS1183" s="30">
        <f>'22'!AR15</f>
        <v>0</v>
      </c>
      <c r="AT1183" s="30">
        <f>'22'!AS15</f>
        <v>45.75</v>
      </c>
      <c r="AU1183" s="30">
        <f>'22'!AT15</f>
        <v>91.44</v>
      </c>
      <c r="AV1183" s="30">
        <f>'22'!AU15</f>
        <v>137.19</v>
      </c>
      <c r="AW1183" s="30">
        <f>'22'!AV15</f>
        <v>0</v>
      </c>
      <c r="AX1183" s="30">
        <f>'22'!AW15</f>
        <v>10</v>
      </c>
      <c r="AY1183" s="30">
        <f>'22'!AX15</f>
        <v>200</v>
      </c>
      <c r="AZ1183" s="30">
        <f>'22'!AY15</f>
        <v>0</v>
      </c>
      <c r="BA1183" s="30">
        <f>'22'!AZ15</f>
        <v>40</v>
      </c>
      <c r="BB1183" s="30">
        <f>'22'!BA15</f>
        <v>0</v>
      </c>
      <c r="BC1183" s="30">
        <f>'22'!BB15</f>
        <v>250</v>
      </c>
      <c r="BD1183" s="30">
        <f>'22'!BC15</f>
        <v>237.5</v>
      </c>
      <c r="BE1183" s="30">
        <f>'22'!BD15</f>
        <v>14</v>
      </c>
      <c r="BF1183" s="30">
        <f>'22'!BE15</f>
        <v>15</v>
      </c>
      <c r="BG1183" s="30">
        <f>'22'!BF15</f>
        <v>8</v>
      </c>
      <c r="BH1183" s="30">
        <f>'22'!BG15</f>
        <v>9</v>
      </c>
      <c r="BI1183" s="30">
        <f>'22'!BH15</f>
        <v>1</v>
      </c>
      <c r="BJ1183" s="30">
        <f>'22'!BI15</f>
        <v>47</v>
      </c>
      <c r="BK1183" s="30">
        <f>'22'!BJ15</f>
        <v>190.5</v>
      </c>
      <c r="BL1183" s="30">
        <f>'22'!BK15</f>
        <v>91.44</v>
      </c>
      <c r="BM1183" s="30">
        <f>'22'!BL15</f>
        <v>99.06</v>
      </c>
    </row>
    <row r="1184" spans="1:65">
      <c r="A1184" s="78">
        <f>'22'!A16</f>
        <v>42908</v>
      </c>
      <c r="B1184" s="82" t="str">
        <f t="shared" si="18"/>
        <v>03:00:00</v>
      </c>
      <c r="C1184" s="30" t="str">
        <f>'22'!B16</f>
        <v>03H00</v>
      </c>
      <c r="D1184" s="30">
        <f>'22'!C16</f>
        <v>564</v>
      </c>
      <c r="E1184" s="30">
        <f>'22'!D16</f>
        <v>522</v>
      </c>
      <c r="F1184" s="30">
        <f>'22'!E16</f>
        <v>424</v>
      </c>
      <c r="G1184" s="30">
        <f>'22'!F16</f>
        <v>38</v>
      </c>
      <c r="H1184" s="30">
        <f>'22'!G16</f>
        <v>0</v>
      </c>
      <c r="I1184" s="30">
        <f>'22'!H16</f>
        <v>15</v>
      </c>
      <c r="J1184" s="30">
        <f>'22'!I16</f>
        <v>1510</v>
      </c>
      <c r="K1184" s="30">
        <f>'22'!J16</f>
        <v>53</v>
      </c>
      <c r="L1184" s="30">
        <f>'22'!K16</f>
        <v>310</v>
      </c>
      <c r="M1184" s="30">
        <f>'22'!L16</f>
        <v>337</v>
      </c>
      <c r="N1184" s="30">
        <f>'22'!M16</f>
        <v>320</v>
      </c>
      <c r="O1184" s="30">
        <f>'22'!N16</f>
        <v>0</v>
      </c>
      <c r="P1184" s="30">
        <f>'22'!O16</f>
        <v>10</v>
      </c>
      <c r="Q1184" s="30">
        <f>'22'!P16</f>
        <v>12</v>
      </c>
      <c r="R1184" s="30">
        <f>'22'!Q16</f>
        <v>11</v>
      </c>
      <c r="S1184" s="30">
        <f>'22'!R16</f>
        <v>0</v>
      </c>
      <c r="T1184" s="30">
        <f>'22'!S16</f>
        <v>967</v>
      </c>
      <c r="U1184" s="30">
        <f>'22'!T16</f>
        <v>33</v>
      </c>
      <c r="V1184" s="30">
        <f>'22'!U16</f>
        <v>86</v>
      </c>
      <c r="W1184" s="30">
        <f>'22'!V16</f>
        <v>4.18</v>
      </c>
      <c r="X1184" s="30">
        <f>'22'!W16</f>
        <v>3.5</v>
      </c>
      <c r="Y1184" s="30">
        <f>'22'!X16</f>
        <v>6.5</v>
      </c>
      <c r="Z1184" s="30">
        <f>'22'!Y16</f>
        <v>4.5</v>
      </c>
      <c r="AA1184" s="30">
        <f>'22'!Z16</f>
        <v>5.4</v>
      </c>
      <c r="AB1184" s="30">
        <f>'22'!AA16</f>
        <v>2.4</v>
      </c>
      <c r="AC1184" s="30">
        <f>'22'!AB16</f>
        <v>0</v>
      </c>
      <c r="AD1184" s="30">
        <f>'22'!AC16</f>
        <v>0</v>
      </c>
      <c r="AE1184" s="30">
        <f>'22'!AD16</f>
        <v>0</v>
      </c>
      <c r="AF1184" s="30">
        <f>'22'!AE16</f>
        <v>0.77500000000000002</v>
      </c>
      <c r="AG1184" s="30">
        <f>'22'!AF16</f>
        <v>0</v>
      </c>
      <c r="AH1184" s="30">
        <f>'22'!AG16</f>
        <v>0</v>
      </c>
      <c r="AI1184" s="30">
        <f>'22'!AH16</f>
        <v>0.77500000000000002</v>
      </c>
      <c r="AJ1184" s="30">
        <f>'22'!AI16</f>
        <v>45</v>
      </c>
      <c r="AK1184" s="30">
        <f>'22'!AJ16</f>
        <v>45.774999999999999</v>
      </c>
      <c r="AL1184" s="30">
        <f>'22'!AK16</f>
        <v>107.35500000000002</v>
      </c>
      <c r="AM1184" s="30">
        <f>'22'!AL16</f>
        <v>113.25500000000002</v>
      </c>
      <c r="AN1184" s="30">
        <f>'22'!AM16</f>
        <v>67.480000000000018</v>
      </c>
      <c r="AO1184" s="30">
        <f>'22'!AN16</f>
        <v>0</v>
      </c>
      <c r="AP1184" s="30">
        <f>'22'!AO16</f>
        <v>0</v>
      </c>
      <c r="AQ1184" s="30">
        <f>'22'!AP16</f>
        <v>113.25500000000002</v>
      </c>
      <c r="AR1184" s="30">
        <f>'22'!AQ16</f>
        <v>29.859999999999985</v>
      </c>
      <c r="AS1184" s="30">
        <f>'22'!AR16</f>
        <v>0</v>
      </c>
      <c r="AT1184" s="30">
        <f>'22'!AS16</f>
        <v>45.774999999999999</v>
      </c>
      <c r="AU1184" s="30">
        <f>'22'!AT16</f>
        <v>91.44</v>
      </c>
      <c r="AV1184" s="30">
        <f>'22'!AU16</f>
        <v>137.215</v>
      </c>
      <c r="AW1184" s="30">
        <f>'22'!AV16</f>
        <v>0</v>
      </c>
      <c r="AX1184" s="30">
        <f>'22'!AW16</f>
        <v>10</v>
      </c>
      <c r="AY1184" s="30">
        <f>'22'!AX16</f>
        <v>200</v>
      </c>
      <c r="AZ1184" s="30">
        <f>'22'!AY16</f>
        <v>0</v>
      </c>
      <c r="BA1184" s="30">
        <f>'22'!AZ16</f>
        <v>40</v>
      </c>
      <c r="BB1184" s="30">
        <f>'22'!BA16</f>
        <v>0</v>
      </c>
      <c r="BC1184" s="30">
        <f>'22'!BB16</f>
        <v>250</v>
      </c>
      <c r="BD1184" s="30">
        <f>'22'!BC16</f>
        <v>237.5</v>
      </c>
      <c r="BE1184" s="30">
        <f>'22'!BD16</f>
        <v>14</v>
      </c>
      <c r="BF1184" s="30">
        <f>'22'!BE16</f>
        <v>15</v>
      </c>
      <c r="BG1184" s="30">
        <f>'22'!BF16</f>
        <v>8</v>
      </c>
      <c r="BH1184" s="30">
        <f>'22'!BG16</f>
        <v>9</v>
      </c>
      <c r="BI1184" s="30">
        <f>'22'!BH16</f>
        <v>1</v>
      </c>
      <c r="BJ1184" s="30">
        <f>'22'!BI16</f>
        <v>47</v>
      </c>
      <c r="BK1184" s="30">
        <f>'22'!BJ16</f>
        <v>190.5</v>
      </c>
      <c r="BL1184" s="30">
        <f>'22'!BK16</f>
        <v>91.44</v>
      </c>
      <c r="BM1184" s="30">
        <f>'22'!BL16</f>
        <v>99.06</v>
      </c>
    </row>
    <row r="1185" spans="1:65">
      <c r="A1185" s="78">
        <f>'22'!A17</f>
        <v>42908</v>
      </c>
      <c r="B1185" s="82" t="str">
        <f t="shared" si="18"/>
        <v>03:30:00</v>
      </c>
      <c r="C1185" s="30" t="str">
        <f>'22'!B17</f>
        <v>03H30</v>
      </c>
      <c r="D1185" s="30">
        <f>'22'!C17</f>
        <v>566</v>
      </c>
      <c r="E1185" s="30">
        <f>'22'!D17</f>
        <v>557</v>
      </c>
      <c r="F1185" s="30">
        <f>'22'!E17</f>
        <v>431</v>
      </c>
      <c r="G1185" s="30">
        <f>'22'!F17</f>
        <v>40</v>
      </c>
      <c r="H1185" s="30">
        <f>'22'!G17</f>
        <v>0</v>
      </c>
      <c r="I1185" s="30">
        <f>'22'!H17</f>
        <v>14</v>
      </c>
      <c r="J1185" s="30">
        <f>'22'!I17</f>
        <v>1554</v>
      </c>
      <c r="K1185" s="30">
        <f>'22'!J17</f>
        <v>54</v>
      </c>
      <c r="L1185" s="30">
        <f>'22'!K17</f>
        <v>308</v>
      </c>
      <c r="M1185" s="30">
        <f>'22'!L17</f>
        <v>336</v>
      </c>
      <c r="N1185" s="30">
        <f>'22'!M17</f>
        <v>314</v>
      </c>
      <c r="O1185" s="30">
        <f>'22'!N17</f>
        <v>0</v>
      </c>
      <c r="P1185" s="30">
        <f>'22'!O17</f>
        <v>10</v>
      </c>
      <c r="Q1185" s="30">
        <f>'22'!P17</f>
        <v>12</v>
      </c>
      <c r="R1185" s="30">
        <f>'22'!Q17</f>
        <v>11</v>
      </c>
      <c r="S1185" s="30">
        <f>'22'!R17</f>
        <v>0</v>
      </c>
      <c r="T1185" s="30">
        <f>'22'!S17</f>
        <v>958</v>
      </c>
      <c r="U1185" s="30">
        <f>'22'!T17</f>
        <v>33</v>
      </c>
      <c r="V1185" s="30">
        <f>'22'!U17</f>
        <v>87</v>
      </c>
      <c r="W1185" s="30">
        <f>'22'!V17</f>
        <v>4.18</v>
      </c>
      <c r="X1185" s="30">
        <f>'22'!W17</f>
        <v>3.5</v>
      </c>
      <c r="Y1185" s="30">
        <f>'22'!X17</f>
        <v>6.5</v>
      </c>
      <c r="Z1185" s="30">
        <f>'22'!Y17</f>
        <v>4.5</v>
      </c>
      <c r="AA1185" s="30">
        <f>'22'!Z17</f>
        <v>5.4</v>
      </c>
      <c r="AB1185" s="30">
        <f>'22'!AA17</f>
        <v>2.4</v>
      </c>
      <c r="AC1185" s="30">
        <f>'22'!AB17</f>
        <v>0</v>
      </c>
      <c r="AD1185" s="30">
        <f>'22'!AC17</f>
        <v>0</v>
      </c>
      <c r="AE1185" s="30">
        <f>'22'!AD17</f>
        <v>0</v>
      </c>
      <c r="AF1185" s="30">
        <f>'22'!AE17</f>
        <v>0.77500000000000002</v>
      </c>
      <c r="AG1185" s="30">
        <f>'22'!AF17</f>
        <v>0</v>
      </c>
      <c r="AH1185" s="30">
        <f>'22'!AG17</f>
        <v>0</v>
      </c>
      <c r="AI1185" s="30">
        <f>'22'!AH17</f>
        <v>0.77500000000000002</v>
      </c>
      <c r="AJ1185" s="30">
        <f>'22'!AI17</f>
        <v>45</v>
      </c>
      <c r="AK1185" s="30">
        <f>'22'!AJ17</f>
        <v>45.774999999999999</v>
      </c>
      <c r="AL1185" s="30">
        <f>'22'!AK17</f>
        <v>108.35500000000002</v>
      </c>
      <c r="AM1185" s="30">
        <f>'22'!AL17</f>
        <v>114.25500000000002</v>
      </c>
      <c r="AN1185" s="30">
        <f>'22'!AM17</f>
        <v>68.480000000000018</v>
      </c>
      <c r="AO1185" s="30">
        <f>'22'!AN17</f>
        <v>0</v>
      </c>
      <c r="AP1185" s="30">
        <f>'22'!AO17</f>
        <v>0</v>
      </c>
      <c r="AQ1185" s="30">
        <f>'22'!AP17</f>
        <v>114.25500000000002</v>
      </c>
      <c r="AR1185" s="30">
        <f>'22'!AQ17</f>
        <v>28.859999999999985</v>
      </c>
      <c r="AS1185" s="30">
        <f>'22'!AR17</f>
        <v>0</v>
      </c>
      <c r="AT1185" s="30">
        <f>'22'!AS17</f>
        <v>45.774999999999999</v>
      </c>
      <c r="AU1185" s="30">
        <f>'22'!AT17</f>
        <v>91.44</v>
      </c>
      <c r="AV1185" s="30">
        <f>'22'!AU17</f>
        <v>137.215</v>
      </c>
      <c r="AW1185" s="30">
        <f>'22'!AV17</f>
        <v>0</v>
      </c>
      <c r="AX1185" s="30">
        <f>'22'!AW17</f>
        <v>10</v>
      </c>
      <c r="AY1185" s="30">
        <f>'22'!AX17</f>
        <v>200</v>
      </c>
      <c r="AZ1185" s="30">
        <f>'22'!AY17</f>
        <v>0</v>
      </c>
      <c r="BA1185" s="30">
        <f>'22'!AZ17</f>
        <v>40</v>
      </c>
      <c r="BB1185" s="30">
        <f>'22'!BA17</f>
        <v>0</v>
      </c>
      <c r="BC1185" s="30">
        <f>'22'!BB17</f>
        <v>250</v>
      </c>
      <c r="BD1185" s="30">
        <f>'22'!BC17</f>
        <v>237.5</v>
      </c>
      <c r="BE1185" s="30">
        <f>'22'!BD17</f>
        <v>14</v>
      </c>
      <c r="BF1185" s="30">
        <f>'22'!BE17</f>
        <v>15</v>
      </c>
      <c r="BG1185" s="30">
        <f>'22'!BF17</f>
        <v>8</v>
      </c>
      <c r="BH1185" s="30">
        <f>'22'!BG17</f>
        <v>9</v>
      </c>
      <c r="BI1185" s="30">
        <f>'22'!BH17</f>
        <v>1</v>
      </c>
      <c r="BJ1185" s="30">
        <f>'22'!BI17</f>
        <v>47</v>
      </c>
      <c r="BK1185" s="30">
        <f>'22'!BJ17</f>
        <v>190.5</v>
      </c>
      <c r="BL1185" s="30">
        <f>'22'!BK17</f>
        <v>91.44</v>
      </c>
      <c r="BM1185" s="30">
        <f>'22'!BL17</f>
        <v>99.06</v>
      </c>
    </row>
    <row r="1186" spans="1:65">
      <c r="A1186" s="78">
        <f>'22'!A18</f>
        <v>42908</v>
      </c>
      <c r="B1186" s="82" t="str">
        <f t="shared" si="18"/>
        <v>04:00:00</v>
      </c>
      <c r="C1186" s="30" t="str">
        <f>'22'!B18</f>
        <v>04H00</v>
      </c>
      <c r="D1186" s="30">
        <f>'22'!C18</f>
        <v>568</v>
      </c>
      <c r="E1186" s="30">
        <f>'22'!D18</f>
        <v>579</v>
      </c>
      <c r="F1186" s="30">
        <f>'22'!E18</f>
        <v>447</v>
      </c>
      <c r="G1186" s="30">
        <f>'22'!F18</f>
        <v>40</v>
      </c>
      <c r="H1186" s="30">
        <f>'22'!G18</f>
        <v>0</v>
      </c>
      <c r="I1186" s="30">
        <f>'22'!H18</f>
        <v>14</v>
      </c>
      <c r="J1186" s="30">
        <f>'22'!I18</f>
        <v>1594</v>
      </c>
      <c r="K1186" s="30">
        <f>'22'!J18</f>
        <v>54</v>
      </c>
      <c r="L1186" s="30">
        <f>'22'!K18</f>
        <v>306</v>
      </c>
      <c r="M1186" s="30">
        <f>'22'!L18</f>
        <v>334</v>
      </c>
      <c r="N1186" s="30">
        <f>'22'!M18</f>
        <v>310</v>
      </c>
      <c r="O1186" s="30">
        <f>'22'!N18</f>
        <v>0</v>
      </c>
      <c r="P1186" s="30">
        <f>'22'!O18</f>
        <v>10</v>
      </c>
      <c r="Q1186" s="30">
        <f>'22'!P18</f>
        <v>12</v>
      </c>
      <c r="R1186" s="30">
        <f>'22'!Q18</f>
        <v>10</v>
      </c>
      <c r="S1186" s="30">
        <f>'22'!R18</f>
        <v>0</v>
      </c>
      <c r="T1186" s="30">
        <f>'22'!S18</f>
        <v>950</v>
      </c>
      <c r="U1186" s="30">
        <f>'22'!T18</f>
        <v>32</v>
      </c>
      <c r="V1186" s="30">
        <f>'22'!U18</f>
        <v>86</v>
      </c>
      <c r="W1186" s="30">
        <f>'22'!V18</f>
        <v>4.18</v>
      </c>
      <c r="X1186" s="30">
        <f>'22'!W18</f>
        <v>3.5</v>
      </c>
      <c r="Y1186" s="30">
        <f>'22'!X18</f>
        <v>6.5</v>
      </c>
      <c r="Z1186" s="30">
        <f>'22'!Y18</f>
        <v>4</v>
      </c>
      <c r="AA1186" s="30">
        <f>'22'!Z18</f>
        <v>5.5</v>
      </c>
      <c r="AB1186" s="30">
        <f>'22'!AA18</f>
        <v>2.4</v>
      </c>
      <c r="AC1186" s="30">
        <f>'22'!AB18</f>
        <v>0</v>
      </c>
      <c r="AD1186" s="30">
        <f>'22'!AC18</f>
        <v>0</v>
      </c>
      <c r="AE1186" s="30">
        <f>'22'!AD18</f>
        <v>0</v>
      </c>
      <c r="AF1186" s="30">
        <f>'22'!AE18</f>
        <v>0.77500000000000002</v>
      </c>
      <c r="AG1186" s="30">
        <f>'22'!AF18</f>
        <v>0</v>
      </c>
      <c r="AH1186" s="30">
        <f>'22'!AG18</f>
        <v>0</v>
      </c>
      <c r="AI1186" s="30">
        <f>'22'!AH18</f>
        <v>0.77500000000000002</v>
      </c>
      <c r="AJ1186" s="30">
        <f>'22'!AI18</f>
        <v>45</v>
      </c>
      <c r="AK1186" s="30">
        <f>'22'!AJ18</f>
        <v>45.774999999999999</v>
      </c>
      <c r="AL1186" s="30">
        <f>'22'!AK18</f>
        <v>106.95500000000001</v>
      </c>
      <c r="AM1186" s="30">
        <f>'22'!AL18</f>
        <v>112.85500000000002</v>
      </c>
      <c r="AN1186" s="30">
        <f>'22'!AM18</f>
        <v>67.080000000000013</v>
      </c>
      <c r="AO1186" s="30">
        <f>'22'!AN18</f>
        <v>0</v>
      </c>
      <c r="AP1186" s="30">
        <f>'22'!AO18</f>
        <v>0</v>
      </c>
      <c r="AQ1186" s="30">
        <f>'22'!AP18</f>
        <v>112.85500000000002</v>
      </c>
      <c r="AR1186" s="30">
        <f>'22'!AQ18</f>
        <v>30.259999999999991</v>
      </c>
      <c r="AS1186" s="30">
        <f>'22'!AR18</f>
        <v>0</v>
      </c>
      <c r="AT1186" s="30">
        <f>'22'!AS18</f>
        <v>45.774999999999999</v>
      </c>
      <c r="AU1186" s="30">
        <f>'22'!AT18</f>
        <v>91.44</v>
      </c>
      <c r="AV1186" s="30">
        <f>'22'!AU18</f>
        <v>137.215</v>
      </c>
      <c r="AW1186" s="30">
        <f>'22'!AV18</f>
        <v>0</v>
      </c>
      <c r="AX1186" s="30">
        <f>'22'!AW18</f>
        <v>10</v>
      </c>
      <c r="AY1186" s="30">
        <f>'22'!AX18</f>
        <v>200</v>
      </c>
      <c r="AZ1186" s="30">
        <f>'22'!AY18</f>
        <v>0</v>
      </c>
      <c r="BA1186" s="30">
        <f>'22'!AZ18</f>
        <v>40</v>
      </c>
      <c r="BB1186" s="30">
        <f>'22'!BA18</f>
        <v>0</v>
      </c>
      <c r="BC1186" s="30">
        <f>'22'!BB18</f>
        <v>250</v>
      </c>
      <c r="BD1186" s="30">
        <f>'22'!BC18</f>
        <v>237.5</v>
      </c>
      <c r="BE1186" s="30">
        <f>'22'!BD18</f>
        <v>14</v>
      </c>
      <c r="BF1186" s="30">
        <f>'22'!BE18</f>
        <v>15</v>
      </c>
      <c r="BG1186" s="30">
        <f>'22'!BF18</f>
        <v>8</v>
      </c>
      <c r="BH1186" s="30">
        <f>'22'!BG18</f>
        <v>9</v>
      </c>
      <c r="BI1186" s="30">
        <f>'22'!BH18</f>
        <v>1</v>
      </c>
      <c r="BJ1186" s="30">
        <f>'22'!BI18</f>
        <v>47</v>
      </c>
      <c r="BK1186" s="30">
        <f>'22'!BJ18</f>
        <v>190.5</v>
      </c>
      <c r="BL1186" s="30">
        <f>'22'!BK18</f>
        <v>91.44</v>
      </c>
      <c r="BM1186" s="30">
        <f>'22'!BL18</f>
        <v>99.06</v>
      </c>
    </row>
    <row r="1187" spans="1:65">
      <c r="A1187" s="78">
        <f>'22'!A19</f>
        <v>42908</v>
      </c>
      <c r="B1187" s="82" t="str">
        <f t="shared" si="18"/>
        <v>04:30:00</v>
      </c>
      <c r="C1187" s="30" t="str">
        <f>'22'!B19</f>
        <v>04H30</v>
      </c>
      <c r="D1187" s="30">
        <f>'22'!C19</f>
        <v>575</v>
      </c>
      <c r="E1187" s="30">
        <f>'22'!D19</f>
        <v>567</v>
      </c>
      <c r="F1187" s="30">
        <f>'22'!E19</f>
        <v>443</v>
      </c>
      <c r="G1187" s="30">
        <f>'22'!F19</f>
        <v>40</v>
      </c>
      <c r="H1187" s="30">
        <f>'22'!G19</f>
        <v>0</v>
      </c>
      <c r="I1187" s="30">
        <f>'22'!H19</f>
        <v>15</v>
      </c>
      <c r="J1187" s="30">
        <f>'22'!I19</f>
        <v>1585</v>
      </c>
      <c r="K1187" s="30">
        <f>'22'!J19</f>
        <v>55</v>
      </c>
      <c r="L1187" s="30">
        <f>'22'!K19</f>
        <v>310</v>
      </c>
      <c r="M1187" s="30">
        <f>'22'!L19</f>
        <v>330</v>
      </c>
      <c r="N1187" s="30">
        <f>'22'!M19</f>
        <v>310</v>
      </c>
      <c r="O1187" s="30">
        <f>'22'!N19</f>
        <v>0</v>
      </c>
      <c r="P1187" s="30">
        <f>'22'!O19</f>
        <v>10</v>
      </c>
      <c r="Q1187" s="30">
        <f>'22'!P19</f>
        <v>12</v>
      </c>
      <c r="R1187" s="30">
        <f>'22'!Q19</f>
        <v>10</v>
      </c>
      <c r="S1187" s="30">
        <f>'22'!R19</f>
        <v>0</v>
      </c>
      <c r="T1187" s="30">
        <f>'22'!S19</f>
        <v>950</v>
      </c>
      <c r="U1187" s="30">
        <f>'22'!T19</f>
        <v>32</v>
      </c>
      <c r="V1187" s="30">
        <f>'22'!U19</f>
        <v>87</v>
      </c>
      <c r="W1187" s="30">
        <f>'22'!V19</f>
        <v>4.18</v>
      </c>
      <c r="X1187" s="30">
        <f>'22'!W19</f>
        <v>3.5</v>
      </c>
      <c r="Y1187" s="30">
        <f>'22'!X19</f>
        <v>6.5</v>
      </c>
      <c r="Z1187" s="30">
        <f>'22'!Y19</f>
        <v>4</v>
      </c>
      <c r="AA1187" s="30">
        <f>'22'!Z19</f>
        <v>5.5</v>
      </c>
      <c r="AB1187" s="30">
        <f>'22'!AA19</f>
        <v>2.4</v>
      </c>
      <c r="AC1187" s="30">
        <f>'22'!AB19</f>
        <v>0</v>
      </c>
      <c r="AD1187" s="30">
        <f>'22'!AC19</f>
        <v>0</v>
      </c>
      <c r="AE1187" s="30">
        <f>'22'!AD19</f>
        <v>0</v>
      </c>
      <c r="AF1187" s="30">
        <f>'22'!AE19</f>
        <v>0.77500000000000002</v>
      </c>
      <c r="AG1187" s="30">
        <f>'22'!AF19</f>
        <v>0</v>
      </c>
      <c r="AH1187" s="30">
        <f>'22'!AG19</f>
        <v>0</v>
      </c>
      <c r="AI1187" s="30">
        <f>'22'!AH19</f>
        <v>0.77500000000000002</v>
      </c>
      <c r="AJ1187" s="30">
        <f>'22'!AI19</f>
        <v>45</v>
      </c>
      <c r="AK1187" s="30">
        <f>'22'!AJ19</f>
        <v>45.774999999999999</v>
      </c>
      <c r="AL1187" s="30">
        <f>'22'!AK19</f>
        <v>107.95500000000001</v>
      </c>
      <c r="AM1187" s="30">
        <f>'22'!AL19</f>
        <v>113.85500000000002</v>
      </c>
      <c r="AN1187" s="30">
        <f>'22'!AM19</f>
        <v>68.080000000000013</v>
      </c>
      <c r="AO1187" s="30">
        <f>'22'!AN19</f>
        <v>0</v>
      </c>
      <c r="AP1187" s="30">
        <f>'22'!AO19</f>
        <v>0</v>
      </c>
      <c r="AQ1187" s="30">
        <f>'22'!AP19</f>
        <v>113.85500000000002</v>
      </c>
      <c r="AR1187" s="30">
        <f>'22'!AQ19</f>
        <v>29.259999999999991</v>
      </c>
      <c r="AS1187" s="30">
        <f>'22'!AR19</f>
        <v>0</v>
      </c>
      <c r="AT1187" s="30">
        <f>'22'!AS19</f>
        <v>45.774999999999999</v>
      </c>
      <c r="AU1187" s="30">
        <f>'22'!AT19</f>
        <v>91.44</v>
      </c>
      <c r="AV1187" s="30">
        <f>'22'!AU19</f>
        <v>137.215</v>
      </c>
      <c r="AW1187" s="30">
        <f>'22'!AV19</f>
        <v>0</v>
      </c>
      <c r="AX1187" s="30">
        <f>'22'!AW19</f>
        <v>10</v>
      </c>
      <c r="AY1187" s="30">
        <f>'22'!AX19</f>
        <v>200</v>
      </c>
      <c r="AZ1187" s="30">
        <f>'22'!AY19</f>
        <v>0</v>
      </c>
      <c r="BA1187" s="30">
        <f>'22'!AZ19</f>
        <v>40</v>
      </c>
      <c r="BB1187" s="30">
        <f>'22'!BA19</f>
        <v>0</v>
      </c>
      <c r="BC1187" s="30">
        <f>'22'!BB19</f>
        <v>250</v>
      </c>
      <c r="BD1187" s="30">
        <f>'22'!BC19</f>
        <v>237.5</v>
      </c>
      <c r="BE1187" s="30">
        <f>'22'!BD19</f>
        <v>14</v>
      </c>
      <c r="BF1187" s="30">
        <f>'22'!BE19</f>
        <v>15</v>
      </c>
      <c r="BG1187" s="30">
        <f>'22'!BF19</f>
        <v>8</v>
      </c>
      <c r="BH1187" s="30">
        <f>'22'!BG19</f>
        <v>9</v>
      </c>
      <c r="BI1187" s="30">
        <f>'22'!BH19</f>
        <v>1</v>
      </c>
      <c r="BJ1187" s="30">
        <f>'22'!BI19</f>
        <v>47</v>
      </c>
      <c r="BK1187" s="30">
        <f>'22'!BJ19</f>
        <v>190.5</v>
      </c>
      <c r="BL1187" s="30">
        <f>'22'!BK19</f>
        <v>91.44</v>
      </c>
      <c r="BM1187" s="30">
        <f>'22'!BL19</f>
        <v>99.06</v>
      </c>
    </row>
    <row r="1188" spans="1:65">
      <c r="A1188" s="78">
        <f>'22'!A20</f>
        <v>42908</v>
      </c>
      <c r="B1188" s="82" t="str">
        <f t="shared" si="18"/>
        <v>05:00:00</v>
      </c>
      <c r="C1188" s="30" t="str">
        <f>'22'!B20</f>
        <v>05H00</v>
      </c>
      <c r="D1188" s="30">
        <f>'22'!C20</f>
        <v>583</v>
      </c>
      <c r="E1188" s="30">
        <f>'22'!D20</f>
        <v>555</v>
      </c>
      <c r="F1188" s="30">
        <f>'22'!E20</f>
        <v>452</v>
      </c>
      <c r="G1188" s="30">
        <f>'22'!F20</f>
        <v>40</v>
      </c>
      <c r="H1188" s="30">
        <f>'22'!G20</f>
        <v>0</v>
      </c>
      <c r="I1188" s="30">
        <f>'22'!H20</f>
        <v>15</v>
      </c>
      <c r="J1188" s="30">
        <f>'22'!I20</f>
        <v>1590</v>
      </c>
      <c r="K1188" s="30">
        <f>'22'!J20</f>
        <v>55</v>
      </c>
      <c r="L1188" s="30">
        <f>'22'!K20</f>
        <v>315</v>
      </c>
      <c r="M1188" s="30">
        <f>'22'!L20</f>
        <v>326</v>
      </c>
      <c r="N1188" s="30">
        <f>'22'!M20</f>
        <v>310</v>
      </c>
      <c r="O1188" s="30">
        <f>'22'!N20</f>
        <v>0</v>
      </c>
      <c r="P1188" s="30">
        <f>'22'!O20</f>
        <v>11</v>
      </c>
      <c r="Q1188" s="30">
        <f>'22'!P20</f>
        <v>12</v>
      </c>
      <c r="R1188" s="30">
        <f>'22'!Q20</f>
        <v>10</v>
      </c>
      <c r="S1188" s="30">
        <f>'22'!R20</f>
        <v>0</v>
      </c>
      <c r="T1188" s="30">
        <f>'22'!S20</f>
        <v>951</v>
      </c>
      <c r="U1188" s="30">
        <f>'22'!T20</f>
        <v>33</v>
      </c>
      <c r="V1188" s="30">
        <f>'22'!U20</f>
        <v>88</v>
      </c>
      <c r="W1188" s="30">
        <f>'22'!V20</f>
        <v>4.18</v>
      </c>
      <c r="X1188" s="30">
        <f>'22'!W20</f>
        <v>3.5</v>
      </c>
      <c r="Y1188" s="30">
        <f>'22'!X20</f>
        <v>6.5</v>
      </c>
      <c r="Z1188" s="30">
        <f>'22'!Y20</f>
        <v>3.8</v>
      </c>
      <c r="AA1188" s="30">
        <f>'22'!Z20</f>
        <v>5.6</v>
      </c>
      <c r="AB1188" s="30">
        <f>'22'!AA20</f>
        <v>2.2999999999999998</v>
      </c>
      <c r="AC1188" s="30">
        <f>'22'!AB20</f>
        <v>0</v>
      </c>
      <c r="AD1188" s="30">
        <f>'22'!AC20</f>
        <v>0</v>
      </c>
      <c r="AE1188" s="30">
        <f>'22'!AD20</f>
        <v>0</v>
      </c>
      <c r="AF1188" s="30">
        <f>'22'!AE20</f>
        <v>0.8</v>
      </c>
      <c r="AG1188" s="30">
        <f>'22'!AF20</f>
        <v>0</v>
      </c>
      <c r="AH1188" s="30">
        <f>'22'!AG20</f>
        <v>0</v>
      </c>
      <c r="AI1188" s="30">
        <f>'22'!AH20</f>
        <v>0.8</v>
      </c>
      <c r="AJ1188" s="30">
        <f>'22'!AI20</f>
        <v>45</v>
      </c>
      <c r="AK1188" s="30">
        <f>'22'!AJ20</f>
        <v>45.8</v>
      </c>
      <c r="AL1188" s="30">
        <f>'22'!AK20</f>
        <v>108.88</v>
      </c>
      <c r="AM1188" s="30">
        <f>'22'!AL20</f>
        <v>114.67999999999999</v>
      </c>
      <c r="AN1188" s="30">
        <f>'22'!AM20</f>
        <v>68.88</v>
      </c>
      <c r="AO1188" s="30">
        <f>'22'!AN20</f>
        <v>0</v>
      </c>
      <c r="AP1188" s="30">
        <f>'22'!AO20</f>
        <v>0</v>
      </c>
      <c r="AQ1188" s="30">
        <f>'22'!AP20</f>
        <v>114.67999999999999</v>
      </c>
      <c r="AR1188" s="30">
        <f>'22'!AQ20</f>
        <v>28.360000000000014</v>
      </c>
      <c r="AS1188" s="30">
        <f>'22'!AR20</f>
        <v>0</v>
      </c>
      <c r="AT1188" s="30">
        <f>'22'!AS20</f>
        <v>45.8</v>
      </c>
      <c r="AU1188" s="30">
        <f>'22'!AT20</f>
        <v>91.44</v>
      </c>
      <c r="AV1188" s="30">
        <f>'22'!AU20</f>
        <v>137.24</v>
      </c>
      <c r="AW1188" s="30">
        <f>'22'!AV20</f>
        <v>0</v>
      </c>
      <c r="AX1188" s="30">
        <f>'22'!AW20</f>
        <v>10</v>
      </c>
      <c r="AY1188" s="30">
        <f>'22'!AX20</f>
        <v>200</v>
      </c>
      <c r="AZ1188" s="30">
        <f>'22'!AY20</f>
        <v>0</v>
      </c>
      <c r="BA1188" s="30">
        <f>'22'!AZ20</f>
        <v>40</v>
      </c>
      <c r="BB1188" s="30">
        <f>'22'!BA20</f>
        <v>0</v>
      </c>
      <c r="BC1188" s="30">
        <f>'22'!BB20</f>
        <v>250</v>
      </c>
      <c r="BD1188" s="30">
        <f>'22'!BC20</f>
        <v>237.5</v>
      </c>
      <c r="BE1188" s="30">
        <f>'22'!BD20</f>
        <v>14</v>
      </c>
      <c r="BF1188" s="30">
        <f>'22'!BE20</f>
        <v>15</v>
      </c>
      <c r="BG1188" s="30">
        <f>'22'!BF20</f>
        <v>8</v>
      </c>
      <c r="BH1188" s="30">
        <f>'22'!BG20</f>
        <v>9</v>
      </c>
      <c r="BI1188" s="30">
        <f>'22'!BH20</f>
        <v>1</v>
      </c>
      <c r="BJ1188" s="30">
        <f>'22'!BI20</f>
        <v>47</v>
      </c>
      <c r="BK1188" s="30">
        <f>'22'!BJ20</f>
        <v>190.5</v>
      </c>
      <c r="BL1188" s="30">
        <f>'22'!BK20</f>
        <v>91.44</v>
      </c>
      <c r="BM1188" s="30">
        <f>'22'!BL20</f>
        <v>99.06</v>
      </c>
    </row>
    <row r="1189" spans="1:65">
      <c r="A1189" s="78">
        <f>'22'!A21</f>
        <v>42908</v>
      </c>
      <c r="B1189" s="82" t="str">
        <f t="shared" si="18"/>
        <v>05:30:00</v>
      </c>
      <c r="C1189" s="30" t="str">
        <f>'22'!B21</f>
        <v>05H30</v>
      </c>
      <c r="D1189" s="30">
        <f>'22'!C21</f>
        <v>581</v>
      </c>
      <c r="E1189" s="30">
        <f>'22'!D21</f>
        <v>549</v>
      </c>
      <c r="F1189" s="30">
        <f>'22'!E21</f>
        <v>455</v>
      </c>
      <c r="G1189" s="30">
        <f>'22'!F21</f>
        <v>40</v>
      </c>
      <c r="H1189" s="30">
        <f>'22'!G21</f>
        <v>0</v>
      </c>
      <c r="I1189" s="30">
        <f>'22'!H21</f>
        <v>15</v>
      </c>
      <c r="J1189" s="30">
        <f>'22'!I21</f>
        <v>1585</v>
      </c>
      <c r="K1189" s="30">
        <f>'22'!J21</f>
        <v>55</v>
      </c>
      <c r="L1189" s="30">
        <f>'22'!K21</f>
        <v>313</v>
      </c>
      <c r="M1189" s="30">
        <f>'22'!L21</f>
        <v>323</v>
      </c>
      <c r="N1189" s="30">
        <f>'22'!M21</f>
        <v>310</v>
      </c>
      <c r="O1189" s="30">
        <f>'22'!N21</f>
        <v>0</v>
      </c>
      <c r="P1189" s="30">
        <f>'22'!O21</f>
        <v>11</v>
      </c>
      <c r="Q1189" s="30">
        <f>'22'!P21</f>
        <v>12</v>
      </c>
      <c r="R1189" s="30">
        <f>'22'!Q21</f>
        <v>10</v>
      </c>
      <c r="S1189" s="30">
        <f>'22'!R21</f>
        <v>0</v>
      </c>
      <c r="T1189" s="30">
        <f>'22'!S21</f>
        <v>946</v>
      </c>
      <c r="U1189" s="30">
        <f>'22'!T21</f>
        <v>33</v>
      </c>
      <c r="V1189" s="30">
        <f>'22'!U21</f>
        <v>88</v>
      </c>
      <c r="W1189" s="30">
        <f>'22'!V21</f>
        <v>4.18</v>
      </c>
      <c r="X1189" s="30">
        <f>'22'!W21</f>
        <v>3.5</v>
      </c>
      <c r="Y1189" s="30">
        <f>'22'!X21</f>
        <v>6.5</v>
      </c>
      <c r="Z1189" s="30">
        <f>'22'!Y21</f>
        <v>3.8</v>
      </c>
      <c r="AA1189" s="30">
        <f>'22'!Z21</f>
        <v>5.6</v>
      </c>
      <c r="AB1189" s="30">
        <f>'22'!AA21</f>
        <v>2.2999999999999998</v>
      </c>
      <c r="AC1189" s="30">
        <f>'22'!AB21</f>
        <v>0</v>
      </c>
      <c r="AD1189" s="30">
        <f>'22'!AC21</f>
        <v>0</v>
      </c>
      <c r="AE1189" s="30">
        <f>'22'!AD21</f>
        <v>0</v>
      </c>
      <c r="AF1189" s="30">
        <f>'22'!AE21</f>
        <v>0.8</v>
      </c>
      <c r="AG1189" s="30">
        <f>'22'!AF21</f>
        <v>0</v>
      </c>
      <c r="AH1189" s="30">
        <f>'22'!AG21</f>
        <v>0</v>
      </c>
      <c r="AI1189" s="30">
        <f>'22'!AH21</f>
        <v>0.8</v>
      </c>
      <c r="AJ1189" s="30">
        <f>'22'!AI21</f>
        <v>45</v>
      </c>
      <c r="AK1189" s="30">
        <f>'22'!AJ21</f>
        <v>45.8</v>
      </c>
      <c r="AL1189" s="30">
        <f>'22'!AK21</f>
        <v>108.88</v>
      </c>
      <c r="AM1189" s="30">
        <f>'22'!AL21</f>
        <v>114.67999999999999</v>
      </c>
      <c r="AN1189" s="30">
        <f>'22'!AM21</f>
        <v>68.88</v>
      </c>
      <c r="AO1189" s="30">
        <f>'22'!AN21</f>
        <v>0</v>
      </c>
      <c r="AP1189" s="30">
        <f>'22'!AO21</f>
        <v>0</v>
      </c>
      <c r="AQ1189" s="30">
        <f>'22'!AP21</f>
        <v>114.67999999999999</v>
      </c>
      <c r="AR1189" s="30">
        <f>'22'!AQ21</f>
        <v>28.360000000000014</v>
      </c>
      <c r="AS1189" s="30">
        <f>'22'!AR21</f>
        <v>0</v>
      </c>
      <c r="AT1189" s="30">
        <f>'22'!AS21</f>
        <v>45.8</v>
      </c>
      <c r="AU1189" s="30">
        <f>'22'!AT21</f>
        <v>91.44</v>
      </c>
      <c r="AV1189" s="30">
        <f>'22'!AU21</f>
        <v>137.24</v>
      </c>
      <c r="AW1189" s="30">
        <f>'22'!AV21</f>
        <v>0</v>
      </c>
      <c r="AX1189" s="30">
        <f>'22'!AW21</f>
        <v>10</v>
      </c>
      <c r="AY1189" s="30">
        <f>'22'!AX21</f>
        <v>200</v>
      </c>
      <c r="AZ1189" s="30">
        <f>'22'!AY21</f>
        <v>0</v>
      </c>
      <c r="BA1189" s="30">
        <f>'22'!AZ21</f>
        <v>40</v>
      </c>
      <c r="BB1189" s="30">
        <f>'22'!BA21</f>
        <v>0</v>
      </c>
      <c r="BC1189" s="30">
        <f>'22'!BB21</f>
        <v>250</v>
      </c>
      <c r="BD1189" s="30">
        <f>'22'!BC21</f>
        <v>237.5</v>
      </c>
      <c r="BE1189" s="30">
        <f>'22'!BD21</f>
        <v>14</v>
      </c>
      <c r="BF1189" s="30">
        <f>'22'!BE21</f>
        <v>15</v>
      </c>
      <c r="BG1189" s="30">
        <f>'22'!BF21</f>
        <v>8</v>
      </c>
      <c r="BH1189" s="30">
        <f>'22'!BG21</f>
        <v>9</v>
      </c>
      <c r="BI1189" s="30">
        <f>'22'!BH21</f>
        <v>1</v>
      </c>
      <c r="BJ1189" s="30">
        <f>'22'!BI21</f>
        <v>47</v>
      </c>
      <c r="BK1189" s="30">
        <f>'22'!BJ21</f>
        <v>190.5</v>
      </c>
      <c r="BL1189" s="30">
        <f>'22'!BK21</f>
        <v>91.44</v>
      </c>
      <c r="BM1189" s="30">
        <f>'22'!BL21</f>
        <v>99.06</v>
      </c>
    </row>
    <row r="1190" spans="1:65">
      <c r="A1190" s="78">
        <f>'22'!A22</f>
        <v>42908</v>
      </c>
      <c r="B1190" s="82" t="str">
        <f t="shared" si="18"/>
        <v>06:00:00</v>
      </c>
      <c r="C1190" s="30" t="str">
        <f>'22'!B22</f>
        <v>06H00</v>
      </c>
      <c r="D1190" s="30">
        <f>'22'!C22</f>
        <v>577</v>
      </c>
      <c r="E1190" s="30">
        <f>'22'!D22</f>
        <v>553</v>
      </c>
      <c r="F1190" s="30">
        <f>'22'!E22</f>
        <v>454</v>
      </c>
      <c r="G1190" s="30">
        <f>'22'!F22</f>
        <v>40</v>
      </c>
      <c r="H1190" s="30">
        <f>'22'!G22</f>
        <v>0</v>
      </c>
      <c r="I1190" s="30">
        <f>'22'!H22</f>
        <v>15</v>
      </c>
      <c r="J1190" s="30">
        <f>'22'!I22</f>
        <v>1584</v>
      </c>
      <c r="K1190" s="30">
        <f>'22'!J22</f>
        <v>55</v>
      </c>
      <c r="L1190" s="30">
        <f>'22'!K22</f>
        <v>307</v>
      </c>
      <c r="M1190" s="30">
        <f>'22'!L22</f>
        <v>318</v>
      </c>
      <c r="N1190" s="30">
        <f>'22'!M22</f>
        <v>310</v>
      </c>
      <c r="O1190" s="30">
        <f>'22'!N22</f>
        <v>0</v>
      </c>
      <c r="P1190" s="30">
        <f>'22'!O22</f>
        <v>10</v>
      </c>
      <c r="Q1190" s="30">
        <f>'22'!P22</f>
        <v>12</v>
      </c>
      <c r="R1190" s="30">
        <f>'22'!Q22</f>
        <v>10</v>
      </c>
      <c r="S1190" s="30">
        <f>'22'!R22</f>
        <v>0</v>
      </c>
      <c r="T1190" s="30">
        <f>'22'!S22</f>
        <v>935</v>
      </c>
      <c r="U1190" s="30">
        <f>'22'!T22</f>
        <v>32</v>
      </c>
      <c r="V1190" s="30">
        <f>'22'!U22</f>
        <v>87</v>
      </c>
      <c r="W1190" s="30">
        <f>'22'!V22</f>
        <v>3.58</v>
      </c>
      <c r="X1190" s="30">
        <f>'22'!W22</f>
        <v>3.5</v>
      </c>
      <c r="Y1190" s="30">
        <f>'22'!X22</f>
        <v>5.2</v>
      </c>
      <c r="Z1190" s="30">
        <f>'22'!Y22</f>
        <v>3.4</v>
      </c>
      <c r="AA1190" s="30">
        <f>'22'!Z22</f>
        <v>4.7</v>
      </c>
      <c r="AB1190" s="30">
        <f>'22'!AA22</f>
        <v>1.7</v>
      </c>
      <c r="AC1190" s="30">
        <f>'22'!AB22</f>
        <v>0</v>
      </c>
      <c r="AD1190" s="30">
        <f>'22'!AC22</f>
        <v>0</v>
      </c>
      <c r="AE1190" s="30">
        <f>'22'!AD22</f>
        <v>0</v>
      </c>
      <c r="AF1190" s="30">
        <f>'22'!AE22</f>
        <v>0.8</v>
      </c>
      <c r="AG1190" s="30">
        <f>'22'!AF22</f>
        <v>0</v>
      </c>
      <c r="AH1190" s="30">
        <f>'22'!AG22</f>
        <v>0</v>
      </c>
      <c r="AI1190" s="30">
        <f>'22'!AH22</f>
        <v>0.8</v>
      </c>
      <c r="AJ1190" s="30">
        <f>'22'!AI22</f>
        <v>45</v>
      </c>
      <c r="AK1190" s="30">
        <f>'22'!AJ22</f>
        <v>45.8</v>
      </c>
      <c r="AL1190" s="30">
        <f>'22'!AK22</f>
        <v>104.68</v>
      </c>
      <c r="AM1190" s="30">
        <f>'22'!AL22</f>
        <v>109.88000000000001</v>
      </c>
      <c r="AN1190" s="30">
        <f>'22'!AM22</f>
        <v>64.080000000000013</v>
      </c>
      <c r="AO1190" s="30">
        <f>'22'!AN22</f>
        <v>0</v>
      </c>
      <c r="AP1190" s="30">
        <f>'22'!AO22</f>
        <v>0</v>
      </c>
      <c r="AQ1190" s="30">
        <f>'22'!AP22</f>
        <v>109.88000000000001</v>
      </c>
      <c r="AR1190" s="30">
        <f>'22'!AQ22</f>
        <v>32.56</v>
      </c>
      <c r="AS1190" s="30">
        <f>'22'!AR22</f>
        <v>0</v>
      </c>
      <c r="AT1190" s="30">
        <f>'22'!AS22</f>
        <v>45.8</v>
      </c>
      <c r="AU1190" s="30">
        <f>'22'!AT22</f>
        <v>91.44</v>
      </c>
      <c r="AV1190" s="30">
        <f>'22'!AU22</f>
        <v>137.24</v>
      </c>
      <c r="AW1190" s="30">
        <f>'22'!AV22</f>
        <v>0</v>
      </c>
      <c r="AX1190" s="30">
        <f>'22'!AW22</f>
        <v>10</v>
      </c>
      <c r="AY1190" s="30">
        <f>'22'!AX22</f>
        <v>200</v>
      </c>
      <c r="AZ1190" s="30">
        <f>'22'!AY22</f>
        <v>0</v>
      </c>
      <c r="BA1190" s="30">
        <f>'22'!AZ22</f>
        <v>40</v>
      </c>
      <c r="BB1190" s="30">
        <f>'22'!BA22</f>
        <v>0</v>
      </c>
      <c r="BC1190" s="30">
        <f>'22'!BB22</f>
        <v>250</v>
      </c>
      <c r="BD1190" s="30">
        <f>'22'!BC22</f>
        <v>237.5</v>
      </c>
      <c r="BE1190" s="30">
        <f>'22'!BD22</f>
        <v>14</v>
      </c>
      <c r="BF1190" s="30">
        <f>'22'!BE22</f>
        <v>15</v>
      </c>
      <c r="BG1190" s="30">
        <f>'22'!BF22</f>
        <v>8</v>
      </c>
      <c r="BH1190" s="30">
        <f>'22'!BG22</f>
        <v>9</v>
      </c>
      <c r="BI1190" s="30">
        <f>'22'!BH22</f>
        <v>1</v>
      </c>
      <c r="BJ1190" s="30">
        <f>'22'!BI22</f>
        <v>47</v>
      </c>
      <c r="BK1190" s="30">
        <f>'22'!BJ22</f>
        <v>190.5</v>
      </c>
      <c r="BL1190" s="30">
        <f>'22'!BK22</f>
        <v>91.44</v>
      </c>
      <c r="BM1190" s="30">
        <f>'22'!BL22</f>
        <v>99.06</v>
      </c>
    </row>
    <row r="1191" spans="1:65">
      <c r="A1191" s="78">
        <f>'22'!A23</f>
        <v>42908</v>
      </c>
      <c r="B1191" s="82" t="str">
        <f t="shared" si="18"/>
        <v>06:30:00</v>
      </c>
      <c r="C1191" s="30" t="str">
        <f>'22'!B23</f>
        <v>06H30</v>
      </c>
      <c r="D1191" s="30">
        <f>'22'!C23</f>
        <v>575</v>
      </c>
      <c r="E1191" s="30">
        <f>'22'!D23</f>
        <v>533</v>
      </c>
      <c r="F1191" s="30">
        <f>'22'!E23</f>
        <v>450</v>
      </c>
      <c r="G1191" s="30">
        <f>'22'!F23</f>
        <v>39</v>
      </c>
      <c r="H1191" s="30">
        <f>'22'!G23</f>
        <v>0</v>
      </c>
      <c r="I1191" s="30">
        <f>'22'!H23</f>
        <v>15</v>
      </c>
      <c r="J1191" s="30">
        <f>'22'!I23</f>
        <v>1558</v>
      </c>
      <c r="K1191" s="30">
        <f>'22'!J23</f>
        <v>54</v>
      </c>
      <c r="L1191" s="30">
        <f>'22'!K23</f>
        <v>304</v>
      </c>
      <c r="M1191" s="30">
        <f>'22'!L23</f>
        <v>330</v>
      </c>
      <c r="N1191" s="30">
        <f>'22'!M23</f>
        <v>290</v>
      </c>
      <c r="O1191" s="30">
        <f>'22'!N23</f>
        <v>0</v>
      </c>
      <c r="P1191" s="30">
        <f>'22'!O23</f>
        <v>10</v>
      </c>
      <c r="Q1191" s="30">
        <f>'22'!P23</f>
        <v>12</v>
      </c>
      <c r="R1191" s="30">
        <f>'22'!Q23</f>
        <v>10</v>
      </c>
      <c r="S1191" s="30">
        <f>'22'!R23</f>
        <v>0</v>
      </c>
      <c r="T1191" s="30">
        <f>'22'!S23</f>
        <v>924</v>
      </c>
      <c r="U1191" s="30">
        <f>'22'!T23</f>
        <v>32</v>
      </c>
      <c r="V1191" s="30">
        <f>'22'!U23</f>
        <v>86</v>
      </c>
      <c r="W1191" s="30">
        <f>'22'!V23</f>
        <v>3.58</v>
      </c>
      <c r="X1191" s="30">
        <f>'22'!W23</f>
        <v>3.5</v>
      </c>
      <c r="Y1191" s="30">
        <f>'22'!X23</f>
        <v>5.2</v>
      </c>
      <c r="Z1191" s="30">
        <f>'22'!Y23</f>
        <v>3.4</v>
      </c>
      <c r="AA1191" s="30">
        <f>'22'!Z23</f>
        <v>4.7</v>
      </c>
      <c r="AB1191" s="30">
        <f>'22'!AA23</f>
        <v>1.7</v>
      </c>
      <c r="AC1191" s="30">
        <f>'22'!AB23</f>
        <v>0</v>
      </c>
      <c r="AD1191" s="30">
        <f>'22'!AC23</f>
        <v>0</v>
      </c>
      <c r="AE1191" s="30">
        <f>'22'!AD23</f>
        <v>0</v>
      </c>
      <c r="AF1191" s="30">
        <f>'22'!AE23</f>
        <v>0.8</v>
      </c>
      <c r="AG1191" s="30">
        <f>'22'!AF23</f>
        <v>0</v>
      </c>
      <c r="AH1191" s="30">
        <f>'22'!AG23</f>
        <v>0</v>
      </c>
      <c r="AI1191" s="30">
        <f>'22'!AH23</f>
        <v>0.8</v>
      </c>
      <c r="AJ1191" s="30">
        <f>'22'!AI23</f>
        <v>45</v>
      </c>
      <c r="AK1191" s="30">
        <f>'22'!AJ23</f>
        <v>45.8</v>
      </c>
      <c r="AL1191" s="30">
        <f>'22'!AK23</f>
        <v>103.68</v>
      </c>
      <c r="AM1191" s="30">
        <f>'22'!AL23</f>
        <v>0</v>
      </c>
      <c r="AN1191" s="30">
        <f>'22'!AM23</f>
        <v>-45.8</v>
      </c>
      <c r="AO1191" s="30">
        <f>'22'!AN23</f>
        <v>0</v>
      </c>
      <c r="AP1191" s="30">
        <f>'22'!AO23</f>
        <v>0</v>
      </c>
      <c r="AQ1191" s="30">
        <f>'22'!AP23</f>
        <v>0</v>
      </c>
      <c r="AR1191" s="30">
        <f>'22'!AQ23</f>
        <v>33.56</v>
      </c>
      <c r="AS1191" s="30">
        <f>'22'!AR23</f>
        <v>0</v>
      </c>
      <c r="AT1191" s="30">
        <f>'22'!AS23</f>
        <v>45.8</v>
      </c>
      <c r="AU1191" s="30">
        <f>'22'!AT23</f>
        <v>91.44</v>
      </c>
      <c r="AV1191" s="30">
        <f>'22'!AU23</f>
        <v>137.24</v>
      </c>
      <c r="AW1191" s="30">
        <f>'22'!AV23</f>
        <v>0</v>
      </c>
      <c r="AX1191" s="30">
        <f>'22'!AW23</f>
        <v>10</v>
      </c>
      <c r="AY1191" s="30">
        <f>'22'!AX23</f>
        <v>200</v>
      </c>
      <c r="AZ1191" s="30">
        <f>'22'!AY23</f>
        <v>0</v>
      </c>
      <c r="BA1191" s="30">
        <f>'22'!AZ23</f>
        <v>40</v>
      </c>
      <c r="BB1191" s="30">
        <f>'22'!BA23</f>
        <v>0</v>
      </c>
      <c r="BC1191" s="30">
        <f>'22'!BB23</f>
        <v>250</v>
      </c>
      <c r="BD1191" s="30">
        <f>'22'!BC23</f>
        <v>237.5</v>
      </c>
      <c r="BE1191" s="30">
        <f>'22'!BD23</f>
        <v>14</v>
      </c>
      <c r="BF1191" s="30">
        <f>'22'!BE23</f>
        <v>15</v>
      </c>
      <c r="BG1191" s="30">
        <f>'22'!BF23</f>
        <v>8</v>
      </c>
      <c r="BH1191" s="30">
        <f>'22'!BG23</f>
        <v>9</v>
      </c>
      <c r="BI1191" s="30">
        <f>'22'!BH23</f>
        <v>1</v>
      </c>
      <c r="BJ1191" s="30">
        <f>'22'!BI23</f>
        <v>47</v>
      </c>
      <c r="BK1191" s="30">
        <f>'22'!BJ23</f>
        <v>190.5</v>
      </c>
      <c r="BL1191" s="30">
        <f>'22'!BK23</f>
        <v>91.44</v>
      </c>
      <c r="BM1191" s="30">
        <f>'22'!BL23</f>
        <v>99.06</v>
      </c>
    </row>
    <row r="1192" spans="1:65">
      <c r="A1192" s="78">
        <f>'22'!A24</f>
        <v>42908</v>
      </c>
      <c r="B1192" s="82" t="str">
        <f t="shared" si="18"/>
        <v>07:00:00</v>
      </c>
      <c r="C1192" s="30" t="str">
        <f>'22'!B24</f>
        <v>07H00</v>
      </c>
      <c r="D1192" s="30">
        <f>'22'!C24</f>
        <v>595</v>
      </c>
      <c r="E1192" s="30">
        <f>'22'!D24</f>
        <v>547</v>
      </c>
      <c r="F1192" s="30">
        <f>'22'!E24</f>
        <v>452</v>
      </c>
      <c r="G1192" s="30">
        <f>'22'!F24</f>
        <v>40</v>
      </c>
      <c r="H1192" s="30">
        <f>'22'!G24</f>
        <v>0</v>
      </c>
      <c r="I1192" s="30">
        <f>'22'!H24</f>
        <v>15</v>
      </c>
      <c r="J1192" s="30">
        <f>'22'!I24</f>
        <v>1594</v>
      </c>
      <c r="K1192" s="30">
        <f>'22'!J24</f>
        <v>55</v>
      </c>
      <c r="L1192" s="30">
        <f>'22'!K24</f>
        <v>301</v>
      </c>
      <c r="M1192" s="30">
        <f>'22'!L24</f>
        <v>348</v>
      </c>
      <c r="N1192" s="30">
        <f>'22'!M24</f>
        <v>310</v>
      </c>
      <c r="O1192" s="30">
        <f>'22'!N24</f>
        <v>0</v>
      </c>
      <c r="P1192" s="30">
        <f>'22'!O24</f>
        <v>10</v>
      </c>
      <c r="Q1192" s="30">
        <f>'22'!P24</f>
        <v>12</v>
      </c>
      <c r="R1192" s="30">
        <f>'22'!Q24</f>
        <v>11</v>
      </c>
      <c r="S1192" s="30">
        <f>'22'!R24</f>
        <v>0</v>
      </c>
      <c r="T1192" s="30">
        <f>'22'!S24</f>
        <v>959</v>
      </c>
      <c r="U1192" s="30">
        <f>'22'!T24</f>
        <v>33</v>
      </c>
      <c r="V1192" s="30">
        <f>'22'!U24</f>
        <v>88</v>
      </c>
      <c r="W1192" s="30">
        <f>'22'!V24</f>
        <v>3.58</v>
      </c>
      <c r="X1192" s="30">
        <f>'22'!W24</f>
        <v>3.5</v>
      </c>
      <c r="Y1192" s="30">
        <f>'22'!X24</f>
        <v>4.8</v>
      </c>
      <c r="Z1192" s="30">
        <f>'22'!Y24</f>
        <v>2.6</v>
      </c>
      <c r="AA1192" s="30">
        <f>'22'!Z24</f>
        <v>4.4000000000000004</v>
      </c>
      <c r="AB1192" s="30">
        <f>'22'!AA24</f>
        <v>1.7</v>
      </c>
      <c r="AC1192" s="30">
        <f>'22'!AB24</f>
        <v>0</v>
      </c>
      <c r="AD1192" s="30">
        <f>'22'!AC24</f>
        <v>0</v>
      </c>
      <c r="AE1192" s="30">
        <f>'22'!AD24</f>
        <v>0</v>
      </c>
      <c r="AF1192" s="30">
        <f>'22'!AE24</f>
        <v>0.8</v>
      </c>
      <c r="AG1192" s="30">
        <f>'22'!AF24</f>
        <v>0</v>
      </c>
      <c r="AH1192" s="30">
        <f>'22'!AG24</f>
        <v>0</v>
      </c>
      <c r="AI1192" s="30">
        <f>'22'!AH24</f>
        <v>0.8</v>
      </c>
      <c r="AJ1192" s="30">
        <f>'22'!AI24</f>
        <v>45</v>
      </c>
      <c r="AK1192" s="30">
        <f>'22'!AJ24</f>
        <v>45.8</v>
      </c>
      <c r="AL1192" s="30">
        <f>'22'!AK24</f>
        <v>104.17999999999999</v>
      </c>
      <c r="AM1192" s="30">
        <f>'22'!AL24</f>
        <v>109.38</v>
      </c>
      <c r="AN1192" s="30">
        <f>'22'!AM24</f>
        <v>63.58</v>
      </c>
      <c r="AO1192" s="30">
        <f>'22'!AN24</f>
        <v>0</v>
      </c>
      <c r="AP1192" s="30">
        <f>'22'!AO24</f>
        <v>0</v>
      </c>
      <c r="AQ1192" s="30">
        <f>'22'!AP24</f>
        <v>109.38</v>
      </c>
      <c r="AR1192" s="30">
        <f>'22'!AQ24</f>
        <v>33.060000000000016</v>
      </c>
      <c r="AS1192" s="30">
        <f>'22'!AR24</f>
        <v>0</v>
      </c>
      <c r="AT1192" s="30">
        <f>'22'!AS24</f>
        <v>45.8</v>
      </c>
      <c r="AU1192" s="30">
        <f>'22'!AT24</f>
        <v>91.44</v>
      </c>
      <c r="AV1192" s="30">
        <f>'22'!AU24</f>
        <v>137.24</v>
      </c>
      <c r="AW1192" s="30">
        <f>'22'!AV24</f>
        <v>0</v>
      </c>
      <c r="AX1192" s="30">
        <f>'22'!AW24</f>
        <v>10</v>
      </c>
      <c r="AY1192" s="30">
        <f>'22'!AX24</f>
        <v>200</v>
      </c>
      <c r="AZ1192" s="30">
        <f>'22'!AY24</f>
        <v>0</v>
      </c>
      <c r="BA1192" s="30">
        <f>'22'!AZ24</f>
        <v>40</v>
      </c>
      <c r="BB1192" s="30">
        <f>'22'!BA24</f>
        <v>0</v>
      </c>
      <c r="BC1192" s="30">
        <f>'22'!BB24</f>
        <v>250</v>
      </c>
      <c r="BD1192" s="30">
        <f>'22'!BC24</f>
        <v>237.5</v>
      </c>
      <c r="BE1192" s="30">
        <f>'22'!BD24</f>
        <v>14</v>
      </c>
      <c r="BF1192" s="30">
        <f>'22'!BE24</f>
        <v>15</v>
      </c>
      <c r="BG1192" s="30">
        <f>'22'!BF24</f>
        <v>8</v>
      </c>
      <c r="BH1192" s="30">
        <f>'22'!BG24</f>
        <v>9</v>
      </c>
      <c r="BI1192" s="30">
        <f>'22'!BH24</f>
        <v>1</v>
      </c>
      <c r="BJ1192" s="30">
        <f>'22'!BI24</f>
        <v>47</v>
      </c>
      <c r="BK1192" s="30">
        <f>'22'!BJ24</f>
        <v>190.5</v>
      </c>
      <c r="BL1192" s="30">
        <f>'22'!BK24</f>
        <v>91.44</v>
      </c>
      <c r="BM1192" s="30">
        <f>'22'!BL24</f>
        <v>99.06</v>
      </c>
    </row>
    <row r="1193" spans="1:65">
      <c r="A1193" s="78">
        <f>'22'!A25</f>
        <v>42908</v>
      </c>
      <c r="B1193" s="82" t="str">
        <f t="shared" si="18"/>
        <v>07:30:00</v>
      </c>
      <c r="C1193" s="30" t="str">
        <f>'22'!B25</f>
        <v>07H30</v>
      </c>
      <c r="D1193" s="30">
        <f>'22'!C25</f>
        <v>636</v>
      </c>
      <c r="E1193" s="30">
        <f>'22'!D25</f>
        <v>633</v>
      </c>
      <c r="F1193" s="30">
        <f>'22'!E25</f>
        <v>490</v>
      </c>
      <c r="G1193" s="30">
        <f>'22'!F25</f>
        <v>44</v>
      </c>
      <c r="H1193" s="30">
        <f>'22'!G25</f>
        <v>0</v>
      </c>
      <c r="I1193" s="30">
        <f>'22'!H25</f>
        <v>16</v>
      </c>
      <c r="J1193" s="30">
        <f>'22'!I25</f>
        <v>1759</v>
      </c>
      <c r="K1193" s="30">
        <f>'22'!J25</f>
        <v>60</v>
      </c>
      <c r="L1193" s="30">
        <f>'22'!K25</f>
        <v>311</v>
      </c>
      <c r="M1193" s="30">
        <f>'22'!L25</f>
        <v>371</v>
      </c>
      <c r="N1193" s="30">
        <f>'22'!M25</f>
        <v>330</v>
      </c>
      <c r="O1193" s="30">
        <f>'22'!N25</f>
        <v>0</v>
      </c>
      <c r="P1193" s="30">
        <f>'22'!O25</f>
        <v>11</v>
      </c>
      <c r="Q1193" s="30">
        <f>'22'!P25</f>
        <v>13</v>
      </c>
      <c r="R1193" s="30">
        <f>'22'!Q25</f>
        <v>12</v>
      </c>
      <c r="S1193" s="30">
        <f>'22'!R25</f>
        <v>0</v>
      </c>
      <c r="T1193" s="30">
        <f>'22'!S25</f>
        <v>1012</v>
      </c>
      <c r="U1193" s="30">
        <f>'22'!T25</f>
        <v>36</v>
      </c>
      <c r="V1193" s="30">
        <f>'22'!U25</f>
        <v>96</v>
      </c>
      <c r="W1193" s="30">
        <f>'22'!V25</f>
        <v>3.58</v>
      </c>
      <c r="X1193" s="30">
        <f>'22'!W25</f>
        <v>3.5</v>
      </c>
      <c r="Y1193" s="30">
        <f>'22'!X25</f>
        <v>5</v>
      </c>
      <c r="Z1193" s="30">
        <f>'22'!Y25</f>
        <v>2.6</v>
      </c>
      <c r="AA1193" s="30">
        <f>'22'!Z25</f>
        <v>4.4000000000000004</v>
      </c>
      <c r="AB1193" s="30">
        <f>'22'!AA25</f>
        <v>1.7</v>
      </c>
      <c r="AC1193" s="30">
        <f>'22'!AB25</f>
        <v>0</v>
      </c>
      <c r="AD1193" s="30">
        <f>'22'!AC25</f>
        <v>0</v>
      </c>
      <c r="AE1193" s="30">
        <f>'22'!AD25</f>
        <v>0</v>
      </c>
      <c r="AF1193" s="30">
        <f>'22'!AE25</f>
        <v>0.8</v>
      </c>
      <c r="AG1193" s="30">
        <f>'22'!AF25</f>
        <v>0</v>
      </c>
      <c r="AH1193" s="30">
        <f>'22'!AG25</f>
        <v>0</v>
      </c>
      <c r="AI1193" s="30">
        <f>'22'!AH25</f>
        <v>0.8</v>
      </c>
      <c r="AJ1193" s="30">
        <f>'22'!AI25</f>
        <v>45</v>
      </c>
      <c r="AK1193" s="30">
        <f>'22'!AJ25</f>
        <v>45.8</v>
      </c>
      <c r="AL1193" s="30">
        <f>'22'!AK25</f>
        <v>112.38</v>
      </c>
      <c r="AM1193" s="30">
        <f>'22'!AL25</f>
        <v>117.58</v>
      </c>
      <c r="AN1193" s="30">
        <f>'22'!AM25</f>
        <v>71.78</v>
      </c>
      <c r="AO1193" s="30">
        <f>'22'!AN25</f>
        <v>0</v>
      </c>
      <c r="AP1193" s="30">
        <f>'22'!AO25</f>
        <v>0</v>
      </c>
      <c r="AQ1193" s="30">
        <f>'22'!AP25</f>
        <v>117.58</v>
      </c>
      <c r="AR1193" s="30">
        <f>'22'!AQ25</f>
        <v>24.860000000000014</v>
      </c>
      <c r="AS1193" s="30">
        <f>'22'!AR25</f>
        <v>0</v>
      </c>
      <c r="AT1193" s="30">
        <f>'22'!AS25</f>
        <v>45.8</v>
      </c>
      <c r="AU1193" s="30">
        <f>'22'!AT25</f>
        <v>91.44</v>
      </c>
      <c r="AV1193" s="30">
        <f>'22'!AU25</f>
        <v>137.24</v>
      </c>
      <c r="AW1193" s="30">
        <f>'22'!AV25</f>
        <v>0</v>
      </c>
      <c r="AX1193" s="30">
        <f>'22'!AW25</f>
        <v>10</v>
      </c>
      <c r="AY1193" s="30">
        <f>'22'!AX25</f>
        <v>200</v>
      </c>
      <c r="AZ1193" s="30">
        <f>'22'!AY25</f>
        <v>0</v>
      </c>
      <c r="BA1193" s="30">
        <f>'22'!AZ25</f>
        <v>40</v>
      </c>
      <c r="BB1193" s="30">
        <f>'22'!BA25</f>
        <v>0</v>
      </c>
      <c r="BC1193" s="30">
        <f>'22'!BB25</f>
        <v>250</v>
      </c>
      <c r="BD1193" s="30">
        <f>'22'!BC25</f>
        <v>237.5</v>
      </c>
      <c r="BE1193" s="30">
        <f>'22'!BD25</f>
        <v>14</v>
      </c>
      <c r="BF1193" s="30">
        <f>'22'!BE25</f>
        <v>15</v>
      </c>
      <c r="BG1193" s="30">
        <f>'22'!BF25</f>
        <v>8</v>
      </c>
      <c r="BH1193" s="30">
        <f>'22'!BG25</f>
        <v>9</v>
      </c>
      <c r="BI1193" s="30">
        <f>'22'!BH25</f>
        <v>1</v>
      </c>
      <c r="BJ1193" s="30">
        <f>'22'!BI25</f>
        <v>47</v>
      </c>
      <c r="BK1193" s="30">
        <f>'22'!BJ25</f>
        <v>190.5</v>
      </c>
      <c r="BL1193" s="30">
        <f>'22'!BK25</f>
        <v>91.44</v>
      </c>
      <c r="BM1193" s="30">
        <f>'22'!BL25</f>
        <v>99.06</v>
      </c>
    </row>
    <row r="1194" spans="1:65">
      <c r="A1194" s="78">
        <f>'22'!A26</f>
        <v>42908</v>
      </c>
      <c r="B1194" s="82" t="str">
        <f t="shared" si="18"/>
        <v>08:00:00</v>
      </c>
      <c r="C1194" s="30" t="str">
        <f>'22'!B26</f>
        <v>08H00</v>
      </c>
      <c r="D1194" s="30">
        <f>'22'!C26</f>
        <v>672</v>
      </c>
      <c r="E1194" s="30">
        <f>'22'!D26</f>
        <v>679</v>
      </c>
      <c r="F1194" s="30">
        <f>'22'!E26</f>
        <v>529</v>
      </c>
      <c r="G1194" s="30">
        <f>'22'!F26</f>
        <v>47</v>
      </c>
      <c r="H1194" s="30">
        <f>'22'!G26</f>
        <v>0</v>
      </c>
      <c r="I1194" s="30">
        <f>'22'!H26</f>
        <v>18</v>
      </c>
      <c r="J1194" s="30">
        <f>'22'!I26</f>
        <v>1880</v>
      </c>
      <c r="K1194" s="30">
        <f>'22'!J26</f>
        <v>65</v>
      </c>
      <c r="L1194" s="30">
        <f>'22'!K26</f>
        <v>324</v>
      </c>
      <c r="M1194" s="30">
        <f>'22'!L26</f>
        <v>405</v>
      </c>
      <c r="N1194" s="30">
        <f>'22'!M26</f>
        <v>340</v>
      </c>
      <c r="O1194" s="30">
        <f>'22'!N26</f>
        <v>0</v>
      </c>
      <c r="P1194" s="30">
        <f>'22'!O26</f>
        <v>11</v>
      </c>
      <c r="Q1194" s="30">
        <f>'22'!P26</f>
        <v>14</v>
      </c>
      <c r="R1194" s="30">
        <f>'22'!Q26</f>
        <v>12</v>
      </c>
      <c r="S1194" s="30">
        <f>'22'!R26</f>
        <v>0</v>
      </c>
      <c r="T1194" s="30">
        <f>'22'!S26</f>
        <v>1069</v>
      </c>
      <c r="U1194" s="30">
        <f>'22'!T26</f>
        <v>37</v>
      </c>
      <c r="V1194" s="30">
        <f>'22'!U26</f>
        <v>102</v>
      </c>
      <c r="W1194" s="30">
        <f>'22'!V26</f>
        <v>3.58</v>
      </c>
      <c r="X1194" s="30">
        <f>'22'!W26</f>
        <v>3.5</v>
      </c>
      <c r="Y1194" s="30">
        <f>'22'!X26</f>
        <v>5.5</v>
      </c>
      <c r="Z1194" s="30">
        <f>'22'!Y26</f>
        <v>2.8</v>
      </c>
      <c r="AA1194" s="30">
        <f>'22'!Z26</f>
        <v>5.5</v>
      </c>
      <c r="AB1194" s="30">
        <f>'22'!AA26</f>
        <v>2</v>
      </c>
      <c r="AC1194" s="30">
        <f>'22'!AB26</f>
        <v>0</v>
      </c>
      <c r="AD1194" s="30">
        <f>'22'!AC26</f>
        <v>0</v>
      </c>
      <c r="AE1194" s="30">
        <f>'22'!AD26</f>
        <v>0</v>
      </c>
      <c r="AF1194" s="30">
        <f>'22'!AE26</f>
        <v>0.8</v>
      </c>
      <c r="AG1194" s="30">
        <f>'22'!AF26</f>
        <v>0</v>
      </c>
      <c r="AH1194" s="30">
        <f>'22'!AG26</f>
        <v>0</v>
      </c>
      <c r="AI1194" s="30">
        <f>'22'!AH26</f>
        <v>0.8</v>
      </c>
      <c r="AJ1194" s="30">
        <f>'22'!AI26</f>
        <v>45</v>
      </c>
      <c r="AK1194" s="30">
        <f>'22'!AJ26</f>
        <v>45.8</v>
      </c>
      <c r="AL1194" s="30">
        <f>'22'!AK26</f>
        <v>120.17999999999999</v>
      </c>
      <c r="AM1194" s="30">
        <f>'22'!AL26</f>
        <v>125.67999999999999</v>
      </c>
      <c r="AN1194" s="30">
        <f>'22'!AM26</f>
        <v>79.88</v>
      </c>
      <c r="AO1194" s="30">
        <f>'22'!AN26</f>
        <v>0</v>
      </c>
      <c r="AP1194" s="30">
        <f>'22'!AO26</f>
        <v>0</v>
      </c>
      <c r="AQ1194" s="30">
        <f>'22'!AP26</f>
        <v>125.67999999999999</v>
      </c>
      <c r="AR1194" s="30">
        <f>'22'!AQ26</f>
        <v>17.060000000000016</v>
      </c>
      <c r="AS1194" s="30">
        <f>'22'!AR26</f>
        <v>0</v>
      </c>
      <c r="AT1194" s="30">
        <f>'22'!AS26</f>
        <v>45.8</v>
      </c>
      <c r="AU1194" s="30">
        <f>'22'!AT26</f>
        <v>91.44</v>
      </c>
      <c r="AV1194" s="30">
        <f>'22'!AU26</f>
        <v>137.24</v>
      </c>
      <c r="AW1194" s="30">
        <f>'22'!AV26</f>
        <v>0</v>
      </c>
      <c r="AX1194" s="30">
        <f>'22'!AW26</f>
        <v>10</v>
      </c>
      <c r="AY1194" s="30">
        <f>'22'!AX26</f>
        <v>200</v>
      </c>
      <c r="AZ1194" s="30">
        <f>'22'!AY26</f>
        <v>0</v>
      </c>
      <c r="BA1194" s="30">
        <f>'22'!AZ26</f>
        <v>40</v>
      </c>
      <c r="BB1194" s="30">
        <f>'22'!BA26</f>
        <v>0</v>
      </c>
      <c r="BC1194" s="30">
        <f>'22'!BB26</f>
        <v>250</v>
      </c>
      <c r="BD1194" s="30">
        <f>'22'!BC26</f>
        <v>237.5</v>
      </c>
      <c r="BE1194" s="30">
        <f>'22'!BD26</f>
        <v>14</v>
      </c>
      <c r="BF1194" s="30">
        <f>'22'!BE26</f>
        <v>15</v>
      </c>
      <c r="BG1194" s="30">
        <f>'22'!BF26</f>
        <v>8</v>
      </c>
      <c r="BH1194" s="30">
        <f>'22'!BG26</f>
        <v>9</v>
      </c>
      <c r="BI1194" s="30">
        <f>'22'!BH26</f>
        <v>1</v>
      </c>
      <c r="BJ1194" s="30">
        <f>'22'!BI26</f>
        <v>47</v>
      </c>
      <c r="BK1194" s="30">
        <f>'22'!BJ26</f>
        <v>190.5</v>
      </c>
      <c r="BL1194" s="30">
        <f>'22'!BK26</f>
        <v>91.44</v>
      </c>
      <c r="BM1194" s="30">
        <f>'22'!BL26</f>
        <v>99.06</v>
      </c>
    </row>
    <row r="1195" spans="1:65">
      <c r="A1195" s="78">
        <f>'22'!A27</f>
        <v>42908</v>
      </c>
      <c r="B1195" s="82" t="str">
        <f t="shared" si="18"/>
        <v>08:30:00</v>
      </c>
      <c r="C1195" s="30" t="str">
        <f>'22'!B27</f>
        <v>08H30</v>
      </c>
      <c r="D1195" s="30">
        <f>'22'!C27</f>
        <v>683</v>
      </c>
      <c r="E1195" s="30">
        <f>'22'!D27</f>
        <v>685</v>
      </c>
      <c r="F1195" s="30">
        <f>'22'!E27</f>
        <v>550</v>
      </c>
      <c r="G1195" s="30">
        <f>'22'!F27</f>
        <v>47</v>
      </c>
      <c r="H1195" s="30">
        <f>'22'!G27</f>
        <v>0</v>
      </c>
      <c r="I1195" s="30">
        <f>'22'!H27</f>
        <v>18</v>
      </c>
      <c r="J1195" s="30">
        <f>'22'!I27</f>
        <v>1918</v>
      </c>
      <c r="K1195" s="30">
        <f>'22'!J27</f>
        <v>65</v>
      </c>
      <c r="L1195" s="30">
        <f>'22'!K27</f>
        <v>378</v>
      </c>
      <c r="M1195" s="30">
        <f>'22'!L27</f>
        <v>435</v>
      </c>
      <c r="N1195" s="30">
        <f>'22'!M27</f>
        <v>360</v>
      </c>
      <c r="O1195" s="30">
        <f>'22'!N27</f>
        <v>0</v>
      </c>
      <c r="P1195" s="30">
        <f>'22'!O27</f>
        <v>13</v>
      </c>
      <c r="Q1195" s="30">
        <f>'22'!P27</f>
        <v>15</v>
      </c>
      <c r="R1195" s="30">
        <f>'22'!Q27</f>
        <v>13</v>
      </c>
      <c r="S1195" s="30">
        <f>'22'!R27</f>
        <v>0</v>
      </c>
      <c r="T1195" s="30">
        <f>'22'!S27</f>
        <v>1173</v>
      </c>
      <c r="U1195" s="30">
        <f>'22'!T27</f>
        <v>41</v>
      </c>
      <c r="V1195" s="30">
        <f>'22'!U27</f>
        <v>106</v>
      </c>
      <c r="W1195" s="30">
        <f>'22'!V27</f>
        <v>3.58</v>
      </c>
      <c r="X1195" s="30">
        <f>'22'!W27</f>
        <v>3.5</v>
      </c>
      <c r="Y1195" s="30">
        <f>'22'!X27</f>
        <v>5.5</v>
      </c>
      <c r="Z1195" s="30">
        <f>'22'!Y27</f>
        <v>2.8</v>
      </c>
      <c r="AA1195" s="30">
        <f>'22'!Z27</f>
        <v>5.5</v>
      </c>
      <c r="AB1195" s="30">
        <f>'22'!AA27</f>
        <v>2</v>
      </c>
      <c r="AC1195" s="30">
        <f>'22'!AB27</f>
        <v>0</v>
      </c>
      <c r="AD1195" s="30">
        <f>'22'!AC27</f>
        <v>0</v>
      </c>
      <c r="AE1195" s="30">
        <f>'22'!AD27</f>
        <v>0</v>
      </c>
      <c r="AF1195" s="30">
        <f>'22'!AE27</f>
        <v>0.8</v>
      </c>
      <c r="AG1195" s="30">
        <f>'22'!AF27</f>
        <v>0</v>
      </c>
      <c r="AH1195" s="30">
        <f>'22'!AG27</f>
        <v>0</v>
      </c>
      <c r="AI1195" s="30">
        <f>'22'!AH27</f>
        <v>0.8</v>
      </c>
      <c r="AJ1195" s="30">
        <f>'22'!AI27</f>
        <v>45</v>
      </c>
      <c r="AK1195" s="30">
        <f>'22'!AJ27</f>
        <v>45.8</v>
      </c>
      <c r="AL1195" s="30">
        <f>'22'!AK27</f>
        <v>124.17999999999999</v>
      </c>
      <c r="AM1195" s="30">
        <f>'22'!AL27</f>
        <v>129.68</v>
      </c>
      <c r="AN1195" s="30">
        <f>'22'!AM27</f>
        <v>83.88000000000001</v>
      </c>
      <c r="AO1195" s="30">
        <f>'22'!AN27</f>
        <v>0</v>
      </c>
      <c r="AP1195" s="30">
        <f>'22'!AO27</f>
        <v>0</v>
      </c>
      <c r="AQ1195" s="30">
        <f>'22'!AP27</f>
        <v>129.68</v>
      </c>
      <c r="AR1195" s="30">
        <f>'22'!AQ27</f>
        <v>13.060000000000016</v>
      </c>
      <c r="AS1195" s="30">
        <f>'22'!AR27</f>
        <v>0</v>
      </c>
      <c r="AT1195" s="30">
        <f>'22'!AS27</f>
        <v>45.8</v>
      </c>
      <c r="AU1195" s="30">
        <f>'22'!AT27</f>
        <v>91.44</v>
      </c>
      <c r="AV1195" s="30">
        <f>'22'!AU27</f>
        <v>137.24</v>
      </c>
      <c r="AW1195" s="30">
        <f>'22'!AV27</f>
        <v>0</v>
      </c>
      <c r="AX1195" s="30">
        <f>'22'!AW27</f>
        <v>10</v>
      </c>
      <c r="AY1195" s="30">
        <f>'22'!AX27</f>
        <v>200</v>
      </c>
      <c r="AZ1195" s="30">
        <f>'22'!AY27</f>
        <v>0</v>
      </c>
      <c r="BA1195" s="30">
        <f>'22'!AZ27</f>
        <v>40</v>
      </c>
      <c r="BB1195" s="30">
        <f>'22'!BA27</f>
        <v>0</v>
      </c>
      <c r="BC1195" s="30">
        <f>'22'!BB27</f>
        <v>250</v>
      </c>
      <c r="BD1195" s="30">
        <f>'22'!BC27</f>
        <v>237.5</v>
      </c>
      <c r="BE1195" s="30">
        <f>'22'!BD27</f>
        <v>14</v>
      </c>
      <c r="BF1195" s="30">
        <f>'22'!BE27</f>
        <v>15</v>
      </c>
      <c r="BG1195" s="30">
        <f>'22'!BF27</f>
        <v>8</v>
      </c>
      <c r="BH1195" s="30">
        <f>'22'!BG27</f>
        <v>9</v>
      </c>
      <c r="BI1195" s="30">
        <f>'22'!BH27</f>
        <v>1</v>
      </c>
      <c r="BJ1195" s="30">
        <f>'22'!BI27</f>
        <v>47</v>
      </c>
      <c r="BK1195" s="30">
        <f>'22'!BJ27</f>
        <v>190.5</v>
      </c>
      <c r="BL1195" s="30">
        <f>'22'!BK27</f>
        <v>91.44</v>
      </c>
      <c r="BM1195" s="30">
        <f>'22'!BL27</f>
        <v>99.06</v>
      </c>
    </row>
    <row r="1196" spans="1:65">
      <c r="A1196" s="78">
        <f>'22'!A28</f>
        <v>42908</v>
      </c>
      <c r="B1196" s="82" t="str">
        <f t="shared" si="18"/>
        <v>09:00:00</v>
      </c>
      <c r="C1196" s="30" t="str">
        <f>'22'!B28</f>
        <v>09H00</v>
      </c>
      <c r="D1196" s="30">
        <f>'22'!C28</f>
        <v>695</v>
      </c>
      <c r="E1196" s="30">
        <f>'22'!D28</f>
        <v>452</v>
      </c>
      <c r="F1196" s="30">
        <f>'22'!E28</f>
        <v>551</v>
      </c>
      <c r="G1196" s="30">
        <f>'22'!F28</f>
        <v>39</v>
      </c>
      <c r="H1196" s="30">
        <f>'22'!G28</f>
        <v>0</v>
      </c>
      <c r="I1196" s="30">
        <f>'22'!H28</f>
        <v>18</v>
      </c>
      <c r="J1196" s="30">
        <f>'22'!I28</f>
        <v>1698</v>
      </c>
      <c r="K1196" s="30">
        <f>'22'!J28</f>
        <v>57</v>
      </c>
      <c r="L1196" s="30">
        <f>'22'!K28</f>
        <v>381</v>
      </c>
      <c r="M1196" s="30">
        <f>'22'!L28</f>
        <v>453</v>
      </c>
      <c r="N1196" s="30">
        <f>'22'!M28</f>
        <v>350</v>
      </c>
      <c r="O1196" s="30">
        <f>'22'!N28</f>
        <v>0</v>
      </c>
      <c r="P1196" s="30">
        <f>'22'!O28</f>
        <v>13</v>
      </c>
      <c r="Q1196" s="30">
        <f>'22'!P28</f>
        <v>16</v>
      </c>
      <c r="R1196" s="30">
        <f>'22'!Q28</f>
        <v>12</v>
      </c>
      <c r="S1196" s="30">
        <f>'22'!R28</f>
        <v>0</v>
      </c>
      <c r="T1196" s="30">
        <f>'22'!S28</f>
        <v>1184</v>
      </c>
      <c r="U1196" s="30">
        <f>'22'!T28</f>
        <v>41</v>
      </c>
      <c r="V1196" s="30">
        <f>'22'!U28</f>
        <v>98</v>
      </c>
      <c r="W1196" s="30">
        <f>'22'!V28</f>
        <v>2.15</v>
      </c>
      <c r="X1196" s="30">
        <f>'22'!W28</f>
        <v>3.5</v>
      </c>
      <c r="Y1196" s="30">
        <f>'22'!X28</f>
        <v>5.5</v>
      </c>
      <c r="Z1196" s="30">
        <f>'22'!Y28</f>
        <v>3.2</v>
      </c>
      <c r="AA1196" s="30">
        <f>'22'!Z28</f>
        <v>5.4</v>
      </c>
      <c r="AB1196" s="30">
        <f>'22'!AA28</f>
        <v>2.1</v>
      </c>
      <c r="AC1196" s="30">
        <f>'22'!AB28</f>
        <v>0</v>
      </c>
      <c r="AD1196" s="30">
        <f>'22'!AC28</f>
        <v>0</v>
      </c>
      <c r="AE1196" s="30">
        <f>'22'!AD28</f>
        <v>0</v>
      </c>
      <c r="AF1196" s="30">
        <f>'22'!AE28</f>
        <v>0.85</v>
      </c>
      <c r="AG1196" s="30">
        <f>'22'!AF28</f>
        <v>0</v>
      </c>
      <c r="AH1196" s="30">
        <f>'22'!AG28</f>
        <v>0</v>
      </c>
      <c r="AI1196" s="30">
        <f>'22'!AH28</f>
        <v>0.85</v>
      </c>
      <c r="AJ1196" s="30">
        <f>'22'!AI28</f>
        <v>60</v>
      </c>
      <c r="AK1196" s="30">
        <f>'22'!AJ28</f>
        <v>60.85</v>
      </c>
      <c r="AL1196" s="30">
        <f>'22'!AK28</f>
        <v>115.10000000000001</v>
      </c>
      <c r="AM1196" s="30">
        <f>'22'!AL28</f>
        <v>120.7</v>
      </c>
      <c r="AN1196" s="30">
        <f>'22'!AM28</f>
        <v>59.85</v>
      </c>
      <c r="AO1196" s="30">
        <f>'22'!AN28</f>
        <v>0</v>
      </c>
      <c r="AP1196" s="30">
        <f>'22'!AO28</f>
        <v>0</v>
      </c>
      <c r="AQ1196" s="30">
        <f>'22'!AP28</f>
        <v>120.7</v>
      </c>
      <c r="AR1196" s="30">
        <f>'22'!AQ28</f>
        <v>37.189999999999984</v>
      </c>
      <c r="AS1196" s="30">
        <f>'22'!AR28</f>
        <v>0</v>
      </c>
      <c r="AT1196" s="30">
        <f>'22'!AS28</f>
        <v>60.85</v>
      </c>
      <c r="AU1196" s="30">
        <f>'22'!AT28</f>
        <v>91.44</v>
      </c>
      <c r="AV1196" s="30">
        <f>'22'!AU28</f>
        <v>152.29</v>
      </c>
      <c r="AW1196" s="30">
        <f>'22'!AV28</f>
        <v>0</v>
      </c>
      <c r="AX1196" s="30">
        <f>'22'!AW28</f>
        <v>10</v>
      </c>
      <c r="AY1196" s="30">
        <f>'22'!AX28</f>
        <v>200</v>
      </c>
      <c r="AZ1196" s="30">
        <f>'22'!AY28</f>
        <v>0</v>
      </c>
      <c r="BA1196" s="30">
        <f>'22'!AZ28</f>
        <v>40</v>
      </c>
      <c r="BB1196" s="30">
        <f>'22'!BA28</f>
        <v>0</v>
      </c>
      <c r="BC1196" s="30">
        <f>'22'!BB28</f>
        <v>250</v>
      </c>
      <c r="BD1196" s="30">
        <f>'22'!BC28</f>
        <v>237.5</v>
      </c>
      <c r="BE1196" s="30">
        <f>'22'!BD28</f>
        <v>14</v>
      </c>
      <c r="BF1196" s="30">
        <f>'22'!BE28</f>
        <v>15</v>
      </c>
      <c r="BG1196" s="30">
        <f>'22'!BF28</f>
        <v>8</v>
      </c>
      <c r="BH1196" s="30">
        <f>'22'!BG28</f>
        <v>9</v>
      </c>
      <c r="BI1196" s="30">
        <f>'22'!BH28</f>
        <v>1</v>
      </c>
      <c r="BJ1196" s="30">
        <f>'22'!BI28</f>
        <v>47</v>
      </c>
      <c r="BK1196" s="30">
        <f>'22'!BJ28</f>
        <v>190.5</v>
      </c>
      <c r="BL1196" s="30">
        <f>'22'!BK28</f>
        <v>91.44</v>
      </c>
      <c r="BM1196" s="30">
        <f>'22'!BL28</f>
        <v>99.06</v>
      </c>
    </row>
    <row r="1197" spans="1:65">
      <c r="A1197" s="78">
        <f>'22'!A29</f>
        <v>42908</v>
      </c>
      <c r="B1197" s="82" t="str">
        <f t="shared" si="18"/>
        <v>09:30:00</v>
      </c>
      <c r="C1197" s="30" t="str">
        <f>'22'!B29</f>
        <v>09H30</v>
      </c>
      <c r="D1197" s="30">
        <f>'22'!C29</f>
        <v>698</v>
      </c>
      <c r="E1197" s="30">
        <f>'22'!D29</f>
        <v>453</v>
      </c>
      <c r="F1197" s="30">
        <f>'22'!E29</f>
        <v>570</v>
      </c>
      <c r="G1197" s="30">
        <f>'22'!F29</f>
        <v>40</v>
      </c>
      <c r="H1197" s="30">
        <f>'22'!G29</f>
        <v>0</v>
      </c>
      <c r="I1197" s="30">
        <f>'22'!H29</f>
        <v>19</v>
      </c>
      <c r="J1197" s="30">
        <f>'22'!I29</f>
        <v>1721</v>
      </c>
      <c r="K1197" s="30">
        <f>'22'!J29</f>
        <v>59</v>
      </c>
      <c r="L1197" s="30">
        <f>'22'!K29</f>
        <v>394</v>
      </c>
      <c r="M1197" s="30">
        <f>'22'!L29</f>
        <v>376</v>
      </c>
      <c r="N1197" s="30">
        <f>'22'!M29</f>
        <v>330</v>
      </c>
      <c r="O1197" s="30">
        <f>'22'!N29</f>
        <v>0</v>
      </c>
      <c r="P1197" s="30">
        <f>'22'!O29</f>
        <v>14</v>
      </c>
      <c r="Q1197" s="30">
        <f>'22'!P29</f>
        <v>16</v>
      </c>
      <c r="R1197" s="30">
        <f>'22'!Q29</f>
        <v>12</v>
      </c>
      <c r="S1197" s="30">
        <f>'22'!R29</f>
        <v>0</v>
      </c>
      <c r="T1197" s="30">
        <f>'22'!S29</f>
        <v>1100</v>
      </c>
      <c r="U1197" s="30">
        <f>'22'!T29</f>
        <v>42</v>
      </c>
      <c r="V1197" s="30">
        <f>'22'!U29</f>
        <v>101</v>
      </c>
      <c r="W1197" s="30">
        <f>'22'!V29</f>
        <v>2.15</v>
      </c>
      <c r="X1197" s="30">
        <f>'22'!W29</f>
        <v>3.5</v>
      </c>
      <c r="Y1197" s="30">
        <f>'22'!X29</f>
        <v>5.5</v>
      </c>
      <c r="Z1197" s="30">
        <f>'22'!Y29</f>
        <v>3.2</v>
      </c>
      <c r="AA1197" s="30">
        <f>'22'!Z29</f>
        <v>5.4</v>
      </c>
      <c r="AB1197" s="30">
        <f>'22'!AA29</f>
        <v>2.1</v>
      </c>
      <c r="AC1197" s="30">
        <f>'22'!AB29</f>
        <v>0</v>
      </c>
      <c r="AD1197" s="30">
        <f>'22'!AC29</f>
        <v>0</v>
      </c>
      <c r="AE1197" s="30">
        <f>'22'!AD29</f>
        <v>0</v>
      </c>
      <c r="AF1197" s="30">
        <f>'22'!AE29</f>
        <v>0.85</v>
      </c>
      <c r="AG1197" s="30">
        <f>'22'!AF29</f>
        <v>0</v>
      </c>
      <c r="AH1197" s="30">
        <f>'22'!AG29</f>
        <v>0</v>
      </c>
      <c r="AI1197" s="30">
        <f>'22'!AH29</f>
        <v>0.85</v>
      </c>
      <c r="AJ1197" s="30">
        <f>'22'!AI29</f>
        <v>60</v>
      </c>
      <c r="AK1197" s="30">
        <f>'22'!AJ29</f>
        <v>60.85</v>
      </c>
      <c r="AL1197" s="30">
        <f>'22'!AK29</f>
        <v>118.10000000000001</v>
      </c>
      <c r="AM1197" s="30">
        <f>'22'!AL29</f>
        <v>123.7</v>
      </c>
      <c r="AN1197" s="30">
        <f>'22'!AM29</f>
        <v>62.85</v>
      </c>
      <c r="AO1197" s="30">
        <f>'22'!AN29</f>
        <v>0</v>
      </c>
      <c r="AP1197" s="30">
        <f>'22'!AO29</f>
        <v>0</v>
      </c>
      <c r="AQ1197" s="30">
        <f>'22'!AP29</f>
        <v>123.7</v>
      </c>
      <c r="AR1197" s="30">
        <f>'22'!AQ29</f>
        <v>34.189999999999984</v>
      </c>
      <c r="AS1197" s="30">
        <f>'22'!AR29</f>
        <v>0</v>
      </c>
      <c r="AT1197" s="30">
        <f>'22'!AS29</f>
        <v>60.85</v>
      </c>
      <c r="AU1197" s="30">
        <f>'22'!AT29</f>
        <v>91.44</v>
      </c>
      <c r="AV1197" s="30">
        <f>'22'!AU29</f>
        <v>152.29</v>
      </c>
      <c r="AW1197" s="30">
        <f>'22'!AV29</f>
        <v>0</v>
      </c>
      <c r="AX1197" s="30">
        <f>'22'!AW29</f>
        <v>10</v>
      </c>
      <c r="AY1197" s="30">
        <f>'22'!AX29</f>
        <v>200</v>
      </c>
      <c r="AZ1197" s="30">
        <f>'22'!AY29</f>
        <v>0</v>
      </c>
      <c r="BA1197" s="30">
        <f>'22'!AZ29</f>
        <v>40</v>
      </c>
      <c r="BB1197" s="30">
        <f>'22'!BA29</f>
        <v>0</v>
      </c>
      <c r="BC1197" s="30">
        <f>'22'!BB29</f>
        <v>250</v>
      </c>
      <c r="BD1197" s="30">
        <f>'22'!BC29</f>
        <v>237.5</v>
      </c>
      <c r="BE1197" s="30">
        <f>'22'!BD29</f>
        <v>14</v>
      </c>
      <c r="BF1197" s="30">
        <f>'22'!BE29</f>
        <v>15</v>
      </c>
      <c r="BG1197" s="30">
        <f>'22'!BF29</f>
        <v>8</v>
      </c>
      <c r="BH1197" s="30">
        <f>'22'!BG29</f>
        <v>9</v>
      </c>
      <c r="BI1197" s="30">
        <f>'22'!BH29</f>
        <v>1</v>
      </c>
      <c r="BJ1197" s="30">
        <f>'22'!BI29</f>
        <v>47</v>
      </c>
      <c r="BK1197" s="30">
        <f>'22'!BJ29</f>
        <v>190.5</v>
      </c>
      <c r="BL1197" s="30">
        <f>'22'!BK29</f>
        <v>91.44</v>
      </c>
      <c r="BM1197" s="30">
        <f>'22'!BL29</f>
        <v>99.06</v>
      </c>
    </row>
    <row r="1198" spans="1:65">
      <c r="A1198" s="78">
        <f>'22'!A30</f>
        <v>42908</v>
      </c>
      <c r="B1198" s="82" t="str">
        <f t="shared" si="18"/>
        <v>10:00:00</v>
      </c>
      <c r="C1198" s="30" t="str">
        <f>'22'!B30</f>
        <v>10H00</v>
      </c>
      <c r="D1198" s="30">
        <f>'22'!C30</f>
        <v>650</v>
      </c>
      <c r="E1198" s="30">
        <f>'22'!D30</f>
        <v>588</v>
      </c>
      <c r="F1198" s="30">
        <f>'22'!E30</f>
        <v>564</v>
      </c>
      <c r="G1198" s="30">
        <f>'22'!F30</f>
        <v>43</v>
      </c>
      <c r="H1198" s="30">
        <f>'22'!G30</f>
        <v>0</v>
      </c>
      <c r="I1198" s="30">
        <f>'22'!H30</f>
        <v>19</v>
      </c>
      <c r="J1198" s="30">
        <f>'22'!I30</f>
        <v>1802</v>
      </c>
      <c r="K1198" s="30">
        <f>'22'!J30</f>
        <v>62</v>
      </c>
      <c r="L1198" s="30">
        <f>'22'!K30</f>
        <v>383</v>
      </c>
      <c r="M1198" s="30">
        <f>'22'!L30</f>
        <v>465</v>
      </c>
      <c r="N1198" s="30">
        <f>'22'!M30</f>
        <v>360</v>
      </c>
      <c r="O1198" s="30">
        <f>'22'!N30</f>
        <v>0</v>
      </c>
      <c r="P1198" s="30">
        <f>'22'!O30</f>
        <v>13</v>
      </c>
      <c r="Q1198" s="30">
        <f>'22'!P30</f>
        <v>16</v>
      </c>
      <c r="R1198" s="30">
        <f>'22'!Q30</f>
        <v>13</v>
      </c>
      <c r="S1198" s="30">
        <f>'22'!R30</f>
        <v>0</v>
      </c>
      <c r="T1198" s="30">
        <f>'22'!S30</f>
        <v>1208</v>
      </c>
      <c r="U1198" s="30">
        <f>'22'!T30</f>
        <v>42</v>
      </c>
      <c r="V1198" s="30">
        <f>'22'!U30</f>
        <v>104</v>
      </c>
      <c r="W1198" s="30">
        <f>'22'!V30</f>
        <v>2.15</v>
      </c>
      <c r="X1198" s="30">
        <f>'22'!W30</f>
        <v>3.5</v>
      </c>
      <c r="Y1198" s="30">
        <f>'22'!X30</f>
        <v>5.5</v>
      </c>
      <c r="Z1198" s="30">
        <f>'22'!Y30</f>
        <v>3.3</v>
      </c>
      <c r="AA1198" s="30">
        <f>'22'!Z30</f>
        <v>5.7</v>
      </c>
      <c r="AB1198" s="30">
        <f>'22'!AA30</f>
        <v>2.2000000000000002</v>
      </c>
      <c r="AC1198" s="30">
        <f>'22'!AB30</f>
        <v>0</v>
      </c>
      <c r="AD1198" s="30">
        <f>'22'!AC30</f>
        <v>0</v>
      </c>
      <c r="AE1198" s="30">
        <f>'22'!AD30</f>
        <v>0</v>
      </c>
      <c r="AF1198" s="30">
        <f>'22'!AE30</f>
        <v>0.82499999999999996</v>
      </c>
      <c r="AG1198" s="30">
        <f>'22'!AF30</f>
        <v>0</v>
      </c>
      <c r="AH1198" s="30">
        <f>'22'!AG30</f>
        <v>0</v>
      </c>
      <c r="AI1198" s="30">
        <f>'22'!AH30</f>
        <v>0.82499999999999996</v>
      </c>
      <c r="AJ1198" s="30">
        <f>'22'!AI30</f>
        <v>60</v>
      </c>
      <c r="AK1198" s="30">
        <f>'22'!AJ30</f>
        <v>60.825000000000003</v>
      </c>
      <c r="AL1198" s="30">
        <f>'22'!AK30</f>
        <v>121.47500000000001</v>
      </c>
      <c r="AM1198" s="30">
        <f>'22'!AL30</f>
        <v>127.17500000000001</v>
      </c>
      <c r="AN1198" s="30">
        <f>'22'!AM30</f>
        <v>66.350000000000009</v>
      </c>
      <c r="AO1198" s="30">
        <f>'22'!AN30</f>
        <v>0</v>
      </c>
      <c r="AP1198" s="30">
        <f>'22'!AO30</f>
        <v>0</v>
      </c>
      <c r="AQ1198" s="30">
        <f>'22'!AP30</f>
        <v>127.17500000000001</v>
      </c>
      <c r="AR1198" s="30">
        <f>'22'!AQ30</f>
        <v>30.789999999999978</v>
      </c>
      <c r="AS1198" s="30">
        <f>'22'!AR30</f>
        <v>0</v>
      </c>
      <c r="AT1198" s="30">
        <f>'22'!AS30</f>
        <v>60.825000000000003</v>
      </c>
      <c r="AU1198" s="30">
        <f>'22'!AT30</f>
        <v>91.44</v>
      </c>
      <c r="AV1198" s="30">
        <f>'22'!AU30</f>
        <v>152.26499999999999</v>
      </c>
      <c r="AW1198" s="30">
        <f>'22'!AV30</f>
        <v>0</v>
      </c>
      <c r="AX1198" s="30">
        <f>'22'!AW30</f>
        <v>10</v>
      </c>
      <c r="AY1198" s="30">
        <f>'22'!AX30</f>
        <v>200</v>
      </c>
      <c r="AZ1198" s="30">
        <f>'22'!AY30</f>
        <v>0</v>
      </c>
      <c r="BA1198" s="30">
        <f>'22'!AZ30</f>
        <v>40</v>
      </c>
      <c r="BB1198" s="30">
        <f>'22'!BA30</f>
        <v>0</v>
      </c>
      <c r="BC1198" s="30">
        <f>'22'!BB30</f>
        <v>250</v>
      </c>
      <c r="BD1198" s="30">
        <f>'22'!BC30</f>
        <v>237.5</v>
      </c>
      <c r="BE1198" s="30">
        <f>'22'!BD30</f>
        <v>14</v>
      </c>
      <c r="BF1198" s="30">
        <f>'22'!BE30</f>
        <v>15</v>
      </c>
      <c r="BG1198" s="30">
        <f>'22'!BF30</f>
        <v>8</v>
      </c>
      <c r="BH1198" s="30">
        <f>'22'!BG30</f>
        <v>9</v>
      </c>
      <c r="BI1198" s="30">
        <f>'22'!BH30</f>
        <v>1</v>
      </c>
      <c r="BJ1198" s="30">
        <f>'22'!BI30</f>
        <v>47</v>
      </c>
      <c r="BK1198" s="30">
        <f>'22'!BJ30</f>
        <v>190.5</v>
      </c>
      <c r="BL1198" s="30">
        <f>'22'!BK30</f>
        <v>91.44</v>
      </c>
      <c r="BM1198" s="30">
        <f>'22'!BL30</f>
        <v>99.06</v>
      </c>
    </row>
    <row r="1199" spans="1:65">
      <c r="A1199" s="78">
        <f>'22'!A31</f>
        <v>42908</v>
      </c>
      <c r="B1199" s="82" t="str">
        <f t="shared" si="18"/>
        <v>10:30:00</v>
      </c>
      <c r="C1199" s="30" t="str">
        <f>'22'!B31</f>
        <v>10H30</v>
      </c>
      <c r="D1199" s="30">
        <f>'22'!C31</f>
        <v>651</v>
      </c>
      <c r="E1199" s="30">
        <f>'22'!D31</f>
        <v>609</v>
      </c>
      <c r="F1199" s="30">
        <f>'22'!E31</f>
        <v>626</v>
      </c>
      <c r="G1199" s="30">
        <f>'22'!F31</f>
        <v>43</v>
      </c>
      <c r="H1199" s="30">
        <f>'22'!G31</f>
        <v>0</v>
      </c>
      <c r="I1199" s="30">
        <f>'22'!H31</f>
        <v>21</v>
      </c>
      <c r="J1199" s="30">
        <f>'22'!I31</f>
        <v>1886</v>
      </c>
      <c r="K1199" s="30">
        <f>'22'!J31</f>
        <v>64</v>
      </c>
      <c r="L1199" s="30">
        <f>'22'!K31</f>
        <v>387</v>
      </c>
      <c r="M1199" s="30">
        <f>'22'!L31</f>
        <v>476</v>
      </c>
      <c r="N1199" s="30">
        <f>'22'!M31</f>
        <v>350</v>
      </c>
      <c r="O1199" s="30">
        <f>'22'!N31</f>
        <v>0</v>
      </c>
      <c r="P1199" s="30">
        <f>'22'!O31</f>
        <v>13</v>
      </c>
      <c r="Q1199" s="30">
        <f>'22'!P31</f>
        <v>16</v>
      </c>
      <c r="R1199" s="30">
        <f>'22'!Q31</f>
        <v>12</v>
      </c>
      <c r="S1199" s="30">
        <f>'22'!R31</f>
        <v>0</v>
      </c>
      <c r="T1199" s="30">
        <f>'22'!S31</f>
        <v>1213</v>
      </c>
      <c r="U1199" s="30">
        <f>'22'!T31</f>
        <v>41</v>
      </c>
      <c r="V1199" s="30">
        <f>'22'!U31</f>
        <v>105</v>
      </c>
      <c r="W1199" s="30">
        <f>'22'!V31</f>
        <v>2.15</v>
      </c>
      <c r="X1199" s="30">
        <f>'22'!W31</f>
        <v>3.5</v>
      </c>
      <c r="Y1199" s="30">
        <f>'22'!X31</f>
        <v>6</v>
      </c>
      <c r="Z1199" s="30">
        <f>'22'!Y31</f>
        <v>3.3</v>
      </c>
      <c r="AA1199" s="30">
        <f>'22'!Z31</f>
        <v>5.7</v>
      </c>
      <c r="AB1199" s="30">
        <f>'22'!AA31</f>
        <v>2.2000000000000002</v>
      </c>
      <c r="AC1199" s="30">
        <f>'22'!AB31</f>
        <v>0</v>
      </c>
      <c r="AD1199" s="30">
        <f>'22'!AC31</f>
        <v>0</v>
      </c>
      <c r="AE1199" s="30">
        <f>'22'!AD31</f>
        <v>0</v>
      </c>
      <c r="AF1199" s="30">
        <f>'22'!AE31</f>
        <v>0.82499999999999996</v>
      </c>
      <c r="AG1199" s="30">
        <f>'22'!AF31</f>
        <v>0</v>
      </c>
      <c r="AH1199" s="30">
        <f>'22'!AG31</f>
        <v>0</v>
      </c>
      <c r="AI1199" s="30">
        <f>'22'!AH31</f>
        <v>0.82499999999999996</v>
      </c>
      <c r="AJ1199" s="30">
        <f>'22'!AI31</f>
        <v>60</v>
      </c>
      <c r="AK1199" s="30">
        <f>'22'!AJ31</f>
        <v>60.825000000000003</v>
      </c>
      <c r="AL1199" s="30">
        <f>'22'!AK31</f>
        <v>122.97500000000001</v>
      </c>
      <c r="AM1199" s="30">
        <f>'22'!AL31</f>
        <v>128.67500000000001</v>
      </c>
      <c r="AN1199" s="30">
        <f>'22'!AM31</f>
        <v>67.850000000000009</v>
      </c>
      <c r="AO1199" s="30">
        <f>'22'!AN31</f>
        <v>0</v>
      </c>
      <c r="AP1199" s="30">
        <f>'22'!AO31</f>
        <v>0</v>
      </c>
      <c r="AQ1199" s="30">
        <f>'22'!AP31</f>
        <v>128.67500000000001</v>
      </c>
      <c r="AR1199" s="30">
        <f>'22'!AQ31</f>
        <v>29.289999999999978</v>
      </c>
      <c r="AS1199" s="30">
        <f>'22'!AR31</f>
        <v>0</v>
      </c>
      <c r="AT1199" s="30">
        <f>'22'!AS31</f>
        <v>60.825000000000003</v>
      </c>
      <c r="AU1199" s="30">
        <f>'22'!AT31</f>
        <v>91.44</v>
      </c>
      <c r="AV1199" s="30">
        <f>'22'!AU31</f>
        <v>152.26499999999999</v>
      </c>
      <c r="AW1199" s="30">
        <f>'22'!AV31</f>
        <v>0</v>
      </c>
      <c r="AX1199" s="30">
        <f>'22'!AW31</f>
        <v>10</v>
      </c>
      <c r="AY1199" s="30">
        <f>'22'!AX31</f>
        <v>200</v>
      </c>
      <c r="AZ1199" s="30">
        <f>'22'!AY31</f>
        <v>0</v>
      </c>
      <c r="BA1199" s="30">
        <f>'22'!AZ31</f>
        <v>40</v>
      </c>
      <c r="BB1199" s="30">
        <f>'22'!BA31</f>
        <v>0</v>
      </c>
      <c r="BC1199" s="30">
        <f>'22'!BB31</f>
        <v>250</v>
      </c>
      <c r="BD1199" s="30">
        <f>'22'!BC31</f>
        <v>237.5</v>
      </c>
      <c r="BE1199" s="30">
        <f>'22'!BD31</f>
        <v>14</v>
      </c>
      <c r="BF1199" s="30">
        <f>'22'!BE31</f>
        <v>15</v>
      </c>
      <c r="BG1199" s="30">
        <f>'22'!BF31</f>
        <v>8</v>
      </c>
      <c r="BH1199" s="30">
        <f>'22'!BG31</f>
        <v>9</v>
      </c>
      <c r="BI1199" s="30">
        <f>'22'!BH31</f>
        <v>1</v>
      </c>
      <c r="BJ1199" s="30">
        <f>'22'!BI31</f>
        <v>47</v>
      </c>
      <c r="BK1199" s="30">
        <f>'22'!BJ31</f>
        <v>190.5</v>
      </c>
      <c r="BL1199" s="30">
        <f>'22'!BK31</f>
        <v>91.44</v>
      </c>
      <c r="BM1199" s="30">
        <f>'22'!BL31</f>
        <v>99.06</v>
      </c>
    </row>
    <row r="1200" spans="1:65">
      <c r="A1200" s="78">
        <f>'22'!A32</f>
        <v>42908</v>
      </c>
      <c r="B1200" s="82" t="str">
        <f t="shared" si="18"/>
        <v>11:00:00</v>
      </c>
      <c r="C1200" s="30" t="str">
        <f>'22'!B32</f>
        <v>11H00</v>
      </c>
      <c r="D1200" s="30">
        <f>'22'!C32</f>
        <v>661</v>
      </c>
      <c r="E1200" s="30">
        <f>'22'!D32</f>
        <v>549</v>
      </c>
      <c r="F1200" s="30">
        <f>'22'!E32</f>
        <v>636</v>
      </c>
      <c r="G1200" s="30">
        <f>'22'!F32</f>
        <v>42</v>
      </c>
      <c r="H1200" s="30">
        <f>'22'!G32</f>
        <v>0</v>
      </c>
      <c r="I1200" s="30">
        <f>'22'!H32</f>
        <v>21</v>
      </c>
      <c r="J1200" s="30">
        <f>'22'!I32</f>
        <v>1846</v>
      </c>
      <c r="K1200" s="30">
        <f>'22'!J32</f>
        <v>63</v>
      </c>
      <c r="L1200" s="30">
        <f>'22'!K32</f>
        <v>395</v>
      </c>
      <c r="M1200" s="30">
        <f>'22'!L32</f>
        <v>468</v>
      </c>
      <c r="N1200" s="30">
        <f>'22'!M32</f>
        <v>330</v>
      </c>
      <c r="O1200" s="30">
        <f>'22'!N32</f>
        <v>0</v>
      </c>
      <c r="P1200" s="30">
        <f>'22'!O32</f>
        <v>14</v>
      </c>
      <c r="Q1200" s="30">
        <f>'22'!P32</f>
        <v>16</v>
      </c>
      <c r="R1200" s="30">
        <f>'22'!Q32</f>
        <v>12</v>
      </c>
      <c r="S1200" s="30">
        <f>'22'!R32</f>
        <v>0</v>
      </c>
      <c r="T1200" s="30">
        <f>'22'!S32</f>
        <v>1193</v>
      </c>
      <c r="U1200" s="30">
        <f>'22'!T32</f>
        <v>42</v>
      </c>
      <c r="V1200" s="30">
        <f>'22'!U32</f>
        <v>105</v>
      </c>
      <c r="W1200" s="30">
        <f>'22'!V32</f>
        <v>2.15</v>
      </c>
      <c r="X1200" s="30">
        <f>'22'!W32</f>
        <v>3.5</v>
      </c>
      <c r="Y1200" s="30">
        <f>'22'!X32</f>
        <v>6</v>
      </c>
      <c r="Z1200" s="30">
        <f>'22'!Y32</f>
        <v>3.4</v>
      </c>
      <c r="AA1200" s="30">
        <f>'22'!Z32</f>
        <v>5.8</v>
      </c>
      <c r="AB1200" s="30">
        <f>'22'!AA32</f>
        <v>2.4</v>
      </c>
      <c r="AC1200" s="30">
        <f>'22'!AB32</f>
        <v>0</v>
      </c>
      <c r="AD1200" s="30">
        <f>'22'!AC32</f>
        <v>0</v>
      </c>
      <c r="AE1200" s="30">
        <f>'22'!AD32</f>
        <v>0</v>
      </c>
      <c r="AF1200" s="30">
        <f>'22'!AE32</f>
        <v>0.82499999999999996</v>
      </c>
      <c r="AG1200" s="30">
        <f>'22'!AF32</f>
        <v>0</v>
      </c>
      <c r="AH1200" s="30">
        <f>'22'!AG32</f>
        <v>0</v>
      </c>
      <c r="AI1200" s="30">
        <f>'22'!AH32</f>
        <v>0.82499999999999996</v>
      </c>
      <c r="AJ1200" s="30">
        <f>'22'!AI32</f>
        <v>60</v>
      </c>
      <c r="AK1200" s="30">
        <f>'22'!AJ32</f>
        <v>60.825000000000003</v>
      </c>
      <c r="AL1200" s="30">
        <f>'22'!AK32</f>
        <v>123.17500000000001</v>
      </c>
      <c r="AM1200" s="30">
        <f>'22'!AL32</f>
        <v>129.07500000000002</v>
      </c>
      <c r="AN1200" s="30">
        <f>'22'!AM32</f>
        <v>68.250000000000014</v>
      </c>
      <c r="AO1200" s="30">
        <f>'22'!AN32</f>
        <v>0</v>
      </c>
      <c r="AP1200" s="30">
        <f>'22'!AO32</f>
        <v>0</v>
      </c>
      <c r="AQ1200" s="30">
        <f>'22'!AP32</f>
        <v>129.07500000000002</v>
      </c>
      <c r="AR1200" s="30">
        <f>'22'!AQ32</f>
        <v>29.089999999999975</v>
      </c>
      <c r="AS1200" s="30">
        <f>'22'!AR32</f>
        <v>0</v>
      </c>
      <c r="AT1200" s="30">
        <f>'22'!AS32</f>
        <v>60.825000000000003</v>
      </c>
      <c r="AU1200" s="30">
        <f>'22'!AT32</f>
        <v>91.44</v>
      </c>
      <c r="AV1200" s="30">
        <f>'22'!AU32</f>
        <v>152.26499999999999</v>
      </c>
      <c r="AW1200" s="30">
        <f>'22'!AV32</f>
        <v>0</v>
      </c>
      <c r="AX1200" s="30">
        <f>'22'!AW32</f>
        <v>10</v>
      </c>
      <c r="AY1200" s="30">
        <f>'22'!AX32</f>
        <v>200</v>
      </c>
      <c r="AZ1200" s="30">
        <f>'22'!AY32</f>
        <v>0</v>
      </c>
      <c r="BA1200" s="30">
        <f>'22'!AZ32</f>
        <v>40</v>
      </c>
      <c r="BB1200" s="30">
        <f>'22'!BA32</f>
        <v>0</v>
      </c>
      <c r="BC1200" s="30">
        <f>'22'!BB32</f>
        <v>250</v>
      </c>
      <c r="BD1200" s="30">
        <f>'22'!BC32</f>
        <v>237.5</v>
      </c>
      <c r="BE1200" s="30">
        <f>'22'!BD32</f>
        <v>14</v>
      </c>
      <c r="BF1200" s="30">
        <f>'22'!BE32</f>
        <v>15</v>
      </c>
      <c r="BG1200" s="30">
        <f>'22'!BF32</f>
        <v>8</v>
      </c>
      <c r="BH1200" s="30">
        <f>'22'!BG32</f>
        <v>9</v>
      </c>
      <c r="BI1200" s="30">
        <f>'22'!BH32</f>
        <v>1</v>
      </c>
      <c r="BJ1200" s="30">
        <f>'22'!BI32</f>
        <v>47</v>
      </c>
      <c r="BK1200" s="30">
        <f>'22'!BJ32</f>
        <v>190.5</v>
      </c>
      <c r="BL1200" s="30">
        <f>'22'!BK32</f>
        <v>91.44</v>
      </c>
      <c r="BM1200" s="30">
        <f>'22'!BL32</f>
        <v>99.06</v>
      </c>
    </row>
    <row r="1201" spans="1:65">
      <c r="A1201" s="78">
        <f>'22'!A33</f>
        <v>42908</v>
      </c>
      <c r="B1201" s="82" t="str">
        <f t="shared" si="18"/>
        <v>11:30:00</v>
      </c>
      <c r="C1201" s="30" t="str">
        <f>'22'!B33</f>
        <v>11H30</v>
      </c>
      <c r="D1201" s="30">
        <f>'22'!C33</f>
        <v>663</v>
      </c>
      <c r="E1201" s="30">
        <f>'22'!D33</f>
        <v>570</v>
      </c>
      <c r="F1201" s="30">
        <f>'22'!E33</f>
        <v>637</v>
      </c>
      <c r="G1201" s="30">
        <f>'22'!F33</f>
        <v>43</v>
      </c>
      <c r="H1201" s="30">
        <f>'22'!G33</f>
        <v>0</v>
      </c>
      <c r="I1201" s="30">
        <f>'22'!H33</f>
        <v>21</v>
      </c>
      <c r="J1201" s="30">
        <f>'22'!I33</f>
        <v>1870</v>
      </c>
      <c r="K1201" s="30">
        <f>'22'!J33</f>
        <v>64</v>
      </c>
      <c r="L1201" s="30">
        <f>'22'!K33</f>
        <v>376</v>
      </c>
      <c r="M1201" s="30">
        <f>'22'!L33</f>
        <v>461</v>
      </c>
      <c r="N1201" s="30">
        <f>'22'!M33</f>
        <v>390</v>
      </c>
      <c r="O1201" s="30">
        <f>'22'!N33</f>
        <v>0</v>
      </c>
      <c r="P1201" s="30">
        <f>'22'!O33</f>
        <v>13</v>
      </c>
      <c r="Q1201" s="30">
        <f>'22'!P33</f>
        <v>16</v>
      </c>
      <c r="R1201" s="30">
        <f>'22'!Q33</f>
        <v>14</v>
      </c>
      <c r="S1201" s="30">
        <f>'22'!R33</f>
        <v>0</v>
      </c>
      <c r="T1201" s="30">
        <f>'22'!S33</f>
        <v>1227</v>
      </c>
      <c r="U1201" s="30">
        <f>'22'!T33</f>
        <v>43</v>
      </c>
      <c r="V1201" s="30">
        <f>'22'!U33</f>
        <v>107</v>
      </c>
      <c r="W1201" s="30">
        <f>'22'!V33</f>
        <v>2.15</v>
      </c>
      <c r="X1201" s="30">
        <f>'22'!W33</f>
        <v>3.5</v>
      </c>
      <c r="Y1201" s="30">
        <f>'22'!X33</f>
        <v>6</v>
      </c>
      <c r="Z1201" s="30">
        <f>'22'!Y33</f>
        <v>3.4</v>
      </c>
      <c r="AA1201" s="30">
        <f>'22'!Z33</f>
        <v>5.8</v>
      </c>
      <c r="AB1201" s="30">
        <f>'22'!AA33</f>
        <v>2.4</v>
      </c>
      <c r="AC1201" s="30">
        <f>'22'!AB33</f>
        <v>0</v>
      </c>
      <c r="AD1201" s="30">
        <f>'22'!AC33</f>
        <v>0</v>
      </c>
      <c r="AE1201" s="30">
        <f>'22'!AD33</f>
        <v>0</v>
      </c>
      <c r="AF1201" s="30">
        <f>'22'!AE33</f>
        <v>0.82499999999999996</v>
      </c>
      <c r="AG1201" s="30">
        <f>'22'!AF33</f>
        <v>0</v>
      </c>
      <c r="AH1201" s="30">
        <f>'22'!AG33</f>
        <v>0</v>
      </c>
      <c r="AI1201" s="30">
        <f>'22'!AH33</f>
        <v>0.82499999999999996</v>
      </c>
      <c r="AJ1201" s="30">
        <f>'22'!AI33</f>
        <v>60</v>
      </c>
      <c r="AK1201" s="30">
        <f>'22'!AJ33</f>
        <v>60.825000000000003</v>
      </c>
      <c r="AL1201" s="30">
        <f>'22'!AK33</f>
        <v>125.17500000000001</v>
      </c>
      <c r="AM1201" s="30">
        <f>'22'!AL33</f>
        <v>131.07500000000002</v>
      </c>
      <c r="AN1201" s="30">
        <f>'22'!AM33</f>
        <v>70.250000000000014</v>
      </c>
      <c r="AO1201" s="30">
        <f>'22'!AN33</f>
        <v>0</v>
      </c>
      <c r="AP1201" s="30">
        <f>'22'!AO33</f>
        <v>0</v>
      </c>
      <c r="AQ1201" s="30">
        <f>'22'!AP33</f>
        <v>131.07500000000002</v>
      </c>
      <c r="AR1201" s="30">
        <f>'22'!AQ33</f>
        <v>27.089999999999975</v>
      </c>
      <c r="AS1201" s="30">
        <f>'22'!AR33</f>
        <v>0</v>
      </c>
      <c r="AT1201" s="30">
        <f>'22'!AS33</f>
        <v>60.825000000000003</v>
      </c>
      <c r="AU1201" s="30">
        <f>'22'!AT33</f>
        <v>91.44</v>
      </c>
      <c r="AV1201" s="30">
        <f>'22'!AU33</f>
        <v>152.26499999999999</v>
      </c>
      <c r="AW1201" s="30">
        <f>'22'!AV33</f>
        <v>0</v>
      </c>
      <c r="AX1201" s="30">
        <f>'22'!AW33</f>
        <v>10</v>
      </c>
      <c r="AY1201" s="30">
        <f>'22'!AX33</f>
        <v>200</v>
      </c>
      <c r="AZ1201" s="30">
        <f>'22'!AY33</f>
        <v>0</v>
      </c>
      <c r="BA1201" s="30">
        <f>'22'!AZ33</f>
        <v>40</v>
      </c>
      <c r="BB1201" s="30">
        <f>'22'!BA33</f>
        <v>0</v>
      </c>
      <c r="BC1201" s="30">
        <f>'22'!BB33</f>
        <v>250</v>
      </c>
      <c r="BD1201" s="30">
        <f>'22'!BC33</f>
        <v>237.5</v>
      </c>
      <c r="BE1201" s="30">
        <f>'22'!BD33</f>
        <v>14</v>
      </c>
      <c r="BF1201" s="30">
        <f>'22'!BE33</f>
        <v>15</v>
      </c>
      <c r="BG1201" s="30">
        <f>'22'!BF33</f>
        <v>8</v>
      </c>
      <c r="BH1201" s="30">
        <f>'22'!BG33</f>
        <v>9</v>
      </c>
      <c r="BI1201" s="30">
        <f>'22'!BH33</f>
        <v>1</v>
      </c>
      <c r="BJ1201" s="30">
        <f>'22'!BI33</f>
        <v>47</v>
      </c>
      <c r="BK1201" s="30">
        <f>'22'!BJ33</f>
        <v>190.5</v>
      </c>
      <c r="BL1201" s="30">
        <f>'22'!BK33</f>
        <v>91.44</v>
      </c>
      <c r="BM1201" s="30">
        <f>'22'!BL33</f>
        <v>99.06</v>
      </c>
    </row>
    <row r="1202" spans="1:65">
      <c r="A1202" s="78">
        <f>'22'!A34</f>
        <v>42908</v>
      </c>
      <c r="B1202" s="82" t="str">
        <f t="shared" si="18"/>
        <v>12:00:00</v>
      </c>
      <c r="C1202" s="30" t="str">
        <f>'22'!B34</f>
        <v>12H00</v>
      </c>
      <c r="D1202" s="30">
        <f>'22'!C34</f>
        <v>647</v>
      </c>
      <c r="E1202" s="30">
        <f>'22'!D34</f>
        <v>712</v>
      </c>
      <c r="F1202" s="30">
        <f>'22'!E34</f>
        <v>617</v>
      </c>
      <c r="G1202" s="30">
        <f>'22'!F34</f>
        <v>47</v>
      </c>
      <c r="H1202" s="30">
        <f>'22'!G34</f>
        <v>0</v>
      </c>
      <c r="I1202" s="30">
        <f>'22'!H34</f>
        <v>21</v>
      </c>
      <c r="J1202" s="30">
        <f>'22'!I34</f>
        <v>1976</v>
      </c>
      <c r="K1202" s="30">
        <f>'22'!J34</f>
        <v>68</v>
      </c>
      <c r="L1202" s="30">
        <f>'22'!K34</f>
        <v>385</v>
      </c>
      <c r="M1202" s="30">
        <f>'22'!L34</f>
        <v>450</v>
      </c>
      <c r="N1202" s="30">
        <f>'22'!M34</f>
        <v>340</v>
      </c>
      <c r="O1202" s="30">
        <f>'22'!N34</f>
        <v>0</v>
      </c>
      <c r="P1202" s="30">
        <f>'22'!O34</f>
        <v>13</v>
      </c>
      <c r="Q1202" s="30">
        <f>'22'!P34</f>
        <v>16</v>
      </c>
      <c r="R1202" s="30">
        <f>'22'!Q34</f>
        <v>12</v>
      </c>
      <c r="S1202" s="30">
        <f>'22'!R34</f>
        <v>0</v>
      </c>
      <c r="T1202" s="30">
        <f>'22'!S34</f>
        <v>1175</v>
      </c>
      <c r="U1202" s="30">
        <f>'22'!T34</f>
        <v>41</v>
      </c>
      <c r="V1202" s="30">
        <f>'22'!U34</f>
        <v>109</v>
      </c>
      <c r="W1202" s="30">
        <f>'22'!V34</f>
        <v>2.15</v>
      </c>
      <c r="X1202" s="30">
        <f>'22'!W34</f>
        <v>3.5</v>
      </c>
      <c r="Y1202" s="30">
        <f>'22'!X34</f>
        <v>6</v>
      </c>
      <c r="Z1202" s="30">
        <f>'22'!Y34</f>
        <v>3.3</v>
      </c>
      <c r="AA1202" s="30">
        <f>'22'!Z34</f>
        <v>5.7</v>
      </c>
      <c r="AB1202" s="30">
        <f>'22'!AA34</f>
        <v>2.2000000000000002</v>
      </c>
      <c r="AC1202" s="30">
        <f>'22'!AB34</f>
        <v>0</v>
      </c>
      <c r="AD1202" s="30">
        <f>'22'!AC34</f>
        <v>0</v>
      </c>
      <c r="AE1202" s="30">
        <f>'22'!AD34</f>
        <v>0</v>
      </c>
      <c r="AF1202" s="30">
        <f>'22'!AE34</f>
        <v>0.82499999999999996</v>
      </c>
      <c r="AG1202" s="30">
        <f>'22'!AF34</f>
        <v>0</v>
      </c>
      <c r="AH1202" s="30">
        <f>'22'!AG34</f>
        <v>0</v>
      </c>
      <c r="AI1202" s="30">
        <f>'22'!AH34</f>
        <v>0.82499999999999996</v>
      </c>
      <c r="AJ1202" s="30">
        <f>'22'!AI34</f>
        <v>60</v>
      </c>
      <c r="AK1202" s="30">
        <f>'22'!AJ34</f>
        <v>60.825000000000003</v>
      </c>
      <c r="AL1202" s="30">
        <f>'22'!AK34</f>
        <v>126.97500000000001</v>
      </c>
      <c r="AM1202" s="30">
        <f>'22'!AL34</f>
        <v>132.67500000000001</v>
      </c>
      <c r="AN1202" s="30">
        <f>'22'!AM34</f>
        <v>71.850000000000009</v>
      </c>
      <c r="AO1202" s="30">
        <f>'22'!AN34</f>
        <v>0</v>
      </c>
      <c r="AP1202" s="30">
        <f>'22'!AO34</f>
        <v>0</v>
      </c>
      <c r="AQ1202" s="30">
        <f>'22'!AP34</f>
        <v>132.67500000000001</v>
      </c>
      <c r="AR1202" s="30">
        <f>'22'!AQ34</f>
        <v>25.289999999999978</v>
      </c>
      <c r="AS1202" s="30">
        <f>'22'!AR34</f>
        <v>0</v>
      </c>
      <c r="AT1202" s="30">
        <f>'22'!AS34</f>
        <v>60.825000000000003</v>
      </c>
      <c r="AU1202" s="30">
        <f>'22'!AT34</f>
        <v>91.44</v>
      </c>
      <c r="AV1202" s="30">
        <f>'22'!AU34</f>
        <v>152.26499999999999</v>
      </c>
      <c r="AW1202" s="30">
        <f>'22'!AV34</f>
        <v>0</v>
      </c>
      <c r="AX1202" s="30">
        <f>'22'!AW34</f>
        <v>10</v>
      </c>
      <c r="AY1202" s="30">
        <f>'22'!AX34</f>
        <v>200</v>
      </c>
      <c r="AZ1202" s="30">
        <f>'22'!AY34</f>
        <v>0</v>
      </c>
      <c r="BA1202" s="30">
        <f>'22'!AZ34</f>
        <v>40</v>
      </c>
      <c r="BB1202" s="30">
        <f>'22'!BA34</f>
        <v>0</v>
      </c>
      <c r="BC1202" s="30">
        <f>'22'!BB34</f>
        <v>250</v>
      </c>
      <c r="BD1202" s="30">
        <f>'22'!BC34</f>
        <v>237.5</v>
      </c>
      <c r="BE1202" s="30">
        <f>'22'!BD34</f>
        <v>14</v>
      </c>
      <c r="BF1202" s="30">
        <f>'22'!BE34</f>
        <v>15</v>
      </c>
      <c r="BG1202" s="30">
        <f>'22'!BF34</f>
        <v>8</v>
      </c>
      <c r="BH1202" s="30">
        <f>'22'!BG34</f>
        <v>9</v>
      </c>
      <c r="BI1202" s="30">
        <f>'22'!BH34</f>
        <v>1</v>
      </c>
      <c r="BJ1202" s="30">
        <f>'22'!BI34</f>
        <v>47</v>
      </c>
      <c r="BK1202" s="30">
        <f>'22'!BJ34</f>
        <v>190.5</v>
      </c>
      <c r="BL1202" s="30">
        <f>'22'!BK34</f>
        <v>91.44</v>
      </c>
      <c r="BM1202" s="30">
        <f>'22'!BL34</f>
        <v>99.06</v>
      </c>
    </row>
    <row r="1203" spans="1:65">
      <c r="A1203" s="78">
        <f>'22'!A35</f>
        <v>42908</v>
      </c>
      <c r="B1203" s="82" t="str">
        <f t="shared" si="18"/>
        <v>12:30:00</v>
      </c>
      <c r="C1203" s="30" t="str">
        <f>'22'!B35</f>
        <v>12H30</v>
      </c>
      <c r="D1203" s="30">
        <f>'22'!C35</f>
        <v>636</v>
      </c>
      <c r="E1203" s="30">
        <f>'22'!D35</f>
        <v>693</v>
      </c>
      <c r="F1203" s="30">
        <f>'22'!E35</f>
        <v>621</v>
      </c>
      <c r="G1203" s="30">
        <f>'22'!F35</f>
        <v>46</v>
      </c>
      <c r="H1203" s="30">
        <f>'22'!G35</f>
        <v>0</v>
      </c>
      <c r="I1203" s="30">
        <f>'22'!H35</f>
        <v>21</v>
      </c>
      <c r="J1203" s="30">
        <f>'22'!I35</f>
        <v>1950</v>
      </c>
      <c r="K1203" s="30">
        <f>'22'!J35</f>
        <v>67</v>
      </c>
      <c r="L1203" s="30">
        <f>'22'!K35</f>
        <v>381</v>
      </c>
      <c r="M1203" s="30">
        <f>'22'!L35</f>
        <v>438</v>
      </c>
      <c r="N1203" s="30">
        <f>'22'!M35</f>
        <v>330</v>
      </c>
      <c r="O1203" s="30">
        <f>'22'!N35</f>
        <v>0</v>
      </c>
      <c r="P1203" s="30">
        <f>'22'!O35</f>
        <v>13</v>
      </c>
      <c r="Q1203" s="30">
        <f>'22'!P35</f>
        <v>15</v>
      </c>
      <c r="R1203" s="30">
        <f>'22'!Q35</f>
        <v>12</v>
      </c>
      <c r="S1203" s="30">
        <f>'22'!R35</f>
        <v>0</v>
      </c>
      <c r="T1203" s="30">
        <f>'22'!S35</f>
        <v>1149</v>
      </c>
      <c r="U1203" s="30">
        <f>'22'!T35</f>
        <v>40</v>
      </c>
      <c r="V1203" s="30">
        <f>'22'!U35</f>
        <v>107</v>
      </c>
      <c r="W1203" s="30">
        <f>'22'!V35</f>
        <v>2.15</v>
      </c>
      <c r="X1203" s="30">
        <f>'22'!W35</f>
        <v>3.5</v>
      </c>
      <c r="Y1203" s="30">
        <f>'22'!X35</f>
        <v>5.5</v>
      </c>
      <c r="Z1203" s="30">
        <f>'22'!Y35</f>
        <v>3.3</v>
      </c>
      <c r="AA1203" s="30">
        <f>'22'!Z35</f>
        <v>5.7</v>
      </c>
      <c r="AB1203" s="30">
        <f>'22'!AA35</f>
        <v>2.2000000000000002</v>
      </c>
      <c r="AC1203" s="30">
        <f>'22'!AB35</f>
        <v>0</v>
      </c>
      <c r="AD1203" s="30">
        <f>'22'!AC35</f>
        <v>0</v>
      </c>
      <c r="AE1203" s="30">
        <f>'22'!AD35</f>
        <v>0</v>
      </c>
      <c r="AF1203" s="30">
        <f>'22'!AE35</f>
        <v>0.82499999999999996</v>
      </c>
      <c r="AG1203" s="30">
        <f>'22'!AF35</f>
        <v>0</v>
      </c>
      <c r="AH1203" s="30">
        <f>'22'!AG35</f>
        <v>0</v>
      </c>
      <c r="AI1203" s="30">
        <f>'22'!AH35</f>
        <v>0.82499999999999996</v>
      </c>
      <c r="AJ1203" s="30">
        <f>'22'!AI35</f>
        <v>60</v>
      </c>
      <c r="AK1203" s="30">
        <f>'22'!AJ35</f>
        <v>60.825000000000003</v>
      </c>
      <c r="AL1203" s="30">
        <f>'22'!AK35</f>
        <v>124.47500000000001</v>
      </c>
      <c r="AM1203" s="30">
        <f>'22'!AL35</f>
        <v>130.17500000000001</v>
      </c>
      <c r="AN1203" s="30">
        <f>'22'!AM35</f>
        <v>69.350000000000009</v>
      </c>
      <c r="AO1203" s="30">
        <f>'22'!AN35</f>
        <v>0</v>
      </c>
      <c r="AP1203" s="30">
        <f>'22'!AO35</f>
        <v>0</v>
      </c>
      <c r="AQ1203" s="30">
        <f>'22'!AP35</f>
        <v>130.17500000000001</v>
      </c>
      <c r="AR1203" s="30">
        <f>'22'!AQ35</f>
        <v>27.789999999999978</v>
      </c>
      <c r="AS1203" s="30">
        <f>'22'!AR35</f>
        <v>0</v>
      </c>
      <c r="AT1203" s="30">
        <f>'22'!AS35</f>
        <v>60.825000000000003</v>
      </c>
      <c r="AU1203" s="30">
        <f>'22'!AT35</f>
        <v>91.44</v>
      </c>
      <c r="AV1203" s="30">
        <f>'22'!AU35</f>
        <v>152.26499999999999</v>
      </c>
      <c r="AW1203" s="30">
        <f>'22'!AV35</f>
        <v>0</v>
      </c>
      <c r="AX1203" s="30">
        <f>'22'!AW35</f>
        <v>10</v>
      </c>
      <c r="AY1203" s="30">
        <f>'22'!AX35</f>
        <v>200</v>
      </c>
      <c r="AZ1203" s="30">
        <f>'22'!AY35</f>
        <v>0</v>
      </c>
      <c r="BA1203" s="30">
        <f>'22'!AZ35</f>
        <v>40</v>
      </c>
      <c r="BB1203" s="30">
        <f>'22'!BA35</f>
        <v>0</v>
      </c>
      <c r="BC1203" s="30">
        <f>'22'!BB35</f>
        <v>250</v>
      </c>
      <c r="BD1203" s="30">
        <f>'22'!BC35</f>
        <v>237.5</v>
      </c>
      <c r="BE1203" s="30">
        <f>'22'!BD35</f>
        <v>14</v>
      </c>
      <c r="BF1203" s="30">
        <f>'22'!BE35</f>
        <v>15</v>
      </c>
      <c r="BG1203" s="30">
        <f>'22'!BF35</f>
        <v>8</v>
      </c>
      <c r="BH1203" s="30">
        <f>'22'!BG35</f>
        <v>9</v>
      </c>
      <c r="BI1203" s="30">
        <f>'22'!BH35</f>
        <v>1</v>
      </c>
      <c r="BJ1203" s="30">
        <f>'22'!BI35</f>
        <v>47</v>
      </c>
      <c r="BK1203" s="30">
        <f>'22'!BJ35</f>
        <v>190.5</v>
      </c>
      <c r="BL1203" s="30">
        <f>'22'!BK35</f>
        <v>91.44</v>
      </c>
      <c r="BM1203" s="30">
        <f>'22'!BL35</f>
        <v>99.06</v>
      </c>
    </row>
    <row r="1204" spans="1:65">
      <c r="A1204" s="78">
        <f>'22'!A36</f>
        <v>42908</v>
      </c>
      <c r="B1204" s="82" t="str">
        <f t="shared" si="18"/>
        <v>13:00:00</v>
      </c>
      <c r="C1204" s="30" t="str">
        <f>'22'!B36</f>
        <v>13H00</v>
      </c>
      <c r="D1204" s="30">
        <f>'22'!C36</f>
        <v>633</v>
      </c>
      <c r="E1204" s="30">
        <f>'22'!D36</f>
        <v>676</v>
      </c>
      <c r="F1204" s="30">
        <f>'22'!E36</f>
        <v>620</v>
      </c>
      <c r="G1204" s="30">
        <f>'22'!F36</f>
        <v>46</v>
      </c>
      <c r="H1204" s="30">
        <f>'22'!G36</f>
        <v>0</v>
      </c>
      <c r="I1204" s="30">
        <f>'22'!H36</f>
        <v>20</v>
      </c>
      <c r="J1204" s="30">
        <f>'22'!I36</f>
        <v>1929</v>
      </c>
      <c r="K1204" s="30">
        <f>'22'!J36</f>
        <v>66</v>
      </c>
      <c r="L1204" s="30">
        <f>'22'!K36</f>
        <v>390</v>
      </c>
      <c r="M1204" s="30">
        <f>'22'!L36</f>
        <v>453</v>
      </c>
      <c r="N1204" s="30">
        <f>'22'!M36</f>
        <v>340</v>
      </c>
      <c r="O1204" s="30">
        <f>'22'!N36</f>
        <v>0</v>
      </c>
      <c r="P1204" s="30">
        <f>'22'!O36</f>
        <v>14</v>
      </c>
      <c r="Q1204" s="30">
        <f>'22'!P36</f>
        <v>16</v>
      </c>
      <c r="R1204" s="30">
        <f>'22'!Q36</f>
        <v>12</v>
      </c>
      <c r="S1204" s="30">
        <f>'22'!R36</f>
        <v>0</v>
      </c>
      <c r="T1204" s="30">
        <f>'22'!S36</f>
        <v>1183</v>
      </c>
      <c r="U1204" s="30">
        <f>'22'!T36</f>
        <v>42</v>
      </c>
      <c r="V1204" s="30">
        <f>'22'!U36</f>
        <v>108</v>
      </c>
      <c r="W1204" s="30">
        <f>'22'!V36</f>
        <v>2.15</v>
      </c>
      <c r="X1204" s="30">
        <f>'22'!W36</f>
        <v>3.5</v>
      </c>
      <c r="Y1204" s="30">
        <f>'22'!X36</f>
        <v>5.5</v>
      </c>
      <c r="Z1204" s="30">
        <f>'22'!Y36</f>
        <v>3.3</v>
      </c>
      <c r="AA1204" s="30">
        <f>'22'!Z36</f>
        <v>5.5</v>
      </c>
      <c r="AB1204" s="30">
        <f>'22'!AA36</f>
        <v>2.2000000000000002</v>
      </c>
      <c r="AC1204" s="30">
        <f>'22'!AB36</f>
        <v>0</v>
      </c>
      <c r="AD1204" s="30">
        <f>'22'!AC36</f>
        <v>0</v>
      </c>
      <c r="AE1204" s="30">
        <f>'22'!AD36</f>
        <v>0</v>
      </c>
      <c r="AF1204" s="30">
        <f>'22'!AE36</f>
        <v>0.85</v>
      </c>
      <c r="AG1204" s="30">
        <f>'22'!AF36</f>
        <v>0</v>
      </c>
      <c r="AH1204" s="30">
        <f>'22'!AG36</f>
        <v>0</v>
      </c>
      <c r="AI1204" s="30">
        <f>'22'!AH36</f>
        <v>0.85</v>
      </c>
      <c r="AJ1204" s="30">
        <f>'22'!AI36</f>
        <v>60</v>
      </c>
      <c r="AK1204" s="30">
        <f>'22'!AJ36</f>
        <v>60.85</v>
      </c>
      <c r="AL1204" s="30">
        <f>'22'!AK36</f>
        <v>125.3</v>
      </c>
      <c r="AM1204" s="30">
        <f>'22'!AL36</f>
        <v>131</v>
      </c>
      <c r="AN1204" s="30">
        <f>'22'!AM36</f>
        <v>70.150000000000006</v>
      </c>
      <c r="AO1204" s="30">
        <f>'22'!AN36</f>
        <v>0</v>
      </c>
      <c r="AP1204" s="30">
        <f>'22'!AO36</f>
        <v>0</v>
      </c>
      <c r="AQ1204" s="30">
        <f>'22'!AP36</f>
        <v>131</v>
      </c>
      <c r="AR1204" s="30">
        <f>'22'!AQ36</f>
        <v>26.989999999999995</v>
      </c>
      <c r="AS1204" s="30">
        <f>'22'!AR36</f>
        <v>0</v>
      </c>
      <c r="AT1204" s="30">
        <f>'22'!AS36</f>
        <v>60.85</v>
      </c>
      <c r="AU1204" s="30">
        <f>'22'!AT36</f>
        <v>91.44</v>
      </c>
      <c r="AV1204" s="30">
        <f>'22'!AU36</f>
        <v>152.29</v>
      </c>
      <c r="AW1204" s="30">
        <f>'22'!AV36</f>
        <v>0</v>
      </c>
      <c r="AX1204" s="30">
        <f>'22'!AW36</f>
        <v>10</v>
      </c>
      <c r="AY1204" s="30">
        <f>'22'!AX36</f>
        <v>200</v>
      </c>
      <c r="AZ1204" s="30">
        <f>'22'!AY36</f>
        <v>0</v>
      </c>
      <c r="BA1204" s="30">
        <f>'22'!AZ36</f>
        <v>40</v>
      </c>
      <c r="BB1204" s="30">
        <f>'22'!BA36</f>
        <v>0</v>
      </c>
      <c r="BC1204" s="30">
        <f>'22'!BB36</f>
        <v>250</v>
      </c>
      <c r="BD1204" s="30">
        <f>'22'!BC36</f>
        <v>237.5</v>
      </c>
      <c r="BE1204" s="30">
        <f>'22'!BD36</f>
        <v>14</v>
      </c>
      <c r="BF1204" s="30">
        <f>'22'!BE36</f>
        <v>15</v>
      </c>
      <c r="BG1204" s="30">
        <f>'22'!BF36</f>
        <v>8</v>
      </c>
      <c r="BH1204" s="30">
        <f>'22'!BG36</f>
        <v>9</v>
      </c>
      <c r="BI1204" s="30">
        <f>'22'!BH36</f>
        <v>1</v>
      </c>
      <c r="BJ1204" s="30">
        <f>'22'!BI36</f>
        <v>47</v>
      </c>
      <c r="BK1204" s="30">
        <f>'22'!BJ36</f>
        <v>190.5</v>
      </c>
      <c r="BL1204" s="30">
        <f>'22'!BK36</f>
        <v>91.44</v>
      </c>
      <c r="BM1204" s="30">
        <f>'22'!BL36</f>
        <v>99.06</v>
      </c>
    </row>
    <row r="1205" spans="1:65">
      <c r="A1205" s="78">
        <f>'22'!A37</f>
        <v>42908</v>
      </c>
      <c r="B1205" s="82" t="str">
        <f t="shared" si="18"/>
        <v>13:30:00</v>
      </c>
      <c r="C1205" s="30" t="str">
        <f>'22'!B37</f>
        <v>13H30</v>
      </c>
      <c r="D1205" s="30">
        <f>'22'!C37</f>
        <v>635</v>
      </c>
      <c r="E1205" s="30">
        <f>'22'!D37</f>
        <v>682</v>
      </c>
      <c r="F1205" s="30">
        <f>'22'!E37</f>
        <v>603</v>
      </c>
      <c r="G1205" s="30">
        <f>'22'!F37</f>
        <v>46</v>
      </c>
      <c r="H1205" s="30">
        <f>'22'!G37</f>
        <v>0</v>
      </c>
      <c r="I1205" s="30">
        <f>'22'!H37</f>
        <v>20</v>
      </c>
      <c r="J1205" s="30">
        <f>'22'!I37</f>
        <v>1920</v>
      </c>
      <c r="K1205" s="30">
        <f>'22'!J37</f>
        <v>66</v>
      </c>
      <c r="L1205" s="30">
        <f>'22'!K37</f>
        <v>388</v>
      </c>
      <c r="M1205" s="30">
        <f>'22'!L37</f>
        <v>472</v>
      </c>
      <c r="N1205" s="30">
        <f>'22'!M37</f>
        <v>330</v>
      </c>
      <c r="O1205" s="30">
        <f>'22'!N37</f>
        <v>0</v>
      </c>
      <c r="P1205" s="30">
        <f>'22'!O37</f>
        <v>13</v>
      </c>
      <c r="Q1205" s="30">
        <f>'22'!P37</f>
        <v>16</v>
      </c>
      <c r="R1205" s="30">
        <f>'22'!Q37</f>
        <v>12</v>
      </c>
      <c r="S1205" s="30">
        <f>'22'!R37</f>
        <v>0</v>
      </c>
      <c r="T1205" s="30">
        <f>'22'!S37</f>
        <v>1190</v>
      </c>
      <c r="U1205" s="30">
        <f>'22'!T37</f>
        <v>41</v>
      </c>
      <c r="V1205" s="30">
        <f>'22'!U37</f>
        <v>107</v>
      </c>
      <c r="W1205" s="30">
        <f>'22'!V37</f>
        <v>2.15</v>
      </c>
      <c r="X1205" s="30">
        <f>'22'!W37</f>
        <v>3.5</v>
      </c>
      <c r="Y1205" s="30">
        <f>'22'!X37</f>
        <v>5.5</v>
      </c>
      <c r="Z1205" s="30">
        <f>'22'!Y37</f>
        <v>3.3</v>
      </c>
      <c r="AA1205" s="30">
        <f>'22'!Z37</f>
        <v>5.5</v>
      </c>
      <c r="AB1205" s="30">
        <f>'22'!AA37</f>
        <v>2.2000000000000002</v>
      </c>
      <c r="AC1205" s="30">
        <f>'22'!AB37</f>
        <v>0</v>
      </c>
      <c r="AD1205" s="30">
        <f>'22'!AC37</f>
        <v>0</v>
      </c>
      <c r="AE1205" s="30">
        <f>'22'!AD37</f>
        <v>0</v>
      </c>
      <c r="AF1205" s="30">
        <f>'22'!AE37</f>
        <v>0.85</v>
      </c>
      <c r="AG1205" s="30">
        <f>'22'!AF37</f>
        <v>0</v>
      </c>
      <c r="AH1205" s="30">
        <f>'22'!AG37</f>
        <v>0</v>
      </c>
      <c r="AI1205" s="30">
        <f>'22'!AH37</f>
        <v>0.85</v>
      </c>
      <c r="AJ1205" s="30">
        <f>'22'!AI37</f>
        <v>60</v>
      </c>
      <c r="AK1205" s="30">
        <f>'22'!AJ37</f>
        <v>60.85</v>
      </c>
      <c r="AL1205" s="30">
        <f>'22'!AK37</f>
        <v>124.3</v>
      </c>
      <c r="AM1205" s="30">
        <f>'22'!AL37</f>
        <v>130</v>
      </c>
      <c r="AN1205" s="30">
        <f>'22'!AM37</f>
        <v>69.150000000000006</v>
      </c>
      <c r="AO1205" s="30">
        <f>'22'!AN37</f>
        <v>0</v>
      </c>
      <c r="AP1205" s="30">
        <f>'22'!AO37</f>
        <v>0</v>
      </c>
      <c r="AQ1205" s="30">
        <f>'22'!AP37</f>
        <v>130</v>
      </c>
      <c r="AR1205" s="30">
        <f>'22'!AQ37</f>
        <v>27.989999999999995</v>
      </c>
      <c r="AS1205" s="30">
        <f>'22'!AR37</f>
        <v>0</v>
      </c>
      <c r="AT1205" s="30">
        <f>'22'!AS37</f>
        <v>60.85</v>
      </c>
      <c r="AU1205" s="30">
        <f>'22'!AT37</f>
        <v>91.44</v>
      </c>
      <c r="AV1205" s="30">
        <f>'22'!AU37</f>
        <v>152.29</v>
      </c>
      <c r="AW1205" s="30">
        <f>'22'!AV37</f>
        <v>0</v>
      </c>
      <c r="AX1205" s="30">
        <f>'22'!AW37</f>
        <v>10</v>
      </c>
      <c r="AY1205" s="30">
        <f>'22'!AX37</f>
        <v>200</v>
      </c>
      <c r="AZ1205" s="30">
        <f>'22'!AY37</f>
        <v>0</v>
      </c>
      <c r="BA1205" s="30">
        <f>'22'!AZ37</f>
        <v>40</v>
      </c>
      <c r="BB1205" s="30">
        <f>'22'!BA37</f>
        <v>0</v>
      </c>
      <c r="BC1205" s="30">
        <f>'22'!BB37</f>
        <v>250</v>
      </c>
      <c r="BD1205" s="30">
        <f>'22'!BC37</f>
        <v>237.5</v>
      </c>
      <c r="BE1205" s="30">
        <f>'22'!BD37</f>
        <v>14</v>
      </c>
      <c r="BF1205" s="30">
        <f>'22'!BE37</f>
        <v>15</v>
      </c>
      <c r="BG1205" s="30">
        <f>'22'!BF37</f>
        <v>8</v>
      </c>
      <c r="BH1205" s="30">
        <f>'22'!BG37</f>
        <v>9</v>
      </c>
      <c r="BI1205" s="30">
        <f>'22'!BH37</f>
        <v>1</v>
      </c>
      <c r="BJ1205" s="30">
        <f>'22'!BI37</f>
        <v>47</v>
      </c>
      <c r="BK1205" s="30">
        <f>'22'!BJ37</f>
        <v>190.5</v>
      </c>
      <c r="BL1205" s="30">
        <f>'22'!BK37</f>
        <v>91.44</v>
      </c>
      <c r="BM1205" s="30">
        <f>'22'!BL37</f>
        <v>99.06</v>
      </c>
    </row>
    <row r="1206" spans="1:65">
      <c r="A1206" s="78">
        <f>'22'!A38</f>
        <v>42908</v>
      </c>
      <c r="B1206" s="82" t="str">
        <f t="shared" si="18"/>
        <v>14:00:00</v>
      </c>
      <c r="C1206" s="30" t="str">
        <f>'22'!B38</f>
        <v>14H00</v>
      </c>
      <c r="D1206" s="30">
        <f>'22'!C38</f>
        <v>635</v>
      </c>
      <c r="E1206" s="30">
        <f>'22'!D38</f>
        <v>687</v>
      </c>
      <c r="F1206" s="30">
        <f>'22'!E38</f>
        <v>620</v>
      </c>
      <c r="G1206" s="30">
        <f>'22'!F38</f>
        <v>46</v>
      </c>
      <c r="H1206" s="30">
        <f>'22'!G38</f>
        <v>0</v>
      </c>
      <c r="I1206" s="30">
        <f>'22'!H38</f>
        <v>21</v>
      </c>
      <c r="J1206" s="30">
        <f>'22'!I38</f>
        <v>1942</v>
      </c>
      <c r="K1206" s="30">
        <f>'22'!J38</f>
        <v>67</v>
      </c>
      <c r="L1206" s="30">
        <f>'22'!K38</f>
        <v>387</v>
      </c>
      <c r="M1206" s="30">
        <f>'22'!L38</f>
        <v>472</v>
      </c>
      <c r="N1206" s="30">
        <f>'22'!M38</f>
        <v>390</v>
      </c>
      <c r="O1206" s="30">
        <f>'22'!N38</f>
        <v>0</v>
      </c>
      <c r="P1206" s="30">
        <f>'22'!O38</f>
        <v>13</v>
      </c>
      <c r="Q1206" s="30">
        <f>'22'!P38</f>
        <v>16</v>
      </c>
      <c r="R1206" s="30">
        <f>'22'!Q38</f>
        <v>14</v>
      </c>
      <c r="S1206" s="30">
        <f>'22'!R38</f>
        <v>0</v>
      </c>
      <c r="T1206" s="30">
        <f>'22'!S38</f>
        <v>1249</v>
      </c>
      <c r="U1206" s="30">
        <f>'22'!T38</f>
        <v>43</v>
      </c>
      <c r="V1206" s="30">
        <f>'22'!U38</f>
        <v>110</v>
      </c>
      <c r="W1206" s="30">
        <f>'22'!V38</f>
        <v>2.15</v>
      </c>
      <c r="X1206" s="30">
        <f>'22'!W38</f>
        <v>3.5</v>
      </c>
      <c r="Y1206" s="30">
        <f>'22'!X38</f>
        <v>5.5</v>
      </c>
      <c r="Z1206" s="30">
        <f>'22'!Y38</f>
        <v>3.4</v>
      </c>
      <c r="AA1206" s="30">
        <f>'22'!Z38</f>
        <v>5.3</v>
      </c>
      <c r="AB1206" s="30">
        <f>'22'!AA38</f>
        <v>1.6</v>
      </c>
      <c r="AC1206" s="30">
        <f>'22'!AB38</f>
        <v>0</v>
      </c>
      <c r="AD1206" s="30">
        <f>'22'!AC38</f>
        <v>0</v>
      </c>
      <c r="AE1206" s="30">
        <f>'22'!AD38</f>
        <v>0</v>
      </c>
      <c r="AF1206" s="30">
        <f>'22'!AE38</f>
        <v>0.85</v>
      </c>
      <c r="AG1206" s="30">
        <f>'22'!AF38</f>
        <v>0</v>
      </c>
      <c r="AH1206" s="30">
        <f>'22'!AG38</f>
        <v>0</v>
      </c>
      <c r="AI1206" s="30">
        <f>'22'!AH38</f>
        <v>0.85</v>
      </c>
      <c r="AJ1206" s="30">
        <f>'22'!AI38</f>
        <v>60</v>
      </c>
      <c r="AK1206" s="30">
        <f>'22'!AJ38</f>
        <v>60.85</v>
      </c>
      <c r="AL1206" s="30">
        <f>'22'!AK38</f>
        <v>127.2</v>
      </c>
      <c r="AM1206" s="30">
        <f>'22'!AL38</f>
        <v>132.29999999999998</v>
      </c>
      <c r="AN1206" s="30">
        <f>'22'!AM38</f>
        <v>71.449999999999989</v>
      </c>
      <c r="AO1206" s="30">
        <f>'22'!AN38</f>
        <v>0</v>
      </c>
      <c r="AP1206" s="30">
        <f>'22'!AO38</f>
        <v>0</v>
      </c>
      <c r="AQ1206" s="30">
        <f>'22'!AP38</f>
        <v>132.29999999999998</v>
      </c>
      <c r="AR1206" s="30">
        <f>'22'!AQ38</f>
        <v>25.089999999999989</v>
      </c>
      <c r="AS1206" s="30">
        <f>'22'!AR38</f>
        <v>0</v>
      </c>
      <c r="AT1206" s="30">
        <f>'22'!AS38</f>
        <v>60.85</v>
      </c>
      <c r="AU1206" s="30">
        <f>'22'!AT38</f>
        <v>91.44</v>
      </c>
      <c r="AV1206" s="30">
        <f>'22'!AU38</f>
        <v>152.29</v>
      </c>
      <c r="AW1206" s="30">
        <f>'22'!AV38</f>
        <v>0</v>
      </c>
      <c r="AX1206" s="30">
        <f>'22'!AW38</f>
        <v>10</v>
      </c>
      <c r="AY1206" s="30">
        <f>'22'!AX38</f>
        <v>200</v>
      </c>
      <c r="AZ1206" s="30">
        <f>'22'!AY38</f>
        <v>0</v>
      </c>
      <c r="BA1206" s="30">
        <f>'22'!AZ38</f>
        <v>40</v>
      </c>
      <c r="BB1206" s="30">
        <f>'22'!BA38</f>
        <v>0</v>
      </c>
      <c r="BC1206" s="30">
        <f>'22'!BB38</f>
        <v>250</v>
      </c>
      <c r="BD1206" s="30">
        <f>'22'!BC38</f>
        <v>237.5</v>
      </c>
      <c r="BE1206" s="30">
        <f>'22'!BD38</f>
        <v>14</v>
      </c>
      <c r="BF1206" s="30">
        <f>'22'!BE38</f>
        <v>15</v>
      </c>
      <c r="BG1206" s="30">
        <f>'22'!BF38</f>
        <v>8</v>
      </c>
      <c r="BH1206" s="30">
        <f>'22'!BG38</f>
        <v>9</v>
      </c>
      <c r="BI1206" s="30">
        <f>'22'!BH38</f>
        <v>1</v>
      </c>
      <c r="BJ1206" s="30">
        <f>'22'!BI38</f>
        <v>47</v>
      </c>
      <c r="BK1206" s="30">
        <f>'22'!BJ38</f>
        <v>190.5</v>
      </c>
      <c r="BL1206" s="30">
        <f>'22'!BK38</f>
        <v>91.44</v>
      </c>
      <c r="BM1206" s="30">
        <f>'22'!BL38</f>
        <v>99.06</v>
      </c>
    </row>
    <row r="1207" spans="1:65">
      <c r="A1207" s="78">
        <f>'22'!A39</f>
        <v>42908</v>
      </c>
      <c r="B1207" s="82" t="str">
        <f t="shared" si="18"/>
        <v>14:30:00</v>
      </c>
      <c r="C1207" s="30" t="str">
        <f>'22'!B39</f>
        <v>14H30</v>
      </c>
      <c r="D1207" s="30">
        <f>'22'!C39</f>
        <v>665</v>
      </c>
      <c r="E1207" s="30">
        <f>'22'!D39</f>
        <v>718</v>
      </c>
      <c r="F1207" s="30">
        <f>'22'!E39</f>
        <v>638</v>
      </c>
      <c r="G1207" s="30">
        <f>'22'!F39</f>
        <v>47</v>
      </c>
      <c r="H1207" s="30">
        <f>'22'!G39</f>
        <v>0</v>
      </c>
      <c r="I1207" s="30">
        <f>'22'!H39</f>
        <v>21</v>
      </c>
      <c r="J1207" s="30">
        <f>'22'!I39</f>
        <v>2021</v>
      </c>
      <c r="K1207" s="30">
        <f>'22'!J39</f>
        <v>68</v>
      </c>
      <c r="L1207" s="30">
        <f>'22'!K39</f>
        <v>389</v>
      </c>
      <c r="M1207" s="30">
        <f>'22'!L39</f>
        <v>480</v>
      </c>
      <c r="N1207" s="30">
        <f>'22'!M39</f>
        <v>410</v>
      </c>
      <c r="O1207" s="30">
        <f>'22'!N39</f>
        <v>0</v>
      </c>
      <c r="P1207" s="30">
        <f>'22'!O39</f>
        <v>13</v>
      </c>
      <c r="Q1207" s="30">
        <f>'22'!P39</f>
        <v>16</v>
      </c>
      <c r="R1207" s="30">
        <f>'22'!Q39</f>
        <v>14</v>
      </c>
      <c r="S1207" s="30">
        <f>'22'!R39</f>
        <v>0</v>
      </c>
      <c r="T1207" s="30">
        <f>'22'!S39</f>
        <v>1279</v>
      </c>
      <c r="U1207" s="30">
        <f>'22'!T39</f>
        <v>43</v>
      </c>
      <c r="V1207" s="30">
        <f>'22'!U39</f>
        <v>111</v>
      </c>
      <c r="W1207" s="30">
        <f>'22'!V39</f>
        <v>2.15</v>
      </c>
      <c r="X1207" s="30">
        <f>'22'!W39</f>
        <v>3.5</v>
      </c>
      <c r="Y1207" s="30">
        <f>'22'!X39</f>
        <v>5.5</v>
      </c>
      <c r="Z1207" s="30">
        <f>'22'!Y39</f>
        <v>3.4</v>
      </c>
      <c r="AA1207" s="30">
        <f>'22'!Z39</f>
        <v>5.3</v>
      </c>
      <c r="AB1207" s="30">
        <f>'22'!AA39</f>
        <v>1.6</v>
      </c>
      <c r="AC1207" s="30">
        <f>'22'!AB39</f>
        <v>0</v>
      </c>
      <c r="AD1207" s="30">
        <f>'22'!AC39</f>
        <v>0</v>
      </c>
      <c r="AE1207" s="30">
        <f>'22'!AD39</f>
        <v>0</v>
      </c>
      <c r="AF1207" s="30">
        <f>'22'!AE39</f>
        <v>0.85</v>
      </c>
      <c r="AG1207" s="30">
        <f>'22'!AF39</f>
        <v>0</v>
      </c>
      <c r="AH1207" s="30">
        <f>'22'!AG39</f>
        <v>0</v>
      </c>
      <c r="AI1207" s="30">
        <f>'22'!AH39</f>
        <v>0.85</v>
      </c>
      <c r="AJ1207" s="30">
        <f>'22'!AI39</f>
        <v>60</v>
      </c>
      <c r="AK1207" s="30">
        <f>'22'!AJ39</f>
        <v>60.85</v>
      </c>
      <c r="AL1207" s="30">
        <f>'22'!AK39</f>
        <v>128.19999999999999</v>
      </c>
      <c r="AM1207" s="30">
        <f>'22'!AL39</f>
        <v>133.29999999999998</v>
      </c>
      <c r="AN1207" s="30">
        <f>'22'!AM39</f>
        <v>72.449999999999989</v>
      </c>
      <c r="AO1207" s="30">
        <f>'22'!AN39</f>
        <v>0</v>
      </c>
      <c r="AP1207" s="30">
        <f>'22'!AO39</f>
        <v>0</v>
      </c>
      <c r="AQ1207" s="30">
        <f>'22'!AP39</f>
        <v>133.29999999999998</v>
      </c>
      <c r="AR1207" s="30">
        <f>'22'!AQ39</f>
        <v>24.090000000000003</v>
      </c>
      <c r="AS1207" s="30">
        <f>'22'!AR39</f>
        <v>0</v>
      </c>
      <c r="AT1207" s="30">
        <f>'22'!AS39</f>
        <v>60.85</v>
      </c>
      <c r="AU1207" s="30">
        <f>'22'!AT39</f>
        <v>91.44</v>
      </c>
      <c r="AV1207" s="30">
        <f>'22'!AU39</f>
        <v>152.29</v>
      </c>
      <c r="AW1207" s="30">
        <f>'22'!AV39</f>
        <v>0</v>
      </c>
      <c r="AX1207" s="30">
        <f>'22'!AW39</f>
        <v>10</v>
      </c>
      <c r="AY1207" s="30">
        <f>'22'!AX39</f>
        <v>200</v>
      </c>
      <c r="AZ1207" s="30">
        <f>'22'!AY39</f>
        <v>0</v>
      </c>
      <c r="BA1207" s="30">
        <f>'22'!AZ39</f>
        <v>40</v>
      </c>
      <c r="BB1207" s="30">
        <f>'22'!BA39</f>
        <v>0</v>
      </c>
      <c r="BC1207" s="30">
        <f>'22'!BB39</f>
        <v>250</v>
      </c>
      <c r="BD1207" s="30">
        <f>'22'!BC39</f>
        <v>237.5</v>
      </c>
      <c r="BE1207" s="30">
        <f>'22'!BD39</f>
        <v>14</v>
      </c>
      <c r="BF1207" s="30">
        <f>'22'!BE39</f>
        <v>15</v>
      </c>
      <c r="BG1207" s="30">
        <f>'22'!BF39</f>
        <v>8</v>
      </c>
      <c r="BH1207" s="30">
        <f>'22'!BG39</f>
        <v>9</v>
      </c>
      <c r="BI1207" s="30">
        <f>'22'!BH39</f>
        <v>1</v>
      </c>
      <c r="BJ1207" s="30">
        <f>'22'!BI39</f>
        <v>47</v>
      </c>
      <c r="BK1207" s="30">
        <f>'22'!BJ39</f>
        <v>190.5</v>
      </c>
      <c r="BL1207" s="30">
        <f>'22'!BK39</f>
        <v>91.44</v>
      </c>
      <c r="BM1207" s="30">
        <f>'22'!BL39</f>
        <v>99.06</v>
      </c>
    </row>
    <row r="1208" spans="1:65">
      <c r="A1208" s="78">
        <f>'22'!A40</f>
        <v>42908</v>
      </c>
      <c r="B1208" s="82" t="str">
        <f t="shared" si="18"/>
        <v>15:00:00</v>
      </c>
      <c r="C1208" s="30" t="str">
        <f>'22'!B40</f>
        <v>15H00</v>
      </c>
      <c r="D1208" s="30">
        <f>'22'!C40</f>
        <v>708</v>
      </c>
      <c r="E1208" s="30">
        <f>'22'!D40</f>
        <v>792</v>
      </c>
      <c r="F1208" s="30">
        <f>'22'!E40</f>
        <v>665</v>
      </c>
      <c r="G1208" s="30">
        <f>'22'!F40</f>
        <v>52</v>
      </c>
      <c r="H1208" s="30">
        <f>'22'!G40</f>
        <v>0</v>
      </c>
      <c r="I1208" s="30">
        <f>'22'!H40</f>
        <v>22</v>
      </c>
      <c r="J1208" s="30">
        <f>'22'!I40</f>
        <v>2165</v>
      </c>
      <c r="K1208" s="30">
        <f>'22'!J40</f>
        <v>74</v>
      </c>
      <c r="L1208" s="30">
        <f>'22'!K40</f>
        <v>346</v>
      </c>
      <c r="M1208" s="30">
        <f>'22'!L40</f>
        <v>528</v>
      </c>
      <c r="N1208" s="30">
        <f>'22'!M40</f>
        <v>420</v>
      </c>
      <c r="O1208" s="30">
        <f>'22'!N40</f>
        <v>0</v>
      </c>
      <c r="P1208" s="30">
        <f>'22'!O40</f>
        <v>12</v>
      </c>
      <c r="Q1208" s="30">
        <f>'22'!P40</f>
        <v>18</v>
      </c>
      <c r="R1208" s="30">
        <f>'22'!Q40</f>
        <v>15</v>
      </c>
      <c r="S1208" s="30">
        <f>'22'!R40</f>
        <v>0</v>
      </c>
      <c r="T1208" s="30">
        <f>'22'!S40</f>
        <v>1294</v>
      </c>
      <c r="U1208" s="30">
        <f>'22'!T40</f>
        <v>45</v>
      </c>
      <c r="V1208" s="30">
        <f>'22'!U40</f>
        <v>119</v>
      </c>
      <c r="W1208" s="30">
        <f>'22'!V40</f>
        <v>2.15</v>
      </c>
      <c r="X1208" s="30">
        <f>'22'!W40</f>
        <v>3.5</v>
      </c>
      <c r="Y1208" s="30">
        <f>'22'!X40</f>
        <v>5.8</v>
      </c>
      <c r="Z1208" s="30">
        <f>'22'!Y40</f>
        <v>3.4</v>
      </c>
      <c r="AA1208" s="30">
        <f>'22'!Z40</f>
        <v>6</v>
      </c>
      <c r="AB1208" s="30">
        <f>'22'!AA40</f>
        <v>2.4</v>
      </c>
      <c r="AC1208" s="30">
        <f>'22'!AB40</f>
        <v>0</v>
      </c>
      <c r="AD1208" s="30">
        <f>'22'!AC40</f>
        <v>0</v>
      </c>
      <c r="AE1208" s="30">
        <f>'22'!AD40</f>
        <v>0</v>
      </c>
      <c r="AF1208" s="30">
        <f>'22'!AE40</f>
        <v>0.85</v>
      </c>
      <c r="AG1208" s="30">
        <f>'22'!AF40</f>
        <v>0</v>
      </c>
      <c r="AH1208" s="30">
        <f>'22'!AG40</f>
        <v>0</v>
      </c>
      <c r="AI1208" s="30">
        <f>'22'!AH40</f>
        <v>0.85</v>
      </c>
      <c r="AJ1208" s="30">
        <f>'22'!AI40</f>
        <v>60</v>
      </c>
      <c r="AK1208" s="30">
        <f>'22'!AJ40</f>
        <v>60.85</v>
      </c>
      <c r="AL1208" s="30">
        <f>'22'!AK40</f>
        <v>137.19999999999999</v>
      </c>
      <c r="AM1208" s="30">
        <f>'22'!AL40</f>
        <v>143.1</v>
      </c>
      <c r="AN1208" s="30">
        <f>'22'!AM40</f>
        <v>82.25</v>
      </c>
      <c r="AO1208" s="30">
        <f>'22'!AN40</f>
        <v>0</v>
      </c>
      <c r="AP1208" s="30">
        <f>'22'!AO40</f>
        <v>0</v>
      </c>
      <c r="AQ1208" s="30">
        <f>'22'!AP40</f>
        <v>143.1</v>
      </c>
      <c r="AR1208" s="30">
        <f>'22'!AQ40</f>
        <v>15.090000000000003</v>
      </c>
      <c r="AS1208" s="30">
        <f>'22'!AR40</f>
        <v>0</v>
      </c>
      <c r="AT1208" s="30">
        <f>'22'!AS40</f>
        <v>60.85</v>
      </c>
      <c r="AU1208" s="30">
        <f>'22'!AT40</f>
        <v>91.44</v>
      </c>
      <c r="AV1208" s="30">
        <f>'22'!AU40</f>
        <v>152.29</v>
      </c>
      <c r="AW1208" s="30">
        <f>'22'!AV40</f>
        <v>0</v>
      </c>
      <c r="AX1208" s="30">
        <f>'22'!AW40</f>
        <v>10</v>
      </c>
      <c r="AY1208" s="30">
        <f>'22'!AX40</f>
        <v>200</v>
      </c>
      <c r="AZ1208" s="30">
        <f>'22'!AY40</f>
        <v>0</v>
      </c>
      <c r="BA1208" s="30">
        <f>'22'!AZ40</f>
        <v>40</v>
      </c>
      <c r="BB1208" s="30">
        <f>'22'!BA40</f>
        <v>0</v>
      </c>
      <c r="BC1208" s="30">
        <f>'22'!BB40</f>
        <v>250</v>
      </c>
      <c r="BD1208" s="30">
        <f>'22'!BC40</f>
        <v>237.5</v>
      </c>
      <c r="BE1208" s="30">
        <f>'22'!BD40</f>
        <v>14</v>
      </c>
      <c r="BF1208" s="30">
        <f>'22'!BE40</f>
        <v>15</v>
      </c>
      <c r="BG1208" s="30">
        <f>'22'!BF40</f>
        <v>8</v>
      </c>
      <c r="BH1208" s="30">
        <f>'22'!BG40</f>
        <v>9</v>
      </c>
      <c r="BI1208" s="30">
        <f>'22'!BH40</f>
        <v>1</v>
      </c>
      <c r="BJ1208" s="30">
        <f>'22'!BI40</f>
        <v>47</v>
      </c>
      <c r="BK1208" s="30">
        <f>'22'!BJ40</f>
        <v>190.5</v>
      </c>
      <c r="BL1208" s="30">
        <f>'22'!BK40</f>
        <v>91.44</v>
      </c>
      <c r="BM1208" s="30">
        <f>'22'!BL40</f>
        <v>99.06</v>
      </c>
    </row>
    <row r="1209" spans="1:65">
      <c r="A1209" s="78">
        <f>'22'!A41</f>
        <v>42908</v>
      </c>
      <c r="B1209" s="82" t="str">
        <f t="shared" si="18"/>
        <v>15:30:00</v>
      </c>
      <c r="C1209" s="30" t="str">
        <f>'22'!B41</f>
        <v>15H30</v>
      </c>
      <c r="D1209" s="30">
        <f>'22'!C41</f>
        <v>733</v>
      </c>
      <c r="E1209" s="30">
        <f>'22'!D41</f>
        <v>808</v>
      </c>
      <c r="F1209" s="30">
        <f>'22'!E41</f>
        <v>698</v>
      </c>
      <c r="G1209" s="30">
        <f>'22'!F41</f>
        <v>53</v>
      </c>
      <c r="H1209" s="30">
        <f>'22'!G41</f>
        <v>0</v>
      </c>
      <c r="I1209" s="30">
        <f>'22'!H41</f>
        <v>23</v>
      </c>
      <c r="J1209" s="30">
        <f>'22'!I41</f>
        <v>2239</v>
      </c>
      <c r="K1209" s="30">
        <f>'22'!J41</f>
        <v>76</v>
      </c>
      <c r="L1209" s="30">
        <f>'22'!K41</f>
        <v>339</v>
      </c>
      <c r="M1209" s="30">
        <f>'22'!L41</f>
        <v>521</v>
      </c>
      <c r="N1209" s="30">
        <f>'22'!M41</f>
        <v>440</v>
      </c>
      <c r="O1209" s="30">
        <f>'22'!N41</f>
        <v>0</v>
      </c>
      <c r="P1209" s="30">
        <f>'22'!O41</f>
        <v>12</v>
      </c>
      <c r="Q1209" s="30">
        <f>'22'!P41</f>
        <v>18</v>
      </c>
      <c r="R1209" s="30">
        <f>'22'!Q41</f>
        <v>15</v>
      </c>
      <c r="S1209" s="30">
        <f>'22'!R41</f>
        <v>0</v>
      </c>
      <c r="T1209" s="30">
        <f>'22'!S41</f>
        <v>1300</v>
      </c>
      <c r="U1209" s="30">
        <f>'22'!T41</f>
        <v>45</v>
      </c>
      <c r="V1209" s="30">
        <f>'22'!U41</f>
        <v>121</v>
      </c>
      <c r="W1209" s="30">
        <f>'22'!V41</f>
        <v>2.15</v>
      </c>
      <c r="X1209" s="30">
        <f>'22'!W41</f>
        <v>3.5</v>
      </c>
      <c r="Y1209" s="30">
        <f>'22'!X41</f>
        <v>5.8</v>
      </c>
      <c r="Z1209" s="30">
        <f>'22'!Y41</f>
        <v>3.4</v>
      </c>
      <c r="AA1209" s="30">
        <f>'22'!Z41</f>
        <v>6</v>
      </c>
      <c r="AB1209" s="30">
        <f>'22'!AA41</f>
        <v>2.4</v>
      </c>
      <c r="AC1209" s="30">
        <f>'22'!AB41</f>
        <v>0</v>
      </c>
      <c r="AD1209" s="30">
        <f>'22'!AC41</f>
        <v>0</v>
      </c>
      <c r="AE1209" s="30">
        <f>'22'!AD41</f>
        <v>0</v>
      </c>
      <c r="AF1209" s="30">
        <f>'22'!AE41</f>
        <v>0.85</v>
      </c>
      <c r="AG1209" s="30">
        <f>'22'!AF41</f>
        <v>0</v>
      </c>
      <c r="AH1209" s="30">
        <f>'22'!AG41</f>
        <v>0</v>
      </c>
      <c r="AI1209" s="30">
        <f>'22'!AH41</f>
        <v>0.85</v>
      </c>
      <c r="AJ1209" s="30">
        <f>'22'!AI41</f>
        <v>60</v>
      </c>
      <c r="AK1209" s="30">
        <f>'22'!AJ41</f>
        <v>60.85</v>
      </c>
      <c r="AL1209" s="30">
        <f>'22'!AK41</f>
        <v>139.20000000000002</v>
      </c>
      <c r="AM1209" s="30">
        <f>'22'!AL41</f>
        <v>145.10000000000002</v>
      </c>
      <c r="AN1209" s="30">
        <f>'22'!AM41</f>
        <v>84.250000000000028</v>
      </c>
      <c r="AO1209" s="30">
        <f>'22'!AN41</f>
        <v>0</v>
      </c>
      <c r="AP1209" s="30">
        <f>'22'!AO41</f>
        <v>0</v>
      </c>
      <c r="AQ1209" s="30">
        <f>'22'!AP41</f>
        <v>145.10000000000002</v>
      </c>
      <c r="AR1209" s="30">
        <f>'22'!AQ41</f>
        <v>13.089999999999975</v>
      </c>
      <c r="AS1209" s="30">
        <f>'22'!AR41</f>
        <v>0</v>
      </c>
      <c r="AT1209" s="30">
        <f>'22'!AS41</f>
        <v>60.85</v>
      </c>
      <c r="AU1209" s="30">
        <f>'22'!AT41</f>
        <v>91.44</v>
      </c>
      <c r="AV1209" s="30">
        <f>'22'!AU41</f>
        <v>152.29</v>
      </c>
      <c r="AW1209" s="30">
        <f>'22'!AV41</f>
        <v>0</v>
      </c>
      <c r="AX1209" s="30">
        <f>'22'!AW41</f>
        <v>10</v>
      </c>
      <c r="AY1209" s="30">
        <f>'22'!AX41</f>
        <v>200</v>
      </c>
      <c r="AZ1209" s="30">
        <f>'22'!AY41</f>
        <v>0</v>
      </c>
      <c r="BA1209" s="30">
        <f>'22'!AZ41</f>
        <v>40</v>
      </c>
      <c r="BB1209" s="30">
        <f>'22'!BA41</f>
        <v>0</v>
      </c>
      <c r="BC1209" s="30">
        <f>'22'!BB41</f>
        <v>250</v>
      </c>
      <c r="BD1209" s="30">
        <f>'22'!BC41</f>
        <v>237.5</v>
      </c>
      <c r="BE1209" s="30">
        <f>'22'!BD41</f>
        <v>14</v>
      </c>
      <c r="BF1209" s="30">
        <f>'22'!BE41</f>
        <v>15</v>
      </c>
      <c r="BG1209" s="30">
        <f>'22'!BF41</f>
        <v>8</v>
      </c>
      <c r="BH1209" s="30">
        <f>'22'!BG41</f>
        <v>9</v>
      </c>
      <c r="BI1209" s="30">
        <f>'22'!BH41</f>
        <v>1</v>
      </c>
      <c r="BJ1209" s="30">
        <f>'22'!BI41</f>
        <v>47</v>
      </c>
      <c r="BK1209" s="30">
        <f>'22'!BJ41</f>
        <v>190.5</v>
      </c>
      <c r="BL1209" s="30">
        <f>'22'!BK41</f>
        <v>91.44</v>
      </c>
      <c r="BM1209" s="30">
        <f>'22'!BL41</f>
        <v>99.06</v>
      </c>
    </row>
    <row r="1210" spans="1:65">
      <c r="A1210" s="78">
        <f>'22'!A42</f>
        <v>42908</v>
      </c>
      <c r="B1210" s="82" t="str">
        <f t="shared" si="18"/>
        <v>16:00:00</v>
      </c>
      <c r="C1210" s="30" t="str">
        <f>'22'!B42</f>
        <v>16H00</v>
      </c>
      <c r="D1210" s="30">
        <f>'22'!C42</f>
        <v>764</v>
      </c>
      <c r="E1210" s="30">
        <f>'22'!D42</f>
        <v>807</v>
      </c>
      <c r="F1210" s="30">
        <f>'22'!E42</f>
        <v>648</v>
      </c>
      <c r="G1210" s="30">
        <f>'22'!F42</f>
        <v>52</v>
      </c>
      <c r="H1210" s="30">
        <f>'22'!G42</f>
        <v>0</v>
      </c>
      <c r="I1210" s="30">
        <f>'22'!H42</f>
        <v>23</v>
      </c>
      <c r="J1210" s="30">
        <f>'22'!I42</f>
        <v>2219</v>
      </c>
      <c r="K1210" s="30">
        <f>'22'!J42</f>
        <v>75</v>
      </c>
      <c r="L1210" s="30">
        <f>'22'!K42</f>
        <v>350</v>
      </c>
      <c r="M1210" s="30">
        <f>'22'!L42</f>
        <v>483</v>
      </c>
      <c r="N1210" s="30">
        <f>'22'!M42</f>
        <v>390</v>
      </c>
      <c r="O1210" s="30">
        <f>'22'!N42</f>
        <v>0</v>
      </c>
      <c r="P1210" s="30">
        <f>'22'!O42</f>
        <v>12</v>
      </c>
      <c r="Q1210" s="30">
        <f>'22'!P42</f>
        <v>16</v>
      </c>
      <c r="R1210" s="30">
        <f>'22'!Q42</f>
        <v>14</v>
      </c>
      <c r="S1210" s="30">
        <f>'22'!R42</f>
        <v>0</v>
      </c>
      <c r="T1210" s="30">
        <f>'22'!S42</f>
        <v>1223</v>
      </c>
      <c r="U1210" s="30">
        <f>'22'!T42</f>
        <v>42</v>
      </c>
      <c r="V1210" s="30">
        <f>'22'!U42</f>
        <v>117</v>
      </c>
      <c r="W1210" s="30">
        <f>'22'!V42</f>
        <v>4.5599999999999996</v>
      </c>
      <c r="X1210" s="30">
        <f>'22'!W42</f>
        <v>3.5</v>
      </c>
      <c r="Y1210" s="30">
        <f>'22'!X42</f>
        <v>5.8</v>
      </c>
      <c r="Z1210" s="30">
        <f>'22'!Y42</f>
        <v>3.6</v>
      </c>
      <c r="AA1210" s="30">
        <f>'22'!Z42</f>
        <v>6.4</v>
      </c>
      <c r="AB1210" s="30">
        <f>'22'!AA42</f>
        <v>2.5</v>
      </c>
      <c r="AC1210" s="30">
        <f>'22'!AB42</f>
        <v>0</v>
      </c>
      <c r="AD1210" s="30">
        <f>'22'!AC42</f>
        <v>0</v>
      </c>
      <c r="AE1210" s="30">
        <f>'22'!AD42</f>
        <v>0</v>
      </c>
      <c r="AF1210" s="30">
        <f>'22'!AE42</f>
        <v>0.85</v>
      </c>
      <c r="AG1210" s="30">
        <f>'22'!AF42</f>
        <v>0</v>
      </c>
      <c r="AH1210" s="30">
        <f>'22'!AG42</f>
        <v>0</v>
      </c>
      <c r="AI1210" s="30">
        <f>'22'!AH42</f>
        <v>0.85</v>
      </c>
      <c r="AJ1210" s="30">
        <f>'22'!AI42</f>
        <v>60</v>
      </c>
      <c r="AK1210" s="30">
        <f>'22'!AJ42</f>
        <v>60.85</v>
      </c>
      <c r="AL1210" s="30">
        <f>'22'!AK42</f>
        <v>138.20999999999998</v>
      </c>
      <c r="AM1210" s="30">
        <f>'22'!AL42</f>
        <v>144.20999999999998</v>
      </c>
      <c r="AN1210" s="30">
        <f>'22'!AM42</f>
        <v>83.359999999999985</v>
      </c>
      <c r="AO1210" s="30">
        <f>'22'!AN42</f>
        <v>0</v>
      </c>
      <c r="AP1210" s="30">
        <f>'22'!AO42</f>
        <v>0</v>
      </c>
      <c r="AQ1210" s="30">
        <f>'22'!AP42</f>
        <v>144.20999999999998</v>
      </c>
      <c r="AR1210" s="30">
        <f>'22'!AQ42</f>
        <v>14.080000000000013</v>
      </c>
      <c r="AS1210" s="30">
        <f>'22'!AR42</f>
        <v>0</v>
      </c>
      <c r="AT1210" s="30">
        <f>'22'!AS42</f>
        <v>60.85</v>
      </c>
      <c r="AU1210" s="30">
        <f>'22'!AT42</f>
        <v>91.44</v>
      </c>
      <c r="AV1210" s="30">
        <f>'22'!AU42</f>
        <v>152.29</v>
      </c>
      <c r="AW1210" s="30">
        <f>'22'!AV42</f>
        <v>0</v>
      </c>
      <c r="AX1210" s="30">
        <f>'22'!AW42</f>
        <v>10</v>
      </c>
      <c r="AY1210" s="30">
        <f>'22'!AX42</f>
        <v>200</v>
      </c>
      <c r="AZ1210" s="30">
        <f>'22'!AY42</f>
        <v>0</v>
      </c>
      <c r="BA1210" s="30">
        <f>'22'!AZ42</f>
        <v>40</v>
      </c>
      <c r="BB1210" s="30">
        <f>'22'!BA42</f>
        <v>0</v>
      </c>
      <c r="BC1210" s="30">
        <f>'22'!BB42</f>
        <v>250</v>
      </c>
      <c r="BD1210" s="30">
        <f>'22'!BC42</f>
        <v>237.5</v>
      </c>
      <c r="BE1210" s="30">
        <f>'22'!BD42</f>
        <v>14</v>
      </c>
      <c r="BF1210" s="30">
        <f>'22'!BE42</f>
        <v>15</v>
      </c>
      <c r="BG1210" s="30">
        <f>'22'!BF42</f>
        <v>8</v>
      </c>
      <c r="BH1210" s="30">
        <f>'22'!BG42</f>
        <v>9</v>
      </c>
      <c r="BI1210" s="30">
        <f>'22'!BH42</f>
        <v>1</v>
      </c>
      <c r="BJ1210" s="30">
        <f>'22'!BI42</f>
        <v>47</v>
      </c>
      <c r="BK1210" s="30">
        <f>'22'!BJ42</f>
        <v>190.5</v>
      </c>
      <c r="BL1210" s="30">
        <f>'22'!BK42</f>
        <v>91.44</v>
      </c>
      <c r="BM1210" s="30">
        <f>'22'!BL42</f>
        <v>99.06</v>
      </c>
    </row>
    <row r="1211" spans="1:65">
      <c r="A1211" s="78">
        <f>'22'!A43</f>
        <v>42908</v>
      </c>
      <c r="B1211" s="82" t="str">
        <f t="shared" si="18"/>
        <v>16:30:00</v>
      </c>
      <c r="C1211" s="30" t="str">
        <f>'22'!B43</f>
        <v>16H30</v>
      </c>
      <c r="D1211" s="30">
        <f>'22'!C43</f>
        <v>785</v>
      </c>
      <c r="E1211" s="30">
        <f>'22'!D43</f>
        <v>772</v>
      </c>
      <c r="F1211" s="30">
        <f>'22'!E43</f>
        <v>644</v>
      </c>
      <c r="G1211" s="30">
        <f>'22'!F43</f>
        <v>52</v>
      </c>
      <c r="H1211" s="30">
        <f>'22'!G43</f>
        <v>0</v>
      </c>
      <c r="I1211" s="30">
        <f>'22'!H43</f>
        <v>22</v>
      </c>
      <c r="J1211" s="30">
        <f>'22'!I43</f>
        <v>2201</v>
      </c>
      <c r="K1211" s="30">
        <f>'22'!J43</f>
        <v>74</v>
      </c>
      <c r="L1211" s="30">
        <f>'22'!K43</f>
        <v>346</v>
      </c>
      <c r="M1211" s="30">
        <f>'22'!L43</f>
        <v>498</v>
      </c>
      <c r="N1211" s="30">
        <f>'22'!M43</f>
        <v>400</v>
      </c>
      <c r="O1211" s="30">
        <f>'22'!N43</f>
        <v>0</v>
      </c>
      <c r="P1211" s="30">
        <f>'22'!O43</f>
        <v>12</v>
      </c>
      <c r="Q1211" s="30">
        <f>'22'!P43</f>
        <v>17</v>
      </c>
      <c r="R1211" s="30">
        <f>'22'!Q43</f>
        <v>14</v>
      </c>
      <c r="S1211" s="30">
        <f>'22'!R43</f>
        <v>0</v>
      </c>
      <c r="T1211" s="30">
        <f>'22'!S43</f>
        <v>1244</v>
      </c>
      <c r="U1211" s="30">
        <f>'22'!T43</f>
        <v>43</v>
      </c>
      <c r="V1211" s="30">
        <f>'22'!U43</f>
        <v>117</v>
      </c>
      <c r="W1211" s="30">
        <f>'22'!V43</f>
        <v>4.5599999999999996</v>
      </c>
      <c r="X1211" s="30">
        <f>'22'!W43</f>
        <v>3.5</v>
      </c>
      <c r="Y1211" s="30">
        <f>'22'!X43</f>
        <v>4</v>
      </c>
      <c r="Z1211" s="30">
        <f>'22'!Y43</f>
        <v>3.6</v>
      </c>
      <c r="AA1211" s="30">
        <f>'22'!Z43</f>
        <v>6.4</v>
      </c>
      <c r="AB1211" s="30">
        <f>'22'!AA43</f>
        <v>2.5</v>
      </c>
      <c r="AC1211" s="30">
        <f>'22'!AB43</f>
        <v>0</v>
      </c>
      <c r="AD1211" s="30">
        <f>'22'!AC43</f>
        <v>0</v>
      </c>
      <c r="AE1211" s="30">
        <f>'22'!AD43</f>
        <v>0</v>
      </c>
      <c r="AF1211" s="30">
        <f>'22'!AE43</f>
        <v>0.85</v>
      </c>
      <c r="AG1211" s="30">
        <f>'22'!AF43</f>
        <v>0</v>
      </c>
      <c r="AH1211" s="30">
        <f>'22'!AG43</f>
        <v>0</v>
      </c>
      <c r="AI1211" s="30">
        <f>'22'!AH43</f>
        <v>0.85</v>
      </c>
      <c r="AJ1211" s="30">
        <f>'22'!AI43</f>
        <v>75</v>
      </c>
      <c r="AK1211" s="30">
        <f>'22'!AJ43</f>
        <v>75.849999999999994</v>
      </c>
      <c r="AL1211" s="30">
        <f>'22'!AK43</f>
        <v>136.41</v>
      </c>
      <c r="AM1211" s="30">
        <f>'22'!AL43</f>
        <v>142.41</v>
      </c>
      <c r="AN1211" s="30">
        <f>'22'!AM43</f>
        <v>66.56</v>
      </c>
      <c r="AO1211" s="30">
        <f>'22'!AN43</f>
        <v>0</v>
      </c>
      <c r="AP1211" s="30">
        <f>'22'!AO43</f>
        <v>0</v>
      </c>
      <c r="AQ1211" s="30">
        <f>'22'!AP43</f>
        <v>142.41</v>
      </c>
      <c r="AR1211" s="30">
        <f>'22'!AQ43</f>
        <v>30.879999999999995</v>
      </c>
      <c r="AS1211" s="30">
        <f>'22'!AR43</f>
        <v>0</v>
      </c>
      <c r="AT1211" s="30">
        <f>'22'!AS43</f>
        <v>75.849999999999994</v>
      </c>
      <c r="AU1211" s="30">
        <f>'22'!AT43</f>
        <v>91.44</v>
      </c>
      <c r="AV1211" s="30">
        <f>'22'!AU43</f>
        <v>167.29</v>
      </c>
      <c r="AW1211" s="30">
        <f>'22'!AV43</f>
        <v>0</v>
      </c>
      <c r="AX1211" s="30">
        <f>'22'!AW43</f>
        <v>10</v>
      </c>
      <c r="AY1211" s="30">
        <f>'22'!AX43</f>
        <v>200</v>
      </c>
      <c r="AZ1211" s="30">
        <f>'22'!AY43</f>
        <v>0</v>
      </c>
      <c r="BA1211" s="30">
        <f>'22'!AZ43</f>
        <v>40</v>
      </c>
      <c r="BB1211" s="30">
        <f>'22'!BA43</f>
        <v>0</v>
      </c>
      <c r="BC1211" s="30">
        <f>'22'!BB43</f>
        <v>250</v>
      </c>
      <c r="BD1211" s="30">
        <f>'22'!BC43</f>
        <v>237.5</v>
      </c>
      <c r="BE1211" s="30">
        <f>'22'!BD43</f>
        <v>14</v>
      </c>
      <c r="BF1211" s="30">
        <f>'22'!BE43</f>
        <v>15</v>
      </c>
      <c r="BG1211" s="30">
        <f>'22'!BF43</f>
        <v>8</v>
      </c>
      <c r="BH1211" s="30">
        <f>'22'!BG43</f>
        <v>9</v>
      </c>
      <c r="BI1211" s="30">
        <f>'22'!BH43</f>
        <v>1</v>
      </c>
      <c r="BJ1211" s="30">
        <f>'22'!BI43</f>
        <v>47</v>
      </c>
      <c r="BK1211" s="30">
        <f>'22'!BJ43</f>
        <v>190.5</v>
      </c>
      <c r="BL1211" s="30">
        <f>'22'!BK43</f>
        <v>91.44</v>
      </c>
      <c r="BM1211" s="30">
        <f>'22'!BL43</f>
        <v>99.06</v>
      </c>
    </row>
    <row r="1212" spans="1:65">
      <c r="A1212" s="78">
        <f>'22'!A44</f>
        <v>42908</v>
      </c>
      <c r="B1212" s="82" t="str">
        <f t="shared" si="18"/>
        <v>17:00:00</v>
      </c>
      <c r="C1212" s="30" t="str">
        <f>'22'!B44</f>
        <v>17H00</v>
      </c>
      <c r="D1212" s="30">
        <f>'22'!C44</f>
        <v>778</v>
      </c>
      <c r="E1212" s="30">
        <f>'22'!D44</f>
        <v>781</v>
      </c>
      <c r="F1212" s="30">
        <f>'22'!E44</f>
        <v>634</v>
      </c>
      <c r="G1212" s="30">
        <f>'22'!F44</f>
        <v>54</v>
      </c>
      <c r="H1212" s="30">
        <f>'22'!G44</f>
        <v>0</v>
      </c>
      <c r="I1212" s="30">
        <f>'22'!H44</f>
        <v>21</v>
      </c>
      <c r="J1212" s="30">
        <f>'22'!I44</f>
        <v>2193</v>
      </c>
      <c r="K1212" s="30">
        <f>'22'!J44</f>
        <v>75</v>
      </c>
      <c r="L1212" s="30">
        <f>'22'!K44</f>
        <v>344</v>
      </c>
      <c r="M1212" s="30">
        <f>'22'!L44</f>
        <v>476</v>
      </c>
      <c r="N1212" s="30">
        <f>'22'!M44</f>
        <v>390</v>
      </c>
      <c r="O1212" s="30">
        <f>'22'!N44</f>
        <v>0</v>
      </c>
      <c r="P1212" s="30">
        <f>'22'!O44</f>
        <v>12</v>
      </c>
      <c r="Q1212" s="30">
        <f>'22'!P44</f>
        <v>16</v>
      </c>
      <c r="R1212" s="30">
        <f>'22'!Q44</f>
        <v>14</v>
      </c>
      <c r="S1212" s="30">
        <f>'22'!R44</f>
        <v>0</v>
      </c>
      <c r="T1212" s="30">
        <f>'22'!S44</f>
        <v>1210</v>
      </c>
      <c r="U1212" s="30">
        <f>'22'!T44</f>
        <v>42</v>
      </c>
      <c r="V1212" s="30">
        <f>'22'!U44</f>
        <v>117</v>
      </c>
      <c r="W1212" s="30">
        <f>'22'!V44</f>
        <v>4.5599999999999996</v>
      </c>
      <c r="X1212" s="30">
        <f>'22'!W44</f>
        <v>3.5</v>
      </c>
      <c r="Y1212" s="30">
        <f>'22'!X44</f>
        <v>4</v>
      </c>
      <c r="Z1212" s="30">
        <f>'22'!Y44</f>
        <v>3.6</v>
      </c>
      <c r="AA1212" s="30">
        <f>'22'!Z44</f>
        <v>5.9</v>
      </c>
      <c r="AB1212" s="30">
        <f>'22'!AA44</f>
        <v>2.6</v>
      </c>
      <c r="AC1212" s="30">
        <f>'22'!AB44</f>
        <v>0</v>
      </c>
      <c r="AD1212" s="30">
        <f>'22'!AC44</f>
        <v>0</v>
      </c>
      <c r="AE1212" s="30">
        <f>'22'!AD44</f>
        <v>0</v>
      </c>
      <c r="AF1212" s="30">
        <f>'22'!AE44</f>
        <v>0.75</v>
      </c>
      <c r="AG1212" s="30">
        <f>'22'!AF44</f>
        <v>0</v>
      </c>
      <c r="AH1212" s="30">
        <f>'22'!AG44</f>
        <v>0</v>
      </c>
      <c r="AI1212" s="30">
        <f>'22'!AH44</f>
        <v>0.75</v>
      </c>
      <c r="AJ1212" s="30">
        <f>'22'!AI44</f>
        <v>75</v>
      </c>
      <c r="AK1212" s="30">
        <f>'22'!AJ44</f>
        <v>75.75</v>
      </c>
      <c r="AL1212" s="30">
        <f>'22'!AK44</f>
        <v>135.81</v>
      </c>
      <c r="AM1212" s="30">
        <f>'22'!AL44</f>
        <v>141.91</v>
      </c>
      <c r="AN1212" s="30">
        <f>'22'!AM44</f>
        <v>66.16</v>
      </c>
      <c r="AO1212" s="30">
        <f>'22'!AN44</f>
        <v>0</v>
      </c>
      <c r="AP1212" s="30">
        <f>'22'!AO44</f>
        <v>0</v>
      </c>
      <c r="AQ1212" s="30">
        <f>'22'!AP44</f>
        <v>141.91</v>
      </c>
      <c r="AR1212" s="30">
        <f>'22'!AQ44</f>
        <v>31.379999999999995</v>
      </c>
      <c r="AS1212" s="30">
        <f>'22'!AR44</f>
        <v>0</v>
      </c>
      <c r="AT1212" s="30">
        <f>'22'!AS44</f>
        <v>75.75</v>
      </c>
      <c r="AU1212" s="30">
        <f>'22'!AT44</f>
        <v>91.44</v>
      </c>
      <c r="AV1212" s="30">
        <f>'22'!AU44</f>
        <v>167.19</v>
      </c>
      <c r="AW1212" s="30">
        <f>'22'!AV44</f>
        <v>0</v>
      </c>
      <c r="AX1212" s="30">
        <f>'22'!AW44</f>
        <v>10</v>
      </c>
      <c r="AY1212" s="30">
        <f>'22'!AX44</f>
        <v>200</v>
      </c>
      <c r="AZ1212" s="30">
        <f>'22'!AY44</f>
        <v>0</v>
      </c>
      <c r="BA1212" s="30">
        <f>'22'!AZ44</f>
        <v>40</v>
      </c>
      <c r="BB1212" s="30">
        <f>'22'!BA44</f>
        <v>0</v>
      </c>
      <c r="BC1212" s="30">
        <f>'22'!BB44</f>
        <v>250</v>
      </c>
      <c r="BD1212" s="30">
        <f>'22'!BC44</f>
        <v>237.5</v>
      </c>
      <c r="BE1212" s="30">
        <f>'22'!BD44</f>
        <v>14</v>
      </c>
      <c r="BF1212" s="30">
        <f>'22'!BE44</f>
        <v>15</v>
      </c>
      <c r="BG1212" s="30">
        <f>'22'!BF44</f>
        <v>8</v>
      </c>
      <c r="BH1212" s="30">
        <f>'22'!BG44</f>
        <v>9</v>
      </c>
      <c r="BI1212" s="30">
        <f>'22'!BH44</f>
        <v>1</v>
      </c>
      <c r="BJ1212" s="30">
        <f>'22'!BI44</f>
        <v>47</v>
      </c>
      <c r="BK1212" s="30">
        <f>'22'!BJ44</f>
        <v>190.5</v>
      </c>
      <c r="BL1212" s="30">
        <f>'22'!BK44</f>
        <v>91.44</v>
      </c>
      <c r="BM1212" s="30">
        <f>'22'!BL44</f>
        <v>99.06</v>
      </c>
    </row>
    <row r="1213" spans="1:65">
      <c r="A1213" s="78">
        <f>'22'!A45</f>
        <v>42908</v>
      </c>
      <c r="B1213" s="82" t="str">
        <f t="shared" si="18"/>
        <v>17:30:00</v>
      </c>
      <c r="C1213" s="30" t="str">
        <f>'22'!B45</f>
        <v>17H30</v>
      </c>
      <c r="D1213" s="30">
        <f>'22'!C45</f>
        <v>752</v>
      </c>
      <c r="E1213" s="30">
        <f>'22'!D45</f>
        <v>791</v>
      </c>
      <c r="F1213" s="30">
        <f>'22'!E45</f>
        <v>608</v>
      </c>
      <c r="G1213" s="30">
        <f>'22'!F45</f>
        <v>54</v>
      </c>
      <c r="H1213" s="30">
        <f>'22'!G45</f>
        <v>0</v>
      </c>
      <c r="I1213" s="30">
        <f>'22'!H45</f>
        <v>20</v>
      </c>
      <c r="J1213" s="30">
        <f>'22'!I45</f>
        <v>2151</v>
      </c>
      <c r="K1213" s="30">
        <f>'22'!J45</f>
        <v>74</v>
      </c>
      <c r="L1213" s="30">
        <f>'22'!K45</f>
        <v>340</v>
      </c>
      <c r="M1213" s="30">
        <f>'22'!L45</f>
        <v>461</v>
      </c>
      <c r="N1213" s="30">
        <f>'22'!M45</f>
        <v>400</v>
      </c>
      <c r="O1213" s="30">
        <f>'22'!N45</f>
        <v>0</v>
      </c>
      <c r="P1213" s="30">
        <f>'22'!O45</f>
        <v>12</v>
      </c>
      <c r="Q1213" s="30">
        <f>'22'!P45</f>
        <v>16</v>
      </c>
      <c r="R1213" s="30">
        <f>'22'!Q45</f>
        <v>14</v>
      </c>
      <c r="S1213" s="30">
        <f>'22'!R45</f>
        <v>0</v>
      </c>
      <c r="T1213" s="30">
        <f>'22'!S45</f>
        <v>1201</v>
      </c>
      <c r="U1213" s="30">
        <f>'22'!T45</f>
        <v>42</v>
      </c>
      <c r="V1213" s="30">
        <f>'22'!U45</f>
        <v>116</v>
      </c>
      <c r="W1213" s="30">
        <f>'22'!V45</f>
        <v>4.5599999999999996</v>
      </c>
      <c r="X1213" s="30">
        <f>'22'!W45</f>
        <v>3.5</v>
      </c>
      <c r="Y1213" s="30">
        <f>'22'!X45</f>
        <v>4</v>
      </c>
      <c r="Z1213" s="30">
        <f>'22'!Y45</f>
        <v>3.6</v>
      </c>
      <c r="AA1213" s="30">
        <f>'22'!Z45</f>
        <v>5.9</v>
      </c>
      <c r="AB1213" s="30">
        <f>'22'!AA45</f>
        <v>2.6</v>
      </c>
      <c r="AC1213" s="30">
        <f>'22'!AB45</f>
        <v>0</v>
      </c>
      <c r="AD1213" s="30">
        <f>'22'!AC45</f>
        <v>0</v>
      </c>
      <c r="AE1213" s="30">
        <f>'22'!AD45</f>
        <v>0</v>
      </c>
      <c r="AF1213" s="30">
        <f>'22'!AE45</f>
        <v>0.75</v>
      </c>
      <c r="AG1213" s="30">
        <f>'22'!AF45</f>
        <v>0</v>
      </c>
      <c r="AH1213" s="30">
        <f>'22'!AG45</f>
        <v>0</v>
      </c>
      <c r="AI1213" s="30">
        <f>'22'!AH45</f>
        <v>0.75</v>
      </c>
      <c r="AJ1213" s="30">
        <f>'22'!AI45</f>
        <v>75</v>
      </c>
      <c r="AK1213" s="30">
        <f>'22'!AJ45</f>
        <v>75.75</v>
      </c>
      <c r="AL1213" s="30">
        <f>'22'!AK45</f>
        <v>134.81</v>
      </c>
      <c r="AM1213" s="30">
        <f>'22'!AL45</f>
        <v>140.91</v>
      </c>
      <c r="AN1213" s="30">
        <f>'22'!AM45</f>
        <v>65.16</v>
      </c>
      <c r="AO1213" s="30">
        <f>'22'!AN45</f>
        <v>0</v>
      </c>
      <c r="AP1213" s="30">
        <f>'22'!AO45</f>
        <v>0</v>
      </c>
      <c r="AQ1213" s="30">
        <f>'22'!AP45</f>
        <v>140.91</v>
      </c>
      <c r="AR1213" s="30">
        <f>'22'!AQ45</f>
        <v>32.379999999999995</v>
      </c>
      <c r="AS1213" s="30">
        <f>'22'!AR45</f>
        <v>0</v>
      </c>
      <c r="AT1213" s="30">
        <f>'22'!AS45</f>
        <v>75.75</v>
      </c>
      <c r="AU1213" s="30">
        <f>'22'!AT45</f>
        <v>91.44</v>
      </c>
      <c r="AV1213" s="30">
        <f>'22'!AU45</f>
        <v>167.19</v>
      </c>
      <c r="AW1213" s="30">
        <f>'22'!AV45</f>
        <v>0</v>
      </c>
      <c r="AX1213" s="30">
        <f>'22'!AW45</f>
        <v>10</v>
      </c>
      <c r="AY1213" s="30">
        <f>'22'!AX45</f>
        <v>200</v>
      </c>
      <c r="AZ1213" s="30">
        <f>'22'!AY45</f>
        <v>0</v>
      </c>
      <c r="BA1213" s="30">
        <f>'22'!AZ45</f>
        <v>40</v>
      </c>
      <c r="BB1213" s="30">
        <f>'22'!BA45</f>
        <v>0</v>
      </c>
      <c r="BC1213" s="30">
        <f>'22'!BB45</f>
        <v>250</v>
      </c>
      <c r="BD1213" s="30">
        <f>'22'!BC45</f>
        <v>237.5</v>
      </c>
      <c r="BE1213" s="30">
        <f>'22'!BD45</f>
        <v>14</v>
      </c>
      <c r="BF1213" s="30">
        <f>'22'!BE45</f>
        <v>15</v>
      </c>
      <c r="BG1213" s="30">
        <f>'22'!BF45</f>
        <v>8</v>
      </c>
      <c r="BH1213" s="30">
        <f>'22'!BG45</f>
        <v>9</v>
      </c>
      <c r="BI1213" s="30">
        <f>'22'!BH45</f>
        <v>1</v>
      </c>
      <c r="BJ1213" s="30">
        <f>'22'!BI45</f>
        <v>47</v>
      </c>
      <c r="BK1213" s="30">
        <f>'22'!BJ45</f>
        <v>190.5</v>
      </c>
      <c r="BL1213" s="30">
        <f>'22'!BK45</f>
        <v>91.44</v>
      </c>
      <c r="BM1213" s="30">
        <f>'22'!BL45</f>
        <v>99.06</v>
      </c>
    </row>
    <row r="1214" spans="1:65">
      <c r="A1214" s="78">
        <f>'22'!A46</f>
        <v>42908</v>
      </c>
      <c r="B1214" s="82" t="str">
        <f t="shared" si="18"/>
        <v>18:00:00</v>
      </c>
      <c r="C1214" s="30" t="str">
        <f>'22'!B46</f>
        <v>18H00</v>
      </c>
      <c r="D1214" s="30">
        <f>'22'!C46</f>
        <v>730</v>
      </c>
      <c r="E1214" s="30">
        <f>'22'!D46</f>
        <v>790</v>
      </c>
      <c r="F1214" s="30">
        <f>'22'!E46</f>
        <v>608</v>
      </c>
      <c r="G1214" s="30">
        <f>'22'!F46</f>
        <v>52</v>
      </c>
      <c r="H1214" s="30">
        <f>'22'!G46</f>
        <v>0</v>
      </c>
      <c r="I1214" s="30">
        <f>'22'!H46</f>
        <v>21</v>
      </c>
      <c r="J1214" s="30">
        <f>'22'!I46</f>
        <v>2128</v>
      </c>
      <c r="K1214" s="30">
        <f>'22'!J46</f>
        <v>73</v>
      </c>
      <c r="L1214" s="30">
        <f>'22'!K46</f>
        <v>356</v>
      </c>
      <c r="M1214" s="30">
        <f>'22'!L46</f>
        <v>453</v>
      </c>
      <c r="N1214" s="30">
        <f>'22'!M46</f>
        <v>380</v>
      </c>
      <c r="O1214" s="30">
        <f>'22'!N46</f>
        <v>0</v>
      </c>
      <c r="P1214" s="30">
        <f>'22'!O46</f>
        <v>12</v>
      </c>
      <c r="Q1214" s="30">
        <f>'22'!P46</f>
        <v>16</v>
      </c>
      <c r="R1214" s="30">
        <f>'22'!Q46</f>
        <v>13</v>
      </c>
      <c r="S1214" s="30">
        <f>'22'!R46</f>
        <v>0</v>
      </c>
      <c r="T1214" s="30">
        <f>'22'!S46</f>
        <v>1189</v>
      </c>
      <c r="U1214" s="30">
        <f>'22'!T46</f>
        <v>41</v>
      </c>
      <c r="V1214" s="30">
        <f>'22'!U46</f>
        <v>114</v>
      </c>
      <c r="W1214" s="30">
        <f>'22'!V46</f>
        <v>4.5599999999999996</v>
      </c>
      <c r="X1214" s="30">
        <f>'22'!W46</f>
        <v>3.5</v>
      </c>
      <c r="Y1214" s="30">
        <f>'22'!X46</f>
        <v>4.2</v>
      </c>
      <c r="Z1214" s="30">
        <f>'22'!Y46</f>
        <v>3.6</v>
      </c>
      <c r="AA1214" s="30">
        <f>'22'!Z46</f>
        <v>6.1</v>
      </c>
      <c r="AB1214" s="30">
        <f>'22'!AA46</f>
        <v>2.4</v>
      </c>
      <c r="AC1214" s="30">
        <f>'22'!AB46</f>
        <v>0</v>
      </c>
      <c r="AD1214" s="30">
        <f>'22'!AC46</f>
        <v>0</v>
      </c>
      <c r="AE1214" s="30">
        <f>'22'!AD46</f>
        <v>0</v>
      </c>
      <c r="AF1214" s="30">
        <f>'22'!AE46</f>
        <v>0.75</v>
      </c>
      <c r="AG1214" s="30">
        <f>'22'!AF46</f>
        <v>0</v>
      </c>
      <c r="AH1214" s="30">
        <f>'22'!AG46</f>
        <v>0</v>
      </c>
      <c r="AI1214" s="30">
        <f>'22'!AH46</f>
        <v>0.75</v>
      </c>
      <c r="AJ1214" s="30">
        <f>'22'!AI46</f>
        <v>75</v>
      </c>
      <c r="AK1214" s="30">
        <f>'22'!AJ46</f>
        <v>75.75</v>
      </c>
      <c r="AL1214" s="30">
        <f>'22'!AK46</f>
        <v>133.21</v>
      </c>
      <c r="AM1214" s="30">
        <f>'22'!AL46</f>
        <v>139.11000000000001</v>
      </c>
      <c r="AN1214" s="30">
        <f>'22'!AM46</f>
        <v>63.360000000000014</v>
      </c>
      <c r="AO1214" s="30">
        <f>'22'!AN46</f>
        <v>0</v>
      </c>
      <c r="AP1214" s="30">
        <f>'22'!AO46</f>
        <v>0</v>
      </c>
      <c r="AQ1214" s="30">
        <f>'22'!AP46</f>
        <v>139.11000000000001</v>
      </c>
      <c r="AR1214" s="30">
        <f>'22'!AQ46</f>
        <v>32.155999999999977</v>
      </c>
      <c r="AS1214" s="30">
        <f>'22'!AR46</f>
        <v>0</v>
      </c>
      <c r="AT1214" s="30">
        <f>'22'!AS46</f>
        <v>75.75</v>
      </c>
      <c r="AU1214" s="30">
        <f>'22'!AT46</f>
        <v>89.615999999999985</v>
      </c>
      <c r="AV1214" s="30">
        <f>'22'!AU46</f>
        <v>165.36599999999999</v>
      </c>
      <c r="AW1214" s="30">
        <f>'22'!AV46</f>
        <v>0</v>
      </c>
      <c r="AX1214" s="30">
        <f>'22'!AW46</f>
        <v>10</v>
      </c>
      <c r="AY1214" s="30">
        <f>'22'!AX46</f>
        <v>200</v>
      </c>
      <c r="AZ1214" s="30">
        <f>'22'!AY46</f>
        <v>0</v>
      </c>
      <c r="BA1214" s="30">
        <f>'22'!AZ46</f>
        <v>36</v>
      </c>
      <c r="BB1214" s="30">
        <f>'22'!BA46</f>
        <v>0</v>
      </c>
      <c r="BC1214" s="30">
        <f>'22'!BB46</f>
        <v>246</v>
      </c>
      <c r="BD1214" s="30">
        <f>'22'!BC46</f>
        <v>233.7</v>
      </c>
      <c r="BE1214" s="30">
        <f>'22'!BD46</f>
        <v>14</v>
      </c>
      <c r="BF1214" s="30">
        <f>'22'!BE46</f>
        <v>15</v>
      </c>
      <c r="BG1214" s="30">
        <f>'22'!BF46</f>
        <v>8</v>
      </c>
      <c r="BH1214" s="30">
        <f>'22'!BG46</f>
        <v>9</v>
      </c>
      <c r="BI1214" s="30">
        <f>'22'!BH46</f>
        <v>1</v>
      </c>
      <c r="BJ1214" s="30">
        <f>'22'!BI46</f>
        <v>47</v>
      </c>
      <c r="BK1214" s="30">
        <f>'22'!BJ46</f>
        <v>186.7</v>
      </c>
      <c r="BL1214" s="30">
        <f>'22'!BK46</f>
        <v>89.615999999999985</v>
      </c>
      <c r="BM1214" s="30">
        <f>'22'!BL46</f>
        <v>97.084000000000003</v>
      </c>
    </row>
    <row r="1215" spans="1:65">
      <c r="A1215" s="78">
        <f>'22'!A47</f>
        <v>42908</v>
      </c>
      <c r="B1215" s="82" t="str">
        <f t="shared" si="18"/>
        <v>18:15:00</v>
      </c>
      <c r="C1215" s="30" t="str">
        <f>'22'!B47</f>
        <v>18H15</v>
      </c>
      <c r="D1215" s="30">
        <f>'22'!C47</f>
        <v>817</v>
      </c>
      <c r="E1215" s="30">
        <f>'22'!D47</f>
        <v>840</v>
      </c>
      <c r="F1215" s="30">
        <f>'22'!E47</f>
        <v>672</v>
      </c>
      <c r="G1215" s="30">
        <f>'22'!F47</f>
        <v>56</v>
      </c>
      <c r="H1215" s="30">
        <f>'22'!G47</f>
        <v>0</v>
      </c>
      <c r="I1215" s="30">
        <f>'22'!H47</f>
        <v>22</v>
      </c>
      <c r="J1215" s="30">
        <f>'22'!I47</f>
        <v>2329</v>
      </c>
      <c r="K1215" s="30">
        <f>'22'!J47</f>
        <v>78</v>
      </c>
      <c r="L1215" s="30">
        <f>'22'!K47</f>
        <v>392</v>
      </c>
      <c r="M1215" s="30">
        <f>'22'!L47</f>
        <v>482</v>
      </c>
      <c r="N1215" s="30">
        <f>'22'!M47</f>
        <v>360</v>
      </c>
      <c r="O1215" s="30">
        <f>'22'!N47</f>
        <v>0</v>
      </c>
      <c r="P1215" s="30">
        <f>'22'!O47</f>
        <v>14</v>
      </c>
      <c r="Q1215" s="30">
        <f>'22'!P47</f>
        <v>16</v>
      </c>
      <c r="R1215" s="30">
        <f>'22'!Q47</f>
        <v>13</v>
      </c>
      <c r="S1215" s="30">
        <f>'22'!R47</f>
        <v>0</v>
      </c>
      <c r="T1215" s="30">
        <f>'22'!S47</f>
        <v>1234</v>
      </c>
      <c r="U1215" s="30">
        <f>'22'!T47</f>
        <v>43</v>
      </c>
      <c r="V1215" s="30">
        <f>'22'!U47</f>
        <v>121</v>
      </c>
      <c r="W1215" s="30">
        <f>'22'!V47</f>
        <v>4.5599999999999996</v>
      </c>
      <c r="X1215" s="30">
        <f>'22'!W47</f>
        <v>3.5</v>
      </c>
      <c r="Y1215" s="30">
        <f>'22'!X47</f>
        <v>4.2</v>
      </c>
      <c r="Z1215" s="30">
        <f>'22'!Y47</f>
        <v>3.6</v>
      </c>
      <c r="AA1215" s="30">
        <f>'22'!Z47</f>
        <v>6.1</v>
      </c>
      <c r="AB1215" s="30">
        <f>'22'!AA47</f>
        <v>2.4</v>
      </c>
      <c r="AC1215" s="30">
        <f>'22'!AB47</f>
        <v>0</v>
      </c>
      <c r="AD1215" s="30">
        <f>'22'!AC47</f>
        <v>0</v>
      </c>
      <c r="AE1215" s="30">
        <f>'22'!AD47</f>
        <v>0</v>
      </c>
      <c r="AF1215" s="30">
        <f>'22'!AE47</f>
        <v>0.75</v>
      </c>
      <c r="AG1215" s="30">
        <f>'22'!AF47</f>
        <v>0</v>
      </c>
      <c r="AH1215" s="30">
        <f>'22'!AG47</f>
        <v>0</v>
      </c>
      <c r="AI1215" s="30">
        <f>'22'!AH47</f>
        <v>0.75</v>
      </c>
      <c r="AJ1215" s="30">
        <f>'22'!AI47</f>
        <v>75</v>
      </c>
      <c r="AK1215" s="30">
        <f>'22'!AJ47</f>
        <v>75.75</v>
      </c>
      <c r="AL1215" s="30">
        <f>'22'!AK47</f>
        <v>140.20999999999998</v>
      </c>
      <c r="AM1215" s="30">
        <f>'22'!AL47</f>
        <v>146.10999999999999</v>
      </c>
      <c r="AN1215" s="30">
        <f>'22'!AM47</f>
        <v>70.359999999999985</v>
      </c>
      <c r="AO1215" s="30">
        <f>'22'!AN47</f>
        <v>0</v>
      </c>
      <c r="AP1215" s="30">
        <f>'22'!AO47</f>
        <v>0</v>
      </c>
      <c r="AQ1215" s="30">
        <f>'22'!AP47</f>
        <v>146.10999999999999</v>
      </c>
      <c r="AR1215" s="30">
        <f>'22'!AQ47</f>
        <v>26.980000000000018</v>
      </c>
      <c r="AS1215" s="30">
        <f>'22'!AR47</f>
        <v>0</v>
      </c>
      <c r="AT1215" s="30">
        <f>'22'!AS47</f>
        <v>75.75</v>
      </c>
      <c r="AU1215" s="30">
        <f>'22'!AT47</f>
        <v>91.44</v>
      </c>
      <c r="AV1215" s="30">
        <f>'22'!AU47</f>
        <v>167.19</v>
      </c>
      <c r="AW1215" s="30">
        <f>'22'!AV47</f>
        <v>0</v>
      </c>
      <c r="AX1215" s="30">
        <f>'22'!AW47</f>
        <v>10</v>
      </c>
      <c r="AY1215" s="30">
        <f>'22'!AX47</f>
        <v>200</v>
      </c>
      <c r="AZ1215" s="30">
        <f>'22'!AY47</f>
        <v>0</v>
      </c>
      <c r="BA1215" s="30">
        <f>'22'!AZ47</f>
        <v>40</v>
      </c>
      <c r="BB1215" s="30">
        <f>'22'!BA47</f>
        <v>0</v>
      </c>
      <c r="BC1215" s="30">
        <f>'22'!BB47</f>
        <v>250</v>
      </c>
      <c r="BD1215" s="30">
        <f>'22'!BC47</f>
        <v>237.5</v>
      </c>
      <c r="BE1215" s="30">
        <f>'22'!BD47</f>
        <v>14</v>
      </c>
      <c r="BF1215" s="30">
        <f>'22'!BE47</f>
        <v>15</v>
      </c>
      <c r="BG1215" s="30">
        <f>'22'!BF47</f>
        <v>8</v>
      </c>
      <c r="BH1215" s="30">
        <f>'22'!BG47</f>
        <v>9</v>
      </c>
      <c r="BI1215" s="30">
        <f>'22'!BH47</f>
        <v>1</v>
      </c>
      <c r="BJ1215" s="30">
        <f>'22'!BI47</f>
        <v>47</v>
      </c>
      <c r="BK1215" s="30">
        <f>'22'!BJ47</f>
        <v>190.5</v>
      </c>
      <c r="BL1215" s="30">
        <f>'22'!BK47</f>
        <v>91.44</v>
      </c>
      <c r="BM1215" s="30">
        <f>'22'!BL47</f>
        <v>99.06</v>
      </c>
    </row>
    <row r="1216" spans="1:65">
      <c r="A1216" s="78">
        <f>'22'!A48</f>
        <v>42908</v>
      </c>
      <c r="B1216" s="82" t="str">
        <f t="shared" si="18"/>
        <v>18:30:00</v>
      </c>
      <c r="C1216" s="30" t="str">
        <f>'22'!B48</f>
        <v>18H30</v>
      </c>
      <c r="D1216" s="30">
        <f>'22'!C48</f>
        <v>828</v>
      </c>
      <c r="E1216" s="30">
        <f>'22'!D48</f>
        <v>846</v>
      </c>
      <c r="F1216" s="30">
        <f>'22'!E48</f>
        <v>672</v>
      </c>
      <c r="G1216" s="30">
        <f>'22'!F48</f>
        <v>56</v>
      </c>
      <c r="H1216" s="30">
        <f>'22'!G48</f>
        <v>0</v>
      </c>
      <c r="I1216" s="30">
        <f>'22'!H48</f>
        <v>22</v>
      </c>
      <c r="J1216" s="30">
        <f>'22'!I48</f>
        <v>2346</v>
      </c>
      <c r="K1216" s="30">
        <f>'22'!J48</f>
        <v>78</v>
      </c>
      <c r="L1216" s="30">
        <f>'22'!K48</f>
        <v>399</v>
      </c>
      <c r="M1216" s="30">
        <f>'22'!L48</f>
        <v>483</v>
      </c>
      <c r="N1216" s="30">
        <f>'22'!M48</f>
        <v>410</v>
      </c>
      <c r="O1216" s="30">
        <f>'22'!N48</f>
        <v>0</v>
      </c>
      <c r="P1216" s="30">
        <f>'22'!O48</f>
        <v>14</v>
      </c>
      <c r="Q1216" s="30">
        <f>'22'!P48</f>
        <v>16</v>
      </c>
      <c r="R1216" s="30">
        <f>'22'!Q48</f>
        <v>14</v>
      </c>
      <c r="S1216" s="30">
        <f>'22'!R48</f>
        <v>0</v>
      </c>
      <c r="T1216" s="30">
        <f>'22'!S48</f>
        <v>1292</v>
      </c>
      <c r="U1216" s="30">
        <f>'22'!T48</f>
        <v>44</v>
      </c>
      <c r="V1216" s="30">
        <f>'22'!U48</f>
        <v>122</v>
      </c>
      <c r="W1216" s="30">
        <f>'22'!V48</f>
        <v>4.5599999999999996</v>
      </c>
      <c r="X1216" s="30">
        <f>'22'!W48</f>
        <v>3.5</v>
      </c>
      <c r="Y1216" s="30">
        <f>'22'!X48</f>
        <v>5.5</v>
      </c>
      <c r="Z1216" s="30">
        <f>'22'!Y48</f>
        <v>3.6</v>
      </c>
      <c r="AA1216" s="30">
        <f>'22'!Z48</f>
        <v>6.1</v>
      </c>
      <c r="AB1216" s="30">
        <f>'22'!AA48</f>
        <v>2.4</v>
      </c>
      <c r="AC1216" s="30">
        <f>'22'!AB48</f>
        <v>0</v>
      </c>
      <c r="AD1216" s="30">
        <f>'22'!AC48</f>
        <v>0</v>
      </c>
      <c r="AE1216" s="30">
        <f>'22'!AD48</f>
        <v>0</v>
      </c>
      <c r="AF1216" s="30">
        <f>'22'!AE48</f>
        <v>0.75</v>
      </c>
      <c r="AG1216" s="30">
        <f>'22'!AF48</f>
        <v>0</v>
      </c>
      <c r="AH1216" s="30">
        <f>'22'!AG48</f>
        <v>0</v>
      </c>
      <c r="AI1216" s="30">
        <f>'22'!AH48</f>
        <v>0.75</v>
      </c>
      <c r="AJ1216" s="30">
        <f>'22'!AI48</f>
        <v>75</v>
      </c>
      <c r="AK1216" s="30">
        <f>'22'!AJ48</f>
        <v>75.75</v>
      </c>
      <c r="AL1216" s="30">
        <f>'22'!AK48</f>
        <v>142.51</v>
      </c>
      <c r="AM1216" s="30">
        <f>'22'!AL48</f>
        <v>148.41</v>
      </c>
      <c r="AN1216" s="30">
        <f>'22'!AM48</f>
        <v>72.66</v>
      </c>
      <c r="AO1216" s="30">
        <f>'22'!AN48</f>
        <v>0</v>
      </c>
      <c r="AP1216" s="30">
        <f>'22'!AO48</f>
        <v>0</v>
      </c>
      <c r="AQ1216" s="30">
        <f>'22'!AP48</f>
        <v>148.41</v>
      </c>
      <c r="AR1216" s="30">
        <f>'22'!AQ48</f>
        <v>24.680000000000007</v>
      </c>
      <c r="AS1216" s="30">
        <f>'22'!AR48</f>
        <v>0</v>
      </c>
      <c r="AT1216" s="30">
        <f>'22'!AS48</f>
        <v>75.75</v>
      </c>
      <c r="AU1216" s="30">
        <f>'22'!AT48</f>
        <v>91.44</v>
      </c>
      <c r="AV1216" s="30">
        <f>'22'!AU48</f>
        <v>167.19</v>
      </c>
      <c r="AW1216" s="30">
        <f>'22'!AV48</f>
        <v>0</v>
      </c>
      <c r="AX1216" s="30">
        <f>'22'!AW48</f>
        <v>10</v>
      </c>
      <c r="AY1216" s="30">
        <f>'22'!AX48</f>
        <v>200</v>
      </c>
      <c r="AZ1216" s="30">
        <f>'22'!AY48</f>
        <v>0</v>
      </c>
      <c r="BA1216" s="30">
        <f>'22'!AZ48</f>
        <v>40</v>
      </c>
      <c r="BB1216" s="30">
        <f>'22'!BA48</f>
        <v>0</v>
      </c>
      <c r="BC1216" s="30">
        <f>'22'!BB48</f>
        <v>250</v>
      </c>
      <c r="BD1216" s="30">
        <f>'22'!BC48</f>
        <v>237.5</v>
      </c>
      <c r="BE1216" s="30">
        <f>'22'!BD48</f>
        <v>14</v>
      </c>
      <c r="BF1216" s="30">
        <f>'22'!BE48</f>
        <v>15</v>
      </c>
      <c r="BG1216" s="30">
        <f>'22'!BF48</f>
        <v>8</v>
      </c>
      <c r="BH1216" s="30">
        <f>'22'!BG48</f>
        <v>9</v>
      </c>
      <c r="BI1216" s="30">
        <f>'22'!BH48</f>
        <v>1</v>
      </c>
      <c r="BJ1216" s="30">
        <f>'22'!BI48</f>
        <v>47</v>
      </c>
      <c r="BK1216" s="30">
        <f>'22'!BJ48</f>
        <v>190.5</v>
      </c>
      <c r="BL1216" s="30">
        <f>'22'!BK48</f>
        <v>91.44</v>
      </c>
      <c r="BM1216" s="30">
        <f>'22'!BL48</f>
        <v>99.06</v>
      </c>
    </row>
    <row r="1217" spans="1:65">
      <c r="A1217" s="78">
        <f>'22'!A49</f>
        <v>42908</v>
      </c>
      <c r="B1217" s="82" t="str">
        <f t="shared" si="18"/>
        <v>18:45:00</v>
      </c>
      <c r="C1217" s="30" t="str">
        <f>'22'!B49</f>
        <v>18H45</v>
      </c>
      <c r="D1217" s="30">
        <f>'22'!C49</f>
        <v>828</v>
      </c>
      <c r="E1217" s="30">
        <f>'22'!D49</f>
        <v>846</v>
      </c>
      <c r="F1217" s="30">
        <f>'22'!E49</f>
        <v>672</v>
      </c>
      <c r="G1217" s="30">
        <f>'22'!F49</f>
        <v>56</v>
      </c>
      <c r="H1217" s="30">
        <f>'22'!G49</f>
        <v>0</v>
      </c>
      <c r="I1217" s="30">
        <f>'22'!H49</f>
        <v>22</v>
      </c>
      <c r="J1217" s="30">
        <f>'22'!I49</f>
        <v>2346</v>
      </c>
      <c r="K1217" s="30">
        <f>'22'!J49</f>
        <v>78</v>
      </c>
      <c r="L1217" s="30">
        <f>'22'!K49</f>
        <v>442</v>
      </c>
      <c r="M1217" s="30">
        <f>'22'!L49</f>
        <v>502</v>
      </c>
      <c r="N1217" s="30">
        <f>'22'!M49</f>
        <v>390</v>
      </c>
      <c r="O1217" s="30">
        <f>'22'!N49</f>
        <v>0</v>
      </c>
      <c r="P1217" s="30">
        <f>'22'!O49</f>
        <v>15</v>
      </c>
      <c r="Q1217" s="30">
        <f>'22'!P49</f>
        <v>17</v>
      </c>
      <c r="R1217" s="30">
        <f>'22'!Q49</f>
        <v>14</v>
      </c>
      <c r="S1217" s="30">
        <f>'22'!R49</f>
        <v>0</v>
      </c>
      <c r="T1217" s="30">
        <f>'22'!S49</f>
        <v>1334</v>
      </c>
      <c r="U1217" s="30">
        <f>'22'!T49</f>
        <v>46</v>
      </c>
      <c r="V1217" s="30">
        <f>'22'!U49</f>
        <v>124</v>
      </c>
      <c r="W1217" s="30">
        <f>'22'!V49</f>
        <v>4.5599999999999996</v>
      </c>
      <c r="X1217" s="30">
        <f>'22'!W49</f>
        <v>3.5</v>
      </c>
      <c r="Y1217" s="30">
        <f>'22'!X49</f>
        <v>5.5</v>
      </c>
      <c r="Z1217" s="30">
        <f>'22'!Y49</f>
        <v>3.6</v>
      </c>
      <c r="AA1217" s="30">
        <f>'22'!Z49</f>
        <v>6.1</v>
      </c>
      <c r="AB1217" s="30">
        <f>'22'!AA49</f>
        <v>2.4</v>
      </c>
      <c r="AC1217" s="30">
        <f>'22'!AB49</f>
        <v>0</v>
      </c>
      <c r="AD1217" s="30">
        <f>'22'!AC49</f>
        <v>0</v>
      </c>
      <c r="AE1217" s="30">
        <f>'22'!AD49</f>
        <v>0</v>
      </c>
      <c r="AF1217" s="30">
        <f>'22'!AE49</f>
        <v>0.75</v>
      </c>
      <c r="AG1217" s="30">
        <f>'22'!AF49</f>
        <v>0</v>
      </c>
      <c r="AH1217" s="30">
        <f>'22'!AG49</f>
        <v>0</v>
      </c>
      <c r="AI1217" s="30">
        <f>'22'!AH49</f>
        <v>0.75</v>
      </c>
      <c r="AJ1217" s="30">
        <f>'22'!AI49</f>
        <v>75</v>
      </c>
      <c r="AK1217" s="30">
        <f>'22'!AJ49</f>
        <v>75.75</v>
      </c>
      <c r="AL1217" s="30">
        <f>'22'!AK49</f>
        <v>144.51</v>
      </c>
      <c r="AM1217" s="30">
        <f>'22'!AL49</f>
        <v>150.41</v>
      </c>
      <c r="AN1217" s="30">
        <f>'22'!AM49</f>
        <v>74.66</v>
      </c>
      <c r="AO1217" s="30">
        <f>'22'!AN49</f>
        <v>0</v>
      </c>
      <c r="AP1217" s="30">
        <f>'22'!AO49</f>
        <v>0</v>
      </c>
      <c r="AQ1217" s="30">
        <f>'22'!AP49</f>
        <v>150.41</v>
      </c>
      <c r="AR1217" s="30">
        <f>'22'!AQ49</f>
        <v>22.680000000000007</v>
      </c>
      <c r="AS1217" s="30">
        <f>'22'!AR49</f>
        <v>0</v>
      </c>
      <c r="AT1217" s="30">
        <f>'22'!AS49</f>
        <v>75.75</v>
      </c>
      <c r="AU1217" s="30">
        <f>'22'!AT49</f>
        <v>91.44</v>
      </c>
      <c r="AV1217" s="30">
        <f>'22'!AU49</f>
        <v>167.19</v>
      </c>
      <c r="AW1217" s="30">
        <f>'22'!AV49</f>
        <v>0</v>
      </c>
      <c r="AX1217" s="30">
        <f>'22'!AW49</f>
        <v>10</v>
      </c>
      <c r="AY1217" s="30">
        <f>'22'!AX49</f>
        <v>200</v>
      </c>
      <c r="AZ1217" s="30">
        <f>'22'!AY49</f>
        <v>0</v>
      </c>
      <c r="BA1217" s="30">
        <f>'22'!AZ49</f>
        <v>40</v>
      </c>
      <c r="BB1217" s="30">
        <f>'22'!BA49</f>
        <v>0</v>
      </c>
      <c r="BC1217" s="30">
        <f>'22'!BB49</f>
        <v>250</v>
      </c>
      <c r="BD1217" s="30">
        <f>'22'!BC49</f>
        <v>237.5</v>
      </c>
      <c r="BE1217" s="30">
        <f>'22'!BD49</f>
        <v>14</v>
      </c>
      <c r="BF1217" s="30">
        <f>'22'!BE49</f>
        <v>15</v>
      </c>
      <c r="BG1217" s="30">
        <f>'22'!BF49</f>
        <v>8</v>
      </c>
      <c r="BH1217" s="30">
        <f>'22'!BG49</f>
        <v>9</v>
      </c>
      <c r="BI1217" s="30">
        <f>'22'!BH49</f>
        <v>1</v>
      </c>
      <c r="BJ1217" s="30">
        <f>'22'!BI49</f>
        <v>47</v>
      </c>
      <c r="BK1217" s="30">
        <f>'22'!BJ49</f>
        <v>190.5</v>
      </c>
      <c r="BL1217" s="30">
        <f>'22'!BK49</f>
        <v>91.44</v>
      </c>
      <c r="BM1217" s="30">
        <f>'22'!BL49</f>
        <v>99.06</v>
      </c>
    </row>
    <row r="1218" spans="1:65">
      <c r="A1218" s="78">
        <f>'22'!A50</f>
        <v>42908</v>
      </c>
      <c r="B1218" s="82" t="str">
        <f t="shared" si="18"/>
        <v>19:00:00</v>
      </c>
      <c r="C1218" s="30" t="str">
        <f>'22'!B50</f>
        <v>19H00</v>
      </c>
      <c r="D1218" s="30">
        <f>'22'!C50</f>
        <v>884</v>
      </c>
      <c r="E1218" s="30">
        <f>'22'!D50</f>
        <v>922</v>
      </c>
      <c r="F1218" s="30">
        <f>'22'!E50</f>
        <v>724</v>
      </c>
      <c r="G1218" s="30">
        <f>'22'!F50</f>
        <v>62</v>
      </c>
      <c r="H1218" s="30">
        <f>'22'!G50</f>
        <v>0</v>
      </c>
      <c r="I1218" s="30">
        <f>'22'!H50</f>
        <v>24</v>
      </c>
      <c r="J1218" s="30">
        <f>'22'!I50</f>
        <v>2530</v>
      </c>
      <c r="K1218" s="30">
        <f>'22'!J50</f>
        <v>86</v>
      </c>
      <c r="L1218" s="30">
        <f>'22'!K50</f>
        <v>450</v>
      </c>
      <c r="M1218" s="30">
        <f>'22'!L50</f>
        <v>498</v>
      </c>
      <c r="N1218" s="30">
        <f>'22'!M50</f>
        <v>340</v>
      </c>
      <c r="O1218" s="30">
        <f>'22'!N50</f>
        <v>0</v>
      </c>
      <c r="P1218" s="30">
        <f>'22'!O50</f>
        <v>15</v>
      </c>
      <c r="Q1218" s="30">
        <f>'22'!P50</f>
        <v>17</v>
      </c>
      <c r="R1218" s="30">
        <f>'22'!Q50</f>
        <v>12</v>
      </c>
      <c r="S1218" s="30">
        <f>'22'!R50</f>
        <v>0</v>
      </c>
      <c r="T1218" s="30">
        <f>'22'!S50</f>
        <v>1288</v>
      </c>
      <c r="U1218" s="30">
        <f>'22'!T50</f>
        <v>44</v>
      </c>
      <c r="V1218" s="30">
        <f>'22'!U50</f>
        <v>130</v>
      </c>
      <c r="W1218" s="30">
        <f>'22'!V50</f>
        <v>5.78</v>
      </c>
      <c r="X1218" s="30">
        <f>'22'!W50</f>
        <v>3.5</v>
      </c>
      <c r="Y1218" s="30">
        <f>'22'!X50</f>
        <v>5.5</v>
      </c>
      <c r="Z1218" s="30">
        <f>'22'!Y50</f>
        <v>5</v>
      </c>
      <c r="AA1218" s="30">
        <f>'22'!Z50</f>
        <v>7.3</v>
      </c>
      <c r="AB1218" s="30">
        <f>'22'!AA50</f>
        <v>3.2</v>
      </c>
      <c r="AC1218" s="30">
        <f>'22'!AB50</f>
        <v>0</v>
      </c>
      <c r="AD1218" s="30">
        <f>'22'!AC50</f>
        <v>0</v>
      </c>
      <c r="AE1218" s="30">
        <f>'22'!AD50</f>
        <v>0</v>
      </c>
      <c r="AF1218" s="30">
        <f>'22'!AE50</f>
        <v>0.85</v>
      </c>
      <c r="AG1218" s="30">
        <f>'22'!AF50</f>
        <v>0</v>
      </c>
      <c r="AH1218" s="30">
        <f>'22'!AG50</f>
        <v>0</v>
      </c>
      <c r="AI1218" s="30">
        <f>'22'!AH50</f>
        <v>0.85</v>
      </c>
      <c r="AJ1218" s="30">
        <f>'22'!AI50</f>
        <v>75</v>
      </c>
      <c r="AK1218" s="30">
        <f>'22'!AJ50</f>
        <v>75.849999999999994</v>
      </c>
      <c r="AL1218" s="30">
        <f>'22'!AK50</f>
        <v>154.43</v>
      </c>
      <c r="AM1218" s="30">
        <f>'22'!AL50</f>
        <v>161.13</v>
      </c>
      <c r="AN1218" s="30">
        <f>'22'!AM50</f>
        <v>85.28</v>
      </c>
      <c r="AO1218" s="30">
        <f>'22'!AN50</f>
        <v>0</v>
      </c>
      <c r="AP1218" s="30">
        <f>'22'!AO50</f>
        <v>0</v>
      </c>
      <c r="AQ1218" s="30">
        <f>'22'!AP50</f>
        <v>161.13</v>
      </c>
      <c r="AR1218" s="30">
        <f>'22'!AQ50</f>
        <v>12.859999999999985</v>
      </c>
      <c r="AS1218" s="30">
        <f>'22'!AR50</f>
        <v>0</v>
      </c>
      <c r="AT1218" s="30">
        <f>'22'!AS50</f>
        <v>75.849999999999994</v>
      </c>
      <c r="AU1218" s="30">
        <f>'22'!AT50</f>
        <v>91.44</v>
      </c>
      <c r="AV1218" s="30">
        <f>'22'!AU50</f>
        <v>167.29</v>
      </c>
      <c r="AW1218" s="30">
        <f>'22'!AV50</f>
        <v>0</v>
      </c>
      <c r="AX1218" s="30">
        <f>'22'!AW50</f>
        <v>10</v>
      </c>
      <c r="AY1218" s="30">
        <f>'22'!AX50</f>
        <v>200</v>
      </c>
      <c r="AZ1218" s="30">
        <f>'22'!AY50</f>
        <v>0</v>
      </c>
      <c r="BA1218" s="30">
        <f>'22'!AZ50</f>
        <v>40</v>
      </c>
      <c r="BB1218" s="30">
        <f>'22'!BA50</f>
        <v>0</v>
      </c>
      <c r="BC1218" s="30">
        <f>'22'!BB50</f>
        <v>250</v>
      </c>
      <c r="BD1218" s="30">
        <f>'22'!BC50</f>
        <v>237.5</v>
      </c>
      <c r="BE1218" s="30">
        <f>'22'!BD50</f>
        <v>14</v>
      </c>
      <c r="BF1218" s="30">
        <f>'22'!BE50</f>
        <v>15</v>
      </c>
      <c r="BG1218" s="30">
        <f>'22'!BF50</f>
        <v>8</v>
      </c>
      <c r="BH1218" s="30">
        <f>'22'!BG50</f>
        <v>9</v>
      </c>
      <c r="BI1218" s="30">
        <f>'22'!BH50</f>
        <v>1</v>
      </c>
      <c r="BJ1218" s="30">
        <f>'22'!BI50</f>
        <v>47</v>
      </c>
      <c r="BK1218" s="30">
        <f>'22'!BJ50</f>
        <v>190.5</v>
      </c>
      <c r="BL1218" s="30">
        <f>'22'!BK50</f>
        <v>91.44</v>
      </c>
      <c r="BM1218" s="30">
        <f>'22'!BL50</f>
        <v>99.06</v>
      </c>
    </row>
    <row r="1219" spans="1:65">
      <c r="A1219" s="78">
        <f>'22'!A51</f>
        <v>42908</v>
      </c>
      <c r="B1219" s="82" t="str">
        <f t="shared" ref="B1219:B1282" si="19">LEFT(C1219,2) &amp; ":" &amp; RIGHT(C1219,2) &amp; ":00"</f>
        <v>19:15:00</v>
      </c>
      <c r="C1219" s="30" t="str">
        <f>'22'!B51</f>
        <v>19H15</v>
      </c>
      <c r="D1219" s="30">
        <f>'22'!C51</f>
        <v>881</v>
      </c>
      <c r="E1219" s="30">
        <f>'22'!D51</f>
        <v>960</v>
      </c>
      <c r="F1219" s="30">
        <f>'22'!E51</f>
        <v>725</v>
      </c>
      <c r="G1219" s="30">
        <f>'22'!F51</f>
        <v>62</v>
      </c>
      <c r="H1219" s="30">
        <f>'22'!G51</f>
        <v>0</v>
      </c>
      <c r="I1219" s="30">
        <f>'22'!H51</f>
        <v>25</v>
      </c>
      <c r="J1219" s="30">
        <f>'22'!I51</f>
        <v>2566</v>
      </c>
      <c r="K1219" s="30">
        <f>'22'!J51</f>
        <v>87</v>
      </c>
      <c r="L1219" s="30">
        <f>'22'!K51</f>
        <v>449</v>
      </c>
      <c r="M1219" s="30">
        <f>'22'!L51</f>
        <v>483</v>
      </c>
      <c r="N1219" s="30">
        <f>'22'!M51</f>
        <v>400</v>
      </c>
      <c r="O1219" s="30">
        <f>'22'!N51</f>
        <v>0</v>
      </c>
      <c r="P1219" s="30">
        <f>'22'!O51</f>
        <v>15</v>
      </c>
      <c r="Q1219" s="30">
        <f>'22'!P51</f>
        <v>15</v>
      </c>
      <c r="R1219" s="30">
        <f>'22'!Q51</f>
        <v>14</v>
      </c>
      <c r="S1219" s="30">
        <f>'22'!R51</f>
        <v>0</v>
      </c>
      <c r="T1219" s="30">
        <f>'22'!S51</f>
        <v>1332</v>
      </c>
      <c r="U1219" s="30">
        <f>'22'!T51</f>
        <v>44</v>
      </c>
      <c r="V1219" s="30">
        <f>'22'!U51</f>
        <v>131</v>
      </c>
      <c r="W1219" s="30">
        <f>'22'!V51</f>
        <v>5.78</v>
      </c>
      <c r="X1219" s="30">
        <f>'22'!W51</f>
        <v>3.5</v>
      </c>
      <c r="Y1219" s="30">
        <f>'22'!X51</f>
        <v>5.5</v>
      </c>
      <c r="Z1219" s="30">
        <f>'22'!Y51</f>
        <v>5</v>
      </c>
      <c r="AA1219" s="30">
        <f>'22'!Z51</f>
        <v>7.3</v>
      </c>
      <c r="AB1219" s="30">
        <f>'22'!AA51</f>
        <v>3.2</v>
      </c>
      <c r="AC1219" s="30">
        <f>'22'!AB51</f>
        <v>0</v>
      </c>
      <c r="AD1219" s="30">
        <f>'22'!AC51</f>
        <v>0</v>
      </c>
      <c r="AE1219" s="30">
        <f>'22'!AD51</f>
        <v>0</v>
      </c>
      <c r="AF1219" s="30">
        <f>'22'!AE51</f>
        <v>0.85</v>
      </c>
      <c r="AG1219" s="30">
        <f>'22'!AF51</f>
        <v>0</v>
      </c>
      <c r="AH1219" s="30">
        <f>'22'!AG51</f>
        <v>0</v>
      </c>
      <c r="AI1219" s="30">
        <f>'22'!AH51</f>
        <v>0.85</v>
      </c>
      <c r="AJ1219" s="30">
        <f>'22'!AI51</f>
        <v>75</v>
      </c>
      <c r="AK1219" s="30">
        <f>'22'!AJ51</f>
        <v>75.849999999999994</v>
      </c>
      <c r="AL1219" s="30">
        <f>'22'!AK51</f>
        <v>155.43</v>
      </c>
      <c r="AM1219" s="30">
        <f>'22'!AL51</f>
        <v>162.13</v>
      </c>
      <c r="AN1219" s="30">
        <f>'22'!AM51</f>
        <v>86.28</v>
      </c>
      <c r="AO1219" s="30">
        <f>'22'!AN51</f>
        <v>0</v>
      </c>
      <c r="AP1219" s="30">
        <f>'22'!AO51</f>
        <v>0</v>
      </c>
      <c r="AQ1219" s="30">
        <f>'22'!AP51</f>
        <v>162.13</v>
      </c>
      <c r="AR1219" s="30">
        <f>'22'!AQ51</f>
        <v>11.859999999999985</v>
      </c>
      <c r="AS1219" s="30">
        <f>'22'!AR51</f>
        <v>0</v>
      </c>
      <c r="AT1219" s="30">
        <f>'22'!AS51</f>
        <v>75.849999999999994</v>
      </c>
      <c r="AU1219" s="30">
        <f>'22'!AT51</f>
        <v>91.44</v>
      </c>
      <c r="AV1219" s="30">
        <f>'22'!AU51</f>
        <v>167.29</v>
      </c>
      <c r="AW1219" s="30">
        <f>'22'!AV51</f>
        <v>0</v>
      </c>
      <c r="AX1219" s="30">
        <f>'22'!AW51</f>
        <v>10</v>
      </c>
      <c r="AY1219" s="30">
        <f>'22'!AX51</f>
        <v>200</v>
      </c>
      <c r="AZ1219" s="30">
        <f>'22'!AY51</f>
        <v>0</v>
      </c>
      <c r="BA1219" s="30">
        <f>'22'!AZ51</f>
        <v>40</v>
      </c>
      <c r="BB1219" s="30">
        <f>'22'!BA51</f>
        <v>0</v>
      </c>
      <c r="BC1219" s="30">
        <f>'22'!BB51</f>
        <v>250</v>
      </c>
      <c r="BD1219" s="30">
        <f>'22'!BC51</f>
        <v>237.5</v>
      </c>
      <c r="BE1219" s="30">
        <f>'22'!BD51</f>
        <v>14</v>
      </c>
      <c r="BF1219" s="30">
        <f>'22'!BE51</f>
        <v>15</v>
      </c>
      <c r="BG1219" s="30">
        <f>'22'!BF51</f>
        <v>8</v>
      </c>
      <c r="BH1219" s="30">
        <f>'22'!BG51</f>
        <v>9</v>
      </c>
      <c r="BI1219" s="30">
        <f>'22'!BH51</f>
        <v>1</v>
      </c>
      <c r="BJ1219" s="30">
        <f>'22'!BI51</f>
        <v>47</v>
      </c>
      <c r="BK1219" s="30">
        <f>'22'!BJ51</f>
        <v>190.5</v>
      </c>
      <c r="BL1219" s="30">
        <f>'22'!BK51</f>
        <v>91.44</v>
      </c>
      <c r="BM1219" s="30">
        <f>'22'!BL51</f>
        <v>99.06</v>
      </c>
    </row>
    <row r="1220" spans="1:65">
      <c r="A1220" s="78">
        <f>'22'!A52</f>
        <v>42908</v>
      </c>
      <c r="B1220" s="82" t="str">
        <f t="shared" si="19"/>
        <v>19:30:00</v>
      </c>
      <c r="C1220" s="30" t="str">
        <f>'22'!B52</f>
        <v>19H30</v>
      </c>
      <c r="D1220" s="30">
        <f>'22'!C52</f>
        <v>886</v>
      </c>
      <c r="E1220" s="30">
        <f>'22'!D52</f>
        <v>951</v>
      </c>
      <c r="F1220" s="30">
        <f>'22'!E52</f>
        <v>732</v>
      </c>
      <c r="G1220" s="30">
        <f>'22'!F52</f>
        <v>62</v>
      </c>
      <c r="H1220" s="30">
        <f>'22'!G52</f>
        <v>0</v>
      </c>
      <c r="I1220" s="30">
        <f>'22'!H52</f>
        <v>25</v>
      </c>
      <c r="J1220" s="30">
        <f>'22'!I52</f>
        <v>2569</v>
      </c>
      <c r="K1220" s="30">
        <f>'22'!J52</f>
        <v>87</v>
      </c>
      <c r="L1220" s="30">
        <f>'22'!K52</f>
        <v>462</v>
      </c>
      <c r="M1220" s="30">
        <f>'22'!L52</f>
        <v>491</v>
      </c>
      <c r="N1220" s="30">
        <f>'22'!M52</f>
        <v>350</v>
      </c>
      <c r="O1220" s="30">
        <f>'22'!N52</f>
        <v>0</v>
      </c>
      <c r="P1220" s="30">
        <f>'22'!O52</f>
        <v>15</v>
      </c>
      <c r="Q1220" s="30">
        <f>'22'!P52</f>
        <v>17</v>
      </c>
      <c r="R1220" s="30">
        <f>'22'!Q52</f>
        <v>12</v>
      </c>
      <c r="S1220" s="30">
        <f>'22'!R52</f>
        <v>0</v>
      </c>
      <c r="T1220" s="30">
        <f>'22'!S52</f>
        <v>1303</v>
      </c>
      <c r="U1220" s="30">
        <f>'22'!T52</f>
        <v>44</v>
      </c>
      <c r="V1220" s="30">
        <f>'22'!U52</f>
        <v>131</v>
      </c>
      <c r="W1220" s="30">
        <f>'22'!V52</f>
        <v>5.78</v>
      </c>
      <c r="X1220" s="30">
        <f>'22'!W52</f>
        <v>3.5</v>
      </c>
      <c r="Y1220" s="30">
        <f>'22'!X52</f>
        <v>5.5</v>
      </c>
      <c r="Z1220" s="30">
        <f>'22'!Y52</f>
        <v>5</v>
      </c>
      <c r="AA1220" s="30">
        <f>'22'!Z52</f>
        <v>7.3</v>
      </c>
      <c r="AB1220" s="30">
        <f>'22'!AA52</f>
        <v>3.2</v>
      </c>
      <c r="AC1220" s="30">
        <f>'22'!AB52</f>
        <v>0</v>
      </c>
      <c r="AD1220" s="30">
        <f>'22'!AC52</f>
        <v>0</v>
      </c>
      <c r="AE1220" s="30">
        <f>'22'!AD52</f>
        <v>0</v>
      </c>
      <c r="AF1220" s="30">
        <f>'22'!AE52</f>
        <v>0.85</v>
      </c>
      <c r="AG1220" s="30">
        <f>'22'!AF52</f>
        <v>0</v>
      </c>
      <c r="AH1220" s="30">
        <f>'22'!AG52</f>
        <v>0</v>
      </c>
      <c r="AI1220" s="30">
        <f>'22'!AH52</f>
        <v>0.85</v>
      </c>
      <c r="AJ1220" s="30">
        <f>'22'!AI52</f>
        <v>75</v>
      </c>
      <c r="AK1220" s="30">
        <f>'22'!AJ52</f>
        <v>75.849999999999994</v>
      </c>
      <c r="AL1220" s="30">
        <f>'22'!AK52</f>
        <v>155.43</v>
      </c>
      <c r="AM1220" s="30">
        <f>'22'!AL52</f>
        <v>162.13</v>
      </c>
      <c r="AN1220" s="30">
        <f>'22'!AM52</f>
        <v>86.28</v>
      </c>
      <c r="AO1220" s="30">
        <f>'22'!AN52</f>
        <v>0</v>
      </c>
      <c r="AP1220" s="30">
        <f>'22'!AO52</f>
        <v>0</v>
      </c>
      <c r="AQ1220" s="30">
        <f>'22'!AP52</f>
        <v>162.13</v>
      </c>
      <c r="AR1220" s="30">
        <f>'22'!AQ52</f>
        <v>11.859999999999985</v>
      </c>
      <c r="AS1220" s="30">
        <f>'22'!AR52</f>
        <v>0</v>
      </c>
      <c r="AT1220" s="30">
        <f>'22'!AS52</f>
        <v>75.849999999999994</v>
      </c>
      <c r="AU1220" s="30">
        <f>'22'!AT52</f>
        <v>91.44</v>
      </c>
      <c r="AV1220" s="30">
        <f>'22'!AU52</f>
        <v>167.29</v>
      </c>
      <c r="AW1220" s="30">
        <f>'22'!AV52</f>
        <v>0</v>
      </c>
      <c r="AX1220" s="30">
        <f>'22'!AW52</f>
        <v>10</v>
      </c>
      <c r="AY1220" s="30">
        <f>'22'!AX52</f>
        <v>200</v>
      </c>
      <c r="AZ1220" s="30">
        <f>'22'!AY52</f>
        <v>0</v>
      </c>
      <c r="BA1220" s="30">
        <f>'22'!AZ52</f>
        <v>40</v>
      </c>
      <c r="BB1220" s="30">
        <f>'22'!BA52</f>
        <v>0</v>
      </c>
      <c r="BC1220" s="30">
        <f>'22'!BB52</f>
        <v>250</v>
      </c>
      <c r="BD1220" s="30">
        <f>'22'!BC52</f>
        <v>237.5</v>
      </c>
      <c r="BE1220" s="30">
        <f>'22'!BD52</f>
        <v>14</v>
      </c>
      <c r="BF1220" s="30">
        <f>'22'!BE52</f>
        <v>15</v>
      </c>
      <c r="BG1220" s="30">
        <f>'22'!BF52</f>
        <v>8</v>
      </c>
      <c r="BH1220" s="30">
        <f>'22'!BG52</f>
        <v>9</v>
      </c>
      <c r="BI1220" s="30">
        <f>'22'!BH52</f>
        <v>1</v>
      </c>
      <c r="BJ1220" s="30">
        <f>'22'!BI52</f>
        <v>47</v>
      </c>
      <c r="BK1220" s="30">
        <f>'22'!BJ52</f>
        <v>190.5</v>
      </c>
      <c r="BL1220" s="30">
        <f>'22'!BK52</f>
        <v>91.44</v>
      </c>
      <c r="BM1220" s="30">
        <f>'22'!BL52</f>
        <v>99.06</v>
      </c>
    </row>
    <row r="1221" spans="1:65">
      <c r="A1221" s="78">
        <f>'22'!A53</f>
        <v>42908</v>
      </c>
      <c r="B1221" s="82" t="str">
        <f t="shared" si="19"/>
        <v>19:45:00</v>
      </c>
      <c r="C1221" s="30" t="str">
        <f>'22'!B53</f>
        <v>19H45</v>
      </c>
      <c r="D1221" s="30">
        <f>'22'!C53</f>
        <v>886</v>
      </c>
      <c r="E1221" s="30">
        <f>'22'!D53</f>
        <v>951</v>
      </c>
      <c r="F1221" s="30">
        <f>'22'!E53</f>
        <v>732</v>
      </c>
      <c r="G1221" s="30">
        <f>'22'!F53</f>
        <v>62</v>
      </c>
      <c r="H1221" s="30">
        <f>'22'!G53</f>
        <v>0</v>
      </c>
      <c r="I1221" s="30">
        <f>'22'!H53</f>
        <v>25</v>
      </c>
      <c r="J1221" s="30">
        <f>'22'!I53</f>
        <v>2569</v>
      </c>
      <c r="K1221" s="30">
        <f>'22'!J53</f>
        <v>87</v>
      </c>
      <c r="L1221" s="30">
        <f>'22'!K53</f>
        <v>462</v>
      </c>
      <c r="M1221" s="30">
        <f>'22'!L53</f>
        <v>491</v>
      </c>
      <c r="N1221" s="30">
        <f>'22'!M53</f>
        <v>350</v>
      </c>
      <c r="O1221" s="30">
        <f>'22'!N53</f>
        <v>0</v>
      </c>
      <c r="P1221" s="30">
        <f>'22'!O53</f>
        <v>15</v>
      </c>
      <c r="Q1221" s="30">
        <f>'22'!P53</f>
        <v>17</v>
      </c>
      <c r="R1221" s="30">
        <f>'22'!Q53</f>
        <v>12</v>
      </c>
      <c r="S1221" s="30">
        <f>'22'!R53</f>
        <v>0</v>
      </c>
      <c r="T1221" s="30">
        <f>'22'!S53</f>
        <v>1303</v>
      </c>
      <c r="U1221" s="30">
        <f>'22'!T53</f>
        <v>44</v>
      </c>
      <c r="V1221" s="30">
        <f>'22'!U53</f>
        <v>131</v>
      </c>
      <c r="W1221" s="30">
        <f>'22'!V53</f>
        <v>5.78</v>
      </c>
      <c r="X1221" s="30">
        <f>'22'!W53</f>
        <v>3.5</v>
      </c>
      <c r="Y1221" s="30">
        <f>'22'!X53</f>
        <v>5.5</v>
      </c>
      <c r="Z1221" s="30">
        <f>'22'!Y53</f>
        <v>5</v>
      </c>
      <c r="AA1221" s="30">
        <f>'22'!Z53</f>
        <v>7.3</v>
      </c>
      <c r="AB1221" s="30">
        <f>'22'!AA53</f>
        <v>3.2</v>
      </c>
      <c r="AC1221" s="30">
        <f>'22'!AB53</f>
        <v>0</v>
      </c>
      <c r="AD1221" s="30">
        <f>'22'!AC53</f>
        <v>0</v>
      </c>
      <c r="AE1221" s="30">
        <f>'22'!AD53</f>
        <v>0</v>
      </c>
      <c r="AF1221" s="30">
        <f>'22'!AE53</f>
        <v>0.85</v>
      </c>
      <c r="AG1221" s="30">
        <f>'22'!AF53</f>
        <v>0</v>
      </c>
      <c r="AH1221" s="30">
        <f>'22'!AG53</f>
        <v>0</v>
      </c>
      <c r="AI1221" s="30">
        <f>'22'!AH53</f>
        <v>0.85</v>
      </c>
      <c r="AJ1221" s="30">
        <f>'22'!AI53</f>
        <v>75</v>
      </c>
      <c r="AK1221" s="30">
        <f>'22'!AJ53</f>
        <v>75.849999999999994</v>
      </c>
      <c r="AL1221" s="30">
        <f>'22'!AK53</f>
        <v>155.43</v>
      </c>
      <c r="AM1221" s="30">
        <f>'22'!AL53</f>
        <v>162.13</v>
      </c>
      <c r="AN1221" s="30">
        <f>'22'!AM53</f>
        <v>86.28</v>
      </c>
      <c r="AO1221" s="30">
        <f>'22'!AN53</f>
        <v>0</v>
      </c>
      <c r="AP1221" s="30">
        <f>'22'!AO53</f>
        <v>0</v>
      </c>
      <c r="AQ1221" s="30">
        <f>'22'!AP53</f>
        <v>162.13</v>
      </c>
      <c r="AR1221" s="30">
        <f>'22'!AQ53</f>
        <v>11.859999999999985</v>
      </c>
      <c r="AS1221" s="30">
        <f>'22'!AR53</f>
        <v>0</v>
      </c>
      <c r="AT1221" s="30">
        <f>'22'!AS53</f>
        <v>75.849999999999994</v>
      </c>
      <c r="AU1221" s="30">
        <f>'22'!AT53</f>
        <v>91.44</v>
      </c>
      <c r="AV1221" s="30">
        <f>'22'!AU53</f>
        <v>167.29</v>
      </c>
      <c r="AW1221" s="30">
        <f>'22'!AV53</f>
        <v>0</v>
      </c>
      <c r="AX1221" s="30">
        <f>'22'!AW53</f>
        <v>10</v>
      </c>
      <c r="AY1221" s="30">
        <f>'22'!AX53</f>
        <v>200</v>
      </c>
      <c r="AZ1221" s="30">
        <f>'22'!AY53</f>
        <v>0</v>
      </c>
      <c r="BA1221" s="30">
        <f>'22'!AZ53</f>
        <v>40</v>
      </c>
      <c r="BB1221" s="30">
        <f>'22'!BA53</f>
        <v>0</v>
      </c>
      <c r="BC1221" s="30">
        <f>'22'!BB53</f>
        <v>250</v>
      </c>
      <c r="BD1221" s="30">
        <f>'22'!BC53</f>
        <v>237.5</v>
      </c>
      <c r="BE1221" s="30">
        <f>'22'!BD53</f>
        <v>14</v>
      </c>
      <c r="BF1221" s="30">
        <f>'22'!BE53</f>
        <v>15</v>
      </c>
      <c r="BG1221" s="30">
        <f>'22'!BF53</f>
        <v>8</v>
      </c>
      <c r="BH1221" s="30">
        <f>'22'!BG53</f>
        <v>9</v>
      </c>
      <c r="BI1221" s="30">
        <f>'22'!BH53</f>
        <v>1</v>
      </c>
      <c r="BJ1221" s="30">
        <f>'22'!BI53</f>
        <v>47</v>
      </c>
      <c r="BK1221" s="30">
        <f>'22'!BJ53</f>
        <v>190.5</v>
      </c>
      <c r="BL1221" s="30">
        <f>'22'!BK53</f>
        <v>91.44</v>
      </c>
      <c r="BM1221" s="30">
        <f>'22'!BL53</f>
        <v>99.06</v>
      </c>
    </row>
    <row r="1222" spans="1:65">
      <c r="A1222" s="78">
        <f>'22'!A54</f>
        <v>42908</v>
      </c>
      <c r="B1222" s="82" t="str">
        <f t="shared" si="19"/>
        <v>20:00:00</v>
      </c>
      <c r="C1222" s="30" t="str">
        <f>'22'!B54</f>
        <v>20H00</v>
      </c>
      <c r="D1222" s="30">
        <f>'22'!C54</f>
        <v>877</v>
      </c>
      <c r="E1222" s="30">
        <f>'22'!D54</f>
        <v>960</v>
      </c>
      <c r="F1222" s="30">
        <f>'22'!E54</f>
        <v>725</v>
      </c>
      <c r="G1222" s="30">
        <f>'22'!F54</f>
        <v>63</v>
      </c>
      <c r="H1222" s="30">
        <f>'22'!G54</f>
        <v>0</v>
      </c>
      <c r="I1222" s="30">
        <f>'22'!H54</f>
        <v>25</v>
      </c>
      <c r="J1222" s="30">
        <f>'22'!I54</f>
        <v>2562</v>
      </c>
      <c r="K1222" s="30">
        <f>'22'!J54</f>
        <v>88</v>
      </c>
      <c r="L1222" s="30">
        <f>'22'!K54</f>
        <v>456</v>
      </c>
      <c r="M1222" s="30">
        <f>'22'!L54</f>
        <v>487</v>
      </c>
      <c r="N1222" s="30">
        <f>'22'!M54</f>
        <v>380</v>
      </c>
      <c r="O1222" s="30">
        <f>'22'!N54</f>
        <v>0</v>
      </c>
      <c r="P1222" s="30">
        <f>'22'!O54</f>
        <v>15</v>
      </c>
      <c r="Q1222" s="30">
        <f>'22'!P54</f>
        <v>16</v>
      </c>
      <c r="R1222" s="30">
        <f>'22'!Q54</f>
        <v>13</v>
      </c>
      <c r="S1222" s="30">
        <f>'22'!R54</f>
        <v>0</v>
      </c>
      <c r="T1222" s="30">
        <f>'22'!S54</f>
        <v>1323</v>
      </c>
      <c r="U1222" s="30">
        <f>'22'!T54</f>
        <v>44</v>
      </c>
      <c r="V1222" s="30">
        <f>'22'!U54</f>
        <v>132</v>
      </c>
      <c r="W1222" s="30">
        <f>'22'!V54</f>
        <v>6.38</v>
      </c>
      <c r="X1222" s="30">
        <f>'22'!W54</f>
        <v>3.5</v>
      </c>
      <c r="Y1222" s="30">
        <f>'22'!X54</f>
        <v>5.7</v>
      </c>
      <c r="Z1222" s="30">
        <f>'22'!Y54</f>
        <v>4.5999999999999996</v>
      </c>
      <c r="AA1222" s="30">
        <f>'22'!Z54</f>
        <v>7.6</v>
      </c>
      <c r="AB1222" s="30">
        <f>'22'!AA54</f>
        <v>3.2</v>
      </c>
      <c r="AC1222" s="30">
        <f>'22'!AB54</f>
        <v>0</v>
      </c>
      <c r="AD1222" s="30">
        <f>'22'!AC54</f>
        <v>0</v>
      </c>
      <c r="AE1222" s="30">
        <f>'22'!AD54</f>
        <v>0</v>
      </c>
      <c r="AF1222" s="30">
        <f>'22'!AE54</f>
        <v>0.9</v>
      </c>
      <c r="AG1222" s="30">
        <f>'22'!AF54</f>
        <v>0</v>
      </c>
      <c r="AH1222" s="30">
        <f>'22'!AG54</f>
        <v>0</v>
      </c>
      <c r="AI1222" s="30">
        <f>'22'!AH54</f>
        <v>0.9</v>
      </c>
      <c r="AJ1222" s="30">
        <f>'22'!AI54</f>
        <v>75</v>
      </c>
      <c r="AK1222" s="30">
        <f>'22'!AJ54</f>
        <v>75.900000000000006</v>
      </c>
      <c r="AL1222" s="30">
        <f>'22'!AK54</f>
        <v>157.17999999999998</v>
      </c>
      <c r="AM1222" s="30">
        <f>'22'!AL54</f>
        <v>163.87999999999997</v>
      </c>
      <c r="AN1222" s="30">
        <f>'22'!AM54</f>
        <v>87.979999999999961</v>
      </c>
      <c r="AO1222" s="30">
        <f>'22'!AN54</f>
        <v>0</v>
      </c>
      <c r="AP1222" s="30">
        <f>'22'!AO54</f>
        <v>0</v>
      </c>
      <c r="AQ1222" s="30">
        <f>'22'!AP54</f>
        <v>163.87999999999997</v>
      </c>
      <c r="AR1222" s="30">
        <f>'22'!AQ54</f>
        <v>10.160000000000025</v>
      </c>
      <c r="AS1222" s="30">
        <f>'22'!AR54</f>
        <v>0</v>
      </c>
      <c r="AT1222" s="30">
        <f>'22'!AS54</f>
        <v>75.900000000000006</v>
      </c>
      <c r="AU1222" s="30">
        <f>'22'!AT54</f>
        <v>91.44</v>
      </c>
      <c r="AV1222" s="30">
        <f>'22'!AU54</f>
        <v>167.34</v>
      </c>
      <c r="AW1222" s="30">
        <f>'22'!AV54</f>
        <v>0</v>
      </c>
      <c r="AX1222" s="30">
        <f>'22'!AW54</f>
        <v>10</v>
      </c>
      <c r="AY1222" s="30">
        <f>'22'!AX54</f>
        <v>200</v>
      </c>
      <c r="AZ1222" s="30">
        <f>'22'!AY54</f>
        <v>0</v>
      </c>
      <c r="BA1222" s="30">
        <f>'22'!AZ54</f>
        <v>40</v>
      </c>
      <c r="BB1222" s="30">
        <f>'22'!BA54</f>
        <v>0</v>
      </c>
      <c r="BC1222" s="30">
        <f>'22'!BB54</f>
        <v>250</v>
      </c>
      <c r="BD1222" s="30">
        <f>'22'!BC54</f>
        <v>237.5</v>
      </c>
      <c r="BE1222" s="30">
        <f>'22'!BD54</f>
        <v>14</v>
      </c>
      <c r="BF1222" s="30">
        <f>'22'!BE54</f>
        <v>15</v>
      </c>
      <c r="BG1222" s="30">
        <f>'22'!BF54</f>
        <v>8</v>
      </c>
      <c r="BH1222" s="30">
        <f>'22'!BG54</f>
        <v>9</v>
      </c>
      <c r="BI1222" s="30">
        <f>'22'!BH54</f>
        <v>1</v>
      </c>
      <c r="BJ1222" s="30">
        <f>'22'!BI54</f>
        <v>47</v>
      </c>
      <c r="BK1222" s="30">
        <f>'22'!BJ54</f>
        <v>190.5</v>
      </c>
      <c r="BL1222" s="30">
        <f>'22'!BK54</f>
        <v>91.44</v>
      </c>
      <c r="BM1222" s="30">
        <f>'22'!BL54</f>
        <v>99.06</v>
      </c>
    </row>
    <row r="1223" spans="1:65">
      <c r="A1223" s="78">
        <f>'22'!A55</f>
        <v>42908</v>
      </c>
      <c r="B1223" s="82" t="str">
        <f t="shared" si="19"/>
        <v>20:15:00</v>
      </c>
      <c r="C1223" s="30" t="str">
        <f>'22'!B55</f>
        <v>20H15</v>
      </c>
      <c r="D1223" s="30">
        <f>'22'!C55</f>
        <v>877</v>
      </c>
      <c r="E1223" s="30">
        <f>'22'!D55</f>
        <v>960</v>
      </c>
      <c r="F1223" s="30">
        <f>'22'!E55</f>
        <v>725</v>
      </c>
      <c r="G1223" s="30">
        <f>'22'!F55</f>
        <v>63</v>
      </c>
      <c r="H1223" s="30">
        <f>'22'!G55</f>
        <v>0</v>
      </c>
      <c r="I1223" s="30">
        <f>'22'!H55</f>
        <v>25</v>
      </c>
      <c r="J1223" s="30">
        <f>'22'!I55</f>
        <v>2562</v>
      </c>
      <c r="K1223" s="30">
        <f>'22'!J55</f>
        <v>88</v>
      </c>
      <c r="L1223" s="30">
        <f>'22'!K55</f>
        <v>456</v>
      </c>
      <c r="M1223" s="30">
        <f>'22'!L55</f>
        <v>487</v>
      </c>
      <c r="N1223" s="30">
        <f>'22'!M55</f>
        <v>380</v>
      </c>
      <c r="O1223" s="30">
        <f>'22'!N55</f>
        <v>0</v>
      </c>
      <c r="P1223" s="30">
        <f>'22'!O55</f>
        <v>15</v>
      </c>
      <c r="Q1223" s="30">
        <f>'22'!P55</f>
        <v>16</v>
      </c>
      <c r="R1223" s="30">
        <f>'22'!Q55</f>
        <v>13</v>
      </c>
      <c r="S1223" s="30">
        <f>'22'!R55</f>
        <v>0</v>
      </c>
      <c r="T1223" s="30">
        <f>'22'!S55</f>
        <v>1323</v>
      </c>
      <c r="U1223" s="30">
        <f>'22'!T55</f>
        <v>44</v>
      </c>
      <c r="V1223" s="30">
        <f>'22'!U55</f>
        <v>132</v>
      </c>
      <c r="W1223" s="30">
        <f>'22'!V55</f>
        <v>6.38</v>
      </c>
      <c r="X1223" s="30">
        <f>'22'!W55</f>
        <v>3.5</v>
      </c>
      <c r="Y1223" s="30">
        <f>'22'!X55</f>
        <v>5.7</v>
      </c>
      <c r="Z1223" s="30">
        <f>'22'!Y55</f>
        <v>4.5999999999999996</v>
      </c>
      <c r="AA1223" s="30">
        <f>'22'!Z55</f>
        <v>7.6</v>
      </c>
      <c r="AB1223" s="30">
        <f>'22'!AA55</f>
        <v>3.2</v>
      </c>
      <c r="AC1223" s="30">
        <f>'22'!AB55</f>
        <v>0</v>
      </c>
      <c r="AD1223" s="30">
        <f>'22'!AC55</f>
        <v>0</v>
      </c>
      <c r="AE1223" s="30">
        <f>'22'!AD55</f>
        <v>0</v>
      </c>
      <c r="AF1223" s="30">
        <f>'22'!AE55</f>
        <v>0.9</v>
      </c>
      <c r="AG1223" s="30">
        <f>'22'!AF55</f>
        <v>0</v>
      </c>
      <c r="AH1223" s="30">
        <f>'22'!AG55</f>
        <v>0</v>
      </c>
      <c r="AI1223" s="30">
        <f>'22'!AH55</f>
        <v>0.9</v>
      </c>
      <c r="AJ1223" s="30">
        <f>'22'!AI55</f>
        <v>75</v>
      </c>
      <c r="AK1223" s="30">
        <f>'22'!AJ55</f>
        <v>75.900000000000006</v>
      </c>
      <c r="AL1223" s="30">
        <f>'22'!AK55</f>
        <v>157.17999999999998</v>
      </c>
      <c r="AM1223" s="30">
        <f>'22'!AL55</f>
        <v>163.87999999999997</v>
      </c>
      <c r="AN1223" s="30">
        <f>'22'!AM55</f>
        <v>87.979999999999961</v>
      </c>
      <c r="AO1223" s="30">
        <f>'22'!AN55</f>
        <v>0</v>
      </c>
      <c r="AP1223" s="30">
        <f>'22'!AO55</f>
        <v>0</v>
      </c>
      <c r="AQ1223" s="30">
        <f>'22'!AP55</f>
        <v>163.87999999999997</v>
      </c>
      <c r="AR1223" s="30">
        <f>'22'!AQ55</f>
        <v>10.160000000000025</v>
      </c>
      <c r="AS1223" s="30">
        <f>'22'!AR55</f>
        <v>0</v>
      </c>
      <c r="AT1223" s="30">
        <f>'22'!AS55</f>
        <v>75.900000000000006</v>
      </c>
      <c r="AU1223" s="30">
        <f>'22'!AT55</f>
        <v>91.44</v>
      </c>
      <c r="AV1223" s="30">
        <f>'22'!AU55</f>
        <v>167.34</v>
      </c>
      <c r="AW1223" s="30">
        <f>'22'!AV55</f>
        <v>0</v>
      </c>
      <c r="AX1223" s="30">
        <f>'22'!AW55</f>
        <v>10</v>
      </c>
      <c r="AY1223" s="30">
        <f>'22'!AX55</f>
        <v>200</v>
      </c>
      <c r="AZ1223" s="30">
        <f>'22'!AY55</f>
        <v>0</v>
      </c>
      <c r="BA1223" s="30">
        <f>'22'!AZ55</f>
        <v>40</v>
      </c>
      <c r="BB1223" s="30">
        <f>'22'!BA55</f>
        <v>0</v>
      </c>
      <c r="BC1223" s="30">
        <f>'22'!BB55</f>
        <v>250</v>
      </c>
      <c r="BD1223" s="30">
        <f>'22'!BC55</f>
        <v>237.5</v>
      </c>
      <c r="BE1223" s="30">
        <f>'22'!BD55</f>
        <v>14</v>
      </c>
      <c r="BF1223" s="30">
        <f>'22'!BE55</f>
        <v>15</v>
      </c>
      <c r="BG1223" s="30">
        <f>'22'!BF55</f>
        <v>8</v>
      </c>
      <c r="BH1223" s="30">
        <f>'22'!BG55</f>
        <v>9</v>
      </c>
      <c r="BI1223" s="30">
        <f>'22'!BH55</f>
        <v>1</v>
      </c>
      <c r="BJ1223" s="30">
        <f>'22'!BI55</f>
        <v>47</v>
      </c>
      <c r="BK1223" s="30">
        <f>'22'!BJ55</f>
        <v>190.5</v>
      </c>
      <c r="BL1223" s="30">
        <f>'22'!BK55</f>
        <v>91.44</v>
      </c>
      <c r="BM1223" s="30">
        <f>'22'!BL55</f>
        <v>99.06</v>
      </c>
    </row>
    <row r="1224" spans="1:65">
      <c r="A1224" s="78">
        <f>'22'!A56</f>
        <v>42908</v>
      </c>
      <c r="B1224" s="82" t="str">
        <f t="shared" si="19"/>
        <v>20:30:00</v>
      </c>
      <c r="C1224" s="30" t="str">
        <f>'22'!B56</f>
        <v>20H30</v>
      </c>
      <c r="D1224" s="30">
        <f>'22'!C56</f>
        <v>875</v>
      </c>
      <c r="E1224" s="30">
        <f>'22'!D56</f>
        <v>966</v>
      </c>
      <c r="F1224" s="30">
        <f>'22'!E56</f>
        <v>730</v>
      </c>
      <c r="G1224" s="30">
        <f>'22'!F56</f>
        <v>63</v>
      </c>
      <c r="H1224" s="30">
        <f>'22'!G56</f>
        <v>0</v>
      </c>
      <c r="I1224" s="30">
        <f>'22'!H56</f>
        <v>25</v>
      </c>
      <c r="J1224" s="30">
        <f>'22'!I56</f>
        <v>2571</v>
      </c>
      <c r="K1224" s="30">
        <f>'22'!J56</f>
        <v>88</v>
      </c>
      <c r="L1224" s="30">
        <f>'22'!K56</f>
        <v>467</v>
      </c>
      <c r="M1224" s="30">
        <f>'22'!L56</f>
        <v>498</v>
      </c>
      <c r="N1224" s="30">
        <f>'22'!M56</f>
        <v>350</v>
      </c>
      <c r="O1224" s="30">
        <f>'22'!N56</f>
        <v>0</v>
      </c>
      <c r="P1224" s="30">
        <f>'22'!O56</f>
        <v>15</v>
      </c>
      <c r="Q1224" s="30">
        <f>'22'!P56</f>
        <v>17</v>
      </c>
      <c r="R1224" s="30">
        <f>'22'!Q56</f>
        <v>12</v>
      </c>
      <c r="S1224" s="30">
        <f>'22'!R56</f>
        <v>0</v>
      </c>
      <c r="T1224" s="30">
        <f>'22'!S56</f>
        <v>1315</v>
      </c>
      <c r="U1224" s="30">
        <f>'22'!T56</f>
        <v>44</v>
      </c>
      <c r="V1224" s="30">
        <f>'22'!U56</f>
        <v>132</v>
      </c>
      <c r="W1224" s="30">
        <f>'22'!V56</f>
        <v>6.38</v>
      </c>
      <c r="X1224" s="30">
        <f>'22'!W56</f>
        <v>3.5</v>
      </c>
      <c r="Y1224" s="30">
        <f>'22'!X56</f>
        <v>5.7</v>
      </c>
      <c r="Z1224" s="30">
        <f>'22'!Y56</f>
        <v>4.5999999999999996</v>
      </c>
      <c r="AA1224" s="30">
        <f>'22'!Z56</f>
        <v>7.6</v>
      </c>
      <c r="AB1224" s="30">
        <f>'22'!AA56</f>
        <v>3.2</v>
      </c>
      <c r="AC1224" s="30">
        <f>'22'!AB56</f>
        <v>0</v>
      </c>
      <c r="AD1224" s="30">
        <f>'22'!AC56</f>
        <v>0</v>
      </c>
      <c r="AE1224" s="30">
        <f>'22'!AD56</f>
        <v>0</v>
      </c>
      <c r="AF1224" s="30">
        <f>'22'!AE56</f>
        <v>0.9</v>
      </c>
      <c r="AG1224" s="30">
        <f>'22'!AF56</f>
        <v>0</v>
      </c>
      <c r="AH1224" s="30">
        <f>'22'!AG56</f>
        <v>0</v>
      </c>
      <c r="AI1224" s="30">
        <f>'22'!AH56</f>
        <v>0.9</v>
      </c>
      <c r="AJ1224" s="30">
        <f>'22'!AI56</f>
        <v>75</v>
      </c>
      <c r="AK1224" s="30">
        <f>'22'!AJ56</f>
        <v>75.900000000000006</v>
      </c>
      <c r="AL1224" s="30">
        <f>'22'!AK56</f>
        <v>157.17999999999998</v>
      </c>
      <c r="AM1224" s="30">
        <f>'22'!AL56</f>
        <v>163.87999999999997</v>
      </c>
      <c r="AN1224" s="30">
        <f>'22'!AM56</f>
        <v>87.979999999999961</v>
      </c>
      <c r="AO1224" s="30">
        <f>'22'!AN56</f>
        <v>0</v>
      </c>
      <c r="AP1224" s="30">
        <f>'22'!AO56</f>
        <v>0</v>
      </c>
      <c r="AQ1224" s="30">
        <f>'22'!AP56</f>
        <v>163.87999999999997</v>
      </c>
      <c r="AR1224" s="30">
        <f>'22'!AQ56</f>
        <v>10.160000000000025</v>
      </c>
      <c r="AS1224" s="30">
        <f>'22'!AR56</f>
        <v>0</v>
      </c>
      <c r="AT1224" s="30">
        <f>'22'!AS56</f>
        <v>75.900000000000006</v>
      </c>
      <c r="AU1224" s="30">
        <f>'22'!AT56</f>
        <v>91.44</v>
      </c>
      <c r="AV1224" s="30">
        <f>'22'!AU56</f>
        <v>167.34</v>
      </c>
      <c r="AW1224" s="30">
        <f>'22'!AV56</f>
        <v>0</v>
      </c>
      <c r="AX1224" s="30">
        <f>'22'!AW56</f>
        <v>10</v>
      </c>
      <c r="AY1224" s="30">
        <f>'22'!AX56</f>
        <v>200</v>
      </c>
      <c r="AZ1224" s="30">
        <f>'22'!AY56</f>
        <v>0</v>
      </c>
      <c r="BA1224" s="30">
        <f>'22'!AZ56</f>
        <v>40</v>
      </c>
      <c r="BB1224" s="30">
        <f>'22'!BA56</f>
        <v>0</v>
      </c>
      <c r="BC1224" s="30">
        <f>'22'!BB56</f>
        <v>250</v>
      </c>
      <c r="BD1224" s="30">
        <f>'22'!BC56</f>
        <v>237.5</v>
      </c>
      <c r="BE1224" s="30">
        <f>'22'!BD56</f>
        <v>14</v>
      </c>
      <c r="BF1224" s="30">
        <f>'22'!BE56</f>
        <v>15</v>
      </c>
      <c r="BG1224" s="30">
        <f>'22'!BF56</f>
        <v>8</v>
      </c>
      <c r="BH1224" s="30">
        <f>'22'!BG56</f>
        <v>9</v>
      </c>
      <c r="BI1224" s="30">
        <f>'22'!BH56</f>
        <v>1</v>
      </c>
      <c r="BJ1224" s="30">
        <f>'22'!BI56</f>
        <v>47</v>
      </c>
      <c r="BK1224" s="30">
        <f>'22'!BJ56</f>
        <v>190.5</v>
      </c>
      <c r="BL1224" s="30">
        <f>'22'!BK56</f>
        <v>91.44</v>
      </c>
      <c r="BM1224" s="30">
        <f>'22'!BL56</f>
        <v>99.06</v>
      </c>
    </row>
    <row r="1225" spans="1:65">
      <c r="A1225" s="78">
        <f>'22'!A57</f>
        <v>42908</v>
      </c>
      <c r="B1225" s="82" t="str">
        <f t="shared" si="19"/>
        <v>20:45:00</v>
      </c>
      <c r="C1225" s="30" t="str">
        <f>'22'!B57</f>
        <v>20H45</v>
      </c>
      <c r="D1225" s="30">
        <f>'22'!C57</f>
        <v>875</v>
      </c>
      <c r="E1225" s="30">
        <f>'22'!D57</f>
        <v>966</v>
      </c>
      <c r="F1225" s="30">
        <f>'22'!E57</f>
        <v>730</v>
      </c>
      <c r="G1225" s="30">
        <f>'22'!F57</f>
        <v>63</v>
      </c>
      <c r="H1225" s="30">
        <f>'22'!G57</f>
        <v>0</v>
      </c>
      <c r="I1225" s="30">
        <f>'22'!H57</f>
        <v>25</v>
      </c>
      <c r="J1225" s="30">
        <f>'22'!I57</f>
        <v>2571</v>
      </c>
      <c r="K1225" s="30">
        <f>'22'!J57</f>
        <v>88</v>
      </c>
      <c r="L1225" s="30">
        <f>'22'!K57</f>
        <v>467</v>
      </c>
      <c r="M1225" s="30">
        <f>'22'!L57</f>
        <v>498</v>
      </c>
      <c r="N1225" s="30">
        <f>'22'!M57</f>
        <v>350</v>
      </c>
      <c r="O1225" s="30">
        <f>'22'!N57</f>
        <v>0</v>
      </c>
      <c r="P1225" s="30">
        <f>'22'!O57</f>
        <v>15</v>
      </c>
      <c r="Q1225" s="30">
        <f>'22'!P57</f>
        <v>17</v>
      </c>
      <c r="R1225" s="30">
        <f>'22'!Q57</f>
        <v>12</v>
      </c>
      <c r="S1225" s="30">
        <f>'22'!R57</f>
        <v>0</v>
      </c>
      <c r="T1225" s="30">
        <f>'22'!S57</f>
        <v>1315</v>
      </c>
      <c r="U1225" s="30">
        <f>'22'!T57</f>
        <v>44</v>
      </c>
      <c r="V1225" s="30">
        <f>'22'!U57</f>
        <v>132</v>
      </c>
      <c r="W1225" s="30">
        <f>'22'!V57</f>
        <v>6.38</v>
      </c>
      <c r="X1225" s="30">
        <f>'22'!W57</f>
        <v>3.5</v>
      </c>
      <c r="Y1225" s="30">
        <f>'22'!X57</f>
        <v>5.7</v>
      </c>
      <c r="Z1225" s="30">
        <f>'22'!Y57</f>
        <v>4.5999999999999996</v>
      </c>
      <c r="AA1225" s="30">
        <f>'22'!Z57</f>
        <v>7.6</v>
      </c>
      <c r="AB1225" s="30">
        <f>'22'!AA57</f>
        <v>3.2</v>
      </c>
      <c r="AC1225" s="30">
        <f>'22'!AB57</f>
        <v>0</v>
      </c>
      <c r="AD1225" s="30">
        <f>'22'!AC57</f>
        <v>0</v>
      </c>
      <c r="AE1225" s="30">
        <f>'22'!AD57</f>
        <v>0</v>
      </c>
      <c r="AF1225" s="30">
        <f>'22'!AE57</f>
        <v>0.9</v>
      </c>
      <c r="AG1225" s="30">
        <f>'22'!AF57</f>
        <v>0</v>
      </c>
      <c r="AH1225" s="30">
        <f>'22'!AG57</f>
        <v>0</v>
      </c>
      <c r="AI1225" s="30">
        <f>'22'!AH57</f>
        <v>0.9</v>
      </c>
      <c r="AJ1225" s="30">
        <f>'22'!AI57</f>
        <v>75</v>
      </c>
      <c r="AK1225" s="30">
        <f>'22'!AJ57</f>
        <v>75.900000000000006</v>
      </c>
      <c r="AL1225" s="30">
        <f>'22'!AK57</f>
        <v>157.17999999999998</v>
      </c>
      <c r="AM1225" s="30">
        <f>'22'!AL57</f>
        <v>163.87999999999997</v>
      </c>
      <c r="AN1225" s="30">
        <f>'22'!AM57</f>
        <v>87.979999999999961</v>
      </c>
      <c r="AO1225" s="30">
        <f>'22'!AN57</f>
        <v>0</v>
      </c>
      <c r="AP1225" s="30">
        <f>'22'!AO57</f>
        <v>0</v>
      </c>
      <c r="AQ1225" s="30">
        <f>'22'!AP57</f>
        <v>163.87999999999997</v>
      </c>
      <c r="AR1225" s="30">
        <f>'22'!AQ57</f>
        <v>10.160000000000025</v>
      </c>
      <c r="AS1225" s="30">
        <f>'22'!AR57</f>
        <v>0</v>
      </c>
      <c r="AT1225" s="30">
        <f>'22'!AS57</f>
        <v>75.900000000000006</v>
      </c>
      <c r="AU1225" s="30">
        <f>'22'!AT57</f>
        <v>91.44</v>
      </c>
      <c r="AV1225" s="30">
        <f>'22'!AU57</f>
        <v>167.34</v>
      </c>
      <c r="AW1225" s="30">
        <f>'22'!AV57</f>
        <v>0</v>
      </c>
      <c r="AX1225" s="30">
        <f>'22'!AW57</f>
        <v>10</v>
      </c>
      <c r="AY1225" s="30">
        <f>'22'!AX57</f>
        <v>200</v>
      </c>
      <c r="AZ1225" s="30">
        <f>'22'!AY57</f>
        <v>0</v>
      </c>
      <c r="BA1225" s="30">
        <f>'22'!AZ57</f>
        <v>40</v>
      </c>
      <c r="BB1225" s="30">
        <f>'22'!BA57</f>
        <v>0</v>
      </c>
      <c r="BC1225" s="30">
        <f>'22'!BB57</f>
        <v>250</v>
      </c>
      <c r="BD1225" s="30">
        <f>'22'!BC57</f>
        <v>237.5</v>
      </c>
      <c r="BE1225" s="30">
        <f>'22'!BD57</f>
        <v>14</v>
      </c>
      <c r="BF1225" s="30">
        <f>'22'!BE57</f>
        <v>15</v>
      </c>
      <c r="BG1225" s="30">
        <f>'22'!BF57</f>
        <v>8</v>
      </c>
      <c r="BH1225" s="30">
        <f>'22'!BG57</f>
        <v>9</v>
      </c>
      <c r="BI1225" s="30">
        <f>'22'!BH57</f>
        <v>1</v>
      </c>
      <c r="BJ1225" s="30">
        <f>'22'!BI57</f>
        <v>47</v>
      </c>
      <c r="BK1225" s="30">
        <f>'22'!BJ57</f>
        <v>190.5</v>
      </c>
      <c r="BL1225" s="30">
        <f>'22'!BK57</f>
        <v>91.44</v>
      </c>
      <c r="BM1225" s="30">
        <f>'22'!BL57</f>
        <v>99.06</v>
      </c>
    </row>
    <row r="1226" spans="1:65">
      <c r="A1226" s="78">
        <f>'22'!A58</f>
        <v>42908</v>
      </c>
      <c r="B1226" s="82" t="str">
        <f t="shared" si="19"/>
        <v>21:00:00</v>
      </c>
      <c r="C1226" s="30" t="str">
        <f>'22'!B58</f>
        <v>21H00</v>
      </c>
      <c r="D1226" s="30">
        <f>'22'!C58</f>
        <v>866</v>
      </c>
      <c r="E1226" s="30">
        <f>'22'!D58</f>
        <v>948</v>
      </c>
      <c r="F1226" s="30">
        <f>'22'!E58</f>
        <v>722</v>
      </c>
      <c r="G1226" s="30">
        <f>'22'!F58</f>
        <v>62</v>
      </c>
      <c r="H1226" s="30">
        <f>'22'!G58</f>
        <v>0</v>
      </c>
      <c r="I1226" s="30">
        <f>'22'!H58</f>
        <v>25</v>
      </c>
      <c r="J1226" s="30">
        <f>'22'!I58</f>
        <v>2536</v>
      </c>
      <c r="K1226" s="30">
        <f>'22'!J58</f>
        <v>87</v>
      </c>
      <c r="L1226" s="30">
        <f>'22'!K58</f>
        <v>459</v>
      </c>
      <c r="M1226" s="30">
        <f>'22'!L58</f>
        <v>502</v>
      </c>
      <c r="N1226" s="30">
        <f>'22'!M58</f>
        <v>340</v>
      </c>
      <c r="O1226" s="30">
        <f>'22'!N58</f>
        <v>0</v>
      </c>
      <c r="P1226" s="30">
        <f>'22'!O58</f>
        <v>15</v>
      </c>
      <c r="Q1226" s="30">
        <f>'22'!P58</f>
        <v>17</v>
      </c>
      <c r="R1226" s="30">
        <f>'22'!Q58</f>
        <v>12</v>
      </c>
      <c r="S1226" s="30">
        <f>'22'!R58</f>
        <v>0</v>
      </c>
      <c r="T1226" s="30">
        <f>'22'!S58</f>
        <v>1301</v>
      </c>
      <c r="U1226" s="30">
        <f>'22'!T58</f>
        <v>44</v>
      </c>
      <c r="V1226" s="30">
        <f>'22'!U58</f>
        <v>131</v>
      </c>
      <c r="W1226" s="30">
        <f>'22'!V58</f>
        <v>6.38</v>
      </c>
      <c r="X1226" s="30">
        <f>'22'!W58</f>
        <v>3.5</v>
      </c>
      <c r="Y1226" s="30">
        <f>'22'!X58</f>
        <v>5.7</v>
      </c>
      <c r="Z1226" s="30">
        <f>'22'!Y58</f>
        <v>5.3</v>
      </c>
      <c r="AA1226" s="30">
        <f>'22'!Z58</f>
        <v>7.5</v>
      </c>
      <c r="AB1226" s="30">
        <f>'22'!AA58</f>
        <v>3.2</v>
      </c>
      <c r="AC1226" s="30">
        <f>'22'!AB58</f>
        <v>0</v>
      </c>
      <c r="AD1226" s="30">
        <f>'22'!AC58</f>
        <v>0</v>
      </c>
      <c r="AE1226" s="30">
        <f>'22'!AD58</f>
        <v>0</v>
      </c>
      <c r="AF1226" s="30">
        <f>'22'!AE58</f>
        <v>0.875</v>
      </c>
      <c r="AG1226" s="30">
        <f>'22'!AF58</f>
        <v>0</v>
      </c>
      <c r="AH1226" s="30">
        <f>'22'!AG58</f>
        <v>0</v>
      </c>
      <c r="AI1226" s="30">
        <f>'22'!AH58</f>
        <v>0.875</v>
      </c>
      <c r="AJ1226" s="30">
        <f>'22'!AI58</f>
        <v>75</v>
      </c>
      <c r="AK1226" s="30">
        <f>'22'!AJ58</f>
        <v>75.875</v>
      </c>
      <c r="AL1226" s="30">
        <f>'22'!AK58</f>
        <v>156.755</v>
      </c>
      <c r="AM1226" s="30">
        <f>'22'!AL58</f>
        <v>163.45499999999998</v>
      </c>
      <c r="AN1226" s="30">
        <f>'22'!AM58</f>
        <v>87.579999999999984</v>
      </c>
      <c r="AO1226" s="30">
        <f>'22'!AN58</f>
        <v>0</v>
      </c>
      <c r="AP1226" s="30">
        <f>'22'!AO58</f>
        <v>0</v>
      </c>
      <c r="AQ1226" s="30">
        <f>'22'!AP58</f>
        <v>163.45499999999998</v>
      </c>
      <c r="AR1226" s="30">
        <f>'22'!AQ58</f>
        <v>10.560000000000002</v>
      </c>
      <c r="AS1226" s="30">
        <f>'22'!AR58</f>
        <v>0</v>
      </c>
      <c r="AT1226" s="30">
        <f>'22'!AS58</f>
        <v>75.875</v>
      </c>
      <c r="AU1226" s="30">
        <f>'22'!AT58</f>
        <v>91.44</v>
      </c>
      <c r="AV1226" s="30">
        <f>'22'!AU58</f>
        <v>167.315</v>
      </c>
      <c r="AW1226" s="30">
        <f>'22'!AV58</f>
        <v>0</v>
      </c>
      <c r="AX1226" s="30">
        <f>'22'!AW58</f>
        <v>10</v>
      </c>
      <c r="AY1226" s="30">
        <f>'22'!AX58</f>
        <v>200</v>
      </c>
      <c r="AZ1226" s="30">
        <f>'22'!AY58</f>
        <v>0</v>
      </c>
      <c r="BA1226" s="30">
        <f>'22'!AZ58</f>
        <v>40</v>
      </c>
      <c r="BB1226" s="30">
        <f>'22'!BA58</f>
        <v>0</v>
      </c>
      <c r="BC1226" s="30">
        <f>'22'!BB58</f>
        <v>250</v>
      </c>
      <c r="BD1226" s="30">
        <f>'22'!BC58</f>
        <v>237.5</v>
      </c>
      <c r="BE1226" s="30">
        <f>'22'!BD58</f>
        <v>14</v>
      </c>
      <c r="BF1226" s="30">
        <f>'22'!BE58</f>
        <v>15</v>
      </c>
      <c r="BG1226" s="30">
        <f>'22'!BF58</f>
        <v>8</v>
      </c>
      <c r="BH1226" s="30">
        <f>'22'!BG58</f>
        <v>9</v>
      </c>
      <c r="BI1226" s="30">
        <f>'22'!BH58</f>
        <v>1</v>
      </c>
      <c r="BJ1226" s="30">
        <f>'22'!BI58</f>
        <v>47</v>
      </c>
      <c r="BK1226" s="30">
        <f>'22'!BJ58</f>
        <v>190.5</v>
      </c>
      <c r="BL1226" s="30">
        <f>'22'!BK58</f>
        <v>91.44</v>
      </c>
      <c r="BM1226" s="30">
        <f>'22'!BL58</f>
        <v>99.06</v>
      </c>
    </row>
    <row r="1227" spans="1:65">
      <c r="A1227" s="78">
        <f>'22'!A59</f>
        <v>42908</v>
      </c>
      <c r="B1227" s="82" t="str">
        <f t="shared" si="19"/>
        <v>21:15:00</v>
      </c>
      <c r="C1227" s="30" t="str">
        <f>'22'!B59</f>
        <v>21H15</v>
      </c>
      <c r="D1227" s="30">
        <f>'22'!C59</f>
        <v>866</v>
      </c>
      <c r="E1227" s="30">
        <f>'22'!D59</f>
        <v>948</v>
      </c>
      <c r="F1227" s="30">
        <f>'22'!E59</f>
        <v>722</v>
      </c>
      <c r="G1227" s="30">
        <f>'22'!F59</f>
        <v>62</v>
      </c>
      <c r="H1227" s="30">
        <f>'22'!G59</f>
        <v>0</v>
      </c>
      <c r="I1227" s="30">
        <f>'22'!H59</f>
        <v>25</v>
      </c>
      <c r="J1227" s="30">
        <f>'22'!I59</f>
        <v>2536</v>
      </c>
      <c r="K1227" s="30">
        <f>'22'!J59</f>
        <v>87</v>
      </c>
      <c r="L1227" s="30">
        <f>'22'!K59</f>
        <v>459</v>
      </c>
      <c r="M1227" s="30">
        <f>'22'!L59</f>
        <v>502</v>
      </c>
      <c r="N1227" s="30">
        <f>'22'!M59</f>
        <v>340</v>
      </c>
      <c r="O1227" s="30">
        <f>'22'!N59</f>
        <v>0</v>
      </c>
      <c r="P1227" s="30">
        <f>'22'!O59</f>
        <v>15</v>
      </c>
      <c r="Q1227" s="30">
        <f>'22'!P59</f>
        <v>17</v>
      </c>
      <c r="R1227" s="30">
        <f>'22'!Q59</f>
        <v>12</v>
      </c>
      <c r="S1227" s="30">
        <f>'22'!R59</f>
        <v>0</v>
      </c>
      <c r="T1227" s="30">
        <f>'22'!S59</f>
        <v>1301</v>
      </c>
      <c r="U1227" s="30">
        <f>'22'!T59</f>
        <v>44</v>
      </c>
      <c r="V1227" s="30">
        <f>'22'!U59</f>
        <v>131</v>
      </c>
      <c r="W1227" s="30">
        <f>'22'!V59</f>
        <v>6.38</v>
      </c>
      <c r="X1227" s="30">
        <f>'22'!W59</f>
        <v>3.5</v>
      </c>
      <c r="Y1227" s="30">
        <f>'22'!X59</f>
        <v>5.7</v>
      </c>
      <c r="Z1227" s="30">
        <f>'22'!Y59</f>
        <v>5.3</v>
      </c>
      <c r="AA1227" s="30">
        <f>'22'!Z59</f>
        <v>7.5</v>
      </c>
      <c r="AB1227" s="30">
        <f>'22'!AA59</f>
        <v>3.2</v>
      </c>
      <c r="AC1227" s="30">
        <f>'22'!AB59</f>
        <v>0</v>
      </c>
      <c r="AD1227" s="30">
        <f>'22'!AC59</f>
        <v>0</v>
      </c>
      <c r="AE1227" s="30">
        <f>'22'!AD59</f>
        <v>0</v>
      </c>
      <c r="AF1227" s="30">
        <f>'22'!AE59</f>
        <v>0.875</v>
      </c>
      <c r="AG1227" s="30">
        <f>'22'!AF59</f>
        <v>0</v>
      </c>
      <c r="AH1227" s="30">
        <f>'22'!AG59</f>
        <v>0</v>
      </c>
      <c r="AI1227" s="30">
        <f>'22'!AH59</f>
        <v>0.875</v>
      </c>
      <c r="AJ1227" s="30">
        <f>'22'!AI59</f>
        <v>75</v>
      </c>
      <c r="AK1227" s="30">
        <f>'22'!AJ59</f>
        <v>75.875</v>
      </c>
      <c r="AL1227" s="30">
        <f>'22'!AK59</f>
        <v>156.755</v>
      </c>
      <c r="AM1227" s="30">
        <f>'22'!AL59</f>
        <v>163.45499999999998</v>
      </c>
      <c r="AN1227" s="30">
        <f>'22'!AM59</f>
        <v>87.579999999999984</v>
      </c>
      <c r="AO1227" s="30">
        <f>'22'!AN59</f>
        <v>0</v>
      </c>
      <c r="AP1227" s="30">
        <f>'22'!AO59</f>
        <v>0</v>
      </c>
      <c r="AQ1227" s="30">
        <f>'22'!AP59</f>
        <v>163.45499999999998</v>
      </c>
      <c r="AR1227" s="30">
        <f>'22'!AQ59</f>
        <v>10.560000000000002</v>
      </c>
      <c r="AS1227" s="30">
        <f>'22'!AR59</f>
        <v>0</v>
      </c>
      <c r="AT1227" s="30">
        <f>'22'!AS59</f>
        <v>75.875</v>
      </c>
      <c r="AU1227" s="30">
        <f>'22'!AT59</f>
        <v>91.44</v>
      </c>
      <c r="AV1227" s="30">
        <f>'22'!AU59</f>
        <v>167.315</v>
      </c>
      <c r="AW1227" s="30">
        <f>'22'!AV59</f>
        <v>0</v>
      </c>
      <c r="AX1227" s="30">
        <f>'22'!AW59</f>
        <v>10</v>
      </c>
      <c r="AY1227" s="30">
        <f>'22'!AX59</f>
        <v>200</v>
      </c>
      <c r="AZ1227" s="30">
        <f>'22'!AY59</f>
        <v>0</v>
      </c>
      <c r="BA1227" s="30">
        <f>'22'!AZ59</f>
        <v>40</v>
      </c>
      <c r="BB1227" s="30">
        <f>'22'!BA59</f>
        <v>0</v>
      </c>
      <c r="BC1227" s="30">
        <f>'22'!BB59</f>
        <v>250</v>
      </c>
      <c r="BD1227" s="30">
        <f>'22'!BC59</f>
        <v>237.5</v>
      </c>
      <c r="BE1227" s="30">
        <f>'22'!BD59</f>
        <v>14</v>
      </c>
      <c r="BF1227" s="30">
        <f>'22'!BE59</f>
        <v>15</v>
      </c>
      <c r="BG1227" s="30">
        <f>'22'!BF59</f>
        <v>8</v>
      </c>
      <c r="BH1227" s="30">
        <f>'22'!BG59</f>
        <v>9</v>
      </c>
      <c r="BI1227" s="30">
        <f>'22'!BH59</f>
        <v>1</v>
      </c>
      <c r="BJ1227" s="30">
        <f>'22'!BI59</f>
        <v>47</v>
      </c>
      <c r="BK1227" s="30">
        <f>'22'!BJ59</f>
        <v>190.5</v>
      </c>
      <c r="BL1227" s="30">
        <f>'22'!BK59</f>
        <v>91.44</v>
      </c>
      <c r="BM1227" s="30">
        <f>'22'!BL59</f>
        <v>99.06</v>
      </c>
    </row>
    <row r="1228" spans="1:65">
      <c r="A1228" s="78">
        <f>'22'!A60</f>
        <v>42908</v>
      </c>
      <c r="B1228" s="82" t="str">
        <f t="shared" si="19"/>
        <v>21:30:00</v>
      </c>
      <c r="C1228" s="30" t="str">
        <f>'22'!B60</f>
        <v>21H30</v>
      </c>
      <c r="D1228" s="30">
        <f>'22'!C60</f>
        <v>851</v>
      </c>
      <c r="E1228" s="30">
        <f>'22'!D60</f>
        <v>923</v>
      </c>
      <c r="F1228" s="30">
        <f>'22'!E60</f>
        <v>707</v>
      </c>
      <c r="G1228" s="30">
        <f>'22'!F60</f>
        <v>61</v>
      </c>
      <c r="H1228" s="30">
        <f>'22'!G60</f>
        <v>0</v>
      </c>
      <c r="I1228" s="30">
        <f>'22'!H60</f>
        <v>24</v>
      </c>
      <c r="J1228" s="30">
        <f>'22'!I60</f>
        <v>2481</v>
      </c>
      <c r="K1228" s="30">
        <f>'22'!J60</f>
        <v>85</v>
      </c>
      <c r="L1228" s="30">
        <f>'22'!K60</f>
        <v>448</v>
      </c>
      <c r="M1228" s="30">
        <f>'22'!L60</f>
        <v>495</v>
      </c>
      <c r="N1228" s="30">
        <f>'22'!M60</f>
        <v>330</v>
      </c>
      <c r="O1228" s="30">
        <f>'22'!N60</f>
        <v>0</v>
      </c>
      <c r="P1228" s="30">
        <f>'22'!O60</f>
        <v>15</v>
      </c>
      <c r="Q1228" s="30">
        <f>'22'!P60</f>
        <v>17</v>
      </c>
      <c r="R1228" s="30">
        <f>'22'!Q60</f>
        <v>12</v>
      </c>
      <c r="S1228" s="30">
        <f>'22'!R60</f>
        <v>0</v>
      </c>
      <c r="T1228" s="30">
        <f>'22'!S60</f>
        <v>1273</v>
      </c>
      <c r="U1228" s="30">
        <f>'22'!T60</f>
        <v>44</v>
      </c>
      <c r="V1228" s="30">
        <f>'22'!U60</f>
        <v>129</v>
      </c>
      <c r="W1228" s="30">
        <f>'22'!V60</f>
        <v>6.38</v>
      </c>
      <c r="X1228" s="30">
        <f>'22'!W60</f>
        <v>3.5</v>
      </c>
      <c r="Y1228" s="30">
        <f>'22'!X60</f>
        <v>5.3</v>
      </c>
      <c r="Z1228" s="30">
        <f>'22'!Y60</f>
        <v>5.3</v>
      </c>
      <c r="AA1228" s="30">
        <f>'22'!Z60</f>
        <v>7.5</v>
      </c>
      <c r="AB1228" s="30">
        <f>'22'!AA60</f>
        <v>3.2</v>
      </c>
      <c r="AC1228" s="30">
        <f>'22'!AB60</f>
        <v>0</v>
      </c>
      <c r="AD1228" s="30">
        <f>'22'!AC60</f>
        <v>0</v>
      </c>
      <c r="AE1228" s="30">
        <f>'22'!AD60</f>
        <v>0</v>
      </c>
      <c r="AF1228" s="30">
        <f>'22'!AE60</f>
        <v>0.875</v>
      </c>
      <c r="AG1228" s="30">
        <f>'22'!AF60</f>
        <v>0</v>
      </c>
      <c r="AH1228" s="30">
        <f>'22'!AG60</f>
        <v>0</v>
      </c>
      <c r="AI1228" s="30">
        <f>'22'!AH60</f>
        <v>0.875</v>
      </c>
      <c r="AJ1228" s="30">
        <f>'22'!AI60</f>
        <v>75</v>
      </c>
      <c r="AK1228" s="30">
        <f>'22'!AJ60</f>
        <v>75.875</v>
      </c>
      <c r="AL1228" s="30">
        <f>'22'!AK60</f>
        <v>154.35500000000002</v>
      </c>
      <c r="AM1228" s="30">
        <f>'22'!AL60</f>
        <v>161.05500000000001</v>
      </c>
      <c r="AN1228" s="30">
        <f>'22'!AM60</f>
        <v>85.18</v>
      </c>
      <c r="AO1228" s="30">
        <f>'22'!AN60</f>
        <v>0</v>
      </c>
      <c r="AP1228" s="30">
        <f>'22'!AO60</f>
        <v>0</v>
      </c>
      <c r="AQ1228" s="30">
        <f>'22'!AP60</f>
        <v>161.05500000000001</v>
      </c>
      <c r="AR1228" s="30">
        <f>'22'!AQ60</f>
        <v>12.95999999999998</v>
      </c>
      <c r="AS1228" s="30">
        <f>'22'!AR60</f>
        <v>0</v>
      </c>
      <c r="AT1228" s="30">
        <f>'22'!AS60</f>
        <v>75.875</v>
      </c>
      <c r="AU1228" s="30">
        <f>'22'!AT60</f>
        <v>91.44</v>
      </c>
      <c r="AV1228" s="30">
        <f>'22'!AU60</f>
        <v>167.315</v>
      </c>
      <c r="AW1228" s="30">
        <f>'22'!AV60</f>
        <v>0</v>
      </c>
      <c r="AX1228" s="30">
        <f>'22'!AW60</f>
        <v>10</v>
      </c>
      <c r="AY1228" s="30">
        <f>'22'!AX60</f>
        <v>200</v>
      </c>
      <c r="AZ1228" s="30">
        <f>'22'!AY60</f>
        <v>0</v>
      </c>
      <c r="BA1228" s="30">
        <f>'22'!AZ60</f>
        <v>40</v>
      </c>
      <c r="BB1228" s="30">
        <f>'22'!BA60</f>
        <v>0</v>
      </c>
      <c r="BC1228" s="30">
        <f>'22'!BB60</f>
        <v>250</v>
      </c>
      <c r="BD1228" s="30">
        <f>'22'!BC60</f>
        <v>237.5</v>
      </c>
      <c r="BE1228" s="30">
        <f>'22'!BD60</f>
        <v>14</v>
      </c>
      <c r="BF1228" s="30">
        <f>'22'!BE60</f>
        <v>15</v>
      </c>
      <c r="BG1228" s="30">
        <f>'22'!BF60</f>
        <v>8</v>
      </c>
      <c r="BH1228" s="30">
        <f>'22'!BG60</f>
        <v>9</v>
      </c>
      <c r="BI1228" s="30">
        <f>'22'!BH60</f>
        <v>1</v>
      </c>
      <c r="BJ1228" s="30">
        <f>'22'!BI60</f>
        <v>47</v>
      </c>
      <c r="BK1228" s="30">
        <f>'22'!BJ60</f>
        <v>190.5</v>
      </c>
      <c r="BL1228" s="30">
        <f>'22'!BK60</f>
        <v>91.44</v>
      </c>
      <c r="BM1228" s="30">
        <f>'22'!BL60</f>
        <v>99.06</v>
      </c>
    </row>
    <row r="1229" spans="1:65">
      <c r="A1229" s="78">
        <f>'22'!A61</f>
        <v>42908</v>
      </c>
      <c r="B1229" s="82" t="str">
        <f t="shared" si="19"/>
        <v>21:45:00</v>
      </c>
      <c r="C1229" s="30" t="str">
        <f>'22'!B61</f>
        <v>21H45</v>
      </c>
      <c r="D1229" s="30">
        <f>'22'!C61</f>
        <v>851</v>
      </c>
      <c r="E1229" s="30">
        <f>'22'!D61</f>
        <v>923</v>
      </c>
      <c r="F1229" s="30">
        <f>'22'!E61</f>
        <v>707</v>
      </c>
      <c r="G1229" s="30">
        <f>'22'!F61</f>
        <v>61</v>
      </c>
      <c r="H1229" s="30">
        <f>'22'!G61</f>
        <v>0</v>
      </c>
      <c r="I1229" s="30">
        <f>'22'!H61</f>
        <v>24</v>
      </c>
      <c r="J1229" s="30">
        <f>'22'!I61</f>
        <v>2481</v>
      </c>
      <c r="K1229" s="30">
        <f>'22'!J61</f>
        <v>85</v>
      </c>
      <c r="L1229" s="30">
        <f>'22'!K61</f>
        <v>448</v>
      </c>
      <c r="M1229" s="30">
        <f>'22'!L61</f>
        <v>495</v>
      </c>
      <c r="N1229" s="30">
        <f>'22'!M61</f>
        <v>330</v>
      </c>
      <c r="O1229" s="30">
        <f>'22'!N61</f>
        <v>0</v>
      </c>
      <c r="P1229" s="30">
        <f>'22'!O61</f>
        <v>15</v>
      </c>
      <c r="Q1229" s="30">
        <f>'22'!P61</f>
        <v>17</v>
      </c>
      <c r="R1229" s="30">
        <f>'22'!Q61</f>
        <v>12</v>
      </c>
      <c r="S1229" s="30">
        <f>'22'!R61</f>
        <v>0</v>
      </c>
      <c r="T1229" s="30">
        <f>'22'!S61</f>
        <v>1273</v>
      </c>
      <c r="U1229" s="30">
        <f>'22'!T61</f>
        <v>44</v>
      </c>
      <c r="V1229" s="30">
        <f>'22'!U61</f>
        <v>129</v>
      </c>
      <c r="W1229" s="30">
        <f>'22'!V61</f>
        <v>6.38</v>
      </c>
      <c r="X1229" s="30">
        <f>'22'!W61</f>
        <v>3.5</v>
      </c>
      <c r="Y1229" s="30">
        <f>'22'!X61</f>
        <v>5.3</v>
      </c>
      <c r="Z1229" s="30">
        <f>'22'!Y61</f>
        <v>5.3</v>
      </c>
      <c r="AA1229" s="30">
        <f>'22'!Z61</f>
        <v>7.5</v>
      </c>
      <c r="AB1229" s="30">
        <f>'22'!AA61</f>
        <v>3.2</v>
      </c>
      <c r="AC1229" s="30">
        <f>'22'!AB61</f>
        <v>0</v>
      </c>
      <c r="AD1229" s="30">
        <f>'22'!AC61</f>
        <v>0</v>
      </c>
      <c r="AE1229" s="30">
        <f>'22'!AD61</f>
        <v>0</v>
      </c>
      <c r="AF1229" s="30">
        <f>'22'!AE61</f>
        <v>0.875</v>
      </c>
      <c r="AG1229" s="30">
        <f>'22'!AF61</f>
        <v>0</v>
      </c>
      <c r="AH1229" s="30">
        <f>'22'!AG61</f>
        <v>0</v>
      </c>
      <c r="AI1229" s="30">
        <f>'22'!AH61</f>
        <v>0.875</v>
      </c>
      <c r="AJ1229" s="30">
        <f>'22'!AI61</f>
        <v>75</v>
      </c>
      <c r="AK1229" s="30">
        <f>'22'!AJ61</f>
        <v>75.875</v>
      </c>
      <c r="AL1229" s="30">
        <f>'22'!AK61</f>
        <v>154.35500000000002</v>
      </c>
      <c r="AM1229" s="30">
        <f>'22'!AL61</f>
        <v>161.05500000000001</v>
      </c>
      <c r="AN1229" s="30">
        <f>'22'!AM61</f>
        <v>85.18</v>
      </c>
      <c r="AO1229" s="30">
        <f>'22'!AN61</f>
        <v>0</v>
      </c>
      <c r="AP1229" s="30">
        <f>'22'!AO61</f>
        <v>0</v>
      </c>
      <c r="AQ1229" s="30">
        <f>'22'!AP61</f>
        <v>161.05500000000001</v>
      </c>
      <c r="AR1229" s="30">
        <f>'22'!AQ61</f>
        <v>12.95999999999998</v>
      </c>
      <c r="AS1229" s="30">
        <f>'22'!AR61</f>
        <v>0</v>
      </c>
      <c r="AT1229" s="30">
        <f>'22'!AS61</f>
        <v>75.875</v>
      </c>
      <c r="AU1229" s="30">
        <f>'22'!AT61</f>
        <v>91.44</v>
      </c>
      <c r="AV1229" s="30">
        <f>'22'!AU61</f>
        <v>167.315</v>
      </c>
      <c r="AW1229" s="30">
        <f>'22'!AV61</f>
        <v>0</v>
      </c>
      <c r="AX1229" s="30">
        <f>'22'!AW61</f>
        <v>10</v>
      </c>
      <c r="AY1229" s="30">
        <f>'22'!AX61</f>
        <v>200</v>
      </c>
      <c r="AZ1229" s="30">
        <f>'22'!AY61</f>
        <v>0</v>
      </c>
      <c r="BA1229" s="30">
        <f>'22'!AZ61</f>
        <v>40</v>
      </c>
      <c r="BB1229" s="30">
        <f>'22'!BA61</f>
        <v>0</v>
      </c>
      <c r="BC1229" s="30">
        <f>'22'!BB61</f>
        <v>250</v>
      </c>
      <c r="BD1229" s="30">
        <f>'22'!BC61</f>
        <v>237.5</v>
      </c>
      <c r="BE1229" s="30">
        <f>'22'!BD61</f>
        <v>14</v>
      </c>
      <c r="BF1229" s="30">
        <f>'22'!BE61</f>
        <v>15</v>
      </c>
      <c r="BG1229" s="30">
        <f>'22'!BF61</f>
        <v>8</v>
      </c>
      <c r="BH1229" s="30">
        <f>'22'!BG61</f>
        <v>9</v>
      </c>
      <c r="BI1229" s="30">
        <f>'22'!BH61</f>
        <v>1</v>
      </c>
      <c r="BJ1229" s="30">
        <f>'22'!BI61</f>
        <v>47</v>
      </c>
      <c r="BK1229" s="30">
        <f>'22'!BJ61</f>
        <v>190.5</v>
      </c>
      <c r="BL1229" s="30">
        <f>'22'!BK61</f>
        <v>91.44</v>
      </c>
      <c r="BM1229" s="30">
        <f>'22'!BL61</f>
        <v>99.06</v>
      </c>
    </row>
    <row r="1230" spans="1:65">
      <c r="A1230" s="78">
        <f>'22'!A62</f>
        <v>42908</v>
      </c>
      <c r="B1230" s="82" t="str">
        <f t="shared" si="19"/>
        <v>22:00:00</v>
      </c>
      <c r="C1230" s="30" t="str">
        <f>'22'!B62</f>
        <v>22H00</v>
      </c>
      <c r="D1230" s="30">
        <f>'22'!C62</f>
        <v>823</v>
      </c>
      <c r="E1230" s="30">
        <f>'22'!D62</f>
        <v>887</v>
      </c>
      <c r="F1230" s="30">
        <f>'22'!E62</f>
        <v>680</v>
      </c>
      <c r="G1230" s="30">
        <f>'22'!F62</f>
        <v>59</v>
      </c>
      <c r="H1230" s="30">
        <f>'22'!G62</f>
        <v>0</v>
      </c>
      <c r="I1230" s="30">
        <f>'22'!H62</f>
        <v>24</v>
      </c>
      <c r="J1230" s="30">
        <f>'22'!I62</f>
        <v>2390</v>
      </c>
      <c r="K1230" s="30">
        <f>'22'!J62</f>
        <v>83</v>
      </c>
      <c r="L1230" s="30">
        <f>'22'!K62</f>
        <v>433</v>
      </c>
      <c r="M1230" s="30">
        <f>'22'!L62</f>
        <v>480</v>
      </c>
      <c r="N1230" s="30">
        <f>'22'!M62</f>
        <v>350</v>
      </c>
      <c r="O1230" s="30">
        <f>'22'!N62</f>
        <v>0</v>
      </c>
      <c r="P1230" s="30">
        <f>'22'!O62</f>
        <v>14</v>
      </c>
      <c r="Q1230" s="30">
        <f>'22'!P62</f>
        <v>16</v>
      </c>
      <c r="R1230" s="30">
        <f>'22'!Q62</f>
        <v>12</v>
      </c>
      <c r="S1230" s="30">
        <f>'22'!R62</f>
        <v>0</v>
      </c>
      <c r="T1230" s="30">
        <f>'22'!S62</f>
        <v>1263</v>
      </c>
      <c r="U1230" s="30">
        <f>'22'!T62</f>
        <v>42</v>
      </c>
      <c r="V1230" s="30">
        <f>'22'!U62</f>
        <v>125</v>
      </c>
      <c r="W1230" s="30">
        <f>'22'!V62</f>
        <v>5.78</v>
      </c>
      <c r="X1230" s="30">
        <f>'22'!W62</f>
        <v>3.5</v>
      </c>
      <c r="Y1230" s="30">
        <f>'22'!X62</f>
        <v>5.3</v>
      </c>
      <c r="Z1230" s="30">
        <f>'22'!Y62</f>
        <v>5.5</v>
      </c>
      <c r="AA1230" s="30">
        <f>'22'!Z62</f>
        <v>7</v>
      </c>
      <c r="AB1230" s="30">
        <f>'22'!AA62</f>
        <v>2.8</v>
      </c>
      <c r="AC1230" s="30">
        <f>'22'!AB62</f>
        <v>0</v>
      </c>
      <c r="AD1230" s="30">
        <f>'22'!AC62</f>
        <v>0</v>
      </c>
      <c r="AE1230" s="30">
        <f>'22'!AD62</f>
        <v>0</v>
      </c>
      <c r="AF1230" s="30">
        <f>'22'!AE62</f>
        <v>0.82499999999999996</v>
      </c>
      <c r="AG1230" s="30">
        <f>'22'!AF62</f>
        <v>0</v>
      </c>
      <c r="AH1230" s="30">
        <f>'22'!AG62</f>
        <v>0</v>
      </c>
      <c r="AI1230" s="30">
        <f>'22'!AH62</f>
        <v>0.82499999999999996</v>
      </c>
      <c r="AJ1230" s="30">
        <f>'22'!AI62</f>
        <v>75</v>
      </c>
      <c r="AK1230" s="30">
        <f>'22'!AJ62</f>
        <v>75.825000000000003</v>
      </c>
      <c r="AL1230" s="30">
        <f>'22'!AK62</f>
        <v>149.405</v>
      </c>
      <c r="AM1230" s="30">
        <f>'22'!AL62</f>
        <v>155.70500000000001</v>
      </c>
      <c r="AN1230" s="30">
        <f>'22'!AM62</f>
        <v>79.88000000000001</v>
      </c>
      <c r="AO1230" s="30">
        <f>'22'!AN62</f>
        <v>0</v>
      </c>
      <c r="AP1230" s="30">
        <f>'22'!AO62</f>
        <v>0</v>
      </c>
      <c r="AQ1230" s="30">
        <f>'22'!AP62</f>
        <v>155.70500000000001</v>
      </c>
      <c r="AR1230" s="30">
        <f>'22'!AQ62</f>
        <v>17.859999999999985</v>
      </c>
      <c r="AS1230" s="30">
        <f>'22'!AR62</f>
        <v>0</v>
      </c>
      <c r="AT1230" s="30">
        <f>'22'!AS62</f>
        <v>75.825000000000003</v>
      </c>
      <c r="AU1230" s="30">
        <f>'22'!AT62</f>
        <v>91.44</v>
      </c>
      <c r="AV1230" s="30">
        <f>'22'!AU62</f>
        <v>167.26499999999999</v>
      </c>
      <c r="AW1230" s="30">
        <f>'22'!AV62</f>
        <v>0</v>
      </c>
      <c r="AX1230" s="30">
        <f>'22'!AW62</f>
        <v>10</v>
      </c>
      <c r="AY1230" s="30">
        <f>'22'!AX62</f>
        <v>200</v>
      </c>
      <c r="AZ1230" s="30">
        <f>'22'!AY62</f>
        <v>0</v>
      </c>
      <c r="BA1230" s="30">
        <f>'22'!AZ62</f>
        <v>40</v>
      </c>
      <c r="BB1230" s="30">
        <f>'22'!BA62</f>
        <v>0</v>
      </c>
      <c r="BC1230" s="30">
        <f>'22'!BB62</f>
        <v>250</v>
      </c>
      <c r="BD1230" s="30">
        <f>'22'!BC62</f>
        <v>237.5</v>
      </c>
      <c r="BE1230" s="30">
        <f>'22'!BD62</f>
        <v>14</v>
      </c>
      <c r="BF1230" s="30">
        <f>'22'!BE62</f>
        <v>15</v>
      </c>
      <c r="BG1230" s="30">
        <f>'22'!BF62</f>
        <v>8</v>
      </c>
      <c r="BH1230" s="30">
        <f>'22'!BG62</f>
        <v>9</v>
      </c>
      <c r="BI1230" s="30">
        <f>'22'!BH62</f>
        <v>1</v>
      </c>
      <c r="BJ1230" s="30">
        <f>'22'!BI62</f>
        <v>47</v>
      </c>
      <c r="BK1230" s="30">
        <f>'22'!BJ62</f>
        <v>190.5</v>
      </c>
      <c r="BL1230" s="30">
        <f>'22'!BK62</f>
        <v>91.44</v>
      </c>
      <c r="BM1230" s="30">
        <f>'22'!BL62</f>
        <v>99.06</v>
      </c>
    </row>
    <row r="1231" spans="1:65">
      <c r="A1231" s="78">
        <f>'22'!A63</f>
        <v>42908</v>
      </c>
      <c r="B1231" s="82" t="str">
        <f t="shared" si="19"/>
        <v>22:30:00</v>
      </c>
      <c r="C1231" s="30" t="str">
        <f>'22'!B63</f>
        <v>22H30</v>
      </c>
      <c r="D1231" s="30">
        <f>'22'!C63</f>
        <v>785</v>
      </c>
      <c r="E1231" s="30">
        <f>'22'!D63</f>
        <v>858</v>
      </c>
      <c r="F1231" s="30">
        <f>'22'!E63</f>
        <v>657</v>
      </c>
      <c r="G1231" s="30">
        <f>'22'!F63</f>
        <v>57</v>
      </c>
      <c r="H1231" s="30">
        <f>'22'!G63</f>
        <v>0</v>
      </c>
      <c r="I1231" s="30">
        <f>'22'!H63</f>
        <v>23</v>
      </c>
      <c r="J1231" s="30">
        <f>'22'!I63</f>
        <v>2300</v>
      </c>
      <c r="K1231" s="30">
        <f>'22'!J63</f>
        <v>80</v>
      </c>
      <c r="L1231" s="30">
        <f>'22'!K63</f>
        <v>399</v>
      </c>
      <c r="M1231" s="30">
        <f>'22'!L63</f>
        <v>446</v>
      </c>
      <c r="N1231" s="30">
        <f>'22'!M63</f>
        <v>330</v>
      </c>
      <c r="O1231" s="30">
        <f>'22'!N63</f>
        <v>0</v>
      </c>
      <c r="P1231" s="30">
        <f>'22'!O63</f>
        <v>14</v>
      </c>
      <c r="Q1231" s="30">
        <f>'22'!P63</f>
        <v>15</v>
      </c>
      <c r="R1231" s="30">
        <f>'22'!Q63</f>
        <v>12</v>
      </c>
      <c r="S1231" s="30">
        <f>'22'!R63</f>
        <v>0</v>
      </c>
      <c r="T1231" s="30">
        <f>'22'!S63</f>
        <v>1175</v>
      </c>
      <c r="U1231" s="30">
        <f>'22'!T63</f>
        <v>41</v>
      </c>
      <c r="V1231" s="30">
        <f>'22'!U63</f>
        <v>121</v>
      </c>
      <c r="W1231" s="30">
        <f>'22'!V63</f>
        <v>5.78</v>
      </c>
      <c r="X1231" s="30">
        <f>'22'!W63</f>
        <v>3.5</v>
      </c>
      <c r="Y1231" s="30">
        <f>'22'!X63</f>
        <v>5.3</v>
      </c>
      <c r="Z1231" s="30">
        <f>'22'!Y63</f>
        <v>5.5</v>
      </c>
      <c r="AA1231" s="30">
        <f>'22'!Z63</f>
        <v>7</v>
      </c>
      <c r="AB1231" s="30">
        <f>'22'!AA63</f>
        <v>2.8</v>
      </c>
      <c r="AC1231" s="30">
        <f>'22'!AB63</f>
        <v>0</v>
      </c>
      <c r="AD1231" s="30">
        <f>'22'!AC63</f>
        <v>0</v>
      </c>
      <c r="AE1231" s="30">
        <f>'22'!AD63</f>
        <v>0</v>
      </c>
      <c r="AF1231" s="30">
        <f>'22'!AE63</f>
        <v>0.82499999999999996</v>
      </c>
      <c r="AG1231" s="30">
        <f>'22'!AF63</f>
        <v>0</v>
      </c>
      <c r="AH1231" s="30">
        <f>'22'!AG63</f>
        <v>0</v>
      </c>
      <c r="AI1231" s="30">
        <f>'22'!AH63</f>
        <v>0.82499999999999996</v>
      </c>
      <c r="AJ1231" s="30">
        <f>'22'!AI63</f>
        <v>75</v>
      </c>
      <c r="AK1231" s="30">
        <f>'22'!AJ63</f>
        <v>75.825000000000003</v>
      </c>
      <c r="AL1231" s="30">
        <f>'22'!AK63</f>
        <v>145.405</v>
      </c>
      <c r="AM1231" s="30">
        <f>'22'!AL63</f>
        <v>151.70500000000001</v>
      </c>
      <c r="AN1231" s="30">
        <f>'22'!AM63</f>
        <v>75.88000000000001</v>
      </c>
      <c r="AO1231" s="30">
        <f>'22'!AN63</f>
        <v>0</v>
      </c>
      <c r="AP1231" s="30">
        <f>'22'!AO63</f>
        <v>0</v>
      </c>
      <c r="AQ1231" s="30">
        <f>'22'!AP63</f>
        <v>151.70500000000001</v>
      </c>
      <c r="AR1231" s="30">
        <f>'22'!AQ63</f>
        <v>21.859999999999985</v>
      </c>
      <c r="AS1231" s="30">
        <f>'22'!AR63</f>
        <v>0</v>
      </c>
      <c r="AT1231" s="30">
        <f>'22'!AS63</f>
        <v>75.825000000000003</v>
      </c>
      <c r="AU1231" s="30">
        <f>'22'!AT63</f>
        <v>91.44</v>
      </c>
      <c r="AV1231" s="30">
        <f>'22'!AU63</f>
        <v>167.26499999999999</v>
      </c>
      <c r="AW1231" s="30">
        <f>'22'!AV63</f>
        <v>0</v>
      </c>
      <c r="AX1231" s="30">
        <f>'22'!AW63</f>
        <v>10</v>
      </c>
      <c r="AY1231" s="30">
        <f>'22'!AX63</f>
        <v>200</v>
      </c>
      <c r="AZ1231" s="30">
        <f>'22'!AY63</f>
        <v>0</v>
      </c>
      <c r="BA1231" s="30">
        <f>'22'!AZ63</f>
        <v>40</v>
      </c>
      <c r="BB1231" s="30">
        <f>'22'!BA63</f>
        <v>0</v>
      </c>
      <c r="BC1231" s="30">
        <f>'22'!BB63</f>
        <v>250</v>
      </c>
      <c r="BD1231" s="30">
        <f>'22'!BC63</f>
        <v>237.5</v>
      </c>
      <c r="BE1231" s="30">
        <f>'22'!BD63</f>
        <v>14</v>
      </c>
      <c r="BF1231" s="30">
        <f>'22'!BE63</f>
        <v>15</v>
      </c>
      <c r="BG1231" s="30">
        <f>'22'!BF63</f>
        <v>8</v>
      </c>
      <c r="BH1231" s="30">
        <f>'22'!BG63</f>
        <v>9</v>
      </c>
      <c r="BI1231" s="30">
        <f>'22'!BH63</f>
        <v>1</v>
      </c>
      <c r="BJ1231" s="30">
        <f>'22'!BI63</f>
        <v>47</v>
      </c>
      <c r="BK1231" s="30">
        <f>'22'!BJ63</f>
        <v>190.5</v>
      </c>
      <c r="BL1231" s="30">
        <f>'22'!BK63</f>
        <v>91.44</v>
      </c>
      <c r="BM1231" s="30">
        <f>'22'!BL63</f>
        <v>99.06</v>
      </c>
    </row>
    <row r="1232" spans="1:65">
      <c r="A1232" s="78">
        <f>'22'!A64</f>
        <v>42908</v>
      </c>
      <c r="B1232" s="82" t="str">
        <f t="shared" si="19"/>
        <v>23:00:00</v>
      </c>
      <c r="C1232" s="30" t="str">
        <f>'22'!B64</f>
        <v>23H00</v>
      </c>
      <c r="D1232" s="30">
        <f>'22'!C64</f>
        <v>746</v>
      </c>
      <c r="E1232" s="30">
        <f>'22'!D64</f>
        <v>823</v>
      </c>
      <c r="F1232" s="30">
        <f>'22'!E64</f>
        <v>624</v>
      </c>
      <c r="G1232" s="30">
        <f>'22'!F64</f>
        <v>55</v>
      </c>
      <c r="H1232" s="30">
        <f>'22'!G64</f>
        <v>0</v>
      </c>
      <c r="I1232" s="30">
        <f>'22'!H64</f>
        <v>21</v>
      </c>
      <c r="J1232" s="30">
        <f>'22'!I64</f>
        <v>2193</v>
      </c>
      <c r="K1232" s="30">
        <f>'22'!J64</f>
        <v>76</v>
      </c>
      <c r="L1232" s="30">
        <f>'22'!K64</f>
        <v>388</v>
      </c>
      <c r="M1232" s="30">
        <f>'22'!L64</f>
        <v>435</v>
      </c>
      <c r="N1232" s="30">
        <f>'22'!M64</f>
        <v>370</v>
      </c>
      <c r="O1232" s="30">
        <f>'22'!N64</f>
        <v>0</v>
      </c>
      <c r="P1232" s="30">
        <f>'22'!O64</f>
        <v>13</v>
      </c>
      <c r="Q1232" s="30">
        <f>'22'!P64</f>
        <v>15</v>
      </c>
      <c r="R1232" s="30">
        <f>'22'!Q64</f>
        <v>13</v>
      </c>
      <c r="S1232" s="30">
        <f>'22'!R64</f>
        <v>0</v>
      </c>
      <c r="T1232" s="30">
        <f>'22'!S64</f>
        <v>1193</v>
      </c>
      <c r="U1232" s="30">
        <f>'22'!T64</f>
        <v>41</v>
      </c>
      <c r="V1232" s="30">
        <f>'22'!U64</f>
        <v>117</v>
      </c>
      <c r="W1232" s="30">
        <f>'22'!V64</f>
        <v>5.18</v>
      </c>
      <c r="X1232" s="30">
        <f>'22'!W64</f>
        <v>3.5</v>
      </c>
      <c r="Y1232" s="30">
        <f>'22'!X64</f>
        <v>5.3</v>
      </c>
      <c r="Z1232" s="30">
        <f>'22'!Y64</f>
        <v>4.5999999999999996</v>
      </c>
      <c r="AA1232" s="30">
        <f>'22'!Z64</f>
        <v>6.1</v>
      </c>
      <c r="AB1232" s="30">
        <f>'22'!AA64</f>
        <v>2.7</v>
      </c>
      <c r="AC1232" s="30">
        <f>'22'!AB64</f>
        <v>0</v>
      </c>
      <c r="AD1232" s="30">
        <f>'22'!AC64</f>
        <v>0</v>
      </c>
      <c r="AE1232" s="30">
        <f>'22'!AD64</f>
        <v>0</v>
      </c>
      <c r="AF1232" s="30">
        <f>'22'!AE64</f>
        <v>0.75</v>
      </c>
      <c r="AG1232" s="30">
        <f>'22'!AF64</f>
        <v>0</v>
      </c>
      <c r="AH1232" s="30">
        <f>'22'!AG64</f>
        <v>0</v>
      </c>
      <c r="AI1232" s="30">
        <f>'22'!AH64</f>
        <v>0.75</v>
      </c>
      <c r="AJ1232" s="30">
        <f>'22'!AI64</f>
        <v>75</v>
      </c>
      <c r="AK1232" s="30">
        <f>'22'!AJ64</f>
        <v>75.75</v>
      </c>
      <c r="AL1232" s="30">
        <f>'22'!AK64</f>
        <v>138.93</v>
      </c>
      <c r="AM1232" s="30">
        <f>'22'!AL64</f>
        <v>145.13</v>
      </c>
      <c r="AN1232" s="30">
        <f>'22'!AM64</f>
        <v>69.38</v>
      </c>
      <c r="AO1232" s="30">
        <f>'22'!AN64</f>
        <v>0</v>
      </c>
      <c r="AP1232" s="30">
        <f>'22'!AO64</f>
        <v>0</v>
      </c>
      <c r="AQ1232" s="30">
        <f>'22'!AP64</f>
        <v>145.13</v>
      </c>
      <c r="AR1232" s="30">
        <f>'22'!AQ64</f>
        <v>28.259999999999991</v>
      </c>
      <c r="AS1232" s="30">
        <f>'22'!AR64</f>
        <v>0</v>
      </c>
      <c r="AT1232" s="30">
        <f>'22'!AS64</f>
        <v>75.75</v>
      </c>
      <c r="AU1232" s="30">
        <f>'22'!AT64</f>
        <v>91.44</v>
      </c>
      <c r="AV1232" s="30">
        <f>'22'!AU64</f>
        <v>167.19</v>
      </c>
      <c r="AW1232" s="30">
        <f>'22'!AV64</f>
        <v>0</v>
      </c>
      <c r="AX1232" s="30">
        <f>'22'!AW64</f>
        <v>10</v>
      </c>
      <c r="AY1232" s="30">
        <f>'22'!AX64</f>
        <v>200</v>
      </c>
      <c r="AZ1232" s="30">
        <f>'22'!AY64</f>
        <v>0</v>
      </c>
      <c r="BA1232" s="30">
        <f>'22'!AZ64</f>
        <v>40</v>
      </c>
      <c r="BB1232" s="30">
        <f>'22'!BA64</f>
        <v>0</v>
      </c>
      <c r="BC1232" s="30">
        <f>'22'!BB64</f>
        <v>250</v>
      </c>
      <c r="BD1232" s="30">
        <f>'22'!BC64</f>
        <v>237.5</v>
      </c>
      <c r="BE1232" s="30">
        <f>'22'!BD64</f>
        <v>14</v>
      </c>
      <c r="BF1232" s="30">
        <f>'22'!BE64</f>
        <v>15</v>
      </c>
      <c r="BG1232" s="30">
        <f>'22'!BF64</f>
        <v>8</v>
      </c>
      <c r="BH1232" s="30">
        <f>'22'!BG64</f>
        <v>9</v>
      </c>
      <c r="BI1232" s="30">
        <f>'22'!BH64</f>
        <v>1</v>
      </c>
      <c r="BJ1232" s="30">
        <f>'22'!BI64</f>
        <v>47</v>
      </c>
      <c r="BK1232" s="30">
        <f>'22'!BJ64</f>
        <v>190.5</v>
      </c>
      <c r="BL1232" s="30">
        <f>'22'!BK64</f>
        <v>91.44</v>
      </c>
      <c r="BM1232" s="30">
        <f>'22'!BL64</f>
        <v>99.06</v>
      </c>
    </row>
    <row r="1233" spans="1:65">
      <c r="A1233" s="78">
        <f>'22'!A65</f>
        <v>42908</v>
      </c>
      <c r="B1233" s="82" t="str">
        <f t="shared" si="19"/>
        <v>23:30:00</v>
      </c>
      <c r="C1233" s="30" t="str">
        <f>'22'!B65</f>
        <v>23H30</v>
      </c>
      <c r="D1233" s="30">
        <f>'22'!C65</f>
        <v>718</v>
      </c>
      <c r="E1233" s="30">
        <f>'22'!D65</f>
        <v>799</v>
      </c>
      <c r="F1233" s="30">
        <f>'22'!E65</f>
        <v>607</v>
      </c>
      <c r="G1233" s="30">
        <f>'22'!F65</f>
        <v>53</v>
      </c>
      <c r="H1233" s="30">
        <f>'22'!G65</f>
        <v>0</v>
      </c>
      <c r="I1233" s="30">
        <f>'22'!H65</f>
        <v>21</v>
      </c>
      <c r="J1233" s="30">
        <f>'22'!I65</f>
        <v>2124</v>
      </c>
      <c r="K1233" s="30">
        <f>'22'!J65</f>
        <v>74</v>
      </c>
      <c r="L1233" s="30">
        <f>'22'!K65</f>
        <v>385</v>
      </c>
      <c r="M1233" s="30">
        <f>'22'!L65</f>
        <v>416</v>
      </c>
      <c r="N1233" s="30">
        <f>'22'!M65</f>
        <v>360</v>
      </c>
      <c r="O1233" s="30">
        <f>'22'!N65</f>
        <v>0</v>
      </c>
      <c r="P1233" s="30">
        <f>'22'!O65</f>
        <v>13</v>
      </c>
      <c r="Q1233" s="30">
        <f>'22'!P65</f>
        <v>14</v>
      </c>
      <c r="R1233" s="30">
        <f>'22'!Q65</f>
        <v>13</v>
      </c>
      <c r="S1233" s="30">
        <f>'22'!R65</f>
        <v>0</v>
      </c>
      <c r="T1233" s="30">
        <f>'22'!S65</f>
        <v>1161</v>
      </c>
      <c r="U1233" s="30">
        <f>'22'!T65</f>
        <v>40</v>
      </c>
      <c r="V1233" s="30">
        <f>'22'!U65</f>
        <v>114</v>
      </c>
      <c r="W1233" s="30">
        <f>'22'!V65</f>
        <v>5.18</v>
      </c>
      <c r="X1233" s="30">
        <f>'22'!W65</f>
        <v>3.5</v>
      </c>
      <c r="Y1233" s="30">
        <f>'22'!X65</f>
        <v>5.3</v>
      </c>
      <c r="Z1233" s="30">
        <f>'22'!Y65</f>
        <v>4.5999999999999996</v>
      </c>
      <c r="AA1233" s="30">
        <f>'22'!Z65</f>
        <v>6.1</v>
      </c>
      <c r="AB1233" s="30">
        <f>'22'!AA65</f>
        <v>2.7</v>
      </c>
      <c r="AC1233" s="30">
        <f>'22'!AB65</f>
        <v>0</v>
      </c>
      <c r="AD1233" s="30">
        <f>'22'!AC65</f>
        <v>0</v>
      </c>
      <c r="AE1233" s="30">
        <f>'22'!AD65</f>
        <v>0</v>
      </c>
      <c r="AF1233" s="30">
        <f>'22'!AE65</f>
        <v>0.75</v>
      </c>
      <c r="AG1233" s="30">
        <f>'22'!AF65</f>
        <v>0</v>
      </c>
      <c r="AH1233" s="30">
        <f>'22'!AG65</f>
        <v>0</v>
      </c>
      <c r="AI1233" s="30">
        <f>'22'!AH65</f>
        <v>0.75</v>
      </c>
      <c r="AJ1233" s="30">
        <f>'22'!AI65</f>
        <v>75</v>
      </c>
      <c r="AK1233" s="30">
        <f>'22'!AJ65</f>
        <v>75.75</v>
      </c>
      <c r="AL1233" s="30">
        <f>'22'!AK65</f>
        <v>135.93</v>
      </c>
      <c r="AM1233" s="30">
        <f>'22'!AL65</f>
        <v>142.13</v>
      </c>
      <c r="AN1233" s="30">
        <f>'22'!AM65</f>
        <v>66.38</v>
      </c>
      <c r="AO1233" s="30">
        <f>'22'!AN65</f>
        <v>0</v>
      </c>
      <c r="AP1233" s="30">
        <f>'22'!AO65</f>
        <v>0</v>
      </c>
      <c r="AQ1233" s="30">
        <f>'22'!AP65</f>
        <v>142.13</v>
      </c>
      <c r="AR1233" s="30">
        <f>'22'!AQ65</f>
        <v>31.259999999999991</v>
      </c>
      <c r="AS1233" s="30">
        <f>'22'!AR65</f>
        <v>0</v>
      </c>
      <c r="AT1233" s="30">
        <f>'22'!AS65</f>
        <v>75.75</v>
      </c>
      <c r="AU1233" s="30">
        <f>'22'!AT65</f>
        <v>91.44</v>
      </c>
      <c r="AV1233" s="30">
        <f>'22'!AU65</f>
        <v>167.19</v>
      </c>
      <c r="AW1233" s="30">
        <f>'22'!AV65</f>
        <v>0</v>
      </c>
      <c r="AX1233" s="30">
        <f>'22'!AW65</f>
        <v>10</v>
      </c>
      <c r="AY1233" s="30">
        <f>'22'!AX65</f>
        <v>200</v>
      </c>
      <c r="AZ1233" s="30">
        <f>'22'!AY65</f>
        <v>0</v>
      </c>
      <c r="BA1233" s="30">
        <f>'22'!AZ65</f>
        <v>40</v>
      </c>
      <c r="BB1233" s="30">
        <f>'22'!BA65</f>
        <v>0</v>
      </c>
      <c r="BC1233" s="30">
        <f>'22'!BB65</f>
        <v>250</v>
      </c>
      <c r="BD1233" s="30">
        <f>'22'!BC65</f>
        <v>237.5</v>
      </c>
      <c r="BE1233" s="30">
        <f>'22'!BD65</f>
        <v>14</v>
      </c>
      <c r="BF1233" s="30">
        <f>'22'!BE65</f>
        <v>15</v>
      </c>
      <c r="BG1233" s="30">
        <f>'22'!BF65</f>
        <v>8</v>
      </c>
      <c r="BH1233" s="30">
        <f>'22'!BG65</f>
        <v>9</v>
      </c>
      <c r="BI1233" s="30">
        <f>'22'!BH65</f>
        <v>1</v>
      </c>
      <c r="BJ1233" s="30">
        <f>'22'!BI65</f>
        <v>47</v>
      </c>
      <c r="BK1233" s="30">
        <f>'22'!BJ65</f>
        <v>190.5</v>
      </c>
      <c r="BL1233" s="30">
        <f>'22'!BK65</f>
        <v>91.44</v>
      </c>
      <c r="BM1233" s="30">
        <f>'22'!BL65</f>
        <v>99.06</v>
      </c>
    </row>
    <row r="1234" spans="1:65">
      <c r="A1234" s="78">
        <f>'23'!A10</f>
        <v>42909</v>
      </c>
      <c r="B1234" s="82" t="str">
        <f t="shared" si="19"/>
        <v>00:00:00</v>
      </c>
      <c r="C1234" s="30" t="str">
        <f>'23'!B10</f>
        <v>00H00</v>
      </c>
      <c r="D1234" s="30">
        <f>'23'!C10</f>
        <v>690</v>
      </c>
      <c r="E1234" s="30">
        <f>'23'!D10</f>
        <v>756</v>
      </c>
      <c r="F1234" s="30">
        <f>'23'!E10</f>
        <v>585</v>
      </c>
      <c r="G1234" s="30">
        <f>'23'!F10</f>
        <v>51</v>
      </c>
      <c r="H1234" s="30">
        <f>'23'!G10</f>
        <v>0</v>
      </c>
      <c r="I1234" s="30">
        <f>'23'!H10</f>
        <v>20</v>
      </c>
      <c r="J1234" s="30">
        <f>'23'!I10</f>
        <v>2031</v>
      </c>
      <c r="K1234" s="30">
        <f>'23'!J10</f>
        <v>71</v>
      </c>
      <c r="L1234" s="30">
        <f>'23'!K10</f>
        <v>380</v>
      </c>
      <c r="M1234" s="30">
        <f>'23'!L10</f>
        <v>417</v>
      </c>
      <c r="N1234" s="30">
        <f>'23'!M10</f>
        <v>360</v>
      </c>
      <c r="O1234" s="30">
        <f>'23'!N10</f>
        <v>0</v>
      </c>
      <c r="P1234" s="30">
        <f>'23'!O10</f>
        <v>13</v>
      </c>
      <c r="Q1234" s="30">
        <f>'23'!P10</f>
        <v>14</v>
      </c>
      <c r="R1234" s="30">
        <f>'23'!Q10</f>
        <v>13</v>
      </c>
      <c r="S1234" s="30">
        <f>'23'!R10</f>
        <v>0</v>
      </c>
      <c r="T1234" s="30">
        <f>'23'!S10</f>
        <v>1157</v>
      </c>
      <c r="U1234" s="30">
        <f>'23'!T10</f>
        <v>40</v>
      </c>
      <c r="V1234" s="30">
        <f>'23'!U10</f>
        <v>111</v>
      </c>
      <c r="W1234" s="30">
        <f>'23'!V10</f>
        <v>5.18</v>
      </c>
      <c r="X1234" s="30">
        <f>'23'!W10</f>
        <v>3.5</v>
      </c>
      <c r="Y1234" s="30">
        <f>'23'!X10</f>
        <v>5</v>
      </c>
      <c r="Z1234" s="30">
        <f>'23'!Y10</f>
        <v>4.4000000000000004</v>
      </c>
      <c r="AA1234" s="30">
        <f>'23'!Z10</f>
        <v>5.7</v>
      </c>
      <c r="AB1234" s="30">
        <f>'23'!AA10</f>
        <v>2.6</v>
      </c>
      <c r="AC1234" s="30">
        <f>'23'!AB10</f>
        <v>0</v>
      </c>
      <c r="AD1234" s="30">
        <f>'23'!AC10</f>
        <v>0</v>
      </c>
      <c r="AE1234" s="30">
        <f>'23'!AD10</f>
        <v>0</v>
      </c>
      <c r="AF1234" s="30">
        <f>'23'!AE10</f>
        <v>0.72499999999999998</v>
      </c>
      <c r="AG1234" s="30">
        <f>'23'!AF10</f>
        <v>0</v>
      </c>
      <c r="AH1234" s="30">
        <f>'23'!AG10</f>
        <v>0</v>
      </c>
      <c r="AI1234" s="30">
        <f>'23'!AH10</f>
        <v>0.72499999999999998</v>
      </c>
      <c r="AJ1234" s="30">
        <f>'23'!AI10</f>
        <v>60</v>
      </c>
      <c r="AK1234" s="30">
        <f>'23'!AJ10</f>
        <v>60.725000000000001</v>
      </c>
      <c r="AL1234" s="30">
        <f>'23'!AK10</f>
        <v>132.005</v>
      </c>
      <c r="AM1234" s="30">
        <f>'23'!AL10</f>
        <v>138.10499999999999</v>
      </c>
      <c r="AN1234" s="30">
        <f>'23'!AM10</f>
        <v>77.38</v>
      </c>
      <c r="AO1234" s="30">
        <f>'23'!AN10</f>
        <v>0</v>
      </c>
      <c r="AP1234" s="30">
        <f>'23'!AO10</f>
        <v>0</v>
      </c>
      <c r="AQ1234" s="30">
        <f>'23'!AP10</f>
        <v>138.10499999999999</v>
      </c>
      <c r="AR1234" s="30">
        <f>'23'!AQ10</f>
        <v>20.159999999999997</v>
      </c>
      <c r="AS1234" s="30">
        <f>'23'!AR10</f>
        <v>0</v>
      </c>
      <c r="AT1234" s="30">
        <f>'23'!AS10</f>
        <v>60.725000000000001</v>
      </c>
      <c r="AU1234" s="30">
        <f>'23'!AT10</f>
        <v>91.44</v>
      </c>
      <c r="AV1234" s="30">
        <f>'23'!AU10</f>
        <v>152.16499999999999</v>
      </c>
      <c r="AW1234" s="30">
        <f>'23'!AV10</f>
        <v>0</v>
      </c>
      <c r="AX1234" s="30">
        <f>'23'!AW10</f>
        <v>10</v>
      </c>
      <c r="AY1234" s="30">
        <f>'23'!AX10</f>
        <v>200</v>
      </c>
      <c r="AZ1234" s="30">
        <f>'23'!AY10</f>
        <v>0</v>
      </c>
      <c r="BA1234" s="30">
        <f>'23'!AZ10</f>
        <v>40</v>
      </c>
      <c r="BB1234" s="30">
        <f>'23'!BA10</f>
        <v>0</v>
      </c>
      <c r="BC1234" s="30">
        <f>'23'!BB10</f>
        <v>250</v>
      </c>
      <c r="BD1234" s="30">
        <f>'23'!BC10</f>
        <v>237.5</v>
      </c>
      <c r="BE1234" s="30">
        <f>'23'!BD10</f>
        <v>14</v>
      </c>
      <c r="BF1234" s="30">
        <f>'23'!BE10</f>
        <v>15</v>
      </c>
      <c r="BG1234" s="30">
        <f>'23'!BF10</f>
        <v>8</v>
      </c>
      <c r="BH1234" s="30">
        <f>'23'!BG10</f>
        <v>9</v>
      </c>
      <c r="BI1234" s="30">
        <f>'23'!BH10</f>
        <v>1</v>
      </c>
      <c r="BJ1234" s="30">
        <f>'23'!BI10</f>
        <v>47</v>
      </c>
      <c r="BK1234" s="30">
        <f>'23'!BJ10</f>
        <v>190.5</v>
      </c>
      <c r="BL1234" s="30">
        <f>'23'!BK10</f>
        <v>91.44</v>
      </c>
      <c r="BM1234" s="30">
        <f>'23'!BL10</f>
        <v>99.06</v>
      </c>
    </row>
    <row r="1235" spans="1:65">
      <c r="A1235" s="78">
        <f>'23'!A11</f>
        <v>42909</v>
      </c>
      <c r="B1235" s="82" t="str">
        <f t="shared" si="19"/>
        <v>00:30:00</v>
      </c>
      <c r="C1235" s="30" t="str">
        <f>'23'!B11</f>
        <v>00H30</v>
      </c>
      <c r="D1235" s="30">
        <f>'23'!C11</f>
        <v>662</v>
      </c>
      <c r="E1235" s="30">
        <f>'23'!D11</f>
        <v>734</v>
      </c>
      <c r="F1235" s="30">
        <f>'23'!E11</f>
        <v>529</v>
      </c>
      <c r="G1235" s="30">
        <f>'23'!F11</f>
        <v>49</v>
      </c>
      <c r="H1235" s="30">
        <f>'23'!G11</f>
        <v>0</v>
      </c>
      <c r="I1235" s="30">
        <f>'23'!H11</f>
        <v>18</v>
      </c>
      <c r="J1235" s="30">
        <f>'23'!I11</f>
        <v>1925</v>
      </c>
      <c r="K1235" s="30">
        <f>'23'!J11</f>
        <v>67</v>
      </c>
      <c r="L1235" s="30">
        <f>'23'!K11</f>
        <v>367</v>
      </c>
      <c r="M1235" s="30">
        <f>'23'!L11</f>
        <v>408</v>
      </c>
      <c r="N1235" s="30">
        <f>'23'!M11</f>
        <v>340</v>
      </c>
      <c r="O1235" s="30">
        <f>'23'!N11</f>
        <v>0</v>
      </c>
      <c r="P1235" s="30">
        <f>'23'!O11</f>
        <v>13</v>
      </c>
      <c r="Q1235" s="30">
        <f>'23'!P11</f>
        <v>14</v>
      </c>
      <c r="R1235" s="30">
        <f>'23'!Q11</f>
        <v>12</v>
      </c>
      <c r="S1235" s="30">
        <f>'23'!R11</f>
        <v>0</v>
      </c>
      <c r="T1235" s="30">
        <f>'23'!S11</f>
        <v>1115</v>
      </c>
      <c r="U1235" s="30">
        <f>'23'!T11</f>
        <v>39</v>
      </c>
      <c r="V1235" s="30">
        <f>'23'!U11</f>
        <v>106</v>
      </c>
      <c r="W1235" s="30">
        <f>'23'!V11</f>
        <v>5.18</v>
      </c>
      <c r="X1235" s="30">
        <f>'23'!W11</f>
        <v>3.5</v>
      </c>
      <c r="Y1235" s="30">
        <f>'23'!X11</f>
        <v>3.5</v>
      </c>
      <c r="Z1235" s="30">
        <f>'23'!Y11</f>
        <v>4.4000000000000004</v>
      </c>
      <c r="AA1235" s="30">
        <f>'23'!Z11</f>
        <v>5.7</v>
      </c>
      <c r="AB1235" s="30">
        <f>'23'!AA11</f>
        <v>2.6</v>
      </c>
      <c r="AC1235" s="30">
        <f>'23'!AB11</f>
        <v>0</v>
      </c>
      <c r="AD1235" s="30">
        <f>'23'!AC11</f>
        <v>0</v>
      </c>
      <c r="AE1235" s="30">
        <f>'23'!AD11</f>
        <v>0</v>
      </c>
      <c r="AF1235" s="30">
        <f>'23'!AE11</f>
        <v>0.72499999999999998</v>
      </c>
      <c r="AG1235" s="30">
        <f>'23'!AF11</f>
        <v>0</v>
      </c>
      <c r="AH1235" s="30">
        <f>'23'!AG11</f>
        <v>0</v>
      </c>
      <c r="AI1235" s="30">
        <f>'23'!AH11</f>
        <v>0.72499999999999998</v>
      </c>
      <c r="AJ1235" s="30">
        <f>'23'!AI11</f>
        <v>60</v>
      </c>
      <c r="AK1235" s="30">
        <f>'23'!AJ11</f>
        <v>60.725000000000001</v>
      </c>
      <c r="AL1235" s="30">
        <f>'23'!AK11</f>
        <v>125.50500000000001</v>
      </c>
      <c r="AM1235" s="30">
        <f>'23'!AL11</f>
        <v>131.60499999999999</v>
      </c>
      <c r="AN1235" s="30">
        <f>'23'!AM11</f>
        <v>70.88</v>
      </c>
      <c r="AO1235" s="30">
        <f>'23'!AN11</f>
        <v>0</v>
      </c>
      <c r="AP1235" s="30">
        <f>'23'!AO11</f>
        <v>0</v>
      </c>
      <c r="AQ1235" s="30">
        <f>'23'!AP11</f>
        <v>131.60499999999999</v>
      </c>
      <c r="AR1235" s="30">
        <f>'23'!AQ11</f>
        <v>26.659999999999982</v>
      </c>
      <c r="AS1235" s="30">
        <f>'23'!AR11</f>
        <v>0</v>
      </c>
      <c r="AT1235" s="30">
        <f>'23'!AS11</f>
        <v>60.725000000000001</v>
      </c>
      <c r="AU1235" s="30">
        <f>'23'!AT11</f>
        <v>91.44</v>
      </c>
      <c r="AV1235" s="30">
        <f>'23'!AU11</f>
        <v>152.16499999999999</v>
      </c>
      <c r="AW1235" s="30">
        <f>'23'!AV11</f>
        <v>0</v>
      </c>
      <c r="AX1235" s="30">
        <f>'23'!AW11</f>
        <v>10</v>
      </c>
      <c r="AY1235" s="30">
        <f>'23'!AX11</f>
        <v>200</v>
      </c>
      <c r="AZ1235" s="30">
        <f>'23'!AY11</f>
        <v>0</v>
      </c>
      <c r="BA1235" s="30">
        <f>'23'!AZ11</f>
        <v>40</v>
      </c>
      <c r="BB1235" s="30">
        <f>'23'!BA11</f>
        <v>0</v>
      </c>
      <c r="BC1235" s="30">
        <f>'23'!BB11</f>
        <v>250</v>
      </c>
      <c r="BD1235" s="30">
        <f>'23'!BC11</f>
        <v>237.5</v>
      </c>
      <c r="BE1235" s="30">
        <f>'23'!BD11</f>
        <v>14</v>
      </c>
      <c r="BF1235" s="30">
        <f>'23'!BE11</f>
        <v>15</v>
      </c>
      <c r="BG1235" s="30">
        <f>'23'!BF11</f>
        <v>8</v>
      </c>
      <c r="BH1235" s="30">
        <f>'23'!BG11</f>
        <v>9</v>
      </c>
      <c r="BI1235" s="30">
        <f>'23'!BH11</f>
        <v>1</v>
      </c>
      <c r="BJ1235" s="30">
        <f>'23'!BI11</f>
        <v>47</v>
      </c>
      <c r="BK1235" s="30">
        <f>'23'!BJ11</f>
        <v>190.5</v>
      </c>
      <c r="BL1235" s="30">
        <f>'23'!BK11</f>
        <v>91.44</v>
      </c>
      <c r="BM1235" s="30">
        <f>'23'!BL11</f>
        <v>99.06</v>
      </c>
    </row>
    <row r="1236" spans="1:65">
      <c r="A1236" s="78">
        <f>'23'!A12</f>
        <v>42909</v>
      </c>
      <c r="B1236" s="82" t="str">
        <f t="shared" si="19"/>
        <v>01:00:00</v>
      </c>
      <c r="C1236" s="30" t="str">
        <f>'23'!B12</f>
        <v>01H00</v>
      </c>
      <c r="D1236" s="30">
        <f>'23'!C12</f>
        <v>647</v>
      </c>
      <c r="E1236" s="30">
        <f>'23'!D12</f>
        <v>714</v>
      </c>
      <c r="F1236" s="30">
        <f>'23'!E12</f>
        <v>537</v>
      </c>
      <c r="G1236" s="30">
        <f>'23'!F12</f>
        <v>48</v>
      </c>
      <c r="H1236" s="30">
        <f>'23'!G12</f>
        <v>0</v>
      </c>
      <c r="I1236" s="30">
        <f>'23'!H12</f>
        <v>18</v>
      </c>
      <c r="J1236" s="30">
        <f>'23'!I12</f>
        <v>1898</v>
      </c>
      <c r="K1236" s="30">
        <f>'23'!J12</f>
        <v>66</v>
      </c>
      <c r="L1236" s="30">
        <f>'23'!K12</f>
        <v>366</v>
      </c>
      <c r="M1236" s="30">
        <f>'23'!L12</f>
        <v>405</v>
      </c>
      <c r="N1236" s="30">
        <f>'23'!M12</f>
        <v>360</v>
      </c>
      <c r="O1236" s="30">
        <f>'23'!N12</f>
        <v>0</v>
      </c>
      <c r="P1236" s="30">
        <f>'23'!O12</f>
        <v>13</v>
      </c>
      <c r="Q1236" s="30">
        <f>'23'!P12</f>
        <v>14</v>
      </c>
      <c r="R1236" s="30">
        <f>'23'!Q12</f>
        <v>13</v>
      </c>
      <c r="S1236" s="30">
        <f>'23'!R12</f>
        <v>0</v>
      </c>
      <c r="T1236" s="30">
        <f>'23'!S12</f>
        <v>1131</v>
      </c>
      <c r="U1236" s="30">
        <f>'23'!T12</f>
        <v>40</v>
      </c>
      <c r="V1236" s="30">
        <f>'23'!U12</f>
        <v>106</v>
      </c>
      <c r="W1236" s="30">
        <f>'23'!V12</f>
        <v>5.18</v>
      </c>
      <c r="X1236" s="30">
        <f>'23'!W12</f>
        <v>3.5</v>
      </c>
      <c r="Y1236" s="30">
        <f>'23'!X12</f>
        <v>3.5</v>
      </c>
      <c r="Z1236" s="30">
        <f>'23'!Y12</f>
        <v>4.2</v>
      </c>
      <c r="AA1236" s="30">
        <f>'23'!Z12</f>
        <v>5.6</v>
      </c>
      <c r="AB1236" s="30">
        <f>'23'!AA12</f>
        <v>2.6</v>
      </c>
      <c r="AC1236" s="30">
        <f>'23'!AB12</f>
        <v>0</v>
      </c>
      <c r="AD1236" s="30">
        <f>'23'!AC12</f>
        <v>0</v>
      </c>
      <c r="AE1236" s="30">
        <f>'23'!AD12</f>
        <v>0</v>
      </c>
      <c r="AF1236" s="30">
        <f>'23'!AE12</f>
        <v>0.72499999999999998</v>
      </c>
      <c r="AG1236" s="30">
        <f>'23'!AF12</f>
        <v>0</v>
      </c>
      <c r="AH1236" s="30">
        <f>'23'!AG12</f>
        <v>0</v>
      </c>
      <c r="AI1236" s="30">
        <f>'23'!AH12</f>
        <v>0.72499999999999998</v>
      </c>
      <c r="AJ1236" s="30">
        <f>'23'!AI12</f>
        <v>60</v>
      </c>
      <c r="AK1236" s="30">
        <f>'23'!AJ12</f>
        <v>60.725000000000001</v>
      </c>
      <c r="AL1236" s="30">
        <f>'23'!AK12</f>
        <v>125.205</v>
      </c>
      <c r="AM1236" s="30">
        <f>'23'!AL12</f>
        <v>131.30499999999998</v>
      </c>
      <c r="AN1236" s="30">
        <f>'23'!AM12</f>
        <v>70.579999999999984</v>
      </c>
      <c r="AO1236" s="30">
        <f>'23'!AN12</f>
        <v>0</v>
      </c>
      <c r="AP1236" s="30">
        <f>'23'!AO12</f>
        <v>0</v>
      </c>
      <c r="AQ1236" s="30">
        <f>'23'!AP12</f>
        <v>131.30499999999998</v>
      </c>
      <c r="AR1236" s="30">
        <f>'23'!AQ12</f>
        <v>26.959999999999994</v>
      </c>
      <c r="AS1236" s="30">
        <f>'23'!AR12</f>
        <v>0</v>
      </c>
      <c r="AT1236" s="30">
        <f>'23'!AS12</f>
        <v>60.725000000000001</v>
      </c>
      <c r="AU1236" s="30">
        <f>'23'!AT12</f>
        <v>91.44</v>
      </c>
      <c r="AV1236" s="30">
        <f>'23'!AU12</f>
        <v>152.16499999999999</v>
      </c>
      <c r="AW1236" s="30">
        <f>'23'!AV12</f>
        <v>0</v>
      </c>
      <c r="AX1236" s="30">
        <f>'23'!AW12</f>
        <v>10</v>
      </c>
      <c r="AY1236" s="30">
        <f>'23'!AX12</f>
        <v>200</v>
      </c>
      <c r="AZ1236" s="30">
        <f>'23'!AY12</f>
        <v>0</v>
      </c>
      <c r="BA1236" s="30">
        <f>'23'!AZ12</f>
        <v>40</v>
      </c>
      <c r="BB1236" s="30">
        <f>'23'!BA12</f>
        <v>0</v>
      </c>
      <c r="BC1236" s="30">
        <f>'23'!BB12</f>
        <v>250</v>
      </c>
      <c r="BD1236" s="30">
        <f>'23'!BC12</f>
        <v>237.5</v>
      </c>
      <c r="BE1236" s="30">
        <f>'23'!BD12</f>
        <v>14</v>
      </c>
      <c r="BF1236" s="30">
        <f>'23'!BE12</f>
        <v>15</v>
      </c>
      <c r="BG1236" s="30">
        <f>'23'!BF12</f>
        <v>8</v>
      </c>
      <c r="BH1236" s="30">
        <f>'23'!BG12</f>
        <v>9</v>
      </c>
      <c r="BI1236" s="30">
        <f>'23'!BH12</f>
        <v>1</v>
      </c>
      <c r="BJ1236" s="30">
        <f>'23'!BI12</f>
        <v>47</v>
      </c>
      <c r="BK1236" s="30">
        <f>'23'!BJ12</f>
        <v>190.5</v>
      </c>
      <c r="BL1236" s="30">
        <f>'23'!BK12</f>
        <v>91.44</v>
      </c>
      <c r="BM1236" s="30">
        <f>'23'!BL12</f>
        <v>99.06</v>
      </c>
    </row>
    <row r="1237" spans="1:65">
      <c r="A1237" s="78">
        <f>'23'!A13</f>
        <v>42909</v>
      </c>
      <c r="B1237" s="82" t="str">
        <f t="shared" si="19"/>
        <v>01:30:00</v>
      </c>
      <c r="C1237" s="30" t="str">
        <f>'23'!B13</f>
        <v>01H30</v>
      </c>
      <c r="D1237" s="30">
        <f>'23'!C13</f>
        <v>628</v>
      </c>
      <c r="E1237" s="30">
        <f>'23'!D13</f>
        <v>715</v>
      </c>
      <c r="F1237" s="30">
        <f>'23'!E13</f>
        <v>511</v>
      </c>
      <c r="G1237" s="30">
        <f>'23'!F13</f>
        <v>47</v>
      </c>
      <c r="H1237" s="30">
        <f>'23'!G13</f>
        <v>0</v>
      </c>
      <c r="I1237" s="30">
        <f>'23'!H13</f>
        <v>17</v>
      </c>
      <c r="J1237" s="30">
        <f>'23'!I13</f>
        <v>1854</v>
      </c>
      <c r="K1237" s="30">
        <f>'23'!J13</f>
        <v>64</v>
      </c>
      <c r="L1237" s="30">
        <f>'23'!K13</f>
        <v>365</v>
      </c>
      <c r="M1237" s="30">
        <f>'23'!L13</f>
        <v>401</v>
      </c>
      <c r="N1237" s="30">
        <f>'23'!M13</f>
        <v>360</v>
      </c>
      <c r="O1237" s="30">
        <f>'23'!N13</f>
        <v>0</v>
      </c>
      <c r="P1237" s="30">
        <f>'23'!O13</f>
        <v>12</v>
      </c>
      <c r="Q1237" s="30">
        <f>'23'!P13</f>
        <v>14</v>
      </c>
      <c r="R1237" s="30">
        <f>'23'!Q13</f>
        <v>13</v>
      </c>
      <c r="S1237" s="30">
        <f>'23'!R13</f>
        <v>0</v>
      </c>
      <c r="T1237" s="30">
        <f>'23'!S13</f>
        <v>1126</v>
      </c>
      <c r="U1237" s="30">
        <f>'23'!T13</f>
        <v>39</v>
      </c>
      <c r="V1237" s="30">
        <f>'23'!U13</f>
        <v>103</v>
      </c>
      <c r="W1237" s="30">
        <f>'23'!V13</f>
        <v>5.18</v>
      </c>
      <c r="X1237" s="30">
        <f>'23'!W13</f>
        <v>3.5</v>
      </c>
      <c r="Y1237" s="30">
        <f>'23'!X13</f>
        <v>3.5</v>
      </c>
      <c r="Z1237" s="30">
        <f>'23'!Y13</f>
        <v>4.2</v>
      </c>
      <c r="AA1237" s="30">
        <f>'23'!Z13</f>
        <v>5.6</v>
      </c>
      <c r="AB1237" s="30">
        <f>'23'!AA13</f>
        <v>2.6</v>
      </c>
      <c r="AC1237" s="30">
        <f>'23'!AB13</f>
        <v>0</v>
      </c>
      <c r="AD1237" s="30">
        <f>'23'!AC13</f>
        <v>0</v>
      </c>
      <c r="AE1237" s="30">
        <f>'23'!AD13</f>
        <v>0</v>
      </c>
      <c r="AF1237" s="30">
        <f>'23'!AE13</f>
        <v>0.72499999999999998</v>
      </c>
      <c r="AG1237" s="30">
        <f>'23'!AF13</f>
        <v>0</v>
      </c>
      <c r="AH1237" s="30">
        <f>'23'!AG13</f>
        <v>0</v>
      </c>
      <c r="AI1237" s="30">
        <f>'23'!AH13</f>
        <v>0.72499999999999998</v>
      </c>
      <c r="AJ1237" s="30">
        <f>'23'!AI13</f>
        <v>60</v>
      </c>
      <c r="AK1237" s="30">
        <f>'23'!AJ13</f>
        <v>60.725000000000001</v>
      </c>
      <c r="AL1237" s="30">
        <f>'23'!AK13</f>
        <v>122.205</v>
      </c>
      <c r="AM1237" s="30">
        <f>'23'!AL13</f>
        <v>128.30500000000001</v>
      </c>
      <c r="AN1237" s="30">
        <f>'23'!AM13</f>
        <v>67.580000000000013</v>
      </c>
      <c r="AO1237" s="30">
        <f>'23'!AN13</f>
        <v>0</v>
      </c>
      <c r="AP1237" s="30">
        <f>'23'!AO13</f>
        <v>0</v>
      </c>
      <c r="AQ1237" s="30">
        <f>'23'!AP13</f>
        <v>128.30500000000001</v>
      </c>
      <c r="AR1237" s="30">
        <f>'23'!AQ13</f>
        <v>29.959999999999994</v>
      </c>
      <c r="AS1237" s="30">
        <f>'23'!AR13</f>
        <v>0</v>
      </c>
      <c r="AT1237" s="30">
        <f>'23'!AS13</f>
        <v>60.725000000000001</v>
      </c>
      <c r="AU1237" s="30">
        <f>'23'!AT13</f>
        <v>91.44</v>
      </c>
      <c r="AV1237" s="30">
        <f>'23'!AU13</f>
        <v>152.16499999999999</v>
      </c>
      <c r="AW1237" s="30">
        <f>'23'!AV13</f>
        <v>0</v>
      </c>
      <c r="AX1237" s="30">
        <f>'23'!AW13</f>
        <v>10</v>
      </c>
      <c r="AY1237" s="30">
        <f>'23'!AX13</f>
        <v>200</v>
      </c>
      <c r="AZ1237" s="30">
        <f>'23'!AY13</f>
        <v>0</v>
      </c>
      <c r="BA1237" s="30">
        <f>'23'!AZ13</f>
        <v>40</v>
      </c>
      <c r="BB1237" s="30">
        <f>'23'!BA13</f>
        <v>0</v>
      </c>
      <c r="BC1237" s="30">
        <f>'23'!BB13</f>
        <v>250</v>
      </c>
      <c r="BD1237" s="30">
        <f>'23'!BC13</f>
        <v>237.5</v>
      </c>
      <c r="BE1237" s="30">
        <f>'23'!BD13</f>
        <v>14</v>
      </c>
      <c r="BF1237" s="30">
        <f>'23'!BE13</f>
        <v>15</v>
      </c>
      <c r="BG1237" s="30">
        <f>'23'!BF13</f>
        <v>8</v>
      </c>
      <c r="BH1237" s="30">
        <f>'23'!BG13</f>
        <v>9</v>
      </c>
      <c r="BI1237" s="30">
        <f>'23'!BH13</f>
        <v>1</v>
      </c>
      <c r="BJ1237" s="30">
        <f>'23'!BI13</f>
        <v>47</v>
      </c>
      <c r="BK1237" s="30">
        <f>'23'!BJ13</f>
        <v>190.5</v>
      </c>
      <c r="BL1237" s="30">
        <f>'23'!BK13</f>
        <v>91.44</v>
      </c>
      <c r="BM1237" s="30">
        <f>'23'!BL13</f>
        <v>99.06</v>
      </c>
    </row>
    <row r="1238" spans="1:65">
      <c r="A1238" s="78">
        <f>'23'!A14</f>
        <v>42909</v>
      </c>
      <c r="B1238" s="82" t="str">
        <f t="shared" si="19"/>
        <v>02:00:00</v>
      </c>
      <c r="C1238" s="30" t="str">
        <f>'23'!B14</f>
        <v>02H00</v>
      </c>
      <c r="D1238" s="30">
        <f>'23'!C14</f>
        <v>625</v>
      </c>
      <c r="E1238" s="30">
        <f>'23'!D14</f>
        <v>715</v>
      </c>
      <c r="F1238" s="30">
        <f>'23'!E14</f>
        <v>510</v>
      </c>
      <c r="G1238" s="30">
        <f>'23'!F14</f>
        <v>47</v>
      </c>
      <c r="H1238" s="30">
        <f>'23'!G14</f>
        <v>0</v>
      </c>
      <c r="I1238" s="30">
        <f>'23'!H14</f>
        <v>17</v>
      </c>
      <c r="J1238" s="30">
        <f>'23'!I14</f>
        <v>1850</v>
      </c>
      <c r="K1238" s="30">
        <f>'23'!J14</f>
        <v>64</v>
      </c>
      <c r="L1238" s="30">
        <f>'23'!K14</f>
        <v>344</v>
      </c>
      <c r="M1238" s="30">
        <f>'23'!L14</f>
        <v>394</v>
      </c>
      <c r="N1238" s="30">
        <f>'23'!M14</f>
        <v>355</v>
      </c>
      <c r="O1238" s="30">
        <f>'23'!N14</f>
        <v>0</v>
      </c>
      <c r="P1238" s="30">
        <f>'23'!O14</f>
        <v>12</v>
      </c>
      <c r="Q1238" s="30">
        <f>'23'!P14</f>
        <v>14</v>
      </c>
      <c r="R1238" s="30">
        <f>'23'!Q14</f>
        <v>12</v>
      </c>
      <c r="S1238" s="30">
        <f>'23'!R14</f>
        <v>0</v>
      </c>
      <c r="T1238" s="30">
        <f>'23'!S14</f>
        <v>1093</v>
      </c>
      <c r="U1238" s="30">
        <f>'23'!T14</f>
        <v>38</v>
      </c>
      <c r="V1238" s="30">
        <f>'23'!U14</f>
        <v>102</v>
      </c>
      <c r="W1238" s="30">
        <f>'23'!V14</f>
        <v>4.42</v>
      </c>
      <c r="X1238" s="30">
        <f>'23'!W14</f>
        <v>3.5</v>
      </c>
      <c r="Y1238" s="30">
        <f>'23'!X14</f>
        <v>3.5</v>
      </c>
      <c r="Z1238" s="30">
        <f>'23'!Y14</f>
        <v>4.4000000000000004</v>
      </c>
      <c r="AA1238" s="30">
        <f>'23'!Z14</f>
        <v>5.4</v>
      </c>
      <c r="AB1238" s="30">
        <f>'23'!AA14</f>
        <v>2.5</v>
      </c>
      <c r="AC1238" s="30">
        <f>'23'!AB14</f>
        <v>0</v>
      </c>
      <c r="AD1238" s="30">
        <f>'23'!AC14</f>
        <v>0</v>
      </c>
      <c r="AE1238" s="30">
        <f>'23'!AD14</f>
        <v>0</v>
      </c>
      <c r="AF1238" s="30">
        <f>'23'!AE14</f>
        <v>0.65</v>
      </c>
      <c r="AG1238" s="30">
        <f>'23'!AF14</f>
        <v>0</v>
      </c>
      <c r="AH1238" s="30">
        <f>'23'!AG14</f>
        <v>0</v>
      </c>
      <c r="AI1238" s="30">
        <f>'23'!AH14</f>
        <v>0.65</v>
      </c>
      <c r="AJ1238" s="30">
        <f>'23'!AI14</f>
        <v>60</v>
      </c>
      <c r="AK1238" s="30">
        <f>'23'!AJ14</f>
        <v>60.65</v>
      </c>
      <c r="AL1238" s="30">
        <f>'23'!AK14</f>
        <v>120.37000000000002</v>
      </c>
      <c r="AM1238" s="30">
        <f>'23'!AL14</f>
        <v>126.37000000000002</v>
      </c>
      <c r="AN1238" s="30">
        <f>'23'!AM14</f>
        <v>65.720000000000027</v>
      </c>
      <c r="AO1238" s="30">
        <f>'23'!AN14</f>
        <v>0</v>
      </c>
      <c r="AP1238" s="30">
        <f>'23'!AO14</f>
        <v>0</v>
      </c>
      <c r="AQ1238" s="30">
        <f>'23'!AP14</f>
        <v>126.37000000000002</v>
      </c>
      <c r="AR1238" s="30">
        <f>'23'!AQ14</f>
        <v>31.719999999999985</v>
      </c>
      <c r="AS1238" s="30">
        <f>'23'!AR14</f>
        <v>0</v>
      </c>
      <c r="AT1238" s="30">
        <f>'23'!AS14</f>
        <v>60.65</v>
      </c>
      <c r="AU1238" s="30">
        <f>'23'!AT14</f>
        <v>91.44</v>
      </c>
      <c r="AV1238" s="30">
        <f>'23'!AU14</f>
        <v>152.09</v>
      </c>
      <c r="AW1238" s="30">
        <f>'23'!AV14</f>
        <v>0</v>
      </c>
      <c r="AX1238" s="30">
        <f>'23'!AW14</f>
        <v>10</v>
      </c>
      <c r="AY1238" s="30">
        <f>'23'!AX14</f>
        <v>200</v>
      </c>
      <c r="AZ1238" s="30">
        <f>'23'!AY14</f>
        <v>0</v>
      </c>
      <c r="BA1238" s="30">
        <f>'23'!AZ14</f>
        <v>40</v>
      </c>
      <c r="BB1238" s="30">
        <f>'23'!BA14</f>
        <v>0</v>
      </c>
      <c r="BC1238" s="30">
        <f>'23'!BB14</f>
        <v>250</v>
      </c>
      <c r="BD1238" s="30">
        <f>'23'!BC14</f>
        <v>237.5</v>
      </c>
      <c r="BE1238" s="30">
        <f>'23'!BD14</f>
        <v>14</v>
      </c>
      <c r="BF1238" s="30">
        <f>'23'!BE14</f>
        <v>15</v>
      </c>
      <c r="BG1238" s="30">
        <f>'23'!BF14</f>
        <v>8</v>
      </c>
      <c r="BH1238" s="30">
        <f>'23'!BG14</f>
        <v>9</v>
      </c>
      <c r="BI1238" s="30">
        <f>'23'!BH14</f>
        <v>1</v>
      </c>
      <c r="BJ1238" s="30">
        <f>'23'!BI14</f>
        <v>47</v>
      </c>
      <c r="BK1238" s="30">
        <f>'23'!BJ14</f>
        <v>190.5</v>
      </c>
      <c r="BL1238" s="30">
        <f>'23'!BK14</f>
        <v>91.44</v>
      </c>
      <c r="BM1238" s="30">
        <f>'23'!BL14</f>
        <v>99.06</v>
      </c>
    </row>
    <row r="1239" spans="1:65">
      <c r="A1239" s="78">
        <f>'23'!A15</f>
        <v>42909</v>
      </c>
      <c r="B1239" s="82" t="str">
        <f t="shared" si="19"/>
        <v>02:30:00</v>
      </c>
      <c r="C1239" s="30" t="str">
        <f>'23'!B15</f>
        <v>02H30</v>
      </c>
      <c r="D1239" s="30">
        <f>'23'!C15</f>
        <v>621</v>
      </c>
      <c r="E1239" s="30">
        <f>'23'!D15</f>
        <v>713</v>
      </c>
      <c r="F1239" s="30">
        <f>'23'!E15</f>
        <v>513</v>
      </c>
      <c r="G1239" s="30">
        <f>'23'!F15</f>
        <v>47</v>
      </c>
      <c r="H1239" s="30">
        <f>'23'!G15</f>
        <v>0</v>
      </c>
      <c r="I1239" s="30">
        <f>'23'!H15</f>
        <v>17</v>
      </c>
      <c r="J1239" s="30">
        <f>'23'!I15</f>
        <v>1847</v>
      </c>
      <c r="K1239" s="30">
        <f>'23'!J15</f>
        <v>64</v>
      </c>
      <c r="L1239" s="30">
        <f>'23'!K15</f>
        <v>340</v>
      </c>
      <c r="M1239" s="30">
        <f>'23'!L15</f>
        <v>392</v>
      </c>
      <c r="N1239" s="30">
        <f>'23'!M15</f>
        <v>360</v>
      </c>
      <c r="O1239" s="30">
        <f>'23'!N15</f>
        <v>0</v>
      </c>
      <c r="P1239" s="30">
        <f>'23'!O15</f>
        <v>12</v>
      </c>
      <c r="Q1239" s="30">
        <f>'23'!P15</f>
        <v>14</v>
      </c>
      <c r="R1239" s="30">
        <f>'23'!Q15</f>
        <v>13</v>
      </c>
      <c r="S1239" s="30">
        <f>'23'!R15</f>
        <v>0</v>
      </c>
      <c r="T1239" s="30">
        <f>'23'!S15</f>
        <v>1092</v>
      </c>
      <c r="U1239" s="30">
        <f>'23'!T15</f>
        <v>39</v>
      </c>
      <c r="V1239" s="30">
        <f>'23'!U15</f>
        <v>103</v>
      </c>
      <c r="W1239" s="30">
        <f>'23'!V15</f>
        <v>4.42</v>
      </c>
      <c r="X1239" s="30">
        <f>'23'!W15</f>
        <v>3.5</v>
      </c>
      <c r="Y1239" s="30">
        <f>'23'!X15</f>
        <v>3.5</v>
      </c>
      <c r="Z1239" s="30">
        <f>'23'!Y15</f>
        <v>4.4000000000000004</v>
      </c>
      <c r="AA1239" s="30">
        <f>'23'!Z15</f>
        <v>5.4</v>
      </c>
      <c r="AB1239" s="30">
        <f>'23'!AA15</f>
        <v>2.5</v>
      </c>
      <c r="AC1239" s="30">
        <f>'23'!AB15</f>
        <v>0</v>
      </c>
      <c r="AD1239" s="30">
        <f>'23'!AC15</f>
        <v>0</v>
      </c>
      <c r="AE1239" s="30">
        <f>'23'!AD15</f>
        <v>0</v>
      </c>
      <c r="AF1239" s="30">
        <f>'23'!AE15</f>
        <v>0.65</v>
      </c>
      <c r="AG1239" s="30">
        <f>'23'!AF15</f>
        <v>0</v>
      </c>
      <c r="AH1239" s="30">
        <f>'23'!AG15</f>
        <v>0</v>
      </c>
      <c r="AI1239" s="30">
        <f>'23'!AH15</f>
        <v>0.65</v>
      </c>
      <c r="AJ1239" s="30">
        <f>'23'!AI15</f>
        <v>60</v>
      </c>
      <c r="AK1239" s="30">
        <f>'23'!AJ15</f>
        <v>60.65</v>
      </c>
      <c r="AL1239" s="30">
        <f>'23'!AK15</f>
        <v>121.37000000000002</v>
      </c>
      <c r="AM1239" s="30">
        <f>'23'!AL15</f>
        <v>127.37000000000002</v>
      </c>
      <c r="AN1239" s="30">
        <f>'23'!AM15</f>
        <v>66.720000000000027</v>
      </c>
      <c r="AO1239" s="30">
        <f>'23'!AN15</f>
        <v>0</v>
      </c>
      <c r="AP1239" s="30">
        <f>'23'!AO15</f>
        <v>0</v>
      </c>
      <c r="AQ1239" s="30">
        <f>'23'!AP15</f>
        <v>127.37000000000002</v>
      </c>
      <c r="AR1239" s="30">
        <f>'23'!AQ15</f>
        <v>30.719999999999985</v>
      </c>
      <c r="AS1239" s="30">
        <f>'23'!AR15</f>
        <v>0</v>
      </c>
      <c r="AT1239" s="30">
        <f>'23'!AS15</f>
        <v>60.65</v>
      </c>
      <c r="AU1239" s="30">
        <f>'23'!AT15</f>
        <v>91.44</v>
      </c>
      <c r="AV1239" s="30">
        <f>'23'!AU15</f>
        <v>152.09</v>
      </c>
      <c r="AW1239" s="30">
        <f>'23'!AV15</f>
        <v>0</v>
      </c>
      <c r="AX1239" s="30">
        <f>'23'!AW15</f>
        <v>10</v>
      </c>
      <c r="AY1239" s="30">
        <f>'23'!AX15</f>
        <v>200</v>
      </c>
      <c r="AZ1239" s="30">
        <f>'23'!AY15</f>
        <v>0</v>
      </c>
      <c r="BA1239" s="30">
        <f>'23'!AZ15</f>
        <v>40</v>
      </c>
      <c r="BB1239" s="30">
        <f>'23'!BA15</f>
        <v>0</v>
      </c>
      <c r="BC1239" s="30">
        <f>'23'!BB15</f>
        <v>250</v>
      </c>
      <c r="BD1239" s="30">
        <f>'23'!BC15</f>
        <v>237.5</v>
      </c>
      <c r="BE1239" s="30">
        <f>'23'!BD15</f>
        <v>14</v>
      </c>
      <c r="BF1239" s="30">
        <f>'23'!BE15</f>
        <v>15</v>
      </c>
      <c r="BG1239" s="30">
        <f>'23'!BF15</f>
        <v>8</v>
      </c>
      <c r="BH1239" s="30">
        <f>'23'!BG15</f>
        <v>9</v>
      </c>
      <c r="BI1239" s="30">
        <f>'23'!BH15</f>
        <v>1</v>
      </c>
      <c r="BJ1239" s="30">
        <f>'23'!BI15</f>
        <v>47</v>
      </c>
      <c r="BK1239" s="30">
        <f>'23'!BJ15</f>
        <v>190.5</v>
      </c>
      <c r="BL1239" s="30">
        <f>'23'!BK15</f>
        <v>91.44</v>
      </c>
      <c r="BM1239" s="30">
        <f>'23'!BL15</f>
        <v>99.06</v>
      </c>
    </row>
    <row r="1240" spans="1:65">
      <c r="A1240" s="78">
        <f>'23'!A16</f>
        <v>42909</v>
      </c>
      <c r="B1240" s="82" t="str">
        <f t="shared" si="19"/>
        <v>03:00:00</v>
      </c>
      <c r="C1240" s="30" t="str">
        <f>'23'!B16</f>
        <v>03H00</v>
      </c>
      <c r="D1240" s="30">
        <f>'23'!C16</f>
        <v>621</v>
      </c>
      <c r="E1240" s="30">
        <f>'23'!D16</f>
        <v>710</v>
      </c>
      <c r="F1240" s="30">
        <f>'23'!E16</f>
        <v>513</v>
      </c>
      <c r="G1240" s="30">
        <f>'23'!F16</f>
        <v>46</v>
      </c>
      <c r="H1240" s="30">
        <f>'23'!G16</f>
        <v>0</v>
      </c>
      <c r="I1240" s="30">
        <f>'23'!H16</f>
        <v>17</v>
      </c>
      <c r="J1240" s="30">
        <f>'23'!I16</f>
        <v>1844</v>
      </c>
      <c r="K1240" s="30">
        <f>'23'!J16</f>
        <v>63</v>
      </c>
      <c r="L1240" s="30">
        <f>'23'!K16</f>
        <v>334</v>
      </c>
      <c r="M1240" s="30">
        <f>'23'!L16</f>
        <v>390</v>
      </c>
      <c r="N1240" s="30">
        <f>'23'!M16</f>
        <v>370</v>
      </c>
      <c r="O1240" s="30">
        <f>'23'!N16</f>
        <v>0</v>
      </c>
      <c r="P1240" s="30">
        <f>'23'!O16</f>
        <v>12</v>
      </c>
      <c r="Q1240" s="30">
        <f>'23'!P16</f>
        <v>14</v>
      </c>
      <c r="R1240" s="30">
        <f>'23'!Q16</f>
        <v>13</v>
      </c>
      <c r="S1240" s="30">
        <f>'23'!R16</f>
        <v>0</v>
      </c>
      <c r="T1240" s="30">
        <f>'23'!S16</f>
        <v>1094</v>
      </c>
      <c r="U1240" s="30">
        <f>'23'!T16</f>
        <v>39</v>
      </c>
      <c r="V1240" s="30">
        <f>'23'!U16</f>
        <v>102</v>
      </c>
      <c r="W1240" s="30">
        <f>'23'!V16</f>
        <v>4.42</v>
      </c>
      <c r="X1240" s="30">
        <f>'23'!W16</f>
        <v>3.5</v>
      </c>
      <c r="Y1240" s="30">
        <f>'23'!X16</f>
        <v>3.5</v>
      </c>
      <c r="Z1240" s="30">
        <f>'23'!Y16</f>
        <v>4.5</v>
      </c>
      <c r="AA1240" s="30">
        <f>'23'!Z16</f>
        <v>5.4</v>
      </c>
      <c r="AB1240" s="30">
        <f>'23'!AA16</f>
        <v>2.4</v>
      </c>
      <c r="AC1240" s="30">
        <f>'23'!AB16</f>
        <v>0</v>
      </c>
      <c r="AD1240" s="30">
        <f>'23'!AC16</f>
        <v>0</v>
      </c>
      <c r="AE1240" s="30">
        <f>'23'!AD16</f>
        <v>0</v>
      </c>
      <c r="AF1240" s="30">
        <f>'23'!AE16</f>
        <v>0.65</v>
      </c>
      <c r="AG1240" s="30">
        <f>'23'!AF16</f>
        <v>0</v>
      </c>
      <c r="AH1240" s="30">
        <f>'23'!AG16</f>
        <v>0</v>
      </c>
      <c r="AI1240" s="30">
        <f>'23'!AH16</f>
        <v>0.65</v>
      </c>
      <c r="AJ1240" s="30">
        <f>'23'!AI16</f>
        <v>60</v>
      </c>
      <c r="AK1240" s="30">
        <f>'23'!AJ16</f>
        <v>60.65</v>
      </c>
      <c r="AL1240" s="30">
        <f>'23'!AK16</f>
        <v>120.47000000000001</v>
      </c>
      <c r="AM1240" s="30">
        <f>'23'!AL16</f>
        <v>126.37000000000002</v>
      </c>
      <c r="AN1240" s="30">
        <f>'23'!AM16</f>
        <v>65.720000000000027</v>
      </c>
      <c r="AO1240" s="30">
        <f>'23'!AN16</f>
        <v>0</v>
      </c>
      <c r="AP1240" s="30">
        <f>'23'!AO16</f>
        <v>0</v>
      </c>
      <c r="AQ1240" s="30">
        <f>'23'!AP16</f>
        <v>126.37000000000002</v>
      </c>
      <c r="AR1240" s="30">
        <f>'23'!AQ16</f>
        <v>31.61999999999999</v>
      </c>
      <c r="AS1240" s="30">
        <f>'23'!AR16</f>
        <v>0</v>
      </c>
      <c r="AT1240" s="30">
        <f>'23'!AS16</f>
        <v>60.65</v>
      </c>
      <c r="AU1240" s="30">
        <f>'23'!AT16</f>
        <v>91.44</v>
      </c>
      <c r="AV1240" s="30">
        <f>'23'!AU16</f>
        <v>152.09</v>
      </c>
      <c r="AW1240" s="30">
        <f>'23'!AV16</f>
        <v>0</v>
      </c>
      <c r="AX1240" s="30">
        <f>'23'!AW16</f>
        <v>10</v>
      </c>
      <c r="AY1240" s="30">
        <f>'23'!AX16</f>
        <v>200</v>
      </c>
      <c r="AZ1240" s="30">
        <f>'23'!AY16</f>
        <v>0</v>
      </c>
      <c r="BA1240" s="30">
        <f>'23'!AZ16</f>
        <v>40</v>
      </c>
      <c r="BB1240" s="30">
        <f>'23'!BA16</f>
        <v>0</v>
      </c>
      <c r="BC1240" s="30">
        <f>'23'!BB16</f>
        <v>250</v>
      </c>
      <c r="BD1240" s="30">
        <f>'23'!BC16</f>
        <v>237.5</v>
      </c>
      <c r="BE1240" s="30">
        <f>'23'!BD16</f>
        <v>14</v>
      </c>
      <c r="BF1240" s="30">
        <f>'23'!BE16</f>
        <v>15</v>
      </c>
      <c r="BG1240" s="30">
        <f>'23'!BF16</f>
        <v>8</v>
      </c>
      <c r="BH1240" s="30">
        <f>'23'!BG16</f>
        <v>9</v>
      </c>
      <c r="BI1240" s="30">
        <f>'23'!BH16</f>
        <v>1</v>
      </c>
      <c r="BJ1240" s="30">
        <f>'23'!BI16</f>
        <v>47</v>
      </c>
      <c r="BK1240" s="30">
        <f>'23'!BJ16</f>
        <v>190.5</v>
      </c>
      <c r="BL1240" s="30">
        <f>'23'!BK16</f>
        <v>91.44</v>
      </c>
      <c r="BM1240" s="30">
        <f>'23'!BL16</f>
        <v>99.06</v>
      </c>
    </row>
    <row r="1241" spans="1:65">
      <c r="A1241" s="78">
        <f>'23'!A17</f>
        <v>42909</v>
      </c>
      <c r="B1241" s="82" t="str">
        <f t="shared" si="19"/>
        <v>03:30:00</v>
      </c>
      <c r="C1241" s="30" t="str">
        <f>'23'!B17</f>
        <v>03H30</v>
      </c>
      <c r="D1241" s="30">
        <f>'23'!C17</f>
        <v>618</v>
      </c>
      <c r="E1241" s="30">
        <f>'23'!D17</f>
        <v>708</v>
      </c>
      <c r="F1241" s="30">
        <f>'23'!E17</f>
        <v>513</v>
      </c>
      <c r="G1241" s="30">
        <f>'23'!F17</f>
        <v>46</v>
      </c>
      <c r="H1241" s="30">
        <f>'23'!G17</f>
        <v>0</v>
      </c>
      <c r="I1241" s="30">
        <f>'23'!H17</f>
        <v>17</v>
      </c>
      <c r="J1241" s="30">
        <f>'23'!I17</f>
        <v>1839</v>
      </c>
      <c r="K1241" s="30">
        <f>'23'!J17</f>
        <v>63</v>
      </c>
      <c r="L1241" s="30">
        <f>'23'!K17</f>
        <v>328</v>
      </c>
      <c r="M1241" s="30">
        <f>'23'!L17</f>
        <v>388</v>
      </c>
      <c r="N1241" s="30">
        <f>'23'!M17</f>
        <v>380</v>
      </c>
      <c r="O1241" s="30">
        <f>'23'!N17</f>
        <v>0</v>
      </c>
      <c r="P1241" s="30">
        <f>'23'!O17</f>
        <v>12</v>
      </c>
      <c r="Q1241" s="30">
        <f>'23'!P17</f>
        <v>14</v>
      </c>
      <c r="R1241" s="30">
        <f>'23'!Q17</f>
        <v>14</v>
      </c>
      <c r="S1241" s="30">
        <f>'23'!R17</f>
        <v>0</v>
      </c>
      <c r="T1241" s="30">
        <f>'23'!S17</f>
        <v>1096</v>
      </c>
      <c r="U1241" s="30">
        <f>'23'!T17</f>
        <v>40</v>
      </c>
      <c r="V1241" s="30">
        <f>'23'!U17</f>
        <v>103</v>
      </c>
      <c r="W1241" s="30">
        <f>'23'!V17</f>
        <v>4.42</v>
      </c>
      <c r="X1241" s="30">
        <f>'23'!W17</f>
        <v>3.5</v>
      </c>
      <c r="Y1241" s="30">
        <f>'23'!X17</f>
        <v>3.5</v>
      </c>
      <c r="Z1241" s="30">
        <f>'23'!Y17</f>
        <v>4.5</v>
      </c>
      <c r="AA1241" s="30">
        <f>'23'!Z17</f>
        <v>5.4</v>
      </c>
      <c r="AB1241" s="30">
        <f>'23'!AA17</f>
        <v>2.4</v>
      </c>
      <c r="AC1241" s="30">
        <f>'23'!AB17</f>
        <v>0</v>
      </c>
      <c r="AD1241" s="30">
        <f>'23'!AC17</f>
        <v>0</v>
      </c>
      <c r="AE1241" s="30">
        <f>'23'!AD17</f>
        <v>0</v>
      </c>
      <c r="AF1241" s="30">
        <f>'23'!AE17</f>
        <v>0.65</v>
      </c>
      <c r="AG1241" s="30">
        <f>'23'!AF17</f>
        <v>0</v>
      </c>
      <c r="AH1241" s="30">
        <f>'23'!AG17</f>
        <v>0</v>
      </c>
      <c r="AI1241" s="30">
        <f>'23'!AH17</f>
        <v>0.65</v>
      </c>
      <c r="AJ1241" s="30">
        <f>'23'!AI17</f>
        <v>60</v>
      </c>
      <c r="AK1241" s="30">
        <f>'23'!AJ17</f>
        <v>60.65</v>
      </c>
      <c r="AL1241" s="30">
        <f>'23'!AK17</f>
        <v>121.47000000000001</v>
      </c>
      <c r="AM1241" s="30">
        <f>'23'!AL17</f>
        <v>127.37000000000002</v>
      </c>
      <c r="AN1241" s="30">
        <f>'23'!AM17</f>
        <v>66.720000000000027</v>
      </c>
      <c r="AO1241" s="30">
        <f>'23'!AN17</f>
        <v>0</v>
      </c>
      <c r="AP1241" s="30">
        <f>'23'!AO17</f>
        <v>0</v>
      </c>
      <c r="AQ1241" s="30">
        <f>'23'!AP17</f>
        <v>127.37000000000002</v>
      </c>
      <c r="AR1241" s="30">
        <f>'23'!AQ17</f>
        <v>30.61999999999999</v>
      </c>
      <c r="AS1241" s="30">
        <f>'23'!AR17</f>
        <v>0</v>
      </c>
      <c r="AT1241" s="30">
        <f>'23'!AS17</f>
        <v>60.65</v>
      </c>
      <c r="AU1241" s="30">
        <f>'23'!AT17</f>
        <v>91.44</v>
      </c>
      <c r="AV1241" s="30">
        <f>'23'!AU17</f>
        <v>152.09</v>
      </c>
      <c r="AW1241" s="30">
        <f>'23'!AV17</f>
        <v>0</v>
      </c>
      <c r="AX1241" s="30">
        <f>'23'!AW17</f>
        <v>10</v>
      </c>
      <c r="AY1241" s="30">
        <f>'23'!AX17</f>
        <v>200</v>
      </c>
      <c r="AZ1241" s="30">
        <f>'23'!AY17</f>
        <v>0</v>
      </c>
      <c r="BA1241" s="30">
        <f>'23'!AZ17</f>
        <v>40</v>
      </c>
      <c r="BB1241" s="30">
        <f>'23'!BA17</f>
        <v>0</v>
      </c>
      <c r="BC1241" s="30">
        <f>'23'!BB17</f>
        <v>250</v>
      </c>
      <c r="BD1241" s="30">
        <f>'23'!BC17</f>
        <v>237.5</v>
      </c>
      <c r="BE1241" s="30">
        <f>'23'!BD17</f>
        <v>14</v>
      </c>
      <c r="BF1241" s="30">
        <f>'23'!BE17</f>
        <v>15</v>
      </c>
      <c r="BG1241" s="30">
        <f>'23'!BF17</f>
        <v>8</v>
      </c>
      <c r="BH1241" s="30">
        <f>'23'!BG17</f>
        <v>9</v>
      </c>
      <c r="BI1241" s="30">
        <f>'23'!BH17</f>
        <v>1</v>
      </c>
      <c r="BJ1241" s="30">
        <f>'23'!BI17</f>
        <v>47</v>
      </c>
      <c r="BK1241" s="30">
        <f>'23'!BJ17</f>
        <v>190.5</v>
      </c>
      <c r="BL1241" s="30">
        <f>'23'!BK17</f>
        <v>91.44</v>
      </c>
      <c r="BM1241" s="30">
        <f>'23'!BL17</f>
        <v>99.06</v>
      </c>
    </row>
    <row r="1242" spans="1:65">
      <c r="A1242" s="78">
        <f>'23'!A18</f>
        <v>42909</v>
      </c>
      <c r="B1242" s="82" t="str">
        <f t="shared" si="19"/>
        <v>04:00:00</v>
      </c>
      <c r="C1242" s="30" t="str">
        <f>'23'!B18</f>
        <v>04H00</v>
      </c>
      <c r="D1242" s="30">
        <f>'23'!C18</f>
        <v>616</v>
      </c>
      <c r="E1242" s="30">
        <f>'23'!D18</f>
        <v>708</v>
      </c>
      <c r="F1242" s="30">
        <f>'23'!E18</f>
        <v>514</v>
      </c>
      <c r="G1242" s="30">
        <f>'23'!F18</f>
        <v>46</v>
      </c>
      <c r="H1242" s="30">
        <f>'23'!G18</f>
        <v>0</v>
      </c>
      <c r="I1242" s="30">
        <f>'23'!H18</f>
        <v>17</v>
      </c>
      <c r="J1242" s="30">
        <f>'23'!I18</f>
        <v>1838</v>
      </c>
      <c r="K1242" s="30">
        <f>'23'!J18</f>
        <v>63</v>
      </c>
      <c r="L1242" s="30">
        <f>'23'!K18</f>
        <v>332</v>
      </c>
      <c r="M1242" s="30">
        <f>'23'!L18</f>
        <v>390</v>
      </c>
      <c r="N1242" s="30">
        <f>'23'!M18</f>
        <v>390</v>
      </c>
      <c r="O1242" s="30">
        <f>'23'!N18</f>
        <v>0</v>
      </c>
      <c r="P1242" s="30">
        <f>'23'!O18</f>
        <v>12</v>
      </c>
      <c r="Q1242" s="30">
        <f>'23'!P18</f>
        <v>14</v>
      </c>
      <c r="R1242" s="30">
        <f>'23'!Q18</f>
        <v>14</v>
      </c>
      <c r="S1242" s="30">
        <f>'23'!R18</f>
        <v>0</v>
      </c>
      <c r="T1242" s="30">
        <f>'23'!S18</f>
        <v>1112</v>
      </c>
      <c r="U1242" s="30">
        <f>'23'!T18</f>
        <v>40</v>
      </c>
      <c r="V1242" s="30">
        <f>'23'!U18</f>
        <v>103</v>
      </c>
      <c r="W1242" s="30">
        <f>'23'!V18</f>
        <v>4.42</v>
      </c>
      <c r="X1242" s="30">
        <f>'23'!W18</f>
        <v>3.5</v>
      </c>
      <c r="Y1242" s="30">
        <f>'23'!X18</f>
        <v>3.5</v>
      </c>
      <c r="Z1242" s="30">
        <f>'23'!Y18</f>
        <v>4.5999999999999996</v>
      </c>
      <c r="AA1242" s="30">
        <f>'23'!Z18</f>
        <v>5.8</v>
      </c>
      <c r="AB1242" s="30">
        <f>'23'!AA18</f>
        <v>2.4</v>
      </c>
      <c r="AC1242" s="30">
        <f>'23'!AB18</f>
        <v>0</v>
      </c>
      <c r="AD1242" s="30">
        <f>'23'!AC18</f>
        <v>0</v>
      </c>
      <c r="AE1242" s="30">
        <f>'23'!AD18</f>
        <v>0</v>
      </c>
      <c r="AF1242" s="30">
        <f>'23'!AE18</f>
        <v>0.65</v>
      </c>
      <c r="AG1242" s="30">
        <f>'23'!AF18</f>
        <v>0</v>
      </c>
      <c r="AH1242" s="30">
        <f>'23'!AG18</f>
        <v>0</v>
      </c>
      <c r="AI1242" s="30">
        <f>'23'!AH18</f>
        <v>0.65</v>
      </c>
      <c r="AJ1242" s="30">
        <f>'23'!AI18</f>
        <v>60</v>
      </c>
      <c r="AK1242" s="30">
        <f>'23'!AJ18</f>
        <v>60.65</v>
      </c>
      <c r="AL1242" s="30">
        <f>'23'!AK18</f>
        <v>121.97</v>
      </c>
      <c r="AM1242" s="30">
        <f>'23'!AL18</f>
        <v>127.87</v>
      </c>
      <c r="AN1242" s="30">
        <f>'23'!AM18</f>
        <v>67.22</v>
      </c>
      <c r="AO1242" s="30">
        <f>'23'!AN18</f>
        <v>0</v>
      </c>
      <c r="AP1242" s="30">
        <f>'23'!AO18</f>
        <v>0</v>
      </c>
      <c r="AQ1242" s="30">
        <f>'23'!AP18</f>
        <v>127.87</v>
      </c>
      <c r="AR1242" s="30">
        <f>'23'!AQ18</f>
        <v>30.120000000000005</v>
      </c>
      <c r="AS1242" s="30">
        <f>'23'!AR18</f>
        <v>0</v>
      </c>
      <c r="AT1242" s="30">
        <f>'23'!AS18</f>
        <v>60.65</v>
      </c>
      <c r="AU1242" s="30">
        <f>'23'!AT18</f>
        <v>91.44</v>
      </c>
      <c r="AV1242" s="30">
        <f>'23'!AU18</f>
        <v>152.09</v>
      </c>
      <c r="AW1242" s="30">
        <f>'23'!AV18</f>
        <v>0</v>
      </c>
      <c r="AX1242" s="30">
        <f>'23'!AW18</f>
        <v>10</v>
      </c>
      <c r="AY1242" s="30">
        <f>'23'!AX18</f>
        <v>200</v>
      </c>
      <c r="AZ1242" s="30">
        <f>'23'!AY18</f>
        <v>0</v>
      </c>
      <c r="BA1242" s="30">
        <f>'23'!AZ18</f>
        <v>40</v>
      </c>
      <c r="BB1242" s="30">
        <f>'23'!BA18</f>
        <v>0</v>
      </c>
      <c r="BC1242" s="30">
        <f>'23'!BB18</f>
        <v>250</v>
      </c>
      <c r="BD1242" s="30">
        <f>'23'!BC18</f>
        <v>237.5</v>
      </c>
      <c r="BE1242" s="30">
        <f>'23'!BD18</f>
        <v>14</v>
      </c>
      <c r="BF1242" s="30">
        <f>'23'!BE18</f>
        <v>15</v>
      </c>
      <c r="BG1242" s="30">
        <f>'23'!BF18</f>
        <v>8</v>
      </c>
      <c r="BH1242" s="30">
        <f>'23'!BG18</f>
        <v>9</v>
      </c>
      <c r="BI1242" s="30">
        <f>'23'!BH18</f>
        <v>1</v>
      </c>
      <c r="BJ1242" s="30">
        <f>'23'!BI18</f>
        <v>47</v>
      </c>
      <c r="BK1242" s="30">
        <f>'23'!BJ18</f>
        <v>190.5</v>
      </c>
      <c r="BL1242" s="30">
        <f>'23'!BK18</f>
        <v>91.44</v>
      </c>
      <c r="BM1242" s="30">
        <f>'23'!BL18</f>
        <v>99.06</v>
      </c>
    </row>
    <row r="1243" spans="1:65">
      <c r="A1243" s="78">
        <f>'23'!A19</f>
        <v>42909</v>
      </c>
      <c r="B1243" s="82" t="str">
        <f t="shared" si="19"/>
        <v>04:30:00</v>
      </c>
      <c r="C1243" s="30" t="str">
        <f>'23'!B19</f>
        <v>04H30</v>
      </c>
      <c r="D1243" s="30">
        <f>'23'!C19</f>
        <v>616</v>
      </c>
      <c r="E1243" s="30">
        <f>'23'!D19</f>
        <v>706</v>
      </c>
      <c r="F1243" s="30">
        <f>'23'!E19</f>
        <v>514</v>
      </c>
      <c r="G1243" s="30">
        <f>'23'!F19</f>
        <v>45</v>
      </c>
      <c r="H1243" s="30">
        <f>'23'!G19</f>
        <v>0</v>
      </c>
      <c r="I1243" s="30">
        <f>'23'!H19</f>
        <v>17</v>
      </c>
      <c r="J1243" s="30">
        <f>'23'!I19</f>
        <v>1836</v>
      </c>
      <c r="K1243" s="30">
        <f>'23'!J19</f>
        <v>62</v>
      </c>
      <c r="L1243" s="30">
        <f>'23'!K19</f>
        <v>330</v>
      </c>
      <c r="M1243" s="30">
        <f>'23'!L19</f>
        <v>388</v>
      </c>
      <c r="N1243" s="30">
        <f>'23'!M19</f>
        <v>380</v>
      </c>
      <c r="O1243" s="30">
        <f>'23'!N19</f>
        <v>0</v>
      </c>
      <c r="P1243" s="30">
        <f>'23'!O19</f>
        <v>12</v>
      </c>
      <c r="Q1243" s="30">
        <f>'23'!P19</f>
        <v>14</v>
      </c>
      <c r="R1243" s="30">
        <f>'23'!Q19</f>
        <v>14</v>
      </c>
      <c r="S1243" s="30">
        <f>'23'!R19</f>
        <v>0</v>
      </c>
      <c r="T1243" s="30">
        <f>'23'!S19</f>
        <v>1098</v>
      </c>
      <c r="U1243" s="30">
        <f>'23'!T19</f>
        <v>40</v>
      </c>
      <c r="V1243" s="30">
        <f>'23'!U19</f>
        <v>102</v>
      </c>
      <c r="W1243" s="30">
        <f>'23'!V19</f>
        <v>4.42</v>
      </c>
      <c r="X1243" s="30">
        <f>'23'!W19</f>
        <v>3.5</v>
      </c>
      <c r="Y1243" s="30">
        <f>'23'!X19</f>
        <v>3.5</v>
      </c>
      <c r="Z1243" s="30">
        <f>'23'!Y19</f>
        <v>4.5999999999999996</v>
      </c>
      <c r="AA1243" s="30">
        <f>'23'!Z19</f>
        <v>5.8</v>
      </c>
      <c r="AB1243" s="30">
        <f>'23'!AA19</f>
        <v>2.4</v>
      </c>
      <c r="AC1243" s="30">
        <f>'23'!AB19</f>
        <v>0</v>
      </c>
      <c r="AD1243" s="30">
        <f>'23'!AC19</f>
        <v>0</v>
      </c>
      <c r="AE1243" s="30">
        <f>'23'!AD19</f>
        <v>0</v>
      </c>
      <c r="AF1243" s="30">
        <f>'23'!AE19</f>
        <v>0.65</v>
      </c>
      <c r="AG1243" s="30">
        <f>'23'!AF19</f>
        <v>0</v>
      </c>
      <c r="AH1243" s="30">
        <f>'23'!AG19</f>
        <v>0</v>
      </c>
      <c r="AI1243" s="30">
        <f>'23'!AH19</f>
        <v>0.65</v>
      </c>
      <c r="AJ1243" s="30">
        <f>'23'!AI19</f>
        <v>60</v>
      </c>
      <c r="AK1243" s="30">
        <f>'23'!AJ19</f>
        <v>60.65</v>
      </c>
      <c r="AL1243" s="30">
        <f>'23'!AK19</f>
        <v>120.97</v>
      </c>
      <c r="AM1243" s="30">
        <f>'23'!AL19</f>
        <v>126.87</v>
      </c>
      <c r="AN1243" s="30">
        <f>'23'!AM19</f>
        <v>66.22</v>
      </c>
      <c r="AO1243" s="30">
        <f>'23'!AN19</f>
        <v>0</v>
      </c>
      <c r="AP1243" s="30">
        <f>'23'!AO19</f>
        <v>0</v>
      </c>
      <c r="AQ1243" s="30">
        <f>'23'!AP19</f>
        <v>126.87</v>
      </c>
      <c r="AR1243" s="30">
        <f>'23'!AQ19</f>
        <v>31.120000000000005</v>
      </c>
      <c r="AS1243" s="30">
        <f>'23'!AR19</f>
        <v>0</v>
      </c>
      <c r="AT1243" s="30">
        <f>'23'!AS19</f>
        <v>60.65</v>
      </c>
      <c r="AU1243" s="30">
        <f>'23'!AT19</f>
        <v>91.44</v>
      </c>
      <c r="AV1243" s="30">
        <f>'23'!AU19</f>
        <v>152.09</v>
      </c>
      <c r="AW1243" s="30">
        <f>'23'!AV19</f>
        <v>0</v>
      </c>
      <c r="AX1243" s="30">
        <f>'23'!AW19</f>
        <v>10</v>
      </c>
      <c r="AY1243" s="30">
        <f>'23'!AX19</f>
        <v>200</v>
      </c>
      <c r="AZ1243" s="30">
        <f>'23'!AY19</f>
        <v>0</v>
      </c>
      <c r="BA1243" s="30">
        <f>'23'!AZ19</f>
        <v>40</v>
      </c>
      <c r="BB1243" s="30">
        <f>'23'!BA19</f>
        <v>0</v>
      </c>
      <c r="BC1243" s="30">
        <f>'23'!BB19</f>
        <v>250</v>
      </c>
      <c r="BD1243" s="30">
        <f>'23'!BC19</f>
        <v>237.5</v>
      </c>
      <c r="BE1243" s="30">
        <f>'23'!BD19</f>
        <v>14</v>
      </c>
      <c r="BF1243" s="30">
        <f>'23'!BE19</f>
        <v>15</v>
      </c>
      <c r="BG1243" s="30">
        <f>'23'!BF19</f>
        <v>8</v>
      </c>
      <c r="BH1243" s="30">
        <f>'23'!BG19</f>
        <v>9</v>
      </c>
      <c r="BI1243" s="30">
        <f>'23'!BH19</f>
        <v>1</v>
      </c>
      <c r="BJ1243" s="30">
        <f>'23'!BI19</f>
        <v>47</v>
      </c>
      <c r="BK1243" s="30">
        <f>'23'!BJ19</f>
        <v>190.5</v>
      </c>
      <c r="BL1243" s="30">
        <f>'23'!BK19</f>
        <v>91.44</v>
      </c>
      <c r="BM1243" s="30">
        <f>'23'!BL19</f>
        <v>99.06</v>
      </c>
    </row>
    <row r="1244" spans="1:65">
      <c r="A1244" s="78">
        <f>'23'!A20</f>
        <v>42909</v>
      </c>
      <c r="B1244" s="82" t="str">
        <f t="shared" si="19"/>
        <v>05:00:00</v>
      </c>
      <c r="C1244" s="30" t="str">
        <f>'23'!B20</f>
        <v>05H00</v>
      </c>
      <c r="D1244" s="30">
        <f>'23'!C20</f>
        <v>615</v>
      </c>
      <c r="E1244" s="30">
        <f>'23'!D20</f>
        <v>705</v>
      </c>
      <c r="F1244" s="30">
        <f>'23'!E20</f>
        <v>514</v>
      </c>
      <c r="G1244" s="30">
        <f>'23'!F20</f>
        <v>45</v>
      </c>
      <c r="H1244" s="30">
        <f>'23'!G20</f>
        <v>0</v>
      </c>
      <c r="I1244" s="30">
        <f>'23'!H20</f>
        <v>17</v>
      </c>
      <c r="J1244" s="30">
        <f>'23'!I20</f>
        <v>1834</v>
      </c>
      <c r="K1244" s="30">
        <f>'23'!J20</f>
        <v>62</v>
      </c>
      <c r="L1244" s="30">
        <f>'23'!K20</f>
        <v>341</v>
      </c>
      <c r="M1244" s="30">
        <f>'23'!L20</f>
        <v>386</v>
      </c>
      <c r="N1244" s="30">
        <f>'23'!M20</f>
        <v>370</v>
      </c>
      <c r="O1244" s="30">
        <f>'23'!N20</f>
        <v>0</v>
      </c>
      <c r="P1244" s="30">
        <f>'23'!O20</f>
        <v>12</v>
      </c>
      <c r="Q1244" s="30">
        <f>'23'!P20</f>
        <v>14</v>
      </c>
      <c r="R1244" s="30">
        <f>'23'!Q20</f>
        <v>13</v>
      </c>
      <c r="S1244" s="30">
        <f>'23'!R20</f>
        <v>0</v>
      </c>
      <c r="T1244" s="30">
        <f>'23'!S20</f>
        <v>1097</v>
      </c>
      <c r="U1244" s="30">
        <f>'23'!T20</f>
        <v>39</v>
      </c>
      <c r="V1244" s="30">
        <f>'23'!U20</f>
        <v>101</v>
      </c>
      <c r="W1244" s="30">
        <f>'23'!V20</f>
        <v>4.42</v>
      </c>
      <c r="X1244" s="30">
        <f>'23'!W20</f>
        <v>3.5</v>
      </c>
      <c r="Y1244" s="30">
        <f>'23'!X20</f>
        <v>3.5</v>
      </c>
      <c r="Z1244" s="30">
        <f>'23'!Y20</f>
        <v>4.3</v>
      </c>
      <c r="AA1244" s="30">
        <f>'23'!Z20</f>
        <v>6.1</v>
      </c>
      <c r="AB1244" s="30">
        <f>'23'!AA20</f>
        <v>2.5</v>
      </c>
      <c r="AC1244" s="30">
        <f>'23'!AB20</f>
        <v>0</v>
      </c>
      <c r="AD1244" s="30">
        <f>'23'!AC20</f>
        <v>0</v>
      </c>
      <c r="AE1244" s="30">
        <f>'23'!AD20</f>
        <v>0</v>
      </c>
      <c r="AF1244" s="30">
        <f>'23'!AE20</f>
        <v>0.7</v>
      </c>
      <c r="AG1244" s="30">
        <f>'23'!AF20</f>
        <v>0</v>
      </c>
      <c r="AH1244" s="30">
        <f>'23'!AG20</f>
        <v>0</v>
      </c>
      <c r="AI1244" s="30">
        <f>'23'!AH20</f>
        <v>0.7</v>
      </c>
      <c r="AJ1244" s="30">
        <f>'23'!AI20</f>
        <v>60</v>
      </c>
      <c r="AK1244" s="30">
        <f>'23'!AJ20</f>
        <v>60.7</v>
      </c>
      <c r="AL1244" s="30">
        <f>'23'!AK20</f>
        <v>120.02</v>
      </c>
      <c r="AM1244" s="30">
        <f>'23'!AL20</f>
        <v>126.02</v>
      </c>
      <c r="AN1244" s="30">
        <f>'23'!AM20</f>
        <v>65.319999999999993</v>
      </c>
      <c r="AO1244" s="30">
        <f>'23'!AN20</f>
        <v>0</v>
      </c>
      <c r="AP1244" s="30">
        <f>'23'!AO20</f>
        <v>0</v>
      </c>
      <c r="AQ1244" s="30">
        <f>'23'!AP20</f>
        <v>126.02</v>
      </c>
      <c r="AR1244" s="30">
        <f>'23'!AQ20</f>
        <v>32.11999999999999</v>
      </c>
      <c r="AS1244" s="30">
        <f>'23'!AR20</f>
        <v>0</v>
      </c>
      <c r="AT1244" s="30">
        <f>'23'!AS20</f>
        <v>60.7</v>
      </c>
      <c r="AU1244" s="30">
        <f>'23'!AT20</f>
        <v>91.44</v>
      </c>
      <c r="AV1244" s="30">
        <f>'23'!AU20</f>
        <v>152.13999999999999</v>
      </c>
      <c r="AW1244" s="30">
        <f>'23'!AV20</f>
        <v>0</v>
      </c>
      <c r="AX1244" s="30">
        <f>'23'!AW20</f>
        <v>10</v>
      </c>
      <c r="AY1244" s="30">
        <f>'23'!AX20</f>
        <v>200</v>
      </c>
      <c r="AZ1244" s="30">
        <f>'23'!AY20</f>
        <v>0</v>
      </c>
      <c r="BA1244" s="30">
        <f>'23'!AZ20</f>
        <v>40</v>
      </c>
      <c r="BB1244" s="30">
        <f>'23'!BA20</f>
        <v>0</v>
      </c>
      <c r="BC1244" s="30">
        <f>'23'!BB20</f>
        <v>250</v>
      </c>
      <c r="BD1244" s="30">
        <f>'23'!BC20</f>
        <v>237.5</v>
      </c>
      <c r="BE1244" s="30">
        <f>'23'!BD20</f>
        <v>14</v>
      </c>
      <c r="BF1244" s="30">
        <f>'23'!BE20</f>
        <v>15</v>
      </c>
      <c r="BG1244" s="30">
        <f>'23'!BF20</f>
        <v>8</v>
      </c>
      <c r="BH1244" s="30">
        <f>'23'!BG20</f>
        <v>9</v>
      </c>
      <c r="BI1244" s="30">
        <f>'23'!BH20</f>
        <v>1</v>
      </c>
      <c r="BJ1244" s="30">
        <f>'23'!BI20</f>
        <v>47</v>
      </c>
      <c r="BK1244" s="30">
        <f>'23'!BJ20</f>
        <v>190.5</v>
      </c>
      <c r="BL1244" s="30">
        <f>'23'!BK20</f>
        <v>91.44</v>
      </c>
      <c r="BM1244" s="30">
        <f>'23'!BL20</f>
        <v>99.06</v>
      </c>
    </row>
    <row r="1245" spans="1:65">
      <c r="A1245" s="78">
        <f>'23'!A21</f>
        <v>42909</v>
      </c>
      <c r="B1245" s="82" t="str">
        <f t="shared" si="19"/>
        <v>05:30:00</v>
      </c>
      <c r="C1245" s="30" t="str">
        <f>'23'!B21</f>
        <v>05H30</v>
      </c>
      <c r="D1245" s="30">
        <f>'23'!C21</f>
        <v>609</v>
      </c>
      <c r="E1245" s="30">
        <f>'23'!D21</f>
        <v>705</v>
      </c>
      <c r="F1245" s="30">
        <f>'23'!E21</f>
        <v>517</v>
      </c>
      <c r="G1245" s="30">
        <f>'23'!F21</f>
        <v>42</v>
      </c>
      <c r="H1245" s="30">
        <f>'23'!G21</f>
        <v>0</v>
      </c>
      <c r="I1245" s="30">
        <f>'23'!H21</f>
        <v>17</v>
      </c>
      <c r="J1245" s="30">
        <f>'23'!I21</f>
        <v>1831</v>
      </c>
      <c r="K1245" s="30">
        <f>'23'!J21</f>
        <v>59</v>
      </c>
      <c r="L1245" s="30">
        <f>'23'!K21</f>
        <v>337</v>
      </c>
      <c r="M1245" s="30">
        <f>'23'!L21</f>
        <v>368</v>
      </c>
      <c r="N1245" s="30">
        <f>'23'!M21</f>
        <v>390</v>
      </c>
      <c r="O1245" s="30">
        <f>'23'!N21</f>
        <v>0</v>
      </c>
      <c r="P1245" s="30">
        <f>'23'!O21</f>
        <v>12</v>
      </c>
      <c r="Q1245" s="30">
        <f>'23'!P21</f>
        <v>13</v>
      </c>
      <c r="R1245" s="30">
        <f>'23'!Q21</f>
        <v>14</v>
      </c>
      <c r="S1245" s="30">
        <f>'23'!R21</f>
        <v>0</v>
      </c>
      <c r="T1245" s="30">
        <f>'23'!S21</f>
        <v>1095</v>
      </c>
      <c r="U1245" s="30">
        <f>'23'!T21</f>
        <v>39</v>
      </c>
      <c r="V1245" s="30">
        <f>'23'!U21</f>
        <v>98</v>
      </c>
      <c r="W1245" s="30">
        <f>'23'!V21</f>
        <v>4.42</v>
      </c>
      <c r="X1245" s="30">
        <f>'23'!W21</f>
        <v>3.5</v>
      </c>
      <c r="Y1245" s="30">
        <f>'23'!X21</f>
        <v>3.5</v>
      </c>
      <c r="Z1245" s="30">
        <f>'23'!Y21</f>
        <v>4.3</v>
      </c>
      <c r="AA1245" s="30">
        <f>'23'!Z21</f>
        <v>6.1</v>
      </c>
      <c r="AB1245" s="30">
        <f>'23'!AA21</f>
        <v>2.5</v>
      </c>
      <c r="AC1245" s="30">
        <f>'23'!AB21</f>
        <v>0</v>
      </c>
      <c r="AD1245" s="30">
        <f>'23'!AC21</f>
        <v>0</v>
      </c>
      <c r="AE1245" s="30">
        <f>'23'!AD21</f>
        <v>0</v>
      </c>
      <c r="AF1245" s="30">
        <f>'23'!AE21</f>
        <v>0.7</v>
      </c>
      <c r="AG1245" s="30">
        <f>'23'!AF21</f>
        <v>0</v>
      </c>
      <c r="AH1245" s="30">
        <f>'23'!AG21</f>
        <v>0</v>
      </c>
      <c r="AI1245" s="30">
        <f>'23'!AH21</f>
        <v>0.7</v>
      </c>
      <c r="AJ1245" s="30">
        <f>'23'!AI21</f>
        <v>60</v>
      </c>
      <c r="AK1245" s="30">
        <f>'23'!AJ21</f>
        <v>60.7</v>
      </c>
      <c r="AL1245" s="30">
        <f>'23'!AK21</f>
        <v>117.02</v>
      </c>
      <c r="AM1245" s="30">
        <f>'23'!AL21</f>
        <v>123.02</v>
      </c>
      <c r="AN1245" s="30">
        <f>'23'!AM21</f>
        <v>62.319999999999993</v>
      </c>
      <c r="AO1245" s="30">
        <f>'23'!AN21</f>
        <v>0</v>
      </c>
      <c r="AP1245" s="30">
        <f>'23'!AO21</f>
        <v>0</v>
      </c>
      <c r="AQ1245" s="30">
        <f>'23'!AP21</f>
        <v>123.02</v>
      </c>
      <c r="AR1245" s="30">
        <f>'23'!AQ21</f>
        <v>35.11999999999999</v>
      </c>
      <c r="AS1245" s="30">
        <f>'23'!AR21</f>
        <v>0</v>
      </c>
      <c r="AT1245" s="30">
        <f>'23'!AS21</f>
        <v>60.7</v>
      </c>
      <c r="AU1245" s="30">
        <f>'23'!AT21</f>
        <v>91.44</v>
      </c>
      <c r="AV1245" s="30">
        <f>'23'!AU21</f>
        <v>152.13999999999999</v>
      </c>
      <c r="AW1245" s="30">
        <f>'23'!AV21</f>
        <v>0</v>
      </c>
      <c r="AX1245" s="30">
        <f>'23'!AW21</f>
        <v>10</v>
      </c>
      <c r="AY1245" s="30">
        <f>'23'!AX21</f>
        <v>200</v>
      </c>
      <c r="AZ1245" s="30">
        <f>'23'!AY21</f>
        <v>0</v>
      </c>
      <c r="BA1245" s="30">
        <f>'23'!AZ21</f>
        <v>40</v>
      </c>
      <c r="BB1245" s="30">
        <f>'23'!BA21</f>
        <v>0</v>
      </c>
      <c r="BC1245" s="30">
        <f>'23'!BB21</f>
        <v>250</v>
      </c>
      <c r="BD1245" s="30">
        <f>'23'!BC21</f>
        <v>237.5</v>
      </c>
      <c r="BE1245" s="30">
        <f>'23'!BD21</f>
        <v>14</v>
      </c>
      <c r="BF1245" s="30">
        <f>'23'!BE21</f>
        <v>15</v>
      </c>
      <c r="BG1245" s="30">
        <f>'23'!BF21</f>
        <v>8</v>
      </c>
      <c r="BH1245" s="30">
        <f>'23'!BG21</f>
        <v>9</v>
      </c>
      <c r="BI1245" s="30">
        <f>'23'!BH21</f>
        <v>1</v>
      </c>
      <c r="BJ1245" s="30">
        <f>'23'!BI21</f>
        <v>47</v>
      </c>
      <c r="BK1245" s="30">
        <f>'23'!BJ21</f>
        <v>190.5</v>
      </c>
      <c r="BL1245" s="30">
        <f>'23'!BK21</f>
        <v>91.44</v>
      </c>
      <c r="BM1245" s="30">
        <f>'23'!BL21</f>
        <v>99.06</v>
      </c>
    </row>
    <row r="1246" spans="1:65">
      <c r="A1246" s="78">
        <f>'23'!A22</f>
        <v>42909</v>
      </c>
      <c r="B1246" s="82" t="str">
        <f t="shared" si="19"/>
        <v>06:00:00</v>
      </c>
      <c r="C1246" s="30" t="str">
        <f>'23'!B22</f>
        <v>06H00</v>
      </c>
      <c r="D1246" s="30">
        <f>'23'!C22</f>
        <v>599</v>
      </c>
      <c r="E1246" s="30">
        <f>'23'!D22</f>
        <v>639</v>
      </c>
      <c r="F1246" s="30">
        <f>'23'!E22</f>
        <v>488</v>
      </c>
      <c r="G1246" s="30">
        <f>'23'!F22</f>
        <v>41</v>
      </c>
      <c r="H1246" s="30">
        <f>'23'!G22</f>
        <v>0</v>
      </c>
      <c r="I1246" s="30">
        <f>'23'!H22</f>
        <v>17</v>
      </c>
      <c r="J1246" s="30">
        <f>'23'!I22</f>
        <v>1726</v>
      </c>
      <c r="K1246" s="30">
        <f>'23'!J22</f>
        <v>58</v>
      </c>
      <c r="L1246" s="30">
        <f>'23'!K22</f>
        <v>327</v>
      </c>
      <c r="M1246" s="30">
        <f>'23'!L22</f>
        <v>356</v>
      </c>
      <c r="N1246" s="30">
        <f>'23'!M22</f>
        <v>400</v>
      </c>
      <c r="O1246" s="30">
        <f>'23'!N22</f>
        <v>0</v>
      </c>
      <c r="P1246" s="30">
        <f>'23'!O22</f>
        <v>12</v>
      </c>
      <c r="Q1246" s="30">
        <f>'23'!P22</f>
        <v>12</v>
      </c>
      <c r="R1246" s="30">
        <f>'23'!Q22</f>
        <v>14</v>
      </c>
      <c r="S1246" s="30">
        <f>'23'!R22</f>
        <v>0</v>
      </c>
      <c r="T1246" s="30">
        <f>'23'!S22</f>
        <v>1083</v>
      </c>
      <c r="U1246" s="30">
        <f>'23'!T22</f>
        <v>38</v>
      </c>
      <c r="V1246" s="30">
        <f>'23'!U22</f>
        <v>96</v>
      </c>
      <c r="W1246" s="30">
        <f>'23'!V22</f>
        <v>4.42</v>
      </c>
      <c r="X1246" s="30">
        <f>'23'!W22</f>
        <v>3.5</v>
      </c>
      <c r="Y1246" s="30">
        <f>'23'!X22</f>
        <v>3.5</v>
      </c>
      <c r="Z1246" s="30">
        <f>'23'!Y22</f>
        <v>3.5</v>
      </c>
      <c r="AA1246" s="30">
        <f>'23'!Z22</f>
        <v>5.0999999999999996</v>
      </c>
      <c r="AB1246" s="30">
        <f>'23'!AA22</f>
        <v>2</v>
      </c>
      <c r="AC1246" s="30">
        <f>'23'!AB22</f>
        <v>0</v>
      </c>
      <c r="AD1246" s="30">
        <f>'23'!AC22</f>
        <v>0</v>
      </c>
      <c r="AE1246" s="30">
        <f>'23'!AD22</f>
        <v>0</v>
      </c>
      <c r="AF1246" s="30">
        <f>'23'!AE22</f>
        <v>0.7</v>
      </c>
      <c r="AG1246" s="30">
        <f>'23'!AF22</f>
        <v>0</v>
      </c>
      <c r="AH1246" s="30">
        <f>'23'!AG22</f>
        <v>0</v>
      </c>
      <c r="AI1246" s="30">
        <f>'23'!AH22</f>
        <v>0.7</v>
      </c>
      <c r="AJ1246" s="30">
        <f>'23'!AI22</f>
        <v>60</v>
      </c>
      <c r="AK1246" s="30">
        <f>'23'!AJ22</f>
        <v>60.7</v>
      </c>
      <c r="AL1246" s="30">
        <f>'23'!AK22</f>
        <v>113.22</v>
      </c>
      <c r="AM1246" s="30">
        <f>'23'!AL22</f>
        <v>118.72</v>
      </c>
      <c r="AN1246" s="30">
        <f>'23'!AM22</f>
        <v>58.019999999999996</v>
      </c>
      <c r="AO1246" s="30">
        <f>'23'!AN22</f>
        <v>0</v>
      </c>
      <c r="AP1246" s="30">
        <f>'23'!AO22</f>
        <v>0</v>
      </c>
      <c r="AQ1246" s="30">
        <f>'23'!AP22</f>
        <v>118.72</v>
      </c>
      <c r="AR1246" s="30">
        <f>'23'!AQ22</f>
        <v>38.919999999999987</v>
      </c>
      <c r="AS1246" s="30">
        <f>'23'!AR22</f>
        <v>0</v>
      </c>
      <c r="AT1246" s="30">
        <f>'23'!AS22</f>
        <v>60.7</v>
      </c>
      <c r="AU1246" s="30">
        <f>'23'!AT22</f>
        <v>91.44</v>
      </c>
      <c r="AV1246" s="30">
        <f>'23'!AU22</f>
        <v>152.13999999999999</v>
      </c>
      <c r="AW1246" s="30">
        <f>'23'!AV22</f>
        <v>0</v>
      </c>
      <c r="AX1246" s="30">
        <f>'23'!AW22</f>
        <v>10</v>
      </c>
      <c r="AY1246" s="30">
        <f>'23'!AX22</f>
        <v>200</v>
      </c>
      <c r="AZ1246" s="30">
        <f>'23'!AY22</f>
        <v>0</v>
      </c>
      <c r="BA1246" s="30">
        <f>'23'!AZ22</f>
        <v>40</v>
      </c>
      <c r="BB1246" s="30">
        <f>'23'!BA22</f>
        <v>0</v>
      </c>
      <c r="BC1246" s="30">
        <f>'23'!BB22</f>
        <v>250</v>
      </c>
      <c r="BD1246" s="30">
        <f>'23'!BC22</f>
        <v>237.5</v>
      </c>
      <c r="BE1246" s="30">
        <f>'23'!BD22</f>
        <v>14</v>
      </c>
      <c r="BF1246" s="30">
        <f>'23'!BE22</f>
        <v>15</v>
      </c>
      <c r="BG1246" s="30">
        <f>'23'!BF22</f>
        <v>8</v>
      </c>
      <c r="BH1246" s="30">
        <f>'23'!BG22</f>
        <v>9</v>
      </c>
      <c r="BI1246" s="30">
        <f>'23'!BH22</f>
        <v>1</v>
      </c>
      <c r="BJ1246" s="30">
        <f>'23'!BI22</f>
        <v>47</v>
      </c>
      <c r="BK1246" s="30">
        <f>'23'!BJ22</f>
        <v>190.5</v>
      </c>
      <c r="BL1246" s="30">
        <f>'23'!BK22</f>
        <v>91.44</v>
      </c>
      <c r="BM1246" s="30">
        <f>'23'!BL22</f>
        <v>99.06</v>
      </c>
    </row>
    <row r="1247" spans="1:65">
      <c r="A1247" s="78">
        <f>'23'!A23</f>
        <v>42909</v>
      </c>
      <c r="B1247" s="82" t="str">
        <f t="shared" si="19"/>
        <v>06:30:00</v>
      </c>
      <c r="C1247" s="30" t="str">
        <f>'23'!B23</f>
        <v>06H30</v>
      </c>
      <c r="D1247" s="30">
        <f>'23'!C23</f>
        <v>579</v>
      </c>
      <c r="E1247" s="30">
        <f>'23'!D23</f>
        <v>625</v>
      </c>
      <c r="F1247" s="30">
        <f>'23'!E23</f>
        <v>482</v>
      </c>
      <c r="G1247" s="30">
        <f>'23'!F23</f>
        <v>41</v>
      </c>
      <c r="H1247" s="30">
        <f>'23'!G23</f>
        <v>0</v>
      </c>
      <c r="I1247" s="30">
        <f>'23'!H23</f>
        <v>16</v>
      </c>
      <c r="J1247" s="30">
        <f>'23'!I23</f>
        <v>1686</v>
      </c>
      <c r="K1247" s="30">
        <f>'23'!J23</f>
        <v>57</v>
      </c>
      <c r="L1247" s="30">
        <f>'23'!K23</f>
        <v>320</v>
      </c>
      <c r="M1247" s="30">
        <f>'23'!L23</f>
        <v>360</v>
      </c>
      <c r="N1247" s="30">
        <f>'23'!M23</f>
        <v>360</v>
      </c>
      <c r="O1247" s="30">
        <f>'23'!N23</f>
        <v>0</v>
      </c>
      <c r="P1247" s="30">
        <f>'23'!O23</f>
        <v>12</v>
      </c>
      <c r="Q1247" s="30">
        <f>'23'!P23</f>
        <v>13</v>
      </c>
      <c r="R1247" s="30">
        <f>'23'!Q23</f>
        <v>13</v>
      </c>
      <c r="S1247" s="30">
        <f>'23'!R23</f>
        <v>0</v>
      </c>
      <c r="T1247" s="30">
        <f>'23'!S23</f>
        <v>1040</v>
      </c>
      <c r="U1247" s="30">
        <f>'23'!T23</f>
        <v>38</v>
      </c>
      <c r="V1247" s="30">
        <f>'23'!U23</f>
        <v>95</v>
      </c>
      <c r="W1247" s="30">
        <f>'23'!V23</f>
        <v>4.42</v>
      </c>
      <c r="X1247" s="30">
        <f>'23'!W23</f>
        <v>3.5</v>
      </c>
      <c r="Y1247" s="30">
        <f>'23'!X23</f>
        <v>3.5</v>
      </c>
      <c r="Z1247" s="30">
        <f>'23'!Y23</f>
        <v>3.5</v>
      </c>
      <c r="AA1247" s="30">
        <f>'23'!Z23</f>
        <v>5.0999999999999996</v>
      </c>
      <c r="AB1247" s="30">
        <f>'23'!AA23</f>
        <v>2</v>
      </c>
      <c r="AC1247" s="30">
        <f>'23'!AB23</f>
        <v>0</v>
      </c>
      <c r="AD1247" s="30">
        <f>'23'!AC23</f>
        <v>0</v>
      </c>
      <c r="AE1247" s="30">
        <f>'23'!AD23</f>
        <v>0</v>
      </c>
      <c r="AF1247" s="30">
        <f>'23'!AE23</f>
        <v>0.7</v>
      </c>
      <c r="AG1247" s="30">
        <f>'23'!AF23</f>
        <v>0</v>
      </c>
      <c r="AH1247" s="30">
        <f>'23'!AG23</f>
        <v>0</v>
      </c>
      <c r="AI1247" s="30">
        <f>'23'!AH23</f>
        <v>0.7</v>
      </c>
      <c r="AJ1247" s="30">
        <f>'23'!AI23</f>
        <v>60</v>
      </c>
      <c r="AK1247" s="30">
        <f>'23'!AJ23</f>
        <v>60.7</v>
      </c>
      <c r="AL1247" s="30">
        <f>'23'!AK23</f>
        <v>112.22</v>
      </c>
      <c r="AM1247" s="30">
        <f>'23'!AL23</f>
        <v>117.72</v>
      </c>
      <c r="AN1247" s="30">
        <f>'23'!AM23</f>
        <v>57.019999999999996</v>
      </c>
      <c r="AO1247" s="30">
        <f>'23'!AN23</f>
        <v>0</v>
      </c>
      <c r="AP1247" s="30">
        <f>'23'!AO23</f>
        <v>0</v>
      </c>
      <c r="AQ1247" s="30">
        <f>'23'!AP23</f>
        <v>117.72</v>
      </c>
      <c r="AR1247" s="30">
        <f>'23'!AQ23</f>
        <v>39.919999999999987</v>
      </c>
      <c r="AS1247" s="30">
        <f>'23'!AR23</f>
        <v>0</v>
      </c>
      <c r="AT1247" s="30">
        <f>'23'!AS23</f>
        <v>60.7</v>
      </c>
      <c r="AU1247" s="30">
        <f>'23'!AT23</f>
        <v>91.44</v>
      </c>
      <c r="AV1247" s="30">
        <f>'23'!AU23</f>
        <v>152.13999999999999</v>
      </c>
      <c r="AW1247" s="30">
        <f>'23'!AV23</f>
        <v>0</v>
      </c>
      <c r="AX1247" s="30">
        <f>'23'!AW23</f>
        <v>10</v>
      </c>
      <c r="AY1247" s="30">
        <f>'23'!AX23</f>
        <v>200</v>
      </c>
      <c r="AZ1247" s="30">
        <f>'23'!AY23</f>
        <v>0</v>
      </c>
      <c r="BA1247" s="30">
        <f>'23'!AZ23</f>
        <v>40</v>
      </c>
      <c r="BB1247" s="30">
        <f>'23'!BA23</f>
        <v>0</v>
      </c>
      <c r="BC1247" s="30">
        <f>'23'!BB23</f>
        <v>250</v>
      </c>
      <c r="BD1247" s="30">
        <f>'23'!BC23</f>
        <v>237.5</v>
      </c>
      <c r="BE1247" s="30">
        <f>'23'!BD23</f>
        <v>14</v>
      </c>
      <c r="BF1247" s="30">
        <f>'23'!BE23</f>
        <v>15</v>
      </c>
      <c r="BG1247" s="30">
        <f>'23'!BF23</f>
        <v>8</v>
      </c>
      <c r="BH1247" s="30">
        <f>'23'!BG23</f>
        <v>9</v>
      </c>
      <c r="BI1247" s="30">
        <f>'23'!BH23</f>
        <v>1</v>
      </c>
      <c r="BJ1247" s="30">
        <f>'23'!BI23</f>
        <v>47</v>
      </c>
      <c r="BK1247" s="30">
        <f>'23'!BJ23</f>
        <v>190.5</v>
      </c>
      <c r="BL1247" s="30">
        <f>'23'!BK23</f>
        <v>91.44</v>
      </c>
      <c r="BM1247" s="30">
        <f>'23'!BL23</f>
        <v>99.06</v>
      </c>
    </row>
    <row r="1248" spans="1:65">
      <c r="A1248" s="78">
        <f>'23'!A24</f>
        <v>42909</v>
      </c>
      <c r="B1248" s="82" t="str">
        <f t="shared" si="19"/>
        <v>07:00:00</v>
      </c>
      <c r="C1248" s="30" t="str">
        <f>'23'!B24</f>
        <v>07H00</v>
      </c>
      <c r="D1248" s="30">
        <f>'23'!C24</f>
        <v>597</v>
      </c>
      <c r="E1248" s="30">
        <f>'23'!D24</f>
        <v>667</v>
      </c>
      <c r="F1248" s="30">
        <f>'23'!E24</f>
        <v>487</v>
      </c>
      <c r="G1248" s="30">
        <f>'23'!F24</f>
        <v>43</v>
      </c>
      <c r="H1248" s="30">
        <f>'23'!G24</f>
        <v>0</v>
      </c>
      <c r="I1248" s="30">
        <f>'23'!H24</f>
        <v>16</v>
      </c>
      <c r="J1248" s="30">
        <f>'23'!I24</f>
        <v>1751</v>
      </c>
      <c r="K1248" s="30">
        <f>'23'!J24</f>
        <v>59</v>
      </c>
      <c r="L1248" s="30">
        <f>'23'!K24</f>
        <v>311</v>
      </c>
      <c r="M1248" s="30">
        <f>'23'!L24</f>
        <v>378</v>
      </c>
      <c r="N1248" s="30">
        <f>'23'!M24</f>
        <v>330</v>
      </c>
      <c r="O1248" s="30">
        <f>'23'!N24</f>
        <v>0</v>
      </c>
      <c r="P1248" s="30">
        <f>'23'!O24</f>
        <v>11</v>
      </c>
      <c r="Q1248" s="30">
        <f>'23'!P24</f>
        <v>13</v>
      </c>
      <c r="R1248" s="30">
        <f>'23'!Q24</f>
        <v>12</v>
      </c>
      <c r="S1248" s="30">
        <f>'23'!R24</f>
        <v>0</v>
      </c>
      <c r="T1248" s="30">
        <f>'23'!S24</f>
        <v>1019</v>
      </c>
      <c r="U1248" s="30">
        <f>'23'!T24</f>
        <v>36</v>
      </c>
      <c r="V1248" s="30">
        <f>'23'!U24</f>
        <v>95</v>
      </c>
      <c r="W1248" s="30">
        <f>'23'!V24</f>
        <v>3.8</v>
      </c>
      <c r="X1248" s="30">
        <f>'23'!W24</f>
        <v>3.5</v>
      </c>
      <c r="Y1248" s="30">
        <f>'23'!X24</f>
        <v>3.5</v>
      </c>
      <c r="Z1248" s="30">
        <f>'23'!Y24</f>
        <v>2.9</v>
      </c>
      <c r="AA1248" s="30">
        <f>'23'!Z24</f>
        <v>4.5999999999999996</v>
      </c>
      <c r="AB1248" s="30">
        <f>'23'!AA24</f>
        <v>2</v>
      </c>
      <c r="AC1248" s="30">
        <f>'23'!AB24</f>
        <v>0</v>
      </c>
      <c r="AD1248" s="30">
        <f>'23'!AC24</f>
        <v>0</v>
      </c>
      <c r="AE1248" s="30">
        <f>'23'!AD24</f>
        <v>0</v>
      </c>
      <c r="AF1248" s="30">
        <f>'23'!AE24</f>
        <v>0.6</v>
      </c>
      <c r="AG1248" s="30">
        <f>'23'!AF24</f>
        <v>0</v>
      </c>
      <c r="AH1248" s="30">
        <f>'23'!AG24</f>
        <v>0</v>
      </c>
      <c r="AI1248" s="30">
        <f>'23'!AH24</f>
        <v>0.6</v>
      </c>
      <c r="AJ1248" s="30">
        <f>'23'!AI24</f>
        <v>60</v>
      </c>
      <c r="AK1248" s="30">
        <f>'23'!AJ24</f>
        <v>60.6</v>
      </c>
      <c r="AL1248" s="30">
        <f>'23'!AK24</f>
        <v>110.39999999999999</v>
      </c>
      <c r="AM1248" s="30">
        <f>'23'!AL24</f>
        <v>115.89999999999999</v>
      </c>
      <c r="AN1248" s="30">
        <f>'23'!AM24</f>
        <v>55.29999999999999</v>
      </c>
      <c r="AO1248" s="30">
        <f>'23'!AN24</f>
        <v>0</v>
      </c>
      <c r="AP1248" s="30">
        <f>'23'!AO24</f>
        <v>0</v>
      </c>
      <c r="AQ1248" s="30">
        <f>'23'!AP24</f>
        <v>115.89999999999999</v>
      </c>
      <c r="AR1248" s="30">
        <f>'23'!AQ24</f>
        <v>41.64</v>
      </c>
      <c r="AS1248" s="30">
        <f>'23'!AR24</f>
        <v>0</v>
      </c>
      <c r="AT1248" s="30">
        <f>'23'!AS24</f>
        <v>60.6</v>
      </c>
      <c r="AU1248" s="30">
        <f>'23'!AT24</f>
        <v>91.44</v>
      </c>
      <c r="AV1248" s="30">
        <f>'23'!AU24</f>
        <v>152.04</v>
      </c>
      <c r="AW1248" s="30">
        <f>'23'!AV24</f>
        <v>0</v>
      </c>
      <c r="AX1248" s="30">
        <f>'23'!AW24</f>
        <v>10</v>
      </c>
      <c r="AY1248" s="30">
        <f>'23'!AX24</f>
        <v>200</v>
      </c>
      <c r="AZ1248" s="30">
        <f>'23'!AY24</f>
        <v>0</v>
      </c>
      <c r="BA1248" s="30">
        <f>'23'!AZ24</f>
        <v>40</v>
      </c>
      <c r="BB1248" s="30">
        <f>'23'!BA24</f>
        <v>0</v>
      </c>
      <c r="BC1248" s="30">
        <f>'23'!BB24</f>
        <v>250</v>
      </c>
      <c r="BD1248" s="30">
        <f>'23'!BC24</f>
        <v>237.5</v>
      </c>
      <c r="BE1248" s="30">
        <f>'23'!BD24</f>
        <v>14</v>
      </c>
      <c r="BF1248" s="30">
        <f>'23'!BE24</f>
        <v>15</v>
      </c>
      <c r="BG1248" s="30">
        <f>'23'!BF24</f>
        <v>8</v>
      </c>
      <c r="BH1248" s="30">
        <f>'23'!BG24</f>
        <v>9</v>
      </c>
      <c r="BI1248" s="30">
        <f>'23'!BH24</f>
        <v>1</v>
      </c>
      <c r="BJ1248" s="30">
        <f>'23'!BI24</f>
        <v>47</v>
      </c>
      <c r="BK1248" s="30">
        <f>'23'!BJ24</f>
        <v>190.5</v>
      </c>
      <c r="BL1248" s="30">
        <f>'23'!BK24</f>
        <v>91.44</v>
      </c>
      <c r="BM1248" s="30">
        <f>'23'!BL24</f>
        <v>99.06</v>
      </c>
    </row>
    <row r="1249" spans="1:65">
      <c r="A1249" s="78">
        <f>'23'!A25</f>
        <v>42909</v>
      </c>
      <c r="B1249" s="82" t="str">
        <f t="shared" si="19"/>
        <v>07:30:00</v>
      </c>
      <c r="C1249" s="30" t="str">
        <f>'23'!B25</f>
        <v>07H30</v>
      </c>
      <c r="D1249" s="30">
        <f>'23'!C25</f>
        <v>633</v>
      </c>
      <c r="E1249" s="30">
        <f>'23'!D25</f>
        <v>710</v>
      </c>
      <c r="F1249" s="30">
        <f>'23'!E25</f>
        <v>510</v>
      </c>
      <c r="G1249" s="30">
        <f>'23'!F25</f>
        <v>47</v>
      </c>
      <c r="H1249" s="30">
        <f>'23'!G25</f>
        <v>0</v>
      </c>
      <c r="I1249" s="30">
        <f>'23'!H25</f>
        <v>17</v>
      </c>
      <c r="J1249" s="30">
        <f>'23'!I25</f>
        <v>1853</v>
      </c>
      <c r="K1249" s="30">
        <f>'23'!J25</f>
        <v>64</v>
      </c>
      <c r="L1249" s="30">
        <f>'23'!K25</f>
        <v>326</v>
      </c>
      <c r="M1249" s="30">
        <f>'23'!L25</f>
        <v>401</v>
      </c>
      <c r="N1249" s="30">
        <f>'23'!M25</f>
        <v>360</v>
      </c>
      <c r="O1249" s="30">
        <f>'23'!N25</f>
        <v>0</v>
      </c>
      <c r="P1249" s="30">
        <f>'23'!O25</f>
        <v>12</v>
      </c>
      <c r="Q1249" s="30">
        <f>'23'!P25</f>
        <v>14</v>
      </c>
      <c r="R1249" s="30">
        <f>'23'!Q25</f>
        <v>13</v>
      </c>
      <c r="S1249" s="30">
        <f>'23'!R25</f>
        <v>0</v>
      </c>
      <c r="T1249" s="30">
        <f>'23'!S25</f>
        <v>1087</v>
      </c>
      <c r="U1249" s="30">
        <f>'23'!T25</f>
        <v>39</v>
      </c>
      <c r="V1249" s="30">
        <f>'23'!U25</f>
        <v>103</v>
      </c>
      <c r="W1249" s="30">
        <f>'23'!V25</f>
        <v>3.8</v>
      </c>
      <c r="X1249" s="30">
        <f>'23'!W25</f>
        <v>3.5</v>
      </c>
      <c r="Y1249" s="30">
        <f>'23'!X25</f>
        <v>3.5</v>
      </c>
      <c r="Z1249" s="30">
        <f>'23'!Y25</f>
        <v>2.9</v>
      </c>
      <c r="AA1249" s="30">
        <f>'23'!Z25</f>
        <v>4.5999999999999996</v>
      </c>
      <c r="AB1249" s="30">
        <f>'23'!AA25</f>
        <v>2</v>
      </c>
      <c r="AC1249" s="30">
        <f>'23'!AB25</f>
        <v>0</v>
      </c>
      <c r="AD1249" s="30">
        <f>'23'!AC25</f>
        <v>0</v>
      </c>
      <c r="AE1249" s="30">
        <f>'23'!AD25</f>
        <v>0</v>
      </c>
      <c r="AF1249" s="30">
        <f>'23'!AE25</f>
        <v>0.6</v>
      </c>
      <c r="AG1249" s="30">
        <f>'23'!AF25</f>
        <v>0</v>
      </c>
      <c r="AH1249" s="30">
        <f>'23'!AG25</f>
        <v>0</v>
      </c>
      <c r="AI1249" s="30">
        <f>'23'!AH25</f>
        <v>0.6</v>
      </c>
      <c r="AJ1249" s="30">
        <f>'23'!AI25</f>
        <v>60</v>
      </c>
      <c r="AK1249" s="30">
        <f>'23'!AJ25</f>
        <v>60.6</v>
      </c>
      <c r="AL1249" s="30">
        <f>'23'!AK25</f>
        <v>118.39999999999999</v>
      </c>
      <c r="AM1249" s="30">
        <f>'23'!AL25</f>
        <v>123.89999999999999</v>
      </c>
      <c r="AN1249" s="30">
        <f>'23'!AM25</f>
        <v>63.29999999999999</v>
      </c>
      <c r="AO1249" s="30">
        <f>'23'!AN25</f>
        <v>0</v>
      </c>
      <c r="AP1249" s="30">
        <f>'23'!AO25</f>
        <v>0</v>
      </c>
      <c r="AQ1249" s="30">
        <f>'23'!AP25</f>
        <v>123.89999999999999</v>
      </c>
      <c r="AR1249" s="30">
        <f>'23'!AQ25</f>
        <v>33.64</v>
      </c>
      <c r="AS1249" s="30">
        <f>'23'!AR25</f>
        <v>0</v>
      </c>
      <c r="AT1249" s="30">
        <f>'23'!AS25</f>
        <v>60.6</v>
      </c>
      <c r="AU1249" s="30">
        <f>'23'!AT25</f>
        <v>91.44</v>
      </c>
      <c r="AV1249" s="30">
        <f>'23'!AU25</f>
        <v>152.04</v>
      </c>
      <c r="AW1249" s="30">
        <f>'23'!AV25</f>
        <v>0</v>
      </c>
      <c r="AX1249" s="30">
        <f>'23'!AW25</f>
        <v>10</v>
      </c>
      <c r="AY1249" s="30">
        <f>'23'!AX25</f>
        <v>200</v>
      </c>
      <c r="AZ1249" s="30">
        <f>'23'!AY25</f>
        <v>0</v>
      </c>
      <c r="BA1249" s="30">
        <f>'23'!AZ25</f>
        <v>40</v>
      </c>
      <c r="BB1249" s="30">
        <f>'23'!BA25</f>
        <v>0</v>
      </c>
      <c r="BC1249" s="30">
        <f>'23'!BB25</f>
        <v>250</v>
      </c>
      <c r="BD1249" s="30">
        <f>'23'!BC25</f>
        <v>237.5</v>
      </c>
      <c r="BE1249" s="30">
        <f>'23'!BD25</f>
        <v>14</v>
      </c>
      <c r="BF1249" s="30">
        <f>'23'!BE25</f>
        <v>15</v>
      </c>
      <c r="BG1249" s="30">
        <f>'23'!BF25</f>
        <v>8</v>
      </c>
      <c r="BH1249" s="30">
        <f>'23'!BG25</f>
        <v>9</v>
      </c>
      <c r="BI1249" s="30">
        <f>'23'!BH25</f>
        <v>1</v>
      </c>
      <c r="BJ1249" s="30">
        <f>'23'!BI25</f>
        <v>47</v>
      </c>
      <c r="BK1249" s="30">
        <f>'23'!BJ25</f>
        <v>190.5</v>
      </c>
      <c r="BL1249" s="30">
        <f>'23'!BK25</f>
        <v>91.44</v>
      </c>
      <c r="BM1249" s="30">
        <f>'23'!BL25</f>
        <v>99.06</v>
      </c>
    </row>
    <row r="1250" spans="1:65">
      <c r="A1250" s="78">
        <f>'23'!A26</f>
        <v>42909</v>
      </c>
      <c r="B1250" s="82" t="str">
        <f t="shared" si="19"/>
        <v>08:00:00</v>
      </c>
      <c r="C1250" s="30" t="str">
        <f>'23'!B26</f>
        <v>08H00</v>
      </c>
      <c r="D1250" s="30">
        <f>'23'!C26</f>
        <v>690</v>
      </c>
      <c r="E1250" s="30">
        <f>'23'!D26</f>
        <v>784</v>
      </c>
      <c r="F1250" s="30">
        <f>'23'!E26</f>
        <v>547</v>
      </c>
      <c r="G1250" s="30">
        <f>'23'!F26</f>
        <v>50</v>
      </c>
      <c r="H1250" s="30">
        <f>'23'!G26</f>
        <v>0</v>
      </c>
      <c r="I1250" s="30">
        <f>'23'!H26</f>
        <v>18</v>
      </c>
      <c r="J1250" s="30">
        <f>'23'!I26</f>
        <v>2021</v>
      </c>
      <c r="K1250" s="30">
        <f>'23'!J26</f>
        <v>68</v>
      </c>
      <c r="L1250" s="30">
        <f>'23'!K26</f>
        <v>339</v>
      </c>
      <c r="M1250" s="30">
        <f>'23'!L26</f>
        <v>435</v>
      </c>
      <c r="N1250" s="30">
        <f>'23'!M26</f>
        <v>380</v>
      </c>
      <c r="O1250" s="30">
        <f>'23'!N26</f>
        <v>0</v>
      </c>
      <c r="P1250" s="30">
        <f>'23'!O26</f>
        <v>12</v>
      </c>
      <c r="Q1250" s="30">
        <f>'23'!P26</f>
        <v>15</v>
      </c>
      <c r="R1250" s="30">
        <f>'23'!Q26</f>
        <v>14</v>
      </c>
      <c r="S1250" s="30">
        <f>'23'!R26</f>
        <v>0</v>
      </c>
      <c r="T1250" s="30">
        <f>'23'!S26</f>
        <v>1154</v>
      </c>
      <c r="U1250" s="30">
        <f>'23'!T26</f>
        <v>41</v>
      </c>
      <c r="V1250" s="30">
        <f>'23'!U26</f>
        <v>109</v>
      </c>
      <c r="W1250" s="30">
        <f>'23'!V26</f>
        <v>4.41</v>
      </c>
      <c r="X1250" s="30">
        <f>'23'!W26</f>
        <v>3.5</v>
      </c>
      <c r="Y1250" s="30">
        <f>'23'!X26</f>
        <v>3.5</v>
      </c>
      <c r="Z1250" s="30">
        <f>'23'!Y26</f>
        <v>2.9</v>
      </c>
      <c r="AA1250" s="30">
        <f>'23'!Z26</f>
        <v>5.5</v>
      </c>
      <c r="AB1250" s="30">
        <f>'23'!AA26</f>
        <v>2.2999999999999998</v>
      </c>
      <c r="AC1250" s="30">
        <f>'23'!AB26</f>
        <v>0</v>
      </c>
      <c r="AD1250" s="30">
        <f>'23'!AC26</f>
        <v>0</v>
      </c>
      <c r="AE1250" s="30">
        <f>'23'!AD26</f>
        <v>0</v>
      </c>
      <c r="AF1250" s="30">
        <f>'23'!AE26</f>
        <v>0.625</v>
      </c>
      <c r="AG1250" s="30">
        <f>'23'!AF26</f>
        <v>0</v>
      </c>
      <c r="AH1250" s="30">
        <f>'23'!AG26</f>
        <v>0</v>
      </c>
      <c r="AI1250" s="30">
        <f>'23'!AH26</f>
        <v>0.625</v>
      </c>
      <c r="AJ1250" s="30">
        <f>'23'!AI26</f>
        <v>60</v>
      </c>
      <c r="AK1250" s="30">
        <f>'23'!AJ26</f>
        <v>60.625</v>
      </c>
      <c r="AL1250" s="30">
        <f>'23'!AK26</f>
        <v>125.935</v>
      </c>
      <c r="AM1250" s="30">
        <f>'23'!AL26</f>
        <v>131.73500000000001</v>
      </c>
      <c r="AN1250" s="30">
        <f>'23'!AM26</f>
        <v>71.110000000000014</v>
      </c>
      <c r="AO1250" s="30">
        <f>'23'!AN26</f>
        <v>0</v>
      </c>
      <c r="AP1250" s="30">
        <f>'23'!AO26</f>
        <v>0</v>
      </c>
      <c r="AQ1250" s="30">
        <f>'23'!AP26</f>
        <v>131.73500000000001</v>
      </c>
      <c r="AR1250" s="30">
        <f>'23'!AQ26</f>
        <v>26.129999999999995</v>
      </c>
      <c r="AS1250" s="30">
        <f>'23'!AR26</f>
        <v>0</v>
      </c>
      <c r="AT1250" s="30">
        <f>'23'!AS26</f>
        <v>60.625</v>
      </c>
      <c r="AU1250" s="30">
        <f>'23'!AT26</f>
        <v>91.44</v>
      </c>
      <c r="AV1250" s="30">
        <f>'23'!AU26</f>
        <v>152.065</v>
      </c>
      <c r="AW1250" s="30">
        <f>'23'!AV26</f>
        <v>0</v>
      </c>
      <c r="AX1250" s="30">
        <f>'23'!AW26</f>
        <v>10</v>
      </c>
      <c r="AY1250" s="30">
        <f>'23'!AX26</f>
        <v>200</v>
      </c>
      <c r="AZ1250" s="30">
        <f>'23'!AY26</f>
        <v>0</v>
      </c>
      <c r="BA1250" s="30">
        <f>'23'!AZ26</f>
        <v>40</v>
      </c>
      <c r="BB1250" s="30">
        <f>'23'!BA26</f>
        <v>0</v>
      </c>
      <c r="BC1250" s="30">
        <f>'23'!BB26</f>
        <v>250</v>
      </c>
      <c r="BD1250" s="30">
        <f>'23'!BC26</f>
        <v>237.5</v>
      </c>
      <c r="BE1250" s="30">
        <f>'23'!BD26</f>
        <v>14</v>
      </c>
      <c r="BF1250" s="30">
        <f>'23'!BE26</f>
        <v>15</v>
      </c>
      <c r="BG1250" s="30">
        <f>'23'!BF26</f>
        <v>8</v>
      </c>
      <c r="BH1250" s="30">
        <f>'23'!BG26</f>
        <v>9</v>
      </c>
      <c r="BI1250" s="30">
        <f>'23'!BH26</f>
        <v>1</v>
      </c>
      <c r="BJ1250" s="30">
        <f>'23'!BI26</f>
        <v>47</v>
      </c>
      <c r="BK1250" s="30">
        <f>'23'!BJ26</f>
        <v>190.5</v>
      </c>
      <c r="BL1250" s="30">
        <f>'23'!BK26</f>
        <v>91.44</v>
      </c>
      <c r="BM1250" s="30">
        <f>'23'!BL26</f>
        <v>99.06</v>
      </c>
    </row>
    <row r="1251" spans="1:65">
      <c r="A1251" s="78">
        <f>'23'!A27</f>
        <v>42909</v>
      </c>
      <c r="B1251" s="82" t="str">
        <f t="shared" si="19"/>
        <v>08:30:00</v>
      </c>
      <c r="C1251" s="30" t="str">
        <f>'23'!B27</f>
        <v>08H30</v>
      </c>
      <c r="D1251" s="30">
        <f>'23'!C27</f>
        <v>736</v>
      </c>
      <c r="E1251" s="30">
        <f>'23'!D27</f>
        <v>829</v>
      </c>
      <c r="F1251" s="30">
        <f>'23'!E27</f>
        <v>591</v>
      </c>
      <c r="G1251" s="30">
        <f>'23'!F27</f>
        <v>53</v>
      </c>
      <c r="H1251" s="30">
        <f>'23'!G27</f>
        <v>0</v>
      </c>
      <c r="I1251" s="30">
        <f>'23'!H27</f>
        <v>19</v>
      </c>
      <c r="J1251" s="30">
        <f>'23'!I27</f>
        <v>2156</v>
      </c>
      <c r="K1251" s="30">
        <f>'23'!J27</f>
        <v>72</v>
      </c>
      <c r="L1251" s="30">
        <f>'23'!K27</f>
        <v>337</v>
      </c>
      <c r="M1251" s="30">
        <f>'23'!L27</f>
        <v>472</v>
      </c>
      <c r="N1251" s="30">
        <f>'23'!M27</f>
        <v>380</v>
      </c>
      <c r="O1251" s="30">
        <f>'23'!N27</f>
        <v>0</v>
      </c>
      <c r="P1251" s="30">
        <f>'23'!O27</f>
        <v>12</v>
      </c>
      <c r="Q1251" s="30">
        <f>'23'!P27</f>
        <v>16</v>
      </c>
      <c r="R1251" s="30">
        <f>'23'!Q27</f>
        <v>14</v>
      </c>
      <c r="S1251" s="30">
        <f>'23'!R27</f>
        <v>0</v>
      </c>
      <c r="T1251" s="30">
        <f>'23'!S27</f>
        <v>1189</v>
      </c>
      <c r="U1251" s="30">
        <f>'23'!T27</f>
        <v>42</v>
      </c>
      <c r="V1251" s="30">
        <f>'23'!U27</f>
        <v>114</v>
      </c>
      <c r="W1251" s="30">
        <f>'23'!V27</f>
        <v>4.41</v>
      </c>
      <c r="X1251" s="30">
        <f>'23'!W27</f>
        <v>3.5</v>
      </c>
      <c r="Y1251" s="30">
        <f>'23'!X27</f>
        <v>3.5</v>
      </c>
      <c r="Z1251" s="30">
        <f>'23'!Y27</f>
        <v>2.9</v>
      </c>
      <c r="AA1251" s="30">
        <f>'23'!Z27</f>
        <v>5.5</v>
      </c>
      <c r="AB1251" s="30">
        <f>'23'!AA27</f>
        <v>2.2999999999999998</v>
      </c>
      <c r="AC1251" s="30">
        <f>'23'!AB27</f>
        <v>0</v>
      </c>
      <c r="AD1251" s="30">
        <f>'23'!AC27</f>
        <v>0</v>
      </c>
      <c r="AE1251" s="30">
        <f>'23'!AD27</f>
        <v>0</v>
      </c>
      <c r="AF1251" s="30">
        <f>'23'!AE27</f>
        <v>0.625</v>
      </c>
      <c r="AG1251" s="30">
        <f>'23'!AF27</f>
        <v>0</v>
      </c>
      <c r="AH1251" s="30">
        <f>'23'!AG27</f>
        <v>0</v>
      </c>
      <c r="AI1251" s="30">
        <f>'23'!AH27</f>
        <v>0.625</v>
      </c>
      <c r="AJ1251" s="30">
        <f>'23'!AI27</f>
        <v>60</v>
      </c>
      <c r="AK1251" s="30">
        <f>'23'!AJ27</f>
        <v>60.625</v>
      </c>
      <c r="AL1251" s="30">
        <f>'23'!AK27</f>
        <v>130.935</v>
      </c>
      <c r="AM1251" s="30">
        <f>'23'!AL27</f>
        <v>136.73500000000001</v>
      </c>
      <c r="AN1251" s="30">
        <f>'23'!AM27</f>
        <v>76.110000000000014</v>
      </c>
      <c r="AO1251" s="30">
        <f>'23'!AN27</f>
        <v>0</v>
      </c>
      <c r="AP1251" s="30">
        <f>'23'!AO27</f>
        <v>0</v>
      </c>
      <c r="AQ1251" s="30">
        <f>'23'!AP27</f>
        <v>136.73500000000001</v>
      </c>
      <c r="AR1251" s="30">
        <f>'23'!AQ27</f>
        <v>21.129999999999995</v>
      </c>
      <c r="AS1251" s="30">
        <f>'23'!AR27</f>
        <v>0</v>
      </c>
      <c r="AT1251" s="30">
        <f>'23'!AS27</f>
        <v>60.625</v>
      </c>
      <c r="AU1251" s="30">
        <f>'23'!AT27</f>
        <v>91.44</v>
      </c>
      <c r="AV1251" s="30">
        <f>'23'!AU27</f>
        <v>152.065</v>
      </c>
      <c r="AW1251" s="30">
        <f>'23'!AV27</f>
        <v>0</v>
      </c>
      <c r="AX1251" s="30">
        <f>'23'!AW27</f>
        <v>10</v>
      </c>
      <c r="AY1251" s="30">
        <f>'23'!AX27</f>
        <v>200</v>
      </c>
      <c r="AZ1251" s="30">
        <f>'23'!AY27</f>
        <v>0</v>
      </c>
      <c r="BA1251" s="30">
        <f>'23'!AZ27</f>
        <v>40</v>
      </c>
      <c r="BB1251" s="30">
        <f>'23'!BA27</f>
        <v>0</v>
      </c>
      <c r="BC1251" s="30">
        <f>'23'!BB27</f>
        <v>250</v>
      </c>
      <c r="BD1251" s="30">
        <f>'23'!BC27</f>
        <v>237.5</v>
      </c>
      <c r="BE1251" s="30">
        <f>'23'!BD27</f>
        <v>14</v>
      </c>
      <c r="BF1251" s="30">
        <f>'23'!BE27</f>
        <v>15</v>
      </c>
      <c r="BG1251" s="30">
        <f>'23'!BF27</f>
        <v>8</v>
      </c>
      <c r="BH1251" s="30">
        <f>'23'!BG27</f>
        <v>9</v>
      </c>
      <c r="BI1251" s="30">
        <f>'23'!BH27</f>
        <v>1</v>
      </c>
      <c r="BJ1251" s="30">
        <f>'23'!BI27</f>
        <v>47</v>
      </c>
      <c r="BK1251" s="30">
        <f>'23'!BJ27</f>
        <v>190.5</v>
      </c>
      <c r="BL1251" s="30">
        <f>'23'!BK27</f>
        <v>91.44</v>
      </c>
      <c r="BM1251" s="30">
        <f>'23'!BL27</f>
        <v>99.06</v>
      </c>
    </row>
    <row r="1252" spans="1:65">
      <c r="A1252" s="78">
        <f>'23'!A28</f>
        <v>42909</v>
      </c>
      <c r="B1252" s="82" t="str">
        <f t="shared" si="19"/>
        <v>09:00:00</v>
      </c>
      <c r="C1252" s="30" t="str">
        <f>'23'!B28</f>
        <v>09H00</v>
      </c>
      <c r="D1252" s="30">
        <f>'23'!C28</f>
        <v>750</v>
      </c>
      <c r="E1252" s="30">
        <f>'23'!D28</f>
        <v>866</v>
      </c>
      <c r="F1252" s="30">
        <f>'23'!E28</f>
        <v>622</v>
      </c>
      <c r="G1252" s="30">
        <f>'23'!F28</f>
        <v>56</v>
      </c>
      <c r="H1252" s="30">
        <f>'23'!G28</f>
        <v>0</v>
      </c>
      <c r="I1252" s="30">
        <f>'23'!H28</f>
        <v>21</v>
      </c>
      <c r="J1252" s="30">
        <f>'23'!I28</f>
        <v>2238</v>
      </c>
      <c r="K1252" s="30">
        <f>'23'!J28</f>
        <v>77</v>
      </c>
      <c r="L1252" s="30">
        <f>'23'!K28</f>
        <v>344</v>
      </c>
      <c r="M1252" s="30">
        <f>'23'!L28</f>
        <v>483</v>
      </c>
      <c r="N1252" s="30">
        <f>'23'!M28</f>
        <v>390</v>
      </c>
      <c r="O1252" s="30">
        <f>'23'!N28</f>
        <v>0</v>
      </c>
      <c r="P1252" s="30">
        <f>'23'!O28</f>
        <v>12</v>
      </c>
      <c r="Q1252" s="30">
        <f>'23'!P28</f>
        <v>16</v>
      </c>
      <c r="R1252" s="30">
        <f>'23'!Q28</f>
        <v>14</v>
      </c>
      <c r="S1252" s="30">
        <f>'23'!R28</f>
        <v>0</v>
      </c>
      <c r="T1252" s="30">
        <f>'23'!S28</f>
        <v>1217</v>
      </c>
      <c r="U1252" s="30">
        <f>'23'!T28</f>
        <v>42</v>
      </c>
      <c r="V1252" s="30">
        <f>'23'!U28</f>
        <v>119</v>
      </c>
      <c r="W1252" s="30">
        <f>'23'!V28</f>
        <v>4.46</v>
      </c>
      <c r="X1252" s="30">
        <f>'23'!W28</f>
        <v>3.5</v>
      </c>
      <c r="Y1252" s="30">
        <f>'23'!X28</f>
        <v>4</v>
      </c>
      <c r="Z1252" s="30">
        <f>'23'!Y28</f>
        <v>3.2</v>
      </c>
      <c r="AA1252" s="30">
        <f>'23'!Z28</f>
        <v>6.2</v>
      </c>
      <c r="AB1252" s="30">
        <f>'23'!AA28</f>
        <v>2.2000000000000002</v>
      </c>
      <c r="AC1252" s="30">
        <f>'23'!AB28</f>
        <v>0</v>
      </c>
      <c r="AD1252" s="30">
        <f>'23'!AC28</f>
        <v>0</v>
      </c>
      <c r="AE1252" s="30">
        <f>'23'!AD28</f>
        <v>0</v>
      </c>
      <c r="AF1252" s="30">
        <f>'23'!AE28</f>
        <v>0.5</v>
      </c>
      <c r="AG1252" s="30">
        <f>'23'!AF28</f>
        <v>0</v>
      </c>
      <c r="AH1252" s="30">
        <f>'23'!AG28</f>
        <v>0</v>
      </c>
      <c r="AI1252" s="30">
        <f>'23'!AH28</f>
        <v>0.5</v>
      </c>
      <c r="AJ1252" s="30">
        <f>'23'!AI28</f>
        <v>75</v>
      </c>
      <c r="AK1252" s="30">
        <f>'23'!AJ28</f>
        <v>75.5</v>
      </c>
      <c r="AL1252" s="30">
        <f>'23'!AK28</f>
        <v>137.35999999999999</v>
      </c>
      <c r="AM1252" s="30">
        <f>'23'!AL28</f>
        <v>143.05999999999997</v>
      </c>
      <c r="AN1252" s="30">
        <f>'23'!AM28</f>
        <v>67.559999999999974</v>
      </c>
      <c r="AO1252" s="30">
        <f>'23'!AN28</f>
        <v>0</v>
      </c>
      <c r="AP1252" s="30">
        <f>'23'!AO28</f>
        <v>0</v>
      </c>
      <c r="AQ1252" s="30">
        <f>'23'!AP28</f>
        <v>143.05999999999997</v>
      </c>
      <c r="AR1252" s="30">
        <f>'23'!AQ28</f>
        <v>29.580000000000013</v>
      </c>
      <c r="AS1252" s="30">
        <f>'23'!AR28</f>
        <v>0</v>
      </c>
      <c r="AT1252" s="30">
        <f>'23'!AS28</f>
        <v>75.5</v>
      </c>
      <c r="AU1252" s="30">
        <f>'23'!AT28</f>
        <v>91.44</v>
      </c>
      <c r="AV1252" s="30">
        <f>'23'!AU28</f>
        <v>166.94</v>
      </c>
      <c r="AW1252" s="30">
        <f>'23'!AV28</f>
        <v>0</v>
      </c>
      <c r="AX1252" s="30">
        <f>'23'!AW28</f>
        <v>10</v>
      </c>
      <c r="AY1252" s="30">
        <f>'23'!AX28</f>
        <v>200</v>
      </c>
      <c r="AZ1252" s="30">
        <f>'23'!AY28</f>
        <v>0</v>
      </c>
      <c r="BA1252" s="30">
        <f>'23'!AZ28</f>
        <v>40</v>
      </c>
      <c r="BB1252" s="30">
        <f>'23'!BA28</f>
        <v>0</v>
      </c>
      <c r="BC1252" s="30">
        <f>'23'!BB28</f>
        <v>250</v>
      </c>
      <c r="BD1252" s="30">
        <f>'23'!BC28</f>
        <v>237.5</v>
      </c>
      <c r="BE1252" s="30">
        <f>'23'!BD28</f>
        <v>14</v>
      </c>
      <c r="BF1252" s="30">
        <f>'23'!BE28</f>
        <v>15</v>
      </c>
      <c r="BG1252" s="30">
        <f>'23'!BF28</f>
        <v>8</v>
      </c>
      <c r="BH1252" s="30">
        <f>'23'!BG28</f>
        <v>9</v>
      </c>
      <c r="BI1252" s="30">
        <f>'23'!BH28</f>
        <v>1</v>
      </c>
      <c r="BJ1252" s="30">
        <f>'23'!BI28</f>
        <v>47</v>
      </c>
      <c r="BK1252" s="30">
        <f>'23'!BJ28</f>
        <v>190.5</v>
      </c>
      <c r="BL1252" s="30">
        <f>'23'!BK28</f>
        <v>91.44</v>
      </c>
      <c r="BM1252" s="30">
        <f>'23'!BL28</f>
        <v>99.06</v>
      </c>
    </row>
    <row r="1253" spans="1:65">
      <c r="A1253" s="78">
        <f>'23'!A29</f>
        <v>42909</v>
      </c>
      <c r="B1253" s="82" t="str">
        <f t="shared" si="19"/>
        <v>09:30:00</v>
      </c>
      <c r="C1253" s="30" t="str">
        <f>'23'!B29</f>
        <v>09H30</v>
      </c>
      <c r="D1253" s="30">
        <f>'23'!C29</f>
        <v>767</v>
      </c>
      <c r="E1253" s="30">
        <f>'23'!D29</f>
        <v>860</v>
      </c>
      <c r="F1253" s="30">
        <f>'23'!E29</f>
        <v>613</v>
      </c>
      <c r="G1253" s="30">
        <f>'23'!F29</f>
        <v>56</v>
      </c>
      <c r="H1253" s="30">
        <f>'23'!G29</f>
        <v>0</v>
      </c>
      <c r="I1253" s="30">
        <f>'23'!H29</f>
        <v>21</v>
      </c>
      <c r="J1253" s="30">
        <f>'23'!I29</f>
        <v>2240</v>
      </c>
      <c r="K1253" s="30">
        <f>'23'!J29</f>
        <v>77</v>
      </c>
      <c r="L1253" s="30">
        <f>'23'!K29</f>
        <v>350</v>
      </c>
      <c r="M1253" s="30">
        <f>'23'!L29</f>
        <v>489</v>
      </c>
      <c r="N1253" s="30">
        <f>'23'!M29</f>
        <v>385</v>
      </c>
      <c r="O1253" s="30">
        <f>'23'!N29</f>
        <v>0</v>
      </c>
      <c r="P1253" s="30">
        <f>'23'!O29</f>
        <v>12</v>
      </c>
      <c r="Q1253" s="30">
        <f>'23'!P29</f>
        <v>16</v>
      </c>
      <c r="R1253" s="30">
        <f>'23'!Q29</f>
        <v>13</v>
      </c>
      <c r="S1253" s="30">
        <f>'23'!R29</f>
        <v>0</v>
      </c>
      <c r="T1253" s="30">
        <f>'23'!S29</f>
        <v>1224</v>
      </c>
      <c r="U1253" s="30">
        <f>'23'!T29</f>
        <v>41</v>
      </c>
      <c r="V1253" s="30">
        <f>'23'!U29</f>
        <v>118</v>
      </c>
      <c r="W1253" s="30">
        <f>'23'!V29</f>
        <v>4.46</v>
      </c>
      <c r="X1253" s="30">
        <f>'23'!W29</f>
        <v>3.5</v>
      </c>
      <c r="Y1253" s="30">
        <f>'23'!X29</f>
        <v>4</v>
      </c>
      <c r="Z1253" s="30">
        <f>'23'!Y29</f>
        <v>3.2</v>
      </c>
      <c r="AA1253" s="30">
        <f>'23'!Z29</f>
        <v>6.2</v>
      </c>
      <c r="AB1253" s="30">
        <f>'23'!AA29</f>
        <v>2.2000000000000002</v>
      </c>
      <c r="AC1253" s="30">
        <f>'23'!AB29</f>
        <v>0</v>
      </c>
      <c r="AD1253" s="30">
        <f>'23'!AC29</f>
        <v>0</v>
      </c>
      <c r="AE1253" s="30">
        <f>'23'!AD29</f>
        <v>0</v>
      </c>
      <c r="AF1253" s="30">
        <f>'23'!AE29</f>
        <v>0.5</v>
      </c>
      <c r="AG1253" s="30">
        <f>'23'!AF29</f>
        <v>0</v>
      </c>
      <c r="AH1253" s="30">
        <f>'23'!AG29</f>
        <v>0</v>
      </c>
      <c r="AI1253" s="30">
        <f>'23'!AH29</f>
        <v>0.5</v>
      </c>
      <c r="AJ1253" s="30">
        <f>'23'!AI29</f>
        <v>75</v>
      </c>
      <c r="AK1253" s="30">
        <f>'23'!AJ29</f>
        <v>75.5</v>
      </c>
      <c r="AL1253" s="30">
        <f>'23'!AK29</f>
        <v>136.35999999999999</v>
      </c>
      <c r="AM1253" s="30">
        <f>'23'!AL29</f>
        <v>142.05999999999997</v>
      </c>
      <c r="AN1253" s="30">
        <f>'23'!AM29</f>
        <v>66.559999999999974</v>
      </c>
      <c r="AO1253" s="30">
        <f>'23'!AN29</f>
        <v>0</v>
      </c>
      <c r="AP1253" s="30">
        <f>'23'!AO29</f>
        <v>0</v>
      </c>
      <c r="AQ1253" s="30">
        <f>'23'!AP29</f>
        <v>142.05999999999997</v>
      </c>
      <c r="AR1253" s="30">
        <f>'23'!AQ29</f>
        <v>30.580000000000013</v>
      </c>
      <c r="AS1253" s="30">
        <f>'23'!AR29</f>
        <v>0</v>
      </c>
      <c r="AT1253" s="30">
        <f>'23'!AS29</f>
        <v>75.5</v>
      </c>
      <c r="AU1253" s="30">
        <f>'23'!AT29</f>
        <v>91.44</v>
      </c>
      <c r="AV1253" s="30">
        <f>'23'!AU29</f>
        <v>166.94</v>
      </c>
      <c r="AW1253" s="30">
        <f>'23'!AV29</f>
        <v>0</v>
      </c>
      <c r="AX1253" s="30">
        <f>'23'!AW29</f>
        <v>10</v>
      </c>
      <c r="AY1253" s="30">
        <f>'23'!AX29</f>
        <v>200</v>
      </c>
      <c r="AZ1253" s="30">
        <f>'23'!AY29</f>
        <v>0</v>
      </c>
      <c r="BA1253" s="30">
        <f>'23'!AZ29</f>
        <v>40</v>
      </c>
      <c r="BB1253" s="30">
        <f>'23'!BA29</f>
        <v>0</v>
      </c>
      <c r="BC1253" s="30">
        <f>'23'!BB29</f>
        <v>250</v>
      </c>
      <c r="BD1253" s="30">
        <f>'23'!BC29</f>
        <v>237.5</v>
      </c>
      <c r="BE1253" s="30">
        <f>'23'!BD29</f>
        <v>14</v>
      </c>
      <c r="BF1253" s="30">
        <f>'23'!BE29</f>
        <v>15</v>
      </c>
      <c r="BG1253" s="30">
        <f>'23'!BF29</f>
        <v>8</v>
      </c>
      <c r="BH1253" s="30">
        <f>'23'!BG29</f>
        <v>9</v>
      </c>
      <c r="BI1253" s="30">
        <f>'23'!BH29</f>
        <v>1</v>
      </c>
      <c r="BJ1253" s="30">
        <f>'23'!BI29</f>
        <v>47</v>
      </c>
      <c r="BK1253" s="30">
        <f>'23'!BJ29</f>
        <v>190.5</v>
      </c>
      <c r="BL1253" s="30">
        <f>'23'!BK29</f>
        <v>91.44</v>
      </c>
      <c r="BM1253" s="30">
        <f>'23'!BL29</f>
        <v>99.06</v>
      </c>
    </row>
    <row r="1254" spans="1:65">
      <c r="A1254" s="78">
        <f>'23'!A30</f>
        <v>42909</v>
      </c>
      <c r="B1254" s="82" t="str">
        <f t="shared" si="19"/>
        <v>10:00:00</v>
      </c>
      <c r="C1254" s="30" t="str">
        <f>'23'!B30</f>
        <v>10H00</v>
      </c>
      <c r="D1254" s="30">
        <f>'23'!C30</f>
        <v>771</v>
      </c>
      <c r="E1254" s="30">
        <f>'23'!D30</f>
        <v>873</v>
      </c>
      <c r="F1254" s="30">
        <f>'23'!E30</f>
        <v>640</v>
      </c>
      <c r="G1254" s="30">
        <f>'23'!F30</f>
        <v>56</v>
      </c>
      <c r="H1254" s="30">
        <f>'23'!G30</f>
        <v>0</v>
      </c>
      <c r="I1254" s="30">
        <f>'23'!H30</f>
        <v>22</v>
      </c>
      <c r="J1254" s="30">
        <f>'23'!I30</f>
        <v>2284</v>
      </c>
      <c r="K1254" s="30">
        <f>'23'!J30</f>
        <v>78</v>
      </c>
      <c r="L1254" s="30">
        <f>'23'!K30</f>
        <v>357</v>
      </c>
      <c r="M1254" s="30">
        <f>'23'!L30</f>
        <v>495</v>
      </c>
      <c r="N1254" s="30">
        <f>'23'!M30</f>
        <v>390</v>
      </c>
      <c r="O1254" s="30">
        <f>'23'!N30</f>
        <v>0</v>
      </c>
      <c r="P1254" s="30">
        <f>'23'!O30</f>
        <v>12</v>
      </c>
      <c r="Q1254" s="30">
        <f>'23'!P30</f>
        <v>17</v>
      </c>
      <c r="R1254" s="30">
        <f>'23'!Q30</f>
        <v>14</v>
      </c>
      <c r="S1254" s="30">
        <f>'23'!R30</f>
        <v>0</v>
      </c>
      <c r="T1254" s="30">
        <f>'23'!S30</f>
        <v>1242</v>
      </c>
      <c r="U1254" s="30">
        <f>'23'!T30</f>
        <v>43</v>
      </c>
      <c r="V1254" s="30">
        <f>'23'!U30</f>
        <v>121</v>
      </c>
      <c r="W1254" s="30">
        <f>'23'!V30</f>
        <v>4.46</v>
      </c>
      <c r="X1254" s="30">
        <f>'23'!W30</f>
        <v>3.5</v>
      </c>
      <c r="Y1254" s="30">
        <f>'23'!X30</f>
        <v>4</v>
      </c>
      <c r="Z1254" s="30">
        <f>'23'!Y30</f>
        <v>3.3</v>
      </c>
      <c r="AA1254" s="30">
        <f>'23'!Z30</f>
        <v>6.2</v>
      </c>
      <c r="AB1254" s="30">
        <f>'23'!AA30</f>
        <v>2.6</v>
      </c>
      <c r="AC1254" s="30">
        <f>'23'!AB30</f>
        <v>0</v>
      </c>
      <c r="AD1254" s="30">
        <f>'23'!AC30</f>
        <v>0</v>
      </c>
      <c r="AE1254" s="30">
        <f>'23'!AD30</f>
        <v>0</v>
      </c>
      <c r="AF1254" s="30">
        <f>'23'!AE30</f>
        <v>0.52500000000000002</v>
      </c>
      <c r="AG1254" s="30">
        <f>'23'!AF30</f>
        <v>0</v>
      </c>
      <c r="AH1254" s="30">
        <f>'23'!AG30</f>
        <v>0</v>
      </c>
      <c r="AI1254" s="30">
        <f>'23'!AH30</f>
        <v>0.52500000000000002</v>
      </c>
      <c r="AJ1254" s="30">
        <f>'23'!AI30</f>
        <v>75</v>
      </c>
      <c r="AK1254" s="30">
        <f>'23'!AJ30</f>
        <v>75.525000000000006</v>
      </c>
      <c r="AL1254" s="30">
        <f>'23'!AK30</f>
        <v>139.48499999999999</v>
      </c>
      <c r="AM1254" s="30">
        <f>'23'!AL30</f>
        <v>145.58499999999998</v>
      </c>
      <c r="AN1254" s="30">
        <f>'23'!AM30</f>
        <v>70.059999999999974</v>
      </c>
      <c r="AO1254" s="30">
        <f>'23'!AN30</f>
        <v>0</v>
      </c>
      <c r="AP1254" s="30">
        <f>'23'!AO30</f>
        <v>0</v>
      </c>
      <c r="AQ1254" s="30">
        <f>'23'!AP30</f>
        <v>145.58499999999998</v>
      </c>
      <c r="AR1254" s="30">
        <f>'23'!AQ30</f>
        <v>27.480000000000018</v>
      </c>
      <c r="AS1254" s="30">
        <f>'23'!AR30</f>
        <v>0</v>
      </c>
      <c r="AT1254" s="30">
        <f>'23'!AS30</f>
        <v>75.525000000000006</v>
      </c>
      <c r="AU1254" s="30">
        <f>'23'!AT30</f>
        <v>91.44</v>
      </c>
      <c r="AV1254" s="30">
        <f>'23'!AU30</f>
        <v>166.965</v>
      </c>
      <c r="AW1254" s="30">
        <f>'23'!AV30</f>
        <v>0</v>
      </c>
      <c r="AX1254" s="30">
        <f>'23'!AW30</f>
        <v>10</v>
      </c>
      <c r="AY1254" s="30">
        <f>'23'!AX30</f>
        <v>200</v>
      </c>
      <c r="AZ1254" s="30">
        <f>'23'!AY30</f>
        <v>0</v>
      </c>
      <c r="BA1254" s="30">
        <f>'23'!AZ30</f>
        <v>40</v>
      </c>
      <c r="BB1254" s="30">
        <f>'23'!BA30</f>
        <v>0</v>
      </c>
      <c r="BC1254" s="30">
        <f>'23'!BB30</f>
        <v>250</v>
      </c>
      <c r="BD1254" s="30">
        <f>'23'!BC30</f>
        <v>237.5</v>
      </c>
      <c r="BE1254" s="30">
        <f>'23'!BD30</f>
        <v>14</v>
      </c>
      <c r="BF1254" s="30">
        <f>'23'!BE30</f>
        <v>15</v>
      </c>
      <c r="BG1254" s="30">
        <f>'23'!BF30</f>
        <v>8</v>
      </c>
      <c r="BH1254" s="30">
        <f>'23'!BG30</f>
        <v>9</v>
      </c>
      <c r="BI1254" s="30">
        <f>'23'!BH30</f>
        <v>1</v>
      </c>
      <c r="BJ1254" s="30">
        <f>'23'!BI30</f>
        <v>47</v>
      </c>
      <c r="BK1254" s="30">
        <f>'23'!BJ30</f>
        <v>190.5</v>
      </c>
      <c r="BL1254" s="30">
        <f>'23'!BK30</f>
        <v>91.44</v>
      </c>
      <c r="BM1254" s="30">
        <f>'23'!BL30</f>
        <v>99.06</v>
      </c>
    </row>
    <row r="1255" spans="1:65">
      <c r="A1255" s="78">
        <f>'23'!A31</f>
        <v>42909</v>
      </c>
      <c r="B1255" s="82" t="str">
        <f t="shared" si="19"/>
        <v>10:30:00</v>
      </c>
      <c r="C1255" s="30" t="str">
        <f>'23'!B31</f>
        <v>10H30</v>
      </c>
      <c r="D1255" s="30">
        <f>'23'!C31</f>
        <v>799</v>
      </c>
      <c r="E1255" s="30">
        <f>'23'!D31</f>
        <v>848</v>
      </c>
      <c r="F1255" s="30">
        <f>'23'!E31</f>
        <v>637</v>
      </c>
      <c r="G1255" s="30">
        <f>'23'!F31</f>
        <v>56</v>
      </c>
      <c r="H1255" s="30">
        <f>'23'!G31</f>
        <v>0</v>
      </c>
      <c r="I1255" s="30">
        <f>'23'!H31</f>
        <v>21</v>
      </c>
      <c r="J1255" s="30">
        <f>'23'!I31</f>
        <v>2284</v>
      </c>
      <c r="K1255" s="30">
        <f>'23'!J31</f>
        <v>77</v>
      </c>
      <c r="L1255" s="30">
        <f>'23'!K31</f>
        <v>352</v>
      </c>
      <c r="M1255" s="30">
        <f>'23'!L31</f>
        <v>398</v>
      </c>
      <c r="N1255" s="30">
        <f>'23'!M31</f>
        <v>360</v>
      </c>
      <c r="O1255" s="30">
        <f>'23'!N31</f>
        <v>0</v>
      </c>
      <c r="P1255" s="30">
        <f>'23'!O31</f>
        <v>12</v>
      </c>
      <c r="Q1255" s="30">
        <f>'23'!P31</f>
        <v>17</v>
      </c>
      <c r="R1255" s="30">
        <f>'23'!Q31</f>
        <v>13</v>
      </c>
      <c r="S1255" s="30">
        <f>'23'!R31</f>
        <v>0</v>
      </c>
      <c r="T1255" s="30">
        <f>'23'!S31</f>
        <v>1110</v>
      </c>
      <c r="U1255" s="30">
        <f>'23'!T31</f>
        <v>42</v>
      </c>
      <c r="V1255" s="30">
        <f>'23'!U31</f>
        <v>119</v>
      </c>
      <c r="W1255" s="30">
        <f>'23'!V31</f>
        <v>4.46</v>
      </c>
      <c r="X1255" s="30">
        <f>'23'!W31</f>
        <v>3.5</v>
      </c>
      <c r="Y1255" s="30">
        <f>'23'!X31</f>
        <v>4</v>
      </c>
      <c r="Z1255" s="30">
        <f>'23'!Y31</f>
        <v>3.3</v>
      </c>
      <c r="AA1255" s="30">
        <f>'23'!Z31</f>
        <v>6.2</v>
      </c>
      <c r="AB1255" s="30">
        <f>'23'!AA31</f>
        <v>2.6</v>
      </c>
      <c r="AC1255" s="30">
        <f>'23'!AB31</f>
        <v>0</v>
      </c>
      <c r="AD1255" s="30">
        <f>'23'!AC31</f>
        <v>0</v>
      </c>
      <c r="AE1255" s="30">
        <f>'23'!AD31</f>
        <v>0</v>
      </c>
      <c r="AF1255" s="30">
        <f>'23'!AE31</f>
        <v>0.52500000000000002</v>
      </c>
      <c r="AG1255" s="30">
        <f>'23'!AF31</f>
        <v>0</v>
      </c>
      <c r="AH1255" s="30">
        <f>'23'!AG31</f>
        <v>0</v>
      </c>
      <c r="AI1255" s="30">
        <f>'23'!AH31</f>
        <v>0.52500000000000002</v>
      </c>
      <c r="AJ1255" s="30">
        <f>'23'!AI31</f>
        <v>75</v>
      </c>
      <c r="AK1255" s="30">
        <f>'23'!AJ31</f>
        <v>75.525000000000006</v>
      </c>
      <c r="AL1255" s="30">
        <f>'23'!AK31</f>
        <v>137.48500000000001</v>
      </c>
      <c r="AM1255" s="30">
        <f>'23'!AL31</f>
        <v>143.58500000000001</v>
      </c>
      <c r="AN1255" s="30">
        <f>'23'!AM31</f>
        <v>68.06</v>
      </c>
      <c r="AO1255" s="30">
        <f>'23'!AN31</f>
        <v>0</v>
      </c>
      <c r="AP1255" s="30">
        <f>'23'!AO31</f>
        <v>0</v>
      </c>
      <c r="AQ1255" s="30">
        <f>'23'!AP31</f>
        <v>143.58500000000001</v>
      </c>
      <c r="AR1255" s="30">
        <f>'23'!AQ31</f>
        <v>29.47999999999999</v>
      </c>
      <c r="AS1255" s="30">
        <f>'23'!AR31</f>
        <v>0</v>
      </c>
      <c r="AT1255" s="30">
        <f>'23'!AS31</f>
        <v>75.525000000000006</v>
      </c>
      <c r="AU1255" s="30">
        <f>'23'!AT31</f>
        <v>91.44</v>
      </c>
      <c r="AV1255" s="30">
        <f>'23'!AU31</f>
        <v>166.965</v>
      </c>
      <c r="AW1255" s="30">
        <f>'23'!AV31</f>
        <v>0</v>
      </c>
      <c r="AX1255" s="30">
        <f>'23'!AW31</f>
        <v>10</v>
      </c>
      <c r="AY1255" s="30">
        <f>'23'!AX31</f>
        <v>200</v>
      </c>
      <c r="AZ1255" s="30">
        <f>'23'!AY31</f>
        <v>0</v>
      </c>
      <c r="BA1255" s="30">
        <f>'23'!AZ31</f>
        <v>40</v>
      </c>
      <c r="BB1255" s="30">
        <f>'23'!BA31</f>
        <v>0</v>
      </c>
      <c r="BC1255" s="30">
        <f>'23'!BB31</f>
        <v>250</v>
      </c>
      <c r="BD1255" s="30">
        <f>'23'!BC31</f>
        <v>237.5</v>
      </c>
      <c r="BE1255" s="30">
        <f>'23'!BD31</f>
        <v>14</v>
      </c>
      <c r="BF1255" s="30">
        <f>'23'!BE31</f>
        <v>15</v>
      </c>
      <c r="BG1255" s="30">
        <f>'23'!BF31</f>
        <v>8</v>
      </c>
      <c r="BH1255" s="30">
        <f>'23'!BG31</f>
        <v>9</v>
      </c>
      <c r="BI1255" s="30">
        <f>'23'!BH31</f>
        <v>1</v>
      </c>
      <c r="BJ1255" s="30">
        <f>'23'!BI31</f>
        <v>47</v>
      </c>
      <c r="BK1255" s="30">
        <f>'23'!BJ31</f>
        <v>190.5</v>
      </c>
      <c r="BL1255" s="30">
        <f>'23'!BK31</f>
        <v>91.44</v>
      </c>
      <c r="BM1255" s="30">
        <f>'23'!BL31</f>
        <v>99.06</v>
      </c>
    </row>
    <row r="1256" spans="1:65">
      <c r="A1256" s="78">
        <f>'23'!A32</f>
        <v>42909</v>
      </c>
      <c r="B1256" s="82" t="str">
        <f t="shared" si="19"/>
        <v>11:00:00</v>
      </c>
      <c r="C1256" s="30" t="str">
        <f>'23'!B32</f>
        <v>11H00</v>
      </c>
      <c r="D1256" s="30">
        <f>'23'!C32</f>
        <v>801</v>
      </c>
      <c r="E1256" s="30">
        <f>'23'!D32</f>
        <v>860</v>
      </c>
      <c r="F1256" s="30">
        <f>'23'!E32</f>
        <v>648</v>
      </c>
      <c r="G1256" s="30">
        <f>'23'!F32</f>
        <v>57</v>
      </c>
      <c r="H1256" s="30">
        <f>'23'!G32</f>
        <v>0</v>
      </c>
      <c r="I1256" s="30">
        <f>'23'!H32</f>
        <v>22</v>
      </c>
      <c r="J1256" s="30">
        <f>'23'!I32</f>
        <v>2309</v>
      </c>
      <c r="K1256" s="30">
        <f>'23'!J32</f>
        <v>79</v>
      </c>
      <c r="L1256" s="30">
        <f>'23'!K32</f>
        <v>358</v>
      </c>
      <c r="M1256" s="30">
        <f>'23'!L32</f>
        <v>465</v>
      </c>
      <c r="N1256" s="30">
        <f>'23'!M32</f>
        <v>350</v>
      </c>
      <c r="O1256" s="30">
        <f>'23'!N32</f>
        <v>0</v>
      </c>
      <c r="P1256" s="30">
        <f>'23'!O32</f>
        <v>12</v>
      </c>
      <c r="Q1256" s="30">
        <f>'23'!P32</f>
        <v>17</v>
      </c>
      <c r="R1256" s="30">
        <f>'23'!Q32</f>
        <v>12</v>
      </c>
      <c r="S1256" s="30">
        <f>'23'!R32</f>
        <v>0</v>
      </c>
      <c r="T1256" s="30">
        <f>'23'!S32</f>
        <v>1173</v>
      </c>
      <c r="U1256" s="30">
        <f>'23'!T32</f>
        <v>41</v>
      </c>
      <c r="V1256" s="30">
        <f>'23'!U32</f>
        <v>120</v>
      </c>
      <c r="W1256" s="30">
        <f>'23'!V32</f>
        <v>4.46</v>
      </c>
      <c r="X1256" s="30">
        <f>'23'!W32</f>
        <v>3.5</v>
      </c>
      <c r="Y1256" s="30">
        <f>'23'!X32</f>
        <v>4</v>
      </c>
      <c r="Z1256" s="30">
        <f>'23'!Y32</f>
        <v>2.2999999999999998</v>
      </c>
      <c r="AA1256" s="30">
        <f>'23'!Z32</f>
        <v>6.1</v>
      </c>
      <c r="AB1256" s="30">
        <f>'23'!AA32</f>
        <v>2.2999999999999998</v>
      </c>
      <c r="AC1256" s="30">
        <f>'23'!AB32</f>
        <v>0</v>
      </c>
      <c r="AD1256" s="30">
        <f>'23'!AC32</f>
        <v>0</v>
      </c>
      <c r="AE1256" s="30">
        <f>'23'!AD32</f>
        <v>0</v>
      </c>
      <c r="AF1256" s="30">
        <f>'23'!AE32</f>
        <v>0.5</v>
      </c>
      <c r="AG1256" s="30">
        <f>'23'!AF32</f>
        <v>0</v>
      </c>
      <c r="AH1256" s="30">
        <f>'23'!AG32</f>
        <v>0</v>
      </c>
      <c r="AI1256" s="30">
        <f>'23'!AH32</f>
        <v>0.5</v>
      </c>
      <c r="AJ1256" s="30">
        <f>'23'!AI32</f>
        <v>75</v>
      </c>
      <c r="AK1256" s="30">
        <f>'23'!AJ32</f>
        <v>75.5</v>
      </c>
      <c r="AL1256" s="30">
        <f>'23'!AK32</f>
        <v>137.35999999999999</v>
      </c>
      <c r="AM1256" s="30">
        <f>'23'!AL32</f>
        <v>143.16</v>
      </c>
      <c r="AN1256" s="30">
        <f>'23'!AM32</f>
        <v>67.66</v>
      </c>
      <c r="AO1256" s="30">
        <f>'23'!AN32</f>
        <v>0</v>
      </c>
      <c r="AP1256" s="30">
        <f>'23'!AO32</f>
        <v>0</v>
      </c>
      <c r="AQ1256" s="30">
        <f>'23'!AP32</f>
        <v>143.16</v>
      </c>
      <c r="AR1256" s="30">
        <f>'23'!AQ32</f>
        <v>29.580000000000013</v>
      </c>
      <c r="AS1256" s="30">
        <f>'23'!AR32</f>
        <v>0</v>
      </c>
      <c r="AT1256" s="30">
        <f>'23'!AS32</f>
        <v>75.5</v>
      </c>
      <c r="AU1256" s="30">
        <f>'23'!AT32</f>
        <v>91.44</v>
      </c>
      <c r="AV1256" s="30">
        <f>'23'!AU32</f>
        <v>166.94</v>
      </c>
      <c r="AW1256" s="30">
        <f>'23'!AV32</f>
        <v>0</v>
      </c>
      <c r="AX1256" s="30">
        <f>'23'!AW32</f>
        <v>10</v>
      </c>
      <c r="AY1256" s="30">
        <f>'23'!AX32</f>
        <v>200</v>
      </c>
      <c r="AZ1256" s="30">
        <f>'23'!AY32</f>
        <v>0</v>
      </c>
      <c r="BA1256" s="30">
        <f>'23'!AZ32</f>
        <v>40</v>
      </c>
      <c r="BB1256" s="30">
        <f>'23'!BA32</f>
        <v>0</v>
      </c>
      <c r="BC1256" s="30">
        <f>'23'!BB32</f>
        <v>250</v>
      </c>
      <c r="BD1256" s="30">
        <f>'23'!BC32</f>
        <v>237.5</v>
      </c>
      <c r="BE1256" s="30">
        <f>'23'!BD32</f>
        <v>14</v>
      </c>
      <c r="BF1256" s="30">
        <f>'23'!BE32</f>
        <v>15</v>
      </c>
      <c r="BG1256" s="30">
        <f>'23'!BF32</f>
        <v>8</v>
      </c>
      <c r="BH1256" s="30">
        <f>'23'!BG32</f>
        <v>9</v>
      </c>
      <c r="BI1256" s="30">
        <f>'23'!BH32</f>
        <v>1</v>
      </c>
      <c r="BJ1256" s="30">
        <f>'23'!BI32</f>
        <v>47</v>
      </c>
      <c r="BK1256" s="30">
        <f>'23'!BJ32</f>
        <v>190.5</v>
      </c>
      <c r="BL1256" s="30">
        <f>'23'!BK32</f>
        <v>91.44</v>
      </c>
      <c r="BM1256" s="30">
        <f>'23'!BL32</f>
        <v>99.06</v>
      </c>
    </row>
    <row r="1257" spans="1:65">
      <c r="A1257" s="78">
        <f>'23'!A33</f>
        <v>42909</v>
      </c>
      <c r="B1257" s="82" t="str">
        <f t="shared" si="19"/>
        <v>11:30:00</v>
      </c>
      <c r="C1257" s="30" t="str">
        <f>'23'!B33</f>
        <v>11H30</v>
      </c>
      <c r="D1257" s="30">
        <f>'23'!C33</f>
        <v>803</v>
      </c>
      <c r="E1257" s="30">
        <f>'23'!D33</f>
        <v>850</v>
      </c>
      <c r="F1257" s="30">
        <f>'23'!E33</f>
        <v>642</v>
      </c>
      <c r="G1257" s="30">
        <f>'23'!F33</f>
        <v>58</v>
      </c>
      <c r="H1257" s="30">
        <f>'23'!G33</f>
        <v>0</v>
      </c>
      <c r="I1257" s="30">
        <f>'23'!H33</f>
        <v>21</v>
      </c>
      <c r="J1257" s="30">
        <f>'23'!I33</f>
        <v>2295</v>
      </c>
      <c r="K1257" s="30">
        <f>'23'!J33</f>
        <v>79</v>
      </c>
      <c r="L1257" s="30">
        <f>'23'!K33</f>
        <v>353</v>
      </c>
      <c r="M1257" s="30">
        <f>'23'!L33</f>
        <v>472</v>
      </c>
      <c r="N1257" s="30">
        <f>'23'!M33</f>
        <v>390</v>
      </c>
      <c r="O1257" s="30">
        <f>'23'!N33</f>
        <v>0</v>
      </c>
      <c r="P1257" s="30">
        <f>'23'!O33</f>
        <v>12</v>
      </c>
      <c r="Q1257" s="30">
        <f>'23'!P33</f>
        <v>17</v>
      </c>
      <c r="R1257" s="30">
        <f>'23'!Q33</f>
        <v>14</v>
      </c>
      <c r="S1257" s="30">
        <f>'23'!R33</f>
        <v>0</v>
      </c>
      <c r="T1257" s="30">
        <f>'23'!S33</f>
        <v>1215</v>
      </c>
      <c r="U1257" s="30">
        <f>'23'!T33</f>
        <v>43</v>
      </c>
      <c r="V1257" s="30">
        <f>'23'!U33</f>
        <v>122</v>
      </c>
      <c r="W1257" s="30">
        <f>'23'!V33</f>
        <v>4.46</v>
      </c>
      <c r="X1257" s="30">
        <f>'23'!W33</f>
        <v>3.5</v>
      </c>
      <c r="Y1257" s="30">
        <f>'23'!X33</f>
        <v>4</v>
      </c>
      <c r="Z1257" s="30">
        <f>'23'!Y33</f>
        <v>2.2999999999999998</v>
      </c>
      <c r="AA1257" s="30">
        <f>'23'!Z33</f>
        <v>6.1</v>
      </c>
      <c r="AB1257" s="30">
        <f>'23'!AA33</f>
        <v>2.2999999999999998</v>
      </c>
      <c r="AC1257" s="30">
        <f>'23'!AB33</f>
        <v>0</v>
      </c>
      <c r="AD1257" s="30">
        <f>'23'!AC33</f>
        <v>0</v>
      </c>
      <c r="AE1257" s="30">
        <f>'23'!AD33</f>
        <v>0</v>
      </c>
      <c r="AF1257" s="30">
        <f>'23'!AE33</f>
        <v>0.5</v>
      </c>
      <c r="AG1257" s="30">
        <f>'23'!AF33</f>
        <v>0</v>
      </c>
      <c r="AH1257" s="30">
        <f>'23'!AG33</f>
        <v>0</v>
      </c>
      <c r="AI1257" s="30">
        <f>'23'!AH33</f>
        <v>0.5</v>
      </c>
      <c r="AJ1257" s="30">
        <f>'23'!AI33</f>
        <v>75</v>
      </c>
      <c r="AK1257" s="30">
        <f>'23'!AJ33</f>
        <v>75.5</v>
      </c>
      <c r="AL1257" s="30">
        <f>'23'!AK33</f>
        <v>139.35999999999999</v>
      </c>
      <c r="AM1257" s="30">
        <f>'23'!AL33</f>
        <v>145.16</v>
      </c>
      <c r="AN1257" s="30">
        <f>'23'!AM33</f>
        <v>69.66</v>
      </c>
      <c r="AO1257" s="30">
        <f>'23'!AN33</f>
        <v>0</v>
      </c>
      <c r="AP1257" s="30">
        <f>'23'!AO33</f>
        <v>0</v>
      </c>
      <c r="AQ1257" s="30">
        <f>'23'!AP33</f>
        <v>145.16</v>
      </c>
      <c r="AR1257" s="30">
        <f>'23'!AQ33</f>
        <v>27.580000000000013</v>
      </c>
      <c r="AS1257" s="30">
        <f>'23'!AR33</f>
        <v>0</v>
      </c>
      <c r="AT1257" s="30">
        <f>'23'!AS33</f>
        <v>75.5</v>
      </c>
      <c r="AU1257" s="30">
        <f>'23'!AT33</f>
        <v>91.44</v>
      </c>
      <c r="AV1257" s="30">
        <f>'23'!AU33</f>
        <v>166.94</v>
      </c>
      <c r="AW1257" s="30">
        <f>'23'!AV33</f>
        <v>0</v>
      </c>
      <c r="AX1257" s="30">
        <f>'23'!AW33</f>
        <v>10</v>
      </c>
      <c r="AY1257" s="30">
        <f>'23'!AX33</f>
        <v>200</v>
      </c>
      <c r="AZ1257" s="30">
        <f>'23'!AY33</f>
        <v>0</v>
      </c>
      <c r="BA1257" s="30">
        <f>'23'!AZ33</f>
        <v>40</v>
      </c>
      <c r="BB1257" s="30">
        <f>'23'!BA33</f>
        <v>0</v>
      </c>
      <c r="BC1257" s="30">
        <f>'23'!BB33</f>
        <v>250</v>
      </c>
      <c r="BD1257" s="30">
        <f>'23'!BC33</f>
        <v>237.5</v>
      </c>
      <c r="BE1257" s="30">
        <f>'23'!BD33</f>
        <v>14</v>
      </c>
      <c r="BF1257" s="30">
        <f>'23'!BE33</f>
        <v>15</v>
      </c>
      <c r="BG1257" s="30">
        <f>'23'!BF33</f>
        <v>8</v>
      </c>
      <c r="BH1257" s="30">
        <f>'23'!BG33</f>
        <v>9</v>
      </c>
      <c r="BI1257" s="30">
        <f>'23'!BH33</f>
        <v>1</v>
      </c>
      <c r="BJ1257" s="30">
        <f>'23'!BI33</f>
        <v>47</v>
      </c>
      <c r="BK1257" s="30">
        <f>'23'!BJ33</f>
        <v>190.5</v>
      </c>
      <c r="BL1257" s="30">
        <f>'23'!BK33</f>
        <v>91.44</v>
      </c>
      <c r="BM1257" s="30">
        <f>'23'!BL33</f>
        <v>99.06</v>
      </c>
    </row>
    <row r="1258" spans="1:65">
      <c r="A1258" s="78">
        <f>'23'!A34</f>
        <v>42909</v>
      </c>
      <c r="B1258" s="82" t="str">
        <f t="shared" si="19"/>
        <v>12:00:00</v>
      </c>
      <c r="C1258" s="30" t="str">
        <f>'23'!B34</f>
        <v>12H00</v>
      </c>
      <c r="D1258" s="30">
        <f>'23'!C34</f>
        <v>801</v>
      </c>
      <c r="E1258" s="30">
        <f>'23'!D34</f>
        <v>853</v>
      </c>
      <c r="F1258" s="30">
        <f>'23'!E34</f>
        <v>618</v>
      </c>
      <c r="G1258" s="30">
        <f>'23'!F34</f>
        <v>58</v>
      </c>
      <c r="H1258" s="30">
        <f>'23'!G34</f>
        <v>0</v>
      </c>
      <c r="I1258" s="30">
        <f>'23'!H34</f>
        <v>21</v>
      </c>
      <c r="J1258" s="30">
        <f>'23'!I34</f>
        <v>2272</v>
      </c>
      <c r="K1258" s="30">
        <f>'23'!J34</f>
        <v>79</v>
      </c>
      <c r="L1258" s="30">
        <f>'23'!K34</f>
        <v>348</v>
      </c>
      <c r="M1258" s="30">
        <f>'23'!L34</f>
        <v>463</v>
      </c>
      <c r="N1258" s="30">
        <f>'23'!M34</f>
        <v>380</v>
      </c>
      <c r="O1258" s="30">
        <f>'23'!N34</f>
        <v>0</v>
      </c>
      <c r="P1258" s="30">
        <f>'23'!O34</f>
        <v>12</v>
      </c>
      <c r="Q1258" s="30">
        <f>'23'!P34</f>
        <v>16</v>
      </c>
      <c r="R1258" s="30">
        <f>'23'!Q34</f>
        <v>14</v>
      </c>
      <c r="S1258" s="30">
        <f>'23'!R34</f>
        <v>0</v>
      </c>
      <c r="T1258" s="30">
        <f>'23'!S34</f>
        <v>1191</v>
      </c>
      <c r="U1258" s="30">
        <f>'23'!T34</f>
        <v>42</v>
      </c>
      <c r="V1258" s="30">
        <f>'23'!U34</f>
        <v>121</v>
      </c>
      <c r="W1258" s="30">
        <f>'23'!V34</f>
        <v>4.46</v>
      </c>
      <c r="X1258" s="30">
        <f>'23'!W34</f>
        <v>3.5</v>
      </c>
      <c r="Y1258" s="30">
        <f>'23'!X34</f>
        <v>4</v>
      </c>
      <c r="Z1258" s="30">
        <f>'23'!Y34</f>
        <v>2.7</v>
      </c>
      <c r="AA1258" s="30">
        <f>'23'!Z34</f>
        <v>6.2</v>
      </c>
      <c r="AB1258" s="30">
        <f>'23'!AA34</f>
        <v>2.5</v>
      </c>
      <c r="AC1258" s="30">
        <f>'23'!AB34</f>
        <v>0</v>
      </c>
      <c r="AD1258" s="30">
        <f>'23'!AC34</f>
        <v>0</v>
      </c>
      <c r="AE1258" s="30">
        <f>'23'!AD34</f>
        <v>0</v>
      </c>
      <c r="AF1258" s="30">
        <f>'23'!AE34</f>
        <v>0.5</v>
      </c>
      <c r="AG1258" s="30">
        <f>'23'!AF34</f>
        <v>0</v>
      </c>
      <c r="AH1258" s="30">
        <f>'23'!AG34</f>
        <v>0</v>
      </c>
      <c r="AI1258" s="30">
        <f>'23'!AH34</f>
        <v>0.5</v>
      </c>
      <c r="AJ1258" s="30">
        <f>'23'!AI34</f>
        <v>75</v>
      </c>
      <c r="AK1258" s="30">
        <f>'23'!AJ34</f>
        <v>75.5</v>
      </c>
      <c r="AL1258" s="30">
        <f>'23'!AK34</f>
        <v>138.85999999999996</v>
      </c>
      <c r="AM1258" s="30">
        <f>'23'!AL34</f>
        <v>144.85999999999996</v>
      </c>
      <c r="AN1258" s="30">
        <f>'23'!AM34</f>
        <v>69.359999999999957</v>
      </c>
      <c r="AO1258" s="30">
        <f>'23'!AN34</f>
        <v>0</v>
      </c>
      <c r="AP1258" s="30">
        <f>'23'!AO34</f>
        <v>0</v>
      </c>
      <c r="AQ1258" s="30">
        <f>'23'!AP34</f>
        <v>144.85999999999996</v>
      </c>
      <c r="AR1258" s="30">
        <f>'23'!AQ34</f>
        <v>28.080000000000041</v>
      </c>
      <c r="AS1258" s="30">
        <f>'23'!AR34</f>
        <v>0</v>
      </c>
      <c r="AT1258" s="30">
        <f>'23'!AS34</f>
        <v>75.5</v>
      </c>
      <c r="AU1258" s="30">
        <f>'23'!AT34</f>
        <v>91.44</v>
      </c>
      <c r="AV1258" s="30">
        <f>'23'!AU34</f>
        <v>166.94</v>
      </c>
      <c r="AW1258" s="30">
        <f>'23'!AV34</f>
        <v>0</v>
      </c>
      <c r="AX1258" s="30">
        <f>'23'!AW34</f>
        <v>10</v>
      </c>
      <c r="AY1258" s="30">
        <f>'23'!AX34</f>
        <v>200</v>
      </c>
      <c r="AZ1258" s="30">
        <f>'23'!AY34</f>
        <v>0</v>
      </c>
      <c r="BA1258" s="30">
        <f>'23'!AZ34</f>
        <v>40</v>
      </c>
      <c r="BB1258" s="30">
        <f>'23'!BA34</f>
        <v>0</v>
      </c>
      <c r="BC1258" s="30">
        <f>'23'!BB34</f>
        <v>250</v>
      </c>
      <c r="BD1258" s="30">
        <f>'23'!BC34</f>
        <v>237.5</v>
      </c>
      <c r="BE1258" s="30">
        <f>'23'!BD34</f>
        <v>14</v>
      </c>
      <c r="BF1258" s="30">
        <f>'23'!BE34</f>
        <v>15</v>
      </c>
      <c r="BG1258" s="30">
        <f>'23'!BF34</f>
        <v>8</v>
      </c>
      <c r="BH1258" s="30">
        <f>'23'!BG34</f>
        <v>9</v>
      </c>
      <c r="BI1258" s="30">
        <f>'23'!BH34</f>
        <v>1</v>
      </c>
      <c r="BJ1258" s="30">
        <f>'23'!BI34</f>
        <v>47</v>
      </c>
      <c r="BK1258" s="30">
        <f>'23'!BJ34</f>
        <v>190.5</v>
      </c>
      <c r="BL1258" s="30">
        <f>'23'!BK34</f>
        <v>91.44</v>
      </c>
      <c r="BM1258" s="30">
        <f>'23'!BL34</f>
        <v>99.06</v>
      </c>
    </row>
    <row r="1259" spans="1:65">
      <c r="A1259" s="78">
        <f>'23'!A35</f>
        <v>42909</v>
      </c>
      <c r="B1259" s="82" t="str">
        <f t="shared" si="19"/>
        <v>12:30:00</v>
      </c>
      <c r="C1259" s="30" t="str">
        <f>'23'!B35</f>
        <v>12H30</v>
      </c>
      <c r="D1259" s="30">
        <f>'23'!C35</f>
        <v>773</v>
      </c>
      <c r="E1259" s="30">
        <f>'23'!D35</f>
        <v>841</v>
      </c>
      <c r="F1259" s="30">
        <f>'23'!E35</f>
        <v>622</v>
      </c>
      <c r="G1259" s="30">
        <f>'23'!F35</f>
        <v>56</v>
      </c>
      <c r="H1259" s="30">
        <f>'23'!G35</f>
        <v>0</v>
      </c>
      <c r="I1259" s="30">
        <f>'23'!H35</f>
        <v>21</v>
      </c>
      <c r="J1259" s="30">
        <f>'23'!I35</f>
        <v>2236</v>
      </c>
      <c r="K1259" s="30">
        <f>'23'!J35</f>
        <v>77</v>
      </c>
      <c r="L1259" s="30">
        <f>'23'!K35</f>
        <v>346</v>
      </c>
      <c r="M1259" s="30">
        <f>'23'!L35</f>
        <v>225</v>
      </c>
      <c r="N1259" s="30">
        <f>'23'!M35</f>
        <v>320</v>
      </c>
      <c r="O1259" s="30">
        <f>'23'!N35</f>
        <v>0</v>
      </c>
      <c r="P1259" s="30">
        <f>'23'!O35</f>
        <v>12</v>
      </c>
      <c r="Q1259" s="30">
        <f>'23'!P35</f>
        <v>8</v>
      </c>
      <c r="R1259" s="30">
        <f>'23'!Q35</f>
        <v>12</v>
      </c>
      <c r="S1259" s="30">
        <f>'23'!R35</f>
        <v>0</v>
      </c>
      <c r="T1259" s="30">
        <f>'23'!S35</f>
        <v>891</v>
      </c>
      <c r="U1259" s="30">
        <f>'23'!T35</f>
        <v>32</v>
      </c>
      <c r="V1259" s="30">
        <f>'23'!U35</f>
        <v>109</v>
      </c>
      <c r="W1259" s="30">
        <f>'23'!V35</f>
        <v>4.46</v>
      </c>
      <c r="X1259" s="30">
        <f>'23'!W35</f>
        <v>3.5</v>
      </c>
      <c r="Y1259" s="30">
        <f>'23'!X35</f>
        <v>4</v>
      </c>
      <c r="Z1259" s="30">
        <f>'23'!Y35</f>
        <v>2.7</v>
      </c>
      <c r="AA1259" s="30">
        <f>'23'!Z35</f>
        <v>6.2</v>
      </c>
      <c r="AB1259" s="30">
        <f>'23'!AA35</f>
        <v>2.5</v>
      </c>
      <c r="AC1259" s="30">
        <f>'23'!AB35</f>
        <v>0</v>
      </c>
      <c r="AD1259" s="30">
        <f>'23'!AC35</f>
        <v>0</v>
      </c>
      <c r="AE1259" s="30">
        <f>'23'!AD35</f>
        <v>0</v>
      </c>
      <c r="AF1259" s="30">
        <f>'23'!AE35</f>
        <v>0.5</v>
      </c>
      <c r="AG1259" s="30">
        <f>'23'!AF35</f>
        <v>0</v>
      </c>
      <c r="AH1259" s="30">
        <f>'23'!AG35</f>
        <v>0</v>
      </c>
      <c r="AI1259" s="30">
        <f>'23'!AH35</f>
        <v>0.5</v>
      </c>
      <c r="AJ1259" s="30">
        <f>'23'!AI35</f>
        <v>75</v>
      </c>
      <c r="AK1259" s="30">
        <f>'23'!AJ35</f>
        <v>75.5</v>
      </c>
      <c r="AL1259" s="30">
        <f>'23'!AK35</f>
        <v>126.86</v>
      </c>
      <c r="AM1259" s="30">
        <f>'23'!AL35</f>
        <v>132.86000000000001</v>
      </c>
      <c r="AN1259" s="30">
        <f>'23'!AM35</f>
        <v>57.360000000000014</v>
      </c>
      <c r="AO1259" s="30">
        <f>'23'!AN35</f>
        <v>0</v>
      </c>
      <c r="AP1259" s="30">
        <f>'23'!AO35</f>
        <v>0</v>
      </c>
      <c r="AQ1259" s="30">
        <f>'23'!AP35</f>
        <v>132.86000000000001</v>
      </c>
      <c r="AR1259" s="30">
        <f>'23'!AQ35</f>
        <v>40.08</v>
      </c>
      <c r="AS1259" s="30">
        <f>'23'!AR35</f>
        <v>0</v>
      </c>
      <c r="AT1259" s="30">
        <f>'23'!AS35</f>
        <v>75.5</v>
      </c>
      <c r="AU1259" s="30">
        <f>'23'!AT35</f>
        <v>91.44</v>
      </c>
      <c r="AV1259" s="30">
        <f>'23'!AU35</f>
        <v>166.94</v>
      </c>
      <c r="AW1259" s="30">
        <f>'23'!AV35</f>
        <v>0</v>
      </c>
      <c r="AX1259" s="30">
        <f>'23'!AW35</f>
        <v>10</v>
      </c>
      <c r="AY1259" s="30">
        <f>'23'!AX35</f>
        <v>200</v>
      </c>
      <c r="AZ1259" s="30">
        <f>'23'!AY35</f>
        <v>0</v>
      </c>
      <c r="BA1259" s="30">
        <f>'23'!AZ35</f>
        <v>40</v>
      </c>
      <c r="BB1259" s="30">
        <f>'23'!BA35</f>
        <v>0</v>
      </c>
      <c r="BC1259" s="30">
        <f>'23'!BB35</f>
        <v>250</v>
      </c>
      <c r="BD1259" s="30">
        <f>'23'!BC35</f>
        <v>237.5</v>
      </c>
      <c r="BE1259" s="30">
        <f>'23'!BD35</f>
        <v>14</v>
      </c>
      <c r="BF1259" s="30">
        <f>'23'!BE35</f>
        <v>15</v>
      </c>
      <c r="BG1259" s="30">
        <f>'23'!BF35</f>
        <v>8</v>
      </c>
      <c r="BH1259" s="30">
        <f>'23'!BG35</f>
        <v>9</v>
      </c>
      <c r="BI1259" s="30">
        <f>'23'!BH35</f>
        <v>1</v>
      </c>
      <c r="BJ1259" s="30">
        <f>'23'!BI35</f>
        <v>47</v>
      </c>
      <c r="BK1259" s="30">
        <f>'23'!BJ35</f>
        <v>190.5</v>
      </c>
      <c r="BL1259" s="30">
        <f>'23'!BK35</f>
        <v>91.44</v>
      </c>
      <c r="BM1259" s="30">
        <f>'23'!BL35</f>
        <v>99.06</v>
      </c>
    </row>
    <row r="1260" spans="1:65">
      <c r="A1260" s="78">
        <f>'23'!A36</f>
        <v>42909</v>
      </c>
      <c r="B1260" s="82" t="str">
        <f t="shared" si="19"/>
        <v>13:00:00</v>
      </c>
      <c r="C1260" s="30" t="str">
        <f>'23'!B36</f>
        <v>13H00</v>
      </c>
      <c r="D1260" s="30">
        <f>'23'!C36</f>
        <v>759</v>
      </c>
      <c r="E1260" s="30">
        <f>'23'!D36</f>
        <v>817</v>
      </c>
      <c r="F1260" s="30">
        <f>'23'!E36</f>
        <v>618</v>
      </c>
      <c r="G1260" s="30">
        <f>'23'!F36</f>
        <v>55</v>
      </c>
      <c r="H1260" s="30">
        <f>'23'!G36</f>
        <v>0</v>
      </c>
      <c r="I1260" s="30">
        <f>'23'!H36</f>
        <v>21</v>
      </c>
      <c r="J1260" s="30">
        <f>'23'!I36</f>
        <v>2194</v>
      </c>
      <c r="K1260" s="30">
        <f>'23'!J36</f>
        <v>76</v>
      </c>
      <c r="L1260" s="30">
        <f>'23'!K36</f>
        <v>350</v>
      </c>
      <c r="M1260" s="30">
        <f>'23'!L36</f>
        <v>322</v>
      </c>
      <c r="N1260" s="30">
        <f>'23'!M36</f>
        <v>350</v>
      </c>
      <c r="O1260" s="30">
        <f>'23'!N36</f>
        <v>0</v>
      </c>
      <c r="P1260" s="30">
        <f>'23'!O36</f>
        <v>12</v>
      </c>
      <c r="Q1260" s="30">
        <f>'23'!P36</f>
        <v>12</v>
      </c>
      <c r="R1260" s="30">
        <f>'23'!Q36</f>
        <v>12</v>
      </c>
      <c r="S1260" s="30">
        <f>'23'!R36</f>
        <v>0</v>
      </c>
      <c r="T1260" s="30">
        <f>'23'!S36</f>
        <v>1022</v>
      </c>
      <c r="U1260" s="30">
        <f>'23'!T36</f>
        <v>36</v>
      </c>
      <c r="V1260" s="30">
        <f>'23'!U36</f>
        <v>112</v>
      </c>
      <c r="W1260" s="30">
        <f>'23'!V36</f>
        <v>4.46</v>
      </c>
      <c r="X1260" s="30">
        <f>'23'!W36</f>
        <v>3.5</v>
      </c>
      <c r="Y1260" s="30">
        <f>'23'!X36</f>
        <v>4</v>
      </c>
      <c r="Z1260" s="30">
        <f>'23'!Y36</f>
        <v>2.8</v>
      </c>
      <c r="AA1260" s="30">
        <f>'23'!Z36</f>
        <v>5.7</v>
      </c>
      <c r="AB1260" s="30">
        <f>'23'!AA36</f>
        <v>2.4</v>
      </c>
      <c r="AC1260" s="30">
        <f>'23'!AB36</f>
        <v>0</v>
      </c>
      <c r="AD1260" s="30">
        <f>'23'!AC36</f>
        <v>0</v>
      </c>
      <c r="AE1260" s="30">
        <f>'23'!AD36</f>
        <v>0</v>
      </c>
      <c r="AF1260" s="30">
        <f>'23'!AE36</f>
        <v>0.57499999999999996</v>
      </c>
      <c r="AG1260" s="30">
        <f>'23'!AF36</f>
        <v>0</v>
      </c>
      <c r="AH1260" s="30">
        <f>'23'!AG36</f>
        <v>0</v>
      </c>
      <c r="AI1260" s="30">
        <f>'23'!AH36</f>
        <v>0.57499999999999996</v>
      </c>
      <c r="AJ1260" s="30">
        <f>'23'!AI36</f>
        <v>75</v>
      </c>
      <c r="AK1260" s="30">
        <f>'23'!AJ36</f>
        <v>75.575000000000003</v>
      </c>
      <c r="AL1260" s="30">
        <f>'23'!AK36</f>
        <v>129.535</v>
      </c>
      <c r="AM1260" s="30">
        <f>'23'!AL36</f>
        <v>135.435</v>
      </c>
      <c r="AN1260" s="30">
        <f>'23'!AM36</f>
        <v>59.86</v>
      </c>
      <c r="AO1260" s="30">
        <f>'23'!AN36</f>
        <v>0</v>
      </c>
      <c r="AP1260" s="30">
        <f>'23'!AO36</f>
        <v>0</v>
      </c>
      <c r="AQ1260" s="30">
        <f>'23'!AP36</f>
        <v>135.435</v>
      </c>
      <c r="AR1260" s="30">
        <f>'23'!AQ36</f>
        <v>37.47999999999999</v>
      </c>
      <c r="AS1260" s="30">
        <f>'23'!AR36</f>
        <v>0</v>
      </c>
      <c r="AT1260" s="30">
        <f>'23'!AS36</f>
        <v>75.575000000000003</v>
      </c>
      <c r="AU1260" s="30">
        <f>'23'!AT36</f>
        <v>91.44</v>
      </c>
      <c r="AV1260" s="30">
        <f>'23'!AU36</f>
        <v>167.01499999999999</v>
      </c>
      <c r="AW1260" s="30">
        <f>'23'!AV36</f>
        <v>0</v>
      </c>
      <c r="AX1260" s="30">
        <f>'23'!AW36</f>
        <v>10</v>
      </c>
      <c r="AY1260" s="30">
        <f>'23'!AX36</f>
        <v>200</v>
      </c>
      <c r="AZ1260" s="30">
        <f>'23'!AY36</f>
        <v>0</v>
      </c>
      <c r="BA1260" s="30">
        <f>'23'!AZ36</f>
        <v>40</v>
      </c>
      <c r="BB1260" s="30">
        <f>'23'!BA36</f>
        <v>0</v>
      </c>
      <c r="BC1260" s="30">
        <f>'23'!BB36</f>
        <v>250</v>
      </c>
      <c r="BD1260" s="30">
        <f>'23'!BC36</f>
        <v>237.5</v>
      </c>
      <c r="BE1260" s="30">
        <f>'23'!BD36</f>
        <v>14</v>
      </c>
      <c r="BF1260" s="30">
        <f>'23'!BE36</f>
        <v>15</v>
      </c>
      <c r="BG1260" s="30">
        <f>'23'!BF36</f>
        <v>8</v>
      </c>
      <c r="BH1260" s="30">
        <f>'23'!BG36</f>
        <v>9</v>
      </c>
      <c r="BI1260" s="30">
        <f>'23'!BH36</f>
        <v>1</v>
      </c>
      <c r="BJ1260" s="30">
        <f>'23'!BI36</f>
        <v>47</v>
      </c>
      <c r="BK1260" s="30">
        <f>'23'!BJ36</f>
        <v>190.5</v>
      </c>
      <c r="BL1260" s="30">
        <f>'23'!BK36</f>
        <v>91.44</v>
      </c>
      <c r="BM1260" s="30">
        <f>'23'!BL36</f>
        <v>99.06</v>
      </c>
    </row>
    <row r="1261" spans="1:65">
      <c r="A1261" s="78">
        <f>'23'!A37</f>
        <v>42909</v>
      </c>
      <c r="B1261" s="82" t="str">
        <f t="shared" si="19"/>
        <v>13:30:00</v>
      </c>
      <c r="C1261" s="30" t="str">
        <f>'23'!B37</f>
        <v>13H30</v>
      </c>
      <c r="D1261" s="30">
        <f>'23'!C37</f>
        <v>745</v>
      </c>
      <c r="E1261" s="30">
        <f>'23'!D37</f>
        <v>786</v>
      </c>
      <c r="F1261" s="30">
        <f>'23'!E37</f>
        <v>612</v>
      </c>
      <c r="G1261" s="30">
        <f>'23'!F37</f>
        <v>54</v>
      </c>
      <c r="H1261" s="30">
        <f>'23'!G37</f>
        <v>0</v>
      </c>
      <c r="I1261" s="30">
        <f>'23'!H37</f>
        <v>21</v>
      </c>
      <c r="J1261" s="30">
        <f>'23'!I37</f>
        <v>2143</v>
      </c>
      <c r="K1261" s="30">
        <f>'23'!J37</f>
        <v>75</v>
      </c>
      <c r="L1261" s="30">
        <f>'23'!K37</f>
        <v>348</v>
      </c>
      <c r="M1261" s="30">
        <f>'23'!L37</f>
        <v>337</v>
      </c>
      <c r="N1261" s="30">
        <f>'23'!M37</f>
        <v>330</v>
      </c>
      <c r="O1261" s="30">
        <f>'23'!N37</f>
        <v>0</v>
      </c>
      <c r="P1261" s="30">
        <f>'23'!O37</f>
        <v>12</v>
      </c>
      <c r="Q1261" s="30">
        <f>'23'!P37</f>
        <v>12</v>
      </c>
      <c r="R1261" s="30">
        <f>'23'!Q37</f>
        <v>12</v>
      </c>
      <c r="S1261" s="30">
        <f>'23'!R37</f>
        <v>0</v>
      </c>
      <c r="T1261" s="30">
        <f>'23'!S37</f>
        <v>1015</v>
      </c>
      <c r="U1261" s="30">
        <f>'23'!T37</f>
        <v>36</v>
      </c>
      <c r="V1261" s="30">
        <f>'23'!U37</f>
        <v>111</v>
      </c>
      <c r="W1261" s="30">
        <f>'23'!V37</f>
        <v>4.46</v>
      </c>
      <c r="X1261" s="30">
        <f>'23'!W37</f>
        <v>3.5</v>
      </c>
      <c r="Y1261" s="30">
        <f>'23'!X37</f>
        <v>4</v>
      </c>
      <c r="Z1261" s="30">
        <f>'23'!Y37</f>
        <v>2.8</v>
      </c>
      <c r="AA1261" s="30">
        <f>'23'!Z37</f>
        <v>5.7</v>
      </c>
      <c r="AB1261" s="30">
        <f>'23'!AA37</f>
        <v>2.4</v>
      </c>
      <c r="AC1261" s="30">
        <f>'23'!AB37</f>
        <v>0</v>
      </c>
      <c r="AD1261" s="30">
        <f>'23'!AC37</f>
        <v>0</v>
      </c>
      <c r="AE1261" s="30">
        <f>'23'!AD37</f>
        <v>0</v>
      </c>
      <c r="AF1261" s="30">
        <f>'23'!AE37</f>
        <v>0.57499999999999996</v>
      </c>
      <c r="AG1261" s="30">
        <f>'23'!AF37</f>
        <v>0</v>
      </c>
      <c r="AH1261" s="30">
        <f>'23'!AG37</f>
        <v>0</v>
      </c>
      <c r="AI1261" s="30">
        <f>'23'!AH37</f>
        <v>0.57499999999999996</v>
      </c>
      <c r="AJ1261" s="30">
        <f>'23'!AI37</f>
        <v>75</v>
      </c>
      <c r="AK1261" s="30">
        <f>'23'!AJ37</f>
        <v>75.575000000000003</v>
      </c>
      <c r="AL1261" s="30">
        <f>'23'!AK37</f>
        <v>128.535</v>
      </c>
      <c r="AM1261" s="30">
        <f>'23'!AL37</f>
        <v>134.435</v>
      </c>
      <c r="AN1261" s="30">
        <f>'23'!AM37</f>
        <v>58.86</v>
      </c>
      <c r="AO1261" s="30">
        <f>'23'!AN37</f>
        <v>0</v>
      </c>
      <c r="AP1261" s="30">
        <f>'23'!AO37</f>
        <v>0</v>
      </c>
      <c r="AQ1261" s="30">
        <f>'23'!AP37</f>
        <v>134.435</v>
      </c>
      <c r="AR1261" s="30">
        <f>'23'!AQ37</f>
        <v>38.47999999999999</v>
      </c>
      <c r="AS1261" s="30">
        <f>'23'!AR37</f>
        <v>0</v>
      </c>
      <c r="AT1261" s="30">
        <f>'23'!AS37</f>
        <v>75.575000000000003</v>
      </c>
      <c r="AU1261" s="30">
        <f>'23'!AT37</f>
        <v>91.44</v>
      </c>
      <c r="AV1261" s="30">
        <f>'23'!AU37</f>
        <v>167.01499999999999</v>
      </c>
      <c r="AW1261" s="30">
        <f>'23'!AV37</f>
        <v>0</v>
      </c>
      <c r="AX1261" s="30">
        <f>'23'!AW37</f>
        <v>10</v>
      </c>
      <c r="AY1261" s="30">
        <f>'23'!AX37</f>
        <v>200</v>
      </c>
      <c r="AZ1261" s="30">
        <f>'23'!AY37</f>
        <v>0</v>
      </c>
      <c r="BA1261" s="30">
        <f>'23'!AZ37</f>
        <v>40</v>
      </c>
      <c r="BB1261" s="30">
        <f>'23'!BA37</f>
        <v>0</v>
      </c>
      <c r="BC1261" s="30">
        <f>'23'!BB37</f>
        <v>250</v>
      </c>
      <c r="BD1261" s="30">
        <f>'23'!BC37</f>
        <v>237.5</v>
      </c>
      <c r="BE1261" s="30">
        <f>'23'!BD37</f>
        <v>14</v>
      </c>
      <c r="BF1261" s="30">
        <f>'23'!BE37</f>
        <v>15</v>
      </c>
      <c r="BG1261" s="30">
        <f>'23'!BF37</f>
        <v>8</v>
      </c>
      <c r="BH1261" s="30">
        <f>'23'!BG37</f>
        <v>9</v>
      </c>
      <c r="BI1261" s="30">
        <f>'23'!BH37</f>
        <v>1</v>
      </c>
      <c r="BJ1261" s="30">
        <f>'23'!BI37</f>
        <v>47</v>
      </c>
      <c r="BK1261" s="30">
        <f>'23'!BJ37</f>
        <v>190.5</v>
      </c>
      <c r="BL1261" s="30">
        <f>'23'!BK37</f>
        <v>91.44</v>
      </c>
      <c r="BM1261" s="30">
        <f>'23'!BL37</f>
        <v>99.06</v>
      </c>
    </row>
    <row r="1262" spans="1:65">
      <c r="A1262" s="78">
        <f>'23'!A38</f>
        <v>42909</v>
      </c>
      <c r="B1262" s="82" t="str">
        <f t="shared" si="19"/>
        <v>14:00:00</v>
      </c>
      <c r="C1262" s="30" t="str">
        <f>'23'!B38</f>
        <v>14H00</v>
      </c>
      <c r="D1262" s="30">
        <f>'23'!C38</f>
        <v>738</v>
      </c>
      <c r="E1262" s="30">
        <f>'23'!D38</f>
        <v>808</v>
      </c>
      <c r="F1262" s="30">
        <f>'23'!E38</f>
        <v>64</v>
      </c>
      <c r="G1262" s="30">
        <f>'23'!F38</f>
        <v>54</v>
      </c>
      <c r="H1262" s="30">
        <f>'23'!G38</f>
        <v>0</v>
      </c>
      <c r="I1262" s="30">
        <f>'23'!H38</f>
        <v>21</v>
      </c>
      <c r="J1262" s="30">
        <f>'23'!I38</f>
        <v>1610</v>
      </c>
      <c r="K1262" s="30">
        <f>'23'!J38</f>
        <v>75</v>
      </c>
      <c r="L1262" s="30">
        <f>'23'!K38</f>
        <v>346</v>
      </c>
      <c r="M1262" s="30">
        <f>'23'!L38</f>
        <v>367</v>
      </c>
      <c r="N1262" s="30">
        <f>'23'!M38</f>
        <v>350</v>
      </c>
      <c r="O1262" s="30">
        <f>'23'!N38</f>
        <v>0</v>
      </c>
      <c r="P1262" s="30">
        <f>'23'!O38</f>
        <v>12</v>
      </c>
      <c r="Q1262" s="30">
        <f>'23'!P38</f>
        <v>13</v>
      </c>
      <c r="R1262" s="30">
        <f>'23'!Q38</f>
        <v>12</v>
      </c>
      <c r="S1262" s="30">
        <f>'23'!R38</f>
        <v>0</v>
      </c>
      <c r="T1262" s="30">
        <f>'23'!S38</f>
        <v>1063</v>
      </c>
      <c r="U1262" s="30">
        <f>'23'!T38</f>
        <v>37</v>
      </c>
      <c r="V1262" s="30">
        <f>'23'!U38</f>
        <v>112</v>
      </c>
      <c r="W1262" s="30">
        <f>'23'!V38</f>
        <v>4.46</v>
      </c>
      <c r="X1262" s="30">
        <f>'23'!W38</f>
        <v>3.5</v>
      </c>
      <c r="Y1262" s="30">
        <f>'23'!X38</f>
        <v>4</v>
      </c>
      <c r="Z1262" s="30">
        <f>'23'!Y38</f>
        <v>2.6</v>
      </c>
      <c r="AA1262" s="30">
        <f>'23'!Z38</f>
        <v>5.8</v>
      </c>
      <c r="AB1262" s="30">
        <f>'23'!AA38</f>
        <v>2.5</v>
      </c>
      <c r="AC1262" s="30">
        <f>'23'!AB38</f>
        <v>0</v>
      </c>
      <c r="AD1262" s="30">
        <f>'23'!AC38</f>
        <v>0</v>
      </c>
      <c r="AE1262" s="30">
        <f>'23'!AD38</f>
        <v>0</v>
      </c>
      <c r="AF1262" s="30">
        <f>'23'!AE38</f>
        <v>0.5</v>
      </c>
      <c r="AG1262" s="30">
        <f>'23'!AF38</f>
        <v>0</v>
      </c>
      <c r="AH1262" s="30">
        <f>'23'!AG38</f>
        <v>0</v>
      </c>
      <c r="AI1262" s="30">
        <f>'23'!AH38</f>
        <v>0.5</v>
      </c>
      <c r="AJ1262" s="30">
        <f>'23'!AI38</f>
        <v>75</v>
      </c>
      <c r="AK1262" s="30">
        <f>'23'!AJ38</f>
        <v>75.5</v>
      </c>
      <c r="AL1262" s="30">
        <f>'23'!AK38</f>
        <v>129.35999999999999</v>
      </c>
      <c r="AM1262" s="30">
        <f>'23'!AL38</f>
        <v>135.35999999999999</v>
      </c>
      <c r="AN1262" s="30">
        <f>'23'!AM38</f>
        <v>59.859999999999985</v>
      </c>
      <c r="AO1262" s="30">
        <f>'23'!AN38</f>
        <v>0</v>
      </c>
      <c r="AP1262" s="30">
        <f>'23'!AO38</f>
        <v>0</v>
      </c>
      <c r="AQ1262" s="30">
        <f>'23'!AP38</f>
        <v>135.35999999999999</v>
      </c>
      <c r="AR1262" s="30">
        <f>'23'!AQ38</f>
        <v>37.580000000000013</v>
      </c>
      <c r="AS1262" s="30">
        <f>'23'!AR38</f>
        <v>0</v>
      </c>
      <c r="AT1262" s="30">
        <f>'23'!AS38</f>
        <v>75.5</v>
      </c>
      <c r="AU1262" s="30">
        <f>'23'!AT38</f>
        <v>91.44</v>
      </c>
      <c r="AV1262" s="30">
        <f>'23'!AU38</f>
        <v>166.94</v>
      </c>
      <c r="AW1262" s="30">
        <f>'23'!AV38</f>
        <v>0</v>
      </c>
      <c r="AX1262" s="30">
        <f>'23'!AW38</f>
        <v>10</v>
      </c>
      <c r="AY1262" s="30">
        <f>'23'!AX38</f>
        <v>200</v>
      </c>
      <c r="AZ1262" s="30">
        <f>'23'!AY38</f>
        <v>0</v>
      </c>
      <c r="BA1262" s="30">
        <f>'23'!AZ38</f>
        <v>40</v>
      </c>
      <c r="BB1262" s="30">
        <f>'23'!BA38</f>
        <v>0</v>
      </c>
      <c r="BC1262" s="30">
        <f>'23'!BB38</f>
        <v>250</v>
      </c>
      <c r="BD1262" s="30">
        <f>'23'!BC38</f>
        <v>237.5</v>
      </c>
      <c r="BE1262" s="30">
        <f>'23'!BD38</f>
        <v>14</v>
      </c>
      <c r="BF1262" s="30">
        <f>'23'!BE38</f>
        <v>15</v>
      </c>
      <c r="BG1262" s="30">
        <f>'23'!BF38</f>
        <v>8</v>
      </c>
      <c r="BH1262" s="30">
        <f>'23'!BG38</f>
        <v>9</v>
      </c>
      <c r="BI1262" s="30">
        <f>'23'!BH38</f>
        <v>1</v>
      </c>
      <c r="BJ1262" s="30">
        <f>'23'!BI38</f>
        <v>47</v>
      </c>
      <c r="BK1262" s="30">
        <f>'23'!BJ38</f>
        <v>190.5</v>
      </c>
      <c r="BL1262" s="30">
        <f>'23'!BK38</f>
        <v>91.44</v>
      </c>
      <c r="BM1262" s="30">
        <f>'23'!BL38</f>
        <v>99.06</v>
      </c>
    </row>
    <row r="1263" spans="1:65">
      <c r="A1263" s="78">
        <f>'23'!A39</f>
        <v>42909</v>
      </c>
      <c r="B1263" s="82" t="str">
        <f t="shared" si="19"/>
        <v>14:30:00</v>
      </c>
      <c r="C1263" s="30" t="str">
        <f>'23'!B39</f>
        <v>14H30</v>
      </c>
      <c r="D1263" s="30">
        <f>'23'!C39</f>
        <v>749</v>
      </c>
      <c r="E1263" s="30">
        <f>'23'!D39</f>
        <v>831</v>
      </c>
      <c r="F1263" s="30">
        <f>'23'!E39</f>
        <v>632</v>
      </c>
      <c r="G1263" s="30">
        <f>'23'!F39</f>
        <v>55</v>
      </c>
      <c r="H1263" s="30">
        <f>'23'!G39</f>
        <v>0</v>
      </c>
      <c r="I1263" s="30">
        <f>'23'!H39</f>
        <v>21</v>
      </c>
      <c r="J1263" s="30">
        <f>'23'!I39</f>
        <v>2212</v>
      </c>
      <c r="K1263" s="30">
        <f>'23'!J39</f>
        <v>76</v>
      </c>
      <c r="L1263" s="30">
        <f>'23'!K39</f>
        <v>356</v>
      </c>
      <c r="M1263" s="30">
        <f>'23'!L39</f>
        <v>397</v>
      </c>
      <c r="N1263" s="30">
        <f>'23'!M39</f>
        <v>320</v>
      </c>
      <c r="O1263" s="30">
        <f>'23'!N39</f>
        <v>0</v>
      </c>
      <c r="P1263" s="30">
        <f>'23'!O39</f>
        <v>12</v>
      </c>
      <c r="Q1263" s="30">
        <f>'23'!P39</f>
        <v>14</v>
      </c>
      <c r="R1263" s="30">
        <f>'23'!Q39</f>
        <v>12</v>
      </c>
      <c r="S1263" s="30">
        <f>'23'!R39</f>
        <v>0</v>
      </c>
      <c r="T1263" s="30">
        <f>'23'!S39</f>
        <v>1073</v>
      </c>
      <c r="U1263" s="30">
        <f>'23'!T39</f>
        <v>38</v>
      </c>
      <c r="V1263" s="30">
        <f>'23'!U39</f>
        <v>114</v>
      </c>
      <c r="W1263" s="30">
        <f>'23'!V39</f>
        <v>4.46</v>
      </c>
      <c r="X1263" s="30">
        <f>'23'!W39</f>
        <v>3.5</v>
      </c>
      <c r="Y1263" s="30">
        <f>'23'!X39</f>
        <v>4</v>
      </c>
      <c r="Z1263" s="30">
        <f>'23'!Y39</f>
        <v>2.6</v>
      </c>
      <c r="AA1263" s="30">
        <f>'23'!Z39</f>
        <v>5.8</v>
      </c>
      <c r="AB1263" s="30">
        <f>'23'!AA39</f>
        <v>2.5</v>
      </c>
      <c r="AC1263" s="30">
        <f>'23'!AB39</f>
        <v>0</v>
      </c>
      <c r="AD1263" s="30">
        <f>'23'!AC39</f>
        <v>0</v>
      </c>
      <c r="AE1263" s="30">
        <f>'23'!AD39</f>
        <v>0</v>
      </c>
      <c r="AF1263" s="30">
        <f>'23'!AE39</f>
        <v>0.5</v>
      </c>
      <c r="AG1263" s="30">
        <f>'23'!AF39</f>
        <v>0</v>
      </c>
      <c r="AH1263" s="30">
        <f>'23'!AG39</f>
        <v>0</v>
      </c>
      <c r="AI1263" s="30">
        <f>'23'!AH39</f>
        <v>0.5</v>
      </c>
      <c r="AJ1263" s="30">
        <f>'23'!AI39</f>
        <v>75</v>
      </c>
      <c r="AK1263" s="30">
        <f>'23'!AJ39</f>
        <v>75.5</v>
      </c>
      <c r="AL1263" s="30">
        <f>'23'!AK39</f>
        <v>131.35999999999999</v>
      </c>
      <c r="AM1263" s="30">
        <f>'23'!AL39</f>
        <v>137.35999999999999</v>
      </c>
      <c r="AN1263" s="30">
        <f>'23'!AM39</f>
        <v>61.859999999999985</v>
      </c>
      <c r="AO1263" s="30">
        <f>'23'!AN39</f>
        <v>0</v>
      </c>
      <c r="AP1263" s="30">
        <f>'23'!AO39</f>
        <v>0</v>
      </c>
      <c r="AQ1263" s="30">
        <f>'23'!AP39</f>
        <v>137.35999999999999</v>
      </c>
      <c r="AR1263" s="30">
        <f>'23'!AQ39</f>
        <v>35.580000000000013</v>
      </c>
      <c r="AS1263" s="30">
        <f>'23'!AR39</f>
        <v>0</v>
      </c>
      <c r="AT1263" s="30">
        <f>'23'!AS39</f>
        <v>75.5</v>
      </c>
      <c r="AU1263" s="30">
        <f>'23'!AT39</f>
        <v>91.44</v>
      </c>
      <c r="AV1263" s="30">
        <f>'23'!AU39</f>
        <v>166.94</v>
      </c>
      <c r="AW1263" s="30">
        <f>'23'!AV39</f>
        <v>0</v>
      </c>
      <c r="AX1263" s="30">
        <f>'23'!AW39</f>
        <v>10</v>
      </c>
      <c r="AY1263" s="30">
        <f>'23'!AX39</f>
        <v>200</v>
      </c>
      <c r="AZ1263" s="30">
        <f>'23'!AY39</f>
        <v>0</v>
      </c>
      <c r="BA1263" s="30">
        <f>'23'!AZ39</f>
        <v>40</v>
      </c>
      <c r="BB1263" s="30">
        <f>'23'!BA39</f>
        <v>0</v>
      </c>
      <c r="BC1263" s="30">
        <f>'23'!BB39</f>
        <v>250</v>
      </c>
      <c r="BD1263" s="30">
        <f>'23'!BC39</f>
        <v>237.5</v>
      </c>
      <c r="BE1263" s="30">
        <f>'23'!BD39</f>
        <v>14</v>
      </c>
      <c r="BF1263" s="30">
        <f>'23'!BE39</f>
        <v>15</v>
      </c>
      <c r="BG1263" s="30">
        <f>'23'!BF39</f>
        <v>8</v>
      </c>
      <c r="BH1263" s="30">
        <f>'23'!BG39</f>
        <v>9</v>
      </c>
      <c r="BI1263" s="30">
        <f>'23'!BH39</f>
        <v>1</v>
      </c>
      <c r="BJ1263" s="30">
        <f>'23'!BI39</f>
        <v>47</v>
      </c>
      <c r="BK1263" s="30">
        <f>'23'!BJ39</f>
        <v>190.5</v>
      </c>
      <c r="BL1263" s="30">
        <f>'23'!BK39</f>
        <v>91.44</v>
      </c>
      <c r="BM1263" s="30">
        <f>'23'!BL39</f>
        <v>99.06</v>
      </c>
    </row>
    <row r="1264" spans="1:65">
      <c r="A1264" s="78">
        <f>'23'!A40</f>
        <v>42909</v>
      </c>
      <c r="B1264" s="82" t="str">
        <f t="shared" si="19"/>
        <v>15:00:00</v>
      </c>
      <c r="C1264" s="30" t="str">
        <f>'23'!B40</f>
        <v>15H00</v>
      </c>
      <c r="D1264" s="30">
        <f>'23'!C40</f>
        <v>788</v>
      </c>
      <c r="E1264" s="30">
        <f>'23'!D40</f>
        <v>889</v>
      </c>
      <c r="F1264" s="30">
        <f>'23'!E40</f>
        <v>634</v>
      </c>
      <c r="G1264" s="30">
        <f>'23'!F40</f>
        <v>57</v>
      </c>
      <c r="H1264" s="30">
        <f>'23'!G40</f>
        <v>0</v>
      </c>
      <c r="I1264" s="30">
        <f>'23'!H40</f>
        <v>21</v>
      </c>
      <c r="J1264" s="30">
        <f>'23'!I40</f>
        <v>2311</v>
      </c>
      <c r="K1264" s="30">
        <f>'23'!J40</f>
        <v>78</v>
      </c>
      <c r="L1264" s="30">
        <f>'23'!K40</f>
        <v>355</v>
      </c>
      <c r="M1264" s="30">
        <f>'23'!L40</f>
        <v>401</v>
      </c>
      <c r="N1264" s="30">
        <f>'23'!M40</f>
        <v>320</v>
      </c>
      <c r="O1264" s="30">
        <f>'23'!N40</f>
        <v>0</v>
      </c>
      <c r="P1264" s="30">
        <f>'23'!O40</f>
        <v>12</v>
      </c>
      <c r="Q1264" s="30">
        <f>'23'!P40</f>
        <v>14</v>
      </c>
      <c r="R1264" s="30">
        <f>'23'!Q40</f>
        <v>12</v>
      </c>
      <c r="S1264" s="30">
        <f>'23'!R40</f>
        <v>0</v>
      </c>
      <c r="T1264" s="30">
        <f>'23'!S40</f>
        <v>1076</v>
      </c>
      <c r="U1264" s="30">
        <f>'23'!T40</f>
        <v>38</v>
      </c>
      <c r="V1264" s="30">
        <f>'23'!U40</f>
        <v>116</v>
      </c>
      <c r="W1264" s="30">
        <f>'23'!V40</f>
        <v>4.46</v>
      </c>
      <c r="X1264" s="30">
        <f>'23'!W40</f>
        <v>3.5</v>
      </c>
      <c r="Y1264" s="30">
        <f>'23'!X40</f>
        <v>3.5</v>
      </c>
      <c r="Z1264" s="30">
        <f>'23'!Y40</f>
        <v>2.9</v>
      </c>
      <c r="AA1264" s="30">
        <f>'23'!Z40</f>
        <v>5.8</v>
      </c>
      <c r="AB1264" s="30">
        <f>'23'!AA40</f>
        <v>2.8</v>
      </c>
      <c r="AC1264" s="30">
        <f>'23'!AB40</f>
        <v>0</v>
      </c>
      <c r="AD1264" s="30">
        <f>'23'!AC40</f>
        <v>0</v>
      </c>
      <c r="AE1264" s="30">
        <f>'23'!AD40</f>
        <v>0</v>
      </c>
      <c r="AF1264" s="30">
        <f>'23'!AE40</f>
        <v>0.5</v>
      </c>
      <c r="AG1264" s="30">
        <f>'23'!AF40</f>
        <v>0</v>
      </c>
      <c r="AH1264" s="30">
        <f>'23'!AG40</f>
        <v>0</v>
      </c>
      <c r="AI1264" s="30">
        <f>'23'!AH40</f>
        <v>0.5</v>
      </c>
      <c r="AJ1264" s="30">
        <f>'23'!AI40</f>
        <v>75</v>
      </c>
      <c r="AK1264" s="30">
        <f>'23'!AJ40</f>
        <v>75.5</v>
      </c>
      <c r="AL1264" s="30">
        <f>'23'!AK40</f>
        <v>133.16</v>
      </c>
      <c r="AM1264" s="30">
        <f>'23'!AL40</f>
        <v>139.46</v>
      </c>
      <c r="AN1264" s="30">
        <f>'23'!AM40</f>
        <v>63.960000000000008</v>
      </c>
      <c r="AO1264" s="30">
        <f>'23'!AN40</f>
        <v>0</v>
      </c>
      <c r="AP1264" s="30">
        <f>'23'!AO40</f>
        <v>0</v>
      </c>
      <c r="AQ1264" s="30">
        <f>'23'!AP40</f>
        <v>139.46</v>
      </c>
      <c r="AR1264" s="30">
        <f>'23'!AQ40</f>
        <v>33.78</v>
      </c>
      <c r="AS1264" s="30">
        <f>'23'!AR40</f>
        <v>0</v>
      </c>
      <c r="AT1264" s="30">
        <f>'23'!AS40</f>
        <v>75.5</v>
      </c>
      <c r="AU1264" s="30">
        <f>'23'!AT40</f>
        <v>91.44</v>
      </c>
      <c r="AV1264" s="30">
        <f>'23'!AU40</f>
        <v>166.94</v>
      </c>
      <c r="AW1264" s="30">
        <f>'23'!AV40</f>
        <v>0</v>
      </c>
      <c r="AX1264" s="30">
        <f>'23'!AW40</f>
        <v>10</v>
      </c>
      <c r="AY1264" s="30">
        <f>'23'!AX40</f>
        <v>200</v>
      </c>
      <c r="AZ1264" s="30">
        <f>'23'!AY40</f>
        <v>0</v>
      </c>
      <c r="BA1264" s="30">
        <f>'23'!AZ40</f>
        <v>40</v>
      </c>
      <c r="BB1264" s="30">
        <f>'23'!BA40</f>
        <v>0</v>
      </c>
      <c r="BC1264" s="30">
        <f>'23'!BB40</f>
        <v>250</v>
      </c>
      <c r="BD1264" s="30">
        <f>'23'!BC40</f>
        <v>237.5</v>
      </c>
      <c r="BE1264" s="30">
        <f>'23'!BD40</f>
        <v>14</v>
      </c>
      <c r="BF1264" s="30">
        <f>'23'!BE40</f>
        <v>15</v>
      </c>
      <c r="BG1264" s="30">
        <f>'23'!BF40</f>
        <v>8</v>
      </c>
      <c r="BH1264" s="30">
        <f>'23'!BG40</f>
        <v>9</v>
      </c>
      <c r="BI1264" s="30">
        <f>'23'!BH40</f>
        <v>1</v>
      </c>
      <c r="BJ1264" s="30">
        <f>'23'!BI40</f>
        <v>47</v>
      </c>
      <c r="BK1264" s="30">
        <f>'23'!BJ40</f>
        <v>190.5</v>
      </c>
      <c r="BL1264" s="30">
        <f>'23'!BK40</f>
        <v>91.44</v>
      </c>
      <c r="BM1264" s="30">
        <f>'23'!BL40</f>
        <v>99.06</v>
      </c>
    </row>
    <row r="1265" spans="1:65">
      <c r="A1265" s="78">
        <f>'23'!A41</f>
        <v>42909</v>
      </c>
      <c r="B1265" s="82" t="str">
        <f t="shared" si="19"/>
        <v>15:30:00</v>
      </c>
      <c r="C1265" s="30" t="str">
        <f>'23'!B41</f>
        <v>15H30</v>
      </c>
      <c r="D1265" s="30">
        <f>'23'!C41</f>
        <v>808</v>
      </c>
      <c r="E1265" s="30">
        <f>'23'!D41</f>
        <v>892</v>
      </c>
      <c r="F1265" s="30">
        <f>'23'!E41</f>
        <v>499</v>
      </c>
      <c r="G1265" s="30">
        <f>'23'!F41</f>
        <v>59</v>
      </c>
      <c r="H1265" s="30">
        <f>'23'!G41</f>
        <v>0</v>
      </c>
      <c r="I1265" s="30">
        <f>'23'!H41</f>
        <v>17</v>
      </c>
      <c r="J1265" s="30">
        <f>'23'!I41</f>
        <v>2199</v>
      </c>
      <c r="K1265" s="30">
        <f>'23'!J41</f>
        <v>76</v>
      </c>
      <c r="L1265" s="30">
        <f>'23'!K41</f>
        <v>362</v>
      </c>
      <c r="M1265" s="30">
        <f>'23'!L41</f>
        <v>397</v>
      </c>
      <c r="N1265" s="30">
        <f>'23'!M41</f>
        <v>330</v>
      </c>
      <c r="O1265" s="30">
        <f>'23'!N41</f>
        <v>0</v>
      </c>
      <c r="P1265" s="30">
        <f>'23'!O41</f>
        <v>13</v>
      </c>
      <c r="Q1265" s="30">
        <f>'23'!P41</f>
        <v>14</v>
      </c>
      <c r="R1265" s="30">
        <f>'23'!Q41</f>
        <v>12</v>
      </c>
      <c r="S1265" s="30">
        <f>'23'!R41</f>
        <v>0</v>
      </c>
      <c r="T1265" s="30">
        <f>'23'!S41</f>
        <v>1089</v>
      </c>
      <c r="U1265" s="30">
        <f>'23'!T41</f>
        <v>39</v>
      </c>
      <c r="V1265" s="30">
        <f>'23'!U41</f>
        <v>115</v>
      </c>
      <c r="W1265" s="30">
        <f>'23'!V41</f>
        <v>4.46</v>
      </c>
      <c r="X1265" s="30">
        <f>'23'!W41</f>
        <v>3.5</v>
      </c>
      <c r="Y1265" s="30">
        <f>'23'!X41</f>
        <v>3.5</v>
      </c>
      <c r="Z1265" s="30">
        <f>'23'!Y41</f>
        <v>2.9</v>
      </c>
      <c r="AA1265" s="30">
        <f>'23'!Z41</f>
        <v>5.8</v>
      </c>
      <c r="AB1265" s="30">
        <f>'23'!AA41</f>
        <v>2.8</v>
      </c>
      <c r="AC1265" s="30">
        <f>'23'!AB41</f>
        <v>0</v>
      </c>
      <c r="AD1265" s="30">
        <f>'23'!AC41</f>
        <v>0</v>
      </c>
      <c r="AE1265" s="30">
        <f>'23'!AD41</f>
        <v>0</v>
      </c>
      <c r="AF1265" s="30">
        <f>'23'!AE41</f>
        <v>0.5</v>
      </c>
      <c r="AG1265" s="30">
        <f>'23'!AF41</f>
        <v>0</v>
      </c>
      <c r="AH1265" s="30">
        <f>'23'!AG41</f>
        <v>0</v>
      </c>
      <c r="AI1265" s="30">
        <f>'23'!AH41</f>
        <v>0.5</v>
      </c>
      <c r="AJ1265" s="30">
        <f>'23'!AI41</f>
        <v>75</v>
      </c>
      <c r="AK1265" s="30">
        <f>'23'!AJ41</f>
        <v>75.5</v>
      </c>
      <c r="AL1265" s="30">
        <f>'23'!AK41</f>
        <v>132.16</v>
      </c>
      <c r="AM1265" s="30">
        <f>'23'!AL41</f>
        <v>138.46</v>
      </c>
      <c r="AN1265" s="30">
        <f>'23'!AM41</f>
        <v>62.960000000000008</v>
      </c>
      <c r="AO1265" s="30">
        <f>'23'!AN41</f>
        <v>0</v>
      </c>
      <c r="AP1265" s="30">
        <f>'23'!AO41</f>
        <v>0</v>
      </c>
      <c r="AQ1265" s="30">
        <f>'23'!AP41</f>
        <v>138.46</v>
      </c>
      <c r="AR1265" s="30">
        <f>'23'!AQ41</f>
        <v>34.78</v>
      </c>
      <c r="AS1265" s="30">
        <f>'23'!AR41</f>
        <v>0</v>
      </c>
      <c r="AT1265" s="30">
        <f>'23'!AS41</f>
        <v>75.5</v>
      </c>
      <c r="AU1265" s="30">
        <f>'23'!AT41</f>
        <v>91.44</v>
      </c>
      <c r="AV1265" s="30">
        <f>'23'!AU41</f>
        <v>166.94</v>
      </c>
      <c r="AW1265" s="30">
        <f>'23'!AV41</f>
        <v>0</v>
      </c>
      <c r="AX1265" s="30">
        <f>'23'!AW41</f>
        <v>10</v>
      </c>
      <c r="AY1265" s="30">
        <f>'23'!AX41</f>
        <v>200</v>
      </c>
      <c r="AZ1265" s="30">
        <f>'23'!AY41</f>
        <v>0</v>
      </c>
      <c r="BA1265" s="30">
        <f>'23'!AZ41</f>
        <v>40</v>
      </c>
      <c r="BB1265" s="30">
        <f>'23'!BA41</f>
        <v>0</v>
      </c>
      <c r="BC1265" s="30">
        <f>'23'!BB41</f>
        <v>250</v>
      </c>
      <c r="BD1265" s="30">
        <f>'23'!BC41</f>
        <v>237.5</v>
      </c>
      <c r="BE1265" s="30">
        <f>'23'!BD41</f>
        <v>14</v>
      </c>
      <c r="BF1265" s="30">
        <f>'23'!BE41</f>
        <v>15</v>
      </c>
      <c r="BG1265" s="30">
        <f>'23'!BF41</f>
        <v>8</v>
      </c>
      <c r="BH1265" s="30">
        <f>'23'!BG41</f>
        <v>9</v>
      </c>
      <c r="BI1265" s="30">
        <f>'23'!BH41</f>
        <v>1</v>
      </c>
      <c r="BJ1265" s="30">
        <f>'23'!BI41</f>
        <v>47</v>
      </c>
      <c r="BK1265" s="30">
        <f>'23'!BJ41</f>
        <v>190.5</v>
      </c>
      <c r="BL1265" s="30">
        <f>'23'!BK41</f>
        <v>91.44</v>
      </c>
      <c r="BM1265" s="30">
        <f>'23'!BL41</f>
        <v>99.06</v>
      </c>
    </row>
    <row r="1266" spans="1:65">
      <c r="A1266" s="78">
        <f>'23'!A42</f>
        <v>42909</v>
      </c>
      <c r="B1266" s="82" t="str">
        <f t="shared" si="19"/>
        <v>16:00:00</v>
      </c>
      <c r="C1266" s="30" t="str">
        <f>'23'!B42</f>
        <v>16H00</v>
      </c>
      <c r="D1266" s="30">
        <f>'23'!C42</f>
        <v>790</v>
      </c>
      <c r="E1266" s="30">
        <f>'23'!D42</f>
        <v>888</v>
      </c>
      <c r="F1266" s="30">
        <f>'23'!E42</f>
        <v>642</v>
      </c>
      <c r="G1266" s="30">
        <f>'23'!F42</f>
        <v>57</v>
      </c>
      <c r="H1266" s="30">
        <f>'23'!G42</f>
        <v>0</v>
      </c>
      <c r="I1266" s="30">
        <f>'23'!H42</f>
        <v>21</v>
      </c>
      <c r="J1266" s="30">
        <f>'23'!I42</f>
        <v>2320</v>
      </c>
      <c r="K1266" s="30">
        <f>'23'!J42</f>
        <v>78</v>
      </c>
      <c r="L1266" s="30">
        <f>'23'!K42</f>
        <v>360</v>
      </c>
      <c r="M1266" s="30">
        <f>'23'!L42</f>
        <v>397</v>
      </c>
      <c r="N1266" s="30">
        <f>'23'!M42</f>
        <v>360</v>
      </c>
      <c r="O1266" s="30">
        <f>'23'!N42</f>
        <v>0</v>
      </c>
      <c r="P1266" s="30">
        <f>'23'!O42</f>
        <v>13</v>
      </c>
      <c r="Q1266" s="30">
        <f>'23'!P42</f>
        <v>14</v>
      </c>
      <c r="R1266" s="30">
        <f>'23'!Q42</f>
        <v>13</v>
      </c>
      <c r="S1266" s="30">
        <f>'23'!R42</f>
        <v>0</v>
      </c>
      <c r="T1266" s="30">
        <f>'23'!S42</f>
        <v>1117</v>
      </c>
      <c r="U1266" s="30">
        <f>'23'!T42</f>
        <v>40</v>
      </c>
      <c r="V1266" s="30">
        <f>'23'!U42</f>
        <v>118</v>
      </c>
      <c r="W1266" s="30">
        <f>'23'!V42</f>
        <v>2.33</v>
      </c>
      <c r="X1266" s="30">
        <f>'23'!W42</f>
        <v>3.5</v>
      </c>
      <c r="Y1266" s="30">
        <f>'23'!X42</f>
        <v>5.5</v>
      </c>
      <c r="Z1266" s="30">
        <f>'23'!Y42</f>
        <v>3.3</v>
      </c>
      <c r="AA1266" s="30">
        <f>'23'!Z42</f>
        <v>6</v>
      </c>
      <c r="AB1266" s="30">
        <f>'23'!AA42</f>
        <v>3</v>
      </c>
      <c r="AC1266" s="30">
        <f>'23'!AB42</f>
        <v>0</v>
      </c>
      <c r="AD1266" s="30">
        <f>'23'!AC42</f>
        <v>0</v>
      </c>
      <c r="AE1266" s="30">
        <f>'23'!AD42</f>
        <v>0</v>
      </c>
      <c r="AF1266" s="30">
        <f>'23'!AE42</f>
        <v>0.5</v>
      </c>
      <c r="AG1266" s="30">
        <f>'23'!AF42</f>
        <v>0</v>
      </c>
      <c r="AH1266" s="30">
        <f>'23'!AG42</f>
        <v>0</v>
      </c>
      <c r="AI1266" s="30">
        <f>'23'!AH42</f>
        <v>0.5</v>
      </c>
      <c r="AJ1266" s="30">
        <f>'23'!AI42</f>
        <v>75</v>
      </c>
      <c r="AK1266" s="30">
        <f>'23'!AJ42</f>
        <v>75.5</v>
      </c>
      <c r="AL1266" s="30">
        <f>'23'!AK42</f>
        <v>135.63</v>
      </c>
      <c r="AM1266" s="30">
        <f>'23'!AL42</f>
        <v>142.13</v>
      </c>
      <c r="AN1266" s="30">
        <f>'23'!AM42</f>
        <v>66.63</v>
      </c>
      <c r="AO1266" s="30">
        <f>'23'!AN42</f>
        <v>0</v>
      </c>
      <c r="AP1266" s="30">
        <f>'23'!AO42</f>
        <v>0</v>
      </c>
      <c r="AQ1266" s="30">
        <f>'23'!AP42</f>
        <v>142.13</v>
      </c>
      <c r="AR1266" s="30">
        <f>'23'!AQ42</f>
        <v>31.310000000000002</v>
      </c>
      <c r="AS1266" s="30">
        <f>'23'!AR42</f>
        <v>0</v>
      </c>
      <c r="AT1266" s="30">
        <f>'23'!AS42</f>
        <v>75.5</v>
      </c>
      <c r="AU1266" s="30">
        <f>'23'!AT42</f>
        <v>91.44</v>
      </c>
      <c r="AV1266" s="30">
        <f>'23'!AU42</f>
        <v>166.94</v>
      </c>
      <c r="AW1266" s="30">
        <f>'23'!AV42</f>
        <v>0</v>
      </c>
      <c r="AX1266" s="30">
        <f>'23'!AW42</f>
        <v>10</v>
      </c>
      <c r="AY1266" s="30">
        <f>'23'!AX42</f>
        <v>200</v>
      </c>
      <c r="AZ1266" s="30">
        <f>'23'!AY42</f>
        <v>0</v>
      </c>
      <c r="BA1266" s="30">
        <f>'23'!AZ42</f>
        <v>40</v>
      </c>
      <c r="BB1266" s="30">
        <f>'23'!BA42</f>
        <v>0</v>
      </c>
      <c r="BC1266" s="30">
        <f>'23'!BB42</f>
        <v>250</v>
      </c>
      <c r="BD1266" s="30">
        <f>'23'!BC42</f>
        <v>237.5</v>
      </c>
      <c r="BE1266" s="30">
        <f>'23'!BD42</f>
        <v>14</v>
      </c>
      <c r="BF1266" s="30">
        <f>'23'!BE42</f>
        <v>15</v>
      </c>
      <c r="BG1266" s="30">
        <f>'23'!BF42</f>
        <v>8</v>
      </c>
      <c r="BH1266" s="30">
        <f>'23'!BG42</f>
        <v>9</v>
      </c>
      <c r="BI1266" s="30">
        <f>'23'!BH42</f>
        <v>1</v>
      </c>
      <c r="BJ1266" s="30">
        <f>'23'!BI42</f>
        <v>47</v>
      </c>
      <c r="BK1266" s="30">
        <f>'23'!BJ42</f>
        <v>190.5</v>
      </c>
      <c r="BL1266" s="30">
        <f>'23'!BK42</f>
        <v>91.44</v>
      </c>
      <c r="BM1266" s="30">
        <f>'23'!BL42</f>
        <v>99.06</v>
      </c>
    </row>
    <row r="1267" spans="1:65">
      <c r="A1267" s="78">
        <f>'23'!A43</f>
        <v>42909</v>
      </c>
      <c r="B1267" s="82" t="str">
        <f t="shared" si="19"/>
        <v>16:30:00</v>
      </c>
      <c r="C1267" s="30" t="str">
        <f>'23'!B43</f>
        <v>16H30</v>
      </c>
      <c r="D1267" s="30">
        <f>'23'!C43</f>
        <v>790</v>
      </c>
      <c r="E1267" s="30">
        <f>'23'!D43</f>
        <v>895</v>
      </c>
      <c r="F1267" s="30">
        <f>'23'!E43</f>
        <v>481</v>
      </c>
      <c r="G1267" s="30">
        <f>'23'!F43</f>
        <v>57</v>
      </c>
      <c r="H1267" s="30">
        <f>'23'!G43</f>
        <v>0</v>
      </c>
      <c r="I1267" s="30">
        <f>'23'!H43</f>
        <v>16</v>
      </c>
      <c r="J1267" s="30">
        <f>'23'!I43</f>
        <v>2166</v>
      </c>
      <c r="K1267" s="30">
        <f>'23'!J43</f>
        <v>73</v>
      </c>
      <c r="L1267" s="30">
        <f>'23'!K43</f>
        <v>365</v>
      </c>
      <c r="M1267" s="30">
        <f>'23'!L43</f>
        <v>386</v>
      </c>
      <c r="N1267" s="30">
        <f>'23'!M43</f>
        <v>350</v>
      </c>
      <c r="O1267" s="30">
        <f>'23'!N43</f>
        <v>0</v>
      </c>
      <c r="P1267" s="30">
        <f>'23'!O43</f>
        <v>12</v>
      </c>
      <c r="Q1267" s="30">
        <f>'23'!P43</f>
        <v>14</v>
      </c>
      <c r="R1267" s="30">
        <f>'23'!Q43</f>
        <v>12</v>
      </c>
      <c r="S1267" s="30">
        <f>'23'!R43</f>
        <v>0</v>
      </c>
      <c r="T1267" s="30">
        <f>'23'!S43</f>
        <v>1101</v>
      </c>
      <c r="U1267" s="30">
        <f>'23'!T43</f>
        <v>38</v>
      </c>
      <c r="V1267" s="30">
        <f>'23'!U43</f>
        <v>111</v>
      </c>
      <c r="W1267" s="30">
        <f>'23'!V43</f>
        <v>2.33</v>
      </c>
      <c r="X1267" s="30">
        <f>'23'!W43</f>
        <v>3.5</v>
      </c>
      <c r="Y1267" s="30">
        <f>'23'!X43</f>
        <v>5.5</v>
      </c>
      <c r="Z1267" s="30">
        <f>'23'!Y43</f>
        <v>3.3</v>
      </c>
      <c r="AA1267" s="30">
        <f>'23'!Z43</f>
        <v>6</v>
      </c>
      <c r="AB1267" s="30">
        <f>'23'!AA43</f>
        <v>3</v>
      </c>
      <c r="AC1267" s="30">
        <f>'23'!AB43</f>
        <v>0</v>
      </c>
      <c r="AD1267" s="30">
        <f>'23'!AC43</f>
        <v>0</v>
      </c>
      <c r="AE1267" s="30">
        <f>'23'!AD43</f>
        <v>0</v>
      </c>
      <c r="AF1267" s="30">
        <f>'23'!AE43</f>
        <v>0.5</v>
      </c>
      <c r="AG1267" s="30">
        <f>'23'!AF43</f>
        <v>0</v>
      </c>
      <c r="AH1267" s="30">
        <f>'23'!AG43</f>
        <v>0</v>
      </c>
      <c r="AI1267" s="30">
        <f>'23'!AH43</f>
        <v>0.5</v>
      </c>
      <c r="AJ1267" s="30">
        <f>'23'!AI43</f>
        <v>75</v>
      </c>
      <c r="AK1267" s="30">
        <f>'23'!AJ43</f>
        <v>75.5</v>
      </c>
      <c r="AL1267" s="30">
        <f>'23'!AK43</f>
        <v>128.63</v>
      </c>
      <c r="AM1267" s="30">
        <f>'23'!AL43</f>
        <v>135.13</v>
      </c>
      <c r="AN1267" s="30">
        <f>'23'!AM43</f>
        <v>59.629999999999995</v>
      </c>
      <c r="AO1267" s="30">
        <f>'23'!AN43</f>
        <v>0</v>
      </c>
      <c r="AP1267" s="30">
        <f>'23'!AO43</f>
        <v>0</v>
      </c>
      <c r="AQ1267" s="30">
        <f>'23'!AP43</f>
        <v>135.13</v>
      </c>
      <c r="AR1267" s="30">
        <f>'23'!AQ43</f>
        <v>38.31</v>
      </c>
      <c r="AS1267" s="30">
        <f>'23'!AR43</f>
        <v>0</v>
      </c>
      <c r="AT1267" s="30">
        <f>'23'!AS43</f>
        <v>75.5</v>
      </c>
      <c r="AU1267" s="30">
        <f>'23'!AT43</f>
        <v>91.44</v>
      </c>
      <c r="AV1267" s="30">
        <f>'23'!AU43</f>
        <v>166.94</v>
      </c>
      <c r="AW1267" s="30">
        <f>'23'!AV43</f>
        <v>0</v>
      </c>
      <c r="AX1267" s="30">
        <f>'23'!AW43</f>
        <v>10</v>
      </c>
      <c r="AY1267" s="30">
        <f>'23'!AX43</f>
        <v>200</v>
      </c>
      <c r="AZ1267" s="30">
        <f>'23'!AY43</f>
        <v>0</v>
      </c>
      <c r="BA1267" s="30">
        <f>'23'!AZ43</f>
        <v>40</v>
      </c>
      <c r="BB1267" s="30">
        <f>'23'!BA43</f>
        <v>0</v>
      </c>
      <c r="BC1267" s="30">
        <f>'23'!BB43</f>
        <v>250</v>
      </c>
      <c r="BD1267" s="30">
        <f>'23'!BC43</f>
        <v>237.5</v>
      </c>
      <c r="BE1267" s="30">
        <f>'23'!BD43</f>
        <v>14</v>
      </c>
      <c r="BF1267" s="30">
        <f>'23'!BE43</f>
        <v>15</v>
      </c>
      <c r="BG1267" s="30">
        <f>'23'!BF43</f>
        <v>8</v>
      </c>
      <c r="BH1267" s="30">
        <f>'23'!BG43</f>
        <v>9</v>
      </c>
      <c r="BI1267" s="30">
        <f>'23'!BH43</f>
        <v>1</v>
      </c>
      <c r="BJ1267" s="30">
        <f>'23'!BI43</f>
        <v>47</v>
      </c>
      <c r="BK1267" s="30">
        <f>'23'!BJ43</f>
        <v>190.5</v>
      </c>
      <c r="BL1267" s="30">
        <f>'23'!BK43</f>
        <v>91.44</v>
      </c>
      <c r="BM1267" s="30">
        <f>'23'!BL43</f>
        <v>99.06</v>
      </c>
    </row>
    <row r="1268" spans="1:65">
      <c r="A1268" s="78">
        <f>'23'!A44</f>
        <v>42909</v>
      </c>
      <c r="B1268" s="82" t="str">
        <f t="shared" si="19"/>
        <v>17:00:00</v>
      </c>
      <c r="C1268" s="30" t="str">
        <f>'23'!B44</f>
        <v>17H00</v>
      </c>
      <c r="D1268" s="30">
        <f>'23'!C44</f>
        <v>787</v>
      </c>
      <c r="E1268" s="30">
        <f>'23'!D44</f>
        <v>884</v>
      </c>
      <c r="F1268" s="30">
        <f>'23'!E44</f>
        <v>476</v>
      </c>
      <c r="G1268" s="30">
        <f>'23'!F44</f>
        <v>57</v>
      </c>
      <c r="H1268" s="30">
        <f>'23'!G44</f>
        <v>0</v>
      </c>
      <c r="I1268" s="30">
        <f>'23'!H44</f>
        <v>16</v>
      </c>
      <c r="J1268" s="30">
        <f>'23'!I44</f>
        <v>2147</v>
      </c>
      <c r="K1268" s="30">
        <f>'23'!J44</f>
        <v>73</v>
      </c>
      <c r="L1268" s="30">
        <f>'23'!K44</f>
        <v>370</v>
      </c>
      <c r="M1268" s="30">
        <f>'23'!L44</f>
        <v>356</v>
      </c>
      <c r="N1268" s="30">
        <f>'23'!M44</f>
        <v>330</v>
      </c>
      <c r="O1268" s="30">
        <f>'23'!N44</f>
        <v>0</v>
      </c>
      <c r="P1268" s="30">
        <f>'23'!O44</f>
        <v>13</v>
      </c>
      <c r="Q1268" s="30">
        <f>'23'!P44</f>
        <v>12</v>
      </c>
      <c r="R1268" s="30">
        <f>'23'!Q44</f>
        <v>12</v>
      </c>
      <c r="S1268" s="30">
        <f>'23'!R44</f>
        <v>0</v>
      </c>
      <c r="T1268" s="30">
        <f>'23'!S44</f>
        <v>1056</v>
      </c>
      <c r="U1268" s="30">
        <f>'23'!T44</f>
        <v>37</v>
      </c>
      <c r="V1268" s="30">
        <f>'23'!U44</f>
        <v>110</v>
      </c>
      <c r="W1268" s="30">
        <f>'23'!V44</f>
        <v>3.22</v>
      </c>
      <c r="X1268" s="30">
        <f>'23'!W44</f>
        <v>3.5</v>
      </c>
      <c r="Y1268" s="30">
        <f>'23'!X44</f>
        <v>5.5</v>
      </c>
      <c r="Z1268" s="30">
        <f>'23'!Y44</f>
        <v>3.4</v>
      </c>
      <c r="AA1268" s="30">
        <f>'23'!Z44</f>
        <v>6</v>
      </c>
      <c r="AB1268" s="30">
        <f>'23'!AA44</f>
        <v>2.9</v>
      </c>
      <c r="AC1268" s="30">
        <f>'23'!AB44</f>
        <v>0</v>
      </c>
      <c r="AD1268" s="30">
        <f>'23'!AC44</f>
        <v>0</v>
      </c>
      <c r="AE1268" s="30">
        <f>'23'!AD44</f>
        <v>0</v>
      </c>
      <c r="AF1268" s="30">
        <f>'23'!AE44</f>
        <v>0.77500000000000002</v>
      </c>
      <c r="AG1268" s="30">
        <f>'23'!AF44</f>
        <v>0</v>
      </c>
      <c r="AH1268" s="30">
        <f>'23'!AG44</f>
        <v>0</v>
      </c>
      <c r="AI1268" s="30">
        <f>'23'!AH44</f>
        <v>0.77500000000000002</v>
      </c>
      <c r="AJ1268" s="30">
        <f>'23'!AI44</f>
        <v>75</v>
      </c>
      <c r="AK1268" s="30">
        <f>'23'!AJ44</f>
        <v>75.775000000000006</v>
      </c>
      <c r="AL1268" s="30">
        <f>'23'!AK44</f>
        <v>128.89500000000001</v>
      </c>
      <c r="AM1268" s="30">
        <f>'23'!AL44</f>
        <v>135.29500000000002</v>
      </c>
      <c r="AN1268" s="30">
        <f>'23'!AM44</f>
        <v>59.52000000000001</v>
      </c>
      <c r="AO1268" s="30">
        <f>'23'!AN44</f>
        <v>0</v>
      </c>
      <c r="AP1268" s="30">
        <f>'23'!AO44</f>
        <v>0</v>
      </c>
      <c r="AQ1268" s="30">
        <f>'23'!AP44</f>
        <v>135.29500000000002</v>
      </c>
      <c r="AR1268" s="30">
        <f>'23'!AQ44</f>
        <v>38.319999999999993</v>
      </c>
      <c r="AS1268" s="30">
        <f>'23'!AR44</f>
        <v>0</v>
      </c>
      <c r="AT1268" s="30">
        <f>'23'!AS44</f>
        <v>75.775000000000006</v>
      </c>
      <c r="AU1268" s="30">
        <f>'23'!AT44</f>
        <v>91.44</v>
      </c>
      <c r="AV1268" s="30">
        <f>'23'!AU44</f>
        <v>167.215</v>
      </c>
      <c r="AW1268" s="30">
        <f>'23'!AV44</f>
        <v>0</v>
      </c>
      <c r="AX1268" s="30">
        <f>'23'!AW44</f>
        <v>10</v>
      </c>
      <c r="AY1268" s="30">
        <f>'23'!AX44</f>
        <v>200</v>
      </c>
      <c r="AZ1268" s="30">
        <f>'23'!AY44</f>
        <v>0</v>
      </c>
      <c r="BA1268" s="30">
        <f>'23'!AZ44</f>
        <v>40</v>
      </c>
      <c r="BB1268" s="30">
        <f>'23'!BA44</f>
        <v>0</v>
      </c>
      <c r="BC1268" s="30">
        <f>'23'!BB44</f>
        <v>250</v>
      </c>
      <c r="BD1268" s="30">
        <f>'23'!BC44</f>
        <v>237.5</v>
      </c>
      <c r="BE1268" s="30">
        <f>'23'!BD44</f>
        <v>14</v>
      </c>
      <c r="BF1268" s="30">
        <f>'23'!BE44</f>
        <v>15</v>
      </c>
      <c r="BG1268" s="30">
        <f>'23'!BF44</f>
        <v>8</v>
      </c>
      <c r="BH1268" s="30">
        <f>'23'!BG44</f>
        <v>9</v>
      </c>
      <c r="BI1268" s="30">
        <f>'23'!BH44</f>
        <v>1</v>
      </c>
      <c r="BJ1268" s="30">
        <f>'23'!BI44</f>
        <v>47</v>
      </c>
      <c r="BK1268" s="30">
        <f>'23'!BJ44</f>
        <v>190.5</v>
      </c>
      <c r="BL1268" s="30">
        <f>'23'!BK44</f>
        <v>91.44</v>
      </c>
      <c r="BM1268" s="30">
        <f>'23'!BL44</f>
        <v>99.06</v>
      </c>
    </row>
    <row r="1269" spans="1:65">
      <c r="A1269" s="78">
        <f>'23'!A45</f>
        <v>42909</v>
      </c>
      <c r="B1269" s="82" t="str">
        <f t="shared" si="19"/>
        <v>17:30:00</v>
      </c>
      <c r="C1269" s="30" t="str">
        <f>'23'!B45</f>
        <v>17H30</v>
      </c>
      <c r="D1269" s="30">
        <f>'23'!C45</f>
        <v>762</v>
      </c>
      <c r="E1269" s="30">
        <f>'23'!D45</f>
        <v>868</v>
      </c>
      <c r="F1269" s="30">
        <f>'23'!E45</f>
        <v>591</v>
      </c>
      <c r="G1269" s="30">
        <f>'23'!F45</f>
        <v>56</v>
      </c>
      <c r="H1269" s="30">
        <f>'23'!G45</f>
        <v>0</v>
      </c>
      <c r="I1269" s="30">
        <f>'23'!H45</f>
        <v>20</v>
      </c>
      <c r="J1269" s="30">
        <f>'23'!I45</f>
        <v>2221</v>
      </c>
      <c r="K1269" s="30">
        <f>'23'!J45</f>
        <v>76</v>
      </c>
      <c r="L1269" s="30">
        <f>'23'!K45</f>
        <v>371</v>
      </c>
      <c r="M1269" s="30">
        <f>'23'!L45</f>
        <v>373</v>
      </c>
      <c r="N1269" s="30">
        <f>'23'!M45</f>
        <v>330</v>
      </c>
      <c r="O1269" s="30">
        <f>'23'!N45</f>
        <v>0</v>
      </c>
      <c r="P1269" s="30">
        <f>'23'!O45</f>
        <v>13</v>
      </c>
      <c r="Q1269" s="30">
        <f>'23'!P45</f>
        <v>13</v>
      </c>
      <c r="R1269" s="30">
        <f>'23'!Q45</f>
        <v>12</v>
      </c>
      <c r="S1269" s="30">
        <f>'23'!R45</f>
        <v>0</v>
      </c>
      <c r="T1269" s="30">
        <f>'23'!S45</f>
        <v>1074</v>
      </c>
      <c r="U1269" s="30">
        <f>'23'!T45</f>
        <v>38</v>
      </c>
      <c r="V1269" s="30">
        <f>'23'!U45</f>
        <v>114</v>
      </c>
      <c r="W1269" s="30">
        <f>'23'!V45</f>
        <v>3.22</v>
      </c>
      <c r="X1269" s="30">
        <f>'23'!W45</f>
        <v>3.5</v>
      </c>
      <c r="Y1269" s="30">
        <f>'23'!X45</f>
        <v>5.5</v>
      </c>
      <c r="Z1269" s="30">
        <f>'23'!Y45</f>
        <v>3.4</v>
      </c>
      <c r="AA1269" s="30">
        <f>'23'!Z45</f>
        <v>6</v>
      </c>
      <c r="AB1269" s="30">
        <f>'23'!AA45</f>
        <v>2.9</v>
      </c>
      <c r="AC1269" s="30">
        <f>'23'!AB45</f>
        <v>0</v>
      </c>
      <c r="AD1269" s="30">
        <f>'23'!AC45</f>
        <v>0</v>
      </c>
      <c r="AE1269" s="30">
        <f>'23'!AD45</f>
        <v>0</v>
      </c>
      <c r="AF1269" s="30">
        <f>'23'!AE45</f>
        <v>0.77500000000000002</v>
      </c>
      <c r="AG1269" s="30">
        <f>'23'!AF45</f>
        <v>0</v>
      </c>
      <c r="AH1269" s="30">
        <f>'23'!AG45</f>
        <v>0</v>
      </c>
      <c r="AI1269" s="30">
        <f>'23'!AH45</f>
        <v>0.77500000000000002</v>
      </c>
      <c r="AJ1269" s="30">
        <f>'23'!AI45</f>
        <v>75</v>
      </c>
      <c r="AK1269" s="30">
        <f>'23'!AJ45</f>
        <v>75.775000000000006</v>
      </c>
      <c r="AL1269" s="30">
        <f>'23'!AK45</f>
        <v>132.89500000000001</v>
      </c>
      <c r="AM1269" s="30">
        <f>'23'!AL45</f>
        <v>139.29500000000002</v>
      </c>
      <c r="AN1269" s="30">
        <f>'23'!AM45</f>
        <v>63.52000000000001</v>
      </c>
      <c r="AO1269" s="30">
        <f>'23'!AN45</f>
        <v>0</v>
      </c>
      <c r="AP1269" s="30">
        <f>'23'!AO45</f>
        <v>0</v>
      </c>
      <c r="AQ1269" s="30">
        <f>'23'!AP45</f>
        <v>139.29500000000002</v>
      </c>
      <c r="AR1269" s="30">
        <f>'23'!AQ45</f>
        <v>34.319999999999993</v>
      </c>
      <c r="AS1269" s="30">
        <f>'23'!AR45</f>
        <v>0</v>
      </c>
      <c r="AT1269" s="30">
        <f>'23'!AS45</f>
        <v>75.775000000000006</v>
      </c>
      <c r="AU1269" s="30">
        <f>'23'!AT45</f>
        <v>91.44</v>
      </c>
      <c r="AV1269" s="30">
        <f>'23'!AU45</f>
        <v>167.215</v>
      </c>
      <c r="AW1269" s="30">
        <f>'23'!AV45</f>
        <v>0</v>
      </c>
      <c r="AX1269" s="30">
        <f>'23'!AW45</f>
        <v>10</v>
      </c>
      <c r="AY1269" s="30">
        <f>'23'!AX45</f>
        <v>200</v>
      </c>
      <c r="AZ1269" s="30">
        <f>'23'!AY45</f>
        <v>0</v>
      </c>
      <c r="BA1269" s="30">
        <f>'23'!AZ45</f>
        <v>40</v>
      </c>
      <c r="BB1269" s="30">
        <f>'23'!BA45</f>
        <v>0</v>
      </c>
      <c r="BC1269" s="30">
        <f>'23'!BB45</f>
        <v>250</v>
      </c>
      <c r="BD1269" s="30">
        <f>'23'!BC45</f>
        <v>237.5</v>
      </c>
      <c r="BE1269" s="30">
        <f>'23'!BD45</f>
        <v>14</v>
      </c>
      <c r="BF1269" s="30">
        <f>'23'!BE45</f>
        <v>15</v>
      </c>
      <c r="BG1269" s="30">
        <f>'23'!BF45</f>
        <v>8</v>
      </c>
      <c r="BH1269" s="30">
        <f>'23'!BG45</f>
        <v>9</v>
      </c>
      <c r="BI1269" s="30">
        <f>'23'!BH45</f>
        <v>1</v>
      </c>
      <c r="BJ1269" s="30">
        <f>'23'!BI45</f>
        <v>47</v>
      </c>
      <c r="BK1269" s="30">
        <f>'23'!BJ45</f>
        <v>190.5</v>
      </c>
      <c r="BL1269" s="30">
        <f>'23'!BK45</f>
        <v>91.44</v>
      </c>
      <c r="BM1269" s="30">
        <f>'23'!BL45</f>
        <v>99.06</v>
      </c>
    </row>
    <row r="1270" spans="1:65">
      <c r="A1270" s="78">
        <f>'23'!A46</f>
        <v>42909</v>
      </c>
      <c r="B1270" s="82" t="str">
        <f t="shared" si="19"/>
        <v>18:00:00</v>
      </c>
      <c r="C1270" s="30" t="str">
        <f>'23'!B46</f>
        <v>18H00</v>
      </c>
      <c r="D1270" s="30">
        <f>'23'!C46</f>
        <v>758</v>
      </c>
      <c r="E1270" s="30">
        <f>'23'!D46</f>
        <v>863</v>
      </c>
      <c r="F1270" s="30">
        <f>'23'!E46</f>
        <v>620</v>
      </c>
      <c r="G1270" s="30">
        <f>'23'!F46</f>
        <v>55</v>
      </c>
      <c r="H1270" s="30">
        <f>'23'!G46</f>
        <v>0</v>
      </c>
      <c r="I1270" s="30">
        <f>'23'!H46</f>
        <v>20</v>
      </c>
      <c r="J1270" s="30">
        <f>'23'!I46</f>
        <v>2241</v>
      </c>
      <c r="K1270" s="30">
        <f>'23'!J46</f>
        <v>75</v>
      </c>
      <c r="L1270" s="30">
        <f>'23'!K46</f>
        <v>367</v>
      </c>
      <c r="M1270" s="30">
        <f>'23'!L46</f>
        <v>371</v>
      </c>
      <c r="N1270" s="30">
        <f>'23'!M46</f>
        <v>360</v>
      </c>
      <c r="O1270" s="30">
        <f>'23'!N46</f>
        <v>0</v>
      </c>
      <c r="P1270" s="30">
        <f>'23'!O46</f>
        <v>13</v>
      </c>
      <c r="Q1270" s="30">
        <f>'23'!P46</f>
        <v>14</v>
      </c>
      <c r="R1270" s="30">
        <f>'23'!Q46</f>
        <v>13</v>
      </c>
      <c r="S1270" s="30">
        <f>'23'!R46</f>
        <v>0</v>
      </c>
      <c r="T1270" s="30">
        <f>'23'!S46</f>
        <v>1098</v>
      </c>
      <c r="U1270" s="30">
        <f>'23'!T46</f>
        <v>40</v>
      </c>
      <c r="V1270" s="30">
        <f>'23'!U46</f>
        <v>115</v>
      </c>
      <c r="W1270" s="30">
        <f>'23'!V46</f>
        <v>4.13</v>
      </c>
      <c r="X1270" s="30">
        <f>'23'!W46</f>
        <v>3.5</v>
      </c>
      <c r="Y1270" s="30">
        <f>'23'!X46</f>
        <v>5.5</v>
      </c>
      <c r="Z1270" s="30">
        <f>'23'!Y46</f>
        <v>3.7</v>
      </c>
      <c r="AA1270" s="30">
        <f>'23'!Z46</f>
        <v>5.8</v>
      </c>
      <c r="AB1270" s="30">
        <f>'23'!AA46</f>
        <v>2.6</v>
      </c>
      <c r="AC1270" s="30">
        <f>'23'!AB46</f>
        <v>0</v>
      </c>
      <c r="AD1270" s="30">
        <f>'23'!AC46</f>
        <v>0</v>
      </c>
      <c r="AE1270" s="30">
        <f>'23'!AD46</f>
        <v>0</v>
      </c>
      <c r="AF1270" s="30">
        <f>'23'!AE46</f>
        <v>0.85</v>
      </c>
      <c r="AG1270" s="30">
        <f>'23'!AF46</f>
        <v>0</v>
      </c>
      <c r="AH1270" s="30">
        <f>'23'!AG46</f>
        <v>0</v>
      </c>
      <c r="AI1270" s="30">
        <f>'23'!AH46</f>
        <v>0.85</v>
      </c>
      <c r="AJ1270" s="30">
        <f>'23'!AI46</f>
        <v>75</v>
      </c>
      <c r="AK1270" s="30">
        <f>'23'!AJ46</f>
        <v>75.849999999999994</v>
      </c>
      <c r="AL1270" s="30">
        <f>'23'!AK46</f>
        <v>134.97999999999999</v>
      </c>
      <c r="AM1270" s="30">
        <f>'23'!AL46</f>
        <v>141.07999999999998</v>
      </c>
      <c r="AN1270" s="30">
        <f>'23'!AM46</f>
        <v>65.22999999999999</v>
      </c>
      <c r="AO1270" s="30">
        <f>'23'!AN46</f>
        <v>0</v>
      </c>
      <c r="AP1270" s="30">
        <f>'23'!AO46</f>
        <v>0</v>
      </c>
      <c r="AQ1270" s="30">
        <f>'23'!AP46</f>
        <v>141.07999999999998</v>
      </c>
      <c r="AR1270" s="30">
        <f>'23'!AQ46</f>
        <v>32.31</v>
      </c>
      <c r="AS1270" s="30">
        <f>'23'!AR46</f>
        <v>0</v>
      </c>
      <c r="AT1270" s="30">
        <f>'23'!AS46</f>
        <v>75.849999999999994</v>
      </c>
      <c r="AU1270" s="30">
        <f>'23'!AT46</f>
        <v>91.44</v>
      </c>
      <c r="AV1270" s="30">
        <f>'23'!AU46</f>
        <v>167.29</v>
      </c>
      <c r="AW1270" s="30">
        <f>'23'!AV46</f>
        <v>0</v>
      </c>
      <c r="AX1270" s="30">
        <f>'23'!AW46</f>
        <v>10</v>
      </c>
      <c r="AY1270" s="30">
        <f>'23'!AX46</f>
        <v>200</v>
      </c>
      <c r="AZ1270" s="30">
        <f>'23'!AY46</f>
        <v>0</v>
      </c>
      <c r="BA1270" s="30">
        <f>'23'!AZ46</f>
        <v>40</v>
      </c>
      <c r="BB1270" s="30">
        <f>'23'!BA46</f>
        <v>0</v>
      </c>
      <c r="BC1270" s="30">
        <f>'23'!BB46</f>
        <v>250</v>
      </c>
      <c r="BD1270" s="30">
        <f>'23'!BC46</f>
        <v>237.5</v>
      </c>
      <c r="BE1270" s="30">
        <f>'23'!BD46</f>
        <v>14</v>
      </c>
      <c r="BF1270" s="30">
        <f>'23'!BE46</f>
        <v>15</v>
      </c>
      <c r="BG1270" s="30">
        <f>'23'!BF46</f>
        <v>8</v>
      </c>
      <c r="BH1270" s="30">
        <f>'23'!BG46</f>
        <v>9</v>
      </c>
      <c r="BI1270" s="30">
        <f>'23'!BH46</f>
        <v>1</v>
      </c>
      <c r="BJ1270" s="30">
        <f>'23'!BI46</f>
        <v>47</v>
      </c>
      <c r="BK1270" s="30">
        <f>'23'!BJ46</f>
        <v>190.5</v>
      </c>
      <c r="BL1270" s="30">
        <f>'23'!BK46</f>
        <v>91.44</v>
      </c>
      <c r="BM1270" s="30">
        <f>'23'!BL46</f>
        <v>99.06</v>
      </c>
    </row>
    <row r="1271" spans="1:65">
      <c r="A1271" s="78">
        <f>'23'!A47</f>
        <v>42909</v>
      </c>
      <c r="B1271" s="82" t="str">
        <f t="shared" si="19"/>
        <v>18:15:00</v>
      </c>
      <c r="C1271" s="30" t="str">
        <f>'23'!B47</f>
        <v>18H15</v>
      </c>
      <c r="D1271" s="30">
        <f>'23'!C47</f>
        <v>790</v>
      </c>
      <c r="E1271" s="30">
        <f>'23'!D47</f>
        <v>883</v>
      </c>
      <c r="F1271" s="30">
        <f>'23'!E47</f>
        <v>626</v>
      </c>
      <c r="G1271" s="30">
        <f>'23'!F47</f>
        <v>58</v>
      </c>
      <c r="H1271" s="30">
        <f>'23'!G47</f>
        <v>0</v>
      </c>
      <c r="I1271" s="30">
        <f>'23'!H47</f>
        <v>21</v>
      </c>
      <c r="J1271" s="30">
        <f>'23'!I47</f>
        <v>2299</v>
      </c>
      <c r="K1271" s="30">
        <f>'23'!J47</f>
        <v>79</v>
      </c>
      <c r="L1271" s="30">
        <f>'23'!K47</f>
        <v>387</v>
      </c>
      <c r="M1271" s="30">
        <f>'23'!L47</f>
        <v>390</v>
      </c>
      <c r="N1271" s="30">
        <f>'23'!M47</f>
        <v>360</v>
      </c>
      <c r="O1271" s="30">
        <f>'23'!N47</f>
        <v>0</v>
      </c>
      <c r="P1271" s="30">
        <f>'23'!O47</f>
        <v>13</v>
      </c>
      <c r="Q1271" s="30">
        <f>'23'!P47</f>
        <v>13</v>
      </c>
      <c r="R1271" s="30">
        <f>'23'!Q47</f>
        <v>12</v>
      </c>
      <c r="S1271" s="30">
        <f>'23'!R47</f>
        <v>0</v>
      </c>
      <c r="T1271" s="30">
        <f>'23'!S47</f>
        <v>1137</v>
      </c>
      <c r="U1271" s="30">
        <f>'23'!T47</f>
        <v>38</v>
      </c>
      <c r="V1271" s="30">
        <f>'23'!U47</f>
        <v>117</v>
      </c>
      <c r="W1271" s="30">
        <f>'23'!V47</f>
        <v>4.13</v>
      </c>
      <c r="X1271" s="30">
        <f>'23'!W47</f>
        <v>3.5</v>
      </c>
      <c r="Y1271" s="30">
        <f>'23'!X47</f>
        <v>5.5</v>
      </c>
      <c r="Z1271" s="30">
        <f>'23'!Y47</f>
        <v>3.7</v>
      </c>
      <c r="AA1271" s="30">
        <f>'23'!Z47</f>
        <v>5.8</v>
      </c>
      <c r="AB1271" s="30">
        <f>'23'!AA47</f>
        <v>2.6</v>
      </c>
      <c r="AC1271" s="30">
        <f>'23'!AB47</f>
        <v>0</v>
      </c>
      <c r="AD1271" s="30">
        <f>'23'!AC47</f>
        <v>0</v>
      </c>
      <c r="AE1271" s="30">
        <f>'23'!AD47</f>
        <v>0</v>
      </c>
      <c r="AF1271" s="30">
        <f>'23'!AE47</f>
        <v>0.85</v>
      </c>
      <c r="AG1271" s="30">
        <f>'23'!AF47</f>
        <v>0</v>
      </c>
      <c r="AH1271" s="30">
        <f>'23'!AG47</f>
        <v>0</v>
      </c>
      <c r="AI1271" s="30">
        <f>'23'!AH47</f>
        <v>0.85</v>
      </c>
      <c r="AJ1271" s="30">
        <f>'23'!AI47</f>
        <v>75</v>
      </c>
      <c r="AK1271" s="30">
        <f>'23'!AJ47</f>
        <v>75.849999999999994</v>
      </c>
      <c r="AL1271" s="30">
        <f>'23'!AK47</f>
        <v>136.97999999999999</v>
      </c>
      <c r="AM1271" s="30">
        <f>'23'!AL47</f>
        <v>143.07999999999998</v>
      </c>
      <c r="AN1271" s="30">
        <f>'23'!AM47</f>
        <v>67.22999999999999</v>
      </c>
      <c r="AO1271" s="30">
        <f>'23'!AN47</f>
        <v>0</v>
      </c>
      <c r="AP1271" s="30">
        <f>'23'!AO47</f>
        <v>0</v>
      </c>
      <c r="AQ1271" s="30">
        <f>'23'!AP47</f>
        <v>143.07999999999998</v>
      </c>
      <c r="AR1271" s="30">
        <f>'23'!AQ47</f>
        <v>30.310000000000002</v>
      </c>
      <c r="AS1271" s="30">
        <f>'23'!AR47</f>
        <v>0</v>
      </c>
      <c r="AT1271" s="30">
        <f>'23'!AS47</f>
        <v>75.849999999999994</v>
      </c>
      <c r="AU1271" s="30">
        <f>'23'!AT47</f>
        <v>91.44</v>
      </c>
      <c r="AV1271" s="30">
        <f>'23'!AU47</f>
        <v>167.29</v>
      </c>
      <c r="AW1271" s="30">
        <f>'23'!AV47</f>
        <v>0</v>
      </c>
      <c r="AX1271" s="30">
        <f>'23'!AW47</f>
        <v>10</v>
      </c>
      <c r="AY1271" s="30">
        <f>'23'!AX47</f>
        <v>200</v>
      </c>
      <c r="AZ1271" s="30">
        <f>'23'!AY47</f>
        <v>0</v>
      </c>
      <c r="BA1271" s="30">
        <f>'23'!AZ47</f>
        <v>40</v>
      </c>
      <c r="BB1271" s="30">
        <f>'23'!BA47</f>
        <v>0</v>
      </c>
      <c r="BC1271" s="30">
        <f>'23'!BB47</f>
        <v>250</v>
      </c>
      <c r="BD1271" s="30">
        <f>'23'!BC47</f>
        <v>237.5</v>
      </c>
      <c r="BE1271" s="30">
        <f>'23'!BD47</f>
        <v>14</v>
      </c>
      <c r="BF1271" s="30">
        <f>'23'!BE47</f>
        <v>15</v>
      </c>
      <c r="BG1271" s="30">
        <f>'23'!BF47</f>
        <v>8</v>
      </c>
      <c r="BH1271" s="30">
        <f>'23'!BG47</f>
        <v>9</v>
      </c>
      <c r="BI1271" s="30">
        <f>'23'!BH47</f>
        <v>1</v>
      </c>
      <c r="BJ1271" s="30">
        <f>'23'!BI47</f>
        <v>47</v>
      </c>
      <c r="BK1271" s="30">
        <f>'23'!BJ47</f>
        <v>190.5</v>
      </c>
      <c r="BL1271" s="30">
        <f>'23'!BK47</f>
        <v>91.44</v>
      </c>
      <c r="BM1271" s="30">
        <f>'23'!BL47</f>
        <v>99.06</v>
      </c>
    </row>
    <row r="1272" spans="1:65">
      <c r="A1272" s="78">
        <f>'23'!A48</f>
        <v>42909</v>
      </c>
      <c r="B1272" s="82" t="str">
        <f t="shared" si="19"/>
        <v>18:30:00</v>
      </c>
      <c r="C1272" s="30" t="str">
        <f>'23'!B48</f>
        <v>18H30</v>
      </c>
      <c r="D1272" s="30">
        <f>'23'!C48</f>
        <v>835</v>
      </c>
      <c r="E1272" s="30">
        <f>'23'!D48</f>
        <v>930</v>
      </c>
      <c r="F1272" s="30">
        <f>'23'!E48</f>
        <v>674</v>
      </c>
      <c r="G1272" s="30">
        <f>'23'!F48</f>
        <v>60</v>
      </c>
      <c r="H1272" s="30">
        <f>'23'!G48</f>
        <v>0</v>
      </c>
      <c r="I1272" s="30">
        <f>'23'!H48</f>
        <v>23</v>
      </c>
      <c r="J1272" s="30">
        <f>'23'!I48</f>
        <v>2439</v>
      </c>
      <c r="K1272" s="30">
        <f>'23'!J48</f>
        <v>83</v>
      </c>
      <c r="L1272" s="30">
        <f>'23'!K48</f>
        <v>425</v>
      </c>
      <c r="M1272" s="30">
        <f>'23'!L48</f>
        <v>397</v>
      </c>
      <c r="N1272" s="30">
        <f>'23'!M48</f>
        <v>360</v>
      </c>
      <c r="O1272" s="30">
        <f>'23'!N48</f>
        <v>0</v>
      </c>
      <c r="P1272" s="30">
        <f>'23'!O48</f>
        <v>15</v>
      </c>
      <c r="Q1272" s="30">
        <f>'23'!P48</f>
        <v>14</v>
      </c>
      <c r="R1272" s="30">
        <f>'23'!Q48</f>
        <v>13</v>
      </c>
      <c r="S1272" s="30">
        <f>'23'!R48</f>
        <v>0</v>
      </c>
      <c r="T1272" s="30">
        <f>'23'!S48</f>
        <v>1182</v>
      </c>
      <c r="U1272" s="30">
        <f>'23'!T48</f>
        <v>42</v>
      </c>
      <c r="V1272" s="30">
        <f>'23'!U48</f>
        <v>125</v>
      </c>
      <c r="W1272" s="30">
        <f>'23'!V48</f>
        <v>4.13</v>
      </c>
      <c r="X1272" s="30">
        <f>'23'!W48</f>
        <v>3.5</v>
      </c>
      <c r="Y1272" s="30">
        <f>'23'!X48</f>
        <v>6.5</v>
      </c>
      <c r="Z1272" s="30">
        <f>'23'!Y48</f>
        <v>3.7</v>
      </c>
      <c r="AA1272" s="30">
        <f>'23'!Z48</f>
        <v>5.8</v>
      </c>
      <c r="AB1272" s="30">
        <f>'23'!AA48</f>
        <v>2.6</v>
      </c>
      <c r="AC1272" s="30">
        <f>'23'!AB48</f>
        <v>0</v>
      </c>
      <c r="AD1272" s="30">
        <f>'23'!AC48</f>
        <v>0</v>
      </c>
      <c r="AE1272" s="30">
        <f>'23'!AD48</f>
        <v>0</v>
      </c>
      <c r="AF1272" s="30">
        <f>'23'!AE48</f>
        <v>0.85</v>
      </c>
      <c r="AG1272" s="30">
        <f>'23'!AF48</f>
        <v>0</v>
      </c>
      <c r="AH1272" s="30">
        <f>'23'!AG48</f>
        <v>0</v>
      </c>
      <c r="AI1272" s="30">
        <f>'23'!AH48</f>
        <v>0.85</v>
      </c>
      <c r="AJ1272" s="30">
        <f>'23'!AI48</f>
        <v>75</v>
      </c>
      <c r="AK1272" s="30">
        <f>'23'!AJ48</f>
        <v>75.849999999999994</v>
      </c>
      <c r="AL1272" s="30">
        <f>'23'!AK48</f>
        <v>145.97999999999999</v>
      </c>
      <c r="AM1272" s="30">
        <f>'23'!AL48</f>
        <v>152.07999999999998</v>
      </c>
      <c r="AN1272" s="30">
        <f>'23'!AM48</f>
        <v>76.22999999999999</v>
      </c>
      <c r="AO1272" s="30">
        <f>'23'!AN48</f>
        <v>0</v>
      </c>
      <c r="AP1272" s="30">
        <f>'23'!AO48</f>
        <v>0</v>
      </c>
      <c r="AQ1272" s="30">
        <f>'23'!AP48</f>
        <v>152.07999999999998</v>
      </c>
      <c r="AR1272" s="30">
        <f>'23'!AQ48</f>
        <v>21.310000000000002</v>
      </c>
      <c r="AS1272" s="30">
        <f>'23'!AR48</f>
        <v>0</v>
      </c>
      <c r="AT1272" s="30">
        <f>'23'!AS48</f>
        <v>75.849999999999994</v>
      </c>
      <c r="AU1272" s="30">
        <f>'23'!AT48</f>
        <v>91.44</v>
      </c>
      <c r="AV1272" s="30">
        <f>'23'!AU48</f>
        <v>167.29</v>
      </c>
      <c r="AW1272" s="30">
        <f>'23'!AV48</f>
        <v>0</v>
      </c>
      <c r="AX1272" s="30">
        <f>'23'!AW48</f>
        <v>10</v>
      </c>
      <c r="AY1272" s="30">
        <f>'23'!AX48</f>
        <v>200</v>
      </c>
      <c r="AZ1272" s="30">
        <f>'23'!AY48</f>
        <v>0</v>
      </c>
      <c r="BA1272" s="30">
        <f>'23'!AZ48</f>
        <v>40</v>
      </c>
      <c r="BB1272" s="30">
        <f>'23'!BA48</f>
        <v>0</v>
      </c>
      <c r="BC1272" s="30">
        <f>'23'!BB48</f>
        <v>250</v>
      </c>
      <c r="BD1272" s="30">
        <f>'23'!BC48</f>
        <v>237.5</v>
      </c>
      <c r="BE1272" s="30">
        <f>'23'!BD48</f>
        <v>14</v>
      </c>
      <c r="BF1272" s="30">
        <f>'23'!BE48</f>
        <v>15</v>
      </c>
      <c r="BG1272" s="30">
        <f>'23'!BF48</f>
        <v>8</v>
      </c>
      <c r="BH1272" s="30">
        <f>'23'!BG48</f>
        <v>9</v>
      </c>
      <c r="BI1272" s="30">
        <f>'23'!BH48</f>
        <v>1</v>
      </c>
      <c r="BJ1272" s="30">
        <f>'23'!BI48</f>
        <v>47</v>
      </c>
      <c r="BK1272" s="30">
        <f>'23'!BJ48</f>
        <v>190.5</v>
      </c>
      <c r="BL1272" s="30">
        <f>'23'!BK48</f>
        <v>91.44</v>
      </c>
      <c r="BM1272" s="30">
        <f>'23'!BL48</f>
        <v>99.06</v>
      </c>
    </row>
    <row r="1273" spans="1:65">
      <c r="A1273" s="78">
        <f>'23'!A49</f>
        <v>42909</v>
      </c>
      <c r="B1273" s="82" t="str">
        <f t="shared" si="19"/>
        <v>18:45:00</v>
      </c>
      <c r="C1273" s="30" t="str">
        <f>'23'!B49</f>
        <v>18H45</v>
      </c>
      <c r="D1273" s="30">
        <f>'23'!C49</f>
        <v>835</v>
      </c>
      <c r="E1273" s="30">
        <f>'23'!D49</f>
        <v>930</v>
      </c>
      <c r="F1273" s="30">
        <f>'23'!E49</f>
        <v>674</v>
      </c>
      <c r="G1273" s="30">
        <f>'23'!F49</f>
        <v>60</v>
      </c>
      <c r="H1273" s="30">
        <f>'23'!G49</f>
        <v>0</v>
      </c>
      <c r="I1273" s="30">
        <f>'23'!H49</f>
        <v>23</v>
      </c>
      <c r="J1273" s="30">
        <f>'23'!I49</f>
        <v>2439</v>
      </c>
      <c r="K1273" s="30">
        <f>'23'!J49</f>
        <v>83</v>
      </c>
      <c r="L1273" s="30">
        <f>'23'!K49</f>
        <v>425</v>
      </c>
      <c r="M1273" s="30">
        <f>'23'!L49</f>
        <v>397</v>
      </c>
      <c r="N1273" s="30">
        <f>'23'!M49</f>
        <v>360</v>
      </c>
      <c r="O1273" s="30">
        <f>'23'!N49</f>
        <v>0</v>
      </c>
      <c r="P1273" s="30">
        <f>'23'!O49</f>
        <v>15</v>
      </c>
      <c r="Q1273" s="30">
        <f>'23'!P49</f>
        <v>14</v>
      </c>
      <c r="R1273" s="30">
        <f>'23'!Q49</f>
        <v>13</v>
      </c>
      <c r="S1273" s="30">
        <f>'23'!R49</f>
        <v>0</v>
      </c>
      <c r="T1273" s="30">
        <f>'23'!S49</f>
        <v>1182</v>
      </c>
      <c r="U1273" s="30">
        <f>'23'!T49</f>
        <v>42</v>
      </c>
      <c r="V1273" s="30">
        <f>'23'!U49</f>
        <v>125</v>
      </c>
      <c r="W1273" s="30">
        <f>'23'!V49</f>
        <v>4.13</v>
      </c>
      <c r="X1273" s="30">
        <f>'23'!W49</f>
        <v>3.5</v>
      </c>
      <c r="Y1273" s="30">
        <f>'23'!X49</f>
        <v>6.5</v>
      </c>
      <c r="Z1273" s="30">
        <f>'23'!Y49</f>
        <v>3.7</v>
      </c>
      <c r="AA1273" s="30">
        <f>'23'!Z49</f>
        <v>5.8</v>
      </c>
      <c r="AB1273" s="30">
        <f>'23'!AA49</f>
        <v>2.6</v>
      </c>
      <c r="AC1273" s="30">
        <f>'23'!AB49</f>
        <v>0</v>
      </c>
      <c r="AD1273" s="30">
        <f>'23'!AC49</f>
        <v>0</v>
      </c>
      <c r="AE1273" s="30">
        <f>'23'!AD49</f>
        <v>0</v>
      </c>
      <c r="AF1273" s="30">
        <f>'23'!AE49</f>
        <v>0.85</v>
      </c>
      <c r="AG1273" s="30">
        <f>'23'!AF49</f>
        <v>0</v>
      </c>
      <c r="AH1273" s="30">
        <f>'23'!AG49</f>
        <v>0</v>
      </c>
      <c r="AI1273" s="30">
        <f>'23'!AH49</f>
        <v>0.85</v>
      </c>
      <c r="AJ1273" s="30">
        <f>'23'!AI49</f>
        <v>75</v>
      </c>
      <c r="AK1273" s="30">
        <f>'23'!AJ49</f>
        <v>75.849999999999994</v>
      </c>
      <c r="AL1273" s="30">
        <f>'23'!AK49</f>
        <v>145.97999999999999</v>
      </c>
      <c r="AM1273" s="30">
        <f>'23'!AL49</f>
        <v>152.07999999999998</v>
      </c>
      <c r="AN1273" s="30">
        <f>'23'!AM49</f>
        <v>76.22999999999999</v>
      </c>
      <c r="AO1273" s="30">
        <f>'23'!AN49</f>
        <v>0</v>
      </c>
      <c r="AP1273" s="30">
        <f>'23'!AO49</f>
        <v>0</v>
      </c>
      <c r="AQ1273" s="30">
        <f>'23'!AP49</f>
        <v>152.07999999999998</v>
      </c>
      <c r="AR1273" s="30">
        <f>'23'!AQ49</f>
        <v>21.310000000000002</v>
      </c>
      <c r="AS1273" s="30">
        <f>'23'!AR49</f>
        <v>0</v>
      </c>
      <c r="AT1273" s="30">
        <f>'23'!AS49</f>
        <v>75.849999999999994</v>
      </c>
      <c r="AU1273" s="30">
        <f>'23'!AT49</f>
        <v>91.44</v>
      </c>
      <c r="AV1273" s="30">
        <f>'23'!AU49</f>
        <v>167.29</v>
      </c>
      <c r="AW1273" s="30">
        <f>'23'!AV49</f>
        <v>0</v>
      </c>
      <c r="AX1273" s="30">
        <f>'23'!AW49</f>
        <v>10</v>
      </c>
      <c r="AY1273" s="30">
        <f>'23'!AX49</f>
        <v>200</v>
      </c>
      <c r="AZ1273" s="30">
        <f>'23'!AY49</f>
        <v>0</v>
      </c>
      <c r="BA1273" s="30">
        <f>'23'!AZ49</f>
        <v>40</v>
      </c>
      <c r="BB1273" s="30">
        <f>'23'!BA49</f>
        <v>0</v>
      </c>
      <c r="BC1273" s="30">
        <f>'23'!BB49</f>
        <v>250</v>
      </c>
      <c r="BD1273" s="30">
        <f>'23'!BC49</f>
        <v>237.5</v>
      </c>
      <c r="BE1273" s="30">
        <f>'23'!BD49</f>
        <v>14</v>
      </c>
      <c r="BF1273" s="30">
        <f>'23'!BE49</f>
        <v>15</v>
      </c>
      <c r="BG1273" s="30">
        <f>'23'!BF49</f>
        <v>8</v>
      </c>
      <c r="BH1273" s="30">
        <f>'23'!BG49</f>
        <v>9</v>
      </c>
      <c r="BI1273" s="30">
        <f>'23'!BH49</f>
        <v>1</v>
      </c>
      <c r="BJ1273" s="30">
        <f>'23'!BI49</f>
        <v>47</v>
      </c>
      <c r="BK1273" s="30">
        <f>'23'!BJ49</f>
        <v>190.5</v>
      </c>
      <c r="BL1273" s="30">
        <f>'23'!BK49</f>
        <v>91.44</v>
      </c>
      <c r="BM1273" s="30">
        <f>'23'!BL49</f>
        <v>99.06</v>
      </c>
    </row>
    <row r="1274" spans="1:65">
      <c r="A1274" s="78">
        <f>'23'!A50</f>
        <v>42909</v>
      </c>
      <c r="B1274" s="82" t="str">
        <f t="shared" si="19"/>
        <v>19:00:00</v>
      </c>
      <c r="C1274" s="30" t="str">
        <f>'23'!B50</f>
        <v>19H00</v>
      </c>
      <c r="D1274" s="30">
        <f>'23'!C50</f>
        <v>883</v>
      </c>
      <c r="E1274" s="30">
        <f>'23'!D50</f>
        <v>982</v>
      </c>
      <c r="F1274" s="30">
        <f>'23'!E50</f>
        <v>713</v>
      </c>
      <c r="G1274" s="30">
        <f>'23'!F50</f>
        <v>63</v>
      </c>
      <c r="H1274" s="30">
        <f>'23'!G50</f>
        <v>0</v>
      </c>
      <c r="I1274" s="30">
        <f>'23'!H50</f>
        <v>24</v>
      </c>
      <c r="J1274" s="30">
        <f>'23'!I50</f>
        <v>2578</v>
      </c>
      <c r="K1274" s="30">
        <f>'23'!J50</f>
        <v>87</v>
      </c>
      <c r="L1274" s="30">
        <f>'23'!K50</f>
        <v>457</v>
      </c>
      <c r="M1274" s="30">
        <f>'23'!L50</f>
        <v>405</v>
      </c>
      <c r="N1274" s="30">
        <f>'23'!M50</f>
        <v>330</v>
      </c>
      <c r="O1274" s="30">
        <f>'23'!N50</f>
        <v>0</v>
      </c>
      <c r="P1274" s="30">
        <f>'23'!O50</f>
        <v>17</v>
      </c>
      <c r="Q1274" s="30">
        <f>'23'!P50</f>
        <v>14</v>
      </c>
      <c r="R1274" s="30">
        <f>'23'!Q50</f>
        <v>12</v>
      </c>
      <c r="S1274" s="30">
        <f>'23'!R50</f>
        <v>0</v>
      </c>
      <c r="T1274" s="30">
        <f>'23'!S50</f>
        <v>1192</v>
      </c>
      <c r="U1274" s="30">
        <f>'23'!T50</f>
        <v>43</v>
      </c>
      <c r="V1274" s="30">
        <f>'23'!U50</f>
        <v>130</v>
      </c>
      <c r="W1274" s="30">
        <f>'23'!V50</f>
        <v>5.95</v>
      </c>
      <c r="X1274" s="30">
        <f>'23'!W50</f>
        <v>3.5</v>
      </c>
      <c r="Y1274" s="30">
        <f>'23'!X50</f>
        <v>7</v>
      </c>
      <c r="Z1274" s="30">
        <f>'23'!Y50</f>
        <v>4.8</v>
      </c>
      <c r="AA1274" s="30">
        <f>'23'!Z50</f>
        <v>7</v>
      </c>
      <c r="AB1274" s="30">
        <f>'23'!AA50</f>
        <v>3</v>
      </c>
      <c r="AC1274" s="30">
        <f>'23'!AB50</f>
        <v>0</v>
      </c>
      <c r="AD1274" s="30">
        <f>'23'!AC50</f>
        <v>0</v>
      </c>
      <c r="AE1274" s="30">
        <f>'23'!AD50</f>
        <v>0</v>
      </c>
      <c r="AF1274" s="30">
        <f>'23'!AE50</f>
        <v>0.85</v>
      </c>
      <c r="AG1274" s="30">
        <f>'23'!AF50</f>
        <v>0</v>
      </c>
      <c r="AH1274" s="30">
        <f>'23'!AG50</f>
        <v>0</v>
      </c>
      <c r="AI1274" s="30">
        <f>'23'!AH50</f>
        <v>0.85</v>
      </c>
      <c r="AJ1274" s="30">
        <f>'23'!AI50</f>
        <v>75</v>
      </c>
      <c r="AK1274" s="30">
        <f>'23'!AJ50</f>
        <v>75.849999999999994</v>
      </c>
      <c r="AL1274" s="30">
        <f>'23'!AK50</f>
        <v>155.6</v>
      </c>
      <c r="AM1274" s="30">
        <f>'23'!AL50</f>
        <v>162.1</v>
      </c>
      <c r="AN1274" s="30">
        <f>'23'!AM50</f>
        <v>86.25</v>
      </c>
      <c r="AO1274" s="30">
        <f>'23'!AN50</f>
        <v>0</v>
      </c>
      <c r="AP1274" s="30">
        <f>'23'!AO50</f>
        <v>0</v>
      </c>
      <c r="AQ1274" s="30">
        <f>'23'!AP50</f>
        <v>162.1</v>
      </c>
      <c r="AR1274" s="30">
        <f>'23'!AQ50</f>
        <v>11.689999999999998</v>
      </c>
      <c r="AS1274" s="30">
        <f>'23'!AR50</f>
        <v>0</v>
      </c>
      <c r="AT1274" s="30">
        <f>'23'!AS50</f>
        <v>75.849999999999994</v>
      </c>
      <c r="AU1274" s="30">
        <f>'23'!AT50</f>
        <v>91.44</v>
      </c>
      <c r="AV1274" s="30">
        <f>'23'!AU50</f>
        <v>167.29</v>
      </c>
      <c r="AW1274" s="30">
        <f>'23'!AV50</f>
        <v>0</v>
      </c>
      <c r="AX1274" s="30">
        <f>'23'!AW50</f>
        <v>10</v>
      </c>
      <c r="AY1274" s="30">
        <f>'23'!AX50</f>
        <v>200</v>
      </c>
      <c r="AZ1274" s="30">
        <f>'23'!AY50</f>
        <v>0</v>
      </c>
      <c r="BA1274" s="30">
        <f>'23'!AZ50</f>
        <v>40</v>
      </c>
      <c r="BB1274" s="30">
        <f>'23'!BA50</f>
        <v>0</v>
      </c>
      <c r="BC1274" s="30">
        <f>'23'!BB50</f>
        <v>250</v>
      </c>
      <c r="BD1274" s="30">
        <f>'23'!BC50</f>
        <v>237.5</v>
      </c>
      <c r="BE1274" s="30">
        <f>'23'!BD50</f>
        <v>14</v>
      </c>
      <c r="BF1274" s="30">
        <f>'23'!BE50</f>
        <v>15</v>
      </c>
      <c r="BG1274" s="30">
        <f>'23'!BF50</f>
        <v>8</v>
      </c>
      <c r="BH1274" s="30">
        <f>'23'!BG50</f>
        <v>9</v>
      </c>
      <c r="BI1274" s="30">
        <f>'23'!BH50</f>
        <v>1</v>
      </c>
      <c r="BJ1274" s="30">
        <f>'23'!BI50</f>
        <v>47</v>
      </c>
      <c r="BK1274" s="30">
        <f>'23'!BJ50</f>
        <v>190.5</v>
      </c>
      <c r="BL1274" s="30">
        <f>'23'!BK50</f>
        <v>91.44</v>
      </c>
      <c r="BM1274" s="30">
        <f>'23'!BL50</f>
        <v>99.06</v>
      </c>
    </row>
    <row r="1275" spans="1:65">
      <c r="A1275" s="78">
        <f>'23'!A51</f>
        <v>42909</v>
      </c>
      <c r="B1275" s="82" t="str">
        <f t="shared" si="19"/>
        <v>19:15:00</v>
      </c>
      <c r="C1275" s="30" t="str">
        <f>'23'!B51</f>
        <v>19H15</v>
      </c>
      <c r="D1275" s="30">
        <f>'23'!C51</f>
        <v>883</v>
      </c>
      <c r="E1275" s="30">
        <f>'23'!D51</f>
        <v>982</v>
      </c>
      <c r="F1275" s="30">
        <f>'23'!E51</f>
        <v>713</v>
      </c>
      <c r="G1275" s="30">
        <f>'23'!F51</f>
        <v>63</v>
      </c>
      <c r="H1275" s="30">
        <f>'23'!G51</f>
        <v>0</v>
      </c>
      <c r="I1275" s="30">
        <f>'23'!H51</f>
        <v>24</v>
      </c>
      <c r="J1275" s="30">
        <f>'23'!I51</f>
        <v>2578</v>
      </c>
      <c r="K1275" s="30">
        <f>'23'!J51</f>
        <v>87</v>
      </c>
      <c r="L1275" s="30">
        <f>'23'!K51</f>
        <v>457</v>
      </c>
      <c r="M1275" s="30">
        <f>'23'!L51</f>
        <v>405</v>
      </c>
      <c r="N1275" s="30">
        <f>'23'!M51</f>
        <v>330</v>
      </c>
      <c r="O1275" s="30">
        <f>'23'!N51</f>
        <v>0</v>
      </c>
      <c r="P1275" s="30">
        <f>'23'!O51</f>
        <v>17</v>
      </c>
      <c r="Q1275" s="30">
        <f>'23'!P51</f>
        <v>14</v>
      </c>
      <c r="R1275" s="30">
        <f>'23'!Q51</f>
        <v>12</v>
      </c>
      <c r="S1275" s="30">
        <f>'23'!R51</f>
        <v>0</v>
      </c>
      <c r="T1275" s="30">
        <f>'23'!S51</f>
        <v>1192</v>
      </c>
      <c r="U1275" s="30">
        <f>'23'!T51</f>
        <v>43</v>
      </c>
      <c r="V1275" s="30">
        <f>'23'!U51</f>
        <v>130</v>
      </c>
      <c r="W1275" s="30">
        <f>'23'!V51</f>
        <v>5.95</v>
      </c>
      <c r="X1275" s="30">
        <f>'23'!W51</f>
        <v>3.5</v>
      </c>
      <c r="Y1275" s="30">
        <f>'23'!X51</f>
        <v>7</v>
      </c>
      <c r="Z1275" s="30">
        <f>'23'!Y51</f>
        <v>4.8</v>
      </c>
      <c r="AA1275" s="30">
        <f>'23'!Z51</f>
        <v>7</v>
      </c>
      <c r="AB1275" s="30">
        <f>'23'!AA51</f>
        <v>3</v>
      </c>
      <c r="AC1275" s="30">
        <f>'23'!AB51</f>
        <v>0</v>
      </c>
      <c r="AD1275" s="30">
        <f>'23'!AC51</f>
        <v>0</v>
      </c>
      <c r="AE1275" s="30">
        <f>'23'!AD51</f>
        <v>0</v>
      </c>
      <c r="AF1275" s="30">
        <f>'23'!AE51</f>
        <v>0.85</v>
      </c>
      <c r="AG1275" s="30">
        <f>'23'!AF51</f>
        <v>0</v>
      </c>
      <c r="AH1275" s="30">
        <f>'23'!AG51</f>
        <v>0</v>
      </c>
      <c r="AI1275" s="30">
        <f>'23'!AH51</f>
        <v>0.85</v>
      </c>
      <c r="AJ1275" s="30">
        <f>'23'!AI51</f>
        <v>75</v>
      </c>
      <c r="AK1275" s="30">
        <f>'23'!AJ51</f>
        <v>75.849999999999994</v>
      </c>
      <c r="AL1275" s="30">
        <f>'23'!AK51</f>
        <v>155.6</v>
      </c>
      <c r="AM1275" s="30">
        <f>'23'!AL51</f>
        <v>162.1</v>
      </c>
      <c r="AN1275" s="30">
        <f>'23'!AM51</f>
        <v>86.25</v>
      </c>
      <c r="AO1275" s="30">
        <f>'23'!AN51</f>
        <v>0</v>
      </c>
      <c r="AP1275" s="30">
        <f>'23'!AO51</f>
        <v>0</v>
      </c>
      <c r="AQ1275" s="30">
        <f>'23'!AP51</f>
        <v>162.1</v>
      </c>
      <c r="AR1275" s="30">
        <f>'23'!AQ51</f>
        <v>11.689999999999998</v>
      </c>
      <c r="AS1275" s="30">
        <f>'23'!AR51</f>
        <v>0</v>
      </c>
      <c r="AT1275" s="30">
        <f>'23'!AS51</f>
        <v>75.849999999999994</v>
      </c>
      <c r="AU1275" s="30">
        <f>'23'!AT51</f>
        <v>91.44</v>
      </c>
      <c r="AV1275" s="30">
        <f>'23'!AU51</f>
        <v>167.29</v>
      </c>
      <c r="AW1275" s="30">
        <f>'23'!AV51</f>
        <v>0</v>
      </c>
      <c r="AX1275" s="30">
        <f>'23'!AW51</f>
        <v>10</v>
      </c>
      <c r="AY1275" s="30">
        <f>'23'!AX51</f>
        <v>200</v>
      </c>
      <c r="AZ1275" s="30">
        <f>'23'!AY51</f>
        <v>0</v>
      </c>
      <c r="BA1275" s="30">
        <f>'23'!AZ51</f>
        <v>40</v>
      </c>
      <c r="BB1275" s="30">
        <f>'23'!BA51</f>
        <v>0</v>
      </c>
      <c r="BC1275" s="30">
        <f>'23'!BB51</f>
        <v>250</v>
      </c>
      <c r="BD1275" s="30">
        <f>'23'!BC51</f>
        <v>237.5</v>
      </c>
      <c r="BE1275" s="30">
        <f>'23'!BD51</f>
        <v>14</v>
      </c>
      <c r="BF1275" s="30">
        <f>'23'!BE51</f>
        <v>15</v>
      </c>
      <c r="BG1275" s="30">
        <f>'23'!BF51</f>
        <v>8</v>
      </c>
      <c r="BH1275" s="30">
        <f>'23'!BG51</f>
        <v>9</v>
      </c>
      <c r="BI1275" s="30">
        <f>'23'!BH51</f>
        <v>1</v>
      </c>
      <c r="BJ1275" s="30">
        <f>'23'!BI51</f>
        <v>47</v>
      </c>
      <c r="BK1275" s="30">
        <f>'23'!BJ51</f>
        <v>190.5</v>
      </c>
      <c r="BL1275" s="30">
        <f>'23'!BK51</f>
        <v>91.44</v>
      </c>
      <c r="BM1275" s="30">
        <f>'23'!BL51</f>
        <v>99.06</v>
      </c>
    </row>
    <row r="1276" spans="1:65">
      <c r="A1276" s="78">
        <f>'23'!A52</f>
        <v>42909</v>
      </c>
      <c r="B1276" s="82" t="str">
        <f t="shared" si="19"/>
        <v>19:30:00</v>
      </c>
      <c r="C1276" s="30" t="str">
        <f>'23'!B52</f>
        <v>19H30</v>
      </c>
      <c r="D1276" s="30">
        <f>'23'!C52</f>
        <v>877</v>
      </c>
      <c r="E1276" s="30">
        <f>'23'!D52</f>
        <v>962</v>
      </c>
      <c r="F1276" s="30">
        <f>'23'!E52</f>
        <v>703</v>
      </c>
      <c r="G1276" s="30">
        <f>'23'!F52</f>
        <v>63</v>
      </c>
      <c r="H1276" s="30">
        <f>'23'!G52</f>
        <v>0</v>
      </c>
      <c r="I1276" s="30">
        <f>'23'!H52</f>
        <v>24</v>
      </c>
      <c r="J1276" s="30">
        <f>'23'!I52</f>
        <v>2542</v>
      </c>
      <c r="K1276" s="30">
        <f>'23'!J52</f>
        <v>87</v>
      </c>
      <c r="L1276" s="30">
        <f>'23'!K52</f>
        <v>456</v>
      </c>
      <c r="M1276" s="30">
        <f>'23'!L52</f>
        <v>398</v>
      </c>
      <c r="N1276" s="30">
        <f>'23'!M52</f>
        <v>330</v>
      </c>
      <c r="O1276" s="30">
        <f>'23'!N52</f>
        <v>0</v>
      </c>
      <c r="P1276" s="30">
        <f>'23'!O52</f>
        <v>17</v>
      </c>
      <c r="Q1276" s="30">
        <f>'23'!P52</f>
        <v>14</v>
      </c>
      <c r="R1276" s="30">
        <f>'23'!Q52</f>
        <v>12</v>
      </c>
      <c r="S1276" s="30">
        <f>'23'!R52</f>
        <v>0</v>
      </c>
      <c r="T1276" s="30">
        <f>'23'!S52</f>
        <v>1184</v>
      </c>
      <c r="U1276" s="30">
        <f>'23'!T52</f>
        <v>43</v>
      </c>
      <c r="V1276" s="30">
        <f>'23'!U52</f>
        <v>130</v>
      </c>
      <c r="W1276" s="30">
        <f>'23'!V52</f>
        <v>5.95</v>
      </c>
      <c r="X1276" s="30">
        <f>'23'!W52</f>
        <v>3.5</v>
      </c>
      <c r="Y1276" s="30">
        <f>'23'!X52</f>
        <v>7</v>
      </c>
      <c r="Z1276" s="30">
        <f>'23'!Y52</f>
        <v>4.8</v>
      </c>
      <c r="AA1276" s="30">
        <f>'23'!Z52</f>
        <v>7</v>
      </c>
      <c r="AB1276" s="30">
        <f>'23'!AA52</f>
        <v>3</v>
      </c>
      <c r="AC1276" s="30">
        <f>'23'!AB52</f>
        <v>0</v>
      </c>
      <c r="AD1276" s="30">
        <f>'23'!AC52</f>
        <v>0</v>
      </c>
      <c r="AE1276" s="30">
        <f>'23'!AD52</f>
        <v>0</v>
      </c>
      <c r="AF1276" s="30">
        <f>'23'!AE52</f>
        <v>0.85</v>
      </c>
      <c r="AG1276" s="30">
        <f>'23'!AF52</f>
        <v>0</v>
      </c>
      <c r="AH1276" s="30">
        <f>'23'!AG52</f>
        <v>0</v>
      </c>
      <c r="AI1276" s="30">
        <f>'23'!AH52</f>
        <v>0.85</v>
      </c>
      <c r="AJ1276" s="30">
        <f>'23'!AI52</f>
        <v>75</v>
      </c>
      <c r="AK1276" s="30">
        <f>'23'!AJ52</f>
        <v>75.849999999999994</v>
      </c>
      <c r="AL1276" s="30">
        <f>'23'!AK52</f>
        <v>155.6</v>
      </c>
      <c r="AM1276" s="30">
        <f>'23'!AL52</f>
        <v>162.1</v>
      </c>
      <c r="AN1276" s="30">
        <f>'23'!AM52</f>
        <v>86.25</v>
      </c>
      <c r="AO1276" s="30">
        <f>'23'!AN52</f>
        <v>0</v>
      </c>
      <c r="AP1276" s="30">
        <f>'23'!AO52</f>
        <v>0</v>
      </c>
      <c r="AQ1276" s="30">
        <f>'23'!AP52</f>
        <v>162.1</v>
      </c>
      <c r="AR1276" s="30">
        <f>'23'!AQ52</f>
        <v>11.689999999999998</v>
      </c>
      <c r="AS1276" s="30">
        <f>'23'!AR52</f>
        <v>0</v>
      </c>
      <c r="AT1276" s="30">
        <f>'23'!AS52</f>
        <v>75.849999999999994</v>
      </c>
      <c r="AU1276" s="30">
        <f>'23'!AT52</f>
        <v>91.44</v>
      </c>
      <c r="AV1276" s="30">
        <f>'23'!AU52</f>
        <v>167.29</v>
      </c>
      <c r="AW1276" s="30">
        <f>'23'!AV52</f>
        <v>0</v>
      </c>
      <c r="AX1276" s="30">
        <f>'23'!AW52</f>
        <v>10</v>
      </c>
      <c r="AY1276" s="30">
        <f>'23'!AX52</f>
        <v>200</v>
      </c>
      <c r="AZ1276" s="30">
        <f>'23'!AY52</f>
        <v>0</v>
      </c>
      <c r="BA1276" s="30">
        <f>'23'!AZ52</f>
        <v>40</v>
      </c>
      <c r="BB1276" s="30">
        <f>'23'!BA52</f>
        <v>0</v>
      </c>
      <c r="BC1276" s="30">
        <f>'23'!BB52</f>
        <v>250</v>
      </c>
      <c r="BD1276" s="30">
        <f>'23'!BC52</f>
        <v>237.5</v>
      </c>
      <c r="BE1276" s="30">
        <f>'23'!BD52</f>
        <v>14</v>
      </c>
      <c r="BF1276" s="30">
        <f>'23'!BE52</f>
        <v>15</v>
      </c>
      <c r="BG1276" s="30">
        <f>'23'!BF52</f>
        <v>8</v>
      </c>
      <c r="BH1276" s="30">
        <f>'23'!BG52</f>
        <v>9</v>
      </c>
      <c r="BI1276" s="30">
        <f>'23'!BH52</f>
        <v>1</v>
      </c>
      <c r="BJ1276" s="30">
        <f>'23'!BI52</f>
        <v>47</v>
      </c>
      <c r="BK1276" s="30">
        <f>'23'!BJ52</f>
        <v>190.5</v>
      </c>
      <c r="BL1276" s="30">
        <f>'23'!BK52</f>
        <v>91.44</v>
      </c>
      <c r="BM1276" s="30">
        <f>'23'!BL52</f>
        <v>99.06</v>
      </c>
    </row>
    <row r="1277" spans="1:65">
      <c r="A1277" s="78">
        <f>'23'!A53</f>
        <v>42909</v>
      </c>
      <c r="B1277" s="82" t="str">
        <f t="shared" si="19"/>
        <v>19:45:00</v>
      </c>
      <c r="C1277" s="30" t="str">
        <f>'23'!B53</f>
        <v>19H45</v>
      </c>
      <c r="D1277" s="30">
        <f>'23'!C53</f>
        <v>877</v>
      </c>
      <c r="E1277" s="30">
        <f>'23'!D53</f>
        <v>962</v>
      </c>
      <c r="F1277" s="30">
        <f>'23'!E53</f>
        <v>703</v>
      </c>
      <c r="G1277" s="30">
        <f>'23'!F53</f>
        <v>63</v>
      </c>
      <c r="H1277" s="30">
        <f>'23'!G53</f>
        <v>0</v>
      </c>
      <c r="I1277" s="30">
        <f>'23'!H53</f>
        <v>24</v>
      </c>
      <c r="J1277" s="30">
        <f>'23'!I53</f>
        <v>2542</v>
      </c>
      <c r="K1277" s="30">
        <f>'23'!J53</f>
        <v>87</v>
      </c>
      <c r="L1277" s="30">
        <f>'23'!K53</f>
        <v>456</v>
      </c>
      <c r="M1277" s="30">
        <f>'23'!L53</f>
        <v>398</v>
      </c>
      <c r="N1277" s="30">
        <f>'23'!M53</f>
        <v>330</v>
      </c>
      <c r="O1277" s="30">
        <f>'23'!N53</f>
        <v>0</v>
      </c>
      <c r="P1277" s="30">
        <f>'23'!O53</f>
        <v>17</v>
      </c>
      <c r="Q1277" s="30">
        <f>'23'!P53</f>
        <v>14</v>
      </c>
      <c r="R1277" s="30">
        <f>'23'!Q53</f>
        <v>12</v>
      </c>
      <c r="S1277" s="30">
        <f>'23'!R53</f>
        <v>0</v>
      </c>
      <c r="T1277" s="30">
        <f>'23'!S53</f>
        <v>1184</v>
      </c>
      <c r="U1277" s="30">
        <f>'23'!T53</f>
        <v>43</v>
      </c>
      <c r="V1277" s="30">
        <f>'23'!U53</f>
        <v>130</v>
      </c>
      <c r="W1277" s="30">
        <f>'23'!V53</f>
        <v>5.95</v>
      </c>
      <c r="X1277" s="30">
        <f>'23'!W53</f>
        <v>3.5</v>
      </c>
      <c r="Y1277" s="30">
        <f>'23'!X53</f>
        <v>7</v>
      </c>
      <c r="Z1277" s="30">
        <f>'23'!Y53</f>
        <v>4.8</v>
      </c>
      <c r="AA1277" s="30">
        <f>'23'!Z53</f>
        <v>7</v>
      </c>
      <c r="AB1277" s="30">
        <f>'23'!AA53</f>
        <v>3</v>
      </c>
      <c r="AC1277" s="30">
        <f>'23'!AB53</f>
        <v>0</v>
      </c>
      <c r="AD1277" s="30">
        <f>'23'!AC53</f>
        <v>0</v>
      </c>
      <c r="AE1277" s="30">
        <f>'23'!AD53</f>
        <v>0</v>
      </c>
      <c r="AF1277" s="30">
        <f>'23'!AE53</f>
        <v>0.85</v>
      </c>
      <c r="AG1277" s="30">
        <f>'23'!AF53</f>
        <v>0</v>
      </c>
      <c r="AH1277" s="30">
        <f>'23'!AG53</f>
        <v>0</v>
      </c>
      <c r="AI1277" s="30">
        <f>'23'!AH53</f>
        <v>0.85</v>
      </c>
      <c r="AJ1277" s="30">
        <f>'23'!AI53</f>
        <v>75</v>
      </c>
      <c r="AK1277" s="30">
        <f>'23'!AJ53</f>
        <v>75.849999999999994</v>
      </c>
      <c r="AL1277" s="30">
        <f>'23'!AK53</f>
        <v>155.6</v>
      </c>
      <c r="AM1277" s="30">
        <f>'23'!AL53</f>
        <v>162.1</v>
      </c>
      <c r="AN1277" s="30">
        <f>'23'!AM53</f>
        <v>86.25</v>
      </c>
      <c r="AO1277" s="30">
        <f>'23'!AN53</f>
        <v>0</v>
      </c>
      <c r="AP1277" s="30">
        <f>'23'!AO53</f>
        <v>0</v>
      </c>
      <c r="AQ1277" s="30">
        <f>'23'!AP53</f>
        <v>162.1</v>
      </c>
      <c r="AR1277" s="30">
        <f>'23'!AQ53</f>
        <v>11.689999999999998</v>
      </c>
      <c r="AS1277" s="30">
        <f>'23'!AR53</f>
        <v>0</v>
      </c>
      <c r="AT1277" s="30">
        <f>'23'!AS53</f>
        <v>75.849999999999994</v>
      </c>
      <c r="AU1277" s="30">
        <f>'23'!AT53</f>
        <v>91.44</v>
      </c>
      <c r="AV1277" s="30">
        <f>'23'!AU53</f>
        <v>167.29</v>
      </c>
      <c r="AW1277" s="30">
        <f>'23'!AV53</f>
        <v>0</v>
      </c>
      <c r="AX1277" s="30">
        <f>'23'!AW53</f>
        <v>10</v>
      </c>
      <c r="AY1277" s="30">
        <f>'23'!AX53</f>
        <v>200</v>
      </c>
      <c r="AZ1277" s="30">
        <f>'23'!AY53</f>
        <v>0</v>
      </c>
      <c r="BA1277" s="30">
        <f>'23'!AZ53</f>
        <v>40</v>
      </c>
      <c r="BB1277" s="30">
        <f>'23'!BA53</f>
        <v>0</v>
      </c>
      <c r="BC1277" s="30">
        <f>'23'!BB53</f>
        <v>250</v>
      </c>
      <c r="BD1277" s="30">
        <f>'23'!BC53</f>
        <v>237.5</v>
      </c>
      <c r="BE1277" s="30">
        <f>'23'!BD53</f>
        <v>14</v>
      </c>
      <c r="BF1277" s="30">
        <f>'23'!BE53</f>
        <v>15</v>
      </c>
      <c r="BG1277" s="30">
        <f>'23'!BF53</f>
        <v>8</v>
      </c>
      <c r="BH1277" s="30">
        <f>'23'!BG53</f>
        <v>9</v>
      </c>
      <c r="BI1277" s="30">
        <f>'23'!BH53</f>
        <v>1</v>
      </c>
      <c r="BJ1277" s="30">
        <f>'23'!BI53</f>
        <v>47</v>
      </c>
      <c r="BK1277" s="30">
        <f>'23'!BJ53</f>
        <v>190.5</v>
      </c>
      <c r="BL1277" s="30">
        <f>'23'!BK53</f>
        <v>91.44</v>
      </c>
      <c r="BM1277" s="30">
        <f>'23'!BL53</f>
        <v>99.06</v>
      </c>
    </row>
    <row r="1278" spans="1:65">
      <c r="A1278" s="78">
        <f>'23'!A54</f>
        <v>42909</v>
      </c>
      <c r="B1278" s="82" t="str">
        <f t="shared" si="19"/>
        <v>20:00:00</v>
      </c>
      <c r="C1278" s="30" t="str">
        <f>'23'!B54</f>
        <v>20H00</v>
      </c>
      <c r="D1278" s="30">
        <f>'23'!C54</f>
        <v>880</v>
      </c>
      <c r="E1278" s="30">
        <f>'23'!D54</f>
        <v>940</v>
      </c>
      <c r="F1278" s="30">
        <f>'23'!E54</f>
        <v>692</v>
      </c>
      <c r="G1278" s="30">
        <f>'23'!F54</f>
        <v>63</v>
      </c>
      <c r="H1278" s="30">
        <f>'23'!G54</f>
        <v>0</v>
      </c>
      <c r="I1278" s="30">
        <f>'23'!H54</f>
        <v>23</v>
      </c>
      <c r="J1278" s="30">
        <f>'23'!I54</f>
        <v>2512</v>
      </c>
      <c r="K1278" s="30">
        <f>'23'!J54</f>
        <v>86</v>
      </c>
      <c r="L1278" s="30">
        <f>'23'!K54</f>
        <v>448</v>
      </c>
      <c r="M1278" s="30">
        <f>'23'!L54</f>
        <v>405</v>
      </c>
      <c r="N1278" s="30">
        <f>'23'!M54</f>
        <v>320</v>
      </c>
      <c r="O1278" s="30">
        <f>'23'!N54</f>
        <v>0</v>
      </c>
      <c r="P1278" s="30">
        <f>'23'!O54</f>
        <v>16</v>
      </c>
      <c r="Q1278" s="30">
        <f>'23'!P54</f>
        <v>14</v>
      </c>
      <c r="R1278" s="30">
        <f>'23'!Q54</f>
        <v>11</v>
      </c>
      <c r="S1278" s="30">
        <f>'23'!R54</f>
        <v>0</v>
      </c>
      <c r="T1278" s="30">
        <f>'23'!S54</f>
        <v>1173</v>
      </c>
      <c r="U1278" s="30">
        <f>'23'!T54</f>
        <v>41</v>
      </c>
      <c r="V1278" s="30">
        <f>'23'!U54</f>
        <v>127</v>
      </c>
      <c r="W1278" s="30">
        <f>'23'!V54</f>
        <v>5.95</v>
      </c>
      <c r="X1278" s="30">
        <f>'23'!W54</f>
        <v>3.5</v>
      </c>
      <c r="Y1278" s="30">
        <f>'23'!X54</f>
        <v>7.5</v>
      </c>
      <c r="Z1278" s="30">
        <f>'23'!Y54</f>
        <v>5</v>
      </c>
      <c r="AA1278" s="30">
        <f>'23'!Z54</f>
        <v>7.5</v>
      </c>
      <c r="AB1278" s="30">
        <f>'23'!AA54</f>
        <v>3.2</v>
      </c>
      <c r="AC1278" s="30">
        <f>'23'!AB54</f>
        <v>0</v>
      </c>
      <c r="AD1278" s="30">
        <f>'23'!AC54</f>
        <v>0</v>
      </c>
      <c r="AE1278" s="30">
        <f>'23'!AD54</f>
        <v>0</v>
      </c>
      <c r="AF1278" s="30">
        <f>'23'!AE54</f>
        <v>0.75</v>
      </c>
      <c r="AG1278" s="30">
        <f>'23'!AF54</f>
        <v>0</v>
      </c>
      <c r="AH1278" s="30">
        <f>'23'!AG54</f>
        <v>0</v>
      </c>
      <c r="AI1278" s="30">
        <f>'23'!AH54</f>
        <v>0.75</v>
      </c>
      <c r="AJ1278" s="30">
        <f>'23'!AI54</f>
        <v>75</v>
      </c>
      <c r="AK1278" s="30">
        <f>'23'!AJ54</f>
        <v>75.75</v>
      </c>
      <c r="AL1278" s="30">
        <f>'23'!AK54</f>
        <v>153.69999999999999</v>
      </c>
      <c r="AM1278" s="30">
        <f>'23'!AL54</f>
        <v>160.39999999999998</v>
      </c>
      <c r="AN1278" s="30">
        <f>'23'!AM54</f>
        <v>84.649999999999977</v>
      </c>
      <c r="AO1278" s="30">
        <f>'23'!AN54</f>
        <v>0</v>
      </c>
      <c r="AP1278" s="30">
        <f>'23'!AO54</f>
        <v>0</v>
      </c>
      <c r="AQ1278" s="30">
        <f>'23'!AP54</f>
        <v>160.39999999999998</v>
      </c>
      <c r="AR1278" s="30">
        <f>'23'!AQ54</f>
        <v>13.490000000000009</v>
      </c>
      <c r="AS1278" s="30">
        <f>'23'!AR54</f>
        <v>0</v>
      </c>
      <c r="AT1278" s="30">
        <f>'23'!AS54</f>
        <v>75.75</v>
      </c>
      <c r="AU1278" s="30">
        <f>'23'!AT54</f>
        <v>91.44</v>
      </c>
      <c r="AV1278" s="30">
        <f>'23'!AU54</f>
        <v>167.19</v>
      </c>
      <c r="AW1278" s="30">
        <f>'23'!AV54</f>
        <v>0</v>
      </c>
      <c r="AX1278" s="30">
        <f>'23'!AW54</f>
        <v>10</v>
      </c>
      <c r="AY1278" s="30">
        <f>'23'!AX54</f>
        <v>200</v>
      </c>
      <c r="AZ1278" s="30">
        <f>'23'!AY54</f>
        <v>0</v>
      </c>
      <c r="BA1278" s="30">
        <f>'23'!AZ54</f>
        <v>40</v>
      </c>
      <c r="BB1278" s="30">
        <f>'23'!BA54</f>
        <v>0</v>
      </c>
      <c r="BC1278" s="30">
        <f>'23'!BB54</f>
        <v>250</v>
      </c>
      <c r="BD1278" s="30">
        <f>'23'!BC54</f>
        <v>237.5</v>
      </c>
      <c r="BE1278" s="30">
        <f>'23'!BD54</f>
        <v>14</v>
      </c>
      <c r="BF1278" s="30">
        <f>'23'!BE54</f>
        <v>15</v>
      </c>
      <c r="BG1278" s="30">
        <f>'23'!BF54</f>
        <v>8</v>
      </c>
      <c r="BH1278" s="30">
        <f>'23'!BG54</f>
        <v>9</v>
      </c>
      <c r="BI1278" s="30">
        <f>'23'!BH54</f>
        <v>1</v>
      </c>
      <c r="BJ1278" s="30">
        <f>'23'!BI54</f>
        <v>47</v>
      </c>
      <c r="BK1278" s="30">
        <f>'23'!BJ54</f>
        <v>190.5</v>
      </c>
      <c r="BL1278" s="30">
        <f>'23'!BK54</f>
        <v>91.44</v>
      </c>
      <c r="BM1278" s="30">
        <f>'23'!BL54</f>
        <v>99.06</v>
      </c>
    </row>
    <row r="1279" spans="1:65">
      <c r="A1279" s="78">
        <f>'23'!A55</f>
        <v>42909</v>
      </c>
      <c r="B1279" s="82" t="str">
        <f t="shared" si="19"/>
        <v>20:15:00</v>
      </c>
      <c r="C1279" s="30" t="str">
        <f>'23'!B55</f>
        <v>20H15</v>
      </c>
      <c r="D1279" s="30">
        <f>'23'!C55</f>
        <v>880</v>
      </c>
      <c r="E1279" s="30">
        <f>'23'!D55</f>
        <v>940</v>
      </c>
      <c r="F1279" s="30">
        <f>'23'!E55</f>
        <v>692</v>
      </c>
      <c r="G1279" s="30">
        <f>'23'!F55</f>
        <v>63</v>
      </c>
      <c r="H1279" s="30">
        <f>'23'!G55</f>
        <v>0</v>
      </c>
      <c r="I1279" s="30">
        <f>'23'!H55</f>
        <v>23</v>
      </c>
      <c r="J1279" s="30">
        <f>'23'!I55</f>
        <v>2512</v>
      </c>
      <c r="K1279" s="30">
        <f>'23'!J55</f>
        <v>86</v>
      </c>
      <c r="L1279" s="30">
        <f>'23'!K55</f>
        <v>448</v>
      </c>
      <c r="M1279" s="30">
        <f>'23'!L55</f>
        <v>405</v>
      </c>
      <c r="N1279" s="30">
        <f>'23'!M55</f>
        <v>320</v>
      </c>
      <c r="O1279" s="30">
        <f>'23'!N55</f>
        <v>0</v>
      </c>
      <c r="P1279" s="30">
        <f>'23'!O55</f>
        <v>16</v>
      </c>
      <c r="Q1279" s="30">
        <f>'23'!P55</f>
        <v>14</v>
      </c>
      <c r="R1279" s="30">
        <f>'23'!Q55</f>
        <v>11</v>
      </c>
      <c r="S1279" s="30">
        <f>'23'!R55</f>
        <v>0</v>
      </c>
      <c r="T1279" s="30">
        <f>'23'!S55</f>
        <v>1173</v>
      </c>
      <c r="U1279" s="30">
        <f>'23'!T55</f>
        <v>41</v>
      </c>
      <c r="V1279" s="30">
        <f>'23'!U55</f>
        <v>127</v>
      </c>
      <c r="W1279" s="30">
        <f>'23'!V55</f>
        <v>5.95</v>
      </c>
      <c r="X1279" s="30">
        <f>'23'!W55</f>
        <v>3.5</v>
      </c>
      <c r="Y1279" s="30">
        <f>'23'!X55</f>
        <v>7.5</v>
      </c>
      <c r="Z1279" s="30">
        <f>'23'!Y55</f>
        <v>5</v>
      </c>
      <c r="AA1279" s="30">
        <f>'23'!Z55</f>
        <v>7.5</v>
      </c>
      <c r="AB1279" s="30">
        <f>'23'!AA55</f>
        <v>3.2</v>
      </c>
      <c r="AC1279" s="30">
        <f>'23'!AB55</f>
        <v>0</v>
      </c>
      <c r="AD1279" s="30">
        <f>'23'!AC55</f>
        <v>0</v>
      </c>
      <c r="AE1279" s="30">
        <f>'23'!AD55</f>
        <v>0</v>
      </c>
      <c r="AF1279" s="30">
        <f>'23'!AE55</f>
        <v>0.75</v>
      </c>
      <c r="AG1279" s="30">
        <f>'23'!AF55</f>
        <v>0</v>
      </c>
      <c r="AH1279" s="30">
        <f>'23'!AG55</f>
        <v>0</v>
      </c>
      <c r="AI1279" s="30">
        <f>'23'!AH55</f>
        <v>0.75</v>
      </c>
      <c r="AJ1279" s="30">
        <f>'23'!AI55</f>
        <v>75</v>
      </c>
      <c r="AK1279" s="30">
        <f>'23'!AJ55</f>
        <v>75.75</v>
      </c>
      <c r="AL1279" s="30">
        <f>'23'!AK55</f>
        <v>153.69999999999999</v>
      </c>
      <c r="AM1279" s="30">
        <f>'23'!AL55</f>
        <v>160.39999999999998</v>
      </c>
      <c r="AN1279" s="30">
        <f>'23'!AM55</f>
        <v>84.649999999999977</v>
      </c>
      <c r="AO1279" s="30">
        <f>'23'!AN55</f>
        <v>0</v>
      </c>
      <c r="AP1279" s="30">
        <f>'23'!AO55</f>
        <v>0</v>
      </c>
      <c r="AQ1279" s="30">
        <f>'23'!AP55</f>
        <v>160.39999999999998</v>
      </c>
      <c r="AR1279" s="30">
        <f>'23'!AQ55</f>
        <v>13.490000000000009</v>
      </c>
      <c r="AS1279" s="30">
        <f>'23'!AR55</f>
        <v>0</v>
      </c>
      <c r="AT1279" s="30">
        <f>'23'!AS55</f>
        <v>75.75</v>
      </c>
      <c r="AU1279" s="30">
        <f>'23'!AT55</f>
        <v>91.44</v>
      </c>
      <c r="AV1279" s="30">
        <f>'23'!AU55</f>
        <v>167.19</v>
      </c>
      <c r="AW1279" s="30">
        <f>'23'!AV55</f>
        <v>0</v>
      </c>
      <c r="AX1279" s="30">
        <f>'23'!AW55</f>
        <v>10</v>
      </c>
      <c r="AY1279" s="30">
        <f>'23'!AX55</f>
        <v>200</v>
      </c>
      <c r="AZ1279" s="30">
        <f>'23'!AY55</f>
        <v>0</v>
      </c>
      <c r="BA1279" s="30">
        <f>'23'!AZ55</f>
        <v>40</v>
      </c>
      <c r="BB1279" s="30">
        <f>'23'!BA55</f>
        <v>0</v>
      </c>
      <c r="BC1279" s="30">
        <f>'23'!BB55</f>
        <v>250</v>
      </c>
      <c r="BD1279" s="30">
        <f>'23'!BC55</f>
        <v>237.5</v>
      </c>
      <c r="BE1279" s="30">
        <f>'23'!BD55</f>
        <v>14</v>
      </c>
      <c r="BF1279" s="30">
        <f>'23'!BE55</f>
        <v>15</v>
      </c>
      <c r="BG1279" s="30">
        <f>'23'!BF55</f>
        <v>8</v>
      </c>
      <c r="BH1279" s="30">
        <f>'23'!BG55</f>
        <v>9</v>
      </c>
      <c r="BI1279" s="30">
        <f>'23'!BH55</f>
        <v>1</v>
      </c>
      <c r="BJ1279" s="30">
        <f>'23'!BI55</f>
        <v>47</v>
      </c>
      <c r="BK1279" s="30">
        <f>'23'!BJ55</f>
        <v>190.5</v>
      </c>
      <c r="BL1279" s="30">
        <f>'23'!BK55</f>
        <v>91.44</v>
      </c>
      <c r="BM1279" s="30">
        <f>'23'!BL55</f>
        <v>99.06</v>
      </c>
    </row>
    <row r="1280" spans="1:65">
      <c r="A1280" s="78">
        <f>'23'!A56</f>
        <v>42909</v>
      </c>
      <c r="B1280" s="82" t="str">
        <f t="shared" si="19"/>
        <v>20:30:00</v>
      </c>
      <c r="C1280" s="30" t="str">
        <f>'23'!B56</f>
        <v>20H30</v>
      </c>
      <c r="D1280" s="30">
        <f>'23'!C56</f>
        <v>873</v>
      </c>
      <c r="E1280" s="30">
        <f>'23'!D56</f>
        <v>946</v>
      </c>
      <c r="F1280" s="30">
        <f>'23'!E56</f>
        <v>700</v>
      </c>
      <c r="G1280" s="30">
        <f>'23'!F56</f>
        <v>63</v>
      </c>
      <c r="H1280" s="30">
        <f>'23'!G56</f>
        <v>0</v>
      </c>
      <c r="I1280" s="30">
        <f>'23'!H56</f>
        <v>24</v>
      </c>
      <c r="J1280" s="30">
        <f>'23'!I56</f>
        <v>2519</v>
      </c>
      <c r="K1280" s="30">
        <f>'23'!J56</f>
        <v>87</v>
      </c>
      <c r="L1280" s="30">
        <f>'23'!K56</f>
        <v>452</v>
      </c>
      <c r="M1280" s="30">
        <f>'23'!L56</f>
        <v>461</v>
      </c>
      <c r="N1280" s="30">
        <f>'23'!M56</f>
        <v>330</v>
      </c>
      <c r="O1280" s="30">
        <f>'23'!N56</f>
        <v>0</v>
      </c>
      <c r="P1280" s="30">
        <f>'23'!O56</f>
        <v>17</v>
      </c>
      <c r="Q1280" s="30">
        <f>'23'!P56</f>
        <v>16</v>
      </c>
      <c r="R1280" s="30">
        <f>'23'!Q56</f>
        <v>12</v>
      </c>
      <c r="S1280" s="30">
        <f>'23'!R56</f>
        <v>0</v>
      </c>
      <c r="T1280" s="30">
        <f>'23'!S56</f>
        <v>1243</v>
      </c>
      <c r="U1280" s="30">
        <f>'23'!T56</f>
        <v>45</v>
      </c>
      <c r="V1280" s="30">
        <f>'23'!U56</f>
        <v>132</v>
      </c>
      <c r="W1280" s="30">
        <f>'23'!V56</f>
        <v>5.95</v>
      </c>
      <c r="X1280" s="30">
        <f>'23'!W56</f>
        <v>3.5</v>
      </c>
      <c r="Y1280" s="30">
        <f>'23'!X56</f>
        <v>7.5</v>
      </c>
      <c r="Z1280" s="30">
        <f>'23'!Y56</f>
        <v>5</v>
      </c>
      <c r="AA1280" s="30">
        <f>'23'!Z56</f>
        <v>7.5</v>
      </c>
      <c r="AB1280" s="30">
        <f>'23'!AA56</f>
        <v>3.2</v>
      </c>
      <c r="AC1280" s="30">
        <f>'23'!AB56</f>
        <v>0</v>
      </c>
      <c r="AD1280" s="30">
        <f>'23'!AC56</f>
        <v>0</v>
      </c>
      <c r="AE1280" s="30">
        <f>'23'!AD56</f>
        <v>0</v>
      </c>
      <c r="AF1280" s="30">
        <f>'23'!AE56</f>
        <v>0.75</v>
      </c>
      <c r="AG1280" s="30">
        <f>'23'!AF56</f>
        <v>0</v>
      </c>
      <c r="AH1280" s="30">
        <f>'23'!AG56</f>
        <v>0</v>
      </c>
      <c r="AI1280" s="30">
        <f>'23'!AH56</f>
        <v>0.75</v>
      </c>
      <c r="AJ1280" s="30">
        <f>'23'!AI56</f>
        <v>75</v>
      </c>
      <c r="AK1280" s="30">
        <f>'23'!AJ56</f>
        <v>75.75</v>
      </c>
      <c r="AL1280" s="30">
        <f>'23'!AK56</f>
        <v>158.69999999999999</v>
      </c>
      <c r="AM1280" s="30">
        <f>'23'!AL56</f>
        <v>165.39999999999998</v>
      </c>
      <c r="AN1280" s="30">
        <f>'23'!AM56</f>
        <v>89.649999999999977</v>
      </c>
      <c r="AO1280" s="30">
        <f>'23'!AN56</f>
        <v>0</v>
      </c>
      <c r="AP1280" s="30">
        <f>'23'!AO56</f>
        <v>0</v>
      </c>
      <c r="AQ1280" s="30">
        <f>'23'!AP56</f>
        <v>165.39999999999998</v>
      </c>
      <c r="AR1280" s="30">
        <f>'23'!AQ56</f>
        <v>8.4900000000000091</v>
      </c>
      <c r="AS1280" s="30">
        <f>'23'!AR56</f>
        <v>0</v>
      </c>
      <c r="AT1280" s="30">
        <f>'23'!AS56</f>
        <v>75.75</v>
      </c>
      <c r="AU1280" s="30">
        <f>'23'!AT56</f>
        <v>91.44</v>
      </c>
      <c r="AV1280" s="30">
        <f>'23'!AU56</f>
        <v>167.19</v>
      </c>
      <c r="AW1280" s="30">
        <f>'23'!AV56</f>
        <v>0</v>
      </c>
      <c r="AX1280" s="30">
        <f>'23'!AW56</f>
        <v>10</v>
      </c>
      <c r="AY1280" s="30">
        <f>'23'!AX56</f>
        <v>200</v>
      </c>
      <c r="AZ1280" s="30">
        <f>'23'!AY56</f>
        <v>0</v>
      </c>
      <c r="BA1280" s="30">
        <f>'23'!AZ56</f>
        <v>40</v>
      </c>
      <c r="BB1280" s="30">
        <f>'23'!BA56</f>
        <v>0</v>
      </c>
      <c r="BC1280" s="30">
        <f>'23'!BB56</f>
        <v>250</v>
      </c>
      <c r="BD1280" s="30">
        <f>'23'!BC56</f>
        <v>237.5</v>
      </c>
      <c r="BE1280" s="30">
        <f>'23'!BD56</f>
        <v>14</v>
      </c>
      <c r="BF1280" s="30">
        <f>'23'!BE56</f>
        <v>15</v>
      </c>
      <c r="BG1280" s="30">
        <f>'23'!BF56</f>
        <v>8</v>
      </c>
      <c r="BH1280" s="30">
        <f>'23'!BG56</f>
        <v>9</v>
      </c>
      <c r="BI1280" s="30">
        <f>'23'!BH56</f>
        <v>1</v>
      </c>
      <c r="BJ1280" s="30">
        <f>'23'!BI56</f>
        <v>47</v>
      </c>
      <c r="BK1280" s="30">
        <f>'23'!BJ56</f>
        <v>190.5</v>
      </c>
      <c r="BL1280" s="30">
        <f>'23'!BK56</f>
        <v>91.44</v>
      </c>
      <c r="BM1280" s="30">
        <f>'23'!BL56</f>
        <v>99.06</v>
      </c>
    </row>
    <row r="1281" spans="1:65">
      <c r="A1281" s="78">
        <f>'23'!A57</f>
        <v>42909</v>
      </c>
      <c r="B1281" s="82" t="str">
        <f t="shared" si="19"/>
        <v>20:45:00</v>
      </c>
      <c r="C1281" s="30" t="str">
        <f>'23'!B57</f>
        <v>20H45</v>
      </c>
      <c r="D1281" s="30">
        <f>'23'!C57</f>
        <v>873</v>
      </c>
      <c r="E1281" s="30">
        <f>'23'!D57</f>
        <v>946</v>
      </c>
      <c r="F1281" s="30">
        <f>'23'!E57</f>
        <v>700</v>
      </c>
      <c r="G1281" s="30">
        <f>'23'!F57</f>
        <v>63</v>
      </c>
      <c r="H1281" s="30">
        <f>'23'!G57</f>
        <v>0</v>
      </c>
      <c r="I1281" s="30">
        <f>'23'!H57</f>
        <v>24</v>
      </c>
      <c r="J1281" s="30">
        <f>'23'!I57</f>
        <v>2519</v>
      </c>
      <c r="K1281" s="30">
        <f>'23'!J57</f>
        <v>87</v>
      </c>
      <c r="L1281" s="30">
        <f>'23'!K57</f>
        <v>452</v>
      </c>
      <c r="M1281" s="30">
        <f>'23'!L57</f>
        <v>461</v>
      </c>
      <c r="N1281" s="30">
        <f>'23'!M57</f>
        <v>330</v>
      </c>
      <c r="O1281" s="30">
        <f>'23'!N57</f>
        <v>0</v>
      </c>
      <c r="P1281" s="30">
        <f>'23'!O57</f>
        <v>17</v>
      </c>
      <c r="Q1281" s="30">
        <f>'23'!P57</f>
        <v>16</v>
      </c>
      <c r="R1281" s="30">
        <f>'23'!Q57</f>
        <v>12</v>
      </c>
      <c r="S1281" s="30">
        <f>'23'!R57</f>
        <v>0</v>
      </c>
      <c r="T1281" s="30">
        <f>'23'!S57</f>
        <v>1243</v>
      </c>
      <c r="U1281" s="30">
        <f>'23'!T57</f>
        <v>45</v>
      </c>
      <c r="V1281" s="30">
        <f>'23'!U57</f>
        <v>132</v>
      </c>
      <c r="W1281" s="30">
        <f>'23'!V57</f>
        <v>5.95</v>
      </c>
      <c r="X1281" s="30">
        <f>'23'!W57</f>
        <v>3.5</v>
      </c>
      <c r="Y1281" s="30">
        <f>'23'!X57</f>
        <v>7.5</v>
      </c>
      <c r="Z1281" s="30">
        <f>'23'!Y57</f>
        <v>5</v>
      </c>
      <c r="AA1281" s="30">
        <f>'23'!Z57</f>
        <v>7.5</v>
      </c>
      <c r="AB1281" s="30">
        <f>'23'!AA57</f>
        <v>3.2</v>
      </c>
      <c r="AC1281" s="30">
        <f>'23'!AB57</f>
        <v>0</v>
      </c>
      <c r="AD1281" s="30">
        <f>'23'!AC57</f>
        <v>0</v>
      </c>
      <c r="AE1281" s="30">
        <f>'23'!AD57</f>
        <v>0</v>
      </c>
      <c r="AF1281" s="30">
        <f>'23'!AE57</f>
        <v>0.75</v>
      </c>
      <c r="AG1281" s="30">
        <f>'23'!AF57</f>
        <v>0</v>
      </c>
      <c r="AH1281" s="30">
        <f>'23'!AG57</f>
        <v>0</v>
      </c>
      <c r="AI1281" s="30">
        <f>'23'!AH57</f>
        <v>0.75</v>
      </c>
      <c r="AJ1281" s="30">
        <f>'23'!AI57</f>
        <v>75</v>
      </c>
      <c r="AK1281" s="30">
        <f>'23'!AJ57</f>
        <v>75.75</v>
      </c>
      <c r="AL1281" s="30">
        <f>'23'!AK57</f>
        <v>158.69999999999999</v>
      </c>
      <c r="AM1281" s="30">
        <f>'23'!AL57</f>
        <v>165.39999999999998</v>
      </c>
      <c r="AN1281" s="30">
        <f>'23'!AM57</f>
        <v>89.649999999999977</v>
      </c>
      <c r="AO1281" s="30">
        <f>'23'!AN57</f>
        <v>0</v>
      </c>
      <c r="AP1281" s="30">
        <f>'23'!AO57</f>
        <v>0</v>
      </c>
      <c r="AQ1281" s="30">
        <f>'23'!AP57</f>
        <v>165.39999999999998</v>
      </c>
      <c r="AR1281" s="30">
        <f>'23'!AQ57</f>
        <v>17.610000000000014</v>
      </c>
      <c r="AS1281" s="30">
        <f>'23'!AR57</f>
        <v>0</v>
      </c>
      <c r="AT1281" s="30">
        <f>'23'!AS57</f>
        <v>75.75</v>
      </c>
      <c r="AU1281" s="30">
        <f>'23'!AT57</f>
        <v>100.56</v>
      </c>
      <c r="AV1281" s="30">
        <f>'23'!AU57</f>
        <v>176.31</v>
      </c>
      <c r="AW1281" s="30">
        <f>'23'!AV57</f>
        <v>0</v>
      </c>
      <c r="AX1281" s="30">
        <f>'23'!AW57</f>
        <v>40</v>
      </c>
      <c r="AY1281" s="30">
        <f>'23'!AX57</f>
        <v>200</v>
      </c>
      <c r="AZ1281" s="30">
        <f>'23'!AY57</f>
        <v>0</v>
      </c>
      <c r="BA1281" s="30">
        <f>'23'!AZ57</f>
        <v>16</v>
      </c>
      <c r="BB1281" s="30">
        <f>'23'!BA57</f>
        <v>14</v>
      </c>
      <c r="BC1281" s="30">
        <f>'23'!BB57</f>
        <v>270</v>
      </c>
      <c r="BD1281" s="30">
        <f>'23'!BC57</f>
        <v>256.5</v>
      </c>
      <c r="BE1281" s="30">
        <f>'23'!BD57</f>
        <v>14</v>
      </c>
      <c r="BF1281" s="30">
        <f>'23'!BE57</f>
        <v>15</v>
      </c>
      <c r="BG1281" s="30">
        <f>'23'!BF57</f>
        <v>8</v>
      </c>
      <c r="BH1281" s="30">
        <f>'23'!BG57</f>
        <v>9</v>
      </c>
      <c r="BI1281" s="30">
        <f>'23'!BH57</f>
        <v>1</v>
      </c>
      <c r="BJ1281" s="30">
        <f>'23'!BI57</f>
        <v>47</v>
      </c>
      <c r="BK1281" s="30">
        <f>'23'!BJ57</f>
        <v>209.5</v>
      </c>
      <c r="BL1281" s="30">
        <f>'23'!BK57</f>
        <v>100.56</v>
      </c>
      <c r="BM1281" s="30">
        <f>'23'!BL57</f>
        <v>108.94</v>
      </c>
    </row>
    <row r="1282" spans="1:65">
      <c r="A1282" s="78">
        <f>'23'!A58</f>
        <v>42909</v>
      </c>
      <c r="B1282" s="82" t="str">
        <f t="shared" si="19"/>
        <v>21:00:00</v>
      </c>
      <c r="C1282" s="30" t="str">
        <f>'23'!B58</f>
        <v>21H00</v>
      </c>
      <c r="D1282" s="30">
        <f>'23'!C58</f>
        <v>873</v>
      </c>
      <c r="E1282" s="30">
        <f>'23'!D58</f>
        <v>926</v>
      </c>
      <c r="F1282" s="30">
        <f>'23'!E58</f>
        <v>692</v>
      </c>
      <c r="G1282" s="30">
        <f>'23'!F58</f>
        <v>63</v>
      </c>
      <c r="H1282" s="30">
        <f>'23'!G58</f>
        <v>0</v>
      </c>
      <c r="I1282" s="30">
        <f>'23'!H58</f>
        <v>24</v>
      </c>
      <c r="J1282" s="30">
        <f>'23'!I58</f>
        <v>2491</v>
      </c>
      <c r="K1282" s="30">
        <f>'23'!J58</f>
        <v>87</v>
      </c>
      <c r="L1282" s="30">
        <f>'23'!K58</f>
        <v>457</v>
      </c>
      <c r="M1282" s="30">
        <f>'23'!L58</f>
        <v>454</v>
      </c>
      <c r="N1282" s="30">
        <f>'23'!M58</f>
        <v>330</v>
      </c>
      <c r="O1282" s="30">
        <f>'23'!N58</f>
        <v>0</v>
      </c>
      <c r="P1282" s="30">
        <f>'23'!O58</f>
        <v>17</v>
      </c>
      <c r="Q1282" s="30">
        <f>'23'!P58</f>
        <v>16</v>
      </c>
      <c r="R1282" s="30">
        <f>'23'!Q58</f>
        <v>12</v>
      </c>
      <c r="S1282" s="30">
        <f>'23'!R58</f>
        <v>0</v>
      </c>
      <c r="T1282" s="30">
        <f>'23'!S58</f>
        <v>1241</v>
      </c>
      <c r="U1282" s="30">
        <f>'23'!T58</f>
        <v>45</v>
      </c>
      <c r="V1282" s="30">
        <f>'23'!U58</f>
        <v>132</v>
      </c>
      <c r="W1282" s="30">
        <f>'23'!V58</f>
        <v>5.95</v>
      </c>
      <c r="X1282" s="30">
        <f>'23'!W58</f>
        <v>3.5</v>
      </c>
      <c r="Y1282" s="30">
        <f>'23'!X58</f>
        <v>7.5</v>
      </c>
      <c r="Z1282" s="30">
        <f>'23'!Y58</f>
        <v>4.4000000000000004</v>
      </c>
      <c r="AA1282" s="30">
        <f>'23'!Z58</f>
        <v>7.4</v>
      </c>
      <c r="AB1282" s="30">
        <f>'23'!AA58</f>
        <v>3.2</v>
      </c>
      <c r="AC1282" s="30">
        <f>'23'!AB58</f>
        <v>0</v>
      </c>
      <c r="AD1282" s="30">
        <f>'23'!AC58</f>
        <v>0</v>
      </c>
      <c r="AE1282" s="30">
        <f>'23'!AD58</f>
        <v>0</v>
      </c>
      <c r="AF1282" s="30">
        <f>'23'!AE58</f>
        <v>0.75</v>
      </c>
      <c r="AG1282" s="30">
        <f>'23'!AF58</f>
        <v>0</v>
      </c>
      <c r="AH1282" s="30">
        <f>'23'!AG58</f>
        <v>0</v>
      </c>
      <c r="AI1282" s="30">
        <f>'23'!AH58</f>
        <v>0.75</v>
      </c>
      <c r="AJ1282" s="30">
        <f>'23'!AI58</f>
        <v>75</v>
      </c>
      <c r="AK1282" s="30">
        <f>'23'!AJ58</f>
        <v>75.75</v>
      </c>
      <c r="AL1282" s="30">
        <f>'23'!AK58</f>
        <v>158</v>
      </c>
      <c r="AM1282" s="30">
        <f>'23'!AL58</f>
        <v>164.7</v>
      </c>
      <c r="AN1282" s="30">
        <f>'23'!AM58</f>
        <v>88.949999999999989</v>
      </c>
      <c r="AO1282" s="30">
        <f>'23'!AN58</f>
        <v>0</v>
      </c>
      <c r="AP1282" s="30">
        <f>'23'!AO58</f>
        <v>0</v>
      </c>
      <c r="AQ1282" s="30">
        <f>'23'!AP58</f>
        <v>164.7</v>
      </c>
      <c r="AR1282" s="30">
        <f>'23'!AQ58</f>
        <v>18.310000000000002</v>
      </c>
      <c r="AS1282" s="30">
        <f>'23'!AR58</f>
        <v>0</v>
      </c>
      <c r="AT1282" s="30">
        <f>'23'!AS58</f>
        <v>75.75</v>
      </c>
      <c r="AU1282" s="30">
        <f>'23'!AT58</f>
        <v>100.56</v>
      </c>
      <c r="AV1282" s="30">
        <f>'23'!AU58</f>
        <v>176.31</v>
      </c>
      <c r="AW1282" s="30">
        <f>'23'!AV58</f>
        <v>0</v>
      </c>
      <c r="AX1282" s="30">
        <f>'23'!AW58</f>
        <v>40</v>
      </c>
      <c r="AY1282" s="30">
        <f>'23'!AX58</f>
        <v>200</v>
      </c>
      <c r="AZ1282" s="30">
        <f>'23'!AY58</f>
        <v>0</v>
      </c>
      <c r="BA1282" s="30">
        <f>'23'!AZ58</f>
        <v>16</v>
      </c>
      <c r="BB1282" s="30">
        <f>'23'!BA58</f>
        <v>14</v>
      </c>
      <c r="BC1282" s="30">
        <f>'23'!BB58</f>
        <v>270</v>
      </c>
      <c r="BD1282" s="30">
        <f>'23'!BC58</f>
        <v>256.5</v>
      </c>
      <c r="BE1282" s="30">
        <f>'23'!BD58</f>
        <v>14</v>
      </c>
      <c r="BF1282" s="30">
        <f>'23'!BE58</f>
        <v>15</v>
      </c>
      <c r="BG1282" s="30">
        <f>'23'!BF58</f>
        <v>8</v>
      </c>
      <c r="BH1282" s="30">
        <f>'23'!BG58</f>
        <v>9</v>
      </c>
      <c r="BI1282" s="30">
        <f>'23'!BH58</f>
        <v>1</v>
      </c>
      <c r="BJ1282" s="30">
        <f>'23'!BI58</f>
        <v>47</v>
      </c>
      <c r="BK1282" s="30">
        <f>'23'!BJ58</f>
        <v>209.5</v>
      </c>
      <c r="BL1282" s="30">
        <f>'23'!BK58</f>
        <v>100.56</v>
      </c>
      <c r="BM1282" s="30">
        <f>'23'!BL58</f>
        <v>108.94</v>
      </c>
    </row>
    <row r="1283" spans="1:65">
      <c r="A1283" s="78">
        <f>'23'!A59</f>
        <v>42909</v>
      </c>
      <c r="B1283" s="82" t="str">
        <f t="shared" ref="B1283:B1346" si="20">LEFT(C1283,2) &amp; ":" &amp; RIGHT(C1283,2) &amp; ":00"</f>
        <v>21:15:00</v>
      </c>
      <c r="C1283" s="30" t="str">
        <f>'23'!B59</f>
        <v>21H15</v>
      </c>
      <c r="D1283" s="30">
        <f>'23'!C59</f>
        <v>873</v>
      </c>
      <c r="E1283" s="30">
        <f>'23'!D59</f>
        <v>926</v>
      </c>
      <c r="F1283" s="30">
        <f>'23'!E59</f>
        <v>692</v>
      </c>
      <c r="G1283" s="30">
        <f>'23'!F59</f>
        <v>63</v>
      </c>
      <c r="H1283" s="30">
        <f>'23'!G59</f>
        <v>0</v>
      </c>
      <c r="I1283" s="30">
        <f>'23'!H59</f>
        <v>24</v>
      </c>
      <c r="J1283" s="30">
        <f>'23'!I59</f>
        <v>2491</v>
      </c>
      <c r="K1283" s="30">
        <f>'23'!J59</f>
        <v>87</v>
      </c>
      <c r="L1283" s="30">
        <f>'23'!K59</f>
        <v>457</v>
      </c>
      <c r="M1283" s="30">
        <f>'23'!L59</f>
        <v>454</v>
      </c>
      <c r="N1283" s="30">
        <f>'23'!M59</f>
        <v>330</v>
      </c>
      <c r="O1283" s="30">
        <f>'23'!N59</f>
        <v>0</v>
      </c>
      <c r="P1283" s="30">
        <f>'23'!O59</f>
        <v>17</v>
      </c>
      <c r="Q1283" s="30">
        <f>'23'!P59</f>
        <v>16</v>
      </c>
      <c r="R1283" s="30">
        <f>'23'!Q59</f>
        <v>12</v>
      </c>
      <c r="S1283" s="30">
        <f>'23'!R59</f>
        <v>0</v>
      </c>
      <c r="T1283" s="30">
        <f>'23'!S59</f>
        <v>1241</v>
      </c>
      <c r="U1283" s="30">
        <f>'23'!T59</f>
        <v>45</v>
      </c>
      <c r="V1283" s="30">
        <f>'23'!U59</f>
        <v>132</v>
      </c>
      <c r="W1283" s="30">
        <f>'23'!V59</f>
        <v>5.95</v>
      </c>
      <c r="X1283" s="30">
        <f>'23'!W59</f>
        <v>3.5</v>
      </c>
      <c r="Y1283" s="30">
        <f>'23'!X59</f>
        <v>7.5</v>
      </c>
      <c r="Z1283" s="30">
        <f>'23'!Y59</f>
        <v>4.4000000000000004</v>
      </c>
      <c r="AA1283" s="30">
        <f>'23'!Z59</f>
        <v>7.4</v>
      </c>
      <c r="AB1283" s="30">
        <f>'23'!AA59</f>
        <v>3.2</v>
      </c>
      <c r="AC1283" s="30">
        <f>'23'!AB59</f>
        <v>0</v>
      </c>
      <c r="AD1283" s="30">
        <f>'23'!AC59</f>
        <v>0</v>
      </c>
      <c r="AE1283" s="30">
        <f>'23'!AD59</f>
        <v>0</v>
      </c>
      <c r="AF1283" s="30">
        <f>'23'!AE59</f>
        <v>0.75</v>
      </c>
      <c r="AG1283" s="30">
        <f>'23'!AF59</f>
        <v>0</v>
      </c>
      <c r="AH1283" s="30">
        <f>'23'!AG59</f>
        <v>0</v>
      </c>
      <c r="AI1283" s="30">
        <f>'23'!AH59</f>
        <v>0.75</v>
      </c>
      <c r="AJ1283" s="30">
        <f>'23'!AI59</f>
        <v>75</v>
      </c>
      <c r="AK1283" s="30">
        <f>'23'!AJ59</f>
        <v>75.75</v>
      </c>
      <c r="AL1283" s="30">
        <f>'23'!AK59</f>
        <v>158</v>
      </c>
      <c r="AM1283" s="30">
        <f>'23'!AL59</f>
        <v>164.7</v>
      </c>
      <c r="AN1283" s="30">
        <f>'23'!AM59</f>
        <v>88.949999999999989</v>
      </c>
      <c r="AO1283" s="30">
        <f>'23'!AN59</f>
        <v>0</v>
      </c>
      <c r="AP1283" s="30">
        <f>'23'!AO59</f>
        <v>0</v>
      </c>
      <c r="AQ1283" s="30">
        <f>'23'!AP59</f>
        <v>164.7</v>
      </c>
      <c r="AR1283" s="30">
        <f>'23'!AQ59</f>
        <v>18.310000000000002</v>
      </c>
      <c r="AS1283" s="30">
        <f>'23'!AR59</f>
        <v>0</v>
      </c>
      <c r="AT1283" s="30">
        <f>'23'!AS59</f>
        <v>75.75</v>
      </c>
      <c r="AU1283" s="30">
        <f>'23'!AT59</f>
        <v>100.56</v>
      </c>
      <c r="AV1283" s="30">
        <f>'23'!AU59</f>
        <v>176.31</v>
      </c>
      <c r="AW1283" s="30">
        <f>'23'!AV59</f>
        <v>0</v>
      </c>
      <c r="AX1283" s="30">
        <f>'23'!AW59</f>
        <v>40</v>
      </c>
      <c r="AY1283" s="30">
        <f>'23'!AX59</f>
        <v>200</v>
      </c>
      <c r="AZ1283" s="30">
        <f>'23'!AY59</f>
        <v>0</v>
      </c>
      <c r="BA1283" s="30">
        <f>'23'!AZ59</f>
        <v>16</v>
      </c>
      <c r="BB1283" s="30">
        <f>'23'!BA59</f>
        <v>14</v>
      </c>
      <c r="BC1283" s="30">
        <f>'23'!BB59</f>
        <v>270</v>
      </c>
      <c r="BD1283" s="30">
        <f>'23'!BC59</f>
        <v>256.5</v>
      </c>
      <c r="BE1283" s="30">
        <f>'23'!BD59</f>
        <v>14</v>
      </c>
      <c r="BF1283" s="30">
        <f>'23'!BE59</f>
        <v>15</v>
      </c>
      <c r="BG1283" s="30">
        <f>'23'!BF59</f>
        <v>8</v>
      </c>
      <c r="BH1283" s="30">
        <f>'23'!BG59</f>
        <v>9</v>
      </c>
      <c r="BI1283" s="30">
        <f>'23'!BH59</f>
        <v>1</v>
      </c>
      <c r="BJ1283" s="30">
        <f>'23'!BI59</f>
        <v>47</v>
      </c>
      <c r="BK1283" s="30">
        <f>'23'!BJ59</f>
        <v>209.5</v>
      </c>
      <c r="BL1283" s="30">
        <f>'23'!BK59</f>
        <v>100.56</v>
      </c>
      <c r="BM1283" s="30">
        <f>'23'!BL59</f>
        <v>108.94</v>
      </c>
    </row>
    <row r="1284" spans="1:65">
      <c r="A1284" s="78">
        <f>'23'!A60</f>
        <v>42909</v>
      </c>
      <c r="B1284" s="82" t="str">
        <f t="shared" si="20"/>
        <v>21:30:00</v>
      </c>
      <c r="C1284" s="30" t="str">
        <f>'23'!B60</f>
        <v>21H30</v>
      </c>
      <c r="D1284" s="30">
        <f>'23'!C60</f>
        <v>851</v>
      </c>
      <c r="E1284" s="30">
        <f>'23'!D60</f>
        <v>900</v>
      </c>
      <c r="F1284" s="30">
        <f>'23'!E60</f>
        <v>677</v>
      </c>
      <c r="G1284" s="30">
        <f>'23'!F60</f>
        <v>62</v>
      </c>
      <c r="H1284" s="30">
        <f>'23'!G60</f>
        <v>0</v>
      </c>
      <c r="I1284" s="30">
        <f>'23'!H60</f>
        <v>23</v>
      </c>
      <c r="J1284" s="30">
        <f>'23'!I60</f>
        <v>2428</v>
      </c>
      <c r="K1284" s="30">
        <f>'23'!J60</f>
        <v>85</v>
      </c>
      <c r="L1284" s="30">
        <f>'23'!K60</f>
        <v>446</v>
      </c>
      <c r="M1284" s="30">
        <f>'23'!L60</f>
        <v>443</v>
      </c>
      <c r="N1284" s="30">
        <f>'23'!M60</f>
        <v>330</v>
      </c>
      <c r="O1284" s="30">
        <f>'23'!N60</f>
        <v>0</v>
      </c>
      <c r="P1284" s="30">
        <f>'23'!O60</f>
        <v>17</v>
      </c>
      <c r="Q1284" s="30">
        <f>'23'!P60</f>
        <v>16</v>
      </c>
      <c r="R1284" s="30">
        <f>'23'!Q60</f>
        <v>12</v>
      </c>
      <c r="S1284" s="30">
        <f>'23'!R60</f>
        <v>0</v>
      </c>
      <c r="T1284" s="30">
        <f>'23'!S60</f>
        <v>1219</v>
      </c>
      <c r="U1284" s="30">
        <f>'23'!T60</f>
        <v>45</v>
      </c>
      <c r="V1284" s="30">
        <f>'23'!U60</f>
        <v>130</v>
      </c>
      <c r="W1284" s="30">
        <f>'23'!V60</f>
        <v>5.95</v>
      </c>
      <c r="X1284" s="30">
        <f>'23'!W60</f>
        <v>3.5</v>
      </c>
      <c r="Y1284" s="30">
        <f>'23'!X60</f>
        <v>7.2</v>
      </c>
      <c r="Z1284" s="30">
        <f>'23'!Y60</f>
        <v>4.4000000000000004</v>
      </c>
      <c r="AA1284" s="30">
        <f>'23'!Z60</f>
        <v>7.4</v>
      </c>
      <c r="AB1284" s="30">
        <f>'23'!AA60</f>
        <v>3.2</v>
      </c>
      <c r="AC1284" s="30">
        <f>'23'!AB60</f>
        <v>0</v>
      </c>
      <c r="AD1284" s="30">
        <f>'23'!AC60</f>
        <v>0</v>
      </c>
      <c r="AE1284" s="30">
        <f>'23'!AD60</f>
        <v>0</v>
      </c>
      <c r="AF1284" s="30">
        <f>'23'!AE60</f>
        <v>0.75</v>
      </c>
      <c r="AG1284" s="30">
        <f>'23'!AF60</f>
        <v>0</v>
      </c>
      <c r="AH1284" s="30">
        <f>'23'!AG60</f>
        <v>0</v>
      </c>
      <c r="AI1284" s="30">
        <f>'23'!AH60</f>
        <v>0.75</v>
      </c>
      <c r="AJ1284" s="30">
        <f>'23'!AI60</f>
        <v>75</v>
      </c>
      <c r="AK1284" s="30">
        <f>'23'!AJ60</f>
        <v>75.75</v>
      </c>
      <c r="AL1284" s="30">
        <f>'23'!AK60</f>
        <v>155.69999999999999</v>
      </c>
      <c r="AM1284" s="30">
        <f>'23'!AL60</f>
        <v>162.39999999999998</v>
      </c>
      <c r="AN1284" s="30">
        <f>'23'!AM60</f>
        <v>86.649999999999977</v>
      </c>
      <c r="AO1284" s="30">
        <f>'23'!AN60</f>
        <v>0</v>
      </c>
      <c r="AP1284" s="30">
        <f>'23'!AO60</f>
        <v>0</v>
      </c>
      <c r="AQ1284" s="30">
        <f>'23'!AP60</f>
        <v>162.39999999999998</v>
      </c>
      <c r="AR1284" s="30">
        <f>'23'!AQ60</f>
        <v>20.610000000000014</v>
      </c>
      <c r="AS1284" s="30">
        <f>'23'!AR60</f>
        <v>0</v>
      </c>
      <c r="AT1284" s="30">
        <f>'23'!AS60</f>
        <v>75.75</v>
      </c>
      <c r="AU1284" s="30">
        <f>'23'!AT60</f>
        <v>100.56</v>
      </c>
      <c r="AV1284" s="30">
        <f>'23'!AU60</f>
        <v>176.31</v>
      </c>
      <c r="AW1284" s="30">
        <f>'23'!AV60</f>
        <v>0</v>
      </c>
      <c r="AX1284" s="30">
        <f>'23'!AW60</f>
        <v>40</v>
      </c>
      <c r="AY1284" s="30">
        <f>'23'!AX60</f>
        <v>200</v>
      </c>
      <c r="AZ1284" s="30">
        <f>'23'!AY60</f>
        <v>0</v>
      </c>
      <c r="BA1284" s="30">
        <f>'23'!AZ60</f>
        <v>16</v>
      </c>
      <c r="BB1284" s="30">
        <f>'23'!BA60</f>
        <v>14</v>
      </c>
      <c r="BC1284" s="30">
        <f>'23'!BB60</f>
        <v>270</v>
      </c>
      <c r="BD1284" s="30">
        <f>'23'!BC60</f>
        <v>256.5</v>
      </c>
      <c r="BE1284" s="30">
        <f>'23'!BD60</f>
        <v>14</v>
      </c>
      <c r="BF1284" s="30">
        <f>'23'!BE60</f>
        <v>15</v>
      </c>
      <c r="BG1284" s="30">
        <f>'23'!BF60</f>
        <v>8</v>
      </c>
      <c r="BH1284" s="30">
        <f>'23'!BG60</f>
        <v>9</v>
      </c>
      <c r="BI1284" s="30">
        <f>'23'!BH60</f>
        <v>1</v>
      </c>
      <c r="BJ1284" s="30">
        <f>'23'!BI60</f>
        <v>47</v>
      </c>
      <c r="BK1284" s="30">
        <f>'23'!BJ60</f>
        <v>209.5</v>
      </c>
      <c r="BL1284" s="30">
        <f>'23'!BK60</f>
        <v>100.56</v>
      </c>
      <c r="BM1284" s="30">
        <f>'23'!BL60</f>
        <v>108.94</v>
      </c>
    </row>
    <row r="1285" spans="1:65">
      <c r="A1285" s="78">
        <f>'23'!A61</f>
        <v>42909</v>
      </c>
      <c r="B1285" s="82" t="str">
        <f t="shared" si="20"/>
        <v>21:45:00</v>
      </c>
      <c r="C1285" s="30" t="str">
        <f>'23'!B61</f>
        <v>21H45</v>
      </c>
      <c r="D1285" s="30">
        <f>'23'!C61</f>
        <v>851</v>
      </c>
      <c r="E1285" s="30">
        <f>'23'!D61</f>
        <v>900</v>
      </c>
      <c r="F1285" s="30">
        <f>'23'!E61</f>
        <v>677</v>
      </c>
      <c r="G1285" s="30">
        <f>'23'!F61</f>
        <v>62</v>
      </c>
      <c r="H1285" s="30">
        <f>'23'!G61</f>
        <v>0</v>
      </c>
      <c r="I1285" s="30">
        <f>'23'!H61</f>
        <v>23</v>
      </c>
      <c r="J1285" s="30">
        <f>'23'!I61</f>
        <v>2428</v>
      </c>
      <c r="K1285" s="30">
        <f>'23'!J61</f>
        <v>85</v>
      </c>
      <c r="L1285" s="30">
        <f>'23'!K61</f>
        <v>446</v>
      </c>
      <c r="M1285" s="30">
        <f>'23'!L61</f>
        <v>443</v>
      </c>
      <c r="N1285" s="30">
        <f>'23'!M61</f>
        <v>330</v>
      </c>
      <c r="O1285" s="30">
        <f>'23'!N61</f>
        <v>0</v>
      </c>
      <c r="P1285" s="30">
        <f>'23'!O61</f>
        <v>17</v>
      </c>
      <c r="Q1285" s="30">
        <f>'23'!P61</f>
        <v>16</v>
      </c>
      <c r="R1285" s="30">
        <f>'23'!Q61</f>
        <v>12</v>
      </c>
      <c r="S1285" s="30">
        <f>'23'!R61</f>
        <v>0</v>
      </c>
      <c r="T1285" s="30">
        <f>'23'!S61</f>
        <v>1219</v>
      </c>
      <c r="U1285" s="30">
        <f>'23'!T61</f>
        <v>45</v>
      </c>
      <c r="V1285" s="30">
        <f>'23'!U61</f>
        <v>130</v>
      </c>
      <c r="W1285" s="30">
        <f>'23'!V61</f>
        <v>5.95</v>
      </c>
      <c r="X1285" s="30">
        <f>'23'!W61</f>
        <v>3.5</v>
      </c>
      <c r="Y1285" s="30">
        <f>'23'!X61</f>
        <v>7.2</v>
      </c>
      <c r="Z1285" s="30">
        <f>'23'!Y61</f>
        <v>4.4000000000000004</v>
      </c>
      <c r="AA1285" s="30">
        <f>'23'!Z61</f>
        <v>7.4</v>
      </c>
      <c r="AB1285" s="30">
        <f>'23'!AA61</f>
        <v>3.2</v>
      </c>
      <c r="AC1285" s="30">
        <f>'23'!AB61</f>
        <v>0</v>
      </c>
      <c r="AD1285" s="30">
        <f>'23'!AC61</f>
        <v>0</v>
      </c>
      <c r="AE1285" s="30">
        <f>'23'!AD61</f>
        <v>0</v>
      </c>
      <c r="AF1285" s="30">
        <f>'23'!AE61</f>
        <v>0.75</v>
      </c>
      <c r="AG1285" s="30">
        <f>'23'!AF61</f>
        <v>0</v>
      </c>
      <c r="AH1285" s="30">
        <f>'23'!AG61</f>
        <v>0</v>
      </c>
      <c r="AI1285" s="30">
        <f>'23'!AH61</f>
        <v>0.75</v>
      </c>
      <c r="AJ1285" s="30">
        <f>'23'!AI61</f>
        <v>75</v>
      </c>
      <c r="AK1285" s="30">
        <f>'23'!AJ61</f>
        <v>75.75</v>
      </c>
      <c r="AL1285" s="30">
        <f>'23'!AK61</f>
        <v>155.69999999999999</v>
      </c>
      <c r="AM1285" s="30">
        <f>'23'!AL61</f>
        <v>162.39999999999998</v>
      </c>
      <c r="AN1285" s="30">
        <f>'23'!AM61</f>
        <v>86.649999999999977</v>
      </c>
      <c r="AO1285" s="30">
        <f>'23'!AN61</f>
        <v>0</v>
      </c>
      <c r="AP1285" s="30">
        <f>'23'!AO61</f>
        <v>0</v>
      </c>
      <c r="AQ1285" s="30">
        <f>'23'!AP61</f>
        <v>162.39999999999998</v>
      </c>
      <c r="AR1285" s="30">
        <f>'23'!AQ61</f>
        <v>20.610000000000014</v>
      </c>
      <c r="AS1285" s="30">
        <f>'23'!AR61</f>
        <v>0</v>
      </c>
      <c r="AT1285" s="30">
        <f>'23'!AS61</f>
        <v>75.75</v>
      </c>
      <c r="AU1285" s="30">
        <f>'23'!AT61</f>
        <v>100.56</v>
      </c>
      <c r="AV1285" s="30">
        <f>'23'!AU61</f>
        <v>176.31</v>
      </c>
      <c r="AW1285" s="30">
        <f>'23'!AV61</f>
        <v>0</v>
      </c>
      <c r="AX1285" s="30">
        <f>'23'!AW61</f>
        <v>40</v>
      </c>
      <c r="AY1285" s="30">
        <f>'23'!AX61</f>
        <v>200</v>
      </c>
      <c r="AZ1285" s="30">
        <f>'23'!AY61</f>
        <v>0</v>
      </c>
      <c r="BA1285" s="30">
        <f>'23'!AZ61</f>
        <v>16</v>
      </c>
      <c r="BB1285" s="30">
        <f>'23'!BA61</f>
        <v>14</v>
      </c>
      <c r="BC1285" s="30">
        <f>'23'!BB61</f>
        <v>270</v>
      </c>
      <c r="BD1285" s="30">
        <f>'23'!BC61</f>
        <v>256.5</v>
      </c>
      <c r="BE1285" s="30">
        <f>'23'!BD61</f>
        <v>14</v>
      </c>
      <c r="BF1285" s="30">
        <f>'23'!BE61</f>
        <v>15</v>
      </c>
      <c r="BG1285" s="30">
        <f>'23'!BF61</f>
        <v>8</v>
      </c>
      <c r="BH1285" s="30">
        <f>'23'!BG61</f>
        <v>9</v>
      </c>
      <c r="BI1285" s="30">
        <f>'23'!BH61</f>
        <v>1</v>
      </c>
      <c r="BJ1285" s="30">
        <f>'23'!BI61</f>
        <v>47</v>
      </c>
      <c r="BK1285" s="30">
        <f>'23'!BJ61</f>
        <v>209.5</v>
      </c>
      <c r="BL1285" s="30">
        <f>'23'!BK61</f>
        <v>100.56</v>
      </c>
      <c r="BM1285" s="30">
        <f>'23'!BL61</f>
        <v>108.94</v>
      </c>
    </row>
    <row r="1286" spans="1:65">
      <c r="A1286" s="78">
        <f>'23'!A62</f>
        <v>42909</v>
      </c>
      <c r="B1286" s="82" t="str">
        <f t="shared" si="20"/>
        <v>22:00:00</v>
      </c>
      <c r="C1286" s="30" t="str">
        <f>'23'!B62</f>
        <v>22H00</v>
      </c>
      <c r="D1286" s="30">
        <f>'23'!C62</f>
        <v>818</v>
      </c>
      <c r="E1286" s="30">
        <f>'23'!D62</f>
        <v>854</v>
      </c>
      <c r="F1286" s="30">
        <f>'23'!E62</f>
        <v>630</v>
      </c>
      <c r="G1286" s="30">
        <f>'23'!F62</f>
        <v>57</v>
      </c>
      <c r="H1286" s="30">
        <f>'23'!G62</f>
        <v>0</v>
      </c>
      <c r="I1286" s="30">
        <f>'23'!H62</f>
        <v>21</v>
      </c>
      <c r="J1286" s="30">
        <f>'23'!I62</f>
        <v>2302</v>
      </c>
      <c r="K1286" s="30">
        <f>'23'!J62</f>
        <v>78</v>
      </c>
      <c r="L1286" s="30">
        <f>'23'!K62</f>
        <v>430</v>
      </c>
      <c r="M1286" s="30">
        <f>'23'!L62</f>
        <v>431</v>
      </c>
      <c r="N1286" s="30">
        <f>'23'!M62</f>
        <v>330</v>
      </c>
      <c r="O1286" s="30">
        <f>'23'!N62</f>
        <v>0</v>
      </c>
      <c r="P1286" s="30">
        <f>'23'!O62</f>
        <v>16</v>
      </c>
      <c r="Q1286" s="30">
        <f>'23'!P62</f>
        <v>16</v>
      </c>
      <c r="R1286" s="30">
        <f>'23'!Q62</f>
        <v>12</v>
      </c>
      <c r="S1286" s="30">
        <f>'23'!R62</f>
        <v>0</v>
      </c>
      <c r="T1286" s="30">
        <f>'23'!S62</f>
        <v>1191</v>
      </c>
      <c r="U1286" s="30">
        <f>'23'!T62</f>
        <v>44</v>
      </c>
      <c r="V1286" s="30">
        <f>'23'!U62</f>
        <v>122</v>
      </c>
      <c r="W1286" s="30">
        <f>'23'!V62</f>
        <v>5.95</v>
      </c>
      <c r="X1286" s="30">
        <f>'23'!W62</f>
        <v>3.5</v>
      </c>
      <c r="Y1286" s="30">
        <f>'23'!X62</f>
        <v>6.5</v>
      </c>
      <c r="Z1286" s="30">
        <f>'23'!Y62</f>
        <v>4</v>
      </c>
      <c r="AA1286" s="30">
        <f>'23'!Z62</f>
        <v>5.4</v>
      </c>
      <c r="AB1286" s="30">
        <f>'23'!AA62</f>
        <v>3.2</v>
      </c>
      <c r="AC1286" s="30">
        <f>'23'!AB62</f>
        <v>0</v>
      </c>
      <c r="AD1286" s="30">
        <f>'23'!AC62</f>
        <v>0</v>
      </c>
      <c r="AE1286" s="30">
        <f>'23'!AD62</f>
        <v>0</v>
      </c>
      <c r="AF1286" s="30">
        <f>'23'!AE62</f>
        <v>0.75</v>
      </c>
      <c r="AG1286" s="30">
        <f>'23'!AF62</f>
        <v>0</v>
      </c>
      <c r="AH1286" s="30">
        <f>'23'!AG62</f>
        <v>0</v>
      </c>
      <c r="AI1286" s="30">
        <f>'23'!AH62</f>
        <v>0.75</v>
      </c>
      <c r="AJ1286" s="30">
        <f>'23'!AI62</f>
        <v>75</v>
      </c>
      <c r="AK1286" s="30">
        <f>'23'!AJ62</f>
        <v>75.75</v>
      </c>
      <c r="AL1286" s="30">
        <f>'23'!AK62</f>
        <v>144.6</v>
      </c>
      <c r="AM1286" s="30">
        <f>'23'!AL62</f>
        <v>151.29999999999998</v>
      </c>
      <c r="AN1286" s="30">
        <f>'23'!AM62</f>
        <v>75.549999999999983</v>
      </c>
      <c r="AO1286" s="30">
        <f>'23'!AN62</f>
        <v>0</v>
      </c>
      <c r="AP1286" s="30">
        <f>'23'!AO62</f>
        <v>0</v>
      </c>
      <c r="AQ1286" s="30">
        <f>'23'!AP62</f>
        <v>151.29999999999998</v>
      </c>
      <c r="AR1286" s="30">
        <f>'23'!AQ62</f>
        <v>31.710000000000008</v>
      </c>
      <c r="AS1286" s="30">
        <f>'23'!AR62</f>
        <v>0</v>
      </c>
      <c r="AT1286" s="30">
        <f>'23'!AS62</f>
        <v>75.75</v>
      </c>
      <c r="AU1286" s="30">
        <f>'23'!AT62</f>
        <v>100.56</v>
      </c>
      <c r="AV1286" s="30">
        <f>'23'!AU62</f>
        <v>176.31</v>
      </c>
      <c r="AW1286" s="30">
        <f>'23'!AV62</f>
        <v>0</v>
      </c>
      <c r="AX1286" s="30">
        <f>'23'!AW62</f>
        <v>40</v>
      </c>
      <c r="AY1286" s="30">
        <f>'23'!AX62</f>
        <v>200</v>
      </c>
      <c r="AZ1286" s="30">
        <f>'23'!AY62</f>
        <v>0</v>
      </c>
      <c r="BA1286" s="30">
        <f>'23'!AZ62</f>
        <v>16</v>
      </c>
      <c r="BB1286" s="30">
        <f>'23'!BA62</f>
        <v>14</v>
      </c>
      <c r="BC1286" s="30">
        <f>'23'!BB62</f>
        <v>270</v>
      </c>
      <c r="BD1286" s="30">
        <f>'23'!BC62</f>
        <v>256.5</v>
      </c>
      <c r="BE1286" s="30">
        <f>'23'!BD62</f>
        <v>14</v>
      </c>
      <c r="BF1286" s="30">
        <f>'23'!BE62</f>
        <v>15</v>
      </c>
      <c r="BG1286" s="30">
        <f>'23'!BF62</f>
        <v>8</v>
      </c>
      <c r="BH1286" s="30">
        <f>'23'!BG62</f>
        <v>9</v>
      </c>
      <c r="BI1286" s="30">
        <f>'23'!BH62</f>
        <v>1</v>
      </c>
      <c r="BJ1286" s="30">
        <f>'23'!BI62</f>
        <v>47</v>
      </c>
      <c r="BK1286" s="30">
        <f>'23'!BJ62</f>
        <v>209.5</v>
      </c>
      <c r="BL1286" s="30">
        <f>'23'!BK62</f>
        <v>100.56</v>
      </c>
      <c r="BM1286" s="30">
        <f>'23'!BL62</f>
        <v>108.94</v>
      </c>
    </row>
    <row r="1287" spans="1:65">
      <c r="A1287" s="78">
        <f>'23'!A63</f>
        <v>42909</v>
      </c>
      <c r="B1287" s="82" t="str">
        <f t="shared" si="20"/>
        <v>22:30:00</v>
      </c>
      <c r="C1287" s="30" t="str">
        <f>'23'!B63</f>
        <v>22H30</v>
      </c>
      <c r="D1287" s="30">
        <f>'23'!C63</f>
        <v>784</v>
      </c>
      <c r="E1287" s="30">
        <f>'23'!D63</f>
        <v>837</v>
      </c>
      <c r="F1287" s="30">
        <f>'23'!E63</f>
        <v>610</v>
      </c>
      <c r="G1287" s="30">
        <f>'23'!F63</f>
        <v>56</v>
      </c>
      <c r="H1287" s="30">
        <f>'23'!G63</f>
        <v>0</v>
      </c>
      <c r="I1287" s="30">
        <f>'23'!H63</f>
        <v>21</v>
      </c>
      <c r="J1287" s="30">
        <f>'23'!I63</f>
        <v>2231</v>
      </c>
      <c r="K1287" s="30">
        <f>'23'!J63</f>
        <v>77</v>
      </c>
      <c r="L1287" s="30">
        <f>'23'!K63</f>
        <v>415</v>
      </c>
      <c r="M1287" s="30">
        <f>'23'!L63</f>
        <v>426</v>
      </c>
      <c r="N1287" s="30">
        <f>'23'!M63</f>
        <v>330</v>
      </c>
      <c r="O1287" s="30">
        <f>'23'!N63</f>
        <v>0</v>
      </c>
      <c r="P1287" s="30">
        <f>'23'!O63</f>
        <v>16</v>
      </c>
      <c r="Q1287" s="30">
        <f>'23'!P63</f>
        <v>16</v>
      </c>
      <c r="R1287" s="30">
        <f>'23'!Q63</f>
        <v>12</v>
      </c>
      <c r="S1287" s="30">
        <f>'23'!R63</f>
        <v>0</v>
      </c>
      <c r="T1287" s="30">
        <f>'23'!S63</f>
        <v>1171</v>
      </c>
      <c r="U1287" s="30">
        <f>'23'!T63</f>
        <v>44</v>
      </c>
      <c r="V1287" s="30">
        <f>'23'!U63</f>
        <v>121</v>
      </c>
      <c r="W1287" s="30">
        <f>'23'!V63</f>
        <v>5.95</v>
      </c>
      <c r="X1287" s="30">
        <f>'23'!W63</f>
        <v>3.5</v>
      </c>
      <c r="Y1287" s="30">
        <f>'23'!X63</f>
        <v>6.5</v>
      </c>
      <c r="Z1287" s="30">
        <f>'23'!Y63</f>
        <v>4</v>
      </c>
      <c r="AA1287" s="30">
        <f>'23'!Z63</f>
        <v>5.4</v>
      </c>
      <c r="AB1287" s="30">
        <f>'23'!AA63</f>
        <v>3.2</v>
      </c>
      <c r="AC1287" s="30">
        <f>'23'!AB63</f>
        <v>0</v>
      </c>
      <c r="AD1287" s="30">
        <f>'23'!AC63</f>
        <v>0</v>
      </c>
      <c r="AE1287" s="30">
        <f>'23'!AD63</f>
        <v>0</v>
      </c>
      <c r="AF1287" s="30">
        <f>'23'!AE63</f>
        <v>0.75</v>
      </c>
      <c r="AG1287" s="30">
        <f>'23'!AF63</f>
        <v>0</v>
      </c>
      <c r="AH1287" s="30">
        <f>'23'!AG63</f>
        <v>0</v>
      </c>
      <c r="AI1287" s="30">
        <f>'23'!AH63</f>
        <v>0.75</v>
      </c>
      <c r="AJ1287" s="30">
        <f>'23'!AI63</f>
        <v>75</v>
      </c>
      <c r="AK1287" s="30">
        <f>'23'!AJ63</f>
        <v>75.75</v>
      </c>
      <c r="AL1287" s="30">
        <f>'23'!AK63</f>
        <v>143.6</v>
      </c>
      <c r="AM1287" s="30">
        <f>'23'!AL63</f>
        <v>150.29999999999998</v>
      </c>
      <c r="AN1287" s="30">
        <f>'23'!AM63</f>
        <v>74.549999999999983</v>
      </c>
      <c r="AO1287" s="30">
        <f>'23'!AN63</f>
        <v>0</v>
      </c>
      <c r="AP1287" s="30">
        <f>'23'!AO63</f>
        <v>0</v>
      </c>
      <c r="AQ1287" s="30">
        <f>'23'!AP63</f>
        <v>150.29999999999998</v>
      </c>
      <c r="AR1287" s="30">
        <f>'23'!AQ63</f>
        <v>32.710000000000008</v>
      </c>
      <c r="AS1287" s="30">
        <f>'23'!AR63</f>
        <v>0</v>
      </c>
      <c r="AT1287" s="30">
        <f>'23'!AS63</f>
        <v>75.75</v>
      </c>
      <c r="AU1287" s="30">
        <f>'23'!AT63</f>
        <v>100.56</v>
      </c>
      <c r="AV1287" s="30">
        <f>'23'!AU63</f>
        <v>176.31</v>
      </c>
      <c r="AW1287" s="30">
        <f>'23'!AV63</f>
        <v>0</v>
      </c>
      <c r="AX1287" s="30">
        <f>'23'!AW63</f>
        <v>40</v>
      </c>
      <c r="AY1287" s="30">
        <f>'23'!AX63</f>
        <v>200</v>
      </c>
      <c r="AZ1287" s="30">
        <f>'23'!AY63</f>
        <v>0</v>
      </c>
      <c r="BA1287" s="30">
        <f>'23'!AZ63</f>
        <v>16</v>
      </c>
      <c r="BB1287" s="30">
        <f>'23'!BA63</f>
        <v>14</v>
      </c>
      <c r="BC1287" s="30">
        <f>'23'!BB63</f>
        <v>270</v>
      </c>
      <c r="BD1287" s="30">
        <f>'23'!BC63</f>
        <v>256.5</v>
      </c>
      <c r="BE1287" s="30">
        <f>'23'!BD63</f>
        <v>14</v>
      </c>
      <c r="BF1287" s="30">
        <f>'23'!BE63</f>
        <v>15</v>
      </c>
      <c r="BG1287" s="30">
        <f>'23'!BF63</f>
        <v>8</v>
      </c>
      <c r="BH1287" s="30">
        <f>'23'!BG63</f>
        <v>9</v>
      </c>
      <c r="BI1287" s="30">
        <f>'23'!BH63</f>
        <v>1</v>
      </c>
      <c r="BJ1287" s="30">
        <f>'23'!BI63</f>
        <v>47</v>
      </c>
      <c r="BK1287" s="30">
        <f>'23'!BJ63</f>
        <v>209.5</v>
      </c>
      <c r="BL1287" s="30">
        <f>'23'!BK63</f>
        <v>100.56</v>
      </c>
      <c r="BM1287" s="30">
        <f>'23'!BL63</f>
        <v>108.94</v>
      </c>
    </row>
    <row r="1288" spans="1:65">
      <c r="A1288" s="78">
        <f>'23'!A64</f>
        <v>42909</v>
      </c>
      <c r="B1288" s="82" t="str">
        <f t="shared" si="20"/>
        <v>23:00:00</v>
      </c>
      <c r="C1288" s="30" t="str">
        <f>'23'!B64</f>
        <v>23H00</v>
      </c>
      <c r="D1288" s="30">
        <f>'23'!C64</f>
        <v>748</v>
      </c>
      <c r="E1288" s="30">
        <f>'23'!D64</f>
        <v>800</v>
      </c>
      <c r="F1288" s="30">
        <f>'23'!E64</f>
        <v>588</v>
      </c>
      <c r="G1288" s="30">
        <f>'23'!F64</f>
        <v>54</v>
      </c>
      <c r="H1288" s="30">
        <f>'23'!G64</f>
        <v>0</v>
      </c>
      <c r="I1288" s="30">
        <f>'23'!H64</f>
        <v>20</v>
      </c>
      <c r="J1288" s="30">
        <f>'23'!I64</f>
        <v>2136</v>
      </c>
      <c r="K1288" s="30">
        <f>'23'!J64</f>
        <v>74</v>
      </c>
      <c r="L1288" s="30">
        <f>'23'!K64</f>
        <v>400</v>
      </c>
      <c r="M1288" s="30">
        <f>'23'!L64</f>
        <v>420</v>
      </c>
      <c r="N1288" s="30">
        <f>'23'!M64</f>
        <v>360</v>
      </c>
      <c r="O1288" s="30">
        <f>'23'!N64</f>
        <v>0</v>
      </c>
      <c r="P1288" s="30">
        <f>'23'!O64</f>
        <v>15</v>
      </c>
      <c r="Q1288" s="30">
        <f>'23'!P64</f>
        <v>15</v>
      </c>
      <c r="R1288" s="30">
        <f>'23'!Q64</f>
        <v>13</v>
      </c>
      <c r="S1288" s="30">
        <f>'23'!R64</f>
        <v>0</v>
      </c>
      <c r="T1288" s="30">
        <f>'23'!S64</f>
        <v>1180</v>
      </c>
      <c r="U1288" s="30">
        <f>'23'!T64</f>
        <v>43</v>
      </c>
      <c r="V1288" s="30">
        <f>'23'!U64</f>
        <v>117</v>
      </c>
      <c r="W1288" s="30">
        <f>'23'!V64</f>
        <v>5.35</v>
      </c>
      <c r="X1288" s="30">
        <f>'23'!W64</f>
        <v>3.5</v>
      </c>
      <c r="Y1288" s="30">
        <f>'23'!X64</f>
        <v>6.5</v>
      </c>
      <c r="Z1288" s="30">
        <f>'23'!Y64</f>
        <v>3.5</v>
      </c>
      <c r="AA1288" s="30">
        <f>'23'!Z64</f>
        <v>4.9000000000000004</v>
      </c>
      <c r="AB1288" s="30">
        <f>'23'!AA64</f>
        <v>2.8</v>
      </c>
      <c r="AC1288" s="30">
        <f>'23'!AB64</f>
        <v>0</v>
      </c>
      <c r="AD1288" s="30">
        <f>'23'!AC64</f>
        <v>0</v>
      </c>
      <c r="AE1288" s="30">
        <f>'23'!AD64</f>
        <v>0</v>
      </c>
      <c r="AF1288" s="30">
        <f>'23'!AE64</f>
        <v>0.72499999999999998</v>
      </c>
      <c r="AG1288" s="30">
        <f>'23'!AF64</f>
        <v>0</v>
      </c>
      <c r="AH1288" s="30">
        <f>'23'!AG64</f>
        <v>0</v>
      </c>
      <c r="AI1288" s="30">
        <f>'23'!AH64</f>
        <v>0.72499999999999998</v>
      </c>
      <c r="AJ1288" s="30">
        <f>'23'!AI64</f>
        <v>75</v>
      </c>
      <c r="AK1288" s="30">
        <f>'23'!AJ64</f>
        <v>75.724999999999994</v>
      </c>
      <c r="AL1288" s="30">
        <f>'23'!AK64</f>
        <v>137.97499999999999</v>
      </c>
      <c r="AM1288" s="30">
        <f>'23'!AL64</f>
        <v>144.27500000000001</v>
      </c>
      <c r="AN1288" s="30">
        <f>'23'!AM64</f>
        <v>68.550000000000011</v>
      </c>
      <c r="AO1288" s="30">
        <f>'23'!AN64</f>
        <v>0</v>
      </c>
      <c r="AP1288" s="30">
        <f>'23'!AO64</f>
        <v>0</v>
      </c>
      <c r="AQ1288" s="30">
        <f>'23'!AP64</f>
        <v>144.27500000000001</v>
      </c>
      <c r="AR1288" s="30">
        <f>'23'!AQ64</f>
        <v>38.31</v>
      </c>
      <c r="AS1288" s="30">
        <f>'23'!AR64</f>
        <v>0</v>
      </c>
      <c r="AT1288" s="30">
        <f>'23'!AS64</f>
        <v>75.724999999999994</v>
      </c>
      <c r="AU1288" s="30">
        <f>'23'!AT64</f>
        <v>100.56</v>
      </c>
      <c r="AV1288" s="30">
        <f>'23'!AU64</f>
        <v>176.285</v>
      </c>
      <c r="AW1288" s="30">
        <f>'23'!AV64</f>
        <v>0</v>
      </c>
      <c r="AX1288" s="30">
        <f>'23'!AW64</f>
        <v>40</v>
      </c>
      <c r="AY1288" s="30">
        <f>'23'!AX64</f>
        <v>200</v>
      </c>
      <c r="AZ1288" s="30">
        <f>'23'!AY64</f>
        <v>0</v>
      </c>
      <c r="BA1288" s="30">
        <f>'23'!AZ64</f>
        <v>16</v>
      </c>
      <c r="BB1288" s="30">
        <f>'23'!BA64</f>
        <v>14</v>
      </c>
      <c r="BC1288" s="30">
        <f>'23'!BB64</f>
        <v>270</v>
      </c>
      <c r="BD1288" s="30">
        <f>'23'!BC64</f>
        <v>256.5</v>
      </c>
      <c r="BE1288" s="30">
        <f>'23'!BD64</f>
        <v>14</v>
      </c>
      <c r="BF1288" s="30">
        <f>'23'!BE64</f>
        <v>15</v>
      </c>
      <c r="BG1288" s="30">
        <f>'23'!BF64</f>
        <v>8</v>
      </c>
      <c r="BH1288" s="30">
        <f>'23'!BG64</f>
        <v>9</v>
      </c>
      <c r="BI1288" s="30">
        <f>'23'!BH64</f>
        <v>1</v>
      </c>
      <c r="BJ1288" s="30">
        <f>'23'!BI64</f>
        <v>47</v>
      </c>
      <c r="BK1288" s="30">
        <f>'23'!BJ64</f>
        <v>209.5</v>
      </c>
      <c r="BL1288" s="30">
        <f>'23'!BK64</f>
        <v>100.56</v>
      </c>
      <c r="BM1288" s="30">
        <f>'23'!BL64</f>
        <v>108.94</v>
      </c>
    </row>
    <row r="1289" spans="1:65">
      <c r="A1289" s="78">
        <f>'23'!A65</f>
        <v>42909</v>
      </c>
      <c r="B1289" s="82" t="str">
        <f t="shared" si="20"/>
        <v>23:30:00</v>
      </c>
      <c r="C1289" s="30" t="str">
        <f>'23'!B65</f>
        <v>23H30</v>
      </c>
      <c r="D1289" s="30">
        <f>'23'!C65</f>
        <v>716</v>
      </c>
      <c r="E1289" s="30">
        <f>'23'!D65</f>
        <v>760</v>
      </c>
      <c r="F1289" s="30">
        <f>'23'!E65</f>
        <v>565</v>
      </c>
      <c r="G1289" s="30">
        <f>'23'!F65</f>
        <v>52</v>
      </c>
      <c r="H1289" s="30">
        <f>'23'!G65</f>
        <v>0</v>
      </c>
      <c r="I1289" s="30">
        <f>'23'!H65</f>
        <v>19</v>
      </c>
      <c r="J1289" s="30">
        <f>'23'!I65</f>
        <v>2041</v>
      </c>
      <c r="K1289" s="30">
        <f>'23'!J65</f>
        <v>71</v>
      </c>
      <c r="L1289" s="30">
        <f>'23'!K65</f>
        <v>390</v>
      </c>
      <c r="M1289" s="30">
        <f>'23'!L65</f>
        <v>415</v>
      </c>
      <c r="N1289" s="30">
        <f>'23'!M65</f>
        <v>360</v>
      </c>
      <c r="O1289" s="30">
        <f>'23'!N65</f>
        <v>0</v>
      </c>
      <c r="P1289" s="30">
        <f>'23'!O65</f>
        <v>14</v>
      </c>
      <c r="Q1289" s="30">
        <f>'23'!P65</f>
        <v>15</v>
      </c>
      <c r="R1289" s="30">
        <f>'23'!Q65</f>
        <v>13</v>
      </c>
      <c r="S1289" s="30">
        <f>'23'!R65</f>
        <v>0</v>
      </c>
      <c r="T1289" s="30">
        <f>'23'!S65</f>
        <v>1165</v>
      </c>
      <c r="U1289" s="30">
        <f>'23'!T65</f>
        <v>42</v>
      </c>
      <c r="V1289" s="30">
        <f>'23'!U65</f>
        <v>113</v>
      </c>
      <c r="W1289" s="30">
        <f>'23'!V65</f>
        <v>5.35</v>
      </c>
      <c r="X1289" s="30">
        <f>'23'!W65</f>
        <v>3.5</v>
      </c>
      <c r="Y1289" s="30">
        <f>'23'!X65</f>
        <v>6.5</v>
      </c>
      <c r="Z1289" s="30">
        <f>'23'!Y65</f>
        <v>3.5</v>
      </c>
      <c r="AA1289" s="30">
        <f>'23'!Z65</f>
        <v>4.9000000000000004</v>
      </c>
      <c r="AB1289" s="30">
        <f>'23'!AA65</f>
        <v>2.8</v>
      </c>
      <c r="AC1289" s="30">
        <f>'23'!AB65</f>
        <v>0</v>
      </c>
      <c r="AD1289" s="30">
        <f>'23'!AC65</f>
        <v>0</v>
      </c>
      <c r="AE1289" s="30">
        <f>'23'!AD65</f>
        <v>0</v>
      </c>
      <c r="AF1289" s="30">
        <f>'23'!AE65</f>
        <v>0.72499999999999998</v>
      </c>
      <c r="AG1289" s="30">
        <f>'23'!AF65</f>
        <v>0</v>
      </c>
      <c r="AH1289" s="30">
        <f>'23'!AG65</f>
        <v>0</v>
      </c>
      <c r="AI1289" s="30">
        <f>'23'!AH65</f>
        <v>0.72499999999999998</v>
      </c>
      <c r="AJ1289" s="30">
        <f>'23'!AI65</f>
        <v>75</v>
      </c>
      <c r="AK1289" s="30">
        <f>'23'!AJ65</f>
        <v>75.724999999999994</v>
      </c>
      <c r="AL1289" s="30">
        <f>'23'!AK65</f>
        <v>133.97499999999999</v>
      </c>
      <c r="AM1289" s="30">
        <f>'23'!AL65</f>
        <v>140.27500000000001</v>
      </c>
      <c r="AN1289" s="30">
        <f>'23'!AM65</f>
        <v>64.550000000000011</v>
      </c>
      <c r="AO1289" s="30">
        <f>'23'!AN65</f>
        <v>0</v>
      </c>
      <c r="AP1289" s="30">
        <f>'23'!AO65</f>
        <v>0</v>
      </c>
      <c r="AQ1289" s="30">
        <f>'23'!AP65</f>
        <v>140.27500000000001</v>
      </c>
      <c r="AR1289" s="30">
        <f>'23'!AQ65</f>
        <v>42.31</v>
      </c>
      <c r="AS1289" s="30">
        <f>'23'!AR65</f>
        <v>0</v>
      </c>
      <c r="AT1289" s="30">
        <f>'23'!AS65</f>
        <v>75.724999999999994</v>
      </c>
      <c r="AU1289" s="30">
        <f>'23'!AT65</f>
        <v>100.56</v>
      </c>
      <c r="AV1289" s="30">
        <f>'23'!AU65</f>
        <v>176.285</v>
      </c>
      <c r="AW1289" s="30">
        <f>'23'!AV65</f>
        <v>0</v>
      </c>
      <c r="AX1289" s="30">
        <f>'23'!AW65</f>
        <v>40</v>
      </c>
      <c r="AY1289" s="30">
        <f>'23'!AX65</f>
        <v>200</v>
      </c>
      <c r="AZ1289" s="30">
        <f>'23'!AY65</f>
        <v>0</v>
      </c>
      <c r="BA1289" s="30">
        <f>'23'!AZ65</f>
        <v>16</v>
      </c>
      <c r="BB1289" s="30">
        <f>'23'!BA65</f>
        <v>14</v>
      </c>
      <c r="BC1289" s="30">
        <f>'23'!BB65</f>
        <v>270</v>
      </c>
      <c r="BD1289" s="30">
        <f>'23'!BC65</f>
        <v>256.5</v>
      </c>
      <c r="BE1289" s="30">
        <f>'23'!BD65</f>
        <v>14</v>
      </c>
      <c r="BF1289" s="30">
        <f>'23'!BE65</f>
        <v>15</v>
      </c>
      <c r="BG1289" s="30">
        <f>'23'!BF65</f>
        <v>8</v>
      </c>
      <c r="BH1289" s="30">
        <f>'23'!BG65</f>
        <v>9</v>
      </c>
      <c r="BI1289" s="30">
        <f>'23'!BH65</f>
        <v>1</v>
      </c>
      <c r="BJ1289" s="30">
        <f>'23'!BI65</f>
        <v>47</v>
      </c>
      <c r="BK1289" s="30">
        <f>'23'!BJ65</f>
        <v>209.5</v>
      </c>
      <c r="BL1289" s="30">
        <f>'23'!BK65</f>
        <v>100.56</v>
      </c>
      <c r="BM1289" s="30">
        <f>'23'!BL65</f>
        <v>108.94</v>
      </c>
    </row>
    <row r="1290" spans="1:65">
      <c r="A1290" s="78">
        <f>'24'!A10</f>
        <v>42910</v>
      </c>
      <c r="B1290" s="82" t="str">
        <f t="shared" si="20"/>
        <v>00:00:00</v>
      </c>
      <c r="C1290" s="30" t="str">
        <f>'24'!B10</f>
        <v>00H00</v>
      </c>
      <c r="D1290" s="30">
        <f>'24'!C10</f>
        <v>686</v>
      </c>
      <c r="E1290" s="30">
        <f>'24'!D10</f>
        <v>752</v>
      </c>
      <c r="F1290" s="30">
        <f>'24'!E10</f>
        <v>539</v>
      </c>
      <c r="G1290" s="30">
        <f>'24'!F10</f>
        <v>49</v>
      </c>
      <c r="H1290" s="30">
        <f>'24'!G10</f>
        <v>0</v>
      </c>
      <c r="I1290" s="30">
        <f>'24'!H10</f>
        <v>18</v>
      </c>
      <c r="J1290" s="30">
        <f>'24'!I10</f>
        <v>1977</v>
      </c>
      <c r="K1290" s="30">
        <f>'24'!J10</f>
        <v>67</v>
      </c>
      <c r="L1290" s="30">
        <f>'24'!K10</f>
        <v>375</v>
      </c>
      <c r="M1290" s="30">
        <f>'24'!L10</f>
        <v>390</v>
      </c>
      <c r="N1290" s="30">
        <f>'24'!M10</f>
        <v>360</v>
      </c>
      <c r="O1290" s="30">
        <f>'24'!N10</f>
        <v>0</v>
      </c>
      <c r="P1290" s="30">
        <f>'24'!O10</f>
        <v>14</v>
      </c>
      <c r="Q1290" s="30">
        <f>'24'!P10</f>
        <v>14</v>
      </c>
      <c r="R1290" s="30">
        <f>'24'!Q10</f>
        <v>13</v>
      </c>
      <c r="S1290" s="30">
        <f>'24'!R10</f>
        <v>0</v>
      </c>
      <c r="T1290" s="30">
        <f>'24'!S10</f>
        <v>1125</v>
      </c>
      <c r="U1290" s="30">
        <f>'24'!T10</f>
        <v>41</v>
      </c>
      <c r="V1290" s="30">
        <f>'24'!U10</f>
        <v>108</v>
      </c>
      <c r="W1290" s="30">
        <f>'24'!V10</f>
        <v>5.37</v>
      </c>
      <c r="X1290" s="30">
        <f>'24'!W10</f>
        <v>3.5</v>
      </c>
      <c r="Y1290" s="30">
        <f>'24'!X10</f>
        <v>4</v>
      </c>
      <c r="Z1290" s="30">
        <f>'24'!Y10</f>
        <v>3.3</v>
      </c>
      <c r="AA1290" s="30">
        <f>'24'!Z10</f>
        <v>4.8</v>
      </c>
      <c r="AB1290" s="30">
        <f>'24'!AA10</f>
        <v>2.4</v>
      </c>
      <c r="AC1290" s="30">
        <f>'24'!AB10</f>
        <v>0</v>
      </c>
      <c r="AD1290" s="30">
        <f>'24'!AC10</f>
        <v>0</v>
      </c>
      <c r="AE1290" s="30">
        <f>'24'!AD10</f>
        <v>0</v>
      </c>
      <c r="AF1290" s="30">
        <f>'24'!AE10</f>
        <v>0.7</v>
      </c>
      <c r="AG1290" s="30">
        <f>'24'!AF10</f>
        <v>0</v>
      </c>
      <c r="AH1290" s="30">
        <f>'24'!AG10</f>
        <v>0</v>
      </c>
      <c r="AI1290" s="30">
        <f>'24'!AH10</f>
        <v>0.7</v>
      </c>
      <c r="AJ1290" s="30">
        <f>'24'!AI10</f>
        <v>75</v>
      </c>
      <c r="AK1290" s="30">
        <f>'24'!AJ10</f>
        <v>75.7</v>
      </c>
      <c r="AL1290" s="30">
        <f>'24'!AK10</f>
        <v>126.17</v>
      </c>
      <c r="AM1290" s="30">
        <f>'24'!AL10</f>
        <v>132.07000000000002</v>
      </c>
      <c r="AN1290" s="30">
        <f>'24'!AM10</f>
        <v>56.370000000000019</v>
      </c>
      <c r="AO1290" s="30">
        <f>'24'!AN10</f>
        <v>0</v>
      </c>
      <c r="AP1290" s="30">
        <f>'24'!AO10</f>
        <v>0</v>
      </c>
      <c r="AQ1290" s="30">
        <f>'24'!AP10</f>
        <v>132.07000000000002</v>
      </c>
      <c r="AR1290" s="30">
        <f>'24'!AQ10</f>
        <v>36.409999999999982</v>
      </c>
      <c r="AS1290" s="30">
        <f>'24'!AR10</f>
        <v>0</v>
      </c>
      <c r="AT1290" s="30">
        <f>'24'!AS10</f>
        <v>75.7</v>
      </c>
      <c r="AU1290" s="30">
        <f>'24'!AT10</f>
        <v>86.88</v>
      </c>
      <c r="AV1290" s="30">
        <f>'24'!AU10</f>
        <v>162.57999999999998</v>
      </c>
      <c r="AW1290" s="30">
        <f>'24'!AV10</f>
        <v>0</v>
      </c>
      <c r="AX1290" s="30">
        <f>'24'!AW10</f>
        <v>40</v>
      </c>
      <c r="AY1290" s="30">
        <f>'24'!AX10</f>
        <v>200</v>
      </c>
      <c r="AZ1290" s="30">
        <f>'24'!AY10</f>
        <v>0</v>
      </c>
      <c r="BA1290" s="30">
        <f>'24'!AZ10</f>
        <v>0</v>
      </c>
      <c r="BB1290" s="30">
        <f>'24'!BA10</f>
        <v>0</v>
      </c>
      <c r="BC1290" s="30">
        <f>'24'!BB10</f>
        <v>240</v>
      </c>
      <c r="BD1290" s="30">
        <f>'24'!BC10</f>
        <v>228</v>
      </c>
      <c r="BE1290" s="30">
        <f>'24'!BD10</f>
        <v>14</v>
      </c>
      <c r="BF1290" s="30">
        <f>'24'!BE10</f>
        <v>15</v>
      </c>
      <c r="BG1290" s="30">
        <f>'24'!BF10</f>
        <v>8</v>
      </c>
      <c r="BH1290" s="30">
        <f>'24'!BG10</f>
        <v>9</v>
      </c>
      <c r="BI1290" s="30">
        <f>'24'!BH10</f>
        <v>1</v>
      </c>
      <c r="BJ1290" s="30">
        <f>'24'!BI10</f>
        <v>47</v>
      </c>
      <c r="BK1290" s="30">
        <f>'24'!BJ10</f>
        <v>181</v>
      </c>
      <c r="BL1290" s="30">
        <f>'24'!BK10</f>
        <v>86.88</v>
      </c>
      <c r="BM1290" s="30">
        <f>'24'!BL10</f>
        <v>94.12</v>
      </c>
    </row>
    <row r="1291" spans="1:65">
      <c r="A1291" s="78">
        <f>'24'!A11</f>
        <v>42910</v>
      </c>
      <c r="B1291" s="82" t="str">
        <f t="shared" si="20"/>
        <v>00:30:00</v>
      </c>
      <c r="C1291" s="30" t="str">
        <f>'24'!B11</f>
        <v>00H30</v>
      </c>
      <c r="D1291" s="30">
        <f>'24'!C11</f>
        <v>664</v>
      </c>
      <c r="E1291" s="30">
        <f>'24'!D11</f>
        <v>743</v>
      </c>
      <c r="F1291" s="30">
        <f>'24'!E11</f>
        <v>522</v>
      </c>
      <c r="G1291" s="30">
        <f>'24'!F11</f>
        <v>48</v>
      </c>
      <c r="H1291" s="30">
        <f>'24'!G11</f>
        <v>0</v>
      </c>
      <c r="I1291" s="30">
        <f>'24'!H11</f>
        <v>17</v>
      </c>
      <c r="J1291" s="30">
        <f>'24'!I11</f>
        <v>1929</v>
      </c>
      <c r="K1291" s="30">
        <f>'24'!J11</f>
        <v>65</v>
      </c>
      <c r="L1291" s="30">
        <f>'24'!K11</f>
        <v>376</v>
      </c>
      <c r="M1291" s="30">
        <f>'24'!L11</f>
        <v>384</v>
      </c>
      <c r="N1291" s="30">
        <f>'24'!M11</f>
        <v>330</v>
      </c>
      <c r="O1291" s="30">
        <f>'24'!N11</f>
        <v>0</v>
      </c>
      <c r="P1291" s="30">
        <f>'24'!O11</f>
        <v>14</v>
      </c>
      <c r="Q1291" s="30">
        <f>'24'!P11</f>
        <v>14</v>
      </c>
      <c r="R1291" s="30">
        <f>'24'!Q11</f>
        <v>12</v>
      </c>
      <c r="S1291" s="30">
        <f>'24'!R11</f>
        <v>0</v>
      </c>
      <c r="T1291" s="30">
        <f>'24'!S11</f>
        <v>1090</v>
      </c>
      <c r="U1291" s="30">
        <f>'24'!T11</f>
        <v>40</v>
      </c>
      <c r="V1291" s="30">
        <f>'24'!U11</f>
        <v>105</v>
      </c>
      <c r="W1291" s="30">
        <f>'24'!V11</f>
        <v>5.37</v>
      </c>
      <c r="X1291" s="30">
        <f>'24'!W11</f>
        <v>3.5</v>
      </c>
      <c r="Y1291" s="30">
        <f>'24'!X11</f>
        <v>4</v>
      </c>
      <c r="Z1291" s="30">
        <f>'24'!Y11</f>
        <v>3.3</v>
      </c>
      <c r="AA1291" s="30">
        <f>'24'!Z11</f>
        <v>4.8</v>
      </c>
      <c r="AB1291" s="30">
        <f>'24'!AA11</f>
        <v>2.4</v>
      </c>
      <c r="AC1291" s="30">
        <f>'24'!AB11</f>
        <v>0</v>
      </c>
      <c r="AD1291" s="30">
        <f>'24'!AC11</f>
        <v>0</v>
      </c>
      <c r="AE1291" s="30">
        <f>'24'!AD11</f>
        <v>0</v>
      </c>
      <c r="AF1291" s="30">
        <f>'24'!AE11</f>
        <v>0.7</v>
      </c>
      <c r="AG1291" s="30">
        <f>'24'!AF11</f>
        <v>0</v>
      </c>
      <c r="AH1291" s="30">
        <f>'24'!AG11</f>
        <v>0</v>
      </c>
      <c r="AI1291" s="30">
        <f>'24'!AH11</f>
        <v>0.7</v>
      </c>
      <c r="AJ1291" s="30">
        <f>'24'!AI11</f>
        <v>75</v>
      </c>
      <c r="AK1291" s="30">
        <f>'24'!AJ11</f>
        <v>75.7</v>
      </c>
      <c r="AL1291" s="30">
        <f>'24'!AK11</f>
        <v>123.17</v>
      </c>
      <c r="AM1291" s="30">
        <f>'24'!AL11</f>
        <v>129.07</v>
      </c>
      <c r="AN1291" s="30">
        <f>'24'!AM11</f>
        <v>53.36999999999999</v>
      </c>
      <c r="AO1291" s="30">
        <f>'24'!AN11</f>
        <v>0</v>
      </c>
      <c r="AP1291" s="30">
        <f>'24'!AO11</f>
        <v>0</v>
      </c>
      <c r="AQ1291" s="30">
        <f>'24'!AP11</f>
        <v>129.07</v>
      </c>
      <c r="AR1291" s="30">
        <f>'24'!AQ11</f>
        <v>39.409999999999982</v>
      </c>
      <c r="AS1291" s="30">
        <f>'24'!AR11</f>
        <v>0</v>
      </c>
      <c r="AT1291" s="30">
        <f>'24'!AS11</f>
        <v>75.7</v>
      </c>
      <c r="AU1291" s="30">
        <f>'24'!AT11</f>
        <v>86.88</v>
      </c>
      <c r="AV1291" s="30">
        <f>'24'!AU11</f>
        <v>162.57999999999998</v>
      </c>
      <c r="AW1291" s="30">
        <f>'24'!AV11</f>
        <v>0</v>
      </c>
      <c r="AX1291" s="30">
        <f>'24'!AW11</f>
        <v>40</v>
      </c>
      <c r="AY1291" s="30">
        <f>'24'!AX11</f>
        <v>200</v>
      </c>
      <c r="AZ1291" s="30">
        <f>'24'!AY11</f>
        <v>0</v>
      </c>
      <c r="BA1291" s="30">
        <f>'24'!AZ11</f>
        <v>0</v>
      </c>
      <c r="BB1291" s="30">
        <f>'24'!BA11</f>
        <v>0</v>
      </c>
      <c r="BC1291" s="30">
        <f>'24'!BB11</f>
        <v>240</v>
      </c>
      <c r="BD1291" s="30">
        <f>'24'!BC11</f>
        <v>228</v>
      </c>
      <c r="BE1291" s="30">
        <f>'24'!BD11</f>
        <v>14</v>
      </c>
      <c r="BF1291" s="30">
        <f>'24'!BE11</f>
        <v>15</v>
      </c>
      <c r="BG1291" s="30">
        <f>'24'!BF11</f>
        <v>8</v>
      </c>
      <c r="BH1291" s="30">
        <f>'24'!BG11</f>
        <v>9</v>
      </c>
      <c r="BI1291" s="30">
        <f>'24'!BH11</f>
        <v>1</v>
      </c>
      <c r="BJ1291" s="30">
        <f>'24'!BI11</f>
        <v>47</v>
      </c>
      <c r="BK1291" s="30">
        <f>'24'!BJ11</f>
        <v>181</v>
      </c>
      <c r="BL1291" s="30">
        <f>'24'!BK11</f>
        <v>86.88</v>
      </c>
      <c r="BM1291" s="30">
        <f>'24'!BL11</f>
        <v>94.12</v>
      </c>
    </row>
    <row r="1292" spans="1:65">
      <c r="A1292" s="78">
        <f>'24'!A12</f>
        <v>42910</v>
      </c>
      <c r="B1292" s="82" t="str">
        <f t="shared" si="20"/>
        <v>01:00:00</v>
      </c>
      <c r="C1292" s="30" t="str">
        <f>'24'!B12</f>
        <v>01H00</v>
      </c>
      <c r="D1292" s="30">
        <f>'24'!C12</f>
        <v>645</v>
      </c>
      <c r="E1292" s="30">
        <f>'24'!D12</f>
        <v>724</v>
      </c>
      <c r="F1292" s="30">
        <f>'24'!E12</f>
        <v>504</v>
      </c>
      <c r="G1292" s="30">
        <f>'24'!F12</f>
        <v>47</v>
      </c>
      <c r="H1292" s="30">
        <f>'24'!G12</f>
        <v>0</v>
      </c>
      <c r="I1292" s="30">
        <f>'24'!H12</f>
        <v>17</v>
      </c>
      <c r="J1292" s="30">
        <f>'24'!I12</f>
        <v>1873</v>
      </c>
      <c r="K1292" s="30">
        <f>'24'!J12</f>
        <v>64</v>
      </c>
      <c r="L1292" s="30">
        <f>'24'!K12</f>
        <v>374</v>
      </c>
      <c r="M1292" s="30">
        <f>'24'!L12</f>
        <v>382</v>
      </c>
      <c r="N1292" s="30">
        <f>'24'!M12</f>
        <v>330</v>
      </c>
      <c r="O1292" s="30">
        <f>'24'!N12</f>
        <v>0</v>
      </c>
      <c r="P1292" s="30">
        <f>'24'!O12</f>
        <v>14</v>
      </c>
      <c r="Q1292" s="30">
        <f>'24'!P12</f>
        <v>14</v>
      </c>
      <c r="R1292" s="30">
        <f>'24'!Q12</f>
        <v>12</v>
      </c>
      <c r="S1292" s="30">
        <f>'24'!R12</f>
        <v>0</v>
      </c>
      <c r="T1292" s="30">
        <f>'24'!S12</f>
        <v>1086</v>
      </c>
      <c r="U1292" s="30">
        <f>'24'!T12</f>
        <v>40</v>
      </c>
      <c r="V1292" s="30">
        <f>'24'!U12</f>
        <v>104</v>
      </c>
      <c r="W1292" s="30">
        <f>'24'!V12</f>
        <v>5.37</v>
      </c>
      <c r="X1292" s="30">
        <f>'24'!W12</f>
        <v>3.5</v>
      </c>
      <c r="Y1292" s="30">
        <f>'24'!X12</f>
        <v>5.5</v>
      </c>
      <c r="Z1292" s="30">
        <f>'24'!Y12</f>
        <v>3.4</v>
      </c>
      <c r="AA1292" s="30">
        <f>'24'!Z12</f>
        <v>4.5999999999999996</v>
      </c>
      <c r="AB1292" s="30">
        <f>'24'!AA12</f>
        <v>2.4</v>
      </c>
      <c r="AC1292" s="30">
        <f>'24'!AB12</f>
        <v>0</v>
      </c>
      <c r="AD1292" s="30">
        <f>'24'!AC12</f>
        <v>0</v>
      </c>
      <c r="AE1292" s="30">
        <f>'24'!AD12</f>
        <v>0</v>
      </c>
      <c r="AF1292" s="30">
        <f>'24'!AE12</f>
        <v>0.7</v>
      </c>
      <c r="AG1292" s="30">
        <f>'24'!AF12</f>
        <v>0</v>
      </c>
      <c r="AH1292" s="30">
        <f>'24'!AG12</f>
        <v>0</v>
      </c>
      <c r="AI1292" s="30">
        <f>'24'!AH12</f>
        <v>0.7</v>
      </c>
      <c r="AJ1292" s="30">
        <f>'24'!AI12</f>
        <v>75</v>
      </c>
      <c r="AK1292" s="30">
        <f>'24'!AJ12</f>
        <v>75.7</v>
      </c>
      <c r="AL1292" s="30">
        <f>'24'!AK12</f>
        <v>123.57000000000001</v>
      </c>
      <c r="AM1292" s="30">
        <f>'24'!AL12</f>
        <v>129.47</v>
      </c>
      <c r="AN1292" s="30">
        <f>'24'!AM12</f>
        <v>53.769999999999996</v>
      </c>
      <c r="AO1292" s="30">
        <f>'24'!AN12</f>
        <v>0</v>
      </c>
      <c r="AP1292" s="30">
        <f>'24'!AO12</f>
        <v>0</v>
      </c>
      <c r="AQ1292" s="30">
        <f>'24'!AP12</f>
        <v>129.47</v>
      </c>
      <c r="AR1292" s="30">
        <f>'24'!AQ12</f>
        <v>39.009999999999977</v>
      </c>
      <c r="AS1292" s="30">
        <f>'24'!AR12</f>
        <v>0</v>
      </c>
      <c r="AT1292" s="30">
        <f>'24'!AS12</f>
        <v>75.7</v>
      </c>
      <c r="AU1292" s="30">
        <f>'24'!AT12</f>
        <v>86.88</v>
      </c>
      <c r="AV1292" s="30">
        <f>'24'!AU12</f>
        <v>162.57999999999998</v>
      </c>
      <c r="AW1292" s="30">
        <f>'24'!AV12</f>
        <v>0</v>
      </c>
      <c r="AX1292" s="30">
        <f>'24'!AW12</f>
        <v>40</v>
      </c>
      <c r="AY1292" s="30">
        <f>'24'!AX12</f>
        <v>200</v>
      </c>
      <c r="AZ1292" s="30">
        <f>'24'!AY12</f>
        <v>0</v>
      </c>
      <c r="BA1292" s="30">
        <f>'24'!AZ12</f>
        <v>0</v>
      </c>
      <c r="BB1292" s="30">
        <f>'24'!BA12</f>
        <v>0</v>
      </c>
      <c r="BC1292" s="30">
        <f>'24'!BB12</f>
        <v>240</v>
      </c>
      <c r="BD1292" s="30">
        <f>'24'!BC12</f>
        <v>228</v>
      </c>
      <c r="BE1292" s="30">
        <f>'24'!BD12</f>
        <v>14</v>
      </c>
      <c r="BF1292" s="30">
        <f>'24'!BE12</f>
        <v>15</v>
      </c>
      <c r="BG1292" s="30">
        <f>'24'!BF12</f>
        <v>8</v>
      </c>
      <c r="BH1292" s="30">
        <f>'24'!BG12</f>
        <v>9</v>
      </c>
      <c r="BI1292" s="30">
        <f>'24'!BH12</f>
        <v>1</v>
      </c>
      <c r="BJ1292" s="30">
        <f>'24'!BI12</f>
        <v>47</v>
      </c>
      <c r="BK1292" s="30">
        <f>'24'!BJ12</f>
        <v>181</v>
      </c>
      <c r="BL1292" s="30">
        <f>'24'!BK12</f>
        <v>86.88</v>
      </c>
      <c r="BM1292" s="30">
        <f>'24'!BL12</f>
        <v>94.12</v>
      </c>
    </row>
    <row r="1293" spans="1:65">
      <c r="A1293" s="78">
        <f>'24'!A13</f>
        <v>42910</v>
      </c>
      <c r="B1293" s="82" t="str">
        <f t="shared" si="20"/>
        <v>01:30:00</v>
      </c>
      <c r="C1293" s="30" t="str">
        <f>'24'!B13</f>
        <v>01H30</v>
      </c>
      <c r="D1293" s="30">
        <f>'24'!C13</f>
        <v>633</v>
      </c>
      <c r="E1293" s="30">
        <f>'24'!D13</f>
        <v>719</v>
      </c>
      <c r="F1293" s="30">
        <f>'24'!E13</f>
        <v>505</v>
      </c>
      <c r="G1293" s="30">
        <f>'24'!F13</f>
        <v>47</v>
      </c>
      <c r="H1293" s="30">
        <f>'24'!G13</f>
        <v>0</v>
      </c>
      <c r="I1293" s="30">
        <f>'24'!H13</f>
        <v>17</v>
      </c>
      <c r="J1293" s="30">
        <f>'24'!I13</f>
        <v>1857</v>
      </c>
      <c r="K1293" s="30">
        <f>'24'!J13</f>
        <v>64</v>
      </c>
      <c r="L1293" s="30">
        <f>'24'!K13</f>
        <v>364</v>
      </c>
      <c r="M1293" s="30">
        <f>'24'!L13</f>
        <v>367</v>
      </c>
      <c r="N1293" s="30">
        <f>'24'!M13</f>
        <v>330</v>
      </c>
      <c r="O1293" s="30">
        <f>'24'!N13</f>
        <v>0</v>
      </c>
      <c r="P1293" s="30">
        <f>'24'!O13</f>
        <v>13</v>
      </c>
      <c r="Q1293" s="30">
        <f>'24'!P13</f>
        <v>13</v>
      </c>
      <c r="R1293" s="30">
        <f>'24'!Q13</f>
        <v>12</v>
      </c>
      <c r="S1293" s="30">
        <f>'24'!R13</f>
        <v>0</v>
      </c>
      <c r="T1293" s="30">
        <f>'24'!S13</f>
        <v>1061</v>
      </c>
      <c r="U1293" s="30">
        <f>'24'!T13</f>
        <v>38</v>
      </c>
      <c r="V1293" s="30">
        <f>'24'!U13</f>
        <v>102</v>
      </c>
      <c r="W1293" s="30">
        <f>'24'!V13</f>
        <v>5.37</v>
      </c>
      <c r="X1293" s="30">
        <f>'24'!W13</f>
        <v>3.5</v>
      </c>
      <c r="Y1293" s="30">
        <f>'24'!X13</f>
        <v>5.5</v>
      </c>
      <c r="Z1293" s="30">
        <f>'24'!Y13</f>
        <v>3.4</v>
      </c>
      <c r="AA1293" s="30">
        <f>'24'!Z13</f>
        <v>4.5999999999999996</v>
      </c>
      <c r="AB1293" s="30">
        <f>'24'!AA13</f>
        <v>2.4</v>
      </c>
      <c r="AC1293" s="30">
        <f>'24'!AB13</f>
        <v>0</v>
      </c>
      <c r="AD1293" s="30">
        <f>'24'!AC13</f>
        <v>0</v>
      </c>
      <c r="AE1293" s="30">
        <f>'24'!AD13</f>
        <v>0</v>
      </c>
      <c r="AF1293" s="30">
        <f>'24'!AE13</f>
        <v>0.7</v>
      </c>
      <c r="AG1293" s="30">
        <f>'24'!AF13</f>
        <v>0</v>
      </c>
      <c r="AH1293" s="30">
        <f>'24'!AG13</f>
        <v>0</v>
      </c>
      <c r="AI1293" s="30">
        <f>'24'!AH13</f>
        <v>0.7</v>
      </c>
      <c r="AJ1293" s="30">
        <f>'24'!AI13</f>
        <v>75</v>
      </c>
      <c r="AK1293" s="30">
        <f>'24'!AJ13</f>
        <v>75.7</v>
      </c>
      <c r="AL1293" s="30">
        <f>'24'!AK13</f>
        <v>121.57000000000001</v>
      </c>
      <c r="AM1293" s="30">
        <f>'24'!AL13</f>
        <v>127.47000000000001</v>
      </c>
      <c r="AN1293" s="30">
        <f>'24'!AM13</f>
        <v>51.77000000000001</v>
      </c>
      <c r="AO1293" s="30">
        <f>'24'!AN13</f>
        <v>0</v>
      </c>
      <c r="AP1293" s="30">
        <f>'24'!AO13</f>
        <v>0</v>
      </c>
      <c r="AQ1293" s="30">
        <f>'24'!AP13</f>
        <v>127.47000000000001</v>
      </c>
      <c r="AR1293" s="30">
        <f>'24'!AQ13</f>
        <v>41.009999999999977</v>
      </c>
      <c r="AS1293" s="30">
        <f>'24'!AR13</f>
        <v>0</v>
      </c>
      <c r="AT1293" s="30">
        <f>'24'!AS13</f>
        <v>75.7</v>
      </c>
      <c r="AU1293" s="30">
        <f>'24'!AT13</f>
        <v>86.88</v>
      </c>
      <c r="AV1293" s="30">
        <f>'24'!AU13</f>
        <v>162.57999999999998</v>
      </c>
      <c r="AW1293" s="30">
        <f>'24'!AV13</f>
        <v>0</v>
      </c>
      <c r="AX1293" s="30">
        <f>'24'!AW13</f>
        <v>40</v>
      </c>
      <c r="AY1293" s="30">
        <f>'24'!AX13</f>
        <v>200</v>
      </c>
      <c r="AZ1293" s="30">
        <f>'24'!AY13</f>
        <v>0</v>
      </c>
      <c r="BA1293" s="30">
        <f>'24'!AZ13</f>
        <v>0</v>
      </c>
      <c r="BB1293" s="30">
        <f>'24'!BA13</f>
        <v>0</v>
      </c>
      <c r="BC1293" s="30">
        <f>'24'!BB13</f>
        <v>240</v>
      </c>
      <c r="BD1293" s="30">
        <f>'24'!BC13</f>
        <v>228</v>
      </c>
      <c r="BE1293" s="30">
        <f>'24'!BD13</f>
        <v>14</v>
      </c>
      <c r="BF1293" s="30">
        <f>'24'!BE13</f>
        <v>15</v>
      </c>
      <c r="BG1293" s="30">
        <f>'24'!BF13</f>
        <v>8</v>
      </c>
      <c r="BH1293" s="30">
        <f>'24'!BG13</f>
        <v>9</v>
      </c>
      <c r="BI1293" s="30">
        <f>'24'!BH13</f>
        <v>1</v>
      </c>
      <c r="BJ1293" s="30">
        <f>'24'!BI13</f>
        <v>47</v>
      </c>
      <c r="BK1293" s="30">
        <f>'24'!BJ13</f>
        <v>181</v>
      </c>
      <c r="BL1293" s="30">
        <f>'24'!BK13</f>
        <v>86.88</v>
      </c>
      <c r="BM1293" s="30">
        <f>'24'!BL13</f>
        <v>94.12</v>
      </c>
    </row>
    <row r="1294" spans="1:65">
      <c r="A1294" s="78">
        <f>'24'!A14</f>
        <v>42910</v>
      </c>
      <c r="B1294" s="82" t="str">
        <f t="shared" si="20"/>
        <v>02:00:00</v>
      </c>
      <c r="C1294" s="30" t="str">
        <f>'24'!B14</f>
        <v>02H00</v>
      </c>
      <c r="D1294" s="30">
        <f>'24'!C14</f>
        <v>617</v>
      </c>
      <c r="E1294" s="30">
        <f>'24'!D14</f>
        <v>717</v>
      </c>
      <c r="F1294" s="30">
        <f>'24'!E14</f>
        <v>492</v>
      </c>
      <c r="G1294" s="30">
        <f>'24'!F14</f>
        <v>46</v>
      </c>
      <c r="H1294" s="30">
        <f>'24'!G14</f>
        <v>0</v>
      </c>
      <c r="I1294" s="30">
        <f>'24'!H14</f>
        <v>17</v>
      </c>
      <c r="J1294" s="30">
        <f>'24'!I14</f>
        <v>1826</v>
      </c>
      <c r="K1294" s="30">
        <f>'24'!J14</f>
        <v>63</v>
      </c>
      <c r="L1294" s="30">
        <f>'24'!K14</f>
        <v>356</v>
      </c>
      <c r="M1294" s="30">
        <f>'24'!L14</f>
        <v>367</v>
      </c>
      <c r="N1294" s="30">
        <f>'24'!M14</f>
        <v>350</v>
      </c>
      <c r="O1294" s="30">
        <f>'24'!N14</f>
        <v>0</v>
      </c>
      <c r="P1294" s="30">
        <f>'24'!O14</f>
        <v>13</v>
      </c>
      <c r="Q1294" s="30">
        <f>'24'!P14</f>
        <v>13</v>
      </c>
      <c r="R1294" s="30">
        <f>'24'!Q14</f>
        <v>13</v>
      </c>
      <c r="S1294" s="30">
        <f>'24'!R14</f>
        <v>0</v>
      </c>
      <c r="T1294" s="30">
        <f>'24'!S14</f>
        <v>1073</v>
      </c>
      <c r="U1294" s="30">
        <f>'24'!T14</f>
        <v>39</v>
      </c>
      <c r="V1294" s="30">
        <f>'24'!U14</f>
        <v>102</v>
      </c>
      <c r="W1294" s="30">
        <f>'24'!V14</f>
        <v>4.75</v>
      </c>
      <c r="X1294" s="30">
        <f>'24'!W14</f>
        <v>3.5</v>
      </c>
      <c r="Y1294" s="30">
        <f>'24'!X14</f>
        <v>5.5</v>
      </c>
      <c r="Z1294" s="30">
        <f>'24'!Y14</f>
        <v>3.3</v>
      </c>
      <c r="AA1294" s="30">
        <f>'24'!Z14</f>
        <v>4.9000000000000004</v>
      </c>
      <c r="AB1294" s="30">
        <f>'24'!AA14</f>
        <v>0</v>
      </c>
      <c r="AC1294" s="30">
        <f>'24'!AB14</f>
        <v>0</v>
      </c>
      <c r="AD1294" s="30">
        <f>'24'!AC14</f>
        <v>0</v>
      </c>
      <c r="AE1294" s="30">
        <f>'24'!AD14</f>
        <v>0</v>
      </c>
      <c r="AF1294" s="30">
        <f>'24'!AE14</f>
        <v>0.7</v>
      </c>
      <c r="AG1294" s="30">
        <f>'24'!AF14</f>
        <v>0</v>
      </c>
      <c r="AH1294" s="30">
        <f>'24'!AG14</f>
        <v>0</v>
      </c>
      <c r="AI1294" s="30">
        <f>'24'!AH14</f>
        <v>0.7</v>
      </c>
      <c r="AJ1294" s="30">
        <f>'24'!AI14</f>
        <v>75</v>
      </c>
      <c r="AK1294" s="30">
        <f>'24'!AJ14</f>
        <v>75.7</v>
      </c>
      <c r="AL1294" s="30">
        <f>'24'!AK14</f>
        <v>121.15</v>
      </c>
      <c r="AM1294" s="30">
        <f>'24'!AL14</f>
        <v>124.65</v>
      </c>
      <c r="AN1294" s="30">
        <f>'24'!AM14</f>
        <v>48.95</v>
      </c>
      <c r="AO1294" s="30">
        <f>'24'!AN14</f>
        <v>0</v>
      </c>
      <c r="AP1294" s="30">
        <f>'24'!AO14</f>
        <v>0</v>
      </c>
      <c r="AQ1294" s="30">
        <f>'24'!AP14</f>
        <v>124.65</v>
      </c>
      <c r="AR1294" s="30">
        <f>'24'!AQ14</f>
        <v>41.429999999999978</v>
      </c>
      <c r="AS1294" s="30">
        <f>'24'!AR14</f>
        <v>0</v>
      </c>
      <c r="AT1294" s="30">
        <f>'24'!AS14</f>
        <v>75.7</v>
      </c>
      <c r="AU1294" s="30">
        <f>'24'!AT14</f>
        <v>86.88</v>
      </c>
      <c r="AV1294" s="30">
        <f>'24'!AU14</f>
        <v>162.57999999999998</v>
      </c>
      <c r="AW1294" s="30">
        <f>'24'!AV14</f>
        <v>0</v>
      </c>
      <c r="AX1294" s="30">
        <f>'24'!AW14</f>
        <v>40</v>
      </c>
      <c r="AY1294" s="30">
        <f>'24'!AX14</f>
        <v>200</v>
      </c>
      <c r="AZ1294" s="30">
        <f>'24'!AY14</f>
        <v>0</v>
      </c>
      <c r="BA1294" s="30">
        <f>'24'!AZ14</f>
        <v>0</v>
      </c>
      <c r="BB1294" s="30">
        <f>'24'!BA14</f>
        <v>0</v>
      </c>
      <c r="BC1294" s="30">
        <f>'24'!BB14</f>
        <v>240</v>
      </c>
      <c r="BD1294" s="30">
        <f>'24'!BC14</f>
        <v>228</v>
      </c>
      <c r="BE1294" s="30">
        <f>'24'!BD14</f>
        <v>14</v>
      </c>
      <c r="BF1294" s="30">
        <f>'24'!BE14</f>
        <v>15</v>
      </c>
      <c r="BG1294" s="30">
        <f>'24'!BF14</f>
        <v>8</v>
      </c>
      <c r="BH1294" s="30">
        <f>'24'!BG14</f>
        <v>9</v>
      </c>
      <c r="BI1294" s="30">
        <f>'24'!BH14</f>
        <v>1</v>
      </c>
      <c r="BJ1294" s="30">
        <f>'24'!BI14</f>
        <v>47</v>
      </c>
      <c r="BK1294" s="30">
        <f>'24'!BJ14</f>
        <v>181</v>
      </c>
      <c r="BL1294" s="30">
        <f>'24'!BK14</f>
        <v>86.88</v>
      </c>
      <c r="BM1294" s="30">
        <f>'24'!BL14</f>
        <v>94.12</v>
      </c>
    </row>
    <row r="1295" spans="1:65">
      <c r="A1295" s="78">
        <f>'24'!A15</f>
        <v>42910</v>
      </c>
      <c r="B1295" s="82" t="str">
        <f t="shared" si="20"/>
        <v>02:30:00</v>
      </c>
      <c r="C1295" s="30" t="str">
        <f>'24'!B15</f>
        <v>02H30</v>
      </c>
      <c r="D1295" s="30">
        <f>'24'!C15</f>
        <v>612</v>
      </c>
      <c r="E1295" s="30">
        <f>'24'!D15</f>
        <v>681</v>
      </c>
      <c r="F1295" s="30">
        <f>'24'!E15</f>
        <v>479</v>
      </c>
      <c r="G1295" s="30">
        <f>'24'!F15</f>
        <v>45</v>
      </c>
      <c r="H1295" s="30">
        <f>'24'!G15</f>
        <v>0</v>
      </c>
      <c r="I1295" s="30">
        <f>'24'!H15</f>
        <v>16</v>
      </c>
      <c r="J1295" s="30">
        <f>'24'!I15</f>
        <v>1772</v>
      </c>
      <c r="K1295" s="30">
        <f>'24'!J15</f>
        <v>61</v>
      </c>
      <c r="L1295" s="30">
        <f>'24'!K15</f>
        <v>338</v>
      </c>
      <c r="M1295" s="30">
        <f>'24'!L15</f>
        <v>356</v>
      </c>
      <c r="N1295" s="30">
        <f>'24'!M15</f>
        <v>290</v>
      </c>
      <c r="O1295" s="30">
        <f>'24'!N15</f>
        <v>0</v>
      </c>
      <c r="P1295" s="30">
        <f>'24'!O15</f>
        <v>12</v>
      </c>
      <c r="Q1295" s="30">
        <f>'24'!P15</f>
        <v>13</v>
      </c>
      <c r="R1295" s="30">
        <f>'24'!Q15</f>
        <v>10</v>
      </c>
      <c r="S1295" s="30">
        <f>'24'!R15</f>
        <v>0</v>
      </c>
      <c r="T1295" s="30">
        <f>'24'!S15</f>
        <v>984</v>
      </c>
      <c r="U1295" s="30">
        <f>'24'!T15</f>
        <v>35</v>
      </c>
      <c r="V1295" s="30">
        <f>'24'!U15</f>
        <v>96</v>
      </c>
      <c r="W1295" s="30">
        <f>'24'!V15</f>
        <v>4.75</v>
      </c>
      <c r="X1295" s="30">
        <f>'24'!W15</f>
        <v>3.5</v>
      </c>
      <c r="Y1295" s="30">
        <f>'24'!X15</f>
        <v>5.5</v>
      </c>
      <c r="Z1295" s="30">
        <f>'24'!Y15</f>
        <v>3.3</v>
      </c>
      <c r="AA1295" s="30">
        <f>'24'!Z15</f>
        <v>4.9000000000000004</v>
      </c>
      <c r="AB1295" s="30">
        <f>'24'!AA15</f>
        <v>0</v>
      </c>
      <c r="AC1295" s="30">
        <f>'24'!AB15</f>
        <v>0</v>
      </c>
      <c r="AD1295" s="30">
        <f>'24'!AC15</f>
        <v>0</v>
      </c>
      <c r="AE1295" s="30">
        <f>'24'!AD15</f>
        <v>0</v>
      </c>
      <c r="AF1295" s="30">
        <f>'24'!AE15</f>
        <v>0.7</v>
      </c>
      <c r="AG1295" s="30">
        <f>'24'!AF15</f>
        <v>0</v>
      </c>
      <c r="AH1295" s="30">
        <f>'24'!AG15</f>
        <v>0</v>
      </c>
      <c r="AI1295" s="30">
        <f>'24'!AH15</f>
        <v>0.7</v>
      </c>
      <c r="AJ1295" s="30">
        <f>'24'!AI15</f>
        <v>60</v>
      </c>
      <c r="AK1295" s="30">
        <f>'24'!AJ15</f>
        <v>60.7</v>
      </c>
      <c r="AL1295" s="30">
        <f>'24'!AK15</f>
        <v>115.15</v>
      </c>
      <c r="AM1295" s="30">
        <f>'24'!AL15</f>
        <v>118.65</v>
      </c>
      <c r="AN1295" s="30">
        <f>'24'!AM15</f>
        <v>57.95</v>
      </c>
      <c r="AO1295" s="30">
        <f>'24'!AN15</f>
        <v>0</v>
      </c>
      <c r="AP1295" s="30">
        <f>'24'!AO15</f>
        <v>0</v>
      </c>
      <c r="AQ1295" s="30">
        <f>'24'!AP15</f>
        <v>118.65</v>
      </c>
      <c r="AR1295" s="30">
        <f>'24'!AQ15</f>
        <v>32.429999999999978</v>
      </c>
      <c r="AS1295" s="30">
        <f>'24'!AR15</f>
        <v>0</v>
      </c>
      <c r="AT1295" s="30">
        <f>'24'!AS15</f>
        <v>60.7</v>
      </c>
      <c r="AU1295" s="30">
        <f>'24'!AT15</f>
        <v>86.88</v>
      </c>
      <c r="AV1295" s="30">
        <f>'24'!AU15</f>
        <v>147.57999999999998</v>
      </c>
      <c r="AW1295" s="30">
        <f>'24'!AV15</f>
        <v>0</v>
      </c>
      <c r="AX1295" s="30">
        <f>'24'!AW15</f>
        <v>40</v>
      </c>
      <c r="AY1295" s="30">
        <f>'24'!AX15</f>
        <v>200</v>
      </c>
      <c r="AZ1295" s="30">
        <f>'24'!AY15</f>
        <v>0</v>
      </c>
      <c r="BA1295" s="30">
        <f>'24'!AZ15</f>
        <v>0</v>
      </c>
      <c r="BB1295" s="30">
        <f>'24'!BA15</f>
        <v>0</v>
      </c>
      <c r="BC1295" s="30">
        <f>'24'!BB15</f>
        <v>240</v>
      </c>
      <c r="BD1295" s="30">
        <f>'24'!BC15</f>
        <v>228</v>
      </c>
      <c r="BE1295" s="30">
        <f>'24'!BD15</f>
        <v>14</v>
      </c>
      <c r="BF1295" s="30">
        <f>'24'!BE15</f>
        <v>15</v>
      </c>
      <c r="BG1295" s="30">
        <f>'24'!BF15</f>
        <v>8</v>
      </c>
      <c r="BH1295" s="30">
        <f>'24'!BG15</f>
        <v>9</v>
      </c>
      <c r="BI1295" s="30">
        <f>'24'!BH15</f>
        <v>1</v>
      </c>
      <c r="BJ1295" s="30">
        <f>'24'!BI15</f>
        <v>47</v>
      </c>
      <c r="BK1295" s="30">
        <f>'24'!BJ15</f>
        <v>181</v>
      </c>
      <c r="BL1295" s="30">
        <f>'24'!BK15</f>
        <v>86.88</v>
      </c>
      <c r="BM1295" s="30">
        <f>'24'!BL15</f>
        <v>94.12</v>
      </c>
    </row>
    <row r="1296" spans="1:65">
      <c r="A1296" s="78">
        <f>'24'!A16</f>
        <v>42910</v>
      </c>
      <c r="B1296" s="82" t="str">
        <f t="shared" si="20"/>
        <v>03:00:00</v>
      </c>
      <c r="C1296" s="30" t="str">
        <f>'24'!B16</f>
        <v>03H00</v>
      </c>
      <c r="D1296" s="30">
        <f>'24'!C16</f>
        <v>611</v>
      </c>
      <c r="E1296" s="30">
        <f>'24'!D16</f>
        <v>690</v>
      </c>
      <c r="F1296" s="30">
        <f>'24'!E16</f>
        <v>479</v>
      </c>
      <c r="G1296" s="30">
        <f>'24'!F16</f>
        <v>45</v>
      </c>
      <c r="H1296" s="30">
        <f>'24'!G16</f>
        <v>0</v>
      </c>
      <c r="I1296" s="30">
        <f>'24'!H16</f>
        <v>16</v>
      </c>
      <c r="J1296" s="30">
        <f>'24'!I16</f>
        <v>1780</v>
      </c>
      <c r="K1296" s="30">
        <f>'24'!J16</f>
        <v>61</v>
      </c>
      <c r="L1296" s="30">
        <f>'24'!K16</f>
        <v>335</v>
      </c>
      <c r="M1296" s="30">
        <f>'24'!L16</f>
        <v>357</v>
      </c>
      <c r="N1296" s="30">
        <f>'24'!M16</f>
        <v>290</v>
      </c>
      <c r="O1296" s="30">
        <f>'24'!N16</f>
        <v>0</v>
      </c>
      <c r="P1296" s="30">
        <f>'24'!O16</f>
        <v>12</v>
      </c>
      <c r="Q1296" s="30">
        <f>'24'!P16</f>
        <v>13</v>
      </c>
      <c r="R1296" s="30">
        <f>'24'!Q16</f>
        <v>10</v>
      </c>
      <c r="S1296" s="30">
        <f>'24'!R16</f>
        <v>0</v>
      </c>
      <c r="T1296" s="30">
        <f>'24'!S16</f>
        <v>982</v>
      </c>
      <c r="U1296" s="30">
        <f>'24'!T16</f>
        <v>35</v>
      </c>
      <c r="V1296" s="30">
        <f>'24'!U16</f>
        <v>96</v>
      </c>
      <c r="W1296" s="30">
        <f>'24'!V16</f>
        <v>4.75</v>
      </c>
      <c r="X1296" s="30">
        <f>'24'!W16</f>
        <v>3.5</v>
      </c>
      <c r="Y1296" s="30">
        <f>'24'!X16</f>
        <v>5.5</v>
      </c>
      <c r="Z1296" s="30">
        <f>'24'!Y16</f>
        <v>3.7</v>
      </c>
      <c r="AA1296" s="30">
        <f>'24'!Z16</f>
        <v>5</v>
      </c>
      <c r="AB1296" s="30">
        <f>'24'!AA16</f>
        <v>0</v>
      </c>
      <c r="AC1296" s="30">
        <f>'24'!AB16</f>
        <v>0</v>
      </c>
      <c r="AD1296" s="30">
        <f>'24'!AC16</f>
        <v>0</v>
      </c>
      <c r="AE1296" s="30">
        <f>'24'!AD16</f>
        <v>0</v>
      </c>
      <c r="AF1296" s="30">
        <f>'24'!AE16</f>
        <v>0.7</v>
      </c>
      <c r="AG1296" s="30">
        <f>'24'!AF16</f>
        <v>0</v>
      </c>
      <c r="AH1296" s="30">
        <f>'24'!AG16</f>
        <v>0</v>
      </c>
      <c r="AI1296" s="30">
        <f>'24'!AH16</f>
        <v>0.7</v>
      </c>
      <c r="AJ1296" s="30">
        <f>'24'!AI16</f>
        <v>60</v>
      </c>
      <c r="AK1296" s="30">
        <f>'24'!AJ16</f>
        <v>60.7</v>
      </c>
      <c r="AL1296" s="30">
        <f>'24'!AK16</f>
        <v>115.65</v>
      </c>
      <c r="AM1296" s="30">
        <f>'24'!AL16</f>
        <v>119.15</v>
      </c>
      <c r="AN1296" s="30">
        <f>'24'!AM16</f>
        <v>58.45</v>
      </c>
      <c r="AO1296" s="30">
        <f>'24'!AN16</f>
        <v>0</v>
      </c>
      <c r="AP1296" s="30">
        <f>'24'!AO16</f>
        <v>0</v>
      </c>
      <c r="AQ1296" s="30">
        <f>'24'!AP16</f>
        <v>119.15</v>
      </c>
      <c r="AR1296" s="30">
        <f>'24'!AQ16</f>
        <v>31.929999999999978</v>
      </c>
      <c r="AS1296" s="30">
        <f>'24'!AR16</f>
        <v>0</v>
      </c>
      <c r="AT1296" s="30">
        <f>'24'!AS16</f>
        <v>60.7</v>
      </c>
      <c r="AU1296" s="30">
        <f>'24'!AT16</f>
        <v>86.88</v>
      </c>
      <c r="AV1296" s="30">
        <f>'24'!AU16</f>
        <v>147.57999999999998</v>
      </c>
      <c r="AW1296" s="30">
        <f>'24'!AV16</f>
        <v>0</v>
      </c>
      <c r="AX1296" s="30">
        <f>'24'!AW16</f>
        <v>40</v>
      </c>
      <c r="AY1296" s="30">
        <f>'24'!AX16</f>
        <v>200</v>
      </c>
      <c r="AZ1296" s="30">
        <f>'24'!AY16</f>
        <v>0</v>
      </c>
      <c r="BA1296" s="30">
        <f>'24'!AZ16</f>
        <v>0</v>
      </c>
      <c r="BB1296" s="30">
        <f>'24'!BA16</f>
        <v>0</v>
      </c>
      <c r="BC1296" s="30">
        <f>'24'!BB16</f>
        <v>240</v>
      </c>
      <c r="BD1296" s="30">
        <f>'24'!BC16</f>
        <v>228</v>
      </c>
      <c r="BE1296" s="30">
        <f>'24'!BD16</f>
        <v>14</v>
      </c>
      <c r="BF1296" s="30">
        <f>'24'!BE16</f>
        <v>15</v>
      </c>
      <c r="BG1296" s="30">
        <f>'24'!BF16</f>
        <v>8</v>
      </c>
      <c r="BH1296" s="30">
        <f>'24'!BG16</f>
        <v>9</v>
      </c>
      <c r="BI1296" s="30">
        <f>'24'!BH16</f>
        <v>1</v>
      </c>
      <c r="BJ1296" s="30">
        <f>'24'!BI16</f>
        <v>47</v>
      </c>
      <c r="BK1296" s="30">
        <f>'24'!BJ16</f>
        <v>181</v>
      </c>
      <c r="BL1296" s="30">
        <f>'24'!BK16</f>
        <v>86.88</v>
      </c>
      <c r="BM1296" s="30">
        <f>'24'!BL16</f>
        <v>94.12</v>
      </c>
    </row>
    <row r="1297" spans="1:65">
      <c r="A1297" s="78">
        <f>'24'!A17</f>
        <v>42910</v>
      </c>
      <c r="B1297" s="82" t="str">
        <f t="shared" si="20"/>
        <v>03:30:00</v>
      </c>
      <c r="C1297" s="30" t="str">
        <f>'24'!B17</f>
        <v>03H30</v>
      </c>
      <c r="D1297" s="30">
        <f>'24'!C17</f>
        <v>610</v>
      </c>
      <c r="E1297" s="30">
        <f>'24'!D17</f>
        <v>694</v>
      </c>
      <c r="F1297" s="30">
        <f>'24'!E17</f>
        <v>478</v>
      </c>
      <c r="G1297" s="30">
        <f>'24'!F17</f>
        <v>45</v>
      </c>
      <c r="H1297" s="30">
        <f>'24'!G17</f>
        <v>0</v>
      </c>
      <c r="I1297" s="30">
        <f>'24'!H17</f>
        <v>16</v>
      </c>
      <c r="J1297" s="30">
        <f>'24'!I17</f>
        <v>1782</v>
      </c>
      <c r="K1297" s="30">
        <f>'24'!J17</f>
        <v>61</v>
      </c>
      <c r="L1297" s="30">
        <f>'24'!K17</f>
        <v>337</v>
      </c>
      <c r="M1297" s="30">
        <f>'24'!L17</f>
        <v>355</v>
      </c>
      <c r="N1297" s="30">
        <f>'24'!M17</f>
        <v>290</v>
      </c>
      <c r="O1297" s="30">
        <f>'24'!N17</f>
        <v>0</v>
      </c>
      <c r="P1297" s="30">
        <f>'24'!O17</f>
        <v>12</v>
      </c>
      <c r="Q1297" s="30">
        <f>'24'!P17</f>
        <v>13</v>
      </c>
      <c r="R1297" s="30">
        <f>'24'!Q17</f>
        <v>10</v>
      </c>
      <c r="S1297" s="30">
        <f>'24'!R17</f>
        <v>0</v>
      </c>
      <c r="T1297" s="30">
        <f>'24'!S17</f>
        <v>982</v>
      </c>
      <c r="U1297" s="30">
        <f>'24'!T17</f>
        <v>35</v>
      </c>
      <c r="V1297" s="30">
        <f>'24'!U17</f>
        <v>96</v>
      </c>
      <c r="W1297" s="30">
        <f>'24'!V17</f>
        <v>4.75</v>
      </c>
      <c r="X1297" s="30">
        <f>'24'!W17</f>
        <v>3.5</v>
      </c>
      <c r="Y1297" s="30">
        <f>'24'!X17</f>
        <v>6</v>
      </c>
      <c r="Z1297" s="30">
        <f>'24'!Y17</f>
        <v>3.7</v>
      </c>
      <c r="AA1297" s="30">
        <f>'24'!Z17</f>
        <v>5</v>
      </c>
      <c r="AB1297" s="30">
        <f>'24'!AA17</f>
        <v>0</v>
      </c>
      <c r="AC1297" s="30">
        <f>'24'!AB17</f>
        <v>0</v>
      </c>
      <c r="AD1297" s="30">
        <f>'24'!AC17</f>
        <v>0</v>
      </c>
      <c r="AE1297" s="30">
        <f>'24'!AD17</f>
        <v>0</v>
      </c>
      <c r="AF1297" s="30">
        <f>'24'!AE17</f>
        <v>0.7</v>
      </c>
      <c r="AG1297" s="30">
        <f>'24'!AF17</f>
        <v>0</v>
      </c>
      <c r="AH1297" s="30">
        <f>'24'!AG17</f>
        <v>0</v>
      </c>
      <c r="AI1297" s="30">
        <f>'24'!AH17</f>
        <v>0.7</v>
      </c>
      <c r="AJ1297" s="30">
        <f>'24'!AI17</f>
        <v>60</v>
      </c>
      <c r="AK1297" s="30">
        <f>'24'!AJ17</f>
        <v>60.7</v>
      </c>
      <c r="AL1297" s="30">
        <f>'24'!AK17</f>
        <v>116.15</v>
      </c>
      <c r="AM1297" s="30">
        <f>'24'!AL17</f>
        <v>119.65</v>
      </c>
      <c r="AN1297" s="30">
        <f>'24'!AM17</f>
        <v>58.95</v>
      </c>
      <c r="AO1297" s="30">
        <f>'24'!AN17</f>
        <v>0</v>
      </c>
      <c r="AP1297" s="30">
        <f>'24'!AO17</f>
        <v>0</v>
      </c>
      <c r="AQ1297" s="30">
        <f>'24'!AP17</f>
        <v>119.65</v>
      </c>
      <c r="AR1297" s="30">
        <f>'24'!AQ17</f>
        <v>31.429999999999978</v>
      </c>
      <c r="AS1297" s="30">
        <f>'24'!AR17</f>
        <v>0</v>
      </c>
      <c r="AT1297" s="30">
        <f>'24'!AS17</f>
        <v>60.7</v>
      </c>
      <c r="AU1297" s="30">
        <f>'24'!AT17</f>
        <v>86.88</v>
      </c>
      <c r="AV1297" s="30">
        <f>'24'!AU17</f>
        <v>147.57999999999998</v>
      </c>
      <c r="AW1297" s="30">
        <f>'24'!AV17</f>
        <v>0</v>
      </c>
      <c r="AX1297" s="30">
        <f>'24'!AW17</f>
        <v>40</v>
      </c>
      <c r="AY1297" s="30">
        <f>'24'!AX17</f>
        <v>200</v>
      </c>
      <c r="AZ1297" s="30">
        <f>'24'!AY17</f>
        <v>0</v>
      </c>
      <c r="BA1297" s="30">
        <f>'24'!AZ17</f>
        <v>0</v>
      </c>
      <c r="BB1297" s="30">
        <f>'24'!BA17</f>
        <v>0</v>
      </c>
      <c r="BC1297" s="30">
        <f>'24'!BB17</f>
        <v>240</v>
      </c>
      <c r="BD1297" s="30">
        <f>'24'!BC17</f>
        <v>228</v>
      </c>
      <c r="BE1297" s="30">
        <f>'24'!BD17</f>
        <v>14</v>
      </c>
      <c r="BF1297" s="30">
        <f>'24'!BE17</f>
        <v>15</v>
      </c>
      <c r="BG1297" s="30">
        <f>'24'!BF17</f>
        <v>8</v>
      </c>
      <c r="BH1297" s="30">
        <f>'24'!BG17</f>
        <v>9</v>
      </c>
      <c r="BI1297" s="30">
        <f>'24'!BH17</f>
        <v>1</v>
      </c>
      <c r="BJ1297" s="30">
        <f>'24'!BI17</f>
        <v>47</v>
      </c>
      <c r="BK1297" s="30">
        <f>'24'!BJ17</f>
        <v>181</v>
      </c>
      <c r="BL1297" s="30">
        <f>'24'!BK17</f>
        <v>86.88</v>
      </c>
      <c r="BM1297" s="30">
        <f>'24'!BL17</f>
        <v>94.12</v>
      </c>
    </row>
    <row r="1298" spans="1:65">
      <c r="A1298" s="78">
        <f>'24'!A18</f>
        <v>42910</v>
      </c>
      <c r="B1298" s="82" t="str">
        <f t="shared" si="20"/>
        <v>04:00:00</v>
      </c>
      <c r="C1298" s="30" t="str">
        <f>'24'!B18</f>
        <v>04H00</v>
      </c>
      <c r="D1298" s="30">
        <f>'24'!C18</f>
        <v>610</v>
      </c>
      <c r="E1298" s="30">
        <f>'24'!D18</f>
        <v>694</v>
      </c>
      <c r="F1298" s="30">
        <f>'24'!E18</f>
        <v>482</v>
      </c>
      <c r="G1298" s="30">
        <f>'24'!F18</f>
        <v>45</v>
      </c>
      <c r="H1298" s="30">
        <f>'24'!G18</f>
        <v>0</v>
      </c>
      <c r="I1298" s="30">
        <f>'24'!H18</f>
        <v>16</v>
      </c>
      <c r="J1298" s="30">
        <f>'24'!I18</f>
        <v>1786</v>
      </c>
      <c r="K1298" s="30">
        <f>'24'!J18</f>
        <v>61</v>
      </c>
      <c r="L1298" s="30">
        <f>'24'!K18</f>
        <v>338</v>
      </c>
      <c r="M1298" s="30">
        <f>'24'!L18</f>
        <v>369</v>
      </c>
      <c r="N1298" s="30">
        <f>'24'!M18</f>
        <v>350</v>
      </c>
      <c r="O1298" s="30">
        <f>'24'!N18</f>
        <v>0</v>
      </c>
      <c r="P1298" s="30">
        <f>'24'!O18</f>
        <v>12</v>
      </c>
      <c r="Q1298" s="30">
        <f>'24'!P18</f>
        <v>13</v>
      </c>
      <c r="R1298" s="30">
        <f>'24'!Q18</f>
        <v>13</v>
      </c>
      <c r="S1298" s="30">
        <f>'24'!R18</f>
        <v>0</v>
      </c>
      <c r="T1298" s="30">
        <f>'24'!S18</f>
        <v>1057</v>
      </c>
      <c r="U1298" s="30">
        <f>'24'!T18</f>
        <v>38</v>
      </c>
      <c r="V1298" s="30">
        <f>'24'!U18</f>
        <v>99</v>
      </c>
      <c r="W1298" s="30">
        <f>'24'!V18</f>
        <v>4.75</v>
      </c>
      <c r="X1298" s="30">
        <f>'24'!W18</f>
        <v>3.5</v>
      </c>
      <c r="Y1298" s="30">
        <f>'24'!X18</f>
        <v>6</v>
      </c>
      <c r="Z1298" s="30">
        <f>'24'!Y18</f>
        <v>4.0999999999999996</v>
      </c>
      <c r="AA1298" s="30">
        <f>'24'!Z18</f>
        <v>5.5</v>
      </c>
      <c r="AB1298" s="30">
        <f>'24'!AA18</f>
        <v>2.2000000000000002</v>
      </c>
      <c r="AC1298" s="30">
        <f>'24'!AB18</f>
        <v>0</v>
      </c>
      <c r="AD1298" s="30">
        <f>'24'!AC18</f>
        <v>0</v>
      </c>
      <c r="AE1298" s="30">
        <f>'24'!AD18</f>
        <v>0</v>
      </c>
      <c r="AF1298" s="30">
        <f>'24'!AE18</f>
        <v>0.7</v>
      </c>
      <c r="AG1298" s="30">
        <f>'24'!AF18</f>
        <v>0</v>
      </c>
      <c r="AH1298" s="30">
        <f>'24'!AG18</f>
        <v>0</v>
      </c>
      <c r="AI1298" s="30">
        <f>'24'!AH18</f>
        <v>0.7</v>
      </c>
      <c r="AJ1298" s="30">
        <f>'24'!AI18</f>
        <v>60</v>
      </c>
      <c r="AK1298" s="30">
        <f>'24'!AJ18</f>
        <v>60.7</v>
      </c>
      <c r="AL1298" s="30">
        <f>'24'!AK18</f>
        <v>120.05</v>
      </c>
      <c r="AM1298" s="30">
        <f>'24'!AL18</f>
        <v>125.75</v>
      </c>
      <c r="AN1298" s="30">
        <f>'24'!AM18</f>
        <v>65.05</v>
      </c>
      <c r="AO1298" s="30">
        <f>'24'!AN18</f>
        <v>0</v>
      </c>
      <c r="AP1298" s="30">
        <f>'24'!AO18</f>
        <v>0</v>
      </c>
      <c r="AQ1298" s="30">
        <f>'24'!AP18</f>
        <v>125.75</v>
      </c>
      <c r="AR1298" s="30">
        <f>'24'!AQ18</f>
        <v>27.529999999999987</v>
      </c>
      <c r="AS1298" s="30">
        <f>'24'!AR18</f>
        <v>0</v>
      </c>
      <c r="AT1298" s="30">
        <f>'24'!AS18</f>
        <v>60.7</v>
      </c>
      <c r="AU1298" s="30">
        <f>'24'!AT18</f>
        <v>86.88</v>
      </c>
      <c r="AV1298" s="30">
        <f>'24'!AU18</f>
        <v>147.57999999999998</v>
      </c>
      <c r="AW1298" s="30">
        <f>'24'!AV18</f>
        <v>0</v>
      </c>
      <c r="AX1298" s="30">
        <f>'24'!AW18</f>
        <v>40</v>
      </c>
      <c r="AY1298" s="30">
        <f>'24'!AX18</f>
        <v>200</v>
      </c>
      <c r="AZ1298" s="30">
        <f>'24'!AY18</f>
        <v>0</v>
      </c>
      <c r="BA1298" s="30">
        <f>'24'!AZ18</f>
        <v>0</v>
      </c>
      <c r="BB1298" s="30">
        <f>'24'!BA18</f>
        <v>0</v>
      </c>
      <c r="BC1298" s="30">
        <f>'24'!BB18</f>
        <v>240</v>
      </c>
      <c r="BD1298" s="30">
        <f>'24'!BC18</f>
        <v>228</v>
      </c>
      <c r="BE1298" s="30">
        <f>'24'!BD18</f>
        <v>14</v>
      </c>
      <c r="BF1298" s="30">
        <f>'24'!BE18</f>
        <v>15</v>
      </c>
      <c r="BG1298" s="30">
        <f>'24'!BF18</f>
        <v>8</v>
      </c>
      <c r="BH1298" s="30">
        <f>'24'!BG18</f>
        <v>9</v>
      </c>
      <c r="BI1298" s="30">
        <f>'24'!BH18</f>
        <v>1</v>
      </c>
      <c r="BJ1298" s="30">
        <f>'24'!BI18</f>
        <v>47</v>
      </c>
      <c r="BK1298" s="30">
        <f>'24'!BJ18</f>
        <v>181</v>
      </c>
      <c r="BL1298" s="30">
        <f>'24'!BK18</f>
        <v>86.88</v>
      </c>
      <c r="BM1298" s="30">
        <f>'24'!BL18</f>
        <v>94.12</v>
      </c>
    </row>
    <row r="1299" spans="1:65">
      <c r="A1299" s="78">
        <f>'24'!A19</f>
        <v>42910</v>
      </c>
      <c r="B1299" s="82" t="str">
        <f t="shared" si="20"/>
        <v>04:30:00</v>
      </c>
      <c r="C1299" s="30" t="str">
        <f>'24'!B19</f>
        <v>04H30</v>
      </c>
      <c r="D1299" s="30">
        <f>'24'!C19</f>
        <v>610</v>
      </c>
      <c r="E1299" s="30">
        <f>'24'!D19</f>
        <v>700</v>
      </c>
      <c r="F1299" s="30">
        <f>'24'!E19</f>
        <v>488</v>
      </c>
      <c r="G1299" s="30">
        <f>'24'!F19</f>
        <v>45</v>
      </c>
      <c r="H1299" s="30">
        <f>'24'!G19</f>
        <v>0</v>
      </c>
      <c r="I1299" s="30">
        <f>'24'!H19</f>
        <v>17</v>
      </c>
      <c r="J1299" s="30">
        <f>'24'!I19</f>
        <v>1798</v>
      </c>
      <c r="K1299" s="30">
        <f>'24'!J19</f>
        <v>62</v>
      </c>
      <c r="L1299" s="30">
        <f>'24'!K19</f>
        <v>348</v>
      </c>
      <c r="M1299" s="30">
        <f>'24'!L19</f>
        <v>356</v>
      </c>
      <c r="N1299" s="30">
        <f>'24'!M19</f>
        <v>350</v>
      </c>
      <c r="O1299" s="30">
        <f>'24'!N19</f>
        <v>0</v>
      </c>
      <c r="P1299" s="30">
        <f>'24'!O19</f>
        <v>12</v>
      </c>
      <c r="Q1299" s="30">
        <f>'24'!P19</f>
        <v>13</v>
      </c>
      <c r="R1299" s="30">
        <f>'24'!Q19</f>
        <v>13</v>
      </c>
      <c r="S1299" s="30">
        <f>'24'!R19</f>
        <v>0</v>
      </c>
      <c r="T1299" s="30">
        <f>'24'!S19</f>
        <v>1054</v>
      </c>
      <c r="U1299" s="30">
        <f>'24'!T19</f>
        <v>38</v>
      </c>
      <c r="V1299" s="30">
        <f>'24'!U19</f>
        <v>100</v>
      </c>
      <c r="W1299" s="30">
        <f>'24'!V19</f>
        <v>4.75</v>
      </c>
      <c r="X1299" s="30">
        <f>'24'!W19</f>
        <v>3.5</v>
      </c>
      <c r="Y1299" s="30">
        <f>'24'!X19</f>
        <v>6</v>
      </c>
      <c r="Z1299" s="30">
        <f>'24'!Y19</f>
        <v>4.0999999999999996</v>
      </c>
      <c r="AA1299" s="30">
        <f>'24'!Z19</f>
        <v>5.5</v>
      </c>
      <c r="AB1299" s="30">
        <f>'24'!AA19</f>
        <v>2.2000000000000002</v>
      </c>
      <c r="AC1299" s="30">
        <f>'24'!AB19</f>
        <v>0</v>
      </c>
      <c r="AD1299" s="30">
        <f>'24'!AC19</f>
        <v>0</v>
      </c>
      <c r="AE1299" s="30">
        <f>'24'!AD19</f>
        <v>0</v>
      </c>
      <c r="AF1299" s="30">
        <f>'24'!AE19</f>
        <v>0.7</v>
      </c>
      <c r="AG1299" s="30">
        <f>'24'!AF19</f>
        <v>0</v>
      </c>
      <c r="AH1299" s="30">
        <f>'24'!AG19</f>
        <v>0</v>
      </c>
      <c r="AI1299" s="30">
        <f>'24'!AH19</f>
        <v>0.7</v>
      </c>
      <c r="AJ1299" s="30">
        <f>'24'!AI19</f>
        <v>60</v>
      </c>
      <c r="AK1299" s="30">
        <f>'24'!AJ19</f>
        <v>60.7</v>
      </c>
      <c r="AL1299" s="30">
        <f>'24'!AK19</f>
        <v>121.05</v>
      </c>
      <c r="AM1299" s="30">
        <f>'24'!AL19</f>
        <v>126.75</v>
      </c>
      <c r="AN1299" s="30">
        <f>'24'!AM19</f>
        <v>66.05</v>
      </c>
      <c r="AO1299" s="30">
        <f>'24'!AN19</f>
        <v>0</v>
      </c>
      <c r="AP1299" s="30">
        <f>'24'!AO19</f>
        <v>0</v>
      </c>
      <c r="AQ1299" s="30">
        <f>'24'!AP19</f>
        <v>126.75</v>
      </c>
      <c r="AR1299" s="30">
        <f>'24'!AQ19</f>
        <v>26.529999999999987</v>
      </c>
      <c r="AS1299" s="30">
        <f>'24'!AR19</f>
        <v>0</v>
      </c>
      <c r="AT1299" s="30">
        <f>'24'!AS19</f>
        <v>60.7</v>
      </c>
      <c r="AU1299" s="30">
        <f>'24'!AT19</f>
        <v>86.88</v>
      </c>
      <c r="AV1299" s="30">
        <f>'24'!AU19</f>
        <v>147.57999999999998</v>
      </c>
      <c r="AW1299" s="30">
        <f>'24'!AV19</f>
        <v>0</v>
      </c>
      <c r="AX1299" s="30">
        <f>'24'!AW19</f>
        <v>40</v>
      </c>
      <c r="AY1299" s="30">
        <f>'24'!AX19</f>
        <v>200</v>
      </c>
      <c r="AZ1299" s="30">
        <f>'24'!AY19</f>
        <v>0</v>
      </c>
      <c r="BA1299" s="30">
        <f>'24'!AZ19</f>
        <v>0</v>
      </c>
      <c r="BB1299" s="30">
        <f>'24'!BA19</f>
        <v>0</v>
      </c>
      <c r="BC1299" s="30">
        <f>'24'!BB19</f>
        <v>240</v>
      </c>
      <c r="BD1299" s="30">
        <f>'24'!BC19</f>
        <v>228</v>
      </c>
      <c r="BE1299" s="30">
        <f>'24'!BD19</f>
        <v>14</v>
      </c>
      <c r="BF1299" s="30">
        <f>'24'!BE19</f>
        <v>15</v>
      </c>
      <c r="BG1299" s="30">
        <f>'24'!BF19</f>
        <v>8</v>
      </c>
      <c r="BH1299" s="30">
        <f>'24'!BG19</f>
        <v>9</v>
      </c>
      <c r="BI1299" s="30">
        <f>'24'!BH19</f>
        <v>1</v>
      </c>
      <c r="BJ1299" s="30">
        <f>'24'!BI19</f>
        <v>47</v>
      </c>
      <c r="BK1299" s="30">
        <f>'24'!BJ19</f>
        <v>181</v>
      </c>
      <c r="BL1299" s="30">
        <f>'24'!BK19</f>
        <v>86.88</v>
      </c>
      <c r="BM1299" s="30">
        <f>'24'!BL19</f>
        <v>94.12</v>
      </c>
    </row>
    <row r="1300" spans="1:65">
      <c r="A1300" s="78">
        <f>'24'!A20</f>
        <v>42910</v>
      </c>
      <c r="B1300" s="82" t="str">
        <f t="shared" si="20"/>
        <v>05:00:00</v>
      </c>
      <c r="C1300" s="30" t="str">
        <f>'24'!B20</f>
        <v>05H00</v>
      </c>
      <c r="D1300" s="30">
        <f>'24'!C20</f>
        <v>610</v>
      </c>
      <c r="E1300" s="30">
        <f>'24'!D20</f>
        <v>687</v>
      </c>
      <c r="F1300" s="30">
        <f>'24'!E20</f>
        <v>488</v>
      </c>
      <c r="G1300" s="30">
        <f>'24'!F20</f>
        <v>44</v>
      </c>
      <c r="H1300" s="30">
        <f>'24'!G20</f>
        <v>0</v>
      </c>
      <c r="I1300" s="30">
        <f>'24'!H20</f>
        <v>17</v>
      </c>
      <c r="J1300" s="30">
        <f>'24'!I20</f>
        <v>1785</v>
      </c>
      <c r="K1300" s="30">
        <f>'24'!J20</f>
        <v>61</v>
      </c>
      <c r="L1300" s="30">
        <f>'24'!K20</f>
        <v>347</v>
      </c>
      <c r="M1300" s="30">
        <f>'24'!L20</f>
        <v>354</v>
      </c>
      <c r="N1300" s="30">
        <f>'24'!M20</f>
        <v>350</v>
      </c>
      <c r="O1300" s="30">
        <f>'24'!N20</f>
        <v>0</v>
      </c>
      <c r="P1300" s="30">
        <f>'24'!O20</f>
        <v>12</v>
      </c>
      <c r="Q1300" s="30">
        <f>'24'!P20</f>
        <v>13</v>
      </c>
      <c r="R1300" s="30">
        <f>'24'!Q20</f>
        <v>13</v>
      </c>
      <c r="S1300" s="30">
        <f>'24'!R20</f>
        <v>0</v>
      </c>
      <c r="T1300" s="30">
        <f>'24'!S20</f>
        <v>1051</v>
      </c>
      <c r="U1300" s="30">
        <f>'24'!T20</f>
        <v>38</v>
      </c>
      <c r="V1300" s="30">
        <f>'24'!U20</f>
        <v>99</v>
      </c>
      <c r="W1300" s="30">
        <f>'24'!V20</f>
        <v>4.75</v>
      </c>
      <c r="X1300" s="30">
        <f>'24'!W20</f>
        <v>3.5</v>
      </c>
      <c r="Y1300" s="30">
        <f>'24'!X20</f>
        <v>6.2</v>
      </c>
      <c r="Z1300" s="30">
        <f>'24'!Y20</f>
        <v>3.8</v>
      </c>
      <c r="AA1300" s="30">
        <f>'24'!Z20</f>
        <v>5.3</v>
      </c>
      <c r="AB1300" s="30">
        <f>'24'!AA20</f>
        <v>2.2000000000000002</v>
      </c>
      <c r="AC1300" s="30">
        <f>'24'!AB20</f>
        <v>0</v>
      </c>
      <c r="AD1300" s="30">
        <f>'24'!AC20</f>
        <v>0</v>
      </c>
      <c r="AE1300" s="30">
        <f>'24'!AD20</f>
        <v>0</v>
      </c>
      <c r="AF1300" s="30">
        <f>'24'!AE20</f>
        <v>0.75</v>
      </c>
      <c r="AG1300" s="30">
        <f>'24'!AF20</f>
        <v>0</v>
      </c>
      <c r="AH1300" s="30">
        <f>'24'!AG20</f>
        <v>0</v>
      </c>
      <c r="AI1300" s="30">
        <f>'24'!AH20</f>
        <v>0.75</v>
      </c>
      <c r="AJ1300" s="30">
        <f>'24'!AI20</f>
        <v>60</v>
      </c>
      <c r="AK1300" s="30">
        <f>'24'!AJ20</f>
        <v>60.75</v>
      </c>
      <c r="AL1300" s="30">
        <f>'24'!AK20</f>
        <v>119.8</v>
      </c>
      <c r="AM1300" s="30">
        <f>'24'!AL20</f>
        <v>125.5</v>
      </c>
      <c r="AN1300" s="30">
        <f>'24'!AM20</f>
        <v>64.75</v>
      </c>
      <c r="AO1300" s="30">
        <f>'24'!AN20</f>
        <v>0</v>
      </c>
      <c r="AP1300" s="30">
        <f>'24'!AO20</f>
        <v>0</v>
      </c>
      <c r="AQ1300" s="30">
        <f>'24'!AP20</f>
        <v>125.5</v>
      </c>
      <c r="AR1300" s="30">
        <f>'24'!AQ20</f>
        <v>27.83</v>
      </c>
      <c r="AS1300" s="30">
        <f>'24'!AR20</f>
        <v>0</v>
      </c>
      <c r="AT1300" s="30">
        <f>'24'!AS20</f>
        <v>60.75</v>
      </c>
      <c r="AU1300" s="30">
        <f>'24'!AT20</f>
        <v>86.88</v>
      </c>
      <c r="AV1300" s="30">
        <f>'24'!AU20</f>
        <v>147.63</v>
      </c>
      <c r="AW1300" s="30">
        <f>'24'!AV20</f>
        <v>0</v>
      </c>
      <c r="AX1300" s="30">
        <f>'24'!AW20</f>
        <v>40</v>
      </c>
      <c r="AY1300" s="30">
        <f>'24'!AX20</f>
        <v>200</v>
      </c>
      <c r="AZ1300" s="30">
        <f>'24'!AY20</f>
        <v>0</v>
      </c>
      <c r="BA1300" s="30">
        <f>'24'!AZ20</f>
        <v>0</v>
      </c>
      <c r="BB1300" s="30">
        <f>'24'!BA20</f>
        <v>0</v>
      </c>
      <c r="BC1300" s="30">
        <f>'24'!BB20</f>
        <v>240</v>
      </c>
      <c r="BD1300" s="30">
        <f>'24'!BC20</f>
        <v>228</v>
      </c>
      <c r="BE1300" s="30">
        <f>'24'!BD20</f>
        <v>14</v>
      </c>
      <c r="BF1300" s="30">
        <f>'24'!BE20</f>
        <v>15</v>
      </c>
      <c r="BG1300" s="30">
        <f>'24'!BF20</f>
        <v>8</v>
      </c>
      <c r="BH1300" s="30">
        <f>'24'!BG20</f>
        <v>9</v>
      </c>
      <c r="BI1300" s="30">
        <f>'24'!BH20</f>
        <v>1</v>
      </c>
      <c r="BJ1300" s="30">
        <f>'24'!BI20</f>
        <v>47</v>
      </c>
      <c r="BK1300" s="30">
        <f>'24'!BJ20</f>
        <v>181</v>
      </c>
      <c r="BL1300" s="30">
        <f>'24'!BK20</f>
        <v>86.88</v>
      </c>
      <c r="BM1300" s="30">
        <f>'24'!BL20</f>
        <v>94.12</v>
      </c>
    </row>
    <row r="1301" spans="1:65">
      <c r="A1301" s="78">
        <f>'24'!A21</f>
        <v>42910</v>
      </c>
      <c r="B1301" s="82" t="str">
        <f t="shared" si="20"/>
        <v>05:30:00</v>
      </c>
      <c r="C1301" s="30" t="str">
        <f>'24'!B21</f>
        <v>05H30</v>
      </c>
      <c r="D1301" s="30">
        <f>'24'!C21</f>
        <v>590</v>
      </c>
      <c r="E1301" s="30">
        <f>'24'!D21</f>
        <v>630</v>
      </c>
      <c r="F1301" s="30">
        <f>'24'!E21</f>
        <v>470</v>
      </c>
      <c r="G1301" s="30">
        <f>'24'!F21</f>
        <v>42</v>
      </c>
      <c r="H1301" s="30">
        <f>'24'!G21</f>
        <v>0</v>
      </c>
      <c r="I1301" s="30">
        <f>'24'!H21</f>
        <v>16</v>
      </c>
      <c r="J1301" s="30">
        <f>'24'!I21</f>
        <v>1690</v>
      </c>
      <c r="K1301" s="30">
        <f>'24'!J21</f>
        <v>58</v>
      </c>
      <c r="L1301" s="30">
        <f>'24'!K21</f>
        <v>313</v>
      </c>
      <c r="M1301" s="30">
        <f>'24'!L21</f>
        <v>326</v>
      </c>
      <c r="N1301" s="30">
        <f>'24'!M21</f>
        <v>350</v>
      </c>
      <c r="O1301" s="30">
        <f>'24'!N21</f>
        <v>0</v>
      </c>
      <c r="P1301" s="30">
        <f>'24'!O21</f>
        <v>11</v>
      </c>
      <c r="Q1301" s="30">
        <f>'24'!P21</f>
        <v>12</v>
      </c>
      <c r="R1301" s="30">
        <f>'24'!Q21</f>
        <v>13</v>
      </c>
      <c r="S1301" s="30">
        <f>'24'!R21</f>
        <v>0</v>
      </c>
      <c r="T1301" s="30">
        <f>'24'!S21</f>
        <v>989</v>
      </c>
      <c r="U1301" s="30">
        <f>'24'!T21</f>
        <v>36</v>
      </c>
      <c r="V1301" s="30">
        <f>'24'!U21</f>
        <v>94</v>
      </c>
      <c r="W1301" s="30">
        <f>'24'!V21</f>
        <v>4.75</v>
      </c>
      <c r="X1301" s="30">
        <f>'24'!W21</f>
        <v>3.5</v>
      </c>
      <c r="Y1301" s="30">
        <f>'24'!X21</f>
        <v>6</v>
      </c>
      <c r="Z1301" s="30">
        <f>'24'!Y21</f>
        <v>3.8</v>
      </c>
      <c r="AA1301" s="30">
        <f>'24'!Z21</f>
        <v>5.3</v>
      </c>
      <c r="AB1301" s="30">
        <f>'24'!AA21</f>
        <v>2.2000000000000002</v>
      </c>
      <c r="AC1301" s="30">
        <f>'24'!AB21</f>
        <v>0</v>
      </c>
      <c r="AD1301" s="30">
        <f>'24'!AC21</f>
        <v>0</v>
      </c>
      <c r="AE1301" s="30">
        <f>'24'!AD21</f>
        <v>0</v>
      </c>
      <c r="AF1301" s="30">
        <f>'24'!AE21</f>
        <v>0.75</v>
      </c>
      <c r="AG1301" s="30">
        <f>'24'!AF21</f>
        <v>0</v>
      </c>
      <c r="AH1301" s="30">
        <f>'24'!AG21</f>
        <v>0</v>
      </c>
      <c r="AI1301" s="30">
        <f>'24'!AH21</f>
        <v>0.75</v>
      </c>
      <c r="AJ1301" s="30">
        <f>'24'!AI21</f>
        <v>60</v>
      </c>
      <c r="AK1301" s="30">
        <f>'24'!AJ21</f>
        <v>60.75</v>
      </c>
      <c r="AL1301" s="30">
        <f>'24'!AK21</f>
        <v>114.6</v>
      </c>
      <c r="AM1301" s="30">
        <f>'24'!AL21</f>
        <v>120.3</v>
      </c>
      <c r="AN1301" s="30">
        <f>'24'!AM21</f>
        <v>59.55</v>
      </c>
      <c r="AO1301" s="30">
        <f>'24'!AN21</f>
        <v>0</v>
      </c>
      <c r="AP1301" s="30">
        <f>'24'!AO21</f>
        <v>0</v>
      </c>
      <c r="AQ1301" s="30">
        <f>'24'!AP21</f>
        <v>120.3</v>
      </c>
      <c r="AR1301" s="30">
        <f>'24'!AQ21</f>
        <v>33.03</v>
      </c>
      <c r="AS1301" s="30">
        <f>'24'!AR21</f>
        <v>0</v>
      </c>
      <c r="AT1301" s="30">
        <f>'24'!AS21</f>
        <v>60.75</v>
      </c>
      <c r="AU1301" s="30">
        <f>'24'!AT21</f>
        <v>86.88</v>
      </c>
      <c r="AV1301" s="30">
        <f>'24'!AU21</f>
        <v>147.63</v>
      </c>
      <c r="AW1301" s="30">
        <f>'24'!AV21</f>
        <v>0</v>
      </c>
      <c r="AX1301" s="30">
        <f>'24'!AW21</f>
        <v>40</v>
      </c>
      <c r="AY1301" s="30">
        <f>'24'!AX21</f>
        <v>200</v>
      </c>
      <c r="AZ1301" s="30">
        <f>'24'!AY21</f>
        <v>0</v>
      </c>
      <c r="BA1301" s="30">
        <f>'24'!AZ21</f>
        <v>0</v>
      </c>
      <c r="BB1301" s="30">
        <f>'24'!BA21</f>
        <v>0</v>
      </c>
      <c r="BC1301" s="30">
        <f>'24'!BB21</f>
        <v>240</v>
      </c>
      <c r="BD1301" s="30">
        <f>'24'!BC21</f>
        <v>228</v>
      </c>
      <c r="BE1301" s="30">
        <f>'24'!BD21</f>
        <v>14</v>
      </c>
      <c r="BF1301" s="30">
        <f>'24'!BE21</f>
        <v>15</v>
      </c>
      <c r="BG1301" s="30">
        <f>'24'!BF21</f>
        <v>8</v>
      </c>
      <c r="BH1301" s="30">
        <f>'24'!BG21</f>
        <v>9</v>
      </c>
      <c r="BI1301" s="30">
        <f>'24'!BH21</f>
        <v>1</v>
      </c>
      <c r="BJ1301" s="30">
        <f>'24'!BI21</f>
        <v>47</v>
      </c>
      <c r="BK1301" s="30">
        <f>'24'!BJ21</f>
        <v>181</v>
      </c>
      <c r="BL1301" s="30">
        <f>'24'!BK21</f>
        <v>86.88</v>
      </c>
      <c r="BM1301" s="30">
        <f>'24'!BL21</f>
        <v>94.12</v>
      </c>
    </row>
    <row r="1302" spans="1:65">
      <c r="A1302" s="78">
        <f>'24'!A22</f>
        <v>42910</v>
      </c>
      <c r="B1302" s="82" t="str">
        <f t="shared" si="20"/>
        <v>06:00:00</v>
      </c>
      <c r="C1302" s="30" t="str">
        <f>'24'!B22</f>
        <v>06H00</v>
      </c>
      <c r="D1302" s="30">
        <f>'24'!C22</f>
        <v>546</v>
      </c>
      <c r="E1302" s="30">
        <f>'24'!D22</f>
        <v>582</v>
      </c>
      <c r="F1302" s="30">
        <f>'24'!E22</f>
        <v>426</v>
      </c>
      <c r="G1302" s="30">
        <f>'24'!F22</f>
        <v>39</v>
      </c>
      <c r="H1302" s="30">
        <f>'24'!G22</f>
        <v>0</v>
      </c>
      <c r="I1302" s="30">
        <f>'24'!H22</f>
        <v>14</v>
      </c>
      <c r="J1302" s="30">
        <f>'24'!I22</f>
        <v>1554</v>
      </c>
      <c r="K1302" s="30">
        <f>'24'!J22</f>
        <v>53</v>
      </c>
      <c r="L1302" s="30">
        <f>'24'!K22</f>
        <v>288</v>
      </c>
      <c r="M1302" s="30">
        <f>'24'!L22</f>
        <v>308</v>
      </c>
      <c r="N1302" s="30">
        <f>'24'!M22</f>
        <v>310</v>
      </c>
      <c r="O1302" s="30">
        <f>'24'!N22</f>
        <v>0</v>
      </c>
      <c r="P1302" s="30">
        <f>'24'!O22</f>
        <v>10</v>
      </c>
      <c r="Q1302" s="30">
        <f>'24'!P22</f>
        <v>11</v>
      </c>
      <c r="R1302" s="30">
        <f>'24'!Q22</f>
        <v>11</v>
      </c>
      <c r="S1302" s="30">
        <f>'24'!R22</f>
        <v>0</v>
      </c>
      <c r="T1302" s="30">
        <f>'24'!S22</f>
        <v>906</v>
      </c>
      <c r="U1302" s="30">
        <f>'24'!T22</f>
        <v>32</v>
      </c>
      <c r="V1302" s="30">
        <f>'24'!U22</f>
        <v>85</v>
      </c>
      <c r="W1302" s="30">
        <f>'24'!V22</f>
        <v>3.18</v>
      </c>
      <c r="X1302" s="30">
        <f>'24'!W22</f>
        <v>3.5</v>
      </c>
      <c r="Y1302" s="30">
        <f>'24'!X22</f>
        <v>5.5</v>
      </c>
      <c r="Z1302" s="30">
        <f>'24'!Y22</f>
        <v>3.1</v>
      </c>
      <c r="AA1302" s="30">
        <f>'24'!Z22</f>
        <v>4.5999999999999996</v>
      </c>
      <c r="AB1302" s="30">
        <f>'24'!AA22</f>
        <v>1.6</v>
      </c>
      <c r="AC1302" s="30">
        <f>'24'!AB22</f>
        <v>0</v>
      </c>
      <c r="AD1302" s="30">
        <f>'24'!AC22</f>
        <v>0</v>
      </c>
      <c r="AE1302" s="30">
        <f>'24'!AD22</f>
        <v>0</v>
      </c>
      <c r="AF1302" s="30">
        <f>'24'!AE22</f>
        <v>0.75</v>
      </c>
      <c r="AG1302" s="30">
        <f>'24'!AF22</f>
        <v>0</v>
      </c>
      <c r="AH1302" s="30">
        <f>'24'!AG22</f>
        <v>0</v>
      </c>
      <c r="AI1302" s="30">
        <f>'24'!AH22</f>
        <v>0.75</v>
      </c>
      <c r="AJ1302" s="30">
        <f>'24'!AI22</f>
        <v>60</v>
      </c>
      <c r="AK1302" s="30">
        <f>'24'!AJ22</f>
        <v>60.75</v>
      </c>
      <c r="AL1302" s="30">
        <f>'24'!AK22</f>
        <v>102.13</v>
      </c>
      <c r="AM1302" s="30">
        <f>'24'!AL22</f>
        <v>107.22999999999999</v>
      </c>
      <c r="AN1302" s="30">
        <f>'24'!AM22</f>
        <v>46.47999999999999</v>
      </c>
      <c r="AO1302" s="30">
        <f>'24'!AN22</f>
        <v>0</v>
      </c>
      <c r="AP1302" s="30">
        <f>'24'!AO22</f>
        <v>0</v>
      </c>
      <c r="AQ1302" s="30">
        <f>'24'!AP22</f>
        <v>107.22999999999999</v>
      </c>
      <c r="AR1302" s="30">
        <f>'24'!AQ22</f>
        <v>45.5</v>
      </c>
      <c r="AS1302" s="30">
        <f>'24'!AR22</f>
        <v>0</v>
      </c>
      <c r="AT1302" s="30">
        <f>'24'!AS22</f>
        <v>60.75</v>
      </c>
      <c r="AU1302" s="30">
        <f>'24'!AT22</f>
        <v>86.88</v>
      </c>
      <c r="AV1302" s="30">
        <f>'24'!AU22</f>
        <v>147.63</v>
      </c>
      <c r="AW1302" s="30">
        <f>'24'!AV22</f>
        <v>0</v>
      </c>
      <c r="AX1302" s="30">
        <f>'24'!AW22</f>
        <v>40</v>
      </c>
      <c r="AY1302" s="30">
        <f>'24'!AX22</f>
        <v>200</v>
      </c>
      <c r="AZ1302" s="30">
        <f>'24'!AY22</f>
        <v>0</v>
      </c>
      <c r="BA1302" s="30">
        <f>'24'!AZ22</f>
        <v>0</v>
      </c>
      <c r="BB1302" s="30">
        <f>'24'!BA22</f>
        <v>0</v>
      </c>
      <c r="BC1302" s="30">
        <f>'24'!BB22</f>
        <v>240</v>
      </c>
      <c r="BD1302" s="30">
        <f>'24'!BC22</f>
        <v>228</v>
      </c>
      <c r="BE1302" s="30">
        <f>'24'!BD22</f>
        <v>14</v>
      </c>
      <c r="BF1302" s="30">
        <f>'24'!BE22</f>
        <v>15</v>
      </c>
      <c r="BG1302" s="30">
        <f>'24'!BF22</f>
        <v>8</v>
      </c>
      <c r="BH1302" s="30">
        <f>'24'!BG22</f>
        <v>9</v>
      </c>
      <c r="BI1302" s="30">
        <f>'24'!BH22</f>
        <v>1</v>
      </c>
      <c r="BJ1302" s="30">
        <f>'24'!BI22</f>
        <v>47</v>
      </c>
      <c r="BK1302" s="30">
        <f>'24'!BJ22</f>
        <v>181</v>
      </c>
      <c r="BL1302" s="30">
        <f>'24'!BK22</f>
        <v>86.88</v>
      </c>
      <c r="BM1302" s="30">
        <f>'24'!BL22</f>
        <v>94.12</v>
      </c>
    </row>
    <row r="1303" spans="1:65">
      <c r="A1303" s="78">
        <f>'24'!A23</f>
        <v>42910</v>
      </c>
      <c r="B1303" s="82" t="str">
        <f t="shared" si="20"/>
        <v>06:30:00</v>
      </c>
      <c r="C1303" s="30" t="str">
        <f>'24'!B23</f>
        <v>06H30</v>
      </c>
      <c r="D1303" s="30">
        <f>'24'!C23</f>
        <v>519</v>
      </c>
      <c r="E1303" s="30">
        <f>'24'!D23</f>
        <v>566</v>
      </c>
      <c r="F1303" s="30">
        <f>'24'!E23</f>
        <v>416</v>
      </c>
      <c r="G1303" s="30">
        <f>'24'!F23</f>
        <v>37</v>
      </c>
      <c r="H1303" s="30">
        <f>'24'!G23</f>
        <v>0</v>
      </c>
      <c r="I1303" s="30">
        <f>'24'!H23</f>
        <v>14</v>
      </c>
      <c r="J1303" s="30">
        <f>'24'!I23</f>
        <v>1501</v>
      </c>
      <c r="K1303" s="30">
        <f>'24'!J23</f>
        <v>51</v>
      </c>
      <c r="L1303" s="30">
        <f>'24'!K23</f>
        <v>208</v>
      </c>
      <c r="M1303" s="30">
        <f>'24'!L23</f>
        <v>296</v>
      </c>
      <c r="N1303" s="30">
        <f>'24'!M23</f>
        <v>310</v>
      </c>
      <c r="O1303" s="30">
        <f>'24'!N23</f>
        <v>0</v>
      </c>
      <c r="P1303" s="30">
        <f>'24'!O23</f>
        <v>10</v>
      </c>
      <c r="Q1303" s="30">
        <f>'24'!P23</f>
        <v>11</v>
      </c>
      <c r="R1303" s="30">
        <f>'24'!Q23</f>
        <v>11</v>
      </c>
      <c r="S1303" s="30">
        <f>'24'!R23</f>
        <v>0</v>
      </c>
      <c r="T1303" s="30">
        <f>'24'!S23</f>
        <v>814</v>
      </c>
      <c r="U1303" s="30">
        <f>'24'!T23</f>
        <v>32</v>
      </c>
      <c r="V1303" s="30">
        <f>'24'!U23</f>
        <v>83</v>
      </c>
      <c r="W1303" s="30">
        <f>'24'!V23</f>
        <v>3.18</v>
      </c>
      <c r="X1303" s="30">
        <f>'24'!W23</f>
        <v>3.5</v>
      </c>
      <c r="Y1303" s="30">
        <f>'24'!X23</f>
        <v>5.5</v>
      </c>
      <c r="Z1303" s="30">
        <f>'24'!Y23</f>
        <v>3.1</v>
      </c>
      <c r="AA1303" s="30">
        <f>'24'!Z23</f>
        <v>4.5999999999999996</v>
      </c>
      <c r="AB1303" s="30">
        <f>'24'!AA23</f>
        <v>1.6</v>
      </c>
      <c r="AC1303" s="30">
        <f>'24'!AB23</f>
        <v>0</v>
      </c>
      <c r="AD1303" s="30">
        <f>'24'!AC23</f>
        <v>0</v>
      </c>
      <c r="AE1303" s="30">
        <f>'24'!AD23</f>
        <v>0</v>
      </c>
      <c r="AF1303" s="30">
        <f>'24'!AE23</f>
        <v>0.75</v>
      </c>
      <c r="AG1303" s="30">
        <f>'24'!AF23</f>
        <v>0</v>
      </c>
      <c r="AH1303" s="30">
        <f>'24'!AG23</f>
        <v>0</v>
      </c>
      <c r="AI1303" s="30">
        <f>'24'!AH23</f>
        <v>0.75</v>
      </c>
      <c r="AJ1303" s="30">
        <f>'24'!AI23</f>
        <v>60</v>
      </c>
      <c r="AK1303" s="30">
        <f>'24'!AJ23</f>
        <v>60.75</v>
      </c>
      <c r="AL1303" s="30">
        <f>'24'!AK23</f>
        <v>100.13</v>
      </c>
      <c r="AM1303" s="30">
        <f>'24'!AL23</f>
        <v>105.22999999999999</v>
      </c>
      <c r="AN1303" s="30">
        <f>'24'!AM23</f>
        <v>44.47999999999999</v>
      </c>
      <c r="AO1303" s="30">
        <f>'24'!AN23</f>
        <v>0</v>
      </c>
      <c r="AP1303" s="30">
        <f>'24'!AO23</f>
        <v>0</v>
      </c>
      <c r="AQ1303" s="30">
        <f>'24'!AP23</f>
        <v>105.22999999999999</v>
      </c>
      <c r="AR1303" s="30">
        <f>'24'!AQ23</f>
        <v>47.5</v>
      </c>
      <c r="AS1303" s="30">
        <f>'24'!AR23</f>
        <v>0</v>
      </c>
      <c r="AT1303" s="30">
        <f>'24'!AS23</f>
        <v>60.75</v>
      </c>
      <c r="AU1303" s="30">
        <f>'24'!AT23</f>
        <v>86.88</v>
      </c>
      <c r="AV1303" s="30">
        <f>'24'!AU23</f>
        <v>147.63</v>
      </c>
      <c r="AW1303" s="30">
        <f>'24'!AV23</f>
        <v>0</v>
      </c>
      <c r="AX1303" s="30">
        <f>'24'!AW23</f>
        <v>40</v>
      </c>
      <c r="AY1303" s="30">
        <f>'24'!AX23</f>
        <v>200</v>
      </c>
      <c r="AZ1303" s="30">
        <f>'24'!AY23</f>
        <v>0</v>
      </c>
      <c r="BA1303" s="30">
        <f>'24'!AZ23</f>
        <v>0</v>
      </c>
      <c r="BB1303" s="30">
        <f>'24'!BA23</f>
        <v>0</v>
      </c>
      <c r="BC1303" s="30">
        <f>'24'!BB23</f>
        <v>240</v>
      </c>
      <c r="BD1303" s="30">
        <f>'24'!BC23</f>
        <v>228</v>
      </c>
      <c r="BE1303" s="30">
        <f>'24'!BD23</f>
        <v>14</v>
      </c>
      <c r="BF1303" s="30">
        <f>'24'!BE23</f>
        <v>15</v>
      </c>
      <c r="BG1303" s="30">
        <f>'24'!BF23</f>
        <v>8</v>
      </c>
      <c r="BH1303" s="30">
        <f>'24'!BG23</f>
        <v>9</v>
      </c>
      <c r="BI1303" s="30">
        <f>'24'!BH23</f>
        <v>1</v>
      </c>
      <c r="BJ1303" s="30">
        <f>'24'!BI23</f>
        <v>47</v>
      </c>
      <c r="BK1303" s="30">
        <f>'24'!BJ23</f>
        <v>181</v>
      </c>
      <c r="BL1303" s="30">
        <f>'24'!BK23</f>
        <v>86.88</v>
      </c>
      <c r="BM1303" s="30">
        <f>'24'!BL23</f>
        <v>94.12</v>
      </c>
    </row>
    <row r="1304" spans="1:65">
      <c r="A1304" s="78">
        <f>'24'!A24</f>
        <v>42910</v>
      </c>
      <c r="B1304" s="82" t="str">
        <f t="shared" si="20"/>
        <v>07:00:00</v>
      </c>
      <c r="C1304" s="30" t="str">
        <f>'24'!B24</f>
        <v>07H00</v>
      </c>
      <c r="D1304" s="30">
        <f>'24'!C24</f>
        <v>518</v>
      </c>
      <c r="E1304" s="30">
        <f>'24'!D24</f>
        <v>375</v>
      </c>
      <c r="F1304" s="30">
        <f>'24'!E24</f>
        <v>424</v>
      </c>
      <c r="G1304" s="30">
        <f>'24'!F24</f>
        <v>31</v>
      </c>
      <c r="H1304" s="30">
        <f>'24'!G24</f>
        <v>0</v>
      </c>
      <c r="I1304" s="30">
        <f>'24'!H24</f>
        <v>14</v>
      </c>
      <c r="J1304" s="30">
        <f>'24'!I24</f>
        <v>1317</v>
      </c>
      <c r="K1304" s="30">
        <f>'24'!J24</f>
        <v>45</v>
      </c>
      <c r="L1304" s="30">
        <f>'24'!K24</f>
        <v>260</v>
      </c>
      <c r="M1304" s="30">
        <f>'24'!L24</f>
        <v>315</v>
      </c>
      <c r="N1304" s="30">
        <f>'24'!M24</f>
        <v>310</v>
      </c>
      <c r="O1304" s="30">
        <f>'24'!N24</f>
        <v>0</v>
      </c>
      <c r="P1304" s="30">
        <f>'24'!O24</f>
        <v>10</v>
      </c>
      <c r="Q1304" s="30">
        <f>'24'!P24</f>
        <v>11</v>
      </c>
      <c r="R1304" s="30">
        <f>'24'!Q24</f>
        <v>11</v>
      </c>
      <c r="S1304" s="30">
        <f>'24'!R24</f>
        <v>0</v>
      </c>
      <c r="T1304" s="30">
        <f>'24'!S24</f>
        <v>885</v>
      </c>
      <c r="U1304" s="30">
        <f>'24'!T24</f>
        <v>32</v>
      </c>
      <c r="V1304" s="30">
        <f>'24'!U24</f>
        <v>77</v>
      </c>
      <c r="W1304" s="30">
        <f>'24'!V24</f>
        <v>3.18</v>
      </c>
      <c r="X1304" s="30">
        <f>'24'!W24</f>
        <v>3.5</v>
      </c>
      <c r="Y1304" s="30">
        <f>'24'!X24</f>
        <v>5.5</v>
      </c>
      <c r="Z1304" s="30">
        <f>'24'!Y24</f>
        <v>2.7</v>
      </c>
      <c r="AA1304" s="30">
        <f>'24'!Z24</f>
        <v>4</v>
      </c>
      <c r="AB1304" s="30">
        <f>'24'!AA24</f>
        <v>1.8</v>
      </c>
      <c r="AC1304" s="30">
        <f>'24'!AB24</f>
        <v>0</v>
      </c>
      <c r="AD1304" s="30">
        <f>'24'!AC24</f>
        <v>0</v>
      </c>
      <c r="AE1304" s="30">
        <f>'24'!AD24</f>
        <v>0</v>
      </c>
      <c r="AF1304" s="30">
        <f>'24'!AE24</f>
        <v>0.75</v>
      </c>
      <c r="AG1304" s="30">
        <f>'24'!AF24</f>
        <v>0</v>
      </c>
      <c r="AH1304" s="30">
        <f>'24'!AG24</f>
        <v>0</v>
      </c>
      <c r="AI1304" s="30">
        <f>'24'!AH24</f>
        <v>0.75</v>
      </c>
      <c r="AJ1304" s="30">
        <f>'24'!AI24</f>
        <v>45</v>
      </c>
      <c r="AK1304" s="30">
        <f>'24'!AJ24</f>
        <v>45.75</v>
      </c>
      <c r="AL1304" s="30">
        <f>'24'!AK24</f>
        <v>93.13000000000001</v>
      </c>
      <c r="AM1304" s="30">
        <f>'24'!AL24</f>
        <v>98.43</v>
      </c>
      <c r="AN1304" s="30">
        <f>'24'!AM24</f>
        <v>52.680000000000007</v>
      </c>
      <c r="AO1304" s="30">
        <f>'24'!AN24</f>
        <v>0</v>
      </c>
      <c r="AP1304" s="30">
        <f>'24'!AO24</f>
        <v>0</v>
      </c>
      <c r="AQ1304" s="30">
        <f>'24'!AP24</f>
        <v>98.43</v>
      </c>
      <c r="AR1304" s="30">
        <f>'24'!AQ24</f>
        <v>42.235999999999976</v>
      </c>
      <c r="AS1304" s="30">
        <f>'24'!AR24</f>
        <v>0</v>
      </c>
      <c r="AT1304" s="30">
        <f>'24'!AS24</f>
        <v>45.75</v>
      </c>
      <c r="AU1304" s="30">
        <f>'24'!AT24</f>
        <v>89.615999999999985</v>
      </c>
      <c r="AV1304" s="30">
        <f>'24'!AU24</f>
        <v>135.36599999999999</v>
      </c>
      <c r="AW1304" s="30">
        <f>'24'!AV24</f>
        <v>0</v>
      </c>
      <c r="AX1304" s="30">
        <f>'24'!AW24</f>
        <v>10</v>
      </c>
      <c r="AY1304" s="30">
        <f>'24'!AX24</f>
        <v>200</v>
      </c>
      <c r="AZ1304" s="30">
        <f>'24'!AY24</f>
        <v>0</v>
      </c>
      <c r="BA1304" s="30">
        <f>'24'!AZ24</f>
        <v>36</v>
      </c>
      <c r="BB1304" s="30">
        <f>'24'!BA24</f>
        <v>0</v>
      </c>
      <c r="BC1304" s="30">
        <f>'24'!BB24</f>
        <v>246</v>
      </c>
      <c r="BD1304" s="30">
        <f>'24'!BC24</f>
        <v>233.7</v>
      </c>
      <c r="BE1304" s="30">
        <f>'24'!BD24</f>
        <v>14</v>
      </c>
      <c r="BF1304" s="30">
        <f>'24'!BE24</f>
        <v>15</v>
      </c>
      <c r="BG1304" s="30">
        <f>'24'!BF24</f>
        <v>8</v>
      </c>
      <c r="BH1304" s="30">
        <f>'24'!BG24</f>
        <v>9</v>
      </c>
      <c r="BI1304" s="30">
        <f>'24'!BH24</f>
        <v>1</v>
      </c>
      <c r="BJ1304" s="30">
        <f>'24'!BI24</f>
        <v>47</v>
      </c>
      <c r="BK1304" s="30">
        <f>'24'!BJ24</f>
        <v>186.7</v>
      </c>
      <c r="BL1304" s="30">
        <f>'24'!BK24</f>
        <v>89.615999999999985</v>
      </c>
      <c r="BM1304" s="30">
        <f>'24'!BL24</f>
        <v>97.084000000000003</v>
      </c>
    </row>
    <row r="1305" spans="1:65">
      <c r="A1305" s="78">
        <f>'24'!A25</f>
        <v>42910</v>
      </c>
      <c r="B1305" s="82" t="str">
        <f t="shared" si="20"/>
        <v>07:30:00</v>
      </c>
      <c r="C1305" s="30" t="str">
        <f>'24'!B25</f>
        <v>07H30</v>
      </c>
      <c r="D1305" s="30">
        <f>'24'!C25</f>
        <v>521</v>
      </c>
      <c r="E1305" s="30">
        <f>'24'!D25</f>
        <v>394</v>
      </c>
      <c r="F1305" s="30">
        <f>'24'!E25</f>
        <v>443</v>
      </c>
      <c r="G1305" s="30">
        <f>'24'!F25</f>
        <v>35</v>
      </c>
      <c r="H1305" s="30">
        <f>'24'!G25</f>
        <v>0</v>
      </c>
      <c r="I1305" s="30">
        <f>'24'!H25</f>
        <v>15</v>
      </c>
      <c r="J1305" s="30">
        <f>'24'!I25</f>
        <v>1358</v>
      </c>
      <c r="K1305" s="30">
        <f>'24'!J25</f>
        <v>50</v>
      </c>
      <c r="L1305" s="30">
        <f>'24'!K25</f>
        <v>263</v>
      </c>
      <c r="M1305" s="30">
        <f>'24'!L25</f>
        <v>308</v>
      </c>
      <c r="N1305" s="30">
        <f>'24'!M25</f>
        <v>270</v>
      </c>
      <c r="O1305" s="30">
        <f>'24'!N25</f>
        <v>0</v>
      </c>
      <c r="P1305" s="30">
        <f>'24'!O25</f>
        <v>8</v>
      </c>
      <c r="Q1305" s="30">
        <f>'24'!P25</f>
        <v>11</v>
      </c>
      <c r="R1305" s="30">
        <f>'24'!Q25</f>
        <v>10</v>
      </c>
      <c r="S1305" s="30">
        <f>'24'!R25</f>
        <v>0</v>
      </c>
      <c r="T1305" s="30">
        <f>'24'!S25</f>
        <v>841</v>
      </c>
      <c r="U1305" s="30">
        <f>'24'!T25</f>
        <v>29</v>
      </c>
      <c r="V1305" s="30">
        <f>'24'!U25</f>
        <v>79</v>
      </c>
      <c r="W1305" s="30">
        <f>'24'!V25</f>
        <v>3.18</v>
      </c>
      <c r="X1305" s="30">
        <f>'24'!W25</f>
        <v>3.5</v>
      </c>
      <c r="Y1305" s="30">
        <f>'24'!X25</f>
        <v>5.5</v>
      </c>
      <c r="Z1305" s="30">
        <f>'24'!Y25</f>
        <v>2.7</v>
      </c>
      <c r="AA1305" s="30">
        <f>'24'!Z25</f>
        <v>4</v>
      </c>
      <c r="AB1305" s="30">
        <f>'24'!AA25</f>
        <v>1.8</v>
      </c>
      <c r="AC1305" s="30">
        <f>'24'!AB25</f>
        <v>0</v>
      </c>
      <c r="AD1305" s="30">
        <f>'24'!AC25</f>
        <v>0</v>
      </c>
      <c r="AE1305" s="30">
        <f>'24'!AD25</f>
        <v>0</v>
      </c>
      <c r="AF1305" s="30">
        <f>'24'!AE25</f>
        <v>0.75</v>
      </c>
      <c r="AG1305" s="30">
        <f>'24'!AF25</f>
        <v>0</v>
      </c>
      <c r="AH1305" s="30">
        <f>'24'!AG25</f>
        <v>0</v>
      </c>
      <c r="AI1305" s="30">
        <f>'24'!AH25</f>
        <v>0.75</v>
      </c>
      <c r="AJ1305" s="30">
        <f>'24'!AI25</f>
        <v>45</v>
      </c>
      <c r="AK1305" s="30">
        <f>'24'!AJ25</f>
        <v>45.75</v>
      </c>
      <c r="AL1305" s="30">
        <f>'24'!AK25</f>
        <v>95.13000000000001</v>
      </c>
      <c r="AM1305" s="30">
        <f>'24'!AL25</f>
        <v>100.43</v>
      </c>
      <c r="AN1305" s="30">
        <f>'24'!AM25</f>
        <v>54.680000000000007</v>
      </c>
      <c r="AO1305" s="30">
        <f>'24'!AN25</f>
        <v>0</v>
      </c>
      <c r="AP1305" s="30">
        <f>'24'!AO25</f>
        <v>0</v>
      </c>
      <c r="AQ1305" s="30">
        <f>'24'!AP25</f>
        <v>100.43</v>
      </c>
      <c r="AR1305" s="30">
        <f>'24'!AQ25</f>
        <v>40.235999999999976</v>
      </c>
      <c r="AS1305" s="30">
        <f>'24'!AR25</f>
        <v>0</v>
      </c>
      <c r="AT1305" s="30">
        <f>'24'!AS25</f>
        <v>45.75</v>
      </c>
      <c r="AU1305" s="30">
        <f>'24'!AT25</f>
        <v>89.615999999999985</v>
      </c>
      <c r="AV1305" s="30">
        <f>'24'!AU25</f>
        <v>135.36599999999999</v>
      </c>
      <c r="AW1305" s="30">
        <f>'24'!AV25</f>
        <v>0</v>
      </c>
      <c r="AX1305" s="30">
        <f>'24'!AW25</f>
        <v>10</v>
      </c>
      <c r="AY1305" s="30">
        <f>'24'!AX25</f>
        <v>200</v>
      </c>
      <c r="AZ1305" s="30">
        <f>'24'!AY25</f>
        <v>0</v>
      </c>
      <c r="BA1305" s="30">
        <f>'24'!AZ25</f>
        <v>36</v>
      </c>
      <c r="BB1305" s="30">
        <f>'24'!BA25</f>
        <v>0</v>
      </c>
      <c r="BC1305" s="30">
        <f>'24'!BB25</f>
        <v>246</v>
      </c>
      <c r="BD1305" s="30">
        <f>'24'!BC25</f>
        <v>233.7</v>
      </c>
      <c r="BE1305" s="30">
        <f>'24'!BD25</f>
        <v>14</v>
      </c>
      <c r="BF1305" s="30">
        <f>'24'!BE25</f>
        <v>15</v>
      </c>
      <c r="BG1305" s="30">
        <f>'24'!BF25</f>
        <v>8</v>
      </c>
      <c r="BH1305" s="30">
        <f>'24'!BG25</f>
        <v>9</v>
      </c>
      <c r="BI1305" s="30">
        <f>'24'!BH25</f>
        <v>1</v>
      </c>
      <c r="BJ1305" s="30">
        <f>'24'!BI25</f>
        <v>47</v>
      </c>
      <c r="BK1305" s="30">
        <f>'24'!BJ25</f>
        <v>186.7</v>
      </c>
      <c r="BL1305" s="30">
        <f>'24'!BK25</f>
        <v>89.615999999999985</v>
      </c>
      <c r="BM1305" s="30">
        <f>'24'!BL25</f>
        <v>97.084000000000003</v>
      </c>
    </row>
    <row r="1306" spans="1:65">
      <c r="A1306" s="78">
        <f>'24'!A26</f>
        <v>42910</v>
      </c>
      <c r="B1306" s="82" t="str">
        <f t="shared" si="20"/>
        <v>08:00:00</v>
      </c>
      <c r="C1306" s="30" t="str">
        <f>'24'!B26</f>
        <v>08H00</v>
      </c>
      <c r="D1306" s="30">
        <f>'24'!C26</f>
        <v>531</v>
      </c>
      <c r="E1306" s="30">
        <f>'24'!D26</f>
        <v>411</v>
      </c>
      <c r="F1306" s="30">
        <f>'24'!E26</f>
        <v>438</v>
      </c>
      <c r="G1306" s="30">
        <f>'24'!F26</f>
        <v>33</v>
      </c>
      <c r="H1306" s="30">
        <f>'24'!G26</f>
        <v>0</v>
      </c>
      <c r="I1306" s="30">
        <f>'24'!H26</f>
        <v>14</v>
      </c>
      <c r="J1306" s="30">
        <f>'24'!I26</f>
        <v>1380</v>
      </c>
      <c r="K1306" s="30">
        <f>'24'!J26</f>
        <v>47</v>
      </c>
      <c r="L1306" s="30">
        <f>'24'!K26</f>
        <v>278</v>
      </c>
      <c r="M1306" s="30">
        <f>'24'!L26</f>
        <v>322</v>
      </c>
      <c r="N1306" s="30">
        <f>'24'!M26</f>
        <v>320</v>
      </c>
      <c r="O1306" s="30">
        <f>'24'!N26</f>
        <v>0</v>
      </c>
      <c r="P1306" s="30">
        <f>'24'!O26</f>
        <v>10</v>
      </c>
      <c r="Q1306" s="30">
        <f>'24'!P26</f>
        <v>12</v>
      </c>
      <c r="R1306" s="30">
        <f>'24'!Q26</f>
        <v>11</v>
      </c>
      <c r="S1306" s="30">
        <f>'24'!R26</f>
        <v>0</v>
      </c>
      <c r="T1306" s="30">
        <f>'24'!S26</f>
        <v>920</v>
      </c>
      <c r="U1306" s="30">
        <f>'24'!T26</f>
        <v>33</v>
      </c>
      <c r="V1306" s="30">
        <f>'24'!U26</f>
        <v>80</v>
      </c>
      <c r="W1306" s="30">
        <f>'24'!V26</f>
        <v>3.91</v>
      </c>
      <c r="X1306" s="30">
        <f>'24'!W26</f>
        <v>3.5</v>
      </c>
      <c r="Y1306" s="30">
        <f>'24'!X26</f>
        <v>5.5</v>
      </c>
      <c r="Z1306" s="30">
        <f>'24'!Y26</f>
        <v>2.7</v>
      </c>
      <c r="AA1306" s="30">
        <f>'24'!Z26</f>
        <v>4.4000000000000004</v>
      </c>
      <c r="AB1306" s="30">
        <f>'24'!AA26</f>
        <v>2</v>
      </c>
      <c r="AC1306" s="30">
        <f>'24'!AB26</f>
        <v>0</v>
      </c>
      <c r="AD1306" s="30">
        <f>'24'!AC26</f>
        <v>0</v>
      </c>
      <c r="AE1306" s="30">
        <f>'24'!AD26</f>
        <v>0</v>
      </c>
      <c r="AF1306" s="30">
        <f>'24'!AE26</f>
        <v>0.8</v>
      </c>
      <c r="AG1306" s="30">
        <f>'24'!AF26</f>
        <v>0</v>
      </c>
      <c r="AH1306" s="30">
        <f>'24'!AG26</f>
        <v>0</v>
      </c>
      <c r="AI1306" s="30">
        <f>'24'!AH26</f>
        <v>0.8</v>
      </c>
      <c r="AJ1306" s="30">
        <f>'24'!AI26</f>
        <v>45</v>
      </c>
      <c r="AK1306" s="30">
        <f>'24'!AJ26</f>
        <v>45.8</v>
      </c>
      <c r="AL1306" s="30">
        <f>'24'!AK26</f>
        <v>97.31</v>
      </c>
      <c r="AM1306" s="30">
        <f>'24'!AL26</f>
        <v>102.81</v>
      </c>
      <c r="AN1306" s="30">
        <f>'24'!AM26</f>
        <v>57.010000000000005</v>
      </c>
      <c r="AO1306" s="30">
        <f>'24'!AN26</f>
        <v>0</v>
      </c>
      <c r="AP1306" s="30">
        <f>'24'!AO26</f>
        <v>0</v>
      </c>
      <c r="AQ1306" s="30">
        <f>'24'!AP26</f>
        <v>102.81</v>
      </c>
      <c r="AR1306" s="30">
        <f>'24'!AQ26</f>
        <v>38.105999999999995</v>
      </c>
      <c r="AS1306" s="30">
        <f>'24'!AR26</f>
        <v>0</v>
      </c>
      <c r="AT1306" s="30">
        <f>'24'!AS26</f>
        <v>45.8</v>
      </c>
      <c r="AU1306" s="30">
        <f>'24'!AT26</f>
        <v>89.615999999999985</v>
      </c>
      <c r="AV1306" s="30">
        <f>'24'!AU26</f>
        <v>135.416</v>
      </c>
      <c r="AW1306" s="30">
        <f>'24'!AV26</f>
        <v>0</v>
      </c>
      <c r="AX1306" s="30">
        <f>'24'!AW26</f>
        <v>10</v>
      </c>
      <c r="AY1306" s="30">
        <f>'24'!AX26</f>
        <v>200</v>
      </c>
      <c r="AZ1306" s="30">
        <f>'24'!AY26</f>
        <v>0</v>
      </c>
      <c r="BA1306" s="30">
        <f>'24'!AZ26</f>
        <v>36</v>
      </c>
      <c r="BB1306" s="30">
        <f>'24'!BA26</f>
        <v>0</v>
      </c>
      <c r="BC1306" s="30">
        <f>'24'!BB26</f>
        <v>246</v>
      </c>
      <c r="BD1306" s="30">
        <f>'24'!BC26</f>
        <v>233.7</v>
      </c>
      <c r="BE1306" s="30">
        <f>'24'!BD26</f>
        <v>14</v>
      </c>
      <c r="BF1306" s="30">
        <f>'24'!BE26</f>
        <v>15</v>
      </c>
      <c r="BG1306" s="30">
        <f>'24'!BF26</f>
        <v>8</v>
      </c>
      <c r="BH1306" s="30">
        <f>'24'!BG26</f>
        <v>9</v>
      </c>
      <c r="BI1306" s="30">
        <f>'24'!BH26</f>
        <v>1</v>
      </c>
      <c r="BJ1306" s="30">
        <f>'24'!BI26</f>
        <v>47</v>
      </c>
      <c r="BK1306" s="30">
        <f>'24'!BJ26</f>
        <v>186.7</v>
      </c>
      <c r="BL1306" s="30">
        <f>'24'!BK26</f>
        <v>89.615999999999985</v>
      </c>
      <c r="BM1306" s="30">
        <f>'24'!BL26</f>
        <v>97.084000000000003</v>
      </c>
    </row>
    <row r="1307" spans="1:65">
      <c r="A1307" s="78">
        <f>'24'!A27</f>
        <v>42910</v>
      </c>
      <c r="B1307" s="82" t="str">
        <f t="shared" si="20"/>
        <v>08:30:00</v>
      </c>
      <c r="C1307" s="30" t="str">
        <f>'24'!B27</f>
        <v>08H30</v>
      </c>
      <c r="D1307" s="30">
        <f>'24'!C27</f>
        <v>552</v>
      </c>
      <c r="E1307" s="30">
        <f>'24'!D27</f>
        <v>548</v>
      </c>
      <c r="F1307" s="30">
        <f>'24'!E27</f>
        <v>468</v>
      </c>
      <c r="G1307" s="30">
        <f>'24'!F27</f>
        <v>38</v>
      </c>
      <c r="H1307" s="30">
        <f>'24'!G27</f>
        <v>0</v>
      </c>
      <c r="I1307" s="30">
        <f>'24'!H27</f>
        <v>15</v>
      </c>
      <c r="J1307" s="30">
        <f>'24'!I27</f>
        <v>1568</v>
      </c>
      <c r="K1307" s="30">
        <f>'24'!J27</f>
        <v>53</v>
      </c>
      <c r="L1307" s="30">
        <f>'24'!K27</f>
        <v>275</v>
      </c>
      <c r="M1307" s="30">
        <f>'24'!L27</f>
        <v>337</v>
      </c>
      <c r="N1307" s="30">
        <f>'24'!M27</f>
        <v>310</v>
      </c>
      <c r="O1307" s="30">
        <f>'24'!N27</f>
        <v>0</v>
      </c>
      <c r="P1307" s="30">
        <f>'24'!O27</f>
        <v>10</v>
      </c>
      <c r="Q1307" s="30">
        <f>'24'!P27</f>
        <v>12</v>
      </c>
      <c r="R1307" s="30">
        <f>'24'!Q27</f>
        <v>11</v>
      </c>
      <c r="S1307" s="30">
        <f>'24'!R27</f>
        <v>0</v>
      </c>
      <c r="T1307" s="30">
        <f>'24'!S27</f>
        <v>922</v>
      </c>
      <c r="U1307" s="30">
        <f>'24'!T27</f>
        <v>33</v>
      </c>
      <c r="V1307" s="30">
        <f>'24'!U27</f>
        <v>86</v>
      </c>
      <c r="W1307" s="30">
        <f>'24'!V27</f>
        <v>3.91</v>
      </c>
      <c r="X1307" s="30">
        <f>'24'!W27</f>
        <v>3.5</v>
      </c>
      <c r="Y1307" s="30">
        <f>'24'!X27</f>
        <v>5.5</v>
      </c>
      <c r="Z1307" s="30">
        <f>'24'!Y27</f>
        <v>2.7</v>
      </c>
      <c r="AA1307" s="30">
        <f>'24'!Z27</f>
        <v>4.4000000000000004</v>
      </c>
      <c r="AB1307" s="30">
        <f>'24'!AA27</f>
        <v>2</v>
      </c>
      <c r="AC1307" s="30">
        <f>'24'!AB27</f>
        <v>0</v>
      </c>
      <c r="AD1307" s="30">
        <f>'24'!AC27</f>
        <v>0</v>
      </c>
      <c r="AE1307" s="30">
        <f>'24'!AD27</f>
        <v>0</v>
      </c>
      <c r="AF1307" s="30">
        <f>'24'!AE27</f>
        <v>0.8</v>
      </c>
      <c r="AG1307" s="30">
        <f>'24'!AF27</f>
        <v>0</v>
      </c>
      <c r="AH1307" s="30">
        <f>'24'!AG27</f>
        <v>0</v>
      </c>
      <c r="AI1307" s="30">
        <f>'24'!AH27</f>
        <v>0.8</v>
      </c>
      <c r="AJ1307" s="30">
        <f>'24'!AI27</f>
        <v>45</v>
      </c>
      <c r="AK1307" s="30">
        <f>'24'!AJ27</f>
        <v>45.8</v>
      </c>
      <c r="AL1307" s="30">
        <f>'24'!AK27</f>
        <v>103.31</v>
      </c>
      <c r="AM1307" s="30">
        <f>'24'!AL27</f>
        <v>108.81</v>
      </c>
      <c r="AN1307" s="30">
        <f>'24'!AM27</f>
        <v>63.010000000000005</v>
      </c>
      <c r="AO1307" s="30">
        <f>'24'!AN27</f>
        <v>0</v>
      </c>
      <c r="AP1307" s="30">
        <f>'24'!AO27</f>
        <v>0</v>
      </c>
      <c r="AQ1307" s="30">
        <f>'24'!AP27</f>
        <v>108.81</v>
      </c>
      <c r="AR1307" s="30">
        <f>'24'!AQ27</f>
        <v>32.105999999999995</v>
      </c>
      <c r="AS1307" s="30">
        <f>'24'!AR27</f>
        <v>0</v>
      </c>
      <c r="AT1307" s="30">
        <f>'24'!AS27</f>
        <v>45.8</v>
      </c>
      <c r="AU1307" s="30">
        <f>'24'!AT27</f>
        <v>89.615999999999985</v>
      </c>
      <c r="AV1307" s="30">
        <f>'24'!AU27</f>
        <v>135.416</v>
      </c>
      <c r="AW1307" s="30">
        <f>'24'!AV27</f>
        <v>0</v>
      </c>
      <c r="AX1307" s="30">
        <f>'24'!AW27</f>
        <v>10</v>
      </c>
      <c r="AY1307" s="30">
        <f>'24'!AX27</f>
        <v>200</v>
      </c>
      <c r="AZ1307" s="30">
        <f>'24'!AY27</f>
        <v>0</v>
      </c>
      <c r="BA1307" s="30">
        <f>'24'!AZ27</f>
        <v>36</v>
      </c>
      <c r="BB1307" s="30">
        <f>'24'!BA27</f>
        <v>0</v>
      </c>
      <c r="BC1307" s="30">
        <f>'24'!BB27</f>
        <v>246</v>
      </c>
      <c r="BD1307" s="30">
        <f>'24'!BC27</f>
        <v>233.7</v>
      </c>
      <c r="BE1307" s="30">
        <f>'24'!BD27</f>
        <v>14</v>
      </c>
      <c r="BF1307" s="30">
        <f>'24'!BE27</f>
        <v>15</v>
      </c>
      <c r="BG1307" s="30">
        <f>'24'!BF27</f>
        <v>8</v>
      </c>
      <c r="BH1307" s="30">
        <f>'24'!BG27</f>
        <v>9</v>
      </c>
      <c r="BI1307" s="30">
        <f>'24'!BH27</f>
        <v>1</v>
      </c>
      <c r="BJ1307" s="30">
        <f>'24'!BI27</f>
        <v>47</v>
      </c>
      <c r="BK1307" s="30">
        <f>'24'!BJ27</f>
        <v>186.7</v>
      </c>
      <c r="BL1307" s="30">
        <f>'24'!BK27</f>
        <v>89.615999999999985</v>
      </c>
      <c r="BM1307" s="30">
        <f>'24'!BL27</f>
        <v>97.084000000000003</v>
      </c>
    </row>
    <row r="1308" spans="1:65">
      <c r="A1308" s="78">
        <f>'24'!A28</f>
        <v>42910</v>
      </c>
      <c r="B1308" s="82" t="str">
        <f t="shared" si="20"/>
        <v>09:00:00</v>
      </c>
      <c r="C1308" s="30" t="str">
        <f>'24'!B28</f>
        <v>09H00</v>
      </c>
      <c r="D1308" s="30">
        <f>'24'!C28</f>
        <v>563</v>
      </c>
      <c r="E1308" s="30">
        <f>'24'!D28</f>
        <v>636</v>
      </c>
      <c r="F1308" s="30">
        <f>'24'!E28</f>
        <v>506</v>
      </c>
      <c r="G1308" s="30">
        <f>'24'!F28</f>
        <v>39</v>
      </c>
      <c r="H1308" s="30">
        <f>'24'!G28</f>
        <v>0</v>
      </c>
      <c r="I1308" s="30">
        <f>'24'!H28</f>
        <v>16</v>
      </c>
      <c r="J1308" s="30">
        <f>'24'!I28</f>
        <v>1705</v>
      </c>
      <c r="K1308" s="30">
        <f>'24'!J28</f>
        <v>55</v>
      </c>
      <c r="L1308" s="30">
        <f>'24'!K28</f>
        <v>278</v>
      </c>
      <c r="M1308" s="30">
        <f>'24'!L28</f>
        <v>345</v>
      </c>
      <c r="N1308" s="30">
        <f>'24'!M28</f>
        <v>370</v>
      </c>
      <c r="O1308" s="30">
        <f>'24'!N28</f>
        <v>0</v>
      </c>
      <c r="P1308" s="30">
        <f>'24'!O28</f>
        <v>10</v>
      </c>
      <c r="Q1308" s="30">
        <f>'24'!P28</f>
        <v>12</v>
      </c>
      <c r="R1308" s="30">
        <f>'24'!Q28</f>
        <v>13</v>
      </c>
      <c r="S1308" s="30">
        <f>'24'!R28</f>
        <v>0</v>
      </c>
      <c r="T1308" s="30">
        <f>'24'!S28</f>
        <v>993</v>
      </c>
      <c r="U1308" s="30">
        <f>'24'!T28</f>
        <v>35</v>
      </c>
      <c r="V1308" s="30">
        <f>'24'!U28</f>
        <v>90</v>
      </c>
      <c r="W1308" s="30">
        <f>'24'!V28</f>
        <v>3.91</v>
      </c>
      <c r="X1308" s="30">
        <f>'24'!W28</f>
        <v>3.5</v>
      </c>
      <c r="Y1308" s="30">
        <f>'24'!X28</f>
        <v>5.5</v>
      </c>
      <c r="Z1308" s="30">
        <f>'24'!Y28</f>
        <v>2.8</v>
      </c>
      <c r="AA1308" s="30">
        <f>'24'!Z28</f>
        <v>4.5999999999999996</v>
      </c>
      <c r="AB1308" s="30">
        <f>'24'!AA28</f>
        <v>2</v>
      </c>
      <c r="AC1308" s="30">
        <f>'24'!AB28</f>
        <v>0</v>
      </c>
      <c r="AD1308" s="30">
        <f>'24'!AC28</f>
        <v>0</v>
      </c>
      <c r="AE1308" s="30">
        <f>'24'!AD28</f>
        <v>0</v>
      </c>
      <c r="AF1308" s="30">
        <f>'24'!AE28</f>
        <v>0.8</v>
      </c>
      <c r="AG1308" s="30">
        <f>'24'!AF28</f>
        <v>0</v>
      </c>
      <c r="AH1308" s="30">
        <f>'24'!AG28</f>
        <v>0</v>
      </c>
      <c r="AI1308" s="30">
        <f>'24'!AH28</f>
        <v>0.8</v>
      </c>
      <c r="AJ1308" s="30">
        <f>'24'!AI28</f>
        <v>45</v>
      </c>
      <c r="AK1308" s="30">
        <f>'24'!AJ28</f>
        <v>45.8</v>
      </c>
      <c r="AL1308" s="30">
        <f>'24'!AK28</f>
        <v>107.60999999999999</v>
      </c>
      <c r="AM1308" s="30">
        <f>'24'!AL28</f>
        <v>113.10999999999999</v>
      </c>
      <c r="AN1308" s="30">
        <f>'24'!AM28</f>
        <v>67.309999999999988</v>
      </c>
      <c r="AO1308" s="30">
        <f>'24'!AN28</f>
        <v>0</v>
      </c>
      <c r="AP1308" s="30">
        <f>'24'!AO28</f>
        <v>0</v>
      </c>
      <c r="AQ1308" s="30">
        <f>'24'!AP28</f>
        <v>113.10999999999999</v>
      </c>
      <c r="AR1308" s="30">
        <f>'24'!AQ28</f>
        <v>27.806000000000012</v>
      </c>
      <c r="AS1308" s="30">
        <f>'24'!AR28</f>
        <v>0</v>
      </c>
      <c r="AT1308" s="30">
        <f>'24'!AS28</f>
        <v>45.8</v>
      </c>
      <c r="AU1308" s="30">
        <f>'24'!AT28</f>
        <v>89.615999999999985</v>
      </c>
      <c r="AV1308" s="30">
        <f>'24'!AU28</f>
        <v>135.416</v>
      </c>
      <c r="AW1308" s="30">
        <f>'24'!AV28</f>
        <v>0</v>
      </c>
      <c r="AX1308" s="30">
        <f>'24'!AW28</f>
        <v>10</v>
      </c>
      <c r="AY1308" s="30">
        <f>'24'!AX28</f>
        <v>200</v>
      </c>
      <c r="AZ1308" s="30">
        <f>'24'!AY28</f>
        <v>0</v>
      </c>
      <c r="BA1308" s="30">
        <f>'24'!AZ28</f>
        <v>36</v>
      </c>
      <c r="BB1308" s="30">
        <f>'24'!BA28</f>
        <v>0</v>
      </c>
      <c r="BC1308" s="30">
        <f>'24'!BB28</f>
        <v>246</v>
      </c>
      <c r="BD1308" s="30">
        <f>'24'!BC28</f>
        <v>233.7</v>
      </c>
      <c r="BE1308" s="30">
        <f>'24'!BD28</f>
        <v>14</v>
      </c>
      <c r="BF1308" s="30">
        <f>'24'!BE28</f>
        <v>15</v>
      </c>
      <c r="BG1308" s="30">
        <f>'24'!BF28</f>
        <v>8</v>
      </c>
      <c r="BH1308" s="30">
        <f>'24'!BG28</f>
        <v>9</v>
      </c>
      <c r="BI1308" s="30">
        <f>'24'!BH28</f>
        <v>1</v>
      </c>
      <c r="BJ1308" s="30">
        <f>'24'!BI28</f>
        <v>47</v>
      </c>
      <c r="BK1308" s="30">
        <f>'24'!BJ28</f>
        <v>186.7</v>
      </c>
      <c r="BL1308" s="30">
        <f>'24'!BK28</f>
        <v>89.615999999999985</v>
      </c>
      <c r="BM1308" s="30">
        <f>'24'!BL28</f>
        <v>97.084000000000003</v>
      </c>
    </row>
    <row r="1309" spans="1:65">
      <c r="A1309" s="78">
        <f>'24'!A29</f>
        <v>42910</v>
      </c>
      <c r="B1309" s="82" t="str">
        <f t="shared" si="20"/>
        <v>09:30:00</v>
      </c>
      <c r="C1309" s="30" t="str">
        <f>'24'!B29</f>
        <v>09H30</v>
      </c>
      <c r="D1309" s="30">
        <f>'24'!C29</f>
        <v>0</v>
      </c>
      <c r="E1309" s="30">
        <f>'24'!D29</f>
        <v>0</v>
      </c>
      <c r="F1309" s="30">
        <f>'24'!E29</f>
        <v>0</v>
      </c>
      <c r="G1309" s="30">
        <f>'24'!F29</f>
        <v>0</v>
      </c>
      <c r="H1309" s="30">
        <f>'24'!G29</f>
        <v>0</v>
      </c>
      <c r="I1309" s="30">
        <f>'24'!H29</f>
        <v>0</v>
      </c>
      <c r="J1309" s="30">
        <f>'24'!I29</f>
        <v>0</v>
      </c>
      <c r="K1309" s="30">
        <f>'24'!J29</f>
        <v>0</v>
      </c>
      <c r="L1309" s="30">
        <f>'24'!K29</f>
        <v>301</v>
      </c>
      <c r="M1309" s="30">
        <f>'24'!L29</f>
        <v>342</v>
      </c>
      <c r="N1309" s="30">
        <f>'24'!M29</f>
        <v>350</v>
      </c>
      <c r="O1309" s="30">
        <f>'24'!N29</f>
        <v>0</v>
      </c>
      <c r="P1309" s="30">
        <f>'24'!O29</f>
        <v>10</v>
      </c>
      <c r="Q1309" s="30">
        <f>'24'!P29</f>
        <v>12</v>
      </c>
      <c r="R1309" s="30">
        <f>'24'!Q29</f>
        <v>12</v>
      </c>
      <c r="S1309" s="30">
        <f>'24'!R29</f>
        <v>0</v>
      </c>
      <c r="T1309" s="30">
        <f>'24'!S29</f>
        <v>993</v>
      </c>
      <c r="U1309" s="30">
        <f>'24'!T29</f>
        <v>34</v>
      </c>
      <c r="V1309" s="30">
        <f>'24'!U29</f>
        <v>34</v>
      </c>
      <c r="W1309" s="30">
        <f>'24'!V29</f>
        <v>3.91</v>
      </c>
      <c r="X1309" s="30">
        <f>'24'!W29</f>
        <v>3.5</v>
      </c>
      <c r="Y1309" s="30">
        <f>'24'!X29</f>
        <v>5.5</v>
      </c>
      <c r="Z1309" s="30">
        <f>'24'!Y29</f>
        <v>2.8</v>
      </c>
      <c r="AA1309" s="30">
        <f>'24'!Z29</f>
        <v>4.5999999999999996</v>
      </c>
      <c r="AB1309" s="30">
        <f>'24'!AA29</f>
        <v>2</v>
      </c>
      <c r="AC1309" s="30">
        <f>'24'!AB29</f>
        <v>0</v>
      </c>
      <c r="AD1309" s="30">
        <f>'24'!AC29</f>
        <v>0</v>
      </c>
      <c r="AE1309" s="30">
        <f>'24'!AD29</f>
        <v>0</v>
      </c>
      <c r="AF1309" s="30">
        <f>'24'!AE29</f>
        <v>0.8</v>
      </c>
      <c r="AG1309" s="30">
        <f>'24'!AF29</f>
        <v>0</v>
      </c>
      <c r="AH1309" s="30">
        <f>'24'!AG29</f>
        <v>0</v>
      </c>
      <c r="AI1309" s="30">
        <f>'24'!AH29</f>
        <v>0.8</v>
      </c>
      <c r="AJ1309" s="30">
        <f>'24'!AI29</f>
        <v>45</v>
      </c>
      <c r="AK1309" s="30">
        <f>'24'!AJ29</f>
        <v>45.8</v>
      </c>
      <c r="AL1309" s="30">
        <f>'24'!AK29</f>
        <v>51.609999999999992</v>
      </c>
      <c r="AM1309" s="30">
        <f>'24'!AL29</f>
        <v>57.109999999999992</v>
      </c>
      <c r="AN1309" s="30">
        <f>'24'!AM29</f>
        <v>11.309999999999995</v>
      </c>
      <c r="AO1309" s="30">
        <f>'24'!AN29</f>
        <v>0</v>
      </c>
      <c r="AP1309" s="30">
        <f>'24'!AO29</f>
        <v>0</v>
      </c>
      <c r="AQ1309" s="30">
        <f>'24'!AP29</f>
        <v>57.109999999999992</v>
      </c>
      <c r="AR1309" s="30">
        <f>'24'!AQ29</f>
        <v>83.806000000000012</v>
      </c>
      <c r="AS1309" s="30">
        <f>'24'!AR29</f>
        <v>0</v>
      </c>
      <c r="AT1309" s="30">
        <f>'24'!AS29</f>
        <v>45.8</v>
      </c>
      <c r="AU1309" s="30">
        <f>'24'!AT29</f>
        <v>89.615999999999985</v>
      </c>
      <c r="AV1309" s="30">
        <f>'24'!AU29</f>
        <v>135.416</v>
      </c>
      <c r="AW1309" s="30">
        <f>'24'!AV29</f>
        <v>0</v>
      </c>
      <c r="AX1309" s="30">
        <f>'24'!AW29</f>
        <v>10</v>
      </c>
      <c r="AY1309" s="30">
        <f>'24'!AX29</f>
        <v>200</v>
      </c>
      <c r="AZ1309" s="30">
        <f>'24'!AY29</f>
        <v>0</v>
      </c>
      <c r="BA1309" s="30">
        <f>'24'!AZ29</f>
        <v>36</v>
      </c>
      <c r="BB1309" s="30">
        <f>'24'!BA29</f>
        <v>0</v>
      </c>
      <c r="BC1309" s="30">
        <f>'24'!BB29</f>
        <v>246</v>
      </c>
      <c r="BD1309" s="30">
        <f>'24'!BC29</f>
        <v>233.7</v>
      </c>
      <c r="BE1309" s="30">
        <f>'24'!BD29</f>
        <v>14</v>
      </c>
      <c r="BF1309" s="30">
        <f>'24'!BE29</f>
        <v>15</v>
      </c>
      <c r="BG1309" s="30">
        <f>'24'!BF29</f>
        <v>8</v>
      </c>
      <c r="BH1309" s="30">
        <f>'24'!BG29</f>
        <v>9</v>
      </c>
      <c r="BI1309" s="30">
        <f>'24'!BH29</f>
        <v>1</v>
      </c>
      <c r="BJ1309" s="30">
        <f>'24'!BI29</f>
        <v>47</v>
      </c>
      <c r="BK1309" s="30">
        <f>'24'!BJ29</f>
        <v>186.7</v>
      </c>
      <c r="BL1309" s="30">
        <f>'24'!BK29</f>
        <v>89.615999999999985</v>
      </c>
      <c r="BM1309" s="30">
        <f>'24'!BL29</f>
        <v>97.084000000000003</v>
      </c>
    </row>
    <row r="1310" spans="1:65">
      <c r="A1310" s="78">
        <f>'24'!A30</f>
        <v>42910</v>
      </c>
      <c r="B1310" s="82" t="str">
        <f t="shared" si="20"/>
        <v>10:00:00</v>
      </c>
      <c r="C1310" s="30" t="str">
        <f>'24'!B30</f>
        <v>10H00</v>
      </c>
      <c r="D1310" s="30">
        <f>'24'!C30</f>
        <v>549</v>
      </c>
      <c r="E1310" s="30">
        <f>'24'!D30</f>
        <v>539</v>
      </c>
      <c r="F1310" s="30">
        <f>'24'!E30</f>
        <v>404</v>
      </c>
      <c r="G1310" s="30">
        <f>'24'!F30</f>
        <v>36</v>
      </c>
      <c r="H1310" s="30">
        <f>'24'!G30</f>
        <v>0</v>
      </c>
      <c r="I1310" s="30">
        <f>'24'!H30</f>
        <v>13</v>
      </c>
      <c r="J1310" s="30">
        <f>'24'!I30</f>
        <v>1492</v>
      </c>
      <c r="K1310" s="30">
        <f>'24'!J30</f>
        <v>49</v>
      </c>
      <c r="L1310" s="30">
        <f>'24'!K30</f>
        <v>305</v>
      </c>
      <c r="M1310" s="30">
        <f>'24'!L30</f>
        <v>352</v>
      </c>
      <c r="N1310" s="30">
        <f>'24'!M30</f>
        <v>320</v>
      </c>
      <c r="O1310" s="30">
        <f>'24'!N30</f>
        <v>0</v>
      </c>
      <c r="P1310" s="30">
        <f>'24'!O30</f>
        <v>10</v>
      </c>
      <c r="Q1310" s="30">
        <f>'24'!P30</f>
        <v>13</v>
      </c>
      <c r="R1310" s="30">
        <f>'24'!Q30</f>
        <v>10</v>
      </c>
      <c r="S1310" s="30">
        <f>'24'!R30</f>
        <v>0</v>
      </c>
      <c r="T1310" s="30">
        <f>'24'!S30</f>
        <v>977</v>
      </c>
      <c r="U1310" s="30">
        <f>'24'!T30</f>
        <v>33</v>
      </c>
      <c r="V1310" s="30">
        <f>'24'!U30</f>
        <v>82</v>
      </c>
      <c r="W1310" s="30">
        <f>'24'!V30</f>
        <v>3.91</v>
      </c>
      <c r="X1310" s="30">
        <f>'24'!W30</f>
        <v>3.5</v>
      </c>
      <c r="Y1310" s="30">
        <f>'24'!X30</f>
        <v>5.5</v>
      </c>
      <c r="Z1310" s="30">
        <f>'24'!Y30</f>
        <v>2.9</v>
      </c>
      <c r="AA1310" s="30">
        <f>'24'!Z30</f>
        <v>4.9000000000000004</v>
      </c>
      <c r="AB1310" s="30">
        <f>'24'!AA30</f>
        <v>1.3</v>
      </c>
      <c r="AC1310" s="30">
        <f>'24'!AB30</f>
        <v>0</v>
      </c>
      <c r="AD1310" s="30">
        <f>'24'!AC30</f>
        <v>0</v>
      </c>
      <c r="AE1310" s="30">
        <f>'24'!AD30</f>
        <v>0</v>
      </c>
      <c r="AF1310" s="30">
        <f>'24'!AE30</f>
        <v>0.85</v>
      </c>
      <c r="AG1310" s="30">
        <f>'24'!AF30</f>
        <v>0</v>
      </c>
      <c r="AH1310" s="30">
        <f>'24'!AG30</f>
        <v>0</v>
      </c>
      <c r="AI1310" s="30">
        <f>'24'!AH30</f>
        <v>0.85</v>
      </c>
      <c r="AJ1310" s="30">
        <f>'24'!AI30</f>
        <v>45</v>
      </c>
      <c r="AK1310" s="30">
        <f>'24'!AJ30</f>
        <v>45.85</v>
      </c>
      <c r="AL1310" s="30">
        <f>'24'!AK30</f>
        <v>100.06</v>
      </c>
      <c r="AM1310" s="30">
        <f>'24'!AL30</f>
        <v>104.86</v>
      </c>
      <c r="AN1310" s="30">
        <f>'24'!AM30</f>
        <v>59.01</v>
      </c>
      <c r="AO1310" s="30">
        <f>'24'!AN30</f>
        <v>0</v>
      </c>
      <c r="AP1310" s="30">
        <f>'24'!AO30</f>
        <v>0</v>
      </c>
      <c r="AQ1310" s="30">
        <f>'24'!AP30</f>
        <v>104.86</v>
      </c>
      <c r="AR1310" s="30">
        <f>'24'!AQ30</f>
        <v>35.405999999999977</v>
      </c>
      <c r="AS1310" s="30">
        <f>'24'!AR30</f>
        <v>0</v>
      </c>
      <c r="AT1310" s="30">
        <f>'24'!AS30</f>
        <v>45.85</v>
      </c>
      <c r="AU1310" s="30">
        <f>'24'!AT30</f>
        <v>89.615999999999985</v>
      </c>
      <c r="AV1310" s="30">
        <f>'24'!AU30</f>
        <v>135.46599999999998</v>
      </c>
      <c r="AW1310" s="30">
        <f>'24'!AV30</f>
        <v>0</v>
      </c>
      <c r="AX1310" s="30">
        <f>'24'!AW30</f>
        <v>10</v>
      </c>
      <c r="AY1310" s="30">
        <f>'24'!AX30</f>
        <v>200</v>
      </c>
      <c r="AZ1310" s="30">
        <f>'24'!AY30</f>
        <v>0</v>
      </c>
      <c r="BA1310" s="30">
        <f>'24'!AZ30</f>
        <v>36</v>
      </c>
      <c r="BB1310" s="30">
        <f>'24'!BA30</f>
        <v>0</v>
      </c>
      <c r="BC1310" s="30">
        <f>'24'!BB30</f>
        <v>246</v>
      </c>
      <c r="BD1310" s="30">
        <f>'24'!BC30</f>
        <v>233.7</v>
      </c>
      <c r="BE1310" s="30">
        <f>'24'!BD30</f>
        <v>14</v>
      </c>
      <c r="BF1310" s="30">
        <f>'24'!BE30</f>
        <v>15</v>
      </c>
      <c r="BG1310" s="30">
        <f>'24'!BF30</f>
        <v>8</v>
      </c>
      <c r="BH1310" s="30">
        <f>'24'!BG30</f>
        <v>9</v>
      </c>
      <c r="BI1310" s="30">
        <f>'24'!BH30</f>
        <v>1</v>
      </c>
      <c r="BJ1310" s="30">
        <f>'24'!BI30</f>
        <v>47</v>
      </c>
      <c r="BK1310" s="30">
        <f>'24'!BJ30</f>
        <v>186.7</v>
      </c>
      <c r="BL1310" s="30">
        <f>'24'!BK30</f>
        <v>89.615999999999985</v>
      </c>
      <c r="BM1310" s="30">
        <f>'24'!BL30</f>
        <v>97.084000000000003</v>
      </c>
    </row>
    <row r="1311" spans="1:65">
      <c r="A1311" s="78">
        <f>'24'!A31</f>
        <v>42910</v>
      </c>
      <c r="B1311" s="82" t="str">
        <f t="shared" si="20"/>
        <v>10:30:00</v>
      </c>
      <c r="C1311" s="30" t="str">
        <f>'24'!B31</f>
        <v>10H30</v>
      </c>
      <c r="D1311" s="30">
        <f>'24'!C31</f>
        <v>569</v>
      </c>
      <c r="E1311" s="30">
        <f>'24'!D31</f>
        <v>509</v>
      </c>
      <c r="F1311" s="30">
        <f>'24'!E31</f>
        <v>509</v>
      </c>
      <c r="G1311" s="30">
        <f>'24'!F31</f>
        <v>41</v>
      </c>
      <c r="H1311" s="30">
        <f>'24'!G31</f>
        <v>0</v>
      </c>
      <c r="I1311" s="30">
        <f>'24'!H31</f>
        <v>17</v>
      </c>
      <c r="J1311" s="30">
        <f>'24'!I31</f>
        <v>1587</v>
      </c>
      <c r="K1311" s="30">
        <f>'24'!J31</f>
        <v>58</v>
      </c>
      <c r="L1311" s="30">
        <f>'24'!K31</f>
        <v>291</v>
      </c>
      <c r="M1311" s="30">
        <f>'24'!L31</f>
        <v>363</v>
      </c>
      <c r="N1311" s="30">
        <f>'24'!M31</f>
        <v>360</v>
      </c>
      <c r="O1311" s="30">
        <f>'24'!N31</f>
        <v>0</v>
      </c>
      <c r="P1311" s="30">
        <f>'24'!O31</f>
        <v>10</v>
      </c>
      <c r="Q1311" s="30">
        <f>'24'!P31</f>
        <v>13</v>
      </c>
      <c r="R1311" s="30">
        <f>'24'!Q31</f>
        <v>13</v>
      </c>
      <c r="S1311" s="30">
        <f>'24'!R31</f>
        <v>0</v>
      </c>
      <c r="T1311" s="30">
        <f>'24'!S31</f>
        <v>1014</v>
      </c>
      <c r="U1311" s="30">
        <f>'24'!T31</f>
        <v>36</v>
      </c>
      <c r="V1311" s="30">
        <f>'24'!U31</f>
        <v>94</v>
      </c>
      <c r="W1311" s="30">
        <f>'24'!V31</f>
        <v>3.91</v>
      </c>
      <c r="X1311" s="30">
        <f>'24'!W31</f>
        <v>3.5</v>
      </c>
      <c r="Y1311" s="30">
        <f>'24'!X31</f>
        <v>5.5</v>
      </c>
      <c r="Z1311" s="30">
        <f>'24'!Y31</f>
        <v>2.9</v>
      </c>
      <c r="AA1311" s="30">
        <f>'24'!Z31</f>
        <v>4.9000000000000004</v>
      </c>
      <c r="AB1311" s="30">
        <f>'24'!AA31</f>
        <v>1.3</v>
      </c>
      <c r="AC1311" s="30">
        <f>'24'!AB31</f>
        <v>0</v>
      </c>
      <c r="AD1311" s="30">
        <f>'24'!AC31</f>
        <v>0</v>
      </c>
      <c r="AE1311" s="30">
        <f>'24'!AD31</f>
        <v>0</v>
      </c>
      <c r="AF1311" s="30">
        <f>'24'!AE31</f>
        <v>0.85</v>
      </c>
      <c r="AG1311" s="30">
        <f>'24'!AF31</f>
        <v>0</v>
      </c>
      <c r="AH1311" s="30">
        <f>'24'!AG31</f>
        <v>0</v>
      </c>
      <c r="AI1311" s="30">
        <f>'24'!AH31</f>
        <v>0.85</v>
      </c>
      <c r="AJ1311" s="30">
        <f>'24'!AI31</f>
        <v>45</v>
      </c>
      <c r="AK1311" s="30">
        <f>'24'!AJ31</f>
        <v>45.85</v>
      </c>
      <c r="AL1311" s="30">
        <f>'24'!AK31</f>
        <v>112.06</v>
      </c>
      <c r="AM1311" s="30">
        <f>'24'!AL31</f>
        <v>116.86</v>
      </c>
      <c r="AN1311" s="30">
        <f>'24'!AM31</f>
        <v>71.009999999999991</v>
      </c>
      <c r="AO1311" s="30">
        <f>'24'!AN31</f>
        <v>0</v>
      </c>
      <c r="AP1311" s="30">
        <f>'24'!AO31</f>
        <v>0</v>
      </c>
      <c r="AQ1311" s="30">
        <f>'24'!AP31</f>
        <v>116.86</v>
      </c>
      <c r="AR1311" s="30">
        <f>'24'!AQ31</f>
        <v>23.405999999999977</v>
      </c>
      <c r="AS1311" s="30">
        <f>'24'!AR31</f>
        <v>0</v>
      </c>
      <c r="AT1311" s="30">
        <f>'24'!AS31</f>
        <v>45.85</v>
      </c>
      <c r="AU1311" s="30">
        <f>'24'!AT31</f>
        <v>89.615999999999985</v>
      </c>
      <c r="AV1311" s="30">
        <f>'24'!AU31</f>
        <v>135.46599999999998</v>
      </c>
      <c r="AW1311" s="30">
        <f>'24'!AV31</f>
        <v>0</v>
      </c>
      <c r="AX1311" s="30">
        <f>'24'!AW31</f>
        <v>10</v>
      </c>
      <c r="AY1311" s="30">
        <f>'24'!AX31</f>
        <v>200</v>
      </c>
      <c r="AZ1311" s="30">
        <f>'24'!AY31</f>
        <v>0</v>
      </c>
      <c r="BA1311" s="30">
        <f>'24'!AZ31</f>
        <v>36</v>
      </c>
      <c r="BB1311" s="30">
        <f>'24'!BA31</f>
        <v>0</v>
      </c>
      <c r="BC1311" s="30">
        <f>'24'!BB31</f>
        <v>246</v>
      </c>
      <c r="BD1311" s="30">
        <f>'24'!BC31</f>
        <v>233.7</v>
      </c>
      <c r="BE1311" s="30">
        <f>'24'!BD31</f>
        <v>14</v>
      </c>
      <c r="BF1311" s="30">
        <f>'24'!BE31</f>
        <v>15</v>
      </c>
      <c r="BG1311" s="30">
        <f>'24'!BF31</f>
        <v>8</v>
      </c>
      <c r="BH1311" s="30">
        <f>'24'!BG31</f>
        <v>9</v>
      </c>
      <c r="BI1311" s="30">
        <f>'24'!BH31</f>
        <v>1</v>
      </c>
      <c r="BJ1311" s="30">
        <f>'24'!BI31</f>
        <v>47</v>
      </c>
      <c r="BK1311" s="30">
        <f>'24'!BJ31</f>
        <v>186.7</v>
      </c>
      <c r="BL1311" s="30">
        <f>'24'!BK31</f>
        <v>89.615999999999985</v>
      </c>
      <c r="BM1311" s="30">
        <f>'24'!BL31</f>
        <v>97.084000000000003</v>
      </c>
    </row>
    <row r="1312" spans="1:65">
      <c r="A1312" s="78">
        <f>'24'!A32</f>
        <v>42910</v>
      </c>
      <c r="B1312" s="82" t="str">
        <f t="shared" si="20"/>
        <v>11:00:00</v>
      </c>
      <c r="C1312" s="30" t="str">
        <f>'24'!B32</f>
        <v>11H00</v>
      </c>
      <c r="D1312" s="30">
        <f>'24'!C32</f>
        <v>577</v>
      </c>
      <c r="E1312" s="30">
        <f>'24'!D32</f>
        <v>511</v>
      </c>
      <c r="F1312" s="30">
        <f>'24'!E32</f>
        <v>511</v>
      </c>
      <c r="G1312" s="30">
        <f>'24'!F32</f>
        <v>43</v>
      </c>
      <c r="H1312" s="30">
        <f>'24'!G32</f>
        <v>0</v>
      </c>
      <c r="I1312" s="30">
        <f>'24'!H32</f>
        <v>17</v>
      </c>
      <c r="J1312" s="30">
        <f>'24'!I32</f>
        <v>1599</v>
      </c>
      <c r="K1312" s="30">
        <f>'24'!J32</f>
        <v>60</v>
      </c>
      <c r="L1312" s="30">
        <f>'24'!K32</f>
        <v>290</v>
      </c>
      <c r="M1312" s="30">
        <f>'24'!L32</f>
        <v>365</v>
      </c>
      <c r="N1312" s="30">
        <f>'24'!M32</f>
        <v>320</v>
      </c>
      <c r="O1312" s="30">
        <f>'24'!N32</f>
        <v>0</v>
      </c>
      <c r="P1312" s="30">
        <f>'24'!O32</f>
        <v>10</v>
      </c>
      <c r="Q1312" s="30">
        <f>'24'!P32</f>
        <v>13</v>
      </c>
      <c r="R1312" s="30">
        <f>'24'!Q32</f>
        <v>11</v>
      </c>
      <c r="S1312" s="30">
        <f>'24'!R32</f>
        <v>0</v>
      </c>
      <c r="T1312" s="30">
        <f>'24'!S32</f>
        <v>975</v>
      </c>
      <c r="U1312" s="30">
        <f>'24'!T32</f>
        <v>34</v>
      </c>
      <c r="V1312" s="30">
        <f>'24'!U32</f>
        <v>94</v>
      </c>
      <c r="W1312" s="30">
        <f>'24'!V32</f>
        <v>4.5199999999999996</v>
      </c>
      <c r="X1312" s="30">
        <f>'24'!W32</f>
        <v>3.5</v>
      </c>
      <c r="Y1312" s="30">
        <f>'24'!X32</f>
        <v>5.5</v>
      </c>
      <c r="Z1312" s="30">
        <f>'24'!Y32</f>
        <v>3</v>
      </c>
      <c r="AA1312" s="30">
        <f>'24'!Z32</f>
        <v>5.0999999999999996</v>
      </c>
      <c r="AB1312" s="30">
        <f>'24'!AA32</f>
        <v>2.1</v>
      </c>
      <c r="AC1312" s="30">
        <f>'24'!AB32</f>
        <v>0</v>
      </c>
      <c r="AD1312" s="30">
        <f>'24'!AC32</f>
        <v>0</v>
      </c>
      <c r="AE1312" s="30">
        <f>'24'!AD32</f>
        <v>0</v>
      </c>
      <c r="AF1312" s="30">
        <f>'24'!AE32</f>
        <v>0.82499999999999996</v>
      </c>
      <c r="AG1312" s="30">
        <f>'24'!AF32</f>
        <v>0</v>
      </c>
      <c r="AH1312" s="30">
        <f>'24'!AG32</f>
        <v>0</v>
      </c>
      <c r="AI1312" s="30">
        <f>'24'!AH32</f>
        <v>0.82499999999999996</v>
      </c>
      <c r="AJ1312" s="30">
        <f>'24'!AI32</f>
        <v>45</v>
      </c>
      <c r="AK1312" s="30">
        <f>'24'!AJ32</f>
        <v>45.825000000000003</v>
      </c>
      <c r="AL1312" s="30">
        <f>'24'!AK32</f>
        <v>112.94499999999999</v>
      </c>
      <c r="AM1312" s="30">
        <f>'24'!AL32</f>
        <v>118.54499999999999</v>
      </c>
      <c r="AN1312" s="30">
        <f>'24'!AM32</f>
        <v>72.719999999999985</v>
      </c>
      <c r="AO1312" s="30">
        <f>'24'!AN32</f>
        <v>0</v>
      </c>
      <c r="AP1312" s="30">
        <f>'24'!AO32</f>
        <v>0</v>
      </c>
      <c r="AQ1312" s="30">
        <f>'24'!AP32</f>
        <v>118.54499999999999</v>
      </c>
      <c r="AR1312" s="30">
        <f>'24'!AQ32</f>
        <v>22.495999999999981</v>
      </c>
      <c r="AS1312" s="30">
        <f>'24'!AR32</f>
        <v>0</v>
      </c>
      <c r="AT1312" s="30">
        <f>'24'!AS32</f>
        <v>45.825000000000003</v>
      </c>
      <c r="AU1312" s="30">
        <f>'24'!AT32</f>
        <v>89.615999999999985</v>
      </c>
      <c r="AV1312" s="30">
        <f>'24'!AU32</f>
        <v>135.44099999999997</v>
      </c>
      <c r="AW1312" s="30">
        <f>'24'!AV32</f>
        <v>0</v>
      </c>
      <c r="AX1312" s="30">
        <f>'24'!AW32</f>
        <v>10</v>
      </c>
      <c r="AY1312" s="30">
        <f>'24'!AX32</f>
        <v>200</v>
      </c>
      <c r="AZ1312" s="30">
        <f>'24'!AY32</f>
        <v>0</v>
      </c>
      <c r="BA1312" s="30">
        <f>'24'!AZ32</f>
        <v>36</v>
      </c>
      <c r="BB1312" s="30">
        <f>'24'!BA32</f>
        <v>0</v>
      </c>
      <c r="BC1312" s="30">
        <f>'24'!BB32</f>
        <v>246</v>
      </c>
      <c r="BD1312" s="30">
        <f>'24'!BC32</f>
        <v>233.7</v>
      </c>
      <c r="BE1312" s="30">
        <f>'24'!BD32</f>
        <v>14</v>
      </c>
      <c r="BF1312" s="30">
        <f>'24'!BE32</f>
        <v>15</v>
      </c>
      <c r="BG1312" s="30">
        <f>'24'!BF32</f>
        <v>8</v>
      </c>
      <c r="BH1312" s="30">
        <f>'24'!BG32</f>
        <v>9</v>
      </c>
      <c r="BI1312" s="30">
        <f>'24'!BH32</f>
        <v>1</v>
      </c>
      <c r="BJ1312" s="30">
        <f>'24'!BI32</f>
        <v>47</v>
      </c>
      <c r="BK1312" s="30">
        <f>'24'!BJ32</f>
        <v>186.7</v>
      </c>
      <c r="BL1312" s="30">
        <f>'24'!BK32</f>
        <v>89.615999999999985</v>
      </c>
      <c r="BM1312" s="30">
        <f>'24'!BL32</f>
        <v>97.084000000000003</v>
      </c>
    </row>
    <row r="1313" spans="1:65">
      <c r="A1313" s="78">
        <f>'24'!A33</f>
        <v>42910</v>
      </c>
      <c r="B1313" s="82" t="str">
        <f t="shared" si="20"/>
        <v>11:30:00</v>
      </c>
      <c r="C1313" s="30" t="str">
        <f>'24'!B33</f>
        <v>11H30</v>
      </c>
      <c r="D1313" s="30">
        <f>'24'!C33</f>
        <v>591</v>
      </c>
      <c r="E1313" s="30">
        <f>'24'!D33</f>
        <v>514</v>
      </c>
      <c r="F1313" s="30">
        <f>'24'!E33</f>
        <v>514</v>
      </c>
      <c r="G1313" s="30">
        <f>'24'!F33</f>
        <v>43</v>
      </c>
      <c r="H1313" s="30">
        <f>'24'!G33</f>
        <v>0</v>
      </c>
      <c r="I1313" s="30">
        <f>'24'!H33</f>
        <v>17</v>
      </c>
      <c r="J1313" s="30">
        <f>'24'!I33</f>
        <v>1619</v>
      </c>
      <c r="K1313" s="30">
        <f>'24'!J33</f>
        <v>60</v>
      </c>
      <c r="L1313" s="30">
        <f>'24'!K33</f>
        <v>289</v>
      </c>
      <c r="M1313" s="30">
        <f>'24'!L33</f>
        <v>367</v>
      </c>
      <c r="N1313" s="30">
        <f>'24'!M33</f>
        <v>310</v>
      </c>
      <c r="O1313" s="30">
        <f>'24'!N33</f>
        <v>0</v>
      </c>
      <c r="P1313" s="30">
        <f>'24'!O33</f>
        <v>10</v>
      </c>
      <c r="Q1313" s="30">
        <f>'24'!P33</f>
        <v>13</v>
      </c>
      <c r="R1313" s="30">
        <f>'24'!Q33</f>
        <v>11</v>
      </c>
      <c r="S1313" s="30">
        <f>'24'!R33</f>
        <v>0</v>
      </c>
      <c r="T1313" s="30">
        <f>'24'!S33</f>
        <v>966</v>
      </c>
      <c r="U1313" s="30">
        <f>'24'!T33</f>
        <v>34</v>
      </c>
      <c r="V1313" s="30">
        <f>'24'!U33</f>
        <v>94</v>
      </c>
      <c r="W1313" s="30">
        <f>'24'!V33</f>
        <v>4.5199999999999996</v>
      </c>
      <c r="X1313" s="30">
        <f>'24'!W33</f>
        <v>3.5</v>
      </c>
      <c r="Y1313" s="30">
        <f>'24'!X33</f>
        <v>5.5</v>
      </c>
      <c r="Z1313" s="30">
        <f>'24'!Y33</f>
        <v>3</v>
      </c>
      <c r="AA1313" s="30">
        <f>'24'!Z33</f>
        <v>5.0999999999999996</v>
      </c>
      <c r="AB1313" s="30">
        <f>'24'!AA33</f>
        <v>2.1</v>
      </c>
      <c r="AC1313" s="30">
        <f>'24'!AB33</f>
        <v>0</v>
      </c>
      <c r="AD1313" s="30">
        <f>'24'!AC33</f>
        <v>0</v>
      </c>
      <c r="AE1313" s="30">
        <f>'24'!AD33</f>
        <v>0</v>
      </c>
      <c r="AF1313" s="30">
        <f>'24'!AE33</f>
        <v>0.82499999999999996</v>
      </c>
      <c r="AG1313" s="30">
        <f>'24'!AF33</f>
        <v>0</v>
      </c>
      <c r="AH1313" s="30">
        <f>'24'!AG33</f>
        <v>0</v>
      </c>
      <c r="AI1313" s="30">
        <f>'24'!AH33</f>
        <v>0.82499999999999996</v>
      </c>
      <c r="AJ1313" s="30">
        <f>'24'!AI33</f>
        <v>45</v>
      </c>
      <c r="AK1313" s="30">
        <f>'24'!AJ33</f>
        <v>45.825000000000003</v>
      </c>
      <c r="AL1313" s="30">
        <f>'24'!AK33</f>
        <v>112.94499999999999</v>
      </c>
      <c r="AM1313" s="30">
        <f>'24'!AL33</f>
        <v>118.54499999999999</v>
      </c>
      <c r="AN1313" s="30">
        <f>'24'!AM33</f>
        <v>72.719999999999985</v>
      </c>
      <c r="AO1313" s="30">
        <f>'24'!AN33</f>
        <v>0</v>
      </c>
      <c r="AP1313" s="30">
        <f>'24'!AO33</f>
        <v>0</v>
      </c>
      <c r="AQ1313" s="30">
        <f>'24'!AP33</f>
        <v>118.54499999999999</v>
      </c>
      <c r="AR1313" s="30">
        <f>'24'!AQ33</f>
        <v>22.495999999999981</v>
      </c>
      <c r="AS1313" s="30">
        <f>'24'!AR33</f>
        <v>0</v>
      </c>
      <c r="AT1313" s="30">
        <f>'24'!AS33</f>
        <v>45.825000000000003</v>
      </c>
      <c r="AU1313" s="30">
        <f>'24'!AT33</f>
        <v>89.615999999999985</v>
      </c>
      <c r="AV1313" s="30">
        <f>'24'!AU33</f>
        <v>135.44099999999997</v>
      </c>
      <c r="AW1313" s="30">
        <f>'24'!AV33</f>
        <v>0</v>
      </c>
      <c r="AX1313" s="30">
        <f>'24'!AW33</f>
        <v>10</v>
      </c>
      <c r="AY1313" s="30">
        <f>'24'!AX33</f>
        <v>200</v>
      </c>
      <c r="AZ1313" s="30">
        <f>'24'!AY33</f>
        <v>0</v>
      </c>
      <c r="BA1313" s="30">
        <f>'24'!AZ33</f>
        <v>36</v>
      </c>
      <c r="BB1313" s="30">
        <f>'24'!BA33</f>
        <v>0</v>
      </c>
      <c r="BC1313" s="30">
        <f>'24'!BB33</f>
        <v>246</v>
      </c>
      <c r="BD1313" s="30">
        <f>'24'!BC33</f>
        <v>233.7</v>
      </c>
      <c r="BE1313" s="30">
        <f>'24'!BD33</f>
        <v>14</v>
      </c>
      <c r="BF1313" s="30">
        <f>'24'!BE33</f>
        <v>15</v>
      </c>
      <c r="BG1313" s="30">
        <f>'24'!BF33</f>
        <v>8</v>
      </c>
      <c r="BH1313" s="30">
        <f>'24'!BG33</f>
        <v>9</v>
      </c>
      <c r="BI1313" s="30">
        <f>'24'!BH33</f>
        <v>1</v>
      </c>
      <c r="BJ1313" s="30">
        <f>'24'!BI33</f>
        <v>47</v>
      </c>
      <c r="BK1313" s="30">
        <f>'24'!BJ33</f>
        <v>186.7</v>
      </c>
      <c r="BL1313" s="30">
        <f>'24'!BK33</f>
        <v>89.615999999999985</v>
      </c>
      <c r="BM1313" s="30">
        <f>'24'!BL33</f>
        <v>97.084000000000003</v>
      </c>
    </row>
    <row r="1314" spans="1:65">
      <c r="A1314" s="78">
        <f>'24'!A34</f>
        <v>42910</v>
      </c>
      <c r="B1314" s="82" t="str">
        <f t="shared" si="20"/>
        <v>12:00:00</v>
      </c>
      <c r="C1314" s="30" t="str">
        <f>'24'!B34</f>
        <v>12H00</v>
      </c>
      <c r="D1314" s="30">
        <f>'24'!C34</f>
        <v>591</v>
      </c>
      <c r="E1314" s="30">
        <f>'24'!D34</f>
        <v>520</v>
      </c>
      <c r="F1314" s="30">
        <f>'24'!E34</f>
        <v>520</v>
      </c>
      <c r="G1314" s="30">
        <f>'24'!F34</f>
        <v>44</v>
      </c>
      <c r="H1314" s="30">
        <f>'24'!G34</f>
        <v>0</v>
      </c>
      <c r="I1314" s="30">
        <f>'24'!H34</f>
        <v>17</v>
      </c>
      <c r="J1314" s="30">
        <f>'24'!I34</f>
        <v>1631</v>
      </c>
      <c r="K1314" s="30">
        <f>'24'!J34</f>
        <v>61</v>
      </c>
      <c r="L1314" s="30">
        <f>'24'!K34</f>
        <v>298</v>
      </c>
      <c r="M1314" s="30">
        <f>'24'!L34</f>
        <v>375</v>
      </c>
      <c r="N1314" s="30">
        <f>'24'!M34</f>
        <v>340</v>
      </c>
      <c r="O1314" s="30">
        <f>'24'!N34</f>
        <v>0</v>
      </c>
      <c r="P1314" s="30">
        <f>'24'!O34</f>
        <v>10</v>
      </c>
      <c r="Q1314" s="30">
        <f>'24'!P34</f>
        <v>13</v>
      </c>
      <c r="R1314" s="30">
        <f>'24'!Q34</f>
        <v>12</v>
      </c>
      <c r="S1314" s="30">
        <f>'24'!R34</f>
        <v>0</v>
      </c>
      <c r="T1314" s="30">
        <f>'24'!S34</f>
        <v>1013</v>
      </c>
      <c r="U1314" s="30">
        <f>'24'!T34</f>
        <v>35</v>
      </c>
      <c r="V1314" s="30">
        <f>'24'!U34</f>
        <v>96</v>
      </c>
      <c r="W1314" s="30">
        <f>'24'!V34</f>
        <v>4.5199999999999996</v>
      </c>
      <c r="X1314" s="30">
        <f>'24'!W34</f>
        <v>3.5</v>
      </c>
      <c r="Y1314" s="30">
        <f>'24'!X34</f>
        <v>5.5</v>
      </c>
      <c r="Z1314" s="30">
        <f>'24'!Y34</f>
        <v>3</v>
      </c>
      <c r="AA1314" s="30">
        <f>'24'!Z34</f>
        <v>5.0999999999999996</v>
      </c>
      <c r="AB1314" s="30">
        <f>'24'!AA34</f>
        <v>1.2</v>
      </c>
      <c r="AC1314" s="30">
        <f>'24'!AB34</f>
        <v>0</v>
      </c>
      <c r="AD1314" s="30">
        <f>'24'!AC34</f>
        <v>0</v>
      </c>
      <c r="AE1314" s="30">
        <f>'24'!AD34</f>
        <v>0</v>
      </c>
      <c r="AF1314" s="30">
        <f>'24'!AE34</f>
        <v>0.8</v>
      </c>
      <c r="AG1314" s="30">
        <f>'24'!AF34</f>
        <v>0</v>
      </c>
      <c r="AH1314" s="30">
        <f>'24'!AG34</f>
        <v>0</v>
      </c>
      <c r="AI1314" s="30">
        <f>'24'!AH34</f>
        <v>0.8</v>
      </c>
      <c r="AJ1314" s="30">
        <f>'24'!AI34</f>
        <v>45</v>
      </c>
      <c r="AK1314" s="30">
        <f>'24'!AJ34</f>
        <v>45.8</v>
      </c>
      <c r="AL1314" s="30">
        <f>'24'!AK34</f>
        <v>114.91999999999999</v>
      </c>
      <c r="AM1314" s="30">
        <f>'24'!AL34</f>
        <v>119.61999999999999</v>
      </c>
      <c r="AN1314" s="30">
        <f>'24'!AM34</f>
        <v>73.819999999999993</v>
      </c>
      <c r="AO1314" s="30">
        <f>'24'!AN34</f>
        <v>0</v>
      </c>
      <c r="AP1314" s="30">
        <f>'24'!AO34</f>
        <v>0</v>
      </c>
      <c r="AQ1314" s="30">
        <f>'24'!AP34</f>
        <v>119.61999999999999</v>
      </c>
      <c r="AR1314" s="30">
        <f>'24'!AQ34</f>
        <v>20.496000000000009</v>
      </c>
      <c r="AS1314" s="30">
        <f>'24'!AR34</f>
        <v>0</v>
      </c>
      <c r="AT1314" s="30">
        <f>'24'!AS34</f>
        <v>45.8</v>
      </c>
      <c r="AU1314" s="30">
        <f>'24'!AT34</f>
        <v>89.615999999999985</v>
      </c>
      <c r="AV1314" s="30">
        <f>'24'!AU34</f>
        <v>135.416</v>
      </c>
      <c r="AW1314" s="30">
        <f>'24'!AV34</f>
        <v>0</v>
      </c>
      <c r="AX1314" s="30">
        <f>'24'!AW34</f>
        <v>10</v>
      </c>
      <c r="AY1314" s="30">
        <f>'24'!AX34</f>
        <v>200</v>
      </c>
      <c r="AZ1314" s="30">
        <f>'24'!AY34</f>
        <v>0</v>
      </c>
      <c r="BA1314" s="30">
        <f>'24'!AZ34</f>
        <v>36</v>
      </c>
      <c r="BB1314" s="30">
        <f>'24'!BA34</f>
        <v>0</v>
      </c>
      <c r="BC1314" s="30">
        <f>'24'!BB34</f>
        <v>246</v>
      </c>
      <c r="BD1314" s="30">
        <f>'24'!BC34</f>
        <v>233.7</v>
      </c>
      <c r="BE1314" s="30">
        <f>'24'!BD34</f>
        <v>14</v>
      </c>
      <c r="BF1314" s="30">
        <f>'24'!BE34</f>
        <v>15</v>
      </c>
      <c r="BG1314" s="30">
        <f>'24'!BF34</f>
        <v>8</v>
      </c>
      <c r="BH1314" s="30">
        <f>'24'!BG34</f>
        <v>9</v>
      </c>
      <c r="BI1314" s="30">
        <f>'24'!BH34</f>
        <v>1</v>
      </c>
      <c r="BJ1314" s="30">
        <f>'24'!BI34</f>
        <v>47</v>
      </c>
      <c r="BK1314" s="30">
        <f>'24'!BJ34</f>
        <v>186.7</v>
      </c>
      <c r="BL1314" s="30">
        <f>'24'!BK34</f>
        <v>89.615999999999985</v>
      </c>
      <c r="BM1314" s="30">
        <f>'24'!BL34</f>
        <v>97.084000000000003</v>
      </c>
    </row>
    <row r="1315" spans="1:65">
      <c r="A1315" s="78">
        <f>'24'!A35</f>
        <v>42910</v>
      </c>
      <c r="B1315" s="82" t="str">
        <f t="shared" si="20"/>
        <v>12:30:00</v>
      </c>
      <c r="C1315" s="30" t="str">
        <f>'24'!B35</f>
        <v>12H30</v>
      </c>
      <c r="D1315" s="30">
        <f>'24'!C35</f>
        <v>580</v>
      </c>
      <c r="E1315" s="30">
        <f>'24'!D35</f>
        <v>677</v>
      </c>
      <c r="F1315" s="30">
        <f>'24'!E35</f>
        <v>509</v>
      </c>
      <c r="G1315" s="30">
        <f>'24'!F35</f>
        <v>44</v>
      </c>
      <c r="H1315" s="30">
        <f>'24'!G35</f>
        <v>0</v>
      </c>
      <c r="I1315" s="30">
        <f>'24'!H35</f>
        <v>17</v>
      </c>
      <c r="J1315" s="30">
        <f>'24'!I35</f>
        <v>1766</v>
      </c>
      <c r="K1315" s="30">
        <f>'24'!J35</f>
        <v>61</v>
      </c>
      <c r="L1315" s="30">
        <f>'24'!K35</f>
        <v>294</v>
      </c>
      <c r="M1315" s="30">
        <f>'24'!L35</f>
        <v>360</v>
      </c>
      <c r="N1315" s="30">
        <f>'24'!M35</f>
        <v>320</v>
      </c>
      <c r="O1315" s="30">
        <f>'24'!N35</f>
        <v>0</v>
      </c>
      <c r="P1315" s="30">
        <f>'24'!O35</f>
        <v>10</v>
      </c>
      <c r="Q1315" s="30">
        <f>'24'!P35</f>
        <v>13</v>
      </c>
      <c r="R1315" s="30">
        <f>'24'!Q35</f>
        <v>12</v>
      </c>
      <c r="S1315" s="30">
        <f>'24'!R35</f>
        <v>0</v>
      </c>
      <c r="T1315" s="30">
        <f>'24'!S35</f>
        <v>974</v>
      </c>
      <c r="U1315" s="30">
        <f>'24'!T35</f>
        <v>35</v>
      </c>
      <c r="V1315" s="30">
        <f>'24'!U35</f>
        <v>96</v>
      </c>
      <c r="W1315" s="30">
        <f>'24'!V35</f>
        <v>4.5199999999999996</v>
      </c>
      <c r="X1315" s="30">
        <f>'24'!W35</f>
        <v>3.5</v>
      </c>
      <c r="Y1315" s="30">
        <f>'24'!X35</f>
        <v>5.5</v>
      </c>
      <c r="Z1315" s="30">
        <f>'24'!Y35</f>
        <v>3</v>
      </c>
      <c r="AA1315" s="30">
        <f>'24'!Z35</f>
        <v>5.0999999999999996</v>
      </c>
      <c r="AB1315" s="30">
        <f>'24'!AA35</f>
        <v>1.2</v>
      </c>
      <c r="AC1315" s="30">
        <f>'24'!AB35</f>
        <v>0</v>
      </c>
      <c r="AD1315" s="30">
        <f>'24'!AC35</f>
        <v>0</v>
      </c>
      <c r="AE1315" s="30">
        <f>'24'!AD35</f>
        <v>0</v>
      </c>
      <c r="AF1315" s="30">
        <f>'24'!AE35</f>
        <v>0.8</v>
      </c>
      <c r="AG1315" s="30">
        <f>'24'!AF35</f>
        <v>0</v>
      </c>
      <c r="AH1315" s="30">
        <f>'24'!AG35</f>
        <v>0</v>
      </c>
      <c r="AI1315" s="30">
        <f>'24'!AH35</f>
        <v>0.8</v>
      </c>
      <c r="AJ1315" s="30">
        <f>'24'!AI35</f>
        <v>45</v>
      </c>
      <c r="AK1315" s="30">
        <f>'24'!AJ35</f>
        <v>45.8</v>
      </c>
      <c r="AL1315" s="30">
        <f>'24'!AK35</f>
        <v>114.91999999999999</v>
      </c>
      <c r="AM1315" s="30">
        <f>'24'!AL35</f>
        <v>119.61999999999999</v>
      </c>
      <c r="AN1315" s="30">
        <f>'24'!AM35</f>
        <v>73.819999999999993</v>
      </c>
      <c r="AO1315" s="30">
        <f>'24'!AN35</f>
        <v>0</v>
      </c>
      <c r="AP1315" s="30">
        <f>'24'!AO35</f>
        <v>0</v>
      </c>
      <c r="AQ1315" s="30">
        <f>'24'!AP35</f>
        <v>119.61999999999999</v>
      </c>
      <c r="AR1315" s="30">
        <f>'24'!AQ35</f>
        <v>20.496000000000009</v>
      </c>
      <c r="AS1315" s="30">
        <f>'24'!AR35</f>
        <v>0</v>
      </c>
      <c r="AT1315" s="30">
        <f>'24'!AS35</f>
        <v>45.8</v>
      </c>
      <c r="AU1315" s="30">
        <f>'24'!AT35</f>
        <v>89.615999999999985</v>
      </c>
      <c r="AV1315" s="30">
        <f>'24'!AU35</f>
        <v>135.416</v>
      </c>
      <c r="AW1315" s="30">
        <f>'24'!AV35</f>
        <v>0</v>
      </c>
      <c r="AX1315" s="30">
        <f>'24'!AW35</f>
        <v>10</v>
      </c>
      <c r="AY1315" s="30">
        <f>'24'!AX35</f>
        <v>200</v>
      </c>
      <c r="AZ1315" s="30">
        <f>'24'!AY35</f>
        <v>0</v>
      </c>
      <c r="BA1315" s="30">
        <f>'24'!AZ35</f>
        <v>36</v>
      </c>
      <c r="BB1315" s="30">
        <f>'24'!BA35</f>
        <v>0</v>
      </c>
      <c r="BC1315" s="30">
        <f>'24'!BB35</f>
        <v>246</v>
      </c>
      <c r="BD1315" s="30">
        <f>'24'!BC35</f>
        <v>233.7</v>
      </c>
      <c r="BE1315" s="30">
        <f>'24'!BD35</f>
        <v>14</v>
      </c>
      <c r="BF1315" s="30">
        <f>'24'!BE35</f>
        <v>15</v>
      </c>
      <c r="BG1315" s="30">
        <f>'24'!BF35</f>
        <v>8</v>
      </c>
      <c r="BH1315" s="30">
        <f>'24'!BG35</f>
        <v>9</v>
      </c>
      <c r="BI1315" s="30">
        <f>'24'!BH35</f>
        <v>1</v>
      </c>
      <c r="BJ1315" s="30">
        <f>'24'!BI35</f>
        <v>47</v>
      </c>
      <c r="BK1315" s="30">
        <f>'24'!BJ35</f>
        <v>186.7</v>
      </c>
      <c r="BL1315" s="30">
        <f>'24'!BK35</f>
        <v>89.615999999999985</v>
      </c>
      <c r="BM1315" s="30">
        <f>'24'!BL35</f>
        <v>97.084000000000003</v>
      </c>
    </row>
    <row r="1316" spans="1:65">
      <c r="A1316" s="78">
        <f>'24'!A36</f>
        <v>42910</v>
      </c>
      <c r="B1316" s="82" t="str">
        <f t="shared" si="20"/>
        <v>13:00:00</v>
      </c>
      <c r="C1316" s="30" t="str">
        <f>'24'!B36</f>
        <v>13H00</v>
      </c>
      <c r="D1316" s="30">
        <f>'24'!C36</f>
        <v>578</v>
      </c>
      <c r="E1316" s="30">
        <f>'24'!D36</f>
        <v>645</v>
      </c>
      <c r="F1316" s="30">
        <f>'24'!E36</f>
        <v>512</v>
      </c>
      <c r="G1316" s="30">
        <f>'24'!F36</f>
        <v>43</v>
      </c>
      <c r="H1316" s="30">
        <f>'24'!G36</f>
        <v>0</v>
      </c>
      <c r="I1316" s="30">
        <f>'24'!H36</f>
        <v>17</v>
      </c>
      <c r="J1316" s="30">
        <f>'24'!I36</f>
        <v>1735</v>
      </c>
      <c r="K1316" s="30">
        <f>'24'!J36</f>
        <v>60</v>
      </c>
      <c r="L1316" s="30">
        <f>'24'!K36</f>
        <v>218</v>
      </c>
      <c r="M1316" s="30">
        <f>'24'!L36</f>
        <v>363</v>
      </c>
      <c r="N1316" s="30">
        <f>'24'!M36</f>
        <v>340</v>
      </c>
      <c r="O1316" s="30">
        <f>'24'!N36</f>
        <v>0</v>
      </c>
      <c r="P1316" s="30">
        <f>'24'!O36</f>
        <v>7</v>
      </c>
      <c r="Q1316" s="30">
        <f>'24'!P36</f>
        <v>13</v>
      </c>
      <c r="R1316" s="30">
        <f>'24'!Q36</f>
        <v>12</v>
      </c>
      <c r="S1316" s="30">
        <f>'24'!R36</f>
        <v>0</v>
      </c>
      <c r="T1316" s="30">
        <f>'24'!S36</f>
        <v>921</v>
      </c>
      <c r="U1316" s="30">
        <f>'24'!T36</f>
        <v>32</v>
      </c>
      <c r="V1316" s="30">
        <f>'24'!U36</f>
        <v>92</v>
      </c>
      <c r="W1316" s="30">
        <f>'24'!V36</f>
        <v>4.5199999999999996</v>
      </c>
      <c r="X1316" s="30">
        <f>'24'!W36</f>
        <v>3.5</v>
      </c>
      <c r="Y1316" s="30">
        <f>'24'!X36</f>
        <v>5.5</v>
      </c>
      <c r="Z1316" s="30">
        <f>'24'!Y36</f>
        <v>2.9</v>
      </c>
      <c r="AA1316" s="30">
        <f>'24'!Z36</f>
        <v>5</v>
      </c>
      <c r="AB1316" s="30">
        <f>'24'!AA36</f>
        <v>1.2</v>
      </c>
      <c r="AC1316" s="30">
        <f>'24'!AB36</f>
        <v>0</v>
      </c>
      <c r="AD1316" s="30">
        <f>'24'!AC36</f>
        <v>0</v>
      </c>
      <c r="AE1316" s="30">
        <f>'24'!AD36</f>
        <v>0</v>
      </c>
      <c r="AF1316" s="30">
        <f>'24'!AE36</f>
        <v>0.85</v>
      </c>
      <c r="AG1316" s="30">
        <f>'24'!AF36</f>
        <v>0</v>
      </c>
      <c r="AH1316" s="30">
        <f>'24'!AG36</f>
        <v>0</v>
      </c>
      <c r="AI1316" s="30">
        <f>'24'!AH36</f>
        <v>0.85</v>
      </c>
      <c r="AJ1316" s="30">
        <f>'24'!AI36</f>
        <v>60</v>
      </c>
      <c r="AK1316" s="30">
        <f>'24'!AJ36</f>
        <v>60.85</v>
      </c>
      <c r="AL1316" s="30">
        <f>'24'!AK36</f>
        <v>110.77</v>
      </c>
      <c r="AM1316" s="30">
        <f>'24'!AL36</f>
        <v>115.47</v>
      </c>
      <c r="AN1316" s="30">
        <f>'24'!AM36</f>
        <v>54.62</v>
      </c>
      <c r="AO1316" s="30">
        <f>'24'!AN36</f>
        <v>0</v>
      </c>
      <c r="AP1316" s="30">
        <f>'24'!AO36</f>
        <v>0</v>
      </c>
      <c r="AQ1316" s="30">
        <f>'24'!AP36</f>
        <v>115.47</v>
      </c>
      <c r="AR1316" s="30">
        <f>'24'!AQ36</f>
        <v>39.695999999999984</v>
      </c>
      <c r="AS1316" s="30">
        <f>'24'!AR36</f>
        <v>0</v>
      </c>
      <c r="AT1316" s="30">
        <f>'24'!AS36</f>
        <v>60.85</v>
      </c>
      <c r="AU1316" s="30">
        <f>'24'!AT36</f>
        <v>89.615999999999985</v>
      </c>
      <c r="AV1316" s="30">
        <f>'24'!AU36</f>
        <v>150.46599999999998</v>
      </c>
      <c r="AW1316" s="30">
        <f>'24'!AV36</f>
        <v>0</v>
      </c>
      <c r="AX1316" s="30">
        <f>'24'!AW36</f>
        <v>10</v>
      </c>
      <c r="AY1316" s="30">
        <f>'24'!AX36</f>
        <v>200</v>
      </c>
      <c r="AZ1316" s="30">
        <f>'24'!AY36</f>
        <v>0</v>
      </c>
      <c r="BA1316" s="30">
        <f>'24'!AZ36</f>
        <v>36</v>
      </c>
      <c r="BB1316" s="30">
        <f>'24'!BA36</f>
        <v>0</v>
      </c>
      <c r="BC1316" s="30">
        <f>'24'!BB36</f>
        <v>246</v>
      </c>
      <c r="BD1316" s="30">
        <f>'24'!BC36</f>
        <v>233.7</v>
      </c>
      <c r="BE1316" s="30">
        <f>'24'!BD36</f>
        <v>14</v>
      </c>
      <c r="BF1316" s="30">
        <f>'24'!BE36</f>
        <v>15</v>
      </c>
      <c r="BG1316" s="30">
        <f>'24'!BF36</f>
        <v>8</v>
      </c>
      <c r="BH1316" s="30">
        <f>'24'!BG36</f>
        <v>9</v>
      </c>
      <c r="BI1316" s="30">
        <f>'24'!BH36</f>
        <v>1</v>
      </c>
      <c r="BJ1316" s="30">
        <f>'24'!BI36</f>
        <v>47</v>
      </c>
      <c r="BK1316" s="30">
        <f>'24'!BJ36</f>
        <v>186.7</v>
      </c>
      <c r="BL1316" s="30">
        <f>'24'!BK36</f>
        <v>89.615999999999985</v>
      </c>
      <c r="BM1316" s="30">
        <f>'24'!BL36</f>
        <v>97.084000000000003</v>
      </c>
    </row>
    <row r="1317" spans="1:65">
      <c r="A1317" s="78">
        <f>'24'!A37</f>
        <v>42910</v>
      </c>
      <c r="B1317" s="82" t="str">
        <f t="shared" si="20"/>
        <v>13:30:00</v>
      </c>
      <c r="C1317" s="30" t="str">
        <f>'24'!B37</f>
        <v>13H30</v>
      </c>
      <c r="D1317" s="30">
        <f>'24'!C37</f>
        <v>577</v>
      </c>
      <c r="E1317" s="30">
        <f>'24'!D37</f>
        <v>638</v>
      </c>
      <c r="F1317" s="30">
        <f>'24'!E37</f>
        <v>496</v>
      </c>
      <c r="G1317" s="30">
        <f>'24'!F37</f>
        <v>42</v>
      </c>
      <c r="H1317" s="30">
        <f>'24'!G37</f>
        <v>0</v>
      </c>
      <c r="I1317" s="30">
        <f>'24'!H37</f>
        <v>17</v>
      </c>
      <c r="J1317" s="30">
        <f>'24'!I37</f>
        <v>1711</v>
      </c>
      <c r="K1317" s="30">
        <f>'24'!J37</f>
        <v>59</v>
      </c>
      <c r="L1317" s="30">
        <f>'24'!K37</f>
        <v>231</v>
      </c>
      <c r="M1317" s="30">
        <f>'24'!L37</f>
        <v>352</v>
      </c>
      <c r="N1317" s="30">
        <f>'24'!M37</f>
        <v>330</v>
      </c>
      <c r="O1317" s="30">
        <f>'24'!N37</f>
        <v>0</v>
      </c>
      <c r="P1317" s="30">
        <f>'24'!O37</f>
        <v>8</v>
      </c>
      <c r="Q1317" s="30">
        <f>'24'!P37</f>
        <v>12</v>
      </c>
      <c r="R1317" s="30">
        <f>'24'!Q37</f>
        <v>12</v>
      </c>
      <c r="S1317" s="30">
        <f>'24'!R37</f>
        <v>0</v>
      </c>
      <c r="T1317" s="30">
        <f>'24'!S37</f>
        <v>913</v>
      </c>
      <c r="U1317" s="30">
        <f>'24'!T37</f>
        <v>32</v>
      </c>
      <c r="V1317" s="30">
        <f>'24'!U37</f>
        <v>91</v>
      </c>
      <c r="W1317" s="30">
        <f>'24'!V37</f>
        <v>4.5199999999999996</v>
      </c>
      <c r="X1317" s="30">
        <f>'24'!W37</f>
        <v>3.5</v>
      </c>
      <c r="Y1317" s="30">
        <f>'24'!X37</f>
        <v>5.5</v>
      </c>
      <c r="Z1317" s="30">
        <f>'24'!Y37</f>
        <v>2.9</v>
      </c>
      <c r="AA1317" s="30">
        <f>'24'!Z37</f>
        <v>5</v>
      </c>
      <c r="AB1317" s="30">
        <f>'24'!AA37</f>
        <v>1.2</v>
      </c>
      <c r="AC1317" s="30">
        <f>'24'!AB37</f>
        <v>0</v>
      </c>
      <c r="AD1317" s="30">
        <f>'24'!AC37</f>
        <v>0</v>
      </c>
      <c r="AE1317" s="30">
        <f>'24'!AD37</f>
        <v>0</v>
      </c>
      <c r="AF1317" s="30">
        <f>'24'!AE37</f>
        <v>0.85</v>
      </c>
      <c r="AG1317" s="30">
        <f>'24'!AF37</f>
        <v>0</v>
      </c>
      <c r="AH1317" s="30">
        <f>'24'!AG37</f>
        <v>0</v>
      </c>
      <c r="AI1317" s="30">
        <f>'24'!AH37</f>
        <v>0.85</v>
      </c>
      <c r="AJ1317" s="30">
        <f>'24'!AI37</f>
        <v>60</v>
      </c>
      <c r="AK1317" s="30">
        <f>'24'!AJ37</f>
        <v>60.85</v>
      </c>
      <c r="AL1317" s="30">
        <f>'24'!AK37</f>
        <v>109.77</v>
      </c>
      <c r="AM1317" s="30">
        <f>'24'!AL37</f>
        <v>114.47</v>
      </c>
      <c r="AN1317" s="30">
        <f>'24'!AM37</f>
        <v>53.62</v>
      </c>
      <c r="AO1317" s="30">
        <f>'24'!AN37</f>
        <v>0</v>
      </c>
      <c r="AP1317" s="30">
        <f>'24'!AO37</f>
        <v>0</v>
      </c>
      <c r="AQ1317" s="30">
        <f>'24'!AP37</f>
        <v>114.47</v>
      </c>
      <c r="AR1317" s="30">
        <f>'24'!AQ37</f>
        <v>40.695999999999984</v>
      </c>
      <c r="AS1317" s="30">
        <f>'24'!AR37</f>
        <v>0</v>
      </c>
      <c r="AT1317" s="30">
        <f>'24'!AS37</f>
        <v>60.85</v>
      </c>
      <c r="AU1317" s="30">
        <f>'24'!AT37</f>
        <v>89.615999999999985</v>
      </c>
      <c r="AV1317" s="30">
        <f>'24'!AU37</f>
        <v>150.46599999999998</v>
      </c>
      <c r="AW1317" s="30">
        <f>'24'!AV37</f>
        <v>0</v>
      </c>
      <c r="AX1317" s="30">
        <f>'24'!AW37</f>
        <v>10</v>
      </c>
      <c r="AY1317" s="30">
        <f>'24'!AX37</f>
        <v>200</v>
      </c>
      <c r="AZ1317" s="30">
        <f>'24'!AY37</f>
        <v>0</v>
      </c>
      <c r="BA1317" s="30">
        <f>'24'!AZ37</f>
        <v>36</v>
      </c>
      <c r="BB1317" s="30">
        <f>'24'!BA37</f>
        <v>0</v>
      </c>
      <c r="BC1317" s="30">
        <f>'24'!BB37</f>
        <v>246</v>
      </c>
      <c r="BD1317" s="30">
        <f>'24'!BC37</f>
        <v>233.7</v>
      </c>
      <c r="BE1317" s="30">
        <f>'24'!BD37</f>
        <v>14</v>
      </c>
      <c r="BF1317" s="30">
        <f>'24'!BE37</f>
        <v>15</v>
      </c>
      <c r="BG1317" s="30">
        <f>'24'!BF37</f>
        <v>8</v>
      </c>
      <c r="BH1317" s="30">
        <f>'24'!BG37</f>
        <v>9</v>
      </c>
      <c r="BI1317" s="30">
        <f>'24'!BH37</f>
        <v>1</v>
      </c>
      <c r="BJ1317" s="30">
        <f>'24'!BI37</f>
        <v>47</v>
      </c>
      <c r="BK1317" s="30">
        <f>'24'!BJ37</f>
        <v>186.7</v>
      </c>
      <c r="BL1317" s="30">
        <f>'24'!BK37</f>
        <v>89.615999999999985</v>
      </c>
      <c r="BM1317" s="30">
        <f>'24'!BL37</f>
        <v>97.084000000000003</v>
      </c>
    </row>
    <row r="1318" spans="1:65">
      <c r="A1318" s="78">
        <f>'24'!A38</f>
        <v>42910</v>
      </c>
      <c r="B1318" s="82" t="str">
        <f t="shared" si="20"/>
        <v>14:00:00</v>
      </c>
      <c r="C1318" s="30" t="str">
        <f>'24'!B38</f>
        <v>14H00</v>
      </c>
      <c r="D1318" s="30">
        <f>'24'!C38</f>
        <v>594</v>
      </c>
      <c r="E1318" s="30">
        <f>'24'!D38</f>
        <v>630</v>
      </c>
      <c r="F1318" s="30">
        <f>'24'!E38</f>
        <v>507</v>
      </c>
      <c r="G1318" s="30">
        <f>'24'!F38</f>
        <v>43</v>
      </c>
      <c r="H1318" s="30">
        <f>'24'!G38</f>
        <v>0</v>
      </c>
      <c r="I1318" s="30">
        <f>'24'!H38</f>
        <v>17</v>
      </c>
      <c r="J1318" s="30">
        <f>'24'!I38</f>
        <v>1731</v>
      </c>
      <c r="K1318" s="30">
        <f>'24'!J38</f>
        <v>60</v>
      </c>
      <c r="L1318" s="30">
        <f>'24'!K38</f>
        <v>221</v>
      </c>
      <c r="M1318" s="30">
        <f>'24'!L38</f>
        <v>348</v>
      </c>
      <c r="N1318" s="30">
        <f>'24'!M38</f>
        <v>320</v>
      </c>
      <c r="O1318" s="30">
        <f>'24'!N38</f>
        <v>0</v>
      </c>
      <c r="P1318" s="30">
        <f>'24'!O38</f>
        <v>7</v>
      </c>
      <c r="Q1318" s="30">
        <f>'24'!P38</f>
        <v>12</v>
      </c>
      <c r="R1318" s="30">
        <f>'24'!Q38</f>
        <v>12</v>
      </c>
      <c r="S1318" s="30">
        <f>'24'!R38</f>
        <v>0</v>
      </c>
      <c r="T1318" s="30">
        <f>'24'!S38</f>
        <v>889</v>
      </c>
      <c r="U1318" s="30">
        <f>'24'!T38</f>
        <v>31</v>
      </c>
      <c r="V1318" s="30">
        <f>'24'!U38</f>
        <v>91</v>
      </c>
      <c r="W1318" s="30">
        <f>'24'!V38</f>
        <v>3.88</v>
      </c>
      <c r="X1318" s="30">
        <f>'24'!W38</f>
        <v>3.5</v>
      </c>
      <c r="Y1318" s="30">
        <f>'24'!X38</f>
        <v>5.5</v>
      </c>
      <c r="Z1318" s="30">
        <f>'24'!Y38</f>
        <v>3.1</v>
      </c>
      <c r="AA1318" s="30">
        <f>'24'!Z38</f>
        <v>4.7</v>
      </c>
      <c r="AB1318" s="30">
        <f>'24'!AA38</f>
        <v>1.2</v>
      </c>
      <c r="AC1318" s="30">
        <f>'24'!AB38</f>
        <v>0</v>
      </c>
      <c r="AD1318" s="30">
        <f>'24'!AC38</f>
        <v>0</v>
      </c>
      <c r="AE1318" s="30">
        <f>'24'!AD38</f>
        <v>0</v>
      </c>
      <c r="AF1318" s="30">
        <f>'24'!AE38</f>
        <v>0.85</v>
      </c>
      <c r="AG1318" s="30">
        <f>'24'!AF38</f>
        <v>0</v>
      </c>
      <c r="AH1318" s="30">
        <f>'24'!AG38</f>
        <v>0</v>
      </c>
      <c r="AI1318" s="30">
        <f>'24'!AH38</f>
        <v>0.85</v>
      </c>
      <c r="AJ1318" s="30">
        <f>'24'!AI38</f>
        <v>60</v>
      </c>
      <c r="AK1318" s="30">
        <f>'24'!AJ38</f>
        <v>60.85</v>
      </c>
      <c r="AL1318" s="30">
        <f>'24'!AK38</f>
        <v>109.02999999999999</v>
      </c>
      <c r="AM1318" s="30">
        <f>'24'!AL38</f>
        <v>113.72999999999999</v>
      </c>
      <c r="AN1318" s="30">
        <f>'24'!AM38</f>
        <v>52.879999999999988</v>
      </c>
      <c r="AO1318" s="30">
        <f>'24'!AN38</f>
        <v>0</v>
      </c>
      <c r="AP1318" s="30">
        <f>'24'!AO38</f>
        <v>0</v>
      </c>
      <c r="AQ1318" s="30">
        <f>'24'!AP38</f>
        <v>113.72999999999999</v>
      </c>
      <c r="AR1318" s="30">
        <f>'24'!AQ38</f>
        <v>41.435999999999993</v>
      </c>
      <c r="AS1318" s="30">
        <f>'24'!AR38</f>
        <v>0</v>
      </c>
      <c r="AT1318" s="30">
        <f>'24'!AS38</f>
        <v>60.85</v>
      </c>
      <c r="AU1318" s="30">
        <f>'24'!AT38</f>
        <v>89.615999999999985</v>
      </c>
      <c r="AV1318" s="30">
        <f>'24'!AU38</f>
        <v>150.46599999999998</v>
      </c>
      <c r="AW1318" s="30">
        <f>'24'!AV38</f>
        <v>0</v>
      </c>
      <c r="AX1318" s="30">
        <f>'24'!AW38</f>
        <v>10</v>
      </c>
      <c r="AY1318" s="30">
        <f>'24'!AX38</f>
        <v>200</v>
      </c>
      <c r="AZ1318" s="30">
        <f>'24'!AY38</f>
        <v>0</v>
      </c>
      <c r="BA1318" s="30">
        <f>'24'!AZ38</f>
        <v>36</v>
      </c>
      <c r="BB1318" s="30">
        <f>'24'!BA38</f>
        <v>0</v>
      </c>
      <c r="BC1318" s="30">
        <f>'24'!BB38</f>
        <v>246</v>
      </c>
      <c r="BD1318" s="30">
        <f>'24'!BC38</f>
        <v>233.7</v>
      </c>
      <c r="BE1318" s="30">
        <f>'24'!BD38</f>
        <v>14</v>
      </c>
      <c r="BF1318" s="30">
        <f>'24'!BE38</f>
        <v>15</v>
      </c>
      <c r="BG1318" s="30">
        <f>'24'!BF38</f>
        <v>8</v>
      </c>
      <c r="BH1318" s="30">
        <f>'24'!BG38</f>
        <v>9</v>
      </c>
      <c r="BI1318" s="30">
        <f>'24'!BH38</f>
        <v>1</v>
      </c>
      <c r="BJ1318" s="30">
        <f>'24'!BI38</f>
        <v>47</v>
      </c>
      <c r="BK1318" s="30">
        <f>'24'!BJ38</f>
        <v>186.7</v>
      </c>
      <c r="BL1318" s="30">
        <f>'24'!BK38</f>
        <v>89.615999999999985</v>
      </c>
      <c r="BM1318" s="30">
        <f>'24'!BL38</f>
        <v>97.084000000000003</v>
      </c>
    </row>
    <row r="1319" spans="1:65">
      <c r="A1319" s="78">
        <f>'24'!A39</f>
        <v>42910</v>
      </c>
      <c r="B1319" s="82" t="str">
        <f t="shared" si="20"/>
        <v>14:30:00</v>
      </c>
      <c r="C1319" s="30" t="str">
        <f>'24'!B39</f>
        <v>14H30</v>
      </c>
      <c r="D1319" s="30">
        <f>'24'!C39</f>
        <v>582</v>
      </c>
      <c r="E1319" s="30">
        <f>'24'!D39</f>
        <v>628</v>
      </c>
      <c r="F1319" s="30">
        <f>'24'!E39</f>
        <v>508</v>
      </c>
      <c r="G1319" s="30">
        <f>'24'!F39</f>
        <v>42</v>
      </c>
      <c r="H1319" s="30">
        <f>'24'!G39</f>
        <v>0</v>
      </c>
      <c r="I1319" s="30">
        <f>'24'!H39</f>
        <v>17</v>
      </c>
      <c r="J1319" s="30">
        <f>'24'!I39</f>
        <v>1718</v>
      </c>
      <c r="K1319" s="30">
        <f>'24'!J39</f>
        <v>59</v>
      </c>
      <c r="L1319" s="30">
        <f>'24'!K39</f>
        <v>211</v>
      </c>
      <c r="M1319" s="30">
        <f>'24'!L39</f>
        <v>337</v>
      </c>
      <c r="N1319" s="30">
        <f>'24'!M39</f>
        <v>330</v>
      </c>
      <c r="O1319" s="30">
        <f>'24'!N39</f>
        <v>0</v>
      </c>
      <c r="P1319" s="30">
        <f>'24'!O39</f>
        <v>7</v>
      </c>
      <c r="Q1319" s="30">
        <f>'24'!P39</f>
        <v>12</v>
      </c>
      <c r="R1319" s="30">
        <f>'24'!Q39</f>
        <v>12</v>
      </c>
      <c r="S1319" s="30">
        <f>'24'!R39</f>
        <v>0</v>
      </c>
      <c r="T1319" s="30">
        <f>'24'!S39</f>
        <v>878</v>
      </c>
      <c r="U1319" s="30">
        <f>'24'!T39</f>
        <v>31</v>
      </c>
      <c r="V1319" s="30">
        <f>'24'!U39</f>
        <v>90</v>
      </c>
      <c r="W1319" s="30">
        <f>'24'!V39</f>
        <v>3.88</v>
      </c>
      <c r="X1319" s="30">
        <f>'24'!W39</f>
        <v>3.5</v>
      </c>
      <c r="Y1319" s="30">
        <f>'24'!X39</f>
        <v>5</v>
      </c>
      <c r="Z1319" s="30">
        <f>'24'!Y39</f>
        <v>3.1</v>
      </c>
      <c r="AA1319" s="30">
        <f>'24'!Z39</f>
        <v>4.7</v>
      </c>
      <c r="AB1319" s="30">
        <f>'24'!AA39</f>
        <v>1.2</v>
      </c>
      <c r="AC1319" s="30">
        <f>'24'!AB39</f>
        <v>0</v>
      </c>
      <c r="AD1319" s="30">
        <f>'24'!AC39</f>
        <v>0</v>
      </c>
      <c r="AE1319" s="30">
        <f>'24'!AD39</f>
        <v>0</v>
      </c>
      <c r="AF1319" s="30">
        <f>'24'!AE39</f>
        <v>0.85</v>
      </c>
      <c r="AG1319" s="30">
        <f>'24'!AF39</f>
        <v>0</v>
      </c>
      <c r="AH1319" s="30">
        <f>'24'!AG39</f>
        <v>0</v>
      </c>
      <c r="AI1319" s="30">
        <f>'24'!AH39</f>
        <v>0.85</v>
      </c>
      <c r="AJ1319" s="30">
        <f>'24'!AI39</f>
        <v>60</v>
      </c>
      <c r="AK1319" s="30">
        <f>'24'!AJ39</f>
        <v>60.85</v>
      </c>
      <c r="AL1319" s="30">
        <f>'24'!AK39</f>
        <v>107.52999999999999</v>
      </c>
      <c r="AM1319" s="30">
        <f>'24'!AL39</f>
        <v>112.22999999999999</v>
      </c>
      <c r="AN1319" s="30">
        <f>'24'!AM39</f>
        <v>51.379999999999988</v>
      </c>
      <c r="AO1319" s="30">
        <f>'24'!AN39</f>
        <v>0</v>
      </c>
      <c r="AP1319" s="30">
        <f>'24'!AO39</f>
        <v>0</v>
      </c>
      <c r="AQ1319" s="30">
        <f>'24'!AP39</f>
        <v>112.22999999999999</v>
      </c>
      <c r="AR1319" s="30">
        <f>'24'!AQ39</f>
        <v>42.935999999999993</v>
      </c>
      <c r="AS1319" s="30">
        <f>'24'!AR39</f>
        <v>0</v>
      </c>
      <c r="AT1319" s="30">
        <f>'24'!AS39</f>
        <v>60.85</v>
      </c>
      <c r="AU1319" s="30">
        <f>'24'!AT39</f>
        <v>89.615999999999985</v>
      </c>
      <c r="AV1319" s="30">
        <f>'24'!AU39</f>
        <v>150.46599999999998</v>
      </c>
      <c r="AW1319" s="30">
        <f>'24'!AV39</f>
        <v>0</v>
      </c>
      <c r="AX1319" s="30">
        <f>'24'!AW39</f>
        <v>10</v>
      </c>
      <c r="AY1319" s="30">
        <f>'24'!AX39</f>
        <v>200</v>
      </c>
      <c r="AZ1319" s="30">
        <f>'24'!AY39</f>
        <v>0</v>
      </c>
      <c r="BA1319" s="30">
        <f>'24'!AZ39</f>
        <v>36</v>
      </c>
      <c r="BB1319" s="30">
        <f>'24'!BA39</f>
        <v>0</v>
      </c>
      <c r="BC1319" s="30">
        <f>'24'!BB39</f>
        <v>246</v>
      </c>
      <c r="BD1319" s="30">
        <f>'24'!BC39</f>
        <v>233.7</v>
      </c>
      <c r="BE1319" s="30">
        <f>'24'!BD39</f>
        <v>14</v>
      </c>
      <c r="BF1319" s="30">
        <f>'24'!BE39</f>
        <v>15</v>
      </c>
      <c r="BG1319" s="30">
        <f>'24'!BF39</f>
        <v>8</v>
      </c>
      <c r="BH1319" s="30">
        <f>'24'!BG39</f>
        <v>9</v>
      </c>
      <c r="BI1319" s="30">
        <f>'24'!BH39</f>
        <v>1</v>
      </c>
      <c r="BJ1319" s="30">
        <f>'24'!BI39</f>
        <v>47</v>
      </c>
      <c r="BK1319" s="30">
        <f>'24'!BJ39</f>
        <v>186.7</v>
      </c>
      <c r="BL1319" s="30">
        <f>'24'!BK39</f>
        <v>89.615999999999985</v>
      </c>
      <c r="BM1319" s="30">
        <f>'24'!BL39</f>
        <v>97.084000000000003</v>
      </c>
    </row>
    <row r="1320" spans="1:65">
      <c r="A1320" s="78">
        <f>'24'!A40</f>
        <v>42910</v>
      </c>
      <c r="B1320" s="82" t="str">
        <f t="shared" si="20"/>
        <v>15:00:00</v>
      </c>
      <c r="C1320" s="30" t="str">
        <f>'24'!B40</f>
        <v>15H00</v>
      </c>
      <c r="D1320" s="30">
        <f>'24'!C40</f>
        <v>590</v>
      </c>
      <c r="E1320" s="30">
        <f>'24'!D40</f>
        <v>636</v>
      </c>
      <c r="F1320" s="30">
        <f>'24'!E40</f>
        <v>494</v>
      </c>
      <c r="G1320" s="30">
        <f>'24'!F40</f>
        <v>43</v>
      </c>
      <c r="H1320" s="30">
        <f>'24'!G40</f>
        <v>0</v>
      </c>
      <c r="I1320" s="30">
        <f>'24'!H40</f>
        <v>17</v>
      </c>
      <c r="J1320" s="30">
        <f>'24'!I40</f>
        <v>1720</v>
      </c>
      <c r="K1320" s="30">
        <f>'24'!J40</f>
        <v>60</v>
      </c>
      <c r="L1320" s="30">
        <f>'24'!K40</f>
        <v>210</v>
      </c>
      <c r="M1320" s="30">
        <f>'24'!L40</f>
        <v>333</v>
      </c>
      <c r="N1320" s="30">
        <f>'24'!M40</f>
        <v>350</v>
      </c>
      <c r="O1320" s="30">
        <f>'24'!N40</f>
        <v>0</v>
      </c>
      <c r="P1320" s="30">
        <f>'24'!O40</f>
        <v>7</v>
      </c>
      <c r="Q1320" s="30">
        <f>'24'!P40</f>
        <v>11</v>
      </c>
      <c r="R1320" s="30">
        <f>'24'!Q40</f>
        <v>12</v>
      </c>
      <c r="S1320" s="30">
        <f>'24'!R40</f>
        <v>0</v>
      </c>
      <c r="T1320" s="30">
        <f>'24'!S40</f>
        <v>893</v>
      </c>
      <c r="U1320" s="30">
        <f>'24'!T40</f>
        <v>30</v>
      </c>
      <c r="V1320" s="30">
        <f>'24'!U40</f>
        <v>90</v>
      </c>
      <c r="W1320" s="30">
        <f>'24'!V40</f>
        <v>3.88</v>
      </c>
      <c r="X1320" s="30">
        <f>'24'!W40</f>
        <v>3.5</v>
      </c>
      <c r="Y1320" s="30">
        <f>'24'!X40</f>
        <v>5</v>
      </c>
      <c r="Z1320" s="30">
        <f>'24'!Y40</f>
        <v>3.1</v>
      </c>
      <c r="AA1320" s="30">
        <f>'24'!Z40</f>
        <v>5.2</v>
      </c>
      <c r="AB1320" s="30">
        <f>'24'!AA40</f>
        <v>1.3</v>
      </c>
      <c r="AC1320" s="30">
        <f>'24'!AB40</f>
        <v>0</v>
      </c>
      <c r="AD1320" s="30">
        <f>'24'!AC40</f>
        <v>0</v>
      </c>
      <c r="AE1320" s="30">
        <f>'24'!AD40</f>
        <v>0</v>
      </c>
      <c r="AF1320" s="30">
        <f>'24'!AE40</f>
        <v>0.82499999999999996</v>
      </c>
      <c r="AG1320" s="30">
        <f>'24'!AF40</f>
        <v>0</v>
      </c>
      <c r="AH1320" s="30">
        <f>'24'!AG40</f>
        <v>0</v>
      </c>
      <c r="AI1320" s="30">
        <f>'24'!AH40</f>
        <v>0.82499999999999996</v>
      </c>
      <c r="AJ1320" s="30">
        <f>'24'!AI40</f>
        <v>60</v>
      </c>
      <c r="AK1320" s="30">
        <f>'24'!AJ40</f>
        <v>60.825000000000003</v>
      </c>
      <c r="AL1320" s="30">
        <f>'24'!AK40</f>
        <v>108.005</v>
      </c>
      <c r="AM1320" s="30">
        <f>'24'!AL40</f>
        <v>112.80499999999999</v>
      </c>
      <c r="AN1320" s="30">
        <f>'24'!AM40</f>
        <v>51.97999999999999</v>
      </c>
      <c r="AO1320" s="30">
        <f>'24'!AN40</f>
        <v>0</v>
      </c>
      <c r="AP1320" s="30">
        <f>'24'!AO40</f>
        <v>0</v>
      </c>
      <c r="AQ1320" s="30">
        <f>'24'!AP40</f>
        <v>112.80499999999999</v>
      </c>
      <c r="AR1320" s="30">
        <f>'24'!AQ40</f>
        <v>42.435999999999979</v>
      </c>
      <c r="AS1320" s="30">
        <f>'24'!AR40</f>
        <v>0</v>
      </c>
      <c r="AT1320" s="30">
        <f>'24'!AS40</f>
        <v>60.825000000000003</v>
      </c>
      <c r="AU1320" s="30">
        <f>'24'!AT40</f>
        <v>89.615999999999985</v>
      </c>
      <c r="AV1320" s="30">
        <f>'24'!AU40</f>
        <v>150.44099999999997</v>
      </c>
      <c r="AW1320" s="30">
        <f>'24'!AV40</f>
        <v>0</v>
      </c>
      <c r="AX1320" s="30">
        <f>'24'!AW40</f>
        <v>10</v>
      </c>
      <c r="AY1320" s="30">
        <f>'24'!AX40</f>
        <v>200</v>
      </c>
      <c r="AZ1320" s="30">
        <f>'24'!AY40</f>
        <v>0</v>
      </c>
      <c r="BA1320" s="30">
        <f>'24'!AZ40</f>
        <v>36</v>
      </c>
      <c r="BB1320" s="30">
        <f>'24'!BA40</f>
        <v>0</v>
      </c>
      <c r="BC1320" s="30">
        <f>'24'!BB40</f>
        <v>246</v>
      </c>
      <c r="BD1320" s="30">
        <f>'24'!BC40</f>
        <v>233.7</v>
      </c>
      <c r="BE1320" s="30">
        <f>'24'!BD40</f>
        <v>14</v>
      </c>
      <c r="BF1320" s="30">
        <f>'24'!BE40</f>
        <v>15</v>
      </c>
      <c r="BG1320" s="30">
        <f>'24'!BF40</f>
        <v>8</v>
      </c>
      <c r="BH1320" s="30">
        <f>'24'!BG40</f>
        <v>9</v>
      </c>
      <c r="BI1320" s="30">
        <f>'24'!BH40</f>
        <v>1</v>
      </c>
      <c r="BJ1320" s="30">
        <f>'24'!BI40</f>
        <v>47</v>
      </c>
      <c r="BK1320" s="30">
        <f>'24'!BJ40</f>
        <v>186.7</v>
      </c>
      <c r="BL1320" s="30">
        <f>'24'!BK40</f>
        <v>89.615999999999985</v>
      </c>
      <c r="BM1320" s="30">
        <f>'24'!BL40</f>
        <v>97.084000000000003</v>
      </c>
    </row>
    <row r="1321" spans="1:65">
      <c r="A1321" s="78">
        <f>'24'!A41</f>
        <v>42910</v>
      </c>
      <c r="B1321" s="82" t="str">
        <f t="shared" si="20"/>
        <v>15:30:00</v>
      </c>
      <c r="C1321" s="30" t="str">
        <f>'24'!B41</f>
        <v>15H30</v>
      </c>
      <c r="D1321" s="30">
        <f>'24'!C41</f>
        <v>578</v>
      </c>
      <c r="E1321" s="30">
        <f>'24'!D41</f>
        <v>632</v>
      </c>
      <c r="F1321" s="30">
        <f>'24'!E41</f>
        <v>503</v>
      </c>
      <c r="G1321" s="30">
        <f>'24'!F41</f>
        <v>43</v>
      </c>
      <c r="H1321" s="30">
        <f>'24'!G41</f>
        <v>0</v>
      </c>
      <c r="I1321" s="30">
        <f>'24'!H41</f>
        <v>17</v>
      </c>
      <c r="J1321" s="30">
        <f>'24'!I41</f>
        <v>1713</v>
      </c>
      <c r="K1321" s="30">
        <f>'24'!J41</f>
        <v>60</v>
      </c>
      <c r="L1321" s="30">
        <f>'24'!K41</f>
        <v>212</v>
      </c>
      <c r="M1321" s="30">
        <f>'24'!L41</f>
        <v>318</v>
      </c>
      <c r="N1321" s="30">
        <f>'24'!M41</f>
        <v>340</v>
      </c>
      <c r="O1321" s="30">
        <f>'24'!N41</f>
        <v>0</v>
      </c>
      <c r="P1321" s="30">
        <f>'24'!O41</f>
        <v>7</v>
      </c>
      <c r="Q1321" s="30">
        <f>'24'!P41</f>
        <v>12</v>
      </c>
      <c r="R1321" s="30">
        <f>'24'!Q41</f>
        <v>12</v>
      </c>
      <c r="S1321" s="30">
        <f>'24'!R41</f>
        <v>0</v>
      </c>
      <c r="T1321" s="30">
        <f>'24'!S41</f>
        <v>870</v>
      </c>
      <c r="U1321" s="30">
        <f>'24'!T41</f>
        <v>31</v>
      </c>
      <c r="V1321" s="30">
        <f>'24'!U41</f>
        <v>91</v>
      </c>
      <c r="W1321" s="30">
        <f>'24'!V41</f>
        <v>3.88</v>
      </c>
      <c r="X1321" s="30">
        <f>'24'!W41</f>
        <v>3.5</v>
      </c>
      <c r="Y1321" s="30">
        <f>'24'!X41</f>
        <v>4.5</v>
      </c>
      <c r="Z1321" s="30">
        <f>'24'!Y41</f>
        <v>3.1</v>
      </c>
      <c r="AA1321" s="30">
        <f>'24'!Z41</f>
        <v>5.2</v>
      </c>
      <c r="AB1321" s="30">
        <f>'24'!AA41</f>
        <v>1.3</v>
      </c>
      <c r="AC1321" s="30">
        <f>'24'!AB41</f>
        <v>0</v>
      </c>
      <c r="AD1321" s="30">
        <f>'24'!AC41</f>
        <v>0</v>
      </c>
      <c r="AE1321" s="30">
        <f>'24'!AD41</f>
        <v>0</v>
      </c>
      <c r="AF1321" s="30">
        <f>'24'!AE41</f>
        <v>0.82499999999999996</v>
      </c>
      <c r="AG1321" s="30">
        <f>'24'!AF41</f>
        <v>0</v>
      </c>
      <c r="AH1321" s="30">
        <f>'24'!AG41</f>
        <v>0</v>
      </c>
      <c r="AI1321" s="30">
        <f>'24'!AH41</f>
        <v>0.82499999999999996</v>
      </c>
      <c r="AJ1321" s="30">
        <f>'24'!AI41</f>
        <v>60</v>
      </c>
      <c r="AK1321" s="30">
        <f>'24'!AJ41</f>
        <v>60.825000000000003</v>
      </c>
      <c r="AL1321" s="30">
        <f>'24'!AK41</f>
        <v>108.505</v>
      </c>
      <c r="AM1321" s="30">
        <f>'24'!AL41</f>
        <v>113.30499999999999</v>
      </c>
      <c r="AN1321" s="30">
        <f>'24'!AM41</f>
        <v>52.47999999999999</v>
      </c>
      <c r="AO1321" s="30">
        <f>'24'!AN41</f>
        <v>0</v>
      </c>
      <c r="AP1321" s="30">
        <f>'24'!AO41</f>
        <v>0</v>
      </c>
      <c r="AQ1321" s="30">
        <f>'24'!AP41</f>
        <v>113.30499999999999</v>
      </c>
      <c r="AR1321" s="30">
        <f>'24'!AQ41</f>
        <v>41.935999999999979</v>
      </c>
      <c r="AS1321" s="30">
        <f>'24'!AR41</f>
        <v>0</v>
      </c>
      <c r="AT1321" s="30">
        <f>'24'!AS41</f>
        <v>60.825000000000003</v>
      </c>
      <c r="AU1321" s="30">
        <f>'24'!AT41</f>
        <v>89.615999999999985</v>
      </c>
      <c r="AV1321" s="30">
        <f>'24'!AU41</f>
        <v>150.44099999999997</v>
      </c>
      <c r="AW1321" s="30">
        <f>'24'!AV41</f>
        <v>0</v>
      </c>
      <c r="AX1321" s="30">
        <f>'24'!AW41</f>
        <v>10</v>
      </c>
      <c r="AY1321" s="30">
        <f>'24'!AX41</f>
        <v>200</v>
      </c>
      <c r="AZ1321" s="30">
        <f>'24'!AY41</f>
        <v>0</v>
      </c>
      <c r="BA1321" s="30">
        <f>'24'!AZ41</f>
        <v>36</v>
      </c>
      <c r="BB1321" s="30">
        <f>'24'!BA41</f>
        <v>0</v>
      </c>
      <c r="BC1321" s="30">
        <f>'24'!BB41</f>
        <v>246</v>
      </c>
      <c r="BD1321" s="30">
        <f>'24'!BC41</f>
        <v>233.7</v>
      </c>
      <c r="BE1321" s="30">
        <f>'24'!BD41</f>
        <v>14</v>
      </c>
      <c r="BF1321" s="30">
        <f>'24'!BE41</f>
        <v>15</v>
      </c>
      <c r="BG1321" s="30">
        <f>'24'!BF41</f>
        <v>8</v>
      </c>
      <c r="BH1321" s="30">
        <f>'24'!BG41</f>
        <v>9</v>
      </c>
      <c r="BI1321" s="30">
        <f>'24'!BH41</f>
        <v>1</v>
      </c>
      <c r="BJ1321" s="30">
        <f>'24'!BI41</f>
        <v>47</v>
      </c>
      <c r="BK1321" s="30">
        <f>'24'!BJ41</f>
        <v>186.7</v>
      </c>
      <c r="BL1321" s="30">
        <f>'24'!BK41</f>
        <v>89.615999999999985</v>
      </c>
      <c r="BM1321" s="30">
        <f>'24'!BL41</f>
        <v>97.084000000000003</v>
      </c>
    </row>
    <row r="1322" spans="1:65">
      <c r="A1322" s="78">
        <f>'24'!A42</f>
        <v>42910</v>
      </c>
      <c r="B1322" s="82" t="str">
        <f t="shared" si="20"/>
        <v>16:00:00</v>
      </c>
      <c r="C1322" s="30" t="str">
        <f>'24'!B42</f>
        <v>16H00</v>
      </c>
      <c r="D1322" s="30">
        <f>'24'!C42</f>
        <v>582</v>
      </c>
      <c r="E1322" s="30">
        <f>'24'!D42</f>
        <v>636</v>
      </c>
      <c r="F1322" s="30">
        <f>'24'!E42</f>
        <v>495</v>
      </c>
      <c r="G1322" s="30">
        <f>'24'!F42</f>
        <v>42</v>
      </c>
      <c r="H1322" s="30">
        <f>'24'!G42</f>
        <v>0</v>
      </c>
      <c r="I1322" s="30">
        <f>'24'!H42</f>
        <v>16</v>
      </c>
      <c r="J1322" s="30">
        <f>'24'!I42</f>
        <v>1713</v>
      </c>
      <c r="K1322" s="30">
        <f>'24'!J42</f>
        <v>58</v>
      </c>
      <c r="L1322" s="30">
        <f>'24'!K42</f>
        <v>210</v>
      </c>
      <c r="M1322" s="30">
        <f>'24'!L42</f>
        <v>330</v>
      </c>
      <c r="N1322" s="30">
        <f>'24'!M42</f>
        <v>330</v>
      </c>
      <c r="O1322" s="30">
        <f>'24'!N42</f>
        <v>0</v>
      </c>
      <c r="P1322" s="30">
        <f>'24'!O42</f>
        <v>7</v>
      </c>
      <c r="Q1322" s="30">
        <f>'24'!P42</f>
        <v>12</v>
      </c>
      <c r="R1322" s="30">
        <f>'24'!Q42</f>
        <v>12</v>
      </c>
      <c r="S1322" s="30">
        <f>'24'!R42</f>
        <v>0</v>
      </c>
      <c r="T1322" s="30">
        <f>'24'!S42</f>
        <v>870</v>
      </c>
      <c r="U1322" s="30">
        <f>'24'!T42</f>
        <v>31</v>
      </c>
      <c r="V1322" s="30">
        <f>'24'!U42</f>
        <v>89</v>
      </c>
      <c r="W1322" s="30">
        <f>'24'!V42</f>
        <v>3.88</v>
      </c>
      <c r="X1322" s="30">
        <f>'24'!W42</f>
        <v>3.5</v>
      </c>
      <c r="Y1322" s="30">
        <f>'24'!X42</f>
        <v>4.5</v>
      </c>
      <c r="Z1322" s="30">
        <f>'24'!Y42</f>
        <v>3.2</v>
      </c>
      <c r="AA1322" s="30">
        <f>'24'!Z42</f>
        <v>5</v>
      </c>
      <c r="AB1322" s="30">
        <f>'24'!AA42</f>
        <v>2.2000000000000002</v>
      </c>
      <c r="AC1322" s="30">
        <f>'24'!AB42</f>
        <v>0</v>
      </c>
      <c r="AD1322" s="30">
        <f>'24'!AC42</f>
        <v>0</v>
      </c>
      <c r="AE1322" s="30">
        <f>'24'!AD42</f>
        <v>0</v>
      </c>
      <c r="AF1322" s="30">
        <f>'24'!AE42</f>
        <v>0.8</v>
      </c>
      <c r="AG1322" s="30">
        <f>'24'!AF42</f>
        <v>0</v>
      </c>
      <c r="AH1322" s="30">
        <f>'24'!AG42</f>
        <v>0</v>
      </c>
      <c r="AI1322" s="30">
        <f>'24'!AH42</f>
        <v>0.8</v>
      </c>
      <c r="AJ1322" s="30">
        <f>'24'!AI42</f>
        <v>60</v>
      </c>
      <c r="AK1322" s="30">
        <f>'24'!AJ42</f>
        <v>60.8</v>
      </c>
      <c r="AL1322" s="30">
        <f>'24'!AK42</f>
        <v>106.38</v>
      </c>
      <c r="AM1322" s="30">
        <f>'24'!AL42</f>
        <v>112.08</v>
      </c>
      <c r="AN1322" s="30">
        <f>'24'!AM42</f>
        <v>51.28</v>
      </c>
      <c r="AO1322" s="30">
        <f>'24'!AN42</f>
        <v>0</v>
      </c>
      <c r="AP1322" s="30">
        <f>'24'!AO42</f>
        <v>0</v>
      </c>
      <c r="AQ1322" s="30">
        <f>'24'!AP42</f>
        <v>112.08</v>
      </c>
      <c r="AR1322" s="30">
        <f>'24'!AQ42</f>
        <v>44.036000000000001</v>
      </c>
      <c r="AS1322" s="30">
        <f>'24'!AR42</f>
        <v>0</v>
      </c>
      <c r="AT1322" s="30">
        <f>'24'!AS42</f>
        <v>60.8</v>
      </c>
      <c r="AU1322" s="30">
        <f>'24'!AT42</f>
        <v>89.615999999999985</v>
      </c>
      <c r="AV1322" s="30">
        <f>'24'!AU42</f>
        <v>150.416</v>
      </c>
      <c r="AW1322" s="30">
        <f>'24'!AV42</f>
        <v>0</v>
      </c>
      <c r="AX1322" s="30">
        <f>'24'!AW42</f>
        <v>10</v>
      </c>
      <c r="AY1322" s="30">
        <f>'24'!AX42</f>
        <v>200</v>
      </c>
      <c r="AZ1322" s="30">
        <f>'24'!AY42</f>
        <v>0</v>
      </c>
      <c r="BA1322" s="30">
        <f>'24'!AZ42</f>
        <v>36</v>
      </c>
      <c r="BB1322" s="30">
        <f>'24'!BA42</f>
        <v>0</v>
      </c>
      <c r="BC1322" s="30">
        <f>'24'!BB42</f>
        <v>246</v>
      </c>
      <c r="BD1322" s="30">
        <f>'24'!BC42</f>
        <v>233.7</v>
      </c>
      <c r="BE1322" s="30">
        <f>'24'!BD42</f>
        <v>14</v>
      </c>
      <c r="BF1322" s="30">
        <f>'24'!BE42</f>
        <v>15</v>
      </c>
      <c r="BG1322" s="30">
        <f>'24'!BF42</f>
        <v>8</v>
      </c>
      <c r="BH1322" s="30">
        <f>'24'!BG42</f>
        <v>9</v>
      </c>
      <c r="BI1322" s="30">
        <f>'24'!BH42</f>
        <v>1</v>
      </c>
      <c r="BJ1322" s="30">
        <f>'24'!BI42</f>
        <v>47</v>
      </c>
      <c r="BK1322" s="30">
        <f>'24'!BJ42</f>
        <v>186.7</v>
      </c>
      <c r="BL1322" s="30">
        <f>'24'!BK42</f>
        <v>89.615999999999985</v>
      </c>
      <c r="BM1322" s="30">
        <f>'24'!BL42</f>
        <v>97.084000000000003</v>
      </c>
    </row>
    <row r="1323" spans="1:65">
      <c r="A1323" s="78">
        <f>'24'!A43</f>
        <v>42910</v>
      </c>
      <c r="B1323" s="82" t="str">
        <f t="shared" si="20"/>
        <v>16:30:00</v>
      </c>
      <c r="C1323" s="30" t="str">
        <f>'24'!B43</f>
        <v>16H30</v>
      </c>
      <c r="D1323" s="30">
        <f>'24'!C43</f>
        <v>588</v>
      </c>
      <c r="E1323" s="30">
        <f>'24'!D43</f>
        <v>631</v>
      </c>
      <c r="F1323" s="30">
        <f>'24'!E43</f>
        <v>479</v>
      </c>
      <c r="G1323" s="30">
        <f>'24'!F43</f>
        <v>42</v>
      </c>
      <c r="H1323" s="30">
        <f>'24'!G43</f>
        <v>0</v>
      </c>
      <c r="I1323" s="30">
        <f>'24'!H43</f>
        <v>16</v>
      </c>
      <c r="J1323" s="30">
        <f>'24'!I43</f>
        <v>1698</v>
      </c>
      <c r="K1323" s="30">
        <f>'24'!J43</f>
        <v>58</v>
      </c>
      <c r="L1323" s="30">
        <f>'24'!K43</f>
        <v>251</v>
      </c>
      <c r="M1323" s="30">
        <f>'24'!L43</f>
        <v>322</v>
      </c>
      <c r="N1323" s="30">
        <f>'24'!M43</f>
        <v>330</v>
      </c>
      <c r="O1323" s="30">
        <f>'24'!N43</f>
        <v>0</v>
      </c>
      <c r="P1323" s="30">
        <f>'24'!O43</f>
        <v>9</v>
      </c>
      <c r="Q1323" s="30">
        <f>'24'!P43</f>
        <v>12</v>
      </c>
      <c r="R1323" s="30">
        <f>'24'!Q43</f>
        <v>12</v>
      </c>
      <c r="S1323" s="30">
        <f>'24'!R43</f>
        <v>0</v>
      </c>
      <c r="T1323" s="30">
        <f>'24'!S43</f>
        <v>903</v>
      </c>
      <c r="U1323" s="30">
        <f>'24'!T43</f>
        <v>33</v>
      </c>
      <c r="V1323" s="30">
        <f>'24'!U43</f>
        <v>91</v>
      </c>
      <c r="W1323" s="30">
        <f>'24'!V43</f>
        <v>3.88</v>
      </c>
      <c r="X1323" s="30">
        <f>'24'!W43</f>
        <v>3.5</v>
      </c>
      <c r="Y1323" s="30">
        <f>'24'!X43</f>
        <v>5.5</v>
      </c>
      <c r="Z1323" s="30">
        <f>'24'!Y43</f>
        <v>3.2</v>
      </c>
      <c r="AA1323" s="30">
        <f>'24'!Z43</f>
        <v>5</v>
      </c>
      <c r="AB1323" s="30">
        <f>'24'!AA43</f>
        <v>2.2000000000000002</v>
      </c>
      <c r="AC1323" s="30">
        <f>'24'!AB43</f>
        <v>0</v>
      </c>
      <c r="AD1323" s="30">
        <f>'24'!AC43</f>
        <v>0</v>
      </c>
      <c r="AE1323" s="30">
        <f>'24'!AD43</f>
        <v>0</v>
      </c>
      <c r="AF1323" s="30">
        <f>'24'!AE43</f>
        <v>0.8</v>
      </c>
      <c r="AG1323" s="30">
        <f>'24'!AF43</f>
        <v>0</v>
      </c>
      <c r="AH1323" s="30">
        <f>'24'!AG43</f>
        <v>0</v>
      </c>
      <c r="AI1323" s="30">
        <f>'24'!AH43</f>
        <v>0.8</v>
      </c>
      <c r="AJ1323" s="30">
        <f>'24'!AI43</f>
        <v>60</v>
      </c>
      <c r="AK1323" s="30">
        <f>'24'!AJ43</f>
        <v>60.8</v>
      </c>
      <c r="AL1323" s="30">
        <f>'24'!AK43</f>
        <v>109.38</v>
      </c>
      <c r="AM1323" s="30">
        <f>'24'!AL43</f>
        <v>115.08</v>
      </c>
      <c r="AN1323" s="30">
        <f>'24'!AM43</f>
        <v>54.28</v>
      </c>
      <c r="AO1323" s="30">
        <f>'24'!AN43</f>
        <v>0</v>
      </c>
      <c r="AP1323" s="30">
        <f>'24'!AO43</f>
        <v>0</v>
      </c>
      <c r="AQ1323" s="30">
        <f>'24'!AP43</f>
        <v>115.08</v>
      </c>
      <c r="AR1323" s="30">
        <f>'24'!AQ43</f>
        <v>41.036000000000001</v>
      </c>
      <c r="AS1323" s="30">
        <f>'24'!AR43</f>
        <v>0</v>
      </c>
      <c r="AT1323" s="30">
        <f>'24'!AS43</f>
        <v>60.8</v>
      </c>
      <c r="AU1323" s="30">
        <f>'24'!AT43</f>
        <v>89.615999999999985</v>
      </c>
      <c r="AV1323" s="30">
        <f>'24'!AU43</f>
        <v>150.416</v>
      </c>
      <c r="AW1323" s="30">
        <f>'24'!AV43</f>
        <v>0</v>
      </c>
      <c r="AX1323" s="30">
        <f>'24'!AW43</f>
        <v>10</v>
      </c>
      <c r="AY1323" s="30">
        <f>'24'!AX43</f>
        <v>200</v>
      </c>
      <c r="AZ1323" s="30">
        <f>'24'!AY43</f>
        <v>0</v>
      </c>
      <c r="BA1323" s="30">
        <f>'24'!AZ43</f>
        <v>36</v>
      </c>
      <c r="BB1323" s="30">
        <f>'24'!BA43</f>
        <v>0</v>
      </c>
      <c r="BC1323" s="30">
        <f>'24'!BB43</f>
        <v>246</v>
      </c>
      <c r="BD1323" s="30">
        <f>'24'!BC43</f>
        <v>233.7</v>
      </c>
      <c r="BE1323" s="30">
        <f>'24'!BD43</f>
        <v>14</v>
      </c>
      <c r="BF1323" s="30">
        <f>'24'!BE43</f>
        <v>15</v>
      </c>
      <c r="BG1323" s="30">
        <f>'24'!BF43</f>
        <v>8</v>
      </c>
      <c r="BH1323" s="30">
        <f>'24'!BG43</f>
        <v>9</v>
      </c>
      <c r="BI1323" s="30">
        <f>'24'!BH43</f>
        <v>1</v>
      </c>
      <c r="BJ1323" s="30">
        <f>'24'!BI43</f>
        <v>47</v>
      </c>
      <c r="BK1323" s="30">
        <f>'24'!BJ43</f>
        <v>186.7</v>
      </c>
      <c r="BL1323" s="30">
        <f>'24'!BK43</f>
        <v>89.615999999999985</v>
      </c>
      <c r="BM1323" s="30">
        <f>'24'!BL43</f>
        <v>97.084000000000003</v>
      </c>
    </row>
    <row r="1324" spans="1:65">
      <c r="A1324" s="78">
        <f>'24'!A44</f>
        <v>42910</v>
      </c>
      <c r="B1324" s="82" t="str">
        <f t="shared" si="20"/>
        <v>17:00:00</v>
      </c>
      <c r="C1324" s="30" t="str">
        <f>'24'!B44</f>
        <v>17H00</v>
      </c>
      <c r="D1324" s="30">
        <f>'24'!C44</f>
        <v>585</v>
      </c>
      <c r="E1324" s="30">
        <f>'24'!D44</f>
        <v>628</v>
      </c>
      <c r="F1324" s="30">
        <f>'24'!E44</f>
        <v>480</v>
      </c>
      <c r="G1324" s="30">
        <f>'24'!F44</f>
        <v>42</v>
      </c>
      <c r="H1324" s="30">
        <f>'24'!G44</f>
        <v>0</v>
      </c>
      <c r="I1324" s="30">
        <f>'24'!H44</f>
        <v>16</v>
      </c>
      <c r="J1324" s="30">
        <f>'24'!I44</f>
        <v>1693</v>
      </c>
      <c r="K1324" s="30">
        <f>'24'!J44</f>
        <v>58</v>
      </c>
      <c r="L1324" s="30">
        <f>'24'!K44</f>
        <v>258</v>
      </c>
      <c r="M1324" s="30">
        <f>'24'!L44</f>
        <v>321</v>
      </c>
      <c r="N1324" s="30">
        <f>'24'!M44</f>
        <v>340</v>
      </c>
      <c r="O1324" s="30">
        <f>'24'!N44</f>
        <v>0</v>
      </c>
      <c r="P1324" s="30">
        <f>'24'!O44</f>
        <v>9</v>
      </c>
      <c r="Q1324" s="30">
        <f>'24'!P44</f>
        <v>12</v>
      </c>
      <c r="R1324" s="30">
        <f>'24'!Q44</f>
        <v>12</v>
      </c>
      <c r="S1324" s="30">
        <f>'24'!R44</f>
        <v>0</v>
      </c>
      <c r="T1324" s="30">
        <f>'24'!S44</f>
        <v>919</v>
      </c>
      <c r="U1324" s="30">
        <f>'24'!T44</f>
        <v>33</v>
      </c>
      <c r="V1324" s="30">
        <f>'24'!U44</f>
        <v>91</v>
      </c>
      <c r="W1324" s="30">
        <f>'24'!V44</f>
        <v>3.88</v>
      </c>
      <c r="X1324" s="30">
        <f>'24'!W44</f>
        <v>3.5</v>
      </c>
      <c r="Y1324" s="30">
        <f>'24'!X44</f>
        <v>5.7</v>
      </c>
      <c r="Z1324" s="30">
        <f>'24'!Y44</f>
        <v>3.2</v>
      </c>
      <c r="AA1324" s="30">
        <f>'24'!Z44</f>
        <v>5</v>
      </c>
      <c r="AB1324" s="30">
        <f>'24'!AA44</f>
        <v>2.4</v>
      </c>
      <c r="AC1324" s="30">
        <f>'24'!AB44</f>
        <v>0</v>
      </c>
      <c r="AD1324" s="30">
        <f>'24'!AC44</f>
        <v>0</v>
      </c>
      <c r="AE1324" s="30">
        <f>'24'!AD44</f>
        <v>0</v>
      </c>
      <c r="AF1324" s="30">
        <f>'24'!AE44</f>
        <v>0.82499999999999996</v>
      </c>
      <c r="AG1324" s="30">
        <f>'24'!AF44</f>
        <v>0</v>
      </c>
      <c r="AH1324" s="30">
        <f>'24'!AG44</f>
        <v>0</v>
      </c>
      <c r="AI1324" s="30">
        <f>'24'!AH44</f>
        <v>0.82499999999999996</v>
      </c>
      <c r="AJ1324" s="30">
        <f>'24'!AI44</f>
        <v>60</v>
      </c>
      <c r="AK1324" s="30">
        <f>'24'!AJ44</f>
        <v>60.825000000000003</v>
      </c>
      <c r="AL1324" s="30">
        <f>'24'!AK44</f>
        <v>109.605</v>
      </c>
      <c r="AM1324" s="30">
        <f>'24'!AL44</f>
        <v>115.50500000000001</v>
      </c>
      <c r="AN1324" s="30">
        <f>'24'!AM44</f>
        <v>54.680000000000007</v>
      </c>
      <c r="AO1324" s="30">
        <f>'24'!AN44</f>
        <v>0</v>
      </c>
      <c r="AP1324" s="30">
        <f>'24'!AO44</f>
        <v>0</v>
      </c>
      <c r="AQ1324" s="30">
        <f>'24'!AP44</f>
        <v>115.50500000000001</v>
      </c>
      <c r="AR1324" s="30">
        <f>'24'!AQ44</f>
        <v>40.83599999999997</v>
      </c>
      <c r="AS1324" s="30">
        <f>'24'!AR44</f>
        <v>0</v>
      </c>
      <c r="AT1324" s="30">
        <f>'24'!AS44</f>
        <v>60.825000000000003</v>
      </c>
      <c r="AU1324" s="30">
        <f>'24'!AT44</f>
        <v>89.615999999999985</v>
      </c>
      <c r="AV1324" s="30">
        <f>'24'!AU44</f>
        <v>150.44099999999997</v>
      </c>
      <c r="AW1324" s="30">
        <f>'24'!AV44</f>
        <v>0</v>
      </c>
      <c r="AX1324" s="30">
        <f>'24'!AW44</f>
        <v>10</v>
      </c>
      <c r="AY1324" s="30">
        <f>'24'!AX44</f>
        <v>200</v>
      </c>
      <c r="AZ1324" s="30">
        <f>'24'!AY44</f>
        <v>0</v>
      </c>
      <c r="BA1324" s="30">
        <f>'24'!AZ44</f>
        <v>36</v>
      </c>
      <c r="BB1324" s="30">
        <f>'24'!BA44</f>
        <v>0</v>
      </c>
      <c r="BC1324" s="30">
        <f>'24'!BB44</f>
        <v>246</v>
      </c>
      <c r="BD1324" s="30">
        <f>'24'!BC44</f>
        <v>233.7</v>
      </c>
      <c r="BE1324" s="30">
        <f>'24'!BD44</f>
        <v>14</v>
      </c>
      <c r="BF1324" s="30">
        <f>'24'!BE44</f>
        <v>15</v>
      </c>
      <c r="BG1324" s="30">
        <f>'24'!BF44</f>
        <v>8</v>
      </c>
      <c r="BH1324" s="30">
        <f>'24'!BG44</f>
        <v>9</v>
      </c>
      <c r="BI1324" s="30">
        <f>'24'!BH44</f>
        <v>1</v>
      </c>
      <c r="BJ1324" s="30">
        <f>'24'!BI44</f>
        <v>47</v>
      </c>
      <c r="BK1324" s="30">
        <f>'24'!BJ44</f>
        <v>186.7</v>
      </c>
      <c r="BL1324" s="30">
        <f>'24'!BK44</f>
        <v>89.615999999999985</v>
      </c>
      <c r="BM1324" s="30">
        <f>'24'!BL44</f>
        <v>97.084000000000003</v>
      </c>
    </row>
    <row r="1325" spans="1:65">
      <c r="A1325" s="78">
        <f>'24'!A45</f>
        <v>42910</v>
      </c>
      <c r="B1325" s="82" t="str">
        <f t="shared" si="20"/>
        <v>17:30:00</v>
      </c>
      <c r="C1325" s="30" t="str">
        <f>'24'!B45</f>
        <v>17H30</v>
      </c>
      <c r="D1325" s="30">
        <f>'24'!C45</f>
        <v>593</v>
      </c>
      <c r="E1325" s="30">
        <f>'24'!D45</f>
        <v>629</v>
      </c>
      <c r="F1325" s="30">
        <f>'24'!E45</f>
        <v>482</v>
      </c>
      <c r="G1325" s="30">
        <f>'24'!F45</f>
        <v>43</v>
      </c>
      <c r="H1325" s="30">
        <f>'24'!G45</f>
        <v>0</v>
      </c>
      <c r="I1325" s="30">
        <f>'24'!H45</f>
        <v>16</v>
      </c>
      <c r="J1325" s="30">
        <f>'24'!I45</f>
        <v>1704</v>
      </c>
      <c r="K1325" s="30">
        <f>'24'!J45</f>
        <v>59</v>
      </c>
      <c r="L1325" s="30">
        <f>'24'!K45</f>
        <v>253</v>
      </c>
      <c r="M1325" s="30">
        <f>'24'!L45</f>
        <v>318</v>
      </c>
      <c r="N1325" s="30">
        <f>'24'!M45</f>
        <v>340</v>
      </c>
      <c r="O1325" s="30">
        <f>'24'!N45</f>
        <v>0</v>
      </c>
      <c r="P1325" s="30">
        <f>'24'!O45</f>
        <v>9</v>
      </c>
      <c r="Q1325" s="30">
        <f>'24'!P45</f>
        <v>11</v>
      </c>
      <c r="R1325" s="30">
        <f>'24'!Q45</f>
        <v>12</v>
      </c>
      <c r="S1325" s="30">
        <f>'24'!R45</f>
        <v>0</v>
      </c>
      <c r="T1325" s="30">
        <f>'24'!S45</f>
        <v>911</v>
      </c>
      <c r="U1325" s="30">
        <f>'24'!T45</f>
        <v>32</v>
      </c>
      <c r="V1325" s="30">
        <f>'24'!U45</f>
        <v>91</v>
      </c>
      <c r="W1325" s="30">
        <f>'24'!V45</f>
        <v>3.88</v>
      </c>
      <c r="X1325" s="30">
        <f>'24'!W45</f>
        <v>3.5</v>
      </c>
      <c r="Y1325" s="30">
        <f>'24'!X45</f>
        <v>5.7</v>
      </c>
      <c r="Z1325" s="30">
        <f>'24'!Y45</f>
        <v>3.2</v>
      </c>
      <c r="AA1325" s="30">
        <f>'24'!Z45</f>
        <v>5</v>
      </c>
      <c r="AB1325" s="30">
        <f>'24'!AA45</f>
        <v>2.4</v>
      </c>
      <c r="AC1325" s="30">
        <f>'24'!AB45</f>
        <v>0</v>
      </c>
      <c r="AD1325" s="30">
        <f>'24'!AC45</f>
        <v>0</v>
      </c>
      <c r="AE1325" s="30">
        <f>'24'!AD45</f>
        <v>0</v>
      </c>
      <c r="AF1325" s="30">
        <f>'24'!AE45</f>
        <v>0.82499999999999996</v>
      </c>
      <c r="AG1325" s="30">
        <f>'24'!AF45</f>
        <v>0</v>
      </c>
      <c r="AH1325" s="30">
        <f>'24'!AG45</f>
        <v>0</v>
      </c>
      <c r="AI1325" s="30">
        <f>'24'!AH45</f>
        <v>0.82499999999999996</v>
      </c>
      <c r="AJ1325" s="30">
        <f>'24'!AI45</f>
        <v>60</v>
      </c>
      <c r="AK1325" s="30">
        <f>'24'!AJ45</f>
        <v>60.825000000000003</v>
      </c>
      <c r="AL1325" s="30">
        <f>'24'!AK45</f>
        <v>109.605</v>
      </c>
      <c r="AM1325" s="30">
        <f>'24'!AL45</f>
        <v>115.50500000000001</v>
      </c>
      <c r="AN1325" s="30">
        <f>'24'!AM45</f>
        <v>54.680000000000007</v>
      </c>
      <c r="AO1325" s="30">
        <f>'24'!AN45</f>
        <v>0</v>
      </c>
      <c r="AP1325" s="30">
        <f>'24'!AO45</f>
        <v>0</v>
      </c>
      <c r="AQ1325" s="30">
        <f>'24'!AP45</f>
        <v>115.50500000000001</v>
      </c>
      <c r="AR1325" s="30">
        <f>'24'!AQ45</f>
        <v>40.83599999999997</v>
      </c>
      <c r="AS1325" s="30">
        <f>'24'!AR45</f>
        <v>0</v>
      </c>
      <c r="AT1325" s="30">
        <f>'24'!AS45</f>
        <v>60.825000000000003</v>
      </c>
      <c r="AU1325" s="30">
        <f>'24'!AT45</f>
        <v>89.615999999999985</v>
      </c>
      <c r="AV1325" s="30">
        <f>'24'!AU45</f>
        <v>150.44099999999997</v>
      </c>
      <c r="AW1325" s="30">
        <f>'24'!AV45</f>
        <v>0</v>
      </c>
      <c r="AX1325" s="30">
        <f>'24'!AW45</f>
        <v>10</v>
      </c>
      <c r="AY1325" s="30">
        <f>'24'!AX45</f>
        <v>200</v>
      </c>
      <c r="AZ1325" s="30">
        <f>'24'!AY45</f>
        <v>0</v>
      </c>
      <c r="BA1325" s="30">
        <f>'24'!AZ45</f>
        <v>36</v>
      </c>
      <c r="BB1325" s="30">
        <f>'24'!BA45</f>
        <v>0</v>
      </c>
      <c r="BC1325" s="30">
        <f>'24'!BB45</f>
        <v>246</v>
      </c>
      <c r="BD1325" s="30">
        <f>'24'!BC45</f>
        <v>233.7</v>
      </c>
      <c r="BE1325" s="30">
        <f>'24'!BD45</f>
        <v>14</v>
      </c>
      <c r="BF1325" s="30">
        <f>'24'!BE45</f>
        <v>15</v>
      </c>
      <c r="BG1325" s="30">
        <f>'24'!BF45</f>
        <v>8</v>
      </c>
      <c r="BH1325" s="30">
        <f>'24'!BG45</f>
        <v>9</v>
      </c>
      <c r="BI1325" s="30">
        <f>'24'!BH45</f>
        <v>1</v>
      </c>
      <c r="BJ1325" s="30">
        <f>'24'!BI45</f>
        <v>47</v>
      </c>
      <c r="BK1325" s="30">
        <f>'24'!BJ45</f>
        <v>186.7</v>
      </c>
      <c r="BL1325" s="30">
        <f>'24'!BK45</f>
        <v>89.615999999999985</v>
      </c>
      <c r="BM1325" s="30">
        <f>'24'!BL45</f>
        <v>97.084000000000003</v>
      </c>
    </row>
    <row r="1326" spans="1:65">
      <c r="A1326" s="78">
        <f>'24'!A46</f>
        <v>42910</v>
      </c>
      <c r="B1326" s="82" t="str">
        <f t="shared" si="20"/>
        <v>18:00:00</v>
      </c>
      <c r="C1326" s="30" t="str">
        <f>'24'!B46</f>
        <v>18H00</v>
      </c>
      <c r="D1326" s="30">
        <f>'24'!C46</f>
        <v>633</v>
      </c>
      <c r="E1326" s="30">
        <f>'24'!D46</f>
        <v>663</v>
      </c>
      <c r="F1326" s="30">
        <f>'24'!E46</f>
        <v>490</v>
      </c>
      <c r="G1326" s="30">
        <f>'24'!F46</f>
        <v>45</v>
      </c>
      <c r="H1326" s="30">
        <f>'24'!G46</f>
        <v>0</v>
      </c>
      <c r="I1326" s="30">
        <f>'24'!H46</f>
        <v>17</v>
      </c>
      <c r="J1326" s="30">
        <f>'24'!I46</f>
        <v>1786</v>
      </c>
      <c r="K1326" s="30">
        <f>'24'!J46</f>
        <v>62</v>
      </c>
      <c r="L1326" s="30">
        <f>'24'!K46</f>
        <v>260</v>
      </c>
      <c r="M1326" s="30">
        <f>'24'!L46</f>
        <v>322</v>
      </c>
      <c r="N1326" s="30">
        <f>'24'!M46</f>
        <v>320</v>
      </c>
      <c r="O1326" s="30">
        <f>'24'!N46</f>
        <v>0</v>
      </c>
      <c r="P1326" s="30">
        <f>'24'!O46</f>
        <v>9</v>
      </c>
      <c r="Q1326" s="30">
        <f>'24'!P46</f>
        <v>12</v>
      </c>
      <c r="R1326" s="30">
        <f>'24'!Q46</f>
        <v>12</v>
      </c>
      <c r="S1326" s="30">
        <f>'24'!R46</f>
        <v>0</v>
      </c>
      <c r="T1326" s="30">
        <f>'24'!S46</f>
        <v>902</v>
      </c>
      <c r="U1326" s="30">
        <f>'24'!T46</f>
        <v>33</v>
      </c>
      <c r="V1326" s="30">
        <f>'24'!U46</f>
        <v>95</v>
      </c>
      <c r="W1326" s="30">
        <f>'24'!V46</f>
        <v>3.88</v>
      </c>
      <c r="X1326" s="30">
        <f>'24'!W46</f>
        <v>3.5</v>
      </c>
      <c r="Y1326" s="30">
        <f>'24'!X46</f>
        <v>6.2</v>
      </c>
      <c r="Z1326" s="30">
        <f>'24'!Y46</f>
        <v>3.5</v>
      </c>
      <c r="AA1326" s="30">
        <f>'24'!Z46</f>
        <v>5.3</v>
      </c>
      <c r="AB1326" s="30">
        <f>'24'!AA46</f>
        <v>2.6</v>
      </c>
      <c r="AC1326" s="30">
        <f>'24'!AB46</f>
        <v>0</v>
      </c>
      <c r="AD1326" s="30">
        <f>'24'!AC46</f>
        <v>0</v>
      </c>
      <c r="AE1326" s="30">
        <f>'24'!AD46</f>
        <v>0</v>
      </c>
      <c r="AF1326" s="30">
        <f>'24'!AE46</f>
        <v>0.82499999999999996</v>
      </c>
      <c r="AG1326" s="30">
        <f>'24'!AF46</f>
        <v>0</v>
      </c>
      <c r="AH1326" s="30">
        <f>'24'!AG46</f>
        <v>0</v>
      </c>
      <c r="AI1326" s="30">
        <f>'24'!AH46</f>
        <v>0.82499999999999996</v>
      </c>
      <c r="AJ1326" s="30">
        <f>'24'!AI46</f>
        <v>60</v>
      </c>
      <c r="AK1326" s="30">
        <f>'24'!AJ46</f>
        <v>60.825000000000003</v>
      </c>
      <c r="AL1326" s="30">
        <f>'24'!AK46</f>
        <v>114.705</v>
      </c>
      <c r="AM1326" s="30">
        <f>'24'!AL46</f>
        <v>120.80499999999999</v>
      </c>
      <c r="AN1326" s="30">
        <f>'24'!AM46</f>
        <v>59.97999999999999</v>
      </c>
      <c r="AO1326" s="30">
        <f>'24'!AN46</f>
        <v>0</v>
      </c>
      <c r="AP1326" s="30">
        <f>'24'!AO46</f>
        <v>0</v>
      </c>
      <c r="AQ1326" s="30">
        <f>'24'!AP46</f>
        <v>120.80499999999999</v>
      </c>
      <c r="AR1326" s="30">
        <f>'24'!AQ46</f>
        <v>37.559999999999988</v>
      </c>
      <c r="AS1326" s="30">
        <f>'24'!AR46</f>
        <v>0</v>
      </c>
      <c r="AT1326" s="30">
        <f>'24'!AS46</f>
        <v>60.825000000000003</v>
      </c>
      <c r="AU1326" s="30">
        <f>'24'!AT46</f>
        <v>91.44</v>
      </c>
      <c r="AV1326" s="30">
        <f>'24'!AU46</f>
        <v>152.26499999999999</v>
      </c>
      <c r="AW1326" s="30">
        <f>'24'!AV46</f>
        <v>0</v>
      </c>
      <c r="AX1326" s="30">
        <f>'24'!AW46</f>
        <v>10</v>
      </c>
      <c r="AY1326" s="30">
        <f>'24'!AX46</f>
        <v>200</v>
      </c>
      <c r="AZ1326" s="30">
        <f>'24'!AY46</f>
        <v>0</v>
      </c>
      <c r="BA1326" s="30">
        <f>'24'!AZ46</f>
        <v>40</v>
      </c>
      <c r="BB1326" s="30">
        <f>'24'!BA46</f>
        <v>0</v>
      </c>
      <c r="BC1326" s="30">
        <f>'24'!BB46</f>
        <v>250</v>
      </c>
      <c r="BD1326" s="30">
        <f>'24'!BC46</f>
        <v>237.5</v>
      </c>
      <c r="BE1326" s="30">
        <f>'24'!BD46</f>
        <v>14</v>
      </c>
      <c r="BF1326" s="30">
        <f>'24'!BE46</f>
        <v>15</v>
      </c>
      <c r="BG1326" s="30">
        <f>'24'!BF46</f>
        <v>8</v>
      </c>
      <c r="BH1326" s="30">
        <f>'24'!BG46</f>
        <v>9</v>
      </c>
      <c r="BI1326" s="30">
        <f>'24'!BH46</f>
        <v>1</v>
      </c>
      <c r="BJ1326" s="30">
        <f>'24'!BI46</f>
        <v>47</v>
      </c>
      <c r="BK1326" s="30">
        <f>'24'!BJ46</f>
        <v>190.5</v>
      </c>
      <c r="BL1326" s="30">
        <f>'24'!BK46</f>
        <v>91.44</v>
      </c>
      <c r="BM1326" s="30">
        <f>'24'!BL46</f>
        <v>99.06</v>
      </c>
    </row>
    <row r="1327" spans="1:65">
      <c r="A1327" s="78">
        <f>'24'!A47</f>
        <v>42910</v>
      </c>
      <c r="B1327" s="82" t="str">
        <f t="shared" si="20"/>
        <v>18:15:00</v>
      </c>
      <c r="C1327" s="30" t="str">
        <f>'24'!B47</f>
        <v>18H15</v>
      </c>
      <c r="D1327" s="30">
        <f>'24'!C47</f>
        <v>633</v>
      </c>
      <c r="E1327" s="30">
        <f>'24'!D47</f>
        <v>663</v>
      </c>
      <c r="F1327" s="30">
        <f>'24'!E47</f>
        <v>490</v>
      </c>
      <c r="G1327" s="30">
        <f>'24'!F47</f>
        <v>45</v>
      </c>
      <c r="H1327" s="30">
        <f>'24'!G47</f>
        <v>0</v>
      </c>
      <c r="I1327" s="30">
        <f>'24'!H47</f>
        <v>17</v>
      </c>
      <c r="J1327" s="30">
        <f>'24'!I47</f>
        <v>1786</v>
      </c>
      <c r="K1327" s="30">
        <f>'24'!J47</f>
        <v>62</v>
      </c>
      <c r="L1327" s="30">
        <f>'24'!K47</f>
        <v>260</v>
      </c>
      <c r="M1327" s="30">
        <f>'24'!L47</f>
        <v>322</v>
      </c>
      <c r="N1327" s="30">
        <f>'24'!M47</f>
        <v>320</v>
      </c>
      <c r="O1327" s="30">
        <f>'24'!N47</f>
        <v>0</v>
      </c>
      <c r="P1327" s="30">
        <f>'24'!O47</f>
        <v>9</v>
      </c>
      <c r="Q1327" s="30">
        <f>'24'!P47</f>
        <v>12</v>
      </c>
      <c r="R1327" s="30">
        <f>'24'!Q47</f>
        <v>12</v>
      </c>
      <c r="S1327" s="30">
        <f>'24'!R47</f>
        <v>0</v>
      </c>
      <c r="T1327" s="30">
        <f>'24'!S47</f>
        <v>902</v>
      </c>
      <c r="U1327" s="30">
        <f>'24'!T47</f>
        <v>33</v>
      </c>
      <c r="V1327" s="30">
        <f>'24'!U47</f>
        <v>95</v>
      </c>
      <c r="W1327" s="30">
        <f>'24'!V47</f>
        <v>3.88</v>
      </c>
      <c r="X1327" s="30">
        <f>'24'!W47</f>
        <v>3.5</v>
      </c>
      <c r="Y1327" s="30">
        <f>'24'!X47</f>
        <v>6.2</v>
      </c>
      <c r="Z1327" s="30">
        <f>'24'!Y47</f>
        <v>3.5</v>
      </c>
      <c r="AA1327" s="30">
        <f>'24'!Z47</f>
        <v>5.3</v>
      </c>
      <c r="AB1327" s="30">
        <f>'24'!AA47</f>
        <v>2.6</v>
      </c>
      <c r="AC1327" s="30">
        <f>'24'!AB47</f>
        <v>0</v>
      </c>
      <c r="AD1327" s="30">
        <f>'24'!AC47</f>
        <v>0</v>
      </c>
      <c r="AE1327" s="30">
        <f>'24'!AD47</f>
        <v>0</v>
      </c>
      <c r="AF1327" s="30">
        <f>'24'!AE47</f>
        <v>0.82499999999999996</v>
      </c>
      <c r="AG1327" s="30">
        <f>'24'!AF47</f>
        <v>0</v>
      </c>
      <c r="AH1327" s="30">
        <f>'24'!AG47</f>
        <v>0</v>
      </c>
      <c r="AI1327" s="30">
        <f>'24'!AH47</f>
        <v>0.82499999999999996</v>
      </c>
      <c r="AJ1327" s="30">
        <f>'24'!AI47</f>
        <v>60</v>
      </c>
      <c r="AK1327" s="30">
        <f>'24'!AJ47</f>
        <v>60.825000000000003</v>
      </c>
      <c r="AL1327" s="30">
        <f>'24'!AK47</f>
        <v>114.705</v>
      </c>
      <c r="AM1327" s="30">
        <f>'24'!AL47</f>
        <v>120.80499999999999</v>
      </c>
      <c r="AN1327" s="30">
        <f>'24'!AM47</f>
        <v>59.97999999999999</v>
      </c>
      <c r="AO1327" s="30">
        <f>'24'!AN47</f>
        <v>0</v>
      </c>
      <c r="AP1327" s="30">
        <f>'24'!AO47</f>
        <v>0</v>
      </c>
      <c r="AQ1327" s="30">
        <f>'24'!AP47</f>
        <v>120.80499999999999</v>
      </c>
      <c r="AR1327" s="30">
        <f>'24'!AQ47</f>
        <v>37.559999999999988</v>
      </c>
      <c r="AS1327" s="30">
        <f>'24'!AR47</f>
        <v>0</v>
      </c>
      <c r="AT1327" s="30">
        <f>'24'!AS47</f>
        <v>60.825000000000003</v>
      </c>
      <c r="AU1327" s="30">
        <f>'24'!AT47</f>
        <v>91.44</v>
      </c>
      <c r="AV1327" s="30">
        <f>'24'!AU47</f>
        <v>152.26499999999999</v>
      </c>
      <c r="AW1327" s="30">
        <f>'24'!AV47</f>
        <v>0</v>
      </c>
      <c r="AX1327" s="30">
        <f>'24'!AW47</f>
        <v>10</v>
      </c>
      <c r="AY1327" s="30">
        <f>'24'!AX47</f>
        <v>200</v>
      </c>
      <c r="AZ1327" s="30">
        <f>'24'!AY47</f>
        <v>0</v>
      </c>
      <c r="BA1327" s="30">
        <f>'24'!AZ47</f>
        <v>40</v>
      </c>
      <c r="BB1327" s="30">
        <f>'24'!BA47</f>
        <v>0</v>
      </c>
      <c r="BC1327" s="30">
        <f>'24'!BB47</f>
        <v>250</v>
      </c>
      <c r="BD1327" s="30">
        <f>'24'!BC47</f>
        <v>237.5</v>
      </c>
      <c r="BE1327" s="30">
        <f>'24'!BD47</f>
        <v>14</v>
      </c>
      <c r="BF1327" s="30">
        <f>'24'!BE47</f>
        <v>15</v>
      </c>
      <c r="BG1327" s="30">
        <f>'24'!BF47</f>
        <v>8</v>
      </c>
      <c r="BH1327" s="30">
        <f>'24'!BG47</f>
        <v>9</v>
      </c>
      <c r="BI1327" s="30">
        <f>'24'!BH47</f>
        <v>1</v>
      </c>
      <c r="BJ1327" s="30">
        <f>'24'!BI47</f>
        <v>47</v>
      </c>
      <c r="BK1327" s="30">
        <f>'24'!BJ47</f>
        <v>190.5</v>
      </c>
      <c r="BL1327" s="30">
        <f>'24'!BK47</f>
        <v>91.44</v>
      </c>
      <c r="BM1327" s="30">
        <f>'24'!BL47</f>
        <v>99.06</v>
      </c>
    </row>
    <row r="1328" spans="1:65">
      <c r="A1328" s="78">
        <f>'24'!A48</f>
        <v>42910</v>
      </c>
      <c r="B1328" s="82" t="str">
        <f t="shared" si="20"/>
        <v>18:30:00</v>
      </c>
      <c r="C1328" s="30" t="str">
        <f>'24'!B48</f>
        <v>18H30</v>
      </c>
      <c r="D1328" s="30">
        <f>'24'!C48</f>
        <v>742</v>
      </c>
      <c r="E1328" s="30">
        <f>'24'!D48</f>
        <v>780</v>
      </c>
      <c r="F1328" s="30">
        <f>'24'!E48</f>
        <v>588</v>
      </c>
      <c r="G1328" s="30">
        <f>'24'!F48</f>
        <v>52</v>
      </c>
      <c r="H1328" s="30">
        <f>'24'!G48</f>
        <v>0</v>
      </c>
      <c r="I1328" s="30">
        <f>'24'!H48</f>
        <v>20</v>
      </c>
      <c r="J1328" s="30">
        <f>'24'!I48</f>
        <v>2110</v>
      </c>
      <c r="K1328" s="30">
        <f>'24'!J48</f>
        <v>72</v>
      </c>
      <c r="L1328" s="30">
        <f>'24'!K48</f>
        <v>326</v>
      </c>
      <c r="M1328" s="30">
        <f>'24'!L48</f>
        <v>378</v>
      </c>
      <c r="N1328" s="30">
        <f>'24'!M48</f>
        <v>350</v>
      </c>
      <c r="O1328" s="30">
        <f>'24'!N48</f>
        <v>0</v>
      </c>
      <c r="P1328" s="30">
        <f>'24'!O48</f>
        <v>12</v>
      </c>
      <c r="Q1328" s="30">
        <f>'24'!P48</f>
        <v>13</v>
      </c>
      <c r="R1328" s="30">
        <f>'24'!Q48</f>
        <v>12</v>
      </c>
      <c r="S1328" s="30">
        <f>'24'!R48</f>
        <v>0</v>
      </c>
      <c r="T1328" s="30">
        <f>'24'!S48</f>
        <v>1054</v>
      </c>
      <c r="U1328" s="30">
        <f>'24'!T48</f>
        <v>37</v>
      </c>
      <c r="V1328" s="30">
        <f>'24'!U48</f>
        <v>109</v>
      </c>
      <c r="W1328" s="30">
        <f>'24'!V48</f>
        <v>3.88</v>
      </c>
      <c r="X1328" s="30">
        <f>'24'!W48</f>
        <v>3.5</v>
      </c>
      <c r="Y1328" s="30">
        <f>'24'!X48</f>
        <v>8</v>
      </c>
      <c r="Z1328" s="30">
        <f>'24'!Y48</f>
        <v>3.5</v>
      </c>
      <c r="AA1328" s="30">
        <f>'24'!Z48</f>
        <v>5.3</v>
      </c>
      <c r="AB1328" s="30">
        <f>'24'!AA48</f>
        <v>2.6</v>
      </c>
      <c r="AC1328" s="30">
        <f>'24'!AB48</f>
        <v>0</v>
      </c>
      <c r="AD1328" s="30">
        <f>'24'!AC48</f>
        <v>0</v>
      </c>
      <c r="AE1328" s="30">
        <f>'24'!AD48</f>
        <v>0</v>
      </c>
      <c r="AF1328" s="30">
        <f>'24'!AE48</f>
        <v>0.82499999999999996</v>
      </c>
      <c r="AG1328" s="30">
        <f>'24'!AF48</f>
        <v>0</v>
      </c>
      <c r="AH1328" s="30">
        <f>'24'!AG48</f>
        <v>0</v>
      </c>
      <c r="AI1328" s="30">
        <f>'24'!AH48</f>
        <v>0.82499999999999996</v>
      </c>
      <c r="AJ1328" s="30">
        <f>'24'!AI48</f>
        <v>60</v>
      </c>
      <c r="AK1328" s="30">
        <f>'24'!AJ48</f>
        <v>60.825000000000003</v>
      </c>
      <c r="AL1328" s="30">
        <f>'24'!AK48</f>
        <v>130.505</v>
      </c>
      <c r="AM1328" s="30">
        <f>'24'!AL48</f>
        <v>136.60499999999999</v>
      </c>
      <c r="AN1328" s="30">
        <f>'24'!AM48</f>
        <v>75.779999999999987</v>
      </c>
      <c r="AO1328" s="30">
        <f>'24'!AN48</f>
        <v>0</v>
      </c>
      <c r="AP1328" s="30">
        <f>'24'!AO48</f>
        <v>0</v>
      </c>
      <c r="AQ1328" s="30">
        <f>'24'!AP48</f>
        <v>136.60499999999999</v>
      </c>
      <c r="AR1328" s="30">
        <f>'24'!AQ48</f>
        <v>21.759999999999991</v>
      </c>
      <c r="AS1328" s="30">
        <f>'24'!AR48</f>
        <v>0</v>
      </c>
      <c r="AT1328" s="30">
        <f>'24'!AS48</f>
        <v>60.825000000000003</v>
      </c>
      <c r="AU1328" s="30">
        <f>'24'!AT48</f>
        <v>91.44</v>
      </c>
      <c r="AV1328" s="30">
        <f>'24'!AU48</f>
        <v>152.26499999999999</v>
      </c>
      <c r="AW1328" s="30">
        <f>'24'!AV48</f>
        <v>0</v>
      </c>
      <c r="AX1328" s="30">
        <f>'24'!AW48</f>
        <v>10</v>
      </c>
      <c r="AY1328" s="30">
        <f>'24'!AX48</f>
        <v>200</v>
      </c>
      <c r="AZ1328" s="30">
        <f>'24'!AY48</f>
        <v>0</v>
      </c>
      <c r="BA1328" s="30">
        <f>'24'!AZ48</f>
        <v>40</v>
      </c>
      <c r="BB1328" s="30">
        <f>'24'!BA48</f>
        <v>0</v>
      </c>
      <c r="BC1328" s="30">
        <f>'24'!BB48</f>
        <v>250</v>
      </c>
      <c r="BD1328" s="30">
        <f>'24'!BC48</f>
        <v>237.5</v>
      </c>
      <c r="BE1328" s="30">
        <f>'24'!BD48</f>
        <v>14</v>
      </c>
      <c r="BF1328" s="30">
        <f>'24'!BE48</f>
        <v>15</v>
      </c>
      <c r="BG1328" s="30">
        <f>'24'!BF48</f>
        <v>8</v>
      </c>
      <c r="BH1328" s="30">
        <f>'24'!BG48</f>
        <v>9</v>
      </c>
      <c r="BI1328" s="30">
        <f>'24'!BH48</f>
        <v>1</v>
      </c>
      <c r="BJ1328" s="30">
        <f>'24'!BI48</f>
        <v>47</v>
      </c>
      <c r="BK1328" s="30">
        <f>'24'!BJ48</f>
        <v>190.5</v>
      </c>
      <c r="BL1328" s="30">
        <f>'24'!BK48</f>
        <v>91.44</v>
      </c>
      <c r="BM1328" s="30">
        <f>'24'!BL48</f>
        <v>99.06</v>
      </c>
    </row>
    <row r="1329" spans="1:65">
      <c r="A1329" s="78">
        <f>'24'!A49</f>
        <v>42910</v>
      </c>
      <c r="B1329" s="82" t="str">
        <f t="shared" si="20"/>
        <v>18:45:00</v>
      </c>
      <c r="C1329" s="30" t="str">
        <f>'24'!B49</f>
        <v>18H45</v>
      </c>
      <c r="D1329" s="30">
        <f>'24'!C49</f>
        <v>742</v>
      </c>
      <c r="E1329" s="30">
        <f>'24'!D49</f>
        <v>780</v>
      </c>
      <c r="F1329" s="30">
        <f>'24'!E49</f>
        <v>588</v>
      </c>
      <c r="G1329" s="30">
        <f>'24'!F49</f>
        <v>52</v>
      </c>
      <c r="H1329" s="30">
        <f>'24'!G49</f>
        <v>0</v>
      </c>
      <c r="I1329" s="30">
        <f>'24'!H49</f>
        <v>20</v>
      </c>
      <c r="J1329" s="30">
        <f>'24'!I49</f>
        <v>2110</v>
      </c>
      <c r="K1329" s="30">
        <f>'24'!J49</f>
        <v>72</v>
      </c>
      <c r="L1329" s="30">
        <f>'24'!K49</f>
        <v>326</v>
      </c>
      <c r="M1329" s="30">
        <f>'24'!L49</f>
        <v>378</v>
      </c>
      <c r="N1329" s="30">
        <f>'24'!M49</f>
        <v>350</v>
      </c>
      <c r="O1329" s="30">
        <f>'24'!N49</f>
        <v>0</v>
      </c>
      <c r="P1329" s="30">
        <f>'24'!O49</f>
        <v>12</v>
      </c>
      <c r="Q1329" s="30">
        <f>'24'!P49</f>
        <v>13</v>
      </c>
      <c r="R1329" s="30">
        <f>'24'!Q49</f>
        <v>12</v>
      </c>
      <c r="S1329" s="30">
        <f>'24'!R49</f>
        <v>0</v>
      </c>
      <c r="T1329" s="30">
        <f>'24'!S49</f>
        <v>1054</v>
      </c>
      <c r="U1329" s="30">
        <f>'24'!T49</f>
        <v>37</v>
      </c>
      <c r="V1329" s="30">
        <f>'24'!U49</f>
        <v>109</v>
      </c>
      <c r="W1329" s="30">
        <f>'24'!V49</f>
        <v>3.88</v>
      </c>
      <c r="X1329" s="30">
        <f>'24'!W49</f>
        <v>3.5</v>
      </c>
      <c r="Y1329" s="30">
        <f>'24'!X49</f>
        <v>8</v>
      </c>
      <c r="Z1329" s="30">
        <f>'24'!Y49</f>
        <v>3.5</v>
      </c>
      <c r="AA1329" s="30">
        <f>'24'!Z49</f>
        <v>5.3</v>
      </c>
      <c r="AB1329" s="30">
        <f>'24'!AA49</f>
        <v>2.6</v>
      </c>
      <c r="AC1329" s="30">
        <f>'24'!AB49</f>
        <v>0</v>
      </c>
      <c r="AD1329" s="30">
        <f>'24'!AC49</f>
        <v>0</v>
      </c>
      <c r="AE1329" s="30">
        <f>'24'!AD49</f>
        <v>0</v>
      </c>
      <c r="AF1329" s="30">
        <f>'24'!AE49</f>
        <v>0.82499999999999996</v>
      </c>
      <c r="AG1329" s="30">
        <f>'24'!AF49</f>
        <v>0</v>
      </c>
      <c r="AH1329" s="30">
        <f>'24'!AG49</f>
        <v>0</v>
      </c>
      <c r="AI1329" s="30">
        <f>'24'!AH49</f>
        <v>0.82499999999999996</v>
      </c>
      <c r="AJ1329" s="30">
        <f>'24'!AI49</f>
        <v>60</v>
      </c>
      <c r="AK1329" s="30">
        <f>'24'!AJ49</f>
        <v>60.825000000000003</v>
      </c>
      <c r="AL1329" s="30">
        <f>'24'!AK49</f>
        <v>130.505</v>
      </c>
      <c r="AM1329" s="30">
        <f>'24'!AL49</f>
        <v>136.60499999999999</v>
      </c>
      <c r="AN1329" s="30">
        <f>'24'!AM49</f>
        <v>75.779999999999987</v>
      </c>
      <c r="AO1329" s="30">
        <f>'24'!AN49</f>
        <v>0</v>
      </c>
      <c r="AP1329" s="30">
        <f>'24'!AO49</f>
        <v>0</v>
      </c>
      <c r="AQ1329" s="30">
        <f>'24'!AP49</f>
        <v>136.60499999999999</v>
      </c>
      <c r="AR1329" s="30">
        <f>'24'!AQ49</f>
        <v>21.759999999999991</v>
      </c>
      <c r="AS1329" s="30">
        <f>'24'!AR49</f>
        <v>0</v>
      </c>
      <c r="AT1329" s="30">
        <f>'24'!AS49</f>
        <v>60.825000000000003</v>
      </c>
      <c r="AU1329" s="30">
        <f>'24'!AT49</f>
        <v>91.44</v>
      </c>
      <c r="AV1329" s="30">
        <f>'24'!AU49</f>
        <v>152.26499999999999</v>
      </c>
      <c r="AW1329" s="30">
        <f>'24'!AV49</f>
        <v>0</v>
      </c>
      <c r="AX1329" s="30">
        <f>'24'!AW49</f>
        <v>10</v>
      </c>
      <c r="AY1329" s="30">
        <f>'24'!AX49</f>
        <v>200</v>
      </c>
      <c r="AZ1329" s="30">
        <f>'24'!AY49</f>
        <v>0</v>
      </c>
      <c r="BA1329" s="30">
        <f>'24'!AZ49</f>
        <v>40</v>
      </c>
      <c r="BB1329" s="30">
        <f>'24'!BA49</f>
        <v>0</v>
      </c>
      <c r="BC1329" s="30">
        <f>'24'!BB49</f>
        <v>250</v>
      </c>
      <c r="BD1329" s="30">
        <f>'24'!BC49</f>
        <v>237.5</v>
      </c>
      <c r="BE1329" s="30">
        <f>'24'!BD49</f>
        <v>14</v>
      </c>
      <c r="BF1329" s="30">
        <f>'24'!BE49</f>
        <v>15</v>
      </c>
      <c r="BG1329" s="30">
        <f>'24'!BF49</f>
        <v>8</v>
      </c>
      <c r="BH1329" s="30">
        <f>'24'!BG49</f>
        <v>9</v>
      </c>
      <c r="BI1329" s="30">
        <f>'24'!BH49</f>
        <v>1</v>
      </c>
      <c r="BJ1329" s="30">
        <f>'24'!BI49</f>
        <v>47</v>
      </c>
      <c r="BK1329" s="30">
        <f>'24'!BJ49</f>
        <v>190.5</v>
      </c>
      <c r="BL1329" s="30">
        <f>'24'!BK49</f>
        <v>91.44</v>
      </c>
      <c r="BM1329" s="30">
        <f>'24'!BL49</f>
        <v>99.06</v>
      </c>
    </row>
    <row r="1330" spans="1:65">
      <c r="A1330" s="78">
        <f>'24'!A50</f>
        <v>42910</v>
      </c>
      <c r="B1330" s="82" t="str">
        <f t="shared" si="20"/>
        <v>19:00:00</v>
      </c>
      <c r="C1330" s="30" t="str">
        <f>'24'!B50</f>
        <v>19H00</v>
      </c>
      <c r="D1330" s="30">
        <f>'24'!C50</f>
        <v>816</v>
      </c>
      <c r="E1330" s="30">
        <f>'24'!D50</f>
        <v>837</v>
      </c>
      <c r="F1330" s="30">
        <f>'24'!E50</f>
        <v>660</v>
      </c>
      <c r="G1330" s="30">
        <f>'24'!F50</f>
        <v>56</v>
      </c>
      <c r="H1330" s="30">
        <f>'24'!G50</f>
        <v>0</v>
      </c>
      <c r="I1330" s="30">
        <f>'24'!H50</f>
        <v>22</v>
      </c>
      <c r="J1330" s="30">
        <f>'24'!I50</f>
        <v>2313</v>
      </c>
      <c r="K1330" s="30">
        <f>'24'!J50</f>
        <v>78</v>
      </c>
      <c r="L1330" s="30">
        <f>'24'!K50</f>
        <v>363</v>
      </c>
      <c r="M1330" s="30">
        <f>'24'!L50</f>
        <v>406</v>
      </c>
      <c r="N1330" s="30">
        <f>'24'!M50</f>
        <v>350</v>
      </c>
      <c r="O1330" s="30">
        <f>'24'!N50</f>
        <v>0</v>
      </c>
      <c r="P1330" s="30">
        <f>'24'!O50</f>
        <v>13</v>
      </c>
      <c r="Q1330" s="30">
        <f>'24'!P50</f>
        <v>14</v>
      </c>
      <c r="R1330" s="30">
        <f>'24'!Q50</f>
        <v>12</v>
      </c>
      <c r="S1330" s="30">
        <f>'24'!R50</f>
        <v>0</v>
      </c>
      <c r="T1330" s="30">
        <f>'24'!S50</f>
        <v>1119</v>
      </c>
      <c r="U1330" s="30">
        <f>'24'!T50</f>
        <v>39</v>
      </c>
      <c r="V1330" s="30">
        <f>'24'!U50</f>
        <v>117</v>
      </c>
      <c r="W1330" s="30">
        <f>'24'!V50</f>
        <v>6.31</v>
      </c>
      <c r="X1330" s="30">
        <f>'24'!W50</f>
        <v>3.5</v>
      </c>
      <c r="Y1330" s="30">
        <f>'24'!X50</f>
        <v>9</v>
      </c>
      <c r="Z1330" s="30">
        <f>'24'!Y50</f>
        <v>5.3</v>
      </c>
      <c r="AA1330" s="30">
        <f>'24'!Z50</f>
        <v>7.1</v>
      </c>
      <c r="AB1330" s="30">
        <f>'24'!AA50</f>
        <v>3.1</v>
      </c>
      <c r="AC1330" s="30">
        <f>'24'!AB50</f>
        <v>0</v>
      </c>
      <c r="AD1330" s="30">
        <f>'24'!AC50</f>
        <v>0</v>
      </c>
      <c r="AE1330" s="30">
        <f>'24'!AD50</f>
        <v>0</v>
      </c>
      <c r="AF1330" s="30">
        <f>'24'!AE50</f>
        <v>0.9</v>
      </c>
      <c r="AG1330" s="30">
        <f>'24'!AF50</f>
        <v>0</v>
      </c>
      <c r="AH1330" s="30">
        <f>'24'!AG50</f>
        <v>0</v>
      </c>
      <c r="AI1330" s="30">
        <f>'24'!AH50</f>
        <v>0.9</v>
      </c>
      <c r="AJ1330" s="30">
        <f>'24'!AI50</f>
        <v>60</v>
      </c>
      <c r="AK1330" s="30">
        <f>'24'!AJ50</f>
        <v>60.9</v>
      </c>
      <c r="AL1330" s="30">
        <f>'24'!AK50</f>
        <v>145.61000000000001</v>
      </c>
      <c r="AM1330" s="30">
        <f>'24'!AL50</f>
        <v>152.21</v>
      </c>
      <c r="AN1330" s="30">
        <f>'24'!AM50</f>
        <v>91.31</v>
      </c>
      <c r="AO1330" s="30">
        <f>'24'!AN50</f>
        <v>0</v>
      </c>
      <c r="AP1330" s="30">
        <f>'24'!AO50</f>
        <v>0</v>
      </c>
      <c r="AQ1330" s="30">
        <f>'24'!AP50</f>
        <v>152.21</v>
      </c>
      <c r="AR1330" s="30">
        <f>'24'!AQ50</f>
        <v>6.7299999999999898</v>
      </c>
      <c r="AS1330" s="30">
        <f>'24'!AR50</f>
        <v>0</v>
      </c>
      <c r="AT1330" s="30">
        <f>'24'!AS50</f>
        <v>60.9</v>
      </c>
      <c r="AU1330" s="30">
        <f>'24'!AT50</f>
        <v>91.44</v>
      </c>
      <c r="AV1330" s="30">
        <f>'24'!AU50</f>
        <v>152.34</v>
      </c>
      <c r="AW1330" s="30">
        <f>'24'!AV50</f>
        <v>0</v>
      </c>
      <c r="AX1330" s="30">
        <f>'24'!AW50</f>
        <v>10</v>
      </c>
      <c r="AY1330" s="30">
        <f>'24'!AX50</f>
        <v>200</v>
      </c>
      <c r="AZ1330" s="30">
        <f>'24'!AY50</f>
        <v>0</v>
      </c>
      <c r="BA1330" s="30">
        <f>'24'!AZ50</f>
        <v>40</v>
      </c>
      <c r="BB1330" s="30">
        <f>'24'!BA50</f>
        <v>0</v>
      </c>
      <c r="BC1330" s="30">
        <f>'24'!BB50</f>
        <v>250</v>
      </c>
      <c r="BD1330" s="30">
        <f>'24'!BC50</f>
        <v>237.5</v>
      </c>
      <c r="BE1330" s="30">
        <f>'24'!BD50</f>
        <v>14</v>
      </c>
      <c r="BF1330" s="30">
        <f>'24'!BE50</f>
        <v>15</v>
      </c>
      <c r="BG1330" s="30">
        <f>'24'!BF50</f>
        <v>8</v>
      </c>
      <c r="BH1330" s="30">
        <f>'24'!BG50</f>
        <v>9</v>
      </c>
      <c r="BI1330" s="30">
        <f>'24'!BH50</f>
        <v>1</v>
      </c>
      <c r="BJ1330" s="30">
        <f>'24'!BI50</f>
        <v>47</v>
      </c>
      <c r="BK1330" s="30">
        <f>'24'!BJ50</f>
        <v>190.5</v>
      </c>
      <c r="BL1330" s="30">
        <f>'24'!BK50</f>
        <v>91.44</v>
      </c>
      <c r="BM1330" s="30">
        <f>'24'!BL50</f>
        <v>99.06</v>
      </c>
    </row>
    <row r="1331" spans="1:65">
      <c r="A1331" s="78">
        <f>'24'!A51</f>
        <v>42910</v>
      </c>
      <c r="B1331" s="82" t="str">
        <f t="shared" si="20"/>
        <v>19:15:00</v>
      </c>
      <c r="C1331" s="30" t="str">
        <f>'24'!B51</f>
        <v>19H15</v>
      </c>
      <c r="D1331" s="30">
        <f>'24'!C51</f>
        <v>816</v>
      </c>
      <c r="E1331" s="30">
        <f>'24'!D51</f>
        <v>837</v>
      </c>
      <c r="F1331" s="30">
        <f>'24'!E51</f>
        <v>660</v>
      </c>
      <c r="G1331" s="30">
        <f>'24'!F51</f>
        <v>56</v>
      </c>
      <c r="H1331" s="30">
        <f>'24'!G51</f>
        <v>0</v>
      </c>
      <c r="I1331" s="30">
        <f>'24'!H51</f>
        <v>22</v>
      </c>
      <c r="J1331" s="30">
        <f>'24'!I51</f>
        <v>2313</v>
      </c>
      <c r="K1331" s="30">
        <f>'24'!J51</f>
        <v>78</v>
      </c>
      <c r="L1331" s="30">
        <f>'24'!K51</f>
        <v>363</v>
      </c>
      <c r="M1331" s="30">
        <f>'24'!L51</f>
        <v>406</v>
      </c>
      <c r="N1331" s="30">
        <f>'24'!M51</f>
        <v>350</v>
      </c>
      <c r="O1331" s="30">
        <f>'24'!N51</f>
        <v>0</v>
      </c>
      <c r="P1331" s="30">
        <f>'24'!O51</f>
        <v>13</v>
      </c>
      <c r="Q1331" s="30">
        <f>'24'!P51</f>
        <v>14</v>
      </c>
      <c r="R1331" s="30">
        <f>'24'!Q51</f>
        <v>12</v>
      </c>
      <c r="S1331" s="30">
        <f>'24'!R51</f>
        <v>0</v>
      </c>
      <c r="T1331" s="30">
        <f>'24'!S51</f>
        <v>1119</v>
      </c>
      <c r="U1331" s="30">
        <f>'24'!T51</f>
        <v>39</v>
      </c>
      <c r="V1331" s="30">
        <f>'24'!U51</f>
        <v>117</v>
      </c>
      <c r="W1331" s="30">
        <f>'24'!V51</f>
        <v>6.31</v>
      </c>
      <c r="X1331" s="30">
        <f>'24'!W51</f>
        <v>3.5</v>
      </c>
      <c r="Y1331" s="30">
        <f>'24'!X51</f>
        <v>9</v>
      </c>
      <c r="Z1331" s="30">
        <f>'24'!Y51</f>
        <v>5.3</v>
      </c>
      <c r="AA1331" s="30">
        <f>'24'!Z51</f>
        <v>7.1</v>
      </c>
      <c r="AB1331" s="30">
        <f>'24'!AA51</f>
        <v>3.1</v>
      </c>
      <c r="AC1331" s="30">
        <f>'24'!AB51</f>
        <v>0</v>
      </c>
      <c r="AD1331" s="30">
        <f>'24'!AC51</f>
        <v>0</v>
      </c>
      <c r="AE1331" s="30">
        <f>'24'!AD51</f>
        <v>0</v>
      </c>
      <c r="AF1331" s="30">
        <f>'24'!AE51</f>
        <v>0.9</v>
      </c>
      <c r="AG1331" s="30">
        <f>'24'!AF51</f>
        <v>0</v>
      </c>
      <c r="AH1331" s="30">
        <f>'24'!AG51</f>
        <v>0</v>
      </c>
      <c r="AI1331" s="30">
        <f>'24'!AH51</f>
        <v>0.9</v>
      </c>
      <c r="AJ1331" s="30">
        <f>'24'!AI51</f>
        <v>75</v>
      </c>
      <c r="AK1331" s="30">
        <f>'24'!AJ51</f>
        <v>75.900000000000006</v>
      </c>
      <c r="AL1331" s="30">
        <f>'24'!AK51</f>
        <v>145.61000000000001</v>
      </c>
      <c r="AM1331" s="30">
        <f>'24'!AL51</f>
        <v>152.21</v>
      </c>
      <c r="AN1331" s="30">
        <f>'24'!AM51</f>
        <v>76.31</v>
      </c>
      <c r="AO1331" s="30">
        <f>'24'!AN51</f>
        <v>0</v>
      </c>
      <c r="AP1331" s="30">
        <f>'24'!AO51</f>
        <v>0</v>
      </c>
      <c r="AQ1331" s="30">
        <f>'24'!AP51</f>
        <v>152.21</v>
      </c>
      <c r="AR1331" s="30">
        <f>'24'!AQ51</f>
        <v>21.72999999999999</v>
      </c>
      <c r="AS1331" s="30">
        <f>'24'!AR51</f>
        <v>0</v>
      </c>
      <c r="AT1331" s="30">
        <f>'24'!AS51</f>
        <v>75.900000000000006</v>
      </c>
      <c r="AU1331" s="30">
        <f>'24'!AT51</f>
        <v>91.44</v>
      </c>
      <c r="AV1331" s="30">
        <f>'24'!AU51</f>
        <v>167.34</v>
      </c>
      <c r="AW1331" s="30">
        <f>'24'!AV51</f>
        <v>0</v>
      </c>
      <c r="AX1331" s="30">
        <f>'24'!AW51</f>
        <v>10</v>
      </c>
      <c r="AY1331" s="30">
        <f>'24'!AX51</f>
        <v>200</v>
      </c>
      <c r="AZ1331" s="30">
        <f>'24'!AY51</f>
        <v>0</v>
      </c>
      <c r="BA1331" s="30">
        <f>'24'!AZ51</f>
        <v>40</v>
      </c>
      <c r="BB1331" s="30">
        <f>'24'!BA51</f>
        <v>0</v>
      </c>
      <c r="BC1331" s="30">
        <f>'24'!BB51</f>
        <v>250</v>
      </c>
      <c r="BD1331" s="30">
        <f>'24'!BC51</f>
        <v>237.5</v>
      </c>
      <c r="BE1331" s="30">
        <f>'24'!BD51</f>
        <v>14</v>
      </c>
      <c r="BF1331" s="30">
        <f>'24'!BE51</f>
        <v>15</v>
      </c>
      <c r="BG1331" s="30">
        <f>'24'!BF51</f>
        <v>8</v>
      </c>
      <c r="BH1331" s="30">
        <f>'24'!BG51</f>
        <v>9</v>
      </c>
      <c r="BI1331" s="30">
        <f>'24'!BH51</f>
        <v>1</v>
      </c>
      <c r="BJ1331" s="30">
        <f>'24'!BI51</f>
        <v>47</v>
      </c>
      <c r="BK1331" s="30">
        <f>'24'!BJ51</f>
        <v>190.5</v>
      </c>
      <c r="BL1331" s="30">
        <f>'24'!BK51</f>
        <v>91.44</v>
      </c>
      <c r="BM1331" s="30">
        <f>'24'!BL51</f>
        <v>99.06</v>
      </c>
    </row>
    <row r="1332" spans="1:65">
      <c r="A1332" s="78">
        <f>'24'!A52</f>
        <v>42910</v>
      </c>
      <c r="B1332" s="82" t="str">
        <f t="shared" si="20"/>
        <v>19:30:00</v>
      </c>
      <c r="C1332" s="30" t="str">
        <f>'24'!B52</f>
        <v>19H30</v>
      </c>
      <c r="D1332" s="30">
        <f>'24'!C52</f>
        <v>851</v>
      </c>
      <c r="E1332" s="30">
        <f>'24'!D52</f>
        <v>850</v>
      </c>
      <c r="F1332" s="30">
        <f>'24'!E52</f>
        <v>663</v>
      </c>
      <c r="G1332" s="30">
        <f>'24'!F52</f>
        <v>57</v>
      </c>
      <c r="H1332" s="30">
        <f>'24'!G52</f>
        <v>0</v>
      </c>
      <c r="I1332" s="30">
        <f>'24'!H52</f>
        <v>22</v>
      </c>
      <c r="J1332" s="30">
        <f>'24'!I52</f>
        <v>2364</v>
      </c>
      <c r="K1332" s="30">
        <f>'24'!J52</f>
        <v>79</v>
      </c>
      <c r="L1332" s="30">
        <f>'24'!K52</f>
        <v>380</v>
      </c>
      <c r="M1332" s="30">
        <f>'24'!L52</f>
        <v>408</v>
      </c>
      <c r="N1332" s="30">
        <f>'24'!M52</f>
        <v>350</v>
      </c>
      <c r="O1332" s="30">
        <f>'24'!N52</f>
        <v>0</v>
      </c>
      <c r="P1332" s="30">
        <f>'24'!O52</f>
        <v>15</v>
      </c>
      <c r="Q1332" s="30">
        <f>'24'!P52</f>
        <v>14</v>
      </c>
      <c r="R1332" s="30">
        <f>'24'!Q52</f>
        <v>12</v>
      </c>
      <c r="S1332" s="30">
        <f>'24'!R52</f>
        <v>0</v>
      </c>
      <c r="T1332" s="30">
        <f>'24'!S52</f>
        <v>1138</v>
      </c>
      <c r="U1332" s="30">
        <f>'24'!T52</f>
        <v>41</v>
      </c>
      <c r="V1332" s="30">
        <f>'24'!U52</f>
        <v>120</v>
      </c>
      <c r="W1332" s="30">
        <f>'24'!V52</f>
        <v>6.31</v>
      </c>
      <c r="X1332" s="30">
        <f>'24'!W52</f>
        <v>3.5</v>
      </c>
      <c r="Y1332" s="30">
        <f>'24'!X52</f>
        <v>8.5</v>
      </c>
      <c r="Z1332" s="30">
        <f>'24'!Y52</f>
        <v>5.3</v>
      </c>
      <c r="AA1332" s="30">
        <f>'24'!Z52</f>
        <v>7.1</v>
      </c>
      <c r="AB1332" s="30">
        <f>'24'!AA52</f>
        <v>3.1</v>
      </c>
      <c r="AC1332" s="30">
        <f>'24'!AB52</f>
        <v>0</v>
      </c>
      <c r="AD1332" s="30">
        <f>'24'!AC52</f>
        <v>0</v>
      </c>
      <c r="AE1332" s="30">
        <f>'24'!AD52</f>
        <v>0</v>
      </c>
      <c r="AF1332" s="30">
        <f>'24'!AE52</f>
        <v>0.9</v>
      </c>
      <c r="AG1332" s="30">
        <f>'24'!AF52</f>
        <v>0</v>
      </c>
      <c r="AH1332" s="30">
        <f>'24'!AG52</f>
        <v>0</v>
      </c>
      <c r="AI1332" s="30">
        <f>'24'!AH52</f>
        <v>0.9</v>
      </c>
      <c r="AJ1332" s="30">
        <f>'24'!AI52</f>
        <v>75</v>
      </c>
      <c r="AK1332" s="30">
        <f>'24'!AJ52</f>
        <v>75.900000000000006</v>
      </c>
      <c r="AL1332" s="30">
        <f>'24'!AK52</f>
        <v>148.11000000000001</v>
      </c>
      <c r="AM1332" s="30">
        <f>'24'!AL52</f>
        <v>154.71</v>
      </c>
      <c r="AN1332" s="30">
        <f>'24'!AM52</f>
        <v>78.81</v>
      </c>
      <c r="AO1332" s="30">
        <f>'24'!AN52</f>
        <v>0</v>
      </c>
      <c r="AP1332" s="30">
        <f>'24'!AO52</f>
        <v>0</v>
      </c>
      <c r="AQ1332" s="30">
        <f>'24'!AP52</f>
        <v>154.71</v>
      </c>
      <c r="AR1332" s="30">
        <f>'24'!AQ52</f>
        <v>19.22999999999999</v>
      </c>
      <c r="AS1332" s="30">
        <f>'24'!AR52</f>
        <v>0</v>
      </c>
      <c r="AT1332" s="30">
        <f>'24'!AS52</f>
        <v>75.900000000000006</v>
      </c>
      <c r="AU1332" s="30">
        <f>'24'!AT52</f>
        <v>91.44</v>
      </c>
      <c r="AV1332" s="30">
        <f>'24'!AU52</f>
        <v>167.34</v>
      </c>
      <c r="AW1332" s="30">
        <f>'24'!AV52</f>
        <v>0</v>
      </c>
      <c r="AX1332" s="30">
        <f>'24'!AW52</f>
        <v>10</v>
      </c>
      <c r="AY1332" s="30">
        <f>'24'!AX52</f>
        <v>200</v>
      </c>
      <c r="AZ1332" s="30">
        <f>'24'!AY52</f>
        <v>0</v>
      </c>
      <c r="BA1332" s="30">
        <f>'24'!AZ52</f>
        <v>40</v>
      </c>
      <c r="BB1332" s="30">
        <f>'24'!BA52</f>
        <v>0</v>
      </c>
      <c r="BC1332" s="30">
        <f>'24'!BB52</f>
        <v>250</v>
      </c>
      <c r="BD1332" s="30">
        <f>'24'!BC52</f>
        <v>237.5</v>
      </c>
      <c r="BE1332" s="30">
        <f>'24'!BD52</f>
        <v>14</v>
      </c>
      <c r="BF1332" s="30">
        <f>'24'!BE52</f>
        <v>15</v>
      </c>
      <c r="BG1332" s="30">
        <f>'24'!BF52</f>
        <v>8</v>
      </c>
      <c r="BH1332" s="30">
        <f>'24'!BG52</f>
        <v>9</v>
      </c>
      <c r="BI1332" s="30">
        <f>'24'!BH52</f>
        <v>1</v>
      </c>
      <c r="BJ1332" s="30">
        <f>'24'!BI52</f>
        <v>47</v>
      </c>
      <c r="BK1332" s="30">
        <f>'24'!BJ52</f>
        <v>190.5</v>
      </c>
      <c r="BL1332" s="30">
        <f>'24'!BK52</f>
        <v>91.44</v>
      </c>
      <c r="BM1332" s="30">
        <f>'24'!BL52</f>
        <v>99.06</v>
      </c>
    </row>
    <row r="1333" spans="1:65">
      <c r="A1333" s="78">
        <f>'24'!A53</f>
        <v>42910</v>
      </c>
      <c r="B1333" s="82" t="str">
        <f t="shared" si="20"/>
        <v>19:45:00</v>
      </c>
      <c r="C1333" s="30" t="str">
        <f>'24'!B53</f>
        <v>19H45</v>
      </c>
      <c r="D1333" s="30">
        <f>'24'!C53</f>
        <v>851</v>
      </c>
      <c r="E1333" s="30">
        <f>'24'!D53</f>
        <v>850</v>
      </c>
      <c r="F1333" s="30">
        <f>'24'!E53</f>
        <v>663</v>
      </c>
      <c r="G1333" s="30">
        <f>'24'!F53</f>
        <v>57</v>
      </c>
      <c r="H1333" s="30">
        <f>'24'!G53</f>
        <v>0</v>
      </c>
      <c r="I1333" s="30">
        <f>'24'!H53</f>
        <v>22</v>
      </c>
      <c r="J1333" s="30">
        <f>'24'!I53</f>
        <v>2364</v>
      </c>
      <c r="K1333" s="30">
        <f>'24'!J53</f>
        <v>79</v>
      </c>
      <c r="L1333" s="30">
        <f>'24'!K53</f>
        <v>380</v>
      </c>
      <c r="M1333" s="30">
        <f>'24'!L53</f>
        <v>408</v>
      </c>
      <c r="N1333" s="30">
        <f>'24'!M53</f>
        <v>350</v>
      </c>
      <c r="O1333" s="30">
        <f>'24'!N53</f>
        <v>0</v>
      </c>
      <c r="P1333" s="30">
        <f>'24'!O53</f>
        <v>15</v>
      </c>
      <c r="Q1333" s="30">
        <f>'24'!P53</f>
        <v>14</v>
      </c>
      <c r="R1333" s="30">
        <f>'24'!Q53</f>
        <v>12</v>
      </c>
      <c r="S1333" s="30">
        <f>'24'!R53</f>
        <v>0</v>
      </c>
      <c r="T1333" s="30">
        <f>'24'!S53</f>
        <v>1138</v>
      </c>
      <c r="U1333" s="30">
        <f>'24'!T53</f>
        <v>41</v>
      </c>
      <c r="V1333" s="30">
        <f>'24'!U53</f>
        <v>120</v>
      </c>
      <c r="W1333" s="30">
        <f>'24'!V53</f>
        <v>6.31</v>
      </c>
      <c r="X1333" s="30">
        <f>'24'!W53</f>
        <v>3.5</v>
      </c>
      <c r="Y1333" s="30">
        <f>'24'!X53</f>
        <v>8.5</v>
      </c>
      <c r="Z1333" s="30">
        <f>'24'!Y53</f>
        <v>5.3</v>
      </c>
      <c r="AA1333" s="30">
        <f>'24'!Z53</f>
        <v>7.1</v>
      </c>
      <c r="AB1333" s="30">
        <f>'24'!AA53</f>
        <v>3.1</v>
      </c>
      <c r="AC1333" s="30">
        <f>'24'!AB53</f>
        <v>0</v>
      </c>
      <c r="AD1333" s="30">
        <f>'24'!AC53</f>
        <v>0</v>
      </c>
      <c r="AE1333" s="30">
        <f>'24'!AD53</f>
        <v>0</v>
      </c>
      <c r="AF1333" s="30">
        <f>'24'!AE53</f>
        <v>0.9</v>
      </c>
      <c r="AG1333" s="30">
        <f>'24'!AF53</f>
        <v>0</v>
      </c>
      <c r="AH1333" s="30">
        <f>'24'!AG53</f>
        <v>0</v>
      </c>
      <c r="AI1333" s="30">
        <f>'24'!AH53</f>
        <v>0.9</v>
      </c>
      <c r="AJ1333" s="30">
        <f>'24'!AI53</f>
        <v>75</v>
      </c>
      <c r="AK1333" s="30">
        <f>'24'!AJ53</f>
        <v>75.900000000000006</v>
      </c>
      <c r="AL1333" s="30">
        <f>'24'!AK53</f>
        <v>148.11000000000001</v>
      </c>
      <c r="AM1333" s="30">
        <f>'24'!AL53</f>
        <v>154.71</v>
      </c>
      <c r="AN1333" s="30">
        <f>'24'!AM53</f>
        <v>78.81</v>
      </c>
      <c r="AO1333" s="30">
        <f>'24'!AN53</f>
        <v>0</v>
      </c>
      <c r="AP1333" s="30">
        <f>'24'!AO53</f>
        <v>0</v>
      </c>
      <c r="AQ1333" s="30">
        <f>'24'!AP53</f>
        <v>154.71</v>
      </c>
      <c r="AR1333" s="30">
        <f>'24'!AQ53</f>
        <v>19.22999999999999</v>
      </c>
      <c r="AS1333" s="30">
        <f>'24'!AR53</f>
        <v>0</v>
      </c>
      <c r="AT1333" s="30">
        <f>'24'!AS53</f>
        <v>75.900000000000006</v>
      </c>
      <c r="AU1333" s="30">
        <f>'24'!AT53</f>
        <v>91.44</v>
      </c>
      <c r="AV1333" s="30">
        <f>'24'!AU53</f>
        <v>167.34</v>
      </c>
      <c r="AW1333" s="30">
        <f>'24'!AV53</f>
        <v>0</v>
      </c>
      <c r="AX1333" s="30">
        <f>'24'!AW53</f>
        <v>10</v>
      </c>
      <c r="AY1333" s="30">
        <f>'24'!AX53</f>
        <v>200</v>
      </c>
      <c r="AZ1333" s="30">
        <f>'24'!AY53</f>
        <v>0</v>
      </c>
      <c r="BA1333" s="30">
        <f>'24'!AZ53</f>
        <v>40</v>
      </c>
      <c r="BB1333" s="30">
        <f>'24'!BA53</f>
        <v>0</v>
      </c>
      <c r="BC1333" s="30">
        <f>'24'!BB53</f>
        <v>250</v>
      </c>
      <c r="BD1333" s="30">
        <f>'24'!BC53</f>
        <v>237.5</v>
      </c>
      <c r="BE1333" s="30">
        <f>'24'!BD53</f>
        <v>14</v>
      </c>
      <c r="BF1333" s="30">
        <f>'24'!BE53</f>
        <v>15</v>
      </c>
      <c r="BG1333" s="30">
        <f>'24'!BF53</f>
        <v>8</v>
      </c>
      <c r="BH1333" s="30">
        <f>'24'!BG53</f>
        <v>9</v>
      </c>
      <c r="BI1333" s="30">
        <f>'24'!BH53</f>
        <v>1</v>
      </c>
      <c r="BJ1333" s="30">
        <f>'24'!BI53</f>
        <v>47</v>
      </c>
      <c r="BK1333" s="30">
        <f>'24'!BJ53</f>
        <v>190.5</v>
      </c>
      <c r="BL1333" s="30">
        <f>'24'!BK53</f>
        <v>91.44</v>
      </c>
      <c r="BM1333" s="30">
        <f>'24'!BL53</f>
        <v>99.06</v>
      </c>
    </row>
    <row r="1334" spans="1:65">
      <c r="A1334" s="78">
        <f>'24'!A54</f>
        <v>42910</v>
      </c>
      <c r="B1334" s="82" t="str">
        <f t="shared" si="20"/>
        <v>20:00:00</v>
      </c>
      <c r="C1334" s="30" t="str">
        <f>'24'!B54</f>
        <v>20H00</v>
      </c>
      <c r="D1334" s="30">
        <f>'24'!C54</f>
        <v>847</v>
      </c>
      <c r="E1334" s="30">
        <f>'24'!D54</f>
        <v>857</v>
      </c>
      <c r="F1334" s="30">
        <f>'24'!E54</f>
        <v>659</v>
      </c>
      <c r="G1334" s="30">
        <f>'24'!F54</f>
        <v>59</v>
      </c>
      <c r="H1334" s="30">
        <f>'24'!G54</f>
        <v>0</v>
      </c>
      <c r="I1334" s="30">
        <f>'24'!H54</f>
        <v>23</v>
      </c>
      <c r="J1334" s="30">
        <f>'24'!I54</f>
        <v>2363</v>
      </c>
      <c r="K1334" s="30">
        <f>'24'!J54</f>
        <v>82</v>
      </c>
      <c r="L1334" s="30">
        <f>'24'!K54</f>
        <v>381</v>
      </c>
      <c r="M1334" s="30">
        <f>'24'!L54</f>
        <v>412</v>
      </c>
      <c r="N1334" s="30">
        <f>'24'!M54</f>
        <v>346</v>
      </c>
      <c r="O1334" s="30">
        <f>'24'!N54</f>
        <v>0</v>
      </c>
      <c r="P1334" s="30">
        <f>'24'!O54</f>
        <v>13</v>
      </c>
      <c r="Q1334" s="30">
        <f>'24'!P54</f>
        <v>14</v>
      </c>
      <c r="R1334" s="30">
        <f>'24'!Q54</f>
        <v>12</v>
      </c>
      <c r="S1334" s="30">
        <f>'24'!R54</f>
        <v>0</v>
      </c>
      <c r="T1334" s="30">
        <f>'24'!S54</f>
        <v>1139</v>
      </c>
      <c r="U1334" s="30">
        <f>'24'!T54</f>
        <v>39</v>
      </c>
      <c r="V1334" s="30">
        <f>'24'!U54</f>
        <v>121</v>
      </c>
      <c r="W1334" s="30">
        <f>'24'!V54</f>
        <v>6.31</v>
      </c>
      <c r="X1334" s="30">
        <f>'24'!W54</f>
        <v>3.5</v>
      </c>
      <c r="Y1334" s="30">
        <f>'24'!X54</f>
        <v>9</v>
      </c>
      <c r="Z1334" s="30">
        <f>'24'!Y54</f>
        <v>5.7</v>
      </c>
      <c r="AA1334" s="30">
        <f>'24'!Z54</f>
        <v>7.5</v>
      </c>
      <c r="AB1334" s="30">
        <f>'24'!AA54</f>
        <v>3.4</v>
      </c>
      <c r="AC1334" s="30">
        <f>'24'!AB54</f>
        <v>0</v>
      </c>
      <c r="AD1334" s="30">
        <f>'24'!AC54</f>
        <v>0</v>
      </c>
      <c r="AE1334" s="30">
        <f>'24'!AD54</f>
        <v>0</v>
      </c>
      <c r="AF1334" s="30">
        <f>'24'!AE54</f>
        <v>0.9</v>
      </c>
      <c r="AG1334" s="30">
        <f>'24'!AF54</f>
        <v>0</v>
      </c>
      <c r="AH1334" s="30">
        <f>'24'!AG54</f>
        <v>0</v>
      </c>
      <c r="AI1334" s="30">
        <f>'24'!AH54</f>
        <v>0.9</v>
      </c>
      <c r="AJ1334" s="30">
        <f>'24'!AI54</f>
        <v>75</v>
      </c>
      <c r="AK1334" s="30">
        <f>'24'!AJ54</f>
        <v>75.900000000000006</v>
      </c>
      <c r="AL1334" s="30">
        <f>'24'!AK54</f>
        <v>150.41</v>
      </c>
      <c r="AM1334" s="30">
        <f>'24'!AL54</f>
        <v>157.31</v>
      </c>
      <c r="AN1334" s="30">
        <f>'24'!AM54</f>
        <v>81.41</v>
      </c>
      <c r="AO1334" s="30">
        <f>'24'!AN54</f>
        <v>0</v>
      </c>
      <c r="AP1334" s="30">
        <f>'24'!AO54</f>
        <v>0</v>
      </c>
      <c r="AQ1334" s="30">
        <f>'24'!AP54</f>
        <v>157.31</v>
      </c>
      <c r="AR1334" s="30">
        <f>'24'!AQ54</f>
        <v>16.930000000000007</v>
      </c>
      <c r="AS1334" s="30">
        <f>'24'!AR54</f>
        <v>0</v>
      </c>
      <c r="AT1334" s="30">
        <f>'24'!AS54</f>
        <v>75.900000000000006</v>
      </c>
      <c r="AU1334" s="30">
        <f>'24'!AT54</f>
        <v>91.44</v>
      </c>
      <c r="AV1334" s="30">
        <f>'24'!AU54</f>
        <v>167.34</v>
      </c>
      <c r="AW1334" s="30">
        <f>'24'!AV54</f>
        <v>0</v>
      </c>
      <c r="AX1334" s="30">
        <f>'24'!AW54</f>
        <v>10</v>
      </c>
      <c r="AY1334" s="30">
        <f>'24'!AX54</f>
        <v>200</v>
      </c>
      <c r="AZ1334" s="30">
        <f>'24'!AY54</f>
        <v>0</v>
      </c>
      <c r="BA1334" s="30">
        <f>'24'!AZ54</f>
        <v>40</v>
      </c>
      <c r="BB1334" s="30">
        <f>'24'!BA54</f>
        <v>0</v>
      </c>
      <c r="BC1334" s="30">
        <f>'24'!BB54</f>
        <v>250</v>
      </c>
      <c r="BD1334" s="30">
        <f>'24'!BC54</f>
        <v>237.5</v>
      </c>
      <c r="BE1334" s="30">
        <f>'24'!BD54</f>
        <v>14</v>
      </c>
      <c r="BF1334" s="30">
        <f>'24'!BE54</f>
        <v>15</v>
      </c>
      <c r="BG1334" s="30">
        <f>'24'!BF54</f>
        <v>8</v>
      </c>
      <c r="BH1334" s="30">
        <f>'24'!BG54</f>
        <v>9</v>
      </c>
      <c r="BI1334" s="30">
        <f>'24'!BH54</f>
        <v>1</v>
      </c>
      <c r="BJ1334" s="30">
        <f>'24'!BI54</f>
        <v>47</v>
      </c>
      <c r="BK1334" s="30">
        <f>'24'!BJ54</f>
        <v>190.5</v>
      </c>
      <c r="BL1334" s="30">
        <f>'24'!BK54</f>
        <v>91.44</v>
      </c>
      <c r="BM1334" s="30">
        <f>'24'!BL54</f>
        <v>99.06</v>
      </c>
    </row>
    <row r="1335" spans="1:65">
      <c r="A1335" s="78">
        <f>'24'!A55</f>
        <v>42910</v>
      </c>
      <c r="B1335" s="82" t="str">
        <f t="shared" si="20"/>
        <v>20:15:00</v>
      </c>
      <c r="C1335" s="30" t="str">
        <f>'24'!B55</f>
        <v>20H15</v>
      </c>
      <c r="D1335" s="30">
        <f>'24'!C55</f>
        <v>847</v>
      </c>
      <c r="E1335" s="30">
        <f>'24'!D55</f>
        <v>857</v>
      </c>
      <c r="F1335" s="30">
        <f>'24'!E55</f>
        <v>659</v>
      </c>
      <c r="G1335" s="30">
        <f>'24'!F55</f>
        <v>59</v>
      </c>
      <c r="H1335" s="30">
        <f>'24'!G55</f>
        <v>0</v>
      </c>
      <c r="I1335" s="30">
        <f>'24'!H55</f>
        <v>23</v>
      </c>
      <c r="J1335" s="30">
        <f>'24'!I55</f>
        <v>2363</v>
      </c>
      <c r="K1335" s="30">
        <f>'24'!J55</f>
        <v>82</v>
      </c>
      <c r="L1335" s="30">
        <f>'24'!K55</f>
        <v>381</v>
      </c>
      <c r="M1335" s="30">
        <f>'24'!L55</f>
        <v>412</v>
      </c>
      <c r="N1335" s="30">
        <f>'24'!M55</f>
        <v>346</v>
      </c>
      <c r="O1335" s="30">
        <f>'24'!N55</f>
        <v>0</v>
      </c>
      <c r="P1335" s="30">
        <f>'24'!O55</f>
        <v>13</v>
      </c>
      <c r="Q1335" s="30">
        <f>'24'!P55</f>
        <v>14</v>
      </c>
      <c r="R1335" s="30">
        <f>'24'!Q55</f>
        <v>12</v>
      </c>
      <c r="S1335" s="30">
        <f>'24'!R55</f>
        <v>0</v>
      </c>
      <c r="T1335" s="30">
        <f>'24'!S55</f>
        <v>1139</v>
      </c>
      <c r="U1335" s="30">
        <f>'24'!T55</f>
        <v>39</v>
      </c>
      <c r="V1335" s="30">
        <f>'24'!U55</f>
        <v>121</v>
      </c>
      <c r="W1335" s="30">
        <f>'24'!V55</f>
        <v>6.31</v>
      </c>
      <c r="X1335" s="30">
        <f>'24'!W55</f>
        <v>3.5</v>
      </c>
      <c r="Y1335" s="30">
        <f>'24'!X55</f>
        <v>9</v>
      </c>
      <c r="Z1335" s="30">
        <f>'24'!Y55</f>
        <v>5.7</v>
      </c>
      <c r="AA1335" s="30">
        <f>'24'!Z55</f>
        <v>7.5</v>
      </c>
      <c r="AB1335" s="30">
        <f>'24'!AA55</f>
        <v>3.4</v>
      </c>
      <c r="AC1335" s="30">
        <f>'24'!AB55</f>
        <v>0</v>
      </c>
      <c r="AD1335" s="30">
        <f>'24'!AC55</f>
        <v>0</v>
      </c>
      <c r="AE1335" s="30">
        <f>'24'!AD55</f>
        <v>0</v>
      </c>
      <c r="AF1335" s="30">
        <f>'24'!AE55</f>
        <v>0.9</v>
      </c>
      <c r="AG1335" s="30">
        <f>'24'!AF55</f>
        <v>0</v>
      </c>
      <c r="AH1335" s="30">
        <f>'24'!AG55</f>
        <v>0</v>
      </c>
      <c r="AI1335" s="30">
        <f>'24'!AH55</f>
        <v>0.9</v>
      </c>
      <c r="AJ1335" s="30">
        <f>'24'!AI55</f>
        <v>75</v>
      </c>
      <c r="AK1335" s="30">
        <f>'24'!AJ55</f>
        <v>75.900000000000006</v>
      </c>
      <c r="AL1335" s="30">
        <f>'24'!AK55</f>
        <v>150.41</v>
      </c>
      <c r="AM1335" s="30">
        <f>'24'!AL55</f>
        <v>157.31</v>
      </c>
      <c r="AN1335" s="30">
        <f>'24'!AM55</f>
        <v>81.41</v>
      </c>
      <c r="AO1335" s="30">
        <f>'24'!AN55</f>
        <v>0</v>
      </c>
      <c r="AP1335" s="30">
        <f>'24'!AO55</f>
        <v>0</v>
      </c>
      <c r="AQ1335" s="30">
        <f>'24'!AP55</f>
        <v>157.31</v>
      </c>
      <c r="AR1335" s="30">
        <f>'24'!AQ55</f>
        <v>16.930000000000007</v>
      </c>
      <c r="AS1335" s="30">
        <f>'24'!AR55</f>
        <v>0</v>
      </c>
      <c r="AT1335" s="30">
        <f>'24'!AS55</f>
        <v>75.900000000000006</v>
      </c>
      <c r="AU1335" s="30">
        <f>'24'!AT55</f>
        <v>91.44</v>
      </c>
      <c r="AV1335" s="30">
        <f>'24'!AU55</f>
        <v>167.34</v>
      </c>
      <c r="AW1335" s="30">
        <f>'24'!AV55</f>
        <v>0</v>
      </c>
      <c r="AX1335" s="30">
        <f>'24'!AW55</f>
        <v>10</v>
      </c>
      <c r="AY1335" s="30">
        <f>'24'!AX55</f>
        <v>200</v>
      </c>
      <c r="AZ1335" s="30">
        <f>'24'!AY55</f>
        <v>0</v>
      </c>
      <c r="BA1335" s="30">
        <f>'24'!AZ55</f>
        <v>40</v>
      </c>
      <c r="BB1335" s="30">
        <f>'24'!BA55</f>
        <v>0</v>
      </c>
      <c r="BC1335" s="30">
        <f>'24'!BB55</f>
        <v>250</v>
      </c>
      <c r="BD1335" s="30">
        <f>'24'!BC55</f>
        <v>237.5</v>
      </c>
      <c r="BE1335" s="30">
        <f>'24'!BD55</f>
        <v>14</v>
      </c>
      <c r="BF1335" s="30">
        <f>'24'!BE55</f>
        <v>15</v>
      </c>
      <c r="BG1335" s="30">
        <f>'24'!BF55</f>
        <v>8</v>
      </c>
      <c r="BH1335" s="30">
        <f>'24'!BG55</f>
        <v>9</v>
      </c>
      <c r="BI1335" s="30">
        <f>'24'!BH55</f>
        <v>1</v>
      </c>
      <c r="BJ1335" s="30">
        <f>'24'!BI55</f>
        <v>47</v>
      </c>
      <c r="BK1335" s="30">
        <f>'24'!BJ55</f>
        <v>190.5</v>
      </c>
      <c r="BL1335" s="30">
        <f>'24'!BK55</f>
        <v>91.44</v>
      </c>
      <c r="BM1335" s="30">
        <f>'24'!BL55</f>
        <v>99.06</v>
      </c>
    </row>
    <row r="1336" spans="1:65">
      <c r="A1336" s="78">
        <f>'24'!A56</f>
        <v>42910</v>
      </c>
      <c r="B1336" s="82" t="str">
        <f t="shared" si="20"/>
        <v>20:30:00</v>
      </c>
      <c r="C1336" s="30" t="str">
        <f>'24'!B56</f>
        <v>20H30</v>
      </c>
      <c r="D1336" s="30">
        <f>'24'!C56</f>
        <v>847</v>
      </c>
      <c r="E1336" s="30">
        <f>'24'!D56</f>
        <v>877</v>
      </c>
      <c r="F1336" s="30">
        <f>'24'!E56</f>
        <v>658</v>
      </c>
      <c r="G1336" s="30">
        <f>'24'!F56</f>
        <v>59</v>
      </c>
      <c r="H1336" s="30">
        <f>'24'!G56</f>
        <v>0</v>
      </c>
      <c r="I1336" s="30">
        <f>'24'!H56</f>
        <v>23</v>
      </c>
      <c r="J1336" s="30">
        <f>'24'!I56</f>
        <v>2382</v>
      </c>
      <c r="K1336" s="30">
        <f>'24'!J56</f>
        <v>82</v>
      </c>
      <c r="L1336" s="30">
        <f>'24'!K56</f>
        <v>380</v>
      </c>
      <c r="M1336" s="30">
        <f>'24'!L56</f>
        <v>408</v>
      </c>
      <c r="N1336" s="30">
        <f>'24'!M56</f>
        <v>310</v>
      </c>
      <c r="O1336" s="30">
        <f>'24'!N56</f>
        <v>0</v>
      </c>
      <c r="P1336" s="30">
        <f>'24'!O56</f>
        <v>13</v>
      </c>
      <c r="Q1336" s="30">
        <f>'24'!P56</f>
        <v>14</v>
      </c>
      <c r="R1336" s="30">
        <f>'24'!Q56</f>
        <v>11</v>
      </c>
      <c r="S1336" s="30">
        <f>'24'!R56</f>
        <v>0</v>
      </c>
      <c r="T1336" s="30">
        <f>'24'!S56</f>
        <v>1098</v>
      </c>
      <c r="U1336" s="30">
        <f>'24'!T56</f>
        <v>38</v>
      </c>
      <c r="V1336" s="30">
        <f>'24'!U56</f>
        <v>120</v>
      </c>
      <c r="W1336" s="30">
        <f>'24'!V56</f>
        <v>6.31</v>
      </c>
      <c r="X1336" s="30">
        <f>'24'!W56</f>
        <v>3.5</v>
      </c>
      <c r="Y1336" s="30">
        <f>'24'!X56</f>
        <v>9</v>
      </c>
      <c r="Z1336" s="30">
        <f>'24'!Y56</f>
        <v>5.7</v>
      </c>
      <c r="AA1336" s="30">
        <f>'24'!Z56</f>
        <v>7.5</v>
      </c>
      <c r="AB1336" s="30">
        <f>'24'!AA56</f>
        <v>3.4</v>
      </c>
      <c r="AC1336" s="30">
        <f>'24'!AB56</f>
        <v>0</v>
      </c>
      <c r="AD1336" s="30">
        <f>'24'!AC56</f>
        <v>0</v>
      </c>
      <c r="AE1336" s="30">
        <f>'24'!AD56</f>
        <v>0</v>
      </c>
      <c r="AF1336" s="30">
        <f>'24'!AE56</f>
        <v>0.9</v>
      </c>
      <c r="AG1336" s="30">
        <f>'24'!AF56</f>
        <v>0</v>
      </c>
      <c r="AH1336" s="30">
        <f>'24'!AG56</f>
        <v>0</v>
      </c>
      <c r="AI1336" s="30">
        <f>'24'!AH56</f>
        <v>0.9</v>
      </c>
      <c r="AJ1336" s="30">
        <f>'24'!AI56</f>
        <v>75</v>
      </c>
      <c r="AK1336" s="30">
        <f>'24'!AJ56</f>
        <v>75.900000000000006</v>
      </c>
      <c r="AL1336" s="30">
        <f>'24'!AK56</f>
        <v>149.41</v>
      </c>
      <c r="AM1336" s="30">
        <f>'24'!AL56</f>
        <v>156.31</v>
      </c>
      <c r="AN1336" s="30">
        <f>'24'!AM56</f>
        <v>80.41</v>
      </c>
      <c r="AO1336" s="30">
        <f>'24'!AN56</f>
        <v>0</v>
      </c>
      <c r="AP1336" s="30">
        <f>'24'!AO56</f>
        <v>0</v>
      </c>
      <c r="AQ1336" s="30">
        <f>'24'!AP56</f>
        <v>156.31</v>
      </c>
      <c r="AR1336" s="30">
        <f>'24'!AQ56</f>
        <v>17.930000000000007</v>
      </c>
      <c r="AS1336" s="30">
        <f>'24'!AR56</f>
        <v>0</v>
      </c>
      <c r="AT1336" s="30">
        <f>'24'!AS56</f>
        <v>75.900000000000006</v>
      </c>
      <c r="AU1336" s="30">
        <f>'24'!AT56</f>
        <v>91.44</v>
      </c>
      <c r="AV1336" s="30">
        <f>'24'!AU56</f>
        <v>167.34</v>
      </c>
      <c r="AW1336" s="30">
        <f>'24'!AV56</f>
        <v>0</v>
      </c>
      <c r="AX1336" s="30">
        <f>'24'!AW56</f>
        <v>10</v>
      </c>
      <c r="AY1336" s="30">
        <f>'24'!AX56</f>
        <v>200</v>
      </c>
      <c r="AZ1336" s="30">
        <f>'24'!AY56</f>
        <v>0</v>
      </c>
      <c r="BA1336" s="30">
        <f>'24'!AZ56</f>
        <v>40</v>
      </c>
      <c r="BB1336" s="30">
        <f>'24'!BA56</f>
        <v>0</v>
      </c>
      <c r="BC1336" s="30">
        <f>'24'!BB56</f>
        <v>250</v>
      </c>
      <c r="BD1336" s="30">
        <f>'24'!BC56</f>
        <v>237.5</v>
      </c>
      <c r="BE1336" s="30">
        <f>'24'!BD56</f>
        <v>14</v>
      </c>
      <c r="BF1336" s="30">
        <f>'24'!BE56</f>
        <v>15</v>
      </c>
      <c r="BG1336" s="30">
        <f>'24'!BF56</f>
        <v>8</v>
      </c>
      <c r="BH1336" s="30">
        <f>'24'!BG56</f>
        <v>9</v>
      </c>
      <c r="BI1336" s="30">
        <f>'24'!BH56</f>
        <v>1</v>
      </c>
      <c r="BJ1336" s="30">
        <f>'24'!BI56</f>
        <v>47</v>
      </c>
      <c r="BK1336" s="30">
        <f>'24'!BJ56</f>
        <v>190.5</v>
      </c>
      <c r="BL1336" s="30">
        <f>'24'!BK56</f>
        <v>91.44</v>
      </c>
      <c r="BM1336" s="30">
        <f>'24'!BL56</f>
        <v>99.06</v>
      </c>
    </row>
    <row r="1337" spans="1:65">
      <c r="A1337" s="78">
        <f>'24'!A57</f>
        <v>42910</v>
      </c>
      <c r="B1337" s="82" t="str">
        <f t="shared" si="20"/>
        <v>20:45:00</v>
      </c>
      <c r="C1337" s="30" t="str">
        <f>'24'!B57</f>
        <v>20H45</v>
      </c>
      <c r="D1337" s="30">
        <f>'24'!C57</f>
        <v>847</v>
      </c>
      <c r="E1337" s="30">
        <f>'24'!D57</f>
        <v>877</v>
      </c>
      <c r="F1337" s="30">
        <f>'24'!E57</f>
        <v>658</v>
      </c>
      <c r="G1337" s="30">
        <f>'24'!F57</f>
        <v>59</v>
      </c>
      <c r="H1337" s="30">
        <f>'24'!G57</f>
        <v>0</v>
      </c>
      <c r="I1337" s="30">
        <f>'24'!H57</f>
        <v>23</v>
      </c>
      <c r="J1337" s="30">
        <f>'24'!I57</f>
        <v>2382</v>
      </c>
      <c r="K1337" s="30">
        <f>'24'!J57</f>
        <v>82</v>
      </c>
      <c r="L1337" s="30">
        <f>'24'!K57</f>
        <v>380</v>
      </c>
      <c r="M1337" s="30">
        <f>'24'!L57</f>
        <v>408</v>
      </c>
      <c r="N1337" s="30">
        <f>'24'!M57</f>
        <v>310</v>
      </c>
      <c r="O1337" s="30">
        <f>'24'!N57</f>
        <v>0</v>
      </c>
      <c r="P1337" s="30">
        <f>'24'!O57</f>
        <v>13</v>
      </c>
      <c r="Q1337" s="30">
        <f>'24'!P57</f>
        <v>14</v>
      </c>
      <c r="R1337" s="30">
        <f>'24'!Q57</f>
        <v>11</v>
      </c>
      <c r="S1337" s="30">
        <f>'24'!R57</f>
        <v>0</v>
      </c>
      <c r="T1337" s="30">
        <f>'24'!S57</f>
        <v>1098</v>
      </c>
      <c r="U1337" s="30">
        <f>'24'!T57</f>
        <v>38</v>
      </c>
      <c r="V1337" s="30">
        <f>'24'!U57</f>
        <v>120</v>
      </c>
      <c r="W1337" s="30">
        <f>'24'!V57</f>
        <v>6.31</v>
      </c>
      <c r="X1337" s="30">
        <f>'24'!W57</f>
        <v>3.5</v>
      </c>
      <c r="Y1337" s="30">
        <f>'24'!X57</f>
        <v>9</v>
      </c>
      <c r="Z1337" s="30">
        <f>'24'!Y57</f>
        <v>5.7</v>
      </c>
      <c r="AA1337" s="30">
        <f>'24'!Z57</f>
        <v>7.5</v>
      </c>
      <c r="AB1337" s="30">
        <f>'24'!AA57</f>
        <v>3.4</v>
      </c>
      <c r="AC1337" s="30">
        <f>'24'!AB57</f>
        <v>0</v>
      </c>
      <c r="AD1337" s="30">
        <f>'24'!AC57</f>
        <v>0</v>
      </c>
      <c r="AE1337" s="30">
        <f>'24'!AD57</f>
        <v>0</v>
      </c>
      <c r="AF1337" s="30">
        <f>'24'!AE57</f>
        <v>0.9</v>
      </c>
      <c r="AG1337" s="30">
        <f>'24'!AF57</f>
        <v>0</v>
      </c>
      <c r="AH1337" s="30">
        <f>'24'!AG57</f>
        <v>0</v>
      </c>
      <c r="AI1337" s="30">
        <f>'24'!AH57</f>
        <v>0.9</v>
      </c>
      <c r="AJ1337" s="30">
        <f>'24'!AI57</f>
        <v>75</v>
      </c>
      <c r="AK1337" s="30">
        <f>'24'!AJ57</f>
        <v>75.900000000000006</v>
      </c>
      <c r="AL1337" s="30">
        <f>'24'!AK57</f>
        <v>149.41</v>
      </c>
      <c r="AM1337" s="30">
        <f>'24'!AL57</f>
        <v>156.31</v>
      </c>
      <c r="AN1337" s="30">
        <f>'24'!AM57</f>
        <v>80.41</v>
      </c>
      <c r="AO1337" s="30">
        <f>'24'!AN57</f>
        <v>0</v>
      </c>
      <c r="AP1337" s="30">
        <f>'24'!AO57</f>
        <v>0</v>
      </c>
      <c r="AQ1337" s="30">
        <f>'24'!AP57</f>
        <v>156.31</v>
      </c>
      <c r="AR1337" s="30">
        <f>'24'!AQ57</f>
        <v>17.930000000000007</v>
      </c>
      <c r="AS1337" s="30">
        <f>'24'!AR57</f>
        <v>0</v>
      </c>
      <c r="AT1337" s="30">
        <f>'24'!AS57</f>
        <v>75.900000000000006</v>
      </c>
      <c r="AU1337" s="30">
        <f>'24'!AT57</f>
        <v>91.44</v>
      </c>
      <c r="AV1337" s="30">
        <f>'24'!AU57</f>
        <v>167.34</v>
      </c>
      <c r="AW1337" s="30">
        <f>'24'!AV57</f>
        <v>0</v>
      </c>
      <c r="AX1337" s="30">
        <f>'24'!AW57</f>
        <v>10</v>
      </c>
      <c r="AY1337" s="30">
        <f>'24'!AX57</f>
        <v>200</v>
      </c>
      <c r="AZ1337" s="30">
        <f>'24'!AY57</f>
        <v>0</v>
      </c>
      <c r="BA1337" s="30">
        <f>'24'!AZ57</f>
        <v>40</v>
      </c>
      <c r="BB1337" s="30">
        <f>'24'!BA57</f>
        <v>0</v>
      </c>
      <c r="BC1337" s="30">
        <f>'24'!BB57</f>
        <v>250</v>
      </c>
      <c r="BD1337" s="30">
        <f>'24'!BC57</f>
        <v>237.5</v>
      </c>
      <c r="BE1337" s="30">
        <f>'24'!BD57</f>
        <v>14</v>
      </c>
      <c r="BF1337" s="30">
        <f>'24'!BE57</f>
        <v>15</v>
      </c>
      <c r="BG1337" s="30">
        <f>'24'!BF57</f>
        <v>8</v>
      </c>
      <c r="BH1337" s="30">
        <f>'24'!BG57</f>
        <v>9</v>
      </c>
      <c r="BI1337" s="30">
        <f>'24'!BH57</f>
        <v>1</v>
      </c>
      <c r="BJ1337" s="30">
        <f>'24'!BI57</f>
        <v>47</v>
      </c>
      <c r="BK1337" s="30">
        <f>'24'!BJ57</f>
        <v>190.5</v>
      </c>
      <c r="BL1337" s="30">
        <f>'24'!BK57</f>
        <v>91.44</v>
      </c>
      <c r="BM1337" s="30">
        <f>'24'!BL57</f>
        <v>99.06</v>
      </c>
    </row>
    <row r="1338" spans="1:65">
      <c r="A1338" s="78">
        <f>'24'!A58</f>
        <v>42910</v>
      </c>
      <c r="B1338" s="82" t="str">
        <f t="shared" si="20"/>
        <v>21:00:00</v>
      </c>
      <c r="C1338" s="30" t="str">
        <f>'24'!B58</f>
        <v>21H00</v>
      </c>
      <c r="D1338" s="30">
        <f>'24'!C58</f>
        <v>846</v>
      </c>
      <c r="E1338" s="30">
        <f>'24'!D58</f>
        <v>876</v>
      </c>
      <c r="F1338" s="30">
        <f>'24'!E58</f>
        <v>666</v>
      </c>
      <c r="G1338" s="30">
        <f>'24'!F58</f>
        <v>59</v>
      </c>
      <c r="H1338" s="30">
        <f>'24'!G58</f>
        <v>0</v>
      </c>
      <c r="I1338" s="30">
        <f>'24'!H58</f>
        <v>23</v>
      </c>
      <c r="J1338" s="30">
        <f>'24'!I58</f>
        <v>2388</v>
      </c>
      <c r="K1338" s="30">
        <f>'24'!J58</f>
        <v>82</v>
      </c>
      <c r="L1338" s="30">
        <f>'24'!K58</f>
        <v>383</v>
      </c>
      <c r="M1338" s="30">
        <f>'24'!L58</f>
        <v>412</v>
      </c>
      <c r="N1338" s="30">
        <f>'24'!M58</f>
        <v>320</v>
      </c>
      <c r="O1338" s="30">
        <f>'24'!N58</f>
        <v>0</v>
      </c>
      <c r="P1338" s="30">
        <f>'24'!O58</f>
        <v>13</v>
      </c>
      <c r="Q1338" s="30">
        <f>'24'!P58</f>
        <v>14</v>
      </c>
      <c r="R1338" s="30">
        <f>'24'!Q58</f>
        <v>12</v>
      </c>
      <c r="S1338" s="30">
        <f>'24'!R58</f>
        <v>0</v>
      </c>
      <c r="T1338" s="30">
        <f>'24'!S58</f>
        <v>1115</v>
      </c>
      <c r="U1338" s="30">
        <f>'24'!T58</f>
        <v>39</v>
      </c>
      <c r="V1338" s="30">
        <f>'24'!U58</f>
        <v>121</v>
      </c>
      <c r="W1338" s="30">
        <f>'24'!V58</f>
        <v>6.31</v>
      </c>
      <c r="X1338" s="30">
        <f>'24'!W58</f>
        <v>3.5</v>
      </c>
      <c r="Y1338" s="30">
        <f>'24'!X58</f>
        <v>9</v>
      </c>
      <c r="Z1338" s="30">
        <f>'24'!Y58</f>
        <v>5.5</v>
      </c>
      <c r="AA1338" s="30">
        <f>'24'!Z58</f>
        <v>7.5</v>
      </c>
      <c r="AB1338" s="30">
        <f>'24'!AA58</f>
        <v>3.3</v>
      </c>
      <c r="AC1338" s="30">
        <f>'24'!AB58</f>
        <v>0</v>
      </c>
      <c r="AD1338" s="30">
        <f>'24'!AC58</f>
        <v>0</v>
      </c>
      <c r="AE1338" s="30">
        <f>'24'!AD58</f>
        <v>0</v>
      </c>
      <c r="AF1338" s="30">
        <f>'24'!AE58</f>
        <v>0.875</v>
      </c>
      <c r="AG1338" s="30">
        <f>'24'!AF58</f>
        <v>0</v>
      </c>
      <c r="AH1338" s="30">
        <f>'24'!AG58</f>
        <v>0</v>
      </c>
      <c r="AI1338" s="30">
        <f>'24'!AH58</f>
        <v>0.875</v>
      </c>
      <c r="AJ1338" s="30">
        <f>'24'!AI58</f>
        <v>75</v>
      </c>
      <c r="AK1338" s="30">
        <f>'24'!AJ58</f>
        <v>75.875</v>
      </c>
      <c r="AL1338" s="30">
        <f>'24'!AK58</f>
        <v>150.185</v>
      </c>
      <c r="AM1338" s="30">
        <f>'24'!AL58</f>
        <v>156.98500000000001</v>
      </c>
      <c r="AN1338" s="30">
        <f>'24'!AM58</f>
        <v>81.110000000000014</v>
      </c>
      <c r="AO1338" s="30">
        <f>'24'!AN58</f>
        <v>0</v>
      </c>
      <c r="AP1338" s="30">
        <f>'24'!AO58</f>
        <v>0</v>
      </c>
      <c r="AQ1338" s="30">
        <f>'24'!AP58</f>
        <v>156.98500000000001</v>
      </c>
      <c r="AR1338" s="30">
        <f>'24'!AQ58</f>
        <v>17.129999999999995</v>
      </c>
      <c r="AS1338" s="30">
        <f>'24'!AR58</f>
        <v>0</v>
      </c>
      <c r="AT1338" s="30">
        <f>'24'!AS58</f>
        <v>75.875</v>
      </c>
      <c r="AU1338" s="30">
        <f>'24'!AT58</f>
        <v>91.44</v>
      </c>
      <c r="AV1338" s="30">
        <f>'24'!AU58</f>
        <v>167.315</v>
      </c>
      <c r="AW1338" s="30">
        <f>'24'!AV58</f>
        <v>0</v>
      </c>
      <c r="AX1338" s="30">
        <f>'24'!AW58</f>
        <v>10</v>
      </c>
      <c r="AY1338" s="30">
        <f>'24'!AX58</f>
        <v>200</v>
      </c>
      <c r="AZ1338" s="30">
        <f>'24'!AY58</f>
        <v>0</v>
      </c>
      <c r="BA1338" s="30">
        <f>'24'!AZ58</f>
        <v>40</v>
      </c>
      <c r="BB1338" s="30">
        <f>'24'!BA58</f>
        <v>0</v>
      </c>
      <c r="BC1338" s="30">
        <f>'24'!BB58</f>
        <v>250</v>
      </c>
      <c r="BD1338" s="30">
        <f>'24'!BC58</f>
        <v>237.5</v>
      </c>
      <c r="BE1338" s="30">
        <f>'24'!BD58</f>
        <v>14</v>
      </c>
      <c r="BF1338" s="30">
        <f>'24'!BE58</f>
        <v>15</v>
      </c>
      <c r="BG1338" s="30">
        <f>'24'!BF58</f>
        <v>8</v>
      </c>
      <c r="BH1338" s="30">
        <f>'24'!BG58</f>
        <v>9</v>
      </c>
      <c r="BI1338" s="30">
        <f>'24'!BH58</f>
        <v>1</v>
      </c>
      <c r="BJ1338" s="30">
        <f>'24'!BI58</f>
        <v>47</v>
      </c>
      <c r="BK1338" s="30">
        <f>'24'!BJ58</f>
        <v>190.5</v>
      </c>
      <c r="BL1338" s="30">
        <f>'24'!BK58</f>
        <v>91.44</v>
      </c>
      <c r="BM1338" s="30">
        <f>'24'!BL58</f>
        <v>99.06</v>
      </c>
    </row>
    <row r="1339" spans="1:65">
      <c r="A1339" s="78">
        <f>'24'!A59</f>
        <v>42910</v>
      </c>
      <c r="B1339" s="82" t="str">
        <f t="shared" si="20"/>
        <v>21:15:00</v>
      </c>
      <c r="C1339" s="30" t="str">
        <f>'24'!B59</f>
        <v>21H15</v>
      </c>
      <c r="D1339" s="30">
        <f>'24'!C59</f>
        <v>846</v>
      </c>
      <c r="E1339" s="30">
        <f>'24'!D59</f>
        <v>876</v>
      </c>
      <c r="F1339" s="30">
        <f>'24'!E59</f>
        <v>666</v>
      </c>
      <c r="G1339" s="30">
        <f>'24'!F59</f>
        <v>59</v>
      </c>
      <c r="H1339" s="30">
        <f>'24'!G59</f>
        <v>0</v>
      </c>
      <c r="I1339" s="30">
        <f>'24'!H59</f>
        <v>23</v>
      </c>
      <c r="J1339" s="30">
        <f>'24'!I59</f>
        <v>2388</v>
      </c>
      <c r="K1339" s="30">
        <f>'24'!J59</f>
        <v>82</v>
      </c>
      <c r="L1339" s="30">
        <f>'24'!K59</f>
        <v>383</v>
      </c>
      <c r="M1339" s="30">
        <f>'24'!L59</f>
        <v>412</v>
      </c>
      <c r="N1339" s="30">
        <f>'24'!M59</f>
        <v>320</v>
      </c>
      <c r="O1339" s="30">
        <f>'24'!N59</f>
        <v>0</v>
      </c>
      <c r="P1339" s="30">
        <f>'24'!O59</f>
        <v>13</v>
      </c>
      <c r="Q1339" s="30">
        <f>'24'!P59</f>
        <v>14</v>
      </c>
      <c r="R1339" s="30">
        <f>'24'!Q59</f>
        <v>12</v>
      </c>
      <c r="S1339" s="30">
        <f>'24'!R59</f>
        <v>0</v>
      </c>
      <c r="T1339" s="30">
        <f>'24'!S59</f>
        <v>1115</v>
      </c>
      <c r="U1339" s="30">
        <f>'24'!T59</f>
        <v>39</v>
      </c>
      <c r="V1339" s="30">
        <f>'24'!U59</f>
        <v>121</v>
      </c>
      <c r="W1339" s="30">
        <f>'24'!V59</f>
        <v>6.31</v>
      </c>
      <c r="X1339" s="30">
        <f>'24'!W59</f>
        <v>3.5</v>
      </c>
      <c r="Y1339" s="30">
        <f>'24'!X59</f>
        <v>9</v>
      </c>
      <c r="Z1339" s="30">
        <f>'24'!Y59</f>
        <v>5.5</v>
      </c>
      <c r="AA1339" s="30">
        <f>'24'!Z59</f>
        <v>7.5</v>
      </c>
      <c r="AB1339" s="30">
        <f>'24'!AA59</f>
        <v>3.3</v>
      </c>
      <c r="AC1339" s="30">
        <f>'24'!AB59</f>
        <v>0</v>
      </c>
      <c r="AD1339" s="30">
        <f>'24'!AC59</f>
        <v>0</v>
      </c>
      <c r="AE1339" s="30">
        <f>'24'!AD59</f>
        <v>0</v>
      </c>
      <c r="AF1339" s="30">
        <f>'24'!AE59</f>
        <v>0.875</v>
      </c>
      <c r="AG1339" s="30">
        <f>'24'!AF59</f>
        <v>0</v>
      </c>
      <c r="AH1339" s="30">
        <f>'24'!AG59</f>
        <v>0</v>
      </c>
      <c r="AI1339" s="30">
        <f>'24'!AH59</f>
        <v>0.875</v>
      </c>
      <c r="AJ1339" s="30">
        <f>'24'!AI59</f>
        <v>75</v>
      </c>
      <c r="AK1339" s="30">
        <f>'24'!AJ59</f>
        <v>75.875</v>
      </c>
      <c r="AL1339" s="30">
        <f>'24'!AK59</f>
        <v>150.185</v>
      </c>
      <c r="AM1339" s="30">
        <f>'24'!AL59</f>
        <v>156.98500000000001</v>
      </c>
      <c r="AN1339" s="30">
        <f>'24'!AM59</f>
        <v>81.110000000000014</v>
      </c>
      <c r="AO1339" s="30">
        <f>'24'!AN59</f>
        <v>0</v>
      </c>
      <c r="AP1339" s="30">
        <f>'24'!AO59</f>
        <v>0</v>
      </c>
      <c r="AQ1339" s="30">
        <f>'24'!AP59</f>
        <v>156.98500000000001</v>
      </c>
      <c r="AR1339" s="30">
        <f>'24'!AQ59</f>
        <v>17.129999999999995</v>
      </c>
      <c r="AS1339" s="30">
        <f>'24'!AR59</f>
        <v>0</v>
      </c>
      <c r="AT1339" s="30">
        <f>'24'!AS59</f>
        <v>75.875</v>
      </c>
      <c r="AU1339" s="30">
        <f>'24'!AT59</f>
        <v>91.44</v>
      </c>
      <c r="AV1339" s="30">
        <f>'24'!AU59</f>
        <v>167.315</v>
      </c>
      <c r="AW1339" s="30">
        <f>'24'!AV59</f>
        <v>0</v>
      </c>
      <c r="AX1339" s="30">
        <f>'24'!AW59</f>
        <v>10</v>
      </c>
      <c r="AY1339" s="30">
        <f>'24'!AX59</f>
        <v>200</v>
      </c>
      <c r="AZ1339" s="30">
        <f>'24'!AY59</f>
        <v>0</v>
      </c>
      <c r="BA1339" s="30">
        <f>'24'!AZ59</f>
        <v>40</v>
      </c>
      <c r="BB1339" s="30">
        <f>'24'!BA59</f>
        <v>0</v>
      </c>
      <c r="BC1339" s="30">
        <f>'24'!BB59</f>
        <v>250</v>
      </c>
      <c r="BD1339" s="30">
        <f>'24'!BC59</f>
        <v>237.5</v>
      </c>
      <c r="BE1339" s="30">
        <f>'24'!BD59</f>
        <v>14</v>
      </c>
      <c r="BF1339" s="30">
        <f>'24'!BE59</f>
        <v>15</v>
      </c>
      <c r="BG1339" s="30">
        <f>'24'!BF59</f>
        <v>8</v>
      </c>
      <c r="BH1339" s="30">
        <f>'24'!BG59</f>
        <v>9</v>
      </c>
      <c r="BI1339" s="30">
        <f>'24'!BH59</f>
        <v>1</v>
      </c>
      <c r="BJ1339" s="30">
        <f>'24'!BI59</f>
        <v>47</v>
      </c>
      <c r="BK1339" s="30">
        <f>'24'!BJ59</f>
        <v>190.5</v>
      </c>
      <c r="BL1339" s="30">
        <f>'24'!BK59</f>
        <v>91.44</v>
      </c>
      <c r="BM1339" s="30">
        <f>'24'!BL59</f>
        <v>99.06</v>
      </c>
    </row>
    <row r="1340" spans="1:65">
      <c r="A1340" s="78">
        <f>'24'!A60</f>
        <v>42910</v>
      </c>
      <c r="B1340" s="82" t="str">
        <f t="shared" si="20"/>
        <v>21:30:00</v>
      </c>
      <c r="C1340" s="30" t="str">
        <f>'24'!B60</f>
        <v>21H30</v>
      </c>
      <c r="D1340" s="30">
        <f>'24'!C60</f>
        <v>838</v>
      </c>
      <c r="E1340" s="30">
        <f>'24'!D60</f>
        <v>860</v>
      </c>
      <c r="F1340" s="30">
        <f>'24'!E60</f>
        <v>649</v>
      </c>
      <c r="G1340" s="30">
        <f>'24'!F60</f>
        <v>59</v>
      </c>
      <c r="H1340" s="30">
        <f>'24'!G60</f>
        <v>0</v>
      </c>
      <c r="I1340" s="30">
        <f>'24'!H60</f>
        <v>22</v>
      </c>
      <c r="J1340" s="30">
        <f>'24'!I60</f>
        <v>2347</v>
      </c>
      <c r="K1340" s="30">
        <f>'24'!J60</f>
        <v>81</v>
      </c>
      <c r="L1340" s="30">
        <f>'24'!K60</f>
        <v>380</v>
      </c>
      <c r="M1340" s="30">
        <f>'24'!L60</f>
        <v>393</v>
      </c>
      <c r="N1340" s="30">
        <f>'24'!M60</f>
        <v>360</v>
      </c>
      <c r="O1340" s="30">
        <f>'24'!N60</f>
        <v>0</v>
      </c>
      <c r="P1340" s="30">
        <f>'24'!O60</f>
        <v>13</v>
      </c>
      <c r="Q1340" s="30">
        <f>'24'!P60</f>
        <v>14</v>
      </c>
      <c r="R1340" s="30">
        <f>'24'!Q60</f>
        <v>13</v>
      </c>
      <c r="S1340" s="30">
        <f>'24'!R60</f>
        <v>0</v>
      </c>
      <c r="T1340" s="30">
        <f>'24'!S60</f>
        <v>1133</v>
      </c>
      <c r="U1340" s="30">
        <f>'24'!T60</f>
        <v>40</v>
      </c>
      <c r="V1340" s="30">
        <f>'24'!U60</f>
        <v>121</v>
      </c>
      <c r="W1340" s="30">
        <f>'24'!V60</f>
        <v>6.31</v>
      </c>
      <c r="X1340" s="30">
        <f>'24'!W60</f>
        <v>3.5</v>
      </c>
      <c r="Y1340" s="30">
        <f>'24'!X60</f>
        <v>8</v>
      </c>
      <c r="Z1340" s="30">
        <f>'24'!Y60</f>
        <v>5.5</v>
      </c>
      <c r="AA1340" s="30">
        <f>'24'!Z60</f>
        <v>7.5</v>
      </c>
      <c r="AB1340" s="30">
        <f>'24'!AA60</f>
        <v>3.3</v>
      </c>
      <c r="AC1340" s="30">
        <f>'24'!AB60</f>
        <v>0</v>
      </c>
      <c r="AD1340" s="30">
        <f>'24'!AC60</f>
        <v>0</v>
      </c>
      <c r="AE1340" s="30">
        <f>'24'!AD60</f>
        <v>0</v>
      </c>
      <c r="AF1340" s="30">
        <f>'24'!AE60</f>
        <v>0.875</v>
      </c>
      <c r="AG1340" s="30">
        <f>'24'!AF60</f>
        <v>0</v>
      </c>
      <c r="AH1340" s="30">
        <f>'24'!AG60</f>
        <v>0</v>
      </c>
      <c r="AI1340" s="30">
        <f>'24'!AH60</f>
        <v>0.875</v>
      </c>
      <c r="AJ1340" s="30">
        <f>'24'!AI60</f>
        <v>75</v>
      </c>
      <c r="AK1340" s="30">
        <f>'24'!AJ60</f>
        <v>75.875</v>
      </c>
      <c r="AL1340" s="30">
        <f>'24'!AK60</f>
        <v>149.185</v>
      </c>
      <c r="AM1340" s="30">
        <f>'24'!AL60</f>
        <v>155.98500000000001</v>
      </c>
      <c r="AN1340" s="30">
        <f>'24'!AM60</f>
        <v>80.110000000000014</v>
      </c>
      <c r="AO1340" s="30">
        <f>'24'!AN60</f>
        <v>0</v>
      </c>
      <c r="AP1340" s="30">
        <f>'24'!AO60</f>
        <v>0</v>
      </c>
      <c r="AQ1340" s="30">
        <f>'24'!AP60</f>
        <v>155.98500000000001</v>
      </c>
      <c r="AR1340" s="30">
        <f>'24'!AQ60</f>
        <v>18.129999999999995</v>
      </c>
      <c r="AS1340" s="30">
        <f>'24'!AR60</f>
        <v>0</v>
      </c>
      <c r="AT1340" s="30">
        <f>'24'!AS60</f>
        <v>75.875</v>
      </c>
      <c r="AU1340" s="30">
        <f>'24'!AT60</f>
        <v>91.44</v>
      </c>
      <c r="AV1340" s="30">
        <f>'24'!AU60</f>
        <v>167.315</v>
      </c>
      <c r="AW1340" s="30">
        <f>'24'!AV60</f>
        <v>0</v>
      </c>
      <c r="AX1340" s="30">
        <f>'24'!AW60</f>
        <v>10</v>
      </c>
      <c r="AY1340" s="30">
        <f>'24'!AX60</f>
        <v>200</v>
      </c>
      <c r="AZ1340" s="30">
        <f>'24'!AY60</f>
        <v>0</v>
      </c>
      <c r="BA1340" s="30">
        <f>'24'!AZ60</f>
        <v>40</v>
      </c>
      <c r="BB1340" s="30">
        <f>'24'!BA60</f>
        <v>0</v>
      </c>
      <c r="BC1340" s="30">
        <f>'24'!BB60</f>
        <v>250</v>
      </c>
      <c r="BD1340" s="30">
        <f>'24'!BC60</f>
        <v>237.5</v>
      </c>
      <c r="BE1340" s="30">
        <f>'24'!BD60</f>
        <v>14</v>
      </c>
      <c r="BF1340" s="30">
        <f>'24'!BE60</f>
        <v>15</v>
      </c>
      <c r="BG1340" s="30">
        <f>'24'!BF60</f>
        <v>8</v>
      </c>
      <c r="BH1340" s="30">
        <f>'24'!BG60</f>
        <v>9</v>
      </c>
      <c r="BI1340" s="30">
        <f>'24'!BH60</f>
        <v>1</v>
      </c>
      <c r="BJ1340" s="30">
        <f>'24'!BI60</f>
        <v>47</v>
      </c>
      <c r="BK1340" s="30">
        <f>'24'!BJ60</f>
        <v>190.5</v>
      </c>
      <c r="BL1340" s="30">
        <f>'24'!BK60</f>
        <v>91.44</v>
      </c>
      <c r="BM1340" s="30">
        <f>'24'!BL60</f>
        <v>99.06</v>
      </c>
    </row>
    <row r="1341" spans="1:65">
      <c r="A1341" s="78">
        <f>'24'!A61</f>
        <v>42910</v>
      </c>
      <c r="B1341" s="82" t="str">
        <f t="shared" si="20"/>
        <v>21:45:00</v>
      </c>
      <c r="C1341" s="30" t="str">
        <f>'24'!B61</f>
        <v>21H45</v>
      </c>
      <c r="D1341" s="30">
        <f>'24'!C61</f>
        <v>838</v>
      </c>
      <c r="E1341" s="30">
        <f>'24'!D61</f>
        <v>860</v>
      </c>
      <c r="F1341" s="30">
        <f>'24'!E61</f>
        <v>649</v>
      </c>
      <c r="G1341" s="30">
        <f>'24'!F61</f>
        <v>59</v>
      </c>
      <c r="H1341" s="30">
        <f>'24'!G61</f>
        <v>0</v>
      </c>
      <c r="I1341" s="30">
        <f>'24'!H61</f>
        <v>22</v>
      </c>
      <c r="J1341" s="30">
        <f>'24'!I61</f>
        <v>2347</v>
      </c>
      <c r="K1341" s="30">
        <f>'24'!J61</f>
        <v>81</v>
      </c>
      <c r="L1341" s="30">
        <f>'24'!K61</f>
        <v>380</v>
      </c>
      <c r="M1341" s="30">
        <f>'24'!L61</f>
        <v>393</v>
      </c>
      <c r="N1341" s="30">
        <f>'24'!M61</f>
        <v>360</v>
      </c>
      <c r="O1341" s="30">
        <f>'24'!N61</f>
        <v>0</v>
      </c>
      <c r="P1341" s="30">
        <f>'24'!O61</f>
        <v>13</v>
      </c>
      <c r="Q1341" s="30">
        <f>'24'!P61</f>
        <v>14</v>
      </c>
      <c r="R1341" s="30">
        <f>'24'!Q61</f>
        <v>13</v>
      </c>
      <c r="S1341" s="30">
        <f>'24'!R61</f>
        <v>0</v>
      </c>
      <c r="T1341" s="30">
        <f>'24'!S61</f>
        <v>1133</v>
      </c>
      <c r="U1341" s="30">
        <f>'24'!T61</f>
        <v>40</v>
      </c>
      <c r="V1341" s="30">
        <f>'24'!U61</f>
        <v>121</v>
      </c>
      <c r="W1341" s="30">
        <f>'24'!V61</f>
        <v>6.31</v>
      </c>
      <c r="X1341" s="30">
        <f>'24'!W61</f>
        <v>3.5</v>
      </c>
      <c r="Y1341" s="30">
        <f>'24'!X61</f>
        <v>8</v>
      </c>
      <c r="Z1341" s="30">
        <f>'24'!Y61</f>
        <v>5.5</v>
      </c>
      <c r="AA1341" s="30">
        <f>'24'!Z61</f>
        <v>7.5</v>
      </c>
      <c r="AB1341" s="30">
        <f>'24'!AA61</f>
        <v>3.3</v>
      </c>
      <c r="AC1341" s="30">
        <f>'24'!AB61</f>
        <v>0</v>
      </c>
      <c r="AD1341" s="30">
        <f>'24'!AC61</f>
        <v>0</v>
      </c>
      <c r="AE1341" s="30">
        <f>'24'!AD61</f>
        <v>0</v>
      </c>
      <c r="AF1341" s="30">
        <f>'24'!AE61</f>
        <v>0.875</v>
      </c>
      <c r="AG1341" s="30">
        <f>'24'!AF61</f>
        <v>0</v>
      </c>
      <c r="AH1341" s="30">
        <f>'24'!AG61</f>
        <v>0</v>
      </c>
      <c r="AI1341" s="30">
        <f>'24'!AH61</f>
        <v>0.875</v>
      </c>
      <c r="AJ1341" s="30">
        <f>'24'!AI61</f>
        <v>75</v>
      </c>
      <c r="AK1341" s="30">
        <f>'24'!AJ61</f>
        <v>75.875</v>
      </c>
      <c r="AL1341" s="30">
        <f>'24'!AK61</f>
        <v>149.185</v>
      </c>
      <c r="AM1341" s="30">
        <f>'24'!AL61</f>
        <v>155.98500000000001</v>
      </c>
      <c r="AN1341" s="30">
        <f>'24'!AM61</f>
        <v>80.110000000000014</v>
      </c>
      <c r="AO1341" s="30">
        <f>'24'!AN61</f>
        <v>0</v>
      </c>
      <c r="AP1341" s="30">
        <f>'24'!AO61</f>
        <v>0</v>
      </c>
      <c r="AQ1341" s="30">
        <f>'24'!AP61</f>
        <v>155.98500000000001</v>
      </c>
      <c r="AR1341" s="30">
        <f>'24'!AQ61</f>
        <v>18.129999999999995</v>
      </c>
      <c r="AS1341" s="30">
        <f>'24'!AR61</f>
        <v>0</v>
      </c>
      <c r="AT1341" s="30">
        <f>'24'!AS61</f>
        <v>75.875</v>
      </c>
      <c r="AU1341" s="30">
        <f>'24'!AT61</f>
        <v>91.44</v>
      </c>
      <c r="AV1341" s="30">
        <f>'24'!AU61</f>
        <v>167.315</v>
      </c>
      <c r="AW1341" s="30">
        <f>'24'!AV61</f>
        <v>0</v>
      </c>
      <c r="AX1341" s="30">
        <f>'24'!AW61</f>
        <v>10</v>
      </c>
      <c r="AY1341" s="30">
        <f>'24'!AX61</f>
        <v>200</v>
      </c>
      <c r="AZ1341" s="30">
        <f>'24'!AY61</f>
        <v>0</v>
      </c>
      <c r="BA1341" s="30">
        <f>'24'!AZ61</f>
        <v>40</v>
      </c>
      <c r="BB1341" s="30">
        <f>'24'!BA61</f>
        <v>0</v>
      </c>
      <c r="BC1341" s="30">
        <f>'24'!BB61</f>
        <v>250</v>
      </c>
      <c r="BD1341" s="30">
        <f>'24'!BC61</f>
        <v>237.5</v>
      </c>
      <c r="BE1341" s="30">
        <f>'24'!BD61</f>
        <v>14</v>
      </c>
      <c r="BF1341" s="30">
        <f>'24'!BE61</f>
        <v>15</v>
      </c>
      <c r="BG1341" s="30">
        <f>'24'!BF61</f>
        <v>8</v>
      </c>
      <c r="BH1341" s="30">
        <f>'24'!BG61</f>
        <v>9</v>
      </c>
      <c r="BI1341" s="30">
        <f>'24'!BH61</f>
        <v>1</v>
      </c>
      <c r="BJ1341" s="30">
        <f>'24'!BI61</f>
        <v>47</v>
      </c>
      <c r="BK1341" s="30">
        <f>'24'!BJ61</f>
        <v>190.5</v>
      </c>
      <c r="BL1341" s="30">
        <f>'24'!BK61</f>
        <v>91.44</v>
      </c>
      <c r="BM1341" s="30">
        <f>'24'!BL61</f>
        <v>99.06</v>
      </c>
    </row>
    <row r="1342" spans="1:65">
      <c r="A1342" s="78">
        <f>'24'!A62</f>
        <v>42910</v>
      </c>
      <c r="B1342" s="82" t="str">
        <f t="shared" si="20"/>
        <v>22:00:00</v>
      </c>
      <c r="C1342" s="30" t="str">
        <f>'24'!B62</f>
        <v>22H00</v>
      </c>
      <c r="D1342" s="30">
        <f>'24'!C62</f>
        <v>824</v>
      </c>
      <c r="E1342" s="30">
        <f>'24'!D62</f>
        <v>840</v>
      </c>
      <c r="F1342" s="30">
        <f>'24'!E62</f>
        <v>635</v>
      </c>
      <c r="G1342" s="30">
        <f>'24'!F62</f>
        <v>58</v>
      </c>
      <c r="H1342" s="30">
        <f>'24'!G62</f>
        <v>0</v>
      </c>
      <c r="I1342" s="30">
        <f>'24'!H62</f>
        <v>21</v>
      </c>
      <c r="J1342" s="30">
        <f>'24'!I62</f>
        <v>2299</v>
      </c>
      <c r="K1342" s="30">
        <f>'24'!J62</f>
        <v>79</v>
      </c>
      <c r="L1342" s="30">
        <f>'24'!K62</f>
        <v>373</v>
      </c>
      <c r="M1342" s="30">
        <f>'24'!L62</f>
        <v>326</v>
      </c>
      <c r="N1342" s="30">
        <f>'24'!M62</f>
        <v>350</v>
      </c>
      <c r="O1342" s="30">
        <f>'24'!N62</f>
        <v>0</v>
      </c>
      <c r="P1342" s="30">
        <f>'24'!O62</f>
        <v>13</v>
      </c>
      <c r="Q1342" s="30">
        <f>'24'!P62</f>
        <v>13</v>
      </c>
      <c r="R1342" s="30">
        <f>'24'!Q62</f>
        <v>12</v>
      </c>
      <c r="S1342" s="30">
        <f>'24'!R62</f>
        <v>0</v>
      </c>
      <c r="T1342" s="30">
        <f>'24'!S62</f>
        <v>1049</v>
      </c>
      <c r="U1342" s="30">
        <f>'24'!T62</f>
        <v>38</v>
      </c>
      <c r="V1342" s="30">
        <f>'24'!U62</f>
        <v>117</v>
      </c>
      <c r="W1342" s="30">
        <f>'24'!V62</f>
        <v>6.31</v>
      </c>
      <c r="X1342" s="30">
        <f>'24'!W62</f>
        <v>3.5</v>
      </c>
      <c r="Y1342" s="30">
        <f>'24'!X62</f>
        <v>8</v>
      </c>
      <c r="Z1342" s="30">
        <f>'24'!Y62</f>
        <v>5</v>
      </c>
      <c r="AA1342" s="30">
        <f>'24'!Z62</f>
        <v>6.9</v>
      </c>
      <c r="AB1342" s="30">
        <f>'24'!AA62</f>
        <v>3.2</v>
      </c>
      <c r="AC1342" s="30">
        <f>'24'!AB62</f>
        <v>0</v>
      </c>
      <c r="AD1342" s="30">
        <f>'24'!AC62</f>
        <v>0</v>
      </c>
      <c r="AE1342" s="30">
        <f>'24'!AD62</f>
        <v>0</v>
      </c>
      <c r="AF1342" s="30">
        <f>'24'!AE62</f>
        <v>0.875</v>
      </c>
      <c r="AG1342" s="30">
        <f>'24'!AF62</f>
        <v>0</v>
      </c>
      <c r="AH1342" s="30">
        <f>'24'!AG62</f>
        <v>0</v>
      </c>
      <c r="AI1342" s="30">
        <f>'24'!AH62</f>
        <v>0.875</v>
      </c>
      <c r="AJ1342" s="30">
        <f>'24'!AI62</f>
        <v>75</v>
      </c>
      <c r="AK1342" s="30">
        <f>'24'!AJ62</f>
        <v>75.875</v>
      </c>
      <c r="AL1342" s="30">
        <f>'24'!AK62</f>
        <v>144.08500000000001</v>
      </c>
      <c r="AM1342" s="30">
        <f>'24'!AL62</f>
        <v>150.785</v>
      </c>
      <c r="AN1342" s="30">
        <f>'24'!AM62</f>
        <v>74.91</v>
      </c>
      <c r="AO1342" s="30">
        <f>'24'!AN62</f>
        <v>0</v>
      </c>
      <c r="AP1342" s="30">
        <f>'24'!AO62</f>
        <v>0</v>
      </c>
      <c r="AQ1342" s="30">
        <f>'24'!AP62</f>
        <v>150.785</v>
      </c>
      <c r="AR1342" s="30">
        <f>'24'!AQ62</f>
        <v>23.22999999999999</v>
      </c>
      <c r="AS1342" s="30">
        <f>'24'!AR62</f>
        <v>0</v>
      </c>
      <c r="AT1342" s="30">
        <f>'24'!AS62</f>
        <v>75.875</v>
      </c>
      <c r="AU1342" s="30">
        <f>'24'!AT62</f>
        <v>91.44</v>
      </c>
      <c r="AV1342" s="30">
        <f>'24'!AU62</f>
        <v>167.315</v>
      </c>
      <c r="AW1342" s="30">
        <f>'24'!AV62</f>
        <v>0</v>
      </c>
      <c r="AX1342" s="30">
        <f>'24'!AW62</f>
        <v>10</v>
      </c>
      <c r="AY1342" s="30">
        <f>'24'!AX62</f>
        <v>200</v>
      </c>
      <c r="AZ1342" s="30">
        <f>'24'!AY62</f>
        <v>0</v>
      </c>
      <c r="BA1342" s="30">
        <f>'24'!AZ62</f>
        <v>40</v>
      </c>
      <c r="BB1342" s="30">
        <f>'24'!BA62</f>
        <v>0</v>
      </c>
      <c r="BC1342" s="30">
        <f>'24'!BB62</f>
        <v>250</v>
      </c>
      <c r="BD1342" s="30">
        <f>'24'!BC62</f>
        <v>237.5</v>
      </c>
      <c r="BE1342" s="30">
        <f>'24'!BD62</f>
        <v>14</v>
      </c>
      <c r="BF1342" s="30">
        <f>'24'!BE62</f>
        <v>15</v>
      </c>
      <c r="BG1342" s="30">
        <f>'24'!BF62</f>
        <v>8</v>
      </c>
      <c r="BH1342" s="30">
        <f>'24'!BG62</f>
        <v>9</v>
      </c>
      <c r="BI1342" s="30">
        <f>'24'!BH62</f>
        <v>1</v>
      </c>
      <c r="BJ1342" s="30">
        <f>'24'!BI62</f>
        <v>47</v>
      </c>
      <c r="BK1342" s="30">
        <f>'24'!BJ62</f>
        <v>190.5</v>
      </c>
      <c r="BL1342" s="30">
        <f>'24'!BK62</f>
        <v>91.44</v>
      </c>
      <c r="BM1342" s="30">
        <f>'24'!BL62</f>
        <v>99.06</v>
      </c>
    </row>
    <row r="1343" spans="1:65">
      <c r="A1343" s="78">
        <f>'24'!A63</f>
        <v>42910</v>
      </c>
      <c r="B1343" s="82" t="str">
        <f t="shared" si="20"/>
        <v>22:30:00</v>
      </c>
      <c r="C1343" s="30" t="str">
        <f>'24'!B63</f>
        <v>22H30</v>
      </c>
      <c r="D1343" s="30">
        <f>'24'!C63</f>
        <v>794</v>
      </c>
      <c r="E1343" s="30">
        <f>'24'!D63</f>
        <v>814</v>
      </c>
      <c r="F1343" s="30">
        <f>'24'!E63</f>
        <v>627</v>
      </c>
      <c r="G1343" s="30">
        <f>'24'!F63</f>
        <v>58</v>
      </c>
      <c r="H1343" s="30">
        <f>'24'!G63</f>
        <v>0</v>
      </c>
      <c r="I1343" s="30">
        <f>'24'!H63</f>
        <v>21</v>
      </c>
      <c r="J1343" s="30">
        <f>'24'!I63</f>
        <v>2235</v>
      </c>
      <c r="K1343" s="30">
        <f>'24'!J63</f>
        <v>79</v>
      </c>
      <c r="L1343" s="30">
        <f>'24'!K63</f>
        <v>363</v>
      </c>
      <c r="M1343" s="30">
        <f>'24'!L63</f>
        <v>322</v>
      </c>
      <c r="N1343" s="30">
        <f>'24'!M63</f>
        <v>350</v>
      </c>
      <c r="O1343" s="30">
        <f>'24'!N63</f>
        <v>0</v>
      </c>
      <c r="P1343" s="30">
        <f>'24'!O63</f>
        <v>13</v>
      </c>
      <c r="Q1343" s="30">
        <f>'24'!P63</f>
        <v>13</v>
      </c>
      <c r="R1343" s="30">
        <f>'24'!Q63</f>
        <v>12</v>
      </c>
      <c r="S1343" s="30">
        <f>'24'!R63</f>
        <v>0</v>
      </c>
      <c r="T1343" s="30">
        <f>'24'!S63</f>
        <v>1035</v>
      </c>
      <c r="U1343" s="30">
        <f>'24'!T63</f>
        <v>38</v>
      </c>
      <c r="V1343" s="30">
        <f>'24'!U63</f>
        <v>117</v>
      </c>
      <c r="W1343" s="30">
        <f>'24'!V63</f>
        <v>6.31</v>
      </c>
      <c r="X1343" s="30">
        <f>'24'!W63</f>
        <v>3.5</v>
      </c>
      <c r="Y1343" s="30">
        <f>'24'!X63</f>
        <v>7.5</v>
      </c>
      <c r="Z1343" s="30">
        <f>'24'!Y63</f>
        <v>5</v>
      </c>
      <c r="AA1343" s="30">
        <f>'24'!Z63</f>
        <v>6.9</v>
      </c>
      <c r="AB1343" s="30">
        <f>'24'!AA63</f>
        <v>3.2</v>
      </c>
      <c r="AC1343" s="30">
        <f>'24'!AB63</f>
        <v>0</v>
      </c>
      <c r="AD1343" s="30">
        <f>'24'!AC63</f>
        <v>0</v>
      </c>
      <c r="AE1343" s="30">
        <f>'24'!AD63</f>
        <v>0</v>
      </c>
      <c r="AF1343" s="30">
        <f>'24'!AE63</f>
        <v>0.875</v>
      </c>
      <c r="AG1343" s="30">
        <f>'24'!AF63</f>
        <v>0</v>
      </c>
      <c r="AH1343" s="30">
        <f>'24'!AG63</f>
        <v>0</v>
      </c>
      <c r="AI1343" s="30">
        <f>'24'!AH63</f>
        <v>0.875</v>
      </c>
      <c r="AJ1343" s="30">
        <f>'24'!AI63</f>
        <v>75</v>
      </c>
      <c r="AK1343" s="30">
        <f>'24'!AJ63</f>
        <v>75.875</v>
      </c>
      <c r="AL1343" s="30">
        <f>'24'!AK63</f>
        <v>143.58500000000001</v>
      </c>
      <c r="AM1343" s="30">
        <f>'24'!AL63</f>
        <v>150.285</v>
      </c>
      <c r="AN1343" s="30">
        <f>'24'!AM63</f>
        <v>74.41</v>
      </c>
      <c r="AO1343" s="30">
        <f>'24'!AN63</f>
        <v>0</v>
      </c>
      <c r="AP1343" s="30">
        <f>'24'!AO63</f>
        <v>0</v>
      </c>
      <c r="AQ1343" s="30">
        <f>'24'!AP63</f>
        <v>150.285</v>
      </c>
      <c r="AR1343" s="30">
        <f>'24'!AQ63</f>
        <v>23.72999999999999</v>
      </c>
      <c r="AS1343" s="30">
        <f>'24'!AR63</f>
        <v>0</v>
      </c>
      <c r="AT1343" s="30">
        <f>'24'!AS63</f>
        <v>75.875</v>
      </c>
      <c r="AU1343" s="30">
        <f>'24'!AT63</f>
        <v>91.44</v>
      </c>
      <c r="AV1343" s="30">
        <f>'24'!AU63</f>
        <v>167.315</v>
      </c>
      <c r="AW1343" s="30">
        <f>'24'!AV63</f>
        <v>0</v>
      </c>
      <c r="AX1343" s="30">
        <f>'24'!AW63</f>
        <v>10</v>
      </c>
      <c r="AY1343" s="30">
        <f>'24'!AX63</f>
        <v>200</v>
      </c>
      <c r="AZ1343" s="30">
        <f>'24'!AY63</f>
        <v>0</v>
      </c>
      <c r="BA1343" s="30">
        <f>'24'!AZ63</f>
        <v>40</v>
      </c>
      <c r="BB1343" s="30">
        <f>'24'!BA63</f>
        <v>0</v>
      </c>
      <c r="BC1343" s="30">
        <f>'24'!BB63</f>
        <v>250</v>
      </c>
      <c r="BD1343" s="30">
        <f>'24'!BC63</f>
        <v>237.5</v>
      </c>
      <c r="BE1343" s="30">
        <f>'24'!BD63</f>
        <v>14</v>
      </c>
      <c r="BF1343" s="30">
        <f>'24'!BE63</f>
        <v>15</v>
      </c>
      <c r="BG1343" s="30">
        <f>'24'!BF63</f>
        <v>8</v>
      </c>
      <c r="BH1343" s="30">
        <f>'24'!BG63</f>
        <v>9</v>
      </c>
      <c r="BI1343" s="30">
        <f>'24'!BH63</f>
        <v>1</v>
      </c>
      <c r="BJ1343" s="30">
        <f>'24'!BI63</f>
        <v>47</v>
      </c>
      <c r="BK1343" s="30">
        <f>'24'!BJ63</f>
        <v>190.5</v>
      </c>
      <c r="BL1343" s="30">
        <f>'24'!BK63</f>
        <v>91.44</v>
      </c>
      <c r="BM1343" s="30">
        <f>'24'!BL63</f>
        <v>99.06</v>
      </c>
    </row>
    <row r="1344" spans="1:65">
      <c r="A1344" s="78">
        <f>'24'!A64</f>
        <v>42910</v>
      </c>
      <c r="B1344" s="82" t="str">
        <f t="shared" si="20"/>
        <v>23:00:00</v>
      </c>
      <c r="C1344" s="30" t="str">
        <f>'24'!B64</f>
        <v>23H00</v>
      </c>
      <c r="D1344" s="30">
        <f>'24'!C64</f>
        <v>739</v>
      </c>
      <c r="E1344" s="30">
        <f>'24'!D64</f>
        <v>749</v>
      </c>
      <c r="F1344" s="30">
        <f>'24'!E64</f>
        <v>576</v>
      </c>
      <c r="G1344" s="30">
        <f>'24'!F64</f>
        <v>53</v>
      </c>
      <c r="H1344" s="30">
        <f>'24'!G64</f>
        <v>0</v>
      </c>
      <c r="I1344" s="30">
        <f>'24'!H64</f>
        <v>20</v>
      </c>
      <c r="J1344" s="30">
        <f>'24'!I64</f>
        <v>2064</v>
      </c>
      <c r="K1344" s="30">
        <f>'24'!J64</f>
        <v>73</v>
      </c>
      <c r="L1344" s="30">
        <f>'24'!K64</f>
        <v>332</v>
      </c>
      <c r="M1344" s="30">
        <f>'24'!L64</f>
        <v>363</v>
      </c>
      <c r="N1344" s="30">
        <f>'24'!M64</f>
        <v>360</v>
      </c>
      <c r="O1344" s="30">
        <f>'24'!N64</f>
        <v>0</v>
      </c>
      <c r="P1344" s="30">
        <f>'24'!O64</f>
        <v>12</v>
      </c>
      <c r="Q1344" s="30">
        <f>'24'!P64</f>
        <v>13</v>
      </c>
      <c r="R1344" s="30">
        <f>'24'!Q64</f>
        <v>13</v>
      </c>
      <c r="S1344" s="30">
        <f>'24'!R64</f>
        <v>0</v>
      </c>
      <c r="T1344" s="30">
        <f>'24'!S64</f>
        <v>1055</v>
      </c>
      <c r="U1344" s="30">
        <f>'24'!T64</f>
        <v>38</v>
      </c>
      <c r="V1344" s="30">
        <f>'24'!U64</f>
        <v>111</v>
      </c>
      <c r="W1344" s="30">
        <f>'24'!V64</f>
        <v>5.71</v>
      </c>
      <c r="X1344" s="30">
        <f>'24'!W64</f>
        <v>3.5</v>
      </c>
      <c r="Y1344" s="30">
        <f>'24'!X64</f>
        <v>7.5</v>
      </c>
      <c r="Z1344" s="30">
        <f>'24'!Y64</f>
        <v>4.5999999999999996</v>
      </c>
      <c r="AA1344" s="30">
        <f>'24'!Z64</f>
        <v>6.1</v>
      </c>
      <c r="AB1344" s="30">
        <f>'24'!AA64</f>
        <v>2.9</v>
      </c>
      <c r="AC1344" s="30">
        <f>'24'!AB64</f>
        <v>0</v>
      </c>
      <c r="AD1344" s="30">
        <f>'24'!AC64</f>
        <v>0</v>
      </c>
      <c r="AE1344" s="30">
        <f>'24'!AD64</f>
        <v>0</v>
      </c>
      <c r="AF1344" s="30">
        <f>'24'!AE64</f>
        <v>0.85</v>
      </c>
      <c r="AG1344" s="30">
        <f>'24'!AF64</f>
        <v>0</v>
      </c>
      <c r="AH1344" s="30">
        <f>'24'!AG64</f>
        <v>0</v>
      </c>
      <c r="AI1344" s="30">
        <f>'24'!AH64</f>
        <v>0.85</v>
      </c>
      <c r="AJ1344" s="30">
        <f>'24'!AI64</f>
        <v>75</v>
      </c>
      <c r="AK1344" s="30">
        <f>'24'!AJ64</f>
        <v>75.849999999999994</v>
      </c>
      <c r="AL1344" s="30">
        <f>'24'!AK64</f>
        <v>135.76</v>
      </c>
      <c r="AM1344" s="30">
        <f>'24'!AL64</f>
        <v>142.16</v>
      </c>
      <c r="AN1344" s="30">
        <f>'24'!AM64</f>
        <v>66.31</v>
      </c>
      <c r="AO1344" s="30">
        <f>'24'!AN64</f>
        <v>0</v>
      </c>
      <c r="AP1344" s="30">
        <f>'24'!AO64</f>
        <v>0</v>
      </c>
      <c r="AQ1344" s="30">
        <f>'24'!AP64</f>
        <v>142.16</v>
      </c>
      <c r="AR1344" s="30">
        <f>'24'!AQ64</f>
        <v>31.53</v>
      </c>
      <c r="AS1344" s="30">
        <f>'24'!AR64</f>
        <v>0</v>
      </c>
      <c r="AT1344" s="30">
        <f>'24'!AS64</f>
        <v>75.849999999999994</v>
      </c>
      <c r="AU1344" s="30">
        <f>'24'!AT64</f>
        <v>91.44</v>
      </c>
      <c r="AV1344" s="30">
        <f>'24'!AU64</f>
        <v>167.29</v>
      </c>
      <c r="AW1344" s="30">
        <f>'24'!AV64</f>
        <v>0</v>
      </c>
      <c r="AX1344" s="30">
        <f>'24'!AW64</f>
        <v>10</v>
      </c>
      <c r="AY1344" s="30">
        <f>'24'!AX64</f>
        <v>200</v>
      </c>
      <c r="AZ1344" s="30">
        <f>'24'!AY64</f>
        <v>0</v>
      </c>
      <c r="BA1344" s="30">
        <f>'24'!AZ64</f>
        <v>40</v>
      </c>
      <c r="BB1344" s="30">
        <f>'24'!BA64</f>
        <v>0</v>
      </c>
      <c r="BC1344" s="30">
        <f>'24'!BB64</f>
        <v>250</v>
      </c>
      <c r="BD1344" s="30">
        <f>'24'!BC64</f>
        <v>237.5</v>
      </c>
      <c r="BE1344" s="30">
        <f>'24'!BD64</f>
        <v>14</v>
      </c>
      <c r="BF1344" s="30">
        <f>'24'!BE64</f>
        <v>15</v>
      </c>
      <c r="BG1344" s="30">
        <f>'24'!BF64</f>
        <v>8</v>
      </c>
      <c r="BH1344" s="30">
        <f>'24'!BG64</f>
        <v>9</v>
      </c>
      <c r="BI1344" s="30">
        <f>'24'!BH64</f>
        <v>1</v>
      </c>
      <c r="BJ1344" s="30">
        <f>'24'!BI64</f>
        <v>47</v>
      </c>
      <c r="BK1344" s="30">
        <f>'24'!BJ64</f>
        <v>190.5</v>
      </c>
      <c r="BL1344" s="30">
        <f>'24'!BK64</f>
        <v>91.44</v>
      </c>
      <c r="BM1344" s="30">
        <f>'24'!BL64</f>
        <v>99.06</v>
      </c>
    </row>
    <row r="1345" spans="1:65">
      <c r="A1345" s="78">
        <f>'24'!A65</f>
        <v>42910</v>
      </c>
      <c r="B1345" s="82" t="str">
        <f t="shared" si="20"/>
        <v>23:30:00</v>
      </c>
      <c r="C1345" s="30" t="str">
        <f>'24'!B65</f>
        <v>23H30</v>
      </c>
      <c r="D1345" s="30">
        <f>'24'!C65</f>
        <v>727</v>
      </c>
      <c r="E1345" s="30">
        <f>'24'!D65</f>
        <v>729</v>
      </c>
      <c r="F1345" s="30">
        <f>'24'!E65</f>
        <v>560</v>
      </c>
      <c r="G1345" s="30">
        <f>'24'!F65</f>
        <v>52</v>
      </c>
      <c r="H1345" s="30">
        <f>'24'!G65</f>
        <v>0</v>
      </c>
      <c r="I1345" s="30">
        <f>'24'!H65</f>
        <v>19</v>
      </c>
      <c r="J1345" s="30">
        <f>'24'!I65</f>
        <v>2016</v>
      </c>
      <c r="K1345" s="30">
        <f>'24'!J65</f>
        <v>71</v>
      </c>
      <c r="L1345" s="30">
        <f>'24'!K65</f>
        <v>321</v>
      </c>
      <c r="M1345" s="30">
        <f>'24'!L65</f>
        <v>348</v>
      </c>
      <c r="N1345" s="30">
        <f>'24'!M65</f>
        <v>370</v>
      </c>
      <c r="O1345" s="30">
        <f>'24'!N65</f>
        <v>0</v>
      </c>
      <c r="P1345" s="30">
        <f>'24'!O65</f>
        <v>12</v>
      </c>
      <c r="Q1345" s="30">
        <f>'24'!P65</f>
        <v>12</v>
      </c>
      <c r="R1345" s="30">
        <f>'24'!Q65</f>
        <v>13</v>
      </c>
      <c r="S1345" s="30">
        <f>'24'!R65</f>
        <v>0</v>
      </c>
      <c r="T1345" s="30">
        <f>'24'!S65</f>
        <v>1039</v>
      </c>
      <c r="U1345" s="30">
        <f>'24'!T65</f>
        <v>37</v>
      </c>
      <c r="V1345" s="30">
        <f>'24'!U65</f>
        <v>108</v>
      </c>
      <c r="W1345" s="30">
        <f>'24'!V65</f>
        <v>5.71</v>
      </c>
      <c r="X1345" s="30">
        <f>'24'!W65</f>
        <v>3.5</v>
      </c>
      <c r="Y1345" s="30">
        <f>'24'!X65</f>
        <v>7.5</v>
      </c>
      <c r="Z1345" s="30">
        <f>'24'!Y65</f>
        <v>4.5999999999999996</v>
      </c>
      <c r="AA1345" s="30">
        <f>'24'!Z65</f>
        <v>6.1</v>
      </c>
      <c r="AB1345" s="30">
        <f>'24'!AA65</f>
        <v>2.9</v>
      </c>
      <c r="AC1345" s="30">
        <f>'24'!AB65</f>
        <v>0</v>
      </c>
      <c r="AD1345" s="30">
        <f>'24'!AC65</f>
        <v>0</v>
      </c>
      <c r="AE1345" s="30">
        <f>'24'!AD65</f>
        <v>0</v>
      </c>
      <c r="AF1345" s="30">
        <f>'24'!AE65</f>
        <v>0.85</v>
      </c>
      <c r="AG1345" s="30">
        <f>'24'!AF65</f>
        <v>0</v>
      </c>
      <c r="AH1345" s="30">
        <f>'24'!AG65</f>
        <v>0</v>
      </c>
      <c r="AI1345" s="30">
        <f>'24'!AH65</f>
        <v>0.85</v>
      </c>
      <c r="AJ1345" s="30">
        <f>'24'!AI65</f>
        <v>60</v>
      </c>
      <c r="AK1345" s="30">
        <f>'24'!AJ65</f>
        <v>60.85</v>
      </c>
      <c r="AL1345" s="30">
        <f>'24'!AK65</f>
        <v>132.76</v>
      </c>
      <c r="AM1345" s="30">
        <f>'24'!AL65</f>
        <v>139.16</v>
      </c>
      <c r="AN1345" s="30">
        <f>'24'!AM65</f>
        <v>78.31</v>
      </c>
      <c r="AO1345" s="30">
        <f>'24'!AN65</f>
        <v>0</v>
      </c>
      <c r="AP1345" s="30">
        <f>'24'!AO65</f>
        <v>0</v>
      </c>
      <c r="AQ1345" s="30">
        <f>'24'!AP65</f>
        <v>139.16</v>
      </c>
      <c r="AR1345" s="30">
        <f>'24'!AQ65</f>
        <v>19.53</v>
      </c>
      <c r="AS1345" s="30">
        <f>'24'!AR65</f>
        <v>0</v>
      </c>
      <c r="AT1345" s="30">
        <f>'24'!AS65</f>
        <v>60.85</v>
      </c>
      <c r="AU1345" s="30">
        <f>'24'!AT65</f>
        <v>91.44</v>
      </c>
      <c r="AV1345" s="30">
        <f>'24'!AU65</f>
        <v>152.29</v>
      </c>
      <c r="AW1345" s="30">
        <f>'24'!AV65</f>
        <v>0</v>
      </c>
      <c r="AX1345" s="30">
        <f>'24'!AW65</f>
        <v>10</v>
      </c>
      <c r="AY1345" s="30">
        <f>'24'!AX65</f>
        <v>200</v>
      </c>
      <c r="AZ1345" s="30">
        <f>'24'!AY65</f>
        <v>0</v>
      </c>
      <c r="BA1345" s="30">
        <f>'24'!AZ65</f>
        <v>40</v>
      </c>
      <c r="BB1345" s="30">
        <f>'24'!BA65</f>
        <v>0</v>
      </c>
      <c r="BC1345" s="30">
        <f>'24'!BB65</f>
        <v>250</v>
      </c>
      <c r="BD1345" s="30">
        <f>'24'!BC65</f>
        <v>237.5</v>
      </c>
      <c r="BE1345" s="30">
        <f>'24'!BD65</f>
        <v>14</v>
      </c>
      <c r="BF1345" s="30">
        <f>'24'!BE65</f>
        <v>15</v>
      </c>
      <c r="BG1345" s="30">
        <f>'24'!BF65</f>
        <v>8</v>
      </c>
      <c r="BH1345" s="30">
        <f>'24'!BG65</f>
        <v>9</v>
      </c>
      <c r="BI1345" s="30">
        <f>'24'!BH65</f>
        <v>1</v>
      </c>
      <c r="BJ1345" s="30">
        <f>'24'!BI65</f>
        <v>47</v>
      </c>
      <c r="BK1345" s="30">
        <f>'24'!BJ65</f>
        <v>190.5</v>
      </c>
      <c r="BL1345" s="30">
        <f>'24'!BK65</f>
        <v>91.44</v>
      </c>
      <c r="BM1345" s="30">
        <f>'24'!BL65</f>
        <v>99.06</v>
      </c>
    </row>
    <row r="1346" spans="1:65">
      <c r="A1346" s="78">
        <f>'25'!A10</f>
        <v>42911</v>
      </c>
      <c r="B1346" s="82" t="str">
        <f t="shared" si="20"/>
        <v>00:00:00</v>
      </c>
      <c r="C1346" s="30" t="str">
        <f>'25'!B10</f>
        <v>00H00</v>
      </c>
      <c r="D1346" s="30">
        <f>'25'!C10</f>
        <v>714</v>
      </c>
      <c r="E1346" s="30">
        <f>'25'!D10</f>
        <v>723</v>
      </c>
      <c r="F1346" s="30">
        <f>'25'!E10</f>
        <v>546</v>
      </c>
      <c r="G1346" s="30">
        <f>'25'!F10</f>
        <v>49</v>
      </c>
      <c r="H1346" s="30">
        <f>'25'!G10</f>
        <v>0</v>
      </c>
      <c r="I1346" s="30">
        <f>'25'!H10</f>
        <v>18</v>
      </c>
      <c r="J1346" s="30">
        <f>'25'!I10</f>
        <v>1983</v>
      </c>
      <c r="K1346" s="30">
        <f>'25'!J10</f>
        <v>67</v>
      </c>
      <c r="L1346" s="30">
        <f>'25'!K10</f>
        <v>307</v>
      </c>
      <c r="M1346" s="30">
        <f>'25'!L10</f>
        <v>345</v>
      </c>
      <c r="N1346" s="30">
        <f>'25'!M10</f>
        <v>330</v>
      </c>
      <c r="O1346" s="30">
        <f>'25'!N10</f>
        <v>0</v>
      </c>
      <c r="P1346" s="30">
        <f>'25'!O10</f>
        <v>11</v>
      </c>
      <c r="Q1346" s="30">
        <f>'25'!P10</f>
        <v>12</v>
      </c>
      <c r="R1346" s="30">
        <f>'25'!Q10</f>
        <v>12</v>
      </c>
      <c r="S1346" s="30">
        <f>'25'!R10</f>
        <v>0</v>
      </c>
      <c r="T1346" s="30">
        <f>'25'!S10</f>
        <v>982</v>
      </c>
      <c r="U1346" s="30">
        <f>'25'!T10</f>
        <v>35</v>
      </c>
      <c r="V1346" s="30">
        <f>'25'!U10</f>
        <v>102</v>
      </c>
      <c r="W1346" s="30">
        <f>'25'!V10</f>
        <v>5.1100000000000003</v>
      </c>
      <c r="X1346" s="30">
        <f>'25'!W10</f>
        <v>3.5</v>
      </c>
      <c r="Y1346" s="30">
        <f>'25'!X10</f>
        <v>6.5</v>
      </c>
      <c r="Z1346" s="30">
        <f>'25'!Y10</f>
        <v>3.9</v>
      </c>
      <c r="AA1346" s="30">
        <f>'25'!Z10</f>
        <v>5.5</v>
      </c>
      <c r="AB1346" s="30">
        <f>'25'!AA10</f>
        <v>2.8</v>
      </c>
      <c r="AC1346" s="30">
        <f>'25'!AB10</f>
        <v>0</v>
      </c>
      <c r="AD1346" s="30">
        <f>'25'!AC10</f>
        <v>0</v>
      </c>
      <c r="AE1346" s="30">
        <f>'25'!AD10</f>
        <v>0</v>
      </c>
      <c r="AF1346" s="30">
        <f>'25'!AE10</f>
        <v>0.85</v>
      </c>
      <c r="AG1346" s="30">
        <f>'25'!AF10</f>
        <v>0</v>
      </c>
      <c r="AH1346" s="30">
        <f>'25'!AG10</f>
        <v>0</v>
      </c>
      <c r="AI1346" s="30">
        <f>'25'!AH10</f>
        <v>0.85</v>
      </c>
      <c r="AJ1346" s="30">
        <f>'25'!AI10</f>
        <v>60</v>
      </c>
      <c r="AK1346" s="30">
        <f>'25'!AJ10</f>
        <v>60.85</v>
      </c>
      <c r="AL1346" s="30">
        <f>'25'!AK10</f>
        <v>123.86</v>
      </c>
      <c r="AM1346" s="30">
        <f>'25'!AL10</f>
        <v>130.16</v>
      </c>
      <c r="AN1346" s="30">
        <f>'25'!AM10</f>
        <v>69.31</v>
      </c>
      <c r="AO1346" s="30">
        <f>'25'!AN10</f>
        <v>0</v>
      </c>
      <c r="AP1346" s="30">
        <f>'25'!AO10</f>
        <v>0</v>
      </c>
      <c r="AQ1346" s="30">
        <f>'25'!AP10</f>
        <v>130.16</v>
      </c>
      <c r="AR1346" s="30">
        <f>'25'!AQ10</f>
        <v>28.429999999999993</v>
      </c>
      <c r="AS1346" s="30">
        <f>'25'!AR10</f>
        <v>0</v>
      </c>
      <c r="AT1346" s="30">
        <f>'25'!AS10</f>
        <v>60.85</v>
      </c>
      <c r="AU1346" s="30">
        <f>'25'!AT10</f>
        <v>91.44</v>
      </c>
      <c r="AV1346" s="30">
        <f>'25'!AU10</f>
        <v>152.29</v>
      </c>
      <c r="AW1346" s="30">
        <f>'25'!AV10</f>
        <v>0</v>
      </c>
      <c r="AX1346" s="30">
        <f>'25'!AW10</f>
        <v>10</v>
      </c>
      <c r="AY1346" s="30">
        <f>'25'!AX10</f>
        <v>200</v>
      </c>
      <c r="AZ1346" s="30">
        <f>'25'!AY10</f>
        <v>0</v>
      </c>
      <c r="BA1346" s="30">
        <f>'25'!AZ10</f>
        <v>40</v>
      </c>
      <c r="BB1346" s="30">
        <f>'25'!BA10</f>
        <v>0</v>
      </c>
      <c r="BC1346" s="30">
        <f>'25'!BB10</f>
        <v>250</v>
      </c>
      <c r="BD1346" s="30">
        <f>'25'!BC10</f>
        <v>237.5</v>
      </c>
      <c r="BE1346" s="30">
        <f>'25'!BD10</f>
        <v>14</v>
      </c>
      <c r="BF1346" s="30">
        <f>'25'!BE10</f>
        <v>15</v>
      </c>
      <c r="BG1346" s="30">
        <f>'25'!BF10</f>
        <v>8</v>
      </c>
      <c r="BH1346" s="30">
        <f>'25'!BG10</f>
        <v>9</v>
      </c>
      <c r="BI1346" s="30">
        <f>'25'!BH10</f>
        <v>1</v>
      </c>
      <c r="BJ1346" s="30">
        <f>'25'!BI10</f>
        <v>47</v>
      </c>
      <c r="BK1346" s="30">
        <f>'25'!BJ10</f>
        <v>190.5</v>
      </c>
      <c r="BL1346" s="30">
        <f>'25'!BK10</f>
        <v>91.44</v>
      </c>
      <c r="BM1346" s="30">
        <f>'25'!BL10</f>
        <v>99.06</v>
      </c>
    </row>
    <row r="1347" spans="1:65">
      <c r="A1347" s="78">
        <f>'25'!A11</f>
        <v>42911</v>
      </c>
      <c r="B1347" s="82" t="str">
        <f t="shared" ref="B1347:B1410" si="21">LEFT(C1347,2) &amp; ":" &amp; RIGHT(C1347,2) &amp; ":00"</f>
        <v>00:30:00</v>
      </c>
      <c r="C1347" s="30" t="str">
        <f>'25'!B11</f>
        <v>00H30</v>
      </c>
      <c r="D1347" s="30">
        <f>'25'!C11</f>
        <v>701</v>
      </c>
      <c r="E1347" s="30">
        <f>'25'!D11</f>
        <v>714</v>
      </c>
      <c r="F1347" s="30">
        <f>'25'!E11</f>
        <v>549</v>
      </c>
      <c r="G1347" s="30">
        <f>'25'!F11</f>
        <v>49</v>
      </c>
      <c r="H1347" s="30">
        <f>'25'!G11</f>
        <v>0</v>
      </c>
      <c r="I1347" s="30">
        <f>'25'!H11</f>
        <v>18</v>
      </c>
      <c r="J1347" s="30">
        <f>'25'!I11</f>
        <v>1964</v>
      </c>
      <c r="K1347" s="30">
        <f>'25'!J11</f>
        <v>67</v>
      </c>
      <c r="L1347" s="30">
        <f>'25'!K11</f>
        <v>297</v>
      </c>
      <c r="M1347" s="30">
        <f>'25'!L11</f>
        <v>341</v>
      </c>
      <c r="N1347" s="30">
        <f>'25'!M11</f>
        <v>320</v>
      </c>
      <c r="O1347" s="30">
        <f>'25'!N11</f>
        <v>0</v>
      </c>
      <c r="P1347" s="30">
        <f>'25'!O11</f>
        <v>10</v>
      </c>
      <c r="Q1347" s="30">
        <f>'25'!P11</f>
        <v>12</v>
      </c>
      <c r="R1347" s="30">
        <f>'25'!Q11</f>
        <v>12</v>
      </c>
      <c r="S1347" s="30">
        <f>'25'!R11</f>
        <v>0</v>
      </c>
      <c r="T1347" s="30">
        <f>'25'!S11</f>
        <v>958</v>
      </c>
      <c r="U1347" s="30">
        <f>'25'!T11</f>
        <v>34</v>
      </c>
      <c r="V1347" s="30">
        <f>'25'!U11</f>
        <v>101</v>
      </c>
      <c r="W1347" s="30">
        <f>'25'!V11</f>
        <v>5.1100000000000003</v>
      </c>
      <c r="X1347" s="30">
        <f>'25'!W11</f>
        <v>3.5</v>
      </c>
      <c r="Y1347" s="30">
        <f>'25'!X11</f>
        <v>6</v>
      </c>
      <c r="Z1347" s="30">
        <f>'25'!Y11</f>
        <v>3.9</v>
      </c>
      <c r="AA1347" s="30">
        <f>'25'!Z11</f>
        <v>5.5</v>
      </c>
      <c r="AB1347" s="30">
        <f>'25'!AA11</f>
        <v>2.8</v>
      </c>
      <c r="AC1347" s="30">
        <f>'25'!AB11</f>
        <v>0</v>
      </c>
      <c r="AD1347" s="30">
        <f>'25'!AC11</f>
        <v>0</v>
      </c>
      <c r="AE1347" s="30">
        <f>'25'!AD11</f>
        <v>0</v>
      </c>
      <c r="AF1347" s="30">
        <f>'25'!AE11</f>
        <v>0.85</v>
      </c>
      <c r="AG1347" s="30">
        <f>'25'!AF11</f>
        <v>0</v>
      </c>
      <c r="AH1347" s="30">
        <f>'25'!AG11</f>
        <v>0</v>
      </c>
      <c r="AI1347" s="30">
        <f>'25'!AH11</f>
        <v>0.85</v>
      </c>
      <c r="AJ1347" s="30">
        <f>'25'!AI11</f>
        <v>60</v>
      </c>
      <c r="AK1347" s="30">
        <f>'25'!AJ11</f>
        <v>60.85</v>
      </c>
      <c r="AL1347" s="30">
        <f>'25'!AK11</f>
        <v>122.36</v>
      </c>
      <c r="AM1347" s="30">
        <f>'25'!AL11</f>
        <v>128.66</v>
      </c>
      <c r="AN1347" s="30">
        <f>'25'!AM11</f>
        <v>67.81</v>
      </c>
      <c r="AO1347" s="30">
        <f>'25'!AN11</f>
        <v>0</v>
      </c>
      <c r="AP1347" s="30">
        <f>'25'!AO11</f>
        <v>0</v>
      </c>
      <c r="AQ1347" s="30">
        <f>'25'!AP11</f>
        <v>128.66</v>
      </c>
      <c r="AR1347" s="30">
        <f>'25'!AQ11</f>
        <v>29.929999999999993</v>
      </c>
      <c r="AS1347" s="30">
        <f>'25'!AR11</f>
        <v>0</v>
      </c>
      <c r="AT1347" s="30">
        <f>'25'!AS11</f>
        <v>60.85</v>
      </c>
      <c r="AU1347" s="30">
        <f>'25'!AT11</f>
        <v>91.44</v>
      </c>
      <c r="AV1347" s="30">
        <f>'25'!AU11</f>
        <v>152.29</v>
      </c>
      <c r="AW1347" s="30">
        <f>'25'!AV11</f>
        <v>0</v>
      </c>
      <c r="AX1347" s="30">
        <f>'25'!AW11</f>
        <v>10</v>
      </c>
      <c r="AY1347" s="30">
        <f>'25'!AX11</f>
        <v>200</v>
      </c>
      <c r="AZ1347" s="30">
        <f>'25'!AY11</f>
        <v>0</v>
      </c>
      <c r="BA1347" s="30">
        <f>'25'!AZ11</f>
        <v>40</v>
      </c>
      <c r="BB1347" s="30">
        <f>'25'!BA11</f>
        <v>0</v>
      </c>
      <c r="BC1347" s="30">
        <f>'25'!BB11</f>
        <v>250</v>
      </c>
      <c r="BD1347" s="30">
        <f>'25'!BC11</f>
        <v>237.5</v>
      </c>
      <c r="BE1347" s="30">
        <f>'25'!BD11</f>
        <v>14</v>
      </c>
      <c r="BF1347" s="30">
        <f>'25'!BE11</f>
        <v>15</v>
      </c>
      <c r="BG1347" s="30">
        <f>'25'!BF11</f>
        <v>8</v>
      </c>
      <c r="BH1347" s="30">
        <f>'25'!BG11</f>
        <v>9</v>
      </c>
      <c r="BI1347" s="30">
        <f>'25'!BH11</f>
        <v>1</v>
      </c>
      <c r="BJ1347" s="30">
        <f>'25'!BI11</f>
        <v>47</v>
      </c>
      <c r="BK1347" s="30">
        <f>'25'!BJ11</f>
        <v>190.5</v>
      </c>
      <c r="BL1347" s="30">
        <f>'25'!BK11</f>
        <v>91.44</v>
      </c>
      <c r="BM1347" s="30">
        <f>'25'!BL11</f>
        <v>99.06</v>
      </c>
    </row>
    <row r="1348" spans="1:65">
      <c r="A1348" s="78">
        <f>'25'!A12</f>
        <v>42911</v>
      </c>
      <c r="B1348" s="82" t="str">
        <f t="shared" si="21"/>
        <v>01:00:00</v>
      </c>
      <c r="C1348" s="30" t="str">
        <f>'25'!B12</f>
        <v>01H00</v>
      </c>
      <c r="D1348" s="30">
        <f>'25'!C12</f>
        <v>682</v>
      </c>
      <c r="E1348" s="30">
        <f>'25'!D12</f>
        <v>700</v>
      </c>
      <c r="F1348" s="30">
        <f>'25'!E12</f>
        <v>525</v>
      </c>
      <c r="G1348" s="30">
        <f>'25'!F12</f>
        <v>49</v>
      </c>
      <c r="H1348" s="30">
        <f>'25'!G12</f>
        <v>0</v>
      </c>
      <c r="I1348" s="30">
        <f>'25'!H12</f>
        <v>18</v>
      </c>
      <c r="J1348" s="30">
        <f>'25'!I12</f>
        <v>1907</v>
      </c>
      <c r="K1348" s="30">
        <f>'25'!J12</f>
        <v>67</v>
      </c>
      <c r="L1348" s="30">
        <f>'25'!K12</f>
        <v>289</v>
      </c>
      <c r="M1348" s="30">
        <f>'25'!L12</f>
        <v>330</v>
      </c>
      <c r="N1348" s="30">
        <f>'25'!M12</f>
        <v>330</v>
      </c>
      <c r="O1348" s="30">
        <f>'25'!N12</f>
        <v>0</v>
      </c>
      <c r="P1348" s="30">
        <f>'25'!O12</f>
        <v>10</v>
      </c>
      <c r="Q1348" s="30">
        <f>'25'!P12</f>
        <v>12</v>
      </c>
      <c r="R1348" s="30">
        <f>'25'!Q12</f>
        <v>12</v>
      </c>
      <c r="S1348" s="30">
        <f>'25'!R12</f>
        <v>0</v>
      </c>
      <c r="T1348" s="30">
        <f>'25'!S12</f>
        <v>949</v>
      </c>
      <c r="U1348" s="30">
        <f>'25'!T12</f>
        <v>34</v>
      </c>
      <c r="V1348" s="30">
        <f>'25'!U12</f>
        <v>101</v>
      </c>
      <c r="W1348" s="30">
        <f>'25'!V12</f>
        <v>5.1100000000000003</v>
      </c>
      <c r="X1348" s="30">
        <f>'25'!W12</f>
        <v>3.5</v>
      </c>
      <c r="Y1348" s="30">
        <f>'25'!X12</f>
        <v>6</v>
      </c>
      <c r="Z1348" s="30">
        <f>'25'!Y12</f>
        <v>3.8</v>
      </c>
      <c r="AA1348" s="30">
        <f>'25'!Z12</f>
        <v>5.2</v>
      </c>
      <c r="AB1348" s="30">
        <f>'25'!AA12</f>
        <v>2.7</v>
      </c>
      <c r="AC1348" s="30">
        <f>'25'!AB12</f>
        <v>0</v>
      </c>
      <c r="AD1348" s="30">
        <f>'25'!AC12</f>
        <v>0</v>
      </c>
      <c r="AE1348" s="30">
        <f>'25'!AD12</f>
        <v>0</v>
      </c>
      <c r="AF1348" s="30">
        <f>'25'!AE12</f>
        <v>0.85</v>
      </c>
      <c r="AG1348" s="30">
        <f>'25'!AF12</f>
        <v>0</v>
      </c>
      <c r="AH1348" s="30">
        <f>'25'!AG12</f>
        <v>0</v>
      </c>
      <c r="AI1348" s="30">
        <f>'25'!AH12</f>
        <v>0.85</v>
      </c>
      <c r="AJ1348" s="30">
        <f>'25'!AI12</f>
        <v>60</v>
      </c>
      <c r="AK1348" s="30">
        <f>'25'!AJ12</f>
        <v>60.85</v>
      </c>
      <c r="AL1348" s="30">
        <f>'25'!AK12</f>
        <v>121.96</v>
      </c>
      <c r="AM1348" s="30">
        <f>'25'!AL12</f>
        <v>128.16</v>
      </c>
      <c r="AN1348" s="30">
        <f>'25'!AM12</f>
        <v>67.31</v>
      </c>
      <c r="AO1348" s="30">
        <f>'25'!AN12</f>
        <v>0</v>
      </c>
      <c r="AP1348" s="30">
        <f>'25'!AO12</f>
        <v>0</v>
      </c>
      <c r="AQ1348" s="30">
        <f>'25'!AP12</f>
        <v>128.16</v>
      </c>
      <c r="AR1348" s="30">
        <f>'25'!AQ12</f>
        <v>30.33</v>
      </c>
      <c r="AS1348" s="30">
        <f>'25'!AR12</f>
        <v>0</v>
      </c>
      <c r="AT1348" s="30">
        <f>'25'!AS12</f>
        <v>60.85</v>
      </c>
      <c r="AU1348" s="30">
        <f>'25'!AT12</f>
        <v>91.44</v>
      </c>
      <c r="AV1348" s="30">
        <f>'25'!AU12</f>
        <v>152.29</v>
      </c>
      <c r="AW1348" s="30">
        <f>'25'!AV12</f>
        <v>0</v>
      </c>
      <c r="AX1348" s="30">
        <f>'25'!AW12</f>
        <v>10</v>
      </c>
      <c r="AY1348" s="30">
        <f>'25'!AX12</f>
        <v>200</v>
      </c>
      <c r="AZ1348" s="30">
        <f>'25'!AY12</f>
        <v>0</v>
      </c>
      <c r="BA1348" s="30">
        <f>'25'!AZ12</f>
        <v>40</v>
      </c>
      <c r="BB1348" s="30">
        <f>'25'!BA12</f>
        <v>0</v>
      </c>
      <c r="BC1348" s="30">
        <f>'25'!BB12</f>
        <v>250</v>
      </c>
      <c r="BD1348" s="30">
        <f>'25'!BC12</f>
        <v>237.5</v>
      </c>
      <c r="BE1348" s="30">
        <f>'25'!BD12</f>
        <v>14</v>
      </c>
      <c r="BF1348" s="30">
        <f>'25'!BE12</f>
        <v>15</v>
      </c>
      <c r="BG1348" s="30">
        <f>'25'!BF12</f>
        <v>8</v>
      </c>
      <c r="BH1348" s="30">
        <f>'25'!BG12</f>
        <v>9</v>
      </c>
      <c r="BI1348" s="30">
        <f>'25'!BH12</f>
        <v>1</v>
      </c>
      <c r="BJ1348" s="30">
        <f>'25'!BI12</f>
        <v>47</v>
      </c>
      <c r="BK1348" s="30">
        <f>'25'!BJ12</f>
        <v>190.5</v>
      </c>
      <c r="BL1348" s="30">
        <f>'25'!BK12</f>
        <v>91.44</v>
      </c>
      <c r="BM1348" s="30">
        <f>'25'!BL12</f>
        <v>99.06</v>
      </c>
    </row>
    <row r="1349" spans="1:65">
      <c r="A1349" s="78">
        <f>'25'!A13</f>
        <v>42911</v>
      </c>
      <c r="B1349" s="82" t="str">
        <f t="shared" si="21"/>
        <v>01:30:00</v>
      </c>
      <c r="C1349" s="30" t="str">
        <f>'25'!B13</f>
        <v>01H30</v>
      </c>
      <c r="D1349" s="30">
        <f>'25'!C13</f>
        <v>655</v>
      </c>
      <c r="E1349" s="30">
        <f>'25'!D13</f>
        <v>644</v>
      </c>
      <c r="F1349" s="30">
        <f>'25'!E13</f>
        <v>510</v>
      </c>
      <c r="G1349" s="30">
        <f>'25'!F13</f>
        <v>47</v>
      </c>
      <c r="H1349" s="30">
        <f>'25'!G13</f>
        <v>0</v>
      </c>
      <c r="I1349" s="30">
        <f>'25'!H13</f>
        <v>17</v>
      </c>
      <c r="J1349" s="30">
        <f>'25'!I13</f>
        <v>1809</v>
      </c>
      <c r="K1349" s="30">
        <f>'25'!J13</f>
        <v>64</v>
      </c>
      <c r="L1349" s="30">
        <f>'25'!K13</f>
        <v>288</v>
      </c>
      <c r="M1349" s="30">
        <f>'25'!L13</f>
        <v>330</v>
      </c>
      <c r="N1349" s="30">
        <f>'25'!M13</f>
        <v>330</v>
      </c>
      <c r="O1349" s="30">
        <f>'25'!N13</f>
        <v>0</v>
      </c>
      <c r="P1349" s="30">
        <f>'25'!O13</f>
        <v>10</v>
      </c>
      <c r="Q1349" s="30">
        <f>'25'!P13</f>
        <v>12</v>
      </c>
      <c r="R1349" s="30">
        <f>'25'!Q13</f>
        <v>12</v>
      </c>
      <c r="S1349" s="30">
        <f>'25'!R13</f>
        <v>0</v>
      </c>
      <c r="T1349" s="30">
        <f>'25'!S13</f>
        <v>948</v>
      </c>
      <c r="U1349" s="30">
        <f>'25'!T13</f>
        <v>34</v>
      </c>
      <c r="V1349" s="30">
        <f>'25'!U13</f>
        <v>98</v>
      </c>
      <c r="W1349" s="30">
        <f>'25'!V13</f>
        <v>5.1100000000000003</v>
      </c>
      <c r="X1349" s="30">
        <f>'25'!W13</f>
        <v>3.5</v>
      </c>
      <c r="Y1349" s="30">
        <f>'25'!X13</f>
        <v>6</v>
      </c>
      <c r="Z1349" s="30">
        <f>'25'!Y13</f>
        <v>3.8</v>
      </c>
      <c r="AA1349" s="30">
        <f>'25'!Z13</f>
        <v>5.2</v>
      </c>
      <c r="AB1349" s="30">
        <f>'25'!AA13</f>
        <v>2.7</v>
      </c>
      <c r="AC1349" s="30">
        <f>'25'!AB13</f>
        <v>0</v>
      </c>
      <c r="AD1349" s="30">
        <f>'25'!AC13</f>
        <v>0</v>
      </c>
      <c r="AE1349" s="30">
        <f>'25'!AD13</f>
        <v>0</v>
      </c>
      <c r="AF1349" s="30">
        <f>'25'!AE13</f>
        <v>0.85</v>
      </c>
      <c r="AG1349" s="30">
        <f>'25'!AF13</f>
        <v>0</v>
      </c>
      <c r="AH1349" s="30">
        <f>'25'!AG13</f>
        <v>0</v>
      </c>
      <c r="AI1349" s="30">
        <f>'25'!AH13</f>
        <v>0.85</v>
      </c>
      <c r="AJ1349" s="30">
        <f>'25'!AI13</f>
        <v>60</v>
      </c>
      <c r="AK1349" s="30">
        <f>'25'!AJ13</f>
        <v>60.85</v>
      </c>
      <c r="AL1349" s="30">
        <f>'25'!AK13</f>
        <v>118.96</v>
      </c>
      <c r="AM1349" s="30">
        <f>'25'!AL13</f>
        <v>125.16</v>
      </c>
      <c r="AN1349" s="30">
        <f>'25'!AM13</f>
        <v>64.31</v>
      </c>
      <c r="AO1349" s="30">
        <f>'25'!AN13</f>
        <v>0</v>
      </c>
      <c r="AP1349" s="30">
        <f>'25'!AO13</f>
        <v>0</v>
      </c>
      <c r="AQ1349" s="30">
        <f>'25'!AP13</f>
        <v>125.16</v>
      </c>
      <c r="AR1349" s="30">
        <f>'25'!AQ13</f>
        <v>33.33</v>
      </c>
      <c r="AS1349" s="30">
        <f>'25'!AR13</f>
        <v>0</v>
      </c>
      <c r="AT1349" s="30">
        <f>'25'!AS13</f>
        <v>60.85</v>
      </c>
      <c r="AU1349" s="30">
        <f>'25'!AT13</f>
        <v>91.44</v>
      </c>
      <c r="AV1349" s="30">
        <f>'25'!AU13</f>
        <v>152.29</v>
      </c>
      <c r="AW1349" s="30">
        <f>'25'!AV13</f>
        <v>0</v>
      </c>
      <c r="AX1349" s="30">
        <f>'25'!AW13</f>
        <v>10</v>
      </c>
      <c r="AY1349" s="30">
        <f>'25'!AX13</f>
        <v>200</v>
      </c>
      <c r="AZ1349" s="30">
        <f>'25'!AY13</f>
        <v>0</v>
      </c>
      <c r="BA1349" s="30">
        <f>'25'!AZ13</f>
        <v>40</v>
      </c>
      <c r="BB1349" s="30">
        <f>'25'!BA13</f>
        <v>0</v>
      </c>
      <c r="BC1349" s="30">
        <f>'25'!BB13</f>
        <v>250</v>
      </c>
      <c r="BD1349" s="30">
        <f>'25'!BC13</f>
        <v>237.5</v>
      </c>
      <c r="BE1349" s="30">
        <f>'25'!BD13</f>
        <v>14</v>
      </c>
      <c r="BF1349" s="30">
        <f>'25'!BE13</f>
        <v>15</v>
      </c>
      <c r="BG1349" s="30">
        <f>'25'!BF13</f>
        <v>8</v>
      </c>
      <c r="BH1349" s="30">
        <f>'25'!BG13</f>
        <v>9</v>
      </c>
      <c r="BI1349" s="30">
        <f>'25'!BH13</f>
        <v>1</v>
      </c>
      <c r="BJ1349" s="30">
        <f>'25'!BI13</f>
        <v>47</v>
      </c>
      <c r="BK1349" s="30">
        <f>'25'!BJ13</f>
        <v>190.5</v>
      </c>
      <c r="BL1349" s="30">
        <f>'25'!BK13</f>
        <v>91.44</v>
      </c>
      <c r="BM1349" s="30">
        <f>'25'!BL13</f>
        <v>99.06</v>
      </c>
    </row>
    <row r="1350" spans="1:65">
      <c r="A1350" s="78">
        <f>'25'!A14</f>
        <v>42911</v>
      </c>
      <c r="B1350" s="82" t="str">
        <f t="shared" si="21"/>
        <v>02:00:00</v>
      </c>
      <c r="C1350" s="30" t="str">
        <f>'25'!B14</f>
        <v>02H00</v>
      </c>
      <c r="D1350" s="30">
        <f>'25'!C14</f>
        <v>624</v>
      </c>
      <c r="E1350" s="30">
        <f>'25'!D14</f>
        <v>628</v>
      </c>
      <c r="F1350" s="30">
        <f>'25'!E14</f>
        <v>493</v>
      </c>
      <c r="G1350" s="30">
        <f>'25'!F14</f>
        <v>45</v>
      </c>
      <c r="H1350" s="30">
        <f>'25'!G14</f>
        <v>0</v>
      </c>
      <c r="I1350" s="30">
        <f>'25'!H14</f>
        <v>17</v>
      </c>
      <c r="J1350" s="30">
        <f>'25'!I14</f>
        <v>1745</v>
      </c>
      <c r="K1350" s="30">
        <f>'25'!J14</f>
        <v>62</v>
      </c>
      <c r="L1350" s="30">
        <f>'25'!K14</f>
        <v>273</v>
      </c>
      <c r="M1350" s="30">
        <f>'25'!L14</f>
        <v>318</v>
      </c>
      <c r="N1350" s="30">
        <f>'25'!M14</f>
        <v>370</v>
      </c>
      <c r="O1350" s="30">
        <f>'25'!N14</f>
        <v>0</v>
      </c>
      <c r="P1350" s="30">
        <f>'25'!O14</f>
        <v>10</v>
      </c>
      <c r="Q1350" s="30">
        <f>'25'!P14</f>
        <v>11</v>
      </c>
      <c r="R1350" s="30">
        <f>'25'!Q14</f>
        <v>13</v>
      </c>
      <c r="S1350" s="30">
        <f>'25'!R14</f>
        <v>0</v>
      </c>
      <c r="T1350" s="30">
        <f>'25'!S14</f>
        <v>961</v>
      </c>
      <c r="U1350" s="30">
        <f>'25'!T14</f>
        <v>34</v>
      </c>
      <c r="V1350" s="30">
        <f>'25'!U14</f>
        <v>96</v>
      </c>
      <c r="W1350" s="30">
        <f>'25'!V14</f>
        <v>4.5</v>
      </c>
      <c r="X1350" s="30">
        <f>'25'!W14</f>
        <v>3.5</v>
      </c>
      <c r="Y1350" s="30">
        <f>'25'!X14</f>
        <v>5.5</v>
      </c>
      <c r="Z1350" s="30">
        <f>'25'!Y14</f>
        <v>3.8</v>
      </c>
      <c r="AA1350" s="30">
        <f>'25'!Z14</f>
        <v>5</v>
      </c>
      <c r="AB1350" s="30">
        <f>'25'!AA14</f>
        <v>2.5</v>
      </c>
      <c r="AC1350" s="30">
        <f>'25'!AB14</f>
        <v>0</v>
      </c>
      <c r="AD1350" s="30">
        <f>'25'!AC14</f>
        <v>0</v>
      </c>
      <c r="AE1350" s="30">
        <f>'25'!AD14</f>
        <v>0</v>
      </c>
      <c r="AF1350" s="30">
        <f>'25'!AE14</f>
        <v>0.85</v>
      </c>
      <c r="AG1350" s="30">
        <f>'25'!AF14</f>
        <v>0</v>
      </c>
      <c r="AH1350" s="30">
        <f>'25'!AG14</f>
        <v>0</v>
      </c>
      <c r="AI1350" s="30">
        <f>'25'!AH14</f>
        <v>0.85</v>
      </c>
      <c r="AJ1350" s="30">
        <f>'25'!AI14</f>
        <v>60</v>
      </c>
      <c r="AK1350" s="30">
        <f>'25'!AJ14</f>
        <v>60.85</v>
      </c>
      <c r="AL1350" s="30">
        <f>'25'!AK14</f>
        <v>115.64999999999999</v>
      </c>
      <c r="AM1350" s="30">
        <f>'25'!AL14</f>
        <v>121.64999999999999</v>
      </c>
      <c r="AN1350" s="30">
        <f>'25'!AM14</f>
        <v>60.79999999999999</v>
      </c>
      <c r="AO1350" s="30">
        <f>'25'!AN14</f>
        <v>0</v>
      </c>
      <c r="AP1350" s="30">
        <f>'25'!AO14</f>
        <v>0</v>
      </c>
      <c r="AQ1350" s="30">
        <f>'25'!AP14</f>
        <v>121.64999999999999</v>
      </c>
      <c r="AR1350" s="30">
        <f>'25'!AQ14</f>
        <v>36.64</v>
      </c>
      <c r="AS1350" s="30">
        <f>'25'!AR14</f>
        <v>0</v>
      </c>
      <c r="AT1350" s="30">
        <f>'25'!AS14</f>
        <v>60.85</v>
      </c>
      <c r="AU1350" s="30">
        <f>'25'!AT14</f>
        <v>91.44</v>
      </c>
      <c r="AV1350" s="30">
        <f>'25'!AU14</f>
        <v>152.29</v>
      </c>
      <c r="AW1350" s="30">
        <f>'25'!AV14</f>
        <v>0</v>
      </c>
      <c r="AX1350" s="30">
        <f>'25'!AW14</f>
        <v>10</v>
      </c>
      <c r="AY1350" s="30">
        <f>'25'!AX14</f>
        <v>200</v>
      </c>
      <c r="AZ1350" s="30">
        <f>'25'!AY14</f>
        <v>0</v>
      </c>
      <c r="BA1350" s="30">
        <f>'25'!AZ14</f>
        <v>40</v>
      </c>
      <c r="BB1350" s="30">
        <f>'25'!BA14</f>
        <v>0</v>
      </c>
      <c r="BC1350" s="30">
        <f>'25'!BB14</f>
        <v>250</v>
      </c>
      <c r="BD1350" s="30">
        <f>'25'!BC14</f>
        <v>237.5</v>
      </c>
      <c r="BE1350" s="30">
        <f>'25'!BD14</f>
        <v>14</v>
      </c>
      <c r="BF1350" s="30">
        <f>'25'!BE14</f>
        <v>15</v>
      </c>
      <c r="BG1350" s="30">
        <f>'25'!BF14</f>
        <v>8</v>
      </c>
      <c r="BH1350" s="30">
        <f>'25'!BG14</f>
        <v>9</v>
      </c>
      <c r="BI1350" s="30">
        <f>'25'!BH14</f>
        <v>1</v>
      </c>
      <c r="BJ1350" s="30">
        <f>'25'!BI14</f>
        <v>47</v>
      </c>
      <c r="BK1350" s="30">
        <f>'25'!BJ14</f>
        <v>190.5</v>
      </c>
      <c r="BL1350" s="30">
        <f>'25'!BK14</f>
        <v>91.44</v>
      </c>
      <c r="BM1350" s="30">
        <f>'25'!BL14</f>
        <v>99.06</v>
      </c>
    </row>
    <row r="1351" spans="1:65">
      <c r="A1351" s="78">
        <f>'25'!A15</f>
        <v>42911</v>
      </c>
      <c r="B1351" s="82" t="str">
        <f t="shared" si="21"/>
        <v>02:30:00</v>
      </c>
      <c r="C1351" s="30" t="str">
        <f>'25'!B15</f>
        <v>02H30</v>
      </c>
      <c r="D1351" s="30">
        <f>'25'!C15</f>
        <v>614</v>
      </c>
      <c r="E1351" s="30">
        <f>'25'!D15</f>
        <v>628</v>
      </c>
      <c r="F1351" s="30">
        <f>'25'!E15</f>
        <v>485</v>
      </c>
      <c r="G1351" s="30">
        <f>'25'!F15</f>
        <v>45</v>
      </c>
      <c r="H1351" s="30">
        <f>'25'!G15</f>
        <v>0</v>
      </c>
      <c r="I1351" s="30">
        <f>'25'!H15</f>
        <v>17</v>
      </c>
      <c r="J1351" s="30">
        <f>'25'!I15</f>
        <v>1727</v>
      </c>
      <c r="K1351" s="30">
        <f>'25'!J15</f>
        <v>62</v>
      </c>
      <c r="L1351" s="30">
        <f>'25'!K15</f>
        <v>275</v>
      </c>
      <c r="M1351" s="30">
        <f>'25'!L15</f>
        <v>315</v>
      </c>
      <c r="N1351" s="30">
        <f>'25'!M15</f>
        <v>370</v>
      </c>
      <c r="O1351" s="30">
        <f>'25'!N15</f>
        <v>0</v>
      </c>
      <c r="P1351" s="30">
        <f>'25'!O15</f>
        <v>10</v>
      </c>
      <c r="Q1351" s="30">
        <f>'25'!P15</f>
        <v>11</v>
      </c>
      <c r="R1351" s="30">
        <f>'25'!Q15</f>
        <v>13</v>
      </c>
      <c r="S1351" s="30">
        <f>'25'!R15</f>
        <v>0</v>
      </c>
      <c r="T1351" s="30">
        <f>'25'!S15</f>
        <v>960</v>
      </c>
      <c r="U1351" s="30">
        <f>'25'!T15</f>
        <v>34</v>
      </c>
      <c r="V1351" s="30">
        <f>'25'!U15</f>
        <v>96</v>
      </c>
      <c r="W1351" s="30">
        <f>'25'!V15</f>
        <v>4.5</v>
      </c>
      <c r="X1351" s="30">
        <f>'25'!W15</f>
        <v>3.5</v>
      </c>
      <c r="Y1351" s="30">
        <f>'25'!X15</f>
        <v>5.5</v>
      </c>
      <c r="Z1351" s="30">
        <f>'25'!Y15</f>
        <v>3.8</v>
      </c>
      <c r="AA1351" s="30">
        <f>'25'!Z15</f>
        <v>5</v>
      </c>
      <c r="AB1351" s="30">
        <f>'25'!AA15</f>
        <v>2.5</v>
      </c>
      <c r="AC1351" s="30">
        <f>'25'!AB15</f>
        <v>0</v>
      </c>
      <c r="AD1351" s="30">
        <f>'25'!AC15</f>
        <v>0</v>
      </c>
      <c r="AE1351" s="30">
        <f>'25'!AD15</f>
        <v>0</v>
      </c>
      <c r="AF1351" s="30">
        <f>'25'!AE15</f>
        <v>0.85</v>
      </c>
      <c r="AG1351" s="30">
        <f>'25'!AF15</f>
        <v>0</v>
      </c>
      <c r="AH1351" s="30">
        <f>'25'!AG15</f>
        <v>0</v>
      </c>
      <c r="AI1351" s="30">
        <f>'25'!AH15</f>
        <v>0.85</v>
      </c>
      <c r="AJ1351" s="30">
        <f>'25'!AI15</f>
        <v>60</v>
      </c>
      <c r="AK1351" s="30">
        <f>'25'!AJ15</f>
        <v>60.85</v>
      </c>
      <c r="AL1351" s="30">
        <f>'25'!AK15</f>
        <v>115.64999999999999</v>
      </c>
      <c r="AM1351" s="30">
        <f>'25'!AL15</f>
        <v>121.64999999999999</v>
      </c>
      <c r="AN1351" s="30">
        <f>'25'!AM15</f>
        <v>60.79999999999999</v>
      </c>
      <c r="AO1351" s="30">
        <f>'25'!AN15</f>
        <v>0</v>
      </c>
      <c r="AP1351" s="30">
        <f>'25'!AO15</f>
        <v>0</v>
      </c>
      <c r="AQ1351" s="30">
        <f>'25'!AP15</f>
        <v>121.64999999999999</v>
      </c>
      <c r="AR1351" s="30">
        <f>'25'!AQ15</f>
        <v>36.64</v>
      </c>
      <c r="AS1351" s="30">
        <f>'25'!AR15</f>
        <v>0</v>
      </c>
      <c r="AT1351" s="30">
        <f>'25'!AS15</f>
        <v>60.85</v>
      </c>
      <c r="AU1351" s="30">
        <f>'25'!AT15</f>
        <v>91.44</v>
      </c>
      <c r="AV1351" s="30">
        <f>'25'!AU15</f>
        <v>152.29</v>
      </c>
      <c r="AW1351" s="30">
        <f>'25'!AV15</f>
        <v>0</v>
      </c>
      <c r="AX1351" s="30">
        <f>'25'!AW15</f>
        <v>10</v>
      </c>
      <c r="AY1351" s="30">
        <f>'25'!AX15</f>
        <v>200</v>
      </c>
      <c r="AZ1351" s="30">
        <f>'25'!AY15</f>
        <v>0</v>
      </c>
      <c r="BA1351" s="30">
        <f>'25'!AZ15</f>
        <v>40</v>
      </c>
      <c r="BB1351" s="30">
        <f>'25'!BA15</f>
        <v>0</v>
      </c>
      <c r="BC1351" s="30">
        <f>'25'!BB15</f>
        <v>250</v>
      </c>
      <c r="BD1351" s="30">
        <f>'25'!BC15</f>
        <v>237.5</v>
      </c>
      <c r="BE1351" s="30">
        <f>'25'!BD15</f>
        <v>14</v>
      </c>
      <c r="BF1351" s="30">
        <f>'25'!BE15</f>
        <v>15</v>
      </c>
      <c r="BG1351" s="30">
        <f>'25'!BF15</f>
        <v>8</v>
      </c>
      <c r="BH1351" s="30">
        <f>'25'!BG15</f>
        <v>9</v>
      </c>
      <c r="BI1351" s="30">
        <f>'25'!BH15</f>
        <v>1</v>
      </c>
      <c r="BJ1351" s="30">
        <f>'25'!BI15</f>
        <v>47</v>
      </c>
      <c r="BK1351" s="30">
        <f>'25'!BJ15</f>
        <v>190.5</v>
      </c>
      <c r="BL1351" s="30">
        <f>'25'!BK15</f>
        <v>91.44</v>
      </c>
      <c r="BM1351" s="30">
        <f>'25'!BL15</f>
        <v>99.06</v>
      </c>
    </row>
    <row r="1352" spans="1:65">
      <c r="A1352" s="78">
        <f>'25'!A16</f>
        <v>42911</v>
      </c>
      <c r="B1352" s="82" t="str">
        <f t="shared" si="21"/>
        <v>03:00:00</v>
      </c>
      <c r="C1352" s="30" t="str">
        <f>'25'!B16</f>
        <v>03H00</v>
      </c>
      <c r="D1352" s="30">
        <f>'25'!C16</f>
        <v>602</v>
      </c>
      <c r="E1352" s="30">
        <f>'25'!D16</f>
        <v>607</v>
      </c>
      <c r="F1352" s="30">
        <f>'25'!E16</f>
        <v>479</v>
      </c>
      <c r="G1352" s="30">
        <f>'25'!F16</f>
        <v>43</v>
      </c>
      <c r="H1352" s="30">
        <f>'25'!G16</f>
        <v>0</v>
      </c>
      <c r="I1352" s="30">
        <f>'25'!H16</f>
        <v>16</v>
      </c>
      <c r="J1352" s="30">
        <f>'25'!I16</f>
        <v>1688</v>
      </c>
      <c r="K1352" s="30">
        <f>'25'!J16</f>
        <v>59</v>
      </c>
      <c r="L1352" s="30">
        <f>'25'!K16</f>
        <v>275</v>
      </c>
      <c r="M1352" s="30">
        <f>'25'!L16</f>
        <v>316</v>
      </c>
      <c r="N1352" s="30">
        <f>'25'!M16</f>
        <v>370</v>
      </c>
      <c r="O1352" s="30">
        <f>'25'!N16</f>
        <v>0</v>
      </c>
      <c r="P1352" s="30">
        <f>'25'!O16</f>
        <v>10</v>
      </c>
      <c r="Q1352" s="30">
        <f>'25'!P16</f>
        <v>11</v>
      </c>
      <c r="R1352" s="30">
        <f>'25'!Q16</f>
        <v>13</v>
      </c>
      <c r="S1352" s="30">
        <f>'25'!R16</f>
        <v>0</v>
      </c>
      <c r="T1352" s="30">
        <f>'25'!S16</f>
        <v>961</v>
      </c>
      <c r="U1352" s="30">
        <f>'25'!T16</f>
        <v>34</v>
      </c>
      <c r="V1352" s="30">
        <f>'25'!U16</f>
        <v>93</v>
      </c>
      <c r="W1352" s="30">
        <f>'25'!V16</f>
        <v>4.5</v>
      </c>
      <c r="X1352" s="30">
        <f>'25'!W16</f>
        <v>3.5</v>
      </c>
      <c r="Y1352" s="30">
        <f>'25'!X16</f>
        <v>5.5</v>
      </c>
      <c r="Z1352" s="30">
        <f>'25'!Y16</f>
        <v>3.8</v>
      </c>
      <c r="AA1352" s="30">
        <f>'25'!Z16</f>
        <v>5.0999999999999996</v>
      </c>
      <c r="AB1352" s="30">
        <f>'25'!AA16</f>
        <v>2.4</v>
      </c>
      <c r="AC1352" s="30">
        <f>'25'!AB16</f>
        <v>0</v>
      </c>
      <c r="AD1352" s="30">
        <f>'25'!AC16</f>
        <v>0</v>
      </c>
      <c r="AE1352" s="30">
        <f>'25'!AD16</f>
        <v>0</v>
      </c>
      <c r="AF1352" s="30">
        <f>'25'!AE16</f>
        <v>0.82499999999999996</v>
      </c>
      <c r="AG1352" s="30">
        <f>'25'!AF16</f>
        <v>0</v>
      </c>
      <c r="AH1352" s="30">
        <f>'25'!AG16</f>
        <v>0</v>
      </c>
      <c r="AI1352" s="30">
        <f>'25'!AH16</f>
        <v>0.82499999999999996</v>
      </c>
      <c r="AJ1352" s="30">
        <f>'25'!AI16</f>
        <v>45</v>
      </c>
      <c r="AK1352" s="30">
        <f>'25'!AJ16</f>
        <v>45.825000000000003</v>
      </c>
      <c r="AL1352" s="30">
        <f>'25'!AK16</f>
        <v>112.72499999999999</v>
      </c>
      <c r="AM1352" s="30">
        <f>'25'!AL16</f>
        <v>118.625</v>
      </c>
      <c r="AN1352" s="30">
        <f>'25'!AM16</f>
        <v>72.8</v>
      </c>
      <c r="AO1352" s="30">
        <f>'25'!AN16</f>
        <v>0</v>
      </c>
      <c r="AP1352" s="30">
        <f>'25'!AO16</f>
        <v>0</v>
      </c>
      <c r="AQ1352" s="30">
        <f>'25'!AP16</f>
        <v>118.625</v>
      </c>
      <c r="AR1352" s="30">
        <f>'25'!AQ16</f>
        <v>24.539999999999992</v>
      </c>
      <c r="AS1352" s="30">
        <f>'25'!AR16</f>
        <v>0</v>
      </c>
      <c r="AT1352" s="30">
        <f>'25'!AS16</f>
        <v>45.825000000000003</v>
      </c>
      <c r="AU1352" s="30">
        <f>'25'!AT16</f>
        <v>91.44</v>
      </c>
      <c r="AV1352" s="30">
        <f>'25'!AU16</f>
        <v>137.26499999999999</v>
      </c>
      <c r="AW1352" s="30">
        <f>'25'!AV16</f>
        <v>0</v>
      </c>
      <c r="AX1352" s="30">
        <f>'25'!AW16</f>
        <v>10</v>
      </c>
      <c r="AY1352" s="30">
        <f>'25'!AX16</f>
        <v>200</v>
      </c>
      <c r="AZ1352" s="30">
        <f>'25'!AY16</f>
        <v>0</v>
      </c>
      <c r="BA1352" s="30">
        <f>'25'!AZ16</f>
        <v>40</v>
      </c>
      <c r="BB1352" s="30">
        <f>'25'!BA16</f>
        <v>0</v>
      </c>
      <c r="BC1352" s="30">
        <f>'25'!BB16</f>
        <v>250</v>
      </c>
      <c r="BD1352" s="30">
        <f>'25'!BC16</f>
        <v>237.5</v>
      </c>
      <c r="BE1352" s="30">
        <f>'25'!BD16</f>
        <v>14</v>
      </c>
      <c r="BF1352" s="30">
        <f>'25'!BE16</f>
        <v>15</v>
      </c>
      <c r="BG1352" s="30">
        <f>'25'!BF16</f>
        <v>8</v>
      </c>
      <c r="BH1352" s="30">
        <f>'25'!BG16</f>
        <v>9</v>
      </c>
      <c r="BI1352" s="30">
        <f>'25'!BH16</f>
        <v>1</v>
      </c>
      <c r="BJ1352" s="30">
        <f>'25'!BI16</f>
        <v>47</v>
      </c>
      <c r="BK1352" s="30">
        <f>'25'!BJ16</f>
        <v>190.5</v>
      </c>
      <c r="BL1352" s="30">
        <f>'25'!BK16</f>
        <v>91.44</v>
      </c>
      <c r="BM1352" s="30">
        <f>'25'!BL16</f>
        <v>99.06</v>
      </c>
    </row>
    <row r="1353" spans="1:65">
      <c r="A1353" s="78">
        <f>'25'!A17</f>
        <v>42911</v>
      </c>
      <c r="B1353" s="82" t="str">
        <f t="shared" si="21"/>
        <v>03:30:00</v>
      </c>
      <c r="C1353" s="30" t="str">
        <f>'25'!B17</f>
        <v>03H30</v>
      </c>
      <c r="D1353" s="30">
        <f>'25'!C17</f>
        <v>587</v>
      </c>
      <c r="E1353" s="30">
        <f>'25'!D17</f>
        <v>591</v>
      </c>
      <c r="F1353" s="30">
        <f>'25'!E17</f>
        <v>466</v>
      </c>
      <c r="G1353" s="30">
        <f>'25'!F17</f>
        <v>43</v>
      </c>
      <c r="H1353" s="30">
        <f>'25'!G17</f>
        <v>0</v>
      </c>
      <c r="I1353" s="30">
        <f>'25'!H17</f>
        <v>16</v>
      </c>
      <c r="J1353" s="30">
        <f>'25'!I17</f>
        <v>1644</v>
      </c>
      <c r="K1353" s="30">
        <f>'25'!J17</f>
        <v>59</v>
      </c>
      <c r="L1353" s="30">
        <f>'25'!K17</f>
        <v>263</v>
      </c>
      <c r="M1353" s="30">
        <f>'25'!L17</f>
        <v>310</v>
      </c>
      <c r="N1353" s="30">
        <f>'25'!M17</f>
        <v>370</v>
      </c>
      <c r="O1353" s="30">
        <f>'25'!N17</f>
        <v>0</v>
      </c>
      <c r="P1353" s="30">
        <f>'25'!O17</f>
        <v>9</v>
      </c>
      <c r="Q1353" s="30">
        <f>'25'!P17</f>
        <v>11</v>
      </c>
      <c r="R1353" s="30">
        <f>'25'!Q17</f>
        <v>13</v>
      </c>
      <c r="S1353" s="30">
        <f>'25'!R17</f>
        <v>0</v>
      </c>
      <c r="T1353" s="30">
        <f>'25'!S17</f>
        <v>943</v>
      </c>
      <c r="U1353" s="30">
        <f>'25'!T17</f>
        <v>33</v>
      </c>
      <c r="V1353" s="30">
        <f>'25'!U17</f>
        <v>92</v>
      </c>
      <c r="W1353" s="30">
        <f>'25'!V17</f>
        <v>4.5</v>
      </c>
      <c r="X1353" s="30">
        <f>'25'!W17</f>
        <v>3.5</v>
      </c>
      <c r="Y1353" s="30">
        <f>'25'!X17</f>
        <v>5.5</v>
      </c>
      <c r="Z1353" s="30">
        <f>'25'!Y17</f>
        <v>3.8</v>
      </c>
      <c r="AA1353" s="30">
        <f>'25'!Z17</f>
        <v>5.0999999999999996</v>
      </c>
      <c r="AB1353" s="30">
        <f>'25'!AA17</f>
        <v>2.4</v>
      </c>
      <c r="AC1353" s="30">
        <f>'25'!AB17</f>
        <v>0</v>
      </c>
      <c r="AD1353" s="30">
        <f>'25'!AC17</f>
        <v>0</v>
      </c>
      <c r="AE1353" s="30">
        <f>'25'!AD17</f>
        <v>0</v>
      </c>
      <c r="AF1353" s="30">
        <f>'25'!AE17</f>
        <v>0.82499999999999996</v>
      </c>
      <c r="AG1353" s="30">
        <f>'25'!AF17</f>
        <v>0</v>
      </c>
      <c r="AH1353" s="30">
        <f>'25'!AG17</f>
        <v>0</v>
      </c>
      <c r="AI1353" s="30">
        <f>'25'!AH17</f>
        <v>0.82499999999999996</v>
      </c>
      <c r="AJ1353" s="30">
        <f>'25'!AI17</f>
        <v>45</v>
      </c>
      <c r="AK1353" s="30">
        <f>'25'!AJ17</f>
        <v>45.825000000000003</v>
      </c>
      <c r="AL1353" s="30">
        <f>'25'!AK17</f>
        <v>111.72499999999999</v>
      </c>
      <c r="AM1353" s="30">
        <f>'25'!AL17</f>
        <v>117.625</v>
      </c>
      <c r="AN1353" s="30">
        <f>'25'!AM17</f>
        <v>71.8</v>
      </c>
      <c r="AO1353" s="30">
        <f>'25'!AN17</f>
        <v>0</v>
      </c>
      <c r="AP1353" s="30">
        <f>'25'!AO17</f>
        <v>0</v>
      </c>
      <c r="AQ1353" s="30">
        <f>'25'!AP17</f>
        <v>117.625</v>
      </c>
      <c r="AR1353" s="30">
        <f>'25'!AQ17</f>
        <v>25.539999999999992</v>
      </c>
      <c r="AS1353" s="30">
        <f>'25'!AR17</f>
        <v>0</v>
      </c>
      <c r="AT1353" s="30">
        <f>'25'!AS17</f>
        <v>45.825000000000003</v>
      </c>
      <c r="AU1353" s="30">
        <f>'25'!AT17</f>
        <v>91.44</v>
      </c>
      <c r="AV1353" s="30">
        <f>'25'!AU17</f>
        <v>137.26499999999999</v>
      </c>
      <c r="AW1353" s="30">
        <f>'25'!AV17</f>
        <v>0</v>
      </c>
      <c r="AX1353" s="30">
        <f>'25'!AW17</f>
        <v>10</v>
      </c>
      <c r="AY1353" s="30">
        <f>'25'!AX17</f>
        <v>200</v>
      </c>
      <c r="AZ1353" s="30">
        <f>'25'!AY17</f>
        <v>0</v>
      </c>
      <c r="BA1353" s="30">
        <f>'25'!AZ17</f>
        <v>40</v>
      </c>
      <c r="BB1353" s="30">
        <f>'25'!BA17</f>
        <v>0</v>
      </c>
      <c r="BC1353" s="30">
        <f>'25'!BB17</f>
        <v>250</v>
      </c>
      <c r="BD1353" s="30">
        <f>'25'!BC17</f>
        <v>237.5</v>
      </c>
      <c r="BE1353" s="30">
        <f>'25'!BD17</f>
        <v>14</v>
      </c>
      <c r="BF1353" s="30">
        <f>'25'!BE17</f>
        <v>15</v>
      </c>
      <c r="BG1353" s="30">
        <f>'25'!BF17</f>
        <v>8</v>
      </c>
      <c r="BH1353" s="30">
        <f>'25'!BG17</f>
        <v>9</v>
      </c>
      <c r="BI1353" s="30">
        <f>'25'!BH17</f>
        <v>1</v>
      </c>
      <c r="BJ1353" s="30">
        <f>'25'!BI17</f>
        <v>47</v>
      </c>
      <c r="BK1353" s="30">
        <f>'25'!BJ17</f>
        <v>190.5</v>
      </c>
      <c r="BL1353" s="30">
        <f>'25'!BK17</f>
        <v>91.44</v>
      </c>
      <c r="BM1353" s="30">
        <f>'25'!BL17</f>
        <v>99.06</v>
      </c>
    </row>
    <row r="1354" spans="1:65">
      <c r="A1354" s="78">
        <f>'25'!A18</f>
        <v>42911</v>
      </c>
      <c r="B1354" s="82" t="str">
        <f t="shared" si="21"/>
        <v>04:00:00</v>
      </c>
      <c r="C1354" s="30" t="str">
        <f>'25'!B18</f>
        <v>04H00</v>
      </c>
      <c r="D1354" s="30">
        <f>'25'!C18</f>
        <v>585</v>
      </c>
      <c r="E1354" s="30">
        <f>'25'!D18</f>
        <v>593</v>
      </c>
      <c r="F1354" s="30">
        <f>'25'!E18</f>
        <v>466</v>
      </c>
      <c r="G1354" s="30">
        <f>'25'!F18</f>
        <v>43</v>
      </c>
      <c r="H1354" s="30">
        <f>'25'!G18</f>
        <v>0</v>
      </c>
      <c r="I1354" s="30">
        <f>'25'!H18</f>
        <v>16</v>
      </c>
      <c r="J1354" s="30">
        <f>'25'!I18</f>
        <v>1644</v>
      </c>
      <c r="K1354" s="30">
        <f>'25'!J18</f>
        <v>59</v>
      </c>
      <c r="L1354" s="30">
        <f>'25'!K18</f>
        <v>265</v>
      </c>
      <c r="M1354" s="30">
        <f>'25'!L18</f>
        <v>307</v>
      </c>
      <c r="N1354" s="30">
        <f>'25'!M18</f>
        <v>360</v>
      </c>
      <c r="O1354" s="30">
        <f>'25'!N18</f>
        <v>0</v>
      </c>
      <c r="P1354" s="30">
        <f>'25'!O18</f>
        <v>9</v>
      </c>
      <c r="Q1354" s="30">
        <f>'25'!P18</f>
        <v>11</v>
      </c>
      <c r="R1354" s="30">
        <f>'25'!Q18</f>
        <v>13</v>
      </c>
      <c r="S1354" s="30">
        <f>'25'!R18</f>
        <v>0</v>
      </c>
      <c r="T1354" s="30">
        <f>'25'!S18</f>
        <v>932</v>
      </c>
      <c r="U1354" s="30">
        <f>'25'!T18</f>
        <v>33</v>
      </c>
      <c r="V1354" s="30">
        <f>'25'!U18</f>
        <v>92</v>
      </c>
      <c r="W1354" s="30">
        <f>'25'!V18</f>
        <v>4.5</v>
      </c>
      <c r="X1354" s="30">
        <f>'25'!W18</f>
        <v>3.5</v>
      </c>
      <c r="Y1354" s="30">
        <f>'25'!X18</f>
        <v>5.5</v>
      </c>
      <c r="Z1354" s="30">
        <f>'25'!Y18</f>
        <v>3.7</v>
      </c>
      <c r="AA1354" s="30">
        <f>'25'!Z18</f>
        <v>5.0999999999999996</v>
      </c>
      <c r="AB1354" s="30">
        <f>'25'!AA18</f>
        <v>2.4</v>
      </c>
      <c r="AC1354" s="30">
        <f>'25'!AB18</f>
        <v>0</v>
      </c>
      <c r="AD1354" s="30">
        <f>'25'!AC18</f>
        <v>0</v>
      </c>
      <c r="AE1354" s="30">
        <f>'25'!AD18</f>
        <v>0</v>
      </c>
      <c r="AF1354" s="30">
        <f>'25'!AE18</f>
        <v>0.85</v>
      </c>
      <c r="AG1354" s="30">
        <f>'25'!AF18</f>
        <v>0</v>
      </c>
      <c r="AH1354" s="30">
        <f>'25'!AG18</f>
        <v>0</v>
      </c>
      <c r="AI1354" s="30">
        <f>'25'!AH18</f>
        <v>0.85</v>
      </c>
      <c r="AJ1354" s="30">
        <f>'25'!AI18</f>
        <v>45</v>
      </c>
      <c r="AK1354" s="30">
        <f>'25'!AJ18</f>
        <v>45.85</v>
      </c>
      <c r="AL1354" s="30">
        <f>'25'!AK18</f>
        <v>111.64999999999999</v>
      </c>
      <c r="AM1354" s="30">
        <f>'25'!AL18</f>
        <v>117.55</v>
      </c>
      <c r="AN1354" s="30">
        <f>'25'!AM18</f>
        <v>71.699999999999989</v>
      </c>
      <c r="AO1354" s="30">
        <f>'25'!AN18</f>
        <v>0</v>
      </c>
      <c r="AP1354" s="30">
        <f>'25'!AO18</f>
        <v>0</v>
      </c>
      <c r="AQ1354" s="30">
        <f>'25'!AP18</f>
        <v>117.55</v>
      </c>
      <c r="AR1354" s="30">
        <f>'25'!AQ18</f>
        <v>25.64</v>
      </c>
      <c r="AS1354" s="30">
        <f>'25'!AR18</f>
        <v>0</v>
      </c>
      <c r="AT1354" s="30">
        <f>'25'!AS18</f>
        <v>45.85</v>
      </c>
      <c r="AU1354" s="30">
        <f>'25'!AT18</f>
        <v>91.44</v>
      </c>
      <c r="AV1354" s="30">
        <f>'25'!AU18</f>
        <v>137.29</v>
      </c>
      <c r="AW1354" s="30">
        <f>'25'!AV18</f>
        <v>0</v>
      </c>
      <c r="AX1354" s="30">
        <f>'25'!AW18</f>
        <v>10</v>
      </c>
      <c r="AY1354" s="30">
        <f>'25'!AX18</f>
        <v>200</v>
      </c>
      <c r="AZ1354" s="30">
        <f>'25'!AY18</f>
        <v>0</v>
      </c>
      <c r="BA1354" s="30">
        <f>'25'!AZ18</f>
        <v>40</v>
      </c>
      <c r="BB1354" s="30">
        <f>'25'!BA18</f>
        <v>0</v>
      </c>
      <c r="BC1354" s="30">
        <f>'25'!BB18</f>
        <v>250</v>
      </c>
      <c r="BD1354" s="30">
        <f>'25'!BC18</f>
        <v>237.5</v>
      </c>
      <c r="BE1354" s="30">
        <f>'25'!BD18</f>
        <v>14</v>
      </c>
      <c r="BF1354" s="30">
        <f>'25'!BE18</f>
        <v>15</v>
      </c>
      <c r="BG1354" s="30">
        <f>'25'!BF18</f>
        <v>8</v>
      </c>
      <c r="BH1354" s="30">
        <f>'25'!BG18</f>
        <v>9</v>
      </c>
      <c r="BI1354" s="30">
        <f>'25'!BH18</f>
        <v>1</v>
      </c>
      <c r="BJ1354" s="30">
        <f>'25'!BI18</f>
        <v>47</v>
      </c>
      <c r="BK1354" s="30">
        <f>'25'!BJ18</f>
        <v>190.5</v>
      </c>
      <c r="BL1354" s="30">
        <f>'25'!BK18</f>
        <v>91.44</v>
      </c>
      <c r="BM1354" s="30">
        <f>'25'!BL18</f>
        <v>99.06</v>
      </c>
    </row>
    <row r="1355" spans="1:65">
      <c r="A1355" s="78">
        <f>'25'!A19</f>
        <v>42911</v>
      </c>
      <c r="B1355" s="82" t="str">
        <f t="shared" si="21"/>
        <v>04:30:00</v>
      </c>
      <c r="C1355" s="30" t="str">
        <f>'25'!B19</f>
        <v>04H30</v>
      </c>
      <c r="D1355" s="30">
        <f>'25'!C19</f>
        <v>582</v>
      </c>
      <c r="E1355" s="30">
        <f>'25'!D19</f>
        <v>588</v>
      </c>
      <c r="F1355" s="30">
        <f>'25'!E19</f>
        <v>465</v>
      </c>
      <c r="G1355" s="30">
        <f>'25'!F19</f>
        <v>43</v>
      </c>
      <c r="H1355" s="30">
        <f>'25'!G19</f>
        <v>0</v>
      </c>
      <c r="I1355" s="30">
        <f>'25'!H19</f>
        <v>16</v>
      </c>
      <c r="J1355" s="30">
        <f>'25'!I19</f>
        <v>1635</v>
      </c>
      <c r="K1355" s="30">
        <f>'25'!J19</f>
        <v>59</v>
      </c>
      <c r="L1355" s="30">
        <f>'25'!K19</f>
        <v>274</v>
      </c>
      <c r="M1355" s="30">
        <f>'25'!L19</f>
        <v>318</v>
      </c>
      <c r="N1355" s="30">
        <f>'25'!M19</f>
        <v>360</v>
      </c>
      <c r="O1355" s="30">
        <f>'25'!N19</f>
        <v>0</v>
      </c>
      <c r="P1355" s="30">
        <f>'25'!O19</f>
        <v>10</v>
      </c>
      <c r="Q1355" s="30">
        <f>'25'!P19</f>
        <v>11</v>
      </c>
      <c r="R1355" s="30">
        <f>'25'!Q19</f>
        <v>13</v>
      </c>
      <c r="S1355" s="30">
        <f>'25'!R19</f>
        <v>0</v>
      </c>
      <c r="T1355" s="30">
        <f>'25'!S19</f>
        <v>952</v>
      </c>
      <c r="U1355" s="30">
        <f>'25'!T19</f>
        <v>34</v>
      </c>
      <c r="V1355" s="30">
        <f>'25'!U19</f>
        <v>93</v>
      </c>
      <c r="W1355" s="30">
        <f>'25'!V19</f>
        <v>4.5</v>
      </c>
      <c r="X1355" s="30">
        <f>'25'!W19</f>
        <v>3.5</v>
      </c>
      <c r="Y1355" s="30">
        <f>'25'!X19</f>
        <v>5.5</v>
      </c>
      <c r="Z1355" s="30">
        <f>'25'!Y19</f>
        <v>3.7</v>
      </c>
      <c r="AA1355" s="30">
        <f>'25'!Z19</f>
        <v>5.0999999999999996</v>
      </c>
      <c r="AB1355" s="30">
        <f>'25'!AA19</f>
        <v>2.4</v>
      </c>
      <c r="AC1355" s="30">
        <f>'25'!AB19</f>
        <v>0</v>
      </c>
      <c r="AD1355" s="30">
        <f>'25'!AC19</f>
        <v>0</v>
      </c>
      <c r="AE1355" s="30">
        <f>'25'!AD19</f>
        <v>0</v>
      </c>
      <c r="AF1355" s="30">
        <f>'25'!AE19</f>
        <v>0.85</v>
      </c>
      <c r="AG1355" s="30">
        <f>'25'!AF19</f>
        <v>0</v>
      </c>
      <c r="AH1355" s="30">
        <f>'25'!AG19</f>
        <v>0</v>
      </c>
      <c r="AI1355" s="30">
        <f>'25'!AH19</f>
        <v>0.85</v>
      </c>
      <c r="AJ1355" s="30">
        <f>'25'!AI19</f>
        <v>45</v>
      </c>
      <c r="AK1355" s="30">
        <f>'25'!AJ19</f>
        <v>45.85</v>
      </c>
      <c r="AL1355" s="30">
        <f>'25'!AK19</f>
        <v>112.64999999999999</v>
      </c>
      <c r="AM1355" s="30">
        <f>'25'!AL19</f>
        <v>118.55</v>
      </c>
      <c r="AN1355" s="30">
        <f>'25'!AM19</f>
        <v>72.699999999999989</v>
      </c>
      <c r="AO1355" s="30">
        <f>'25'!AN19</f>
        <v>0</v>
      </c>
      <c r="AP1355" s="30">
        <f>'25'!AO19</f>
        <v>0</v>
      </c>
      <c r="AQ1355" s="30">
        <f>'25'!AP19</f>
        <v>118.55</v>
      </c>
      <c r="AR1355" s="30">
        <f>'25'!AQ19</f>
        <v>24.64</v>
      </c>
      <c r="AS1355" s="30">
        <f>'25'!AR19</f>
        <v>0</v>
      </c>
      <c r="AT1355" s="30">
        <f>'25'!AS19</f>
        <v>45.85</v>
      </c>
      <c r="AU1355" s="30">
        <f>'25'!AT19</f>
        <v>91.44</v>
      </c>
      <c r="AV1355" s="30">
        <f>'25'!AU19</f>
        <v>137.29</v>
      </c>
      <c r="AW1355" s="30">
        <f>'25'!AV19</f>
        <v>0</v>
      </c>
      <c r="AX1355" s="30">
        <f>'25'!AW19</f>
        <v>10</v>
      </c>
      <c r="AY1355" s="30">
        <f>'25'!AX19</f>
        <v>200</v>
      </c>
      <c r="AZ1355" s="30">
        <f>'25'!AY19</f>
        <v>0</v>
      </c>
      <c r="BA1355" s="30">
        <f>'25'!AZ19</f>
        <v>40</v>
      </c>
      <c r="BB1355" s="30">
        <f>'25'!BA19</f>
        <v>0</v>
      </c>
      <c r="BC1355" s="30">
        <f>'25'!BB19</f>
        <v>250</v>
      </c>
      <c r="BD1355" s="30">
        <f>'25'!BC19</f>
        <v>237.5</v>
      </c>
      <c r="BE1355" s="30">
        <f>'25'!BD19</f>
        <v>14</v>
      </c>
      <c r="BF1355" s="30">
        <f>'25'!BE19</f>
        <v>15</v>
      </c>
      <c r="BG1355" s="30">
        <f>'25'!BF19</f>
        <v>8</v>
      </c>
      <c r="BH1355" s="30">
        <f>'25'!BG19</f>
        <v>9</v>
      </c>
      <c r="BI1355" s="30">
        <f>'25'!BH19</f>
        <v>1</v>
      </c>
      <c r="BJ1355" s="30">
        <f>'25'!BI19</f>
        <v>47</v>
      </c>
      <c r="BK1355" s="30">
        <f>'25'!BJ19</f>
        <v>190.5</v>
      </c>
      <c r="BL1355" s="30">
        <f>'25'!BK19</f>
        <v>91.44</v>
      </c>
      <c r="BM1355" s="30">
        <f>'25'!BL19</f>
        <v>99.06</v>
      </c>
    </row>
    <row r="1356" spans="1:65">
      <c r="A1356" s="78">
        <f>'25'!A20</f>
        <v>42911</v>
      </c>
      <c r="B1356" s="82" t="str">
        <f t="shared" si="21"/>
        <v>05:00:00</v>
      </c>
      <c r="C1356" s="30" t="str">
        <f>'25'!B20</f>
        <v>05H00</v>
      </c>
      <c r="D1356" s="30">
        <f>'25'!C20</f>
        <v>590</v>
      </c>
      <c r="E1356" s="30">
        <f>'25'!D20</f>
        <v>547</v>
      </c>
      <c r="F1356" s="30">
        <f>'25'!E20</f>
        <v>452</v>
      </c>
      <c r="G1356" s="30">
        <f>'25'!F20</f>
        <v>40</v>
      </c>
      <c r="H1356" s="30">
        <f>'25'!G20</f>
        <v>0</v>
      </c>
      <c r="I1356" s="30">
        <f>'25'!H20</f>
        <v>15</v>
      </c>
      <c r="J1356" s="30">
        <f>'25'!I20</f>
        <v>1589</v>
      </c>
      <c r="K1356" s="30">
        <f>'25'!J20</f>
        <v>55</v>
      </c>
      <c r="L1356" s="30">
        <f>'25'!K20</f>
        <v>278</v>
      </c>
      <c r="M1356" s="30">
        <f>'25'!L20</f>
        <v>318</v>
      </c>
      <c r="N1356" s="30">
        <f>'25'!M20</f>
        <v>290</v>
      </c>
      <c r="O1356" s="30">
        <f>'25'!N20</f>
        <v>0</v>
      </c>
      <c r="P1356" s="30">
        <f>'25'!O20</f>
        <v>10</v>
      </c>
      <c r="Q1356" s="30">
        <f>'25'!P20</f>
        <v>11</v>
      </c>
      <c r="R1356" s="30">
        <f>'25'!Q20</f>
        <v>10</v>
      </c>
      <c r="S1356" s="30">
        <f>'25'!R20</f>
        <v>0</v>
      </c>
      <c r="T1356" s="30">
        <f>'25'!S20</f>
        <v>886</v>
      </c>
      <c r="U1356" s="30">
        <f>'25'!T20</f>
        <v>31</v>
      </c>
      <c r="V1356" s="30">
        <f>'25'!U20</f>
        <v>86</v>
      </c>
      <c r="W1356" s="30">
        <f>'25'!V20</f>
        <v>4.5</v>
      </c>
      <c r="X1356" s="30">
        <f>'25'!W20</f>
        <v>3.5</v>
      </c>
      <c r="Y1356" s="30">
        <f>'25'!X20</f>
        <v>6</v>
      </c>
      <c r="Z1356" s="30">
        <f>'25'!Y20</f>
        <v>3.9</v>
      </c>
      <c r="AA1356" s="30">
        <f>'25'!Z20</f>
        <v>5.3</v>
      </c>
      <c r="AB1356" s="30">
        <f>'25'!AA20</f>
        <v>2.4</v>
      </c>
      <c r="AC1356" s="30">
        <f>'25'!AB20</f>
        <v>0</v>
      </c>
      <c r="AD1356" s="30">
        <f>'25'!AC20</f>
        <v>0</v>
      </c>
      <c r="AE1356" s="30">
        <f>'25'!AD20</f>
        <v>0</v>
      </c>
      <c r="AF1356" s="30">
        <f>'25'!AE20</f>
        <v>0.875</v>
      </c>
      <c r="AG1356" s="30">
        <f>'25'!AF20</f>
        <v>0</v>
      </c>
      <c r="AH1356" s="30">
        <f>'25'!AG20</f>
        <v>0</v>
      </c>
      <c r="AI1356" s="30">
        <f>'25'!AH20</f>
        <v>0.875</v>
      </c>
      <c r="AJ1356" s="30">
        <f>'25'!AI20</f>
        <v>45</v>
      </c>
      <c r="AK1356" s="30">
        <f>'25'!AJ20</f>
        <v>45.875</v>
      </c>
      <c r="AL1356" s="30">
        <f>'25'!AK20</f>
        <v>106.575</v>
      </c>
      <c r="AM1356" s="30">
        <f>'25'!AL20</f>
        <v>112.47500000000001</v>
      </c>
      <c r="AN1356" s="30">
        <f>'25'!AM20</f>
        <v>66.600000000000009</v>
      </c>
      <c r="AO1356" s="30">
        <f>'25'!AN20</f>
        <v>0</v>
      </c>
      <c r="AP1356" s="30">
        <f>'25'!AO20</f>
        <v>0</v>
      </c>
      <c r="AQ1356" s="30">
        <f>'25'!AP20</f>
        <v>112.47500000000001</v>
      </c>
      <c r="AR1356" s="30">
        <f>'25'!AQ20</f>
        <v>30.739999999999995</v>
      </c>
      <c r="AS1356" s="30">
        <f>'25'!AR20</f>
        <v>0</v>
      </c>
      <c r="AT1356" s="30">
        <f>'25'!AS20</f>
        <v>45.875</v>
      </c>
      <c r="AU1356" s="30">
        <f>'25'!AT20</f>
        <v>91.44</v>
      </c>
      <c r="AV1356" s="30">
        <f>'25'!AU20</f>
        <v>137.315</v>
      </c>
      <c r="AW1356" s="30">
        <f>'25'!AV20</f>
        <v>0</v>
      </c>
      <c r="AX1356" s="30">
        <f>'25'!AW20</f>
        <v>10</v>
      </c>
      <c r="AY1356" s="30">
        <f>'25'!AX20</f>
        <v>200</v>
      </c>
      <c r="AZ1356" s="30">
        <f>'25'!AY20</f>
        <v>0</v>
      </c>
      <c r="BA1356" s="30">
        <f>'25'!AZ20</f>
        <v>40</v>
      </c>
      <c r="BB1356" s="30">
        <f>'25'!BA20</f>
        <v>0</v>
      </c>
      <c r="BC1356" s="30">
        <f>'25'!BB20</f>
        <v>250</v>
      </c>
      <c r="BD1356" s="30">
        <f>'25'!BC20</f>
        <v>237.5</v>
      </c>
      <c r="BE1356" s="30">
        <f>'25'!BD20</f>
        <v>14</v>
      </c>
      <c r="BF1356" s="30">
        <f>'25'!BE20</f>
        <v>15</v>
      </c>
      <c r="BG1356" s="30">
        <f>'25'!BF20</f>
        <v>8</v>
      </c>
      <c r="BH1356" s="30">
        <f>'25'!BG20</f>
        <v>9</v>
      </c>
      <c r="BI1356" s="30">
        <f>'25'!BH20</f>
        <v>1</v>
      </c>
      <c r="BJ1356" s="30">
        <f>'25'!BI20</f>
        <v>47</v>
      </c>
      <c r="BK1356" s="30">
        <f>'25'!BJ20</f>
        <v>190.5</v>
      </c>
      <c r="BL1356" s="30">
        <f>'25'!BK20</f>
        <v>91.44</v>
      </c>
      <c r="BM1356" s="30">
        <f>'25'!BL20</f>
        <v>99.06</v>
      </c>
    </row>
    <row r="1357" spans="1:65">
      <c r="A1357" s="78">
        <f>'25'!A21</f>
        <v>42911</v>
      </c>
      <c r="B1357" s="82" t="str">
        <f t="shared" si="21"/>
        <v>05:30:00</v>
      </c>
      <c r="C1357" s="30" t="str">
        <f>'25'!B21</f>
        <v>05H30</v>
      </c>
      <c r="D1357" s="30">
        <f>'25'!C21</f>
        <v>571</v>
      </c>
      <c r="E1357" s="30">
        <f>'25'!D21</f>
        <v>517</v>
      </c>
      <c r="F1357" s="30">
        <f>'25'!E21</f>
        <v>444</v>
      </c>
      <c r="G1357" s="30">
        <f>'25'!F21</f>
        <v>38</v>
      </c>
      <c r="H1357" s="30">
        <f>'25'!G21</f>
        <v>0</v>
      </c>
      <c r="I1357" s="30">
        <f>'25'!H21</f>
        <v>15</v>
      </c>
      <c r="J1357" s="30">
        <f>'25'!I21</f>
        <v>1532</v>
      </c>
      <c r="K1357" s="30">
        <f>'25'!J21</f>
        <v>53</v>
      </c>
      <c r="L1357" s="30">
        <f>'25'!K21</f>
        <v>249</v>
      </c>
      <c r="M1357" s="30">
        <f>'25'!L21</f>
        <v>290</v>
      </c>
      <c r="N1357" s="30">
        <f>'25'!M21</f>
        <v>290</v>
      </c>
      <c r="O1357" s="30">
        <f>'25'!N21</f>
        <v>0</v>
      </c>
      <c r="P1357" s="30">
        <f>'25'!O21</f>
        <v>8</v>
      </c>
      <c r="Q1357" s="30">
        <f>'25'!P21</f>
        <v>10</v>
      </c>
      <c r="R1357" s="30">
        <f>'25'!Q21</f>
        <v>10</v>
      </c>
      <c r="S1357" s="30">
        <f>'25'!R21</f>
        <v>0</v>
      </c>
      <c r="T1357" s="30">
        <f>'25'!S21</f>
        <v>829</v>
      </c>
      <c r="U1357" s="30">
        <f>'25'!T21</f>
        <v>28</v>
      </c>
      <c r="V1357" s="30">
        <f>'25'!U21</f>
        <v>81</v>
      </c>
      <c r="W1357" s="30">
        <f>'25'!V21</f>
        <v>4.5</v>
      </c>
      <c r="X1357" s="30">
        <f>'25'!W21</f>
        <v>3.5</v>
      </c>
      <c r="Y1357" s="30">
        <f>'25'!X21</f>
        <v>5.5</v>
      </c>
      <c r="Z1357" s="30">
        <f>'25'!Y21</f>
        <v>3.9</v>
      </c>
      <c r="AA1357" s="30">
        <f>'25'!Z21</f>
        <v>5.3</v>
      </c>
      <c r="AB1357" s="30">
        <f>'25'!AA21</f>
        <v>2.4</v>
      </c>
      <c r="AC1357" s="30">
        <f>'25'!AB21</f>
        <v>0</v>
      </c>
      <c r="AD1357" s="30">
        <f>'25'!AC21</f>
        <v>0</v>
      </c>
      <c r="AE1357" s="30">
        <f>'25'!AD21</f>
        <v>0</v>
      </c>
      <c r="AF1357" s="30">
        <f>'25'!AE21</f>
        <v>0.875</v>
      </c>
      <c r="AG1357" s="30">
        <f>'25'!AF21</f>
        <v>0</v>
      </c>
      <c r="AH1357" s="30">
        <f>'25'!AG21</f>
        <v>0</v>
      </c>
      <c r="AI1357" s="30">
        <f>'25'!AH21</f>
        <v>0.875</v>
      </c>
      <c r="AJ1357" s="30">
        <f>'25'!AI21</f>
        <v>45</v>
      </c>
      <c r="AK1357" s="30">
        <f>'25'!AJ21</f>
        <v>45.875</v>
      </c>
      <c r="AL1357" s="30">
        <f>'25'!AK21</f>
        <v>101.075</v>
      </c>
      <c r="AM1357" s="30">
        <f>'25'!AL21</f>
        <v>106.97500000000001</v>
      </c>
      <c r="AN1357" s="30">
        <f>'25'!AM21</f>
        <v>61.100000000000009</v>
      </c>
      <c r="AO1357" s="30">
        <f>'25'!AN21</f>
        <v>0</v>
      </c>
      <c r="AP1357" s="30">
        <f>'25'!AO21</f>
        <v>0</v>
      </c>
      <c r="AQ1357" s="30">
        <f>'25'!AP21</f>
        <v>106.97500000000001</v>
      </c>
      <c r="AR1357" s="30">
        <f>'25'!AQ21</f>
        <v>36.239999999999995</v>
      </c>
      <c r="AS1357" s="30">
        <f>'25'!AR21</f>
        <v>0</v>
      </c>
      <c r="AT1357" s="30">
        <f>'25'!AS21</f>
        <v>45.875</v>
      </c>
      <c r="AU1357" s="30">
        <f>'25'!AT21</f>
        <v>91.44</v>
      </c>
      <c r="AV1357" s="30">
        <f>'25'!AU21</f>
        <v>137.315</v>
      </c>
      <c r="AW1357" s="30">
        <f>'25'!AV21</f>
        <v>0</v>
      </c>
      <c r="AX1357" s="30">
        <f>'25'!AW21</f>
        <v>10</v>
      </c>
      <c r="AY1357" s="30">
        <f>'25'!AX21</f>
        <v>200</v>
      </c>
      <c r="AZ1357" s="30">
        <f>'25'!AY21</f>
        <v>0</v>
      </c>
      <c r="BA1357" s="30">
        <f>'25'!AZ21</f>
        <v>40</v>
      </c>
      <c r="BB1357" s="30">
        <f>'25'!BA21</f>
        <v>0</v>
      </c>
      <c r="BC1357" s="30">
        <f>'25'!BB21</f>
        <v>250</v>
      </c>
      <c r="BD1357" s="30">
        <f>'25'!BC21</f>
        <v>237.5</v>
      </c>
      <c r="BE1357" s="30">
        <f>'25'!BD21</f>
        <v>14</v>
      </c>
      <c r="BF1357" s="30">
        <f>'25'!BE21</f>
        <v>15</v>
      </c>
      <c r="BG1357" s="30">
        <f>'25'!BF21</f>
        <v>8</v>
      </c>
      <c r="BH1357" s="30">
        <f>'25'!BG21</f>
        <v>9</v>
      </c>
      <c r="BI1357" s="30">
        <f>'25'!BH21</f>
        <v>1</v>
      </c>
      <c r="BJ1357" s="30">
        <f>'25'!BI21</f>
        <v>47</v>
      </c>
      <c r="BK1357" s="30">
        <f>'25'!BJ21</f>
        <v>190.5</v>
      </c>
      <c r="BL1357" s="30">
        <f>'25'!BK21</f>
        <v>91.44</v>
      </c>
      <c r="BM1357" s="30">
        <f>'25'!BL21</f>
        <v>99.06</v>
      </c>
    </row>
    <row r="1358" spans="1:65">
      <c r="A1358" s="78">
        <f>'25'!A22</f>
        <v>42911</v>
      </c>
      <c r="B1358" s="82" t="str">
        <f t="shared" si="21"/>
        <v>06:00:00</v>
      </c>
      <c r="C1358" s="30" t="str">
        <f>'25'!B22</f>
        <v>06H00</v>
      </c>
      <c r="D1358" s="30">
        <f>'25'!C22</f>
        <v>548</v>
      </c>
      <c r="E1358" s="30">
        <f>'25'!D22</f>
        <v>471</v>
      </c>
      <c r="F1358" s="30">
        <f>'25'!E22</f>
        <v>431</v>
      </c>
      <c r="G1358" s="30">
        <f>'25'!F22</f>
        <v>36</v>
      </c>
      <c r="H1358" s="30">
        <f>'25'!G22</f>
        <v>0</v>
      </c>
      <c r="I1358" s="30">
        <f>'25'!H22</f>
        <v>15</v>
      </c>
      <c r="J1358" s="30">
        <f>'25'!I22</f>
        <v>1450</v>
      </c>
      <c r="K1358" s="30">
        <f>'25'!J22</f>
        <v>51</v>
      </c>
      <c r="L1358" s="30">
        <f>'25'!K22</f>
        <v>240</v>
      </c>
      <c r="M1358" s="30">
        <f>'25'!L22</f>
        <v>255</v>
      </c>
      <c r="N1358" s="30">
        <f>'25'!M22</f>
        <v>290</v>
      </c>
      <c r="O1358" s="30">
        <f>'25'!N22</f>
        <v>0</v>
      </c>
      <c r="P1358" s="30">
        <f>'25'!O22</f>
        <v>8</v>
      </c>
      <c r="Q1358" s="30">
        <f>'25'!P22</f>
        <v>9</v>
      </c>
      <c r="R1358" s="30">
        <f>'25'!Q22</f>
        <v>10</v>
      </c>
      <c r="S1358" s="30">
        <f>'25'!R22</f>
        <v>0</v>
      </c>
      <c r="T1358" s="30">
        <f>'25'!S22</f>
        <v>785</v>
      </c>
      <c r="U1358" s="30">
        <f>'25'!T22</f>
        <v>27</v>
      </c>
      <c r="V1358" s="30">
        <f>'25'!U22</f>
        <v>78</v>
      </c>
      <c r="W1358" s="30">
        <f>'25'!V22</f>
        <v>4.5</v>
      </c>
      <c r="X1358" s="30">
        <f>'25'!W22</f>
        <v>3.5</v>
      </c>
      <c r="Y1358" s="30">
        <f>'25'!X22</f>
        <v>5.5</v>
      </c>
      <c r="Z1358" s="30">
        <f>'25'!Y22</f>
        <v>3.4</v>
      </c>
      <c r="AA1358" s="30">
        <f>'25'!Z22</f>
        <v>4.5999999999999996</v>
      </c>
      <c r="AB1358" s="30">
        <f>'25'!AA22</f>
        <v>2</v>
      </c>
      <c r="AC1358" s="30">
        <f>'25'!AB22</f>
        <v>0</v>
      </c>
      <c r="AD1358" s="30">
        <f>'25'!AC22</f>
        <v>0</v>
      </c>
      <c r="AE1358" s="30">
        <f>'25'!AD22</f>
        <v>0</v>
      </c>
      <c r="AF1358" s="30">
        <f>'25'!AE22</f>
        <v>0.85</v>
      </c>
      <c r="AG1358" s="30">
        <f>'25'!AF22</f>
        <v>0</v>
      </c>
      <c r="AH1358" s="30">
        <f>'25'!AG22</f>
        <v>0</v>
      </c>
      <c r="AI1358" s="30">
        <f>'25'!AH22</f>
        <v>0.85</v>
      </c>
      <c r="AJ1358" s="30">
        <f>'25'!AI22</f>
        <v>45</v>
      </c>
      <c r="AK1358" s="30">
        <f>'25'!AJ22</f>
        <v>45.85</v>
      </c>
      <c r="AL1358" s="30">
        <f>'25'!AK22</f>
        <v>96.85</v>
      </c>
      <c r="AM1358" s="30">
        <f>'25'!AL22</f>
        <v>102.35</v>
      </c>
      <c r="AN1358" s="30">
        <f>'25'!AM22</f>
        <v>56.499999999999993</v>
      </c>
      <c r="AO1358" s="30">
        <f>'25'!AN22</f>
        <v>0</v>
      </c>
      <c r="AP1358" s="30">
        <f>'25'!AO22</f>
        <v>0</v>
      </c>
      <c r="AQ1358" s="30">
        <f>'25'!AP22</f>
        <v>102.35</v>
      </c>
      <c r="AR1358" s="30">
        <f>'25'!AQ22</f>
        <v>40.44</v>
      </c>
      <c r="AS1358" s="30">
        <f>'25'!AR22</f>
        <v>0</v>
      </c>
      <c r="AT1358" s="30">
        <f>'25'!AS22</f>
        <v>45.85</v>
      </c>
      <c r="AU1358" s="30">
        <f>'25'!AT22</f>
        <v>91.44</v>
      </c>
      <c r="AV1358" s="30">
        <f>'25'!AU22</f>
        <v>137.29</v>
      </c>
      <c r="AW1358" s="30">
        <f>'25'!AV22</f>
        <v>0</v>
      </c>
      <c r="AX1358" s="30">
        <f>'25'!AW22</f>
        <v>10</v>
      </c>
      <c r="AY1358" s="30">
        <f>'25'!AX22</f>
        <v>200</v>
      </c>
      <c r="AZ1358" s="30">
        <f>'25'!AY22</f>
        <v>0</v>
      </c>
      <c r="BA1358" s="30">
        <f>'25'!AZ22</f>
        <v>40</v>
      </c>
      <c r="BB1358" s="30">
        <f>'25'!BA22</f>
        <v>0</v>
      </c>
      <c r="BC1358" s="30">
        <f>'25'!BB22</f>
        <v>250</v>
      </c>
      <c r="BD1358" s="30">
        <f>'25'!BC22</f>
        <v>237.5</v>
      </c>
      <c r="BE1358" s="30">
        <f>'25'!BD22</f>
        <v>14</v>
      </c>
      <c r="BF1358" s="30">
        <f>'25'!BE22</f>
        <v>15</v>
      </c>
      <c r="BG1358" s="30">
        <f>'25'!BF22</f>
        <v>8</v>
      </c>
      <c r="BH1358" s="30">
        <f>'25'!BG22</f>
        <v>9</v>
      </c>
      <c r="BI1358" s="30">
        <f>'25'!BH22</f>
        <v>1</v>
      </c>
      <c r="BJ1358" s="30">
        <f>'25'!BI22</f>
        <v>47</v>
      </c>
      <c r="BK1358" s="30">
        <f>'25'!BJ22</f>
        <v>190.5</v>
      </c>
      <c r="BL1358" s="30">
        <f>'25'!BK22</f>
        <v>91.44</v>
      </c>
      <c r="BM1358" s="30">
        <f>'25'!BL22</f>
        <v>99.06</v>
      </c>
    </row>
    <row r="1359" spans="1:65">
      <c r="A1359" s="78">
        <f>'25'!A23</f>
        <v>42911</v>
      </c>
      <c r="B1359" s="82" t="str">
        <f t="shared" si="21"/>
        <v>06:30:00</v>
      </c>
      <c r="C1359" s="30" t="str">
        <f>'25'!B23</f>
        <v>06H30</v>
      </c>
      <c r="D1359" s="30">
        <f>'25'!C23</f>
        <v>553</v>
      </c>
      <c r="E1359" s="30">
        <f>'25'!D23</f>
        <v>70</v>
      </c>
      <c r="F1359" s="30">
        <f>'25'!E23</f>
        <v>418</v>
      </c>
      <c r="G1359" s="30">
        <f>'25'!F23</f>
        <v>35</v>
      </c>
      <c r="H1359" s="30">
        <f>'25'!G23</f>
        <v>0</v>
      </c>
      <c r="I1359" s="30">
        <f>'25'!H23</f>
        <v>14</v>
      </c>
      <c r="J1359" s="30">
        <f>'25'!I23</f>
        <v>1041</v>
      </c>
      <c r="K1359" s="30">
        <f>'25'!J23</f>
        <v>49</v>
      </c>
      <c r="L1359" s="30">
        <f>'25'!K23</f>
        <v>241</v>
      </c>
      <c r="M1359" s="30">
        <f>'25'!L23</f>
        <v>255</v>
      </c>
      <c r="N1359" s="30">
        <f>'25'!M23</f>
        <v>250</v>
      </c>
      <c r="O1359" s="30">
        <f>'25'!N23</f>
        <v>0</v>
      </c>
      <c r="P1359" s="30">
        <f>'25'!O23</f>
        <v>8</v>
      </c>
      <c r="Q1359" s="30">
        <f>'25'!P23</f>
        <v>9</v>
      </c>
      <c r="R1359" s="30">
        <f>'25'!Q23</f>
        <v>9</v>
      </c>
      <c r="S1359" s="30">
        <f>'25'!R23</f>
        <v>0</v>
      </c>
      <c r="T1359" s="30">
        <f>'25'!S23</f>
        <v>746</v>
      </c>
      <c r="U1359" s="30">
        <f>'25'!T23</f>
        <v>26</v>
      </c>
      <c r="V1359" s="30">
        <f>'25'!U23</f>
        <v>75</v>
      </c>
      <c r="W1359" s="30">
        <f>'25'!V23</f>
        <v>4.5</v>
      </c>
      <c r="X1359" s="30">
        <f>'25'!W23</f>
        <v>3.5</v>
      </c>
      <c r="Y1359" s="30">
        <f>'25'!X23</f>
        <v>5</v>
      </c>
      <c r="Z1359" s="30">
        <f>'25'!Y23</f>
        <v>3.4</v>
      </c>
      <c r="AA1359" s="30">
        <f>'25'!Z23</f>
        <v>4.5999999999999996</v>
      </c>
      <c r="AB1359" s="30">
        <f>'25'!AA23</f>
        <v>2</v>
      </c>
      <c r="AC1359" s="30">
        <f>'25'!AB23</f>
        <v>0</v>
      </c>
      <c r="AD1359" s="30">
        <f>'25'!AC23</f>
        <v>0</v>
      </c>
      <c r="AE1359" s="30">
        <f>'25'!AD23</f>
        <v>0</v>
      </c>
      <c r="AF1359" s="30">
        <f>'25'!AE23</f>
        <v>0.85</v>
      </c>
      <c r="AG1359" s="30">
        <f>'25'!AF23</f>
        <v>0</v>
      </c>
      <c r="AH1359" s="30">
        <f>'25'!AG23</f>
        <v>0</v>
      </c>
      <c r="AI1359" s="30">
        <f>'25'!AH23</f>
        <v>0.85</v>
      </c>
      <c r="AJ1359" s="30">
        <f>'25'!AI23</f>
        <v>45</v>
      </c>
      <c r="AK1359" s="30">
        <f>'25'!AJ23</f>
        <v>45.85</v>
      </c>
      <c r="AL1359" s="30">
        <f>'25'!AK23</f>
        <v>93.35</v>
      </c>
      <c r="AM1359" s="30">
        <f>'25'!AL23</f>
        <v>98.85</v>
      </c>
      <c r="AN1359" s="30">
        <f>'25'!AM23</f>
        <v>52.999999999999993</v>
      </c>
      <c r="AO1359" s="30">
        <f>'25'!AN23</f>
        <v>0</v>
      </c>
      <c r="AP1359" s="30">
        <f>'25'!AO23</f>
        <v>0</v>
      </c>
      <c r="AQ1359" s="30">
        <f>'25'!AP23</f>
        <v>98.85</v>
      </c>
      <c r="AR1359" s="30">
        <f>'25'!AQ23</f>
        <v>43.94</v>
      </c>
      <c r="AS1359" s="30">
        <f>'25'!AR23</f>
        <v>0</v>
      </c>
      <c r="AT1359" s="30">
        <f>'25'!AS23</f>
        <v>45.85</v>
      </c>
      <c r="AU1359" s="30">
        <f>'25'!AT23</f>
        <v>91.44</v>
      </c>
      <c r="AV1359" s="30">
        <f>'25'!AU23</f>
        <v>137.29</v>
      </c>
      <c r="AW1359" s="30">
        <f>'25'!AV23</f>
        <v>0</v>
      </c>
      <c r="AX1359" s="30">
        <f>'25'!AW23</f>
        <v>10</v>
      </c>
      <c r="AY1359" s="30">
        <f>'25'!AX23</f>
        <v>200</v>
      </c>
      <c r="AZ1359" s="30">
        <f>'25'!AY23</f>
        <v>0</v>
      </c>
      <c r="BA1359" s="30">
        <f>'25'!AZ23</f>
        <v>40</v>
      </c>
      <c r="BB1359" s="30">
        <f>'25'!BA23</f>
        <v>0</v>
      </c>
      <c r="BC1359" s="30">
        <f>'25'!BB23</f>
        <v>250</v>
      </c>
      <c r="BD1359" s="30">
        <f>'25'!BC23</f>
        <v>237.5</v>
      </c>
      <c r="BE1359" s="30">
        <f>'25'!BD23</f>
        <v>14</v>
      </c>
      <c r="BF1359" s="30">
        <f>'25'!BE23</f>
        <v>15</v>
      </c>
      <c r="BG1359" s="30">
        <f>'25'!BF23</f>
        <v>8</v>
      </c>
      <c r="BH1359" s="30">
        <f>'25'!BG23</f>
        <v>9</v>
      </c>
      <c r="BI1359" s="30">
        <f>'25'!BH23</f>
        <v>1</v>
      </c>
      <c r="BJ1359" s="30">
        <f>'25'!BI23</f>
        <v>47</v>
      </c>
      <c r="BK1359" s="30">
        <f>'25'!BJ23</f>
        <v>190.5</v>
      </c>
      <c r="BL1359" s="30">
        <f>'25'!BK23</f>
        <v>91.44</v>
      </c>
      <c r="BM1359" s="30">
        <f>'25'!BL23</f>
        <v>99.06</v>
      </c>
    </row>
    <row r="1360" spans="1:65">
      <c r="A1360" s="78">
        <f>'25'!A24</f>
        <v>42911</v>
      </c>
      <c r="B1360" s="82" t="str">
        <f t="shared" si="21"/>
        <v>07:00:00</v>
      </c>
      <c r="C1360" s="30" t="str">
        <f>'25'!B24</f>
        <v>07H00</v>
      </c>
      <c r="D1360" s="30">
        <f>'25'!C24</f>
        <v>540</v>
      </c>
      <c r="E1360" s="30">
        <f>'25'!D24</f>
        <v>490</v>
      </c>
      <c r="F1360" s="30">
        <f>'25'!E24</f>
        <v>421</v>
      </c>
      <c r="G1360" s="30">
        <f>'25'!F24</f>
        <v>36</v>
      </c>
      <c r="H1360" s="30">
        <f>'25'!G24</f>
        <v>0</v>
      </c>
      <c r="I1360" s="30">
        <f>'25'!H24</f>
        <v>14</v>
      </c>
      <c r="J1360" s="30">
        <f>'25'!I24</f>
        <v>1451</v>
      </c>
      <c r="K1360" s="30">
        <f>'25'!J24</f>
        <v>50</v>
      </c>
      <c r="L1360" s="30">
        <f>'25'!K24</f>
        <v>237</v>
      </c>
      <c r="M1360" s="30">
        <f>'25'!L24</f>
        <v>251</v>
      </c>
      <c r="N1360" s="30">
        <f>'25'!M24</f>
        <v>230</v>
      </c>
      <c r="O1360" s="30">
        <f>'25'!N24</f>
        <v>0</v>
      </c>
      <c r="P1360" s="30">
        <f>'25'!O24</f>
        <v>8</v>
      </c>
      <c r="Q1360" s="30">
        <f>'25'!P24</f>
        <v>9</v>
      </c>
      <c r="R1360" s="30">
        <f>'25'!Q24</f>
        <v>8</v>
      </c>
      <c r="S1360" s="30">
        <f>'25'!R24</f>
        <v>0</v>
      </c>
      <c r="T1360" s="30">
        <f>'25'!S24</f>
        <v>718</v>
      </c>
      <c r="U1360" s="30">
        <f>'25'!T24</f>
        <v>25</v>
      </c>
      <c r="V1360" s="30">
        <f>'25'!U24</f>
        <v>75</v>
      </c>
      <c r="W1360" s="30">
        <f>'25'!V24</f>
        <v>3.9</v>
      </c>
      <c r="X1360" s="30">
        <f>'25'!W24</f>
        <v>3.5</v>
      </c>
      <c r="Y1360" s="30">
        <f>'25'!X24</f>
        <v>5</v>
      </c>
      <c r="Z1360" s="30">
        <f>'25'!Y24</f>
        <v>3.2</v>
      </c>
      <c r="AA1360" s="30">
        <f>'25'!Z24</f>
        <v>4.2</v>
      </c>
      <c r="AB1360" s="30">
        <f>'25'!AA24</f>
        <v>1.8</v>
      </c>
      <c r="AC1360" s="30">
        <f>'25'!AB24</f>
        <v>0</v>
      </c>
      <c r="AD1360" s="30">
        <f>'25'!AC24</f>
        <v>0</v>
      </c>
      <c r="AE1360" s="30">
        <f>'25'!AD24</f>
        <v>0</v>
      </c>
      <c r="AF1360" s="30">
        <f>'25'!AE24</f>
        <v>0.85</v>
      </c>
      <c r="AG1360" s="30">
        <f>'25'!AF24</f>
        <v>0</v>
      </c>
      <c r="AH1360" s="30">
        <f>'25'!AG24</f>
        <v>0</v>
      </c>
      <c r="AI1360" s="30">
        <f>'25'!AH24</f>
        <v>0.85</v>
      </c>
      <c r="AJ1360" s="30">
        <f>'25'!AI24</f>
        <v>45</v>
      </c>
      <c r="AK1360" s="30">
        <f>'25'!AJ24</f>
        <v>45.85</v>
      </c>
      <c r="AL1360" s="30">
        <f>'25'!AK24</f>
        <v>92.15</v>
      </c>
      <c r="AM1360" s="30">
        <f>'25'!AL24</f>
        <v>97.45</v>
      </c>
      <c r="AN1360" s="30">
        <f>'25'!AM24</f>
        <v>51.6</v>
      </c>
      <c r="AO1360" s="30">
        <f>'25'!AN24</f>
        <v>0</v>
      </c>
      <c r="AP1360" s="30">
        <f>'25'!AO24</f>
        <v>0</v>
      </c>
      <c r="AQ1360" s="30">
        <f>'25'!AP24</f>
        <v>97.45</v>
      </c>
      <c r="AR1360" s="30">
        <f>'25'!AQ24</f>
        <v>50.155999999999977</v>
      </c>
      <c r="AS1360" s="30">
        <f>'25'!AR24</f>
        <v>0</v>
      </c>
      <c r="AT1360" s="30">
        <f>'25'!AS24</f>
        <v>45.85</v>
      </c>
      <c r="AU1360" s="30">
        <f>'25'!AT24</f>
        <v>96.455999999999989</v>
      </c>
      <c r="AV1360" s="30">
        <f>'25'!AU24</f>
        <v>142.30599999999998</v>
      </c>
      <c r="AW1360" s="30">
        <f>'25'!AV24</f>
        <v>0</v>
      </c>
      <c r="AX1360" s="30">
        <f>'25'!AW24</f>
        <v>10</v>
      </c>
      <c r="AY1360" s="30">
        <f>'25'!AX24</f>
        <v>200</v>
      </c>
      <c r="AZ1360" s="30">
        <f>'25'!AY24</f>
        <v>0</v>
      </c>
      <c r="BA1360" s="30">
        <f>'25'!AZ24</f>
        <v>36</v>
      </c>
      <c r="BB1360" s="30">
        <f>'25'!BA24</f>
        <v>15</v>
      </c>
      <c r="BC1360" s="30">
        <f>'25'!BB24</f>
        <v>261</v>
      </c>
      <c r="BD1360" s="30">
        <f>'25'!BC24</f>
        <v>247.95</v>
      </c>
      <c r="BE1360" s="30">
        <f>'25'!BD24</f>
        <v>14</v>
      </c>
      <c r="BF1360" s="30">
        <f>'25'!BE24</f>
        <v>15</v>
      </c>
      <c r="BG1360" s="30">
        <f>'25'!BF24</f>
        <v>8</v>
      </c>
      <c r="BH1360" s="30">
        <f>'25'!BG24</f>
        <v>9</v>
      </c>
      <c r="BI1360" s="30">
        <f>'25'!BH24</f>
        <v>1</v>
      </c>
      <c r="BJ1360" s="30">
        <f>'25'!BI24</f>
        <v>47</v>
      </c>
      <c r="BK1360" s="30">
        <f>'25'!BJ24</f>
        <v>200.95</v>
      </c>
      <c r="BL1360" s="30">
        <f>'25'!BK24</f>
        <v>96.455999999999989</v>
      </c>
      <c r="BM1360" s="30">
        <f>'25'!BL24</f>
        <v>104.494</v>
      </c>
    </row>
    <row r="1361" spans="1:65">
      <c r="A1361" s="78">
        <f>'25'!A25</f>
        <v>42911</v>
      </c>
      <c r="B1361" s="82" t="str">
        <f t="shared" si="21"/>
        <v>07:30:00</v>
      </c>
      <c r="C1361" s="30" t="str">
        <f>'25'!B25</f>
        <v>07H30</v>
      </c>
      <c r="D1361" s="30">
        <f>'25'!C25</f>
        <v>540</v>
      </c>
      <c r="E1361" s="30">
        <f>'25'!D25</f>
        <v>504</v>
      </c>
      <c r="F1361" s="30">
        <f>'25'!E25</f>
        <v>424</v>
      </c>
      <c r="G1361" s="30">
        <f>'25'!F25</f>
        <v>36</v>
      </c>
      <c r="H1361" s="30">
        <f>'25'!G25</f>
        <v>0</v>
      </c>
      <c r="I1361" s="30">
        <f>'25'!H25</f>
        <v>14</v>
      </c>
      <c r="J1361" s="30">
        <f>'25'!I25</f>
        <v>1468</v>
      </c>
      <c r="K1361" s="30">
        <f>'25'!J25</f>
        <v>50</v>
      </c>
      <c r="L1361" s="30">
        <f>'25'!K25</f>
        <v>238</v>
      </c>
      <c r="M1361" s="30">
        <f>'25'!L25</f>
        <v>247</v>
      </c>
      <c r="N1361" s="30">
        <f>'25'!M25</f>
        <v>250</v>
      </c>
      <c r="O1361" s="30">
        <f>'25'!N25</f>
        <v>0</v>
      </c>
      <c r="P1361" s="30">
        <f>'25'!O25</f>
        <v>8</v>
      </c>
      <c r="Q1361" s="30">
        <f>'25'!P25</f>
        <v>9</v>
      </c>
      <c r="R1361" s="30">
        <f>'25'!Q25</f>
        <v>9</v>
      </c>
      <c r="S1361" s="30">
        <f>'25'!R25</f>
        <v>0</v>
      </c>
      <c r="T1361" s="30">
        <f>'25'!S25</f>
        <v>735</v>
      </c>
      <c r="U1361" s="30">
        <f>'25'!T25</f>
        <v>26</v>
      </c>
      <c r="V1361" s="30">
        <f>'25'!U25</f>
        <v>76</v>
      </c>
      <c r="W1361" s="30">
        <f>'25'!V25</f>
        <v>3.9</v>
      </c>
      <c r="X1361" s="30">
        <f>'25'!W25</f>
        <v>3.5</v>
      </c>
      <c r="Y1361" s="30">
        <f>'25'!X25</f>
        <v>5</v>
      </c>
      <c r="Z1361" s="30">
        <f>'25'!Y25</f>
        <v>3.2</v>
      </c>
      <c r="AA1361" s="30">
        <f>'25'!Z25</f>
        <v>4.2</v>
      </c>
      <c r="AB1361" s="30">
        <f>'25'!AA25</f>
        <v>1.8</v>
      </c>
      <c r="AC1361" s="30">
        <f>'25'!AB25</f>
        <v>0</v>
      </c>
      <c r="AD1361" s="30">
        <f>'25'!AC25</f>
        <v>0</v>
      </c>
      <c r="AE1361" s="30">
        <f>'25'!AD25</f>
        <v>0</v>
      </c>
      <c r="AF1361" s="30">
        <f>'25'!AE25</f>
        <v>0.85</v>
      </c>
      <c r="AG1361" s="30">
        <f>'25'!AF25</f>
        <v>0</v>
      </c>
      <c r="AH1361" s="30">
        <f>'25'!AG25</f>
        <v>0</v>
      </c>
      <c r="AI1361" s="30">
        <f>'25'!AH25</f>
        <v>0.85</v>
      </c>
      <c r="AJ1361" s="30">
        <f>'25'!AI25</f>
        <v>45</v>
      </c>
      <c r="AK1361" s="30">
        <f>'25'!AJ25</f>
        <v>45.85</v>
      </c>
      <c r="AL1361" s="30">
        <f>'25'!AK25</f>
        <v>93.15</v>
      </c>
      <c r="AM1361" s="30">
        <f>'25'!AL25</f>
        <v>98.45</v>
      </c>
      <c r="AN1361" s="30">
        <f>'25'!AM25</f>
        <v>52.6</v>
      </c>
      <c r="AO1361" s="30">
        <f>'25'!AN25</f>
        <v>0</v>
      </c>
      <c r="AP1361" s="30">
        <f>'25'!AO25</f>
        <v>0</v>
      </c>
      <c r="AQ1361" s="30">
        <f>'25'!AP25</f>
        <v>98.45</v>
      </c>
      <c r="AR1361" s="30">
        <f>'25'!AQ25</f>
        <v>49.155999999999977</v>
      </c>
      <c r="AS1361" s="30">
        <f>'25'!AR25</f>
        <v>0</v>
      </c>
      <c r="AT1361" s="30">
        <f>'25'!AS25</f>
        <v>45.85</v>
      </c>
      <c r="AU1361" s="30">
        <f>'25'!AT25</f>
        <v>96.455999999999989</v>
      </c>
      <c r="AV1361" s="30">
        <f>'25'!AU25</f>
        <v>142.30599999999998</v>
      </c>
      <c r="AW1361" s="30">
        <f>'25'!AV25</f>
        <v>0</v>
      </c>
      <c r="AX1361" s="30">
        <f>'25'!AW25</f>
        <v>10</v>
      </c>
      <c r="AY1361" s="30">
        <f>'25'!AX25</f>
        <v>200</v>
      </c>
      <c r="AZ1361" s="30">
        <f>'25'!AY25</f>
        <v>0</v>
      </c>
      <c r="BA1361" s="30">
        <f>'25'!AZ25</f>
        <v>36</v>
      </c>
      <c r="BB1361" s="30">
        <f>'25'!BA25</f>
        <v>15</v>
      </c>
      <c r="BC1361" s="30">
        <f>'25'!BB25</f>
        <v>261</v>
      </c>
      <c r="BD1361" s="30">
        <f>'25'!BC25</f>
        <v>247.95</v>
      </c>
      <c r="BE1361" s="30">
        <f>'25'!BD25</f>
        <v>14</v>
      </c>
      <c r="BF1361" s="30">
        <f>'25'!BE25</f>
        <v>15</v>
      </c>
      <c r="BG1361" s="30">
        <f>'25'!BF25</f>
        <v>8</v>
      </c>
      <c r="BH1361" s="30">
        <f>'25'!BG25</f>
        <v>9</v>
      </c>
      <c r="BI1361" s="30">
        <f>'25'!BH25</f>
        <v>1</v>
      </c>
      <c r="BJ1361" s="30">
        <f>'25'!BI25</f>
        <v>47</v>
      </c>
      <c r="BK1361" s="30">
        <f>'25'!BJ25</f>
        <v>200.95</v>
      </c>
      <c r="BL1361" s="30">
        <f>'25'!BK25</f>
        <v>96.455999999999989</v>
      </c>
      <c r="BM1361" s="30">
        <f>'25'!BL25</f>
        <v>104.494</v>
      </c>
    </row>
    <row r="1362" spans="1:65">
      <c r="A1362" s="78">
        <f>'25'!A26</f>
        <v>42911</v>
      </c>
      <c r="B1362" s="82" t="str">
        <f t="shared" si="21"/>
        <v>08:00:00</v>
      </c>
      <c r="C1362" s="30" t="str">
        <f>'25'!B26</f>
        <v>08H00</v>
      </c>
      <c r="D1362" s="30">
        <f>'25'!C26</f>
        <v>529</v>
      </c>
      <c r="E1362" s="30">
        <f>'25'!D26</f>
        <v>491</v>
      </c>
      <c r="F1362" s="30">
        <f>'25'!E26</f>
        <v>410</v>
      </c>
      <c r="G1362" s="30">
        <f>'25'!F26</f>
        <v>35</v>
      </c>
      <c r="H1362" s="30">
        <f>'25'!G26</f>
        <v>0</v>
      </c>
      <c r="I1362" s="30">
        <f>'25'!H26</f>
        <v>14</v>
      </c>
      <c r="J1362" s="30">
        <f>'25'!I26</f>
        <v>1430</v>
      </c>
      <c r="K1362" s="30">
        <f>'25'!J26</f>
        <v>49</v>
      </c>
      <c r="L1362" s="30">
        <f>'25'!K26</f>
        <v>234</v>
      </c>
      <c r="M1362" s="30">
        <f>'25'!L26</f>
        <v>243</v>
      </c>
      <c r="N1362" s="30">
        <f>'25'!M26</f>
        <v>230</v>
      </c>
      <c r="O1362" s="30">
        <f>'25'!N26</f>
        <v>0</v>
      </c>
      <c r="P1362" s="30">
        <f>'25'!O26</f>
        <v>8</v>
      </c>
      <c r="Q1362" s="30">
        <f>'25'!P26</f>
        <v>9</v>
      </c>
      <c r="R1362" s="30">
        <f>'25'!Q26</f>
        <v>8</v>
      </c>
      <c r="S1362" s="30">
        <f>'25'!R26</f>
        <v>0</v>
      </c>
      <c r="T1362" s="30">
        <f>'25'!S26</f>
        <v>707</v>
      </c>
      <c r="U1362" s="30">
        <f>'25'!T26</f>
        <v>25</v>
      </c>
      <c r="V1362" s="30">
        <f>'25'!U26</f>
        <v>74</v>
      </c>
      <c r="W1362" s="30">
        <f>'25'!V26</f>
        <v>3.9</v>
      </c>
      <c r="X1362" s="30">
        <f>'25'!W26</f>
        <v>3.5</v>
      </c>
      <c r="Y1362" s="30">
        <f>'25'!X26</f>
        <v>5</v>
      </c>
      <c r="Z1362" s="30">
        <f>'25'!Y26</f>
        <v>2.9</v>
      </c>
      <c r="AA1362" s="30">
        <f>'25'!Z26</f>
        <v>4</v>
      </c>
      <c r="AB1362" s="30">
        <f>'25'!AA26</f>
        <v>1.8</v>
      </c>
      <c r="AC1362" s="30">
        <f>'25'!AB26</f>
        <v>0</v>
      </c>
      <c r="AD1362" s="30">
        <f>'25'!AC26</f>
        <v>0</v>
      </c>
      <c r="AE1362" s="30">
        <f>'25'!AD26</f>
        <v>0</v>
      </c>
      <c r="AF1362" s="30">
        <f>'25'!AE26</f>
        <v>0.85</v>
      </c>
      <c r="AG1362" s="30">
        <f>'25'!AF26</f>
        <v>0</v>
      </c>
      <c r="AH1362" s="30">
        <f>'25'!AG26</f>
        <v>0</v>
      </c>
      <c r="AI1362" s="30">
        <f>'25'!AH26</f>
        <v>0.85</v>
      </c>
      <c r="AJ1362" s="30">
        <f>'25'!AI26</f>
        <v>45</v>
      </c>
      <c r="AK1362" s="30">
        <f>'25'!AJ26</f>
        <v>45.85</v>
      </c>
      <c r="AL1362" s="30">
        <f>'25'!AK26</f>
        <v>90.65</v>
      </c>
      <c r="AM1362" s="30">
        <f>'25'!AL26</f>
        <v>95.95</v>
      </c>
      <c r="AN1362" s="30">
        <f>'25'!AM26</f>
        <v>50.1</v>
      </c>
      <c r="AO1362" s="30">
        <f>'25'!AN26</f>
        <v>0</v>
      </c>
      <c r="AP1362" s="30">
        <f>'25'!AO26</f>
        <v>0</v>
      </c>
      <c r="AQ1362" s="30">
        <f>'25'!AP26</f>
        <v>95.95</v>
      </c>
      <c r="AR1362" s="30">
        <f>'25'!AQ26</f>
        <v>51.655999999999977</v>
      </c>
      <c r="AS1362" s="30">
        <f>'25'!AR26</f>
        <v>0</v>
      </c>
      <c r="AT1362" s="30">
        <f>'25'!AS26</f>
        <v>45.85</v>
      </c>
      <c r="AU1362" s="30">
        <f>'25'!AT26</f>
        <v>96.455999999999989</v>
      </c>
      <c r="AV1362" s="30">
        <f>'25'!AU26</f>
        <v>142.30599999999998</v>
      </c>
      <c r="AW1362" s="30">
        <f>'25'!AV26</f>
        <v>0</v>
      </c>
      <c r="AX1362" s="30">
        <f>'25'!AW26</f>
        <v>10</v>
      </c>
      <c r="AY1362" s="30">
        <f>'25'!AX26</f>
        <v>200</v>
      </c>
      <c r="AZ1362" s="30">
        <f>'25'!AY26</f>
        <v>0</v>
      </c>
      <c r="BA1362" s="30">
        <f>'25'!AZ26</f>
        <v>36</v>
      </c>
      <c r="BB1362" s="30">
        <f>'25'!BA26</f>
        <v>15</v>
      </c>
      <c r="BC1362" s="30">
        <f>'25'!BB26</f>
        <v>261</v>
      </c>
      <c r="BD1362" s="30">
        <f>'25'!BC26</f>
        <v>247.95</v>
      </c>
      <c r="BE1362" s="30">
        <f>'25'!BD26</f>
        <v>14</v>
      </c>
      <c r="BF1362" s="30">
        <f>'25'!BE26</f>
        <v>15</v>
      </c>
      <c r="BG1362" s="30">
        <f>'25'!BF26</f>
        <v>8</v>
      </c>
      <c r="BH1362" s="30">
        <f>'25'!BG26</f>
        <v>9</v>
      </c>
      <c r="BI1362" s="30">
        <f>'25'!BH26</f>
        <v>1</v>
      </c>
      <c r="BJ1362" s="30">
        <f>'25'!BI26</f>
        <v>47</v>
      </c>
      <c r="BK1362" s="30">
        <f>'25'!BJ26</f>
        <v>200.95</v>
      </c>
      <c r="BL1362" s="30">
        <f>'25'!BK26</f>
        <v>96.455999999999989</v>
      </c>
      <c r="BM1362" s="30">
        <f>'25'!BL26</f>
        <v>104.494</v>
      </c>
    </row>
    <row r="1363" spans="1:65">
      <c r="A1363" s="78">
        <f>'25'!A27</f>
        <v>42911</v>
      </c>
      <c r="B1363" s="82" t="str">
        <f t="shared" si="21"/>
        <v>08:30:00</v>
      </c>
      <c r="C1363" s="30" t="str">
        <f>'25'!B27</f>
        <v>08H30</v>
      </c>
      <c r="D1363" s="30">
        <f>'25'!C27</f>
        <v>517</v>
      </c>
      <c r="E1363" s="30">
        <f>'25'!D27</f>
        <v>471</v>
      </c>
      <c r="F1363" s="30">
        <f>'25'!E27</f>
        <v>395</v>
      </c>
      <c r="G1363" s="30">
        <f>'25'!F27</f>
        <v>34</v>
      </c>
      <c r="H1363" s="30">
        <f>'25'!G27</f>
        <v>0</v>
      </c>
      <c r="I1363" s="30">
        <f>'25'!H27</f>
        <v>13</v>
      </c>
      <c r="J1363" s="30">
        <f>'25'!I27</f>
        <v>1383</v>
      </c>
      <c r="K1363" s="30">
        <f>'25'!J27</f>
        <v>47</v>
      </c>
      <c r="L1363" s="30">
        <f>'25'!K27</f>
        <v>225</v>
      </c>
      <c r="M1363" s="30">
        <f>'25'!L27</f>
        <v>245</v>
      </c>
      <c r="N1363" s="30">
        <f>'25'!M27</f>
        <v>320</v>
      </c>
      <c r="O1363" s="30">
        <f>'25'!N27</f>
        <v>0</v>
      </c>
      <c r="P1363" s="30">
        <f>'25'!O27</f>
        <v>7</v>
      </c>
      <c r="Q1363" s="30">
        <f>'25'!P27</f>
        <v>9</v>
      </c>
      <c r="R1363" s="30">
        <f>'25'!Q27</f>
        <v>11</v>
      </c>
      <c r="S1363" s="30">
        <f>'25'!R27</f>
        <v>0</v>
      </c>
      <c r="T1363" s="30">
        <f>'25'!S27</f>
        <v>790</v>
      </c>
      <c r="U1363" s="30">
        <f>'25'!T27</f>
        <v>27</v>
      </c>
      <c r="V1363" s="30">
        <f>'25'!U27</f>
        <v>74</v>
      </c>
      <c r="W1363" s="30">
        <f>'25'!V27</f>
        <v>3.9</v>
      </c>
      <c r="X1363" s="30">
        <f>'25'!W27</f>
        <v>3.5</v>
      </c>
      <c r="Y1363" s="30">
        <f>'25'!X27</f>
        <v>5</v>
      </c>
      <c r="Z1363" s="30">
        <f>'25'!Y27</f>
        <v>2.9</v>
      </c>
      <c r="AA1363" s="30">
        <f>'25'!Z27</f>
        <v>4</v>
      </c>
      <c r="AB1363" s="30">
        <f>'25'!AA27</f>
        <v>1.8</v>
      </c>
      <c r="AC1363" s="30">
        <f>'25'!AB27</f>
        <v>0</v>
      </c>
      <c r="AD1363" s="30">
        <f>'25'!AC27</f>
        <v>0</v>
      </c>
      <c r="AE1363" s="30">
        <f>'25'!AD27</f>
        <v>0</v>
      </c>
      <c r="AF1363" s="30">
        <f>'25'!AE27</f>
        <v>0.85</v>
      </c>
      <c r="AG1363" s="30">
        <f>'25'!AF27</f>
        <v>0</v>
      </c>
      <c r="AH1363" s="30">
        <f>'25'!AG27</f>
        <v>0</v>
      </c>
      <c r="AI1363" s="30">
        <f>'25'!AH27</f>
        <v>0.85</v>
      </c>
      <c r="AJ1363" s="30">
        <f>'25'!AI27</f>
        <v>45</v>
      </c>
      <c r="AK1363" s="30">
        <f>'25'!AJ27</f>
        <v>45.85</v>
      </c>
      <c r="AL1363" s="30">
        <f>'25'!AK27</f>
        <v>90.65</v>
      </c>
      <c r="AM1363" s="30">
        <f>'25'!AL27</f>
        <v>95.95</v>
      </c>
      <c r="AN1363" s="30">
        <f>'25'!AM27</f>
        <v>50.1</v>
      </c>
      <c r="AO1363" s="30">
        <f>'25'!AN27</f>
        <v>0</v>
      </c>
      <c r="AP1363" s="30">
        <f>'25'!AO27</f>
        <v>0</v>
      </c>
      <c r="AQ1363" s="30">
        <f>'25'!AP27</f>
        <v>95.95</v>
      </c>
      <c r="AR1363" s="30">
        <f>'25'!AQ27</f>
        <v>51.655999999999977</v>
      </c>
      <c r="AS1363" s="30">
        <f>'25'!AR27</f>
        <v>0</v>
      </c>
      <c r="AT1363" s="30">
        <f>'25'!AS27</f>
        <v>45.85</v>
      </c>
      <c r="AU1363" s="30">
        <f>'25'!AT27</f>
        <v>96.455999999999989</v>
      </c>
      <c r="AV1363" s="30">
        <f>'25'!AU27</f>
        <v>142.30599999999998</v>
      </c>
      <c r="AW1363" s="30">
        <f>'25'!AV27</f>
        <v>0</v>
      </c>
      <c r="AX1363" s="30">
        <f>'25'!AW27</f>
        <v>10</v>
      </c>
      <c r="AY1363" s="30">
        <f>'25'!AX27</f>
        <v>200</v>
      </c>
      <c r="AZ1363" s="30">
        <f>'25'!AY27</f>
        <v>0</v>
      </c>
      <c r="BA1363" s="30">
        <f>'25'!AZ27</f>
        <v>36</v>
      </c>
      <c r="BB1363" s="30">
        <f>'25'!BA27</f>
        <v>15</v>
      </c>
      <c r="BC1363" s="30">
        <f>'25'!BB27</f>
        <v>261</v>
      </c>
      <c r="BD1363" s="30">
        <f>'25'!BC27</f>
        <v>247.95</v>
      </c>
      <c r="BE1363" s="30">
        <f>'25'!BD27</f>
        <v>14</v>
      </c>
      <c r="BF1363" s="30">
        <f>'25'!BE27</f>
        <v>15</v>
      </c>
      <c r="BG1363" s="30">
        <f>'25'!BF27</f>
        <v>8</v>
      </c>
      <c r="BH1363" s="30">
        <f>'25'!BG27</f>
        <v>9</v>
      </c>
      <c r="BI1363" s="30">
        <f>'25'!BH27</f>
        <v>1</v>
      </c>
      <c r="BJ1363" s="30">
        <f>'25'!BI27</f>
        <v>47</v>
      </c>
      <c r="BK1363" s="30">
        <f>'25'!BJ27</f>
        <v>200.95</v>
      </c>
      <c r="BL1363" s="30">
        <f>'25'!BK27</f>
        <v>96.455999999999989</v>
      </c>
      <c r="BM1363" s="30">
        <f>'25'!BL27</f>
        <v>104.494</v>
      </c>
    </row>
    <row r="1364" spans="1:65">
      <c r="A1364" s="78">
        <f>'25'!A28</f>
        <v>42911</v>
      </c>
      <c r="B1364" s="82" t="str">
        <f t="shared" si="21"/>
        <v>09:00:00</v>
      </c>
      <c r="C1364" s="30" t="str">
        <f>'25'!B28</f>
        <v>09H00</v>
      </c>
      <c r="D1364" s="30">
        <f>'25'!C28</f>
        <v>502</v>
      </c>
      <c r="E1364" s="30">
        <f>'25'!D28</f>
        <v>450</v>
      </c>
      <c r="F1364" s="30">
        <f>'25'!E28</f>
        <v>387</v>
      </c>
      <c r="G1364" s="30">
        <f>'25'!F28</f>
        <v>33</v>
      </c>
      <c r="H1364" s="30">
        <f>'25'!G28</f>
        <v>0</v>
      </c>
      <c r="I1364" s="30">
        <f>'25'!H28</f>
        <v>13</v>
      </c>
      <c r="J1364" s="30">
        <f>'25'!I28</f>
        <v>1339</v>
      </c>
      <c r="K1364" s="30">
        <f>'25'!J28</f>
        <v>46</v>
      </c>
      <c r="L1364" s="30">
        <f>'25'!K28</f>
        <v>218</v>
      </c>
      <c r="M1364" s="30">
        <f>'25'!L28</f>
        <v>240</v>
      </c>
      <c r="N1364" s="30">
        <f>'25'!M28</f>
        <v>290</v>
      </c>
      <c r="O1364" s="30">
        <f>'25'!N28</f>
        <v>0</v>
      </c>
      <c r="P1364" s="30">
        <f>'25'!O28</f>
        <v>7</v>
      </c>
      <c r="Q1364" s="30">
        <f>'25'!P28</f>
        <v>9</v>
      </c>
      <c r="R1364" s="30">
        <f>'25'!Q28</f>
        <v>10</v>
      </c>
      <c r="S1364" s="30">
        <f>'25'!R28</f>
        <v>0</v>
      </c>
      <c r="T1364" s="30">
        <f>'25'!S28</f>
        <v>748</v>
      </c>
      <c r="U1364" s="30">
        <f>'25'!T28</f>
        <v>26</v>
      </c>
      <c r="V1364" s="30">
        <f>'25'!U28</f>
        <v>72</v>
      </c>
      <c r="W1364" s="30">
        <f>'25'!V28</f>
        <v>3.9</v>
      </c>
      <c r="X1364" s="30">
        <f>'25'!W28</f>
        <v>3.5</v>
      </c>
      <c r="Y1364" s="30">
        <f>'25'!X28</f>
        <v>4.5</v>
      </c>
      <c r="Z1364" s="30">
        <f>'25'!Y28</f>
        <v>2.2999999999999998</v>
      </c>
      <c r="AA1364" s="30">
        <f>'25'!Z28</f>
        <v>4</v>
      </c>
      <c r="AB1364" s="30">
        <f>'25'!AA28</f>
        <v>1.7</v>
      </c>
      <c r="AC1364" s="30">
        <f>'25'!AB28</f>
        <v>0</v>
      </c>
      <c r="AD1364" s="30">
        <f>'25'!AC28</f>
        <v>0</v>
      </c>
      <c r="AE1364" s="30">
        <f>'25'!AD28</f>
        <v>0</v>
      </c>
      <c r="AF1364" s="30">
        <f>'25'!AE28</f>
        <v>0.875</v>
      </c>
      <c r="AG1364" s="30">
        <f>'25'!AF28</f>
        <v>0</v>
      </c>
      <c r="AH1364" s="30">
        <f>'25'!AG28</f>
        <v>0</v>
      </c>
      <c r="AI1364" s="30">
        <f>'25'!AH28</f>
        <v>0.875</v>
      </c>
      <c r="AJ1364" s="30">
        <f>'25'!AI28</f>
        <v>45</v>
      </c>
      <c r="AK1364" s="30">
        <f>'25'!AJ28</f>
        <v>45.875</v>
      </c>
      <c r="AL1364" s="30">
        <f>'25'!AK28</f>
        <v>87.575000000000003</v>
      </c>
      <c r="AM1364" s="30">
        <f>'25'!AL28</f>
        <v>92.775000000000006</v>
      </c>
      <c r="AN1364" s="30">
        <f>'25'!AM28</f>
        <v>46.900000000000006</v>
      </c>
      <c r="AO1364" s="30">
        <f>'25'!AN28</f>
        <v>0</v>
      </c>
      <c r="AP1364" s="30">
        <f>'25'!AO28</f>
        <v>0</v>
      </c>
      <c r="AQ1364" s="30">
        <f>'25'!AP28</f>
        <v>92.775000000000006</v>
      </c>
      <c r="AR1364" s="30">
        <f>'25'!AQ28</f>
        <v>54.755999999999986</v>
      </c>
      <c r="AS1364" s="30">
        <f>'25'!AR28</f>
        <v>0</v>
      </c>
      <c r="AT1364" s="30">
        <f>'25'!AS28</f>
        <v>45.875</v>
      </c>
      <c r="AU1364" s="30">
        <f>'25'!AT28</f>
        <v>96.455999999999989</v>
      </c>
      <c r="AV1364" s="30">
        <f>'25'!AU28</f>
        <v>142.33099999999999</v>
      </c>
      <c r="AW1364" s="30">
        <f>'25'!AV28</f>
        <v>0</v>
      </c>
      <c r="AX1364" s="30">
        <f>'25'!AW28</f>
        <v>10</v>
      </c>
      <c r="AY1364" s="30">
        <f>'25'!AX28</f>
        <v>200</v>
      </c>
      <c r="AZ1364" s="30">
        <f>'25'!AY28</f>
        <v>0</v>
      </c>
      <c r="BA1364" s="30">
        <f>'25'!AZ28</f>
        <v>36</v>
      </c>
      <c r="BB1364" s="30">
        <f>'25'!BA28</f>
        <v>15</v>
      </c>
      <c r="BC1364" s="30">
        <f>'25'!BB28</f>
        <v>261</v>
      </c>
      <c r="BD1364" s="30">
        <f>'25'!BC28</f>
        <v>247.95</v>
      </c>
      <c r="BE1364" s="30">
        <f>'25'!BD28</f>
        <v>14</v>
      </c>
      <c r="BF1364" s="30">
        <f>'25'!BE28</f>
        <v>15</v>
      </c>
      <c r="BG1364" s="30">
        <f>'25'!BF28</f>
        <v>8</v>
      </c>
      <c r="BH1364" s="30">
        <f>'25'!BG28</f>
        <v>9</v>
      </c>
      <c r="BI1364" s="30">
        <f>'25'!BH28</f>
        <v>1</v>
      </c>
      <c r="BJ1364" s="30">
        <f>'25'!BI28</f>
        <v>47</v>
      </c>
      <c r="BK1364" s="30">
        <f>'25'!BJ28</f>
        <v>200.95</v>
      </c>
      <c r="BL1364" s="30">
        <f>'25'!BK28</f>
        <v>96.455999999999989</v>
      </c>
      <c r="BM1364" s="30">
        <f>'25'!BL28</f>
        <v>104.494</v>
      </c>
    </row>
    <row r="1365" spans="1:65">
      <c r="A1365" s="78">
        <f>'25'!A29</f>
        <v>42911</v>
      </c>
      <c r="B1365" s="82" t="str">
        <f t="shared" si="21"/>
        <v>09:30:00</v>
      </c>
      <c r="C1365" s="30" t="str">
        <f>'25'!B29</f>
        <v>09H30</v>
      </c>
      <c r="D1365" s="30">
        <f>'25'!C29</f>
        <v>505</v>
      </c>
      <c r="E1365" s="30">
        <f>'25'!D29</f>
        <v>451</v>
      </c>
      <c r="F1365" s="30">
        <f>'25'!E29</f>
        <v>394</v>
      </c>
      <c r="G1365" s="30">
        <f>'25'!F29</f>
        <v>33</v>
      </c>
      <c r="H1365" s="30">
        <f>'25'!G29</f>
        <v>0</v>
      </c>
      <c r="I1365" s="30">
        <f>'25'!H29</f>
        <v>13</v>
      </c>
      <c r="J1365" s="30">
        <f>'25'!I29</f>
        <v>1350</v>
      </c>
      <c r="K1365" s="30">
        <f>'25'!J29</f>
        <v>46</v>
      </c>
      <c r="L1365" s="30">
        <f>'25'!K29</f>
        <v>223</v>
      </c>
      <c r="M1365" s="30">
        <f>'25'!L29</f>
        <v>236</v>
      </c>
      <c r="N1365" s="30">
        <f>'25'!M29</f>
        <v>280</v>
      </c>
      <c r="O1365" s="30">
        <f>'25'!N29</f>
        <v>0</v>
      </c>
      <c r="P1365" s="30">
        <f>'25'!O29</f>
        <v>7</v>
      </c>
      <c r="Q1365" s="30">
        <f>'25'!P29</f>
        <v>7</v>
      </c>
      <c r="R1365" s="30">
        <f>'25'!Q29</f>
        <v>10</v>
      </c>
      <c r="S1365" s="30">
        <f>'25'!R29</f>
        <v>0</v>
      </c>
      <c r="T1365" s="30">
        <f>'25'!S29</f>
        <v>739</v>
      </c>
      <c r="U1365" s="30">
        <f>'25'!T29</f>
        <v>24</v>
      </c>
      <c r="V1365" s="30">
        <f>'25'!U29</f>
        <v>70</v>
      </c>
      <c r="W1365" s="30">
        <f>'25'!V29</f>
        <v>3.9</v>
      </c>
      <c r="X1365" s="30">
        <f>'25'!W29</f>
        <v>3.5</v>
      </c>
      <c r="Y1365" s="30">
        <f>'25'!X29</f>
        <v>4.5</v>
      </c>
      <c r="Z1365" s="30">
        <f>'25'!Y29</f>
        <v>2.2999999999999998</v>
      </c>
      <c r="AA1365" s="30">
        <f>'25'!Z29</f>
        <v>4</v>
      </c>
      <c r="AB1365" s="30">
        <f>'25'!AA29</f>
        <v>1.7</v>
      </c>
      <c r="AC1365" s="30">
        <f>'25'!AB29</f>
        <v>0</v>
      </c>
      <c r="AD1365" s="30">
        <f>'25'!AC29</f>
        <v>0</v>
      </c>
      <c r="AE1365" s="30">
        <f>'25'!AD29</f>
        <v>0</v>
      </c>
      <c r="AF1365" s="30">
        <f>'25'!AE29</f>
        <v>0.875</v>
      </c>
      <c r="AG1365" s="30">
        <f>'25'!AF29</f>
        <v>0</v>
      </c>
      <c r="AH1365" s="30">
        <f>'25'!AG29</f>
        <v>0</v>
      </c>
      <c r="AI1365" s="30">
        <f>'25'!AH29</f>
        <v>0.875</v>
      </c>
      <c r="AJ1365" s="30">
        <f>'25'!AI29</f>
        <v>45</v>
      </c>
      <c r="AK1365" s="30">
        <f>'25'!AJ29</f>
        <v>45.875</v>
      </c>
      <c r="AL1365" s="30">
        <f>'25'!AK29</f>
        <v>85.575000000000003</v>
      </c>
      <c r="AM1365" s="30">
        <f>'25'!AL29</f>
        <v>90.775000000000006</v>
      </c>
      <c r="AN1365" s="30">
        <f>'25'!AM29</f>
        <v>44.900000000000006</v>
      </c>
      <c r="AO1365" s="30">
        <f>'25'!AN29</f>
        <v>0</v>
      </c>
      <c r="AP1365" s="30">
        <f>'25'!AO29</f>
        <v>0</v>
      </c>
      <c r="AQ1365" s="30">
        <f>'25'!AP29</f>
        <v>90.775000000000006</v>
      </c>
      <c r="AR1365" s="30">
        <f>'25'!AQ29</f>
        <v>56.755999999999986</v>
      </c>
      <c r="AS1365" s="30">
        <f>'25'!AR29</f>
        <v>0</v>
      </c>
      <c r="AT1365" s="30">
        <f>'25'!AS29</f>
        <v>45.875</v>
      </c>
      <c r="AU1365" s="30">
        <f>'25'!AT29</f>
        <v>96.455999999999989</v>
      </c>
      <c r="AV1365" s="30">
        <f>'25'!AU29</f>
        <v>142.33099999999999</v>
      </c>
      <c r="AW1365" s="30">
        <f>'25'!AV29</f>
        <v>0</v>
      </c>
      <c r="AX1365" s="30">
        <f>'25'!AW29</f>
        <v>10</v>
      </c>
      <c r="AY1365" s="30">
        <f>'25'!AX29</f>
        <v>200</v>
      </c>
      <c r="AZ1365" s="30">
        <f>'25'!AY29</f>
        <v>0</v>
      </c>
      <c r="BA1365" s="30">
        <f>'25'!AZ29</f>
        <v>36</v>
      </c>
      <c r="BB1365" s="30">
        <f>'25'!BA29</f>
        <v>15</v>
      </c>
      <c r="BC1365" s="30">
        <f>'25'!BB29</f>
        <v>261</v>
      </c>
      <c r="BD1365" s="30">
        <f>'25'!BC29</f>
        <v>247.95</v>
      </c>
      <c r="BE1365" s="30">
        <f>'25'!BD29</f>
        <v>14</v>
      </c>
      <c r="BF1365" s="30">
        <f>'25'!BE29</f>
        <v>15</v>
      </c>
      <c r="BG1365" s="30">
        <f>'25'!BF29</f>
        <v>8</v>
      </c>
      <c r="BH1365" s="30">
        <f>'25'!BG29</f>
        <v>9</v>
      </c>
      <c r="BI1365" s="30">
        <f>'25'!BH29</f>
        <v>1</v>
      </c>
      <c r="BJ1365" s="30">
        <f>'25'!BI29</f>
        <v>47</v>
      </c>
      <c r="BK1365" s="30">
        <f>'25'!BJ29</f>
        <v>200.95</v>
      </c>
      <c r="BL1365" s="30">
        <f>'25'!BK29</f>
        <v>96.455999999999989</v>
      </c>
      <c r="BM1365" s="30">
        <f>'25'!BL29</f>
        <v>104.494</v>
      </c>
    </row>
    <row r="1366" spans="1:65">
      <c r="A1366" s="78">
        <f>'25'!A30</f>
        <v>42911</v>
      </c>
      <c r="B1366" s="82" t="str">
        <f t="shared" si="21"/>
        <v>10:00:00</v>
      </c>
      <c r="C1366" s="30" t="str">
        <f>'25'!B30</f>
        <v>10H00</v>
      </c>
      <c r="D1366" s="30">
        <f>'25'!C30</f>
        <v>522</v>
      </c>
      <c r="E1366" s="30">
        <f>'25'!D30</f>
        <v>465</v>
      </c>
      <c r="F1366" s="30">
        <f>'25'!E30</f>
        <v>412</v>
      </c>
      <c r="G1366" s="30">
        <f>'25'!F30</f>
        <v>34</v>
      </c>
      <c r="H1366" s="30">
        <f>'25'!G30</f>
        <v>0</v>
      </c>
      <c r="I1366" s="30">
        <f>'25'!H30</f>
        <v>14</v>
      </c>
      <c r="J1366" s="30">
        <f>'25'!I30</f>
        <v>1399</v>
      </c>
      <c r="K1366" s="30">
        <f>'25'!J30</f>
        <v>48</v>
      </c>
      <c r="L1366" s="30">
        <f>'25'!K30</f>
        <v>226</v>
      </c>
      <c r="M1366" s="30">
        <f>'25'!L30</f>
        <v>243</v>
      </c>
      <c r="N1366" s="30">
        <f>'25'!M30</f>
        <v>290</v>
      </c>
      <c r="O1366" s="30">
        <f>'25'!N30</f>
        <v>0</v>
      </c>
      <c r="P1366" s="30">
        <f>'25'!O30</f>
        <v>7</v>
      </c>
      <c r="Q1366" s="30">
        <f>'25'!P30</f>
        <v>8</v>
      </c>
      <c r="R1366" s="30">
        <f>'25'!Q30</f>
        <v>10</v>
      </c>
      <c r="S1366" s="30">
        <f>'25'!R30</f>
        <v>0</v>
      </c>
      <c r="T1366" s="30">
        <f>'25'!S30</f>
        <v>759</v>
      </c>
      <c r="U1366" s="30">
        <f>'25'!T30</f>
        <v>25</v>
      </c>
      <c r="V1366" s="30">
        <f>'25'!U30</f>
        <v>73</v>
      </c>
      <c r="W1366" s="30">
        <f>'25'!V30</f>
        <v>3.9</v>
      </c>
      <c r="X1366" s="30">
        <f>'25'!W30</f>
        <v>3.5</v>
      </c>
      <c r="Y1366" s="30">
        <f>'25'!X30</f>
        <v>4.5</v>
      </c>
      <c r="Z1366" s="30">
        <f>'25'!Y30</f>
        <v>2.6</v>
      </c>
      <c r="AA1366" s="30">
        <f>'25'!Z30</f>
        <v>4.3</v>
      </c>
      <c r="AB1366" s="30">
        <f>'25'!AA30</f>
        <v>1.8</v>
      </c>
      <c r="AC1366" s="30">
        <f>'25'!AB30</f>
        <v>0</v>
      </c>
      <c r="AD1366" s="30">
        <f>'25'!AC30</f>
        <v>0</v>
      </c>
      <c r="AE1366" s="30">
        <f>'25'!AD30</f>
        <v>0</v>
      </c>
      <c r="AF1366" s="30">
        <f>'25'!AE30</f>
        <v>0.875</v>
      </c>
      <c r="AG1366" s="30">
        <f>'25'!AF30</f>
        <v>0</v>
      </c>
      <c r="AH1366" s="30">
        <f>'25'!AG30</f>
        <v>0</v>
      </c>
      <c r="AI1366" s="30">
        <f>'25'!AH30</f>
        <v>0.875</v>
      </c>
      <c r="AJ1366" s="30">
        <f>'25'!AI30</f>
        <v>45</v>
      </c>
      <c r="AK1366" s="30">
        <f>'25'!AJ30</f>
        <v>45.875</v>
      </c>
      <c r="AL1366" s="30">
        <f>'25'!AK30</f>
        <v>89.174999999999997</v>
      </c>
      <c r="AM1366" s="30">
        <f>'25'!AL30</f>
        <v>94.474999999999994</v>
      </c>
      <c r="AN1366" s="30">
        <f>'25'!AM30</f>
        <v>48.599999999999994</v>
      </c>
      <c r="AO1366" s="30">
        <f>'25'!AN30</f>
        <v>0</v>
      </c>
      <c r="AP1366" s="30">
        <f>'25'!AO30</f>
        <v>0</v>
      </c>
      <c r="AQ1366" s="30">
        <f>'25'!AP30</f>
        <v>94.474999999999994</v>
      </c>
      <c r="AR1366" s="30">
        <f>'25'!AQ30</f>
        <v>53.155999999999992</v>
      </c>
      <c r="AS1366" s="30">
        <f>'25'!AR30</f>
        <v>0</v>
      </c>
      <c r="AT1366" s="30">
        <f>'25'!AS30</f>
        <v>45.875</v>
      </c>
      <c r="AU1366" s="30">
        <f>'25'!AT30</f>
        <v>96.455999999999989</v>
      </c>
      <c r="AV1366" s="30">
        <f>'25'!AU30</f>
        <v>142.33099999999999</v>
      </c>
      <c r="AW1366" s="30">
        <f>'25'!AV30</f>
        <v>0</v>
      </c>
      <c r="AX1366" s="30">
        <f>'25'!AW30</f>
        <v>10</v>
      </c>
      <c r="AY1366" s="30">
        <f>'25'!AX30</f>
        <v>200</v>
      </c>
      <c r="AZ1366" s="30">
        <f>'25'!AY30</f>
        <v>0</v>
      </c>
      <c r="BA1366" s="30">
        <f>'25'!AZ30</f>
        <v>36</v>
      </c>
      <c r="BB1366" s="30">
        <f>'25'!BA30</f>
        <v>15</v>
      </c>
      <c r="BC1366" s="30">
        <f>'25'!BB30</f>
        <v>261</v>
      </c>
      <c r="BD1366" s="30">
        <f>'25'!BC30</f>
        <v>247.95</v>
      </c>
      <c r="BE1366" s="30">
        <f>'25'!BD30</f>
        <v>14</v>
      </c>
      <c r="BF1366" s="30">
        <f>'25'!BE30</f>
        <v>15</v>
      </c>
      <c r="BG1366" s="30">
        <f>'25'!BF30</f>
        <v>8</v>
      </c>
      <c r="BH1366" s="30">
        <f>'25'!BG30</f>
        <v>9</v>
      </c>
      <c r="BI1366" s="30">
        <f>'25'!BH30</f>
        <v>1</v>
      </c>
      <c r="BJ1366" s="30">
        <f>'25'!BI30</f>
        <v>47</v>
      </c>
      <c r="BK1366" s="30">
        <f>'25'!BJ30</f>
        <v>200.95</v>
      </c>
      <c r="BL1366" s="30">
        <f>'25'!BK30</f>
        <v>96.455999999999989</v>
      </c>
      <c r="BM1366" s="30">
        <f>'25'!BL30</f>
        <v>104.494</v>
      </c>
    </row>
    <row r="1367" spans="1:65">
      <c r="A1367" s="78">
        <f>'25'!A31</f>
        <v>42911</v>
      </c>
      <c r="B1367" s="82" t="str">
        <f t="shared" si="21"/>
        <v>10:30:00</v>
      </c>
      <c r="C1367" s="30" t="str">
        <f>'25'!B31</f>
        <v>10H30</v>
      </c>
      <c r="D1367" s="30">
        <f>'25'!C31</f>
        <v>535</v>
      </c>
      <c r="E1367" s="30">
        <f>'25'!D31</f>
        <v>475</v>
      </c>
      <c r="F1367" s="30">
        <f>'25'!E31</f>
        <v>402</v>
      </c>
      <c r="G1367" s="30">
        <f>'25'!F31</f>
        <v>35</v>
      </c>
      <c r="H1367" s="30">
        <f>'25'!G31</f>
        <v>0</v>
      </c>
      <c r="I1367" s="30">
        <f>'25'!H31</f>
        <v>14</v>
      </c>
      <c r="J1367" s="30">
        <f>'25'!I31</f>
        <v>1412</v>
      </c>
      <c r="K1367" s="30">
        <f>'25'!J31</f>
        <v>49</v>
      </c>
      <c r="L1367" s="30">
        <f>'25'!K31</f>
        <v>230</v>
      </c>
      <c r="M1367" s="30">
        <f>'25'!L31</f>
        <v>240</v>
      </c>
      <c r="N1367" s="30">
        <f>'25'!M31</f>
        <v>310</v>
      </c>
      <c r="O1367" s="30">
        <f>'25'!N31</f>
        <v>0</v>
      </c>
      <c r="P1367" s="30">
        <f>'25'!O31</f>
        <v>8</v>
      </c>
      <c r="Q1367" s="30">
        <f>'25'!P31</f>
        <v>8</v>
      </c>
      <c r="R1367" s="30">
        <f>'25'!Q31</f>
        <v>11</v>
      </c>
      <c r="S1367" s="30">
        <f>'25'!R31</f>
        <v>0</v>
      </c>
      <c r="T1367" s="30">
        <f>'25'!S31</f>
        <v>780</v>
      </c>
      <c r="U1367" s="30">
        <f>'25'!T31</f>
        <v>27</v>
      </c>
      <c r="V1367" s="30">
        <f>'25'!U31</f>
        <v>76</v>
      </c>
      <c r="W1367" s="30">
        <f>'25'!V31</f>
        <v>3.9</v>
      </c>
      <c r="X1367" s="30">
        <f>'25'!W31</f>
        <v>3.5</v>
      </c>
      <c r="Y1367" s="30">
        <f>'25'!X31</f>
        <v>4.5</v>
      </c>
      <c r="Z1367" s="30">
        <f>'25'!Y31</f>
        <v>2.6</v>
      </c>
      <c r="AA1367" s="30">
        <f>'25'!Z31</f>
        <v>4.3</v>
      </c>
      <c r="AB1367" s="30">
        <f>'25'!AA31</f>
        <v>1.8</v>
      </c>
      <c r="AC1367" s="30">
        <f>'25'!AB31</f>
        <v>0</v>
      </c>
      <c r="AD1367" s="30">
        <f>'25'!AC31</f>
        <v>0</v>
      </c>
      <c r="AE1367" s="30">
        <f>'25'!AD31</f>
        <v>0</v>
      </c>
      <c r="AF1367" s="30">
        <f>'25'!AE31</f>
        <v>0.875</v>
      </c>
      <c r="AG1367" s="30">
        <f>'25'!AF31</f>
        <v>0</v>
      </c>
      <c r="AH1367" s="30">
        <f>'25'!AG31</f>
        <v>0</v>
      </c>
      <c r="AI1367" s="30">
        <f>'25'!AH31</f>
        <v>0.875</v>
      </c>
      <c r="AJ1367" s="30">
        <f>'25'!AI31</f>
        <v>45</v>
      </c>
      <c r="AK1367" s="30">
        <f>'25'!AJ31</f>
        <v>45.875</v>
      </c>
      <c r="AL1367" s="30">
        <f>'25'!AK31</f>
        <v>92.174999999999997</v>
      </c>
      <c r="AM1367" s="30">
        <f>'25'!AL31</f>
        <v>97.474999999999994</v>
      </c>
      <c r="AN1367" s="30">
        <f>'25'!AM31</f>
        <v>51.599999999999994</v>
      </c>
      <c r="AO1367" s="30">
        <f>'25'!AN31</f>
        <v>0</v>
      </c>
      <c r="AP1367" s="30">
        <f>'25'!AO31</f>
        <v>0</v>
      </c>
      <c r="AQ1367" s="30">
        <f>'25'!AP31</f>
        <v>97.474999999999994</v>
      </c>
      <c r="AR1367" s="30">
        <f>'25'!AQ31</f>
        <v>50.155999999999992</v>
      </c>
      <c r="AS1367" s="30">
        <f>'25'!AR31</f>
        <v>0</v>
      </c>
      <c r="AT1367" s="30">
        <f>'25'!AS31</f>
        <v>45.875</v>
      </c>
      <c r="AU1367" s="30">
        <f>'25'!AT31</f>
        <v>96.455999999999989</v>
      </c>
      <c r="AV1367" s="30">
        <f>'25'!AU31</f>
        <v>142.33099999999999</v>
      </c>
      <c r="AW1367" s="30">
        <f>'25'!AV31</f>
        <v>0</v>
      </c>
      <c r="AX1367" s="30">
        <f>'25'!AW31</f>
        <v>10</v>
      </c>
      <c r="AY1367" s="30">
        <f>'25'!AX31</f>
        <v>200</v>
      </c>
      <c r="AZ1367" s="30">
        <f>'25'!AY31</f>
        <v>0</v>
      </c>
      <c r="BA1367" s="30">
        <f>'25'!AZ31</f>
        <v>36</v>
      </c>
      <c r="BB1367" s="30">
        <f>'25'!BA31</f>
        <v>15</v>
      </c>
      <c r="BC1367" s="30">
        <f>'25'!BB31</f>
        <v>261</v>
      </c>
      <c r="BD1367" s="30">
        <f>'25'!BC31</f>
        <v>247.95</v>
      </c>
      <c r="BE1367" s="30">
        <f>'25'!BD31</f>
        <v>14</v>
      </c>
      <c r="BF1367" s="30">
        <f>'25'!BE31</f>
        <v>15</v>
      </c>
      <c r="BG1367" s="30">
        <f>'25'!BF31</f>
        <v>8</v>
      </c>
      <c r="BH1367" s="30">
        <f>'25'!BG31</f>
        <v>9</v>
      </c>
      <c r="BI1367" s="30">
        <f>'25'!BH31</f>
        <v>1</v>
      </c>
      <c r="BJ1367" s="30">
        <f>'25'!BI31</f>
        <v>47</v>
      </c>
      <c r="BK1367" s="30">
        <f>'25'!BJ31</f>
        <v>200.95</v>
      </c>
      <c r="BL1367" s="30">
        <f>'25'!BK31</f>
        <v>96.455999999999989</v>
      </c>
      <c r="BM1367" s="30">
        <f>'25'!BL31</f>
        <v>104.494</v>
      </c>
    </row>
    <row r="1368" spans="1:65">
      <c r="A1368" s="78">
        <f>'25'!A32</f>
        <v>42911</v>
      </c>
      <c r="B1368" s="82" t="str">
        <f t="shared" si="21"/>
        <v>11:00:00</v>
      </c>
      <c r="C1368" s="30" t="str">
        <f>'25'!B32</f>
        <v>11H00</v>
      </c>
      <c r="D1368" s="30">
        <f>'25'!C32</f>
        <v>538</v>
      </c>
      <c r="E1368" s="30">
        <f>'25'!D32</f>
        <v>480</v>
      </c>
      <c r="F1368" s="30">
        <f>'25'!E32</f>
        <v>416</v>
      </c>
      <c r="G1368" s="30">
        <f>'25'!F32</f>
        <v>36</v>
      </c>
      <c r="H1368" s="30">
        <f>'25'!G32</f>
        <v>0</v>
      </c>
      <c r="I1368" s="30">
        <f>'25'!H32</f>
        <v>14</v>
      </c>
      <c r="J1368" s="30">
        <f>'25'!I32</f>
        <v>1434</v>
      </c>
      <c r="K1368" s="30">
        <f>'25'!J32</f>
        <v>50</v>
      </c>
      <c r="L1368" s="30">
        <f>'25'!K32</f>
        <v>234</v>
      </c>
      <c r="M1368" s="30">
        <f>'25'!L32</f>
        <v>251</v>
      </c>
      <c r="N1368" s="30">
        <f>'25'!M32</f>
        <v>270</v>
      </c>
      <c r="O1368" s="30">
        <f>'25'!N32</f>
        <v>0</v>
      </c>
      <c r="P1368" s="30">
        <f>'25'!O32</f>
        <v>8</v>
      </c>
      <c r="Q1368" s="30">
        <f>'25'!P32</f>
        <v>9</v>
      </c>
      <c r="R1368" s="30">
        <f>'25'!Q32</f>
        <v>10</v>
      </c>
      <c r="S1368" s="30">
        <f>'25'!R32</f>
        <v>0</v>
      </c>
      <c r="T1368" s="30">
        <f>'25'!S32</f>
        <v>755</v>
      </c>
      <c r="U1368" s="30">
        <f>'25'!T32</f>
        <v>27</v>
      </c>
      <c r="V1368" s="30">
        <f>'25'!U32</f>
        <v>77</v>
      </c>
      <c r="W1368" s="30">
        <f>'25'!V32</f>
        <v>3.9</v>
      </c>
      <c r="X1368" s="30">
        <f>'25'!W32</f>
        <v>3.5</v>
      </c>
      <c r="Y1368" s="30">
        <f>'25'!X32</f>
        <v>4.5</v>
      </c>
      <c r="Z1368" s="30">
        <f>'25'!Y32</f>
        <v>2.9</v>
      </c>
      <c r="AA1368" s="30">
        <f>'25'!Z32</f>
        <v>4.3</v>
      </c>
      <c r="AB1368" s="30">
        <f>'25'!AA32</f>
        <v>1.9</v>
      </c>
      <c r="AC1368" s="30">
        <f>'25'!AB32</f>
        <v>0</v>
      </c>
      <c r="AD1368" s="30">
        <f>'25'!AC32</f>
        <v>0</v>
      </c>
      <c r="AE1368" s="30">
        <f>'25'!AD32</f>
        <v>0</v>
      </c>
      <c r="AF1368" s="30">
        <f>'25'!AE32</f>
        <v>0.875</v>
      </c>
      <c r="AG1368" s="30">
        <f>'25'!AF32</f>
        <v>0</v>
      </c>
      <c r="AH1368" s="30">
        <f>'25'!AG32</f>
        <v>0</v>
      </c>
      <c r="AI1368" s="30">
        <f>'25'!AH32</f>
        <v>0.875</v>
      </c>
      <c r="AJ1368" s="30">
        <f>'25'!AI32</f>
        <v>45</v>
      </c>
      <c r="AK1368" s="30">
        <f>'25'!AJ32</f>
        <v>45.875</v>
      </c>
      <c r="AL1368" s="30">
        <f>'25'!AK32</f>
        <v>93.475000000000009</v>
      </c>
      <c r="AM1368" s="30">
        <f>'25'!AL32</f>
        <v>98.875000000000014</v>
      </c>
      <c r="AN1368" s="30">
        <f>'25'!AM32</f>
        <v>53.000000000000014</v>
      </c>
      <c r="AO1368" s="30">
        <f>'25'!AN32</f>
        <v>0</v>
      </c>
      <c r="AP1368" s="30">
        <f>'25'!AO32</f>
        <v>0</v>
      </c>
      <c r="AQ1368" s="30">
        <f>'25'!AP32</f>
        <v>98.875000000000014</v>
      </c>
      <c r="AR1368" s="30">
        <f>'25'!AQ32</f>
        <v>48.85599999999998</v>
      </c>
      <c r="AS1368" s="30">
        <f>'25'!AR32</f>
        <v>0</v>
      </c>
      <c r="AT1368" s="30">
        <f>'25'!AS32</f>
        <v>45.875</v>
      </c>
      <c r="AU1368" s="30">
        <f>'25'!AT32</f>
        <v>96.455999999999989</v>
      </c>
      <c r="AV1368" s="30">
        <f>'25'!AU32</f>
        <v>142.33099999999999</v>
      </c>
      <c r="AW1368" s="30">
        <f>'25'!AV32</f>
        <v>0</v>
      </c>
      <c r="AX1368" s="30">
        <f>'25'!AW32</f>
        <v>10</v>
      </c>
      <c r="AY1368" s="30">
        <f>'25'!AX32</f>
        <v>200</v>
      </c>
      <c r="AZ1368" s="30">
        <f>'25'!AY32</f>
        <v>0</v>
      </c>
      <c r="BA1368" s="30">
        <f>'25'!AZ32</f>
        <v>36</v>
      </c>
      <c r="BB1368" s="30">
        <f>'25'!BA32</f>
        <v>15</v>
      </c>
      <c r="BC1368" s="30">
        <f>'25'!BB32</f>
        <v>261</v>
      </c>
      <c r="BD1368" s="30">
        <f>'25'!BC32</f>
        <v>247.95</v>
      </c>
      <c r="BE1368" s="30">
        <f>'25'!BD32</f>
        <v>14</v>
      </c>
      <c r="BF1368" s="30">
        <f>'25'!BE32</f>
        <v>15</v>
      </c>
      <c r="BG1368" s="30">
        <f>'25'!BF32</f>
        <v>8</v>
      </c>
      <c r="BH1368" s="30">
        <f>'25'!BG32</f>
        <v>9</v>
      </c>
      <c r="BI1368" s="30">
        <f>'25'!BH32</f>
        <v>1</v>
      </c>
      <c r="BJ1368" s="30">
        <f>'25'!BI32</f>
        <v>47</v>
      </c>
      <c r="BK1368" s="30">
        <f>'25'!BJ32</f>
        <v>200.95</v>
      </c>
      <c r="BL1368" s="30">
        <f>'25'!BK32</f>
        <v>96.455999999999989</v>
      </c>
      <c r="BM1368" s="30">
        <f>'25'!BL32</f>
        <v>104.494</v>
      </c>
    </row>
    <row r="1369" spans="1:65">
      <c r="A1369" s="78">
        <f>'25'!A33</f>
        <v>42911</v>
      </c>
      <c r="B1369" s="82" t="str">
        <f t="shared" si="21"/>
        <v>11:30:00</v>
      </c>
      <c r="C1369" s="30" t="str">
        <f>'25'!B33</f>
        <v>11H30</v>
      </c>
      <c r="D1369" s="30">
        <f>'25'!C33</f>
        <v>547</v>
      </c>
      <c r="E1369" s="30">
        <f>'25'!D33</f>
        <v>499</v>
      </c>
      <c r="F1369" s="30">
        <f>'25'!E33</f>
        <v>415</v>
      </c>
      <c r="G1369" s="30">
        <f>'25'!F33</f>
        <v>36</v>
      </c>
      <c r="H1369" s="30">
        <f>'25'!G33</f>
        <v>0</v>
      </c>
      <c r="I1369" s="30">
        <f>'25'!H33</f>
        <v>14</v>
      </c>
      <c r="J1369" s="30">
        <f>'25'!I33</f>
        <v>1461</v>
      </c>
      <c r="K1369" s="30">
        <f>'25'!J33</f>
        <v>50</v>
      </c>
      <c r="L1369" s="30">
        <f>'25'!K33</f>
        <v>192</v>
      </c>
      <c r="M1369" s="30">
        <f>'25'!L33</f>
        <v>253</v>
      </c>
      <c r="N1369" s="30">
        <f>'25'!M33</f>
        <v>260</v>
      </c>
      <c r="O1369" s="30">
        <f>'25'!N33</f>
        <v>0</v>
      </c>
      <c r="P1369" s="30">
        <f>'25'!O33</f>
        <v>6</v>
      </c>
      <c r="Q1369" s="30">
        <f>'25'!P33</f>
        <v>9</v>
      </c>
      <c r="R1369" s="30">
        <f>'25'!Q33</f>
        <v>9</v>
      </c>
      <c r="S1369" s="30">
        <f>'25'!R33</f>
        <v>0</v>
      </c>
      <c r="T1369" s="30">
        <f>'25'!S33</f>
        <v>705</v>
      </c>
      <c r="U1369" s="30">
        <f>'25'!T33</f>
        <v>24</v>
      </c>
      <c r="V1369" s="30">
        <f>'25'!U33</f>
        <v>74</v>
      </c>
      <c r="W1369" s="30">
        <f>'25'!V33</f>
        <v>3.9</v>
      </c>
      <c r="X1369" s="30">
        <f>'25'!W33</f>
        <v>3.5</v>
      </c>
      <c r="Y1369" s="30">
        <f>'25'!X33</f>
        <v>4.5</v>
      </c>
      <c r="Z1369" s="30">
        <f>'25'!Y33</f>
        <v>2.9</v>
      </c>
      <c r="AA1369" s="30">
        <f>'25'!Z33</f>
        <v>4.3</v>
      </c>
      <c r="AB1369" s="30">
        <f>'25'!AA33</f>
        <v>1.9</v>
      </c>
      <c r="AC1369" s="30">
        <f>'25'!AB33</f>
        <v>0</v>
      </c>
      <c r="AD1369" s="30">
        <f>'25'!AC33</f>
        <v>0</v>
      </c>
      <c r="AE1369" s="30">
        <f>'25'!AD33</f>
        <v>0</v>
      </c>
      <c r="AF1369" s="30">
        <f>'25'!AE33</f>
        <v>0.875</v>
      </c>
      <c r="AG1369" s="30">
        <f>'25'!AF33</f>
        <v>0</v>
      </c>
      <c r="AH1369" s="30">
        <f>'25'!AG33</f>
        <v>0</v>
      </c>
      <c r="AI1369" s="30">
        <f>'25'!AH33</f>
        <v>0.875</v>
      </c>
      <c r="AJ1369" s="30">
        <f>'25'!AI33</f>
        <v>45</v>
      </c>
      <c r="AK1369" s="30">
        <f>'25'!AJ33</f>
        <v>45.875</v>
      </c>
      <c r="AL1369" s="30">
        <f>'25'!AK33</f>
        <v>90.475000000000009</v>
      </c>
      <c r="AM1369" s="30">
        <f>'25'!AL33</f>
        <v>95.875000000000014</v>
      </c>
      <c r="AN1369" s="30">
        <f>'25'!AM33</f>
        <v>50.000000000000014</v>
      </c>
      <c r="AO1369" s="30">
        <f>'25'!AN33</f>
        <v>0</v>
      </c>
      <c r="AP1369" s="30">
        <f>'25'!AO33</f>
        <v>0</v>
      </c>
      <c r="AQ1369" s="30">
        <f>'25'!AP33</f>
        <v>95.875000000000014</v>
      </c>
      <c r="AR1369" s="30">
        <f>'25'!AQ33</f>
        <v>51.85599999999998</v>
      </c>
      <c r="AS1369" s="30">
        <f>'25'!AR33</f>
        <v>0</v>
      </c>
      <c r="AT1369" s="30">
        <f>'25'!AS33</f>
        <v>45.875</v>
      </c>
      <c r="AU1369" s="30">
        <f>'25'!AT33</f>
        <v>96.455999999999989</v>
      </c>
      <c r="AV1369" s="30">
        <f>'25'!AU33</f>
        <v>142.33099999999999</v>
      </c>
      <c r="AW1369" s="30">
        <f>'25'!AV33</f>
        <v>0</v>
      </c>
      <c r="AX1369" s="30">
        <f>'25'!AW33</f>
        <v>10</v>
      </c>
      <c r="AY1369" s="30">
        <f>'25'!AX33</f>
        <v>200</v>
      </c>
      <c r="AZ1369" s="30">
        <f>'25'!AY33</f>
        <v>0</v>
      </c>
      <c r="BA1369" s="30">
        <f>'25'!AZ33</f>
        <v>36</v>
      </c>
      <c r="BB1369" s="30">
        <f>'25'!BA33</f>
        <v>15</v>
      </c>
      <c r="BC1369" s="30">
        <f>'25'!BB33</f>
        <v>261</v>
      </c>
      <c r="BD1369" s="30">
        <f>'25'!BC33</f>
        <v>247.95</v>
      </c>
      <c r="BE1369" s="30">
        <f>'25'!BD33</f>
        <v>14</v>
      </c>
      <c r="BF1369" s="30">
        <f>'25'!BE33</f>
        <v>15</v>
      </c>
      <c r="BG1369" s="30">
        <f>'25'!BF33</f>
        <v>8</v>
      </c>
      <c r="BH1369" s="30">
        <f>'25'!BG33</f>
        <v>9</v>
      </c>
      <c r="BI1369" s="30">
        <f>'25'!BH33</f>
        <v>1</v>
      </c>
      <c r="BJ1369" s="30">
        <f>'25'!BI33</f>
        <v>47</v>
      </c>
      <c r="BK1369" s="30">
        <f>'25'!BJ33</f>
        <v>200.95</v>
      </c>
      <c r="BL1369" s="30">
        <f>'25'!BK33</f>
        <v>96.455999999999989</v>
      </c>
      <c r="BM1369" s="30">
        <f>'25'!BL33</f>
        <v>104.494</v>
      </c>
    </row>
    <row r="1370" spans="1:65">
      <c r="A1370" s="78">
        <f>'25'!A34</f>
        <v>42911</v>
      </c>
      <c r="B1370" s="82" t="str">
        <f t="shared" si="21"/>
        <v>12:00:00</v>
      </c>
      <c r="C1370" s="30" t="str">
        <f>'25'!B34</f>
        <v>12H00</v>
      </c>
      <c r="D1370" s="30">
        <f>'25'!C34</f>
        <v>556</v>
      </c>
      <c r="E1370" s="30">
        <f>'25'!D34</f>
        <v>507</v>
      </c>
      <c r="F1370" s="30">
        <f>'25'!E34</f>
        <v>434</v>
      </c>
      <c r="G1370" s="30">
        <f>'25'!F34</f>
        <v>37</v>
      </c>
      <c r="H1370" s="30">
        <f>'25'!G34</f>
        <v>0</v>
      </c>
      <c r="I1370" s="30">
        <f>'25'!H34</f>
        <v>15</v>
      </c>
      <c r="J1370" s="30">
        <f>'25'!I34</f>
        <v>1497</v>
      </c>
      <c r="K1370" s="30">
        <f>'25'!J34</f>
        <v>52</v>
      </c>
      <c r="L1370" s="30">
        <f>'25'!K34</f>
        <v>245</v>
      </c>
      <c r="M1370" s="30">
        <f>'25'!L34</f>
        <v>255</v>
      </c>
      <c r="N1370" s="30">
        <f>'25'!M34</f>
        <v>250</v>
      </c>
      <c r="O1370" s="30">
        <f>'25'!N34</f>
        <v>0</v>
      </c>
      <c r="P1370" s="30">
        <f>'25'!O34</f>
        <v>8</v>
      </c>
      <c r="Q1370" s="30">
        <f>'25'!P34</f>
        <v>9</v>
      </c>
      <c r="R1370" s="30">
        <f>'25'!Q34</f>
        <v>9</v>
      </c>
      <c r="S1370" s="30">
        <f>'25'!R34</f>
        <v>0</v>
      </c>
      <c r="T1370" s="30">
        <f>'25'!S34</f>
        <v>750</v>
      </c>
      <c r="U1370" s="30">
        <f>'25'!T34</f>
        <v>26</v>
      </c>
      <c r="V1370" s="30">
        <f>'25'!U34</f>
        <v>78</v>
      </c>
      <c r="W1370" s="30">
        <f>'25'!V34</f>
        <v>3.9</v>
      </c>
      <c r="X1370" s="30">
        <f>'25'!W34</f>
        <v>3.5</v>
      </c>
      <c r="Y1370" s="30">
        <f>'25'!X34</f>
        <v>5</v>
      </c>
      <c r="Z1370" s="30">
        <f>'25'!Y34</f>
        <v>3</v>
      </c>
      <c r="AA1370" s="30">
        <f>'25'!Z34</f>
        <v>4.5999999999999996</v>
      </c>
      <c r="AB1370" s="30">
        <f>'25'!AA34</f>
        <v>2</v>
      </c>
      <c r="AC1370" s="30">
        <f>'25'!AB34</f>
        <v>0</v>
      </c>
      <c r="AD1370" s="30">
        <f>'25'!AC34</f>
        <v>0</v>
      </c>
      <c r="AE1370" s="30">
        <f>'25'!AD34</f>
        <v>0</v>
      </c>
      <c r="AF1370" s="30">
        <f>'25'!AE34</f>
        <v>0.875</v>
      </c>
      <c r="AG1370" s="30">
        <f>'25'!AF34</f>
        <v>0</v>
      </c>
      <c r="AH1370" s="30">
        <f>'25'!AG34</f>
        <v>0</v>
      </c>
      <c r="AI1370" s="30">
        <f>'25'!AH34</f>
        <v>0.875</v>
      </c>
      <c r="AJ1370" s="30">
        <f>'25'!AI34</f>
        <v>45</v>
      </c>
      <c r="AK1370" s="30">
        <f>'25'!AJ34</f>
        <v>45.875</v>
      </c>
      <c r="AL1370" s="30">
        <f>'25'!AK34</f>
        <v>95.375</v>
      </c>
      <c r="AM1370" s="30">
        <f>'25'!AL34</f>
        <v>100.875</v>
      </c>
      <c r="AN1370" s="30">
        <f>'25'!AM34</f>
        <v>55</v>
      </c>
      <c r="AO1370" s="30">
        <f>'25'!AN34</f>
        <v>0</v>
      </c>
      <c r="AP1370" s="30">
        <f>'25'!AO34</f>
        <v>0</v>
      </c>
      <c r="AQ1370" s="30">
        <f>'25'!AP34</f>
        <v>100.875</v>
      </c>
      <c r="AR1370" s="30">
        <f>'25'!AQ34</f>
        <v>46.955999999999989</v>
      </c>
      <c r="AS1370" s="30">
        <f>'25'!AR34</f>
        <v>0</v>
      </c>
      <c r="AT1370" s="30">
        <f>'25'!AS34</f>
        <v>45.875</v>
      </c>
      <c r="AU1370" s="30">
        <f>'25'!AT34</f>
        <v>96.455999999999989</v>
      </c>
      <c r="AV1370" s="30">
        <f>'25'!AU34</f>
        <v>142.33099999999999</v>
      </c>
      <c r="AW1370" s="30">
        <f>'25'!AV34</f>
        <v>0</v>
      </c>
      <c r="AX1370" s="30">
        <f>'25'!AW34</f>
        <v>10</v>
      </c>
      <c r="AY1370" s="30">
        <f>'25'!AX34</f>
        <v>200</v>
      </c>
      <c r="AZ1370" s="30">
        <f>'25'!AY34</f>
        <v>0</v>
      </c>
      <c r="BA1370" s="30">
        <f>'25'!AZ34</f>
        <v>36</v>
      </c>
      <c r="BB1370" s="30">
        <f>'25'!BA34</f>
        <v>15</v>
      </c>
      <c r="BC1370" s="30">
        <f>'25'!BB34</f>
        <v>261</v>
      </c>
      <c r="BD1370" s="30">
        <f>'25'!BC34</f>
        <v>247.95</v>
      </c>
      <c r="BE1370" s="30">
        <f>'25'!BD34</f>
        <v>14</v>
      </c>
      <c r="BF1370" s="30">
        <f>'25'!BE34</f>
        <v>15</v>
      </c>
      <c r="BG1370" s="30">
        <f>'25'!BF34</f>
        <v>8</v>
      </c>
      <c r="BH1370" s="30">
        <f>'25'!BG34</f>
        <v>9</v>
      </c>
      <c r="BI1370" s="30">
        <f>'25'!BH34</f>
        <v>1</v>
      </c>
      <c r="BJ1370" s="30">
        <f>'25'!BI34</f>
        <v>47</v>
      </c>
      <c r="BK1370" s="30">
        <f>'25'!BJ34</f>
        <v>200.95</v>
      </c>
      <c r="BL1370" s="30">
        <f>'25'!BK34</f>
        <v>96.455999999999989</v>
      </c>
      <c r="BM1370" s="30">
        <f>'25'!BL34</f>
        <v>104.494</v>
      </c>
    </row>
    <row r="1371" spans="1:65">
      <c r="A1371" s="78">
        <f>'25'!A35</f>
        <v>42911</v>
      </c>
      <c r="B1371" s="82" t="str">
        <f t="shared" si="21"/>
        <v>12:30:00</v>
      </c>
      <c r="C1371" s="30" t="str">
        <f>'25'!B35</f>
        <v>12H30</v>
      </c>
      <c r="D1371" s="30">
        <f>'25'!C35</f>
        <v>532</v>
      </c>
      <c r="E1371" s="30">
        <f>'25'!D35</f>
        <v>509</v>
      </c>
      <c r="F1371" s="30">
        <f>'25'!E35</f>
        <v>421</v>
      </c>
      <c r="G1371" s="30">
        <f>'25'!F35</f>
        <v>37</v>
      </c>
      <c r="H1371" s="30">
        <f>'25'!G35</f>
        <v>0</v>
      </c>
      <c r="I1371" s="30">
        <f>'25'!H35</f>
        <v>14</v>
      </c>
      <c r="J1371" s="30">
        <f>'25'!I35</f>
        <v>1462</v>
      </c>
      <c r="K1371" s="30">
        <f>'25'!J35</f>
        <v>51</v>
      </c>
      <c r="L1371" s="30">
        <f>'25'!K35</f>
        <v>259</v>
      </c>
      <c r="M1371" s="30">
        <f>'25'!L35</f>
        <v>258</v>
      </c>
      <c r="N1371" s="30">
        <f>'25'!M35</f>
        <v>270</v>
      </c>
      <c r="O1371" s="30">
        <f>'25'!N35</f>
        <v>0</v>
      </c>
      <c r="P1371" s="30">
        <f>'25'!O35</f>
        <v>9</v>
      </c>
      <c r="Q1371" s="30">
        <f>'25'!P35</f>
        <v>9</v>
      </c>
      <c r="R1371" s="30">
        <f>'25'!Q35</f>
        <v>9</v>
      </c>
      <c r="S1371" s="30">
        <f>'25'!R35</f>
        <v>0</v>
      </c>
      <c r="T1371" s="30">
        <f>'25'!S35</f>
        <v>787</v>
      </c>
      <c r="U1371" s="30">
        <f>'25'!T35</f>
        <v>27</v>
      </c>
      <c r="V1371" s="30">
        <f>'25'!U35</f>
        <v>78</v>
      </c>
      <c r="W1371" s="30">
        <f>'25'!V35</f>
        <v>3.9</v>
      </c>
      <c r="X1371" s="30">
        <f>'25'!W35</f>
        <v>3.5</v>
      </c>
      <c r="Y1371" s="30">
        <f>'25'!X35</f>
        <v>5</v>
      </c>
      <c r="Z1371" s="30">
        <f>'25'!Y35</f>
        <v>3</v>
      </c>
      <c r="AA1371" s="30">
        <f>'25'!Z35</f>
        <v>4.5999999999999996</v>
      </c>
      <c r="AB1371" s="30">
        <f>'25'!AA35</f>
        <v>2</v>
      </c>
      <c r="AC1371" s="30">
        <f>'25'!AB35</f>
        <v>0</v>
      </c>
      <c r="AD1371" s="30">
        <f>'25'!AC35</f>
        <v>0</v>
      </c>
      <c r="AE1371" s="30">
        <f>'25'!AD35</f>
        <v>0</v>
      </c>
      <c r="AF1371" s="30">
        <f>'25'!AE35</f>
        <v>0.875</v>
      </c>
      <c r="AG1371" s="30">
        <f>'25'!AF35</f>
        <v>0</v>
      </c>
      <c r="AH1371" s="30">
        <f>'25'!AG35</f>
        <v>0</v>
      </c>
      <c r="AI1371" s="30">
        <f>'25'!AH35</f>
        <v>0.875</v>
      </c>
      <c r="AJ1371" s="30">
        <f>'25'!AI35</f>
        <v>45</v>
      </c>
      <c r="AK1371" s="30">
        <f>'25'!AJ35</f>
        <v>45.875</v>
      </c>
      <c r="AL1371" s="30">
        <f>'25'!AK35</f>
        <v>95.375</v>
      </c>
      <c r="AM1371" s="30">
        <f>'25'!AL35</f>
        <v>100.875</v>
      </c>
      <c r="AN1371" s="30">
        <f>'25'!AM35</f>
        <v>55</v>
      </c>
      <c r="AO1371" s="30">
        <f>'25'!AN35</f>
        <v>0</v>
      </c>
      <c r="AP1371" s="30">
        <f>'25'!AO35</f>
        <v>0</v>
      </c>
      <c r="AQ1371" s="30">
        <f>'25'!AP35</f>
        <v>100.875</v>
      </c>
      <c r="AR1371" s="30">
        <f>'25'!AQ35</f>
        <v>46.955999999999989</v>
      </c>
      <c r="AS1371" s="30">
        <f>'25'!AR35</f>
        <v>0</v>
      </c>
      <c r="AT1371" s="30">
        <f>'25'!AS35</f>
        <v>45.875</v>
      </c>
      <c r="AU1371" s="30">
        <f>'25'!AT35</f>
        <v>96.455999999999989</v>
      </c>
      <c r="AV1371" s="30">
        <f>'25'!AU35</f>
        <v>142.33099999999999</v>
      </c>
      <c r="AW1371" s="30">
        <f>'25'!AV35</f>
        <v>0</v>
      </c>
      <c r="AX1371" s="30">
        <f>'25'!AW35</f>
        <v>10</v>
      </c>
      <c r="AY1371" s="30">
        <f>'25'!AX35</f>
        <v>200</v>
      </c>
      <c r="AZ1371" s="30">
        <f>'25'!AY35</f>
        <v>0</v>
      </c>
      <c r="BA1371" s="30">
        <f>'25'!AZ35</f>
        <v>36</v>
      </c>
      <c r="BB1371" s="30">
        <f>'25'!BA35</f>
        <v>15</v>
      </c>
      <c r="BC1371" s="30">
        <f>'25'!BB35</f>
        <v>261</v>
      </c>
      <c r="BD1371" s="30">
        <f>'25'!BC35</f>
        <v>247.95</v>
      </c>
      <c r="BE1371" s="30">
        <f>'25'!BD35</f>
        <v>14</v>
      </c>
      <c r="BF1371" s="30">
        <f>'25'!BE35</f>
        <v>15</v>
      </c>
      <c r="BG1371" s="30">
        <f>'25'!BF35</f>
        <v>8</v>
      </c>
      <c r="BH1371" s="30">
        <f>'25'!BG35</f>
        <v>9</v>
      </c>
      <c r="BI1371" s="30">
        <f>'25'!BH35</f>
        <v>1</v>
      </c>
      <c r="BJ1371" s="30">
        <f>'25'!BI35</f>
        <v>47</v>
      </c>
      <c r="BK1371" s="30">
        <f>'25'!BJ35</f>
        <v>200.95</v>
      </c>
      <c r="BL1371" s="30">
        <f>'25'!BK35</f>
        <v>96.455999999999989</v>
      </c>
      <c r="BM1371" s="30">
        <f>'25'!BL35</f>
        <v>104.494</v>
      </c>
    </row>
    <row r="1372" spans="1:65">
      <c r="A1372" s="78">
        <f>'25'!A36</f>
        <v>42911</v>
      </c>
      <c r="B1372" s="82" t="str">
        <f t="shared" si="21"/>
        <v>13:00:00</v>
      </c>
      <c r="C1372" s="30" t="str">
        <f>'25'!B36</f>
        <v>13H00</v>
      </c>
      <c r="D1372" s="30">
        <f>'25'!C36</f>
        <v>572</v>
      </c>
      <c r="E1372" s="30">
        <f>'25'!D36</f>
        <v>516</v>
      </c>
      <c r="F1372" s="30">
        <f>'25'!E36</f>
        <v>433</v>
      </c>
      <c r="G1372" s="30">
        <f>'25'!F36</f>
        <v>38</v>
      </c>
      <c r="H1372" s="30">
        <f>'25'!G36</f>
        <v>0</v>
      </c>
      <c r="I1372" s="30">
        <f>'25'!H36</f>
        <v>15</v>
      </c>
      <c r="J1372" s="30">
        <f>'25'!I36</f>
        <v>1521</v>
      </c>
      <c r="K1372" s="30">
        <f>'25'!J36</f>
        <v>53</v>
      </c>
      <c r="L1372" s="30">
        <f>'25'!K36</f>
        <v>260</v>
      </c>
      <c r="M1372" s="30">
        <f>'25'!L36</f>
        <v>255</v>
      </c>
      <c r="N1372" s="30">
        <f>'25'!M36</f>
        <v>180</v>
      </c>
      <c r="O1372" s="30">
        <f>'25'!N36</f>
        <v>0</v>
      </c>
      <c r="P1372" s="30">
        <f>'25'!O36</f>
        <v>9</v>
      </c>
      <c r="Q1372" s="30">
        <f>'25'!P36</f>
        <v>9</v>
      </c>
      <c r="R1372" s="30">
        <f>'25'!Q36</f>
        <v>6</v>
      </c>
      <c r="S1372" s="30">
        <f>'25'!R36</f>
        <v>0</v>
      </c>
      <c r="T1372" s="30">
        <f>'25'!S36</f>
        <v>695</v>
      </c>
      <c r="U1372" s="30">
        <f>'25'!T36</f>
        <v>24</v>
      </c>
      <c r="V1372" s="30">
        <f>'25'!U36</f>
        <v>77</v>
      </c>
      <c r="W1372" s="30">
        <f>'25'!V36</f>
        <v>3.9</v>
      </c>
      <c r="X1372" s="30">
        <f>'25'!W36</f>
        <v>3.5</v>
      </c>
      <c r="Y1372" s="30">
        <f>'25'!X36</f>
        <v>5</v>
      </c>
      <c r="Z1372" s="30">
        <f>'25'!Y36</f>
        <v>3</v>
      </c>
      <c r="AA1372" s="30">
        <f>'25'!Z36</f>
        <v>4.0999999999999996</v>
      </c>
      <c r="AB1372" s="30">
        <f>'25'!AA36</f>
        <v>2</v>
      </c>
      <c r="AC1372" s="30">
        <f>'25'!AB36</f>
        <v>0</v>
      </c>
      <c r="AD1372" s="30">
        <f>'25'!AC36</f>
        <v>0</v>
      </c>
      <c r="AE1372" s="30">
        <f>'25'!AD36</f>
        <v>0</v>
      </c>
      <c r="AF1372" s="30">
        <f>'25'!AE36</f>
        <v>0.875</v>
      </c>
      <c r="AG1372" s="30">
        <f>'25'!AF36</f>
        <v>0</v>
      </c>
      <c r="AH1372" s="30">
        <f>'25'!AG36</f>
        <v>0</v>
      </c>
      <c r="AI1372" s="30">
        <f>'25'!AH36</f>
        <v>0.875</v>
      </c>
      <c r="AJ1372" s="30">
        <f>'25'!AI36</f>
        <v>45</v>
      </c>
      <c r="AK1372" s="30">
        <f>'25'!AJ36</f>
        <v>45.875</v>
      </c>
      <c r="AL1372" s="30">
        <f>'25'!AK36</f>
        <v>93.875</v>
      </c>
      <c r="AM1372" s="30">
        <f>'25'!AL36</f>
        <v>99.375</v>
      </c>
      <c r="AN1372" s="30">
        <f>'25'!AM36</f>
        <v>53.5</v>
      </c>
      <c r="AO1372" s="30">
        <f>'25'!AN36</f>
        <v>0</v>
      </c>
      <c r="AP1372" s="30">
        <f>'25'!AO36</f>
        <v>0</v>
      </c>
      <c r="AQ1372" s="30">
        <f>'25'!AP36</f>
        <v>99.375</v>
      </c>
      <c r="AR1372" s="30">
        <f>'25'!AQ36</f>
        <v>48.455999999999989</v>
      </c>
      <c r="AS1372" s="30">
        <f>'25'!AR36</f>
        <v>0</v>
      </c>
      <c r="AT1372" s="30">
        <f>'25'!AS36</f>
        <v>45.875</v>
      </c>
      <c r="AU1372" s="30">
        <f>'25'!AT36</f>
        <v>96.455999999999989</v>
      </c>
      <c r="AV1372" s="30">
        <f>'25'!AU36</f>
        <v>142.33099999999999</v>
      </c>
      <c r="AW1372" s="30">
        <f>'25'!AV36</f>
        <v>0</v>
      </c>
      <c r="AX1372" s="30">
        <f>'25'!AW36</f>
        <v>10</v>
      </c>
      <c r="AY1372" s="30">
        <f>'25'!AX36</f>
        <v>200</v>
      </c>
      <c r="AZ1372" s="30">
        <f>'25'!AY36</f>
        <v>0</v>
      </c>
      <c r="BA1372" s="30">
        <f>'25'!AZ36</f>
        <v>36</v>
      </c>
      <c r="BB1372" s="30">
        <f>'25'!BA36</f>
        <v>15</v>
      </c>
      <c r="BC1372" s="30">
        <f>'25'!BB36</f>
        <v>261</v>
      </c>
      <c r="BD1372" s="30">
        <f>'25'!BC36</f>
        <v>247.95</v>
      </c>
      <c r="BE1372" s="30">
        <f>'25'!BD36</f>
        <v>14</v>
      </c>
      <c r="BF1372" s="30">
        <f>'25'!BE36</f>
        <v>15</v>
      </c>
      <c r="BG1372" s="30">
        <f>'25'!BF36</f>
        <v>8</v>
      </c>
      <c r="BH1372" s="30">
        <f>'25'!BG36</f>
        <v>9</v>
      </c>
      <c r="BI1372" s="30">
        <f>'25'!BH36</f>
        <v>1</v>
      </c>
      <c r="BJ1372" s="30">
        <f>'25'!BI36</f>
        <v>47</v>
      </c>
      <c r="BK1372" s="30">
        <f>'25'!BJ36</f>
        <v>200.95</v>
      </c>
      <c r="BL1372" s="30">
        <f>'25'!BK36</f>
        <v>96.455999999999989</v>
      </c>
      <c r="BM1372" s="30">
        <f>'25'!BL36</f>
        <v>104.494</v>
      </c>
    </row>
    <row r="1373" spans="1:65">
      <c r="A1373" s="78">
        <f>'25'!A37</f>
        <v>42911</v>
      </c>
      <c r="B1373" s="82" t="str">
        <f t="shared" si="21"/>
        <v>13:30:00</v>
      </c>
      <c r="C1373" s="30" t="str">
        <f>'25'!B37</f>
        <v>13H30</v>
      </c>
      <c r="D1373" s="30">
        <f>'25'!C37</f>
        <v>575</v>
      </c>
      <c r="E1373" s="30">
        <f>'25'!D37</f>
        <v>518</v>
      </c>
      <c r="F1373" s="30">
        <f>'25'!E37</f>
        <v>432</v>
      </c>
      <c r="G1373" s="30">
        <f>'25'!F37</f>
        <v>38</v>
      </c>
      <c r="H1373" s="30">
        <f>'25'!G37</f>
        <v>0</v>
      </c>
      <c r="I1373" s="30">
        <f>'25'!H37</f>
        <v>15</v>
      </c>
      <c r="J1373" s="30">
        <f>'25'!I37</f>
        <v>1525</v>
      </c>
      <c r="K1373" s="30">
        <f>'25'!J37</f>
        <v>53</v>
      </c>
      <c r="L1373" s="30">
        <f>'25'!K37</f>
        <v>250</v>
      </c>
      <c r="M1373" s="30">
        <f>'25'!L37</f>
        <v>253</v>
      </c>
      <c r="N1373" s="30">
        <f>'25'!M37</f>
        <v>190</v>
      </c>
      <c r="O1373" s="30">
        <f>'25'!N37</f>
        <v>0</v>
      </c>
      <c r="P1373" s="30">
        <f>'25'!O37</f>
        <v>9</v>
      </c>
      <c r="Q1373" s="30">
        <f>'25'!P37</f>
        <v>9</v>
      </c>
      <c r="R1373" s="30">
        <f>'25'!Q37</f>
        <v>6</v>
      </c>
      <c r="S1373" s="30">
        <f>'25'!R37</f>
        <v>0</v>
      </c>
      <c r="T1373" s="30">
        <f>'25'!S37</f>
        <v>693</v>
      </c>
      <c r="U1373" s="30">
        <f>'25'!T37</f>
        <v>24</v>
      </c>
      <c r="V1373" s="30">
        <f>'25'!U37</f>
        <v>77</v>
      </c>
      <c r="W1373" s="30">
        <f>'25'!V37</f>
        <v>3.9</v>
      </c>
      <c r="X1373" s="30">
        <f>'25'!W37</f>
        <v>3.5</v>
      </c>
      <c r="Y1373" s="30">
        <f>'25'!X37</f>
        <v>5</v>
      </c>
      <c r="Z1373" s="30">
        <f>'25'!Y37</f>
        <v>3</v>
      </c>
      <c r="AA1373" s="30">
        <f>'25'!Z37</f>
        <v>4.0999999999999996</v>
      </c>
      <c r="AB1373" s="30">
        <f>'25'!AA37</f>
        <v>2</v>
      </c>
      <c r="AC1373" s="30">
        <f>'25'!AB37</f>
        <v>0</v>
      </c>
      <c r="AD1373" s="30">
        <f>'25'!AC37</f>
        <v>0</v>
      </c>
      <c r="AE1373" s="30">
        <f>'25'!AD37</f>
        <v>0</v>
      </c>
      <c r="AF1373" s="30">
        <f>'25'!AE37</f>
        <v>0.875</v>
      </c>
      <c r="AG1373" s="30">
        <f>'25'!AF37</f>
        <v>0</v>
      </c>
      <c r="AH1373" s="30">
        <f>'25'!AG37</f>
        <v>0</v>
      </c>
      <c r="AI1373" s="30">
        <f>'25'!AH37</f>
        <v>0.875</v>
      </c>
      <c r="AJ1373" s="30">
        <f>'25'!AI37</f>
        <v>45</v>
      </c>
      <c r="AK1373" s="30">
        <f>'25'!AJ37</f>
        <v>45.875</v>
      </c>
      <c r="AL1373" s="30">
        <f>'25'!AK37</f>
        <v>93.875</v>
      </c>
      <c r="AM1373" s="30">
        <f>'25'!AL37</f>
        <v>99.375</v>
      </c>
      <c r="AN1373" s="30">
        <f>'25'!AM37</f>
        <v>53.5</v>
      </c>
      <c r="AO1373" s="30">
        <f>'25'!AN37</f>
        <v>0</v>
      </c>
      <c r="AP1373" s="30">
        <f>'25'!AO37</f>
        <v>0</v>
      </c>
      <c r="AQ1373" s="30">
        <f>'25'!AP37</f>
        <v>99.375</v>
      </c>
      <c r="AR1373" s="30">
        <f>'25'!AQ37</f>
        <v>48.455999999999989</v>
      </c>
      <c r="AS1373" s="30">
        <f>'25'!AR37</f>
        <v>0</v>
      </c>
      <c r="AT1373" s="30">
        <f>'25'!AS37</f>
        <v>45.875</v>
      </c>
      <c r="AU1373" s="30">
        <f>'25'!AT37</f>
        <v>96.455999999999989</v>
      </c>
      <c r="AV1373" s="30">
        <f>'25'!AU37</f>
        <v>142.33099999999999</v>
      </c>
      <c r="AW1373" s="30">
        <f>'25'!AV37</f>
        <v>0</v>
      </c>
      <c r="AX1373" s="30">
        <f>'25'!AW37</f>
        <v>10</v>
      </c>
      <c r="AY1373" s="30">
        <f>'25'!AX37</f>
        <v>200</v>
      </c>
      <c r="AZ1373" s="30">
        <f>'25'!AY37</f>
        <v>0</v>
      </c>
      <c r="BA1373" s="30">
        <f>'25'!AZ37</f>
        <v>36</v>
      </c>
      <c r="BB1373" s="30">
        <f>'25'!BA37</f>
        <v>15</v>
      </c>
      <c r="BC1373" s="30">
        <f>'25'!BB37</f>
        <v>261</v>
      </c>
      <c r="BD1373" s="30">
        <f>'25'!BC37</f>
        <v>247.95</v>
      </c>
      <c r="BE1373" s="30">
        <f>'25'!BD37</f>
        <v>14</v>
      </c>
      <c r="BF1373" s="30">
        <f>'25'!BE37</f>
        <v>15</v>
      </c>
      <c r="BG1373" s="30">
        <f>'25'!BF37</f>
        <v>8</v>
      </c>
      <c r="BH1373" s="30">
        <f>'25'!BG37</f>
        <v>9</v>
      </c>
      <c r="BI1373" s="30">
        <f>'25'!BH37</f>
        <v>1</v>
      </c>
      <c r="BJ1373" s="30">
        <f>'25'!BI37</f>
        <v>47</v>
      </c>
      <c r="BK1373" s="30">
        <f>'25'!BJ37</f>
        <v>200.95</v>
      </c>
      <c r="BL1373" s="30">
        <f>'25'!BK37</f>
        <v>96.455999999999989</v>
      </c>
      <c r="BM1373" s="30">
        <f>'25'!BL37</f>
        <v>104.494</v>
      </c>
    </row>
    <row r="1374" spans="1:65">
      <c r="A1374" s="78">
        <f>'25'!A38</f>
        <v>42911</v>
      </c>
      <c r="B1374" s="82" t="str">
        <f t="shared" si="21"/>
        <v>14:00:00</v>
      </c>
      <c r="C1374" s="30" t="str">
        <f>'25'!B38</f>
        <v>14H00</v>
      </c>
      <c r="D1374" s="30">
        <f>'25'!C38</f>
        <v>573</v>
      </c>
      <c r="E1374" s="30">
        <f>'25'!D38</f>
        <v>494</v>
      </c>
      <c r="F1374" s="30">
        <f>'25'!E38</f>
        <v>451</v>
      </c>
      <c r="G1374" s="30">
        <f>'25'!F38</f>
        <v>37</v>
      </c>
      <c r="H1374" s="30">
        <f>'25'!G38</f>
        <v>0</v>
      </c>
      <c r="I1374" s="30">
        <f>'25'!H38</f>
        <v>15</v>
      </c>
      <c r="J1374" s="30">
        <f>'25'!I38</f>
        <v>1518</v>
      </c>
      <c r="K1374" s="30">
        <f>'25'!J38</f>
        <v>52</v>
      </c>
      <c r="L1374" s="30">
        <f>'25'!K38</f>
        <v>260</v>
      </c>
      <c r="M1374" s="30">
        <f>'25'!L38</f>
        <v>258</v>
      </c>
      <c r="N1374" s="30">
        <f>'25'!M38</f>
        <v>210</v>
      </c>
      <c r="O1374" s="30">
        <f>'25'!N38</f>
        <v>0</v>
      </c>
      <c r="P1374" s="30">
        <f>'25'!O38</f>
        <v>9</v>
      </c>
      <c r="Q1374" s="30">
        <f>'25'!P38</f>
        <v>9</v>
      </c>
      <c r="R1374" s="30">
        <f>'25'!Q38</f>
        <v>7</v>
      </c>
      <c r="S1374" s="30">
        <f>'25'!R38</f>
        <v>0</v>
      </c>
      <c r="T1374" s="30">
        <f>'25'!S38</f>
        <v>728</v>
      </c>
      <c r="U1374" s="30">
        <f>'25'!T38</f>
        <v>25</v>
      </c>
      <c r="V1374" s="30">
        <f>'25'!U38</f>
        <v>77</v>
      </c>
      <c r="W1374" s="30">
        <f>'25'!V38</f>
        <v>3.9</v>
      </c>
      <c r="X1374" s="30">
        <f>'25'!W38</f>
        <v>3.5</v>
      </c>
      <c r="Y1374" s="30">
        <f>'25'!X38</f>
        <v>5</v>
      </c>
      <c r="Z1374" s="30">
        <f>'25'!Y38</f>
        <v>2.9</v>
      </c>
      <c r="AA1374" s="30">
        <f>'25'!Z38</f>
        <v>4.0999999999999996</v>
      </c>
      <c r="AB1374" s="30">
        <f>'25'!AA38</f>
        <v>1.9</v>
      </c>
      <c r="AC1374" s="30">
        <f>'25'!AB38</f>
        <v>0</v>
      </c>
      <c r="AD1374" s="30">
        <f>'25'!AC38</f>
        <v>0</v>
      </c>
      <c r="AE1374" s="30">
        <f>'25'!AD38</f>
        <v>0</v>
      </c>
      <c r="AF1374" s="30">
        <f>'25'!AE38</f>
        <v>0.85</v>
      </c>
      <c r="AG1374" s="30">
        <f>'25'!AF38</f>
        <v>0</v>
      </c>
      <c r="AH1374" s="30">
        <f>'25'!AG38</f>
        <v>0</v>
      </c>
      <c r="AI1374" s="30">
        <f>'25'!AH38</f>
        <v>0.85</v>
      </c>
      <c r="AJ1374" s="30">
        <f>'25'!AI38</f>
        <v>45</v>
      </c>
      <c r="AK1374" s="30">
        <f>'25'!AJ38</f>
        <v>45.85</v>
      </c>
      <c r="AL1374" s="30">
        <f>'25'!AK38</f>
        <v>93.75</v>
      </c>
      <c r="AM1374" s="30">
        <f>'25'!AL38</f>
        <v>99.15</v>
      </c>
      <c r="AN1374" s="30">
        <f>'25'!AM38</f>
        <v>53.300000000000004</v>
      </c>
      <c r="AO1374" s="30">
        <f>'25'!AN38</f>
        <v>0</v>
      </c>
      <c r="AP1374" s="30">
        <f>'25'!AO38</f>
        <v>0</v>
      </c>
      <c r="AQ1374" s="30">
        <f>'25'!AP38</f>
        <v>99.15</v>
      </c>
      <c r="AR1374" s="30">
        <f>'25'!AQ38</f>
        <v>48.555999999999983</v>
      </c>
      <c r="AS1374" s="30">
        <f>'25'!AR38</f>
        <v>0</v>
      </c>
      <c r="AT1374" s="30">
        <f>'25'!AS38</f>
        <v>45.85</v>
      </c>
      <c r="AU1374" s="30">
        <f>'25'!AT38</f>
        <v>96.455999999999989</v>
      </c>
      <c r="AV1374" s="30">
        <f>'25'!AU38</f>
        <v>142.30599999999998</v>
      </c>
      <c r="AW1374" s="30">
        <f>'25'!AV38</f>
        <v>0</v>
      </c>
      <c r="AX1374" s="30">
        <f>'25'!AW38</f>
        <v>10</v>
      </c>
      <c r="AY1374" s="30">
        <f>'25'!AX38</f>
        <v>200</v>
      </c>
      <c r="AZ1374" s="30">
        <f>'25'!AY38</f>
        <v>0</v>
      </c>
      <c r="BA1374" s="30">
        <f>'25'!AZ38</f>
        <v>36</v>
      </c>
      <c r="BB1374" s="30">
        <f>'25'!BA38</f>
        <v>15</v>
      </c>
      <c r="BC1374" s="30">
        <f>'25'!BB38</f>
        <v>261</v>
      </c>
      <c r="BD1374" s="30">
        <f>'25'!BC38</f>
        <v>247.95</v>
      </c>
      <c r="BE1374" s="30">
        <f>'25'!BD38</f>
        <v>14</v>
      </c>
      <c r="BF1374" s="30">
        <f>'25'!BE38</f>
        <v>15</v>
      </c>
      <c r="BG1374" s="30">
        <f>'25'!BF38</f>
        <v>8</v>
      </c>
      <c r="BH1374" s="30">
        <f>'25'!BG38</f>
        <v>9</v>
      </c>
      <c r="BI1374" s="30">
        <f>'25'!BH38</f>
        <v>1</v>
      </c>
      <c r="BJ1374" s="30">
        <f>'25'!BI38</f>
        <v>47</v>
      </c>
      <c r="BK1374" s="30">
        <f>'25'!BJ38</f>
        <v>200.95</v>
      </c>
      <c r="BL1374" s="30">
        <f>'25'!BK38</f>
        <v>96.455999999999989</v>
      </c>
      <c r="BM1374" s="30">
        <f>'25'!BL38</f>
        <v>104.494</v>
      </c>
    </row>
    <row r="1375" spans="1:65">
      <c r="A1375" s="78">
        <f>'25'!A39</f>
        <v>42911</v>
      </c>
      <c r="B1375" s="82" t="str">
        <f t="shared" si="21"/>
        <v>14:30:00</v>
      </c>
      <c r="C1375" s="30" t="str">
        <f>'25'!B39</f>
        <v>14H30</v>
      </c>
      <c r="D1375" s="30">
        <f>'25'!C39</f>
        <v>573</v>
      </c>
      <c r="E1375" s="30">
        <f>'25'!D39</f>
        <v>492</v>
      </c>
      <c r="F1375" s="30">
        <f>'25'!E39</f>
        <v>435</v>
      </c>
      <c r="G1375" s="30">
        <f>'25'!F39</f>
        <v>37</v>
      </c>
      <c r="H1375" s="30">
        <f>'25'!G39</f>
        <v>0</v>
      </c>
      <c r="I1375" s="30">
        <f>'25'!H39</f>
        <v>15</v>
      </c>
      <c r="J1375" s="30">
        <f>'25'!I39</f>
        <v>1500</v>
      </c>
      <c r="K1375" s="30">
        <f>'25'!J39</f>
        <v>52</v>
      </c>
      <c r="L1375" s="30">
        <f>'25'!K39</f>
        <v>257</v>
      </c>
      <c r="M1375" s="30">
        <f>'25'!L39</f>
        <v>255</v>
      </c>
      <c r="N1375" s="30">
        <f>'25'!M39</f>
        <v>220</v>
      </c>
      <c r="O1375" s="30">
        <f>'25'!N39</f>
        <v>0</v>
      </c>
      <c r="P1375" s="30">
        <f>'25'!O39</f>
        <v>9</v>
      </c>
      <c r="Q1375" s="30">
        <f>'25'!P39</f>
        <v>9</v>
      </c>
      <c r="R1375" s="30">
        <f>'25'!Q39</f>
        <v>7</v>
      </c>
      <c r="S1375" s="30">
        <f>'25'!R39</f>
        <v>0</v>
      </c>
      <c r="T1375" s="30">
        <f>'25'!S39</f>
        <v>732</v>
      </c>
      <c r="U1375" s="30">
        <f>'25'!T39</f>
        <v>25</v>
      </c>
      <c r="V1375" s="30">
        <f>'25'!U39</f>
        <v>77</v>
      </c>
      <c r="W1375" s="30">
        <f>'25'!V39</f>
        <v>3.9</v>
      </c>
      <c r="X1375" s="30">
        <f>'25'!W39</f>
        <v>3.5</v>
      </c>
      <c r="Y1375" s="30">
        <f>'25'!X39</f>
        <v>5</v>
      </c>
      <c r="Z1375" s="30">
        <f>'25'!Y39</f>
        <v>2.9</v>
      </c>
      <c r="AA1375" s="30">
        <f>'25'!Z39</f>
        <v>4.0999999999999996</v>
      </c>
      <c r="AB1375" s="30">
        <f>'25'!AA39</f>
        <v>1.9</v>
      </c>
      <c r="AC1375" s="30">
        <f>'25'!AB39</f>
        <v>0</v>
      </c>
      <c r="AD1375" s="30">
        <f>'25'!AC39</f>
        <v>0</v>
      </c>
      <c r="AE1375" s="30">
        <f>'25'!AD39</f>
        <v>0</v>
      </c>
      <c r="AF1375" s="30">
        <f>'25'!AE39</f>
        <v>0.85</v>
      </c>
      <c r="AG1375" s="30">
        <f>'25'!AF39</f>
        <v>0</v>
      </c>
      <c r="AH1375" s="30">
        <f>'25'!AG39</f>
        <v>0</v>
      </c>
      <c r="AI1375" s="30">
        <f>'25'!AH39</f>
        <v>0.85</v>
      </c>
      <c r="AJ1375" s="30">
        <f>'25'!AI39</f>
        <v>45</v>
      </c>
      <c r="AK1375" s="30">
        <f>'25'!AJ39</f>
        <v>45.85</v>
      </c>
      <c r="AL1375" s="30">
        <f>'25'!AK39</f>
        <v>93.75</v>
      </c>
      <c r="AM1375" s="30">
        <f>'25'!AL39</f>
        <v>99.15</v>
      </c>
      <c r="AN1375" s="30">
        <f>'25'!AM39</f>
        <v>53.300000000000004</v>
      </c>
      <c r="AO1375" s="30">
        <f>'25'!AN39</f>
        <v>0</v>
      </c>
      <c r="AP1375" s="30">
        <f>'25'!AO39</f>
        <v>0</v>
      </c>
      <c r="AQ1375" s="30">
        <f>'25'!AP39</f>
        <v>99.15</v>
      </c>
      <c r="AR1375" s="30">
        <f>'25'!AQ39</f>
        <v>48.555999999999983</v>
      </c>
      <c r="AS1375" s="30">
        <f>'25'!AR39</f>
        <v>0</v>
      </c>
      <c r="AT1375" s="30">
        <f>'25'!AS39</f>
        <v>45.85</v>
      </c>
      <c r="AU1375" s="30">
        <f>'25'!AT39</f>
        <v>96.455999999999989</v>
      </c>
      <c r="AV1375" s="30">
        <f>'25'!AU39</f>
        <v>142.30599999999998</v>
      </c>
      <c r="AW1375" s="30">
        <f>'25'!AV39</f>
        <v>0</v>
      </c>
      <c r="AX1375" s="30">
        <f>'25'!AW39</f>
        <v>10</v>
      </c>
      <c r="AY1375" s="30">
        <f>'25'!AX39</f>
        <v>200</v>
      </c>
      <c r="AZ1375" s="30">
        <f>'25'!AY39</f>
        <v>0</v>
      </c>
      <c r="BA1375" s="30">
        <f>'25'!AZ39</f>
        <v>36</v>
      </c>
      <c r="BB1375" s="30">
        <f>'25'!BA39</f>
        <v>15</v>
      </c>
      <c r="BC1375" s="30">
        <f>'25'!BB39</f>
        <v>261</v>
      </c>
      <c r="BD1375" s="30">
        <f>'25'!BC39</f>
        <v>247.95</v>
      </c>
      <c r="BE1375" s="30">
        <f>'25'!BD39</f>
        <v>14</v>
      </c>
      <c r="BF1375" s="30">
        <f>'25'!BE39</f>
        <v>15</v>
      </c>
      <c r="BG1375" s="30">
        <f>'25'!BF39</f>
        <v>8</v>
      </c>
      <c r="BH1375" s="30">
        <f>'25'!BG39</f>
        <v>9</v>
      </c>
      <c r="BI1375" s="30">
        <f>'25'!BH39</f>
        <v>1</v>
      </c>
      <c r="BJ1375" s="30">
        <f>'25'!BI39</f>
        <v>47</v>
      </c>
      <c r="BK1375" s="30">
        <f>'25'!BJ39</f>
        <v>200.95</v>
      </c>
      <c r="BL1375" s="30">
        <f>'25'!BK39</f>
        <v>96.455999999999989</v>
      </c>
      <c r="BM1375" s="30">
        <f>'25'!BL39</f>
        <v>104.494</v>
      </c>
    </row>
    <row r="1376" spans="1:65">
      <c r="A1376" s="78">
        <f>'25'!A40</f>
        <v>42911</v>
      </c>
      <c r="B1376" s="82" t="str">
        <f t="shared" si="21"/>
        <v>15:00:00</v>
      </c>
      <c r="C1376" s="30" t="str">
        <f>'25'!B40</f>
        <v>15H00</v>
      </c>
      <c r="D1376" s="30">
        <f>'25'!C40</f>
        <v>572</v>
      </c>
      <c r="E1376" s="30">
        <f>'25'!D40</f>
        <v>494</v>
      </c>
      <c r="F1376" s="30">
        <f>'25'!E40</f>
        <v>434</v>
      </c>
      <c r="G1376" s="30">
        <f>'25'!F40</f>
        <v>37</v>
      </c>
      <c r="H1376" s="30">
        <f>'25'!G40</f>
        <v>0</v>
      </c>
      <c r="I1376" s="30">
        <f>'25'!H40</f>
        <v>15</v>
      </c>
      <c r="J1376" s="30">
        <f>'25'!I40</f>
        <v>1500</v>
      </c>
      <c r="K1376" s="30">
        <f>'25'!J40</f>
        <v>52</v>
      </c>
      <c r="L1376" s="30">
        <f>'25'!K40</f>
        <v>255</v>
      </c>
      <c r="M1376" s="30">
        <f>'25'!L40</f>
        <v>251</v>
      </c>
      <c r="N1376" s="30">
        <f>'25'!M40</f>
        <v>180</v>
      </c>
      <c r="O1376" s="30">
        <f>'25'!N40</f>
        <v>0</v>
      </c>
      <c r="P1376" s="30">
        <f>'25'!O40</f>
        <v>9</v>
      </c>
      <c r="Q1376" s="30">
        <f>'25'!P40</f>
        <v>9</v>
      </c>
      <c r="R1376" s="30">
        <f>'25'!Q40</f>
        <v>6</v>
      </c>
      <c r="S1376" s="30">
        <f>'25'!R40</f>
        <v>0</v>
      </c>
      <c r="T1376" s="30">
        <f>'25'!S40</f>
        <v>686</v>
      </c>
      <c r="U1376" s="30">
        <f>'25'!T40</f>
        <v>24</v>
      </c>
      <c r="V1376" s="30">
        <f>'25'!U40</f>
        <v>76</v>
      </c>
      <c r="W1376" s="30">
        <f>'25'!V40</f>
        <v>3.9</v>
      </c>
      <c r="X1376" s="30">
        <f>'25'!W40</f>
        <v>3.5</v>
      </c>
      <c r="Y1376" s="30">
        <f>'25'!X40</f>
        <v>5</v>
      </c>
      <c r="Z1376" s="30">
        <f>'25'!Y40</f>
        <v>3</v>
      </c>
      <c r="AA1376" s="30">
        <f>'25'!Z40</f>
        <v>4.2</v>
      </c>
      <c r="AB1376" s="30">
        <f>'25'!AA40</f>
        <v>2</v>
      </c>
      <c r="AC1376" s="30">
        <f>'25'!AB40</f>
        <v>0</v>
      </c>
      <c r="AD1376" s="30">
        <f>'25'!AC40</f>
        <v>0</v>
      </c>
      <c r="AE1376" s="30">
        <f>'25'!AD40</f>
        <v>0</v>
      </c>
      <c r="AF1376" s="30">
        <f>'25'!AE40</f>
        <v>0.85</v>
      </c>
      <c r="AG1376" s="30">
        <f>'25'!AF40</f>
        <v>0</v>
      </c>
      <c r="AH1376" s="30">
        <f>'25'!AG40</f>
        <v>0</v>
      </c>
      <c r="AI1376" s="30">
        <f>'25'!AH40</f>
        <v>0.85</v>
      </c>
      <c r="AJ1376" s="30">
        <f>'25'!AI40</f>
        <v>45</v>
      </c>
      <c r="AK1376" s="30">
        <f>'25'!AJ40</f>
        <v>45.85</v>
      </c>
      <c r="AL1376" s="30">
        <f>'25'!AK40</f>
        <v>92.95</v>
      </c>
      <c r="AM1376" s="30">
        <f>'25'!AL40</f>
        <v>98.45</v>
      </c>
      <c r="AN1376" s="30">
        <f>'25'!AM40</f>
        <v>52.6</v>
      </c>
      <c r="AO1376" s="30">
        <f>'25'!AN40</f>
        <v>0</v>
      </c>
      <c r="AP1376" s="30">
        <f>'25'!AO40</f>
        <v>0</v>
      </c>
      <c r="AQ1376" s="30">
        <f>'25'!AP40</f>
        <v>98.45</v>
      </c>
      <c r="AR1376" s="30">
        <f>'25'!AQ40</f>
        <v>49.35599999999998</v>
      </c>
      <c r="AS1376" s="30">
        <f>'25'!AR40</f>
        <v>0</v>
      </c>
      <c r="AT1376" s="30">
        <f>'25'!AS40</f>
        <v>45.85</v>
      </c>
      <c r="AU1376" s="30">
        <f>'25'!AT40</f>
        <v>96.455999999999989</v>
      </c>
      <c r="AV1376" s="30">
        <f>'25'!AU40</f>
        <v>142.30599999999998</v>
      </c>
      <c r="AW1376" s="30">
        <f>'25'!AV40</f>
        <v>0</v>
      </c>
      <c r="AX1376" s="30">
        <f>'25'!AW40</f>
        <v>10</v>
      </c>
      <c r="AY1376" s="30">
        <f>'25'!AX40</f>
        <v>200</v>
      </c>
      <c r="AZ1376" s="30">
        <f>'25'!AY40</f>
        <v>0</v>
      </c>
      <c r="BA1376" s="30">
        <f>'25'!AZ40</f>
        <v>36</v>
      </c>
      <c r="BB1376" s="30">
        <f>'25'!BA40</f>
        <v>15</v>
      </c>
      <c r="BC1376" s="30">
        <f>'25'!BB40</f>
        <v>261</v>
      </c>
      <c r="BD1376" s="30">
        <f>'25'!BC40</f>
        <v>247.95</v>
      </c>
      <c r="BE1376" s="30">
        <f>'25'!BD40</f>
        <v>14</v>
      </c>
      <c r="BF1376" s="30">
        <f>'25'!BE40</f>
        <v>15</v>
      </c>
      <c r="BG1376" s="30">
        <f>'25'!BF40</f>
        <v>8</v>
      </c>
      <c r="BH1376" s="30">
        <f>'25'!BG40</f>
        <v>9</v>
      </c>
      <c r="BI1376" s="30">
        <f>'25'!BH40</f>
        <v>1</v>
      </c>
      <c r="BJ1376" s="30">
        <f>'25'!BI40</f>
        <v>47</v>
      </c>
      <c r="BK1376" s="30">
        <f>'25'!BJ40</f>
        <v>200.95</v>
      </c>
      <c r="BL1376" s="30">
        <f>'25'!BK40</f>
        <v>96.455999999999989</v>
      </c>
      <c r="BM1376" s="30">
        <f>'25'!BL40</f>
        <v>104.494</v>
      </c>
    </row>
    <row r="1377" spans="1:65">
      <c r="A1377" s="78">
        <f>'25'!A41</f>
        <v>42911</v>
      </c>
      <c r="B1377" s="82" t="str">
        <f t="shared" si="21"/>
        <v>15:30:00</v>
      </c>
      <c r="C1377" s="30" t="str">
        <f>'25'!B41</f>
        <v>15H30</v>
      </c>
      <c r="D1377" s="30">
        <f>'25'!C41</f>
        <v>567</v>
      </c>
      <c r="E1377" s="30">
        <f>'25'!D41</f>
        <v>491</v>
      </c>
      <c r="F1377" s="30">
        <f>'25'!E41</f>
        <v>431</v>
      </c>
      <c r="G1377" s="30">
        <f>'25'!F41</f>
        <v>37</v>
      </c>
      <c r="H1377" s="30">
        <f>'25'!G41</f>
        <v>0</v>
      </c>
      <c r="I1377" s="30">
        <f>'25'!H41</f>
        <v>14</v>
      </c>
      <c r="J1377" s="30">
        <f>'25'!I41</f>
        <v>1489</v>
      </c>
      <c r="K1377" s="30">
        <f>'25'!J41</f>
        <v>51</v>
      </c>
      <c r="L1377" s="30">
        <f>'25'!K41</f>
        <v>253</v>
      </c>
      <c r="M1377" s="30">
        <f>'25'!L41</f>
        <v>258</v>
      </c>
      <c r="N1377" s="30">
        <f>'25'!M41</f>
        <v>190</v>
      </c>
      <c r="O1377" s="30">
        <f>'25'!N41</f>
        <v>0</v>
      </c>
      <c r="P1377" s="30">
        <f>'25'!O41</f>
        <v>9</v>
      </c>
      <c r="Q1377" s="30">
        <f>'25'!P41</f>
        <v>9</v>
      </c>
      <c r="R1377" s="30">
        <f>'25'!Q41</f>
        <v>7</v>
      </c>
      <c r="S1377" s="30">
        <f>'25'!R41</f>
        <v>0</v>
      </c>
      <c r="T1377" s="30">
        <f>'25'!S41</f>
        <v>701</v>
      </c>
      <c r="U1377" s="30">
        <f>'25'!T41</f>
        <v>25</v>
      </c>
      <c r="V1377" s="30">
        <f>'25'!U41</f>
        <v>76</v>
      </c>
      <c r="W1377" s="30">
        <f>'25'!V41</f>
        <v>3.9</v>
      </c>
      <c r="X1377" s="30">
        <f>'25'!W41</f>
        <v>3.5</v>
      </c>
      <c r="Y1377" s="30">
        <f>'25'!X41</f>
        <v>5.2</v>
      </c>
      <c r="Z1377" s="30">
        <f>'25'!Y41</f>
        <v>3</v>
      </c>
      <c r="AA1377" s="30">
        <f>'25'!Z41</f>
        <v>4.2</v>
      </c>
      <c r="AB1377" s="30">
        <f>'25'!AA41</f>
        <v>2</v>
      </c>
      <c r="AC1377" s="30">
        <f>'25'!AB41</f>
        <v>0</v>
      </c>
      <c r="AD1377" s="30">
        <f>'25'!AC41</f>
        <v>0</v>
      </c>
      <c r="AE1377" s="30">
        <f>'25'!AD41</f>
        <v>0</v>
      </c>
      <c r="AF1377" s="30">
        <f>'25'!AE41</f>
        <v>0.85</v>
      </c>
      <c r="AG1377" s="30">
        <f>'25'!AF41</f>
        <v>0</v>
      </c>
      <c r="AH1377" s="30">
        <f>'25'!AG41</f>
        <v>0</v>
      </c>
      <c r="AI1377" s="30">
        <f>'25'!AH41</f>
        <v>0.85</v>
      </c>
      <c r="AJ1377" s="30">
        <f>'25'!AI41</f>
        <v>45</v>
      </c>
      <c r="AK1377" s="30">
        <f>'25'!AJ41</f>
        <v>45.85</v>
      </c>
      <c r="AL1377" s="30">
        <f>'25'!AK41</f>
        <v>93.15</v>
      </c>
      <c r="AM1377" s="30">
        <f>'25'!AL41</f>
        <v>98.65</v>
      </c>
      <c r="AN1377" s="30">
        <f>'25'!AM41</f>
        <v>52.800000000000004</v>
      </c>
      <c r="AO1377" s="30">
        <f>'25'!AN41</f>
        <v>0</v>
      </c>
      <c r="AP1377" s="30">
        <f>'25'!AO41</f>
        <v>0</v>
      </c>
      <c r="AQ1377" s="30">
        <f>'25'!AP41</f>
        <v>98.65</v>
      </c>
      <c r="AR1377" s="30">
        <f>'25'!AQ41</f>
        <v>49.155999999999977</v>
      </c>
      <c r="AS1377" s="30">
        <f>'25'!AR41</f>
        <v>0</v>
      </c>
      <c r="AT1377" s="30">
        <f>'25'!AS41</f>
        <v>45.85</v>
      </c>
      <c r="AU1377" s="30">
        <f>'25'!AT41</f>
        <v>96.455999999999989</v>
      </c>
      <c r="AV1377" s="30">
        <f>'25'!AU41</f>
        <v>142.30599999999998</v>
      </c>
      <c r="AW1377" s="30">
        <f>'25'!AV41</f>
        <v>0</v>
      </c>
      <c r="AX1377" s="30">
        <f>'25'!AW41</f>
        <v>10</v>
      </c>
      <c r="AY1377" s="30">
        <f>'25'!AX41</f>
        <v>200</v>
      </c>
      <c r="AZ1377" s="30">
        <f>'25'!AY41</f>
        <v>0</v>
      </c>
      <c r="BA1377" s="30">
        <f>'25'!AZ41</f>
        <v>36</v>
      </c>
      <c r="BB1377" s="30">
        <f>'25'!BA41</f>
        <v>15</v>
      </c>
      <c r="BC1377" s="30">
        <f>'25'!BB41</f>
        <v>261</v>
      </c>
      <c r="BD1377" s="30">
        <f>'25'!BC41</f>
        <v>247.95</v>
      </c>
      <c r="BE1377" s="30">
        <f>'25'!BD41</f>
        <v>14</v>
      </c>
      <c r="BF1377" s="30">
        <f>'25'!BE41</f>
        <v>15</v>
      </c>
      <c r="BG1377" s="30">
        <f>'25'!BF41</f>
        <v>8</v>
      </c>
      <c r="BH1377" s="30">
        <f>'25'!BG41</f>
        <v>9</v>
      </c>
      <c r="BI1377" s="30">
        <f>'25'!BH41</f>
        <v>1</v>
      </c>
      <c r="BJ1377" s="30">
        <f>'25'!BI41</f>
        <v>47</v>
      </c>
      <c r="BK1377" s="30">
        <f>'25'!BJ41</f>
        <v>200.95</v>
      </c>
      <c r="BL1377" s="30">
        <f>'25'!BK41</f>
        <v>96.455999999999989</v>
      </c>
      <c r="BM1377" s="30">
        <f>'25'!BL41</f>
        <v>104.494</v>
      </c>
    </row>
    <row r="1378" spans="1:65">
      <c r="A1378" s="78">
        <f>'25'!A42</f>
        <v>42911</v>
      </c>
      <c r="B1378" s="82" t="str">
        <f t="shared" si="21"/>
        <v>16:00:00</v>
      </c>
      <c r="C1378" s="30" t="str">
        <f>'25'!B42</f>
        <v>16H00</v>
      </c>
      <c r="D1378" s="30">
        <f>'25'!C42</f>
        <v>568</v>
      </c>
      <c r="E1378" s="30">
        <f>'25'!D42</f>
        <v>499</v>
      </c>
      <c r="F1378" s="30">
        <f>'25'!E42</f>
        <v>437</v>
      </c>
      <c r="G1378" s="30">
        <f>'25'!F42</f>
        <v>37</v>
      </c>
      <c r="H1378" s="30">
        <f>'25'!G42</f>
        <v>0</v>
      </c>
      <c r="I1378" s="30">
        <f>'25'!H42</f>
        <v>15</v>
      </c>
      <c r="J1378" s="30">
        <f>'25'!I42</f>
        <v>1504</v>
      </c>
      <c r="K1378" s="30">
        <f>'25'!J42</f>
        <v>52</v>
      </c>
      <c r="L1378" s="30">
        <f>'25'!K42</f>
        <v>254</v>
      </c>
      <c r="M1378" s="30">
        <f>'25'!L42</f>
        <v>255</v>
      </c>
      <c r="N1378" s="30">
        <f>'25'!M42</f>
        <v>200</v>
      </c>
      <c r="O1378" s="30">
        <f>'25'!N42</f>
        <v>0</v>
      </c>
      <c r="P1378" s="30">
        <f>'25'!O42</f>
        <v>9</v>
      </c>
      <c r="Q1378" s="30">
        <f>'25'!P42</f>
        <v>9</v>
      </c>
      <c r="R1378" s="30">
        <f>'25'!Q42</f>
        <v>7</v>
      </c>
      <c r="S1378" s="30">
        <f>'25'!R42</f>
        <v>0</v>
      </c>
      <c r="T1378" s="30">
        <f>'25'!S42</f>
        <v>709</v>
      </c>
      <c r="U1378" s="30">
        <f>'25'!T42</f>
        <v>25</v>
      </c>
      <c r="V1378" s="30">
        <f>'25'!U42</f>
        <v>77</v>
      </c>
      <c r="W1378" s="30">
        <f>'25'!V42</f>
        <v>3.9</v>
      </c>
      <c r="X1378" s="30">
        <f>'25'!W42</f>
        <v>3.5</v>
      </c>
      <c r="Y1378" s="30">
        <f>'25'!X42</f>
        <v>5.5</v>
      </c>
      <c r="Z1378" s="30">
        <f>'25'!Y42</f>
        <v>2.9</v>
      </c>
      <c r="AA1378" s="30">
        <f>'25'!Z42</f>
        <v>4.5</v>
      </c>
      <c r="AB1378" s="30">
        <f>'25'!AA42</f>
        <v>2.1</v>
      </c>
      <c r="AC1378" s="30">
        <f>'25'!AB42</f>
        <v>0</v>
      </c>
      <c r="AD1378" s="30">
        <f>'25'!AC42</f>
        <v>0</v>
      </c>
      <c r="AE1378" s="30">
        <f>'25'!AD42</f>
        <v>0</v>
      </c>
      <c r="AF1378" s="30">
        <f>'25'!AE42</f>
        <v>0.85</v>
      </c>
      <c r="AG1378" s="30">
        <f>'25'!AF42</f>
        <v>0</v>
      </c>
      <c r="AH1378" s="30">
        <f>'25'!AG42</f>
        <v>0</v>
      </c>
      <c r="AI1378" s="30">
        <f>'25'!AH42</f>
        <v>0.85</v>
      </c>
      <c r="AJ1378" s="30">
        <f>'25'!AI42</f>
        <v>45</v>
      </c>
      <c r="AK1378" s="30">
        <f>'25'!AJ42</f>
        <v>45.85</v>
      </c>
      <c r="AL1378" s="30">
        <f>'25'!AK42</f>
        <v>94.65</v>
      </c>
      <c r="AM1378" s="30">
        <f>'25'!AL42</f>
        <v>100.25</v>
      </c>
      <c r="AN1378" s="30">
        <f>'25'!AM42</f>
        <v>54.4</v>
      </c>
      <c r="AO1378" s="30">
        <f>'25'!AN42</f>
        <v>0</v>
      </c>
      <c r="AP1378" s="30">
        <f>'25'!AO42</f>
        <v>0</v>
      </c>
      <c r="AQ1378" s="30">
        <f>'25'!AP42</f>
        <v>100.25</v>
      </c>
      <c r="AR1378" s="30">
        <f>'25'!AQ42</f>
        <v>47.655999999999977</v>
      </c>
      <c r="AS1378" s="30">
        <f>'25'!AR42</f>
        <v>0</v>
      </c>
      <c r="AT1378" s="30">
        <f>'25'!AS42</f>
        <v>45.85</v>
      </c>
      <c r="AU1378" s="30">
        <f>'25'!AT42</f>
        <v>96.455999999999989</v>
      </c>
      <c r="AV1378" s="30">
        <f>'25'!AU42</f>
        <v>142.30599999999998</v>
      </c>
      <c r="AW1378" s="30">
        <f>'25'!AV42</f>
        <v>0</v>
      </c>
      <c r="AX1378" s="30">
        <f>'25'!AW42</f>
        <v>10</v>
      </c>
      <c r="AY1378" s="30">
        <f>'25'!AX42</f>
        <v>200</v>
      </c>
      <c r="AZ1378" s="30">
        <f>'25'!AY42</f>
        <v>0</v>
      </c>
      <c r="BA1378" s="30">
        <f>'25'!AZ42</f>
        <v>36</v>
      </c>
      <c r="BB1378" s="30">
        <f>'25'!BA42</f>
        <v>15</v>
      </c>
      <c r="BC1378" s="30">
        <f>'25'!BB42</f>
        <v>261</v>
      </c>
      <c r="BD1378" s="30">
        <f>'25'!BC42</f>
        <v>247.95</v>
      </c>
      <c r="BE1378" s="30">
        <f>'25'!BD42</f>
        <v>14</v>
      </c>
      <c r="BF1378" s="30">
        <f>'25'!BE42</f>
        <v>15</v>
      </c>
      <c r="BG1378" s="30">
        <f>'25'!BF42</f>
        <v>8</v>
      </c>
      <c r="BH1378" s="30">
        <f>'25'!BG42</f>
        <v>9</v>
      </c>
      <c r="BI1378" s="30">
        <f>'25'!BH42</f>
        <v>1</v>
      </c>
      <c r="BJ1378" s="30">
        <f>'25'!BI42</f>
        <v>47</v>
      </c>
      <c r="BK1378" s="30">
        <f>'25'!BJ42</f>
        <v>200.95</v>
      </c>
      <c r="BL1378" s="30">
        <f>'25'!BK42</f>
        <v>96.455999999999989</v>
      </c>
      <c r="BM1378" s="30">
        <f>'25'!BL42</f>
        <v>104.494</v>
      </c>
    </row>
    <row r="1379" spans="1:65">
      <c r="A1379" s="78">
        <f>'25'!A43</f>
        <v>42911</v>
      </c>
      <c r="B1379" s="82" t="str">
        <f t="shared" si="21"/>
        <v>16:30:00</v>
      </c>
      <c r="C1379" s="30" t="str">
        <f>'25'!B43</f>
        <v>16H30</v>
      </c>
      <c r="D1379" s="30">
        <f>'25'!C43</f>
        <v>564</v>
      </c>
      <c r="E1379" s="30">
        <f>'25'!D43</f>
        <v>502</v>
      </c>
      <c r="F1379" s="30">
        <f>'25'!E43</f>
        <v>438</v>
      </c>
      <c r="G1379" s="30">
        <f>'25'!F43</f>
        <v>37</v>
      </c>
      <c r="H1379" s="30">
        <f>'25'!G43</f>
        <v>0</v>
      </c>
      <c r="I1379" s="30">
        <f>'25'!H43</f>
        <v>15</v>
      </c>
      <c r="J1379" s="30">
        <f>'25'!I43</f>
        <v>1504</v>
      </c>
      <c r="K1379" s="30">
        <f>'25'!J43</f>
        <v>52</v>
      </c>
      <c r="L1379" s="30">
        <f>'25'!K43</f>
        <v>259</v>
      </c>
      <c r="M1379" s="30">
        <f>'25'!L43</f>
        <v>255</v>
      </c>
      <c r="N1379" s="30">
        <f>'25'!M43</f>
        <v>200</v>
      </c>
      <c r="O1379" s="30">
        <f>'25'!N43</f>
        <v>0</v>
      </c>
      <c r="P1379" s="30">
        <f>'25'!O43</f>
        <v>9</v>
      </c>
      <c r="Q1379" s="30">
        <f>'25'!P43</f>
        <v>9</v>
      </c>
      <c r="R1379" s="30">
        <f>'25'!Q43</f>
        <v>7</v>
      </c>
      <c r="S1379" s="30">
        <f>'25'!R43</f>
        <v>0</v>
      </c>
      <c r="T1379" s="30">
        <f>'25'!S43</f>
        <v>714</v>
      </c>
      <c r="U1379" s="30">
        <f>'25'!T43</f>
        <v>25</v>
      </c>
      <c r="V1379" s="30">
        <f>'25'!U43</f>
        <v>77</v>
      </c>
      <c r="W1379" s="30">
        <f>'25'!V43</f>
        <v>3.9</v>
      </c>
      <c r="X1379" s="30">
        <f>'25'!W43</f>
        <v>3.5</v>
      </c>
      <c r="Y1379" s="30">
        <f>'25'!X43</f>
        <v>5.5</v>
      </c>
      <c r="Z1379" s="30">
        <f>'25'!Y43</f>
        <v>2.9</v>
      </c>
      <c r="AA1379" s="30">
        <f>'25'!Z43</f>
        <v>4.5</v>
      </c>
      <c r="AB1379" s="30">
        <f>'25'!AA43</f>
        <v>2.1</v>
      </c>
      <c r="AC1379" s="30">
        <f>'25'!AB43</f>
        <v>0</v>
      </c>
      <c r="AD1379" s="30">
        <f>'25'!AC43</f>
        <v>0</v>
      </c>
      <c r="AE1379" s="30">
        <f>'25'!AD43</f>
        <v>0</v>
      </c>
      <c r="AF1379" s="30">
        <f>'25'!AE43</f>
        <v>0.85</v>
      </c>
      <c r="AG1379" s="30">
        <f>'25'!AF43</f>
        <v>0</v>
      </c>
      <c r="AH1379" s="30">
        <f>'25'!AG43</f>
        <v>0</v>
      </c>
      <c r="AI1379" s="30">
        <f>'25'!AH43</f>
        <v>0.85</v>
      </c>
      <c r="AJ1379" s="30">
        <f>'25'!AI43</f>
        <v>45</v>
      </c>
      <c r="AK1379" s="30">
        <f>'25'!AJ43</f>
        <v>45.85</v>
      </c>
      <c r="AL1379" s="30">
        <f>'25'!AK43</f>
        <v>94.65</v>
      </c>
      <c r="AM1379" s="30">
        <f>'25'!AL43</f>
        <v>100.25</v>
      </c>
      <c r="AN1379" s="30">
        <f>'25'!AM43</f>
        <v>54.4</v>
      </c>
      <c r="AO1379" s="30">
        <f>'25'!AN43</f>
        <v>0</v>
      </c>
      <c r="AP1379" s="30">
        <f>'25'!AO43</f>
        <v>0</v>
      </c>
      <c r="AQ1379" s="30">
        <f>'25'!AP43</f>
        <v>100.25</v>
      </c>
      <c r="AR1379" s="30">
        <f>'25'!AQ43</f>
        <v>47.655999999999977</v>
      </c>
      <c r="AS1379" s="30">
        <f>'25'!AR43</f>
        <v>0</v>
      </c>
      <c r="AT1379" s="30">
        <f>'25'!AS43</f>
        <v>45.85</v>
      </c>
      <c r="AU1379" s="30">
        <f>'25'!AT43</f>
        <v>96.455999999999989</v>
      </c>
      <c r="AV1379" s="30">
        <f>'25'!AU43</f>
        <v>142.30599999999998</v>
      </c>
      <c r="AW1379" s="30">
        <f>'25'!AV43</f>
        <v>0</v>
      </c>
      <c r="AX1379" s="30">
        <f>'25'!AW43</f>
        <v>10</v>
      </c>
      <c r="AY1379" s="30">
        <f>'25'!AX43</f>
        <v>200</v>
      </c>
      <c r="AZ1379" s="30">
        <f>'25'!AY43</f>
        <v>0</v>
      </c>
      <c r="BA1379" s="30">
        <f>'25'!AZ43</f>
        <v>36</v>
      </c>
      <c r="BB1379" s="30">
        <f>'25'!BA43</f>
        <v>15</v>
      </c>
      <c r="BC1379" s="30">
        <f>'25'!BB43</f>
        <v>261</v>
      </c>
      <c r="BD1379" s="30">
        <f>'25'!BC43</f>
        <v>247.95</v>
      </c>
      <c r="BE1379" s="30">
        <f>'25'!BD43</f>
        <v>14</v>
      </c>
      <c r="BF1379" s="30">
        <f>'25'!BE43</f>
        <v>15</v>
      </c>
      <c r="BG1379" s="30">
        <f>'25'!BF43</f>
        <v>8</v>
      </c>
      <c r="BH1379" s="30">
        <f>'25'!BG43</f>
        <v>9</v>
      </c>
      <c r="BI1379" s="30">
        <f>'25'!BH43</f>
        <v>1</v>
      </c>
      <c r="BJ1379" s="30">
        <f>'25'!BI43</f>
        <v>47</v>
      </c>
      <c r="BK1379" s="30">
        <f>'25'!BJ43</f>
        <v>200.95</v>
      </c>
      <c r="BL1379" s="30">
        <f>'25'!BK43</f>
        <v>96.455999999999989</v>
      </c>
      <c r="BM1379" s="30">
        <f>'25'!BL43</f>
        <v>104.494</v>
      </c>
    </row>
    <row r="1380" spans="1:65">
      <c r="A1380" s="78">
        <f>'25'!A44</f>
        <v>42911</v>
      </c>
      <c r="B1380" s="82" t="str">
        <f t="shared" si="21"/>
        <v>17:00:00</v>
      </c>
      <c r="C1380" s="30" t="str">
        <f>'25'!B44</f>
        <v>17H00</v>
      </c>
      <c r="D1380" s="30">
        <f>'25'!C44</f>
        <v>554</v>
      </c>
      <c r="E1380" s="30">
        <f>'25'!D44</f>
        <v>496</v>
      </c>
      <c r="F1380" s="30">
        <f>'25'!E44</f>
        <v>432</v>
      </c>
      <c r="G1380" s="30">
        <f>'25'!F44</f>
        <v>36</v>
      </c>
      <c r="H1380" s="30">
        <f>'25'!G44</f>
        <v>0</v>
      </c>
      <c r="I1380" s="30">
        <f>'25'!H44</f>
        <v>14</v>
      </c>
      <c r="J1380" s="30">
        <f>'25'!I44</f>
        <v>1482</v>
      </c>
      <c r="K1380" s="30">
        <f>'25'!J44</f>
        <v>50</v>
      </c>
      <c r="L1380" s="30">
        <f>'25'!K44</f>
        <v>257</v>
      </c>
      <c r="M1380" s="30">
        <f>'25'!L44</f>
        <v>255</v>
      </c>
      <c r="N1380" s="30">
        <f>'25'!M44</f>
        <v>190</v>
      </c>
      <c r="O1380" s="30">
        <f>'25'!N44</f>
        <v>0</v>
      </c>
      <c r="P1380" s="30">
        <f>'25'!O44</f>
        <v>9</v>
      </c>
      <c r="Q1380" s="30">
        <f>'25'!P44</f>
        <v>9</v>
      </c>
      <c r="R1380" s="30">
        <f>'25'!Q44</f>
        <v>7</v>
      </c>
      <c r="S1380" s="30">
        <f>'25'!R44</f>
        <v>0</v>
      </c>
      <c r="T1380" s="30">
        <f>'25'!S44</f>
        <v>702</v>
      </c>
      <c r="U1380" s="30">
        <f>'25'!T44</f>
        <v>25</v>
      </c>
      <c r="V1380" s="30">
        <f>'25'!U44</f>
        <v>75</v>
      </c>
      <c r="W1380" s="30">
        <f>'25'!V44</f>
        <v>3.9</v>
      </c>
      <c r="X1380" s="30">
        <f>'25'!W44</f>
        <v>3.5</v>
      </c>
      <c r="Y1380" s="30">
        <f>'25'!X44</f>
        <v>5.5</v>
      </c>
      <c r="Z1380" s="30">
        <f>'25'!Y44</f>
        <v>2.9</v>
      </c>
      <c r="AA1380" s="30">
        <f>'25'!Z44</f>
        <v>4.5999999999999996</v>
      </c>
      <c r="AB1380" s="30">
        <f>'25'!AA44</f>
        <v>2.1</v>
      </c>
      <c r="AC1380" s="30">
        <f>'25'!AB44</f>
        <v>0</v>
      </c>
      <c r="AD1380" s="30">
        <f>'25'!AC44</f>
        <v>0</v>
      </c>
      <c r="AE1380" s="30">
        <f>'25'!AD44</f>
        <v>0</v>
      </c>
      <c r="AF1380" s="30">
        <f>'25'!AE44</f>
        <v>0.85</v>
      </c>
      <c r="AG1380" s="30">
        <f>'25'!AF44</f>
        <v>0</v>
      </c>
      <c r="AH1380" s="30">
        <f>'25'!AG44</f>
        <v>0</v>
      </c>
      <c r="AI1380" s="30">
        <f>'25'!AH44</f>
        <v>0.85</v>
      </c>
      <c r="AJ1380" s="30">
        <f>'25'!AI44</f>
        <v>45</v>
      </c>
      <c r="AK1380" s="30">
        <f>'25'!AJ44</f>
        <v>45.85</v>
      </c>
      <c r="AL1380" s="30">
        <f>'25'!AK44</f>
        <v>92.75</v>
      </c>
      <c r="AM1380" s="30">
        <f>'25'!AL44</f>
        <v>98.35</v>
      </c>
      <c r="AN1380" s="30">
        <f>'25'!AM44</f>
        <v>52.499999999999993</v>
      </c>
      <c r="AO1380" s="30">
        <f>'25'!AN44</f>
        <v>0</v>
      </c>
      <c r="AP1380" s="30">
        <f>'25'!AO44</f>
        <v>0</v>
      </c>
      <c r="AQ1380" s="30">
        <f>'25'!AP44</f>
        <v>98.35</v>
      </c>
      <c r="AR1380" s="30">
        <f>'25'!AQ44</f>
        <v>49.555999999999983</v>
      </c>
      <c r="AS1380" s="30">
        <f>'25'!AR44</f>
        <v>0</v>
      </c>
      <c r="AT1380" s="30">
        <f>'25'!AS44</f>
        <v>45.85</v>
      </c>
      <c r="AU1380" s="30">
        <f>'25'!AT44</f>
        <v>96.455999999999989</v>
      </c>
      <c r="AV1380" s="30">
        <f>'25'!AU44</f>
        <v>142.30599999999998</v>
      </c>
      <c r="AW1380" s="30">
        <f>'25'!AV44</f>
        <v>0</v>
      </c>
      <c r="AX1380" s="30">
        <f>'25'!AW44</f>
        <v>10</v>
      </c>
      <c r="AY1380" s="30">
        <f>'25'!AX44</f>
        <v>200</v>
      </c>
      <c r="AZ1380" s="30">
        <f>'25'!AY44</f>
        <v>0</v>
      </c>
      <c r="BA1380" s="30">
        <f>'25'!AZ44</f>
        <v>36</v>
      </c>
      <c r="BB1380" s="30">
        <f>'25'!BA44</f>
        <v>15</v>
      </c>
      <c r="BC1380" s="30">
        <f>'25'!BB44</f>
        <v>261</v>
      </c>
      <c r="BD1380" s="30">
        <f>'25'!BC44</f>
        <v>247.95</v>
      </c>
      <c r="BE1380" s="30">
        <f>'25'!BD44</f>
        <v>14</v>
      </c>
      <c r="BF1380" s="30">
        <f>'25'!BE44</f>
        <v>15</v>
      </c>
      <c r="BG1380" s="30">
        <f>'25'!BF44</f>
        <v>8</v>
      </c>
      <c r="BH1380" s="30">
        <f>'25'!BG44</f>
        <v>9</v>
      </c>
      <c r="BI1380" s="30">
        <f>'25'!BH44</f>
        <v>1</v>
      </c>
      <c r="BJ1380" s="30">
        <f>'25'!BI44</f>
        <v>47</v>
      </c>
      <c r="BK1380" s="30">
        <f>'25'!BJ44</f>
        <v>200.95</v>
      </c>
      <c r="BL1380" s="30">
        <f>'25'!BK44</f>
        <v>96.455999999999989</v>
      </c>
      <c r="BM1380" s="30">
        <f>'25'!BL44</f>
        <v>104.494</v>
      </c>
    </row>
    <row r="1381" spans="1:65">
      <c r="A1381" s="78">
        <f>'25'!A45</f>
        <v>42911</v>
      </c>
      <c r="B1381" s="82" t="str">
        <f t="shared" si="21"/>
        <v>17:30:00</v>
      </c>
      <c r="C1381" s="30" t="str">
        <f>'25'!B45</f>
        <v>17H30</v>
      </c>
      <c r="D1381" s="30">
        <f>'25'!C45</f>
        <v>565</v>
      </c>
      <c r="E1381" s="30">
        <f>'25'!D45</f>
        <v>502</v>
      </c>
      <c r="F1381" s="30">
        <f>'25'!E45</f>
        <v>428</v>
      </c>
      <c r="G1381" s="30">
        <f>'25'!F45</f>
        <v>37</v>
      </c>
      <c r="H1381" s="30">
        <f>'25'!G45</f>
        <v>0</v>
      </c>
      <c r="I1381" s="30">
        <f>'25'!H45</f>
        <v>14</v>
      </c>
      <c r="J1381" s="30">
        <f>'25'!I45</f>
        <v>1495</v>
      </c>
      <c r="K1381" s="30">
        <f>'25'!J45</f>
        <v>51</v>
      </c>
      <c r="L1381" s="30">
        <f>'25'!K45</f>
        <v>255</v>
      </c>
      <c r="M1381" s="30">
        <f>'25'!L45</f>
        <v>255</v>
      </c>
      <c r="N1381" s="30">
        <f>'25'!M45</f>
        <v>230</v>
      </c>
      <c r="O1381" s="30">
        <f>'25'!N45</f>
        <v>0</v>
      </c>
      <c r="P1381" s="30">
        <f>'25'!O45</f>
        <v>9</v>
      </c>
      <c r="Q1381" s="30">
        <f>'25'!P45</f>
        <v>9</v>
      </c>
      <c r="R1381" s="30">
        <f>'25'!Q45</f>
        <v>8</v>
      </c>
      <c r="S1381" s="30">
        <f>'25'!R45</f>
        <v>0</v>
      </c>
      <c r="T1381" s="30">
        <f>'25'!S45</f>
        <v>740</v>
      </c>
      <c r="U1381" s="30">
        <f>'25'!T45</f>
        <v>26</v>
      </c>
      <c r="V1381" s="30">
        <f>'25'!U45</f>
        <v>77</v>
      </c>
      <c r="W1381" s="30">
        <f>'25'!V45</f>
        <v>3.9</v>
      </c>
      <c r="X1381" s="30">
        <f>'25'!W45</f>
        <v>3.5</v>
      </c>
      <c r="Y1381" s="30">
        <f>'25'!X45</f>
        <v>5.5</v>
      </c>
      <c r="Z1381" s="30">
        <f>'25'!Y45</f>
        <v>2.9</v>
      </c>
      <c r="AA1381" s="30">
        <f>'25'!Z45</f>
        <v>4.5999999999999996</v>
      </c>
      <c r="AB1381" s="30">
        <f>'25'!AA45</f>
        <v>2.1</v>
      </c>
      <c r="AC1381" s="30">
        <f>'25'!AB45</f>
        <v>0</v>
      </c>
      <c r="AD1381" s="30">
        <f>'25'!AC45</f>
        <v>0</v>
      </c>
      <c r="AE1381" s="30">
        <f>'25'!AD45</f>
        <v>0</v>
      </c>
      <c r="AF1381" s="30">
        <f>'25'!AE45</f>
        <v>0.85</v>
      </c>
      <c r="AG1381" s="30">
        <f>'25'!AF45</f>
        <v>0</v>
      </c>
      <c r="AH1381" s="30">
        <f>'25'!AG45</f>
        <v>0</v>
      </c>
      <c r="AI1381" s="30">
        <f>'25'!AH45</f>
        <v>0.85</v>
      </c>
      <c r="AJ1381" s="30">
        <f>'25'!AI45</f>
        <v>45</v>
      </c>
      <c r="AK1381" s="30">
        <f>'25'!AJ45</f>
        <v>45.85</v>
      </c>
      <c r="AL1381" s="30">
        <f>'25'!AK45</f>
        <v>94.75</v>
      </c>
      <c r="AM1381" s="30">
        <f>'25'!AL45</f>
        <v>100.35</v>
      </c>
      <c r="AN1381" s="30">
        <f>'25'!AM45</f>
        <v>54.499999999999993</v>
      </c>
      <c r="AO1381" s="30">
        <f>'25'!AN45</f>
        <v>0</v>
      </c>
      <c r="AP1381" s="30">
        <f>'25'!AO45</f>
        <v>0</v>
      </c>
      <c r="AQ1381" s="30">
        <f>'25'!AP45</f>
        <v>100.35</v>
      </c>
      <c r="AR1381" s="30">
        <f>'25'!AQ45</f>
        <v>48.923999999999978</v>
      </c>
      <c r="AS1381" s="30">
        <f>'25'!AR45</f>
        <v>0</v>
      </c>
      <c r="AT1381" s="30">
        <f>'25'!AS45</f>
        <v>45.85</v>
      </c>
      <c r="AU1381" s="30">
        <f>'25'!AT45</f>
        <v>97.823999999999984</v>
      </c>
      <c r="AV1381" s="30">
        <f>'25'!AU45</f>
        <v>143.67399999999998</v>
      </c>
      <c r="AW1381" s="30">
        <f>'25'!AV45</f>
        <v>0</v>
      </c>
      <c r="AX1381" s="30">
        <f>'25'!AW45</f>
        <v>10</v>
      </c>
      <c r="AY1381" s="30">
        <f>'25'!AX45</f>
        <v>200</v>
      </c>
      <c r="AZ1381" s="30">
        <f>'25'!AY45</f>
        <v>0</v>
      </c>
      <c r="BA1381" s="30">
        <f>'25'!AZ45</f>
        <v>36</v>
      </c>
      <c r="BB1381" s="30">
        <f>'25'!BA45</f>
        <v>18</v>
      </c>
      <c r="BC1381" s="30">
        <f>'25'!BB45</f>
        <v>264</v>
      </c>
      <c r="BD1381" s="30">
        <f>'25'!BC45</f>
        <v>250.79999999999998</v>
      </c>
      <c r="BE1381" s="30">
        <f>'25'!BD45</f>
        <v>14</v>
      </c>
      <c r="BF1381" s="30">
        <f>'25'!BE45</f>
        <v>15</v>
      </c>
      <c r="BG1381" s="30">
        <f>'25'!BF45</f>
        <v>8</v>
      </c>
      <c r="BH1381" s="30">
        <f>'25'!BG45</f>
        <v>9</v>
      </c>
      <c r="BI1381" s="30">
        <f>'25'!BH45</f>
        <v>1</v>
      </c>
      <c r="BJ1381" s="30">
        <f>'25'!BI45</f>
        <v>47</v>
      </c>
      <c r="BK1381" s="30">
        <f>'25'!BJ45</f>
        <v>203.79999999999998</v>
      </c>
      <c r="BL1381" s="30">
        <f>'25'!BK45</f>
        <v>97.823999999999984</v>
      </c>
      <c r="BM1381" s="30">
        <f>'25'!BL45</f>
        <v>105.976</v>
      </c>
    </row>
    <row r="1382" spans="1:65">
      <c r="A1382" s="78">
        <f>'25'!A46</f>
        <v>42911</v>
      </c>
      <c r="B1382" s="82" t="str">
        <f t="shared" si="21"/>
        <v>18:00:00</v>
      </c>
      <c r="C1382" s="30" t="str">
        <f>'25'!B46</f>
        <v>18H00</v>
      </c>
      <c r="D1382" s="30">
        <f>'25'!C46</f>
        <v>588</v>
      </c>
      <c r="E1382" s="30">
        <f>'25'!D46</f>
        <v>530</v>
      </c>
      <c r="F1382" s="30">
        <f>'25'!E46</f>
        <v>446</v>
      </c>
      <c r="G1382" s="30">
        <f>'25'!F46</f>
        <v>39</v>
      </c>
      <c r="H1382" s="30">
        <f>'25'!G46</f>
        <v>0</v>
      </c>
      <c r="I1382" s="30">
        <f>'25'!H46</f>
        <v>15</v>
      </c>
      <c r="J1382" s="30">
        <f>'25'!I46</f>
        <v>1564</v>
      </c>
      <c r="K1382" s="30">
        <f>'25'!J46</f>
        <v>54</v>
      </c>
      <c r="L1382" s="30">
        <f>'25'!K46</f>
        <v>259</v>
      </c>
      <c r="M1382" s="30">
        <f>'25'!L46</f>
        <v>262</v>
      </c>
      <c r="N1382" s="30">
        <f>'25'!M46</f>
        <v>220</v>
      </c>
      <c r="O1382" s="30">
        <f>'25'!N46</f>
        <v>0</v>
      </c>
      <c r="P1382" s="30">
        <f>'25'!O46</f>
        <v>9</v>
      </c>
      <c r="Q1382" s="30">
        <f>'25'!P46</f>
        <v>9</v>
      </c>
      <c r="R1382" s="30">
        <f>'25'!Q46</f>
        <v>8</v>
      </c>
      <c r="S1382" s="30">
        <f>'25'!R46</f>
        <v>0</v>
      </c>
      <c r="T1382" s="30">
        <f>'25'!S46</f>
        <v>741</v>
      </c>
      <c r="U1382" s="30">
        <f>'25'!T46</f>
        <v>26</v>
      </c>
      <c r="V1382" s="30">
        <f>'25'!U46</f>
        <v>80</v>
      </c>
      <c r="W1382" s="30">
        <f>'25'!V46</f>
        <v>3.9</v>
      </c>
      <c r="X1382" s="30">
        <f>'25'!W46</f>
        <v>3.5</v>
      </c>
      <c r="Y1382" s="30">
        <f>'25'!X46</f>
        <v>5.5</v>
      </c>
      <c r="Z1382" s="30">
        <f>'25'!Y46</f>
        <v>3.1</v>
      </c>
      <c r="AA1382" s="30">
        <f>'25'!Z46</f>
        <v>4.9000000000000004</v>
      </c>
      <c r="AB1382" s="30">
        <f>'25'!AA46</f>
        <v>2</v>
      </c>
      <c r="AC1382" s="30">
        <f>'25'!AB46</f>
        <v>0</v>
      </c>
      <c r="AD1382" s="30">
        <f>'25'!AC46</f>
        <v>0</v>
      </c>
      <c r="AE1382" s="30">
        <f>'25'!AD46</f>
        <v>0</v>
      </c>
      <c r="AF1382" s="30">
        <f>'25'!AE46</f>
        <v>0.875</v>
      </c>
      <c r="AG1382" s="30">
        <f>'25'!AF46</f>
        <v>0</v>
      </c>
      <c r="AH1382" s="30">
        <f>'25'!AG46</f>
        <v>0</v>
      </c>
      <c r="AI1382" s="30">
        <f>'25'!AH46</f>
        <v>0.875</v>
      </c>
      <c r="AJ1382" s="30">
        <f>'25'!AI46</f>
        <v>45</v>
      </c>
      <c r="AK1382" s="30">
        <f>'25'!AJ46</f>
        <v>45.875</v>
      </c>
      <c r="AL1382" s="30">
        <f>'25'!AK46</f>
        <v>98.275000000000006</v>
      </c>
      <c r="AM1382" s="30">
        <f>'25'!AL46</f>
        <v>103.77500000000001</v>
      </c>
      <c r="AN1382" s="30">
        <f>'25'!AM46</f>
        <v>57.900000000000006</v>
      </c>
      <c r="AO1382" s="30">
        <f>'25'!AN46</f>
        <v>0</v>
      </c>
      <c r="AP1382" s="30">
        <f>'25'!AO46</f>
        <v>0</v>
      </c>
      <c r="AQ1382" s="30">
        <f>'25'!AP46</f>
        <v>103.77500000000001</v>
      </c>
      <c r="AR1382" s="30">
        <f>'25'!AQ46</f>
        <v>45.423999999999978</v>
      </c>
      <c r="AS1382" s="30">
        <f>'25'!AR46</f>
        <v>0</v>
      </c>
      <c r="AT1382" s="30">
        <f>'25'!AS46</f>
        <v>45.875</v>
      </c>
      <c r="AU1382" s="30">
        <f>'25'!AT46</f>
        <v>97.823999999999984</v>
      </c>
      <c r="AV1382" s="30">
        <f>'25'!AU46</f>
        <v>143.69899999999998</v>
      </c>
      <c r="AW1382" s="30">
        <f>'25'!AV46</f>
        <v>0</v>
      </c>
      <c r="AX1382" s="30">
        <f>'25'!AW46</f>
        <v>10</v>
      </c>
      <c r="AY1382" s="30">
        <f>'25'!AX46</f>
        <v>200</v>
      </c>
      <c r="AZ1382" s="30">
        <f>'25'!AY46</f>
        <v>0</v>
      </c>
      <c r="BA1382" s="30">
        <f>'25'!AZ46</f>
        <v>36</v>
      </c>
      <c r="BB1382" s="30">
        <f>'25'!BA46</f>
        <v>18</v>
      </c>
      <c r="BC1382" s="30">
        <f>'25'!BB46</f>
        <v>264</v>
      </c>
      <c r="BD1382" s="30">
        <f>'25'!BC46</f>
        <v>250.79999999999998</v>
      </c>
      <c r="BE1382" s="30">
        <f>'25'!BD46</f>
        <v>14</v>
      </c>
      <c r="BF1382" s="30">
        <f>'25'!BE46</f>
        <v>15</v>
      </c>
      <c r="BG1382" s="30">
        <f>'25'!BF46</f>
        <v>8</v>
      </c>
      <c r="BH1382" s="30">
        <f>'25'!BG46</f>
        <v>9</v>
      </c>
      <c r="BI1382" s="30">
        <f>'25'!BH46</f>
        <v>1</v>
      </c>
      <c r="BJ1382" s="30">
        <f>'25'!BI46</f>
        <v>47</v>
      </c>
      <c r="BK1382" s="30">
        <f>'25'!BJ46</f>
        <v>203.79999999999998</v>
      </c>
      <c r="BL1382" s="30">
        <f>'25'!BK46</f>
        <v>97.823999999999984</v>
      </c>
      <c r="BM1382" s="30">
        <f>'25'!BL46</f>
        <v>105.976</v>
      </c>
    </row>
    <row r="1383" spans="1:65">
      <c r="A1383" s="78">
        <f>'25'!A47</f>
        <v>42911</v>
      </c>
      <c r="B1383" s="82" t="str">
        <f t="shared" si="21"/>
        <v>18:15:00</v>
      </c>
      <c r="C1383" s="30" t="str">
        <f>'25'!B47</f>
        <v>18H15</v>
      </c>
      <c r="D1383" s="30">
        <f>'25'!C47</f>
        <v>588</v>
      </c>
      <c r="E1383" s="30">
        <f>'25'!D47</f>
        <v>530</v>
      </c>
      <c r="F1383" s="30">
        <f>'25'!E47</f>
        <v>446</v>
      </c>
      <c r="G1383" s="30">
        <f>'25'!F47</f>
        <v>39</v>
      </c>
      <c r="H1383" s="30">
        <f>'25'!G47</f>
        <v>0</v>
      </c>
      <c r="I1383" s="30">
        <f>'25'!H47</f>
        <v>15</v>
      </c>
      <c r="J1383" s="30">
        <f>'25'!I47</f>
        <v>1564</v>
      </c>
      <c r="K1383" s="30">
        <f>'25'!J47</f>
        <v>54</v>
      </c>
      <c r="L1383" s="30">
        <f>'25'!K47</f>
        <v>259</v>
      </c>
      <c r="M1383" s="30">
        <f>'25'!L47</f>
        <v>262</v>
      </c>
      <c r="N1383" s="30">
        <f>'25'!M47</f>
        <v>220</v>
      </c>
      <c r="O1383" s="30">
        <f>'25'!N47</f>
        <v>0</v>
      </c>
      <c r="P1383" s="30">
        <f>'25'!O47</f>
        <v>9</v>
      </c>
      <c r="Q1383" s="30">
        <f>'25'!P47</f>
        <v>9</v>
      </c>
      <c r="R1383" s="30">
        <f>'25'!Q47</f>
        <v>8</v>
      </c>
      <c r="S1383" s="30">
        <f>'25'!R47</f>
        <v>0</v>
      </c>
      <c r="T1383" s="30">
        <f>'25'!S47</f>
        <v>741</v>
      </c>
      <c r="U1383" s="30">
        <f>'25'!T47</f>
        <v>26</v>
      </c>
      <c r="V1383" s="30">
        <f>'25'!U47</f>
        <v>80</v>
      </c>
      <c r="W1383" s="30">
        <f>'25'!V47</f>
        <v>3.9</v>
      </c>
      <c r="X1383" s="30">
        <f>'25'!W47</f>
        <v>3.5</v>
      </c>
      <c r="Y1383" s="30">
        <f>'25'!X47</f>
        <v>5.5</v>
      </c>
      <c r="Z1383" s="30">
        <f>'25'!Y47</f>
        <v>3.1</v>
      </c>
      <c r="AA1383" s="30">
        <f>'25'!Z47</f>
        <v>4.9000000000000004</v>
      </c>
      <c r="AB1383" s="30">
        <f>'25'!AA47</f>
        <v>2</v>
      </c>
      <c r="AC1383" s="30">
        <f>'25'!AB47</f>
        <v>0</v>
      </c>
      <c r="AD1383" s="30">
        <f>'25'!AC47</f>
        <v>0</v>
      </c>
      <c r="AE1383" s="30">
        <f>'25'!AD47</f>
        <v>0</v>
      </c>
      <c r="AF1383" s="30">
        <f>'25'!AE47</f>
        <v>0.875</v>
      </c>
      <c r="AG1383" s="30">
        <f>'25'!AF47</f>
        <v>0</v>
      </c>
      <c r="AH1383" s="30">
        <f>'25'!AG47</f>
        <v>0</v>
      </c>
      <c r="AI1383" s="30">
        <f>'25'!AH47</f>
        <v>0.875</v>
      </c>
      <c r="AJ1383" s="30">
        <f>'25'!AI47</f>
        <v>45</v>
      </c>
      <c r="AK1383" s="30">
        <f>'25'!AJ47</f>
        <v>45.875</v>
      </c>
      <c r="AL1383" s="30">
        <f>'25'!AK47</f>
        <v>98.275000000000006</v>
      </c>
      <c r="AM1383" s="30">
        <f>'25'!AL47</f>
        <v>103.77500000000001</v>
      </c>
      <c r="AN1383" s="30">
        <f>'25'!AM47</f>
        <v>57.900000000000006</v>
      </c>
      <c r="AO1383" s="30">
        <f>'25'!AN47</f>
        <v>0</v>
      </c>
      <c r="AP1383" s="30">
        <f>'25'!AO47</f>
        <v>0</v>
      </c>
      <c r="AQ1383" s="30">
        <f>'25'!AP47</f>
        <v>103.77500000000001</v>
      </c>
      <c r="AR1383" s="30">
        <f>'25'!AQ47</f>
        <v>45.423999999999978</v>
      </c>
      <c r="AS1383" s="30">
        <f>'25'!AR47</f>
        <v>0</v>
      </c>
      <c r="AT1383" s="30">
        <f>'25'!AS47</f>
        <v>45.875</v>
      </c>
      <c r="AU1383" s="30">
        <f>'25'!AT47</f>
        <v>97.823999999999984</v>
      </c>
      <c r="AV1383" s="30">
        <f>'25'!AU47</f>
        <v>143.69899999999998</v>
      </c>
      <c r="AW1383" s="30">
        <f>'25'!AV47</f>
        <v>0</v>
      </c>
      <c r="AX1383" s="30">
        <f>'25'!AW47</f>
        <v>10</v>
      </c>
      <c r="AY1383" s="30">
        <f>'25'!AX47</f>
        <v>200</v>
      </c>
      <c r="AZ1383" s="30">
        <f>'25'!AY47</f>
        <v>0</v>
      </c>
      <c r="BA1383" s="30">
        <f>'25'!AZ47</f>
        <v>36</v>
      </c>
      <c r="BB1383" s="30">
        <f>'25'!BA47</f>
        <v>18</v>
      </c>
      <c r="BC1383" s="30">
        <f>'25'!BB47</f>
        <v>264</v>
      </c>
      <c r="BD1383" s="30">
        <f>'25'!BC47</f>
        <v>250.79999999999998</v>
      </c>
      <c r="BE1383" s="30">
        <f>'25'!BD47</f>
        <v>14</v>
      </c>
      <c r="BF1383" s="30">
        <f>'25'!BE47</f>
        <v>15</v>
      </c>
      <c r="BG1383" s="30">
        <f>'25'!BF47</f>
        <v>8</v>
      </c>
      <c r="BH1383" s="30">
        <f>'25'!BG47</f>
        <v>9</v>
      </c>
      <c r="BI1383" s="30">
        <f>'25'!BH47</f>
        <v>1</v>
      </c>
      <c r="BJ1383" s="30">
        <f>'25'!BI47</f>
        <v>47</v>
      </c>
      <c r="BK1383" s="30">
        <f>'25'!BJ47</f>
        <v>203.79999999999998</v>
      </c>
      <c r="BL1383" s="30">
        <f>'25'!BK47</f>
        <v>97.823999999999984</v>
      </c>
      <c r="BM1383" s="30">
        <f>'25'!BL47</f>
        <v>105.976</v>
      </c>
    </row>
    <row r="1384" spans="1:65">
      <c r="A1384" s="78">
        <f>'25'!A48</f>
        <v>42911</v>
      </c>
      <c r="B1384" s="82" t="str">
        <f t="shared" si="21"/>
        <v>18:30:00</v>
      </c>
      <c r="C1384" s="30" t="str">
        <f>'25'!B48</f>
        <v>18H30</v>
      </c>
      <c r="D1384" s="30">
        <f>'25'!C48</f>
        <v>720</v>
      </c>
      <c r="E1384" s="30">
        <f>'25'!D48</f>
        <v>647</v>
      </c>
      <c r="F1384" s="30">
        <f>'25'!E48</f>
        <v>552</v>
      </c>
      <c r="G1384" s="30">
        <f>'25'!F48</f>
        <v>46</v>
      </c>
      <c r="H1384" s="30">
        <f>'25'!G48</f>
        <v>0</v>
      </c>
      <c r="I1384" s="30">
        <f>'25'!H48</f>
        <v>18</v>
      </c>
      <c r="J1384" s="30">
        <f>'25'!I48</f>
        <v>1919</v>
      </c>
      <c r="K1384" s="30">
        <f>'25'!J48</f>
        <v>64</v>
      </c>
      <c r="L1384" s="30">
        <f>'25'!K48</f>
        <v>312</v>
      </c>
      <c r="M1384" s="30">
        <f>'25'!L48</f>
        <v>311</v>
      </c>
      <c r="N1384" s="30">
        <f>'25'!M48</f>
        <v>200</v>
      </c>
      <c r="O1384" s="30">
        <f>'25'!N48</f>
        <v>0</v>
      </c>
      <c r="P1384" s="30">
        <f>'25'!O48</f>
        <v>11</v>
      </c>
      <c r="Q1384" s="30">
        <f>'25'!P48</f>
        <v>11</v>
      </c>
      <c r="R1384" s="30">
        <f>'25'!Q48</f>
        <v>7</v>
      </c>
      <c r="S1384" s="30">
        <f>'25'!R48</f>
        <v>0</v>
      </c>
      <c r="T1384" s="30">
        <f>'25'!S48</f>
        <v>823</v>
      </c>
      <c r="U1384" s="30">
        <f>'25'!T48</f>
        <v>29</v>
      </c>
      <c r="V1384" s="30">
        <f>'25'!U48</f>
        <v>93</v>
      </c>
      <c r="W1384" s="30">
        <f>'25'!V48</f>
        <v>3.9</v>
      </c>
      <c r="X1384" s="30">
        <f>'25'!W48</f>
        <v>3.5</v>
      </c>
      <c r="Y1384" s="30">
        <f>'25'!X48</f>
        <v>8.5</v>
      </c>
      <c r="Z1384" s="30">
        <f>'25'!Y48</f>
        <v>3.1</v>
      </c>
      <c r="AA1384" s="30">
        <f>'25'!Z48</f>
        <v>4.9000000000000004</v>
      </c>
      <c r="AB1384" s="30">
        <f>'25'!AA48</f>
        <v>2</v>
      </c>
      <c r="AC1384" s="30">
        <f>'25'!AB48</f>
        <v>0</v>
      </c>
      <c r="AD1384" s="30">
        <f>'25'!AC48</f>
        <v>0</v>
      </c>
      <c r="AE1384" s="30">
        <f>'25'!AD48</f>
        <v>0</v>
      </c>
      <c r="AF1384" s="30">
        <f>'25'!AE48</f>
        <v>0.875</v>
      </c>
      <c r="AG1384" s="30">
        <f>'25'!AF48</f>
        <v>0</v>
      </c>
      <c r="AH1384" s="30">
        <f>'25'!AG48</f>
        <v>0</v>
      </c>
      <c r="AI1384" s="30">
        <f>'25'!AH48</f>
        <v>0.875</v>
      </c>
      <c r="AJ1384" s="30">
        <f>'25'!AI48</f>
        <v>45</v>
      </c>
      <c r="AK1384" s="30">
        <f>'25'!AJ48</f>
        <v>45.875</v>
      </c>
      <c r="AL1384" s="30">
        <f>'25'!AK48</f>
        <v>114.27500000000001</v>
      </c>
      <c r="AM1384" s="30">
        <f>'25'!AL48</f>
        <v>119.77500000000001</v>
      </c>
      <c r="AN1384" s="30">
        <f>'25'!AM48</f>
        <v>73.900000000000006</v>
      </c>
      <c r="AO1384" s="30">
        <f>'25'!AN48</f>
        <v>0</v>
      </c>
      <c r="AP1384" s="30">
        <f>'25'!AO48</f>
        <v>0</v>
      </c>
      <c r="AQ1384" s="30">
        <f>'25'!AP48</f>
        <v>119.77500000000001</v>
      </c>
      <c r="AR1384" s="30">
        <f>'25'!AQ48</f>
        <v>29.423999999999978</v>
      </c>
      <c r="AS1384" s="30">
        <f>'25'!AR48</f>
        <v>0</v>
      </c>
      <c r="AT1384" s="30">
        <f>'25'!AS48</f>
        <v>45.875</v>
      </c>
      <c r="AU1384" s="30">
        <f>'25'!AT48</f>
        <v>97.823999999999984</v>
      </c>
      <c r="AV1384" s="30">
        <f>'25'!AU48</f>
        <v>143.69899999999998</v>
      </c>
      <c r="AW1384" s="30">
        <f>'25'!AV48</f>
        <v>0</v>
      </c>
      <c r="AX1384" s="30">
        <f>'25'!AW48</f>
        <v>10</v>
      </c>
      <c r="AY1384" s="30">
        <f>'25'!AX48</f>
        <v>200</v>
      </c>
      <c r="AZ1384" s="30">
        <f>'25'!AY48</f>
        <v>0</v>
      </c>
      <c r="BA1384" s="30">
        <f>'25'!AZ48</f>
        <v>36</v>
      </c>
      <c r="BB1384" s="30">
        <f>'25'!BA48</f>
        <v>18</v>
      </c>
      <c r="BC1384" s="30">
        <f>'25'!BB48</f>
        <v>264</v>
      </c>
      <c r="BD1384" s="30">
        <f>'25'!BC48</f>
        <v>250.79999999999998</v>
      </c>
      <c r="BE1384" s="30">
        <f>'25'!BD48</f>
        <v>14</v>
      </c>
      <c r="BF1384" s="30">
        <f>'25'!BE48</f>
        <v>15</v>
      </c>
      <c r="BG1384" s="30">
        <f>'25'!BF48</f>
        <v>8</v>
      </c>
      <c r="BH1384" s="30">
        <f>'25'!BG48</f>
        <v>9</v>
      </c>
      <c r="BI1384" s="30">
        <f>'25'!BH48</f>
        <v>1</v>
      </c>
      <c r="BJ1384" s="30">
        <f>'25'!BI48</f>
        <v>47</v>
      </c>
      <c r="BK1384" s="30">
        <f>'25'!BJ48</f>
        <v>203.79999999999998</v>
      </c>
      <c r="BL1384" s="30">
        <f>'25'!BK48</f>
        <v>97.823999999999984</v>
      </c>
      <c r="BM1384" s="30">
        <f>'25'!BL48</f>
        <v>105.976</v>
      </c>
    </row>
    <row r="1385" spans="1:65">
      <c r="A1385" s="78">
        <f>'25'!A49</f>
        <v>42911</v>
      </c>
      <c r="B1385" s="82" t="str">
        <f t="shared" si="21"/>
        <v>18:45:00</v>
      </c>
      <c r="C1385" s="30" t="str">
        <f>'25'!B49</f>
        <v>18H45</v>
      </c>
      <c r="D1385" s="30">
        <f>'25'!C49</f>
        <v>720</v>
      </c>
      <c r="E1385" s="30">
        <f>'25'!D49</f>
        <v>647</v>
      </c>
      <c r="F1385" s="30">
        <f>'25'!E49</f>
        <v>552</v>
      </c>
      <c r="G1385" s="30">
        <f>'25'!F49</f>
        <v>46</v>
      </c>
      <c r="H1385" s="30">
        <f>'25'!G49</f>
        <v>0</v>
      </c>
      <c r="I1385" s="30">
        <f>'25'!H49</f>
        <v>18</v>
      </c>
      <c r="J1385" s="30">
        <f>'25'!I49</f>
        <v>1919</v>
      </c>
      <c r="K1385" s="30">
        <f>'25'!J49</f>
        <v>64</v>
      </c>
      <c r="L1385" s="30">
        <f>'25'!K49</f>
        <v>312</v>
      </c>
      <c r="M1385" s="30">
        <f>'25'!L49</f>
        <v>311</v>
      </c>
      <c r="N1385" s="30">
        <f>'25'!M49</f>
        <v>200</v>
      </c>
      <c r="O1385" s="30">
        <f>'25'!N49</f>
        <v>0</v>
      </c>
      <c r="P1385" s="30">
        <f>'25'!O49</f>
        <v>11</v>
      </c>
      <c r="Q1385" s="30">
        <f>'25'!P49</f>
        <v>11</v>
      </c>
      <c r="R1385" s="30">
        <f>'25'!Q49</f>
        <v>7</v>
      </c>
      <c r="S1385" s="30">
        <f>'25'!R49</f>
        <v>0</v>
      </c>
      <c r="T1385" s="30">
        <f>'25'!S49</f>
        <v>823</v>
      </c>
      <c r="U1385" s="30">
        <f>'25'!T49</f>
        <v>29</v>
      </c>
      <c r="V1385" s="30">
        <f>'25'!U49</f>
        <v>93</v>
      </c>
      <c r="W1385" s="30">
        <f>'25'!V49</f>
        <v>3.9</v>
      </c>
      <c r="X1385" s="30">
        <f>'25'!W49</f>
        <v>3.5</v>
      </c>
      <c r="Y1385" s="30">
        <f>'25'!X49</f>
        <v>8.5</v>
      </c>
      <c r="Z1385" s="30">
        <f>'25'!Y49</f>
        <v>3.1</v>
      </c>
      <c r="AA1385" s="30">
        <f>'25'!Z49</f>
        <v>4.9000000000000004</v>
      </c>
      <c r="AB1385" s="30">
        <f>'25'!AA49</f>
        <v>2</v>
      </c>
      <c r="AC1385" s="30">
        <f>'25'!AB49</f>
        <v>0</v>
      </c>
      <c r="AD1385" s="30">
        <f>'25'!AC49</f>
        <v>0</v>
      </c>
      <c r="AE1385" s="30">
        <f>'25'!AD49</f>
        <v>0</v>
      </c>
      <c r="AF1385" s="30">
        <f>'25'!AE49</f>
        <v>0.875</v>
      </c>
      <c r="AG1385" s="30">
        <f>'25'!AF49</f>
        <v>0</v>
      </c>
      <c r="AH1385" s="30">
        <f>'25'!AG49</f>
        <v>0</v>
      </c>
      <c r="AI1385" s="30">
        <f>'25'!AH49</f>
        <v>0.875</v>
      </c>
      <c r="AJ1385" s="30">
        <f>'25'!AI49</f>
        <v>45</v>
      </c>
      <c r="AK1385" s="30">
        <f>'25'!AJ49</f>
        <v>45.875</v>
      </c>
      <c r="AL1385" s="30">
        <f>'25'!AK49</f>
        <v>114.27500000000001</v>
      </c>
      <c r="AM1385" s="30">
        <f>'25'!AL49</f>
        <v>119.77500000000001</v>
      </c>
      <c r="AN1385" s="30">
        <f>'25'!AM49</f>
        <v>73.900000000000006</v>
      </c>
      <c r="AO1385" s="30">
        <f>'25'!AN49</f>
        <v>0</v>
      </c>
      <c r="AP1385" s="30">
        <f>'25'!AO49</f>
        <v>0</v>
      </c>
      <c r="AQ1385" s="30">
        <f>'25'!AP49</f>
        <v>119.77500000000001</v>
      </c>
      <c r="AR1385" s="30">
        <f>'25'!AQ49</f>
        <v>29.423999999999978</v>
      </c>
      <c r="AS1385" s="30">
        <f>'25'!AR49</f>
        <v>0</v>
      </c>
      <c r="AT1385" s="30">
        <f>'25'!AS49</f>
        <v>45.875</v>
      </c>
      <c r="AU1385" s="30">
        <f>'25'!AT49</f>
        <v>97.823999999999984</v>
      </c>
      <c r="AV1385" s="30">
        <f>'25'!AU49</f>
        <v>143.69899999999998</v>
      </c>
      <c r="AW1385" s="30">
        <f>'25'!AV49</f>
        <v>0</v>
      </c>
      <c r="AX1385" s="30">
        <f>'25'!AW49</f>
        <v>10</v>
      </c>
      <c r="AY1385" s="30">
        <f>'25'!AX49</f>
        <v>200</v>
      </c>
      <c r="AZ1385" s="30">
        <f>'25'!AY49</f>
        <v>0</v>
      </c>
      <c r="BA1385" s="30">
        <f>'25'!AZ49</f>
        <v>36</v>
      </c>
      <c r="BB1385" s="30">
        <f>'25'!BA49</f>
        <v>18</v>
      </c>
      <c r="BC1385" s="30">
        <f>'25'!BB49</f>
        <v>264</v>
      </c>
      <c r="BD1385" s="30">
        <f>'25'!BC49</f>
        <v>250.79999999999998</v>
      </c>
      <c r="BE1385" s="30">
        <f>'25'!BD49</f>
        <v>14</v>
      </c>
      <c r="BF1385" s="30">
        <f>'25'!BE49</f>
        <v>15</v>
      </c>
      <c r="BG1385" s="30">
        <f>'25'!BF49</f>
        <v>8</v>
      </c>
      <c r="BH1385" s="30">
        <f>'25'!BG49</f>
        <v>9</v>
      </c>
      <c r="BI1385" s="30">
        <f>'25'!BH49</f>
        <v>1</v>
      </c>
      <c r="BJ1385" s="30">
        <f>'25'!BI49</f>
        <v>47</v>
      </c>
      <c r="BK1385" s="30">
        <f>'25'!BJ49</f>
        <v>203.79999999999998</v>
      </c>
      <c r="BL1385" s="30">
        <f>'25'!BK49</f>
        <v>97.823999999999984</v>
      </c>
      <c r="BM1385" s="30">
        <f>'25'!BL49</f>
        <v>105.976</v>
      </c>
    </row>
    <row r="1386" spans="1:65">
      <c r="A1386" s="78">
        <f>'25'!A50</f>
        <v>42911</v>
      </c>
      <c r="B1386" s="82" t="str">
        <f t="shared" si="21"/>
        <v>19:00:00</v>
      </c>
      <c r="C1386" s="30" t="str">
        <f>'25'!B50</f>
        <v>19H00</v>
      </c>
      <c r="D1386" s="30">
        <f>'25'!C50</f>
        <v>806</v>
      </c>
      <c r="E1386" s="30">
        <f>'25'!D50</f>
        <v>720</v>
      </c>
      <c r="F1386" s="30">
        <f>'25'!E50</f>
        <v>622</v>
      </c>
      <c r="G1386" s="30">
        <f>'25'!F50</f>
        <v>53</v>
      </c>
      <c r="H1386" s="30">
        <f>'25'!G50</f>
        <v>0</v>
      </c>
      <c r="I1386" s="30">
        <f>'25'!H50</f>
        <v>21</v>
      </c>
      <c r="J1386" s="30">
        <f>'25'!I50</f>
        <v>2148</v>
      </c>
      <c r="K1386" s="30">
        <f>'25'!J50</f>
        <v>74</v>
      </c>
      <c r="L1386" s="30">
        <f>'25'!K50</f>
        <v>363</v>
      </c>
      <c r="M1386" s="30">
        <f>'25'!L50</f>
        <v>341</v>
      </c>
      <c r="N1386" s="30">
        <f>'25'!M50</f>
        <v>220</v>
      </c>
      <c r="O1386" s="30">
        <f>'25'!N50</f>
        <v>0</v>
      </c>
      <c r="P1386" s="30">
        <f>'25'!O50</f>
        <v>13</v>
      </c>
      <c r="Q1386" s="30">
        <f>'25'!P50</f>
        <v>12</v>
      </c>
      <c r="R1386" s="30">
        <f>'25'!Q50</f>
        <v>8</v>
      </c>
      <c r="S1386" s="30">
        <f>'25'!R50</f>
        <v>0</v>
      </c>
      <c r="T1386" s="30">
        <f>'25'!S50</f>
        <v>924</v>
      </c>
      <c r="U1386" s="30">
        <f>'25'!T50</f>
        <v>33</v>
      </c>
      <c r="V1386" s="30">
        <f>'25'!U50</f>
        <v>107</v>
      </c>
      <c r="W1386" s="30">
        <f>'25'!V50</f>
        <v>6.33</v>
      </c>
      <c r="X1386" s="30">
        <f>'25'!W50</f>
        <v>3.5</v>
      </c>
      <c r="Y1386" s="30">
        <f>'25'!X50</f>
        <v>8.5</v>
      </c>
      <c r="Z1386" s="30">
        <f>'25'!Y50</f>
        <v>5.2</v>
      </c>
      <c r="AA1386" s="30">
        <f>'25'!Z50</f>
        <v>7</v>
      </c>
      <c r="AB1386" s="30">
        <f>'25'!AA50</f>
        <v>2.8</v>
      </c>
      <c r="AC1386" s="30">
        <f>'25'!AB50</f>
        <v>0</v>
      </c>
      <c r="AD1386" s="30">
        <f>'25'!AC50</f>
        <v>0</v>
      </c>
      <c r="AE1386" s="30">
        <f>'25'!AD50</f>
        <v>0</v>
      </c>
      <c r="AF1386" s="30">
        <f>'25'!AE50</f>
        <v>0.875</v>
      </c>
      <c r="AG1386" s="30">
        <f>'25'!AF50</f>
        <v>0</v>
      </c>
      <c r="AH1386" s="30">
        <f>'25'!AG50</f>
        <v>0</v>
      </c>
      <c r="AI1386" s="30">
        <f>'25'!AH50</f>
        <v>0.875</v>
      </c>
      <c r="AJ1386" s="30">
        <f>'25'!AI50</f>
        <v>60</v>
      </c>
      <c r="AK1386" s="30">
        <f>'25'!AJ50</f>
        <v>60.875</v>
      </c>
      <c r="AL1386" s="30">
        <f>'25'!AK50</f>
        <v>134.90499999999997</v>
      </c>
      <c r="AM1386" s="30">
        <f>'25'!AL50</f>
        <v>141.20499999999998</v>
      </c>
      <c r="AN1386" s="30">
        <f>'25'!AM50</f>
        <v>80.329999999999984</v>
      </c>
      <c r="AO1386" s="30">
        <f>'25'!AN50</f>
        <v>0</v>
      </c>
      <c r="AP1386" s="30">
        <f>'25'!AO50</f>
        <v>0</v>
      </c>
      <c r="AQ1386" s="30">
        <f>'25'!AP50</f>
        <v>141.20499999999998</v>
      </c>
      <c r="AR1386" s="30">
        <f>'25'!AQ50</f>
        <v>23.794000000000011</v>
      </c>
      <c r="AS1386" s="30">
        <f>'25'!AR50</f>
        <v>0</v>
      </c>
      <c r="AT1386" s="30">
        <f>'25'!AS50</f>
        <v>60.875</v>
      </c>
      <c r="AU1386" s="30">
        <f>'25'!AT50</f>
        <v>97.823999999999984</v>
      </c>
      <c r="AV1386" s="30">
        <f>'25'!AU50</f>
        <v>158.69899999999998</v>
      </c>
      <c r="AW1386" s="30">
        <f>'25'!AV50</f>
        <v>0</v>
      </c>
      <c r="AX1386" s="30">
        <f>'25'!AW50</f>
        <v>10</v>
      </c>
      <c r="AY1386" s="30">
        <f>'25'!AX50</f>
        <v>200</v>
      </c>
      <c r="AZ1386" s="30">
        <f>'25'!AY50</f>
        <v>0</v>
      </c>
      <c r="BA1386" s="30">
        <f>'25'!AZ50</f>
        <v>36</v>
      </c>
      <c r="BB1386" s="30">
        <f>'25'!BA50</f>
        <v>18</v>
      </c>
      <c r="BC1386" s="30">
        <f>'25'!BB50</f>
        <v>264</v>
      </c>
      <c r="BD1386" s="30">
        <f>'25'!BC50</f>
        <v>250.79999999999998</v>
      </c>
      <c r="BE1386" s="30">
        <f>'25'!BD50</f>
        <v>14</v>
      </c>
      <c r="BF1386" s="30">
        <f>'25'!BE50</f>
        <v>15</v>
      </c>
      <c r="BG1386" s="30">
        <f>'25'!BF50</f>
        <v>8</v>
      </c>
      <c r="BH1386" s="30">
        <f>'25'!BG50</f>
        <v>9</v>
      </c>
      <c r="BI1386" s="30">
        <f>'25'!BH50</f>
        <v>1</v>
      </c>
      <c r="BJ1386" s="30">
        <f>'25'!BI50</f>
        <v>47</v>
      </c>
      <c r="BK1386" s="30">
        <f>'25'!BJ50</f>
        <v>203.79999999999998</v>
      </c>
      <c r="BL1386" s="30">
        <f>'25'!BK50</f>
        <v>97.823999999999984</v>
      </c>
      <c r="BM1386" s="30">
        <f>'25'!BL50</f>
        <v>105.976</v>
      </c>
    </row>
    <row r="1387" spans="1:65">
      <c r="A1387" s="78">
        <f>'25'!A51</f>
        <v>42911</v>
      </c>
      <c r="B1387" s="82" t="str">
        <f t="shared" si="21"/>
        <v>19:15:00</v>
      </c>
      <c r="C1387" s="30" t="str">
        <f>'25'!B51</f>
        <v>19H15</v>
      </c>
      <c r="D1387" s="30">
        <f>'25'!C51</f>
        <v>806</v>
      </c>
      <c r="E1387" s="30">
        <f>'25'!D51</f>
        <v>720</v>
      </c>
      <c r="F1387" s="30">
        <f>'25'!E51</f>
        <v>622</v>
      </c>
      <c r="G1387" s="30">
        <f>'25'!F51</f>
        <v>53</v>
      </c>
      <c r="H1387" s="30">
        <f>'25'!G51</f>
        <v>0</v>
      </c>
      <c r="I1387" s="30">
        <f>'25'!H51</f>
        <v>21</v>
      </c>
      <c r="J1387" s="30">
        <f>'25'!I51</f>
        <v>2148</v>
      </c>
      <c r="K1387" s="30">
        <f>'25'!J51</f>
        <v>74</v>
      </c>
      <c r="L1387" s="30">
        <f>'25'!K51</f>
        <v>363</v>
      </c>
      <c r="M1387" s="30">
        <f>'25'!L51</f>
        <v>341</v>
      </c>
      <c r="N1387" s="30">
        <f>'25'!M51</f>
        <v>220</v>
      </c>
      <c r="O1387" s="30">
        <f>'25'!N51</f>
        <v>0</v>
      </c>
      <c r="P1387" s="30">
        <f>'25'!O51</f>
        <v>13</v>
      </c>
      <c r="Q1387" s="30">
        <f>'25'!P51</f>
        <v>12</v>
      </c>
      <c r="R1387" s="30">
        <f>'25'!Q51</f>
        <v>8</v>
      </c>
      <c r="S1387" s="30">
        <f>'25'!R51</f>
        <v>0</v>
      </c>
      <c r="T1387" s="30">
        <f>'25'!S51</f>
        <v>924</v>
      </c>
      <c r="U1387" s="30">
        <f>'25'!T51</f>
        <v>33</v>
      </c>
      <c r="V1387" s="30">
        <f>'25'!U51</f>
        <v>107</v>
      </c>
      <c r="W1387" s="30">
        <f>'25'!V51</f>
        <v>6.33</v>
      </c>
      <c r="X1387" s="30">
        <f>'25'!W51</f>
        <v>3.5</v>
      </c>
      <c r="Y1387" s="30">
        <f>'25'!X51</f>
        <v>8.5</v>
      </c>
      <c r="Z1387" s="30">
        <f>'25'!Y51</f>
        <v>5.2</v>
      </c>
      <c r="AA1387" s="30">
        <f>'25'!Z51</f>
        <v>7</v>
      </c>
      <c r="AB1387" s="30">
        <f>'25'!AA51</f>
        <v>2.8</v>
      </c>
      <c r="AC1387" s="30">
        <f>'25'!AB51</f>
        <v>0</v>
      </c>
      <c r="AD1387" s="30">
        <f>'25'!AC51</f>
        <v>0</v>
      </c>
      <c r="AE1387" s="30">
        <f>'25'!AD51</f>
        <v>0</v>
      </c>
      <c r="AF1387" s="30">
        <f>'25'!AE51</f>
        <v>0.875</v>
      </c>
      <c r="AG1387" s="30">
        <f>'25'!AF51</f>
        <v>0</v>
      </c>
      <c r="AH1387" s="30">
        <f>'25'!AG51</f>
        <v>0</v>
      </c>
      <c r="AI1387" s="30">
        <f>'25'!AH51</f>
        <v>0.875</v>
      </c>
      <c r="AJ1387" s="30">
        <f>'25'!AI51</f>
        <v>60</v>
      </c>
      <c r="AK1387" s="30">
        <f>'25'!AJ51</f>
        <v>60.875</v>
      </c>
      <c r="AL1387" s="30">
        <f>'25'!AK51</f>
        <v>134.90499999999997</v>
      </c>
      <c r="AM1387" s="30">
        <f>'25'!AL51</f>
        <v>141.20499999999998</v>
      </c>
      <c r="AN1387" s="30">
        <f>'25'!AM51</f>
        <v>80.329999999999984</v>
      </c>
      <c r="AO1387" s="30">
        <f>'25'!AN51</f>
        <v>0</v>
      </c>
      <c r="AP1387" s="30">
        <f>'25'!AO51</f>
        <v>0</v>
      </c>
      <c r="AQ1387" s="30">
        <f>'25'!AP51</f>
        <v>141.20499999999998</v>
      </c>
      <c r="AR1387" s="30">
        <f>'25'!AQ51</f>
        <v>23.794000000000011</v>
      </c>
      <c r="AS1387" s="30">
        <f>'25'!AR51</f>
        <v>0</v>
      </c>
      <c r="AT1387" s="30">
        <f>'25'!AS51</f>
        <v>60.875</v>
      </c>
      <c r="AU1387" s="30">
        <f>'25'!AT51</f>
        <v>97.823999999999984</v>
      </c>
      <c r="AV1387" s="30">
        <f>'25'!AU51</f>
        <v>158.69899999999998</v>
      </c>
      <c r="AW1387" s="30">
        <f>'25'!AV51</f>
        <v>0</v>
      </c>
      <c r="AX1387" s="30">
        <f>'25'!AW51</f>
        <v>10</v>
      </c>
      <c r="AY1387" s="30">
        <f>'25'!AX51</f>
        <v>200</v>
      </c>
      <c r="AZ1387" s="30">
        <f>'25'!AY51</f>
        <v>0</v>
      </c>
      <c r="BA1387" s="30">
        <f>'25'!AZ51</f>
        <v>36</v>
      </c>
      <c r="BB1387" s="30">
        <f>'25'!BA51</f>
        <v>18</v>
      </c>
      <c r="BC1387" s="30">
        <f>'25'!BB51</f>
        <v>264</v>
      </c>
      <c r="BD1387" s="30">
        <f>'25'!BC51</f>
        <v>250.79999999999998</v>
      </c>
      <c r="BE1387" s="30">
        <f>'25'!BD51</f>
        <v>14</v>
      </c>
      <c r="BF1387" s="30">
        <f>'25'!BE51</f>
        <v>15</v>
      </c>
      <c r="BG1387" s="30">
        <f>'25'!BF51</f>
        <v>8</v>
      </c>
      <c r="BH1387" s="30">
        <f>'25'!BG51</f>
        <v>9</v>
      </c>
      <c r="BI1387" s="30">
        <f>'25'!BH51</f>
        <v>1</v>
      </c>
      <c r="BJ1387" s="30">
        <f>'25'!BI51</f>
        <v>47</v>
      </c>
      <c r="BK1387" s="30">
        <f>'25'!BJ51</f>
        <v>203.79999999999998</v>
      </c>
      <c r="BL1387" s="30">
        <f>'25'!BK51</f>
        <v>97.823999999999984</v>
      </c>
      <c r="BM1387" s="30">
        <f>'25'!BL51</f>
        <v>105.976</v>
      </c>
    </row>
    <row r="1388" spans="1:65">
      <c r="A1388" s="78">
        <f>'25'!A52</f>
        <v>42911</v>
      </c>
      <c r="B1388" s="82" t="str">
        <f t="shared" si="21"/>
        <v>19:30:00</v>
      </c>
      <c r="C1388" s="30" t="str">
        <f>'25'!B52</f>
        <v>19H30</v>
      </c>
      <c r="D1388" s="30">
        <f>'25'!C52</f>
        <v>820</v>
      </c>
      <c r="E1388" s="30">
        <f>'25'!D52</f>
        <v>737</v>
      </c>
      <c r="F1388" s="30">
        <f>'25'!E52</f>
        <v>628</v>
      </c>
      <c r="G1388" s="30">
        <f>'25'!F52</f>
        <v>54</v>
      </c>
      <c r="H1388" s="30">
        <f>'25'!G52</f>
        <v>0</v>
      </c>
      <c r="I1388" s="30">
        <f>'25'!H52</f>
        <v>21</v>
      </c>
      <c r="J1388" s="30">
        <f>'25'!I52</f>
        <v>2185</v>
      </c>
      <c r="K1388" s="30">
        <f>'25'!J52</f>
        <v>75</v>
      </c>
      <c r="L1388" s="30">
        <f>'25'!K52</f>
        <v>368</v>
      </c>
      <c r="M1388" s="30">
        <f>'25'!L52</f>
        <v>345</v>
      </c>
      <c r="N1388" s="30">
        <f>'25'!M52</f>
        <v>220</v>
      </c>
      <c r="O1388" s="30">
        <f>'25'!N52</f>
        <v>0</v>
      </c>
      <c r="P1388" s="30">
        <f>'25'!O52</f>
        <v>13</v>
      </c>
      <c r="Q1388" s="30">
        <f>'25'!P52</f>
        <v>12</v>
      </c>
      <c r="R1388" s="30">
        <f>'25'!Q52</f>
        <v>8</v>
      </c>
      <c r="S1388" s="30">
        <f>'25'!R52</f>
        <v>0</v>
      </c>
      <c r="T1388" s="30">
        <f>'25'!S52</f>
        <v>933</v>
      </c>
      <c r="U1388" s="30">
        <f>'25'!T52</f>
        <v>33</v>
      </c>
      <c r="V1388" s="30">
        <f>'25'!U52</f>
        <v>108</v>
      </c>
      <c r="W1388" s="30">
        <f>'25'!V52</f>
        <v>6.33</v>
      </c>
      <c r="X1388" s="30">
        <f>'25'!W52</f>
        <v>3.5</v>
      </c>
      <c r="Y1388" s="30">
        <f>'25'!X52</f>
        <v>8.5</v>
      </c>
      <c r="Z1388" s="30">
        <f>'25'!Y52</f>
        <v>5.2</v>
      </c>
      <c r="AA1388" s="30">
        <f>'25'!Z52</f>
        <v>7</v>
      </c>
      <c r="AB1388" s="30">
        <f>'25'!AA52</f>
        <v>2.8</v>
      </c>
      <c r="AC1388" s="30">
        <f>'25'!AB52</f>
        <v>0</v>
      </c>
      <c r="AD1388" s="30">
        <f>'25'!AC52</f>
        <v>0</v>
      </c>
      <c r="AE1388" s="30">
        <f>'25'!AD52</f>
        <v>0</v>
      </c>
      <c r="AF1388" s="30">
        <f>'25'!AE52</f>
        <v>0.875</v>
      </c>
      <c r="AG1388" s="30">
        <f>'25'!AF52</f>
        <v>0</v>
      </c>
      <c r="AH1388" s="30">
        <f>'25'!AG52</f>
        <v>0</v>
      </c>
      <c r="AI1388" s="30">
        <f>'25'!AH52</f>
        <v>0.875</v>
      </c>
      <c r="AJ1388" s="30">
        <f>'25'!AI52</f>
        <v>60</v>
      </c>
      <c r="AK1388" s="30">
        <f>'25'!AJ52</f>
        <v>60.875</v>
      </c>
      <c r="AL1388" s="30">
        <f>'25'!AK52</f>
        <v>135.90499999999997</v>
      </c>
      <c r="AM1388" s="30">
        <f>'25'!AL52</f>
        <v>142.20499999999998</v>
      </c>
      <c r="AN1388" s="30">
        <f>'25'!AM52</f>
        <v>81.329999999999984</v>
      </c>
      <c r="AO1388" s="30">
        <f>'25'!AN52</f>
        <v>0</v>
      </c>
      <c r="AP1388" s="30">
        <f>'25'!AO52</f>
        <v>0</v>
      </c>
      <c r="AQ1388" s="30">
        <f>'25'!AP52</f>
        <v>142.20499999999998</v>
      </c>
      <c r="AR1388" s="30">
        <f>'25'!AQ52</f>
        <v>22.794000000000011</v>
      </c>
      <c r="AS1388" s="30">
        <f>'25'!AR52</f>
        <v>0</v>
      </c>
      <c r="AT1388" s="30">
        <f>'25'!AS52</f>
        <v>60.875</v>
      </c>
      <c r="AU1388" s="30">
        <f>'25'!AT52</f>
        <v>97.823999999999984</v>
      </c>
      <c r="AV1388" s="30">
        <f>'25'!AU52</f>
        <v>158.69899999999998</v>
      </c>
      <c r="AW1388" s="30">
        <f>'25'!AV52</f>
        <v>0</v>
      </c>
      <c r="AX1388" s="30">
        <f>'25'!AW52</f>
        <v>10</v>
      </c>
      <c r="AY1388" s="30">
        <f>'25'!AX52</f>
        <v>200</v>
      </c>
      <c r="AZ1388" s="30">
        <f>'25'!AY52</f>
        <v>0</v>
      </c>
      <c r="BA1388" s="30">
        <f>'25'!AZ52</f>
        <v>36</v>
      </c>
      <c r="BB1388" s="30">
        <f>'25'!BA52</f>
        <v>18</v>
      </c>
      <c r="BC1388" s="30">
        <f>'25'!BB52</f>
        <v>264</v>
      </c>
      <c r="BD1388" s="30">
        <f>'25'!BC52</f>
        <v>250.79999999999998</v>
      </c>
      <c r="BE1388" s="30">
        <f>'25'!BD52</f>
        <v>14</v>
      </c>
      <c r="BF1388" s="30">
        <f>'25'!BE52</f>
        <v>15</v>
      </c>
      <c r="BG1388" s="30">
        <f>'25'!BF52</f>
        <v>8</v>
      </c>
      <c r="BH1388" s="30">
        <f>'25'!BG52</f>
        <v>9</v>
      </c>
      <c r="BI1388" s="30">
        <f>'25'!BH52</f>
        <v>1</v>
      </c>
      <c r="BJ1388" s="30">
        <f>'25'!BI52</f>
        <v>47</v>
      </c>
      <c r="BK1388" s="30">
        <f>'25'!BJ52</f>
        <v>203.79999999999998</v>
      </c>
      <c r="BL1388" s="30">
        <f>'25'!BK52</f>
        <v>97.823999999999984</v>
      </c>
      <c r="BM1388" s="30">
        <f>'25'!BL52</f>
        <v>105.976</v>
      </c>
    </row>
    <row r="1389" spans="1:65">
      <c r="A1389" s="78">
        <f>'25'!A53</f>
        <v>42911</v>
      </c>
      <c r="B1389" s="82" t="str">
        <f t="shared" si="21"/>
        <v>19:45:00</v>
      </c>
      <c r="C1389" s="30" t="str">
        <f>'25'!B53</f>
        <v>19H45</v>
      </c>
      <c r="D1389" s="30">
        <f>'25'!C53</f>
        <v>820</v>
      </c>
      <c r="E1389" s="30">
        <f>'25'!D53</f>
        <v>737</v>
      </c>
      <c r="F1389" s="30">
        <f>'25'!E53</f>
        <v>628</v>
      </c>
      <c r="G1389" s="30">
        <f>'25'!F53</f>
        <v>54</v>
      </c>
      <c r="H1389" s="30">
        <f>'25'!G53</f>
        <v>0</v>
      </c>
      <c r="I1389" s="30">
        <f>'25'!H53</f>
        <v>21</v>
      </c>
      <c r="J1389" s="30">
        <f>'25'!I53</f>
        <v>2185</v>
      </c>
      <c r="K1389" s="30">
        <f>'25'!J53</f>
        <v>75</v>
      </c>
      <c r="L1389" s="30">
        <f>'25'!K53</f>
        <v>368</v>
      </c>
      <c r="M1389" s="30">
        <f>'25'!L53</f>
        <v>345</v>
      </c>
      <c r="N1389" s="30">
        <f>'25'!M53</f>
        <v>220</v>
      </c>
      <c r="O1389" s="30">
        <f>'25'!N53</f>
        <v>0</v>
      </c>
      <c r="P1389" s="30">
        <f>'25'!O53</f>
        <v>13</v>
      </c>
      <c r="Q1389" s="30">
        <f>'25'!P53</f>
        <v>12</v>
      </c>
      <c r="R1389" s="30">
        <f>'25'!Q53</f>
        <v>8</v>
      </c>
      <c r="S1389" s="30">
        <f>'25'!R53</f>
        <v>0</v>
      </c>
      <c r="T1389" s="30">
        <f>'25'!S53</f>
        <v>933</v>
      </c>
      <c r="U1389" s="30">
        <f>'25'!T53</f>
        <v>33</v>
      </c>
      <c r="V1389" s="30">
        <f>'25'!U53</f>
        <v>108</v>
      </c>
      <c r="W1389" s="30">
        <f>'25'!V53</f>
        <v>6.33</v>
      </c>
      <c r="X1389" s="30">
        <f>'25'!W53</f>
        <v>3.5</v>
      </c>
      <c r="Y1389" s="30">
        <f>'25'!X53</f>
        <v>8.5</v>
      </c>
      <c r="Z1389" s="30">
        <f>'25'!Y53</f>
        <v>5.2</v>
      </c>
      <c r="AA1389" s="30">
        <f>'25'!Z53</f>
        <v>7</v>
      </c>
      <c r="AB1389" s="30">
        <f>'25'!AA53</f>
        <v>2.8</v>
      </c>
      <c r="AC1389" s="30">
        <f>'25'!AB53</f>
        <v>0</v>
      </c>
      <c r="AD1389" s="30">
        <f>'25'!AC53</f>
        <v>0</v>
      </c>
      <c r="AE1389" s="30">
        <f>'25'!AD53</f>
        <v>0</v>
      </c>
      <c r="AF1389" s="30">
        <f>'25'!AE53</f>
        <v>0.875</v>
      </c>
      <c r="AG1389" s="30">
        <f>'25'!AF53</f>
        <v>0</v>
      </c>
      <c r="AH1389" s="30">
        <f>'25'!AG53</f>
        <v>0</v>
      </c>
      <c r="AI1389" s="30">
        <f>'25'!AH53</f>
        <v>0.875</v>
      </c>
      <c r="AJ1389" s="30">
        <f>'25'!AI53</f>
        <v>60</v>
      </c>
      <c r="AK1389" s="30">
        <f>'25'!AJ53</f>
        <v>60.875</v>
      </c>
      <c r="AL1389" s="30">
        <f>'25'!AK53</f>
        <v>135.90499999999997</v>
      </c>
      <c r="AM1389" s="30">
        <f>'25'!AL53</f>
        <v>142.20499999999998</v>
      </c>
      <c r="AN1389" s="30">
        <f>'25'!AM53</f>
        <v>81.329999999999984</v>
      </c>
      <c r="AO1389" s="30">
        <f>'25'!AN53</f>
        <v>0</v>
      </c>
      <c r="AP1389" s="30">
        <f>'25'!AO53</f>
        <v>0</v>
      </c>
      <c r="AQ1389" s="30">
        <f>'25'!AP53</f>
        <v>142.20499999999998</v>
      </c>
      <c r="AR1389" s="30">
        <f>'25'!AQ53</f>
        <v>22.794000000000011</v>
      </c>
      <c r="AS1389" s="30">
        <f>'25'!AR53</f>
        <v>0</v>
      </c>
      <c r="AT1389" s="30">
        <f>'25'!AS53</f>
        <v>60.875</v>
      </c>
      <c r="AU1389" s="30">
        <f>'25'!AT53</f>
        <v>97.823999999999984</v>
      </c>
      <c r="AV1389" s="30">
        <f>'25'!AU53</f>
        <v>158.69899999999998</v>
      </c>
      <c r="AW1389" s="30">
        <f>'25'!AV53</f>
        <v>0</v>
      </c>
      <c r="AX1389" s="30">
        <f>'25'!AW53</f>
        <v>10</v>
      </c>
      <c r="AY1389" s="30">
        <f>'25'!AX53</f>
        <v>200</v>
      </c>
      <c r="AZ1389" s="30">
        <f>'25'!AY53</f>
        <v>0</v>
      </c>
      <c r="BA1389" s="30">
        <f>'25'!AZ53</f>
        <v>36</v>
      </c>
      <c r="BB1389" s="30">
        <f>'25'!BA53</f>
        <v>18</v>
      </c>
      <c r="BC1389" s="30">
        <f>'25'!BB53</f>
        <v>264</v>
      </c>
      <c r="BD1389" s="30">
        <f>'25'!BC53</f>
        <v>250.79999999999998</v>
      </c>
      <c r="BE1389" s="30">
        <f>'25'!BD53</f>
        <v>14</v>
      </c>
      <c r="BF1389" s="30">
        <f>'25'!BE53</f>
        <v>15</v>
      </c>
      <c r="BG1389" s="30">
        <f>'25'!BF53</f>
        <v>8</v>
      </c>
      <c r="BH1389" s="30">
        <f>'25'!BG53</f>
        <v>9</v>
      </c>
      <c r="BI1389" s="30">
        <f>'25'!BH53</f>
        <v>1</v>
      </c>
      <c r="BJ1389" s="30">
        <f>'25'!BI53</f>
        <v>47</v>
      </c>
      <c r="BK1389" s="30">
        <f>'25'!BJ53</f>
        <v>203.79999999999998</v>
      </c>
      <c r="BL1389" s="30">
        <f>'25'!BK53</f>
        <v>97.823999999999984</v>
      </c>
      <c r="BM1389" s="30">
        <f>'25'!BL53</f>
        <v>105.976</v>
      </c>
    </row>
    <row r="1390" spans="1:65">
      <c r="A1390" s="78">
        <f>'25'!A54</f>
        <v>42911</v>
      </c>
      <c r="B1390" s="82" t="str">
        <f t="shared" si="21"/>
        <v>20:00:00</v>
      </c>
      <c r="C1390" s="30" t="str">
        <f>'25'!B54</f>
        <v>20H00</v>
      </c>
      <c r="D1390" s="30">
        <f>'25'!C54</f>
        <v>837</v>
      </c>
      <c r="E1390" s="30">
        <f>'25'!D54</f>
        <v>750</v>
      </c>
      <c r="F1390" s="30">
        <f>'25'!E54</f>
        <v>640</v>
      </c>
      <c r="G1390" s="30">
        <f>'25'!F54</f>
        <v>55</v>
      </c>
      <c r="H1390" s="30">
        <f>'25'!G54</f>
        <v>0</v>
      </c>
      <c r="I1390" s="30">
        <f>'25'!H54</f>
        <v>22</v>
      </c>
      <c r="J1390" s="30">
        <f>'25'!I54</f>
        <v>2227</v>
      </c>
      <c r="K1390" s="30">
        <f>'25'!J54</f>
        <v>77</v>
      </c>
      <c r="L1390" s="30">
        <f>'25'!K54</f>
        <v>376</v>
      </c>
      <c r="M1390" s="30">
        <f>'25'!L54</f>
        <v>356</v>
      </c>
      <c r="N1390" s="30">
        <f>'25'!M54</f>
        <v>220</v>
      </c>
      <c r="O1390" s="30">
        <f>'25'!N54</f>
        <v>0</v>
      </c>
      <c r="P1390" s="30">
        <f>'25'!O54</f>
        <v>13</v>
      </c>
      <c r="Q1390" s="30">
        <f>'25'!P54</f>
        <v>12</v>
      </c>
      <c r="R1390" s="30">
        <f>'25'!Q54</f>
        <v>8</v>
      </c>
      <c r="S1390" s="30">
        <f>'25'!R54</f>
        <v>0</v>
      </c>
      <c r="T1390" s="30">
        <f>'25'!S54</f>
        <v>952</v>
      </c>
      <c r="U1390" s="30">
        <f>'25'!T54</f>
        <v>33</v>
      </c>
      <c r="V1390" s="30">
        <f>'25'!U54</f>
        <v>110</v>
      </c>
      <c r="W1390" s="30">
        <f>'25'!V54</f>
        <v>6.33</v>
      </c>
      <c r="X1390" s="30">
        <f>'25'!W54</f>
        <v>3.5</v>
      </c>
      <c r="Y1390" s="30">
        <f>'25'!X54</f>
        <v>9</v>
      </c>
      <c r="Z1390" s="30">
        <f>'25'!Y54</f>
        <v>5.5</v>
      </c>
      <c r="AA1390" s="30">
        <f>'25'!Z54</f>
        <v>7.2</v>
      </c>
      <c r="AB1390" s="30">
        <f>'25'!AA54</f>
        <v>3.1</v>
      </c>
      <c r="AC1390" s="30">
        <f>'25'!AB54</f>
        <v>0</v>
      </c>
      <c r="AD1390" s="30">
        <f>'25'!AC54</f>
        <v>0</v>
      </c>
      <c r="AE1390" s="30">
        <f>'25'!AD54</f>
        <v>0</v>
      </c>
      <c r="AF1390" s="30">
        <f>'25'!AE54</f>
        <v>0.875</v>
      </c>
      <c r="AG1390" s="30">
        <f>'25'!AF54</f>
        <v>0</v>
      </c>
      <c r="AH1390" s="30">
        <f>'25'!AG54</f>
        <v>0</v>
      </c>
      <c r="AI1390" s="30">
        <f>'25'!AH54</f>
        <v>0.875</v>
      </c>
      <c r="AJ1390" s="30">
        <f>'25'!AI54</f>
        <v>60</v>
      </c>
      <c r="AK1390" s="30">
        <f>'25'!AJ54</f>
        <v>60.875</v>
      </c>
      <c r="AL1390" s="30">
        <f>'25'!AK54</f>
        <v>138.905</v>
      </c>
      <c r="AM1390" s="30">
        <f>'25'!AL54</f>
        <v>145.505</v>
      </c>
      <c r="AN1390" s="30">
        <f>'25'!AM54</f>
        <v>84.63</v>
      </c>
      <c r="AO1390" s="30">
        <f>'25'!AN54</f>
        <v>0</v>
      </c>
      <c r="AP1390" s="30">
        <f>'25'!AO54</f>
        <v>0</v>
      </c>
      <c r="AQ1390" s="30">
        <f>'25'!AP54</f>
        <v>145.505</v>
      </c>
      <c r="AR1390" s="30">
        <f>'25'!AQ54</f>
        <v>19.793999999999983</v>
      </c>
      <c r="AS1390" s="30">
        <f>'25'!AR54</f>
        <v>0</v>
      </c>
      <c r="AT1390" s="30">
        <f>'25'!AS54</f>
        <v>60.875</v>
      </c>
      <c r="AU1390" s="30">
        <f>'25'!AT54</f>
        <v>97.823999999999984</v>
      </c>
      <c r="AV1390" s="30">
        <f>'25'!AU54</f>
        <v>158.69899999999998</v>
      </c>
      <c r="AW1390" s="30">
        <f>'25'!AV54</f>
        <v>0</v>
      </c>
      <c r="AX1390" s="30">
        <f>'25'!AW54</f>
        <v>10</v>
      </c>
      <c r="AY1390" s="30">
        <f>'25'!AX54</f>
        <v>200</v>
      </c>
      <c r="AZ1390" s="30">
        <f>'25'!AY54</f>
        <v>0</v>
      </c>
      <c r="BA1390" s="30">
        <f>'25'!AZ54</f>
        <v>36</v>
      </c>
      <c r="BB1390" s="30">
        <f>'25'!BA54</f>
        <v>18</v>
      </c>
      <c r="BC1390" s="30">
        <f>'25'!BB54</f>
        <v>264</v>
      </c>
      <c r="BD1390" s="30">
        <f>'25'!BC54</f>
        <v>250.79999999999998</v>
      </c>
      <c r="BE1390" s="30">
        <f>'25'!BD54</f>
        <v>14</v>
      </c>
      <c r="BF1390" s="30">
        <f>'25'!BE54</f>
        <v>15</v>
      </c>
      <c r="BG1390" s="30">
        <f>'25'!BF54</f>
        <v>8</v>
      </c>
      <c r="BH1390" s="30">
        <f>'25'!BG54</f>
        <v>9</v>
      </c>
      <c r="BI1390" s="30">
        <f>'25'!BH54</f>
        <v>1</v>
      </c>
      <c r="BJ1390" s="30">
        <f>'25'!BI54</f>
        <v>47</v>
      </c>
      <c r="BK1390" s="30">
        <f>'25'!BJ54</f>
        <v>203.79999999999998</v>
      </c>
      <c r="BL1390" s="30">
        <f>'25'!BK54</f>
        <v>97.823999999999984</v>
      </c>
      <c r="BM1390" s="30">
        <f>'25'!BL54</f>
        <v>105.976</v>
      </c>
    </row>
    <row r="1391" spans="1:65">
      <c r="A1391" s="78">
        <f>'25'!A55</f>
        <v>42911</v>
      </c>
      <c r="B1391" s="82" t="str">
        <f t="shared" si="21"/>
        <v>20:15:00</v>
      </c>
      <c r="C1391" s="30" t="str">
        <f>'25'!B55</f>
        <v>20H15</v>
      </c>
      <c r="D1391" s="30">
        <f>'25'!C55</f>
        <v>837</v>
      </c>
      <c r="E1391" s="30">
        <f>'25'!D55</f>
        <v>750</v>
      </c>
      <c r="F1391" s="30">
        <f>'25'!E55</f>
        <v>640</v>
      </c>
      <c r="G1391" s="30">
        <f>'25'!F55</f>
        <v>55</v>
      </c>
      <c r="H1391" s="30">
        <f>'25'!G55</f>
        <v>0</v>
      </c>
      <c r="I1391" s="30">
        <f>'25'!H55</f>
        <v>22</v>
      </c>
      <c r="J1391" s="30">
        <f>'25'!I55</f>
        <v>2227</v>
      </c>
      <c r="K1391" s="30">
        <f>'25'!J55</f>
        <v>77</v>
      </c>
      <c r="L1391" s="30">
        <f>'25'!K55</f>
        <v>376</v>
      </c>
      <c r="M1391" s="30">
        <f>'25'!L55</f>
        <v>356</v>
      </c>
      <c r="N1391" s="30">
        <f>'25'!M55</f>
        <v>220</v>
      </c>
      <c r="O1391" s="30">
        <f>'25'!N55</f>
        <v>0</v>
      </c>
      <c r="P1391" s="30">
        <f>'25'!O55</f>
        <v>13</v>
      </c>
      <c r="Q1391" s="30">
        <f>'25'!P55</f>
        <v>12</v>
      </c>
      <c r="R1391" s="30">
        <f>'25'!Q55</f>
        <v>8</v>
      </c>
      <c r="S1391" s="30">
        <f>'25'!R55</f>
        <v>0</v>
      </c>
      <c r="T1391" s="30">
        <f>'25'!S55</f>
        <v>952</v>
      </c>
      <c r="U1391" s="30">
        <f>'25'!T55</f>
        <v>33</v>
      </c>
      <c r="V1391" s="30">
        <f>'25'!U55</f>
        <v>110</v>
      </c>
      <c r="W1391" s="30">
        <f>'25'!V55</f>
        <v>6.33</v>
      </c>
      <c r="X1391" s="30">
        <f>'25'!W55</f>
        <v>3.5</v>
      </c>
      <c r="Y1391" s="30">
        <f>'25'!X55</f>
        <v>9</v>
      </c>
      <c r="Z1391" s="30">
        <f>'25'!Y55</f>
        <v>5.5</v>
      </c>
      <c r="AA1391" s="30">
        <f>'25'!Z55</f>
        <v>7.2</v>
      </c>
      <c r="AB1391" s="30">
        <f>'25'!AA55</f>
        <v>3.1</v>
      </c>
      <c r="AC1391" s="30">
        <f>'25'!AB55</f>
        <v>0</v>
      </c>
      <c r="AD1391" s="30">
        <f>'25'!AC55</f>
        <v>0</v>
      </c>
      <c r="AE1391" s="30">
        <f>'25'!AD55</f>
        <v>0</v>
      </c>
      <c r="AF1391" s="30">
        <f>'25'!AE55</f>
        <v>0.875</v>
      </c>
      <c r="AG1391" s="30">
        <f>'25'!AF55</f>
        <v>0</v>
      </c>
      <c r="AH1391" s="30">
        <f>'25'!AG55</f>
        <v>0</v>
      </c>
      <c r="AI1391" s="30">
        <f>'25'!AH55</f>
        <v>0.875</v>
      </c>
      <c r="AJ1391" s="30">
        <f>'25'!AI55</f>
        <v>60</v>
      </c>
      <c r="AK1391" s="30">
        <f>'25'!AJ55</f>
        <v>60.875</v>
      </c>
      <c r="AL1391" s="30">
        <f>'25'!AK55</f>
        <v>138.905</v>
      </c>
      <c r="AM1391" s="30">
        <f>'25'!AL55</f>
        <v>145.505</v>
      </c>
      <c r="AN1391" s="30">
        <f>'25'!AM55</f>
        <v>84.63</v>
      </c>
      <c r="AO1391" s="30">
        <f>'25'!AN55</f>
        <v>0</v>
      </c>
      <c r="AP1391" s="30">
        <f>'25'!AO55</f>
        <v>0</v>
      </c>
      <c r="AQ1391" s="30">
        <f>'25'!AP55</f>
        <v>145.505</v>
      </c>
      <c r="AR1391" s="30">
        <f>'25'!AQ55</f>
        <v>19.793999999999983</v>
      </c>
      <c r="AS1391" s="30">
        <f>'25'!AR55</f>
        <v>0</v>
      </c>
      <c r="AT1391" s="30">
        <f>'25'!AS55</f>
        <v>60.875</v>
      </c>
      <c r="AU1391" s="30">
        <f>'25'!AT55</f>
        <v>97.823999999999984</v>
      </c>
      <c r="AV1391" s="30">
        <f>'25'!AU55</f>
        <v>158.69899999999998</v>
      </c>
      <c r="AW1391" s="30">
        <f>'25'!AV55</f>
        <v>0</v>
      </c>
      <c r="AX1391" s="30">
        <f>'25'!AW55</f>
        <v>10</v>
      </c>
      <c r="AY1391" s="30">
        <f>'25'!AX55</f>
        <v>200</v>
      </c>
      <c r="AZ1391" s="30">
        <f>'25'!AY55</f>
        <v>0</v>
      </c>
      <c r="BA1391" s="30">
        <f>'25'!AZ55</f>
        <v>36</v>
      </c>
      <c r="BB1391" s="30">
        <f>'25'!BA55</f>
        <v>18</v>
      </c>
      <c r="BC1391" s="30">
        <f>'25'!BB55</f>
        <v>264</v>
      </c>
      <c r="BD1391" s="30">
        <f>'25'!BC55</f>
        <v>250.79999999999998</v>
      </c>
      <c r="BE1391" s="30">
        <f>'25'!BD55</f>
        <v>14</v>
      </c>
      <c r="BF1391" s="30">
        <f>'25'!BE55</f>
        <v>15</v>
      </c>
      <c r="BG1391" s="30">
        <f>'25'!BF55</f>
        <v>8</v>
      </c>
      <c r="BH1391" s="30">
        <f>'25'!BG55</f>
        <v>9</v>
      </c>
      <c r="BI1391" s="30">
        <f>'25'!BH55</f>
        <v>1</v>
      </c>
      <c r="BJ1391" s="30">
        <f>'25'!BI55</f>
        <v>47</v>
      </c>
      <c r="BK1391" s="30">
        <f>'25'!BJ55</f>
        <v>203.79999999999998</v>
      </c>
      <c r="BL1391" s="30">
        <f>'25'!BK55</f>
        <v>97.823999999999984</v>
      </c>
      <c r="BM1391" s="30">
        <f>'25'!BL55</f>
        <v>105.976</v>
      </c>
    </row>
    <row r="1392" spans="1:65">
      <c r="A1392" s="78">
        <f>'25'!A56</f>
        <v>42911</v>
      </c>
      <c r="B1392" s="82" t="str">
        <f t="shared" si="21"/>
        <v>20:30:00</v>
      </c>
      <c r="C1392" s="30" t="str">
        <f>'25'!B56</f>
        <v>20H30</v>
      </c>
      <c r="D1392" s="30">
        <f>'25'!C56</f>
        <v>841</v>
      </c>
      <c r="E1392" s="30">
        <f>'25'!D56</f>
        <v>761</v>
      </c>
      <c r="F1392" s="30">
        <f>'25'!E56</f>
        <v>641</v>
      </c>
      <c r="G1392" s="30">
        <f>'25'!F56</f>
        <v>56</v>
      </c>
      <c r="H1392" s="30">
        <f>'25'!G56</f>
        <v>0</v>
      </c>
      <c r="I1392" s="30">
        <f>'25'!H56</f>
        <v>22</v>
      </c>
      <c r="J1392" s="30">
        <f>'25'!I56</f>
        <v>2243</v>
      </c>
      <c r="K1392" s="30">
        <f>'25'!J56</f>
        <v>78</v>
      </c>
      <c r="L1392" s="30">
        <f>'25'!K56</f>
        <v>380</v>
      </c>
      <c r="M1392" s="30">
        <f>'25'!L56</f>
        <v>360</v>
      </c>
      <c r="N1392" s="30">
        <f>'25'!M56</f>
        <v>230</v>
      </c>
      <c r="O1392" s="30">
        <f>'25'!N56</f>
        <v>0</v>
      </c>
      <c r="P1392" s="30">
        <f>'25'!O56</f>
        <v>13</v>
      </c>
      <c r="Q1392" s="30">
        <f>'25'!P56</f>
        <v>13</v>
      </c>
      <c r="R1392" s="30">
        <f>'25'!Q56</f>
        <v>8</v>
      </c>
      <c r="S1392" s="30">
        <f>'25'!R56</f>
        <v>0</v>
      </c>
      <c r="T1392" s="30">
        <f>'25'!S56</f>
        <v>970</v>
      </c>
      <c r="U1392" s="30">
        <f>'25'!T56</f>
        <v>34</v>
      </c>
      <c r="V1392" s="30">
        <f>'25'!U56</f>
        <v>112</v>
      </c>
      <c r="W1392" s="30">
        <f>'25'!V56</f>
        <v>6.33</v>
      </c>
      <c r="X1392" s="30">
        <f>'25'!W56</f>
        <v>3.5</v>
      </c>
      <c r="Y1392" s="30">
        <f>'25'!X56</f>
        <v>9</v>
      </c>
      <c r="Z1392" s="30">
        <f>'25'!Y56</f>
        <v>5.5</v>
      </c>
      <c r="AA1392" s="30">
        <f>'25'!Z56</f>
        <v>7.2</v>
      </c>
      <c r="AB1392" s="30">
        <f>'25'!AA56</f>
        <v>3.1</v>
      </c>
      <c r="AC1392" s="30">
        <f>'25'!AB56</f>
        <v>0</v>
      </c>
      <c r="AD1392" s="30">
        <f>'25'!AC56</f>
        <v>0</v>
      </c>
      <c r="AE1392" s="30">
        <f>'25'!AD56</f>
        <v>0</v>
      </c>
      <c r="AF1392" s="30">
        <f>'25'!AE56</f>
        <v>0.875</v>
      </c>
      <c r="AG1392" s="30">
        <f>'25'!AF56</f>
        <v>0</v>
      </c>
      <c r="AH1392" s="30">
        <f>'25'!AG56</f>
        <v>0</v>
      </c>
      <c r="AI1392" s="30">
        <f>'25'!AH56</f>
        <v>0.875</v>
      </c>
      <c r="AJ1392" s="30">
        <f>'25'!AI56</f>
        <v>60</v>
      </c>
      <c r="AK1392" s="30">
        <f>'25'!AJ56</f>
        <v>60.875</v>
      </c>
      <c r="AL1392" s="30">
        <f>'25'!AK56</f>
        <v>140.905</v>
      </c>
      <c r="AM1392" s="30">
        <f>'25'!AL56</f>
        <v>147.505</v>
      </c>
      <c r="AN1392" s="30">
        <f>'25'!AM56</f>
        <v>86.63</v>
      </c>
      <c r="AO1392" s="30">
        <f>'25'!AN56</f>
        <v>0</v>
      </c>
      <c r="AP1392" s="30">
        <f>'25'!AO56</f>
        <v>0</v>
      </c>
      <c r="AQ1392" s="30">
        <f>'25'!AP56</f>
        <v>147.505</v>
      </c>
      <c r="AR1392" s="30">
        <f>'25'!AQ56</f>
        <v>17.793999999999983</v>
      </c>
      <c r="AS1392" s="30">
        <f>'25'!AR56</f>
        <v>0</v>
      </c>
      <c r="AT1392" s="30">
        <f>'25'!AS56</f>
        <v>60.875</v>
      </c>
      <c r="AU1392" s="30">
        <f>'25'!AT56</f>
        <v>97.823999999999984</v>
      </c>
      <c r="AV1392" s="30">
        <f>'25'!AU56</f>
        <v>158.69899999999998</v>
      </c>
      <c r="AW1392" s="30">
        <f>'25'!AV56</f>
        <v>0</v>
      </c>
      <c r="AX1392" s="30">
        <f>'25'!AW56</f>
        <v>10</v>
      </c>
      <c r="AY1392" s="30">
        <f>'25'!AX56</f>
        <v>200</v>
      </c>
      <c r="AZ1392" s="30">
        <f>'25'!AY56</f>
        <v>0</v>
      </c>
      <c r="BA1392" s="30">
        <f>'25'!AZ56</f>
        <v>36</v>
      </c>
      <c r="BB1392" s="30">
        <f>'25'!BA56</f>
        <v>18</v>
      </c>
      <c r="BC1392" s="30">
        <f>'25'!BB56</f>
        <v>264</v>
      </c>
      <c r="BD1392" s="30">
        <f>'25'!BC56</f>
        <v>250.79999999999998</v>
      </c>
      <c r="BE1392" s="30">
        <f>'25'!BD56</f>
        <v>14</v>
      </c>
      <c r="BF1392" s="30">
        <f>'25'!BE56</f>
        <v>15</v>
      </c>
      <c r="BG1392" s="30">
        <f>'25'!BF56</f>
        <v>8</v>
      </c>
      <c r="BH1392" s="30">
        <f>'25'!BG56</f>
        <v>9</v>
      </c>
      <c r="BI1392" s="30">
        <f>'25'!BH56</f>
        <v>1</v>
      </c>
      <c r="BJ1392" s="30">
        <f>'25'!BI56</f>
        <v>47</v>
      </c>
      <c r="BK1392" s="30">
        <f>'25'!BJ56</f>
        <v>203.79999999999998</v>
      </c>
      <c r="BL1392" s="30">
        <f>'25'!BK56</f>
        <v>97.823999999999984</v>
      </c>
      <c r="BM1392" s="30">
        <f>'25'!BL56</f>
        <v>105.976</v>
      </c>
    </row>
    <row r="1393" spans="1:65">
      <c r="A1393" s="78">
        <f>'25'!A57</f>
        <v>42911</v>
      </c>
      <c r="B1393" s="82" t="str">
        <f t="shared" si="21"/>
        <v>20:45:00</v>
      </c>
      <c r="C1393" s="30" t="str">
        <f>'25'!B57</f>
        <v>20H45</v>
      </c>
      <c r="D1393" s="30">
        <f>'25'!C57</f>
        <v>841</v>
      </c>
      <c r="E1393" s="30">
        <f>'25'!D57</f>
        <v>761</v>
      </c>
      <c r="F1393" s="30">
        <f>'25'!E57</f>
        <v>641</v>
      </c>
      <c r="G1393" s="30">
        <f>'25'!F57</f>
        <v>56</v>
      </c>
      <c r="H1393" s="30">
        <f>'25'!G57</f>
        <v>0</v>
      </c>
      <c r="I1393" s="30">
        <f>'25'!H57</f>
        <v>22</v>
      </c>
      <c r="J1393" s="30">
        <f>'25'!I57</f>
        <v>2243</v>
      </c>
      <c r="K1393" s="30">
        <f>'25'!J57</f>
        <v>78</v>
      </c>
      <c r="L1393" s="30">
        <f>'25'!K57</f>
        <v>380</v>
      </c>
      <c r="M1393" s="30">
        <f>'25'!L57</f>
        <v>360</v>
      </c>
      <c r="N1393" s="30">
        <f>'25'!M57</f>
        <v>230</v>
      </c>
      <c r="O1393" s="30">
        <f>'25'!N57</f>
        <v>0</v>
      </c>
      <c r="P1393" s="30">
        <f>'25'!O57</f>
        <v>13</v>
      </c>
      <c r="Q1393" s="30">
        <f>'25'!P57</f>
        <v>13</v>
      </c>
      <c r="R1393" s="30">
        <f>'25'!Q57</f>
        <v>8</v>
      </c>
      <c r="S1393" s="30">
        <f>'25'!R57</f>
        <v>0</v>
      </c>
      <c r="T1393" s="30">
        <f>'25'!S57</f>
        <v>970</v>
      </c>
      <c r="U1393" s="30">
        <f>'25'!T57</f>
        <v>34</v>
      </c>
      <c r="V1393" s="30">
        <f>'25'!U57</f>
        <v>112</v>
      </c>
      <c r="W1393" s="30">
        <f>'25'!V57</f>
        <v>6.33</v>
      </c>
      <c r="X1393" s="30">
        <f>'25'!W57</f>
        <v>3.5</v>
      </c>
      <c r="Y1393" s="30">
        <f>'25'!X57</f>
        <v>9</v>
      </c>
      <c r="Z1393" s="30">
        <f>'25'!Y57</f>
        <v>5.5</v>
      </c>
      <c r="AA1393" s="30">
        <f>'25'!Z57</f>
        <v>7.2</v>
      </c>
      <c r="AB1393" s="30">
        <f>'25'!AA57</f>
        <v>3.1</v>
      </c>
      <c r="AC1393" s="30">
        <f>'25'!AB57</f>
        <v>0</v>
      </c>
      <c r="AD1393" s="30">
        <f>'25'!AC57</f>
        <v>0</v>
      </c>
      <c r="AE1393" s="30">
        <f>'25'!AD57</f>
        <v>0</v>
      </c>
      <c r="AF1393" s="30">
        <f>'25'!AE57</f>
        <v>0.875</v>
      </c>
      <c r="AG1393" s="30">
        <f>'25'!AF57</f>
        <v>0</v>
      </c>
      <c r="AH1393" s="30">
        <f>'25'!AG57</f>
        <v>0</v>
      </c>
      <c r="AI1393" s="30">
        <f>'25'!AH57</f>
        <v>0.875</v>
      </c>
      <c r="AJ1393" s="30">
        <f>'25'!AI57</f>
        <v>60</v>
      </c>
      <c r="AK1393" s="30">
        <f>'25'!AJ57</f>
        <v>60.875</v>
      </c>
      <c r="AL1393" s="30">
        <f>'25'!AK57</f>
        <v>140.905</v>
      </c>
      <c r="AM1393" s="30">
        <f>'25'!AL57</f>
        <v>147.505</v>
      </c>
      <c r="AN1393" s="30">
        <f>'25'!AM57</f>
        <v>86.63</v>
      </c>
      <c r="AO1393" s="30">
        <f>'25'!AN57</f>
        <v>0</v>
      </c>
      <c r="AP1393" s="30">
        <f>'25'!AO57</f>
        <v>0</v>
      </c>
      <c r="AQ1393" s="30">
        <f>'25'!AP57</f>
        <v>147.505</v>
      </c>
      <c r="AR1393" s="30">
        <f>'25'!AQ57</f>
        <v>17.793999999999983</v>
      </c>
      <c r="AS1393" s="30">
        <f>'25'!AR57</f>
        <v>0</v>
      </c>
      <c r="AT1393" s="30">
        <f>'25'!AS57</f>
        <v>60.875</v>
      </c>
      <c r="AU1393" s="30">
        <f>'25'!AT57</f>
        <v>97.823999999999984</v>
      </c>
      <c r="AV1393" s="30">
        <f>'25'!AU57</f>
        <v>158.69899999999998</v>
      </c>
      <c r="AW1393" s="30">
        <f>'25'!AV57</f>
        <v>0</v>
      </c>
      <c r="AX1393" s="30">
        <f>'25'!AW57</f>
        <v>10</v>
      </c>
      <c r="AY1393" s="30">
        <f>'25'!AX57</f>
        <v>200</v>
      </c>
      <c r="AZ1393" s="30">
        <f>'25'!AY57</f>
        <v>0</v>
      </c>
      <c r="BA1393" s="30">
        <f>'25'!AZ57</f>
        <v>36</v>
      </c>
      <c r="BB1393" s="30">
        <f>'25'!BA57</f>
        <v>18</v>
      </c>
      <c r="BC1393" s="30">
        <f>'25'!BB57</f>
        <v>264</v>
      </c>
      <c r="BD1393" s="30">
        <f>'25'!BC57</f>
        <v>250.79999999999998</v>
      </c>
      <c r="BE1393" s="30">
        <f>'25'!BD57</f>
        <v>14</v>
      </c>
      <c r="BF1393" s="30">
        <f>'25'!BE57</f>
        <v>15</v>
      </c>
      <c r="BG1393" s="30">
        <f>'25'!BF57</f>
        <v>8</v>
      </c>
      <c r="BH1393" s="30">
        <f>'25'!BG57</f>
        <v>9</v>
      </c>
      <c r="BI1393" s="30">
        <f>'25'!BH57</f>
        <v>1</v>
      </c>
      <c r="BJ1393" s="30">
        <f>'25'!BI57</f>
        <v>47</v>
      </c>
      <c r="BK1393" s="30">
        <f>'25'!BJ57</f>
        <v>203.79999999999998</v>
      </c>
      <c r="BL1393" s="30">
        <f>'25'!BK57</f>
        <v>97.823999999999984</v>
      </c>
      <c r="BM1393" s="30">
        <f>'25'!BL57</f>
        <v>105.976</v>
      </c>
    </row>
    <row r="1394" spans="1:65">
      <c r="A1394" s="78">
        <f>'25'!A58</f>
        <v>42911</v>
      </c>
      <c r="B1394" s="82" t="str">
        <f t="shared" si="21"/>
        <v>21:00:00</v>
      </c>
      <c r="C1394" s="30" t="str">
        <f>'25'!B58</f>
        <v>21H00</v>
      </c>
      <c r="D1394" s="30">
        <f>'25'!C58</f>
        <v>850</v>
      </c>
      <c r="E1394" s="30">
        <f>'25'!D58</f>
        <v>762</v>
      </c>
      <c r="F1394" s="30">
        <f>'25'!E58</f>
        <v>652</v>
      </c>
      <c r="G1394" s="30">
        <f>'25'!F58</f>
        <v>56</v>
      </c>
      <c r="H1394" s="30">
        <f>'25'!G58</f>
        <v>0</v>
      </c>
      <c r="I1394" s="30">
        <f>'25'!H58</f>
        <v>22</v>
      </c>
      <c r="J1394" s="30">
        <f>'25'!I58</f>
        <v>2264</v>
      </c>
      <c r="K1394" s="30">
        <f>'25'!J58</f>
        <v>78</v>
      </c>
      <c r="L1394" s="30">
        <f>'25'!K58</f>
        <v>385</v>
      </c>
      <c r="M1394" s="30">
        <f>'25'!L58</f>
        <v>367</v>
      </c>
      <c r="N1394" s="30">
        <f>'25'!M58</f>
        <v>260</v>
      </c>
      <c r="O1394" s="30">
        <f>'25'!N58</f>
        <v>0</v>
      </c>
      <c r="P1394" s="30">
        <f>'25'!O58</f>
        <v>13</v>
      </c>
      <c r="Q1394" s="30">
        <f>'25'!P58</f>
        <v>13</v>
      </c>
      <c r="R1394" s="30">
        <f>'25'!Q58</f>
        <v>9</v>
      </c>
      <c r="S1394" s="30">
        <f>'25'!R58</f>
        <v>0</v>
      </c>
      <c r="T1394" s="30">
        <f>'25'!S58</f>
        <v>1012</v>
      </c>
      <c r="U1394" s="30">
        <f>'25'!T58</f>
        <v>35</v>
      </c>
      <c r="V1394" s="30">
        <f>'25'!U58</f>
        <v>113</v>
      </c>
      <c r="W1394" s="30">
        <f>'25'!V58</f>
        <v>6.33</v>
      </c>
      <c r="X1394" s="30">
        <f>'25'!W58</f>
        <v>3.5</v>
      </c>
      <c r="Y1394" s="30">
        <f>'25'!X58</f>
        <v>8.5</v>
      </c>
      <c r="Z1394" s="30">
        <f>'25'!Y58</f>
        <v>5.3</v>
      </c>
      <c r="AA1394" s="30">
        <f>'25'!Z58</f>
        <v>7.1</v>
      </c>
      <c r="AB1394" s="30">
        <f>'25'!AA58</f>
        <v>3.2</v>
      </c>
      <c r="AC1394" s="30">
        <f>'25'!AB58</f>
        <v>0</v>
      </c>
      <c r="AD1394" s="30">
        <f>'25'!AC58</f>
        <v>0</v>
      </c>
      <c r="AE1394" s="30">
        <f>'25'!AD58</f>
        <v>0</v>
      </c>
      <c r="AF1394" s="30">
        <f>'25'!AE58</f>
        <v>0.875</v>
      </c>
      <c r="AG1394" s="30">
        <f>'25'!AF58</f>
        <v>0</v>
      </c>
      <c r="AH1394" s="30">
        <f>'25'!AG58</f>
        <v>0</v>
      </c>
      <c r="AI1394" s="30">
        <f>'25'!AH58</f>
        <v>0.875</v>
      </c>
      <c r="AJ1394" s="30">
        <f>'25'!AI58</f>
        <v>60</v>
      </c>
      <c r="AK1394" s="30">
        <f>'25'!AJ58</f>
        <v>60.875</v>
      </c>
      <c r="AL1394" s="30">
        <f>'25'!AK58</f>
        <v>141.10500000000002</v>
      </c>
      <c r="AM1394" s="30">
        <f>'25'!AL58</f>
        <v>147.80500000000001</v>
      </c>
      <c r="AN1394" s="30">
        <f>'25'!AM58</f>
        <v>86.93</v>
      </c>
      <c r="AO1394" s="30">
        <f>'25'!AN58</f>
        <v>0</v>
      </c>
      <c r="AP1394" s="30">
        <f>'25'!AO58</f>
        <v>0</v>
      </c>
      <c r="AQ1394" s="30">
        <f>'25'!AP58</f>
        <v>147.80500000000001</v>
      </c>
      <c r="AR1394" s="30">
        <f>'25'!AQ58</f>
        <v>17.593999999999966</v>
      </c>
      <c r="AS1394" s="30">
        <f>'25'!AR58</f>
        <v>0</v>
      </c>
      <c r="AT1394" s="30">
        <f>'25'!AS58</f>
        <v>60.875</v>
      </c>
      <c r="AU1394" s="30">
        <f>'25'!AT58</f>
        <v>97.823999999999984</v>
      </c>
      <c r="AV1394" s="30">
        <f>'25'!AU58</f>
        <v>158.69899999999998</v>
      </c>
      <c r="AW1394" s="30">
        <f>'25'!AV58</f>
        <v>0</v>
      </c>
      <c r="AX1394" s="30">
        <f>'25'!AW58</f>
        <v>10</v>
      </c>
      <c r="AY1394" s="30">
        <f>'25'!AX58</f>
        <v>200</v>
      </c>
      <c r="AZ1394" s="30">
        <f>'25'!AY58</f>
        <v>0</v>
      </c>
      <c r="BA1394" s="30">
        <f>'25'!AZ58</f>
        <v>36</v>
      </c>
      <c r="BB1394" s="30">
        <f>'25'!BA58</f>
        <v>18</v>
      </c>
      <c r="BC1394" s="30">
        <f>'25'!BB58</f>
        <v>264</v>
      </c>
      <c r="BD1394" s="30">
        <f>'25'!BC58</f>
        <v>250.79999999999998</v>
      </c>
      <c r="BE1394" s="30">
        <f>'25'!BD58</f>
        <v>14</v>
      </c>
      <c r="BF1394" s="30">
        <f>'25'!BE58</f>
        <v>15</v>
      </c>
      <c r="BG1394" s="30">
        <f>'25'!BF58</f>
        <v>8</v>
      </c>
      <c r="BH1394" s="30">
        <f>'25'!BG58</f>
        <v>9</v>
      </c>
      <c r="BI1394" s="30">
        <f>'25'!BH58</f>
        <v>1</v>
      </c>
      <c r="BJ1394" s="30">
        <f>'25'!BI58</f>
        <v>47</v>
      </c>
      <c r="BK1394" s="30">
        <f>'25'!BJ58</f>
        <v>203.79999999999998</v>
      </c>
      <c r="BL1394" s="30">
        <f>'25'!BK58</f>
        <v>97.823999999999984</v>
      </c>
      <c r="BM1394" s="30">
        <f>'25'!BL58</f>
        <v>105.976</v>
      </c>
    </row>
    <row r="1395" spans="1:65">
      <c r="A1395" s="78">
        <f>'25'!A59</f>
        <v>42911</v>
      </c>
      <c r="B1395" s="82" t="str">
        <f t="shared" si="21"/>
        <v>21:15:00</v>
      </c>
      <c r="C1395" s="30" t="str">
        <f>'25'!B59</f>
        <v>21H15</v>
      </c>
      <c r="D1395" s="30">
        <f>'25'!C59</f>
        <v>850</v>
      </c>
      <c r="E1395" s="30">
        <f>'25'!D59</f>
        <v>762</v>
      </c>
      <c r="F1395" s="30">
        <f>'25'!E59</f>
        <v>652</v>
      </c>
      <c r="G1395" s="30">
        <f>'25'!F59</f>
        <v>56</v>
      </c>
      <c r="H1395" s="30">
        <f>'25'!G59</f>
        <v>0</v>
      </c>
      <c r="I1395" s="30">
        <f>'25'!H59</f>
        <v>22</v>
      </c>
      <c r="J1395" s="30">
        <f>'25'!I59</f>
        <v>2264</v>
      </c>
      <c r="K1395" s="30">
        <f>'25'!J59</f>
        <v>78</v>
      </c>
      <c r="L1395" s="30">
        <f>'25'!K59</f>
        <v>385</v>
      </c>
      <c r="M1395" s="30">
        <f>'25'!L59</f>
        <v>367</v>
      </c>
      <c r="N1395" s="30">
        <f>'25'!M59</f>
        <v>260</v>
      </c>
      <c r="O1395" s="30">
        <f>'25'!N59</f>
        <v>0</v>
      </c>
      <c r="P1395" s="30">
        <f>'25'!O59</f>
        <v>13</v>
      </c>
      <c r="Q1395" s="30">
        <f>'25'!P59</f>
        <v>13</v>
      </c>
      <c r="R1395" s="30">
        <f>'25'!Q59</f>
        <v>9</v>
      </c>
      <c r="S1395" s="30">
        <f>'25'!R59</f>
        <v>0</v>
      </c>
      <c r="T1395" s="30">
        <f>'25'!S59</f>
        <v>1012</v>
      </c>
      <c r="U1395" s="30">
        <f>'25'!T59</f>
        <v>35</v>
      </c>
      <c r="V1395" s="30">
        <f>'25'!U59</f>
        <v>113</v>
      </c>
      <c r="W1395" s="30">
        <f>'25'!V59</f>
        <v>6.33</v>
      </c>
      <c r="X1395" s="30">
        <f>'25'!W59</f>
        <v>3.5</v>
      </c>
      <c r="Y1395" s="30">
        <f>'25'!X59</f>
        <v>8.5</v>
      </c>
      <c r="Z1395" s="30">
        <f>'25'!Y59</f>
        <v>5.3</v>
      </c>
      <c r="AA1395" s="30">
        <f>'25'!Z59</f>
        <v>7.1</v>
      </c>
      <c r="AB1395" s="30">
        <f>'25'!AA59</f>
        <v>3.2</v>
      </c>
      <c r="AC1395" s="30">
        <f>'25'!AB59</f>
        <v>0</v>
      </c>
      <c r="AD1395" s="30">
        <f>'25'!AC59</f>
        <v>0</v>
      </c>
      <c r="AE1395" s="30">
        <f>'25'!AD59</f>
        <v>0</v>
      </c>
      <c r="AF1395" s="30">
        <f>'25'!AE59</f>
        <v>0.875</v>
      </c>
      <c r="AG1395" s="30">
        <f>'25'!AF59</f>
        <v>0</v>
      </c>
      <c r="AH1395" s="30">
        <f>'25'!AG59</f>
        <v>0</v>
      </c>
      <c r="AI1395" s="30">
        <f>'25'!AH59</f>
        <v>0.875</v>
      </c>
      <c r="AJ1395" s="30">
        <f>'25'!AI59</f>
        <v>60</v>
      </c>
      <c r="AK1395" s="30">
        <f>'25'!AJ59</f>
        <v>60.875</v>
      </c>
      <c r="AL1395" s="30">
        <f>'25'!AK59</f>
        <v>141.10500000000002</v>
      </c>
      <c r="AM1395" s="30">
        <f>'25'!AL59</f>
        <v>147.80500000000001</v>
      </c>
      <c r="AN1395" s="30">
        <f>'25'!AM59</f>
        <v>86.93</v>
      </c>
      <c r="AO1395" s="30">
        <f>'25'!AN59</f>
        <v>0</v>
      </c>
      <c r="AP1395" s="30">
        <f>'25'!AO59</f>
        <v>0</v>
      </c>
      <c r="AQ1395" s="30">
        <f>'25'!AP59</f>
        <v>147.80500000000001</v>
      </c>
      <c r="AR1395" s="30">
        <f>'25'!AQ59</f>
        <v>17.593999999999966</v>
      </c>
      <c r="AS1395" s="30">
        <f>'25'!AR59</f>
        <v>0</v>
      </c>
      <c r="AT1395" s="30">
        <f>'25'!AS59</f>
        <v>60.875</v>
      </c>
      <c r="AU1395" s="30">
        <f>'25'!AT59</f>
        <v>97.823999999999984</v>
      </c>
      <c r="AV1395" s="30">
        <f>'25'!AU59</f>
        <v>158.69899999999998</v>
      </c>
      <c r="AW1395" s="30">
        <f>'25'!AV59</f>
        <v>0</v>
      </c>
      <c r="AX1395" s="30">
        <f>'25'!AW59</f>
        <v>10</v>
      </c>
      <c r="AY1395" s="30">
        <f>'25'!AX59</f>
        <v>200</v>
      </c>
      <c r="AZ1395" s="30">
        <f>'25'!AY59</f>
        <v>0</v>
      </c>
      <c r="BA1395" s="30">
        <f>'25'!AZ59</f>
        <v>36</v>
      </c>
      <c r="BB1395" s="30">
        <f>'25'!BA59</f>
        <v>18</v>
      </c>
      <c r="BC1395" s="30">
        <f>'25'!BB59</f>
        <v>264</v>
      </c>
      <c r="BD1395" s="30">
        <f>'25'!BC59</f>
        <v>250.79999999999998</v>
      </c>
      <c r="BE1395" s="30">
        <f>'25'!BD59</f>
        <v>14</v>
      </c>
      <c r="BF1395" s="30">
        <f>'25'!BE59</f>
        <v>15</v>
      </c>
      <c r="BG1395" s="30">
        <f>'25'!BF59</f>
        <v>8</v>
      </c>
      <c r="BH1395" s="30">
        <f>'25'!BG59</f>
        <v>9</v>
      </c>
      <c r="BI1395" s="30">
        <f>'25'!BH59</f>
        <v>1</v>
      </c>
      <c r="BJ1395" s="30">
        <f>'25'!BI59</f>
        <v>47</v>
      </c>
      <c r="BK1395" s="30">
        <f>'25'!BJ59</f>
        <v>203.79999999999998</v>
      </c>
      <c r="BL1395" s="30">
        <f>'25'!BK59</f>
        <v>97.823999999999984</v>
      </c>
      <c r="BM1395" s="30">
        <f>'25'!BL59</f>
        <v>105.976</v>
      </c>
    </row>
    <row r="1396" spans="1:65">
      <c r="A1396" s="78">
        <f>'25'!A60</f>
        <v>42911</v>
      </c>
      <c r="B1396" s="82" t="str">
        <f t="shared" si="21"/>
        <v>21:30:00</v>
      </c>
      <c r="C1396" s="30" t="str">
        <f>'25'!B60</f>
        <v>21H30</v>
      </c>
      <c r="D1396" s="30">
        <f>'25'!C60</f>
        <v>830</v>
      </c>
      <c r="E1396" s="30">
        <f>'25'!D60</f>
        <v>736</v>
      </c>
      <c r="F1396" s="30">
        <f>'25'!E60</f>
        <v>640</v>
      </c>
      <c r="G1396" s="30">
        <f>'25'!F60</f>
        <v>55</v>
      </c>
      <c r="H1396" s="30">
        <f>'25'!G60</f>
        <v>0</v>
      </c>
      <c r="I1396" s="30">
        <f>'25'!H60</f>
        <v>22</v>
      </c>
      <c r="J1396" s="30">
        <f>'25'!I60</f>
        <v>2206</v>
      </c>
      <c r="K1396" s="30">
        <f>'25'!J60</f>
        <v>77</v>
      </c>
      <c r="L1396" s="30">
        <f>'25'!K60</f>
        <v>371</v>
      </c>
      <c r="M1396" s="30">
        <f>'25'!L60</f>
        <v>356</v>
      </c>
      <c r="N1396" s="30">
        <f>'25'!M60</f>
        <v>210</v>
      </c>
      <c r="O1396" s="30">
        <f>'25'!N60</f>
        <v>0</v>
      </c>
      <c r="P1396" s="30">
        <f>'25'!O60</f>
        <v>13</v>
      </c>
      <c r="Q1396" s="30">
        <f>'25'!P60</f>
        <v>12</v>
      </c>
      <c r="R1396" s="30">
        <f>'25'!Q60</f>
        <v>7</v>
      </c>
      <c r="S1396" s="30">
        <f>'25'!R60</f>
        <v>0</v>
      </c>
      <c r="T1396" s="30">
        <f>'25'!S60</f>
        <v>937</v>
      </c>
      <c r="U1396" s="30">
        <f>'25'!T60</f>
        <v>32</v>
      </c>
      <c r="V1396" s="30">
        <f>'25'!U60</f>
        <v>109</v>
      </c>
      <c r="W1396" s="30">
        <f>'25'!V60</f>
        <v>6.33</v>
      </c>
      <c r="X1396" s="30">
        <f>'25'!W60</f>
        <v>3.5</v>
      </c>
      <c r="Y1396" s="30">
        <f>'25'!X60</f>
        <v>7.5</v>
      </c>
      <c r="Z1396" s="30">
        <f>'25'!Y60</f>
        <v>5.3</v>
      </c>
      <c r="AA1396" s="30">
        <f>'25'!Z60</f>
        <v>7.1</v>
      </c>
      <c r="AB1396" s="30">
        <f>'25'!AA60</f>
        <v>3.2</v>
      </c>
      <c r="AC1396" s="30">
        <f>'25'!AB60</f>
        <v>0</v>
      </c>
      <c r="AD1396" s="30">
        <f>'25'!AC60</f>
        <v>0</v>
      </c>
      <c r="AE1396" s="30">
        <f>'25'!AD60</f>
        <v>0</v>
      </c>
      <c r="AF1396" s="30">
        <f>'25'!AE60</f>
        <v>0.875</v>
      </c>
      <c r="AG1396" s="30">
        <f>'25'!AF60</f>
        <v>0</v>
      </c>
      <c r="AH1396" s="30">
        <f>'25'!AG60</f>
        <v>0</v>
      </c>
      <c r="AI1396" s="30">
        <f>'25'!AH60</f>
        <v>0.875</v>
      </c>
      <c r="AJ1396" s="30">
        <f>'25'!AI60</f>
        <v>60</v>
      </c>
      <c r="AK1396" s="30">
        <f>'25'!AJ60</f>
        <v>60.875</v>
      </c>
      <c r="AL1396" s="30">
        <f>'25'!AK60</f>
        <v>136.10500000000002</v>
      </c>
      <c r="AM1396" s="30">
        <f>'25'!AL60</f>
        <v>142.80500000000001</v>
      </c>
      <c r="AN1396" s="30">
        <f>'25'!AM60</f>
        <v>81.93</v>
      </c>
      <c r="AO1396" s="30">
        <f>'25'!AN60</f>
        <v>0</v>
      </c>
      <c r="AP1396" s="30">
        <f>'25'!AO60</f>
        <v>0</v>
      </c>
      <c r="AQ1396" s="30">
        <f>'25'!AP60</f>
        <v>142.80500000000001</v>
      </c>
      <c r="AR1396" s="30">
        <f>'25'!AQ60</f>
        <v>22.593999999999966</v>
      </c>
      <c r="AS1396" s="30">
        <f>'25'!AR60</f>
        <v>0</v>
      </c>
      <c r="AT1396" s="30">
        <f>'25'!AS60</f>
        <v>60.875</v>
      </c>
      <c r="AU1396" s="30">
        <f>'25'!AT60</f>
        <v>97.823999999999984</v>
      </c>
      <c r="AV1396" s="30">
        <f>'25'!AU60</f>
        <v>158.69899999999998</v>
      </c>
      <c r="AW1396" s="30">
        <f>'25'!AV60</f>
        <v>0</v>
      </c>
      <c r="AX1396" s="30">
        <f>'25'!AW60</f>
        <v>10</v>
      </c>
      <c r="AY1396" s="30">
        <f>'25'!AX60</f>
        <v>200</v>
      </c>
      <c r="AZ1396" s="30">
        <f>'25'!AY60</f>
        <v>0</v>
      </c>
      <c r="BA1396" s="30">
        <f>'25'!AZ60</f>
        <v>36</v>
      </c>
      <c r="BB1396" s="30">
        <f>'25'!BA60</f>
        <v>18</v>
      </c>
      <c r="BC1396" s="30">
        <f>'25'!BB60</f>
        <v>264</v>
      </c>
      <c r="BD1396" s="30">
        <f>'25'!BC60</f>
        <v>250.79999999999998</v>
      </c>
      <c r="BE1396" s="30">
        <f>'25'!BD60</f>
        <v>14</v>
      </c>
      <c r="BF1396" s="30">
        <f>'25'!BE60</f>
        <v>15</v>
      </c>
      <c r="BG1396" s="30">
        <f>'25'!BF60</f>
        <v>8</v>
      </c>
      <c r="BH1396" s="30">
        <f>'25'!BG60</f>
        <v>9</v>
      </c>
      <c r="BI1396" s="30">
        <f>'25'!BH60</f>
        <v>1</v>
      </c>
      <c r="BJ1396" s="30">
        <f>'25'!BI60</f>
        <v>47</v>
      </c>
      <c r="BK1396" s="30">
        <f>'25'!BJ60</f>
        <v>203.79999999999998</v>
      </c>
      <c r="BL1396" s="30">
        <f>'25'!BK60</f>
        <v>97.823999999999984</v>
      </c>
      <c r="BM1396" s="30">
        <f>'25'!BL60</f>
        <v>105.976</v>
      </c>
    </row>
    <row r="1397" spans="1:65">
      <c r="A1397" s="78">
        <f>'25'!A61</f>
        <v>42911</v>
      </c>
      <c r="B1397" s="82" t="str">
        <f t="shared" si="21"/>
        <v>21:45:00</v>
      </c>
      <c r="C1397" s="30" t="str">
        <f>'25'!B61</f>
        <v>21H45</v>
      </c>
      <c r="D1397" s="30">
        <f>'25'!C61</f>
        <v>830</v>
      </c>
      <c r="E1397" s="30">
        <f>'25'!D61</f>
        <v>736</v>
      </c>
      <c r="F1397" s="30">
        <f>'25'!E61</f>
        <v>640</v>
      </c>
      <c r="G1397" s="30">
        <f>'25'!F61</f>
        <v>55</v>
      </c>
      <c r="H1397" s="30">
        <f>'25'!G61</f>
        <v>0</v>
      </c>
      <c r="I1397" s="30">
        <f>'25'!H61</f>
        <v>22</v>
      </c>
      <c r="J1397" s="30">
        <f>'25'!I61</f>
        <v>2206</v>
      </c>
      <c r="K1397" s="30">
        <f>'25'!J61</f>
        <v>77</v>
      </c>
      <c r="L1397" s="30">
        <f>'25'!K61</f>
        <v>371</v>
      </c>
      <c r="M1397" s="30">
        <f>'25'!L61</f>
        <v>356</v>
      </c>
      <c r="N1397" s="30">
        <f>'25'!M61</f>
        <v>210</v>
      </c>
      <c r="O1397" s="30">
        <f>'25'!N61</f>
        <v>0</v>
      </c>
      <c r="P1397" s="30">
        <f>'25'!O61</f>
        <v>13</v>
      </c>
      <c r="Q1397" s="30">
        <f>'25'!P61</f>
        <v>12</v>
      </c>
      <c r="R1397" s="30">
        <f>'25'!Q61</f>
        <v>7</v>
      </c>
      <c r="S1397" s="30">
        <f>'25'!R61</f>
        <v>0</v>
      </c>
      <c r="T1397" s="30">
        <f>'25'!S61</f>
        <v>937</v>
      </c>
      <c r="U1397" s="30">
        <f>'25'!T61</f>
        <v>32</v>
      </c>
      <c r="V1397" s="30">
        <f>'25'!U61</f>
        <v>109</v>
      </c>
      <c r="W1397" s="30">
        <f>'25'!V61</f>
        <v>6.33</v>
      </c>
      <c r="X1397" s="30">
        <f>'25'!W61</f>
        <v>3.5</v>
      </c>
      <c r="Y1397" s="30">
        <f>'25'!X61</f>
        <v>7.5</v>
      </c>
      <c r="Z1397" s="30">
        <f>'25'!Y61</f>
        <v>5.3</v>
      </c>
      <c r="AA1397" s="30">
        <f>'25'!Z61</f>
        <v>7.1</v>
      </c>
      <c r="AB1397" s="30">
        <f>'25'!AA61</f>
        <v>3.2</v>
      </c>
      <c r="AC1397" s="30">
        <f>'25'!AB61</f>
        <v>0</v>
      </c>
      <c r="AD1397" s="30">
        <f>'25'!AC61</f>
        <v>0</v>
      </c>
      <c r="AE1397" s="30">
        <f>'25'!AD61</f>
        <v>0</v>
      </c>
      <c r="AF1397" s="30">
        <f>'25'!AE61</f>
        <v>0.875</v>
      </c>
      <c r="AG1397" s="30">
        <f>'25'!AF61</f>
        <v>0</v>
      </c>
      <c r="AH1397" s="30">
        <f>'25'!AG61</f>
        <v>0</v>
      </c>
      <c r="AI1397" s="30">
        <f>'25'!AH61</f>
        <v>0.875</v>
      </c>
      <c r="AJ1397" s="30">
        <f>'25'!AI61</f>
        <v>60</v>
      </c>
      <c r="AK1397" s="30">
        <f>'25'!AJ61</f>
        <v>60.875</v>
      </c>
      <c r="AL1397" s="30">
        <f>'25'!AK61</f>
        <v>136.10500000000002</v>
      </c>
      <c r="AM1397" s="30">
        <f>'25'!AL61</f>
        <v>142.80500000000001</v>
      </c>
      <c r="AN1397" s="30">
        <f>'25'!AM61</f>
        <v>81.93</v>
      </c>
      <c r="AO1397" s="30">
        <f>'25'!AN61</f>
        <v>0</v>
      </c>
      <c r="AP1397" s="30">
        <f>'25'!AO61</f>
        <v>0</v>
      </c>
      <c r="AQ1397" s="30">
        <f>'25'!AP61</f>
        <v>142.80500000000001</v>
      </c>
      <c r="AR1397" s="30">
        <f>'25'!AQ61</f>
        <v>22.593999999999966</v>
      </c>
      <c r="AS1397" s="30">
        <f>'25'!AR61</f>
        <v>0</v>
      </c>
      <c r="AT1397" s="30">
        <f>'25'!AS61</f>
        <v>60.875</v>
      </c>
      <c r="AU1397" s="30">
        <f>'25'!AT61</f>
        <v>97.823999999999984</v>
      </c>
      <c r="AV1397" s="30">
        <f>'25'!AU61</f>
        <v>158.69899999999998</v>
      </c>
      <c r="AW1397" s="30">
        <f>'25'!AV61</f>
        <v>0</v>
      </c>
      <c r="AX1397" s="30">
        <f>'25'!AW61</f>
        <v>10</v>
      </c>
      <c r="AY1397" s="30">
        <f>'25'!AX61</f>
        <v>200</v>
      </c>
      <c r="AZ1397" s="30">
        <f>'25'!AY61</f>
        <v>0</v>
      </c>
      <c r="BA1397" s="30">
        <f>'25'!AZ61</f>
        <v>36</v>
      </c>
      <c r="BB1397" s="30">
        <f>'25'!BA61</f>
        <v>18</v>
      </c>
      <c r="BC1397" s="30">
        <f>'25'!BB61</f>
        <v>264</v>
      </c>
      <c r="BD1397" s="30">
        <f>'25'!BC61</f>
        <v>250.79999999999998</v>
      </c>
      <c r="BE1397" s="30">
        <f>'25'!BD61</f>
        <v>14</v>
      </c>
      <c r="BF1397" s="30">
        <f>'25'!BE61</f>
        <v>15</v>
      </c>
      <c r="BG1397" s="30">
        <f>'25'!BF61</f>
        <v>8</v>
      </c>
      <c r="BH1397" s="30">
        <f>'25'!BG61</f>
        <v>9</v>
      </c>
      <c r="BI1397" s="30">
        <f>'25'!BH61</f>
        <v>1</v>
      </c>
      <c r="BJ1397" s="30">
        <f>'25'!BI61</f>
        <v>47</v>
      </c>
      <c r="BK1397" s="30">
        <f>'25'!BJ61</f>
        <v>203.79999999999998</v>
      </c>
      <c r="BL1397" s="30">
        <f>'25'!BK61</f>
        <v>97.823999999999984</v>
      </c>
      <c r="BM1397" s="30">
        <f>'25'!BL61</f>
        <v>105.976</v>
      </c>
    </row>
    <row r="1398" spans="1:65">
      <c r="A1398" s="78">
        <f>'25'!A62</f>
        <v>42911</v>
      </c>
      <c r="B1398" s="82" t="str">
        <f t="shared" si="21"/>
        <v>22:00:00</v>
      </c>
      <c r="C1398" s="30" t="str">
        <f>'25'!B62</f>
        <v>22H00</v>
      </c>
      <c r="D1398" s="30">
        <f>'25'!C62</f>
        <v>802</v>
      </c>
      <c r="E1398" s="30">
        <f>'25'!D62</f>
        <v>712</v>
      </c>
      <c r="F1398" s="30">
        <f>'25'!E62</f>
        <v>609</v>
      </c>
      <c r="G1398" s="30">
        <f>'25'!F62</f>
        <v>52</v>
      </c>
      <c r="H1398" s="30">
        <f>'25'!G62</f>
        <v>0</v>
      </c>
      <c r="I1398" s="30">
        <f>'25'!H62</f>
        <v>22</v>
      </c>
      <c r="J1398" s="30">
        <f>'25'!I62</f>
        <v>2123</v>
      </c>
      <c r="K1398" s="30">
        <f>'25'!J62</f>
        <v>74</v>
      </c>
      <c r="L1398" s="30">
        <f>'25'!K62</f>
        <v>355</v>
      </c>
      <c r="M1398" s="30">
        <f>'25'!L62</f>
        <v>341</v>
      </c>
      <c r="N1398" s="30">
        <f>'25'!M62</f>
        <v>190</v>
      </c>
      <c r="O1398" s="30">
        <f>'25'!N62</f>
        <v>0</v>
      </c>
      <c r="P1398" s="30">
        <f>'25'!O62</f>
        <v>12</v>
      </c>
      <c r="Q1398" s="30">
        <f>'25'!P62</f>
        <v>12</v>
      </c>
      <c r="R1398" s="30">
        <f>'25'!Q62</f>
        <v>7</v>
      </c>
      <c r="S1398" s="30">
        <f>'25'!R62</f>
        <v>0</v>
      </c>
      <c r="T1398" s="30">
        <f>'25'!S62</f>
        <v>886</v>
      </c>
      <c r="U1398" s="30">
        <f>'25'!T62</f>
        <v>31</v>
      </c>
      <c r="V1398" s="30">
        <f>'25'!U62</f>
        <v>105</v>
      </c>
      <c r="W1398" s="30">
        <f>'25'!V62</f>
        <v>5.73</v>
      </c>
      <c r="X1398" s="30">
        <f>'25'!W62</f>
        <v>3.5</v>
      </c>
      <c r="Y1398" s="30">
        <f>'25'!X62</f>
        <v>7.5</v>
      </c>
      <c r="Z1398" s="30">
        <f>'25'!Y62</f>
        <v>5</v>
      </c>
      <c r="AA1398" s="30">
        <f>'25'!Z62</f>
        <v>6.4</v>
      </c>
      <c r="AB1398" s="30">
        <f>'25'!AA62</f>
        <v>2.2999999999999998</v>
      </c>
      <c r="AC1398" s="30">
        <f>'25'!AB62</f>
        <v>0</v>
      </c>
      <c r="AD1398" s="30">
        <f>'25'!AC62</f>
        <v>0</v>
      </c>
      <c r="AE1398" s="30">
        <f>'25'!AD62</f>
        <v>0</v>
      </c>
      <c r="AF1398" s="30">
        <f>'25'!AE62</f>
        <v>0.85</v>
      </c>
      <c r="AG1398" s="30">
        <f>'25'!AF62</f>
        <v>0</v>
      </c>
      <c r="AH1398" s="30">
        <f>'25'!AG62</f>
        <v>0</v>
      </c>
      <c r="AI1398" s="30">
        <f>'25'!AH62</f>
        <v>0.85</v>
      </c>
      <c r="AJ1398" s="30">
        <f>'25'!AI62</f>
        <v>60</v>
      </c>
      <c r="AK1398" s="30">
        <f>'25'!AJ62</f>
        <v>60.85</v>
      </c>
      <c r="AL1398" s="30">
        <f>'25'!AK62</f>
        <v>130.48000000000002</v>
      </c>
      <c r="AM1398" s="30">
        <f>'25'!AL62</f>
        <v>136.28000000000003</v>
      </c>
      <c r="AN1398" s="30">
        <f>'25'!AM62</f>
        <v>75.430000000000035</v>
      </c>
      <c r="AO1398" s="30">
        <f>'25'!AN62</f>
        <v>0</v>
      </c>
      <c r="AP1398" s="30">
        <f>'25'!AO62</f>
        <v>0</v>
      </c>
      <c r="AQ1398" s="30">
        <f>'25'!AP62</f>
        <v>136.28000000000003</v>
      </c>
      <c r="AR1398" s="30">
        <f>'25'!AQ62</f>
        <v>28.19399999999996</v>
      </c>
      <c r="AS1398" s="30">
        <f>'25'!AR62</f>
        <v>0</v>
      </c>
      <c r="AT1398" s="30">
        <f>'25'!AS62</f>
        <v>60.85</v>
      </c>
      <c r="AU1398" s="30">
        <f>'25'!AT62</f>
        <v>97.823999999999984</v>
      </c>
      <c r="AV1398" s="30">
        <f>'25'!AU62</f>
        <v>158.67399999999998</v>
      </c>
      <c r="AW1398" s="30">
        <f>'25'!AV62</f>
        <v>0</v>
      </c>
      <c r="AX1398" s="30">
        <f>'25'!AW62</f>
        <v>10</v>
      </c>
      <c r="AY1398" s="30">
        <f>'25'!AX62</f>
        <v>200</v>
      </c>
      <c r="AZ1398" s="30">
        <f>'25'!AY62</f>
        <v>0</v>
      </c>
      <c r="BA1398" s="30">
        <f>'25'!AZ62</f>
        <v>36</v>
      </c>
      <c r="BB1398" s="30">
        <f>'25'!BA62</f>
        <v>18</v>
      </c>
      <c r="BC1398" s="30">
        <f>'25'!BB62</f>
        <v>264</v>
      </c>
      <c r="BD1398" s="30">
        <f>'25'!BC62</f>
        <v>250.79999999999998</v>
      </c>
      <c r="BE1398" s="30">
        <f>'25'!BD62</f>
        <v>14</v>
      </c>
      <c r="BF1398" s="30">
        <f>'25'!BE62</f>
        <v>15</v>
      </c>
      <c r="BG1398" s="30">
        <f>'25'!BF62</f>
        <v>8</v>
      </c>
      <c r="BH1398" s="30">
        <f>'25'!BG62</f>
        <v>9</v>
      </c>
      <c r="BI1398" s="30">
        <f>'25'!BH62</f>
        <v>1</v>
      </c>
      <c r="BJ1398" s="30">
        <f>'25'!BI62</f>
        <v>47</v>
      </c>
      <c r="BK1398" s="30">
        <f>'25'!BJ62</f>
        <v>203.79999999999998</v>
      </c>
      <c r="BL1398" s="30">
        <f>'25'!BK62</f>
        <v>97.823999999999984</v>
      </c>
      <c r="BM1398" s="30">
        <f>'25'!BL62</f>
        <v>105.976</v>
      </c>
    </row>
    <row r="1399" spans="1:65">
      <c r="A1399" s="78">
        <f>'25'!A63</f>
        <v>42911</v>
      </c>
      <c r="B1399" s="82" t="str">
        <f t="shared" si="21"/>
        <v>22:30:00</v>
      </c>
      <c r="C1399" s="30" t="str">
        <f>'25'!B63</f>
        <v>22H30</v>
      </c>
      <c r="D1399" s="30">
        <f>'25'!C63</f>
        <v>773</v>
      </c>
      <c r="E1399" s="30">
        <f>'25'!D63</f>
        <v>693</v>
      </c>
      <c r="F1399" s="30">
        <f>'25'!E63</f>
        <v>601</v>
      </c>
      <c r="G1399" s="30">
        <f>'25'!F63</f>
        <v>50</v>
      </c>
      <c r="H1399" s="30">
        <f>'25'!G63</f>
        <v>0</v>
      </c>
      <c r="I1399" s="30">
        <f>'25'!H63</f>
        <v>20</v>
      </c>
      <c r="J1399" s="30">
        <f>'25'!I63</f>
        <v>2067</v>
      </c>
      <c r="K1399" s="30">
        <f>'25'!J63</f>
        <v>70</v>
      </c>
      <c r="L1399" s="30">
        <f>'25'!K63</f>
        <v>348</v>
      </c>
      <c r="M1399" s="30">
        <f>'25'!L63</f>
        <v>337</v>
      </c>
      <c r="N1399" s="30">
        <f>'25'!M63</f>
        <v>190</v>
      </c>
      <c r="O1399" s="30">
        <f>'25'!N63</f>
        <v>0</v>
      </c>
      <c r="P1399" s="30">
        <f>'25'!O63</f>
        <v>12</v>
      </c>
      <c r="Q1399" s="30">
        <f>'25'!P63</f>
        <v>12</v>
      </c>
      <c r="R1399" s="30">
        <f>'25'!Q63</f>
        <v>7</v>
      </c>
      <c r="S1399" s="30">
        <f>'25'!R63</f>
        <v>0</v>
      </c>
      <c r="T1399" s="30">
        <f>'25'!S63</f>
        <v>875</v>
      </c>
      <c r="U1399" s="30">
        <f>'25'!T63</f>
        <v>31</v>
      </c>
      <c r="V1399" s="30">
        <f>'25'!U63</f>
        <v>101</v>
      </c>
      <c r="W1399" s="30">
        <f>'25'!V63</f>
        <v>5.73</v>
      </c>
      <c r="X1399" s="30">
        <f>'25'!W63</f>
        <v>3.5</v>
      </c>
      <c r="Y1399" s="30">
        <f>'25'!X63</f>
        <v>6.5</v>
      </c>
      <c r="Z1399" s="30">
        <f>'25'!Y63</f>
        <v>5</v>
      </c>
      <c r="AA1399" s="30">
        <f>'25'!Z63</f>
        <v>6.4</v>
      </c>
      <c r="AB1399" s="30">
        <f>'25'!AA63</f>
        <v>2.2999999999999998</v>
      </c>
      <c r="AC1399" s="30">
        <f>'25'!AB63</f>
        <v>0</v>
      </c>
      <c r="AD1399" s="30">
        <f>'25'!AC63</f>
        <v>0</v>
      </c>
      <c r="AE1399" s="30">
        <f>'25'!AD63</f>
        <v>0</v>
      </c>
      <c r="AF1399" s="30">
        <f>'25'!AE63</f>
        <v>0.85</v>
      </c>
      <c r="AG1399" s="30">
        <f>'25'!AF63</f>
        <v>0</v>
      </c>
      <c r="AH1399" s="30">
        <f>'25'!AG63</f>
        <v>0</v>
      </c>
      <c r="AI1399" s="30">
        <f>'25'!AH63</f>
        <v>0.85</v>
      </c>
      <c r="AJ1399" s="30">
        <f>'25'!AI63</f>
        <v>60</v>
      </c>
      <c r="AK1399" s="30">
        <f>'25'!AJ63</f>
        <v>60.85</v>
      </c>
      <c r="AL1399" s="30">
        <f>'25'!AK63</f>
        <v>125.48</v>
      </c>
      <c r="AM1399" s="30">
        <f>'25'!AL63</f>
        <v>131.28000000000003</v>
      </c>
      <c r="AN1399" s="30">
        <f>'25'!AM63</f>
        <v>70.430000000000035</v>
      </c>
      <c r="AO1399" s="30">
        <f>'25'!AN63</f>
        <v>0</v>
      </c>
      <c r="AP1399" s="30">
        <f>'25'!AO63</f>
        <v>0</v>
      </c>
      <c r="AQ1399" s="30">
        <f>'25'!AP63</f>
        <v>131.28000000000003</v>
      </c>
      <c r="AR1399" s="30">
        <f>'25'!AQ63</f>
        <v>33.193999999999974</v>
      </c>
      <c r="AS1399" s="30">
        <f>'25'!AR63</f>
        <v>0</v>
      </c>
      <c r="AT1399" s="30">
        <f>'25'!AS63</f>
        <v>60.85</v>
      </c>
      <c r="AU1399" s="30">
        <f>'25'!AT63</f>
        <v>97.823999999999984</v>
      </c>
      <c r="AV1399" s="30">
        <f>'25'!AU63</f>
        <v>158.67399999999998</v>
      </c>
      <c r="AW1399" s="30">
        <f>'25'!AV63</f>
        <v>0</v>
      </c>
      <c r="AX1399" s="30">
        <f>'25'!AW63</f>
        <v>10</v>
      </c>
      <c r="AY1399" s="30">
        <f>'25'!AX63</f>
        <v>200</v>
      </c>
      <c r="AZ1399" s="30">
        <f>'25'!AY63</f>
        <v>0</v>
      </c>
      <c r="BA1399" s="30">
        <f>'25'!AZ63</f>
        <v>36</v>
      </c>
      <c r="BB1399" s="30">
        <f>'25'!BA63</f>
        <v>18</v>
      </c>
      <c r="BC1399" s="30">
        <f>'25'!BB63</f>
        <v>264</v>
      </c>
      <c r="BD1399" s="30">
        <f>'25'!BC63</f>
        <v>250.79999999999998</v>
      </c>
      <c r="BE1399" s="30">
        <f>'25'!BD63</f>
        <v>14</v>
      </c>
      <c r="BF1399" s="30">
        <f>'25'!BE63</f>
        <v>15</v>
      </c>
      <c r="BG1399" s="30">
        <f>'25'!BF63</f>
        <v>8</v>
      </c>
      <c r="BH1399" s="30">
        <f>'25'!BG63</f>
        <v>9</v>
      </c>
      <c r="BI1399" s="30">
        <f>'25'!BH63</f>
        <v>1</v>
      </c>
      <c r="BJ1399" s="30">
        <f>'25'!BI63</f>
        <v>47</v>
      </c>
      <c r="BK1399" s="30">
        <f>'25'!BJ63</f>
        <v>203.79999999999998</v>
      </c>
      <c r="BL1399" s="30">
        <f>'25'!BK63</f>
        <v>97.823999999999984</v>
      </c>
      <c r="BM1399" s="30">
        <f>'25'!BL63</f>
        <v>105.976</v>
      </c>
    </row>
    <row r="1400" spans="1:65">
      <c r="A1400" s="78">
        <f>'25'!A64</f>
        <v>42911</v>
      </c>
      <c r="B1400" s="82" t="str">
        <f t="shared" si="21"/>
        <v>23:00:00</v>
      </c>
      <c r="C1400" s="30" t="str">
        <f>'25'!B64</f>
        <v>23H00</v>
      </c>
      <c r="D1400" s="30">
        <f>'25'!C64</f>
        <v>716</v>
      </c>
      <c r="E1400" s="30">
        <f>'25'!D64</f>
        <v>643</v>
      </c>
      <c r="F1400" s="30">
        <f>'25'!E64</f>
        <v>537</v>
      </c>
      <c r="G1400" s="30">
        <f>'25'!F64</f>
        <v>48</v>
      </c>
      <c r="H1400" s="30">
        <f>'25'!G64</f>
        <v>0</v>
      </c>
      <c r="I1400" s="30">
        <f>'25'!H64</f>
        <v>18</v>
      </c>
      <c r="J1400" s="30">
        <f>'25'!I64</f>
        <v>1896</v>
      </c>
      <c r="K1400" s="30">
        <f>'25'!J64</f>
        <v>66</v>
      </c>
      <c r="L1400" s="30">
        <f>'25'!K64</f>
        <v>341</v>
      </c>
      <c r="M1400" s="30">
        <f>'25'!L64</f>
        <v>326</v>
      </c>
      <c r="N1400" s="30">
        <f>'25'!M64</f>
        <v>200</v>
      </c>
      <c r="O1400" s="30">
        <f>'25'!N64</f>
        <v>0</v>
      </c>
      <c r="P1400" s="30">
        <f>'25'!O64</f>
        <v>12</v>
      </c>
      <c r="Q1400" s="30">
        <f>'25'!P64</f>
        <v>12</v>
      </c>
      <c r="R1400" s="30">
        <f>'25'!Q64</f>
        <v>7</v>
      </c>
      <c r="S1400" s="30">
        <f>'25'!R64</f>
        <v>0</v>
      </c>
      <c r="T1400" s="30">
        <f>'25'!S64</f>
        <v>867</v>
      </c>
      <c r="U1400" s="30">
        <f>'25'!T64</f>
        <v>31</v>
      </c>
      <c r="V1400" s="30">
        <f>'25'!U64</f>
        <v>97</v>
      </c>
      <c r="W1400" s="30">
        <f>'25'!V64</f>
        <v>5.13</v>
      </c>
      <c r="X1400" s="30">
        <f>'25'!W64</f>
        <v>3.5</v>
      </c>
      <c r="Y1400" s="30">
        <f>'25'!X64</f>
        <v>6.5</v>
      </c>
      <c r="Z1400" s="30">
        <f>'25'!Y64</f>
        <v>4.3</v>
      </c>
      <c r="AA1400" s="30">
        <f>'25'!Z64</f>
        <v>5.6</v>
      </c>
      <c r="AB1400" s="30">
        <f>'25'!AA64</f>
        <v>2.7</v>
      </c>
      <c r="AC1400" s="30">
        <f>'25'!AB64</f>
        <v>0</v>
      </c>
      <c r="AD1400" s="30">
        <f>'25'!AC64</f>
        <v>0</v>
      </c>
      <c r="AE1400" s="30">
        <f>'25'!AD64</f>
        <v>0</v>
      </c>
      <c r="AF1400" s="30">
        <f>'25'!AE64</f>
        <v>0.85</v>
      </c>
      <c r="AG1400" s="30">
        <f>'25'!AF64</f>
        <v>0</v>
      </c>
      <c r="AH1400" s="30">
        <f>'25'!AG64</f>
        <v>0</v>
      </c>
      <c r="AI1400" s="30">
        <f>'25'!AH64</f>
        <v>0.85</v>
      </c>
      <c r="AJ1400" s="30">
        <f>'25'!AI64</f>
        <v>60</v>
      </c>
      <c r="AK1400" s="30">
        <f>'25'!AJ64</f>
        <v>60.85</v>
      </c>
      <c r="AL1400" s="30">
        <f>'25'!AK64</f>
        <v>119.37999999999998</v>
      </c>
      <c r="AM1400" s="30">
        <f>'25'!AL64</f>
        <v>125.57999999999998</v>
      </c>
      <c r="AN1400" s="30">
        <f>'25'!AM64</f>
        <v>64.72999999999999</v>
      </c>
      <c r="AO1400" s="30">
        <f>'25'!AN64</f>
        <v>0</v>
      </c>
      <c r="AP1400" s="30">
        <f>'25'!AO64</f>
        <v>0</v>
      </c>
      <c r="AQ1400" s="30">
        <f>'25'!AP64</f>
        <v>125.57999999999998</v>
      </c>
      <c r="AR1400" s="30">
        <f>'25'!AQ64</f>
        <v>39.293999999999997</v>
      </c>
      <c r="AS1400" s="30">
        <f>'25'!AR64</f>
        <v>0</v>
      </c>
      <c r="AT1400" s="30">
        <f>'25'!AS64</f>
        <v>60.85</v>
      </c>
      <c r="AU1400" s="30">
        <f>'25'!AT64</f>
        <v>97.823999999999984</v>
      </c>
      <c r="AV1400" s="30">
        <f>'25'!AU64</f>
        <v>158.67399999999998</v>
      </c>
      <c r="AW1400" s="30">
        <f>'25'!AV64</f>
        <v>0</v>
      </c>
      <c r="AX1400" s="30">
        <f>'25'!AW64</f>
        <v>10</v>
      </c>
      <c r="AY1400" s="30">
        <f>'25'!AX64</f>
        <v>200</v>
      </c>
      <c r="AZ1400" s="30">
        <f>'25'!AY64</f>
        <v>0</v>
      </c>
      <c r="BA1400" s="30">
        <f>'25'!AZ64</f>
        <v>36</v>
      </c>
      <c r="BB1400" s="30">
        <f>'25'!BA64</f>
        <v>18</v>
      </c>
      <c r="BC1400" s="30">
        <f>'25'!BB64</f>
        <v>264</v>
      </c>
      <c r="BD1400" s="30">
        <f>'25'!BC64</f>
        <v>250.79999999999998</v>
      </c>
      <c r="BE1400" s="30">
        <f>'25'!BD64</f>
        <v>14</v>
      </c>
      <c r="BF1400" s="30">
        <f>'25'!BE64</f>
        <v>15</v>
      </c>
      <c r="BG1400" s="30">
        <f>'25'!BF64</f>
        <v>8</v>
      </c>
      <c r="BH1400" s="30">
        <f>'25'!BG64</f>
        <v>9</v>
      </c>
      <c r="BI1400" s="30">
        <f>'25'!BH64</f>
        <v>1</v>
      </c>
      <c r="BJ1400" s="30">
        <f>'25'!BI64</f>
        <v>47</v>
      </c>
      <c r="BK1400" s="30">
        <f>'25'!BJ64</f>
        <v>203.79999999999998</v>
      </c>
      <c r="BL1400" s="30">
        <f>'25'!BK64</f>
        <v>97.823999999999984</v>
      </c>
      <c r="BM1400" s="30">
        <f>'25'!BL64</f>
        <v>105.976</v>
      </c>
    </row>
    <row r="1401" spans="1:65">
      <c r="A1401" s="78">
        <f>'25'!A65</f>
        <v>42911</v>
      </c>
      <c r="B1401" s="82" t="str">
        <f t="shared" si="21"/>
        <v>23:30:00</v>
      </c>
      <c r="C1401" s="30" t="str">
        <f>'25'!B65</f>
        <v>23H30</v>
      </c>
      <c r="D1401" s="30">
        <f>'25'!C65</f>
        <v>710</v>
      </c>
      <c r="E1401" s="30">
        <f>'25'!D65</f>
        <v>640</v>
      </c>
      <c r="F1401" s="30">
        <f>'25'!E65</f>
        <v>532</v>
      </c>
      <c r="G1401" s="30">
        <f>'25'!F65</f>
        <v>48</v>
      </c>
      <c r="H1401" s="30">
        <f>'25'!G65</f>
        <v>0</v>
      </c>
      <c r="I1401" s="30">
        <f>'25'!H65</f>
        <v>18</v>
      </c>
      <c r="J1401" s="30">
        <f>'25'!I65</f>
        <v>1882</v>
      </c>
      <c r="K1401" s="30">
        <f>'25'!J65</f>
        <v>66</v>
      </c>
      <c r="L1401" s="30">
        <f>'25'!K65</f>
        <v>322</v>
      </c>
      <c r="M1401" s="30">
        <f>'25'!L65</f>
        <v>319</v>
      </c>
      <c r="N1401" s="30">
        <f>'25'!M65</f>
        <v>200</v>
      </c>
      <c r="O1401" s="30">
        <f>'25'!N65</f>
        <v>0</v>
      </c>
      <c r="P1401" s="30">
        <f>'25'!O65</f>
        <v>11</v>
      </c>
      <c r="Q1401" s="30">
        <f>'25'!P65</f>
        <v>11</v>
      </c>
      <c r="R1401" s="30">
        <f>'25'!Q65</f>
        <v>7</v>
      </c>
      <c r="S1401" s="30">
        <f>'25'!R65</f>
        <v>0</v>
      </c>
      <c r="T1401" s="30">
        <f>'25'!S65</f>
        <v>841</v>
      </c>
      <c r="U1401" s="30">
        <f>'25'!T65</f>
        <v>29</v>
      </c>
      <c r="V1401" s="30">
        <f>'25'!U65</f>
        <v>95</v>
      </c>
      <c r="W1401" s="30">
        <f>'25'!V65</f>
        <v>5.13</v>
      </c>
      <c r="X1401" s="30">
        <f>'25'!W65</f>
        <v>3.5</v>
      </c>
      <c r="Y1401" s="30">
        <f>'25'!X65</f>
        <v>6.5</v>
      </c>
      <c r="Z1401" s="30">
        <f>'25'!Y65</f>
        <v>4.3</v>
      </c>
      <c r="AA1401" s="30">
        <f>'25'!Z65</f>
        <v>5.6</v>
      </c>
      <c r="AB1401" s="30">
        <f>'25'!AA65</f>
        <v>2.7</v>
      </c>
      <c r="AC1401" s="30">
        <f>'25'!AB65</f>
        <v>0</v>
      </c>
      <c r="AD1401" s="30">
        <f>'25'!AC65</f>
        <v>0</v>
      </c>
      <c r="AE1401" s="30">
        <f>'25'!AD65</f>
        <v>0</v>
      </c>
      <c r="AF1401" s="30">
        <f>'25'!AE65</f>
        <v>0.85</v>
      </c>
      <c r="AG1401" s="30">
        <f>'25'!AF65</f>
        <v>0</v>
      </c>
      <c r="AH1401" s="30">
        <f>'25'!AG65</f>
        <v>0</v>
      </c>
      <c r="AI1401" s="30">
        <f>'25'!AH65</f>
        <v>0.85</v>
      </c>
      <c r="AJ1401" s="30">
        <f>'25'!AI65</f>
        <v>60</v>
      </c>
      <c r="AK1401" s="30">
        <f>'25'!AJ65</f>
        <v>60.85</v>
      </c>
      <c r="AL1401" s="30">
        <f>'25'!AK65</f>
        <v>117.37999999999998</v>
      </c>
      <c r="AM1401" s="30">
        <f>'25'!AL65</f>
        <v>123.57999999999998</v>
      </c>
      <c r="AN1401" s="30">
        <f>'25'!AM65</f>
        <v>62.729999999999983</v>
      </c>
      <c r="AO1401" s="30">
        <f>'25'!AN65</f>
        <v>0</v>
      </c>
      <c r="AP1401" s="30">
        <f>'25'!AO65</f>
        <v>0</v>
      </c>
      <c r="AQ1401" s="30">
        <f>'25'!AP65</f>
        <v>123.57999999999998</v>
      </c>
      <c r="AR1401" s="30">
        <f>'25'!AQ65</f>
        <v>41.293999999999997</v>
      </c>
      <c r="AS1401" s="30">
        <f>'25'!AR65</f>
        <v>0</v>
      </c>
      <c r="AT1401" s="30">
        <f>'25'!AS65</f>
        <v>60.85</v>
      </c>
      <c r="AU1401" s="30">
        <f>'25'!AT65</f>
        <v>97.823999999999984</v>
      </c>
      <c r="AV1401" s="30">
        <f>'25'!AU65</f>
        <v>158.67399999999998</v>
      </c>
      <c r="AW1401" s="30">
        <f>'25'!AV65</f>
        <v>0</v>
      </c>
      <c r="AX1401" s="30">
        <f>'25'!AW65</f>
        <v>10</v>
      </c>
      <c r="AY1401" s="30">
        <f>'25'!AX65</f>
        <v>200</v>
      </c>
      <c r="AZ1401" s="30">
        <f>'25'!AY65</f>
        <v>0</v>
      </c>
      <c r="BA1401" s="30">
        <f>'25'!AZ65</f>
        <v>36</v>
      </c>
      <c r="BB1401" s="30">
        <f>'25'!BA65</f>
        <v>18</v>
      </c>
      <c r="BC1401" s="30">
        <f>'25'!BB65</f>
        <v>264</v>
      </c>
      <c r="BD1401" s="30">
        <f>'25'!BC65</f>
        <v>250.79999999999998</v>
      </c>
      <c r="BE1401" s="30">
        <f>'25'!BD65</f>
        <v>14</v>
      </c>
      <c r="BF1401" s="30">
        <f>'25'!BE65</f>
        <v>15</v>
      </c>
      <c r="BG1401" s="30">
        <f>'25'!BF65</f>
        <v>8</v>
      </c>
      <c r="BH1401" s="30">
        <f>'25'!BG65</f>
        <v>9</v>
      </c>
      <c r="BI1401" s="30">
        <f>'25'!BH65</f>
        <v>1</v>
      </c>
      <c r="BJ1401" s="30">
        <f>'25'!BI65</f>
        <v>47</v>
      </c>
      <c r="BK1401" s="30">
        <f>'25'!BJ65</f>
        <v>203.79999999999998</v>
      </c>
      <c r="BL1401" s="30">
        <f>'25'!BK65</f>
        <v>97.823999999999984</v>
      </c>
      <c r="BM1401" s="30">
        <f>'25'!BL65</f>
        <v>105.976</v>
      </c>
    </row>
    <row r="1402" spans="1:65">
      <c r="A1402" s="78">
        <f>'26'!A10</f>
        <v>42912</v>
      </c>
      <c r="B1402" s="82" t="str">
        <f t="shared" si="21"/>
        <v>00:00:00</v>
      </c>
      <c r="C1402" s="30" t="str">
        <f>'26'!B10</f>
        <v>00H00</v>
      </c>
      <c r="D1402" s="30">
        <f>'26'!C10</f>
        <v>695</v>
      </c>
      <c r="E1402" s="30">
        <f>'26'!D10</f>
        <v>602</v>
      </c>
      <c r="F1402" s="30">
        <f>'26'!E10</f>
        <v>506</v>
      </c>
      <c r="G1402" s="30">
        <f>'26'!F10</f>
        <v>42</v>
      </c>
      <c r="H1402" s="30">
        <f>'26'!G10</f>
        <v>0</v>
      </c>
      <c r="I1402" s="30">
        <f>'26'!H10</f>
        <v>17</v>
      </c>
      <c r="J1402" s="30">
        <f>'26'!I10</f>
        <v>1803</v>
      </c>
      <c r="K1402" s="30">
        <f>'26'!J10</f>
        <v>59</v>
      </c>
      <c r="L1402" s="30">
        <f>'26'!K10</f>
        <v>318</v>
      </c>
      <c r="M1402" s="30">
        <f>'26'!L10</f>
        <v>307</v>
      </c>
      <c r="N1402" s="30">
        <f>'26'!M10</f>
        <v>220</v>
      </c>
      <c r="O1402" s="30">
        <f>'26'!N10</f>
        <v>0</v>
      </c>
      <c r="P1402" s="30">
        <f>'26'!O10</f>
        <v>10</v>
      </c>
      <c r="Q1402" s="30">
        <f>'26'!P10</f>
        <v>11</v>
      </c>
      <c r="R1402" s="30">
        <f>'26'!Q10</f>
        <v>8</v>
      </c>
      <c r="S1402" s="30">
        <f>'26'!R10</f>
        <v>0</v>
      </c>
      <c r="T1402" s="30">
        <f>'26'!S10</f>
        <v>845</v>
      </c>
      <c r="U1402" s="30">
        <f>'26'!T10</f>
        <v>29</v>
      </c>
      <c r="V1402" s="30">
        <f>'26'!U10</f>
        <v>88</v>
      </c>
      <c r="W1402" s="30">
        <f>'26'!V10</f>
        <v>5.13</v>
      </c>
      <c r="X1402" s="30">
        <f>'26'!W10</f>
        <v>3.5</v>
      </c>
      <c r="Y1402" s="30">
        <f>'26'!X10</f>
        <v>5.5</v>
      </c>
      <c r="Z1402" s="30">
        <f>'26'!Y10</f>
        <v>4</v>
      </c>
      <c r="AA1402" s="30">
        <f>'26'!Z10</f>
        <v>5.2</v>
      </c>
      <c r="AB1402" s="30">
        <f>'26'!AA10</f>
        <v>2.8</v>
      </c>
      <c r="AC1402" s="30">
        <f>'26'!AB10</f>
        <v>0</v>
      </c>
      <c r="AD1402" s="30">
        <f>'26'!AC10</f>
        <v>0</v>
      </c>
      <c r="AE1402" s="30">
        <f>'26'!AD10</f>
        <v>0</v>
      </c>
      <c r="AF1402" s="30">
        <f>'26'!AE10</f>
        <v>0.85</v>
      </c>
      <c r="AG1402" s="30">
        <f>'26'!AF10</f>
        <v>0</v>
      </c>
      <c r="AH1402" s="30">
        <f>'26'!AG10</f>
        <v>0</v>
      </c>
      <c r="AI1402" s="30">
        <f>'26'!AH10</f>
        <v>0.85</v>
      </c>
      <c r="AJ1402" s="30">
        <f>'26'!AI10</f>
        <v>60</v>
      </c>
      <c r="AK1402" s="30">
        <f>'26'!AJ10</f>
        <v>60.85</v>
      </c>
      <c r="AL1402" s="30">
        <f>'26'!AK10</f>
        <v>108.67999999999999</v>
      </c>
      <c r="AM1402" s="30">
        <f>'26'!AL10</f>
        <v>114.97999999999999</v>
      </c>
      <c r="AN1402" s="30">
        <f>'26'!AM10</f>
        <v>54.129999999999988</v>
      </c>
      <c r="AO1402" s="30">
        <f>'26'!AN10</f>
        <v>0</v>
      </c>
      <c r="AP1402" s="30">
        <f>'26'!AO10</f>
        <v>0</v>
      </c>
      <c r="AQ1402" s="30">
        <f>'26'!AP10</f>
        <v>114.97999999999999</v>
      </c>
      <c r="AR1402" s="30">
        <f>'26'!AQ10</f>
        <v>41.353999999999999</v>
      </c>
      <c r="AS1402" s="30">
        <f>'26'!AR10</f>
        <v>0</v>
      </c>
      <c r="AT1402" s="30">
        <f>'26'!AS10</f>
        <v>60.85</v>
      </c>
      <c r="AU1402" s="30">
        <f>'26'!AT10</f>
        <v>89.183999999999983</v>
      </c>
      <c r="AV1402" s="30">
        <f>'26'!AU10</f>
        <v>150.03399999999999</v>
      </c>
      <c r="AW1402" s="30">
        <f>'26'!AV10</f>
        <v>0</v>
      </c>
      <c r="AX1402" s="30">
        <f>'26'!AW10</f>
        <v>10</v>
      </c>
      <c r="AY1402" s="30">
        <f>'26'!AX10</f>
        <v>200</v>
      </c>
      <c r="AZ1402" s="30">
        <f>'26'!AY10</f>
        <v>0</v>
      </c>
      <c r="BA1402" s="30">
        <f>'26'!AZ10</f>
        <v>36</v>
      </c>
      <c r="BB1402" s="30">
        <f>'26'!BA10</f>
        <v>18</v>
      </c>
      <c r="BC1402" s="30">
        <f>'26'!BB10</f>
        <v>264</v>
      </c>
      <c r="BD1402" s="30">
        <f>'26'!BC10</f>
        <v>250.79999999999998</v>
      </c>
      <c r="BE1402" s="30">
        <f>'26'!BD10</f>
        <v>18</v>
      </c>
      <c r="BF1402" s="30">
        <f>'26'!BE10</f>
        <v>20</v>
      </c>
      <c r="BG1402" s="30">
        <f>'26'!BF10</f>
        <v>12</v>
      </c>
      <c r="BH1402" s="30">
        <f>'26'!BG10</f>
        <v>14</v>
      </c>
      <c r="BI1402" s="30">
        <f>'26'!BH10</f>
        <v>1</v>
      </c>
      <c r="BJ1402" s="30">
        <f>'26'!BI10</f>
        <v>65</v>
      </c>
      <c r="BK1402" s="30">
        <f>'26'!BJ10</f>
        <v>185.79999999999998</v>
      </c>
      <c r="BL1402" s="30">
        <f>'26'!BK10</f>
        <v>89.183999999999983</v>
      </c>
      <c r="BM1402" s="30">
        <f>'26'!BL10</f>
        <v>96.616</v>
      </c>
    </row>
    <row r="1403" spans="1:65">
      <c r="A1403" s="78">
        <f>'26'!A11</f>
        <v>42912</v>
      </c>
      <c r="B1403" s="82" t="str">
        <f t="shared" si="21"/>
        <v>00:30:00</v>
      </c>
      <c r="C1403" s="30" t="str">
        <f>'26'!B11</f>
        <v>00H30</v>
      </c>
      <c r="D1403" s="30">
        <f>'26'!C11</f>
        <v>645</v>
      </c>
      <c r="E1403" s="30">
        <f>'26'!D11</f>
        <v>583</v>
      </c>
      <c r="F1403" s="30">
        <f>'26'!E11</f>
        <v>483</v>
      </c>
      <c r="G1403" s="30">
        <f>'26'!F11</f>
        <v>42</v>
      </c>
      <c r="H1403" s="30">
        <f>'26'!G11</f>
        <v>0</v>
      </c>
      <c r="I1403" s="30">
        <f>'26'!H11</f>
        <v>16</v>
      </c>
      <c r="J1403" s="30">
        <f>'26'!I11</f>
        <v>1711</v>
      </c>
      <c r="K1403" s="30">
        <f>'26'!J11</f>
        <v>58</v>
      </c>
      <c r="L1403" s="30">
        <f>'26'!K11</f>
        <v>298</v>
      </c>
      <c r="M1403" s="30">
        <f>'26'!L11</f>
        <v>303</v>
      </c>
      <c r="N1403" s="30">
        <f>'26'!M11</f>
        <v>190</v>
      </c>
      <c r="O1403" s="30">
        <f>'26'!N11</f>
        <v>0</v>
      </c>
      <c r="P1403" s="30">
        <f>'26'!O11</f>
        <v>10</v>
      </c>
      <c r="Q1403" s="30">
        <f>'26'!P11</f>
        <v>11</v>
      </c>
      <c r="R1403" s="30">
        <f>'26'!Q11</f>
        <v>7</v>
      </c>
      <c r="S1403" s="30">
        <f>'26'!R11</f>
        <v>0</v>
      </c>
      <c r="T1403" s="30">
        <f>'26'!S11</f>
        <v>791</v>
      </c>
      <c r="U1403" s="30">
        <f>'26'!T11</f>
        <v>28</v>
      </c>
      <c r="V1403" s="30">
        <f>'26'!U11</f>
        <v>86</v>
      </c>
      <c r="W1403" s="30">
        <f>'26'!V11</f>
        <v>5.13</v>
      </c>
      <c r="X1403" s="30">
        <f>'26'!W11</f>
        <v>3.5</v>
      </c>
      <c r="Y1403" s="30">
        <f>'26'!X11</f>
        <v>5.5</v>
      </c>
      <c r="Z1403" s="30">
        <f>'26'!Y11</f>
        <v>4</v>
      </c>
      <c r="AA1403" s="30">
        <f>'26'!Z11</f>
        <v>5.2</v>
      </c>
      <c r="AB1403" s="30">
        <f>'26'!AA11</f>
        <v>2.8</v>
      </c>
      <c r="AC1403" s="30">
        <f>'26'!AB11</f>
        <v>0</v>
      </c>
      <c r="AD1403" s="30">
        <f>'26'!AC11</f>
        <v>0</v>
      </c>
      <c r="AE1403" s="30">
        <f>'26'!AD11</f>
        <v>0</v>
      </c>
      <c r="AF1403" s="30">
        <f>'26'!AE11</f>
        <v>0.85</v>
      </c>
      <c r="AG1403" s="30">
        <f>'26'!AF11</f>
        <v>0</v>
      </c>
      <c r="AH1403" s="30">
        <f>'26'!AG11</f>
        <v>0</v>
      </c>
      <c r="AI1403" s="30">
        <f>'26'!AH11</f>
        <v>0.85</v>
      </c>
      <c r="AJ1403" s="30">
        <f>'26'!AI11</f>
        <v>60</v>
      </c>
      <c r="AK1403" s="30">
        <f>'26'!AJ11</f>
        <v>60.85</v>
      </c>
      <c r="AL1403" s="30">
        <f>'26'!AK11</f>
        <v>106.67999999999999</v>
      </c>
      <c r="AM1403" s="30">
        <f>'26'!AL11</f>
        <v>112.97999999999999</v>
      </c>
      <c r="AN1403" s="30">
        <f>'26'!AM11</f>
        <v>52.129999999999988</v>
      </c>
      <c r="AO1403" s="30">
        <f>'26'!AN11</f>
        <v>0</v>
      </c>
      <c r="AP1403" s="30">
        <f>'26'!AO11</f>
        <v>0</v>
      </c>
      <c r="AQ1403" s="30">
        <f>'26'!AP11</f>
        <v>112.97999999999999</v>
      </c>
      <c r="AR1403" s="30">
        <f>'26'!AQ11</f>
        <v>43.353999999999999</v>
      </c>
      <c r="AS1403" s="30">
        <f>'26'!AR11</f>
        <v>0</v>
      </c>
      <c r="AT1403" s="30">
        <f>'26'!AS11</f>
        <v>60.85</v>
      </c>
      <c r="AU1403" s="30">
        <f>'26'!AT11</f>
        <v>89.183999999999983</v>
      </c>
      <c r="AV1403" s="30">
        <f>'26'!AU11</f>
        <v>150.03399999999999</v>
      </c>
      <c r="AW1403" s="30">
        <f>'26'!AV11</f>
        <v>0</v>
      </c>
      <c r="AX1403" s="30">
        <f>'26'!AW11</f>
        <v>10</v>
      </c>
      <c r="AY1403" s="30">
        <f>'26'!AX11</f>
        <v>200</v>
      </c>
      <c r="AZ1403" s="30">
        <f>'26'!AY11</f>
        <v>0</v>
      </c>
      <c r="BA1403" s="30">
        <f>'26'!AZ11</f>
        <v>36</v>
      </c>
      <c r="BB1403" s="30">
        <f>'26'!BA11</f>
        <v>18</v>
      </c>
      <c r="BC1403" s="30">
        <f>'26'!BB11</f>
        <v>264</v>
      </c>
      <c r="BD1403" s="30">
        <f>'26'!BC11</f>
        <v>250.79999999999998</v>
      </c>
      <c r="BE1403" s="30">
        <f>'26'!BD11</f>
        <v>18</v>
      </c>
      <c r="BF1403" s="30">
        <f>'26'!BE11</f>
        <v>20</v>
      </c>
      <c r="BG1403" s="30">
        <f>'26'!BF11</f>
        <v>12</v>
      </c>
      <c r="BH1403" s="30">
        <f>'26'!BG11</f>
        <v>14</v>
      </c>
      <c r="BI1403" s="30">
        <f>'26'!BH11</f>
        <v>1</v>
      </c>
      <c r="BJ1403" s="30">
        <f>'26'!BI11</f>
        <v>65</v>
      </c>
      <c r="BK1403" s="30">
        <f>'26'!BJ11</f>
        <v>185.79999999999998</v>
      </c>
      <c r="BL1403" s="30">
        <f>'26'!BK11</f>
        <v>89.183999999999983</v>
      </c>
      <c r="BM1403" s="30">
        <f>'26'!BL11</f>
        <v>96.616</v>
      </c>
    </row>
    <row r="1404" spans="1:65">
      <c r="A1404" s="78">
        <f>'26'!A12</f>
        <v>42912</v>
      </c>
      <c r="B1404" s="82" t="str">
        <f t="shared" si="21"/>
        <v>01:00:00</v>
      </c>
      <c r="C1404" s="30" t="str">
        <f>'26'!B12</f>
        <v>01H00</v>
      </c>
      <c r="D1404" s="30">
        <f>'26'!C12</f>
        <v>623</v>
      </c>
      <c r="E1404" s="30">
        <f>'26'!D12</f>
        <v>560</v>
      </c>
      <c r="F1404" s="30">
        <f>'26'!E12</f>
        <v>471</v>
      </c>
      <c r="G1404" s="30">
        <f>'26'!F12</f>
        <v>40</v>
      </c>
      <c r="H1404" s="30">
        <f>'26'!G12</f>
        <v>0</v>
      </c>
      <c r="I1404" s="30">
        <f>'26'!H12</f>
        <v>15</v>
      </c>
      <c r="J1404" s="30">
        <f>'26'!I12</f>
        <v>1654</v>
      </c>
      <c r="K1404" s="30">
        <f>'26'!J12</f>
        <v>55</v>
      </c>
      <c r="L1404" s="30">
        <f>'26'!K12</f>
        <v>292</v>
      </c>
      <c r="M1404" s="30">
        <f>'26'!L12</f>
        <v>296</v>
      </c>
      <c r="N1404" s="30">
        <f>'26'!M12</f>
        <v>200</v>
      </c>
      <c r="O1404" s="30">
        <f>'26'!N12</f>
        <v>0</v>
      </c>
      <c r="P1404" s="30">
        <f>'26'!O12</f>
        <v>10</v>
      </c>
      <c r="Q1404" s="30">
        <f>'26'!P12</f>
        <v>11</v>
      </c>
      <c r="R1404" s="30">
        <f>'26'!Q12</f>
        <v>7</v>
      </c>
      <c r="S1404" s="30">
        <f>'26'!R12</f>
        <v>0</v>
      </c>
      <c r="T1404" s="30">
        <f>'26'!S12</f>
        <v>788</v>
      </c>
      <c r="U1404" s="30">
        <f>'26'!T12</f>
        <v>28</v>
      </c>
      <c r="V1404" s="30">
        <f>'26'!U12</f>
        <v>83</v>
      </c>
      <c r="W1404" s="30">
        <f>'26'!V12</f>
        <v>5.13</v>
      </c>
      <c r="X1404" s="30">
        <f>'26'!W12</f>
        <v>3.5</v>
      </c>
      <c r="Y1404" s="30">
        <f>'26'!X12</f>
        <v>5.5</v>
      </c>
      <c r="Z1404" s="30">
        <f>'26'!Y12</f>
        <v>3.8</v>
      </c>
      <c r="AA1404" s="30">
        <f>'26'!Z12</f>
        <v>4.9000000000000004</v>
      </c>
      <c r="AB1404" s="30">
        <f>'26'!AA12</f>
        <v>2.6</v>
      </c>
      <c r="AC1404" s="30">
        <f>'26'!AB12</f>
        <v>0</v>
      </c>
      <c r="AD1404" s="30">
        <f>'26'!AC12</f>
        <v>0</v>
      </c>
      <c r="AE1404" s="30">
        <f>'26'!AD12</f>
        <v>0</v>
      </c>
      <c r="AF1404" s="30">
        <f>'26'!AE12</f>
        <v>0.85</v>
      </c>
      <c r="AG1404" s="30">
        <f>'26'!AF12</f>
        <v>0</v>
      </c>
      <c r="AH1404" s="30">
        <f>'26'!AG12</f>
        <v>0</v>
      </c>
      <c r="AI1404" s="30">
        <f>'26'!AH12</f>
        <v>0.85</v>
      </c>
      <c r="AJ1404" s="30">
        <f>'26'!AI12</f>
        <v>60</v>
      </c>
      <c r="AK1404" s="30">
        <f>'26'!AJ12</f>
        <v>60.85</v>
      </c>
      <c r="AL1404" s="30">
        <f>'26'!AK12</f>
        <v>103.17999999999999</v>
      </c>
      <c r="AM1404" s="30">
        <f>'26'!AL12</f>
        <v>109.27999999999999</v>
      </c>
      <c r="AN1404" s="30">
        <f>'26'!AM12</f>
        <v>48.429999999999986</v>
      </c>
      <c r="AO1404" s="30">
        <f>'26'!AN12</f>
        <v>0</v>
      </c>
      <c r="AP1404" s="30">
        <f>'26'!AO12</f>
        <v>0</v>
      </c>
      <c r="AQ1404" s="30">
        <f>'26'!AP12</f>
        <v>109.27999999999999</v>
      </c>
      <c r="AR1404" s="30">
        <f>'26'!AQ12</f>
        <v>46.853999999999999</v>
      </c>
      <c r="AS1404" s="30">
        <f>'26'!AR12</f>
        <v>0</v>
      </c>
      <c r="AT1404" s="30">
        <f>'26'!AS12</f>
        <v>60.85</v>
      </c>
      <c r="AU1404" s="30">
        <f>'26'!AT12</f>
        <v>89.183999999999983</v>
      </c>
      <c r="AV1404" s="30">
        <f>'26'!AU12</f>
        <v>150.03399999999999</v>
      </c>
      <c r="AW1404" s="30">
        <f>'26'!AV12</f>
        <v>0</v>
      </c>
      <c r="AX1404" s="30">
        <f>'26'!AW12</f>
        <v>10</v>
      </c>
      <c r="AY1404" s="30">
        <f>'26'!AX12</f>
        <v>200</v>
      </c>
      <c r="AZ1404" s="30">
        <f>'26'!AY12</f>
        <v>0</v>
      </c>
      <c r="BA1404" s="30">
        <f>'26'!AZ12</f>
        <v>36</v>
      </c>
      <c r="BB1404" s="30">
        <f>'26'!BA12</f>
        <v>18</v>
      </c>
      <c r="BC1404" s="30">
        <f>'26'!BB12</f>
        <v>264</v>
      </c>
      <c r="BD1404" s="30">
        <f>'26'!BC12</f>
        <v>250.79999999999998</v>
      </c>
      <c r="BE1404" s="30">
        <f>'26'!BD12</f>
        <v>18</v>
      </c>
      <c r="BF1404" s="30">
        <f>'26'!BE12</f>
        <v>20</v>
      </c>
      <c r="BG1404" s="30">
        <f>'26'!BF12</f>
        <v>12</v>
      </c>
      <c r="BH1404" s="30">
        <f>'26'!BG12</f>
        <v>14</v>
      </c>
      <c r="BI1404" s="30">
        <f>'26'!BH12</f>
        <v>1</v>
      </c>
      <c r="BJ1404" s="30">
        <f>'26'!BI12</f>
        <v>65</v>
      </c>
      <c r="BK1404" s="30">
        <f>'26'!BJ12</f>
        <v>185.79999999999998</v>
      </c>
      <c r="BL1404" s="30">
        <f>'26'!BK12</f>
        <v>89.183999999999983</v>
      </c>
      <c r="BM1404" s="30">
        <f>'26'!BL12</f>
        <v>96.616</v>
      </c>
    </row>
    <row r="1405" spans="1:65">
      <c r="A1405" s="78">
        <f>'26'!A13</f>
        <v>42912</v>
      </c>
      <c r="B1405" s="82" t="str">
        <f t="shared" si="21"/>
        <v>01:30:00</v>
      </c>
      <c r="C1405" s="30" t="str">
        <f>'26'!B13</f>
        <v>01H30</v>
      </c>
      <c r="D1405" s="30">
        <f>'26'!C13</f>
        <v>610</v>
      </c>
      <c r="E1405" s="30">
        <f>'26'!D13</f>
        <v>545</v>
      </c>
      <c r="F1405" s="30">
        <f>'26'!E13</f>
        <v>468</v>
      </c>
      <c r="G1405" s="30">
        <f>'26'!F13</f>
        <v>39</v>
      </c>
      <c r="H1405" s="30">
        <f>'26'!G13</f>
        <v>0</v>
      </c>
      <c r="I1405" s="30">
        <f>'26'!H13</f>
        <v>15</v>
      </c>
      <c r="J1405" s="30">
        <f>'26'!I13</f>
        <v>1623</v>
      </c>
      <c r="K1405" s="30">
        <f>'26'!J13</f>
        <v>54</v>
      </c>
      <c r="L1405" s="30">
        <f>'26'!K13</f>
        <v>287</v>
      </c>
      <c r="M1405" s="30">
        <f>'26'!L13</f>
        <v>286</v>
      </c>
      <c r="N1405" s="30">
        <f>'26'!M13</f>
        <v>200</v>
      </c>
      <c r="O1405" s="30">
        <f>'26'!N13</f>
        <v>0</v>
      </c>
      <c r="P1405" s="30">
        <f>'26'!O13</f>
        <v>10</v>
      </c>
      <c r="Q1405" s="30">
        <f>'26'!P13</f>
        <v>10</v>
      </c>
      <c r="R1405" s="30">
        <f>'26'!Q13</f>
        <v>7</v>
      </c>
      <c r="S1405" s="30">
        <f>'26'!R13</f>
        <v>0</v>
      </c>
      <c r="T1405" s="30">
        <f>'26'!S13</f>
        <v>773</v>
      </c>
      <c r="U1405" s="30">
        <f>'26'!T13</f>
        <v>27</v>
      </c>
      <c r="V1405" s="30">
        <f>'26'!U13</f>
        <v>81</v>
      </c>
      <c r="W1405" s="30">
        <f>'26'!V13</f>
        <v>5.13</v>
      </c>
      <c r="X1405" s="30">
        <f>'26'!W13</f>
        <v>3.5</v>
      </c>
      <c r="Y1405" s="30">
        <f>'26'!X13</f>
        <v>5.5</v>
      </c>
      <c r="Z1405" s="30">
        <f>'26'!Y13</f>
        <v>3.8</v>
      </c>
      <c r="AA1405" s="30">
        <f>'26'!Z13</f>
        <v>4.9000000000000004</v>
      </c>
      <c r="AB1405" s="30">
        <f>'26'!AA13</f>
        <v>2.6</v>
      </c>
      <c r="AC1405" s="30">
        <f>'26'!AB13</f>
        <v>0</v>
      </c>
      <c r="AD1405" s="30">
        <f>'26'!AC13</f>
        <v>0</v>
      </c>
      <c r="AE1405" s="30">
        <f>'26'!AD13</f>
        <v>0</v>
      </c>
      <c r="AF1405" s="30">
        <f>'26'!AE13</f>
        <v>0.85</v>
      </c>
      <c r="AG1405" s="30">
        <f>'26'!AF13</f>
        <v>0</v>
      </c>
      <c r="AH1405" s="30">
        <f>'26'!AG13</f>
        <v>0</v>
      </c>
      <c r="AI1405" s="30">
        <f>'26'!AH13</f>
        <v>0.85</v>
      </c>
      <c r="AJ1405" s="30">
        <f>'26'!AI13</f>
        <v>45</v>
      </c>
      <c r="AK1405" s="30">
        <f>'26'!AJ13</f>
        <v>45.85</v>
      </c>
      <c r="AL1405" s="30">
        <f>'26'!AK13</f>
        <v>101.17999999999999</v>
      </c>
      <c r="AM1405" s="30">
        <f>'26'!AL13</f>
        <v>107.27999999999999</v>
      </c>
      <c r="AN1405" s="30">
        <f>'26'!AM13</f>
        <v>61.429999999999986</v>
      </c>
      <c r="AO1405" s="30">
        <f>'26'!AN13</f>
        <v>0</v>
      </c>
      <c r="AP1405" s="30">
        <f>'26'!AO13</f>
        <v>0</v>
      </c>
      <c r="AQ1405" s="30">
        <f>'26'!AP13</f>
        <v>107.27999999999999</v>
      </c>
      <c r="AR1405" s="30">
        <f>'26'!AQ13</f>
        <v>33.853999999999999</v>
      </c>
      <c r="AS1405" s="30">
        <f>'26'!AR13</f>
        <v>0</v>
      </c>
      <c r="AT1405" s="30">
        <f>'26'!AS13</f>
        <v>45.85</v>
      </c>
      <c r="AU1405" s="30">
        <f>'26'!AT13</f>
        <v>89.183999999999983</v>
      </c>
      <c r="AV1405" s="30">
        <f>'26'!AU13</f>
        <v>135.03399999999999</v>
      </c>
      <c r="AW1405" s="30">
        <f>'26'!AV13</f>
        <v>0</v>
      </c>
      <c r="AX1405" s="30">
        <f>'26'!AW13</f>
        <v>10</v>
      </c>
      <c r="AY1405" s="30">
        <f>'26'!AX13</f>
        <v>200</v>
      </c>
      <c r="AZ1405" s="30">
        <f>'26'!AY13</f>
        <v>0</v>
      </c>
      <c r="BA1405" s="30">
        <f>'26'!AZ13</f>
        <v>36</v>
      </c>
      <c r="BB1405" s="30">
        <f>'26'!BA13</f>
        <v>18</v>
      </c>
      <c r="BC1405" s="30">
        <f>'26'!BB13</f>
        <v>264</v>
      </c>
      <c r="BD1405" s="30">
        <f>'26'!BC13</f>
        <v>250.79999999999998</v>
      </c>
      <c r="BE1405" s="30">
        <f>'26'!BD13</f>
        <v>18</v>
      </c>
      <c r="BF1405" s="30">
        <f>'26'!BE13</f>
        <v>20</v>
      </c>
      <c r="BG1405" s="30">
        <f>'26'!BF13</f>
        <v>12</v>
      </c>
      <c r="BH1405" s="30">
        <f>'26'!BG13</f>
        <v>14</v>
      </c>
      <c r="BI1405" s="30">
        <f>'26'!BH13</f>
        <v>1</v>
      </c>
      <c r="BJ1405" s="30">
        <f>'26'!BI13</f>
        <v>65</v>
      </c>
      <c r="BK1405" s="30">
        <f>'26'!BJ13</f>
        <v>185.79999999999998</v>
      </c>
      <c r="BL1405" s="30">
        <f>'26'!BK13</f>
        <v>89.183999999999983</v>
      </c>
      <c r="BM1405" s="30">
        <f>'26'!BL13</f>
        <v>96.616</v>
      </c>
    </row>
    <row r="1406" spans="1:65">
      <c r="A1406" s="78">
        <f>'26'!A14</f>
        <v>42912</v>
      </c>
      <c r="B1406" s="82" t="str">
        <f t="shared" si="21"/>
        <v>02:00:00</v>
      </c>
      <c r="C1406" s="30" t="str">
        <f>'26'!B14</f>
        <v>02H00</v>
      </c>
      <c r="D1406" s="30">
        <f>'26'!C14</f>
        <v>602</v>
      </c>
      <c r="E1406" s="30">
        <f>'26'!D14</f>
        <v>540</v>
      </c>
      <c r="F1406" s="30">
        <f>'26'!E14</f>
        <v>460</v>
      </c>
      <c r="G1406" s="30">
        <f>'26'!F14</f>
        <v>39</v>
      </c>
      <c r="H1406" s="30">
        <f>'26'!G14</f>
        <v>0</v>
      </c>
      <c r="I1406" s="30">
        <f>'26'!H14</f>
        <v>15</v>
      </c>
      <c r="J1406" s="30">
        <f>'26'!I14</f>
        <v>1602</v>
      </c>
      <c r="K1406" s="30">
        <f>'26'!J14</f>
        <v>54</v>
      </c>
      <c r="L1406" s="30">
        <f>'26'!K14</f>
        <v>278</v>
      </c>
      <c r="M1406" s="30">
        <f>'26'!L14</f>
        <v>293</v>
      </c>
      <c r="N1406" s="30">
        <f>'26'!M14</f>
        <v>200</v>
      </c>
      <c r="O1406" s="30">
        <f>'26'!N14</f>
        <v>0</v>
      </c>
      <c r="P1406" s="30">
        <f>'26'!O14</f>
        <v>10</v>
      </c>
      <c r="Q1406" s="30">
        <f>'26'!P14</f>
        <v>10</v>
      </c>
      <c r="R1406" s="30">
        <f>'26'!Q14</f>
        <v>7</v>
      </c>
      <c r="S1406" s="30">
        <f>'26'!R14</f>
        <v>0</v>
      </c>
      <c r="T1406" s="30">
        <f>'26'!S14</f>
        <v>771</v>
      </c>
      <c r="U1406" s="30">
        <f>'26'!T14</f>
        <v>27</v>
      </c>
      <c r="V1406" s="30">
        <f>'26'!U14</f>
        <v>81</v>
      </c>
      <c r="W1406" s="30">
        <f>'26'!V14</f>
        <v>0</v>
      </c>
      <c r="X1406" s="30">
        <f>'26'!W14</f>
        <v>3.5</v>
      </c>
      <c r="Y1406" s="30">
        <f>'26'!X14</f>
        <v>5.5</v>
      </c>
      <c r="Z1406" s="30">
        <f>'26'!Y14</f>
        <v>3.8</v>
      </c>
      <c r="AA1406" s="30">
        <f>'26'!Z14</f>
        <v>4.9000000000000004</v>
      </c>
      <c r="AB1406" s="30">
        <f>'26'!AA14</f>
        <v>2.5</v>
      </c>
      <c r="AC1406" s="30">
        <f>'26'!AB14</f>
        <v>0</v>
      </c>
      <c r="AD1406" s="30">
        <f>'26'!AC14</f>
        <v>0</v>
      </c>
      <c r="AE1406" s="30">
        <f>'26'!AD14</f>
        <v>0</v>
      </c>
      <c r="AF1406" s="30">
        <f>'26'!AE14</f>
        <v>0.875</v>
      </c>
      <c r="AG1406" s="30">
        <f>'26'!AF14</f>
        <v>0</v>
      </c>
      <c r="AH1406" s="30">
        <f>'26'!AG14</f>
        <v>0</v>
      </c>
      <c r="AI1406" s="30">
        <f>'26'!AH14</f>
        <v>0.875</v>
      </c>
      <c r="AJ1406" s="30">
        <f>'26'!AI14</f>
        <v>45</v>
      </c>
      <c r="AK1406" s="30">
        <f>'26'!AJ14</f>
        <v>45.875</v>
      </c>
      <c r="AL1406" s="30">
        <f>'26'!AK14</f>
        <v>96.075000000000003</v>
      </c>
      <c r="AM1406" s="30">
        <f>'26'!AL14</f>
        <v>102.075</v>
      </c>
      <c r="AN1406" s="30">
        <f>'26'!AM14</f>
        <v>56.2</v>
      </c>
      <c r="AO1406" s="30">
        <f>'26'!AN14</f>
        <v>0</v>
      </c>
      <c r="AP1406" s="30">
        <f>'26'!AO14</f>
        <v>0</v>
      </c>
      <c r="AQ1406" s="30">
        <f>'26'!AP14</f>
        <v>102.075</v>
      </c>
      <c r="AR1406" s="30">
        <f>'26'!AQ14</f>
        <v>38.983999999999966</v>
      </c>
      <c r="AS1406" s="30">
        <f>'26'!AR14</f>
        <v>0</v>
      </c>
      <c r="AT1406" s="30">
        <f>'26'!AS14</f>
        <v>45.875</v>
      </c>
      <c r="AU1406" s="30">
        <f>'26'!AT14</f>
        <v>89.183999999999983</v>
      </c>
      <c r="AV1406" s="30">
        <f>'26'!AU14</f>
        <v>135.05899999999997</v>
      </c>
      <c r="AW1406" s="30">
        <f>'26'!AV14</f>
        <v>0</v>
      </c>
      <c r="AX1406" s="30">
        <f>'26'!AW14</f>
        <v>10</v>
      </c>
      <c r="AY1406" s="30">
        <f>'26'!AX14</f>
        <v>200</v>
      </c>
      <c r="AZ1406" s="30">
        <f>'26'!AY14</f>
        <v>0</v>
      </c>
      <c r="BA1406" s="30">
        <f>'26'!AZ14</f>
        <v>36</v>
      </c>
      <c r="BB1406" s="30">
        <f>'26'!BA14</f>
        <v>18</v>
      </c>
      <c r="BC1406" s="30">
        <f>'26'!BB14</f>
        <v>264</v>
      </c>
      <c r="BD1406" s="30">
        <f>'26'!BC14</f>
        <v>250.79999999999998</v>
      </c>
      <c r="BE1406" s="30">
        <f>'26'!BD14</f>
        <v>18</v>
      </c>
      <c r="BF1406" s="30">
        <f>'26'!BE14</f>
        <v>20</v>
      </c>
      <c r="BG1406" s="30">
        <f>'26'!BF14</f>
        <v>12</v>
      </c>
      <c r="BH1406" s="30">
        <f>'26'!BG14</f>
        <v>14</v>
      </c>
      <c r="BI1406" s="30">
        <f>'26'!BH14</f>
        <v>1</v>
      </c>
      <c r="BJ1406" s="30">
        <f>'26'!BI14</f>
        <v>65</v>
      </c>
      <c r="BK1406" s="30">
        <f>'26'!BJ14</f>
        <v>185.79999999999998</v>
      </c>
      <c r="BL1406" s="30">
        <f>'26'!BK14</f>
        <v>89.183999999999983</v>
      </c>
      <c r="BM1406" s="30">
        <f>'26'!BL14</f>
        <v>96.616</v>
      </c>
    </row>
    <row r="1407" spans="1:65">
      <c r="A1407" s="78">
        <f>'26'!A15</f>
        <v>42912</v>
      </c>
      <c r="B1407" s="82" t="str">
        <f t="shared" si="21"/>
        <v>02:30:00</v>
      </c>
      <c r="C1407" s="30" t="str">
        <f>'26'!B15</f>
        <v>02H30</v>
      </c>
      <c r="D1407" s="30">
        <f>'26'!C15</f>
        <v>591</v>
      </c>
      <c r="E1407" s="30">
        <f>'26'!D15</f>
        <v>532</v>
      </c>
      <c r="F1407" s="30">
        <f>'26'!E15</f>
        <v>452</v>
      </c>
      <c r="G1407" s="30">
        <f>'26'!F15</f>
        <v>38</v>
      </c>
      <c r="H1407" s="30">
        <f>'26'!G15</f>
        <v>0</v>
      </c>
      <c r="I1407" s="30">
        <f>'26'!H15</f>
        <v>15</v>
      </c>
      <c r="J1407" s="30">
        <f>'26'!I15</f>
        <v>1575</v>
      </c>
      <c r="K1407" s="30">
        <f>'26'!J15</f>
        <v>53</v>
      </c>
      <c r="L1407" s="30">
        <f>'26'!K15</f>
        <v>276</v>
      </c>
      <c r="M1407" s="30">
        <f>'26'!L15</f>
        <v>291</v>
      </c>
      <c r="N1407" s="30">
        <f>'26'!M15</f>
        <v>200</v>
      </c>
      <c r="O1407" s="30">
        <f>'26'!N15</f>
        <v>0</v>
      </c>
      <c r="P1407" s="30">
        <f>'26'!O15</f>
        <v>10</v>
      </c>
      <c r="Q1407" s="30">
        <f>'26'!P15</f>
        <v>10</v>
      </c>
      <c r="R1407" s="30">
        <f>'26'!Q15</f>
        <v>7</v>
      </c>
      <c r="S1407" s="30">
        <f>'26'!R15</f>
        <v>0</v>
      </c>
      <c r="T1407" s="30">
        <f>'26'!S15</f>
        <v>767</v>
      </c>
      <c r="U1407" s="30">
        <f>'26'!T15</f>
        <v>27</v>
      </c>
      <c r="V1407" s="30">
        <f>'26'!U15</f>
        <v>80</v>
      </c>
      <c r="W1407" s="30">
        <f>'26'!V15</f>
        <v>0</v>
      </c>
      <c r="X1407" s="30">
        <f>'26'!W15</f>
        <v>3.5</v>
      </c>
      <c r="Y1407" s="30">
        <f>'26'!X15</f>
        <v>5.5</v>
      </c>
      <c r="Z1407" s="30">
        <f>'26'!Y15</f>
        <v>3.8</v>
      </c>
      <c r="AA1407" s="30">
        <f>'26'!Z15</f>
        <v>4.9000000000000004</v>
      </c>
      <c r="AB1407" s="30">
        <f>'26'!AA15</f>
        <v>2.5</v>
      </c>
      <c r="AC1407" s="30">
        <f>'26'!AB15</f>
        <v>0</v>
      </c>
      <c r="AD1407" s="30">
        <f>'26'!AC15</f>
        <v>0</v>
      </c>
      <c r="AE1407" s="30">
        <f>'26'!AD15</f>
        <v>0</v>
      </c>
      <c r="AF1407" s="30">
        <f>'26'!AE15</f>
        <v>0.875</v>
      </c>
      <c r="AG1407" s="30">
        <f>'26'!AF15</f>
        <v>0</v>
      </c>
      <c r="AH1407" s="30">
        <f>'26'!AG15</f>
        <v>0</v>
      </c>
      <c r="AI1407" s="30">
        <f>'26'!AH15</f>
        <v>0.875</v>
      </c>
      <c r="AJ1407" s="30">
        <f>'26'!AI15</f>
        <v>45</v>
      </c>
      <c r="AK1407" s="30">
        <f>'26'!AJ15</f>
        <v>45.875</v>
      </c>
      <c r="AL1407" s="30">
        <f>'26'!AK15</f>
        <v>95.075000000000003</v>
      </c>
      <c r="AM1407" s="30">
        <f>'26'!AL15</f>
        <v>101.075</v>
      </c>
      <c r="AN1407" s="30">
        <f>'26'!AM15</f>
        <v>55.2</v>
      </c>
      <c r="AO1407" s="30">
        <f>'26'!AN15</f>
        <v>0</v>
      </c>
      <c r="AP1407" s="30">
        <f>'26'!AO15</f>
        <v>0</v>
      </c>
      <c r="AQ1407" s="30">
        <f>'26'!AP15</f>
        <v>101.075</v>
      </c>
      <c r="AR1407" s="30">
        <f>'26'!AQ15</f>
        <v>39.983999999999966</v>
      </c>
      <c r="AS1407" s="30">
        <f>'26'!AR15</f>
        <v>0</v>
      </c>
      <c r="AT1407" s="30">
        <f>'26'!AS15</f>
        <v>45.875</v>
      </c>
      <c r="AU1407" s="30">
        <f>'26'!AT15</f>
        <v>89.183999999999983</v>
      </c>
      <c r="AV1407" s="30">
        <f>'26'!AU15</f>
        <v>135.05899999999997</v>
      </c>
      <c r="AW1407" s="30">
        <f>'26'!AV15</f>
        <v>0</v>
      </c>
      <c r="AX1407" s="30">
        <f>'26'!AW15</f>
        <v>10</v>
      </c>
      <c r="AY1407" s="30">
        <f>'26'!AX15</f>
        <v>200</v>
      </c>
      <c r="AZ1407" s="30">
        <f>'26'!AY15</f>
        <v>0</v>
      </c>
      <c r="BA1407" s="30">
        <f>'26'!AZ15</f>
        <v>36</v>
      </c>
      <c r="BB1407" s="30">
        <f>'26'!BA15</f>
        <v>18</v>
      </c>
      <c r="BC1407" s="30">
        <f>'26'!BB15</f>
        <v>264</v>
      </c>
      <c r="BD1407" s="30">
        <f>'26'!BC15</f>
        <v>250.79999999999998</v>
      </c>
      <c r="BE1407" s="30">
        <f>'26'!BD15</f>
        <v>18</v>
      </c>
      <c r="BF1407" s="30">
        <f>'26'!BE15</f>
        <v>20</v>
      </c>
      <c r="BG1407" s="30">
        <f>'26'!BF15</f>
        <v>12</v>
      </c>
      <c r="BH1407" s="30">
        <f>'26'!BG15</f>
        <v>14</v>
      </c>
      <c r="BI1407" s="30">
        <f>'26'!BH15</f>
        <v>1</v>
      </c>
      <c r="BJ1407" s="30">
        <f>'26'!BI15</f>
        <v>65</v>
      </c>
      <c r="BK1407" s="30">
        <f>'26'!BJ15</f>
        <v>185.79999999999998</v>
      </c>
      <c r="BL1407" s="30">
        <f>'26'!BK15</f>
        <v>89.183999999999983</v>
      </c>
      <c r="BM1407" s="30">
        <f>'26'!BL15</f>
        <v>96.616</v>
      </c>
    </row>
    <row r="1408" spans="1:65">
      <c r="A1408" s="78">
        <f>'26'!A16</f>
        <v>42912</v>
      </c>
      <c r="B1408" s="82" t="str">
        <f t="shared" si="21"/>
        <v>03:00:00</v>
      </c>
      <c r="C1408" s="30" t="str">
        <f>'26'!B16</f>
        <v>03H00</v>
      </c>
      <c r="D1408" s="30">
        <f>'26'!C16</f>
        <v>584</v>
      </c>
      <c r="E1408" s="30">
        <f>'26'!D16</f>
        <v>521</v>
      </c>
      <c r="F1408" s="30">
        <f>'26'!E16</f>
        <v>443</v>
      </c>
      <c r="G1408" s="30">
        <f>'26'!F16</f>
        <v>37</v>
      </c>
      <c r="H1408" s="30">
        <f>'26'!G16</f>
        <v>0</v>
      </c>
      <c r="I1408" s="30">
        <f>'26'!H16</f>
        <v>15</v>
      </c>
      <c r="J1408" s="30">
        <f>'26'!I16</f>
        <v>1548</v>
      </c>
      <c r="K1408" s="30">
        <f>'26'!J16</f>
        <v>52</v>
      </c>
      <c r="L1408" s="30">
        <f>'26'!K16</f>
        <v>273</v>
      </c>
      <c r="M1408" s="30">
        <f>'26'!L16</f>
        <v>269</v>
      </c>
      <c r="N1408" s="30">
        <f>'26'!M16</f>
        <v>200</v>
      </c>
      <c r="O1408" s="30">
        <f>'26'!N16</f>
        <v>0</v>
      </c>
      <c r="P1408" s="30">
        <f>'26'!O16</f>
        <v>10</v>
      </c>
      <c r="Q1408" s="30">
        <f>'26'!P16</f>
        <v>10</v>
      </c>
      <c r="R1408" s="30">
        <f>'26'!Q16</f>
        <v>7</v>
      </c>
      <c r="S1408" s="30">
        <f>'26'!R16</f>
        <v>0</v>
      </c>
      <c r="T1408" s="30">
        <f>'26'!S16</f>
        <v>742</v>
      </c>
      <c r="U1408" s="30">
        <f>'26'!T16</f>
        <v>27</v>
      </c>
      <c r="V1408" s="30">
        <f>'26'!U16</f>
        <v>79</v>
      </c>
      <c r="W1408" s="30">
        <f>'26'!V16</f>
        <v>0</v>
      </c>
      <c r="X1408" s="30">
        <f>'26'!W16</f>
        <v>3.5</v>
      </c>
      <c r="Y1408" s="30">
        <f>'26'!X16</f>
        <v>5.5</v>
      </c>
      <c r="Z1408" s="30">
        <f>'26'!Y16</f>
        <v>3.6</v>
      </c>
      <c r="AA1408" s="30">
        <f>'26'!Z16</f>
        <v>4.8</v>
      </c>
      <c r="AB1408" s="30">
        <f>'26'!AA16</f>
        <v>2.4</v>
      </c>
      <c r="AC1408" s="30">
        <f>'26'!AB16</f>
        <v>0</v>
      </c>
      <c r="AD1408" s="30">
        <f>'26'!AC16</f>
        <v>0</v>
      </c>
      <c r="AE1408" s="30">
        <f>'26'!AD16</f>
        <v>0</v>
      </c>
      <c r="AF1408" s="30">
        <f>'26'!AE16</f>
        <v>0.875</v>
      </c>
      <c r="AG1408" s="30">
        <f>'26'!AF16</f>
        <v>0</v>
      </c>
      <c r="AH1408" s="30">
        <f>'26'!AG16</f>
        <v>0</v>
      </c>
      <c r="AI1408" s="30">
        <f>'26'!AH16</f>
        <v>0.875</v>
      </c>
      <c r="AJ1408" s="30">
        <f>'26'!AI16</f>
        <v>45</v>
      </c>
      <c r="AK1408" s="30">
        <f>'26'!AJ16</f>
        <v>45.875</v>
      </c>
      <c r="AL1408" s="30">
        <f>'26'!AK16</f>
        <v>93.774999999999991</v>
      </c>
      <c r="AM1408" s="30">
        <f>'26'!AL16</f>
        <v>99.674999999999997</v>
      </c>
      <c r="AN1408" s="30">
        <f>'26'!AM16</f>
        <v>53.8</v>
      </c>
      <c r="AO1408" s="30">
        <f>'26'!AN16</f>
        <v>0</v>
      </c>
      <c r="AP1408" s="30">
        <f>'26'!AO16</f>
        <v>0</v>
      </c>
      <c r="AQ1408" s="30">
        <f>'26'!AP16</f>
        <v>99.674999999999997</v>
      </c>
      <c r="AR1408" s="30">
        <f>'26'!AQ16</f>
        <v>41.283999999999978</v>
      </c>
      <c r="AS1408" s="30">
        <f>'26'!AR16</f>
        <v>0</v>
      </c>
      <c r="AT1408" s="30">
        <f>'26'!AS16</f>
        <v>45.875</v>
      </c>
      <c r="AU1408" s="30">
        <f>'26'!AT16</f>
        <v>89.183999999999983</v>
      </c>
      <c r="AV1408" s="30">
        <f>'26'!AU16</f>
        <v>135.05899999999997</v>
      </c>
      <c r="AW1408" s="30">
        <f>'26'!AV16</f>
        <v>0</v>
      </c>
      <c r="AX1408" s="30">
        <f>'26'!AW16</f>
        <v>10</v>
      </c>
      <c r="AY1408" s="30">
        <f>'26'!AX16</f>
        <v>200</v>
      </c>
      <c r="AZ1408" s="30">
        <f>'26'!AY16</f>
        <v>0</v>
      </c>
      <c r="BA1408" s="30">
        <f>'26'!AZ16</f>
        <v>36</v>
      </c>
      <c r="BB1408" s="30">
        <f>'26'!BA16</f>
        <v>18</v>
      </c>
      <c r="BC1408" s="30">
        <f>'26'!BB16</f>
        <v>264</v>
      </c>
      <c r="BD1408" s="30">
        <f>'26'!BC16</f>
        <v>250.79999999999998</v>
      </c>
      <c r="BE1408" s="30">
        <f>'26'!BD16</f>
        <v>18</v>
      </c>
      <c r="BF1408" s="30">
        <f>'26'!BE16</f>
        <v>20</v>
      </c>
      <c r="BG1408" s="30">
        <f>'26'!BF16</f>
        <v>12</v>
      </c>
      <c r="BH1408" s="30">
        <f>'26'!BG16</f>
        <v>14</v>
      </c>
      <c r="BI1408" s="30">
        <f>'26'!BH16</f>
        <v>1</v>
      </c>
      <c r="BJ1408" s="30">
        <f>'26'!BI16</f>
        <v>65</v>
      </c>
      <c r="BK1408" s="30">
        <f>'26'!BJ16</f>
        <v>185.79999999999998</v>
      </c>
      <c r="BL1408" s="30">
        <f>'26'!BK16</f>
        <v>89.183999999999983</v>
      </c>
      <c r="BM1408" s="30">
        <f>'26'!BL16</f>
        <v>96.616</v>
      </c>
    </row>
    <row r="1409" spans="1:65">
      <c r="A1409" s="78">
        <f>'26'!A17</f>
        <v>42912</v>
      </c>
      <c r="B1409" s="82" t="str">
        <f t="shared" si="21"/>
        <v>03:30:00</v>
      </c>
      <c r="C1409" s="30" t="str">
        <f>'26'!B17</f>
        <v>03H30</v>
      </c>
      <c r="D1409" s="30">
        <f>'26'!C17</f>
        <v>573</v>
      </c>
      <c r="E1409" s="30">
        <f>'26'!D17</f>
        <v>516</v>
      </c>
      <c r="F1409" s="30">
        <f>'26'!E17</f>
        <v>436</v>
      </c>
      <c r="G1409" s="30">
        <f>'26'!F17</f>
        <v>37</v>
      </c>
      <c r="H1409" s="30">
        <f>'26'!G17</f>
        <v>0</v>
      </c>
      <c r="I1409" s="30">
        <f>'26'!H17</f>
        <v>15</v>
      </c>
      <c r="J1409" s="30">
        <f>'26'!I17</f>
        <v>1525</v>
      </c>
      <c r="K1409" s="30">
        <f>'26'!J17</f>
        <v>52</v>
      </c>
      <c r="L1409" s="30">
        <f>'26'!K17</f>
        <v>270</v>
      </c>
      <c r="M1409" s="30">
        <f>'26'!L17</f>
        <v>266</v>
      </c>
      <c r="N1409" s="30">
        <f>'26'!M17</f>
        <v>200</v>
      </c>
      <c r="O1409" s="30">
        <f>'26'!N17</f>
        <v>0</v>
      </c>
      <c r="P1409" s="30">
        <f>'26'!O17</f>
        <v>10</v>
      </c>
      <c r="Q1409" s="30">
        <f>'26'!P17</f>
        <v>10</v>
      </c>
      <c r="R1409" s="30">
        <f>'26'!Q17</f>
        <v>7</v>
      </c>
      <c r="S1409" s="30">
        <f>'26'!R17</f>
        <v>0</v>
      </c>
      <c r="T1409" s="30">
        <f>'26'!S17</f>
        <v>736</v>
      </c>
      <c r="U1409" s="30">
        <f>'26'!T17</f>
        <v>27</v>
      </c>
      <c r="V1409" s="30">
        <f>'26'!U17</f>
        <v>79</v>
      </c>
      <c r="W1409" s="30">
        <f>'26'!V17</f>
        <v>0</v>
      </c>
      <c r="X1409" s="30">
        <f>'26'!W17</f>
        <v>3.5</v>
      </c>
      <c r="Y1409" s="30">
        <f>'26'!X17</f>
        <v>5.5</v>
      </c>
      <c r="Z1409" s="30">
        <f>'26'!Y17</f>
        <v>3.6</v>
      </c>
      <c r="AA1409" s="30">
        <f>'26'!Z17</f>
        <v>4.8</v>
      </c>
      <c r="AB1409" s="30">
        <f>'26'!AA17</f>
        <v>2.4</v>
      </c>
      <c r="AC1409" s="30">
        <f>'26'!AB17</f>
        <v>0</v>
      </c>
      <c r="AD1409" s="30">
        <f>'26'!AC17</f>
        <v>0</v>
      </c>
      <c r="AE1409" s="30">
        <f>'26'!AD17</f>
        <v>0</v>
      </c>
      <c r="AF1409" s="30">
        <f>'26'!AE17</f>
        <v>0.875</v>
      </c>
      <c r="AG1409" s="30">
        <f>'26'!AF17</f>
        <v>0</v>
      </c>
      <c r="AH1409" s="30">
        <f>'26'!AG17</f>
        <v>0</v>
      </c>
      <c r="AI1409" s="30">
        <f>'26'!AH17</f>
        <v>0.875</v>
      </c>
      <c r="AJ1409" s="30">
        <f>'26'!AI17</f>
        <v>45</v>
      </c>
      <c r="AK1409" s="30">
        <f>'26'!AJ17</f>
        <v>45.875</v>
      </c>
      <c r="AL1409" s="30">
        <f>'26'!AK17</f>
        <v>93.774999999999991</v>
      </c>
      <c r="AM1409" s="30">
        <f>'26'!AL17</f>
        <v>99.674999999999997</v>
      </c>
      <c r="AN1409" s="30">
        <f>'26'!AM17</f>
        <v>53.8</v>
      </c>
      <c r="AO1409" s="30">
        <f>'26'!AN17</f>
        <v>0</v>
      </c>
      <c r="AP1409" s="30">
        <f>'26'!AO17</f>
        <v>0</v>
      </c>
      <c r="AQ1409" s="30">
        <f>'26'!AP17</f>
        <v>99.674999999999997</v>
      </c>
      <c r="AR1409" s="30">
        <f>'26'!AQ17</f>
        <v>41.283999999999978</v>
      </c>
      <c r="AS1409" s="30">
        <f>'26'!AR17</f>
        <v>0</v>
      </c>
      <c r="AT1409" s="30">
        <f>'26'!AS17</f>
        <v>45.875</v>
      </c>
      <c r="AU1409" s="30">
        <f>'26'!AT17</f>
        <v>89.183999999999983</v>
      </c>
      <c r="AV1409" s="30">
        <f>'26'!AU17</f>
        <v>135.05899999999997</v>
      </c>
      <c r="AW1409" s="30">
        <f>'26'!AV17</f>
        <v>0</v>
      </c>
      <c r="AX1409" s="30">
        <f>'26'!AW17</f>
        <v>10</v>
      </c>
      <c r="AY1409" s="30">
        <f>'26'!AX17</f>
        <v>200</v>
      </c>
      <c r="AZ1409" s="30">
        <f>'26'!AY17</f>
        <v>0</v>
      </c>
      <c r="BA1409" s="30">
        <f>'26'!AZ17</f>
        <v>36</v>
      </c>
      <c r="BB1409" s="30">
        <f>'26'!BA17</f>
        <v>18</v>
      </c>
      <c r="BC1409" s="30">
        <f>'26'!BB17</f>
        <v>264</v>
      </c>
      <c r="BD1409" s="30">
        <f>'26'!BC17</f>
        <v>250.79999999999998</v>
      </c>
      <c r="BE1409" s="30">
        <f>'26'!BD17</f>
        <v>18</v>
      </c>
      <c r="BF1409" s="30">
        <f>'26'!BE17</f>
        <v>20</v>
      </c>
      <c r="BG1409" s="30">
        <f>'26'!BF17</f>
        <v>12</v>
      </c>
      <c r="BH1409" s="30">
        <f>'26'!BG17</f>
        <v>14</v>
      </c>
      <c r="BI1409" s="30">
        <f>'26'!BH17</f>
        <v>1</v>
      </c>
      <c r="BJ1409" s="30">
        <f>'26'!BI17</f>
        <v>65</v>
      </c>
      <c r="BK1409" s="30">
        <f>'26'!BJ17</f>
        <v>185.79999999999998</v>
      </c>
      <c r="BL1409" s="30">
        <f>'26'!BK17</f>
        <v>89.183999999999983</v>
      </c>
      <c r="BM1409" s="30">
        <f>'26'!BL17</f>
        <v>96.616</v>
      </c>
    </row>
    <row r="1410" spans="1:65">
      <c r="A1410" s="78">
        <f>'26'!A18</f>
        <v>42912</v>
      </c>
      <c r="B1410" s="82" t="str">
        <f t="shared" si="21"/>
        <v>04:00:00</v>
      </c>
      <c r="C1410" s="30" t="str">
        <f>'26'!B18</f>
        <v>04H00</v>
      </c>
      <c r="D1410" s="30">
        <f>'26'!C18</f>
        <v>573</v>
      </c>
      <c r="E1410" s="30">
        <f>'26'!D18</f>
        <v>516</v>
      </c>
      <c r="F1410" s="30">
        <f>'26'!E18</f>
        <v>436</v>
      </c>
      <c r="G1410" s="30">
        <f>'26'!F18</f>
        <v>37</v>
      </c>
      <c r="H1410" s="30">
        <f>'26'!G18</f>
        <v>0</v>
      </c>
      <c r="I1410" s="30">
        <f>'26'!H18</f>
        <v>15</v>
      </c>
      <c r="J1410" s="30">
        <f>'26'!I18</f>
        <v>1525</v>
      </c>
      <c r="K1410" s="30">
        <f>'26'!J18</f>
        <v>52</v>
      </c>
      <c r="L1410" s="30">
        <f>'26'!K18</f>
        <v>268</v>
      </c>
      <c r="M1410" s="30">
        <f>'26'!L18</f>
        <v>263</v>
      </c>
      <c r="N1410" s="30">
        <f>'26'!M18</f>
        <v>200</v>
      </c>
      <c r="O1410" s="30">
        <f>'26'!N18</f>
        <v>0</v>
      </c>
      <c r="P1410" s="30">
        <f>'26'!O18</f>
        <v>10</v>
      </c>
      <c r="Q1410" s="30">
        <f>'26'!P18</f>
        <v>10</v>
      </c>
      <c r="R1410" s="30">
        <f>'26'!Q18</f>
        <v>7</v>
      </c>
      <c r="S1410" s="30">
        <f>'26'!R18</f>
        <v>0</v>
      </c>
      <c r="T1410" s="30">
        <f>'26'!S18</f>
        <v>731</v>
      </c>
      <c r="U1410" s="30">
        <f>'26'!T18</f>
        <v>27</v>
      </c>
      <c r="V1410" s="30">
        <f>'26'!U18</f>
        <v>79</v>
      </c>
      <c r="W1410" s="30">
        <f>'26'!V18</f>
        <v>0</v>
      </c>
      <c r="X1410" s="30">
        <f>'26'!W18</f>
        <v>3.5</v>
      </c>
      <c r="Y1410" s="30">
        <f>'26'!X18</f>
        <v>5.5</v>
      </c>
      <c r="Z1410" s="30">
        <f>'26'!Y18</f>
        <v>3.6</v>
      </c>
      <c r="AA1410" s="30">
        <f>'26'!Z18</f>
        <v>4.8</v>
      </c>
      <c r="AB1410" s="30">
        <f>'26'!AA18</f>
        <v>2.4</v>
      </c>
      <c r="AC1410" s="30">
        <f>'26'!AB18</f>
        <v>0</v>
      </c>
      <c r="AD1410" s="30">
        <f>'26'!AC18</f>
        <v>0</v>
      </c>
      <c r="AE1410" s="30">
        <f>'26'!AD18</f>
        <v>0</v>
      </c>
      <c r="AF1410" s="30">
        <f>'26'!AE18</f>
        <v>0.875</v>
      </c>
      <c r="AG1410" s="30">
        <f>'26'!AF18</f>
        <v>0</v>
      </c>
      <c r="AH1410" s="30">
        <f>'26'!AG18</f>
        <v>0</v>
      </c>
      <c r="AI1410" s="30">
        <f>'26'!AH18</f>
        <v>0.875</v>
      </c>
      <c r="AJ1410" s="30">
        <f>'26'!AI18</f>
        <v>45</v>
      </c>
      <c r="AK1410" s="30">
        <f>'26'!AJ18</f>
        <v>45.875</v>
      </c>
      <c r="AL1410" s="30">
        <f>'26'!AK18</f>
        <v>93.774999999999991</v>
      </c>
      <c r="AM1410" s="30">
        <f>'26'!AL18</f>
        <v>99.674999999999997</v>
      </c>
      <c r="AN1410" s="30">
        <f>'26'!AM18</f>
        <v>53.8</v>
      </c>
      <c r="AO1410" s="30">
        <f>'26'!AN18</f>
        <v>0</v>
      </c>
      <c r="AP1410" s="30">
        <f>'26'!AO18</f>
        <v>0</v>
      </c>
      <c r="AQ1410" s="30">
        <f>'26'!AP18</f>
        <v>99.674999999999997</v>
      </c>
      <c r="AR1410" s="30">
        <f>'26'!AQ18</f>
        <v>41.283999999999978</v>
      </c>
      <c r="AS1410" s="30">
        <f>'26'!AR18</f>
        <v>0</v>
      </c>
      <c r="AT1410" s="30">
        <f>'26'!AS18</f>
        <v>45.875</v>
      </c>
      <c r="AU1410" s="30">
        <f>'26'!AT18</f>
        <v>89.183999999999983</v>
      </c>
      <c r="AV1410" s="30">
        <f>'26'!AU18</f>
        <v>135.05899999999997</v>
      </c>
      <c r="AW1410" s="30">
        <f>'26'!AV18</f>
        <v>0</v>
      </c>
      <c r="AX1410" s="30">
        <f>'26'!AW18</f>
        <v>10</v>
      </c>
      <c r="AY1410" s="30">
        <f>'26'!AX18</f>
        <v>200</v>
      </c>
      <c r="AZ1410" s="30">
        <f>'26'!AY18</f>
        <v>0</v>
      </c>
      <c r="BA1410" s="30">
        <f>'26'!AZ18</f>
        <v>36</v>
      </c>
      <c r="BB1410" s="30">
        <f>'26'!BA18</f>
        <v>18</v>
      </c>
      <c r="BC1410" s="30">
        <f>'26'!BB18</f>
        <v>264</v>
      </c>
      <c r="BD1410" s="30">
        <f>'26'!BC18</f>
        <v>250.79999999999998</v>
      </c>
      <c r="BE1410" s="30">
        <f>'26'!BD18</f>
        <v>18</v>
      </c>
      <c r="BF1410" s="30">
        <f>'26'!BE18</f>
        <v>20</v>
      </c>
      <c r="BG1410" s="30">
        <f>'26'!BF18</f>
        <v>12</v>
      </c>
      <c r="BH1410" s="30">
        <f>'26'!BG18</f>
        <v>14</v>
      </c>
      <c r="BI1410" s="30">
        <f>'26'!BH18</f>
        <v>1</v>
      </c>
      <c r="BJ1410" s="30">
        <f>'26'!BI18</f>
        <v>65</v>
      </c>
      <c r="BK1410" s="30">
        <f>'26'!BJ18</f>
        <v>185.79999999999998</v>
      </c>
      <c r="BL1410" s="30">
        <f>'26'!BK18</f>
        <v>89.183999999999983</v>
      </c>
      <c r="BM1410" s="30">
        <f>'26'!BL18</f>
        <v>96.616</v>
      </c>
    </row>
    <row r="1411" spans="1:65">
      <c r="A1411" s="78">
        <f>'26'!A19</f>
        <v>42912</v>
      </c>
      <c r="B1411" s="82" t="str">
        <f t="shared" ref="B1411:B1474" si="22">LEFT(C1411,2) &amp; ":" &amp; RIGHT(C1411,2) &amp; ":00"</f>
        <v>04:30:00</v>
      </c>
      <c r="C1411" s="30" t="str">
        <f>'26'!B19</f>
        <v>04H30</v>
      </c>
      <c r="D1411" s="30">
        <f>'26'!C19</f>
        <v>573</v>
      </c>
      <c r="E1411" s="30">
        <f>'26'!D19</f>
        <v>518</v>
      </c>
      <c r="F1411" s="30">
        <f>'26'!E19</f>
        <v>438</v>
      </c>
      <c r="G1411" s="30">
        <f>'26'!F19</f>
        <v>37</v>
      </c>
      <c r="H1411" s="30">
        <f>'26'!G19</f>
        <v>0</v>
      </c>
      <c r="I1411" s="30">
        <f>'26'!H19</f>
        <v>15</v>
      </c>
      <c r="J1411" s="30">
        <f>'26'!I19</f>
        <v>1529</v>
      </c>
      <c r="K1411" s="30">
        <f>'26'!J19</f>
        <v>52</v>
      </c>
      <c r="L1411" s="30">
        <f>'26'!K19</f>
        <v>279</v>
      </c>
      <c r="M1411" s="30">
        <f>'26'!L19</f>
        <v>271</v>
      </c>
      <c r="N1411" s="30">
        <f>'26'!M19</f>
        <v>200</v>
      </c>
      <c r="O1411" s="30">
        <f>'26'!N19</f>
        <v>0</v>
      </c>
      <c r="P1411" s="30">
        <f>'26'!O19</f>
        <v>10</v>
      </c>
      <c r="Q1411" s="30">
        <f>'26'!P19</f>
        <v>10</v>
      </c>
      <c r="R1411" s="30">
        <f>'26'!Q19</f>
        <v>7</v>
      </c>
      <c r="S1411" s="30">
        <f>'26'!R19</f>
        <v>0</v>
      </c>
      <c r="T1411" s="30">
        <f>'26'!S19</f>
        <v>750</v>
      </c>
      <c r="U1411" s="30">
        <f>'26'!T19</f>
        <v>27</v>
      </c>
      <c r="V1411" s="30">
        <f>'26'!U19</f>
        <v>79</v>
      </c>
      <c r="W1411" s="30">
        <f>'26'!V19</f>
        <v>0</v>
      </c>
      <c r="X1411" s="30">
        <f>'26'!W19</f>
        <v>3.5</v>
      </c>
      <c r="Y1411" s="30">
        <f>'26'!X19</f>
        <v>5.5</v>
      </c>
      <c r="Z1411" s="30">
        <f>'26'!Y19</f>
        <v>3.6</v>
      </c>
      <c r="AA1411" s="30">
        <f>'26'!Z19</f>
        <v>4.8</v>
      </c>
      <c r="AB1411" s="30">
        <f>'26'!AA19</f>
        <v>2.4</v>
      </c>
      <c r="AC1411" s="30">
        <f>'26'!AB19</f>
        <v>0</v>
      </c>
      <c r="AD1411" s="30">
        <f>'26'!AC19</f>
        <v>0</v>
      </c>
      <c r="AE1411" s="30">
        <f>'26'!AD19</f>
        <v>0</v>
      </c>
      <c r="AF1411" s="30">
        <f>'26'!AE19</f>
        <v>0.875</v>
      </c>
      <c r="AG1411" s="30">
        <f>'26'!AF19</f>
        <v>0</v>
      </c>
      <c r="AH1411" s="30">
        <f>'26'!AG19</f>
        <v>0</v>
      </c>
      <c r="AI1411" s="30">
        <f>'26'!AH19</f>
        <v>0.875</v>
      </c>
      <c r="AJ1411" s="30">
        <f>'26'!AI19</f>
        <v>45</v>
      </c>
      <c r="AK1411" s="30">
        <f>'26'!AJ19</f>
        <v>45.875</v>
      </c>
      <c r="AL1411" s="30">
        <f>'26'!AK19</f>
        <v>93.774999999999991</v>
      </c>
      <c r="AM1411" s="30">
        <f>'26'!AL19</f>
        <v>99.674999999999997</v>
      </c>
      <c r="AN1411" s="30">
        <f>'26'!AM19</f>
        <v>53.8</v>
      </c>
      <c r="AO1411" s="30">
        <f>'26'!AN19</f>
        <v>0</v>
      </c>
      <c r="AP1411" s="30">
        <f>'26'!AO19</f>
        <v>0</v>
      </c>
      <c r="AQ1411" s="30">
        <f>'26'!AP19</f>
        <v>99.674999999999997</v>
      </c>
      <c r="AR1411" s="30">
        <f>'26'!AQ19</f>
        <v>41.283999999999978</v>
      </c>
      <c r="AS1411" s="30">
        <f>'26'!AR19</f>
        <v>0</v>
      </c>
      <c r="AT1411" s="30">
        <f>'26'!AS19</f>
        <v>45.875</v>
      </c>
      <c r="AU1411" s="30">
        <f>'26'!AT19</f>
        <v>89.183999999999983</v>
      </c>
      <c r="AV1411" s="30">
        <f>'26'!AU19</f>
        <v>135.05899999999997</v>
      </c>
      <c r="AW1411" s="30">
        <f>'26'!AV19</f>
        <v>0</v>
      </c>
      <c r="AX1411" s="30">
        <f>'26'!AW19</f>
        <v>10</v>
      </c>
      <c r="AY1411" s="30">
        <f>'26'!AX19</f>
        <v>200</v>
      </c>
      <c r="AZ1411" s="30">
        <f>'26'!AY19</f>
        <v>0</v>
      </c>
      <c r="BA1411" s="30">
        <f>'26'!AZ19</f>
        <v>36</v>
      </c>
      <c r="BB1411" s="30">
        <f>'26'!BA19</f>
        <v>18</v>
      </c>
      <c r="BC1411" s="30">
        <f>'26'!BB19</f>
        <v>264</v>
      </c>
      <c r="BD1411" s="30">
        <f>'26'!BC19</f>
        <v>250.79999999999998</v>
      </c>
      <c r="BE1411" s="30">
        <f>'26'!BD19</f>
        <v>18</v>
      </c>
      <c r="BF1411" s="30">
        <f>'26'!BE19</f>
        <v>20</v>
      </c>
      <c r="BG1411" s="30">
        <f>'26'!BF19</f>
        <v>12</v>
      </c>
      <c r="BH1411" s="30">
        <f>'26'!BG19</f>
        <v>14</v>
      </c>
      <c r="BI1411" s="30">
        <f>'26'!BH19</f>
        <v>1</v>
      </c>
      <c r="BJ1411" s="30">
        <f>'26'!BI19</f>
        <v>65</v>
      </c>
      <c r="BK1411" s="30">
        <f>'26'!BJ19</f>
        <v>185.79999999999998</v>
      </c>
      <c r="BL1411" s="30">
        <f>'26'!BK19</f>
        <v>89.183999999999983</v>
      </c>
      <c r="BM1411" s="30">
        <f>'26'!BL19</f>
        <v>96.616</v>
      </c>
    </row>
    <row r="1412" spans="1:65">
      <c r="A1412" s="78">
        <f>'26'!A20</f>
        <v>42912</v>
      </c>
      <c r="B1412" s="82" t="str">
        <f t="shared" si="22"/>
        <v>05:00:00</v>
      </c>
      <c r="C1412" s="30" t="str">
        <f>'26'!B20</f>
        <v>05H00</v>
      </c>
      <c r="D1412" s="30">
        <f>'26'!C20</f>
        <v>575</v>
      </c>
      <c r="E1412" s="30">
        <f>'26'!D20</f>
        <v>520</v>
      </c>
      <c r="F1412" s="30">
        <f>'26'!E20</f>
        <v>440</v>
      </c>
      <c r="G1412" s="30">
        <f>'26'!F20</f>
        <v>37</v>
      </c>
      <c r="H1412" s="30">
        <f>'26'!G20</f>
        <v>0</v>
      </c>
      <c r="I1412" s="30">
        <f>'26'!H20</f>
        <v>15</v>
      </c>
      <c r="J1412" s="30">
        <f>'26'!I20</f>
        <v>1535</v>
      </c>
      <c r="K1412" s="30">
        <f>'26'!J20</f>
        <v>52</v>
      </c>
      <c r="L1412" s="30">
        <f>'26'!K20</f>
        <v>287</v>
      </c>
      <c r="M1412" s="30">
        <f>'26'!L20</f>
        <v>274</v>
      </c>
      <c r="N1412" s="30">
        <f>'26'!M20</f>
        <v>200</v>
      </c>
      <c r="O1412" s="30">
        <f>'26'!N20</f>
        <v>0</v>
      </c>
      <c r="P1412" s="30">
        <f>'26'!O20</f>
        <v>10</v>
      </c>
      <c r="Q1412" s="30">
        <f>'26'!P20</f>
        <v>10</v>
      </c>
      <c r="R1412" s="30">
        <f>'26'!Q20</f>
        <v>7</v>
      </c>
      <c r="S1412" s="30">
        <f>'26'!R20</f>
        <v>0</v>
      </c>
      <c r="T1412" s="30">
        <f>'26'!S20</f>
        <v>761</v>
      </c>
      <c r="U1412" s="30">
        <f>'26'!T20</f>
        <v>27</v>
      </c>
      <c r="V1412" s="30">
        <f>'26'!U20</f>
        <v>79</v>
      </c>
      <c r="W1412" s="30">
        <f>'26'!V20</f>
        <v>1.59</v>
      </c>
      <c r="X1412" s="30">
        <f>'26'!W20</f>
        <v>3.5</v>
      </c>
      <c r="Y1412" s="30">
        <f>'26'!X20</f>
        <v>5.5</v>
      </c>
      <c r="Z1412" s="30">
        <f>'26'!Y20</f>
        <v>3.9</v>
      </c>
      <c r="AA1412" s="30">
        <f>'26'!Z20</f>
        <v>5.0999999999999996</v>
      </c>
      <c r="AB1412" s="30">
        <f>'26'!AA20</f>
        <v>1.5</v>
      </c>
      <c r="AC1412" s="30">
        <f>'26'!AB20</f>
        <v>0</v>
      </c>
      <c r="AD1412" s="30">
        <f>'26'!AC20</f>
        <v>0</v>
      </c>
      <c r="AE1412" s="30">
        <f>'26'!AD20</f>
        <v>0</v>
      </c>
      <c r="AF1412" s="30">
        <f>'26'!AE20</f>
        <v>0.875</v>
      </c>
      <c r="AG1412" s="30">
        <f>'26'!AF20</f>
        <v>0</v>
      </c>
      <c r="AH1412" s="30">
        <f>'26'!AG20</f>
        <v>0</v>
      </c>
      <c r="AI1412" s="30">
        <f>'26'!AH20</f>
        <v>0.875</v>
      </c>
      <c r="AJ1412" s="30">
        <f>'26'!AI20</f>
        <v>45</v>
      </c>
      <c r="AK1412" s="30">
        <f>'26'!AJ20</f>
        <v>45.875</v>
      </c>
      <c r="AL1412" s="30">
        <f>'26'!AK20</f>
        <v>95.965000000000003</v>
      </c>
      <c r="AM1412" s="30">
        <f>'26'!AL20</f>
        <v>100.965</v>
      </c>
      <c r="AN1412" s="30">
        <f>'26'!AM20</f>
        <v>55.09</v>
      </c>
      <c r="AO1412" s="30">
        <f>'26'!AN20</f>
        <v>0</v>
      </c>
      <c r="AP1412" s="30">
        <f>'26'!AO20</f>
        <v>0</v>
      </c>
      <c r="AQ1412" s="30">
        <f>'26'!AP20</f>
        <v>100.965</v>
      </c>
      <c r="AR1412" s="30">
        <f>'26'!AQ20</f>
        <v>39.093999999999966</v>
      </c>
      <c r="AS1412" s="30">
        <f>'26'!AR20</f>
        <v>0</v>
      </c>
      <c r="AT1412" s="30">
        <f>'26'!AS20</f>
        <v>45.875</v>
      </c>
      <c r="AU1412" s="30">
        <f>'26'!AT20</f>
        <v>89.183999999999983</v>
      </c>
      <c r="AV1412" s="30">
        <f>'26'!AU20</f>
        <v>135.05899999999997</v>
      </c>
      <c r="AW1412" s="30">
        <f>'26'!AV20</f>
        <v>0</v>
      </c>
      <c r="AX1412" s="30">
        <f>'26'!AW20</f>
        <v>10</v>
      </c>
      <c r="AY1412" s="30">
        <f>'26'!AX20</f>
        <v>200</v>
      </c>
      <c r="AZ1412" s="30">
        <f>'26'!AY20</f>
        <v>0</v>
      </c>
      <c r="BA1412" s="30">
        <f>'26'!AZ20</f>
        <v>36</v>
      </c>
      <c r="BB1412" s="30">
        <f>'26'!BA20</f>
        <v>18</v>
      </c>
      <c r="BC1412" s="30">
        <f>'26'!BB20</f>
        <v>264</v>
      </c>
      <c r="BD1412" s="30">
        <f>'26'!BC20</f>
        <v>250.79999999999998</v>
      </c>
      <c r="BE1412" s="30">
        <f>'26'!BD20</f>
        <v>18</v>
      </c>
      <c r="BF1412" s="30">
        <f>'26'!BE20</f>
        <v>20</v>
      </c>
      <c r="BG1412" s="30">
        <f>'26'!BF20</f>
        <v>12</v>
      </c>
      <c r="BH1412" s="30">
        <f>'26'!BG20</f>
        <v>14</v>
      </c>
      <c r="BI1412" s="30">
        <f>'26'!BH20</f>
        <v>1</v>
      </c>
      <c r="BJ1412" s="30">
        <f>'26'!BI20</f>
        <v>65</v>
      </c>
      <c r="BK1412" s="30">
        <f>'26'!BJ20</f>
        <v>185.79999999999998</v>
      </c>
      <c r="BL1412" s="30">
        <f>'26'!BK20</f>
        <v>89.183999999999983</v>
      </c>
      <c r="BM1412" s="30">
        <f>'26'!BL20</f>
        <v>96.616</v>
      </c>
    </row>
    <row r="1413" spans="1:65">
      <c r="A1413" s="78">
        <f>'26'!A21</f>
        <v>42912</v>
      </c>
      <c r="B1413" s="82" t="str">
        <f t="shared" si="22"/>
        <v>05:30:00</v>
      </c>
      <c r="C1413" s="30" t="str">
        <f>'26'!B21</f>
        <v>05H30</v>
      </c>
      <c r="D1413" s="30">
        <f>'26'!C21</f>
        <v>575</v>
      </c>
      <c r="E1413" s="30">
        <f>'26'!D21</f>
        <v>520</v>
      </c>
      <c r="F1413" s="30">
        <f>'26'!E21</f>
        <v>440</v>
      </c>
      <c r="G1413" s="30">
        <f>'26'!F21</f>
        <v>37</v>
      </c>
      <c r="H1413" s="30">
        <f>'26'!G21</f>
        <v>0</v>
      </c>
      <c r="I1413" s="30">
        <f>'26'!H21</f>
        <v>15</v>
      </c>
      <c r="J1413" s="30">
        <f>'26'!I21</f>
        <v>1535</v>
      </c>
      <c r="K1413" s="30">
        <f>'26'!J21</f>
        <v>52</v>
      </c>
      <c r="L1413" s="30">
        <f>'26'!K21</f>
        <v>282</v>
      </c>
      <c r="M1413" s="30">
        <f>'26'!L21</f>
        <v>270</v>
      </c>
      <c r="N1413" s="30">
        <f>'26'!M21</f>
        <v>200</v>
      </c>
      <c r="O1413" s="30">
        <f>'26'!N21</f>
        <v>0</v>
      </c>
      <c r="P1413" s="30">
        <f>'26'!O21</f>
        <v>10</v>
      </c>
      <c r="Q1413" s="30">
        <f>'26'!P21</f>
        <v>10</v>
      </c>
      <c r="R1413" s="30">
        <f>'26'!Q21</f>
        <v>7</v>
      </c>
      <c r="S1413" s="30">
        <f>'26'!R21</f>
        <v>0</v>
      </c>
      <c r="T1413" s="30">
        <f>'26'!S21</f>
        <v>752</v>
      </c>
      <c r="U1413" s="30">
        <f>'26'!T21</f>
        <v>27</v>
      </c>
      <c r="V1413" s="30">
        <f>'26'!U21</f>
        <v>79</v>
      </c>
      <c r="W1413" s="30">
        <f>'26'!V21</f>
        <v>1.59</v>
      </c>
      <c r="X1413" s="30">
        <f>'26'!W21</f>
        <v>3.5</v>
      </c>
      <c r="Y1413" s="30">
        <f>'26'!X21</f>
        <v>5.5</v>
      </c>
      <c r="Z1413" s="30">
        <f>'26'!Y21</f>
        <v>3.9</v>
      </c>
      <c r="AA1413" s="30">
        <f>'26'!Z21</f>
        <v>5.0999999999999996</v>
      </c>
      <c r="AB1413" s="30">
        <f>'26'!AA21</f>
        <v>1.5</v>
      </c>
      <c r="AC1413" s="30">
        <f>'26'!AB21</f>
        <v>0</v>
      </c>
      <c r="AD1413" s="30">
        <f>'26'!AC21</f>
        <v>0</v>
      </c>
      <c r="AE1413" s="30">
        <f>'26'!AD21</f>
        <v>0</v>
      </c>
      <c r="AF1413" s="30">
        <f>'26'!AE21</f>
        <v>0.875</v>
      </c>
      <c r="AG1413" s="30">
        <f>'26'!AF21</f>
        <v>0</v>
      </c>
      <c r="AH1413" s="30">
        <f>'26'!AG21</f>
        <v>0</v>
      </c>
      <c r="AI1413" s="30">
        <f>'26'!AH21</f>
        <v>0.875</v>
      </c>
      <c r="AJ1413" s="30">
        <f>'26'!AI21</f>
        <v>45</v>
      </c>
      <c r="AK1413" s="30">
        <f>'26'!AJ21</f>
        <v>45.875</v>
      </c>
      <c r="AL1413" s="30">
        <f>'26'!AK21</f>
        <v>95.965000000000003</v>
      </c>
      <c r="AM1413" s="30">
        <f>'26'!AL21</f>
        <v>100.965</v>
      </c>
      <c r="AN1413" s="30">
        <f>'26'!AM21</f>
        <v>55.09</v>
      </c>
      <c r="AO1413" s="30">
        <f>'26'!AN21</f>
        <v>0</v>
      </c>
      <c r="AP1413" s="30">
        <f>'26'!AO21</f>
        <v>0</v>
      </c>
      <c r="AQ1413" s="30">
        <f>'26'!AP21</f>
        <v>100.965</v>
      </c>
      <c r="AR1413" s="30">
        <f>'26'!AQ21</f>
        <v>39.093999999999966</v>
      </c>
      <c r="AS1413" s="30">
        <f>'26'!AR21</f>
        <v>0</v>
      </c>
      <c r="AT1413" s="30">
        <f>'26'!AS21</f>
        <v>45.875</v>
      </c>
      <c r="AU1413" s="30">
        <f>'26'!AT21</f>
        <v>89.183999999999983</v>
      </c>
      <c r="AV1413" s="30">
        <f>'26'!AU21</f>
        <v>135.05899999999997</v>
      </c>
      <c r="AW1413" s="30">
        <f>'26'!AV21</f>
        <v>0</v>
      </c>
      <c r="AX1413" s="30">
        <f>'26'!AW21</f>
        <v>10</v>
      </c>
      <c r="AY1413" s="30">
        <f>'26'!AX21</f>
        <v>200</v>
      </c>
      <c r="AZ1413" s="30">
        <f>'26'!AY21</f>
        <v>0</v>
      </c>
      <c r="BA1413" s="30">
        <f>'26'!AZ21</f>
        <v>36</v>
      </c>
      <c r="BB1413" s="30">
        <f>'26'!BA21</f>
        <v>18</v>
      </c>
      <c r="BC1413" s="30">
        <f>'26'!BB21</f>
        <v>264</v>
      </c>
      <c r="BD1413" s="30">
        <f>'26'!BC21</f>
        <v>250.79999999999998</v>
      </c>
      <c r="BE1413" s="30">
        <f>'26'!BD21</f>
        <v>18</v>
      </c>
      <c r="BF1413" s="30">
        <f>'26'!BE21</f>
        <v>20</v>
      </c>
      <c r="BG1413" s="30">
        <f>'26'!BF21</f>
        <v>12</v>
      </c>
      <c r="BH1413" s="30">
        <f>'26'!BG21</f>
        <v>14</v>
      </c>
      <c r="BI1413" s="30">
        <f>'26'!BH21</f>
        <v>1</v>
      </c>
      <c r="BJ1413" s="30">
        <f>'26'!BI21</f>
        <v>65</v>
      </c>
      <c r="BK1413" s="30">
        <f>'26'!BJ21</f>
        <v>185.79999999999998</v>
      </c>
      <c r="BL1413" s="30">
        <f>'26'!BK21</f>
        <v>89.183999999999983</v>
      </c>
      <c r="BM1413" s="30">
        <f>'26'!BL21</f>
        <v>96.616</v>
      </c>
    </row>
    <row r="1414" spans="1:65">
      <c r="A1414" s="78">
        <f>'26'!A22</f>
        <v>42912</v>
      </c>
      <c r="B1414" s="82" t="str">
        <f t="shared" si="22"/>
        <v>06:00:00</v>
      </c>
      <c r="C1414" s="30" t="str">
        <f>'26'!B22</f>
        <v>06H00</v>
      </c>
      <c r="D1414" s="30">
        <f>'26'!C22</f>
        <v>575</v>
      </c>
      <c r="E1414" s="30">
        <f>'26'!D22</f>
        <v>520</v>
      </c>
      <c r="F1414" s="30">
        <f>'26'!E22</f>
        <v>440</v>
      </c>
      <c r="G1414" s="30">
        <f>'26'!F22</f>
        <v>37</v>
      </c>
      <c r="H1414" s="30">
        <f>'26'!G22</f>
        <v>0</v>
      </c>
      <c r="I1414" s="30">
        <f>'26'!H22</f>
        <v>15</v>
      </c>
      <c r="J1414" s="30">
        <f>'26'!I22</f>
        <v>1535</v>
      </c>
      <c r="K1414" s="30">
        <f>'26'!J22</f>
        <v>52</v>
      </c>
      <c r="L1414" s="30">
        <f>'26'!K22</f>
        <v>282</v>
      </c>
      <c r="M1414" s="30">
        <f>'26'!L22</f>
        <v>270</v>
      </c>
      <c r="N1414" s="30">
        <f>'26'!M22</f>
        <v>200</v>
      </c>
      <c r="O1414" s="30">
        <f>'26'!N22</f>
        <v>0</v>
      </c>
      <c r="P1414" s="30">
        <f>'26'!O22</f>
        <v>10</v>
      </c>
      <c r="Q1414" s="30">
        <f>'26'!P22</f>
        <v>10</v>
      </c>
      <c r="R1414" s="30">
        <f>'26'!Q22</f>
        <v>7</v>
      </c>
      <c r="S1414" s="30">
        <f>'26'!R22</f>
        <v>0</v>
      </c>
      <c r="T1414" s="30">
        <f>'26'!S22</f>
        <v>752</v>
      </c>
      <c r="U1414" s="30">
        <f>'26'!T22</f>
        <v>27</v>
      </c>
      <c r="V1414" s="30">
        <f>'26'!U22</f>
        <v>79</v>
      </c>
      <c r="W1414" s="30">
        <f>'26'!V22</f>
        <v>2.81</v>
      </c>
      <c r="X1414" s="30">
        <f>'26'!W22</f>
        <v>3.5</v>
      </c>
      <c r="Y1414" s="30">
        <f>'26'!X22</f>
        <v>5</v>
      </c>
      <c r="Z1414" s="30">
        <f>'26'!Y22</f>
        <v>3.2</v>
      </c>
      <c r="AA1414" s="30">
        <f>'26'!Z22</f>
        <v>4.5999999999999996</v>
      </c>
      <c r="AB1414" s="30">
        <f>'26'!AA22</f>
        <v>1.8</v>
      </c>
      <c r="AC1414" s="30">
        <f>'26'!AB22</f>
        <v>0</v>
      </c>
      <c r="AD1414" s="30">
        <f>'26'!AC22</f>
        <v>0</v>
      </c>
      <c r="AE1414" s="30">
        <f>'26'!AD22</f>
        <v>0</v>
      </c>
      <c r="AF1414" s="30">
        <f>'26'!AE22</f>
        <v>0.875</v>
      </c>
      <c r="AG1414" s="30">
        <f>'26'!AF22</f>
        <v>0</v>
      </c>
      <c r="AH1414" s="30">
        <f>'26'!AG22</f>
        <v>0</v>
      </c>
      <c r="AI1414" s="30">
        <f>'26'!AH22</f>
        <v>0.875</v>
      </c>
      <c r="AJ1414" s="30">
        <f>'26'!AI22</f>
        <v>45</v>
      </c>
      <c r="AK1414" s="30">
        <f>'26'!AJ22</f>
        <v>45.875</v>
      </c>
      <c r="AL1414" s="30">
        <f>'26'!AK22</f>
        <v>95.484999999999999</v>
      </c>
      <c r="AM1414" s="30">
        <f>'26'!AL22</f>
        <v>100.785</v>
      </c>
      <c r="AN1414" s="30">
        <f>'26'!AM22</f>
        <v>54.91</v>
      </c>
      <c r="AO1414" s="30">
        <f>'26'!AN22</f>
        <v>0</v>
      </c>
      <c r="AP1414" s="30">
        <f>'26'!AO22</f>
        <v>0</v>
      </c>
      <c r="AQ1414" s="30">
        <f>'26'!AP22</f>
        <v>100.785</v>
      </c>
      <c r="AR1414" s="30">
        <f>'26'!AQ22</f>
        <v>39.57399999999997</v>
      </c>
      <c r="AS1414" s="30">
        <f>'26'!AR22</f>
        <v>0</v>
      </c>
      <c r="AT1414" s="30">
        <f>'26'!AS22</f>
        <v>45.875</v>
      </c>
      <c r="AU1414" s="30">
        <f>'26'!AT22</f>
        <v>89.183999999999983</v>
      </c>
      <c r="AV1414" s="30">
        <f>'26'!AU22</f>
        <v>135.05899999999997</v>
      </c>
      <c r="AW1414" s="30">
        <f>'26'!AV22</f>
        <v>0</v>
      </c>
      <c r="AX1414" s="30">
        <f>'26'!AW22</f>
        <v>10</v>
      </c>
      <c r="AY1414" s="30">
        <f>'26'!AX22</f>
        <v>200</v>
      </c>
      <c r="AZ1414" s="30">
        <f>'26'!AY22</f>
        <v>0</v>
      </c>
      <c r="BA1414" s="30">
        <f>'26'!AZ22</f>
        <v>36</v>
      </c>
      <c r="BB1414" s="30">
        <f>'26'!BA22</f>
        <v>18</v>
      </c>
      <c r="BC1414" s="30">
        <f>'26'!BB22</f>
        <v>264</v>
      </c>
      <c r="BD1414" s="30">
        <f>'26'!BC22</f>
        <v>250.79999999999998</v>
      </c>
      <c r="BE1414" s="30">
        <f>'26'!BD22</f>
        <v>18</v>
      </c>
      <c r="BF1414" s="30">
        <f>'26'!BE22</f>
        <v>20</v>
      </c>
      <c r="BG1414" s="30">
        <f>'26'!BF22</f>
        <v>12</v>
      </c>
      <c r="BH1414" s="30">
        <f>'26'!BG22</f>
        <v>14</v>
      </c>
      <c r="BI1414" s="30">
        <f>'26'!BH22</f>
        <v>1</v>
      </c>
      <c r="BJ1414" s="30">
        <f>'26'!BI22</f>
        <v>65</v>
      </c>
      <c r="BK1414" s="30">
        <f>'26'!BJ22</f>
        <v>185.79999999999998</v>
      </c>
      <c r="BL1414" s="30">
        <f>'26'!BK22</f>
        <v>89.183999999999983</v>
      </c>
      <c r="BM1414" s="30">
        <f>'26'!BL22</f>
        <v>96.616</v>
      </c>
    </row>
    <row r="1415" spans="1:65">
      <c r="A1415" s="78">
        <f>'26'!A23</f>
        <v>42912</v>
      </c>
      <c r="B1415" s="82" t="str">
        <f t="shared" si="22"/>
        <v>06:30:00</v>
      </c>
      <c r="C1415" s="30" t="str">
        <f>'26'!B23</f>
        <v>06H30</v>
      </c>
      <c r="D1415" s="30">
        <f>'26'!C23</f>
        <v>575</v>
      </c>
      <c r="E1415" s="30">
        <f>'26'!D23</f>
        <v>520</v>
      </c>
      <c r="F1415" s="30">
        <f>'26'!E23</f>
        <v>440</v>
      </c>
      <c r="G1415" s="30">
        <f>'26'!F23</f>
        <v>37</v>
      </c>
      <c r="H1415" s="30">
        <f>'26'!G23</f>
        <v>0</v>
      </c>
      <c r="I1415" s="30">
        <f>'26'!H23</f>
        <v>15</v>
      </c>
      <c r="J1415" s="30">
        <f>'26'!I23</f>
        <v>1535</v>
      </c>
      <c r="K1415" s="30">
        <f>'26'!J23</f>
        <v>52</v>
      </c>
      <c r="L1415" s="30">
        <f>'26'!K23</f>
        <v>282</v>
      </c>
      <c r="M1415" s="30">
        <f>'26'!L23</f>
        <v>270</v>
      </c>
      <c r="N1415" s="30">
        <f>'26'!M23</f>
        <v>200</v>
      </c>
      <c r="O1415" s="30">
        <f>'26'!N23</f>
        <v>0</v>
      </c>
      <c r="P1415" s="30">
        <f>'26'!O23</f>
        <v>10</v>
      </c>
      <c r="Q1415" s="30">
        <f>'26'!P23</f>
        <v>10</v>
      </c>
      <c r="R1415" s="30">
        <f>'26'!Q23</f>
        <v>7</v>
      </c>
      <c r="S1415" s="30">
        <f>'26'!R23</f>
        <v>0</v>
      </c>
      <c r="T1415" s="30">
        <f>'26'!S23</f>
        <v>752</v>
      </c>
      <c r="U1415" s="30">
        <f>'26'!T23</f>
        <v>27</v>
      </c>
      <c r="V1415" s="30">
        <f>'26'!U23</f>
        <v>79</v>
      </c>
      <c r="W1415" s="30">
        <f>'26'!V23</f>
        <v>2.81</v>
      </c>
      <c r="X1415" s="30">
        <f>'26'!W23</f>
        <v>3.5</v>
      </c>
      <c r="Y1415" s="30">
        <f>'26'!X23</f>
        <v>5</v>
      </c>
      <c r="Z1415" s="30">
        <f>'26'!Y23</f>
        <v>3.2</v>
      </c>
      <c r="AA1415" s="30">
        <f>'26'!Z23</f>
        <v>4.5999999999999996</v>
      </c>
      <c r="AB1415" s="30">
        <f>'26'!AA23</f>
        <v>1.8</v>
      </c>
      <c r="AC1415" s="30">
        <f>'26'!AB23</f>
        <v>0</v>
      </c>
      <c r="AD1415" s="30">
        <f>'26'!AC23</f>
        <v>0</v>
      </c>
      <c r="AE1415" s="30">
        <f>'26'!AD23</f>
        <v>0</v>
      </c>
      <c r="AF1415" s="30">
        <f>'26'!AE23</f>
        <v>0.875</v>
      </c>
      <c r="AG1415" s="30">
        <f>'26'!AF23</f>
        <v>0</v>
      </c>
      <c r="AH1415" s="30">
        <f>'26'!AG23</f>
        <v>0</v>
      </c>
      <c r="AI1415" s="30">
        <f>'26'!AH23</f>
        <v>0.875</v>
      </c>
      <c r="AJ1415" s="30">
        <f>'26'!AI23</f>
        <v>45</v>
      </c>
      <c r="AK1415" s="30">
        <f>'26'!AJ23</f>
        <v>45.875</v>
      </c>
      <c r="AL1415" s="30">
        <f>'26'!AK23</f>
        <v>95.484999999999999</v>
      </c>
      <c r="AM1415" s="30">
        <f>'26'!AL23</f>
        <v>100.785</v>
      </c>
      <c r="AN1415" s="30">
        <f>'26'!AM23</f>
        <v>54.91</v>
      </c>
      <c r="AO1415" s="30">
        <f>'26'!AN23</f>
        <v>0</v>
      </c>
      <c r="AP1415" s="30">
        <f>'26'!AO23</f>
        <v>0</v>
      </c>
      <c r="AQ1415" s="30">
        <f>'26'!AP23</f>
        <v>100.785</v>
      </c>
      <c r="AR1415" s="30">
        <f>'26'!AQ23</f>
        <v>39.57399999999997</v>
      </c>
      <c r="AS1415" s="30">
        <f>'26'!AR23</f>
        <v>0</v>
      </c>
      <c r="AT1415" s="30">
        <f>'26'!AS23</f>
        <v>45.875</v>
      </c>
      <c r="AU1415" s="30">
        <f>'26'!AT23</f>
        <v>89.183999999999983</v>
      </c>
      <c r="AV1415" s="30">
        <f>'26'!AU23</f>
        <v>135.05899999999997</v>
      </c>
      <c r="AW1415" s="30">
        <f>'26'!AV23</f>
        <v>0</v>
      </c>
      <c r="AX1415" s="30">
        <f>'26'!AW23</f>
        <v>10</v>
      </c>
      <c r="AY1415" s="30">
        <f>'26'!AX23</f>
        <v>200</v>
      </c>
      <c r="AZ1415" s="30">
        <f>'26'!AY23</f>
        <v>0</v>
      </c>
      <c r="BA1415" s="30">
        <f>'26'!AZ23</f>
        <v>36</v>
      </c>
      <c r="BB1415" s="30">
        <f>'26'!BA23</f>
        <v>18</v>
      </c>
      <c r="BC1415" s="30">
        <f>'26'!BB23</f>
        <v>264</v>
      </c>
      <c r="BD1415" s="30">
        <f>'26'!BC23</f>
        <v>250.79999999999998</v>
      </c>
      <c r="BE1415" s="30">
        <f>'26'!BD23</f>
        <v>18</v>
      </c>
      <c r="BF1415" s="30">
        <f>'26'!BE23</f>
        <v>20</v>
      </c>
      <c r="BG1415" s="30">
        <f>'26'!BF23</f>
        <v>12</v>
      </c>
      <c r="BH1415" s="30">
        <f>'26'!BG23</f>
        <v>14</v>
      </c>
      <c r="BI1415" s="30">
        <f>'26'!BH23</f>
        <v>1</v>
      </c>
      <c r="BJ1415" s="30">
        <f>'26'!BI23</f>
        <v>65</v>
      </c>
      <c r="BK1415" s="30">
        <f>'26'!BJ23</f>
        <v>185.79999999999998</v>
      </c>
      <c r="BL1415" s="30">
        <f>'26'!BK23</f>
        <v>89.183999999999983</v>
      </c>
      <c r="BM1415" s="30">
        <f>'26'!BL23</f>
        <v>96.616</v>
      </c>
    </row>
    <row r="1416" spans="1:65">
      <c r="A1416" s="78">
        <f>'26'!A24</f>
        <v>42912</v>
      </c>
      <c r="B1416" s="82" t="str">
        <f t="shared" si="22"/>
        <v>07:00:00</v>
      </c>
      <c r="C1416" s="30" t="str">
        <f>'26'!B24</f>
        <v>07H00</v>
      </c>
      <c r="D1416" s="30">
        <f>'26'!C24</f>
        <v>584</v>
      </c>
      <c r="E1416" s="30">
        <f>'26'!D24</f>
        <v>542</v>
      </c>
      <c r="F1416" s="30">
        <f>'26'!E24</f>
        <v>461</v>
      </c>
      <c r="G1416" s="30">
        <f>'26'!F24</f>
        <v>39</v>
      </c>
      <c r="H1416" s="30">
        <f>'26'!G24</f>
        <v>0</v>
      </c>
      <c r="I1416" s="30">
        <f>'26'!H24</f>
        <v>15</v>
      </c>
      <c r="J1416" s="30">
        <f>'26'!I24</f>
        <v>1587</v>
      </c>
      <c r="K1416" s="30">
        <f>'26'!J24</f>
        <v>54</v>
      </c>
      <c r="L1416" s="30">
        <f>'26'!K24</f>
        <v>308</v>
      </c>
      <c r="M1416" s="30">
        <f>'26'!L24</f>
        <v>311</v>
      </c>
      <c r="N1416" s="30">
        <f>'26'!M24</f>
        <v>190</v>
      </c>
      <c r="O1416" s="30">
        <f>'26'!N24</f>
        <v>0</v>
      </c>
      <c r="P1416" s="30">
        <f>'26'!O24</f>
        <v>11</v>
      </c>
      <c r="Q1416" s="30">
        <f>'26'!P24</f>
        <v>11</v>
      </c>
      <c r="R1416" s="30">
        <f>'26'!Q24</f>
        <v>7</v>
      </c>
      <c r="S1416" s="30">
        <f>'26'!R24</f>
        <v>0</v>
      </c>
      <c r="T1416" s="30">
        <f>'26'!S24</f>
        <v>809</v>
      </c>
      <c r="U1416" s="30">
        <f>'26'!T24</f>
        <v>29</v>
      </c>
      <c r="V1416" s="30">
        <f>'26'!U24</f>
        <v>83</v>
      </c>
      <c r="W1416" s="30">
        <f>'26'!V24</f>
        <v>3.28</v>
      </c>
      <c r="X1416" s="30">
        <f>'26'!W24</f>
        <v>3.5</v>
      </c>
      <c r="Y1416" s="30">
        <f>'26'!X24</f>
        <v>5</v>
      </c>
      <c r="Z1416" s="30">
        <f>'26'!Y24</f>
        <v>2.9</v>
      </c>
      <c r="AA1416" s="30">
        <f>'26'!Z24</f>
        <v>4.5</v>
      </c>
      <c r="AB1416" s="30">
        <f>'26'!AA24</f>
        <v>1.7</v>
      </c>
      <c r="AC1416" s="30">
        <f>'26'!AB24</f>
        <v>0</v>
      </c>
      <c r="AD1416" s="30">
        <f>'26'!AC24</f>
        <v>0</v>
      </c>
      <c r="AE1416" s="30">
        <f>'26'!AD24</f>
        <v>0</v>
      </c>
      <c r="AF1416" s="30">
        <f>'26'!AE24</f>
        <v>0.85</v>
      </c>
      <c r="AG1416" s="30">
        <f>'26'!AF24</f>
        <v>0</v>
      </c>
      <c r="AH1416" s="30">
        <f>'26'!AG24</f>
        <v>0</v>
      </c>
      <c r="AI1416" s="30">
        <f>'26'!AH24</f>
        <v>0.85</v>
      </c>
      <c r="AJ1416" s="30">
        <f>'26'!AI24</f>
        <v>45</v>
      </c>
      <c r="AK1416" s="30">
        <f>'26'!AJ24</f>
        <v>45.85</v>
      </c>
      <c r="AL1416" s="30">
        <f>'26'!AK24</f>
        <v>99.53</v>
      </c>
      <c r="AM1416" s="30">
        <f>'26'!AL24</f>
        <v>104.73</v>
      </c>
      <c r="AN1416" s="30">
        <f>'26'!AM24</f>
        <v>58.88</v>
      </c>
      <c r="AO1416" s="30">
        <f>'26'!AN24</f>
        <v>0</v>
      </c>
      <c r="AP1416" s="30">
        <f>'26'!AO24</f>
        <v>0</v>
      </c>
      <c r="AQ1416" s="30">
        <f>'26'!AP24</f>
        <v>104.73</v>
      </c>
      <c r="AR1416" s="30">
        <f>'26'!AQ24</f>
        <v>35.503999999999991</v>
      </c>
      <c r="AS1416" s="30">
        <f>'26'!AR24</f>
        <v>0</v>
      </c>
      <c r="AT1416" s="30">
        <f>'26'!AS24</f>
        <v>45.85</v>
      </c>
      <c r="AU1416" s="30">
        <f>'26'!AT24</f>
        <v>89.183999999999983</v>
      </c>
      <c r="AV1416" s="30">
        <f>'26'!AU24</f>
        <v>135.03399999999999</v>
      </c>
      <c r="AW1416" s="30">
        <f>'26'!AV24</f>
        <v>0</v>
      </c>
      <c r="AX1416" s="30">
        <f>'26'!AW24</f>
        <v>10</v>
      </c>
      <c r="AY1416" s="30">
        <f>'26'!AX24</f>
        <v>200</v>
      </c>
      <c r="AZ1416" s="30">
        <f>'26'!AY24</f>
        <v>0</v>
      </c>
      <c r="BA1416" s="30">
        <f>'26'!AZ24</f>
        <v>36</v>
      </c>
      <c r="BB1416" s="30">
        <f>'26'!BA24</f>
        <v>18</v>
      </c>
      <c r="BC1416" s="30">
        <f>'26'!BB24</f>
        <v>264</v>
      </c>
      <c r="BD1416" s="30">
        <f>'26'!BC24</f>
        <v>250.79999999999998</v>
      </c>
      <c r="BE1416" s="30">
        <f>'26'!BD24</f>
        <v>18</v>
      </c>
      <c r="BF1416" s="30">
        <f>'26'!BE24</f>
        <v>20</v>
      </c>
      <c r="BG1416" s="30">
        <f>'26'!BF24</f>
        <v>12</v>
      </c>
      <c r="BH1416" s="30">
        <f>'26'!BG24</f>
        <v>14</v>
      </c>
      <c r="BI1416" s="30">
        <f>'26'!BH24</f>
        <v>1</v>
      </c>
      <c r="BJ1416" s="30">
        <f>'26'!BI24</f>
        <v>65</v>
      </c>
      <c r="BK1416" s="30">
        <f>'26'!BJ24</f>
        <v>185.79999999999998</v>
      </c>
      <c r="BL1416" s="30">
        <f>'26'!BK24</f>
        <v>89.183999999999983</v>
      </c>
      <c r="BM1416" s="30">
        <f>'26'!BL24</f>
        <v>96.616</v>
      </c>
    </row>
    <row r="1417" spans="1:65">
      <c r="A1417" s="78">
        <f>'26'!A25</f>
        <v>42912</v>
      </c>
      <c r="B1417" s="82" t="str">
        <f t="shared" si="22"/>
        <v>07:30:00</v>
      </c>
      <c r="C1417" s="30" t="str">
        <f>'26'!B25</f>
        <v>07H30</v>
      </c>
      <c r="D1417" s="30">
        <f>'26'!C25</f>
        <v>613</v>
      </c>
      <c r="E1417" s="30">
        <f>'26'!D25</f>
        <v>595</v>
      </c>
      <c r="F1417" s="30">
        <f>'26'!E25</f>
        <v>471</v>
      </c>
      <c r="G1417" s="30">
        <f>'26'!F25</f>
        <v>41</v>
      </c>
      <c r="H1417" s="30">
        <f>'26'!G25</f>
        <v>0</v>
      </c>
      <c r="I1417" s="30">
        <f>'26'!H25</f>
        <v>16</v>
      </c>
      <c r="J1417" s="30">
        <f>'26'!I25</f>
        <v>1679</v>
      </c>
      <c r="K1417" s="30">
        <f>'26'!J25</f>
        <v>57</v>
      </c>
      <c r="L1417" s="30">
        <f>'26'!K25</f>
        <v>318</v>
      </c>
      <c r="M1417" s="30">
        <f>'26'!L25</f>
        <v>337</v>
      </c>
      <c r="N1417" s="30">
        <f>'26'!M25</f>
        <v>230</v>
      </c>
      <c r="O1417" s="30">
        <f>'26'!N25</f>
        <v>0</v>
      </c>
      <c r="P1417" s="30">
        <f>'26'!O25</f>
        <v>11</v>
      </c>
      <c r="Q1417" s="30">
        <f>'26'!P25</f>
        <v>12</v>
      </c>
      <c r="R1417" s="30">
        <f>'26'!Q25</f>
        <v>8</v>
      </c>
      <c r="S1417" s="30">
        <f>'26'!R25</f>
        <v>0</v>
      </c>
      <c r="T1417" s="30">
        <f>'26'!S25</f>
        <v>885</v>
      </c>
      <c r="U1417" s="30">
        <f>'26'!T25</f>
        <v>31</v>
      </c>
      <c r="V1417" s="30">
        <f>'26'!U25</f>
        <v>88</v>
      </c>
      <c r="W1417" s="30">
        <f>'26'!V25</f>
        <v>3.28</v>
      </c>
      <c r="X1417" s="30">
        <f>'26'!W25</f>
        <v>3.5</v>
      </c>
      <c r="Y1417" s="30">
        <f>'26'!X25</f>
        <v>5</v>
      </c>
      <c r="Z1417" s="30">
        <f>'26'!Y25</f>
        <v>2.9</v>
      </c>
      <c r="AA1417" s="30">
        <f>'26'!Z25</f>
        <v>4.5</v>
      </c>
      <c r="AB1417" s="30">
        <f>'26'!AA25</f>
        <v>1.7</v>
      </c>
      <c r="AC1417" s="30">
        <f>'26'!AB25</f>
        <v>0</v>
      </c>
      <c r="AD1417" s="30">
        <f>'26'!AC25</f>
        <v>0</v>
      </c>
      <c r="AE1417" s="30">
        <f>'26'!AD25</f>
        <v>0</v>
      </c>
      <c r="AF1417" s="30">
        <f>'26'!AE25</f>
        <v>0.85</v>
      </c>
      <c r="AG1417" s="30">
        <f>'26'!AF25</f>
        <v>0</v>
      </c>
      <c r="AH1417" s="30">
        <f>'26'!AG25</f>
        <v>0</v>
      </c>
      <c r="AI1417" s="30">
        <f>'26'!AH25</f>
        <v>0.85</v>
      </c>
      <c r="AJ1417" s="30">
        <f>'26'!AI25</f>
        <v>45</v>
      </c>
      <c r="AK1417" s="30">
        <f>'26'!AJ25</f>
        <v>45.85</v>
      </c>
      <c r="AL1417" s="30">
        <f>'26'!AK25</f>
        <v>104.53</v>
      </c>
      <c r="AM1417" s="30">
        <f>'26'!AL25</f>
        <v>109.73</v>
      </c>
      <c r="AN1417" s="30">
        <f>'26'!AM25</f>
        <v>63.88</v>
      </c>
      <c r="AO1417" s="30">
        <f>'26'!AN25</f>
        <v>0</v>
      </c>
      <c r="AP1417" s="30">
        <f>'26'!AO25</f>
        <v>0</v>
      </c>
      <c r="AQ1417" s="30">
        <f>'26'!AP25</f>
        <v>109.73</v>
      </c>
      <c r="AR1417" s="30">
        <f>'26'!AQ25</f>
        <v>30.503999999999991</v>
      </c>
      <c r="AS1417" s="30">
        <f>'26'!AR25</f>
        <v>0</v>
      </c>
      <c r="AT1417" s="30">
        <f>'26'!AS25</f>
        <v>45.85</v>
      </c>
      <c r="AU1417" s="30">
        <f>'26'!AT25</f>
        <v>89.183999999999983</v>
      </c>
      <c r="AV1417" s="30">
        <f>'26'!AU25</f>
        <v>135.03399999999999</v>
      </c>
      <c r="AW1417" s="30">
        <f>'26'!AV25</f>
        <v>0</v>
      </c>
      <c r="AX1417" s="30">
        <f>'26'!AW25</f>
        <v>10</v>
      </c>
      <c r="AY1417" s="30">
        <f>'26'!AX25</f>
        <v>200</v>
      </c>
      <c r="AZ1417" s="30">
        <f>'26'!AY25</f>
        <v>0</v>
      </c>
      <c r="BA1417" s="30">
        <f>'26'!AZ25</f>
        <v>36</v>
      </c>
      <c r="BB1417" s="30">
        <f>'26'!BA25</f>
        <v>18</v>
      </c>
      <c r="BC1417" s="30">
        <f>'26'!BB25</f>
        <v>264</v>
      </c>
      <c r="BD1417" s="30">
        <f>'26'!BC25</f>
        <v>250.79999999999998</v>
      </c>
      <c r="BE1417" s="30">
        <f>'26'!BD25</f>
        <v>18</v>
      </c>
      <c r="BF1417" s="30">
        <f>'26'!BE25</f>
        <v>20</v>
      </c>
      <c r="BG1417" s="30">
        <f>'26'!BF25</f>
        <v>12</v>
      </c>
      <c r="BH1417" s="30">
        <f>'26'!BG25</f>
        <v>14</v>
      </c>
      <c r="BI1417" s="30">
        <f>'26'!BH25</f>
        <v>1</v>
      </c>
      <c r="BJ1417" s="30">
        <f>'26'!BI25</f>
        <v>65</v>
      </c>
      <c r="BK1417" s="30">
        <f>'26'!BJ25</f>
        <v>185.79999999999998</v>
      </c>
      <c r="BL1417" s="30">
        <f>'26'!BK25</f>
        <v>89.183999999999983</v>
      </c>
      <c r="BM1417" s="30">
        <f>'26'!BL25</f>
        <v>96.616</v>
      </c>
    </row>
    <row r="1418" spans="1:65">
      <c r="A1418" s="78">
        <f>'26'!A26</f>
        <v>42912</v>
      </c>
      <c r="B1418" s="82" t="str">
        <f t="shared" si="22"/>
        <v>08:00:00</v>
      </c>
      <c r="C1418" s="30" t="str">
        <f>'26'!B26</f>
        <v>08H00</v>
      </c>
      <c r="D1418" s="30">
        <f>'26'!C26</f>
        <v>659</v>
      </c>
      <c r="E1418" s="30">
        <f>'26'!D26</f>
        <v>651</v>
      </c>
      <c r="F1418" s="30">
        <f>'26'!E26</f>
        <v>499</v>
      </c>
      <c r="G1418" s="30">
        <f>'26'!F26</f>
        <v>45</v>
      </c>
      <c r="H1418" s="30">
        <f>'26'!G26</f>
        <v>0</v>
      </c>
      <c r="I1418" s="30">
        <f>'26'!H26</f>
        <v>16</v>
      </c>
      <c r="J1418" s="30">
        <f>'26'!I26</f>
        <v>1809</v>
      </c>
      <c r="K1418" s="30">
        <f>'26'!J26</f>
        <v>61</v>
      </c>
      <c r="L1418" s="30">
        <f>'26'!K26</f>
        <v>0</v>
      </c>
      <c r="M1418" s="30">
        <f>'26'!L26</f>
        <v>0</v>
      </c>
      <c r="N1418" s="30">
        <f>'26'!M26</f>
        <v>0</v>
      </c>
      <c r="O1418" s="30">
        <f>'26'!N26</f>
        <v>0</v>
      </c>
      <c r="P1418" s="30">
        <f>'26'!O26</f>
        <v>0</v>
      </c>
      <c r="Q1418" s="30">
        <f>'26'!P26</f>
        <v>0</v>
      </c>
      <c r="R1418" s="30">
        <f>'26'!Q26</f>
        <v>0</v>
      </c>
      <c r="S1418" s="30">
        <f>'26'!R26</f>
        <v>0</v>
      </c>
      <c r="T1418" s="30">
        <f>'26'!S26</f>
        <v>0</v>
      </c>
      <c r="U1418" s="30">
        <f>'26'!T26</f>
        <v>0</v>
      </c>
      <c r="V1418" s="30">
        <f>'26'!U26</f>
        <v>61</v>
      </c>
      <c r="W1418" s="30">
        <f>'26'!V26</f>
        <v>0</v>
      </c>
      <c r="X1418" s="30">
        <f>'26'!W26</f>
        <v>3.5</v>
      </c>
      <c r="Y1418" s="30">
        <f>'26'!X26</f>
        <v>0</v>
      </c>
      <c r="Z1418" s="30">
        <f>'26'!Y26</f>
        <v>0</v>
      </c>
      <c r="AA1418" s="30">
        <f>'26'!Z26</f>
        <v>0</v>
      </c>
      <c r="AB1418" s="30">
        <f>'26'!AA26</f>
        <v>1.7</v>
      </c>
      <c r="AC1418" s="30">
        <f>'26'!AB26</f>
        <v>0</v>
      </c>
      <c r="AD1418" s="30">
        <f>'26'!AC26</f>
        <v>0</v>
      </c>
      <c r="AE1418" s="30">
        <f>'26'!AD26</f>
        <v>0</v>
      </c>
      <c r="AF1418" s="30">
        <f>'26'!AE26</f>
        <v>0.65</v>
      </c>
      <c r="AG1418" s="30">
        <f>'26'!AF26</f>
        <v>0</v>
      </c>
      <c r="AH1418" s="30">
        <f>'26'!AG26</f>
        <v>0</v>
      </c>
      <c r="AI1418" s="30">
        <f>'26'!AH26</f>
        <v>0.65</v>
      </c>
      <c r="AJ1418" s="30">
        <f>'26'!AI26</f>
        <v>45</v>
      </c>
      <c r="AK1418" s="30">
        <f>'26'!AJ26</f>
        <v>45.65</v>
      </c>
      <c r="AL1418" s="30">
        <f>'26'!AK26</f>
        <v>61.65</v>
      </c>
      <c r="AM1418" s="30">
        <f>'26'!AL26</f>
        <v>66.850000000000009</v>
      </c>
      <c r="AN1418" s="30">
        <f>'26'!AM26</f>
        <v>21.20000000000001</v>
      </c>
      <c r="AO1418" s="30">
        <f>'26'!AN26</f>
        <v>0</v>
      </c>
      <c r="AP1418" s="30">
        <f>'26'!AO26</f>
        <v>0</v>
      </c>
      <c r="AQ1418" s="30">
        <f>'26'!AP26</f>
        <v>66.850000000000009</v>
      </c>
      <c r="AR1418" s="30">
        <f>'26'!AQ26</f>
        <v>73.183999999999969</v>
      </c>
      <c r="AS1418" s="30">
        <f>'26'!AR26</f>
        <v>0</v>
      </c>
      <c r="AT1418" s="30">
        <f>'26'!AS26</f>
        <v>45.65</v>
      </c>
      <c r="AU1418" s="30">
        <f>'26'!AT26</f>
        <v>89.183999999999983</v>
      </c>
      <c r="AV1418" s="30">
        <f>'26'!AU26</f>
        <v>134.83399999999997</v>
      </c>
      <c r="AW1418" s="30">
        <f>'26'!AV26</f>
        <v>0</v>
      </c>
      <c r="AX1418" s="30">
        <f>'26'!AW26</f>
        <v>10</v>
      </c>
      <c r="AY1418" s="30">
        <f>'26'!AX26</f>
        <v>200</v>
      </c>
      <c r="AZ1418" s="30">
        <f>'26'!AY26</f>
        <v>0</v>
      </c>
      <c r="BA1418" s="30">
        <f>'26'!AZ26</f>
        <v>36</v>
      </c>
      <c r="BB1418" s="30">
        <f>'26'!BA26</f>
        <v>18</v>
      </c>
      <c r="BC1418" s="30">
        <f>'26'!BB26</f>
        <v>264</v>
      </c>
      <c r="BD1418" s="30">
        <f>'26'!BC26</f>
        <v>250.79999999999998</v>
      </c>
      <c r="BE1418" s="30">
        <f>'26'!BD26</f>
        <v>18</v>
      </c>
      <c r="BF1418" s="30">
        <f>'26'!BE26</f>
        <v>20</v>
      </c>
      <c r="BG1418" s="30">
        <f>'26'!BF26</f>
        <v>12</v>
      </c>
      <c r="BH1418" s="30">
        <f>'26'!BG26</f>
        <v>14</v>
      </c>
      <c r="BI1418" s="30">
        <f>'26'!BH26</f>
        <v>1</v>
      </c>
      <c r="BJ1418" s="30">
        <f>'26'!BI26</f>
        <v>65</v>
      </c>
      <c r="BK1418" s="30">
        <f>'26'!BJ26</f>
        <v>185.79999999999998</v>
      </c>
      <c r="BL1418" s="30">
        <f>'26'!BK26</f>
        <v>89.183999999999983</v>
      </c>
      <c r="BM1418" s="30">
        <f>'26'!BL26</f>
        <v>96.616</v>
      </c>
    </row>
    <row r="1419" spans="1:65">
      <c r="A1419" s="78">
        <f>'26'!A27</f>
        <v>42912</v>
      </c>
      <c r="B1419" s="82" t="str">
        <f t="shared" si="22"/>
        <v>08:30:00</v>
      </c>
      <c r="C1419" s="30" t="str">
        <f>'26'!B27</f>
        <v>08H30</v>
      </c>
      <c r="D1419" s="30">
        <f>'26'!C27</f>
        <v>692</v>
      </c>
      <c r="E1419" s="30">
        <f>'26'!D27</f>
        <v>693</v>
      </c>
      <c r="F1419" s="30">
        <f>'26'!E27</f>
        <v>529</v>
      </c>
      <c r="G1419" s="30">
        <f>'26'!F27</f>
        <v>47</v>
      </c>
      <c r="H1419" s="30">
        <f>'26'!G27</f>
        <v>0</v>
      </c>
      <c r="I1419" s="30">
        <f>'26'!H27</f>
        <v>18</v>
      </c>
      <c r="J1419" s="30">
        <f>'26'!I27</f>
        <v>1914</v>
      </c>
      <c r="K1419" s="30">
        <f>'26'!J27</f>
        <v>65</v>
      </c>
      <c r="L1419" s="30">
        <f>'26'!K27</f>
        <v>0</v>
      </c>
      <c r="M1419" s="30">
        <f>'26'!L27</f>
        <v>0</v>
      </c>
      <c r="N1419" s="30">
        <f>'26'!M27</f>
        <v>0</v>
      </c>
      <c r="O1419" s="30">
        <f>'26'!N27</f>
        <v>0</v>
      </c>
      <c r="P1419" s="30">
        <f>'26'!O27</f>
        <v>0</v>
      </c>
      <c r="Q1419" s="30">
        <f>'26'!P27</f>
        <v>0</v>
      </c>
      <c r="R1419" s="30">
        <f>'26'!Q27</f>
        <v>0</v>
      </c>
      <c r="S1419" s="30">
        <f>'26'!R27</f>
        <v>0</v>
      </c>
      <c r="T1419" s="30">
        <f>'26'!S27</f>
        <v>0</v>
      </c>
      <c r="U1419" s="30">
        <f>'26'!T27</f>
        <v>0</v>
      </c>
      <c r="V1419" s="30">
        <f>'26'!U27</f>
        <v>65</v>
      </c>
      <c r="W1419" s="30">
        <f>'26'!V27</f>
        <v>0</v>
      </c>
      <c r="X1419" s="30">
        <f>'26'!W27</f>
        <v>3.5</v>
      </c>
      <c r="Y1419" s="30">
        <f>'26'!X27</f>
        <v>0</v>
      </c>
      <c r="Z1419" s="30">
        <f>'26'!Y27</f>
        <v>0</v>
      </c>
      <c r="AA1419" s="30">
        <f>'26'!Z27</f>
        <v>0</v>
      </c>
      <c r="AB1419" s="30">
        <f>'26'!AA27</f>
        <v>1.7</v>
      </c>
      <c r="AC1419" s="30">
        <f>'26'!AB27</f>
        <v>0</v>
      </c>
      <c r="AD1419" s="30">
        <f>'26'!AC27</f>
        <v>0</v>
      </c>
      <c r="AE1419" s="30">
        <f>'26'!AD27</f>
        <v>0</v>
      </c>
      <c r="AF1419" s="30">
        <f>'26'!AE27</f>
        <v>0.65</v>
      </c>
      <c r="AG1419" s="30">
        <f>'26'!AF27</f>
        <v>0</v>
      </c>
      <c r="AH1419" s="30">
        <f>'26'!AG27</f>
        <v>0</v>
      </c>
      <c r="AI1419" s="30">
        <f>'26'!AH27</f>
        <v>0.65</v>
      </c>
      <c r="AJ1419" s="30">
        <f>'26'!AI27</f>
        <v>45</v>
      </c>
      <c r="AK1419" s="30">
        <f>'26'!AJ27</f>
        <v>45.65</v>
      </c>
      <c r="AL1419" s="30">
        <f>'26'!AK27</f>
        <v>65.650000000000006</v>
      </c>
      <c r="AM1419" s="30">
        <f>'26'!AL27</f>
        <v>70.850000000000009</v>
      </c>
      <c r="AN1419" s="30">
        <f>'26'!AM27</f>
        <v>25.20000000000001</v>
      </c>
      <c r="AO1419" s="30">
        <f>'26'!AN27</f>
        <v>0</v>
      </c>
      <c r="AP1419" s="30">
        <f>'26'!AO27</f>
        <v>0</v>
      </c>
      <c r="AQ1419" s="30">
        <f>'26'!AP27</f>
        <v>70.850000000000009</v>
      </c>
      <c r="AR1419" s="30">
        <f>'26'!AQ27</f>
        <v>69.183999999999969</v>
      </c>
      <c r="AS1419" s="30">
        <f>'26'!AR27</f>
        <v>0</v>
      </c>
      <c r="AT1419" s="30">
        <f>'26'!AS27</f>
        <v>45.65</v>
      </c>
      <c r="AU1419" s="30">
        <f>'26'!AT27</f>
        <v>89.183999999999983</v>
      </c>
      <c r="AV1419" s="30">
        <f>'26'!AU27</f>
        <v>134.83399999999997</v>
      </c>
      <c r="AW1419" s="30">
        <f>'26'!AV27</f>
        <v>0</v>
      </c>
      <c r="AX1419" s="30">
        <f>'26'!AW27</f>
        <v>10</v>
      </c>
      <c r="AY1419" s="30">
        <f>'26'!AX27</f>
        <v>200</v>
      </c>
      <c r="AZ1419" s="30">
        <f>'26'!AY27</f>
        <v>0</v>
      </c>
      <c r="BA1419" s="30">
        <f>'26'!AZ27</f>
        <v>36</v>
      </c>
      <c r="BB1419" s="30">
        <f>'26'!BA27</f>
        <v>18</v>
      </c>
      <c r="BC1419" s="30">
        <f>'26'!BB27</f>
        <v>264</v>
      </c>
      <c r="BD1419" s="30">
        <f>'26'!BC27</f>
        <v>250.79999999999998</v>
      </c>
      <c r="BE1419" s="30">
        <f>'26'!BD27</f>
        <v>18</v>
      </c>
      <c r="BF1419" s="30">
        <f>'26'!BE27</f>
        <v>20</v>
      </c>
      <c r="BG1419" s="30">
        <f>'26'!BF27</f>
        <v>12</v>
      </c>
      <c r="BH1419" s="30">
        <f>'26'!BG27</f>
        <v>14</v>
      </c>
      <c r="BI1419" s="30">
        <f>'26'!BH27</f>
        <v>1</v>
      </c>
      <c r="BJ1419" s="30">
        <f>'26'!BI27</f>
        <v>65</v>
      </c>
      <c r="BK1419" s="30">
        <f>'26'!BJ27</f>
        <v>185.79999999999998</v>
      </c>
      <c r="BL1419" s="30">
        <f>'26'!BK27</f>
        <v>89.183999999999983</v>
      </c>
      <c r="BM1419" s="30">
        <f>'26'!BL27</f>
        <v>96.616</v>
      </c>
    </row>
    <row r="1420" spans="1:65">
      <c r="A1420" s="78">
        <f>'26'!A28</f>
        <v>42912</v>
      </c>
      <c r="B1420" s="82" t="str">
        <f t="shared" si="22"/>
        <v>09:00:00</v>
      </c>
      <c r="C1420" s="30" t="str">
        <f>'26'!B28</f>
        <v>09H00</v>
      </c>
      <c r="D1420" s="30">
        <f>'26'!C28</f>
        <v>708</v>
      </c>
      <c r="E1420" s="30">
        <f>'26'!D28</f>
        <v>730</v>
      </c>
      <c r="F1420" s="30">
        <f>'26'!E28</f>
        <v>563</v>
      </c>
      <c r="G1420" s="30">
        <f>'26'!F28</f>
        <v>49</v>
      </c>
      <c r="H1420" s="30">
        <f>'26'!G28</f>
        <v>0</v>
      </c>
      <c r="I1420" s="30">
        <f>'26'!H28</f>
        <v>19</v>
      </c>
      <c r="J1420" s="30">
        <f>'26'!I28</f>
        <v>2001</v>
      </c>
      <c r="K1420" s="30">
        <f>'26'!J28</f>
        <v>68</v>
      </c>
      <c r="L1420" s="30">
        <f>'26'!K28</f>
        <v>266</v>
      </c>
      <c r="M1420" s="30">
        <f>'26'!L28</f>
        <v>386</v>
      </c>
      <c r="N1420" s="30">
        <f>'26'!M28</f>
        <v>140</v>
      </c>
      <c r="O1420" s="30">
        <f>'26'!N28</f>
        <v>0</v>
      </c>
      <c r="P1420" s="30">
        <f>'26'!O28</f>
        <v>10</v>
      </c>
      <c r="Q1420" s="30">
        <f>'26'!P28</f>
        <v>14</v>
      </c>
      <c r="R1420" s="30">
        <f>'26'!Q28</f>
        <v>5</v>
      </c>
      <c r="S1420" s="30">
        <f>'26'!R28</f>
        <v>0</v>
      </c>
      <c r="T1420" s="30">
        <f>'26'!S28</f>
        <v>792</v>
      </c>
      <c r="U1420" s="30">
        <f>'26'!T28</f>
        <v>29</v>
      </c>
      <c r="V1420" s="30">
        <f>'26'!U28</f>
        <v>97</v>
      </c>
      <c r="W1420" s="30">
        <f>'26'!V28</f>
        <v>3.42</v>
      </c>
      <c r="X1420" s="30">
        <f>'26'!W28</f>
        <v>3.5</v>
      </c>
      <c r="Y1420" s="30">
        <f>'26'!X28</f>
        <v>5.5</v>
      </c>
      <c r="Z1420" s="30">
        <f>'26'!Y28</f>
        <v>2.8</v>
      </c>
      <c r="AA1420" s="30">
        <f>'26'!Z28</f>
        <v>5.2</v>
      </c>
      <c r="AB1420" s="30">
        <f>'26'!AA28</f>
        <v>1.8</v>
      </c>
      <c r="AC1420" s="30">
        <f>'26'!AB28</f>
        <v>0</v>
      </c>
      <c r="AD1420" s="30">
        <f>'26'!AC28</f>
        <v>0</v>
      </c>
      <c r="AE1420" s="30">
        <f>'26'!AD28</f>
        <v>0</v>
      </c>
      <c r="AF1420" s="30">
        <f>'26'!AE28</f>
        <v>0.77500000000000002</v>
      </c>
      <c r="AG1420" s="30">
        <f>'26'!AF28</f>
        <v>0</v>
      </c>
      <c r="AH1420" s="30">
        <f>'26'!AG28</f>
        <v>0</v>
      </c>
      <c r="AI1420" s="30">
        <f>'26'!AH28</f>
        <v>0.77500000000000002</v>
      </c>
      <c r="AJ1420" s="30">
        <f>'26'!AI28</f>
        <v>45</v>
      </c>
      <c r="AK1420" s="30">
        <f>'26'!AJ28</f>
        <v>45.774999999999999</v>
      </c>
      <c r="AL1420" s="30">
        <f>'26'!AK28</f>
        <v>114.69500000000001</v>
      </c>
      <c r="AM1420" s="30">
        <f>'26'!AL28</f>
        <v>119.995</v>
      </c>
      <c r="AN1420" s="30">
        <f>'26'!AM28</f>
        <v>74.22</v>
      </c>
      <c r="AO1420" s="30">
        <f>'26'!AN28</f>
        <v>0</v>
      </c>
      <c r="AP1420" s="30">
        <f>'26'!AO28</f>
        <v>0</v>
      </c>
      <c r="AQ1420" s="30">
        <f>'26'!AP28</f>
        <v>119.995</v>
      </c>
      <c r="AR1420" s="30">
        <f>'26'!AQ28</f>
        <v>20.263999999999967</v>
      </c>
      <c r="AS1420" s="30">
        <f>'26'!AR28</f>
        <v>0</v>
      </c>
      <c r="AT1420" s="30">
        <f>'26'!AS28</f>
        <v>45.774999999999999</v>
      </c>
      <c r="AU1420" s="30">
        <f>'26'!AT28</f>
        <v>89.183999999999983</v>
      </c>
      <c r="AV1420" s="30">
        <f>'26'!AU28</f>
        <v>134.95899999999997</v>
      </c>
      <c r="AW1420" s="30">
        <f>'26'!AV28</f>
        <v>0</v>
      </c>
      <c r="AX1420" s="30">
        <f>'26'!AW28</f>
        <v>10</v>
      </c>
      <c r="AY1420" s="30">
        <f>'26'!AX28</f>
        <v>200</v>
      </c>
      <c r="AZ1420" s="30">
        <f>'26'!AY28</f>
        <v>0</v>
      </c>
      <c r="BA1420" s="30">
        <f>'26'!AZ28</f>
        <v>36</v>
      </c>
      <c r="BB1420" s="30">
        <f>'26'!BA28</f>
        <v>18</v>
      </c>
      <c r="BC1420" s="30">
        <f>'26'!BB28</f>
        <v>264</v>
      </c>
      <c r="BD1420" s="30">
        <f>'26'!BC28</f>
        <v>250.79999999999998</v>
      </c>
      <c r="BE1420" s="30">
        <f>'26'!BD28</f>
        <v>18</v>
      </c>
      <c r="BF1420" s="30">
        <f>'26'!BE28</f>
        <v>20</v>
      </c>
      <c r="BG1420" s="30">
        <f>'26'!BF28</f>
        <v>12</v>
      </c>
      <c r="BH1420" s="30">
        <f>'26'!BG28</f>
        <v>14</v>
      </c>
      <c r="BI1420" s="30">
        <f>'26'!BH28</f>
        <v>1</v>
      </c>
      <c r="BJ1420" s="30">
        <f>'26'!BI28</f>
        <v>65</v>
      </c>
      <c r="BK1420" s="30">
        <f>'26'!BJ28</f>
        <v>185.79999999999998</v>
      </c>
      <c r="BL1420" s="30">
        <f>'26'!BK28</f>
        <v>89.183999999999983</v>
      </c>
      <c r="BM1420" s="30">
        <f>'26'!BL28</f>
        <v>96.616</v>
      </c>
    </row>
    <row r="1421" spans="1:65">
      <c r="A1421" s="78">
        <f>'26'!A29</f>
        <v>42912</v>
      </c>
      <c r="B1421" s="82" t="str">
        <f t="shared" si="22"/>
        <v>09:30:00</v>
      </c>
      <c r="C1421" s="30" t="str">
        <f>'26'!B29</f>
        <v>09H30</v>
      </c>
      <c r="D1421" s="30">
        <f>'26'!C29</f>
        <v>722</v>
      </c>
      <c r="E1421" s="30">
        <f>'26'!D29</f>
        <v>746</v>
      </c>
      <c r="F1421" s="30">
        <f>'26'!E29</f>
        <v>581</v>
      </c>
      <c r="G1421" s="30">
        <f>'26'!F29</f>
        <v>49</v>
      </c>
      <c r="H1421" s="30">
        <f>'26'!G29</f>
        <v>0</v>
      </c>
      <c r="I1421" s="30">
        <f>'26'!H29</f>
        <v>19</v>
      </c>
      <c r="J1421" s="30">
        <f>'26'!I29</f>
        <v>2049</v>
      </c>
      <c r="K1421" s="30">
        <f>'26'!J29</f>
        <v>68</v>
      </c>
      <c r="L1421" s="30">
        <f>'26'!K29</f>
        <v>318</v>
      </c>
      <c r="M1421" s="30">
        <f>'26'!L29</f>
        <v>408</v>
      </c>
      <c r="N1421" s="30">
        <f>'26'!M29</f>
        <v>160</v>
      </c>
      <c r="O1421" s="30">
        <f>'26'!N29</f>
        <v>0</v>
      </c>
      <c r="P1421" s="30">
        <f>'26'!O29</f>
        <v>12</v>
      </c>
      <c r="Q1421" s="30">
        <f>'26'!P29</f>
        <v>14</v>
      </c>
      <c r="R1421" s="30">
        <f>'26'!Q29</f>
        <v>5</v>
      </c>
      <c r="S1421" s="30">
        <f>'26'!R29</f>
        <v>0</v>
      </c>
      <c r="T1421" s="30">
        <f>'26'!S29</f>
        <v>886</v>
      </c>
      <c r="U1421" s="30">
        <f>'26'!T29</f>
        <v>31</v>
      </c>
      <c r="V1421" s="30">
        <f>'26'!U29</f>
        <v>99</v>
      </c>
      <c r="W1421" s="30">
        <f>'26'!V29</f>
        <v>3.42</v>
      </c>
      <c r="X1421" s="30">
        <f>'26'!W29</f>
        <v>3.5</v>
      </c>
      <c r="Y1421" s="30">
        <f>'26'!X29</f>
        <v>5.5</v>
      </c>
      <c r="Z1421" s="30">
        <f>'26'!Y29</f>
        <v>2.8</v>
      </c>
      <c r="AA1421" s="30">
        <f>'26'!Z29</f>
        <v>5.2</v>
      </c>
      <c r="AB1421" s="30">
        <f>'26'!AA29</f>
        <v>1.8</v>
      </c>
      <c r="AC1421" s="30">
        <f>'26'!AB29</f>
        <v>0</v>
      </c>
      <c r="AD1421" s="30">
        <f>'26'!AC29</f>
        <v>0</v>
      </c>
      <c r="AE1421" s="30">
        <f>'26'!AD29</f>
        <v>0</v>
      </c>
      <c r="AF1421" s="30">
        <f>'26'!AE29</f>
        <v>0.77500000000000002</v>
      </c>
      <c r="AG1421" s="30">
        <f>'26'!AF29</f>
        <v>0</v>
      </c>
      <c r="AH1421" s="30">
        <f>'26'!AG29</f>
        <v>0</v>
      </c>
      <c r="AI1421" s="30">
        <f>'26'!AH29</f>
        <v>0.77500000000000002</v>
      </c>
      <c r="AJ1421" s="30">
        <f>'26'!AI29</f>
        <v>45</v>
      </c>
      <c r="AK1421" s="30">
        <f>'26'!AJ29</f>
        <v>45.774999999999999</v>
      </c>
      <c r="AL1421" s="30">
        <f>'26'!AK29</f>
        <v>116.69500000000001</v>
      </c>
      <c r="AM1421" s="30">
        <f>'26'!AL29</f>
        <v>121.995</v>
      </c>
      <c r="AN1421" s="30">
        <f>'26'!AM29</f>
        <v>76.22</v>
      </c>
      <c r="AO1421" s="30">
        <f>'26'!AN29</f>
        <v>0</v>
      </c>
      <c r="AP1421" s="30">
        <f>'26'!AO29</f>
        <v>0</v>
      </c>
      <c r="AQ1421" s="30">
        <f>'26'!AP29</f>
        <v>121.995</v>
      </c>
      <c r="AR1421" s="30">
        <f>'26'!AQ29</f>
        <v>18.263999999999967</v>
      </c>
      <c r="AS1421" s="30">
        <f>'26'!AR29</f>
        <v>0</v>
      </c>
      <c r="AT1421" s="30">
        <f>'26'!AS29</f>
        <v>45.774999999999999</v>
      </c>
      <c r="AU1421" s="30">
        <f>'26'!AT29</f>
        <v>89.183999999999983</v>
      </c>
      <c r="AV1421" s="30">
        <f>'26'!AU29</f>
        <v>134.95899999999997</v>
      </c>
      <c r="AW1421" s="30">
        <f>'26'!AV29</f>
        <v>0</v>
      </c>
      <c r="AX1421" s="30">
        <f>'26'!AW29</f>
        <v>10</v>
      </c>
      <c r="AY1421" s="30">
        <f>'26'!AX29</f>
        <v>200</v>
      </c>
      <c r="AZ1421" s="30">
        <f>'26'!AY29</f>
        <v>0</v>
      </c>
      <c r="BA1421" s="30">
        <f>'26'!AZ29</f>
        <v>36</v>
      </c>
      <c r="BB1421" s="30">
        <f>'26'!BA29</f>
        <v>18</v>
      </c>
      <c r="BC1421" s="30">
        <f>'26'!BB29</f>
        <v>264</v>
      </c>
      <c r="BD1421" s="30">
        <f>'26'!BC29</f>
        <v>250.79999999999998</v>
      </c>
      <c r="BE1421" s="30">
        <f>'26'!BD29</f>
        <v>18</v>
      </c>
      <c r="BF1421" s="30">
        <f>'26'!BE29</f>
        <v>20</v>
      </c>
      <c r="BG1421" s="30">
        <f>'26'!BF29</f>
        <v>12</v>
      </c>
      <c r="BH1421" s="30">
        <f>'26'!BG29</f>
        <v>14</v>
      </c>
      <c r="BI1421" s="30">
        <f>'26'!BH29</f>
        <v>1</v>
      </c>
      <c r="BJ1421" s="30">
        <f>'26'!BI29</f>
        <v>65</v>
      </c>
      <c r="BK1421" s="30">
        <f>'26'!BJ29</f>
        <v>185.79999999999998</v>
      </c>
      <c r="BL1421" s="30">
        <f>'26'!BK29</f>
        <v>89.183999999999983</v>
      </c>
      <c r="BM1421" s="30">
        <f>'26'!BL29</f>
        <v>96.616</v>
      </c>
    </row>
    <row r="1422" spans="1:65">
      <c r="A1422" s="78">
        <f>'26'!A30</f>
        <v>42912</v>
      </c>
      <c r="B1422" s="82" t="str">
        <f t="shared" si="22"/>
        <v>10:00:00</v>
      </c>
      <c r="C1422" s="30" t="str">
        <f>'26'!B30</f>
        <v>10H00</v>
      </c>
      <c r="D1422" s="30">
        <f>'26'!C30</f>
        <v>730</v>
      </c>
      <c r="E1422" s="30">
        <f>'26'!D30</f>
        <v>752</v>
      </c>
      <c r="F1422" s="30">
        <f>'26'!E30</f>
        <v>579</v>
      </c>
      <c r="G1422" s="30">
        <f>'26'!F30</f>
        <v>50</v>
      </c>
      <c r="H1422" s="30">
        <f>'26'!G30</f>
        <v>0</v>
      </c>
      <c r="I1422" s="30">
        <f>'26'!H30</f>
        <v>19</v>
      </c>
      <c r="J1422" s="30">
        <f>'26'!I30</f>
        <v>2061</v>
      </c>
      <c r="K1422" s="30">
        <f>'26'!J30</f>
        <v>69</v>
      </c>
      <c r="L1422" s="30">
        <f>'26'!K30</f>
        <v>340</v>
      </c>
      <c r="M1422" s="30">
        <f>'26'!L30</f>
        <v>435</v>
      </c>
      <c r="N1422" s="30">
        <f>'26'!M30</f>
        <v>190</v>
      </c>
      <c r="O1422" s="30">
        <f>'26'!N30</f>
        <v>0</v>
      </c>
      <c r="P1422" s="30">
        <f>'26'!O30</f>
        <v>13</v>
      </c>
      <c r="Q1422" s="30">
        <f>'26'!P30</f>
        <v>15</v>
      </c>
      <c r="R1422" s="30">
        <f>'26'!Q30</f>
        <v>6</v>
      </c>
      <c r="S1422" s="30">
        <f>'26'!R30</f>
        <v>0</v>
      </c>
      <c r="T1422" s="30">
        <f>'26'!S30</f>
        <v>965</v>
      </c>
      <c r="U1422" s="30">
        <f>'26'!T30</f>
        <v>34</v>
      </c>
      <c r="V1422" s="30">
        <f>'26'!U30</f>
        <v>103</v>
      </c>
      <c r="W1422" s="30">
        <f>'26'!V30</f>
        <v>4.03</v>
      </c>
      <c r="X1422" s="30">
        <f>'26'!W30</f>
        <v>3.5</v>
      </c>
      <c r="Y1422" s="30">
        <f>'26'!X30</f>
        <v>5.5</v>
      </c>
      <c r="Z1422" s="30">
        <f>'26'!Y30</f>
        <v>3.1</v>
      </c>
      <c r="AA1422" s="30">
        <f>'26'!Z30</f>
        <v>5.3</v>
      </c>
      <c r="AB1422" s="30">
        <f>'26'!AA30</f>
        <v>2</v>
      </c>
      <c r="AC1422" s="30">
        <f>'26'!AB30</f>
        <v>0</v>
      </c>
      <c r="AD1422" s="30">
        <f>'26'!AC30</f>
        <v>0</v>
      </c>
      <c r="AE1422" s="30">
        <f>'26'!AD30</f>
        <v>0</v>
      </c>
      <c r="AF1422" s="30">
        <f>'26'!AE30</f>
        <v>0.8</v>
      </c>
      <c r="AG1422" s="30">
        <f>'26'!AF30</f>
        <v>0</v>
      </c>
      <c r="AH1422" s="30">
        <f>'26'!AG30</f>
        <v>0</v>
      </c>
      <c r="AI1422" s="30">
        <f>'26'!AH30</f>
        <v>0.8</v>
      </c>
      <c r="AJ1422" s="30">
        <f>'26'!AI30</f>
        <v>45</v>
      </c>
      <c r="AK1422" s="30">
        <f>'26'!AJ30</f>
        <v>45.8</v>
      </c>
      <c r="AL1422" s="30">
        <f>'26'!AK30</f>
        <v>121.72999999999999</v>
      </c>
      <c r="AM1422" s="30">
        <f>'26'!AL30</f>
        <v>127.22999999999999</v>
      </c>
      <c r="AN1422" s="30">
        <f>'26'!AM30</f>
        <v>81.429999999999993</v>
      </c>
      <c r="AO1422" s="30">
        <f>'26'!AN30</f>
        <v>0</v>
      </c>
      <c r="AP1422" s="30">
        <f>'26'!AO30</f>
        <v>0</v>
      </c>
      <c r="AQ1422" s="30">
        <f>'26'!AP30</f>
        <v>127.22999999999999</v>
      </c>
      <c r="AR1422" s="30">
        <f>'26'!AQ30</f>
        <v>13.253999999999991</v>
      </c>
      <c r="AS1422" s="30">
        <f>'26'!AR30</f>
        <v>0</v>
      </c>
      <c r="AT1422" s="30">
        <f>'26'!AS30</f>
        <v>45.8</v>
      </c>
      <c r="AU1422" s="30">
        <f>'26'!AT30</f>
        <v>89.183999999999983</v>
      </c>
      <c r="AV1422" s="30">
        <f>'26'!AU30</f>
        <v>134.98399999999998</v>
      </c>
      <c r="AW1422" s="30">
        <f>'26'!AV30</f>
        <v>0</v>
      </c>
      <c r="AX1422" s="30">
        <f>'26'!AW30</f>
        <v>10</v>
      </c>
      <c r="AY1422" s="30">
        <f>'26'!AX30</f>
        <v>200</v>
      </c>
      <c r="AZ1422" s="30">
        <f>'26'!AY30</f>
        <v>0</v>
      </c>
      <c r="BA1422" s="30">
        <f>'26'!AZ30</f>
        <v>36</v>
      </c>
      <c r="BB1422" s="30">
        <f>'26'!BA30</f>
        <v>18</v>
      </c>
      <c r="BC1422" s="30">
        <f>'26'!BB30</f>
        <v>264</v>
      </c>
      <c r="BD1422" s="30">
        <f>'26'!BC30</f>
        <v>250.79999999999998</v>
      </c>
      <c r="BE1422" s="30">
        <f>'26'!BD30</f>
        <v>18</v>
      </c>
      <c r="BF1422" s="30">
        <f>'26'!BE30</f>
        <v>20</v>
      </c>
      <c r="BG1422" s="30">
        <f>'26'!BF30</f>
        <v>12</v>
      </c>
      <c r="BH1422" s="30">
        <f>'26'!BG30</f>
        <v>14</v>
      </c>
      <c r="BI1422" s="30">
        <f>'26'!BH30</f>
        <v>1</v>
      </c>
      <c r="BJ1422" s="30">
        <f>'26'!BI30</f>
        <v>65</v>
      </c>
      <c r="BK1422" s="30">
        <f>'26'!BJ30</f>
        <v>185.79999999999998</v>
      </c>
      <c r="BL1422" s="30">
        <f>'26'!BK30</f>
        <v>89.183999999999983</v>
      </c>
      <c r="BM1422" s="30">
        <f>'26'!BL30</f>
        <v>96.616</v>
      </c>
    </row>
    <row r="1423" spans="1:65">
      <c r="A1423" s="78">
        <f>'26'!A31</f>
        <v>42912</v>
      </c>
      <c r="B1423" s="82" t="str">
        <f t="shared" si="22"/>
        <v>10:30:00</v>
      </c>
      <c r="C1423" s="30" t="str">
        <f>'26'!B31</f>
        <v>10H30</v>
      </c>
      <c r="D1423" s="30">
        <f>'26'!C31</f>
        <v>740</v>
      </c>
      <c r="E1423" s="30">
        <f>'26'!D31</f>
        <v>767</v>
      </c>
      <c r="F1423" s="30">
        <f>'26'!E31</f>
        <v>597</v>
      </c>
      <c r="G1423" s="30">
        <f>'26'!F31</f>
        <v>51</v>
      </c>
      <c r="H1423" s="30">
        <f>'26'!G31</f>
        <v>0</v>
      </c>
      <c r="I1423" s="30">
        <f>'26'!H31</f>
        <v>20</v>
      </c>
      <c r="J1423" s="30">
        <f>'26'!I31</f>
        <v>2104</v>
      </c>
      <c r="K1423" s="30">
        <f>'26'!J31</f>
        <v>71</v>
      </c>
      <c r="L1423" s="30">
        <f>'26'!K31</f>
        <v>349</v>
      </c>
      <c r="M1423" s="30">
        <f>'26'!L31</f>
        <v>450</v>
      </c>
      <c r="N1423" s="30">
        <f>'26'!M31</f>
        <v>210</v>
      </c>
      <c r="O1423" s="30">
        <f>'26'!N31</f>
        <v>0</v>
      </c>
      <c r="P1423" s="30">
        <f>'26'!O31</f>
        <v>13</v>
      </c>
      <c r="Q1423" s="30">
        <f>'26'!P31</f>
        <v>15</v>
      </c>
      <c r="R1423" s="30">
        <f>'26'!Q31</f>
        <v>7</v>
      </c>
      <c r="S1423" s="30">
        <f>'26'!R31</f>
        <v>0</v>
      </c>
      <c r="T1423" s="30">
        <f>'26'!S31</f>
        <v>1009</v>
      </c>
      <c r="U1423" s="30">
        <f>'26'!T31</f>
        <v>35</v>
      </c>
      <c r="V1423" s="30">
        <f>'26'!U31</f>
        <v>106</v>
      </c>
      <c r="W1423" s="30">
        <f>'26'!V31</f>
        <v>4.03</v>
      </c>
      <c r="X1423" s="30">
        <f>'26'!W31</f>
        <v>3.5</v>
      </c>
      <c r="Y1423" s="30">
        <f>'26'!X31</f>
        <v>5.8</v>
      </c>
      <c r="Z1423" s="30">
        <f>'26'!Y31</f>
        <v>3.1</v>
      </c>
      <c r="AA1423" s="30">
        <f>'26'!Z31</f>
        <v>5.3</v>
      </c>
      <c r="AB1423" s="30">
        <f>'26'!AA31</f>
        <v>2</v>
      </c>
      <c r="AC1423" s="30">
        <f>'26'!AB31</f>
        <v>0</v>
      </c>
      <c r="AD1423" s="30">
        <f>'26'!AC31</f>
        <v>0</v>
      </c>
      <c r="AE1423" s="30">
        <f>'26'!AD31</f>
        <v>0</v>
      </c>
      <c r="AF1423" s="30">
        <f>'26'!AE31</f>
        <v>0.8</v>
      </c>
      <c r="AG1423" s="30">
        <f>'26'!AF31</f>
        <v>0</v>
      </c>
      <c r="AH1423" s="30">
        <f>'26'!AG31</f>
        <v>0</v>
      </c>
      <c r="AI1423" s="30">
        <f>'26'!AH31</f>
        <v>0.8</v>
      </c>
      <c r="AJ1423" s="30">
        <f>'26'!AI31</f>
        <v>45</v>
      </c>
      <c r="AK1423" s="30">
        <f>'26'!AJ31</f>
        <v>45.8</v>
      </c>
      <c r="AL1423" s="30">
        <f>'26'!AK31</f>
        <v>125.02999999999999</v>
      </c>
      <c r="AM1423" s="30">
        <f>'26'!AL31</f>
        <v>130.52999999999997</v>
      </c>
      <c r="AN1423" s="30">
        <f>'26'!AM31</f>
        <v>84.729999999999976</v>
      </c>
      <c r="AO1423" s="30">
        <f>'26'!AN31</f>
        <v>0</v>
      </c>
      <c r="AP1423" s="30">
        <f>'26'!AO31</f>
        <v>0</v>
      </c>
      <c r="AQ1423" s="30">
        <f>'26'!AP31</f>
        <v>130.52999999999997</v>
      </c>
      <c r="AR1423" s="30">
        <f>'26'!AQ31</f>
        <v>9.9539999999999935</v>
      </c>
      <c r="AS1423" s="30">
        <f>'26'!AR31</f>
        <v>0</v>
      </c>
      <c r="AT1423" s="30">
        <f>'26'!AS31</f>
        <v>45.8</v>
      </c>
      <c r="AU1423" s="30">
        <f>'26'!AT31</f>
        <v>89.183999999999983</v>
      </c>
      <c r="AV1423" s="30">
        <f>'26'!AU31</f>
        <v>134.98399999999998</v>
      </c>
      <c r="AW1423" s="30">
        <f>'26'!AV31</f>
        <v>0</v>
      </c>
      <c r="AX1423" s="30">
        <f>'26'!AW31</f>
        <v>10</v>
      </c>
      <c r="AY1423" s="30">
        <f>'26'!AX31</f>
        <v>200</v>
      </c>
      <c r="AZ1423" s="30">
        <f>'26'!AY31</f>
        <v>0</v>
      </c>
      <c r="BA1423" s="30">
        <f>'26'!AZ31</f>
        <v>36</v>
      </c>
      <c r="BB1423" s="30">
        <f>'26'!BA31</f>
        <v>18</v>
      </c>
      <c r="BC1423" s="30">
        <f>'26'!BB31</f>
        <v>264</v>
      </c>
      <c r="BD1423" s="30">
        <f>'26'!BC31</f>
        <v>250.79999999999998</v>
      </c>
      <c r="BE1423" s="30">
        <f>'26'!BD31</f>
        <v>18</v>
      </c>
      <c r="BF1423" s="30">
        <f>'26'!BE31</f>
        <v>20</v>
      </c>
      <c r="BG1423" s="30">
        <f>'26'!BF31</f>
        <v>12</v>
      </c>
      <c r="BH1423" s="30">
        <f>'26'!BG31</f>
        <v>14</v>
      </c>
      <c r="BI1423" s="30">
        <f>'26'!BH31</f>
        <v>1</v>
      </c>
      <c r="BJ1423" s="30">
        <f>'26'!BI31</f>
        <v>65</v>
      </c>
      <c r="BK1423" s="30">
        <f>'26'!BJ31</f>
        <v>185.79999999999998</v>
      </c>
      <c r="BL1423" s="30">
        <f>'26'!BK31</f>
        <v>89.183999999999983</v>
      </c>
      <c r="BM1423" s="30">
        <f>'26'!BL31</f>
        <v>96.616</v>
      </c>
    </row>
    <row r="1424" spans="1:65">
      <c r="A1424" s="78">
        <f>'26'!A32</f>
        <v>42912</v>
      </c>
      <c r="B1424" s="82" t="str">
        <f t="shared" si="22"/>
        <v>11:00:00</v>
      </c>
      <c r="C1424" s="30" t="str">
        <f>'26'!B32</f>
        <v>11H00</v>
      </c>
      <c r="D1424" s="30">
        <f>'26'!C32</f>
        <v>729</v>
      </c>
      <c r="E1424" s="30">
        <f>'26'!D32</f>
        <v>771</v>
      </c>
      <c r="F1424" s="30">
        <f>'26'!E32</f>
        <v>591</v>
      </c>
      <c r="G1424" s="30">
        <f>'26'!F32</f>
        <v>51</v>
      </c>
      <c r="H1424" s="30">
        <f>'26'!G32</f>
        <v>0</v>
      </c>
      <c r="I1424" s="30">
        <f>'26'!H32</f>
        <v>20</v>
      </c>
      <c r="J1424" s="30">
        <f>'26'!I32</f>
        <v>2091</v>
      </c>
      <c r="K1424" s="30">
        <f>'26'!J32</f>
        <v>71</v>
      </c>
      <c r="L1424" s="30">
        <f>'26'!K32</f>
        <v>348</v>
      </c>
      <c r="M1424" s="30">
        <f>'26'!L32</f>
        <v>465</v>
      </c>
      <c r="N1424" s="30">
        <f>'26'!M32</f>
        <v>220</v>
      </c>
      <c r="O1424" s="30">
        <f>'26'!N32</f>
        <v>0</v>
      </c>
      <c r="P1424" s="30">
        <f>'26'!O32</f>
        <v>13</v>
      </c>
      <c r="Q1424" s="30">
        <f>'26'!P32</f>
        <v>15</v>
      </c>
      <c r="R1424" s="30">
        <f>'26'!Q32</f>
        <v>7</v>
      </c>
      <c r="S1424" s="30">
        <f>'26'!R32</f>
        <v>0</v>
      </c>
      <c r="T1424" s="30">
        <f>'26'!S32</f>
        <v>1033</v>
      </c>
      <c r="U1424" s="30">
        <f>'26'!T32</f>
        <v>35</v>
      </c>
      <c r="V1424" s="30">
        <f>'26'!U32</f>
        <v>106</v>
      </c>
      <c r="W1424" s="30">
        <f>'26'!V32</f>
        <v>4.03</v>
      </c>
      <c r="X1424" s="30">
        <f>'26'!W32</f>
        <v>3.5</v>
      </c>
      <c r="Y1424" s="30">
        <f>'26'!X32</f>
        <v>5.8</v>
      </c>
      <c r="Z1424" s="30">
        <f>'26'!Y32</f>
        <v>3.2</v>
      </c>
      <c r="AA1424" s="30">
        <f>'26'!Z32</f>
        <v>5.4</v>
      </c>
      <c r="AB1424" s="30">
        <f>'26'!AA32</f>
        <v>2.1</v>
      </c>
      <c r="AC1424" s="30">
        <f>'26'!AB32</f>
        <v>0</v>
      </c>
      <c r="AD1424" s="30">
        <f>'26'!AC32</f>
        <v>0</v>
      </c>
      <c r="AE1424" s="30">
        <f>'26'!AD32</f>
        <v>0</v>
      </c>
      <c r="AF1424" s="30">
        <f>'26'!AE32</f>
        <v>0.8</v>
      </c>
      <c r="AG1424" s="30">
        <f>'26'!AF32</f>
        <v>0</v>
      </c>
      <c r="AH1424" s="30">
        <f>'26'!AG32</f>
        <v>0</v>
      </c>
      <c r="AI1424" s="30">
        <f>'26'!AH32</f>
        <v>0.8</v>
      </c>
      <c r="AJ1424" s="30">
        <f>'26'!AI32</f>
        <v>45</v>
      </c>
      <c r="AK1424" s="30">
        <f>'26'!AJ32</f>
        <v>45.8</v>
      </c>
      <c r="AL1424" s="30">
        <f>'26'!AK32</f>
        <v>125.23</v>
      </c>
      <c r="AM1424" s="30">
        <f>'26'!AL32</f>
        <v>130.83000000000001</v>
      </c>
      <c r="AN1424" s="30">
        <f>'26'!AM32</f>
        <v>85.030000000000015</v>
      </c>
      <c r="AO1424" s="30">
        <f>'26'!AN32</f>
        <v>0</v>
      </c>
      <c r="AP1424" s="30">
        <f>'26'!AO32</f>
        <v>0</v>
      </c>
      <c r="AQ1424" s="30">
        <f>'26'!AP32</f>
        <v>130.83000000000001</v>
      </c>
      <c r="AR1424" s="30">
        <f>'26'!AQ32</f>
        <v>9.7539999999999765</v>
      </c>
      <c r="AS1424" s="30">
        <f>'26'!AR32</f>
        <v>0</v>
      </c>
      <c r="AT1424" s="30">
        <f>'26'!AS32</f>
        <v>45.8</v>
      </c>
      <c r="AU1424" s="30">
        <f>'26'!AT32</f>
        <v>89.183999999999983</v>
      </c>
      <c r="AV1424" s="30">
        <f>'26'!AU32</f>
        <v>134.98399999999998</v>
      </c>
      <c r="AW1424" s="30">
        <f>'26'!AV32</f>
        <v>0</v>
      </c>
      <c r="AX1424" s="30">
        <f>'26'!AW32</f>
        <v>10</v>
      </c>
      <c r="AY1424" s="30">
        <f>'26'!AX32</f>
        <v>200</v>
      </c>
      <c r="AZ1424" s="30">
        <f>'26'!AY32</f>
        <v>0</v>
      </c>
      <c r="BA1424" s="30">
        <f>'26'!AZ32</f>
        <v>36</v>
      </c>
      <c r="BB1424" s="30">
        <f>'26'!BA32</f>
        <v>18</v>
      </c>
      <c r="BC1424" s="30">
        <f>'26'!BB32</f>
        <v>264</v>
      </c>
      <c r="BD1424" s="30">
        <f>'26'!BC32</f>
        <v>250.79999999999998</v>
      </c>
      <c r="BE1424" s="30">
        <f>'26'!BD32</f>
        <v>18</v>
      </c>
      <c r="BF1424" s="30">
        <f>'26'!BE32</f>
        <v>20</v>
      </c>
      <c r="BG1424" s="30">
        <f>'26'!BF32</f>
        <v>12</v>
      </c>
      <c r="BH1424" s="30">
        <f>'26'!BG32</f>
        <v>14</v>
      </c>
      <c r="BI1424" s="30">
        <f>'26'!BH32</f>
        <v>1</v>
      </c>
      <c r="BJ1424" s="30">
        <f>'26'!BI32</f>
        <v>65</v>
      </c>
      <c r="BK1424" s="30">
        <f>'26'!BJ32</f>
        <v>185.79999999999998</v>
      </c>
      <c r="BL1424" s="30">
        <f>'26'!BK32</f>
        <v>89.183999999999983</v>
      </c>
      <c r="BM1424" s="30">
        <f>'26'!BL32</f>
        <v>96.616</v>
      </c>
    </row>
    <row r="1425" spans="1:65">
      <c r="A1425" s="78">
        <f>'26'!A33</f>
        <v>42912</v>
      </c>
      <c r="B1425" s="82" t="str">
        <f t="shared" si="22"/>
        <v>11:30:00</v>
      </c>
      <c r="C1425" s="30" t="str">
        <f>'26'!B33</f>
        <v>11H30</v>
      </c>
      <c r="D1425" s="30">
        <f>'26'!C33</f>
        <v>729</v>
      </c>
      <c r="E1425" s="30">
        <f>'26'!D33</f>
        <v>771</v>
      </c>
      <c r="F1425" s="30">
        <f>'26'!E33</f>
        <v>591</v>
      </c>
      <c r="G1425" s="30">
        <f>'26'!F33</f>
        <v>51</v>
      </c>
      <c r="H1425" s="30">
        <f>'26'!G33</f>
        <v>0</v>
      </c>
      <c r="I1425" s="30">
        <f>'26'!H33</f>
        <v>20</v>
      </c>
      <c r="J1425" s="30">
        <f>'26'!I33</f>
        <v>2091</v>
      </c>
      <c r="K1425" s="30">
        <f>'26'!J33</f>
        <v>71</v>
      </c>
      <c r="L1425" s="30">
        <f>'26'!K33</f>
        <v>348</v>
      </c>
      <c r="M1425" s="30">
        <f>'26'!L33</f>
        <v>465</v>
      </c>
      <c r="N1425" s="30">
        <f>'26'!M33</f>
        <v>220</v>
      </c>
      <c r="O1425" s="30">
        <f>'26'!N33</f>
        <v>0</v>
      </c>
      <c r="P1425" s="30">
        <f>'26'!O33</f>
        <v>13</v>
      </c>
      <c r="Q1425" s="30">
        <f>'26'!P33</f>
        <v>15</v>
      </c>
      <c r="R1425" s="30">
        <f>'26'!Q33</f>
        <v>7</v>
      </c>
      <c r="S1425" s="30">
        <f>'26'!R33</f>
        <v>0</v>
      </c>
      <c r="T1425" s="30">
        <f>'26'!S33</f>
        <v>1033</v>
      </c>
      <c r="U1425" s="30">
        <f>'26'!T33</f>
        <v>35</v>
      </c>
      <c r="V1425" s="30">
        <f>'26'!U33</f>
        <v>106</v>
      </c>
      <c r="W1425" s="30">
        <f>'26'!V33</f>
        <v>4.03</v>
      </c>
      <c r="X1425" s="30">
        <f>'26'!W33</f>
        <v>3.5</v>
      </c>
      <c r="Y1425" s="30">
        <f>'26'!X33</f>
        <v>5.8</v>
      </c>
      <c r="Z1425" s="30">
        <f>'26'!Y33</f>
        <v>3.2</v>
      </c>
      <c r="AA1425" s="30">
        <f>'26'!Z33</f>
        <v>5.4</v>
      </c>
      <c r="AB1425" s="30">
        <f>'26'!AA33</f>
        <v>2.1</v>
      </c>
      <c r="AC1425" s="30">
        <f>'26'!AB33</f>
        <v>0</v>
      </c>
      <c r="AD1425" s="30">
        <f>'26'!AC33</f>
        <v>0</v>
      </c>
      <c r="AE1425" s="30">
        <f>'26'!AD33</f>
        <v>0</v>
      </c>
      <c r="AF1425" s="30">
        <f>'26'!AE33</f>
        <v>0.8</v>
      </c>
      <c r="AG1425" s="30">
        <f>'26'!AF33</f>
        <v>0</v>
      </c>
      <c r="AH1425" s="30">
        <f>'26'!AG33</f>
        <v>0</v>
      </c>
      <c r="AI1425" s="30">
        <f>'26'!AH33</f>
        <v>0.8</v>
      </c>
      <c r="AJ1425" s="30">
        <f>'26'!AI33</f>
        <v>45</v>
      </c>
      <c r="AK1425" s="30">
        <f>'26'!AJ33</f>
        <v>45.8</v>
      </c>
      <c r="AL1425" s="30">
        <f>'26'!AK33</f>
        <v>125.23</v>
      </c>
      <c r="AM1425" s="30">
        <f>'26'!AL33</f>
        <v>130.83000000000001</v>
      </c>
      <c r="AN1425" s="30">
        <f>'26'!AM33</f>
        <v>85.030000000000015</v>
      </c>
      <c r="AO1425" s="30">
        <f>'26'!AN33</f>
        <v>0</v>
      </c>
      <c r="AP1425" s="30">
        <f>'26'!AO33</f>
        <v>0</v>
      </c>
      <c r="AQ1425" s="30">
        <f>'26'!AP33</f>
        <v>130.83000000000001</v>
      </c>
      <c r="AR1425" s="30">
        <f>'26'!AQ33</f>
        <v>9.7539999999999765</v>
      </c>
      <c r="AS1425" s="30">
        <f>'26'!AR33</f>
        <v>0</v>
      </c>
      <c r="AT1425" s="30">
        <f>'26'!AS33</f>
        <v>45.8</v>
      </c>
      <c r="AU1425" s="30">
        <f>'26'!AT33</f>
        <v>89.183999999999983</v>
      </c>
      <c r="AV1425" s="30">
        <f>'26'!AU33</f>
        <v>134.98399999999998</v>
      </c>
      <c r="AW1425" s="30">
        <f>'26'!AV33</f>
        <v>0</v>
      </c>
      <c r="AX1425" s="30">
        <f>'26'!AW33</f>
        <v>10</v>
      </c>
      <c r="AY1425" s="30">
        <f>'26'!AX33</f>
        <v>200</v>
      </c>
      <c r="AZ1425" s="30">
        <f>'26'!AY33</f>
        <v>0</v>
      </c>
      <c r="BA1425" s="30">
        <f>'26'!AZ33</f>
        <v>36</v>
      </c>
      <c r="BB1425" s="30">
        <f>'26'!BA33</f>
        <v>18</v>
      </c>
      <c r="BC1425" s="30">
        <f>'26'!BB33</f>
        <v>264</v>
      </c>
      <c r="BD1425" s="30">
        <f>'26'!BC33</f>
        <v>250.79999999999998</v>
      </c>
      <c r="BE1425" s="30">
        <f>'26'!BD33</f>
        <v>18</v>
      </c>
      <c r="BF1425" s="30">
        <f>'26'!BE33</f>
        <v>20</v>
      </c>
      <c r="BG1425" s="30">
        <f>'26'!BF33</f>
        <v>12</v>
      </c>
      <c r="BH1425" s="30">
        <f>'26'!BG33</f>
        <v>14</v>
      </c>
      <c r="BI1425" s="30">
        <f>'26'!BH33</f>
        <v>1</v>
      </c>
      <c r="BJ1425" s="30">
        <f>'26'!BI33</f>
        <v>65</v>
      </c>
      <c r="BK1425" s="30">
        <f>'26'!BJ33</f>
        <v>185.79999999999998</v>
      </c>
      <c r="BL1425" s="30">
        <f>'26'!BK33</f>
        <v>89.183999999999983</v>
      </c>
      <c r="BM1425" s="30">
        <f>'26'!BL33</f>
        <v>96.616</v>
      </c>
    </row>
    <row r="1426" spans="1:65">
      <c r="A1426" s="78">
        <f>'26'!A34</f>
        <v>42912</v>
      </c>
      <c r="B1426" s="82" t="str">
        <f t="shared" si="22"/>
        <v>12:00:00</v>
      </c>
      <c r="C1426" s="30" t="str">
        <f>'26'!B34</f>
        <v>12H00</v>
      </c>
      <c r="D1426" s="30">
        <f>'26'!C34</f>
        <v>750</v>
      </c>
      <c r="E1426" s="30">
        <f>'26'!D34</f>
        <v>778</v>
      </c>
      <c r="F1426" s="30">
        <f>'26'!E34</f>
        <v>600</v>
      </c>
      <c r="G1426" s="30">
        <f>'26'!F34</f>
        <v>52</v>
      </c>
      <c r="H1426" s="30">
        <f>'26'!G34</f>
        <v>0</v>
      </c>
      <c r="I1426" s="30">
        <f>'26'!H34</f>
        <v>20</v>
      </c>
      <c r="J1426" s="30">
        <f>'26'!I34</f>
        <v>2128</v>
      </c>
      <c r="K1426" s="30">
        <f>'26'!J34</f>
        <v>72</v>
      </c>
      <c r="L1426" s="30">
        <f>'26'!K34</f>
        <v>345</v>
      </c>
      <c r="M1426" s="30">
        <f>'26'!L34</f>
        <v>453</v>
      </c>
      <c r="N1426" s="30">
        <f>'26'!M34</f>
        <v>220</v>
      </c>
      <c r="O1426" s="30">
        <f>'26'!N34</f>
        <v>0</v>
      </c>
      <c r="P1426" s="30">
        <f>'26'!O34</f>
        <v>12</v>
      </c>
      <c r="Q1426" s="30">
        <f>'26'!P34</f>
        <v>15</v>
      </c>
      <c r="R1426" s="30">
        <f>'26'!Q34</f>
        <v>7</v>
      </c>
      <c r="S1426" s="30">
        <f>'26'!R34</f>
        <v>0</v>
      </c>
      <c r="T1426" s="30">
        <f>'26'!S34</f>
        <v>1018</v>
      </c>
      <c r="U1426" s="30">
        <f>'26'!T34</f>
        <v>34</v>
      </c>
      <c r="V1426" s="30">
        <f>'26'!U34</f>
        <v>106</v>
      </c>
      <c r="W1426" s="30">
        <f>'26'!V34</f>
        <v>4.3099999999999996</v>
      </c>
      <c r="X1426" s="30">
        <f>'26'!W34</f>
        <v>3.5</v>
      </c>
      <c r="Y1426" s="30">
        <f>'26'!X34</f>
        <v>3.7</v>
      </c>
      <c r="Z1426" s="30">
        <f>'26'!Y34</f>
        <v>3.3</v>
      </c>
      <c r="AA1426" s="30">
        <f>'26'!Z34</f>
        <v>5.2</v>
      </c>
      <c r="AB1426" s="30">
        <f>'26'!AA34</f>
        <v>2.2000000000000002</v>
      </c>
      <c r="AC1426" s="30">
        <f>'26'!AB34</f>
        <v>0</v>
      </c>
      <c r="AD1426" s="30">
        <f>'26'!AC34</f>
        <v>0</v>
      </c>
      <c r="AE1426" s="30">
        <f>'26'!AD34</f>
        <v>0</v>
      </c>
      <c r="AF1426" s="30">
        <f>'26'!AE34</f>
        <v>0.8</v>
      </c>
      <c r="AG1426" s="30">
        <f>'26'!AF34</f>
        <v>0</v>
      </c>
      <c r="AH1426" s="30">
        <f>'26'!AG34</f>
        <v>0</v>
      </c>
      <c r="AI1426" s="30">
        <f>'26'!AH34</f>
        <v>0.8</v>
      </c>
      <c r="AJ1426" s="30">
        <f>'26'!AI34</f>
        <v>45</v>
      </c>
      <c r="AK1426" s="30">
        <f>'26'!AJ34</f>
        <v>45.8</v>
      </c>
      <c r="AL1426" s="30">
        <f>'26'!AK34</f>
        <v>123.31</v>
      </c>
      <c r="AM1426" s="30">
        <f>'26'!AL34</f>
        <v>129.01</v>
      </c>
      <c r="AN1426" s="30">
        <f>'26'!AM34</f>
        <v>83.21</v>
      </c>
      <c r="AO1426" s="30">
        <f>'26'!AN34</f>
        <v>0</v>
      </c>
      <c r="AP1426" s="30">
        <f>'26'!AO34</f>
        <v>0</v>
      </c>
      <c r="AQ1426" s="30">
        <f>'26'!AP34</f>
        <v>129.01</v>
      </c>
      <c r="AR1426" s="30">
        <f>'26'!AQ34</f>
        <v>11.673999999999978</v>
      </c>
      <c r="AS1426" s="30">
        <f>'26'!AR34</f>
        <v>0</v>
      </c>
      <c r="AT1426" s="30">
        <f>'26'!AS34</f>
        <v>45.8</v>
      </c>
      <c r="AU1426" s="30">
        <f>'26'!AT34</f>
        <v>89.183999999999983</v>
      </c>
      <c r="AV1426" s="30">
        <f>'26'!AU34</f>
        <v>134.98399999999998</v>
      </c>
      <c r="AW1426" s="30">
        <f>'26'!AV34</f>
        <v>0</v>
      </c>
      <c r="AX1426" s="30">
        <f>'26'!AW34</f>
        <v>10</v>
      </c>
      <c r="AY1426" s="30">
        <f>'26'!AX34</f>
        <v>200</v>
      </c>
      <c r="AZ1426" s="30">
        <f>'26'!AY34</f>
        <v>0</v>
      </c>
      <c r="BA1426" s="30">
        <f>'26'!AZ34</f>
        <v>36</v>
      </c>
      <c r="BB1426" s="30">
        <f>'26'!BA34</f>
        <v>18</v>
      </c>
      <c r="BC1426" s="30">
        <f>'26'!BB34</f>
        <v>264</v>
      </c>
      <c r="BD1426" s="30">
        <f>'26'!BC34</f>
        <v>250.79999999999998</v>
      </c>
      <c r="BE1426" s="30">
        <f>'26'!BD34</f>
        <v>18</v>
      </c>
      <c r="BF1426" s="30">
        <f>'26'!BE34</f>
        <v>20</v>
      </c>
      <c r="BG1426" s="30">
        <f>'26'!BF34</f>
        <v>12</v>
      </c>
      <c r="BH1426" s="30">
        <f>'26'!BG34</f>
        <v>14</v>
      </c>
      <c r="BI1426" s="30">
        <f>'26'!BH34</f>
        <v>1</v>
      </c>
      <c r="BJ1426" s="30">
        <f>'26'!BI34</f>
        <v>65</v>
      </c>
      <c r="BK1426" s="30">
        <f>'26'!BJ34</f>
        <v>185.79999999999998</v>
      </c>
      <c r="BL1426" s="30">
        <f>'26'!BK34</f>
        <v>89.183999999999983</v>
      </c>
      <c r="BM1426" s="30">
        <f>'26'!BL34</f>
        <v>96.616</v>
      </c>
    </row>
    <row r="1427" spans="1:65">
      <c r="A1427" s="78">
        <f>'26'!A35</f>
        <v>42912</v>
      </c>
      <c r="B1427" s="82" t="str">
        <f t="shared" si="22"/>
        <v>12:30:00</v>
      </c>
      <c r="C1427" s="30" t="str">
        <f>'26'!B35</f>
        <v>12H30</v>
      </c>
      <c r="D1427" s="30">
        <f>'26'!C35</f>
        <v>709</v>
      </c>
      <c r="E1427" s="30">
        <f>'26'!D35</f>
        <v>755</v>
      </c>
      <c r="F1427" s="30">
        <f>'26'!E35</f>
        <v>580</v>
      </c>
      <c r="G1427" s="30">
        <f>'26'!F35</f>
        <v>50</v>
      </c>
      <c r="H1427" s="30">
        <f>'26'!G35</f>
        <v>0</v>
      </c>
      <c r="I1427" s="30">
        <f>'26'!H35</f>
        <v>19</v>
      </c>
      <c r="J1427" s="30">
        <f>'26'!I35</f>
        <v>2044</v>
      </c>
      <c r="K1427" s="30">
        <f>'26'!J35</f>
        <v>69</v>
      </c>
      <c r="L1427" s="30">
        <f>'26'!K35</f>
        <v>345</v>
      </c>
      <c r="M1427" s="30">
        <f>'26'!L35</f>
        <v>454</v>
      </c>
      <c r="N1427" s="30">
        <f>'26'!M35</f>
        <v>220</v>
      </c>
      <c r="O1427" s="30">
        <f>'26'!N35</f>
        <v>0</v>
      </c>
      <c r="P1427" s="30">
        <f>'26'!O35</f>
        <v>12</v>
      </c>
      <c r="Q1427" s="30">
        <f>'26'!P35</f>
        <v>15</v>
      </c>
      <c r="R1427" s="30">
        <f>'26'!Q35</f>
        <v>7</v>
      </c>
      <c r="S1427" s="30">
        <f>'26'!R35</f>
        <v>0</v>
      </c>
      <c r="T1427" s="30">
        <f>'26'!S35</f>
        <v>1019</v>
      </c>
      <c r="U1427" s="30">
        <f>'26'!T35</f>
        <v>34</v>
      </c>
      <c r="V1427" s="30">
        <f>'26'!U35</f>
        <v>103</v>
      </c>
      <c r="W1427" s="30">
        <f>'26'!V35</f>
        <v>4.3099999999999996</v>
      </c>
      <c r="X1427" s="30">
        <f>'26'!W35</f>
        <v>3.5</v>
      </c>
      <c r="Y1427" s="30">
        <f>'26'!X35</f>
        <v>5.5</v>
      </c>
      <c r="Z1427" s="30">
        <f>'26'!Y35</f>
        <v>3.3</v>
      </c>
      <c r="AA1427" s="30">
        <f>'26'!Z35</f>
        <v>5.2</v>
      </c>
      <c r="AB1427" s="30">
        <f>'26'!AA35</f>
        <v>2.2000000000000002</v>
      </c>
      <c r="AC1427" s="30">
        <f>'26'!AB35</f>
        <v>0</v>
      </c>
      <c r="AD1427" s="30">
        <f>'26'!AC35</f>
        <v>0</v>
      </c>
      <c r="AE1427" s="30">
        <f>'26'!AD35</f>
        <v>0</v>
      </c>
      <c r="AF1427" s="30">
        <f>'26'!AE35</f>
        <v>0.8</v>
      </c>
      <c r="AG1427" s="30">
        <f>'26'!AF35</f>
        <v>0</v>
      </c>
      <c r="AH1427" s="30">
        <f>'26'!AG35</f>
        <v>0</v>
      </c>
      <c r="AI1427" s="30">
        <f>'26'!AH35</f>
        <v>0.8</v>
      </c>
      <c r="AJ1427" s="30">
        <f>'26'!AI35</f>
        <v>45</v>
      </c>
      <c r="AK1427" s="30">
        <f>'26'!AJ35</f>
        <v>45.8</v>
      </c>
      <c r="AL1427" s="30">
        <f>'26'!AK35</f>
        <v>122.11</v>
      </c>
      <c r="AM1427" s="30">
        <f>'26'!AL35</f>
        <v>127.81</v>
      </c>
      <c r="AN1427" s="30">
        <f>'26'!AM35</f>
        <v>82.01</v>
      </c>
      <c r="AO1427" s="30">
        <f>'26'!AN35</f>
        <v>0</v>
      </c>
      <c r="AP1427" s="30">
        <f>'26'!AO35</f>
        <v>0</v>
      </c>
      <c r="AQ1427" s="30">
        <f>'26'!AP35</f>
        <v>127.81</v>
      </c>
      <c r="AR1427" s="30">
        <f>'26'!AQ35</f>
        <v>12.873999999999981</v>
      </c>
      <c r="AS1427" s="30">
        <f>'26'!AR35</f>
        <v>0</v>
      </c>
      <c r="AT1427" s="30">
        <f>'26'!AS35</f>
        <v>45.8</v>
      </c>
      <c r="AU1427" s="30">
        <f>'26'!AT35</f>
        <v>89.183999999999983</v>
      </c>
      <c r="AV1427" s="30">
        <f>'26'!AU35</f>
        <v>134.98399999999998</v>
      </c>
      <c r="AW1427" s="30">
        <f>'26'!AV35</f>
        <v>0</v>
      </c>
      <c r="AX1427" s="30">
        <f>'26'!AW35</f>
        <v>10</v>
      </c>
      <c r="AY1427" s="30">
        <f>'26'!AX35</f>
        <v>200</v>
      </c>
      <c r="AZ1427" s="30">
        <f>'26'!AY35</f>
        <v>0</v>
      </c>
      <c r="BA1427" s="30">
        <f>'26'!AZ35</f>
        <v>36</v>
      </c>
      <c r="BB1427" s="30">
        <f>'26'!BA35</f>
        <v>18</v>
      </c>
      <c r="BC1427" s="30">
        <f>'26'!BB35</f>
        <v>264</v>
      </c>
      <c r="BD1427" s="30">
        <f>'26'!BC35</f>
        <v>250.79999999999998</v>
      </c>
      <c r="BE1427" s="30">
        <f>'26'!BD35</f>
        <v>18</v>
      </c>
      <c r="BF1427" s="30">
        <f>'26'!BE35</f>
        <v>20</v>
      </c>
      <c r="BG1427" s="30">
        <f>'26'!BF35</f>
        <v>12</v>
      </c>
      <c r="BH1427" s="30">
        <f>'26'!BG35</f>
        <v>14</v>
      </c>
      <c r="BI1427" s="30">
        <f>'26'!BH35</f>
        <v>1</v>
      </c>
      <c r="BJ1427" s="30">
        <f>'26'!BI35</f>
        <v>65</v>
      </c>
      <c r="BK1427" s="30">
        <f>'26'!BJ35</f>
        <v>185.79999999999998</v>
      </c>
      <c r="BL1427" s="30">
        <f>'26'!BK35</f>
        <v>89.183999999999983</v>
      </c>
      <c r="BM1427" s="30">
        <f>'26'!BL35</f>
        <v>96.616</v>
      </c>
    </row>
    <row r="1428" spans="1:65">
      <c r="A1428" s="78">
        <f>'26'!A36</f>
        <v>42912</v>
      </c>
      <c r="B1428" s="82" t="str">
        <f t="shared" si="22"/>
        <v>13:00:00</v>
      </c>
      <c r="C1428" s="30" t="str">
        <f>'26'!B36</f>
        <v>13H00</v>
      </c>
      <c r="D1428" s="30">
        <f>'26'!C36</f>
        <v>696</v>
      </c>
      <c r="E1428" s="30">
        <f>'26'!D36</f>
        <v>732</v>
      </c>
      <c r="F1428" s="30">
        <f>'26'!E36</f>
        <v>575</v>
      </c>
      <c r="G1428" s="30">
        <f>'26'!F36</f>
        <v>49</v>
      </c>
      <c r="H1428" s="30">
        <f>'26'!G36</f>
        <v>0</v>
      </c>
      <c r="I1428" s="30">
        <f>'26'!H36</f>
        <v>19</v>
      </c>
      <c r="J1428" s="30">
        <f>'26'!I36</f>
        <v>2003</v>
      </c>
      <c r="K1428" s="30">
        <f>'26'!J36</f>
        <v>68</v>
      </c>
      <c r="L1428" s="30">
        <f>'26'!K36</f>
        <v>343</v>
      </c>
      <c r="M1428" s="30">
        <f>'26'!L36</f>
        <v>443</v>
      </c>
      <c r="N1428" s="30">
        <f>'26'!M36</f>
        <v>220</v>
      </c>
      <c r="O1428" s="30">
        <f>'26'!N36</f>
        <v>0</v>
      </c>
      <c r="P1428" s="30">
        <f>'26'!O36</f>
        <v>12</v>
      </c>
      <c r="Q1428" s="30">
        <f>'26'!P36</f>
        <v>15</v>
      </c>
      <c r="R1428" s="30">
        <f>'26'!Q36</f>
        <v>7</v>
      </c>
      <c r="S1428" s="30">
        <f>'26'!R36</f>
        <v>0</v>
      </c>
      <c r="T1428" s="30">
        <f>'26'!S36</f>
        <v>1006</v>
      </c>
      <c r="U1428" s="30">
        <f>'26'!T36</f>
        <v>34</v>
      </c>
      <c r="V1428" s="30">
        <f>'26'!U36</f>
        <v>102</v>
      </c>
      <c r="W1428" s="30">
        <f>'26'!V36</f>
        <v>4.3099999999999996</v>
      </c>
      <c r="X1428" s="30">
        <f>'26'!W36</f>
        <v>3.5</v>
      </c>
      <c r="Y1428" s="30">
        <f>'26'!X36</f>
        <v>5.7</v>
      </c>
      <c r="Z1428" s="30">
        <f>'26'!Y36</f>
        <v>3</v>
      </c>
      <c r="AA1428" s="30">
        <f>'26'!Z36</f>
        <v>4.9000000000000004</v>
      </c>
      <c r="AB1428" s="30">
        <f>'26'!AA36</f>
        <v>2</v>
      </c>
      <c r="AC1428" s="30">
        <f>'26'!AB36</f>
        <v>0</v>
      </c>
      <c r="AD1428" s="30">
        <f>'26'!AC36</f>
        <v>0</v>
      </c>
      <c r="AE1428" s="30">
        <f>'26'!AD36</f>
        <v>0</v>
      </c>
      <c r="AF1428" s="30">
        <f>'26'!AE36</f>
        <v>0.8</v>
      </c>
      <c r="AG1428" s="30">
        <f>'26'!AF36</f>
        <v>0</v>
      </c>
      <c r="AH1428" s="30">
        <f>'26'!AG36</f>
        <v>0</v>
      </c>
      <c r="AI1428" s="30">
        <f>'26'!AH36</f>
        <v>0.8</v>
      </c>
      <c r="AJ1428" s="30">
        <f>'26'!AI36</f>
        <v>45</v>
      </c>
      <c r="AK1428" s="30">
        <f>'26'!AJ36</f>
        <v>45.8</v>
      </c>
      <c r="AL1428" s="30">
        <f>'26'!AK36</f>
        <v>120.71000000000001</v>
      </c>
      <c r="AM1428" s="30">
        <f>'26'!AL36</f>
        <v>126.21000000000001</v>
      </c>
      <c r="AN1428" s="30">
        <f>'26'!AM36</f>
        <v>80.410000000000011</v>
      </c>
      <c r="AO1428" s="30">
        <f>'26'!AN36</f>
        <v>0</v>
      </c>
      <c r="AP1428" s="30">
        <f>'26'!AO36</f>
        <v>0</v>
      </c>
      <c r="AQ1428" s="30">
        <f>'26'!AP36</f>
        <v>126.21000000000001</v>
      </c>
      <c r="AR1428" s="30">
        <f>'26'!AQ36</f>
        <v>14.273999999999972</v>
      </c>
      <c r="AS1428" s="30">
        <f>'26'!AR36</f>
        <v>0</v>
      </c>
      <c r="AT1428" s="30">
        <f>'26'!AS36</f>
        <v>45.8</v>
      </c>
      <c r="AU1428" s="30">
        <f>'26'!AT36</f>
        <v>89.183999999999983</v>
      </c>
      <c r="AV1428" s="30">
        <f>'26'!AU36</f>
        <v>134.98399999999998</v>
      </c>
      <c r="AW1428" s="30">
        <f>'26'!AV36</f>
        <v>0</v>
      </c>
      <c r="AX1428" s="30">
        <f>'26'!AW36</f>
        <v>10</v>
      </c>
      <c r="AY1428" s="30">
        <f>'26'!AX36</f>
        <v>200</v>
      </c>
      <c r="AZ1428" s="30">
        <f>'26'!AY36</f>
        <v>0</v>
      </c>
      <c r="BA1428" s="30">
        <f>'26'!AZ36</f>
        <v>36</v>
      </c>
      <c r="BB1428" s="30">
        <f>'26'!BA36</f>
        <v>18</v>
      </c>
      <c r="BC1428" s="30">
        <f>'26'!BB36</f>
        <v>264</v>
      </c>
      <c r="BD1428" s="30">
        <f>'26'!BC36</f>
        <v>250.79999999999998</v>
      </c>
      <c r="BE1428" s="30">
        <f>'26'!BD36</f>
        <v>18</v>
      </c>
      <c r="BF1428" s="30">
        <f>'26'!BE36</f>
        <v>20</v>
      </c>
      <c r="BG1428" s="30">
        <f>'26'!BF36</f>
        <v>12</v>
      </c>
      <c r="BH1428" s="30">
        <f>'26'!BG36</f>
        <v>14</v>
      </c>
      <c r="BI1428" s="30">
        <f>'26'!BH36</f>
        <v>1</v>
      </c>
      <c r="BJ1428" s="30">
        <f>'26'!BI36</f>
        <v>65</v>
      </c>
      <c r="BK1428" s="30">
        <f>'26'!BJ36</f>
        <v>185.79999999999998</v>
      </c>
      <c r="BL1428" s="30">
        <f>'26'!BK36</f>
        <v>89.183999999999983</v>
      </c>
      <c r="BM1428" s="30">
        <f>'26'!BL36</f>
        <v>96.616</v>
      </c>
    </row>
    <row r="1429" spans="1:65">
      <c r="A1429" s="78">
        <f>'26'!A37</f>
        <v>42912</v>
      </c>
      <c r="B1429" s="82" t="str">
        <f t="shared" si="22"/>
        <v>13:30:00</v>
      </c>
      <c r="C1429" s="30" t="str">
        <f>'26'!B37</f>
        <v>13H30</v>
      </c>
      <c r="D1429" s="30">
        <f>'26'!C37</f>
        <v>688</v>
      </c>
      <c r="E1429" s="30">
        <f>'26'!D37</f>
        <v>742</v>
      </c>
      <c r="F1429" s="30">
        <f>'26'!E37</f>
        <v>582</v>
      </c>
      <c r="G1429" s="30">
        <f>'26'!F37</f>
        <v>49</v>
      </c>
      <c r="H1429" s="30">
        <f>'26'!G37</f>
        <v>0</v>
      </c>
      <c r="I1429" s="30">
        <f>'26'!H37</f>
        <v>19</v>
      </c>
      <c r="J1429" s="30">
        <f>'26'!I37</f>
        <v>2012</v>
      </c>
      <c r="K1429" s="30">
        <f>'26'!J37</f>
        <v>68</v>
      </c>
      <c r="L1429" s="30">
        <f>'26'!K37</f>
        <v>339</v>
      </c>
      <c r="M1429" s="30">
        <f>'26'!L37</f>
        <v>453</v>
      </c>
      <c r="N1429" s="30">
        <f>'26'!M37</f>
        <v>220</v>
      </c>
      <c r="O1429" s="30">
        <f>'26'!N37</f>
        <v>0</v>
      </c>
      <c r="P1429" s="30">
        <f>'26'!O37</f>
        <v>12</v>
      </c>
      <c r="Q1429" s="30">
        <f>'26'!P37</f>
        <v>15</v>
      </c>
      <c r="R1429" s="30">
        <f>'26'!Q37</f>
        <v>7</v>
      </c>
      <c r="S1429" s="30">
        <f>'26'!R37</f>
        <v>0</v>
      </c>
      <c r="T1429" s="30">
        <f>'26'!S37</f>
        <v>1012</v>
      </c>
      <c r="U1429" s="30">
        <f>'26'!T37</f>
        <v>34</v>
      </c>
      <c r="V1429" s="30">
        <f>'26'!U37</f>
        <v>102</v>
      </c>
      <c r="W1429" s="30">
        <f>'26'!V37</f>
        <v>4.3099999999999996</v>
      </c>
      <c r="X1429" s="30">
        <f>'26'!W37</f>
        <v>3.5</v>
      </c>
      <c r="Y1429" s="30">
        <f>'26'!X37</f>
        <v>5.5</v>
      </c>
      <c r="Z1429" s="30">
        <f>'26'!Y37</f>
        <v>3</v>
      </c>
      <c r="AA1429" s="30">
        <f>'26'!Z37</f>
        <v>4.9000000000000004</v>
      </c>
      <c r="AB1429" s="30">
        <f>'26'!AA37</f>
        <v>2</v>
      </c>
      <c r="AC1429" s="30">
        <f>'26'!AB37</f>
        <v>0</v>
      </c>
      <c r="AD1429" s="30">
        <f>'26'!AC37</f>
        <v>0</v>
      </c>
      <c r="AE1429" s="30">
        <f>'26'!AD37</f>
        <v>0</v>
      </c>
      <c r="AF1429" s="30">
        <f>'26'!AE37</f>
        <v>0.8</v>
      </c>
      <c r="AG1429" s="30">
        <f>'26'!AF37</f>
        <v>0</v>
      </c>
      <c r="AH1429" s="30">
        <f>'26'!AG37</f>
        <v>0</v>
      </c>
      <c r="AI1429" s="30">
        <f>'26'!AH37</f>
        <v>0.8</v>
      </c>
      <c r="AJ1429" s="30">
        <f>'26'!AI37</f>
        <v>45</v>
      </c>
      <c r="AK1429" s="30">
        <f>'26'!AJ37</f>
        <v>45.8</v>
      </c>
      <c r="AL1429" s="30">
        <f>'26'!AK37</f>
        <v>120.51</v>
      </c>
      <c r="AM1429" s="30">
        <f>'26'!AL37</f>
        <v>126.01</v>
      </c>
      <c r="AN1429" s="30">
        <f>'26'!AM37</f>
        <v>80.210000000000008</v>
      </c>
      <c r="AO1429" s="30">
        <f>'26'!AN37</f>
        <v>0</v>
      </c>
      <c r="AP1429" s="30">
        <f>'26'!AO37</f>
        <v>0</v>
      </c>
      <c r="AQ1429" s="30">
        <f>'26'!AP37</f>
        <v>126.01</v>
      </c>
      <c r="AR1429" s="30">
        <f>'26'!AQ37</f>
        <v>14.473999999999975</v>
      </c>
      <c r="AS1429" s="30">
        <f>'26'!AR37</f>
        <v>0</v>
      </c>
      <c r="AT1429" s="30">
        <f>'26'!AS37</f>
        <v>45.8</v>
      </c>
      <c r="AU1429" s="30">
        <f>'26'!AT37</f>
        <v>89.183999999999983</v>
      </c>
      <c r="AV1429" s="30">
        <f>'26'!AU37</f>
        <v>134.98399999999998</v>
      </c>
      <c r="AW1429" s="30">
        <f>'26'!AV37</f>
        <v>0</v>
      </c>
      <c r="AX1429" s="30">
        <f>'26'!AW37</f>
        <v>10</v>
      </c>
      <c r="AY1429" s="30">
        <f>'26'!AX37</f>
        <v>200</v>
      </c>
      <c r="AZ1429" s="30">
        <f>'26'!AY37</f>
        <v>0</v>
      </c>
      <c r="BA1429" s="30">
        <f>'26'!AZ37</f>
        <v>36</v>
      </c>
      <c r="BB1429" s="30">
        <f>'26'!BA37</f>
        <v>18</v>
      </c>
      <c r="BC1429" s="30">
        <f>'26'!BB37</f>
        <v>264</v>
      </c>
      <c r="BD1429" s="30">
        <f>'26'!BC37</f>
        <v>250.79999999999998</v>
      </c>
      <c r="BE1429" s="30">
        <f>'26'!BD37</f>
        <v>18</v>
      </c>
      <c r="BF1429" s="30">
        <f>'26'!BE37</f>
        <v>20</v>
      </c>
      <c r="BG1429" s="30">
        <f>'26'!BF37</f>
        <v>12</v>
      </c>
      <c r="BH1429" s="30">
        <f>'26'!BG37</f>
        <v>14</v>
      </c>
      <c r="BI1429" s="30">
        <f>'26'!BH37</f>
        <v>1</v>
      </c>
      <c r="BJ1429" s="30">
        <f>'26'!BI37</f>
        <v>65</v>
      </c>
      <c r="BK1429" s="30">
        <f>'26'!BJ37</f>
        <v>185.79999999999998</v>
      </c>
      <c r="BL1429" s="30">
        <f>'26'!BK37</f>
        <v>89.183999999999983</v>
      </c>
      <c r="BM1429" s="30">
        <f>'26'!BL37</f>
        <v>96.616</v>
      </c>
    </row>
    <row r="1430" spans="1:65">
      <c r="A1430" s="78">
        <f>'26'!A38</f>
        <v>42912</v>
      </c>
      <c r="B1430" s="82" t="str">
        <f t="shared" si="22"/>
        <v>14:00:00</v>
      </c>
      <c r="C1430" s="30" t="str">
        <f>'26'!B38</f>
        <v>14H00</v>
      </c>
      <c r="D1430" s="30">
        <f>'26'!C38</f>
        <v>708</v>
      </c>
      <c r="E1430" s="30">
        <f>'26'!D38</f>
        <v>741</v>
      </c>
      <c r="F1430" s="30">
        <f>'26'!E38</f>
        <v>568</v>
      </c>
      <c r="G1430" s="30">
        <f>'26'!F38</f>
        <v>50</v>
      </c>
      <c r="H1430" s="30">
        <f>'26'!G38</f>
        <v>0</v>
      </c>
      <c r="I1430" s="30">
        <f>'26'!H38</f>
        <v>19</v>
      </c>
      <c r="J1430" s="30">
        <f>'26'!I38</f>
        <v>2017</v>
      </c>
      <c r="K1430" s="30">
        <f>'26'!J38</f>
        <v>69</v>
      </c>
      <c r="L1430" s="30">
        <f>'26'!K38</f>
        <v>341</v>
      </c>
      <c r="M1430" s="30">
        <f>'26'!L38</f>
        <v>469</v>
      </c>
      <c r="N1430" s="30">
        <f>'26'!M38</f>
        <v>330</v>
      </c>
      <c r="O1430" s="30">
        <f>'26'!N38</f>
        <v>0</v>
      </c>
      <c r="P1430" s="30">
        <f>'26'!O38</f>
        <v>12</v>
      </c>
      <c r="Q1430" s="30">
        <f>'26'!P38</f>
        <v>15</v>
      </c>
      <c r="R1430" s="30">
        <f>'26'!Q38</f>
        <v>11</v>
      </c>
      <c r="S1430" s="30">
        <f>'26'!R38</f>
        <v>0</v>
      </c>
      <c r="T1430" s="30">
        <f>'26'!S38</f>
        <v>1140</v>
      </c>
      <c r="U1430" s="30">
        <f>'26'!T38</f>
        <v>38</v>
      </c>
      <c r="V1430" s="30">
        <f>'26'!U38</f>
        <v>107</v>
      </c>
      <c r="W1430" s="30">
        <f>'26'!V38</f>
        <v>4.3099999999999996</v>
      </c>
      <c r="X1430" s="30">
        <f>'26'!W38</f>
        <v>3.5</v>
      </c>
      <c r="Y1430" s="30">
        <f>'26'!X38</f>
        <v>5.5</v>
      </c>
      <c r="Z1430" s="30">
        <f>'26'!Y38</f>
        <v>3.3</v>
      </c>
      <c r="AA1430" s="30">
        <f>'26'!Z38</f>
        <v>5.7</v>
      </c>
      <c r="AB1430" s="30">
        <f>'26'!AA38</f>
        <v>2</v>
      </c>
      <c r="AC1430" s="30">
        <f>'26'!AB38</f>
        <v>0</v>
      </c>
      <c r="AD1430" s="30">
        <f>'26'!AC38</f>
        <v>0</v>
      </c>
      <c r="AE1430" s="30">
        <f>'26'!AD38</f>
        <v>0</v>
      </c>
      <c r="AF1430" s="30">
        <f>'26'!AE38</f>
        <v>0.9</v>
      </c>
      <c r="AG1430" s="30">
        <f>'26'!AF38</f>
        <v>0</v>
      </c>
      <c r="AH1430" s="30">
        <f>'26'!AG38</f>
        <v>0</v>
      </c>
      <c r="AI1430" s="30">
        <f>'26'!AH38</f>
        <v>0.9</v>
      </c>
      <c r="AJ1430" s="30">
        <f>'26'!AI38</f>
        <v>45</v>
      </c>
      <c r="AK1430" s="30">
        <f>'26'!AJ38</f>
        <v>45.9</v>
      </c>
      <c r="AL1430" s="30">
        <f>'26'!AK38</f>
        <v>126.71000000000001</v>
      </c>
      <c r="AM1430" s="30">
        <f>'26'!AL38</f>
        <v>132.21</v>
      </c>
      <c r="AN1430" s="30">
        <f>'26'!AM38</f>
        <v>86.31</v>
      </c>
      <c r="AO1430" s="30">
        <f>'26'!AN38</f>
        <v>0</v>
      </c>
      <c r="AP1430" s="30">
        <f>'26'!AO38</f>
        <v>0</v>
      </c>
      <c r="AQ1430" s="30">
        <f>'26'!AP38</f>
        <v>132.21</v>
      </c>
      <c r="AR1430" s="30">
        <f>'26'!AQ38</f>
        <v>8.3739999999999668</v>
      </c>
      <c r="AS1430" s="30">
        <f>'26'!AR38</f>
        <v>0</v>
      </c>
      <c r="AT1430" s="30">
        <f>'26'!AS38</f>
        <v>45.9</v>
      </c>
      <c r="AU1430" s="30">
        <f>'26'!AT38</f>
        <v>89.183999999999983</v>
      </c>
      <c r="AV1430" s="30">
        <f>'26'!AU38</f>
        <v>135.08399999999997</v>
      </c>
      <c r="AW1430" s="30">
        <f>'26'!AV38</f>
        <v>0</v>
      </c>
      <c r="AX1430" s="30">
        <f>'26'!AW38</f>
        <v>10</v>
      </c>
      <c r="AY1430" s="30">
        <f>'26'!AX38</f>
        <v>200</v>
      </c>
      <c r="AZ1430" s="30">
        <f>'26'!AY38</f>
        <v>0</v>
      </c>
      <c r="BA1430" s="30">
        <f>'26'!AZ38</f>
        <v>36</v>
      </c>
      <c r="BB1430" s="30">
        <f>'26'!BA38</f>
        <v>18</v>
      </c>
      <c r="BC1430" s="30">
        <f>'26'!BB38</f>
        <v>264</v>
      </c>
      <c r="BD1430" s="30">
        <f>'26'!BC38</f>
        <v>250.79999999999998</v>
      </c>
      <c r="BE1430" s="30">
        <f>'26'!BD38</f>
        <v>18</v>
      </c>
      <c r="BF1430" s="30">
        <f>'26'!BE38</f>
        <v>20</v>
      </c>
      <c r="BG1430" s="30">
        <f>'26'!BF38</f>
        <v>12</v>
      </c>
      <c r="BH1430" s="30">
        <f>'26'!BG38</f>
        <v>14</v>
      </c>
      <c r="BI1430" s="30">
        <f>'26'!BH38</f>
        <v>1</v>
      </c>
      <c r="BJ1430" s="30">
        <f>'26'!BI38</f>
        <v>65</v>
      </c>
      <c r="BK1430" s="30">
        <f>'26'!BJ38</f>
        <v>185.79999999999998</v>
      </c>
      <c r="BL1430" s="30">
        <f>'26'!BK38</f>
        <v>89.183999999999983</v>
      </c>
      <c r="BM1430" s="30">
        <f>'26'!BL38</f>
        <v>96.616</v>
      </c>
    </row>
    <row r="1431" spans="1:65">
      <c r="A1431" s="78">
        <f>'26'!A39</f>
        <v>42912</v>
      </c>
      <c r="B1431" s="82" t="str">
        <f t="shared" si="22"/>
        <v>14:30:00</v>
      </c>
      <c r="C1431" s="30" t="str">
        <f>'26'!B39</f>
        <v>14H30</v>
      </c>
      <c r="D1431" s="30">
        <f>'26'!C39</f>
        <v>742</v>
      </c>
      <c r="E1431" s="30">
        <f>'26'!D39</f>
        <v>762</v>
      </c>
      <c r="F1431" s="30">
        <f>'26'!E39</f>
        <v>581</v>
      </c>
      <c r="G1431" s="30">
        <f>'26'!F39</f>
        <v>52</v>
      </c>
      <c r="H1431" s="30">
        <f>'26'!G39</f>
        <v>0</v>
      </c>
      <c r="I1431" s="30">
        <f>'26'!H39</f>
        <v>20</v>
      </c>
      <c r="J1431" s="30">
        <f>'26'!I39</f>
        <v>2085</v>
      </c>
      <c r="K1431" s="30">
        <f>'26'!J39</f>
        <v>72</v>
      </c>
      <c r="L1431" s="30">
        <f>'26'!K39</f>
        <v>337</v>
      </c>
      <c r="M1431" s="30">
        <f>'26'!L39</f>
        <v>487</v>
      </c>
      <c r="N1431" s="30">
        <f>'26'!M39</f>
        <v>330</v>
      </c>
      <c r="O1431" s="30">
        <f>'26'!N39</f>
        <v>0</v>
      </c>
      <c r="P1431" s="30">
        <f>'26'!O39</f>
        <v>12</v>
      </c>
      <c r="Q1431" s="30">
        <f>'26'!P39</f>
        <v>17</v>
      </c>
      <c r="R1431" s="30">
        <f>'26'!Q39</f>
        <v>11</v>
      </c>
      <c r="S1431" s="30">
        <f>'26'!R39</f>
        <v>0</v>
      </c>
      <c r="T1431" s="30">
        <f>'26'!S39</f>
        <v>1154</v>
      </c>
      <c r="U1431" s="30">
        <f>'26'!T39</f>
        <v>40</v>
      </c>
      <c r="V1431" s="30">
        <f>'26'!U39</f>
        <v>112</v>
      </c>
      <c r="W1431" s="30">
        <f>'26'!V39</f>
        <v>4.3099999999999996</v>
      </c>
      <c r="X1431" s="30">
        <f>'26'!W39</f>
        <v>3.5</v>
      </c>
      <c r="Y1431" s="30">
        <f>'26'!X39</f>
        <v>5.5</v>
      </c>
      <c r="Z1431" s="30">
        <f>'26'!Y39</f>
        <v>3.3</v>
      </c>
      <c r="AA1431" s="30">
        <f>'26'!Z39</f>
        <v>5.7</v>
      </c>
      <c r="AB1431" s="30">
        <f>'26'!AA39</f>
        <v>2</v>
      </c>
      <c r="AC1431" s="30">
        <f>'26'!AB39</f>
        <v>0</v>
      </c>
      <c r="AD1431" s="30">
        <f>'26'!AC39</f>
        <v>0</v>
      </c>
      <c r="AE1431" s="30">
        <f>'26'!AD39</f>
        <v>0</v>
      </c>
      <c r="AF1431" s="30">
        <f>'26'!AE39</f>
        <v>0.9</v>
      </c>
      <c r="AG1431" s="30">
        <f>'26'!AF39</f>
        <v>0</v>
      </c>
      <c r="AH1431" s="30">
        <f>'26'!AG39</f>
        <v>0</v>
      </c>
      <c r="AI1431" s="30">
        <f>'26'!AH39</f>
        <v>0.9</v>
      </c>
      <c r="AJ1431" s="30">
        <f>'26'!AI39</f>
        <v>45</v>
      </c>
      <c r="AK1431" s="30">
        <f>'26'!AJ39</f>
        <v>45.9</v>
      </c>
      <c r="AL1431" s="30">
        <f>'26'!AK39</f>
        <v>131.71</v>
      </c>
      <c r="AM1431" s="30">
        <f>'26'!AL39</f>
        <v>137.21</v>
      </c>
      <c r="AN1431" s="30">
        <f>'26'!AM39</f>
        <v>91.31</v>
      </c>
      <c r="AO1431" s="30">
        <f>'26'!AN39</f>
        <v>0</v>
      </c>
      <c r="AP1431" s="30">
        <f>'26'!AO39</f>
        <v>0</v>
      </c>
      <c r="AQ1431" s="30">
        <f>'26'!AP39</f>
        <v>137.21</v>
      </c>
      <c r="AR1431" s="30">
        <f>'26'!AQ39</f>
        <v>3.3739999999999668</v>
      </c>
      <c r="AS1431" s="30">
        <f>'26'!AR39</f>
        <v>0</v>
      </c>
      <c r="AT1431" s="30">
        <f>'26'!AS39</f>
        <v>45.9</v>
      </c>
      <c r="AU1431" s="30">
        <f>'26'!AT39</f>
        <v>89.183999999999983</v>
      </c>
      <c r="AV1431" s="30">
        <f>'26'!AU39</f>
        <v>135.08399999999997</v>
      </c>
      <c r="AW1431" s="30">
        <f>'26'!AV39</f>
        <v>0</v>
      </c>
      <c r="AX1431" s="30">
        <f>'26'!AW39</f>
        <v>10</v>
      </c>
      <c r="AY1431" s="30">
        <f>'26'!AX39</f>
        <v>200</v>
      </c>
      <c r="AZ1431" s="30">
        <f>'26'!AY39</f>
        <v>0</v>
      </c>
      <c r="BA1431" s="30">
        <f>'26'!AZ39</f>
        <v>36</v>
      </c>
      <c r="BB1431" s="30">
        <f>'26'!BA39</f>
        <v>18</v>
      </c>
      <c r="BC1431" s="30">
        <f>'26'!BB39</f>
        <v>264</v>
      </c>
      <c r="BD1431" s="30">
        <f>'26'!BC39</f>
        <v>250.79999999999998</v>
      </c>
      <c r="BE1431" s="30">
        <f>'26'!BD39</f>
        <v>18</v>
      </c>
      <c r="BF1431" s="30">
        <f>'26'!BE39</f>
        <v>20</v>
      </c>
      <c r="BG1431" s="30">
        <f>'26'!BF39</f>
        <v>12</v>
      </c>
      <c r="BH1431" s="30">
        <f>'26'!BG39</f>
        <v>14</v>
      </c>
      <c r="BI1431" s="30">
        <f>'26'!BH39</f>
        <v>1</v>
      </c>
      <c r="BJ1431" s="30">
        <f>'26'!BI39</f>
        <v>65</v>
      </c>
      <c r="BK1431" s="30">
        <f>'26'!BJ39</f>
        <v>185.79999999999998</v>
      </c>
      <c r="BL1431" s="30">
        <f>'26'!BK39</f>
        <v>89.183999999999983</v>
      </c>
      <c r="BM1431" s="30">
        <f>'26'!BL39</f>
        <v>96.616</v>
      </c>
    </row>
    <row r="1432" spans="1:65">
      <c r="A1432" s="78">
        <f>'26'!A40</f>
        <v>42912</v>
      </c>
      <c r="B1432" s="82" t="str">
        <f t="shared" si="22"/>
        <v>15:00:00</v>
      </c>
      <c r="C1432" s="30" t="str">
        <f>'26'!B40</f>
        <v>15H00</v>
      </c>
      <c r="D1432" s="30">
        <f>'26'!C40</f>
        <v>775</v>
      </c>
      <c r="E1432" s="30">
        <f>'26'!D40</f>
        <v>803</v>
      </c>
      <c r="F1432" s="30">
        <f>'26'!E40</f>
        <v>617</v>
      </c>
      <c r="G1432" s="30">
        <f>'26'!F40</f>
        <v>54</v>
      </c>
      <c r="H1432" s="30">
        <f>'26'!G40</f>
        <v>0</v>
      </c>
      <c r="I1432" s="30">
        <f>'26'!H40</f>
        <v>20</v>
      </c>
      <c r="J1432" s="30">
        <f>'26'!I40</f>
        <v>2195</v>
      </c>
      <c r="K1432" s="30">
        <f>'26'!J40</f>
        <v>74</v>
      </c>
      <c r="L1432" s="30">
        <f>'26'!K40</f>
        <v>350</v>
      </c>
      <c r="M1432" s="30">
        <f>'26'!L40</f>
        <v>497</v>
      </c>
      <c r="N1432" s="30">
        <f>'26'!M40</f>
        <v>330</v>
      </c>
      <c r="O1432" s="30">
        <f>'26'!N40</f>
        <v>0</v>
      </c>
      <c r="P1432" s="30">
        <f>'26'!O40</f>
        <v>13</v>
      </c>
      <c r="Q1432" s="30">
        <f>'26'!P40</f>
        <v>17</v>
      </c>
      <c r="R1432" s="30">
        <f>'26'!Q40</f>
        <v>11</v>
      </c>
      <c r="S1432" s="30">
        <f>'26'!R40</f>
        <v>0</v>
      </c>
      <c r="T1432" s="30">
        <f>'26'!S40</f>
        <v>1177</v>
      </c>
      <c r="U1432" s="30">
        <f>'26'!T40</f>
        <v>41</v>
      </c>
      <c r="V1432" s="30">
        <f>'26'!U40</f>
        <v>115</v>
      </c>
      <c r="W1432" s="30">
        <f>'26'!V40</f>
        <v>4.3099999999999996</v>
      </c>
      <c r="X1432" s="30">
        <f>'26'!W40</f>
        <v>3.5</v>
      </c>
      <c r="Y1432" s="30">
        <f>'26'!X40</f>
        <v>5.5</v>
      </c>
      <c r="Z1432" s="30">
        <f>'26'!Y40</f>
        <v>3.5</v>
      </c>
      <c r="AA1432" s="30">
        <f>'26'!Z40</f>
        <v>5.7</v>
      </c>
      <c r="AB1432" s="30">
        <f>'26'!AA40</f>
        <v>2.2000000000000002</v>
      </c>
      <c r="AC1432" s="30">
        <f>'26'!AB40</f>
        <v>0</v>
      </c>
      <c r="AD1432" s="30">
        <f>'26'!AC40</f>
        <v>0</v>
      </c>
      <c r="AE1432" s="30">
        <f>'26'!AD40</f>
        <v>0</v>
      </c>
      <c r="AF1432" s="30">
        <f>'26'!AE40</f>
        <v>0.9</v>
      </c>
      <c r="AG1432" s="30">
        <f>'26'!AF40</f>
        <v>0</v>
      </c>
      <c r="AH1432" s="30">
        <f>'26'!AG40</f>
        <v>0</v>
      </c>
      <c r="AI1432" s="30">
        <f>'26'!AH40</f>
        <v>0.9</v>
      </c>
      <c r="AJ1432" s="30">
        <f>'26'!AI40</f>
        <v>45</v>
      </c>
      <c r="AK1432" s="30">
        <f>'26'!AJ40</f>
        <v>45.9</v>
      </c>
      <c r="AL1432" s="30">
        <f>'26'!AK40</f>
        <v>134.91</v>
      </c>
      <c r="AM1432" s="30">
        <f>'26'!AL40</f>
        <v>140.60999999999999</v>
      </c>
      <c r="AN1432" s="30">
        <f>'26'!AM40</f>
        <v>94.70999999999998</v>
      </c>
      <c r="AO1432" s="30">
        <f>'26'!AN40</f>
        <v>0</v>
      </c>
      <c r="AP1432" s="30">
        <f>'26'!AO40</f>
        <v>0</v>
      </c>
      <c r="AQ1432" s="30">
        <f>'26'!AP40</f>
        <v>140.60999999999999</v>
      </c>
      <c r="AR1432" s="30">
        <f>'26'!AQ40</f>
        <v>0.17399999999997817</v>
      </c>
      <c r="AS1432" s="30">
        <f>'26'!AR40</f>
        <v>0</v>
      </c>
      <c r="AT1432" s="30">
        <f>'26'!AS40</f>
        <v>45.9</v>
      </c>
      <c r="AU1432" s="30">
        <f>'26'!AT40</f>
        <v>89.183999999999983</v>
      </c>
      <c r="AV1432" s="30">
        <f>'26'!AU40</f>
        <v>135.08399999999997</v>
      </c>
      <c r="AW1432" s="30">
        <f>'26'!AV40</f>
        <v>0</v>
      </c>
      <c r="AX1432" s="30">
        <f>'26'!AW40</f>
        <v>10</v>
      </c>
      <c r="AY1432" s="30">
        <f>'26'!AX40</f>
        <v>200</v>
      </c>
      <c r="AZ1432" s="30">
        <f>'26'!AY40</f>
        <v>0</v>
      </c>
      <c r="BA1432" s="30">
        <f>'26'!AZ40</f>
        <v>36</v>
      </c>
      <c r="BB1432" s="30">
        <f>'26'!BA40</f>
        <v>18</v>
      </c>
      <c r="BC1432" s="30">
        <f>'26'!BB40</f>
        <v>264</v>
      </c>
      <c r="BD1432" s="30">
        <f>'26'!BC40</f>
        <v>250.79999999999998</v>
      </c>
      <c r="BE1432" s="30">
        <f>'26'!BD40</f>
        <v>18</v>
      </c>
      <c r="BF1432" s="30">
        <f>'26'!BE40</f>
        <v>20</v>
      </c>
      <c r="BG1432" s="30">
        <f>'26'!BF40</f>
        <v>12</v>
      </c>
      <c r="BH1432" s="30">
        <f>'26'!BG40</f>
        <v>14</v>
      </c>
      <c r="BI1432" s="30">
        <f>'26'!BH40</f>
        <v>1</v>
      </c>
      <c r="BJ1432" s="30">
        <f>'26'!BI40</f>
        <v>65</v>
      </c>
      <c r="BK1432" s="30">
        <f>'26'!BJ40</f>
        <v>185.79999999999998</v>
      </c>
      <c r="BL1432" s="30">
        <f>'26'!BK40</f>
        <v>89.183999999999983</v>
      </c>
      <c r="BM1432" s="30">
        <f>'26'!BL40</f>
        <v>96.616</v>
      </c>
    </row>
    <row r="1433" spans="1:65">
      <c r="A1433" s="78">
        <f>'26'!A41</f>
        <v>42912</v>
      </c>
      <c r="B1433" s="82" t="str">
        <f t="shared" si="22"/>
        <v>15:30:00</v>
      </c>
      <c r="C1433" s="30" t="str">
        <f>'26'!B41</f>
        <v>15H30</v>
      </c>
      <c r="D1433" s="30">
        <f>'26'!C41</f>
        <v>797</v>
      </c>
      <c r="E1433" s="30">
        <f>'26'!D41</f>
        <v>805</v>
      </c>
      <c r="F1433" s="30">
        <f>'26'!E41</f>
        <v>630</v>
      </c>
      <c r="G1433" s="30">
        <f>'26'!F41</f>
        <v>54</v>
      </c>
      <c r="H1433" s="30">
        <f>'26'!G41</f>
        <v>0</v>
      </c>
      <c r="I1433" s="30">
        <f>'26'!H41</f>
        <v>21</v>
      </c>
      <c r="J1433" s="30">
        <f>'26'!I41</f>
        <v>2232</v>
      </c>
      <c r="K1433" s="30">
        <f>'26'!J41</f>
        <v>75</v>
      </c>
      <c r="L1433" s="30">
        <f>'26'!K41</f>
        <v>344</v>
      </c>
      <c r="M1433" s="30">
        <f>'26'!L41</f>
        <v>488</v>
      </c>
      <c r="N1433" s="30">
        <f>'26'!M41</f>
        <v>330</v>
      </c>
      <c r="O1433" s="30">
        <f>'26'!N41</f>
        <v>0</v>
      </c>
      <c r="P1433" s="30">
        <f>'26'!O41</f>
        <v>12</v>
      </c>
      <c r="Q1433" s="30">
        <f>'26'!P41</f>
        <v>17</v>
      </c>
      <c r="R1433" s="30">
        <f>'26'!Q41</f>
        <v>12</v>
      </c>
      <c r="S1433" s="30">
        <f>'26'!R41</f>
        <v>0</v>
      </c>
      <c r="T1433" s="30">
        <f>'26'!S41</f>
        <v>1162</v>
      </c>
      <c r="U1433" s="30">
        <f>'26'!T41</f>
        <v>41</v>
      </c>
      <c r="V1433" s="30">
        <f>'26'!U41</f>
        <v>116</v>
      </c>
      <c r="W1433" s="30">
        <f>'26'!V41</f>
        <v>4.3099999999999996</v>
      </c>
      <c r="X1433" s="30">
        <f>'26'!W41</f>
        <v>3.5</v>
      </c>
      <c r="Y1433" s="30">
        <f>'26'!X41</f>
        <v>5.5</v>
      </c>
      <c r="Z1433" s="30">
        <f>'26'!Y41</f>
        <v>3.5</v>
      </c>
      <c r="AA1433" s="30">
        <f>'26'!Z41</f>
        <v>5.7</v>
      </c>
      <c r="AB1433" s="30">
        <f>'26'!AA41</f>
        <v>2.2000000000000002</v>
      </c>
      <c r="AC1433" s="30">
        <f>'26'!AB41</f>
        <v>0</v>
      </c>
      <c r="AD1433" s="30">
        <f>'26'!AC41</f>
        <v>0</v>
      </c>
      <c r="AE1433" s="30">
        <f>'26'!AD41</f>
        <v>0</v>
      </c>
      <c r="AF1433" s="30">
        <f>'26'!AE41</f>
        <v>0.9</v>
      </c>
      <c r="AG1433" s="30">
        <f>'26'!AF41</f>
        <v>0</v>
      </c>
      <c r="AH1433" s="30">
        <f>'26'!AG41</f>
        <v>0</v>
      </c>
      <c r="AI1433" s="30">
        <f>'26'!AH41</f>
        <v>0.9</v>
      </c>
      <c r="AJ1433" s="30">
        <f>'26'!AI41</f>
        <v>45</v>
      </c>
      <c r="AK1433" s="30">
        <f>'26'!AJ41</f>
        <v>45.9</v>
      </c>
      <c r="AL1433" s="30">
        <f>'26'!AK41</f>
        <v>135.91</v>
      </c>
      <c r="AM1433" s="30">
        <f>'26'!AL41</f>
        <v>141.60999999999999</v>
      </c>
      <c r="AN1433" s="30">
        <f>'26'!AM41</f>
        <v>95.70999999999998</v>
      </c>
      <c r="AO1433" s="30">
        <f>'26'!AN41</f>
        <v>0</v>
      </c>
      <c r="AP1433" s="30">
        <f>'26'!AO41</f>
        <v>0</v>
      </c>
      <c r="AQ1433" s="30">
        <f>'26'!AP41</f>
        <v>141.60999999999999</v>
      </c>
      <c r="AR1433" s="30">
        <f>'26'!AQ41</f>
        <v>-0.82600000000002183</v>
      </c>
      <c r="AS1433" s="30">
        <f>'26'!AR41</f>
        <v>0</v>
      </c>
      <c r="AT1433" s="30">
        <f>'26'!AS41</f>
        <v>45.9</v>
      </c>
      <c r="AU1433" s="30">
        <f>'26'!AT41</f>
        <v>89.183999999999983</v>
      </c>
      <c r="AV1433" s="30">
        <f>'26'!AU41</f>
        <v>135.08399999999997</v>
      </c>
      <c r="AW1433" s="30">
        <f>'26'!AV41</f>
        <v>0</v>
      </c>
      <c r="AX1433" s="30">
        <f>'26'!AW41</f>
        <v>10</v>
      </c>
      <c r="AY1433" s="30">
        <f>'26'!AX41</f>
        <v>200</v>
      </c>
      <c r="AZ1433" s="30">
        <f>'26'!AY41</f>
        <v>0</v>
      </c>
      <c r="BA1433" s="30">
        <f>'26'!AZ41</f>
        <v>36</v>
      </c>
      <c r="BB1433" s="30">
        <f>'26'!BA41</f>
        <v>18</v>
      </c>
      <c r="BC1433" s="30">
        <f>'26'!BB41</f>
        <v>264</v>
      </c>
      <c r="BD1433" s="30">
        <f>'26'!BC41</f>
        <v>250.79999999999998</v>
      </c>
      <c r="BE1433" s="30">
        <f>'26'!BD41</f>
        <v>18</v>
      </c>
      <c r="BF1433" s="30">
        <f>'26'!BE41</f>
        <v>20</v>
      </c>
      <c r="BG1433" s="30">
        <f>'26'!BF41</f>
        <v>12</v>
      </c>
      <c r="BH1433" s="30">
        <f>'26'!BG41</f>
        <v>14</v>
      </c>
      <c r="BI1433" s="30">
        <f>'26'!BH41</f>
        <v>1</v>
      </c>
      <c r="BJ1433" s="30">
        <f>'26'!BI41</f>
        <v>65</v>
      </c>
      <c r="BK1433" s="30">
        <f>'26'!BJ41</f>
        <v>185.79999999999998</v>
      </c>
      <c r="BL1433" s="30">
        <f>'26'!BK41</f>
        <v>89.183999999999983</v>
      </c>
      <c r="BM1433" s="30">
        <f>'26'!BL41</f>
        <v>96.616</v>
      </c>
    </row>
    <row r="1434" spans="1:65">
      <c r="A1434" s="78">
        <f>'26'!A42</f>
        <v>42912</v>
      </c>
      <c r="B1434" s="82" t="str">
        <f t="shared" si="22"/>
        <v>16:00:00</v>
      </c>
      <c r="C1434" s="30" t="str">
        <f>'26'!B42</f>
        <v>16H00</v>
      </c>
      <c r="D1434" s="30">
        <f>'26'!C42</f>
        <v>799</v>
      </c>
      <c r="E1434" s="30">
        <f>'26'!D42</f>
        <v>814</v>
      </c>
      <c r="F1434" s="30">
        <f>'26'!E42</f>
        <v>616</v>
      </c>
      <c r="G1434" s="30">
        <f>'26'!F42</f>
        <v>55</v>
      </c>
      <c r="H1434" s="30">
        <f>'26'!G42</f>
        <v>0</v>
      </c>
      <c r="I1434" s="30">
        <f>'26'!H42</f>
        <v>21</v>
      </c>
      <c r="J1434" s="30">
        <f>'26'!I42</f>
        <v>2229</v>
      </c>
      <c r="K1434" s="30">
        <f>'26'!J42</f>
        <v>76</v>
      </c>
      <c r="L1434" s="30">
        <f>'26'!K42</f>
        <v>349</v>
      </c>
      <c r="M1434" s="30">
        <f>'26'!L42</f>
        <v>461</v>
      </c>
      <c r="N1434" s="30">
        <f>'26'!M42</f>
        <v>350</v>
      </c>
      <c r="O1434" s="30">
        <f>'26'!N42</f>
        <v>0</v>
      </c>
      <c r="P1434" s="30">
        <f>'26'!O42</f>
        <v>13</v>
      </c>
      <c r="Q1434" s="30">
        <f>'26'!P42</f>
        <v>16</v>
      </c>
      <c r="R1434" s="30">
        <f>'26'!Q42</f>
        <v>12</v>
      </c>
      <c r="S1434" s="30">
        <f>'26'!R42</f>
        <v>0</v>
      </c>
      <c r="T1434" s="30">
        <f>'26'!S42</f>
        <v>1160</v>
      </c>
      <c r="U1434" s="30">
        <f>'26'!T42</f>
        <v>41</v>
      </c>
      <c r="V1434" s="30">
        <f>'26'!U42</f>
        <v>117</v>
      </c>
      <c r="W1434" s="30">
        <f>'26'!V42</f>
        <v>4.3099999999999996</v>
      </c>
      <c r="X1434" s="30">
        <f>'26'!W42</f>
        <v>3.5</v>
      </c>
      <c r="Y1434" s="30">
        <f>'26'!X42</f>
        <v>5.5</v>
      </c>
      <c r="Z1434" s="30">
        <f>'26'!Y42</f>
        <v>3.5</v>
      </c>
      <c r="AA1434" s="30">
        <f>'26'!Z42</f>
        <v>5.7</v>
      </c>
      <c r="AB1434" s="30">
        <f>'26'!AA42</f>
        <v>2.2999999999999998</v>
      </c>
      <c r="AC1434" s="30">
        <f>'26'!AB42</f>
        <v>0</v>
      </c>
      <c r="AD1434" s="30">
        <f>'26'!AC42</f>
        <v>0</v>
      </c>
      <c r="AE1434" s="30">
        <f>'26'!AD42</f>
        <v>0</v>
      </c>
      <c r="AF1434" s="30">
        <f>'26'!AE42</f>
        <v>0.9</v>
      </c>
      <c r="AG1434" s="30">
        <f>'26'!AF42</f>
        <v>0</v>
      </c>
      <c r="AH1434" s="30">
        <f>'26'!AG42</f>
        <v>0</v>
      </c>
      <c r="AI1434" s="30">
        <f>'26'!AH42</f>
        <v>0.9</v>
      </c>
      <c r="AJ1434" s="30">
        <f>'26'!AI42</f>
        <v>45</v>
      </c>
      <c r="AK1434" s="30">
        <f>'26'!AJ42</f>
        <v>45.9</v>
      </c>
      <c r="AL1434" s="30">
        <f>'26'!AK42</f>
        <v>136.91</v>
      </c>
      <c r="AM1434" s="30">
        <f>'26'!AL42</f>
        <v>142.71</v>
      </c>
      <c r="AN1434" s="30">
        <f>'26'!AM42</f>
        <v>96.81</v>
      </c>
      <c r="AO1434" s="30">
        <f>'26'!AN42</f>
        <v>0</v>
      </c>
      <c r="AP1434" s="30">
        <f>'26'!AO42</f>
        <v>0</v>
      </c>
      <c r="AQ1434" s="30">
        <f>'26'!AP42</f>
        <v>142.71</v>
      </c>
      <c r="AR1434" s="30">
        <f>'26'!AQ42</f>
        <v>-1.8260000000000218</v>
      </c>
      <c r="AS1434" s="30">
        <f>'26'!AR42</f>
        <v>0</v>
      </c>
      <c r="AT1434" s="30">
        <f>'26'!AS42</f>
        <v>45.9</v>
      </c>
      <c r="AU1434" s="30">
        <f>'26'!AT42</f>
        <v>89.183999999999983</v>
      </c>
      <c r="AV1434" s="30">
        <f>'26'!AU42</f>
        <v>135.08399999999997</v>
      </c>
      <c r="AW1434" s="30">
        <f>'26'!AV42</f>
        <v>0</v>
      </c>
      <c r="AX1434" s="30">
        <f>'26'!AW42</f>
        <v>10</v>
      </c>
      <c r="AY1434" s="30">
        <f>'26'!AX42</f>
        <v>200</v>
      </c>
      <c r="AZ1434" s="30">
        <f>'26'!AY42</f>
        <v>0</v>
      </c>
      <c r="BA1434" s="30">
        <f>'26'!AZ42</f>
        <v>36</v>
      </c>
      <c r="BB1434" s="30">
        <f>'26'!BA42</f>
        <v>18</v>
      </c>
      <c r="BC1434" s="30">
        <f>'26'!BB42</f>
        <v>264</v>
      </c>
      <c r="BD1434" s="30">
        <f>'26'!BC42</f>
        <v>250.79999999999998</v>
      </c>
      <c r="BE1434" s="30">
        <f>'26'!BD42</f>
        <v>18</v>
      </c>
      <c r="BF1434" s="30">
        <f>'26'!BE42</f>
        <v>20</v>
      </c>
      <c r="BG1434" s="30">
        <f>'26'!BF42</f>
        <v>12</v>
      </c>
      <c r="BH1434" s="30">
        <f>'26'!BG42</f>
        <v>14</v>
      </c>
      <c r="BI1434" s="30">
        <f>'26'!BH42</f>
        <v>1</v>
      </c>
      <c r="BJ1434" s="30">
        <f>'26'!BI42</f>
        <v>65</v>
      </c>
      <c r="BK1434" s="30">
        <f>'26'!BJ42</f>
        <v>185.79999999999998</v>
      </c>
      <c r="BL1434" s="30">
        <f>'26'!BK42</f>
        <v>89.183999999999983</v>
      </c>
      <c r="BM1434" s="30">
        <f>'26'!BL42</f>
        <v>96.616</v>
      </c>
    </row>
    <row r="1435" spans="1:65">
      <c r="A1435" s="78">
        <f>'26'!A43</f>
        <v>42912</v>
      </c>
      <c r="B1435" s="82" t="str">
        <f t="shared" si="22"/>
        <v>16:30:00</v>
      </c>
      <c r="C1435" s="30" t="str">
        <f>'26'!B43</f>
        <v>16H30</v>
      </c>
      <c r="D1435" s="30">
        <f>'26'!C43</f>
        <v>790</v>
      </c>
      <c r="E1435" s="30">
        <f>'26'!D43</f>
        <v>800</v>
      </c>
      <c r="F1435" s="30">
        <f>'26'!E43</f>
        <v>614</v>
      </c>
      <c r="G1435" s="30">
        <f>'26'!F43</f>
        <v>53</v>
      </c>
      <c r="H1435" s="30">
        <f>'26'!G43</f>
        <v>0</v>
      </c>
      <c r="I1435" s="30">
        <f>'26'!H43</f>
        <v>20</v>
      </c>
      <c r="J1435" s="30">
        <f>'26'!I43</f>
        <v>2204</v>
      </c>
      <c r="K1435" s="30">
        <f>'26'!J43</f>
        <v>73</v>
      </c>
      <c r="L1435" s="30">
        <f>'26'!K43</f>
        <v>339</v>
      </c>
      <c r="M1435" s="30">
        <f>'26'!L43</f>
        <v>457</v>
      </c>
      <c r="N1435" s="30">
        <f>'26'!M43</f>
        <v>350</v>
      </c>
      <c r="O1435" s="30">
        <f>'26'!N43</f>
        <v>0</v>
      </c>
      <c r="P1435" s="30">
        <f>'26'!O43</f>
        <v>12</v>
      </c>
      <c r="Q1435" s="30">
        <f>'26'!P43</f>
        <v>16</v>
      </c>
      <c r="R1435" s="30">
        <f>'26'!Q43</f>
        <v>12</v>
      </c>
      <c r="S1435" s="30">
        <f>'26'!R43</f>
        <v>0</v>
      </c>
      <c r="T1435" s="30">
        <f>'26'!S43</f>
        <v>1146</v>
      </c>
      <c r="U1435" s="30">
        <f>'26'!T43</f>
        <v>40</v>
      </c>
      <c r="V1435" s="30">
        <f>'26'!U43</f>
        <v>113</v>
      </c>
      <c r="W1435" s="30">
        <f>'26'!V43</f>
        <v>4.3099999999999996</v>
      </c>
      <c r="X1435" s="30">
        <f>'26'!W43</f>
        <v>3.5</v>
      </c>
      <c r="Y1435" s="30">
        <f>'26'!X43</f>
        <v>6</v>
      </c>
      <c r="Z1435" s="30">
        <f>'26'!Y43</f>
        <v>3.5</v>
      </c>
      <c r="AA1435" s="30">
        <f>'26'!Z43</f>
        <v>5.7</v>
      </c>
      <c r="AB1435" s="30">
        <f>'26'!AA43</f>
        <v>2.2999999999999998</v>
      </c>
      <c r="AC1435" s="30">
        <f>'26'!AB43</f>
        <v>0</v>
      </c>
      <c r="AD1435" s="30">
        <f>'26'!AC43</f>
        <v>0</v>
      </c>
      <c r="AE1435" s="30">
        <f>'26'!AD43</f>
        <v>0</v>
      </c>
      <c r="AF1435" s="30">
        <f>'26'!AE43</f>
        <v>0.9</v>
      </c>
      <c r="AG1435" s="30">
        <f>'26'!AF43</f>
        <v>0</v>
      </c>
      <c r="AH1435" s="30">
        <f>'26'!AG43</f>
        <v>0</v>
      </c>
      <c r="AI1435" s="30">
        <f>'26'!AH43</f>
        <v>0.9</v>
      </c>
      <c r="AJ1435" s="30">
        <f>'26'!AI43</f>
        <v>45</v>
      </c>
      <c r="AK1435" s="30">
        <f>'26'!AJ43</f>
        <v>45.9</v>
      </c>
      <c r="AL1435" s="30">
        <f>'26'!AK43</f>
        <v>133.41</v>
      </c>
      <c r="AM1435" s="30">
        <f>'26'!AL43</f>
        <v>139.21</v>
      </c>
      <c r="AN1435" s="30">
        <f>'26'!AM43</f>
        <v>93.31</v>
      </c>
      <c r="AO1435" s="30">
        <f>'26'!AN43</f>
        <v>0</v>
      </c>
      <c r="AP1435" s="30">
        <f>'26'!AO43</f>
        <v>0</v>
      </c>
      <c r="AQ1435" s="30">
        <f>'26'!AP43</f>
        <v>139.21</v>
      </c>
      <c r="AR1435" s="30">
        <f>'26'!AQ43</f>
        <v>1.6739999999999782</v>
      </c>
      <c r="AS1435" s="30">
        <f>'26'!AR43</f>
        <v>0</v>
      </c>
      <c r="AT1435" s="30">
        <f>'26'!AS43</f>
        <v>45.9</v>
      </c>
      <c r="AU1435" s="30">
        <f>'26'!AT43</f>
        <v>89.183999999999983</v>
      </c>
      <c r="AV1435" s="30">
        <f>'26'!AU43</f>
        <v>135.08399999999997</v>
      </c>
      <c r="AW1435" s="30">
        <f>'26'!AV43</f>
        <v>0</v>
      </c>
      <c r="AX1435" s="30">
        <f>'26'!AW43</f>
        <v>10</v>
      </c>
      <c r="AY1435" s="30">
        <f>'26'!AX43</f>
        <v>200</v>
      </c>
      <c r="AZ1435" s="30">
        <f>'26'!AY43</f>
        <v>0</v>
      </c>
      <c r="BA1435" s="30">
        <f>'26'!AZ43</f>
        <v>36</v>
      </c>
      <c r="BB1435" s="30">
        <f>'26'!BA43</f>
        <v>18</v>
      </c>
      <c r="BC1435" s="30">
        <f>'26'!BB43</f>
        <v>264</v>
      </c>
      <c r="BD1435" s="30">
        <f>'26'!BC43</f>
        <v>250.79999999999998</v>
      </c>
      <c r="BE1435" s="30">
        <f>'26'!BD43</f>
        <v>18</v>
      </c>
      <c r="BF1435" s="30">
        <f>'26'!BE43</f>
        <v>20</v>
      </c>
      <c r="BG1435" s="30">
        <f>'26'!BF43</f>
        <v>12</v>
      </c>
      <c r="BH1435" s="30">
        <f>'26'!BG43</f>
        <v>14</v>
      </c>
      <c r="BI1435" s="30">
        <f>'26'!BH43</f>
        <v>1</v>
      </c>
      <c r="BJ1435" s="30">
        <f>'26'!BI43</f>
        <v>65</v>
      </c>
      <c r="BK1435" s="30">
        <f>'26'!BJ43</f>
        <v>185.79999999999998</v>
      </c>
      <c r="BL1435" s="30">
        <f>'26'!BK43</f>
        <v>89.183999999999983</v>
      </c>
      <c r="BM1435" s="30">
        <f>'26'!BL43</f>
        <v>96.616</v>
      </c>
    </row>
    <row r="1436" spans="1:65">
      <c r="A1436" s="78">
        <f>'26'!A44</f>
        <v>42912</v>
      </c>
      <c r="B1436" s="82" t="str">
        <f t="shared" si="22"/>
        <v>17:00:00</v>
      </c>
      <c r="C1436" s="30" t="str">
        <f>'26'!B44</f>
        <v>17H00</v>
      </c>
      <c r="D1436" s="30">
        <f>'26'!C44</f>
        <v>790</v>
      </c>
      <c r="E1436" s="30">
        <f>'26'!D44</f>
        <v>799</v>
      </c>
      <c r="F1436" s="30">
        <f>'26'!E44</f>
        <v>599</v>
      </c>
      <c r="G1436" s="30">
        <f>'26'!F44</f>
        <v>54</v>
      </c>
      <c r="H1436" s="30">
        <f>'26'!G44</f>
        <v>0</v>
      </c>
      <c r="I1436" s="30">
        <f>'26'!H44</f>
        <v>20</v>
      </c>
      <c r="J1436" s="30">
        <f>'26'!I44</f>
        <v>2188</v>
      </c>
      <c r="K1436" s="30">
        <f>'26'!J44</f>
        <v>74</v>
      </c>
      <c r="L1436" s="30">
        <f>'26'!K44</f>
        <v>349</v>
      </c>
      <c r="M1436" s="30">
        <f>'26'!L44</f>
        <v>468</v>
      </c>
      <c r="N1436" s="30">
        <f>'26'!M44</f>
        <v>330</v>
      </c>
      <c r="O1436" s="30">
        <f>'26'!N44</f>
        <v>0</v>
      </c>
      <c r="P1436" s="30">
        <f>'26'!O44</f>
        <v>13</v>
      </c>
      <c r="Q1436" s="30">
        <f>'26'!P44</f>
        <v>16</v>
      </c>
      <c r="R1436" s="30">
        <f>'26'!Q44</f>
        <v>11</v>
      </c>
      <c r="S1436" s="30">
        <f>'26'!R44</f>
        <v>0</v>
      </c>
      <c r="T1436" s="30">
        <f>'26'!S44</f>
        <v>1147</v>
      </c>
      <c r="U1436" s="30">
        <f>'26'!T44</f>
        <v>40</v>
      </c>
      <c r="V1436" s="30">
        <f>'26'!U44</f>
        <v>114</v>
      </c>
      <c r="W1436" s="30">
        <f>'26'!V44</f>
        <v>4.3099999999999996</v>
      </c>
      <c r="X1436" s="30">
        <f>'26'!W44</f>
        <v>3.5</v>
      </c>
      <c r="Y1436" s="30">
        <f>'26'!X44</f>
        <v>6</v>
      </c>
      <c r="Z1436" s="30">
        <f>'26'!Y44</f>
        <v>3.5</v>
      </c>
      <c r="AA1436" s="30">
        <f>'26'!Z44</f>
        <v>5.6</v>
      </c>
      <c r="AB1436" s="30">
        <f>'26'!AA44</f>
        <v>2.2999999999999998</v>
      </c>
      <c r="AC1436" s="30">
        <f>'26'!AB44</f>
        <v>0</v>
      </c>
      <c r="AD1436" s="30">
        <f>'26'!AC44</f>
        <v>0</v>
      </c>
      <c r="AE1436" s="30">
        <f>'26'!AD44</f>
        <v>0</v>
      </c>
      <c r="AF1436" s="30">
        <f>'26'!AE44</f>
        <v>0.9</v>
      </c>
      <c r="AG1436" s="30">
        <f>'26'!AF44</f>
        <v>0</v>
      </c>
      <c r="AH1436" s="30">
        <f>'26'!AG44</f>
        <v>0</v>
      </c>
      <c r="AI1436" s="30">
        <f>'26'!AH44</f>
        <v>0.9</v>
      </c>
      <c r="AJ1436" s="30">
        <f>'26'!AI44</f>
        <v>45</v>
      </c>
      <c r="AK1436" s="30">
        <f>'26'!AJ44</f>
        <v>45.9</v>
      </c>
      <c r="AL1436" s="30">
        <f>'26'!AK44</f>
        <v>134.31</v>
      </c>
      <c r="AM1436" s="30">
        <f>'26'!AL44</f>
        <v>140.11000000000001</v>
      </c>
      <c r="AN1436" s="30">
        <f>'26'!AM44</f>
        <v>94.210000000000008</v>
      </c>
      <c r="AO1436" s="30">
        <f>'26'!AN44</f>
        <v>0</v>
      </c>
      <c r="AP1436" s="30">
        <f>'26'!AO44</f>
        <v>0</v>
      </c>
      <c r="AQ1436" s="30">
        <f>'26'!AP44</f>
        <v>140.11000000000001</v>
      </c>
      <c r="AR1436" s="30">
        <f>'26'!AQ44</f>
        <v>0.77399999999997249</v>
      </c>
      <c r="AS1436" s="30">
        <f>'26'!AR44</f>
        <v>0</v>
      </c>
      <c r="AT1436" s="30">
        <f>'26'!AS44</f>
        <v>45.9</v>
      </c>
      <c r="AU1436" s="30">
        <f>'26'!AT44</f>
        <v>89.183999999999983</v>
      </c>
      <c r="AV1436" s="30">
        <f>'26'!AU44</f>
        <v>135.08399999999997</v>
      </c>
      <c r="AW1436" s="30">
        <f>'26'!AV44</f>
        <v>0</v>
      </c>
      <c r="AX1436" s="30">
        <f>'26'!AW44</f>
        <v>10</v>
      </c>
      <c r="AY1436" s="30">
        <f>'26'!AX44</f>
        <v>200</v>
      </c>
      <c r="AZ1436" s="30">
        <f>'26'!AY44</f>
        <v>0</v>
      </c>
      <c r="BA1436" s="30">
        <f>'26'!AZ44</f>
        <v>36</v>
      </c>
      <c r="BB1436" s="30">
        <f>'26'!BA44</f>
        <v>18</v>
      </c>
      <c r="BC1436" s="30">
        <f>'26'!BB44</f>
        <v>264</v>
      </c>
      <c r="BD1436" s="30">
        <f>'26'!BC44</f>
        <v>250.79999999999998</v>
      </c>
      <c r="BE1436" s="30">
        <f>'26'!BD44</f>
        <v>18</v>
      </c>
      <c r="BF1436" s="30">
        <f>'26'!BE44</f>
        <v>20</v>
      </c>
      <c r="BG1436" s="30">
        <f>'26'!BF44</f>
        <v>12</v>
      </c>
      <c r="BH1436" s="30">
        <f>'26'!BG44</f>
        <v>14</v>
      </c>
      <c r="BI1436" s="30">
        <f>'26'!BH44</f>
        <v>1</v>
      </c>
      <c r="BJ1436" s="30">
        <f>'26'!BI44</f>
        <v>65</v>
      </c>
      <c r="BK1436" s="30">
        <f>'26'!BJ44</f>
        <v>185.79999999999998</v>
      </c>
      <c r="BL1436" s="30">
        <f>'26'!BK44</f>
        <v>89.183999999999983</v>
      </c>
      <c r="BM1436" s="30">
        <f>'26'!BL44</f>
        <v>96.616</v>
      </c>
    </row>
    <row r="1437" spans="1:65">
      <c r="A1437" s="78">
        <f>'26'!A45</f>
        <v>42912</v>
      </c>
      <c r="B1437" s="82" t="str">
        <f t="shared" si="22"/>
        <v>17:30:00</v>
      </c>
      <c r="C1437" s="30" t="str">
        <f>'26'!B45</f>
        <v>17H30</v>
      </c>
      <c r="D1437" s="30">
        <f>'26'!C45</f>
        <v>776</v>
      </c>
      <c r="E1437" s="30">
        <f>'26'!D45</f>
        <v>801</v>
      </c>
      <c r="F1437" s="30">
        <f>'26'!E45</f>
        <v>600</v>
      </c>
      <c r="G1437" s="30">
        <f>'26'!F45</f>
        <v>53</v>
      </c>
      <c r="H1437" s="30">
        <f>'26'!G45</f>
        <v>0</v>
      </c>
      <c r="I1437" s="30">
        <f>'26'!H45</f>
        <v>20</v>
      </c>
      <c r="J1437" s="30">
        <f>'26'!I45</f>
        <v>2177</v>
      </c>
      <c r="K1437" s="30">
        <f>'26'!J45</f>
        <v>73</v>
      </c>
      <c r="L1437" s="30">
        <f>'26'!K45</f>
        <v>361</v>
      </c>
      <c r="M1437" s="30">
        <f>'26'!L45</f>
        <v>450</v>
      </c>
      <c r="N1437" s="30">
        <f>'26'!M45</f>
        <v>360</v>
      </c>
      <c r="O1437" s="30">
        <f>'26'!N45</f>
        <v>0</v>
      </c>
      <c r="P1437" s="30">
        <f>'26'!O45</f>
        <v>13</v>
      </c>
      <c r="Q1437" s="30">
        <f>'26'!P45</f>
        <v>16</v>
      </c>
      <c r="R1437" s="30">
        <f>'26'!Q45</f>
        <v>12</v>
      </c>
      <c r="S1437" s="30">
        <f>'26'!R45</f>
        <v>0</v>
      </c>
      <c r="T1437" s="30">
        <f>'26'!S45</f>
        <v>1171</v>
      </c>
      <c r="U1437" s="30">
        <f>'26'!T45</f>
        <v>41</v>
      </c>
      <c r="V1437" s="30">
        <f>'26'!U45</f>
        <v>114</v>
      </c>
      <c r="W1437" s="30">
        <f>'26'!V45</f>
        <v>4.3099999999999996</v>
      </c>
      <c r="X1437" s="30">
        <f>'26'!W45</f>
        <v>3.5</v>
      </c>
      <c r="Y1437" s="30">
        <f>'26'!X45</f>
        <v>6</v>
      </c>
      <c r="Z1437" s="30">
        <f>'26'!Y45</f>
        <v>3.5</v>
      </c>
      <c r="AA1437" s="30">
        <f>'26'!Z45</f>
        <v>5.6</v>
      </c>
      <c r="AB1437" s="30">
        <f>'26'!AA45</f>
        <v>2.2999999999999998</v>
      </c>
      <c r="AC1437" s="30">
        <f>'26'!AB45</f>
        <v>0</v>
      </c>
      <c r="AD1437" s="30">
        <f>'26'!AC45</f>
        <v>0</v>
      </c>
      <c r="AE1437" s="30">
        <f>'26'!AD45</f>
        <v>0</v>
      </c>
      <c r="AF1437" s="30">
        <f>'26'!AE45</f>
        <v>0.9</v>
      </c>
      <c r="AG1437" s="30">
        <f>'26'!AF45</f>
        <v>0</v>
      </c>
      <c r="AH1437" s="30">
        <f>'26'!AG45</f>
        <v>0</v>
      </c>
      <c r="AI1437" s="30">
        <f>'26'!AH45</f>
        <v>0.9</v>
      </c>
      <c r="AJ1437" s="30">
        <f>'26'!AI45</f>
        <v>60</v>
      </c>
      <c r="AK1437" s="30">
        <f>'26'!AJ45</f>
        <v>60.9</v>
      </c>
      <c r="AL1437" s="30">
        <f>'26'!AK45</f>
        <v>134.31</v>
      </c>
      <c r="AM1437" s="30">
        <f>'26'!AL45</f>
        <v>140.11000000000001</v>
      </c>
      <c r="AN1437" s="30">
        <f>'26'!AM45</f>
        <v>79.210000000000008</v>
      </c>
      <c r="AO1437" s="30">
        <f>'26'!AN45</f>
        <v>0</v>
      </c>
      <c r="AP1437" s="30">
        <f>'26'!AO45</f>
        <v>0</v>
      </c>
      <c r="AQ1437" s="30">
        <f>'26'!AP45</f>
        <v>140.11000000000001</v>
      </c>
      <c r="AR1437" s="30">
        <f>'26'!AQ45</f>
        <v>15.773999999999972</v>
      </c>
      <c r="AS1437" s="30">
        <f>'26'!AR45</f>
        <v>0</v>
      </c>
      <c r="AT1437" s="30">
        <f>'26'!AS45</f>
        <v>60.9</v>
      </c>
      <c r="AU1437" s="30">
        <f>'26'!AT45</f>
        <v>89.183999999999983</v>
      </c>
      <c r="AV1437" s="30">
        <f>'26'!AU45</f>
        <v>150.08399999999997</v>
      </c>
      <c r="AW1437" s="30">
        <f>'26'!AV45</f>
        <v>0</v>
      </c>
      <c r="AX1437" s="30">
        <f>'26'!AW45</f>
        <v>10</v>
      </c>
      <c r="AY1437" s="30">
        <f>'26'!AX45</f>
        <v>200</v>
      </c>
      <c r="AZ1437" s="30">
        <f>'26'!AY45</f>
        <v>0</v>
      </c>
      <c r="BA1437" s="30">
        <f>'26'!AZ45</f>
        <v>36</v>
      </c>
      <c r="BB1437" s="30">
        <f>'26'!BA45</f>
        <v>18</v>
      </c>
      <c r="BC1437" s="30">
        <f>'26'!BB45</f>
        <v>264</v>
      </c>
      <c r="BD1437" s="30">
        <f>'26'!BC45</f>
        <v>250.79999999999998</v>
      </c>
      <c r="BE1437" s="30">
        <f>'26'!BD45</f>
        <v>18</v>
      </c>
      <c r="BF1437" s="30">
        <f>'26'!BE45</f>
        <v>20</v>
      </c>
      <c r="BG1437" s="30">
        <f>'26'!BF45</f>
        <v>12</v>
      </c>
      <c r="BH1437" s="30">
        <f>'26'!BG45</f>
        <v>14</v>
      </c>
      <c r="BI1437" s="30">
        <f>'26'!BH45</f>
        <v>1</v>
      </c>
      <c r="BJ1437" s="30">
        <f>'26'!BI45</f>
        <v>65</v>
      </c>
      <c r="BK1437" s="30">
        <f>'26'!BJ45</f>
        <v>185.79999999999998</v>
      </c>
      <c r="BL1437" s="30">
        <f>'26'!BK45</f>
        <v>89.183999999999983</v>
      </c>
      <c r="BM1437" s="30">
        <f>'26'!BL45</f>
        <v>96.616</v>
      </c>
    </row>
    <row r="1438" spans="1:65">
      <c r="A1438" s="78">
        <f>'26'!A46</f>
        <v>42912</v>
      </c>
      <c r="B1438" s="82" t="str">
        <f t="shared" si="22"/>
        <v>18:00:00</v>
      </c>
      <c r="C1438" s="30" t="str">
        <f>'26'!B46</f>
        <v>18H00</v>
      </c>
      <c r="D1438" s="30">
        <f>'26'!C46</f>
        <v>784</v>
      </c>
      <c r="E1438" s="30">
        <f>'26'!D46</f>
        <v>805</v>
      </c>
      <c r="F1438" s="30">
        <f>'26'!E46</f>
        <v>623</v>
      </c>
      <c r="G1438" s="30">
        <f>'26'!F46</f>
        <v>54</v>
      </c>
      <c r="H1438" s="30">
        <f>'26'!G46</f>
        <v>0</v>
      </c>
      <c r="I1438" s="30">
        <f>'26'!H46</f>
        <v>21</v>
      </c>
      <c r="J1438" s="30">
        <f>'26'!I46</f>
        <v>2212</v>
      </c>
      <c r="K1438" s="30">
        <f>'26'!J46</f>
        <v>75</v>
      </c>
      <c r="L1438" s="30">
        <f>'26'!K46</f>
        <v>380</v>
      </c>
      <c r="M1438" s="30">
        <f>'26'!L46</f>
        <v>457</v>
      </c>
      <c r="N1438" s="30">
        <f>'26'!M46</f>
        <v>380</v>
      </c>
      <c r="O1438" s="30">
        <f>'26'!N46</f>
        <v>0</v>
      </c>
      <c r="P1438" s="30">
        <f>'26'!O46</f>
        <v>13</v>
      </c>
      <c r="Q1438" s="30">
        <f>'26'!P46</f>
        <v>16</v>
      </c>
      <c r="R1438" s="30">
        <f>'26'!Q46</f>
        <v>13</v>
      </c>
      <c r="S1438" s="30">
        <f>'26'!R46</f>
        <v>0</v>
      </c>
      <c r="T1438" s="30">
        <f>'26'!S46</f>
        <v>1217</v>
      </c>
      <c r="U1438" s="30">
        <f>'26'!T46</f>
        <v>42</v>
      </c>
      <c r="V1438" s="30">
        <f>'26'!U46</f>
        <v>117</v>
      </c>
      <c r="W1438" s="30">
        <f>'26'!V46</f>
        <v>4.3099999999999996</v>
      </c>
      <c r="X1438" s="30">
        <f>'26'!W46</f>
        <v>3.5</v>
      </c>
      <c r="Y1438" s="30">
        <f>'26'!X46</f>
        <v>5.8</v>
      </c>
      <c r="Z1438" s="30">
        <f>'26'!Y46</f>
        <v>3.8</v>
      </c>
      <c r="AA1438" s="30">
        <f>'26'!Z46</f>
        <v>5.4</v>
      </c>
      <c r="AB1438" s="30">
        <f>'26'!AA46</f>
        <v>2.2999999999999998</v>
      </c>
      <c r="AC1438" s="30">
        <f>'26'!AB46</f>
        <v>0</v>
      </c>
      <c r="AD1438" s="30">
        <f>'26'!AC46</f>
        <v>0</v>
      </c>
      <c r="AE1438" s="30">
        <f>'26'!AD46</f>
        <v>0</v>
      </c>
      <c r="AF1438" s="30">
        <f>'26'!AE46</f>
        <v>0.9</v>
      </c>
      <c r="AG1438" s="30">
        <f>'26'!AF46</f>
        <v>0</v>
      </c>
      <c r="AH1438" s="30">
        <f>'26'!AG46</f>
        <v>0</v>
      </c>
      <c r="AI1438" s="30">
        <f>'26'!AH46</f>
        <v>0.9</v>
      </c>
      <c r="AJ1438" s="30">
        <f>'26'!AI46</f>
        <v>60</v>
      </c>
      <c r="AK1438" s="30">
        <f>'26'!AJ46</f>
        <v>60.9</v>
      </c>
      <c r="AL1438" s="30">
        <f>'26'!AK46</f>
        <v>137.21</v>
      </c>
      <c r="AM1438" s="30">
        <f>'26'!AL46</f>
        <v>143.01000000000002</v>
      </c>
      <c r="AN1438" s="30">
        <f>'26'!AM46</f>
        <v>82.110000000000014</v>
      </c>
      <c r="AO1438" s="30">
        <f>'26'!AN46</f>
        <v>0</v>
      </c>
      <c r="AP1438" s="30">
        <f>'26'!AO46</f>
        <v>0</v>
      </c>
      <c r="AQ1438" s="30">
        <f>'26'!AP46</f>
        <v>143.01000000000002</v>
      </c>
      <c r="AR1438" s="30">
        <f>'26'!AQ46</f>
        <v>12.873999999999967</v>
      </c>
      <c r="AS1438" s="30">
        <f>'26'!AR46</f>
        <v>0</v>
      </c>
      <c r="AT1438" s="30">
        <f>'26'!AS46</f>
        <v>60.9</v>
      </c>
      <c r="AU1438" s="30">
        <f>'26'!AT46</f>
        <v>89.183999999999983</v>
      </c>
      <c r="AV1438" s="30">
        <f>'26'!AU46</f>
        <v>150.08399999999997</v>
      </c>
      <c r="AW1438" s="30">
        <f>'26'!AV46</f>
        <v>0</v>
      </c>
      <c r="AX1438" s="30">
        <f>'26'!AW46</f>
        <v>10</v>
      </c>
      <c r="AY1438" s="30">
        <f>'26'!AX46</f>
        <v>200</v>
      </c>
      <c r="AZ1438" s="30">
        <f>'26'!AY46</f>
        <v>0</v>
      </c>
      <c r="BA1438" s="30">
        <f>'26'!AZ46</f>
        <v>36</v>
      </c>
      <c r="BB1438" s="30">
        <f>'26'!BA46</f>
        <v>18</v>
      </c>
      <c r="BC1438" s="30">
        <f>'26'!BB46</f>
        <v>264</v>
      </c>
      <c r="BD1438" s="30">
        <f>'26'!BC46</f>
        <v>250.79999999999998</v>
      </c>
      <c r="BE1438" s="30">
        <f>'26'!BD46</f>
        <v>18</v>
      </c>
      <c r="BF1438" s="30">
        <f>'26'!BE46</f>
        <v>20</v>
      </c>
      <c r="BG1438" s="30">
        <f>'26'!BF46</f>
        <v>12</v>
      </c>
      <c r="BH1438" s="30">
        <f>'26'!BG46</f>
        <v>14</v>
      </c>
      <c r="BI1438" s="30">
        <f>'26'!BH46</f>
        <v>1</v>
      </c>
      <c r="BJ1438" s="30">
        <f>'26'!BI46</f>
        <v>65</v>
      </c>
      <c r="BK1438" s="30">
        <f>'26'!BJ46</f>
        <v>185.79999999999998</v>
      </c>
      <c r="BL1438" s="30">
        <f>'26'!BK46</f>
        <v>89.183999999999983</v>
      </c>
      <c r="BM1438" s="30">
        <f>'26'!BL46</f>
        <v>96.616</v>
      </c>
    </row>
    <row r="1439" spans="1:65">
      <c r="A1439" s="78">
        <f>'26'!A47</f>
        <v>42912</v>
      </c>
      <c r="B1439" s="82" t="str">
        <f t="shared" si="22"/>
        <v>18:15:00</v>
      </c>
      <c r="C1439" s="30" t="str">
        <f>'26'!B47</f>
        <v>18H15</v>
      </c>
      <c r="D1439" s="30">
        <f>'26'!C47</f>
        <v>800</v>
      </c>
      <c r="E1439" s="30">
        <f>'26'!D47</f>
        <v>815</v>
      </c>
      <c r="F1439" s="30">
        <f>'26'!E47</f>
        <v>628</v>
      </c>
      <c r="G1439" s="30">
        <f>'26'!F47</f>
        <v>55</v>
      </c>
      <c r="H1439" s="30">
        <f>'26'!G47</f>
        <v>0</v>
      </c>
      <c r="I1439" s="30">
        <f>'26'!H47</f>
        <v>21</v>
      </c>
      <c r="J1439" s="30">
        <f>'26'!I47</f>
        <v>2243</v>
      </c>
      <c r="K1439" s="30">
        <f>'26'!J47</f>
        <v>76</v>
      </c>
      <c r="L1439" s="30">
        <f>'26'!K47</f>
        <v>388</v>
      </c>
      <c r="M1439" s="30">
        <f>'26'!L47</f>
        <v>453</v>
      </c>
      <c r="N1439" s="30">
        <f>'26'!M47</f>
        <v>350</v>
      </c>
      <c r="O1439" s="30">
        <f>'26'!N47</f>
        <v>0</v>
      </c>
      <c r="P1439" s="30">
        <f>'26'!O47</f>
        <v>13</v>
      </c>
      <c r="Q1439" s="30">
        <f>'26'!P47</f>
        <v>15</v>
      </c>
      <c r="R1439" s="30">
        <f>'26'!Q47</f>
        <v>12</v>
      </c>
      <c r="S1439" s="30">
        <f>'26'!R47</f>
        <v>0</v>
      </c>
      <c r="T1439" s="30">
        <f>'26'!S47</f>
        <v>1191</v>
      </c>
      <c r="U1439" s="30">
        <f>'26'!T47</f>
        <v>40</v>
      </c>
      <c r="V1439" s="30">
        <f>'26'!U47</f>
        <v>116</v>
      </c>
      <c r="W1439" s="30">
        <f>'26'!V47</f>
        <v>4.3099999999999996</v>
      </c>
      <c r="X1439" s="30">
        <f>'26'!W47</f>
        <v>3.5</v>
      </c>
      <c r="Y1439" s="30">
        <f>'26'!X47</f>
        <v>5.8</v>
      </c>
      <c r="Z1439" s="30">
        <f>'26'!Y47</f>
        <v>3.8</v>
      </c>
      <c r="AA1439" s="30">
        <f>'26'!Z47</f>
        <v>5.4</v>
      </c>
      <c r="AB1439" s="30">
        <f>'26'!AA47</f>
        <v>2.2999999999999998</v>
      </c>
      <c r="AC1439" s="30">
        <f>'26'!AB47</f>
        <v>0</v>
      </c>
      <c r="AD1439" s="30">
        <f>'26'!AC47</f>
        <v>0</v>
      </c>
      <c r="AE1439" s="30">
        <f>'26'!AD47</f>
        <v>0</v>
      </c>
      <c r="AF1439" s="30">
        <f>'26'!AE47</f>
        <v>0.9</v>
      </c>
      <c r="AG1439" s="30">
        <f>'26'!AF47</f>
        <v>0</v>
      </c>
      <c r="AH1439" s="30">
        <f>'26'!AG47</f>
        <v>0</v>
      </c>
      <c r="AI1439" s="30">
        <f>'26'!AH47</f>
        <v>0.9</v>
      </c>
      <c r="AJ1439" s="30">
        <f>'26'!AI47</f>
        <v>60</v>
      </c>
      <c r="AK1439" s="30">
        <f>'26'!AJ47</f>
        <v>60.9</v>
      </c>
      <c r="AL1439" s="30">
        <f>'26'!AK47</f>
        <v>136.21</v>
      </c>
      <c r="AM1439" s="30">
        <f>'26'!AL47</f>
        <v>142.01000000000002</v>
      </c>
      <c r="AN1439" s="30">
        <f>'26'!AM47</f>
        <v>81.110000000000014</v>
      </c>
      <c r="AO1439" s="30">
        <f>'26'!AN47</f>
        <v>0</v>
      </c>
      <c r="AP1439" s="30">
        <f>'26'!AO47</f>
        <v>0</v>
      </c>
      <c r="AQ1439" s="30">
        <f>'26'!AP47</f>
        <v>142.01000000000002</v>
      </c>
      <c r="AR1439" s="30">
        <f>'26'!AQ47</f>
        <v>13.873999999999967</v>
      </c>
      <c r="AS1439" s="30">
        <f>'26'!AR47</f>
        <v>0</v>
      </c>
      <c r="AT1439" s="30">
        <f>'26'!AS47</f>
        <v>60.9</v>
      </c>
      <c r="AU1439" s="30">
        <f>'26'!AT47</f>
        <v>89.183999999999983</v>
      </c>
      <c r="AV1439" s="30">
        <f>'26'!AU47</f>
        <v>150.08399999999997</v>
      </c>
      <c r="AW1439" s="30">
        <f>'26'!AV47</f>
        <v>0</v>
      </c>
      <c r="AX1439" s="30">
        <f>'26'!AW47</f>
        <v>10</v>
      </c>
      <c r="AY1439" s="30">
        <f>'26'!AX47</f>
        <v>200</v>
      </c>
      <c r="AZ1439" s="30">
        <f>'26'!AY47</f>
        <v>0</v>
      </c>
      <c r="BA1439" s="30">
        <f>'26'!AZ47</f>
        <v>36</v>
      </c>
      <c r="BB1439" s="30">
        <f>'26'!BA47</f>
        <v>18</v>
      </c>
      <c r="BC1439" s="30">
        <f>'26'!BB47</f>
        <v>264</v>
      </c>
      <c r="BD1439" s="30">
        <f>'26'!BC47</f>
        <v>250.79999999999998</v>
      </c>
      <c r="BE1439" s="30">
        <f>'26'!BD47</f>
        <v>18</v>
      </c>
      <c r="BF1439" s="30">
        <f>'26'!BE47</f>
        <v>20</v>
      </c>
      <c r="BG1439" s="30">
        <f>'26'!BF47</f>
        <v>12</v>
      </c>
      <c r="BH1439" s="30">
        <f>'26'!BG47</f>
        <v>14</v>
      </c>
      <c r="BI1439" s="30">
        <f>'26'!BH47</f>
        <v>1</v>
      </c>
      <c r="BJ1439" s="30">
        <f>'26'!BI47</f>
        <v>65</v>
      </c>
      <c r="BK1439" s="30">
        <f>'26'!BJ47</f>
        <v>185.79999999999998</v>
      </c>
      <c r="BL1439" s="30">
        <f>'26'!BK47</f>
        <v>89.183999999999983</v>
      </c>
      <c r="BM1439" s="30">
        <f>'26'!BL47</f>
        <v>96.616</v>
      </c>
    </row>
    <row r="1440" spans="1:65">
      <c r="A1440" s="78">
        <f>'26'!A48</f>
        <v>42912</v>
      </c>
      <c r="B1440" s="82" t="str">
        <f t="shared" si="22"/>
        <v>18:30:00</v>
      </c>
      <c r="C1440" s="30" t="str">
        <f>'26'!B48</f>
        <v>18H30</v>
      </c>
      <c r="D1440" s="30">
        <f>'26'!C48</f>
        <v>838</v>
      </c>
      <c r="E1440" s="30">
        <f>'26'!D48</f>
        <v>844</v>
      </c>
      <c r="F1440" s="30">
        <f>'26'!E48</f>
        <v>652</v>
      </c>
      <c r="G1440" s="30">
        <f>'26'!F48</f>
        <v>57</v>
      </c>
      <c r="H1440" s="30">
        <f>'26'!G48</f>
        <v>0</v>
      </c>
      <c r="I1440" s="30">
        <f>'26'!H48</f>
        <v>22</v>
      </c>
      <c r="J1440" s="30">
        <f>'26'!I48</f>
        <v>2334</v>
      </c>
      <c r="K1440" s="30">
        <f>'26'!J48</f>
        <v>79</v>
      </c>
      <c r="L1440" s="30">
        <f>'26'!K48</f>
        <v>403</v>
      </c>
      <c r="M1440" s="30">
        <f>'26'!L48</f>
        <v>457</v>
      </c>
      <c r="N1440" s="30">
        <f>'26'!M48</f>
        <v>370</v>
      </c>
      <c r="O1440" s="30">
        <f>'26'!N48</f>
        <v>0</v>
      </c>
      <c r="P1440" s="30">
        <f>'26'!O48</f>
        <v>14</v>
      </c>
      <c r="Q1440" s="30">
        <f>'26'!P48</f>
        <v>16</v>
      </c>
      <c r="R1440" s="30">
        <f>'26'!Q48</f>
        <v>13</v>
      </c>
      <c r="S1440" s="30">
        <f>'26'!R48</f>
        <v>0</v>
      </c>
      <c r="T1440" s="30">
        <f>'26'!S48</f>
        <v>1230</v>
      </c>
      <c r="U1440" s="30">
        <f>'26'!T48</f>
        <v>43</v>
      </c>
      <c r="V1440" s="30">
        <f>'26'!U48</f>
        <v>122</v>
      </c>
      <c r="W1440" s="30">
        <f>'26'!V48</f>
        <v>4.3099999999999996</v>
      </c>
      <c r="X1440" s="30">
        <f>'26'!W48</f>
        <v>3.5</v>
      </c>
      <c r="Y1440" s="30">
        <f>'26'!X48</f>
        <v>7</v>
      </c>
      <c r="Z1440" s="30">
        <f>'26'!Y48</f>
        <v>3.8</v>
      </c>
      <c r="AA1440" s="30">
        <f>'26'!Z48</f>
        <v>5.4</v>
      </c>
      <c r="AB1440" s="30">
        <f>'26'!AA48</f>
        <v>2.2999999999999998</v>
      </c>
      <c r="AC1440" s="30">
        <f>'26'!AB48</f>
        <v>0</v>
      </c>
      <c r="AD1440" s="30">
        <f>'26'!AC48</f>
        <v>0</v>
      </c>
      <c r="AE1440" s="30">
        <f>'26'!AD48</f>
        <v>0</v>
      </c>
      <c r="AF1440" s="30">
        <f>'26'!AE48</f>
        <v>0.9</v>
      </c>
      <c r="AG1440" s="30">
        <f>'26'!AF48</f>
        <v>0</v>
      </c>
      <c r="AH1440" s="30">
        <f>'26'!AG48</f>
        <v>0</v>
      </c>
      <c r="AI1440" s="30">
        <f>'26'!AH48</f>
        <v>0.9</v>
      </c>
      <c r="AJ1440" s="30">
        <f>'26'!AI48</f>
        <v>60</v>
      </c>
      <c r="AK1440" s="30">
        <f>'26'!AJ48</f>
        <v>60.9</v>
      </c>
      <c r="AL1440" s="30">
        <f>'26'!AK48</f>
        <v>143.41000000000003</v>
      </c>
      <c r="AM1440" s="30">
        <f>'26'!AL48</f>
        <v>149.21000000000004</v>
      </c>
      <c r="AN1440" s="30">
        <f>'26'!AM48</f>
        <v>88.310000000000031</v>
      </c>
      <c r="AO1440" s="30">
        <f>'26'!AN48</f>
        <v>0</v>
      </c>
      <c r="AP1440" s="30">
        <f>'26'!AO48</f>
        <v>0</v>
      </c>
      <c r="AQ1440" s="30">
        <f>'26'!AP48</f>
        <v>149.21000000000004</v>
      </c>
      <c r="AR1440" s="30">
        <f>'26'!AQ48</f>
        <v>6.6739999999999498</v>
      </c>
      <c r="AS1440" s="30">
        <f>'26'!AR48</f>
        <v>0</v>
      </c>
      <c r="AT1440" s="30">
        <f>'26'!AS48</f>
        <v>60.9</v>
      </c>
      <c r="AU1440" s="30">
        <f>'26'!AT48</f>
        <v>89.183999999999983</v>
      </c>
      <c r="AV1440" s="30">
        <f>'26'!AU48</f>
        <v>150.08399999999997</v>
      </c>
      <c r="AW1440" s="30">
        <f>'26'!AV48</f>
        <v>0</v>
      </c>
      <c r="AX1440" s="30">
        <f>'26'!AW48</f>
        <v>10</v>
      </c>
      <c r="AY1440" s="30">
        <f>'26'!AX48</f>
        <v>200</v>
      </c>
      <c r="AZ1440" s="30">
        <f>'26'!AY48</f>
        <v>0</v>
      </c>
      <c r="BA1440" s="30">
        <f>'26'!AZ48</f>
        <v>36</v>
      </c>
      <c r="BB1440" s="30">
        <f>'26'!BA48</f>
        <v>18</v>
      </c>
      <c r="BC1440" s="30">
        <f>'26'!BB48</f>
        <v>264</v>
      </c>
      <c r="BD1440" s="30">
        <f>'26'!BC48</f>
        <v>250.79999999999998</v>
      </c>
      <c r="BE1440" s="30">
        <f>'26'!BD48</f>
        <v>18</v>
      </c>
      <c r="BF1440" s="30">
        <f>'26'!BE48</f>
        <v>20</v>
      </c>
      <c r="BG1440" s="30">
        <f>'26'!BF48</f>
        <v>12</v>
      </c>
      <c r="BH1440" s="30">
        <f>'26'!BG48</f>
        <v>14</v>
      </c>
      <c r="BI1440" s="30">
        <f>'26'!BH48</f>
        <v>1</v>
      </c>
      <c r="BJ1440" s="30">
        <f>'26'!BI48</f>
        <v>65</v>
      </c>
      <c r="BK1440" s="30">
        <f>'26'!BJ48</f>
        <v>185.79999999999998</v>
      </c>
      <c r="BL1440" s="30">
        <f>'26'!BK48</f>
        <v>89.183999999999983</v>
      </c>
      <c r="BM1440" s="30">
        <f>'26'!BL48</f>
        <v>96.616</v>
      </c>
    </row>
    <row r="1441" spans="1:65">
      <c r="A1441" s="78">
        <f>'26'!A49</f>
        <v>42912</v>
      </c>
      <c r="B1441" s="82" t="str">
        <f t="shared" si="22"/>
        <v>18:45:00</v>
      </c>
      <c r="C1441" s="30" t="str">
        <f>'26'!B49</f>
        <v>18H45</v>
      </c>
      <c r="D1441" s="30">
        <f>'26'!C49</f>
        <v>878</v>
      </c>
      <c r="E1441" s="30">
        <f>'26'!D49</f>
        <v>881</v>
      </c>
      <c r="F1441" s="30">
        <f>'26'!E49</f>
        <v>702</v>
      </c>
      <c r="G1441" s="30">
        <f>'26'!F49</f>
        <v>60</v>
      </c>
      <c r="H1441" s="30">
        <f>'26'!G49</f>
        <v>0</v>
      </c>
      <c r="I1441" s="30">
        <f>'26'!H49</f>
        <v>24</v>
      </c>
      <c r="J1441" s="30">
        <f>'26'!I49</f>
        <v>2461</v>
      </c>
      <c r="K1441" s="30">
        <f>'26'!J49</f>
        <v>84</v>
      </c>
      <c r="L1441" s="30">
        <f>'26'!K49</f>
        <v>428</v>
      </c>
      <c r="M1441" s="30">
        <f>'26'!L49</f>
        <v>468</v>
      </c>
      <c r="N1441" s="30">
        <f>'26'!M49</f>
        <v>350</v>
      </c>
      <c r="O1441" s="30">
        <f>'26'!N49</f>
        <v>0</v>
      </c>
      <c r="P1441" s="30">
        <f>'26'!O49</f>
        <v>14</v>
      </c>
      <c r="Q1441" s="30">
        <f>'26'!P49</f>
        <v>16</v>
      </c>
      <c r="R1441" s="30">
        <f>'26'!Q49</f>
        <v>12</v>
      </c>
      <c r="S1441" s="30">
        <f>'26'!R49</f>
        <v>0</v>
      </c>
      <c r="T1441" s="30">
        <f>'26'!S49</f>
        <v>1246</v>
      </c>
      <c r="U1441" s="30">
        <f>'26'!T49</f>
        <v>42</v>
      </c>
      <c r="V1441" s="30">
        <f>'26'!U49</f>
        <v>126</v>
      </c>
      <c r="W1441" s="30">
        <f>'26'!V49</f>
        <v>4.3099999999999996</v>
      </c>
      <c r="X1441" s="30">
        <f>'26'!W49</f>
        <v>3.5</v>
      </c>
      <c r="Y1441" s="30">
        <f>'26'!X49</f>
        <v>7</v>
      </c>
      <c r="Z1441" s="30">
        <f>'26'!Y49</f>
        <v>3.8</v>
      </c>
      <c r="AA1441" s="30">
        <f>'26'!Z49</f>
        <v>5.4</v>
      </c>
      <c r="AB1441" s="30">
        <f>'26'!AA49</f>
        <v>2.2999999999999998</v>
      </c>
      <c r="AC1441" s="30">
        <f>'26'!AB49</f>
        <v>0</v>
      </c>
      <c r="AD1441" s="30">
        <f>'26'!AC49</f>
        <v>0</v>
      </c>
      <c r="AE1441" s="30">
        <f>'26'!AD49</f>
        <v>0</v>
      </c>
      <c r="AF1441" s="30">
        <f>'26'!AE49</f>
        <v>0.9</v>
      </c>
      <c r="AG1441" s="30">
        <f>'26'!AF49</f>
        <v>0</v>
      </c>
      <c r="AH1441" s="30">
        <f>'26'!AG49</f>
        <v>0</v>
      </c>
      <c r="AI1441" s="30">
        <f>'26'!AH49</f>
        <v>0.9</v>
      </c>
      <c r="AJ1441" s="30">
        <f>'26'!AI49</f>
        <v>60</v>
      </c>
      <c r="AK1441" s="30">
        <f>'26'!AJ49</f>
        <v>60.9</v>
      </c>
      <c r="AL1441" s="30">
        <f>'26'!AK49</f>
        <v>147.41000000000003</v>
      </c>
      <c r="AM1441" s="30">
        <f>'26'!AL49</f>
        <v>153.21000000000004</v>
      </c>
      <c r="AN1441" s="30">
        <f>'26'!AM49</f>
        <v>92.310000000000031</v>
      </c>
      <c r="AO1441" s="30">
        <f>'26'!AN49</f>
        <v>0</v>
      </c>
      <c r="AP1441" s="30">
        <f>'26'!AO49</f>
        <v>0</v>
      </c>
      <c r="AQ1441" s="30">
        <f>'26'!AP49</f>
        <v>153.21000000000004</v>
      </c>
      <c r="AR1441" s="30">
        <f>'26'!AQ49</f>
        <v>2.6739999999999498</v>
      </c>
      <c r="AS1441" s="30">
        <f>'26'!AR49</f>
        <v>0</v>
      </c>
      <c r="AT1441" s="30">
        <f>'26'!AS49</f>
        <v>60.9</v>
      </c>
      <c r="AU1441" s="30">
        <f>'26'!AT49</f>
        <v>89.183999999999983</v>
      </c>
      <c r="AV1441" s="30">
        <f>'26'!AU49</f>
        <v>150.08399999999997</v>
      </c>
      <c r="AW1441" s="30">
        <f>'26'!AV49</f>
        <v>0</v>
      </c>
      <c r="AX1441" s="30">
        <f>'26'!AW49</f>
        <v>10</v>
      </c>
      <c r="AY1441" s="30">
        <f>'26'!AX49</f>
        <v>200</v>
      </c>
      <c r="AZ1441" s="30">
        <f>'26'!AY49</f>
        <v>0</v>
      </c>
      <c r="BA1441" s="30">
        <f>'26'!AZ49</f>
        <v>36</v>
      </c>
      <c r="BB1441" s="30">
        <f>'26'!BA49</f>
        <v>18</v>
      </c>
      <c r="BC1441" s="30">
        <f>'26'!BB49</f>
        <v>264</v>
      </c>
      <c r="BD1441" s="30">
        <f>'26'!BC49</f>
        <v>250.79999999999998</v>
      </c>
      <c r="BE1441" s="30">
        <f>'26'!BD49</f>
        <v>18</v>
      </c>
      <c r="BF1441" s="30">
        <f>'26'!BE49</f>
        <v>20</v>
      </c>
      <c r="BG1441" s="30">
        <f>'26'!BF49</f>
        <v>12</v>
      </c>
      <c r="BH1441" s="30">
        <f>'26'!BG49</f>
        <v>14</v>
      </c>
      <c r="BI1441" s="30">
        <f>'26'!BH49</f>
        <v>1</v>
      </c>
      <c r="BJ1441" s="30">
        <f>'26'!BI49</f>
        <v>65</v>
      </c>
      <c r="BK1441" s="30">
        <f>'26'!BJ49</f>
        <v>185.79999999999998</v>
      </c>
      <c r="BL1441" s="30">
        <f>'26'!BK49</f>
        <v>89.183999999999983</v>
      </c>
      <c r="BM1441" s="30">
        <f>'26'!BL49</f>
        <v>96.616</v>
      </c>
    </row>
    <row r="1442" spans="1:65">
      <c r="A1442" s="78">
        <f>'26'!A50</f>
        <v>42912</v>
      </c>
      <c r="B1442" s="82" t="str">
        <f t="shared" si="22"/>
        <v>19:00:00</v>
      </c>
      <c r="C1442" s="30" t="str">
        <f>'26'!B50</f>
        <v>19H00</v>
      </c>
      <c r="D1442" s="30">
        <f>'26'!C50</f>
        <v>880</v>
      </c>
      <c r="E1442" s="30">
        <f>'26'!D50</f>
        <v>875</v>
      </c>
      <c r="F1442" s="30">
        <f>'26'!E50</f>
        <v>708</v>
      </c>
      <c r="G1442" s="30">
        <f>'26'!F50</f>
        <v>60</v>
      </c>
      <c r="H1442" s="30">
        <f>'26'!G50</f>
        <v>0</v>
      </c>
      <c r="I1442" s="30">
        <f>'26'!H50</f>
        <v>24</v>
      </c>
      <c r="J1442" s="30">
        <f>'26'!I50</f>
        <v>2463</v>
      </c>
      <c r="K1442" s="30">
        <f>'26'!J50</f>
        <v>84</v>
      </c>
      <c r="L1442" s="30">
        <f>'26'!K50</f>
        <v>447</v>
      </c>
      <c r="M1442" s="30">
        <f>'26'!L50</f>
        <v>468</v>
      </c>
      <c r="N1442" s="30">
        <f>'26'!M50</f>
        <v>350</v>
      </c>
      <c r="O1442" s="30">
        <f>'26'!N50</f>
        <v>0</v>
      </c>
      <c r="P1442" s="30">
        <f>'26'!O50</f>
        <v>15</v>
      </c>
      <c r="Q1442" s="30">
        <f>'26'!P50</f>
        <v>16</v>
      </c>
      <c r="R1442" s="30">
        <f>'26'!Q50</f>
        <v>11</v>
      </c>
      <c r="S1442" s="30">
        <f>'26'!R50</f>
        <v>0</v>
      </c>
      <c r="T1442" s="30">
        <f>'26'!S50</f>
        <v>1265</v>
      </c>
      <c r="U1442" s="30">
        <f>'26'!T50</f>
        <v>42</v>
      </c>
      <c r="V1442" s="30">
        <f>'26'!U50</f>
        <v>126</v>
      </c>
      <c r="W1442" s="30">
        <f>'26'!V50</f>
        <v>6.12</v>
      </c>
      <c r="X1442" s="30">
        <f>'26'!W50</f>
        <v>3.5</v>
      </c>
      <c r="Y1442" s="30">
        <f>'26'!X50</f>
        <v>7.5</v>
      </c>
      <c r="Z1442" s="30">
        <f>'26'!Y50</f>
        <v>5.2</v>
      </c>
      <c r="AA1442" s="30">
        <f>'26'!Z50</f>
        <v>7.7</v>
      </c>
      <c r="AB1442" s="30">
        <f>'26'!AA50</f>
        <v>1.5</v>
      </c>
      <c r="AC1442" s="30">
        <f>'26'!AB50</f>
        <v>0</v>
      </c>
      <c r="AD1442" s="30">
        <f>'26'!AC50</f>
        <v>0</v>
      </c>
      <c r="AE1442" s="30">
        <f>'26'!AD50</f>
        <v>0</v>
      </c>
      <c r="AF1442" s="30">
        <f>'26'!AE50</f>
        <v>0.85</v>
      </c>
      <c r="AG1442" s="30">
        <f>'26'!AF50</f>
        <v>0</v>
      </c>
      <c r="AH1442" s="30">
        <f>'26'!AG50</f>
        <v>0</v>
      </c>
      <c r="AI1442" s="30">
        <f>'26'!AH50</f>
        <v>0.85</v>
      </c>
      <c r="AJ1442" s="30">
        <f>'26'!AI50</f>
        <v>60</v>
      </c>
      <c r="AK1442" s="30">
        <f>'26'!AJ50</f>
        <v>60.85</v>
      </c>
      <c r="AL1442" s="30">
        <f>'26'!AK50</f>
        <v>153.36999999999998</v>
      </c>
      <c r="AM1442" s="30">
        <f>'26'!AL50</f>
        <v>158.36999999999998</v>
      </c>
      <c r="AN1442" s="30">
        <f>'26'!AM50</f>
        <v>97.519999999999982</v>
      </c>
      <c r="AO1442" s="30">
        <f>'26'!AN50</f>
        <v>0</v>
      </c>
      <c r="AP1442" s="30">
        <f>'26'!AO50</f>
        <v>0</v>
      </c>
      <c r="AQ1442" s="30">
        <f>'26'!AP50</f>
        <v>158.36999999999998</v>
      </c>
      <c r="AR1442" s="30">
        <f>'26'!AQ50</f>
        <v>-3.3359999999999843</v>
      </c>
      <c r="AS1442" s="30">
        <f>'26'!AR50</f>
        <v>0</v>
      </c>
      <c r="AT1442" s="30">
        <f>'26'!AS50</f>
        <v>60.85</v>
      </c>
      <c r="AU1442" s="30">
        <f>'26'!AT50</f>
        <v>89.183999999999983</v>
      </c>
      <c r="AV1442" s="30">
        <f>'26'!AU50</f>
        <v>150.03399999999999</v>
      </c>
      <c r="AW1442" s="30">
        <f>'26'!AV50</f>
        <v>0</v>
      </c>
      <c r="AX1442" s="30">
        <f>'26'!AW50</f>
        <v>10</v>
      </c>
      <c r="AY1442" s="30">
        <f>'26'!AX50</f>
        <v>200</v>
      </c>
      <c r="AZ1442" s="30">
        <f>'26'!AY50</f>
        <v>0</v>
      </c>
      <c r="BA1442" s="30">
        <f>'26'!AZ50</f>
        <v>36</v>
      </c>
      <c r="BB1442" s="30">
        <f>'26'!BA50</f>
        <v>18</v>
      </c>
      <c r="BC1442" s="30">
        <f>'26'!BB50</f>
        <v>264</v>
      </c>
      <c r="BD1442" s="30">
        <f>'26'!BC50</f>
        <v>250.79999999999998</v>
      </c>
      <c r="BE1442" s="30">
        <f>'26'!BD50</f>
        <v>18</v>
      </c>
      <c r="BF1442" s="30">
        <f>'26'!BE50</f>
        <v>20</v>
      </c>
      <c r="BG1442" s="30">
        <f>'26'!BF50</f>
        <v>12</v>
      </c>
      <c r="BH1442" s="30">
        <f>'26'!BG50</f>
        <v>14</v>
      </c>
      <c r="BI1442" s="30">
        <f>'26'!BH50</f>
        <v>1</v>
      </c>
      <c r="BJ1442" s="30">
        <f>'26'!BI50</f>
        <v>65</v>
      </c>
      <c r="BK1442" s="30">
        <f>'26'!BJ50</f>
        <v>185.79999999999998</v>
      </c>
      <c r="BL1442" s="30">
        <f>'26'!BK50</f>
        <v>89.183999999999983</v>
      </c>
      <c r="BM1442" s="30">
        <f>'26'!BL50</f>
        <v>96.616</v>
      </c>
    </row>
    <row r="1443" spans="1:65">
      <c r="A1443" s="78">
        <f>'26'!A51</f>
        <v>42912</v>
      </c>
      <c r="B1443" s="82" t="str">
        <f t="shared" si="22"/>
        <v>19:15:00</v>
      </c>
      <c r="C1443" s="30" t="str">
        <f>'26'!B51</f>
        <v>19H15</v>
      </c>
      <c r="D1443" s="30">
        <f>'26'!C51</f>
        <v>878</v>
      </c>
      <c r="E1443" s="30">
        <f>'26'!D51</f>
        <v>872</v>
      </c>
      <c r="F1443" s="30">
        <f>'26'!E51</f>
        <v>709</v>
      </c>
      <c r="G1443" s="30">
        <f>'26'!F51</f>
        <v>60</v>
      </c>
      <c r="H1443" s="30">
        <f>'26'!G51</f>
        <v>0</v>
      </c>
      <c r="I1443" s="30">
        <f>'26'!H51</f>
        <v>24</v>
      </c>
      <c r="J1443" s="30">
        <f>'26'!I51</f>
        <v>2459</v>
      </c>
      <c r="K1443" s="30">
        <f>'26'!J51</f>
        <v>84</v>
      </c>
      <c r="L1443" s="30">
        <f>'26'!K51</f>
        <v>444</v>
      </c>
      <c r="M1443" s="30">
        <f>'26'!L51</f>
        <v>461</v>
      </c>
      <c r="N1443" s="30">
        <f>'26'!M51</f>
        <v>350</v>
      </c>
      <c r="O1443" s="30">
        <f>'26'!N51</f>
        <v>0</v>
      </c>
      <c r="P1443" s="30">
        <f>'26'!O51</f>
        <v>16</v>
      </c>
      <c r="Q1443" s="30">
        <f>'26'!P51</f>
        <v>15</v>
      </c>
      <c r="R1443" s="30">
        <f>'26'!Q51</f>
        <v>13</v>
      </c>
      <c r="S1443" s="30">
        <f>'26'!R51</f>
        <v>0</v>
      </c>
      <c r="T1443" s="30">
        <f>'26'!S51</f>
        <v>1255</v>
      </c>
      <c r="U1443" s="30">
        <f>'26'!T51</f>
        <v>44</v>
      </c>
      <c r="V1443" s="30">
        <f>'26'!U51</f>
        <v>128</v>
      </c>
      <c r="W1443" s="30">
        <f>'26'!V51</f>
        <v>6.12</v>
      </c>
      <c r="X1443" s="30">
        <f>'26'!W51</f>
        <v>3.5</v>
      </c>
      <c r="Y1443" s="30">
        <f>'26'!X51</f>
        <v>7.5</v>
      </c>
      <c r="Z1443" s="30">
        <f>'26'!Y51</f>
        <v>5.2</v>
      </c>
      <c r="AA1443" s="30">
        <f>'26'!Z51</f>
        <v>7.7</v>
      </c>
      <c r="AB1443" s="30">
        <f>'26'!AA51</f>
        <v>1.5</v>
      </c>
      <c r="AC1443" s="30">
        <f>'26'!AB51</f>
        <v>0</v>
      </c>
      <c r="AD1443" s="30">
        <f>'26'!AC51</f>
        <v>0</v>
      </c>
      <c r="AE1443" s="30">
        <f>'26'!AD51</f>
        <v>0</v>
      </c>
      <c r="AF1443" s="30">
        <f>'26'!AE51</f>
        <v>0.85</v>
      </c>
      <c r="AG1443" s="30">
        <f>'26'!AF51</f>
        <v>0</v>
      </c>
      <c r="AH1443" s="30">
        <f>'26'!AG51</f>
        <v>0</v>
      </c>
      <c r="AI1443" s="30">
        <f>'26'!AH51</f>
        <v>0.85</v>
      </c>
      <c r="AJ1443" s="30">
        <f>'26'!AI51</f>
        <v>60</v>
      </c>
      <c r="AK1443" s="30">
        <f>'26'!AJ51</f>
        <v>60.85</v>
      </c>
      <c r="AL1443" s="30">
        <f>'26'!AK51</f>
        <v>155.36999999999998</v>
      </c>
      <c r="AM1443" s="30">
        <f>'26'!AL51</f>
        <v>160.36999999999998</v>
      </c>
      <c r="AN1443" s="30">
        <f>'26'!AM51</f>
        <v>99.519999999999982</v>
      </c>
      <c r="AO1443" s="30">
        <f>'26'!AN51</f>
        <v>0</v>
      </c>
      <c r="AP1443" s="30">
        <f>'26'!AO51</f>
        <v>0</v>
      </c>
      <c r="AQ1443" s="30">
        <f>'26'!AP51</f>
        <v>160.36999999999998</v>
      </c>
      <c r="AR1443" s="30">
        <f>'26'!AQ51</f>
        <v>-5.3359999999999843</v>
      </c>
      <c r="AS1443" s="30">
        <f>'26'!AR51</f>
        <v>0</v>
      </c>
      <c r="AT1443" s="30">
        <f>'26'!AS51</f>
        <v>60.85</v>
      </c>
      <c r="AU1443" s="30">
        <f>'26'!AT51</f>
        <v>89.183999999999983</v>
      </c>
      <c r="AV1443" s="30">
        <f>'26'!AU51</f>
        <v>150.03399999999999</v>
      </c>
      <c r="AW1443" s="30">
        <f>'26'!AV51</f>
        <v>0</v>
      </c>
      <c r="AX1443" s="30">
        <f>'26'!AW51</f>
        <v>10</v>
      </c>
      <c r="AY1443" s="30">
        <f>'26'!AX51</f>
        <v>200</v>
      </c>
      <c r="AZ1443" s="30">
        <f>'26'!AY51</f>
        <v>0</v>
      </c>
      <c r="BA1443" s="30">
        <f>'26'!AZ51</f>
        <v>36</v>
      </c>
      <c r="BB1443" s="30">
        <f>'26'!BA51</f>
        <v>18</v>
      </c>
      <c r="BC1443" s="30">
        <f>'26'!BB51</f>
        <v>264</v>
      </c>
      <c r="BD1443" s="30">
        <f>'26'!BC51</f>
        <v>250.79999999999998</v>
      </c>
      <c r="BE1443" s="30">
        <f>'26'!BD51</f>
        <v>18</v>
      </c>
      <c r="BF1443" s="30">
        <f>'26'!BE51</f>
        <v>20</v>
      </c>
      <c r="BG1443" s="30">
        <f>'26'!BF51</f>
        <v>12</v>
      </c>
      <c r="BH1443" s="30">
        <f>'26'!BG51</f>
        <v>14</v>
      </c>
      <c r="BI1443" s="30">
        <f>'26'!BH51</f>
        <v>1</v>
      </c>
      <c r="BJ1443" s="30">
        <f>'26'!BI51</f>
        <v>65</v>
      </c>
      <c r="BK1443" s="30">
        <f>'26'!BJ51</f>
        <v>185.79999999999998</v>
      </c>
      <c r="BL1443" s="30">
        <f>'26'!BK51</f>
        <v>89.183999999999983</v>
      </c>
      <c r="BM1443" s="30">
        <f>'26'!BL51</f>
        <v>96.616</v>
      </c>
    </row>
    <row r="1444" spans="1:65">
      <c r="A1444" s="78">
        <f>'26'!A52</f>
        <v>42912</v>
      </c>
      <c r="B1444" s="82" t="str">
        <f t="shared" si="22"/>
        <v>19:30:00</v>
      </c>
      <c r="C1444" s="30" t="str">
        <f>'26'!B52</f>
        <v>19H30</v>
      </c>
      <c r="D1444" s="30">
        <f>'26'!C52</f>
        <v>882</v>
      </c>
      <c r="E1444" s="30">
        <f>'26'!D52</f>
        <v>883</v>
      </c>
      <c r="F1444" s="30">
        <f>'26'!E52</f>
        <v>700</v>
      </c>
      <c r="G1444" s="30">
        <f>'26'!F52</f>
        <v>60</v>
      </c>
      <c r="H1444" s="30">
        <f>'26'!G52</f>
        <v>0</v>
      </c>
      <c r="I1444" s="30">
        <f>'26'!H52</f>
        <v>24</v>
      </c>
      <c r="J1444" s="30">
        <f>'26'!I52</f>
        <v>2465</v>
      </c>
      <c r="K1444" s="30">
        <f>'26'!J52</f>
        <v>84</v>
      </c>
      <c r="L1444" s="30">
        <f>'26'!K52</f>
        <v>445</v>
      </c>
      <c r="M1444" s="30">
        <f>'26'!L52</f>
        <v>465</v>
      </c>
      <c r="N1444" s="30">
        <f>'26'!M52</f>
        <v>350</v>
      </c>
      <c r="O1444" s="30">
        <f>'26'!N52</f>
        <v>0</v>
      </c>
      <c r="P1444" s="30">
        <f>'26'!O52</f>
        <v>15</v>
      </c>
      <c r="Q1444" s="30">
        <f>'26'!P52</f>
        <v>16</v>
      </c>
      <c r="R1444" s="30">
        <f>'26'!Q52</f>
        <v>13</v>
      </c>
      <c r="S1444" s="30">
        <f>'26'!R52</f>
        <v>0</v>
      </c>
      <c r="T1444" s="30">
        <f>'26'!S52</f>
        <v>1260</v>
      </c>
      <c r="U1444" s="30">
        <f>'26'!T52</f>
        <v>44</v>
      </c>
      <c r="V1444" s="30">
        <f>'26'!U52</f>
        <v>128</v>
      </c>
      <c r="W1444" s="30">
        <f>'26'!V52</f>
        <v>6.12</v>
      </c>
      <c r="X1444" s="30">
        <f>'26'!W52</f>
        <v>3.5</v>
      </c>
      <c r="Y1444" s="30">
        <f>'26'!X52</f>
        <v>8.5</v>
      </c>
      <c r="Z1444" s="30">
        <f>'26'!Y52</f>
        <v>5.2</v>
      </c>
      <c r="AA1444" s="30">
        <f>'26'!Z52</f>
        <v>7.7</v>
      </c>
      <c r="AB1444" s="30">
        <f>'26'!AA52</f>
        <v>1.5</v>
      </c>
      <c r="AC1444" s="30">
        <f>'26'!AB52</f>
        <v>0</v>
      </c>
      <c r="AD1444" s="30">
        <f>'26'!AC52</f>
        <v>0</v>
      </c>
      <c r="AE1444" s="30">
        <f>'26'!AD52</f>
        <v>0</v>
      </c>
      <c r="AF1444" s="30">
        <f>'26'!AE52</f>
        <v>0.85</v>
      </c>
      <c r="AG1444" s="30">
        <f>'26'!AF52</f>
        <v>0</v>
      </c>
      <c r="AH1444" s="30">
        <f>'26'!AG52</f>
        <v>0</v>
      </c>
      <c r="AI1444" s="30">
        <f>'26'!AH52</f>
        <v>0.85</v>
      </c>
      <c r="AJ1444" s="30">
        <f>'26'!AI52</f>
        <v>60</v>
      </c>
      <c r="AK1444" s="30">
        <f>'26'!AJ52</f>
        <v>60.85</v>
      </c>
      <c r="AL1444" s="30">
        <f>'26'!AK52</f>
        <v>156.36999999999998</v>
      </c>
      <c r="AM1444" s="30">
        <f>'26'!AL52</f>
        <v>161.36999999999998</v>
      </c>
      <c r="AN1444" s="30">
        <f>'26'!AM52</f>
        <v>100.51999999999998</v>
      </c>
      <c r="AO1444" s="30">
        <f>'26'!AN52</f>
        <v>0</v>
      </c>
      <c r="AP1444" s="30">
        <f>'26'!AO52</f>
        <v>0</v>
      </c>
      <c r="AQ1444" s="30">
        <f>'26'!AP52</f>
        <v>161.36999999999998</v>
      </c>
      <c r="AR1444" s="30">
        <f>'26'!AQ52</f>
        <v>-6.3359999999999843</v>
      </c>
      <c r="AS1444" s="30">
        <f>'26'!AR52</f>
        <v>0</v>
      </c>
      <c r="AT1444" s="30">
        <f>'26'!AS52</f>
        <v>60.85</v>
      </c>
      <c r="AU1444" s="30">
        <f>'26'!AT52</f>
        <v>89.183999999999983</v>
      </c>
      <c r="AV1444" s="30">
        <f>'26'!AU52</f>
        <v>150.03399999999999</v>
      </c>
      <c r="AW1444" s="30">
        <f>'26'!AV52</f>
        <v>0</v>
      </c>
      <c r="AX1444" s="30">
        <f>'26'!AW52</f>
        <v>10</v>
      </c>
      <c r="AY1444" s="30">
        <f>'26'!AX52</f>
        <v>200</v>
      </c>
      <c r="AZ1444" s="30">
        <f>'26'!AY52</f>
        <v>0</v>
      </c>
      <c r="BA1444" s="30">
        <f>'26'!AZ52</f>
        <v>36</v>
      </c>
      <c r="BB1444" s="30">
        <f>'26'!BA52</f>
        <v>18</v>
      </c>
      <c r="BC1444" s="30">
        <f>'26'!BB52</f>
        <v>264</v>
      </c>
      <c r="BD1444" s="30">
        <f>'26'!BC52</f>
        <v>250.79999999999998</v>
      </c>
      <c r="BE1444" s="30">
        <f>'26'!BD52</f>
        <v>18</v>
      </c>
      <c r="BF1444" s="30">
        <f>'26'!BE52</f>
        <v>20</v>
      </c>
      <c r="BG1444" s="30">
        <f>'26'!BF52</f>
        <v>12</v>
      </c>
      <c r="BH1444" s="30">
        <f>'26'!BG52</f>
        <v>14</v>
      </c>
      <c r="BI1444" s="30">
        <f>'26'!BH52</f>
        <v>1</v>
      </c>
      <c r="BJ1444" s="30">
        <f>'26'!BI52</f>
        <v>65</v>
      </c>
      <c r="BK1444" s="30">
        <f>'26'!BJ52</f>
        <v>185.79999999999998</v>
      </c>
      <c r="BL1444" s="30">
        <f>'26'!BK52</f>
        <v>89.183999999999983</v>
      </c>
      <c r="BM1444" s="30">
        <f>'26'!BL52</f>
        <v>96.616</v>
      </c>
    </row>
    <row r="1445" spans="1:65">
      <c r="A1445" s="78">
        <f>'26'!A53</f>
        <v>42912</v>
      </c>
      <c r="B1445" s="82" t="str">
        <f t="shared" si="22"/>
        <v>19:45:00</v>
      </c>
      <c r="C1445" s="30" t="str">
        <f>'26'!B53</f>
        <v>19H45</v>
      </c>
      <c r="D1445" s="30">
        <f>'26'!C53</f>
        <v>874</v>
      </c>
      <c r="E1445" s="30">
        <f>'26'!D53</f>
        <v>880</v>
      </c>
      <c r="F1445" s="30">
        <f>'26'!E53</f>
        <v>697</v>
      </c>
      <c r="G1445" s="30">
        <f>'26'!F53</f>
        <v>60</v>
      </c>
      <c r="H1445" s="30">
        <f>'26'!G53</f>
        <v>0</v>
      </c>
      <c r="I1445" s="30">
        <f>'26'!H53</f>
        <v>24</v>
      </c>
      <c r="J1445" s="30">
        <f>'26'!I53</f>
        <v>2451</v>
      </c>
      <c r="K1445" s="30">
        <f>'26'!J53</f>
        <v>84</v>
      </c>
      <c r="L1445" s="30">
        <f>'26'!K53</f>
        <v>440</v>
      </c>
      <c r="M1445" s="30">
        <f>'26'!L53</f>
        <v>457</v>
      </c>
      <c r="N1445" s="30">
        <f>'26'!M53</f>
        <v>340</v>
      </c>
      <c r="O1445" s="30">
        <f>'26'!N53</f>
        <v>0</v>
      </c>
      <c r="P1445" s="30">
        <f>'26'!O53</f>
        <v>15</v>
      </c>
      <c r="Q1445" s="30">
        <f>'26'!P53</f>
        <v>16</v>
      </c>
      <c r="R1445" s="30">
        <f>'26'!Q53</f>
        <v>12</v>
      </c>
      <c r="S1445" s="30">
        <f>'26'!R53</f>
        <v>0</v>
      </c>
      <c r="T1445" s="30">
        <f>'26'!S53</f>
        <v>1237</v>
      </c>
      <c r="U1445" s="30">
        <f>'26'!T53</f>
        <v>43</v>
      </c>
      <c r="V1445" s="30">
        <f>'26'!U53</f>
        <v>127</v>
      </c>
      <c r="W1445" s="30">
        <f>'26'!V53</f>
        <v>6.12</v>
      </c>
      <c r="X1445" s="30">
        <f>'26'!W53</f>
        <v>3.5</v>
      </c>
      <c r="Y1445" s="30">
        <f>'26'!X53</f>
        <v>8.5</v>
      </c>
      <c r="Z1445" s="30">
        <f>'26'!Y53</f>
        <v>5.2</v>
      </c>
      <c r="AA1445" s="30">
        <f>'26'!Z53</f>
        <v>7.7</v>
      </c>
      <c r="AB1445" s="30">
        <f>'26'!AA53</f>
        <v>1.5</v>
      </c>
      <c r="AC1445" s="30">
        <f>'26'!AB53</f>
        <v>0</v>
      </c>
      <c r="AD1445" s="30">
        <f>'26'!AC53</f>
        <v>0</v>
      </c>
      <c r="AE1445" s="30">
        <f>'26'!AD53</f>
        <v>0</v>
      </c>
      <c r="AF1445" s="30">
        <f>'26'!AE53</f>
        <v>0.85</v>
      </c>
      <c r="AG1445" s="30">
        <f>'26'!AF53</f>
        <v>0</v>
      </c>
      <c r="AH1445" s="30">
        <f>'26'!AG53</f>
        <v>0</v>
      </c>
      <c r="AI1445" s="30">
        <f>'26'!AH53</f>
        <v>0.85</v>
      </c>
      <c r="AJ1445" s="30">
        <f>'26'!AI53</f>
        <v>60</v>
      </c>
      <c r="AK1445" s="30">
        <f>'26'!AJ53</f>
        <v>60.85</v>
      </c>
      <c r="AL1445" s="30">
        <f>'26'!AK53</f>
        <v>155.36999999999998</v>
      </c>
      <c r="AM1445" s="30">
        <f>'26'!AL53</f>
        <v>160.36999999999998</v>
      </c>
      <c r="AN1445" s="30">
        <f>'26'!AM53</f>
        <v>99.519999999999982</v>
      </c>
      <c r="AO1445" s="30">
        <f>'26'!AN53</f>
        <v>0</v>
      </c>
      <c r="AP1445" s="30">
        <f>'26'!AO53</f>
        <v>0</v>
      </c>
      <c r="AQ1445" s="30">
        <f>'26'!AP53</f>
        <v>160.36999999999998</v>
      </c>
      <c r="AR1445" s="30">
        <f>'26'!AQ53</f>
        <v>-5.3359999999999843</v>
      </c>
      <c r="AS1445" s="30">
        <f>'26'!AR53</f>
        <v>0</v>
      </c>
      <c r="AT1445" s="30">
        <f>'26'!AS53</f>
        <v>60.85</v>
      </c>
      <c r="AU1445" s="30">
        <f>'26'!AT53</f>
        <v>89.183999999999983</v>
      </c>
      <c r="AV1445" s="30">
        <f>'26'!AU53</f>
        <v>150.03399999999999</v>
      </c>
      <c r="AW1445" s="30">
        <f>'26'!AV53</f>
        <v>0</v>
      </c>
      <c r="AX1445" s="30">
        <f>'26'!AW53</f>
        <v>10</v>
      </c>
      <c r="AY1445" s="30">
        <f>'26'!AX53</f>
        <v>200</v>
      </c>
      <c r="AZ1445" s="30">
        <f>'26'!AY53</f>
        <v>0</v>
      </c>
      <c r="BA1445" s="30">
        <f>'26'!AZ53</f>
        <v>36</v>
      </c>
      <c r="BB1445" s="30">
        <f>'26'!BA53</f>
        <v>18</v>
      </c>
      <c r="BC1445" s="30">
        <f>'26'!BB53</f>
        <v>264</v>
      </c>
      <c r="BD1445" s="30">
        <f>'26'!BC53</f>
        <v>250.79999999999998</v>
      </c>
      <c r="BE1445" s="30">
        <f>'26'!BD53</f>
        <v>18</v>
      </c>
      <c r="BF1445" s="30">
        <f>'26'!BE53</f>
        <v>20</v>
      </c>
      <c r="BG1445" s="30">
        <f>'26'!BF53</f>
        <v>12</v>
      </c>
      <c r="BH1445" s="30">
        <f>'26'!BG53</f>
        <v>14</v>
      </c>
      <c r="BI1445" s="30">
        <f>'26'!BH53</f>
        <v>1</v>
      </c>
      <c r="BJ1445" s="30">
        <f>'26'!BI53</f>
        <v>65</v>
      </c>
      <c r="BK1445" s="30">
        <f>'26'!BJ53</f>
        <v>185.79999999999998</v>
      </c>
      <c r="BL1445" s="30">
        <f>'26'!BK53</f>
        <v>89.183999999999983</v>
      </c>
      <c r="BM1445" s="30">
        <f>'26'!BL53</f>
        <v>96.616</v>
      </c>
    </row>
    <row r="1446" spans="1:65">
      <c r="A1446" s="78">
        <f>'26'!A54</f>
        <v>42912</v>
      </c>
      <c r="B1446" s="82" t="str">
        <f t="shared" si="22"/>
        <v>20:00:00</v>
      </c>
      <c r="C1446" s="30" t="str">
        <f>'26'!B54</f>
        <v>20H00</v>
      </c>
      <c r="D1446" s="30">
        <f>'26'!C54</f>
        <v>875</v>
      </c>
      <c r="E1446" s="30">
        <f>'26'!D54</f>
        <v>880</v>
      </c>
      <c r="F1446" s="30">
        <f>'26'!E54</f>
        <v>711</v>
      </c>
      <c r="G1446" s="30">
        <f>'26'!F54</f>
        <v>61</v>
      </c>
      <c r="H1446" s="30">
        <f>'26'!G54</f>
        <v>0</v>
      </c>
      <c r="I1446" s="30">
        <f>'26'!H54</f>
        <v>24</v>
      </c>
      <c r="J1446" s="30">
        <f>'26'!I54</f>
        <v>2466</v>
      </c>
      <c r="K1446" s="30">
        <f>'26'!J54</f>
        <v>85</v>
      </c>
      <c r="L1446" s="30">
        <f>'26'!K54</f>
        <v>437</v>
      </c>
      <c r="M1446" s="30">
        <f>'26'!L54</f>
        <v>450</v>
      </c>
      <c r="N1446" s="30">
        <f>'26'!M54</f>
        <v>370</v>
      </c>
      <c r="O1446" s="30">
        <f>'26'!N54</f>
        <v>0</v>
      </c>
      <c r="P1446" s="30">
        <f>'26'!O54</f>
        <v>14</v>
      </c>
      <c r="Q1446" s="30">
        <f>'26'!P54</f>
        <v>16</v>
      </c>
      <c r="R1446" s="30">
        <f>'26'!Q54</f>
        <v>13</v>
      </c>
      <c r="S1446" s="30">
        <f>'26'!R54</f>
        <v>0</v>
      </c>
      <c r="T1446" s="30">
        <f>'26'!S54</f>
        <v>1257</v>
      </c>
      <c r="U1446" s="30">
        <f>'26'!T54</f>
        <v>43</v>
      </c>
      <c r="V1446" s="30">
        <f>'26'!U54</f>
        <v>128</v>
      </c>
      <c r="W1446" s="30">
        <f>'26'!V54</f>
        <v>6.12</v>
      </c>
      <c r="X1446" s="30">
        <f>'26'!W54</f>
        <v>3.5</v>
      </c>
      <c r="Y1446" s="30">
        <f>'26'!X54</f>
        <v>8.5</v>
      </c>
      <c r="Z1446" s="30">
        <f>'26'!Y54</f>
        <v>5.5</v>
      </c>
      <c r="AA1446" s="30">
        <f>'26'!Z54</f>
        <v>7.5</v>
      </c>
      <c r="AB1446" s="30">
        <f>'26'!AA54</f>
        <v>3.1</v>
      </c>
      <c r="AC1446" s="30">
        <f>'26'!AB54</f>
        <v>0</v>
      </c>
      <c r="AD1446" s="30">
        <f>'26'!AC54</f>
        <v>0</v>
      </c>
      <c r="AE1446" s="30">
        <f>'26'!AD54</f>
        <v>0</v>
      </c>
      <c r="AF1446" s="30">
        <f>'26'!AE54</f>
        <v>0.85</v>
      </c>
      <c r="AG1446" s="30">
        <f>'26'!AF54</f>
        <v>0</v>
      </c>
      <c r="AH1446" s="30">
        <f>'26'!AG54</f>
        <v>0</v>
      </c>
      <c r="AI1446" s="30">
        <f>'26'!AH54</f>
        <v>0.85</v>
      </c>
      <c r="AJ1446" s="30">
        <f>'26'!AI54</f>
        <v>60</v>
      </c>
      <c r="AK1446" s="30">
        <f>'26'!AJ54</f>
        <v>60.85</v>
      </c>
      <c r="AL1446" s="30">
        <f>'26'!AK54</f>
        <v>156.47</v>
      </c>
      <c r="AM1446" s="30">
        <f>'26'!AL54</f>
        <v>163.07</v>
      </c>
      <c r="AN1446" s="30">
        <f>'26'!AM54</f>
        <v>102.22</v>
      </c>
      <c r="AO1446" s="30">
        <f>'26'!AN54</f>
        <v>0</v>
      </c>
      <c r="AP1446" s="30">
        <f>'26'!AO54</f>
        <v>0</v>
      </c>
      <c r="AQ1446" s="30">
        <f>'26'!AP54</f>
        <v>163.07</v>
      </c>
      <c r="AR1446" s="30">
        <f>'26'!AQ54</f>
        <v>-6.436000000000007</v>
      </c>
      <c r="AS1446" s="30">
        <f>'26'!AR54</f>
        <v>0</v>
      </c>
      <c r="AT1446" s="30">
        <f>'26'!AS54</f>
        <v>60.85</v>
      </c>
      <c r="AU1446" s="30">
        <f>'26'!AT54</f>
        <v>89.183999999999983</v>
      </c>
      <c r="AV1446" s="30">
        <f>'26'!AU54</f>
        <v>150.03399999999999</v>
      </c>
      <c r="AW1446" s="30">
        <f>'26'!AV54</f>
        <v>0</v>
      </c>
      <c r="AX1446" s="30">
        <f>'26'!AW54</f>
        <v>10</v>
      </c>
      <c r="AY1446" s="30">
        <f>'26'!AX54</f>
        <v>200</v>
      </c>
      <c r="AZ1446" s="30">
        <f>'26'!AY54</f>
        <v>0</v>
      </c>
      <c r="BA1446" s="30">
        <f>'26'!AZ54</f>
        <v>36</v>
      </c>
      <c r="BB1446" s="30">
        <f>'26'!BA54</f>
        <v>18</v>
      </c>
      <c r="BC1446" s="30">
        <f>'26'!BB54</f>
        <v>264</v>
      </c>
      <c r="BD1446" s="30">
        <f>'26'!BC54</f>
        <v>250.79999999999998</v>
      </c>
      <c r="BE1446" s="30">
        <f>'26'!BD54</f>
        <v>18</v>
      </c>
      <c r="BF1446" s="30">
        <f>'26'!BE54</f>
        <v>20</v>
      </c>
      <c r="BG1446" s="30">
        <f>'26'!BF54</f>
        <v>12</v>
      </c>
      <c r="BH1446" s="30">
        <f>'26'!BG54</f>
        <v>14</v>
      </c>
      <c r="BI1446" s="30">
        <f>'26'!BH54</f>
        <v>1</v>
      </c>
      <c r="BJ1446" s="30">
        <f>'26'!BI54</f>
        <v>65</v>
      </c>
      <c r="BK1446" s="30">
        <f>'26'!BJ54</f>
        <v>185.79999999999998</v>
      </c>
      <c r="BL1446" s="30">
        <f>'26'!BK54</f>
        <v>89.183999999999983</v>
      </c>
      <c r="BM1446" s="30">
        <f>'26'!BL54</f>
        <v>96.616</v>
      </c>
    </row>
    <row r="1447" spans="1:65">
      <c r="A1447" s="78">
        <f>'26'!A55</f>
        <v>42912</v>
      </c>
      <c r="B1447" s="82" t="str">
        <f t="shared" si="22"/>
        <v>20:15:00</v>
      </c>
      <c r="C1447" s="30" t="str">
        <f>'26'!B55</f>
        <v>20H15</v>
      </c>
      <c r="D1447" s="30">
        <f>'26'!C55</f>
        <v>875</v>
      </c>
      <c r="E1447" s="30">
        <f>'26'!D55</f>
        <v>880</v>
      </c>
      <c r="F1447" s="30">
        <f>'26'!E55</f>
        <v>711</v>
      </c>
      <c r="G1447" s="30">
        <f>'26'!F55</f>
        <v>61</v>
      </c>
      <c r="H1447" s="30">
        <f>'26'!G55</f>
        <v>0</v>
      </c>
      <c r="I1447" s="30">
        <f>'26'!H55</f>
        <v>24</v>
      </c>
      <c r="J1447" s="30">
        <f>'26'!I55</f>
        <v>2466</v>
      </c>
      <c r="K1447" s="30">
        <f>'26'!J55</f>
        <v>85</v>
      </c>
      <c r="L1447" s="30">
        <f>'26'!K55</f>
        <v>437</v>
      </c>
      <c r="M1447" s="30">
        <f>'26'!L55</f>
        <v>450</v>
      </c>
      <c r="N1447" s="30">
        <f>'26'!M55</f>
        <v>370</v>
      </c>
      <c r="O1447" s="30">
        <f>'26'!N55</f>
        <v>0</v>
      </c>
      <c r="P1447" s="30">
        <f>'26'!O55</f>
        <v>14</v>
      </c>
      <c r="Q1447" s="30">
        <f>'26'!P55</f>
        <v>16</v>
      </c>
      <c r="R1447" s="30">
        <f>'26'!Q55</f>
        <v>13</v>
      </c>
      <c r="S1447" s="30">
        <f>'26'!R55</f>
        <v>0</v>
      </c>
      <c r="T1447" s="30">
        <f>'26'!S55</f>
        <v>1257</v>
      </c>
      <c r="U1447" s="30">
        <f>'26'!T55</f>
        <v>43</v>
      </c>
      <c r="V1447" s="30">
        <f>'26'!U55</f>
        <v>128</v>
      </c>
      <c r="W1447" s="30">
        <f>'26'!V55</f>
        <v>6.12</v>
      </c>
      <c r="X1447" s="30">
        <f>'26'!W55</f>
        <v>3.5</v>
      </c>
      <c r="Y1447" s="30">
        <f>'26'!X55</f>
        <v>8.5</v>
      </c>
      <c r="Z1447" s="30">
        <f>'26'!Y55</f>
        <v>5.5</v>
      </c>
      <c r="AA1447" s="30">
        <f>'26'!Z55</f>
        <v>7.5</v>
      </c>
      <c r="AB1447" s="30">
        <f>'26'!AA55</f>
        <v>3.1</v>
      </c>
      <c r="AC1447" s="30">
        <f>'26'!AB55</f>
        <v>0</v>
      </c>
      <c r="AD1447" s="30">
        <f>'26'!AC55</f>
        <v>0</v>
      </c>
      <c r="AE1447" s="30">
        <f>'26'!AD55</f>
        <v>0</v>
      </c>
      <c r="AF1447" s="30">
        <f>'26'!AE55</f>
        <v>0.85</v>
      </c>
      <c r="AG1447" s="30">
        <f>'26'!AF55</f>
        <v>0</v>
      </c>
      <c r="AH1447" s="30">
        <f>'26'!AG55</f>
        <v>0</v>
      </c>
      <c r="AI1447" s="30">
        <f>'26'!AH55</f>
        <v>0.85</v>
      </c>
      <c r="AJ1447" s="30">
        <f>'26'!AI55</f>
        <v>60</v>
      </c>
      <c r="AK1447" s="30">
        <f>'26'!AJ55</f>
        <v>60.85</v>
      </c>
      <c r="AL1447" s="30">
        <f>'26'!AK55</f>
        <v>156.47</v>
      </c>
      <c r="AM1447" s="30">
        <f>'26'!AL55</f>
        <v>163.07</v>
      </c>
      <c r="AN1447" s="30">
        <f>'26'!AM55</f>
        <v>102.22</v>
      </c>
      <c r="AO1447" s="30">
        <f>'26'!AN55</f>
        <v>0</v>
      </c>
      <c r="AP1447" s="30">
        <f>'26'!AO55</f>
        <v>0</v>
      </c>
      <c r="AQ1447" s="30">
        <f>'26'!AP55</f>
        <v>163.07</v>
      </c>
      <c r="AR1447" s="30">
        <f>'26'!AQ55</f>
        <v>-6.436000000000007</v>
      </c>
      <c r="AS1447" s="30">
        <f>'26'!AR55</f>
        <v>0</v>
      </c>
      <c r="AT1447" s="30">
        <f>'26'!AS55</f>
        <v>60.85</v>
      </c>
      <c r="AU1447" s="30">
        <f>'26'!AT55</f>
        <v>89.183999999999983</v>
      </c>
      <c r="AV1447" s="30">
        <f>'26'!AU55</f>
        <v>150.03399999999999</v>
      </c>
      <c r="AW1447" s="30">
        <f>'26'!AV55</f>
        <v>0</v>
      </c>
      <c r="AX1447" s="30">
        <f>'26'!AW55</f>
        <v>10</v>
      </c>
      <c r="AY1447" s="30">
        <f>'26'!AX55</f>
        <v>200</v>
      </c>
      <c r="AZ1447" s="30">
        <f>'26'!AY55</f>
        <v>0</v>
      </c>
      <c r="BA1447" s="30">
        <f>'26'!AZ55</f>
        <v>36</v>
      </c>
      <c r="BB1447" s="30">
        <f>'26'!BA55</f>
        <v>18</v>
      </c>
      <c r="BC1447" s="30">
        <f>'26'!BB55</f>
        <v>264</v>
      </c>
      <c r="BD1447" s="30">
        <f>'26'!BC55</f>
        <v>250.79999999999998</v>
      </c>
      <c r="BE1447" s="30">
        <f>'26'!BD55</f>
        <v>18</v>
      </c>
      <c r="BF1447" s="30">
        <f>'26'!BE55</f>
        <v>20</v>
      </c>
      <c r="BG1447" s="30">
        <f>'26'!BF55</f>
        <v>12</v>
      </c>
      <c r="BH1447" s="30">
        <f>'26'!BG55</f>
        <v>14</v>
      </c>
      <c r="BI1447" s="30">
        <f>'26'!BH55</f>
        <v>1</v>
      </c>
      <c r="BJ1447" s="30">
        <f>'26'!BI55</f>
        <v>65</v>
      </c>
      <c r="BK1447" s="30">
        <f>'26'!BJ55</f>
        <v>185.79999999999998</v>
      </c>
      <c r="BL1447" s="30">
        <f>'26'!BK55</f>
        <v>89.183999999999983</v>
      </c>
      <c r="BM1447" s="30">
        <f>'26'!BL55</f>
        <v>96.616</v>
      </c>
    </row>
    <row r="1448" spans="1:65">
      <c r="A1448" s="78">
        <f>'26'!A56</f>
        <v>42912</v>
      </c>
      <c r="B1448" s="82" t="str">
        <f t="shared" si="22"/>
        <v>20:30:00</v>
      </c>
      <c r="C1448" s="30" t="str">
        <f>'26'!B56</f>
        <v>20H30</v>
      </c>
      <c r="D1448" s="30">
        <f>'26'!C56</f>
        <v>865</v>
      </c>
      <c r="E1448" s="30">
        <f>'26'!D56</f>
        <v>882</v>
      </c>
      <c r="F1448" s="30">
        <f>'26'!E56</f>
        <v>698</v>
      </c>
      <c r="G1448" s="30">
        <f>'26'!F56</f>
        <v>60</v>
      </c>
      <c r="H1448" s="30">
        <f>'26'!G56</f>
        <v>0</v>
      </c>
      <c r="I1448" s="30">
        <f>'26'!H56</f>
        <v>24</v>
      </c>
      <c r="J1448" s="30">
        <f>'26'!I56</f>
        <v>2445</v>
      </c>
      <c r="K1448" s="30">
        <f>'26'!J56</f>
        <v>84</v>
      </c>
      <c r="L1448" s="30">
        <f>'26'!K56</f>
        <v>440</v>
      </c>
      <c r="M1448" s="30">
        <f>'26'!L56</f>
        <v>450</v>
      </c>
      <c r="N1448" s="30">
        <f>'26'!M56</f>
        <v>360</v>
      </c>
      <c r="O1448" s="30">
        <f>'26'!N56</f>
        <v>0</v>
      </c>
      <c r="P1448" s="30">
        <f>'26'!O56</f>
        <v>15</v>
      </c>
      <c r="Q1448" s="30">
        <f>'26'!P56</f>
        <v>16</v>
      </c>
      <c r="R1448" s="30">
        <f>'26'!Q56</f>
        <v>13</v>
      </c>
      <c r="S1448" s="30">
        <f>'26'!R56</f>
        <v>0</v>
      </c>
      <c r="T1448" s="30">
        <f>'26'!S56</f>
        <v>1250</v>
      </c>
      <c r="U1448" s="30">
        <f>'26'!T56</f>
        <v>44</v>
      </c>
      <c r="V1448" s="30">
        <f>'26'!U56</f>
        <v>128</v>
      </c>
      <c r="W1448" s="30">
        <f>'26'!V56</f>
        <v>6.12</v>
      </c>
      <c r="X1448" s="30">
        <f>'26'!W56</f>
        <v>3.5</v>
      </c>
      <c r="Y1448" s="30">
        <f>'26'!X56</f>
        <v>8</v>
      </c>
      <c r="Z1448" s="30">
        <f>'26'!Y56</f>
        <v>5.5</v>
      </c>
      <c r="AA1448" s="30">
        <f>'26'!Z56</f>
        <v>7.5</v>
      </c>
      <c r="AB1448" s="30">
        <f>'26'!AA56</f>
        <v>3.1</v>
      </c>
      <c r="AC1448" s="30">
        <f>'26'!AB56</f>
        <v>0</v>
      </c>
      <c r="AD1448" s="30">
        <f>'26'!AC56</f>
        <v>0</v>
      </c>
      <c r="AE1448" s="30">
        <f>'26'!AD56</f>
        <v>0</v>
      </c>
      <c r="AF1448" s="30">
        <f>'26'!AE56</f>
        <v>0.85</v>
      </c>
      <c r="AG1448" s="30">
        <f>'26'!AF56</f>
        <v>0</v>
      </c>
      <c r="AH1448" s="30">
        <f>'26'!AG56</f>
        <v>0</v>
      </c>
      <c r="AI1448" s="30">
        <f>'26'!AH56</f>
        <v>0.85</v>
      </c>
      <c r="AJ1448" s="30">
        <f>'26'!AI56</f>
        <v>60</v>
      </c>
      <c r="AK1448" s="30">
        <f>'26'!AJ56</f>
        <v>60.85</v>
      </c>
      <c r="AL1448" s="30">
        <f>'26'!AK56</f>
        <v>155.97</v>
      </c>
      <c r="AM1448" s="30">
        <f>'26'!AL56</f>
        <v>162.57</v>
      </c>
      <c r="AN1448" s="30">
        <f>'26'!AM56</f>
        <v>101.72</v>
      </c>
      <c r="AO1448" s="30">
        <f>'26'!AN56</f>
        <v>0</v>
      </c>
      <c r="AP1448" s="30">
        <f>'26'!AO56</f>
        <v>0</v>
      </c>
      <c r="AQ1448" s="30">
        <f>'26'!AP56</f>
        <v>162.57</v>
      </c>
      <c r="AR1448" s="30">
        <f>'26'!AQ56</f>
        <v>-5.936000000000007</v>
      </c>
      <c r="AS1448" s="30">
        <f>'26'!AR56</f>
        <v>0</v>
      </c>
      <c r="AT1448" s="30">
        <f>'26'!AS56</f>
        <v>60.85</v>
      </c>
      <c r="AU1448" s="30">
        <f>'26'!AT56</f>
        <v>89.183999999999983</v>
      </c>
      <c r="AV1448" s="30">
        <f>'26'!AU56</f>
        <v>150.03399999999999</v>
      </c>
      <c r="AW1448" s="30">
        <f>'26'!AV56</f>
        <v>0</v>
      </c>
      <c r="AX1448" s="30">
        <f>'26'!AW56</f>
        <v>10</v>
      </c>
      <c r="AY1448" s="30">
        <f>'26'!AX56</f>
        <v>200</v>
      </c>
      <c r="AZ1448" s="30">
        <f>'26'!AY56</f>
        <v>0</v>
      </c>
      <c r="BA1448" s="30">
        <f>'26'!AZ56</f>
        <v>36</v>
      </c>
      <c r="BB1448" s="30">
        <f>'26'!BA56</f>
        <v>18</v>
      </c>
      <c r="BC1448" s="30">
        <f>'26'!BB56</f>
        <v>264</v>
      </c>
      <c r="BD1448" s="30">
        <f>'26'!BC56</f>
        <v>250.79999999999998</v>
      </c>
      <c r="BE1448" s="30">
        <f>'26'!BD56</f>
        <v>18</v>
      </c>
      <c r="BF1448" s="30">
        <f>'26'!BE56</f>
        <v>20</v>
      </c>
      <c r="BG1448" s="30">
        <f>'26'!BF56</f>
        <v>12</v>
      </c>
      <c r="BH1448" s="30">
        <f>'26'!BG56</f>
        <v>14</v>
      </c>
      <c r="BI1448" s="30">
        <f>'26'!BH56</f>
        <v>1</v>
      </c>
      <c r="BJ1448" s="30">
        <f>'26'!BI56</f>
        <v>65</v>
      </c>
      <c r="BK1448" s="30">
        <f>'26'!BJ56</f>
        <v>185.79999999999998</v>
      </c>
      <c r="BL1448" s="30">
        <f>'26'!BK56</f>
        <v>89.183999999999983</v>
      </c>
      <c r="BM1448" s="30">
        <f>'26'!BL56</f>
        <v>96.616</v>
      </c>
    </row>
    <row r="1449" spans="1:65">
      <c r="A1449" s="78">
        <f>'26'!A57</f>
        <v>42912</v>
      </c>
      <c r="B1449" s="82" t="str">
        <f t="shared" si="22"/>
        <v>20:45:00</v>
      </c>
      <c r="C1449" s="30" t="str">
        <f>'26'!B57</f>
        <v>20H45</v>
      </c>
      <c r="D1449" s="30">
        <f>'26'!C57</f>
        <v>865</v>
      </c>
      <c r="E1449" s="30">
        <f>'26'!D57</f>
        <v>882</v>
      </c>
      <c r="F1449" s="30">
        <f>'26'!E57</f>
        <v>698</v>
      </c>
      <c r="G1449" s="30">
        <f>'26'!F57</f>
        <v>60</v>
      </c>
      <c r="H1449" s="30">
        <f>'26'!G57</f>
        <v>0</v>
      </c>
      <c r="I1449" s="30">
        <f>'26'!H57</f>
        <v>24</v>
      </c>
      <c r="J1449" s="30">
        <f>'26'!I57</f>
        <v>2445</v>
      </c>
      <c r="K1449" s="30">
        <f>'26'!J57</f>
        <v>84</v>
      </c>
      <c r="L1449" s="30">
        <f>'26'!K57</f>
        <v>440</v>
      </c>
      <c r="M1449" s="30">
        <f>'26'!L57</f>
        <v>450</v>
      </c>
      <c r="N1449" s="30">
        <f>'26'!M57</f>
        <v>360</v>
      </c>
      <c r="O1449" s="30">
        <f>'26'!N57</f>
        <v>0</v>
      </c>
      <c r="P1449" s="30">
        <f>'26'!O57</f>
        <v>15</v>
      </c>
      <c r="Q1449" s="30">
        <f>'26'!P57</f>
        <v>16</v>
      </c>
      <c r="R1449" s="30">
        <f>'26'!Q57</f>
        <v>13</v>
      </c>
      <c r="S1449" s="30">
        <f>'26'!R57</f>
        <v>0</v>
      </c>
      <c r="T1449" s="30">
        <f>'26'!S57</f>
        <v>1250</v>
      </c>
      <c r="U1449" s="30">
        <f>'26'!T57</f>
        <v>44</v>
      </c>
      <c r="V1449" s="30">
        <f>'26'!U57</f>
        <v>128</v>
      </c>
      <c r="W1449" s="30">
        <f>'26'!V57</f>
        <v>6.12</v>
      </c>
      <c r="X1449" s="30">
        <f>'26'!W57</f>
        <v>3.5</v>
      </c>
      <c r="Y1449" s="30">
        <f>'26'!X57</f>
        <v>8</v>
      </c>
      <c r="Z1449" s="30">
        <f>'26'!Y57</f>
        <v>5.5</v>
      </c>
      <c r="AA1449" s="30">
        <f>'26'!Z57</f>
        <v>7.5</v>
      </c>
      <c r="AB1449" s="30">
        <f>'26'!AA57</f>
        <v>3.1</v>
      </c>
      <c r="AC1449" s="30">
        <f>'26'!AB57</f>
        <v>0</v>
      </c>
      <c r="AD1449" s="30">
        <f>'26'!AC57</f>
        <v>0</v>
      </c>
      <c r="AE1449" s="30">
        <f>'26'!AD57</f>
        <v>0</v>
      </c>
      <c r="AF1449" s="30">
        <f>'26'!AE57</f>
        <v>0.85</v>
      </c>
      <c r="AG1449" s="30">
        <f>'26'!AF57</f>
        <v>0</v>
      </c>
      <c r="AH1449" s="30">
        <f>'26'!AG57</f>
        <v>0</v>
      </c>
      <c r="AI1449" s="30">
        <f>'26'!AH57</f>
        <v>0.85</v>
      </c>
      <c r="AJ1449" s="30">
        <f>'26'!AI57</f>
        <v>60</v>
      </c>
      <c r="AK1449" s="30">
        <f>'26'!AJ57</f>
        <v>60.85</v>
      </c>
      <c r="AL1449" s="30">
        <f>'26'!AK57</f>
        <v>155.97</v>
      </c>
      <c r="AM1449" s="30">
        <f>'26'!AL57</f>
        <v>162.57</v>
      </c>
      <c r="AN1449" s="30">
        <f>'26'!AM57</f>
        <v>101.72</v>
      </c>
      <c r="AO1449" s="30">
        <f>'26'!AN57</f>
        <v>0</v>
      </c>
      <c r="AP1449" s="30">
        <f>'26'!AO57</f>
        <v>0</v>
      </c>
      <c r="AQ1449" s="30">
        <f>'26'!AP57</f>
        <v>162.57</v>
      </c>
      <c r="AR1449" s="30">
        <f>'26'!AQ57</f>
        <v>-5.936000000000007</v>
      </c>
      <c r="AS1449" s="30">
        <f>'26'!AR57</f>
        <v>0</v>
      </c>
      <c r="AT1449" s="30">
        <f>'26'!AS57</f>
        <v>60.85</v>
      </c>
      <c r="AU1449" s="30">
        <f>'26'!AT57</f>
        <v>89.183999999999983</v>
      </c>
      <c r="AV1449" s="30">
        <f>'26'!AU57</f>
        <v>150.03399999999999</v>
      </c>
      <c r="AW1449" s="30">
        <f>'26'!AV57</f>
        <v>0</v>
      </c>
      <c r="AX1449" s="30">
        <f>'26'!AW57</f>
        <v>10</v>
      </c>
      <c r="AY1449" s="30">
        <f>'26'!AX57</f>
        <v>200</v>
      </c>
      <c r="AZ1449" s="30">
        <f>'26'!AY57</f>
        <v>0</v>
      </c>
      <c r="BA1449" s="30">
        <f>'26'!AZ57</f>
        <v>36</v>
      </c>
      <c r="BB1449" s="30">
        <f>'26'!BA57</f>
        <v>18</v>
      </c>
      <c r="BC1449" s="30">
        <f>'26'!BB57</f>
        <v>264</v>
      </c>
      <c r="BD1449" s="30">
        <f>'26'!BC57</f>
        <v>250.79999999999998</v>
      </c>
      <c r="BE1449" s="30">
        <f>'26'!BD57</f>
        <v>18</v>
      </c>
      <c r="BF1449" s="30">
        <f>'26'!BE57</f>
        <v>20</v>
      </c>
      <c r="BG1449" s="30">
        <f>'26'!BF57</f>
        <v>12</v>
      </c>
      <c r="BH1449" s="30">
        <f>'26'!BG57</f>
        <v>14</v>
      </c>
      <c r="BI1449" s="30">
        <f>'26'!BH57</f>
        <v>1</v>
      </c>
      <c r="BJ1449" s="30">
        <f>'26'!BI57</f>
        <v>65</v>
      </c>
      <c r="BK1449" s="30">
        <f>'26'!BJ57</f>
        <v>185.79999999999998</v>
      </c>
      <c r="BL1449" s="30">
        <f>'26'!BK57</f>
        <v>89.183999999999983</v>
      </c>
      <c r="BM1449" s="30">
        <f>'26'!BL57</f>
        <v>96.616</v>
      </c>
    </row>
    <row r="1450" spans="1:65">
      <c r="A1450" s="78">
        <f>'26'!A58</f>
        <v>42912</v>
      </c>
      <c r="B1450" s="82" t="str">
        <f t="shared" si="22"/>
        <v>21:00:00</v>
      </c>
      <c r="C1450" s="30" t="str">
        <f>'26'!B58</f>
        <v>21H00</v>
      </c>
      <c r="D1450" s="30">
        <f>'26'!C58</f>
        <v>841</v>
      </c>
      <c r="E1450" s="30">
        <f>'26'!D58</f>
        <v>857</v>
      </c>
      <c r="F1450" s="30">
        <f>'26'!E58</f>
        <v>681</v>
      </c>
      <c r="G1450" s="30">
        <f>'26'!F58</f>
        <v>59</v>
      </c>
      <c r="H1450" s="30">
        <f>'26'!G58</f>
        <v>0</v>
      </c>
      <c r="I1450" s="30">
        <f>'26'!H58</f>
        <v>24</v>
      </c>
      <c r="J1450" s="30">
        <f>'26'!I58</f>
        <v>2379</v>
      </c>
      <c r="K1450" s="30">
        <f>'26'!J58</f>
        <v>83</v>
      </c>
      <c r="L1450" s="30">
        <f>'26'!K58</f>
        <v>446</v>
      </c>
      <c r="M1450" s="30">
        <f>'26'!L58</f>
        <v>468</v>
      </c>
      <c r="N1450" s="30">
        <f>'26'!M58</f>
        <v>370</v>
      </c>
      <c r="O1450" s="30">
        <f>'26'!N58</f>
        <v>0</v>
      </c>
      <c r="P1450" s="30">
        <f>'26'!O58</f>
        <v>15</v>
      </c>
      <c r="Q1450" s="30">
        <f>'26'!P58</f>
        <v>16</v>
      </c>
      <c r="R1450" s="30">
        <f>'26'!Q58</f>
        <v>13</v>
      </c>
      <c r="S1450" s="30">
        <f>'26'!R58</f>
        <v>0</v>
      </c>
      <c r="T1450" s="30">
        <f>'26'!S58</f>
        <v>1284</v>
      </c>
      <c r="U1450" s="30">
        <f>'26'!T58</f>
        <v>44</v>
      </c>
      <c r="V1450" s="30">
        <f>'26'!U58</f>
        <v>127</v>
      </c>
      <c r="W1450" s="30">
        <f>'26'!V58</f>
        <v>6.12</v>
      </c>
      <c r="X1450" s="30">
        <f>'26'!W58</f>
        <v>3.5</v>
      </c>
      <c r="Y1450" s="30">
        <f>'26'!X58</f>
        <v>8</v>
      </c>
      <c r="Z1450" s="30">
        <f>'26'!Y58</f>
        <v>5.2</v>
      </c>
      <c r="AA1450" s="30">
        <f>'26'!Z58</f>
        <v>7.4</v>
      </c>
      <c r="AB1450" s="30">
        <f>'26'!AA58</f>
        <v>3.2</v>
      </c>
      <c r="AC1450" s="30">
        <f>'26'!AB58</f>
        <v>0</v>
      </c>
      <c r="AD1450" s="30">
        <f>'26'!AC58</f>
        <v>0</v>
      </c>
      <c r="AE1450" s="30">
        <f>'26'!AD58</f>
        <v>0</v>
      </c>
      <c r="AF1450" s="30">
        <f>'26'!AE58</f>
        <v>0.85</v>
      </c>
      <c r="AG1450" s="30">
        <f>'26'!AF58</f>
        <v>0</v>
      </c>
      <c r="AH1450" s="30">
        <f>'26'!AG58</f>
        <v>0</v>
      </c>
      <c r="AI1450" s="30">
        <f>'26'!AH58</f>
        <v>0.85</v>
      </c>
      <c r="AJ1450" s="30">
        <f>'26'!AI58</f>
        <v>60</v>
      </c>
      <c r="AK1450" s="30">
        <f>'26'!AJ58</f>
        <v>60.85</v>
      </c>
      <c r="AL1450" s="30">
        <f>'26'!AK58</f>
        <v>154.57</v>
      </c>
      <c r="AM1450" s="30">
        <f>'26'!AL58</f>
        <v>161.26999999999998</v>
      </c>
      <c r="AN1450" s="30">
        <f>'26'!AM58</f>
        <v>100.41999999999999</v>
      </c>
      <c r="AO1450" s="30">
        <f>'26'!AN58</f>
        <v>0</v>
      </c>
      <c r="AP1450" s="30">
        <f>'26'!AO58</f>
        <v>0</v>
      </c>
      <c r="AQ1450" s="30">
        <f>'26'!AP58</f>
        <v>161.26999999999998</v>
      </c>
      <c r="AR1450" s="30">
        <f>'26'!AQ58</f>
        <v>-4.5360000000000014</v>
      </c>
      <c r="AS1450" s="30">
        <f>'26'!AR58</f>
        <v>0</v>
      </c>
      <c r="AT1450" s="30">
        <f>'26'!AS58</f>
        <v>60.85</v>
      </c>
      <c r="AU1450" s="30">
        <f>'26'!AT58</f>
        <v>89.183999999999983</v>
      </c>
      <c r="AV1450" s="30">
        <f>'26'!AU58</f>
        <v>150.03399999999999</v>
      </c>
      <c r="AW1450" s="30">
        <f>'26'!AV58</f>
        <v>0</v>
      </c>
      <c r="AX1450" s="30">
        <f>'26'!AW58</f>
        <v>10</v>
      </c>
      <c r="AY1450" s="30">
        <f>'26'!AX58</f>
        <v>200</v>
      </c>
      <c r="AZ1450" s="30">
        <f>'26'!AY58</f>
        <v>0</v>
      </c>
      <c r="BA1450" s="30">
        <f>'26'!AZ58</f>
        <v>36</v>
      </c>
      <c r="BB1450" s="30">
        <f>'26'!BA58</f>
        <v>18</v>
      </c>
      <c r="BC1450" s="30">
        <f>'26'!BB58</f>
        <v>264</v>
      </c>
      <c r="BD1450" s="30">
        <f>'26'!BC58</f>
        <v>250.79999999999998</v>
      </c>
      <c r="BE1450" s="30">
        <f>'26'!BD58</f>
        <v>18</v>
      </c>
      <c r="BF1450" s="30">
        <f>'26'!BE58</f>
        <v>20</v>
      </c>
      <c r="BG1450" s="30">
        <f>'26'!BF58</f>
        <v>12</v>
      </c>
      <c r="BH1450" s="30">
        <f>'26'!BG58</f>
        <v>14</v>
      </c>
      <c r="BI1450" s="30">
        <f>'26'!BH58</f>
        <v>1</v>
      </c>
      <c r="BJ1450" s="30">
        <f>'26'!BI58</f>
        <v>65</v>
      </c>
      <c r="BK1450" s="30">
        <f>'26'!BJ58</f>
        <v>185.79999999999998</v>
      </c>
      <c r="BL1450" s="30">
        <f>'26'!BK58</f>
        <v>89.183999999999983</v>
      </c>
      <c r="BM1450" s="30">
        <f>'26'!BL58</f>
        <v>96.616</v>
      </c>
    </row>
    <row r="1451" spans="1:65">
      <c r="A1451" s="78">
        <f>'26'!A59</f>
        <v>42912</v>
      </c>
      <c r="B1451" s="82" t="str">
        <f t="shared" si="22"/>
        <v>21:15:00</v>
      </c>
      <c r="C1451" s="30" t="str">
        <f>'26'!B59</f>
        <v>21H15</v>
      </c>
      <c r="D1451" s="30">
        <f>'26'!C59</f>
        <v>841</v>
      </c>
      <c r="E1451" s="30">
        <f>'26'!D59</f>
        <v>857</v>
      </c>
      <c r="F1451" s="30">
        <f>'26'!E59</f>
        <v>681</v>
      </c>
      <c r="G1451" s="30">
        <f>'26'!F59</f>
        <v>59</v>
      </c>
      <c r="H1451" s="30">
        <f>'26'!G59</f>
        <v>0</v>
      </c>
      <c r="I1451" s="30">
        <f>'26'!H59</f>
        <v>24</v>
      </c>
      <c r="J1451" s="30">
        <f>'26'!I59</f>
        <v>2379</v>
      </c>
      <c r="K1451" s="30">
        <f>'26'!J59</f>
        <v>83</v>
      </c>
      <c r="L1451" s="30">
        <f>'26'!K59</f>
        <v>446</v>
      </c>
      <c r="M1451" s="30">
        <f>'26'!L59</f>
        <v>468</v>
      </c>
      <c r="N1451" s="30">
        <f>'26'!M59</f>
        <v>370</v>
      </c>
      <c r="O1451" s="30">
        <f>'26'!N59</f>
        <v>0</v>
      </c>
      <c r="P1451" s="30">
        <f>'26'!O59</f>
        <v>15</v>
      </c>
      <c r="Q1451" s="30">
        <f>'26'!P59</f>
        <v>16</v>
      </c>
      <c r="R1451" s="30">
        <f>'26'!Q59</f>
        <v>13</v>
      </c>
      <c r="S1451" s="30">
        <f>'26'!R59</f>
        <v>0</v>
      </c>
      <c r="T1451" s="30">
        <f>'26'!S59</f>
        <v>1284</v>
      </c>
      <c r="U1451" s="30">
        <f>'26'!T59</f>
        <v>44</v>
      </c>
      <c r="V1451" s="30">
        <f>'26'!U59</f>
        <v>127</v>
      </c>
      <c r="W1451" s="30">
        <f>'26'!V59</f>
        <v>6.12</v>
      </c>
      <c r="X1451" s="30">
        <f>'26'!W59</f>
        <v>3.5</v>
      </c>
      <c r="Y1451" s="30">
        <f>'26'!X59</f>
        <v>8</v>
      </c>
      <c r="Z1451" s="30">
        <f>'26'!Y59</f>
        <v>5.2</v>
      </c>
      <c r="AA1451" s="30">
        <f>'26'!Z59</f>
        <v>7.4</v>
      </c>
      <c r="AB1451" s="30">
        <f>'26'!AA59</f>
        <v>3.2</v>
      </c>
      <c r="AC1451" s="30">
        <f>'26'!AB59</f>
        <v>0</v>
      </c>
      <c r="AD1451" s="30">
        <f>'26'!AC59</f>
        <v>0</v>
      </c>
      <c r="AE1451" s="30">
        <f>'26'!AD59</f>
        <v>0</v>
      </c>
      <c r="AF1451" s="30">
        <f>'26'!AE59</f>
        <v>0.85</v>
      </c>
      <c r="AG1451" s="30">
        <f>'26'!AF59</f>
        <v>0</v>
      </c>
      <c r="AH1451" s="30">
        <f>'26'!AG59</f>
        <v>0</v>
      </c>
      <c r="AI1451" s="30">
        <f>'26'!AH59</f>
        <v>0.85</v>
      </c>
      <c r="AJ1451" s="30">
        <f>'26'!AI59</f>
        <v>60</v>
      </c>
      <c r="AK1451" s="30">
        <f>'26'!AJ59</f>
        <v>60.85</v>
      </c>
      <c r="AL1451" s="30">
        <f>'26'!AK59</f>
        <v>154.57</v>
      </c>
      <c r="AM1451" s="30">
        <f>'26'!AL59</f>
        <v>161.26999999999998</v>
      </c>
      <c r="AN1451" s="30">
        <f>'26'!AM59</f>
        <v>100.41999999999999</v>
      </c>
      <c r="AO1451" s="30">
        <f>'26'!AN59</f>
        <v>0</v>
      </c>
      <c r="AP1451" s="30">
        <f>'26'!AO59</f>
        <v>0</v>
      </c>
      <c r="AQ1451" s="30">
        <f>'26'!AP59</f>
        <v>161.26999999999998</v>
      </c>
      <c r="AR1451" s="30">
        <f>'26'!AQ59</f>
        <v>-4.5360000000000014</v>
      </c>
      <c r="AS1451" s="30">
        <f>'26'!AR59</f>
        <v>0</v>
      </c>
      <c r="AT1451" s="30">
        <f>'26'!AS59</f>
        <v>60.85</v>
      </c>
      <c r="AU1451" s="30">
        <f>'26'!AT59</f>
        <v>89.183999999999983</v>
      </c>
      <c r="AV1451" s="30">
        <f>'26'!AU59</f>
        <v>150.03399999999999</v>
      </c>
      <c r="AW1451" s="30">
        <f>'26'!AV59</f>
        <v>0</v>
      </c>
      <c r="AX1451" s="30">
        <f>'26'!AW59</f>
        <v>10</v>
      </c>
      <c r="AY1451" s="30">
        <f>'26'!AX59</f>
        <v>200</v>
      </c>
      <c r="AZ1451" s="30">
        <f>'26'!AY59</f>
        <v>0</v>
      </c>
      <c r="BA1451" s="30">
        <f>'26'!AZ59</f>
        <v>36</v>
      </c>
      <c r="BB1451" s="30">
        <f>'26'!BA59</f>
        <v>18</v>
      </c>
      <c r="BC1451" s="30">
        <f>'26'!BB59</f>
        <v>264</v>
      </c>
      <c r="BD1451" s="30">
        <f>'26'!BC59</f>
        <v>250.79999999999998</v>
      </c>
      <c r="BE1451" s="30">
        <f>'26'!BD59</f>
        <v>18</v>
      </c>
      <c r="BF1451" s="30">
        <f>'26'!BE59</f>
        <v>20</v>
      </c>
      <c r="BG1451" s="30">
        <f>'26'!BF59</f>
        <v>12</v>
      </c>
      <c r="BH1451" s="30">
        <f>'26'!BG59</f>
        <v>14</v>
      </c>
      <c r="BI1451" s="30">
        <f>'26'!BH59</f>
        <v>1</v>
      </c>
      <c r="BJ1451" s="30">
        <f>'26'!BI59</f>
        <v>65</v>
      </c>
      <c r="BK1451" s="30">
        <f>'26'!BJ59</f>
        <v>185.79999999999998</v>
      </c>
      <c r="BL1451" s="30">
        <f>'26'!BK59</f>
        <v>89.183999999999983</v>
      </c>
      <c r="BM1451" s="30">
        <f>'26'!BL59</f>
        <v>96.616</v>
      </c>
    </row>
    <row r="1452" spans="1:65">
      <c r="A1452" s="78">
        <f>'26'!A60</f>
        <v>42912</v>
      </c>
      <c r="B1452" s="82" t="str">
        <f t="shared" si="22"/>
        <v>21:30:00</v>
      </c>
      <c r="C1452" s="30" t="str">
        <f>'26'!B60</f>
        <v>21H30</v>
      </c>
      <c r="D1452" s="30">
        <f>'26'!C60</f>
        <v>820</v>
      </c>
      <c r="E1452" s="30">
        <f>'26'!D60</f>
        <v>824</v>
      </c>
      <c r="F1452" s="30">
        <f>'26'!E60</f>
        <v>675</v>
      </c>
      <c r="G1452" s="30">
        <f>'26'!F60</f>
        <v>58</v>
      </c>
      <c r="H1452" s="30">
        <f>'26'!G60</f>
        <v>0</v>
      </c>
      <c r="I1452" s="30">
        <f>'26'!H60</f>
        <v>23</v>
      </c>
      <c r="J1452" s="30">
        <f>'26'!I60</f>
        <v>2319</v>
      </c>
      <c r="K1452" s="30">
        <f>'26'!J60</f>
        <v>81</v>
      </c>
      <c r="L1452" s="30">
        <f>'26'!K60</f>
        <v>443</v>
      </c>
      <c r="M1452" s="30">
        <f>'26'!L60</f>
        <v>453</v>
      </c>
      <c r="N1452" s="30">
        <f>'26'!M60</f>
        <v>340</v>
      </c>
      <c r="O1452" s="30">
        <f>'26'!N60</f>
        <v>0</v>
      </c>
      <c r="P1452" s="30">
        <f>'26'!O60</f>
        <v>15</v>
      </c>
      <c r="Q1452" s="30">
        <f>'26'!P60</f>
        <v>16</v>
      </c>
      <c r="R1452" s="30">
        <f>'26'!Q60</f>
        <v>12</v>
      </c>
      <c r="S1452" s="30">
        <f>'26'!R60</f>
        <v>0</v>
      </c>
      <c r="T1452" s="30">
        <f>'26'!S60</f>
        <v>1236</v>
      </c>
      <c r="U1452" s="30">
        <f>'26'!T60</f>
        <v>43</v>
      </c>
      <c r="V1452" s="30">
        <f>'26'!U60</f>
        <v>124</v>
      </c>
      <c r="W1452" s="30">
        <f>'26'!V60</f>
        <v>6.12</v>
      </c>
      <c r="X1452" s="30">
        <f>'26'!W60</f>
        <v>3.5</v>
      </c>
      <c r="Y1452" s="30">
        <f>'26'!X60</f>
        <v>8</v>
      </c>
      <c r="Z1452" s="30">
        <f>'26'!Y60</f>
        <v>5.2</v>
      </c>
      <c r="AA1452" s="30">
        <f>'26'!Z60</f>
        <v>7.4</v>
      </c>
      <c r="AB1452" s="30">
        <f>'26'!AA60</f>
        <v>3.2</v>
      </c>
      <c r="AC1452" s="30">
        <f>'26'!AB60</f>
        <v>0</v>
      </c>
      <c r="AD1452" s="30">
        <f>'26'!AC60</f>
        <v>0</v>
      </c>
      <c r="AE1452" s="30">
        <f>'26'!AD60</f>
        <v>0</v>
      </c>
      <c r="AF1452" s="30">
        <f>'26'!AE60</f>
        <v>0.85</v>
      </c>
      <c r="AG1452" s="30">
        <f>'26'!AF60</f>
        <v>0</v>
      </c>
      <c r="AH1452" s="30">
        <f>'26'!AG60</f>
        <v>0</v>
      </c>
      <c r="AI1452" s="30">
        <f>'26'!AH60</f>
        <v>0.85</v>
      </c>
      <c r="AJ1452" s="30">
        <f>'26'!AI60</f>
        <v>60</v>
      </c>
      <c r="AK1452" s="30">
        <f>'26'!AJ60</f>
        <v>60.85</v>
      </c>
      <c r="AL1452" s="30">
        <f>'26'!AK60</f>
        <v>151.57</v>
      </c>
      <c r="AM1452" s="30">
        <f>'26'!AL60</f>
        <v>158.26999999999998</v>
      </c>
      <c r="AN1452" s="30">
        <f>'26'!AM60</f>
        <v>97.419999999999987</v>
      </c>
      <c r="AO1452" s="30">
        <f>'26'!AN60</f>
        <v>0</v>
      </c>
      <c r="AP1452" s="30">
        <f>'26'!AO60</f>
        <v>0</v>
      </c>
      <c r="AQ1452" s="30">
        <f>'26'!AP60</f>
        <v>158.26999999999998</v>
      </c>
      <c r="AR1452" s="30">
        <f>'26'!AQ60</f>
        <v>-1.5360000000000014</v>
      </c>
      <c r="AS1452" s="30">
        <f>'26'!AR60</f>
        <v>0</v>
      </c>
      <c r="AT1452" s="30">
        <f>'26'!AS60</f>
        <v>60.85</v>
      </c>
      <c r="AU1452" s="30">
        <f>'26'!AT60</f>
        <v>89.183999999999983</v>
      </c>
      <c r="AV1452" s="30">
        <f>'26'!AU60</f>
        <v>150.03399999999999</v>
      </c>
      <c r="AW1452" s="30">
        <f>'26'!AV60</f>
        <v>0</v>
      </c>
      <c r="AX1452" s="30">
        <f>'26'!AW60</f>
        <v>10</v>
      </c>
      <c r="AY1452" s="30">
        <f>'26'!AX60</f>
        <v>200</v>
      </c>
      <c r="AZ1452" s="30">
        <f>'26'!AY60</f>
        <v>0</v>
      </c>
      <c r="BA1452" s="30">
        <f>'26'!AZ60</f>
        <v>36</v>
      </c>
      <c r="BB1452" s="30">
        <f>'26'!BA60</f>
        <v>18</v>
      </c>
      <c r="BC1452" s="30">
        <f>'26'!BB60</f>
        <v>264</v>
      </c>
      <c r="BD1452" s="30">
        <f>'26'!BC60</f>
        <v>250.79999999999998</v>
      </c>
      <c r="BE1452" s="30">
        <f>'26'!BD60</f>
        <v>18</v>
      </c>
      <c r="BF1452" s="30">
        <f>'26'!BE60</f>
        <v>20</v>
      </c>
      <c r="BG1452" s="30">
        <f>'26'!BF60</f>
        <v>12</v>
      </c>
      <c r="BH1452" s="30">
        <f>'26'!BG60</f>
        <v>14</v>
      </c>
      <c r="BI1452" s="30">
        <f>'26'!BH60</f>
        <v>1</v>
      </c>
      <c r="BJ1452" s="30">
        <f>'26'!BI60</f>
        <v>65</v>
      </c>
      <c r="BK1452" s="30">
        <f>'26'!BJ60</f>
        <v>185.79999999999998</v>
      </c>
      <c r="BL1452" s="30">
        <f>'26'!BK60</f>
        <v>89.183999999999983</v>
      </c>
      <c r="BM1452" s="30">
        <f>'26'!BL60</f>
        <v>96.616</v>
      </c>
    </row>
    <row r="1453" spans="1:65">
      <c r="A1453" s="78">
        <f>'26'!A61</f>
        <v>42912</v>
      </c>
      <c r="B1453" s="82" t="str">
        <f t="shared" si="22"/>
        <v>21:45:00</v>
      </c>
      <c r="C1453" s="30" t="str">
        <f>'26'!B61</f>
        <v>21H45</v>
      </c>
      <c r="D1453" s="30">
        <f>'26'!C61</f>
        <v>820</v>
      </c>
      <c r="E1453" s="30">
        <f>'26'!D61</f>
        <v>824</v>
      </c>
      <c r="F1453" s="30">
        <f>'26'!E61</f>
        <v>675</v>
      </c>
      <c r="G1453" s="30">
        <f>'26'!F61</f>
        <v>58</v>
      </c>
      <c r="H1453" s="30">
        <f>'26'!G61</f>
        <v>0</v>
      </c>
      <c r="I1453" s="30">
        <f>'26'!H61</f>
        <v>23</v>
      </c>
      <c r="J1453" s="30">
        <f>'26'!I61</f>
        <v>2319</v>
      </c>
      <c r="K1453" s="30">
        <f>'26'!J61</f>
        <v>81</v>
      </c>
      <c r="L1453" s="30">
        <f>'26'!K61</f>
        <v>443</v>
      </c>
      <c r="M1453" s="30">
        <f>'26'!L61</f>
        <v>453</v>
      </c>
      <c r="N1453" s="30">
        <f>'26'!M61</f>
        <v>340</v>
      </c>
      <c r="O1453" s="30">
        <f>'26'!N61</f>
        <v>0</v>
      </c>
      <c r="P1453" s="30">
        <f>'26'!O61</f>
        <v>15</v>
      </c>
      <c r="Q1453" s="30">
        <f>'26'!P61</f>
        <v>16</v>
      </c>
      <c r="R1453" s="30">
        <f>'26'!Q61</f>
        <v>12</v>
      </c>
      <c r="S1453" s="30">
        <f>'26'!R61</f>
        <v>0</v>
      </c>
      <c r="T1453" s="30">
        <f>'26'!S61</f>
        <v>1236</v>
      </c>
      <c r="U1453" s="30">
        <f>'26'!T61</f>
        <v>43</v>
      </c>
      <c r="V1453" s="30">
        <f>'26'!U61</f>
        <v>124</v>
      </c>
      <c r="W1453" s="30">
        <f>'26'!V61</f>
        <v>6.12</v>
      </c>
      <c r="X1453" s="30">
        <f>'26'!W61</f>
        <v>3.5</v>
      </c>
      <c r="Y1453" s="30">
        <f>'26'!X61</f>
        <v>8</v>
      </c>
      <c r="Z1453" s="30">
        <f>'26'!Y61</f>
        <v>5.2</v>
      </c>
      <c r="AA1453" s="30">
        <f>'26'!Z61</f>
        <v>7.4</v>
      </c>
      <c r="AB1453" s="30">
        <f>'26'!AA61</f>
        <v>3.2</v>
      </c>
      <c r="AC1453" s="30">
        <f>'26'!AB61</f>
        <v>0</v>
      </c>
      <c r="AD1453" s="30">
        <f>'26'!AC61</f>
        <v>0</v>
      </c>
      <c r="AE1453" s="30">
        <f>'26'!AD61</f>
        <v>0</v>
      </c>
      <c r="AF1453" s="30">
        <f>'26'!AE61</f>
        <v>0.85</v>
      </c>
      <c r="AG1453" s="30">
        <f>'26'!AF61</f>
        <v>0</v>
      </c>
      <c r="AH1453" s="30">
        <f>'26'!AG61</f>
        <v>0</v>
      </c>
      <c r="AI1453" s="30">
        <f>'26'!AH61</f>
        <v>0.85</v>
      </c>
      <c r="AJ1453" s="30">
        <f>'26'!AI61</f>
        <v>60</v>
      </c>
      <c r="AK1453" s="30">
        <f>'26'!AJ61</f>
        <v>60.85</v>
      </c>
      <c r="AL1453" s="30">
        <f>'26'!AK61</f>
        <v>151.57</v>
      </c>
      <c r="AM1453" s="30">
        <f>'26'!AL61</f>
        <v>158.26999999999998</v>
      </c>
      <c r="AN1453" s="30">
        <f>'26'!AM61</f>
        <v>97.419999999999987</v>
      </c>
      <c r="AO1453" s="30">
        <f>'26'!AN61</f>
        <v>0</v>
      </c>
      <c r="AP1453" s="30">
        <f>'26'!AO61</f>
        <v>0</v>
      </c>
      <c r="AQ1453" s="30">
        <f>'26'!AP61</f>
        <v>158.26999999999998</v>
      </c>
      <c r="AR1453" s="30">
        <f>'26'!AQ61</f>
        <v>-1.5360000000000014</v>
      </c>
      <c r="AS1453" s="30">
        <f>'26'!AR61</f>
        <v>0</v>
      </c>
      <c r="AT1453" s="30">
        <f>'26'!AS61</f>
        <v>60.85</v>
      </c>
      <c r="AU1453" s="30">
        <f>'26'!AT61</f>
        <v>89.183999999999983</v>
      </c>
      <c r="AV1453" s="30">
        <f>'26'!AU61</f>
        <v>150.03399999999999</v>
      </c>
      <c r="AW1453" s="30">
        <f>'26'!AV61</f>
        <v>0</v>
      </c>
      <c r="AX1453" s="30">
        <f>'26'!AW61</f>
        <v>10</v>
      </c>
      <c r="AY1453" s="30">
        <f>'26'!AX61</f>
        <v>200</v>
      </c>
      <c r="AZ1453" s="30">
        <f>'26'!AY61</f>
        <v>0</v>
      </c>
      <c r="BA1453" s="30">
        <f>'26'!AZ61</f>
        <v>36</v>
      </c>
      <c r="BB1453" s="30">
        <f>'26'!BA61</f>
        <v>18</v>
      </c>
      <c r="BC1453" s="30">
        <f>'26'!BB61</f>
        <v>264</v>
      </c>
      <c r="BD1453" s="30">
        <f>'26'!BC61</f>
        <v>250.79999999999998</v>
      </c>
      <c r="BE1453" s="30">
        <f>'26'!BD61</f>
        <v>18</v>
      </c>
      <c r="BF1453" s="30">
        <f>'26'!BE61</f>
        <v>20</v>
      </c>
      <c r="BG1453" s="30">
        <f>'26'!BF61</f>
        <v>12</v>
      </c>
      <c r="BH1453" s="30">
        <f>'26'!BG61</f>
        <v>14</v>
      </c>
      <c r="BI1453" s="30">
        <f>'26'!BH61</f>
        <v>1</v>
      </c>
      <c r="BJ1453" s="30">
        <f>'26'!BI61</f>
        <v>65</v>
      </c>
      <c r="BK1453" s="30">
        <f>'26'!BJ61</f>
        <v>185.79999999999998</v>
      </c>
      <c r="BL1453" s="30">
        <f>'26'!BK61</f>
        <v>89.183999999999983</v>
      </c>
      <c r="BM1453" s="30">
        <f>'26'!BL61</f>
        <v>96.616</v>
      </c>
    </row>
    <row r="1454" spans="1:65">
      <c r="A1454" s="78">
        <f>'26'!A62</f>
        <v>42912</v>
      </c>
      <c r="B1454" s="82" t="str">
        <f t="shared" si="22"/>
        <v>22:00:00</v>
      </c>
      <c r="C1454" s="30" t="str">
        <f>'26'!B62</f>
        <v>22H00</v>
      </c>
      <c r="D1454" s="30">
        <f>'26'!C62</f>
        <v>770</v>
      </c>
      <c r="E1454" s="30">
        <f>'26'!D62</f>
        <v>768</v>
      </c>
      <c r="F1454" s="30">
        <f>'26'!E62</f>
        <v>636</v>
      </c>
      <c r="G1454" s="30">
        <f>'26'!F62</f>
        <v>54</v>
      </c>
      <c r="H1454" s="30">
        <f>'26'!G62</f>
        <v>0</v>
      </c>
      <c r="I1454" s="30">
        <f>'26'!H62</f>
        <v>22</v>
      </c>
      <c r="J1454" s="30">
        <f>'26'!I62</f>
        <v>2174</v>
      </c>
      <c r="K1454" s="30">
        <f>'26'!J62</f>
        <v>76</v>
      </c>
      <c r="L1454" s="30">
        <f>'26'!K62</f>
        <v>433</v>
      </c>
      <c r="M1454" s="30">
        <f>'26'!L62</f>
        <v>435</v>
      </c>
      <c r="N1454" s="30">
        <f>'26'!M62</f>
        <v>360</v>
      </c>
      <c r="O1454" s="30">
        <f>'26'!N62</f>
        <v>0</v>
      </c>
      <c r="P1454" s="30">
        <f>'26'!O62</f>
        <v>15</v>
      </c>
      <c r="Q1454" s="30">
        <f>'26'!P62</f>
        <v>15</v>
      </c>
      <c r="R1454" s="30">
        <f>'26'!Q62</f>
        <v>12</v>
      </c>
      <c r="S1454" s="30">
        <f>'26'!R62</f>
        <v>0</v>
      </c>
      <c r="T1454" s="30">
        <f>'26'!S62</f>
        <v>1228</v>
      </c>
      <c r="U1454" s="30">
        <f>'26'!T62</f>
        <v>42</v>
      </c>
      <c r="V1454" s="30">
        <f>'26'!U62</f>
        <v>118</v>
      </c>
      <c r="W1454" s="30">
        <f>'26'!V62</f>
        <v>5.49</v>
      </c>
      <c r="X1454" s="30">
        <f>'26'!W62</f>
        <v>3.5</v>
      </c>
      <c r="Y1454" s="30">
        <f>'26'!X62</f>
        <v>7</v>
      </c>
      <c r="Z1454" s="30">
        <f>'26'!Y62</f>
        <v>4.9000000000000004</v>
      </c>
      <c r="AA1454" s="30">
        <f>'26'!Z62</f>
        <v>5.2</v>
      </c>
      <c r="AB1454" s="30">
        <f>'26'!AA62</f>
        <v>1.9</v>
      </c>
      <c r="AC1454" s="30">
        <f>'26'!AB62</f>
        <v>0</v>
      </c>
      <c r="AD1454" s="30">
        <f>'26'!AC62</f>
        <v>0</v>
      </c>
      <c r="AE1454" s="30">
        <f>'26'!AD62</f>
        <v>0</v>
      </c>
      <c r="AF1454" s="30">
        <f>'26'!AE62</f>
        <v>0.85</v>
      </c>
      <c r="AG1454" s="30">
        <f>'26'!AF62</f>
        <v>0</v>
      </c>
      <c r="AH1454" s="30">
        <f>'26'!AG62</f>
        <v>0</v>
      </c>
      <c r="AI1454" s="30">
        <f>'26'!AH62</f>
        <v>0.85</v>
      </c>
      <c r="AJ1454" s="30">
        <f>'26'!AI62</f>
        <v>60</v>
      </c>
      <c r="AK1454" s="30">
        <f>'26'!AJ62</f>
        <v>60.85</v>
      </c>
      <c r="AL1454" s="30">
        <f>'26'!AK62</f>
        <v>141.44</v>
      </c>
      <c r="AM1454" s="30">
        <f>'26'!AL62</f>
        <v>146.84</v>
      </c>
      <c r="AN1454" s="30">
        <f>'26'!AM62</f>
        <v>85.990000000000009</v>
      </c>
      <c r="AO1454" s="30">
        <f>'26'!AN62</f>
        <v>0</v>
      </c>
      <c r="AP1454" s="30">
        <f>'26'!AO62</f>
        <v>0</v>
      </c>
      <c r="AQ1454" s="30">
        <f>'26'!AP62</f>
        <v>146.84</v>
      </c>
      <c r="AR1454" s="30">
        <f>'26'!AQ62</f>
        <v>8.5939999999999941</v>
      </c>
      <c r="AS1454" s="30">
        <f>'26'!AR62</f>
        <v>0</v>
      </c>
      <c r="AT1454" s="30">
        <f>'26'!AS62</f>
        <v>60.85</v>
      </c>
      <c r="AU1454" s="30">
        <f>'26'!AT62</f>
        <v>89.183999999999983</v>
      </c>
      <c r="AV1454" s="30">
        <f>'26'!AU62</f>
        <v>150.03399999999999</v>
      </c>
      <c r="AW1454" s="30">
        <f>'26'!AV62</f>
        <v>0</v>
      </c>
      <c r="AX1454" s="30">
        <f>'26'!AW62</f>
        <v>10</v>
      </c>
      <c r="AY1454" s="30">
        <f>'26'!AX62</f>
        <v>200</v>
      </c>
      <c r="AZ1454" s="30">
        <f>'26'!AY62</f>
        <v>0</v>
      </c>
      <c r="BA1454" s="30">
        <f>'26'!AZ62</f>
        <v>36</v>
      </c>
      <c r="BB1454" s="30">
        <f>'26'!BA62</f>
        <v>18</v>
      </c>
      <c r="BC1454" s="30">
        <f>'26'!BB62</f>
        <v>264</v>
      </c>
      <c r="BD1454" s="30">
        <f>'26'!BC62</f>
        <v>250.79999999999998</v>
      </c>
      <c r="BE1454" s="30">
        <f>'26'!BD62</f>
        <v>18</v>
      </c>
      <c r="BF1454" s="30">
        <f>'26'!BE62</f>
        <v>20</v>
      </c>
      <c r="BG1454" s="30">
        <f>'26'!BF62</f>
        <v>12</v>
      </c>
      <c r="BH1454" s="30">
        <f>'26'!BG62</f>
        <v>14</v>
      </c>
      <c r="BI1454" s="30">
        <f>'26'!BH62</f>
        <v>1</v>
      </c>
      <c r="BJ1454" s="30">
        <f>'26'!BI62</f>
        <v>65</v>
      </c>
      <c r="BK1454" s="30">
        <f>'26'!BJ62</f>
        <v>185.79999999999998</v>
      </c>
      <c r="BL1454" s="30">
        <f>'26'!BK62</f>
        <v>89.183999999999983</v>
      </c>
      <c r="BM1454" s="30">
        <f>'26'!BL62</f>
        <v>96.616</v>
      </c>
    </row>
    <row r="1455" spans="1:65">
      <c r="A1455" s="78">
        <f>'26'!A63</f>
        <v>42912</v>
      </c>
      <c r="B1455" s="82" t="str">
        <f t="shared" si="22"/>
        <v>22:30:00</v>
      </c>
      <c r="C1455" s="30" t="str">
        <f>'26'!B63</f>
        <v>22H30</v>
      </c>
      <c r="D1455" s="30">
        <f>'26'!C63</f>
        <v>740</v>
      </c>
      <c r="E1455" s="30">
        <f>'26'!D63</f>
        <v>743</v>
      </c>
      <c r="F1455" s="30">
        <f>'26'!E63</f>
        <v>596</v>
      </c>
      <c r="G1455" s="30">
        <f>'26'!F63</f>
        <v>50</v>
      </c>
      <c r="H1455" s="30">
        <f>'26'!G63</f>
        <v>0</v>
      </c>
      <c r="I1455" s="30">
        <f>'26'!H63</f>
        <v>20</v>
      </c>
      <c r="J1455" s="30">
        <f>'26'!I63</f>
        <v>2079</v>
      </c>
      <c r="K1455" s="30">
        <f>'26'!J63</f>
        <v>70</v>
      </c>
      <c r="L1455" s="30">
        <f>'26'!K63</f>
        <v>411</v>
      </c>
      <c r="M1455" s="30">
        <f>'26'!L63</f>
        <v>416</v>
      </c>
      <c r="N1455" s="30">
        <f>'26'!M63</f>
        <v>350</v>
      </c>
      <c r="O1455" s="30">
        <f>'26'!N63</f>
        <v>0</v>
      </c>
      <c r="P1455" s="30">
        <f>'26'!O63</f>
        <v>14</v>
      </c>
      <c r="Q1455" s="30">
        <f>'26'!P63</f>
        <v>14</v>
      </c>
      <c r="R1455" s="30">
        <f>'26'!Q63</f>
        <v>12</v>
      </c>
      <c r="S1455" s="30">
        <f>'26'!R63</f>
        <v>0</v>
      </c>
      <c r="T1455" s="30">
        <f>'26'!S63</f>
        <v>1177</v>
      </c>
      <c r="U1455" s="30">
        <f>'26'!T63</f>
        <v>40</v>
      </c>
      <c r="V1455" s="30">
        <f>'26'!U63</f>
        <v>110</v>
      </c>
      <c r="W1455" s="30">
        <f>'26'!V63</f>
        <v>5.49</v>
      </c>
      <c r="X1455" s="30">
        <f>'26'!W63</f>
        <v>3.5</v>
      </c>
      <c r="Y1455" s="30">
        <f>'26'!X63</f>
        <v>7</v>
      </c>
      <c r="Z1455" s="30">
        <f>'26'!Y63</f>
        <v>4.9000000000000004</v>
      </c>
      <c r="AA1455" s="30">
        <f>'26'!Z63</f>
        <v>5.2</v>
      </c>
      <c r="AB1455" s="30">
        <f>'26'!AA63</f>
        <v>1.9</v>
      </c>
      <c r="AC1455" s="30">
        <f>'26'!AB63</f>
        <v>0</v>
      </c>
      <c r="AD1455" s="30">
        <f>'26'!AC63</f>
        <v>0</v>
      </c>
      <c r="AE1455" s="30">
        <f>'26'!AD63</f>
        <v>0</v>
      </c>
      <c r="AF1455" s="30">
        <f>'26'!AE63</f>
        <v>0.85</v>
      </c>
      <c r="AG1455" s="30">
        <f>'26'!AF63</f>
        <v>0</v>
      </c>
      <c r="AH1455" s="30">
        <f>'26'!AG63</f>
        <v>0</v>
      </c>
      <c r="AI1455" s="30">
        <f>'26'!AH63</f>
        <v>0.85</v>
      </c>
      <c r="AJ1455" s="30">
        <f>'26'!AI63</f>
        <v>60</v>
      </c>
      <c r="AK1455" s="30">
        <f>'26'!AJ63</f>
        <v>60.85</v>
      </c>
      <c r="AL1455" s="30">
        <f>'26'!AK63</f>
        <v>133.44</v>
      </c>
      <c r="AM1455" s="30">
        <f>'26'!AL63</f>
        <v>138.84</v>
      </c>
      <c r="AN1455" s="30">
        <f>'26'!AM63</f>
        <v>77.990000000000009</v>
      </c>
      <c r="AO1455" s="30">
        <f>'26'!AN63</f>
        <v>0</v>
      </c>
      <c r="AP1455" s="30">
        <f>'26'!AO63</f>
        <v>0</v>
      </c>
      <c r="AQ1455" s="30">
        <f>'26'!AP63</f>
        <v>138.84</v>
      </c>
      <c r="AR1455" s="30">
        <f>'26'!AQ63</f>
        <v>16.593999999999994</v>
      </c>
      <c r="AS1455" s="30">
        <f>'26'!AR63</f>
        <v>0</v>
      </c>
      <c r="AT1455" s="30">
        <f>'26'!AS63</f>
        <v>60.85</v>
      </c>
      <c r="AU1455" s="30">
        <f>'26'!AT63</f>
        <v>89.183999999999983</v>
      </c>
      <c r="AV1455" s="30">
        <f>'26'!AU63</f>
        <v>150.03399999999999</v>
      </c>
      <c r="AW1455" s="30">
        <f>'26'!AV63</f>
        <v>0</v>
      </c>
      <c r="AX1455" s="30">
        <f>'26'!AW63</f>
        <v>10</v>
      </c>
      <c r="AY1455" s="30">
        <f>'26'!AX63</f>
        <v>200</v>
      </c>
      <c r="AZ1455" s="30">
        <f>'26'!AY63</f>
        <v>0</v>
      </c>
      <c r="BA1455" s="30">
        <f>'26'!AZ63</f>
        <v>36</v>
      </c>
      <c r="BB1455" s="30">
        <f>'26'!BA63</f>
        <v>18</v>
      </c>
      <c r="BC1455" s="30">
        <f>'26'!BB63</f>
        <v>264</v>
      </c>
      <c r="BD1455" s="30">
        <f>'26'!BC63</f>
        <v>250.79999999999998</v>
      </c>
      <c r="BE1455" s="30">
        <f>'26'!BD63</f>
        <v>18</v>
      </c>
      <c r="BF1455" s="30">
        <f>'26'!BE63</f>
        <v>20</v>
      </c>
      <c r="BG1455" s="30">
        <f>'26'!BF63</f>
        <v>12</v>
      </c>
      <c r="BH1455" s="30">
        <f>'26'!BG63</f>
        <v>14</v>
      </c>
      <c r="BI1455" s="30">
        <f>'26'!BH63</f>
        <v>1</v>
      </c>
      <c r="BJ1455" s="30">
        <f>'26'!BI63</f>
        <v>65</v>
      </c>
      <c r="BK1455" s="30">
        <f>'26'!BJ63</f>
        <v>185.79999999999998</v>
      </c>
      <c r="BL1455" s="30">
        <f>'26'!BK63</f>
        <v>89.183999999999983</v>
      </c>
      <c r="BM1455" s="30">
        <f>'26'!BL63</f>
        <v>96.616</v>
      </c>
    </row>
    <row r="1456" spans="1:65">
      <c r="A1456" s="78">
        <f>'26'!A64</f>
        <v>42912</v>
      </c>
      <c r="B1456" s="82" t="str">
        <f t="shared" si="22"/>
        <v>23:00:00</v>
      </c>
      <c r="C1456" s="30" t="str">
        <f>'26'!B64</f>
        <v>23H00</v>
      </c>
      <c r="D1456" s="30">
        <f>'26'!C64</f>
        <v>695</v>
      </c>
      <c r="E1456" s="30">
        <f>'26'!D64</f>
        <v>702</v>
      </c>
      <c r="F1456" s="30">
        <f>'26'!E64</f>
        <v>549</v>
      </c>
      <c r="G1456" s="30">
        <f>'26'!F64</f>
        <v>48</v>
      </c>
      <c r="H1456" s="30">
        <f>'26'!G64</f>
        <v>0</v>
      </c>
      <c r="I1456" s="30">
        <f>'26'!H64</f>
        <v>19</v>
      </c>
      <c r="J1456" s="30">
        <f>'26'!I64</f>
        <v>1946</v>
      </c>
      <c r="K1456" s="30">
        <f>'26'!J64</f>
        <v>67</v>
      </c>
      <c r="L1456" s="30">
        <f>'26'!K64</f>
        <v>390</v>
      </c>
      <c r="M1456" s="30">
        <f>'26'!L64</f>
        <v>390</v>
      </c>
      <c r="N1456" s="30">
        <f>'26'!M64</f>
        <v>340</v>
      </c>
      <c r="O1456" s="30">
        <f>'26'!N64</f>
        <v>0</v>
      </c>
      <c r="P1456" s="30">
        <f>'26'!O64</f>
        <v>13</v>
      </c>
      <c r="Q1456" s="30">
        <f>'26'!P64</f>
        <v>13</v>
      </c>
      <c r="R1456" s="30">
        <f>'26'!Q64</f>
        <v>12</v>
      </c>
      <c r="S1456" s="30">
        <f>'26'!R64</f>
        <v>0</v>
      </c>
      <c r="T1456" s="30">
        <f>'26'!S64</f>
        <v>1120</v>
      </c>
      <c r="U1456" s="30">
        <f>'26'!T64</f>
        <v>38</v>
      </c>
      <c r="V1456" s="30">
        <f>'26'!U64</f>
        <v>105</v>
      </c>
      <c r="W1456" s="30">
        <f>'26'!V64</f>
        <v>5.49</v>
      </c>
      <c r="X1456" s="30">
        <f>'26'!W64</f>
        <v>3.5</v>
      </c>
      <c r="Y1456" s="30">
        <f>'26'!X64</f>
        <v>7</v>
      </c>
      <c r="Z1456" s="30">
        <f>'26'!Y64</f>
        <v>4.4000000000000004</v>
      </c>
      <c r="AA1456" s="30">
        <f>'26'!Z64</f>
        <v>4.7</v>
      </c>
      <c r="AB1456" s="30">
        <f>'26'!AA64</f>
        <v>2.5</v>
      </c>
      <c r="AC1456" s="30">
        <f>'26'!AB64</f>
        <v>0</v>
      </c>
      <c r="AD1456" s="30">
        <f>'26'!AC64</f>
        <v>0</v>
      </c>
      <c r="AE1456" s="30">
        <f>'26'!AD64</f>
        <v>0</v>
      </c>
      <c r="AF1456" s="30">
        <f>'26'!AE64</f>
        <v>0.85</v>
      </c>
      <c r="AG1456" s="30">
        <f>'26'!AF64</f>
        <v>0</v>
      </c>
      <c r="AH1456" s="30">
        <f>'26'!AG64</f>
        <v>0</v>
      </c>
      <c r="AI1456" s="30">
        <f>'26'!AH64</f>
        <v>0.85</v>
      </c>
      <c r="AJ1456" s="30">
        <f>'26'!AI64</f>
        <v>60</v>
      </c>
      <c r="AK1456" s="30">
        <f>'26'!AJ64</f>
        <v>60.85</v>
      </c>
      <c r="AL1456" s="30">
        <f>'26'!AK64</f>
        <v>127.44</v>
      </c>
      <c r="AM1456" s="30">
        <f>'26'!AL64</f>
        <v>133.44</v>
      </c>
      <c r="AN1456" s="30">
        <f>'26'!AM64</f>
        <v>72.59</v>
      </c>
      <c r="AO1456" s="30">
        <f>'26'!AN64</f>
        <v>0</v>
      </c>
      <c r="AP1456" s="30">
        <f>'26'!AO64</f>
        <v>0</v>
      </c>
      <c r="AQ1456" s="30">
        <f>'26'!AP64</f>
        <v>133.44</v>
      </c>
      <c r="AR1456" s="30">
        <f>'26'!AQ64</f>
        <v>22.593999999999994</v>
      </c>
      <c r="AS1456" s="30">
        <f>'26'!AR64</f>
        <v>0</v>
      </c>
      <c r="AT1456" s="30">
        <f>'26'!AS64</f>
        <v>60.85</v>
      </c>
      <c r="AU1456" s="30">
        <f>'26'!AT64</f>
        <v>89.183999999999983</v>
      </c>
      <c r="AV1456" s="30">
        <f>'26'!AU64</f>
        <v>150.03399999999999</v>
      </c>
      <c r="AW1456" s="30">
        <f>'26'!AV64</f>
        <v>0</v>
      </c>
      <c r="AX1456" s="30">
        <f>'26'!AW64</f>
        <v>10</v>
      </c>
      <c r="AY1456" s="30">
        <f>'26'!AX64</f>
        <v>200</v>
      </c>
      <c r="AZ1456" s="30">
        <f>'26'!AY64</f>
        <v>0</v>
      </c>
      <c r="BA1456" s="30">
        <f>'26'!AZ64</f>
        <v>36</v>
      </c>
      <c r="BB1456" s="30">
        <f>'26'!BA64</f>
        <v>18</v>
      </c>
      <c r="BC1456" s="30">
        <f>'26'!BB64</f>
        <v>264</v>
      </c>
      <c r="BD1456" s="30">
        <f>'26'!BC64</f>
        <v>250.79999999999998</v>
      </c>
      <c r="BE1456" s="30">
        <f>'26'!BD64</f>
        <v>18</v>
      </c>
      <c r="BF1456" s="30">
        <f>'26'!BE64</f>
        <v>20</v>
      </c>
      <c r="BG1456" s="30">
        <f>'26'!BF64</f>
        <v>12</v>
      </c>
      <c r="BH1456" s="30">
        <f>'26'!BG64</f>
        <v>14</v>
      </c>
      <c r="BI1456" s="30">
        <f>'26'!BH64</f>
        <v>1</v>
      </c>
      <c r="BJ1456" s="30">
        <f>'26'!BI64</f>
        <v>65</v>
      </c>
      <c r="BK1456" s="30">
        <f>'26'!BJ64</f>
        <v>185.79999999999998</v>
      </c>
      <c r="BL1456" s="30">
        <f>'26'!BK64</f>
        <v>89.183999999999983</v>
      </c>
      <c r="BM1456" s="30">
        <f>'26'!BL64</f>
        <v>96.616</v>
      </c>
    </row>
    <row r="1457" spans="1:65">
      <c r="A1457" s="78">
        <f>'26'!A65</f>
        <v>42912</v>
      </c>
      <c r="B1457" s="82" t="str">
        <f t="shared" si="22"/>
        <v>23:30:00</v>
      </c>
      <c r="C1457" s="30" t="str">
        <f>'26'!B65</f>
        <v>23H30</v>
      </c>
      <c r="D1457" s="30">
        <f>'26'!C65</f>
        <v>665</v>
      </c>
      <c r="E1457" s="30">
        <f>'26'!D65</f>
        <v>666</v>
      </c>
      <c r="F1457" s="30">
        <f>'26'!E65</f>
        <v>531</v>
      </c>
      <c r="G1457" s="30">
        <f>'26'!F65</f>
        <v>47</v>
      </c>
      <c r="H1457" s="30">
        <f>'26'!G65</f>
        <v>0</v>
      </c>
      <c r="I1457" s="30">
        <f>'26'!H65</f>
        <v>28</v>
      </c>
      <c r="J1457" s="30">
        <f>'26'!I65</f>
        <v>1862</v>
      </c>
      <c r="K1457" s="30">
        <f>'26'!J65</f>
        <v>75</v>
      </c>
      <c r="L1457" s="30">
        <f>'26'!K65</f>
        <v>387</v>
      </c>
      <c r="M1457" s="30">
        <f>'26'!L65</f>
        <v>382</v>
      </c>
      <c r="N1457" s="30">
        <f>'26'!M65</f>
        <v>360</v>
      </c>
      <c r="O1457" s="30">
        <f>'26'!N65</f>
        <v>0</v>
      </c>
      <c r="P1457" s="30">
        <f>'26'!O65</f>
        <v>13</v>
      </c>
      <c r="Q1457" s="30">
        <f>'26'!P65</f>
        <v>13</v>
      </c>
      <c r="R1457" s="30">
        <f>'26'!Q65</f>
        <v>13</v>
      </c>
      <c r="S1457" s="30">
        <f>'26'!R65</f>
        <v>0</v>
      </c>
      <c r="T1457" s="30">
        <f>'26'!S65</f>
        <v>1129</v>
      </c>
      <c r="U1457" s="30">
        <f>'26'!T65</f>
        <v>39</v>
      </c>
      <c r="V1457" s="30">
        <f>'26'!U65</f>
        <v>114</v>
      </c>
      <c r="W1457" s="30">
        <f>'26'!V65</f>
        <v>5.49</v>
      </c>
      <c r="X1457" s="30">
        <f>'26'!W65</f>
        <v>3.5</v>
      </c>
      <c r="Y1457" s="30">
        <f>'26'!X65</f>
        <v>4.5</v>
      </c>
      <c r="Z1457" s="30">
        <f>'26'!Y65</f>
        <v>4.4000000000000004</v>
      </c>
      <c r="AA1457" s="30">
        <f>'26'!Z65</f>
        <v>4.7</v>
      </c>
      <c r="AB1457" s="30">
        <f>'26'!AA65</f>
        <v>2.5</v>
      </c>
      <c r="AC1457" s="30">
        <f>'26'!AB65</f>
        <v>0</v>
      </c>
      <c r="AD1457" s="30">
        <f>'26'!AC65</f>
        <v>0</v>
      </c>
      <c r="AE1457" s="30">
        <f>'26'!AD65</f>
        <v>0</v>
      </c>
      <c r="AF1457" s="30">
        <f>'26'!AE65</f>
        <v>0.85</v>
      </c>
      <c r="AG1457" s="30">
        <f>'26'!AF65</f>
        <v>0</v>
      </c>
      <c r="AH1457" s="30">
        <f>'26'!AG65</f>
        <v>0</v>
      </c>
      <c r="AI1457" s="30">
        <f>'26'!AH65</f>
        <v>0.85</v>
      </c>
      <c r="AJ1457" s="30">
        <f>'26'!AI65</f>
        <v>45</v>
      </c>
      <c r="AK1457" s="30">
        <f>'26'!AJ65</f>
        <v>45.85</v>
      </c>
      <c r="AL1457" s="30">
        <f>'26'!AK65</f>
        <v>133.94</v>
      </c>
      <c r="AM1457" s="30">
        <f>'26'!AL65</f>
        <v>139.94</v>
      </c>
      <c r="AN1457" s="30">
        <f>'26'!AM65</f>
        <v>94.09</v>
      </c>
      <c r="AO1457" s="30">
        <f>'26'!AN65</f>
        <v>0</v>
      </c>
      <c r="AP1457" s="30">
        <f>'26'!AO65</f>
        <v>0</v>
      </c>
      <c r="AQ1457" s="30">
        <f>'26'!AP65</f>
        <v>139.94</v>
      </c>
      <c r="AR1457" s="30">
        <f>'26'!AQ65</f>
        <v>1.0939999999999941</v>
      </c>
      <c r="AS1457" s="30">
        <f>'26'!AR65</f>
        <v>0</v>
      </c>
      <c r="AT1457" s="30">
        <f>'26'!AS65</f>
        <v>45.85</v>
      </c>
      <c r="AU1457" s="30">
        <f>'26'!AT65</f>
        <v>89.183999999999983</v>
      </c>
      <c r="AV1457" s="30">
        <f>'26'!AU65</f>
        <v>135.03399999999999</v>
      </c>
      <c r="AW1457" s="30">
        <f>'26'!AV65</f>
        <v>0</v>
      </c>
      <c r="AX1457" s="30">
        <f>'26'!AW65</f>
        <v>10</v>
      </c>
      <c r="AY1457" s="30">
        <f>'26'!AX65</f>
        <v>200</v>
      </c>
      <c r="AZ1457" s="30">
        <f>'26'!AY65</f>
        <v>0</v>
      </c>
      <c r="BA1457" s="30">
        <f>'26'!AZ65</f>
        <v>36</v>
      </c>
      <c r="BB1457" s="30">
        <f>'26'!BA65</f>
        <v>18</v>
      </c>
      <c r="BC1457" s="30">
        <f>'26'!BB65</f>
        <v>264</v>
      </c>
      <c r="BD1457" s="30">
        <f>'26'!BC65</f>
        <v>250.79999999999998</v>
      </c>
      <c r="BE1457" s="30">
        <f>'26'!BD65</f>
        <v>18</v>
      </c>
      <c r="BF1457" s="30">
        <f>'26'!BE65</f>
        <v>20</v>
      </c>
      <c r="BG1457" s="30">
        <f>'26'!BF65</f>
        <v>12</v>
      </c>
      <c r="BH1457" s="30">
        <f>'26'!BG65</f>
        <v>14</v>
      </c>
      <c r="BI1457" s="30">
        <f>'26'!BH65</f>
        <v>1</v>
      </c>
      <c r="BJ1457" s="30">
        <f>'26'!BI65</f>
        <v>65</v>
      </c>
      <c r="BK1457" s="30">
        <f>'26'!BJ65</f>
        <v>185.79999999999998</v>
      </c>
      <c r="BL1457" s="30">
        <f>'26'!BK65</f>
        <v>89.183999999999983</v>
      </c>
      <c r="BM1457" s="30">
        <f>'26'!BL65</f>
        <v>96.616</v>
      </c>
    </row>
    <row r="1458" spans="1:65">
      <c r="A1458" s="78">
        <f>'27'!A10</f>
        <v>42913</v>
      </c>
      <c r="B1458" s="82" t="str">
        <f t="shared" si="22"/>
        <v>00:00:00</v>
      </c>
      <c r="C1458" s="30" t="str">
        <f>'27'!B10</f>
        <v>00H00</v>
      </c>
      <c r="D1458" s="30">
        <f>'27'!C10</f>
        <v>645</v>
      </c>
      <c r="E1458" s="30">
        <f>'27'!D10</f>
        <v>640</v>
      </c>
      <c r="F1458" s="30">
        <f>'27'!E10</f>
        <v>528</v>
      </c>
      <c r="G1458" s="30">
        <f>'27'!F10</f>
        <v>45</v>
      </c>
      <c r="H1458" s="30">
        <f>'27'!G10</f>
        <v>0</v>
      </c>
      <c r="I1458" s="30">
        <f>'27'!H10</f>
        <v>18</v>
      </c>
      <c r="J1458" s="30">
        <f>'27'!I10</f>
        <v>1813</v>
      </c>
      <c r="K1458" s="30">
        <f>'27'!J10</f>
        <v>63</v>
      </c>
      <c r="L1458" s="30">
        <f>'27'!K10</f>
        <v>367</v>
      </c>
      <c r="M1458" s="30">
        <f>'27'!L10</f>
        <v>375</v>
      </c>
      <c r="N1458" s="30">
        <f>'27'!M10</f>
        <v>340</v>
      </c>
      <c r="O1458" s="30">
        <f>'27'!N10</f>
        <v>0</v>
      </c>
      <c r="P1458" s="30">
        <f>'27'!O10</f>
        <v>13</v>
      </c>
      <c r="Q1458" s="30">
        <f>'27'!P10</f>
        <v>13</v>
      </c>
      <c r="R1458" s="30">
        <f>'27'!Q10</f>
        <v>12</v>
      </c>
      <c r="S1458" s="30">
        <f>'27'!R10</f>
        <v>0</v>
      </c>
      <c r="T1458" s="30">
        <f>'27'!S10</f>
        <v>1082</v>
      </c>
      <c r="U1458" s="30">
        <f>'27'!T10</f>
        <v>38</v>
      </c>
      <c r="V1458" s="30">
        <f>'27'!U10</f>
        <v>101</v>
      </c>
      <c r="W1458" s="30">
        <f>'27'!V10</f>
        <v>4.92</v>
      </c>
      <c r="X1458" s="30">
        <f>'27'!W10</f>
        <v>3.5</v>
      </c>
      <c r="Y1458" s="30">
        <f>'27'!X10</f>
        <v>5.5</v>
      </c>
      <c r="Z1458" s="30">
        <f>'27'!Y10</f>
        <v>4.0999999999999996</v>
      </c>
      <c r="AA1458" s="30">
        <f>'27'!Z10</f>
        <v>4.0999999999999996</v>
      </c>
      <c r="AB1458" s="30">
        <f>'27'!AA10</f>
        <v>1.5</v>
      </c>
      <c r="AC1458" s="30">
        <f>'27'!AB10</f>
        <v>0</v>
      </c>
      <c r="AD1458" s="30">
        <f>'27'!AC10</f>
        <v>0</v>
      </c>
      <c r="AE1458" s="30">
        <f>'27'!AD10</f>
        <v>0</v>
      </c>
      <c r="AF1458" s="30">
        <f>'27'!AE10</f>
        <v>0.75</v>
      </c>
      <c r="AG1458" s="30">
        <f>'27'!AF10</f>
        <v>0</v>
      </c>
      <c r="AH1458" s="30">
        <f>'27'!AG10</f>
        <v>0</v>
      </c>
      <c r="AI1458" s="30">
        <f>'27'!AH10</f>
        <v>0.75</v>
      </c>
      <c r="AJ1458" s="30">
        <f>'27'!AI10</f>
        <v>45</v>
      </c>
      <c r="AK1458" s="30">
        <f>'27'!AJ10</f>
        <v>45.75</v>
      </c>
      <c r="AL1458" s="30">
        <f>'27'!AK10</f>
        <v>120.36999999999999</v>
      </c>
      <c r="AM1458" s="30">
        <f>'27'!AL10</f>
        <v>125.36999999999999</v>
      </c>
      <c r="AN1458" s="30">
        <f>'27'!AM10</f>
        <v>79.61999999999999</v>
      </c>
      <c r="AO1458" s="30">
        <f>'27'!AN10</f>
        <v>0</v>
      </c>
      <c r="AP1458" s="30">
        <f>'27'!AO10</f>
        <v>0</v>
      </c>
      <c r="AQ1458" s="30">
        <f>'27'!AP10</f>
        <v>125.36999999999999</v>
      </c>
      <c r="AR1458" s="30">
        <f>'27'!AQ10</f>
        <v>24.571999999999989</v>
      </c>
      <c r="AS1458" s="30">
        <f>'27'!AR10</f>
        <v>0</v>
      </c>
      <c r="AT1458" s="30">
        <f>'27'!AS10</f>
        <v>45.75</v>
      </c>
      <c r="AU1458" s="30">
        <f>'27'!AT10</f>
        <v>99.191999999999979</v>
      </c>
      <c r="AV1458" s="30">
        <f>'27'!AU10</f>
        <v>144.94199999999998</v>
      </c>
      <c r="AW1458" s="30">
        <f>'27'!AV10</f>
        <v>0</v>
      </c>
      <c r="AX1458" s="30">
        <f>'27'!AW10</f>
        <v>10</v>
      </c>
      <c r="AY1458" s="30">
        <f>'27'!AX10</f>
        <v>200</v>
      </c>
      <c r="AZ1458" s="30">
        <f>'27'!AY10</f>
        <v>0</v>
      </c>
      <c r="BA1458" s="30">
        <f>'27'!AZ10</f>
        <v>37</v>
      </c>
      <c r="BB1458" s="30">
        <f>'27'!BA10</f>
        <v>20</v>
      </c>
      <c r="BC1458" s="30">
        <f>'27'!BB10</f>
        <v>267</v>
      </c>
      <c r="BD1458" s="30">
        <f>'27'!BC10</f>
        <v>253.64999999999998</v>
      </c>
      <c r="BE1458" s="30">
        <f>'27'!BD10</f>
        <v>14</v>
      </c>
      <c r="BF1458" s="30">
        <f>'27'!BE10</f>
        <v>15</v>
      </c>
      <c r="BG1458" s="30">
        <f>'27'!BF10</f>
        <v>8</v>
      </c>
      <c r="BH1458" s="30">
        <f>'27'!BG10</f>
        <v>9</v>
      </c>
      <c r="BI1458" s="30">
        <f>'27'!BH10</f>
        <v>1</v>
      </c>
      <c r="BJ1458" s="30">
        <f>'27'!BI10</f>
        <v>47</v>
      </c>
      <c r="BK1458" s="30">
        <f>'27'!BJ10</f>
        <v>206.64999999999998</v>
      </c>
      <c r="BL1458" s="30">
        <f>'27'!BK10</f>
        <v>99.191999999999979</v>
      </c>
      <c r="BM1458" s="30">
        <f>'27'!BL10</f>
        <v>107.458</v>
      </c>
    </row>
    <row r="1459" spans="1:65">
      <c r="A1459" s="78">
        <f>'27'!A11</f>
        <v>42913</v>
      </c>
      <c r="B1459" s="82" t="str">
        <f t="shared" si="22"/>
        <v>00:30:00</v>
      </c>
      <c r="C1459" s="30" t="str">
        <f>'27'!B11</f>
        <v>00H30</v>
      </c>
      <c r="D1459" s="30">
        <f>'27'!C11</f>
        <v>625</v>
      </c>
      <c r="E1459" s="30">
        <f>'27'!D11</f>
        <v>587</v>
      </c>
      <c r="F1459" s="30">
        <f>'27'!E11</f>
        <v>515</v>
      </c>
      <c r="G1459" s="30">
        <f>'27'!F11</f>
        <v>43</v>
      </c>
      <c r="H1459" s="30">
        <f>'27'!G11</f>
        <v>0</v>
      </c>
      <c r="I1459" s="30">
        <f>'27'!H11</f>
        <v>17</v>
      </c>
      <c r="J1459" s="30">
        <f>'27'!I11</f>
        <v>1727</v>
      </c>
      <c r="K1459" s="30">
        <f>'27'!J11</f>
        <v>60</v>
      </c>
      <c r="L1459" s="30">
        <f>'27'!K11</f>
        <v>355</v>
      </c>
      <c r="M1459" s="30">
        <f>'27'!L11</f>
        <v>370</v>
      </c>
      <c r="N1459" s="30">
        <f>'27'!M11</f>
        <v>340</v>
      </c>
      <c r="O1459" s="30">
        <f>'27'!N11</f>
        <v>0</v>
      </c>
      <c r="P1459" s="30">
        <f>'27'!O11</f>
        <v>13</v>
      </c>
      <c r="Q1459" s="30">
        <f>'27'!P11</f>
        <v>13</v>
      </c>
      <c r="R1459" s="30">
        <f>'27'!Q11</f>
        <v>12</v>
      </c>
      <c r="S1459" s="30">
        <f>'27'!R11</f>
        <v>0</v>
      </c>
      <c r="T1459" s="30">
        <f>'27'!S11</f>
        <v>1065</v>
      </c>
      <c r="U1459" s="30">
        <f>'27'!T11</f>
        <v>38</v>
      </c>
      <c r="V1459" s="30">
        <f>'27'!U11</f>
        <v>98</v>
      </c>
      <c r="W1459" s="30">
        <f>'27'!V11</f>
        <v>4.92</v>
      </c>
      <c r="X1459" s="30">
        <f>'27'!W11</f>
        <v>3.5</v>
      </c>
      <c r="Y1459" s="30">
        <f>'27'!X11</f>
        <v>5.5</v>
      </c>
      <c r="Z1459" s="30">
        <f>'27'!Y11</f>
        <v>4.0999999999999996</v>
      </c>
      <c r="AA1459" s="30">
        <f>'27'!Z11</f>
        <v>4.0999999999999996</v>
      </c>
      <c r="AB1459" s="30">
        <f>'27'!AA11</f>
        <v>1.5</v>
      </c>
      <c r="AC1459" s="30">
        <f>'27'!AB11</f>
        <v>0</v>
      </c>
      <c r="AD1459" s="30">
        <f>'27'!AC11</f>
        <v>0</v>
      </c>
      <c r="AE1459" s="30">
        <f>'27'!AD11</f>
        <v>0</v>
      </c>
      <c r="AF1459" s="30">
        <f>'27'!AE11</f>
        <v>0.75</v>
      </c>
      <c r="AG1459" s="30">
        <f>'27'!AF11</f>
        <v>0</v>
      </c>
      <c r="AH1459" s="30">
        <f>'27'!AG11</f>
        <v>0</v>
      </c>
      <c r="AI1459" s="30">
        <f>'27'!AH11</f>
        <v>0.75</v>
      </c>
      <c r="AJ1459" s="30">
        <f>'27'!AI11</f>
        <v>45</v>
      </c>
      <c r="AK1459" s="30">
        <f>'27'!AJ11</f>
        <v>45.75</v>
      </c>
      <c r="AL1459" s="30">
        <f>'27'!AK11</f>
        <v>117.36999999999999</v>
      </c>
      <c r="AM1459" s="30">
        <f>'27'!AL11</f>
        <v>122.36999999999999</v>
      </c>
      <c r="AN1459" s="30">
        <f>'27'!AM11</f>
        <v>76.61999999999999</v>
      </c>
      <c r="AO1459" s="30">
        <f>'27'!AN11</f>
        <v>0</v>
      </c>
      <c r="AP1459" s="30">
        <f>'27'!AO11</f>
        <v>0</v>
      </c>
      <c r="AQ1459" s="30">
        <f>'27'!AP11</f>
        <v>122.36999999999999</v>
      </c>
      <c r="AR1459" s="30">
        <f>'27'!AQ11</f>
        <v>27.571999999999989</v>
      </c>
      <c r="AS1459" s="30">
        <f>'27'!AR11</f>
        <v>0</v>
      </c>
      <c r="AT1459" s="30">
        <f>'27'!AS11</f>
        <v>45.75</v>
      </c>
      <c r="AU1459" s="30">
        <f>'27'!AT11</f>
        <v>99.191999999999979</v>
      </c>
      <c r="AV1459" s="30">
        <f>'27'!AU11</f>
        <v>144.94199999999998</v>
      </c>
      <c r="AW1459" s="30">
        <f>'27'!AV11</f>
        <v>0</v>
      </c>
      <c r="AX1459" s="30">
        <f>'27'!AW11</f>
        <v>10</v>
      </c>
      <c r="AY1459" s="30">
        <f>'27'!AX11</f>
        <v>200</v>
      </c>
      <c r="AZ1459" s="30">
        <f>'27'!AY11</f>
        <v>0</v>
      </c>
      <c r="BA1459" s="30">
        <f>'27'!AZ11</f>
        <v>37</v>
      </c>
      <c r="BB1459" s="30">
        <f>'27'!BA11</f>
        <v>20</v>
      </c>
      <c r="BC1459" s="30">
        <f>'27'!BB11</f>
        <v>267</v>
      </c>
      <c r="BD1459" s="30">
        <f>'27'!BC11</f>
        <v>253.64999999999998</v>
      </c>
      <c r="BE1459" s="30">
        <f>'27'!BD11</f>
        <v>14</v>
      </c>
      <c r="BF1459" s="30">
        <f>'27'!BE11</f>
        <v>15</v>
      </c>
      <c r="BG1459" s="30">
        <f>'27'!BF11</f>
        <v>8</v>
      </c>
      <c r="BH1459" s="30">
        <f>'27'!BG11</f>
        <v>9</v>
      </c>
      <c r="BI1459" s="30">
        <f>'27'!BH11</f>
        <v>1</v>
      </c>
      <c r="BJ1459" s="30">
        <f>'27'!BI11</f>
        <v>47</v>
      </c>
      <c r="BK1459" s="30">
        <f>'27'!BJ11</f>
        <v>206.64999999999998</v>
      </c>
      <c r="BL1459" s="30">
        <f>'27'!BK11</f>
        <v>99.191999999999979</v>
      </c>
      <c r="BM1459" s="30">
        <f>'27'!BL11</f>
        <v>107.458</v>
      </c>
    </row>
    <row r="1460" spans="1:65">
      <c r="A1460" s="78">
        <f>'27'!A12</f>
        <v>42913</v>
      </c>
      <c r="B1460" s="82" t="str">
        <f t="shared" si="22"/>
        <v>01:00:00</v>
      </c>
      <c r="C1460" s="30" t="str">
        <f>'27'!B12</f>
        <v>01H00</v>
      </c>
      <c r="D1460" s="30">
        <f>'27'!C12</f>
        <v>607</v>
      </c>
      <c r="E1460" s="30">
        <f>'27'!D12</f>
        <v>621</v>
      </c>
      <c r="F1460" s="30">
        <f>'27'!E12</f>
        <v>497</v>
      </c>
      <c r="G1460" s="30">
        <f>'27'!F12</f>
        <v>42</v>
      </c>
      <c r="H1460" s="30">
        <f>'27'!G12</f>
        <v>0</v>
      </c>
      <c r="I1460" s="30">
        <f>'27'!H12</f>
        <v>17</v>
      </c>
      <c r="J1460" s="30">
        <f>'27'!I12</f>
        <v>1725</v>
      </c>
      <c r="K1460" s="30">
        <f>'27'!J12</f>
        <v>59</v>
      </c>
      <c r="L1460" s="30">
        <f>'27'!K12</f>
        <v>349</v>
      </c>
      <c r="M1460" s="30">
        <f>'27'!L12</f>
        <v>363</v>
      </c>
      <c r="N1460" s="30">
        <f>'27'!M12</f>
        <v>330</v>
      </c>
      <c r="O1460" s="30">
        <f>'27'!N12</f>
        <v>0</v>
      </c>
      <c r="P1460" s="30">
        <f>'27'!O12</f>
        <v>13</v>
      </c>
      <c r="Q1460" s="30">
        <f>'27'!P12</f>
        <v>13</v>
      </c>
      <c r="R1460" s="30">
        <f>'27'!Q12</f>
        <v>12</v>
      </c>
      <c r="S1460" s="30">
        <f>'27'!R12</f>
        <v>0</v>
      </c>
      <c r="T1460" s="30">
        <f>'27'!S12</f>
        <v>1042</v>
      </c>
      <c r="U1460" s="30">
        <f>'27'!T12</f>
        <v>38</v>
      </c>
      <c r="V1460" s="30">
        <f>'27'!U12</f>
        <v>97</v>
      </c>
      <c r="W1460" s="30">
        <f>'27'!V12</f>
        <v>4.88</v>
      </c>
      <c r="X1460" s="30">
        <f>'27'!W12</f>
        <v>3.5</v>
      </c>
      <c r="Y1460" s="30">
        <f>'27'!X12</f>
        <v>5.5</v>
      </c>
      <c r="Z1460" s="30">
        <f>'27'!Y12</f>
        <v>3.7</v>
      </c>
      <c r="AA1460" s="30">
        <f>'27'!Z12</f>
        <v>4</v>
      </c>
      <c r="AB1460" s="30">
        <f>'27'!AA12</f>
        <v>2.6</v>
      </c>
      <c r="AC1460" s="30">
        <f>'27'!AB12</f>
        <v>0</v>
      </c>
      <c r="AD1460" s="30">
        <f>'27'!AC12</f>
        <v>0</v>
      </c>
      <c r="AE1460" s="30">
        <f>'27'!AD12</f>
        <v>0</v>
      </c>
      <c r="AF1460" s="30">
        <f>'27'!AE12</f>
        <v>0.75</v>
      </c>
      <c r="AG1460" s="30">
        <f>'27'!AF12</f>
        <v>0</v>
      </c>
      <c r="AH1460" s="30">
        <f>'27'!AG12</f>
        <v>0</v>
      </c>
      <c r="AI1460" s="30">
        <f>'27'!AH12</f>
        <v>0.75</v>
      </c>
      <c r="AJ1460" s="30">
        <f>'27'!AI12</f>
        <v>45</v>
      </c>
      <c r="AK1460" s="30">
        <f>'27'!AJ12</f>
        <v>45.75</v>
      </c>
      <c r="AL1460" s="30">
        <f>'27'!AK12</f>
        <v>115.83</v>
      </c>
      <c r="AM1460" s="30">
        <f>'27'!AL12</f>
        <v>121.92999999999999</v>
      </c>
      <c r="AN1460" s="30">
        <f>'27'!AM12</f>
        <v>76.179999999999993</v>
      </c>
      <c r="AO1460" s="30">
        <f>'27'!AN12</f>
        <v>0</v>
      </c>
      <c r="AP1460" s="30">
        <f>'27'!AO12</f>
        <v>0</v>
      </c>
      <c r="AQ1460" s="30">
        <f>'27'!AP12</f>
        <v>121.92999999999999</v>
      </c>
      <c r="AR1460" s="30">
        <f>'27'!AQ12</f>
        <v>29.111999999999981</v>
      </c>
      <c r="AS1460" s="30">
        <f>'27'!AR12</f>
        <v>0</v>
      </c>
      <c r="AT1460" s="30">
        <f>'27'!AS12</f>
        <v>45.75</v>
      </c>
      <c r="AU1460" s="30">
        <f>'27'!AT12</f>
        <v>99.191999999999979</v>
      </c>
      <c r="AV1460" s="30">
        <f>'27'!AU12</f>
        <v>144.94199999999998</v>
      </c>
      <c r="AW1460" s="30">
        <f>'27'!AV12</f>
        <v>0</v>
      </c>
      <c r="AX1460" s="30">
        <f>'27'!AW12</f>
        <v>10</v>
      </c>
      <c r="AY1460" s="30">
        <f>'27'!AX12</f>
        <v>200</v>
      </c>
      <c r="AZ1460" s="30">
        <f>'27'!AY12</f>
        <v>0</v>
      </c>
      <c r="BA1460" s="30">
        <f>'27'!AZ12</f>
        <v>37</v>
      </c>
      <c r="BB1460" s="30">
        <f>'27'!BA12</f>
        <v>20</v>
      </c>
      <c r="BC1460" s="30">
        <f>'27'!BB12</f>
        <v>267</v>
      </c>
      <c r="BD1460" s="30">
        <f>'27'!BC12</f>
        <v>253.64999999999998</v>
      </c>
      <c r="BE1460" s="30">
        <f>'27'!BD12</f>
        <v>14</v>
      </c>
      <c r="BF1460" s="30">
        <f>'27'!BE12</f>
        <v>15</v>
      </c>
      <c r="BG1460" s="30">
        <f>'27'!BF12</f>
        <v>8</v>
      </c>
      <c r="BH1460" s="30">
        <f>'27'!BG12</f>
        <v>9</v>
      </c>
      <c r="BI1460" s="30">
        <f>'27'!BH12</f>
        <v>1</v>
      </c>
      <c r="BJ1460" s="30">
        <f>'27'!BI12</f>
        <v>47</v>
      </c>
      <c r="BK1460" s="30">
        <f>'27'!BJ12</f>
        <v>206.64999999999998</v>
      </c>
      <c r="BL1460" s="30">
        <f>'27'!BK12</f>
        <v>99.191999999999979</v>
      </c>
      <c r="BM1460" s="30">
        <f>'27'!BL12</f>
        <v>107.458</v>
      </c>
    </row>
    <row r="1461" spans="1:65">
      <c r="A1461" s="78">
        <f>'27'!A13</f>
        <v>42913</v>
      </c>
      <c r="B1461" s="82" t="str">
        <f t="shared" si="22"/>
        <v>01:30:00</v>
      </c>
      <c r="C1461" s="30" t="str">
        <f>'27'!B13</f>
        <v>01H30</v>
      </c>
      <c r="D1461" s="30">
        <f>'27'!C13</f>
        <v>583</v>
      </c>
      <c r="E1461" s="30">
        <f>'27'!D13</f>
        <v>614</v>
      </c>
      <c r="F1461" s="30">
        <f>'27'!E13</f>
        <v>481</v>
      </c>
      <c r="G1461" s="30">
        <f>'27'!F13</f>
        <v>42</v>
      </c>
      <c r="H1461" s="30">
        <f>'27'!G13</f>
        <v>0</v>
      </c>
      <c r="I1461" s="30">
        <f>'27'!H13</f>
        <v>17</v>
      </c>
      <c r="J1461" s="30">
        <f>'27'!I13</f>
        <v>1678</v>
      </c>
      <c r="K1461" s="30">
        <f>'27'!J13</f>
        <v>59</v>
      </c>
      <c r="L1461" s="30">
        <f>'27'!K13</f>
        <v>347</v>
      </c>
      <c r="M1461" s="30">
        <f>'27'!L13</f>
        <v>362</v>
      </c>
      <c r="N1461" s="30">
        <f>'27'!M13</f>
        <v>333</v>
      </c>
      <c r="O1461" s="30">
        <f>'27'!N13</f>
        <v>0</v>
      </c>
      <c r="P1461" s="30">
        <f>'27'!O13</f>
        <v>13</v>
      </c>
      <c r="Q1461" s="30">
        <f>'27'!P13</f>
        <v>13</v>
      </c>
      <c r="R1461" s="30">
        <f>'27'!Q13</f>
        <v>12</v>
      </c>
      <c r="S1461" s="30">
        <f>'27'!R13</f>
        <v>0</v>
      </c>
      <c r="T1461" s="30">
        <f>'27'!S13</f>
        <v>1042</v>
      </c>
      <c r="U1461" s="30">
        <f>'27'!T13</f>
        <v>38</v>
      </c>
      <c r="V1461" s="30">
        <f>'27'!U13</f>
        <v>97</v>
      </c>
      <c r="W1461" s="30">
        <f>'27'!V13</f>
        <v>4.88</v>
      </c>
      <c r="X1461" s="30">
        <f>'27'!W13</f>
        <v>3.5</v>
      </c>
      <c r="Y1461" s="30">
        <f>'27'!X13</f>
        <v>5.5</v>
      </c>
      <c r="Z1461" s="30">
        <f>'27'!Y13</f>
        <v>3.7</v>
      </c>
      <c r="AA1461" s="30">
        <f>'27'!Z13</f>
        <v>4</v>
      </c>
      <c r="AB1461" s="30">
        <f>'27'!AA13</f>
        <v>2.6</v>
      </c>
      <c r="AC1461" s="30">
        <f>'27'!AB13</f>
        <v>0</v>
      </c>
      <c r="AD1461" s="30">
        <f>'27'!AC13</f>
        <v>0</v>
      </c>
      <c r="AE1461" s="30">
        <f>'27'!AD13</f>
        <v>0</v>
      </c>
      <c r="AF1461" s="30">
        <f>'27'!AE13</f>
        <v>0.75</v>
      </c>
      <c r="AG1461" s="30">
        <f>'27'!AF13</f>
        <v>0</v>
      </c>
      <c r="AH1461" s="30">
        <f>'27'!AG13</f>
        <v>0</v>
      </c>
      <c r="AI1461" s="30">
        <f>'27'!AH13</f>
        <v>0.75</v>
      </c>
      <c r="AJ1461" s="30">
        <f>'27'!AI13</f>
        <v>30</v>
      </c>
      <c r="AK1461" s="30">
        <f>'27'!AJ13</f>
        <v>30.75</v>
      </c>
      <c r="AL1461" s="30">
        <f>'27'!AK13</f>
        <v>115.83</v>
      </c>
      <c r="AM1461" s="30">
        <f>'27'!AL13</f>
        <v>121.92999999999999</v>
      </c>
      <c r="AN1461" s="30">
        <f>'27'!AM13</f>
        <v>91.179999999999993</v>
      </c>
      <c r="AO1461" s="30">
        <f>'27'!AN13</f>
        <v>0</v>
      </c>
      <c r="AP1461" s="30">
        <f>'27'!AO13</f>
        <v>0</v>
      </c>
      <c r="AQ1461" s="30">
        <f>'27'!AP13</f>
        <v>121.92999999999999</v>
      </c>
      <c r="AR1461" s="30">
        <f>'27'!AQ13</f>
        <v>14.111999999999981</v>
      </c>
      <c r="AS1461" s="30">
        <f>'27'!AR13</f>
        <v>0</v>
      </c>
      <c r="AT1461" s="30">
        <f>'27'!AS13</f>
        <v>30.75</v>
      </c>
      <c r="AU1461" s="30">
        <f>'27'!AT13</f>
        <v>99.191999999999979</v>
      </c>
      <c r="AV1461" s="30">
        <f>'27'!AU13</f>
        <v>129.94199999999998</v>
      </c>
      <c r="AW1461" s="30">
        <f>'27'!AV13</f>
        <v>0</v>
      </c>
      <c r="AX1461" s="30">
        <f>'27'!AW13</f>
        <v>10</v>
      </c>
      <c r="AY1461" s="30">
        <f>'27'!AX13</f>
        <v>200</v>
      </c>
      <c r="AZ1461" s="30">
        <f>'27'!AY13</f>
        <v>0</v>
      </c>
      <c r="BA1461" s="30">
        <f>'27'!AZ13</f>
        <v>37</v>
      </c>
      <c r="BB1461" s="30">
        <f>'27'!BA13</f>
        <v>20</v>
      </c>
      <c r="BC1461" s="30">
        <f>'27'!BB13</f>
        <v>267</v>
      </c>
      <c r="BD1461" s="30">
        <f>'27'!BC13</f>
        <v>253.64999999999998</v>
      </c>
      <c r="BE1461" s="30">
        <f>'27'!BD13</f>
        <v>14</v>
      </c>
      <c r="BF1461" s="30">
        <f>'27'!BE13</f>
        <v>15</v>
      </c>
      <c r="BG1461" s="30">
        <f>'27'!BF13</f>
        <v>8</v>
      </c>
      <c r="BH1461" s="30">
        <f>'27'!BG13</f>
        <v>9</v>
      </c>
      <c r="BI1461" s="30">
        <f>'27'!BH13</f>
        <v>1</v>
      </c>
      <c r="BJ1461" s="30">
        <f>'27'!BI13</f>
        <v>47</v>
      </c>
      <c r="BK1461" s="30">
        <f>'27'!BJ13</f>
        <v>206.64999999999998</v>
      </c>
      <c r="BL1461" s="30">
        <f>'27'!BK13</f>
        <v>99.191999999999979</v>
      </c>
      <c r="BM1461" s="30">
        <f>'27'!BL13</f>
        <v>107.458</v>
      </c>
    </row>
    <row r="1462" spans="1:65">
      <c r="A1462" s="78">
        <f>'27'!A14</f>
        <v>42913</v>
      </c>
      <c r="B1462" s="82" t="str">
        <f t="shared" si="22"/>
        <v>02:00:00</v>
      </c>
      <c r="C1462" s="30" t="str">
        <f>'27'!B14</f>
        <v>02H00</v>
      </c>
      <c r="D1462" s="30">
        <f>'27'!C14</f>
        <v>554</v>
      </c>
      <c r="E1462" s="30">
        <f>'27'!D14</f>
        <v>609</v>
      </c>
      <c r="F1462" s="30">
        <f>'27'!E14</f>
        <v>463</v>
      </c>
      <c r="G1462" s="30">
        <f>'27'!F14</f>
        <v>42</v>
      </c>
      <c r="H1462" s="30">
        <f>'27'!G14</f>
        <v>0</v>
      </c>
      <c r="I1462" s="30">
        <f>'27'!H14</f>
        <v>17</v>
      </c>
      <c r="J1462" s="30">
        <f>'27'!I14</f>
        <v>1626</v>
      </c>
      <c r="K1462" s="30">
        <f>'27'!J14</f>
        <v>59</v>
      </c>
      <c r="L1462" s="30">
        <f>'27'!K14</f>
        <v>344</v>
      </c>
      <c r="M1462" s="30">
        <f>'27'!L14</f>
        <v>360</v>
      </c>
      <c r="N1462" s="30">
        <f>'27'!M14</f>
        <v>336</v>
      </c>
      <c r="O1462" s="30">
        <f>'27'!N14</f>
        <v>0</v>
      </c>
      <c r="P1462" s="30">
        <f>'27'!O14</f>
        <v>12</v>
      </c>
      <c r="Q1462" s="30">
        <f>'27'!P14</f>
        <v>13</v>
      </c>
      <c r="R1462" s="30">
        <f>'27'!Q14</f>
        <v>12</v>
      </c>
      <c r="S1462" s="30">
        <f>'27'!R14</f>
        <v>0</v>
      </c>
      <c r="T1462" s="30">
        <f>'27'!S14</f>
        <v>1040</v>
      </c>
      <c r="U1462" s="30">
        <f>'27'!T14</f>
        <v>37</v>
      </c>
      <c r="V1462" s="30">
        <f>'27'!U14</f>
        <v>96</v>
      </c>
      <c r="W1462" s="30">
        <f>'27'!V14</f>
        <v>4.28</v>
      </c>
      <c r="X1462" s="30">
        <f>'27'!W14</f>
        <v>3.5</v>
      </c>
      <c r="Y1462" s="30">
        <f>'27'!X14</f>
        <v>5.5</v>
      </c>
      <c r="Z1462" s="30">
        <f>'27'!Y14</f>
        <v>3.7</v>
      </c>
      <c r="AA1462" s="30">
        <f>'27'!Z14</f>
        <v>5.2</v>
      </c>
      <c r="AB1462" s="30">
        <f>'27'!AA14</f>
        <v>2.5</v>
      </c>
      <c r="AC1462" s="30">
        <f>'27'!AB14</f>
        <v>0</v>
      </c>
      <c r="AD1462" s="30">
        <f>'27'!AC14</f>
        <v>0</v>
      </c>
      <c r="AE1462" s="30">
        <f>'27'!AD14</f>
        <v>0</v>
      </c>
      <c r="AF1462" s="30">
        <f>'27'!AE14</f>
        <v>0.75</v>
      </c>
      <c r="AG1462" s="30">
        <f>'27'!AF14</f>
        <v>0</v>
      </c>
      <c r="AH1462" s="30">
        <f>'27'!AG14</f>
        <v>0</v>
      </c>
      <c r="AI1462" s="30">
        <f>'27'!AH14</f>
        <v>0.75</v>
      </c>
      <c r="AJ1462" s="30">
        <f>'27'!AI14</f>
        <v>30</v>
      </c>
      <c r="AK1462" s="30">
        <f>'27'!AJ14</f>
        <v>30.75</v>
      </c>
      <c r="AL1462" s="30">
        <f>'27'!AK14</f>
        <v>115.43</v>
      </c>
      <c r="AM1462" s="30">
        <f>'27'!AL14</f>
        <v>121.43</v>
      </c>
      <c r="AN1462" s="30">
        <f>'27'!AM14</f>
        <v>90.68</v>
      </c>
      <c r="AO1462" s="30">
        <f>'27'!AN14</f>
        <v>0</v>
      </c>
      <c r="AP1462" s="30">
        <f>'27'!AO14</f>
        <v>0</v>
      </c>
      <c r="AQ1462" s="30">
        <f>'27'!AP14</f>
        <v>121.43</v>
      </c>
      <c r="AR1462" s="30">
        <f>'27'!AQ14</f>
        <v>14.511999999999972</v>
      </c>
      <c r="AS1462" s="30">
        <f>'27'!AR14</f>
        <v>0</v>
      </c>
      <c r="AT1462" s="30">
        <f>'27'!AS14</f>
        <v>30.75</v>
      </c>
      <c r="AU1462" s="30">
        <f>'27'!AT14</f>
        <v>99.191999999999979</v>
      </c>
      <c r="AV1462" s="30">
        <f>'27'!AU14</f>
        <v>129.94199999999998</v>
      </c>
      <c r="AW1462" s="30">
        <f>'27'!AV14</f>
        <v>0</v>
      </c>
      <c r="AX1462" s="30">
        <f>'27'!AW14</f>
        <v>10</v>
      </c>
      <c r="AY1462" s="30">
        <f>'27'!AX14</f>
        <v>200</v>
      </c>
      <c r="AZ1462" s="30">
        <f>'27'!AY14</f>
        <v>0</v>
      </c>
      <c r="BA1462" s="30">
        <f>'27'!AZ14</f>
        <v>37</v>
      </c>
      <c r="BB1462" s="30">
        <f>'27'!BA14</f>
        <v>20</v>
      </c>
      <c r="BC1462" s="30">
        <f>'27'!BB14</f>
        <v>267</v>
      </c>
      <c r="BD1462" s="30">
        <f>'27'!BC14</f>
        <v>253.64999999999998</v>
      </c>
      <c r="BE1462" s="30">
        <f>'27'!BD14</f>
        <v>14</v>
      </c>
      <c r="BF1462" s="30">
        <f>'27'!BE14</f>
        <v>15</v>
      </c>
      <c r="BG1462" s="30">
        <f>'27'!BF14</f>
        <v>8</v>
      </c>
      <c r="BH1462" s="30">
        <f>'27'!BG14</f>
        <v>9</v>
      </c>
      <c r="BI1462" s="30">
        <f>'27'!BH14</f>
        <v>1</v>
      </c>
      <c r="BJ1462" s="30">
        <f>'27'!BI14</f>
        <v>47</v>
      </c>
      <c r="BK1462" s="30">
        <f>'27'!BJ14</f>
        <v>206.64999999999998</v>
      </c>
      <c r="BL1462" s="30">
        <f>'27'!BK14</f>
        <v>99.191999999999979</v>
      </c>
      <c r="BM1462" s="30">
        <f>'27'!BL14</f>
        <v>107.458</v>
      </c>
    </row>
    <row r="1463" spans="1:65">
      <c r="A1463" s="78">
        <f>'27'!A15</f>
        <v>42913</v>
      </c>
      <c r="B1463" s="82" t="str">
        <f t="shared" si="22"/>
        <v>02:30:00</v>
      </c>
      <c r="C1463" s="30" t="str">
        <f>'27'!B15</f>
        <v>02H30</v>
      </c>
      <c r="D1463" s="30">
        <f>'27'!C15</f>
        <v>554</v>
      </c>
      <c r="E1463" s="30">
        <f>'27'!D15</f>
        <v>609</v>
      </c>
      <c r="F1463" s="30">
        <f>'27'!E15</f>
        <v>463</v>
      </c>
      <c r="G1463" s="30">
        <f>'27'!F15</f>
        <v>41</v>
      </c>
      <c r="H1463" s="30">
        <f>'27'!G15</f>
        <v>0</v>
      </c>
      <c r="I1463" s="30">
        <f>'27'!H15</f>
        <v>16</v>
      </c>
      <c r="J1463" s="30">
        <f>'27'!I15</f>
        <v>1626</v>
      </c>
      <c r="K1463" s="30">
        <f>'27'!J15</f>
        <v>57</v>
      </c>
      <c r="L1463" s="30">
        <f>'27'!K15</f>
        <v>342</v>
      </c>
      <c r="M1463" s="30">
        <f>'27'!L15</f>
        <v>368</v>
      </c>
      <c r="N1463" s="30">
        <f>'27'!M15</f>
        <v>339</v>
      </c>
      <c r="O1463" s="30">
        <f>'27'!N15</f>
        <v>0</v>
      </c>
      <c r="P1463" s="30">
        <f>'27'!O15</f>
        <v>12</v>
      </c>
      <c r="Q1463" s="30">
        <f>'27'!P15</f>
        <v>13</v>
      </c>
      <c r="R1463" s="30">
        <f>'27'!Q15</f>
        <v>12</v>
      </c>
      <c r="S1463" s="30">
        <f>'27'!R15</f>
        <v>0</v>
      </c>
      <c r="T1463" s="30">
        <f>'27'!S15</f>
        <v>1049</v>
      </c>
      <c r="U1463" s="30">
        <f>'27'!T15</f>
        <v>37</v>
      </c>
      <c r="V1463" s="30">
        <f>'27'!U15</f>
        <v>94</v>
      </c>
      <c r="W1463" s="30">
        <f>'27'!V15</f>
        <v>4.28</v>
      </c>
      <c r="X1463" s="30">
        <f>'27'!W15</f>
        <v>3.5</v>
      </c>
      <c r="Y1463" s="30">
        <f>'27'!X15</f>
        <v>5.5</v>
      </c>
      <c r="Z1463" s="30">
        <f>'27'!Y15</f>
        <v>3.7</v>
      </c>
      <c r="AA1463" s="30">
        <f>'27'!Z15</f>
        <v>5.2</v>
      </c>
      <c r="AB1463" s="30">
        <f>'27'!AA15</f>
        <v>2.5</v>
      </c>
      <c r="AC1463" s="30">
        <f>'27'!AB15</f>
        <v>0</v>
      </c>
      <c r="AD1463" s="30">
        <f>'27'!AC15</f>
        <v>0</v>
      </c>
      <c r="AE1463" s="30">
        <f>'27'!AD15</f>
        <v>0</v>
      </c>
      <c r="AF1463" s="30">
        <f>'27'!AE15</f>
        <v>0.75</v>
      </c>
      <c r="AG1463" s="30">
        <f>'27'!AF15</f>
        <v>0</v>
      </c>
      <c r="AH1463" s="30">
        <f>'27'!AG15</f>
        <v>0</v>
      </c>
      <c r="AI1463" s="30">
        <f>'27'!AH15</f>
        <v>0.75</v>
      </c>
      <c r="AJ1463" s="30">
        <f>'27'!AI15</f>
        <v>30</v>
      </c>
      <c r="AK1463" s="30">
        <f>'27'!AJ15</f>
        <v>30.75</v>
      </c>
      <c r="AL1463" s="30">
        <f>'27'!AK15</f>
        <v>113.43</v>
      </c>
      <c r="AM1463" s="30">
        <f>'27'!AL15</f>
        <v>119.43</v>
      </c>
      <c r="AN1463" s="30">
        <f>'27'!AM15</f>
        <v>88.68</v>
      </c>
      <c r="AO1463" s="30">
        <f>'27'!AN15</f>
        <v>0</v>
      </c>
      <c r="AP1463" s="30">
        <f>'27'!AO15</f>
        <v>0</v>
      </c>
      <c r="AQ1463" s="30">
        <f>'27'!AP15</f>
        <v>119.43</v>
      </c>
      <c r="AR1463" s="30">
        <f>'27'!AQ15</f>
        <v>16.511999999999972</v>
      </c>
      <c r="AS1463" s="30">
        <f>'27'!AR15</f>
        <v>0</v>
      </c>
      <c r="AT1463" s="30">
        <f>'27'!AS15</f>
        <v>30.75</v>
      </c>
      <c r="AU1463" s="30">
        <f>'27'!AT15</f>
        <v>99.191999999999979</v>
      </c>
      <c r="AV1463" s="30">
        <f>'27'!AU15</f>
        <v>129.94199999999998</v>
      </c>
      <c r="AW1463" s="30">
        <f>'27'!AV15</f>
        <v>0</v>
      </c>
      <c r="AX1463" s="30">
        <f>'27'!AW15</f>
        <v>10</v>
      </c>
      <c r="AY1463" s="30">
        <f>'27'!AX15</f>
        <v>200</v>
      </c>
      <c r="AZ1463" s="30">
        <f>'27'!AY15</f>
        <v>0</v>
      </c>
      <c r="BA1463" s="30">
        <f>'27'!AZ15</f>
        <v>37</v>
      </c>
      <c r="BB1463" s="30">
        <f>'27'!BA15</f>
        <v>20</v>
      </c>
      <c r="BC1463" s="30">
        <f>'27'!BB15</f>
        <v>267</v>
      </c>
      <c r="BD1463" s="30">
        <f>'27'!BC15</f>
        <v>253.64999999999998</v>
      </c>
      <c r="BE1463" s="30">
        <f>'27'!BD15</f>
        <v>14</v>
      </c>
      <c r="BF1463" s="30">
        <f>'27'!BE15</f>
        <v>15</v>
      </c>
      <c r="BG1463" s="30">
        <f>'27'!BF15</f>
        <v>8</v>
      </c>
      <c r="BH1463" s="30">
        <f>'27'!BG15</f>
        <v>9</v>
      </c>
      <c r="BI1463" s="30">
        <f>'27'!BH15</f>
        <v>1</v>
      </c>
      <c r="BJ1463" s="30">
        <f>'27'!BI15</f>
        <v>47</v>
      </c>
      <c r="BK1463" s="30">
        <f>'27'!BJ15</f>
        <v>206.64999999999998</v>
      </c>
      <c r="BL1463" s="30">
        <f>'27'!BK15</f>
        <v>99.191999999999979</v>
      </c>
      <c r="BM1463" s="30">
        <f>'27'!BL15</f>
        <v>107.458</v>
      </c>
    </row>
    <row r="1464" spans="1:65">
      <c r="A1464" s="78">
        <f>'27'!A16</f>
        <v>42913</v>
      </c>
      <c r="B1464" s="82" t="str">
        <f t="shared" si="22"/>
        <v>03:00:00</v>
      </c>
      <c r="C1464" s="30" t="str">
        <f>'27'!B16</f>
        <v>03H00</v>
      </c>
      <c r="D1464" s="30">
        <f>'27'!C16</f>
        <v>554</v>
      </c>
      <c r="E1464" s="30">
        <f>'27'!D16</f>
        <v>601</v>
      </c>
      <c r="F1464" s="30">
        <f>'27'!E16</f>
        <v>472</v>
      </c>
      <c r="G1464" s="30">
        <f>'27'!F16</f>
        <v>41</v>
      </c>
      <c r="H1464" s="30">
        <f>'27'!G16</f>
        <v>0</v>
      </c>
      <c r="I1464" s="30">
        <f>'27'!H16</f>
        <v>16</v>
      </c>
      <c r="J1464" s="30">
        <f>'27'!I16</f>
        <v>1627</v>
      </c>
      <c r="K1464" s="30">
        <f>'27'!J16</f>
        <v>57</v>
      </c>
      <c r="L1464" s="30">
        <f>'27'!K16</f>
        <v>340</v>
      </c>
      <c r="M1464" s="30">
        <f>'27'!L16</f>
        <v>366</v>
      </c>
      <c r="N1464" s="30">
        <f>'27'!M16</f>
        <v>342</v>
      </c>
      <c r="O1464" s="30">
        <f>'27'!N16</f>
        <v>0</v>
      </c>
      <c r="P1464" s="30">
        <f>'27'!O16</f>
        <v>12</v>
      </c>
      <c r="Q1464" s="30">
        <f>'27'!P16</f>
        <v>13</v>
      </c>
      <c r="R1464" s="30">
        <f>'27'!Q16</f>
        <v>12</v>
      </c>
      <c r="S1464" s="30">
        <f>'27'!R16</f>
        <v>0</v>
      </c>
      <c r="T1464" s="30">
        <f>'27'!S16</f>
        <v>1048</v>
      </c>
      <c r="U1464" s="30">
        <f>'27'!T16</f>
        <v>37</v>
      </c>
      <c r="V1464" s="30">
        <f>'27'!U16</f>
        <v>94</v>
      </c>
      <c r="W1464" s="30">
        <f>'27'!V16</f>
        <v>4.28</v>
      </c>
      <c r="X1464" s="30">
        <f>'27'!W16</f>
        <v>3.5</v>
      </c>
      <c r="Y1464" s="30">
        <f>'27'!X16</f>
        <v>5.5</v>
      </c>
      <c r="Z1464" s="30">
        <f>'27'!Y16</f>
        <v>3.8</v>
      </c>
      <c r="AA1464" s="30">
        <f>'27'!Z16</f>
        <v>4.9000000000000004</v>
      </c>
      <c r="AB1464" s="30">
        <f>'27'!AA16</f>
        <v>1.8</v>
      </c>
      <c r="AC1464" s="30">
        <f>'27'!AB16</f>
        <v>0</v>
      </c>
      <c r="AD1464" s="30">
        <f>'27'!AC16</f>
        <v>0</v>
      </c>
      <c r="AE1464" s="30">
        <f>'27'!AD16</f>
        <v>0</v>
      </c>
      <c r="AF1464" s="30">
        <f>'27'!AE16</f>
        <v>0.75</v>
      </c>
      <c r="AG1464" s="30">
        <f>'27'!AF16</f>
        <v>0</v>
      </c>
      <c r="AH1464" s="30">
        <f>'27'!AG16</f>
        <v>0</v>
      </c>
      <c r="AI1464" s="30">
        <f>'27'!AH16</f>
        <v>0.75</v>
      </c>
      <c r="AJ1464" s="30">
        <f>'27'!AI16</f>
        <v>30</v>
      </c>
      <c r="AK1464" s="30">
        <f>'27'!AJ16</f>
        <v>30.75</v>
      </c>
      <c r="AL1464" s="30">
        <f>'27'!AK16</f>
        <v>113.23</v>
      </c>
      <c r="AM1464" s="30">
        <f>'27'!AL16</f>
        <v>118.53</v>
      </c>
      <c r="AN1464" s="30">
        <f>'27'!AM16</f>
        <v>87.78</v>
      </c>
      <c r="AO1464" s="30">
        <f>'27'!AN16</f>
        <v>0</v>
      </c>
      <c r="AP1464" s="30">
        <f>'27'!AO16</f>
        <v>0</v>
      </c>
      <c r="AQ1464" s="30">
        <f>'27'!AP16</f>
        <v>118.53</v>
      </c>
      <c r="AR1464" s="30">
        <f>'27'!AQ16</f>
        <v>16.711999999999975</v>
      </c>
      <c r="AS1464" s="30">
        <f>'27'!AR16</f>
        <v>0</v>
      </c>
      <c r="AT1464" s="30">
        <f>'27'!AS16</f>
        <v>30.75</v>
      </c>
      <c r="AU1464" s="30">
        <f>'27'!AT16</f>
        <v>99.191999999999979</v>
      </c>
      <c r="AV1464" s="30">
        <f>'27'!AU16</f>
        <v>129.94199999999998</v>
      </c>
      <c r="AW1464" s="30">
        <f>'27'!AV16</f>
        <v>0</v>
      </c>
      <c r="AX1464" s="30">
        <f>'27'!AW16</f>
        <v>10</v>
      </c>
      <c r="AY1464" s="30">
        <f>'27'!AX16</f>
        <v>200</v>
      </c>
      <c r="AZ1464" s="30">
        <f>'27'!AY16</f>
        <v>0</v>
      </c>
      <c r="BA1464" s="30">
        <f>'27'!AZ16</f>
        <v>37</v>
      </c>
      <c r="BB1464" s="30">
        <f>'27'!BA16</f>
        <v>20</v>
      </c>
      <c r="BC1464" s="30">
        <f>'27'!BB16</f>
        <v>267</v>
      </c>
      <c r="BD1464" s="30">
        <f>'27'!BC16</f>
        <v>253.64999999999998</v>
      </c>
      <c r="BE1464" s="30">
        <f>'27'!BD16</f>
        <v>14</v>
      </c>
      <c r="BF1464" s="30">
        <f>'27'!BE16</f>
        <v>15</v>
      </c>
      <c r="BG1464" s="30">
        <f>'27'!BF16</f>
        <v>8</v>
      </c>
      <c r="BH1464" s="30">
        <f>'27'!BG16</f>
        <v>9</v>
      </c>
      <c r="BI1464" s="30">
        <f>'27'!BH16</f>
        <v>1</v>
      </c>
      <c r="BJ1464" s="30">
        <f>'27'!BI16</f>
        <v>47</v>
      </c>
      <c r="BK1464" s="30">
        <f>'27'!BJ16</f>
        <v>206.64999999999998</v>
      </c>
      <c r="BL1464" s="30">
        <f>'27'!BK16</f>
        <v>99.191999999999979</v>
      </c>
      <c r="BM1464" s="30">
        <f>'27'!BL16</f>
        <v>107.458</v>
      </c>
    </row>
    <row r="1465" spans="1:65">
      <c r="A1465" s="78">
        <f>'27'!A17</f>
        <v>42913</v>
      </c>
      <c r="B1465" s="82" t="str">
        <f t="shared" si="22"/>
        <v>03:30:00</v>
      </c>
      <c r="C1465" s="30" t="str">
        <f>'27'!B17</f>
        <v>03H30</v>
      </c>
      <c r="D1465" s="30">
        <f>'27'!C17</f>
        <v>566</v>
      </c>
      <c r="E1465" s="30">
        <f>'27'!D17</f>
        <v>601</v>
      </c>
      <c r="F1465" s="30">
        <f>'27'!E17</f>
        <v>475</v>
      </c>
      <c r="G1465" s="30">
        <f>'27'!F17</f>
        <v>41</v>
      </c>
      <c r="H1465" s="30">
        <f>'27'!G17</f>
        <v>0</v>
      </c>
      <c r="I1465" s="30">
        <f>'27'!H17</f>
        <v>16</v>
      </c>
      <c r="J1465" s="30">
        <f>'27'!I17</f>
        <v>1642</v>
      </c>
      <c r="K1465" s="30">
        <f>'27'!J17</f>
        <v>57</v>
      </c>
      <c r="L1465" s="30">
        <f>'27'!K17</f>
        <v>337</v>
      </c>
      <c r="M1465" s="30">
        <f>'27'!L17</f>
        <v>368</v>
      </c>
      <c r="N1465" s="30">
        <f>'27'!M17</f>
        <v>347</v>
      </c>
      <c r="O1465" s="30">
        <f>'27'!N17</f>
        <v>0</v>
      </c>
      <c r="P1465" s="30">
        <f>'27'!O17</f>
        <v>12</v>
      </c>
      <c r="Q1465" s="30">
        <f>'27'!P17</f>
        <v>13</v>
      </c>
      <c r="R1465" s="30">
        <f>'27'!Q17</f>
        <v>13</v>
      </c>
      <c r="S1465" s="30">
        <f>'27'!R17</f>
        <v>0</v>
      </c>
      <c r="T1465" s="30">
        <f>'27'!S17</f>
        <v>1052</v>
      </c>
      <c r="U1465" s="30">
        <f>'27'!T17</f>
        <v>38</v>
      </c>
      <c r="V1465" s="30">
        <f>'27'!U17</f>
        <v>95</v>
      </c>
      <c r="W1465" s="30">
        <f>'27'!V17</f>
        <v>4.28</v>
      </c>
      <c r="X1465" s="30">
        <f>'27'!W17</f>
        <v>3.5</v>
      </c>
      <c r="Y1465" s="30">
        <f>'27'!X17</f>
        <v>5.5</v>
      </c>
      <c r="Z1465" s="30">
        <f>'27'!Y17</f>
        <v>3.8</v>
      </c>
      <c r="AA1465" s="30">
        <f>'27'!Z17</f>
        <v>4.9000000000000004</v>
      </c>
      <c r="AB1465" s="30">
        <f>'27'!AA17</f>
        <v>1.8</v>
      </c>
      <c r="AC1465" s="30">
        <f>'27'!AB17</f>
        <v>0</v>
      </c>
      <c r="AD1465" s="30">
        <f>'27'!AC17</f>
        <v>0</v>
      </c>
      <c r="AE1465" s="30">
        <f>'27'!AD17</f>
        <v>0</v>
      </c>
      <c r="AF1465" s="30">
        <f>'27'!AE17</f>
        <v>0.75</v>
      </c>
      <c r="AG1465" s="30">
        <f>'27'!AF17</f>
        <v>0</v>
      </c>
      <c r="AH1465" s="30">
        <f>'27'!AG17</f>
        <v>0</v>
      </c>
      <c r="AI1465" s="30">
        <f>'27'!AH17</f>
        <v>0.75</v>
      </c>
      <c r="AJ1465" s="30">
        <f>'27'!AI17</f>
        <v>30</v>
      </c>
      <c r="AK1465" s="30">
        <f>'27'!AJ17</f>
        <v>30.75</v>
      </c>
      <c r="AL1465" s="30">
        <f>'27'!AK17</f>
        <v>114.23</v>
      </c>
      <c r="AM1465" s="30">
        <f>'27'!AL17</f>
        <v>119.53</v>
      </c>
      <c r="AN1465" s="30">
        <f>'27'!AM17</f>
        <v>88.78</v>
      </c>
      <c r="AO1465" s="30">
        <f>'27'!AN17</f>
        <v>0</v>
      </c>
      <c r="AP1465" s="30">
        <f>'27'!AO17</f>
        <v>0</v>
      </c>
      <c r="AQ1465" s="30">
        <f>'27'!AP17</f>
        <v>119.53</v>
      </c>
      <c r="AR1465" s="30">
        <f>'27'!AQ17</f>
        <v>15.711999999999975</v>
      </c>
      <c r="AS1465" s="30">
        <f>'27'!AR17</f>
        <v>0</v>
      </c>
      <c r="AT1465" s="30">
        <f>'27'!AS17</f>
        <v>30.75</v>
      </c>
      <c r="AU1465" s="30">
        <f>'27'!AT17</f>
        <v>99.191999999999979</v>
      </c>
      <c r="AV1465" s="30">
        <f>'27'!AU17</f>
        <v>129.94199999999998</v>
      </c>
      <c r="AW1465" s="30">
        <f>'27'!AV17</f>
        <v>0</v>
      </c>
      <c r="AX1465" s="30">
        <f>'27'!AW17</f>
        <v>10</v>
      </c>
      <c r="AY1465" s="30">
        <f>'27'!AX17</f>
        <v>200</v>
      </c>
      <c r="AZ1465" s="30">
        <f>'27'!AY17</f>
        <v>0</v>
      </c>
      <c r="BA1465" s="30">
        <f>'27'!AZ17</f>
        <v>37</v>
      </c>
      <c r="BB1465" s="30">
        <f>'27'!BA17</f>
        <v>20</v>
      </c>
      <c r="BC1465" s="30">
        <f>'27'!BB17</f>
        <v>267</v>
      </c>
      <c r="BD1465" s="30">
        <f>'27'!BC17</f>
        <v>253.64999999999998</v>
      </c>
      <c r="BE1465" s="30">
        <f>'27'!BD17</f>
        <v>14</v>
      </c>
      <c r="BF1465" s="30">
        <f>'27'!BE17</f>
        <v>15</v>
      </c>
      <c r="BG1465" s="30">
        <f>'27'!BF17</f>
        <v>8</v>
      </c>
      <c r="BH1465" s="30">
        <f>'27'!BG17</f>
        <v>9</v>
      </c>
      <c r="BI1465" s="30">
        <f>'27'!BH17</f>
        <v>1</v>
      </c>
      <c r="BJ1465" s="30">
        <f>'27'!BI17</f>
        <v>47</v>
      </c>
      <c r="BK1465" s="30">
        <f>'27'!BJ17</f>
        <v>206.64999999999998</v>
      </c>
      <c r="BL1465" s="30">
        <f>'27'!BK17</f>
        <v>99.191999999999979</v>
      </c>
      <c r="BM1465" s="30">
        <f>'27'!BL17</f>
        <v>107.458</v>
      </c>
    </row>
    <row r="1466" spans="1:65">
      <c r="A1466" s="78">
        <f>'27'!A18</f>
        <v>42913</v>
      </c>
      <c r="B1466" s="82" t="str">
        <f t="shared" si="22"/>
        <v>04:00:00</v>
      </c>
      <c r="C1466" s="30" t="str">
        <f>'27'!B18</f>
        <v>04H00</v>
      </c>
      <c r="D1466" s="30">
        <f>'27'!C18</f>
        <v>568</v>
      </c>
      <c r="E1466" s="30">
        <f>'27'!D18</f>
        <v>598</v>
      </c>
      <c r="F1466" s="30">
        <f>'27'!E18</f>
        <v>475</v>
      </c>
      <c r="G1466" s="30">
        <f>'27'!F18</f>
        <v>41</v>
      </c>
      <c r="H1466" s="30">
        <f>'27'!G18</f>
        <v>0</v>
      </c>
      <c r="I1466" s="30">
        <f>'27'!H18</f>
        <v>16</v>
      </c>
      <c r="J1466" s="30">
        <f>'27'!I18</f>
        <v>1641</v>
      </c>
      <c r="K1466" s="30">
        <f>'27'!J18</f>
        <v>57</v>
      </c>
      <c r="L1466" s="30">
        <f>'27'!K18</f>
        <v>332</v>
      </c>
      <c r="M1466" s="30">
        <f>'27'!L18</f>
        <v>366</v>
      </c>
      <c r="N1466" s="30">
        <f>'27'!M18</f>
        <v>350</v>
      </c>
      <c r="O1466" s="30">
        <f>'27'!N18</f>
        <v>0</v>
      </c>
      <c r="P1466" s="30">
        <f>'27'!O18</f>
        <v>12</v>
      </c>
      <c r="Q1466" s="30">
        <f>'27'!P18</f>
        <v>13</v>
      </c>
      <c r="R1466" s="30">
        <f>'27'!Q18</f>
        <v>13</v>
      </c>
      <c r="S1466" s="30">
        <f>'27'!R18</f>
        <v>0</v>
      </c>
      <c r="T1466" s="30">
        <f>'27'!S18</f>
        <v>1048</v>
      </c>
      <c r="U1466" s="30">
        <f>'27'!T18</f>
        <v>38</v>
      </c>
      <c r="V1466" s="30">
        <f>'27'!U18</f>
        <v>95</v>
      </c>
      <c r="W1466" s="30">
        <f>'27'!V18</f>
        <v>4.28</v>
      </c>
      <c r="X1466" s="30">
        <f>'27'!W18</f>
        <v>3.5</v>
      </c>
      <c r="Y1466" s="30">
        <f>'27'!X18</f>
        <v>5.5</v>
      </c>
      <c r="Z1466" s="30">
        <f>'27'!Y18</f>
        <v>3.8</v>
      </c>
      <c r="AA1466" s="30">
        <f>'27'!Z18</f>
        <v>5</v>
      </c>
      <c r="AB1466" s="30">
        <f>'27'!AA18</f>
        <v>2.1</v>
      </c>
      <c r="AC1466" s="30">
        <f>'27'!AB18</f>
        <v>0</v>
      </c>
      <c r="AD1466" s="30">
        <f>'27'!AC18</f>
        <v>0</v>
      </c>
      <c r="AE1466" s="30">
        <f>'27'!AD18</f>
        <v>0</v>
      </c>
      <c r="AF1466" s="30">
        <f>'27'!AE18</f>
        <v>0.75</v>
      </c>
      <c r="AG1466" s="30">
        <f>'27'!AF18</f>
        <v>0</v>
      </c>
      <c r="AH1466" s="30">
        <f>'27'!AG18</f>
        <v>0</v>
      </c>
      <c r="AI1466" s="30">
        <f>'27'!AH18</f>
        <v>0.75</v>
      </c>
      <c r="AJ1466" s="30">
        <f>'27'!AI18</f>
        <v>30</v>
      </c>
      <c r="AK1466" s="30">
        <f>'27'!AJ18</f>
        <v>30.75</v>
      </c>
      <c r="AL1466" s="30">
        <f>'27'!AK18</f>
        <v>114.33</v>
      </c>
      <c r="AM1466" s="30">
        <f>'27'!AL18</f>
        <v>119.92999999999999</v>
      </c>
      <c r="AN1466" s="30">
        <f>'27'!AM18</f>
        <v>89.179999999999993</v>
      </c>
      <c r="AO1466" s="30">
        <f>'27'!AN18</f>
        <v>0</v>
      </c>
      <c r="AP1466" s="30">
        <f>'27'!AO18</f>
        <v>0</v>
      </c>
      <c r="AQ1466" s="30">
        <f>'27'!AP18</f>
        <v>119.92999999999999</v>
      </c>
      <c r="AR1466" s="30">
        <f>'27'!AQ18</f>
        <v>15.611999999999981</v>
      </c>
      <c r="AS1466" s="30">
        <f>'27'!AR18</f>
        <v>0</v>
      </c>
      <c r="AT1466" s="30">
        <f>'27'!AS18</f>
        <v>30.75</v>
      </c>
      <c r="AU1466" s="30">
        <f>'27'!AT18</f>
        <v>99.191999999999979</v>
      </c>
      <c r="AV1466" s="30">
        <f>'27'!AU18</f>
        <v>129.94199999999998</v>
      </c>
      <c r="AW1466" s="30">
        <f>'27'!AV18</f>
        <v>0</v>
      </c>
      <c r="AX1466" s="30">
        <f>'27'!AW18</f>
        <v>10</v>
      </c>
      <c r="AY1466" s="30">
        <f>'27'!AX18</f>
        <v>200</v>
      </c>
      <c r="AZ1466" s="30">
        <f>'27'!AY18</f>
        <v>0</v>
      </c>
      <c r="BA1466" s="30">
        <f>'27'!AZ18</f>
        <v>37</v>
      </c>
      <c r="BB1466" s="30">
        <f>'27'!BA18</f>
        <v>20</v>
      </c>
      <c r="BC1466" s="30">
        <f>'27'!BB18</f>
        <v>267</v>
      </c>
      <c r="BD1466" s="30">
        <f>'27'!BC18</f>
        <v>253.64999999999998</v>
      </c>
      <c r="BE1466" s="30">
        <f>'27'!BD18</f>
        <v>14</v>
      </c>
      <c r="BF1466" s="30">
        <f>'27'!BE18</f>
        <v>15</v>
      </c>
      <c r="BG1466" s="30">
        <f>'27'!BF18</f>
        <v>8</v>
      </c>
      <c r="BH1466" s="30">
        <f>'27'!BG18</f>
        <v>9</v>
      </c>
      <c r="BI1466" s="30">
        <f>'27'!BH18</f>
        <v>1</v>
      </c>
      <c r="BJ1466" s="30">
        <f>'27'!BI18</f>
        <v>47</v>
      </c>
      <c r="BK1466" s="30">
        <f>'27'!BJ18</f>
        <v>206.64999999999998</v>
      </c>
      <c r="BL1466" s="30">
        <f>'27'!BK18</f>
        <v>99.191999999999979</v>
      </c>
      <c r="BM1466" s="30">
        <f>'27'!BL18</f>
        <v>107.458</v>
      </c>
    </row>
    <row r="1467" spans="1:65">
      <c r="A1467" s="78">
        <f>'27'!A19</f>
        <v>42913</v>
      </c>
      <c r="B1467" s="82" t="str">
        <f t="shared" si="22"/>
        <v>04:30:00</v>
      </c>
      <c r="C1467" s="30" t="str">
        <f>'27'!B19</f>
        <v>04H30</v>
      </c>
      <c r="D1467" s="30">
        <f>'27'!C19</f>
        <v>572</v>
      </c>
      <c r="E1467" s="30">
        <f>'27'!D19</f>
        <v>596</v>
      </c>
      <c r="F1467" s="30">
        <f>'27'!E19</f>
        <v>479</v>
      </c>
      <c r="G1467" s="30">
        <f>'27'!F19</f>
        <v>41</v>
      </c>
      <c r="H1467" s="30">
        <f>'27'!G19</f>
        <v>0</v>
      </c>
      <c r="I1467" s="30">
        <f>'27'!H19</f>
        <v>16</v>
      </c>
      <c r="J1467" s="30">
        <f>'27'!I19</f>
        <v>1647</v>
      </c>
      <c r="K1467" s="30">
        <f>'27'!J19</f>
        <v>57</v>
      </c>
      <c r="L1467" s="30">
        <f>'27'!K19</f>
        <v>337</v>
      </c>
      <c r="M1467" s="30">
        <f>'27'!L19</f>
        <v>363</v>
      </c>
      <c r="N1467" s="30">
        <f>'27'!M19</f>
        <v>350</v>
      </c>
      <c r="O1467" s="30">
        <f>'27'!N19</f>
        <v>0</v>
      </c>
      <c r="P1467" s="30">
        <f>'27'!O19</f>
        <v>12</v>
      </c>
      <c r="Q1467" s="30">
        <f>'27'!P19</f>
        <v>13</v>
      </c>
      <c r="R1467" s="30">
        <f>'27'!Q19</f>
        <v>13</v>
      </c>
      <c r="S1467" s="30">
        <f>'27'!R19</f>
        <v>0</v>
      </c>
      <c r="T1467" s="30">
        <f>'27'!S19</f>
        <v>1050</v>
      </c>
      <c r="U1467" s="30">
        <f>'27'!T19</f>
        <v>38</v>
      </c>
      <c r="V1467" s="30">
        <f>'27'!U19</f>
        <v>95</v>
      </c>
      <c r="W1467" s="30">
        <f>'27'!V19</f>
        <v>4.28</v>
      </c>
      <c r="X1467" s="30">
        <f>'27'!W19</f>
        <v>3.5</v>
      </c>
      <c r="Y1467" s="30">
        <f>'27'!X19</f>
        <v>6</v>
      </c>
      <c r="Z1467" s="30">
        <f>'27'!Y19</f>
        <v>3.8</v>
      </c>
      <c r="AA1467" s="30">
        <f>'27'!Z19</f>
        <v>5</v>
      </c>
      <c r="AB1467" s="30">
        <f>'27'!AA19</f>
        <v>2.1</v>
      </c>
      <c r="AC1467" s="30">
        <f>'27'!AB19</f>
        <v>0</v>
      </c>
      <c r="AD1467" s="30">
        <f>'27'!AC19</f>
        <v>0</v>
      </c>
      <c r="AE1467" s="30">
        <f>'27'!AD19</f>
        <v>0</v>
      </c>
      <c r="AF1467" s="30">
        <f>'27'!AE19</f>
        <v>0.75</v>
      </c>
      <c r="AG1467" s="30">
        <f>'27'!AF19</f>
        <v>0</v>
      </c>
      <c r="AH1467" s="30">
        <f>'27'!AG19</f>
        <v>0</v>
      </c>
      <c r="AI1467" s="30">
        <f>'27'!AH19</f>
        <v>0.75</v>
      </c>
      <c r="AJ1467" s="30">
        <f>'27'!AI19</f>
        <v>30</v>
      </c>
      <c r="AK1467" s="30">
        <f>'27'!AJ19</f>
        <v>30.75</v>
      </c>
      <c r="AL1467" s="30">
        <f>'27'!AK19</f>
        <v>114.83</v>
      </c>
      <c r="AM1467" s="30">
        <f>'27'!AL19</f>
        <v>120.42999999999999</v>
      </c>
      <c r="AN1467" s="30">
        <f>'27'!AM19</f>
        <v>89.679999999999993</v>
      </c>
      <c r="AO1467" s="30">
        <f>'27'!AN19</f>
        <v>0</v>
      </c>
      <c r="AP1467" s="30">
        <f>'27'!AO19</f>
        <v>0</v>
      </c>
      <c r="AQ1467" s="30">
        <f>'27'!AP19</f>
        <v>120.42999999999999</v>
      </c>
      <c r="AR1467" s="30">
        <f>'27'!AQ19</f>
        <v>15.111999999999981</v>
      </c>
      <c r="AS1467" s="30">
        <f>'27'!AR19</f>
        <v>0</v>
      </c>
      <c r="AT1467" s="30">
        <f>'27'!AS19</f>
        <v>30.75</v>
      </c>
      <c r="AU1467" s="30">
        <f>'27'!AT19</f>
        <v>99.191999999999979</v>
      </c>
      <c r="AV1467" s="30">
        <f>'27'!AU19</f>
        <v>129.94199999999998</v>
      </c>
      <c r="AW1467" s="30">
        <f>'27'!AV19</f>
        <v>0</v>
      </c>
      <c r="AX1467" s="30">
        <f>'27'!AW19</f>
        <v>10</v>
      </c>
      <c r="AY1467" s="30">
        <f>'27'!AX19</f>
        <v>200</v>
      </c>
      <c r="AZ1467" s="30">
        <f>'27'!AY19</f>
        <v>0</v>
      </c>
      <c r="BA1467" s="30">
        <f>'27'!AZ19</f>
        <v>37</v>
      </c>
      <c r="BB1467" s="30">
        <f>'27'!BA19</f>
        <v>20</v>
      </c>
      <c r="BC1467" s="30">
        <f>'27'!BB19</f>
        <v>267</v>
      </c>
      <c r="BD1467" s="30">
        <f>'27'!BC19</f>
        <v>253.64999999999998</v>
      </c>
      <c r="BE1467" s="30">
        <f>'27'!BD19</f>
        <v>14</v>
      </c>
      <c r="BF1467" s="30">
        <f>'27'!BE19</f>
        <v>15</v>
      </c>
      <c r="BG1467" s="30">
        <f>'27'!BF19</f>
        <v>8</v>
      </c>
      <c r="BH1467" s="30">
        <f>'27'!BG19</f>
        <v>9</v>
      </c>
      <c r="BI1467" s="30">
        <f>'27'!BH19</f>
        <v>1</v>
      </c>
      <c r="BJ1467" s="30">
        <f>'27'!BI19</f>
        <v>47</v>
      </c>
      <c r="BK1467" s="30">
        <f>'27'!BJ19</f>
        <v>206.64999999999998</v>
      </c>
      <c r="BL1467" s="30">
        <f>'27'!BK19</f>
        <v>99.191999999999979</v>
      </c>
      <c r="BM1467" s="30">
        <f>'27'!BL19</f>
        <v>107.458</v>
      </c>
    </row>
    <row r="1468" spans="1:65">
      <c r="A1468" s="78">
        <f>'27'!A20</f>
        <v>42913</v>
      </c>
      <c r="B1468" s="82" t="str">
        <f t="shared" si="22"/>
        <v>05:00:00</v>
      </c>
      <c r="C1468" s="30" t="str">
        <f>'27'!B20</f>
        <v>05H00</v>
      </c>
      <c r="D1468" s="30">
        <f>'27'!C20</f>
        <v>583</v>
      </c>
      <c r="E1468" s="30">
        <f>'27'!D20</f>
        <v>601</v>
      </c>
      <c r="F1468" s="30">
        <f>'27'!E20</f>
        <v>491</v>
      </c>
      <c r="G1468" s="30">
        <f>'27'!F20</f>
        <v>41</v>
      </c>
      <c r="H1468" s="30">
        <f>'27'!G20</f>
        <v>0</v>
      </c>
      <c r="I1468" s="30">
        <f>'27'!H20</f>
        <v>16</v>
      </c>
      <c r="J1468" s="30">
        <f>'27'!I20</f>
        <v>1675</v>
      </c>
      <c r="K1468" s="30">
        <f>'27'!J20</f>
        <v>57</v>
      </c>
      <c r="L1468" s="30">
        <f>'27'!K20</f>
        <v>342</v>
      </c>
      <c r="M1468" s="30">
        <f>'27'!L20</f>
        <v>349</v>
      </c>
      <c r="N1468" s="30">
        <f>'27'!M20</f>
        <v>340</v>
      </c>
      <c r="O1468" s="30">
        <f>'27'!N20</f>
        <v>0</v>
      </c>
      <c r="P1468" s="30">
        <f>'27'!O20</f>
        <v>12</v>
      </c>
      <c r="Q1468" s="30">
        <f>'27'!P20</f>
        <v>12</v>
      </c>
      <c r="R1468" s="30">
        <f>'27'!Q20</f>
        <v>13</v>
      </c>
      <c r="S1468" s="30">
        <f>'27'!R20</f>
        <v>0</v>
      </c>
      <c r="T1468" s="30">
        <f>'27'!S20</f>
        <v>1031</v>
      </c>
      <c r="U1468" s="30">
        <f>'27'!T20</f>
        <v>37</v>
      </c>
      <c r="V1468" s="30">
        <f>'27'!U20</f>
        <v>94</v>
      </c>
      <c r="W1468" s="30">
        <f>'27'!V20</f>
        <v>4.28</v>
      </c>
      <c r="X1468" s="30">
        <f>'27'!W20</f>
        <v>3.5</v>
      </c>
      <c r="Y1468" s="30">
        <f>'27'!X20</f>
        <v>6</v>
      </c>
      <c r="Z1468" s="30">
        <f>'27'!Y20</f>
        <v>3.9</v>
      </c>
      <c r="AA1468" s="30">
        <f>'27'!Z20</f>
        <v>5.0999999999999996</v>
      </c>
      <c r="AB1468" s="30">
        <f>'27'!AA20</f>
        <v>2.1</v>
      </c>
      <c r="AC1468" s="30">
        <f>'27'!AB20</f>
        <v>0</v>
      </c>
      <c r="AD1468" s="30">
        <f>'27'!AC20</f>
        <v>0</v>
      </c>
      <c r="AE1468" s="30">
        <f>'27'!AD20</f>
        <v>0</v>
      </c>
      <c r="AF1468" s="30">
        <f>'27'!AE20</f>
        <v>0.77500000000000002</v>
      </c>
      <c r="AG1468" s="30">
        <f>'27'!AF20</f>
        <v>0</v>
      </c>
      <c r="AH1468" s="30">
        <f>'27'!AG20</f>
        <v>0</v>
      </c>
      <c r="AI1468" s="30">
        <f>'27'!AH20</f>
        <v>0.77500000000000002</v>
      </c>
      <c r="AJ1468" s="30">
        <f>'27'!AI20</f>
        <v>30</v>
      </c>
      <c r="AK1468" s="30">
        <f>'27'!AJ20</f>
        <v>30.774999999999999</v>
      </c>
      <c r="AL1468" s="30">
        <f>'27'!AK20</f>
        <v>114.05500000000001</v>
      </c>
      <c r="AM1468" s="30">
        <f>'27'!AL20</f>
        <v>119.655</v>
      </c>
      <c r="AN1468" s="30">
        <f>'27'!AM20</f>
        <v>88.88</v>
      </c>
      <c r="AO1468" s="30">
        <f>'27'!AN20</f>
        <v>0</v>
      </c>
      <c r="AP1468" s="30">
        <f>'27'!AO20</f>
        <v>0</v>
      </c>
      <c r="AQ1468" s="30">
        <f>'27'!AP20</f>
        <v>119.655</v>
      </c>
      <c r="AR1468" s="30">
        <f>'27'!AQ20</f>
        <v>15.911999999999978</v>
      </c>
      <c r="AS1468" s="30">
        <f>'27'!AR20</f>
        <v>0</v>
      </c>
      <c r="AT1468" s="30">
        <f>'27'!AS20</f>
        <v>30.774999999999999</v>
      </c>
      <c r="AU1468" s="30">
        <f>'27'!AT20</f>
        <v>99.191999999999979</v>
      </c>
      <c r="AV1468" s="30">
        <f>'27'!AU20</f>
        <v>129.96699999999998</v>
      </c>
      <c r="AW1468" s="30">
        <f>'27'!AV20</f>
        <v>0</v>
      </c>
      <c r="AX1468" s="30">
        <f>'27'!AW20</f>
        <v>10</v>
      </c>
      <c r="AY1468" s="30">
        <f>'27'!AX20</f>
        <v>200</v>
      </c>
      <c r="AZ1468" s="30">
        <f>'27'!AY20</f>
        <v>0</v>
      </c>
      <c r="BA1468" s="30">
        <f>'27'!AZ20</f>
        <v>37</v>
      </c>
      <c r="BB1468" s="30">
        <f>'27'!BA20</f>
        <v>20</v>
      </c>
      <c r="BC1468" s="30">
        <f>'27'!BB20</f>
        <v>267</v>
      </c>
      <c r="BD1468" s="30">
        <f>'27'!BC20</f>
        <v>253.64999999999998</v>
      </c>
      <c r="BE1468" s="30">
        <f>'27'!BD20</f>
        <v>14</v>
      </c>
      <c r="BF1468" s="30">
        <f>'27'!BE20</f>
        <v>15</v>
      </c>
      <c r="BG1468" s="30">
        <f>'27'!BF20</f>
        <v>8</v>
      </c>
      <c r="BH1468" s="30">
        <f>'27'!BG20</f>
        <v>9</v>
      </c>
      <c r="BI1468" s="30">
        <f>'27'!BH20</f>
        <v>1</v>
      </c>
      <c r="BJ1468" s="30">
        <f>'27'!BI20</f>
        <v>47</v>
      </c>
      <c r="BK1468" s="30">
        <f>'27'!BJ20</f>
        <v>206.64999999999998</v>
      </c>
      <c r="BL1468" s="30">
        <f>'27'!BK20</f>
        <v>99.191999999999979</v>
      </c>
      <c r="BM1468" s="30">
        <f>'27'!BL20</f>
        <v>107.458</v>
      </c>
    </row>
    <row r="1469" spans="1:65">
      <c r="A1469" s="78">
        <f>'27'!A21</f>
        <v>42913</v>
      </c>
      <c r="B1469" s="82" t="str">
        <f t="shared" si="22"/>
        <v>05:30:00</v>
      </c>
      <c r="C1469" s="30" t="str">
        <f>'27'!B21</f>
        <v>05H30</v>
      </c>
      <c r="D1469" s="30">
        <f>'27'!C21</f>
        <v>589</v>
      </c>
      <c r="E1469" s="30">
        <f>'27'!D21</f>
        <v>575</v>
      </c>
      <c r="F1469" s="30">
        <f>'27'!E21</f>
        <v>483</v>
      </c>
      <c r="G1469" s="30">
        <f>'27'!F21</f>
        <v>40</v>
      </c>
      <c r="H1469" s="30">
        <f>'27'!G21</f>
        <v>0</v>
      </c>
      <c r="I1469" s="30">
        <f>'27'!H21</f>
        <v>16</v>
      </c>
      <c r="J1469" s="30">
        <f>'27'!I21</f>
        <v>1647</v>
      </c>
      <c r="K1469" s="30">
        <f>'27'!J21</f>
        <v>56</v>
      </c>
      <c r="L1469" s="30">
        <f>'27'!K21</f>
        <v>344</v>
      </c>
      <c r="M1469" s="30">
        <f>'27'!L21</f>
        <v>341</v>
      </c>
      <c r="N1469" s="30">
        <f>'27'!M21</f>
        <v>340</v>
      </c>
      <c r="O1469" s="30">
        <f>'27'!N21</f>
        <v>0</v>
      </c>
      <c r="P1469" s="30">
        <f>'27'!O21</f>
        <v>12</v>
      </c>
      <c r="Q1469" s="30">
        <f>'27'!P21</f>
        <v>12</v>
      </c>
      <c r="R1469" s="30">
        <f>'27'!Q21</f>
        <v>13</v>
      </c>
      <c r="S1469" s="30">
        <f>'27'!R21</f>
        <v>0</v>
      </c>
      <c r="T1469" s="30">
        <f>'27'!S21</f>
        <v>1025</v>
      </c>
      <c r="U1469" s="30">
        <f>'27'!T21</f>
        <v>37</v>
      </c>
      <c r="V1469" s="30">
        <f>'27'!U21</f>
        <v>93</v>
      </c>
      <c r="W1469" s="30">
        <f>'27'!V21</f>
        <v>4.28</v>
      </c>
      <c r="X1469" s="30">
        <f>'27'!W21</f>
        <v>3.5</v>
      </c>
      <c r="Y1469" s="30">
        <f>'27'!X21</f>
        <v>5.5</v>
      </c>
      <c r="Z1469" s="30">
        <f>'27'!Y21</f>
        <v>3.9</v>
      </c>
      <c r="AA1469" s="30">
        <f>'27'!Z21</f>
        <v>5.0999999999999996</v>
      </c>
      <c r="AB1469" s="30">
        <f>'27'!AA21</f>
        <v>2.1</v>
      </c>
      <c r="AC1469" s="30">
        <f>'27'!AB21</f>
        <v>0</v>
      </c>
      <c r="AD1469" s="30">
        <f>'27'!AC21</f>
        <v>0</v>
      </c>
      <c r="AE1469" s="30">
        <f>'27'!AD21</f>
        <v>0</v>
      </c>
      <c r="AF1469" s="30">
        <f>'27'!AE21</f>
        <v>0.77500000000000002</v>
      </c>
      <c r="AG1469" s="30">
        <f>'27'!AF21</f>
        <v>0</v>
      </c>
      <c r="AH1469" s="30">
        <f>'27'!AG21</f>
        <v>0</v>
      </c>
      <c r="AI1469" s="30">
        <f>'27'!AH21</f>
        <v>0.77500000000000002</v>
      </c>
      <c r="AJ1469" s="30">
        <f>'27'!AI21</f>
        <v>30</v>
      </c>
      <c r="AK1469" s="30">
        <f>'27'!AJ21</f>
        <v>30.774999999999999</v>
      </c>
      <c r="AL1469" s="30">
        <f>'27'!AK21</f>
        <v>112.55500000000001</v>
      </c>
      <c r="AM1469" s="30">
        <f>'27'!AL21</f>
        <v>118.155</v>
      </c>
      <c r="AN1469" s="30">
        <f>'27'!AM21</f>
        <v>87.38</v>
      </c>
      <c r="AO1469" s="30">
        <f>'27'!AN21</f>
        <v>0</v>
      </c>
      <c r="AP1469" s="30">
        <f>'27'!AO21</f>
        <v>0</v>
      </c>
      <c r="AQ1469" s="30">
        <f>'27'!AP21</f>
        <v>118.155</v>
      </c>
      <c r="AR1469" s="30">
        <f>'27'!AQ21</f>
        <v>17.411999999999978</v>
      </c>
      <c r="AS1469" s="30">
        <f>'27'!AR21</f>
        <v>0</v>
      </c>
      <c r="AT1469" s="30">
        <f>'27'!AS21</f>
        <v>30.774999999999999</v>
      </c>
      <c r="AU1469" s="30">
        <f>'27'!AT21</f>
        <v>99.191999999999979</v>
      </c>
      <c r="AV1469" s="30">
        <f>'27'!AU21</f>
        <v>129.96699999999998</v>
      </c>
      <c r="AW1469" s="30">
        <f>'27'!AV21</f>
        <v>0</v>
      </c>
      <c r="AX1469" s="30">
        <f>'27'!AW21</f>
        <v>10</v>
      </c>
      <c r="AY1469" s="30">
        <f>'27'!AX21</f>
        <v>200</v>
      </c>
      <c r="AZ1469" s="30">
        <f>'27'!AY21</f>
        <v>0</v>
      </c>
      <c r="BA1469" s="30">
        <f>'27'!AZ21</f>
        <v>37</v>
      </c>
      <c r="BB1469" s="30">
        <f>'27'!BA21</f>
        <v>20</v>
      </c>
      <c r="BC1469" s="30">
        <f>'27'!BB21</f>
        <v>267</v>
      </c>
      <c r="BD1469" s="30">
        <f>'27'!BC21</f>
        <v>253.64999999999998</v>
      </c>
      <c r="BE1469" s="30">
        <f>'27'!BD21</f>
        <v>14</v>
      </c>
      <c r="BF1469" s="30">
        <f>'27'!BE21</f>
        <v>15</v>
      </c>
      <c r="BG1469" s="30">
        <f>'27'!BF21</f>
        <v>8</v>
      </c>
      <c r="BH1469" s="30">
        <f>'27'!BG21</f>
        <v>9</v>
      </c>
      <c r="BI1469" s="30">
        <f>'27'!BH21</f>
        <v>1</v>
      </c>
      <c r="BJ1469" s="30">
        <f>'27'!BI21</f>
        <v>47</v>
      </c>
      <c r="BK1469" s="30">
        <f>'27'!BJ21</f>
        <v>206.64999999999998</v>
      </c>
      <c r="BL1469" s="30">
        <f>'27'!BK21</f>
        <v>99.191999999999979</v>
      </c>
      <c r="BM1469" s="30">
        <f>'27'!BL21</f>
        <v>107.458</v>
      </c>
    </row>
    <row r="1470" spans="1:65">
      <c r="A1470" s="78">
        <f>'27'!A22</f>
        <v>42913</v>
      </c>
      <c r="B1470" s="82" t="str">
        <f t="shared" si="22"/>
        <v>06:00:00</v>
      </c>
      <c r="C1470" s="30" t="str">
        <f>'27'!B22</f>
        <v>06H00</v>
      </c>
      <c r="D1470" s="30">
        <f>'27'!C22</f>
        <v>595</v>
      </c>
      <c r="E1470" s="30">
        <f>'27'!D22</f>
        <v>544</v>
      </c>
      <c r="F1470" s="30">
        <f>'27'!E22</f>
        <v>494</v>
      </c>
      <c r="G1470" s="30">
        <f>'27'!F22</f>
        <v>40</v>
      </c>
      <c r="H1470" s="30">
        <f>'27'!G22</f>
        <v>0</v>
      </c>
      <c r="I1470" s="30">
        <f>'27'!H22</f>
        <v>16</v>
      </c>
      <c r="J1470" s="30">
        <f>'27'!I22</f>
        <v>1633</v>
      </c>
      <c r="K1470" s="30">
        <f>'27'!J22</f>
        <v>56</v>
      </c>
      <c r="L1470" s="30">
        <f>'27'!K22</f>
        <v>326</v>
      </c>
      <c r="M1470" s="30">
        <f>'27'!L22</f>
        <v>330</v>
      </c>
      <c r="N1470" s="30">
        <f>'27'!M22</f>
        <v>370</v>
      </c>
      <c r="O1470" s="30">
        <f>'27'!N22</f>
        <v>0</v>
      </c>
      <c r="P1470" s="30">
        <f>'27'!O22</f>
        <v>12</v>
      </c>
      <c r="Q1470" s="30">
        <f>'27'!P22</f>
        <v>12</v>
      </c>
      <c r="R1470" s="30">
        <f>'27'!Q22</f>
        <v>13</v>
      </c>
      <c r="S1470" s="30">
        <f>'27'!R22</f>
        <v>0</v>
      </c>
      <c r="T1470" s="30">
        <f>'27'!S22</f>
        <v>1026</v>
      </c>
      <c r="U1470" s="30">
        <f>'27'!T22</f>
        <v>37</v>
      </c>
      <c r="V1470" s="30">
        <f>'27'!U22</f>
        <v>93</v>
      </c>
      <c r="W1470" s="30">
        <f>'27'!V22</f>
        <v>4.28</v>
      </c>
      <c r="X1470" s="30">
        <f>'27'!W22</f>
        <v>3.5</v>
      </c>
      <c r="Y1470" s="30">
        <f>'27'!X22</f>
        <v>5</v>
      </c>
      <c r="Z1470" s="30">
        <f>'27'!Y22</f>
        <v>3.1</v>
      </c>
      <c r="AA1470" s="30">
        <f>'27'!Z22</f>
        <v>4.7</v>
      </c>
      <c r="AB1470" s="30">
        <f>'27'!AA22</f>
        <v>2.5</v>
      </c>
      <c r="AC1470" s="30">
        <f>'27'!AB22</f>
        <v>0</v>
      </c>
      <c r="AD1470" s="30">
        <f>'27'!AC22</f>
        <v>0</v>
      </c>
      <c r="AE1470" s="30">
        <f>'27'!AD22</f>
        <v>0</v>
      </c>
      <c r="AF1470" s="30">
        <f>'27'!AE22</f>
        <v>0.77500000000000002</v>
      </c>
      <c r="AG1470" s="30">
        <f>'27'!AF22</f>
        <v>0</v>
      </c>
      <c r="AH1470" s="30">
        <f>'27'!AG22</f>
        <v>0</v>
      </c>
      <c r="AI1470" s="30">
        <f>'27'!AH22</f>
        <v>0.77500000000000002</v>
      </c>
      <c r="AJ1470" s="30">
        <f>'27'!AI22</f>
        <v>30</v>
      </c>
      <c r="AK1470" s="30">
        <f>'27'!AJ22</f>
        <v>30.774999999999999</v>
      </c>
      <c r="AL1470" s="30">
        <f>'27'!AK22</f>
        <v>110.855</v>
      </c>
      <c r="AM1470" s="30">
        <f>'27'!AL22</f>
        <v>116.855</v>
      </c>
      <c r="AN1470" s="30">
        <f>'27'!AM22</f>
        <v>86.080000000000013</v>
      </c>
      <c r="AO1470" s="30">
        <f>'27'!AN22</f>
        <v>0</v>
      </c>
      <c r="AP1470" s="30">
        <f>'27'!AO22</f>
        <v>0</v>
      </c>
      <c r="AQ1470" s="30">
        <f>'27'!AP22</f>
        <v>116.855</v>
      </c>
      <c r="AR1470" s="30">
        <f>'27'!AQ22</f>
        <v>17.743999999999986</v>
      </c>
      <c r="AS1470" s="30">
        <f>'27'!AR22</f>
        <v>0</v>
      </c>
      <c r="AT1470" s="30">
        <f>'27'!AS22</f>
        <v>30.774999999999999</v>
      </c>
      <c r="AU1470" s="30">
        <f>'27'!AT22</f>
        <v>97.823999999999984</v>
      </c>
      <c r="AV1470" s="30">
        <f>'27'!AU22</f>
        <v>128.59899999999999</v>
      </c>
      <c r="AW1470" s="30">
        <f>'27'!AV22</f>
        <v>0</v>
      </c>
      <c r="AX1470" s="30">
        <f>'27'!AW22</f>
        <v>10</v>
      </c>
      <c r="AY1470" s="30">
        <f>'27'!AX22</f>
        <v>200</v>
      </c>
      <c r="AZ1470" s="30">
        <f>'27'!AY22</f>
        <v>0</v>
      </c>
      <c r="BA1470" s="30">
        <f>'27'!AZ22</f>
        <v>34</v>
      </c>
      <c r="BB1470" s="30">
        <f>'27'!BA22</f>
        <v>20</v>
      </c>
      <c r="BC1470" s="30">
        <f>'27'!BB22</f>
        <v>264</v>
      </c>
      <c r="BD1470" s="30">
        <f>'27'!BC22</f>
        <v>250.79999999999998</v>
      </c>
      <c r="BE1470" s="30">
        <f>'27'!BD22</f>
        <v>14</v>
      </c>
      <c r="BF1470" s="30">
        <f>'27'!BE22</f>
        <v>15</v>
      </c>
      <c r="BG1470" s="30">
        <f>'27'!BF22</f>
        <v>8</v>
      </c>
      <c r="BH1470" s="30">
        <f>'27'!BG22</f>
        <v>9</v>
      </c>
      <c r="BI1470" s="30">
        <f>'27'!BH22</f>
        <v>1</v>
      </c>
      <c r="BJ1470" s="30">
        <f>'27'!BI22</f>
        <v>47</v>
      </c>
      <c r="BK1470" s="30">
        <f>'27'!BJ22</f>
        <v>203.79999999999998</v>
      </c>
      <c r="BL1470" s="30">
        <f>'27'!BK22</f>
        <v>97.823999999999984</v>
      </c>
      <c r="BM1470" s="30">
        <f>'27'!BL22</f>
        <v>105.976</v>
      </c>
    </row>
    <row r="1471" spans="1:65">
      <c r="A1471" s="78">
        <f>'27'!A23</f>
        <v>42913</v>
      </c>
      <c r="B1471" s="82" t="str">
        <f t="shared" si="22"/>
        <v>06:30:00</v>
      </c>
      <c r="C1471" s="30" t="str">
        <f>'27'!B23</f>
        <v>06H30</v>
      </c>
      <c r="D1471" s="30">
        <f>'27'!C23</f>
        <v>601</v>
      </c>
      <c r="E1471" s="30">
        <f>'27'!D23</f>
        <v>559</v>
      </c>
      <c r="F1471" s="30">
        <f>'27'!E23</f>
        <v>482</v>
      </c>
      <c r="G1471" s="30">
        <f>'27'!F23</f>
        <v>41</v>
      </c>
      <c r="H1471" s="30">
        <f>'27'!G23</f>
        <v>0</v>
      </c>
      <c r="I1471" s="30">
        <f>'27'!H23</f>
        <v>16</v>
      </c>
      <c r="J1471" s="30">
        <f>'27'!I23</f>
        <v>1642</v>
      </c>
      <c r="K1471" s="30">
        <f>'27'!J23</f>
        <v>57</v>
      </c>
      <c r="L1471" s="30">
        <f>'27'!K23</f>
        <v>311</v>
      </c>
      <c r="M1471" s="30">
        <f>'27'!L23</f>
        <v>337</v>
      </c>
      <c r="N1471" s="30">
        <f>'27'!M23</f>
        <v>350</v>
      </c>
      <c r="O1471" s="30">
        <f>'27'!N23</f>
        <v>0</v>
      </c>
      <c r="P1471" s="30">
        <f>'27'!O23</f>
        <v>10</v>
      </c>
      <c r="Q1471" s="30">
        <f>'27'!P23</f>
        <v>12</v>
      </c>
      <c r="R1471" s="30">
        <f>'27'!Q23</f>
        <v>13</v>
      </c>
      <c r="S1471" s="30">
        <f>'27'!R23</f>
        <v>0</v>
      </c>
      <c r="T1471" s="30">
        <f>'27'!S23</f>
        <v>998</v>
      </c>
      <c r="U1471" s="30">
        <f>'27'!T23</f>
        <v>35</v>
      </c>
      <c r="V1471" s="30">
        <f>'27'!U23</f>
        <v>92</v>
      </c>
      <c r="W1471" s="30">
        <f>'27'!V23</f>
        <v>4.28</v>
      </c>
      <c r="X1471" s="30">
        <f>'27'!W23</f>
        <v>3.5</v>
      </c>
      <c r="Y1471" s="30">
        <f>'27'!X23</f>
        <v>5</v>
      </c>
      <c r="Z1471" s="30">
        <f>'27'!Y23</f>
        <v>3.1</v>
      </c>
      <c r="AA1471" s="30">
        <f>'27'!Z23</f>
        <v>4.7</v>
      </c>
      <c r="AB1471" s="30">
        <f>'27'!AA23</f>
        <v>2.5</v>
      </c>
      <c r="AC1471" s="30">
        <f>'27'!AB23</f>
        <v>0</v>
      </c>
      <c r="AD1471" s="30">
        <f>'27'!AC23</f>
        <v>0</v>
      </c>
      <c r="AE1471" s="30">
        <f>'27'!AD23</f>
        <v>0</v>
      </c>
      <c r="AF1471" s="30">
        <f>'27'!AE23</f>
        <v>0.77500000000000002</v>
      </c>
      <c r="AG1471" s="30">
        <f>'27'!AF23</f>
        <v>0</v>
      </c>
      <c r="AH1471" s="30">
        <f>'27'!AG23</f>
        <v>0</v>
      </c>
      <c r="AI1471" s="30">
        <f>'27'!AH23</f>
        <v>0.77500000000000002</v>
      </c>
      <c r="AJ1471" s="30">
        <f>'27'!AI23</f>
        <v>30</v>
      </c>
      <c r="AK1471" s="30">
        <f>'27'!AJ23</f>
        <v>30.774999999999999</v>
      </c>
      <c r="AL1471" s="30">
        <f>'27'!AK23</f>
        <v>109.855</v>
      </c>
      <c r="AM1471" s="30">
        <f>'27'!AL23</f>
        <v>115.855</v>
      </c>
      <c r="AN1471" s="30">
        <f>'27'!AM23</f>
        <v>85.080000000000013</v>
      </c>
      <c r="AO1471" s="30">
        <f>'27'!AN23</f>
        <v>0</v>
      </c>
      <c r="AP1471" s="30">
        <f>'27'!AO23</f>
        <v>0</v>
      </c>
      <c r="AQ1471" s="30">
        <f>'27'!AP23</f>
        <v>115.855</v>
      </c>
      <c r="AR1471" s="30">
        <f>'27'!AQ23</f>
        <v>18.743999999999986</v>
      </c>
      <c r="AS1471" s="30">
        <f>'27'!AR23</f>
        <v>0</v>
      </c>
      <c r="AT1471" s="30">
        <f>'27'!AS23</f>
        <v>30.774999999999999</v>
      </c>
      <c r="AU1471" s="30">
        <f>'27'!AT23</f>
        <v>97.823999999999984</v>
      </c>
      <c r="AV1471" s="30">
        <f>'27'!AU23</f>
        <v>128.59899999999999</v>
      </c>
      <c r="AW1471" s="30">
        <f>'27'!AV23</f>
        <v>0</v>
      </c>
      <c r="AX1471" s="30">
        <f>'27'!AW23</f>
        <v>10</v>
      </c>
      <c r="AY1471" s="30">
        <f>'27'!AX23</f>
        <v>200</v>
      </c>
      <c r="AZ1471" s="30">
        <f>'27'!AY23</f>
        <v>0</v>
      </c>
      <c r="BA1471" s="30">
        <f>'27'!AZ23</f>
        <v>34</v>
      </c>
      <c r="BB1471" s="30">
        <f>'27'!BA23</f>
        <v>20</v>
      </c>
      <c r="BC1471" s="30">
        <f>'27'!BB23</f>
        <v>264</v>
      </c>
      <c r="BD1471" s="30">
        <f>'27'!BC23</f>
        <v>250.79999999999998</v>
      </c>
      <c r="BE1471" s="30">
        <f>'27'!BD23</f>
        <v>14</v>
      </c>
      <c r="BF1471" s="30">
        <f>'27'!BE23</f>
        <v>15</v>
      </c>
      <c r="BG1471" s="30">
        <f>'27'!BF23</f>
        <v>8</v>
      </c>
      <c r="BH1471" s="30">
        <f>'27'!BG23</f>
        <v>9</v>
      </c>
      <c r="BI1471" s="30">
        <f>'27'!BH23</f>
        <v>1</v>
      </c>
      <c r="BJ1471" s="30">
        <f>'27'!BI23</f>
        <v>47</v>
      </c>
      <c r="BK1471" s="30">
        <f>'27'!BJ23</f>
        <v>203.79999999999998</v>
      </c>
      <c r="BL1471" s="30">
        <f>'27'!BK23</f>
        <v>97.823999999999984</v>
      </c>
      <c r="BM1471" s="30">
        <f>'27'!BL23</f>
        <v>105.976</v>
      </c>
    </row>
    <row r="1472" spans="1:65">
      <c r="A1472" s="78">
        <f>'27'!A24</f>
        <v>42913</v>
      </c>
      <c r="B1472" s="82" t="str">
        <f t="shared" si="22"/>
        <v>07:00:00</v>
      </c>
      <c r="C1472" s="30" t="str">
        <f>'27'!B24</f>
        <v>07H00</v>
      </c>
      <c r="D1472" s="30">
        <f>'27'!C24</f>
        <v>601</v>
      </c>
      <c r="E1472" s="30">
        <f>'27'!D24</f>
        <v>559</v>
      </c>
      <c r="F1472" s="30">
        <f>'27'!E24</f>
        <v>482</v>
      </c>
      <c r="G1472" s="30">
        <f>'27'!F24</f>
        <v>41</v>
      </c>
      <c r="H1472" s="30">
        <f>'27'!G24</f>
        <v>0</v>
      </c>
      <c r="I1472" s="30">
        <f>'27'!H24</f>
        <v>16</v>
      </c>
      <c r="J1472" s="30">
        <f>'27'!I24</f>
        <v>1642</v>
      </c>
      <c r="K1472" s="30">
        <f>'27'!J24</f>
        <v>57</v>
      </c>
      <c r="L1472" s="30">
        <f>'27'!K24</f>
        <v>311</v>
      </c>
      <c r="M1472" s="30">
        <f>'27'!L24</f>
        <v>337</v>
      </c>
      <c r="N1472" s="30">
        <f>'27'!M24</f>
        <v>350</v>
      </c>
      <c r="O1472" s="30">
        <f>'27'!N24</f>
        <v>0</v>
      </c>
      <c r="P1472" s="30">
        <f>'27'!O24</f>
        <v>10</v>
      </c>
      <c r="Q1472" s="30">
        <f>'27'!P24</f>
        <v>12</v>
      </c>
      <c r="R1472" s="30">
        <f>'27'!Q24</f>
        <v>13</v>
      </c>
      <c r="S1472" s="30">
        <f>'27'!R24</f>
        <v>0</v>
      </c>
      <c r="T1472" s="30">
        <f>'27'!S24</f>
        <v>998</v>
      </c>
      <c r="U1472" s="30">
        <f>'27'!T24</f>
        <v>35</v>
      </c>
      <c r="V1472" s="30">
        <f>'27'!U24</f>
        <v>92</v>
      </c>
      <c r="W1472" s="30">
        <f>'27'!V24</f>
        <v>3.42</v>
      </c>
      <c r="X1472" s="30">
        <f>'27'!W24</f>
        <v>3.5</v>
      </c>
      <c r="Y1472" s="30">
        <f>'27'!X24</f>
        <v>4.5</v>
      </c>
      <c r="Z1472" s="30">
        <f>'27'!Y24</f>
        <v>2.6</v>
      </c>
      <c r="AA1472" s="30">
        <f>'27'!Z24</f>
        <v>4.4000000000000004</v>
      </c>
      <c r="AB1472" s="30">
        <f>'27'!AA24</f>
        <v>1.7</v>
      </c>
      <c r="AC1472" s="30">
        <f>'27'!AB24</f>
        <v>0</v>
      </c>
      <c r="AD1472" s="30">
        <f>'27'!AC24</f>
        <v>0</v>
      </c>
      <c r="AE1472" s="30">
        <f>'27'!AD24</f>
        <v>0</v>
      </c>
      <c r="AF1472" s="30">
        <f>'27'!AE24</f>
        <v>0.77500000000000002</v>
      </c>
      <c r="AG1472" s="30">
        <f>'27'!AF24</f>
        <v>0</v>
      </c>
      <c r="AH1472" s="30">
        <f>'27'!AG24</f>
        <v>0</v>
      </c>
      <c r="AI1472" s="30">
        <f>'27'!AH24</f>
        <v>0.77500000000000002</v>
      </c>
      <c r="AJ1472" s="30">
        <f>'27'!AI24</f>
        <v>30</v>
      </c>
      <c r="AK1472" s="30">
        <f>'27'!AJ24</f>
        <v>30.774999999999999</v>
      </c>
      <c r="AL1472" s="30">
        <f>'27'!AK24</f>
        <v>107.69500000000001</v>
      </c>
      <c r="AM1472" s="30">
        <f>'27'!AL24</f>
        <v>112.89500000000001</v>
      </c>
      <c r="AN1472" s="30">
        <f>'27'!AM24</f>
        <v>82.12</v>
      </c>
      <c r="AO1472" s="30">
        <f>'27'!AN24</f>
        <v>0</v>
      </c>
      <c r="AP1472" s="30">
        <f>'27'!AO24</f>
        <v>0</v>
      </c>
      <c r="AQ1472" s="30">
        <f>'27'!AP24</f>
        <v>112.89500000000001</v>
      </c>
      <c r="AR1472" s="30">
        <f>'27'!AQ24</f>
        <v>20.903999999999982</v>
      </c>
      <c r="AS1472" s="30">
        <f>'27'!AR24</f>
        <v>0</v>
      </c>
      <c r="AT1472" s="30">
        <f>'27'!AS24</f>
        <v>30.774999999999999</v>
      </c>
      <c r="AU1472" s="30">
        <f>'27'!AT24</f>
        <v>97.823999999999984</v>
      </c>
      <c r="AV1472" s="30">
        <f>'27'!AU24</f>
        <v>128.59899999999999</v>
      </c>
      <c r="AW1472" s="30">
        <f>'27'!AV24</f>
        <v>0</v>
      </c>
      <c r="AX1472" s="30">
        <f>'27'!AW24</f>
        <v>10</v>
      </c>
      <c r="AY1472" s="30">
        <f>'27'!AX24</f>
        <v>200</v>
      </c>
      <c r="AZ1472" s="30">
        <f>'27'!AY24</f>
        <v>0</v>
      </c>
      <c r="BA1472" s="30">
        <f>'27'!AZ24</f>
        <v>34</v>
      </c>
      <c r="BB1472" s="30">
        <f>'27'!BA24</f>
        <v>20</v>
      </c>
      <c r="BC1472" s="30">
        <f>'27'!BB24</f>
        <v>264</v>
      </c>
      <c r="BD1472" s="30">
        <f>'27'!BC24</f>
        <v>250.79999999999998</v>
      </c>
      <c r="BE1472" s="30">
        <f>'27'!BD24</f>
        <v>14</v>
      </c>
      <c r="BF1472" s="30">
        <f>'27'!BE24</f>
        <v>15</v>
      </c>
      <c r="BG1472" s="30">
        <f>'27'!BF24</f>
        <v>8</v>
      </c>
      <c r="BH1472" s="30">
        <f>'27'!BG24</f>
        <v>9</v>
      </c>
      <c r="BI1472" s="30">
        <f>'27'!BH24</f>
        <v>1</v>
      </c>
      <c r="BJ1472" s="30">
        <f>'27'!BI24</f>
        <v>47</v>
      </c>
      <c r="BK1472" s="30">
        <f>'27'!BJ24</f>
        <v>203.79999999999998</v>
      </c>
      <c r="BL1472" s="30">
        <f>'27'!BK24</f>
        <v>97.823999999999984</v>
      </c>
      <c r="BM1472" s="30">
        <f>'27'!BL24</f>
        <v>105.976</v>
      </c>
    </row>
    <row r="1473" spans="1:65">
      <c r="A1473" s="78">
        <f>'27'!A25</f>
        <v>42913</v>
      </c>
      <c r="B1473" s="82" t="str">
        <f t="shared" si="22"/>
        <v>07:30:00</v>
      </c>
      <c r="C1473" s="30" t="str">
        <f>'27'!B25</f>
        <v>07H30</v>
      </c>
      <c r="D1473" s="30">
        <f>'27'!C25</f>
        <v>682</v>
      </c>
      <c r="E1473" s="30">
        <f>'27'!D25</f>
        <v>716</v>
      </c>
      <c r="F1473" s="30">
        <f>'27'!E25</f>
        <v>570</v>
      </c>
      <c r="G1473" s="30">
        <f>'27'!F25</f>
        <v>48</v>
      </c>
      <c r="H1473" s="30">
        <f>'27'!G25</f>
        <v>0</v>
      </c>
      <c r="I1473" s="30">
        <f>'27'!H25</f>
        <v>19</v>
      </c>
      <c r="J1473" s="30">
        <f>'27'!I25</f>
        <v>1968</v>
      </c>
      <c r="K1473" s="30">
        <f>'27'!J25</f>
        <v>67</v>
      </c>
      <c r="L1473" s="30">
        <f>'27'!K25</f>
        <v>340</v>
      </c>
      <c r="M1473" s="30">
        <f>'27'!L25</f>
        <v>420</v>
      </c>
      <c r="N1473" s="30">
        <f>'27'!M25</f>
        <v>340</v>
      </c>
      <c r="O1473" s="30">
        <f>'27'!N25</f>
        <v>0</v>
      </c>
      <c r="P1473" s="30">
        <f>'27'!O25</f>
        <v>12</v>
      </c>
      <c r="Q1473" s="30">
        <f>'27'!P25</f>
        <v>15</v>
      </c>
      <c r="R1473" s="30">
        <f>'27'!Q25</f>
        <v>12</v>
      </c>
      <c r="S1473" s="30">
        <f>'27'!R25</f>
        <v>0</v>
      </c>
      <c r="T1473" s="30">
        <f>'27'!S25</f>
        <v>1100</v>
      </c>
      <c r="U1473" s="30">
        <f>'27'!T25</f>
        <v>39</v>
      </c>
      <c r="V1473" s="30">
        <f>'27'!U25</f>
        <v>106</v>
      </c>
      <c r="W1473" s="30">
        <f>'27'!V25</f>
        <v>3.42</v>
      </c>
      <c r="X1473" s="30">
        <f>'27'!W25</f>
        <v>3.5</v>
      </c>
      <c r="Y1473" s="30">
        <f>'27'!X25</f>
        <v>4.5</v>
      </c>
      <c r="Z1473" s="30">
        <f>'27'!Y25</f>
        <v>2.6</v>
      </c>
      <c r="AA1473" s="30">
        <f>'27'!Z25</f>
        <v>4.4000000000000004</v>
      </c>
      <c r="AB1473" s="30">
        <f>'27'!AA25</f>
        <v>1.7</v>
      </c>
      <c r="AC1473" s="30">
        <f>'27'!AB25</f>
        <v>0</v>
      </c>
      <c r="AD1473" s="30">
        <f>'27'!AC25</f>
        <v>0</v>
      </c>
      <c r="AE1473" s="30">
        <f>'27'!AD25</f>
        <v>0</v>
      </c>
      <c r="AF1473" s="30">
        <f>'27'!AE25</f>
        <v>0.77500000000000002</v>
      </c>
      <c r="AG1473" s="30">
        <f>'27'!AF25</f>
        <v>0</v>
      </c>
      <c r="AH1473" s="30">
        <f>'27'!AG25</f>
        <v>0</v>
      </c>
      <c r="AI1473" s="30">
        <f>'27'!AH25</f>
        <v>0.77500000000000002</v>
      </c>
      <c r="AJ1473" s="30">
        <f>'27'!AI25</f>
        <v>30</v>
      </c>
      <c r="AK1473" s="30">
        <f>'27'!AJ25</f>
        <v>30.774999999999999</v>
      </c>
      <c r="AL1473" s="30">
        <f>'27'!AK25</f>
        <v>121.69500000000001</v>
      </c>
      <c r="AM1473" s="30">
        <f>'27'!AL25</f>
        <v>126.89500000000001</v>
      </c>
      <c r="AN1473" s="30">
        <f>'27'!AM25</f>
        <v>96.12</v>
      </c>
      <c r="AO1473" s="30">
        <f>'27'!AN25</f>
        <v>0</v>
      </c>
      <c r="AP1473" s="30">
        <f>'27'!AO25</f>
        <v>0</v>
      </c>
      <c r="AQ1473" s="30">
        <f>'27'!AP25</f>
        <v>126.89500000000001</v>
      </c>
      <c r="AR1473" s="30">
        <f>'27'!AQ25</f>
        <v>6.9039999999999822</v>
      </c>
      <c r="AS1473" s="30">
        <f>'27'!AR25</f>
        <v>0</v>
      </c>
      <c r="AT1473" s="30">
        <f>'27'!AS25</f>
        <v>30.774999999999999</v>
      </c>
      <c r="AU1473" s="30">
        <f>'27'!AT25</f>
        <v>97.823999999999984</v>
      </c>
      <c r="AV1473" s="30">
        <f>'27'!AU25</f>
        <v>128.59899999999999</v>
      </c>
      <c r="AW1473" s="30">
        <f>'27'!AV25</f>
        <v>0</v>
      </c>
      <c r="AX1473" s="30">
        <f>'27'!AW25</f>
        <v>10</v>
      </c>
      <c r="AY1473" s="30">
        <f>'27'!AX25</f>
        <v>200</v>
      </c>
      <c r="AZ1473" s="30">
        <f>'27'!AY25</f>
        <v>0</v>
      </c>
      <c r="BA1473" s="30">
        <f>'27'!AZ25</f>
        <v>34</v>
      </c>
      <c r="BB1473" s="30">
        <f>'27'!BA25</f>
        <v>20</v>
      </c>
      <c r="BC1473" s="30">
        <f>'27'!BB25</f>
        <v>264</v>
      </c>
      <c r="BD1473" s="30">
        <f>'27'!BC25</f>
        <v>250.79999999999998</v>
      </c>
      <c r="BE1473" s="30">
        <f>'27'!BD25</f>
        <v>14</v>
      </c>
      <c r="BF1473" s="30">
        <f>'27'!BE25</f>
        <v>15</v>
      </c>
      <c r="BG1473" s="30">
        <f>'27'!BF25</f>
        <v>8</v>
      </c>
      <c r="BH1473" s="30">
        <f>'27'!BG25</f>
        <v>9</v>
      </c>
      <c r="BI1473" s="30">
        <f>'27'!BH25</f>
        <v>1</v>
      </c>
      <c r="BJ1473" s="30">
        <f>'27'!BI25</f>
        <v>47</v>
      </c>
      <c r="BK1473" s="30">
        <f>'27'!BJ25</f>
        <v>203.79999999999998</v>
      </c>
      <c r="BL1473" s="30">
        <f>'27'!BK25</f>
        <v>97.823999999999984</v>
      </c>
      <c r="BM1473" s="30">
        <f>'27'!BL25</f>
        <v>105.976</v>
      </c>
    </row>
    <row r="1474" spans="1:65">
      <c r="A1474" s="78">
        <f>'27'!A26</f>
        <v>42913</v>
      </c>
      <c r="B1474" s="82" t="str">
        <f t="shared" si="22"/>
        <v>08:00:00</v>
      </c>
      <c r="C1474" s="30" t="str">
        <f>'27'!B26</f>
        <v>08H00</v>
      </c>
      <c r="D1474" s="30">
        <f>'27'!C26</f>
        <v>682</v>
      </c>
      <c r="E1474" s="30">
        <f>'27'!D26</f>
        <v>716</v>
      </c>
      <c r="F1474" s="30">
        <f>'27'!E26</f>
        <v>570</v>
      </c>
      <c r="G1474" s="30">
        <f>'27'!F26</f>
        <v>48</v>
      </c>
      <c r="H1474" s="30">
        <f>'27'!G26</f>
        <v>0</v>
      </c>
      <c r="I1474" s="30">
        <f>'27'!H26</f>
        <v>19</v>
      </c>
      <c r="J1474" s="30">
        <f>'27'!I26</f>
        <v>1968</v>
      </c>
      <c r="K1474" s="30">
        <f>'27'!J26</f>
        <v>67</v>
      </c>
      <c r="L1474" s="30">
        <f>'27'!K26</f>
        <v>340</v>
      </c>
      <c r="M1474" s="30">
        <f>'27'!L26</f>
        <v>420</v>
      </c>
      <c r="N1474" s="30">
        <f>'27'!M26</f>
        <v>340</v>
      </c>
      <c r="O1474" s="30">
        <f>'27'!N26</f>
        <v>0</v>
      </c>
      <c r="P1474" s="30">
        <f>'27'!O26</f>
        <v>12</v>
      </c>
      <c r="Q1474" s="30">
        <f>'27'!P26</f>
        <v>15</v>
      </c>
      <c r="R1474" s="30">
        <f>'27'!Q26</f>
        <v>12</v>
      </c>
      <c r="S1474" s="30">
        <f>'27'!R26</f>
        <v>0</v>
      </c>
      <c r="T1474" s="30">
        <f>'27'!S26</f>
        <v>1100</v>
      </c>
      <c r="U1474" s="30">
        <f>'27'!T26</f>
        <v>39</v>
      </c>
      <c r="V1474" s="30">
        <f>'27'!U26</f>
        <v>106</v>
      </c>
      <c r="W1474" s="30">
        <f>'27'!V26</f>
        <v>4.03</v>
      </c>
      <c r="X1474" s="30">
        <f>'27'!W26</f>
        <v>3.5</v>
      </c>
      <c r="Y1474" s="30">
        <f>'27'!X26</f>
        <v>4.5</v>
      </c>
      <c r="Z1474" s="30">
        <f>'27'!Y26</f>
        <v>2.9</v>
      </c>
      <c r="AA1474" s="30">
        <f>'27'!Z26</f>
        <v>4.8</v>
      </c>
      <c r="AB1474" s="30">
        <f>'27'!AA26</f>
        <v>1.9</v>
      </c>
      <c r="AC1474" s="30">
        <f>'27'!AB26</f>
        <v>0</v>
      </c>
      <c r="AD1474" s="30">
        <f>'27'!AC26</f>
        <v>0</v>
      </c>
      <c r="AE1474" s="30">
        <f>'27'!AD26</f>
        <v>0</v>
      </c>
      <c r="AF1474" s="30">
        <f>'27'!AE26</f>
        <v>0.85</v>
      </c>
      <c r="AG1474" s="30">
        <f>'27'!AF26</f>
        <v>0</v>
      </c>
      <c r="AH1474" s="30">
        <f>'27'!AG26</f>
        <v>0</v>
      </c>
      <c r="AI1474" s="30">
        <f>'27'!AH26</f>
        <v>0.85</v>
      </c>
      <c r="AJ1474" s="30">
        <f>'27'!AI26</f>
        <v>45</v>
      </c>
      <c r="AK1474" s="30">
        <f>'27'!AJ26</f>
        <v>45.85</v>
      </c>
      <c r="AL1474" s="30">
        <f>'27'!AK26</f>
        <v>123.08</v>
      </c>
      <c r="AM1474" s="30">
        <f>'27'!AL26</f>
        <v>128.47999999999999</v>
      </c>
      <c r="AN1474" s="30">
        <f>'27'!AM26</f>
        <v>82.63</v>
      </c>
      <c r="AO1474" s="30">
        <f>'27'!AN26</f>
        <v>0</v>
      </c>
      <c r="AP1474" s="30">
        <f>'27'!AO26</f>
        <v>0</v>
      </c>
      <c r="AQ1474" s="30">
        <f>'27'!AP26</f>
        <v>128.47999999999999</v>
      </c>
      <c r="AR1474" s="30">
        <f>'27'!AQ26</f>
        <v>20.59399999999998</v>
      </c>
      <c r="AS1474" s="30">
        <f>'27'!AR26</f>
        <v>0</v>
      </c>
      <c r="AT1474" s="30">
        <f>'27'!AS26</f>
        <v>45.85</v>
      </c>
      <c r="AU1474" s="30">
        <f>'27'!AT26</f>
        <v>97.823999999999984</v>
      </c>
      <c r="AV1474" s="30">
        <f>'27'!AU26</f>
        <v>143.67399999999998</v>
      </c>
      <c r="AW1474" s="30">
        <f>'27'!AV26</f>
        <v>0</v>
      </c>
      <c r="AX1474" s="30">
        <f>'27'!AW26</f>
        <v>10</v>
      </c>
      <c r="AY1474" s="30">
        <f>'27'!AX26</f>
        <v>200</v>
      </c>
      <c r="AZ1474" s="30">
        <f>'27'!AY26</f>
        <v>0</v>
      </c>
      <c r="BA1474" s="30">
        <f>'27'!AZ26</f>
        <v>34</v>
      </c>
      <c r="BB1474" s="30">
        <f>'27'!BA26</f>
        <v>20</v>
      </c>
      <c r="BC1474" s="30">
        <f>'27'!BB26</f>
        <v>264</v>
      </c>
      <c r="BD1474" s="30">
        <f>'27'!BC26</f>
        <v>250.79999999999998</v>
      </c>
      <c r="BE1474" s="30">
        <f>'27'!BD26</f>
        <v>14</v>
      </c>
      <c r="BF1474" s="30">
        <f>'27'!BE26</f>
        <v>15</v>
      </c>
      <c r="BG1474" s="30">
        <f>'27'!BF26</f>
        <v>8</v>
      </c>
      <c r="BH1474" s="30">
        <f>'27'!BG26</f>
        <v>9</v>
      </c>
      <c r="BI1474" s="30">
        <f>'27'!BH26</f>
        <v>1</v>
      </c>
      <c r="BJ1474" s="30">
        <f>'27'!BI26</f>
        <v>47</v>
      </c>
      <c r="BK1474" s="30">
        <f>'27'!BJ26</f>
        <v>203.79999999999998</v>
      </c>
      <c r="BL1474" s="30">
        <f>'27'!BK26</f>
        <v>97.823999999999984</v>
      </c>
      <c r="BM1474" s="30">
        <f>'27'!BL26</f>
        <v>105.976</v>
      </c>
    </row>
    <row r="1475" spans="1:65">
      <c r="A1475" s="78">
        <f>'27'!A27</f>
        <v>42913</v>
      </c>
      <c r="B1475" s="82" t="str">
        <f t="shared" ref="B1475:B1538" si="23">LEFT(C1475,2) &amp; ":" &amp; RIGHT(C1475,2) &amp; ":00"</f>
        <v>08:30:00</v>
      </c>
      <c r="C1475" s="30" t="str">
        <f>'27'!B27</f>
        <v>08H30</v>
      </c>
      <c r="D1475" s="30">
        <f>'27'!C27</f>
        <v>719</v>
      </c>
      <c r="E1475" s="30">
        <f>'27'!D27</f>
        <v>810</v>
      </c>
      <c r="F1475" s="30">
        <f>'27'!E27</f>
        <v>596</v>
      </c>
      <c r="G1475" s="30">
        <f>'27'!F27</f>
        <v>51</v>
      </c>
      <c r="H1475" s="30">
        <f>'27'!G27</f>
        <v>0</v>
      </c>
      <c r="I1475" s="30">
        <f>'27'!H27</f>
        <v>19</v>
      </c>
      <c r="J1475" s="30">
        <f>'27'!I27</f>
        <v>2125</v>
      </c>
      <c r="K1475" s="30">
        <f>'27'!J27</f>
        <v>70</v>
      </c>
      <c r="L1475" s="30">
        <f>'27'!K27</f>
        <v>354</v>
      </c>
      <c r="M1475" s="30">
        <f>'27'!L27</f>
        <v>457</v>
      </c>
      <c r="N1475" s="30">
        <f>'27'!M27</f>
        <v>380</v>
      </c>
      <c r="O1475" s="30">
        <f>'27'!N27</f>
        <v>0</v>
      </c>
      <c r="P1475" s="30">
        <f>'27'!O27</f>
        <v>12</v>
      </c>
      <c r="Q1475" s="30">
        <f>'27'!P27</f>
        <v>16</v>
      </c>
      <c r="R1475" s="30">
        <f>'27'!Q27</f>
        <v>13</v>
      </c>
      <c r="S1475" s="30">
        <f>'27'!R27</f>
        <v>0</v>
      </c>
      <c r="T1475" s="30">
        <f>'27'!S27</f>
        <v>1191</v>
      </c>
      <c r="U1475" s="30">
        <f>'27'!T27</f>
        <v>41</v>
      </c>
      <c r="V1475" s="30">
        <f>'27'!U27</f>
        <v>111</v>
      </c>
      <c r="W1475" s="30">
        <f>'27'!V27</f>
        <v>4.03</v>
      </c>
      <c r="X1475" s="30">
        <f>'27'!W27</f>
        <v>3.5</v>
      </c>
      <c r="Y1475" s="30">
        <f>'27'!X27</f>
        <v>4.5</v>
      </c>
      <c r="Z1475" s="30">
        <f>'27'!Y27</f>
        <v>2.9</v>
      </c>
      <c r="AA1475" s="30">
        <f>'27'!Z27</f>
        <v>4.8</v>
      </c>
      <c r="AB1475" s="30">
        <f>'27'!AA27</f>
        <v>1.9</v>
      </c>
      <c r="AC1475" s="30">
        <f>'27'!AB27</f>
        <v>0</v>
      </c>
      <c r="AD1475" s="30">
        <f>'27'!AC27</f>
        <v>0</v>
      </c>
      <c r="AE1475" s="30">
        <f>'27'!AD27</f>
        <v>0</v>
      </c>
      <c r="AF1475" s="30">
        <f>'27'!AE27</f>
        <v>0.85</v>
      </c>
      <c r="AG1475" s="30">
        <f>'27'!AF27</f>
        <v>0</v>
      </c>
      <c r="AH1475" s="30">
        <f>'27'!AG27</f>
        <v>0</v>
      </c>
      <c r="AI1475" s="30">
        <f>'27'!AH27</f>
        <v>0.85</v>
      </c>
      <c r="AJ1475" s="30">
        <f>'27'!AI27</f>
        <v>45</v>
      </c>
      <c r="AK1475" s="30">
        <f>'27'!AJ27</f>
        <v>45.85</v>
      </c>
      <c r="AL1475" s="30">
        <f>'27'!AK27</f>
        <v>128.07999999999998</v>
      </c>
      <c r="AM1475" s="30">
        <f>'27'!AL27</f>
        <v>133.47999999999999</v>
      </c>
      <c r="AN1475" s="30">
        <f>'27'!AM27</f>
        <v>87.63</v>
      </c>
      <c r="AO1475" s="30">
        <f>'27'!AN27</f>
        <v>0</v>
      </c>
      <c r="AP1475" s="30">
        <f>'27'!AO27</f>
        <v>0</v>
      </c>
      <c r="AQ1475" s="30">
        <f>'27'!AP27</f>
        <v>133.47999999999999</v>
      </c>
      <c r="AR1475" s="30">
        <f>'27'!AQ27</f>
        <v>15.593999999999994</v>
      </c>
      <c r="AS1475" s="30">
        <f>'27'!AR27</f>
        <v>0</v>
      </c>
      <c r="AT1475" s="30">
        <f>'27'!AS27</f>
        <v>45.85</v>
      </c>
      <c r="AU1475" s="30">
        <f>'27'!AT27</f>
        <v>97.823999999999984</v>
      </c>
      <c r="AV1475" s="30">
        <f>'27'!AU27</f>
        <v>143.67399999999998</v>
      </c>
      <c r="AW1475" s="30">
        <f>'27'!AV27</f>
        <v>0</v>
      </c>
      <c r="AX1475" s="30">
        <f>'27'!AW27</f>
        <v>10</v>
      </c>
      <c r="AY1475" s="30">
        <f>'27'!AX27</f>
        <v>200</v>
      </c>
      <c r="AZ1475" s="30">
        <f>'27'!AY27</f>
        <v>0</v>
      </c>
      <c r="BA1475" s="30">
        <f>'27'!AZ27</f>
        <v>34</v>
      </c>
      <c r="BB1475" s="30">
        <f>'27'!BA27</f>
        <v>20</v>
      </c>
      <c r="BC1475" s="30">
        <f>'27'!BB27</f>
        <v>264</v>
      </c>
      <c r="BD1475" s="30">
        <f>'27'!BC27</f>
        <v>250.79999999999998</v>
      </c>
      <c r="BE1475" s="30">
        <f>'27'!BD27</f>
        <v>14</v>
      </c>
      <c r="BF1475" s="30">
        <f>'27'!BE27</f>
        <v>15</v>
      </c>
      <c r="BG1475" s="30">
        <f>'27'!BF27</f>
        <v>8</v>
      </c>
      <c r="BH1475" s="30">
        <f>'27'!BG27</f>
        <v>9</v>
      </c>
      <c r="BI1475" s="30">
        <f>'27'!BH27</f>
        <v>1</v>
      </c>
      <c r="BJ1475" s="30">
        <f>'27'!BI27</f>
        <v>47</v>
      </c>
      <c r="BK1475" s="30">
        <f>'27'!BJ27</f>
        <v>203.79999999999998</v>
      </c>
      <c r="BL1475" s="30">
        <f>'27'!BK27</f>
        <v>97.823999999999984</v>
      </c>
      <c r="BM1475" s="30">
        <f>'27'!BL27</f>
        <v>105.976</v>
      </c>
    </row>
    <row r="1476" spans="1:65">
      <c r="A1476" s="78">
        <f>'27'!A28</f>
        <v>42913</v>
      </c>
      <c r="B1476" s="82" t="str">
        <f t="shared" si="23"/>
        <v>09:00:00</v>
      </c>
      <c r="C1476" s="30" t="str">
        <f>'27'!B28</f>
        <v>09H00</v>
      </c>
      <c r="D1476" s="30">
        <f>'27'!C28</f>
        <v>752</v>
      </c>
      <c r="E1476" s="30">
        <f>'27'!D28</f>
        <v>898</v>
      </c>
      <c r="F1476" s="30">
        <f>'27'!E28</f>
        <v>629</v>
      </c>
      <c r="G1476" s="30">
        <f>'27'!F28</f>
        <v>55</v>
      </c>
      <c r="H1476" s="30">
        <f>'27'!G28</f>
        <v>0</v>
      </c>
      <c r="I1476" s="30">
        <f>'27'!H28</f>
        <v>21</v>
      </c>
      <c r="J1476" s="30">
        <f>'27'!I28</f>
        <v>2279</v>
      </c>
      <c r="K1476" s="30">
        <f>'27'!J28</f>
        <v>76</v>
      </c>
      <c r="L1476" s="30">
        <f>'27'!K28</f>
        <v>354</v>
      </c>
      <c r="M1476" s="30">
        <f>'27'!L28</f>
        <v>457</v>
      </c>
      <c r="N1476" s="30">
        <f>'27'!M28</f>
        <v>380</v>
      </c>
      <c r="O1476" s="30">
        <f>'27'!N28</f>
        <v>0</v>
      </c>
      <c r="P1476" s="30">
        <f>'27'!O28</f>
        <v>12</v>
      </c>
      <c r="Q1476" s="30">
        <f>'27'!P28</f>
        <v>16</v>
      </c>
      <c r="R1476" s="30">
        <f>'27'!Q28</f>
        <v>13</v>
      </c>
      <c r="S1476" s="30">
        <f>'27'!R28</f>
        <v>0</v>
      </c>
      <c r="T1476" s="30">
        <f>'27'!S28</f>
        <v>1191</v>
      </c>
      <c r="U1476" s="30">
        <f>'27'!T28</f>
        <v>41</v>
      </c>
      <c r="V1476" s="30">
        <f>'27'!U28</f>
        <v>117</v>
      </c>
      <c r="W1476" s="30">
        <f>'27'!V28</f>
        <v>4.03</v>
      </c>
      <c r="X1476" s="30">
        <f>'27'!W28</f>
        <v>3.5</v>
      </c>
      <c r="Y1476" s="30">
        <f>'27'!X28</f>
        <v>5.5</v>
      </c>
      <c r="Z1476" s="30">
        <f>'27'!Y28</f>
        <v>3.2</v>
      </c>
      <c r="AA1476" s="30">
        <f>'27'!Z28</f>
        <v>5.6</v>
      </c>
      <c r="AB1476" s="30">
        <f>'27'!AA28</f>
        <v>2.1</v>
      </c>
      <c r="AC1476" s="30">
        <f>'27'!AB28</f>
        <v>0</v>
      </c>
      <c r="AD1476" s="30">
        <f>'27'!AC28</f>
        <v>0</v>
      </c>
      <c r="AE1476" s="30">
        <f>'27'!AD28</f>
        <v>0</v>
      </c>
      <c r="AF1476" s="30">
        <f>'27'!AE28</f>
        <v>0.85</v>
      </c>
      <c r="AG1476" s="30">
        <f>'27'!AF28</f>
        <v>0</v>
      </c>
      <c r="AH1476" s="30">
        <f>'27'!AG28</f>
        <v>0</v>
      </c>
      <c r="AI1476" s="30">
        <f>'27'!AH28</f>
        <v>0.85</v>
      </c>
      <c r="AJ1476" s="30">
        <f>'27'!AI28</f>
        <v>45</v>
      </c>
      <c r="AK1476" s="30">
        <f>'27'!AJ28</f>
        <v>45.85</v>
      </c>
      <c r="AL1476" s="30">
        <f>'27'!AK28</f>
        <v>136.17999999999998</v>
      </c>
      <c r="AM1476" s="30">
        <f>'27'!AL28</f>
        <v>141.77999999999997</v>
      </c>
      <c r="AN1476" s="30">
        <f>'27'!AM28</f>
        <v>95.929999999999978</v>
      </c>
      <c r="AO1476" s="30">
        <f>'27'!AN28</f>
        <v>0</v>
      </c>
      <c r="AP1476" s="30">
        <f>'27'!AO28</f>
        <v>0</v>
      </c>
      <c r="AQ1476" s="30">
        <f>'27'!AP28</f>
        <v>141.77999999999997</v>
      </c>
      <c r="AR1476" s="30">
        <f>'27'!AQ28</f>
        <v>7.4939999999999998</v>
      </c>
      <c r="AS1476" s="30">
        <f>'27'!AR28</f>
        <v>0</v>
      </c>
      <c r="AT1476" s="30">
        <f>'27'!AS28</f>
        <v>45.85</v>
      </c>
      <c r="AU1476" s="30">
        <f>'27'!AT28</f>
        <v>97.823999999999984</v>
      </c>
      <c r="AV1476" s="30">
        <f>'27'!AU28</f>
        <v>143.67399999999998</v>
      </c>
      <c r="AW1476" s="30">
        <f>'27'!AV28</f>
        <v>0</v>
      </c>
      <c r="AX1476" s="30">
        <f>'27'!AW28</f>
        <v>10</v>
      </c>
      <c r="AY1476" s="30">
        <f>'27'!AX28</f>
        <v>200</v>
      </c>
      <c r="AZ1476" s="30">
        <f>'27'!AY28</f>
        <v>0</v>
      </c>
      <c r="BA1476" s="30">
        <f>'27'!AZ28</f>
        <v>34</v>
      </c>
      <c r="BB1476" s="30">
        <f>'27'!BA28</f>
        <v>20</v>
      </c>
      <c r="BC1476" s="30">
        <f>'27'!BB28</f>
        <v>264</v>
      </c>
      <c r="BD1476" s="30">
        <f>'27'!BC28</f>
        <v>250.79999999999998</v>
      </c>
      <c r="BE1476" s="30">
        <f>'27'!BD28</f>
        <v>14</v>
      </c>
      <c r="BF1476" s="30">
        <f>'27'!BE28</f>
        <v>15</v>
      </c>
      <c r="BG1476" s="30">
        <f>'27'!BF28</f>
        <v>8</v>
      </c>
      <c r="BH1476" s="30">
        <f>'27'!BG28</f>
        <v>9</v>
      </c>
      <c r="BI1476" s="30">
        <f>'27'!BH28</f>
        <v>1</v>
      </c>
      <c r="BJ1476" s="30">
        <f>'27'!BI28</f>
        <v>47</v>
      </c>
      <c r="BK1476" s="30">
        <f>'27'!BJ28</f>
        <v>203.79999999999998</v>
      </c>
      <c r="BL1476" s="30">
        <f>'27'!BK28</f>
        <v>97.823999999999984</v>
      </c>
      <c r="BM1476" s="30">
        <f>'27'!BL28</f>
        <v>105.976</v>
      </c>
    </row>
    <row r="1477" spans="1:65">
      <c r="A1477" s="78">
        <f>'27'!A29</f>
        <v>42913</v>
      </c>
      <c r="B1477" s="82" t="str">
        <f t="shared" si="23"/>
        <v>09:30:00</v>
      </c>
      <c r="C1477" s="30" t="str">
        <f>'27'!B29</f>
        <v>09H30</v>
      </c>
      <c r="D1477" s="30">
        <f>'27'!C29</f>
        <v>752</v>
      </c>
      <c r="E1477" s="30">
        <f>'27'!D29</f>
        <v>898</v>
      </c>
      <c r="F1477" s="30">
        <f>'27'!E29</f>
        <v>629</v>
      </c>
      <c r="G1477" s="30">
        <f>'27'!F29</f>
        <v>55</v>
      </c>
      <c r="H1477" s="30">
        <f>'27'!G29</f>
        <v>0</v>
      </c>
      <c r="I1477" s="30">
        <f>'27'!H29</f>
        <v>21</v>
      </c>
      <c r="J1477" s="30">
        <f>'27'!I29</f>
        <v>2279</v>
      </c>
      <c r="K1477" s="30">
        <f>'27'!J29</f>
        <v>76</v>
      </c>
      <c r="L1477" s="30">
        <f>'27'!K29</f>
        <v>348</v>
      </c>
      <c r="M1477" s="30">
        <f>'27'!L29</f>
        <v>472</v>
      </c>
      <c r="N1477" s="30">
        <f>'27'!M29</f>
        <v>350</v>
      </c>
      <c r="O1477" s="30">
        <f>'27'!N29</f>
        <v>0</v>
      </c>
      <c r="P1477" s="30">
        <f>'27'!O29</f>
        <v>12</v>
      </c>
      <c r="Q1477" s="30">
        <f>'27'!P29</f>
        <v>16</v>
      </c>
      <c r="R1477" s="30">
        <f>'27'!Q29</f>
        <v>12</v>
      </c>
      <c r="S1477" s="30">
        <f>'27'!R29</f>
        <v>0</v>
      </c>
      <c r="T1477" s="30">
        <f>'27'!S29</f>
        <v>1170</v>
      </c>
      <c r="U1477" s="30">
        <f>'27'!T29</f>
        <v>40</v>
      </c>
      <c r="V1477" s="30">
        <f>'27'!U29</f>
        <v>116</v>
      </c>
      <c r="W1477" s="30">
        <f>'27'!V29</f>
        <v>4.03</v>
      </c>
      <c r="X1477" s="30">
        <f>'27'!W29</f>
        <v>3.5</v>
      </c>
      <c r="Y1477" s="30">
        <f>'27'!X29</f>
        <v>5.5</v>
      </c>
      <c r="Z1477" s="30">
        <f>'27'!Y29</f>
        <v>3.2</v>
      </c>
      <c r="AA1477" s="30">
        <f>'27'!Z29</f>
        <v>5.6</v>
      </c>
      <c r="AB1477" s="30">
        <f>'27'!AA29</f>
        <v>2.1</v>
      </c>
      <c r="AC1477" s="30">
        <f>'27'!AB29</f>
        <v>0</v>
      </c>
      <c r="AD1477" s="30">
        <f>'27'!AC29</f>
        <v>0</v>
      </c>
      <c r="AE1477" s="30">
        <f>'27'!AD29</f>
        <v>0</v>
      </c>
      <c r="AF1477" s="30">
        <f>'27'!AE29</f>
        <v>0.85</v>
      </c>
      <c r="AG1477" s="30">
        <f>'27'!AF29</f>
        <v>0</v>
      </c>
      <c r="AH1477" s="30">
        <f>'27'!AG29</f>
        <v>0</v>
      </c>
      <c r="AI1477" s="30">
        <f>'27'!AH29</f>
        <v>0.85</v>
      </c>
      <c r="AJ1477" s="30">
        <f>'27'!AI29</f>
        <v>45</v>
      </c>
      <c r="AK1477" s="30">
        <f>'27'!AJ29</f>
        <v>45.85</v>
      </c>
      <c r="AL1477" s="30">
        <f>'27'!AK29</f>
        <v>135.17999999999998</v>
      </c>
      <c r="AM1477" s="30">
        <f>'27'!AL29</f>
        <v>140.77999999999997</v>
      </c>
      <c r="AN1477" s="30">
        <f>'27'!AM29</f>
        <v>94.929999999999978</v>
      </c>
      <c r="AO1477" s="30">
        <f>'27'!AN29</f>
        <v>0</v>
      </c>
      <c r="AP1477" s="30">
        <f>'27'!AO29</f>
        <v>0</v>
      </c>
      <c r="AQ1477" s="30">
        <f>'27'!AP29</f>
        <v>140.77999999999997</v>
      </c>
      <c r="AR1477" s="30">
        <f>'27'!AQ29</f>
        <v>8.4939999999999998</v>
      </c>
      <c r="AS1477" s="30">
        <f>'27'!AR29</f>
        <v>0</v>
      </c>
      <c r="AT1477" s="30">
        <f>'27'!AS29</f>
        <v>45.85</v>
      </c>
      <c r="AU1477" s="30">
        <f>'27'!AT29</f>
        <v>97.823999999999984</v>
      </c>
      <c r="AV1477" s="30">
        <f>'27'!AU29</f>
        <v>143.67399999999998</v>
      </c>
      <c r="AW1477" s="30">
        <f>'27'!AV29</f>
        <v>0</v>
      </c>
      <c r="AX1477" s="30">
        <f>'27'!AW29</f>
        <v>10</v>
      </c>
      <c r="AY1477" s="30">
        <f>'27'!AX29</f>
        <v>200</v>
      </c>
      <c r="AZ1477" s="30">
        <f>'27'!AY29</f>
        <v>0</v>
      </c>
      <c r="BA1477" s="30">
        <f>'27'!AZ29</f>
        <v>34</v>
      </c>
      <c r="BB1477" s="30">
        <f>'27'!BA29</f>
        <v>20</v>
      </c>
      <c r="BC1477" s="30">
        <f>'27'!BB29</f>
        <v>264</v>
      </c>
      <c r="BD1477" s="30">
        <f>'27'!BC29</f>
        <v>250.79999999999998</v>
      </c>
      <c r="BE1477" s="30">
        <f>'27'!BD29</f>
        <v>14</v>
      </c>
      <c r="BF1477" s="30">
        <f>'27'!BE29</f>
        <v>15</v>
      </c>
      <c r="BG1477" s="30">
        <f>'27'!BF29</f>
        <v>8</v>
      </c>
      <c r="BH1477" s="30">
        <f>'27'!BG29</f>
        <v>9</v>
      </c>
      <c r="BI1477" s="30">
        <f>'27'!BH29</f>
        <v>1</v>
      </c>
      <c r="BJ1477" s="30">
        <f>'27'!BI29</f>
        <v>47</v>
      </c>
      <c r="BK1477" s="30">
        <f>'27'!BJ29</f>
        <v>203.79999999999998</v>
      </c>
      <c r="BL1477" s="30">
        <f>'27'!BK29</f>
        <v>97.823999999999984</v>
      </c>
      <c r="BM1477" s="30">
        <f>'27'!BL29</f>
        <v>105.976</v>
      </c>
    </row>
    <row r="1478" spans="1:65">
      <c r="A1478" s="78">
        <f>'27'!A30</f>
        <v>42913</v>
      </c>
      <c r="B1478" s="82" t="str">
        <f t="shared" si="23"/>
        <v>10:00:00</v>
      </c>
      <c r="C1478" s="30" t="str">
        <f>'27'!B30</f>
        <v>10H00</v>
      </c>
      <c r="D1478" s="30">
        <f>'27'!C30</f>
        <v>766</v>
      </c>
      <c r="E1478" s="30">
        <f>'27'!D30</f>
        <v>892</v>
      </c>
      <c r="F1478" s="30">
        <f>'27'!E30</f>
        <v>623</v>
      </c>
      <c r="G1478" s="30">
        <f>'27'!F30</f>
        <v>56</v>
      </c>
      <c r="H1478" s="30">
        <f>'27'!G30</f>
        <v>0</v>
      </c>
      <c r="I1478" s="30">
        <f>'27'!H30</f>
        <v>21</v>
      </c>
      <c r="J1478" s="30">
        <f>'27'!I30</f>
        <v>2281</v>
      </c>
      <c r="K1478" s="30">
        <f>'27'!J30</f>
        <v>77</v>
      </c>
      <c r="L1478" s="30">
        <f>'27'!K30</f>
        <v>352</v>
      </c>
      <c r="M1478" s="30">
        <f>'27'!L30</f>
        <v>480</v>
      </c>
      <c r="N1478" s="30">
        <f>'27'!M30</f>
        <v>350</v>
      </c>
      <c r="O1478" s="30">
        <f>'27'!N30</f>
        <v>0</v>
      </c>
      <c r="P1478" s="30">
        <f>'27'!O30</f>
        <v>12</v>
      </c>
      <c r="Q1478" s="30">
        <f>'27'!P30</f>
        <v>16</v>
      </c>
      <c r="R1478" s="30">
        <f>'27'!Q30</f>
        <v>12</v>
      </c>
      <c r="S1478" s="30">
        <f>'27'!R30</f>
        <v>0</v>
      </c>
      <c r="T1478" s="30">
        <f>'27'!S30</f>
        <v>1182</v>
      </c>
      <c r="U1478" s="30">
        <f>'27'!T30</f>
        <v>40</v>
      </c>
      <c r="V1478" s="30">
        <f>'27'!U30</f>
        <v>117</v>
      </c>
      <c r="W1478" s="30">
        <f>'27'!V30</f>
        <v>4.3099999999999996</v>
      </c>
      <c r="X1478" s="30">
        <f>'27'!W30</f>
        <v>3.5</v>
      </c>
      <c r="Y1478" s="30">
        <f>'27'!X30</f>
        <v>5.5</v>
      </c>
      <c r="Z1478" s="30">
        <f>'27'!Y30</f>
        <v>3.3</v>
      </c>
      <c r="AA1478" s="30">
        <f>'27'!Z30</f>
        <v>6</v>
      </c>
      <c r="AB1478" s="30">
        <f>'27'!AA30</f>
        <v>2.2000000000000002</v>
      </c>
      <c r="AC1478" s="30">
        <f>'27'!AB30</f>
        <v>0</v>
      </c>
      <c r="AD1478" s="30">
        <f>'27'!AC30</f>
        <v>0</v>
      </c>
      <c r="AE1478" s="30">
        <f>'27'!AD30</f>
        <v>0</v>
      </c>
      <c r="AF1478" s="30">
        <f>'27'!AE30</f>
        <v>0.875</v>
      </c>
      <c r="AG1478" s="30">
        <f>'27'!AF30</f>
        <v>0</v>
      </c>
      <c r="AH1478" s="30">
        <f>'27'!AG30</f>
        <v>0</v>
      </c>
      <c r="AI1478" s="30">
        <f>'27'!AH30</f>
        <v>0.875</v>
      </c>
      <c r="AJ1478" s="30">
        <f>'27'!AI30</f>
        <v>45</v>
      </c>
      <c r="AK1478" s="30">
        <f>'27'!AJ30</f>
        <v>45.875</v>
      </c>
      <c r="AL1478" s="30">
        <f>'27'!AK30</f>
        <v>136.98500000000001</v>
      </c>
      <c r="AM1478" s="30">
        <f>'27'!AL30</f>
        <v>142.685</v>
      </c>
      <c r="AN1478" s="30">
        <f>'27'!AM30</f>
        <v>96.81</v>
      </c>
      <c r="AO1478" s="30">
        <f>'27'!AN30</f>
        <v>0</v>
      </c>
      <c r="AP1478" s="30">
        <f>'27'!AO30</f>
        <v>0</v>
      </c>
      <c r="AQ1478" s="30">
        <f>'27'!AP30</f>
        <v>142.685</v>
      </c>
      <c r="AR1478" s="30">
        <f>'27'!AQ30</f>
        <v>6.7139999999999702</v>
      </c>
      <c r="AS1478" s="30">
        <f>'27'!AR30</f>
        <v>0</v>
      </c>
      <c r="AT1478" s="30">
        <f>'27'!AS30</f>
        <v>45.875</v>
      </c>
      <c r="AU1478" s="30">
        <f>'27'!AT30</f>
        <v>97.823999999999984</v>
      </c>
      <c r="AV1478" s="30">
        <f>'27'!AU30</f>
        <v>143.69899999999998</v>
      </c>
      <c r="AW1478" s="30">
        <f>'27'!AV30</f>
        <v>0</v>
      </c>
      <c r="AX1478" s="30">
        <f>'27'!AW30</f>
        <v>10</v>
      </c>
      <c r="AY1478" s="30">
        <f>'27'!AX30</f>
        <v>200</v>
      </c>
      <c r="AZ1478" s="30">
        <f>'27'!AY30</f>
        <v>0</v>
      </c>
      <c r="BA1478" s="30">
        <f>'27'!AZ30</f>
        <v>34</v>
      </c>
      <c r="BB1478" s="30">
        <f>'27'!BA30</f>
        <v>20</v>
      </c>
      <c r="BC1478" s="30">
        <f>'27'!BB30</f>
        <v>264</v>
      </c>
      <c r="BD1478" s="30">
        <f>'27'!BC30</f>
        <v>250.79999999999998</v>
      </c>
      <c r="BE1478" s="30">
        <f>'27'!BD30</f>
        <v>14</v>
      </c>
      <c r="BF1478" s="30">
        <f>'27'!BE30</f>
        <v>15</v>
      </c>
      <c r="BG1478" s="30">
        <f>'27'!BF30</f>
        <v>8</v>
      </c>
      <c r="BH1478" s="30">
        <f>'27'!BG30</f>
        <v>9</v>
      </c>
      <c r="BI1478" s="30">
        <f>'27'!BH30</f>
        <v>1</v>
      </c>
      <c r="BJ1478" s="30">
        <f>'27'!BI30</f>
        <v>47</v>
      </c>
      <c r="BK1478" s="30">
        <f>'27'!BJ30</f>
        <v>203.79999999999998</v>
      </c>
      <c r="BL1478" s="30">
        <f>'27'!BK30</f>
        <v>97.823999999999984</v>
      </c>
      <c r="BM1478" s="30">
        <f>'27'!BL30</f>
        <v>105.976</v>
      </c>
    </row>
    <row r="1479" spans="1:65">
      <c r="A1479" s="78">
        <f>'27'!A31</f>
        <v>42913</v>
      </c>
      <c r="B1479" s="82" t="str">
        <f t="shared" si="23"/>
        <v>10:30:00</v>
      </c>
      <c r="C1479" s="30" t="str">
        <f>'27'!B31</f>
        <v>10H30</v>
      </c>
      <c r="D1479" s="30">
        <f>'27'!C31</f>
        <v>770</v>
      </c>
      <c r="E1479" s="30">
        <f>'27'!D31</f>
        <v>903</v>
      </c>
      <c r="F1479" s="30">
        <f>'27'!E31</f>
        <v>657</v>
      </c>
      <c r="G1479" s="30">
        <f>'27'!F31</f>
        <v>56</v>
      </c>
      <c r="H1479" s="30">
        <f>'27'!G31</f>
        <v>0</v>
      </c>
      <c r="I1479" s="30">
        <f>'27'!H31</f>
        <v>21</v>
      </c>
      <c r="J1479" s="30">
        <f>'27'!I31</f>
        <v>2330</v>
      </c>
      <c r="K1479" s="30">
        <f>'27'!J31</f>
        <v>77</v>
      </c>
      <c r="L1479" s="30">
        <f>'27'!K31</f>
        <v>349</v>
      </c>
      <c r="M1479" s="30">
        <f>'27'!L31</f>
        <v>480</v>
      </c>
      <c r="N1479" s="30">
        <f>'27'!M31</f>
        <v>340</v>
      </c>
      <c r="O1479" s="30">
        <f>'27'!N31</f>
        <v>0</v>
      </c>
      <c r="P1479" s="30">
        <f>'27'!O31</f>
        <v>12</v>
      </c>
      <c r="Q1479" s="30">
        <f>'27'!P31</f>
        <v>16</v>
      </c>
      <c r="R1479" s="30">
        <f>'27'!Q31</f>
        <v>12</v>
      </c>
      <c r="S1479" s="30">
        <f>'27'!R31</f>
        <v>0</v>
      </c>
      <c r="T1479" s="30">
        <f>'27'!S31</f>
        <v>1169</v>
      </c>
      <c r="U1479" s="30">
        <f>'27'!T31</f>
        <v>40</v>
      </c>
      <c r="V1479" s="30">
        <f>'27'!U31</f>
        <v>117</v>
      </c>
      <c r="W1479" s="30">
        <f>'27'!V31</f>
        <v>4.03</v>
      </c>
      <c r="X1479" s="30">
        <f>'27'!W31</f>
        <v>3.5</v>
      </c>
      <c r="Y1479" s="30">
        <f>'27'!X31</f>
        <v>5.5</v>
      </c>
      <c r="Z1479" s="30">
        <f>'27'!Y31</f>
        <v>3.3</v>
      </c>
      <c r="AA1479" s="30">
        <f>'27'!Z31</f>
        <v>6</v>
      </c>
      <c r="AB1479" s="30">
        <f>'27'!AA31</f>
        <v>2.2000000000000002</v>
      </c>
      <c r="AC1479" s="30">
        <f>'27'!AB31</f>
        <v>0</v>
      </c>
      <c r="AD1479" s="30">
        <f>'27'!AC31</f>
        <v>0</v>
      </c>
      <c r="AE1479" s="30">
        <f>'27'!AD31</f>
        <v>0</v>
      </c>
      <c r="AF1479" s="30">
        <f>'27'!AE31</f>
        <v>0.875</v>
      </c>
      <c r="AG1479" s="30">
        <f>'27'!AF31</f>
        <v>0</v>
      </c>
      <c r="AH1479" s="30">
        <f>'27'!AG31</f>
        <v>0</v>
      </c>
      <c r="AI1479" s="30">
        <f>'27'!AH31</f>
        <v>0.875</v>
      </c>
      <c r="AJ1479" s="30">
        <f>'27'!AI31</f>
        <v>45</v>
      </c>
      <c r="AK1479" s="30">
        <f>'27'!AJ31</f>
        <v>45.875</v>
      </c>
      <c r="AL1479" s="30">
        <f>'27'!AK31</f>
        <v>136.70500000000001</v>
      </c>
      <c r="AM1479" s="30">
        <f>'27'!AL31</f>
        <v>142.405</v>
      </c>
      <c r="AN1479" s="30">
        <f>'27'!AM31</f>
        <v>96.53</v>
      </c>
      <c r="AO1479" s="30">
        <f>'27'!AN31</f>
        <v>0</v>
      </c>
      <c r="AP1479" s="30">
        <f>'27'!AO31</f>
        <v>0</v>
      </c>
      <c r="AQ1479" s="30">
        <f>'27'!AP31</f>
        <v>142.405</v>
      </c>
      <c r="AR1479" s="30">
        <f>'27'!AQ31</f>
        <v>6.9939999999999714</v>
      </c>
      <c r="AS1479" s="30">
        <f>'27'!AR31</f>
        <v>0</v>
      </c>
      <c r="AT1479" s="30">
        <f>'27'!AS31</f>
        <v>45.875</v>
      </c>
      <c r="AU1479" s="30">
        <f>'27'!AT31</f>
        <v>97.823999999999984</v>
      </c>
      <c r="AV1479" s="30">
        <f>'27'!AU31</f>
        <v>143.69899999999998</v>
      </c>
      <c r="AW1479" s="30">
        <f>'27'!AV31</f>
        <v>0</v>
      </c>
      <c r="AX1479" s="30">
        <f>'27'!AW31</f>
        <v>10</v>
      </c>
      <c r="AY1479" s="30">
        <f>'27'!AX31</f>
        <v>200</v>
      </c>
      <c r="AZ1479" s="30">
        <f>'27'!AY31</f>
        <v>0</v>
      </c>
      <c r="BA1479" s="30">
        <f>'27'!AZ31</f>
        <v>34</v>
      </c>
      <c r="BB1479" s="30">
        <f>'27'!BA31</f>
        <v>20</v>
      </c>
      <c r="BC1479" s="30">
        <f>'27'!BB31</f>
        <v>264</v>
      </c>
      <c r="BD1479" s="30">
        <f>'27'!BC31</f>
        <v>250.79999999999998</v>
      </c>
      <c r="BE1479" s="30">
        <f>'27'!BD31</f>
        <v>14</v>
      </c>
      <c r="BF1479" s="30">
        <f>'27'!BE31</f>
        <v>15</v>
      </c>
      <c r="BG1479" s="30">
        <f>'27'!BF31</f>
        <v>8</v>
      </c>
      <c r="BH1479" s="30">
        <f>'27'!BG31</f>
        <v>9</v>
      </c>
      <c r="BI1479" s="30">
        <f>'27'!BH31</f>
        <v>1</v>
      </c>
      <c r="BJ1479" s="30">
        <f>'27'!BI31</f>
        <v>47</v>
      </c>
      <c r="BK1479" s="30">
        <f>'27'!BJ31</f>
        <v>203.79999999999998</v>
      </c>
      <c r="BL1479" s="30">
        <f>'27'!BK31</f>
        <v>97.823999999999984</v>
      </c>
      <c r="BM1479" s="30">
        <f>'27'!BL31</f>
        <v>105.976</v>
      </c>
    </row>
    <row r="1480" spans="1:65">
      <c r="A1480" s="78">
        <f>'27'!A32</f>
        <v>42913</v>
      </c>
      <c r="B1480" s="82" t="str">
        <f t="shared" si="23"/>
        <v>11:00:00</v>
      </c>
      <c r="C1480" s="30" t="str">
        <f>'27'!B32</f>
        <v>11H00</v>
      </c>
      <c r="D1480" s="30">
        <f>'27'!C32</f>
        <v>777</v>
      </c>
      <c r="E1480" s="30">
        <f>'27'!D32</f>
        <v>901</v>
      </c>
      <c r="F1480" s="30">
        <f>'27'!E32</f>
        <v>654</v>
      </c>
      <c r="G1480" s="30">
        <f>'27'!F32</f>
        <v>58</v>
      </c>
      <c r="H1480" s="30">
        <f>'27'!G32</f>
        <v>0</v>
      </c>
      <c r="I1480" s="30">
        <f>'27'!H32</f>
        <v>22</v>
      </c>
      <c r="J1480" s="30">
        <f>'27'!I32</f>
        <v>2332</v>
      </c>
      <c r="K1480" s="30">
        <f>'27'!J32</f>
        <v>80</v>
      </c>
      <c r="L1480" s="30">
        <f>'27'!K32</f>
        <v>348</v>
      </c>
      <c r="M1480" s="30">
        <f>'27'!L32</f>
        <v>483</v>
      </c>
      <c r="N1480" s="30">
        <f>'27'!M32</f>
        <v>370</v>
      </c>
      <c r="O1480" s="30">
        <f>'27'!N32</f>
        <v>0</v>
      </c>
      <c r="P1480" s="30">
        <f>'27'!O32</f>
        <v>12</v>
      </c>
      <c r="Q1480" s="30">
        <f>'27'!P32</f>
        <v>16</v>
      </c>
      <c r="R1480" s="30">
        <f>'27'!Q32</f>
        <v>13</v>
      </c>
      <c r="S1480" s="30">
        <f>'27'!R32</f>
        <v>0</v>
      </c>
      <c r="T1480" s="30">
        <f>'27'!S32</f>
        <v>1201</v>
      </c>
      <c r="U1480" s="30">
        <f>'27'!T32</f>
        <v>41</v>
      </c>
      <c r="V1480" s="30">
        <f>'27'!U32</f>
        <v>121</v>
      </c>
      <c r="W1480" s="30">
        <f>'27'!V32</f>
        <v>4.03</v>
      </c>
      <c r="X1480" s="30">
        <f>'27'!W32</f>
        <v>3.5</v>
      </c>
      <c r="Y1480" s="30">
        <f>'27'!X32</f>
        <v>5.5</v>
      </c>
      <c r="Z1480" s="30">
        <f>'27'!Y32</f>
        <v>3.6</v>
      </c>
      <c r="AA1480" s="30">
        <f>'27'!Z32</f>
        <v>5.3</v>
      </c>
      <c r="AB1480" s="30">
        <f>'27'!AA32</f>
        <v>2.2000000000000002</v>
      </c>
      <c r="AC1480" s="30">
        <f>'27'!AB32</f>
        <v>0</v>
      </c>
      <c r="AD1480" s="30">
        <f>'27'!AC32</f>
        <v>0</v>
      </c>
      <c r="AE1480" s="30">
        <f>'27'!AD32</f>
        <v>0</v>
      </c>
      <c r="AF1480" s="30">
        <f>'27'!AE32</f>
        <v>0.875</v>
      </c>
      <c r="AG1480" s="30">
        <f>'27'!AF32</f>
        <v>0</v>
      </c>
      <c r="AH1480" s="30">
        <f>'27'!AG32</f>
        <v>0</v>
      </c>
      <c r="AI1480" s="30">
        <f>'27'!AH32</f>
        <v>0.875</v>
      </c>
      <c r="AJ1480" s="30">
        <f>'27'!AI32</f>
        <v>45</v>
      </c>
      <c r="AK1480" s="30">
        <f>'27'!AJ32</f>
        <v>45.875</v>
      </c>
      <c r="AL1480" s="30">
        <f>'27'!AK32</f>
        <v>140.30500000000001</v>
      </c>
      <c r="AM1480" s="30">
        <f>'27'!AL32</f>
        <v>146.005</v>
      </c>
      <c r="AN1480" s="30">
        <f>'27'!AM32</f>
        <v>100.13</v>
      </c>
      <c r="AO1480" s="30">
        <f>'27'!AN32</f>
        <v>0</v>
      </c>
      <c r="AP1480" s="30">
        <f>'27'!AO32</f>
        <v>0</v>
      </c>
      <c r="AQ1480" s="30">
        <f>'27'!AP32</f>
        <v>146.005</v>
      </c>
      <c r="AR1480" s="30">
        <f>'27'!AQ32</f>
        <v>3.393999999999977</v>
      </c>
      <c r="AS1480" s="30">
        <f>'27'!AR32</f>
        <v>0</v>
      </c>
      <c r="AT1480" s="30">
        <f>'27'!AS32</f>
        <v>45.875</v>
      </c>
      <c r="AU1480" s="30">
        <f>'27'!AT32</f>
        <v>97.823999999999984</v>
      </c>
      <c r="AV1480" s="30">
        <f>'27'!AU32</f>
        <v>143.69899999999998</v>
      </c>
      <c r="AW1480" s="30">
        <f>'27'!AV32</f>
        <v>0</v>
      </c>
      <c r="AX1480" s="30">
        <f>'27'!AW32</f>
        <v>10</v>
      </c>
      <c r="AY1480" s="30">
        <f>'27'!AX32</f>
        <v>200</v>
      </c>
      <c r="AZ1480" s="30">
        <f>'27'!AY32</f>
        <v>0</v>
      </c>
      <c r="BA1480" s="30">
        <f>'27'!AZ32</f>
        <v>34</v>
      </c>
      <c r="BB1480" s="30">
        <f>'27'!BA32</f>
        <v>20</v>
      </c>
      <c r="BC1480" s="30">
        <f>'27'!BB32</f>
        <v>264</v>
      </c>
      <c r="BD1480" s="30">
        <f>'27'!BC32</f>
        <v>250.79999999999998</v>
      </c>
      <c r="BE1480" s="30">
        <f>'27'!BD32</f>
        <v>14</v>
      </c>
      <c r="BF1480" s="30">
        <f>'27'!BE32</f>
        <v>15</v>
      </c>
      <c r="BG1480" s="30">
        <f>'27'!BF32</f>
        <v>8</v>
      </c>
      <c r="BH1480" s="30">
        <f>'27'!BG32</f>
        <v>9</v>
      </c>
      <c r="BI1480" s="30">
        <f>'27'!BH32</f>
        <v>1</v>
      </c>
      <c r="BJ1480" s="30">
        <f>'27'!BI32</f>
        <v>47</v>
      </c>
      <c r="BK1480" s="30">
        <f>'27'!BJ32</f>
        <v>203.79999999999998</v>
      </c>
      <c r="BL1480" s="30">
        <f>'27'!BK32</f>
        <v>97.823999999999984</v>
      </c>
      <c r="BM1480" s="30">
        <f>'27'!BL32</f>
        <v>105.976</v>
      </c>
    </row>
    <row r="1481" spans="1:65">
      <c r="A1481" s="78">
        <f>'27'!A33</f>
        <v>42913</v>
      </c>
      <c r="B1481" s="82" t="str">
        <f t="shared" si="23"/>
        <v>11:30:00</v>
      </c>
      <c r="C1481" s="30" t="str">
        <f>'27'!B33</f>
        <v>11H30</v>
      </c>
      <c r="D1481" s="30">
        <f>'27'!C33</f>
        <v>777</v>
      </c>
      <c r="E1481" s="30">
        <f>'27'!D33</f>
        <v>901</v>
      </c>
      <c r="F1481" s="30">
        <f>'27'!E33</f>
        <v>654</v>
      </c>
      <c r="G1481" s="30">
        <f>'27'!F33</f>
        <v>58</v>
      </c>
      <c r="H1481" s="30">
        <f>'27'!G33</f>
        <v>0</v>
      </c>
      <c r="I1481" s="30">
        <f>'27'!H33</f>
        <v>22</v>
      </c>
      <c r="J1481" s="30">
        <f>'27'!I33</f>
        <v>2332</v>
      </c>
      <c r="K1481" s="30">
        <f>'27'!J33</f>
        <v>80</v>
      </c>
      <c r="L1481" s="30">
        <f>'27'!K33</f>
        <v>364</v>
      </c>
      <c r="M1481" s="30">
        <f>'27'!L33</f>
        <v>483</v>
      </c>
      <c r="N1481" s="30">
        <f>'27'!M33</f>
        <v>380</v>
      </c>
      <c r="O1481" s="30">
        <f>'27'!N33</f>
        <v>0</v>
      </c>
      <c r="P1481" s="30">
        <f>'27'!O33</f>
        <v>13</v>
      </c>
      <c r="Q1481" s="30">
        <f>'27'!P33</f>
        <v>16</v>
      </c>
      <c r="R1481" s="30">
        <f>'27'!Q33</f>
        <v>13</v>
      </c>
      <c r="S1481" s="30">
        <f>'27'!R33</f>
        <v>0</v>
      </c>
      <c r="T1481" s="30">
        <f>'27'!S33</f>
        <v>1227</v>
      </c>
      <c r="U1481" s="30">
        <f>'27'!T33</f>
        <v>42</v>
      </c>
      <c r="V1481" s="30">
        <f>'27'!U33</f>
        <v>122</v>
      </c>
      <c r="W1481" s="30">
        <f>'27'!V33</f>
        <v>4.03</v>
      </c>
      <c r="X1481" s="30">
        <f>'27'!W33</f>
        <v>3.5</v>
      </c>
      <c r="Y1481" s="30">
        <f>'27'!X33</f>
        <v>5.5</v>
      </c>
      <c r="Z1481" s="30">
        <f>'27'!Y33</f>
        <v>3.6</v>
      </c>
      <c r="AA1481" s="30">
        <f>'27'!Z33</f>
        <v>5.3</v>
      </c>
      <c r="AB1481" s="30">
        <f>'27'!AA33</f>
        <v>2.2000000000000002</v>
      </c>
      <c r="AC1481" s="30">
        <f>'27'!AB33</f>
        <v>0</v>
      </c>
      <c r="AD1481" s="30">
        <f>'27'!AC33</f>
        <v>0</v>
      </c>
      <c r="AE1481" s="30">
        <f>'27'!AD33</f>
        <v>0</v>
      </c>
      <c r="AF1481" s="30">
        <f>'27'!AE33</f>
        <v>0.875</v>
      </c>
      <c r="AG1481" s="30">
        <f>'27'!AF33</f>
        <v>0</v>
      </c>
      <c r="AH1481" s="30">
        <f>'27'!AG33</f>
        <v>0</v>
      </c>
      <c r="AI1481" s="30">
        <f>'27'!AH33</f>
        <v>0.875</v>
      </c>
      <c r="AJ1481" s="30">
        <f>'27'!AI33</f>
        <v>45</v>
      </c>
      <c r="AK1481" s="30">
        <f>'27'!AJ33</f>
        <v>45.875</v>
      </c>
      <c r="AL1481" s="30">
        <f>'27'!AK33</f>
        <v>141.30500000000001</v>
      </c>
      <c r="AM1481" s="30">
        <f>'27'!AL33</f>
        <v>147.005</v>
      </c>
      <c r="AN1481" s="30">
        <f>'27'!AM33</f>
        <v>101.13</v>
      </c>
      <c r="AO1481" s="30">
        <f>'27'!AN33</f>
        <v>0</v>
      </c>
      <c r="AP1481" s="30">
        <f>'27'!AO33</f>
        <v>0</v>
      </c>
      <c r="AQ1481" s="30">
        <f>'27'!AP33</f>
        <v>147.005</v>
      </c>
      <c r="AR1481" s="30">
        <f>'27'!AQ33</f>
        <v>2.393999999999977</v>
      </c>
      <c r="AS1481" s="30">
        <f>'27'!AR33</f>
        <v>0</v>
      </c>
      <c r="AT1481" s="30">
        <f>'27'!AS33</f>
        <v>45.875</v>
      </c>
      <c r="AU1481" s="30">
        <f>'27'!AT33</f>
        <v>97.823999999999984</v>
      </c>
      <c r="AV1481" s="30">
        <f>'27'!AU33</f>
        <v>143.69899999999998</v>
      </c>
      <c r="AW1481" s="30">
        <f>'27'!AV33</f>
        <v>0</v>
      </c>
      <c r="AX1481" s="30">
        <f>'27'!AW33</f>
        <v>10</v>
      </c>
      <c r="AY1481" s="30">
        <f>'27'!AX33</f>
        <v>200</v>
      </c>
      <c r="AZ1481" s="30">
        <f>'27'!AY33</f>
        <v>0</v>
      </c>
      <c r="BA1481" s="30">
        <f>'27'!AZ33</f>
        <v>34</v>
      </c>
      <c r="BB1481" s="30">
        <f>'27'!BA33</f>
        <v>20</v>
      </c>
      <c r="BC1481" s="30">
        <f>'27'!BB33</f>
        <v>264</v>
      </c>
      <c r="BD1481" s="30">
        <f>'27'!BC33</f>
        <v>250.79999999999998</v>
      </c>
      <c r="BE1481" s="30">
        <f>'27'!BD33</f>
        <v>14</v>
      </c>
      <c r="BF1481" s="30">
        <f>'27'!BE33</f>
        <v>15</v>
      </c>
      <c r="BG1481" s="30">
        <f>'27'!BF33</f>
        <v>8</v>
      </c>
      <c r="BH1481" s="30">
        <f>'27'!BG33</f>
        <v>9</v>
      </c>
      <c r="BI1481" s="30">
        <f>'27'!BH33</f>
        <v>1</v>
      </c>
      <c r="BJ1481" s="30">
        <f>'27'!BI33</f>
        <v>47</v>
      </c>
      <c r="BK1481" s="30">
        <f>'27'!BJ33</f>
        <v>203.79999999999998</v>
      </c>
      <c r="BL1481" s="30">
        <f>'27'!BK33</f>
        <v>97.823999999999984</v>
      </c>
      <c r="BM1481" s="30">
        <f>'27'!BL33</f>
        <v>105.976</v>
      </c>
    </row>
    <row r="1482" spans="1:65">
      <c r="A1482" s="78">
        <f>'27'!A34</f>
        <v>42913</v>
      </c>
      <c r="B1482" s="82" t="str">
        <f t="shared" si="23"/>
        <v>12:00:00</v>
      </c>
      <c r="C1482" s="30" t="str">
        <f>'27'!B34</f>
        <v>12H00</v>
      </c>
      <c r="D1482" s="30">
        <f>'27'!C34</f>
        <v>780</v>
      </c>
      <c r="E1482" s="30">
        <f>'27'!D34</f>
        <v>891</v>
      </c>
      <c r="F1482" s="30">
        <f>'27'!E34</f>
        <v>653</v>
      </c>
      <c r="G1482" s="30">
        <f>'27'!F34</f>
        <v>57</v>
      </c>
      <c r="H1482" s="30">
        <f>'27'!G34</f>
        <v>0</v>
      </c>
      <c r="I1482" s="30">
        <f>'27'!H34</f>
        <v>22</v>
      </c>
      <c r="J1482" s="30">
        <f>'27'!I34</f>
        <v>2324</v>
      </c>
      <c r="K1482" s="30">
        <f>'27'!J34</f>
        <v>79</v>
      </c>
      <c r="L1482" s="30">
        <f>'27'!K34</f>
        <v>360</v>
      </c>
      <c r="M1482" s="30">
        <f>'27'!L34</f>
        <v>487</v>
      </c>
      <c r="N1482" s="30">
        <f>'27'!M34</f>
        <v>360</v>
      </c>
      <c r="O1482" s="30">
        <f>'27'!N34</f>
        <v>0</v>
      </c>
      <c r="P1482" s="30">
        <f>'27'!O34</f>
        <v>12</v>
      </c>
      <c r="Q1482" s="30">
        <f>'27'!P34</f>
        <v>16</v>
      </c>
      <c r="R1482" s="30">
        <f>'27'!Q34</f>
        <v>13</v>
      </c>
      <c r="S1482" s="30">
        <f>'27'!R34</f>
        <v>0</v>
      </c>
      <c r="T1482" s="30">
        <f>'27'!S34</f>
        <v>1207</v>
      </c>
      <c r="U1482" s="30">
        <f>'27'!T34</f>
        <v>41</v>
      </c>
      <c r="V1482" s="30">
        <f>'27'!U34</f>
        <v>120</v>
      </c>
      <c r="W1482" s="30">
        <f>'27'!V34</f>
        <v>4.3099999999999996</v>
      </c>
      <c r="X1482" s="30">
        <f>'27'!W34</f>
        <v>3.5</v>
      </c>
      <c r="Y1482" s="30">
        <f>'27'!X34</f>
        <v>5.8</v>
      </c>
      <c r="Z1482" s="30">
        <f>'27'!Y34</f>
        <v>3.5</v>
      </c>
      <c r="AA1482" s="30">
        <f>'27'!Z34</f>
        <v>5.0999999999999996</v>
      </c>
      <c r="AB1482" s="30">
        <f>'27'!AA34</f>
        <v>2.2000000000000002</v>
      </c>
      <c r="AC1482" s="30">
        <f>'27'!AB34</f>
        <v>0</v>
      </c>
      <c r="AD1482" s="30">
        <f>'27'!AC34</f>
        <v>0</v>
      </c>
      <c r="AE1482" s="30">
        <f>'27'!AD34</f>
        <v>0</v>
      </c>
      <c r="AF1482" s="30">
        <f>'27'!AE34</f>
        <v>0.875</v>
      </c>
      <c r="AG1482" s="30">
        <f>'27'!AF34</f>
        <v>0</v>
      </c>
      <c r="AH1482" s="30">
        <f>'27'!AG34</f>
        <v>0</v>
      </c>
      <c r="AI1482" s="30">
        <f>'27'!AH34</f>
        <v>0.875</v>
      </c>
      <c r="AJ1482" s="30">
        <f>'27'!AI34</f>
        <v>45</v>
      </c>
      <c r="AK1482" s="30">
        <f>'27'!AJ34</f>
        <v>45.875</v>
      </c>
      <c r="AL1482" s="30">
        <f>'27'!AK34</f>
        <v>139.58500000000001</v>
      </c>
      <c r="AM1482" s="30">
        <f>'27'!AL34</f>
        <v>145.285</v>
      </c>
      <c r="AN1482" s="30">
        <f>'27'!AM34</f>
        <v>99.41</v>
      </c>
      <c r="AO1482" s="30">
        <f>'27'!AN34</f>
        <v>0</v>
      </c>
      <c r="AP1482" s="30">
        <f>'27'!AO34</f>
        <v>0</v>
      </c>
      <c r="AQ1482" s="30">
        <f>'27'!AP34</f>
        <v>145.285</v>
      </c>
      <c r="AR1482" s="30">
        <f>'27'!AQ34</f>
        <v>4.1139999999999759</v>
      </c>
      <c r="AS1482" s="30">
        <f>'27'!AR34</f>
        <v>0</v>
      </c>
      <c r="AT1482" s="30">
        <f>'27'!AS34</f>
        <v>45.875</v>
      </c>
      <c r="AU1482" s="30">
        <f>'27'!AT34</f>
        <v>97.823999999999984</v>
      </c>
      <c r="AV1482" s="30">
        <f>'27'!AU34</f>
        <v>143.69899999999998</v>
      </c>
      <c r="AW1482" s="30">
        <f>'27'!AV34</f>
        <v>0</v>
      </c>
      <c r="AX1482" s="30">
        <f>'27'!AW34</f>
        <v>10</v>
      </c>
      <c r="AY1482" s="30">
        <f>'27'!AX34</f>
        <v>200</v>
      </c>
      <c r="AZ1482" s="30">
        <f>'27'!AY34</f>
        <v>0</v>
      </c>
      <c r="BA1482" s="30">
        <f>'27'!AZ34</f>
        <v>34</v>
      </c>
      <c r="BB1482" s="30">
        <f>'27'!BA34</f>
        <v>20</v>
      </c>
      <c r="BC1482" s="30">
        <f>'27'!BB34</f>
        <v>264</v>
      </c>
      <c r="BD1482" s="30">
        <f>'27'!BC34</f>
        <v>250.79999999999998</v>
      </c>
      <c r="BE1482" s="30">
        <f>'27'!BD34</f>
        <v>14</v>
      </c>
      <c r="BF1482" s="30">
        <f>'27'!BE34</f>
        <v>15</v>
      </c>
      <c r="BG1482" s="30">
        <f>'27'!BF34</f>
        <v>8</v>
      </c>
      <c r="BH1482" s="30">
        <f>'27'!BG34</f>
        <v>9</v>
      </c>
      <c r="BI1482" s="30">
        <f>'27'!BH34</f>
        <v>1</v>
      </c>
      <c r="BJ1482" s="30">
        <f>'27'!BI34</f>
        <v>47</v>
      </c>
      <c r="BK1482" s="30">
        <f>'27'!BJ34</f>
        <v>203.79999999999998</v>
      </c>
      <c r="BL1482" s="30">
        <f>'27'!BK34</f>
        <v>97.823999999999984</v>
      </c>
      <c r="BM1482" s="30">
        <f>'27'!BL34</f>
        <v>105.976</v>
      </c>
    </row>
    <row r="1483" spans="1:65">
      <c r="A1483" s="78">
        <f>'27'!A35</f>
        <v>42913</v>
      </c>
      <c r="B1483" s="82" t="str">
        <f t="shared" si="23"/>
        <v>12:30:00</v>
      </c>
      <c r="C1483" s="30" t="str">
        <f>'27'!B35</f>
        <v>12H30</v>
      </c>
      <c r="D1483" s="30">
        <f>'27'!C35</f>
        <v>747</v>
      </c>
      <c r="E1483" s="30">
        <f>'27'!D35</f>
        <v>880</v>
      </c>
      <c r="F1483" s="30">
        <f>'27'!E35</f>
        <v>638</v>
      </c>
      <c r="G1483" s="30">
        <f>'27'!F35</f>
        <v>56</v>
      </c>
      <c r="H1483" s="30">
        <f>'27'!G35</f>
        <v>0</v>
      </c>
      <c r="I1483" s="30">
        <f>'27'!H35</f>
        <v>21</v>
      </c>
      <c r="J1483" s="30">
        <f>'27'!I35</f>
        <v>2265</v>
      </c>
      <c r="K1483" s="30">
        <f>'27'!J35</f>
        <v>77</v>
      </c>
      <c r="L1483" s="30">
        <f>'27'!K35</f>
        <v>353</v>
      </c>
      <c r="M1483" s="30">
        <f>'27'!L35</f>
        <v>482</v>
      </c>
      <c r="N1483" s="30">
        <f>'27'!M35</f>
        <v>360</v>
      </c>
      <c r="O1483" s="30">
        <f>'27'!N35</f>
        <v>0</v>
      </c>
      <c r="P1483" s="30">
        <f>'27'!O35</f>
        <v>12</v>
      </c>
      <c r="Q1483" s="30">
        <f>'27'!P35</f>
        <v>16</v>
      </c>
      <c r="R1483" s="30">
        <f>'27'!Q35</f>
        <v>13</v>
      </c>
      <c r="S1483" s="30">
        <f>'27'!R35</f>
        <v>0</v>
      </c>
      <c r="T1483" s="30">
        <f>'27'!S35</f>
        <v>1195</v>
      </c>
      <c r="U1483" s="30">
        <f>'27'!T35</f>
        <v>41</v>
      </c>
      <c r="V1483" s="30">
        <f>'27'!U35</f>
        <v>118</v>
      </c>
      <c r="W1483" s="30">
        <f>'27'!V35</f>
        <v>4.3099999999999996</v>
      </c>
      <c r="X1483" s="30">
        <f>'27'!W35</f>
        <v>3.5</v>
      </c>
      <c r="Y1483" s="30">
        <f>'27'!X35</f>
        <v>5.8</v>
      </c>
      <c r="Z1483" s="30">
        <f>'27'!Y35</f>
        <v>3.5</v>
      </c>
      <c r="AA1483" s="30">
        <f>'27'!Z35</f>
        <v>5.0999999999999996</v>
      </c>
      <c r="AB1483" s="30">
        <f>'27'!AA35</f>
        <v>2.2000000000000002</v>
      </c>
      <c r="AC1483" s="30">
        <f>'27'!AB35</f>
        <v>0</v>
      </c>
      <c r="AD1483" s="30">
        <f>'27'!AC35</f>
        <v>0</v>
      </c>
      <c r="AE1483" s="30">
        <f>'27'!AD35</f>
        <v>0</v>
      </c>
      <c r="AF1483" s="30">
        <f>'27'!AE35</f>
        <v>0.875</v>
      </c>
      <c r="AG1483" s="30">
        <f>'27'!AF35</f>
        <v>0</v>
      </c>
      <c r="AH1483" s="30">
        <f>'27'!AG35</f>
        <v>0</v>
      </c>
      <c r="AI1483" s="30">
        <f>'27'!AH35</f>
        <v>0.875</v>
      </c>
      <c r="AJ1483" s="30">
        <f>'27'!AI35</f>
        <v>45</v>
      </c>
      <c r="AK1483" s="30">
        <f>'27'!AJ35</f>
        <v>45.875</v>
      </c>
      <c r="AL1483" s="30">
        <f>'27'!AK35</f>
        <v>137.58500000000001</v>
      </c>
      <c r="AM1483" s="30">
        <f>'27'!AL35</f>
        <v>143.285</v>
      </c>
      <c r="AN1483" s="30">
        <f>'27'!AM35</f>
        <v>97.41</v>
      </c>
      <c r="AO1483" s="30">
        <f>'27'!AN35</f>
        <v>0</v>
      </c>
      <c r="AP1483" s="30">
        <f>'27'!AO35</f>
        <v>0</v>
      </c>
      <c r="AQ1483" s="30">
        <f>'27'!AP35</f>
        <v>143.285</v>
      </c>
      <c r="AR1483" s="30">
        <f>'27'!AQ35</f>
        <v>6.1139999999999759</v>
      </c>
      <c r="AS1483" s="30">
        <f>'27'!AR35</f>
        <v>0</v>
      </c>
      <c r="AT1483" s="30">
        <f>'27'!AS35</f>
        <v>45.875</v>
      </c>
      <c r="AU1483" s="30">
        <f>'27'!AT35</f>
        <v>97.823999999999984</v>
      </c>
      <c r="AV1483" s="30">
        <f>'27'!AU35</f>
        <v>143.69899999999998</v>
      </c>
      <c r="AW1483" s="30">
        <f>'27'!AV35</f>
        <v>0</v>
      </c>
      <c r="AX1483" s="30">
        <f>'27'!AW35</f>
        <v>10</v>
      </c>
      <c r="AY1483" s="30">
        <f>'27'!AX35</f>
        <v>200</v>
      </c>
      <c r="AZ1483" s="30">
        <f>'27'!AY35</f>
        <v>0</v>
      </c>
      <c r="BA1483" s="30">
        <f>'27'!AZ35</f>
        <v>34</v>
      </c>
      <c r="BB1483" s="30">
        <f>'27'!BA35</f>
        <v>20</v>
      </c>
      <c r="BC1483" s="30">
        <f>'27'!BB35</f>
        <v>264</v>
      </c>
      <c r="BD1483" s="30">
        <f>'27'!BC35</f>
        <v>250.79999999999998</v>
      </c>
      <c r="BE1483" s="30">
        <f>'27'!BD35</f>
        <v>14</v>
      </c>
      <c r="BF1483" s="30">
        <f>'27'!BE35</f>
        <v>15</v>
      </c>
      <c r="BG1483" s="30">
        <f>'27'!BF35</f>
        <v>8</v>
      </c>
      <c r="BH1483" s="30">
        <f>'27'!BG35</f>
        <v>9</v>
      </c>
      <c r="BI1483" s="30">
        <f>'27'!BH35</f>
        <v>1</v>
      </c>
      <c r="BJ1483" s="30">
        <f>'27'!BI35</f>
        <v>47</v>
      </c>
      <c r="BK1483" s="30">
        <f>'27'!BJ35</f>
        <v>203.79999999999998</v>
      </c>
      <c r="BL1483" s="30">
        <f>'27'!BK35</f>
        <v>97.823999999999984</v>
      </c>
      <c r="BM1483" s="30">
        <f>'27'!BL35</f>
        <v>105.976</v>
      </c>
    </row>
    <row r="1484" spans="1:65">
      <c r="A1484" s="78">
        <f>'27'!A36</f>
        <v>42913</v>
      </c>
      <c r="B1484" s="82" t="str">
        <f t="shared" si="23"/>
        <v>13:00:00</v>
      </c>
      <c r="C1484" s="30" t="str">
        <f>'27'!B36</f>
        <v>13H00</v>
      </c>
      <c r="D1484" s="30">
        <f>'27'!C36</f>
        <v>730</v>
      </c>
      <c r="E1484" s="30">
        <f>'27'!D36</f>
        <v>855</v>
      </c>
      <c r="F1484" s="30">
        <f>'27'!E36</f>
        <v>630</v>
      </c>
      <c r="G1484" s="30">
        <f>'27'!F36</f>
        <v>55</v>
      </c>
      <c r="H1484" s="30">
        <f>'27'!G36</f>
        <v>0</v>
      </c>
      <c r="I1484" s="30">
        <f>'27'!H36</f>
        <v>22</v>
      </c>
      <c r="J1484" s="30">
        <f>'27'!I36</f>
        <v>2215</v>
      </c>
      <c r="K1484" s="30">
        <f>'27'!J36</f>
        <v>77</v>
      </c>
      <c r="L1484" s="30">
        <f>'27'!K36</f>
        <v>362</v>
      </c>
      <c r="M1484" s="30">
        <f>'27'!L36</f>
        <v>472</v>
      </c>
      <c r="N1484" s="30">
        <f>'27'!M36</f>
        <v>340</v>
      </c>
      <c r="O1484" s="30">
        <f>'27'!N36</f>
        <v>0</v>
      </c>
      <c r="P1484" s="30">
        <f>'27'!O36</f>
        <v>13</v>
      </c>
      <c r="Q1484" s="30">
        <f>'27'!P36</f>
        <v>16</v>
      </c>
      <c r="R1484" s="30">
        <f>'27'!Q36</f>
        <v>12</v>
      </c>
      <c r="S1484" s="30">
        <f>'27'!R36</f>
        <v>0</v>
      </c>
      <c r="T1484" s="30">
        <f>'27'!S36</f>
        <v>1174</v>
      </c>
      <c r="U1484" s="30">
        <f>'27'!T36</f>
        <v>41</v>
      </c>
      <c r="V1484" s="30">
        <f>'27'!U36</f>
        <v>118</v>
      </c>
      <c r="W1484" s="30">
        <f>'27'!V36</f>
        <v>4.3099999999999996</v>
      </c>
      <c r="X1484" s="30">
        <f>'27'!W36</f>
        <v>3.5</v>
      </c>
      <c r="Y1484" s="30">
        <f>'27'!X36</f>
        <v>5.5</v>
      </c>
      <c r="Z1484" s="30">
        <f>'27'!Y36</f>
        <v>3.4</v>
      </c>
      <c r="AA1484" s="30">
        <f>'27'!Z36</f>
        <v>5.8</v>
      </c>
      <c r="AB1484" s="30">
        <f>'27'!AA36</f>
        <v>2.4</v>
      </c>
      <c r="AC1484" s="30">
        <f>'27'!AB36</f>
        <v>0</v>
      </c>
      <c r="AD1484" s="30">
        <f>'27'!AC36</f>
        <v>0</v>
      </c>
      <c r="AE1484" s="30">
        <f>'27'!AD36</f>
        <v>0</v>
      </c>
      <c r="AF1484" s="30">
        <f>'27'!AE36</f>
        <v>0.875</v>
      </c>
      <c r="AG1484" s="30">
        <f>'27'!AF36</f>
        <v>0</v>
      </c>
      <c r="AH1484" s="30">
        <f>'27'!AG36</f>
        <v>0</v>
      </c>
      <c r="AI1484" s="30">
        <f>'27'!AH36</f>
        <v>0.875</v>
      </c>
      <c r="AJ1484" s="30">
        <f>'27'!AI36</f>
        <v>45</v>
      </c>
      <c r="AK1484" s="30">
        <f>'27'!AJ36</f>
        <v>45.875</v>
      </c>
      <c r="AL1484" s="30">
        <f>'27'!AK36</f>
        <v>137.88500000000002</v>
      </c>
      <c r="AM1484" s="30">
        <f>'27'!AL36</f>
        <v>143.78500000000003</v>
      </c>
      <c r="AN1484" s="30">
        <f>'27'!AM36</f>
        <v>97.910000000000025</v>
      </c>
      <c r="AO1484" s="30">
        <f>'27'!AN36</f>
        <v>0</v>
      </c>
      <c r="AP1484" s="30">
        <f>'27'!AO36</f>
        <v>0</v>
      </c>
      <c r="AQ1484" s="30">
        <f>'27'!AP36</f>
        <v>143.78500000000003</v>
      </c>
      <c r="AR1484" s="30">
        <f>'27'!AQ36</f>
        <v>5.8139999999999645</v>
      </c>
      <c r="AS1484" s="30">
        <f>'27'!AR36</f>
        <v>0</v>
      </c>
      <c r="AT1484" s="30">
        <f>'27'!AS36</f>
        <v>45.875</v>
      </c>
      <c r="AU1484" s="30">
        <f>'27'!AT36</f>
        <v>97.823999999999984</v>
      </c>
      <c r="AV1484" s="30">
        <f>'27'!AU36</f>
        <v>143.69899999999998</v>
      </c>
      <c r="AW1484" s="30">
        <f>'27'!AV36</f>
        <v>0</v>
      </c>
      <c r="AX1484" s="30">
        <f>'27'!AW36</f>
        <v>10</v>
      </c>
      <c r="AY1484" s="30">
        <f>'27'!AX36</f>
        <v>200</v>
      </c>
      <c r="AZ1484" s="30">
        <f>'27'!AY36</f>
        <v>0</v>
      </c>
      <c r="BA1484" s="30">
        <f>'27'!AZ36</f>
        <v>34</v>
      </c>
      <c r="BB1484" s="30">
        <f>'27'!BA36</f>
        <v>20</v>
      </c>
      <c r="BC1484" s="30">
        <f>'27'!BB36</f>
        <v>264</v>
      </c>
      <c r="BD1484" s="30">
        <f>'27'!BC36</f>
        <v>250.79999999999998</v>
      </c>
      <c r="BE1484" s="30">
        <f>'27'!BD36</f>
        <v>14</v>
      </c>
      <c r="BF1484" s="30">
        <f>'27'!BE36</f>
        <v>15</v>
      </c>
      <c r="BG1484" s="30">
        <f>'27'!BF36</f>
        <v>8</v>
      </c>
      <c r="BH1484" s="30">
        <f>'27'!BG36</f>
        <v>9</v>
      </c>
      <c r="BI1484" s="30">
        <f>'27'!BH36</f>
        <v>1</v>
      </c>
      <c r="BJ1484" s="30">
        <f>'27'!BI36</f>
        <v>47</v>
      </c>
      <c r="BK1484" s="30">
        <f>'27'!BJ36</f>
        <v>203.79999999999998</v>
      </c>
      <c r="BL1484" s="30">
        <f>'27'!BK36</f>
        <v>97.823999999999984</v>
      </c>
      <c r="BM1484" s="30">
        <f>'27'!BL36</f>
        <v>105.976</v>
      </c>
    </row>
    <row r="1485" spans="1:65">
      <c r="A1485" s="78">
        <f>'27'!A37</f>
        <v>42913</v>
      </c>
      <c r="B1485" s="82" t="str">
        <f t="shared" si="23"/>
        <v>13:30:00</v>
      </c>
      <c r="C1485" s="30" t="str">
        <f>'27'!B37</f>
        <v>13H30</v>
      </c>
      <c r="D1485" s="30">
        <f>'27'!C37</f>
        <v>736</v>
      </c>
      <c r="E1485" s="30">
        <f>'27'!D37</f>
        <v>830</v>
      </c>
      <c r="F1485" s="30">
        <f>'27'!E37</f>
        <v>635</v>
      </c>
      <c r="G1485" s="30">
        <f>'27'!F37</f>
        <v>54</v>
      </c>
      <c r="H1485" s="30">
        <f>'27'!G37</f>
        <v>0</v>
      </c>
      <c r="I1485" s="30">
        <f>'27'!H37</f>
        <v>22</v>
      </c>
      <c r="J1485" s="30">
        <f>'27'!I37</f>
        <v>2201</v>
      </c>
      <c r="K1485" s="30">
        <f>'27'!J37</f>
        <v>76</v>
      </c>
      <c r="L1485" s="30">
        <f>'27'!K37</f>
        <v>355</v>
      </c>
      <c r="M1485" s="30">
        <f>'27'!L37</f>
        <v>468</v>
      </c>
      <c r="N1485" s="30">
        <f>'27'!M37</f>
        <v>360</v>
      </c>
      <c r="O1485" s="30">
        <f>'27'!N37</f>
        <v>0</v>
      </c>
      <c r="P1485" s="30">
        <f>'27'!O37</f>
        <v>12</v>
      </c>
      <c r="Q1485" s="30">
        <f>'27'!P37</f>
        <v>16</v>
      </c>
      <c r="R1485" s="30">
        <f>'27'!Q37</f>
        <v>13</v>
      </c>
      <c r="S1485" s="30">
        <f>'27'!R37</f>
        <v>0</v>
      </c>
      <c r="T1485" s="30">
        <f>'27'!S37</f>
        <v>1183</v>
      </c>
      <c r="U1485" s="30">
        <f>'27'!T37</f>
        <v>41</v>
      </c>
      <c r="V1485" s="30">
        <f>'27'!U37</f>
        <v>117</v>
      </c>
      <c r="W1485" s="30">
        <f>'27'!V37</f>
        <v>4.3099999999999996</v>
      </c>
      <c r="X1485" s="30">
        <f>'27'!W37</f>
        <v>3.5</v>
      </c>
      <c r="Y1485" s="30">
        <f>'27'!X37</f>
        <v>5.5</v>
      </c>
      <c r="Z1485" s="30">
        <f>'27'!Y37</f>
        <v>3.4</v>
      </c>
      <c r="AA1485" s="30">
        <f>'27'!Z37</f>
        <v>5.8</v>
      </c>
      <c r="AB1485" s="30">
        <f>'27'!AA37</f>
        <v>2.4</v>
      </c>
      <c r="AC1485" s="30">
        <f>'27'!AB37</f>
        <v>0</v>
      </c>
      <c r="AD1485" s="30">
        <f>'27'!AC37</f>
        <v>0</v>
      </c>
      <c r="AE1485" s="30">
        <f>'27'!AD37</f>
        <v>0</v>
      </c>
      <c r="AF1485" s="30">
        <f>'27'!AE37</f>
        <v>0.875</v>
      </c>
      <c r="AG1485" s="30">
        <f>'27'!AF37</f>
        <v>0</v>
      </c>
      <c r="AH1485" s="30">
        <f>'27'!AG37</f>
        <v>0</v>
      </c>
      <c r="AI1485" s="30">
        <f>'27'!AH37</f>
        <v>0.875</v>
      </c>
      <c r="AJ1485" s="30">
        <f>'27'!AI37</f>
        <v>45</v>
      </c>
      <c r="AK1485" s="30">
        <f>'27'!AJ37</f>
        <v>45.875</v>
      </c>
      <c r="AL1485" s="30">
        <f>'27'!AK37</f>
        <v>136.88500000000002</v>
      </c>
      <c r="AM1485" s="30">
        <f>'27'!AL37</f>
        <v>142.78500000000003</v>
      </c>
      <c r="AN1485" s="30">
        <f>'27'!AM37</f>
        <v>96.910000000000025</v>
      </c>
      <c r="AO1485" s="30">
        <f>'27'!AN37</f>
        <v>0</v>
      </c>
      <c r="AP1485" s="30">
        <f>'27'!AO37</f>
        <v>0</v>
      </c>
      <c r="AQ1485" s="30">
        <f>'27'!AP37</f>
        <v>142.78500000000003</v>
      </c>
      <c r="AR1485" s="30">
        <f>'27'!AQ37</f>
        <v>6.8139999999999645</v>
      </c>
      <c r="AS1485" s="30">
        <f>'27'!AR37</f>
        <v>0</v>
      </c>
      <c r="AT1485" s="30">
        <f>'27'!AS37</f>
        <v>45.875</v>
      </c>
      <c r="AU1485" s="30">
        <f>'27'!AT37</f>
        <v>97.823999999999984</v>
      </c>
      <c r="AV1485" s="30">
        <f>'27'!AU37</f>
        <v>143.69899999999998</v>
      </c>
      <c r="AW1485" s="30">
        <f>'27'!AV37</f>
        <v>0</v>
      </c>
      <c r="AX1485" s="30">
        <f>'27'!AW37</f>
        <v>10</v>
      </c>
      <c r="AY1485" s="30">
        <f>'27'!AX37</f>
        <v>200</v>
      </c>
      <c r="AZ1485" s="30">
        <f>'27'!AY37</f>
        <v>0</v>
      </c>
      <c r="BA1485" s="30">
        <f>'27'!AZ37</f>
        <v>34</v>
      </c>
      <c r="BB1485" s="30">
        <f>'27'!BA37</f>
        <v>20</v>
      </c>
      <c r="BC1485" s="30">
        <f>'27'!BB37</f>
        <v>264</v>
      </c>
      <c r="BD1485" s="30">
        <f>'27'!BC37</f>
        <v>250.79999999999998</v>
      </c>
      <c r="BE1485" s="30">
        <f>'27'!BD37</f>
        <v>14</v>
      </c>
      <c r="BF1485" s="30">
        <f>'27'!BE37</f>
        <v>15</v>
      </c>
      <c r="BG1485" s="30">
        <f>'27'!BF37</f>
        <v>8</v>
      </c>
      <c r="BH1485" s="30">
        <f>'27'!BG37</f>
        <v>9</v>
      </c>
      <c r="BI1485" s="30">
        <f>'27'!BH37</f>
        <v>1</v>
      </c>
      <c r="BJ1485" s="30">
        <f>'27'!BI37</f>
        <v>47</v>
      </c>
      <c r="BK1485" s="30">
        <f>'27'!BJ37</f>
        <v>203.79999999999998</v>
      </c>
      <c r="BL1485" s="30">
        <f>'27'!BK37</f>
        <v>97.823999999999984</v>
      </c>
      <c r="BM1485" s="30">
        <f>'27'!BL37</f>
        <v>105.976</v>
      </c>
    </row>
    <row r="1486" spans="1:65">
      <c r="A1486" s="78">
        <f>'27'!A38</f>
        <v>42913</v>
      </c>
      <c r="B1486" s="82" t="str">
        <f t="shared" si="23"/>
        <v>14:00:00</v>
      </c>
      <c r="C1486" s="30" t="str">
        <f>'27'!B38</f>
        <v>14H00</v>
      </c>
      <c r="D1486" s="30">
        <f>'27'!C38</f>
        <v>782</v>
      </c>
      <c r="E1486" s="30">
        <f>'27'!D38</f>
        <v>870</v>
      </c>
      <c r="F1486" s="30">
        <f>'27'!E38</f>
        <v>650</v>
      </c>
      <c r="G1486" s="30">
        <f>'27'!F38</f>
        <v>57</v>
      </c>
      <c r="H1486" s="30">
        <f>'27'!G38</f>
        <v>0</v>
      </c>
      <c r="I1486" s="30">
        <f>'27'!H38</f>
        <v>22</v>
      </c>
      <c r="J1486" s="30">
        <f>'27'!I38</f>
        <v>2302</v>
      </c>
      <c r="K1486" s="30">
        <f>'27'!J38</f>
        <v>79</v>
      </c>
      <c r="L1486" s="30">
        <f>'27'!K38</f>
        <v>351</v>
      </c>
      <c r="M1486" s="30">
        <f>'27'!L38</f>
        <v>461</v>
      </c>
      <c r="N1486" s="30">
        <f>'27'!M38</f>
        <v>350</v>
      </c>
      <c r="O1486" s="30">
        <f>'27'!N38</f>
        <v>0</v>
      </c>
      <c r="P1486" s="30">
        <f>'27'!O38</f>
        <v>12</v>
      </c>
      <c r="Q1486" s="30">
        <f>'27'!P38</f>
        <v>16</v>
      </c>
      <c r="R1486" s="30">
        <f>'27'!Q38</f>
        <v>12</v>
      </c>
      <c r="S1486" s="30">
        <f>'27'!R38</f>
        <v>0</v>
      </c>
      <c r="T1486" s="30">
        <f>'27'!S38</f>
        <v>1162</v>
      </c>
      <c r="U1486" s="30">
        <f>'27'!T38</f>
        <v>40</v>
      </c>
      <c r="V1486" s="30">
        <f>'27'!U38</f>
        <v>119</v>
      </c>
      <c r="W1486" s="30">
        <f>'27'!V38</f>
        <v>4.3099999999999996</v>
      </c>
      <c r="X1486" s="30">
        <f>'27'!W38</f>
        <v>3.5</v>
      </c>
      <c r="Y1486" s="30">
        <f>'27'!X38</f>
        <v>5.5</v>
      </c>
      <c r="Z1486" s="30">
        <f>'27'!Y38</f>
        <v>3.5</v>
      </c>
      <c r="AA1486" s="30">
        <f>'27'!Z38</f>
        <v>5.8</v>
      </c>
      <c r="AB1486" s="30">
        <f>'27'!AA38</f>
        <v>2.4</v>
      </c>
      <c r="AC1486" s="30">
        <f>'27'!AB38</f>
        <v>0</v>
      </c>
      <c r="AD1486" s="30">
        <f>'27'!AC38</f>
        <v>0</v>
      </c>
      <c r="AE1486" s="30">
        <f>'27'!AD38</f>
        <v>0</v>
      </c>
      <c r="AF1486" s="30">
        <f>'27'!AE38</f>
        <v>0.9</v>
      </c>
      <c r="AG1486" s="30">
        <f>'27'!AF38</f>
        <v>0</v>
      </c>
      <c r="AH1486" s="30">
        <f>'27'!AG38</f>
        <v>0</v>
      </c>
      <c r="AI1486" s="30">
        <f>'27'!AH38</f>
        <v>0.9</v>
      </c>
      <c r="AJ1486" s="30">
        <f>'27'!AI38</f>
        <v>60</v>
      </c>
      <c r="AK1486" s="30">
        <f>'27'!AJ38</f>
        <v>60.9</v>
      </c>
      <c r="AL1486" s="30">
        <f>'27'!AK38</f>
        <v>139.01000000000002</v>
      </c>
      <c r="AM1486" s="30">
        <f>'27'!AL38</f>
        <v>144.91000000000003</v>
      </c>
      <c r="AN1486" s="30">
        <f>'27'!AM38</f>
        <v>84.010000000000019</v>
      </c>
      <c r="AO1486" s="30">
        <f>'27'!AN38</f>
        <v>0</v>
      </c>
      <c r="AP1486" s="30">
        <f>'27'!AO38</f>
        <v>0</v>
      </c>
      <c r="AQ1486" s="30">
        <f>'27'!AP38</f>
        <v>144.91000000000003</v>
      </c>
      <c r="AR1486" s="30">
        <f>'27'!AQ38</f>
        <v>19.71399999999997</v>
      </c>
      <c r="AS1486" s="30">
        <f>'27'!AR38</f>
        <v>0</v>
      </c>
      <c r="AT1486" s="30">
        <f>'27'!AS38</f>
        <v>60.9</v>
      </c>
      <c r="AU1486" s="30">
        <f>'27'!AT38</f>
        <v>97.823999999999984</v>
      </c>
      <c r="AV1486" s="30">
        <f>'27'!AU38</f>
        <v>158.72399999999999</v>
      </c>
      <c r="AW1486" s="30">
        <f>'27'!AV38</f>
        <v>0</v>
      </c>
      <c r="AX1486" s="30">
        <f>'27'!AW38</f>
        <v>10</v>
      </c>
      <c r="AY1486" s="30">
        <f>'27'!AX38</f>
        <v>200</v>
      </c>
      <c r="AZ1486" s="30">
        <f>'27'!AY38</f>
        <v>0</v>
      </c>
      <c r="BA1486" s="30">
        <f>'27'!AZ38</f>
        <v>34</v>
      </c>
      <c r="BB1486" s="30">
        <f>'27'!BA38</f>
        <v>20</v>
      </c>
      <c r="BC1486" s="30">
        <f>'27'!BB38</f>
        <v>264</v>
      </c>
      <c r="BD1486" s="30">
        <f>'27'!BC38</f>
        <v>250.79999999999998</v>
      </c>
      <c r="BE1486" s="30">
        <f>'27'!BD38</f>
        <v>14</v>
      </c>
      <c r="BF1486" s="30">
        <f>'27'!BE38</f>
        <v>15</v>
      </c>
      <c r="BG1486" s="30">
        <f>'27'!BF38</f>
        <v>8</v>
      </c>
      <c r="BH1486" s="30">
        <f>'27'!BG38</f>
        <v>9</v>
      </c>
      <c r="BI1486" s="30">
        <f>'27'!BH38</f>
        <v>1</v>
      </c>
      <c r="BJ1486" s="30">
        <f>'27'!BI38</f>
        <v>47</v>
      </c>
      <c r="BK1486" s="30">
        <f>'27'!BJ38</f>
        <v>203.79999999999998</v>
      </c>
      <c r="BL1486" s="30">
        <f>'27'!BK38</f>
        <v>97.823999999999984</v>
      </c>
      <c r="BM1486" s="30">
        <f>'27'!BL38</f>
        <v>105.976</v>
      </c>
    </row>
    <row r="1487" spans="1:65">
      <c r="A1487" s="78">
        <f>'27'!A39</f>
        <v>42913</v>
      </c>
      <c r="B1487" s="82" t="str">
        <f t="shared" si="23"/>
        <v>14:30:00</v>
      </c>
      <c r="C1487" s="30" t="str">
        <f>'27'!B39</f>
        <v>14H30</v>
      </c>
      <c r="D1487" s="30">
        <f>'27'!C39</f>
        <v>795</v>
      </c>
      <c r="E1487" s="30">
        <f>'27'!D39</f>
        <v>891</v>
      </c>
      <c r="F1487" s="30">
        <f>'27'!E39</f>
        <v>653</v>
      </c>
      <c r="G1487" s="30">
        <f>'27'!F39</f>
        <v>57</v>
      </c>
      <c r="H1487" s="30">
        <f>'27'!G39</f>
        <v>0</v>
      </c>
      <c r="I1487" s="30">
        <f>'27'!H39</f>
        <v>22</v>
      </c>
      <c r="J1487" s="30">
        <f>'27'!I39</f>
        <v>2339</v>
      </c>
      <c r="K1487" s="30">
        <f>'27'!J39</f>
        <v>79</v>
      </c>
      <c r="L1487" s="30">
        <f>'27'!K39</f>
        <v>352</v>
      </c>
      <c r="M1487" s="30">
        <f>'27'!L39</f>
        <v>476</v>
      </c>
      <c r="N1487" s="30">
        <f>'27'!M39</f>
        <v>320</v>
      </c>
      <c r="O1487" s="30">
        <f>'27'!N39</f>
        <v>0</v>
      </c>
      <c r="P1487" s="30">
        <f>'27'!O39</f>
        <v>12</v>
      </c>
      <c r="Q1487" s="30">
        <f>'27'!P39</f>
        <v>16</v>
      </c>
      <c r="R1487" s="30">
        <f>'27'!Q39</f>
        <v>11</v>
      </c>
      <c r="S1487" s="30">
        <f>'27'!R39</f>
        <v>0</v>
      </c>
      <c r="T1487" s="30">
        <f>'27'!S39</f>
        <v>1148</v>
      </c>
      <c r="U1487" s="30">
        <f>'27'!T39</f>
        <v>39</v>
      </c>
      <c r="V1487" s="30">
        <f>'27'!U39</f>
        <v>118</v>
      </c>
      <c r="W1487" s="30">
        <f>'27'!V39</f>
        <v>4.3099999999999996</v>
      </c>
      <c r="X1487" s="30">
        <f>'27'!W39</f>
        <v>3.5</v>
      </c>
      <c r="Y1487" s="30">
        <f>'27'!X39</f>
        <v>5.5</v>
      </c>
      <c r="Z1487" s="30">
        <f>'27'!Y39</f>
        <v>3.5</v>
      </c>
      <c r="AA1487" s="30">
        <f>'27'!Z39</f>
        <v>5.8</v>
      </c>
      <c r="AB1487" s="30">
        <f>'27'!AA39</f>
        <v>2.4</v>
      </c>
      <c r="AC1487" s="30">
        <f>'27'!AB39</f>
        <v>0</v>
      </c>
      <c r="AD1487" s="30">
        <f>'27'!AC39</f>
        <v>0</v>
      </c>
      <c r="AE1487" s="30">
        <f>'27'!AD39</f>
        <v>0</v>
      </c>
      <c r="AF1487" s="30">
        <f>'27'!AE39</f>
        <v>0.9</v>
      </c>
      <c r="AG1487" s="30">
        <f>'27'!AF39</f>
        <v>0</v>
      </c>
      <c r="AH1487" s="30">
        <f>'27'!AG39</f>
        <v>0</v>
      </c>
      <c r="AI1487" s="30">
        <f>'27'!AH39</f>
        <v>0.9</v>
      </c>
      <c r="AJ1487" s="30">
        <f>'27'!AI39</f>
        <v>60</v>
      </c>
      <c r="AK1487" s="30">
        <f>'27'!AJ39</f>
        <v>60.9</v>
      </c>
      <c r="AL1487" s="30">
        <f>'27'!AK39</f>
        <v>138.01000000000002</v>
      </c>
      <c r="AM1487" s="30">
        <f>'27'!AL39</f>
        <v>143.91000000000003</v>
      </c>
      <c r="AN1487" s="30">
        <f>'27'!AM39</f>
        <v>83.010000000000019</v>
      </c>
      <c r="AO1487" s="30">
        <f>'27'!AN39</f>
        <v>0</v>
      </c>
      <c r="AP1487" s="30">
        <f>'27'!AO39</f>
        <v>0</v>
      </c>
      <c r="AQ1487" s="30">
        <f>'27'!AP39</f>
        <v>143.91000000000003</v>
      </c>
      <c r="AR1487" s="30">
        <f>'27'!AQ39</f>
        <v>20.71399999999997</v>
      </c>
      <c r="AS1487" s="30">
        <f>'27'!AR39</f>
        <v>0</v>
      </c>
      <c r="AT1487" s="30">
        <f>'27'!AS39</f>
        <v>60.9</v>
      </c>
      <c r="AU1487" s="30">
        <f>'27'!AT39</f>
        <v>97.823999999999984</v>
      </c>
      <c r="AV1487" s="30">
        <f>'27'!AU39</f>
        <v>158.72399999999999</v>
      </c>
      <c r="AW1487" s="30">
        <f>'27'!AV39</f>
        <v>0</v>
      </c>
      <c r="AX1487" s="30">
        <f>'27'!AW39</f>
        <v>10</v>
      </c>
      <c r="AY1487" s="30">
        <f>'27'!AX39</f>
        <v>200</v>
      </c>
      <c r="AZ1487" s="30">
        <f>'27'!AY39</f>
        <v>0</v>
      </c>
      <c r="BA1487" s="30">
        <f>'27'!AZ39</f>
        <v>34</v>
      </c>
      <c r="BB1487" s="30">
        <f>'27'!BA39</f>
        <v>20</v>
      </c>
      <c r="BC1487" s="30">
        <f>'27'!BB39</f>
        <v>264</v>
      </c>
      <c r="BD1487" s="30">
        <f>'27'!BC39</f>
        <v>250.79999999999998</v>
      </c>
      <c r="BE1487" s="30">
        <f>'27'!BD39</f>
        <v>14</v>
      </c>
      <c r="BF1487" s="30">
        <f>'27'!BE39</f>
        <v>15</v>
      </c>
      <c r="BG1487" s="30">
        <f>'27'!BF39</f>
        <v>8</v>
      </c>
      <c r="BH1487" s="30">
        <f>'27'!BG39</f>
        <v>9</v>
      </c>
      <c r="BI1487" s="30">
        <f>'27'!BH39</f>
        <v>1</v>
      </c>
      <c r="BJ1487" s="30">
        <f>'27'!BI39</f>
        <v>47</v>
      </c>
      <c r="BK1487" s="30">
        <f>'27'!BJ39</f>
        <v>203.79999999999998</v>
      </c>
      <c r="BL1487" s="30">
        <f>'27'!BK39</f>
        <v>97.823999999999984</v>
      </c>
      <c r="BM1487" s="30">
        <f>'27'!BL39</f>
        <v>105.976</v>
      </c>
    </row>
    <row r="1488" spans="1:65">
      <c r="A1488" s="78">
        <f>'27'!A40</f>
        <v>42913</v>
      </c>
      <c r="B1488" s="82" t="str">
        <f t="shared" si="23"/>
        <v>15:00:00</v>
      </c>
      <c r="C1488" s="30" t="str">
        <f>'27'!B40</f>
        <v>15H00</v>
      </c>
      <c r="D1488" s="30">
        <f>'27'!C40</f>
        <v>805</v>
      </c>
      <c r="E1488" s="30">
        <f>'27'!D40</f>
        <v>903</v>
      </c>
      <c r="F1488" s="30">
        <f>'27'!E40</f>
        <v>658</v>
      </c>
      <c r="G1488" s="30">
        <f>'27'!F40</f>
        <v>58</v>
      </c>
      <c r="H1488" s="30">
        <f>'27'!G40</f>
        <v>0</v>
      </c>
      <c r="I1488" s="30">
        <f>'27'!H40</f>
        <v>23</v>
      </c>
      <c r="J1488" s="30">
        <f>'27'!I40</f>
        <v>2366</v>
      </c>
      <c r="K1488" s="30">
        <f>'27'!J40</f>
        <v>81</v>
      </c>
      <c r="L1488" s="30">
        <f>'27'!K40</f>
        <v>364</v>
      </c>
      <c r="M1488" s="30">
        <f>'27'!L40</f>
        <v>483</v>
      </c>
      <c r="N1488" s="30">
        <f>'27'!M40</f>
        <v>340</v>
      </c>
      <c r="O1488" s="30">
        <f>'27'!N40</f>
        <v>0</v>
      </c>
      <c r="P1488" s="30">
        <f>'27'!O40</f>
        <v>12</v>
      </c>
      <c r="Q1488" s="30">
        <f>'27'!P40</f>
        <v>16</v>
      </c>
      <c r="R1488" s="30">
        <f>'27'!Q40</f>
        <v>12</v>
      </c>
      <c r="S1488" s="30">
        <f>'27'!R40</f>
        <v>0</v>
      </c>
      <c r="T1488" s="30">
        <f>'27'!S40</f>
        <v>1187</v>
      </c>
      <c r="U1488" s="30">
        <f>'27'!T40</f>
        <v>40</v>
      </c>
      <c r="V1488" s="30">
        <f>'27'!U40</f>
        <v>121</v>
      </c>
      <c r="W1488" s="30">
        <f>'27'!V40</f>
        <v>4.3099999999999996</v>
      </c>
      <c r="X1488" s="30">
        <f>'27'!W40</f>
        <v>3.5</v>
      </c>
      <c r="Y1488" s="30">
        <f>'27'!X40</f>
        <v>6</v>
      </c>
      <c r="Z1488" s="30">
        <f>'27'!Y40</f>
        <v>3.6</v>
      </c>
      <c r="AA1488" s="30">
        <f>'27'!Z40</f>
        <v>6.2</v>
      </c>
      <c r="AB1488" s="30">
        <f>'27'!AA40</f>
        <v>2.2999999999999998</v>
      </c>
      <c r="AC1488" s="30">
        <f>'27'!AB40</f>
        <v>0</v>
      </c>
      <c r="AD1488" s="30">
        <f>'27'!AC40</f>
        <v>0</v>
      </c>
      <c r="AE1488" s="30">
        <f>'27'!AD40</f>
        <v>0</v>
      </c>
      <c r="AF1488" s="30">
        <f>'27'!AE40</f>
        <v>0.82499999999999996</v>
      </c>
      <c r="AG1488" s="30">
        <f>'27'!AF40</f>
        <v>0</v>
      </c>
      <c r="AH1488" s="30">
        <f>'27'!AG40</f>
        <v>0</v>
      </c>
      <c r="AI1488" s="30">
        <f>'27'!AH40</f>
        <v>0.82499999999999996</v>
      </c>
      <c r="AJ1488" s="30">
        <f>'27'!AI40</f>
        <v>60</v>
      </c>
      <c r="AK1488" s="30">
        <f>'27'!AJ40</f>
        <v>60.825000000000003</v>
      </c>
      <c r="AL1488" s="30">
        <f>'27'!AK40</f>
        <v>141.93499999999997</v>
      </c>
      <c r="AM1488" s="30">
        <f>'27'!AL40</f>
        <v>147.73499999999999</v>
      </c>
      <c r="AN1488" s="30">
        <f>'27'!AM40</f>
        <v>86.909999999999982</v>
      </c>
      <c r="AO1488" s="30">
        <f>'27'!AN40</f>
        <v>0</v>
      </c>
      <c r="AP1488" s="30">
        <f>'27'!AO40</f>
        <v>0</v>
      </c>
      <c r="AQ1488" s="30">
        <f>'27'!AP40</f>
        <v>147.73499999999999</v>
      </c>
      <c r="AR1488" s="30">
        <f>'27'!AQ40</f>
        <v>16.714000000000027</v>
      </c>
      <c r="AS1488" s="30">
        <f>'27'!AR40</f>
        <v>0</v>
      </c>
      <c r="AT1488" s="30">
        <f>'27'!AS40</f>
        <v>60.825000000000003</v>
      </c>
      <c r="AU1488" s="30">
        <f>'27'!AT40</f>
        <v>97.823999999999984</v>
      </c>
      <c r="AV1488" s="30">
        <f>'27'!AU40</f>
        <v>158.649</v>
      </c>
      <c r="AW1488" s="30">
        <f>'27'!AV40</f>
        <v>0</v>
      </c>
      <c r="AX1488" s="30">
        <f>'27'!AW40</f>
        <v>10</v>
      </c>
      <c r="AY1488" s="30">
        <f>'27'!AX40</f>
        <v>200</v>
      </c>
      <c r="AZ1488" s="30">
        <f>'27'!AY40</f>
        <v>0</v>
      </c>
      <c r="BA1488" s="30">
        <f>'27'!AZ40</f>
        <v>34</v>
      </c>
      <c r="BB1488" s="30">
        <f>'27'!BA40</f>
        <v>20</v>
      </c>
      <c r="BC1488" s="30">
        <f>'27'!BB40</f>
        <v>264</v>
      </c>
      <c r="BD1488" s="30">
        <f>'27'!BC40</f>
        <v>250.79999999999998</v>
      </c>
      <c r="BE1488" s="30">
        <f>'27'!BD40</f>
        <v>14</v>
      </c>
      <c r="BF1488" s="30">
        <f>'27'!BE40</f>
        <v>15</v>
      </c>
      <c r="BG1488" s="30">
        <f>'27'!BF40</f>
        <v>8</v>
      </c>
      <c r="BH1488" s="30">
        <f>'27'!BG40</f>
        <v>9</v>
      </c>
      <c r="BI1488" s="30">
        <f>'27'!BH40</f>
        <v>1</v>
      </c>
      <c r="BJ1488" s="30">
        <f>'27'!BI40</f>
        <v>47</v>
      </c>
      <c r="BK1488" s="30">
        <f>'27'!BJ40</f>
        <v>203.79999999999998</v>
      </c>
      <c r="BL1488" s="30">
        <f>'27'!BK40</f>
        <v>97.823999999999984</v>
      </c>
      <c r="BM1488" s="30">
        <f>'27'!BL40</f>
        <v>105.976</v>
      </c>
    </row>
    <row r="1489" spans="1:65">
      <c r="A1489" s="78">
        <f>'27'!A41</f>
        <v>42913</v>
      </c>
      <c r="B1489" s="82" t="str">
        <f t="shared" si="23"/>
        <v>15:30:00</v>
      </c>
      <c r="C1489" s="30" t="str">
        <f>'27'!B41</f>
        <v>15H30</v>
      </c>
      <c r="D1489" s="30">
        <f>'27'!C41</f>
        <v>808</v>
      </c>
      <c r="E1489" s="30">
        <f>'27'!D41</f>
        <v>916</v>
      </c>
      <c r="F1489" s="30">
        <f>'27'!E41</f>
        <v>667</v>
      </c>
      <c r="G1489" s="30">
        <f>'27'!F41</f>
        <v>58</v>
      </c>
      <c r="H1489" s="30">
        <f>'27'!G41</f>
        <v>0</v>
      </c>
      <c r="I1489" s="30">
        <f>'27'!H41</f>
        <v>22</v>
      </c>
      <c r="J1489" s="30">
        <f>'27'!I41</f>
        <v>2391</v>
      </c>
      <c r="K1489" s="30">
        <f>'27'!J41</f>
        <v>80</v>
      </c>
      <c r="L1489" s="30">
        <f>'27'!K41</f>
        <v>353</v>
      </c>
      <c r="M1489" s="30">
        <f>'27'!L41</f>
        <v>487</v>
      </c>
      <c r="N1489" s="30">
        <f>'27'!M41</f>
        <v>350</v>
      </c>
      <c r="O1489" s="30">
        <f>'27'!N41</f>
        <v>0</v>
      </c>
      <c r="P1489" s="30">
        <f>'27'!O41</f>
        <v>13</v>
      </c>
      <c r="Q1489" s="30">
        <f>'27'!P41</f>
        <v>16</v>
      </c>
      <c r="R1489" s="30">
        <f>'27'!Q41</f>
        <v>12</v>
      </c>
      <c r="S1489" s="30">
        <f>'27'!R41</f>
        <v>0</v>
      </c>
      <c r="T1489" s="30">
        <f>'27'!S41</f>
        <v>1190</v>
      </c>
      <c r="U1489" s="30">
        <f>'27'!T41</f>
        <v>41</v>
      </c>
      <c r="V1489" s="30">
        <f>'27'!U41</f>
        <v>121</v>
      </c>
      <c r="W1489" s="30">
        <f>'27'!V41</f>
        <v>4.3099999999999996</v>
      </c>
      <c r="X1489" s="30">
        <f>'27'!W41</f>
        <v>3.5</v>
      </c>
      <c r="Y1489" s="30">
        <f>'27'!X41</f>
        <v>6</v>
      </c>
      <c r="Z1489" s="30">
        <f>'27'!Y41</f>
        <v>3.6</v>
      </c>
      <c r="AA1489" s="30">
        <f>'27'!Z41</f>
        <v>6.2</v>
      </c>
      <c r="AB1489" s="30">
        <f>'27'!AA41</f>
        <v>2.2999999999999998</v>
      </c>
      <c r="AC1489" s="30">
        <f>'27'!AB41</f>
        <v>0</v>
      </c>
      <c r="AD1489" s="30">
        <f>'27'!AC41</f>
        <v>0</v>
      </c>
      <c r="AE1489" s="30">
        <f>'27'!AD41</f>
        <v>0</v>
      </c>
      <c r="AF1489" s="30">
        <f>'27'!AE41</f>
        <v>0.82499999999999996</v>
      </c>
      <c r="AG1489" s="30">
        <f>'27'!AF41</f>
        <v>0</v>
      </c>
      <c r="AH1489" s="30">
        <f>'27'!AG41</f>
        <v>0</v>
      </c>
      <c r="AI1489" s="30">
        <f>'27'!AH41</f>
        <v>0.82499999999999996</v>
      </c>
      <c r="AJ1489" s="30">
        <f>'27'!AI41</f>
        <v>60</v>
      </c>
      <c r="AK1489" s="30">
        <f>'27'!AJ41</f>
        <v>60.825000000000003</v>
      </c>
      <c r="AL1489" s="30">
        <f>'27'!AK41</f>
        <v>141.93499999999997</v>
      </c>
      <c r="AM1489" s="30">
        <f>'27'!AL41</f>
        <v>147.73499999999999</v>
      </c>
      <c r="AN1489" s="30">
        <f>'27'!AM41</f>
        <v>86.909999999999982</v>
      </c>
      <c r="AO1489" s="30">
        <f>'27'!AN41</f>
        <v>0</v>
      </c>
      <c r="AP1489" s="30">
        <f>'27'!AO41</f>
        <v>0</v>
      </c>
      <c r="AQ1489" s="30">
        <f>'27'!AP41</f>
        <v>147.73499999999999</v>
      </c>
      <c r="AR1489" s="30">
        <f>'27'!AQ41</f>
        <v>16.714000000000027</v>
      </c>
      <c r="AS1489" s="30">
        <f>'27'!AR41</f>
        <v>0</v>
      </c>
      <c r="AT1489" s="30">
        <f>'27'!AS41</f>
        <v>60.825000000000003</v>
      </c>
      <c r="AU1489" s="30">
        <f>'27'!AT41</f>
        <v>97.823999999999984</v>
      </c>
      <c r="AV1489" s="30">
        <f>'27'!AU41</f>
        <v>158.649</v>
      </c>
      <c r="AW1489" s="30">
        <f>'27'!AV41</f>
        <v>0</v>
      </c>
      <c r="AX1489" s="30">
        <f>'27'!AW41</f>
        <v>10</v>
      </c>
      <c r="AY1489" s="30">
        <f>'27'!AX41</f>
        <v>200</v>
      </c>
      <c r="AZ1489" s="30">
        <f>'27'!AY41</f>
        <v>0</v>
      </c>
      <c r="BA1489" s="30">
        <f>'27'!AZ41</f>
        <v>34</v>
      </c>
      <c r="BB1489" s="30">
        <f>'27'!BA41</f>
        <v>20</v>
      </c>
      <c r="BC1489" s="30">
        <f>'27'!BB41</f>
        <v>264</v>
      </c>
      <c r="BD1489" s="30">
        <f>'27'!BC41</f>
        <v>250.79999999999998</v>
      </c>
      <c r="BE1489" s="30">
        <f>'27'!BD41</f>
        <v>14</v>
      </c>
      <c r="BF1489" s="30">
        <f>'27'!BE41</f>
        <v>15</v>
      </c>
      <c r="BG1489" s="30">
        <f>'27'!BF41</f>
        <v>8</v>
      </c>
      <c r="BH1489" s="30">
        <f>'27'!BG41</f>
        <v>9</v>
      </c>
      <c r="BI1489" s="30">
        <f>'27'!BH41</f>
        <v>1</v>
      </c>
      <c r="BJ1489" s="30">
        <f>'27'!BI41</f>
        <v>47</v>
      </c>
      <c r="BK1489" s="30">
        <f>'27'!BJ41</f>
        <v>203.79999999999998</v>
      </c>
      <c r="BL1489" s="30">
        <f>'27'!BK41</f>
        <v>97.823999999999984</v>
      </c>
      <c r="BM1489" s="30">
        <f>'27'!BL41</f>
        <v>105.976</v>
      </c>
    </row>
    <row r="1490" spans="1:65">
      <c r="A1490" s="78">
        <f>'27'!A42</f>
        <v>42913</v>
      </c>
      <c r="B1490" s="82" t="str">
        <f t="shared" si="23"/>
        <v>16:00:00</v>
      </c>
      <c r="C1490" s="30" t="str">
        <f>'27'!B42</f>
        <v>16H00</v>
      </c>
      <c r="D1490" s="30">
        <f>'27'!C42</f>
        <v>834</v>
      </c>
      <c r="E1490" s="30">
        <f>'27'!D42</f>
        <v>861</v>
      </c>
      <c r="F1490" s="30">
        <f>'27'!E42</f>
        <v>647</v>
      </c>
      <c r="G1490" s="30">
        <f>'27'!F42</f>
        <v>58</v>
      </c>
      <c r="H1490" s="30">
        <f>'27'!G42</f>
        <v>0</v>
      </c>
      <c r="I1490" s="30">
        <f>'27'!H42</f>
        <v>21</v>
      </c>
      <c r="J1490" s="30">
        <f>'27'!I42</f>
        <v>2342</v>
      </c>
      <c r="K1490" s="30">
        <f>'27'!J42</f>
        <v>79</v>
      </c>
      <c r="L1490" s="30">
        <f>'27'!K42</f>
        <v>371</v>
      </c>
      <c r="M1490" s="30">
        <f>'27'!L42</f>
        <v>472</v>
      </c>
      <c r="N1490" s="30">
        <f>'27'!M42</f>
        <v>350</v>
      </c>
      <c r="O1490" s="30">
        <f>'27'!N42</f>
        <v>0</v>
      </c>
      <c r="P1490" s="30">
        <f>'27'!O42</f>
        <v>12</v>
      </c>
      <c r="Q1490" s="30">
        <f>'27'!P42</f>
        <v>16</v>
      </c>
      <c r="R1490" s="30">
        <f>'27'!Q42</f>
        <v>12</v>
      </c>
      <c r="S1490" s="30">
        <f>'27'!R42</f>
        <v>0</v>
      </c>
      <c r="T1490" s="30">
        <f>'27'!S42</f>
        <v>1193</v>
      </c>
      <c r="U1490" s="30">
        <f>'27'!T42</f>
        <v>40</v>
      </c>
      <c r="V1490" s="30">
        <f>'27'!U42</f>
        <v>119</v>
      </c>
      <c r="W1490" s="30">
        <f>'27'!V42</f>
        <v>4.3099999999999996</v>
      </c>
      <c r="X1490" s="30">
        <f>'27'!W42</f>
        <v>3.5</v>
      </c>
      <c r="Y1490" s="30">
        <f>'27'!X42</f>
        <v>6</v>
      </c>
      <c r="Z1490" s="30">
        <f>'27'!Y42</f>
        <v>3.7</v>
      </c>
      <c r="AA1490" s="30">
        <f>'27'!Z42</f>
        <v>6.4</v>
      </c>
      <c r="AB1490" s="30">
        <f>'27'!AA42</f>
        <v>2.6</v>
      </c>
      <c r="AC1490" s="30">
        <f>'27'!AB42</f>
        <v>0</v>
      </c>
      <c r="AD1490" s="30">
        <f>'27'!AC42</f>
        <v>0</v>
      </c>
      <c r="AE1490" s="30">
        <f>'27'!AD42</f>
        <v>0</v>
      </c>
      <c r="AF1490" s="30">
        <f>'27'!AE42</f>
        <v>0.82499999999999996</v>
      </c>
      <c r="AG1490" s="30">
        <f>'27'!AF42</f>
        <v>0</v>
      </c>
      <c r="AH1490" s="30">
        <f>'27'!AG42</f>
        <v>0</v>
      </c>
      <c r="AI1490" s="30">
        <f>'27'!AH42</f>
        <v>0.82499999999999996</v>
      </c>
      <c r="AJ1490" s="30">
        <f>'27'!AI42</f>
        <v>60</v>
      </c>
      <c r="AK1490" s="30">
        <f>'27'!AJ42</f>
        <v>60.825000000000003</v>
      </c>
      <c r="AL1490" s="30">
        <f>'27'!AK42</f>
        <v>140.23499999999999</v>
      </c>
      <c r="AM1490" s="30">
        <f>'27'!AL42</f>
        <v>146.33499999999998</v>
      </c>
      <c r="AN1490" s="30">
        <f>'27'!AM42</f>
        <v>85.509999999999977</v>
      </c>
      <c r="AO1490" s="30">
        <f>'27'!AN42</f>
        <v>0</v>
      </c>
      <c r="AP1490" s="30">
        <f>'27'!AO42</f>
        <v>0</v>
      </c>
      <c r="AQ1490" s="30">
        <f>'27'!AP42</f>
        <v>146.33499999999998</v>
      </c>
      <c r="AR1490" s="30">
        <f>'27'!AQ42</f>
        <v>18.414000000000016</v>
      </c>
      <c r="AS1490" s="30">
        <f>'27'!AR42</f>
        <v>0</v>
      </c>
      <c r="AT1490" s="30">
        <f>'27'!AS42</f>
        <v>60.825000000000003</v>
      </c>
      <c r="AU1490" s="30">
        <f>'27'!AT42</f>
        <v>97.823999999999984</v>
      </c>
      <c r="AV1490" s="30">
        <f>'27'!AU42</f>
        <v>158.649</v>
      </c>
      <c r="AW1490" s="30">
        <f>'27'!AV42</f>
        <v>0</v>
      </c>
      <c r="AX1490" s="30">
        <f>'27'!AW42</f>
        <v>10</v>
      </c>
      <c r="AY1490" s="30">
        <f>'27'!AX42</f>
        <v>200</v>
      </c>
      <c r="AZ1490" s="30">
        <f>'27'!AY42</f>
        <v>0</v>
      </c>
      <c r="BA1490" s="30">
        <f>'27'!AZ42</f>
        <v>34</v>
      </c>
      <c r="BB1490" s="30">
        <f>'27'!BA42</f>
        <v>20</v>
      </c>
      <c r="BC1490" s="30">
        <f>'27'!BB42</f>
        <v>264</v>
      </c>
      <c r="BD1490" s="30">
        <f>'27'!BC42</f>
        <v>250.79999999999998</v>
      </c>
      <c r="BE1490" s="30">
        <f>'27'!BD42</f>
        <v>14</v>
      </c>
      <c r="BF1490" s="30">
        <f>'27'!BE42</f>
        <v>15</v>
      </c>
      <c r="BG1490" s="30">
        <f>'27'!BF42</f>
        <v>8</v>
      </c>
      <c r="BH1490" s="30">
        <f>'27'!BG42</f>
        <v>9</v>
      </c>
      <c r="BI1490" s="30">
        <f>'27'!BH42</f>
        <v>1</v>
      </c>
      <c r="BJ1490" s="30">
        <f>'27'!BI42</f>
        <v>47</v>
      </c>
      <c r="BK1490" s="30">
        <f>'27'!BJ42</f>
        <v>203.79999999999998</v>
      </c>
      <c r="BL1490" s="30">
        <f>'27'!BK42</f>
        <v>97.823999999999984</v>
      </c>
      <c r="BM1490" s="30">
        <f>'27'!BL42</f>
        <v>105.976</v>
      </c>
    </row>
    <row r="1491" spans="1:65">
      <c r="A1491" s="78">
        <f>'27'!A43</f>
        <v>42913</v>
      </c>
      <c r="B1491" s="82" t="str">
        <f t="shared" si="23"/>
        <v>16:30:00</v>
      </c>
      <c r="C1491" s="30" t="str">
        <f>'27'!B43</f>
        <v>16H30</v>
      </c>
      <c r="D1491" s="30">
        <f>'27'!C43</f>
        <v>835</v>
      </c>
      <c r="E1491" s="30">
        <f>'27'!D43</f>
        <v>875</v>
      </c>
      <c r="F1491" s="30">
        <f>'27'!E43</f>
        <v>634</v>
      </c>
      <c r="G1491" s="30">
        <f>'27'!F43</f>
        <v>57</v>
      </c>
      <c r="H1491" s="30">
        <f>'27'!G43</f>
        <v>0</v>
      </c>
      <c r="I1491" s="30">
        <f>'27'!H43</f>
        <v>21</v>
      </c>
      <c r="J1491" s="30">
        <f>'27'!I43</f>
        <v>2344</v>
      </c>
      <c r="K1491" s="30">
        <f>'27'!J43</f>
        <v>78</v>
      </c>
      <c r="L1491" s="30">
        <f>'27'!K43</f>
        <v>362</v>
      </c>
      <c r="M1491" s="30">
        <f>'27'!L43</f>
        <v>468</v>
      </c>
      <c r="N1491" s="30">
        <f>'27'!M43</f>
        <v>380</v>
      </c>
      <c r="O1491" s="30">
        <f>'27'!N43</f>
        <v>0</v>
      </c>
      <c r="P1491" s="30">
        <f>'27'!O43</f>
        <v>13</v>
      </c>
      <c r="Q1491" s="30">
        <f>'27'!P43</f>
        <v>16</v>
      </c>
      <c r="R1491" s="30">
        <f>'27'!Q43</f>
        <v>13</v>
      </c>
      <c r="S1491" s="30">
        <f>'27'!R43</f>
        <v>0</v>
      </c>
      <c r="T1491" s="30">
        <f>'27'!S43</f>
        <v>1210</v>
      </c>
      <c r="U1491" s="30">
        <f>'27'!T43</f>
        <v>42</v>
      </c>
      <c r="V1491" s="30">
        <f>'27'!U43</f>
        <v>120</v>
      </c>
      <c r="W1491" s="30">
        <f>'27'!V43</f>
        <v>4.3099999999999996</v>
      </c>
      <c r="X1491" s="30">
        <f>'27'!W43</f>
        <v>3.5</v>
      </c>
      <c r="Y1491" s="30">
        <f>'27'!X43</f>
        <v>6</v>
      </c>
      <c r="Z1491" s="30">
        <f>'27'!Y43</f>
        <v>3.7</v>
      </c>
      <c r="AA1491" s="30">
        <f>'27'!Z43</f>
        <v>6.4</v>
      </c>
      <c r="AB1491" s="30">
        <f>'27'!AA43</f>
        <v>2.6</v>
      </c>
      <c r="AC1491" s="30">
        <f>'27'!AB43</f>
        <v>0</v>
      </c>
      <c r="AD1491" s="30">
        <f>'27'!AC43</f>
        <v>0</v>
      </c>
      <c r="AE1491" s="30">
        <f>'27'!AD43</f>
        <v>0</v>
      </c>
      <c r="AF1491" s="30">
        <f>'27'!AE43</f>
        <v>0.82499999999999996</v>
      </c>
      <c r="AG1491" s="30">
        <f>'27'!AF43</f>
        <v>0</v>
      </c>
      <c r="AH1491" s="30">
        <f>'27'!AG43</f>
        <v>0</v>
      </c>
      <c r="AI1491" s="30">
        <f>'27'!AH43</f>
        <v>0.82499999999999996</v>
      </c>
      <c r="AJ1491" s="30">
        <f>'27'!AI43</f>
        <v>60</v>
      </c>
      <c r="AK1491" s="30">
        <f>'27'!AJ43</f>
        <v>60.825000000000003</v>
      </c>
      <c r="AL1491" s="30">
        <f>'27'!AK43</f>
        <v>141.23499999999999</v>
      </c>
      <c r="AM1491" s="30">
        <f>'27'!AL43</f>
        <v>147.33499999999998</v>
      </c>
      <c r="AN1491" s="30">
        <f>'27'!AM43</f>
        <v>86.509999999999977</v>
      </c>
      <c r="AO1491" s="30">
        <f>'27'!AN43</f>
        <v>0</v>
      </c>
      <c r="AP1491" s="30">
        <f>'27'!AO43</f>
        <v>0</v>
      </c>
      <c r="AQ1491" s="30">
        <f>'27'!AP43</f>
        <v>147.33499999999998</v>
      </c>
      <c r="AR1491" s="30">
        <f>'27'!AQ43</f>
        <v>17.414000000000016</v>
      </c>
      <c r="AS1491" s="30">
        <f>'27'!AR43</f>
        <v>0</v>
      </c>
      <c r="AT1491" s="30">
        <f>'27'!AS43</f>
        <v>60.825000000000003</v>
      </c>
      <c r="AU1491" s="30">
        <f>'27'!AT43</f>
        <v>97.823999999999984</v>
      </c>
      <c r="AV1491" s="30">
        <f>'27'!AU43</f>
        <v>158.649</v>
      </c>
      <c r="AW1491" s="30">
        <f>'27'!AV43</f>
        <v>0</v>
      </c>
      <c r="AX1491" s="30">
        <f>'27'!AW43</f>
        <v>10</v>
      </c>
      <c r="AY1491" s="30">
        <f>'27'!AX43</f>
        <v>200</v>
      </c>
      <c r="AZ1491" s="30">
        <f>'27'!AY43</f>
        <v>0</v>
      </c>
      <c r="BA1491" s="30">
        <f>'27'!AZ43</f>
        <v>34</v>
      </c>
      <c r="BB1491" s="30">
        <f>'27'!BA43</f>
        <v>20</v>
      </c>
      <c r="BC1491" s="30">
        <f>'27'!BB43</f>
        <v>264</v>
      </c>
      <c r="BD1491" s="30">
        <f>'27'!BC43</f>
        <v>250.79999999999998</v>
      </c>
      <c r="BE1491" s="30">
        <f>'27'!BD43</f>
        <v>14</v>
      </c>
      <c r="BF1491" s="30">
        <f>'27'!BE43</f>
        <v>15</v>
      </c>
      <c r="BG1491" s="30">
        <f>'27'!BF43</f>
        <v>8</v>
      </c>
      <c r="BH1491" s="30">
        <f>'27'!BG43</f>
        <v>9</v>
      </c>
      <c r="BI1491" s="30">
        <f>'27'!BH43</f>
        <v>1</v>
      </c>
      <c r="BJ1491" s="30">
        <f>'27'!BI43</f>
        <v>47</v>
      </c>
      <c r="BK1491" s="30">
        <f>'27'!BJ43</f>
        <v>203.79999999999998</v>
      </c>
      <c r="BL1491" s="30">
        <f>'27'!BK43</f>
        <v>97.823999999999984</v>
      </c>
      <c r="BM1491" s="30">
        <f>'27'!BL43</f>
        <v>105.976</v>
      </c>
    </row>
    <row r="1492" spans="1:65">
      <c r="A1492" s="78">
        <f>'27'!A44</f>
        <v>42913</v>
      </c>
      <c r="B1492" s="82" t="str">
        <f t="shared" si="23"/>
        <v>17:00:00</v>
      </c>
      <c r="C1492" s="30" t="str">
        <f>'27'!B44</f>
        <v>17H00</v>
      </c>
      <c r="D1492" s="30">
        <f>'27'!C44</f>
        <v>832</v>
      </c>
      <c r="E1492" s="30">
        <f>'27'!D44</f>
        <v>861</v>
      </c>
      <c r="F1492" s="30">
        <f>'27'!E44</f>
        <v>634</v>
      </c>
      <c r="G1492" s="30">
        <f>'27'!F44</f>
        <v>58</v>
      </c>
      <c r="H1492" s="30">
        <f>'27'!G44</f>
        <v>0</v>
      </c>
      <c r="I1492" s="30">
        <f>'27'!H44</f>
        <v>21</v>
      </c>
      <c r="J1492" s="30">
        <f>'27'!I44</f>
        <v>2327</v>
      </c>
      <c r="K1492" s="30">
        <f>'27'!J44</f>
        <v>79</v>
      </c>
      <c r="L1492" s="30">
        <f>'27'!K44</f>
        <v>0</v>
      </c>
      <c r="M1492" s="30">
        <f>'27'!L44</f>
        <v>0</v>
      </c>
      <c r="N1492" s="30">
        <f>'27'!M44</f>
        <v>0</v>
      </c>
      <c r="O1492" s="30">
        <f>'27'!N44</f>
        <v>0</v>
      </c>
      <c r="P1492" s="30">
        <f>'27'!O44</f>
        <v>0</v>
      </c>
      <c r="Q1492" s="30">
        <f>'27'!P44</f>
        <v>0</v>
      </c>
      <c r="R1492" s="30">
        <f>'27'!Q44</f>
        <v>0</v>
      </c>
      <c r="S1492" s="30">
        <f>'27'!R44</f>
        <v>0</v>
      </c>
      <c r="T1492" s="30">
        <f>'27'!S44</f>
        <v>0</v>
      </c>
      <c r="U1492" s="30">
        <f>'27'!T44</f>
        <v>0</v>
      </c>
      <c r="V1492" s="30">
        <f>'27'!U44</f>
        <v>79</v>
      </c>
      <c r="W1492" s="30">
        <f>'27'!V44</f>
        <v>0</v>
      </c>
      <c r="X1492" s="30">
        <f>'27'!W44</f>
        <v>0</v>
      </c>
      <c r="Y1492" s="30">
        <f>'27'!X44</f>
        <v>0</v>
      </c>
      <c r="Z1492" s="30">
        <f>'27'!Y44</f>
        <v>0</v>
      </c>
      <c r="AA1492" s="30">
        <f>'27'!Z44</f>
        <v>0</v>
      </c>
      <c r="AB1492" s="30">
        <f>'27'!AA44</f>
        <v>2.4</v>
      </c>
      <c r="AC1492" s="30">
        <f>'27'!AB44</f>
        <v>0</v>
      </c>
      <c r="AD1492" s="30">
        <f>'27'!AC44</f>
        <v>0</v>
      </c>
      <c r="AE1492" s="30">
        <f>'27'!AD44</f>
        <v>0</v>
      </c>
      <c r="AF1492" s="30">
        <f>'27'!AE44</f>
        <v>0.67500000000000004</v>
      </c>
      <c r="AG1492" s="30">
        <f>'27'!AF44</f>
        <v>0</v>
      </c>
      <c r="AH1492" s="30">
        <f>'27'!AG44</f>
        <v>0</v>
      </c>
      <c r="AI1492" s="30">
        <f>'27'!AH44</f>
        <v>0.67500000000000004</v>
      </c>
      <c r="AJ1492" s="30">
        <f>'27'!AI44</f>
        <v>60</v>
      </c>
      <c r="AK1492" s="30">
        <f>'27'!AJ44</f>
        <v>60.674999999999997</v>
      </c>
      <c r="AL1492" s="30">
        <f>'27'!AK44</f>
        <v>79.674999999999997</v>
      </c>
      <c r="AM1492" s="30">
        <f>'27'!AL44</f>
        <v>82.075000000000003</v>
      </c>
      <c r="AN1492" s="30">
        <f>'27'!AM44</f>
        <v>21.400000000000006</v>
      </c>
      <c r="AO1492" s="30">
        <f>'27'!AN44</f>
        <v>0</v>
      </c>
      <c r="AP1492" s="30">
        <f>'27'!AO44</f>
        <v>22.95</v>
      </c>
      <c r="AQ1492" s="30">
        <f>'27'!AP44</f>
        <v>105.02500000000001</v>
      </c>
      <c r="AR1492" s="30">
        <f>'27'!AQ44</f>
        <v>78.82399999999997</v>
      </c>
      <c r="AS1492" s="30">
        <f>'27'!AR44</f>
        <v>0</v>
      </c>
      <c r="AT1492" s="30">
        <f>'27'!AS44</f>
        <v>60.674999999999997</v>
      </c>
      <c r="AU1492" s="30">
        <f>'27'!AT44</f>
        <v>97.823999999999984</v>
      </c>
      <c r="AV1492" s="30">
        <f>'27'!AU44</f>
        <v>158.49899999999997</v>
      </c>
      <c r="AW1492" s="30">
        <f>'27'!AV44</f>
        <v>0</v>
      </c>
      <c r="AX1492" s="30">
        <f>'27'!AW44</f>
        <v>10</v>
      </c>
      <c r="AY1492" s="30">
        <f>'27'!AX44</f>
        <v>200</v>
      </c>
      <c r="AZ1492" s="30">
        <f>'27'!AY44</f>
        <v>0</v>
      </c>
      <c r="BA1492" s="30">
        <f>'27'!AZ44</f>
        <v>34</v>
      </c>
      <c r="BB1492" s="30">
        <f>'27'!BA44</f>
        <v>20</v>
      </c>
      <c r="BC1492" s="30">
        <f>'27'!BB44</f>
        <v>264</v>
      </c>
      <c r="BD1492" s="30">
        <f>'27'!BC44</f>
        <v>250.79999999999998</v>
      </c>
      <c r="BE1492" s="30">
        <f>'27'!BD44</f>
        <v>14</v>
      </c>
      <c r="BF1492" s="30">
        <f>'27'!BE44</f>
        <v>15</v>
      </c>
      <c r="BG1492" s="30">
        <f>'27'!BF44</f>
        <v>8</v>
      </c>
      <c r="BH1492" s="30">
        <f>'27'!BG44</f>
        <v>9</v>
      </c>
      <c r="BI1492" s="30">
        <f>'27'!BH44</f>
        <v>1</v>
      </c>
      <c r="BJ1492" s="30">
        <f>'27'!BI44</f>
        <v>47</v>
      </c>
      <c r="BK1492" s="30">
        <f>'27'!BJ44</f>
        <v>203.79999999999998</v>
      </c>
      <c r="BL1492" s="30">
        <f>'27'!BK44</f>
        <v>97.823999999999984</v>
      </c>
      <c r="BM1492" s="30">
        <f>'27'!BL44</f>
        <v>105.976</v>
      </c>
    </row>
    <row r="1493" spans="1:65">
      <c r="A1493" s="78">
        <f>'27'!A45</f>
        <v>42913</v>
      </c>
      <c r="B1493" s="82" t="str">
        <f t="shared" si="23"/>
        <v>17:30:00</v>
      </c>
      <c r="C1493" s="30" t="str">
        <f>'27'!B45</f>
        <v>17H30</v>
      </c>
      <c r="D1493" s="30">
        <f>'27'!C45</f>
        <v>789</v>
      </c>
      <c r="E1493" s="30">
        <f>'27'!D45</f>
        <v>735</v>
      </c>
      <c r="F1493" s="30">
        <f>'27'!E45</f>
        <v>590</v>
      </c>
      <c r="G1493" s="30">
        <f>'27'!F45</f>
        <v>58</v>
      </c>
      <c r="H1493" s="30">
        <f>'27'!G45</f>
        <v>0</v>
      </c>
      <c r="I1493" s="30">
        <f>'27'!H45</f>
        <v>21</v>
      </c>
      <c r="J1493" s="30">
        <f>'27'!I45</f>
        <v>2114</v>
      </c>
      <c r="K1493" s="30">
        <f>'27'!J45</f>
        <v>79</v>
      </c>
      <c r="L1493" s="30">
        <f>'27'!K45</f>
        <v>283</v>
      </c>
      <c r="M1493" s="30">
        <f>'27'!L45</f>
        <v>86</v>
      </c>
      <c r="N1493" s="30">
        <f>'27'!M45</f>
        <v>180</v>
      </c>
      <c r="O1493" s="30">
        <f>'27'!N45</f>
        <v>0</v>
      </c>
      <c r="P1493" s="30">
        <f>'27'!O45</f>
        <v>9</v>
      </c>
      <c r="Q1493" s="30">
        <f>'27'!P45</f>
        <v>3</v>
      </c>
      <c r="R1493" s="30">
        <f>'27'!Q45</f>
        <v>6</v>
      </c>
      <c r="S1493" s="30">
        <f>'27'!R45</f>
        <v>0</v>
      </c>
      <c r="T1493" s="30">
        <f>'27'!S45</f>
        <v>549</v>
      </c>
      <c r="U1493" s="30">
        <f>'27'!T45</f>
        <v>18</v>
      </c>
      <c r="V1493" s="30">
        <f>'27'!U45</f>
        <v>97</v>
      </c>
      <c r="W1493" s="30">
        <f>'27'!V45</f>
        <v>0</v>
      </c>
      <c r="X1493" s="30">
        <f>'27'!W45</f>
        <v>0</v>
      </c>
      <c r="Y1493" s="30">
        <f>'27'!X45</f>
        <v>0</v>
      </c>
      <c r="Z1493" s="30">
        <f>'27'!Y45</f>
        <v>0</v>
      </c>
      <c r="AA1493" s="30">
        <f>'27'!Z45</f>
        <v>0</v>
      </c>
      <c r="AB1493" s="30">
        <f>'27'!AA45</f>
        <v>2.4</v>
      </c>
      <c r="AC1493" s="30">
        <f>'27'!AB45</f>
        <v>0</v>
      </c>
      <c r="AD1493" s="30">
        <f>'27'!AC45</f>
        <v>0</v>
      </c>
      <c r="AE1493" s="30">
        <f>'27'!AD45</f>
        <v>0</v>
      </c>
      <c r="AF1493" s="30">
        <f>'27'!AE45</f>
        <v>0.67500000000000004</v>
      </c>
      <c r="AG1493" s="30">
        <f>'27'!AF45</f>
        <v>0</v>
      </c>
      <c r="AH1493" s="30">
        <f>'27'!AG45</f>
        <v>0</v>
      </c>
      <c r="AI1493" s="30">
        <f>'27'!AH45</f>
        <v>0.67500000000000004</v>
      </c>
      <c r="AJ1493" s="30">
        <f>'27'!AI45</f>
        <v>90</v>
      </c>
      <c r="AK1493" s="30">
        <f>'27'!AJ45</f>
        <v>90.674999999999997</v>
      </c>
      <c r="AL1493" s="30">
        <f>'27'!AK45</f>
        <v>97.674999999999997</v>
      </c>
      <c r="AM1493" s="30">
        <f>'27'!AL45</f>
        <v>100.075</v>
      </c>
      <c r="AN1493" s="30">
        <f>'27'!AM45</f>
        <v>9.4000000000000057</v>
      </c>
      <c r="AO1493" s="30">
        <f>'27'!AN45</f>
        <v>0</v>
      </c>
      <c r="AP1493" s="30">
        <f>'27'!AO45</f>
        <v>22.95</v>
      </c>
      <c r="AQ1493" s="30">
        <f>'27'!AP45</f>
        <v>123.02500000000001</v>
      </c>
      <c r="AR1493" s="30">
        <f>'27'!AQ45</f>
        <v>90.82399999999997</v>
      </c>
      <c r="AS1493" s="30">
        <f>'27'!AR45</f>
        <v>0</v>
      </c>
      <c r="AT1493" s="30">
        <f>'27'!AS45</f>
        <v>90.674999999999997</v>
      </c>
      <c r="AU1493" s="30">
        <f>'27'!AT45</f>
        <v>97.823999999999984</v>
      </c>
      <c r="AV1493" s="30">
        <f>'27'!AU45</f>
        <v>188.49899999999997</v>
      </c>
      <c r="AW1493" s="30">
        <f>'27'!AV45</f>
        <v>0</v>
      </c>
      <c r="AX1493" s="30">
        <f>'27'!AW45</f>
        <v>10</v>
      </c>
      <c r="AY1493" s="30">
        <f>'27'!AX45</f>
        <v>200</v>
      </c>
      <c r="AZ1493" s="30">
        <f>'27'!AY45</f>
        <v>0</v>
      </c>
      <c r="BA1493" s="30">
        <f>'27'!AZ45</f>
        <v>34</v>
      </c>
      <c r="BB1493" s="30">
        <f>'27'!BA45</f>
        <v>20</v>
      </c>
      <c r="BC1493" s="30">
        <f>'27'!BB45</f>
        <v>264</v>
      </c>
      <c r="BD1493" s="30">
        <f>'27'!BC45</f>
        <v>250.79999999999998</v>
      </c>
      <c r="BE1493" s="30">
        <f>'27'!BD45</f>
        <v>14</v>
      </c>
      <c r="BF1493" s="30">
        <f>'27'!BE45</f>
        <v>15</v>
      </c>
      <c r="BG1493" s="30">
        <f>'27'!BF45</f>
        <v>8</v>
      </c>
      <c r="BH1493" s="30">
        <f>'27'!BG45</f>
        <v>9</v>
      </c>
      <c r="BI1493" s="30">
        <f>'27'!BH45</f>
        <v>1</v>
      </c>
      <c r="BJ1493" s="30">
        <f>'27'!BI45</f>
        <v>47</v>
      </c>
      <c r="BK1493" s="30">
        <f>'27'!BJ45</f>
        <v>203.79999999999998</v>
      </c>
      <c r="BL1493" s="30">
        <f>'27'!BK45</f>
        <v>97.823999999999984</v>
      </c>
      <c r="BM1493" s="30">
        <f>'27'!BL45</f>
        <v>105.976</v>
      </c>
    </row>
    <row r="1494" spans="1:65">
      <c r="A1494" s="78">
        <f>'27'!A46</f>
        <v>42913</v>
      </c>
      <c r="B1494" s="82" t="str">
        <f t="shared" si="23"/>
        <v>18:00:00</v>
      </c>
      <c r="C1494" s="30" t="str">
        <f>'27'!B46</f>
        <v>18H00</v>
      </c>
      <c r="D1494" s="30">
        <f>'27'!C46</f>
        <v>829</v>
      </c>
      <c r="E1494" s="30">
        <f>'27'!D46</f>
        <v>747</v>
      </c>
      <c r="F1494" s="30">
        <f>'27'!E46</f>
        <v>610</v>
      </c>
      <c r="G1494" s="30">
        <f>'27'!F46</f>
        <v>53</v>
      </c>
      <c r="H1494" s="30">
        <f>'27'!G46</f>
        <v>0</v>
      </c>
      <c r="I1494" s="30">
        <f>'27'!H46</f>
        <v>21</v>
      </c>
      <c r="J1494" s="30">
        <f>'27'!I46</f>
        <v>2186</v>
      </c>
      <c r="K1494" s="30">
        <f>'27'!J46</f>
        <v>74</v>
      </c>
      <c r="L1494" s="30">
        <f>'27'!K46</f>
        <v>358</v>
      </c>
      <c r="M1494" s="30">
        <f>'27'!L46</f>
        <v>93</v>
      </c>
      <c r="N1494" s="30">
        <f>'27'!M46</f>
        <v>200</v>
      </c>
      <c r="O1494" s="30">
        <f>'27'!N46</f>
        <v>0</v>
      </c>
      <c r="P1494" s="30">
        <f>'27'!O46</f>
        <v>12</v>
      </c>
      <c r="Q1494" s="30">
        <f>'27'!P46</f>
        <v>3</v>
      </c>
      <c r="R1494" s="30">
        <f>'27'!Q46</f>
        <v>6</v>
      </c>
      <c r="S1494" s="30">
        <f>'27'!R46</f>
        <v>0</v>
      </c>
      <c r="T1494" s="30">
        <f>'27'!S46</f>
        <v>651</v>
      </c>
      <c r="U1494" s="30">
        <f>'27'!T46</f>
        <v>21</v>
      </c>
      <c r="V1494" s="30">
        <f>'27'!U46</f>
        <v>95</v>
      </c>
      <c r="W1494" s="30">
        <f>'27'!V46</f>
        <v>0</v>
      </c>
      <c r="X1494" s="30">
        <f>'27'!W46</f>
        <v>0</v>
      </c>
      <c r="Y1494" s="30">
        <f>'27'!X46</f>
        <v>0</v>
      </c>
      <c r="Z1494" s="30">
        <f>'27'!Y46</f>
        <v>0</v>
      </c>
      <c r="AA1494" s="30">
        <f>'27'!Z46</f>
        <v>0</v>
      </c>
      <c r="AB1494" s="30">
        <f>'27'!AA46</f>
        <v>2.4</v>
      </c>
      <c r="AC1494" s="30">
        <f>'27'!AB46</f>
        <v>0</v>
      </c>
      <c r="AD1494" s="30">
        <f>'27'!AC46</f>
        <v>6</v>
      </c>
      <c r="AE1494" s="30">
        <f>'27'!AD46</f>
        <v>10.18</v>
      </c>
      <c r="AF1494" s="30">
        <f>'27'!AE46</f>
        <v>0.75</v>
      </c>
      <c r="AG1494" s="30">
        <f>'27'!AF46</f>
        <v>0</v>
      </c>
      <c r="AH1494" s="30">
        <f>'27'!AG46</f>
        <v>0</v>
      </c>
      <c r="AI1494" s="30">
        <f>'27'!AH46</f>
        <v>16.93</v>
      </c>
      <c r="AJ1494" s="30">
        <f>'27'!AI46</f>
        <v>90</v>
      </c>
      <c r="AK1494" s="30">
        <f>'27'!AJ46</f>
        <v>106.93</v>
      </c>
      <c r="AL1494" s="30">
        <f>'27'!AK46</f>
        <v>111.93</v>
      </c>
      <c r="AM1494" s="30">
        <f>'27'!AL46</f>
        <v>114.33000000000001</v>
      </c>
      <c r="AN1494" s="30">
        <f>'27'!AM46</f>
        <v>7.4000000000000057</v>
      </c>
      <c r="AO1494" s="30">
        <f>'27'!AN46</f>
        <v>0</v>
      </c>
      <c r="AP1494" s="30">
        <f>'27'!AO46</f>
        <v>22.95</v>
      </c>
      <c r="AQ1494" s="30">
        <f>'27'!AP46</f>
        <v>137.28</v>
      </c>
      <c r="AR1494" s="30">
        <f>'27'!AQ46</f>
        <v>11.176000000000002</v>
      </c>
      <c r="AS1494" s="30">
        <f>'27'!AR46</f>
        <v>0</v>
      </c>
      <c r="AT1494" s="30">
        <f>'27'!AS46</f>
        <v>106.93</v>
      </c>
      <c r="AU1494" s="30">
        <f>'27'!AT46</f>
        <v>16.175999999999998</v>
      </c>
      <c r="AV1494" s="30">
        <f>'27'!AU46</f>
        <v>123.10600000000001</v>
      </c>
      <c r="AW1494" s="30">
        <f>'27'!AV46</f>
        <v>0</v>
      </c>
      <c r="AX1494" s="30">
        <f>'27'!AW46</f>
        <v>10</v>
      </c>
      <c r="AY1494" s="30">
        <f>'27'!AX46</f>
        <v>0</v>
      </c>
      <c r="AZ1494" s="30">
        <f>'27'!AY46</f>
        <v>0</v>
      </c>
      <c r="BA1494" s="30">
        <f>'27'!AZ46</f>
        <v>36</v>
      </c>
      <c r="BB1494" s="30">
        <f>'27'!BA46</f>
        <v>20</v>
      </c>
      <c r="BC1494" s="30">
        <f>'27'!BB46</f>
        <v>66</v>
      </c>
      <c r="BD1494" s="30">
        <f>'27'!BC46</f>
        <v>62.699999999999996</v>
      </c>
      <c r="BE1494" s="30">
        <f>'27'!BD46</f>
        <v>10</v>
      </c>
      <c r="BF1494" s="30">
        <f>'27'!BE46</f>
        <v>10</v>
      </c>
      <c r="BG1494" s="30">
        <f>'27'!BF46</f>
        <v>4</v>
      </c>
      <c r="BH1494" s="30">
        <f>'27'!BG46</f>
        <v>4</v>
      </c>
      <c r="BI1494" s="30">
        <f>'27'!BH46</f>
        <v>1</v>
      </c>
      <c r="BJ1494" s="30">
        <f>'27'!BI46</f>
        <v>29</v>
      </c>
      <c r="BK1494" s="30">
        <f>'27'!BJ46</f>
        <v>33.699999999999996</v>
      </c>
      <c r="BL1494" s="30">
        <f>'27'!BK46</f>
        <v>16.175999999999998</v>
      </c>
      <c r="BM1494" s="30">
        <f>'27'!BL46</f>
        <v>17.523999999999997</v>
      </c>
    </row>
    <row r="1495" spans="1:65">
      <c r="A1495" s="78">
        <f>'27'!A47</f>
        <v>42913</v>
      </c>
      <c r="B1495" s="82" t="str">
        <f t="shared" si="23"/>
        <v>18:15:00</v>
      </c>
      <c r="C1495" s="30" t="str">
        <f>'27'!B47</f>
        <v>18H15</v>
      </c>
      <c r="D1495" s="30">
        <f>'27'!C47</f>
        <v>844</v>
      </c>
      <c r="E1495" s="30">
        <f>'27'!D47</f>
        <v>731</v>
      </c>
      <c r="F1495" s="30">
        <f>'27'!E47</f>
        <v>639</v>
      </c>
      <c r="G1495" s="30">
        <f>'27'!F47</f>
        <v>52</v>
      </c>
      <c r="H1495" s="30">
        <f>'27'!G47</f>
        <v>0</v>
      </c>
      <c r="I1495" s="30">
        <f>'27'!H47</f>
        <v>21</v>
      </c>
      <c r="J1495" s="30">
        <f>'27'!I47</f>
        <v>2214</v>
      </c>
      <c r="K1495" s="30">
        <f>'27'!J47</f>
        <v>73</v>
      </c>
      <c r="L1495" s="30">
        <f>'27'!K47</f>
        <v>358</v>
      </c>
      <c r="M1495" s="30">
        <f>'27'!L47</f>
        <v>93</v>
      </c>
      <c r="N1495" s="30">
        <f>'27'!M47</f>
        <v>200</v>
      </c>
      <c r="O1495" s="30">
        <f>'27'!N47</f>
        <v>0</v>
      </c>
      <c r="P1495" s="30">
        <f>'27'!O47</f>
        <v>12</v>
      </c>
      <c r="Q1495" s="30">
        <f>'27'!P47</f>
        <v>3</v>
      </c>
      <c r="R1495" s="30">
        <f>'27'!Q47</f>
        <v>6</v>
      </c>
      <c r="S1495" s="30">
        <f>'27'!R47</f>
        <v>0</v>
      </c>
      <c r="T1495" s="30">
        <f>'27'!S47</f>
        <v>651</v>
      </c>
      <c r="U1495" s="30">
        <f>'27'!T47</f>
        <v>21</v>
      </c>
      <c r="V1495" s="30">
        <f>'27'!U47</f>
        <v>94</v>
      </c>
      <c r="W1495" s="30">
        <f>'27'!V47</f>
        <v>0</v>
      </c>
      <c r="X1495" s="30">
        <f>'27'!W47</f>
        <v>0</v>
      </c>
      <c r="Y1495" s="30">
        <f>'27'!X47</f>
        <v>0</v>
      </c>
      <c r="Z1495" s="30">
        <f>'27'!Y47</f>
        <v>0</v>
      </c>
      <c r="AA1495" s="30">
        <f>'27'!Z47</f>
        <v>0</v>
      </c>
      <c r="AB1495" s="30">
        <f>'27'!AA47</f>
        <v>2.4</v>
      </c>
      <c r="AC1495" s="30">
        <f>'27'!AB47</f>
        <v>0</v>
      </c>
      <c r="AD1495" s="30">
        <f>'27'!AC47</f>
        <v>6</v>
      </c>
      <c r="AE1495" s="30">
        <f>'27'!AD47</f>
        <v>10.18</v>
      </c>
      <c r="AF1495" s="30">
        <f>'27'!AE47</f>
        <v>0.75</v>
      </c>
      <c r="AG1495" s="30">
        <f>'27'!AF47</f>
        <v>0</v>
      </c>
      <c r="AH1495" s="30">
        <f>'27'!AG47</f>
        <v>0</v>
      </c>
      <c r="AI1495" s="30">
        <f>'27'!AH47</f>
        <v>16.93</v>
      </c>
      <c r="AJ1495" s="30">
        <f>'27'!AI47</f>
        <v>90</v>
      </c>
      <c r="AK1495" s="30">
        <f>'27'!AJ47</f>
        <v>106.93</v>
      </c>
      <c r="AL1495" s="30">
        <f>'27'!AK47</f>
        <v>110.93</v>
      </c>
      <c r="AM1495" s="30">
        <f>'27'!AL47</f>
        <v>113.33000000000001</v>
      </c>
      <c r="AN1495" s="30">
        <f>'27'!AM47</f>
        <v>6.4000000000000057</v>
      </c>
      <c r="AO1495" s="30">
        <f>'27'!AN47</f>
        <v>0</v>
      </c>
      <c r="AP1495" s="30">
        <f>'27'!AO47</f>
        <v>22.95</v>
      </c>
      <c r="AQ1495" s="30">
        <f>'27'!AP47</f>
        <v>136.28</v>
      </c>
      <c r="AR1495" s="30">
        <f>'27'!AQ47</f>
        <v>12.176000000000002</v>
      </c>
      <c r="AS1495" s="30">
        <f>'27'!AR47</f>
        <v>0</v>
      </c>
      <c r="AT1495" s="30">
        <f>'27'!AS47</f>
        <v>106.93</v>
      </c>
      <c r="AU1495" s="30">
        <f>'27'!AT47</f>
        <v>16.175999999999998</v>
      </c>
      <c r="AV1495" s="30">
        <f>'27'!AU47</f>
        <v>123.10600000000001</v>
      </c>
      <c r="AW1495" s="30">
        <f>'27'!AV47</f>
        <v>0</v>
      </c>
      <c r="AX1495" s="30">
        <f>'27'!AW47</f>
        <v>10</v>
      </c>
      <c r="AY1495" s="30">
        <f>'27'!AX47</f>
        <v>0</v>
      </c>
      <c r="AZ1495" s="30">
        <f>'27'!AY47</f>
        <v>0</v>
      </c>
      <c r="BA1495" s="30">
        <f>'27'!AZ47</f>
        <v>36</v>
      </c>
      <c r="BB1495" s="30">
        <f>'27'!BA47</f>
        <v>20</v>
      </c>
      <c r="BC1495" s="30">
        <f>'27'!BB47</f>
        <v>66</v>
      </c>
      <c r="BD1495" s="30">
        <f>'27'!BC47</f>
        <v>62.699999999999996</v>
      </c>
      <c r="BE1495" s="30">
        <f>'27'!BD47</f>
        <v>10</v>
      </c>
      <c r="BF1495" s="30">
        <f>'27'!BE47</f>
        <v>10</v>
      </c>
      <c r="BG1495" s="30">
        <f>'27'!BF47</f>
        <v>4</v>
      </c>
      <c r="BH1495" s="30">
        <f>'27'!BG47</f>
        <v>4</v>
      </c>
      <c r="BI1495" s="30">
        <f>'27'!BH47</f>
        <v>1</v>
      </c>
      <c r="BJ1495" s="30">
        <f>'27'!BI47</f>
        <v>29</v>
      </c>
      <c r="BK1495" s="30">
        <f>'27'!BJ47</f>
        <v>33.699999999999996</v>
      </c>
      <c r="BL1495" s="30">
        <f>'27'!BK47</f>
        <v>16.175999999999998</v>
      </c>
      <c r="BM1495" s="30">
        <f>'27'!BL47</f>
        <v>17.523999999999997</v>
      </c>
    </row>
    <row r="1496" spans="1:65">
      <c r="A1496" s="78">
        <f>'27'!A48</f>
        <v>42913</v>
      </c>
      <c r="B1496" s="82" t="str">
        <f t="shared" si="23"/>
        <v>18:30:00</v>
      </c>
      <c r="C1496" s="30" t="str">
        <f>'27'!B48</f>
        <v>18H30</v>
      </c>
      <c r="D1496" s="30">
        <f>'27'!C48</f>
        <v>861</v>
      </c>
      <c r="E1496" s="30">
        <f>'27'!D48</f>
        <v>773</v>
      </c>
      <c r="F1496" s="30">
        <f>'27'!E48</f>
        <v>657</v>
      </c>
      <c r="G1496" s="30">
        <f>'27'!F48</f>
        <v>55</v>
      </c>
      <c r="H1496" s="30">
        <f>'27'!G48</f>
        <v>0</v>
      </c>
      <c r="I1496" s="30">
        <f>'27'!H48</f>
        <v>22</v>
      </c>
      <c r="J1496" s="30">
        <f>'27'!I48</f>
        <v>2291</v>
      </c>
      <c r="K1496" s="30">
        <f>'27'!J48</f>
        <v>77</v>
      </c>
      <c r="L1496" s="30">
        <f>'27'!K48</f>
        <v>305</v>
      </c>
      <c r="M1496" s="30">
        <f>'27'!L48</f>
        <v>120</v>
      </c>
      <c r="N1496" s="30">
        <f>'27'!M48</f>
        <v>70</v>
      </c>
      <c r="O1496" s="30">
        <f>'27'!N48</f>
        <v>0</v>
      </c>
      <c r="P1496" s="30">
        <f>'27'!O48</f>
        <v>11</v>
      </c>
      <c r="Q1496" s="30">
        <f>'27'!P48</f>
        <v>3</v>
      </c>
      <c r="R1496" s="30">
        <f>'27'!Q48</f>
        <v>2</v>
      </c>
      <c r="S1496" s="30">
        <f>'27'!R48</f>
        <v>0</v>
      </c>
      <c r="T1496" s="30">
        <f>'27'!S48</f>
        <v>495</v>
      </c>
      <c r="U1496" s="30">
        <f>'27'!T48</f>
        <v>16</v>
      </c>
      <c r="V1496" s="30">
        <f>'27'!U48</f>
        <v>93</v>
      </c>
      <c r="W1496" s="30">
        <f>'27'!V48</f>
        <v>0</v>
      </c>
      <c r="X1496" s="30">
        <f>'27'!W48</f>
        <v>0</v>
      </c>
      <c r="Y1496" s="30">
        <f>'27'!X48</f>
        <v>0</v>
      </c>
      <c r="Z1496" s="30">
        <f>'27'!Y48</f>
        <v>0</v>
      </c>
      <c r="AA1496" s="30">
        <f>'27'!Z48</f>
        <v>0</v>
      </c>
      <c r="AB1496" s="30">
        <f>'27'!AA48</f>
        <v>2.4</v>
      </c>
      <c r="AC1496" s="30">
        <f>'27'!AB48</f>
        <v>0</v>
      </c>
      <c r="AD1496" s="30">
        <f>'27'!AC48</f>
        <v>6.4</v>
      </c>
      <c r="AE1496" s="30">
        <f>'27'!AD48</f>
        <v>10.18</v>
      </c>
      <c r="AF1496" s="30">
        <f>'27'!AE48</f>
        <v>0.75</v>
      </c>
      <c r="AG1496" s="30">
        <f>'27'!AF48</f>
        <v>0</v>
      </c>
      <c r="AH1496" s="30">
        <f>'27'!AG48</f>
        <v>0</v>
      </c>
      <c r="AI1496" s="30">
        <f>'27'!AH48</f>
        <v>17.329999999999998</v>
      </c>
      <c r="AJ1496" s="30">
        <f>'27'!AI48</f>
        <v>90</v>
      </c>
      <c r="AK1496" s="30">
        <f>'27'!AJ48</f>
        <v>107.33</v>
      </c>
      <c r="AL1496" s="30">
        <f>'27'!AK48</f>
        <v>110.33000000000001</v>
      </c>
      <c r="AM1496" s="30">
        <f>'27'!AL48</f>
        <v>112.73000000000002</v>
      </c>
      <c r="AN1496" s="30">
        <f>'27'!AM48</f>
        <v>5.4000000000000199</v>
      </c>
      <c r="AO1496" s="30">
        <f>'27'!AN48</f>
        <v>0</v>
      </c>
      <c r="AP1496" s="30">
        <f>'27'!AO48</f>
        <v>34.94</v>
      </c>
      <c r="AQ1496" s="30">
        <f>'27'!AP48</f>
        <v>147.67000000000002</v>
      </c>
      <c r="AR1496" s="30">
        <f>'27'!AQ48</f>
        <v>13.175999999999988</v>
      </c>
      <c r="AS1496" s="30">
        <f>'27'!AR48</f>
        <v>0</v>
      </c>
      <c r="AT1496" s="30">
        <f>'27'!AS48</f>
        <v>107.33</v>
      </c>
      <c r="AU1496" s="30">
        <f>'27'!AT48</f>
        <v>16.175999999999998</v>
      </c>
      <c r="AV1496" s="30">
        <f>'27'!AU48</f>
        <v>123.506</v>
      </c>
      <c r="AW1496" s="30">
        <f>'27'!AV48</f>
        <v>0</v>
      </c>
      <c r="AX1496" s="30">
        <f>'27'!AW48</f>
        <v>10</v>
      </c>
      <c r="AY1496" s="30">
        <f>'27'!AX48</f>
        <v>0</v>
      </c>
      <c r="AZ1496" s="30">
        <f>'27'!AY48</f>
        <v>0</v>
      </c>
      <c r="BA1496" s="30">
        <f>'27'!AZ48</f>
        <v>36</v>
      </c>
      <c r="BB1496" s="30">
        <f>'27'!BA48</f>
        <v>20</v>
      </c>
      <c r="BC1496" s="30">
        <f>'27'!BB48</f>
        <v>66</v>
      </c>
      <c r="BD1496" s="30">
        <f>'27'!BC48</f>
        <v>62.699999999999996</v>
      </c>
      <c r="BE1496" s="30">
        <f>'27'!BD48</f>
        <v>10</v>
      </c>
      <c r="BF1496" s="30">
        <f>'27'!BE48</f>
        <v>10</v>
      </c>
      <c r="BG1496" s="30">
        <f>'27'!BF48</f>
        <v>4</v>
      </c>
      <c r="BH1496" s="30">
        <f>'27'!BG48</f>
        <v>4</v>
      </c>
      <c r="BI1496" s="30">
        <f>'27'!BH48</f>
        <v>1</v>
      </c>
      <c r="BJ1496" s="30">
        <f>'27'!BI48</f>
        <v>29</v>
      </c>
      <c r="BK1496" s="30">
        <f>'27'!BJ48</f>
        <v>33.699999999999996</v>
      </c>
      <c r="BL1496" s="30">
        <f>'27'!BK48</f>
        <v>16.175999999999998</v>
      </c>
      <c r="BM1496" s="30">
        <f>'27'!BL48</f>
        <v>17.523999999999997</v>
      </c>
    </row>
    <row r="1497" spans="1:65">
      <c r="A1497" s="78">
        <f>'27'!A49</f>
        <v>42913</v>
      </c>
      <c r="B1497" s="82" t="str">
        <f t="shared" si="23"/>
        <v>18:45:00</v>
      </c>
      <c r="C1497" s="30" t="str">
        <f>'27'!B49</f>
        <v>18H45</v>
      </c>
      <c r="D1497" s="30">
        <f>'27'!C49</f>
        <v>914</v>
      </c>
      <c r="E1497" s="30">
        <f>'27'!D49</f>
        <v>791</v>
      </c>
      <c r="F1497" s="30">
        <f>'27'!E49</f>
        <v>701</v>
      </c>
      <c r="G1497" s="30">
        <f>'27'!F49</f>
        <v>58</v>
      </c>
      <c r="H1497" s="30">
        <f>'27'!G49</f>
        <v>0</v>
      </c>
      <c r="I1497" s="30">
        <f>'27'!H49</f>
        <v>24</v>
      </c>
      <c r="J1497" s="30">
        <f>'27'!I49</f>
        <v>2406</v>
      </c>
      <c r="K1497" s="30">
        <f>'27'!J49</f>
        <v>82</v>
      </c>
      <c r="L1497" s="30">
        <f>'27'!K49</f>
        <v>360</v>
      </c>
      <c r="M1497" s="30">
        <f>'27'!L49</f>
        <v>93</v>
      </c>
      <c r="N1497" s="30">
        <f>'27'!M49</f>
        <v>70</v>
      </c>
      <c r="O1497" s="30">
        <f>'27'!N49</f>
        <v>0</v>
      </c>
      <c r="P1497" s="30">
        <f>'27'!O49</f>
        <v>12</v>
      </c>
      <c r="Q1497" s="30">
        <f>'27'!P49</f>
        <v>3</v>
      </c>
      <c r="R1497" s="30">
        <f>'27'!Q49</f>
        <v>2</v>
      </c>
      <c r="S1497" s="30">
        <f>'27'!R49</f>
        <v>0</v>
      </c>
      <c r="T1497" s="30">
        <f>'27'!S49</f>
        <v>523</v>
      </c>
      <c r="U1497" s="30">
        <f>'27'!T49</f>
        <v>17</v>
      </c>
      <c r="V1497" s="30">
        <f>'27'!U49</f>
        <v>99</v>
      </c>
      <c r="W1497" s="30">
        <f>'27'!V49</f>
        <v>0</v>
      </c>
      <c r="X1497" s="30">
        <f>'27'!W49</f>
        <v>0</v>
      </c>
      <c r="Y1497" s="30">
        <f>'27'!X49</f>
        <v>0</v>
      </c>
      <c r="Z1497" s="30">
        <f>'27'!Y49</f>
        <v>0</v>
      </c>
      <c r="AA1497" s="30">
        <f>'27'!Z49</f>
        <v>0</v>
      </c>
      <c r="AB1497" s="30">
        <f>'27'!AA49</f>
        <v>2.4</v>
      </c>
      <c r="AC1497" s="30">
        <f>'27'!AB49</f>
        <v>0</v>
      </c>
      <c r="AD1497" s="30">
        <f>'27'!AC49</f>
        <v>6.4</v>
      </c>
      <c r="AE1497" s="30">
        <f>'27'!AD49</f>
        <v>10.18</v>
      </c>
      <c r="AF1497" s="30">
        <f>'27'!AE49</f>
        <v>0.75</v>
      </c>
      <c r="AG1497" s="30">
        <f>'27'!AF49</f>
        <v>0</v>
      </c>
      <c r="AH1497" s="30">
        <f>'27'!AG49</f>
        <v>0</v>
      </c>
      <c r="AI1497" s="30">
        <f>'27'!AH49</f>
        <v>17.329999999999998</v>
      </c>
      <c r="AJ1497" s="30">
        <f>'27'!AI49</f>
        <v>90</v>
      </c>
      <c r="AK1497" s="30">
        <f>'27'!AJ49</f>
        <v>107.33</v>
      </c>
      <c r="AL1497" s="30">
        <f>'27'!AK49</f>
        <v>116.33000000000001</v>
      </c>
      <c r="AM1497" s="30">
        <f>'27'!AL49</f>
        <v>118.73000000000002</v>
      </c>
      <c r="AN1497" s="30">
        <f>'27'!AM49</f>
        <v>11.40000000000002</v>
      </c>
      <c r="AO1497" s="30">
        <f>'27'!AN49</f>
        <v>0</v>
      </c>
      <c r="AP1497" s="30">
        <f>'27'!AO49</f>
        <v>34.94</v>
      </c>
      <c r="AQ1497" s="30">
        <f>'27'!AP49</f>
        <v>153.67000000000002</v>
      </c>
      <c r="AR1497" s="30">
        <f>'27'!AQ49</f>
        <v>7.1759999999999877</v>
      </c>
      <c r="AS1497" s="30">
        <f>'27'!AR49</f>
        <v>0</v>
      </c>
      <c r="AT1497" s="30">
        <f>'27'!AS49</f>
        <v>107.33</v>
      </c>
      <c r="AU1497" s="30">
        <f>'27'!AT49</f>
        <v>16.175999999999998</v>
      </c>
      <c r="AV1497" s="30">
        <f>'27'!AU49</f>
        <v>123.506</v>
      </c>
      <c r="AW1497" s="30">
        <f>'27'!AV49</f>
        <v>0</v>
      </c>
      <c r="AX1497" s="30">
        <f>'27'!AW49</f>
        <v>10</v>
      </c>
      <c r="AY1497" s="30">
        <f>'27'!AX49</f>
        <v>0</v>
      </c>
      <c r="AZ1497" s="30">
        <f>'27'!AY49</f>
        <v>0</v>
      </c>
      <c r="BA1497" s="30">
        <f>'27'!AZ49</f>
        <v>36</v>
      </c>
      <c r="BB1497" s="30">
        <f>'27'!BA49</f>
        <v>20</v>
      </c>
      <c r="BC1497" s="30">
        <f>'27'!BB49</f>
        <v>66</v>
      </c>
      <c r="BD1497" s="30">
        <f>'27'!BC49</f>
        <v>62.699999999999996</v>
      </c>
      <c r="BE1497" s="30">
        <f>'27'!BD49</f>
        <v>10</v>
      </c>
      <c r="BF1497" s="30">
        <f>'27'!BE49</f>
        <v>10</v>
      </c>
      <c r="BG1497" s="30">
        <f>'27'!BF49</f>
        <v>4</v>
      </c>
      <c r="BH1497" s="30">
        <f>'27'!BG49</f>
        <v>4</v>
      </c>
      <c r="BI1497" s="30">
        <f>'27'!BH49</f>
        <v>1</v>
      </c>
      <c r="BJ1497" s="30">
        <f>'27'!BI49</f>
        <v>29</v>
      </c>
      <c r="BK1497" s="30">
        <f>'27'!BJ49</f>
        <v>33.699999999999996</v>
      </c>
      <c r="BL1497" s="30">
        <f>'27'!BK49</f>
        <v>16.175999999999998</v>
      </c>
      <c r="BM1497" s="30">
        <f>'27'!BL49</f>
        <v>17.523999999999997</v>
      </c>
    </row>
    <row r="1498" spans="1:65">
      <c r="A1498" s="78">
        <f>'27'!A50</f>
        <v>42913</v>
      </c>
      <c r="B1498" s="82" t="str">
        <f t="shared" si="23"/>
        <v>19:00:00</v>
      </c>
      <c r="C1498" s="30" t="str">
        <f>'27'!B50</f>
        <v>19H00</v>
      </c>
      <c r="D1498" s="30">
        <f>'27'!C50</f>
        <v>937</v>
      </c>
      <c r="E1498" s="30">
        <f>'27'!D50</f>
        <v>507</v>
      </c>
      <c r="F1498" s="30">
        <f>'27'!E50</f>
        <v>761</v>
      </c>
      <c r="G1498" s="30">
        <f>'27'!F50</f>
        <v>49</v>
      </c>
      <c r="H1498" s="30">
        <f>'27'!G50</f>
        <v>0</v>
      </c>
      <c r="I1498" s="30">
        <f>'27'!H50</f>
        <v>25</v>
      </c>
      <c r="J1498" s="30">
        <f>'27'!I50</f>
        <v>2205</v>
      </c>
      <c r="K1498" s="30">
        <f>'27'!J50</f>
        <v>74</v>
      </c>
      <c r="L1498" s="30">
        <f>'27'!K50</f>
        <v>226</v>
      </c>
      <c r="M1498" s="30">
        <f>'27'!L50</f>
        <v>90</v>
      </c>
      <c r="N1498" s="30">
        <f>'27'!M50</f>
        <v>70</v>
      </c>
      <c r="O1498" s="30">
        <f>'27'!N50</f>
        <v>0</v>
      </c>
      <c r="P1498" s="30">
        <f>'27'!O50</f>
        <v>7</v>
      </c>
      <c r="Q1498" s="30">
        <f>'27'!P50</f>
        <v>3</v>
      </c>
      <c r="R1498" s="30">
        <f>'27'!Q50</f>
        <v>2</v>
      </c>
      <c r="S1498" s="30">
        <f>'27'!R50</f>
        <v>0</v>
      </c>
      <c r="T1498" s="30">
        <f>'27'!S50</f>
        <v>386</v>
      </c>
      <c r="U1498" s="30">
        <f>'27'!T50</f>
        <v>12</v>
      </c>
      <c r="V1498" s="30">
        <f>'27'!U50</f>
        <v>86</v>
      </c>
      <c r="W1498" s="30">
        <f>'27'!V50</f>
        <v>0</v>
      </c>
      <c r="X1498" s="30">
        <f>'27'!W50</f>
        <v>3.5</v>
      </c>
      <c r="Y1498" s="30">
        <f>'27'!X50</f>
        <v>9.5</v>
      </c>
      <c r="Z1498" s="30">
        <f>'27'!Y50</f>
        <v>5.7</v>
      </c>
      <c r="AA1498" s="30">
        <f>'27'!Z50</f>
        <v>0</v>
      </c>
      <c r="AB1498" s="30">
        <f>'27'!AA50</f>
        <v>3</v>
      </c>
      <c r="AC1498" s="30">
        <f>'27'!AB50</f>
        <v>0</v>
      </c>
      <c r="AD1498" s="30">
        <f>'27'!AC50</f>
        <v>6</v>
      </c>
      <c r="AE1498" s="30">
        <f>'27'!AD50</f>
        <v>9.84</v>
      </c>
      <c r="AF1498" s="30">
        <f>'27'!AE50</f>
        <v>0.75</v>
      </c>
      <c r="AG1498" s="30">
        <f>'27'!AF50</f>
        <v>0</v>
      </c>
      <c r="AH1498" s="30">
        <f>'27'!AG50</f>
        <v>0</v>
      </c>
      <c r="AI1498" s="30">
        <f>'27'!AH50</f>
        <v>16.59</v>
      </c>
      <c r="AJ1498" s="30">
        <f>'27'!AI50</f>
        <v>90</v>
      </c>
      <c r="AK1498" s="30">
        <f>'27'!AJ50</f>
        <v>106.59</v>
      </c>
      <c r="AL1498" s="30">
        <f>'27'!AK50</f>
        <v>117.79</v>
      </c>
      <c r="AM1498" s="30">
        <f>'27'!AL50</f>
        <v>124.29</v>
      </c>
      <c r="AN1498" s="30">
        <f>'27'!AM50</f>
        <v>17.700000000000003</v>
      </c>
      <c r="AO1498" s="30">
        <f>'27'!AN50</f>
        <v>0</v>
      </c>
      <c r="AP1498" s="30">
        <f>'27'!AO50</f>
        <v>51.64</v>
      </c>
      <c r="AQ1498" s="30">
        <f>'27'!AP50</f>
        <v>175.93</v>
      </c>
      <c r="AR1498" s="30">
        <f>'27'!AQ50</f>
        <v>4.9759999999999991</v>
      </c>
      <c r="AS1498" s="30">
        <f>'27'!AR50</f>
        <v>0</v>
      </c>
      <c r="AT1498" s="30">
        <f>'27'!AS50</f>
        <v>106.59</v>
      </c>
      <c r="AU1498" s="30">
        <f>'27'!AT50</f>
        <v>16.175999999999998</v>
      </c>
      <c r="AV1498" s="30">
        <f>'27'!AU50</f>
        <v>122.76600000000001</v>
      </c>
      <c r="AW1498" s="30">
        <f>'27'!AV50</f>
        <v>0</v>
      </c>
      <c r="AX1498" s="30">
        <f>'27'!AW50</f>
        <v>10</v>
      </c>
      <c r="AY1498" s="30">
        <f>'27'!AX50</f>
        <v>0</v>
      </c>
      <c r="AZ1498" s="30">
        <f>'27'!AY50</f>
        <v>0</v>
      </c>
      <c r="BA1498" s="30">
        <f>'27'!AZ50</f>
        <v>36</v>
      </c>
      <c r="BB1498" s="30">
        <f>'27'!BA50</f>
        <v>20</v>
      </c>
      <c r="BC1498" s="30">
        <f>'27'!BB50</f>
        <v>66</v>
      </c>
      <c r="BD1498" s="30">
        <f>'27'!BC50</f>
        <v>62.699999999999996</v>
      </c>
      <c r="BE1498" s="30">
        <f>'27'!BD50</f>
        <v>10</v>
      </c>
      <c r="BF1498" s="30">
        <f>'27'!BE50</f>
        <v>10</v>
      </c>
      <c r="BG1498" s="30">
        <f>'27'!BF50</f>
        <v>4</v>
      </c>
      <c r="BH1498" s="30">
        <f>'27'!BG50</f>
        <v>4</v>
      </c>
      <c r="BI1498" s="30">
        <f>'27'!BH50</f>
        <v>1</v>
      </c>
      <c r="BJ1498" s="30">
        <f>'27'!BI50</f>
        <v>29</v>
      </c>
      <c r="BK1498" s="30">
        <f>'27'!BJ50</f>
        <v>33.699999999999996</v>
      </c>
      <c r="BL1498" s="30">
        <f>'27'!BK50</f>
        <v>16.175999999999998</v>
      </c>
      <c r="BM1498" s="30">
        <f>'27'!BL50</f>
        <v>17.523999999999997</v>
      </c>
    </row>
    <row r="1499" spans="1:65">
      <c r="A1499" s="78">
        <f>'27'!A51</f>
        <v>42913</v>
      </c>
      <c r="B1499" s="82" t="str">
        <f t="shared" si="23"/>
        <v>19:15:00</v>
      </c>
      <c r="C1499" s="30" t="str">
        <f>'27'!B51</f>
        <v>19H15</v>
      </c>
      <c r="D1499" s="30">
        <f>'27'!C51</f>
        <v>932</v>
      </c>
      <c r="E1499" s="30">
        <f>'27'!D51</f>
        <v>499</v>
      </c>
      <c r="F1499" s="30">
        <f>'27'!E51</f>
        <v>720</v>
      </c>
      <c r="G1499" s="30">
        <f>'27'!F51</f>
        <v>48</v>
      </c>
      <c r="H1499" s="30">
        <f>'27'!G51</f>
        <v>0</v>
      </c>
      <c r="I1499" s="30">
        <f>'27'!H51</f>
        <v>24</v>
      </c>
      <c r="J1499" s="30">
        <f>'27'!I51</f>
        <v>2151</v>
      </c>
      <c r="K1499" s="30">
        <f>'27'!J51</f>
        <v>72</v>
      </c>
      <c r="L1499" s="30">
        <f>'27'!K51</f>
        <v>233</v>
      </c>
      <c r="M1499" s="30">
        <f>'27'!L51</f>
        <v>85</v>
      </c>
      <c r="N1499" s="30">
        <f>'27'!M51</f>
        <v>60</v>
      </c>
      <c r="O1499" s="30">
        <f>'27'!N51</f>
        <v>0</v>
      </c>
      <c r="P1499" s="30">
        <f>'27'!O51</f>
        <v>7</v>
      </c>
      <c r="Q1499" s="30">
        <f>'27'!P51</f>
        <v>3</v>
      </c>
      <c r="R1499" s="30">
        <f>'27'!Q51</f>
        <v>2</v>
      </c>
      <c r="S1499" s="30">
        <f>'27'!R51</f>
        <v>0</v>
      </c>
      <c r="T1499" s="30">
        <f>'27'!S51</f>
        <v>378</v>
      </c>
      <c r="U1499" s="30">
        <f>'27'!T51</f>
        <v>12</v>
      </c>
      <c r="V1499" s="30">
        <f>'27'!U51</f>
        <v>84</v>
      </c>
      <c r="W1499" s="30">
        <f>'27'!V51</f>
        <v>0</v>
      </c>
      <c r="X1499" s="30">
        <f>'27'!W51</f>
        <v>3.5</v>
      </c>
      <c r="Y1499" s="30">
        <f>'27'!X51</f>
        <v>9.5</v>
      </c>
      <c r="Z1499" s="30">
        <f>'27'!Y51</f>
        <v>5.7</v>
      </c>
      <c r="AA1499" s="30">
        <f>'27'!Z51</f>
        <v>0</v>
      </c>
      <c r="AB1499" s="30">
        <f>'27'!AA51</f>
        <v>3</v>
      </c>
      <c r="AC1499" s="30">
        <f>'27'!AB51</f>
        <v>0</v>
      </c>
      <c r="AD1499" s="30">
        <f>'27'!AC51</f>
        <v>6</v>
      </c>
      <c r="AE1499" s="30">
        <f>'27'!AD51</f>
        <v>9.84</v>
      </c>
      <c r="AF1499" s="30">
        <f>'27'!AE51</f>
        <v>0.75</v>
      </c>
      <c r="AG1499" s="30">
        <f>'27'!AF51</f>
        <v>0</v>
      </c>
      <c r="AH1499" s="30">
        <f>'27'!AG51</f>
        <v>0</v>
      </c>
      <c r="AI1499" s="30">
        <f>'27'!AH51</f>
        <v>16.59</v>
      </c>
      <c r="AJ1499" s="30">
        <f>'27'!AI51</f>
        <v>90</v>
      </c>
      <c r="AK1499" s="30">
        <f>'27'!AJ51</f>
        <v>106.59</v>
      </c>
      <c r="AL1499" s="30">
        <f>'27'!AK51</f>
        <v>115.79</v>
      </c>
      <c r="AM1499" s="30">
        <f>'27'!AL51</f>
        <v>122.29</v>
      </c>
      <c r="AN1499" s="30">
        <f>'27'!AM51</f>
        <v>15.700000000000003</v>
      </c>
      <c r="AO1499" s="30">
        <f>'27'!AN51</f>
        <v>0</v>
      </c>
      <c r="AP1499" s="30">
        <f>'27'!AO51</f>
        <v>51.64</v>
      </c>
      <c r="AQ1499" s="30">
        <f>'27'!AP51</f>
        <v>173.93</v>
      </c>
      <c r="AR1499" s="30">
        <f>'27'!AQ51</f>
        <v>6.9759999999999991</v>
      </c>
      <c r="AS1499" s="30">
        <f>'27'!AR51</f>
        <v>0</v>
      </c>
      <c r="AT1499" s="30">
        <f>'27'!AS51</f>
        <v>106.59</v>
      </c>
      <c r="AU1499" s="30">
        <f>'27'!AT51</f>
        <v>16.175999999999998</v>
      </c>
      <c r="AV1499" s="30">
        <f>'27'!AU51</f>
        <v>122.76600000000001</v>
      </c>
      <c r="AW1499" s="30">
        <f>'27'!AV51</f>
        <v>0</v>
      </c>
      <c r="AX1499" s="30">
        <f>'27'!AW51</f>
        <v>10</v>
      </c>
      <c r="AY1499" s="30">
        <f>'27'!AX51</f>
        <v>0</v>
      </c>
      <c r="AZ1499" s="30">
        <f>'27'!AY51</f>
        <v>0</v>
      </c>
      <c r="BA1499" s="30">
        <f>'27'!AZ51</f>
        <v>36</v>
      </c>
      <c r="BB1499" s="30">
        <f>'27'!BA51</f>
        <v>20</v>
      </c>
      <c r="BC1499" s="30">
        <f>'27'!BB51</f>
        <v>66</v>
      </c>
      <c r="BD1499" s="30">
        <f>'27'!BC51</f>
        <v>62.699999999999996</v>
      </c>
      <c r="BE1499" s="30">
        <f>'27'!BD51</f>
        <v>10</v>
      </c>
      <c r="BF1499" s="30">
        <f>'27'!BE51</f>
        <v>10</v>
      </c>
      <c r="BG1499" s="30">
        <f>'27'!BF51</f>
        <v>4</v>
      </c>
      <c r="BH1499" s="30">
        <f>'27'!BG51</f>
        <v>4</v>
      </c>
      <c r="BI1499" s="30">
        <f>'27'!BH51</f>
        <v>1</v>
      </c>
      <c r="BJ1499" s="30">
        <f>'27'!BI51</f>
        <v>29</v>
      </c>
      <c r="BK1499" s="30">
        <f>'27'!BJ51</f>
        <v>33.699999999999996</v>
      </c>
      <c r="BL1499" s="30">
        <f>'27'!BK51</f>
        <v>16.175999999999998</v>
      </c>
      <c r="BM1499" s="30">
        <f>'27'!BL51</f>
        <v>17.523999999999997</v>
      </c>
    </row>
    <row r="1500" spans="1:65">
      <c r="A1500" s="78">
        <f>'27'!A52</f>
        <v>42913</v>
      </c>
      <c r="B1500" s="82" t="str">
        <f t="shared" si="23"/>
        <v>19:30:00</v>
      </c>
      <c r="C1500" s="30" t="str">
        <f>'27'!B52</f>
        <v>19H30</v>
      </c>
      <c r="D1500" s="30">
        <f>'27'!C52</f>
        <v>936</v>
      </c>
      <c r="E1500" s="30">
        <f>'27'!D52</f>
        <v>501</v>
      </c>
      <c r="F1500" s="30">
        <f>'27'!E52</f>
        <v>726</v>
      </c>
      <c r="G1500" s="30">
        <f>'27'!F52</f>
        <v>49</v>
      </c>
      <c r="H1500" s="30">
        <f>'27'!G52</f>
        <v>0</v>
      </c>
      <c r="I1500" s="30">
        <f>'27'!H52</f>
        <v>24</v>
      </c>
      <c r="J1500" s="30">
        <f>'27'!I52</f>
        <v>2163</v>
      </c>
      <c r="K1500" s="30">
        <f>'27'!J52</f>
        <v>73</v>
      </c>
      <c r="L1500" s="30">
        <f>'27'!K52</f>
        <v>241</v>
      </c>
      <c r="M1500" s="30">
        <f>'27'!L52</f>
        <v>86</v>
      </c>
      <c r="N1500" s="30">
        <f>'27'!M52</f>
        <v>70</v>
      </c>
      <c r="O1500" s="30">
        <f>'27'!N52</f>
        <v>0</v>
      </c>
      <c r="P1500" s="30">
        <f>'27'!O52</f>
        <v>7</v>
      </c>
      <c r="Q1500" s="30">
        <f>'27'!P52</f>
        <v>3</v>
      </c>
      <c r="R1500" s="30">
        <f>'27'!Q52</f>
        <v>2</v>
      </c>
      <c r="S1500" s="30">
        <f>'27'!R52</f>
        <v>0</v>
      </c>
      <c r="T1500" s="30">
        <f>'27'!S52</f>
        <v>397</v>
      </c>
      <c r="U1500" s="30">
        <f>'27'!T52</f>
        <v>12</v>
      </c>
      <c r="V1500" s="30">
        <f>'27'!U52</f>
        <v>85</v>
      </c>
      <c r="W1500" s="30">
        <f>'27'!V52</f>
        <v>0</v>
      </c>
      <c r="X1500" s="30">
        <f>'27'!W52</f>
        <v>3.5</v>
      </c>
      <c r="Y1500" s="30">
        <f>'27'!X52</f>
        <v>9.5</v>
      </c>
      <c r="Z1500" s="30">
        <f>'27'!Y52</f>
        <v>5.7</v>
      </c>
      <c r="AA1500" s="30">
        <f>'27'!Z52</f>
        <v>0</v>
      </c>
      <c r="AB1500" s="30">
        <f>'27'!AA52</f>
        <v>3</v>
      </c>
      <c r="AC1500" s="30">
        <f>'27'!AB52</f>
        <v>0</v>
      </c>
      <c r="AD1500" s="30">
        <f>'27'!AC52</f>
        <v>6</v>
      </c>
      <c r="AE1500" s="30">
        <f>'27'!AD52</f>
        <v>9.84</v>
      </c>
      <c r="AF1500" s="30">
        <f>'27'!AE52</f>
        <v>0.75</v>
      </c>
      <c r="AG1500" s="30">
        <f>'27'!AF52</f>
        <v>0</v>
      </c>
      <c r="AH1500" s="30">
        <f>'27'!AG52</f>
        <v>0</v>
      </c>
      <c r="AI1500" s="30">
        <f>'27'!AH52</f>
        <v>16.59</v>
      </c>
      <c r="AJ1500" s="30">
        <f>'27'!AI52</f>
        <v>90</v>
      </c>
      <c r="AK1500" s="30">
        <f>'27'!AJ52</f>
        <v>106.59</v>
      </c>
      <c r="AL1500" s="30">
        <f>'27'!AK52</f>
        <v>116.79</v>
      </c>
      <c r="AM1500" s="30">
        <f>'27'!AL52</f>
        <v>123.29</v>
      </c>
      <c r="AN1500" s="30">
        <f>'27'!AM52</f>
        <v>16.700000000000003</v>
      </c>
      <c r="AO1500" s="30">
        <f>'27'!AN52</f>
        <v>0</v>
      </c>
      <c r="AP1500" s="30">
        <f>'27'!AO52</f>
        <v>51.64</v>
      </c>
      <c r="AQ1500" s="30">
        <f>'27'!AP52</f>
        <v>174.93</v>
      </c>
      <c r="AR1500" s="30">
        <f>'27'!AQ52</f>
        <v>5.9759999999999991</v>
      </c>
      <c r="AS1500" s="30">
        <f>'27'!AR52</f>
        <v>0</v>
      </c>
      <c r="AT1500" s="30">
        <f>'27'!AS52</f>
        <v>106.59</v>
      </c>
      <c r="AU1500" s="30">
        <f>'27'!AT52</f>
        <v>16.175999999999998</v>
      </c>
      <c r="AV1500" s="30">
        <f>'27'!AU52</f>
        <v>122.76600000000001</v>
      </c>
      <c r="AW1500" s="30">
        <f>'27'!AV52</f>
        <v>0</v>
      </c>
      <c r="AX1500" s="30">
        <f>'27'!AW52</f>
        <v>10</v>
      </c>
      <c r="AY1500" s="30">
        <f>'27'!AX52</f>
        <v>0</v>
      </c>
      <c r="AZ1500" s="30">
        <f>'27'!AY52</f>
        <v>0</v>
      </c>
      <c r="BA1500" s="30">
        <f>'27'!AZ52</f>
        <v>36</v>
      </c>
      <c r="BB1500" s="30">
        <f>'27'!BA52</f>
        <v>20</v>
      </c>
      <c r="BC1500" s="30">
        <f>'27'!BB52</f>
        <v>66</v>
      </c>
      <c r="BD1500" s="30">
        <f>'27'!BC52</f>
        <v>62.699999999999996</v>
      </c>
      <c r="BE1500" s="30">
        <f>'27'!BD52</f>
        <v>10</v>
      </c>
      <c r="BF1500" s="30">
        <f>'27'!BE52</f>
        <v>10</v>
      </c>
      <c r="BG1500" s="30">
        <f>'27'!BF52</f>
        <v>4</v>
      </c>
      <c r="BH1500" s="30">
        <f>'27'!BG52</f>
        <v>4</v>
      </c>
      <c r="BI1500" s="30">
        <f>'27'!BH52</f>
        <v>1</v>
      </c>
      <c r="BJ1500" s="30">
        <f>'27'!BI52</f>
        <v>29</v>
      </c>
      <c r="BK1500" s="30">
        <f>'27'!BJ52</f>
        <v>33.699999999999996</v>
      </c>
      <c r="BL1500" s="30">
        <f>'27'!BK52</f>
        <v>16.175999999999998</v>
      </c>
      <c r="BM1500" s="30">
        <f>'27'!BL52</f>
        <v>17.523999999999997</v>
      </c>
    </row>
    <row r="1501" spans="1:65">
      <c r="A1501" s="78">
        <f>'27'!A53</f>
        <v>42913</v>
      </c>
      <c r="B1501" s="82" t="str">
        <f t="shared" si="23"/>
        <v>19:45:00</v>
      </c>
      <c r="C1501" s="30" t="str">
        <f>'27'!B53</f>
        <v>19H45</v>
      </c>
      <c r="D1501" s="30">
        <f>'27'!C53</f>
        <v>936</v>
      </c>
      <c r="E1501" s="30">
        <f>'27'!D53</f>
        <v>501</v>
      </c>
      <c r="F1501" s="30">
        <f>'27'!E53</f>
        <v>726</v>
      </c>
      <c r="G1501" s="30">
        <f>'27'!F53</f>
        <v>49</v>
      </c>
      <c r="H1501" s="30">
        <f>'27'!G53</f>
        <v>0</v>
      </c>
      <c r="I1501" s="30">
        <f>'27'!H53</f>
        <v>24</v>
      </c>
      <c r="J1501" s="30">
        <f>'27'!I53</f>
        <v>2163</v>
      </c>
      <c r="K1501" s="30">
        <f>'27'!J53</f>
        <v>73</v>
      </c>
      <c r="L1501" s="30">
        <f>'27'!K53</f>
        <v>241</v>
      </c>
      <c r="M1501" s="30">
        <f>'27'!L53</f>
        <v>86</v>
      </c>
      <c r="N1501" s="30">
        <f>'27'!M53</f>
        <v>70</v>
      </c>
      <c r="O1501" s="30">
        <f>'27'!N53</f>
        <v>0</v>
      </c>
      <c r="P1501" s="30">
        <f>'27'!O53</f>
        <v>7</v>
      </c>
      <c r="Q1501" s="30">
        <f>'27'!P53</f>
        <v>3</v>
      </c>
      <c r="R1501" s="30">
        <f>'27'!Q53</f>
        <v>2</v>
      </c>
      <c r="S1501" s="30">
        <f>'27'!R53</f>
        <v>0</v>
      </c>
      <c r="T1501" s="30">
        <f>'27'!S53</f>
        <v>397</v>
      </c>
      <c r="U1501" s="30">
        <f>'27'!T53</f>
        <v>12</v>
      </c>
      <c r="V1501" s="30">
        <f>'27'!U53</f>
        <v>85</v>
      </c>
      <c r="W1501" s="30">
        <f>'27'!V53</f>
        <v>0</v>
      </c>
      <c r="X1501" s="30">
        <f>'27'!W53</f>
        <v>3.5</v>
      </c>
      <c r="Y1501" s="30">
        <f>'27'!X53</f>
        <v>9.5</v>
      </c>
      <c r="Z1501" s="30">
        <f>'27'!Y53</f>
        <v>5.7</v>
      </c>
      <c r="AA1501" s="30">
        <f>'27'!Z53</f>
        <v>0</v>
      </c>
      <c r="AB1501" s="30">
        <f>'27'!AA53</f>
        <v>3</v>
      </c>
      <c r="AC1501" s="30">
        <f>'27'!AB53</f>
        <v>0</v>
      </c>
      <c r="AD1501" s="30">
        <f>'27'!AC53</f>
        <v>0</v>
      </c>
      <c r="AE1501" s="30">
        <f>'27'!AD53</f>
        <v>9.84</v>
      </c>
      <c r="AF1501" s="30">
        <f>'27'!AE53</f>
        <v>0.75</v>
      </c>
      <c r="AG1501" s="30">
        <f>'27'!AF53</f>
        <v>0</v>
      </c>
      <c r="AH1501" s="30">
        <f>'27'!AG53</f>
        <v>0</v>
      </c>
      <c r="AI1501" s="30">
        <f>'27'!AH53</f>
        <v>10.59</v>
      </c>
      <c r="AJ1501" s="30">
        <f>'27'!AI53</f>
        <v>90</v>
      </c>
      <c r="AK1501" s="30">
        <f>'27'!AJ53</f>
        <v>100.59</v>
      </c>
      <c r="AL1501" s="30">
        <f>'27'!AK53</f>
        <v>110.79</v>
      </c>
      <c r="AM1501" s="30">
        <f>'27'!AL53</f>
        <v>117.29</v>
      </c>
      <c r="AN1501" s="30">
        <f>'27'!AM53</f>
        <v>16.700000000000003</v>
      </c>
      <c r="AO1501" s="30">
        <f>'27'!AN53</f>
        <v>0</v>
      </c>
      <c r="AP1501" s="30">
        <f>'27'!AO53</f>
        <v>51.64</v>
      </c>
      <c r="AQ1501" s="30">
        <f>'27'!AP53</f>
        <v>168.93</v>
      </c>
      <c r="AR1501" s="30">
        <f>'27'!AQ53</f>
        <v>5.9759999999999991</v>
      </c>
      <c r="AS1501" s="30">
        <f>'27'!AR53</f>
        <v>0</v>
      </c>
      <c r="AT1501" s="30">
        <f>'27'!AS53</f>
        <v>100.59</v>
      </c>
      <c r="AU1501" s="30">
        <f>'27'!AT53</f>
        <v>16.175999999999998</v>
      </c>
      <c r="AV1501" s="30">
        <f>'27'!AU53</f>
        <v>116.76600000000001</v>
      </c>
      <c r="AW1501" s="30">
        <f>'27'!AV53</f>
        <v>0</v>
      </c>
      <c r="AX1501" s="30">
        <f>'27'!AW53</f>
        <v>10</v>
      </c>
      <c r="AY1501" s="30">
        <f>'27'!AX53</f>
        <v>0</v>
      </c>
      <c r="AZ1501" s="30">
        <f>'27'!AY53</f>
        <v>0</v>
      </c>
      <c r="BA1501" s="30">
        <f>'27'!AZ53</f>
        <v>36</v>
      </c>
      <c r="BB1501" s="30">
        <f>'27'!BA53</f>
        <v>20</v>
      </c>
      <c r="BC1501" s="30">
        <f>'27'!BB53</f>
        <v>66</v>
      </c>
      <c r="BD1501" s="30">
        <f>'27'!BC53</f>
        <v>62.699999999999996</v>
      </c>
      <c r="BE1501" s="30">
        <f>'27'!BD53</f>
        <v>10</v>
      </c>
      <c r="BF1501" s="30">
        <f>'27'!BE53</f>
        <v>10</v>
      </c>
      <c r="BG1501" s="30">
        <f>'27'!BF53</f>
        <v>4</v>
      </c>
      <c r="BH1501" s="30">
        <f>'27'!BG53</f>
        <v>4</v>
      </c>
      <c r="BI1501" s="30">
        <f>'27'!BH53</f>
        <v>1</v>
      </c>
      <c r="BJ1501" s="30">
        <f>'27'!BI53</f>
        <v>29</v>
      </c>
      <c r="BK1501" s="30">
        <f>'27'!BJ53</f>
        <v>33.699999999999996</v>
      </c>
      <c r="BL1501" s="30">
        <f>'27'!BK53</f>
        <v>16.175999999999998</v>
      </c>
      <c r="BM1501" s="30">
        <f>'27'!BL53</f>
        <v>17.523999999999997</v>
      </c>
    </row>
    <row r="1502" spans="1:65">
      <c r="A1502" s="78">
        <f>'27'!A54</f>
        <v>42913</v>
      </c>
      <c r="B1502" s="82" t="str">
        <f t="shared" si="23"/>
        <v>20:00:00</v>
      </c>
      <c r="C1502" s="30" t="str">
        <f>'27'!B54</f>
        <v>20H00</v>
      </c>
      <c r="D1502" s="30">
        <f>'27'!C54</f>
        <v>933</v>
      </c>
      <c r="E1502" s="30">
        <f>'27'!D54</f>
        <v>482</v>
      </c>
      <c r="F1502" s="30">
        <f>'27'!E54</f>
        <v>722</v>
      </c>
      <c r="G1502" s="30">
        <f>'27'!F54</f>
        <v>50</v>
      </c>
      <c r="H1502" s="30">
        <f>'27'!G54</f>
        <v>0</v>
      </c>
      <c r="I1502" s="30">
        <f>'27'!H54</f>
        <v>25</v>
      </c>
      <c r="J1502" s="30">
        <f>'27'!I54</f>
        <v>2137</v>
      </c>
      <c r="K1502" s="30">
        <f>'27'!J54</f>
        <v>75</v>
      </c>
      <c r="L1502" s="30">
        <f>'27'!K54</f>
        <v>244</v>
      </c>
      <c r="M1502" s="30">
        <f>'27'!L54</f>
        <v>86</v>
      </c>
      <c r="N1502" s="30">
        <f>'27'!M54</f>
        <v>70</v>
      </c>
      <c r="O1502" s="30">
        <f>'27'!N54</f>
        <v>0</v>
      </c>
      <c r="P1502" s="30">
        <f>'27'!O54</f>
        <v>8</v>
      </c>
      <c r="Q1502" s="30">
        <f>'27'!P54</f>
        <v>3</v>
      </c>
      <c r="R1502" s="30">
        <f>'27'!Q54</f>
        <v>2</v>
      </c>
      <c r="S1502" s="30">
        <f>'27'!R54</f>
        <v>0</v>
      </c>
      <c r="T1502" s="30">
        <f>'27'!S54</f>
        <v>400</v>
      </c>
      <c r="U1502" s="30">
        <f>'27'!T54</f>
        <v>13</v>
      </c>
      <c r="V1502" s="30">
        <f>'27'!U54</f>
        <v>88</v>
      </c>
      <c r="W1502" s="30">
        <f>'27'!V54</f>
        <v>0</v>
      </c>
      <c r="X1502" s="30">
        <f>'27'!W54</f>
        <v>3.5</v>
      </c>
      <c r="Y1502" s="30">
        <f>'27'!X54</f>
        <v>7</v>
      </c>
      <c r="Z1502" s="30">
        <f>'27'!Y54</f>
        <v>3.5</v>
      </c>
      <c r="AA1502" s="30">
        <f>'27'!Z54</f>
        <v>0</v>
      </c>
      <c r="AB1502" s="30">
        <f>'27'!AA54</f>
        <v>3.3</v>
      </c>
      <c r="AC1502" s="30">
        <f>'27'!AB54</f>
        <v>0</v>
      </c>
      <c r="AD1502" s="30">
        <f>'27'!AC54</f>
        <v>0</v>
      </c>
      <c r="AE1502" s="30">
        <f>'27'!AD54</f>
        <v>10.02</v>
      </c>
      <c r="AF1502" s="30">
        <f>'27'!AE54</f>
        <v>0.82499999999999996</v>
      </c>
      <c r="AG1502" s="30">
        <f>'27'!AF54</f>
        <v>0</v>
      </c>
      <c r="AH1502" s="30">
        <f>'27'!AG54</f>
        <v>0</v>
      </c>
      <c r="AI1502" s="30">
        <f>'27'!AH54</f>
        <v>10.844999999999999</v>
      </c>
      <c r="AJ1502" s="30">
        <f>'27'!AI54</f>
        <v>90</v>
      </c>
      <c r="AK1502" s="30">
        <f>'27'!AJ54</f>
        <v>100.845</v>
      </c>
      <c r="AL1502" s="30">
        <f>'27'!AK54</f>
        <v>109.345</v>
      </c>
      <c r="AM1502" s="30">
        <f>'27'!AL54</f>
        <v>116.145</v>
      </c>
      <c r="AN1502" s="30">
        <f>'27'!AM54</f>
        <v>15.299999999999997</v>
      </c>
      <c r="AO1502" s="30">
        <f>'27'!AN54</f>
        <v>0</v>
      </c>
      <c r="AP1502" s="30">
        <f>'27'!AO54</f>
        <v>51.64</v>
      </c>
      <c r="AQ1502" s="30">
        <f>'27'!AP54</f>
        <v>167.785</v>
      </c>
      <c r="AR1502" s="30">
        <f>'27'!AQ54</f>
        <v>7.6760000000000019</v>
      </c>
      <c r="AS1502" s="30">
        <f>'27'!AR54</f>
        <v>0</v>
      </c>
      <c r="AT1502" s="30">
        <f>'27'!AS54</f>
        <v>100.845</v>
      </c>
      <c r="AU1502" s="30">
        <f>'27'!AT54</f>
        <v>16.175999999999998</v>
      </c>
      <c r="AV1502" s="30">
        <f>'27'!AU54</f>
        <v>117.021</v>
      </c>
      <c r="AW1502" s="30">
        <f>'27'!AV54</f>
        <v>0</v>
      </c>
      <c r="AX1502" s="30">
        <f>'27'!AW54</f>
        <v>10</v>
      </c>
      <c r="AY1502" s="30">
        <f>'27'!AX54</f>
        <v>0</v>
      </c>
      <c r="AZ1502" s="30">
        <f>'27'!AY54</f>
        <v>0</v>
      </c>
      <c r="BA1502" s="30">
        <f>'27'!AZ54</f>
        <v>36</v>
      </c>
      <c r="BB1502" s="30">
        <f>'27'!BA54</f>
        <v>20</v>
      </c>
      <c r="BC1502" s="30">
        <f>'27'!BB54</f>
        <v>66</v>
      </c>
      <c r="BD1502" s="30">
        <f>'27'!BC54</f>
        <v>62.699999999999996</v>
      </c>
      <c r="BE1502" s="30">
        <f>'27'!BD54</f>
        <v>10</v>
      </c>
      <c r="BF1502" s="30">
        <f>'27'!BE54</f>
        <v>10</v>
      </c>
      <c r="BG1502" s="30">
        <f>'27'!BF54</f>
        <v>4</v>
      </c>
      <c r="BH1502" s="30">
        <f>'27'!BG54</f>
        <v>4</v>
      </c>
      <c r="BI1502" s="30">
        <f>'27'!BH54</f>
        <v>1</v>
      </c>
      <c r="BJ1502" s="30">
        <f>'27'!BI54</f>
        <v>29</v>
      </c>
      <c r="BK1502" s="30">
        <f>'27'!BJ54</f>
        <v>33.699999999999996</v>
      </c>
      <c r="BL1502" s="30">
        <f>'27'!BK54</f>
        <v>16.175999999999998</v>
      </c>
      <c r="BM1502" s="30">
        <f>'27'!BL54</f>
        <v>17.523999999999997</v>
      </c>
    </row>
    <row r="1503" spans="1:65">
      <c r="A1503" s="78">
        <f>'27'!A55</f>
        <v>42913</v>
      </c>
      <c r="B1503" s="82" t="str">
        <f t="shared" si="23"/>
        <v>20:15:00</v>
      </c>
      <c r="C1503" s="30" t="str">
        <f>'27'!B55</f>
        <v>20H15</v>
      </c>
      <c r="D1503" s="30">
        <f>'27'!C55</f>
        <v>933</v>
      </c>
      <c r="E1503" s="30">
        <f>'27'!D55</f>
        <v>482</v>
      </c>
      <c r="F1503" s="30">
        <f>'27'!E55</f>
        <v>722</v>
      </c>
      <c r="G1503" s="30">
        <f>'27'!F55</f>
        <v>50</v>
      </c>
      <c r="H1503" s="30">
        <f>'27'!G55</f>
        <v>0</v>
      </c>
      <c r="I1503" s="30">
        <f>'27'!H55</f>
        <v>25</v>
      </c>
      <c r="J1503" s="30">
        <f>'27'!I55</f>
        <v>2137</v>
      </c>
      <c r="K1503" s="30">
        <f>'27'!J55</f>
        <v>75</v>
      </c>
      <c r="L1503" s="30">
        <f>'27'!K55</f>
        <v>244</v>
      </c>
      <c r="M1503" s="30">
        <f>'27'!L55</f>
        <v>86</v>
      </c>
      <c r="N1503" s="30">
        <f>'27'!M55</f>
        <v>70</v>
      </c>
      <c r="O1503" s="30">
        <f>'27'!N55</f>
        <v>0</v>
      </c>
      <c r="P1503" s="30">
        <f>'27'!O55</f>
        <v>8</v>
      </c>
      <c r="Q1503" s="30">
        <f>'27'!P55</f>
        <v>3</v>
      </c>
      <c r="R1503" s="30">
        <f>'27'!Q55</f>
        <v>2</v>
      </c>
      <c r="S1503" s="30">
        <f>'27'!R55</f>
        <v>0</v>
      </c>
      <c r="T1503" s="30">
        <f>'27'!S55</f>
        <v>400</v>
      </c>
      <c r="U1503" s="30">
        <f>'27'!T55</f>
        <v>13</v>
      </c>
      <c r="V1503" s="30">
        <f>'27'!U55</f>
        <v>88</v>
      </c>
      <c r="W1503" s="30">
        <f>'27'!V55</f>
        <v>6.4</v>
      </c>
      <c r="X1503" s="30">
        <f>'27'!W55</f>
        <v>3.5</v>
      </c>
      <c r="Y1503" s="30">
        <f>'27'!X55</f>
        <v>7</v>
      </c>
      <c r="Z1503" s="30">
        <f>'27'!Y55</f>
        <v>3.5</v>
      </c>
      <c r="AA1503" s="30">
        <f>'27'!Z55</f>
        <v>7.6</v>
      </c>
      <c r="AB1503" s="30">
        <f>'27'!AA55</f>
        <v>3.3</v>
      </c>
      <c r="AC1503" s="30">
        <f>'27'!AB55</f>
        <v>0</v>
      </c>
      <c r="AD1503" s="30">
        <f>'27'!AC55</f>
        <v>0</v>
      </c>
      <c r="AE1503" s="30">
        <f>'27'!AD55</f>
        <v>10.02</v>
      </c>
      <c r="AF1503" s="30">
        <f>'27'!AE55</f>
        <v>0.82499999999999996</v>
      </c>
      <c r="AG1503" s="30">
        <f>'27'!AF55</f>
        <v>0</v>
      </c>
      <c r="AH1503" s="30">
        <f>'27'!AG55</f>
        <v>0</v>
      </c>
      <c r="AI1503" s="30">
        <f>'27'!AH55</f>
        <v>10.844999999999999</v>
      </c>
      <c r="AJ1503" s="30">
        <f>'27'!AI55</f>
        <v>90</v>
      </c>
      <c r="AK1503" s="30">
        <f>'27'!AJ55</f>
        <v>100.845</v>
      </c>
      <c r="AL1503" s="30">
        <f>'27'!AK55</f>
        <v>123.345</v>
      </c>
      <c r="AM1503" s="30">
        <f>'27'!AL55</f>
        <v>130.14500000000001</v>
      </c>
      <c r="AN1503" s="30">
        <f>'27'!AM55</f>
        <v>29.300000000000011</v>
      </c>
      <c r="AO1503" s="30">
        <f>'27'!AN55</f>
        <v>0</v>
      </c>
      <c r="AP1503" s="30">
        <f>'27'!AO55</f>
        <v>0</v>
      </c>
      <c r="AQ1503" s="30">
        <f>'27'!AP55</f>
        <v>130.14500000000001</v>
      </c>
      <c r="AR1503" s="30">
        <f>'27'!AQ55</f>
        <v>-6.3239999999999981</v>
      </c>
      <c r="AS1503" s="30">
        <f>'27'!AR55</f>
        <v>0</v>
      </c>
      <c r="AT1503" s="30">
        <f>'27'!AS55</f>
        <v>100.845</v>
      </c>
      <c r="AU1503" s="30">
        <f>'27'!AT55</f>
        <v>16.175999999999998</v>
      </c>
      <c r="AV1503" s="30">
        <f>'27'!AU55</f>
        <v>117.021</v>
      </c>
      <c r="AW1503" s="30">
        <f>'27'!AV55</f>
        <v>0</v>
      </c>
      <c r="AX1503" s="30">
        <f>'27'!AW55</f>
        <v>10</v>
      </c>
      <c r="AY1503" s="30">
        <f>'27'!AX55</f>
        <v>0</v>
      </c>
      <c r="AZ1503" s="30">
        <f>'27'!AY55</f>
        <v>0</v>
      </c>
      <c r="BA1503" s="30">
        <f>'27'!AZ55</f>
        <v>36</v>
      </c>
      <c r="BB1503" s="30">
        <f>'27'!BA55</f>
        <v>20</v>
      </c>
      <c r="BC1503" s="30">
        <f>'27'!BB55</f>
        <v>66</v>
      </c>
      <c r="BD1503" s="30">
        <f>'27'!BC55</f>
        <v>62.699999999999996</v>
      </c>
      <c r="BE1503" s="30">
        <f>'27'!BD55</f>
        <v>10</v>
      </c>
      <c r="BF1503" s="30">
        <f>'27'!BE55</f>
        <v>10</v>
      </c>
      <c r="BG1503" s="30">
        <f>'27'!BF55</f>
        <v>4</v>
      </c>
      <c r="BH1503" s="30">
        <f>'27'!BG55</f>
        <v>4</v>
      </c>
      <c r="BI1503" s="30">
        <f>'27'!BH55</f>
        <v>1</v>
      </c>
      <c r="BJ1503" s="30">
        <f>'27'!BI55</f>
        <v>29</v>
      </c>
      <c r="BK1503" s="30">
        <f>'27'!BJ55</f>
        <v>33.699999999999996</v>
      </c>
      <c r="BL1503" s="30">
        <f>'27'!BK55</f>
        <v>16.175999999999998</v>
      </c>
      <c r="BM1503" s="30">
        <f>'27'!BL55</f>
        <v>17.523999999999997</v>
      </c>
    </row>
    <row r="1504" spans="1:65">
      <c r="A1504" s="78">
        <f>'27'!A56</f>
        <v>42913</v>
      </c>
      <c r="B1504" s="82" t="str">
        <f t="shared" si="23"/>
        <v>20:30:00</v>
      </c>
      <c r="C1504" s="30" t="str">
        <f>'27'!B56</f>
        <v>20H30</v>
      </c>
      <c r="D1504" s="30">
        <f>'27'!C56</f>
        <v>915</v>
      </c>
      <c r="E1504" s="30">
        <f>'27'!D56</f>
        <v>815</v>
      </c>
      <c r="F1504" s="30">
        <f>'27'!E56</f>
        <v>711</v>
      </c>
      <c r="G1504" s="30">
        <f>'27'!F56</f>
        <v>59</v>
      </c>
      <c r="H1504" s="30">
        <f>'27'!G56</f>
        <v>0</v>
      </c>
      <c r="I1504" s="30">
        <f>'27'!H56</f>
        <v>24</v>
      </c>
      <c r="J1504" s="30">
        <f>'27'!I56</f>
        <v>2441</v>
      </c>
      <c r="K1504" s="30">
        <f>'27'!J56</f>
        <v>83</v>
      </c>
      <c r="L1504" s="30">
        <f>'27'!K56</f>
        <v>424</v>
      </c>
      <c r="M1504" s="30">
        <f>'27'!L56</f>
        <v>105</v>
      </c>
      <c r="N1504" s="30">
        <f>'27'!M56</f>
        <v>200</v>
      </c>
      <c r="O1504" s="30">
        <f>'27'!N56</f>
        <v>0</v>
      </c>
      <c r="P1504" s="30">
        <f>'27'!O56</f>
        <v>14</v>
      </c>
      <c r="Q1504" s="30">
        <f>'27'!P56</f>
        <v>3</v>
      </c>
      <c r="R1504" s="30">
        <f>'27'!Q56</f>
        <v>7</v>
      </c>
      <c r="S1504" s="30">
        <f>'27'!R56</f>
        <v>0</v>
      </c>
      <c r="T1504" s="30">
        <f>'27'!S56</f>
        <v>729</v>
      </c>
      <c r="U1504" s="30">
        <f>'27'!T56</f>
        <v>24</v>
      </c>
      <c r="V1504" s="30">
        <f>'27'!U56</f>
        <v>107</v>
      </c>
      <c r="W1504" s="30">
        <f>'27'!V56</f>
        <v>6.4</v>
      </c>
      <c r="X1504" s="30">
        <f>'27'!W56</f>
        <v>3.5</v>
      </c>
      <c r="Y1504" s="30">
        <f>'27'!X56</f>
        <v>7</v>
      </c>
      <c r="Z1504" s="30">
        <f>'27'!Y56</f>
        <v>3.5</v>
      </c>
      <c r="AA1504" s="30">
        <f>'27'!Z56</f>
        <v>7.6</v>
      </c>
      <c r="AB1504" s="30">
        <f>'27'!AA56</f>
        <v>3.3</v>
      </c>
      <c r="AC1504" s="30">
        <f>'27'!AB56</f>
        <v>0</v>
      </c>
      <c r="AD1504" s="30">
        <f>'27'!AC56</f>
        <v>0</v>
      </c>
      <c r="AE1504" s="30">
        <f>'27'!AD56</f>
        <v>10.02</v>
      </c>
      <c r="AF1504" s="30">
        <f>'27'!AE56</f>
        <v>0.82499999999999996</v>
      </c>
      <c r="AG1504" s="30">
        <f>'27'!AF56</f>
        <v>0</v>
      </c>
      <c r="AH1504" s="30">
        <f>'27'!AG56</f>
        <v>0</v>
      </c>
      <c r="AI1504" s="30">
        <f>'27'!AH56</f>
        <v>10.844999999999999</v>
      </c>
      <c r="AJ1504" s="30">
        <f>'27'!AI56</f>
        <v>90</v>
      </c>
      <c r="AK1504" s="30">
        <f>'27'!AJ56</f>
        <v>100.845</v>
      </c>
      <c r="AL1504" s="30">
        <f>'27'!AK56</f>
        <v>142.345</v>
      </c>
      <c r="AM1504" s="30">
        <f>'27'!AL56</f>
        <v>149.14500000000001</v>
      </c>
      <c r="AN1504" s="30">
        <f>'27'!AM56</f>
        <v>48.300000000000011</v>
      </c>
      <c r="AO1504" s="30">
        <f>'27'!AN56</f>
        <v>0</v>
      </c>
      <c r="AP1504" s="30">
        <f>'27'!AO56</f>
        <v>0</v>
      </c>
      <c r="AQ1504" s="30">
        <f>'27'!AP56</f>
        <v>149.14500000000001</v>
      </c>
      <c r="AR1504" s="30">
        <f>'27'!AQ56</f>
        <v>-25.323999999999998</v>
      </c>
      <c r="AS1504" s="30">
        <f>'27'!AR56</f>
        <v>0</v>
      </c>
      <c r="AT1504" s="30">
        <f>'27'!AS56</f>
        <v>100.845</v>
      </c>
      <c r="AU1504" s="30">
        <f>'27'!AT56</f>
        <v>16.175999999999998</v>
      </c>
      <c r="AV1504" s="30">
        <f>'27'!AU56</f>
        <v>117.021</v>
      </c>
      <c r="AW1504" s="30">
        <f>'27'!AV56</f>
        <v>0</v>
      </c>
      <c r="AX1504" s="30">
        <f>'27'!AW56</f>
        <v>10</v>
      </c>
      <c r="AY1504" s="30">
        <f>'27'!AX56</f>
        <v>0</v>
      </c>
      <c r="AZ1504" s="30">
        <f>'27'!AY56</f>
        <v>0</v>
      </c>
      <c r="BA1504" s="30">
        <f>'27'!AZ56</f>
        <v>36</v>
      </c>
      <c r="BB1504" s="30">
        <f>'27'!BA56</f>
        <v>20</v>
      </c>
      <c r="BC1504" s="30">
        <f>'27'!BB56</f>
        <v>66</v>
      </c>
      <c r="BD1504" s="30">
        <f>'27'!BC56</f>
        <v>62.699999999999996</v>
      </c>
      <c r="BE1504" s="30">
        <f>'27'!BD56</f>
        <v>10</v>
      </c>
      <c r="BF1504" s="30">
        <f>'27'!BE56</f>
        <v>10</v>
      </c>
      <c r="BG1504" s="30">
        <f>'27'!BF56</f>
        <v>4</v>
      </c>
      <c r="BH1504" s="30">
        <f>'27'!BG56</f>
        <v>4</v>
      </c>
      <c r="BI1504" s="30">
        <f>'27'!BH56</f>
        <v>1</v>
      </c>
      <c r="BJ1504" s="30">
        <f>'27'!BI56</f>
        <v>29</v>
      </c>
      <c r="BK1504" s="30">
        <f>'27'!BJ56</f>
        <v>33.699999999999996</v>
      </c>
      <c r="BL1504" s="30">
        <f>'27'!BK56</f>
        <v>16.175999999999998</v>
      </c>
      <c r="BM1504" s="30">
        <f>'27'!BL56</f>
        <v>17.523999999999997</v>
      </c>
    </row>
    <row r="1505" spans="1:65">
      <c r="A1505" s="78">
        <f>'27'!A57</f>
        <v>42913</v>
      </c>
      <c r="B1505" s="82" t="str">
        <f t="shared" si="23"/>
        <v>20:45:00</v>
      </c>
      <c r="C1505" s="30" t="str">
        <f>'27'!B57</f>
        <v>20H45</v>
      </c>
      <c r="D1505" s="30">
        <f>'27'!C57</f>
        <v>915</v>
      </c>
      <c r="E1505" s="30">
        <f>'27'!D57</f>
        <v>815</v>
      </c>
      <c r="F1505" s="30">
        <f>'27'!E57</f>
        <v>711</v>
      </c>
      <c r="G1505" s="30">
        <f>'27'!F57</f>
        <v>59</v>
      </c>
      <c r="H1505" s="30">
        <f>'27'!G57</f>
        <v>0</v>
      </c>
      <c r="I1505" s="30">
        <f>'27'!H57</f>
        <v>24</v>
      </c>
      <c r="J1505" s="30">
        <f>'27'!I57</f>
        <v>2441</v>
      </c>
      <c r="K1505" s="30">
        <f>'27'!J57</f>
        <v>83</v>
      </c>
      <c r="L1505" s="30">
        <f>'27'!K57</f>
        <v>424</v>
      </c>
      <c r="M1505" s="30">
        <f>'27'!L57</f>
        <v>105</v>
      </c>
      <c r="N1505" s="30">
        <f>'27'!M57</f>
        <v>200</v>
      </c>
      <c r="O1505" s="30">
        <f>'27'!N57</f>
        <v>0</v>
      </c>
      <c r="P1505" s="30">
        <f>'27'!O57</f>
        <v>14</v>
      </c>
      <c r="Q1505" s="30">
        <f>'27'!P57</f>
        <v>3</v>
      </c>
      <c r="R1505" s="30">
        <f>'27'!Q57</f>
        <v>7</v>
      </c>
      <c r="S1505" s="30">
        <f>'27'!R57</f>
        <v>0</v>
      </c>
      <c r="T1505" s="30">
        <f>'27'!S57</f>
        <v>729</v>
      </c>
      <c r="U1505" s="30">
        <f>'27'!T57</f>
        <v>24</v>
      </c>
      <c r="V1505" s="30">
        <f>'27'!U57</f>
        <v>107</v>
      </c>
      <c r="W1505" s="30">
        <f>'27'!V57</f>
        <v>6.4</v>
      </c>
      <c r="X1505" s="30">
        <f>'27'!W57</f>
        <v>3.5</v>
      </c>
      <c r="Y1505" s="30">
        <f>'27'!X57</f>
        <v>7</v>
      </c>
      <c r="Z1505" s="30">
        <f>'27'!Y57</f>
        <v>3.5</v>
      </c>
      <c r="AA1505" s="30">
        <f>'27'!Z57</f>
        <v>7.6</v>
      </c>
      <c r="AB1505" s="30">
        <f>'27'!AA57</f>
        <v>3.3</v>
      </c>
      <c r="AC1505" s="30">
        <f>'27'!AB57</f>
        <v>0</v>
      </c>
      <c r="AD1505" s="30">
        <f>'27'!AC57</f>
        <v>0</v>
      </c>
      <c r="AE1505" s="30">
        <f>'27'!AD57</f>
        <v>10.02</v>
      </c>
      <c r="AF1505" s="30">
        <f>'27'!AE57</f>
        <v>0.82499999999999996</v>
      </c>
      <c r="AG1505" s="30">
        <f>'27'!AF57</f>
        <v>0</v>
      </c>
      <c r="AH1505" s="30">
        <f>'27'!AG57</f>
        <v>0</v>
      </c>
      <c r="AI1505" s="30">
        <f>'27'!AH57</f>
        <v>10.844999999999999</v>
      </c>
      <c r="AJ1505" s="30">
        <f>'27'!AI57</f>
        <v>90</v>
      </c>
      <c r="AK1505" s="30">
        <f>'27'!AJ57</f>
        <v>100.845</v>
      </c>
      <c r="AL1505" s="30">
        <f>'27'!AK57</f>
        <v>142.345</v>
      </c>
      <c r="AM1505" s="30">
        <f>'27'!AL57</f>
        <v>149.14500000000001</v>
      </c>
      <c r="AN1505" s="30">
        <f>'27'!AM57</f>
        <v>48.300000000000011</v>
      </c>
      <c r="AO1505" s="30">
        <f>'27'!AN57</f>
        <v>0</v>
      </c>
      <c r="AP1505" s="30">
        <f>'27'!AO57</f>
        <v>0</v>
      </c>
      <c r="AQ1505" s="30">
        <f>'27'!AP57</f>
        <v>149.14500000000001</v>
      </c>
      <c r="AR1505" s="30">
        <f>'27'!AQ57</f>
        <v>-25.323999999999998</v>
      </c>
      <c r="AS1505" s="30">
        <f>'27'!AR57</f>
        <v>0</v>
      </c>
      <c r="AT1505" s="30">
        <f>'27'!AS57</f>
        <v>100.845</v>
      </c>
      <c r="AU1505" s="30">
        <f>'27'!AT57</f>
        <v>16.175999999999998</v>
      </c>
      <c r="AV1505" s="30">
        <f>'27'!AU57</f>
        <v>117.021</v>
      </c>
      <c r="AW1505" s="30">
        <f>'27'!AV57</f>
        <v>0</v>
      </c>
      <c r="AX1505" s="30">
        <f>'27'!AW57</f>
        <v>10</v>
      </c>
      <c r="AY1505" s="30">
        <f>'27'!AX57</f>
        <v>0</v>
      </c>
      <c r="AZ1505" s="30">
        <f>'27'!AY57</f>
        <v>0</v>
      </c>
      <c r="BA1505" s="30">
        <f>'27'!AZ57</f>
        <v>36</v>
      </c>
      <c r="BB1505" s="30">
        <f>'27'!BA57</f>
        <v>20</v>
      </c>
      <c r="BC1505" s="30">
        <f>'27'!BB57</f>
        <v>66</v>
      </c>
      <c r="BD1505" s="30">
        <f>'27'!BC57</f>
        <v>62.699999999999996</v>
      </c>
      <c r="BE1505" s="30">
        <f>'27'!BD57</f>
        <v>10</v>
      </c>
      <c r="BF1505" s="30">
        <f>'27'!BE57</f>
        <v>10</v>
      </c>
      <c r="BG1505" s="30">
        <f>'27'!BF57</f>
        <v>4</v>
      </c>
      <c r="BH1505" s="30">
        <f>'27'!BG57</f>
        <v>4</v>
      </c>
      <c r="BI1505" s="30">
        <f>'27'!BH57</f>
        <v>1</v>
      </c>
      <c r="BJ1505" s="30">
        <f>'27'!BI57</f>
        <v>29</v>
      </c>
      <c r="BK1505" s="30">
        <f>'27'!BJ57</f>
        <v>33.699999999999996</v>
      </c>
      <c r="BL1505" s="30">
        <f>'27'!BK57</f>
        <v>16.175999999999998</v>
      </c>
      <c r="BM1505" s="30">
        <f>'27'!BL57</f>
        <v>17.523999999999997</v>
      </c>
    </row>
    <row r="1506" spans="1:65">
      <c r="A1506" s="78">
        <f>'27'!A58</f>
        <v>42913</v>
      </c>
      <c r="B1506" s="82" t="str">
        <f t="shared" si="23"/>
        <v>21:00:00</v>
      </c>
      <c r="C1506" s="30" t="str">
        <f>'27'!B58</f>
        <v>21H00</v>
      </c>
      <c r="D1506" s="30">
        <f>'27'!C58</f>
        <v>917</v>
      </c>
      <c r="E1506" s="30">
        <f>'27'!D58</f>
        <v>873</v>
      </c>
      <c r="F1506" s="30">
        <f>'27'!E58</f>
        <v>707</v>
      </c>
      <c r="G1506" s="30">
        <f>'27'!F58</f>
        <v>62</v>
      </c>
      <c r="H1506" s="30">
        <f>'27'!G58</f>
        <v>0</v>
      </c>
      <c r="I1506" s="30">
        <f>'27'!H58</f>
        <v>24</v>
      </c>
      <c r="J1506" s="30">
        <f>'27'!I58</f>
        <v>2497</v>
      </c>
      <c r="K1506" s="30">
        <f>'27'!J58</f>
        <v>86</v>
      </c>
      <c r="L1506" s="30">
        <f>'27'!K58</f>
        <v>449</v>
      </c>
      <c r="M1506" s="30">
        <f>'27'!L58</f>
        <v>191</v>
      </c>
      <c r="N1506" s="30">
        <f>'27'!M58</f>
        <v>190</v>
      </c>
      <c r="O1506" s="30">
        <f>'27'!N58</f>
        <v>0</v>
      </c>
      <c r="P1506" s="30">
        <f>'27'!O58</f>
        <v>15</v>
      </c>
      <c r="Q1506" s="30">
        <f>'27'!P58</f>
        <v>6</v>
      </c>
      <c r="R1506" s="30">
        <f>'27'!Q58</f>
        <v>7</v>
      </c>
      <c r="S1506" s="30">
        <f>'27'!R58</f>
        <v>0</v>
      </c>
      <c r="T1506" s="30">
        <f>'27'!S58</f>
        <v>830</v>
      </c>
      <c r="U1506" s="30">
        <f>'27'!T58</f>
        <v>28</v>
      </c>
      <c r="V1506" s="30">
        <f>'27'!U58</f>
        <v>114</v>
      </c>
      <c r="W1506" s="30">
        <f>'27'!V58</f>
        <v>6.4</v>
      </c>
      <c r="X1506" s="30">
        <f>'27'!W58</f>
        <v>3.5</v>
      </c>
      <c r="Y1506" s="30">
        <f>'27'!X58</f>
        <v>6.5</v>
      </c>
      <c r="Z1506" s="30">
        <f>'27'!Y58</f>
        <v>5.4</v>
      </c>
      <c r="AA1506" s="30">
        <f>'27'!Z58</f>
        <v>7.6</v>
      </c>
      <c r="AB1506" s="30">
        <f>'27'!AA58</f>
        <v>3.3</v>
      </c>
      <c r="AC1506" s="30">
        <f>'27'!AB58</f>
        <v>0</v>
      </c>
      <c r="AD1506" s="30">
        <f>'27'!AC58</f>
        <v>5.4</v>
      </c>
      <c r="AE1506" s="30">
        <f>'27'!AD58</f>
        <v>8.9499999999999993</v>
      </c>
      <c r="AF1506" s="30">
        <f>'27'!AE58</f>
        <v>0.82499999999999996</v>
      </c>
      <c r="AG1506" s="30">
        <f>'27'!AF58</f>
        <v>0</v>
      </c>
      <c r="AH1506" s="30">
        <f>'27'!AG58</f>
        <v>0</v>
      </c>
      <c r="AI1506" s="30">
        <f>'27'!AH58</f>
        <v>15.174999999999999</v>
      </c>
      <c r="AJ1506" s="30">
        <f>'27'!AI58</f>
        <v>90</v>
      </c>
      <c r="AK1506" s="30">
        <f>'27'!AJ58</f>
        <v>105.175</v>
      </c>
      <c r="AL1506" s="30">
        <f>'27'!AK58</f>
        <v>155.07499999999999</v>
      </c>
      <c r="AM1506" s="30">
        <f>'27'!AL58</f>
        <v>161.875</v>
      </c>
      <c r="AN1506" s="30">
        <f>'27'!AM58</f>
        <v>56.7</v>
      </c>
      <c r="AO1506" s="30">
        <f>'27'!AN58</f>
        <v>0</v>
      </c>
      <c r="AP1506" s="30">
        <f>'27'!AO58</f>
        <v>0</v>
      </c>
      <c r="AQ1506" s="30">
        <f>'27'!AP58</f>
        <v>161.875</v>
      </c>
      <c r="AR1506" s="30">
        <f>'27'!AQ58</f>
        <v>-33.72399999999999</v>
      </c>
      <c r="AS1506" s="30">
        <f>'27'!AR58</f>
        <v>0</v>
      </c>
      <c r="AT1506" s="30">
        <f>'27'!AS58</f>
        <v>105.175</v>
      </c>
      <c r="AU1506" s="30">
        <f>'27'!AT58</f>
        <v>16.175999999999998</v>
      </c>
      <c r="AV1506" s="30">
        <f>'27'!AU58</f>
        <v>121.351</v>
      </c>
      <c r="AW1506" s="30">
        <f>'27'!AV58</f>
        <v>0</v>
      </c>
      <c r="AX1506" s="30">
        <f>'27'!AW58</f>
        <v>10</v>
      </c>
      <c r="AY1506" s="30">
        <f>'27'!AX58</f>
        <v>0</v>
      </c>
      <c r="AZ1506" s="30">
        <f>'27'!AY58</f>
        <v>0</v>
      </c>
      <c r="BA1506" s="30">
        <f>'27'!AZ58</f>
        <v>36</v>
      </c>
      <c r="BB1506" s="30">
        <f>'27'!BA58</f>
        <v>20</v>
      </c>
      <c r="BC1506" s="30">
        <f>'27'!BB58</f>
        <v>66</v>
      </c>
      <c r="BD1506" s="30">
        <f>'27'!BC58</f>
        <v>62.699999999999996</v>
      </c>
      <c r="BE1506" s="30">
        <f>'27'!BD58</f>
        <v>10</v>
      </c>
      <c r="BF1506" s="30">
        <f>'27'!BE58</f>
        <v>10</v>
      </c>
      <c r="BG1506" s="30">
        <f>'27'!BF58</f>
        <v>4</v>
      </c>
      <c r="BH1506" s="30">
        <f>'27'!BG58</f>
        <v>4</v>
      </c>
      <c r="BI1506" s="30">
        <f>'27'!BH58</f>
        <v>1</v>
      </c>
      <c r="BJ1506" s="30">
        <f>'27'!BI58</f>
        <v>29</v>
      </c>
      <c r="BK1506" s="30">
        <f>'27'!BJ58</f>
        <v>33.699999999999996</v>
      </c>
      <c r="BL1506" s="30">
        <f>'27'!BK58</f>
        <v>16.175999999999998</v>
      </c>
      <c r="BM1506" s="30">
        <f>'27'!BL58</f>
        <v>17.523999999999997</v>
      </c>
    </row>
    <row r="1507" spans="1:65">
      <c r="A1507" s="78">
        <f>'27'!A59</f>
        <v>42913</v>
      </c>
      <c r="B1507" s="82" t="str">
        <f t="shared" si="23"/>
        <v>21:15:00</v>
      </c>
      <c r="C1507" s="30" t="str">
        <f>'27'!B59</f>
        <v>21H15</v>
      </c>
      <c r="D1507" s="30">
        <f>'27'!C59</f>
        <v>917</v>
      </c>
      <c r="E1507" s="30">
        <f>'27'!D59</f>
        <v>873</v>
      </c>
      <c r="F1507" s="30">
        <f>'27'!E59</f>
        <v>707</v>
      </c>
      <c r="G1507" s="30">
        <f>'27'!F59</f>
        <v>62</v>
      </c>
      <c r="H1507" s="30">
        <f>'27'!G59</f>
        <v>0</v>
      </c>
      <c r="I1507" s="30">
        <f>'27'!H59</f>
        <v>24</v>
      </c>
      <c r="J1507" s="30">
        <f>'27'!I59</f>
        <v>2497</v>
      </c>
      <c r="K1507" s="30">
        <f>'27'!J59</f>
        <v>86</v>
      </c>
      <c r="L1507" s="30">
        <f>'27'!K59</f>
        <v>449</v>
      </c>
      <c r="M1507" s="30">
        <f>'27'!L59</f>
        <v>191</v>
      </c>
      <c r="N1507" s="30">
        <f>'27'!M59</f>
        <v>190</v>
      </c>
      <c r="O1507" s="30">
        <f>'27'!N59</f>
        <v>0</v>
      </c>
      <c r="P1507" s="30">
        <f>'27'!O59</f>
        <v>15</v>
      </c>
      <c r="Q1507" s="30">
        <f>'27'!P59</f>
        <v>6</v>
      </c>
      <c r="R1507" s="30">
        <f>'27'!Q59</f>
        <v>7</v>
      </c>
      <c r="S1507" s="30">
        <f>'27'!R59</f>
        <v>0</v>
      </c>
      <c r="T1507" s="30">
        <f>'27'!S59</f>
        <v>830</v>
      </c>
      <c r="U1507" s="30">
        <f>'27'!T59</f>
        <v>28</v>
      </c>
      <c r="V1507" s="30">
        <f>'27'!U59</f>
        <v>114</v>
      </c>
      <c r="W1507" s="30">
        <f>'27'!V59</f>
        <v>6.4</v>
      </c>
      <c r="X1507" s="30">
        <f>'27'!W59</f>
        <v>3.5</v>
      </c>
      <c r="Y1507" s="30">
        <f>'27'!X59</f>
        <v>6.5</v>
      </c>
      <c r="Z1507" s="30">
        <f>'27'!Y59</f>
        <v>5.4</v>
      </c>
      <c r="AA1507" s="30">
        <f>'27'!Z59</f>
        <v>7.6</v>
      </c>
      <c r="AB1507" s="30">
        <f>'27'!AA59</f>
        <v>3.3</v>
      </c>
      <c r="AC1507" s="30">
        <f>'27'!AB59</f>
        <v>0</v>
      </c>
      <c r="AD1507" s="30">
        <f>'27'!AC59</f>
        <v>5.4</v>
      </c>
      <c r="AE1507" s="30">
        <f>'27'!AD59</f>
        <v>8.9499999999999993</v>
      </c>
      <c r="AF1507" s="30">
        <f>'27'!AE59</f>
        <v>0.82499999999999996</v>
      </c>
      <c r="AG1507" s="30">
        <f>'27'!AF59</f>
        <v>0</v>
      </c>
      <c r="AH1507" s="30">
        <f>'27'!AG59</f>
        <v>0</v>
      </c>
      <c r="AI1507" s="30">
        <f>'27'!AH59</f>
        <v>15.174999999999999</v>
      </c>
      <c r="AJ1507" s="30">
        <f>'27'!AI59</f>
        <v>90</v>
      </c>
      <c r="AK1507" s="30">
        <f>'27'!AJ59</f>
        <v>105.175</v>
      </c>
      <c r="AL1507" s="30">
        <f>'27'!AK59</f>
        <v>155.07499999999999</v>
      </c>
      <c r="AM1507" s="30">
        <f>'27'!AL59</f>
        <v>161.875</v>
      </c>
      <c r="AN1507" s="30">
        <f>'27'!AM59</f>
        <v>56.7</v>
      </c>
      <c r="AO1507" s="30">
        <f>'27'!AN59</f>
        <v>0</v>
      </c>
      <c r="AP1507" s="30">
        <f>'27'!AO59</f>
        <v>0</v>
      </c>
      <c r="AQ1507" s="30">
        <f>'27'!AP59</f>
        <v>161.875</v>
      </c>
      <c r="AR1507" s="30">
        <f>'27'!AQ59</f>
        <v>-33.72399999999999</v>
      </c>
      <c r="AS1507" s="30">
        <f>'27'!AR59</f>
        <v>0</v>
      </c>
      <c r="AT1507" s="30">
        <f>'27'!AS59</f>
        <v>105.175</v>
      </c>
      <c r="AU1507" s="30">
        <f>'27'!AT59</f>
        <v>16.175999999999998</v>
      </c>
      <c r="AV1507" s="30">
        <f>'27'!AU59</f>
        <v>121.351</v>
      </c>
      <c r="AW1507" s="30">
        <f>'27'!AV59</f>
        <v>0</v>
      </c>
      <c r="AX1507" s="30">
        <f>'27'!AW59</f>
        <v>10</v>
      </c>
      <c r="AY1507" s="30">
        <f>'27'!AX59</f>
        <v>0</v>
      </c>
      <c r="AZ1507" s="30">
        <f>'27'!AY59</f>
        <v>0</v>
      </c>
      <c r="BA1507" s="30">
        <f>'27'!AZ59</f>
        <v>36</v>
      </c>
      <c r="BB1507" s="30">
        <f>'27'!BA59</f>
        <v>20</v>
      </c>
      <c r="BC1507" s="30">
        <f>'27'!BB59</f>
        <v>66</v>
      </c>
      <c r="BD1507" s="30">
        <f>'27'!BC59</f>
        <v>62.699999999999996</v>
      </c>
      <c r="BE1507" s="30">
        <f>'27'!BD59</f>
        <v>10</v>
      </c>
      <c r="BF1507" s="30">
        <f>'27'!BE59</f>
        <v>10</v>
      </c>
      <c r="BG1507" s="30">
        <f>'27'!BF59</f>
        <v>4</v>
      </c>
      <c r="BH1507" s="30">
        <f>'27'!BG59</f>
        <v>4</v>
      </c>
      <c r="BI1507" s="30">
        <f>'27'!BH59</f>
        <v>1</v>
      </c>
      <c r="BJ1507" s="30">
        <f>'27'!BI59</f>
        <v>29</v>
      </c>
      <c r="BK1507" s="30">
        <f>'27'!BJ59</f>
        <v>33.699999999999996</v>
      </c>
      <c r="BL1507" s="30">
        <f>'27'!BK59</f>
        <v>16.175999999999998</v>
      </c>
      <c r="BM1507" s="30">
        <f>'27'!BL59</f>
        <v>17.523999999999997</v>
      </c>
    </row>
    <row r="1508" spans="1:65">
      <c r="A1508" s="78">
        <f>'27'!A60</f>
        <v>42913</v>
      </c>
      <c r="B1508" s="82" t="str">
        <f t="shared" si="23"/>
        <v>21:30:00</v>
      </c>
      <c r="C1508" s="30" t="str">
        <f>'27'!B60</f>
        <v>21H30</v>
      </c>
      <c r="D1508" s="30">
        <f>'27'!C60</f>
        <v>875</v>
      </c>
      <c r="E1508" s="30">
        <f>'27'!D60</f>
        <v>852</v>
      </c>
      <c r="F1508" s="30">
        <f>'27'!E60</f>
        <v>691</v>
      </c>
      <c r="G1508" s="30">
        <f>'27'!F60</f>
        <v>56</v>
      </c>
      <c r="H1508" s="30">
        <f>'27'!G60</f>
        <v>0</v>
      </c>
      <c r="I1508" s="30">
        <f>'27'!H60</f>
        <v>24</v>
      </c>
      <c r="J1508" s="30">
        <f>'27'!I60</f>
        <v>2418</v>
      </c>
      <c r="K1508" s="30">
        <f>'27'!J60</f>
        <v>80</v>
      </c>
      <c r="L1508" s="30">
        <f>'27'!K60</f>
        <v>468</v>
      </c>
      <c r="M1508" s="30">
        <f>'27'!L60</f>
        <v>431</v>
      </c>
      <c r="N1508" s="30">
        <f>'27'!M60</f>
        <v>190</v>
      </c>
      <c r="O1508" s="30">
        <f>'27'!N60</f>
        <v>0</v>
      </c>
      <c r="P1508" s="30">
        <f>'27'!O60</f>
        <v>16</v>
      </c>
      <c r="Q1508" s="30">
        <f>'27'!P60</f>
        <v>15</v>
      </c>
      <c r="R1508" s="30">
        <f>'27'!Q60</f>
        <v>7</v>
      </c>
      <c r="S1508" s="30">
        <f>'27'!R60</f>
        <v>0</v>
      </c>
      <c r="T1508" s="30">
        <f>'27'!S60</f>
        <v>1089</v>
      </c>
      <c r="U1508" s="30">
        <f>'27'!T60</f>
        <v>38</v>
      </c>
      <c r="V1508" s="30">
        <f>'27'!U60</f>
        <v>118</v>
      </c>
      <c r="W1508" s="30">
        <f>'27'!V60</f>
        <v>6.4</v>
      </c>
      <c r="X1508" s="30">
        <f>'27'!W60</f>
        <v>3.5</v>
      </c>
      <c r="Y1508" s="30">
        <f>'27'!X60</f>
        <v>6.5</v>
      </c>
      <c r="Z1508" s="30">
        <f>'27'!Y60</f>
        <v>5.4</v>
      </c>
      <c r="AA1508" s="30">
        <f>'27'!Z60</f>
        <v>7.6</v>
      </c>
      <c r="AB1508" s="30">
        <f>'27'!AA60</f>
        <v>3.3</v>
      </c>
      <c r="AC1508" s="30">
        <f>'27'!AB60</f>
        <v>0</v>
      </c>
      <c r="AD1508" s="30">
        <f>'27'!AC60</f>
        <v>5.4</v>
      </c>
      <c r="AE1508" s="30">
        <f>'27'!AD60</f>
        <v>0</v>
      </c>
      <c r="AF1508" s="30">
        <f>'27'!AE60</f>
        <v>0.82499999999999996</v>
      </c>
      <c r="AG1508" s="30">
        <f>'27'!AF60</f>
        <v>0</v>
      </c>
      <c r="AH1508" s="30">
        <f>'27'!AG60</f>
        <v>0</v>
      </c>
      <c r="AI1508" s="30">
        <f>'27'!AH60</f>
        <v>6.2250000000000005</v>
      </c>
      <c r="AJ1508" s="30">
        <f>'27'!AI60</f>
        <v>90</v>
      </c>
      <c r="AK1508" s="30">
        <f>'27'!AJ60</f>
        <v>96.224999999999994</v>
      </c>
      <c r="AL1508" s="30">
        <f>'27'!AK60</f>
        <v>150.125</v>
      </c>
      <c r="AM1508" s="30">
        <f>'27'!AL60</f>
        <v>156.92500000000001</v>
      </c>
      <c r="AN1508" s="30">
        <f>'27'!AM60</f>
        <v>60.700000000000017</v>
      </c>
      <c r="AO1508" s="30">
        <f>'27'!AN60</f>
        <v>0</v>
      </c>
      <c r="AP1508" s="30">
        <f>'27'!AO60</f>
        <v>0</v>
      </c>
      <c r="AQ1508" s="30">
        <f>'27'!AP60</f>
        <v>156.92500000000001</v>
      </c>
      <c r="AR1508" s="30">
        <f>'27'!AQ60</f>
        <v>-37.724000000000004</v>
      </c>
      <c r="AS1508" s="30">
        <f>'27'!AR60</f>
        <v>0</v>
      </c>
      <c r="AT1508" s="30">
        <f>'27'!AS60</f>
        <v>96.224999999999994</v>
      </c>
      <c r="AU1508" s="30">
        <f>'27'!AT60</f>
        <v>16.175999999999998</v>
      </c>
      <c r="AV1508" s="30">
        <f>'27'!AU60</f>
        <v>112.401</v>
      </c>
      <c r="AW1508" s="30">
        <f>'27'!AV60</f>
        <v>0</v>
      </c>
      <c r="AX1508" s="30">
        <f>'27'!AW60</f>
        <v>10</v>
      </c>
      <c r="AY1508" s="30">
        <f>'27'!AX60</f>
        <v>0</v>
      </c>
      <c r="AZ1508" s="30">
        <f>'27'!AY60</f>
        <v>0</v>
      </c>
      <c r="BA1508" s="30">
        <f>'27'!AZ60</f>
        <v>36</v>
      </c>
      <c r="BB1508" s="30">
        <f>'27'!BA60</f>
        <v>20</v>
      </c>
      <c r="BC1508" s="30">
        <f>'27'!BB60</f>
        <v>66</v>
      </c>
      <c r="BD1508" s="30">
        <f>'27'!BC60</f>
        <v>62.699999999999996</v>
      </c>
      <c r="BE1508" s="30">
        <f>'27'!BD60</f>
        <v>10</v>
      </c>
      <c r="BF1508" s="30">
        <f>'27'!BE60</f>
        <v>10</v>
      </c>
      <c r="BG1508" s="30">
        <f>'27'!BF60</f>
        <v>4</v>
      </c>
      <c r="BH1508" s="30">
        <f>'27'!BG60</f>
        <v>4</v>
      </c>
      <c r="BI1508" s="30">
        <f>'27'!BH60</f>
        <v>1</v>
      </c>
      <c r="BJ1508" s="30">
        <f>'27'!BI60</f>
        <v>29</v>
      </c>
      <c r="BK1508" s="30">
        <f>'27'!BJ60</f>
        <v>33.699999999999996</v>
      </c>
      <c r="BL1508" s="30">
        <f>'27'!BK60</f>
        <v>16.175999999999998</v>
      </c>
      <c r="BM1508" s="30">
        <f>'27'!BL60</f>
        <v>17.523999999999997</v>
      </c>
    </row>
    <row r="1509" spans="1:65">
      <c r="A1509" s="78">
        <f>'27'!A61</f>
        <v>42913</v>
      </c>
      <c r="B1509" s="82" t="str">
        <f t="shared" si="23"/>
        <v>21:45:00</v>
      </c>
      <c r="C1509" s="30" t="str">
        <f>'27'!B61</f>
        <v>21H45</v>
      </c>
      <c r="D1509" s="30">
        <f>'27'!C61</f>
        <v>875</v>
      </c>
      <c r="E1509" s="30">
        <f>'27'!D61</f>
        <v>852</v>
      </c>
      <c r="F1509" s="30">
        <f>'27'!E61</f>
        <v>691</v>
      </c>
      <c r="G1509" s="30">
        <f>'27'!F61</f>
        <v>56</v>
      </c>
      <c r="H1509" s="30">
        <f>'27'!G61</f>
        <v>0</v>
      </c>
      <c r="I1509" s="30">
        <f>'27'!H61</f>
        <v>24</v>
      </c>
      <c r="J1509" s="30">
        <f>'27'!I61</f>
        <v>2418</v>
      </c>
      <c r="K1509" s="30">
        <f>'27'!J61</f>
        <v>80</v>
      </c>
      <c r="L1509" s="30">
        <f>'27'!K61</f>
        <v>468</v>
      </c>
      <c r="M1509" s="30">
        <f>'27'!L61</f>
        <v>431</v>
      </c>
      <c r="N1509" s="30">
        <f>'27'!M61</f>
        <v>190</v>
      </c>
      <c r="O1509" s="30">
        <f>'27'!N61</f>
        <v>0</v>
      </c>
      <c r="P1509" s="30">
        <f>'27'!O61</f>
        <v>16</v>
      </c>
      <c r="Q1509" s="30">
        <f>'27'!P61</f>
        <v>15</v>
      </c>
      <c r="R1509" s="30">
        <f>'27'!Q61</f>
        <v>7</v>
      </c>
      <c r="S1509" s="30">
        <f>'27'!R61</f>
        <v>0</v>
      </c>
      <c r="T1509" s="30">
        <f>'27'!S61</f>
        <v>1089</v>
      </c>
      <c r="U1509" s="30">
        <f>'27'!T61</f>
        <v>38</v>
      </c>
      <c r="V1509" s="30">
        <f>'27'!U61</f>
        <v>118</v>
      </c>
      <c r="W1509" s="30">
        <f>'27'!V61</f>
        <v>6.4</v>
      </c>
      <c r="X1509" s="30">
        <f>'27'!W61</f>
        <v>3.5</v>
      </c>
      <c r="Y1509" s="30">
        <f>'27'!X61</f>
        <v>6.5</v>
      </c>
      <c r="Z1509" s="30">
        <f>'27'!Y61</f>
        <v>5.4</v>
      </c>
      <c r="AA1509" s="30">
        <f>'27'!Z61</f>
        <v>7.6</v>
      </c>
      <c r="AB1509" s="30">
        <f>'27'!AA61</f>
        <v>3.3</v>
      </c>
      <c r="AC1509" s="30">
        <f>'27'!AB61</f>
        <v>0</v>
      </c>
      <c r="AD1509" s="30">
        <f>'27'!AC61</f>
        <v>5.4</v>
      </c>
      <c r="AE1509" s="30">
        <f>'27'!AD61</f>
        <v>0</v>
      </c>
      <c r="AF1509" s="30">
        <f>'27'!AE61</f>
        <v>0.82499999999999996</v>
      </c>
      <c r="AG1509" s="30">
        <f>'27'!AF61</f>
        <v>0</v>
      </c>
      <c r="AH1509" s="30">
        <f>'27'!AG61</f>
        <v>0</v>
      </c>
      <c r="AI1509" s="30">
        <f>'27'!AH61</f>
        <v>6.2250000000000005</v>
      </c>
      <c r="AJ1509" s="30">
        <f>'27'!AI61</f>
        <v>90</v>
      </c>
      <c r="AK1509" s="30">
        <f>'27'!AJ61</f>
        <v>96.224999999999994</v>
      </c>
      <c r="AL1509" s="30">
        <f>'27'!AK61</f>
        <v>150.125</v>
      </c>
      <c r="AM1509" s="30">
        <f>'27'!AL61</f>
        <v>156.92500000000001</v>
      </c>
      <c r="AN1509" s="30">
        <f>'27'!AM61</f>
        <v>60.700000000000017</v>
      </c>
      <c r="AO1509" s="30">
        <f>'27'!AN61</f>
        <v>0</v>
      </c>
      <c r="AP1509" s="30">
        <f>'27'!AO61</f>
        <v>0</v>
      </c>
      <c r="AQ1509" s="30">
        <f>'27'!AP61</f>
        <v>156.92500000000001</v>
      </c>
      <c r="AR1509" s="30">
        <f>'27'!AQ61</f>
        <v>-37.724000000000004</v>
      </c>
      <c r="AS1509" s="30">
        <f>'27'!AR61</f>
        <v>0</v>
      </c>
      <c r="AT1509" s="30">
        <f>'27'!AS61</f>
        <v>96.224999999999994</v>
      </c>
      <c r="AU1509" s="30">
        <f>'27'!AT61</f>
        <v>16.175999999999998</v>
      </c>
      <c r="AV1509" s="30">
        <f>'27'!AU61</f>
        <v>112.401</v>
      </c>
      <c r="AW1509" s="30">
        <f>'27'!AV61</f>
        <v>0</v>
      </c>
      <c r="AX1509" s="30">
        <f>'27'!AW61</f>
        <v>10</v>
      </c>
      <c r="AY1509" s="30">
        <f>'27'!AX61</f>
        <v>0</v>
      </c>
      <c r="AZ1509" s="30">
        <f>'27'!AY61</f>
        <v>0</v>
      </c>
      <c r="BA1509" s="30">
        <f>'27'!AZ61</f>
        <v>36</v>
      </c>
      <c r="BB1509" s="30">
        <f>'27'!BA61</f>
        <v>20</v>
      </c>
      <c r="BC1509" s="30">
        <f>'27'!BB61</f>
        <v>66</v>
      </c>
      <c r="BD1509" s="30">
        <f>'27'!BC61</f>
        <v>62.699999999999996</v>
      </c>
      <c r="BE1509" s="30">
        <f>'27'!BD61</f>
        <v>10</v>
      </c>
      <c r="BF1509" s="30">
        <f>'27'!BE61</f>
        <v>10</v>
      </c>
      <c r="BG1509" s="30">
        <f>'27'!BF61</f>
        <v>4</v>
      </c>
      <c r="BH1509" s="30">
        <f>'27'!BG61</f>
        <v>4</v>
      </c>
      <c r="BI1509" s="30">
        <f>'27'!BH61</f>
        <v>1</v>
      </c>
      <c r="BJ1509" s="30">
        <f>'27'!BI61</f>
        <v>29</v>
      </c>
      <c r="BK1509" s="30">
        <f>'27'!BJ61</f>
        <v>33.699999999999996</v>
      </c>
      <c r="BL1509" s="30">
        <f>'27'!BK61</f>
        <v>16.175999999999998</v>
      </c>
      <c r="BM1509" s="30">
        <f>'27'!BL61</f>
        <v>17.523999999999997</v>
      </c>
    </row>
    <row r="1510" spans="1:65">
      <c r="A1510" s="78">
        <f>'27'!A62</f>
        <v>42913</v>
      </c>
      <c r="B1510" s="82" t="str">
        <f t="shared" si="23"/>
        <v>22:00:00</v>
      </c>
      <c r="C1510" s="30" t="str">
        <f>'27'!B62</f>
        <v>22H00</v>
      </c>
      <c r="D1510" s="30">
        <f>'27'!C62</f>
        <v>877</v>
      </c>
      <c r="E1510" s="30">
        <f>'27'!D62</f>
        <v>711</v>
      </c>
      <c r="F1510" s="30">
        <f>'27'!E62</f>
        <v>683</v>
      </c>
      <c r="G1510" s="30">
        <f>'27'!F62</f>
        <v>56</v>
      </c>
      <c r="H1510" s="30">
        <f>'27'!G62</f>
        <v>0</v>
      </c>
      <c r="I1510" s="30">
        <f>'27'!H62</f>
        <v>23</v>
      </c>
      <c r="J1510" s="30">
        <f>'27'!I62</f>
        <v>2271</v>
      </c>
      <c r="K1510" s="30">
        <f>'27'!J62</f>
        <v>79</v>
      </c>
      <c r="L1510" s="30">
        <f>'27'!K62</f>
        <v>445</v>
      </c>
      <c r="M1510" s="30">
        <f>'27'!L62</f>
        <v>427</v>
      </c>
      <c r="N1510" s="30">
        <f>'27'!M62</f>
        <v>190</v>
      </c>
      <c r="O1510" s="30">
        <f>'27'!N62</f>
        <v>0</v>
      </c>
      <c r="P1510" s="30">
        <f>'27'!O62</f>
        <v>15</v>
      </c>
      <c r="Q1510" s="30">
        <f>'27'!P62</f>
        <v>14</v>
      </c>
      <c r="R1510" s="30">
        <f>'27'!Q62</f>
        <v>7</v>
      </c>
      <c r="S1510" s="30">
        <f>'27'!R62</f>
        <v>0</v>
      </c>
      <c r="T1510" s="30">
        <f>'27'!S62</f>
        <v>1062</v>
      </c>
      <c r="U1510" s="30">
        <f>'27'!T62</f>
        <v>36</v>
      </c>
      <c r="V1510" s="30">
        <f>'27'!U62</f>
        <v>115</v>
      </c>
      <c r="W1510" s="30">
        <f>'27'!V62</f>
        <v>6.4</v>
      </c>
      <c r="X1510" s="30">
        <f>'27'!W62</f>
        <v>3.5</v>
      </c>
      <c r="Y1510" s="30">
        <f>'27'!X62</f>
        <v>6.5</v>
      </c>
      <c r="Z1510" s="30">
        <f>'27'!Y62</f>
        <v>4.7</v>
      </c>
      <c r="AA1510" s="30">
        <f>'27'!Z62</f>
        <v>7.1</v>
      </c>
      <c r="AB1510" s="30">
        <f>'27'!AA62</f>
        <v>3.2</v>
      </c>
      <c r="AC1510" s="30">
        <f>'27'!AB62</f>
        <v>0</v>
      </c>
      <c r="AD1510" s="30">
        <f>'27'!AC62</f>
        <v>5.4</v>
      </c>
      <c r="AE1510" s="30">
        <f>'27'!AD62</f>
        <v>0</v>
      </c>
      <c r="AF1510" s="30">
        <f>'27'!AE62</f>
        <v>0.8</v>
      </c>
      <c r="AG1510" s="30">
        <f>'27'!AF62</f>
        <v>0</v>
      </c>
      <c r="AH1510" s="30">
        <f>'27'!AG62</f>
        <v>0</v>
      </c>
      <c r="AI1510" s="30">
        <f>'27'!AH62</f>
        <v>6.2</v>
      </c>
      <c r="AJ1510" s="30">
        <f>'27'!AI62</f>
        <v>90</v>
      </c>
      <c r="AK1510" s="30">
        <f>'27'!AJ62</f>
        <v>96.2</v>
      </c>
      <c r="AL1510" s="30">
        <f>'27'!AK62</f>
        <v>145.9</v>
      </c>
      <c r="AM1510" s="30">
        <f>'27'!AL62</f>
        <v>152.6</v>
      </c>
      <c r="AN1510" s="30">
        <f>'27'!AM62</f>
        <v>56.399999999999991</v>
      </c>
      <c r="AO1510" s="30">
        <f>'27'!AN62</f>
        <v>0</v>
      </c>
      <c r="AP1510" s="30">
        <f>'27'!AO62</f>
        <v>0</v>
      </c>
      <c r="AQ1510" s="30">
        <f>'27'!AP62</f>
        <v>152.6</v>
      </c>
      <c r="AR1510" s="30">
        <f>'27'!AQ62</f>
        <v>-33.524000000000001</v>
      </c>
      <c r="AS1510" s="30">
        <f>'27'!AR62</f>
        <v>0</v>
      </c>
      <c r="AT1510" s="30">
        <f>'27'!AS62</f>
        <v>96.2</v>
      </c>
      <c r="AU1510" s="30">
        <f>'27'!AT62</f>
        <v>16.175999999999998</v>
      </c>
      <c r="AV1510" s="30">
        <f>'27'!AU62</f>
        <v>112.376</v>
      </c>
      <c r="AW1510" s="30">
        <f>'27'!AV62</f>
        <v>0</v>
      </c>
      <c r="AX1510" s="30">
        <f>'27'!AW62</f>
        <v>10</v>
      </c>
      <c r="AY1510" s="30">
        <f>'27'!AX62</f>
        <v>0</v>
      </c>
      <c r="AZ1510" s="30">
        <f>'27'!AY62</f>
        <v>0</v>
      </c>
      <c r="BA1510" s="30">
        <f>'27'!AZ62</f>
        <v>36</v>
      </c>
      <c r="BB1510" s="30">
        <f>'27'!BA62</f>
        <v>20</v>
      </c>
      <c r="BC1510" s="30">
        <f>'27'!BB62</f>
        <v>66</v>
      </c>
      <c r="BD1510" s="30">
        <f>'27'!BC62</f>
        <v>62.699999999999996</v>
      </c>
      <c r="BE1510" s="30">
        <f>'27'!BD62</f>
        <v>10</v>
      </c>
      <c r="BF1510" s="30">
        <f>'27'!BE62</f>
        <v>10</v>
      </c>
      <c r="BG1510" s="30">
        <f>'27'!BF62</f>
        <v>4</v>
      </c>
      <c r="BH1510" s="30">
        <f>'27'!BG62</f>
        <v>4</v>
      </c>
      <c r="BI1510" s="30">
        <f>'27'!BH62</f>
        <v>1</v>
      </c>
      <c r="BJ1510" s="30">
        <f>'27'!BI62</f>
        <v>29</v>
      </c>
      <c r="BK1510" s="30">
        <f>'27'!BJ62</f>
        <v>33.699999999999996</v>
      </c>
      <c r="BL1510" s="30">
        <f>'27'!BK62</f>
        <v>16.175999999999998</v>
      </c>
      <c r="BM1510" s="30">
        <f>'27'!BL62</f>
        <v>17.523999999999997</v>
      </c>
    </row>
    <row r="1511" spans="1:65">
      <c r="A1511" s="78">
        <f>'27'!A63</f>
        <v>42913</v>
      </c>
      <c r="B1511" s="82" t="str">
        <f t="shared" si="23"/>
        <v>22:30:00</v>
      </c>
      <c r="C1511" s="30" t="str">
        <f>'27'!B63</f>
        <v>22H30</v>
      </c>
      <c r="D1511" s="30">
        <f>'27'!C63</f>
        <v>794</v>
      </c>
      <c r="E1511" s="30">
        <f>'27'!D63</f>
        <v>814</v>
      </c>
      <c r="F1511" s="30">
        <f>'27'!E63</f>
        <v>601</v>
      </c>
      <c r="G1511" s="30">
        <f>'27'!F63</f>
        <v>55</v>
      </c>
      <c r="H1511" s="30">
        <f>'27'!G63</f>
        <v>0</v>
      </c>
      <c r="I1511" s="30">
        <f>'27'!H63</f>
        <v>22</v>
      </c>
      <c r="J1511" s="30">
        <f>'27'!I63</f>
        <v>2209</v>
      </c>
      <c r="K1511" s="30">
        <f>'27'!J63</f>
        <v>77</v>
      </c>
      <c r="L1511" s="30">
        <f>'27'!K63</f>
        <v>428</v>
      </c>
      <c r="M1511" s="30">
        <f>'27'!L63</f>
        <v>420</v>
      </c>
      <c r="N1511" s="30">
        <f>'27'!M63</f>
        <v>320</v>
      </c>
      <c r="O1511" s="30">
        <f>'27'!N63</f>
        <v>0</v>
      </c>
      <c r="P1511" s="30">
        <f>'27'!O63</f>
        <v>14</v>
      </c>
      <c r="Q1511" s="30">
        <f>'27'!P63</f>
        <v>14</v>
      </c>
      <c r="R1511" s="30">
        <f>'27'!Q63</f>
        <v>11</v>
      </c>
      <c r="S1511" s="30">
        <f>'27'!R63</f>
        <v>0</v>
      </c>
      <c r="T1511" s="30">
        <f>'27'!S63</f>
        <v>1168</v>
      </c>
      <c r="U1511" s="30">
        <f>'27'!T63</f>
        <v>39</v>
      </c>
      <c r="V1511" s="30">
        <f>'27'!U63</f>
        <v>116</v>
      </c>
      <c r="W1511" s="30">
        <f>'27'!V63</f>
        <v>6.4</v>
      </c>
      <c r="X1511" s="30">
        <f>'27'!W63</f>
        <v>3.5</v>
      </c>
      <c r="Y1511" s="30">
        <f>'27'!X63</f>
        <v>6.5</v>
      </c>
      <c r="Z1511" s="30">
        <f>'27'!Y63</f>
        <v>4.7</v>
      </c>
      <c r="AA1511" s="30">
        <f>'27'!Z63</f>
        <v>7.1</v>
      </c>
      <c r="AB1511" s="30">
        <f>'27'!AA63</f>
        <v>3.2</v>
      </c>
      <c r="AC1511" s="30">
        <f>'27'!AB63</f>
        <v>0</v>
      </c>
      <c r="AD1511" s="30">
        <f>'27'!AC63</f>
        <v>5.2</v>
      </c>
      <c r="AE1511" s="30">
        <f>'27'!AD63</f>
        <v>0</v>
      </c>
      <c r="AF1511" s="30">
        <f>'27'!AE63</f>
        <v>0.8</v>
      </c>
      <c r="AG1511" s="30">
        <f>'27'!AF63</f>
        <v>0</v>
      </c>
      <c r="AH1511" s="30">
        <f>'27'!AG63</f>
        <v>0</v>
      </c>
      <c r="AI1511" s="30">
        <f>'27'!AH63</f>
        <v>6</v>
      </c>
      <c r="AJ1511" s="30">
        <f>'27'!AI63</f>
        <v>90</v>
      </c>
      <c r="AK1511" s="30">
        <f>'27'!AJ63</f>
        <v>96</v>
      </c>
      <c r="AL1511" s="30">
        <f>'27'!AK63</f>
        <v>146.69999999999999</v>
      </c>
      <c r="AM1511" s="30">
        <f>'27'!AL63</f>
        <v>153.39999999999998</v>
      </c>
      <c r="AN1511" s="30">
        <f>'27'!AM63</f>
        <v>57.399999999999977</v>
      </c>
      <c r="AO1511" s="30">
        <f>'27'!AN63</f>
        <v>0</v>
      </c>
      <c r="AP1511" s="30">
        <f>'27'!AO63</f>
        <v>0</v>
      </c>
      <c r="AQ1511" s="30">
        <f>'27'!AP63</f>
        <v>153.39999999999998</v>
      </c>
      <c r="AR1511" s="30">
        <f>'27'!AQ63</f>
        <v>-34.523999999999987</v>
      </c>
      <c r="AS1511" s="30">
        <f>'27'!AR63</f>
        <v>0</v>
      </c>
      <c r="AT1511" s="30">
        <f>'27'!AS63</f>
        <v>96</v>
      </c>
      <c r="AU1511" s="30">
        <f>'27'!AT63</f>
        <v>16.175999999999998</v>
      </c>
      <c r="AV1511" s="30">
        <f>'27'!AU63</f>
        <v>112.176</v>
      </c>
      <c r="AW1511" s="30">
        <f>'27'!AV63</f>
        <v>0</v>
      </c>
      <c r="AX1511" s="30">
        <f>'27'!AW63</f>
        <v>10</v>
      </c>
      <c r="AY1511" s="30">
        <f>'27'!AX63</f>
        <v>0</v>
      </c>
      <c r="AZ1511" s="30">
        <f>'27'!AY63</f>
        <v>0</v>
      </c>
      <c r="BA1511" s="30">
        <f>'27'!AZ63</f>
        <v>36</v>
      </c>
      <c r="BB1511" s="30">
        <f>'27'!BA63</f>
        <v>20</v>
      </c>
      <c r="BC1511" s="30">
        <f>'27'!BB63</f>
        <v>66</v>
      </c>
      <c r="BD1511" s="30">
        <f>'27'!BC63</f>
        <v>62.699999999999996</v>
      </c>
      <c r="BE1511" s="30">
        <f>'27'!BD63</f>
        <v>10</v>
      </c>
      <c r="BF1511" s="30">
        <f>'27'!BE63</f>
        <v>10</v>
      </c>
      <c r="BG1511" s="30">
        <f>'27'!BF63</f>
        <v>4</v>
      </c>
      <c r="BH1511" s="30">
        <f>'27'!BG63</f>
        <v>4</v>
      </c>
      <c r="BI1511" s="30">
        <f>'27'!BH63</f>
        <v>1</v>
      </c>
      <c r="BJ1511" s="30">
        <f>'27'!BI63</f>
        <v>29</v>
      </c>
      <c r="BK1511" s="30">
        <f>'27'!BJ63</f>
        <v>33.699999999999996</v>
      </c>
      <c r="BL1511" s="30">
        <f>'27'!BK63</f>
        <v>16.175999999999998</v>
      </c>
      <c r="BM1511" s="30">
        <f>'27'!BL63</f>
        <v>17.523999999999997</v>
      </c>
    </row>
    <row r="1512" spans="1:65">
      <c r="A1512" s="78">
        <f>'27'!A64</f>
        <v>42913</v>
      </c>
      <c r="B1512" s="82" t="str">
        <f t="shared" si="23"/>
        <v>23:00:00</v>
      </c>
      <c r="C1512" s="30" t="str">
        <f>'27'!B64</f>
        <v>23H00</v>
      </c>
      <c r="D1512" s="30">
        <f>'27'!C64</f>
        <v>739</v>
      </c>
      <c r="E1512" s="30">
        <f>'27'!D64</f>
        <v>749</v>
      </c>
      <c r="F1512" s="30">
        <f>'27'!E64</f>
        <v>537</v>
      </c>
      <c r="G1512" s="30">
        <f>'27'!F64</f>
        <v>48</v>
      </c>
      <c r="H1512" s="30">
        <f>'27'!G64</f>
        <v>0</v>
      </c>
      <c r="I1512" s="30">
        <f>'27'!H64</f>
        <v>20</v>
      </c>
      <c r="J1512" s="30">
        <f>'27'!I64</f>
        <v>2025</v>
      </c>
      <c r="K1512" s="30">
        <f>'27'!J64</f>
        <v>68</v>
      </c>
      <c r="L1512" s="30">
        <f>'27'!K64</f>
        <v>411</v>
      </c>
      <c r="M1512" s="30">
        <f>'27'!L64</f>
        <v>405</v>
      </c>
      <c r="N1512" s="30">
        <f>'27'!M64</f>
        <v>350</v>
      </c>
      <c r="O1512" s="30">
        <f>'27'!N64</f>
        <v>0</v>
      </c>
      <c r="P1512" s="30">
        <f>'27'!O64</f>
        <v>13</v>
      </c>
      <c r="Q1512" s="30">
        <f>'27'!P64</f>
        <v>13</v>
      </c>
      <c r="R1512" s="30">
        <f>'27'!Q64</f>
        <v>12</v>
      </c>
      <c r="S1512" s="30">
        <f>'27'!R64</f>
        <v>0</v>
      </c>
      <c r="T1512" s="30">
        <f>'27'!S64</f>
        <v>1166</v>
      </c>
      <c r="U1512" s="30">
        <f>'27'!T64</f>
        <v>38</v>
      </c>
      <c r="V1512" s="30">
        <f>'27'!U64</f>
        <v>106</v>
      </c>
      <c r="W1512" s="30">
        <f>'27'!V64</f>
        <v>5.8</v>
      </c>
      <c r="X1512" s="30">
        <f>'27'!W64</f>
        <v>3.5</v>
      </c>
      <c r="Y1512" s="30">
        <f>'27'!X64</f>
        <v>6.5</v>
      </c>
      <c r="Z1512" s="30">
        <f>'27'!Y64</f>
        <v>4.3</v>
      </c>
      <c r="AA1512" s="30">
        <f>'27'!Z64</f>
        <v>6.1</v>
      </c>
      <c r="AB1512" s="30">
        <f>'27'!AA64</f>
        <v>2.8</v>
      </c>
      <c r="AC1512" s="30">
        <f>'27'!AB64</f>
        <v>0</v>
      </c>
      <c r="AD1512" s="30">
        <f>'27'!AC64</f>
        <v>0</v>
      </c>
      <c r="AE1512" s="30">
        <f>'27'!AD64</f>
        <v>0</v>
      </c>
      <c r="AF1512" s="30">
        <f>'27'!AE64</f>
        <v>0.82499999999999996</v>
      </c>
      <c r="AG1512" s="30">
        <f>'27'!AF64</f>
        <v>0</v>
      </c>
      <c r="AH1512" s="30">
        <f>'27'!AG64</f>
        <v>0</v>
      </c>
      <c r="AI1512" s="30">
        <f>'27'!AH64</f>
        <v>0.82499999999999996</v>
      </c>
      <c r="AJ1512" s="30">
        <f>'27'!AI64</f>
        <v>90</v>
      </c>
      <c r="AK1512" s="30">
        <f>'27'!AJ64</f>
        <v>90.825000000000003</v>
      </c>
      <c r="AL1512" s="30">
        <f>'27'!AK64</f>
        <v>129.52500000000001</v>
      </c>
      <c r="AM1512" s="30">
        <f>'27'!AL64</f>
        <v>135.82500000000002</v>
      </c>
      <c r="AN1512" s="30">
        <f>'27'!AM64</f>
        <v>45.000000000000014</v>
      </c>
      <c r="AO1512" s="30">
        <f>'27'!AN64</f>
        <v>0</v>
      </c>
      <c r="AP1512" s="30">
        <f>'27'!AO64</f>
        <v>0</v>
      </c>
      <c r="AQ1512" s="30">
        <f>'27'!AP64</f>
        <v>135.82500000000002</v>
      </c>
      <c r="AR1512" s="30">
        <f>'27'!AQ64</f>
        <v>-22.524000000000001</v>
      </c>
      <c r="AS1512" s="30">
        <f>'27'!AR64</f>
        <v>0</v>
      </c>
      <c r="AT1512" s="30">
        <f>'27'!AS64</f>
        <v>90.825000000000003</v>
      </c>
      <c r="AU1512" s="30">
        <f>'27'!AT64</f>
        <v>16.175999999999998</v>
      </c>
      <c r="AV1512" s="30">
        <f>'27'!AU64</f>
        <v>107.001</v>
      </c>
      <c r="AW1512" s="30">
        <f>'27'!AV64</f>
        <v>0</v>
      </c>
      <c r="AX1512" s="30">
        <f>'27'!AW64</f>
        <v>10</v>
      </c>
      <c r="AY1512" s="30">
        <f>'27'!AX64</f>
        <v>0</v>
      </c>
      <c r="AZ1512" s="30">
        <f>'27'!AY64</f>
        <v>0</v>
      </c>
      <c r="BA1512" s="30">
        <f>'27'!AZ64</f>
        <v>36</v>
      </c>
      <c r="BB1512" s="30">
        <f>'27'!BA64</f>
        <v>20</v>
      </c>
      <c r="BC1512" s="30">
        <f>'27'!BB64</f>
        <v>66</v>
      </c>
      <c r="BD1512" s="30">
        <f>'27'!BC64</f>
        <v>62.699999999999996</v>
      </c>
      <c r="BE1512" s="30">
        <f>'27'!BD64</f>
        <v>10</v>
      </c>
      <c r="BF1512" s="30">
        <f>'27'!BE64</f>
        <v>10</v>
      </c>
      <c r="BG1512" s="30">
        <f>'27'!BF64</f>
        <v>4</v>
      </c>
      <c r="BH1512" s="30">
        <f>'27'!BG64</f>
        <v>4</v>
      </c>
      <c r="BI1512" s="30">
        <f>'27'!BH64</f>
        <v>1</v>
      </c>
      <c r="BJ1512" s="30">
        <f>'27'!BI64</f>
        <v>29</v>
      </c>
      <c r="BK1512" s="30">
        <f>'27'!BJ64</f>
        <v>33.699999999999996</v>
      </c>
      <c r="BL1512" s="30">
        <f>'27'!BK64</f>
        <v>16.175999999999998</v>
      </c>
      <c r="BM1512" s="30">
        <f>'27'!BL64</f>
        <v>17.523999999999997</v>
      </c>
    </row>
    <row r="1513" spans="1:65">
      <c r="A1513" s="78">
        <f>'27'!A65</f>
        <v>42913</v>
      </c>
      <c r="B1513" s="82" t="str">
        <f t="shared" si="23"/>
        <v>23:30:00</v>
      </c>
      <c r="C1513" s="30" t="str">
        <f>'27'!B65</f>
        <v>23H30</v>
      </c>
      <c r="D1513" s="30">
        <f>'27'!C65</f>
        <v>727</v>
      </c>
      <c r="E1513" s="30">
        <f>'27'!D65</f>
        <v>729</v>
      </c>
      <c r="F1513" s="30">
        <f>'27'!E65</f>
        <v>532</v>
      </c>
      <c r="G1513" s="30">
        <f>'27'!F65</f>
        <v>47</v>
      </c>
      <c r="H1513" s="30">
        <f>'27'!G65</f>
        <v>0</v>
      </c>
      <c r="I1513" s="30">
        <f>'27'!H65</f>
        <v>19</v>
      </c>
      <c r="J1513" s="30">
        <f>'27'!I65</f>
        <v>1988</v>
      </c>
      <c r="K1513" s="30">
        <f>'27'!J65</f>
        <v>66</v>
      </c>
      <c r="L1513" s="30">
        <f>'27'!K65</f>
        <v>403</v>
      </c>
      <c r="M1513" s="30">
        <f>'27'!L65</f>
        <v>397</v>
      </c>
      <c r="N1513" s="30">
        <f>'27'!M65</f>
        <v>370</v>
      </c>
      <c r="O1513" s="30">
        <f>'27'!N65</f>
        <v>0</v>
      </c>
      <c r="P1513" s="30">
        <f>'27'!O65</f>
        <v>13</v>
      </c>
      <c r="Q1513" s="30">
        <f>'27'!P65</f>
        <v>14</v>
      </c>
      <c r="R1513" s="30">
        <f>'27'!Q65</f>
        <v>13</v>
      </c>
      <c r="S1513" s="30">
        <f>'27'!R65</f>
        <v>0</v>
      </c>
      <c r="T1513" s="30">
        <f>'27'!S65</f>
        <v>1170</v>
      </c>
      <c r="U1513" s="30">
        <f>'27'!T65</f>
        <v>40</v>
      </c>
      <c r="V1513" s="30">
        <f>'27'!U65</f>
        <v>106</v>
      </c>
      <c r="W1513" s="30">
        <f>'27'!V65</f>
        <v>5.8</v>
      </c>
      <c r="X1513" s="30">
        <f>'27'!W65</f>
        <v>3.5</v>
      </c>
      <c r="Y1513" s="30">
        <f>'27'!X65</f>
        <v>6.5</v>
      </c>
      <c r="Z1513" s="30">
        <f>'27'!Y65</f>
        <v>4.3</v>
      </c>
      <c r="AA1513" s="30">
        <f>'27'!Z65</f>
        <v>6.1</v>
      </c>
      <c r="AB1513" s="30">
        <f>'27'!AA65</f>
        <v>2.8</v>
      </c>
      <c r="AC1513" s="30">
        <f>'27'!AB65</f>
        <v>0</v>
      </c>
      <c r="AD1513" s="30">
        <f>'27'!AC65</f>
        <v>0</v>
      </c>
      <c r="AE1513" s="30">
        <f>'27'!AD65</f>
        <v>0</v>
      </c>
      <c r="AF1513" s="30">
        <f>'27'!AE65</f>
        <v>0.82499999999999996</v>
      </c>
      <c r="AG1513" s="30">
        <f>'27'!AF65</f>
        <v>0</v>
      </c>
      <c r="AH1513" s="30">
        <f>'27'!AG65</f>
        <v>0</v>
      </c>
      <c r="AI1513" s="30">
        <f>'27'!AH65</f>
        <v>0.82499999999999996</v>
      </c>
      <c r="AJ1513" s="30">
        <f>'27'!AI65</f>
        <v>90</v>
      </c>
      <c r="AK1513" s="30">
        <f>'27'!AJ65</f>
        <v>90.825000000000003</v>
      </c>
      <c r="AL1513" s="30">
        <f>'27'!AK65</f>
        <v>129.52500000000001</v>
      </c>
      <c r="AM1513" s="30">
        <f>'27'!AL65</f>
        <v>135.82500000000002</v>
      </c>
      <c r="AN1513" s="30">
        <f>'27'!AM65</f>
        <v>45.000000000000014</v>
      </c>
      <c r="AO1513" s="30">
        <f>'27'!AN65</f>
        <v>0</v>
      </c>
      <c r="AP1513" s="30">
        <f>'27'!AO65</f>
        <v>0</v>
      </c>
      <c r="AQ1513" s="30">
        <f>'27'!AP65</f>
        <v>135.82500000000002</v>
      </c>
      <c r="AR1513" s="30">
        <f>'27'!AQ65</f>
        <v>-22.524000000000001</v>
      </c>
      <c r="AS1513" s="30">
        <f>'27'!AR65</f>
        <v>0</v>
      </c>
      <c r="AT1513" s="30">
        <f>'27'!AS65</f>
        <v>90.825000000000003</v>
      </c>
      <c r="AU1513" s="30">
        <f>'27'!AT65</f>
        <v>16.175999999999998</v>
      </c>
      <c r="AV1513" s="30">
        <f>'27'!AU65</f>
        <v>107.001</v>
      </c>
      <c r="AW1513" s="30">
        <f>'27'!AV65</f>
        <v>0</v>
      </c>
      <c r="AX1513" s="30">
        <f>'27'!AW65</f>
        <v>10</v>
      </c>
      <c r="AY1513" s="30">
        <f>'27'!AX65</f>
        <v>0</v>
      </c>
      <c r="AZ1513" s="30">
        <f>'27'!AY65</f>
        <v>0</v>
      </c>
      <c r="BA1513" s="30">
        <f>'27'!AZ65</f>
        <v>36</v>
      </c>
      <c r="BB1513" s="30">
        <f>'27'!BA65</f>
        <v>20</v>
      </c>
      <c r="BC1513" s="30">
        <f>'27'!BB65</f>
        <v>66</v>
      </c>
      <c r="BD1513" s="30">
        <f>'27'!BC65</f>
        <v>62.699999999999996</v>
      </c>
      <c r="BE1513" s="30">
        <f>'27'!BD65</f>
        <v>10</v>
      </c>
      <c r="BF1513" s="30">
        <f>'27'!BE65</f>
        <v>10</v>
      </c>
      <c r="BG1513" s="30">
        <f>'27'!BF65</f>
        <v>4</v>
      </c>
      <c r="BH1513" s="30">
        <f>'27'!BG65</f>
        <v>4</v>
      </c>
      <c r="BI1513" s="30">
        <f>'27'!BH65</f>
        <v>1</v>
      </c>
      <c r="BJ1513" s="30">
        <f>'27'!BI65</f>
        <v>29</v>
      </c>
      <c r="BK1513" s="30">
        <f>'27'!BJ65</f>
        <v>33.699999999999996</v>
      </c>
      <c r="BL1513" s="30">
        <f>'27'!BK65</f>
        <v>16.175999999999998</v>
      </c>
      <c r="BM1513" s="30">
        <f>'27'!BL65</f>
        <v>17.523999999999997</v>
      </c>
    </row>
    <row r="1514" spans="1:65">
      <c r="A1514" s="78">
        <f>'28'!A10</f>
        <v>42914</v>
      </c>
      <c r="B1514" s="82" t="str">
        <f t="shared" si="23"/>
        <v>00:00:00</v>
      </c>
      <c r="C1514" s="30" t="str">
        <f>'28'!B10</f>
        <v>00H00</v>
      </c>
      <c r="D1514" s="30">
        <f>'28'!C10</f>
        <v>703</v>
      </c>
      <c r="E1514" s="30">
        <f>'28'!D10</f>
        <v>716</v>
      </c>
      <c r="F1514" s="30">
        <f>'28'!E10</f>
        <v>548</v>
      </c>
      <c r="G1514" s="30">
        <f>'28'!F10</f>
        <v>49</v>
      </c>
      <c r="H1514" s="30">
        <f>'28'!G10</f>
        <v>0</v>
      </c>
      <c r="I1514" s="30">
        <f>'28'!H10</f>
        <v>18</v>
      </c>
      <c r="J1514" s="30">
        <f>'28'!I10</f>
        <v>1967</v>
      </c>
      <c r="K1514" s="30">
        <f>'28'!J10</f>
        <v>67</v>
      </c>
      <c r="L1514" s="30">
        <f>'28'!K10</f>
        <v>400</v>
      </c>
      <c r="M1514" s="30">
        <f>'28'!L10</f>
        <v>390</v>
      </c>
      <c r="N1514" s="30">
        <f>'28'!M10</f>
        <v>340</v>
      </c>
      <c r="O1514" s="30">
        <f>'28'!N10</f>
        <v>0</v>
      </c>
      <c r="P1514" s="30">
        <f>'28'!O10</f>
        <v>13</v>
      </c>
      <c r="Q1514" s="30">
        <f>'28'!P10</f>
        <v>13</v>
      </c>
      <c r="R1514" s="30">
        <f>'28'!Q10</f>
        <v>12</v>
      </c>
      <c r="S1514" s="30">
        <f>'28'!R10</f>
        <v>0</v>
      </c>
      <c r="T1514" s="30">
        <f>'28'!S10</f>
        <v>1130</v>
      </c>
      <c r="U1514" s="30">
        <f>'28'!T10</f>
        <v>38</v>
      </c>
      <c r="V1514" s="30">
        <f>'28'!U10</f>
        <v>105</v>
      </c>
      <c r="W1514" s="30">
        <f>'28'!V10</f>
        <v>5.19</v>
      </c>
      <c r="X1514" s="30">
        <f>'28'!W10</f>
        <v>3.5</v>
      </c>
      <c r="Y1514" s="30">
        <f>'28'!X10</f>
        <v>6.5</v>
      </c>
      <c r="Z1514" s="30">
        <f>'28'!Y10</f>
        <v>4.0999999999999996</v>
      </c>
      <c r="AA1514" s="30">
        <f>'28'!Z10</f>
        <v>4.8</v>
      </c>
      <c r="AB1514" s="30">
        <f>'28'!AA10</f>
        <v>2.7</v>
      </c>
      <c r="AC1514" s="30">
        <f>'28'!AB10</f>
        <v>0</v>
      </c>
      <c r="AD1514" s="30">
        <f>'28'!AC10</f>
        <v>0</v>
      </c>
      <c r="AE1514" s="30">
        <f>'28'!AD10</f>
        <v>0</v>
      </c>
      <c r="AF1514" s="30">
        <f>'28'!AE10</f>
        <v>0.82499999999999996</v>
      </c>
      <c r="AG1514" s="30">
        <f>'28'!AF10</f>
        <v>0</v>
      </c>
      <c r="AH1514" s="30">
        <f>'28'!AG10</f>
        <v>0</v>
      </c>
      <c r="AI1514" s="30">
        <f>'28'!AH10</f>
        <v>0.82499999999999996</v>
      </c>
      <c r="AJ1514" s="30">
        <f>'28'!AI10</f>
        <v>75</v>
      </c>
      <c r="AK1514" s="30">
        <f>'28'!AJ10</f>
        <v>75.825000000000003</v>
      </c>
      <c r="AL1514" s="30">
        <f>'28'!AK10</f>
        <v>126.41499999999999</v>
      </c>
      <c r="AM1514" s="30">
        <f>'28'!AL10</f>
        <v>132.61499999999998</v>
      </c>
      <c r="AN1514" s="30">
        <f>'28'!AM10</f>
        <v>56.789999999999978</v>
      </c>
      <c r="AO1514" s="30">
        <f>'28'!AN10</f>
        <v>0</v>
      </c>
      <c r="AP1514" s="30">
        <f>'28'!AO10</f>
        <v>0</v>
      </c>
      <c r="AQ1514" s="30">
        <f>'28'!AP10</f>
        <v>132.61499999999998</v>
      </c>
      <c r="AR1514" s="30">
        <f>'28'!AQ10</f>
        <v>11.665999999999997</v>
      </c>
      <c r="AS1514" s="30">
        <f>'28'!AR10</f>
        <v>0</v>
      </c>
      <c r="AT1514" s="30">
        <f>'28'!AS10</f>
        <v>75.825000000000003</v>
      </c>
      <c r="AU1514" s="30">
        <f>'28'!AT10</f>
        <v>62.255999999999993</v>
      </c>
      <c r="AV1514" s="30">
        <f>'28'!AU10</f>
        <v>138.08099999999999</v>
      </c>
      <c r="AW1514" s="30">
        <f>'28'!AV10</f>
        <v>0</v>
      </c>
      <c r="AX1514" s="30">
        <f>'28'!AW10</f>
        <v>10</v>
      </c>
      <c r="AY1514" s="30">
        <f>'28'!AX10</f>
        <v>120</v>
      </c>
      <c r="AZ1514" s="30">
        <f>'28'!AY10</f>
        <v>0</v>
      </c>
      <c r="BA1514" s="30">
        <f>'28'!AZ10</f>
        <v>36</v>
      </c>
      <c r="BB1514" s="30">
        <f>'28'!BA10</f>
        <v>20</v>
      </c>
      <c r="BC1514" s="30">
        <f>'28'!BB10</f>
        <v>186</v>
      </c>
      <c r="BD1514" s="30">
        <f>'28'!BC10</f>
        <v>176.7</v>
      </c>
      <c r="BE1514" s="30">
        <f>'28'!BD10</f>
        <v>14</v>
      </c>
      <c r="BF1514" s="30">
        <f>'28'!BE10</f>
        <v>15</v>
      </c>
      <c r="BG1514" s="30">
        <f>'28'!BF10</f>
        <v>8</v>
      </c>
      <c r="BH1514" s="30">
        <f>'28'!BG10</f>
        <v>9</v>
      </c>
      <c r="BI1514" s="30">
        <f>'28'!BH10</f>
        <v>1</v>
      </c>
      <c r="BJ1514" s="30">
        <f>'28'!BI10</f>
        <v>47</v>
      </c>
      <c r="BK1514" s="30">
        <f>'28'!BJ10</f>
        <v>129.69999999999999</v>
      </c>
      <c r="BL1514" s="30">
        <f>'28'!BK10</f>
        <v>62.255999999999993</v>
      </c>
      <c r="BM1514" s="30">
        <f>'28'!BL10</f>
        <v>67.444000000000003</v>
      </c>
    </row>
    <row r="1515" spans="1:65">
      <c r="A1515" s="78">
        <f>'28'!A11</f>
        <v>42914</v>
      </c>
      <c r="B1515" s="82" t="str">
        <f t="shared" si="23"/>
        <v>00:30:00</v>
      </c>
      <c r="C1515" s="30" t="str">
        <f>'28'!B11</f>
        <v>00H30</v>
      </c>
      <c r="D1515" s="30">
        <f>'28'!C11</f>
        <v>693</v>
      </c>
      <c r="E1515" s="30">
        <f>'28'!D11</f>
        <v>703</v>
      </c>
      <c r="F1515" s="30">
        <f>'28'!E11</f>
        <v>539</v>
      </c>
      <c r="G1515" s="30">
        <f>'28'!F11</f>
        <v>48</v>
      </c>
      <c r="H1515" s="30">
        <f>'28'!G11</f>
        <v>0</v>
      </c>
      <c r="I1515" s="30">
        <f>'28'!H11</f>
        <v>18</v>
      </c>
      <c r="J1515" s="30">
        <f>'28'!I11</f>
        <v>1935</v>
      </c>
      <c r="K1515" s="30">
        <f>'28'!J11</f>
        <v>66</v>
      </c>
      <c r="L1515" s="30">
        <f>'28'!K11</f>
        <v>375</v>
      </c>
      <c r="M1515" s="30">
        <f>'28'!L11</f>
        <v>382</v>
      </c>
      <c r="N1515" s="30">
        <f>'28'!M11</f>
        <v>370</v>
      </c>
      <c r="O1515" s="30">
        <f>'28'!N11</f>
        <v>0</v>
      </c>
      <c r="P1515" s="30">
        <f>'28'!O11</f>
        <v>13</v>
      </c>
      <c r="Q1515" s="30">
        <f>'28'!P11</f>
        <v>13</v>
      </c>
      <c r="R1515" s="30">
        <f>'28'!Q11</f>
        <v>13</v>
      </c>
      <c r="S1515" s="30">
        <f>'28'!R11</f>
        <v>0</v>
      </c>
      <c r="T1515" s="30">
        <f>'28'!S11</f>
        <v>1127</v>
      </c>
      <c r="U1515" s="30">
        <f>'28'!T11</f>
        <v>39</v>
      </c>
      <c r="V1515" s="30">
        <f>'28'!U11</f>
        <v>105</v>
      </c>
      <c r="W1515" s="30">
        <f>'28'!V11</f>
        <v>5.19</v>
      </c>
      <c r="X1515" s="30">
        <f>'28'!W11</f>
        <v>3.5</v>
      </c>
      <c r="Y1515" s="30">
        <f>'28'!X11</f>
        <v>5.5</v>
      </c>
      <c r="Z1515" s="30">
        <f>'28'!Y11</f>
        <v>4.0999999999999996</v>
      </c>
      <c r="AA1515" s="30">
        <f>'28'!Z11</f>
        <v>4.8</v>
      </c>
      <c r="AB1515" s="30">
        <f>'28'!AA11</f>
        <v>2.7</v>
      </c>
      <c r="AC1515" s="30">
        <f>'28'!AB11</f>
        <v>0</v>
      </c>
      <c r="AD1515" s="30">
        <f>'28'!AC11</f>
        <v>0</v>
      </c>
      <c r="AE1515" s="30">
        <f>'28'!AD11</f>
        <v>0</v>
      </c>
      <c r="AF1515" s="30">
        <f>'28'!AE11</f>
        <v>0.82499999999999996</v>
      </c>
      <c r="AG1515" s="30">
        <f>'28'!AF11</f>
        <v>0</v>
      </c>
      <c r="AH1515" s="30">
        <f>'28'!AG11</f>
        <v>0</v>
      </c>
      <c r="AI1515" s="30">
        <f>'28'!AH11</f>
        <v>0.82499999999999996</v>
      </c>
      <c r="AJ1515" s="30">
        <f>'28'!AI11</f>
        <v>75</v>
      </c>
      <c r="AK1515" s="30">
        <f>'28'!AJ11</f>
        <v>75.825000000000003</v>
      </c>
      <c r="AL1515" s="30">
        <f>'28'!AK11</f>
        <v>125.41499999999999</v>
      </c>
      <c r="AM1515" s="30">
        <f>'28'!AL11</f>
        <v>131.61499999999998</v>
      </c>
      <c r="AN1515" s="30">
        <f>'28'!AM11</f>
        <v>55.789999999999978</v>
      </c>
      <c r="AO1515" s="30">
        <f>'28'!AN11</f>
        <v>0</v>
      </c>
      <c r="AP1515" s="30">
        <f>'28'!AO11</f>
        <v>0</v>
      </c>
      <c r="AQ1515" s="30">
        <f>'28'!AP11</f>
        <v>131.61499999999998</v>
      </c>
      <c r="AR1515" s="30">
        <f>'28'!AQ11</f>
        <v>12.665999999999997</v>
      </c>
      <c r="AS1515" s="30">
        <f>'28'!AR11</f>
        <v>0</v>
      </c>
      <c r="AT1515" s="30">
        <f>'28'!AS11</f>
        <v>75.825000000000003</v>
      </c>
      <c r="AU1515" s="30">
        <f>'28'!AT11</f>
        <v>62.255999999999993</v>
      </c>
      <c r="AV1515" s="30">
        <f>'28'!AU11</f>
        <v>138.08099999999999</v>
      </c>
      <c r="AW1515" s="30">
        <f>'28'!AV11</f>
        <v>0</v>
      </c>
      <c r="AX1515" s="30">
        <f>'28'!AW11</f>
        <v>10</v>
      </c>
      <c r="AY1515" s="30">
        <f>'28'!AX11</f>
        <v>120</v>
      </c>
      <c r="AZ1515" s="30">
        <f>'28'!AY11</f>
        <v>0</v>
      </c>
      <c r="BA1515" s="30">
        <f>'28'!AZ11</f>
        <v>36</v>
      </c>
      <c r="BB1515" s="30">
        <f>'28'!BA11</f>
        <v>20</v>
      </c>
      <c r="BC1515" s="30">
        <f>'28'!BB11</f>
        <v>186</v>
      </c>
      <c r="BD1515" s="30">
        <f>'28'!BC11</f>
        <v>176.7</v>
      </c>
      <c r="BE1515" s="30">
        <f>'28'!BD11</f>
        <v>14</v>
      </c>
      <c r="BF1515" s="30">
        <f>'28'!BE11</f>
        <v>15</v>
      </c>
      <c r="BG1515" s="30">
        <f>'28'!BF11</f>
        <v>8</v>
      </c>
      <c r="BH1515" s="30">
        <f>'28'!BG11</f>
        <v>9</v>
      </c>
      <c r="BI1515" s="30">
        <f>'28'!BH11</f>
        <v>1</v>
      </c>
      <c r="BJ1515" s="30">
        <f>'28'!BI11</f>
        <v>47</v>
      </c>
      <c r="BK1515" s="30">
        <f>'28'!BJ11</f>
        <v>129.69999999999999</v>
      </c>
      <c r="BL1515" s="30">
        <f>'28'!BK11</f>
        <v>62.255999999999993</v>
      </c>
      <c r="BM1515" s="30">
        <f>'28'!BL11</f>
        <v>67.444000000000003</v>
      </c>
    </row>
    <row r="1516" spans="1:65">
      <c r="A1516" s="78">
        <f>'28'!A12</f>
        <v>42914</v>
      </c>
      <c r="B1516" s="82" t="str">
        <f t="shared" si="23"/>
        <v>01:00:00</v>
      </c>
      <c r="C1516" s="30" t="str">
        <f>'28'!B12</f>
        <v>01H00</v>
      </c>
      <c r="D1516" s="30">
        <f>'28'!C12</f>
        <v>677</v>
      </c>
      <c r="E1516" s="30">
        <f>'28'!D12</f>
        <v>698</v>
      </c>
      <c r="F1516" s="30">
        <f>'28'!E12</f>
        <v>533</v>
      </c>
      <c r="G1516" s="30">
        <f>'28'!F12</f>
        <v>49</v>
      </c>
      <c r="H1516" s="30">
        <f>'28'!G12</f>
        <v>0</v>
      </c>
      <c r="I1516" s="30">
        <f>'28'!H12</f>
        <v>18</v>
      </c>
      <c r="J1516" s="30">
        <f>'28'!I12</f>
        <v>1908</v>
      </c>
      <c r="K1516" s="30">
        <f>'28'!J12</f>
        <v>67</v>
      </c>
      <c r="L1516" s="30">
        <f>'28'!K12</f>
        <v>264</v>
      </c>
      <c r="M1516" s="30">
        <f>'28'!L12</f>
        <v>299</v>
      </c>
      <c r="N1516" s="30">
        <f>'28'!M12</f>
        <v>70</v>
      </c>
      <c r="O1516" s="30">
        <f>'28'!N12</f>
        <v>0</v>
      </c>
      <c r="P1516" s="30">
        <f>'28'!O12</f>
        <v>10</v>
      </c>
      <c r="Q1516" s="30">
        <f>'28'!P12</f>
        <v>11</v>
      </c>
      <c r="R1516" s="30">
        <f>'28'!Q12</f>
        <v>2</v>
      </c>
      <c r="S1516" s="30">
        <f>'28'!R12</f>
        <v>0</v>
      </c>
      <c r="T1516" s="30">
        <f>'28'!S12</f>
        <v>633</v>
      </c>
      <c r="U1516" s="30">
        <f>'28'!T12</f>
        <v>23</v>
      </c>
      <c r="V1516" s="30">
        <f>'28'!U12</f>
        <v>90</v>
      </c>
      <c r="W1516" s="30">
        <f>'28'!V12</f>
        <v>4</v>
      </c>
      <c r="X1516" s="30">
        <f>'28'!W12</f>
        <v>3.5</v>
      </c>
      <c r="Y1516" s="30">
        <f>'28'!X12</f>
        <v>5.5</v>
      </c>
      <c r="Z1516" s="30">
        <f>'28'!Y12</f>
        <v>4</v>
      </c>
      <c r="AA1516" s="30">
        <f>'28'!Z12</f>
        <v>4.3</v>
      </c>
      <c r="AB1516" s="30">
        <f>'28'!AA12</f>
        <v>2.5</v>
      </c>
      <c r="AC1516" s="30">
        <f>'28'!AB12</f>
        <v>0</v>
      </c>
      <c r="AD1516" s="30">
        <f>'28'!AC12</f>
        <v>0</v>
      </c>
      <c r="AE1516" s="30">
        <f>'28'!AD12</f>
        <v>0</v>
      </c>
      <c r="AF1516" s="30">
        <f>'28'!AE12</f>
        <v>0.82499999999999996</v>
      </c>
      <c r="AG1516" s="30">
        <f>'28'!AF12</f>
        <v>0</v>
      </c>
      <c r="AH1516" s="30">
        <f>'28'!AG12</f>
        <v>0</v>
      </c>
      <c r="AI1516" s="30">
        <f>'28'!AH12</f>
        <v>0.82499999999999996</v>
      </c>
      <c r="AJ1516" s="30">
        <f>'28'!AI12</f>
        <v>75</v>
      </c>
      <c r="AK1516" s="30">
        <f>'28'!AJ12</f>
        <v>75.825000000000003</v>
      </c>
      <c r="AL1516" s="30">
        <f>'28'!AK12</f>
        <v>108.625</v>
      </c>
      <c r="AM1516" s="30">
        <f>'28'!AL12</f>
        <v>114.625</v>
      </c>
      <c r="AN1516" s="30">
        <f>'28'!AM12</f>
        <v>38.799999999999997</v>
      </c>
      <c r="AO1516" s="30">
        <f>'28'!AN12</f>
        <v>0</v>
      </c>
      <c r="AP1516" s="30">
        <f>'28'!AO12</f>
        <v>0</v>
      </c>
      <c r="AQ1516" s="30">
        <f>'28'!AP12</f>
        <v>114.625</v>
      </c>
      <c r="AR1516" s="30">
        <f>'28'!AQ12</f>
        <v>29.455999999999989</v>
      </c>
      <c r="AS1516" s="30">
        <f>'28'!AR12</f>
        <v>0</v>
      </c>
      <c r="AT1516" s="30">
        <f>'28'!AS12</f>
        <v>75.825000000000003</v>
      </c>
      <c r="AU1516" s="30">
        <f>'28'!AT12</f>
        <v>62.255999999999993</v>
      </c>
      <c r="AV1516" s="30">
        <f>'28'!AU12</f>
        <v>138.08099999999999</v>
      </c>
      <c r="AW1516" s="30">
        <f>'28'!AV12</f>
        <v>0</v>
      </c>
      <c r="AX1516" s="30">
        <f>'28'!AW12</f>
        <v>10</v>
      </c>
      <c r="AY1516" s="30">
        <f>'28'!AX12</f>
        <v>120</v>
      </c>
      <c r="AZ1516" s="30">
        <f>'28'!AY12</f>
        <v>0</v>
      </c>
      <c r="BA1516" s="30">
        <f>'28'!AZ12</f>
        <v>36</v>
      </c>
      <c r="BB1516" s="30">
        <f>'28'!BA12</f>
        <v>20</v>
      </c>
      <c r="BC1516" s="30">
        <f>'28'!BB12</f>
        <v>186</v>
      </c>
      <c r="BD1516" s="30">
        <f>'28'!BC12</f>
        <v>176.7</v>
      </c>
      <c r="BE1516" s="30">
        <f>'28'!BD12</f>
        <v>14</v>
      </c>
      <c r="BF1516" s="30">
        <f>'28'!BE12</f>
        <v>15</v>
      </c>
      <c r="BG1516" s="30">
        <f>'28'!BF12</f>
        <v>8</v>
      </c>
      <c r="BH1516" s="30">
        <f>'28'!BG12</f>
        <v>9</v>
      </c>
      <c r="BI1516" s="30">
        <f>'28'!BH12</f>
        <v>1</v>
      </c>
      <c r="BJ1516" s="30">
        <f>'28'!BI12</f>
        <v>47</v>
      </c>
      <c r="BK1516" s="30">
        <f>'28'!BJ12</f>
        <v>129.69999999999999</v>
      </c>
      <c r="BL1516" s="30">
        <f>'28'!BK12</f>
        <v>62.255999999999993</v>
      </c>
      <c r="BM1516" s="30">
        <f>'28'!BL12</f>
        <v>67.444000000000003</v>
      </c>
    </row>
    <row r="1517" spans="1:65">
      <c r="A1517" s="78">
        <f>'28'!A13</f>
        <v>42914</v>
      </c>
      <c r="B1517" s="82" t="str">
        <f t="shared" si="23"/>
        <v>01:30:00</v>
      </c>
      <c r="C1517" s="30" t="str">
        <f>'28'!B13</f>
        <v>01H30</v>
      </c>
      <c r="D1517" s="30">
        <f>'28'!C13</f>
        <v>662</v>
      </c>
      <c r="E1517" s="30">
        <f>'28'!D13</f>
        <v>675</v>
      </c>
      <c r="F1517" s="30">
        <f>'28'!E13</f>
        <v>519</v>
      </c>
      <c r="G1517" s="30">
        <f>'28'!F13</f>
        <v>46</v>
      </c>
      <c r="H1517" s="30">
        <f>'28'!G13</f>
        <v>0</v>
      </c>
      <c r="I1517" s="30">
        <f>'28'!H13</f>
        <v>18</v>
      </c>
      <c r="J1517" s="30">
        <f>'28'!I13</f>
        <v>1856</v>
      </c>
      <c r="K1517" s="30">
        <f>'28'!J13</f>
        <v>64</v>
      </c>
      <c r="L1517" s="30">
        <f>'28'!K13</f>
        <v>299</v>
      </c>
      <c r="M1517" s="30">
        <f>'28'!L13</f>
        <v>331</v>
      </c>
      <c r="N1517" s="30">
        <f>'28'!M13</f>
        <v>130</v>
      </c>
      <c r="O1517" s="30">
        <f>'28'!N13</f>
        <v>0</v>
      </c>
      <c r="P1517" s="30">
        <f>'28'!O13</f>
        <v>11</v>
      </c>
      <c r="Q1517" s="30">
        <f>'28'!P13</f>
        <v>12</v>
      </c>
      <c r="R1517" s="30">
        <f>'28'!Q13</f>
        <v>5</v>
      </c>
      <c r="S1517" s="30">
        <f>'28'!R13</f>
        <v>0</v>
      </c>
      <c r="T1517" s="30">
        <f>'28'!S13</f>
        <v>760</v>
      </c>
      <c r="U1517" s="30">
        <f>'28'!T13</f>
        <v>28</v>
      </c>
      <c r="V1517" s="30">
        <f>'28'!U13</f>
        <v>92</v>
      </c>
      <c r="W1517" s="30">
        <f>'28'!V13</f>
        <v>4</v>
      </c>
      <c r="X1517" s="30">
        <f>'28'!W13</f>
        <v>3.5</v>
      </c>
      <c r="Y1517" s="30">
        <f>'28'!X13</f>
        <v>5.5</v>
      </c>
      <c r="Z1517" s="30">
        <f>'28'!Y13</f>
        <v>4</v>
      </c>
      <c r="AA1517" s="30">
        <f>'28'!Z13</f>
        <v>4.3</v>
      </c>
      <c r="AB1517" s="30">
        <f>'28'!AA13</f>
        <v>2.5</v>
      </c>
      <c r="AC1517" s="30">
        <f>'28'!AB13</f>
        <v>0</v>
      </c>
      <c r="AD1517" s="30">
        <f>'28'!AC13</f>
        <v>0</v>
      </c>
      <c r="AE1517" s="30">
        <f>'28'!AD13</f>
        <v>0</v>
      </c>
      <c r="AF1517" s="30">
        <f>'28'!AE13</f>
        <v>0.82499999999999996</v>
      </c>
      <c r="AG1517" s="30">
        <f>'28'!AF13</f>
        <v>0</v>
      </c>
      <c r="AH1517" s="30">
        <f>'28'!AG13</f>
        <v>0</v>
      </c>
      <c r="AI1517" s="30">
        <f>'28'!AH13</f>
        <v>0.82499999999999996</v>
      </c>
      <c r="AJ1517" s="30">
        <f>'28'!AI13</f>
        <v>60</v>
      </c>
      <c r="AK1517" s="30">
        <f>'28'!AJ13</f>
        <v>60.825000000000003</v>
      </c>
      <c r="AL1517" s="30">
        <f>'28'!AK13</f>
        <v>110.625</v>
      </c>
      <c r="AM1517" s="30">
        <f>'28'!AL13</f>
        <v>116.625</v>
      </c>
      <c r="AN1517" s="30">
        <f>'28'!AM13</f>
        <v>55.8</v>
      </c>
      <c r="AO1517" s="30">
        <f>'28'!AN13</f>
        <v>0</v>
      </c>
      <c r="AP1517" s="30">
        <f>'28'!AO13</f>
        <v>0</v>
      </c>
      <c r="AQ1517" s="30">
        <f>'28'!AP13</f>
        <v>116.625</v>
      </c>
      <c r="AR1517" s="30">
        <f>'28'!AQ13</f>
        <v>12.455999999999989</v>
      </c>
      <c r="AS1517" s="30">
        <f>'28'!AR13</f>
        <v>0</v>
      </c>
      <c r="AT1517" s="30">
        <f>'28'!AS13</f>
        <v>60.825000000000003</v>
      </c>
      <c r="AU1517" s="30">
        <f>'28'!AT13</f>
        <v>62.255999999999993</v>
      </c>
      <c r="AV1517" s="30">
        <f>'28'!AU13</f>
        <v>123.08099999999999</v>
      </c>
      <c r="AW1517" s="30">
        <f>'28'!AV13</f>
        <v>0</v>
      </c>
      <c r="AX1517" s="30">
        <f>'28'!AW13</f>
        <v>10</v>
      </c>
      <c r="AY1517" s="30">
        <f>'28'!AX13</f>
        <v>120</v>
      </c>
      <c r="AZ1517" s="30">
        <f>'28'!AY13</f>
        <v>0</v>
      </c>
      <c r="BA1517" s="30">
        <f>'28'!AZ13</f>
        <v>36</v>
      </c>
      <c r="BB1517" s="30">
        <f>'28'!BA13</f>
        <v>20</v>
      </c>
      <c r="BC1517" s="30">
        <f>'28'!BB13</f>
        <v>186</v>
      </c>
      <c r="BD1517" s="30">
        <f>'28'!BC13</f>
        <v>176.7</v>
      </c>
      <c r="BE1517" s="30">
        <f>'28'!BD13</f>
        <v>14</v>
      </c>
      <c r="BF1517" s="30">
        <f>'28'!BE13</f>
        <v>15</v>
      </c>
      <c r="BG1517" s="30">
        <f>'28'!BF13</f>
        <v>8</v>
      </c>
      <c r="BH1517" s="30">
        <f>'28'!BG13</f>
        <v>9</v>
      </c>
      <c r="BI1517" s="30">
        <f>'28'!BH13</f>
        <v>1</v>
      </c>
      <c r="BJ1517" s="30">
        <f>'28'!BI13</f>
        <v>47</v>
      </c>
      <c r="BK1517" s="30">
        <f>'28'!BJ13</f>
        <v>129.69999999999999</v>
      </c>
      <c r="BL1517" s="30">
        <f>'28'!BK13</f>
        <v>62.255999999999993</v>
      </c>
      <c r="BM1517" s="30">
        <f>'28'!BL13</f>
        <v>67.444000000000003</v>
      </c>
    </row>
    <row r="1518" spans="1:65">
      <c r="A1518" s="78">
        <f>'28'!A14</f>
        <v>42914</v>
      </c>
      <c r="B1518" s="82" t="str">
        <f t="shared" si="23"/>
        <v>02:00:00</v>
      </c>
      <c r="C1518" s="30" t="str">
        <f>'28'!B14</f>
        <v>02H00</v>
      </c>
      <c r="D1518" s="30">
        <f>'28'!C14</f>
        <v>654</v>
      </c>
      <c r="E1518" s="30">
        <f>'28'!D14</f>
        <v>667</v>
      </c>
      <c r="F1518" s="30">
        <f>'28'!E14</f>
        <v>512</v>
      </c>
      <c r="G1518" s="30">
        <f>'28'!F14</f>
        <v>46</v>
      </c>
      <c r="H1518" s="30">
        <f>'28'!G14</f>
        <v>0</v>
      </c>
      <c r="I1518" s="30">
        <f>'28'!H14</f>
        <v>17</v>
      </c>
      <c r="J1518" s="30">
        <f>'28'!I14</f>
        <v>1833</v>
      </c>
      <c r="K1518" s="30">
        <f>'28'!J14</f>
        <v>63</v>
      </c>
      <c r="L1518" s="30">
        <f>'28'!K14</f>
        <v>352</v>
      </c>
      <c r="M1518" s="30">
        <f>'28'!L14</f>
        <v>360</v>
      </c>
      <c r="N1518" s="30">
        <f>'28'!M14</f>
        <v>260</v>
      </c>
      <c r="O1518" s="30">
        <f>'28'!N14</f>
        <v>0</v>
      </c>
      <c r="P1518" s="30">
        <f>'28'!O14</f>
        <v>13</v>
      </c>
      <c r="Q1518" s="30">
        <f>'28'!P14</f>
        <v>13</v>
      </c>
      <c r="R1518" s="30">
        <f>'28'!Q14</f>
        <v>9</v>
      </c>
      <c r="S1518" s="30">
        <f>'28'!R14</f>
        <v>0</v>
      </c>
      <c r="T1518" s="30">
        <f>'28'!S14</f>
        <v>972</v>
      </c>
      <c r="U1518" s="30">
        <f>'28'!T14</f>
        <v>35</v>
      </c>
      <c r="V1518" s="30">
        <f>'28'!U14</f>
        <v>98</v>
      </c>
      <c r="W1518" s="30">
        <f>'28'!V14</f>
        <v>4</v>
      </c>
      <c r="X1518" s="30">
        <f>'28'!W14</f>
        <v>3.5</v>
      </c>
      <c r="Y1518" s="30">
        <f>'28'!X14</f>
        <v>5.5</v>
      </c>
      <c r="Z1518" s="30">
        <f>'28'!Y14</f>
        <v>3.8</v>
      </c>
      <c r="AA1518" s="30">
        <f>'28'!Z14</f>
        <v>4.0999999999999996</v>
      </c>
      <c r="AB1518" s="30">
        <f>'28'!AA14</f>
        <v>2.5</v>
      </c>
      <c r="AC1518" s="30">
        <f>'28'!AB14</f>
        <v>0</v>
      </c>
      <c r="AD1518" s="30">
        <f>'28'!AC14</f>
        <v>0</v>
      </c>
      <c r="AE1518" s="30">
        <f>'28'!AD14</f>
        <v>0</v>
      </c>
      <c r="AF1518" s="30">
        <f>'28'!AE14</f>
        <v>0.8</v>
      </c>
      <c r="AG1518" s="30">
        <f>'28'!AF14</f>
        <v>0</v>
      </c>
      <c r="AH1518" s="30">
        <f>'28'!AG14</f>
        <v>0</v>
      </c>
      <c r="AI1518" s="30">
        <f>'28'!AH14</f>
        <v>0.8</v>
      </c>
      <c r="AJ1518" s="30">
        <f>'28'!AI14</f>
        <v>60</v>
      </c>
      <c r="AK1518" s="30">
        <f>'28'!AJ14</f>
        <v>60.8</v>
      </c>
      <c r="AL1518" s="30">
        <f>'28'!AK14</f>
        <v>116.19999999999999</v>
      </c>
      <c r="AM1518" s="30">
        <f>'28'!AL14</f>
        <v>122.19999999999999</v>
      </c>
      <c r="AN1518" s="30">
        <f>'28'!AM14</f>
        <v>61.399999999999991</v>
      </c>
      <c r="AO1518" s="30">
        <f>'28'!AN14</f>
        <v>0</v>
      </c>
      <c r="AP1518" s="30">
        <f>'28'!AO14</f>
        <v>0</v>
      </c>
      <c r="AQ1518" s="30">
        <f>'28'!AP14</f>
        <v>122.19999999999999</v>
      </c>
      <c r="AR1518" s="30">
        <f>'28'!AQ14</f>
        <v>6.8559999999999945</v>
      </c>
      <c r="AS1518" s="30">
        <f>'28'!AR14</f>
        <v>0</v>
      </c>
      <c r="AT1518" s="30">
        <f>'28'!AS14</f>
        <v>60.8</v>
      </c>
      <c r="AU1518" s="30">
        <f>'28'!AT14</f>
        <v>62.255999999999993</v>
      </c>
      <c r="AV1518" s="30">
        <f>'28'!AU14</f>
        <v>123.05599999999998</v>
      </c>
      <c r="AW1518" s="30">
        <f>'28'!AV14</f>
        <v>0</v>
      </c>
      <c r="AX1518" s="30">
        <f>'28'!AW14</f>
        <v>10</v>
      </c>
      <c r="AY1518" s="30">
        <f>'28'!AX14</f>
        <v>120</v>
      </c>
      <c r="AZ1518" s="30">
        <f>'28'!AY14</f>
        <v>0</v>
      </c>
      <c r="BA1518" s="30">
        <f>'28'!AZ14</f>
        <v>36</v>
      </c>
      <c r="BB1518" s="30">
        <f>'28'!BA14</f>
        <v>20</v>
      </c>
      <c r="BC1518" s="30">
        <f>'28'!BB14</f>
        <v>186</v>
      </c>
      <c r="BD1518" s="30">
        <f>'28'!BC14</f>
        <v>176.7</v>
      </c>
      <c r="BE1518" s="30">
        <f>'28'!BD14</f>
        <v>14</v>
      </c>
      <c r="BF1518" s="30">
        <f>'28'!BE14</f>
        <v>15</v>
      </c>
      <c r="BG1518" s="30">
        <f>'28'!BF14</f>
        <v>8</v>
      </c>
      <c r="BH1518" s="30">
        <f>'28'!BG14</f>
        <v>9</v>
      </c>
      <c r="BI1518" s="30">
        <f>'28'!BH14</f>
        <v>1</v>
      </c>
      <c r="BJ1518" s="30">
        <f>'28'!BI14</f>
        <v>47</v>
      </c>
      <c r="BK1518" s="30">
        <f>'28'!BJ14</f>
        <v>129.69999999999999</v>
      </c>
      <c r="BL1518" s="30">
        <f>'28'!BK14</f>
        <v>62.255999999999993</v>
      </c>
      <c r="BM1518" s="30">
        <f>'28'!BL14</f>
        <v>67.444000000000003</v>
      </c>
    </row>
    <row r="1519" spans="1:65">
      <c r="A1519" s="78">
        <f>'28'!A15</f>
        <v>42914</v>
      </c>
      <c r="B1519" s="82" t="str">
        <f t="shared" si="23"/>
        <v>02:30:00</v>
      </c>
      <c r="C1519" s="30" t="str">
        <f>'28'!B15</f>
        <v>02H30</v>
      </c>
      <c r="D1519" s="30">
        <f>'28'!C15</f>
        <v>645</v>
      </c>
      <c r="E1519" s="30">
        <f>'28'!D15</f>
        <v>659</v>
      </c>
      <c r="F1519" s="30">
        <f>'28'!E15</f>
        <v>508</v>
      </c>
      <c r="G1519" s="30">
        <f>'28'!F15</f>
        <v>46</v>
      </c>
      <c r="H1519" s="30">
        <f>'28'!G15</f>
        <v>0</v>
      </c>
      <c r="I1519" s="30">
        <f>'28'!H15</f>
        <v>17</v>
      </c>
      <c r="J1519" s="30">
        <f>'28'!I15</f>
        <v>1812</v>
      </c>
      <c r="K1519" s="30">
        <f>'28'!J15</f>
        <v>63</v>
      </c>
      <c r="L1519" s="30">
        <f>'28'!K15</f>
        <v>351</v>
      </c>
      <c r="M1519" s="30">
        <f>'28'!L15</f>
        <v>364</v>
      </c>
      <c r="N1519" s="30">
        <f>'28'!M15</f>
        <v>260</v>
      </c>
      <c r="O1519" s="30">
        <f>'28'!N15</f>
        <v>0</v>
      </c>
      <c r="P1519" s="30">
        <f>'28'!O15</f>
        <v>13</v>
      </c>
      <c r="Q1519" s="30">
        <f>'28'!P15</f>
        <v>13</v>
      </c>
      <c r="R1519" s="30">
        <f>'28'!Q15</f>
        <v>9</v>
      </c>
      <c r="S1519" s="30">
        <f>'28'!R15</f>
        <v>0</v>
      </c>
      <c r="T1519" s="30">
        <f>'28'!S15</f>
        <v>975</v>
      </c>
      <c r="U1519" s="30">
        <f>'28'!T15</f>
        <v>35</v>
      </c>
      <c r="V1519" s="30">
        <f>'28'!U15</f>
        <v>98</v>
      </c>
      <c r="W1519" s="30">
        <f>'28'!V15</f>
        <v>4</v>
      </c>
      <c r="X1519" s="30">
        <f>'28'!W15</f>
        <v>3.5</v>
      </c>
      <c r="Y1519" s="30">
        <f>'28'!X15</f>
        <v>5.5</v>
      </c>
      <c r="Z1519" s="30">
        <f>'28'!Y15</f>
        <v>3.8</v>
      </c>
      <c r="AA1519" s="30">
        <f>'28'!Z15</f>
        <v>4.0999999999999996</v>
      </c>
      <c r="AB1519" s="30">
        <f>'28'!AA15</f>
        <v>2.5</v>
      </c>
      <c r="AC1519" s="30">
        <f>'28'!AB15</f>
        <v>0</v>
      </c>
      <c r="AD1519" s="30">
        <f>'28'!AC15</f>
        <v>0</v>
      </c>
      <c r="AE1519" s="30">
        <f>'28'!AD15</f>
        <v>0</v>
      </c>
      <c r="AF1519" s="30">
        <f>'28'!AE15</f>
        <v>0.8</v>
      </c>
      <c r="AG1519" s="30">
        <f>'28'!AF15</f>
        <v>0</v>
      </c>
      <c r="AH1519" s="30">
        <f>'28'!AG15</f>
        <v>0</v>
      </c>
      <c r="AI1519" s="30">
        <f>'28'!AH15</f>
        <v>0.8</v>
      </c>
      <c r="AJ1519" s="30">
        <f>'28'!AI15</f>
        <v>45</v>
      </c>
      <c r="AK1519" s="30">
        <f>'28'!AJ15</f>
        <v>45.8</v>
      </c>
      <c r="AL1519" s="30">
        <f>'28'!AK15</f>
        <v>116.19999999999999</v>
      </c>
      <c r="AM1519" s="30">
        <f>'28'!AL15</f>
        <v>122.19999999999999</v>
      </c>
      <c r="AN1519" s="30">
        <f>'28'!AM15</f>
        <v>76.399999999999991</v>
      </c>
      <c r="AO1519" s="30">
        <f>'28'!AN15</f>
        <v>0</v>
      </c>
      <c r="AP1519" s="30">
        <f>'28'!AO15</f>
        <v>0</v>
      </c>
      <c r="AQ1519" s="30">
        <f>'28'!AP15</f>
        <v>122.19999999999999</v>
      </c>
      <c r="AR1519" s="30">
        <f>'28'!AQ15</f>
        <v>-8.1440000000000055</v>
      </c>
      <c r="AS1519" s="30">
        <f>'28'!AR15</f>
        <v>0</v>
      </c>
      <c r="AT1519" s="30">
        <f>'28'!AS15</f>
        <v>45.8</v>
      </c>
      <c r="AU1519" s="30">
        <f>'28'!AT15</f>
        <v>62.255999999999993</v>
      </c>
      <c r="AV1519" s="30">
        <f>'28'!AU15</f>
        <v>108.05599999999998</v>
      </c>
      <c r="AW1519" s="30">
        <f>'28'!AV15</f>
        <v>0</v>
      </c>
      <c r="AX1519" s="30">
        <f>'28'!AW15</f>
        <v>10</v>
      </c>
      <c r="AY1519" s="30">
        <f>'28'!AX15</f>
        <v>120</v>
      </c>
      <c r="AZ1519" s="30">
        <f>'28'!AY15</f>
        <v>0</v>
      </c>
      <c r="BA1519" s="30">
        <f>'28'!AZ15</f>
        <v>36</v>
      </c>
      <c r="BB1519" s="30">
        <f>'28'!BA15</f>
        <v>20</v>
      </c>
      <c r="BC1519" s="30">
        <f>'28'!BB15</f>
        <v>186</v>
      </c>
      <c r="BD1519" s="30">
        <f>'28'!BC15</f>
        <v>176.7</v>
      </c>
      <c r="BE1519" s="30">
        <f>'28'!BD15</f>
        <v>14</v>
      </c>
      <c r="BF1519" s="30">
        <f>'28'!BE15</f>
        <v>15</v>
      </c>
      <c r="BG1519" s="30">
        <f>'28'!BF15</f>
        <v>8</v>
      </c>
      <c r="BH1519" s="30">
        <f>'28'!BG15</f>
        <v>9</v>
      </c>
      <c r="BI1519" s="30">
        <f>'28'!BH15</f>
        <v>1</v>
      </c>
      <c r="BJ1519" s="30">
        <f>'28'!BI15</f>
        <v>47</v>
      </c>
      <c r="BK1519" s="30">
        <f>'28'!BJ15</f>
        <v>129.69999999999999</v>
      </c>
      <c r="BL1519" s="30">
        <f>'28'!BK15</f>
        <v>62.255999999999993</v>
      </c>
      <c r="BM1519" s="30">
        <f>'28'!BL15</f>
        <v>67.444000000000003</v>
      </c>
    </row>
    <row r="1520" spans="1:65">
      <c r="A1520" s="78">
        <f>'28'!A16</f>
        <v>42914</v>
      </c>
      <c r="B1520" s="82" t="str">
        <f t="shared" si="23"/>
        <v>03:00:00</v>
      </c>
      <c r="C1520" s="30" t="str">
        <f>'28'!B16</f>
        <v>03H00</v>
      </c>
      <c r="D1520" s="30">
        <f>'28'!C16</f>
        <v>645</v>
      </c>
      <c r="E1520" s="30">
        <f>'28'!D16</f>
        <v>663</v>
      </c>
      <c r="F1520" s="30">
        <f>'28'!E16</f>
        <v>508</v>
      </c>
      <c r="G1520" s="30">
        <f>'28'!F16</f>
        <v>46</v>
      </c>
      <c r="H1520" s="30">
        <f>'28'!G16</f>
        <v>0</v>
      </c>
      <c r="I1520" s="30">
        <f>'28'!H16</f>
        <v>17</v>
      </c>
      <c r="J1520" s="30">
        <f>'28'!I16</f>
        <v>1816</v>
      </c>
      <c r="K1520" s="30">
        <f>'28'!J16</f>
        <v>63</v>
      </c>
      <c r="L1520" s="30">
        <f>'28'!K16</f>
        <v>355</v>
      </c>
      <c r="M1520" s="30">
        <f>'28'!L16</f>
        <v>366</v>
      </c>
      <c r="N1520" s="30">
        <f>'28'!M16</f>
        <v>270</v>
      </c>
      <c r="O1520" s="30">
        <f>'28'!N16</f>
        <v>0</v>
      </c>
      <c r="P1520" s="30">
        <f>'28'!O16</f>
        <v>13</v>
      </c>
      <c r="Q1520" s="30">
        <f>'28'!P16</f>
        <v>13</v>
      </c>
      <c r="R1520" s="30">
        <f>'28'!Q16</f>
        <v>9</v>
      </c>
      <c r="S1520" s="30">
        <f>'28'!R16</f>
        <v>0</v>
      </c>
      <c r="T1520" s="30">
        <f>'28'!S16</f>
        <v>991</v>
      </c>
      <c r="U1520" s="30">
        <f>'28'!T16</f>
        <v>35</v>
      </c>
      <c r="V1520" s="30">
        <f>'28'!U16</f>
        <v>98</v>
      </c>
      <c r="W1520" s="30">
        <f>'28'!V16</f>
        <v>4</v>
      </c>
      <c r="X1520" s="30">
        <f>'28'!W16</f>
        <v>3.5</v>
      </c>
      <c r="Y1520" s="30">
        <f>'28'!X16</f>
        <v>5.5</v>
      </c>
      <c r="Z1520" s="30">
        <f>'28'!Y16</f>
        <v>3.9</v>
      </c>
      <c r="AA1520" s="30">
        <f>'28'!Z16</f>
        <v>4.0999999999999996</v>
      </c>
      <c r="AB1520" s="30">
        <f>'28'!AA16</f>
        <v>2.4</v>
      </c>
      <c r="AC1520" s="30">
        <f>'28'!AB16</f>
        <v>0</v>
      </c>
      <c r="AD1520" s="30">
        <f>'28'!AC16</f>
        <v>0</v>
      </c>
      <c r="AE1520" s="30">
        <f>'28'!AD16</f>
        <v>0</v>
      </c>
      <c r="AF1520" s="30">
        <f>'28'!AE16</f>
        <v>0.8</v>
      </c>
      <c r="AG1520" s="30">
        <f>'28'!AF16</f>
        <v>0</v>
      </c>
      <c r="AH1520" s="30">
        <f>'28'!AG16</f>
        <v>0</v>
      </c>
      <c r="AI1520" s="30">
        <f>'28'!AH16</f>
        <v>0.8</v>
      </c>
      <c r="AJ1520" s="30">
        <f>'28'!AI16</f>
        <v>45</v>
      </c>
      <c r="AK1520" s="30">
        <f>'28'!AJ16</f>
        <v>45.8</v>
      </c>
      <c r="AL1520" s="30">
        <f>'28'!AK16</f>
        <v>116.3</v>
      </c>
      <c r="AM1520" s="30">
        <f>'28'!AL16</f>
        <v>122.2</v>
      </c>
      <c r="AN1520" s="30">
        <f>'28'!AM16</f>
        <v>76.400000000000006</v>
      </c>
      <c r="AO1520" s="30">
        <f>'28'!AN16</f>
        <v>0</v>
      </c>
      <c r="AP1520" s="30">
        <f>'28'!AO16</f>
        <v>0</v>
      </c>
      <c r="AQ1520" s="30">
        <f>'28'!AP16</f>
        <v>122.2</v>
      </c>
      <c r="AR1520" s="30">
        <f>'28'!AQ16</f>
        <v>-8.244000000000014</v>
      </c>
      <c r="AS1520" s="30">
        <f>'28'!AR16</f>
        <v>0</v>
      </c>
      <c r="AT1520" s="30">
        <f>'28'!AS16</f>
        <v>45.8</v>
      </c>
      <c r="AU1520" s="30">
        <f>'28'!AT16</f>
        <v>62.255999999999993</v>
      </c>
      <c r="AV1520" s="30">
        <f>'28'!AU16</f>
        <v>108.05599999999998</v>
      </c>
      <c r="AW1520" s="30">
        <f>'28'!AV16</f>
        <v>0</v>
      </c>
      <c r="AX1520" s="30">
        <f>'28'!AW16</f>
        <v>10</v>
      </c>
      <c r="AY1520" s="30">
        <f>'28'!AX16</f>
        <v>120</v>
      </c>
      <c r="AZ1520" s="30">
        <f>'28'!AY16</f>
        <v>0</v>
      </c>
      <c r="BA1520" s="30">
        <f>'28'!AZ16</f>
        <v>36</v>
      </c>
      <c r="BB1520" s="30">
        <f>'28'!BA16</f>
        <v>20</v>
      </c>
      <c r="BC1520" s="30">
        <f>'28'!BB16</f>
        <v>186</v>
      </c>
      <c r="BD1520" s="30">
        <f>'28'!BC16</f>
        <v>176.7</v>
      </c>
      <c r="BE1520" s="30">
        <f>'28'!BD16</f>
        <v>14</v>
      </c>
      <c r="BF1520" s="30">
        <f>'28'!BE16</f>
        <v>15</v>
      </c>
      <c r="BG1520" s="30">
        <f>'28'!BF16</f>
        <v>8</v>
      </c>
      <c r="BH1520" s="30">
        <f>'28'!BG16</f>
        <v>9</v>
      </c>
      <c r="BI1520" s="30">
        <f>'28'!BH16</f>
        <v>1</v>
      </c>
      <c r="BJ1520" s="30">
        <f>'28'!BI16</f>
        <v>47</v>
      </c>
      <c r="BK1520" s="30">
        <f>'28'!BJ16</f>
        <v>129.69999999999999</v>
      </c>
      <c r="BL1520" s="30">
        <f>'28'!BK16</f>
        <v>62.255999999999993</v>
      </c>
      <c r="BM1520" s="30">
        <f>'28'!BL16</f>
        <v>67.444000000000003</v>
      </c>
    </row>
    <row r="1521" spans="1:65">
      <c r="A1521" s="78">
        <f>'28'!A17</f>
        <v>42914</v>
      </c>
      <c r="B1521" s="82" t="str">
        <f t="shared" si="23"/>
        <v>03:30:00</v>
      </c>
      <c r="C1521" s="30" t="str">
        <f>'28'!B17</f>
        <v>03H30</v>
      </c>
      <c r="D1521" s="30">
        <f>'28'!C17</f>
        <v>646</v>
      </c>
      <c r="E1521" s="30">
        <f>'28'!D17</f>
        <v>669</v>
      </c>
      <c r="F1521" s="30">
        <f>'28'!E17</f>
        <v>505</v>
      </c>
      <c r="G1521" s="30">
        <f>'28'!F17</f>
        <v>46</v>
      </c>
      <c r="H1521" s="30">
        <f>'28'!G17</f>
        <v>0</v>
      </c>
      <c r="I1521" s="30">
        <f>'28'!H17</f>
        <v>17</v>
      </c>
      <c r="J1521" s="30">
        <f>'28'!I17</f>
        <v>1820</v>
      </c>
      <c r="K1521" s="30">
        <f>'28'!J17</f>
        <v>63</v>
      </c>
      <c r="L1521" s="30">
        <f>'28'!K17</f>
        <v>366</v>
      </c>
      <c r="M1521" s="30">
        <f>'28'!L17</f>
        <v>365</v>
      </c>
      <c r="N1521" s="30">
        <f>'28'!M17</f>
        <v>260</v>
      </c>
      <c r="O1521" s="30">
        <f>'28'!N17</f>
        <v>0</v>
      </c>
      <c r="P1521" s="30">
        <f>'28'!O17</f>
        <v>13</v>
      </c>
      <c r="Q1521" s="30">
        <f>'28'!P17</f>
        <v>13</v>
      </c>
      <c r="R1521" s="30">
        <f>'28'!Q17</f>
        <v>9</v>
      </c>
      <c r="S1521" s="30">
        <f>'28'!R17</f>
        <v>0</v>
      </c>
      <c r="T1521" s="30">
        <f>'28'!S17</f>
        <v>991</v>
      </c>
      <c r="U1521" s="30">
        <f>'28'!T17</f>
        <v>35</v>
      </c>
      <c r="V1521" s="30">
        <f>'28'!U17</f>
        <v>98</v>
      </c>
      <c r="W1521" s="30">
        <f>'28'!V17</f>
        <v>4</v>
      </c>
      <c r="X1521" s="30">
        <f>'28'!W17</f>
        <v>3.5</v>
      </c>
      <c r="Y1521" s="30">
        <f>'28'!X17</f>
        <v>5.5</v>
      </c>
      <c r="Z1521" s="30">
        <f>'28'!Y17</f>
        <v>3.9</v>
      </c>
      <c r="AA1521" s="30">
        <f>'28'!Z17</f>
        <v>4.0999999999999996</v>
      </c>
      <c r="AB1521" s="30">
        <f>'28'!AA17</f>
        <v>2.4</v>
      </c>
      <c r="AC1521" s="30">
        <f>'28'!AB17</f>
        <v>0</v>
      </c>
      <c r="AD1521" s="30">
        <f>'28'!AC17</f>
        <v>0</v>
      </c>
      <c r="AE1521" s="30">
        <f>'28'!AD17</f>
        <v>0</v>
      </c>
      <c r="AF1521" s="30">
        <f>'28'!AE17</f>
        <v>0.8</v>
      </c>
      <c r="AG1521" s="30">
        <f>'28'!AF17</f>
        <v>0</v>
      </c>
      <c r="AH1521" s="30">
        <f>'28'!AG17</f>
        <v>0</v>
      </c>
      <c r="AI1521" s="30">
        <f>'28'!AH17</f>
        <v>0.8</v>
      </c>
      <c r="AJ1521" s="30">
        <f>'28'!AI17</f>
        <v>45</v>
      </c>
      <c r="AK1521" s="30">
        <f>'28'!AJ17</f>
        <v>45.8</v>
      </c>
      <c r="AL1521" s="30">
        <f>'28'!AK17</f>
        <v>116.3</v>
      </c>
      <c r="AM1521" s="30">
        <f>'28'!AL17</f>
        <v>122.2</v>
      </c>
      <c r="AN1521" s="30">
        <f>'28'!AM17</f>
        <v>76.400000000000006</v>
      </c>
      <c r="AO1521" s="30">
        <f>'28'!AN17</f>
        <v>0</v>
      </c>
      <c r="AP1521" s="30">
        <f>'28'!AO17</f>
        <v>0</v>
      </c>
      <c r="AQ1521" s="30">
        <f>'28'!AP17</f>
        <v>122.2</v>
      </c>
      <c r="AR1521" s="30">
        <f>'28'!AQ17</f>
        <v>-8.244000000000014</v>
      </c>
      <c r="AS1521" s="30">
        <f>'28'!AR17</f>
        <v>0</v>
      </c>
      <c r="AT1521" s="30">
        <f>'28'!AS17</f>
        <v>45.8</v>
      </c>
      <c r="AU1521" s="30">
        <f>'28'!AT17</f>
        <v>62.255999999999993</v>
      </c>
      <c r="AV1521" s="30">
        <f>'28'!AU17</f>
        <v>108.05599999999998</v>
      </c>
      <c r="AW1521" s="30">
        <f>'28'!AV17</f>
        <v>0</v>
      </c>
      <c r="AX1521" s="30">
        <f>'28'!AW17</f>
        <v>10</v>
      </c>
      <c r="AY1521" s="30">
        <f>'28'!AX17</f>
        <v>120</v>
      </c>
      <c r="AZ1521" s="30">
        <f>'28'!AY17</f>
        <v>0</v>
      </c>
      <c r="BA1521" s="30">
        <f>'28'!AZ17</f>
        <v>36</v>
      </c>
      <c r="BB1521" s="30">
        <f>'28'!BA17</f>
        <v>20</v>
      </c>
      <c r="BC1521" s="30">
        <f>'28'!BB17</f>
        <v>186</v>
      </c>
      <c r="BD1521" s="30">
        <f>'28'!BC17</f>
        <v>176.7</v>
      </c>
      <c r="BE1521" s="30">
        <f>'28'!BD17</f>
        <v>14</v>
      </c>
      <c r="BF1521" s="30">
        <f>'28'!BE17</f>
        <v>15</v>
      </c>
      <c r="BG1521" s="30">
        <f>'28'!BF17</f>
        <v>8</v>
      </c>
      <c r="BH1521" s="30">
        <f>'28'!BG17</f>
        <v>9</v>
      </c>
      <c r="BI1521" s="30">
        <f>'28'!BH17</f>
        <v>1</v>
      </c>
      <c r="BJ1521" s="30">
        <f>'28'!BI17</f>
        <v>47</v>
      </c>
      <c r="BK1521" s="30">
        <f>'28'!BJ17</f>
        <v>129.69999999999999</v>
      </c>
      <c r="BL1521" s="30">
        <f>'28'!BK17</f>
        <v>62.255999999999993</v>
      </c>
      <c r="BM1521" s="30">
        <f>'28'!BL17</f>
        <v>67.444000000000003</v>
      </c>
    </row>
    <row r="1522" spans="1:65">
      <c r="A1522" s="78">
        <f>'28'!A18</f>
        <v>42914</v>
      </c>
      <c r="B1522" s="82" t="str">
        <f t="shared" si="23"/>
        <v>04:00:00</v>
      </c>
      <c r="C1522" s="30" t="str">
        <f>'28'!B18</f>
        <v>04H00</v>
      </c>
      <c r="D1522" s="30">
        <f>'28'!C18</f>
        <v>646</v>
      </c>
      <c r="E1522" s="30">
        <f>'28'!D18</f>
        <v>672</v>
      </c>
      <c r="F1522" s="30">
        <f>'28'!E18</f>
        <v>505</v>
      </c>
      <c r="G1522" s="30">
        <f>'28'!F18</f>
        <v>46</v>
      </c>
      <c r="H1522" s="30">
        <f>'28'!G18</f>
        <v>0</v>
      </c>
      <c r="I1522" s="30">
        <f>'28'!H18</f>
        <v>17</v>
      </c>
      <c r="J1522" s="30">
        <f>'28'!I18</f>
        <v>1823</v>
      </c>
      <c r="K1522" s="30">
        <f>'28'!J18</f>
        <v>63</v>
      </c>
      <c r="L1522" s="30">
        <f>'28'!K18</f>
        <v>368</v>
      </c>
      <c r="M1522" s="30">
        <f>'28'!L18</f>
        <v>368</v>
      </c>
      <c r="N1522" s="30">
        <f>'28'!M18</f>
        <v>230</v>
      </c>
      <c r="O1522" s="30">
        <f>'28'!N18</f>
        <v>0</v>
      </c>
      <c r="P1522" s="30">
        <f>'28'!O18</f>
        <v>13</v>
      </c>
      <c r="Q1522" s="30">
        <f>'28'!P18</f>
        <v>13</v>
      </c>
      <c r="R1522" s="30">
        <f>'28'!Q18</f>
        <v>8</v>
      </c>
      <c r="S1522" s="30">
        <f>'28'!R18</f>
        <v>0</v>
      </c>
      <c r="T1522" s="30">
        <f>'28'!S18</f>
        <v>966</v>
      </c>
      <c r="U1522" s="30">
        <f>'28'!T18</f>
        <v>34</v>
      </c>
      <c r="V1522" s="30">
        <f>'28'!U18</f>
        <v>97</v>
      </c>
      <c r="W1522" s="30">
        <f>'28'!V18</f>
        <v>4</v>
      </c>
      <c r="X1522" s="30">
        <f>'28'!W18</f>
        <v>3.5</v>
      </c>
      <c r="Y1522" s="30">
        <f>'28'!X18</f>
        <v>5.5</v>
      </c>
      <c r="Z1522" s="30">
        <f>'28'!Y18</f>
        <v>3.8</v>
      </c>
      <c r="AA1522" s="30">
        <f>'28'!Z18</f>
        <v>4.2</v>
      </c>
      <c r="AB1522" s="30">
        <f>'28'!AA18</f>
        <v>2.4</v>
      </c>
      <c r="AC1522" s="30">
        <f>'28'!AB18</f>
        <v>0</v>
      </c>
      <c r="AD1522" s="30">
        <f>'28'!AC18</f>
        <v>0</v>
      </c>
      <c r="AE1522" s="30">
        <f>'28'!AD18</f>
        <v>0</v>
      </c>
      <c r="AF1522" s="30">
        <f>'28'!AE18</f>
        <v>0.8</v>
      </c>
      <c r="AG1522" s="30">
        <f>'28'!AF18</f>
        <v>0</v>
      </c>
      <c r="AH1522" s="30">
        <f>'28'!AG18</f>
        <v>0</v>
      </c>
      <c r="AI1522" s="30">
        <f>'28'!AH18</f>
        <v>0.8</v>
      </c>
      <c r="AJ1522" s="30">
        <f>'28'!AI18</f>
        <v>45</v>
      </c>
      <c r="AK1522" s="30">
        <f>'28'!AJ18</f>
        <v>45.8</v>
      </c>
      <c r="AL1522" s="30">
        <f>'28'!AK18</f>
        <v>115.3</v>
      </c>
      <c r="AM1522" s="30">
        <f>'28'!AL18</f>
        <v>121.2</v>
      </c>
      <c r="AN1522" s="30">
        <f>'28'!AM18</f>
        <v>75.400000000000006</v>
      </c>
      <c r="AO1522" s="30">
        <f>'28'!AN18</f>
        <v>0</v>
      </c>
      <c r="AP1522" s="30">
        <f>'28'!AO18</f>
        <v>0</v>
      </c>
      <c r="AQ1522" s="30">
        <f>'28'!AP18</f>
        <v>121.2</v>
      </c>
      <c r="AR1522" s="30">
        <f>'28'!AQ18</f>
        <v>-7.244000000000014</v>
      </c>
      <c r="AS1522" s="30">
        <f>'28'!AR18</f>
        <v>0</v>
      </c>
      <c r="AT1522" s="30">
        <f>'28'!AS18</f>
        <v>45.8</v>
      </c>
      <c r="AU1522" s="30">
        <f>'28'!AT18</f>
        <v>62.255999999999993</v>
      </c>
      <c r="AV1522" s="30">
        <f>'28'!AU18</f>
        <v>108.05599999999998</v>
      </c>
      <c r="AW1522" s="30">
        <f>'28'!AV18</f>
        <v>0</v>
      </c>
      <c r="AX1522" s="30">
        <f>'28'!AW18</f>
        <v>10</v>
      </c>
      <c r="AY1522" s="30">
        <f>'28'!AX18</f>
        <v>120</v>
      </c>
      <c r="AZ1522" s="30">
        <f>'28'!AY18</f>
        <v>0</v>
      </c>
      <c r="BA1522" s="30">
        <f>'28'!AZ18</f>
        <v>36</v>
      </c>
      <c r="BB1522" s="30">
        <f>'28'!BA18</f>
        <v>20</v>
      </c>
      <c r="BC1522" s="30">
        <f>'28'!BB18</f>
        <v>186</v>
      </c>
      <c r="BD1522" s="30">
        <f>'28'!BC18</f>
        <v>176.7</v>
      </c>
      <c r="BE1522" s="30">
        <f>'28'!BD18</f>
        <v>14</v>
      </c>
      <c r="BF1522" s="30">
        <f>'28'!BE18</f>
        <v>15</v>
      </c>
      <c r="BG1522" s="30">
        <f>'28'!BF18</f>
        <v>8</v>
      </c>
      <c r="BH1522" s="30">
        <f>'28'!BG18</f>
        <v>9</v>
      </c>
      <c r="BI1522" s="30">
        <f>'28'!BH18</f>
        <v>1</v>
      </c>
      <c r="BJ1522" s="30">
        <f>'28'!BI18</f>
        <v>47</v>
      </c>
      <c r="BK1522" s="30">
        <f>'28'!BJ18</f>
        <v>129.69999999999999</v>
      </c>
      <c r="BL1522" s="30">
        <f>'28'!BK18</f>
        <v>62.255999999999993</v>
      </c>
      <c r="BM1522" s="30">
        <f>'28'!BL18</f>
        <v>67.444000000000003</v>
      </c>
    </row>
    <row r="1523" spans="1:65">
      <c r="A1523" s="78">
        <f>'28'!A19</f>
        <v>42914</v>
      </c>
      <c r="B1523" s="82" t="str">
        <f t="shared" si="23"/>
        <v>04:30:00</v>
      </c>
      <c r="C1523" s="30" t="str">
        <f>'28'!B19</f>
        <v>04H30</v>
      </c>
      <c r="D1523" s="30">
        <f>'28'!C19</f>
        <v>648</v>
      </c>
      <c r="E1523" s="30">
        <f>'28'!D19</f>
        <v>675</v>
      </c>
      <c r="F1523" s="30">
        <f>'28'!E19</f>
        <v>503</v>
      </c>
      <c r="G1523" s="30">
        <f>'28'!F19</f>
        <v>46</v>
      </c>
      <c r="H1523" s="30">
        <f>'28'!G19</f>
        <v>0</v>
      </c>
      <c r="I1523" s="30">
        <f>'28'!H19</f>
        <v>17</v>
      </c>
      <c r="J1523" s="30">
        <f>'28'!I19</f>
        <v>1826</v>
      </c>
      <c r="K1523" s="30">
        <f>'28'!J19</f>
        <v>63</v>
      </c>
      <c r="L1523" s="30">
        <f>'28'!K19</f>
        <v>365</v>
      </c>
      <c r="M1523" s="30">
        <f>'28'!L19</f>
        <v>366</v>
      </c>
      <c r="N1523" s="30">
        <f>'28'!M19</f>
        <v>210</v>
      </c>
      <c r="O1523" s="30">
        <f>'28'!N19</f>
        <v>0</v>
      </c>
      <c r="P1523" s="30">
        <f>'28'!O19</f>
        <v>13</v>
      </c>
      <c r="Q1523" s="30">
        <f>'28'!P19</f>
        <v>13</v>
      </c>
      <c r="R1523" s="30">
        <f>'28'!Q19</f>
        <v>7</v>
      </c>
      <c r="S1523" s="30">
        <f>'28'!R19</f>
        <v>0</v>
      </c>
      <c r="T1523" s="30">
        <f>'28'!S19</f>
        <v>941</v>
      </c>
      <c r="U1523" s="30">
        <f>'28'!T19</f>
        <v>33</v>
      </c>
      <c r="V1523" s="30">
        <f>'28'!U19</f>
        <v>96</v>
      </c>
      <c r="W1523" s="30">
        <f>'28'!V19</f>
        <v>4</v>
      </c>
      <c r="X1523" s="30">
        <f>'28'!W19</f>
        <v>3.5</v>
      </c>
      <c r="Y1523" s="30">
        <f>'28'!X19</f>
        <v>5.5</v>
      </c>
      <c r="Z1523" s="30">
        <f>'28'!Y19</f>
        <v>3.8</v>
      </c>
      <c r="AA1523" s="30">
        <f>'28'!Z19</f>
        <v>4.2</v>
      </c>
      <c r="AB1523" s="30">
        <f>'28'!AA19</f>
        <v>2.4</v>
      </c>
      <c r="AC1523" s="30">
        <f>'28'!AB19</f>
        <v>0</v>
      </c>
      <c r="AD1523" s="30">
        <f>'28'!AC19</f>
        <v>0</v>
      </c>
      <c r="AE1523" s="30">
        <f>'28'!AD19</f>
        <v>0</v>
      </c>
      <c r="AF1523" s="30">
        <f>'28'!AE19</f>
        <v>0.8</v>
      </c>
      <c r="AG1523" s="30">
        <f>'28'!AF19</f>
        <v>0</v>
      </c>
      <c r="AH1523" s="30">
        <f>'28'!AG19</f>
        <v>0</v>
      </c>
      <c r="AI1523" s="30">
        <f>'28'!AH19</f>
        <v>0.8</v>
      </c>
      <c r="AJ1523" s="30">
        <f>'28'!AI19</f>
        <v>45</v>
      </c>
      <c r="AK1523" s="30">
        <f>'28'!AJ19</f>
        <v>45.8</v>
      </c>
      <c r="AL1523" s="30">
        <f>'28'!AK19</f>
        <v>114.3</v>
      </c>
      <c r="AM1523" s="30">
        <f>'28'!AL19</f>
        <v>120.2</v>
      </c>
      <c r="AN1523" s="30">
        <f>'28'!AM19</f>
        <v>74.400000000000006</v>
      </c>
      <c r="AO1523" s="30">
        <f>'28'!AN19</f>
        <v>0</v>
      </c>
      <c r="AP1523" s="30">
        <f>'28'!AO19</f>
        <v>0</v>
      </c>
      <c r="AQ1523" s="30">
        <f>'28'!AP19</f>
        <v>120.2</v>
      </c>
      <c r="AR1523" s="30">
        <f>'28'!AQ19</f>
        <v>-6.244000000000014</v>
      </c>
      <c r="AS1523" s="30">
        <f>'28'!AR19</f>
        <v>0</v>
      </c>
      <c r="AT1523" s="30">
        <f>'28'!AS19</f>
        <v>45.8</v>
      </c>
      <c r="AU1523" s="30">
        <f>'28'!AT19</f>
        <v>62.255999999999993</v>
      </c>
      <c r="AV1523" s="30">
        <f>'28'!AU19</f>
        <v>108.05599999999998</v>
      </c>
      <c r="AW1523" s="30">
        <f>'28'!AV19</f>
        <v>0</v>
      </c>
      <c r="AX1523" s="30">
        <f>'28'!AW19</f>
        <v>10</v>
      </c>
      <c r="AY1523" s="30">
        <f>'28'!AX19</f>
        <v>120</v>
      </c>
      <c r="AZ1523" s="30">
        <f>'28'!AY19</f>
        <v>0</v>
      </c>
      <c r="BA1523" s="30">
        <f>'28'!AZ19</f>
        <v>36</v>
      </c>
      <c r="BB1523" s="30">
        <f>'28'!BA19</f>
        <v>20</v>
      </c>
      <c r="BC1523" s="30">
        <f>'28'!BB19</f>
        <v>186</v>
      </c>
      <c r="BD1523" s="30">
        <f>'28'!BC19</f>
        <v>176.7</v>
      </c>
      <c r="BE1523" s="30">
        <f>'28'!BD19</f>
        <v>14</v>
      </c>
      <c r="BF1523" s="30">
        <f>'28'!BE19</f>
        <v>15</v>
      </c>
      <c r="BG1523" s="30">
        <f>'28'!BF19</f>
        <v>8</v>
      </c>
      <c r="BH1523" s="30">
        <f>'28'!BG19</f>
        <v>9</v>
      </c>
      <c r="BI1523" s="30">
        <f>'28'!BH19</f>
        <v>1</v>
      </c>
      <c r="BJ1523" s="30">
        <f>'28'!BI19</f>
        <v>47</v>
      </c>
      <c r="BK1523" s="30">
        <f>'28'!BJ19</f>
        <v>129.69999999999999</v>
      </c>
      <c r="BL1523" s="30">
        <f>'28'!BK19</f>
        <v>62.255999999999993</v>
      </c>
      <c r="BM1523" s="30">
        <f>'28'!BL19</f>
        <v>67.444000000000003</v>
      </c>
    </row>
    <row r="1524" spans="1:65">
      <c r="A1524" s="78">
        <f>'28'!A20</f>
        <v>42914</v>
      </c>
      <c r="B1524" s="82" t="str">
        <f t="shared" si="23"/>
        <v>05:00:00</v>
      </c>
      <c r="C1524" s="30" t="str">
        <f>'28'!B20</f>
        <v>05H00</v>
      </c>
      <c r="D1524" s="30">
        <f>'28'!C20</f>
        <v>648</v>
      </c>
      <c r="E1524" s="30">
        <f>'28'!D20</f>
        <v>678</v>
      </c>
      <c r="F1524" s="30">
        <f>'28'!E20</f>
        <v>503</v>
      </c>
      <c r="G1524" s="30">
        <f>'28'!F20</f>
        <v>46</v>
      </c>
      <c r="H1524" s="30">
        <f>'28'!G20</f>
        <v>0</v>
      </c>
      <c r="I1524" s="30">
        <f>'28'!H20</f>
        <v>17</v>
      </c>
      <c r="J1524" s="30">
        <f>'28'!I20</f>
        <v>1829</v>
      </c>
      <c r="K1524" s="30">
        <f>'28'!J20</f>
        <v>63</v>
      </c>
      <c r="L1524" s="30">
        <f>'28'!K20</f>
        <v>361</v>
      </c>
      <c r="M1524" s="30">
        <f>'28'!L20</f>
        <v>368</v>
      </c>
      <c r="N1524" s="30">
        <f>'28'!M20</f>
        <v>210</v>
      </c>
      <c r="O1524" s="30">
        <f>'28'!N20</f>
        <v>0</v>
      </c>
      <c r="P1524" s="30">
        <f>'28'!O20</f>
        <v>13</v>
      </c>
      <c r="Q1524" s="30">
        <f>'28'!P20</f>
        <v>13</v>
      </c>
      <c r="R1524" s="30">
        <f>'28'!Q20</f>
        <v>7</v>
      </c>
      <c r="S1524" s="30">
        <f>'28'!R20</f>
        <v>0</v>
      </c>
      <c r="T1524" s="30">
        <f>'28'!S20</f>
        <v>939</v>
      </c>
      <c r="U1524" s="30">
        <f>'28'!T20</f>
        <v>33</v>
      </c>
      <c r="V1524" s="30">
        <f>'28'!U20</f>
        <v>96</v>
      </c>
      <c r="W1524" s="30">
        <f>'28'!V20</f>
        <v>4</v>
      </c>
      <c r="X1524" s="30">
        <f>'28'!W20</f>
        <v>3.5</v>
      </c>
      <c r="Y1524" s="30">
        <f>'28'!X20</f>
        <v>5.5</v>
      </c>
      <c r="Z1524" s="30">
        <f>'28'!Y20</f>
        <v>3.9</v>
      </c>
      <c r="AA1524" s="30">
        <f>'28'!Z20</f>
        <v>4.5</v>
      </c>
      <c r="AB1524" s="30">
        <f>'28'!AA20</f>
        <v>2.2999999999999998</v>
      </c>
      <c r="AC1524" s="30">
        <f>'28'!AB20</f>
        <v>0</v>
      </c>
      <c r="AD1524" s="30">
        <f>'28'!AC20</f>
        <v>0</v>
      </c>
      <c r="AE1524" s="30">
        <f>'28'!AD20</f>
        <v>0</v>
      </c>
      <c r="AF1524" s="30">
        <f>'28'!AE20</f>
        <v>0.82499999999999996</v>
      </c>
      <c r="AG1524" s="30">
        <f>'28'!AF20</f>
        <v>0</v>
      </c>
      <c r="AH1524" s="30">
        <f>'28'!AG20</f>
        <v>0</v>
      </c>
      <c r="AI1524" s="30">
        <f>'28'!AH20</f>
        <v>0.82499999999999996</v>
      </c>
      <c r="AJ1524" s="30">
        <f>'28'!AI20</f>
        <v>45</v>
      </c>
      <c r="AK1524" s="30">
        <f>'28'!AJ20</f>
        <v>45.825000000000003</v>
      </c>
      <c r="AL1524" s="30">
        <f>'28'!AK20</f>
        <v>114.72500000000001</v>
      </c>
      <c r="AM1524" s="30">
        <f>'28'!AL20</f>
        <v>120.52500000000001</v>
      </c>
      <c r="AN1524" s="30">
        <f>'28'!AM20</f>
        <v>74.7</v>
      </c>
      <c r="AO1524" s="30">
        <f>'28'!AN20</f>
        <v>0</v>
      </c>
      <c r="AP1524" s="30">
        <f>'28'!AO20</f>
        <v>0</v>
      </c>
      <c r="AQ1524" s="30">
        <f>'28'!AP20</f>
        <v>120.52500000000001</v>
      </c>
      <c r="AR1524" s="30">
        <f>'28'!AQ20</f>
        <v>-6.6440000000000197</v>
      </c>
      <c r="AS1524" s="30">
        <f>'28'!AR20</f>
        <v>0</v>
      </c>
      <c r="AT1524" s="30">
        <f>'28'!AS20</f>
        <v>45.825000000000003</v>
      </c>
      <c r="AU1524" s="30">
        <f>'28'!AT20</f>
        <v>62.255999999999993</v>
      </c>
      <c r="AV1524" s="30">
        <f>'28'!AU20</f>
        <v>108.08099999999999</v>
      </c>
      <c r="AW1524" s="30">
        <f>'28'!AV20</f>
        <v>0</v>
      </c>
      <c r="AX1524" s="30">
        <f>'28'!AW20</f>
        <v>10</v>
      </c>
      <c r="AY1524" s="30">
        <f>'28'!AX20</f>
        <v>120</v>
      </c>
      <c r="AZ1524" s="30">
        <f>'28'!AY20</f>
        <v>0</v>
      </c>
      <c r="BA1524" s="30">
        <f>'28'!AZ20</f>
        <v>36</v>
      </c>
      <c r="BB1524" s="30">
        <f>'28'!BA20</f>
        <v>20</v>
      </c>
      <c r="BC1524" s="30">
        <f>'28'!BB20</f>
        <v>186</v>
      </c>
      <c r="BD1524" s="30">
        <f>'28'!BC20</f>
        <v>176.7</v>
      </c>
      <c r="BE1524" s="30">
        <f>'28'!BD20</f>
        <v>14</v>
      </c>
      <c r="BF1524" s="30">
        <f>'28'!BE20</f>
        <v>15</v>
      </c>
      <c r="BG1524" s="30">
        <f>'28'!BF20</f>
        <v>8</v>
      </c>
      <c r="BH1524" s="30">
        <f>'28'!BG20</f>
        <v>9</v>
      </c>
      <c r="BI1524" s="30">
        <f>'28'!BH20</f>
        <v>1</v>
      </c>
      <c r="BJ1524" s="30">
        <f>'28'!BI20</f>
        <v>47</v>
      </c>
      <c r="BK1524" s="30">
        <f>'28'!BJ20</f>
        <v>129.69999999999999</v>
      </c>
      <c r="BL1524" s="30">
        <f>'28'!BK20</f>
        <v>62.255999999999993</v>
      </c>
      <c r="BM1524" s="30">
        <f>'28'!BL20</f>
        <v>67.444000000000003</v>
      </c>
    </row>
    <row r="1525" spans="1:65">
      <c r="A1525" s="78">
        <f>'28'!A21</f>
        <v>42914</v>
      </c>
      <c r="B1525" s="82" t="str">
        <f t="shared" si="23"/>
        <v>05:30:00</v>
      </c>
      <c r="C1525" s="30" t="str">
        <f>'28'!B21</f>
        <v>05H30</v>
      </c>
      <c r="D1525" s="30">
        <f>'28'!C21</f>
        <v>645</v>
      </c>
      <c r="E1525" s="30">
        <f>'28'!D21</f>
        <v>668</v>
      </c>
      <c r="F1525" s="30">
        <f>'28'!E21</f>
        <v>504</v>
      </c>
      <c r="G1525" s="30">
        <f>'28'!F21</f>
        <v>46</v>
      </c>
      <c r="H1525" s="30">
        <f>'28'!G21</f>
        <v>0</v>
      </c>
      <c r="I1525" s="30">
        <f>'28'!H21</f>
        <v>17</v>
      </c>
      <c r="J1525" s="30">
        <f>'28'!I21</f>
        <v>1817</v>
      </c>
      <c r="K1525" s="30">
        <f>'28'!J21</f>
        <v>63</v>
      </c>
      <c r="L1525" s="30">
        <f>'28'!K21</f>
        <v>355</v>
      </c>
      <c r="M1525" s="30">
        <f>'28'!L21</f>
        <v>356</v>
      </c>
      <c r="N1525" s="30">
        <f>'28'!M21</f>
        <v>270</v>
      </c>
      <c r="O1525" s="30">
        <f>'28'!N21</f>
        <v>0</v>
      </c>
      <c r="P1525" s="30">
        <f>'28'!O21</f>
        <v>13</v>
      </c>
      <c r="Q1525" s="30">
        <f>'28'!P21</f>
        <v>13</v>
      </c>
      <c r="R1525" s="30">
        <f>'28'!Q21</f>
        <v>9</v>
      </c>
      <c r="S1525" s="30">
        <f>'28'!R21</f>
        <v>0</v>
      </c>
      <c r="T1525" s="30">
        <f>'28'!S21</f>
        <v>981</v>
      </c>
      <c r="U1525" s="30">
        <f>'28'!T21</f>
        <v>35</v>
      </c>
      <c r="V1525" s="30">
        <f>'28'!U21</f>
        <v>98</v>
      </c>
      <c r="W1525" s="30">
        <f>'28'!V21</f>
        <v>4</v>
      </c>
      <c r="X1525" s="30">
        <f>'28'!W21</f>
        <v>3.5</v>
      </c>
      <c r="Y1525" s="30">
        <f>'28'!X21</f>
        <v>5.5</v>
      </c>
      <c r="Z1525" s="30">
        <f>'28'!Y21</f>
        <v>3.9</v>
      </c>
      <c r="AA1525" s="30">
        <f>'28'!Z21</f>
        <v>4.5</v>
      </c>
      <c r="AB1525" s="30">
        <f>'28'!AA21</f>
        <v>2.2999999999999998</v>
      </c>
      <c r="AC1525" s="30">
        <f>'28'!AB21</f>
        <v>0</v>
      </c>
      <c r="AD1525" s="30">
        <f>'28'!AC21</f>
        <v>0</v>
      </c>
      <c r="AE1525" s="30">
        <f>'28'!AD21</f>
        <v>0</v>
      </c>
      <c r="AF1525" s="30">
        <f>'28'!AE21</f>
        <v>0.82499999999999996</v>
      </c>
      <c r="AG1525" s="30">
        <f>'28'!AF21</f>
        <v>0</v>
      </c>
      <c r="AH1525" s="30">
        <f>'28'!AG21</f>
        <v>0</v>
      </c>
      <c r="AI1525" s="30">
        <f>'28'!AH21</f>
        <v>0.82499999999999996</v>
      </c>
      <c r="AJ1525" s="30">
        <f>'28'!AI21</f>
        <v>45</v>
      </c>
      <c r="AK1525" s="30">
        <f>'28'!AJ21</f>
        <v>45.825000000000003</v>
      </c>
      <c r="AL1525" s="30">
        <f>'28'!AK21</f>
        <v>116.72500000000001</v>
      </c>
      <c r="AM1525" s="30">
        <f>'28'!AL21</f>
        <v>122.52500000000001</v>
      </c>
      <c r="AN1525" s="30">
        <f>'28'!AM21</f>
        <v>76.7</v>
      </c>
      <c r="AO1525" s="30">
        <f>'28'!AN21</f>
        <v>0</v>
      </c>
      <c r="AP1525" s="30">
        <f>'28'!AO21</f>
        <v>0</v>
      </c>
      <c r="AQ1525" s="30">
        <f>'28'!AP21</f>
        <v>122.52500000000001</v>
      </c>
      <c r="AR1525" s="30">
        <f>'28'!AQ21</f>
        <v>-8.6440000000000197</v>
      </c>
      <c r="AS1525" s="30">
        <f>'28'!AR21</f>
        <v>0</v>
      </c>
      <c r="AT1525" s="30">
        <f>'28'!AS21</f>
        <v>45.825000000000003</v>
      </c>
      <c r="AU1525" s="30">
        <f>'28'!AT21</f>
        <v>62.255999999999993</v>
      </c>
      <c r="AV1525" s="30">
        <f>'28'!AU21</f>
        <v>108.08099999999999</v>
      </c>
      <c r="AW1525" s="30">
        <f>'28'!AV21</f>
        <v>0</v>
      </c>
      <c r="AX1525" s="30">
        <f>'28'!AW21</f>
        <v>10</v>
      </c>
      <c r="AY1525" s="30">
        <f>'28'!AX21</f>
        <v>120</v>
      </c>
      <c r="AZ1525" s="30">
        <f>'28'!AY21</f>
        <v>0</v>
      </c>
      <c r="BA1525" s="30">
        <f>'28'!AZ21</f>
        <v>36</v>
      </c>
      <c r="BB1525" s="30">
        <f>'28'!BA21</f>
        <v>20</v>
      </c>
      <c r="BC1525" s="30">
        <f>'28'!BB21</f>
        <v>186</v>
      </c>
      <c r="BD1525" s="30">
        <f>'28'!BC21</f>
        <v>176.7</v>
      </c>
      <c r="BE1525" s="30">
        <f>'28'!BD21</f>
        <v>14</v>
      </c>
      <c r="BF1525" s="30">
        <f>'28'!BE21</f>
        <v>15</v>
      </c>
      <c r="BG1525" s="30">
        <f>'28'!BF21</f>
        <v>8</v>
      </c>
      <c r="BH1525" s="30">
        <f>'28'!BG21</f>
        <v>9</v>
      </c>
      <c r="BI1525" s="30">
        <f>'28'!BH21</f>
        <v>1</v>
      </c>
      <c r="BJ1525" s="30">
        <f>'28'!BI21</f>
        <v>47</v>
      </c>
      <c r="BK1525" s="30">
        <f>'28'!BJ21</f>
        <v>129.69999999999999</v>
      </c>
      <c r="BL1525" s="30">
        <f>'28'!BK21</f>
        <v>62.255999999999993</v>
      </c>
      <c r="BM1525" s="30">
        <f>'28'!BL21</f>
        <v>67.444000000000003</v>
      </c>
    </row>
    <row r="1526" spans="1:65">
      <c r="A1526" s="78">
        <f>'28'!A22</f>
        <v>42914</v>
      </c>
      <c r="B1526" s="82" t="str">
        <f t="shared" si="23"/>
        <v>06:00:00</v>
      </c>
      <c r="C1526" s="30" t="str">
        <f>'28'!B22</f>
        <v>06H00</v>
      </c>
      <c r="D1526" s="30">
        <f>'28'!C22</f>
        <v>626</v>
      </c>
      <c r="E1526" s="30">
        <f>'28'!D22</f>
        <v>615</v>
      </c>
      <c r="F1526" s="30">
        <f>'28'!E22</f>
        <v>491</v>
      </c>
      <c r="G1526" s="30">
        <f>'28'!F22</f>
        <v>43</v>
      </c>
      <c r="H1526" s="30">
        <f>'28'!G22</f>
        <v>0</v>
      </c>
      <c r="I1526" s="30">
        <f>'28'!H22</f>
        <v>17</v>
      </c>
      <c r="J1526" s="30">
        <f>'28'!I22</f>
        <v>1732</v>
      </c>
      <c r="K1526" s="30">
        <f>'28'!J22</f>
        <v>60</v>
      </c>
      <c r="L1526" s="30">
        <f>'28'!K22</f>
        <v>353</v>
      </c>
      <c r="M1526" s="30">
        <f>'28'!L22</f>
        <v>355</v>
      </c>
      <c r="N1526" s="30">
        <f>'28'!M22</f>
        <v>260</v>
      </c>
      <c r="O1526" s="30">
        <f>'28'!N22</f>
        <v>0</v>
      </c>
      <c r="P1526" s="30">
        <f>'28'!O22</f>
        <v>13</v>
      </c>
      <c r="Q1526" s="30">
        <f>'28'!P22</f>
        <v>13</v>
      </c>
      <c r="R1526" s="30">
        <f>'28'!Q22</f>
        <v>9</v>
      </c>
      <c r="S1526" s="30">
        <f>'28'!R22</f>
        <v>0</v>
      </c>
      <c r="T1526" s="30">
        <f>'28'!S22</f>
        <v>968</v>
      </c>
      <c r="U1526" s="30">
        <f>'28'!T22</f>
        <v>35</v>
      </c>
      <c r="V1526" s="30">
        <f>'28'!U22</f>
        <v>95</v>
      </c>
      <c r="W1526" s="30">
        <f>'28'!V22</f>
        <v>4.6100000000000003</v>
      </c>
      <c r="X1526" s="30">
        <f>'28'!W22</f>
        <v>3.5</v>
      </c>
      <c r="Y1526" s="30">
        <f>'28'!X22</f>
        <v>5.5</v>
      </c>
      <c r="Z1526" s="30">
        <f>'28'!Y22</f>
        <v>3.4</v>
      </c>
      <c r="AA1526" s="30">
        <f>'28'!Z22</f>
        <v>3.5</v>
      </c>
      <c r="AB1526" s="30">
        <f>'28'!AA22</f>
        <v>1.9</v>
      </c>
      <c r="AC1526" s="30">
        <f>'28'!AB22</f>
        <v>0</v>
      </c>
      <c r="AD1526" s="30">
        <f>'28'!AC22</f>
        <v>0</v>
      </c>
      <c r="AE1526" s="30">
        <f>'28'!AD22</f>
        <v>0</v>
      </c>
      <c r="AF1526" s="30">
        <f>'28'!AE22</f>
        <v>0.82499999999999996</v>
      </c>
      <c r="AG1526" s="30">
        <f>'28'!AF22</f>
        <v>0</v>
      </c>
      <c r="AH1526" s="30">
        <f>'28'!AG22</f>
        <v>0</v>
      </c>
      <c r="AI1526" s="30">
        <f>'28'!AH22</f>
        <v>0.82499999999999996</v>
      </c>
      <c r="AJ1526" s="30">
        <f>'28'!AI22</f>
        <v>45</v>
      </c>
      <c r="AK1526" s="30">
        <f>'28'!AJ22</f>
        <v>45.825000000000003</v>
      </c>
      <c r="AL1526" s="30">
        <f>'28'!AK22</f>
        <v>112.83500000000001</v>
      </c>
      <c r="AM1526" s="30">
        <f>'28'!AL22</f>
        <v>118.23500000000001</v>
      </c>
      <c r="AN1526" s="30">
        <f>'28'!AM22</f>
        <v>72.410000000000011</v>
      </c>
      <c r="AO1526" s="30">
        <f>'28'!AN22</f>
        <v>0</v>
      </c>
      <c r="AP1526" s="30">
        <f>'28'!AO22</f>
        <v>0</v>
      </c>
      <c r="AQ1526" s="30">
        <f>'28'!AP22</f>
        <v>118.23500000000001</v>
      </c>
      <c r="AR1526" s="30">
        <f>'28'!AQ22</f>
        <v>-4.7540000000000191</v>
      </c>
      <c r="AS1526" s="30">
        <f>'28'!AR22</f>
        <v>0</v>
      </c>
      <c r="AT1526" s="30">
        <f>'28'!AS22</f>
        <v>45.825000000000003</v>
      </c>
      <c r="AU1526" s="30">
        <f>'28'!AT22</f>
        <v>62.255999999999993</v>
      </c>
      <c r="AV1526" s="30">
        <f>'28'!AU22</f>
        <v>108.08099999999999</v>
      </c>
      <c r="AW1526" s="30">
        <f>'28'!AV22</f>
        <v>0</v>
      </c>
      <c r="AX1526" s="30">
        <f>'28'!AW22</f>
        <v>10</v>
      </c>
      <c r="AY1526" s="30">
        <f>'28'!AX22</f>
        <v>120</v>
      </c>
      <c r="AZ1526" s="30">
        <f>'28'!AY22</f>
        <v>0</v>
      </c>
      <c r="BA1526" s="30">
        <f>'28'!AZ22</f>
        <v>36</v>
      </c>
      <c r="BB1526" s="30">
        <f>'28'!BA22</f>
        <v>20</v>
      </c>
      <c r="BC1526" s="30">
        <f>'28'!BB22</f>
        <v>186</v>
      </c>
      <c r="BD1526" s="30">
        <f>'28'!BC22</f>
        <v>176.7</v>
      </c>
      <c r="BE1526" s="30">
        <f>'28'!BD22</f>
        <v>14</v>
      </c>
      <c r="BF1526" s="30">
        <f>'28'!BE22</f>
        <v>15</v>
      </c>
      <c r="BG1526" s="30">
        <f>'28'!BF22</f>
        <v>8</v>
      </c>
      <c r="BH1526" s="30">
        <f>'28'!BG22</f>
        <v>9</v>
      </c>
      <c r="BI1526" s="30">
        <f>'28'!BH22</f>
        <v>1</v>
      </c>
      <c r="BJ1526" s="30">
        <f>'28'!BI22</f>
        <v>47</v>
      </c>
      <c r="BK1526" s="30">
        <f>'28'!BJ22</f>
        <v>129.69999999999999</v>
      </c>
      <c r="BL1526" s="30">
        <f>'28'!BK22</f>
        <v>62.255999999999993</v>
      </c>
      <c r="BM1526" s="30">
        <f>'28'!BL22</f>
        <v>67.444000000000003</v>
      </c>
    </row>
    <row r="1527" spans="1:65">
      <c r="A1527" s="78">
        <f>'28'!A23</f>
        <v>42914</v>
      </c>
      <c r="B1527" s="82" t="str">
        <f t="shared" si="23"/>
        <v>06:30:00</v>
      </c>
      <c r="C1527" s="30" t="str">
        <f>'28'!B23</f>
        <v>06H30</v>
      </c>
      <c r="D1527" s="30">
        <f>'28'!C23</f>
        <v>612</v>
      </c>
      <c r="E1527" s="30">
        <f>'28'!D23</f>
        <v>622</v>
      </c>
      <c r="F1527" s="30">
        <f>'28'!E23</f>
        <v>491</v>
      </c>
      <c r="G1527" s="30">
        <f>'28'!F23</f>
        <v>43</v>
      </c>
      <c r="H1527" s="30">
        <f>'28'!G23</f>
        <v>0</v>
      </c>
      <c r="I1527" s="30">
        <f>'28'!H23</f>
        <v>17</v>
      </c>
      <c r="J1527" s="30">
        <f>'28'!I23</f>
        <v>1725</v>
      </c>
      <c r="K1527" s="30">
        <f>'28'!J23</f>
        <v>60</v>
      </c>
      <c r="L1527" s="30">
        <f>'28'!K23</f>
        <v>325</v>
      </c>
      <c r="M1527" s="30">
        <f>'28'!L23</f>
        <v>345</v>
      </c>
      <c r="N1527" s="30">
        <f>'28'!M23</f>
        <v>250</v>
      </c>
      <c r="O1527" s="30">
        <f>'28'!N23</f>
        <v>0</v>
      </c>
      <c r="P1527" s="30">
        <f>'28'!O23</f>
        <v>12</v>
      </c>
      <c r="Q1527" s="30">
        <f>'28'!P23</f>
        <v>12</v>
      </c>
      <c r="R1527" s="30">
        <f>'28'!Q23</f>
        <v>9</v>
      </c>
      <c r="S1527" s="30">
        <f>'28'!R23</f>
        <v>0</v>
      </c>
      <c r="T1527" s="30">
        <f>'28'!S23</f>
        <v>920</v>
      </c>
      <c r="U1527" s="30">
        <f>'28'!T23</f>
        <v>33</v>
      </c>
      <c r="V1527" s="30">
        <f>'28'!U23</f>
        <v>93</v>
      </c>
      <c r="W1527" s="30">
        <f>'28'!V23</f>
        <v>4.6100000000000003</v>
      </c>
      <c r="X1527" s="30">
        <f>'28'!W23</f>
        <v>3.5</v>
      </c>
      <c r="Y1527" s="30">
        <f>'28'!X23</f>
        <v>5.5</v>
      </c>
      <c r="Z1527" s="30">
        <f>'28'!Y23</f>
        <v>3.4</v>
      </c>
      <c r="AA1527" s="30">
        <f>'28'!Z23</f>
        <v>3.5</v>
      </c>
      <c r="AB1527" s="30">
        <f>'28'!AA23</f>
        <v>1.9</v>
      </c>
      <c r="AC1527" s="30">
        <f>'28'!AB23</f>
        <v>0</v>
      </c>
      <c r="AD1527" s="30">
        <f>'28'!AC23</f>
        <v>0</v>
      </c>
      <c r="AE1527" s="30">
        <f>'28'!AD23</f>
        <v>0</v>
      </c>
      <c r="AF1527" s="30">
        <f>'28'!AE23</f>
        <v>0.82499999999999996</v>
      </c>
      <c r="AG1527" s="30">
        <f>'28'!AF23</f>
        <v>0</v>
      </c>
      <c r="AH1527" s="30">
        <f>'28'!AG23</f>
        <v>0</v>
      </c>
      <c r="AI1527" s="30">
        <f>'28'!AH23</f>
        <v>0.82499999999999996</v>
      </c>
      <c r="AJ1527" s="30">
        <f>'28'!AI23</f>
        <v>45</v>
      </c>
      <c r="AK1527" s="30">
        <f>'28'!AJ23</f>
        <v>45.825000000000003</v>
      </c>
      <c r="AL1527" s="30">
        <f>'28'!AK23</f>
        <v>110.83500000000001</v>
      </c>
      <c r="AM1527" s="30">
        <f>'28'!AL23</f>
        <v>116.23500000000001</v>
      </c>
      <c r="AN1527" s="30">
        <f>'28'!AM23</f>
        <v>70.410000000000011</v>
      </c>
      <c r="AO1527" s="30">
        <f>'28'!AN23</f>
        <v>0</v>
      </c>
      <c r="AP1527" s="30">
        <f>'28'!AO23</f>
        <v>0</v>
      </c>
      <c r="AQ1527" s="30">
        <f>'28'!AP23</f>
        <v>116.23500000000001</v>
      </c>
      <c r="AR1527" s="30">
        <f>'28'!AQ23</f>
        <v>-2.7540000000000191</v>
      </c>
      <c r="AS1527" s="30">
        <f>'28'!AR23</f>
        <v>0</v>
      </c>
      <c r="AT1527" s="30">
        <f>'28'!AS23</f>
        <v>45.825000000000003</v>
      </c>
      <c r="AU1527" s="30">
        <f>'28'!AT23</f>
        <v>62.255999999999993</v>
      </c>
      <c r="AV1527" s="30">
        <f>'28'!AU23</f>
        <v>108.08099999999999</v>
      </c>
      <c r="AW1527" s="30">
        <f>'28'!AV23</f>
        <v>0</v>
      </c>
      <c r="AX1527" s="30">
        <f>'28'!AW23</f>
        <v>10</v>
      </c>
      <c r="AY1527" s="30">
        <f>'28'!AX23</f>
        <v>120</v>
      </c>
      <c r="AZ1527" s="30">
        <f>'28'!AY23</f>
        <v>0</v>
      </c>
      <c r="BA1527" s="30">
        <f>'28'!AZ23</f>
        <v>36</v>
      </c>
      <c r="BB1527" s="30">
        <f>'28'!BA23</f>
        <v>20</v>
      </c>
      <c r="BC1527" s="30">
        <f>'28'!BB23</f>
        <v>186</v>
      </c>
      <c r="BD1527" s="30">
        <f>'28'!BC23</f>
        <v>176.7</v>
      </c>
      <c r="BE1527" s="30">
        <f>'28'!BD23</f>
        <v>14</v>
      </c>
      <c r="BF1527" s="30">
        <f>'28'!BE23</f>
        <v>15</v>
      </c>
      <c r="BG1527" s="30">
        <f>'28'!BF23</f>
        <v>8</v>
      </c>
      <c r="BH1527" s="30">
        <f>'28'!BG23</f>
        <v>9</v>
      </c>
      <c r="BI1527" s="30">
        <f>'28'!BH23</f>
        <v>1</v>
      </c>
      <c r="BJ1527" s="30">
        <f>'28'!BI23</f>
        <v>47</v>
      </c>
      <c r="BK1527" s="30">
        <f>'28'!BJ23</f>
        <v>129.69999999999999</v>
      </c>
      <c r="BL1527" s="30">
        <f>'28'!BK23</f>
        <v>62.255999999999993</v>
      </c>
      <c r="BM1527" s="30">
        <f>'28'!BL23</f>
        <v>67.444000000000003</v>
      </c>
    </row>
    <row r="1528" spans="1:65">
      <c r="A1528" s="78">
        <f>'28'!A24</f>
        <v>42914</v>
      </c>
      <c r="B1528" s="82" t="str">
        <f t="shared" si="23"/>
        <v>07:00:00</v>
      </c>
      <c r="C1528" s="30" t="str">
        <f>'28'!B24</f>
        <v>07H00</v>
      </c>
      <c r="D1528" s="30">
        <f>'28'!C24</f>
        <v>632</v>
      </c>
      <c r="E1528" s="30">
        <f>'28'!D24</f>
        <v>656</v>
      </c>
      <c r="F1528" s="30">
        <f>'28'!E24</f>
        <v>491</v>
      </c>
      <c r="G1528" s="30">
        <f>'28'!F24</f>
        <v>45</v>
      </c>
      <c r="H1528" s="30">
        <f>'28'!G24</f>
        <v>0</v>
      </c>
      <c r="I1528" s="30">
        <f>'28'!H24</f>
        <v>16</v>
      </c>
      <c r="J1528" s="30">
        <f>'28'!I24</f>
        <v>1779</v>
      </c>
      <c r="K1528" s="30">
        <f>'28'!J24</f>
        <v>61</v>
      </c>
      <c r="L1528" s="30">
        <f>'28'!K24</f>
        <v>314</v>
      </c>
      <c r="M1528" s="30">
        <f>'28'!L24</f>
        <v>356</v>
      </c>
      <c r="N1528" s="30">
        <f>'28'!M24</f>
        <v>260</v>
      </c>
      <c r="O1528" s="30">
        <f>'28'!N24</f>
        <v>0</v>
      </c>
      <c r="P1528" s="30">
        <f>'28'!O24</f>
        <v>11</v>
      </c>
      <c r="Q1528" s="30">
        <f>'28'!P24</f>
        <v>13</v>
      </c>
      <c r="R1528" s="30">
        <f>'28'!Q24</f>
        <v>9</v>
      </c>
      <c r="S1528" s="30">
        <f>'28'!R24</f>
        <v>0</v>
      </c>
      <c r="T1528" s="30">
        <f>'28'!S24</f>
        <v>930</v>
      </c>
      <c r="U1528" s="30">
        <f>'28'!T24</f>
        <v>33</v>
      </c>
      <c r="V1528" s="30">
        <f>'28'!U24</f>
        <v>94</v>
      </c>
      <c r="W1528" s="30">
        <f>'28'!V24</f>
        <v>4.6100000000000003</v>
      </c>
      <c r="X1528" s="30">
        <f>'28'!W24</f>
        <v>3.5</v>
      </c>
      <c r="Y1528" s="30">
        <f>'28'!X24</f>
        <v>4.5</v>
      </c>
      <c r="Z1528" s="30">
        <f>'28'!Y24</f>
        <v>2.8</v>
      </c>
      <c r="AA1528" s="30">
        <f>'28'!Z24</f>
        <v>3.5</v>
      </c>
      <c r="AB1528" s="30">
        <f>'28'!AA24</f>
        <v>1.8</v>
      </c>
      <c r="AC1528" s="30">
        <f>'28'!AB24</f>
        <v>0</v>
      </c>
      <c r="AD1528" s="30">
        <f>'28'!AC24</f>
        <v>0</v>
      </c>
      <c r="AE1528" s="30">
        <f>'28'!AD24</f>
        <v>0</v>
      </c>
      <c r="AF1528" s="30">
        <f>'28'!AE24</f>
        <v>0.82499999999999996</v>
      </c>
      <c r="AG1528" s="30">
        <f>'28'!AF24</f>
        <v>0</v>
      </c>
      <c r="AH1528" s="30">
        <f>'28'!AG24</f>
        <v>0</v>
      </c>
      <c r="AI1528" s="30">
        <f>'28'!AH24</f>
        <v>0.82499999999999996</v>
      </c>
      <c r="AJ1528" s="30">
        <f>'28'!AI24</f>
        <v>45</v>
      </c>
      <c r="AK1528" s="30">
        <f>'28'!AJ24</f>
        <v>45.825000000000003</v>
      </c>
      <c r="AL1528" s="30">
        <f>'28'!AK24</f>
        <v>110.235</v>
      </c>
      <c r="AM1528" s="30">
        <f>'28'!AL24</f>
        <v>115.535</v>
      </c>
      <c r="AN1528" s="30">
        <f>'28'!AM24</f>
        <v>69.709999999999994</v>
      </c>
      <c r="AO1528" s="30">
        <f>'28'!AN24</f>
        <v>0</v>
      </c>
      <c r="AP1528" s="30">
        <f>'28'!AO24</f>
        <v>0</v>
      </c>
      <c r="AQ1528" s="30">
        <f>'28'!AP24</f>
        <v>115.535</v>
      </c>
      <c r="AR1528" s="30">
        <f>'28'!AQ24</f>
        <v>-2.1540000000000106</v>
      </c>
      <c r="AS1528" s="30">
        <f>'28'!AR24</f>
        <v>0</v>
      </c>
      <c r="AT1528" s="30">
        <f>'28'!AS24</f>
        <v>45.825000000000003</v>
      </c>
      <c r="AU1528" s="30">
        <f>'28'!AT24</f>
        <v>62.255999999999993</v>
      </c>
      <c r="AV1528" s="30">
        <f>'28'!AU24</f>
        <v>108.08099999999999</v>
      </c>
      <c r="AW1528" s="30">
        <f>'28'!AV24</f>
        <v>0</v>
      </c>
      <c r="AX1528" s="30">
        <f>'28'!AW24</f>
        <v>10</v>
      </c>
      <c r="AY1528" s="30">
        <f>'28'!AX24</f>
        <v>120</v>
      </c>
      <c r="AZ1528" s="30">
        <f>'28'!AY24</f>
        <v>0</v>
      </c>
      <c r="BA1528" s="30">
        <f>'28'!AZ24</f>
        <v>36</v>
      </c>
      <c r="BB1528" s="30">
        <f>'28'!BA24</f>
        <v>20</v>
      </c>
      <c r="BC1528" s="30">
        <f>'28'!BB24</f>
        <v>186</v>
      </c>
      <c r="BD1528" s="30">
        <f>'28'!BC24</f>
        <v>176.7</v>
      </c>
      <c r="BE1528" s="30">
        <f>'28'!BD24</f>
        <v>14</v>
      </c>
      <c r="BF1528" s="30">
        <f>'28'!BE24</f>
        <v>15</v>
      </c>
      <c r="BG1528" s="30">
        <f>'28'!BF24</f>
        <v>8</v>
      </c>
      <c r="BH1528" s="30">
        <f>'28'!BG24</f>
        <v>9</v>
      </c>
      <c r="BI1528" s="30">
        <f>'28'!BH24</f>
        <v>1</v>
      </c>
      <c r="BJ1528" s="30">
        <f>'28'!BI24</f>
        <v>47</v>
      </c>
      <c r="BK1528" s="30">
        <f>'28'!BJ24</f>
        <v>129.69999999999999</v>
      </c>
      <c r="BL1528" s="30">
        <f>'28'!BK24</f>
        <v>62.255999999999993</v>
      </c>
      <c r="BM1528" s="30">
        <f>'28'!BL24</f>
        <v>67.444000000000003</v>
      </c>
    </row>
    <row r="1529" spans="1:65">
      <c r="A1529" s="78">
        <f>'28'!A25</f>
        <v>42914</v>
      </c>
      <c r="B1529" s="82" t="str">
        <f t="shared" si="23"/>
        <v>07:30:00</v>
      </c>
      <c r="C1529" s="30" t="str">
        <f>'28'!B25</f>
        <v>07H30</v>
      </c>
      <c r="D1529" s="30">
        <f>'28'!C25</f>
        <v>687</v>
      </c>
      <c r="E1529" s="30">
        <f>'28'!D25</f>
        <v>721</v>
      </c>
      <c r="F1529" s="30">
        <f>'28'!E25</f>
        <v>521</v>
      </c>
      <c r="G1529" s="30">
        <f>'28'!F25</f>
        <v>49</v>
      </c>
      <c r="H1529" s="30">
        <f>'28'!G25</f>
        <v>0</v>
      </c>
      <c r="I1529" s="30">
        <f>'28'!H25</f>
        <v>18</v>
      </c>
      <c r="J1529" s="30">
        <f>'28'!I25</f>
        <v>1929</v>
      </c>
      <c r="K1529" s="30">
        <f>'28'!J25</f>
        <v>67</v>
      </c>
      <c r="L1529" s="30">
        <f>'28'!K25</f>
        <v>325</v>
      </c>
      <c r="M1529" s="30">
        <f>'28'!L25</f>
        <v>390</v>
      </c>
      <c r="N1529" s="30">
        <f>'28'!M25</f>
        <v>270</v>
      </c>
      <c r="O1529" s="30">
        <f>'28'!N25</f>
        <v>0</v>
      </c>
      <c r="P1529" s="30">
        <f>'28'!O25</f>
        <v>12</v>
      </c>
      <c r="Q1529" s="30">
        <f>'28'!P25</f>
        <v>14</v>
      </c>
      <c r="R1529" s="30">
        <f>'28'!Q25</f>
        <v>9</v>
      </c>
      <c r="S1529" s="30">
        <f>'28'!R25</f>
        <v>0</v>
      </c>
      <c r="T1529" s="30">
        <f>'28'!S25</f>
        <v>985</v>
      </c>
      <c r="U1529" s="30">
        <f>'28'!T25</f>
        <v>35</v>
      </c>
      <c r="V1529" s="30">
        <f>'28'!U25</f>
        <v>102</v>
      </c>
      <c r="W1529" s="30">
        <f>'28'!V25</f>
        <v>4.6100000000000003</v>
      </c>
      <c r="X1529" s="30">
        <f>'28'!W25</f>
        <v>3.5</v>
      </c>
      <c r="Y1529" s="30">
        <f>'28'!X25</f>
        <v>4.5</v>
      </c>
      <c r="Z1529" s="30">
        <f>'28'!Y25</f>
        <v>2.8</v>
      </c>
      <c r="AA1529" s="30">
        <f>'28'!Z25</f>
        <v>3.5</v>
      </c>
      <c r="AB1529" s="30">
        <f>'28'!AA25</f>
        <v>1.8</v>
      </c>
      <c r="AC1529" s="30">
        <f>'28'!AB25</f>
        <v>0</v>
      </c>
      <c r="AD1529" s="30">
        <f>'28'!AC25</f>
        <v>0</v>
      </c>
      <c r="AE1529" s="30">
        <f>'28'!AD25</f>
        <v>0</v>
      </c>
      <c r="AF1529" s="30">
        <f>'28'!AE25</f>
        <v>0.82499999999999996</v>
      </c>
      <c r="AG1529" s="30">
        <f>'28'!AF25</f>
        <v>0</v>
      </c>
      <c r="AH1529" s="30">
        <f>'28'!AG25</f>
        <v>0</v>
      </c>
      <c r="AI1529" s="30">
        <f>'28'!AH25</f>
        <v>0.82499999999999996</v>
      </c>
      <c r="AJ1529" s="30">
        <f>'28'!AI25</f>
        <v>45</v>
      </c>
      <c r="AK1529" s="30">
        <f>'28'!AJ25</f>
        <v>45.825000000000003</v>
      </c>
      <c r="AL1529" s="30">
        <f>'28'!AK25</f>
        <v>118.235</v>
      </c>
      <c r="AM1529" s="30">
        <f>'28'!AL25</f>
        <v>123.535</v>
      </c>
      <c r="AN1529" s="30">
        <f>'28'!AM25</f>
        <v>77.709999999999994</v>
      </c>
      <c r="AO1529" s="30">
        <f>'28'!AN25</f>
        <v>0</v>
      </c>
      <c r="AP1529" s="30">
        <f>'28'!AO25</f>
        <v>0</v>
      </c>
      <c r="AQ1529" s="30">
        <f>'28'!AP25</f>
        <v>123.535</v>
      </c>
      <c r="AR1529" s="30">
        <f>'28'!AQ25</f>
        <v>-10.154000000000011</v>
      </c>
      <c r="AS1529" s="30">
        <f>'28'!AR25</f>
        <v>0</v>
      </c>
      <c r="AT1529" s="30">
        <f>'28'!AS25</f>
        <v>45.825000000000003</v>
      </c>
      <c r="AU1529" s="30">
        <f>'28'!AT25</f>
        <v>62.255999999999993</v>
      </c>
      <c r="AV1529" s="30">
        <f>'28'!AU25</f>
        <v>108.08099999999999</v>
      </c>
      <c r="AW1529" s="30">
        <f>'28'!AV25</f>
        <v>0</v>
      </c>
      <c r="AX1529" s="30">
        <f>'28'!AW25</f>
        <v>10</v>
      </c>
      <c r="AY1529" s="30">
        <f>'28'!AX25</f>
        <v>120</v>
      </c>
      <c r="AZ1529" s="30">
        <f>'28'!AY25</f>
        <v>0</v>
      </c>
      <c r="BA1529" s="30">
        <f>'28'!AZ25</f>
        <v>36</v>
      </c>
      <c r="BB1529" s="30">
        <f>'28'!BA25</f>
        <v>20</v>
      </c>
      <c r="BC1529" s="30">
        <f>'28'!BB25</f>
        <v>186</v>
      </c>
      <c r="BD1529" s="30">
        <f>'28'!BC25</f>
        <v>176.7</v>
      </c>
      <c r="BE1529" s="30">
        <f>'28'!BD25</f>
        <v>14</v>
      </c>
      <c r="BF1529" s="30">
        <f>'28'!BE25</f>
        <v>15</v>
      </c>
      <c r="BG1529" s="30">
        <f>'28'!BF25</f>
        <v>8</v>
      </c>
      <c r="BH1529" s="30">
        <f>'28'!BG25</f>
        <v>9</v>
      </c>
      <c r="BI1529" s="30">
        <f>'28'!BH25</f>
        <v>1</v>
      </c>
      <c r="BJ1529" s="30">
        <f>'28'!BI25</f>
        <v>47</v>
      </c>
      <c r="BK1529" s="30">
        <f>'28'!BJ25</f>
        <v>129.69999999999999</v>
      </c>
      <c r="BL1529" s="30">
        <f>'28'!BK25</f>
        <v>62.255999999999993</v>
      </c>
      <c r="BM1529" s="30">
        <f>'28'!BL25</f>
        <v>67.444000000000003</v>
      </c>
    </row>
    <row r="1530" spans="1:65">
      <c r="A1530" s="78">
        <f>'28'!A26</f>
        <v>42914</v>
      </c>
      <c r="B1530" s="82" t="str">
        <f t="shared" si="23"/>
        <v>08:00:00</v>
      </c>
      <c r="C1530" s="30" t="str">
        <f>'28'!B26</f>
        <v>08H00</v>
      </c>
      <c r="D1530" s="30">
        <f>'28'!C26</f>
        <v>750</v>
      </c>
      <c r="E1530" s="30">
        <f>'28'!D26</f>
        <v>709</v>
      </c>
      <c r="F1530" s="30">
        <f>'28'!E26</f>
        <v>504</v>
      </c>
      <c r="G1530" s="30">
        <f>'28'!F26</f>
        <v>53</v>
      </c>
      <c r="H1530" s="30">
        <f>'28'!G26</f>
        <v>0</v>
      </c>
      <c r="I1530" s="30">
        <f>'28'!H26</f>
        <v>20</v>
      </c>
      <c r="J1530" s="30">
        <f>'28'!I26</f>
        <v>1963</v>
      </c>
      <c r="K1530" s="30">
        <f>'28'!J26</f>
        <v>73</v>
      </c>
      <c r="L1530" s="30">
        <f>'28'!K26</f>
        <v>342</v>
      </c>
      <c r="M1530" s="30">
        <f>'28'!L26</f>
        <v>427</v>
      </c>
      <c r="N1530" s="30">
        <f>'28'!M26</f>
        <v>360</v>
      </c>
      <c r="O1530" s="30">
        <f>'28'!N26</f>
        <v>0</v>
      </c>
      <c r="P1530" s="30">
        <f>'28'!O26</f>
        <v>12</v>
      </c>
      <c r="Q1530" s="30">
        <f>'28'!P26</f>
        <v>15</v>
      </c>
      <c r="R1530" s="30">
        <f>'28'!Q26</f>
        <v>13</v>
      </c>
      <c r="S1530" s="30">
        <f>'28'!R26</f>
        <v>0</v>
      </c>
      <c r="T1530" s="30">
        <f>'28'!S26</f>
        <v>1129</v>
      </c>
      <c r="U1530" s="30">
        <f>'28'!T26</f>
        <v>40</v>
      </c>
      <c r="V1530" s="30">
        <f>'28'!U26</f>
        <v>113</v>
      </c>
      <c r="W1530" s="30">
        <f>'28'!V26</f>
        <v>4.6100000000000003</v>
      </c>
      <c r="X1530" s="30">
        <f>'28'!W26</f>
        <v>3.5</v>
      </c>
      <c r="Y1530" s="30">
        <f>'28'!X26</f>
        <v>5</v>
      </c>
      <c r="Z1530" s="30">
        <f>'28'!Y26</f>
        <v>2.8</v>
      </c>
      <c r="AA1530" s="30">
        <f>'28'!Z26</f>
        <v>3.8</v>
      </c>
      <c r="AB1530" s="30">
        <f>'28'!AA26</f>
        <v>2</v>
      </c>
      <c r="AC1530" s="30">
        <f>'28'!AB26</f>
        <v>0</v>
      </c>
      <c r="AD1530" s="30">
        <f>'28'!AC26</f>
        <v>0</v>
      </c>
      <c r="AE1530" s="30">
        <f>'28'!AD26</f>
        <v>0</v>
      </c>
      <c r="AF1530" s="30">
        <f>'28'!AE26</f>
        <v>0.8</v>
      </c>
      <c r="AG1530" s="30">
        <f>'28'!AF26</f>
        <v>0</v>
      </c>
      <c r="AH1530" s="30">
        <f>'28'!AG26</f>
        <v>0</v>
      </c>
      <c r="AI1530" s="30">
        <f>'28'!AH26</f>
        <v>0.8</v>
      </c>
      <c r="AJ1530" s="30">
        <f>'28'!AI26</f>
        <v>45</v>
      </c>
      <c r="AK1530" s="30">
        <f>'28'!AJ26</f>
        <v>45.8</v>
      </c>
      <c r="AL1530" s="30">
        <f>'28'!AK26</f>
        <v>130.01</v>
      </c>
      <c r="AM1530" s="30">
        <f>'28'!AL26</f>
        <v>135.51</v>
      </c>
      <c r="AN1530" s="30">
        <f>'28'!AM26</f>
        <v>89.71</v>
      </c>
      <c r="AO1530" s="30">
        <f>'28'!AN26</f>
        <v>0</v>
      </c>
      <c r="AP1530" s="30">
        <f>'28'!AO26</f>
        <v>0</v>
      </c>
      <c r="AQ1530" s="30">
        <f>'28'!AP26</f>
        <v>135.51</v>
      </c>
      <c r="AR1530" s="30">
        <f>'28'!AQ26</f>
        <v>-21.954000000000008</v>
      </c>
      <c r="AS1530" s="30">
        <f>'28'!AR26</f>
        <v>0</v>
      </c>
      <c r="AT1530" s="30">
        <f>'28'!AS26</f>
        <v>45.8</v>
      </c>
      <c r="AU1530" s="30">
        <f>'28'!AT26</f>
        <v>62.255999999999993</v>
      </c>
      <c r="AV1530" s="30">
        <f>'28'!AU26</f>
        <v>108.05599999999998</v>
      </c>
      <c r="AW1530" s="30">
        <f>'28'!AV26</f>
        <v>0</v>
      </c>
      <c r="AX1530" s="30">
        <f>'28'!AW26</f>
        <v>10</v>
      </c>
      <c r="AY1530" s="30">
        <f>'28'!AX26</f>
        <v>120</v>
      </c>
      <c r="AZ1530" s="30">
        <f>'28'!AY26</f>
        <v>0</v>
      </c>
      <c r="BA1530" s="30">
        <f>'28'!AZ26</f>
        <v>36</v>
      </c>
      <c r="BB1530" s="30">
        <f>'28'!BA26</f>
        <v>20</v>
      </c>
      <c r="BC1530" s="30">
        <f>'28'!BB26</f>
        <v>186</v>
      </c>
      <c r="BD1530" s="30">
        <f>'28'!BC26</f>
        <v>176.7</v>
      </c>
      <c r="BE1530" s="30">
        <f>'28'!BD26</f>
        <v>14</v>
      </c>
      <c r="BF1530" s="30">
        <f>'28'!BE26</f>
        <v>15</v>
      </c>
      <c r="BG1530" s="30">
        <f>'28'!BF26</f>
        <v>8</v>
      </c>
      <c r="BH1530" s="30">
        <f>'28'!BG26</f>
        <v>9</v>
      </c>
      <c r="BI1530" s="30">
        <f>'28'!BH26</f>
        <v>1</v>
      </c>
      <c r="BJ1530" s="30">
        <f>'28'!BI26</f>
        <v>47</v>
      </c>
      <c r="BK1530" s="30">
        <f>'28'!BJ26</f>
        <v>129.69999999999999</v>
      </c>
      <c r="BL1530" s="30">
        <f>'28'!BK26</f>
        <v>62.255999999999993</v>
      </c>
      <c r="BM1530" s="30">
        <f>'28'!BL26</f>
        <v>67.444000000000003</v>
      </c>
    </row>
    <row r="1531" spans="1:65">
      <c r="A1531" s="78">
        <f>'28'!A27</f>
        <v>42914</v>
      </c>
      <c r="B1531" s="82" t="str">
        <f t="shared" si="23"/>
        <v>08:30:00</v>
      </c>
      <c r="C1531" s="30" t="str">
        <f>'28'!B27</f>
        <v>08H30</v>
      </c>
      <c r="D1531" s="30">
        <f>'28'!C27</f>
        <v>792</v>
      </c>
      <c r="E1531" s="30">
        <f>'28'!D27</f>
        <v>704</v>
      </c>
      <c r="F1531" s="30">
        <f>'28'!E27</f>
        <v>520</v>
      </c>
      <c r="G1531" s="30">
        <f>'28'!F27</f>
        <v>52</v>
      </c>
      <c r="H1531" s="30">
        <f>'28'!G27</f>
        <v>0</v>
      </c>
      <c r="I1531" s="30">
        <f>'28'!H27</f>
        <v>21</v>
      </c>
      <c r="J1531" s="30">
        <f>'28'!I27</f>
        <v>2016</v>
      </c>
      <c r="K1531" s="30">
        <f>'28'!J27</f>
        <v>73</v>
      </c>
      <c r="L1531" s="30">
        <f>'28'!K27</f>
        <v>363</v>
      </c>
      <c r="M1531" s="30">
        <f>'28'!L27</f>
        <v>458</v>
      </c>
      <c r="N1531" s="30">
        <f>'28'!M27</f>
        <v>360</v>
      </c>
      <c r="O1531" s="30">
        <f>'28'!N27</f>
        <v>0</v>
      </c>
      <c r="P1531" s="30">
        <f>'28'!O27</f>
        <v>13</v>
      </c>
      <c r="Q1531" s="30">
        <f>'28'!P27</f>
        <v>15</v>
      </c>
      <c r="R1531" s="30">
        <f>'28'!Q27</f>
        <v>13</v>
      </c>
      <c r="S1531" s="30">
        <f>'28'!R27</f>
        <v>0</v>
      </c>
      <c r="T1531" s="30">
        <f>'28'!S27</f>
        <v>1181</v>
      </c>
      <c r="U1531" s="30">
        <f>'28'!T27</f>
        <v>41</v>
      </c>
      <c r="V1531" s="30">
        <f>'28'!U27</f>
        <v>114</v>
      </c>
      <c r="W1531" s="30">
        <f>'28'!V27</f>
        <v>4.6100000000000003</v>
      </c>
      <c r="X1531" s="30">
        <f>'28'!W27</f>
        <v>3.5</v>
      </c>
      <c r="Y1531" s="30">
        <f>'28'!X27</f>
        <v>5</v>
      </c>
      <c r="Z1531" s="30">
        <f>'28'!Y27</f>
        <v>2.8</v>
      </c>
      <c r="AA1531" s="30">
        <f>'28'!Z27</f>
        <v>3.8</v>
      </c>
      <c r="AB1531" s="30">
        <f>'28'!AA27</f>
        <v>2</v>
      </c>
      <c r="AC1531" s="30">
        <f>'28'!AB27</f>
        <v>0</v>
      </c>
      <c r="AD1531" s="30">
        <f>'28'!AC27</f>
        <v>0</v>
      </c>
      <c r="AE1531" s="30">
        <f>'28'!AD27</f>
        <v>0</v>
      </c>
      <c r="AF1531" s="30">
        <f>'28'!AE27</f>
        <v>0.8</v>
      </c>
      <c r="AG1531" s="30">
        <f>'28'!AF27</f>
        <v>0</v>
      </c>
      <c r="AH1531" s="30">
        <f>'28'!AG27</f>
        <v>0</v>
      </c>
      <c r="AI1531" s="30">
        <f>'28'!AH27</f>
        <v>0.8</v>
      </c>
      <c r="AJ1531" s="30">
        <f>'28'!AI27</f>
        <v>45</v>
      </c>
      <c r="AK1531" s="30">
        <f>'28'!AJ27</f>
        <v>45.8</v>
      </c>
      <c r="AL1531" s="30">
        <f>'28'!AK27</f>
        <v>131.01000000000002</v>
      </c>
      <c r="AM1531" s="30">
        <f>'28'!AL27</f>
        <v>136.51000000000002</v>
      </c>
      <c r="AN1531" s="30">
        <f>'28'!AM27</f>
        <v>90.710000000000022</v>
      </c>
      <c r="AO1531" s="30">
        <f>'28'!AN27</f>
        <v>0</v>
      </c>
      <c r="AP1531" s="30">
        <f>'28'!AO27</f>
        <v>0</v>
      </c>
      <c r="AQ1531" s="30">
        <f>'28'!AP27</f>
        <v>136.51000000000002</v>
      </c>
      <c r="AR1531" s="30">
        <f>'28'!AQ27</f>
        <v>-22.954000000000036</v>
      </c>
      <c r="AS1531" s="30">
        <f>'28'!AR27</f>
        <v>0</v>
      </c>
      <c r="AT1531" s="30">
        <f>'28'!AS27</f>
        <v>45.8</v>
      </c>
      <c r="AU1531" s="30">
        <f>'28'!AT27</f>
        <v>62.255999999999993</v>
      </c>
      <c r="AV1531" s="30">
        <f>'28'!AU27</f>
        <v>108.05599999999998</v>
      </c>
      <c r="AW1531" s="30">
        <f>'28'!AV27</f>
        <v>0</v>
      </c>
      <c r="AX1531" s="30">
        <f>'28'!AW27</f>
        <v>10</v>
      </c>
      <c r="AY1531" s="30">
        <f>'28'!AX27</f>
        <v>120</v>
      </c>
      <c r="AZ1531" s="30">
        <f>'28'!AY27</f>
        <v>0</v>
      </c>
      <c r="BA1531" s="30">
        <f>'28'!AZ27</f>
        <v>36</v>
      </c>
      <c r="BB1531" s="30">
        <f>'28'!BA27</f>
        <v>20</v>
      </c>
      <c r="BC1531" s="30">
        <f>'28'!BB27</f>
        <v>186</v>
      </c>
      <c r="BD1531" s="30">
        <f>'28'!BC27</f>
        <v>176.7</v>
      </c>
      <c r="BE1531" s="30">
        <f>'28'!BD27</f>
        <v>14</v>
      </c>
      <c r="BF1531" s="30">
        <f>'28'!BE27</f>
        <v>15</v>
      </c>
      <c r="BG1531" s="30">
        <f>'28'!BF27</f>
        <v>8</v>
      </c>
      <c r="BH1531" s="30">
        <f>'28'!BG27</f>
        <v>9</v>
      </c>
      <c r="BI1531" s="30">
        <f>'28'!BH27</f>
        <v>1</v>
      </c>
      <c r="BJ1531" s="30">
        <f>'28'!BI27</f>
        <v>47</v>
      </c>
      <c r="BK1531" s="30">
        <f>'28'!BJ27</f>
        <v>129.69999999999999</v>
      </c>
      <c r="BL1531" s="30">
        <f>'28'!BK27</f>
        <v>62.255999999999993</v>
      </c>
      <c r="BM1531" s="30">
        <f>'28'!BL27</f>
        <v>67.444000000000003</v>
      </c>
    </row>
    <row r="1532" spans="1:65">
      <c r="A1532" s="78">
        <f>'28'!A28</f>
        <v>42914</v>
      </c>
      <c r="B1532" s="82" t="str">
        <f t="shared" si="23"/>
        <v>09:00:00</v>
      </c>
      <c r="C1532" s="30" t="str">
        <f>'28'!B28</f>
        <v>09H00</v>
      </c>
      <c r="D1532" s="30">
        <f>'28'!C28</f>
        <v>808</v>
      </c>
      <c r="E1532" s="30">
        <f>'28'!D28</f>
        <v>824</v>
      </c>
      <c r="F1532" s="30">
        <f>'28'!E28</f>
        <v>578</v>
      </c>
      <c r="G1532" s="30">
        <f>'28'!F28</f>
        <v>56</v>
      </c>
      <c r="H1532" s="30">
        <f>'28'!G28</f>
        <v>0</v>
      </c>
      <c r="I1532" s="30">
        <f>'28'!H28</f>
        <v>19</v>
      </c>
      <c r="J1532" s="30">
        <f>'28'!I28</f>
        <v>2210</v>
      </c>
      <c r="K1532" s="30">
        <f>'28'!J28</f>
        <v>75</v>
      </c>
      <c r="L1532" s="30">
        <f>'28'!K28</f>
        <v>373</v>
      </c>
      <c r="M1532" s="30">
        <f>'28'!L28</f>
        <v>460</v>
      </c>
      <c r="N1532" s="30">
        <f>'28'!M28</f>
        <v>370</v>
      </c>
      <c r="O1532" s="30">
        <f>'28'!N28</f>
        <v>0</v>
      </c>
      <c r="P1532" s="30">
        <f>'28'!O28</f>
        <v>13</v>
      </c>
      <c r="Q1532" s="30">
        <f>'28'!P28</f>
        <v>16</v>
      </c>
      <c r="R1532" s="30">
        <f>'28'!Q28</f>
        <v>13</v>
      </c>
      <c r="S1532" s="30">
        <f>'28'!R28</f>
        <v>0</v>
      </c>
      <c r="T1532" s="30">
        <f>'28'!S28</f>
        <v>1203</v>
      </c>
      <c r="U1532" s="30">
        <f>'28'!T28</f>
        <v>42</v>
      </c>
      <c r="V1532" s="30">
        <f>'28'!U28</f>
        <v>117</v>
      </c>
      <c r="W1532" s="30">
        <f>'28'!V28</f>
        <v>4.6100000000000003</v>
      </c>
      <c r="X1532" s="30">
        <f>'28'!W28</f>
        <v>3.5</v>
      </c>
      <c r="Y1532" s="30">
        <f>'28'!X28</f>
        <v>6</v>
      </c>
      <c r="Z1532" s="30">
        <f>'28'!Y28</f>
        <v>2.8</v>
      </c>
      <c r="AA1532" s="30">
        <f>'28'!Z28</f>
        <v>4.5</v>
      </c>
      <c r="AB1532" s="30">
        <f>'28'!AA28</f>
        <v>2.2000000000000002</v>
      </c>
      <c r="AC1532" s="30">
        <f>'28'!AB28</f>
        <v>0</v>
      </c>
      <c r="AD1532" s="30">
        <f>'28'!AC28</f>
        <v>0</v>
      </c>
      <c r="AE1532" s="30">
        <f>'28'!AD28</f>
        <v>0</v>
      </c>
      <c r="AF1532" s="30">
        <f>'28'!AE28</f>
        <v>0.8</v>
      </c>
      <c r="AG1532" s="30">
        <f>'28'!AF28</f>
        <v>0</v>
      </c>
      <c r="AH1532" s="30">
        <f>'28'!AG28</f>
        <v>0</v>
      </c>
      <c r="AI1532" s="30">
        <f>'28'!AH28</f>
        <v>0.8</v>
      </c>
      <c r="AJ1532" s="30">
        <f>'28'!AI28</f>
        <v>45</v>
      </c>
      <c r="AK1532" s="30">
        <f>'28'!AJ28</f>
        <v>45.8</v>
      </c>
      <c r="AL1532" s="30">
        <f>'28'!AK28</f>
        <v>135.71000000000004</v>
      </c>
      <c r="AM1532" s="30">
        <f>'28'!AL28</f>
        <v>141.41000000000003</v>
      </c>
      <c r="AN1532" s="30">
        <f>'28'!AM28</f>
        <v>95.610000000000028</v>
      </c>
      <c r="AO1532" s="30">
        <f>'28'!AN28</f>
        <v>0</v>
      </c>
      <c r="AP1532" s="30">
        <f>'28'!AO28</f>
        <v>0</v>
      </c>
      <c r="AQ1532" s="30">
        <f>'28'!AP28</f>
        <v>141.41000000000003</v>
      </c>
      <c r="AR1532" s="30">
        <f>'28'!AQ28</f>
        <v>-27.654000000000053</v>
      </c>
      <c r="AS1532" s="30">
        <f>'28'!AR28</f>
        <v>0</v>
      </c>
      <c r="AT1532" s="30">
        <f>'28'!AS28</f>
        <v>45.8</v>
      </c>
      <c r="AU1532" s="30">
        <f>'28'!AT28</f>
        <v>62.255999999999993</v>
      </c>
      <c r="AV1532" s="30">
        <f>'28'!AU28</f>
        <v>108.05599999999998</v>
      </c>
      <c r="AW1532" s="30">
        <f>'28'!AV28</f>
        <v>0</v>
      </c>
      <c r="AX1532" s="30">
        <f>'28'!AW28</f>
        <v>10</v>
      </c>
      <c r="AY1532" s="30">
        <f>'28'!AX28</f>
        <v>120</v>
      </c>
      <c r="AZ1532" s="30">
        <f>'28'!AY28</f>
        <v>0</v>
      </c>
      <c r="BA1532" s="30">
        <f>'28'!AZ28</f>
        <v>36</v>
      </c>
      <c r="BB1532" s="30">
        <f>'28'!BA28</f>
        <v>20</v>
      </c>
      <c r="BC1532" s="30">
        <f>'28'!BB28</f>
        <v>186</v>
      </c>
      <c r="BD1532" s="30">
        <f>'28'!BC28</f>
        <v>176.7</v>
      </c>
      <c r="BE1532" s="30">
        <f>'28'!BD28</f>
        <v>14</v>
      </c>
      <c r="BF1532" s="30">
        <f>'28'!BE28</f>
        <v>15</v>
      </c>
      <c r="BG1532" s="30">
        <f>'28'!BF28</f>
        <v>8</v>
      </c>
      <c r="BH1532" s="30">
        <f>'28'!BG28</f>
        <v>9</v>
      </c>
      <c r="BI1532" s="30">
        <f>'28'!BH28</f>
        <v>1</v>
      </c>
      <c r="BJ1532" s="30">
        <f>'28'!BI28</f>
        <v>47</v>
      </c>
      <c r="BK1532" s="30">
        <f>'28'!BJ28</f>
        <v>129.69999999999999</v>
      </c>
      <c r="BL1532" s="30">
        <f>'28'!BK28</f>
        <v>62.255999999999993</v>
      </c>
      <c r="BM1532" s="30">
        <f>'28'!BL28</f>
        <v>67.444000000000003</v>
      </c>
    </row>
    <row r="1533" spans="1:65">
      <c r="A1533" s="78">
        <f>'28'!A29</f>
        <v>42914</v>
      </c>
      <c r="B1533" s="82" t="str">
        <f t="shared" si="23"/>
        <v>09:30:00</v>
      </c>
      <c r="C1533" s="30" t="str">
        <f>'28'!B29</f>
        <v>09H30</v>
      </c>
      <c r="D1533" s="30">
        <f>'28'!C29</f>
        <v>809</v>
      </c>
      <c r="E1533" s="30">
        <f>'28'!D29</f>
        <v>836</v>
      </c>
      <c r="F1533" s="30">
        <f>'28'!E29</f>
        <v>601</v>
      </c>
      <c r="G1533" s="30">
        <f>'28'!F29</f>
        <v>56</v>
      </c>
      <c r="H1533" s="30">
        <f>'28'!G29</f>
        <v>0</v>
      </c>
      <c r="I1533" s="30">
        <f>'28'!H29</f>
        <v>20</v>
      </c>
      <c r="J1533" s="30">
        <f>'28'!I29</f>
        <v>2246</v>
      </c>
      <c r="K1533" s="30">
        <f>'28'!J29</f>
        <v>76</v>
      </c>
      <c r="L1533" s="30">
        <f>'28'!K29</f>
        <v>364</v>
      </c>
      <c r="M1533" s="30">
        <f>'28'!L29</f>
        <v>468</v>
      </c>
      <c r="N1533" s="30">
        <f>'28'!M29</f>
        <v>370</v>
      </c>
      <c r="O1533" s="30">
        <f>'28'!N29</f>
        <v>0</v>
      </c>
      <c r="P1533" s="30">
        <f>'28'!O29</f>
        <v>13</v>
      </c>
      <c r="Q1533" s="30">
        <f>'28'!P29</f>
        <v>16</v>
      </c>
      <c r="R1533" s="30">
        <f>'28'!Q29</f>
        <v>13</v>
      </c>
      <c r="S1533" s="30">
        <f>'28'!R29</f>
        <v>0</v>
      </c>
      <c r="T1533" s="30">
        <f>'28'!S29</f>
        <v>1202</v>
      </c>
      <c r="U1533" s="30">
        <f>'28'!T29</f>
        <v>42</v>
      </c>
      <c r="V1533" s="30">
        <f>'28'!U29</f>
        <v>118</v>
      </c>
      <c r="W1533" s="30">
        <f>'28'!V29</f>
        <v>4.6100000000000003</v>
      </c>
      <c r="X1533" s="30">
        <f>'28'!W29</f>
        <v>3.5</v>
      </c>
      <c r="Y1533" s="30">
        <f>'28'!X29</f>
        <v>6</v>
      </c>
      <c r="Z1533" s="30">
        <f>'28'!Y29</f>
        <v>2.8</v>
      </c>
      <c r="AA1533" s="30">
        <f>'28'!Z29</f>
        <v>4.5</v>
      </c>
      <c r="AB1533" s="30">
        <f>'28'!AA29</f>
        <v>2.2000000000000002</v>
      </c>
      <c r="AC1533" s="30">
        <f>'28'!AB29</f>
        <v>0</v>
      </c>
      <c r="AD1533" s="30">
        <f>'28'!AC29</f>
        <v>0</v>
      </c>
      <c r="AE1533" s="30">
        <f>'28'!AD29</f>
        <v>0</v>
      </c>
      <c r="AF1533" s="30">
        <f>'28'!AE29</f>
        <v>0.8</v>
      </c>
      <c r="AG1533" s="30">
        <f>'28'!AF29</f>
        <v>0</v>
      </c>
      <c r="AH1533" s="30">
        <f>'28'!AG29</f>
        <v>0</v>
      </c>
      <c r="AI1533" s="30">
        <f>'28'!AH29</f>
        <v>0.8</v>
      </c>
      <c r="AJ1533" s="30">
        <f>'28'!AI29</f>
        <v>45</v>
      </c>
      <c r="AK1533" s="30">
        <f>'28'!AJ29</f>
        <v>45.8</v>
      </c>
      <c r="AL1533" s="30">
        <f>'28'!AK29</f>
        <v>136.71000000000004</v>
      </c>
      <c r="AM1533" s="30">
        <f>'28'!AL29</f>
        <v>142.41000000000003</v>
      </c>
      <c r="AN1533" s="30">
        <f>'28'!AM29</f>
        <v>96.610000000000028</v>
      </c>
      <c r="AO1533" s="30">
        <f>'28'!AN29</f>
        <v>0</v>
      </c>
      <c r="AP1533" s="30">
        <f>'28'!AO29</f>
        <v>0</v>
      </c>
      <c r="AQ1533" s="30">
        <f>'28'!AP29</f>
        <v>142.41000000000003</v>
      </c>
      <c r="AR1533" s="30">
        <f>'28'!AQ29</f>
        <v>-28.654000000000053</v>
      </c>
      <c r="AS1533" s="30">
        <f>'28'!AR29</f>
        <v>0</v>
      </c>
      <c r="AT1533" s="30">
        <f>'28'!AS29</f>
        <v>45.8</v>
      </c>
      <c r="AU1533" s="30">
        <f>'28'!AT29</f>
        <v>62.255999999999993</v>
      </c>
      <c r="AV1533" s="30">
        <f>'28'!AU29</f>
        <v>108.05599999999998</v>
      </c>
      <c r="AW1533" s="30">
        <f>'28'!AV29</f>
        <v>0</v>
      </c>
      <c r="AX1533" s="30">
        <f>'28'!AW29</f>
        <v>10</v>
      </c>
      <c r="AY1533" s="30">
        <f>'28'!AX29</f>
        <v>120</v>
      </c>
      <c r="AZ1533" s="30">
        <f>'28'!AY29</f>
        <v>0</v>
      </c>
      <c r="BA1533" s="30">
        <f>'28'!AZ29</f>
        <v>36</v>
      </c>
      <c r="BB1533" s="30">
        <f>'28'!BA29</f>
        <v>20</v>
      </c>
      <c r="BC1533" s="30">
        <f>'28'!BB29</f>
        <v>186</v>
      </c>
      <c r="BD1533" s="30">
        <f>'28'!BC29</f>
        <v>176.7</v>
      </c>
      <c r="BE1533" s="30">
        <f>'28'!BD29</f>
        <v>14</v>
      </c>
      <c r="BF1533" s="30">
        <f>'28'!BE29</f>
        <v>15</v>
      </c>
      <c r="BG1533" s="30">
        <f>'28'!BF29</f>
        <v>8</v>
      </c>
      <c r="BH1533" s="30">
        <f>'28'!BG29</f>
        <v>9</v>
      </c>
      <c r="BI1533" s="30">
        <f>'28'!BH29</f>
        <v>1</v>
      </c>
      <c r="BJ1533" s="30">
        <f>'28'!BI29</f>
        <v>47</v>
      </c>
      <c r="BK1533" s="30">
        <f>'28'!BJ29</f>
        <v>129.69999999999999</v>
      </c>
      <c r="BL1533" s="30">
        <f>'28'!BK29</f>
        <v>62.255999999999993</v>
      </c>
      <c r="BM1533" s="30">
        <f>'28'!BL29</f>
        <v>67.444000000000003</v>
      </c>
    </row>
    <row r="1534" spans="1:65">
      <c r="A1534" s="78">
        <f>'28'!A30</f>
        <v>42914</v>
      </c>
      <c r="B1534" s="82" t="str">
        <f t="shared" si="23"/>
        <v>10:00:00</v>
      </c>
      <c r="C1534" s="30" t="str">
        <f>'28'!B30</f>
        <v>10H00</v>
      </c>
      <c r="D1534" s="30">
        <f>'28'!C30</f>
        <v>834</v>
      </c>
      <c r="E1534" s="30">
        <f>'28'!D30</f>
        <v>869</v>
      </c>
      <c r="F1534" s="30">
        <f>'28'!E30</f>
        <v>617</v>
      </c>
      <c r="G1534" s="30">
        <f>'28'!F30</f>
        <v>58</v>
      </c>
      <c r="H1534" s="30">
        <f>'28'!G30</f>
        <v>0</v>
      </c>
      <c r="I1534" s="30">
        <f>'28'!H30</f>
        <v>20</v>
      </c>
      <c r="J1534" s="30">
        <f>'28'!I30</f>
        <v>2320</v>
      </c>
      <c r="K1534" s="30">
        <f>'28'!J30</f>
        <v>78</v>
      </c>
      <c r="L1534" s="30">
        <f>'28'!K30</f>
        <v>359</v>
      </c>
      <c r="M1534" s="30">
        <f>'28'!L30</f>
        <v>480</v>
      </c>
      <c r="N1534" s="30">
        <f>'28'!M30</f>
        <v>370</v>
      </c>
      <c r="O1534" s="30">
        <f>'28'!N30</f>
        <v>0</v>
      </c>
      <c r="P1534" s="30">
        <f>'28'!O30</f>
        <v>13</v>
      </c>
      <c r="Q1534" s="30">
        <f>'28'!P30</f>
        <v>17</v>
      </c>
      <c r="R1534" s="30">
        <f>'28'!Q30</f>
        <v>13</v>
      </c>
      <c r="S1534" s="30">
        <f>'28'!R30</f>
        <v>0</v>
      </c>
      <c r="T1534" s="30">
        <f>'28'!S30</f>
        <v>1209</v>
      </c>
      <c r="U1534" s="30">
        <f>'28'!T30</f>
        <v>43</v>
      </c>
      <c r="V1534" s="30">
        <f>'28'!U30</f>
        <v>121</v>
      </c>
      <c r="W1534" s="30">
        <f>'28'!V30</f>
        <v>4.6100000000000003</v>
      </c>
      <c r="X1534" s="30">
        <f>'28'!W30</f>
        <v>3.5</v>
      </c>
      <c r="Y1534" s="30">
        <f>'28'!X30</f>
        <v>6</v>
      </c>
      <c r="Z1534" s="30">
        <f>'28'!Y30</f>
        <v>3.1</v>
      </c>
      <c r="AA1534" s="30">
        <f>'28'!Z30</f>
        <v>4.5999999999999996</v>
      </c>
      <c r="AB1534" s="30">
        <f>'28'!AA30</f>
        <v>0</v>
      </c>
      <c r="AC1534" s="30">
        <f>'28'!AB30</f>
        <v>0</v>
      </c>
      <c r="AD1534" s="30">
        <f>'28'!AC30</f>
        <v>0</v>
      </c>
      <c r="AE1534" s="30">
        <f>'28'!AD30</f>
        <v>0</v>
      </c>
      <c r="AF1534" s="30">
        <f>'28'!AE30</f>
        <v>0.8</v>
      </c>
      <c r="AG1534" s="30">
        <f>'28'!AF30</f>
        <v>0</v>
      </c>
      <c r="AH1534" s="30">
        <f>'28'!AG30</f>
        <v>0</v>
      </c>
      <c r="AI1534" s="30">
        <f>'28'!AH30</f>
        <v>0.8</v>
      </c>
      <c r="AJ1534" s="30">
        <f>'28'!AI30</f>
        <v>45</v>
      </c>
      <c r="AK1534" s="30">
        <f>'28'!AJ30</f>
        <v>45.8</v>
      </c>
      <c r="AL1534" s="30">
        <f>'28'!AK30</f>
        <v>140.11000000000001</v>
      </c>
      <c r="AM1534" s="30">
        <f>'28'!AL30</f>
        <v>143.61000000000001</v>
      </c>
      <c r="AN1534" s="30">
        <f>'28'!AM30</f>
        <v>97.810000000000016</v>
      </c>
      <c r="AO1534" s="30">
        <f>'28'!AN30</f>
        <v>0</v>
      </c>
      <c r="AP1534" s="30">
        <f>'28'!AO30</f>
        <v>0</v>
      </c>
      <c r="AQ1534" s="30">
        <f>'28'!AP30</f>
        <v>143.61000000000001</v>
      </c>
      <c r="AR1534" s="30">
        <f>'28'!AQ30</f>
        <v>-32.05400000000003</v>
      </c>
      <c r="AS1534" s="30">
        <f>'28'!AR30</f>
        <v>0</v>
      </c>
      <c r="AT1534" s="30">
        <f>'28'!AS30</f>
        <v>45.8</v>
      </c>
      <c r="AU1534" s="30">
        <f>'28'!AT30</f>
        <v>62.255999999999993</v>
      </c>
      <c r="AV1534" s="30">
        <f>'28'!AU30</f>
        <v>108.05599999999998</v>
      </c>
      <c r="AW1534" s="30">
        <f>'28'!AV30</f>
        <v>0</v>
      </c>
      <c r="AX1534" s="30">
        <f>'28'!AW30</f>
        <v>10</v>
      </c>
      <c r="AY1534" s="30">
        <f>'28'!AX30</f>
        <v>120</v>
      </c>
      <c r="AZ1534" s="30">
        <f>'28'!AY30</f>
        <v>0</v>
      </c>
      <c r="BA1534" s="30">
        <f>'28'!AZ30</f>
        <v>36</v>
      </c>
      <c r="BB1534" s="30">
        <f>'28'!BA30</f>
        <v>20</v>
      </c>
      <c r="BC1534" s="30">
        <f>'28'!BB30</f>
        <v>186</v>
      </c>
      <c r="BD1534" s="30">
        <f>'28'!BC30</f>
        <v>176.7</v>
      </c>
      <c r="BE1534" s="30">
        <f>'28'!BD30</f>
        <v>14</v>
      </c>
      <c r="BF1534" s="30">
        <f>'28'!BE30</f>
        <v>15</v>
      </c>
      <c r="BG1534" s="30">
        <f>'28'!BF30</f>
        <v>8</v>
      </c>
      <c r="BH1534" s="30">
        <f>'28'!BG30</f>
        <v>9</v>
      </c>
      <c r="BI1534" s="30">
        <f>'28'!BH30</f>
        <v>1</v>
      </c>
      <c r="BJ1534" s="30">
        <f>'28'!BI30</f>
        <v>47</v>
      </c>
      <c r="BK1534" s="30">
        <f>'28'!BJ30</f>
        <v>129.69999999999999</v>
      </c>
      <c r="BL1534" s="30">
        <f>'28'!BK30</f>
        <v>62.255999999999993</v>
      </c>
      <c r="BM1534" s="30">
        <f>'28'!BL30</f>
        <v>67.444000000000003</v>
      </c>
    </row>
    <row r="1535" spans="1:65">
      <c r="A1535" s="78">
        <f>'28'!A31</f>
        <v>42914</v>
      </c>
      <c r="B1535" s="82" t="str">
        <f t="shared" si="23"/>
        <v>10:30:00</v>
      </c>
      <c r="C1535" s="30" t="str">
        <f>'28'!B31</f>
        <v>10H30</v>
      </c>
      <c r="D1535" s="30">
        <f>'28'!C31</f>
        <v>820</v>
      </c>
      <c r="E1535" s="30">
        <f>'28'!D31</f>
        <v>852</v>
      </c>
      <c r="F1535" s="30">
        <f>'28'!E31</f>
        <v>602</v>
      </c>
      <c r="G1535" s="30">
        <f>'28'!F31</f>
        <v>57</v>
      </c>
      <c r="H1535" s="30">
        <f>'28'!G31</f>
        <v>0</v>
      </c>
      <c r="I1535" s="30">
        <f>'28'!H31</f>
        <v>20</v>
      </c>
      <c r="J1535" s="30">
        <f>'28'!I31</f>
        <v>2274</v>
      </c>
      <c r="K1535" s="30">
        <f>'28'!J31</f>
        <v>77</v>
      </c>
      <c r="L1535" s="30">
        <f>'28'!K31</f>
        <v>375</v>
      </c>
      <c r="M1535" s="30">
        <f>'28'!L31</f>
        <v>488</v>
      </c>
      <c r="N1535" s="30">
        <f>'28'!M31</f>
        <v>440</v>
      </c>
      <c r="O1535" s="30">
        <f>'28'!N31</f>
        <v>0</v>
      </c>
      <c r="P1535" s="30">
        <f>'28'!O31</f>
        <v>13</v>
      </c>
      <c r="Q1535" s="30">
        <f>'28'!P31</f>
        <v>17</v>
      </c>
      <c r="R1535" s="30">
        <f>'28'!Q31</f>
        <v>15</v>
      </c>
      <c r="S1535" s="30">
        <f>'28'!R31</f>
        <v>0</v>
      </c>
      <c r="T1535" s="30">
        <f>'28'!S31</f>
        <v>1303</v>
      </c>
      <c r="U1535" s="30">
        <f>'28'!T31</f>
        <v>45</v>
      </c>
      <c r="V1535" s="30">
        <f>'28'!U31</f>
        <v>122</v>
      </c>
      <c r="W1535" s="30">
        <f>'28'!V31</f>
        <v>4.6100000000000003</v>
      </c>
      <c r="X1535" s="30">
        <f>'28'!W31</f>
        <v>3.5</v>
      </c>
      <c r="Y1535" s="30">
        <f>'28'!X31</f>
        <v>6</v>
      </c>
      <c r="Z1535" s="30">
        <f>'28'!Y31</f>
        <v>3.1</v>
      </c>
      <c r="AA1535" s="30">
        <f>'28'!Z31</f>
        <v>4.5999999999999996</v>
      </c>
      <c r="AB1535" s="30">
        <f>'28'!AA31</f>
        <v>0</v>
      </c>
      <c r="AC1535" s="30">
        <f>'28'!AB31</f>
        <v>0</v>
      </c>
      <c r="AD1535" s="30">
        <f>'28'!AC31</f>
        <v>0</v>
      </c>
      <c r="AE1535" s="30">
        <f>'28'!AD31</f>
        <v>0</v>
      </c>
      <c r="AF1535" s="30">
        <f>'28'!AE31</f>
        <v>0.8</v>
      </c>
      <c r="AG1535" s="30">
        <f>'28'!AF31</f>
        <v>0</v>
      </c>
      <c r="AH1535" s="30">
        <f>'28'!AG31</f>
        <v>0</v>
      </c>
      <c r="AI1535" s="30">
        <f>'28'!AH31</f>
        <v>0.8</v>
      </c>
      <c r="AJ1535" s="30">
        <f>'28'!AI31</f>
        <v>45</v>
      </c>
      <c r="AK1535" s="30">
        <f>'28'!AJ31</f>
        <v>45.8</v>
      </c>
      <c r="AL1535" s="30">
        <f>'28'!AK31</f>
        <v>141.11000000000001</v>
      </c>
      <c r="AM1535" s="30">
        <f>'28'!AL31</f>
        <v>144.61000000000001</v>
      </c>
      <c r="AN1535" s="30">
        <f>'28'!AM31</f>
        <v>98.810000000000016</v>
      </c>
      <c r="AO1535" s="30">
        <f>'28'!AN31</f>
        <v>0</v>
      </c>
      <c r="AP1535" s="30">
        <f>'28'!AO31</f>
        <v>0</v>
      </c>
      <c r="AQ1535" s="30">
        <f>'28'!AP31</f>
        <v>144.61000000000001</v>
      </c>
      <c r="AR1535" s="30">
        <f>'28'!AQ31</f>
        <v>-33.05400000000003</v>
      </c>
      <c r="AS1535" s="30">
        <f>'28'!AR31</f>
        <v>0</v>
      </c>
      <c r="AT1535" s="30">
        <f>'28'!AS31</f>
        <v>45.8</v>
      </c>
      <c r="AU1535" s="30">
        <f>'28'!AT31</f>
        <v>62.255999999999993</v>
      </c>
      <c r="AV1535" s="30">
        <f>'28'!AU31</f>
        <v>108.05599999999998</v>
      </c>
      <c r="AW1535" s="30">
        <f>'28'!AV31</f>
        <v>0</v>
      </c>
      <c r="AX1535" s="30">
        <f>'28'!AW31</f>
        <v>10</v>
      </c>
      <c r="AY1535" s="30">
        <f>'28'!AX31</f>
        <v>120</v>
      </c>
      <c r="AZ1535" s="30">
        <f>'28'!AY31</f>
        <v>0</v>
      </c>
      <c r="BA1535" s="30">
        <f>'28'!AZ31</f>
        <v>36</v>
      </c>
      <c r="BB1535" s="30">
        <f>'28'!BA31</f>
        <v>20</v>
      </c>
      <c r="BC1535" s="30">
        <f>'28'!BB31</f>
        <v>186</v>
      </c>
      <c r="BD1535" s="30">
        <f>'28'!BC31</f>
        <v>176.7</v>
      </c>
      <c r="BE1535" s="30">
        <f>'28'!BD31</f>
        <v>14</v>
      </c>
      <c r="BF1535" s="30">
        <f>'28'!BE31</f>
        <v>15</v>
      </c>
      <c r="BG1535" s="30">
        <f>'28'!BF31</f>
        <v>8</v>
      </c>
      <c r="BH1535" s="30">
        <f>'28'!BG31</f>
        <v>9</v>
      </c>
      <c r="BI1535" s="30">
        <f>'28'!BH31</f>
        <v>1</v>
      </c>
      <c r="BJ1535" s="30">
        <f>'28'!BI31</f>
        <v>47</v>
      </c>
      <c r="BK1535" s="30">
        <f>'28'!BJ31</f>
        <v>129.69999999999999</v>
      </c>
      <c r="BL1535" s="30">
        <f>'28'!BK31</f>
        <v>62.255999999999993</v>
      </c>
      <c r="BM1535" s="30">
        <f>'28'!BL31</f>
        <v>67.444000000000003</v>
      </c>
    </row>
    <row r="1536" spans="1:65">
      <c r="A1536" s="78">
        <f>'28'!A32</f>
        <v>42914</v>
      </c>
      <c r="B1536" s="82" t="str">
        <f t="shared" si="23"/>
        <v>11:00:00</v>
      </c>
      <c r="C1536" s="30" t="str">
        <f>'28'!B32</f>
        <v>11H00</v>
      </c>
      <c r="D1536" s="30">
        <f>'28'!C32</f>
        <v>838</v>
      </c>
      <c r="E1536" s="30">
        <f>'28'!D32</f>
        <v>853</v>
      </c>
      <c r="F1536" s="30">
        <f>'28'!E32</f>
        <v>620</v>
      </c>
      <c r="G1536" s="30">
        <f>'28'!F32</f>
        <v>58</v>
      </c>
      <c r="H1536" s="30">
        <f>'28'!G32</f>
        <v>0</v>
      </c>
      <c r="I1536" s="30">
        <f>'28'!H32</f>
        <v>20</v>
      </c>
      <c r="J1536" s="30">
        <f>'28'!I32</f>
        <v>2311</v>
      </c>
      <c r="K1536" s="30">
        <f>'28'!J32</f>
        <v>78</v>
      </c>
      <c r="L1536" s="30">
        <f>'28'!K32</f>
        <v>370</v>
      </c>
      <c r="M1536" s="30">
        <f>'28'!L32</f>
        <v>506</v>
      </c>
      <c r="N1536" s="30">
        <f>'28'!M32</f>
        <v>440</v>
      </c>
      <c r="O1536" s="30">
        <f>'28'!N32</f>
        <v>0</v>
      </c>
      <c r="P1536" s="30">
        <f>'28'!O32</f>
        <v>13</v>
      </c>
      <c r="Q1536" s="30">
        <f>'28'!P32</f>
        <v>18</v>
      </c>
      <c r="R1536" s="30">
        <f>'28'!Q32</f>
        <v>15</v>
      </c>
      <c r="S1536" s="30">
        <f>'28'!R32</f>
        <v>0</v>
      </c>
      <c r="T1536" s="30">
        <f>'28'!S32</f>
        <v>1316</v>
      </c>
      <c r="U1536" s="30">
        <f>'28'!T32</f>
        <v>46</v>
      </c>
      <c r="V1536" s="30">
        <f>'28'!U32</f>
        <v>124</v>
      </c>
      <c r="W1536" s="30">
        <f>'28'!V32</f>
        <v>5.22</v>
      </c>
      <c r="X1536" s="30">
        <f>'28'!W32</f>
        <v>3.5</v>
      </c>
      <c r="Y1536" s="30">
        <f>'28'!X32</f>
        <v>6</v>
      </c>
      <c r="Z1536" s="30">
        <f>'28'!Y32</f>
        <v>3.3</v>
      </c>
      <c r="AA1536" s="30">
        <f>'28'!Z32</f>
        <v>4.3</v>
      </c>
      <c r="AB1536" s="30">
        <f>'28'!AA32</f>
        <v>0</v>
      </c>
      <c r="AC1536" s="30">
        <f>'28'!AB32</f>
        <v>0</v>
      </c>
      <c r="AD1536" s="30">
        <f>'28'!AC32</f>
        <v>0</v>
      </c>
      <c r="AE1536" s="30">
        <f>'28'!AD32</f>
        <v>0</v>
      </c>
      <c r="AF1536" s="30">
        <f>'28'!AE32</f>
        <v>0.8</v>
      </c>
      <c r="AG1536" s="30">
        <f>'28'!AF32</f>
        <v>0</v>
      </c>
      <c r="AH1536" s="30">
        <f>'28'!AG32</f>
        <v>0</v>
      </c>
      <c r="AI1536" s="30">
        <f>'28'!AH32</f>
        <v>0.8</v>
      </c>
      <c r="AJ1536" s="30">
        <f>'28'!AI32</f>
        <v>60</v>
      </c>
      <c r="AK1536" s="30">
        <f>'28'!AJ32</f>
        <v>60.8</v>
      </c>
      <c r="AL1536" s="30">
        <f>'28'!AK32</f>
        <v>143.62000000000003</v>
      </c>
      <c r="AM1536" s="30">
        <f>'28'!AL32</f>
        <v>147.12000000000003</v>
      </c>
      <c r="AN1536" s="30">
        <f>'28'!AM32</f>
        <v>86.320000000000036</v>
      </c>
      <c r="AO1536" s="30">
        <f>'28'!AN32</f>
        <v>0</v>
      </c>
      <c r="AP1536" s="30">
        <f>'28'!AO32</f>
        <v>0</v>
      </c>
      <c r="AQ1536" s="30">
        <f>'28'!AP32</f>
        <v>147.12000000000003</v>
      </c>
      <c r="AR1536" s="30">
        <f>'28'!AQ32</f>
        <v>-20.56400000000005</v>
      </c>
      <c r="AS1536" s="30">
        <f>'28'!AR32</f>
        <v>0</v>
      </c>
      <c r="AT1536" s="30">
        <f>'28'!AS32</f>
        <v>60.8</v>
      </c>
      <c r="AU1536" s="30">
        <f>'28'!AT32</f>
        <v>62.255999999999993</v>
      </c>
      <c r="AV1536" s="30">
        <f>'28'!AU32</f>
        <v>123.05599999999998</v>
      </c>
      <c r="AW1536" s="30">
        <f>'28'!AV32</f>
        <v>0</v>
      </c>
      <c r="AX1536" s="30">
        <f>'28'!AW32</f>
        <v>10</v>
      </c>
      <c r="AY1536" s="30">
        <f>'28'!AX32</f>
        <v>120</v>
      </c>
      <c r="AZ1536" s="30">
        <f>'28'!AY32</f>
        <v>0</v>
      </c>
      <c r="BA1536" s="30">
        <f>'28'!AZ32</f>
        <v>36</v>
      </c>
      <c r="BB1536" s="30">
        <f>'28'!BA32</f>
        <v>20</v>
      </c>
      <c r="BC1536" s="30">
        <f>'28'!BB32</f>
        <v>186</v>
      </c>
      <c r="BD1536" s="30">
        <f>'28'!BC32</f>
        <v>176.7</v>
      </c>
      <c r="BE1536" s="30">
        <f>'28'!BD32</f>
        <v>14</v>
      </c>
      <c r="BF1536" s="30">
        <f>'28'!BE32</f>
        <v>15</v>
      </c>
      <c r="BG1536" s="30">
        <f>'28'!BF32</f>
        <v>8</v>
      </c>
      <c r="BH1536" s="30">
        <f>'28'!BG32</f>
        <v>9</v>
      </c>
      <c r="BI1536" s="30">
        <f>'28'!BH32</f>
        <v>1</v>
      </c>
      <c r="BJ1536" s="30">
        <f>'28'!BI32</f>
        <v>47</v>
      </c>
      <c r="BK1536" s="30">
        <f>'28'!BJ32</f>
        <v>129.69999999999999</v>
      </c>
      <c r="BL1536" s="30">
        <f>'28'!BK32</f>
        <v>62.255999999999993</v>
      </c>
      <c r="BM1536" s="30">
        <f>'28'!BL32</f>
        <v>67.444000000000003</v>
      </c>
    </row>
    <row r="1537" spans="1:65">
      <c r="A1537" s="78">
        <f>'28'!A33</f>
        <v>42914</v>
      </c>
      <c r="B1537" s="82" t="str">
        <f t="shared" si="23"/>
        <v>11:30:00</v>
      </c>
      <c r="C1537" s="30" t="str">
        <f>'28'!B33</f>
        <v>11H30</v>
      </c>
      <c r="D1537" s="30">
        <f>'28'!C33</f>
        <v>839</v>
      </c>
      <c r="E1537" s="30">
        <f>'28'!D33</f>
        <v>862</v>
      </c>
      <c r="F1537" s="30">
        <f>'28'!E33</f>
        <v>613</v>
      </c>
      <c r="G1537" s="30">
        <f>'28'!F33</f>
        <v>58</v>
      </c>
      <c r="H1537" s="30">
        <f>'28'!G33</f>
        <v>0</v>
      </c>
      <c r="I1537" s="30">
        <f>'28'!H33</f>
        <v>21</v>
      </c>
      <c r="J1537" s="30">
        <f>'28'!I33</f>
        <v>2314</v>
      </c>
      <c r="K1537" s="30">
        <f>'28'!J33</f>
        <v>79</v>
      </c>
      <c r="L1537" s="30">
        <f>'28'!K33</f>
        <v>371</v>
      </c>
      <c r="M1537" s="30">
        <f>'28'!L33</f>
        <v>495</v>
      </c>
      <c r="N1537" s="30">
        <f>'28'!M33</f>
        <v>440</v>
      </c>
      <c r="O1537" s="30">
        <f>'28'!N33</f>
        <v>0</v>
      </c>
      <c r="P1537" s="30">
        <f>'28'!O33</f>
        <v>13</v>
      </c>
      <c r="Q1537" s="30">
        <f>'28'!P33</f>
        <v>17</v>
      </c>
      <c r="R1537" s="30">
        <f>'28'!Q33</f>
        <v>15</v>
      </c>
      <c r="S1537" s="30">
        <f>'28'!R33</f>
        <v>0</v>
      </c>
      <c r="T1537" s="30">
        <f>'28'!S33</f>
        <v>1306</v>
      </c>
      <c r="U1537" s="30">
        <f>'28'!T33</f>
        <v>45</v>
      </c>
      <c r="V1537" s="30">
        <f>'28'!U33</f>
        <v>124</v>
      </c>
      <c r="W1537" s="30">
        <f>'28'!V33</f>
        <v>5.22</v>
      </c>
      <c r="X1537" s="30">
        <f>'28'!W33</f>
        <v>3.5</v>
      </c>
      <c r="Y1537" s="30">
        <f>'28'!X33</f>
        <v>6</v>
      </c>
      <c r="Z1537" s="30">
        <f>'28'!Y33</f>
        <v>3.3</v>
      </c>
      <c r="AA1537" s="30">
        <f>'28'!Z33</f>
        <v>4.3</v>
      </c>
      <c r="AB1537" s="30">
        <f>'28'!AA33</f>
        <v>0</v>
      </c>
      <c r="AC1537" s="30">
        <f>'28'!AB33</f>
        <v>0</v>
      </c>
      <c r="AD1537" s="30">
        <f>'28'!AC33</f>
        <v>0</v>
      </c>
      <c r="AE1537" s="30">
        <f>'28'!AD33</f>
        <v>0</v>
      </c>
      <c r="AF1537" s="30">
        <f>'28'!AE33</f>
        <v>0.8</v>
      </c>
      <c r="AG1537" s="30">
        <f>'28'!AF33</f>
        <v>0</v>
      </c>
      <c r="AH1537" s="30">
        <f>'28'!AG33</f>
        <v>0</v>
      </c>
      <c r="AI1537" s="30">
        <f>'28'!AH33</f>
        <v>0.8</v>
      </c>
      <c r="AJ1537" s="30">
        <f>'28'!AI33</f>
        <v>60</v>
      </c>
      <c r="AK1537" s="30">
        <f>'28'!AJ33</f>
        <v>60.8</v>
      </c>
      <c r="AL1537" s="30">
        <f>'28'!AK33</f>
        <v>143.62000000000003</v>
      </c>
      <c r="AM1537" s="30">
        <f>'28'!AL33</f>
        <v>147.12000000000003</v>
      </c>
      <c r="AN1537" s="30">
        <f>'28'!AM33</f>
        <v>86.320000000000036</v>
      </c>
      <c r="AO1537" s="30">
        <f>'28'!AN33</f>
        <v>0</v>
      </c>
      <c r="AP1537" s="30">
        <f>'28'!AO33</f>
        <v>0</v>
      </c>
      <c r="AQ1537" s="30">
        <f>'28'!AP33</f>
        <v>147.12000000000003</v>
      </c>
      <c r="AR1537" s="30">
        <f>'28'!AQ33</f>
        <v>-20.56400000000005</v>
      </c>
      <c r="AS1537" s="30">
        <f>'28'!AR33</f>
        <v>0</v>
      </c>
      <c r="AT1537" s="30">
        <f>'28'!AS33</f>
        <v>60.8</v>
      </c>
      <c r="AU1537" s="30">
        <f>'28'!AT33</f>
        <v>62.255999999999993</v>
      </c>
      <c r="AV1537" s="30">
        <f>'28'!AU33</f>
        <v>123.05599999999998</v>
      </c>
      <c r="AW1537" s="30">
        <f>'28'!AV33</f>
        <v>0</v>
      </c>
      <c r="AX1537" s="30">
        <f>'28'!AW33</f>
        <v>10</v>
      </c>
      <c r="AY1537" s="30">
        <f>'28'!AX33</f>
        <v>120</v>
      </c>
      <c r="AZ1537" s="30">
        <f>'28'!AY33</f>
        <v>0</v>
      </c>
      <c r="BA1537" s="30">
        <f>'28'!AZ33</f>
        <v>36</v>
      </c>
      <c r="BB1537" s="30">
        <f>'28'!BA33</f>
        <v>20</v>
      </c>
      <c r="BC1537" s="30">
        <f>'28'!BB33</f>
        <v>186</v>
      </c>
      <c r="BD1537" s="30">
        <f>'28'!BC33</f>
        <v>176.7</v>
      </c>
      <c r="BE1537" s="30">
        <f>'28'!BD33</f>
        <v>14</v>
      </c>
      <c r="BF1537" s="30">
        <f>'28'!BE33</f>
        <v>15</v>
      </c>
      <c r="BG1537" s="30">
        <f>'28'!BF33</f>
        <v>8</v>
      </c>
      <c r="BH1537" s="30">
        <f>'28'!BG33</f>
        <v>9</v>
      </c>
      <c r="BI1537" s="30">
        <f>'28'!BH33</f>
        <v>1</v>
      </c>
      <c r="BJ1537" s="30">
        <f>'28'!BI33</f>
        <v>47</v>
      </c>
      <c r="BK1537" s="30">
        <f>'28'!BJ33</f>
        <v>129.69999999999999</v>
      </c>
      <c r="BL1537" s="30">
        <f>'28'!BK33</f>
        <v>62.255999999999993</v>
      </c>
      <c r="BM1537" s="30">
        <f>'28'!BL33</f>
        <v>67.444000000000003</v>
      </c>
    </row>
    <row r="1538" spans="1:65">
      <c r="A1538" s="78">
        <f>'28'!A34</f>
        <v>42914</v>
      </c>
      <c r="B1538" s="82" t="str">
        <f t="shared" si="23"/>
        <v>12:00:00</v>
      </c>
      <c r="C1538" s="30" t="str">
        <f>'28'!B34</f>
        <v>12H00</v>
      </c>
      <c r="D1538" s="30">
        <f>'28'!C34</f>
        <v>705</v>
      </c>
      <c r="E1538" s="30">
        <f>'28'!D34</f>
        <v>854</v>
      </c>
      <c r="F1538" s="30">
        <f>'28'!E34</f>
        <v>609</v>
      </c>
      <c r="G1538" s="30">
        <f>'28'!F34</f>
        <v>57</v>
      </c>
      <c r="H1538" s="30">
        <f>'28'!G34</f>
        <v>0</v>
      </c>
      <c r="I1538" s="30">
        <f>'28'!H34</f>
        <v>21</v>
      </c>
      <c r="J1538" s="30">
        <f>'28'!I34</f>
        <v>2168</v>
      </c>
      <c r="K1538" s="30">
        <f>'28'!J34</f>
        <v>78</v>
      </c>
      <c r="L1538" s="30">
        <f>'28'!K34</f>
        <v>370</v>
      </c>
      <c r="M1538" s="30">
        <f>'28'!L34</f>
        <v>498</v>
      </c>
      <c r="N1538" s="30">
        <f>'28'!M34</f>
        <v>340</v>
      </c>
      <c r="O1538" s="30">
        <f>'28'!N34</f>
        <v>0</v>
      </c>
      <c r="P1538" s="30">
        <f>'28'!O34</f>
        <v>13</v>
      </c>
      <c r="Q1538" s="30">
        <f>'28'!P34</f>
        <v>17</v>
      </c>
      <c r="R1538" s="30">
        <f>'28'!Q34</f>
        <v>12</v>
      </c>
      <c r="S1538" s="30">
        <f>'28'!R34</f>
        <v>0</v>
      </c>
      <c r="T1538" s="30">
        <f>'28'!S34</f>
        <v>1208</v>
      </c>
      <c r="U1538" s="30">
        <f>'28'!T34</f>
        <v>42</v>
      </c>
      <c r="V1538" s="30">
        <f>'28'!U34</f>
        <v>120</v>
      </c>
      <c r="W1538" s="30">
        <f>'28'!V34</f>
        <v>5.22</v>
      </c>
      <c r="X1538" s="30">
        <f>'28'!W34</f>
        <v>3.5</v>
      </c>
      <c r="Y1538" s="30">
        <f>'28'!X34</f>
        <v>6</v>
      </c>
      <c r="Z1538" s="30">
        <f>'28'!Y34</f>
        <v>3.4</v>
      </c>
      <c r="AA1538" s="30">
        <f>'28'!Z34</f>
        <v>4</v>
      </c>
      <c r="AB1538" s="30">
        <f>'28'!AA34</f>
        <v>0</v>
      </c>
      <c r="AC1538" s="30">
        <f>'28'!AB34</f>
        <v>0</v>
      </c>
      <c r="AD1538" s="30">
        <f>'28'!AC34</f>
        <v>0</v>
      </c>
      <c r="AE1538" s="30">
        <f>'28'!AD34</f>
        <v>0</v>
      </c>
      <c r="AF1538" s="30">
        <f>'28'!AE34</f>
        <v>0.82499999999999996</v>
      </c>
      <c r="AG1538" s="30">
        <f>'28'!AF34</f>
        <v>0</v>
      </c>
      <c r="AH1538" s="30">
        <f>'28'!AG34</f>
        <v>0</v>
      </c>
      <c r="AI1538" s="30">
        <f>'28'!AH34</f>
        <v>0.82499999999999996</v>
      </c>
      <c r="AJ1538" s="30">
        <f>'28'!AI34</f>
        <v>60</v>
      </c>
      <c r="AK1538" s="30">
        <f>'28'!AJ34</f>
        <v>60.825000000000003</v>
      </c>
      <c r="AL1538" s="30">
        <f>'28'!AK34</f>
        <v>139.44499999999999</v>
      </c>
      <c r="AM1538" s="30">
        <f>'28'!AL34</f>
        <v>142.94499999999999</v>
      </c>
      <c r="AN1538" s="30">
        <f>'28'!AM34</f>
        <v>82.11999999999999</v>
      </c>
      <c r="AO1538" s="30">
        <f>'28'!AN34</f>
        <v>0</v>
      </c>
      <c r="AP1538" s="30">
        <f>'28'!AO34</f>
        <v>0</v>
      </c>
      <c r="AQ1538" s="30">
        <f>'28'!AP34</f>
        <v>142.94499999999999</v>
      </c>
      <c r="AR1538" s="30">
        <f>'28'!AQ34</f>
        <v>-16.364000000000004</v>
      </c>
      <c r="AS1538" s="30">
        <f>'28'!AR34</f>
        <v>0</v>
      </c>
      <c r="AT1538" s="30">
        <f>'28'!AS34</f>
        <v>60.825000000000003</v>
      </c>
      <c r="AU1538" s="30">
        <f>'28'!AT34</f>
        <v>62.255999999999993</v>
      </c>
      <c r="AV1538" s="30">
        <f>'28'!AU34</f>
        <v>123.08099999999999</v>
      </c>
      <c r="AW1538" s="30">
        <f>'28'!AV34</f>
        <v>0</v>
      </c>
      <c r="AX1538" s="30">
        <f>'28'!AW34</f>
        <v>10</v>
      </c>
      <c r="AY1538" s="30">
        <f>'28'!AX34</f>
        <v>120</v>
      </c>
      <c r="AZ1538" s="30">
        <f>'28'!AY34</f>
        <v>0</v>
      </c>
      <c r="BA1538" s="30">
        <f>'28'!AZ34</f>
        <v>36</v>
      </c>
      <c r="BB1538" s="30">
        <f>'28'!BA34</f>
        <v>20</v>
      </c>
      <c r="BC1538" s="30">
        <f>'28'!BB34</f>
        <v>186</v>
      </c>
      <c r="BD1538" s="30">
        <f>'28'!BC34</f>
        <v>176.7</v>
      </c>
      <c r="BE1538" s="30">
        <f>'28'!BD34</f>
        <v>14</v>
      </c>
      <c r="BF1538" s="30">
        <f>'28'!BE34</f>
        <v>15</v>
      </c>
      <c r="BG1538" s="30">
        <f>'28'!BF34</f>
        <v>8</v>
      </c>
      <c r="BH1538" s="30">
        <f>'28'!BG34</f>
        <v>9</v>
      </c>
      <c r="BI1538" s="30">
        <f>'28'!BH34</f>
        <v>1</v>
      </c>
      <c r="BJ1538" s="30">
        <f>'28'!BI34</f>
        <v>47</v>
      </c>
      <c r="BK1538" s="30">
        <f>'28'!BJ34</f>
        <v>129.69999999999999</v>
      </c>
      <c r="BL1538" s="30">
        <f>'28'!BK34</f>
        <v>62.255999999999993</v>
      </c>
      <c r="BM1538" s="30">
        <f>'28'!BL34</f>
        <v>67.444000000000003</v>
      </c>
    </row>
    <row r="1539" spans="1:65">
      <c r="A1539" s="78">
        <f>'28'!A35</f>
        <v>42914</v>
      </c>
      <c r="B1539" s="82" t="str">
        <f t="shared" ref="B1539:B1602" si="24">LEFT(C1539,2) &amp; ":" &amp; RIGHT(C1539,2) &amp; ":00"</f>
        <v>12:30:00</v>
      </c>
      <c r="C1539" s="30" t="str">
        <f>'28'!B35</f>
        <v>12H30</v>
      </c>
      <c r="D1539" s="30">
        <f>'28'!C35</f>
        <v>782</v>
      </c>
      <c r="E1539" s="30">
        <f>'28'!D35</f>
        <v>849</v>
      </c>
      <c r="F1539" s="30">
        <f>'28'!E35</f>
        <v>603</v>
      </c>
      <c r="G1539" s="30">
        <f>'28'!F35</f>
        <v>56</v>
      </c>
      <c r="H1539" s="30">
        <f>'28'!G35</f>
        <v>0</v>
      </c>
      <c r="I1539" s="30">
        <f>'28'!H35</f>
        <v>21</v>
      </c>
      <c r="J1539" s="30">
        <f>'28'!I35</f>
        <v>2234</v>
      </c>
      <c r="K1539" s="30">
        <f>'28'!J35</f>
        <v>77</v>
      </c>
      <c r="L1539" s="30">
        <f>'28'!K35</f>
        <v>364</v>
      </c>
      <c r="M1539" s="30">
        <f>'28'!L35</f>
        <v>495</v>
      </c>
      <c r="N1539" s="30">
        <f>'28'!M35</f>
        <v>340</v>
      </c>
      <c r="O1539" s="30">
        <f>'28'!N35</f>
        <v>0</v>
      </c>
      <c r="P1539" s="30">
        <f>'28'!O35</f>
        <v>13</v>
      </c>
      <c r="Q1539" s="30">
        <f>'28'!P35</f>
        <v>17</v>
      </c>
      <c r="R1539" s="30">
        <f>'28'!Q35</f>
        <v>12</v>
      </c>
      <c r="S1539" s="30">
        <f>'28'!R35</f>
        <v>0</v>
      </c>
      <c r="T1539" s="30">
        <f>'28'!S35</f>
        <v>1199</v>
      </c>
      <c r="U1539" s="30">
        <f>'28'!T35</f>
        <v>42</v>
      </c>
      <c r="V1539" s="30">
        <f>'28'!U35</f>
        <v>119</v>
      </c>
      <c r="W1539" s="30">
        <f>'28'!V35</f>
        <v>5.22</v>
      </c>
      <c r="X1539" s="30">
        <f>'28'!W35</f>
        <v>3.5</v>
      </c>
      <c r="Y1539" s="30">
        <f>'28'!X35</f>
        <v>6</v>
      </c>
      <c r="Z1539" s="30">
        <f>'28'!Y35</f>
        <v>3.4</v>
      </c>
      <c r="AA1539" s="30">
        <f>'28'!Z35</f>
        <v>4</v>
      </c>
      <c r="AB1539" s="30">
        <f>'28'!AA35</f>
        <v>0</v>
      </c>
      <c r="AC1539" s="30">
        <f>'28'!AB35</f>
        <v>0</v>
      </c>
      <c r="AD1539" s="30">
        <f>'28'!AC35</f>
        <v>0</v>
      </c>
      <c r="AE1539" s="30">
        <f>'28'!AD35</f>
        <v>0</v>
      </c>
      <c r="AF1539" s="30">
        <f>'28'!AE35</f>
        <v>0.82499999999999996</v>
      </c>
      <c r="AG1539" s="30">
        <f>'28'!AF35</f>
        <v>0</v>
      </c>
      <c r="AH1539" s="30">
        <f>'28'!AG35</f>
        <v>0</v>
      </c>
      <c r="AI1539" s="30">
        <f>'28'!AH35</f>
        <v>0.82499999999999996</v>
      </c>
      <c r="AJ1539" s="30">
        <f>'28'!AI35</f>
        <v>60</v>
      </c>
      <c r="AK1539" s="30">
        <f>'28'!AJ35</f>
        <v>60.825000000000003</v>
      </c>
      <c r="AL1539" s="30">
        <f>'28'!AK35</f>
        <v>138.44499999999999</v>
      </c>
      <c r="AM1539" s="30">
        <f>'28'!AL35</f>
        <v>141.94499999999999</v>
      </c>
      <c r="AN1539" s="30">
        <f>'28'!AM35</f>
        <v>81.11999999999999</v>
      </c>
      <c r="AO1539" s="30">
        <f>'28'!AN35</f>
        <v>0</v>
      </c>
      <c r="AP1539" s="30">
        <f>'28'!AO35</f>
        <v>0</v>
      </c>
      <c r="AQ1539" s="30">
        <f>'28'!AP35</f>
        <v>141.94499999999999</v>
      </c>
      <c r="AR1539" s="30">
        <f>'28'!AQ35</f>
        <v>-15.364000000000004</v>
      </c>
      <c r="AS1539" s="30">
        <f>'28'!AR35</f>
        <v>0</v>
      </c>
      <c r="AT1539" s="30">
        <f>'28'!AS35</f>
        <v>60.825000000000003</v>
      </c>
      <c r="AU1539" s="30">
        <f>'28'!AT35</f>
        <v>62.255999999999993</v>
      </c>
      <c r="AV1539" s="30">
        <f>'28'!AU35</f>
        <v>123.08099999999999</v>
      </c>
      <c r="AW1539" s="30">
        <f>'28'!AV35</f>
        <v>0</v>
      </c>
      <c r="AX1539" s="30">
        <f>'28'!AW35</f>
        <v>10</v>
      </c>
      <c r="AY1539" s="30">
        <f>'28'!AX35</f>
        <v>120</v>
      </c>
      <c r="AZ1539" s="30">
        <f>'28'!AY35</f>
        <v>0</v>
      </c>
      <c r="BA1539" s="30">
        <f>'28'!AZ35</f>
        <v>36</v>
      </c>
      <c r="BB1539" s="30">
        <f>'28'!BA35</f>
        <v>20</v>
      </c>
      <c r="BC1539" s="30">
        <f>'28'!BB35</f>
        <v>186</v>
      </c>
      <c r="BD1539" s="30">
        <f>'28'!BC35</f>
        <v>176.7</v>
      </c>
      <c r="BE1539" s="30">
        <f>'28'!BD35</f>
        <v>14</v>
      </c>
      <c r="BF1539" s="30">
        <f>'28'!BE35</f>
        <v>15</v>
      </c>
      <c r="BG1539" s="30">
        <f>'28'!BF35</f>
        <v>8</v>
      </c>
      <c r="BH1539" s="30">
        <f>'28'!BG35</f>
        <v>9</v>
      </c>
      <c r="BI1539" s="30">
        <f>'28'!BH35</f>
        <v>1</v>
      </c>
      <c r="BJ1539" s="30">
        <f>'28'!BI35</f>
        <v>47</v>
      </c>
      <c r="BK1539" s="30">
        <f>'28'!BJ35</f>
        <v>129.69999999999999</v>
      </c>
      <c r="BL1539" s="30">
        <f>'28'!BK35</f>
        <v>62.255999999999993</v>
      </c>
      <c r="BM1539" s="30">
        <f>'28'!BL35</f>
        <v>67.444000000000003</v>
      </c>
    </row>
    <row r="1540" spans="1:65">
      <c r="A1540" s="78">
        <f>'28'!A36</f>
        <v>42914</v>
      </c>
      <c r="B1540" s="82" t="str">
        <f t="shared" si="24"/>
        <v>13:00:00</v>
      </c>
      <c r="C1540" s="30" t="str">
        <f>'28'!B36</f>
        <v>13H00</v>
      </c>
      <c r="D1540" s="30">
        <f>'28'!C36</f>
        <v>780</v>
      </c>
      <c r="E1540" s="30">
        <f>'28'!D36</f>
        <v>837</v>
      </c>
      <c r="F1540" s="30">
        <f>'28'!E36</f>
        <v>602</v>
      </c>
      <c r="G1540" s="30">
        <f>'28'!F36</f>
        <v>56</v>
      </c>
      <c r="H1540" s="30">
        <f>'28'!G36</f>
        <v>0</v>
      </c>
      <c r="I1540" s="30">
        <f>'28'!H36</f>
        <v>21</v>
      </c>
      <c r="J1540" s="30">
        <f>'28'!I36</f>
        <v>2219</v>
      </c>
      <c r="K1540" s="30">
        <f>'28'!J36</f>
        <v>77</v>
      </c>
      <c r="L1540" s="30">
        <f>'28'!K36</f>
        <v>367</v>
      </c>
      <c r="M1540" s="30">
        <f>'28'!L36</f>
        <v>476</v>
      </c>
      <c r="N1540" s="30">
        <f>'28'!M36</f>
        <v>340</v>
      </c>
      <c r="O1540" s="30">
        <f>'28'!N36</f>
        <v>0</v>
      </c>
      <c r="P1540" s="30">
        <f>'28'!O36</f>
        <v>13</v>
      </c>
      <c r="Q1540" s="30">
        <f>'28'!P36</f>
        <v>17</v>
      </c>
      <c r="R1540" s="30">
        <f>'28'!Q36</f>
        <v>12</v>
      </c>
      <c r="S1540" s="30">
        <f>'28'!R36</f>
        <v>0</v>
      </c>
      <c r="T1540" s="30">
        <f>'28'!S36</f>
        <v>1183</v>
      </c>
      <c r="U1540" s="30">
        <f>'28'!T36</f>
        <v>42</v>
      </c>
      <c r="V1540" s="30">
        <f>'28'!U36</f>
        <v>119</v>
      </c>
      <c r="W1540" s="30">
        <f>'28'!V36</f>
        <v>4.22</v>
      </c>
      <c r="X1540" s="30">
        <f>'28'!W36</f>
        <v>3.5</v>
      </c>
      <c r="Y1540" s="30">
        <f>'28'!X36</f>
        <v>6</v>
      </c>
      <c r="Z1540" s="30">
        <f>'28'!Y36</f>
        <v>3.3</v>
      </c>
      <c r="AA1540" s="30">
        <f>'28'!Z36</f>
        <v>4.2</v>
      </c>
      <c r="AB1540" s="30">
        <f>'28'!AA36</f>
        <v>0</v>
      </c>
      <c r="AC1540" s="30">
        <f>'28'!AB36</f>
        <v>0</v>
      </c>
      <c r="AD1540" s="30">
        <f>'28'!AC36</f>
        <v>0</v>
      </c>
      <c r="AE1540" s="30">
        <f>'28'!AD36</f>
        <v>0</v>
      </c>
      <c r="AF1540" s="30">
        <f>'28'!AE36</f>
        <v>0.82499999999999996</v>
      </c>
      <c r="AG1540" s="30">
        <f>'28'!AF36</f>
        <v>0</v>
      </c>
      <c r="AH1540" s="30">
        <f>'28'!AG36</f>
        <v>0</v>
      </c>
      <c r="AI1540" s="30">
        <f>'28'!AH36</f>
        <v>0.82499999999999996</v>
      </c>
      <c r="AJ1540" s="30">
        <f>'28'!AI36</f>
        <v>60</v>
      </c>
      <c r="AK1540" s="30">
        <f>'28'!AJ36</f>
        <v>60.825000000000003</v>
      </c>
      <c r="AL1540" s="30">
        <f>'28'!AK36</f>
        <v>137.54499999999999</v>
      </c>
      <c r="AM1540" s="30">
        <f>'28'!AL36</f>
        <v>141.04499999999999</v>
      </c>
      <c r="AN1540" s="30">
        <f>'28'!AM36</f>
        <v>80.219999999999985</v>
      </c>
      <c r="AO1540" s="30">
        <f>'28'!AN36</f>
        <v>0</v>
      </c>
      <c r="AP1540" s="30">
        <f>'28'!AO36</f>
        <v>0</v>
      </c>
      <c r="AQ1540" s="30">
        <f>'28'!AP36</f>
        <v>141.04499999999999</v>
      </c>
      <c r="AR1540" s="30">
        <f>'28'!AQ36</f>
        <v>-14.463999999999999</v>
      </c>
      <c r="AS1540" s="30">
        <f>'28'!AR36</f>
        <v>0</v>
      </c>
      <c r="AT1540" s="30">
        <f>'28'!AS36</f>
        <v>60.825000000000003</v>
      </c>
      <c r="AU1540" s="30">
        <f>'28'!AT36</f>
        <v>62.255999999999993</v>
      </c>
      <c r="AV1540" s="30">
        <f>'28'!AU36</f>
        <v>123.08099999999999</v>
      </c>
      <c r="AW1540" s="30">
        <f>'28'!AV36</f>
        <v>0</v>
      </c>
      <c r="AX1540" s="30">
        <f>'28'!AW36</f>
        <v>10</v>
      </c>
      <c r="AY1540" s="30">
        <f>'28'!AX36</f>
        <v>120</v>
      </c>
      <c r="AZ1540" s="30">
        <f>'28'!AY36</f>
        <v>0</v>
      </c>
      <c r="BA1540" s="30">
        <f>'28'!AZ36</f>
        <v>36</v>
      </c>
      <c r="BB1540" s="30">
        <f>'28'!BA36</f>
        <v>20</v>
      </c>
      <c r="BC1540" s="30">
        <f>'28'!BB36</f>
        <v>186</v>
      </c>
      <c r="BD1540" s="30">
        <f>'28'!BC36</f>
        <v>176.7</v>
      </c>
      <c r="BE1540" s="30">
        <f>'28'!BD36</f>
        <v>14</v>
      </c>
      <c r="BF1540" s="30">
        <f>'28'!BE36</f>
        <v>15</v>
      </c>
      <c r="BG1540" s="30">
        <f>'28'!BF36</f>
        <v>8</v>
      </c>
      <c r="BH1540" s="30">
        <f>'28'!BG36</f>
        <v>9</v>
      </c>
      <c r="BI1540" s="30">
        <f>'28'!BH36</f>
        <v>1</v>
      </c>
      <c r="BJ1540" s="30">
        <f>'28'!BI36</f>
        <v>47</v>
      </c>
      <c r="BK1540" s="30">
        <f>'28'!BJ36</f>
        <v>129.69999999999999</v>
      </c>
      <c r="BL1540" s="30">
        <f>'28'!BK36</f>
        <v>62.255999999999993</v>
      </c>
      <c r="BM1540" s="30">
        <f>'28'!BL36</f>
        <v>67.444000000000003</v>
      </c>
    </row>
    <row r="1541" spans="1:65">
      <c r="A1541" s="78">
        <f>'28'!A37</f>
        <v>42914</v>
      </c>
      <c r="B1541" s="82" t="str">
        <f t="shared" si="24"/>
        <v>13:30:00</v>
      </c>
      <c r="C1541" s="30" t="str">
        <f>'28'!B37</f>
        <v>13H30</v>
      </c>
      <c r="D1541" s="30">
        <f>'28'!C37</f>
        <v>788</v>
      </c>
      <c r="E1541" s="30">
        <f>'28'!D37</f>
        <v>832</v>
      </c>
      <c r="F1541" s="30">
        <f>'28'!E37</f>
        <v>594</v>
      </c>
      <c r="G1541" s="30">
        <f>'28'!F37</f>
        <v>56</v>
      </c>
      <c r="H1541" s="30">
        <f>'28'!G37</f>
        <v>0</v>
      </c>
      <c r="I1541" s="30">
        <f>'28'!H37</f>
        <v>21</v>
      </c>
      <c r="J1541" s="30">
        <f>'28'!I37</f>
        <v>2214</v>
      </c>
      <c r="K1541" s="30">
        <f>'28'!J37</f>
        <v>77</v>
      </c>
      <c r="L1541" s="30">
        <f>'28'!K37</f>
        <v>371</v>
      </c>
      <c r="M1541" s="30">
        <f>'28'!L37</f>
        <v>502</v>
      </c>
      <c r="N1541" s="30">
        <f>'28'!M37</f>
        <v>340</v>
      </c>
      <c r="O1541" s="30">
        <f>'28'!N37</f>
        <v>0</v>
      </c>
      <c r="P1541" s="30">
        <f>'28'!O37</f>
        <v>13</v>
      </c>
      <c r="Q1541" s="30">
        <f>'28'!P37</f>
        <v>18</v>
      </c>
      <c r="R1541" s="30">
        <f>'28'!Q37</f>
        <v>12</v>
      </c>
      <c r="S1541" s="30">
        <f>'28'!R37</f>
        <v>0</v>
      </c>
      <c r="T1541" s="30">
        <f>'28'!S37</f>
        <v>1213</v>
      </c>
      <c r="U1541" s="30">
        <f>'28'!T37</f>
        <v>43</v>
      </c>
      <c r="V1541" s="30">
        <f>'28'!U37</f>
        <v>120</v>
      </c>
      <c r="W1541" s="30">
        <f>'28'!V37</f>
        <v>4.22</v>
      </c>
      <c r="X1541" s="30">
        <f>'28'!W37</f>
        <v>3.5</v>
      </c>
      <c r="Y1541" s="30">
        <f>'28'!X37</f>
        <v>6</v>
      </c>
      <c r="Z1541" s="30">
        <f>'28'!Y37</f>
        <v>0</v>
      </c>
      <c r="AA1541" s="30">
        <f>'28'!Z37</f>
        <v>4.2</v>
      </c>
      <c r="AB1541" s="30">
        <f>'28'!AA37</f>
        <v>0</v>
      </c>
      <c r="AC1541" s="30">
        <f>'28'!AB37</f>
        <v>0</v>
      </c>
      <c r="AD1541" s="30">
        <f>'28'!AC37</f>
        <v>0</v>
      </c>
      <c r="AE1541" s="30">
        <f>'28'!AD37</f>
        <v>0</v>
      </c>
      <c r="AF1541" s="30">
        <f>'28'!AE37</f>
        <v>0.82499999999999996</v>
      </c>
      <c r="AG1541" s="30">
        <f>'28'!AF37</f>
        <v>0</v>
      </c>
      <c r="AH1541" s="30">
        <f>'28'!AG37</f>
        <v>0</v>
      </c>
      <c r="AI1541" s="30">
        <f>'28'!AH37</f>
        <v>0.82499999999999996</v>
      </c>
      <c r="AJ1541" s="30">
        <f>'28'!AI37</f>
        <v>60</v>
      </c>
      <c r="AK1541" s="30">
        <f>'28'!AJ37</f>
        <v>60.825000000000003</v>
      </c>
      <c r="AL1541" s="30">
        <f>'28'!AK37</f>
        <v>135.24499999999998</v>
      </c>
      <c r="AM1541" s="30">
        <f>'28'!AL37</f>
        <v>138.74499999999998</v>
      </c>
      <c r="AN1541" s="30">
        <f>'28'!AM37</f>
        <v>77.919999999999973</v>
      </c>
      <c r="AO1541" s="30">
        <f>'28'!AN37</f>
        <v>0</v>
      </c>
      <c r="AP1541" s="30">
        <f>'28'!AO37</f>
        <v>0</v>
      </c>
      <c r="AQ1541" s="30">
        <f>'28'!AP37</f>
        <v>138.74499999999998</v>
      </c>
      <c r="AR1541" s="30">
        <f>'28'!AQ37</f>
        <v>-12.163999999999987</v>
      </c>
      <c r="AS1541" s="30">
        <f>'28'!AR37</f>
        <v>0</v>
      </c>
      <c r="AT1541" s="30">
        <f>'28'!AS37</f>
        <v>60.825000000000003</v>
      </c>
      <c r="AU1541" s="30">
        <f>'28'!AT37</f>
        <v>62.255999999999993</v>
      </c>
      <c r="AV1541" s="30">
        <f>'28'!AU37</f>
        <v>123.08099999999999</v>
      </c>
      <c r="AW1541" s="30">
        <f>'28'!AV37</f>
        <v>0</v>
      </c>
      <c r="AX1541" s="30">
        <f>'28'!AW37</f>
        <v>10</v>
      </c>
      <c r="AY1541" s="30">
        <f>'28'!AX37</f>
        <v>120</v>
      </c>
      <c r="AZ1541" s="30">
        <f>'28'!AY37</f>
        <v>0</v>
      </c>
      <c r="BA1541" s="30">
        <f>'28'!AZ37</f>
        <v>36</v>
      </c>
      <c r="BB1541" s="30">
        <f>'28'!BA37</f>
        <v>20</v>
      </c>
      <c r="BC1541" s="30">
        <f>'28'!BB37</f>
        <v>186</v>
      </c>
      <c r="BD1541" s="30">
        <f>'28'!BC37</f>
        <v>176.7</v>
      </c>
      <c r="BE1541" s="30">
        <f>'28'!BD37</f>
        <v>14</v>
      </c>
      <c r="BF1541" s="30">
        <f>'28'!BE37</f>
        <v>15</v>
      </c>
      <c r="BG1541" s="30">
        <f>'28'!BF37</f>
        <v>8</v>
      </c>
      <c r="BH1541" s="30">
        <f>'28'!BG37</f>
        <v>9</v>
      </c>
      <c r="BI1541" s="30">
        <f>'28'!BH37</f>
        <v>1</v>
      </c>
      <c r="BJ1541" s="30">
        <f>'28'!BI37</f>
        <v>47</v>
      </c>
      <c r="BK1541" s="30">
        <f>'28'!BJ37</f>
        <v>129.69999999999999</v>
      </c>
      <c r="BL1541" s="30">
        <f>'28'!BK37</f>
        <v>62.255999999999993</v>
      </c>
      <c r="BM1541" s="30">
        <f>'28'!BL37</f>
        <v>67.444000000000003</v>
      </c>
    </row>
    <row r="1542" spans="1:65">
      <c r="A1542" s="78">
        <f>'28'!A38</f>
        <v>42914</v>
      </c>
      <c r="B1542" s="82" t="str">
        <f t="shared" si="24"/>
        <v>14:00:00</v>
      </c>
      <c r="C1542" s="30" t="str">
        <f>'28'!B38</f>
        <v>14H00</v>
      </c>
      <c r="D1542" s="30">
        <f>'28'!C38</f>
        <v>796</v>
      </c>
      <c r="E1542" s="30">
        <f>'28'!D38</f>
        <v>839</v>
      </c>
      <c r="F1542" s="30">
        <f>'28'!E38</f>
        <v>584</v>
      </c>
      <c r="G1542" s="30">
        <f>'28'!F38</f>
        <v>56</v>
      </c>
      <c r="H1542" s="30">
        <f>'28'!G38</f>
        <v>0</v>
      </c>
      <c r="I1542" s="30">
        <f>'28'!H38</f>
        <v>21</v>
      </c>
      <c r="J1542" s="30">
        <f>'28'!I38</f>
        <v>2219</v>
      </c>
      <c r="K1542" s="30">
        <f>'28'!J38</f>
        <v>77</v>
      </c>
      <c r="L1542" s="30">
        <f>'28'!K38</f>
        <v>359</v>
      </c>
      <c r="M1542" s="30">
        <f>'28'!L38</f>
        <v>503</v>
      </c>
      <c r="N1542" s="30">
        <f>'28'!M38</f>
        <v>340</v>
      </c>
      <c r="O1542" s="30">
        <f>'28'!N38</f>
        <v>0</v>
      </c>
      <c r="P1542" s="30">
        <f>'28'!O38</f>
        <v>12</v>
      </c>
      <c r="Q1542" s="30">
        <f>'28'!P38</f>
        <v>18</v>
      </c>
      <c r="R1542" s="30">
        <f>'28'!Q38</f>
        <v>12</v>
      </c>
      <c r="S1542" s="30">
        <f>'28'!R38</f>
        <v>0</v>
      </c>
      <c r="T1542" s="30">
        <f>'28'!S38</f>
        <v>1202</v>
      </c>
      <c r="U1542" s="30">
        <f>'28'!T38</f>
        <v>42</v>
      </c>
      <c r="V1542" s="30">
        <f>'28'!U38</f>
        <v>119</v>
      </c>
      <c r="W1542" s="30">
        <f>'28'!V38</f>
        <v>4.22</v>
      </c>
      <c r="X1542" s="30">
        <f>'28'!W38</f>
        <v>3.5</v>
      </c>
      <c r="Y1542" s="30">
        <f>'28'!X38</f>
        <v>6</v>
      </c>
      <c r="Z1542" s="30">
        <f>'28'!Y38</f>
        <v>3.3</v>
      </c>
      <c r="AA1542" s="30">
        <f>'28'!Z38</f>
        <v>4.8</v>
      </c>
      <c r="AB1542" s="30">
        <f>'28'!AA38</f>
        <v>1.7</v>
      </c>
      <c r="AC1542" s="30">
        <f>'28'!AB38</f>
        <v>0</v>
      </c>
      <c r="AD1542" s="30">
        <f>'28'!AC38</f>
        <v>0</v>
      </c>
      <c r="AE1542" s="30">
        <f>'28'!AD38</f>
        <v>0</v>
      </c>
      <c r="AF1542" s="30">
        <f>'28'!AE38</f>
        <v>0.85</v>
      </c>
      <c r="AG1542" s="30">
        <f>'28'!AF38</f>
        <v>0</v>
      </c>
      <c r="AH1542" s="30">
        <f>'28'!AG38</f>
        <v>0</v>
      </c>
      <c r="AI1542" s="30">
        <f>'28'!AH38</f>
        <v>0.85</v>
      </c>
      <c r="AJ1542" s="30">
        <f>'28'!AI38</f>
        <v>60</v>
      </c>
      <c r="AK1542" s="30">
        <f>'28'!AJ38</f>
        <v>60.85</v>
      </c>
      <c r="AL1542" s="30">
        <f>'28'!AK38</f>
        <v>138.17000000000002</v>
      </c>
      <c r="AM1542" s="30">
        <f>'28'!AL38</f>
        <v>143.37</v>
      </c>
      <c r="AN1542" s="30">
        <f>'28'!AM38</f>
        <v>82.52000000000001</v>
      </c>
      <c r="AO1542" s="30">
        <f>'28'!AN38</f>
        <v>0</v>
      </c>
      <c r="AP1542" s="30">
        <f>'28'!AO38</f>
        <v>0</v>
      </c>
      <c r="AQ1542" s="30">
        <f>'28'!AP38</f>
        <v>143.37</v>
      </c>
      <c r="AR1542" s="30">
        <f>'28'!AQ38</f>
        <v>-15.064000000000021</v>
      </c>
      <c r="AS1542" s="30">
        <f>'28'!AR38</f>
        <v>0</v>
      </c>
      <c r="AT1542" s="30">
        <f>'28'!AS38</f>
        <v>60.85</v>
      </c>
      <c r="AU1542" s="30">
        <f>'28'!AT38</f>
        <v>62.255999999999993</v>
      </c>
      <c r="AV1542" s="30">
        <f>'28'!AU38</f>
        <v>123.10599999999999</v>
      </c>
      <c r="AW1542" s="30">
        <f>'28'!AV38</f>
        <v>0</v>
      </c>
      <c r="AX1542" s="30">
        <f>'28'!AW38</f>
        <v>10</v>
      </c>
      <c r="AY1542" s="30">
        <f>'28'!AX38</f>
        <v>120</v>
      </c>
      <c r="AZ1542" s="30">
        <f>'28'!AY38</f>
        <v>0</v>
      </c>
      <c r="BA1542" s="30">
        <f>'28'!AZ38</f>
        <v>36</v>
      </c>
      <c r="BB1542" s="30">
        <f>'28'!BA38</f>
        <v>20</v>
      </c>
      <c r="BC1542" s="30">
        <f>'28'!BB38</f>
        <v>186</v>
      </c>
      <c r="BD1542" s="30">
        <f>'28'!BC38</f>
        <v>176.7</v>
      </c>
      <c r="BE1542" s="30">
        <f>'28'!BD38</f>
        <v>14</v>
      </c>
      <c r="BF1542" s="30">
        <f>'28'!BE38</f>
        <v>15</v>
      </c>
      <c r="BG1542" s="30">
        <f>'28'!BF38</f>
        <v>8</v>
      </c>
      <c r="BH1542" s="30">
        <f>'28'!BG38</f>
        <v>9</v>
      </c>
      <c r="BI1542" s="30">
        <f>'28'!BH38</f>
        <v>1</v>
      </c>
      <c r="BJ1542" s="30">
        <f>'28'!BI38</f>
        <v>47</v>
      </c>
      <c r="BK1542" s="30">
        <f>'28'!BJ38</f>
        <v>129.69999999999999</v>
      </c>
      <c r="BL1542" s="30">
        <f>'28'!BK38</f>
        <v>62.255999999999993</v>
      </c>
      <c r="BM1542" s="30">
        <f>'28'!BL38</f>
        <v>67.444000000000003</v>
      </c>
    </row>
    <row r="1543" spans="1:65">
      <c r="A1543" s="78">
        <f>'28'!A39</f>
        <v>42914</v>
      </c>
      <c r="B1543" s="82" t="str">
        <f t="shared" si="24"/>
        <v>14:30:00</v>
      </c>
      <c r="C1543" s="30" t="str">
        <f>'28'!B39</f>
        <v>14H30</v>
      </c>
      <c r="D1543" s="30">
        <f>'28'!C39</f>
        <v>802</v>
      </c>
      <c r="E1543" s="30">
        <f>'28'!D39</f>
        <v>855</v>
      </c>
      <c r="F1543" s="30">
        <f>'28'!E39</f>
        <v>601</v>
      </c>
      <c r="G1543" s="30">
        <f>'28'!F39</f>
        <v>56</v>
      </c>
      <c r="H1543" s="30">
        <f>'28'!G39</f>
        <v>0</v>
      </c>
      <c r="I1543" s="30">
        <f>'28'!H39</f>
        <v>21</v>
      </c>
      <c r="J1543" s="30">
        <f>'28'!I39</f>
        <v>2258</v>
      </c>
      <c r="K1543" s="30">
        <f>'28'!J39</f>
        <v>77</v>
      </c>
      <c r="L1543" s="30">
        <f>'28'!K39</f>
        <v>352</v>
      </c>
      <c r="M1543" s="30">
        <f>'28'!L39</f>
        <v>510</v>
      </c>
      <c r="N1543" s="30">
        <f>'28'!M39</f>
        <v>340</v>
      </c>
      <c r="O1543" s="30">
        <f>'28'!N39</f>
        <v>0</v>
      </c>
      <c r="P1543" s="30">
        <f>'28'!O39</f>
        <v>12</v>
      </c>
      <c r="Q1543" s="30">
        <f>'28'!P39</f>
        <v>18</v>
      </c>
      <c r="R1543" s="30">
        <f>'28'!Q39</f>
        <v>12</v>
      </c>
      <c r="S1543" s="30">
        <f>'28'!R39</f>
        <v>0</v>
      </c>
      <c r="T1543" s="30">
        <f>'28'!S39</f>
        <v>1202</v>
      </c>
      <c r="U1543" s="30">
        <f>'28'!T39</f>
        <v>42</v>
      </c>
      <c r="V1543" s="30">
        <f>'28'!U39</f>
        <v>119</v>
      </c>
      <c r="W1543" s="30">
        <f>'28'!V39</f>
        <v>4.22</v>
      </c>
      <c r="X1543" s="30">
        <f>'28'!W39</f>
        <v>3.5</v>
      </c>
      <c r="Y1543" s="30">
        <f>'28'!X39</f>
        <v>6</v>
      </c>
      <c r="Z1543" s="30">
        <f>'28'!Y39</f>
        <v>3.3</v>
      </c>
      <c r="AA1543" s="30">
        <f>'28'!Z39</f>
        <v>4.8</v>
      </c>
      <c r="AB1543" s="30">
        <f>'28'!AA39</f>
        <v>1.7</v>
      </c>
      <c r="AC1543" s="30">
        <f>'28'!AB39</f>
        <v>0</v>
      </c>
      <c r="AD1543" s="30">
        <f>'28'!AC39</f>
        <v>0</v>
      </c>
      <c r="AE1543" s="30">
        <f>'28'!AD39</f>
        <v>0</v>
      </c>
      <c r="AF1543" s="30">
        <f>'28'!AE39</f>
        <v>0.85</v>
      </c>
      <c r="AG1543" s="30">
        <f>'28'!AF39</f>
        <v>0</v>
      </c>
      <c r="AH1543" s="30">
        <f>'28'!AG39</f>
        <v>0</v>
      </c>
      <c r="AI1543" s="30">
        <f>'28'!AH39</f>
        <v>0.85</v>
      </c>
      <c r="AJ1543" s="30">
        <f>'28'!AI39</f>
        <v>60</v>
      </c>
      <c r="AK1543" s="30">
        <f>'28'!AJ39</f>
        <v>60.85</v>
      </c>
      <c r="AL1543" s="30">
        <f>'28'!AK39</f>
        <v>138.17000000000002</v>
      </c>
      <c r="AM1543" s="30">
        <f>'28'!AL39</f>
        <v>143.37</v>
      </c>
      <c r="AN1543" s="30">
        <f>'28'!AM39</f>
        <v>82.52000000000001</v>
      </c>
      <c r="AO1543" s="30">
        <f>'28'!AN39</f>
        <v>0</v>
      </c>
      <c r="AP1543" s="30">
        <f>'28'!AO39</f>
        <v>0</v>
      </c>
      <c r="AQ1543" s="30">
        <f>'28'!AP39</f>
        <v>143.37</v>
      </c>
      <c r="AR1543" s="30">
        <f>'28'!AQ39</f>
        <v>-15.064000000000021</v>
      </c>
      <c r="AS1543" s="30">
        <f>'28'!AR39</f>
        <v>0</v>
      </c>
      <c r="AT1543" s="30">
        <f>'28'!AS39</f>
        <v>60.85</v>
      </c>
      <c r="AU1543" s="30">
        <f>'28'!AT39</f>
        <v>62.255999999999993</v>
      </c>
      <c r="AV1543" s="30">
        <f>'28'!AU39</f>
        <v>123.10599999999999</v>
      </c>
      <c r="AW1543" s="30">
        <f>'28'!AV39</f>
        <v>0</v>
      </c>
      <c r="AX1543" s="30">
        <f>'28'!AW39</f>
        <v>10</v>
      </c>
      <c r="AY1543" s="30">
        <f>'28'!AX39</f>
        <v>120</v>
      </c>
      <c r="AZ1543" s="30">
        <f>'28'!AY39</f>
        <v>0</v>
      </c>
      <c r="BA1543" s="30">
        <f>'28'!AZ39</f>
        <v>36</v>
      </c>
      <c r="BB1543" s="30">
        <f>'28'!BA39</f>
        <v>20</v>
      </c>
      <c r="BC1543" s="30">
        <f>'28'!BB39</f>
        <v>186</v>
      </c>
      <c r="BD1543" s="30">
        <f>'28'!BC39</f>
        <v>176.7</v>
      </c>
      <c r="BE1543" s="30">
        <f>'28'!BD39</f>
        <v>14</v>
      </c>
      <c r="BF1543" s="30">
        <f>'28'!BE39</f>
        <v>15</v>
      </c>
      <c r="BG1543" s="30">
        <f>'28'!BF39</f>
        <v>8</v>
      </c>
      <c r="BH1543" s="30">
        <f>'28'!BG39</f>
        <v>9</v>
      </c>
      <c r="BI1543" s="30">
        <f>'28'!BH39</f>
        <v>1</v>
      </c>
      <c r="BJ1543" s="30">
        <f>'28'!BI39</f>
        <v>47</v>
      </c>
      <c r="BK1543" s="30">
        <f>'28'!BJ39</f>
        <v>129.69999999999999</v>
      </c>
      <c r="BL1543" s="30">
        <f>'28'!BK39</f>
        <v>62.255999999999993</v>
      </c>
      <c r="BM1543" s="30">
        <f>'28'!BL39</f>
        <v>67.444000000000003</v>
      </c>
    </row>
    <row r="1544" spans="1:65">
      <c r="A1544" s="78">
        <f>'28'!A40</f>
        <v>42914</v>
      </c>
      <c r="B1544" s="82" t="str">
        <f t="shared" si="24"/>
        <v>15:00:00</v>
      </c>
      <c r="C1544" s="30" t="str">
        <f>'28'!B40</f>
        <v>15H00</v>
      </c>
      <c r="D1544" s="30">
        <f>'28'!C40</f>
        <v>847</v>
      </c>
      <c r="E1544" s="30">
        <f>'28'!D40</f>
        <v>864</v>
      </c>
      <c r="F1544" s="30">
        <f>'28'!E40</f>
        <v>610</v>
      </c>
      <c r="G1544" s="30">
        <f>'28'!F40</f>
        <v>58</v>
      </c>
      <c r="H1544" s="30">
        <f>'28'!G40</f>
        <v>0</v>
      </c>
      <c r="I1544" s="30">
        <f>'28'!H40</f>
        <v>21</v>
      </c>
      <c r="J1544" s="30">
        <f>'28'!I40</f>
        <v>2321</v>
      </c>
      <c r="K1544" s="30">
        <f>'28'!J40</f>
        <v>79</v>
      </c>
      <c r="L1544" s="30">
        <f>'28'!K40</f>
        <v>359</v>
      </c>
      <c r="M1544" s="30">
        <f>'28'!L40</f>
        <v>506</v>
      </c>
      <c r="N1544" s="30">
        <f>'28'!M40</f>
        <v>340</v>
      </c>
      <c r="O1544" s="30">
        <f>'28'!N40</f>
        <v>0</v>
      </c>
      <c r="P1544" s="30">
        <f>'28'!O40</f>
        <v>12</v>
      </c>
      <c r="Q1544" s="30">
        <f>'28'!P40</f>
        <v>18</v>
      </c>
      <c r="R1544" s="30">
        <f>'28'!Q40</f>
        <v>12</v>
      </c>
      <c r="S1544" s="30">
        <f>'28'!R40</f>
        <v>0</v>
      </c>
      <c r="T1544" s="30">
        <f>'28'!S40</f>
        <v>1205</v>
      </c>
      <c r="U1544" s="30">
        <f>'28'!T40</f>
        <v>42</v>
      </c>
      <c r="V1544" s="30">
        <f>'28'!U40</f>
        <v>121</v>
      </c>
      <c r="W1544" s="30">
        <f>'28'!V40</f>
        <v>4.83</v>
      </c>
      <c r="X1544" s="30">
        <f>'28'!W40</f>
        <v>3.5</v>
      </c>
      <c r="Y1544" s="30">
        <f>'28'!X40</f>
        <v>5.8</v>
      </c>
      <c r="Z1544" s="30">
        <f>'28'!Y40</f>
        <v>3.5</v>
      </c>
      <c r="AA1544" s="30">
        <f>'28'!Z40</f>
        <v>4.9000000000000004</v>
      </c>
      <c r="AB1544" s="30">
        <f>'28'!AA40</f>
        <v>2</v>
      </c>
      <c r="AC1544" s="30">
        <f>'28'!AB40</f>
        <v>0</v>
      </c>
      <c r="AD1544" s="30">
        <f>'28'!AC40</f>
        <v>0</v>
      </c>
      <c r="AE1544" s="30">
        <f>'28'!AD40</f>
        <v>0</v>
      </c>
      <c r="AF1544" s="30">
        <f>'28'!AE40</f>
        <v>0.8</v>
      </c>
      <c r="AG1544" s="30">
        <f>'28'!AF40</f>
        <v>0</v>
      </c>
      <c r="AH1544" s="30">
        <f>'28'!AG40</f>
        <v>0</v>
      </c>
      <c r="AI1544" s="30">
        <f>'28'!AH40</f>
        <v>0.8</v>
      </c>
      <c r="AJ1544" s="30">
        <f>'28'!AI40</f>
        <v>60</v>
      </c>
      <c r="AK1544" s="30">
        <f>'28'!AJ40</f>
        <v>60.8</v>
      </c>
      <c r="AL1544" s="30">
        <f>'28'!AK40</f>
        <v>140.83000000000001</v>
      </c>
      <c r="AM1544" s="30">
        <f>'28'!AL40</f>
        <v>146.33000000000001</v>
      </c>
      <c r="AN1544" s="30">
        <f>'28'!AM40</f>
        <v>85.530000000000015</v>
      </c>
      <c r="AO1544" s="30">
        <f>'28'!AN40</f>
        <v>0</v>
      </c>
      <c r="AP1544" s="30">
        <f>'28'!AO40</f>
        <v>0</v>
      </c>
      <c r="AQ1544" s="30">
        <f>'28'!AP40</f>
        <v>146.33000000000001</v>
      </c>
      <c r="AR1544" s="30">
        <f>'28'!AQ40</f>
        <v>-17.774000000000029</v>
      </c>
      <c r="AS1544" s="30">
        <f>'28'!AR40</f>
        <v>0</v>
      </c>
      <c r="AT1544" s="30">
        <f>'28'!AS40</f>
        <v>60.8</v>
      </c>
      <c r="AU1544" s="30">
        <f>'28'!AT40</f>
        <v>62.255999999999993</v>
      </c>
      <c r="AV1544" s="30">
        <f>'28'!AU40</f>
        <v>123.05599999999998</v>
      </c>
      <c r="AW1544" s="30">
        <f>'28'!AV40</f>
        <v>0</v>
      </c>
      <c r="AX1544" s="30">
        <f>'28'!AW40</f>
        <v>10</v>
      </c>
      <c r="AY1544" s="30">
        <f>'28'!AX40</f>
        <v>120</v>
      </c>
      <c r="AZ1544" s="30">
        <f>'28'!AY40</f>
        <v>0</v>
      </c>
      <c r="BA1544" s="30">
        <f>'28'!AZ40</f>
        <v>36</v>
      </c>
      <c r="BB1544" s="30">
        <f>'28'!BA40</f>
        <v>20</v>
      </c>
      <c r="BC1544" s="30">
        <f>'28'!BB40</f>
        <v>186</v>
      </c>
      <c r="BD1544" s="30">
        <f>'28'!BC40</f>
        <v>176.7</v>
      </c>
      <c r="BE1544" s="30">
        <f>'28'!BD40</f>
        <v>14</v>
      </c>
      <c r="BF1544" s="30">
        <f>'28'!BE40</f>
        <v>15</v>
      </c>
      <c r="BG1544" s="30">
        <f>'28'!BF40</f>
        <v>8</v>
      </c>
      <c r="BH1544" s="30">
        <f>'28'!BG40</f>
        <v>9</v>
      </c>
      <c r="BI1544" s="30">
        <f>'28'!BH40</f>
        <v>1</v>
      </c>
      <c r="BJ1544" s="30">
        <f>'28'!BI40</f>
        <v>47</v>
      </c>
      <c r="BK1544" s="30">
        <f>'28'!BJ40</f>
        <v>129.69999999999999</v>
      </c>
      <c r="BL1544" s="30">
        <f>'28'!BK40</f>
        <v>62.255999999999993</v>
      </c>
      <c r="BM1544" s="30">
        <f>'28'!BL40</f>
        <v>67.444000000000003</v>
      </c>
    </row>
    <row r="1545" spans="1:65">
      <c r="A1545" s="78">
        <f>'28'!A41</f>
        <v>42914</v>
      </c>
      <c r="B1545" s="82" t="str">
        <f t="shared" si="24"/>
        <v>15:30:00</v>
      </c>
      <c r="C1545" s="30" t="str">
        <f>'28'!B41</f>
        <v>15H30</v>
      </c>
      <c r="D1545" s="30">
        <f>'28'!C41</f>
        <v>845</v>
      </c>
      <c r="E1545" s="30">
        <f>'28'!D41</f>
        <v>856</v>
      </c>
      <c r="F1545" s="30">
        <f>'28'!E41</f>
        <v>608</v>
      </c>
      <c r="G1545" s="30">
        <f>'28'!F41</f>
        <v>58</v>
      </c>
      <c r="H1545" s="30">
        <f>'28'!G41</f>
        <v>0</v>
      </c>
      <c r="I1545" s="30">
        <f>'28'!H41</f>
        <v>21</v>
      </c>
      <c r="J1545" s="30">
        <f>'28'!I41</f>
        <v>2309</v>
      </c>
      <c r="K1545" s="30">
        <f>'28'!J41</f>
        <v>79</v>
      </c>
      <c r="L1545" s="30">
        <f>'28'!K41</f>
        <v>369</v>
      </c>
      <c r="M1545" s="30">
        <f>'28'!L41</f>
        <v>513</v>
      </c>
      <c r="N1545" s="30">
        <f>'28'!M41</f>
        <v>360</v>
      </c>
      <c r="O1545" s="30">
        <f>'28'!N41</f>
        <v>0</v>
      </c>
      <c r="P1545" s="30">
        <f>'28'!O41</f>
        <v>13</v>
      </c>
      <c r="Q1545" s="30">
        <f>'28'!P41</f>
        <v>18</v>
      </c>
      <c r="R1545" s="30">
        <f>'28'!Q41</f>
        <v>13</v>
      </c>
      <c r="S1545" s="30">
        <f>'28'!R41</f>
        <v>0</v>
      </c>
      <c r="T1545" s="30">
        <f>'28'!S41</f>
        <v>1242</v>
      </c>
      <c r="U1545" s="30">
        <f>'28'!T41</f>
        <v>44</v>
      </c>
      <c r="V1545" s="30">
        <f>'28'!U41</f>
        <v>123</v>
      </c>
      <c r="W1545" s="30">
        <f>'28'!V41</f>
        <v>4.83</v>
      </c>
      <c r="X1545" s="30">
        <f>'28'!W41</f>
        <v>3.5</v>
      </c>
      <c r="Y1545" s="30">
        <f>'28'!X41</f>
        <v>5.8</v>
      </c>
      <c r="Z1545" s="30">
        <f>'28'!Y41</f>
        <v>3.5</v>
      </c>
      <c r="AA1545" s="30">
        <f>'28'!Z41</f>
        <v>4.9000000000000004</v>
      </c>
      <c r="AB1545" s="30">
        <f>'28'!AA41</f>
        <v>2</v>
      </c>
      <c r="AC1545" s="30">
        <f>'28'!AB41</f>
        <v>0</v>
      </c>
      <c r="AD1545" s="30">
        <f>'28'!AC41</f>
        <v>0</v>
      </c>
      <c r="AE1545" s="30">
        <f>'28'!AD41</f>
        <v>0</v>
      </c>
      <c r="AF1545" s="30">
        <f>'28'!AE41</f>
        <v>0.8</v>
      </c>
      <c r="AG1545" s="30">
        <f>'28'!AF41</f>
        <v>0</v>
      </c>
      <c r="AH1545" s="30">
        <f>'28'!AG41</f>
        <v>0</v>
      </c>
      <c r="AI1545" s="30">
        <f>'28'!AH41</f>
        <v>0.8</v>
      </c>
      <c r="AJ1545" s="30">
        <f>'28'!AI41</f>
        <v>60</v>
      </c>
      <c r="AK1545" s="30">
        <f>'28'!AJ41</f>
        <v>60.8</v>
      </c>
      <c r="AL1545" s="30">
        <f>'28'!AK41</f>
        <v>142.83000000000001</v>
      </c>
      <c r="AM1545" s="30">
        <f>'28'!AL41</f>
        <v>148.33000000000001</v>
      </c>
      <c r="AN1545" s="30">
        <f>'28'!AM41</f>
        <v>87.530000000000015</v>
      </c>
      <c r="AO1545" s="30">
        <f>'28'!AN41</f>
        <v>0</v>
      </c>
      <c r="AP1545" s="30">
        <f>'28'!AO41</f>
        <v>0</v>
      </c>
      <c r="AQ1545" s="30">
        <f>'28'!AP41</f>
        <v>148.33000000000001</v>
      </c>
      <c r="AR1545" s="30">
        <f>'28'!AQ41</f>
        <v>-19.774000000000029</v>
      </c>
      <c r="AS1545" s="30">
        <f>'28'!AR41</f>
        <v>0</v>
      </c>
      <c r="AT1545" s="30">
        <f>'28'!AS41</f>
        <v>60.8</v>
      </c>
      <c r="AU1545" s="30">
        <f>'28'!AT41</f>
        <v>62.255999999999993</v>
      </c>
      <c r="AV1545" s="30">
        <f>'28'!AU41</f>
        <v>123.05599999999998</v>
      </c>
      <c r="AW1545" s="30">
        <f>'28'!AV41</f>
        <v>0</v>
      </c>
      <c r="AX1545" s="30">
        <f>'28'!AW41</f>
        <v>10</v>
      </c>
      <c r="AY1545" s="30">
        <f>'28'!AX41</f>
        <v>120</v>
      </c>
      <c r="AZ1545" s="30">
        <f>'28'!AY41</f>
        <v>0</v>
      </c>
      <c r="BA1545" s="30">
        <f>'28'!AZ41</f>
        <v>36</v>
      </c>
      <c r="BB1545" s="30">
        <f>'28'!BA41</f>
        <v>20</v>
      </c>
      <c r="BC1545" s="30">
        <f>'28'!BB41</f>
        <v>186</v>
      </c>
      <c r="BD1545" s="30">
        <f>'28'!BC41</f>
        <v>176.7</v>
      </c>
      <c r="BE1545" s="30">
        <f>'28'!BD41</f>
        <v>14</v>
      </c>
      <c r="BF1545" s="30">
        <f>'28'!BE41</f>
        <v>15</v>
      </c>
      <c r="BG1545" s="30">
        <f>'28'!BF41</f>
        <v>8</v>
      </c>
      <c r="BH1545" s="30">
        <f>'28'!BG41</f>
        <v>9</v>
      </c>
      <c r="BI1545" s="30">
        <f>'28'!BH41</f>
        <v>1</v>
      </c>
      <c r="BJ1545" s="30">
        <f>'28'!BI41</f>
        <v>47</v>
      </c>
      <c r="BK1545" s="30">
        <f>'28'!BJ41</f>
        <v>129.69999999999999</v>
      </c>
      <c r="BL1545" s="30">
        <f>'28'!BK41</f>
        <v>62.255999999999993</v>
      </c>
      <c r="BM1545" s="30">
        <f>'28'!BL41</f>
        <v>67.444000000000003</v>
      </c>
    </row>
    <row r="1546" spans="1:65">
      <c r="A1546" s="78">
        <f>'28'!A42</f>
        <v>42914</v>
      </c>
      <c r="B1546" s="82" t="str">
        <f t="shared" si="24"/>
        <v>16:00:00</v>
      </c>
      <c r="C1546" s="30" t="str">
        <f>'28'!B42</f>
        <v>16H00</v>
      </c>
      <c r="D1546" s="30">
        <f>'28'!C42</f>
        <v>841</v>
      </c>
      <c r="E1546" s="30">
        <f>'28'!D42</f>
        <v>851</v>
      </c>
      <c r="F1546" s="30">
        <f>'28'!E42</f>
        <v>605</v>
      </c>
      <c r="G1546" s="30">
        <f>'28'!F42</f>
        <v>58</v>
      </c>
      <c r="H1546" s="30">
        <f>'28'!G42</f>
        <v>0</v>
      </c>
      <c r="I1546" s="30">
        <f>'28'!H42</f>
        <v>20</v>
      </c>
      <c r="J1546" s="30">
        <f>'28'!I42</f>
        <v>2297</v>
      </c>
      <c r="K1546" s="30">
        <f>'28'!J42</f>
        <v>78</v>
      </c>
      <c r="L1546" s="30">
        <f>'28'!K42</f>
        <v>367</v>
      </c>
      <c r="M1546" s="30">
        <f>'28'!L42</f>
        <v>510</v>
      </c>
      <c r="N1546" s="30">
        <f>'28'!M42</f>
        <v>370</v>
      </c>
      <c r="O1546" s="30">
        <f>'28'!N42</f>
        <v>0</v>
      </c>
      <c r="P1546" s="30">
        <f>'28'!O42</f>
        <v>13</v>
      </c>
      <c r="Q1546" s="30">
        <f>'28'!P42</f>
        <v>18</v>
      </c>
      <c r="R1546" s="30">
        <f>'28'!Q42</f>
        <v>13</v>
      </c>
      <c r="S1546" s="30">
        <f>'28'!R42</f>
        <v>0</v>
      </c>
      <c r="T1546" s="30">
        <f>'28'!S42</f>
        <v>1247</v>
      </c>
      <c r="U1546" s="30">
        <f>'28'!T42</f>
        <v>44</v>
      </c>
      <c r="V1546" s="30">
        <f>'28'!U42</f>
        <v>122</v>
      </c>
      <c r="W1546" s="30">
        <f>'28'!V42</f>
        <v>4.83</v>
      </c>
      <c r="X1546" s="30">
        <f>'28'!W42</f>
        <v>3.5</v>
      </c>
      <c r="Y1546" s="30">
        <f>'28'!X42</f>
        <v>5.8</v>
      </c>
      <c r="Z1546" s="30">
        <f>'28'!Y42</f>
        <v>3.6</v>
      </c>
      <c r="AA1546" s="30">
        <f>'28'!Z42</f>
        <v>5.3</v>
      </c>
      <c r="AB1546" s="30">
        <f>'28'!AA42</f>
        <v>2.2999999999999998</v>
      </c>
      <c r="AC1546" s="30">
        <f>'28'!AB42</f>
        <v>0</v>
      </c>
      <c r="AD1546" s="30">
        <f>'28'!AC42</f>
        <v>0</v>
      </c>
      <c r="AE1546" s="30">
        <f>'28'!AD42</f>
        <v>0</v>
      </c>
      <c r="AF1546" s="30">
        <f>'28'!AE42</f>
        <v>0.8</v>
      </c>
      <c r="AG1546" s="30">
        <f>'28'!AF42</f>
        <v>0</v>
      </c>
      <c r="AH1546" s="30">
        <f>'28'!AG42</f>
        <v>0</v>
      </c>
      <c r="AI1546" s="30">
        <f>'28'!AH42</f>
        <v>0.8</v>
      </c>
      <c r="AJ1546" s="30">
        <f>'28'!AI42</f>
        <v>60</v>
      </c>
      <c r="AK1546" s="30">
        <f>'28'!AJ42</f>
        <v>60.8</v>
      </c>
      <c r="AL1546" s="30">
        <f>'28'!AK42</f>
        <v>142.33000000000001</v>
      </c>
      <c r="AM1546" s="30">
        <f>'28'!AL42</f>
        <v>148.13000000000002</v>
      </c>
      <c r="AN1546" s="30">
        <f>'28'!AM42</f>
        <v>87.330000000000027</v>
      </c>
      <c r="AO1546" s="30">
        <f>'28'!AN42</f>
        <v>0</v>
      </c>
      <c r="AP1546" s="30">
        <f>'28'!AO42</f>
        <v>0</v>
      </c>
      <c r="AQ1546" s="30">
        <f>'28'!AP42</f>
        <v>148.13000000000002</v>
      </c>
      <c r="AR1546" s="30">
        <f>'28'!AQ42</f>
        <v>-19.274000000000029</v>
      </c>
      <c r="AS1546" s="30">
        <f>'28'!AR42</f>
        <v>0</v>
      </c>
      <c r="AT1546" s="30">
        <f>'28'!AS42</f>
        <v>60.8</v>
      </c>
      <c r="AU1546" s="30">
        <f>'28'!AT42</f>
        <v>62.255999999999993</v>
      </c>
      <c r="AV1546" s="30">
        <f>'28'!AU42</f>
        <v>123.05599999999998</v>
      </c>
      <c r="AW1546" s="30">
        <f>'28'!AV42</f>
        <v>0</v>
      </c>
      <c r="AX1546" s="30">
        <f>'28'!AW42</f>
        <v>10</v>
      </c>
      <c r="AY1546" s="30">
        <f>'28'!AX42</f>
        <v>120</v>
      </c>
      <c r="AZ1546" s="30">
        <f>'28'!AY42</f>
        <v>0</v>
      </c>
      <c r="BA1546" s="30">
        <f>'28'!AZ42</f>
        <v>36</v>
      </c>
      <c r="BB1546" s="30">
        <f>'28'!BA42</f>
        <v>20</v>
      </c>
      <c r="BC1546" s="30">
        <f>'28'!BB42</f>
        <v>186</v>
      </c>
      <c r="BD1546" s="30">
        <f>'28'!BC42</f>
        <v>176.7</v>
      </c>
      <c r="BE1546" s="30">
        <f>'28'!BD42</f>
        <v>14</v>
      </c>
      <c r="BF1546" s="30">
        <f>'28'!BE42</f>
        <v>15</v>
      </c>
      <c r="BG1546" s="30">
        <f>'28'!BF42</f>
        <v>8</v>
      </c>
      <c r="BH1546" s="30">
        <f>'28'!BG42</f>
        <v>9</v>
      </c>
      <c r="BI1546" s="30">
        <f>'28'!BH42</f>
        <v>1</v>
      </c>
      <c r="BJ1546" s="30">
        <f>'28'!BI42</f>
        <v>47</v>
      </c>
      <c r="BK1546" s="30">
        <f>'28'!BJ42</f>
        <v>129.69999999999999</v>
      </c>
      <c r="BL1546" s="30">
        <f>'28'!BK42</f>
        <v>62.255999999999993</v>
      </c>
      <c r="BM1546" s="30">
        <f>'28'!BL42</f>
        <v>67.444000000000003</v>
      </c>
    </row>
    <row r="1547" spans="1:65">
      <c r="A1547" s="78">
        <f>'28'!A43</f>
        <v>42914</v>
      </c>
      <c r="B1547" s="82" t="str">
        <f t="shared" si="24"/>
        <v>16:30:00</v>
      </c>
      <c r="C1547" s="30" t="str">
        <f>'28'!B43</f>
        <v>16H30</v>
      </c>
      <c r="D1547" s="30">
        <f>'28'!C43</f>
        <v>844</v>
      </c>
      <c r="E1547" s="30">
        <f>'28'!D43</f>
        <v>849</v>
      </c>
      <c r="F1547" s="30">
        <f>'28'!E43</f>
        <v>605</v>
      </c>
      <c r="G1547" s="30">
        <f>'28'!F43</f>
        <v>58</v>
      </c>
      <c r="H1547" s="30">
        <f>'28'!G43</f>
        <v>0</v>
      </c>
      <c r="I1547" s="30">
        <f>'28'!H43</f>
        <v>21</v>
      </c>
      <c r="J1547" s="30">
        <f>'28'!I43</f>
        <v>2298</v>
      </c>
      <c r="K1547" s="30">
        <f>'28'!J43</f>
        <v>79</v>
      </c>
      <c r="L1547" s="30">
        <f>'28'!K43</f>
        <v>375</v>
      </c>
      <c r="M1547" s="30">
        <f>'28'!L43</f>
        <v>491</v>
      </c>
      <c r="N1547" s="30">
        <f>'28'!M43</f>
        <v>380</v>
      </c>
      <c r="O1547" s="30">
        <f>'28'!N43</f>
        <v>0</v>
      </c>
      <c r="P1547" s="30">
        <f>'28'!O43</f>
        <v>13</v>
      </c>
      <c r="Q1547" s="30">
        <f>'28'!P43</f>
        <v>17</v>
      </c>
      <c r="R1547" s="30">
        <f>'28'!Q43</f>
        <v>13</v>
      </c>
      <c r="S1547" s="30">
        <f>'28'!R43</f>
        <v>0</v>
      </c>
      <c r="T1547" s="30">
        <f>'28'!S43</f>
        <v>1246</v>
      </c>
      <c r="U1547" s="30">
        <f>'28'!T43</f>
        <v>43</v>
      </c>
      <c r="V1547" s="30">
        <f>'28'!U43</f>
        <v>122</v>
      </c>
      <c r="W1547" s="30">
        <f>'28'!V43</f>
        <v>4.83</v>
      </c>
      <c r="X1547" s="30">
        <f>'28'!W43</f>
        <v>3.5</v>
      </c>
      <c r="Y1547" s="30">
        <f>'28'!X43</f>
        <v>6.5</v>
      </c>
      <c r="Z1547" s="30">
        <f>'28'!Y43</f>
        <v>3.6</v>
      </c>
      <c r="AA1547" s="30">
        <f>'28'!Z43</f>
        <v>5.3</v>
      </c>
      <c r="AB1547" s="30">
        <f>'28'!AA43</f>
        <v>2.2999999999999998</v>
      </c>
      <c r="AC1547" s="30">
        <f>'28'!AB43</f>
        <v>0</v>
      </c>
      <c r="AD1547" s="30">
        <f>'28'!AC43</f>
        <v>0</v>
      </c>
      <c r="AE1547" s="30">
        <f>'28'!AD43</f>
        <v>0</v>
      </c>
      <c r="AF1547" s="30">
        <f>'28'!AE43</f>
        <v>0.8</v>
      </c>
      <c r="AG1547" s="30">
        <f>'28'!AF43</f>
        <v>0</v>
      </c>
      <c r="AH1547" s="30">
        <f>'28'!AG43</f>
        <v>0</v>
      </c>
      <c r="AI1547" s="30">
        <f>'28'!AH43</f>
        <v>0.8</v>
      </c>
      <c r="AJ1547" s="30">
        <f>'28'!AI43</f>
        <v>60</v>
      </c>
      <c r="AK1547" s="30">
        <f>'28'!AJ43</f>
        <v>60.8</v>
      </c>
      <c r="AL1547" s="30">
        <f>'28'!AK43</f>
        <v>143.03</v>
      </c>
      <c r="AM1547" s="30">
        <f>'28'!AL43</f>
        <v>148.83000000000001</v>
      </c>
      <c r="AN1547" s="30">
        <f>'28'!AM43</f>
        <v>88.030000000000015</v>
      </c>
      <c r="AO1547" s="30">
        <f>'28'!AN43</f>
        <v>0</v>
      </c>
      <c r="AP1547" s="30">
        <f>'28'!AO43</f>
        <v>0</v>
      </c>
      <c r="AQ1547" s="30">
        <f>'28'!AP43</f>
        <v>148.83000000000001</v>
      </c>
      <c r="AR1547" s="30">
        <f>'28'!AQ43</f>
        <v>-19.974000000000018</v>
      </c>
      <c r="AS1547" s="30">
        <f>'28'!AR43</f>
        <v>0</v>
      </c>
      <c r="AT1547" s="30">
        <f>'28'!AS43</f>
        <v>60.8</v>
      </c>
      <c r="AU1547" s="30">
        <f>'28'!AT43</f>
        <v>62.255999999999993</v>
      </c>
      <c r="AV1547" s="30">
        <f>'28'!AU43</f>
        <v>123.05599999999998</v>
      </c>
      <c r="AW1547" s="30">
        <f>'28'!AV43</f>
        <v>0</v>
      </c>
      <c r="AX1547" s="30">
        <f>'28'!AW43</f>
        <v>10</v>
      </c>
      <c r="AY1547" s="30">
        <f>'28'!AX43</f>
        <v>120</v>
      </c>
      <c r="AZ1547" s="30">
        <f>'28'!AY43</f>
        <v>0</v>
      </c>
      <c r="BA1547" s="30">
        <f>'28'!AZ43</f>
        <v>36</v>
      </c>
      <c r="BB1547" s="30">
        <f>'28'!BA43</f>
        <v>20</v>
      </c>
      <c r="BC1547" s="30">
        <f>'28'!BB43</f>
        <v>186</v>
      </c>
      <c r="BD1547" s="30">
        <f>'28'!BC43</f>
        <v>176.7</v>
      </c>
      <c r="BE1547" s="30">
        <f>'28'!BD43</f>
        <v>14</v>
      </c>
      <c r="BF1547" s="30">
        <f>'28'!BE43</f>
        <v>15</v>
      </c>
      <c r="BG1547" s="30">
        <f>'28'!BF43</f>
        <v>8</v>
      </c>
      <c r="BH1547" s="30">
        <f>'28'!BG43</f>
        <v>9</v>
      </c>
      <c r="BI1547" s="30">
        <f>'28'!BH43</f>
        <v>1</v>
      </c>
      <c r="BJ1547" s="30">
        <f>'28'!BI43</f>
        <v>47</v>
      </c>
      <c r="BK1547" s="30">
        <f>'28'!BJ43</f>
        <v>129.69999999999999</v>
      </c>
      <c r="BL1547" s="30">
        <f>'28'!BK43</f>
        <v>62.255999999999993</v>
      </c>
      <c r="BM1547" s="30">
        <f>'28'!BL43</f>
        <v>67.444000000000003</v>
      </c>
    </row>
    <row r="1548" spans="1:65">
      <c r="A1548" s="78">
        <f>'28'!A44</f>
        <v>42914</v>
      </c>
      <c r="B1548" s="82" t="str">
        <f t="shared" si="24"/>
        <v>17:00:00</v>
      </c>
      <c r="C1548" s="30" t="str">
        <f>'28'!B44</f>
        <v>17H00</v>
      </c>
      <c r="D1548" s="30">
        <f>'28'!C44</f>
        <v>818</v>
      </c>
      <c r="E1548" s="30">
        <f>'28'!D44</f>
        <v>843</v>
      </c>
      <c r="F1548" s="30">
        <f>'28'!E44</f>
        <v>574</v>
      </c>
      <c r="G1548" s="30">
        <f>'28'!F44</f>
        <v>57</v>
      </c>
      <c r="H1548" s="30">
        <f>'28'!G44</f>
        <v>0</v>
      </c>
      <c r="I1548" s="30">
        <f>'28'!H44</f>
        <v>19</v>
      </c>
      <c r="J1548" s="30">
        <f>'28'!I44</f>
        <v>2235</v>
      </c>
      <c r="K1548" s="30">
        <f>'28'!J44</f>
        <v>76</v>
      </c>
      <c r="L1548" s="30">
        <f>'28'!K44</f>
        <v>362</v>
      </c>
      <c r="M1548" s="30">
        <f>'28'!L44</f>
        <v>468</v>
      </c>
      <c r="N1548" s="30">
        <f>'28'!M44</f>
        <v>390</v>
      </c>
      <c r="O1548" s="30">
        <f>'28'!N44</f>
        <v>0</v>
      </c>
      <c r="P1548" s="30">
        <f>'28'!O44</f>
        <v>13</v>
      </c>
      <c r="Q1548" s="30">
        <f>'28'!P44</f>
        <v>16</v>
      </c>
      <c r="R1548" s="30">
        <f>'28'!Q44</f>
        <v>14</v>
      </c>
      <c r="S1548" s="30">
        <f>'28'!R44</f>
        <v>0</v>
      </c>
      <c r="T1548" s="30">
        <f>'28'!S44</f>
        <v>1220</v>
      </c>
      <c r="U1548" s="30">
        <f>'28'!T44</f>
        <v>43</v>
      </c>
      <c r="V1548" s="30">
        <f>'28'!U44</f>
        <v>119</v>
      </c>
      <c r="W1548" s="30">
        <f>'28'!V44</f>
        <v>4.83</v>
      </c>
      <c r="X1548" s="30">
        <f>'28'!W44</f>
        <v>3.5</v>
      </c>
      <c r="Y1548" s="30">
        <f>'28'!X44</f>
        <v>6.5</v>
      </c>
      <c r="Z1548" s="30">
        <f>'28'!Y44</f>
        <v>3.5</v>
      </c>
      <c r="AA1548" s="30">
        <f>'28'!Z44</f>
        <v>5.8</v>
      </c>
      <c r="AB1548" s="30">
        <f>'28'!AA44</f>
        <v>2.4</v>
      </c>
      <c r="AC1548" s="30">
        <f>'28'!AB44</f>
        <v>0</v>
      </c>
      <c r="AD1548" s="30">
        <f>'28'!AC44</f>
        <v>0</v>
      </c>
      <c r="AE1548" s="30">
        <f>'28'!AD44</f>
        <v>0</v>
      </c>
      <c r="AF1548" s="30">
        <f>'28'!AE44</f>
        <v>0.8</v>
      </c>
      <c r="AG1548" s="30">
        <f>'28'!AF44</f>
        <v>0</v>
      </c>
      <c r="AH1548" s="30">
        <f>'28'!AG44</f>
        <v>0</v>
      </c>
      <c r="AI1548" s="30">
        <f>'28'!AH44</f>
        <v>0.8</v>
      </c>
      <c r="AJ1548" s="30">
        <f>'28'!AI44</f>
        <v>60</v>
      </c>
      <c r="AK1548" s="30">
        <f>'28'!AJ44</f>
        <v>60.8</v>
      </c>
      <c r="AL1548" s="30">
        <f>'28'!AK44</f>
        <v>140.43</v>
      </c>
      <c r="AM1548" s="30">
        <f>'28'!AL44</f>
        <v>146.33000000000001</v>
      </c>
      <c r="AN1548" s="30">
        <f>'28'!AM44</f>
        <v>85.530000000000015</v>
      </c>
      <c r="AO1548" s="30">
        <f>'28'!AN44</f>
        <v>0</v>
      </c>
      <c r="AP1548" s="30">
        <f>'28'!AO44</f>
        <v>0</v>
      </c>
      <c r="AQ1548" s="30">
        <f>'28'!AP44</f>
        <v>146.33000000000001</v>
      </c>
      <c r="AR1548" s="30">
        <f>'28'!AQ44</f>
        <v>-17.374000000000024</v>
      </c>
      <c r="AS1548" s="30">
        <f>'28'!AR44</f>
        <v>0</v>
      </c>
      <c r="AT1548" s="30">
        <f>'28'!AS44</f>
        <v>60.8</v>
      </c>
      <c r="AU1548" s="30">
        <f>'28'!AT44</f>
        <v>62.255999999999993</v>
      </c>
      <c r="AV1548" s="30">
        <f>'28'!AU44</f>
        <v>123.05599999999998</v>
      </c>
      <c r="AW1548" s="30">
        <f>'28'!AV44</f>
        <v>0</v>
      </c>
      <c r="AX1548" s="30">
        <f>'28'!AW44</f>
        <v>10</v>
      </c>
      <c r="AY1548" s="30">
        <f>'28'!AX44</f>
        <v>120</v>
      </c>
      <c r="AZ1548" s="30">
        <f>'28'!AY44</f>
        <v>0</v>
      </c>
      <c r="BA1548" s="30">
        <f>'28'!AZ44</f>
        <v>36</v>
      </c>
      <c r="BB1548" s="30">
        <f>'28'!BA44</f>
        <v>20</v>
      </c>
      <c r="BC1548" s="30">
        <f>'28'!BB44</f>
        <v>186</v>
      </c>
      <c r="BD1548" s="30">
        <f>'28'!BC44</f>
        <v>176.7</v>
      </c>
      <c r="BE1548" s="30">
        <f>'28'!BD44</f>
        <v>14</v>
      </c>
      <c r="BF1548" s="30">
        <f>'28'!BE44</f>
        <v>15</v>
      </c>
      <c r="BG1548" s="30">
        <f>'28'!BF44</f>
        <v>8</v>
      </c>
      <c r="BH1548" s="30">
        <f>'28'!BG44</f>
        <v>9</v>
      </c>
      <c r="BI1548" s="30">
        <f>'28'!BH44</f>
        <v>1</v>
      </c>
      <c r="BJ1548" s="30">
        <f>'28'!BI44</f>
        <v>47</v>
      </c>
      <c r="BK1548" s="30">
        <f>'28'!BJ44</f>
        <v>129.69999999999999</v>
      </c>
      <c r="BL1548" s="30">
        <f>'28'!BK44</f>
        <v>62.255999999999993</v>
      </c>
      <c r="BM1548" s="30">
        <f>'28'!BL44</f>
        <v>67.444000000000003</v>
      </c>
    </row>
    <row r="1549" spans="1:65">
      <c r="A1549" s="78">
        <f>'28'!A45</f>
        <v>42914</v>
      </c>
      <c r="B1549" s="82" t="str">
        <f t="shared" si="24"/>
        <v>17:30:00</v>
      </c>
      <c r="C1549" s="30" t="str">
        <f>'28'!B45</f>
        <v>17H30</v>
      </c>
      <c r="D1549" s="30">
        <f>'28'!C45</f>
        <v>800</v>
      </c>
      <c r="E1549" s="30">
        <f>'28'!D45</f>
        <v>822</v>
      </c>
      <c r="F1549" s="30">
        <f>'28'!E45</f>
        <v>535</v>
      </c>
      <c r="G1549" s="30">
        <f>'28'!F45</f>
        <v>56</v>
      </c>
      <c r="H1549" s="30">
        <f>'28'!G45</f>
        <v>0</v>
      </c>
      <c r="I1549" s="30">
        <f>'28'!H45</f>
        <v>18</v>
      </c>
      <c r="J1549" s="30">
        <f>'28'!I45</f>
        <v>2157</v>
      </c>
      <c r="K1549" s="30">
        <f>'28'!J45</f>
        <v>74</v>
      </c>
      <c r="L1549" s="30">
        <f>'28'!K45</f>
        <v>360</v>
      </c>
      <c r="M1549" s="30">
        <f>'28'!L45</f>
        <v>450</v>
      </c>
      <c r="N1549" s="30">
        <f>'28'!M45</f>
        <v>350</v>
      </c>
      <c r="O1549" s="30">
        <f>'28'!N45</f>
        <v>0</v>
      </c>
      <c r="P1549" s="30">
        <f>'28'!O45</f>
        <v>13</v>
      </c>
      <c r="Q1549" s="30">
        <f>'28'!P45</f>
        <v>16</v>
      </c>
      <c r="R1549" s="30">
        <f>'28'!Q45</f>
        <v>12</v>
      </c>
      <c r="S1549" s="30">
        <f>'28'!R45</f>
        <v>0</v>
      </c>
      <c r="T1549" s="30">
        <f>'28'!S45</f>
        <v>1160</v>
      </c>
      <c r="U1549" s="30">
        <f>'28'!T45</f>
        <v>41</v>
      </c>
      <c r="V1549" s="30">
        <f>'28'!U45</f>
        <v>115</v>
      </c>
      <c r="W1549" s="30">
        <f>'28'!V45</f>
        <v>4.83</v>
      </c>
      <c r="X1549" s="30">
        <f>'28'!W45</f>
        <v>3.5</v>
      </c>
      <c r="Y1549" s="30">
        <f>'28'!X45</f>
        <v>6.5</v>
      </c>
      <c r="Z1549" s="30">
        <f>'28'!Y45</f>
        <v>3.5</v>
      </c>
      <c r="AA1549" s="30">
        <f>'28'!Z45</f>
        <v>5.8</v>
      </c>
      <c r="AB1549" s="30">
        <f>'28'!AA45</f>
        <v>2.4</v>
      </c>
      <c r="AC1549" s="30">
        <f>'28'!AB45</f>
        <v>0</v>
      </c>
      <c r="AD1549" s="30">
        <f>'28'!AC45</f>
        <v>0</v>
      </c>
      <c r="AE1549" s="30">
        <f>'28'!AD45</f>
        <v>0</v>
      </c>
      <c r="AF1549" s="30">
        <f>'28'!AE45</f>
        <v>0.8</v>
      </c>
      <c r="AG1549" s="30">
        <f>'28'!AF45</f>
        <v>0</v>
      </c>
      <c r="AH1549" s="30">
        <f>'28'!AG45</f>
        <v>0</v>
      </c>
      <c r="AI1549" s="30">
        <f>'28'!AH45</f>
        <v>0.8</v>
      </c>
      <c r="AJ1549" s="30">
        <f>'28'!AI45</f>
        <v>60</v>
      </c>
      <c r="AK1549" s="30">
        <f>'28'!AJ45</f>
        <v>60.8</v>
      </c>
      <c r="AL1549" s="30">
        <f>'28'!AK45</f>
        <v>136.43</v>
      </c>
      <c r="AM1549" s="30">
        <f>'28'!AL45</f>
        <v>142.33000000000001</v>
      </c>
      <c r="AN1549" s="30">
        <f>'28'!AM45</f>
        <v>81.530000000000015</v>
      </c>
      <c r="AO1549" s="30">
        <f>'28'!AN45</f>
        <v>0</v>
      </c>
      <c r="AP1549" s="30">
        <f>'28'!AO45</f>
        <v>0</v>
      </c>
      <c r="AQ1549" s="30">
        <f>'28'!AP45</f>
        <v>142.33000000000001</v>
      </c>
      <c r="AR1549" s="30">
        <f>'28'!AQ45</f>
        <v>-13.374000000000024</v>
      </c>
      <c r="AS1549" s="30">
        <f>'28'!AR45</f>
        <v>0</v>
      </c>
      <c r="AT1549" s="30">
        <f>'28'!AS45</f>
        <v>60.8</v>
      </c>
      <c r="AU1549" s="30">
        <f>'28'!AT45</f>
        <v>62.255999999999993</v>
      </c>
      <c r="AV1549" s="30">
        <f>'28'!AU45</f>
        <v>123.05599999999998</v>
      </c>
      <c r="AW1549" s="30">
        <f>'28'!AV45</f>
        <v>0</v>
      </c>
      <c r="AX1549" s="30">
        <f>'28'!AW45</f>
        <v>10</v>
      </c>
      <c r="AY1549" s="30">
        <f>'28'!AX45</f>
        <v>120</v>
      </c>
      <c r="AZ1549" s="30">
        <f>'28'!AY45</f>
        <v>0</v>
      </c>
      <c r="BA1549" s="30">
        <f>'28'!AZ45</f>
        <v>36</v>
      </c>
      <c r="BB1549" s="30">
        <f>'28'!BA45</f>
        <v>20</v>
      </c>
      <c r="BC1549" s="30">
        <f>'28'!BB45</f>
        <v>186</v>
      </c>
      <c r="BD1549" s="30">
        <f>'28'!BC45</f>
        <v>176.7</v>
      </c>
      <c r="BE1549" s="30">
        <f>'28'!BD45</f>
        <v>14</v>
      </c>
      <c r="BF1549" s="30">
        <f>'28'!BE45</f>
        <v>15</v>
      </c>
      <c r="BG1549" s="30">
        <f>'28'!BF45</f>
        <v>8</v>
      </c>
      <c r="BH1549" s="30">
        <f>'28'!BG45</f>
        <v>9</v>
      </c>
      <c r="BI1549" s="30">
        <f>'28'!BH45</f>
        <v>1</v>
      </c>
      <c r="BJ1549" s="30">
        <f>'28'!BI45</f>
        <v>47</v>
      </c>
      <c r="BK1549" s="30">
        <f>'28'!BJ45</f>
        <v>129.69999999999999</v>
      </c>
      <c r="BL1549" s="30">
        <f>'28'!BK45</f>
        <v>62.255999999999993</v>
      </c>
      <c r="BM1549" s="30">
        <f>'28'!BL45</f>
        <v>67.444000000000003</v>
      </c>
    </row>
    <row r="1550" spans="1:65">
      <c r="A1550" s="78">
        <f>'28'!A46</f>
        <v>42914</v>
      </c>
      <c r="B1550" s="82" t="str">
        <f t="shared" si="24"/>
        <v>18:00:00</v>
      </c>
      <c r="C1550" s="30" t="str">
        <f>'28'!B46</f>
        <v>18H00</v>
      </c>
      <c r="D1550" s="30">
        <f>'28'!C46</f>
        <v>793</v>
      </c>
      <c r="E1550" s="30">
        <f>'28'!D46</f>
        <v>818</v>
      </c>
      <c r="F1550" s="30">
        <f>'28'!E46</f>
        <v>562</v>
      </c>
      <c r="G1550" s="30">
        <f>'28'!F46</f>
        <v>55</v>
      </c>
      <c r="H1550" s="30">
        <f>'28'!G46</f>
        <v>0</v>
      </c>
      <c r="I1550" s="30">
        <f>'28'!H46</f>
        <v>19</v>
      </c>
      <c r="J1550" s="30">
        <f>'28'!I46</f>
        <v>2173</v>
      </c>
      <c r="K1550" s="30">
        <f>'28'!J46</f>
        <v>74</v>
      </c>
      <c r="L1550" s="30">
        <f>'28'!K46</f>
        <v>367</v>
      </c>
      <c r="M1550" s="30">
        <f>'28'!L46</f>
        <v>435</v>
      </c>
      <c r="N1550" s="30">
        <f>'28'!M46</f>
        <v>370</v>
      </c>
      <c r="O1550" s="30">
        <f>'28'!N46</f>
        <v>0</v>
      </c>
      <c r="P1550" s="30">
        <f>'28'!O46</f>
        <v>13</v>
      </c>
      <c r="Q1550" s="30">
        <f>'28'!P46</f>
        <v>15</v>
      </c>
      <c r="R1550" s="30">
        <f>'28'!Q46</f>
        <v>13</v>
      </c>
      <c r="S1550" s="30">
        <f>'28'!R46</f>
        <v>0</v>
      </c>
      <c r="T1550" s="30">
        <f>'28'!S46</f>
        <v>1172</v>
      </c>
      <c r="U1550" s="30">
        <f>'28'!T46</f>
        <v>41</v>
      </c>
      <c r="V1550" s="30">
        <f>'28'!U46</f>
        <v>115</v>
      </c>
      <c r="W1550" s="30">
        <f>'28'!V46</f>
        <v>4.83</v>
      </c>
      <c r="X1550" s="30">
        <f>'28'!W46</f>
        <v>3.5</v>
      </c>
      <c r="Y1550" s="30">
        <f>'28'!X46</f>
        <v>6.5</v>
      </c>
      <c r="Z1550" s="30">
        <f>'28'!Y46</f>
        <v>3.5</v>
      </c>
      <c r="AA1550" s="30">
        <f>'28'!Z46</f>
        <v>5.9</v>
      </c>
      <c r="AB1550" s="30">
        <f>'28'!AA46</f>
        <v>2.5</v>
      </c>
      <c r="AC1550" s="30">
        <f>'28'!AB46</f>
        <v>0</v>
      </c>
      <c r="AD1550" s="30">
        <f>'28'!AC46</f>
        <v>0</v>
      </c>
      <c r="AE1550" s="30">
        <f>'28'!AD46</f>
        <v>0</v>
      </c>
      <c r="AF1550" s="30">
        <f>'28'!AE46</f>
        <v>0.82499999999999996</v>
      </c>
      <c r="AG1550" s="30">
        <f>'28'!AF46</f>
        <v>0</v>
      </c>
      <c r="AH1550" s="30">
        <f>'28'!AG46</f>
        <v>0</v>
      </c>
      <c r="AI1550" s="30">
        <f>'28'!AH46</f>
        <v>0.82499999999999996</v>
      </c>
      <c r="AJ1550" s="30">
        <f>'28'!AI46</f>
        <v>60</v>
      </c>
      <c r="AK1550" s="30">
        <f>'28'!AJ46</f>
        <v>60.825000000000003</v>
      </c>
      <c r="AL1550" s="30">
        <f>'28'!AK46</f>
        <v>136.55499999999998</v>
      </c>
      <c r="AM1550" s="30">
        <f>'28'!AL46</f>
        <v>142.55499999999998</v>
      </c>
      <c r="AN1550" s="30">
        <f>'28'!AM46</f>
        <v>81.729999999999976</v>
      </c>
      <c r="AO1550" s="30">
        <f>'28'!AN46</f>
        <v>0</v>
      </c>
      <c r="AP1550" s="30">
        <f>'28'!AO46</f>
        <v>0</v>
      </c>
      <c r="AQ1550" s="30">
        <f>'28'!AP46</f>
        <v>142.55499999999998</v>
      </c>
      <c r="AR1550" s="30">
        <f>'28'!AQ46</f>
        <v>22.094000000000023</v>
      </c>
      <c r="AS1550" s="30">
        <f>'28'!AR46</f>
        <v>0</v>
      </c>
      <c r="AT1550" s="30">
        <f>'28'!AS46</f>
        <v>60.825000000000003</v>
      </c>
      <c r="AU1550" s="30">
        <f>'28'!AT46</f>
        <v>97.823999999999984</v>
      </c>
      <c r="AV1550" s="30">
        <f>'28'!AU46</f>
        <v>158.649</v>
      </c>
      <c r="AW1550" s="30">
        <f>'28'!AV46</f>
        <v>0</v>
      </c>
      <c r="AX1550" s="30">
        <f>'28'!AW46</f>
        <v>10</v>
      </c>
      <c r="AY1550" s="30">
        <f>'28'!AX46</f>
        <v>200</v>
      </c>
      <c r="AZ1550" s="30">
        <f>'28'!AY46</f>
        <v>0</v>
      </c>
      <c r="BA1550" s="30">
        <f>'28'!AZ46</f>
        <v>34</v>
      </c>
      <c r="BB1550" s="30">
        <f>'28'!BA46</f>
        <v>20</v>
      </c>
      <c r="BC1550" s="30">
        <f>'28'!BB46</f>
        <v>264</v>
      </c>
      <c r="BD1550" s="30">
        <f>'28'!BC46</f>
        <v>250.79999999999998</v>
      </c>
      <c r="BE1550" s="30">
        <f>'28'!BD46</f>
        <v>14</v>
      </c>
      <c r="BF1550" s="30">
        <f>'28'!BE46</f>
        <v>15</v>
      </c>
      <c r="BG1550" s="30">
        <f>'28'!BF46</f>
        <v>8</v>
      </c>
      <c r="BH1550" s="30">
        <f>'28'!BG46</f>
        <v>9</v>
      </c>
      <c r="BI1550" s="30">
        <f>'28'!BH46</f>
        <v>1</v>
      </c>
      <c r="BJ1550" s="30">
        <f>'28'!BI46</f>
        <v>47</v>
      </c>
      <c r="BK1550" s="30">
        <f>'28'!BJ46</f>
        <v>203.79999999999998</v>
      </c>
      <c r="BL1550" s="30">
        <f>'28'!BK46</f>
        <v>97.823999999999984</v>
      </c>
      <c r="BM1550" s="30">
        <f>'28'!BL46</f>
        <v>105.976</v>
      </c>
    </row>
    <row r="1551" spans="1:65">
      <c r="A1551" s="78">
        <f>'28'!A47</f>
        <v>42914</v>
      </c>
      <c r="B1551" s="82" t="str">
        <f t="shared" si="24"/>
        <v>18:15:00</v>
      </c>
      <c r="C1551" s="30" t="str">
        <f>'28'!B47</f>
        <v>18H15</v>
      </c>
      <c r="D1551" s="30">
        <f>'28'!C47</f>
        <v>822</v>
      </c>
      <c r="E1551" s="30">
        <f>'28'!D47</f>
        <v>855</v>
      </c>
      <c r="F1551" s="30">
        <f>'28'!E47</f>
        <v>597</v>
      </c>
      <c r="G1551" s="30">
        <f>'28'!F47</f>
        <v>57</v>
      </c>
      <c r="H1551" s="30">
        <f>'28'!G47</f>
        <v>0</v>
      </c>
      <c r="I1551" s="30">
        <f>'28'!H47</f>
        <v>20</v>
      </c>
      <c r="J1551" s="30">
        <f>'28'!I47</f>
        <v>2274</v>
      </c>
      <c r="K1551" s="30">
        <f>'28'!J47</f>
        <v>77</v>
      </c>
      <c r="L1551" s="30">
        <f>'28'!K47</f>
        <v>389</v>
      </c>
      <c r="M1551" s="30">
        <f>'28'!L47</f>
        <v>457</v>
      </c>
      <c r="N1551" s="30">
        <f>'28'!M47</f>
        <v>370</v>
      </c>
      <c r="O1551" s="30">
        <f>'28'!N47</f>
        <v>0</v>
      </c>
      <c r="P1551" s="30">
        <f>'28'!O47</f>
        <v>13</v>
      </c>
      <c r="Q1551" s="30">
        <f>'28'!P47</f>
        <v>16</v>
      </c>
      <c r="R1551" s="30">
        <f>'28'!Q47</f>
        <v>13</v>
      </c>
      <c r="S1551" s="30">
        <f>'28'!R47</f>
        <v>0</v>
      </c>
      <c r="T1551" s="30">
        <f>'28'!S47</f>
        <v>1216</v>
      </c>
      <c r="U1551" s="30">
        <f>'28'!T47</f>
        <v>42</v>
      </c>
      <c r="V1551" s="30">
        <f>'28'!U47</f>
        <v>119</v>
      </c>
      <c r="W1551" s="30">
        <f>'28'!V47</f>
        <v>4.83</v>
      </c>
      <c r="X1551" s="30">
        <f>'28'!W47</f>
        <v>3.5</v>
      </c>
      <c r="Y1551" s="30">
        <f>'28'!X47</f>
        <v>6.5</v>
      </c>
      <c r="Z1551" s="30">
        <f>'28'!Y47</f>
        <v>3.5</v>
      </c>
      <c r="AA1551" s="30">
        <f>'28'!Z47</f>
        <v>5.9</v>
      </c>
      <c r="AB1551" s="30">
        <f>'28'!AA47</f>
        <v>2.5</v>
      </c>
      <c r="AC1551" s="30">
        <f>'28'!AB47</f>
        <v>0</v>
      </c>
      <c r="AD1551" s="30">
        <f>'28'!AC47</f>
        <v>0</v>
      </c>
      <c r="AE1551" s="30">
        <f>'28'!AD47</f>
        <v>0</v>
      </c>
      <c r="AF1551" s="30">
        <f>'28'!AE47</f>
        <v>0.82499999999999996</v>
      </c>
      <c r="AG1551" s="30">
        <f>'28'!AF47</f>
        <v>0</v>
      </c>
      <c r="AH1551" s="30">
        <f>'28'!AG47</f>
        <v>0</v>
      </c>
      <c r="AI1551" s="30">
        <f>'28'!AH47</f>
        <v>0.82499999999999996</v>
      </c>
      <c r="AJ1551" s="30">
        <f>'28'!AI47</f>
        <v>60</v>
      </c>
      <c r="AK1551" s="30">
        <f>'28'!AJ47</f>
        <v>60.825000000000003</v>
      </c>
      <c r="AL1551" s="30">
        <f>'28'!AK47</f>
        <v>140.55499999999998</v>
      </c>
      <c r="AM1551" s="30">
        <f>'28'!AL47</f>
        <v>146.55499999999998</v>
      </c>
      <c r="AN1551" s="30">
        <f>'28'!AM47</f>
        <v>85.729999999999976</v>
      </c>
      <c r="AO1551" s="30">
        <f>'28'!AN47</f>
        <v>0</v>
      </c>
      <c r="AP1551" s="30">
        <f>'28'!AO47</f>
        <v>0</v>
      </c>
      <c r="AQ1551" s="30">
        <f>'28'!AP47</f>
        <v>146.55499999999998</v>
      </c>
      <c r="AR1551" s="30">
        <f>'28'!AQ47</f>
        <v>-17.47399999999999</v>
      </c>
      <c r="AS1551" s="30">
        <f>'28'!AR47</f>
        <v>0</v>
      </c>
      <c r="AT1551" s="30">
        <f>'28'!AS47</f>
        <v>60.825000000000003</v>
      </c>
      <c r="AU1551" s="30">
        <f>'28'!AT47</f>
        <v>62.255999999999993</v>
      </c>
      <c r="AV1551" s="30">
        <f>'28'!AU47</f>
        <v>123.08099999999999</v>
      </c>
      <c r="AW1551" s="30">
        <f>'28'!AV47</f>
        <v>0</v>
      </c>
      <c r="AX1551" s="30">
        <f>'28'!AW47</f>
        <v>10</v>
      </c>
      <c r="AY1551" s="30">
        <f>'28'!AX47</f>
        <v>120</v>
      </c>
      <c r="AZ1551" s="30">
        <f>'28'!AY47</f>
        <v>0</v>
      </c>
      <c r="BA1551" s="30">
        <f>'28'!AZ47</f>
        <v>36</v>
      </c>
      <c r="BB1551" s="30">
        <f>'28'!BA47</f>
        <v>20</v>
      </c>
      <c r="BC1551" s="30">
        <f>'28'!BB47</f>
        <v>186</v>
      </c>
      <c r="BD1551" s="30">
        <f>'28'!BC47</f>
        <v>176.7</v>
      </c>
      <c r="BE1551" s="30">
        <f>'28'!BD47</f>
        <v>14</v>
      </c>
      <c r="BF1551" s="30">
        <f>'28'!BE47</f>
        <v>15</v>
      </c>
      <c r="BG1551" s="30">
        <f>'28'!BF47</f>
        <v>8</v>
      </c>
      <c r="BH1551" s="30">
        <f>'28'!BG47</f>
        <v>9</v>
      </c>
      <c r="BI1551" s="30">
        <f>'28'!BH47</f>
        <v>1</v>
      </c>
      <c r="BJ1551" s="30">
        <f>'28'!BI47</f>
        <v>47</v>
      </c>
      <c r="BK1551" s="30">
        <f>'28'!BJ47</f>
        <v>129.69999999999999</v>
      </c>
      <c r="BL1551" s="30">
        <f>'28'!BK47</f>
        <v>62.255999999999993</v>
      </c>
      <c r="BM1551" s="30">
        <f>'28'!BL47</f>
        <v>67.444000000000003</v>
      </c>
    </row>
    <row r="1552" spans="1:65">
      <c r="A1552" s="78">
        <f>'28'!A48</f>
        <v>42914</v>
      </c>
      <c r="B1552" s="82" t="str">
        <f t="shared" si="24"/>
        <v>18:30:00</v>
      </c>
      <c r="C1552" s="30" t="str">
        <f>'28'!B48</f>
        <v>18H30</v>
      </c>
      <c r="D1552" s="30">
        <f>'28'!C48</f>
        <v>874</v>
      </c>
      <c r="E1552" s="30">
        <f>'28'!D48</f>
        <v>874</v>
      </c>
      <c r="F1552" s="30">
        <f>'28'!E48</f>
        <v>654</v>
      </c>
      <c r="G1552" s="30">
        <f>'28'!F48</f>
        <v>59</v>
      </c>
      <c r="H1552" s="30">
        <f>'28'!G48</f>
        <v>0</v>
      </c>
      <c r="I1552" s="30">
        <f>'28'!H48</f>
        <v>22</v>
      </c>
      <c r="J1552" s="30">
        <f>'28'!I48</f>
        <v>2402</v>
      </c>
      <c r="K1552" s="30">
        <f>'28'!J48</f>
        <v>81</v>
      </c>
      <c r="L1552" s="30">
        <f>'28'!K48</f>
        <v>410</v>
      </c>
      <c r="M1552" s="30">
        <f>'28'!L48</f>
        <v>472</v>
      </c>
      <c r="N1552" s="30">
        <f>'28'!M48</f>
        <v>370</v>
      </c>
      <c r="O1552" s="30">
        <f>'28'!N48</f>
        <v>0</v>
      </c>
      <c r="P1552" s="30">
        <f>'28'!O48</f>
        <v>14</v>
      </c>
      <c r="Q1552" s="30">
        <f>'28'!P48</f>
        <v>16</v>
      </c>
      <c r="R1552" s="30">
        <f>'28'!Q48</f>
        <v>13</v>
      </c>
      <c r="S1552" s="30">
        <f>'28'!R48</f>
        <v>0</v>
      </c>
      <c r="T1552" s="30">
        <f>'28'!S48</f>
        <v>1252</v>
      </c>
      <c r="U1552" s="30">
        <f>'28'!T48</f>
        <v>43</v>
      </c>
      <c r="V1552" s="30">
        <f>'28'!U48</f>
        <v>124</v>
      </c>
      <c r="W1552" s="30">
        <f>'28'!V48</f>
        <v>4.83</v>
      </c>
      <c r="X1552" s="30">
        <f>'28'!W48</f>
        <v>3.5</v>
      </c>
      <c r="Y1552" s="30">
        <f>'28'!X48</f>
        <v>8</v>
      </c>
      <c r="Z1552" s="30">
        <f>'28'!Y48</f>
        <v>3.5</v>
      </c>
      <c r="AA1552" s="30">
        <f>'28'!Z48</f>
        <v>5.9</v>
      </c>
      <c r="AB1552" s="30">
        <f>'28'!AA48</f>
        <v>2.5</v>
      </c>
      <c r="AC1552" s="30">
        <f>'28'!AB48</f>
        <v>0</v>
      </c>
      <c r="AD1552" s="30">
        <f>'28'!AC48</f>
        <v>0</v>
      </c>
      <c r="AE1552" s="30">
        <f>'28'!AD48</f>
        <v>0</v>
      </c>
      <c r="AF1552" s="30">
        <f>'28'!AE48</f>
        <v>0.82499999999999996</v>
      </c>
      <c r="AG1552" s="30">
        <f>'28'!AF48</f>
        <v>0</v>
      </c>
      <c r="AH1552" s="30">
        <f>'28'!AG48</f>
        <v>0</v>
      </c>
      <c r="AI1552" s="30">
        <f>'28'!AH48</f>
        <v>0.82499999999999996</v>
      </c>
      <c r="AJ1552" s="30">
        <f>'28'!AI48</f>
        <v>60</v>
      </c>
      <c r="AK1552" s="30">
        <f>'28'!AJ48</f>
        <v>60.825000000000003</v>
      </c>
      <c r="AL1552" s="30">
        <f>'28'!AK48</f>
        <v>147.05500000000001</v>
      </c>
      <c r="AM1552" s="30">
        <f>'28'!AL48</f>
        <v>153.05500000000001</v>
      </c>
      <c r="AN1552" s="30">
        <f>'28'!AM48</f>
        <v>92.23</v>
      </c>
      <c r="AO1552" s="30">
        <f>'28'!AN48</f>
        <v>0</v>
      </c>
      <c r="AP1552" s="30">
        <f>'28'!AO48</f>
        <v>0</v>
      </c>
      <c r="AQ1552" s="30">
        <f>'28'!AP48</f>
        <v>153.05500000000001</v>
      </c>
      <c r="AR1552" s="30">
        <f>'28'!AQ48</f>
        <v>-23.974000000000018</v>
      </c>
      <c r="AS1552" s="30">
        <f>'28'!AR48</f>
        <v>0</v>
      </c>
      <c r="AT1552" s="30">
        <f>'28'!AS48</f>
        <v>60.825000000000003</v>
      </c>
      <c r="AU1552" s="30">
        <f>'28'!AT48</f>
        <v>62.255999999999993</v>
      </c>
      <c r="AV1552" s="30">
        <f>'28'!AU48</f>
        <v>123.08099999999999</v>
      </c>
      <c r="AW1552" s="30">
        <f>'28'!AV48</f>
        <v>0</v>
      </c>
      <c r="AX1552" s="30">
        <f>'28'!AW48</f>
        <v>10</v>
      </c>
      <c r="AY1552" s="30">
        <f>'28'!AX48</f>
        <v>120</v>
      </c>
      <c r="AZ1552" s="30">
        <f>'28'!AY48</f>
        <v>0</v>
      </c>
      <c r="BA1552" s="30">
        <f>'28'!AZ48</f>
        <v>36</v>
      </c>
      <c r="BB1552" s="30">
        <f>'28'!BA48</f>
        <v>20</v>
      </c>
      <c r="BC1552" s="30">
        <f>'28'!BB48</f>
        <v>186</v>
      </c>
      <c r="BD1552" s="30">
        <f>'28'!BC48</f>
        <v>176.7</v>
      </c>
      <c r="BE1552" s="30">
        <f>'28'!BD48</f>
        <v>14</v>
      </c>
      <c r="BF1552" s="30">
        <f>'28'!BE48</f>
        <v>15</v>
      </c>
      <c r="BG1552" s="30">
        <f>'28'!BF48</f>
        <v>8</v>
      </c>
      <c r="BH1552" s="30">
        <f>'28'!BG48</f>
        <v>9</v>
      </c>
      <c r="BI1552" s="30">
        <f>'28'!BH48</f>
        <v>1</v>
      </c>
      <c r="BJ1552" s="30">
        <f>'28'!BI48</f>
        <v>47</v>
      </c>
      <c r="BK1552" s="30">
        <f>'28'!BJ48</f>
        <v>129.69999999999999</v>
      </c>
      <c r="BL1552" s="30">
        <f>'28'!BK48</f>
        <v>62.255999999999993</v>
      </c>
      <c r="BM1552" s="30">
        <f>'28'!BL48</f>
        <v>67.444000000000003</v>
      </c>
    </row>
    <row r="1553" spans="1:65">
      <c r="A1553" s="78">
        <f>'28'!A49</f>
        <v>42914</v>
      </c>
      <c r="B1553" s="82" t="str">
        <f t="shared" si="24"/>
        <v>18:45:00</v>
      </c>
      <c r="C1553" s="30" t="str">
        <f>'28'!B49</f>
        <v>18H45</v>
      </c>
      <c r="D1553" s="30">
        <f>'28'!C49</f>
        <v>874</v>
      </c>
      <c r="E1553" s="30">
        <f>'28'!D49</f>
        <v>874</v>
      </c>
      <c r="F1553" s="30">
        <f>'28'!E49</f>
        <v>654</v>
      </c>
      <c r="G1553" s="30">
        <f>'28'!F49</f>
        <v>59</v>
      </c>
      <c r="H1553" s="30">
        <f>'28'!G49</f>
        <v>0</v>
      </c>
      <c r="I1553" s="30">
        <f>'28'!H49</f>
        <v>22</v>
      </c>
      <c r="J1553" s="30">
        <f>'28'!I49</f>
        <v>2402</v>
      </c>
      <c r="K1553" s="30">
        <f>'28'!J49</f>
        <v>81</v>
      </c>
      <c r="L1553" s="30">
        <f>'28'!K49</f>
        <v>410</v>
      </c>
      <c r="M1553" s="30">
        <f>'28'!L49</f>
        <v>472</v>
      </c>
      <c r="N1553" s="30">
        <f>'28'!M49</f>
        <v>370</v>
      </c>
      <c r="O1553" s="30">
        <f>'28'!N49</f>
        <v>0</v>
      </c>
      <c r="P1553" s="30">
        <f>'28'!O49</f>
        <v>14</v>
      </c>
      <c r="Q1553" s="30">
        <f>'28'!P49</f>
        <v>16</v>
      </c>
      <c r="R1553" s="30">
        <f>'28'!Q49</f>
        <v>13</v>
      </c>
      <c r="S1553" s="30">
        <f>'28'!R49</f>
        <v>0</v>
      </c>
      <c r="T1553" s="30">
        <f>'28'!S49</f>
        <v>1252</v>
      </c>
      <c r="U1553" s="30">
        <f>'28'!T49</f>
        <v>43</v>
      </c>
      <c r="V1553" s="30">
        <f>'28'!U49</f>
        <v>124</v>
      </c>
      <c r="W1553" s="30">
        <f>'28'!V49</f>
        <v>4.83</v>
      </c>
      <c r="X1553" s="30">
        <f>'28'!W49</f>
        <v>3.5</v>
      </c>
      <c r="Y1553" s="30">
        <f>'28'!X49</f>
        <v>8</v>
      </c>
      <c r="Z1553" s="30">
        <f>'28'!Y49</f>
        <v>3.5</v>
      </c>
      <c r="AA1553" s="30">
        <f>'28'!Z49</f>
        <v>5.9</v>
      </c>
      <c r="AB1553" s="30">
        <f>'28'!AA49</f>
        <v>2.5</v>
      </c>
      <c r="AC1553" s="30">
        <f>'28'!AB49</f>
        <v>0</v>
      </c>
      <c r="AD1553" s="30">
        <f>'28'!AC49</f>
        <v>0</v>
      </c>
      <c r="AE1553" s="30">
        <f>'28'!AD49</f>
        <v>0</v>
      </c>
      <c r="AF1553" s="30">
        <f>'28'!AE49</f>
        <v>0.82499999999999996</v>
      </c>
      <c r="AG1553" s="30">
        <f>'28'!AF49</f>
        <v>0</v>
      </c>
      <c r="AH1553" s="30">
        <f>'28'!AG49</f>
        <v>0</v>
      </c>
      <c r="AI1553" s="30">
        <f>'28'!AH49</f>
        <v>0.82499999999999996</v>
      </c>
      <c r="AJ1553" s="30">
        <f>'28'!AI49</f>
        <v>60</v>
      </c>
      <c r="AK1553" s="30">
        <f>'28'!AJ49</f>
        <v>60.825000000000003</v>
      </c>
      <c r="AL1553" s="30">
        <f>'28'!AK49</f>
        <v>147.05500000000001</v>
      </c>
      <c r="AM1553" s="30">
        <f>'28'!AL49</f>
        <v>153.05500000000001</v>
      </c>
      <c r="AN1553" s="30">
        <f>'28'!AM49</f>
        <v>92.23</v>
      </c>
      <c r="AO1553" s="30">
        <f>'28'!AN49</f>
        <v>0</v>
      </c>
      <c r="AP1553" s="30">
        <f>'28'!AO49</f>
        <v>0</v>
      </c>
      <c r="AQ1553" s="30">
        <f>'28'!AP49</f>
        <v>153.05500000000001</v>
      </c>
      <c r="AR1553" s="30">
        <f>'28'!AQ49</f>
        <v>18.889999999999986</v>
      </c>
      <c r="AS1553" s="30">
        <f>'28'!AR49</f>
        <v>0</v>
      </c>
      <c r="AT1553" s="30">
        <f>'28'!AS49</f>
        <v>60.825000000000003</v>
      </c>
      <c r="AU1553" s="30">
        <f>'28'!AT49</f>
        <v>105.11999999999999</v>
      </c>
      <c r="AV1553" s="30">
        <f>'28'!AU49</f>
        <v>165.94499999999999</v>
      </c>
      <c r="AW1553" s="30">
        <f>'28'!AV49</f>
        <v>0</v>
      </c>
      <c r="AX1553" s="30">
        <f>'28'!AW49</f>
        <v>40</v>
      </c>
      <c r="AY1553" s="30">
        <f>'28'!AX49</f>
        <v>200</v>
      </c>
      <c r="AZ1553" s="30">
        <f>'28'!AY49</f>
        <v>0</v>
      </c>
      <c r="BA1553" s="30">
        <f>'28'!AZ49</f>
        <v>40</v>
      </c>
      <c r="BB1553" s="30">
        <f>'28'!BA49</f>
        <v>0</v>
      </c>
      <c r="BC1553" s="30">
        <f>'28'!BB49</f>
        <v>280</v>
      </c>
      <c r="BD1553" s="30">
        <f>'28'!BC49</f>
        <v>266</v>
      </c>
      <c r="BE1553" s="30">
        <f>'28'!BD49</f>
        <v>14</v>
      </c>
      <c r="BF1553" s="30">
        <f>'28'!BE49</f>
        <v>15</v>
      </c>
      <c r="BG1553" s="30">
        <f>'28'!BF49</f>
        <v>8</v>
      </c>
      <c r="BH1553" s="30">
        <f>'28'!BG49</f>
        <v>9</v>
      </c>
      <c r="BI1553" s="30">
        <f>'28'!BH49</f>
        <v>1</v>
      </c>
      <c r="BJ1553" s="30">
        <f>'28'!BI49</f>
        <v>47</v>
      </c>
      <c r="BK1553" s="30">
        <f>'28'!BJ49</f>
        <v>219</v>
      </c>
      <c r="BL1553" s="30">
        <f>'28'!BK49</f>
        <v>105.11999999999999</v>
      </c>
      <c r="BM1553" s="30">
        <f>'28'!BL49</f>
        <v>113.88000000000001</v>
      </c>
    </row>
    <row r="1554" spans="1:65">
      <c r="A1554" s="78">
        <f>'28'!A50</f>
        <v>42914</v>
      </c>
      <c r="B1554" s="82" t="str">
        <f t="shared" si="24"/>
        <v>19:00:00</v>
      </c>
      <c r="C1554" s="30" t="str">
        <f>'28'!B50</f>
        <v>19H00</v>
      </c>
      <c r="D1554" s="30">
        <f>'28'!C50</f>
        <v>943</v>
      </c>
      <c r="E1554" s="30">
        <f>'28'!D50</f>
        <v>966</v>
      </c>
      <c r="F1554" s="30">
        <f>'28'!E50</f>
        <v>676</v>
      </c>
      <c r="G1554" s="30">
        <f>'28'!F50</f>
        <v>65</v>
      </c>
      <c r="H1554" s="30">
        <f>'28'!G50</f>
        <v>0</v>
      </c>
      <c r="I1554" s="30">
        <f>'28'!H50</f>
        <v>24</v>
      </c>
      <c r="J1554" s="30">
        <f>'28'!I50</f>
        <v>2585</v>
      </c>
      <c r="K1554" s="30">
        <f>'28'!J50</f>
        <v>89</v>
      </c>
      <c r="L1554" s="30">
        <f>'28'!K50</f>
        <v>474</v>
      </c>
      <c r="M1554" s="30">
        <f>'28'!L50</f>
        <v>446</v>
      </c>
      <c r="N1554" s="30">
        <f>'28'!M50</f>
        <v>370</v>
      </c>
      <c r="O1554" s="30">
        <f>'28'!N50</f>
        <v>0</v>
      </c>
      <c r="P1554" s="30">
        <f>'28'!O50</f>
        <v>16</v>
      </c>
      <c r="Q1554" s="30">
        <f>'28'!P50</f>
        <v>15</v>
      </c>
      <c r="R1554" s="30">
        <f>'28'!Q50</f>
        <v>13</v>
      </c>
      <c r="S1554" s="30">
        <f>'28'!R50</f>
        <v>0</v>
      </c>
      <c r="T1554" s="30">
        <f>'28'!S50</f>
        <v>1290</v>
      </c>
      <c r="U1554" s="30">
        <f>'28'!T50</f>
        <v>44</v>
      </c>
      <c r="V1554" s="30">
        <f>'28'!U50</f>
        <v>133</v>
      </c>
      <c r="W1554" s="30">
        <f>'28'!V50</f>
        <v>6.06</v>
      </c>
      <c r="X1554" s="30">
        <f>'28'!W50</f>
        <v>3.5</v>
      </c>
      <c r="Y1554" s="30">
        <f>'28'!X50</f>
        <v>9</v>
      </c>
      <c r="Z1554" s="30">
        <f>'28'!Y50</f>
        <v>5.2</v>
      </c>
      <c r="AA1554" s="30">
        <f>'28'!Z50</f>
        <v>7.2</v>
      </c>
      <c r="AB1554" s="30">
        <f>'28'!AA50</f>
        <v>3.1</v>
      </c>
      <c r="AC1554" s="30">
        <f>'28'!AB50</f>
        <v>0</v>
      </c>
      <c r="AD1554" s="30">
        <f>'28'!AC50</f>
        <v>0</v>
      </c>
      <c r="AE1554" s="30">
        <f>'28'!AD50</f>
        <v>0</v>
      </c>
      <c r="AF1554" s="30">
        <f>'28'!AE50</f>
        <v>0.82499999999999996</v>
      </c>
      <c r="AG1554" s="30">
        <f>'28'!AF50</f>
        <v>0</v>
      </c>
      <c r="AH1554" s="30">
        <f>'28'!AG50</f>
        <v>0</v>
      </c>
      <c r="AI1554" s="30">
        <f>'28'!AH50</f>
        <v>0.82499999999999996</v>
      </c>
      <c r="AJ1554" s="30">
        <f>'28'!AI50</f>
        <v>60</v>
      </c>
      <c r="AK1554" s="30">
        <f>'28'!AJ50</f>
        <v>60.825000000000003</v>
      </c>
      <c r="AL1554" s="30">
        <f>'28'!AK50</f>
        <v>161.28499999999997</v>
      </c>
      <c r="AM1554" s="30">
        <f>'28'!AL50</f>
        <v>167.88499999999996</v>
      </c>
      <c r="AN1554" s="30">
        <f>'28'!AM50</f>
        <v>107.05999999999996</v>
      </c>
      <c r="AO1554" s="30">
        <f>'28'!AN50</f>
        <v>0</v>
      </c>
      <c r="AP1554" s="30">
        <f>'28'!AO50</f>
        <v>0</v>
      </c>
      <c r="AQ1554" s="30">
        <f>'28'!AP50</f>
        <v>167.88499999999996</v>
      </c>
      <c r="AR1554" s="30">
        <f>'28'!AQ50</f>
        <v>4.660000000000025</v>
      </c>
      <c r="AS1554" s="30">
        <f>'28'!AR50</f>
        <v>0</v>
      </c>
      <c r="AT1554" s="30">
        <f>'28'!AS50</f>
        <v>60.825000000000003</v>
      </c>
      <c r="AU1554" s="30">
        <f>'28'!AT50</f>
        <v>105.11999999999999</v>
      </c>
      <c r="AV1554" s="30">
        <f>'28'!AU50</f>
        <v>165.94499999999999</v>
      </c>
      <c r="AW1554" s="30">
        <f>'28'!AV50</f>
        <v>0</v>
      </c>
      <c r="AX1554" s="30">
        <f>'28'!AW50</f>
        <v>40</v>
      </c>
      <c r="AY1554" s="30">
        <f>'28'!AX50</f>
        <v>200</v>
      </c>
      <c r="AZ1554" s="30">
        <f>'28'!AY50</f>
        <v>0</v>
      </c>
      <c r="BA1554" s="30">
        <f>'28'!AZ50</f>
        <v>40</v>
      </c>
      <c r="BB1554" s="30">
        <f>'28'!BA50</f>
        <v>0</v>
      </c>
      <c r="BC1554" s="30">
        <f>'28'!BB50</f>
        <v>280</v>
      </c>
      <c r="BD1554" s="30">
        <f>'28'!BC50</f>
        <v>266</v>
      </c>
      <c r="BE1554" s="30">
        <f>'28'!BD50</f>
        <v>14</v>
      </c>
      <c r="BF1554" s="30">
        <f>'28'!BE50</f>
        <v>15</v>
      </c>
      <c r="BG1554" s="30">
        <f>'28'!BF50</f>
        <v>8</v>
      </c>
      <c r="BH1554" s="30">
        <f>'28'!BG50</f>
        <v>9</v>
      </c>
      <c r="BI1554" s="30">
        <f>'28'!BH50</f>
        <v>1</v>
      </c>
      <c r="BJ1554" s="30">
        <f>'28'!BI50</f>
        <v>47</v>
      </c>
      <c r="BK1554" s="30">
        <f>'28'!BJ50</f>
        <v>219</v>
      </c>
      <c r="BL1554" s="30">
        <f>'28'!BK50</f>
        <v>105.11999999999999</v>
      </c>
      <c r="BM1554" s="30">
        <f>'28'!BL50</f>
        <v>113.88000000000001</v>
      </c>
    </row>
    <row r="1555" spans="1:65">
      <c r="A1555" s="78">
        <f>'28'!A51</f>
        <v>42914</v>
      </c>
      <c r="B1555" s="82" t="str">
        <f t="shared" si="24"/>
        <v>19:15:00</v>
      </c>
      <c r="C1555" s="30" t="str">
        <f>'28'!B51</f>
        <v>19H15</v>
      </c>
      <c r="D1555" s="30">
        <f>'28'!C51</f>
        <v>943</v>
      </c>
      <c r="E1555" s="30">
        <f>'28'!D51</f>
        <v>966</v>
      </c>
      <c r="F1555" s="30">
        <f>'28'!E51</f>
        <v>676</v>
      </c>
      <c r="G1555" s="30">
        <f>'28'!F51</f>
        <v>65</v>
      </c>
      <c r="H1555" s="30">
        <f>'28'!G51</f>
        <v>0</v>
      </c>
      <c r="I1555" s="30">
        <f>'28'!H51</f>
        <v>24</v>
      </c>
      <c r="J1555" s="30">
        <f>'28'!I51</f>
        <v>2585</v>
      </c>
      <c r="K1555" s="30">
        <f>'28'!J51</f>
        <v>89</v>
      </c>
      <c r="L1555" s="30">
        <f>'28'!K51</f>
        <v>474</v>
      </c>
      <c r="M1555" s="30">
        <f>'28'!L51</f>
        <v>446</v>
      </c>
      <c r="N1555" s="30">
        <f>'28'!M51</f>
        <v>370</v>
      </c>
      <c r="O1555" s="30">
        <f>'28'!N51</f>
        <v>0</v>
      </c>
      <c r="P1555" s="30">
        <f>'28'!O51</f>
        <v>16</v>
      </c>
      <c r="Q1555" s="30">
        <f>'28'!P51</f>
        <v>15</v>
      </c>
      <c r="R1555" s="30">
        <f>'28'!Q51</f>
        <v>13</v>
      </c>
      <c r="S1555" s="30">
        <f>'28'!R51</f>
        <v>0</v>
      </c>
      <c r="T1555" s="30">
        <f>'28'!S51</f>
        <v>1290</v>
      </c>
      <c r="U1555" s="30">
        <f>'28'!T51</f>
        <v>44</v>
      </c>
      <c r="V1555" s="30">
        <f>'28'!U51</f>
        <v>133</v>
      </c>
      <c r="W1555" s="30">
        <f>'28'!V51</f>
        <v>6.06</v>
      </c>
      <c r="X1555" s="30">
        <f>'28'!W51</f>
        <v>3.5</v>
      </c>
      <c r="Y1555" s="30">
        <f>'28'!X51</f>
        <v>9</v>
      </c>
      <c r="Z1555" s="30">
        <f>'28'!Y51</f>
        <v>5.2</v>
      </c>
      <c r="AA1555" s="30">
        <f>'28'!Z51</f>
        <v>7.2</v>
      </c>
      <c r="AB1555" s="30">
        <f>'28'!AA51</f>
        <v>3.1</v>
      </c>
      <c r="AC1555" s="30">
        <f>'28'!AB51</f>
        <v>0</v>
      </c>
      <c r="AD1555" s="30">
        <f>'28'!AC51</f>
        <v>0</v>
      </c>
      <c r="AE1555" s="30">
        <f>'28'!AD51</f>
        <v>0</v>
      </c>
      <c r="AF1555" s="30">
        <f>'28'!AE51</f>
        <v>0.82499999999999996</v>
      </c>
      <c r="AG1555" s="30">
        <f>'28'!AF51</f>
        <v>0</v>
      </c>
      <c r="AH1555" s="30">
        <f>'28'!AG51</f>
        <v>0</v>
      </c>
      <c r="AI1555" s="30">
        <f>'28'!AH51</f>
        <v>0.82499999999999996</v>
      </c>
      <c r="AJ1555" s="30">
        <f>'28'!AI51</f>
        <v>60</v>
      </c>
      <c r="AK1555" s="30">
        <f>'28'!AJ51</f>
        <v>60.825000000000003</v>
      </c>
      <c r="AL1555" s="30">
        <f>'28'!AK51</f>
        <v>161.28499999999997</v>
      </c>
      <c r="AM1555" s="30">
        <f>'28'!AL51</f>
        <v>167.88499999999996</v>
      </c>
      <c r="AN1555" s="30">
        <f>'28'!AM51</f>
        <v>107.05999999999996</v>
      </c>
      <c r="AO1555" s="30">
        <f>'28'!AN51</f>
        <v>0</v>
      </c>
      <c r="AP1555" s="30">
        <f>'28'!AO51</f>
        <v>0</v>
      </c>
      <c r="AQ1555" s="30">
        <f>'28'!AP51</f>
        <v>167.88499999999996</v>
      </c>
      <c r="AR1555" s="30">
        <f>'28'!AQ51</f>
        <v>4.660000000000025</v>
      </c>
      <c r="AS1555" s="30">
        <f>'28'!AR51</f>
        <v>0</v>
      </c>
      <c r="AT1555" s="30">
        <f>'28'!AS51</f>
        <v>60.825000000000003</v>
      </c>
      <c r="AU1555" s="30">
        <f>'28'!AT51</f>
        <v>105.11999999999999</v>
      </c>
      <c r="AV1555" s="30">
        <f>'28'!AU51</f>
        <v>165.94499999999999</v>
      </c>
      <c r="AW1555" s="30">
        <f>'28'!AV51</f>
        <v>0</v>
      </c>
      <c r="AX1555" s="30">
        <f>'28'!AW51</f>
        <v>40</v>
      </c>
      <c r="AY1555" s="30">
        <f>'28'!AX51</f>
        <v>200</v>
      </c>
      <c r="AZ1555" s="30">
        <f>'28'!AY51</f>
        <v>0</v>
      </c>
      <c r="BA1555" s="30">
        <f>'28'!AZ51</f>
        <v>40</v>
      </c>
      <c r="BB1555" s="30">
        <f>'28'!BA51</f>
        <v>0</v>
      </c>
      <c r="BC1555" s="30">
        <f>'28'!BB51</f>
        <v>280</v>
      </c>
      <c r="BD1555" s="30">
        <f>'28'!BC51</f>
        <v>266</v>
      </c>
      <c r="BE1555" s="30">
        <f>'28'!BD51</f>
        <v>14</v>
      </c>
      <c r="BF1555" s="30">
        <f>'28'!BE51</f>
        <v>15</v>
      </c>
      <c r="BG1555" s="30">
        <f>'28'!BF51</f>
        <v>8</v>
      </c>
      <c r="BH1555" s="30">
        <f>'28'!BG51</f>
        <v>9</v>
      </c>
      <c r="BI1555" s="30">
        <f>'28'!BH51</f>
        <v>1</v>
      </c>
      <c r="BJ1555" s="30">
        <f>'28'!BI51</f>
        <v>47</v>
      </c>
      <c r="BK1555" s="30">
        <f>'28'!BJ51</f>
        <v>219</v>
      </c>
      <c r="BL1555" s="30">
        <f>'28'!BK51</f>
        <v>105.11999999999999</v>
      </c>
      <c r="BM1555" s="30">
        <f>'28'!BL51</f>
        <v>113.88000000000001</v>
      </c>
    </row>
    <row r="1556" spans="1:65">
      <c r="A1556" s="78">
        <f>'28'!A52</f>
        <v>42914</v>
      </c>
      <c r="B1556" s="82" t="str">
        <f t="shared" si="24"/>
        <v>19:30:00</v>
      </c>
      <c r="C1556" s="30" t="str">
        <f>'28'!B52</f>
        <v>19H30</v>
      </c>
      <c r="D1556" s="30">
        <f>'28'!C52</f>
        <v>940</v>
      </c>
      <c r="E1556" s="30">
        <f>'28'!D52</f>
        <v>957</v>
      </c>
      <c r="F1556" s="30">
        <f>'28'!E52</f>
        <v>712</v>
      </c>
      <c r="G1556" s="30">
        <f>'28'!F52</f>
        <v>65</v>
      </c>
      <c r="H1556" s="30">
        <f>'28'!G52</f>
        <v>0</v>
      </c>
      <c r="I1556" s="30">
        <f>'28'!H52</f>
        <v>25</v>
      </c>
      <c r="J1556" s="30">
        <f>'28'!I52</f>
        <v>2609</v>
      </c>
      <c r="K1556" s="30">
        <f>'28'!J52</f>
        <v>90</v>
      </c>
      <c r="L1556" s="30">
        <f>'28'!K52</f>
        <v>468</v>
      </c>
      <c r="M1556" s="30">
        <f>'28'!L52</f>
        <v>450</v>
      </c>
      <c r="N1556" s="30">
        <f>'28'!M52</f>
        <v>360</v>
      </c>
      <c r="O1556" s="30">
        <f>'28'!N52</f>
        <v>0</v>
      </c>
      <c r="P1556" s="30">
        <f>'28'!O52</f>
        <v>16</v>
      </c>
      <c r="Q1556" s="30">
        <f>'28'!P52</f>
        <v>16</v>
      </c>
      <c r="R1556" s="30">
        <f>'28'!Q52</f>
        <v>13</v>
      </c>
      <c r="S1556" s="30">
        <f>'28'!R52</f>
        <v>0</v>
      </c>
      <c r="T1556" s="30">
        <f>'28'!S52</f>
        <v>1278</v>
      </c>
      <c r="U1556" s="30">
        <f>'28'!T52</f>
        <v>45</v>
      </c>
      <c r="V1556" s="30">
        <f>'28'!U52</f>
        <v>135</v>
      </c>
      <c r="W1556" s="30">
        <f>'28'!V52</f>
        <v>6.06</v>
      </c>
      <c r="X1556" s="30">
        <f>'28'!W52</f>
        <v>3.5</v>
      </c>
      <c r="Y1556" s="30">
        <f>'28'!X52</f>
        <v>9</v>
      </c>
      <c r="Z1556" s="30">
        <f>'28'!Y52</f>
        <v>5.2</v>
      </c>
      <c r="AA1556" s="30">
        <f>'28'!Z52</f>
        <v>7.2</v>
      </c>
      <c r="AB1556" s="30">
        <f>'28'!AA52</f>
        <v>3.1</v>
      </c>
      <c r="AC1556" s="30">
        <f>'28'!AB52</f>
        <v>0</v>
      </c>
      <c r="AD1556" s="30">
        <f>'28'!AC52</f>
        <v>0</v>
      </c>
      <c r="AE1556" s="30">
        <f>'28'!AD52</f>
        <v>0</v>
      </c>
      <c r="AF1556" s="30">
        <f>'28'!AE52</f>
        <v>0.82499999999999996</v>
      </c>
      <c r="AG1556" s="30">
        <f>'28'!AF52</f>
        <v>0</v>
      </c>
      <c r="AH1556" s="30">
        <f>'28'!AG52</f>
        <v>0</v>
      </c>
      <c r="AI1556" s="30">
        <f>'28'!AH52</f>
        <v>0.82499999999999996</v>
      </c>
      <c r="AJ1556" s="30">
        <f>'28'!AI52</f>
        <v>60</v>
      </c>
      <c r="AK1556" s="30">
        <f>'28'!AJ52</f>
        <v>60.825000000000003</v>
      </c>
      <c r="AL1556" s="30">
        <f>'28'!AK52</f>
        <v>163.28499999999997</v>
      </c>
      <c r="AM1556" s="30">
        <f>'28'!AL52</f>
        <v>169.88499999999996</v>
      </c>
      <c r="AN1556" s="30">
        <f>'28'!AM52</f>
        <v>109.05999999999996</v>
      </c>
      <c r="AO1556" s="30">
        <f>'28'!AN52</f>
        <v>0</v>
      </c>
      <c r="AP1556" s="30">
        <f>'28'!AO52</f>
        <v>0</v>
      </c>
      <c r="AQ1556" s="30">
        <f>'28'!AP52</f>
        <v>169.88499999999996</v>
      </c>
      <c r="AR1556" s="30">
        <f>'28'!AQ52</f>
        <v>2.660000000000025</v>
      </c>
      <c r="AS1556" s="30">
        <f>'28'!AR52</f>
        <v>0</v>
      </c>
      <c r="AT1556" s="30">
        <f>'28'!AS52</f>
        <v>60.825000000000003</v>
      </c>
      <c r="AU1556" s="30">
        <f>'28'!AT52</f>
        <v>105.11999999999999</v>
      </c>
      <c r="AV1556" s="30">
        <f>'28'!AU52</f>
        <v>165.94499999999999</v>
      </c>
      <c r="AW1556" s="30">
        <f>'28'!AV52</f>
        <v>0</v>
      </c>
      <c r="AX1556" s="30">
        <f>'28'!AW52</f>
        <v>40</v>
      </c>
      <c r="AY1556" s="30">
        <f>'28'!AX52</f>
        <v>200</v>
      </c>
      <c r="AZ1556" s="30">
        <f>'28'!AY52</f>
        <v>0</v>
      </c>
      <c r="BA1556" s="30">
        <f>'28'!AZ52</f>
        <v>40</v>
      </c>
      <c r="BB1556" s="30">
        <f>'28'!BA52</f>
        <v>0</v>
      </c>
      <c r="BC1556" s="30">
        <f>'28'!BB52</f>
        <v>280</v>
      </c>
      <c r="BD1556" s="30">
        <f>'28'!BC52</f>
        <v>266</v>
      </c>
      <c r="BE1556" s="30">
        <f>'28'!BD52</f>
        <v>14</v>
      </c>
      <c r="BF1556" s="30">
        <f>'28'!BE52</f>
        <v>15</v>
      </c>
      <c r="BG1556" s="30">
        <f>'28'!BF52</f>
        <v>8</v>
      </c>
      <c r="BH1556" s="30">
        <f>'28'!BG52</f>
        <v>9</v>
      </c>
      <c r="BI1556" s="30">
        <f>'28'!BH52</f>
        <v>1</v>
      </c>
      <c r="BJ1556" s="30">
        <f>'28'!BI52</f>
        <v>47</v>
      </c>
      <c r="BK1556" s="30">
        <f>'28'!BJ52</f>
        <v>219</v>
      </c>
      <c r="BL1556" s="30">
        <f>'28'!BK52</f>
        <v>105.11999999999999</v>
      </c>
      <c r="BM1556" s="30">
        <f>'28'!BL52</f>
        <v>113.88000000000001</v>
      </c>
    </row>
    <row r="1557" spans="1:65">
      <c r="A1557" s="78">
        <f>'28'!A53</f>
        <v>42914</v>
      </c>
      <c r="B1557" s="82" t="str">
        <f t="shared" si="24"/>
        <v>19:45:00</v>
      </c>
      <c r="C1557" s="30" t="str">
        <f>'28'!B53</f>
        <v>19H45</v>
      </c>
      <c r="D1557" s="30">
        <f>'28'!C53</f>
        <v>940</v>
      </c>
      <c r="E1557" s="30">
        <f>'28'!D53</f>
        <v>957</v>
      </c>
      <c r="F1557" s="30">
        <f>'28'!E53</f>
        <v>712</v>
      </c>
      <c r="G1557" s="30">
        <f>'28'!F53</f>
        <v>65</v>
      </c>
      <c r="H1557" s="30">
        <f>'28'!G53</f>
        <v>0</v>
      </c>
      <c r="I1557" s="30">
        <f>'28'!H53</f>
        <v>25</v>
      </c>
      <c r="J1557" s="30">
        <f>'28'!I53</f>
        <v>2609</v>
      </c>
      <c r="K1557" s="30">
        <f>'28'!J53</f>
        <v>90</v>
      </c>
      <c r="L1557" s="30">
        <f>'28'!K53</f>
        <v>468</v>
      </c>
      <c r="M1557" s="30">
        <f>'28'!L53</f>
        <v>450</v>
      </c>
      <c r="N1557" s="30">
        <f>'28'!M53</f>
        <v>360</v>
      </c>
      <c r="O1557" s="30">
        <f>'28'!N53</f>
        <v>0</v>
      </c>
      <c r="P1557" s="30">
        <f>'28'!O53</f>
        <v>16</v>
      </c>
      <c r="Q1557" s="30">
        <f>'28'!P53</f>
        <v>16</v>
      </c>
      <c r="R1557" s="30">
        <f>'28'!Q53</f>
        <v>13</v>
      </c>
      <c r="S1557" s="30">
        <f>'28'!R53</f>
        <v>0</v>
      </c>
      <c r="T1557" s="30">
        <f>'28'!S53</f>
        <v>1278</v>
      </c>
      <c r="U1557" s="30">
        <f>'28'!T53</f>
        <v>45</v>
      </c>
      <c r="V1557" s="30">
        <f>'28'!U53</f>
        <v>135</v>
      </c>
      <c r="W1557" s="30">
        <f>'28'!V53</f>
        <v>6.06</v>
      </c>
      <c r="X1557" s="30">
        <f>'28'!W53</f>
        <v>3.5</v>
      </c>
      <c r="Y1557" s="30">
        <f>'28'!X53</f>
        <v>9</v>
      </c>
      <c r="Z1557" s="30">
        <f>'28'!Y53</f>
        <v>5.2</v>
      </c>
      <c r="AA1557" s="30">
        <f>'28'!Z53</f>
        <v>7.2</v>
      </c>
      <c r="AB1557" s="30">
        <f>'28'!AA53</f>
        <v>3.1</v>
      </c>
      <c r="AC1557" s="30">
        <f>'28'!AB53</f>
        <v>0</v>
      </c>
      <c r="AD1557" s="30">
        <f>'28'!AC53</f>
        <v>0</v>
      </c>
      <c r="AE1557" s="30">
        <f>'28'!AD53</f>
        <v>0</v>
      </c>
      <c r="AF1557" s="30">
        <f>'28'!AE53</f>
        <v>0.82499999999999996</v>
      </c>
      <c r="AG1557" s="30">
        <f>'28'!AF53</f>
        <v>0</v>
      </c>
      <c r="AH1557" s="30">
        <f>'28'!AG53</f>
        <v>0</v>
      </c>
      <c r="AI1557" s="30">
        <f>'28'!AH53</f>
        <v>0.82499999999999996</v>
      </c>
      <c r="AJ1557" s="30">
        <f>'28'!AI53</f>
        <v>60</v>
      </c>
      <c r="AK1557" s="30">
        <f>'28'!AJ53</f>
        <v>60.825000000000003</v>
      </c>
      <c r="AL1557" s="30">
        <f>'28'!AK53</f>
        <v>163.28499999999997</v>
      </c>
      <c r="AM1557" s="30">
        <f>'28'!AL53</f>
        <v>169.88499999999996</v>
      </c>
      <c r="AN1557" s="30">
        <f>'28'!AM53</f>
        <v>109.05999999999996</v>
      </c>
      <c r="AO1557" s="30">
        <f>'28'!AN53</f>
        <v>0</v>
      </c>
      <c r="AP1557" s="30">
        <f>'28'!AO53</f>
        <v>0</v>
      </c>
      <c r="AQ1557" s="30">
        <f>'28'!AP53</f>
        <v>169.88499999999996</v>
      </c>
      <c r="AR1557" s="30">
        <f>'28'!AQ53</f>
        <v>2.660000000000025</v>
      </c>
      <c r="AS1557" s="30">
        <f>'28'!AR53</f>
        <v>0</v>
      </c>
      <c r="AT1557" s="30">
        <f>'28'!AS53</f>
        <v>60.825000000000003</v>
      </c>
      <c r="AU1557" s="30">
        <f>'28'!AT53</f>
        <v>105.11999999999999</v>
      </c>
      <c r="AV1557" s="30">
        <f>'28'!AU53</f>
        <v>165.94499999999999</v>
      </c>
      <c r="AW1557" s="30">
        <f>'28'!AV53</f>
        <v>0</v>
      </c>
      <c r="AX1557" s="30">
        <f>'28'!AW53</f>
        <v>40</v>
      </c>
      <c r="AY1557" s="30">
        <f>'28'!AX53</f>
        <v>200</v>
      </c>
      <c r="AZ1557" s="30">
        <f>'28'!AY53</f>
        <v>0</v>
      </c>
      <c r="BA1557" s="30">
        <f>'28'!AZ53</f>
        <v>40</v>
      </c>
      <c r="BB1557" s="30">
        <f>'28'!BA53</f>
        <v>0</v>
      </c>
      <c r="BC1557" s="30">
        <f>'28'!BB53</f>
        <v>280</v>
      </c>
      <c r="BD1557" s="30">
        <f>'28'!BC53</f>
        <v>266</v>
      </c>
      <c r="BE1557" s="30">
        <f>'28'!BD53</f>
        <v>14</v>
      </c>
      <c r="BF1557" s="30">
        <f>'28'!BE53</f>
        <v>15</v>
      </c>
      <c r="BG1557" s="30">
        <f>'28'!BF53</f>
        <v>8</v>
      </c>
      <c r="BH1557" s="30">
        <f>'28'!BG53</f>
        <v>9</v>
      </c>
      <c r="BI1557" s="30">
        <f>'28'!BH53</f>
        <v>1</v>
      </c>
      <c r="BJ1557" s="30">
        <f>'28'!BI53</f>
        <v>47</v>
      </c>
      <c r="BK1557" s="30">
        <f>'28'!BJ53</f>
        <v>219</v>
      </c>
      <c r="BL1557" s="30">
        <f>'28'!BK53</f>
        <v>105.11999999999999</v>
      </c>
      <c r="BM1557" s="30">
        <f>'28'!BL53</f>
        <v>113.88000000000001</v>
      </c>
    </row>
    <row r="1558" spans="1:65">
      <c r="A1558" s="78">
        <f>'28'!A54</f>
        <v>42914</v>
      </c>
      <c r="B1558" s="82" t="str">
        <f t="shared" si="24"/>
        <v>20:00:00</v>
      </c>
      <c r="C1558" s="30" t="str">
        <f>'28'!B54</f>
        <v>20H00</v>
      </c>
      <c r="D1558" s="30">
        <f>'28'!C54</f>
        <v>936</v>
      </c>
      <c r="E1558" s="30">
        <f>'28'!D54</f>
        <v>955</v>
      </c>
      <c r="F1558" s="30">
        <f>'28'!E54</f>
        <v>721</v>
      </c>
      <c r="G1558" s="30">
        <f>'28'!F54</f>
        <v>64</v>
      </c>
      <c r="H1558" s="30">
        <f>'28'!G54</f>
        <v>0</v>
      </c>
      <c r="I1558" s="30">
        <f>'28'!H54</f>
        <v>25</v>
      </c>
      <c r="J1558" s="30">
        <f>'28'!I54</f>
        <v>2612</v>
      </c>
      <c r="K1558" s="30">
        <f>'28'!J54</f>
        <v>89</v>
      </c>
      <c r="L1558" s="30">
        <f>'28'!K54</f>
        <v>463</v>
      </c>
      <c r="M1558" s="30">
        <f>'28'!L54</f>
        <v>457</v>
      </c>
      <c r="N1558" s="30">
        <f>'28'!M54</f>
        <v>310</v>
      </c>
      <c r="O1558" s="30">
        <f>'28'!N54</f>
        <v>0</v>
      </c>
      <c r="P1558" s="30">
        <f>'28'!O54</f>
        <v>16</v>
      </c>
      <c r="Q1558" s="30">
        <f>'28'!P54</f>
        <v>16</v>
      </c>
      <c r="R1558" s="30">
        <f>'28'!Q54</f>
        <v>13</v>
      </c>
      <c r="S1558" s="30">
        <f>'28'!R54</f>
        <v>0</v>
      </c>
      <c r="T1558" s="30">
        <f>'28'!S54</f>
        <v>1230</v>
      </c>
      <c r="U1558" s="30">
        <f>'28'!T54</f>
        <v>45</v>
      </c>
      <c r="V1558" s="30">
        <f>'28'!U54</f>
        <v>134</v>
      </c>
      <c r="W1558" s="30">
        <f>'28'!V54</f>
        <v>6.06</v>
      </c>
      <c r="X1558" s="30">
        <f>'28'!W54</f>
        <v>3.5</v>
      </c>
      <c r="Y1558" s="30">
        <f>'28'!X54</f>
        <v>8</v>
      </c>
      <c r="Z1558" s="30">
        <f>'28'!Y54</f>
        <v>5.2</v>
      </c>
      <c r="AA1558" s="30">
        <f>'28'!Z54</f>
        <v>7</v>
      </c>
      <c r="AB1558" s="30">
        <f>'28'!AA54</f>
        <v>3.2</v>
      </c>
      <c r="AC1558" s="30">
        <f>'28'!AB54</f>
        <v>0</v>
      </c>
      <c r="AD1558" s="30">
        <f>'28'!AC54</f>
        <v>0</v>
      </c>
      <c r="AE1558" s="30">
        <f>'28'!AD54</f>
        <v>0</v>
      </c>
      <c r="AF1558" s="30">
        <f>'28'!AE54</f>
        <v>0.82499999999999996</v>
      </c>
      <c r="AG1558" s="30">
        <f>'28'!AF54</f>
        <v>0</v>
      </c>
      <c r="AH1558" s="30">
        <f>'28'!AG54</f>
        <v>0</v>
      </c>
      <c r="AI1558" s="30">
        <f>'28'!AH54</f>
        <v>0.82499999999999996</v>
      </c>
      <c r="AJ1558" s="30">
        <f>'28'!AI54</f>
        <v>60</v>
      </c>
      <c r="AK1558" s="30">
        <f>'28'!AJ54</f>
        <v>60.825000000000003</v>
      </c>
      <c r="AL1558" s="30">
        <f>'28'!AK54</f>
        <v>161.08499999999998</v>
      </c>
      <c r="AM1558" s="30">
        <f>'28'!AL54</f>
        <v>167.78499999999997</v>
      </c>
      <c r="AN1558" s="30">
        <f>'28'!AM54</f>
        <v>106.95999999999997</v>
      </c>
      <c r="AO1558" s="30">
        <f>'28'!AN54</f>
        <v>0</v>
      </c>
      <c r="AP1558" s="30">
        <f>'28'!AO54</f>
        <v>0</v>
      </c>
      <c r="AQ1558" s="30">
        <f>'28'!AP54</f>
        <v>167.78499999999997</v>
      </c>
      <c r="AR1558" s="30">
        <f>'28'!AQ54</f>
        <v>4.8600000000000136</v>
      </c>
      <c r="AS1558" s="30">
        <f>'28'!AR54</f>
        <v>0</v>
      </c>
      <c r="AT1558" s="30">
        <f>'28'!AS54</f>
        <v>60.825000000000003</v>
      </c>
      <c r="AU1558" s="30">
        <f>'28'!AT54</f>
        <v>105.11999999999999</v>
      </c>
      <c r="AV1558" s="30">
        <f>'28'!AU54</f>
        <v>165.94499999999999</v>
      </c>
      <c r="AW1558" s="30">
        <f>'28'!AV54</f>
        <v>0</v>
      </c>
      <c r="AX1558" s="30">
        <f>'28'!AW54</f>
        <v>40</v>
      </c>
      <c r="AY1558" s="30">
        <f>'28'!AX54</f>
        <v>200</v>
      </c>
      <c r="AZ1558" s="30">
        <f>'28'!AY54</f>
        <v>0</v>
      </c>
      <c r="BA1558" s="30">
        <f>'28'!AZ54</f>
        <v>40</v>
      </c>
      <c r="BB1558" s="30">
        <f>'28'!BA54</f>
        <v>0</v>
      </c>
      <c r="BC1558" s="30">
        <f>'28'!BB54</f>
        <v>280</v>
      </c>
      <c r="BD1558" s="30">
        <f>'28'!BC54</f>
        <v>266</v>
      </c>
      <c r="BE1558" s="30">
        <f>'28'!BD54</f>
        <v>14</v>
      </c>
      <c r="BF1558" s="30">
        <f>'28'!BE54</f>
        <v>15</v>
      </c>
      <c r="BG1558" s="30">
        <f>'28'!BF54</f>
        <v>8</v>
      </c>
      <c r="BH1558" s="30">
        <f>'28'!BG54</f>
        <v>9</v>
      </c>
      <c r="BI1558" s="30">
        <f>'28'!BH54</f>
        <v>1</v>
      </c>
      <c r="BJ1558" s="30">
        <f>'28'!BI54</f>
        <v>47</v>
      </c>
      <c r="BK1558" s="30">
        <f>'28'!BJ54</f>
        <v>219</v>
      </c>
      <c r="BL1558" s="30">
        <f>'28'!BK54</f>
        <v>105.11999999999999</v>
      </c>
      <c r="BM1558" s="30">
        <f>'28'!BL54</f>
        <v>113.88000000000001</v>
      </c>
    </row>
    <row r="1559" spans="1:65">
      <c r="A1559" s="78">
        <f>'28'!A55</f>
        <v>42914</v>
      </c>
      <c r="B1559" s="82" t="str">
        <f t="shared" si="24"/>
        <v>20:15:00</v>
      </c>
      <c r="C1559" s="30" t="str">
        <f>'28'!B55</f>
        <v>20H15</v>
      </c>
      <c r="D1559" s="30">
        <f>'28'!C55</f>
        <v>936</v>
      </c>
      <c r="E1559" s="30">
        <f>'28'!D55</f>
        <v>955</v>
      </c>
      <c r="F1559" s="30">
        <f>'28'!E55</f>
        <v>721</v>
      </c>
      <c r="G1559" s="30">
        <f>'28'!F55</f>
        <v>64</v>
      </c>
      <c r="H1559" s="30">
        <f>'28'!G55</f>
        <v>0</v>
      </c>
      <c r="I1559" s="30">
        <f>'28'!H55</f>
        <v>25</v>
      </c>
      <c r="J1559" s="30">
        <f>'28'!I55</f>
        <v>2612</v>
      </c>
      <c r="K1559" s="30">
        <f>'28'!J55</f>
        <v>89</v>
      </c>
      <c r="L1559" s="30">
        <f>'28'!K55</f>
        <v>463</v>
      </c>
      <c r="M1559" s="30">
        <f>'28'!L55</f>
        <v>457</v>
      </c>
      <c r="N1559" s="30">
        <f>'28'!M55</f>
        <v>310</v>
      </c>
      <c r="O1559" s="30">
        <f>'28'!N55</f>
        <v>0</v>
      </c>
      <c r="P1559" s="30">
        <f>'28'!O55</f>
        <v>16</v>
      </c>
      <c r="Q1559" s="30">
        <f>'28'!P55</f>
        <v>16</v>
      </c>
      <c r="R1559" s="30">
        <f>'28'!Q55</f>
        <v>13</v>
      </c>
      <c r="S1559" s="30">
        <f>'28'!R55</f>
        <v>0</v>
      </c>
      <c r="T1559" s="30">
        <f>'28'!S55</f>
        <v>1230</v>
      </c>
      <c r="U1559" s="30">
        <f>'28'!T55</f>
        <v>45</v>
      </c>
      <c r="V1559" s="30">
        <f>'28'!U55</f>
        <v>134</v>
      </c>
      <c r="W1559" s="30">
        <f>'28'!V55</f>
        <v>6.06</v>
      </c>
      <c r="X1559" s="30">
        <f>'28'!W55</f>
        <v>3.5</v>
      </c>
      <c r="Y1559" s="30">
        <f>'28'!X55</f>
        <v>8</v>
      </c>
      <c r="Z1559" s="30">
        <f>'28'!Y55</f>
        <v>5.2</v>
      </c>
      <c r="AA1559" s="30">
        <f>'28'!Z55</f>
        <v>7</v>
      </c>
      <c r="AB1559" s="30">
        <f>'28'!AA55</f>
        <v>3.2</v>
      </c>
      <c r="AC1559" s="30">
        <f>'28'!AB55</f>
        <v>0</v>
      </c>
      <c r="AD1559" s="30">
        <f>'28'!AC55</f>
        <v>0</v>
      </c>
      <c r="AE1559" s="30">
        <f>'28'!AD55</f>
        <v>0</v>
      </c>
      <c r="AF1559" s="30">
        <f>'28'!AE55</f>
        <v>0.82499999999999996</v>
      </c>
      <c r="AG1559" s="30">
        <f>'28'!AF55</f>
        <v>0</v>
      </c>
      <c r="AH1559" s="30">
        <f>'28'!AG55</f>
        <v>0</v>
      </c>
      <c r="AI1559" s="30">
        <f>'28'!AH55</f>
        <v>0.82499999999999996</v>
      </c>
      <c r="AJ1559" s="30">
        <f>'28'!AI55</f>
        <v>60</v>
      </c>
      <c r="AK1559" s="30">
        <f>'28'!AJ55</f>
        <v>60.825000000000003</v>
      </c>
      <c r="AL1559" s="30">
        <f>'28'!AK55</f>
        <v>161.08499999999998</v>
      </c>
      <c r="AM1559" s="30">
        <f>'28'!AL55</f>
        <v>167.78499999999997</v>
      </c>
      <c r="AN1559" s="30">
        <f>'28'!AM55</f>
        <v>106.95999999999997</v>
      </c>
      <c r="AO1559" s="30">
        <f>'28'!AN55</f>
        <v>0</v>
      </c>
      <c r="AP1559" s="30">
        <f>'28'!AO55</f>
        <v>0</v>
      </c>
      <c r="AQ1559" s="30">
        <f>'28'!AP55</f>
        <v>167.78499999999997</v>
      </c>
      <c r="AR1559" s="30">
        <f>'28'!AQ55</f>
        <v>4.8600000000000136</v>
      </c>
      <c r="AS1559" s="30">
        <f>'28'!AR55</f>
        <v>0</v>
      </c>
      <c r="AT1559" s="30">
        <f>'28'!AS55</f>
        <v>60.825000000000003</v>
      </c>
      <c r="AU1559" s="30">
        <f>'28'!AT55</f>
        <v>105.11999999999999</v>
      </c>
      <c r="AV1559" s="30">
        <f>'28'!AU55</f>
        <v>165.94499999999999</v>
      </c>
      <c r="AW1559" s="30">
        <f>'28'!AV55</f>
        <v>0</v>
      </c>
      <c r="AX1559" s="30">
        <f>'28'!AW55</f>
        <v>40</v>
      </c>
      <c r="AY1559" s="30">
        <f>'28'!AX55</f>
        <v>200</v>
      </c>
      <c r="AZ1559" s="30">
        <f>'28'!AY55</f>
        <v>0</v>
      </c>
      <c r="BA1559" s="30">
        <f>'28'!AZ55</f>
        <v>40</v>
      </c>
      <c r="BB1559" s="30">
        <f>'28'!BA55</f>
        <v>0</v>
      </c>
      <c r="BC1559" s="30">
        <f>'28'!BB55</f>
        <v>280</v>
      </c>
      <c r="BD1559" s="30">
        <f>'28'!BC55</f>
        <v>266</v>
      </c>
      <c r="BE1559" s="30">
        <f>'28'!BD55</f>
        <v>14</v>
      </c>
      <c r="BF1559" s="30">
        <f>'28'!BE55</f>
        <v>15</v>
      </c>
      <c r="BG1559" s="30">
        <f>'28'!BF55</f>
        <v>8</v>
      </c>
      <c r="BH1559" s="30">
        <f>'28'!BG55</f>
        <v>9</v>
      </c>
      <c r="BI1559" s="30">
        <f>'28'!BH55</f>
        <v>1</v>
      </c>
      <c r="BJ1559" s="30">
        <f>'28'!BI55</f>
        <v>47</v>
      </c>
      <c r="BK1559" s="30">
        <f>'28'!BJ55</f>
        <v>219</v>
      </c>
      <c r="BL1559" s="30">
        <f>'28'!BK55</f>
        <v>105.11999999999999</v>
      </c>
      <c r="BM1559" s="30">
        <f>'28'!BL55</f>
        <v>113.88000000000001</v>
      </c>
    </row>
    <row r="1560" spans="1:65">
      <c r="A1560" s="78">
        <f>'28'!A56</f>
        <v>42914</v>
      </c>
      <c r="B1560" s="82" t="str">
        <f t="shared" si="24"/>
        <v>20:30:00</v>
      </c>
      <c r="C1560" s="30" t="str">
        <f>'28'!B56</f>
        <v>20H30</v>
      </c>
      <c r="D1560" s="30">
        <f>'28'!C56</f>
        <v>919</v>
      </c>
      <c r="E1560" s="30">
        <f>'28'!D56</f>
        <v>946</v>
      </c>
      <c r="F1560" s="30">
        <f>'28'!E56</f>
        <v>720</v>
      </c>
      <c r="G1560" s="30">
        <f>'28'!F56</f>
        <v>64</v>
      </c>
      <c r="H1560" s="30">
        <f>'28'!G56</f>
        <v>0</v>
      </c>
      <c r="I1560" s="30">
        <f>'28'!H56</f>
        <v>25</v>
      </c>
      <c r="J1560" s="30">
        <f>'28'!I56</f>
        <v>2585</v>
      </c>
      <c r="K1560" s="30">
        <f>'28'!J56</f>
        <v>89</v>
      </c>
      <c r="L1560" s="30">
        <f>'28'!K56</f>
        <v>462</v>
      </c>
      <c r="M1560" s="30">
        <f>'28'!L56</f>
        <v>465</v>
      </c>
      <c r="N1560" s="30">
        <f>'28'!M56</f>
        <v>310</v>
      </c>
      <c r="O1560" s="30">
        <f>'28'!N56</f>
        <v>0</v>
      </c>
      <c r="P1560" s="30">
        <f>'28'!O56</f>
        <v>16</v>
      </c>
      <c r="Q1560" s="30">
        <f>'28'!P56</f>
        <v>16</v>
      </c>
      <c r="R1560" s="30">
        <f>'28'!Q56</f>
        <v>11</v>
      </c>
      <c r="S1560" s="30">
        <f>'28'!R56</f>
        <v>0</v>
      </c>
      <c r="T1560" s="30">
        <f>'28'!S56</f>
        <v>1237</v>
      </c>
      <c r="U1560" s="30">
        <f>'28'!T56</f>
        <v>43</v>
      </c>
      <c r="V1560" s="30">
        <f>'28'!U56</f>
        <v>132</v>
      </c>
      <c r="W1560" s="30">
        <f>'28'!V56</f>
        <v>6.06</v>
      </c>
      <c r="X1560" s="30">
        <f>'28'!W56</f>
        <v>3.5</v>
      </c>
      <c r="Y1560" s="30">
        <f>'28'!X56</f>
        <v>9</v>
      </c>
      <c r="Z1560" s="30">
        <f>'28'!Y56</f>
        <v>5.2</v>
      </c>
      <c r="AA1560" s="30">
        <f>'28'!Z56</f>
        <v>7</v>
      </c>
      <c r="AB1560" s="30">
        <f>'28'!AA56</f>
        <v>3.2</v>
      </c>
      <c r="AC1560" s="30">
        <f>'28'!AB56</f>
        <v>0</v>
      </c>
      <c r="AD1560" s="30">
        <f>'28'!AC56</f>
        <v>0</v>
      </c>
      <c r="AE1560" s="30">
        <f>'28'!AD56</f>
        <v>0</v>
      </c>
      <c r="AF1560" s="30">
        <f>'28'!AE56</f>
        <v>0.82499999999999996</v>
      </c>
      <c r="AG1560" s="30">
        <f>'28'!AF56</f>
        <v>0</v>
      </c>
      <c r="AH1560" s="30">
        <f>'28'!AG56</f>
        <v>0</v>
      </c>
      <c r="AI1560" s="30">
        <f>'28'!AH56</f>
        <v>0.82499999999999996</v>
      </c>
      <c r="AJ1560" s="30">
        <f>'28'!AI56</f>
        <v>60</v>
      </c>
      <c r="AK1560" s="30">
        <f>'28'!AJ56</f>
        <v>60.825000000000003</v>
      </c>
      <c r="AL1560" s="30">
        <f>'28'!AK56</f>
        <v>160.08499999999998</v>
      </c>
      <c r="AM1560" s="30">
        <f>'28'!AL56</f>
        <v>166.78499999999997</v>
      </c>
      <c r="AN1560" s="30">
        <f>'28'!AM56</f>
        <v>105.95999999999997</v>
      </c>
      <c r="AO1560" s="30">
        <f>'28'!AN56</f>
        <v>0</v>
      </c>
      <c r="AP1560" s="30">
        <f>'28'!AO56</f>
        <v>0</v>
      </c>
      <c r="AQ1560" s="30">
        <f>'28'!AP56</f>
        <v>166.78499999999997</v>
      </c>
      <c r="AR1560" s="30">
        <f>'28'!AQ56</f>
        <v>5.8600000000000136</v>
      </c>
      <c r="AS1560" s="30">
        <f>'28'!AR56</f>
        <v>0</v>
      </c>
      <c r="AT1560" s="30">
        <f>'28'!AS56</f>
        <v>60.825000000000003</v>
      </c>
      <c r="AU1560" s="30">
        <f>'28'!AT56</f>
        <v>105.11999999999999</v>
      </c>
      <c r="AV1560" s="30">
        <f>'28'!AU56</f>
        <v>165.94499999999999</v>
      </c>
      <c r="AW1560" s="30">
        <f>'28'!AV56</f>
        <v>0</v>
      </c>
      <c r="AX1560" s="30">
        <f>'28'!AW56</f>
        <v>40</v>
      </c>
      <c r="AY1560" s="30">
        <f>'28'!AX56</f>
        <v>200</v>
      </c>
      <c r="AZ1560" s="30">
        <f>'28'!AY56</f>
        <v>0</v>
      </c>
      <c r="BA1560" s="30">
        <f>'28'!AZ56</f>
        <v>40</v>
      </c>
      <c r="BB1560" s="30">
        <f>'28'!BA56</f>
        <v>0</v>
      </c>
      <c r="BC1560" s="30">
        <f>'28'!BB56</f>
        <v>280</v>
      </c>
      <c r="BD1560" s="30">
        <f>'28'!BC56</f>
        <v>266</v>
      </c>
      <c r="BE1560" s="30">
        <f>'28'!BD56</f>
        <v>14</v>
      </c>
      <c r="BF1560" s="30">
        <f>'28'!BE56</f>
        <v>15</v>
      </c>
      <c r="BG1560" s="30">
        <f>'28'!BF56</f>
        <v>8</v>
      </c>
      <c r="BH1560" s="30">
        <f>'28'!BG56</f>
        <v>9</v>
      </c>
      <c r="BI1560" s="30">
        <f>'28'!BH56</f>
        <v>1</v>
      </c>
      <c r="BJ1560" s="30">
        <f>'28'!BI56</f>
        <v>47</v>
      </c>
      <c r="BK1560" s="30">
        <f>'28'!BJ56</f>
        <v>219</v>
      </c>
      <c r="BL1560" s="30">
        <f>'28'!BK56</f>
        <v>105.11999999999999</v>
      </c>
      <c r="BM1560" s="30">
        <f>'28'!BL56</f>
        <v>113.88000000000001</v>
      </c>
    </row>
    <row r="1561" spans="1:65">
      <c r="A1561" s="78">
        <f>'28'!A57</f>
        <v>42914</v>
      </c>
      <c r="B1561" s="82" t="str">
        <f t="shared" si="24"/>
        <v>20:45:00</v>
      </c>
      <c r="C1561" s="30" t="str">
        <f>'28'!B57</f>
        <v>20H45</v>
      </c>
      <c r="D1561" s="30">
        <f>'28'!C57</f>
        <v>919</v>
      </c>
      <c r="E1561" s="30">
        <f>'28'!D57</f>
        <v>946</v>
      </c>
      <c r="F1561" s="30">
        <f>'28'!E57</f>
        <v>720</v>
      </c>
      <c r="G1561" s="30">
        <f>'28'!F57</f>
        <v>64</v>
      </c>
      <c r="H1561" s="30">
        <f>'28'!G57</f>
        <v>0</v>
      </c>
      <c r="I1561" s="30">
        <f>'28'!H57</f>
        <v>25</v>
      </c>
      <c r="J1561" s="30">
        <f>'28'!I57</f>
        <v>2585</v>
      </c>
      <c r="K1561" s="30">
        <f>'28'!J57</f>
        <v>89</v>
      </c>
      <c r="L1561" s="30">
        <f>'28'!K57</f>
        <v>462</v>
      </c>
      <c r="M1561" s="30">
        <f>'28'!L57</f>
        <v>465</v>
      </c>
      <c r="N1561" s="30">
        <f>'28'!M57</f>
        <v>310</v>
      </c>
      <c r="O1561" s="30">
        <f>'28'!N57</f>
        <v>0</v>
      </c>
      <c r="P1561" s="30">
        <f>'28'!O57</f>
        <v>16</v>
      </c>
      <c r="Q1561" s="30">
        <f>'28'!P57</f>
        <v>16</v>
      </c>
      <c r="R1561" s="30">
        <f>'28'!Q57</f>
        <v>11</v>
      </c>
      <c r="S1561" s="30">
        <f>'28'!R57</f>
        <v>0</v>
      </c>
      <c r="T1561" s="30">
        <f>'28'!S57</f>
        <v>1237</v>
      </c>
      <c r="U1561" s="30">
        <f>'28'!T57</f>
        <v>43</v>
      </c>
      <c r="V1561" s="30">
        <f>'28'!U57</f>
        <v>132</v>
      </c>
      <c r="W1561" s="30">
        <f>'28'!V57</f>
        <v>6.06</v>
      </c>
      <c r="X1561" s="30">
        <f>'28'!W57</f>
        <v>3.5</v>
      </c>
      <c r="Y1561" s="30">
        <f>'28'!X57</f>
        <v>9</v>
      </c>
      <c r="Z1561" s="30">
        <f>'28'!Y57</f>
        <v>5.2</v>
      </c>
      <c r="AA1561" s="30">
        <f>'28'!Z57</f>
        <v>7</v>
      </c>
      <c r="AB1561" s="30">
        <f>'28'!AA57</f>
        <v>3.2</v>
      </c>
      <c r="AC1561" s="30">
        <f>'28'!AB57</f>
        <v>0</v>
      </c>
      <c r="AD1561" s="30">
        <f>'28'!AC57</f>
        <v>0</v>
      </c>
      <c r="AE1561" s="30">
        <f>'28'!AD57</f>
        <v>0</v>
      </c>
      <c r="AF1561" s="30">
        <f>'28'!AE57</f>
        <v>0.82499999999999996</v>
      </c>
      <c r="AG1561" s="30">
        <f>'28'!AF57</f>
        <v>0</v>
      </c>
      <c r="AH1561" s="30">
        <f>'28'!AG57</f>
        <v>0</v>
      </c>
      <c r="AI1561" s="30">
        <f>'28'!AH57</f>
        <v>0.82499999999999996</v>
      </c>
      <c r="AJ1561" s="30">
        <f>'28'!AI57</f>
        <v>60</v>
      </c>
      <c r="AK1561" s="30">
        <f>'28'!AJ57</f>
        <v>60.825000000000003</v>
      </c>
      <c r="AL1561" s="30">
        <f>'28'!AK57</f>
        <v>160.08499999999998</v>
      </c>
      <c r="AM1561" s="30">
        <f>'28'!AL57</f>
        <v>166.78499999999997</v>
      </c>
      <c r="AN1561" s="30">
        <f>'28'!AM57</f>
        <v>105.95999999999997</v>
      </c>
      <c r="AO1561" s="30">
        <f>'28'!AN57</f>
        <v>0</v>
      </c>
      <c r="AP1561" s="30">
        <f>'28'!AO57</f>
        <v>0</v>
      </c>
      <c r="AQ1561" s="30">
        <f>'28'!AP57</f>
        <v>166.78499999999997</v>
      </c>
      <c r="AR1561" s="30">
        <f>'28'!AQ57</f>
        <v>5.8600000000000136</v>
      </c>
      <c r="AS1561" s="30">
        <f>'28'!AR57</f>
        <v>0</v>
      </c>
      <c r="AT1561" s="30">
        <f>'28'!AS57</f>
        <v>60.825000000000003</v>
      </c>
      <c r="AU1561" s="30">
        <f>'28'!AT57</f>
        <v>105.11999999999999</v>
      </c>
      <c r="AV1561" s="30">
        <f>'28'!AU57</f>
        <v>165.94499999999999</v>
      </c>
      <c r="AW1561" s="30">
        <f>'28'!AV57</f>
        <v>0</v>
      </c>
      <c r="AX1561" s="30">
        <f>'28'!AW57</f>
        <v>40</v>
      </c>
      <c r="AY1561" s="30">
        <f>'28'!AX57</f>
        <v>200</v>
      </c>
      <c r="AZ1561" s="30">
        <f>'28'!AY57</f>
        <v>0</v>
      </c>
      <c r="BA1561" s="30">
        <f>'28'!AZ57</f>
        <v>40</v>
      </c>
      <c r="BB1561" s="30">
        <f>'28'!BA57</f>
        <v>0</v>
      </c>
      <c r="BC1561" s="30">
        <f>'28'!BB57</f>
        <v>280</v>
      </c>
      <c r="BD1561" s="30">
        <f>'28'!BC57</f>
        <v>266</v>
      </c>
      <c r="BE1561" s="30">
        <f>'28'!BD57</f>
        <v>14</v>
      </c>
      <c r="BF1561" s="30">
        <f>'28'!BE57</f>
        <v>15</v>
      </c>
      <c r="BG1561" s="30">
        <f>'28'!BF57</f>
        <v>8</v>
      </c>
      <c r="BH1561" s="30">
        <f>'28'!BG57</f>
        <v>9</v>
      </c>
      <c r="BI1561" s="30">
        <f>'28'!BH57</f>
        <v>1</v>
      </c>
      <c r="BJ1561" s="30">
        <f>'28'!BI57</f>
        <v>47</v>
      </c>
      <c r="BK1561" s="30">
        <f>'28'!BJ57</f>
        <v>219</v>
      </c>
      <c r="BL1561" s="30">
        <f>'28'!BK57</f>
        <v>105.11999999999999</v>
      </c>
      <c r="BM1561" s="30">
        <f>'28'!BL57</f>
        <v>113.88000000000001</v>
      </c>
    </row>
    <row r="1562" spans="1:65">
      <c r="A1562" s="78">
        <f>'28'!A58</f>
        <v>42914</v>
      </c>
      <c r="B1562" s="82" t="str">
        <f t="shared" si="24"/>
        <v>21:00:00</v>
      </c>
      <c r="C1562" s="30" t="str">
        <f>'28'!B58</f>
        <v>21H00</v>
      </c>
      <c r="D1562" s="30">
        <f>'28'!C58</f>
        <v>603</v>
      </c>
      <c r="E1562" s="30">
        <f>'28'!D58</f>
        <v>912</v>
      </c>
      <c r="F1562" s="30">
        <f>'28'!E58</f>
        <v>717</v>
      </c>
      <c r="G1562" s="30">
        <f>'28'!F58</f>
        <v>63</v>
      </c>
      <c r="H1562" s="30">
        <f>'28'!G58</f>
        <v>0</v>
      </c>
      <c r="I1562" s="30">
        <f>'28'!H58</f>
        <v>25</v>
      </c>
      <c r="J1562" s="30">
        <f>'28'!I58</f>
        <v>2232</v>
      </c>
      <c r="K1562" s="30">
        <f>'28'!J58</f>
        <v>88</v>
      </c>
      <c r="L1562" s="30">
        <f>'28'!K58</f>
        <v>456</v>
      </c>
      <c r="M1562" s="30">
        <f>'28'!L58</f>
        <v>453</v>
      </c>
      <c r="N1562" s="30">
        <f>'28'!M58</f>
        <v>300</v>
      </c>
      <c r="O1562" s="30">
        <f>'28'!N58</f>
        <v>0</v>
      </c>
      <c r="P1562" s="30">
        <f>'28'!O58</f>
        <v>16</v>
      </c>
      <c r="Q1562" s="30">
        <f>'28'!P58</f>
        <v>16</v>
      </c>
      <c r="R1562" s="30">
        <f>'28'!Q58</f>
        <v>11</v>
      </c>
      <c r="S1562" s="30">
        <f>'28'!R58</f>
        <v>0</v>
      </c>
      <c r="T1562" s="30">
        <f>'28'!S58</f>
        <v>1209</v>
      </c>
      <c r="U1562" s="30">
        <f>'28'!T58</f>
        <v>43</v>
      </c>
      <c r="V1562" s="30">
        <f>'28'!U58</f>
        <v>131</v>
      </c>
      <c r="W1562" s="30">
        <f>'28'!V58</f>
        <v>6.06</v>
      </c>
      <c r="X1562" s="30">
        <f>'28'!W58</f>
        <v>3.5</v>
      </c>
      <c r="Y1562" s="30">
        <f>'28'!X58</f>
        <v>9</v>
      </c>
      <c r="Z1562" s="30">
        <f>'28'!Y58</f>
        <v>5.2</v>
      </c>
      <c r="AA1562" s="30">
        <f>'28'!Z58</f>
        <v>7</v>
      </c>
      <c r="AB1562" s="30">
        <f>'28'!AA58</f>
        <v>3</v>
      </c>
      <c r="AC1562" s="30">
        <f>'28'!AB58</f>
        <v>0</v>
      </c>
      <c r="AD1562" s="30">
        <f>'28'!AC58</f>
        <v>0</v>
      </c>
      <c r="AE1562" s="30">
        <f>'28'!AD58</f>
        <v>0</v>
      </c>
      <c r="AF1562" s="30">
        <f>'28'!AE58</f>
        <v>0.82499999999999996</v>
      </c>
      <c r="AG1562" s="30">
        <f>'28'!AF58</f>
        <v>0</v>
      </c>
      <c r="AH1562" s="30">
        <f>'28'!AG58</f>
        <v>0</v>
      </c>
      <c r="AI1562" s="30">
        <f>'28'!AH58</f>
        <v>0.82499999999999996</v>
      </c>
      <c r="AJ1562" s="30">
        <f>'28'!AI58</f>
        <v>60</v>
      </c>
      <c r="AK1562" s="30">
        <f>'28'!AJ58</f>
        <v>60.825000000000003</v>
      </c>
      <c r="AL1562" s="30">
        <f>'28'!AK58</f>
        <v>159.08499999999998</v>
      </c>
      <c r="AM1562" s="30">
        <f>'28'!AL58</f>
        <v>165.58499999999998</v>
      </c>
      <c r="AN1562" s="30">
        <f>'28'!AM58</f>
        <v>104.75999999999998</v>
      </c>
      <c r="AO1562" s="30">
        <f>'28'!AN58</f>
        <v>0</v>
      </c>
      <c r="AP1562" s="30">
        <f>'28'!AO58</f>
        <v>0</v>
      </c>
      <c r="AQ1562" s="30">
        <f>'28'!AP58</f>
        <v>165.58499999999998</v>
      </c>
      <c r="AR1562" s="30">
        <f>'28'!AQ58</f>
        <v>6.8600000000000136</v>
      </c>
      <c r="AS1562" s="30">
        <f>'28'!AR58</f>
        <v>0</v>
      </c>
      <c r="AT1562" s="30">
        <f>'28'!AS58</f>
        <v>60.825000000000003</v>
      </c>
      <c r="AU1562" s="30">
        <f>'28'!AT58</f>
        <v>105.11999999999999</v>
      </c>
      <c r="AV1562" s="30">
        <f>'28'!AU58</f>
        <v>165.94499999999999</v>
      </c>
      <c r="AW1562" s="30">
        <f>'28'!AV58</f>
        <v>0</v>
      </c>
      <c r="AX1562" s="30">
        <f>'28'!AW58</f>
        <v>40</v>
      </c>
      <c r="AY1562" s="30">
        <f>'28'!AX58</f>
        <v>200</v>
      </c>
      <c r="AZ1562" s="30">
        <f>'28'!AY58</f>
        <v>0</v>
      </c>
      <c r="BA1562" s="30">
        <f>'28'!AZ58</f>
        <v>40</v>
      </c>
      <c r="BB1562" s="30">
        <f>'28'!BA58</f>
        <v>0</v>
      </c>
      <c r="BC1562" s="30">
        <f>'28'!BB58</f>
        <v>280</v>
      </c>
      <c r="BD1562" s="30">
        <f>'28'!BC58</f>
        <v>266</v>
      </c>
      <c r="BE1562" s="30">
        <f>'28'!BD58</f>
        <v>14</v>
      </c>
      <c r="BF1562" s="30">
        <f>'28'!BE58</f>
        <v>15</v>
      </c>
      <c r="BG1562" s="30">
        <f>'28'!BF58</f>
        <v>8</v>
      </c>
      <c r="BH1562" s="30">
        <f>'28'!BG58</f>
        <v>9</v>
      </c>
      <c r="BI1562" s="30">
        <f>'28'!BH58</f>
        <v>1</v>
      </c>
      <c r="BJ1562" s="30">
        <f>'28'!BI58</f>
        <v>47</v>
      </c>
      <c r="BK1562" s="30">
        <f>'28'!BJ58</f>
        <v>219</v>
      </c>
      <c r="BL1562" s="30">
        <f>'28'!BK58</f>
        <v>105.11999999999999</v>
      </c>
      <c r="BM1562" s="30">
        <f>'28'!BL58</f>
        <v>113.88000000000001</v>
      </c>
    </row>
    <row r="1563" spans="1:65">
      <c r="A1563" s="78">
        <f>'28'!A59</f>
        <v>42914</v>
      </c>
      <c r="B1563" s="82" t="str">
        <f t="shared" si="24"/>
        <v>21:15:00</v>
      </c>
      <c r="C1563" s="30" t="str">
        <f>'28'!B59</f>
        <v>21H15</v>
      </c>
      <c r="D1563" s="30">
        <f>'28'!C59</f>
        <v>603</v>
      </c>
      <c r="E1563" s="30">
        <f>'28'!D59</f>
        <v>912</v>
      </c>
      <c r="F1563" s="30">
        <f>'28'!E59</f>
        <v>717</v>
      </c>
      <c r="G1563" s="30">
        <f>'28'!F59</f>
        <v>63</v>
      </c>
      <c r="H1563" s="30">
        <f>'28'!G59</f>
        <v>0</v>
      </c>
      <c r="I1563" s="30">
        <f>'28'!H59</f>
        <v>25</v>
      </c>
      <c r="J1563" s="30">
        <f>'28'!I59</f>
        <v>2232</v>
      </c>
      <c r="K1563" s="30">
        <f>'28'!J59</f>
        <v>88</v>
      </c>
      <c r="L1563" s="30">
        <f>'28'!K59</f>
        <v>456</v>
      </c>
      <c r="M1563" s="30">
        <f>'28'!L59</f>
        <v>453</v>
      </c>
      <c r="N1563" s="30">
        <f>'28'!M59</f>
        <v>300</v>
      </c>
      <c r="O1563" s="30">
        <f>'28'!N59</f>
        <v>0</v>
      </c>
      <c r="P1563" s="30">
        <f>'28'!O59</f>
        <v>16</v>
      </c>
      <c r="Q1563" s="30">
        <f>'28'!P59</f>
        <v>16</v>
      </c>
      <c r="R1563" s="30">
        <f>'28'!Q59</f>
        <v>11</v>
      </c>
      <c r="S1563" s="30">
        <f>'28'!R59</f>
        <v>0</v>
      </c>
      <c r="T1563" s="30">
        <f>'28'!S59</f>
        <v>1209</v>
      </c>
      <c r="U1563" s="30">
        <f>'28'!T59</f>
        <v>43</v>
      </c>
      <c r="V1563" s="30">
        <f>'28'!U59</f>
        <v>131</v>
      </c>
      <c r="W1563" s="30">
        <f>'28'!V59</f>
        <v>6.06</v>
      </c>
      <c r="X1563" s="30">
        <f>'28'!W59</f>
        <v>3.5</v>
      </c>
      <c r="Y1563" s="30">
        <f>'28'!X59</f>
        <v>9</v>
      </c>
      <c r="Z1563" s="30">
        <f>'28'!Y59</f>
        <v>5.2</v>
      </c>
      <c r="AA1563" s="30">
        <f>'28'!Z59</f>
        <v>7</v>
      </c>
      <c r="AB1563" s="30">
        <f>'28'!AA59</f>
        <v>3</v>
      </c>
      <c r="AC1563" s="30">
        <f>'28'!AB59</f>
        <v>0</v>
      </c>
      <c r="AD1563" s="30">
        <f>'28'!AC59</f>
        <v>0</v>
      </c>
      <c r="AE1563" s="30">
        <f>'28'!AD59</f>
        <v>0</v>
      </c>
      <c r="AF1563" s="30">
        <f>'28'!AE59</f>
        <v>0.82499999999999996</v>
      </c>
      <c r="AG1563" s="30">
        <f>'28'!AF59</f>
        <v>0</v>
      </c>
      <c r="AH1563" s="30">
        <f>'28'!AG59</f>
        <v>0</v>
      </c>
      <c r="AI1563" s="30">
        <f>'28'!AH59</f>
        <v>0.82499999999999996</v>
      </c>
      <c r="AJ1563" s="30">
        <f>'28'!AI59</f>
        <v>60</v>
      </c>
      <c r="AK1563" s="30">
        <f>'28'!AJ59</f>
        <v>60.825000000000003</v>
      </c>
      <c r="AL1563" s="30">
        <f>'28'!AK59</f>
        <v>159.08499999999998</v>
      </c>
      <c r="AM1563" s="30">
        <f>'28'!AL59</f>
        <v>165.58499999999998</v>
      </c>
      <c r="AN1563" s="30">
        <f>'28'!AM59</f>
        <v>104.75999999999998</v>
      </c>
      <c r="AO1563" s="30">
        <f>'28'!AN59</f>
        <v>0</v>
      </c>
      <c r="AP1563" s="30">
        <f>'28'!AO59</f>
        <v>0</v>
      </c>
      <c r="AQ1563" s="30">
        <f>'28'!AP59</f>
        <v>165.58499999999998</v>
      </c>
      <c r="AR1563" s="30">
        <f>'28'!AQ59</f>
        <v>6.8600000000000136</v>
      </c>
      <c r="AS1563" s="30">
        <f>'28'!AR59</f>
        <v>0</v>
      </c>
      <c r="AT1563" s="30">
        <f>'28'!AS59</f>
        <v>60.825000000000003</v>
      </c>
      <c r="AU1563" s="30">
        <f>'28'!AT59</f>
        <v>105.11999999999999</v>
      </c>
      <c r="AV1563" s="30">
        <f>'28'!AU59</f>
        <v>165.94499999999999</v>
      </c>
      <c r="AW1563" s="30">
        <f>'28'!AV59</f>
        <v>0</v>
      </c>
      <c r="AX1563" s="30">
        <f>'28'!AW59</f>
        <v>40</v>
      </c>
      <c r="AY1563" s="30">
        <f>'28'!AX59</f>
        <v>200</v>
      </c>
      <c r="AZ1563" s="30">
        <f>'28'!AY59</f>
        <v>0</v>
      </c>
      <c r="BA1563" s="30">
        <f>'28'!AZ59</f>
        <v>40</v>
      </c>
      <c r="BB1563" s="30">
        <f>'28'!BA59</f>
        <v>0</v>
      </c>
      <c r="BC1563" s="30">
        <f>'28'!BB59</f>
        <v>280</v>
      </c>
      <c r="BD1563" s="30">
        <f>'28'!BC59</f>
        <v>266</v>
      </c>
      <c r="BE1563" s="30">
        <f>'28'!BD59</f>
        <v>14</v>
      </c>
      <c r="BF1563" s="30">
        <f>'28'!BE59</f>
        <v>15</v>
      </c>
      <c r="BG1563" s="30">
        <f>'28'!BF59</f>
        <v>8</v>
      </c>
      <c r="BH1563" s="30">
        <f>'28'!BG59</f>
        <v>9</v>
      </c>
      <c r="BI1563" s="30">
        <f>'28'!BH59</f>
        <v>1</v>
      </c>
      <c r="BJ1563" s="30">
        <f>'28'!BI59</f>
        <v>47</v>
      </c>
      <c r="BK1563" s="30">
        <f>'28'!BJ59</f>
        <v>219</v>
      </c>
      <c r="BL1563" s="30">
        <f>'28'!BK59</f>
        <v>105.11999999999999</v>
      </c>
      <c r="BM1563" s="30">
        <f>'28'!BL59</f>
        <v>113.88000000000001</v>
      </c>
    </row>
    <row r="1564" spans="1:65">
      <c r="A1564" s="78">
        <f>'28'!A60</f>
        <v>42914</v>
      </c>
      <c r="B1564" s="82" t="str">
        <f t="shared" si="24"/>
        <v>21:30:00</v>
      </c>
      <c r="C1564" s="30" t="str">
        <f>'28'!B60</f>
        <v>21H30</v>
      </c>
      <c r="D1564" s="30">
        <f>'28'!C60</f>
        <v>892</v>
      </c>
      <c r="E1564" s="30">
        <f>'28'!D60</f>
        <v>909</v>
      </c>
      <c r="F1564" s="30">
        <f>'28'!E60</f>
        <v>684</v>
      </c>
      <c r="G1564" s="30">
        <f>'28'!F60</f>
        <v>62</v>
      </c>
      <c r="H1564" s="30">
        <f>'28'!G60</f>
        <v>0</v>
      </c>
      <c r="I1564" s="30">
        <f>'28'!H60</f>
        <v>24</v>
      </c>
      <c r="J1564" s="30">
        <f>'28'!I60</f>
        <v>2485</v>
      </c>
      <c r="K1564" s="30">
        <f>'28'!J60</f>
        <v>86</v>
      </c>
      <c r="L1564" s="30">
        <f>'28'!K60</f>
        <v>454</v>
      </c>
      <c r="M1564" s="30">
        <f>'28'!L60</f>
        <v>454</v>
      </c>
      <c r="N1564" s="30">
        <f>'28'!M60</f>
        <v>290</v>
      </c>
      <c r="O1564" s="30">
        <f>'28'!N60</f>
        <v>0</v>
      </c>
      <c r="P1564" s="30">
        <f>'28'!O60</f>
        <v>16</v>
      </c>
      <c r="Q1564" s="30">
        <f>'28'!P60</f>
        <v>16</v>
      </c>
      <c r="R1564" s="30">
        <f>'28'!Q60</f>
        <v>10</v>
      </c>
      <c r="S1564" s="30">
        <f>'28'!R60</f>
        <v>0</v>
      </c>
      <c r="T1564" s="30">
        <f>'28'!S60</f>
        <v>1198</v>
      </c>
      <c r="U1564" s="30">
        <f>'28'!T60</f>
        <v>42</v>
      </c>
      <c r="V1564" s="30">
        <f>'28'!U60</f>
        <v>128</v>
      </c>
      <c r="W1564" s="30">
        <f>'28'!V60</f>
        <v>6.06</v>
      </c>
      <c r="X1564" s="30">
        <f>'28'!W60</f>
        <v>3.5</v>
      </c>
      <c r="Y1564" s="30">
        <f>'28'!X60</f>
        <v>8.5</v>
      </c>
      <c r="Z1564" s="30">
        <f>'28'!Y60</f>
        <v>5.2</v>
      </c>
      <c r="AA1564" s="30">
        <f>'28'!Z60</f>
        <v>7</v>
      </c>
      <c r="AB1564" s="30">
        <f>'28'!AA60</f>
        <v>3</v>
      </c>
      <c r="AC1564" s="30">
        <f>'28'!AB60</f>
        <v>0</v>
      </c>
      <c r="AD1564" s="30">
        <f>'28'!AC60</f>
        <v>0</v>
      </c>
      <c r="AE1564" s="30">
        <f>'28'!AD60</f>
        <v>0</v>
      </c>
      <c r="AF1564" s="30">
        <f>'28'!AE60</f>
        <v>0.82499999999999996</v>
      </c>
      <c r="AG1564" s="30">
        <f>'28'!AF60</f>
        <v>0</v>
      </c>
      <c r="AH1564" s="30">
        <f>'28'!AG60</f>
        <v>0</v>
      </c>
      <c r="AI1564" s="30">
        <f>'28'!AH60</f>
        <v>0.82499999999999996</v>
      </c>
      <c r="AJ1564" s="30">
        <f>'28'!AI60</f>
        <v>60</v>
      </c>
      <c r="AK1564" s="30">
        <f>'28'!AJ60</f>
        <v>60.825000000000003</v>
      </c>
      <c r="AL1564" s="30">
        <f>'28'!AK60</f>
        <v>155.58499999999998</v>
      </c>
      <c r="AM1564" s="30">
        <f>'28'!AL60</f>
        <v>162.08499999999998</v>
      </c>
      <c r="AN1564" s="30">
        <f>'28'!AM60</f>
        <v>101.25999999999998</v>
      </c>
      <c r="AO1564" s="30">
        <f>'28'!AN60</f>
        <v>0</v>
      </c>
      <c r="AP1564" s="30">
        <f>'28'!AO60</f>
        <v>0</v>
      </c>
      <c r="AQ1564" s="30">
        <f>'28'!AP60</f>
        <v>162.08499999999998</v>
      </c>
      <c r="AR1564" s="30">
        <f>'28'!AQ60</f>
        <v>10.360000000000014</v>
      </c>
      <c r="AS1564" s="30">
        <f>'28'!AR60</f>
        <v>0</v>
      </c>
      <c r="AT1564" s="30">
        <f>'28'!AS60</f>
        <v>60.825000000000003</v>
      </c>
      <c r="AU1564" s="30">
        <f>'28'!AT60</f>
        <v>105.11999999999999</v>
      </c>
      <c r="AV1564" s="30">
        <f>'28'!AU60</f>
        <v>165.94499999999999</v>
      </c>
      <c r="AW1564" s="30">
        <f>'28'!AV60</f>
        <v>0</v>
      </c>
      <c r="AX1564" s="30">
        <f>'28'!AW60</f>
        <v>40</v>
      </c>
      <c r="AY1564" s="30">
        <f>'28'!AX60</f>
        <v>200</v>
      </c>
      <c r="AZ1564" s="30">
        <f>'28'!AY60</f>
        <v>0</v>
      </c>
      <c r="BA1564" s="30">
        <f>'28'!AZ60</f>
        <v>40</v>
      </c>
      <c r="BB1564" s="30">
        <f>'28'!BA60</f>
        <v>0</v>
      </c>
      <c r="BC1564" s="30">
        <f>'28'!BB60</f>
        <v>280</v>
      </c>
      <c r="BD1564" s="30">
        <f>'28'!BC60</f>
        <v>266</v>
      </c>
      <c r="BE1564" s="30">
        <f>'28'!BD60</f>
        <v>14</v>
      </c>
      <c r="BF1564" s="30">
        <f>'28'!BE60</f>
        <v>15</v>
      </c>
      <c r="BG1564" s="30">
        <f>'28'!BF60</f>
        <v>8</v>
      </c>
      <c r="BH1564" s="30">
        <f>'28'!BG60</f>
        <v>9</v>
      </c>
      <c r="BI1564" s="30">
        <f>'28'!BH60</f>
        <v>1</v>
      </c>
      <c r="BJ1564" s="30">
        <f>'28'!BI60</f>
        <v>47</v>
      </c>
      <c r="BK1564" s="30">
        <f>'28'!BJ60</f>
        <v>219</v>
      </c>
      <c r="BL1564" s="30">
        <f>'28'!BK60</f>
        <v>105.11999999999999</v>
      </c>
      <c r="BM1564" s="30">
        <f>'28'!BL60</f>
        <v>113.88000000000001</v>
      </c>
    </row>
    <row r="1565" spans="1:65">
      <c r="A1565" s="78">
        <f>'28'!A61</f>
        <v>42914</v>
      </c>
      <c r="B1565" s="82" t="str">
        <f t="shared" si="24"/>
        <v>21:45:00</v>
      </c>
      <c r="C1565" s="30" t="str">
        <f>'28'!B61</f>
        <v>21H45</v>
      </c>
      <c r="D1565" s="30">
        <f>'28'!C61</f>
        <v>892</v>
      </c>
      <c r="E1565" s="30">
        <f>'28'!D61</f>
        <v>909</v>
      </c>
      <c r="F1565" s="30">
        <f>'28'!E61</f>
        <v>684</v>
      </c>
      <c r="G1565" s="30">
        <f>'28'!F61</f>
        <v>62</v>
      </c>
      <c r="H1565" s="30">
        <f>'28'!G61</f>
        <v>0</v>
      </c>
      <c r="I1565" s="30">
        <f>'28'!H61</f>
        <v>24</v>
      </c>
      <c r="J1565" s="30">
        <f>'28'!I61</f>
        <v>2485</v>
      </c>
      <c r="K1565" s="30">
        <f>'28'!J61</f>
        <v>86</v>
      </c>
      <c r="L1565" s="30">
        <f>'28'!K61</f>
        <v>454</v>
      </c>
      <c r="M1565" s="30">
        <f>'28'!L61</f>
        <v>454</v>
      </c>
      <c r="N1565" s="30">
        <f>'28'!M61</f>
        <v>290</v>
      </c>
      <c r="O1565" s="30">
        <f>'28'!N61</f>
        <v>0</v>
      </c>
      <c r="P1565" s="30">
        <f>'28'!O61</f>
        <v>16</v>
      </c>
      <c r="Q1565" s="30">
        <f>'28'!P61</f>
        <v>16</v>
      </c>
      <c r="R1565" s="30">
        <f>'28'!Q61</f>
        <v>10</v>
      </c>
      <c r="S1565" s="30">
        <f>'28'!R61</f>
        <v>0</v>
      </c>
      <c r="T1565" s="30">
        <f>'28'!S61</f>
        <v>1198</v>
      </c>
      <c r="U1565" s="30">
        <f>'28'!T61</f>
        <v>42</v>
      </c>
      <c r="V1565" s="30">
        <f>'28'!U61</f>
        <v>128</v>
      </c>
      <c r="W1565" s="30">
        <f>'28'!V61</f>
        <v>6.06</v>
      </c>
      <c r="X1565" s="30">
        <f>'28'!W61</f>
        <v>3.5</v>
      </c>
      <c r="Y1565" s="30">
        <f>'28'!X61</f>
        <v>8.5</v>
      </c>
      <c r="Z1565" s="30">
        <f>'28'!Y61</f>
        <v>5.2</v>
      </c>
      <c r="AA1565" s="30">
        <f>'28'!Z61</f>
        <v>7</v>
      </c>
      <c r="AB1565" s="30">
        <f>'28'!AA61</f>
        <v>3</v>
      </c>
      <c r="AC1565" s="30">
        <f>'28'!AB61</f>
        <v>0</v>
      </c>
      <c r="AD1565" s="30">
        <f>'28'!AC61</f>
        <v>0</v>
      </c>
      <c r="AE1565" s="30">
        <f>'28'!AD61</f>
        <v>0</v>
      </c>
      <c r="AF1565" s="30">
        <f>'28'!AE61</f>
        <v>0.82499999999999996</v>
      </c>
      <c r="AG1565" s="30">
        <f>'28'!AF61</f>
        <v>0</v>
      </c>
      <c r="AH1565" s="30">
        <f>'28'!AG61</f>
        <v>0</v>
      </c>
      <c r="AI1565" s="30">
        <f>'28'!AH61</f>
        <v>0.82499999999999996</v>
      </c>
      <c r="AJ1565" s="30">
        <f>'28'!AI61</f>
        <v>60</v>
      </c>
      <c r="AK1565" s="30">
        <f>'28'!AJ61</f>
        <v>60.825000000000003</v>
      </c>
      <c r="AL1565" s="30">
        <f>'28'!AK61</f>
        <v>155.58499999999998</v>
      </c>
      <c r="AM1565" s="30">
        <f>'28'!AL61</f>
        <v>162.08499999999998</v>
      </c>
      <c r="AN1565" s="30">
        <f>'28'!AM61</f>
        <v>101.25999999999998</v>
      </c>
      <c r="AO1565" s="30">
        <f>'28'!AN61</f>
        <v>0</v>
      </c>
      <c r="AP1565" s="30">
        <f>'28'!AO61</f>
        <v>0</v>
      </c>
      <c r="AQ1565" s="30">
        <f>'28'!AP61</f>
        <v>162.08499999999998</v>
      </c>
      <c r="AR1565" s="30">
        <f>'28'!AQ61</f>
        <v>10.360000000000014</v>
      </c>
      <c r="AS1565" s="30">
        <f>'28'!AR61</f>
        <v>0</v>
      </c>
      <c r="AT1565" s="30">
        <f>'28'!AS61</f>
        <v>60.825000000000003</v>
      </c>
      <c r="AU1565" s="30">
        <f>'28'!AT61</f>
        <v>105.11999999999999</v>
      </c>
      <c r="AV1565" s="30">
        <f>'28'!AU61</f>
        <v>165.94499999999999</v>
      </c>
      <c r="AW1565" s="30">
        <f>'28'!AV61</f>
        <v>0</v>
      </c>
      <c r="AX1565" s="30">
        <f>'28'!AW61</f>
        <v>40</v>
      </c>
      <c r="AY1565" s="30">
        <f>'28'!AX61</f>
        <v>200</v>
      </c>
      <c r="AZ1565" s="30">
        <f>'28'!AY61</f>
        <v>0</v>
      </c>
      <c r="BA1565" s="30">
        <f>'28'!AZ61</f>
        <v>40</v>
      </c>
      <c r="BB1565" s="30">
        <f>'28'!BA61</f>
        <v>0</v>
      </c>
      <c r="BC1565" s="30">
        <f>'28'!BB61</f>
        <v>280</v>
      </c>
      <c r="BD1565" s="30">
        <f>'28'!BC61</f>
        <v>266</v>
      </c>
      <c r="BE1565" s="30">
        <f>'28'!BD61</f>
        <v>14</v>
      </c>
      <c r="BF1565" s="30">
        <f>'28'!BE61</f>
        <v>15</v>
      </c>
      <c r="BG1565" s="30">
        <f>'28'!BF61</f>
        <v>8</v>
      </c>
      <c r="BH1565" s="30">
        <f>'28'!BG61</f>
        <v>9</v>
      </c>
      <c r="BI1565" s="30">
        <f>'28'!BH61</f>
        <v>1</v>
      </c>
      <c r="BJ1565" s="30">
        <f>'28'!BI61</f>
        <v>47</v>
      </c>
      <c r="BK1565" s="30">
        <f>'28'!BJ61</f>
        <v>219</v>
      </c>
      <c r="BL1565" s="30">
        <f>'28'!BK61</f>
        <v>105.11999999999999</v>
      </c>
      <c r="BM1565" s="30">
        <f>'28'!BL61</f>
        <v>113.88000000000001</v>
      </c>
    </row>
    <row r="1566" spans="1:65">
      <c r="A1566" s="78">
        <f>'28'!A62</f>
        <v>42914</v>
      </c>
      <c r="B1566" s="82" t="str">
        <f t="shared" si="24"/>
        <v>22:00:00</v>
      </c>
      <c r="C1566" s="30" t="str">
        <f>'28'!B62</f>
        <v>22H00</v>
      </c>
      <c r="D1566" s="30">
        <f>'28'!C62</f>
        <v>860</v>
      </c>
      <c r="E1566" s="30">
        <f>'28'!D62</f>
        <v>864</v>
      </c>
      <c r="F1566" s="30">
        <f>'28'!E62</f>
        <v>670</v>
      </c>
      <c r="G1566" s="30">
        <f>'28'!F62</f>
        <v>60</v>
      </c>
      <c r="H1566" s="30">
        <f>'28'!G62</f>
        <v>0</v>
      </c>
      <c r="I1566" s="30">
        <f>'28'!H62</f>
        <v>23</v>
      </c>
      <c r="J1566" s="30">
        <f>'28'!I62</f>
        <v>2394</v>
      </c>
      <c r="K1566" s="30">
        <f>'28'!J62</f>
        <v>83</v>
      </c>
      <c r="L1566" s="30">
        <f>'28'!K62</f>
        <v>442</v>
      </c>
      <c r="M1566" s="30">
        <f>'28'!L62</f>
        <v>435</v>
      </c>
      <c r="N1566" s="30">
        <f>'28'!M62</f>
        <v>300</v>
      </c>
      <c r="O1566" s="30">
        <f>'28'!N62</f>
        <v>0</v>
      </c>
      <c r="P1566" s="30">
        <f>'28'!O62</f>
        <v>15</v>
      </c>
      <c r="Q1566" s="30">
        <f>'28'!P62</f>
        <v>15</v>
      </c>
      <c r="R1566" s="30">
        <f>'28'!Q62</f>
        <v>11</v>
      </c>
      <c r="S1566" s="30">
        <f>'28'!R62</f>
        <v>0</v>
      </c>
      <c r="T1566" s="30">
        <f>'28'!S62</f>
        <v>1177</v>
      </c>
      <c r="U1566" s="30">
        <f>'28'!T62</f>
        <v>41</v>
      </c>
      <c r="V1566" s="30">
        <f>'28'!U62</f>
        <v>124</v>
      </c>
      <c r="W1566" s="30">
        <f>'28'!V62</f>
        <v>6.06</v>
      </c>
      <c r="X1566" s="30">
        <f>'28'!W62</f>
        <v>3.5</v>
      </c>
      <c r="Y1566" s="30">
        <f>'28'!X62</f>
        <v>6.5</v>
      </c>
      <c r="Z1566" s="30">
        <f>'28'!Y62</f>
        <v>4.8</v>
      </c>
      <c r="AA1566" s="30">
        <f>'28'!Z62</f>
        <v>6.4</v>
      </c>
      <c r="AB1566" s="30">
        <f>'28'!AA62</f>
        <v>2.6</v>
      </c>
      <c r="AC1566" s="30">
        <f>'28'!AB62</f>
        <v>0</v>
      </c>
      <c r="AD1566" s="30">
        <f>'28'!AC62</f>
        <v>0</v>
      </c>
      <c r="AE1566" s="30">
        <f>'28'!AD62</f>
        <v>0</v>
      </c>
      <c r="AF1566" s="30">
        <f>'28'!AE62</f>
        <v>0.8</v>
      </c>
      <c r="AG1566" s="30">
        <f>'28'!AF62</f>
        <v>0</v>
      </c>
      <c r="AH1566" s="30">
        <f>'28'!AG62</f>
        <v>0</v>
      </c>
      <c r="AI1566" s="30">
        <f>'28'!AH62</f>
        <v>0.8</v>
      </c>
      <c r="AJ1566" s="30">
        <f>'28'!AI62</f>
        <v>60</v>
      </c>
      <c r="AK1566" s="30">
        <f>'28'!AJ62</f>
        <v>60.8</v>
      </c>
      <c r="AL1566" s="30">
        <f>'28'!AK62</f>
        <v>148.56000000000003</v>
      </c>
      <c r="AM1566" s="30">
        <f>'28'!AL62</f>
        <v>154.66000000000003</v>
      </c>
      <c r="AN1566" s="30">
        <f>'28'!AM62</f>
        <v>93.860000000000028</v>
      </c>
      <c r="AO1566" s="30">
        <f>'28'!AN62</f>
        <v>0</v>
      </c>
      <c r="AP1566" s="30">
        <f>'28'!AO62</f>
        <v>0</v>
      </c>
      <c r="AQ1566" s="30">
        <f>'28'!AP62</f>
        <v>154.66000000000003</v>
      </c>
      <c r="AR1566" s="30">
        <f>'28'!AQ62</f>
        <v>17.359999999999957</v>
      </c>
      <c r="AS1566" s="30">
        <f>'28'!AR62</f>
        <v>0</v>
      </c>
      <c r="AT1566" s="30">
        <f>'28'!AS62</f>
        <v>60.8</v>
      </c>
      <c r="AU1566" s="30">
        <f>'28'!AT62</f>
        <v>105.11999999999999</v>
      </c>
      <c r="AV1566" s="30">
        <f>'28'!AU62</f>
        <v>165.92</v>
      </c>
      <c r="AW1566" s="30">
        <f>'28'!AV62</f>
        <v>0</v>
      </c>
      <c r="AX1566" s="30">
        <f>'28'!AW62</f>
        <v>40</v>
      </c>
      <c r="AY1566" s="30">
        <f>'28'!AX62</f>
        <v>200</v>
      </c>
      <c r="AZ1566" s="30">
        <f>'28'!AY62</f>
        <v>0</v>
      </c>
      <c r="BA1566" s="30">
        <f>'28'!AZ62</f>
        <v>40</v>
      </c>
      <c r="BB1566" s="30">
        <f>'28'!BA62</f>
        <v>0</v>
      </c>
      <c r="BC1566" s="30">
        <f>'28'!BB62</f>
        <v>280</v>
      </c>
      <c r="BD1566" s="30">
        <f>'28'!BC62</f>
        <v>266</v>
      </c>
      <c r="BE1566" s="30">
        <f>'28'!BD62</f>
        <v>14</v>
      </c>
      <c r="BF1566" s="30">
        <f>'28'!BE62</f>
        <v>15</v>
      </c>
      <c r="BG1566" s="30">
        <f>'28'!BF62</f>
        <v>8</v>
      </c>
      <c r="BH1566" s="30">
        <f>'28'!BG62</f>
        <v>9</v>
      </c>
      <c r="BI1566" s="30">
        <f>'28'!BH62</f>
        <v>1</v>
      </c>
      <c r="BJ1566" s="30">
        <f>'28'!BI62</f>
        <v>47</v>
      </c>
      <c r="BK1566" s="30">
        <f>'28'!BJ62</f>
        <v>219</v>
      </c>
      <c r="BL1566" s="30">
        <f>'28'!BK62</f>
        <v>105.11999999999999</v>
      </c>
      <c r="BM1566" s="30">
        <f>'28'!BL62</f>
        <v>113.88000000000001</v>
      </c>
    </row>
    <row r="1567" spans="1:65">
      <c r="A1567" s="78">
        <f>'28'!A63</f>
        <v>42914</v>
      </c>
      <c r="B1567" s="82" t="str">
        <f t="shared" si="24"/>
        <v>22:30:00</v>
      </c>
      <c r="C1567" s="30" t="str">
        <f>'28'!B63</f>
        <v>22H30</v>
      </c>
      <c r="D1567" s="30">
        <f>'28'!C63</f>
        <v>823</v>
      </c>
      <c r="E1567" s="30">
        <f>'28'!D63</f>
        <v>818</v>
      </c>
      <c r="F1567" s="30">
        <f>'28'!E63</f>
        <v>647</v>
      </c>
      <c r="G1567" s="30">
        <f>'28'!F63</f>
        <v>57</v>
      </c>
      <c r="H1567" s="30">
        <f>'28'!G63</f>
        <v>0</v>
      </c>
      <c r="I1567" s="30">
        <f>'28'!H63</f>
        <v>22</v>
      </c>
      <c r="J1567" s="30">
        <f>'28'!I63</f>
        <v>2288</v>
      </c>
      <c r="K1567" s="30">
        <f>'28'!J63</f>
        <v>79</v>
      </c>
      <c r="L1567" s="30">
        <f>'28'!K63</f>
        <v>410</v>
      </c>
      <c r="M1567" s="30">
        <f>'28'!L63</f>
        <v>420</v>
      </c>
      <c r="N1567" s="30">
        <f>'28'!M63</f>
        <v>330</v>
      </c>
      <c r="O1567" s="30">
        <f>'28'!N63</f>
        <v>0</v>
      </c>
      <c r="P1567" s="30">
        <f>'28'!O63</f>
        <v>14</v>
      </c>
      <c r="Q1567" s="30">
        <f>'28'!P63</f>
        <v>15</v>
      </c>
      <c r="R1567" s="30">
        <f>'28'!Q63</f>
        <v>12</v>
      </c>
      <c r="S1567" s="30">
        <f>'28'!R63</f>
        <v>0</v>
      </c>
      <c r="T1567" s="30">
        <f>'28'!S63</f>
        <v>1160</v>
      </c>
      <c r="U1567" s="30">
        <f>'28'!T63</f>
        <v>41</v>
      </c>
      <c r="V1567" s="30">
        <f>'28'!U63</f>
        <v>120</v>
      </c>
      <c r="W1567" s="30">
        <f>'28'!V63</f>
        <v>6.06</v>
      </c>
      <c r="X1567" s="30">
        <f>'28'!W63</f>
        <v>3.5</v>
      </c>
      <c r="Y1567" s="30">
        <f>'28'!X63</f>
        <v>6.5</v>
      </c>
      <c r="Z1567" s="30">
        <f>'28'!Y63</f>
        <v>4.8</v>
      </c>
      <c r="AA1567" s="30">
        <f>'28'!Z63</f>
        <v>6.4</v>
      </c>
      <c r="AB1567" s="30">
        <f>'28'!AA63</f>
        <v>2.6</v>
      </c>
      <c r="AC1567" s="30">
        <f>'28'!AB63</f>
        <v>0</v>
      </c>
      <c r="AD1567" s="30">
        <f>'28'!AC63</f>
        <v>0</v>
      </c>
      <c r="AE1567" s="30">
        <f>'28'!AD63</f>
        <v>0</v>
      </c>
      <c r="AF1567" s="30">
        <f>'28'!AE63</f>
        <v>0.8</v>
      </c>
      <c r="AG1567" s="30">
        <f>'28'!AF63</f>
        <v>0</v>
      </c>
      <c r="AH1567" s="30">
        <f>'28'!AG63</f>
        <v>0</v>
      </c>
      <c r="AI1567" s="30">
        <f>'28'!AH63</f>
        <v>0.8</v>
      </c>
      <c r="AJ1567" s="30">
        <f>'28'!AI63</f>
        <v>60</v>
      </c>
      <c r="AK1567" s="30">
        <f>'28'!AJ63</f>
        <v>60.8</v>
      </c>
      <c r="AL1567" s="30">
        <f>'28'!AK63</f>
        <v>144.56000000000003</v>
      </c>
      <c r="AM1567" s="30">
        <f>'28'!AL63</f>
        <v>150.66000000000003</v>
      </c>
      <c r="AN1567" s="30">
        <f>'28'!AM63</f>
        <v>89.860000000000028</v>
      </c>
      <c r="AO1567" s="30">
        <f>'28'!AN63</f>
        <v>0</v>
      </c>
      <c r="AP1567" s="30">
        <f>'28'!AO63</f>
        <v>0</v>
      </c>
      <c r="AQ1567" s="30">
        <f>'28'!AP63</f>
        <v>150.66000000000003</v>
      </c>
      <c r="AR1567" s="30">
        <f>'28'!AQ63</f>
        <v>21.359999999999957</v>
      </c>
      <c r="AS1567" s="30">
        <f>'28'!AR63</f>
        <v>0</v>
      </c>
      <c r="AT1567" s="30">
        <f>'28'!AS63</f>
        <v>60.8</v>
      </c>
      <c r="AU1567" s="30">
        <f>'28'!AT63</f>
        <v>105.11999999999999</v>
      </c>
      <c r="AV1567" s="30">
        <f>'28'!AU63</f>
        <v>165.92</v>
      </c>
      <c r="AW1567" s="30">
        <f>'28'!AV63</f>
        <v>0</v>
      </c>
      <c r="AX1567" s="30">
        <f>'28'!AW63</f>
        <v>40</v>
      </c>
      <c r="AY1567" s="30">
        <f>'28'!AX63</f>
        <v>200</v>
      </c>
      <c r="AZ1567" s="30">
        <f>'28'!AY63</f>
        <v>0</v>
      </c>
      <c r="BA1567" s="30">
        <f>'28'!AZ63</f>
        <v>40</v>
      </c>
      <c r="BB1567" s="30">
        <f>'28'!BA63</f>
        <v>0</v>
      </c>
      <c r="BC1567" s="30">
        <f>'28'!BB63</f>
        <v>280</v>
      </c>
      <c r="BD1567" s="30">
        <f>'28'!BC63</f>
        <v>266</v>
      </c>
      <c r="BE1567" s="30">
        <f>'28'!BD63</f>
        <v>14</v>
      </c>
      <c r="BF1567" s="30">
        <f>'28'!BE63</f>
        <v>15</v>
      </c>
      <c r="BG1567" s="30">
        <f>'28'!BF63</f>
        <v>8</v>
      </c>
      <c r="BH1567" s="30">
        <f>'28'!BG63</f>
        <v>9</v>
      </c>
      <c r="BI1567" s="30">
        <f>'28'!BH63</f>
        <v>1</v>
      </c>
      <c r="BJ1567" s="30">
        <f>'28'!BI63</f>
        <v>47</v>
      </c>
      <c r="BK1567" s="30">
        <f>'28'!BJ63</f>
        <v>219</v>
      </c>
      <c r="BL1567" s="30">
        <f>'28'!BK63</f>
        <v>105.11999999999999</v>
      </c>
      <c r="BM1567" s="30">
        <f>'28'!BL63</f>
        <v>113.88000000000001</v>
      </c>
    </row>
    <row r="1568" spans="1:65">
      <c r="A1568" s="78">
        <f>'28'!A64</f>
        <v>42914</v>
      </c>
      <c r="B1568" s="82" t="str">
        <f t="shared" si="24"/>
        <v>23:00:00</v>
      </c>
      <c r="C1568" s="30" t="str">
        <f>'28'!B64</f>
        <v>23H00</v>
      </c>
      <c r="D1568" s="30">
        <f>'28'!C64</f>
        <v>783</v>
      </c>
      <c r="E1568" s="30">
        <f>'28'!D64</f>
        <v>706</v>
      </c>
      <c r="F1568" s="30">
        <f>'28'!E64</f>
        <v>615</v>
      </c>
      <c r="G1568" s="30">
        <f>'28'!F64</f>
        <v>53</v>
      </c>
      <c r="H1568" s="30">
        <f>'28'!G64</f>
        <v>0</v>
      </c>
      <c r="I1568" s="30">
        <f>'28'!H64</f>
        <v>21</v>
      </c>
      <c r="J1568" s="30">
        <f>'28'!I64</f>
        <v>2104</v>
      </c>
      <c r="K1568" s="30">
        <f>'28'!J64</f>
        <v>74</v>
      </c>
      <c r="L1568" s="30">
        <f>'28'!K64</f>
        <v>405</v>
      </c>
      <c r="M1568" s="30">
        <f>'28'!L64</f>
        <v>401</v>
      </c>
      <c r="N1568" s="30">
        <f>'28'!M64</f>
        <v>330</v>
      </c>
      <c r="O1568" s="30">
        <f>'28'!N64</f>
        <v>0</v>
      </c>
      <c r="P1568" s="30">
        <f>'28'!O64</f>
        <v>14</v>
      </c>
      <c r="Q1568" s="30">
        <f>'28'!P64</f>
        <v>14</v>
      </c>
      <c r="R1568" s="30">
        <f>'28'!Q64</f>
        <v>12</v>
      </c>
      <c r="S1568" s="30">
        <f>'28'!R64</f>
        <v>0</v>
      </c>
      <c r="T1568" s="30">
        <f>'28'!S64</f>
        <v>1136</v>
      </c>
      <c r="U1568" s="30">
        <f>'28'!T64</f>
        <v>40</v>
      </c>
      <c r="V1568" s="30">
        <f>'28'!U64</f>
        <v>114</v>
      </c>
      <c r="W1568" s="30">
        <f>'28'!V64</f>
        <v>5.46</v>
      </c>
      <c r="X1568" s="30">
        <f>'28'!W64</f>
        <v>3.5</v>
      </c>
      <c r="Y1568" s="30">
        <f>'28'!X64</f>
        <v>6.5</v>
      </c>
      <c r="Z1568" s="30">
        <f>'28'!Y64</f>
        <v>4</v>
      </c>
      <c r="AA1568" s="30">
        <f>'28'!Z64</f>
        <v>5</v>
      </c>
      <c r="AB1568" s="30">
        <f>'28'!AA64</f>
        <v>2.2999999999999998</v>
      </c>
      <c r="AC1568" s="30">
        <f>'28'!AB64</f>
        <v>0</v>
      </c>
      <c r="AD1568" s="30">
        <f>'28'!AC64</f>
        <v>0</v>
      </c>
      <c r="AE1568" s="30">
        <f>'28'!AD64</f>
        <v>0</v>
      </c>
      <c r="AF1568" s="30">
        <f>'28'!AE64</f>
        <v>0.8</v>
      </c>
      <c r="AG1568" s="30">
        <f>'28'!AF64</f>
        <v>0</v>
      </c>
      <c r="AH1568" s="30">
        <f>'28'!AG64</f>
        <v>0</v>
      </c>
      <c r="AI1568" s="30">
        <f>'28'!AH64</f>
        <v>0.8</v>
      </c>
      <c r="AJ1568" s="30">
        <f>'28'!AI64</f>
        <v>60</v>
      </c>
      <c r="AK1568" s="30">
        <f>'28'!AJ64</f>
        <v>60.8</v>
      </c>
      <c r="AL1568" s="30">
        <f>'28'!AK64</f>
        <v>135.76</v>
      </c>
      <c r="AM1568" s="30">
        <f>'28'!AL64</f>
        <v>141.56</v>
      </c>
      <c r="AN1568" s="30">
        <f>'28'!AM64</f>
        <v>80.760000000000005</v>
      </c>
      <c r="AO1568" s="30">
        <f>'28'!AN64</f>
        <v>0</v>
      </c>
      <c r="AP1568" s="30">
        <f>'28'!AO64</f>
        <v>0</v>
      </c>
      <c r="AQ1568" s="30">
        <f>'28'!AP64</f>
        <v>141.56</v>
      </c>
      <c r="AR1568" s="30">
        <f>'28'!AQ64</f>
        <v>30.159999999999997</v>
      </c>
      <c r="AS1568" s="30">
        <f>'28'!AR64</f>
        <v>0</v>
      </c>
      <c r="AT1568" s="30">
        <f>'28'!AS64</f>
        <v>60.8</v>
      </c>
      <c r="AU1568" s="30">
        <f>'28'!AT64</f>
        <v>105.11999999999999</v>
      </c>
      <c r="AV1568" s="30">
        <f>'28'!AU64</f>
        <v>165.92</v>
      </c>
      <c r="AW1568" s="30">
        <f>'28'!AV64</f>
        <v>0</v>
      </c>
      <c r="AX1568" s="30">
        <f>'28'!AW64</f>
        <v>40</v>
      </c>
      <c r="AY1568" s="30">
        <f>'28'!AX64</f>
        <v>200</v>
      </c>
      <c r="AZ1568" s="30">
        <f>'28'!AY64</f>
        <v>0</v>
      </c>
      <c r="BA1568" s="30">
        <f>'28'!AZ64</f>
        <v>40</v>
      </c>
      <c r="BB1568" s="30">
        <f>'28'!BA64</f>
        <v>0</v>
      </c>
      <c r="BC1568" s="30">
        <f>'28'!BB64</f>
        <v>280</v>
      </c>
      <c r="BD1568" s="30">
        <f>'28'!BC64</f>
        <v>266</v>
      </c>
      <c r="BE1568" s="30">
        <f>'28'!BD64</f>
        <v>14</v>
      </c>
      <c r="BF1568" s="30">
        <f>'28'!BE64</f>
        <v>15</v>
      </c>
      <c r="BG1568" s="30">
        <f>'28'!BF64</f>
        <v>8</v>
      </c>
      <c r="BH1568" s="30">
        <f>'28'!BG64</f>
        <v>9</v>
      </c>
      <c r="BI1568" s="30">
        <f>'28'!BH64</f>
        <v>1</v>
      </c>
      <c r="BJ1568" s="30">
        <f>'28'!BI64</f>
        <v>47</v>
      </c>
      <c r="BK1568" s="30">
        <f>'28'!BJ64</f>
        <v>219</v>
      </c>
      <c r="BL1568" s="30">
        <f>'28'!BK64</f>
        <v>105.11999999999999</v>
      </c>
      <c r="BM1568" s="30">
        <f>'28'!BL64</f>
        <v>113.88000000000001</v>
      </c>
    </row>
    <row r="1569" spans="1:65">
      <c r="A1569" s="78">
        <f>'28'!A65</f>
        <v>42914</v>
      </c>
      <c r="B1569" s="82" t="str">
        <f t="shared" si="24"/>
        <v>23:30:00</v>
      </c>
      <c r="C1569" s="30" t="str">
        <f>'28'!B65</f>
        <v>23H30</v>
      </c>
      <c r="D1569" s="30">
        <f>'28'!C65</f>
        <v>742</v>
      </c>
      <c r="E1569" s="30">
        <f>'28'!D65</f>
        <v>676</v>
      </c>
      <c r="F1569" s="30">
        <f>'28'!E65</f>
        <v>590</v>
      </c>
      <c r="G1569" s="30">
        <f>'28'!F65</f>
        <v>50</v>
      </c>
      <c r="H1569" s="30">
        <f>'28'!G65</f>
        <v>0</v>
      </c>
      <c r="I1569" s="30">
        <f>'28'!H65</f>
        <v>20</v>
      </c>
      <c r="J1569" s="30">
        <f>'28'!I65</f>
        <v>2008</v>
      </c>
      <c r="K1569" s="30">
        <f>'28'!J65</f>
        <v>70</v>
      </c>
      <c r="L1569" s="30">
        <f>'28'!K65</f>
        <v>386</v>
      </c>
      <c r="M1569" s="30">
        <f>'28'!L65</f>
        <v>397</v>
      </c>
      <c r="N1569" s="30">
        <f>'28'!M65</f>
        <v>320</v>
      </c>
      <c r="O1569" s="30">
        <f>'28'!N65</f>
        <v>0</v>
      </c>
      <c r="P1569" s="30">
        <f>'28'!O65</f>
        <v>14</v>
      </c>
      <c r="Q1569" s="30">
        <f>'28'!P65</f>
        <v>14</v>
      </c>
      <c r="R1569" s="30">
        <f>'28'!Q65</f>
        <v>11</v>
      </c>
      <c r="S1569" s="30">
        <f>'28'!R65</f>
        <v>0</v>
      </c>
      <c r="T1569" s="30">
        <f>'28'!S65</f>
        <v>1103</v>
      </c>
      <c r="U1569" s="30">
        <f>'28'!T65</f>
        <v>39</v>
      </c>
      <c r="V1569" s="30">
        <f>'28'!U65</f>
        <v>109</v>
      </c>
      <c r="W1569" s="30">
        <f>'28'!V65</f>
        <v>5.46</v>
      </c>
      <c r="X1569" s="30">
        <f>'28'!W65</f>
        <v>3.5</v>
      </c>
      <c r="Y1569" s="30">
        <f>'28'!X65</f>
        <v>6.5</v>
      </c>
      <c r="Z1569" s="30">
        <f>'28'!Y65</f>
        <v>4</v>
      </c>
      <c r="AA1569" s="30">
        <f>'28'!Z65</f>
        <v>5</v>
      </c>
      <c r="AB1569" s="30">
        <f>'28'!AA65</f>
        <v>2.2999999999999998</v>
      </c>
      <c r="AC1569" s="30">
        <f>'28'!AB65</f>
        <v>0</v>
      </c>
      <c r="AD1569" s="30">
        <f>'28'!AC65</f>
        <v>0</v>
      </c>
      <c r="AE1569" s="30">
        <f>'28'!AD65</f>
        <v>0</v>
      </c>
      <c r="AF1569" s="30">
        <f>'28'!AE65</f>
        <v>0.8</v>
      </c>
      <c r="AG1569" s="30">
        <f>'28'!AF65</f>
        <v>0</v>
      </c>
      <c r="AH1569" s="30">
        <f>'28'!AG65</f>
        <v>0</v>
      </c>
      <c r="AI1569" s="30">
        <f>'28'!AH65</f>
        <v>0.8</v>
      </c>
      <c r="AJ1569" s="30">
        <f>'28'!AI65</f>
        <v>45</v>
      </c>
      <c r="AK1569" s="30">
        <f>'28'!AJ65</f>
        <v>45.8</v>
      </c>
      <c r="AL1569" s="30">
        <f>'28'!AK65</f>
        <v>130.76</v>
      </c>
      <c r="AM1569" s="30">
        <f>'28'!AL65</f>
        <v>136.56</v>
      </c>
      <c r="AN1569" s="30">
        <f>'28'!AM65</f>
        <v>90.76</v>
      </c>
      <c r="AO1569" s="30">
        <f>'28'!AN65</f>
        <v>0</v>
      </c>
      <c r="AP1569" s="30">
        <f>'28'!AO65</f>
        <v>0</v>
      </c>
      <c r="AQ1569" s="30">
        <f>'28'!AP65</f>
        <v>136.56</v>
      </c>
      <c r="AR1569" s="30">
        <f>'28'!AQ65</f>
        <v>20.159999999999997</v>
      </c>
      <c r="AS1569" s="30">
        <f>'28'!AR65</f>
        <v>0</v>
      </c>
      <c r="AT1569" s="30">
        <f>'28'!AS65</f>
        <v>45.8</v>
      </c>
      <c r="AU1569" s="30">
        <f>'28'!AT65</f>
        <v>105.11999999999999</v>
      </c>
      <c r="AV1569" s="30">
        <f>'28'!AU65</f>
        <v>150.91999999999999</v>
      </c>
      <c r="AW1569" s="30">
        <f>'28'!AV65</f>
        <v>0</v>
      </c>
      <c r="AX1569" s="30">
        <f>'28'!AW65</f>
        <v>40</v>
      </c>
      <c r="AY1569" s="30">
        <f>'28'!AX65</f>
        <v>200</v>
      </c>
      <c r="AZ1569" s="30">
        <f>'28'!AY65</f>
        <v>0</v>
      </c>
      <c r="BA1569" s="30">
        <f>'28'!AZ65</f>
        <v>40</v>
      </c>
      <c r="BB1569" s="30">
        <f>'28'!BA65</f>
        <v>0</v>
      </c>
      <c r="BC1569" s="30">
        <f>'28'!BB65</f>
        <v>280</v>
      </c>
      <c r="BD1569" s="30">
        <f>'28'!BC65</f>
        <v>266</v>
      </c>
      <c r="BE1569" s="30">
        <f>'28'!BD65</f>
        <v>14</v>
      </c>
      <c r="BF1569" s="30">
        <f>'28'!BE65</f>
        <v>15</v>
      </c>
      <c r="BG1569" s="30">
        <f>'28'!BF65</f>
        <v>8</v>
      </c>
      <c r="BH1569" s="30">
        <f>'28'!BG65</f>
        <v>9</v>
      </c>
      <c r="BI1569" s="30">
        <f>'28'!BH65</f>
        <v>1</v>
      </c>
      <c r="BJ1569" s="30">
        <f>'28'!BI65</f>
        <v>47</v>
      </c>
      <c r="BK1569" s="30">
        <f>'28'!BJ65</f>
        <v>219</v>
      </c>
      <c r="BL1569" s="30">
        <f>'28'!BK65</f>
        <v>105.11999999999999</v>
      </c>
      <c r="BM1569" s="30">
        <f>'28'!BL65</f>
        <v>113.88000000000001</v>
      </c>
    </row>
    <row r="1570" spans="1:65">
      <c r="A1570" s="78">
        <f>'29'!A10</f>
        <v>42915</v>
      </c>
      <c r="B1570" s="82" t="str">
        <f t="shared" si="24"/>
        <v>00:00:00</v>
      </c>
      <c r="C1570" s="30" t="str">
        <f>'29'!B10</f>
        <v>00H00</v>
      </c>
      <c r="D1570" s="30">
        <f>'29'!C10</f>
        <v>709</v>
      </c>
      <c r="E1570" s="30">
        <f>'29'!D10</f>
        <v>662</v>
      </c>
      <c r="F1570" s="30">
        <f>'29'!E10</f>
        <v>563</v>
      </c>
      <c r="G1570" s="30">
        <f>'29'!F10</f>
        <v>48</v>
      </c>
      <c r="H1570" s="30">
        <f>'29'!G10</f>
        <v>0</v>
      </c>
      <c r="I1570" s="30">
        <f>'29'!H10</f>
        <v>19</v>
      </c>
      <c r="J1570" s="30">
        <f>'29'!I10</f>
        <v>1934</v>
      </c>
      <c r="K1570" s="30">
        <f>'29'!J10</f>
        <v>67</v>
      </c>
      <c r="L1570" s="30">
        <f>'29'!K10</f>
        <v>392</v>
      </c>
      <c r="M1570" s="30">
        <f>'29'!L10</f>
        <v>383</v>
      </c>
      <c r="N1570" s="30">
        <f>'29'!M10</f>
        <v>310</v>
      </c>
      <c r="O1570" s="30">
        <f>'29'!N10</f>
        <v>0</v>
      </c>
      <c r="P1570" s="30">
        <f>'29'!O10</f>
        <v>14</v>
      </c>
      <c r="Q1570" s="30">
        <f>'29'!P10</f>
        <v>14</v>
      </c>
      <c r="R1570" s="30">
        <f>'29'!Q10</f>
        <v>11</v>
      </c>
      <c r="S1570" s="30">
        <f>'29'!R10</f>
        <v>0</v>
      </c>
      <c r="T1570" s="30">
        <f>'29'!S10</f>
        <v>1085</v>
      </c>
      <c r="U1570" s="30">
        <f>'29'!T10</f>
        <v>39</v>
      </c>
      <c r="V1570" s="30">
        <f>'29'!U10</f>
        <v>106</v>
      </c>
      <c r="W1570" s="30">
        <f>'29'!V10</f>
        <v>4.8600000000000003</v>
      </c>
      <c r="X1570" s="30">
        <f>'29'!W10</f>
        <v>3.5</v>
      </c>
      <c r="Y1570" s="30">
        <f>'29'!X10</f>
        <v>6.5</v>
      </c>
      <c r="Z1570" s="30">
        <f>'29'!Y10</f>
        <v>3.6</v>
      </c>
      <c r="AA1570" s="30">
        <f>'29'!Z10</f>
        <v>5</v>
      </c>
      <c r="AB1570" s="30">
        <f>'29'!AA10</f>
        <v>2.1</v>
      </c>
      <c r="AC1570" s="30">
        <f>'29'!AB10</f>
        <v>0</v>
      </c>
      <c r="AD1570" s="30">
        <f>'29'!AC10</f>
        <v>0</v>
      </c>
      <c r="AE1570" s="30">
        <f>'29'!AD10</f>
        <v>0</v>
      </c>
      <c r="AF1570" s="30">
        <f>'29'!AE10</f>
        <v>0.8</v>
      </c>
      <c r="AG1570" s="30">
        <f>'29'!AF10</f>
        <v>0</v>
      </c>
      <c r="AH1570" s="30">
        <f>'29'!AG10</f>
        <v>0</v>
      </c>
      <c r="AI1570" s="30">
        <f>'29'!AH10</f>
        <v>0.8</v>
      </c>
      <c r="AJ1570" s="30">
        <f>'29'!AI10</f>
        <v>45</v>
      </c>
      <c r="AK1570" s="30">
        <f>'29'!AJ10</f>
        <v>45.8</v>
      </c>
      <c r="AL1570" s="30">
        <f>'29'!AK10</f>
        <v>126.75999999999999</v>
      </c>
      <c r="AM1570" s="30">
        <f>'29'!AL10</f>
        <v>132.35999999999999</v>
      </c>
      <c r="AN1570" s="30">
        <f>'29'!AM10</f>
        <v>86.559999999999988</v>
      </c>
      <c r="AO1570" s="30">
        <f>'29'!AN10</f>
        <v>0</v>
      </c>
      <c r="AP1570" s="30">
        <f>'29'!AO10</f>
        <v>0</v>
      </c>
      <c r="AQ1570" s="30">
        <f>'29'!AP10</f>
        <v>132.35999999999999</v>
      </c>
      <c r="AR1570" s="30">
        <f>'29'!AQ10</f>
        <v>0.92799999999999727</v>
      </c>
      <c r="AS1570" s="30">
        <f>'29'!AR10</f>
        <v>0</v>
      </c>
      <c r="AT1570" s="30">
        <f>'29'!AS10</f>
        <v>45.8</v>
      </c>
      <c r="AU1570" s="30">
        <f>'29'!AT10</f>
        <v>81.887999999999991</v>
      </c>
      <c r="AV1570" s="30">
        <f>'29'!AU10</f>
        <v>127.68799999999999</v>
      </c>
      <c r="AW1570" s="30">
        <f>'29'!AV10</f>
        <v>0</v>
      </c>
      <c r="AX1570" s="30">
        <f>'29'!AW10</f>
        <v>10</v>
      </c>
      <c r="AY1570" s="30">
        <f>'29'!AX10</f>
        <v>200</v>
      </c>
      <c r="AZ1570" s="30">
        <f>'29'!AY10</f>
        <v>0</v>
      </c>
      <c r="BA1570" s="30">
        <f>'29'!AZ10</f>
        <v>18</v>
      </c>
      <c r="BB1570" s="30">
        <f>'29'!BA10</f>
        <v>20</v>
      </c>
      <c r="BC1570" s="30">
        <f>'29'!BB10</f>
        <v>248</v>
      </c>
      <c r="BD1570" s="30">
        <f>'29'!BC10</f>
        <v>235.6</v>
      </c>
      <c r="BE1570" s="30">
        <f>'29'!BD10</f>
        <v>18</v>
      </c>
      <c r="BF1570" s="30">
        <f>'29'!BE10</f>
        <v>20</v>
      </c>
      <c r="BG1570" s="30">
        <f>'29'!BF10</f>
        <v>12</v>
      </c>
      <c r="BH1570" s="30">
        <f>'29'!BG10</f>
        <v>14</v>
      </c>
      <c r="BI1570" s="30">
        <f>'29'!BH10</f>
        <v>1</v>
      </c>
      <c r="BJ1570" s="30">
        <f>'29'!BI10</f>
        <v>65</v>
      </c>
      <c r="BK1570" s="30">
        <f>'29'!BJ10</f>
        <v>170.6</v>
      </c>
      <c r="BL1570" s="30">
        <f>'29'!BK10</f>
        <v>81.887999999999991</v>
      </c>
      <c r="BM1570" s="30">
        <f>'29'!BL10</f>
        <v>88.712000000000003</v>
      </c>
    </row>
    <row r="1571" spans="1:65">
      <c r="A1571" s="78">
        <f>'29'!A11</f>
        <v>42915</v>
      </c>
      <c r="B1571" s="82" t="str">
        <f t="shared" si="24"/>
        <v>00:30:00</v>
      </c>
      <c r="C1571" s="30" t="str">
        <f>'29'!B11</f>
        <v>00H30</v>
      </c>
      <c r="D1571" s="30">
        <f>'29'!C11</f>
        <v>683</v>
      </c>
      <c r="E1571" s="30">
        <f>'29'!D11</f>
        <v>645</v>
      </c>
      <c r="F1571" s="30">
        <f>'29'!E11</f>
        <v>537</v>
      </c>
      <c r="G1571" s="30">
        <f>'29'!F11</f>
        <v>48</v>
      </c>
      <c r="H1571" s="30">
        <f>'29'!G11</f>
        <v>0</v>
      </c>
      <c r="I1571" s="30">
        <f>'29'!H11</f>
        <v>18</v>
      </c>
      <c r="J1571" s="30">
        <f>'29'!I11</f>
        <v>1865</v>
      </c>
      <c r="K1571" s="30">
        <f>'29'!J11</f>
        <v>66</v>
      </c>
      <c r="L1571" s="30">
        <f>'29'!K11</f>
        <v>390</v>
      </c>
      <c r="M1571" s="30">
        <f>'29'!L11</f>
        <v>387</v>
      </c>
      <c r="N1571" s="30">
        <f>'29'!M11</f>
        <v>310</v>
      </c>
      <c r="O1571" s="30">
        <f>'29'!N11</f>
        <v>0</v>
      </c>
      <c r="P1571" s="30">
        <f>'29'!O11</f>
        <v>14</v>
      </c>
      <c r="Q1571" s="30">
        <f>'29'!P11</f>
        <v>14</v>
      </c>
      <c r="R1571" s="30">
        <f>'29'!Q11</f>
        <v>11</v>
      </c>
      <c r="S1571" s="30">
        <f>'29'!R11</f>
        <v>0</v>
      </c>
      <c r="T1571" s="30">
        <f>'29'!S11</f>
        <v>1087</v>
      </c>
      <c r="U1571" s="30">
        <f>'29'!T11</f>
        <v>39</v>
      </c>
      <c r="V1571" s="30">
        <f>'29'!U11</f>
        <v>105</v>
      </c>
      <c r="W1571" s="30">
        <f>'29'!V11</f>
        <v>4.8600000000000003</v>
      </c>
      <c r="X1571" s="30">
        <f>'29'!W11</f>
        <v>3.5</v>
      </c>
      <c r="Y1571" s="30">
        <f>'29'!X11</f>
        <v>6</v>
      </c>
      <c r="Z1571" s="30">
        <f>'29'!Y11</f>
        <v>3.6</v>
      </c>
      <c r="AA1571" s="30">
        <f>'29'!Z11</f>
        <v>5</v>
      </c>
      <c r="AB1571" s="30">
        <f>'29'!AA11</f>
        <v>2.1</v>
      </c>
      <c r="AC1571" s="30">
        <f>'29'!AB11</f>
        <v>0</v>
      </c>
      <c r="AD1571" s="30">
        <f>'29'!AC11</f>
        <v>0</v>
      </c>
      <c r="AE1571" s="30">
        <f>'29'!AD11</f>
        <v>0</v>
      </c>
      <c r="AF1571" s="30">
        <f>'29'!AE11</f>
        <v>0.8</v>
      </c>
      <c r="AG1571" s="30">
        <f>'29'!AF11</f>
        <v>0</v>
      </c>
      <c r="AH1571" s="30">
        <f>'29'!AG11</f>
        <v>0</v>
      </c>
      <c r="AI1571" s="30">
        <f>'29'!AH11</f>
        <v>0.8</v>
      </c>
      <c r="AJ1571" s="30">
        <f>'29'!AI11</f>
        <v>45</v>
      </c>
      <c r="AK1571" s="30">
        <f>'29'!AJ11</f>
        <v>45.8</v>
      </c>
      <c r="AL1571" s="30">
        <f>'29'!AK11</f>
        <v>125.25999999999999</v>
      </c>
      <c r="AM1571" s="30">
        <f>'29'!AL11</f>
        <v>130.85999999999999</v>
      </c>
      <c r="AN1571" s="30">
        <f>'29'!AM11</f>
        <v>85.059999999999988</v>
      </c>
      <c r="AO1571" s="30">
        <f>'29'!AN11</f>
        <v>0</v>
      </c>
      <c r="AP1571" s="30">
        <f>'29'!AO11</f>
        <v>0</v>
      </c>
      <c r="AQ1571" s="30">
        <f>'29'!AP11</f>
        <v>130.85999999999999</v>
      </c>
      <c r="AR1571" s="30">
        <f>'29'!AQ11</f>
        <v>2.4279999999999973</v>
      </c>
      <c r="AS1571" s="30">
        <f>'29'!AR11</f>
        <v>0</v>
      </c>
      <c r="AT1571" s="30">
        <f>'29'!AS11</f>
        <v>45.8</v>
      </c>
      <c r="AU1571" s="30">
        <f>'29'!AT11</f>
        <v>81.887999999999991</v>
      </c>
      <c r="AV1571" s="30">
        <f>'29'!AU11</f>
        <v>127.68799999999999</v>
      </c>
      <c r="AW1571" s="30">
        <f>'29'!AV11</f>
        <v>0</v>
      </c>
      <c r="AX1571" s="30">
        <f>'29'!AW11</f>
        <v>10</v>
      </c>
      <c r="AY1571" s="30">
        <f>'29'!AX11</f>
        <v>200</v>
      </c>
      <c r="AZ1571" s="30">
        <f>'29'!AY11</f>
        <v>0</v>
      </c>
      <c r="BA1571" s="30">
        <f>'29'!AZ11</f>
        <v>18</v>
      </c>
      <c r="BB1571" s="30">
        <f>'29'!BA11</f>
        <v>20</v>
      </c>
      <c r="BC1571" s="30">
        <f>'29'!BB11</f>
        <v>248</v>
      </c>
      <c r="BD1571" s="30">
        <f>'29'!BC11</f>
        <v>235.6</v>
      </c>
      <c r="BE1571" s="30">
        <f>'29'!BD11</f>
        <v>18</v>
      </c>
      <c r="BF1571" s="30">
        <f>'29'!BE11</f>
        <v>20</v>
      </c>
      <c r="BG1571" s="30">
        <f>'29'!BF11</f>
        <v>12</v>
      </c>
      <c r="BH1571" s="30">
        <f>'29'!BG11</f>
        <v>14</v>
      </c>
      <c r="BI1571" s="30">
        <f>'29'!BH11</f>
        <v>1</v>
      </c>
      <c r="BJ1571" s="30">
        <f>'29'!BI11</f>
        <v>65</v>
      </c>
      <c r="BK1571" s="30">
        <f>'29'!BJ11</f>
        <v>170.6</v>
      </c>
      <c r="BL1571" s="30">
        <f>'29'!BK11</f>
        <v>81.887999999999991</v>
      </c>
      <c r="BM1571" s="30">
        <f>'29'!BL11</f>
        <v>88.712000000000003</v>
      </c>
    </row>
    <row r="1572" spans="1:65">
      <c r="A1572" s="78">
        <f>'29'!A12</f>
        <v>42915</v>
      </c>
      <c r="B1572" s="82" t="str">
        <f t="shared" si="24"/>
        <v>01:00:00</v>
      </c>
      <c r="C1572" s="30" t="str">
        <f>'29'!B12</f>
        <v>01H00</v>
      </c>
      <c r="D1572" s="30">
        <f>'29'!C12</f>
        <v>670</v>
      </c>
      <c r="E1572" s="30">
        <f>'29'!D12</f>
        <v>638</v>
      </c>
      <c r="F1572" s="30">
        <f>'29'!E12</f>
        <v>530</v>
      </c>
      <c r="G1572" s="30">
        <f>'29'!F12</f>
        <v>45</v>
      </c>
      <c r="H1572" s="30">
        <f>'29'!G12</f>
        <v>0</v>
      </c>
      <c r="I1572" s="30">
        <f>'29'!H12</f>
        <v>18</v>
      </c>
      <c r="J1572" s="30">
        <f>'29'!I12</f>
        <v>1838</v>
      </c>
      <c r="K1572" s="30">
        <f>'29'!J12</f>
        <v>63</v>
      </c>
      <c r="L1572" s="30">
        <f>'29'!K12</f>
        <v>380</v>
      </c>
      <c r="M1572" s="30">
        <f>'29'!L12</f>
        <v>389</v>
      </c>
      <c r="N1572" s="30">
        <f>'29'!M12</f>
        <v>300</v>
      </c>
      <c r="O1572" s="30">
        <f>'29'!N12</f>
        <v>0</v>
      </c>
      <c r="P1572" s="30">
        <f>'29'!O12</f>
        <v>14</v>
      </c>
      <c r="Q1572" s="30">
        <f>'29'!P12</f>
        <v>14</v>
      </c>
      <c r="R1572" s="30">
        <f>'29'!Q12</f>
        <v>11</v>
      </c>
      <c r="S1572" s="30">
        <f>'29'!R12</f>
        <v>0</v>
      </c>
      <c r="T1572" s="30">
        <f>'29'!S12</f>
        <v>1069</v>
      </c>
      <c r="U1572" s="30">
        <f>'29'!T12</f>
        <v>39</v>
      </c>
      <c r="V1572" s="30">
        <f>'29'!U12</f>
        <v>102</v>
      </c>
      <c r="W1572" s="30">
        <f>'29'!V12</f>
        <v>4.8600000000000003</v>
      </c>
      <c r="X1572" s="30">
        <f>'29'!W12</f>
        <v>3.5</v>
      </c>
      <c r="Y1572" s="30">
        <f>'29'!X12</f>
        <v>6</v>
      </c>
      <c r="Z1572" s="30">
        <f>'29'!Y12</f>
        <v>3.4</v>
      </c>
      <c r="AA1572" s="30">
        <f>'29'!Z12</f>
        <v>5</v>
      </c>
      <c r="AB1572" s="30">
        <f>'29'!AA12</f>
        <v>2</v>
      </c>
      <c r="AC1572" s="30">
        <f>'29'!AB12</f>
        <v>0</v>
      </c>
      <c r="AD1572" s="30">
        <f>'29'!AC12</f>
        <v>0</v>
      </c>
      <c r="AE1572" s="30">
        <f>'29'!AD12</f>
        <v>0</v>
      </c>
      <c r="AF1572" s="30">
        <f>'29'!AE12</f>
        <v>0.8</v>
      </c>
      <c r="AG1572" s="30">
        <f>'29'!AF12</f>
        <v>0</v>
      </c>
      <c r="AH1572" s="30">
        <f>'29'!AG12</f>
        <v>0</v>
      </c>
      <c r="AI1572" s="30">
        <f>'29'!AH12</f>
        <v>0.8</v>
      </c>
      <c r="AJ1572" s="30">
        <f>'29'!AI12</f>
        <v>45</v>
      </c>
      <c r="AK1572" s="30">
        <f>'29'!AJ12</f>
        <v>45.8</v>
      </c>
      <c r="AL1572" s="30">
        <f>'29'!AK12</f>
        <v>122.06</v>
      </c>
      <c r="AM1572" s="30">
        <f>'29'!AL12</f>
        <v>127.56</v>
      </c>
      <c r="AN1572" s="30">
        <f>'29'!AM12</f>
        <v>81.760000000000005</v>
      </c>
      <c r="AO1572" s="30">
        <f>'29'!AN12</f>
        <v>0</v>
      </c>
      <c r="AP1572" s="30">
        <f>'29'!AO12</f>
        <v>0</v>
      </c>
      <c r="AQ1572" s="30">
        <f>'29'!AP12</f>
        <v>127.56</v>
      </c>
      <c r="AR1572" s="30">
        <f>'29'!AQ12</f>
        <v>5.6279999999999859</v>
      </c>
      <c r="AS1572" s="30">
        <f>'29'!AR12</f>
        <v>0</v>
      </c>
      <c r="AT1572" s="30">
        <f>'29'!AS12</f>
        <v>45.8</v>
      </c>
      <c r="AU1572" s="30">
        <f>'29'!AT12</f>
        <v>81.887999999999991</v>
      </c>
      <c r="AV1572" s="30">
        <f>'29'!AU12</f>
        <v>127.68799999999999</v>
      </c>
      <c r="AW1572" s="30">
        <f>'29'!AV12</f>
        <v>0</v>
      </c>
      <c r="AX1572" s="30">
        <f>'29'!AW12</f>
        <v>10</v>
      </c>
      <c r="AY1572" s="30">
        <f>'29'!AX12</f>
        <v>200</v>
      </c>
      <c r="AZ1572" s="30">
        <f>'29'!AY12</f>
        <v>0</v>
      </c>
      <c r="BA1572" s="30">
        <f>'29'!AZ12</f>
        <v>18</v>
      </c>
      <c r="BB1572" s="30">
        <f>'29'!BA12</f>
        <v>20</v>
      </c>
      <c r="BC1572" s="30">
        <f>'29'!BB12</f>
        <v>248</v>
      </c>
      <c r="BD1572" s="30">
        <f>'29'!BC12</f>
        <v>235.6</v>
      </c>
      <c r="BE1572" s="30">
        <f>'29'!BD12</f>
        <v>18</v>
      </c>
      <c r="BF1572" s="30">
        <f>'29'!BE12</f>
        <v>20</v>
      </c>
      <c r="BG1572" s="30">
        <f>'29'!BF12</f>
        <v>12</v>
      </c>
      <c r="BH1572" s="30">
        <f>'29'!BG12</f>
        <v>14</v>
      </c>
      <c r="BI1572" s="30">
        <f>'29'!BH12</f>
        <v>1</v>
      </c>
      <c r="BJ1572" s="30">
        <f>'29'!BI12</f>
        <v>65</v>
      </c>
      <c r="BK1572" s="30">
        <f>'29'!BJ12</f>
        <v>170.6</v>
      </c>
      <c r="BL1572" s="30">
        <f>'29'!BK12</f>
        <v>81.887999999999991</v>
      </c>
      <c r="BM1572" s="30">
        <f>'29'!BL12</f>
        <v>88.712000000000003</v>
      </c>
    </row>
    <row r="1573" spans="1:65">
      <c r="A1573" s="78">
        <f>'29'!A13</f>
        <v>42915</v>
      </c>
      <c r="B1573" s="82" t="str">
        <f t="shared" si="24"/>
        <v>01:30:00</v>
      </c>
      <c r="C1573" s="30" t="str">
        <f>'29'!B13</f>
        <v>01H30</v>
      </c>
      <c r="D1573" s="30">
        <f>'29'!C13</f>
        <v>661</v>
      </c>
      <c r="E1573" s="30">
        <f>'29'!D13</f>
        <v>630</v>
      </c>
      <c r="F1573" s="30">
        <f>'29'!E13</f>
        <v>526</v>
      </c>
      <c r="G1573" s="30">
        <f>'29'!F13</f>
        <v>45</v>
      </c>
      <c r="H1573" s="30">
        <f>'29'!G13</f>
        <v>0</v>
      </c>
      <c r="I1573" s="30">
        <f>'29'!H13</f>
        <v>18</v>
      </c>
      <c r="J1573" s="30">
        <f>'29'!I13</f>
        <v>1817</v>
      </c>
      <c r="K1573" s="30">
        <f>'29'!J13</f>
        <v>63</v>
      </c>
      <c r="L1573" s="30">
        <f>'29'!K13</f>
        <v>372</v>
      </c>
      <c r="M1573" s="30">
        <f>'29'!L13</f>
        <v>390</v>
      </c>
      <c r="N1573" s="30">
        <f>'29'!M13</f>
        <v>290</v>
      </c>
      <c r="O1573" s="30">
        <f>'29'!N13</f>
        <v>0</v>
      </c>
      <c r="P1573" s="30">
        <f>'29'!O13</f>
        <v>13</v>
      </c>
      <c r="Q1573" s="30">
        <f>'29'!P13</f>
        <v>14</v>
      </c>
      <c r="R1573" s="30">
        <f>'29'!Q13</f>
        <v>10</v>
      </c>
      <c r="S1573" s="30">
        <f>'29'!R13</f>
        <v>0</v>
      </c>
      <c r="T1573" s="30">
        <f>'29'!S13</f>
        <v>1052</v>
      </c>
      <c r="U1573" s="30">
        <f>'29'!T13</f>
        <v>37</v>
      </c>
      <c r="V1573" s="30">
        <f>'29'!U13</f>
        <v>100</v>
      </c>
      <c r="W1573" s="30">
        <f>'29'!V13</f>
        <v>4.8600000000000003</v>
      </c>
      <c r="X1573" s="30">
        <f>'29'!W13</f>
        <v>3.5</v>
      </c>
      <c r="Y1573" s="30">
        <f>'29'!X13</f>
        <v>4.5</v>
      </c>
      <c r="Z1573" s="30">
        <f>'29'!Y13</f>
        <v>3.4</v>
      </c>
      <c r="AA1573" s="30">
        <f>'29'!Z13</f>
        <v>5</v>
      </c>
      <c r="AB1573" s="30">
        <f>'29'!AA13</f>
        <v>2</v>
      </c>
      <c r="AC1573" s="30">
        <f>'29'!AB13</f>
        <v>0</v>
      </c>
      <c r="AD1573" s="30">
        <f>'29'!AC13</f>
        <v>0</v>
      </c>
      <c r="AE1573" s="30">
        <f>'29'!AD13</f>
        <v>0</v>
      </c>
      <c r="AF1573" s="30">
        <f>'29'!AE13</f>
        <v>0.8</v>
      </c>
      <c r="AG1573" s="30">
        <f>'29'!AF13</f>
        <v>0</v>
      </c>
      <c r="AH1573" s="30">
        <f>'29'!AG13</f>
        <v>0</v>
      </c>
      <c r="AI1573" s="30">
        <f>'29'!AH13</f>
        <v>0.8</v>
      </c>
      <c r="AJ1573" s="30">
        <f>'29'!AI13</f>
        <v>45</v>
      </c>
      <c r="AK1573" s="30">
        <f>'29'!AJ13</f>
        <v>45.8</v>
      </c>
      <c r="AL1573" s="30">
        <f>'29'!AK13</f>
        <v>118.56</v>
      </c>
      <c r="AM1573" s="30">
        <f>'29'!AL13</f>
        <v>124.06</v>
      </c>
      <c r="AN1573" s="30">
        <f>'29'!AM13</f>
        <v>78.260000000000005</v>
      </c>
      <c r="AO1573" s="30">
        <f>'29'!AN13</f>
        <v>0</v>
      </c>
      <c r="AP1573" s="30">
        <f>'29'!AO13</f>
        <v>0</v>
      </c>
      <c r="AQ1573" s="30">
        <f>'29'!AP13</f>
        <v>124.06</v>
      </c>
      <c r="AR1573" s="30">
        <f>'29'!AQ13</f>
        <v>9.1279999999999859</v>
      </c>
      <c r="AS1573" s="30">
        <f>'29'!AR13</f>
        <v>0</v>
      </c>
      <c r="AT1573" s="30">
        <f>'29'!AS13</f>
        <v>45.8</v>
      </c>
      <c r="AU1573" s="30">
        <f>'29'!AT13</f>
        <v>81.887999999999991</v>
      </c>
      <c r="AV1573" s="30">
        <f>'29'!AU13</f>
        <v>127.68799999999999</v>
      </c>
      <c r="AW1573" s="30">
        <f>'29'!AV13</f>
        <v>0</v>
      </c>
      <c r="AX1573" s="30">
        <f>'29'!AW13</f>
        <v>10</v>
      </c>
      <c r="AY1573" s="30">
        <f>'29'!AX13</f>
        <v>200</v>
      </c>
      <c r="AZ1573" s="30">
        <f>'29'!AY13</f>
        <v>0</v>
      </c>
      <c r="BA1573" s="30">
        <f>'29'!AZ13</f>
        <v>18</v>
      </c>
      <c r="BB1573" s="30">
        <f>'29'!BA13</f>
        <v>20</v>
      </c>
      <c r="BC1573" s="30">
        <f>'29'!BB13</f>
        <v>248</v>
      </c>
      <c r="BD1573" s="30">
        <f>'29'!BC13</f>
        <v>235.6</v>
      </c>
      <c r="BE1573" s="30">
        <f>'29'!BD13</f>
        <v>18</v>
      </c>
      <c r="BF1573" s="30">
        <f>'29'!BE13</f>
        <v>20</v>
      </c>
      <c r="BG1573" s="30">
        <f>'29'!BF13</f>
        <v>12</v>
      </c>
      <c r="BH1573" s="30">
        <f>'29'!BG13</f>
        <v>14</v>
      </c>
      <c r="BI1573" s="30">
        <f>'29'!BH13</f>
        <v>1</v>
      </c>
      <c r="BJ1573" s="30">
        <f>'29'!BI13</f>
        <v>65</v>
      </c>
      <c r="BK1573" s="30">
        <f>'29'!BJ13</f>
        <v>170.6</v>
      </c>
      <c r="BL1573" s="30">
        <f>'29'!BK13</f>
        <v>81.887999999999991</v>
      </c>
      <c r="BM1573" s="30">
        <f>'29'!BL13</f>
        <v>88.712000000000003</v>
      </c>
    </row>
    <row r="1574" spans="1:65">
      <c r="A1574" s="78">
        <f>'29'!A14</f>
        <v>42915</v>
      </c>
      <c r="B1574" s="82" t="str">
        <f t="shared" si="24"/>
        <v>02:00:00</v>
      </c>
      <c r="C1574" s="30" t="str">
        <f>'29'!B14</f>
        <v>02H00</v>
      </c>
      <c r="D1574" s="30">
        <f>'29'!C14</f>
        <v>667</v>
      </c>
      <c r="E1574" s="30">
        <f>'29'!D14</f>
        <v>620</v>
      </c>
      <c r="F1574" s="30">
        <f>'29'!E14</f>
        <v>522</v>
      </c>
      <c r="G1574" s="30">
        <f>'29'!F14</f>
        <v>44</v>
      </c>
      <c r="H1574" s="30">
        <f>'29'!G14</f>
        <v>0</v>
      </c>
      <c r="I1574" s="30">
        <f>'29'!H14</f>
        <v>18</v>
      </c>
      <c r="J1574" s="30">
        <f>'29'!I14</f>
        <v>1809</v>
      </c>
      <c r="K1574" s="30">
        <f>'29'!J14</f>
        <v>62</v>
      </c>
      <c r="L1574" s="30">
        <f>'29'!K14</f>
        <v>354</v>
      </c>
      <c r="M1574" s="30">
        <f>'29'!L14</f>
        <v>386</v>
      </c>
      <c r="N1574" s="30">
        <f>'29'!M14</f>
        <v>290</v>
      </c>
      <c r="O1574" s="30">
        <f>'29'!N14</f>
        <v>0</v>
      </c>
      <c r="P1574" s="30">
        <f>'29'!O14</f>
        <v>13</v>
      </c>
      <c r="Q1574" s="30">
        <f>'29'!P14</f>
        <v>14</v>
      </c>
      <c r="R1574" s="30">
        <f>'29'!Q14</f>
        <v>10</v>
      </c>
      <c r="S1574" s="30">
        <f>'29'!R14</f>
        <v>0</v>
      </c>
      <c r="T1574" s="30">
        <f>'29'!S14</f>
        <v>1030</v>
      </c>
      <c r="U1574" s="30">
        <f>'29'!T14</f>
        <v>37</v>
      </c>
      <c r="V1574" s="30">
        <f>'29'!U14</f>
        <v>99</v>
      </c>
      <c r="W1574" s="30">
        <f>'29'!V14</f>
        <v>4.8600000000000003</v>
      </c>
      <c r="X1574" s="30">
        <f>'29'!W14</f>
        <v>3.5</v>
      </c>
      <c r="Y1574" s="30">
        <f>'29'!X14</f>
        <v>5.5</v>
      </c>
      <c r="Z1574" s="30">
        <f>'29'!Y14</f>
        <v>3.4</v>
      </c>
      <c r="AA1574" s="30">
        <f>'29'!Z14</f>
        <v>4.8</v>
      </c>
      <c r="AB1574" s="30">
        <f>'29'!AA14</f>
        <v>2</v>
      </c>
      <c r="AC1574" s="30">
        <f>'29'!AB14</f>
        <v>0</v>
      </c>
      <c r="AD1574" s="30">
        <f>'29'!AC14</f>
        <v>0</v>
      </c>
      <c r="AE1574" s="30">
        <f>'29'!AD14</f>
        <v>0</v>
      </c>
      <c r="AF1574" s="30">
        <f>'29'!AE14</f>
        <v>0.77500000000000002</v>
      </c>
      <c r="AG1574" s="30">
        <f>'29'!AF14</f>
        <v>0</v>
      </c>
      <c r="AH1574" s="30">
        <f>'29'!AG14</f>
        <v>0</v>
      </c>
      <c r="AI1574" s="30">
        <f>'29'!AH14</f>
        <v>0.77500000000000002</v>
      </c>
      <c r="AJ1574" s="30">
        <f>'29'!AI14</f>
        <v>45</v>
      </c>
      <c r="AK1574" s="30">
        <f>'29'!AJ14</f>
        <v>45.774999999999999</v>
      </c>
      <c r="AL1574" s="30">
        <f>'29'!AK14</f>
        <v>118.33500000000001</v>
      </c>
      <c r="AM1574" s="30">
        <f>'29'!AL14</f>
        <v>123.83500000000001</v>
      </c>
      <c r="AN1574" s="30">
        <f>'29'!AM14</f>
        <v>78.06</v>
      </c>
      <c r="AO1574" s="30">
        <f>'29'!AN14</f>
        <v>0</v>
      </c>
      <c r="AP1574" s="30">
        <f>'29'!AO14</f>
        <v>0</v>
      </c>
      <c r="AQ1574" s="30">
        <f>'29'!AP14</f>
        <v>123.83500000000001</v>
      </c>
      <c r="AR1574" s="30">
        <f>'29'!AQ14</f>
        <v>9.3279999999999745</v>
      </c>
      <c r="AS1574" s="30">
        <f>'29'!AR14</f>
        <v>0</v>
      </c>
      <c r="AT1574" s="30">
        <f>'29'!AS14</f>
        <v>45.774999999999999</v>
      </c>
      <c r="AU1574" s="30">
        <f>'29'!AT14</f>
        <v>81.887999999999991</v>
      </c>
      <c r="AV1574" s="30">
        <f>'29'!AU14</f>
        <v>127.66299999999998</v>
      </c>
      <c r="AW1574" s="30">
        <f>'29'!AV14</f>
        <v>0</v>
      </c>
      <c r="AX1574" s="30">
        <f>'29'!AW14</f>
        <v>10</v>
      </c>
      <c r="AY1574" s="30">
        <f>'29'!AX14</f>
        <v>200</v>
      </c>
      <c r="AZ1574" s="30">
        <f>'29'!AY14</f>
        <v>0</v>
      </c>
      <c r="BA1574" s="30">
        <f>'29'!AZ14</f>
        <v>18</v>
      </c>
      <c r="BB1574" s="30">
        <f>'29'!BA14</f>
        <v>20</v>
      </c>
      <c r="BC1574" s="30">
        <f>'29'!BB14</f>
        <v>248</v>
      </c>
      <c r="BD1574" s="30">
        <f>'29'!BC14</f>
        <v>235.6</v>
      </c>
      <c r="BE1574" s="30">
        <f>'29'!BD14</f>
        <v>18</v>
      </c>
      <c r="BF1574" s="30">
        <f>'29'!BE14</f>
        <v>20</v>
      </c>
      <c r="BG1574" s="30">
        <f>'29'!BF14</f>
        <v>12</v>
      </c>
      <c r="BH1574" s="30">
        <f>'29'!BG14</f>
        <v>14</v>
      </c>
      <c r="BI1574" s="30">
        <f>'29'!BH14</f>
        <v>1</v>
      </c>
      <c r="BJ1574" s="30">
        <f>'29'!BI14</f>
        <v>65</v>
      </c>
      <c r="BK1574" s="30">
        <f>'29'!BJ14</f>
        <v>170.6</v>
      </c>
      <c r="BL1574" s="30">
        <f>'29'!BK14</f>
        <v>81.887999999999991</v>
      </c>
      <c r="BM1574" s="30">
        <f>'29'!BL14</f>
        <v>88.712000000000003</v>
      </c>
    </row>
    <row r="1575" spans="1:65">
      <c r="A1575" s="78">
        <f>'29'!A15</f>
        <v>42915</v>
      </c>
      <c r="B1575" s="82" t="str">
        <f t="shared" si="24"/>
        <v>02:30:00</v>
      </c>
      <c r="C1575" s="30" t="str">
        <f>'29'!B15</f>
        <v>02H30</v>
      </c>
      <c r="D1575" s="30">
        <f>'29'!C15</f>
        <v>651</v>
      </c>
      <c r="E1575" s="30">
        <f>'29'!D15</f>
        <v>621</v>
      </c>
      <c r="F1575" s="30">
        <f>'29'!E15</f>
        <v>519</v>
      </c>
      <c r="G1575" s="30">
        <f>'29'!F15</f>
        <v>44</v>
      </c>
      <c r="H1575" s="30">
        <f>'29'!G15</f>
        <v>0</v>
      </c>
      <c r="I1575" s="30">
        <f>'29'!H15</f>
        <v>17</v>
      </c>
      <c r="J1575" s="30">
        <f>'29'!I15</f>
        <v>1791</v>
      </c>
      <c r="K1575" s="30">
        <f>'29'!J15</f>
        <v>61</v>
      </c>
      <c r="L1575" s="30">
        <f>'29'!K15</f>
        <v>359</v>
      </c>
      <c r="M1575" s="30">
        <f>'29'!L15</f>
        <v>382</v>
      </c>
      <c r="N1575" s="30">
        <f>'29'!M15</f>
        <v>280</v>
      </c>
      <c r="O1575" s="30">
        <f>'29'!N15</f>
        <v>0</v>
      </c>
      <c r="P1575" s="30">
        <f>'29'!O15</f>
        <v>13</v>
      </c>
      <c r="Q1575" s="30">
        <f>'29'!P15</f>
        <v>14</v>
      </c>
      <c r="R1575" s="30">
        <f>'29'!Q15</f>
        <v>10</v>
      </c>
      <c r="S1575" s="30">
        <f>'29'!R15</f>
        <v>0</v>
      </c>
      <c r="T1575" s="30">
        <f>'29'!S15</f>
        <v>1021</v>
      </c>
      <c r="U1575" s="30">
        <f>'29'!T15</f>
        <v>37</v>
      </c>
      <c r="V1575" s="30">
        <f>'29'!U15</f>
        <v>98</v>
      </c>
      <c r="W1575" s="30">
        <f>'29'!V15</f>
        <v>4.8600000000000003</v>
      </c>
      <c r="X1575" s="30">
        <f>'29'!W15</f>
        <v>3.5</v>
      </c>
      <c r="Y1575" s="30">
        <f>'29'!X15</f>
        <v>5.5</v>
      </c>
      <c r="Z1575" s="30">
        <f>'29'!Y15</f>
        <v>3.4</v>
      </c>
      <c r="AA1575" s="30">
        <f>'29'!Z15</f>
        <v>4.8</v>
      </c>
      <c r="AB1575" s="30">
        <f>'29'!AA15</f>
        <v>2</v>
      </c>
      <c r="AC1575" s="30">
        <f>'29'!AB15</f>
        <v>0</v>
      </c>
      <c r="AD1575" s="30">
        <f>'29'!AC15</f>
        <v>0</v>
      </c>
      <c r="AE1575" s="30">
        <f>'29'!AD15</f>
        <v>0</v>
      </c>
      <c r="AF1575" s="30">
        <f>'29'!AE15</f>
        <v>0.77500000000000002</v>
      </c>
      <c r="AG1575" s="30">
        <f>'29'!AF15</f>
        <v>0</v>
      </c>
      <c r="AH1575" s="30">
        <f>'29'!AG15</f>
        <v>0</v>
      </c>
      <c r="AI1575" s="30">
        <f>'29'!AH15</f>
        <v>0.77500000000000002</v>
      </c>
      <c r="AJ1575" s="30">
        <f>'29'!AI15</f>
        <v>45</v>
      </c>
      <c r="AK1575" s="30">
        <f>'29'!AJ15</f>
        <v>45.774999999999999</v>
      </c>
      <c r="AL1575" s="30">
        <f>'29'!AK15</f>
        <v>117.33500000000001</v>
      </c>
      <c r="AM1575" s="30">
        <f>'29'!AL15</f>
        <v>122.83500000000001</v>
      </c>
      <c r="AN1575" s="30">
        <f>'29'!AM15</f>
        <v>77.06</v>
      </c>
      <c r="AO1575" s="30">
        <f>'29'!AN15</f>
        <v>0</v>
      </c>
      <c r="AP1575" s="30">
        <f>'29'!AO15</f>
        <v>0</v>
      </c>
      <c r="AQ1575" s="30">
        <f>'29'!AP15</f>
        <v>122.83500000000001</v>
      </c>
      <c r="AR1575" s="30">
        <f>'29'!AQ15</f>
        <v>10.327999999999975</v>
      </c>
      <c r="AS1575" s="30">
        <f>'29'!AR15</f>
        <v>0</v>
      </c>
      <c r="AT1575" s="30">
        <f>'29'!AS15</f>
        <v>45.774999999999999</v>
      </c>
      <c r="AU1575" s="30">
        <f>'29'!AT15</f>
        <v>81.887999999999991</v>
      </c>
      <c r="AV1575" s="30">
        <f>'29'!AU15</f>
        <v>127.66299999999998</v>
      </c>
      <c r="AW1575" s="30">
        <f>'29'!AV15</f>
        <v>0</v>
      </c>
      <c r="AX1575" s="30">
        <f>'29'!AW15</f>
        <v>10</v>
      </c>
      <c r="AY1575" s="30">
        <f>'29'!AX15</f>
        <v>200</v>
      </c>
      <c r="AZ1575" s="30">
        <f>'29'!AY15</f>
        <v>0</v>
      </c>
      <c r="BA1575" s="30">
        <f>'29'!AZ15</f>
        <v>18</v>
      </c>
      <c r="BB1575" s="30">
        <f>'29'!BA15</f>
        <v>20</v>
      </c>
      <c r="BC1575" s="30">
        <f>'29'!BB15</f>
        <v>248</v>
      </c>
      <c r="BD1575" s="30">
        <f>'29'!BC15</f>
        <v>235.6</v>
      </c>
      <c r="BE1575" s="30">
        <f>'29'!BD15</f>
        <v>18</v>
      </c>
      <c r="BF1575" s="30">
        <f>'29'!BE15</f>
        <v>20</v>
      </c>
      <c r="BG1575" s="30">
        <f>'29'!BF15</f>
        <v>12</v>
      </c>
      <c r="BH1575" s="30">
        <f>'29'!BG15</f>
        <v>14</v>
      </c>
      <c r="BI1575" s="30">
        <f>'29'!BH15</f>
        <v>1</v>
      </c>
      <c r="BJ1575" s="30">
        <f>'29'!BI15</f>
        <v>65</v>
      </c>
      <c r="BK1575" s="30">
        <f>'29'!BJ15</f>
        <v>170.6</v>
      </c>
      <c r="BL1575" s="30">
        <f>'29'!BK15</f>
        <v>81.887999999999991</v>
      </c>
      <c r="BM1575" s="30">
        <f>'29'!BL15</f>
        <v>88.712000000000003</v>
      </c>
    </row>
    <row r="1576" spans="1:65">
      <c r="A1576" s="78">
        <f>'29'!A16</f>
        <v>42915</v>
      </c>
      <c r="B1576" s="82" t="str">
        <f t="shared" si="24"/>
        <v>03:00:00</v>
      </c>
      <c r="C1576" s="30" t="str">
        <f>'29'!B16</f>
        <v>03H00</v>
      </c>
      <c r="D1576" s="30">
        <f>'29'!C16</f>
        <v>642</v>
      </c>
      <c r="E1576" s="30">
        <f>'29'!D16</f>
        <v>609</v>
      </c>
      <c r="F1576" s="30">
        <f>'29'!E16</f>
        <v>514</v>
      </c>
      <c r="G1576" s="30">
        <f>'29'!F16</f>
        <v>43</v>
      </c>
      <c r="H1576" s="30">
        <f>'29'!G16</f>
        <v>0</v>
      </c>
      <c r="I1576" s="30">
        <f>'29'!H16</f>
        <v>17</v>
      </c>
      <c r="J1576" s="30">
        <f>'29'!I16</f>
        <v>1765</v>
      </c>
      <c r="K1576" s="30">
        <f>'29'!J16</f>
        <v>60</v>
      </c>
      <c r="L1576" s="30">
        <f>'29'!K16</f>
        <v>355</v>
      </c>
      <c r="M1576" s="30">
        <f>'29'!L16</f>
        <v>379</v>
      </c>
      <c r="N1576" s="30">
        <f>'29'!M16</f>
        <v>280</v>
      </c>
      <c r="O1576" s="30">
        <f>'29'!N16</f>
        <v>0</v>
      </c>
      <c r="P1576" s="30">
        <f>'29'!O16</f>
        <v>13</v>
      </c>
      <c r="Q1576" s="30">
        <f>'29'!P16</f>
        <v>13</v>
      </c>
      <c r="R1576" s="30">
        <f>'29'!Q16</f>
        <v>10</v>
      </c>
      <c r="S1576" s="30">
        <f>'29'!R16</f>
        <v>0</v>
      </c>
      <c r="T1576" s="30">
        <f>'29'!S16</f>
        <v>1014</v>
      </c>
      <c r="U1576" s="30">
        <f>'29'!T16</f>
        <v>36</v>
      </c>
      <c r="V1576" s="30">
        <f>'29'!U16</f>
        <v>96</v>
      </c>
      <c r="W1576" s="30">
        <f>'29'!V16</f>
        <v>4.8600000000000003</v>
      </c>
      <c r="X1576" s="30">
        <f>'29'!W16</f>
        <v>3.5</v>
      </c>
      <c r="Y1576" s="30">
        <f>'29'!X16</f>
        <v>6</v>
      </c>
      <c r="Z1576" s="30">
        <f>'29'!Y16</f>
        <v>3.4</v>
      </c>
      <c r="AA1576" s="30">
        <f>'29'!Z16</f>
        <v>4.8</v>
      </c>
      <c r="AB1576" s="30">
        <f>'29'!AA16</f>
        <v>2</v>
      </c>
      <c r="AC1576" s="30">
        <f>'29'!AB16</f>
        <v>0</v>
      </c>
      <c r="AD1576" s="30">
        <f>'29'!AC16</f>
        <v>0</v>
      </c>
      <c r="AE1576" s="30">
        <f>'29'!AD16</f>
        <v>0</v>
      </c>
      <c r="AF1576" s="30">
        <f>'29'!AE16</f>
        <v>0.77500000000000002</v>
      </c>
      <c r="AG1576" s="30">
        <f>'29'!AF16</f>
        <v>0</v>
      </c>
      <c r="AH1576" s="30">
        <f>'29'!AG16</f>
        <v>0</v>
      </c>
      <c r="AI1576" s="30">
        <f>'29'!AH16</f>
        <v>0.77500000000000002</v>
      </c>
      <c r="AJ1576" s="30">
        <f>'29'!AI16</f>
        <v>45</v>
      </c>
      <c r="AK1576" s="30">
        <f>'29'!AJ16</f>
        <v>45.774999999999999</v>
      </c>
      <c r="AL1576" s="30">
        <f>'29'!AK16</f>
        <v>115.83500000000001</v>
      </c>
      <c r="AM1576" s="30">
        <f>'29'!AL16</f>
        <v>121.33500000000001</v>
      </c>
      <c r="AN1576" s="30">
        <f>'29'!AM16</f>
        <v>75.56</v>
      </c>
      <c r="AO1576" s="30">
        <f>'29'!AN16</f>
        <v>0</v>
      </c>
      <c r="AP1576" s="30">
        <f>'29'!AO16</f>
        <v>0</v>
      </c>
      <c r="AQ1576" s="30">
        <f>'29'!AP16</f>
        <v>121.33500000000001</v>
      </c>
      <c r="AR1576" s="30">
        <f>'29'!AQ16</f>
        <v>11.827999999999975</v>
      </c>
      <c r="AS1576" s="30">
        <f>'29'!AR16</f>
        <v>0</v>
      </c>
      <c r="AT1576" s="30">
        <f>'29'!AS16</f>
        <v>45.774999999999999</v>
      </c>
      <c r="AU1576" s="30">
        <f>'29'!AT16</f>
        <v>81.887999999999991</v>
      </c>
      <c r="AV1576" s="30">
        <f>'29'!AU16</f>
        <v>127.66299999999998</v>
      </c>
      <c r="AW1576" s="30">
        <f>'29'!AV16</f>
        <v>0</v>
      </c>
      <c r="AX1576" s="30">
        <f>'29'!AW16</f>
        <v>10</v>
      </c>
      <c r="AY1576" s="30">
        <f>'29'!AX16</f>
        <v>200</v>
      </c>
      <c r="AZ1576" s="30">
        <f>'29'!AY16</f>
        <v>0</v>
      </c>
      <c r="BA1576" s="30">
        <f>'29'!AZ16</f>
        <v>18</v>
      </c>
      <c r="BB1576" s="30">
        <f>'29'!BA16</f>
        <v>20</v>
      </c>
      <c r="BC1576" s="30">
        <f>'29'!BB16</f>
        <v>248</v>
      </c>
      <c r="BD1576" s="30">
        <f>'29'!BC16</f>
        <v>235.6</v>
      </c>
      <c r="BE1576" s="30">
        <f>'29'!BD16</f>
        <v>18</v>
      </c>
      <c r="BF1576" s="30">
        <f>'29'!BE16</f>
        <v>20</v>
      </c>
      <c r="BG1576" s="30">
        <f>'29'!BF16</f>
        <v>12</v>
      </c>
      <c r="BH1576" s="30">
        <f>'29'!BG16</f>
        <v>14</v>
      </c>
      <c r="BI1576" s="30">
        <f>'29'!BH16</f>
        <v>1</v>
      </c>
      <c r="BJ1576" s="30">
        <f>'29'!BI16</f>
        <v>65</v>
      </c>
      <c r="BK1576" s="30">
        <f>'29'!BJ16</f>
        <v>170.6</v>
      </c>
      <c r="BL1576" s="30">
        <f>'29'!BK16</f>
        <v>81.887999999999991</v>
      </c>
      <c r="BM1576" s="30">
        <f>'29'!BL16</f>
        <v>88.712000000000003</v>
      </c>
    </row>
    <row r="1577" spans="1:65">
      <c r="A1577" s="78">
        <f>'29'!A17</f>
        <v>42915</v>
      </c>
      <c r="B1577" s="82" t="str">
        <f t="shared" si="24"/>
        <v>03:30:00</v>
      </c>
      <c r="C1577" s="30" t="str">
        <f>'29'!B17</f>
        <v>03H30</v>
      </c>
      <c r="D1577" s="30">
        <f>'29'!C17</f>
        <v>641</v>
      </c>
      <c r="E1577" s="30">
        <f>'29'!D17</f>
        <v>600</v>
      </c>
      <c r="F1577" s="30">
        <f>'29'!E17</f>
        <v>509</v>
      </c>
      <c r="G1577" s="30">
        <f>'29'!F17</f>
        <v>43</v>
      </c>
      <c r="H1577" s="30">
        <f>'29'!G17</f>
        <v>0</v>
      </c>
      <c r="I1577" s="30">
        <f>'29'!H17</f>
        <v>17</v>
      </c>
      <c r="J1577" s="30">
        <f>'29'!I17</f>
        <v>1750</v>
      </c>
      <c r="K1577" s="30">
        <f>'29'!J17</f>
        <v>60</v>
      </c>
      <c r="L1577" s="30">
        <f>'29'!K17</f>
        <v>350</v>
      </c>
      <c r="M1577" s="30">
        <f>'29'!L17</f>
        <v>381</v>
      </c>
      <c r="N1577" s="30">
        <f>'29'!M17</f>
        <v>280</v>
      </c>
      <c r="O1577" s="30">
        <f>'29'!N17</f>
        <v>0</v>
      </c>
      <c r="P1577" s="30">
        <f>'29'!O17</f>
        <v>13</v>
      </c>
      <c r="Q1577" s="30">
        <f>'29'!P17</f>
        <v>14</v>
      </c>
      <c r="R1577" s="30">
        <f>'29'!Q17</f>
        <v>10</v>
      </c>
      <c r="S1577" s="30">
        <f>'29'!R17</f>
        <v>0</v>
      </c>
      <c r="T1577" s="30">
        <f>'29'!S17</f>
        <v>1011</v>
      </c>
      <c r="U1577" s="30">
        <f>'29'!T17</f>
        <v>37</v>
      </c>
      <c r="V1577" s="30">
        <f>'29'!U17</f>
        <v>97</v>
      </c>
      <c r="W1577" s="30">
        <f>'29'!V17</f>
        <v>4.8600000000000003</v>
      </c>
      <c r="X1577" s="30">
        <f>'29'!W17</f>
        <v>3.5</v>
      </c>
      <c r="Y1577" s="30">
        <f>'29'!X17</f>
        <v>6</v>
      </c>
      <c r="Z1577" s="30">
        <f>'29'!Y17</f>
        <v>3.4</v>
      </c>
      <c r="AA1577" s="30">
        <f>'29'!Z17</f>
        <v>4.8</v>
      </c>
      <c r="AB1577" s="30">
        <f>'29'!AA17</f>
        <v>2</v>
      </c>
      <c r="AC1577" s="30">
        <f>'29'!AB17</f>
        <v>0</v>
      </c>
      <c r="AD1577" s="30">
        <f>'29'!AC17</f>
        <v>0</v>
      </c>
      <c r="AE1577" s="30">
        <f>'29'!AD17</f>
        <v>0</v>
      </c>
      <c r="AF1577" s="30">
        <f>'29'!AE17</f>
        <v>0.77500000000000002</v>
      </c>
      <c r="AG1577" s="30">
        <f>'29'!AF17</f>
        <v>0</v>
      </c>
      <c r="AH1577" s="30">
        <f>'29'!AG17</f>
        <v>0</v>
      </c>
      <c r="AI1577" s="30">
        <f>'29'!AH17</f>
        <v>0.77500000000000002</v>
      </c>
      <c r="AJ1577" s="30">
        <f>'29'!AI17</f>
        <v>45</v>
      </c>
      <c r="AK1577" s="30">
        <f>'29'!AJ17</f>
        <v>45.774999999999999</v>
      </c>
      <c r="AL1577" s="30">
        <f>'29'!AK17</f>
        <v>116.83500000000001</v>
      </c>
      <c r="AM1577" s="30">
        <f>'29'!AL17</f>
        <v>122.33500000000001</v>
      </c>
      <c r="AN1577" s="30">
        <f>'29'!AM17</f>
        <v>76.56</v>
      </c>
      <c r="AO1577" s="30">
        <f>'29'!AN17</f>
        <v>0</v>
      </c>
      <c r="AP1577" s="30">
        <f>'29'!AO17</f>
        <v>0</v>
      </c>
      <c r="AQ1577" s="30">
        <f>'29'!AP17</f>
        <v>122.33500000000001</v>
      </c>
      <c r="AR1577" s="30">
        <f>'29'!AQ17</f>
        <v>10.827999999999975</v>
      </c>
      <c r="AS1577" s="30">
        <f>'29'!AR17</f>
        <v>0</v>
      </c>
      <c r="AT1577" s="30">
        <f>'29'!AS17</f>
        <v>45.774999999999999</v>
      </c>
      <c r="AU1577" s="30">
        <f>'29'!AT17</f>
        <v>81.887999999999991</v>
      </c>
      <c r="AV1577" s="30">
        <f>'29'!AU17</f>
        <v>127.66299999999998</v>
      </c>
      <c r="AW1577" s="30">
        <f>'29'!AV17</f>
        <v>0</v>
      </c>
      <c r="AX1577" s="30">
        <f>'29'!AW17</f>
        <v>10</v>
      </c>
      <c r="AY1577" s="30">
        <f>'29'!AX17</f>
        <v>200</v>
      </c>
      <c r="AZ1577" s="30">
        <f>'29'!AY17</f>
        <v>0</v>
      </c>
      <c r="BA1577" s="30">
        <f>'29'!AZ17</f>
        <v>18</v>
      </c>
      <c r="BB1577" s="30">
        <f>'29'!BA17</f>
        <v>20</v>
      </c>
      <c r="BC1577" s="30">
        <f>'29'!BB17</f>
        <v>248</v>
      </c>
      <c r="BD1577" s="30">
        <f>'29'!BC17</f>
        <v>235.6</v>
      </c>
      <c r="BE1577" s="30">
        <f>'29'!BD17</f>
        <v>18</v>
      </c>
      <c r="BF1577" s="30">
        <f>'29'!BE17</f>
        <v>20</v>
      </c>
      <c r="BG1577" s="30">
        <f>'29'!BF17</f>
        <v>12</v>
      </c>
      <c r="BH1577" s="30">
        <f>'29'!BG17</f>
        <v>14</v>
      </c>
      <c r="BI1577" s="30">
        <f>'29'!BH17</f>
        <v>1</v>
      </c>
      <c r="BJ1577" s="30">
        <f>'29'!BI17</f>
        <v>65</v>
      </c>
      <c r="BK1577" s="30">
        <f>'29'!BJ17</f>
        <v>170.6</v>
      </c>
      <c r="BL1577" s="30">
        <f>'29'!BK17</f>
        <v>81.887999999999991</v>
      </c>
      <c r="BM1577" s="30">
        <f>'29'!BL17</f>
        <v>88.712000000000003</v>
      </c>
    </row>
    <row r="1578" spans="1:65">
      <c r="A1578" s="78">
        <f>'29'!A18</f>
        <v>42915</v>
      </c>
      <c r="B1578" s="82" t="str">
        <f t="shared" si="24"/>
        <v>04:00:00</v>
      </c>
      <c r="C1578" s="30" t="str">
        <f>'29'!B18</f>
        <v>04H00</v>
      </c>
      <c r="D1578" s="30">
        <f>'29'!C18</f>
        <v>634</v>
      </c>
      <c r="E1578" s="30">
        <f>'29'!D18</f>
        <v>592</v>
      </c>
      <c r="F1578" s="30">
        <f>'29'!E18</f>
        <v>504</v>
      </c>
      <c r="G1578" s="30">
        <f>'29'!F18</f>
        <v>43</v>
      </c>
      <c r="H1578" s="30">
        <f>'29'!G18</f>
        <v>0</v>
      </c>
      <c r="I1578" s="30">
        <f>'29'!H18</f>
        <v>16</v>
      </c>
      <c r="J1578" s="30">
        <f>'29'!I18</f>
        <v>1730</v>
      </c>
      <c r="K1578" s="30">
        <f>'29'!J18</f>
        <v>59</v>
      </c>
      <c r="L1578" s="30">
        <f>'29'!K18</f>
        <v>348</v>
      </c>
      <c r="M1578" s="30">
        <f>'29'!L18</f>
        <v>383</v>
      </c>
      <c r="N1578" s="30">
        <f>'29'!M18</f>
        <v>280</v>
      </c>
      <c r="O1578" s="30">
        <f>'29'!N18</f>
        <v>0</v>
      </c>
      <c r="P1578" s="30">
        <f>'29'!O18</f>
        <v>13</v>
      </c>
      <c r="Q1578" s="30">
        <f>'29'!P18</f>
        <v>14</v>
      </c>
      <c r="R1578" s="30">
        <f>'29'!Q18</f>
        <v>10</v>
      </c>
      <c r="S1578" s="30">
        <f>'29'!R18</f>
        <v>0</v>
      </c>
      <c r="T1578" s="30">
        <f>'29'!S18</f>
        <v>1011</v>
      </c>
      <c r="U1578" s="30">
        <f>'29'!T18</f>
        <v>37</v>
      </c>
      <c r="V1578" s="30">
        <f>'29'!U18</f>
        <v>96</v>
      </c>
      <c r="W1578" s="30">
        <f>'29'!V18</f>
        <v>4.8600000000000003</v>
      </c>
      <c r="X1578" s="30">
        <f>'29'!W18</f>
        <v>3.5</v>
      </c>
      <c r="Y1578" s="30">
        <f>'29'!X18</f>
        <v>6</v>
      </c>
      <c r="Z1578" s="30">
        <f>'29'!Y18</f>
        <v>3.6</v>
      </c>
      <c r="AA1578" s="30">
        <f>'29'!Z18</f>
        <v>4.8</v>
      </c>
      <c r="AB1578" s="30">
        <f>'29'!AA18</f>
        <v>1.9</v>
      </c>
      <c r="AC1578" s="30">
        <f>'29'!AB18</f>
        <v>0</v>
      </c>
      <c r="AD1578" s="30">
        <f>'29'!AC18</f>
        <v>0</v>
      </c>
      <c r="AE1578" s="30">
        <f>'29'!AD18</f>
        <v>0</v>
      </c>
      <c r="AF1578" s="30">
        <f>'29'!AE18</f>
        <v>0.77500000000000002</v>
      </c>
      <c r="AG1578" s="30">
        <f>'29'!AF18</f>
        <v>0</v>
      </c>
      <c r="AH1578" s="30">
        <f>'29'!AG18</f>
        <v>0</v>
      </c>
      <c r="AI1578" s="30">
        <f>'29'!AH18</f>
        <v>0.77500000000000002</v>
      </c>
      <c r="AJ1578" s="30">
        <f>'29'!AI18</f>
        <v>45</v>
      </c>
      <c r="AK1578" s="30">
        <f>'29'!AJ18</f>
        <v>45.774999999999999</v>
      </c>
      <c r="AL1578" s="30">
        <f>'29'!AK18</f>
        <v>116.035</v>
      </c>
      <c r="AM1578" s="30">
        <f>'29'!AL18</f>
        <v>121.435</v>
      </c>
      <c r="AN1578" s="30">
        <f>'29'!AM18</f>
        <v>75.66</v>
      </c>
      <c r="AO1578" s="30">
        <f>'29'!AN18</f>
        <v>0</v>
      </c>
      <c r="AP1578" s="30">
        <f>'29'!AO18</f>
        <v>0</v>
      </c>
      <c r="AQ1578" s="30">
        <f>'29'!AP18</f>
        <v>121.435</v>
      </c>
      <c r="AR1578" s="30">
        <f>'29'!AQ18</f>
        <v>11.627999999999986</v>
      </c>
      <c r="AS1578" s="30">
        <f>'29'!AR18</f>
        <v>0</v>
      </c>
      <c r="AT1578" s="30">
        <f>'29'!AS18</f>
        <v>45.774999999999999</v>
      </c>
      <c r="AU1578" s="30">
        <f>'29'!AT18</f>
        <v>81.887999999999991</v>
      </c>
      <c r="AV1578" s="30">
        <f>'29'!AU18</f>
        <v>127.66299999999998</v>
      </c>
      <c r="AW1578" s="30">
        <f>'29'!AV18</f>
        <v>0</v>
      </c>
      <c r="AX1578" s="30">
        <f>'29'!AW18</f>
        <v>10</v>
      </c>
      <c r="AY1578" s="30">
        <f>'29'!AX18</f>
        <v>200</v>
      </c>
      <c r="AZ1578" s="30">
        <f>'29'!AY18</f>
        <v>0</v>
      </c>
      <c r="BA1578" s="30">
        <f>'29'!AZ18</f>
        <v>18</v>
      </c>
      <c r="BB1578" s="30">
        <f>'29'!BA18</f>
        <v>20</v>
      </c>
      <c r="BC1578" s="30">
        <f>'29'!BB18</f>
        <v>248</v>
      </c>
      <c r="BD1578" s="30">
        <f>'29'!BC18</f>
        <v>235.6</v>
      </c>
      <c r="BE1578" s="30">
        <f>'29'!BD18</f>
        <v>18</v>
      </c>
      <c r="BF1578" s="30">
        <f>'29'!BE18</f>
        <v>20</v>
      </c>
      <c r="BG1578" s="30">
        <f>'29'!BF18</f>
        <v>12</v>
      </c>
      <c r="BH1578" s="30">
        <f>'29'!BG18</f>
        <v>14</v>
      </c>
      <c r="BI1578" s="30">
        <f>'29'!BH18</f>
        <v>1</v>
      </c>
      <c r="BJ1578" s="30">
        <f>'29'!BI18</f>
        <v>65</v>
      </c>
      <c r="BK1578" s="30">
        <f>'29'!BJ18</f>
        <v>170.6</v>
      </c>
      <c r="BL1578" s="30">
        <f>'29'!BK18</f>
        <v>81.887999999999991</v>
      </c>
      <c r="BM1578" s="30">
        <f>'29'!BL18</f>
        <v>88.712000000000003</v>
      </c>
    </row>
    <row r="1579" spans="1:65">
      <c r="A1579" s="78">
        <f>'29'!A19</f>
        <v>42915</v>
      </c>
      <c r="B1579" s="82" t="str">
        <f t="shared" si="24"/>
        <v>04:30:00</v>
      </c>
      <c r="C1579" s="30" t="str">
        <f>'29'!B19</f>
        <v>04H30</v>
      </c>
      <c r="D1579" s="30">
        <f>'29'!C19</f>
        <v>631</v>
      </c>
      <c r="E1579" s="30">
        <f>'29'!D19</f>
        <v>588</v>
      </c>
      <c r="F1579" s="30">
        <f>'29'!E19</f>
        <v>500</v>
      </c>
      <c r="G1579" s="30">
        <f>'29'!F19</f>
        <v>42</v>
      </c>
      <c r="H1579" s="30">
        <f>'29'!G19</f>
        <v>0</v>
      </c>
      <c r="I1579" s="30">
        <f>'29'!H19</f>
        <v>16</v>
      </c>
      <c r="J1579" s="30">
        <f>'29'!I19</f>
        <v>1719</v>
      </c>
      <c r="K1579" s="30">
        <f>'29'!J19</f>
        <v>58</v>
      </c>
      <c r="L1579" s="30">
        <f>'29'!K19</f>
        <v>349</v>
      </c>
      <c r="M1579" s="30">
        <f>'29'!L19</f>
        <v>380</v>
      </c>
      <c r="N1579" s="30">
        <f>'29'!M19</f>
        <v>280</v>
      </c>
      <c r="O1579" s="30">
        <f>'29'!N19</f>
        <v>0</v>
      </c>
      <c r="P1579" s="30">
        <f>'29'!O19</f>
        <v>13</v>
      </c>
      <c r="Q1579" s="30">
        <f>'29'!P19</f>
        <v>13</v>
      </c>
      <c r="R1579" s="30">
        <f>'29'!Q19</f>
        <v>10</v>
      </c>
      <c r="S1579" s="30">
        <f>'29'!R19</f>
        <v>0</v>
      </c>
      <c r="T1579" s="30">
        <f>'29'!S19</f>
        <v>1009</v>
      </c>
      <c r="U1579" s="30">
        <f>'29'!T19</f>
        <v>36</v>
      </c>
      <c r="V1579" s="30">
        <f>'29'!U19</f>
        <v>94</v>
      </c>
      <c r="W1579" s="30">
        <f>'29'!V19</f>
        <v>4.8600000000000003</v>
      </c>
      <c r="X1579" s="30">
        <f>'29'!W19</f>
        <v>3.5</v>
      </c>
      <c r="Y1579" s="30">
        <f>'29'!X19</f>
        <v>6</v>
      </c>
      <c r="Z1579" s="30">
        <f>'29'!Y19</f>
        <v>3.6</v>
      </c>
      <c r="AA1579" s="30">
        <f>'29'!Z19</f>
        <v>4.8</v>
      </c>
      <c r="AB1579" s="30">
        <f>'29'!AA19</f>
        <v>1.9</v>
      </c>
      <c r="AC1579" s="30">
        <f>'29'!AB19</f>
        <v>0</v>
      </c>
      <c r="AD1579" s="30">
        <f>'29'!AC19</f>
        <v>0</v>
      </c>
      <c r="AE1579" s="30">
        <f>'29'!AD19</f>
        <v>0</v>
      </c>
      <c r="AF1579" s="30">
        <f>'29'!AE19</f>
        <v>0.77500000000000002</v>
      </c>
      <c r="AG1579" s="30">
        <f>'29'!AF19</f>
        <v>0</v>
      </c>
      <c r="AH1579" s="30">
        <f>'29'!AG19</f>
        <v>0</v>
      </c>
      <c r="AI1579" s="30">
        <f>'29'!AH19</f>
        <v>0.77500000000000002</v>
      </c>
      <c r="AJ1579" s="30">
        <f>'29'!AI19</f>
        <v>45</v>
      </c>
      <c r="AK1579" s="30">
        <f>'29'!AJ19</f>
        <v>45.774999999999999</v>
      </c>
      <c r="AL1579" s="30">
        <f>'29'!AK19</f>
        <v>114.035</v>
      </c>
      <c r="AM1579" s="30">
        <f>'29'!AL19</f>
        <v>119.435</v>
      </c>
      <c r="AN1579" s="30">
        <f>'29'!AM19</f>
        <v>73.66</v>
      </c>
      <c r="AO1579" s="30">
        <f>'29'!AN19</f>
        <v>0</v>
      </c>
      <c r="AP1579" s="30">
        <f>'29'!AO19</f>
        <v>0</v>
      </c>
      <c r="AQ1579" s="30">
        <f>'29'!AP19</f>
        <v>119.435</v>
      </c>
      <c r="AR1579" s="30">
        <f>'29'!AQ19</f>
        <v>13.627999999999986</v>
      </c>
      <c r="AS1579" s="30">
        <f>'29'!AR19</f>
        <v>0</v>
      </c>
      <c r="AT1579" s="30">
        <f>'29'!AS19</f>
        <v>45.774999999999999</v>
      </c>
      <c r="AU1579" s="30">
        <f>'29'!AT19</f>
        <v>81.887999999999991</v>
      </c>
      <c r="AV1579" s="30">
        <f>'29'!AU19</f>
        <v>127.66299999999998</v>
      </c>
      <c r="AW1579" s="30">
        <f>'29'!AV19</f>
        <v>0</v>
      </c>
      <c r="AX1579" s="30">
        <f>'29'!AW19</f>
        <v>10</v>
      </c>
      <c r="AY1579" s="30">
        <f>'29'!AX19</f>
        <v>200</v>
      </c>
      <c r="AZ1579" s="30">
        <f>'29'!AY19</f>
        <v>0</v>
      </c>
      <c r="BA1579" s="30">
        <f>'29'!AZ19</f>
        <v>18</v>
      </c>
      <c r="BB1579" s="30">
        <f>'29'!BA19</f>
        <v>20</v>
      </c>
      <c r="BC1579" s="30">
        <f>'29'!BB19</f>
        <v>248</v>
      </c>
      <c r="BD1579" s="30">
        <f>'29'!BC19</f>
        <v>235.6</v>
      </c>
      <c r="BE1579" s="30">
        <f>'29'!BD19</f>
        <v>18</v>
      </c>
      <c r="BF1579" s="30">
        <f>'29'!BE19</f>
        <v>20</v>
      </c>
      <c r="BG1579" s="30">
        <f>'29'!BF19</f>
        <v>12</v>
      </c>
      <c r="BH1579" s="30">
        <f>'29'!BG19</f>
        <v>14</v>
      </c>
      <c r="BI1579" s="30">
        <f>'29'!BH19</f>
        <v>1</v>
      </c>
      <c r="BJ1579" s="30">
        <f>'29'!BI19</f>
        <v>65</v>
      </c>
      <c r="BK1579" s="30">
        <f>'29'!BJ19</f>
        <v>170.6</v>
      </c>
      <c r="BL1579" s="30">
        <f>'29'!BK19</f>
        <v>81.887999999999991</v>
      </c>
      <c r="BM1579" s="30">
        <f>'29'!BL19</f>
        <v>88.712000000000003</v>
      </c>
    </row>
    <row r="1580" spans="1:65">
      <c r="A1580" s="78">
        <f>'29'!A20</f>
        <v>42915</v>
      </c>
      <c r="B1580" s="82" t="str">
        <f t="shared" si="24"/>
        <v>05:00:00</v>
      </c>
      <c r="C1580" s="30" t="str">
        <f>'29'!B20</f>
        <v>05H00</v>
      </c>
      <c r="D1580" s="30">
        <f>'29'!C20</f>
        <v>628</v>
      </c>
      <c r="E1580" s="30">
        <f>'29'!D20</f>
        <v>585</v>
      </c>
      <c r="F1580" s="30">
        <f>'29'!E20</f>
        <v>495</v>
      </c>
      <c r="G1580" s="30">
        <f>'29'!F20</f>
        <v>42</v>
      </c>
      <c r="H1580" s="30">
        <f>'29'!G20</f>
        <v>0</v>
      </c>
      <c r="I1580" s="30">
        <f>'29'!H20</f>
        <v>16</v>
      </c>
      <c r="J1580" s="30">
        <f>'29'!I20</f>
        <v>1708</v>
      </c>
      <c r="K1580" s="30">
        <f>'29'!J20</f>
        <v>58</v>
      </c>
      <c r="L1580" s="30">
        <f>'29'!K20</f>
        <v>357</v>
      </c>
      <c r="M1580" s="30">
        <f>'29'!L20</f>
        <v>382</v>
      </c>
      <c r="N1580" s="30">
        <f>'29'!M20</f>
        <v>290</v>
      </c>
      <c r="O1580" s="30">
        <f>'29'!N20</f>
        <v>0</v>
      </c>
      <c r="P1580" s="30">
        <f>'29'!O20</f>
        <v>13</v>
      </c>
      <c r="Q1580" s="30">
        <f>'29'!P20</f>
        <v>13</v>
      </c>
      <c r="R1580" s="30">
        <f>'29'!Q20</f>
        <v>10</v>
      </c>
      <c r="S1580" s="30">
        <f>'29'!R20</f>
        <v>0</v>
      </c>
      <c r="T1580" s="30">
        <f>'29'!S20</f>
        <v>1029</v>
      </c>
      <c r="U1580" s="30">
        <f>'29'!T20</f>
        <v>36</v>
      </c>
      <c r="V1580" s="30">
        <f>'29'!U20</f>
        <v>94</v>
      </c>
      <c r="W1580" s="30">
        <f>'29'!V20</f>
        <v>4.8600000000000003</v>
      </c>
      <c r="X1580" s="30">
        <f>'29'!W20</f>
        <v>3.5</v>
      </c>
      <c r="Y1580" s="30">
        <f>'29'!X20</f>
        <v>6</v>
      </c>
      <c r="Z1580" s="30">
        <f>'29'!Y20</f>
        <v>3.7</v>
      </c>
      <c r="AA1580" s="30">
        <f>'29'!Z20</f>
        <v>5.2</v>
      </c>
      <c r="AB1580" s="30">
        <f>'29'!AA20</f>
        <v>1.9</v>
      </c>
      <c r="AC1580" s="30">
        <f>'29'!AB20</f>
        <v>0</v>
      </c>
      <c r="AD1580" s="30">
        <f>'29'!AC20</f>
        <v>0</v>
      </c>
      <c r="AE1580" s="30">
        <f>'29'!AD20</f>
        <v>0</v>
      </c>
      <c r="AF1580" s="30">
        <f>'29'!AE20</f>
        <v>0.77500000000000002</v>
      </c>
      <c r="AG1580" s="30">
        <f>'29'!AF20</f>
        <v>0</v>
      </c>
      <c r="AH1580" s="30">
        <f>'29'!AG20</f>
        <v>0</v>
      </c>
      <c r="AI1580" s="30">
        <f>'29'!AH20</f>
        <v>0.77500000000000002</v>
      </c>
      <c r="AJ1580" s="30">
        <f>'29'!AI20</f>
        <v>45</v>
      </c>
      <c r="AK1580" s="30">
        <f>'29'!AJ20</f>
        <v>45.774999999999999</v>
      </c>
      <c r="AL1580" s="30">
        <f>'29'!AK20</f>
        <v>114.53500000000001</v>
      </c>
      <c r="AM1580" s="30">
        <f>'29'!AL20</f>
        <v>119.93500000000002</v>
      </c>
      <c r="AN1580" s="30">
        <f>'29'!AM20</f>
        <v>74.160000000000025</v>
      </c>
      <c r="AO1580" s="30">
        <f>'29'!AN20</f>
        <v>0</v>
      </c>
      <c r="AP1580" s="30">
        <f>'29'!AO20</f>
        <v>0</v>
      </c>
      <c r="AQ1580" s="30">
        <f>'29'!AP20</f>
        <v>119.93500000000002</v>
      </c>
      <c r="AR1580" s="30">
        <f>'29'!AQ20</f>
        <v>13.127999999999972</v>
      </c>
      <c r="AS1580" s="30">
        <f>'29'!AR20</f>
        <v>0</v>
      </c>
      <c r="AT1580" s="30">
        <f>'29'!AS20</f>
        <v>45.774999999999999</v>
      </c>
      <c r="AU1580" s="30">
        <f>'29'!AT20</f>
        <v>81.887999999999991</v>
      </c>
      <c r="AV1580" s="30">
        <f>'29'!AU20</f>
        <v>127.66299999999998</v>
      </c>
      <c r="AW1580" s="30">
        <f>'29'!AV20</f>
        <v>0</v>
      </c>
      <c r="AX1580" s="30">
        <f>'29'!AW20</f>
        <v>10</v>
      </c>
      <c r="AY1580" s="30">
        <f>'29'!AX20</f>
        <v>200</v>
      </c>
      <c r="AZ1580" s="30">
        <f>'29'!AY20</f>
        <v>0</v>
      </c>
      <c r="BA1580" s="30">
        <f>'29'!AZ20</f>
        <v>18</v>
      </c>
      <c r="BB1580" s="30">
        <f>'29'!BA20</f>
        <v>20</v>
      </c>
      <c r="BC1580" s="30">
        <f>'29'!BB20</f>
        <v>248</v>
      </c>
      <c r="BD1580" s="30">
        <f>'29'!BC20</f>
        <v>235.6</v>
      </c>
      <c r="BE1580" s="30">
        <f>'29'!BD20</f>
        <v>18</v>
      </c>
      <c r="BF1580" s="30">
        <f>'29'!BE20</f>
        <v>20</v>
      </c>
      <c r="BG1580" s="30">
        <f>'29'!BF20</f>
        <v>12</v>
      </c>
      <c r="BH1580" s="30">
        <f>'29'!BG20</f>
        <v>14</v>
      </c>
      <c r="BI1580" s="30">
        <f>'29'!BH20</f>
        <v>1</v>
      </c>
      <c r="BJ1580" s="30">
        <f>'29'!BI20</f>
        <v>65</v>
      </c>
      <c r="BK1580" s="30">
        <f>'29'!BJ20</f>
        <v>170.6</v>
      </c>
      <c r="BL1580" s="30">
        <f>'29'!BK20</f>
        <v>81.887999999999991</v>
      </c>
      <c r="BM1580" s="30">
        <f>'29'!BL20</f>
        <v>88.712000000000003</v>
      </c>
    </row>
    <row r="1581" spans="1:65">
      <c r="A1581" s="78">
        <f>'29'!A21</f>
        <v>42915</v>
      </c>
      <c r="B1581" s="82" t="str">
        <f t="shared" si="24"/>
        <v>05:30:00</v>
      </c>
      <c r="C1581" s="30" t="str">
        <f>'29'!B21</f>
        <v>05H30</v>
      </c>
      <c r="D1581" s="30">
        <f>'29'!C21</f>
        <v>633</v>
      </c>
      <c r="E1581" s="30">
        <f>'29'!D21</f>
        <v>585</v>
      </c>
      <c r="F1581" s="30">
        <f>'29'!E21</f>
        <v>494</v>
      </c>
      <c r="G1581" s="30">
        <f>'29'!F21</f>
        <v>42</v>
      </c>
      <c r="H1581" s="30">
        <f>'29'!G21</f>
        <v>0</v>
      </c>
      <c r="I1581" s="30">
        <f>'29'!H21</f>
        <v>16</v>
      </c>
      <c r="J1581" s="30">
        <f>'29'!I21</f>
        <v>1712</v>
      </c>
      <c r="K1581" s="30">
        <f>'29'!J21</f>
        <v>58</v>
      </c>
      <c r="L1581" s="30">
        <f>'29'!K21</f>
        <v>349</v>
      </c>
      <c r="M1581" s="30">
        <f>'29'!L21</f>
        <v>375</v>
      </c>
      <c r="N1581" s="30">
        <f>'29'!M21</f>
        <v>290</v>
      </c>
      <c r="O1581" s="30">
        <f>'29'!N21</f>
        <v>0</v>
      </c>
      <c r="P1581" s="30">
        <f>'29'!O21</f>
        <v>13</v>
      </c>
      <c r="Q1581" s="30">
        <f>'29'!P21</f>
        <v>13</v>
      </c>
      <c r="R1581" s="30">
        <f>'29'!Q21</f>
        <v>10</v>
      </c>
      <c r="S1581" s="30">
        <f>'29'!R21</f>
        <v>0</v>
      </c>
      <c r="T1581" s="30">
        <f>'29'!S21</f>
        <v>1014</v>
      </c>
      <c r="U1581" s="30">
        <f>'29'!T21</f>
        <v>36</v>
      </c>
      <c r="V1581" s="30">
        <f>'29'!U21</f>
        <v>94</v>
      </c>
      <c r="W1581" s="30">
        <f>'29'!V21</f>
        <v>4.8600000000000003</v>
      </c>
      <c r="X1581" s="30">
        <f>'29'!W21</f>
        <v>3.5</v>
      </c>
      <c r="Y1581" s="30">
        <f>'29'!X21</f>
        <v>6</v>
      </c>
      <c r="Z1581" s="30">
        <f>'29'!Y21</f>
        <v>3.7</v>
      </c>
      <c r="AA1581" s="30">
        <f>'29'!Z21</f>
        <v>5.2</v>
      </c>
      <c r="AB1581" s="30">
        <f>'29'!AA21</f>
        <v>1.9</v>
      </c>
      <c r="AC1581" s="30">
        <f>'29'!AB21</f>
        <v>0</v>
      </c>
      <c r="AD1581" s="30">
        <f>'29'!AC21</f>
        <v>0</v>
      </c>
      <c r="AE1581" s="30">
        <f>'29'!AD21</f>
        <v>0</v>
      </c>
      <c r="AF1581" s="30">
        <f>'29'!AE21</f>
        <v>0.77500000000000002</v>
      </c>
      <c r="AG1581" s="30">
        <f>'29'!AF21</f>
        <v>0</v>
      </c>
      <c r="AH1581" s="30">
        <f>'29'!AG21</f>
        <v>0</v>
      </c>
      <c r="AI1581" s="30">
        <f>'29'!AH21</f>
        <v>0.77500000000000002</v>
      </c>
      <c r="AJ1581" s="30">
        <f>'29'!AI21</f>
        <v>45</v>
      </c>
      <c r="AK1581" s="30">
        <f>'29'!AJ21</f>
        <v>45.774999999999999</v>
      </c>
      <c r="AL1581" s="30">
        <f>'29'!AK21</f>
        <v>114.53500000000001</v>
      </c>
      <c r="AM1581" s="30">
        <f>'29'!AL21</f>
        <v>119.93500000000002</v>
      </c>
      <c r="AN1581" s="30">
        <f>'29'!AM21</f>
        <v>74.160000000000025</v>
      </c>
      <c r="AO1581" s="30">
        <f>'29'!AN21</f>
        <v>0</v>
      </c>
      <c r="AP1581" s="30">
        <f>'29'!AO21</f>
        <v>0</v>
      </c>
      <c r="AQ1581" s="30">
        <f>'29'!AP21</f>
        <v>119.93500000000002</v>
      </c>
      <c r="AR1581" s="30">
        <f>'29'!AQ21</f>
        <v>13.127999999999972</v>
      </c>
      <c r="AS1581" s="30">
        <f>'29'!AR21</f>
        <v>0</v>
      </c>
      <c r="AT1581" s="30">
        <f>'29'!AS21</f>
        <v>45.774999999999999</v>
      </c>
      <c r="AU1581" s="30">
        <f>'29'!AT21</f>
        <v>81.887999999999991</v>
      </c>
      <c r="AV1581" s="30">
        <f>'29'!AU21</f>
        <v>127.66299999999998</v>
      </c>
      <c r="AW1581" s="30">
        <f>'29'!AV21</f>
        <v>0</v>
      </c>
      <c r="AX1581" s="30">
        <f>'29'!AW21</f>
        <v>10</v>
      </c>
      <c r="AY1581" s="30">
        <f>'29'!AX21</f>
        <v>200</v>
      </c>
      <c r="AZ1581" s="30">
        <f>'29'!AY21</f>
        <v>0</v>
      </c>
      <c r="BA1581" s="30">
        <f>'29'!AZ21</f>
        <v>18</v>
      </c>
      <c r="BB1581" s="30">
        <f>'29'!BA21</f>
        <v>20</v>
      </c>
      <c r="BC1581" s="30">
        <f>'29'!BB21</f>
        <v>248</v>
      </c>
      <c r="BD1581" s="30">
        <f>'29'!BC21</f>
        <v>235.6</v>
      </c>
      <c r="BE1581" s="30">
        <f>'29'!BD21</f>
        <v>18</v>
      </c>
      <c r="BF1581" s="30">
        <f>'29'!BE21</f>
        <v>20</v>
      </c>
      <c r="BG1581" s="30">
        <f>'29'!BF21</f>
        <v>12</v>
      </c>
      <c r="BH1581" s="30">
        <f>'29'!BG21</f>
        <v>14</v>
      </c>
      <c r="BI1581" s="30">
        <f>'29'!BH21</f>
        <v>1</v>
      </c>
      <c r="BJ1581" s="30">
        <f>'29'!BI21</f>
        <v>65</v>
      </c>
      <c r="BK1581" s="30">
        <f>'29'!BJ21</f>
        <v>170.6</v>
      </c>
      <c r="BL1581" s="30">
        <f>'29'!BK21</f>
        <v>81.887999999999991</v>
      </c>
      <c r="BM1581" s="30">
        <f>'29'!BL21</f>
        <v>88.712000000000003</v>
      </c>
    </row>
    <row r="1582" spans="1:65">
      <c r="A1582" s="78">
        <f>'29'!A22</f>
        <v>42915</v>
      </c>
      <c r="B1582" s="82" t="str">
        <f t="shared" si="24"/>
        <v>06:00:00</v>
      </c>
      <c r="C1582" s="30" t="str">
        <f>'29'!B22</f>
        <v>06H00</v>
      </c>
      <c r="D1582" s="30">
        <f>'29'!C22</f>
        <v>599</v>
      </c>
      <c r="E1582" s="30">
        <f>'29'!D22</f>
        <v>535</v>
      </c>
      <c r="F1582" s="30">
        <f>'29'!E22</f>
        <v>485</v>
      </c>
      <c r="G1582" s="30">
        <f>'29'!F22</f>
        <v>39</v>
      </c>
      <c r="H1582" s="30">
        <f>'29'!G22</f>
        <v>0</v>
      </c>
      <c r="I1582" s="30">
        <f>'29'!H22</f>
        <v>16</v>
      </c>
      <c r="J1582" s="30">
        <f>'29'!I22</f>
        <v>1619</v>
      </c>
      <c r="K1582" s="30">
        <f>'29'!J22</f>
        <v>55</v>
      </c>
      <c r="L1582" s="30">
        <f>'29'!K22</f>
        <v>333</v>
      </c>
      <c r="M1582" s="30">
        <f>'29'!L22</f>
        <v>348</v>
      </c>
      <c r="N1582" s="30">
        <f>'29'!M22</f>
        <v>280</v>
      </c>
      <c r="O1582" s="30">
        <f>'29'!N22</f>
        <v>0</v>
      </c>
      <c r="P1582" s="30">
        <f>'29'!O22</f>
        <v>12</v>
      </c>
      <c r="Q1582" s="30">
        <f>'29'!P22</f>
        <v>12</v>
      </c>
      <c r="R1582" s="30">
        <f>'29'!Q22</f>
        <v>10</v>
      </c>
      <c r="S1582" s="30">
        <f>'29'!R22</f>
        <v>0</v>
      </c>
      <c r="T1582" s="30">
        <f>'29'!S22</f>
        <v>961</v>
      </c>
      <c r="U1582" s="30">
        <f>'29'!T22</f>
        <v>34</v>
      </c>
      <c r="V1582" s="30">
        <f>'29'!U22</f>
        <v>89</v>
      </c>
      <c r="W1582" s="30">
        <f>'29'!V22</f>
        <v>4.8600000000000003</v>
      </c>
      <c r="X1582" s="30">
        <f>'29'!W22</f>
        <v>3.5</v>
      </c>
      <c r="Y1582" s="30">
        <f>'29'!X22</f>
        <v>5.5</v>
      </c>
      <c r="Z1582" s="30">
        <f>'29'!Y22</f>
        <v>3.1</v>
      </c>
      <c r="AA1582" s="30">
        <f>'29'!Z22</f>
        <v>4.9000000000000004</v>
      </c>
      <c r="AB1582" s="30">
        <f>'29'!AA22</f>
        <v>1.7</v>
      </c>
      <c r="AC1582" s="30">
        <f>'29'!AB22</f>
        <v>0</v>
      </c>
      <c r="AD1582" s="30">
        <f>'29'!AC22</f>
        <v>0</v>
      </c>
      <c r="AE1582" s="30">
        <f>'29'!AD22</f>
        <v>0</v>
      </c>
      <c r="AF1582" s="30">
        <f>'29'!AE22</f>
        <v>0.77500000000000002</v>
      </c>
      <c r="AG1582" s="30">
        <f>'29'!AF22</f>
        <v>0</v>
      </c>
      <c r="AH1582" s="30">
        <f>'29'!AG22</f>
        <v>0</v>
      </c>
      <c r="AI1582" s="30">
        <f>'29'!AH22</f>
        <v>0.77500000000000002</v>
      </c>
      <c r="AJ1582" s="30">
        <f>'29'!AI22</f>
        <v>60</v>
      </c>
      <c r="AK1582" s="30">
        <f>'29'!AJ22</f>
        <v>60.774999999999999</v>
      </c>
      <c r="AL1582" s="30">
        <f>'29'!AK22</f>
        <v>108.13500000000001</v>
      </c>
      <c r="AM1582" s="30">
        <f>'29'!AL22</f>
        <v>113.33500000000001</v>
      </c>
      <c r="AN1582" s="30">
        <f>'29'!AM22</f>
        <v>52.560000000000009</v>
      </c>
      <c r="AO1582" s="30">
        <f>'29'!AN22</f>
        <v>0</v>
      </c>
      <c r="AP1582" s="30">
        <f>'29'!AO22</f>
        <v>0</v>
      </c>
      <c r="AQ1582" s="30">
        <f>'29'!AP22</f>
        <v>113.33500000000001</v>
      </c>
      <c r="AR1582" s="30">
        <f>'29'!AQ22</f>
        <v>34.527999999999977</v>
      </c>
      <c r="AS1582" s="30">
        <f>'29'!AR22</f>
        <v>0</v>
      </c>
      <c r="AT1582" s="30">
        <f>'29'!AS22</f>
        <v>60.774999999999999</v>
      </c>
      <c r="AU1582" s="30">
        <f>'29'!AT22</f>
        <v>81.887999999999991</v>
      </c>
      <c r="AV1582" s="30">
        <f>'29'!AU22</f>
        <v>142.66299999999998</v>
      </c>
      <c r="AW1582" s="30">
        <f>'29'!AV22</f>
        <v>0</v>
      </c>
      <c r="AX1582" s="30">
        <f>'29'!AW22</f>
        <v>10</v>
      </c>
      <c r="AY1582" s="30">
        <f>'29'!AX22</f>
        <v>200</v>
      </c>
      <c r="AZ1582" s="30">
        <f>'29'!AY22</f>
        <v>0</v>
      </c>
      <c r="BA1582" s="30">
        <f>'29'!AZ22</f>
        <v>18</v>
      </c>
      <c r="BB1582" s="30">
        <f>'29'!BA22</f>
        <v>20</v>
      </c>
      <c r="BC1582" s="30">
        <f>'29'!BB22</f>
        <v>248</v>
      </c>
      <c r="BD1582" s="30">
        <f>'29'!BC22</f>
        <v>235.6</v>
      </c>
      <c r="BE1582" s="30">
        <f>'29'!BD22</f>
        <v>18</v>
      </c>
      <c r="BF1582" s="30">
        <f>'29'!BE22</f>
        <v>20</v>
      </c>
      <c r="BG1582" s="30">
        <f>'29'!BF22</f>
        <v>12</v>
      </c>
      <c r="BH1582" s="30">
        <f>'29'!BG22</f>
        <v>14</v>
      </c>
      <c r="BI1582" s="30">
        <f>'29'!BH22</f>
        <v>1</v>
      </c>
      <c r="BJ1582" s="30">
        <f>'29'!BI22</f>
        <v>65</v>
      </c>
      <c r="BK1582" s="30">
        <f>'29'!BJ22</f>
        <v>170.6</v>
      </c>
      <c r="BL1582" s="30">
        <f>'29'!BK22</f>
        <v>81.887999999999991</v>
      </c>
      <c r="BM1582" s="30">
        <f>'29'!BL22</f>
        <v>88.712000000000003</v>
      </c>
    </row>
    <row r="1583" spans="1:65">
      <c r="A1583" s="78">
        <f>'29'!A23</f>
        <v>42915</v>
      </c>
      <c r="B1583" s="82" t="str">
        <f t="shared" si="24"/>
        <v>06:30:00</v>
      </c>
      <c r="C1583" s="30" t="str">
        <f>'29'!B23</f>
        <v>06H30</v>
      </c>
      <c r="D1583" s="30">
        <f>'29'!C23</f>
        <v>606</v>
      </c>
      <c r="E1583" s="30">
        <f>'29'!D23</f>
        <v>540</v>
      </c>
      <c r="F1583" s="30">
        <f>'29'!E23</f>
        <v>491</v>
      </c>
      <c r="G1583" s="30">
        <f>'29'!F23</f>
        <v>39</v>
      </c>
      <c r="H1583" s="30">
        <f>'29'!G23</f>
        <v>0</v>
      </c>
      <c r="I1583" s="30">
        <f>'29'!H23</f>
        <v>16</v>
      </c>
      <c r="J1583" s="30">
        <f>'29'!I23</f>
        <v>1637</v>
      </c>
      <c r="K1583" s="30">
        <f>'29'!J23</f>
        <v>55</v>
      </c>
      <c r="L1583" s="30">
        <f>'29'!K23</f>
        <v>318</v>
      </c>
      <c r="M1583" s="30">
        <f>'29'!L23</f>
        <v>360</v>
      </c>
      <c r="N1583" s="30">
        <f>'29'!M23</f>
        <v>280</v>
      </c>
      <c r="O1583" s="30">
        <f>'29'!N23</f>
        <v>0</v>
      </c>
      <c r="P1583" s="30">
        <f>'29'!O23</f>
        <v>12</v>
      </c>
      <c r="Q1583" s="30">
        <f>'29'!P23</f>
        <v>13</v>
      </c>
      <c r="R1583" s="30">
        <f>'29'!Q23</f>
        <v>10</v>
      </c>
      <c r="S1583" s="30">
        <f>'29'!R23</f>
        <v>0</v>
      </c>
      <c r="T1583" s="30">
        <f>'29'!S23</f>
        <v>958</v>
      </c>
      <c r="U1583" s="30">
        <f>'29'!T23</f>
        <v>35</v>
      </c>
      <c r="V1583" s="30">
        <f>'29'!U23</f>
        <v>90</v>
      </c>
      <c r="W1583" s="30">
        <f>'29'!V23</f>
        <v>4.25</v>
      </c>
      <c r="X1583" s="30">
        <f>'29'!W23</f>
        <v>3.5</v>
      </c>
      <c r="Y1583" s="30">
        <f>'29'!X23</f>
        <v>5.2</v>
      </c>
      <c r="Z1583" s="30">
        <f>'29'!Y23</f>
        <v>3.1</v>
      </c>
      <c r="AA1583" s="30">
        <f>'29'!Z23</f>
        <v>4.9000000000000004</v>
      </c>
      <c r="AB1583" s="30">
        <f>'29'!AA23</f>
        <v>1.7</v>
      </c>
      <c r="AC1583" s="30">
        <f>'29'!AB23</f>
        <v>0</v>
      </c>
      <c r="AD1583" s="30">
        <f>'29'!AC23</f>
        <v>0</v>
      </c>
      <c r="AE1583" s="30">
        <f>'29'!AD23</f>
        <v>0</v>
      </c>
      <c r="AF1583" s="30">
        <f>'29'!AE23</f>
        <v>0.77500000000000002</v>
      </c>
      <c r="AG1583" s="30">
        <f>'29'!AF23</f>
        <v>0</v>
      </c>
      <c r="AH1583" s="30">
        <f>'29'!AG23</f>
        <v>0</v>
      </c>
      <c r="AI1583" s="30">
        <f>'29'!AH23</f>
        <v>0.77500000000000002</v>
      </c>
      <c r="AJ1583" s="30">
        <f>'29'!AI23</f>
        <v>60</v>
      </c>
      <c r="AK1583" s="30">
        <f>'29'!AJ23</f>
        <v>60.774999999999999</v>
      </c>
      <c r="AL1583" s="30">
        <f>'29'!AK23</f>
        <v>108.22500000000001</v>
      </c>
      <c r="AM1583" s="30">
        <f>'29'!AL23</f>
        <v>113.42500000000001</v>
      </c>
      <c r="AN1583" s="30">
        <f>'29'!AM23</f>
        <v>52.650000000000013</v>
      </c>
      <c r="AO1583" s="30">
        <f>'29'!AN23</f>
        <v>0</v>
      </c>
      <c r="AP1583" s="30">
        <f>'29'!AO23</f>
        <v>0</v>
      </c>
      <c r="AQ1583" s="30">
        <f>'29'!AP23</f>
        <v>113.42500000000001</v>
      </c>
      <c r="AR1583" s="30">
        <f>'29'!AQ23</f>
        <v>34.437999999999974</v>
      </c>
      <c r="AS1583" s="30">
        <f>'29'!AR23</f>
        <v>0</v>
      </c>
      <c r="AT1583" s="30">
        <f>'29'!AS23</f>
        <v>60.774999999999999</v>
      </c>
      <c r="AU1583" s="30">
        <f>'29'!AT23</f>
        <v>81.887999999999991</v>
      </c>
      <c r="AV1583" s="30">
        <f>'29'!AU23</f>
        <v>142.66299999999998</v>
      </c>
      <c r="AW1583" s="30">
        <f>'29'!AV23</f>
        <v>0</v>
      </c>
      <c r="AX1583" s="30">
        <f>'29'!AW23</f>
        <v>10</v>
      </c>
      <c r="AY1583" s="30">
        <f>'29'!AX23</f>
        <v>200</v>
      </c>
      <c r="AZ1583" s="30">
        <f>'29'!AY23</f>
        <v>0</v>
      </c>
      <c r="BA1583" s="30">
        <f>'29'!AZ23</f>
        <v>18</v>
      </c>
      <c r="BB1583" s="30">
        <f>'29'!BA23</f>
        <v>20</v>
      </c>
      <c r="BC1583" s="30">
        <f>'29'!BB23</f>
        <v>248</v>
      </c>
      <c r="BD1583" s="30">
        <f>'29'!BC23</f>
        <v>235.6</v>
      </c>
      <c r="BE1583" s="30">
        <f>'29'!BD23</f>
        <v>18</v>
      </c>
      <c r="BF1583" s="30">
        <f>'29'!BE23</f>
        <v>20</v>
      </c>
      <c r="BG1583" s="30">
        <f>'29'!BF23</f>
        <v>12</v>
      </c>
      <c r="BH1583" s="30">
        <f>'29'!BG23</f>
        <v>14</v>
      </c>
      <c r="BI1583" s="30">
        <f>'29'!BH23</f>
        <v>1</v>
      </c>
      <c r="BJ1583" s="30">
        <f>'29'!BI23</f>
        <v>65</v>
      </c>
      <c r="BK1583" s="30">
        <f>'29'!BJ23</f>
        <v>170.6</v>
      </c>
      <c r="BL1583" s="30">
        <f>'29'!BK23</f>
        <v>81.887999999999991</v>
      </c>
      <c r="BM1583" s="30">
        <f>'29'!BL23</f>
        <v>88.712000000000003</v>
      </c>
    </row>
    <row r="1584" spans="1:65">
      <c r="A1584" s="78">
        <f>'29'!A24</f>
        <v>42915</v>
      </c>
      <c r="B1584" s="82" t="str">
        <f t="shared" si="24"/>
        <v>07:00:00</v>
      </c>
      <c r="C1584" s="30" t="str">
        <f>'29'!B24</f>
        <v>07H00</v>
      </c>
      <c r="D1584" s="30">
        <f>'29'!C24</f>
        <v>623</v>
      </c>
      <c r="E1584" s="30">
        <f>'29'!D24</f>
        <v>562</v>
      </c>
      <c r="F1584" s="30">
        <f>'29'!E24</f>
        <v>495</v>
      </c>
      <c r="G1584" s="30">
        <f>'29'!F24</f>
        <v>41</v>
      </c>
      <c r="H1584" s="30">
        <f>'29'!G24</f>
        <v>0</v>
      </c>
      <c r="I1584" s="30">
        <f>'29'!H24</f>
        <v>16</v>
      </c>
      <c r="J1584" s="30">
        <f>'29'!I24</f>
        <v>1680</v>
      </c>
      <c r="K1584" s="30">
        <f>'29'!J24</f>
        <v>57</v>
      </c>
      <c r="L1584" s="30">
        <f>'29'!K24</f>
        <v>324</v>
      </c>
      <c r="M1584" s="30">
        <f>'29'!L24</f>
        <v>367</v>
      </c>
      <c r="N1584" s="30">
        <f>'29'!M24</f>
        <v>330</v>
      </c>
      <c r="O1584" s="30">
        <f>'29'!N24</f>
        <v>0</v>
      </c>
      <c r="P1584" s="30">
        <f>'29'!O24</f>
        <v>12</v>
      </c>
      <c r="Q1584" s="30">
        <f>'29'!P24</f>
        <v>13</v>
      </c>
      <c r="R1584" s="30">
        <f>'29'!Q24</f>
        <v>12</v>
      </c>
      <c r="S1584" s="30">
        <f>'29'!R24</f>
        <v>0</v>
      </c>
      <c r="T1584" s="30">
        <f>'29'!S24</f>
        <v>1021</v>
      </c>
      <c r="U1584" s="30">
        <f>'29'!T24</f>
        <v>37</v>
      </c>
      <c r="V1584" s="30">
        <f>'29'!U24</f>
        <v>94</v>
      </c>
      <c r="W1584" s="30">
        <f>'29'!V24</f>
        <v>4.25</v>
      </c>
      <c r="X1584" s="30">
        <f>'29'!W24</f>
        <v>3.5</v>
      </c>
      <c r="Y1584" s="30">
        <f>'29'!X24</f>
        <v>5.2</v>
      </c>
      <c r="Z1584" s="30">
        <f>'29'!Y24</f>
        <v>2.6</v>
      </c>
      <c r="AA1584" s="30">
        <f>'29'!Z24</f>
        <v>4.5</v>
      </c>
      <c r="AB1584" s="30">
        <f>'29'!AA24</f>
        <v>1.6</v>
      </c>
      <c r="AC1584" s="30">
        <f>'29'!AB24</f>
        <v>0</v>
      </c>
      <c r="AD1584" s="30">
        <f>'29'!AC24</f>
        <v>0</v>
      </c>
      <c r="AE1584" s="30">
        <f>'29'!AD24</f>
        <v>0</v>
      </c>
      <c r="AF1584" s="30">
        <f>'29'!AE24</f>
        <v>0.77500000000000002</v>
      </c>
      <c r="AG1584" s="30">
        <f>'29'!AF24</f>
        <v>0</v>
      </c>
      <c r="AH1584" s="30">
        <f>'29'!AG24</f>
        <v>0</v>
      </c>
      <c r="AI1584" s="30">
        <f>'29'!AH24</f>
        <v>0.77500000000000002</v>
      </c>
      <c r="AJ1584" s="30">
        <f>'29'!AI24</f>
        <v>60</v>
      </c>
      <c r="AK1584" s="30">
        <f>'29'!AJ24</f>
        <v>60.774999999999999</v>
      </c>
      <c r="AL1584" s="30">
        <f>'29'!AK24</f>
        <v>111.325</v>
      </c>
      <c r="AM1584" s="30">
        <f>'29'!AL24</f>
        <v>116.425</v>
      </c>
      <c r="AN1584" s="30">
        <f>'29'!AM24</f>
        <v>55.65</v>
      </c>
      <c r="AO1584" s="30">
        <f>'29'!AN24</f>
        <v>0</v>
      </c>
      <c r="AP1584" s="30">
        <f>'29'!AO24</f>
        <v>0</v>
      </c>
      <c r="AQ1584" s="30">
        <f>'29'!AP24</f>
        <v>116.425</v>
      </c>
      <c r="AR1584" s="30">
        <f>'29'!AQ24</f>
        <v>31.33799999999998</v>
      </c>
      <c r="AS1584" s="30">
        <f>'29'!AR24</f>
        <v>0</v>
      </c>
      <c r="AT1584" s="30">
        <f>'29'!AS24</f>
        <v>60.774999999999999</v>
      </c>
      <c r="AU1584" s="30">
        <f>'29'!AT24</f>
        <v>81.887999999999991</v>
      </c>
      <c r="AV1584" s="30">
        <f>'29'!AU24</f>
        <v>142.66299999999998</v>
      </c>
      <c r="AW1584" s="30">
        <f>'29'!AV24</f>
        <v>0</v>
      </c>
      <c r="AX1584" s="30">
        <f>'29'!AW24</f>
        <v>10</v>
      </c>
      <c r="AY1584" s="30">
        <f>'29'!AX24</f>
        <v>200</v>
      </c>
      <c r="AZ1584" s="30">
        <f>'29'!AY24</f>
        <v>0</v>
      </c>
      <c r="BA1584" s="30">
        <f>'29'!AZ24</f>
        <v>18</v>
      </c>
      <c r="BB1584" s="30">
        <f>'29'!BA24</f>
        <v>20</v>
      </c>
      <c r="BC1584" s="30">
        <f>'29'!BB24</f>
        <v>248</v>
      </c>
      <c r="BD1584" s="30">
        <f>'29'!BC24</f>
        <v>235.6</v>
      </c>
      <c r="BE1584" s="30">
        <f>'29'!BD24</f>
        <v>18</v>
      </c>
      <c r="BF1584" s="30">
        <f>'29'!BE24</f>
        <v>20</v>
      </c>
      <c r="BG1584" s="30">
        <f>'29'!BF24</f>
        <v>12</v>
      </c>
      <c r="BH1584" s="30">
        <f>'29'!BG24</f>
        <v>14</v>
      </c>
      <c r="BI1584" s="30">
        <f>'29'!BH24</f>
        <v>1</v>
      </c>
      <c r="BJ1584" s="30">
        <f>'29'!BI24</f>
        <v>65</v>
      </c>
      <c r="BK1584" s="30">
        <f>'29'!BJ24</f>
        <v>170.6</v>
      </c>
      <c r="BL1584" s="30">
        <f>'29'!BK24</f>
        <v>81.887999999999991</v>
      </c>
      <c r="BM1584" s="30">
        <f>'29'!BL24</f>
        <v>88.712000000000003</v>
      </c>
    </row>
    <row r="1585" spans="1:65">
      <c r="A1585" s="78">
        <f>'29'!A25</f>
        <v>42915</v>
      </c>
      <c r="B1585" s="82" t="str">
        <f t="shared" si="24"/>
        <v>07:30:00</v>
      </c>
      <c r="C1585" s="30" t="str">
        <f>'29'!B25</f>
        <v>07H30</v>
      </c>
      <c r="D1585" s="30">
        <f>'29'!C25</f>
        <v>662</v>
      </c>
      <c r="E1585" s="30">
        <f>'29'!D25</f>
        <v>638</v>
      </c>
      <c r="F1585" s="30">
        <f>'29'!E25</f>
        <v>533</v>
      </c>
      <c r="G1585" s="30">
        <f>'29'!F25</f>
        <v>44</v>
      </c>
      <c r="H1585" s="30">
        <f>'29'!G25</f>
        <v>0</v>
      </c>
      <c r="I1585" s="30">
        <f>'29'!H25</f>
        <v>17</v>
      </c>
      <c r="J1585" s="30">
        <f>'29'!I25</f>
        <v>1833</v>
      </c>
      <c r="K1585" s="30">
        <f>'29'!J25</f>
        <v>61</v>
      </c>
      <c r="L1585" s="30">
        <f>'29'!K25</f>
        <v>326</v>
      </c>
      <c r="M1585" s="30">
        <f>'29'!L25</f>
        <v>393</v>
      </c>
      <c r="N1585" s="30">
        <f>'29'!M25</f>
        <v>350</v>
      </c>
      <c r="O1585" s="30">
        <f>'29'!N25</f>
        <v>0</v>
      </c>
      <c r="P1585" s="30">
        <f>'29'!O25</f>
        <v>12</v>
      </c>
      <c r="Q1585" s="30">
        <f>'29'!P25</f>
        <v>14</v>
      </c>
      <c r="R1585" s="30">
        <f>'29'!Q25</f>
        <v>12</v>
      </c>
      <c r="S1585" s="30">
        <f>'29'!R25</f>
        <v>0</v>
      </c>
      <c r="T1585" s="30">
        <f>'29'!S25</f>
        <v>1069</v>
      </c>
      <c r="U1585" s="30">
        <f>'29'!T25</f>
        <v>38</v>
      </c>
      <c r="V1585" s="30">
        <f>'29'!U25</f>
        <v>99</v>
      </c>
      <c r="W1585" s="30">
        <f>'29'!V25</f>
        <v>4.25</v>
      </c>
      <c r="X1585" s="30">
        <f>'29'!W25</f>
        <v>3.5</v>
      </c>
      <c r="Y1585" s="30">
        <f>'29'!X25</f>
        <v>5.2</v>
      </c>
      <c r="Z1585" s="30">
        <f>'29'!Y25</f>
        <v>2.6</v>
      </c>
      <c r="AA1585" s="30">
        <f>'29'!Z25</f>
        <v>4.5</v>
      </c>
      <c r="AB1585" s="30">
        <f>'29'!AA25</f>
        <v>1.6</v>
      </c>
      <c r="AC1585" s="30">
        <f>'29'!AB25</f>
        <v>0</v>
      </c>
      <c r="AD1585" s="30">
        <f>'29'!AC25</f>
        <v>0</v>
      </c>
      <c r="AE1585" s="30">
        <f>'29'!AD25</f>
        <v>0</v>
      </c>
      <c r="AF1585" s="30">
        <f>'29'!AE25</f>
        <v>0.77500000000000002</v>
      </c>
      <c r="AG1585" s="30">
        <f>'29'!AF25</f>
        <v>0</v>
      </c>
      <c r="AH1585" s="30">
        <f>'29'!AG25</f>
        <v>0</v>
      </c>
      <c r="AI1585" s="30">
        <f>'29'!AH25</f>
        <v>0.77500000000000002</v>
      </c>
      <c r="AJ1585" s="30">
        <f>'29'!AI25</f>
        <v>60</v>
      </c>
      <c r="AK1585" s="30">
        <f>'29'!AJ25</f>
        <v>60.774999999999999</v>
      </c>
      <c r="AL1585" s="30">
        <f>'29'!AK25</f>
        <v>116.325</v>
      </c>
      <c r="AM1585" s="30">
        <f>'29'!AL25</f>
        <v>121.425</v>
      </c>
      <c r="AN1585" s="30">
        <f>'29'!AM25</f>
        <v>60.65</v>
      </c>
      <c r="AO1585" s="30">
        <f>'29'!AN25</f>
        <v>0</v>
      </c>
      <c r="AP1585" s="30">
        <f>'29'!AO25</f>
        <v>0</v>
      </c>
      <c r="AQ1585" s="30">
        <f>'29'!AP25</f>
        <v>121.425</v>
      </c>
      <c r="AR1585" s="30">
        <f>'29'!AQ25</f>
        <v>26.33799999999998</v>
      </c>
      <c r="AS1585" s="30">
        <f>'29'!AR25</f>
        <v>0</v>
      </c>
      <c r="AT1585" s="30">
        <f>'29'!AS25</f>
        <v>60.774999999999999</v>
      </c>
      <c r="AU1585" s="30">
        <f>'29'!AT25</f>
        <v>81.887999999999991</v>
      </c>
      <c r="AV1585" s="30">
        <f>'29'!AU25</f>
        <v>142.66299999999998</v>
      </c>
      <c r="AW1585" s="30">
        <f>'29'!AV25</f>
        <v>0</v>
      </c>
      <c r="AX1585" s="30">
        <f>'29'!AW25</f>
        <v>10</v>
      </c>
      <c r="AY1585" s="30">
        <f>'29'!AX25</f>
        <v>200</v>
      </c>
      <c r="AZ1585" s="30">
        <f>'29'!AY25</f>
        <v>0</v>
      </c>
      <c r="BA1585" s="30">
        <f>'29'!AZ25</f>
        <v>18</v>
      </c>
      <c r="BB1585" s="30">
        <f>'29'!BA25</f>
        <v>20</v>
      </c>
      <c r="BC1585" s="30">
        <f>'29'!BB25</f>
        <v>248</v>
      </c>
      <c r="BD1585" s="30">
        <f>'29'!BC25</f>
        <v>235.6</v>
      </c>
      <c r="BE1585" s="30">
        <f>'29'!BD25</f>
        <v>18</v>
      </c>
      <c r="BF1585" s="30">
        <f>'29'!BE25</f>
        <v>20</v>
      </c>
      <c r="BG1585" s="30">
        <f>'29'!BF25</f>
        <v>12</v>
      </c>
      <c r="BH1585" s="30">
        <f>'29'!BG25</f>
        <v>14</v>
      </c>
      <c r="BI1585" s="30">
        <f>'29'!BH25</f>
        <v>1</v>
      </c>
      <c r="BJ1585" s="30">
        <f>'29'!BI25</f>
        <v>65</v>
      </c>
      <c r="BK1585" s="30">
        <f>'29'!BJ25</f>
        <v>170.6</v>
      </c>
      <c r="BL1585" s="30">
        <f>'29'!BK25</f>
        <v>81.887999999999991</v>
      </c>
      <c r="BM1585" s="30">
        <f>'29'!BL25</f>
        <v>88.712000000000003</v>
      </c>
    </row>
    <row r="1586" spans="1:65">
      <c r="A1586" s="78">
        <f>'29'!A26</f>
        <v>42915</v>
      </c>
      <c r="B1586" s="82" t="str">
        <f t="shared" si="24"/>
        <v>08:00:00</v>
      </c>
      <c r="C1586" s="30" t="str">
        <f>'29'!B26</f>
        <v>08H00</v>
      </c>
      <c r="D1586" s="30">
        <f>'29'!C26</f>
        <v>727</v>
      </c>
      <c r="E1586" s="30">
        <f>'29'!D26</f>
        <v>682</v>
      </c>
      <c r="F1586" s="30">
        <f>'29'!E26</f>
        <v>575</v>
      </c>
      <c r="G1586" s="30">
        <f>'29'!F26</f>
        <v>48</v>
      </c>
      <c r="H1586" s="30">
        <f>'29'!G26</f>
        <v>0</v>
      </c>
      <c r="I1586" s="30">
        <f>'29'!H26</f>
        <v>19</v>
      </c>
      <c r="J1586" s="30">
        <f>'29'!I26</f>
        <v>1984</v>
      </c>
      <c r="K1586" s="30">
        <f>'29'!J26</f>
        <v>67</v>
      </c>
      <c r="L1586" s="30">
        <f>'29'!K26</f>
        <v>337</v>
      </c>
      <c r="M1586" s="30">
        <f>'29'!L26</f>
        <v>425</v>
      </c>
      <c r="N1586" s="30">
        <f>'29'!M26</f>
        <v>350</v>
      </c>
      <c r="O1586" s="30">
        <f>'29'!N26</f>
        <v>0</v>
      </c>
      <c r="P1586" s="30">
        <f>'29'!O26</f>
        <v>12</v>
      </c>
      <c r="Q1586" s="30">
        <f>'29'!P26</f>
        <v>14</v>
      </c>
      <c r="R1586" s="30">
        <f>'29'!Q26</f>
        <v>12</v>
      </c>
      <c r="S1586" s="30">
        <f>'29'!R26</f>
        <v>0</v>
      </c>
      <c r="T1586" s="30">
        <f>'29'!S26</f>
        <v>1112</v>
      </c>
      <c r="U1586" s="30">
        <f>'29'!T26</f>
        <v>38</v>
      </c>
      <c r="V1586" s="30">
        <f>'29'!U26</f>
        <v>105</v>
      </c>
      <c r="W1586" s="30">
        <f>'29'!V26</f>
        <v>4.87</v>
      </c>
      <c r="X1586" s="30">
        <f>'29'!W26</f>
        <v>3.5</v>
      </c>
      <c r="Y1586" s="30">
        <f>'29'!X26</f>
        <v>5.7</v>
      </c>
      <c r="Z1586" s="30">
        <f>'29'!Y26</f>
        <v>2.8</v>
      </c>
      <c r="AA1586" s="30">
        <f>'29'!Z26</f>
        <v>5</v>
      </c>
      <c r="AB1586" s="30">
        <f>'29'!AA26</f>
        <v>1.8</v>
      </c>
      <c r="AC1586" s="30">
        <f>'29'!AB26</f>
        <v>0</v>
      </c>
      <c r="AD1586" s="30">
        <f>'29'!AC26</f>
        <v>0</v>
      </c>
      <c r="AE1586" s="30">
        <f>'29'!AD26</f>
        <v>0</v>
      </c>
      <c r="AF1586" s="30">
        <f>'29'!AE26</f>
        <v>0.8</v>
      </c>
      <c r="AG1586" s="30">
        <f>'29'!AF26</f>
        <v>0</v>
      </c>
      <c r="AH1586" s="30">
        <f>'29'!AG26</f>
        <v>0</v>
      </c>
      <c r="AI1586" s="30">
        <f>'29'!AH26</f>
        <v>0.8</v>
      </c>
      <c r="AJ1586" s="30">
        <f>'29'!AI26</f>
        <v>60</v>
      </c>
      <c r="AK1586" s="30">
        <f>'29'!AJ26</f>
        <v>60.8</v>
      </c>
      <c r="AL1586" s="30">
        <f>'29'!AK26</f>
        <v>124.17</v>
      </c>
      <c r="AM1586" s="30">
        <f>'29'!AL26</f>
        <v>129.47</v>
      </c>
      <c r="AN1586" s="30">
        <f>'29'!AM26</f>
        <v>68.67</v>
      </c>
      <c r="AO1586" s="30">
        <f>'29'!AN26</f>
        <v>0</v>
      </c>
      <c r="AP1586" s="30">
        <f>'29'!AO26</f>
        <v>0</v>
      </c>
      <c r="AQ1586" s="30">
        <f>'29'!AP26</f>
        <v>129.47</v>
      </c>
      <c r="AR1586" s="30">
        <f>'29'!AQ26</f>
        <v>18.517999999999986</v>
      </c>
      <c r="AS1586" s="30">
        <f>'29'!AR26</f>
        <v>0</v>
      </c>
      <c r="AT1586" s="30">
        <f>'29'!AS26</f>
        <v>60.8</v>
      </c>
      <c r="AU1586" s="30">
        <f>'29'!AT26</f>
        <v>81.887999999999991</v>
      </c>
      <c r="AV1586" s="30">
        <f>'29'!AU26</f>
        <v>142.68799999999999</v>
      </c>
      <c r="AW1586" s="30">
        <f>'29'!AV26</f>
        <v>0</v>
      </c>
      <c r="AX1586" s="30">
        <f>'29'!AW26</f>
        <v>10</v>
      </c>
      <c r="AY1586" s="30">
        <f>'29'!AX26</f>
        <v>200</v>
      </c>
      <c r="AZ1586" s="30">
        <f>'29'!AY26</f>
        <v>0</v>
      </c>
      <c r="BA1586" s="30">
        <f>'29'!AZ26</f>
        <v>18</v>
      </c>
      <c r="BB1586" s="30">
        <f>'29'!BA26</f>
        <v>20</v>
      </c>
      <c r="BC1586" s="30">
        <f>'29'!BB26</f>
        <v>248</v>
      </c>
      <c r="BD1586" s="30">
        <f>'29'!BC26</f>
        <v>235.6</v>
      </c>
      <c r="BE1586" s="30">
        <f>'29'!BD26</f>
        <v>18</v>
      </c>
      <c r="BF1586" s="30">
        <f>'29'!BE26</f>
        <v>20</v>
      </c>
      <c r="BG1586" s="30">
        <f>'29'!BF26</f>
        <v>12</v>
      </c>
      <c r="BH1586" s="30">
        <f>'29'!BG26</f>
        <v>14</v>
      </c>
      <c r="BI1586" s="30">
        <f>'29'!BH26</f>
        <v>1</v>
      </c>
      <c r="BJ1586" s="30">
        <f>'29'!BI26</f>
        <v>65</v>
      </c>
      <c r="BK1586" s="30">
        <f>'29'!BJ26</f>
        <v>170.6</v>
      </c>
      <c r="BL1586" s="30">
        <f>'29'!BK26</f>
        <v>81.887999999999991</v>
      </c>
      <c r="BM1586" s="30">
        <f>'29'!BL26</f>
        <v>88.712000000000003</v>
      </c>
    </row>
    <row r="1587" spans="1:65">
      <c r="A1587" s="78">
        <f>'29'!A27</f>
        <v>42915</v>
      </c>
      <c r="B1587" s="82" t="str">
        <f t="shared" si="24"/>
        <v>08:30:00</v>
      </c>
      <c r="C1587" s="30" t="str">
        <f>'29'!B27</f>
        <v>08H30</v>
      </c>
      <c r="D1587" s="30">
        <f>'29'!C27</f>
        <v>767</v>
      </c>
      <c r="E1587" s="30">
        <f>'29'!D27</f>
        <v>705</v>
      </c>
      <c r="F1587" s="30">
        <f>'29'!E27</f>
        <v>612</v>
      </c>
      <c r="G1587" s="30">
        <f>'29'!F27</f>
        <v>50</v>
      </c>
      <c r="H1587" s="30">
        <f>'29'!G27</f>
        <v>0</v>
      </c>
      <c r="I1587" s="30">
        <f>'29'!H27</f>
        <v>20</v>
      </c>
      <c r="J1587" s="30">
        <f>'29'!I27</f>
        <v>2084</v>
      </c>
      <c r="K1587" s="30">
        <f>'29'!J27</f>
        <v>70</v>
      </c>
      <c r="L1587" s="30">
        <f>'29'!K27</f>
        <v>349</v>
      </c>
      <c r="M1587" s="30">
        <f>'29'!L27</f>
        <v>442</v>
      </c>
      <c r="N1587" s="30">
        <f>'29'!M27</f>
        <v>400</v>
      </c>
      <c r="O1587" s="30">
        <f>'29'!N27</f>
        <v>0</v>
      </c>
      <c r="P1587" s="30">
        <f>'29'!O27</f>
        <v>13</v>
      </c>
      <c r="Q1587" s="30">
        <f>'29'!P27</f>
        <v>15</v>
      </c>
      <c r="R1587" s="30">
        <f>'29'!Q27</f>
        <v>14</v>
      </c>
      <c r="S1587" s="30">
        <f>'29'!R27</f>
        <v>0</v>
      </c>
      <c r="T1587" s="30">
        <f>'29'!S27</f>
        <v>1191</v>
      </c>
      <c r="U1587" s="30">
        <f>'29'!T27</f>
        <v>42</v>
      </c>
      <c r="V1587" s="30">
        <f>'29'!U27</f>
        <v>112</v>
      </c>
      <c r="W1587" s="30">
        <f>'29'!V27</f>
        <v>4.87</v>
      </c>
      <c r="X1587" s="30">
        <f>'29'!W27</f>
        <v>3.5</v>
      </c>
      <c r="Y1587" s="30">
        <f>'29'!X27</f>
        <v>5.7</v>
      </c>
      <c r="Z1587" s="30">
        <f>'29'!Y27</f>
        <v>2.8</v>
      </c>
      <c r="AA1587" s="30">
        <f>'29'!Z27</f>
        <v>5</v>
      </c>
      <c r="AB1587" s="30">
        <f>'29'!AA27</f>
        <v>1.8</v>
      </c>
      <c r="AC1587" s="30">
        <f>'29'!AB27</f>
        <v>0</v>
      </c>
      <c r="AD1587" s="30">
        <f>'29'!AC27</f>
        <v>0</v>
      </c>
      <c r="AE1587" s="30">
        <f>'29'!AD27</f>
        <v>0</v>
      </c>
      <c r="AF1587" s="30">
        <f>'29'!AE27</f>
        <v>0.8</v>
      </c>
      <c r="AG1587" s="30">
        <f>'29'!AF27</f>
        <v>0</v>
      </c>
      <c r="AH1587" s="30">
        <f>'29'!AG27</f>
        <v>0</v>
      </c>
      <c r="AI1587" s="30">
        <f>'29'!AH27</f>
        <v>0.8</v>
      </c>
      <c r="AJ1587" s="30">
        <f>'29'!AI27</f>
        <v>60</v>
      </c>
      <c r="AK1587" s="30">
        <f>'29'!AJ27</f>
        <v>60.8</v>
      </c>
      <c r="AL1587" s="30">
        <f>'29'!AK27</f>
        <v>131.17000000000002</v>
      </c>
      <c r="AM1587" s="30">
        <f>'29'!AL27</f>
        <v>136.47000000000003</v>
      </c>
      <c r="AN1587" s="30">
        <f>'29'!AM27</f>
        <v>75.67000000000003</v>
      </c>
      <c r="AO1587" s="30">
        <f>'29'!AN27</f>
        <v>0</v>
      </c>
      <c r="AP1587" s="30">
        <f>'29'!AO27</f>
        <v>0</v>
      </c>
      <c r="AQ1587" s="30">
        <f>'29'!AP27</f>
        <v>136.47000000000003</v>
      </c>
      <c r="AR1587" s="30">
        <f>'29'!AQ27</f>
        <v>11.517999999999972</v>
      </c>
      <c r="AS1587" s="30">
        <f>'29'!AR27</f>
        <v>0</v>
      </c>
      <c r="AT1587" s="30">
        <f>'29'!AS27</f>
        <v>60.8</v>
      </c>
      <c r="AU1587" s="30">
        <f>'29'!AT27</f>
        <v>81.887999999999991</v>
      </c>
      <c r="AV1587" s="30">
        <f>'29'!AU27</f>
        <v>142.68799999999999</v>
      </c>
      <c r="AW1587" s="30">
        <f>'29'!AV27</f>
        <v>0</v>
      </c>
      <c r="AX1587" s="30">
        <f>'29'!AW27</f>
        <v>10</v>
      </c>
      <c r="AY1587" s="30">
        <f>'29'!AX27</f>
        <v>200</v>
      </c>
      <c r="AZ1587" s="30">
        <f>'29'!AY27</f>
        <v>0</v>
      </c>
      <c r="BA1587" s="30">
        <f>'29'!AZ27</f>
        <v>18</v>
      </c>
      <c r="BB1587" s="30">
        <f>'29'!BA27</f>
        <v>20</v>
      </c>
      <c r="BC1587" s="30">
        <f>'29'!BB27</f>
        <v>248</v>
      </c>
      <c r="BD1587" s="30">
        <f>'29'!BC27</f>
        <v>235.6</v>
      </c>
      <c r="BE1587" s="30">
        <f>'29'!BD27</f>
        <v>18</v>
      </c>
      <c r="BF1587" s="30">
        <f>'29'!BE27</f>
        <v>20</v>
      </c>
      <c r="BG1587" s="30">
        <f>'29'!BF27</f>
        <v>12</v>
      </c>
      <c r="BH1587" s="30">
        <f>'29'!BG27</f>
        <v>14</v>
      </c>
      <c r="BI1587" s="30">
        <f>'29'!BH27</f>
        <v>1</v>
      </c>
      <c r="BJ1587" s="30">
        <f>'29'!BI27</f>
        <v>65</v>
      </c>
      <c r="BK1587" s="30">
        <f>'29'!BJ27</f>
        <v>170.6</v>
      </c>
      <c r="BL1587" s="30">
        <f>'29'!BK27</f>
        <v>81.887999999999991</v>
      </c>
      <c r="BM1587" s="30">
        <f>'29'!BL27</f>
        <v>88.712000000000003</v>
      </c>
    </row>
    <row r="1588" spans="1:65">
      <c r="A1588" s="78">
        <f>'29'!A28</f>
        <v>42915</v>
      </c>
      <c r="B1588" s="82" t="str">
        <f t="shared" si="24"/>
        <v>09:00:00</v>
      </c>
      <c r="C1588" s="30" t="str">
        <f>'29'!B28</f>
        <v>09H00</v>
      </c>
      <c r="D1588" s="30">
        <f>'29'!C28</f>
        <v>771</v>
      </c>
      <c r="E1588" s="30">
        <f>'29'!D28</f>
        <v>720</v>
      </c>
      <c r="F1588" s="30">
        <f>'29'!E28</f>
        <v>616</v>
      </c>
      <c r="G1588" s="30">
        <f>'29'!F28</f>
        <v>51</v>
      </c>
      <c r="H1588" s="30">
        <f>'29'!G28</f>
        <v>0</v>
      </c>
      <c r="I1588" s="30">
        <f>'29'!H28</f>
        <v>20</v>
      </c>
      <c r="J1588" s="30">
        <f>'29'!I28</f>
        <v>2107</v>
      </c>
      <c r="K1588" s="30">
        <f>'29'!J28</f>
        <v>71</v>
      </c>
      <c r="L1588" s="30">
        <f>'29'!K28</f>
        <v>362</v>
      </c>
      <c r="M1588" s="30">
        <f>'29'!L28</f>
        <v>452</v>
      </c>
      <c r="N1588" s="30">
        <f>'29'!M28</f>
        <v>380</v>
      </c>
      <c r="O1588" s="30">
        <f>'29'!N28</f>
        <v>0</v>
      </c>
      <c r="P1588" s="30">
        <f>'29'!O28</f>
        <v>13</v>
      </c>
      <c r="Q1588" s="30">
        <f>'29'!P28</f>
        <v>15</v>
      </c>
      <c r="R1588" s="30">
        <f>'29'!Q28</f>
        <v>13</v>
      </c>
      <c r="S1588" s="30">
        <f>'29'!R28</f>
        <v>0</v>
      </c>
      <c r="T1588" s="30">
        <f>'29'!S28</f>
        <v>1194</v>
      </c>
      <c r="U1588" s="30">
        <f>'29'!T28</f>
        <v>41</v>
      </c>
      <c r="V1588" s="30">
        <f>'29'!U28</f>
        <v>112</v>
      </c>
      <c r="W1588" s="30">
        <f>'29'!V28</f>
        <v>4.87</v>
      </c>
      <c r="X1588" s="30">
        <f>'29'!W28</f>
        <v>3.5</v>
      </c>
      <c r="Y1588" s="30">
        <f>'29'!X28</f>
        <v>5.7</v>
      </c>
      <c r="Z1588" s="30">
        <f>'29'!Y28</f>
        <v>2.9</v>
      </c>
      <c r="AA1588" s="30">
        <f>'29'!Z28</f>
        <v>5.0999999999999996</v>
      </c>
      <c r="AB1588" s="30">
        <f>'29'!AA28</f>
        <v>1.9</v>
      </c>
      <c r="AC1588" s="30">
        <f>'29'!AB28</f>
        <v>0</v>
      </c>
      <c r="AD1588" s="30">
        <f>'29'!AC28</f>
        <v>0</v>
      </c>
      <c r="AE1588" s="30">
        <f>'29'!AD28</f>
        <v>0</v>
      </c>
      <c r="AF1588" s="30">
        <f>'29'!AE28</f>
        <v>0.8</v>
      </c>
      <c r="AG1588" s="30">
        <f>'29'!AF28</f>
        <v>0</v>
      </c>
      <c r="AH1588" s="30">
        <f>'29'!AG28</f>
        <v>0</v>
      </c>
      <c r="AI1588" s="30">
        <f>'29'!AH28</f>
        <v>0.8</v>
      </c>
      <c r="AJ1588" s="30">
        <f>'29'!AI28</f>
        <v>75</v>
      </c>
      <c r="AK1588" s="30">
        <f>'29'!AJ28</f>
        <v>75.8</v>
      </c>
      <c r="AL1588" s="30">
        <f>'29'!AK28</f>
        <v>131.37</v>
      </c>
      <c r="AM1588" s="30">
        <f>'29'!AL28</f>
        <v>136.77000000000001</v>
      </c>
      <c r="AN1588" s="30">
        <f>'29'!AM28</f>
        <v>60.970000000000013</v>
      </c>
      <c r="AO1588" s="30">
        <f>'29'!AN28</f>
        <v>0</v>
      </c>
      <c r="AP1588" s="30">
        <f>'29'!AO28</f>
        <v>0</v>
      </c>
      <c r="AQ1588" s="30">
        <f>'29'!AP28</f>
        <v>136.77000000000001</v>
      </c>
      <c r="AR1588" s="30">
        <f>'29'!AQ28</f>
        <v>26.317999999999984</v>
      </c>
      <c r="AS1588" s="30">
        <f>'29'!AR28</f>
        <v>0</v>
      </c>
      <c r="AT1588" s="30">
        <f>'29'!AS28</f>
        <v>75.8</v>
      </c>
      <c r="AU1588" s="30">
        <f>'29'!AT28</f>
        <v>81.887999999999991</v>
      </c>
      <c r="AV1588" s="30">
        <f>'29'!AU28</f>
        <v>157.68799999999999</v>
      </c>
      <c r="AW1588" s="30">
        <f>'29'!AV28</f>
        <v>0</v>
      </c>
      <c r="AX1588" s="30">
        <f>'29'!AW28</f>
        <v>10</v>
      </c>
      <c r="AY1588" s="30">
        <f>'29'!AX28</f>
        <v>200</v>
      </c>
      <c r="AZ1588" s="30">
        <f>'29'!AY28</f>
        <v>0</v>
      </c>
      <c r="BA1588" s="30">
        <f>'29'!AZ28</f>
        <v>18</v>
      </c>
      <c r="BB1588" s="30">
        <f>'29'!BA28</f>
        <v>20</v>
      </c>
      <c r="BC1588" s="30">
        <f>'29'!BB28</f>
        <v>248</v>
      </c>
      <c r="BD1588" s="30">
        <f>'29'!BC28</f>
        <v>235.6</v>
      </c>
      <c r="BE1588" s="30">
        <f>'29'!BD28</f>
        <v>18</v>
      </c>
      <c r="BF1588" s="30">
        <f>'29'!BE28</f>
        <v>20</v>
      </c>
      <c r="BG1588" s="30">
        <f>'29'!BF28</f>
        <v>12</v>
      </c>
      <c r="BH1588" s="30">
        <f>'29'!BG28</f>
        <v>14</v>
      </c>
      <c r="BI1588" s="30">
        <f>'29'!BH28</f>
        <v>1</v>
      </c>
      <c r="BJ1588" s="30">
        <f>'29'!BI28</f>
        <v>65</v>
      </c>
      <c r="BK1588" s="30">
        <f>'29'!BJ28</f>
        <v>170.6</v>
      </c>
      <c r="BL1588" s="30">
        <f>'29'!BK28</f>
        <v>81.887999999999991</v>
      </c>
      <c r="BM1588" s="30">
        <f>'29'!BL28</f>
        <v>88.712000000000003</v>
      </c>
    </row>
    <row r="1589" spans="1:65">
      <c r="A1589" s="78">
        <f>'29'!A29</f>
        <v>42915</v>
      </c>
      <c r="B1589" s="82" t="str">
        <f t="shared" si="24"/>
        <v>09:30:00</v>
      </c>
      <c r="C1589" s="30" t="str">
        <f>'29'!B29</f>
        <v>09H30</v>
      </c>
      <c r="D1589" s="30">
        <f>'29'!C29</f>
        <v>776</v>
      </c>
      <c r="E1589" s="30">
        <f>'29'!D29</f>
        <v>728</v>
      </c>
      <c r="F1589" s="30">
        <f>'29'!E29</f>
        <v>621</v>
      </c>
      <c r="G1589" s="30">
        <f>'29'!F29</f>
        <v>51</v>
      </c>
      <c r="H1589" s="30">
        <f>'29'!G29</f>
        <v>0</v>
      </c>
      <c r="I1589" s="30">
        <f>'29'!H29</f>
        <v>20</v>
      </c>
      <c r="J1589" s="30">
        <f>'29'!I29</f>
        <v>2125</v>
      </c>
      <c r="K1589" s="30">
        <f>'29'!J29</f>
        <v>71</v>
      </c>
      <c r="L1589" s="30">
        <f>'29'!K29</f>
        <v>350</v>
      </c>
      <c r="M1589" s="30">
        <f>'29'!L29</f>
        <v>461</v>
      </c>
      <c r="N1589" s="30">
        <f>'29'!M29</f>
        <v>410</v>
      </c>
      <c r="O1589" s="30">
        <f>'29'!N29</f>
        <v>0</v>
      </c>
      <c r="P1589" s="30">
        <f>'29'!O29</f>
        <v>13</v>
      </c>
      <c r="Q1589" s="30">
        <f>'29'!P29</f>
        <v>16</v>
      </c>
      <c r="R1589" s="30">
        <f>'29'!Q29</f>
        <v>14</v>
      </c>
      <c r="S1589" s="30">
        <f>'29'!R29</f>
        <v>0</v>
      </c>
      <c r="T1589" s="30">
        <f>'29'!S29</f>
        <v>1221</v>
      </c>
      <c r="U1589" s="30">
        <f>'29'!T29</f>
        <v>43</v>
      </c>
      <c r="V1589" s="30">
        <f>'29'!U29</f>
        <v>114</v>
      </c>
      <c r="W1589" s="30">
        <f>'29'!V29</f>
        <v>4.87</v>
      </c>
      <c r="X1589" s="30">
        <f>'29'!W29</f>
        <v>3.5</v>
      </c>
      <c r="Y1589" s="30">
        <f>'29'!X29</f>
        <v>5.7</v>
      </c>
      <c r="Z1589" s="30">
        <f>'29'!Y29</f>
        <v>2.9</v>
      </c>
      <c r="AA1589" s="30">
        <f>'29'!Z29</f>
        <v>5.0999999999999996</v>
      </c>
      <c r="AB1589" s="30">
        <f>'29'!AA29</f>
        <v>1.9</v>
      </c>
      <c r="AC1589" s="30">
        <f>'29'!AB29</f>
        <v>0</v>
      </c>
      <c r="AD1589" s="30">
        <f>'29'!AC29</f>
        <v>0</v>
      </c>
      <c r="AE1589" s="30">
        <f>'29'!AD29</f>
        <v>0</v>
      </c>
      <c r="AF1589" s="30">
        <f>'29'!AE29</f>
        <v>0.8</v>
      </c>
      <c r="AG1589" s="30">
        <f>'29'!AF29</f>
        <v>0</v>
      </c>
      <c r="AH1589" s="30">
        <f>'29'!AG29</f>
        <v>0</v>
      </c>
      <c r="AI1589" s="30">
        <f>'29'!AH29</f>
        <v>0.8</v>
      </c>
      <c r="AJ1589" s="30">
        <f>'29'!AI29</f>
        <v>75</v>
      </c>
      <c r="AK1589" s="30">
        <f>'29'!AJ29</f>
        <v>75.8</v>
      </c>
      <c r="AL1589" s="30">
        <f>'29'!AK29</f>
        <v>133.37000000000003</v>
      </c>
      <c r="AM1589" s="30">
        <f>'29'!AL29</f>
        <v>138.77000000000004</v>
      </c>
      <c r="AN1589" s="30">
        <f>'29'!AM29</f>
        <v>62.970000000000041</v>
      </c>
      <c r="AO1589" s="30">
        <f>'29'!AN29</f>
        <v>0</v>
      </c>
      <c r="AP1589" s="30">
        <f>'29'!AO29</f>
        <v>0</v>
      </c>
      <c r="AQ1589" s="30">
        <f>'29'!AP29</f>
        <v>138.77000000000004</v>
      </c>
      <c r="AR1589" s="30">
        <f>'29'!AQ29</f>
        <v>24.317999999999955</v>
      </c>
      <c r="AS1589" s="30">
        <f>'29'!AR29</f>
        <v>0</v>
      </c>
      <c r="AT1589" s="30">
        <f>'29'!AS29</f>
        <v>75.8</v>
      </c>
      <c r="AU1589" s="30">
        <f>'29'!AT29</f>
        <v>81.887999999999991</v>
      </c>
      <c r="AV1589" s="30">
        <f>'29'!AU29</f>
        <v>157.68799999999999</v>
      </c>
      <c r="AW1589" s="30">
        <f>'29'!AV29</f>
        <v>0</v>
      </c>
      <c r="AX1589" s="30">
        <f>'29'!AW29</f>
        <v>10</v>
      </c>
      <c r="AY1589" s="30">
        <f>'29'!AX29</f>
        <v>200</v>
      </c>
      <c r="AZ1589" s="30">
        <f>'29'!AY29</f>
        <v>0</v>
      </c>
      <c r="BA1589" s="30">
        <f>'29'!AZ29</f>
        <v>18</v>
      </c>
      <c r="BB1589" s="30">
        <f>'29'!BA29</f>
        <v>20</v>
      </c>
      <c r="BC1589" s="30">
        <f>'29'!BB29</f>
        <v>248</v>
      </c>
      <c r="BD1589" s="30">
        <f>'29'!BC29</f>
        <v>235.6</v>
      </c>
      <c r="BE1589" s="30">
        <f>'29'!BD29</f>
        <v>18</v>
      </c>
      <c r="BF1589" s="30">
        <f>'29'!BE29</f>
        <v>20</v>
      </c>
      <c r="BG1589" s="30">
        <f>'29'!BF29</f>
        <v>12</v>
      </c>
      <c r="BH1589" s="30">
        <f>'29'!BG29</f>
        <v>14</v>
      </c>
      <c r="BI1589" s="30">
        <f>'29'!BH29</f>
        <v>1</v>
      </c>
      <c r="BJ1589" s="30">
        <f>'29'!BI29</f>
        <v>65</v>
      </c>
      <c r="BK1589" s="30">
        <f>'29'!BJ29</f>
        <v>170.6</v>
      </c>
      <c r="BL1589" s="30">
        <f>'29'!BK29</f>
        <v>81.887999999999991</v>
      </c>
      <c r="BM1589" s="30">
        <f>'29'!BL29</f>
        <v>88.712000000000003</v>
      </c>
    </row>
    <row r="1590" spans="1:65">
      <c r="A1590" s="78">
        <f>'29'!A30</f>
        <v>42915</v>
      </c>
      <c r="B1590" s="82" t="str">
        <f t="shared" si="24"/>
        <v>10:00:00</v>
      </c>
      <c r="C1590" s="30" t="str">
        <f>'29'!B30</f>
        <v>10H00</v>
      </c>
      <c r="D1590" s="30">
        <f>'29'!C30</f>
        <v>786</v>
      </c>
      <c r="E1590" s="30">
        <f>'29'!D30</f>
        <v>734</v>
      </c>
      <c r="F1590" s="30">
        <f>'29'!E30</f>
        <v>629</v>
      </c>
      <c r="G1590" s="30">
        <f>'29'!F30</f>
        <v>52</v>
      </c>
      <c r="H1590" s="30">
        <f>'29'!G30</f>
        <v>0</v>
      </c>
      <c r="I1590" s="30">
        <f>'29'!H30</f>
        <v>21</v>
      </c>
      <c r="J1590" s="30">
        <f>'29'!I30</f>
        <v>2149</v>
      </c>
      <c r="K1590" s="30">
        <f>'29'!J30</f>
        <v>73</v>
      </c>
      <c r="L1590" s="30">
        <f>'29'!K30</f>
        <v>355</v>
      </c>
      <c r="M1590" s="30">
        <f>'29'!L30</f>
        <v>468</v>
      </c>
      <c r="N1590" s="30">
        <f>'29'!M30</f>
        <v>390</v>
      </c>
      <c r="O1590" s="30">
        <f>'29'!N30</f>
        <v>0</v>
      </c>
      <c r="P1590" s="30">
        <f>'29'!O30</f>
        <v>13</v>
      </c>
      <c r="Q1590" s="30">
        <f>'29'!P30</f>
        <v>16</v>
      </c>
      <c r="R1590" s="30">
        <f>'29'!Q30</f>
        <v>14</v>
      </c>
      <c r="S1590" s="30">
        <f>'29'!R30</f>
        <v>0</v>
      </c>
      <c r="T1590" s="30">
        <f>'29'!S30</f>
        <v>1213</v>
      </c>
      <c r="U1590" s="30">
        <f>'29'!T30</f>
        <v>43</v>
      </c>
      <c r="V1590" s="30">
        <f>'29'!U30</f>
        <v>116</v>
      </c>
      <c r="W1590" s="30">
        <f>'29'!V30</f>
        <v>4.87</v>
      </c>
      <c r="X1590" s="30">
        <f>'29'!W30</f>
        <v>3.5</v>
      </c>
      <c r="Y1590" s="30">
        <f>'29'!X30</f>
        <v>5.7</v>
      </c>
      <c r="Z1590" s="30">
        <f>'29'!Y30</f>
        <v>3.1</v>
      </c>
      <c r="AA1590" s="30">
        <f>'29'!Z30</f>
        <v>5.3</v>
      </c>
      <c r="AB1590" s="30">
        <f>'29'!AA30</f>
        <v>1.2</v>
      </c>
      <c r="AC1590" s="30">
        <f>'29'!AB30</f>
        <v>0</v>
      </c>
      <c r="AD1590" s="30">
        <f>'29'!AC30</f>
        <v>0</v>
      </c>
      <c r="AE1590" s="30">
        <f>'29'!AD30</f>
        <v>0</v>
      </c>
      <c r="AF1590" s="30">
        <f>'29'!AE30</f>
        <v>0.8</v>
      </c>
      <c r="AG1590" s="30">
        <f>'29'!AF30</f>
        <v>0</v>
      </c>
      <c r="AH1590" s="30">
        <f>'29'!AG30</f>
        <v>0</v>
      </c>
      <c r="AI1590" s="30">
        <f>'29'!AH30</f>
        <v>0.8</v>
      </c>
      <c r="AJ1590" s="30">
        <f>'29'!AI30</f>
        <v>75</v>
      </c>
      <c r="AK1590" s="30">
        <f>'29'!AJ30</f>
        <v>75.8</v>
      </c>
      <c r="AL1590" s="30">
        <f>'29'!AK30</f>
        <v>135.77000000000001</v>
      </c>
      <c r="AM1590" s="30">
        <f>'29'!AL30</f>
        <v>140.47</v>
      </c>
      <c r="AN1590" s="30">
        <f>'29'!AM30</f>
        <v>64.67</v>
      </c>
      <c r="AO1590" s="30">
        <f>'29'!AN30</f>
        <v>0</v>
      </c>
      <c r="AP1590" s="30">
        <f>'29'!AO30</f>
        <v>0</v>
      </c>
      <c r="AQ1590" s="30">
        <f>'29'!AP30</f>
        <v>140.47</v>
      </c>
      <c r="AR1590" s="30">
        <f>'29'!AQ30</f>
        <v>21.917999999999978</v>
      </c>
      <c r="AS1590" s="30">
        <f>'29'!AR30</f>
        <v>0</v>
      </c>
      <c r="AT1590" s="30">
        <f>'29'!AS30</f>
        <v>75.8</v>
      </c>
      <c r="AU1590" s="30">
        <f>'29'!AT30</f>
        <v>81.887999999999991</v>
      </c>
      <c r="AV1590" s="30">
        <f>'29'!AU30</f>
        <v>157.68799999999999</v>
      </c>
      <c r="AW1590" s="30">
        <f>'29'!AV30</f>
        <v>0</v>
      </c>
      <c r="AX1590" s="30">
        <f>'29'!AW30</f>
        <v>10</v>
      </c>
      <c r="AY1590" s="30">
        <f>'29'!AX30</f>
        <v>200</v>
      </c>
      <c r="AZ1590" s="30">
        <f>'29'!AY30</f>
        <v>0</v>
      </c>
      <c r="BA1590" s="30">
        <f>'29'!AZ30</f>
        <v>18</v>
      </c>
      <c r="BB1590" s="30">
        <f>'29'!BA30</f>
        <v>20</v>
      </c>
      <c r="BC1590" s="30">
        <f>'29'!BB30</f>
        <v>248</v>
      </c>
      <c r="BD1590" s="30">
        <f>'29'!BC30</f>
        <v>235.6</v>
      </c>
      <c r="BE1590" s="30">
        <f>'29'!BD30</f>
        <v>18</v>
      </c>
      <c r="BF1590" s="30">
        <f>'29'!BE30</f>
        <v>20</v>
      </c>
      <c r="BG1590" s="30">
        <f>'29'!BF30</f>
        <v>12</v>
      </c>
      <c r="BH1590" s="30">
        <f>'29'!BG30</f>
        <v>14</v>
      </c>
      <c r="BI1590" s="30">
        <f>'29'!BH30</f>
        <v>1</v>
      </c>
      <c r="BJ1590" s="30">
        <f>'29'!BI30</f>
        <v>65</v>
      </c>
      <c r="BK1590" s="30">
        <f>'29'!BJ30</f>
        <v>170.6</v>
      </c>
      <c r="BL1590" s="30">
        <f>'29'!BK30</f>
        <v>81.887999999999991</v>
      </c>
      <c r="BM1590" s="30">
        <f>'29'!BL30</f>
        <v>88.712000000000003</v>
      </c>
    </row>
    <row r="1591" spans="1:65">
      <c r="A1591" s="78">
        <f>'29'!A31</f>
        <v>42915</v>
      </c>
      <c r="B1591" s="82" t="str">
        <f t="shared" si="24"/>
        <v>10:30:00</v>
      </c>
      <c r="C1591" s="30" t="str">
        <f>'29'!B31</f>
        <v>10H30</v>
      </c>
      <c r="D1591" s="30">
        <f>'29'!C31</f>
        <v>786</v>
      </c>
      <c r="E1591" s="30">
        <f>'29'!D31</f>
        <v>740</v>
      </c>
      <c r="F1591" s="30">
        <f>'29'!E31</f>
        <v>615</v>
      </c>
      <c r="G1591" s="30">
        <f>'29'!F31</f>
        <v>53</v>
      </c>
      <c r="H1591" s="30">
        <f>'29'!G31</f>
        <v>0</v>
      </c>
      <c r="I1591" s="30">
        <f>'29'!H31</f>
        <v>21</v>
      </c>
      <c r="J1591" s="30">
        <f>'29'!I31</f>
        <v>2141</v>
      </c>
      <c r="K1591" s="30">
        <f>'29'!J31</f>
        <v>74</v>
      </c>
      <c r="L1591" s="30">
        <f>'29'!K31</f>
        <v>354</v>
      </c>
      <c r="M1591" s="30">
        <f>'29'!L31</f>
        <v>454</v>
      </c>
      <c r="N1591" s="30">
        <f>'29'!M31</f>
        <v>350</v>
      </c>
      <c r="O1591" s="30">
        <f>'29'!N31</f>
        <v>0</v>
      </c>
      <c r="P1591" s="30">
        <f>'29'!O31</f>
        <v>13</v>
      </c>
      <c r="Q1591" s="30">
        <f>'29'!P31</f>
        <v>16</v>
      </c>
      <c r="R1591" s="30">
        <f>'29'!Q31</f>
        <v>12</v>
      </c>
      <c r="S1591" s="30">
        <f>'29'!R31</f>
        <v>0</v>
      </c>
      <c r="T1591" s="30">
        <f>'29'!S31</f>
        <v>1158</v>
      </c>
      <c r="U1591" s="30">
        <f>'29'!T31</f>
        <v>41</v>
      </c>
      <c r="V1591" s="30">
        <f>'29'!U31</f>
        <v>115</v>
      </c>
      <c r="W1591" s="30">
        <f>'29'!V31</f>
        <v>4.87</v>
      </c>
      <c r="X1591" s="30">
        <f>'29'!W31</f>
        <v>3.5</v>
      </c>
      <c r="Y1591" s="30">
        <f>'29'!X31</f>
        <v>5.7</v>
      </c>
      <c r="Z1591" s="30">
        <f>'29'!Y31</f>
        <v>3.1</v>
      </c>
      <c r="AA1591" s="30">
        <f>'29'!Z31</f>
        <v>5.3</v>
      </c>
      <c r="AB1591" s="30">
        <f>'29'!AA31</f>
        <v>1.2</v>
      </c>
      <c r="AC1591" s="30">
        <f>'29'!AB31</f>
        <v>0</v>
      </c>
      <c r="AD1591" s="30">
        <f>'29'!AC31</f>
        <v>0</v>
      </c>
      <c r="AE1591" s="30">
        <f>'29'!AD31</f>
        <v>0</v>
      </c>
      <c r="AF1591" s="30">
        <f>'29'!AE31</f>
        <v>0.8</v>
      </c>
      <c r="AG1591" s="30">
        <f>'29'!AF31</f>
        <v>0</v>
      </c>
      <c r="AH1591" s="30">
        <f>'29'!AG31</f>
        <v>0</v>
      </c>
      <c r="AI1591" s="30">
        <f>'29'!AH31</f>
        <v>0.8</v>
      </c>
      <c r="AJ1591" s="30">
        <f>'29'!AI31</f>
        <v>75</v>
      </c>
      <c r="AK1591" s="30">
        <f>'29'!AJ31</f>
        <v>75.8</v>
      </c>
      <c r="AL1591" s="30">
        <f>'29'!AK31</f>
        <v>134.77000000000001</v>
      </c>
      <c r="AM1591" s="30">
        <f>'29'!AL31</f>
        <v>139.47</v>
      </c>
      <c r="AN1591" s="30">
        <f>'29'!AM31</f>
        <v>63.67</v>
      </c>
      <c r="AO1591" s="30">
        <f>'29'!AN31</f>
        <v>0</v>
      </c>
      <c r="AP1591" s="30">
        <f>'29'!AO31</f>
        <v>0</v>
      </c>
      <c r="AQ1591" s="30">
        <f>'29'!AP31</f>
        <v>139.47</v>
      </c>
      <c r="AR1591" s="30">
        <f>'29'!AQ31</f>
        <v>22.917999999999978</v>
      </c>
      <c r="AS1591" s="30">
        <f>'29'!AR31</f>
        <v>0</v>
      </c>
      <c r="AT1591" s="30">
        <f>'29'!AS31</f>
        <v>75.8</v>
      </c>
      <c r="AU1591" s="30">
        <f>'29'!AT31</f>
        <v>81.887999999999991</v>
      </c>
      <c r="AV1591" s="30">
        <f>'29'!AU31</f>
        <v>157.68799999999999</v>
      </c>
      <c r="AW1591" s="30">
        <f>'29'!AV31</f>
        <v>0</v>
      </c>
      <c r="AX1591" s="30">
        <f>'29'!AW31</f>
        <v>10</v>
      </c>
      <c r="AY1591" s="30">
        <f>'29'!AX31</f>
        <v>200</v>
      </c>
      <c r="AZ1591" s="30">
        <f>'29'!AY31</f>
        <v>0</v>
      </c>
      <c r="BA1591" s="30">
        <f>'29'!AZ31</f>
        <v>18</v>
      </c>
      <c r="BB1591" s="30">
        <f>'29'!BA31</f>
        <v>20</v>
      </c>
      <c r="BC1591" s="30">
        <f>'29'!BB31</f>
        <v>248</v>
      </c>
      <c r="BD1591" s="30">
        <f>'29'!BC31</f>
        <v>235.6</v>
      </c>
      <c r="BE1591" s="30">
        <f>'29'!BD31</f>
        <v>18</v>
      </c>
      <c r="BF1591" s="30">
        <f>'29'!BE31</f>
        <v>20</v>
      </c>
      <c r="BG1591" s="30">
        <f>'29'!BF31</f>
        <v>12</v>
      </c>
      <c r="BH1591" s="30">
        <f>'29'!BG31</f>
        <v>14</v>
      </c>
      <c r="BI1591" s="30">
        <f>'29'!BH31</f>
        <v>1</v>
      </c>
      <c r="BJ1591" s="30">
        <f>'29'!BI31</f>
        <v>65</v>
      </c>
      <c r="BK1591" s="30">
        <f>'29'!BJ31</f>
        <v>170.6</v>
      </c>
      <c r="BL1591" s="30">
        <f>'29'!BK31</f>
        <v>81.887999999999991</v>
      </c>
      <c r="BM1591" s="30">
        <f>'29'!BL31</f>
        <v>88.712000000000003</v>
      </c>
    </row>
    <row r="1592" spans="1:65">
      <c r="A1592" s="78">
        <f>'29'!A32</f>
        <v>42915</v>
      </c>
      <c r="B1592" s="82" t="str">
        <f t="shared" si="24"/>
        <v>11:00:00</v>
      </c>
      <c r="C1592" s="30" t="str">
        <f>'29'!B32</f>
        <v>11H00</v>
      </c>
      <c r="D1592" s="30">
        <f>'29'!C32</f>
        <v>749</v>
      </c>
      <c r="E1592" s="30">
        <f>'29'!D32</f>
        <v>711</v>
      </c>
      <c r="F1592" s="30">
        <f>'29'!E32</f>
        <v>612</v>
      </c>
      <c r="G1592" s="30">
        <f>'29'!F32</f>
        <v>51</v>
      </c>
      <c r="H1592" s="30">
        <f>'29'!G32</f>
        <v>0</v>
      </c>
      <c r="I1592" s="30">
        <f>'29'!H32</f>
        <v>21</v>
      </c>
      <c r="J1592" s="30">
        <f>'29'!I32</f>
        <v>2072</v>
      </c>
      <c r="K1592" s="30">
        <f>'29'!J32</f>
        <v>72</v>
      </c>
      <c r="L1592" s="30">
        <f>'29'!K32</f>
        <v>344</v>
      </c>
      <c r="M1592" s="30">
        <f>'29'!L32</f>
        <v>450</v>
      </c>
      <c r="N1592" s="30">
        <f>'29'!M32</f>
        <v>390</v>
      </c>
      <c r="O1592" s="30">
        <f>'29'!N32</f>
        <v>0</v>
      </c>
      <c r="P1592" s="30">
        <f>'29'!O32</f>
        <v>13</v>
      </c>
      <c r="Q1592" s="30">
        <f>'29'!P32</f>
        <v>16</v>
      </c>
      <c r="R1592" s="30">
        <f>'29'!Q32</f>
        <v>14</v>
      </c>
      <c r="S1592" s="30">
        <f>'29'!R32</f>
        <v>0</v>
      </c>
      <c r="T1592" s="30">
        <f>'29'!S32</f>
        <v>1184</v>
      </c>
      <c r="U1592" s="30">
        <f>'29'!T32</f>
        <v>43</v>
      </c>
      <c r="V1592" s="30">
        <f>'29'!U32</f>
        <v>115</v>
      </c>
      <c r="W1592" s="30">
        <f>'29'!V32</f>
        <v>4.87</v>
      </c>
      <c r="X1592" s="30">
        <f>'29'!W32</f>
        <v>3.5</v>
      </c>
      <c r="Y1592" s="30">
        <f>'29'!X32</f>
        <v>5</v>
      </c>
      <c r="Z1592" s="30">
        <f>'29'!Y32</f>
        <v>3.3</v>
      </c>
      <c r="AA1592" s="30">
        <f>'29'!Z32</f>
        <v>5.3</v>
      </c>
      <c r="AB1592" s="30">
        <f>'29'!AA32</f>
        <v>2</v>
      </c>
      <c r="AC1592" s="30">
        <f>'29'!AB32</f>
        <v>0</v>
      </c>
      <c r="AD1592" s="30">
        <f>'29'!AC32</f>
        <v>0</v>
      </c>
      <c r="AE1592" s="30">
        <f>'29'!AD32</f>
        <v>0</v>
      </c>
      <c r="AF1592" s="30">
        <f>'29'!AE32</f>
        <v>0.8</v>
      </c>
      <c r="AG1592" s="30">
        <f>'29'!AF32</f>
        <v>0</v>
      </c>
      <c r="AH1592" s="30">
        <f>'29'!AG32</f>
        <v>0</v>
      </c>
      <c r="AI1592" s="30">
        <f>'29'!AH32</f>
        <v>0.8</v>
      </c>
      <c r="AJ1592" s="30">
        <f>'29'!AI32</f>
        <v>75</v>
      </c>
      <c r="AK1592" s="30">
        <f>'29'!AJ32</f>
        <v>75.8</v>
      </c>
      <c r="AL1592" s="30">
        <f>'29'!AK32</f>
        <v>134.27000000000004</v>
      </c>
      <c r="AM1592" s="30">
        <f>'29'!AL32</f>
        <v>139.77000000000004</v>
      </c>
      <c r="AN1592" s="30">
        <f>'29'!AM32</f>
        <v>63.970000000000041</v>
      </c>
      <c r="AO1592" s="30">
        <f>'29'!AN32</f>
        <v>0</v>
      </c>
      <c r="AP1592" s="30">
        <f>'29'!AO32</f>
        <v>0</v>
      </c>
      <c r="AQ1592" s="30">
        <f>'29'!AP32</f>
        <v>139.77000000000004</v>
      </c>
      <c r="AR1592" s="30">
        <f>'29'!AQ32</f>
        <v>23.41799999999995</v>
      </c>
      <c r="AS1592" s="30">
        <f>'29'!AR32</f>
        <v>0</v>
      </c>
      <c r="AT1592" s="30">
        <f>'29'!AS32</f>
        <v>75.8</v>
      </c>
      <c r="AU1592" s="30">
        <f>'29'!AT32</f>
        <v>81.887999999999991</v>
      </c>
      <c r="AV1592" s="30">
        <f>'29'!AU32</f>
        <v>157.68799999999999</v>
      </c>
      <c r="AW1592" s="30">
        <f>'29'!AV32</f>
        <v>0</v>
      </c>
      <c r="AX1592" s="30">
        <f>'29'!AW32</f>
        <v>10</v>
      </c>
      <c r="AY1592" s="30">
        <f>'29'!AX32</f>
        <v>200</v>
      </c>
      <c r="AZ1592" s="30">
        <f>'29'!AY32</f>
        <v>0</v>
      </c>
      <c r="BA1592" s="30">
        <f>'29'!AZ32</f>
        <v>18</v>
      </c>
      <c r="BB1592" s="30">
        <f>'29'!BA32</f>
        <v>20</v>
      </c>
      <c r="BC1592" s="30">
        <f>'29'!BB32</f>
        <v>248</v>
      </c>
      <c r="BD1592" s="30">
        <f>'29'!BC32</f>
        <v>235.6</v>
      </c>
      <c r="BE1592" s="30">
        <f>'29'!BD32</f>
        <v>18</v>
      </c>
      <c r="BF1592" s="30">
        <f>'29'!BE32</f>
        <v>20</v>
      </c>
      <c r="BG1592" s="30">
        <f>'29'!BF32</f>
        <v>12</v>
      </c>
      <c r="BH1592" s="30">
        <f>'29'!BG32</f>
        <v>14</v>
      </c>
      <c r="BI1592" s="30">
        <f>'29'!BH32</f>
        <v>1</v>
      </c>
      <c r="BJ1592" s="30">
        <f>'29'!BI32</f>
        <v>65</v>
      </c>
      <c r="BK1592" s="30">
        <f>'29'!BJ32</f>
        <v>170.6</v>
      </c>
      <c r="BL1592" s="30">
        <f>'29'!BK32</f>
        <v>81.887999999999991</v>
      </c>
      <c r="BM1592" s="30">
        <f>'29'!BL32</f>
        <v>88.712000000000003</v>
      </c>
    </row>
    <row r="1593" spans="1:65">
      <c r="A1593" s="78">
        <f>'29'!A33</f>
        <v>42915</v>
      </c>
      <c r="B1593" s="82" t="str">
        <f t="shared" si="24"/>
        <v>11:30:00</v>
      </c>
      <c r="C1593" s="30" t="str">
        <f>'29'!B33</f>
        <v>11H30</v>
      </c>
      <c r="D1593" s="30">
        <f>'29'!C33</f>
        <v>729</v>
      </c>
      <c r="E1593" s="30">
        <f>'29'!D33</f>
        <v>705</v>
      </c>
      <c r="F1593" s="30">
        <f>'29'!E33</f>
        <v>597</v>
      </c>
      <c r="G1593" s="30">
        <f>'29'!F33</f>
        <v>50</v>
      </c>
      <c r="H1593" s="30">
        <f>'29'!G33</f>
        <v>0</v>
      </c>
      <c r="I1593" s="30">
        <f>'29'!H33</f>
        <v>20</v>
      </c>
      <c r="J1593" s="30">
        <f>'29'!I33</f>
        <v>2031</v>
      </c>
      <c r="K1593" s="30">
        <f>'29'!J33</f>
        <v>70</v>
      </c>
      <c r="L1593" s="30">
        <f>'29'!K33</f>
        <v>341</v>
      </c>
      <c r="M1593" s="30">
        <f>'29'!L33</f>
        <v>450</v>
      </c>
      <c r="N1593" s="30">
        <f>'29'!M33</f>
        <v>360</v>
      </c>
      <c r="O1593" s="30">
        <f>'29'!N33</f>
        <v>0</v>
      </c>
      <c r="P1593" s="30">
        <f>'29'!O33</f>
        <v>13</v>
      </c>
      <c r="Q1593" s="30">
        <f>'29'!P33</f>
        <v>16</v>
      </c>
      <c r="R1593" s="30">
        <f>'29'!Q33</f>
        <v>16</v>
      </c>
      <c r="S1593" s="30">
        <f>'29'!R33</f>
        <v>0</v>
      </c>
      <c r="T1593" s="30">
        <f>'29'!S33</f>
        <v>1151</v>
      </c>
      <c r="U1593" s="30">
        <f>'29'!T33</f>
        <v>45</v>
      </c>
      <c r="V1593" s="30">
        <f>'29'!U33</f>
        <v>115</v>
      </c>
      <c r="W1593" s="30">
        <f>'29'!V33</f>
        <v>4.87</v>
      </c>
      <c r="X1593" s="30">
        <f>'29'!W33</f>
        <v>3.5</v>
      </c>
      <c r="Y1593" s="30">
        <f>'29'!X33</f>
        <v>5.2</v>
      </c>
      <c r="Z1593" s="30">
        <f>'29'!Y33</f>
        <v>3.3</v>
      </c>
      <c r="AA1593" s="30">
        <f>'29'!Z33</f>
        <v>5.3</v>
      </c>
      <c r="AB1593" s="30">
        <f>'29'!AA33</f>
        <v>2</v>
      </c>
      <c r="AC1593" s="30">
        <f>'29'!AB33</f>
        <v>0</v>
      </c>
      <c r="AD1593" s="30">
        <f>'29'!AC33</f>
        <v>0</v>
      </c>
      <c r="AE1593" s="30">
        <f>'29'!AD33</f>
        <v>0</v>
      </c>
      <c r="AF1593" s="30">
        <f>'29'!AE33</f>
        <v>0.8</v>
      </c>
      <c r="AG1593" s="30">
        <f>'29'!AF33</f>
        <v>0</v>
      </c>
      <c r="AH1593" s="30">
        <f>'29'!AG33</f>
        <v>0</v>
      </c>
      <c r="AI1593" s="30">
        <f>'29'!AH33</f>
        <v>0.8</v>
      </c>
      <c r="AJ1593" s="30">
        <f>'29'!AI33</f>
        <v>75</v>
      </c>
      <c r="AK1593" s="30">
        <f>'29'!AJ33</f>
        <v>75.8</v>
      </c>
      <c r="AL1593" s="30">
        <f>'29'!AK33</f>
        <v>134.47000000000003</v>
      </c>
      <c r="AM1593" s="30">
        <f>'29'!AL33</f>
        <v>139.97000000000003</v>
      </c>
      <c r="AN1593" s="30">
        <f>'29'!AM33</f>
        <v>64.17000000000003</v>
      </c>
      <c r="AO1593" s="30">
        <f>'29'!AN33</f>
        <v>0</v>
      </c>
      <c r="AP1593" s="30">
        <f>'29'!AO33</f>
        <v>0</v>
      </c>
      <c r="AQ1593" s="30">
        <f>'29'!AP33</f>
        <v>139.97000000000003</v>
      </c>
      <c r="AR1593" s="30">
        <f>'29'!AQ33</f>
        <v>23.217999999999961</v>
      </c>
      <c r="AS1593" s="30">
        <f>'29'!AR33</f>
        <v>0</v>
      </c>
      <c r="AT1593" s="30">
        <f>'29'!AS33</f>
        <v>75.8</v>
      </c>
      <c r="AU1593" s="30">
        <f>'29'!AT33</f>
        <v>81.887999999999991</v>
      </c>
      <c r="AV1593" s="30">
        <f>'29'!AU33</f>
        <v>157.68799999999999</v>
      </c>
      <c r="AW1593" s="30">
        <f>'29'!AV33</f>
        <v>0</v>
      </c>
      <c r="AX1593" s="30">
        <f>'29'!AW33</f>
        <v>10</v>
      </c>
      <c r="AY1593" s="30">
        <f>'29'!AX33</f>
        <v>200</v>
      </c>
      <c r="AZ1593" s="30">
        <f>'29'!AY33</f>
        <v>0</v>
      </c>
      <c r="BA1593" s="30">
        <f>'29'!AZ33</f>
        <v>18</v>
      </c>
      <c r="BB1593" s="30">
        <f>'29'!BA33</f>
        <v>20</v>
      </c>
      <c r="BC1593" s="30">
        <f>'29'!BB33</f>
        <v>248</v>
      </c>
      <c r="BD1593" s="30">
        <f>'29'!BC33</f>
        <v>235.6</v>
      </c>
      <c r="BE1593" s="30">
        <f>'29'!BD33</f>
        <v>18</v>
      </c>
      <c r="BF1593" s="30">
        <f>'29'!BE33</f>
        <v>20</v>
      </c>
      <c r="BG1593" s="30">
        <f>'29'!BF33</f>
        <v>12</v>
      </c>
      <c r="BH1593" s="30">
        <f>'29'!BG33</f>
        <v>14</v>
      </c>
      <c r="BI1593" s="30">
        <f>'29'!BH33</f>
        <v>1</v>
      </c>
      <c r="BJ1593" s="30">
        <f>'29'!BI33</f>
        <v>65</v>
      </c>
      <c r="BK1593" s="30">
        <f>'29'!BJ33</f>
        <v>170.6</v>
      </c>
      <c r="BL1593" s="30">
        <f>'29'!BK33</f>
        <v>81.887999999999991</v>
      </c>
      <c r="BM1593" s="30">
        <f>'29'!BL33</f>
        <v>88.712000000000003</v>
      </c>
    </row>
    <row r="1594" spans="1:65">
      <c r="A1594" s="78">
        <f>'29'!A34</f>
        <v>42915</v>
      </c>
      <c r="B1594" s="82" t="str">
        <f t="shared" si="24"/>
        <v>12:00:00</v>
      </c>
      <c r="C1594" s="30" t="str">
        <f>'29'!B34</f>
        <v>12H00</v>
      </c>
      <c r="D1594" s="30">
        <f>'29'!C34</f>
        <v>717</v>
      </c>
      <c r="E1594" s="30">
        <f>'29'!D34</f>
        <v>699</v>
      </c>
      <c r="F1594" s="30">
        <f>'29'!E34</f>
        <v>588</v>
      </c>
      <c r="G1594" s="30">
        <f>'29'!F34</f>
        <v>49</v>
      </c>
      <c r="H1594" s="30">
        <f>'29'!G34</f>
        <v>0</v>
      </c>
      <c r="I1594" s="30">
        <f>'29'!H34</f>
        <v>20</v>
      </c>
      <c r="J1594" s="30">
        <f>'29'!I34</f>
        <v>2004</v>
      </c>
      <c r="K1594" s="30">
        <f>'29'!J34</f>
        <v>69</v>
      </c>
      <c r="L1594" s="30">
        <f>'29'!K34</f>
        <v>340</v>
      </c>
      <c r="M1594" s="30">
        <f>'29'!L34</f>
        <v>453</v>
      </c>
      <c r="N1594" s="30">
        <f>'29'!M34</f>
        <v>410</v>
      </c>
      <c r="O1594" s="30">
        <f>'29'!N34</f>
        <v>0</v>
      </c>
      <c r="P1594" s="30">
        <f>'29'!O34</f>
        <v>13</v>
      </c>
      <c r="Q1594" s="30">
        <f>'29'!P34</f>
        <v>16</v>
      </c>
      <c r="R1594" s="30">
        <f>'29'!Q34</f>
        <v>14</v>
      </c>
      <c r="S1594" s="30">
        <f>'29'!R34</f>
        <v>0</v>
      </c>
      <c r="T1594" s="30">
        <f>'29'!S34</f>
        <v>1203</v>
      </c>
      <c r="U1594" s="30">
        <f>'29'!T34</f>
        <v>43</v>
      </c>
      <c r="V1594" s="30">
        <f>'29'!U34</f>
        <v>112</v>
      </c>
      <c r="W1594" s="30">
        <f>'29'!V34</f>
        <v>4.87</v>
      </c>
      <c r="X1594" s="30">
        <f>'29'!W34</f>
        <v>3.5</v>
      </c>
      <c r="Y1594" s="30">
        <f>'29'!X34</f>
        <v>5.5</v>
      </c>
      <c r="Z1594" s="30">
        <f>'29'!Y34</f>
        <v>3.4</v>
      </c>
      <c r="AA1594" s="30">
        <f>'29'!Z34</f>
        <v>5.6</v>
      </c>
      <c r="AB1594" s="30">
        <f>'29'!AA34</f>
        <v>2.1</v>
      </c>
      <c r="AC1594" s="30">
        <f>'29'!AB34</f>
        <v>0</v>
      </c>
      <c r="AD1594" s="30">
        <f>'29'!AC34</f>
        <v>0</v>
      </c>
      <c r="AE1594" s="30">
        <f>'29'!AD34</f>
        <v>0</v>
      </c>
      <c r="AF1594" s="30">
        <f>'29'!AE34</f>
        <v>0.8</v>
      </c>
      <c r="AG1594" s="30">
        <f>'29'!AF34</f>
        <v>0</v>
      </c>
      <c r="AH1594" s="30">
        <f>'29'!AG34</f>
        <v>0</v>
      </c>
      <c r="AI1594" s="30">
        <f>'29'!AH34</f>
        <v>0.8</v>
      </c>
      <c r="AJ1594" s="30">
        <f>'29'!AI34</f>
        <v>75</v>
      </c>
      <c r="AK1594" s="30">
        <f>'29'!AJ34</f>
        <v>75.8</v>
      </c>
      <c r="AL1594" s="30">
        <f>'29'!AK34</f>
        <v>132.17000000000002</v>
      </c>
      <c r="AM1594" s="30">
        <f>'29'!AL34</f>
        <v>137.77000000000001</v>
      </c>
      <c r="AN1594" s="30">
        <f>'29'!AM34</f>
        <v>61.970000000000013</v>
      </c>
      <c r="AO1594" s="30">
        <f>'29'!AN34</f>
        <v>0</v>
      </c>
      <c r="AP1594" s="30">
        <f>'29'!AO34</f>
        <v>0</v>
      </c>
      <c r="AQ1594" s="30">
        <f>'29'!AP34</f>
        <v>137.77000000000001</v>
      </c>
      <c r="AR1594" s="30">
        <f>'29'!AQ34</f>
        <v>25.517999999999972</v>
      </c>
      <c r="AS1594" s="30">
        <f>'29'!AR34</f>
        <v>0</v>
      </c>
      <c r="AT1594" s="30">
        <f>'29'!AS34</f>
        <v>75.8</v>
      </c>
      <c r="AU1594" s="30">
        <f>'29'!AT34</f>
        <v>81.887999999999991</v>
      </c>
      <c r="AV1594" s="30">
        <f>'29'!AU34</f>
        <v>157.68799999999999</v>
      </c>
      <c r="AW1594" s="30">
        <f>'29'!AV34</f>
        <v>0</v>
      </c>
      <c r="AX1594" s="30">
        <f>'29'!AW34</f>
        <v>10</v>
      </c>
      <c r="AY1594" s="30">
        <f>'29'!AX34</f>
        <v>200</v>
      </c>
      <c r="AZ1594" s="30">
        <f>'29'!AY34</f>
        <v>0</v>
      </c>
      <c r="BA1594" s="30">
        <f>'29'!AZ34</f>
        <v>18</v>
      </c>
      <c r="BB1594" s="30">
        <f>'29'!BA34</f>
        <v>20</v>
      </c>
      <c r="BC1594" s="30">
        <f>'29'!BB34</f>
        <v>248</v>
      </c>
      <c r="BD1594" s="30">
        <f>'29'!BC34</f>
        <v>235.6</v>
      </c>
      <c r="BE1594" s="30">
        <f>'29'!BD34</f>
        <v>18</v>
      </c>
      <c r="BF1594" s="30">
        <f>'29'!BE34</f>
        <v>20</v>
      </c>
      <c r="BG1594" s="30">
        <f>'29'!BF34</f>
        <v>12</v>
      </c>
      <c r="BH1594" s="30">
        <f>'29'!BG34</f>
        <v>14</v>
      </c>
      <c r="BI1594" s="30">
        <f>'29'!BH34</f>
        <v>1</v>
      </c>
      <c r="BJ1594" s="30">
        <f>'29'!BI34</f>
        <v>65</v>
      </c>
      <c r="BK1594" s="30">
        <f>'29'!BJ34</f>
        <v>170.6</v>
      </c>
      <c r="BL1594" s="30">
        <f>'29'!BK34</f>
        <v>81.887999999999991</v>
      </c>
      <c r="BM1594" s="30">
        <f>'29'!BL34</f>
        <v>88.712000000000003</v>
      </c>
    </row>
    <row r="1595" spans="1:65">
      <c r="A1595" s="78">
        <f>'29'!A35</f>
        <v>42915</v>
      </c>
      <c r="B1595" s="82" t="str">
        <f t="shared" si="24"/>
        <v>12:30:00</v>
      </c>
      <c r="C1595" s="30" t="str">
        <f>'29'!B35</f>
        <v>12H30</v>
      </c>
      <c r="D1595" s="30">
        <f>'29'!C35</f>
        <v>733</v>
      </c>
      <c r="E1595" s="30">
        <f>'29'!D35</f>
        <v>682</v>
      </c>
      <c r="F1595" s="30">
        <f>'29'!E35</f>
        <v>600</v>
      </c>
      <c r="G1595" s="30">
        <f>'29'!F35</f>
        <v>50</v>
      </c>
      <c r="H1595" s="30">
        <f>'29'!G35</f>
        <v>0</v>
      </c>
      <c r="I1595" s="30">
        <f>'29'!H35</f>
        <v>20</v>
      </c>
      <c r="J1595" s="30">
        <f>'29'!I35</f>
        <v>2015</v>
      </c>
      <c r="K1595" s="30">
        <f>'29'!J35</f>
        <v>70</v>
      </c>
      <c r="L1595" s="30">
        <f>'29'!K35</f>
        <v>351</v>
      </c>
      <c r="M1595" s="30">
        <f>'29'!L35</f>
        <v>457</v>
      </c>
      <c r="N1595" s="30">
        <f>'29'!M35</f>
        <v>360</v>
      </c>
      <c r="O1595" s="30">
        <f>'29'!N35</f>
        <v>0</v>
      </c>
      <c r="P1595" s="30">
        <f>'29'!O35</f>
        <v>13</v>
      </c>
      <c r="Q1595" s="30">
        <f>'29'!P35</f>
        <v>16</v>
      </c>
      <c r="R1595" s="30">
        <f>'29'!Q35</f>
        <v>13</v>
      </c>
      <c r="S1595" s="30">
        <f>'29'!R35</f>
        <v>0</v>
      </c>
      <c r="T1595" s="30">
        <f>'29'!S35</f>
        <v>1168</v>
      </c>
      <c r="U1595" s="30">
        <f>'29'!T35</f>
        <v>42</v>
      </c>
      <c r="V1595" s="30">
        <f>'29'!U35</f>
        <v>112</v>
      </c>
      <c r="W1595" s="30">
        <f>'29'!V35</f>
        <v>4.87</v>
      </c>
      <c r="X1595" s="30">
        <f>'29'!W35</f>
        <v>3.5</v>
      </c>
      <c r="Y1595" s="30">
        <f>'29'!X35</f>
        <v>5.5</v>
      </c>
      <c r="Z1595" s="30">
        <f>'29'!Y35</f>
        <v>3.4</v>
      </c>
      <c r="AA1595" s="30">
        <f>'29'!Z35</f>
        <v>5.6</v>
      </c>
      <c r="AB1595" s="30">
        <f>'29'!AA35</f>
        <v>2.1</v>
      </c>
      <c r="AC1595" s="30">
        <f>'29'!AB35</f>
        <v>0</v>
      </c>
      <c r="AD1595" s="30">
        <f>'29'!AC35</f>
        <v>0</v>
      </c>
      <c r="AE1595" s="30">
        <f>'29'!AD35</f>
        <v>0</v>
      </c>
      <c r="AF1595" s="30">
        <f>'29'!AE35</f>
        <v>0.8</v>
      </c>
      <c r="AG1595" s="30">
        <f>'29'!AF35</f>
        <v>0</v>
      </c>
      <c r="AH1595" s="30">
        <f>'29'!AG35</f>
        <v>0</v>
      </c>
      <c r="AI1595" s="30">
        <f>'29'!AH35</f>
        <v>0.8</v>
      </c>
      <c r="AJ1595" s="30">
        <f>'29'!AI35</f>
        <v>60</v>
      </c>
      <c r="AK1595" s="30">
        <f>'29'!AJ35</f>
        <v>60.8</v>
      </c>
      <c r="AL1595" s="30">
        <f>'29'!AK35</f>
        <v>132.17000000000002</v>
      </c>
      <c r="AM1595" s="30">
        <f>'29'!AL35</f>
        <v>137.77000000000001</v>
      </c>
      <c r="AN1595" s="30">
        <f>'29'!AM35</f>
        <v>76.970000000000013</v>
      </c>
      <c r="AO1595" s="30">
        <f>'29'!AN35</f>
        <v>0</v>
      </c>
      <c r="AP1595" s="30">
        <f>'29'!AO35</f>
        <v>0</v>
      </c>
      <c r="AQ1595" s="30">
        <f>'29'!AP35</f>
        <v>137.77000000000001</v>
      </c>
      <c r="AR1595" s="30">
        <f>'29'!AQ35</f>
        <v>10.517999999999972</v>
      </c>
      <c r="AS1595" s="30">
        <f>'29'!AR35</f>
        <v>0</v>
      </c>
      <c r="AT1595" s="30">
        <f>'29'!AS35</f>
        <v>60.8</v>
      </c>
      <c r="AU1595" s="30">
        <f>'29'!AT35</f>
        <v>81.887999999999991</v>
      </c>
      <c r="AV1595" s="30">
        <f>'29'!AU35</f>
        <v>142.68799999999999</v>
      </c>
      <c r="AW1595" s="30">
        <f>'29'!AV35</f>
        <v>0</v>
      </c>
      <c r="AX1595" s="30">
        <f>'29'!AW35</f>
        <v>10</v>
      </c>
      <c r="AY1595" s="30">
        <f>'29'!AX35</f>
        <v>200</v>
      </c>
      <c r="AZ1595" s="30">
        <f>'29'!AY35</f>
        <v>0</v>
      </c>
      <c r="BA1595" s="30">
        <f>'29'!AZ35</f>
        <v>18</v>
      </c>
      <c r="BB1595" s="30">
        <f>'29'!BA35</f>
        <v>20</v>
      </c>
      <c r="BC1595" s="30">
        <f>'29'!BB35</f>
        <v>248</v>
      </c>
      <c r="BD1595" s="30">
        <f>'29'!BC35</f>
        <v>235.6</v>
      </c>
      <c r="BE1595" s="30">
        <f>'29'!BD35</f>
        <v>18</v>
      </c>
      <c r="BF1595" s="30">
        <f>'29'!BE35</f>
        <v>20</v>
      </c>
      <c r="BG1595" s="30">
        <f>'29'!BF35</f>
        <v>12</v>
      </c>
      <c r="BH1595" s="30">
        <f>'29'!BG35</f>
        <v>14</v>
      </c>
      <c r="BI1595" s="30">
        <f>'29'!BH35</f>
        <v>1</v>
      </c>
      <c r="BJ1595" s="30">
        <f>'29'!BI35</f>
        <v>65</v>
      </c>
      <c r="BK1595" s="30">
        <f>'29'!BJ35</f>
        <v>170.6</v>
      </c>
      <c r="BL1595" s="30">
        <f>'29'!BK35</f>
        <v>81.887999999999991</v>
      </c>
      <c r="BM1595" s="30">
        <f>'29'!BL35</f>
        <v>88.712000000000003</v>
      </c>
    </row>
    <row r="1596" spans="1:65">
      <c r="A1596" s="78">
        <f>'29'!A36</f>
        <v>42915</v>
      </c>
      <c r="B1596" s="82" t="str">
        <f t="shared" si="24"/>
        <v>13:00:00</v>
      </c>
      <c r="C1596" s="30" t="str">
        <f>'29'!B36</f>
        <v>13H00</v>
      </c>
      <c r="D1596" s="30">
        <f>'29'!C36</f>
        <v>720</v>
      </c>
      <c r="E1596" s="30">
        <f>'29'!D36</f>
        <v>690</v>
      </c>
      <c r="F1596" s="30">
        <f>'29'!E36</f>
        <v>581</v>
      </c>
      <c r="G1596" s="30">
        <f>'29'!F36</f>
        <v>50</v>
      </c>
      <c r="H1596" s="30">
        <f>'29'!G36</f>
        <v>0</v>
      </c>
      <c r="I1596" s="30">
        <f>'29'!H36</f>
        <v>20</v>
      </c>
      <c r="J1596" s="30">
        <f>'29'!I36</f>
        <v>1991</v>
      </c>
      <c r="K1596" s="30">
        <f>'29'!J36</f>
        <v>70</v>
      </c>
      <c r="L1596" s="30">
        <f>'29'!K36</f>
        <v>345</v>
      </c>
      <c r="M1596" s="30">
        <f>'29'!L36</f>
        <v>450</v>
      </c>
      <c r="N1596" s="30">
        <f>'29'!M36</f>
        <v>350</v>
      </c>
      <c r="O1596" s="30">
        <f>'29'!N36</f>
        <v>0</v>
      </c>
      <c r="P1596" s="30">
        <f>'29'!O36</f>
        <v>13</v>
      </c>
      <c r="Q1596" s="30">
        <f>'29'!P36</f>
        <v>16</v>
      </c>
      <c r="R1596" s="30">
        <f>'29'!Q36</f>
        <v>12</v>
      </c>
      <c r="S1596" s="30">
        <f>'29'!R36</f>
        <v>0</v>
      </c>
      <c r="T1596" s="30">
        <f>'29'!S36</f>
        <v>1145</v>
      </c>
      <c r="U1596" s="30">
        <f>'29'!T36</f>
        <v>41</v>
      </c>
      <c r="V1596" s="30">
        <f>'29'!U36</f>
        <v>111</v>
      </c>
      <c r="W1596" s="30">
        <f>'29'!V36</f>
        <v>4.68</v>
      </c>
      <c r="X1596" s="30">
        <f>'29'!W36</f>
        <v>3.5</v>
      </c>
      <c r="Y1596" s="30">
        <f>'29'!X36</f>
        <v>5.2</v>
      </c>
      <c r="Z1596" s="30">
        <f>'29'!Y36</f>
        <v>3.2</v>
      </c>
      <c r="AA1596" s="30">
        <f>'29'!Z36</f>
        <v>5</v>
      </c>
      <c r="AB1596" s="30">
        <f>'29'!AA36</f>
        <v>2.1</v>
      </c>
      <c r="AC1596" s="30">
        <f>'29'!AB36</f>
        <v>0</v>
      </c>
      <c r="AD1596" s="30">
        <f>'29'!AC36</f>
        <v>0</v>
      </c>
      <c r="AE1596" s="30">
        <f>'29'!AD36</f>
        <v>0</v>
      </c>
      <c r="AF1596" s="30">
        <f>'29'!AE36</f>
        <v>0.8</v>
      </c>
      <c r="AG1596" s="30">
        <f>'29'!AF36</f>
        <v>0</v>
      </c>
      <c r="AH1596" s="30">
        <f>'29'!AG36</f>
        <v>0</v>
      </c>
      <c r="AI1596" s="30">
        <f>'29'!AH36</f>
        <v>0.8</v>
      </c>
      <c r="AJ1596" s="30">
        <f>'29'!AI36</f>
        <v>60</v>
      </c>
      <c r="AK1596" s="30">
        <f>'29'!AJ36</f>
        <v>60.8</v>
      </c>
      <c r="AL1596" s="30">
        <f>'29'!AK36</f>
        <v>129.88</v>
      </c>
      <c r="AM1596" s="30">
        <f>'29'!AL36</f>
        <v>135.47999999999999</v>
      </c>
      <c r="AN1596" s="30">
        <f>'29'!AM36</f>
        <v>74.679999999999993</v>
      </c>
      <c r="AO1596" s="30">
        <f>'29'!AN36</f>
        <v>0</v>
      </c>
      <c r="AP1596" s="30">
        <f>'29'!AO36</f>
        <v>0</v>
      </c>
      <c r="AQ1596" s="30">
        <f>'29'!AP36</f>
        <v>135.47999999999999</v>
      </c>
      <c r="AR1596" s="30">
        <f>'29'!AQ36</f>
        <v>12.807999999999993</v>
      </c>
      <c r="AS1596" s="30">
        <f>'29'!AR36</f>
        <v>0</v>
      </c>
      <c r="AT1596" s="30">
        <f>'29'!AS36</f>
        <v>60.8</v>
      </c>
      <c r="AU1596" s="30">
        <f>'29'!AT36</f>
        <v>81.887999999999991</v>
      </c>
      <c r="AV1596" s="30">
        <f>'29'!AU36</f>
        <v>142.68799999999999</v>
      </c>
      <c r="AW1596" s="30">
        <f>'29'!AV36</f>
        <v>0</v>
      </c>
      <c r="AX1596" s="30">
        <f>'29'!AW36</f>
        <v>10</v>
      </c>
      <c r="AY1596" s="30">
        <f>'29'!AX36</f>
        <v>200</v>
      </c>
      <c r="AZ1596" s="30">
        <f>'29'!AY36</f>
        <v>0</v>
      </c>
      <c r="BA1596" s="30">
        <f>'29'!AZ36</f>
        <v>18</v>
      </c>
      <c r="BB1596" s="30">
        <f>'29'!BA36</f>
        <v>20</v>
      </c>
      <c r="BC1596" s="30">
        <f>'29'!BB36</f>
        <v>248</v>
      </c>
      <c r="BD1596" s="30">
        <f>'29'!BC36</f>
        <v>235.6</v>
      </c>
      <c r="BE1596" s="30">
        <f>'29'!BD36</f>
        <v>18</v>
      </c>
      <c r="BF1596" s="30">
        <f>'29'!BE36</f>
        <v>20</v>
      </c>
      <c r="BG1596" s="30">
        <f>'29'!BF36</f>
        <v>12</v>
      </c>
      <c r="BH1596" s="30">
        <f>'29'!BG36</f>
        <v>14</v>
      </c>
      <c r="BI1596" s="30">
        <f>'29'!BH36</f>
        <v>1</v>
      </c>
      <c r="BJ1596" s="30">
        <f>'29'!BI36</f>
        <v>65</v>
      </c>
      <c r="BK1596" s="30">
        <f>'29'!BJ36</f>
        <v>170.6</v>
      </c>
      <c r="BL1596" s="30">
        <f>'29'!BK36</f>
        <v>81.887999999999991</v>
      </c>
      <c r="BM1596" s="30">
        <f>'29'!BL36</f>
        <v>88.712000000000003</v>
      </c>
    </row>
    <row r="1597" spans="1:65">
      <c r="A1597" s="78">
        <f>'29'!A37</f>
        <v>42915</v>
      </c>
      <c r="B1597" s="82" t="str">
        <f t="shared" si="24"/>
        <v>13:30:00</v>
      </c>
      <c r="C1597" s="30" t="str">
        <f>'29'!B37</f>
        <v>13H30</v>
      </c>
      <c r="D1597" s="30">
        <f>'29'!C37</f>
        <v>728</v>
      </c>
      <c r="E1597" s="30">
        <f>'29'!D37</f>
        <v>695</v>
      </c>
      <c r="F1597" s="30">
        <f>'29'!E37</f>
        <v>610</v>
      </c>
      <c r="G1597" s="30">
        <f>'29'!F37</f>
        <v>50</v>
      </c>
      <c r="H1597" s="30">
        <f>'29'!G37</f>
        <v>0</v>
      </c>
      <c r="I1597" s="30">
        <f>'29'!H37</f>
        <v>20</v>
      </c>
      <c r="J1597" s="30">
        <f>'29'!I37</f>
        <v>2033</v>
      </c>
      <c r="K1597" s="30">
        <f>'29'!J37</f>
        <v>70</v>
      </c>
      <c r="L1597" s="30">
        <f>'29'!K37</f>
        <v>344</v>
      </c>
      <c r="M1597" s="30">
        <f>'29'!L37</f>
        <v>465</v>
      </c>
      <c r="N1597" s="30">
        <f>'29'!M37</f>
        <v>380</v>
      </c>
      <c r="O1597" s="30">
        <f>'29'!N37</f>
        <v>0</v>
      </c>
      <c r="P1597" s="30">
        <f>'29'!O37</f>
        <v>13</v>
      </c>
      <c r="Q1597" s="30">
        <f>'29'!P37</f>
        <v>16</v>
      </c>
      <c r="R1597" s="30">
        <f>'29'!Q37</f>
        <v>13</v>
      </c>
      <c r="S1597" s="30">
        <f>'29'!R37</f>
        <v>0</v>
      </c>
      <c r="T1597" s="30">
        <f>'29'!S37</f>
        <v>1189</v>
      </c>
      <c r="U1597" s="30">
        <f>'29'!T37</f>
        <v>42</v>
      </c>
      <c r="V1597" s="30">
        <f>'29'!U37</f>
        <v>112</v>
      </c>
      <c r="W1597" s="30">
        <f>'29'!V37</f>
        <v>4.68</v>
      </c>
      <c r="X1597" s="30">
        <f>'29'!W37</f>
        <v>3.5</v>
      </c>
      <c r="Y1597" s="30">
        <f>'29'!X37</f>
        <v>5.2</v>
      </c>
      <c r="Z1597" s="30">
        <f>'29'!Y37</f>
        <v>3.2</v>
      </c>
      <c r="AA1597" s="30">
        <f>'29'!Z37</f>
        <v>5</v>
      </c>
      <c r="AB1597" s="30">
        <f>'29'!AA37</f>
        <v>2.1</v>
      </c>
      <c r="AC1597" s="30">
        <f>'29'!AB37</f>
        <v>0</v>
      </c>
      <c r="AD1597" s="30">
        <f>'29'!AC37</f>
        <v>0</v>
      </c>
      <c r="AE1597" s="30">
        <f>'29'!AD37</f>
        <v>0</v>
      </c>
      <c r="AF1597" s="30">
        <f>'29'!AE37</f>
        <v>0.8</v>
      </c>
      <c r="AG1597" s="30">
        <f>'29'!AF37</f>
        <v>0</v>
      </c>
      <c r="AH1597" s="30">
        <f>'29'!AG37</f>
        <v>0</v>
      </c>
      <c r="AI1597" s="30">
        <f>'29'!AH37</f>
        <v>0.8</v>
      </c>
      <c r="AJ1597" s="30">
        <f>'29'!AI37</f>
        <v>60</v>
      </c>
      <c r="AK1597" s="30">
        <f>'29'!AJ37</f>
        <v>60.8</v>
      </c>
      <c r="AL1597" s="30">
        <f>'29'!AK37</f>
        <v>130.88</v>
      </c>
      <c r="AM1597" s="30">
        <f>'29'!AL37</f>
        <v>136.47999999999999</v>
      </c>
      <c r="AN1597" s="30">
        <f>'29'!AM37</f>
        <v>75.679999999999993</v>
      </c>
      <c r="AO1597" s="30">
        <f>'29'!AN37</f>
        <v>0</v>
      </c>
      <c r="AP1597" s="30">
        <f>'29'!AO37</f>
        <v>0</v>
      </c>
      <c r="AQ1597" s="30">
        <f>'29'!AP37</f>
        <v>136.47999999999999</v>
      </c>
      <c r="AR1597" s="30">
        <f>'29'!AQ37</f>
        <v>11.807999999999993</v>
      </c>
      <c r="AS1597" s="30">
        <f>'29'!AR37</f>
        <v>0</v>
      </c>
      <c r="AT1597" s="30">
        <f>'29'!AS37</f>
        <v>60.8</v>
      </c>
      <c r="AU1597" s="30">
        <f>'29'!AT37</f>
        <v>81.887999999999991</v>
      </c>
      <c r="AV1597" s="30">
        <f>'29'!AU37</f>
        <v>142.68799999999999</v>
      </c>
      <c r="AW1597" s="30">
        <f>'29'!AV37</f>
        <v>0</v>
      </c>
      <c r="AX1597" s="30">
        <f>'29'!AW37</f>
        <v>10</v>
      </c>
      <c r="AY1597" s="30">
        <f>'29'!AX37</f>
        <v>200</v>
      </c>
      <c r="AZ1597" s="30">
        <f>'29'!AY37</f>
        <v>0</v>
      </c>
      <c r="BA1597" s="30">
        <f>'29'!AZ37</f>
        <v>18</v>
      </c>
      <c r="BB1597" s="30">
        <f>'29'!BA37</f>
        <v>20</v>
      </c>
      <c r="BC1597" s="30">
        <f>'29'!BB37</f>
        <v>248</v>
      </c>
      <c r="BD1597" s="30">
        <f>'29'!BC37</f>
        <v>235.6</v>
      </c>
      <c r="BE1597" s="30">
        <f>'29'!BD37</f>
        <v>18</v>
      </c>
      <c r="BF1597" s="30">
        <f>'29'!BE37</f>
        <v>20</v>
      </c>
      <c r="BG1597" s="30">
        <f>'29'!BF37</f>
        <v>12</v>
      </c>
      <c r="BH1597" s="30">
        <f>'29'!BG37</f>
        <v>14</v>
      </c>
      <c r="BI1597" s="30">
        <f>'29'!BH37</f>
        <v>1</v>
      </c>
      <c r="BJ1597" s="30">
        <f>'29'!BI37</f>
        <v>65</v>
      </c>
      <c r="BK1597" s="30">
        <f>'29'!BJ37</f>
        <v>170.6</v>
      </c>
      <c r="BL1597" s="30">
        <f>'29'!BK37</f>
        <v>81.887999999999991</v>
      </c>
      <c r="BM1597" s="30">
        <f>'29'!BL37</f>
        <v>88.712000000000003</v>
      </c>
    </row>
    <row r="1598" spans="1:65">
      <c r="A1598" s="78">
        <f>'29'!A38</f>
        <v>42915</v>
      </c>
      <c r="B1598" s="82" t="str">
        <f t="shared" si="24"/>
        <v>14:00:00</v>
      </c>
      <c r="C1598" s="30" t="str">
        <f>'29'!B38</f>
        <v>14H00</v>
      </c>
      <c r="D1598" s="30">
        <f>'29'!C38</f>
        <v>753</v>
      </c>
      <c r="E1598" s="30">
        <f>'29'!D38</f>
        <v>692</v>
      </c>
      <c r="F1598" s="30">
        <f>'29'!E38</f>
        <v>617</v>
      </c>
      <c r="G1598" s="30">
        <f>'29'!F38</f>
        <v>50</v>
      </c>
      <c r="H1598" s="30">
        <f>'29'!G38</f>
        <v>0</v>
      </c>
      <c r="I1598" s="30">
        <f>'29'!H38</f>
        <v>21</v>
      </c>
      <c r="J1598" s="30">
        <f>'29'!I38</f>
        <v>2062</v>
      </c>
      <c r="K1598" s="30">
        <f>'29'!J38</f>
        <v>71</v>
      </c>
      <c r="L1598" s="30">
        <f>'29'!K38</f>
        <v>349</v>
      </c>
      <c r="M1598" s="30">
        <f>'29'!L38</f>
        <v>468</v>
      </c>
      <c r="N1598" s="30">
        <f>'29'!M38</f>
        <v>370</v>
      </c>
      <c r="O1598" s="30">
        <f>'29'!N38</f>
        <v>0</v>
      </c>
      <c r="P1598" s="30">
        <f>'29'!O38</f>
        <v>13</v>
      </c>
      <c r="Q1598" s="30">
        <f>'29'!P38</f>
        <v>16</v>
      </c>
      <c r="R1598" s="30">
        <f>'29'!Q38</f>
        <v>13</v>
      </c>
      <c r="S1598" s="30">
        <f>'29'!R38</f>
        <v>0</v>
      </c>
      <c r="T1598" s="30">
        <f>'29'!S38</f>
        <v>1187</v>
      </c>
      <c r="U1598" s="30">
        <f>'29'!T38</f>
        <v>42</v>
      </c>
      <c r="V1598" s="30">
        <f>'29'!U38</f>
        <v>113</v>
      </c>
      <c r="W1598" s="30">
        <f>'29'!V38</f>
        <v>4.68</v>
      </c>
      <c r="X1598" s="30">
        <f>'29'!W38</f>
        <v>3.5</v>
      </c>
      <c r="Y1598" s="30">
        <f>'29'!X38</f>
        <v>5.2</v>
      </c>
      <c r="Z1598" s="30">
        <f>'29'!Y38</f>
        <v>3.3</v>
      </c>
      <c r="AA1598" s="30">
        <f>'29'!Z38</f>
        <v>5.3</v>
      </c>
      <c r="AB1598" s="30">
        <f>'29'!AA38</f>
        <v>2</v>
      </c>
      <c r="AC1598" s="30">
        <f>'29'!AB38</f>
        <v>0</v>
      </c>
      <c r="AD1598" s="30">
        <f>'29'!AC38</f>
        <v>0</v>
      </c>
      <c r="AE1598" s="30">
        <f>'29'!AD38</f>
        <v>0</v>
      </c>
      <c r="AF1598" s="30">
        <f>'29'!AE38</f>
        <v>0.8</v>
      </c>
      <c r="AG1598" s="30">
        <f>'29'!AF38</f>
        <v>0</v>
      </c>
      <c r="AH1598" s="30">
        <f>'29'!AG38</f>
        <v>0</v>
      </c>
      <c r="AI1598" s="30">
        <f>'29'!AH38</f>
        <v>0.8</v>
      </c>
      <c r="AJ1598" s="30">
        <f>'29'!AI38</f>
        <v>60</v>
      </c>
      <c r="AK1598" s="30">
        <f>'29'!AJ38</f>
        <v>60.8</v>
      </c>
      <c r="AL1598" s="30">
        <f>'29'!AK38</f>
        <v>132.28000000000003</v>
      </c>
      <c r="AM1598" s="30">
        <f>'29'!AL38</f>
        <v>137.78000000000003</v>
      </c>
      <c r="AN1598" s="30">
        <f>'29'!AM38</f>
        <v>76.980000000000032</v>
      </c>
      <c r="AO1598" s="30">
        <f>'29'!AN38</f>
        <v>0</v>
      </c>
      <c r="AP1598" s="30">
        <f>'29'!AO38</f>
        <v>0</v>
      </c>
      <c r="AQ1598" s="30">
        <f>'29'!AP38</f>
        <v>137.78000000000003</v>
      </c>
      <c r="AR1598" s="30">
        <f>'29'!AQ38</f>
        <v>10.407999999999959</v>
      </c>
      <c r="AS1598" s="30">
        <f>'29'!AR38</f>
        <v>0</v>
      </c>
      <c r="AT1598" s="30">
        <f>'29'!AS38</f>
        <v>60.8</v>
      </c>
      <c r="AU1598" s="30">
        <f>'29'!AT38</f>
        <v>81.887999999999991</v>
      </c>
      <c r="AV1598" s="30">
        <f>'29'!AU38</f>
        <v>142.68799999999999</v>
      </c>
      <c r="AW1598" s="30">
        <f>'29'!AV38</f>
        <v>0</v>
      </c>
      <c r="AX1598" s="30">
        <f>'29'!AW38</f>
        <v>10</v>
      </c>
      <c r="AY1598" s="30">
        <f>'29'!AX38</f>
        <v>200</v>
      </c>
      <c r="AZ1598" s="30">
        <f>'29'!AY38</f>
        <v>0</v>
      </c>
      <c r="BA1598" s="30">
        <f>'29'!AZ38</f>
        <v>18</v>
      </c>
      <c r="BB1598" s="30">
        <f>'29'!BA38</f>
        <v>20</v>
      </c>
      <c r="BC1598" s="30">
        <f>'29'!BB38</f>
        <v>248</v>
      </c>
      <c r="BD1598" s="30">
        <f>'29'!BC38</f>
        <v>235.6</v>
      </c>
      <c r="BE1598" s="30">
        <f>'29'!BD38</f>
        <v>18</v>
      </c>
      <c r="BF1598" s="30">
        <f>'29'!BE38</f>
        <v>20</v>
      </c>
      <c r="BG1598" s="30">
        <f>'29'!BF38</f>
        <v>12</v>
      </c>
      <c r="BH1598" s="30">
        <f>'29'!BG38</f>
        <v>14</v>
      </c>
      <c r="BI1598" s="30">
        <f>'29'!BH38</f>
        <v>1</v>
      </c>
      <c r="BJ1598" s="30">
        <f>'29'!BI38</f>
        <v>65</v>
      </c>
      <c r="BK1598" s="30">
        <f>'29'!BJ38</f>
        <v>170.6</v>
      </c>
      <c r="BL1598" s="30">
        <f>'29'!BK38</f>
        <v>81.887999999999991</v>
      </c>
      <c r="BM1598" s="30">
        <f>'29'!BL38</f>
        <v>88.712000000000003</v>
      </c>
    </row>
    <row r="1599" spans="1:65">
      <c r="A1599" s="78">
        <f>'29'!A39</f>
        <v>42915</v>
      </c>
      <c r="B1599" s="82" t="str">
        <f t="shared" si="24"/>
        <v>14:30:00</v>
      </c>
      <c r="C1599" s="30" t="str">
        <f>'29'!B39</f>
        <v>14H30</v>
      </c>
      <c r="D1599" s="30">
        <f>'29'!C39</f>
        <v>714</v>
      </c>
      <c r="E1599" s="30">
        <f>'29'!D39</f>
        <v>714</v>
      </c>
      <c r="F1599" s="30">
        <f>'29'!E39</f>
        <v>625</v>
      </c>
      <c r="G1599" s="30">
        <f>'29'!F39</f>
        <v>52</v>
      </c>
      <c r="H1599" s="30">
        <f>'29'!G39</f>
        <v>0</v>
      </c>
      <c r="I1599" s="30">
        <f>'29'!H39</f>
        <v>21</v>
      </c>
      <c r="J1599" s="30">
        <f>'29'!I39</f>
        <v>2053</v>
      </c>
      <c r="K1599" s="30">
        <f>'29'!J39</f>
        <v>73</v>
      </c>
      <c r="L1599" s="30">
        <f>'29'!K39</f>
        <v>348</v>
      </c>
      <c r="M1599" s="30">
        <f>'29'!L39</f>
        <v>491</v>
      </c>
      <c r="N1599" s="30">
        <f>'29'!M39</f>
        <v>350</v>
      </c>
      <c r="O1599" s="30">
        <f>'29'!N39</f>
        <v>0</v>
      </c>
      <c r="P1599" s="30">
        <f>'29'!O39</f>
        <v>13</v>
      </c>
      <c r="Q1599" s="30">
        <f>'29'!P39</f>
        <v>17</v>
      </c>
      <c r="R1599" s="30">
        <f>'29'!Q39</f>
        <v>12</v>
      </c>
      <c r="S1599" s="30">
        <f>'29'!R39</f>
        <v>0</v>
      </c>
      <c r="T1599" s="30">
        <f>'29'!S39</f>
        <v>1189</v>
      </c>
      <c r="U1599" s="30">
        <f>'29'!T39</f>
        <v>42</v>
      </c>
      <c r="V1599" s="30">
        <f>'29'!U39</f>
        <v>115</v>
      </c>
      <c r="W1599" s="30">
        <f>'29'!V39</f>
        <v>4.68</v>
      </c>
      <c r="X1599" s="30">
        <f>'29'!W39</f>
        <v>3.5</v>
      </c>
      <c r="Y1599" s="30">
        <f>'29'!X39</f>
        <v>5.2</v>
      </c>
      <c r="Z1599" s="30">
        <f>'29'!Y39</f>
        <v>3.3</v>
      </c>
      <c r="AA1599" s="30">
        <f>'29'!Z39</f>
        <v>5.3</v>
      </c>
      <c r="AB1599" s="30">
        <f>'29'!AA39</f>
        <v>2</v>
      </c>
      <c r="AC1599" s="30">
        <f>'29'!AB39</f>
        <v>0</v>
      </c>
      <c r="AD1599" s="30">
        <f>'29'!AC39</f>
        <v>0</v>
      </c>
      <c r="AE1599" s="30">
        <f>'29'!AD39</f>
        <v>0</v>
      </c>
      <c r="AF1599" s="30">
        <f>'29'!AE39</f>
        <v>0.8</v>
      </c>
      <c r="AG1599" s="30">
        <f>'29'!AF39</f>
        <v>0</v>
      </c>
      <c r="AH1599" s="30">
        <f>'29'!AG39</f>
        <v>0</v>
      </c>
      <c r="AI1599" s="30">
        <f>'29'!AH39</f>
        <v>0.8</v>
      </c>
      <c r="AJ1599" s="30">
        <f>'29'!AI39</f>
        <v>60</v>
      </c>
      <c r="AK1599" s="30">
        <f>'29'!AJ39</f>
        <v>60.8</v>
      </c>
      <c r="AL1599" s="30">
        <f>'29'!AK39</f>
        <v>134.28000000000003</v>
      </c>
      <c r="AM1599" s="30">
        <f>'29'!AL39</f>
        <v>139.78000000000003</v>
      </c>
      <c r="AN1599" s="30">
        <f>'29'!AM39</f>
        <v>78.980000000000032</v>
      </c>
      <c r="AO1599" s="30">
        <f>'29'!AN39</f>
        <v>0</v>
      </c>
      <c r="AP1599" s="30">
        <f>'29'!AO39</f>
        <v>0</v>
      </c>
      <c r="AQ1599" s="30">
        <f>'29'!AP39</f>
        <v>139.78000000000003</v>
      </c>
      <c r="AR1599" s="30">
        <f>'29'!AQ39</f>
        <v>8.4079999999999586</v>
      </c>
      <c r="AS1599" s="30">
        <f>'29'!AR39</f>
        <v>0</v>
      </c>
      <c r="AT1599" s="30">
        <f>'29'!AS39</f>
        <v>60.8</v>
      </c>
      <c r="AU1599" s="30">
        <f>'29'!AT39</f>
        <v>81.887999999999991</v>
      </c>
      <c r="AV1599" s="30">
        <f>'29'!AU39</f>
        <v>142.68799999999999</v>
      </c>
      <c r="AW1599" s="30">
        <f>'29'!AV39</f>
        <v>0</v>
      </c>
      <c r="AX1599" s="30">
        <f>'29'!AW39</f>
        <v>10</v>
      </c>
      <c r="AY1599" s="30">
        <f>'29'!AX39</f>
        <v>200</v>
      </c>
      <c r="AZ1599" s="30">
        <f>'29'!AY39</f>
        <v>0</v>
      </c>
      <c r="BA1599" s="30">
        <f>'29'!AZ39</f>
        <v>18</v>
      </c>
      <c r="BB1599" s="30">
        <f>'29'!BA39</f>
        <v>20</v>
      </c>
      <c r="BC1599" s="30">
        <f>'29'!BB39</f>
        <v>248</v>
      </c>
      <c r="BD1599" s="30">
        <f>'29'!BC39</f>
        <v>235.6</v>
      </c>
      <c r="BE1599" s="30">
        <f>'29'!BD39</f>
        <v>18</v>
      </c>
      <c r="BF1599" s="30">
        <f>'29'!BE39</f>
        <v>20</v>
      </c>
      <c r="BG1599" s="30">
        <f>'29'!BF39</f>
        <v>12</v>
      </c>
      <c r="BH1599" s="30">
        <f>'29'!BG39</f>
        <v>14</v>
      </c>
      <c r="BI1599" s="30">
        <f>'29'!BH39</f>
        <v>1</v>
      </c>
      <c r="BJ1599" s="30">
        <f>'29'!BI39</f>
        <v>65</v>
      </c>
      <c r="BK1599" s="30">
        <f>'29'!BJ39</f>
        <v>170.6</v>
      </c>
      <c r="BL1599" s="30">
        <f>'29'!BK39</f>
        <v>81.887999999999991</v>
      </c>
      <c r="BM1599" s="30">
        <f>'29'!BL39</f>
        <v>88.712000000000003</v>
      </c>
    </row>
    <row r="1600" spans="1:65">
      <c r="A1600" s="78">
        <f>'29'!A40</f>
        <v>42915</v>
      </c>
      <c r="B1600" s="82" t="str">
        <f t="shared" si="24"/>
        <v>15:00:00</v>
      </c>
      <c r="C1600" s="30" t="str">
        <f>'29'!B40</f>
        <v>15H00</v>
      </c>
      <c r="D1600" s="30">
        <f>'29'!C40</f>
        <v>812</v>
      </c>
      <c r="E1600" s="30">
        <f>'29'!D40</f>
        <v>720</v>
      </c>
      <c r="F1600" s="30">
        <f>'29'!E40</f>
        <v>612</v>
      </c>
      <c r="G1600" s="30">
        <f>'29'!F40</f>
        <v>55</v>
      </c>
      <c r="H1600" s="30">
        <f>'29'!G40</f>
        <v>0</v>
      </c>
      <c r="I1600" s="30">
        <f>'29'!H40</f>
        <v>21</v>
      </c>
      <c r="J1600" s="30">
        <f>'29'!I40</f>
        <v>2144</v>
      </c>
      <c r="K1600" s="30">
        <f>'29'!J40</f>
        <v>76</v>
      </c>
      <c r="L1600" s="30">
        <f>'29'!K40</f>
        <v>333</v>
      </c>
      <c r="M1600" s="30">
        <f>'29'!L40</f>
        <v>487</v>
      </c>
      <c r="N1600" s="30">
        <f>'29'!M40</f>
        <v>320</v>
      </c>
      <c r="O1600" s="30">
        <f>'29'!N40</f>
        <v>0</v>
      </c>
      <c r="P1600" s="30">
        <f>'29'!O40</f>
        <v>12</v>
      </c>
      <c r="Q1600" s="30">
        <f>'29'!P40</f>
        <v>17</v>
      </c>
      <c r="R1600" s="30">
        <f>'29'!Q40</f>
        <v>11</v>
      </c>
      <c r="S1600" s="30">
        <f>'29'!R40</f>
        <v>0</v>
      </c>
      <c r="T1600" s="30">
        <f>'29'!S40</f>
        <v>1140</v>
      </c>
      <c r="U1600" s="30">
        <f>'29'!T40</f>
        <v>40</v>
      </c>
      <c r="V1600" s="30">
        <f>'29'!U40</f>
        <v>116</v>
      </c>
      <c r="W1600" s="30">
        <f>'29'!V40</f>
        <v>4.41</v>
      </c>
      <c r="X1600" s="30">
        <f>'29'!W40</f>
        <v>3.5</v>
      </c>
      <c r="Y1600" s="30">
        <f>'29'!X40</f>
        <v>5.2</v>
      </c>
      <c r="Z1600" s="30">
        <f>'29'!Y40</f>
        <v>3.5</v>
      </c>
      <c r="AA1600" s="30">
        <f>'29'!Z40</f>
        <v>5.7</v>
      </c>
      <c r="AB1600" s="30">
        <f>'29'!AA40</f>
        <v>2.2000000000000002</v>
      </c>
      <c r="AC1600" s="30">
        <f>'29'!AB40</f>
        <v>0</v>
      </c>
      <c r="AD1600" s="30">
        <f>'29'!AC40</f>
        <v>0</v>
      </c>
      <c r="AE1600" s="30">
        <f>'29'!AD40</f>
        <v>0</v>
      </c>
      <c r="AF1600" s="30">
        <f>'29'!AE40</f>
        <v>0.77500000000000002</v>
      </c>
      <c r="AG1600" s="30">
        <f>'29'!AF40</f>
        <v>0</v>
      </c>
      <c r="AH1600" s="30">
        <f>'29'!AG40</f>
        <v>0</v>
      </c>
      <c r="AI1600" s="30">
        <f>'29'!AH40</f>
        <v>0.77500000000000002</v>
      </c>
      <c r="AJ1600" s="30">
        <f>'29'!AI40</f>
        <v>60</v>
      </c>
      <c r="AK1600" s="30">
        <f>'29'!AJ40</f>
        <v>60.774999999999999</v>
      </c>
      <c r="AL1600" s="30">
        <f>'29'!AK40</f>
        <v>135.58500000000001</v>
      </c>
      <c r="AM1600" s="30">
        <f>'29'!AL40</f>
        <v>141.285</v>
      </c>
      <c r="AN1600" s="30">
        <f>'29'!AM40</f>
        <v>80.509999999999991</v>
      </c>
      <c r="AO1600" s="30">
        <f>'29'!AN40</f>
        <v>0</v>
      </c>
      <c r="AP1600" s="30">
        <f>'29'!AO40</f>
        <v>0</v>
      </c>
      <c r="AQ1600" s="30">
        <f>'29'!AP40</f>
        <v>141.285</v>
      </c>
      <c r="AR1600" s="30">
        <f>'29'!AQ40</f>
        <v>7.0779999999999745</v>
      </c>
      <c r="AS1600" s="30">
        <f>'29'!AR40</f>
        <v>0</v>
      </c>
      <c r="AT1600" s="30">
        <f>'29'!AS40</f>
        <v>60.774999999999999</v>
      </c>
      <c r="AU1600" s="30">
        <f>'29'!AT40</f>
        <v>81.887999999999991</v>
      </c>
      <c r="AV1600" s="30">
        <f>'29'!AU40</f>
        <v>142.66299999999998</v>
      </c>
      <c r="AW1600" s="30">
        <f>'29'!AV40</f>
        <v>0</v>
      </c>
      <c r="AX1600" s="30">
        <f>'29'!AW40</f>
        <v>10</v>
      </c>
      <c r="AY1600" s="30">
        <f>'29'!AX40</f>
        <v>200</v>
      </c>
      <c r="AZ1600" s="30">
        <f>'29'!AY40</f>
        <v>0</v>
      </c>
      <c r="BA1600" s="30">
        <f>'29'!AZ40</f>
        <v>18</v>
      </c>
      <c r="BB1600" s="30">
        <f>'29'!BA40</f>
        <v>20</v>
      </c>
      <c r="BC1600" s="30">
        <f>'29'!BB40</f>
        <v>248</v>
      </c>
      <c r="BD1600" s="30">
        <f>'29'!BC40</f>
        <v>235.6</v>
      </c>
      <c r="BE1600" s="30">
        <f>'29'!BD40</f>
        <v>18</v>
      </c>
      <c r="BF1600" s="30">
        <f>'29'!BE40</f>
        <v>20</v>
      </c>
      <c r="BG1600" s="30">
        <f>'29'!BF40</f>
        <v>12</v>
      </c>
      <c r="BH1600" s="30">
        <f>'29'!BG40</f>
        <v>14</v>
      </c>
      <c r="BI1600" s="30">
        <f>'29'!BH40</f>
        <v>1</v>
      </c>
      <c r="BJ1600" s="30">
        <f>'29'!BI40</f>
        <v>65</v>
      </c>
      <c r="BK1600" s="30">
        <f>'29'!BJ40</f>
        <v>170.6</v>
      </c>
      <c r="BL1600" s="30">
        <f>'29'!BK40</f>
        <v>81.887999999999991</v>
      </c>
      <c r="BM1600" s="30">
        <f>'29'!BL40</f>
        <v>88.712000000000003</v>
      </c>
    </row>
    <row r="1601" spans="1:65">
      <c r="A1601" s="78">
        <f>'29'!A41</f>
        <v>42915</v>
      </c>
      <c r="B1601" s="82" t="str">
        <f t="shared" si="24"/>
        <v>15:30:00</v>
      </c>
      <c r="C1601" s="30" t="str">
        <f>'29'!B41</f>
        <v>15H30</v>
      </c>
      <c r="D1601" s="30">
        <f>'29'!C41</f>
        <v>826</v>
      </c>
      <c r="E1601" s="30">
        <f>'29'!D41</f>
        <v>707</v>
      </c>
      <c r="F1601" s="30">
        <f>'29'!E41</f>
        <v>637</v>
      </c>
      <c r="G1601" s="30">
        <f>'29'!F41</f>
        <v>55</v>
      </c>
      <c r="H1601" s="30">
        <f>'29'!G41</f>
        <v>0</v>
      </c>
      <c r="I1601" s="30">
        <f>'29'!H41</f>
        <v>22</v>
      </c>
      <c r="J1601" s="30">
        <f>'29'!I41</f>
        <v>2170</v>
      </c>
      <c r="K1601" s="30">
        <f>'29'!J41</f>
        <v>77</v>
      </c>
      <c r="L1601" s="30">
        <f>'29'!K41</f>
        <v>350</v>
      </c>
      <c r="M1601" s="30">
        <f>'29'!L41</f>
        <v>487</v>
      </c>
      <c r="N1601" s="30">
        <f>'29'!M41</f>
        <v>350</v>
      </c>
      <c r="O1601" s="30">
        <f>'29'!N41</f>
        <v>0</v>
      </c>
      <c r="P1601" s="30">
        <f>'29'!O41</f>
        <v>13</v>
      </c>
      <c r="Q1601" s="30">
        <f>'29'!P41</f>
        <v>17</v>
      </c>
      <c r="R1601" s="30">
        <f>'29'!Q41</f>
        <v>12</v>
      </c>
      <c r="S1601" s="30">
        <f>'29'!R41</f>
        <v>0</v>
      </c>
      <c r="T1601" s="30">
        <f>'29'!S41</f>
        <v>1187</v>
      </c>
      <c r="U1601" s="30">
        <f>'29'!T41</f>
        <v>42</v>
      </c>
      <c r="V1601" s="30">
        <f>'29'!U41</f>
        <v>119</v>
      </c>
      <c r="W1601" s="30">
        <f>'29'!V41</f>
        <v>4.41</v>
      </c>
      <c r="X1601" s="30">
        <f>'29'!W41</f>
        <v>3.5</v>
      </c>
      <c r="Y1601" s="30">
        <f>'29'!X41</f>
        <v>5.2</v>
      </c>
      <c r="Z1601" s="30">
        <f>'29'!Y41</f>
        <v>3.5</v>
      </c>
      <c r="AA1601" s="30">
        <f>'29'!Z41</f>
        <v>5.7</v>
      </c>
      <c r="AB1601" s="30">
        <f>'29'!AA41</f>
        <v>2.2000000000000002</v>
      </c>
      <c r="AC1601" s="30">
        <f>'29'!AB41</f>
        <v>0</v>
      </c>
      <c r="AD1601" s="30">
        <f>'29'!AC41</f>
        <v>0</v>
      </c>
      <c r="AE1601" s="30">
        <f>'29'!AD41</f>
        <v>0</v>
      </c>
      <c r="AF1601" s="30">
        <f>'29'!AE41</f>
        <v>0.77500000000000002</v>
      </c>
      <c r="AG1601" s="30">
        <f>'29'!AF41</f>
        <v>0</v>
      </c>
      <c r="AH1601" s="30">
        <f>'29'!AG41</f>
        <v>0</v>
      </c>
      <c r="AI1601" s="30">
        <f>'29'!AH41</f>
        <v>0.77500000000000002</v>
      </c>
      <c r="AJ1601" s="30">
        <f>'29'!AI41</f>
        <v>60</v>
      </c>
      <c r="AK1601" s="30">
        <f>'29'!AJ41</f>
        <v>60.774999999999999</v>
      </c>
      <c r="AL1601" s="30">
        <f>'29'!AK41</f>
        <v>138.58499999999998</v>
      </c>
      <c r="AM1601" s="30">
        <f>'29'!AL41</f>
        <v>144.28499999999997</v>
      </c>
      <c r="AN1601" s="30">
        <f>'29'!AM41</f>
        <v>83.509999999999962</v>
      </c>
      <c r="AO1601" s="30">
        <f>'29'!AN41</f>
        <v>0</v>
      </c>
      <c r="AP1601" s="30">
        <f>'29'!AO41</f>
        <v>0</v>
      </c>
      <c r="AQ1601" s="30">
        <f>'29'!AP41</f>
        <v>144.28499999999997</v>
      </c>
      <c r="AR1601" s="30">
        <f>'29'!AQ41</f>
        <v>4.078000000000003</v>
      </c>
      <c r="AS1601" s="30">
        <f>'29'!AR41</f>
        <v>0</v>
      </c>
      <c r="AT1601" s="30">
        <f>'29'!AS41</f>
        <v>60.774999999999999</v>
      </c>
      <c r="AU1601" s="30">
        <f>'29'!AT41</f>
        <v>81.887999999999991</v>
      </c>
      <c r="AV1601" s="30">
        <f>'29'!AU41</f>
        <v>142.66299999999998</v>
      </c>
      <c r="AW1601" s="30">
        <f>'29'!AV41</f>
        <v>0</v>
      </c>
      <c r="AX1601" s="30">
        <f>'29'!AW41</f>
        <v>10</v>
      </c>
      <c r="AY1601" s="30">
        <f>'29'!AX41</f>
        <v>200</v>
      </c>
      <c r="AZ1601" s="30">
        <f>'29'!AY41</f>
        <v>0</v>
      </c>
      <c r="BA1601" s="30">
        <f>'29'!AZ41</f>
        <v>18</v>
      </c>
      <c r="BB1601" s="30">
        <f>'29'!BA41</f>
        <v>20</v>
      </c>
      <c r="BC1601" s="30">
        <f>'29'!BB41</f>
        <v>248</v>
      </c>
      <c r="BD1601" s="30">
        <f>'29'!BC41</f>
        <v>235.6</v>
      </c>
      <c r="BE1601" s="30">
        <f>'29'!BD41</f>
        <v>18</v>
      </c>
      <c r="BF1601" s="30">
        <f>'29'!BE41</f>
        <v>20</v>
      </c>
      <c r="BG1601" s="30">
        <f>'29'!BF41</f>
        <v>12</v>
      </c>
      <c r="BH1601" s="30">
        <f>'29'!BG41</f>
        <v>14</v>
      </c>
      <c r="BI1601" s="30">
        <f>'29'!BH41</f>
        <v>1</v>
      </c>
      <c r="BJ1601" s="30">
        <f>'29'!BI41</f>
        <v>65</v>
      </c>
      <c r="BK1601" s="30">
        <f>'29'!BJ41</f>
        <v>170.6</v>
      </c>
      <c r="BL1601" s="30">
        <f>'29'!BK41</f>
        <v>81.887999999999991</v>
      </c>
      <c r="BM1601" s="30">
        <f>'29'!BL41</f>
        <v>88.712000000000003</v>
      </c>
    </row>
    <row r="1602" spans="1:65">
      <c r="A1602" s="78">
        <f>'29'!A42</f>
        <v>42915</v>
      </c>
      <c r="B1602" s="82" t="str">
        <f t="shared" si="24"/>
        <v>16:00:00</v>
      </c>
      <c r="C1602" s="30" t="str">
        <f>'29'!B42</f>
        <v>16H00</v>
      </c>
      <c r="D1602" s="30">
        <f>'29'!C42</f>
        <v>829</v>
      </c>
      <c r="E1602" s="30">
        <f>'29'!D42</f>
        <v>761</v>
      </c>
      <c r="F1602" s="30">
        <f>'29'!E42</f>
        <v>644</v>
      </c>
      <c r="G1602" s="30">
        <f>'29'!F42</f>
        <v>54</v>
      </c>
      <c r="H1602" s="30">
        <f>'29'!G42</f>
        <v>0</v>
      </c>
      <c r="I1602" s="30">
        <f>'29'!H42</f>
        <v>22</v>
      </c>
      <c r="J1602" s="30">
        <f>'29'!I42</f>
        <v>2234</v>
      </c>
      <c r="K1602" s="30">
        <f>'29'!J42</f>
        <v>76</v>
      </c>
      <c r="L1602" s="30">
        <f>'29'!K42</f>
        <v>370</v>
      </c>
      <c r="M1602" s="30">
        <f>'29'!L42</f>
        <v>470</v>
      </c>
      <c r="N1602" s="30">
        <f>'29'!M42</f>
        <v>360</v>
      </c>
      <c r="O1602" s="30">
        <f>'29'!N42</f>
        <v>0</v>
      </c>
      <c r="P1602" s="30">
        <f>'29'!O42</f>
        <v>13</v>
      </c>
      <c r="Q1602" s="30">
        <f>'29'!P42</f>
        <v>17</v>
      </c>
      <c r="R1602" s="30">
        <f>'29'!Q42</f>
        <v>13</v>
      </c>
      <c r="S1602" s="30">
        <f>'29'!R42</f>
        <v>0</v>
      </c>
      <c r="T1602" s="30">
        <f>'29'!S42</f>
        <v>1200</v>
      </c>
      <c r="U1602" s="30">
        <f>'29'!T42</f>
        <v>43</v>
      </c>
      <c r="V1602" s="30">
        <f>'29'!U42</f>
        <v>119</v>
      </c>
      <c r="W1602" s="30">
        <f>'29'!V42</f>
        <v>4.41</v>
      </c>
      <c r="X1602" s="30">
        <f>'29'!W42</f>
        <v>3.5</v>
      </c>
      <c r="Y1602" s="30">
        <f>'29'!X42</f>
        <v>5.2</v>
      </c>
      <c r="Z1602" s="30">
        <f>'29'!Y42</f>
        <v>3.7</v>
      </c>
      <c r="AA1602" s="30">
        <f>'29'!Z42</f>
        <v>6.1</v>
      </c>
      <c r="AB1602" s="30">
        <f>'29'!AA42</f>
        <v>2.4</v>
      </c>
      <c r="AC1602" s="30">
        <f>'29'!AB42</f>
        <v>0</v>
      </c>
      <c r="AD1602" s="30">
        <f>'29'!AC42</f>
        <v>0</v>
      </c>
      <c r="AE1602" s="30">
        <f>'29'!AD42</f>
        <v>0</v>
      </c>
      <c r="AF1602" s="30">
        <f>'29'!AE42</f>
        <v>0.77500000000000002</v>
      </c>
      <c r="AG1602" s="30">
        <f>'29'!AF42</f>
        <v>0</v>
      </c>
      <c r="AH1602" s="30">
        <f>'29'!AG42</f>
        <v>0</v>
      </c>
      <c r="AI1602" s="30">
        <f>'29'!AH42</f>
        <v>0.77500000000000002</v>
      </c>
      <c r="AJ1602" s="30">
        <f>'29'!AI42</f>
        <v>60</v>
      </c>
      <c r="AK1602" s="30">
        <f>'29'!AJ42</f>
        <v>60.774999999999999</v>
      </c>
      <c r="AL1602" s="30">
        <f>'29'!AK42</f>
        <v>139.18499999999997</v>
      </c>
      <c r="AM1602" s="30">
        <f>'29'!AL42</f>
        <v>145.08499999999998</v>
      </c>
      <c r="AN1602" s="30">
        <f>'29'!AM42</f>
        <v>84.309999999999974</v>
      </c>
      <c r="AO1602" s="30">
        <f>'29'!AN42</f>
        <v>0</v>
      </c>
      <c r="AP1602" s="30">
        <f>'29'!AO42</f>
        <v>0</v>
      </c>
      <c r="AQ1602" s="30">
        <f>'29'!AP42</f>
        <v>145.08499999999998</v>
      </c>
      <c r="AR1602" s="30">
        <f>'29'!AQ42</f>
        <v>3.4780000000000086</v>
      </c>
      <c r="AS1602" s="30">
        <f>'29'!AR42</f>
        <v>0</v>
      </c>
      <c r="AT1602" s="30">
        <f>'29'!AS42</f>
        <v>60.774999999999999</v>
      </c>
      <c r="AU1602" s="30">
        <f>'29'!AT42</f>
        <v>81.887999999999991</v>
      </c>
      <c r="AV1602" s="30">
        <f>'29'!AU42</f>
        <v>142.66299999999998</v>
      </c>
      <c r="AW1602" s="30">
        <f>'29'!AV42</f>
        <v>0</v>
      </c>
      <c r="AX1602" s="30">
        <f>'29'!AW42</f>
        <v>10</v>
      </c>
      <c r="AY1602" s="30">
        <f>'29'!AX42</f>
        <v>200</v>
      </c>
      <c r="AZ1602" s="30">
        <f>'29'!AY42</f>
        <v>0</v>
      </c>
      <c r="BA1602" s="30">
        <f>'29'!AZ42</f>
        <v>18</v>
      </c>
      <c r="BB1602" s="30">
        <f>'29'!BA42</f>
        <v>20</v>
      </c>
      <c r="BC1602" s="30">
        <f>'29'!BB42</f>
        <v>248</v>
      </c>
      <c r="BD1602" s="30">
        <f>'29'!BC42</f>
        <v>235.6</v>
      </c>
      <c r="BE1602" s="30">
        <f>'29'!BD42</f>
        <v>18</v>
      </c>
      <c r="BF1602" s="30">
        <f>'29'!BE42</f>
        <v>20</v>
      </c>
      <c r="BG1602" s="30">
        <f>'29'!BF42</f>
        <v>12</v>
      </c>
      <c r="BH1602" s="30">
        <f>'29'!BG42</f>
        <v>14</v>
      </c>
      <c r="BI1602" s="30">
        <f>'29'!BH42</f>
        <v>1</v>
      </c>
      <c r="BJ1602" s="30">
        <f>'29'!BI42</f>
        <v>65</v>
      </c>
      <c r="BK1602" s="30">
        <f>'29'!BJ42</f>
        <v>170.6</v>
      </c>
      <c r="BL1602" s="30">
        <f>'29'!BK42</f>
        <v>81.887999999999991</v>
      </c>
      <c r="BM1602" s="30">
        <f>'29'!BL42</f>
        <v>88.712000000000003</v>
      </c>
    </row>
    <row r="1603" spans="1:65">
      <c r="A1603" s="78">
        <f>'29'!A43</f>
        <v>42915</v>
      </c>
      <c r="B1603" s="82" t="str">
        <f t="shared" ref="B1603:B1666" si="25">LEFT(C1603,2) &amp; ":" &amp; RIGHT(C1603,2) &amp; ":00"</f>
        <v>16:30:00</v>
      </c>
      <c r="C1603" s="30" t="str">
        <f>'29'!B43</f>
        <v>16H30</v>
      </c>
      <c r="D1603" s="30">
        <f>'29'!C43</f>
        <v>807</v>
      </c>
      <c r="E1603" s="30">
        <f>'29'!D43</f>
        <v>742</v>
      </c>
      <c r="F1603" s="30">
        <f>'29'!E43</f>
        <v>644</v>
      </c>
      <c r="G1603" s="30">
        <f>'29'!F43</f>
        <v>54</v>
      </c>
      <c r="H1603" s="30">
        <f>'29'!G43</f>
        <v>0</v>
      </c>
      <c r="I1603" s="30">
        <f>'29'!H43</f>
        <v>21</v>
      </c>
      <c r="J1603" s="30">
        <f>'29'!I43</f>
        <v>2193</v>
      </c>
      <c r="K1603" s="30">
        <f>'29'!J43</f>
        <v>75</v>
      </c>
      <c r="L1603" s="30">
        <f>'29'!K43</f>
        <v>355</v>
      </c>
      <c r="M1603" s="30">
        <f>'29'!L43</f>
        <v>476</v>
      </c>
      <c r="N1603" s="30">
        <f>'29'!M43</f>
        <v>350</v>
      </c>
      <c r="O1603" s="30">
        <f>'29'!N43</f>
        <v>0</v>
      </c>
      <c r="P1603" s="30">
        <f>'29'!O43</f>
        <v>12</v>
      </c>
      <c r="Q1603" s="30">
        <f>'29'!P43</f>
        <v>16</v>
      </c>
      <c r="R1603" s="30">
        <f>'29'!Q43</f>
        <v>12</v>
      </c>
      <c r="S1603" s="30">
        <f>'29'!R43</f>
        <v>0</v>
      </c>
      <c r="T1603" s="30">
        <f>'29'!S43</f>
        <v>1181</v>
      </c>
      <c r="U1603" s="30">
        <f>'29'!T43</f>
        <v>40</v>
      </c>
      <c r="V1603" s="30">
        <f>'29'!U43</f>
        <v>115</v>
      </c>
      <c r="W1603" s="30">
        <f>'29'!V43</f>
        <v>4.41</v>
      </c>
      <c r="X1603" s="30">
        <f>'29'!W43</f>
        <v>3.5</v>
      </c>
      <c r="Y1603" s="30">
        <f>'29'!X43</f>
        <v>5.2</v>
      </c>
      <c r="Z1603" s="30">
        <f>'29'!Y43</f>
        <v>3.7</v>
      </c>
      <c r="AA1603" s="30">
        <f>'29'!Z43</f>
        <v>6.1</v>
      </c>
      <c r="AB1603" s="30">
        <f>'29'!AA43</f>
        <v>2.4</v>
      </c>
      <c r="AC1603" s="30">
        <f>'29'!AB43</f>
        <v>0</v>
      </c>
      <c r="AD1603" s="30">
        <f>'29'!AC43</f>
        <v>0</v>
      </c>
      <c r="AE1603" s="30">
        <f>'29'!AD43</f>
        <v>0</v>
      </c>
      <c r="AF1603" s="30">
        <f>'29'!AE43</f>
        <v>0.77500000000000002</v>
      </c>
      <c r="AG1603" s="30">
        <f>'29'!AF43</f>
        <v>0</v>
      </c>
      <c r="AH1603" s="30">
        <f>'29'!AG43</f>
        <v>0</v>
      </c>
      <c r="AI1603" s="30">
        <f>'29'!AH43</f>
        <v>0.77500000000000002</v>
      </c>
      <c r="AJ1603" s="30">
        <f>'29'!AI43</f>
        <v>60</v>
      </c>
      <c r="AK1603" s="30">
        <f>'29'!AJ43</f>
        <v>60.774999999999999</v>
      </c>
      <c r="AL1603" s="30">
        <f>'29'!AK43</f>
        <v>135.185</v>
      </c>
      <c r="AM1603" s="30">
        <f>'29'!AL43</f>
        <v>141.08500000000001</v>
      </c>
      <c r="AN1603" s="30">
        <f>'29'!AM43</f>
        <v>80.31</v>
      </c>
      <c r="AO1603" s="30">
        <f>'29'!AN43</f>
        <v>0</v>
      </c>
      <c r="AP1603" s="30">
        <f>'29'!AO43</f>
        <v>0</v>
      </c>
      <c r="AQ1603" s="30">
        <f>'29'!AP43</f>
        <v>141.08500000000001</v>
      </c>
      <c r="AR1603" s="30">
        <f>'29'!AQ43</f>
        <v>7.4779999999999802</v>
      </c>
      <c r="AS1603" s="30">
        <f>'29'!AR43</f>
        <v>0</v>
      </c>
      <c r="AT1603" s="30">
        <f>'29'!AS43</f>
        <v>60.774999999999999</v>
      </c>
      <c r="AU1603" s="30">
        <f>'29'!AT43</f>
        <v>81.887999999999991</v>
      </c>
      <c r="AV1603" s="30">
        <f>'29'!AU43</f>
        <v>142.66299999999998</v>
      </c>
      <c r="AW1603" s="30">
        <f>'29'!AV43</f>
        <v>0</v>
      </c>
      <c r="AX1603" s="30">
        <f>'29'!AW43</f>
        <v>10</v>
      </c>
      <c r="AY1603" s="30">
        <f>'29'!AX43</f>
        <v>200</v>
      </c>
      <c r="AZ1603" s="30">
        <f>'29'!AY43</f>
        <v>0</v>
      </c>
      <c r="BA1603" s="30">
        <f>'29'!AZ43</f>
        <v>18</v>
      </c>
      <c r="BB1603" s="30">
        <f>'29'!BA43</f>
        <v>20</v>
      </c>
      <c r="BC1603" s="30">
        <f>'29'!BB43</f>
        <v>248</v>
      </c>
      <c r="BD1603" s="30">
        <f>'29'!BC43</f>
        <v>235.6</v>
      </c>
      <c r="BE1603" s="30">
        <f>'29'!BD43</f>
        <v>18</v>
      </c>
      <c r="BF1603" s="30">
        <f>'29'!BE43</f>
        <v>20</v>
      </c>
      <c r="BG1603" s="30">
        <f>'29'!BF43</f>
        <v>12</v>
      </c>
      <c r="BH1603" s="30">
        <f>'29'!BG43</f>
        <v>14</v>
      </c>
      <c r="BI1603" s="30">
        <f>'29'!BH43</f>
        <v>1</v>
      </c>
      <c r="BJ1603" s="30">
        <f>'29'!BI43</f>
        <v>65</v>
      </c>
      <c r="BK1603" s="30">
        <f>'29'!BJ43</f>
        <v>170.6</v>
      </c>
      <c r="BL1603" s="30">
        <f>'29'!BK43</f>
        <v>81.887999999999991</v>
      </c>
      <c r="BM1603" s="30">
        <f>'29'!BL43</f>
        <v>88.712000000000003</v>
      </c>
    </row>
    <row r="1604" spans="1:65">
      <c r="A1604" s="78">
        <f>'29'!A44</f>
        <v>42915</v>
      </c>
      <c r="B1604" s="82" t="str">
        <f t="shared" si="25"/>
        <v>17:00:00</v>
      </c>
      <c r="C1604" s="30" t="str">
        <f>'29'!B44</f>
        <v>17H00</v>
      </c>
      <c r="D1604" s="30">
        <f>'29'!C44</f>
        <v>793</v>
      </c>
      <c r="E1604" s="30">
        <f>'29'!D44</f>
        <v>731</v>
      </c>
      <c r="F1604" s="30">
        <f>'29'!E44</f>
        <v>625</v>
      </c>
      <c r="G1604" s="30">
        <f>'29'!F44</f>
        <v>53</v>
      </c>
      <c r="H1604" s="30">
        <f>'29'!G44</f>
        <v>0</v>
      </c>
      <c r="I1604" s="30">
        <f>'29'!H44</f>
        <v>21</v>
      </c>
      <c r="J1604" s="30">
        <f>'29'!I44</f>
        <v>2149</v>
      </c>
      <c r="K1604" s="30">
        <f>'29'!J44</f>
        <v>74</v>
      </c>
      <c r="L1604" s="30">
        <f>'29'!K44</f>
        <v>352</v>
      </c>
      <c r="M1604" s="30">
        <f>'29'!L44</f>
        <v>472</v>
      </c>
      <c r="N1604" s="30">
        <f>'29'!M44</f>
        <v>380</v>
      </c>
      <c r="O1604" s="30">
        <f>'29'!N44</f>
        <v>0</v>
      </c>
      <c r="P1604" s="30">
        <f>'29'!O44</f>
        <v>12</v>
      </c>
      <c r="Q1604" s="30">
        <f>'29'!P44</f>
        <v>16</v>
      </c>
      <c r="R1604" s="30">
        <f>'29'!Q44</f>
        <v>13</v>
      </c>
      <c r="S1604" s="30">
        <f>'29'!R44</f>
        <v>0</v>
      </c>
      <c r="T1604" s="30">
        <f>'29'!S44</f>
        <v>1204</v>
      </c>
      <c r="U1604" s="30">
        <f>'29'!T44</f>
        <v>41</v>
      </c>
      <c r="V1604" s="30">
        <f>'29'!U44</f>
        <v>115</v>
      </c>
      <c r="W1604" s="30">
        <f>'29'!V44</f>
        <v>4.41</v>
      </c>
      <c r="X1604" s="30">
        <f>'29'!W44</f>
        <v>3.5</v>
      </c>
      <c r="Y1604" s="30">
        <f>'29'!X44</f>
        <v>5.5</v>
      </c>
      <c r="Z1604" s="30">
        <f>'29'!Y44</f>
        <v>3.5</v>
      </c>
      <c r="AA1604" s="30">
        <f>'29'!Z44</f>
        <v>6.2</v>
      </c>
      <c r="AB1604" s="30">
        <f>'29'!AA44</f>
        <v>2.4</v>
      </c>
      <c r="AC1604" s="30">
        <f>'29'!AB44</f>
        <v>0</v>
      </c>
      <c r="AD1604" s="30">
        <f>'29'!AC44</f>
        <v>0</v>
      </c>
      <c r="AE1604" s="30">
        <f>'29'!AD44</f>
        <v>0</v>
      </c>
      <c r="AF1604" s="30">
        <f>'29'!AE44</f>
        <v>0.77500000000000002</v>
      </c>
      <c r="AG1604" s="30">
        <f>'29'!AF44</f>
        <v>0</v>
      </c>
      <c r="AH1604" s="30">
        <f>'29'!AG44</f>
        <v>0</v>
      </c>
      <c r="AI1604" s="30">
        <f>'29'!AH44</f>
        <v>0.77500000000000002</v>
      </c>
      <c r="AJ1604" s="30">
        <f>'29'!AI44</f>
        <v>60</v>
      </c>
      <c r="AK1604" s="30">
        <f>'29'!AJ44</f>
        <v>60.774999999999999</v>
      </c>
      <c r="AL1604" s="30">
        <f>'29'!AK44</f>
        <v>135.38499999999999</v>
      </c>
      <c r="AM1604" s="30">
        <f>'29'!AL44</f>
        <v>141.285</v>
      </c>
      <c r="AN1604" s="30">
        <f>'29'!AM44</f>
        <v>80.509999999999991</v>
      </c>
      <c r="AO1604" s="30">
        <f>'29'!AN44</f>
        <v>0</v>
      </c>
      <c r="AP1604" s="30">
        <f>'29'!AO44</f>
        <v>0</v>
      </c>
      <c r="AQ1604" s="30">
        <f>'29'!AP44</f>
        <v>141.285</v>
      </c>
      <c r="AR1604" s="30">
        <f>'29'!AQ44</f>
        <v>7.2779999999999916</v>
      </c>
      <c r="AS1604" s="30">
        <f>'29'!AR44</f>
        <v>0</v>
      </c>
      <c r="AT1604" s="30">
        <f>'29'!AS44</f>
        <v>60.774999999999999</v>
      </c>
      <c r="AU1604" s="30">
        <f>'29'!AT44</f>
        <v>81.887999999999991</v>
      </c>
      <c r="AV1604" s="30">
        <f>'29'!AU44</f>
        <v>142.66299999999998</v>
      </c>
      <c r="AW1604" s="30">
        <f>'29'!AV44</f>
        <v>0</v>
      </c>
      <c r="AX1604" s="30">
        <f>'29'!AW44</f>
        <v>10</v>
      </c>
      <c r="AY1604" s="30">
        <f>'29'!AX44</f>
        <v>200</v>
      </c>
      <c r="AZ1604" s="30">
        <f>'29'!AY44</f>
        <v>0</v>
      </c>
      <c r="BA1604" s="30">
        <f>'29'!AZ44</f>
        <v>18</v>
      </c>
      <c r="BB1604" s="30">
        <f>'29'!BA44</f>
        <v>20</v>
      </c>
      <c r="BC1604" s="30">
        <f>'29'!BB44</f>
        <v>248</v>
      </c>
      <c r="BD1604" s="30">
        <f>'29'!BC44</f>
        <v>235.6</v>
      </c>
      <c r="BE1604" s="30">
        <f>'29'!BD44</f>
        <v>18</v>
      </c>
      <c r="BF1604" s="30">
        <f>'29'!BE44</f>
        <v>20</v>
      </c>
      <c r="BG1604" s="30">
        <f>'29'!BF44</f>
        <v>12</v>
      </c>
      <c r="BH1604" s="30">
        <f>'29'!BG44</f>
        <v>14</v>
      </c>
      <c r="BI1604" s="30">
        <f>'29'!BH44</f>
        <v>1</v>
      </c>
      <c r="BJ1604" s="30">
        <f>'29'!BI44</f>
        <v>65</v>
      </c>
      <c r="BK1604" s="30">
        <f>'29'!BJ44</f>
        <v>170.6</v>
      </c>
      <c r="BL1604" s="30">
        <f>'29'!BK44</f>
        <v>81.887999999999991</v>
      </c>
      <c r="BM1604" s="30">
        <f>'29'!BL44</f>
        <v>88.712000000000003</v>
      </c>
    </row>
    <row r="1605" spans="1:65">
      <c r="A1605" s="78">
        <f>'29'!A45</f>
        <v>42915</v>
      </c>
      <c r="B1605" s="82" t="str">
        <f t="shared" si="25"/>
        <v>17:30:00</v>
      </c>
      <c r="C1605" s="30" t="str">
        <f>'29'!B45</f>
        <v>17H30</v>
      </c>
      <c r="D1605" s="30">
        <f>'29'!C45</f>
        <v>766</v>
      </c>
      <c r="E1605" s="30">
        <f>'29'!D45</f>
        <v>787</v>
      </c>
      <c r="F1605" s="30">
        <f>'29'!E45</f>
        <v>606</v>
      </c>
      <c r="G1605" s="30">
        <f>'29'!F45</f>
        <v>54</v>
      </c>
      <c r="H1605" s="30">
        <f>'29'!G45</f>
        <v>0</v>
      </c>
      <c r="I1605" s="30">
        <f>'29'!H45</f>
        <v>20</v>
      </c>
      <c r="J1605" s="30">
        <f>'29'!I45</f>
        <v>2159</v>
      </c>
      <c r="K1605" s="30">
        <f>'29'!J45</f>
        <v>74</v>
      </c>
      <c r="L1605" s="30">
        <f>'29'!K45</f>
        <v>355</v>
      </c>
      <c r="M1605" s="30">
        <f>'29'!L45</f>
        <v>442</v>
      </c>
      <c r="N1605" s="30">
        <f>'29'!M45</f>
        <v>352</v>
      </c>
      <c r="O1605" s="30">
        <f>'29'!N45</f>
        <v>0</v>
      </c>
      <c r="P1605" s="30">
        <f>'29'!O45</f>
        <v>12</v>
      </c>
      <c r="Q1605" s="30">
        <f>'29'!P45</f>
        <v>15</v>
      </c>
      <c r="R1605" s="30">
        <f>'29'!Q45</f>
        <v>12</v>
      </c>
      <c r="S1605" s="30">
        <f>'29'!R45</f>
        <v>0</v>
      </c>
      <c r="T1605" s="30">
        <f>'29'!S45</f>
        <v>1149</v>
      </c>
      <c r="U1605" s="30">
        <f>'29'!T45</f>
        <v>39</v>
      </c>
      <c r="V1605" s="30">
        <f>'29'!U45</f>
        <v>113</v>
      </c>
      <c r="W1605" s="30">
        <f>'29'!V45</f>
        <v>4.41</v>
      </c>
      <c r="X1605" s="30">
        <f>'29'!W45</f>
        <v>3.5</v>
      </c>
      <c r="Y1605" s="30">
        <f>'29'!X45</f>
        <v>5.5</v>
      </c>
      <c r="Z1605" s="30">
        <f>'29'!Y45</f>
        <v>3.5</v>
      </c>
      <c r="AA1605" s="30">
        <f>'29'!Z45</f>
        <v>6.2</v>
      </c>
      <c r="AB1605" s="30">
        <f>'29'!AA45</f>
        <v>2.4</v>
      </c>
      <c r="AC1605" s="30">
        <f>'29'!AB45</f>
        <v>0</v>
      </c>
      <c r="AD1605" s="30">
        <f>'29'!AC45</f>
        <v>0</v>
      </c>
      <c r="AE1605" s="30">
        <f>'29'!AD45</f>
        <v>0</v>
      </c>
      <c r="AF1605" s="30">
        <f>'29'!AE45</f>
        <v>0.77500000000000002</v>
      </c>
      <c r="AG1605" s="30">
        <f>'29'!AF45</f>
        <v>0</v>
      </c>
      <c r="AH1605" s="30">
        <f>'29'!AG45</f>
        <v>0</v>
      </c>
      <c r="AI1605" s="30">
        <f>'29'!AH45</f>
        <v>0.77500000000000002</v>
      </c>
      <c r="AJ1605" s="30">
        <f>'29'!AI45</f>
        <v>60</v>
      </c>
      <c r="AK1605" s="30">
        <f>'29'!AJ45</f>
        <v>60.774999999999999</v>
      </c>
      <c r="AL1605" s="30">
        <f>'29'!AK45</f>
        <v>133.38499999999999</v>
      </c>
      <c r="AM1605" s="30">
        <f>'29'!AL45</f>
        <v>139.285</v>
      </c>
      <c r="AN1605" s="30">
        <f>'29'!AM45</f>
        <v>78.509999999999991</v>
      </c>
      <c r="AO1605" s="30">
        <f>'29'!AN45</f>
        <v>0</v>
      </c>
      <c r="AP1605" s="30">
        <f>'29'!AO45</f>
        <v>0</v>
      </c>
      <c r="AQ1605" s="30">
        <f>'29'!AP45</f>
        <v>139.285</v>
      </c>
      <c r="AR1605" s="30">
        <f>'29'!AQ45</f>
        <v>9.2779999999999916</v>
      </c>
      <c r="AS1605" s="30">
        <f>'29'!AR45</f>
        <v>0</v>
      </c>
      <c r="AT1605" s="30">
        <f>'29'!AS45</f>
        <v>60.774999999999999</v>
      </c>
      <c r="AU1605" s="30">
        <f>'29'!AT45</f>
        <v>81.887999999999991</v>
      </c>
      <c r="AV1605" s="30">
        <f>'29'!AU45</f>
        <v>142.66299999999998</v>
      </c>
      <c r="AW1605" s="30">
        <f>'29'!AV45</f>
        <v>0</v>
      </c>
      <c r="AX1605" s="30">
        <f>'29'!AW45</f>
        <v>10</v>
      </c>
      <c r="AY1605" s="30">
        <f>'29'!AX45</f>
        <v>200</v>
      </c>
      <c r="AZ1605" s="30">
        <f>'29'!AY45</f>
        <v>0</v>
      </c>
      <c r="BA1605" s="30">
        <f>'29'!AZ45</f>
        <v>18</v>
      </c>
      <c r="BB1605" s="30">
        <f>'29'!BA45</f>
        <v>20</v>
      </c>
      <c r="BC1605" s="30">
        <f>'29'!BB45</f>
        <v>248</v>
      </c>
      <c r="BD1605" s="30">
        <f>'29'!BC45</f>
        <v>235.6</v>
      </c>
      <c r="BE1605" s="30">
        <f>'29'!BD45</f>
        <v>18</v>
      </c>
      <c r="BF1605" s="30">
        <f>'29'!BE45</f>
        <v>20</v>
      </c>
      <c r="BG1605" s="30">
        <f>'29'!BF45</f>
        <v>12</v>
      </c>
      <c r="BH1605" s="30">
        <f>'29'!BG45</f>
        <v>14</v>
      </c>
      <c r="BI1605" s="30">
        <f>'29'!BH45</f>
        <v>1</v>
      </c>
      <c r="BJ1605" s="30">
        <f>'29'!BI45</f>
        <v>65</v>
      </c>
      <c r="BK1605" s="30">
        <f>'29'!BJ45</f>
        <v>170.6</v>
      </c>
      <c r="BL1605" s="30">
        <f>'29'!BK45</f>
        <v>81.887999999999991</v>
      </c>
      <c r="BM1605" s="30">
        <f>'29'!BL45</f>
        <v>88.712000000000003</v>
      </c>
    </row>
    <row r="1606" spans="1:65">
      <c r="A1606" s="78">
        <f>'29'!A46</f>
        <v>42915</v>
      </c>
      <c r="B1606" s="82" t="str">
        <f t="shared" si="25"/>
        <v>18:00:00</v>
      </c>
      <c r="C1606" s="30" t="str">
        <f>'29'!B46</f>
        <v>18H00</v>
      </c>
      <c r="D1606" s="30">
        <f>'29'!C46</f>
        <v>778</v>
      </c>
      <c r="E1606" s="30">
        <f>'29'!D46</f>
        <v>801</v>
      </c>
      <c r="F1606" s="30">
        <f>'29'!E46</f>
        <v>607</v>
      </c>
      <c r="G1606" s="30">
        <f>'29'!F46</f>
        <v>55</v>
      </c>
      <c r="H1606" s="30">
        <f>'29'!G46</f>
        <v>0</v>
      </c>
      <c r="I1606" s="30">
        <f>'29'!H46</f>
        <v>20</v>
      </c>
      <c r="J1606" s="30">
        <f>'29'!I46</f>
        <v>2186</v>
      </c>
      <c r="K1606" s="30">
        <f>'29'!J46</f>
        <v>75</v>
      </c>
      <c r="L1606" s="30">
        <f>'29'!K46</f>
        <v>362</v>
      </c>
      <c r="M1606" s="30">
        <f>'29'!L46</f>
        <v>445</v>
      </c>
      <c r="N1606" s="30">
        <f>'29'!M46</f>
        <v>380</v>
      </c>
      <c r="O1606" s="30">
        <f>'29'!N46</f>
        <v>0</v>
      </c>
      <c r="P1606" s="30">
        <f>'29'!O46</f>
        <v>13</v>
      </c>
      <c r="Q1606" s="30">
        <f>'29'!P46</f>
        <v>15</v>
      </c>
      <c r="R1606" s="30">
        <f>'29'!Q46</f>
        <v>13</v>
      </c>
      <c r="S1606" s="30">
        <f>'29'!R46</f>
        <v>0</v>
      </c>
      <c r="T1606" s="30">
        <f>'29'!S46</f>
        <v>1187</v>
      </c>
      <c r="U1606" s="30">
        <f>'29'!T46</f>
        <v>41</v>
      </c>
      <c r="V1606" s="30">
        <f>'29'!U46</f>
        <v>116</v>
      </c>
      <c r="W1606" s="30">
        <f>'29'!V46</f>
        <v>4.41</v>
      </c>
      <c r="X1606" s="30">
        <f>'29'!W46</f>
        <v>3.5</v>
      </c>
      <c r="Y1606" s="30">
        <f>'29'!X46</f>
        <v>5.8</v>
      </c>
      <c r="Z1606" s="30">
        <f>'29'!Y46</f>
        <v>3.5</v>
      </c>
      <c r="AA1606" s="30">
        <f>'29'!Z46</f>
        <v>5.7</v>
      </c>
      <c r="AB1606" s="30">
        <f>'29'!AA46</f>
        <v>2.5</v>
      </c>
      <c r="AC1606" s="30">
        <f>'29'!AB46</f>
        <v>0</v>
      </c>
      <c r="AD1606" s="30">
        <f>'29'!AC46</f>
        <v>0</v>
      </c>
      <c r="AE1606" s="30">
        <f>'29'!AD46</f>
        <v>0</v>
      </c>
      <c r="AF1606" s="30">
        <f>'29'!AE46</f>
        <v>0.77500000000000002</v>
      </c>
      <c r="AG1606" s="30">
        <f>'29'!AF46</f>
        <v>0</v>
      </c>
      <c r="AH1606" s="30">
        <f>'29'!AG46</f>
        <v>0</v>
      </c>
      <c r="AI1606" s="30">
        <f>'29'!AH46</f>
        <v>0.77500000000000002</v>
      </c>
      <c r="AJ1606" s="30">
        <f>'29'!AI46</f>
        <v>60</v>
      </c>
      <c r="AK1606" s="30">
        <f>'29'!AJ46</f>
        <v>60.774999999999999</v>
      </c>
      <c r="AL1606" s="30">
        <f>'29'!AK46</f>
        <v>136.185</v>
      </c>
      <c r="AM1606" s="30">
        <f>'29'!AL46</f>
        <v>142.185</v>
      </c>
      <c r="AN1606" s="30">
        <f>'29'!AM46</f>
        <v>81.41</v>
      </c>
      <c r="AO1606" s="30">
        <f>'29'!AN46</f>
        <v>0</v>
      </c>
      <c r="AP1606" s="30">
        <f>'29'!AO46</f>
        <v>0</v>
      </c>
      <c r="AQ1606" s="30">
        <f>'29'!AP46</f>
        <v>142.185</v>
      </c>
      <c r="AR1606" s="30">
        <f>'29'!AQ46</f>
        <v>6.4779999999999802</v>
      </c>
      <c r="AS1606" s="30">
        <f>'29'!AR46</f>
        <v>0</v>
      </c>
      <c r="AT1606" s="30">
        <f>'29'!AS46</f>
        <v>60.774999999999999</v>
      </c>
      <c r="AU1606" s="30">
        <f>'29'!AT46</f>
        <v>81.887999999999991</v>
      </c>
      <c r="AV1606" s="30">
        <f>'29'!AU46</f>
        <v>142.66299999999998</v>
      </c>
      <c r="AW1606" s="30">
        <f>'29'!AV46</f>
        <v>0</v>
      </c>
      <c r="AX1606" s="30">
        <f>'29'!AW46</f>
        <v>10</v>
      </c>
      <c r="AY1606" s="30">
        <f>'29'!AX46</f>
        <v>200</v>
      </c>
      <c r="AZ1606" s="30">
        <f>'29'!AY46</f>
        <v>0</v>
      </c>
      <c r="BA1606" s="30">
        <f>'29'!AZ46</f>
        <v>18</v>
      </c>
      <c r="BB1606" s="30">
        <f>'29'!BA46</f>
        <v>20</v>
      </c>
      <c r="BC1606" s="30">
        <f>'29'!BB46</f>
        <v>248</v>
      </c>
      <c r="BD1606" s="30">
        <f>'29'!BC46</f>
        <v>235.6</v>
      </c>
      <c r="BE1606" s="30">
        <f>'29'!BD46</f>
        <v>18</v>
      </c>
      <c r="BF1606" s="30">
        <f>'29'!BE46</f>
        <v>20</v>
      </c>
      <c r="BG1606" s="30">
        <f>'29'!BF46</f>
        <v>12</v>
      </c>
      <c r="BH1606" s="30">
        <f>'29'!BG46</f>
        <v>14</v>
      </c>
      <c r="BI1606" s="30">
        <f>'29'!BH46</f>
        <v>1</v>
      </c>
      <c r="BJ1606" s="30">
        <f>'29'!BI46</f>
        <v>65</v>
      </c>
      <c r="BK1606" s="30">
        <f>'29'!BJ46</f>
        <v>170.6</v>
      </c>
      <c r="BL1606" s="30">
        <f>'29'!BK46</f>
        <v>81.887999999999991</v>
      </c>
      <c r="BM1606" s="30">
        <f>'29'!BL46</f>
        <v>88.712000000000003</v>
      </c>
    </row>
    <row r="1607" spans="1:65">
      <c r="A1607" s="78">
        <f>'29'!A47</f>
        <v>42915</v>
      </c>
      <c r="B1607" s="82" t="str">
        <f t="shared" si="25"/>
        <v>18:15:00</v>
      </c>
      <c r="C1607" s="30" t="str">
        <f>'29'!B47</f>
        <v>18H15</v>
      </c>
      <c r="D1607" s="30">
        <f>'29'!C47</f>
        <v>778</v>
      </c>
      <c r="E1607" s="30">
        <f>'29'!D47</f>
        <v>801</v>
      </c>
      <c r="F1607" s="30">
        <f>'29'!E47</f>
        <v>607</v>
      </c>
      <c r="G1607" s="30">
        <f>'29'!F47</f>
        <v>55</v>
      </c>
      <c r="H1607" s="30">
        <f>'29'!G47</f>
        <v>0</v>
      </c>
      <c r="I1607" s="30">
        <f>'29'!H47</f>
        <v>20</v>
      </c>
      <c r="J1607" s="30">
        <f>'29'!I47</f>
        <v>2186</v>
      </c>
      <c r="K1607" s="30">
        <f>'29'!J47</f>
        <v>75</v>
      </c>
      <c r="L1607" s="30">
        <f>'29'!K47</f>
        <v>362</v>
      </c>
      <c r="M1607" s="30">
        <f>'29'!L47</f>
        <v>445</v>
      </c>
      <c r="N1607" s="30">
        <f>'29'!M47</f>
        <v>380</v>
      </c>
      <c r="O1607" s="30">
        <f>'29'!N47</f>
        <v>0</v>
      </c>
      <c r="P1607" s="30">
        <f>'29'!O47</f>
        <v>13</v>
      </c>
      <c r="Q1607" s="30">
        <f>'29'!P47</f>
        <v>15</v>
      </c>
      <c r="R1607" s="30">
        <f>'29'!Q47</f>
        <v>13</v>
      </c>
      <c r="S1607" s="30">
        <f>'29'!R47</f>
        <v>0</v>
      </c>
      <c r="T1607" s="30">
        <f>'29'!S47</f>
        <v>1187</v>
      </c>
      <c r="U1607" s="30">
        <f>'29'!T47</f>
        <v>41</v>
      </c>
      <c r="V1607" s="30">
        <f>'29'!U47</f>
        <v>116</v>
      </c>
      <c r="W1607" s="30">
        <f>'29'!V47</f>
        <v>4.41</v>
      </c>
      <c r="X1607" s="30">
        <f>'29'!W47</f>
        <v>3.5</v>
      </c>
      <c r="Y1607" s="30">
        <f>'29'!X47</f>
        <v>5.8</v>
      </c>
      <c r="Z1607" s="30">
        <f>'29'!Y47</f>
        <v>3.5</v>
      </c>
      <c r="AA1607" s="30">
        <f>'29'!Z47</f>
        <v>5.7</v>
      </c>
      <c r="AB1607" s="30">
        <f>'29'!AA47</f>
        <v>2.5</v>
      </c>
      <c r="AC1607" s="30">
        <f>'29'!AB47</f>
        <v>0</v>
      </c>
      <c r="AD1607" s="30">
        <f>'29'!AC47</f>
        <v>0</v>
      </c>
      <c r="AE1607" s="30">
        <f>'29'!AD47</f>
        <v>0</v>
      </c>
      <c r="AF1607" s="30">
        <f>'29'!AE47</f>
        <v>0.77500000000000002</v>
      </c>
      <c r="AG1607" s="30">
        <f>'29'!AF47</f>
        <v>0</v>
      </c>
      <c r="AH1607" s="30">
        <f>'29'!AG47</f>
        <v>0</v>
      </c>
      <c r="AI1607" s="30">
        <f>'29'!AH47</f>
        <v>0.77500000000000002</v>
      </c>
      <c r="AJ1607" s="30">
        <f>'29'!AI47</f>
        <v>60</v>
      </c>
      <c r="AK1607" s="30">
        <f>'29'!AJ47</f>
        <v>60.774999999999999</v>
      </c>
      <c r="AL1607" s="30">
        <f>'29'!AK47</f>
        <v>136.185</v>
      </c>
      <c r="AM1607" s="30">
        <f>'29'!AL47</f>
        <v>142.185</v>
      </c>
      <c r="AN1607" s="30">
        <f>'29'!AM47</f>
        <v>81.41</v>
      </c>
      <c r="AO1607" s="30">
        <f>'29'!AN47</f>
        <v>0</v>
      </c>
      <c r="AP1607" s="30">
        <f>'29'!AO47</f>
        <v>0</v>
      </c>
      <c r="AQ1607" s="30">
        <f>'29'!AP47</f>
        <v>142.185</v>
      </c>
      <c r="AR1607" s="30">
        <f>'29'!AQ47</f>
        <v>6.4779999999999802</v>
      </c>
      <c r="AS1607" s="30">
        <f>'29'!AR47</f>
        <v>0</v>
      </c>
      <c r="AT1607" s="30">
        <f>'29'!AS47</f>
        <v>60.774999999999999</v>
      </c>
      <c r="AU1607" s="30">
        <f>'29'!AT47</f>
        <v>81.887999999999991</v>
      </c>
      <c r="AV1607" s="30">
        <f>'29'!AU47</f>
        <v>142.66299999999998</v>
      </c>
      <c r="AW1607" s="30">
        <f>'29'!AV47</f>
        <v>0</v>
      </c>
      <c r="AX1607" s="30">
        <f>'29'!AW47</f>
        <v>10</v>
      </c>
      <c r="AY1607" s="30">
        <f>'29'!AX47</f>
        <v>200</v>
      </c>
      <c r="AZ1607" s="30">
        <f>'29'!AY47</f>
        <v>0</v>
      </c>
      <c r="BA1607" s="30">
        <f>'29'!AZ47</f>
        <v>18</v>
      </c>
      <c r="BB1607" s="30">
        <f>'29'!BA47</f>
        <v>20</v>
      </c>
      <c r="BC1607" s="30">
        <f>'29'!BB47</f>
        <v>248</v>
      </c>
      <c r="BD1607" s="30">
        <f>'29'!BC47</f>
        <v>235.6</v>
      </c>
      <c r="BE1607" s="30">
        <f>'29'!BD47</f>
        <v>18</v>
      </c>
      <c r="BF1607" s="30">
        <f>'29'!BE47</f>
        <v>20</v>
      </c>
      <c r="BG1607" s="30">
        <f>'29'!BF47</f>
        <v>12</v>
      </c>
      <c r="BH1607" s="30">
        <f>'29'!BG47</f>
        <v>14</v>
      </c>
      <c r="BI1607" s="30">
        <f>'29'!BH47</f>
        <v>1</v>
      </c>
      <c r="BJ1607" s="30">
        <f>'29'!BI47</f>
        <v>65</v>
      </c>
      <c r="BK1607" s="30">
        <f>'29'!BJ47</f>
        <v>170.6</v>
      </c>
      <c r="BL1607" s="30">
        <f>'29'!BK47</f>
        <v>81.887999999999991</v>
      </c>
      <c r="BM1607" s="30">
        <f>'29'!BL47</f>
        <v>88.712000000000003</v>
      </c>
    </row>
    <row r="1608" spans="1:65">
      <c r="A1608" s="78">
        <f>'29'!A48</f>
        <v>42915</v>
      </c>
      <c r="B1608" s="82" t="str">
        <f t="shared" si="25"/>
        <v>18:30:00</v>
      </c>
      <c r="C1608" s="30" t="str">
        <f>'29'!B48</f>
        <v>18H30</v>
      </c>
      <c r="D1608" s="30">
        <f>'29'!C48</f>
        <v>861</v>
      </c>
      <c r="E1608" s="30">
        <f>'29'!D48</f>
        <v>870</v>
      </c>
      <c r="F1608" s="30">
        <f>'29'!E48</f>
        <v>679</v>
      </c>
      <c r="G1608" s="30">
        <f>'29'!F48</f>
        <v>60</v>
      </c>
      <c r="H1608" s="30">
        <f>'29'!G48</f>
        <v>0</v>
      </c>
      <c r="I1608" s="30">
        <f>'29'!H48</f>
        <v>23</v>
      </c>
      <c r="J1608" s="30">
        <f>'29'!I48</f>
        <v>2410</v>
      </c>
      <c r="K1608" s="30">
        <f>'29'!J48</f>
        <v>83</v>
      </c>
      <c r="L1608" s="30">
        <f>'29'!K48</f>
        <v>401</v>
      </c>
      <c r="M1608" s="30">
        <f>'29'!L48</f>
        <v>476</v>
      </c>
      <c r="N1608" s="30">
        <f>'29'!M48</f>
        <v>300</v>
      </c>
      <c r="O1608" s="30">
        <f>'29'!N48</f>
        <v>0</v>
      </c>
      <c r="P1608" s="30">
        <f>'29'!O48</f>
        <v>14</v>
      </c>
      <c r="Q1608" s="30">
        <f>'29'!P48</f>
        <v>16</v>
      </c>
      <c r="R1608" s="30">
        <f>'29'!Q48</f>
        <v>11</v>
      </c>
      <c r="S1608" s="30">
        <f>'29'!R48</f>
        <v>0</v>
      </c>
      <c r="T1608" s="30">
        <f>'29'!S48</f>
        <v>1177</v>
      </c>
      <c r="U1608" s="30">
        <f>'29'!T48</f>
        <v>41</v>
      </c>
      <c r="V1608" s="30">
        <f>'29'!U48</f>
        <v>124</v>
      </c>
      <c r="W1608" s="30">
        <f>'29'!V48</f>
        <v>4.41</v>
      </c>
      <c r="X1608" s="30">
        <f>'29'!W48</f>
        <v>3.5</v>
      </c>
      <c r="Y1608" s="30">
        <f>'29'!X48</f>
        <v>4.5</v>
      </c>
      <c r="Z1608" s="30">
        <f>'29'!Y48</f>
        <v>3.5</v>
      </c>
      <c r="AA1608" s="30">
        <f>'29'!Z48</f>
        <v>5.7</v>
      </c>
      <c r="AB1608" s="30">
        <f>'29'!AA48</f>
        <v>2.5</v>
      </c>
      <c r="AC1608" s="30">
        <f>'29'!AB48</f>
        <v>0</v>
      </c>
      <c r="AD1608" s="30">
        <f>'29'!AC48</f>
        <v>0</v>
      </c>
      <c r="AE1608" s="30">
        <f>'29'!AD48</f>
        <v>0</v>
      </c>
      <c r="AF1608" s="30">
        <f>'29'!AE48</f>
        <v>0.77500000000000002</v>
      </c>
      <c r="AG1608" s="30">
        <f>'29'!AF48</f>
        <v>0</v>
      </c>
      <c r="AH1608" s="30">
        <f>'29'!AG48</f>
        <v>0</v>
      </c>
      <c r="AI1608" s="30">
        <f>'29'!AH48</f>
        <v>0.77500000000000002</v>
      </c>
      <c r="AJ1608" s="30">
        <f>'29'!AI48</f>
        <v>60</v>
      </c>
      <c r="AK1608" s="30">
        <f>'29'!AJ48</f>
        <v>60.774999999999999</v>
      </c>
      <c r="AL1608" s="30">
        <f>'29'!AK48</f>
        <v>142.88499999999999</v>
      </c>
      <c r="AM1608" s="30">
        <f>'29'!AL48</f>
        <v>148.88499999999999</v>
      </c>
      <c r="AN1608" s="30">
        <f>'29'!AM48</f>
        <v>88.109999999999985</v>
      </c>
      <c r="AO1608" s="30">
        <f>'29'!AN48</f>
        <v>0</v>
      </c>
      <c r="AP1608" s="30">
        <f>'29'!AO48</f>
        <v>0</v>
      </c>
      <c r="AQ1608" s="30">
        <f>'29'!AP48</f>
        <v>148.88499999999999</v>
      </c>
      <c r="AR1608" s="30">
        <f>'29'!AQ48</f>
        <v>-0.22200000000000841</v>
      </c>
      <c r="AS1608" s="30">
        <f>'29'!AR48</f>
        <v>0</v>
      </c>
      <c r="AT1608" s="30">
        <f>'29'!AS48</f>
        <v>60.774999999999999</v>
      </c>
      <c r="AU1608" s="30">
        <f>'29'!AT48</f>
        <v>81.887999999999991</v>
      </c>
      <c r="AV1608" s="30">
        <f>'29'!AU48</f>
        <v>142.66299999999998</v>
      </c>
      <c r="AW1608" s="30">
        <f>'29'!AV48</f>
        <v>0</v>
      </c>
      <c r="AX1608" s="30">
        <f>'29'!AW48</f>
        <v>10</v>
      </c>
      <c r="AY1608" s="30">
        <f>'29'!AX48</f>
        <v>200</v>
      </c>
      <c r="AZ1608" s="30">
        <f>'29'!AY48</f>
        <v>0</v>
      </c>
      <c r="BA1608" s="30">
        <f>'29'!AZ48</f>
        <v>18</v>
      </c>
      <c r="BB1608" s="30">
        <f>'29'!BA48</f>
        <v>20</v>
      </c>
      <c r="BC1608" s="30">
        <f>'29'!BB48</f>
        <v>248</v>
      </c>
      <c r="BD1608" s="30">
        <f>'29'!BC48</f>
        <v>235.6</v>
      </c>
      <c r="BE1608" s="30">
        <f>'29'!BD48</f>
        <v>18</v>
      </c>
      <c r="BF1608" s="30">
        <f>'29'!BE48</f>
        <v>20</v>
      </c>
      <c r="BG1608" s="30">
        <f>'29'!BF48</f>
        <v>12</v>
      </c>
      <c r="BH1608" s="30">
        <f>'29'!BG48</f>
        <v>14</v>
      </c>
      <c r="BI1608" s="30">
        <f>'29'!BH48</f>
        <v>1</v>
      </c>
      <c r="BJ1608" s="30">
        <f>'29'!BI48</f>
        <v>65</v>
      </c>
      <c r="BK1608" s="30">
        <f>'29'!BJ48</f>
        <v>170.6</v>
      </c>
      <c r="BL1608" s="30">
        <f>'29'!BK48</f>
        <v>81.887999999999991</v>
      </c>
      <c r="BM1608" s="30">
        <f>'29'!BL48</f>
        <v>88.712000000000003</v>
      </c>
    </row>
    <row r="1609" spans="1:65">
      <c r="A1609" s="78">
        <f>'29'!A49</f>
        <v>42915</v>
      </c>
      <c r="B1609" s="82" t="str">
        <f t="shared" si="25"/>
        <v>18:45:00</v>
      </c>
      <c r="C1609" s="30" t="str">
        <f>'29'!B49</f>
        <v>18H45</v>
      </c>
      <c r="D1609" s="30">
        <f>'29'!C49</f>
        <v>861</v>
      </c>
      <c r="E1609" s="30">
        <f>'29'!D49</f>
        <v>870</v>
      </c>
      <c r="F1609" s="30">
        <f>'29'!E49</f>
        <v>679</v>
      </c>
      <c r="G1609" s="30">
        <f>'29'!F49</f>
        <v>60</v>
      </c>
      <c r="H1609" s="30">
        <f>'29'!G49</f>
        <v>0</v>
      </c>
      <c r="I1609" s="30">
        <f>'29'!H49</f>
        <v>23</v>
      </c>
      <c r="J1609" s="30">
        <f>'29'!I49</f>
        <v>2410</v>
      </c>
      <c r="K1609" s="30">
        <f>'29'!J49</f>
        <v>83</v>
      </c>
      <c r="L1609" s="30">
        <f>'29'!K49</f>
        <v>401</v>
      </c>
      <c r="M1609" s="30">
        <f>'29'!L49</f>
        <v>476</v>
      </c>
      <c r="N1609" s="30">
        <f>'29'!M49</f>
        <v>300</v>
      </c>
      <c r="O1609" s="30">
        <f>'29'!N49</f>
        <v>0</v>
      </c>
      <c r="P1609" s="30">
        <f>'29'!O49</f>
        <v>14</v>
      </c>
      <c r="Q1609" s="30">
        <f>'29'!P49</f>
        <v>16</v>
      </c>
      <c r="R1609" s="30">
        <f>'29'!Q49</f>
        <v>11</v>
      </c>
      <c r="S1609" s="30">
        <f>'29'!R49</f>
        <v>0</v>
      </c>
      <c r="T1609" s="30">
        <f>'29'!S49</f>
        <v>1177</v>
      </c>
      <c r="U1609" s="30">
        <f>'29'!T49</f>
        <v>41</v>
      </c>
      <c r="V1609" s="30">
        <f>'29'!U49</f>
        <v>124</v>
      </c>
      <c r="W1609" s="30">
        <f>'29'!V49</f>
        <v>4.41</v>
      </c>
      <c r="X1609" s="30">
        <f>'29'!W49</f>
        <v>3.5</v>
      </c>
      <c r="Y1609" s="30">
        <f>'29'!X49</f>
        <v>4.5</v>
      </c>
      <c r="Z1609" s="30">
        <f>'29'!Y49</f>
        <v>3.5</v>
      </c>
      <c r="AA1609" s="30">
        <f>'29'!Z49</f>
        <v>5.7</v>
      </c>
      <c r="AB1609" s="30">
        <f>'29'!AA49</f>
        <v>2.5</v>
      </c>
      <c r="AC1609" s="30">
        <f>'29'!AB49</f>
        <v>0</v>
      </c>
      <c r="AD1609" s="30">
        <f>'29'!AC49</f>
        <v>0</v>
      </c>
      <c r="AE1609" s="30">
        <f>'29'!AD49</f>
        <v>0</v>
      </c>
      <c r="AF1609" s="30">
        <f>'29'!AE49</f>
        <v>0.77500000000000002</v>
      </c>
      <c r="AG1609" s="30">
        <f>'29'!AF49</f>
        <v>0</v>
      </c>
      <c r="AH1609" s="30">
        <f>'29'!AG49</f>
        <v>0</v>
      </c>
      <c r="AI1609" s="30">
        <f>'29'!AH49</f>
        <v>0.77500000000000002</v>
      </c>
      <c r="AJ1609" s="30">
        <f>'29'!AI49</f>
        <v>60</v>
      </c>
      <c r="AK1609" s="30">
        <f>'29'!AJ49</f>
        <v>60.774999999999999</v>
      </c>
      <c r="AL1609" s="30">
        <f>'29'!AK49</f>
        <v>142.88499999999999</v>
      </c>
      <c r="AM1609" s="30">
        <f>'29'!AL49</f>
        <v>148.88499999999999</v>
      </c>
      <c r="AN1609" s="30">
        <f>'29'!AM49</f>
        <v>88.109999999999985</v>
      </c>
      <c r="AO1609" s="30">
        <f>'29'!AN49</f>
        <v>0</v>
      </c>
      <c r="AP1609" s="30">
        <f>'29'!AO49</f>
        <v>0</v>
      </c>
      <c r="AQ1609" s="30">
        <f>'29'!AP49</f>
        <v>148.88499999999999</v>
      </c>
      <c r="AR1609" s="30">
        <f>'29'!AQ49</f>
        <v>-0.22200000000000841</v>
      </c>
      <c r="AS1609" s="30">
        <f>'29'!AR49</f>
        <v>0</v>
      </c>
      <c r="AT1609" s="30">
        <f>'29'!AS49</f>
        <v>60.774999999999999</v>
      </c>
      <c r="AU1609" s="30">
        <f>'29'!AT49</f>
        <v>81.887999999999991</v>
      </c>
      <c r="AV1609" s="30">
        <f>'29'!AU49</f>
        <v>142.66299999999998</v>
      </c>
      <c r="AW1609" s="30">
        <f>'29'!AV49</f>
        <v>0</v>
      </c>
      <c r="AX1609" s="30">
        <f>'29'!AW49</f>
        <v>10</v>
      </c>
      <c r="AY1609" s="30">
        <f>'29'!AX49</f>
        <v>200</v>
      </c>
      <c r="AZ1609" s="30">
        <f>'29'!AY49</f>
        <v>0</v>
      </c>
      <c r="BA1609" s="30">
        <f>'29'!AZ49</f>
        <v>18</v>
      </c>
      <c r="BB1609" s="30">
        <f>'29'!BA49</f>
        <v>20</v>
      </c>
      <c r="BC1609" s="30">
        <f>'29'!BB49</f>
        <v>248</v>
      </c>
      <c r="BD1609" s="30">
        <f>'29'!BC49</f>
        <v>235.6</v>
      </c>
      <c r="BE1609" s="30">
        <f>'29'!BD49</f>
        <v>18</v>
      </c>
      <c r="BF1609" s="30">
        <f>'29'!BE49</f>
        <v>20</v>
      </c>
      <c r="BG1609" s="30">
        <f>'29'!BF49</f>
        <v>12</v>
      </c>
      <c r="BH1609" s="30">
        <f>'29'!BG49</f>
        <v>14</v>
      </c>
      <c r="BI1609" s="30">
        <f>'29'!BH49</f>
        <v>1</v>
      </c>
      <c r="BJ1609" s="30">
        <f>'29'!BI49</f>
        <v>65</v>
      </c>
      <c r="BK1609" s="30">
        <f>'29'!BJ49</f>
        <v>170.6</v>
      </c>
      <c r="BL1609" s="30">
        <f>'29'!BK49</f>
        <v>81.887999999999991</v>
      </c>
      <c r="BM1609" s="30">
        <f>'29'!BL49</f>
        <v>88.712000000000003</v>
      </c>
    </row>
    <row r="1610" spans="1:65">
      <c r="A1610" s="78">
        <f>'29'!A50</f>
        <v>42915</v>
      </c>
      <c r="B1610" s="82" t="str">
        <f t="shared" si="25"/>
        <v>19:00:00</v>
      </c>
      <c r="C1610" s="30" t="str">
        <f>'29'!B50</f>
        <v>19H00</v>
      </c>
      <c r="D1610" s="30">
        <f>'29'!C50</f>
        <v>910</v>
      </c>
      <c r="E1610" s="30">
        <f>'29'!D50</f>
        <v>940</v>
      </c>
      <c r="F1610" s="30">
        <f>'29'!E50</f>
        <v>731</v>
      </c>
      <c r="G1610" s="30">
        <f>'29'!F50</f>
        <v>63</v>
      </c>
      <c r="H1610" s="30">
        <f>'29'!G50</f>
        <v>0</v>
      </c>
      <c r="I1610" s="30">
        <f>'29'!H50</f>
        <v>25</v>
      </c>
      <c r="J1610" s="30">
        <f>'29'!I50</f>
        <v>2581</v>
      </c>
      <c r="K1610" s="30">
        <f>'29'!J50</f>
        <v>88</v>
      </c>
      <c r="L1610" s="30">
        <f>'29'!K50</f>
        <v>434</v>
      </c>
      <c r="M1610" s="30">
        <f>'29'!L50</f>
        <v>498</v>
      </c>
      <c r="N1610" s="30">
        <f>'29'!M50</f>
        <v>280</v>
      </c>
      <c r="O1610" s="30">
        <f>'29'!N50</f>
        <v>0</v>
      </c>
      <c r="P1610" s="30">
        <f>'29'!O50</f>
        <v>15</v>
      </c>
      <c r="Q1610" s="30">
        <f>'29'!P50</f>
        <v>17</v>
      </c>
      <c r="R1610" s="30">
        <f>'29'!Q50</f>
        <v>10</v>
      </c>
      <c r="S1610" s="30">
        <f>'29'!R50</f>
        <v>0</v>
      </c>
      <c r="T1610" s="30">
        <f>'29'!S50</f>
        <v>1212</v>
      </c>
      <c r="U1610" s="30">
        <f>'29'!T50</f>
        <v>42</v>
      </c>
      <c r="V1610" s="30">
        <f>'29'!U50</f>
        <v>130</v>
      </c>
      <c r="W1610" s="30">
        <f>'29'!V50</f>
        <v>6.22</v>
      </c>
      <c r="X1610" s="30">
        <f>'29'!W50</f>
        <v>3.5</v>
      </c>
      <c r="Y1610" s="30">
        <f>'29'!X50</f>
        <v>4.5</v>
      </c>
      <c r="Z1610" s="30">
        <f>'29'!Y50</f>
        <v>5.2</v>
      </c>
      <c r="AA1610" s="30">
        <f>'29'!Z50</f>
        <v>7.6</v>
      </c>
      <c r="AB1610" s="30">
        <f>'29'!AA50</f>
        <v>2.9</v>
      </c>
      <c r="AC1610" s="30">
        <f>'29'!AB50</f>
        <v>0</v>
      </c>
      <c r="AD1610" s="30">
        <f>'29'!AC50</f>
        <v>0</v>
      </c>
      <c r="AE1610" s="30">
        <f>'29'!AD50</f>
        <v>0</v>
      </c>
      <c r="AF1610" s="30">
        <f>'29'!AE50</f>
        <v>0.82499999999999996</v>
      </c>
      <c r="AG1610" s="30">
        <f>'29'!AF50</f>
        <v>0</v>
      </c>
      <c r="AH1610" s="30">
        <f>'29'!AG50</f>
        <v>0</v>
      </c>
      <c r="AI1610" s="30">
        <f>'29'!AH50</f>
        <v>0.82499999999999996</v>
      </c>
      <c r="AJ1610" s="30">
        <f>'29'!AI50</f>
        <v>60</v>
      </c>
      <c r="AK1610" s="30">
        <f>'29'!AJ50</f>
        <v>60.825000000000003</v>
      </c>
      <c r="AL1610" s="30">
        <f>'29'!AK50</f>
        <v>154.34499999999997</v>
      </c>
      <c r="AM1610" s="30">
        <f>'29'!AL50</f>
        <v>160.74499999999998</v>
      </c>
      <c r="AN1610" s="30">
        <f>'29'!AM50</f>
        <v>99.919999999999973</v>
      </c>
      <c r="AO1610" s="30">
        <f>'29'!AN50</f>
        <v>0</v>
      </c>
      <c r="AP1610" s="30">
        <f>'29'!AO50</f>
        <v>0</v>
      </c>
      <c r="AQ1610" s="30">
        <f>'29'!AP50</f>
        <v>160.74499999999998</v>
      </c>
      <c r="AR1610" s="30">
        <f>'29'!AQ50</f>
        <v>-11.631999999999977</v>
      </c>
      <c r="AS1610" s="30">
        <f>'29'!AR50</f>
        <v>0</v>
      </c>
      <c r="AT1610" s="30">
        <f>'29'!AS50</f>
        <v>60.825000000000003</v>
      </c>
      <c r="AU1610" s="30">
        <f>'29'!AT50</f>
        <v>81.887999999999991</v>
      </c>
      <c r="AV1610" s="30">
        <f>'29'!AU50</f>
        <v>142.71299999999999</v>
      </c>
      <c r="AW1610" s="30">
        <f>'29'!AV50</f>
        <v>0</v>
      </c>
      <c r="AX1610" s="30">
        <f>'29'!AW50</f>
        <v>10</v>
      </c>
      <c r="AY1610" s="30">
        <f>'29'!AX50</f>
        <v>200</v>
      </c>
      <c r="AZ1610" s="30">
        <f>'29'!AY50</f>
        <v>0</v>
      </c>
      <c r="BA1610" s="30">
        <f>'29'!AZ50</f>
        <v>18</v>
      </c>
      <c r="BB1610" s="30">
        <f>'29'!BA50</f>
        <v>20</v>
      </c>
      <c r="BC1610" s="30">
        <f>'29'!BB50</f>
        <v>248</v>
      </c>
      <c r="BD1610" s="30">
        <f>'29'!BC50</f>
        <v>235.6</v>
      </c>
      <c r="BE1610" s="30">
        <f>'29'!BD50</f>
        <v>18</v>
      </c>
      <c r="BF1610" s="30">
        <f>'29'!BE50</f>
        <v>20</v>
      </c>
      <c r="BG1610" s="30">
        <f>'29'!BF50</f>
        <v>12</v>
      </c>
      <c r="BH1610" s="30">
        <f>'29'!BG50</f>
        <v>14</v>
      </c>
      <c r="BI1610" s="30">
        <f>'29'!BH50</f>
        <v>1</v>
      </c>
      <c r="BJ1610" s="30">
        <f>'29'!BI50</f>
        <v>65</v>
      </c>
      <c r="BK1610" s="30">
        <f>'29'!BJ50</f>
        <v>170.6</v>
      </c>
      <c r="BL1610" s="30">
        <f>'29'!BK50</f>
        <v>81.887999999999991</v>
      </c>
      <c r="BM1610" s="30">
        <f>'29'!BL50</f>
        <v>88.712000000000003</v>
      </c>
    </row>
    <row r="1611" spans="1:65">
      <c r="A1611" s="78">
        <f>'29'!A51</f>
        <v>42915</v>
      </c>
      <c r="B1611" s="82" t="str">
        <f t="shared" si="25"/>
        <v>19:15:00</v>
      </c>
      <c r="C1611" s="30" t="str">
        <f>'29'!B51</f>
        <v>19H15</v>
      </c>
      <c r="D1611" s="30">
        <f>'29'!C51</f>
        <v>910</v>
      </c>
      <c r="E1611" s="30">
        <f>'29'!D51</f>
        <v>940</v>
      </c>
      <c r="F1611" s="30">
        <f>'29'!E51</f>
        <v>731</v>
      </c>
      <c r="G1611" s="30">
        <f>'29'!F51</f>
        <v>63</v>
      </c>
      <c r="H1611" s="30">
        <f>'29'!G51</f>
        <v>0</v>
      </c>
      <c r="I1611" s="30">
        <f>'29'!H51</f>
        <v>25</v>
      </c>
      <c r="J1611" s="30">
        <f>'29'!I51</f>
        <v>2581</v>
      </c>
      <c r="K1611" s="30">
        <f>'29'!J51</f>
        <v>88</v>
      </c>
      <c r="L1611" s="30">
        <f>'29'!K51</f>
        <v>434</v>
      </c>
      <c r="M1611" s="30">
        <f>'29'!L51</f>
        <v>498</v>
      </c>
      <c r="N1611" s="30">
        <f>'29'!M51</f>
        <v>280</v>
      </c>
      <c r="O1611" s="30">
        <f>'29'!N51</f>
        <v>0</v>
      </c>
      <c r="P1611" s="30">
        <f>'29'!O51</f>
        <v>15</v>
      </c>
      <c r="Q1611" s="30">
        <f>'29'!P51</f>
        <v>17</v>
      </c>
      <c r="R1611" s="30">
        <f>'29'!Q51</f>
        <v>10</v>
      </c>
      <c r="S1611" s="30">
        <f>'29'!R51</f>
        <v>0</v>
      </c>
      <c r="T1611" s="30">
        <f>'29'!S51</f>
        <v>1212</v>
      </c>
      <c r="U1611" s="30">
        <f>'29'!T51</f>
        <v>42</v>
      </c>
      <c r="V1611" s="30">
        <f>'29'!U51</f>
        <v>130</v>
      </c>
      <c r="W1611" s="30">
        <f>'29'!V51</f>
        <v>6.22</v>
      </c>
      <c r="X1611" s="30">
        <f>'29'!W51</f>
        <v>3.5</v>
      </c>
      <c r="Y1611" s="30">
        <f>'29'!X51</f>
        <v>6</v>
      </c>
      <c r="Z1611" s="30">
        <f>'29'!Y51</f>
        <v>5.2</v>
      </c>
      <c r="AA1611" s="30">
        <f>'29'!Z51</f>
        <v>7.6</v>
      </c>
      <c r="AB1611" s="30">
        <f>'29'!AA51</f>
        <v>2.9</v>
      </c>
      <c r="AC1611" s="30">
        <f>'29'!AB51</f>
        <v>0</v>
      </c>
      <c r="AD1611" s="30">
        <f>'29'!AC51</f>
        <v>0</v>
      </c>
      <c r="AE1611" s="30">
        <f>'29'!AD51</f>
        <v>0</v>
      </c>
      <c r="AF1611" s="30">
        <f>'29'!AE51</f>
        <v>0.82499999999999996</v>
      </c>
      <c r="AG1611" s="30">
        <f>'29'!AF51</f>
        <v>0</v>
      </c>
      <c r="AH1611" s="30">
        <f>'29'!AG51</f>
        <v>0</v>
      </c>
      <c r="AI1611" s="30">
        <f>'29'!AH51</f>
        <v>0.82499999999999996</v>
      </c>
      <c r="AJ1611" s="30">
        <f>'29'!AI51</f>
        <v>60</v>
      </c>
      <c r="AK1611" s="30">
        <f>'29'!AJ51</f>
        <v>60.825000000000003</v>
      </c>
      <c r="AL1611" s="30">
        <f>'29'!AK51</f>
        <v>155.84499999999997</v>
      </c>
      <c r="AM1611" s="30">
        <f>'29'!AL51</f>
        <v>162.24499999999998</v>
      </c>
      <c r="AN1611" s="30">
        <f>'29'!AM51</f>
        <v>101.41999999999997</v>
      </c>
      <c r="AO1611" s="30">
        <f>'29'!AN51</f>
        <v>0</v>
      </c>
      <c r="AP1611" s="30">
        <f>'29'!AO51</f>
        <v>0</v>
      </c>
      <c r="AQ1611" s="30">
        <f>'29'!AP51</f>
        <v>162.24499999999998</v>
      </c>
      <c r="AR1611" s="30">
        <f>'29'!AQ51</f>
        <v>-13.131999999999977</v>
      </c>
      <c r="AS1611" s="30">
        <f>'29'!AR51</f>
        <v>0</v>
      </c>
      <c r="AT1611" s="30">
        <f>'29'!AS51</f>
        <v>60.825000000000003</v>
      </c>
      <c r="AU1611" s="30">
        <f>'29'!AT51</f>
        <v>81.887999999999991</v>
      </c>
      <c r="AV1611" s="30">
        <f>'29'!AU51</f>
        <v>142.71299999999999</v>
      </c>
      <c r="AW1611" s="30">
        <f>'29'!AV51</f>
        <v>0</v>
      </c>
      <c r="AX1611" s="30">
        <f>'29'!AW51</f>
        <v>10</v>
      </c>
      <c r="AY1611" s="30">
        <f>'29'!AX51</f>
        <v>200</v>
      </c>
      <c r="AZ1611" s="30">
        <f>'29'!AY51</f>
        <v>0</v>
      </c>
      <c r="BA1611" s="30">
        <f>'29'!AZ51</f>
        <v>18</v>
      </c>
      <c r="BB1611" s="30">
        <f>'29'!BA51</f>
        <v>20</v>
      </c>
      <c r="BC1611" s="30">
        <f>'29'!BB51</f>
        <v>248</v>
      </c>
      <c r="BD1611" s="30">
        <f>'29'!BC51</f>
        <v>235.6</v>
      </c>
      <c r="BE1611" s="30">
        <f>'29'!BD51</f>
        <v>18</v>
      </c>
      <c r="BF1611" s="30">
        <f>'29'!BE51</f>
        <v>20</v>
      </c>
      <c r="BG1611" s="30">
        <f>'29'!BF51</f>
        <v>12</v>
      </c>
      <c r="BH1611" s="30">
        <f>'29'!BG51</f>
        <v>14</v>
      </c>
      <c r="BI1611" s="30">
        <f>'29'!BH51</f>
        <v>1</v>
      </c>
      <c r="BJ1611" s="30">
        <f>'29'!BI51</f>
        <v>65</v>
      </c>
      <c r="BK1611" s="30">
        <f>'29'!BJ51</f>
        <v>170.6</v>
      </c>
      <c r="BL1611" s="30">
        <f>'29'!BK51</f>
        <v>81.887999999999991</v>
      </c>
      <c r="BM1611" s="30">
        <f>'29'!BL51</f>
        <v>88.712000000000003</v>
      </c>
    </row>
    <row r="1612" spans="1:65">
      <c r="A1612" s="78">
        <f>'29'!A52</f>
        <v>42915</v>
      </c>
      <c r="B1612" s="82" t="str">
        <f t="shared" si="25"/>
        <v>19:30:00</v>
      </c>
      <c r="C1612" s="30" t="str">
        <f>'29'!B52</f>
        <v>19H30</v>
      </c>
      <c r="D1612" s="30">
        <f>'29'!C52</f>
        <v>910</v>
      </c>
      <c r="E1612" s="30">
        <f>'29'!D52</f>
        <v>940</v>
      </c>
      <c r="F1612" s="30">
        <f>'29'!E52</f>
        <v>720</v>
      </c>
      <c r="G1612" s="30">
        <f>'29'!F52</f>
        <v>64</v>
      </c>
      <c r="H1612" s="30">
        <f>'29'!G52</f>
        <v>0</v>
      </c>
      <c r="I1612" s="30">
        <f>'29'!H52</f>
        <v>25</v>
      </c>
      <c r="J1612" s="30">
        <f>'29'!I52</f>
        <v>2570</v>
      </c>
      <c r="K1612" s="30">
        <f>'29'!J52</f>
        <v>89</v>
      </c>
      <c r="L1612" s="30">
        <f>'29'!K52</f>
        <v>469</v>
      </c>
      <c r="M1612" s="30">
        <f>'29'!L52</f>
        <v>491</v>
      </c>
      <c r="N1612" s="30">
        <f>'29'!M52</f>
        <v>270</v>
      </c>
      <c r="O1612" s="30">
        <f>'29'!N52</f>
        <v>0</v>
      </c>
      <c r="P1612" s="30">
        <f>'29'!O52</f>
        <v>16</v>
      </c>
      <c r="Q1612" s="30">
        <f>'29'!P52</f>
        <v>17</v>
      </c>
      <c r="R1612" s="30">
        <f>'29'!Q52</f>
        <v>9</v>
      </c>
      <c r="S1612" s="30">
        <f>'29'!R52</f>
        <v>0</v>
      </c>
      <c r="T1612" s="30">
        <f>'29'!S52</f>
        <v>1230</v>
      </c>
      <c r="U1612" s="30">
        <f>'29'!T52</f>
        <v>42</v>
      </c>
      <c r="V1612" s="30">
        <f>'29'!U52</f>
        <v>131</v>
      </c>
      <c r="W1612" s="30">
        <f>'29'!V52</f>
        <v>6.22</v>
      </c>
      <c r="X1612" s="30">
        <f>'29'!W52</f>
        <v>3.5</v>
      </c>
      <c r="Y1612" s="30">
        <f>'29'!X52</f>
        <v>6</v>
      </c>
      <c r="Z1612" s="30">
        <f>'29'!Y52</f>
        <v>5.2</v>
      </c>
      <c r="AA1612" s="30">
        <f>'29'!Z52</f>
        <v>7.6</v>
      </c>
      <c r="AB1612" s="30">
        <f>'29'!AA52</f>
        <v>2.9</v>
      </c>
      <c r="AC1612" s="30">
        <f>'29'!AB52</f>
        <v>0</v>
      </c>
      <c r="AD1612" s="30">
        <f>'29'!AC52</f>
        <v>0</v>
      </c>
      <c r="AE1612" s="30">
        <f>'29'!AD52</f>
        <v>0</v>
      </c>
      <c r="AF1612" s="30">
        <f>'29'!AE52</f>
        <v>0.82499999999999996</v>
      </c>
      <c r="AG1612" s="30">
        <f>'29'!AF52</f>
        <v>0</v>
      </c>
      <c r="AH1612" s="30">
        <f>'29'!AG52</f>
        <v>0</v>
      </c>
      <c r="AI1612" s="30">
        <f>'29'!AH52</f>
        <v>0.82499999999999996</v>
      </c>
      <c r="AJ1612" s="30">
        <f>'29'!AI52</f>
        <v>60</v>
      </c>
      <c r="AK1612" s="30">
        <f>'29'!AJ52</f>
        <v>60.825000000000003</v>
      </c>
      <c r="AL1612" s="30">
        <f>'29'!AK52</f>
        <v>156.84499999999997</v>
      </c>
      <c r="AM1612" s="30">
        <f>'29'!AL52</f>
        <v>163.24499999999998</v>
      </c>
      <c r="AN1612" s="30">
        <f>'29'!AM52</f>
        <v>102.41999999999997</v>
      </c>
      <c r="AO1612" s="30">
        <f>'29'!AN52</f>
        <v>0</v>
      </c>
      <c r="AP1612" s="30">
        <f>'29'!AO52</f>
        <v>0</v>
      </c>
      <c r="AQ1612" s="30">
        <f>'29'!AP52</f>
        <v>163.24499999999998</v>
      </c>
      <c r="AR1612" s="30">
        <f>'29'!AQ52</f>
        <v>-14.131999999999977</v>
      </c>
      <c r="AS1612" s="30">
        <f>'29'!AR52</f>
        <v>0</v>
      </c>
      <c r="AT1612" s="30">
        <f>'29'!AS52</f>
        <v>60.825000000000003</v>
      </c>
      <c r="AU1612" s="30">
        <f>'29'!AT52</f>
        <v>81.887999999999991</v>
      </c>
      <c r="AV1612" s="30">
        <f>'29'!AU52</f>
        <v>142.71299999999999</v>
      </c>
      <c r="AW1612" s="30">
        <f>'29'!AV52</f>
        <v>0</v>
      </c>
      <c r="AX1612" s="30">
        <f>'29'!AW52</f>
        <v>10</v>
      </c>
      <c r="AY1612" s="30">
        <f>'29'!AX52</f>
        <v>200</v>
      </c>
      <c r="AZ1612" s="30">
        <f>'29'!AY52</f>
        <v>0</v>
      </c>
      <c r="BA1612" s="30">
        <f>'29'!AZ52</f>
        <v>18</v>
      </c>
      <c r="BB1612" s="30">
        <f>'29'!BA52</f>
        <v>20</v>
      </c>
      <c r="BC1612" s="30">
        <f>'29'!BB52</f>
        <v>248</v>
      </c>
      <c r="BD1612" s="30">
        <f>'29'!BC52</f>
        <v>235.6</v>
      </c>
      <c r="BE1612" s="30">
        <f>'29'!BD52</f>
        <v>18</v>
      </c>
      <c r="BF1612" s="30">
        <f>'29'!BE52</f>
        <v>20</v>
      </c>
      <c r="BG1612" s="30">
        <f>'29'!BF52</f>
        <v>12</v>
      </c>
      <c r="BH1612" s="30">
        <f>'29'!BG52</f>
        <v>14</v>
      </c>
      <c r="BI1612" s="30">
        <f>'29'!BH52</f>
        <v>1</v>
      </c>
      <c r="BJ1612" s="30">
        <f>'29'!BI52</f>
        <v>65</v>
      </c>
      <c r="BK1612" s="30">
        <f>'29'!BJ52</f>
        <v>170.6</v>
      </c>
      <c r="BL1612" s="30">
        <f>'29'!BK52</f>
        <v>81.887999999999991</v>
      </c>
      <c r="BM1612" s="30">
        <f>'29'!BL52</f>
        <v>88.712000000000003</v>
      </c>
    </row>
    <row r="1613" spans="1:65">
      <c r="A1613" s="78">
        <f>'29'!A53</f>
        <v>42915</v>
      </c>
      <c r="B1613" s="82" t="str">
        <f t="shared" si="25"/>
        <v>19:45:00</v>
      </c>
      <c r="C1613" s="30" t="str">
        <f>'29'!B53</f>
        <v>19H45</v>
      </c>
      <c r="D1613" s="30">
        <f>'29'!C53</f>
        <v>910</v>
      </c>
      <c r="E1613" s="30">
        <f>'29'!D53</f>
        <v>940</v>
      </c>
      <c r="F1613" s="30">
        <f>'29'!E53</f>
        <v>720</v>
      </c>
      <c r="G1613" s="30">
        <f>'29'!F53</f>
        <v>64</v>
      </c>
      <c r="H1613" s="30">
        <f>'29'!G53</f>
        <v>0</v>
      </c>
      <c r="I1613" s="30">
        <f>'29'!H53</f>
        <v>25</v>
      </c>
      <c r="J1613" s="30">
        <f>'29'!I53</f>
        <v>2570</v>
      </c>
      <c r="K1613" s="30">
        <f>'29'!J53</f>
        <v>89</v>
      </c>
      <c r="L1613" s="30">
        <f>'29'!K53</f>
        <v>469</v>
      </c>
      <c r="M1613" s="30">
        <f>'29'!L53</f>
        <v>491</v>
      </c>
      <c r="N1613" s="30">
        <f>'29'!M53</f>
        <v>270</v>
      </c>
      <c r="O1613" s="30">
        <f>'29'!N53</f>
        <v>0</v>
      </c>
      <c r="P1613" s="30">
        <f>'29'!O53</f>
        <v>16</v>
      </c>
      <c r="Q1613" s="30">
        <f>'29'!P53</f>
        <v>17</v>
      </c>
      <c r="R1613" s="30">
        <f>'29'!Q53</f>
        <v>9</v>
      </c>
      <c r="S1613" s="30">
        <f>'29'!R53</f>
        <v>0</v>
      </c>
      <c r="T1613" s="30">
        <f>'29'!S53</f>
        <v>1230</v>
      </c>
      <c r="U1613" s="30">
        <f>'29'!T53</f>
        <v>42</v>
      </c>
      <c r="V1613" s="30">
        <f>'29'!U53</f>
        <v>131</v>
      </c>
      <c r="W1613" s="30">
        <f>'29'!V53</f>
        <v>6.22</v>
      </c>
      <c r="X1613" s="30">
        <f>'29'!W53</f>
        <v>3.5</v>
      </c>
      <c r="Y1613" s="30">
        <f>'29'!X53</f>
        <v>6</v>
      </c>
      <c r="Z1613" s="30">
        <f>'29'!Y53</f>
        <v>5.2</v>
      </c>
      <c r="AA1613" s="30">
        <f>'29'!Z53</f>
        <v>7.6</v>
      </c>
      <c r="AB1613" s="30">
        <f>'29'!AA53</f>
        <v>2.9</v>
      </c>
      <c r="AC1613" s="30">
        <f>'29'!AB53</f>
        <v>0</v>
      </c>
      <c r="AD1613" s="30">
        <f>'29'!AC53</f>
        <v>0</v>
      </c>
      <c r="AE1613" s="30">
        <f>'29'!AD53</f>
        <v>0</v>
      </c>
      <c r="AF1613" s="30">
        <f>'29'!AE53</f>
        <v>0.82499999999999996</v>
      </c>
      <c r="AG1613" s="30">
        <f>'29'!AF53</f>
        <v>0</v>
      </c>
      <c r="AH1613" s="30">
        <f>'29'!AG53</f>
        <v>0</v>
      </c>
      <c r="AI1613" s="30">
        <f>'29'!AH53</f>
        <v>0.82499999999999996</v>
      </c>
      <c r="AJ1613" s="30">
        <f>'29'!AI53</f>
        <v>60</v>
      </c>
      <c r="AK1613" s="30">
        <f>'29'!AJ53</f>
        <v>60.825000000000003</v>
      </c>
      <c r="AL1613" s="30">
        <f>'29'!AK53</f>
        <v>156.84499999999997</v>
      </c>
      <c r="AM1613" s="30">
        <f>'29'!AL53</f>
        <v>163.24499999999998</v>
      </c>
      <c r="AN1613" s="30">
        <f>'29'!AM53</f>
        <v>102.41999999999997</v>
      </c>
      <c r="AO1613" s="30">
        <f>'29'!AN53</f>
        <v>0</v>
      </c>
      <c r="AP1613" s="30">
        <f>'29'!AO53</f>
        <v>0</v>
      </c>
      <c r="AQ1613" s="30">
        <f>'29'!AP53</f>
        <v>163.24499999999998</v>
      </c>
      <c r="AR1613" s="30">
        <f>'29'!AQ53</f>
        <v>-14.131999999999977</v>
      </c>
      <c r="AS1613" s="30">
        <f>'29'!AR53</f>
        <v>0</v>
      </c>
      <c r="AT1613" s="30">
        <f>'29'!AS53</f>
        <v>60.825000000000003</v>
      </c>
      <c r="AU1613" s="30">
        <f>'29'!AT53</f>
        <v>81.887999999999991</v>
      </c>
      <c r="AV1613" s="30">
        <f>'29'!AU53</f>
        <v>142.71299999999999</v>
      </c>
      <c r="AW1613" s="30">
        <f>'29'!AV53</f>
        <v>0</v>
      </c>
      <c r="AX1613" s="30">
        <f>'29'!AW53</f>
        <v>10</v>
      </c>
      <c r="AY1613" s="30">
        <f>'29'!AX53</f>
        <v>200</v>
      </c>
      <c r="AZ1613" s="30">
        <f>'29'!AY53</f>
        <v>0</v>
      </c>
      <c r="BA1613" s="30">
        <f>'29'!AZ53</f>
        <v>18</v>
      </c>
      <c r="BB1613" s="30">
        <f>'29'!BA53</f>
        <v>20</v>
      </c>
      <c r="BC1613" s="30">
        <f>'29'!BB53</f>
        <v>248</v>
      </c>
      <c r="BD1613" s="30">
        <f>'29'!BC53</f>
        <v>235.6</v>
      </c>
      <c r="BE1613" s="30">
        <f>'29'!BD53</f>
        <v>18</v>
      </c>
      <c r="BF1613" s="30">
        <f>'29'!BE53</f>
        <v>20</v>
      </c>
      <c r="BG1613" s="30">
        <f>'29'!BF53</f>
        <v>12</v>
      </c>
      <c r="BH1613" s="30">
        <f>'29'!BG53</f>
        <v>14</v>
      </c>
      <c r="BI1613" s="30">
        <f>'29'!BH53</f>
        <v>1</v>
      </c>
      <c r="BJ1613" s="30">
        <f>'29'!BI53</f>
        <v>65</v>
      </c>
      <c r="BK1613" s="30">
        <f>'29'!BJ53</f>
        <v>170.6</v>
      </c>
      <c r="BL1613" s="30">
        <f>'29'!BK53</f>
        <v>81.887999999999991</v>
      </c>
      <c r="BM1613" s="30">
        <f>'29'!BL53</f>
        <v>88.712000000000003</v>
      </c>
    </row>
    <row r="1614" spans="1:65">
      <c r="A1614" s="78">
        <f>'29'!A54</f>
        <v>42915</v>
      </c>
      <c r="B1614" s="82" t="str">
        <f t="shared" si="25"/>
        <v>20:00:00</v>
      </c>
      <c r="C1614" s="30" t="str">
        <f>'29'!B54</f>
        <v>20H00</v>
      </c>
      <c r="D1614" s="30">
        <f>'29'!C54</f>
        <v>900</v>
      </c>
      <c r="E1614" s="30">
        <f>'29'!D54</f>
        <v>936</v>
      </c>
      <c r="F1614" s="30">
        <f>'29'!E54</f>
        <v>722</v>
      </c>
      <c r="G1614" s="30">
        <f>'29'!F54</f>
        <v>64</v>
      </c>
      <c r="H1614" s="30">
        <f>'29'!G54</f>
        <v>0</v>
      </c>
      <c r="I1614" s="30">
        <f>'29'!H54</f>
        <v>25</v>
      </c>
      <c r="J1614" s="30">
        <f>'29'!I54</f>
        <v>2558</v>
      </c>
      <c r="K1614" s="30">
        <f>'29'!J54</f>
        <v>89</v>
      </c>
      <c r="L1614" s="30">
        <f>'29'!K54</f>
        <v>455</v>
      </c>
      <c r="M1614" s="30">
        <f>'29'!L54</f>
        <v>502</v>
      </c>
      <c r="N1614" s="30">
        <f>'29'!M54</f>
        <v>280</v>
      </c>
      <c r="O1614" s="30">
        <f>'29'!N54</f>
        <v>0</v>
      </c>
      <c r="P1614" s="30">
        <f>'29'!O54</f>
        <v>16</v>
      </c>
      <c r="Q1614" s="30">
        <f>'29'!P54</f>
        <v>17</v>
      </c>
      <c r="R1614" s="30">
        <f>'29'!Q54</f>
        <v>10</v>
      </c>
      <c r="S1614" s="30">
        <f>'29'!R54</f>
        <v>0</v>
      </c>
      <c r="T1614" s="30">
        <f>'29'!S54</f>
        <v>1237</v>
      </c>
      <c r="U1614" s="30">
        <f>'29'!T54</f>
        <v>43</v>
      </c>
      <c r="V1614" s="30">
        <f>'29'!U54</f>
        <v>132</v>
      </c>
      <c r="W1614" s="30">
        <f>'29'!V54</f>
        <v>6.83</v>
      </c>
      <c r="X1614" s="30">
        <f>'29'!W54</f>
        <v>3.5</v>
      </c>
      <c r="Y1614" s="30">
        <f>'29'!X54</f>
        <v>6</v>
      </c>
      <c r="Z1614" s="30">
        <f>'29'!Y54</f>
        <v>5.5</v>
      </c>
      <c r="AA1614" s="30">
        <f>'29'!Z54</f>
        <v>7.9</v>
      </c>
      <c r="AB1614" s="30">
        <f>'29'!AA54</f>
        <v>3.2</v>
      </c>
      <c r="AC1614" s="30">
        <f>'29'!AB54</f>
        <v>0</v>
      </c>
      <c r="AD1614" s="30">
        <f>'29'!AC54</f>
        <v>0</v>
      </c>
      <c r="AE1614" s="30">
        <f>'29'!AD54</f>
        <v>0</v>
      </c>
      <c r="AF1614" s="30">
        <f>'29'!AE54</f>
        <v>0.875</v>
      </c>
      <c r="AG1614" s="30">
        <f>'29'!AF54</f>
        <v>0</v>
      </c>
      <c r="AH1614" s="30">
        <f>'29'!AG54</f>
        <v>0</v>
      </c>
      <c r="AI1614" s="30">
        <f>'29'!AH54</f>
        <v>0.875</v>
      </c>
      <c r="AJ1614" s="30">
        <f>'29'!AI54</f>
        <v>60</v>
      </c>
      <c r="AK1614" s="30">
        <f>'29'!AJ54</f>
        <v>60.875</v>
      </c>
      <c r="AL1614" s="30">
        <f>'29'!AK54</f>
        <v>159.10500000000002</v>
      </c>
      <c r="AM1614" s="30">
        <f>'29'!AL54</f>
        <v>165.80500000000001</v>
      </c>
      <c r="AN1614" s="30">
        <f>'29'!AM54</f>
        <v>104.93</v>
      </c>
      <c r="AO1614" s="30">
        <f>'29'!AN54</f>
        <v>0</v>
      </c>
      <c r="AP1614" s="30">
        <f>'29'!AO54</f>
        <v>0</v>
      </c>
      <c r="AQ1614" s="30">
        <f>'29'!AP54</f>
        <v>165.80500000000001</v>
      </c>
      <c r="AR1614" s="30">
        <f>'29'!AQ54</f>
        <v>-16.342000000000041</v>
      </c>
      <c r="AS1614" s="30">
        <f>'29'!AR54</f>
        <v>0</v>
      </c>
      <c r="AT1614" s="30">
        <f>'29'!AS54</f>
        <v>60.875</v>
      </c>
      <c r="AU1614" s="30">
        <f>'29'!AT54</f>
        <v>81.887999999999991</v>
      </c>
      <c r="AV1614" s="30">
        <f>'29'!AU54</f>
        <v>142.76299999999998</v>
      </c>
      <c r="AW1614" s="30">
        <f>'29'!AV54</f>
        <v>0</v>
      </c>
      <c r="AX1614" s="30">
        <f>'29'!AW54</f>
        <v>10</v>
      </c>
      <c r="AY1614" s="30">
        <f>'29'!AX54</f>
        <v>200</v>
      </c>
      <c r="AZ1614" s="30">
        <f>'29'!AY54</f>
        <v>0</v>
      </c>
      <c r="BA1614" s="30">
        <f>'29'!AZ54</f>
        <v>18</v>
      </c>
      <c r="BB1614" s="30">
        <f>'29'!BA54</f>
        <v>20</v>
      </c>
      <c r="BC1614" s="30">
        <f>'29'!BB54</f>
        <v>248</v>
      </c>
      <c r="BD1614" s="30">
        <f>'29'!BC54</f>
        <v>235.6</v>
      </c>
      <c r="BE1614" s="30">
        <f>'29'!BD54</f>
        <v>18</v>
      </c>
      <c r="BF1614" s="30">
        <f>'29'!BE54</f>
        <v>20</v>
      </c>
      <c r="BG1614" s="30">
        <f>'29'!BF54</f>
        <v>12</v>
      </c>
      <c r="BH1614" s="30">
        <f>'29'!BG54</f>
        <v>14</v>
      </c>
      <c r="BI1614" s="30">
        <f>'29'!BH54</f>
        <v>1</v>
      </c>
      <c r="BJ1614" s="30">
        <f>'29'!BI54</f>
        <v>65</v>
      </c>
      <c r="BK1614" s="30">
        <f>'29'!BJ54</f>
        <v>170.6</v>
      </c>
      <c r="BL1614" s="30">
        <f>'29'!BK54</f>
        <v>81.887999999999991</v>
      </c>
      <c r="BM1614" s="30">
        <f>'29'!BL54</f>
        <v>88.712000000000003</v>
      </c>
    </row>
    <row r="1615" spans="1:65">
      <c r="A1615" s="78">
        <f>'29'!A55</f>
        <v>42915</v>
      </c>
      <c r="B1615" s="82" t="str">
        <f t="shared" si="25"/>
        <v>20:15:00</v>
      </c>
      <c r="C1615" s="30" t="str">
        <f>'29'!B55</f>
        <v>20H15</v>
      </c>
      <c r="D1615" s="30">
        <f>'29'!C55</f>
        <v>900</v>
      </c>
      <c r="E1615" s="30">
        <f>'29'!D55</f>
        <v>936</v>
      </c>
      <c r="F1615" s="30">
        <f>'29'!E55</f>
        <v>722</v>
      </c>
      <c r="G1615" s="30">
        <f>'29'!F55</f>
        <v>64</v>
      </c>
      <c r="H1615" s="30">
        <f>'29'!G55</f>
        <v>0</v>
      </c>
      <c r="I1615" s="30">
        <f>'29'!H55</f>
        <v>25</v>
      </c>
      <c r="J1615" s="30">
        <f>'29'!I55</f>
        <v>2558</v>
      </c>
      <c r="K1615" s="30">
        <f>'29'!J55</f>
        <v>89</v>
      </c>
      <c r="L1615" s="30">
        <f>'29'!K55</f>
        <v>455</v>
      </c>
      <c r="M1615" s="30">
        <f>'29'!L55</f>
        <v>502</v>
      </c>
      <c r="N1615" s="30">
        <f>'29'!M55</f>
        <v>280</v>
      </c>
      <c r="O1615" s="30">
        <f>'29'!N55</f>
        <v>0</v>
      </c>
      <c r="P1615" s="30">
        <f>'29'!O55</f>
        <v>16</v>
      </c>
      <c r="Q1615" s="30">
        <f>'29'!P55</f>
        <v>17</v>
      </c>
      <c r="R1615" s="30">
        <f>'29'!Q55</f>
        <v>10</v>
      </c>
      <c r="S1615" s="30">
        <f>'29'!R55</f>
        <v>0</v>
      </c>
      <c r="T1615" s="30">
        <f>'29'!S55</f>
        <v>1237</v>
      </c>
      <c r="U1615" s="30">
        <f>'29'!T55</f>
        <v>43</v>
      </c>
      <c r="V1615" s="30">
        <f>'29'!U55</f>
        <v>132</v>
      </c>
      <c r="W1615" s="30">
        <f>'29'!V55</f>
        <v>6.83</v>
      </c>
      <c r="X1615" s="30">
        <f>'29'!W55</f>
        <v>3.5</v>
      </c>
      <c r="Y1615" s="30">
        <f>'29'!X55</f>
        <v>6</v>
      </c>
      <c r="Z1615" s="30">
        <f>'29'!Y55</f>
        <v>5.5</v>
      </c>
      <c r="AA1615" s="30">
        <f>'29'!Z55</f>
        <v>7.9</v>
      </c>
      <c r="AB1615" s="30">
        <f>'29'!AA55</f>
        <v>3.2</v>
      </c>
      <c r="AC1615" s="30">
        <f>'29'!AB55</f>
        <v>0</v>
      </c>
      <c r="AD1615" s="30">
        <f>'29'!AC55</f>
        <v>0</v>
      </c>
      <c r="AE1615" s="30">
        <f>'29'!AD55</f>
        <v>0</v>
      </c>
      <c r="AF1615" s="30">
        <f>'29'!AE55</f>
        <v>0.875</v>
      </c>
      <c r="AG1615" s="30">
        <f>'29'!AF55</f>
        <v>0</v>
      </c>
      <c r="AH1615" s="30">
        <f>'29'!AG55</f>
        <v>0</v>
      </c>
      <c r="AI1615" s="30">
        <f>'29'!AH55</f>
        <v>0.875</v>
      </c>
      <c r="AJ1615" s="30">
        <f>'29'!AI55</f>
        <v>60</v>
      </c>
      <c r="AK1615" s="30">
        <f>'29'!AJ55</f>
        <v>60.875</v>
      </c>
      <c r="AL1615" s="30">
        <f>'29'!AK55</f>
        <v>159.10500000000002</v>
      </c>
      <c r="AM1615" s="30">
        <f>'29'!AL55</f>
        <v>165.80500000000001</v>
      </c>
      <c r="AN1615" s="30">
        <f>'29'!AM55</f>
        <v>104.93</v>
      </c>
      <c r="AO1615" s="30">
        <f>'29'!AN55</f>
        <v>0</v>
      </c>
      <c r="AP1615" s="30">
        <f>'29'!AO55</f>
        <v>0</v>
      </c>
      <c r="AQ1615" s="30">
        <f>'29'!AP55</f>
        <v>165.80500000000001</v>
      </c>
      <c r="AR1615" s="30">
        <f>'29'!AQ55</f>
        <v>-16.342000000000041</v>
      </c>
      <c r="AS1615" s="30">
        <f>'29'!AR55</f>
        <v>0</v>
      </c>
      <c r="AT1615" s="30">
        <f>'29'!AS55</f>
        <v>60.875</v>
      </c>
      <c r="AU1615" s="30">
        <f>'29'!AT55</f>
        <v>81.887999999999991</v>
      </c>
      <c r="AV1615" s="30">
        <f>'29'!AU55</f>
        <v>142.76299999999998</v>
      </c>
      <c r="AW1615" s="30">
        <f>'29'!AV55</f>
        <v>0</v>
      </c>
      <c r="AX1615" s="30">
        <f>'29'!AW55</f>
        <v>10</v>
      </c>
      <c r="AY1615" s="30">
        <f>'29'!AX55</f>
        <v>200</v>
      </c>
      <c r="AZ1615" s="30">
        <f>'29'!AY55</f>
        <v>0</v>
      </c>
      <c r="BA1615" s="30">
        <f>'29'!AZ55</f>
        <v>18</v>
      </c>
      <c r="BB1615" s="30">
        <f>'29'!BA55</f>
        <v>20</v>
      </c>
      <c r="BC1615" s="30">
        <f>'29'!BB55</f>
        <v>248</v>
      </c>
      <c r="BD1615" s="30">
        <f>'29'!BC55</f>
        <v>235.6</v>
      </c>
      <c r="BE1615" s="30">
        <f>'29'!BD55</f>
        <v>18</v>
      </c>
      <c r="BF1615" s="30">
        <f>'29'!BE55</f>
        <v>20</v>
      </c>
      <c r="BG1615" s="30">
        <f>'29'!BF55</f>
        <v>12</v>
      </c>
      <c r="BH1615" s="30">
        <f>'29'!BG55</f>
        <v>14</v>
      </c>
      <c r="BI1615" s="30">
        <f>'29'!BH55</f>
        <v>1</v>
      </c>
      <c r="BJ1615" s="30">
        <f>'29'!BI55</f>
        <v>65</v>
      </c>
      <c r="BK1615" s="30">
        <f>'29'!BJ55</f>
        <v>170.6</v>
      </c>
      <c r="BL1615" s="30">
        <f>'29'!BK55</f>
        <v>81.887999999999991</v>
      </c>
      <c r="BM1615" s="30">
        <f>'29'!BL55</f>
        <v>88.712000000000003</v>
      </c>
    </row>
    <row r="1616" spans="1:65">
      <c r="A1616" s="78">
        <f>'29'!A56</f>
        <v>42915</v>
      </c>
      <c r="B1616" s="82" t="str">
        <f t="shared" si="25"/>
        <v>20:30:00</v>
      </c>
      <c r="C1616" s="30" t="str">
        <f>'29'!B56</f>
        <v>20H30</v>
      </c>
      <c r="D1616" s="30">
        <f>'29'!C56</f>
        <v>890</v>
      </c>
      <c r="E1616" s="30">
        <f>'29'!D56</f>
        <v>925</v>
      </c>
      <c r="F1616" s="30">
        <f>'29'!E56</f>
        <v>721</v>
      </c>
      <c r="G1616" s="30">
        <f>'29'!F56</f>
        <v>63</v>
      </c>
      <c r="H1616" s="30">
        <f>'29'!G56</f>
        <v>0</v>
      </c>
      <c r="I1616" s="30">
        <f>'29'!H56</f>
        <v>25</v>
      </c>
      <c r="J1616" s="30">
        <f>'29'!I56</f>
        <v>2536</v>
      </c>
      <c r="K1616" s="30">
        <f>'29'!J56</f>
        <v>88</v>
      </c>
      <c r="L1616" s="30">
        <f>'29'!K56</f>
        <v>455</v>
      </c>
      <c r="M1616" s="30">
        <f>'29'!L56</f>
        <v>487</v>
      </c>
      <c r="N1616" s="30">
        <f>'29'!M56</f>
        <v>270</v>
      </c>
      <c r="O1616" s="30">
        <f>'29'!N56</f>
        <v>0</v>
      </c>
      <c r="P1616" s="30">
        <f>'29'!O56</f>
        <v>16</v>
      </c>
      <c r="Q1616" s="30">
        <f>'29'!P56</f>
        <v>17</v>
      </c>
      <c r="R1616" s="30">
        <f>'29'!Q56</f>
        <v>10</v>
      </c>
      <c r="S1616" s="30">
        <f>'29'!R56</f>
        <v>0</v>
      </c>
      <c r="T1616" s="30">
        <f>'29'!S56</f>
        <v>1212</v>
      </c>
      <c r="U1616" s="30">
        <f>'29'!T56</f>
        <v>43</v>
      </c>
      <c r="V1616" s="30">
        <f>'29'!U56</f>
        <v>131</v>
      </c>
      <c r="W1616" s="30">
        <f>'29'!V56</f>
        <v>6.83</v>
      </c>
      <c r="X1616" s="30">
        <f>'29'!W56</f>
        <v>3.5</v>
      </c>
      <c r="Y1616" s="30">
        <f>'29'!X56</f>
        <v>6</v>
      </c>
      <c r="Z1616" s="30">
        <f>'29'!Y56</f>
        <v>5.5</v>
      </c>
      <c r="AA1616" s="30">
        <f>'29'!Z56</f>
        <v>7.9</v>
      </c>
      <c r="AB1616" s="30">
        <f>'29'!AA56</f>
        <v>3.2</v>
      </c>
      <c r="AC1616" s="30">
        <f>'29'!AB56</f>
        <v>0</v>
      </c>
      <c r="AD1616" s="30">
        <f>'29'!AC56</f>
        <v>0</v>
      </c>
      <c r="AE1616" s="30">
        <f>'29'!AD56</f>
        <v>0</v>
      </c>
      <c r="AF1616" s="30">
        <f>'29'!AE56</f>
        <v>0.875</v>
      </c>
      <c r="AG1616" s="30">
        <f>'29'!AF56</f>
        <v>0</v>
      </c>
      <c r="AH1616" s="30">
        <f>'29'!AG56</f>
        <v>0</v>
      </c>
      <c r="AI1616" s="30">
        <f>'29'!AH56</f>
        <v>0.875</v>
      </c>
      <c r="AJ1616" s="30">
        <f>'29'!AI56</f>
        <v>60</v>
      </c>
      <c r="AK1616" s="30">
        <f>'29'!AJ56</f>
        <v>60.875</v>
      </c>
      <c r="AL1616" s="30">
        <f>'29'!AK56</f>
        <v>158.10500000000002</v>
      </c>
      <c r="AM1616" s="30">
        <f>'29'!AL56</f>
        <v>164.80500000000001</v>
      </c>
      <c r="AN1616" s="30">
        <f>'29'!AM56</f>
        <v>103.93</v>
      </c>
      <c r="AO1616" s="30">
        <f>'29'!AN56</f>
        <v>0</v>
      </c>
      <c r="AP1616" s="30">
        <f>'29'!AO56</f>
        <v>0</v>
      </c>
      <c r="AQ1616" s="30">
        <f>'29'!AP56</f>
        <v>164.80500000000001</v>
      </c>
      <c r="AR1616" s="30">
        <f>'29'!AQ56</f>
        <v>-15.342000000000041</v>
      </c>
      <c r="AS1616" s="30">
        <f>'29'!AR56</f>
        <v>0</v>
      </c>
      <c r="AT1616" s="30">
        <f>'29'!AS56</f>
        <v>60.875</v>
      </c>
      <c r="AU1616" s="30">
        <f>'29'!AT56</f>
        <v>81.887999999999991</v>
      </c>
      <c r="AV1616" s="30">
        <f>'29'!AU56</f>
        <v>142.76299999999998</v>
      </c>
      <c r="AW1616" s="30">
        <f>'29'!AV56</f>
        <v>0</v>
      </c>
      <c r="AX1616" s="30">
        <f>'29'!AW56</f>
        <v>10</v>
      </c>
      <c r="AY1616" s="30">
        <f>'29'!AX56</f>
        <v>200</v>
      </c>
      <c r="AZ1616" s="30">
        <f>'29'!AY56</f>
        <v>0</v>
      </c>
      <c r="BA1616" s="30">
        <f>'29'!AZ56</f>
        <v>18</v>
      </c>
      <c r="BB1616" s="30">
        <f>'29'!BA56</f>
        <v>20</v>
      </c>
      <c r="BC1616" s="30">
        <f>'29'!BB56</f>
        <v>248</v>
      </c>
      <c r="BD1616" s="30">
        <f>'29'!BC56</f>
        <v>235.6</v>
      </c>
      <c r="BE1616" s="30">
        <f>'29'!BD56</f>
        <v>18</v>
      </c>
      <c r="BF1616" s="30">
        <f>'29'!BE56</f>
        <v>20</v>
      </c>
      <c r="BG1616" s="30">
        <f>'29'!BF56</f>
        <v>12</v>
      </c>
      <c r="BH1616" s="30">
        <f>'29'!BG56</f>
        <v>14</v>
      </c>
      <c r="BI1616" s="30">
        <f>'29'!BH56</f>
        <v>1</v>
      </c>
      <c r="BJ1616" s="30">
        <f>'29'!BI56</f>
        <v>65</v>
      </c>
      <c r="BK1616" s="30">
        <f>'29'!BJ56</f>
        <v>170.6</v>
      </c>
      <c r="BL1616" s="30">
        <f>'29'!BK56</f>
        <v>81.887999999999991</v>
      </c>
      <c r="BM1616" s="30">
        <f>'29'!BL56</f>
        <v>88.712000000000003</v>
      </c>
    </row>
    <row r="1617" spans="1:65">
      <c r="A1617" s="78">
        <f>'29'!A57</f>
        <v>42915</v>
      </c>
      <c r="B1617" s="82" t="str">
        <f t="shared" si="25"/>
        <v>20:45:00</v>
      </c>
      <c r="C1617" s="30" t="str">
        <f>'29'!B57</f>
        <v>20H45</v>
      </c>
      <c r="D1617" s="30">
        <f>'29'!C57</f>
        <v>890</v>
      </c>
      <c r="E1617" s="30">
        <f>'29'!D57</f>
        <v>925</v>
      </c>
      <c r="F1617" s="30">
        <f>'29'!E57</f>
        <v>721</v>
      </c>
      <c r="G1617" s="30">
        <f>'29'!F57</f>
        <v>63</v>
      </c>
      <c r="H1617" s="30">
        <f>'29'!G57</f>
        <v>0</v>
      </c>
      <c r="I1617" s="30">
        <f>'29'!H57</f>
        <v>25</v>
      </c>
      <c r="J1617" s="30">
        <f>'29'!I57</f>
        <v>2536</v>
      </c>
      <c r="K1617" s="30">
        <f>'29'!J57</f>
        <v>88</v>
      </c>
      <c r="L1617" s="30">
        <f>'29'!K57</f>
        <v>455</v>
      </c>
      <c r="M1617" s="30">
        <f>'29'!L57</f>
        <v>487</v>
      </c>
      <c r="N1617" s="30">
        <f>'29'!M57</f>
        <v>270</v>
      </c>
      <c r="O1617" s="30">
        <f>'29'!N57</f>
        <v>0</v>
      </c>
      <c r="P1617" s="30">
        <f>'29'!O57</f>
        <v>16</v>
      </c>
      <c r="Q1617" s="30">
        <f>'29'!P57</f>
        <v>17</v>
      </c>
      <c r="R1617" s="30">
        <f>'29'!Q57</f>
        <v>10</v>
      </c>
      <c r="S1617" s="30">
        <f>'29'!R57</f>
        <v>0</v>
      </c>
      <c r="T1617" s="30">
        <f>'29'!S57</f>
        <v>1212</v>
      </c>
      <c r="U1617" s="30">
        <f>'29'!T57</f>
        <v>43</v>
      </c>
      <c r="V1617" s="30">
        <f>'29'!U57</f>
        <v>131</v>
      </c>
      <c r="W1617" s="30">
        <f>'29'!V57</f>
        <v>6.83</v>
      </c>
      <c r="X1617" s="30">
        <f>'29'!W57</f>
        <v>3.5</v>
      </c>
      <c r="Y1617" s="30">
        <f>'29'!X57</f>
        <v>6</v>
      </c>
      <c r="Z1617" s="30">
        <f>'29'!Y57</f>
        <v>5.5</v>
      </c>
      <c r="AA1617" s="30">
        <f>'29'!Z57</f>
        <v>7.9</v>
      </c>
      <c r="AB1617" s="30">
        <f>'29'!AA57</f>
        <v>3.1</v>
      </c>
      <c r="AC1617" s="30">
        <f>'29'!AB57</f>
        <v>0</v>
      </c>
      <c r="AD1617" s="30">
        <f>'29'!AC57</f>
        <v>0</v>
      </c>
      <c r="AE1617" s="30">
        <f>'29'!AD57</f>
        <v>0</v>
      </c>
      <c r="AF1617" s="30">
        <f>'29'!AE57</f>
        <v>0.875</v>
      </c>
      <c r="AG1617" s="30">
        <f>'29'!AF57</f>
        <v>0</v>
      </c>
      <c r="AH1617" s="30">
        <f>'29'!AG57</f>
        <v>0</v>
      </c>
      <c r="AI1617" s="30">
        <f>'29'!AH57</f>
        <v>0.875</v>
      </c>
      <c r="AJ1617" s="30">
        <f>'29'!AI57</f>
        <v>60</v>
      </c>
      <c r="AK1617" s="30">
        <f>'29'!AJ57</f>
        <v>60.875</v>
      </c>
      <c r="AL1617" s="30">
        <f>'29'!AK57</f>
        <v>158.10500000000002</v>
      </c>
      <c r="AM1617" s="30">
        <f>'29'!AL57</f>
        <v>164.70500000000001</v>
      </c>
      <c r="AN1617" s="30">
        <f>'29'!AM57</f>
        <v>103.83000000000001</v>
      </c>
      <c r="AO1617" s="30">
        <f>'29'!AN57</f>
        <v>0</v>
      </c>
      <c r="AP1617" s="30">
        <f>'29'!AO57</f>
        <v>0</v>
      </c>
      <c r="AQ1617" s="30">
        <f>'29'!AP57</f>
        <v>164.70500000000001</v>
      </c>
      <c r="AR1617" s="30">
        <f>'29'!AQ57</f>
        <v>-15.342000000000041</v>
      </c>
      <c r="AS1617" s="30">
        <f>'29'!AR57</f>
        <v>0</v>
      </c>
      <c r="AT1617" s="30">
        <f>'29'!AS57</f>
        <v>60.875</v>
      </c>
      <c r="AU1617" s="30">
        <f>'29'!AT57</f>
        <v>81.887999999999991</v>
      </c>
      <c r="AV1617" s="30">
        <f>'29'!AU57</f>
        <v>142.76299999999998</v>
      </c>
      <c r="AW1617" s="30">
        <f>'29'!AV57</f>
        <v>0</v>
      </c>
      <c r="AX1617" s="30">
        <f>'29'!AW57</f>
        <v>10</v>
      </c>
      <c r="AY1617" s="30">
        <f>'29'!AX57</f>
        <v>200</v>
      </c>
      <c r="AZ1617" s="30">
        <f>'29'!AY57</f>
        <v>0</v>
      </c>
      <c r="BA1617" s="30">
        <f>'29'!AZ57</f>
        <v>18</v>
      </c>
      <c r="BB1617" s="30">
        <f>'29'!BA57</f>
        <v>20</v>
      </c>
      <c r="BC1617" s="30">
        <f>'29'!BB57</f>
        <v>248</v>
      </c>
      <c r="BD1617" s="30">
        <f>'29'!BC57</f>
        <v>235.6</v>
      </c>
      <c r="BE1617" s="30">
        <f>'29'!BD57</f>
        <v>18</v>
      </c>
      <c r="BF1617" s="30">
        <f>'29'!BE57</f>
        <v>20</v>
      </c>
      <c r="BG1617" s="30">
        <f>'29'!BF57</f>
        <v>12</v>
      </c>
      <c r="BH1617" s="30">
        <f>'29'!BG57</f>
        <v>14</v>
      </c>
      <c r="BI1617" s="30">
        <f>'29'!BH57</f>
        <v>1</v>
      </c>
      <c r="BJ1617" s="30">
        <f>'29'!BI57</f>
        <v>65</v>
      </c>
      <c r="BK1617" s="30">
        <f>'29'!BJ57</f>
        <v>170.6</v>
      </c>
      <c r="BL1617" s="30">
        <f>'29'!BK57</f>
        <v>81.887999999999991</v>
      </c>
      <c r="BM1617" s="30">
        <f>'29'!BL57</f>
        <v>88.712000000000003</v>
      </c>
    </row>
    <row r="1618" spans="1:65">
      <c r="A1618" s="78">
        <f>'29'!A58</f>
        <v>42915</v>
      </c>
      <c r="B1618" s="82" t="str">
        <f t="shared" si="25"/>
        <v>21:00:00</v>
      </c>
      <c r="C1618" s="30" t="str">
        <f>'29'!B58</f>
        <v>21H00</v>
      </c>
      <c r="D1618" s="30">
        <f>'29'!C58</f>
        <v>881</v>
      </c>
      <c r="E1618" s="30">
        <f>'29'!D58</f>
        <v>896</v>
      </c>
      <c r="F1618" s="30">
        <f>'29'!E58</f>
        <v>703</v>
      </c>
      <c r="G1618" s="30">
        <f>'29'!F58</f>
        <v>62</v>
      </c>
      <c r="H1618" s="30">
        <f>'29'!G58</f>
        <v>0</v>
      </c>
      <c r="I1618" s="30">
        <f>'29'!H58</f>
        <v>14</v>
      </c>
      <c r="J1618" s="30">
        <f>'29'!I58</f>
        <v>2480</v>
      </c>
      <c r="K1618" s="30">
        <f>'29'!J58</f>
        <v>76</v>
      </c>
      <c r="L1618" s="30">
        <f>'29'!K58</f>
        <v>452</v>
      </c>
      <c r="M1618" s="30">
        <f>'29'!L58</f>
        <v>483</v>
      </c>
      <c r="N1618" s="30">
        <f>'29'!M58</f>
        <v>280</v>
      </c>
      <c r="O1618" s="30">
        <f>'29'!N58</f>
        <v>0</v>
      </c>
      <c r="P1618" s="30">
        <f>'29'!O58</f>
        <v>16</v>
      </c>
      <c r="Q1618" s="30">
        <f>'29'!P58</f>
        <v>17</v>
      </c>
      <c r="R1618" s="30">
        <f>'29'!Q58</f>
        <v>10</v>
      </c>
      <c r="S1618" s="30">
        <f>'29'!R58</f>
        <v>0</v>
      </c>
      <c r="T1618" s="30">
        <f>'29'!S58</f>
        <v>1215</v>
      </c>
      <c r="U1618" s="30">
        <f>'29'!T58</f>
        <v>43</v>
      </c>
      <c r="V1618" s="30">
        <f>'29'!U58</f>
        <v>119</v>
      </c>
      <c r="W1618" s="30">
        <f>'29'!V58</f>
        <v>6.83</v>
      </c>
      <c r="X1618" s="30">
        <f>'29'!W58</f>
        <v>3.5</v>
      </c>
      <c r="Y1618" s="30">
        <f>'29'!X58</f>
        <v>6</v>
      </c>
      <c r="Z1618" s="30">
        <f>'29'!Y58</f>
        <v>5.3</v>
      </c>
      <c r="AA1618" s="30">
        <f>'29'!Z58</f>
        <v>7.6</v>
      </c>
      <c r="AB1618" s="30">
        <f>'29'!AA58</f>
        <v>3.1</v>
      </c>
      <c r="AC1618" s="30">
        <f>'29'!AB58</f>
        <v>0</v>
      </c>
      <c r="AD1618" s="30">
        <f>'29'!AC58</f>
        <v>0</v>
      </c>
      <c r="AE1618" s="30">
        <f>'29'!AD58</f>
        <v>0</v>
      </c>
      <c r="AF1618" s="30">
        <f>'29'!AE58</f>
        <v>0.875</v>
      </c>
      <c r="AG1618" s="30">
        <f>'29'!AF58</f>
        <v>0</v>
      </c>
      <c r="AH1618" s="30">
        <f>'29'!AG58</f>
        <v>0</v>
      </c>
      <c r="AI1618" s="30">
        <f>'29'!AH58</f>
        <v>0.875</v>
      </c>
      <c r="AJ1618" s="30">
        <f>'29'!AI58</f>
        <v>60</v>
      </c>
      <c r="AK1618" s="30">
        <f>'29'!AJ58</f>
        <v>60.875</v>
      </c>
      <c r="AL1618" s="30">
        <f>'29'!AK58</f>
        <v>145.60499999999999</v>
      </c>
      <c r="AM1618" s="30">
        <f>'29'!AL58</f>
        <v>152.20499999999998</v>
      </c>
      <c r="AN1618" s="30">
        <f>'29'!AM58</f>
        <v>91.329999999999984</v>
      </c>
      <c r="AO1618" s="30">
        <f>'29'!AN58</f>
        <v>0</v>
      </c>
      <c r="AP1618" s="30">
        <f>'29'!AO58</f>
        <v>0</v>
      </c>
      <c r="AQ1618" s="30">
        <f>'29'!AP58</f>
        <v>152.20499999999998</v>
      </c>
      <c r="AR1618" s="30">
        <f>'29'!AQ58</f>
        <v>-2.842000000000013</v>
      </c>
      <c r="AS1618" s="30">
        <f>'29'!AR58</f>
        <v>0</v>
      </c>
      <c r="AT1618" s="30">
        <f>'29'!AS58</f>
        <v>60.875</v>
      </c>
      <c r="AU1618" s="30">
        <f>'29'!AT58</f>
        <v>81.887999999999991</v>
      </c>
      <c r="AV1618" s="30">
        <f>'29'!AU58</f>
        <v>142.76299999999998</v>
      </c>
      <c r="AW1618" s="30">
        <f>'29'!AV58</f>
        <v>0</v>
      </c>
      <c r="AX1618" s="30">
        <f>'29'!AW58</f>
        <v>10</v>
      </c>
      <c r="AY1618" s="30">
        <f>'29'!AX58</f>
        <v>200</v>
      </c>
      <c r="AZ1618" s="30">
        <f>'29'!AY58</f>
        <v>0</v>
      </c>
      <c r="BA1618" s="30">
        <f>'29'!AZ58</f>
        <v>18</v>
      </c>
      <c r="BB1618" s="30">
        <f>'29'!BA58</f>
        <v>20</v>
      </c>
      <c r="BC1618" s="30">
        <f>'29'!BB58</f>
        <v>248</v>
      </c>
      <c r="BD1618" s="30">
        <f>'29'!BC58</f>
        <v>235.6</v>
      </c>
      <c r="BE1618" s="30">
        <f>'29'!BD58</f>
        <v>18</v>
      </c>
      <c r="BF1618" s="30">
        <f>'29'!BE58</f>
        <v>20</v>
      </c>
      <c r="BG1618" s="30">
        <f>'29'!BF58</f>
        <v>12</v>
      </c>
      <c r="BH1618" s="30">
        <f>'29'!BG58</f>
        <v>14</v>
      </c>
      <c r="BI1618" s="30">
        <f>'29'!BH58</f>
        <v>1</v>
      </c>
      <c r="BJ1618" s="30">
        <f>'29'!BI58</f>
        <v>65</v>
      </c>
      <c r="BK1618" s="30">
        <f>'29'!BJ58</f>
        <v>170.6</v>
      </c>
      <c r="BL1618" s="30">
        <f>'29'!BK58</f>
        <v>81.887999999999991</v>
      </c>
      <c r="BM1618" s="30">
        <f>'29'!BL58</f>
        <v>88.712000000000003</v>
      </c>
    </row>
    <row r="1619" spans="1:65">
      <c r="A1619" s="78">
        <f>'29'!A59</f>
        <v>42915</v>
      </c>
      <c r="B1619" s="82" t="str">
        <f t="shared" si="25"/>
        <v>21:15:00</v>
      </c>
      <c r="C1619" s="30" t="str">
        <f>'29'!B59</f>
        <v>21H15</v>
      </c>
      <c r="D1619" s="30">
        <f>'29'!C59</f>
        <v>881</v>
      </c>
      <c r="E1619" s="30">
        <f>'29'!D59</f>
        <v>896</v>
      </c>
      <c r="F1619" s="30">
        <f>'29'!E59</f>
        <v>703</v>
      </c>
      <c r="G1619" s="30">
        <f>'29'!F59</f>
        <v>62</v>
      </c>
      <c r="H1619" s="30">
        <f>'29'!G59</f>
        <v>0</v>
      </c>
      <c r="I1619" s="30">
        <f>'29'!H59</f>
        <v>14</v>
      </c>
      <c r="J1619" s="30">
        <f>'29'!I59</f>
        <v>2480</v>
      </c>
      <c r="K1619" s="30">
        <f>'29'!J59</f>
        <v>76</v>
      </c>
      <c r="L1619" s="30">
        <f>'29'!K59</f>
        <v>452</v>
      </c>
      <c r="M1619" s="30">
        <f>'29'!L59</f>
        <v>483</v>
      </c>
      <c r="N1619" s="30">
        <f>'29'!M59</f>
        <v>280</v>
      </c>
      <c r="O1619" s="30">
        <f>'29'!N59</f>
        <v>0</v>
      </c>
      <c r="P1619" s="30">
        <f>'29'!O59</f>
        <v>16</v>
      </c>
      <c r="Q1619" s="30">
        <f>'29'!P59</f>
        <v>17</v>
      </c>
      <c r="R1619" s="30">
        <f>'29'!Q59</f>
        <v>10</v>
      </c>
      <c r="S1619" s="30">
        <f>'29'!R59</f>
        <v>0</v>
      </c>
      <c r="T1619" s="30">
        <f>'29'!S59</f>
        <v>1215</v>
      </c>
      <c r="U1619" s="30">
        <f>'29'!T59</f>
        <v>43</v>
      </c>
      <c r="V1619" s="30">
        <f>'29'!U59</f>
        <v>119</v>
      </c>
      <c r="W1619" s="30">
        <f>'29'!V59</f>
        <v>6.83</v>
      </c>
      <c r="X1619" s="30">
        <f>'29'!W59</f>
        <v>3.5</v>
      </c>
      <c r="Y1619" s="30">
        <f>'29'!X59</f>
        <v>5.5</v>
      </c>
      <c r="Z1619" s="30">
        <f>'29'!Y59</f>
        <v>5.3</v>
      </c>
      <c r="AA1619" s="30">
        <f>'29'!Z59</f>
        <v>7.6</v>
      </c>
      <c r="AB1619" s="30">
        <f>'29'!AA59</f>
        <v>3.1</v>
      </c>
      <c r="AC1619" s="30">
        <f>'29'!AB59</f>
        <v>0</v>
      </c>
      <c r="AD1619" s="30">
        <f>'29'!AC59</f>
        <v>0</v>
      </c>
      <c r="AE1619" s="30">
        <f>'29'!AD59</f>
        <v>0</v>
      </c>
      <c r="AF1619" s="30">
        <f>'29'!AE59</f>
        <v>0.875</v>
      </c>
      <c r="AG1619" s="30">
        <f>'29'!AF59</f>
        <v>0</v>
      </c>
      <c r="AH1619" s="30">
        <f>'29'!AG59</f>
        <v>0</v>
      </c>
      <c r="AI1619" s="30">
        <f>'29'!AH59</f>
        <v>0.875</v>
      </c>
      <c r="AJ1619" s="30">
        <f>'29'!AI59</f>
        <v>60</v>
      </c>
      <c r="AK1619" s="30">
        <f>'29'!AJ59</f>
        <v>60.875</v>
      </c>
      <c r="AL1619" s="30">
        <f>'29'!AK59</f>
        <v>145.10499999999999</v>
      </c>
      <c r="AM1619" s="30">
        <f>'29'!AL59</f>
        <v>151.70499999999998</v>
      </c>
      <c r="AN1619" s="30">
        <f>'29'!AM59</f>
        <v>90.829999999999984</v>
      </c>
      <c r="AO1619" s="30">
        <f>'29'!AN59</f>
        <v>0</v>
      </c>
      <c r="AP1619" s="30">
        <f>'29'!AO59</f>
        <v>0</v>
      </c>
      <c r="AQ1619" s="30">
        <f>'29'!AP59</f>
        <v>151.70499999999998</v>
      </c>
      <c r="AR1619" s="30">
        <f>'29'!AQ59</f>
        <v>-2.342000000000013</v>
      </c>
      <c r="AS1619" s="30">
        <f>'29'!AR59</f>
        <v>0</v>
      </c>
      <c r="AT1619" s="30">
        <f>'29'!AS59</f>
        <v>60.875</v>
      </c>
      <c r="AU1619" s="30">
        <f>'29'!AT59</f>
        <v>81.887999999999991</v>
      </c>
      <c r="AV1619" s="30">
        <f>'29'!AU59</f>
        <v>142.76299999999998</v>
      </c>
      <c r="AW1619" s="30">
        <f>'29'!AV59</f>
        <v>0</v>
      </c>
      <c r="AX1619" s="30">
        <f>'29'!AW59</f>
        <v>10</v>
      </c>
      <c r="AY1619" s="30">
        <f>'29'!AX59</f>
        <v>200</v>
      </c>
      <c r="AZ1619" s="30">
        <f>'29'!AY59</f>
        <v>0</v>
      </c>
      <c r="BA1619" s="30">
        <f>'29'!AZ59</f>
        <v>18</v>
      </c>
      <c r="BB1619" s="30">
        <f>'29'!BA59</f>
        <v>20</v>
      </c>
      <c r="BC1619" s="30">
        <f>'29'!BB59</f>
        <v>248</v>
      </c>
      <c r="BD1619" s="30">
        <f>'29'!BC59</f>
        <v>235.6</v>
      </c>
      <c r="BE1619" s="30">
        <f>'29'!BD59</f>
        <v>18</v>
      </c>
      <c r="BF1619" s="30">
        <f>'29'!BE59</f>
        <v>20</v>
      </c>
      <c r="BG1619" s="30">
        <f>'29'!BF59</f>
        <v>12</v>
      </c>
      <c r="BH1619" s="30">
        <f>'29'!BG59</f>
        <v>14</v>
      </c>
      <c r="BI1619" s="30">
        <f>'29'!BH59</f>
        <v>1</v>
      </c>
      <c r="BJ1619" s="30">
        <f>'29'!BI59</f>
        <v>65</v>
      </c>
      <c r="BK1619" s="30">
        <f>'29'!BJ59</f>
        <v>170.6</v>
      </c>
      <c r="BL1619" s="30">
        <f>'29'!BK59</f>
        <v>81.887999999999991</v>
      </c>
      <c r="BM1619" s="30">
        <f>'29'!BL59</f>
        <v>88.712000000000003</v>
      </c>
    </row>
    <row r="1620" spans="1:65">
      <c r="A1620" s="78">
        <f>'29'!A60</f>
        <v>42915</v>
      </c>
      <c r="B1620" s="82" t="str">
        <f t="shared" si="25"/>
        <v>21:30:00</v>
      </c>
      <c r="C1620" s="30" t="str">
        <f>'29'!B60</f>
        <v>21H30</v>
      </c>
      <c r="D1620" s="30">
        <f>'29'!C60</f>
        <v>860</v>
      </c>
      <c r="E1620" s="30">
        <f>'29'!D60</f>
        <v>866</v>
      </c>
      <c r="F1620" s="30">
        <f>'29'!E60</f>
        <v>690</v>
      </c>
      <c r="G1620" s="30">
        <f>'29'!F60</f>
        <v>61</v>
      </c>
      <c r="H1620" s="30">
        <f>'29'!G60</f>
        <v>0</v>
      </c>
      <c r="I1620" s="30">
        <f>'29'!H60</f>
        <v>24</v>
      </c>
      <c r="J1620" s="30">
        <f>'29'!I60</f>
        <v>2416</v>
      </c>
      <c r="K1620" s="30">
        <f>'29'!J60</f>
        <v>85</v>
      </c>
      <c r="L1620" s="30">
        <f>'29'!K60</f>
        <v>441</v>
      </c>
      <c r="M1620" s="30">
        <f>'29'!L60</f>
        <v>480</v>
      </c>
      <c r="N1620" s="30">
        <f>'29'!M60</f>
        <v>270</v>
      </c>
      <c r="O1620" s="30">
        <f>'29'!N60</f>
        <v>0</v>
      </c>
      <c r="P1620" s="30">
        <f>'29'!O60</f>
        <v>15</v>
      </c>
      <c r="Q1620" s="30">
        <f>'29'!P60</f>
        <v>17</v>
      </c>
      <c r="R1620" s="30">
        <f>'29'!Q60</f>
        <v>9</v>
      </c>
      <c r="S1620" s="30">
        <f>'29'!R60</f>
        <v>0</v>
      </c>
      <c r="T1620" s="30">
        <f>'29'!S60</f>
        <v>1191</v>
      </c>
      <c r="U1620" s="30">
        <f>'29'!T60</f>
        <v>41</v>
      </c>
      <c r="V1620" s="30">
        <f>'29'!U60</f>
        <v>126</v>
      </c>
      <c r="W1620" s="30">
        <f>'29'!V60</f>
        <v>6.83</v>
      </c>
      <c r="X1620" s="30">
        <f>'29'!W60</f>
        <v>3.5</v>
      </c>
      <c r="Y1620" s="30">
        <f>'29'!X60</f>
        <v>5.5</v>
      </c>
      <c r="Z1620" s="30">
        <f>'29'!Y60</f>
        <v>5.3</v>
      </c>
      <c r="AA1620" s="30">
        <f>'29'!Z60</f>
        <v>7.6</v>
      </c>
      <c r="AB1620" s="30">
        <f>'29'!AA60</f>
        <v>3.1</v>
      </c>
      <c r="AC1620" s="30">
        <f>'29'!AB60</f>
        <v>0</v>
      </c>
      <c r="AD1620" s="30">
        <f>'29'!AC60</f>
        <v>0</v>
      </c>
      <c r="AE1620" s="30">
        <f>'29'!AD60</f>
        <v>0</v>
      </c>
      <c r="AF1620" s="30">
        <f>'29'!AE60</f>
        <v>0.875</v>
      </c>
      <c r="AG1620" s="30">
        <f>'29'!AF60</f>
        <v>0</v>
      </c>
      <c r="AH1620" s="30">
        <f>'29'!AG60</f>
        <v>0</v>
      </c>
      <c r="AI1620" s="30">
        <f>'29'!AH60</f>
        <v>0.875</v>
      </c>
      <c r="AJ1620" s="30">
        <f>'29'!AI60</f>
        <v>60</v>
      </c>
      <c r="AK1620" s="30">
        <f>'29'!AJ60</f>
        <v>60.875</v>
      </c>
      <c r="AL1620" s="30">
        <f>'29'!AK60</f>
        <v>152.10500000000002</v>
      </c>
      <c r="AM1620" s="30">
        <f>'29'!AL60</f>
        <v>158.70500000000001</v>
      </c>
      <c r="AN1620" s="30">
        <f>'29'!AM60</f>
        <v>97.830000000000013</v>
      </c>
      <c r="AO1620" s="30">
        <f>'29'!AN60</f>
        <v>0</v>
      </c>
      <c r="AP1620" s="30">
        <f>'29'!AO60</f>
        <v>0</v>
      </c>
      <c r="AQ1620" s="30">
        <f>'29'!AP60</f>
        <v>158.70500000000001</v>
      </c>
      <c r="AR1620" s="30">
        <f>'29'!AQ60</f>
        <v>-9.3420000000000414</v>
      </c>
      <c r="AS1620" s="30">
        <f>'29'!AR60</f>
        <v>0</v>
      </c>
      <c r="AT1620" s="30">
        <f>'29'!AS60</f>
        <v>60.875</v>
      </c>
      <c r="AU1620" s="30">
        <f>'29'!AT60</f>
        <v>81.887999999999991</v>
      </c>
      <c r="AV1620" s="30">
        <f>'29'!AU60</f>
        <v>142.76299999999998</v>
      </c>
      <c r="AW1620" s="30">
        <f>'29'!AV60</f>
        <v>0</v>
      </c>
      <c r="AX1620" s="30">
        <f>'29'!AW60</f>
        <v>10</v>
      </c>
      <c r="AY1620" s="30">
        <f>'29'!AX60</f>
        <v>200</v>
      </c>
      <c r="AZ1620" s="30">
        <f>'29'!AY60</f>
        <v>0</v>
      </c>
      <c r="BA1620" s="30">
        <f>'29'!AZ60</f>
        <v>18</v>
      </c>
      <c r="BB1620" s="30">
        <f>'29'!BA60</f>
        <v>20</v>
      </c>
      <c r="BC1620" s="30">
        <f>'29'!BB60</f>
        <v>248</v>
      </c>
      <c r="BD1620" s="30">
        <f>'29'!BC60</f>
        <v>235.6</v>
      </c>
      <c r="BE1620" s="30">
        <f>'29'!BD60</f>
        <v>18</v>
      </c>
      <c r="BF1620" s="30">
        <f>'29'!BE60</f>
        <v>20</v>
      </c>
      <c r="BG1620" s="30">
        <f>'29'!BF60</f>
        <v>12</v>
      </c>
      <c r="BH1620" s="30">
        <f>'29'!BG60</f>
        <v>14</v>
      </c>
      <c r="BI1620" s="30">
        <f>'29'!BH60</f>
        <v>1</v>
      </c>
      <c r="BJ1620" s="30">
        <f>'29'!BI60</f>
        <v>65</v>
      </c>
      <c r="BK1620" s="30">
        <f>'29'!BJ60</f>
        <v>170.6</v>
      </c>
      <c r="BL1620" s="30">
        <f>'29'!BK60</f>
        <v>81.887999999999991</v>
      </c>
      <c r="BM1620" s="30">
        <f>'29'!BL60</f>
        <v>88.712000000000003</v>
      </c>
    </row>
    <row r="1621" spans="1:65">
      <c r="A1621" s="78">
        <f>'29'!A61</f>
        <v>42915</v>
      </c>
      <c r="B1621" s="82" t="str">
        <f t="shared" si="25"/>
        <v>21:45:00</v>
      </c>
      <c r="C1621" s="30" t="str">
        <f>'29'!B61</f>
        <v>21H45</v>
      </c>
      <c r="D1621" s="30">
        <f>'29'!C61</f>
        <v>860</v>
      </c>
      <c r="E1621" s="30">
        <f>'29'!D61</f>
        <v>866</v>
      </c>
      <c r="F1621" s="30">
        <f>'29'!E61</f>
        <v>690</v>
      </c>
      <c r="G1621" s="30">
        <f>'29'!F61</f>
        <v>61</v>
      </c>
      <c r="H1621" s="30">
        <f>'29'!G61</f>
        <v>0</v>
      </c>
      <c r="I1621" s="30">
        <f>'29'!H61</f>
        <v>24</v>
      </c>
      <c r="J1621" s="30">
        <f>'29'!I61</f>
        <v>2416</v>
      </c>
      <c r="K1621" s="30">
        <f>'29'!J61</f>
        <v>85</v>
      </c>
      <c r="L1621" s="30">
        <f>'29'!K61</f>
        <v>441</v>
      </c>
      <c r="M1621" s="30">
        <f>'29'!L61</f>
        <v>480</v>
      </c>
      <c r="N1621" s="30">
        <f>'29'!M61</f>
        <v>270</v>
      </c>
      <c r="O1621" s="30">
        <f>'29'!N61</f>
        <v>0</v>
      </c>
      <c r="P1621" s="30">
        <f>'29'!O61</f>
        <v>15</v>
      </c>
      <c r="Q1621" s="30">
        <f>'29'!P61</f>
        <v>17</v>
      </c>
      <c r="R1621" s="30">
        <f>'29'!Q61</f>
        <v>9</v>
      </c>
      <c r="S1621" s="30">
        <f>'29'!R61</f>
        <v>0</v>
      </c>
      <c r="T1621" s="30">
        <f>'29'!S61</f>
        <v>1191</v>
      </c>
      <c r="U1621" s="30">
        <f>'29'!T61</f>
        <v>41</v>
      </c>
      <c r="V1621" s="30">
        <f>'29'!U61</f>
        <v>126</v>
      </c>
      <c r="W1621" s="30">
        <f>'29'!V61</f>
        <v>6.83</v>
      </c>
      <c r="X1621" s="30">
        <f>'29'!W61</f>
        <v>3.5</v>
      </c>
      <c r="Y1621" s="30">
        <f>'29'!X61</f>
        <v>5.5</v>
      </c>
      <c r="Z1621" s="30">
        <f>'29'!Y61</f>
        <v>4.7</v>
      </c>
      <c r="AA1621" s="30">
        <f>'29'!Z61</f>
        <v>6.1</v>
      </c>
      <c r="AB1621" s="30">
        <f>'29'!AA61</f>
        <v>3</v>
      </c>
      <c r="AC1621" s="30">
        <f>'29'!AB61</f>
        <v>0</v>
      </c>
      <c r="AD1621" s="30">
        <f>'29'!AC61</f>
        <v>0</v>
      </c>
      <c r="AE1621" s="30">
        <f>'29'!AD61</f>
        <v>0</v>
      </c>
      <c r="AF1621" s="30">
        <f>'29'!AE61</f>
        <v>0.875</v>
      </c>
      <c r="AG1621" s="30">
        <f>'29'!AF61</f>
        <v>0</v>
      </c>
      <c r="AH1621" s="30">
        <f>'29'!AG61</f>
        <v>0</v>
      </c>
      <c r="AI1621" s="30">
        <f>'29'!AH61</f>
        <v>0.875</v>
      </c>
      <c r="AJ1621" s="30">
        <f>'29'!AI61</f>
        <v>60</v>
      </c>
      <c r="AK1621" s="30">
        <f>'29'!AJ61</f>
        <v>60.875</v>
      </c>
      <c r="AL1621" s="30">
        <f>'29'!AK61</f>
        <v>150.005</v>
      </c>
      <c r="AM1621" s="30">
        <f>'29'!AL61</f>
        <v>156.505</v>
      </c>
      <c r="AN1621" s="30">
        <f>'29'!AM61</f>
        <v>95.63</v>
      </c>
      <c r="AO1621" s="30">
        <f>'29'!AN61</f>
        <v>0</v>
      </c>
      <c r="AP1621" s="30">
        <f>'29'!AO61</f>
        <v>0</v>
      </c>
      <c r="AQ1621" s="30">
        <f>'29'!AP61</f>
        <v>156.505</v>
      </c>
      <c r="AR1621" s="30">
        <f>'29'!AQ61</f>
        <v>-7.2420000000000186</v>
      </c>
      <c r="AS1621" s="30">
        <f>'29'!AR61</f>
        <v>0</v>
      </c>
      <c r="AT1621" s="30">
        <f>'29'!AS61</f>
        <v>60.875</v>
      </c>
      <c r="AU1621" s="30">
        <f>'29'!AT61</f>
        <v>81.887999999999991</v>
      </c>
      <c r="AV1621" s="30">
        <f>'29'!AU61</f>
        <v>142.76299999999998</v>
      </c>
      <c r="AW1621" s="30">
        <f>'29'!AV61</f>
        <v>0</v>
      </c>
      <c r="AX1621" s="30">
        <f>'29'!AW61</f>
        <v>10</v>
      </c>
      <c r="AY1621" s="30">
        <f>'29'!AX61</f>
        <v>200</v>
      </c>
      <c r="AZ1621" s="30">
        <f>'29'!AY61</f>
        <v>0</v>
      </c>
      <c r="BA1621" s="30">
        <f>'29'!AZ61</f>
        <v>18</v>
      </c>
      <c r="BB1621" s="30">
        <f>'29'!BA61</f>
        <v>20</v>
      </c>
      <c r="BC1621" s="30">
        <f>'29'!BB61</f>
        <v>248</v>
      </c>
      <c r="BD1621" s="30">
        <f>'29'!BC61</f>
        <v>235.6</v>
      </c>
      <c r="BE1621" s="30">
        <f>'29'!BD61</f>
        <v>18</v>
      </c>
      <c r="BF1621" s="30">
        <f>'29'!BE61</f>
        <v>20</v>
      </c>
      <c r="BG1621" s="30">
        <f>'29'!BF61</f>
        <v>12</v>
      </c>
      <c r="BH1621" s="30">
        <f>'29'!BG61</f>
        <v>14</v>
      </c>
      <c r="BI1621" s="30">
        <f>'29'!BH61</f>
        <v>1</v>
      </c>
      <c r="BJ1621" s="30">
        <f>'29'!BI61</f>
        <v>65</v>
      </c>
      <c r="BK1621" s="30">
        <f>'29'!BJ61</f>
        <v>170.6</v>
      </c>
      <c r="BL1621" s="30">
        <f>'29'!BK61</f>
        <v>81.887999999999991</v>
      </c>
      <c r="BM1621" s="30">
        <f>'29'!BL61</f>
        <v>88.712000000000003</v>
      </c>
    </row>
    <row r="1622" spans="1:65">
      <c r="A1622" s="78">
        <f>'29'!A62</f>
        <v>42915</v>
      </c>
      <c r="B1622" s="82" t="str">
        <f t="shared" si="25"/>
        <v>22:00:00</v>
      </c>
      <c r="C1622" s="30" t="str">
        <f>'29'!B62</f>
        <v>22H00</v>
      </c>
      <c r="D1622" s="30">
        <f>'29'!C62</f>
        <v>839</v>
      </c>
      <c r="E1622" s="30">
        <f>'29'!D62</f>
        <v>837</v>
      </c>
      <c r="F1622" s="30">
        <f>'29'!E62</f>
        <v>670</v>
      </c>
      <c r="G1622" s="30">
        <f>'29'!F62</f>
        <v>58</v>
      </c>
      <c r="H1622" s="30">
        <f>'29'!G62</f>
        <v>0</v>
      </c>
      <c r="I1622" s="30">
        <f>'29'!H62</f>
        <v>24</v>
      </c>
      <c r="J1622" s="30">
        <f>'29'!I62</f>
        <v>2346</v>
      </c>
      <c r="K1622" s="30">
        <f>'29'!J62</f>
        <v>82</v>
      </c>
      <c r="L1622" s="30">
        <f>'29'!K62</f>
        <v>430</v>
      </c>
      <c r="M1622" s="30">
        <f>'29'!L62</f>
        <v>453</v>
      </c>
      <c r="N1622" s="30">
        <f>'29'!M62</f>
        <v>270</v>
      </c>
      <c r="O1622" s="30">
        <f>'29'!N62</f>
        <v>0</v>
      </c>
      <c r="P1622" s="30">
        <f>'29'!O62</f>
        <v>15</v>
      </c>
      <c r="Q1622" s="30">
        <f>'29'!P62</f>
        <v>16</v>
      </c>
      <c r="R1622" s="30">
        <f>'29'!Q62</f>
        <v>9</v>
      </c>
      <c r="S1622" s="30">
        <f>'29'!R62</f>
        <v>0</v>
      </c>
      <c r="T1622" s="30">
        <f>'29'!S62</f>
        <v>1153</v>
      </c>
      <c r="U1622" s="30">
        <f>'29'!T62</f>
        <v>40</v>
      </c>
      <c r="V1622" s="30">
        <f>'29'!U62</f>
        <v>122</v>
      </c>
      <c r="W1622" s="30">
        <f>'29'!V62</f>
        <v>6.22</v>
      </c>
      <c r="X1622" s="30">
        <f>'29'!W62</f>
        <v>3.5</v>
      </c>
      <c r="Y1622" s="30">
        <f>'29'!X62</f>
        <v>5.5</v>
      </c>
      <c r="Z1622" s="30">
        <f>'29'!Y62</f>
        <v>4.7</v>
      </c>
      <c r="AA1622" s="30">
        <f>'29'!Z62</f>
        <v>6.1</v>
      </c>
      <c r="AB1622" s="30">
        <f>'29'!AA62</f>
        <v>3</v>
      </c>
      <c r="AC1622" s="30">
        <f>'29'!AB62</f>
        <v>0</v>
      </c>
      <c r="AD1622" s="30">
        <f>'29'!AC62</f>
        <v>0</v>
      </c>
      <c r="AE1622" s="30">
        <f>'29'!AD62</f>
        <v>0</v>
      </c>
      <c r="AF1622" s="30">
        <f>'29'!AE62</f>
        <v>0.8</v>
      </c>
      <c r="AG1622" s="30">
        <f>'29'!AF62</f>
        <v>0</v>
      </c>
      <c r="AH1622" s="30">
        <f>'29'!AG62</f>
        <v>0</v>
      </c>
      <c r="AI1622" s="30">
        <f>'29'!AH62</f>
        <v>0.8</v>
      </c>
      <c r="AJ1622" s="30">
        <f>'29'!AI62</f>
        <v>60</v>
      </c>
      <c r="AK1622" s="30">
        <f>'29'!AJ62</f>
        <v>60.8</v>
      </c>
      <c r="AL1622" s="30">
        <f>'29'!AK62</f>
        <v>145.32</v>
      </c>
      <c r="AM1622" s="30">
        <f>'29'!AL62</f>
        <v>151.82</v>
      </c>
      <c r="AN1622" s="30">
        <f>'29'!AM62</f>
        <v>91.02</v>
      </c>
      <c r="AO1622" s="30">
        <f>'29'!AN62</f>
        <v>0</v>
      </c>
      <c r="AP1622" s="30">
        <f>'29'!AO62</f>
        <v>0</v>
      </c>
      <c r="AQ1622" s="30">
        <f>'29'!AP62</f>
        <v>151.82</v>
      </c>
      <c r="AR1622" s="30">
        <f>'29'!AQ62</f>
        <v>-2.632000000000005</v>
      </c>
      <c r="AS1622" s="30">
        <f>'29'!AR62</f>
        <v>0</v>
      </c>
      <c r="AT1622" s="30">
        <f>'29'!AS62</f>
        <v>60.8</v>
      </c>
      <c r="AU1622" s="30">
        <f>'29'!AT62</f>
        <v>81.887999999999991</v>
      </c>
      <c r="AV1622" s="30">
        <f>'29'!AU62</f>
        <v>142.68799999999999</v>
      </c>
      <c r="AW1622" s="30">
        <f>'29'!AV62</f>
        <v>0</v>
      </c>
      <c r="AX1622" s="30">
        <f>'29'!AW62</f>
        <v>10</v>
      </c>
      <c r="AY1622" s="30">
        <f>'29'!AX62</f>
        <v>200</v>
      </c>
      <c r="AZ1622" s="30">
        <f>'29'!AY62</f>
        <v>0</v>
      </c>
      <c r="BA1622" s="30">
        <f>'29'!AZ62</f>
        <v>18</v>
      </c>
      <c r="BB1622" s="30">
        <f>'29'!BA62</f>
        <v>20</v>
      </c>
      <c r="BC1622" s="30">
        <f>'29'!BB62</f>
        <v>248</v>
      </c>
      <c r="BD1622" s="30">
        <f>'29'!BC62</f>
        <v>235.6</v>
      </c>
      <c r="BE1622" s="30">
        <f>'29'!BD62</f>
        <v>18</v>
      </c>
      <c r="BF1622" s="30">
        <f>'29'!BE62</f>
        <v>20</v>
      </c>
      <c r="BG1622" s="30">
        <f>'29'!BF62</f>
        <v>12</v>
      </c>
      <c r="BH1622" s="30">
        <f>'29'!BG62</f>
        <v>14</v>
      </c>
      <c r="BI1622" s="30">
        <f>'29'!BH62</f>
        <v>1</v>
      </c>
      <c r="BJ1622" s="30">
        <f>'29'!BI62</f>
        <v>65</v>
      </c>
      <c r="BK1622" s="30">
        <f>'29'!BJ62</f>
        <v>170.6</v>
      </c>
      <c r="BL1622" s="30">
        <f>'29'!BK62</f>
        <v>81.887999999999991</v>
      </c>
      <c r="BM1622" s="30">
        <f>'29'!BL62</f>
        <v>88.712000000000003</v>
      </c>
    </row>
    <row r="1623" spans="1:65">
      <c r="A1623" s="78">
        <f>'29'!A63</f>
        <v>42915</v>
      </c>
      <c r="B1623" s="82" t="str">
        <f t="shared" si="25"/>
        <v>22:30:00</v>
      </c>
      <c r="C1623" s="30" t="str">
        <f>'29'!B63</f>
        <v>22H30</v>
      </c>
      <c r="D1623" s="30">
        <f>'29'!C63</f>
        <v>798</v>
      </c>
      <c r="E1623" s="30">
        <f>'29'!D63</f>
        <v>804</v>
      </c>
      <c r="F1623" s="30">
        <f>'29'!E63</f>
        <v>633</v>
      </c>
      <c r="G1623" s="30">
        <f>'29'!F63</f>
        <v>56</v>
      </c>
      <c r="H1623" s="30">
        <f>'29'!G63</f>
        <v>0</v>
      </c>
      <c r="I1623" s="30">
        <f>'29'!H63</f>
        <v>24</v>
      </c>
      <c r="J1623" s="30">
        <f>'29'!I63</f>
        <v>2235</v>
      </c>
      <c r="K1623" s="30">
        <f>'29'!J63</f>
        <v>80</v>
      </c>
      <c r="L1623" s="30">
        <f>'29'!K63</f>
        <v>405</v>
      </c>
      <c r="M1623" s="30">
        <f>'29'!L63</f>
        <v>442</v>
      </c>
      <c r="N1623" s="30">
        <f>'29'!M63</f>
        <v>230</v>
      </c>
      <c r="O1623" s="30">
        <f>'29'!N63</f>
        <v>0</v>
      </c>
      <c r="P1623" s="30">
        <f>'29'!O63</f>
        <v>14</v>
      </c>
      <c r="Q1623" s="30">
        <f>'29'!P63</f>
        <v>15</v>
      </c>
      <c r="R1623" s="30">
        <f>'29'!Q63</f>
        <v>8</v>
      </c>
      <c r="S1623" s="30">
        <f>'29'!R63</f>
        <v>0</v>
      </c>
      <c r="T1623" s="30">
        <f>'29'!S63</f>
        <v>1077</v>
      </c>
      <c r="U1623" s="30">
        <f>'29'!T63</f>
        <v>37</v>
      </c>
      <c r="V1623" s="30">
        <f>'29'!U63</f>
        <v>117</v>
      </c>
      <c r="W1623" s="30">
        <f>'29'!V63</f>
        <v>6.22</v>
      </c>
      <c r="X1623" s="30">
        <f>'29'!W63</f>
        <v>3.5</v>
      </c>
      <c r="Y1623" s="30">
        <f>'29'!X63</f>
        <v>5</v>
      </c>
      <c r="Z1623" s="30">
        <f>'29'!Y63</f>
        <v>4.7</v>
      </c>
      <c r="AA1623" s="30">
        <f>'29'!Z63</f>
        <v>6.1</v>
      </c>
      <c r="AB1623" s="30">
        <f>'29'!AA63</f>
        <v>3</v>
      </c>
      <c r="AC1623" s="30">
        <f>'29'!AB63</f>
        <v>0</v>
      </c>
      <c r="AD1623" s="30">
        <f>'29'!AC63</f>
        <v>0</v>
      </c>
      <c r="AE1623" s="30">
        <f>'29'!AD63</f>
        <v>0</v>
      </c>
      <c r="AF1623" s="30">
        <f>'29'!AE63</f>
        <v>0.8</v>
      </c>
      <c r="AG1623" s="30">
        <f>'29'!AF63</f>
        <v>0</v>
      </c>
      <c r="AH1623" s="30">
        <f>'29'!AG63</f>
        <v>0</v>
      </c>
      <c r="AI1623" s="30">
        <f>'29'!AH63</f>
        <v>0.8</v>
      </c>
      <c r="AJ1623" s="30">
        <f>'29'!AI63</f>
        <v>60</v>
      </c>
      <c r="AK1623" s="30">
        <f>'29'!AJ63</f>
        <v>60.8</v>
      </c>
      <c r="AL1623" s="30">
        <f>'29'!AK63</f>
        <v>139.82</v>
      </c>
      <c r="AM1623" s="30">
        <f>'29'!AL63</f>
        <v>146.32</v>
      </c>
      <c r="AN1623" s="30">
        <f>'29'!AM63</f>
        <v>85.52</v>
      </c>
      <c r="AO1623" s="30">
        <f>'29'!AN63</f>
        <v>0</v>
      </c>
      <c r="AP1623" s="30">
        <f>'29'!AO63</f>
        <v>0</v>
      </c>
      <c r="AQ1623" s="30">
        <f>'29'!AP63</f>
        <v>146.32</v>
      </c>
      <c r="AR1623" s="30">
        <f>'29'!AQ63</f>
        <v>2.867999999999995</v>
      </c>
      <c r="AS1623" s="30">
        <f>'29'!AR63</f>
        <v>0</v>
      </c>
      <c r="AT1623" s="30">
        <f>'29'!AS63</f>
        <v>60.8</v>
      </c>
      <c r="AU1623" s="30">
        <f>'29'!AT63</f>
        <v>81.887999999999991</v>
      </c>
      <c r="AV1623" s="30">
        <f>'29'!AU63</f>
        <v>142.68799999999999</v>
      </c>
      <c r="AW1623" s="30">
        <f>'29'!AV63</f>
        <v>0</v>
      </c>
      <c r="AX1623" s="30">
        <f>'29'!AW63</f>
        <v>10</v>
      </c>
      <c r="AY1623" s="30">
        <f>'29'!AX63</f>
        <v>200</v>
      </c>
      <c r="AZ1623" s="30">
        <f>'29'!AY63</f>
        <v>0</v>
      </c>
      <c r="BA1623" s="30">
        <f>'29'!AZ63</f>
        <v>18</v>
      </c>
      <c r="BB1623" s="30">
        <f>'29'!BA63</f>
        <v>20</v>
      </c>
      <c r="BC1623" s="30">
        <f>'29'!BB63</f>
        <v>248</v>
      </c>
      <c r="BD1623" s="30">
        <f>'29'!BC63</f>
        <v>235.6</v>
      </c>
      <c r="BE1623" s="30">
        <f>'29'!BD63</f>
        <v>18</v>
      </c>
      <c r="BF1623" s="30">
        <f>'29'!BE63</f>
        <v>20</v>
      </c>
      <c r="BG1623" s="30">
        <f>'29'!BF63</f>
        <v>12</v>
      </c>
      <c r="BH1623" s="30">
        <f>'29'!BG63</f>
        <v>14</v>
      </c>
      <c r="BI1623" s="30">
        <f>'29'!BH63</f>
        <v>1</v>
      </c>
      <c r="BJ1623" s="30">
        <f>'29'!BI63</f>
        <v>65</v>
      </c>
      <c r="BK1623" s="30">
        <f>'29'!BJ63</f>
        <v>170.6</v>
      </c>
      <c r="BL1623" s="30">
        <f>'29'!BK63</f>
        <v>81.887999999999991</v>
      </c>
      <c r="BM1623" s="30">
        <f>'29'!BL63</f>
        <v>88.712000000000003</v>
      </c>
    </row>
    <row r="1624" spans="1:65">
      <c r="A1624" s="78">
        <f>'29'!A64</f>
        <v>42915</v>
      </c>
      <c r="B1624" s="82" t="str">
        <f t="shared" si="25"/>
        <v>23:00:00</v>
      </c>
      <c r="C1624" s="30" t="str">
        <f>'29'!B64</f>
        <v>23H00</v>
      </c>
      <c r="D1624" s="30">
        <f>'29'!C64</f>
        <v>758</v>
      </c>
      <c r="E1624" s="30">
        <f>'29'!D64</f>
        <v>761</v>
      </c>
      <c r="F1624" s="30">
        <f>'29'!E64</f>
        <v>606</v>
      </c>
      <c r="G1624" s="30">
        <f>'29'!F64</f>
        <v>54</v>
      </c>
      <c r="H1624" s="30">
        <f>'29'!G64</f>
        <v>0</v>
      </c>
      <c r="I1624" s="30">
        <f>'29'!H64</f>
        <v>22</v>
      </c>
      <c r="J1624" s="30">
        <f>'29'!I64</f>
        <v>2125</v>
      </c>
      <c r="K1624" s="30">
        <f>'29'!J64</f>
        <v>76</v>
      </c>
      <c r="L1624" s="30">
        <f>'29'!K64</f>
        <v>386</v>
      </c>
      <c r="M1624" s="30">
        <f>'29'!L64</f>
        <v>435</v>
      </c>
      <c r="N1624" s="30">
        <f>'29'!M64</f>
        <v>320</v>
      </c>
      <c r="O1624" s="30">
        <f>'29'!N64</f>
        <v>0</v>
      </c>
      <c r="P1624" s="30">
        <f>'29'!O64</f>
        <v>13</v>
      </c>
      <c r="Q1624" s="30">
        <f>'29'!P64</f>
        <v>15</v>
      </c>
      <c r="R1624" s="30">
        <f>'29'!Q64</f>
        <v>11</v>
      </c>
      <c r="S1624" s="30">
        <f>'29'!R64</f>
        <v>0</v>
      </c>
      <c r="T1624" s="30">
        <f>'29'!S64</f>
        <v>1141</v>
      </c>
      <c r="U1624" s="30">
        <f>'29'!T64</f>
        <v>39</v>
      </c>
      <c r="V1624" s="30">
        <f>'29'!U64</f>
        <v>115</v>
      </c>
      <c r="W1624" s="30">
        <f>'29'!V64</f>
        <v>5.01</v>
      </c>
      <c r="X1624" s="30">
        <f>'29'!W64</f>
        <v>3.5</v>
      </c>
      <c r="Y1624" s="30">
        <f>'29'!X64</f>
        <v>5</v>
      </c>
      <c r="Z1624" s="30">
        <f>'29'!Y64</f>
        <v>4</v>
      </c>
      <c r="AA1624" s="30">
        <f>'29'!Z64</f>
        <v>5.7</v>
      </c>
      <c r="AB1624" s="30">
        <f>'29'!AA64</f>
        <v>2.7</v>
      </c>
      <c r="AC1624" s="30">
        <f>'29'!AB64</f>
        <v>0</v>
      </c>
      <c r="AD1624" s="30">
        <f>'29'!AC64</f>
        <v>0</v>
      </c>
      <c r="AE1624" s="30">
        <f>'29'!AD64</f>
        <v>0</v>
      </c>
      <c r="AF1624" s="30">
        <f>'29'!AE64</f>
        <v>0.8</v>
      </c>
      <c r="AG1624" s="30">
        <f>'29'!AF64</f>
        <v>0</v>
      </c>
      <c r="AH1624" s="30">
        <f>'29'!AG64</f>
        <v>0</v>
      </c>
      <c r="AI1624" s="30">
        <f>'29'!AH64</f>
        <v>0.8</v>
      </c>
      <c r="AJ1624" s="30">
        <f>'29'!AI64</f>
        <v>60</v>
      </c>
      <c r="AK1624" s="30">
        <f>'29'!AJ64</f>
        <v>60.8</v>
      </c>
      <c r="AL1624" s="30">
        <f>'29'!AK64</f>
        <v>135.51000000000002</v>
      </c>
      <c r="AM1624" s="30">
        <f>'29'!AL64</f>
        <v>141.71</v>
      </c>
      <c r="AN1624" s="30">
        <f>'29'!AM64</f>
        <v>80.910000000000011</v>
      </c>
      <c r="AO1624" s="30">
        <f>'29'!AN64</f>
        <v>0</v>
      </c>
      <c r="AP1624" s="30">
        <f>'29'!AO64</f>
        <v>0</v>
      </c>
      <c r="AQ1624" s="30">
        <f>'29'!AP64</f>
        <v>141.71</v>
      </c>
      <c r="AR1624" s="30">
        <f>'29'!AQ64</f>
        <v>7.1779999999999688</v>
      </c>
      <c r="AS1624" s="30">
        <f>'29'!AR64</f>
        <v>0</v>
      </c>
      <c r="AT1624" s="30">
        <f>'29'!AS64</f>
        <v>60.8</v>
      </c>
      <c r="AU1624" s="30">
        <f>'29'!AT64</f>
        <v>81.887999999999991</v>
      </c>
      <c r="AV1624" s="30">
        <f>'29'!AU64</f>
        <v>142.68799999999999</v>
      </c>
      <c r="AW1624" s="30">
        <f>'29'!AV64</f>
        <v>0</v>
      </c>
      <c r="AX1624" s="30">
        <f>'29'!AW64</f>
        <v>10</v>
      </c>
      <c r="AY1624" s="30">
        <f>'29'!AX64</f>
        <v>200</v>
      </c>
      <c r="AZ1624" s="30">
        <f>'29'!AY64</f>
        <v>0</v>
      </c>
      <c r="BA1624" s="30">
        <f>'29'!AZ64</f>
        <v>18</v>
      </c>
      <c r="BB1624" s="30">
        <f>'29'!BA64</f>
        <v>20</v>
      </c>
      <c r="BC1624" s="30">
        <f>'29'!BB64</f>
        <v>248</v>
      </c>
      <c r="BD1624" s="30">
        <f>'29'!BC64</f>
        <v>235.6</v>
      </c>
      <c r="BE1624" s="30">
        <f>'29'!BD64</f>
        <v>18</v>
      </c>
      <c r="BF1624" s="30">
        <f>'29'!BE64</f>
        <v>20</v>
      </c>
      <c r="BG1624" s="30">
        <f>'29'!BF64</f>
        <v>12</v>
      </c>
      <c r="BH1624" s="30">
        <f>'29'!BG64</f>
        <v>14</v>
      </c>
      <c r="BI1624" s="30">
        <f>'29'!BH64</f>
        <v>1</v>
      </c>
      <c r="BJ1624" s="30">
        <f>'29'!BI64</f>
        <v>65</v>
      </c>
      <c r="BK1624" s="30">
        <f>'29'!BJ64</f>
        <v>170.6</v>
      </c>
      <c r="BL1624" s="30">
        <f>'29'!BK64</f>
        <v>81.887999999999991</v>
      </c>
      <c r="BM1624" s="30">
        <f>'29'!BL64</f>
        <v>88.712000000000003</v>
      </c>
    </row>
    <row r="1625" spans="1:65">
      <c r="A1625" s="78">
        <f>'29'!A65</f>
        <v>42915</v>
      </c>
      <c r="B1625" s="82" t="str">
        <f t="shared" si="25"/>
        <v>23:30:00</v>
      </c>
      <c r="C1625" s="30" t="str">
        <f>'29'!B65</f>
        <v>23H30</v>
      </c>
      <c r="D1625" s="30">
        <f>'29'!C65</f>
        <v>671</v>
      </c>
      <c r="E1625" s="30">
        <f>'29'!D65</f>
        <v>677</v>
      </c>
      <c r="F1625" s="30">
        <f>'29'!E65</f>
        <v>528</v>
      </c>
      <c r="G1625" s="30">
        <f>'29'!F65</f>
        <v>49</v>
      </c>
      <c r="H1625" s="30">
        <f>'29'!G65</f>
        <v>0</v>
      </c>
      <c r="I1625" s="30">
        <f>'29'!H65</f>
        <v>19</v>
      </c>
      <c r="J1625" s="30">
        <f>'29'!I65</f>
        <v>1876</v>
      </c>
      <c r="K1625" s="30">
        <f>'29'!J65</f>
        <v>68</v>
      </c>
      <c r="L1625" s="30">
        <f>'29'!K65</f>
        <v>388</v>
      </c>
      <c r="M1625" s="30">
        <f>'29'!L65</f>
        <v>416</v>
      </c>
      <c r="N1625" s="30">
        <f>'29'!M65</f>
        <v>390</v>
      </c>
      <c r="O1625" s="30">
        <f>'29'!N65</f>
        <v>0</v>
      </c>
      <c r="P1625" s="30">
        <f>'29'!O65</f>
        <v>13</v>
      </c>
      <c r="Q1625" s="30">
        <f>'29'!P65</f>
        <v>14</v>
      </c>
      <c r="R1625" s="30">
        <f>'29'!Q65</f>
        <v>14</v>
      </c>
      <c r="S1625" s="30">
        <f>'29'!R65</f>
        <v>0</v>
      </c>
      <c r="T1625" s="30">
        <f>'29'!S65</f>
        <v>1194</v>
      </c>
      <c r="U1625" s="30">
        <f>'29'!T65</f>
        <v>41</v>
      </c>
      <c r="V1625" s="30">
        <f>'29'!U65</f>
        <v>109</v>
      </c>
      <c r="W1625" s="30">
        <f>'29'!V65</f>
        <v>5.01</v>
      </c>
      <c r="X1625" s="30">
        <f>'29'!W65</f>
        <v>3.5</v>
      </c>
      <c r="Y1625" s="30">
        <f>'29'!X65</f>
        <v>5</v>
      </c>
      <c r="Z1625" s="30">
        <f>'29'!Y65</f>
        <v>4</v>
      </c>
      <c r="AA1625" s="30">
        <f>'29'!Z65</f>
        <v>5.7</v>
      </c>
      <c r="AB1625" s="30">
        <f>'29'!AA65</f>
        <v>2.7</v>
      </c>
      <c r="AC1625" s="30">
        <f>'29'!AB65</f>
        <v>0</v>
      </c>
      <c r="AD1625" s="30">
        <f>'29'!AC65</f>
        <v>0</v>
      </c>
      <c r="AE1625" s="30">
        <f>'29'!AD65</f>
        <v>0</v>
      </c>
      <c r="AF1625" s="30">
        <f>'29'!AE65</f>
        <v>0.8</v>
      </c>
      <c r="AG1625" s="30">
        <f>'29'!AF65</f>
        <v>0</v>
      </c>
      <c r="AH1625" s="30">
        <f>'29'!AG65</f>
        <v>0</v>
      </c>
      <c r="AI1625" s="30">
        <f>'29'!AH65</f>
        <v>0.8</v>
      </c>
      <c r="AJ1625" s="30">
        <f>'29'!AI65</f>
        <v>60</v>
      </c>
      <c r="AK1625" s="30">
        <f>'29'!AJ65</f>
        <v>60.8</v>
      </c>
      <c r="AL1625" s="30">
        <f>'29'!AK65</f>
        <v>129.51</v>
      </c>
      <c r="AM1625" s="30">
        <f>'29'!AL65</f>
        <v>135.70999999999998</v>
      </c>
      <c r="AN1625" s="30">
        <f>'29'!AM65</f>
        <v>74.909999999999982</v>
      </c>
      <c r="AO1625" s="30">
        <f>'29'!AN65</f>
        <v>0</v>
      </c>
      <c r="AP1625" s="30">
        <f>'29'!AO65</f>
        <v>0</v>
      </c>
      <c r="AQ1625" s="30">
        <f>'29'!AP65</f>
        <v>135.70999999999998</v>
      </c>
      <c r="AR1625" s="30">
        <f>'29'!AQ65</f>
        <v>13.177999999999997</v>
      </c>
      <c r="AS1625" s="30">
        <f>'29'!AR65</f>
        <v>0</v>
      </c>
      <c r="AT1625" s="30">
        <f>'29'!AS65</f>
        <v>60.8</v>
      </c>
      <c r="AU1625" s="30">
        <f>'29'!AT65</f>
        <v>81.887999999999991</v>
      </c>
      <c r="AV1625" s="30">
        <f>'29'!AU65</f>
        <v>142.68799999999999</v>
      </c>
      <c r="AW1625" s="30">
        <f>'29'!AV65</f>
        <v>0</v>
      </c>
      <c r="AX1625" s="30">
        <f>'29'!AW65</f>
        <v>10</v>
      </c>
      <c r="AY1625" s="30">
        <f>'29'!AX65</f>
        <v>200</v>
      </c>
      <c r="AZ1625" s="30">
        <f>'29'!AY65</f>
        <v>0</v>
      </c>
      <c r="BA1625" s="30">
        <f>'29'!AZ65</f>
        <v>18</v>
      </c>
      <c r="BB1625" s="30">
        <f>'29'!BA65</f>
        <v>20</v>
      </c>
      <c r="BC1625" s="30">
        <f>'29'!BB65</f>
        <v>248</v>
      </c>
      <c r="BD1625" s="30">
        <f>'29'!BC65</f>
        <v>235.6</v>
      </c>
      <c r="BE1625" s="30">
        <f>'29'!BD65</f>
        <v>18</v>
      </c>
      <c r="BF1625" s="30">
        <f>'29'!BE65</f>
        <v>20</v>
      </c>
      <c r="BG1625" s="30">
        <f>'29'!BF65</f>
        <v>12</v>
      </c>
      <c r="BH1625" s="30">
        <f>'29'!BG65</f>
        <v>14</v>
      </c>
      <c r="BI1625" s="30">
        <f>'29'!BH65</f>
        <v>1</v>
      </c>
      <c r="BJ1625" s="30">
        <f>'29'!BI65</f>
        <v>65</v>
      </c>
      <c r="BK1625" s="30">
        <f>'29'!BJ65</f>
        <v>170.6</v>
      </c>
      <c r="BL1625" s="30">
        <f>'29'!BK65</f>
        <v>81.887999999999991</v>
      </c>
      <c r="BM1625" s="30">
        <f>'29'!BL65</f>
        <v>88.712000000000003</v>
      </c>
    </row>
    <row r="1626" spans="1:65">
      <c r="A1626" s="78">
        <f>'30'!A10</f>
        <v>42916</v>
      </c>
      <c r="B1626" s="82" t="str">
        <f t="shared" si="25"/>
        <v>00:00:00</v>
      </c>
      <c r="C1626" s="30" t="str">
        <f>'30'!B10</f>
        <v>00H00</v>
      </c>
      <c r="D1626" s="30">
        <f>'30'!C10</f>
        <v>660</v>
      </c>
      <c r="E1626" s="30">
        <f>'30'!D10</f>
        <v>675</v>
      </c>
      <c r="F1626" s="30">
        <f>'30'!E10</f>
        <v>550</v>
      </c>
      <c r="G1626" s="30">
        <f>'30'!F10</f>
        <v>46</v>
      </c>
      <c r="H1626" s="30">
        <f>'30'!G10</f>
        <v>0</v>
      </c>
      <c r="I1626" s="30">
        <f>'30'!H10</f>
        <v>17</v>
      </c>
      <c r="J1626" s="30">
        <f>'30'!I10</f>
        <v>1885</v>
      </c>
      <c r="K1626" s="30">
        <f>'30'!J10</f>
        <v>63</v>
      </c>
      <c r="L1626" s="30">
        <f>'30'!K10</f>
        <v>385</v>
      </c>
      <c r="M1626" s="30">
        <f>'30'!L10</f>
        <v>405</v>
      </c>
      <c r="N1626" s="30">
        <f>'30'!M10</f>
        <v>330</v>
      </c>
      <c r="O1626" s="30">
        <f>'30'!N10</f>
        <v>0</v>
      </c>
      <c r="P1626" s="30">
        <f>'30'!O10</f>
        <v>13</v>
      </c>
      <c r="Q1626" s="30">
        <f>'30'!P10</f>
        <v>14</v>
      </c>
      <c r="R1626" s="30">
        <f>'30'!Q10</f>
        <v>12</v>
      </c>
      <c r="S1626" s="30">
        <f>'30'!R10</f>
        <v>0</v>
      </c>
      <c r="T1626" s="30">
        <f>'30'!S10</f>
        <v>1120</v>
      </c>
      <c r="U1626" s="30">
        <f>'30'!T10</f>
        <v>39</v>
      </c>
      <c r="V1626" s="30">
        <f>'30'!U10</f>
        <v>102</v>
      </c>
      <c r="W1626" s="30">
        <f>'30'!V10</f>
        <v>3.79</v>
      </c>
      <c r="X1626" s="30">
        <f>'30'!W10</f>
        <v>3.5</v>
      </c>
      <c r="Y1626" s="30">
        <f>'30'!X10</f>
        <v>5</v>
      </c>
      <c r="Z1626" s="30">
        <f>'30'!Y10</f>
        <v>3.8</v>
      </c>
      <c r="AA1626" s="30">
        <f>'30'!Z10</f>
        <v>6.4</v>
      </c>
      <c r="AB1626" s="30">
        <f>'30'!AA10</f>
        <v>2.5</v>
      </c>
      <c r="AC1626" s="30">
        <f>'30'!AB10</f>
        <v>0</v>
      </c>
      <c r="AD1626" s="30">
        <f>'30'!AC10</f>
        <v>0</v>
      </c>
      <c r="AE1626" s="30">
        <f>'30'!AD10</f>
        <v>0</v>
      </c>
      <c r="AF1626" s="30">
        <f>'30'!AE10</f>
        <v>0.75</v>
      </c>
      <c r="AG1626" s="30">
        <f>'30'!AF10</f>
        <v>0</v>
      </c>
      <c r="AH1626" s="30">
        <f>'30'!AG10</f>
        <v>0</v>
      </c>
      <c r="AI1626" s="30">
        <f>'30'!AH10</f>
        <v>0.75</v>
      </c>
      <c r="AJ1626" s="30">
        <f>'30'!AI10</f>
        <v>60</v>
      </c>
      <c r="AK1626" s="30">
        <f>'30'!AJ10</f>
        <v>60.75</v>
      </c>
      <c r="AL1626" s="30">
        <f>'30'!AK10</f>
        <v>121.74000000000001</v>
      </c>
      <c r="AM1626" s="30">
        <f>'30'!AL10</f>
        <v>127.74000000000001</v>
      </c>
      <c r="AN1626" s="30">
        <f>'30'!AM10</f>
        <v>66.990000000000009</v>
      </c>
      <c r="AO1626" s="30">
        <f>'30'!AN10</f>
        <v>0</v>
      </c>
      <c r="AP1626" s="30">
        <f>'30'!AO10</f>
        <v>0</v>
      </c>
      <c r="AQ1626" s="30">
        <f>'30'!AP10</f>
        <v>127.74000000000001</v>
      </c>
      <c r="AR1626" s="30">
        <f>'30'!AQ10</f>
        <v>29.537999999999982</v>
      </c>
      <c r="AS1626" s="30">
        <f>'30'!AR10</f>
        <v>0</v>
      </c>
      <c r="AT1626" s="30">
        <f>'30'!AS10</f>
        <v>60.75</v>
      </c>
      <c r="AU1626" s="30">
        <f>'30'!AT10</f>
        <v>90.527999999999992</v>
      </c>
      <c r="AV1626" s="30">
        <f>'30'!AU10</f>
        <v>151.27799999999999</v>
      </c>
      <c r="AW1626" s="30">
        <f>'30'!AV10</f>
        <v>0</v>
      </c>
      <c r="AX1626" s="30">
        <f>'30'!AW10</f>
        <v>10</v>
      </c>
      <c r="AY1626" s="30">
        <f>'30'!AX10</f>
        <v>200</v>
      </c>
      <c r="AZ1626" s="30">
        <f>'30'!AY10</f>
        <v>0</v>
      </c>
      <c r="BA1626" s="30">
        <f>'30'!AZ10</f>
        <v>18</v>
      </c>
      <c r="BB1626" s="30">
        <f>'30'!BA10</f>
        <v>20</v>
      </c>
      <c r="BC1626" s="30">
        <f>'30'!BB10</f>
        <v>248</v>
      </c>
      <c r="BD1626" s="30">
        <f>'30'!BC10</f>
        <v>235.6</v>
      </c>
      <c r="BE1626" s="30">
        <f>'30'!BD10</f>
        <v>14</v>
      </c>
      <c r="BF1626" s="30">
        <f>'30'!BE10</f>
        <v>15</v>
      </c>
      <c r="BG1626" s="30">
        <f>'30'!BF10</f>
        <v>8</v>
      </c>
      <c r="BH1626" s="30">
        <f>'30'!BG10</f>
        <v>9</v>
      </c>
      <c r="BI1626" s="30">
        <f>'30'!BH10</f>
        <v>1</v>
      </c>
      <c r="BJ1626" s="30">
        <f>'30'!BI10</f>
        <v>47</v>
      </c>
      <c r="BK1626" s="30">
        <f>'30'!BJ10</f>
        <v>188.6</v>
      </c>
      <c r="BL1626" s="30">
        <f>'30'!BK10</f>
        <v>90.527999999999992</v>
      </c>
      <c r="BM1626" s="30">
        <f>'30'!BL10</f>
        <v>98.072000000000003</v>
      </c>
    </row>
    <row r="1627" spans="1:65">
      <c r="A1627" s="78">
        <f>'30'!A11</f>
        <v>42916</v>
      </c>
      <c r="B1627" s="82" t="str">
        <f t="shared" si="25"/>
        <v>00:30:00</v>
      </c>
      <c r="C1627" s="30" t="str">
        <f>'30'!B11</f>
        <v>00H30</v>
      </c>
      <c r="D1627" s="30">
        <f>'30'!C11</f>
        <v>646</v>
      </c>
      <c r="E1627" s="30">
        <f>'30'!D11</f>
        <v>684</v>
      </c>
      <c r="F1627" s="30">
        <f>'30'!E11</f>
        <v>513</v>
      </c>
      <c r="G1627" s="30">
        <f>'30'!F11</f>
        <v>46</v>
      </c>
      <c r="H1627" s="30">
        <f>'30'!G11</f>
        <v>0</v>
      </c>
      <c r="I1627" s="30">
        <f>'30'!H11</f>
        <v>17</v>
      </c>
      <c r="J1627" s="30">
        <f>'30'!I11</f>
        <v>1843</v>
      </c>
      <c r="K1627" s="30">
        <f>'30'!J11</f>
        <v>63</v>
      </c>
      <c r="L1627" s="30">
        <f>'30'!K11</f>
        <v>366</v>
      </c>
      <c r="M1627" s="30">
        <f>'30'!L11</f>
        <v>401</v>
      </c>
      <c r="N1627" s="30">
        <f>'30'!M11</f>
        <v>320</v>
      </c>
      <c r="O1627" s="30">
        <f>'30'!N11</f>
        <v>0</v>
      </c>
      <c r="P1627" s="30">
        <f>'30'!O11</f>
        <v>0</v>
      </c>
      <c r="Q1627" s="30">
        <f>'30'!P11</f>
        <v>14</v>
      </c>
      <c r="R1627" s="30">
        <f>'30'!Q11</f>
        <v>11</v>
      </c>
      <c r="S1627" s="30">
        <f>'30'!R11</f>
        <v>0</v>
      </c>
      <c r="T1627" s="30">
        <f>'30'!S11</f>
        <v>1087</v>
      </c>
      <c r="U1627" s="30">
        <f>'30'!T11</f>
        <v>25</v>
      </c>
      <c r="V1627" s="30">
        <f>'30'!U11</f>
        <v>88</v>
      </c>
      <c r="W1627" s="30">
        <f>'30'!V11</f>
        <v>3.79</v>
      </c>
      <c r="X1627" s="30">
        <f>'30'!W11</f>
        <v>3.5</v>
      </c>
      <c r="Y1627" s="30">
        <f>'30'!X11</f>
        <v>4.5</v>
      </c>
      <c r="Z1627" s="30">
        <f>'30'!Y11</f>
        <v>3.8</v>
      </c>
      <c r="AA1627" s="30">
        <f>'30'!Z11</f>
        <v>6.4</v>
      </c>
      <c r="AB1627" s="30">
        <f>'30'!AA11</f>
        <v>2.5</v>
      </c>
      <c r="AC1627" s="30">
        <f>'30'!AB11</f>
        <v>0</v>
      </c>
      <c r="AD1627" s="30">
        <f>'30'!AC11</f>
        <v>0</v>
      </c>
      <c r="AE1627" s="30">
        <f>'30'!AD11</f>
        <v>0</v>
      </c>
      <c r="AF1627" s="30">
        <f>'30'!AE11</f>
        <v>0.75</v>
      </c>
      <c r="AG1627" s="30">
        <f>'30'!AF11</f>
        <v>0</v>
      </c>
      <c r="AH1627" s="30">
        <f>'30'!AG11</f>
        <v>0</v>
      </c>
      <c r="AI1627" s="30">
        <f>'30'!AH11</f>
        <v>0.75</v>
      </c>
      <c r="AJ1627" s="30">
        <f>'30'!AI11</f>
        <v>45</v>
      </c>
      <c r="AK1627" s="30">
        <f>'30'!AJ11</f>
        <v>45.75</v>
      </c>
      <c r="AL1627" s="30">
        <f>'30'!AK11</f>
        <v>107.24000000000001</v>
      </c>
      <c r="AM1627" s="30">
        <f>'30'!AL11</f>
        <v>113.24000000000001</v>
      </c>
      <c r="AN1627" s="30">
        <f>'30'!AM11</f>
        <v>67.490000000000009</v>
      </c>
      <c r="AO1627" s="30">
        <f>'30'!AN11</f>
        <v>0</v>
      </c>
      <c r="AP1627" s="30">
        <f>'30'!AO11</f>
        <v>0</v>
      </c>
      <c r="AQ1627" s="30">
        <f>'30'!AP11</f>
        <v>113.24000000000001</v>
      </c>
      <c r="AR1627" s="30">
        <f>'30'!AQ11</f>
        <v>29.037999999999982</v>
      </c>
      <c r="AS1627" s="30">
        <f>'30'!AR11</f>
        <v>0</v>
      </c>
      <c r="AT1627" s="30">
        <f>'30'!AS11</f>
        <v>45.75</v>
      </c>
      <c r="AU1627" s="30">
        <f>'30'!AT11</f>
        <v>90.527999999999992</v>
      </c>
      <c r="AV1627" s="30">
        <f>'30'!AU11</f>
        <v>136.27799999999999</v>
      </c>
      <c r="AW1627" s="30">
        <f>'30'!AV11</f>
        <v>0</v>
      </c>
      <c r="AX1627" s="30">
        <f>'30'!AW11</f>
        <v>10</v>
      </c>
      <c r="AY1627" s="30">
        <f>'30'!AX11</f>
        <v>200</v>
      </c>
      <c r="AZ1627" s="30">
        <f>'30'!AY11</f>
        <v>0</v>
      </c>
      <c r="BA1627" s="30">
        <f>'30'!AZ11</f>
        <v>18</v>
      </c>
      <c r="BB1627" s="30">
        <f>'30'!BA11</f>
        <v>20</v>
      </c>
      <c r="BC1627" s="30">
        <f>'30'!BB11</f>
        <v>248</v>
      </c>
      <c r="BD1627" s="30">
        <f>'30'!BC11</f>
        <v>235.6</v>
      </c>
      <c r="BE1627" s="30">
        <f>'30'!BD11</f>
        <v>14</v>
      </c>
      <c r="BF1627" s="30">
        <f>'30'!BE11</f>
        <v>15</v>
      </c>
      <c r="BG1627" s="30">
        <f>'30'!BF11</f>
        <v>8</v>
      </c>
      <c r="BH1627" s="30">
        <f>'30'!BG11</f>
        <v>9</v>
      </c>
      <c r="BI1627" s="30">
        <f>'30'!BH11</f>
        <v>1</v>
      </c>
      <c r="BJ1627" s="30">
        <f>'30'!BI11</f>
        <v>47</v>
      </c>
      <c r="BK1627" s="30">
        <f>'30'!BJ11</f>
        <v>188.6</v>
      </c>
      <c r="BL1627" s="30">
        <f>'30'!BK11</f>
        <v>90.527999999999992</v>
      </c>
      <c r="BM1627" s="30">
        <f>'30'!BL11</f>
        <v>98.072000000000003</v>
      </c>
    </row>
    <row r="1628" spans="1:65">
      <c r="A1628" s="78">
        <f>'30'!A12</f>
        <v>42916</v>
      </c>
      <c r="B1628" s="82" t="str">
        <f t="shared" si="25"/>
        <v>01:00:00</v>
      </c>
      <c r="C1628" s="30" t="str">
        <f>'30'!B12</f>
        <v>01H00</v>
      </c>
      <c r="D1628" s="30">
        <f>'30'!C12</f>
        <v>632</v>
      </c>
      <c r="E1628" s="30">
        <f>'30'!D12</f>
        <v>673</v>
      </c>
      <c r="F1628" s="30">
        <f>'30'!E12</f>
        <v>511</v>
      </c>
      <c r="G1628" s="30">
        <f>'30'!F12</f>
        <v>45</v>
      </c>
      <c r="H1628" s="30">
        <f>'30'!G12</f>
        <v>0</v>
      </c>
      <c r="I1628" s="30">
        <f>'30'!H12</f>
        <v>17</v>
      </c>
      <c r="J1628" s="30">
        <f>'30'!I12</f>
        <v>1816</v>
      </c>
      <c r="K1628" s="30">
        <f>'30'!J12</f>
        <v>62</v>
      </c>
      <c r="L1628" s="30">
        <f>'30'!K12</f>
        <v>354</v>
      </c>
      <c r="M1628" s="30">
        <f>'30'!L12</f>
        <v>401</v>
      </c>
      <c r="N1628" s="30">
        <f>'30'!M12</f>
        <v>330</v>
      </c>
      <c r="O1628" s="30">
        <f>'30'!N12</f>
        <v>0</v>
      </c>
      <c r="P1628" s="30">
        <f>'30'!O12</f>
        <v>13</v>
      </c>
      <c r="Q1628" s="30">
        <f>'30'!P12</f>
        <v>14</v>
      </c>
      <c r="R1628" s="30">
        <f>'30'!Q12</f>
        <v>12</v>
      </c>
      <c r="S1628" s="30">
        <f>'30'!R12</f>
        <v>0</v>
      </c>
      <c r="T1628" s="30">
        <f>'30'!S12</f>
        <v>1085</v>
      </c>
      <c r="U1628" s="30">
        <f>'30'!T12</f>
        <v>39</v>
      </c>
      <c r="V1628" s="30">
        <f>'30'!U12</f>
        <v>101</v>
      </c>
      <c r="W1628" s="30">
        <f>'30'!V12</f>
        <v>3.79</v>
      </c>
      <c r="X1628" s="30">
        <f>'30'!W12</f>
        <v>3.5</v>
      </c>
      <c r="Y1628" s="30">
        <f>'30'!X12</f>
        <v>4.5</v>
      </c>
      <c r="Z1628" s="30">
        <f>'30'!Y12</f>
        <v>3.6</v>
      </c>
      <c r="AA1628" s="30">
        <f>'30'!Z12</f>
        <v>5.0999999999999996</v>
      </c>
      <c r="AB1628" s="30">
        <f>'30'!AA12</f>
        <v>2.4</v>
      </c>
      <c r="AC1628" s="30">
        <f>'30'!AB12</f>
        <v>0</v>
      </c>
      <c r="AD1628" s="30">
        <f>'30'!AC12</f>
        <v>0</v>
      </c>
      <c r="AE1628" s="30">
        <f>'30'!AD12</f>
        <v>0</v>
      </c>
      <c r="AF1628" s="30">
        <f>'30'!AE12</f>
        <v>0.7</v>
      </c>
      <c r="AG1628" s="30">
        <f>'30'!AF12</f>
        <v>0</v>
      </c>
      <c r="AH1628" s="30">
        <f>'30'!AG12</f>
        <v>0</v>
      </c>
      <c r="AI1628" s="30">
        <f>'30'!AH12</f>
        <v>0.7</v>
      </c>
      <c r="AJ1628" s="30">
        <f>'30'!AI12</f>
        <v>45</v>
      </c>
      <c r="AK1628" s="30">
        <f>'30'!AJ12</f>
        <v>45.7</v>
      </c>
      <c r="AL1628" s="30">
        <f>'30'!AK12</f>
        <v>118.69</v>
      </c>
      <c r="AM1628" s="30">
        <f>'30'!AL12</f>
        <v>124.59</v>
      </c>
      <c r="AN1628" s="30">
        <f>'30'!AM12</f>
        <v>78.89</v>
      </c>
      <c r="AO1628" s="30">
        <f>'30'!AN12</f>
        <v>0</v>
      </c>
      <c r="AP1628" s="30">
        <f>'30'!AO12</f>
        <v>0</v>
      </c>
      <c r="AQ1628" s="30">
        <f>'30'!AP12</f>
        <v>124.59</v>
      </c>
      <c r="AR1628" s="30">
        <f>'30'!AQ12</f>
        <v>17.538000000000011</v>
      </c>
      <c r="AS1628" s="30">
        <f>'30'!AR12</f>
        <v>0</v>
      </c>
      <c r="AT1628" s="30">
        <f>'30'!AS12</f>
        <v>45.7</v>
      </c>
      <c r="AU1628" s="30">
        <f>'30'!AT12</f>
        <v>90.527999999999992</v>
      </c>
      <c r="AV1628" s="30">
        <f>'30'!AU12</f>
        <v>136.22800000000001</v>
      </c>
      <c r="AW1628" s="30">
        <f>'30'!AV12</f>
        <v>0</v>
      </c>
      <c r="AX1628" s="30">
        <f>'30'!AW12</f>
        <v>10</v>
      </c>
      <c r="AY1628" s="30">
        <f>'30'!AX12</f>
        <v>200</v>
      </c>
      <c r="AZ1628" s="30">
        <f>'30'!AY12</f>
        <v>0</v>
      </c>
      <c r="BA1628" s="30">
        <f>'30'!AZ12</f>
        <v>18</v>
      </c>
      <c r="BB1628" s="30">
        <f>'30'!BA12</f>
        <v>20</v>
      </c>
      <c r="BC1628" s="30">
        <f>'30'!BB12</f>
        <v>248</v>
      </c>
      <c r="BD1628" s="30">
        <f>'30'!BC12</f>
        <v>235.6</v>
      </c>
      <c r="BE1628" s="30">
        <f>'30'!BD12</f>
        <v>14</v>
      </c>
      <c r="BF1628" s="30">
        <f>'30'!BE12</f>
        <v>15</v>
      </c>
      <c r="BG1628" s="30">
        <f>'30'!BF12</f>
        <v>8</v>
      </c>
      <c r="BH1628" s="30">
        <f>'30'!BG12</f>
        <v>9</v>
      </c>
      <c r="BI1628" s="30">
        <f>'30'!BH12</f>
        <v>1</v>
      </c>
      <c r="BJ1628" s="30">
        <f>'30'!BI12</f>
        <v>47</v>
      </c>
      <c r="BK1628" s="30">
        <f>'30'!BJ12</f>
        <v>188.6</v>
      </c>
      <c r="BL1628" s="30">
        <f>'30'!BK12</f>
        <v>90.527999999999992</v>
      </c>
      <c r="BM1628" s="30">
        <f>'30'!BL12</f>
        <v>98.072000000000003</v>
      </c>
    </row>
    <row r="1629" spans="1:65">
      <c r="A1629" s="78">
        <f>'30'!A13</f>
        <v>42916</v>
      </c>
      <c r="B1629" s="82" t="str">
        <f t="shared" si="25"/>
        <v>01:30:00</v>
      </c>
      <c r="C1629" s="30" t="str">
        <f>'30'!B13</f>
        <v>01H30</v>
      </c>
      <c r="D1629" s="30">
        <f>'30'!C13</f>
        <v>626</v>
      </c>
      <c r="E1629" s="30">
        <f>'30'!D13</f>
        <v>660</v>
      </c>
      <c r="F1629" s="30">
        <f>'30'!E13</f>
        <v>505</v>
      </c>
      <c r="G1629" s="30">
        <f>'30'!F13</f>
        <v>44</v>
      </c>
      <c r="H1629" s="30">
        <f>'30'!G13</f>
        <v>0</v>
      </c>
      <c r="I1629" s="30">
        <f>'30'!H13</f>
        <v>17</v>
      </c>
      <c r="J1629" s="30">
        <f>'30'!I13</f>
        <v>1791</v>
      </c>
      <c r="K1629" s="30">
        <f>'30'!J13</f>
        <v>61</v>
      </c>
      <c r="L1629" s="30">
        <f>'30'!K13</f>
        <v>348</v>
      </c>
      <c r="M1629" s="30">
        <f>'30'!L13</f>
        <v>390</v>
      </c>
      <c r="N1629" s="30">
        <f>'30'!M13</f>
        <v>330</v>
      </c>
      <c r="O1629" s="30">
        <f>'30'!N13</f>
        <v>0</v>
      </c>
      <c r="P1629" s="30">
        <f>'30'!O13</f>
        <v>12</v>
      </c>
      <c r="Q1629" s="30">
        <f>'30'!P13</f>
        <v>14</v>
      </c>
      <c r="R1629" s="30">
        <f>'30'!Q13</f>
        <v>12</v>
      </c>
      <c r="S1629" s="30">
        <f>'30'!R13</f>
        <v>0</v>
      </c>
      <c r="T1629" s="30">
        <f>'30'!S13</f>
        <v>1068</v>
      </c>
      <c r="U1629" s="30">
        <f>'30'!T13</f>
        <v>38</v>
      </c>
      <c r="V1629" s="30">
        <f>'30'!U13</f>
        <v>99</v>
      </c>
      <c r="W1629" s="30">
        <f>'30'!V13</f>
        <v>3.79</v>
      </c>
      <c r="X1629" s="30">
        <f>'30'!W13</f>
        <v>3.5</v>
      </c>
      <c r="Y1629" s="30">
        <f>'30'!X13</f>
        <v>4.5</v>
      </c>
      <c r="Z1629" s="30">
        <f>'30'!Y13</f>
        <v>3.6</v>
      </c>
      <c r="AA1629" s="30">
        <f>'30'!Z13</f>
        <v>5.0999999999999996</v>
      </c>
      <c r="AB1629" s="30">
        <f>'30'!AA13</f>
        <v>2.4</v>
      </c>
      <c r="AC1629" s="30">
        <f>'30'!AB13</f>
        <v>0</v>
      </c>
      <c r="AD1629" s="30">
        <f>'30'!AC13</f>
        <v>0</v>
      </c>
      <c r="AE1629" s="30">
        <f>'30'!AD13</f>
        <v>0</v>
      </c>
      <c r="AF1629" s="30">
        <f>'30'!AE13</f>
        <v>0.7</v>
      </c>
      <c r="AG1629" s="30">
        <f>'30'!AF13</f>
        <v>0</v>
      </c>
      <c r="AH1629" s="30">
        <f>'30'!AG13</f>
        <v>0</v>
      </c>
      <c r="AI1629" s="30">
        <f>'30'!AH13</f>
        <v>0.7</v>
      </c>
      <c r="AJ1629" s="30">
        <f>'30'!AI13</f>
        <v>45</v>
      </c>
      <c r="AK1629" s="30">
        <f>'30'!AJ13</f>
        <v>45.7</v>
      </c>
      <c r="AL1629" s="30">
        <f>'30'!AK13</f>
        <v>116.69</v>
      </c>
      <c r="AM1629" s="30">
        <f>'30'!AL13</f>
        <v>122.59</v>
      </c>
      <c r="AN1629" s="30">
        <f>'30'!AM13</f>
        <v>76.89</v>
      </c>
      <c r="AO1629" s="30">
        <f>'30'!AN13</f>
        <v>0</v>
      </c>
      <c r="AP1629" s="30">
        <f>'30'!AO13</f>
        <v>0</v>
      </c>
      <c r="AQ1629" s="30">
        <f>'30'!AP13</f>
        <v>122.59</v>
      </c>
      <c r="AR1629" s="30">
        <f>'30'!AQ13</f>
        <v>19.538000000000011</v>
      </c>
      <c r="AS1629" s="30">
        <f>'30'!AR13</f>
        <v>0</v>
      </c>
      <c r="AT1629" s="30">
        <f>'30'!AS13</f>
        <v>45.7</v>
      </c>
      <c r="AU1629" s="30">
        <f>'30'!AT13</f>
        <v>90.527999999999992</v>
      </c>
      <c r="AV1629" s="30">
        <f>'30'!AU13</f>
        <v>136.22800000000001</v>
      </c>
      <c r="AW1629" s="30">
        <f>'30'!AV13</f>
        <v>0</v>
      </c>
      <c r="AX1629" s="30">
        <f>'30'!AW13</f>
        <v>10</v>
      </c>
      <c r="AY1629" s="30">
        <f>'30'!AX13</f>
        <v>200</v>
      </c>
      <c r="AZ1629" s="30">
        <f>'30'!AY13</f>
        <v>0</v>
      </c>
      <c r="BA1629" s="30">
        <f>'30'!AZ13</f>
        <v>18</v>
      </c>
      <c r="BB1629" s="30">
        <f>'30'!BA13</f>
        <v>20</v>
      </c>
      <c r="BC1629" s="30">
        <f>'30'!BB13</f>
        <v>248</v>
      </c>
      <c r="BD1629" s="30">
        <f>'30'!BC13</f>
        <v>235.6</v>
      </c>
      <c r="BE1629" s="30">
        <f>'30'!BD13</f>
        <v>14</v>
      </c>
      <c r="BF1629" s="30">
        <f>'30'!BE13</f>
        <v>15</v>
      </c>
      <c r="BG1629" s="30">
        <f>'30'!BF13</f>
        <v>8</v>
      </c>
      <c r="BH1629" s="30">
        <f>'30'!BG13</f>
        <v>9</v>
      </c>
      <c r="BI1629" s="30">
        <f>'30'!BH13</f>
        <v>1</v>
      </c>
      <c r="BJ1629" s="30">
        <f>'30'!BI13</f>
        <v>47</v>
      </c>
      <c r="BK1629" s="30">
        <f>'30'!BJ13</f>
        <v>188.6</v>
      </c>
      <c r="BL1629" s="30">
        <f>'30'!BK13</f>
        <v>90.527999999999992</v>
      </c>
      <c r="BM1629" s="30">
        <f>'30'!BL13</f>
        <v>98.072000000000003</v>
      </c>
    </row>
    <row r="1630" spans="1:65">
      <c r="A1630" s="78">
        <f>'30'!A14</f>
        <v>42916</v>
      </c>
      <c r="B1630" s="82" t="str">
        <f t="shared" si="25"/>
        <v>02:00:00</v>
      </c>
      <c r="C1630" s="30" t="str">
        <f>'30'!B14</f>
        <v>02H00</v>
      </c>
      <c r="D1630" s="30">
        <f>'30'!C14</f>
        <v>613</v>
      </c>
      <c r="E1630" s="30">
        <f>'30'!D14</f>
        <v>641</v>
      </c>
      <c r="F1630" s="30">
        <f>'30'!E14</f>
        <v>490</v>
      </c>
      <c r="G1630" s="30">
        <f>'30'!F14</f>
        <v>43</v>
      </c>
      <c r="H1630" s="30">
        <f>'30'!G14</f>
        <v>0</v>
      </c>
      <c r="I1630" s="30">
        <f>'30'!H14</f>
        <v>16</v>
      </c>
      <c r="J1630" s="30">
        <f>'30'!I14</f>
        <v>1744</v>
      </c>
      <c r="K1630" s="30">
        <f>'30'!J14</f>
        <v>59</v>
      </c>
      <c r="L1630" s="30">
        <f>'30'!K14</f>
        <v>344</v>
      </c>
      <c r="M1630" s="30">
        <f>'30'!L14</f>
        <v>388</v>
      </c>
      <c r="N1630" s="30">
        <f>'30'!M14</f>
        <v>340</v>
      </c>
      <c r="O1630" s="30">
        <f>'30'!N14</f>
        <v>0</v>
      </c>
      <c r="P1630" s="30">
        <f>'30'!O14</f>
        <v>12</v>
      </c>
      <c r="Q1630" s="30">
        <f>'30'!P14</f>
        <v>14</v>
      </c>
      <c r="R1630" s="30">
        <f>'30'!Q14</f>
        <v>12</v>
      </c>
      <c r="S1630" s="30">
        <f>'30'!R14</f>
        <v>0</v>
      </c>
      <c r="T1630" s="30">
        <f>'30'!S14</f>
        <v>1072</v>
      </c>
      <c r="U1630" s="30">
        <f>'30'!T14</f>
        <v>38</v>
      </c>
      <c r="V1630" s="30">
        <f>'30'!U14</f>
        <v>97</v>
      </c>
      <c r="W1630" s="30">
        <f>'30'!V14</f>
        <v>3.79</v>
      </c>
      <c r="X1630" s="30">
        <f>'30'!W14</f>
        <v>3.5</v>
      </c>
      <c r="Y1630" s="30">
        <f>'30'!X14</f>
        <v>4.5</v>
      </c>
      <c r="Z1630" s="30">
        <f>'30'!Y14</f>
        <v>3.5</v>
      </c>
      <c r="AA1630" s="30">
        <f>'30'!Z14</f>
        <v>4.8</v>
      </c>
      <c r="AB1630" s="30">
        <f>'30'!AA14</f>
        <v>2.4</v>
      </c>
      <c r="AC1630" s="30">
        <f>'30'!AB14</f>
        <v>0</v>
      </c>
      <c r="AD1630" s="30">
        <f>'30'!AC14</f>
        <v>0</v>
      </c>
      <c r="AE1630" s="30">
        <f>'30'!AD14</f>
        <v>0</v>
      </c>
      <c r="AF1630" s="30">
        <f>'30'!AE14</f>
        <v>0.65</v>
      </c>
      <c r="AG1630" s="30">
        <f>'30'!AF14</f>
        <v>0</v>
      </c>
      <c r="AH1630" s="30">
        <f>'30'!AG14</f>
        <v>0</v>
      </c>
      <c r="AI1630" s="30">
        <f>'30'!AH14</f>
        <v>0.65</v>
      </c>
      <c r="AJ1630" s="30">
        <f>'30'!AI14</f>
        <v>45</v>
      </c>
      <c r="AK1630" s="30">
        <f>'30'!AJ14</f>
        <v>45.65</v>
      </c>
      <c r="AL1630" s="30">
        <f>'30'!AK14</f>
        <v>114.24000000000001</v>
      </c>
      <c r="AM1630" s="30">
        <f>'30'!AL14</f>
        <v>120.14000000000001</v>
      </c>
      <c r="AN1630" s="30">
        <f>'30'!AM14</f>
        <v>74.490000000000009</v>
      </c>
      <c r="AO1630" s="30">
        <f>'30'!AN14</f>
        <v>0</v>
      </c>
      <c r="AP1630" s="30">
        <f>'30'!AO14</f>
        <v>0</v>
      </c>
      <c r="AQ1630" s="30">
        <f>'30'!AP14</f>
        <v>120.14000000000001</v>
      </c>
      <c r="AR1630" s="30">
        <f>'30'!AQ14</f>
        <v>21.937999999999988</v>
      </c>
      <c r="AS1630" s="30">
        <f>'30'!AR14</f>
        <v>0</v>
      </c>
      <c r="AT1630" s="30">
        <f>'30'!AS14</f>
        <v>45.65</v>
      </c>
      <c r="AU1630" s="30">
        <f>'30'!AT14</f>
        <v>90.527999999999992</v>
      </c>
      <c r="AV1630" s="30">
        <f>'30'!AU14</f>
        <v>136.178</v>
      </c>
      <c r="AW1630" s="30">
        <f>'30'!AV14</f>
        <v>0</v>
      </c>
      <c r="AX1630" s="30">
        <f>'30'!AW14</f>
        <v>10</v>
      </c>
      <c r="AY1630" s="30">
        <f>'30'!AX14</f>
        <v>200</v>
      </c>
      <c r="AZ1630" s="30">
        <f>'30'!AY14</f>
        <v>0</v>
      </c>
      <c r="BA1630" s="30">
        <f>'30'!AZ14</f>
        <v>18</v>
      </c>
      <c r="BB1630" s="30">
        <f>'30'!BA14</f>
        <v>20</v>
      </c>
      <c r="BC1630" s="30">
        <f>'30'!BB14</f>
        <v>248</v>
      </c>
      <c r="BD1630" s="30">
        <f>'30'!BC14</f>
        <v>235.6</v>
      </c>
      <c r="BE1630" s="30">
        <f>'30'!BD14</f>
        <v>14</v>
      </c>
      <c r="BF1630" s="30">
        <f>'30'!BE14</f>
        <v>15</v>
      </c>
      <c r="BG1630" s="30">
        <f>'30'!BF14</f>
        <v>8</v>
      </c>
      <c r="BH1630" s="30">
        <f>'30'!BG14</f>
        <v>9</v>
      </c>
      <c r="BI1630" s="30">
        <f>'30'!BH14</f>
        <v>1</v>
      </c>
      <c r="BJ1630" s="30">
        <f>'30'!BI14</f>
        <v>47</v>
      </c>
      <c r="BK1630" s="30">
        <f>'30'!BJ14</f>
        <v>188.6</v>
      </c>
      <c r="BL1630" s="30">
        <f>'30'!BK14</f>
        <v>90.527999999999992</v>
      </c>
      <c r="BM1630" s="30">
        <f>'30'!BL14</f>
        <v>98.072000000000003</v>
      </c>
    </row>
    <row r="1631" spans="1:65">
      <c r="A1631" s="78">
        <f>'30'!A15</f>
        <v>42916</v>
      </c>
      <c r="B1631" s="82" t="str">
        <f t="shared" si="25"/>
        <v>02:30:00</v>
      </c>
      <c r="C1631" s="30" t="str">
        <f>'30'!B15</f>
        <v>02H30</v>
      </c>
      <c r="D1631" s="30">
        <f>'30'!C15</f>
        <v>600</v>
      </c>
      <c r="E1631" s="30">
        <f>'30'!D15</f>
        <v>640</v>
      </c>
      <c r="F1631" s="30">
        <f>'30'!E15</f>
        <v>479</v>
      </c>
      <c r="G1631" s="30">
        <f>'30'!F15</f>
        <v>43</v>
      </c>
      <c r="H1631" s="30">
        <f>'30'!G15</f>
        <v>0</v>
      </c>
      <c r="I1631" s="30">
        <f>'30'!H15</f>
        <v>16</v>
      </c>
      <c r="J1631" s="30">
        <f>'30'!I15</f>
        <v>1719</v>
      </c>
      <c r="K1631" s="30">
        <f>'30'!J15</f>
        <v>59</v>
      </c>
      <c r="L1631" s="30">
        <f>'30'!K15</f>
        <v>340</v>
      </c>
      <c r="M1631" s="30">
        <f>'30'!L15</f>
        <v>386</v>
      </c>
      <c r="N1631" s="30">
        <f>'30'!M15</f>
        <v>350</v>
      </c>
      <c r="O1631" s="30">
        <f>'30'!N15</f>
        <v>0</v>
      </c>
      <c r="P1631" s="30">
        <f>'30'!O15</f>
        <v>12</v>
      </c>
      <c r="Q1631" s="30">
        <f>'30'!P15</f>
        <v>14</v>
      </c>
      <c r="R1631" s="30">
        <f>'30'!Q15</f>
        <v>13</v>
      </c>
      <c r="S1631" s="30">
        <f>'30'!R15</f>
        <v>0</v>
      </c>
      <c r="T1631" s="30">
        <f>'30'!S15</f>
        <v>1076</v>
      </c>
      <c r="U1631" s="30">
        <f>'30'!T15</f>
        <v>39</v>
      </c>
      <c r="V1631" s="30">
        <f>'30'!U15</f>
        <v>98</v>
      </c>
      <c r="W1631" s="30">
        <f>'30'!V15</f>
        <v>3.79</v>
      </c>
      <c r="X1631" s="30">
        <f>'30'!W15</f>
        <v>3.5</v>
      </c>
      <c r="Y1631" s="30">
        <f>'30'!X15</f>
        <v>4.5</v>
      </c>
      <c r="Z1631" s="30">
        <f>'30'!Y15</f>
        <v>3.5</v>
      </c>
      <c r="AA1631" s="30">
        <f>'30'!Z15</f>
        <v>4.8</v>
      </c>
      <c r="AB1631" s="30">
        <f>'30'!AA15</f>
        <v>2.4</v>
      </c>
      <c r="AC1631" s="30">
        <f>'30'!AB15</f>
        <v>0</v>
      </c>
      <c r="AD1631" s="30">
        <f>'30'!AC15</f>
        <v>0</v>
      </c>
      <c r="AE1631" s="30">
        <f>'30'!AD15</f>
        <v>0</v>
      </c>
      <c r="AF1631" s="30">
        <f>'30'!AE15</f>
        <v>0.65</v>
      </c>
      <c r="AG1631" s="30">
        <f>'30'!AF15</f>
        <v>0</v>
      </c>
      <c r="AH1631" s="30">
        <f>'30'!AG15</f>
        <v>0</v>
      </c>
      <c r="AI1631" s="30">
        <f>'30'!AH15</f>
        <v>0.65</v>
      </c>
      <c r="AJ1631" s="30">
        <f>'30'!AI15</f>
        <v>45</v>
      </c>
      <c r="AK1631" s="30">
        <f>'30'!AJ15</f>
        <v>45.65</v>
      </c>
      <c r="AL1631" s="30">
        <f>'30'!AK15</f>
        <v>115.24000000000001</v>
      </c>
      <c r="AM1631" s="30">
        <f>'30'!AL15</f>
        <v>121.14000000000001</v>
      </c>
      <c r="AN1631" s="30">
        <f>'30'!AM15</f>
        <v>75.490000000000009</v>
      </c>
      <c r="AO1631" s="30">
        <f>'30'!AN15</f>
        <v>0</v>
      </c>
      <c r="AP1631" s="30">
        <f>'30'!AO15</f>
        <v>0</v>
      </c>
      <c r="AQ1631" s="30">
        <f>'30'!AP15</f>
        <v>121.14000000000001</v>
      </c>
      <c r="AR1631" s="30">
        <f>'30'!AQ15</f>
        <v>20.937999999999988</v>
      </c>
      <c r="AS1631" s="30">
        <f>'30'!AR15</f>
        <v>0</v>
      </c>
      <c r="AT1631" s="30">
        <f>'30'!AS15</f>
        <v>45.65</v>
      </c>
      <c r="AU1631" s="30">
        <f>'30'!AT15</f>
        <v>90.527999999999992</v>
      </c>
      <c r="AV1631" s="30">
        <f>'30'!AU15</f>
        <v>136.178</v>
      </c>
      <c r="AW1631" s="30">
        <f>'30'!AV15</f>
        <v>0</v>
      </c>
      <c r="AX1631" s="30">
        <f>'30'!AW15</f>
        <v>10</v>
      </c>
      <c r="AY1631" s="30">
        <f>'30'!AX15</f>
        <v>200</v>
      </c>
      <c r="AZ1631" s="30">
        <f>'30'!AY15</f>
        <v>0</v>
      </c>
      <c r="BA1631" s="30">
        <f>'30'!AZ15</f>
        <v>18</v>
      </c>
      <c r="BB1631" s="30">
        <f>'30'!BA15</f>
        <v>20</v>
      </c>
      <c r="BC1631" s="30">
        <f>'30'!BB15</f>
        <v>248</v>
      </c>
      <c r="BD1631" s="30">
        <f>'30'!BC15</f>
        <v>235.6</v>
      </c>
      <c r="BE1631" s="30">
        <f>'30'!BD15</f>
        <v>14</v>
      </c>
      <c r="BF1631" s="30">
        <f>'30'!BE15</f>
        <v>15</v>
      </c>
      <c r="BG1631" s="30">
        <f>'30'!BF15</f>
        <v>8</v>
      </c>
      <c r="BH1631" s="30">
        <f>'30'!BG15</f>
        <v>9</v>
      </c>
      <c r="BI1631" s="30">
        <f>'30'!BH15</f>
        <v>1</v>
      </c>
      <c r="BJ1631" s="30">
        <f>'30'!BI15</f>
        <v>47</v>
      </c>
      <c r="BK1631" s="30">
        <f>'30'!BJ15</f>
        <v>188.6</v>
      </c>
      <c r="BL1631" s="30">
        <f>'30'!BK15</f>
        <v>90.527999999999992</v>
      </c>
      <c r="BM1631" s="30">
        <f>'30'!BL15</f>
        <v>98.072000000000003</v>
      </c>
    </row>
    <row r="1632" spans="1:65">
      <c r="A1632" s="78">
        <f>'30'!A16</f>
        <v>42916</v>
      </c>
      <c r="B1632" s="82" t="str">
        <f t="shared" si="25"/>
        <v>03:00:00</v>
      </c>
      <c r="C1632" s="30" t="str">
        <f>'30'!B16</f>
        <v>03H00</v>
      </c>
      <c r="D1632" s="30">
        <f>'30'!C16</f>
        <v>590</v>
      </c>
      <c r="E1632" s="30">
        <f>'30'!D16</f>
        <v>636</v>
      </c>
      <c r="F1632" s="30">
        <f>'30'!E16</f>
        <v>476</v>
      </c>
      <c r="G1632" s="30">
        <f>'30'!F16</f>
        <v>43</v>
      </c>
      <c r="H1632" s="30">
        <f>'30'!G16</f>
        <v>0</v>
      </c>
      <c r="I1632" s="30">
        <f>'30'!H16</f>
        <v>16</v>
      </c>
      <c r="J1632" s="30">
        <f>'30'!I16</f>
        <v>1702</v>
      </c>
      <c r="K1632" s="30">
        <f>'30'!J16</f>
        <v>59</v>
      </c>
      <c r="L1632" s="30">
        <f>'30'!K16</f>
        <v>335</v>
      </c>
      <c r="M1632" s="30">
        <f>'30'!L16</f>
        <v>384</v>
      </c>
      <c r="N1632" s="30">
        <f>'30'!M16</f>
        <v>360</v>
      </c>
      <c r="O1632" s="30">
        <f>'30'!N16</f>
        <v>0</v>
      </c>
      <c r="P1632" s="30">
        <f>'30'!O16</f>
        <v>12</v>
      </c>
      <c r="Q1632" s="30">
        <f>'30'!P16</f>
        <v>14</v>
      </c>
      <c r="R1632" s="30">
        <f>'30'!Q16</f>
        <v>13</v>
      </c>
      <c r="S1632" s="30">
        <f>'30'!R16</f>
        <v>0</v>
      </c>
      <c r="T1632" s="30">
        <f>'30'!S16</f>
        <v>1079</v>
      </c>
      <c r="U1632" s="30">
        <f>'30'!T16</f>
        <v>39</v>
      </c>
      <c r="V1632" s="30">
        <f>'30'!U16</f>
        <v>98</v>
      </c>
      <c r="W1632" s="30">
        <f>'30'!V16</f>
        <v>3.79</v>
      </c>
      <c r="X1632" s="30">
        <f>'30'!W16</f>
        <v>3.5</v>
      </c>
      <c r="Y1632" s="30">
        <f>'30'!X16</f>
        <v>4.5</v>
      </c>
      <c r="Z1632" s="30">
        <f>'30'!Y16</f>
        <v>3.7</v>
      </c>
      <c r="AA1632" s="30">
        <f>'30'!Z16</f>
        <v>4.8</v>
      </c>
      <c r="AB1632" s="30">
        <f>'30'!AA16</f>
        <v>2.4</v>
      </c>
      <c r="AC1632" s="30">
        <f>'30'!AB16</f>
        <v>0</v>
      </c>
      <c r="AD1632" s="30">
        <f>'30'!AC16</f>
        <v>0</v>
      </c>
      <c r="AE1632" s="30">
        <f>'30'!AD16</f>
        <v>0</v>
      </c>
      <c r="AF1632" s="30">
        <f>'30'!AE16</f>
        <v>0.65</v>
      </c>
      <c r="AG1632" s="30">
        <f>'30'!AF16</f>
        <v>0</v>
      </c>
      <c r="AH1632" s="30">
        <f>'30'!AG16</f>
        <v>0</v>
      </c>
      <c r="AI1632" s="30">
        <f>'30'!AH16</f>
        <v>0.65</v>
      </c>
      <c r="AJ1632" s="30">
        <f>'30'!AI16</f>
        <v>45</v>
      </c>
      <c r="AK1632" s="30">
        <f>'30'!AJ16</f>
        <v>45.65</v>
      </c>
      <c r="AL1632" s="30">
        <f>'30'!AK16</f>
        <v>115.44000000000001</v>
      </c>
      <c r="AM1632" s="30">
        <f>'30'!AL16</f>
        <v>121.34000000000002</v>
      </c>
      <c r="AN1632" s="30">
        <f>'30'!AM16</f>
        <v>75.690000000000026</v>
      </c>
      <c r="AO1632" s="30">
        <f>'30'!AN16</f>
        <v>0</v>
      </c>
      <c r="AP1632" s="30">
        <f>'30'!AO16</f>
        <v>0</v>
      </c>
      <c r="AQ1632" s="30">
        <f>'30'!AP16</f>
        <v>121.34000000000002</v>
      </c>
      <c r="AR1632" s="30">
        <f>'30'!AQ16</f>
        <v>20.737999999999985</v>
      </c>
      <c r="AS1632" s="30">
        <f>'30'!AR16</f>
        <v>0</v>
      </c>
      <c r="AT1632" s="30">
        <f>'30'!AS16</f>
        <v>45.65</v>
      </c>
      <c r="AU1632" s="30">
        <f>'30'!AT16</f>
        <v>90.527999999999992</v>
      </c>
      <c r="AV1632" s="30">
        <f>'30'!AU16</f>
        <v>136.178</v>
      </c>
      <c r="AW1632" s="30">
        <f>'30'!AV16</f>
        <v>0</v>
      </c>
      <c r="AX1632" s="30">
        <f>'30'!AW16</f>
        <v>10</v>
      </c>
      <c r="AY1632" s="30">
        <f>'30'!AX16</f>
        <v>200</v>
      </c>
      <c r="AZ1632" s="30">
        <f>'30'!AY16</f>
        <v>0</v>
      </c>
      <c r="BA1632" s="30">
        <f>'30'!AZ16</f>
        <v>18</v>
      </c>
      <c r="BB1632" s="30">
        <f>'30'!BA16</f>
        <v>20</v>
      </c>
      <c r="BC1632" s="30">
        <f>'30'!BB16</f>
        <v>248</v>
      </c>
      <c r="BD1632" s="30">
        <f>'30'!BC16</f>
        <v>235.6</v>
      </c>
      <c r="BE1632" s="30">
        <f>'30'!BD16</f>
        <v>14</v>
      </c>
      <c r="BF1632" s="30">
        <f>'30'!BE16</f>
        <v>15</v>
      </c>
      <c r="BG1632" s="30">
        <f>'30'!BF16</f>
        <v>8</v>
      </c>
      <c r="BH1632" s="30">
        <f>'30'!BG16</f>
        <v>9</v>
      </c>
      <c r="BI1632" s="30">
        <f>'30'!BH16</f>
        <v>1</v>
      </c>
      <c r="BJ1632" s="30">
        <f>'30'!BI16</f>
        <v>47</v>
      </c>
      <c r="BK1632" s="30">
        <f>'30'!BJ16</f>
        <v>188.6</v>
      </c>
      <c r="BL1632" s="30">
        <f>'30'!BK16</f>
        <v>90.527999999999992</v>
      </c>
      <c r="BM1632" s="30">
        <f>'30'!BL16</f>
        <v>98.072000000000003</v>
      </c>
    </row>
    <row r="1633" spans="1:65">
      <c r="A1633" s="78">
        <f>'30'!A17</f>
        <v>42916</v>
      </c>
      <c r="B1633" s="82" t="str">
        <f t="shared" si="25"/>
        <v>03:30:00</v>
      </c>
      <c r="C1633" s="30" t="str">
        <f>'30'!B17</f>
        <v>03H30</v>
      </c>
      <c r="D1633" s="30">
        <f>'30'!C17</f>
        <v>587</v>
      </c>
      <c r="E1633" s="30">
        <f>'30'!D17</f>
        <v>630</v>
      </c>
      <c r="F1633" s="30">
        <f>'30'!E17</f>
        <v>475</v>
      </c>
      <c r="G1633" s="30">
        <f>'30'!F17</f>
        <v>42</v>
      </c>
      <c r="H1633" s="30">
        <f>'30'!G17</f>
        <v>0</v>
      </c>
      <c r="I1633" s="30">
        <f>'30'!H17</f>
        <v>16</v>
      </c>
      <c r="J1633" s="30">
        <f>'30'!I17</f>
        <v>1692</v>
      </c>
      <c r="K1633" s="30">
        <f>'30'!J17</f>
        <v>58</v>
      </c>
      <c r="L1633" s="30">
        <f>'30'!K17</f>
        <v>334</v>
      </c>
      <c r="M1633" s="30">
        <f>'30'!L17</f>
        <v>380</v>
      </c>
      <c r="N1633" s="30">
        <f>'30'!M17</f>
        <v>360</v>
      </c>
      <c r="O1633" s="30">
        <f>'30'!N17</f>
        <v>0</v>
      </c>
      <c r="P1633" s="30">
        <f>'30'!O17</f>
        <v>12</v>
      </c>
      <c r="Q1633" s="30">
        <f>'30'!P17</f>
        <v>14</v>
      </c>
      <c r="R1633" s="30">
        <f>'30'!Q17</f>
        <v>13</v>
      </c>
      <c r="S1633" s="30">
        <f>'30'!R17</f>
        <v>0</v>
      </c>
      <c r="T1633" s="30">
        <f>'30'!S17</f>
        <v>1074</v>
      </c>
      <c r="U1633" s="30">
        <f>'30'!T17</f>
        <v>39</v>
      </c>
      <c r="V1633" s="30">
        <f>'30'!U17</f>
        <v>97</v>
      </c>
      <c r="W1633" s="30">
        <f>'30'!V17</f>
        <v>3.79</v>
      </c>
      <c r="X1633" s="30">
        <f>'30'!W17</f>
        <v>3.5</v>
      </c>
      <c r="Y1633" s="30">
        <f>'30'!X17</f>
        <v>4.5</v>
      </c>
      <c r="Z1633" s="30">
        <f>'30'!Y17</f>
        <v>3.7</v>
      </c>
      <c r="AA1633" s="30">
        <f>'30'!Z17</f>
        <v>4.8</v>
      </c>
      <c r="AB1633" s="30">
        <f>'30'!AA17</f>
        <v>2.4</v>
      </c>
      <c r="AC1633" s="30">
        <f>'30'!AB17</f>
        <v>0</v>
      </c>
      <c r="AD1633" s="30">
        <f>'30'!AC17</f>
        <v>0</v>
      </c>
      <c r="AE1633" s="30">
        <f>'30'!AD17</f>
        <v>0</v>
      </c>
      <c r="AF1633" s="30">
        <f>'30'!AE17</f>
        <v>0.65</v>
      </c>
      <c r="AG1633" s="30">
        <f>'30'!AF17</f>
        <v>0</v>
      </c>
      <c r="AH1633" s="30">
        <f>'30'!AG17</f>
        <v>0</v>
      </c>
      <c r="AI1633" s="30">
        <f>'30'!AH17</f>
        <v>0.65</v>
      </c>
      <c r="AJ1633" s="30">
        <f>'30'!AI17</f>
        <v>45</v>
      </c>
      <c r="AK1633" s="30">
        <f>'30'!AJ17</f>
        <v>45.65</v>
      </c>
      <c r="AL1633" s="30">
        <f>'30'!AK17</f>
        <v>114.44000000000001</v>
      </c>
      <c r="AM1633" s="30">
        <f>'30'!AL17</f>
        <v>120.34000000000002</v>
      </c>
      <c r="AN1633" s="30">
        <f>'30'!AM17</f>
        <v>74.690000000000026</v>
      </c>
      <c r="AO1633" s="30">
        <f>'30'!AN17</f>
        <v>0</v>
      </c>
      <c r="AP1633" s="30">
        <f>'30'!AO17</f>
        <v>0</v>
      </c>
      <c r="AQ1633" s="30">
        <f>'30'!AP17</f>
        <v>120.34000000000002</v>
      </c>
      <c r="AR1633" s="30">
        <f>'30'!AQ17</f>
        <v>21.737999999999985</v>
      </c>
      <c r="AS1633" s="30">
        <f>'30'!AR17</f>
        <v>0</v>
      </c>
      <c r="AT1633" s="30">
        <f>'30'!AS17</f>
        <v>45.65</v>
      </c>
      <c r="AU1633" s="30">
        <f>'30'!AT17</f>
        <v>90.527999999999992</v>
      </c>
      <c r="AV1633" s="30">
        <f>'30'!AU17</f>
        <v>136.178</v>
      </c>
      <c r="AW1633" s="30">
        <f>'30'!AV17</f>
        <v>0</v>
      </c>
      <c r="AX1633" s="30">
        <f>'30'!AW17</f>
        <v>10</v>
      </c>
      <c r="AY1633" s="30">
        <f>'30'!AX17</f>
        <v>200</v>
      </c>
      <c r="AZ1633" s="30">
        <f>'30'!AY17</f>
        <v>0</v>
      </c>
      <c r="BA1633" s="30">
        <f>'30'!AZ17</f>
        <v>18</v>
      </c>
      <c r="BB1633" s="30">
        <f>'30'!BA17</f>
        <v>20</v>
      </c>
      <c r="BC1633" s="30">
        <f>'30'!BB17</f>
        <v>248</v>
      </c>
      <c r="BD1633" s="30">
        <f>'30'!BC17</f>
        <v>235.6</v>
      </c>
      <c r="BE1633" s="30">
        <f>'30'!BD17</f>
        <v>14</v>
      </c>
      <c r="BF1633" s="30">
        <f>'30'!BE17</f>
        <v>15</v>
      </c>
      <c r="BG1633" s="30">
        <f>'30'!BF17</f>
        <v>8</v>
      </c>
      <c r="BH1633" s="30">
        <f>'30'!BG17</f>
        <v>9</v>
      </c>
      <c r="BI1633" s="30">
        <f>'30'!BH17</f>
        <v>1</v>
      </c>
      <c r="BJ1633" s="30">
        <f>'30'!BI17</f>
        <v>47</v>
      </c>
      <c r="BK1633" s="30">
        <f>'30'!BJ17</f>
        <v>188.6</v>
      </c>
      <c r="BL1633" s="30">
        <f>'30'!BK17</f>
        <v>90.527999999999992</v>
      </c>
      <c r="BM1633" s="30">
        <f>'30'!BL17</f>
        <v>98.072000000000003</v>
      </c>
    </row>
    <row r="1634" spans="1:65">
      <c r="A1634" s="78">
        <f>'30'!A18</f>
        <v>42916</v>
      </c>
      <c r="B1634" s="82" t="str">
        <f t="shared" si="25"/>
        <v>04:00:00</v>
      </c>
      <c r="C1634" s="30" t="str">
        <f>'30'!B18</f>
        <v>04H00</v>
      </c>
      <c r="D1634" s="30">
        <f>'30'!C18</f>
        <v>588</v>
      </c>
      <c r="E1634" s="30">
        <f>'30'!D18</f>
        <v>640</v>
      </c>
      <c r="F1634" s="30">
        <f>'30'!E18</f>
        <v>474</v>
      </c>
      <c r="G1634" s="30">
        <f>'30'!F18</f>
        <v>43</v>
      </c>
      <c r="H1634" s="30">
        <f>'30'!G18</f>
        <v>0</v>
      </c>
      <c r="I1634" s="30">
        <f>'30'!H18</f>
        <v>16</v>
      </c>
      <c r="J1634" s="30">
        <f>'30'!I18</f>
        <v>1702</v>
      </c>
      <c r="K1634" s="30">
        <f>'30'!J18</f>
        <v>59</v>
      </c>
      <c r="L1634" s="30">
        <f>'30'!K18</f>
        <v>390</v>
      </c>
      <c r="M1634" s="30">
        <f>'30'!L18</f>
        <v>378</v>
      </c>
      <c r="N1634" s="30">
        <f>'30'!M18</f>
        <v>360</v>
      </c>
      <c r="O1634" s="30">
        <f>'30'!N18</f>
        <v>0</v>
      </c>
      <c r="P1634" s="30">
        <f>'30'!O18</f>
        <v>12</v>
      </c>
      <c r="Q1634" s="30">
        <f>'30'!P18</f>
        <v>14</v>
      </c>
      <c r="R1634" s="30">
        <f>'30'!Q18</f>
        <v>13</v>
      </c>
      <c r="S1634" s="30">
        <f>'30'!R18</f>
        <v>0</v>
      </c>
      <c r="T1634" s="30">
        <f>'30'!S18</f>
        <v>1128</v>
      </c>
      <c r="U1634" s="30">
        <f>'30'!T18</f>
        <v>39</v>
      </c>
      <c r="V1634" s="30">
        <f>'30'!U18</f>
        <v>98</v>
      </c>
      <c r="W1634" s="30">
        <f>'30'!V18</f>
        <v>3.79</v>
      </c>
      <c r="X1634" s="30">
        <f>'30'!W18</f>
        <v>3.5</v>
      </c>
      <c r="Y1634" s="30">
        <f>'30'!X18</f>
        <v>4.5</v>
      </c>
      <c r="Z1634" s="30">
        <f>'30'!Y18</f>
        <v>3.7</v>
      </c>
      <c r="AA1634" s="30">
        <f>'30'!Z18</f>
        <v>5.4</v>
      </c>
      <c r="AB1634" s="30">
        <f>'30'!AA18</f>
        <v>2.4</v>
      </c>
      <c r="AC1634" s="30">
        <f>'30'!AB18</f>
        <v>0</v>
      </c>
      <c r="AD1634" s="30">
        <f>'30'!AC18</f>
        <v>0</v>
      </c>
      <c r="AE1634" s="30">
        <f>'30'!AD18</f>
        <v>0</v>
      </c>
      <c r="AF1634" s="30">
        <f>'30'!AE18</f>
        <v>0.65</v>
      </c>
      <c r="AG1634" s="30">
        <f>'30'!AF18</f>
        <v>0</v>
      </c>
      <c r="AH1634" s="30">
        <f>'30'!AG18</f>
        <v>0</v>
      </c>
      <c r="AI1634" s="30">
        <f>'30'!AH18</f>
        <v>0.65</v>
      </c>
      <c r="AJ1634" s="30">
        <f>'30'!AI18</f>
        <v>45</v>
      </c>
      <c r="AK1634" s="30">
        <f>'30'!AJ18</f>
        <v>45.65</v>
      </c>
      <c r="AL1634" s="30">
        <f>'30'!AK18</f>
        <v>116.04000000000002</v>
      </c>
      <c r="AM1634" s="30">
        <f>'30'!AL18</f>
        <v>121.94000000000003</v>
      </c>
      <c r="AN1634" s="30">
        <f>'30'!AM18</f>
        <v>76.29000000000002</v>
      </c>
      <c r="AO1634" s="30">
        <f>'30'!AN18</f>
        <v>0</v>
      </c>
      <c r="AP1634" s="30">
        <f>'30'!AO18</f>
        <v>0</v>
      </c>
      <c r="AQ1634" s="30">
        <f>'30'!AP18</f>
        <v>121.94000000000003</v>
      </c>
      <c r="AR1634" s="30">
        <f>'30'!AQ18</f>
        <v>20.137999999999977</v>
      </c>
      <c r="AS1634" s="30">
        <f>'30'!AR18</f>
        <v>0</v>
      </c>
      <c r="AT1634" s="30">
        <f>'30'!AS18</f>
        <v>45.65</v>
      </c>
      <c r="AU1634" s="30">
        <f>'30'!AT18</f>
        <v>90.527999999999992</v>
      </c>
      <c r="AV1634" s="30">
        <f>'30'!AU18</f>
        <v>136.178</v>
      </c>
      <c r="AW1634" s="30">
        <f>'30'!AV18</f>
        <v>0</v>
      </c>
      <c r="AX1634" s="30">
        <f>'30'!AW18</f>
        <v>10</v>
      </c>
      <c r="AY1634" s="30">
        <f>'30'!AX18</f>
        <v>200</v>
      </c>
      <c r="AZ1634" s="30">
        <f>'30'!AY18</f>
        <v>0</v>
      </c>
      <c r="BA1634" s="30">
        <f>'30'!AZ18</f>
        <v>18</v>
      </c>
      <c r="BB1634" s="30">
        <f>'30'!BA18</f>
        <v>20</v>
      </c>
      <c r="BC1634" s="30">
        <f>'30'!BB18</f>
        <v>248</v>
      </c>
      <c r="BD1634" s="30">
        <f>'30'!BC18</f>
        <v>235.6</v>
      </c>
      <c r="BE1634" s="30">
        <f>'30'!BD18</f>
        <v>14</v>
      </c>
      <c r="BF1634" s="30">
        <f>'30'!BE18</f>
        <v>15</v>
      </c>
      <c r="BG1634" s="30">
        <f>'30'!BF18</f>
        <v>8</v>
      </c>
      <c r="BH1634" s="30">
        <f>'30'!BG18</f>
        <v>9</v>
      </c>
      <c r="BI1634" s="30">
        <f>'30'!BH18</f>
        <v>1</v>
      </c>
      <c r="BJ1634" s="30">
        <f>'30'!BI18</f>
        <v>47</v>
      </c>
      <c r="BK1634" s="30">
        <f>'30'!BJ18</f>
        <v>188.6</v>
      </c>
      <c r="BL1634" s="30">
        <f>'30'!BK18</f>
        <v>90.527999999999992</v>
      </c>
      <c r="BM1634" s="30">
        <f>'30'!BL18</f>
        <v>98.072000000000003</v>
      </c>
    </row>
    <row r="1635" spans="1:65">
      <c r="A1635" s="78">
        <f>'30'!A19</f>
        <v>42916</v>
      </c>
      <c r="B1635" s="82" t="str">
        <f t="shared" si="25"/>
        <v>04:30:00</v>
      </c>
      <c r="C1635" s="30" t="str">
        <f>'30'!B19</f>
        <v>04H30</v>
      </c>
      <c r="D1635" s="30">
        <f>'30'!C19</f>
        <v>597</v>
      </c>
      <c r="E1635" s="30">
        <f>'30'!D19</f>
        <v>652</v>
      </c>
      <c r="F1635" s="30">
        <f>'30'!E19</f>
        <v>475</v>
      </c>
      <c r="G1635" s="30">
        <f>'30'!F19</f>
        <v>43</v>
      </c>
      <c r="H1635" s="30">
        <f>'30'!G19</f>
        <v>0</v>
      </c>
      <c r="I1635" s="30">
        <f>'30'!H19</f>
        <v>16</v>
      </c>
      <c r="J1635" s="30">
        <f>'30'!I19</f>
        <v>1724</v>
      </c>
      <c r="K1635" s="30">
        <f>'30'!J19</f>
        <v>59</v>
      </c>
      <c r="L1635" s="30">
        <f>'30'!K19</f>
        <v>332</v>
      </c>
      <c r="M1635" s="30">
        <f>'30'!L19</f>
        <v>380</v>
      </c>
      <c r="N1635" s="30">
        <f>'30'!M19</f>
        <v>360</v>
      </c>
      <c r="O1635" s="30">
        <f>'30'!N19</f>
        <v>0</v>
      </c>
      <c r="P1635" s="30">
        <f>'30'!O19</f>
        <v>12</v>
      </c>
      <c r="Q1635" s="30">
        <f>'30'!P19</f>
        <v>14</v>
      </c>
      <c r="R1635" s="30">
        <f>'30'!Q19</f>
        <v>13</v>
      </c>
      <c r="S1635" s="30">
        <f>'30'!R19</f>
        <v>0</v>
      </c>
      <c r="T1635" s="30">
        <f>'30'!S19</f>
        <v>1072</v>
      </c>
      <c r="U1635" s="30">
        <f>'30'!T19</f>
        <v>39</v>
      </c>
      <c r="V1635" s="30">
        <f>'30'!U19</f>
        <v>98</v>
      </c>
      <c r="W1635" s="30">
        <f>'30'!V19</f>
        <v>3.79</v>
      </c>
      <c r="X1635" s="30">
        <f>'30'!W19</f>
        <v>3.5</v>
      </c>
      <c r="Y1635" s="30">
        <f>'30'!X19</f>
        <v>4</v>
      </c>
      <c r="Z1635" s="30">
        <f>'30'!Y19</f>
        <v>3.7</v>
      </c>
      <c r="AA1635" s="30">
        <f>'30'!Z19</f>
        <v>5.4</v>
      </c>
      <c r="AB1635" s="30">
        <f>'30'!AA19</f>
        <v>2.4</v>
      </c>
      <c r="AC1635" s="30">
        <f>'30'!AB19</f>
        <v>0</v>
      </c>
      <c r="AD1635" s="30">
        <f>'30'!AC19</f>
        <v>0</v>
      </c>
      <c r="AE1635" s="30">
        <f>'30'!AD19</f>
        <v>0</v>
      </c>
      <c r="AF1635" s="30">
        <f>'30'!AE19</f>
        <v>0.65</v>
      </c>
      <c r="AG1635" s="30">
        <f>'30'!AF19</f>
        <v>0</v>
      </c>
      <c r="AH1635" s="30">
        <f>'30'!AG19</f>
        <v>0</v>
      </c>
      <c r="AI1635" s="30">
        <f>'30'!AH19</f>
        <v>0.65</v>
      </c>
      <c r="AJ1635" s="30">
        <f>'30'!AI19</f>
        <v>45</v>
      </c>
      <c r="AK1635" s="30">
        <f>'30'!AJ19</f>
        <v>45.65</v>
      </c>
      <c r="AL1635" s="30">
        <f>'30'!AK19</f>
        <v>115.54000000000002</v>
      </c>
      <c r="AM1635" s="30">
        <f>'30'!AL19</f>
        <v>121.44000000000003</v>
      </c>
      <c r="AN1635" s="30">
        <f>'30'!AM19</f>
        <v>75.79000000000002</v>
      </c>
      <c r="AO1635" s="30">
        <f>'30'!AN19</f>
        <v>0</v>
      </c>
      <c r="AP1635" s="30">
        <f>'30'!AO19</f>
        <v>0</v>
      </c>
      <c r="AQ1635" s="30">
        <f>'30'!AP19</f>
        <v>121.44000000000003</v>
      </c>
      <c r="AR1635" s="30">
        <f>'30'!AQ19</f>
        <v>20.637999999999977</v>
      </c>
      <c r="AS1635" s="30">
        <f>'30'!AR19</f>
        <v>0</v>
      </c>
      <c r="AT1635" s="30">
        <f>'30'!AS19</f>
        <v>45.65</v>
      </c>
      <c r="AU1635" s="30">
        <f>'30'!AT19</f>
        <v>90.527999999999992</v>
      </c>
      <c r="AV1635" s="30">
        <f>'30'!AU19</f>
        <v>136.178</v>
      </c>
      <c r="AW1635" s="30">
        <f>'30'!AV19</f>
        <v>0</v>
      </c>
      <c r="AX1635" s="30">
        <f>'30'!AW19</f>
        <v>10</v>
      </c>
      <c r="AY1635" s="30">
        <f>'30'!AX19</f>
        <v>200</v>
      </c>
      <c r="AZ1635" s="30">
        <f>'30'!AY19</f>
        <v>0</v>
      </c>
      <c r="BA1635" s="30">
        <f>'30'!AZ19</f>
        <v>18</v>
      </c>
      <c r="BB1635" s="30">
        <f>'30'!BA19</f>
        <v>20</v>
      </c>
      <c r="BC1635" s="30">
        <f>'30'!BB19</f>
        <v>248</v>
      </c>
      <c r="BD1635" s="30">
        <f>'30'!BC19</f>
        <v>235.6</v>
      </c>
      <c r="BE1635" s="30">
        <f>'30'!BD19</f>
        <v>14</v>
      </c>
      <c r="BF1635" s="30">
        <f>'30'!BE19</f>
        <v>15</v>
      </c>
      <c r="BG1635" s="30">
        <f>'30'!BF19</f>
        <v>8</v>
      </c>
      <c r="BH1635" s="30">
        <f>'30'!BG19</f>
        <v>9</v>
      </c>
      <c r="BI1635" s="30">
        <f>'30'!BH19</f>
        <v>1</v>
      </c>
      <c r="BJ1635" s="30">
        <f>'30'!BI19</f>
        <v>47</v>
      </c>
      <c r="BK1635" s="30">
        <f>'30'!BJ19</f>
        <v>188.6</v>
      </c>
      <c r="BL1635" s="30">
        <f>'30'!BK19</f>
        <v>90.527999999999992</v>
      </c>
      <c r="BM1635" s="30">
        <f>'30'!BL19</f>
        <v>98.072000000000003</v>
      </c>
    </row>
    <row r="1636" spans="1:65">
      <c r="A1636" s="78">
        <f>'30'!A20</f>
        <v>42916</v>
      </c>
      <c r="B1636" s="82" t="str">
        <f t="shared" si="25"/>
        <v>05:00:00</v>
      </c>
      <c r="C1636" s="30" t="str">
        <f>'30'!B20</f>
        <v>05H00</v>
      </c>
      <c r="D1636" s="30">
        <f>'30'!C20</f>
        <v>608</v>
      </c>
      <c r="E1636" s="30">
        <f>'30'!D20</f>
        <v>654</v>
      </c>
      <c r="F1636" s="30">
        <f>'30'!E20</f>
        <v>475</v>
      </c>
      <c r="G1636" s="30">
        <f>'30'!F20</f>
        <v>43</v>
      </c>
      <c r="H1636" s="30">
        <f>'30'!G20</f>
        <v>0</v>
      </c>
      <c r="I1636" s="30">
        <f>'30'!H20</f>
        <v>16</v>
      </c>
      <c r="J1636" s="30">
        <f>'30'!I20</f>
        <v>1737</v>
      </c>
      <c r="K1636" s="30">
        <f>'30'!J20</f>
        <v>59</v>
      </c>
      <c r="L1636" s="30">
        <f>'30'!K20</f>
        <v>333</v>
      </c>
      <c r="M1636" s="30">
        <f>'30'!L20</f>
        <v>383</v>
      </c>
      <c r="N1636" s="30">
        <f>'30'!M20</f>
        <v>360</v>
      </c>
      <c r="O1636" s="30">
        <f>'30'!N20</f>
        <v>0</v>
      </c>
      <c r="P1636" s="30">
        <f>'30'!O20</f>
        <v>12</v>
      </c>
      <c r="Q1636" s="30">
        <f>'30'!P20</f>
        <v>14</v>
      </c>
      <c r="R1636" s="30">
        <f>'30'!Q20</f>
        <v>13</v>
      </c>
      <c r="S1636" s="30">
        <f>'30'!R20</f>
        <v>0</v>
      </c>
      <c r="T1636" s="30">
        <f>'30'!S20</f>
        <v>1076</v>
      </c>
      <c r="U1636" s="30">
        <f>'30'!T20</f>
        <v>39</v>
      </c>
      <c r="V1636" s="30">
        <f>'30'!U20</f>
        <v>98</v>
      </c>
      <c r="W1636" s="30">
        <f>'30'!V20</f>
        <v>3.79</v>
      </c>
      <c r="X1636" s="30">
        <f>'30'!W20</f>
        <v>3.5</v>
      </c>
      <c r="Y1636" s="30">
        <f>'30'!X20</f>
        <v>4</v>
      </c>
      <c r="Z1636" s="30">
        <f>'30'!Y20</f>
        <v>3.7</v>
      </c>
      <c r="AA1636" s="30">
        <f>'30'!Z20</f>
        <v>5.4</v>
      </c>
      <c r="AB1636" s="30">
        <f>'30'!AA20</f>
        <v>2.2000000000000002</v>
      </c>
      <c r="AC1636" s="30">
        <f>'30'!AB20</f>
        <v>0</v>
      </c>
      <c r="AD1636" s="30">
        <f>'30'!AC20</f>
        <v>0</v>
      </c>
      <c r="AE1636" s="30">
        <f>'30'!AD20</f>
        <v>0</v>
      </c>
      <c r="AF1636" s="30">
        <f>'30'!AE20</f>
        <v>0.65</v>
      </c>
      <c r="AG1636" s="30">
        <f>'30'!AF20</f>
        <v>0</v>
      </c>
      <c r="AH1636" s="30">
        <f>'30'!AG20</f>
        <v>0</v>
      </c>
      <c r="AI1636" s="30">
        <f>'30'!AH20</f>
        <v>0.65</v>
      </c>
      <c r="AJ1636" s="30">
        <f>'30'!AI20</f>
        <v>45</v>
      </c>
      <c r="AK1636" s="30">
        <f>'30'!AJ20</f>
        <v>45.65</v>
      </c>
      <c r="AL1636" s="30">
        <f>'30'!AK20</f>
        <v>115.54000000000002</v>
      </c>
      <c r="AM1636" s="30">
        <f>'30'!AL20</f>
        <v>121.24000000000002</v>
      </c>
      <c r="AN1636" s="30">
        <f>'30'!AM20</f>
        <v>75.590000000000032</v>
      </c>
      <c r="AO1636" s="30">
        <f>'30'!AN20</f>
        <v>0</v>
      </c>
      <c r="AP1636" s="30">
        <f>'30'!AO20</f>
        <v>0</v>
      </c>
      <c r="AQ1636" s="30">
        <f>'30'!AP20</f>
        <v>121.24000000000002</v>
      </c>
      <c r="AR1636" s="30">
        <f>'30'!AQ20</f>
        <v>20.637999999999977</v>
      </c>
      <c r="AS1636" s="30">
        <f>'30'!AR20</f>
        <v>0</v>
      </c>
      <c r="AT1636" s="30">
        <f>'30'!AS20</f>
        <v>45.65</v>
      </c>
      <c r="AU1636" s="30">
        <f>'30'!AT20</f>
        <v>90.527999999999992</v>
      </c>
      <c r="AV1636" s="30">
        <f>'30'!AU20</f>
        <v>136.178</v>
      </c>
      <c r="AW1636" s="30">
        <f>'30'!AV20</f>
        <v>0</v>
      </c>
      <c r="AX1636" s="30">
        <f>'30'!AW20</f>
        <v>10</v>
      </c>
      <c r="AY1636" s="30">
        <f>'30'!AX20</f>
        <v>200</v>
      </c>
      <c r="AZ1636" s="30">
        <f>'30'!AY20</f>
        <v>0</v>
      </c>
      <c r="BA1636" s="30">
        <f>'30'!AZ20</f>
        <v>18</v>
      </c>
      <c r="BB1636" s="30">
        <f>'30'!BA20</f>
        <v>20</v>
      </c>
      <c r="BC1636" s="30">
        <f>'30'!BB20</f>
        <v>248</v>
      </c>
      <c r="BD1636" s="30">
        <f>'30'!BC20</f>
        <v>235.6</v>
      </c>
      <c r="BE1636" s="30">
        <f>'30'!BD20</f>
        <v>14</v>
      </c>
      <c r="BF1636" s="30">
        <f>'30'!BE20</f>
        <v>15</v>
      </c>
      <c r="BG1636" s="30">
        <f>'30'!BF20</f>
        <v>8</v>
      </c>
      <c r="BH1636" s="30">
        <f>'30'!BG20</f>
        <v>9</v>
      </c>
      <c r="BI1636" s="30">
        <f>'30'!BH20</f>
        <v>1</v>
      </c>
      <c r="BJ1636" s="30">
        <f>'30'!BI20</f>
        <v>47</v>
      </c>
      <c r="BK1636" s="30">
        <f>'30'!BJ20</f>
        <v>188.6</v>
      </c>
      <c r="BL1636" s="30">
        <f>'30'!BK20</f>
        <v>90.527999999999992</v>
      </c>
      <c r="BM1636" s="30">
        <f>'30'!BL20</f>
        <v>98.072000000000003</v>
      </c>
    </row>
    <row r="1637" spans="1:65">
      <c r="A1637" s="78">
        <f>'30'!A21</f>
        <v>42916</v>
      </c>
      <c r="B1637" s="82" t="str">
        <f t="shared" si="25"/>
        <v>05:30:00</v>
      </c>
      <c r="C1637" s="30" t="str">
        <f>'30'!B21</f>
        <v>05H30</v>
      </c>
      <c r="D1637" s="30">
        <f>'30'!C21</f>
        <v>606</v>
      </c>
      <c r="E1637" s="30">
        <f>'30'!D21</f>
        <v>632</v>
      </c>
      <c r="F1637" s="30">
        <f>'30'!E21</f>
        <v>488</v>
      </c>
      <c r="G1637" s="30">
        <f>'30'!F21</f>
        <v>43</v>
      </c>
      <c r="H1637" s="30">
        <f>'30'!G21</f>
        <v>0</v>
      </c>
      <c r="I1637" s="30">
        <f>'30'!H21</f>
        <v>16</v>
      </c>
      <c r="J1637" s="30">
        <f>'30'!I21</f>
        <v>1726</v>
      </c>
      <c r="K1637" s="30">
        <f>'30'!J21</f>
        <v>59</v>
      </c>
      <c r="L1637" s="30">
        <f>'30'!K21</f>
        <v>340</v>
      </c>
      <c r="M1637" s="30">
        <f>'30'!L21</f>
        <v>371</v>
      </c>
      <c r="N1637" s="30">
        <f>'30'!M21</f>
        <v>360</v>
      </c>
      <c r="O1637" s="30">
        <f>'30'!N21</f>
        <v>0</v>
      </c>
      <c r="P1637" s="30">
        <f>'30'!O21</f>
        <v>12</v>
      </c>
      <c r="Q1637" s="30">
        <f>'30'!P21</f>
        <v>12</v>
      </c>
      <c r="R1637" s="30">
        <f>'30'!Q21</f>
        <v>13</v>
      </c>
      <c r="S1637" s="30">
        <f>'30'!R21</f>
        <v>0</v>
      </c>
      <c r="T1637" s="30">
        <f>'30'!S21</f>
        <v>1071</v>
      </c>
      <c r="U1637" s="30">
        <f>'30'!T21</f>
        <v>37</v>
      </c>
      <c r="V1637" s="30">
        <f>'30'!U21</f>
        <v>96</v>
      </c>
      <c r="W1637" s="30">
        <f>'30'!V21</f>
        <v>3.79</v>
      </c>
      <c r="X1637" s="30">
        <f>'30'!W21</f>
        <v>3.5</v>
      </c>
      <c r="Y1637" s="30">
        <f>'30'!X21</f>
        <v>4</v>
      </c>
      <c r="Z1637" s="30">
        <f>'30'!Y21</f>
        <v>3.7</v>
      </c>
      <c r="AA1637" s="30">
        <f>'30'!Z21</f>
        <v>5.4</v>
      </c>
      <c r="AB1637" s="30">
        <f>'30'!AA21</f>
        <v>2.2000000000000002</v>
      </c>
      <c r="AC1637" s="30">
        <f>'30'!AB21</f>
        <v>0</v>
      </c>
      <c r="AD1637" s="30">
        <f>'30'!AC21</f>
        <v>0</v>
      </c>
      <c r="AE1637" s="30">
        <f>'30'!AD21</f>
        <v>0</v>
      </c>
      <c r="AF1637" s="30">
        <f>'30'!AE21</f>
        <v>0.65</v>
      </c>
      <c r="AG1637" s="30">
        <f>'30'!AF21</f>
        <v>0</v>
      </c>
      <c r="AH1637" s="30">
        <f>'30'!AG21</f>
        <v>0</v>
      </c>
      <c r="AI1637" s="30">
        <f>'30'!AH21</f>
        <v>0.65</v>
      </c>
      <c r="AJ1637" s="30">
        <f>'30'!AI21</f>
        <v>45</v>
      </c>
      <c r="AK1637" s="30">
        <f>'30'!AJ21</f>
        <v>45.65</v>
      </c>
      <c r="AL1637" s="30">
        <f>'30'!AK21</f>
        <v>113.54000000000002</v>
      </c>
      <c r="AM1637" s="30">
        <f>'30'!AL21</f>
        <v>119.24000000000002</v>
      </c>
      <c r="AN1637" s="30">
        <f>'30'!AM21</f>
        <v>73.590000000000032</v>
      </c>
      <c r="AO1637" s="30">
        <f>'30'!AN21</f>
        <v>0</v>
      </c>
      <c r="AP1637" s="30">
        <f>'30'!AO21</f>
        <v>0</v>
      </c>
      <c r="AQ1637" s="30">
        <f>'30'!AP21</f>
        <v>119.24000000000002</v>
      </c>
      <c r="AR1637" s="30">
        <f>'30'!AQ21</f>
        <v>22.637999999999977</v>
      </c>
      <c r="AS1637" s="30">
        <f>'30'!AR21</f>
        <v>0</v>
      </c>
      <c r="AT1637" s="30">
        <f>'30'!AS21</f>
        <v>45.65</v>
      </c>
      <c r="AU1637" s="30">
        <f>'30'!AT21</f>
        <v>90.527999999999992</v>
      </c>
      <c r="AV1637" s="30">
        <f>'30'!AU21</f>
        <v>136.178</v>
      </c>
      <c r="AW1637" s="30">
        <f>'30'!AV21</f>
        <v>0</v>
      </c>
      <c r="AX1637" s="30">
        <f>'30'!AW21</f>
        <v>10</v>
      </c>
      <c r="AY1637" s="30">
        <f>'30'!AX21</f>
        <v>200</v>
      </c>
      <c r="AZ1637" s="30">
        <f>'30'!AY21</f>
        <v>0</v>
      </c>
      <c r="BA1637" s="30">
        <f>'30'!AZ21</f>
        <v>18</v>
      </c>
      <c r="BB1637" s="30">
        <f>'30'!BA21</f>
        <v>20</v>
      </c>
      <c r="BC1637" s="30">
        <f>'30'!BB21</f>
        <v>248</v>
      </c>
      <c r="BD1637" s="30">
        <f>'30'!BC21</f>
        <v>235.6</v>
      </c>
      <c r="BE1637" s="30">
        <f>'30'!BD21</f>
        <v>14</v>
      </c>
      <c r="BF1637" s="30">
        <f>'30'!BE21</f>
        <v>15</v>
      </c>
      <c r="BG1637" s="30">
        <f>'30'!BF21</f>
        <v>8</v>
      </c>
      <c r="BH1637" s="30">
        <f>'30'!BG21</f>
        <v>9</v>
      </c>
      <c r="BI1637" s="30">
        <f>'30'!BH21</f>
        <v>1</v>
      </c>
      <c r="BJ1637" s="30">
        <f>'30'!BI21</f>
        <v>47</v>
      </c>
      <c r="BK1637" s="30">
        <f>'30'!BJ21</f>
        <v>188.6</v>
      </c>
      <c r="BL1637" s="30">
        <f>'30'!BK21</f>
        <v>90.527999999999992</v>
      </c>
      <c r="BM1637" s="30">
        <f>'30'!BL21</f>
        <v>98.072000000000003</v>
      </c>
    </row>
    <row r="1638" spans="1:65">
      <c r="A1638" s="78">
        <f>'30'!A22</f>
        <v>42916</v>
      </c>
      <c r="B1638" s="82" t="str">
        <f t="shared" si="25"/>
        <v>06:00:00</v>
      </c>
      <c r="C1638" s="30" t="str">
        <f>'30'!B22</f>
        <v>06H00</v>
      </c>
      <c r="D1638" s="30">
        <f>'30'!C22</f>
        <v>586</v>
      </c>
      <c r="E1638" s="30">
        <f>'30'!D22</f>
        <v>532</v>
      </c>
      <c r="F1638" s="30">
        <f>'30'!E22</f>
        <v>431</v>
      </c>
      <c r="G1638" s="30">
        <f>'30'!F22</f>
        <v>39</v>
      </c>
      <c r="H1638" s="30">
        <f>'30'!G22</f>
        <v>0</v>
      </c>
      <c r="I1638" s="30">
        <f>'30'!H22</f>
        <v>15</v>
      </c>
      <c r="J1638" s="30">
        <f>'30'!I22</f>
        <v>1549</v>
      </c>
      <c r="K1638" s="30">
        <f>'30'!J22</f>
        <v>54</v>
      </c>
      <c r="L1638" s="30">
        <f>'30'!K22</f>
        <v>310</v>
      </c>
      <c r="M1638" s="30">
        <f>'30'!L22</f>
        <v>352</v>
      </c>
      <c r="N1638" s="30">
        <f>'30'!M22</f>
        <v>360</v>
      </c>
      <c r="O1638" s="30">
        <f>'30'!N22</f>
        <v>0</v>
      </c>
      <c r="P1638" s="30">
        <f>'30'!O22</f>
        <v>11</v>
      </c>
      <c r="Q1638" s="30">
        <f>'30'!P22</f>
        <v>12</v>
      </c>
      <c r="R1638" s="30">
        <f>'30'!Q22</f>
        <v>13</v>
      </c>
      <c r="S1638" s="30">
        <f>'30'!R22</f>
        <v>0</v>
      </c>
      <c r="T1638" s="30">
        <f>'30'!S22</f>
        <v>1022</v>
      </c>
      <c r="U1638" s="30">
        <f>'30'!T22</f>
        <v>36</v>
      </c>
      <c r="V1638" s="30">
        <f>'30'!U22</f>
        <v>90</v>
      </c>
      <c r="W1638" s="30">
        <f>'30'!V22</f>
        <v>3.79</v>
      </c>
      <c r="X1638" s="30">
        <f>'30'!W22</f>
        <v>3.5</v>
      </c>
      <c r="Y1638" s="30">
        <f>'30'!X22</f>
        <v>4</v>
      </c>
      <c r="Z1638" s="30">
        <f>'30'!Y22</f>
        <v>3.1</v>
      </c>
      <c r="AA1638" s="30">
        <f>'30'!Z22</f>
        <v>4.8</v>
      </c>
      <c r="AB1638" s="30">
        <f>'30'!AA22</f>
        <v>1.7</v>
      </c>
      <c r="AC1638" s="30">
        <f>'30'!AB22</f>
        <v>0</v>
      </c>
      <c r="AD1638" s="30">
        <f>'30'!AC22</f>
        <v>0</v>
      </c>
      <c r="AE1638" s="30">
        <f>'30'!AD22</f>
        <v>0</v>
      </c>
      <c r="AF1638" s="30">
        <f>'30'!AE22</f>
        <v>0.6</v>
      </c>
      <c r="AG1638" s="30">
        <f>'30'!AF22</f>
        <v>0</v>
      </c>
      <c r="AH1638" s="30">
        <f>'30'!AG22</f>
        <v>0</v>
      </c>
      <c r="AI1638" s="30">
        <f>'30'!AH22</f>
        <v>0.6</v>
      </c>
      <c r="AJ1638" s="30">
        <f>'30'!AI22</f>
        <v>45</v>
      </c>
      <c r="AK1638" s="30">
        <f>'30'!AJ22</f>
        <v>45.6</v>
      </c>
      <c r="AL1638" s="30">
        <f>'30'!AK22</f>
        <v>106.28999999999999</v>
      </c>
      <c r="AM1638" s="30">
        <f>'30'!AL22</f>
        <v>111.49</v>
      </c>
      <c r="AN1638" s="30">
        <f>'30'!AM22</f>
        <v>65.889999999999986</v>
      </c>
      <c r="AO1638" s="30">
        <f>'30'!AN22</f>
        <v>0</v>
      </c>
      <c r="AP1638" s="30">
        <f>'30'!AO22</f>
        <v>0</v>
      </c>
      <c r="AQ1638" s="30">
        <f>'30'!AP22</f>
        <v>111.49</v>
      </c>
      <c r="AR1638" s="30">
        <f>'30'!AQ22</f>
        <v>29.837999999999994</v>
      </c>
      <c r="AS1638" s="30">
        <f>'30'!AR22</f>
        <v>0</v>
      </c>
      <c r="AT1638" s="30">
        <f>'30'!AS22</f>
        <v>45.6</v>
      </c>
      <c r="AU1638" s="30">
        <f>'30'!AT22</f>
        <v>90.527999999999992</v>
      </c>
      <c r="AV1638" s="30">
        <f>'30'!AU22</f>
        <v>136.12799999999999</v>
      </c>
      <c r="AW1638" s="30">
        <f>'30'!AV22</f>
        <v>0</v>
      </c>
      <c r="AX1638" s="30">
        <f>'30'!AW22</f>
        <v>10</v>
      </c>
      <c r="AY1638" s="30">
        <f>'30'!AX22</f>
        <v>200</v>
      </c>
      <c r="AZ1638" s="30">
        <f>'30'!AY22</f>
        <v>0</v>
      </c>
      <c r="BA1638" s="30">
        <f>'30'!AZ22</f>
        <v>18</v>
      </c>
      <c r="BB1638" s="30">
        <f>'30'!BA22</f>
        <v>20</v>
      </c>
      <c r="BC1638" s="30">
        <f>'30'!BB22</f>
        <v>248</v>
      </c>
      <c r="BD1638" s="30">
        <f>'30'!BC22</f>
        <v>235.6</v>
      </c>
      <c r="BE1638" s="30">
        <f>'30'!BD22</f>
        <v>14</v>
      </c>
      <c r="BF1638" s="30">
        <f>'30'!BE22</f>
        <v>15</v>
      </c>
      <c r="BG1638" s="30">
        <f>'30'!BF22</f>
        <v>8</v>
      </c>
      <c r="BH1638" s="30">
        <f>'30'!BG22</f>
        <v>9</v>
      </c>
      <c r="BI1638" s="30">
        <f>'30'!BH22</f>
        <v>1</v>
      </c>
      <c r="BJ1638" s="30">
        <f>'30'!BI22</f>
        <v>47</v>
      </c>
      <c r="BK1638" s="30">
        <f>'30'!BJ22</f>
        <v>188.6</v>
      </c>
      <c r="BL1638" s="30">
        <f>'30'!BK22</f>
        <v>90.527999999999992</v>
      </c>
      <c r="BM1638" s="30">
        <f>'30'!BL22</f>
        <v>98.072000000000003</v>
      </c>
    </row>
    <row r="1639" spans="1:65">
      <c r="A1639" s="78">
        <f>'30'!A23</f>
        <v>42916</v>
      </c>
      <c r="B1639" s="82" t="str">
        <f t="shared" si="25"/>
        <v>06:30:00</v>
      </c>
      <c r="C1639" s="30" t="str">
        <f>'30'!B23</f>
        <v>06H30</v>
      </c>
      <c r="D1639" s="30">
        <f>'30'!C23</f>
        <v>593</v>
      </c>
      <c r="E1639" s="30">
        <f>'30'!D23</f>
        <v>536</v>
      </c>
      <c r="F1639" s="30">
        <f>'30'!E23</f>
        <v>460</v>
      </c>
      <c r="G1639" s="30">
        <f>'30'!F23</f>
        <v>39</v>
      </c>
      <c r="H1639" s="30">
        <f>'30'!G23</f>
        <v>0</v>
      </c>
      <c r="I1639" s="30">
        <f>'30'!H23</f>
        <v>15</v>
      </c>
      <c r="J1639" s="30">
        <f>'30'!I23</f>
        <v>1589</v>
      </c>
      <c r="K1639" s="30">
        <f>'30'!J23</f>
        <v>54</v>
      </c>
      <c r="L1639" s="30">
        <f>'30'!K23</f>
        <v>289</v>
      </c>
      <c r="M1639" s="30">
        <f>'30'!L23</f>
        <v>348</v>
      </c>
      <c r="N1639" s="30">
        <f>'30'!M23</f>
        <v>330</v>
      </c>
      <c r="O1639" s="30">
        <f>'30'!N23</f>
        <v>0</v>
      </c>
      <c r="P1639" s="30">
        <f>'30'!O23</f>
        <v>10</v>
      </c>
      <c r="Q1639" s="30">
        <f>'30'!P23</f>
        <v>12</v>
      </c>
      <c r="R1639" s="30">
        <f>'30'!Q23</f>
        <v>12</v>
      </c>
      <c r="S1639" s="30">
        <f>'30'!R23</f>
        <v>0</v>
      </c>
      <c r="T1639" s="30">
        <f>'30'!S23</f>
        <v>967</v>
      </c>
      <c r="U1639" s="30">
        <f>'30'!T23</f>
        <v>34</v>
      </c>
      <c r="V1639" s="30">
        <f>'30'!U23</f>
        <v>88</v>
      </c>
      <c r="W1639" s="30">
        <f>'30'!V23</f>
        <v>3.79</v>
      </c>
      <c r="X1639" s="30">
        <f>'30'!W23</f>
        <v>3.5</v>
      </c>
      <c r="Y1639" s="30">
        <f>'30'!X23</f>
        <v>4</v>
      </c>
      <c r="Z1639" s="30">
        <f>'30'!Y23</f>
        <v>3.1</v>
      </c>
      <c r="AA1639" s="30">
        <f>'30'!Z23</f>
        <v>4.8</v>
      </c>
      <c r="AB1639" s="30">
        <f>'30'!AA23</f>
        <v>1.7</v>
      </c>
      <c r="AC1639" s="30">
        <f>'30'!AB23</f>
        <v>0</v>
      </c>
      <c r="AD1639" s="30">
        <f>'30'!AC23</f>
        <v>0</v>
      </c>
      <c r="AE1639" s="30">
        <f>'30'!AD23</f>
        <v>0</v>
      </c>
      <c r="AF1639" s="30">
        <f>'30'!AE23</f>
        <v>0.6</v>
      </c>
      <c r="AG1639" s="30">
        <f>'30'!AF23</f>
        <v>0</v>
      </c>
      <c r="AH1639" s="30">
        <f>'30'!AG23</f>
        <v>0</v>
      </c>
      <c r="AI1639" s="30">
        <f>'30'!AH23</f>
        <v>0.6</v>
      </c>
      <c r="AJ1639" s="30">
        <f>'30'!AI23</f>
        <v>45</v>
      </c>
      <c r="AK1639" s="30">
        <f>'30'!AJ23</f>
        <v>45.6</v>
      </c>
      <c r="AL1639" s="30">
        <f>'30'!AK23</f>
        <v>104.28999999999999</v>
      </c>
      <c r="AM1639" s="30">
        <f>'30'!AL23</f>
        <v>109.49</v>
      </c>
      <c r="AN1639" s="30">
        <f>'30'!AM23</f>
        <v>63.889999999999993</v>
      </c>
      <c r="AO1639" s="30">
        <f>'30'!AN23</f>
        <v>0</v>
      </c>
      <c r="AP1639" s="30">
        <f>'30'!AO23</f>
        <v>0</v>
      </c>
      <c r="AQ1639" s="30">
        <f>'30'!AP23</f>
        <v>109.49</v>
      </c>
      <c r="AR1639" s="30">
        <f>'30'!AQ23</f>
        <v>31.837999999999994</v>
      </c>
      <c r="AS1639" s="30">
        <f>'30'!AR23</f>
        <v>0</v>
      </c>
      <c r="AT1639" s="30">
        <f>'30'!AS23</f>
        <v>45.6</v>
      </c>
      <c r="AU1639" s="30">
        <f>'30'!AT23</f>
        <v>90.527999999999992</v>
      </c>
      <c r="AV1639" s="30">
        <f>'30'!AU23</f>
        <v>136.12799999999999</v>
      </c>
      <c r="AW1639" s="30">
        <f>'30'!AV23</f>
        <v>0</v>
      </c>
      <c r="AX1639" s="30">
        <f>'30'!AW23</f>
        <v>10</v>
      </c>
      <c r="AY1639" s="30">
        <f>'30'!AX23</f>
        <v>200</v>
      </c>
      <c r="AZ1639" s="30">
        <f>'30'!AY23</f>
        <v>0</v>
      </c>
      <c r="BA1639" s="30">
        <f>'30'!AZ23</f>
        <v>18</v>
      </c>
      <c r="BB1639" s="30">
        <f>'30'!BA23</f>
        <v>20</v>
      </c>
      <c r="BC1639" s="30">
        <f>'30'!BB23</f>
        <v>248</v>
      </c>
      <c r="BD1639" s="30">
        <f>'30'!BC23</f>
        <v>235.6</v>
      </c>
      <c r="BE1639" s="30">
        <f>'30'!BD23</f>
        <v>14</v>
      </c>
      <c r="BF1639" s="30">
        <f>'30'!BE23</f>
        <v>15</v>
      </c>
      <c r="BG1639" s="30">
        <f>'30'!BF23</f>
        <v>8</v>
      </c>
      <c r="BH1639" s="30">
        <f>'30'!BG23</f>
        <v>9</v>
      </c>
      <c r="BI1639" s="30">
        <f>'30'!BH23</f>
        <v>1</v>
      </c>
      <c r="BJ1639" s="30">
        <f>'30'!BI23</f>
        <v>47</v>
      </c>
      <c r="BK1639" s="30">
        <f>'30'!BJ23</f>
        <v>188.6</v>
      </c>
      <c r="BL1639" s="30">
        <f>'30'!BK23</f>
        <v>90.527999999999992</v>
      </c>
      <c r="BM1639" s="30">
        <f>'30'!BL23</f>
        <v>98.072000000000003</v>
      </c>
    </row>
    <row r="1640" spans="1:65">
      <c r="A1640" s="78">
        <f>'30'!A24</f>
        <v>42916</v>
      </c>
      <c r="B1640" s="82" t="str">
        <f t="shared" si="25"/>
        <v>07:00:00</v>
      </c>
      <c r="C1640" s="30" t="str">
        <f>'30'!B24</f>
        <v>07H00</v>
      </c>
      <c r="D1640" s="30">
        <f>'30'!C24</f>
        <v>612</v>
      </c>
      <c r="E1640" s="30">
        <f>'30'!D24</f>
        <v>540</v>
      </c>
      <c r="F1640" s="30">
        <f>'30'!E24</f>
        <v>466</v>
      </c>
      <c r="G1640" s="30">
        <f>'30'!F24</f>
        <v>40</v>
      </c>
      <c r="H1640" s="30">
        <f>'30'!G24</f>
        <v>0</v>
      </c>
      <c r="I1640" s="30">
        <f>'30'!H24</f>
        <v>16</v>
      </c>
      <c r="J1640" s="30">
        <f>'30'!I24</f>
        <v>1618</v>
      </c>
      <c r="K1640" s="30">
        <f>'30'!J24</f>
        <v>56</v>
      </c>
      <c r="L1640" s="30">
        <f>'30'!K24</f>
        <v>294</v>
      </c>
      <c r="M1640" s="30">
        <f>'30'!L24</f>
        <v>368</v>
      </c>
      <c r="N1640" s="30">
        <f>'30'!M24</f>
        <v>330</v>
      </c>
      <c r="O1640" s="30">
        <f>'30'!N24</f>
        <v>0</v>
      </c>
      <c r="P1640" s="30">
        <f>'30'!O24</f>
        <v>10</v>
      </c>
      <c r="Q1640" s="30">
        <f>'30'!P24</f>
        <v>13</v>
      </c>
      <c r="R1640" s="30">
        <f>'30'!Q24</f>
        <v>12</v>
      </c>
      <c r="S1640" s="30">
        <f>'30'!R24</f>
        <v>0</v>
      </c>
      <c r="T1640" s="30">
        <f>'30'!S24</f>
        <v>992</v>
      </c>
      <c r="U1640" s="30">
        <f>'30'!T24</f>
        <v>35</v>
      </c>
      <c r="V1640" s="30">
        <f>'30'!U24</f>
        <v>91</v>
      </c>
      <c r="W1640" s="30">
        <f>'30'!V24</f>
        <v>3.79</v>
      </c>
      <c r="X1640" s="30">
        <f>'30'!W24</f>
        <v>3.5</v>
      </c>
      <c r="Y1640" s="30">
        <f>'30'!X24</f>
        <v>4</v>
      </c>
      <c r="Z1640" s="30">
        <f>'30'!Y24</f>
        <v>2.7</v>
      </c>
      <c r="AA1640" s="30">
        <f>'30'!Z24</f>
        <v>4.5</v>
      </c>
      <c r="AB1640" s="30">
        <f>'30'!AA24</f>
        <v>1.8</v>
      </c>
      <c r="AC1640" s="30">
        <f>'30'!AB24</f>
        <v>0</v>
      </c>
      <c r="AD1640" s="30">
        <f>'30'!AC24</f>
        <v>0</v>
      </c>
      <c r="AE1640" s="30">
        <f>'30'!AD24</f>
        <v>0</v>
      </c>
      <c r="AF1640" s="30">
        <f>'30'!AE24</f>
        <v>0.55000000000000004</v>
      </c>
      <c r="AG1640" s="30">
        <f>'30'!AF24</f>
        <v>0</v>
      </c>
      <c r="AH1640" s="30">
        <f>'30'!AG24</f>
        <v>0</v>
      </c>
      <c r="AI1640" s="30">
        <f>'30'!AH24</f>
        <v>0.55000000000000004</v>
      </c>
      <c r="AJ1640" s="30">
        <f>'30'!AI24</f>
        <v>45</v>
      </c>
      <c r="AK1640" s="30">
        <f>'30'!AJ24</f>
        <v>45.55</v>
      </c>
      <c r="AL1640" s="30">
        <f>'30'!AK24</f>
        <v>106.54</v>
      </c>
      <c r="AM1640" s="30">
        <f>'30'!AL24</f>
        <v>111.84</v>
      </c>
      <c r="AN1640" s="30">
        <f>'30'!AM24</f>
        <v>66.290000000000006</v>
      </c>
      <c r="AO1640" s="30">
        <f>'30'!AN24</f>
        <v>0</v>
      </c>
      <c r="AP1640" s="30">
        <f>'30'!AO24</f>
        <v>0</v>
      </c>
      <c r="AQ1640" s="30">
        <f>'30'!AP24</f>
        <v>111.84</v>
      </c>
      <c r="AR1640" s="30">
        <f>'30'!AQ24</f>
        <v>37.745999999999995</v>
      </c>
      <c r="AS1640" s="30">
        <f>'30'!AR24</f>
        <v>0</v>
      </c>
      <c r="AT1640" s="30">
        <f>'30'!AS24</f>
        <v>45.55</v>
      </c>
      <c r="AU1640" s="30">
        <f>'30'!AT24</f>
        <v>98.73599999999999</v>
      </c>
      <c r="AV1640" s="30">
        <f>'30'!AU24</f>
        <v>144.286</v>
      </c>
      <c r="AW1640" s="30">
        <f>'30'!AV24</f>
        <v>0</v>
      </c>
      <c r="AX1640" s="30">
        <f>'30'!AW24</f>
        <v>10</v>
      </c>
      <c r="AY1640" s="30">
        <f>'30'!AX24</f>
        <v>200</v>
      </c>
      <c r="AZ1640" s="30">
        <f>'30'!AY24</f>
        <v>0</v>
      </c>
      <c r="BA1640" s="30">
        <f>'30'!AZ24</f>
        <v>36</v>
      </c>
      <c r="BB1640" s="30">
        <f>'30'!BA24</f>
        <v>20</v>
      </c>
      <c r="BC1640" s="30">
        <f>'30'!BB24</f>
        <v>266</v>
      </c>
      <c r="BD1640" s="30">
        <f>'30'!BC24</f>
        <v>252.7</v>
      </c>
      <c r="BE1640" s="30">
        <f>'30'!BD24</f>
        <v>14</v>
      </c>
      <c r="BF1640" s="30">
        <f>'30'!BE24</f>
        <v>15</v>
      </c>
      <c r="BG1640" s="30">
        <f>'30'!BF24</f>
        <v>8</v>
      </c>
      <c r="BH1640" s="30">
        <f>'30'!BG24</f>
        <v>9</v>
      </c>
      <c r="BI1640" s="30">
        <f>'30'!BH24</f>
        <v>1</v>
      </c>
      <c r="BJ1640" s="30">
        <f>'30'!BI24</f>
        <v>47</v>
      </c>
      <c r="BK1640" s="30">
        <f>'30'!BJ24</f>
        <v>205.7</v>
      </c>
      <c r="BL1640" s="30">
        <f>'30'!BK24</f>
        <v>98.73599999999999</v>
      </c>
      <c r="BM1640" s="30">
        <f>'30'!BL24</f>
        <v>106.964</v>
      </c>
    </row>
    <row r="1641" spans="1:65">
      <c r="A1641" s="78">
        <f>'30'!A25</f>
        <v>42916</v>
      </c>
      <c r="B1641" s="82" t="str">
        <f t="shared" si="25"/>
        <v>07:30:00</v>
      </c>
      <c r="C1641" s="30" t="str">
        <f>'30'!B25</f>
        <v>07H30</v>
      </c>
      <c r="D1641" s="30">
        <f>'30'!C25</f>
        <v>640</v>
      </c>
      <c r="E1641" s="30">
        <f>'30'!D25</f>
        <v>588</v>
      </c>
      <c r="F1641" s="30">
        <f>'30'!E25</f>
        <v>501</v>
      </c>
      <c r="G1641" s="30">
        <f>'30'!F25</f>
        <v>42</v>
      </c>
      <c r="H1641" s="30">
        <f>'30'!G25</f>
        <v>0</v>
      </c>
      <c r="I1641" s="30">
        <f>'30'!H25</f>
        <v>17</v>
      </c>
      <c r="J1641" s="30">
        <f>'30'!I25</f>
        <v>1729</v>
      </c>
      <c r="K1641" s="30">
        <f>'30'!J25</f>
        <v>59</v>
      </c>
      <c r="L1641" s="30">
        <f>'30'!K25</f>
        <v>311</v>
      </c>
      <c r="M1641" s="30">
        <f>'30'!L25</f>
        <v>390</v>
      </c>
      <c r="N1641" s="30">
        <f>'30'!M25</f>
        <v>350</v>
      </c>
      <c r="O1641" s="30">
        <f>'30'!N25</f>
        <v>0</v>
      </c>
      <c r="P1641" s="30">
        <f>'30'!O25</f>
        <v>11</v>
      </c>
      <c r="Q1641" s="30">
        <f>'30'!P25</f>
        <v>14</v>
      </c>
      <c r="R1641" s="30">
        <f>'30'!Q25</f>
        <v>13</v>
      </c>
      <c r="S1641" s="30">
        <f>'30'!R25</f>
        <v>0</v>
      </c>
      <c r="T1641" s="30">
        <f>'30'!S25</f>
        <v>1051</v>
      </c>
      <c r="U1641" s="30">
        <f>'30'!T25</f>
        <v>38</v>
      </c>
      <c r="V1641" s="30">
        <f>'30'!U25</f>
        <v>97</v>
      </c>
      <c r="W1641" s="30">
        <f>'30'!V25</f>
        <v>3.79</v>
      </c>
      <c r="X1641" s="30">
        <f>'30'!W25</f>
        <v>3.5</v>
      </c>
      <c r="Y1641" s="30">
        <f>'30'!X25</f>
        <v>3.7</v>
      </c>
      <c r="Z1641" s="30">
        <f>'30'!Y25</f>
        <v>2.7</v>
      </c>
      <c r="AA1641" s="30">
        <f>'30'!Z25</f>
        <v>4.5</v>
      </c>
      <c r="AB1641" s="30">
        <f>'30'!AA25</f>
        <v>1.8</v>
      </c>
      <c r="AC1641" s="30">
        <f>'30'!AB25</f>
        <v>0</v>
      </c>
      <c r="AD1641" s="30">
        <f>'30'!AC25</f>
        <v>0</v>
      </c>
      <c r="AE1641" s="30">
        <f>'30'!AD25</f>
        <v>0</v>
      </c>
      <c r="AF1641" s="30">
        <f>'30'!AE25</f>
        <v>0.55000000000000004</v>
      </c>
      <c r="AG1641" s="30">
        <f>'30'!AF25</f>
        <v>0</v>
      </c>
      <c r="AH1641" s="30">
        <f>'30'!AG25</f>
        <v>0</v>
      </c>
      <c r="AI1641" s="30">
        <f>'30'!AH25</f>
        <v>0.55000000000000004</v>
      </c>
      <c r="AJ1641" s="30">
        <f>'30'!AI25</f>
        <v>45</v>
      </c>
      <c r="AK1641" s="30">
        <f>'30'!AJ25</f>
        <v>45.55</v>
      </c>
      <c r="AL1641" s="30">
        <f>'30'!AK25</f>
        <v>112.24000000000001</v>
      </c>
      <c r="AM1641" s="30">
        <f>'30'!AL25</f>
        <v>117.54</v>
      </c>
      <c r="AN1641" s="30">
        <f>'30'!AM25</f>
        <v>71.990000000000009</v>
      </c>
      <c r="AO1641" s="30">
        <f>'30'!AN25</f>
        <v>0</v>
      </c>
      <c r="AP1641" s="30">
        <f>'30'!AO25</f>
        <v>0</v>
      </c>
      <c r="AQ1641" s="30">
        <f>'30'!AP25</f>
        <v>117.54</v>
      </c>
      <c r="AR1641" s="30">
        <f>'30'!AQ25</f>
        <v>32.045999999999992</v>
      </c>
      <c r="AS1641" s="30">
        <f>'30'!AR25</f>
        <v>0</v>
      </c>
      <c r="AT1641" s="30">
        <f>'30'!AS25</f>
        <v>45.55</v>
      </c>
      <c r="AU1641" s="30">
        <f>'30'!AT25</f>
        <v>98.73599999999999</v>
      </c>
      <c r="AV1641" s="30">
        <f>'30'!AU25</f>
        <v>144.286</v>
      </c>
      <c r="AW1641" s="30">
        <f>'30'!AV25</f>
        <v>0</v>
      </c>
      <c r="AX1641" s="30">
        <f>'30'!AW25</f>
        <v>10</v>
      </c>
      <c r="AY1641" s="30">
        <f>'30'!AX25</f>
        <v>200</v>
      </c>
      <c r="AZ1641" s="30">
        <f>'30'!AY25</f>
        <v>0</v>
      </c>
      <c r="BA1641" s="30">
        <f>'30'!AZ25</f>
        <v>36</v>
      </c>
      <c r="BB1641" s="30">
        <f>'30'!BA25</f>
        <v>20</v>
      </c>
      <c r="BC1641" s="30">
        <f>'30'!BB25</f>
        <v>266</v>
      </c>
      <c r="BD1641" s="30">
        <f>'30'!BC25</f>
        <v>252.7</v>
      </c>
      <c r="BE1641" s="30">
        <f>'30'!BD25</f>
        <v>14</v>
      </c>
      <c r="BF1641" s="30">
        <f>'30'!BE25</f>
        <v>15</v>
      </c>
      <c r="BG1641" s="30">
        <f>'30'!BF25</f>
        <v>8</v>
      </c>
      <c r="BH1641" s="30">
        <f>'30'!BG25</f>
        <v>9</v>
      </c>
      <c r="BI1641" s="30">
        <f>'30'!BH25</f>
        <v>1</v>
      </c>
      <c r="BJ1641" s="30">
        <f>'30'!BI25</f>
        <v>47</v>
      </c>
      <c r="BK1641" s="30">
        <f>'30'!BJ25</f>
        <v>205.7</v>
      </c>
      <c r="BL1641" s="30">
        <f>'30'!BK25</f>
        <v>98.73599999999999</v>
      </c>
      <c r="BM1641" s="30">
        <f>'30'!BL25</f>
        <v>106.964</v>
      </c>
    </row>
    <row r="1642" spans="1:65">
      <c r="A1642" s="78">
        <f>'30'!A26</f>
        <v>42916</v>
      </c>
      <c r="B1642" s="82" t="str">
        <f t="shared" si="25"/>
        <v>08:00:00</v>
      </c>
      <c r="C1642" s="30" t="str">
        <f>'30'!B26</f>
        <v>08H00</v>
      </c>
      <c r="D1642" s="30">
        <f>'30'!C26</f>
        <v>716</v>
      </c>
      <c r="E1642" s="30">
        <f>'30'!D26</f>
        <v>652</v>
      </c>
      <c r="F1642" s="30">
        <f>'30'!E26</f>
        <v>541</v>
      </c>
      <c r="G1642" s="30">
        <f>'30'!F26</f>
        <v>47</v>
      </c>
      <c r="H1642" s="30">
        <f>'30'!G26</f>
        <v>0</v>
      </c>
      <c r="I1642" s="30">
        <f>'30'!H26</f>
        <v>18</v>
      </c>
      <c r="J1642" s="30">
        <f>'30'!I26</f>
        <v>1909</v>
      </c>
      <c r="K1642" s="30">
        <f>'30'!J26</f>
        <v>65</v>
      </c>
      <c r="L1642" s="30">
        <f>'30'!K26</f>
        <v>319</v>
      </c>
      <c r="M1642" s="30">
        <f>'30'!L26</f>
        <v>423</v>
      </c>
      <c r="N1642" s="30">
        <f>'30'!M26</f>
        <v>360</v>
      </c>
      <c r="O1642" s="30">
        <f>'30'!N26</f>
        <v>0</v>
      </c>
      <c r="P1642" s="30">
        <f>'30'!O26</f>
        <v>11</v>
      </c>
      <c r="Q1642" s="30">
        <f>'30'!P26</f>
        <v>15</v>
      </c>
      <c r="R1642" s="30">
        <f>'30'!Q26</f>
        <v>13</v>
      </c>
      <c r="S1642" s="30">
        <f>'30'!R26</f>
        <v>0</v>
      </c>
      <c r="T1642" s="30">
        <f>'30'!S26</f>
        <v>1102</v>
      </c>
      <c r="U1642" s="30">
        <f>'30'!T26</f>
        <v>39</v>
      </c>
      <c r="V1642" s="30">
        <f>'30'!U26</f>
        <v>104</v>
      </c>
      <c r="W1642" s="30">
        <f>'30'!V26</f>
        <v>4.43</v>
      </c>
      <c r="X1642" s="30">
        <f>'30'!W26</f>
        <v>3.5</v>
      </c>
      <c r="Y1642" s="30">
        <f>'30'!X26</f>
        <v>4.5</v>
      </c>
      <c r="Z1642" s="30">
        <f>'30'!Y26</f>
        <v>2.8</v>
      </c>
      <c r="AA1642" s="30">
        <f>'30'!Z26</f>
        <v>5.0999999999999996</v>
      </c>
      <c r="AB1642" s="30">
        <f>'30'!AA26</f>
        <v>2</v>
      </c>
      <c r="AC1642" s="30">
        <f>'30'!AB26</f>
        <v>0</v>
      </c>
      <c r="AD1642" s="30">
        <f>'30'!AC26</f>
        <v>0</v>
      </c>
      <c r="AE1642" s="30">
        <f>'30'!AD26</f>
        <v>0</v>
      </c>
      <c r="AF1642" s="30">
        <f>'30'!AE26</f>
        <v>0.75</v>
      </c>
      <c r="AG1642" s="30">
        <f>'30'!AF26</f>
        <v>0</v>
      </c>
      <c r="AH1642" s="30">
        <f>'30'!AG26</f>
        <v>0</v>
      </c>
      <c r="AI1642" s="30">
        <f>'30'!AH26</f>
        <v>0.75</v>
      </c>
      <c r="AJ1642" s="30">
        <f>'30'!AI26</f>
        <v>45</v>
      </c>
      <c r="AK1642" s="30">
        <f>'30'!AJ26</f>
        <v>45.75</v>
      </c>
      <c r="AL1642" s="30">
        <f>'30'!AK26</f>
        <v>121.58</v>
      </c>
      <c r="AM1642" s="30">
        <f>'30'!AL26</f>
        <v>127.08</v>
      </c>
      <c r="AN1642" s="30">
        <f>'30'!AM26</f>
        <v>81.33</v>
      </c>
      <c r="AO1642" s="30">
        <f>'30'!AN26</f>
        <v>0</v>
      </c>
      <c r="AP1642" s="30">
        <f>'30'!AO26</f>
        <v>0</v>
      </c>
      <c r="AQ1642" s="30">
        <f>'30'!AP26</f>
        <v>127.08</v>
      </c>
      <c r="AR1642" s="30">
        <f>'30'!AQ26</f>
        <v>22.905999999999992</v>
      </c>
      <c r="AS1642" s="30">
        <f>'30'!AR26</f>
        <v>0</v>
      </c>
      <c r="AT1642" s="30">
        <f>'30'!AS26</f>
        <v>45.75</v>
      </c>
      <c r="AU1642" s="30">
        <f>'30'!AT26</f>
        <v>98.73599999999999</v>
      </c>
      <c r="AV1642" s="30">
        <f>'30'!AU26</f>
        <v>144.48599999999999</v>
      </c>
      <c r="AW1642" s="30">
        <f>'30'!AV26</f>
        <v>0</v>
      </c>
      <c r="AX1642" s="30">
        <f>'30'!AW26</f>
        <v>10</v>
      </c>
      <c r="AY1642" s="30">
        <f>'30'!AX26</f>
        <v>200</v>
      </c>
      <c r="AZ1642" s="30">
        <f>'30'!AY26</f>
        <v>0</v>
      </c>
      <c r="BA1642" s="30">
        <f>'30'!AZ26</f>
        <v>36</v>
      </c>
      <c r="BB1642" s="30">
        <f>'30'!BA26</f>
        <v>20</v>
      </c>
      <c r="BC1642" s="30">
        <f>'30'!BB26</f>
        <v>266</v>
      </c>
      <c r="BD1642" s="30">
        <f>'30'!BC26</f>
        <v>252.7</v>
      </c>
      <c r="BE1642" s="30">
        <f>'30'!BD26</f>
        <v>14</v>
      </c>
      <c r="BF1642" s="30">
        <f>'30'!BE26</f>
        <v>15</v>
      </c>
      <c r="BG1642" s="30">
        <f>'30'!BF26</f>
        <v>8</v>
      </c>
      <c r="BH1642" s="30">
        <f>'30'!BG26</f>
        <v>9</v>
      </c>
      <c r="BI1642" s="30">
        <f>'30'!BH26</f>
        <v>1</v>
      </c>
      <c r="BJ1642" s="30">
        <f>'30'!BI26</f>
        <v>47</v>
      </c>
      <c r="BK1642" s="30">
        <f>'30'!BJ26</f>
        <v>205.7</v>
      </c>
      <c r="BL1642" s="30">
        <f>'30'!BK26</f>
        <v>98.73599999999999</v>
      </c>
      <c r="BM1642" s="30">
        <f>'30'!BL26</f>
        <v>106.964</v>
      </c>
    </row>
    <row r="1643" spans="1:65">
      <c r="A1643" s="78">
        <f>'30'!A27</f>
        <v>42916</v>
      </c>
      <c r="B1643" s="82" t="str">
        <f t="shared" si="25"/>
        <v>08:30:00</v>
      </c>
      <c r="C1643" s="30" t="str">
        <f>'30'!B27</f>
        <v>08H30</v>
      </c>
      <c r="D1643" s="30">
        <f>'30'!C27</f>
        <v>800</v>
      </c>
      <c r="E1643" s="30">
        <f>'30'!D27</f>
        <v>695</v>
      </c>
      <c r="F1643" s="30">
        <f>'30'!E27</f>
        <v>588</v>
      </c>
      <c r="G1643" s="30">
        <f>'30'!F27</f>
        <v>50</v>
      </c>
      <c r="H1643" s="30">
        <f>'30'!G27</f>
        <v>0</v>
      </c>
      <c r="I1643" s="30">
        <f>'30'!H27</f>
        <v>19</v>
      </c>
      <c r="J1643" s="30">
        <f>'30'!I27</f>
        <v>2083</v>
      </c>
      <c r="K1643" s="30">
        <f>'30'!J27</f>
        <v>69</v>
      </c>
      <c r="L1643" s="30">
        <f>'30'!K27</f>
        <v>337</v>
      </c>
      <c r="M1643" s="30">
        <f>'30'!L27</f>
        <v>416</v>
      </c>
      <c r="N1643" s="30">
        <f>'30'!M27</f>
        <v>350</v>
      </c>
      <c r="O1643" s="30">
        <f>'30'!N27</f>
        <v>0</v>
      </c>
      <c r="P1643" s="30">
        <f>'30'!O27</f>
        <v>12</v>
      </c>
      <c r="Q1643" s="30">
        <f>'30'!P27</f>
        <v>15</v>
      </c>
      <c r="R1643" s="30">
        <f>'30'!Q27</f>
        <v>13</v>
      </c>
      <c r="S1643" s="30">
        <f>'30'!R27</f>
        <v>0</v>
      </c>
      <c r="T1643" s="30">
        <f>'30'!S27</f>
        <v>1103</v>
      </c>
      <c r="U1643" s="30">
        <f>'30'!T27</f>
        <v>40</v>
      </c>
      <c r="V1643" s="30">
        <f>'30'!U27</f>
        <v>109</v>
      </c>
      <c r="W1643" s="30">
        <f>'30'!V27</f>
        <v>4.43</v>
      </c>
      <c r="X1643" s="30">
        <f>'30'!W27</f>
        <v>3.5</v>
      </c>
      <c r="Y1643" s="30">
        <f>'30'!X27</f>
        <v>4.5</v>
      </c>
      <c r="Z1643" s="30">
        <f>'30'!Y27</f>
        <v>2.8</v>
      </c>
      <c r="AA1643" s="30">
        <f>'30'!Z27</f>
        <v>5.0999999999999996</v>
      </c>
      <c r="AB1643" s="30">
        <f>'30'!AA27</f>
        <v>2</v>
      </c>
      <c r="AC1643" s="30">
        <f>'30'!AB27</f>
        <v>0</v>
      </c>
      <c r="AD1643" s="30">
        <f>'30'!AC27</f>
        <v>0</v>
      </c>
      <c r="AE1643" s="30">
        <f>'30'!AD27</f>
        <v>0</v>
      </c>
      <c r="AF1643" s="30">
        <f>'30'!AE27</f>
        <v>0.75</v>
      </c>
      <c r="AG1643" s="30">
        <f>'30'!AF27</f>
        <v>0</v>
      </c>
      <c r="AH1643" s="30">
        <f>'30'!AG27</f>
        <v>0</v>
      </c>
      <c r="AI1643" s="30">
        <f>'30'!AH27</f>
        <v>0.75</v>
      </c>
      <c r="AJ1643" s="30">
        <f>'30'!AI27</f>
        <v>45</v>
      </c>
      <c r="AK1643" s="30">
        <f>'30'!AJ27</f>
        <v>45.75</v>
      </c>
      <c r="AL1643" s="30">
        <f>'30'!AK27</f>
        <v>126.58</v>
      </c>
      <c r="AM1643" s="30">
        <f>'30'!AL27</f>
        <v>132.07999999999998</v>
      </c>
      <c r="AN1643" s="30">
        <f>'30'!AM27</f>
        <v>86.329999999999984</v>
      </c>
      <c r="AO1643" s="30">
        <f>'30'!AN27</f>
        <v>0</v>
      </c>
      <c r="AP1643" s="30">
        <f>'30'!AO27</f>
        <v>0</v>
      </c>
      <c r="AQ1643" s="30">
        <f>'30'!AP27</f>
        <v>132.07999999999998</v>
      </c>
      <c r="AR1643" s="30">
        <f>'30'!AQ27</f>
        <v>17.905999999999992</v>
      </c>
      <c r="AS1643" s="30">
        <f>'30'!AR27</f>
        <v>0</v>
      </c>
      <c r="AT1643" s="30">
        <f>'30'!AS27</f>
        <v>45.75</v>
      </c>
      <c r="AU1643" s="30">
        <f>'30'!AT27</f>
        <v>98.73599999999999</v>
      </c>
      <c r="AV1643" s="30">
        <f>'30'!AU27</f>
        <v>144.48599999999999</v>
      </c>
      <c r="AW1643" s="30">
        <f>'30'!AV27</f>
        <v>0</v>
      </c>
      <c r="AX1643" s="30">
        <f>'30'!AW27</f>
        <v>10</v>
      </c>
      <c r="AY1643" s="30">
        <f>'30'!AX27</f>
        <v>200</v>
      </c>
      <c r="AZ1643" s="30">
        <f>'30'!AY27</f>
        <v>0</v>
      </c>
      <c r="BA1643" s="30">
        <f>'30'!AZ27</f>
        <v>36</v>
      </c>
      <c r="BB1643" s="30">
        <f>'30'!BA27</f>
        <v>20</v>
      </c>
      <c r="BC1643" s="30">
        <f>'30'!BB27</f>
        <v>266</v>
      </c>
      <c r="BD1643" s="30">
        <f>'30'!BC27</f>
        <v>252.7</v>
      </c>
      <c r="BE1643" s="30">
        <f>'30'!BD27</f>
        <v>14</v>
      </c>
      <c r="BF1643" s="30">
        <f>'30'!BE27</f>
        <v>15</v>
      </c>
      <c r="BG1643" s="30">
        <f>'30'!BF27</f>
        <v>8</v>
      </c>
      <c r="BH1643" s="30">
        <f>'30'!BG27</f>
        <v>9</v>
      </c>
      <c r="BI1643" s="30">
        <f>'30'!BH27</f>
        <v>1</v>
      </c>
      <c r="BJ1643" s="30">
        <f>'30'!BI27</f>
        <v>47</v>
      </c>
      <c r="BK1643" s="30">
        <f>'30'!BJ27</f>
        <v>205.7</v>
      </c>
      <c r="BL1643" s="30">
        <f>'30'!BK27</f>
        <v>98.73599999999999</v>
      </c>
      <c r="BM1643" s="30">
        <f>'30'!BL27</f>
        <v>106.964</v>
      </c>
    </row>
    <row r="1644" spans="1:65">
      <c r="A1644" s="78">
        <f>'30'!A28</f>
        <v>42916</v>
      </c>
      <c r="B1644" s="82" t="str">
        <f t="shared" si="25"/>
        <v>09:00:00</v>
      </c>
      <c r="C1644" s="30" t="str">
        <f>'30'!B28</f>
        <v>09H00</v>
      </c>
      <c r="D1644" s="30">
        <f>'30'!C28</f>
        <v>822</v>
      </c>
      <c r="E1644" s="30">
        <f>'30'!D29</f>
        <v>730</v>
      </c>
      <c r="F1644" s="30">
        <f>'30'!E28</f>
        <v>594</v>
      </c>
      <c r="G1644" s="30">
        <f>'30'!F28</f>
        <v>53</v>
      </c>
      <c r="H1644" s="30">
        <f>'30'!G28</f>
        <v>0</v>
      </c>
      <c r="I1644" s="30">
        <f>'30'!H28</f>
        <v>20</v>
      </c>
      <c r="J1644" s="30">
        <f>'30'!I28</f>
        <v>2132</v>
      </c>
      <c r="K1644" s="30">
        <f>'30'!J28</f>
        <v>73</v>
      </c>
      <c r="L1644" s="30">
        <f>'30'!K28</f>
        <v>352</v>
      </c>
      <c r="M1644" s="30">
        <f>'30'!L28</f>
        <v>428</v>
      </c>
      <c r="N1644" s="30">
        <f>'30'!M28</f>
        <v>360</v>
      </c>
      <c r="O1644" s="30">
        <f>'30'!N28</f>
        <v>0</v>
      </c>
      <c r="P1644" s="30">
        <f>'30'!O28</f>
        <v>13</v>
      </c>
      <c r="Q1644" s="30">
        <f>'30'!P28</f>
        <v>15</v>
      </c>
      <c r="R1644" s="30">
        <f>'30'!Q28</f>
        <v>13</v>
      </c>
      <c r="S1644" s="30">
        <f>'30'!R28</f>
        <v>0</v>
      </c>
      <c r="T1644" s="30">
        <f>'30'!S28</f>
        <v>1140</v>
      </c>
      <c r="U1644" s="30">
        <f>'30'!T28</f>
        <v>41</v>
      </c>
      <c r="V1644" s="30">
        <f>'30'!U28</f>
        <v>114</v>
      </c>
      <c r="W1644" s="30">
        <f>'30'!V28</f>
        <v>4.43</v>
      </c>
      <c r="X1644" s="30">
        <f>'30'!W28</f>
        <v>3.5</v>
      </c>
      <c r="Y1644" s="30">
        <f>'30'!X28</f>
        <v>5.5</v>
      </c>
      <c r="Z1644" s="30">
        <f>'30'!Y28</f>
        <v>2.9</v>
      </c>
      <c r="AA1644" s="30">
        <f>'30'!Z28</f>
        <v>5.3</v>
      </c>
      <c r="AB1644" s="30">
        <f>'30'!AA28</f>
        <v>2.2999999999999998</v>
      </c>
      <c r="AC1644" s="30">
        <f>'30'!AB28</f>
        <v>0</v>
      </c>
      <c r="AD1644" s="30">
        <f>'30'!AC28</f>
        <v>0</v>
      </c>
      <c r="AE1644" s="30">
        <f>'30'!AD28</f>
        <v>0</v>
      </c>
      <c r="AF1644" s="30">
        <f>'30'!AE28</f>
        <v>0.8</v>
      </c>
      <c r="AG1644" s="30">
        <f>'30'!AF28</f>
        <v>0</v>
      </c>
      <c r="AH1644" s="30">
        <f>'30'!AG28</f>
        <v>0</v>
      </c>
      <c r="AI1644" s="30">
        <f>'30'!AH28</f>
        <v>0.8</v>
      </c>
      <c r="AJ1644" s="30">
        <f>'30'!AI28</f>
        <v>45</v>
      </c>
      <c r="AK1644" s="30">
        <f>'30'!AJ28</f>
        <v>45.8</v>
      </c>
      <c r="AL1644" s="30">
        <f>'30'!AK28</f>
        <v>132.93000000000004</v>
      </c>
      <c r="AM1644" s="30">
        <f>'30'!AL28</f>
        <v>138.73000000000005</v>
      </c>
      <c r="AN1644" s="30">
        <f>'30'!AM28</f>
        <v>92.930000000000049</v>
      </c>
      <c r="AO1644" s="30">
        <f>'30'!AN28</f>
        <v>0</v>
      </c>
      <c r="AP1644" s="30">
        <f>'30'!AO28</f>
        <v>0</v>
      </c>
      <c r="AQ1644" s="30">
        <f>'30'!AP28</f>
        <v>138.73000000000005</v>
      </c>
      <c r="AR1644" s="30">
        <f>'30'!AQ28</f>
        <v>11.605999999999966</v>
      </c>
      <c r="AS1644" s="30">
        <f>'30'!AR28</f>
        <v>0</v>
      </c>
      <c r="AT1644" s="30">
        <f>'30'!AS28</f>
        <v>45.8</v>
      </c>
      <c r="AU1644" s="30">
        <f>'30'!AT28</f>
        <v>98.73599999999999</v>
      </c>
      <c r="AV1644" s="30">
        <f>'30'!AU28</f>
        <v>144.536</v>
      </c>
      <c r="AW1644" s="30">
        <f>'30'!AV28</f>
        <v>0</v>
      </c>
      <c r="AX1644" s="30">
        <f>'30'!AW28</f>
        <v>10</v>
      </c>
      <c r="AY1644" s="30">
        <f>'30'!AX28</f>
        <v>200</v>
      </c>
      <c r="AZ1644" s="30">
        <f>'30'!AY28</f>
        <v>0</v>
      </c>
      <c r="BA1644" s="30">
        <f>'30'!AZ28</f>
        <v>36</v>
      </c>
      <c r="BB1644" s="30">
        <f>'30'!BA28</f>
        <v>20</v>
      </c>
      <c r="BC1644" s="30">
        <f>'30'!BB28</f>
        <v>266</v>
      </c>
      <c r="BD1644" s="30">
        <f>'30'!BC28</f>
        <v>252.7</v>
      </c>
      <c r="BE1644" s="30">
        <f>'30'!BD28</f>
        <v>14</v>
      </c>
      <c r="BF1644" s="30">
        <f>'30'!BE28</f>
        <v>15</v>
      </c>
      <c r="BG1644" s="30">
        <f>'30'!BF28</f>
        <v>8</v>
      </c>
      <c r="BH1644" s="30">
        <f>'30'!BG28</f>
        <v>9</v>
      </c>
      <c r="BI1644" s="30">
        <f>'30'!BH28</f>
        <v>1</v>
      </c>
      <c r="BJ1644" s="30">
        <f>'30'!BI28</f>
        <v>47</v>
      </c>
      <c r="BK1644" s="30">
        <f>'30'!BJ28</f>
        <v>205.7</v>
      </c>
      <c r="BL1644" s="30">
        <f>'30'!BK28</f>
        <v>98.73599999999999</v>
      </c>
      <c r="BM1644" s="30">
        <f>'30'!BL28</f>
        <v>106.964</v>
      </c>
    </row>
    <row r="1645" spans="1:65">
      <c r="A1645" s="78">
        <f>'30'!A29</f>
        <v>42916</v>
      </c>
      <c r="B1645" s="82" t="str">
        <f t="shared" si="25"/>
        <v>09:30:00</v>
      </c>
      <c r="C1645" s="30" t="str">
        <f>'30'!B29</f>
        <v>09H30</v>
      </c>
      <c r="D1645" s="30">
        <f>'30'!C29</f>
        <v>833</v>
      </c>
      <c r="E1645" s="30">
        <f>'30'!D30</f>
        <v>739</v>
      </c>
      <c r="F1645" s="30">
        <f>'30'!E29</f>
        <v>607</v>
      </c>
      <c r="G1645" s="30">
        <f>'30'!F29</f>
        <v>54</v>
      </c>
      <c r="H1645" s="30">
        <f>'30'!G29</f>
        <v>0</v>
      </c>
      <c r="I1645" s="30">
        <f>'30'!H29</f>
        <v>20</v>
      </c>
      <c r="J1645" s="30">
        <f>'30'!I29</f>
        <v>2170</v>
      </c>
      <c r="K1645" s="30">
        <f>'30'!J29</f>
        <v>74</v>
      </c>
      <c r="L1645" s="30">
        <f>'30'!K29</f>
        <v>362</v>
      </c>
      <c r="M1645" s="30">
        <f>'30'!L29</f>
        <v>420</v>
      </c>
      <c r="N1645" s="30">
        <f>'30'!M29</f>
        <v>370</v>
      </c>
      <c r="O1645" s="30">
        <f>'30'!N29</f>
        <v>0</v>
      </c>
      <c r="P1645" s="30">
        <f>'30'!O29</f>
        <v>13</v>
      </c>
      <c r="Q1645" s="30">
        <f>'30'!P29</f>
        <v>15</v>
      </c>
      <c r="R1645" s="30">
        <f>'30'!Q29</f>
        <v>13</v>
      </c>
      <c r="S1645" s="30">
        <f>'30'!R29</f>
        <v>0</v>
      </c>
      <c r="T1645" s="30">
        <f>'30'!S29</f>
        <v>1152</v>
      </c>
      <c r="U1645" s="30">
        <f>'30'!T29</f>
        <v>41</v>
      </c>
      <c r="V1645" s="30">
        <f>'30'!U29</f>
        <v>115</v>
      </c>
      <c r="W1645" s="30">
        <f>'30'!V29</f>
        <v>4.43</v>
      </c>
      <c r="X1645" s="30">
        <f>'30'!W29</f>
        <v>3.5</v>
      </c>
      <c r="Y1645" s="30">
        <f>'30'!X29</f>
        <v>5.5</v>
      </c>
      <c r="Z1645" s="30">
        <f>'30'!Y29</f>
        <v>2.9</v>
      </c>
      <c r="AA1645" s="30">
        <f>'30'!Z29</f>
        <v>5.3</v>
      </c>
      <c r="AB1645" s="30">
        <f>'30'!AA29</f>
        <v>2.2999999999999998</v>
      </c>
      <c r="AC1645" s="30">
        <f>'30'!AB29</f>
        <v>0</v>
      </c>
      <c r="AD1645" s="30">
        <f>'30'!AC29</f>
        <v>0</v>
      </c>
      <c r="AE1645" s="30">
        <f>'30'!AD29</f>
        <v>0</v>
      </c>
      <c r="AF1645" s="30">
        <f>'30'!AE29</f>
        <v>0.8</v>
      </c>
      <c r="AG1645" s="30">
        <f>'30'!AF29</f>
        <v>0</v>
      </c>
      <c r="AH1645" s="30">
        <f>'30'!AG29</f>
        <v>0</v>
      </c>
      <c r="AI1645" s="30">
        <f>'30'!AH29</f>
        <v>0.8</v>
      </c>
      <c r="AJ1645" s="30">
        <f>'30'!AI29</f>
        <v>45</v>
      </c>
      <c r="AK1645" s="30">
        <f>'30'!AJ29</f>
        <v>45.8</v>
      </c>
      <c r="AL1645" s="30">
        <f>'30'!AK29</f>
        <v>133.93000000000004</v>
      </c>
      <c r="AM1645" s="30">
        <f>'30'!AL29</f>
        <v>139.73000000000005</v>
      </c>
      <c r="AN1645" s="30">
        <f>'30'!AM29</f>
        <v>93.930000000000049</v>
      </c>
      <c r="AO1645" s="30">
        <f>'30'!AN29</f>
        <v>0</v>
      </c>
      <c r="AP1645" s="30">
        <f>'30'!AO29</f>
        <v>0</v>
      </c>
      <c r="AQ1645" s="30">
        <f>'30'!AP29</f>
        <v>139.73000000000005</v>
      </c>
      <c r="AR1645" s="30">
        <f>'30'!AQ29</f>
        <v>10.605999999999966</v>
      </c>
      <c r="AS1645" s="30">
        <f>'30'!AR29</f>
        <v>0</v>
      </c>
      <c r="AT1645" s="30">
        <f>'30'!AS29</f>
        <v>45.8</v>
      </c>
      <c r="AU1645" s="30">
        <f>'30'!AT29</f>
        <v>98.73599999999999</v>
      </c>
      <c r="AV1645" s="30">
        <f>'30'!AU29</f>
        <v>144.536</v>
      </c>
      <c r="AW1645" s="30">
        <f>'30'!AV29</f>
        <v>0</v>
      </c>
      <c r="AX1645" s="30">
        <f>'30'!AW29</f>
        <v>10</v>
      </c>
      <c r="AY1645" s="30">
        <f>'30'!AX29</f>
        <v>200</v>
      </c>
      <c r="AZ1645" s="30">
        <f>'30'!AY29</f>
        <v>0</v>
      </c>
      <c r="BA1645" s="30">
        <f>'30'!AZ29</f>
        <v>36</v>
      </c>
      <c r="BB1645" s="30">
        <f>'30'!BA29</f>
        <v>20</v>
      </c>
      <c r="BC1645" s="30">
        <f>'30'!BB29</f>
        <v>266</v>
      </c>
      <c r="BD1645" s="30">
        <f>'30'!BC29</f>
        <v>252.7</v>
      </c>
      <c r="BE1645" s="30">
        <f>'30'!BD29</f>
        <v>14</v>
      </c>
      <c r="BF1645" s="30">
        <f>'30'!BE29</f>
        <v>15</v>
      </c>
      <c r="BG1645" s="30">
        <f>'30'!BF29</f>
        <v>8</v>
      </c>
      <c r="BH1645" s="30">
        <f>'30'!BG29</f>
        <v>9</v>
      </c>
      <c r="BI1645" s="30">
        <f>'30'!BH29</f>
        <v>1</v>
      </c>
      <c r="BJ1645" s="30">
        <f>'30'!BI29</f>
        <v>47</v>
      </c>
      <c r="BK1645" s="30">
        <f>'30'!BJ29</f>
        <v>205.7</v>
      </c>
      <c r="BL1645" s="30">
        <f>'30'!BK29</f>
        <v>98.73599999999999</v>
      </c>
      <c r="BM1645" s="30">
        <f>'30'!BL29</f>
        <v>106.964</v>
      </c>
    </row>
    <row r="1646" spans="1:65">
      <c r="A1646" s="78">
        <f>'30'!A30</f>
        <v>42916</v>
      </c>
      <c r="B1646" s="82" t="str">
        <f t="shared" si="25"/>
        <v>10:00:00</v>
      </c>
      <c r="C1646" s="30" t="str">
        <f>'30'!B30</f>
        <v>10H00</v>
      </c>
      <c r="D1646" s="30">
        <f>'30'!C30</f>
        <v>851</v>
      </c>
      <c r="E1646" s="30">
        <f>'30'!D31</f>
        <v>768</v>
      </c>
      <c r="F1646" s="30">
        <f>'30'!E30</f>
        <v>618</v>
      </c>
      <c r="G1646" s="30">
        <f>'30'!F30</f>
        <v>55</v>
      </c>
      <c r="H1646" s="30">
        <f>'30'!G30</f>
        <v>0</v>
      </c>
      <c r="I1646" s="30">
        <f>'30'!H30</f>
        <v>21</v>
      </c>
      <c r="J1646" s="30">
        <f>'30'!I30</f>
        <v>2208</v>
      </c>
      <c r="K1646" s="30">
        <f>'30'!J30</f>
        <v>76</v>
      </c>
      <c r="L1646" s="30">
        <f>'30'!K30</f>
        <v>371</v>
      </c>
      <c r="M1646" s="30">
        <f>'30'!L30</f>
        <v>409</v>
      </c>
      <c r="N1646" s="30">
        <f>'30'!M30</f>
        <v>370</v>
      </c>
      <c r="O1646" s="30">
        <f>'30'!N30</f>
        <v>0</v>
      </c>
      <c r="P1646" s="30">
        <f>'30'!O30</f>
        <v>13</v>
      </c>
      <c r="Q1646" s="30">
        <f>'30'!P30</f>
        <v>14</v>
      </c>
      <c r="R1646" s="30">
        <f>'30'!Q30</f>
        <v>13</v>
      </c>
      <c r="S1646" s="30">
        <f>'30'!R30</f>
        <v>0</v>
      </c>
      <c r="T1646" s="30">
        <f>'30'!S30</f>
        <v>1150</v>
      </c>
      <c r="U1646" s="30">
        <f>'30'!T30</f>
        <v>40</v>
      </c>
      <c r="V1646" s="30">
        <f>'30'!U30</f>
        <v>116</v>
      </c>
      <c r="W1646" s="30">
        <f>'30'!V30</f>
        <v>5.0599999999999996</v>
      </c>
      <c r="X1646" s="30">
        <f>'30'!W30</f>
        <v>3.5</v>
      </c>
      <c r="Y1646" s="30">
        <f>'30'!X30</f>
        <v>6</v>
      </c>
      <c r="Z1646" s="30">
        <f>'30'!Y30</f>
        <v>3.2</v>
      </c>
      <c r="AA1646" s="30">
        <f>'30'!Z30</f>
        <v>5.6</v>
      </c>
      <c r="AB1646" s="30">
        <f>'30'!AA30</f>
        <v>2.2000000000000002</v>
      </c>
      <c r="AC1646" s="30">
        <f>'30'!AB30</f>
        <v>0</v>
      </c>
      <c r="AD1646" s="30">
        <f>'30'!AC30</f>
        <v>0</v>
      </c>
      <c r="AE1646" s="30">
        <f>'30'!AD30</f>
        <v>0</v>
      </c>
      <c r="AF1646" s="30">
        <f>'30'!AE30</f>
        <v>0.8</v>
      </c>
      <c r="AG1646" s="30">
        <f>'30'!AF30</f>
        <v>0</v>
      </c>
      <c r="AH1646" s="30">
        <f>'30'!AG30</f>
        <v>0</v>
      </c>
      <c r="AI1646" s="30">
        <f>'30'!AH30</f>
        <v>0.8</v>
      </c>
      <c r="AJ1646" s="30">
        <f>'30'!AI30</f>
        <v>45</v>
      </c>
      <c r="AK1646" s="30">
        <f>'30'!AJ30</f>
        <v>45.8</v>
      </c>
      <c r="AL1646" s="30">
        <f>'30'!AK30</f>
        <v>136.66</v>
      </c>
      <c r="AM1646" s="30">
        <f>'30'!AL30</f>
        <v>142.35999999999999</v>
      </c>
      <c r="AN1646" s="30">
        <f>'30'!AM30</f>
        <v>96.559999999999988</v>
      </c>
      <c r="AO1646" s="30">
        <f>'30'!AN30</f>
        <v>0</v>
      </c>
      <c r="AP1646" s="30">
        <f>'30'!AO30</f>
        <v>0</v>
      </c>
      <c r="AQ1646" s="30">
        <f>'30'!AP30</f>
        <v>142.35999999999999</v>
      </c>
      <c r="AR1646" s="30">
        <f>'30'!AQ30</f>
        <v>7.8760000000000048</v>
      </c>
      <c r="AS1646" s="30">
        <f>'30'!AR30</f>
        <v>0</v>
      </c>
      <c r="AT1646" s="30">
        <f>'30'!AS30</f>
        <v>45.8</v>
      </c>
      <c r="AU1646" s="30">
        <f>'30'!AT30</f>
        <v>98.73599999999999</v>
      </c>
      <c r="AV1646" s="30">
        <f>'30'!AU30</f>
        <v>144.536</v>
      </c>
      <c r="AW1646" s="30">
        <f>'30'!AV30</f>
        <v>0</v>
      </c>
      <c r="AX1646" s="30">
        <f>'30'!AW30</f>
        <v>10</v>
      </c>
      <c r="AY1646" s="30">
        <f>'30'!AX30</f>
        <v>200</v>
      </c>
      <c r="AZ1646" s="30">
        <f>'30'!AY30</f>
        <v>0</v>
      </c>
      <c r="BA1646" s="30">
        <f>'30'!AZ30</f>
        <v>36</v>
      </c>
      <c r="BB1646" s="30">
        <f>'30'!BA30</f>
        <v>20</v>
      </c>
      <c r="BC1646" s="30">
        <f>'30'!BB30</f>
        <v>266</v>
      </c>
      <c r="BD1646" s="30">
        <f>'30'!BC30</f>
        <v>252.7</v>
      </c>
      <c r="BE1646" s="30">
        <f>'30'!BD30</f>
        <v>14</v>
      </c>
      <c r="BF1646" s="30">
        <f>'30'!BE30</f>
        <v>15</v>
      </c>
      <c r="BG1646" s="30">
        <f>'30'!BF30</f>
        <v>8</v>
      </c>
      <c r="BH1646" s="30">
        <f>'30'!BG30</f>
        <v>9</v>
      </c>
      <c r="BI1646" s="30">
        <f>'30'!BH30</f>
        <v>1</v>
      </c>
      <c r="BJ1646" s="30">
        <f>'30'!BI30</f>
        <v>47</v>
      </c>
      <c r="BK1646" s="30">
        <f>'30'!BJ30</f>
        <v>205.7</v>
      </c>
      <c r="BL1646" s="30">
        <f>'30'!BK30</f>
        <v>98.73599999999999</v>
      </c>
      <c r="BM1646" s="30">
        <f>'30'!BL30</f>
        <v>106.964</v>
      </c>
    </row>
    <row r="1647" spans="1:65">
      <c r="A1647" s="78">
        <f>'30'!A31</f>
        <v>42916</v>
      </c>
      <c r="B1647" s="82" t="str">
        <f t="shared" si="25"/>
        <v>10:30:00</v>
      </c>
      <c r="C1647" s="30" t="str">
        <f>'30'!B31</f>
        <v>10H30</v>
      </c>
      <c r="D1647" s="30">
        <f>'30'!C31</f>
        <v>869</v>
      </c>
      <c r="E1647" s="30">
        <f>'30'!D32</f>
        <v>744</v>
      </c>
      <c r="F1647" s="30">
        <f>'30'!E31</f>
        <v>610</v>
      </c>
      <c r="G1647" s="30">
        <f>'30'!F31</f>
        <v>56</v>
      </c>
      <c r="H1647" s="30">
        <f>'30'!G31</f>
        <v>0</v>
      </c>
      <c r="I1647" s="30">
        <f>'30'!H31</f>
        <v>20</v>
      </c>
      <c r="J1647" s="30">
        <f>'30'!I31</f>
        <v>2247</v>
      </c>
      <c r="K1647" s="30">
        <f>'30'!J31</f>
        <v>76</v>
      </c>
      <c r="L1647" s="30">
        <f>'30'!K31</f>
        <v>354</v>
      </c>
      <c r="M1647" s="30">
        <f>'30'!L31</f>
        <v>416</v>
      </c>
      <c r="N1647" s="30">
        <f>'30'!M31</f>
        <v>370</v>
      </c>
      <c r="O1647" s="30">
        <f>'30'!N31</f>
        <v>0</v>
      </c>
      <c r="P1647" s="30">
        <f>'30'!O31</f>
        <v>13</v>
      </c>
      <c r="Q1647" s="30">
        <f>'30'!P31</f>
        <v>14</v>
      </c>
      <c r="R1647" s="30">
        <f>'30'!Q31</f>
        <v>13</v>
      </c>
      <c r="S1647" s="30">
        <f>'30'!R31</f>
        <v>0</v>
      </c>
      <c r="T1647" s="30">
        <f>'30'!S31</f>
        <v>1140</v>
      </c>
      <c r="U1647" s="30">
        <f>'30'!T31</f>
        <v>40</v>
      </c>
      <c r="V1647" s="30">
        <f>'30'!U31</f>
        <v>116</v>
      </c>
      <c r="W1647" s="30">
        <f>'30'!V31</f>
        <v>5.0599999999999996</v>
      </c>
      <c r="X1647" s="30">
        <f>'30'!W31</f>
        <v>3.5</v>
      </c>
      <c r="Y1647" s="30">
        <f>'30'!X31</f>
        <v>6</v>
      </c>
      <c r="Z1647" s="30">
        <f>'30'!Y31</f>
        <v>3.2</v>
      </c>
      <c r="AA1647" s="30">
        <f>'30'!Z31</f>
        <v>5.6</v>
      </c>
      <c r="AB1647" s="30">
        <f>'30'!AA31</f>
        <v>2.2000000000000002</v>
      </c>
      <c r="AC1647" s="30">
        <f>'30'!AB31</f>
        <v>0</v>
      </c>
      <c r="AD1647" s="30">
        <f>'30'!AC31</f>
        <v>0</v>
      </c>
      <c r="AE1647" s="30">
        <f>'30'!AD31</f>
        <v>0</v>
      </c>
      <c r="AF1647" s="30">
        <f>'30'!AE31</f>
        <v>0.8</v>
      </c>
      <c r="AG1647" s="30">
        <f>'30'!AF31</f>
        <v>0</v>
      </c>
      <c r="AH1647" s="30">
        <f>'30'!AG31</f>
        <v>0</v>
      </c>
      <c r="AI1647" s="30">
        <f>'30'!AH31</f>
        <v>0.8</v>
      </c>
      <c r="AJ1647" s="30">
        <f>'30'!AI31</f>
        <v>45</v>
      </c>
      <c r="AK1647" s="30">
        <f>'30'!AJ31</f>
        <v>45.8</v>
      </c>
      <c r="AL1647" s="30">
        <f>'30'!AK31</f>
        <v>136.66</v>
      </c>
      <c r="AM1647" s="30">
        <f>'30'!AL31</f>
        <v>142.35999999999999</v>
      </c>
      <c r="AN1647" s="30">
        <f>'30'!AM31</f>
        <v>96.559999999999988</v>
      </c>
      <c r="AO1647" s="30">
        <f>'30'!AN31</f>
        <v>0</v>
      </c>
      <c r="AP1647" s="30">
        <f>'30'!AO31</f>
        <v>0</v>
      </c>
      <c r="AQ1647" s="30">
        <f>'30'!AP31</f>
        <v>142.35999999999999</v>
      </c>
      <c r="AR1647" s="30">
        <f>'30'!AQ31</f>
        <v>7.8760000000000048</v>
      </c>
      <c r="AS1647" s="30">
        <f>'30'!AR31</f>
        <v>0</v>
      </c>
      <c r="AT1647" s="30">
        <f>'30'!AS31</f>
        <v>45.8</v>
      </c>
      <c r="AU1647" s="30">
        <f>'30'!AT31</f>
        <v>98.73599999999999</v>
      </c>
      <c r="AV1647" s="30">
        <f>'30'!AU31</f>
        <v>144.536</v>
      </c>
      <c r="AW1647" s="30">
        <f>'30'!AV31</f>
        <v>0</v>
      </c>
      <c r="AX1647" s="30">
        <f>'30'!AW31</f>
        <v>10</v>
      </c>
      <c r="AY1647" s="30">
        <f>'30'!AX31</f>
        <v>200</v>
      </c>
      <c r="AZ1647" s="30">
        <f>'30'!AY31</f>
        <v>0</v>
      </c>
      <c r="BA1647" s="30">
        <f>'30'!AZ31</f>
        <v>36</v>
      </c>
      <c r="BB1647" s="30">
        <f>'30'!BA31</f>
        <v>20</v>
      </c>
      <c r="BC1647" s="30">
        <f>'30'!BB31</f>
        <v>266</v>
      </c>
      <c r="BD1647" s="30">
        <f>'30'!BC31</f>
        <v>252.7</v>
      </c>
      <c r="BE1647" s="30">
        <f>'30'!BD31</f>
        <v>14</v>
      </c>
      <c r="BF1647" s="30">
        <f>'30'!BE31</f>
        <v>15</v>
      </c>
      <c r="BG1647" s="30">
        <f>'30'!BF31</f>
        <v>8</v>
      </c>
      <c r="BH1647" s="30">
        <f>'30'!BG31</f>
        <v>9</v>
      </c>
      <c r="BI1647" s="30">
        <f>'30'!BH31</f>
        <v>1</v>
      </c>
      <c r="BJ1647" s="30">
        <f>'30'!BI31</f>
        <v>47</v>
      </c>
      <c r="BK1647" s="30">
        <f>'30'!BJ31</f>
        <v>205.7</v>
      </c>
      <c r="BL1647" s="30">
        <f>'30'!BK31</f>
        <v>98.73599999999999</v>
      </c>
      <c r="BM1647" s="30">
        <f>'30'!BL31</f>
        <v>106.964</v>
      </c>
    </row>
    <row r="1648" spans="1:65">
      <c r="A1648" s="78">
        <f>'30'!A32</f>
        <v>42916</v>
      </c>
      <c r="B1648" s="82" t="str">
        <f t="shared" si="25"/>
        <v>11:00:00</v>
      </c>
      <c r="C1648" s="30" t="str">
        <f>'30'!B32</f>
        <v>11H00</v>
      </c>
      <c r="D1648" s="30">
        <f>'30'!C32</f>
        <v>873</v>
      </c>
      <c r="E1648" s="30">
        <f>'30'!D33</f>
        <v>759</v>
      </c>
      <c r="F1648" s="30">
        <f>'30'!E32</f>
        <v>638</v>
      </c>
      <c r="G1648" s="30">
        <f>'30'!F32</f>
        <v>56</v>
      </c>
      <c r="H1648" s="30">
        <f>'30'!G32</f>
        <v>0</v>
      </c>
      <c r="I1648" s="30">
        <f>'30'!H32</f>
        <v>21</v>
      </c>
      <c r="J1648" s="30">
        <f>'30'!I32</f>
        <v>2255</v>
      </c>
      <c r="K1648" s="30">
        <f>'30'!J32</f>
        <v>77</v>
      </c>
      <c r="L1648" s="30">
        <f>'30'!K32</f>
        <v>360</v>
      </c>
      <c r="M1648" s="30">
        <f>'30'!L32</f>
        <v>401</v>
      </c>
      <c r="N1648" s="30">
        <f>'30'!M32</f>
        <v>360</v>
      </c>
      <c r="O1648" s="30">
        <f>'30'!N32</f>
        <v>0</v>
      </c>
      <c r="P1648" s="30">
        <f>'30'!O32</f>
        <v>13</v>
      </c>
      <c r="Q1648" s="30">
        <f>'30'!P32</f>
        <v>14</v>
      </c>
      <c r="R1648" s="30">
        <f>'30'!Q32</f>
        <v>13</v>
      </c>
      <c r="S1648" s="30">
        <f>'30'!R32</f>
        <v>0</v>
      </c>
      <c r="T1648" s="30">
        <f>'30'!S32</f>
        <v>1121</v>
      </c>
      <c r="U1648" s="30">
        <f>'30'!T32</f>
        <v>40</v>
      </c>
      <c r="V1648" s="30">
        <f>'30'!U32</f>
        <v>117</v>
      </c>
      <c r="W1648" s="30">
        <f>'30'!V32</f>
        <v>5.0599999999999996</v>
      </c>
      <c r="X1648" s="30">
        <f>'30'!W32</f>
        <v>3.5</v>
      </c>
      <c r="Y1648" s="30">
        <f>'30'!X32</f>
        <v>6</v>
      </c>
      <c r="Z1648" s="30">
        <f>'30'!Y32</f>
        <v>3.4</v>
      </c>
      <c r="AA1648" s="30">
        <f>'30'!Z32</f>
        <v>6</v>
      </c>
      <c r="AB1648" s="30">
        <f>'30'!AA32</f>
        <v>2.2999999999999998</v>
      </c>
      <c r="AC1648" s="30">
        <f>'30'!AB32</f>
        <v>0</v>
      </c>
      <c r="AD1648" s="30">
        <f>'30'!AC32</f>
        <v>0</v>
      </c>
      <c r="AE1648" s="30">
        <f>'30'!AD32</f>
        <v>0</v>
      </c>
      <c r="AF1648" s="30">
        <f>'30'!AE32</f>
        <v>0.8</v>
      </c>
      <c r="AG1648" s="30">
        <f>'30'!AF32</f>
        <v>0</v>
      </c>
      <c r="AH1648" s="30">
        <f>'30'!AG32</f>
        <v>0</v>
      </c>
      <c r="AI1648" s="30">
        <f>'30'!AH32</f>
        <v>0.8</v>
      </c>
      <c r="AJ1648" s="30">
        <f>'30'!AI32</f>
        <v>45</v>
      </c>
      <c r="AK1648" s="30">
        <f>'30'!AJ32</f>
        <v>45.8</v>
      </c>
      <c r="AL1648" s="30">
        <f>'30'!AK32</f>
        <v>138.26000000000002</v>
      </c>
      <c r="AM1648" s="30">
        <f>'30'!AL32</f>
        <v>144.06000000000003</v>
      </c>
      <c r="AN1648" s="30">
        <f>'30'!AM32</f>
        <v>98.260000000000034</v>
      </c>
      <c r="AO1648" s="30">
        <f>'30'!AN32</f>
        <v>0</v>
      </c>
      <c r="AP1648" s="30">
        <f>'30'!AO32</f>
        <v>0</v>
      </c>
      <c r="AQ1648" s="30">
        <f>'30'!AP32</f>
        <v>144.06000000000003</v>
      </c>
      <c r="AR1648" s="30">
        <f>'30'!AQ32</f>
        <v>6.275999999999982</v>
      </c>
      <c r="AS1648" s="30">
        <f>'30'!AR32</f>
        <v>0</v>
      </c>
      <c r="AT1648" s="30">
        <f>'30'!AS32</f>
        <v>45.8</v>
      </c>
      <c r="AU1648" s="30">
        <f>'30'!AT32</f>
        <v>98.73599999999999</v>
      </c>
      <c r="AV1648" s="30">
        <f>'30'!AU32</f>
        <v>144.536</v>
      </c>
      <c r="AW1648" s="30">
        <f>'30'!AV32</f>
        <v>0</v>
      </c>
      <c r="AX1648" s="30">
        <f>'30'!AW32</f>
        <v>10</v>
      </c>
      <c r="AY1648" s="30">
        <f>'30'!AX32</f>
        <v>200</v>
      </c>
      <c r="AZ1648" s="30">
        <f>'30'!AY32</f>
        <v>0</v>
      </c>
      <c r="BA1648" s="30">
        <f>'30'!AZ32</f>
        <v>36</v>
      </c>
      <c r="BB1648" s="30">
        <f>'30'!BA32</f>
        <v>20</v>
      </c>
      <c r="BC1648" s="30">
        <f>'30'!BB32</f>
        <v>266</v>
      </c>
      <c r="BD1648" s="30">
        <f>'30'!BC32</f>
        <v>252.7</v>
      </c>
      <c r="BE1648" s="30">
        <f>'30'!BD32</f>
        <v>14</v>
      </c>
      <c r="BF1648" s="30">
        <f>'30'!BE32</f>
        <v>15</v>
      </c>
      <c r="BG1648" s="30">
        <f>'30'!BF32</f>
        <v>8</v>
      </c>
      <c r="BH1648" s="30">
        <f>'30'!BG32</f>
        <v>9</v>
      </c>
      <c r="BI1648" s="30">
        <f>'30'!BH32</f>
        <v>1</v>
      </c>
      <c r="BJ1648" s="30">
        <f>'30'!BI32</f>
        <v>47</v>
      </c>
      <c r="BK1648" s="30">
        <f>'30'!BJ32</f>
        <v>205.7</v>
      </c>
      <c r="BL1648" s="30">
        <f>'30'!BK32</f>
        <v>98.73599999999999</v>
      </c>
      <c r="BM1648" s="30">
        <f>'30'!BL32</f>
        <v>106.964</v>
      </c>
    </row>
    <row r="1649" spans="1:65">
      <c r="A1649" s="78">
        <f>'30'!A33</f>
        <v>42916</v>
      </c>
      <c r="B1649" s="82" t="str">
        <f t="shared" si="25"/>
        <v>11:30:00</v>
      </c>
      <c r="C1649" s="30" t="str">
        <f>'30'!B33</f>
        <v>11H30</v>
      </c>
      <c r="D1649" s="30">
        <f>'30'!C33</f>
        <v>872</v>
      </c>
      <c r="E1649" s="30">
        <f>'30'!D34</f>
        <v>751</v>
      </c>
      <c r="F1649" s="30">
        <f>'30'!E33</f>
        <v>633</v>
      </c>
      <c r="G1649" s="30">
        <f>'30'!F33</f>
        <v>56</v>
      </c>
      <c r="H1649" s="30">
        <f>'30'!G33</f>
        <v>0</v>
      </c>
      <c r="I1649" s="30">
        <f>'30'!H33</f>
        <v>21</v>
      </c>
      <c r="J1649" s="30">
        <f>'30'!I33</f>
        <v>2264</v>
      </c>
      <c r="K1649" s="30">
        <f>'30'!J33</f>
        <v>77</v>
      </c>
      <c r="L1649" s="30">
        <f>'30'!K33</f>
        <v>361</v>
      </c>
      <c r="M1649" s="30">
        <f>'30'!L33</f>
        <v>416</v>
      </c>
      <c r="N1649" s="30">
        <f>'30'!M33</f>
        <v>360</v>
      </c>
      <c r="O1649" s="30">
        <f>'30'!N33</f>
        <v>0</v>
      </c>
      <c r="P1649" s="30">
        <f>'30'!O33</f>
        <v>13</v>
      </c>
      <c r="Q1649" s="30">
        <f>'30'!P33</f>
        <v>14</v>
      </c>
      <c r="R1649" s="30">
        <f>'30'!Q33</f>
        <v>13</v>
      </c>
      <c r="S1649" s="30">
        <f>'30'!R33</f>
        <v>0</v>
      </c>
      <c r="T1649" s="30">
        <f>'30'!S33</f>
        <v>1137</v>
      </c>
      <c r="U1649" s="30">
        <f>'30'!T33</f>
        <v>40</v>
      </c>
      <c r="V1649" s="30">
        <f>'30'!U33</f>
        <v>117</v>
      </c>
      <c r="W1649" s="30">
        <f>'30'!V33</f>
        <v>5.0599999999999996</v>
      </c>
      <c r="X1649" s="30">
        <f>'30'!W33</f>
        <v>3.5</v>
      </c>
      <c r="Y1649" s="30">
        <f>'30'!X33</f>
        <v>6</v>
      </c>
      <c r="Z1649" s="30">
        <f>'30'!Y33</f>
        <v>3.4</v>
      </c>
      <c r="AA1649" s="30">
        <f>'30'!Z33</f>
        <v>6</v>
      </c>
      <c r="AB1649" s="30">
        <f>'30'!AA33</f>
        <v>2.2999999999999998</v>
      </c>
      <c r="AC1649" s="30">
        <f>'30'!AB33</f>
        <v>0</v>
      </c>
      <c r="AD1649" s="30">
        <f>'30'!AC33</f>
        <v>0</v>
      </c>
      <c r="AE1649" s="30">
        <f>'30'!AD33</f>
        <v>0</v>
      </c>
      <c r="AF1649" s="30">
        <f>'30'!AE33</f>
        <v>0.8</v>
      </c>
      <c r="AG1649" s="30">
        <f>'30'!AF33</f>
        <v>0</v>
      </c>
      <c r="AH1649" s="30">
        <f>'30'!AG33</f>
        <v>0</v>
      </c>
      <c r="AI1649" s="30">
        <f>'30'!AH33</f>
        <v>0.8</v>
      </c>
      <c r="AJ1649" s="30">
        <f>'30'!AI33</f>
        <v>60</v>
      </c>
      <c r="AK1649" s="30">
        <f>'30'!AJ33</f>
        <v>60.8</v>
      </c>
      <c r="AL1649" s="30">
        <f>'30'!AK33</f>
        <v>138.26000000000002</v>
      </c>
      <c r="AM1649" s="30">
        <f>'30'!AL33</f>
        <v>144.06000000000003</v>
      </c>
      <c r="AN1649" s="30">
        <f>'30'!AM33</f>
        <v>83.260000000000034</v>
      </c>
      <c r="AO1649" s="30">
        <f>'30'!AN33</f>
        <v>0</v>
      </c>
      <c r="AP1649" s="30">
        <f>'30'!AO33</f>
        <v>0</v>
      </c>
      <c r="AQ1649" s="30">
        <f>'30'!AP33</f>
        <v>144.06000000000003</v>
      </c>
      <c r="AR1649" s="30">
        <f>'30'!AQ33</f>
        <v>21.275999999999982</v>
      </c>
      <c r="AS1649" s="30">
        <f>'30'!AR33</f>
        <v>0</v>
      </c>
      <c r="AT1649" s="30">
        <f>'30'!AS33</f>
        <v>60.8</v>
      </c>
      <c r="AU1649" s="30">
        <f>'30'!AT33</f>
        <v>98.73599999999999</v>
      </c>
      <c r="AV1649" s="30">
        <f>'30'!AU33</f>
        <v>159.536</v>
      </c>
      <c r="AW1649" s="30">
        <f>'30'!AV33</f>
        <v>0</v>
      </c>
      <c r="AX1649" s="30">
        <f>'30'!AW33</f>
        <v>10</v>
      </c>
      <c r="AY1649" s="30">
        <f>'30'!AX33</f>
        <v>200</v>
      </c>
      <c r="AZ1649" s="30">
        <f>'30'!AY33</f>
        <v>0</v>
      </c>
      <c r="BA1649" s="30">
        <f>'30'!AZ33</f>
        <v>36</v>
      </c>
      <c r="BB1649" s="30">
        <f>'30'!BA33</f>
        <v>20</v>
      </c>
      <c r="BC1649" s="30">
        <f>'30'!BB33</f>
        <v>266</v>
      </c>
      <c r="BD1649" s="30">
        <f>'30'!BC33</f>
        <v>252.7</v>
      </c>
      <c r="BE1649" s="30">
        <f>'30'!BD33</f>
        <v>14</v>
      </c>
      <c r="BF1649" s="30">
        <f>'30'!BE33</f>
        <v>15</v>
      </c>
      <c r="BG1649" s="30">
        <f>'30'!BF33</f>
        <v>8</v>
      </c>
      <c r="BH1649" s="30">
        <f>'30'!BG33</f>
        <v>9</v>
      </c>
      <c r="BI1649" s="30">
        <f>'30'!BH33</f>
        <v>1</v>
      </c>
      <c r="BJ1649" s="30">
        <f>'30'!BI33</f>
        <v>47</v>
      </c>
      <c r="BK1649" s="30">
        <f>'30'!BJ33</f>
        <v>205.7</v>
      </c>
      <c r="BL1649" s="30">
        <f>'30'!BK33</f>
        <v>98.73599999999999</v>
      </c>
      <c r="BM1649" s="30">
        <f>'30'!BL33</f>
        <v>106.964</v>
      </c>
    </row>
    <row r="1650" spans="1:65">
      <c r="A1650" s="78">
        <f>'30'!A34</f>
        <v>42916</v>
      </c>
      <c r="B1650" s="82" t="str">
        <f t="shared" si="25"/>
        <v>12:00:00</v>
      </c>
      <c r="C1650" s="30" t="str">
        <f>'30'!B34</f>
        <v>12H00</v>
      </c>
      <c r="D1650" s="30">
        <f>'30'!C34</f>
        <v>880</v>
      </c>
      <c r="E1650" s="30">
        <f>'30'!D34</f>
        <v>751</v>
      </c>
      <c r="F1650" s="30">
        <f>'30'!E34</f>
        <v>632</v>
      </c>
      <c r="G1650" s="30">
        <f>'30'!F34</f>
        <v>57</v>
      </c>
      <c r="H1650" s="30">
        <f>'30'!G34</f>
        <v>0</v>
      </c>
      <c r="I1650" s="30">
        <f>'30'!H34</f>
        <v>21</v>
      </c>
      <c r="J1650" s="30">
        <f>'30'!I34</f>
        <v>2263</v>
      </c>
      <c r="K1650" s="30">
        <f>'30'!J34</f>
        <v>78</v>
      </c>
      <c r="L1650" s="30">
        <f>'30'!K34</f>
        <v>360</v>
      </c>
      <c r="M1650" s="30">
        <f>'30'!L34</f>
        <v>423</v>
      </c>
      <c r="N1650" s="30">
        <f>'30'!M34</f>
        <v>370</v>
      </c>
      <c r="O1650" s="30">
        <f>'30'!N34</f>
        <v>0</v>
      </c>
      <c r="P1650" s="30">
        <f>'30'!O34</f>
        <v>13</v>
      </c>
      <c r="Q1650" s="30">
        <f>'30'!P34</f>
        <v>15</v>
      </c>
      <c r="R1650" s="30">
        <f>'30'!Q34</f>
        <v>13</v>
      </c>
      <c r="S1650" s="30">
        <f>'30'!R34</f>
        <v>0</v>
      </c>
      <c r="T1650" s="30">
        <f>'30'!S34</f>
        <v>1153</v>
      </c>
      <c r="U1650" s="30">
        <f>'30'!T34</f>
        <v>41</v>
      </c>
      <c r="V1650" s="30">
        <f>'30'!U34</f>
        <v>119</v>
      </c>
      <c r="W1650" s="30">
        <f>'30'!V34</f>
        <v>5.0599999999999996</v>
      </c>
      <c r="X1650" s="30">
        <f>'30'!W34</f>
        <v>3.5</v>
      </c>
      <c r="Y1650" s="30">
        <f>'30'!X34</f>
        <v>6</v>
      </c>
      <c r="Z1650" s="30">
        <f>'30'!Y34</f>
        <v>3.4</v>
      </c>
      <c r="AA1650" s="30">
        <f>'30'!Z34</f>
        <v>5.7</v>
      </c>
      <c r="AB1650" s="30">
        <f>'30'!AA34</f>
        <v>2.2999999999999998</v>
      </c>
      <c r="AC1650" s="30">
        <f>'30'!AB34</f>
        <v>0</v>
      </c>
      <c r="AD1650" s="30">
        <f>'30'!AC34</f>
        <v>0</v>
      </c>
      <c r="AE1650" s="30">
        <f>'30'!AD34</f>
        <v>0</v>
      </c>
      <c r="AF1650" s="30">
        <f>'30'!AE34</f>
        <v>0.8</v>
      </c>
      <c r="AG1650" s="30">
        <f>'30'!AF34</f>
        <v>0</v>
      </c>
      <c r="AH1650" s="30">
        <f>'30'!AG34</f>
        <v>0</v>
      </c>
      <c r="AI1650" s="30">
        <f>'30'!AH34</f>
        <v>0.8</v>
      </c>
      <c r="AJ1650" s="30">
        <f>'30'!AI34</f>
        <v>60</v>
      </c>
      <c r="AK1650" s="30">
        <f>'30'!AJ34</f>
        <v>60.8</v>
      </c>
      <c r="AL1650" s="30">
        <f>'30'!AK34</f>
        <v>139.96</v>
      </c>
      <c r="AM1650" s="30">
        <f>'30'!AL34</f>
        <v>145.76000000000002</v>
      </c>
      <c r="AN1650" s="30">
        <f>'30'!AM34</f>
        <v>84.960000000000022</v>
      </c>
      <c r="AO1650" s="30">
        <f>'30'!AN34</f>
        <v>0</v>
      </c>
      <c r="AP1650" s="30">
        <f>'30'!AO34</f>
        <v>0</v>
      </c>
      <c r="AQ1650" s="30">
        <f>'30'!AP34</f>
        <v>145.76000000000002</v>
      </c>
      <c r="AR1650" s="30">
        <f>'30'!AQ34</f>
        <v>19.575999999999993</v>
      </c>
      <c r="AS1650" s="30">
        <f>'30'!AR34</f>
        <v>0</v>
      </c>
      <c r="AT1650" s="30">
        <f>'30'!AS34</f>
        <v>60.8</v>
      </c>
      <c r="AU1650" s="30">
        <f>'30'!AT34</f>
        <v>98.73599999999999</v>
      </c>
      <c r="AV1650" s="30">
        <f>'30'!AU34</f>
        <v>159.536</v>
      </c>
      <c r="AW1650" s="30">
        <f>'30'!AV34</f>
        <v>0</v>
      </c>
      <c r="AX1650" s="30">
        <f>'30'!AW34</f>
        <v>10</v>
      </c>
      <c r="AY1650" s="30">
        <f>'30'!AX34</f>
        <v>200</v>
      </c>
      <c r="AZ1650" s="30">
        <f>'30'!AY34</f>
        <v>0</v>
      </c>
      <c r="BA1650" s="30">
        <f>'30'!AZ34</f>
        <v>36</v>
      </c>
      <c r="BB1650" s="30">
        <f>'30'!BA34</f>
        <v>20</v>
      </c>
      <c r="BC1650" s="30">
        <f>'30'!BB34</f>
        <v>266</v>
      </c>
      <c r="BD1650" s="30">
        <f>'30'!BC34</f>
        <v>252.7</v>
      </c>
      <c r="BE1650" s="30">
        <f>'30'!BD34</f>
        <v>14</v>
      </c>
      <c r="BF1650" s="30">
        <f>'30'!BE34</f>
        <v>15</v>
      </c>
      <c r="BG1650" s="30">
        <f>'30'!BF34</f>
        <v>8</v>
      </c>
      <c r="BH1650" s="30">
        <f>'30'!BG34</f>
        <v>9</v>
      </c>
      <c r="BI1650" s="30">
        <f>'30'!BH34</f>
        <v>1</v>
      </c>
      <c r="BJ1650" s="30">
        <f>'30'!BI34</f>
        <v>47</v>
      </c>
      <c r="BK1650" s="30">
        <f>'30'!BJ34</f>
        <v>205.7</v>
      </c>
      <c r="BL1650" s="30">
        <f>'30'!BK34</f>
        <v>98.73599999999999</v>
      </c>
      <c r="BM1650" s="30">
        <f>'30'!BL34</f>
        <v>106.964</v>
      </c>
    </row>
    <row r="1651" spans="1:65">
      <c r="A1651" s="78">
        <f>'30'!A35</f>
        <v>42916</v>
      </c>
      <c r="B1651" s="82" t="str">
        <f t="shared" si="25"/>
        <v>12:30:00</v>
      </c>
      <c r="C1651" s="30" t="str">
        <f>'30'!B35</f>
        <v>12H30</v>
      </c>
      <c r="D1651" s="30">
        <f>'30'!C35</f>
        <v>846</v>
      </c>
      <c r="E1651" s="30">
        <f>'30'!D35</f>
        <v>727</v>
      </c>
      <c r="F1651" s="30">
        <f>'30'!E35</f>
        <v>623</v>
      </c>
      <c r="G1651" s="30">
        <f>'30'!F35</f>
        <v>56</v>
      </c>
      <c r="H1651" s="30">
        <f>'30'!G35</f>
        <v>0</v>
      </c>
      <c r="I1651" s="30">
        <f>'30'!H35</f>
        <v>21</v>
      </c>
      <c r="J1651" s="30">
        <f>'30'!I35</f>
        <v>2196</v>
      </c>
      <c r="K1651" s="30">
        <f>'30'!J35</f>
        <v>77</v>
      </c>
      <c r="L1651" s="30">
        <f>'30'!K35</f>
        <v>280</v>
      </c>
      <c r="M1651" s="30">
        <f>'30'!L35</f>
        <v>413</v>
      </c>
      <c r="N1651" s="30">
        <f>'30'!M35</f>
        <v>370</v>
      </c>
      <c r="O1651" s="30">
        <f>'30'!N35</f>
        <v>0</v>
      </c>
      <c r="P1651" s="30">
        <f>'30'!O35</f>
        <v>10</v>
      </c>
      <c r="Q1651" s="30">
        <f>'30'!P35</f>
        <v>14</v>
      </c>
      <c r="R1651" s="30">
        <f>'30'!Q35</f>
        <v>13</v>
      </c>
      <c r="S1651" s="30">
        <f>'30'!R35</f>
        <v>0</v>
      </c>
      <c r="T1651" s="30">
        <f>'30'!S35</f>
        <v>1063</v>
      </c>
      <c r="U1651" s="30">
        <f>'30'!T35</f>
        <v>37</v>
      </c>
      <c r="V1651" s="30">
        <f>'30'!U35</f>
        <v>114</v>
      </c>
      <c r="W1651" s="30">
        <f>'30'!V35</f>
        <v>5.0599999999999996</v>
      </c>
      <c r="X1651" s="30">
        <f>'30'!W35</f>
        <v>3.5</v>
      </c>
      <c r="Y1651" s="30">
        <f>'30'!X35</f>
        <v>5.2</v>
      </c>
      <c r="Z1651" s="30">
        <f>'30'!Y35</f>
        <v>3.4</v>
      </c>
      <c r="AA1651" s="30">
        <f>'30'!Z35</f>
        <v>5.7</v>
      </c>
      <c r="AB1651" s="30">
        <f>'30'!AA35</f>
        <v>2.2999999999999998</v>
      </c>
      <c r="AC1651" s="30">
        <f>'30'!AB35</f>
        <v>0</v>
      </c>
      <c r="AD1651" s="30">
        <f>'30'!AC35</f>
        <v>0</v>
      </c>
      <c r="AE1651" s="30">
        <f>'30'!AD35</f>
        <v>0</v>
      </c>
      <c r="AF1651" s="30">
        <f>'30'!AE35</f>
        <v>0.8</v>
      </c>
      <c r="AG1651" s="30">
        <f>'30'!AF35</f>
        <v>0</v>
      </c>
      <c r="AH1651" s="30">
        <f>'30'!AG35</f>
        <v>0</v>
      </c>
      <c r="AI1651" s="30">
        <f>'30'!AH35</f>
        <v>0.8</v>
      </c>
      <c r="AJ1651" s="30">
        <f>'30'!AI35</f>
        <v>60</v>
      </c>
      <c r="AK1651" s="30">
        <f>'30'!AJ35</f>
        <v>60.8</v>
      </c>
      <c r="AL1651" s="30">
        <f>'30'!AK35</f>
        <v>134.16000000000003</v>
      </c>
      <c r="AM1651" s="30">
        <f>'30'!AL35</f>
        <v>139.96000000000004</v>
      </c>
      <c r="AN1651" s="30">
        <f>'30'!AM35</f>
        <v>79.160000000000039</v>
      </c>
      <c r="AO1651" s="30">
        <f>'30'!AN35</f>
        <v>0</v>
      </c>
      <c r="AP1651" s="30">
        <f>'30'!AO35</f>
        <v>0</v>
      </c>
      <c r="AQ1651" s="30">
        <f>'30'!AP35</f>
        <v>139.96000000000004</v>
      </c>
      <c r="AR1651" s="30">
        <f>'30'!AQ35</f>
        <v>25.375999999999976</v>
      </c>
      <c r="AS1651" s="30">
        <f>'30'!AR35</f>
        <v>0</v>
      </c>
      <c r="AT1651" s="30">
        <f>'30'!AS35</f>
        <v>60.8</v>
      </c>
      <c r="AU1651" s="30">
        <f>'30'!AT35</f>
        <v>98.73599999999999</v>
      </c>
      <c r="AV1651" s="30">
        <f>'30'!AU35</f>
        <v>159.536</v>
      </c>
      <c r="AW1651" s="30">
        <f>'30'!AV35</f>
        <v>0</v>
      </c>
      <c r="AX1651" s="30">
        <f>'30'!AW35</f>
        <v>10</v>
      </c>
      <c r="AY1651" s="30">
        <f>'30'!AX35</f>
        <v>200</v>
      </c>
      <c r="AZ1651" s="30">
        <f>'30'!AY35</f>
        <v>0</v>
      </c>
      <c r="BA1651" s="30">
        <f>'30'!AZ35</f>
        <v>36</v>
      </c>
      <c r="BB1651" s="30">
        <f>'30'!BA35</f>
        <v>20</v>
      </c>
      <c r="BC1651" s="30">
        <f>'30'!BB35</f>
        <v>266</v>
      </c>
      <c r="BD1651" s="30">
        <f>'30'!BC35</f>
        <v>252.7</v>
      </c>
      <c r="BE1651" s="30">
        <f>'30'!BD35</f>
        <v>14</v>
      </c>
      <c r="BF1651" s="30">
        <f>'30'!BE35</f>
        <v>15</v>
      </c>
      <c r="BG1651" s="30">
        <f>'30'!BF35</f>
        <v>8</v>
      </c>
      <c r="BH1651" s="30">
        <f>'30'!BG35</f>
        <v>9</v>
      </c>
      <c r="BI1651" s="30">
        <f>'30'!BH35</f>
        <v>1</v>
      </c>
      <c r="BJ1651" s="30">
        <f>'30'!BI35</f>
        <v>47</v>
      </c>
      <c r="BK1651" s="30">
        <f>'30'!BJ35</f>
        <v>205.7</v>
      </c>
      <c r="BL1651" s="30">
        <f>'30'!BK35</f>
        <v>98.73599999999999</v>
      </c>
      <c r="BM1651" s="30">
        <f>'30'!BL35</f>
        <v>106.964</v>
      </c>
    </row>
    <row r="1652" spans="1:65">
      <c r="A1652" s="78">
        <f>'30'!A36</f>
        <v>42916</v>
      </c>
      <c r="B1652" s="82" t="str">
        <f t="shared" si="25"/>
        <v>13:00:00</v>
      </c>
      <c r="C1652" s="30" t="str">
        <f>'30'!B36</f>
        <v>13H00</v>
      </c>
      <c r="D1652" s="30">
        <f>'30'!C36</f>
        <v>818</v>
      </c>
      <c r="E1652" s="30">
        <f>'30'!D36</f>
        <v>723</v>
      </c>
      <c r="F1652" s="30">
        <f>'30'!E36</f>
        <v>610</v>
      </c>
      <c r="G1652" s="30">
        <f>'30'!F36</f>
        <v>54</v>
      </c>
      <c r="H1652" s="30">
        <f>'30'!G36</f>
        <v>0</v>
      </c>
      <c r="I1652" s="30">
        <f>'30'!H36</f>
        <v>21</v>
      </c>
      <c r="J1652" s="30">
        <f>'30'!I36</f>
        <v>2151</v>
      </c>
      <c r="K1652" s="30">
        <f>'30'!J36</f>
        <v>75</v>
      </c>
      <c r="L1652" s="30">
        <f>'30'!K36</f>
        <v>309</v>
      </c>
      <c r="M1652" s="30">
        <f>'30'!L36</f>
        <v>408</v>
      </c>
      <c r="N1652" s="30">
        <f>'30'!M36</f>
        <v>360</v>
      </c>
      <c r="O1652" s="30">
        <f>'30'!N36</f>
        <v>0</v>
      </c>
      <c r="P1652" s="30">
        <f>'30'!O36</f>
        <v>11</v>
      </c>
      <c r="Q1652" s="30">
        <f>'30'!P36</f>
        <v>14</v>
      </c>
      <c r="R1652" s="30">
        <f>'30'!Q36</f>
        <v>13</v>
      </c>
      <c r="S1652" s="30">
        <f>'30'!R36</f>
        <v>0</v>
      </c>
      <c r="T1652" s="30">
        <f>'30'!S36</f>
        <v>1077</v>
      </c>
      <c r="U1652" s="30">
        <f>'30'!T36</f>
        <v>38</v>
      </c>
      <c r="V1652" s="30">
        <f>'30'!U36</f>
        <v>113</v>
      </c>
      <c r="W1652" s="30">
        <f>'30'!V36</f>
        <v>4.45</v>
      </c>
      <c r="X1652" s="30">
        <f>'30'!W36</f>
        <v>3.5</v>
      </c>
      <c r="Y1652" s="30">
        <f>'30'!X36</f>
        <v>5.2</v>
      </c>
      <c r="Z1652" s="30">
        <f>'30'!Y36</f>
        <v>2.9</v>
      </c>
      <c r="AA1652" s="30">
        <f>'30'!Z36</f>
        <v>5.0999999999999996</v>
      </c>
      <c r="AB1652" s="30">
        <f>'30'!AA36</f>
        <v>2.1</v>
      </c>
      <c r="AC1652" s="30">
        <f>'30'!AB36</f>
        <v>0</v>
      </c>
      <c r="AD1652" s="30">
        <f>'30'!AC36</f>
        <v>0</v>
      </c>
      <c r="AE1652" s="30">
        <f>'30'!AD36</f>
        <v>0</v>
      </c>
      <c r="AF1652" s="30">
        <f>'30'!AE36</f>
        <v>0.8</v>
      </c>
      <c r="AG1652" s="30">
        <f>'30'!AF36</f>
        <v>0</v>
      </c>
      <c r="AH1652" s="30">
        <f>'30'!AG36</f>
        <v>0</v>
      </c>
      <c r="AI1652" s="30">
        <f>'30'!AH36</f>
        <v>0.8</v>
      </c>
      <c r="AJ1652" s="30">
        <f>'30'!AI36</f>
        <v>60</v>
      </c>
      <c r="AK1652" s="30">
        <f>'30'!AJ36</f>
        <v>60.8</v>
      </c>
      <c r="AL1652" s="30">
        <f>'30'!AK36</f>
        <v>131.45000000000002</v>
      </c>
      <c r="AM1652" s="30">
        <f>'30'!AL36</f>
        <v>137.05000000000001</v>
      </c>
      <c r="AN1652" s="30">
        <f>'30'!AM36</f>
        <v>76.250000000000014</v>
      </c>
      <c r="AO1652" s="30">
        <f>'30'!AN36</f>
        <v>0</v>
      </c>
      <c r="AP1652" s="30">
        <f>'30'!AO36</f>
        <v>0</v>
      </c>
      <c r="AQ1652" s="30">
        <f>'30'!AP36</f>
        <v>137.05000000000001</v>
      </c>
      <c r="AR1652" s="30">
        <f>'30'!AQ36</f>
        <v>28.085999999999984</v>
      </c>
      <c r="AS1652" s="30">
        <f>'30'!AR36</f>
        <v>0</v>
      </c>
      <c r="AT1652" s="30">
        <f>'30'!AS36</f>
        <v>60.8</v>
      </c>
      <c r="AU1652" s="30">
        <f>'30'!AT36</f>
        <v>98.73599999999999</v>
      </c>
      <c r="AV1652" s="30">
        <f>'30'!AU36</f>
        <v>159.536</v>
      </c>
      <c r="AW1652" s="30">
        <f>'30'!AV36</f>
        <v>0</v>
      </c>
      <c r="AX1652" s="30">
        <f>'30'!AW36</f>
        <v>10</v>
      </c>
      <c r="AY1652" s="30">
        <f>'30'!AX36</f>
        <v>200</v>
      </c>
      <c r="AZ1652" s="30">
        <f>'30'!AY36</f>
        <v>0</v>
      </c>
      <c r="BA1652" s="30">
        <f>'30'!AZ36</f>
        <v>36</v>
      </c>
      <c r="BB1652" s="30">
        <f>'30'!BA36</f>
        <v>20</v>
      </c>
      <c r="BC1652" s="30">
        <f>'30'!BB36</f>
        <v>266</v>
      </c>
      <c r="BD1652" s="30">
        <f>'30'!BC36</f>
        <v>252.7</v>
      </c>
      <c r="BE1652" s="30">
        <f>'30'!BD36</f>
        <v>14</v>
      </c>
      <c r="BF1652" s="30">
        <f>'30'!BE36</f>
        <v>15</v>
      </c>
      <c r="BG1652" s="30">
        <f>'30'!BF36</f>
        <v>8</v>
      </c>
      <c r="BH1652" s="30">
        <f>'30'!BG36</f>
        <v>9</v>
      </c>
      <c r="BI1652" s="30">
        <f>'30'!BH36</f>
        <v>1</v>
      </c>
      <c r="BJ1652" s="30">
        <f>'30'!BI36</f>
        <v>47</v>
      </c>
      <c r="BK1652" s="30">
        <f>'30'!BJ36</f>
        <v>205.7</v>
      </c>
      <c r="BL1652" s="30">
        <f>'30'!BK36</f>
        <v>98.73599999999999</v>
      </c>
      <c r="BM1652" s="30">
        <f>'30'!BL36</f>
        <v>106.964</v>
      </c>
    </row>
    <row r="1653" spans="1:65">
      <c r="A1653" s="78">
        <f>'30'!A37</f>
        <v>42916</v>
      </c>
      <c r="B1653" s="82" t="str">
        <f t="shared" si="25"/>
        <v>13:30:00</v>
      </c>
      <c r="C1653" s="30" t="str">
        <f>'30'!B37</f>
        <v>13H30</v>
      </c>
      <c r="D1653" s="30">
        <f>'30'!C37</f>
        <v>809</v>
      </c>
      <c r="E1653" s="30">
        <f>'30'!D37</f>
        <v>727</v>
      </c>
      <c r="F1653" s="30">
        <f>'30'!E37</f>
        <v>603</v>
      </c>
      <c r="G1653" s="30">
        <f>'30'!F37</f>
        <v>54</v>
      </c>
      <c r="H1653" s="30">
        <f>'30'!G37</f>
        <v>0</v>
      </c>
      <c r="I1653" s="30">
        <f>'30'!H37</f>
        <v>21</v>
      </c>
      <c r="J1653" s="30">
        <f>'30'!I37</f>
        <v>2139</v>
      </c>
      <c r="K1653" s="30">
        <f>'30'!J37</f>
        <v>75</v>
      </c>
      <c r="L1653" s="30">
        <f>'30'!K37</f>
        <v>242</v>
      </c>
      <c r="M1653" s="30">
        <f>'30'!L37</f>
        <v>420</v>
      </c>
      <c r="N1653" s="30">
        <f>'30'!M37</f>
        <v>360</v>
      </c>
      <c r="O1653" s="30">
        <f>'30'!N37</f>
        <v>0</v>
      </c>
      <c r="P1653" s="30">
        <f>'30'!O37</f>
        <v>8</v>
      </c>
      <c r="Q1653" s="30">
        <f>'30'!P37</f>
        <v>15</v>
      </c>
      <c r="R1653" s="30">
        <f>'30'!Q37</f>
        <v>13</v>
      </c>
      <c r="S1653" s="30">
        <f>'30'!R37</f>
        <v>0</v>
      </c>
      <c r="T1653" s="30">
        <f>'30'!S37</f>
        <v>1022</v>
      </c>
      <c r="U1653" s="30">
        <f>'30'!T37</f>
        <v>36</v>
      </c>
      <c r="V1653" s="30">
        <f>'30'!U37</f>
        <v>111</v>
      </c>
      <c r="W1653" s="30">
        <f>'30'!V37</f>
        <v>4.45</v>
      </c>
      <c r="X1653" s="30">
        <f>'30'!W37</f>
        <v>3.5</v>
      </c>
      <c r="Y1653" s="30">
        <f>'30'!X37</f>
        <v>5.5</v>
      </c>
      <c r="Z1653" s="30">
        <f>'30'!Y37</f>
        <v>2.9</v>
      </c>
      <c r="AA1653" s="30">
        <f>'30'!Z37</f>
        <v>5.0999999999999996</v>
      </c>
      <c r="AB1653" s="30">
        <f>'30'!AA37</f>
        <v>2.1</v>
      </c>
      <c r="AC1653" s="30">
        <f>'30'!AB37</f>
        <v>0</v>
      </c>
      <c r="AD1653" s="30">
        <f>'30'!AC37</f>
        <v>0</v>
      </c>
      <c r="AE1653" s="30">
        <f>'30'!AD37</f>
        <v>0</v>
      </c>
      <c r="AF1653" s="30">
        <f>'30'!AE37</f>
        <v>0.8</v>
      </c>
      <c r="AG1653" s="30">
        <f>'30'!AF37</f>
        <v>0</v>
      </c>
      <c r="AH1653" s="30">
        <f>'30'!AG37</f>
        <v>0</v>
      </c>
      <c r="AI1653" s="30">
        <f>'30'!AH37</f>
        <v>0.8</v>
      </c>
      <c r="AJ1653" s="30">
        <f>'30'!AI37</f>
        <v>60</v>
      </c>
      <c r="AK1653" s="30">
        <f>'30'!AJ37</f>
        <v>60.8</v>
      </c>
      <c r="AL1653" s="30">
        <f>'30'!AK37</f>
        <v>129.75</v>
      </c>
      <c r="AM1653" s="30">
        <f>'30'!AL37</f>
        <v>135.35</v>
      </c>
      <c r="AN1653" s="30">
        <f>'30'!AM37</f>
        <v>74.55</v>
      </c>
      <c r="AO1653" s="30">
        <f>'30'!AN37</f>
        <v>0</v>
      </c>
      <c r="AP1653" s="30">
        <f>'30'!AO37</f>
        <v>0</v>
      </c>
      <c r="AQ1653" s="30">
        <f>'30'!AP37</f>
        <v>135.35</v>
      </c>
      <c r="AR1653" s="30">
        <f>'30'!AQ37</f>
        <v>29.786000000000001</v>
      </c>
      <c r="AS1653" s="30">
        <f>'30'!AR37</f>
        <v>0</v>
      </c>
      <c r="AT1653" s="30">
        <f>'30'!AS37</f>
        <v>60.8</v>
      </c>
      <c r="AU1653" s="30">
        <f>'30'!AT37</f>
        <v>98.73599999999999</v>
      </c>
      <c r="AV1653" s="30">
        <f>'30'!AU37</f>
        <v>159.536</v>
      </c>
      <c r="AW1653" s="30">
        <f>'30'!AV37</f>
        <v>0</v>
      </c>
      <c r="AX1653" s="30">
        <f>'30'!AW37</f>
        <v>10</v>
      </c>
      <c r="AY1653" s="30">
        <f>'30'!AX37</f>
        <v>200</v>
      </c>
      <c r="AZ1653" s="30">
        <f>'30'!AY37</f>
        <v>0</v>
      </c>
      <c r="BA1653" s="30">
        <f>'30'!AZ37</f>
        <v>36</v>
      </c>
      <c r="BB1653" s="30">
        <f>'30'!BA37</f>
        <v>20</v>
      </c>
      <c r="BC1653" s="30">
        <f>'30'!BB37</f>
        <v>266</v>
      </c>
      <c r="BD1653" s="30">
        <f>'30'!BC37</f>
        <v>252.7</v>
      </c>
      <c r="BE1653" s="30">
        <f>'30'!BD37</f>
        <v>14</v>
      </c>
      <c r="BF1653" s="30">
        <f>'30'!BE37</f>
        <v>15</v>
      </c>
      <c r="BG1653" s="30">
        <f>'30'!BF37</f>
        <v>8</v>
      </c>
      <c r="BH1653" s="30">
        <f>'30'!BG37</f>
        <v>9</v>
      </c>
      <c r="BI1653" s="30">
        <f>'30'!BH37</f>
        <v>1</v>
      </c>
      <c r="BJ1653" s="30">
        <f>'30'!BI37</f>
        <v>47</v>
      </c>
      <c r="BK1653" s="30">
        <f>'30'!BJ37</f>
        <v>205.7</v>
      </c>
      <c r="BL1653" s="30">
        <f>'30'!BK37</f>
        <v>98.73599999999999</v>
      </c>
      <c r="BM1653" s="30">
        <f>'30'!BL37</f>
        <v>106.964</v>
      </c>
    </row>
    <row r="1654" spans="1:65">
      <c r="A1654" s="78">
        <f>'30'!A38</f>
        <v>42916</v>
      </c>
      <c r="B1654" s="82" t="str">
        <f t="shared" si="25"/>
        <v>14:00:00</v>
      </c>
      <c r="C1654" s="30" t="str">
        <f>'30'!B38</f>
        <v>14H00</v>
      </c>
      <c r="D1654" s="30">
        <f>'30'!C38</f>
        <v>805</v>
      </c>
      <c r="E1654" s="30">
        <f>'30'!D38</f>
        <v>716</v>
      </c>
      <c r="F1654" s="30">
        <f>'30'!E38</f>
        <v>609</v>
      </c>
      <c r="G1654" s="30">
        <f>'30'!F38</f>
        <v>53</v>
      </c>
      <c r="H1654" s="30">
        <f>'30'!G38</f>
        <v>0</v>
      </c>
      <c r="I1654" s="30">
        <f>'30'!H38</f>
        <v>21</v>
      </c>
      <c r="J1654" s="30">
        <f>'30'!I38</f>
        <v>2130</v>
      </c>
      <c r="K1654" s="30">
        <f>'30'!J38</f>
        <v>74</v>
      </c>
      <c r="L1654" s="30">
        <f>'30'!K38</f>
        <v>256</v>
      </c>
      <c r="M1654" s="30">
        <f>'30'!L38</f>
        <v>435</v>
      </c>
      <c r="N1654" s="30">
        <f>'30'!M38</f>
        <v>360</v>
      </c>
      <c r="O1654" s="30">
        <f>'30'!N38</f>
        <v>0</v>
      </c>
      <c r="P1654" s="30">
        <f>'30'!O38</f>
        <v>9</v>
      </c>
      <c r="Q1654" s="30">
        <f>'30'!P38</f>
        <v>15</v>
      </c>
      <c r="R1654" s="30">
        <f>'30'!Q38</f>
        <v>13</v>
      </c>
      <c r="S1654" s="30">
        <f>'30'!R38</f>
        <v>0</v>
      </c>
      <c r="T1654" s="30">
        <f>'30'!S38</f>
        <v>1051</v>
      </c>
      <c r="U1654" s="30">
        <f>'30'!T38</f>
        <v>37</v>
      </c>
      <c r="V1654" s="30">
        <f>'30'!U38</f>
        <v>111</v>
      </c>
      <c r="W1654" s="30">
        <f>'30'!V38</f>
        <v>4.45</v>
      </c>
      <c r="X1654" s="30">
        <f>'30'!W38</f>
        <v>3.5</v>
      </c>
      <c r="Y1654" s="30">
        <f>'30'!X38</f>
        <v>5.5</v>
      </c>
      <c r="Z1654" s="30">
        <f>'30'!Y38</f>
        <v>3.3</v>
      </c>
      <c r="AA1654" s="30">
        <f>'30'!Z38</f>
        <v>5.3</v>
      </c>
      <c r="AB1654" s="30">
        <f>'30'!AA38</f>
        <v>2.2000000000000002</v>
      </c>
      <c r="AC1654" s="30">
        <f>'30'!AB38</f>
        <v>0</v>
      </c>
      <c r="AD1654" s="30">
        <f>'30'!AC38</f>
        <v>0</v>
      </c>
      <c r="AE1654" s="30">
        <f>'30'!AD38</f>
        <v>0</v>
      </c>
      <c r="AF1654" s="30">
        <f>'30'!AE38</f>
        <v>0.8</v>
      </c>
      <c r="AG1654" s="30">
        <f>'30'!AF38</f>
        <v>0</v>
      </c>
      <c r="AH1654" s="30">
        <f>'30'!AG38</f>
        <v>0</v>
      </c>
      <c r="AI1654" s="30">
        <f>'30'!AH38</f>
        <v>0.8</v>
      </c>
      <c r="AJ1654" s="30">
        <f>'30'!AI38</f>
        <v>60</v>
      </c>
      <c r="AK1654" s="30">
        <f>'30'!AJ38</f>
        <v>60.8</v>
      </c>
      <c r="AL1654" s="30">
        <f>'30'!AK38</f>
        <v>130.35</v>
      </c>
      <c r="AM1654" s="30">
        <f>'30'!AL38</f>
        <v>136.04999999999998</v>
      </c>
      <c r="AN1654" s="30">
        <f>'30'!AM38</f>
        <v>75.249999999999986</v>
      </c>
      <c r="AO1654" s="30">
        <f>'30'!AN38</f>
        <v>0</v>
      </c>
      <c r="AP1654" s="30">
        <f>'30'!AO38</f>
        <v>0</v>
      </c>
      <c r="AQ1654" s="30">
        <f>'30'!AP38</f>
        <v>136.04999999999998</v>
      </c>
      <c r="AR1654" s="30">
        <f>'30'!AQ38</f>
        <v>29.186000000000007</v>
      </c>
      <c r="AS1654" s="30">
        <f>'30'!AR38</f>
        <v>0</v>
      </c>
      <c r="AT1654" s="30">
        <f>'30'!AS38</f>
        <v>60.8</v>
      </c>
      <c r="AU1654" s="30">
        <f>'30'!AT38</f>
        <v>98.73599999999999</v>
      </c>
      <c r="AV1654" s="30">
        <f>'30'!AU38</f>
        <v>159.536</v>
      </c>
      <c r="AW1654" s="30">
        <f>'30'!AV38</f>
        <v>0</v>
      </c>
      <c r="AX1654" s="30">
        <f>'30'!AW38</f>
        <v>10</v>
      </c>
      <c r="AY1654" s="30">
        <f>'30'!AX38</f>
        <v>200</v>
      </c>
      <c r="AZ1654" s="30">
        <f>'30'!AY38</f>
        <v>0</v>
      </c>
      <c r="BA1654" s="30">
        <f>'30'!AZ38</f>
        <v>36</v>
      </c>
      <c r="BB1654" s="30">
        <f>'30'!BA38</f>
        <v>20</v>
      </c>
      <c r="BC1654" s="30">
        <f>'30'!BB38</f>
        <v>266</v>
      </c>
      <c r="BD1654" s="30">
        <f>'30'!BC38</f>
        <v>252.7</v>
      </c>
      <c r="BE1654" s="30">
        <f>'30'!BD38</f>
        <v>14</v>
      </c>
      <c r="BF1654" s="30">
        <f>'30'!BE38</f>
        <v>15</v>
      </c>
      <c r="BG1654" s="30">
        <f>'30'!BF38</f>
        <v>8</v>
      </c>
      <c r="BH1654" s="30">
        <f>'30'!BG38</f>
        <v>9</v>
      </c>
      <c r="BI1654" s="30">
        <f>'30'!BH38</f>
        <v>1</v>
      </c>
      <c r="BJ1654" s="30">
        <f>'30'!BI38</f>
        <v>47</v>
      </c>
      <c r="BK1654" s="30">
        <f>'30'!BJ38</f>
        <v>205.7</v>
      </c>
      <c r="BL1654" s="30">
        <f>'30'!BK38</f>
        <v>98.73599999999999</v>
      </c>
      <c r="BM1654" s="30">
        <f>'30'!BL38</f>
        <v>106.964</v>
      </c>
    </row>
    <row r="1655" spans="1:65">
      <c r="A1655" s="78">
        <f>'30'!A39</f>
        <v>42916</v>
      </c>
      <c r="B1655" s="82" t="str">
        <f t="shared" si="25"/>
        <v>14:30:00</v>
      </c>
      <c r="C1655" s="30" t="str">
        <f>'30'!B39</f>
        <v>14H30</v>
      </c>
      <c r="D1655" s="30">
        <f>'30'!C39</f>
        <v>831</v>
      </c>
      <c r="E1655" s="30">
        <f>'30'!D39</f>
        <v>739</v>
      </c>
      <c r="F1655" s="30">
        <f>'30'!E39</f>
        <v>616</v>
      </c>
      <c r="G1655" s="30">
        <f>'30'!F39</f>
        <v>55</v>
      </c>
      <c r="H1655" s="30">
        <f>'30'!G39</f>
        <v>0</v>
      </c>
      <c r="I1655" s="30">
        <f>'30'!H39</f>
        <v>21</v>
      </c>
      <c r="J1655" s="30">
        <f>'30'!I39</f>
        <v>2186</v>
      </c>
      <c r="K1655" s="30">
        <f>'30'!J39</f>
        <v>76</v>
      </c>
      <c r="L1655" s="30">
        <f>'30'!K39</f>
        <v>283</v>
      </c>
      <c r="M1655" s="30">
        <f>'30'!L39</f>
        <v>465</v>
      </c>
      <c r="N1655" s="30">
        <f>'30'!M39</f>
        <v>370</v>
      </c>
      <c r="O1655" s="30">
        <f>'30'!N39</f>
        <v>0</v>
      </c>
      <c r="P1655" s="30">
        <f>'30'!O39</f>
        <v>10</v>
      </c>
      <c r="Q1655" s="30">
        <f>'30'!P39</f>
        <v>16</v>
      </c>
      <c r="R1655" s="30">
        <f>'30'!Q39</f>
        <v>13</v>
      </c>
      <c r="S1655" s="30">
        <f>'30'!R39</f>
        <v>0</v>
      </c>
      <c r="T1655" s="30">
        <f>'30'!S39</f>
        <v>1118</v>
      </c>
      <c r="U1655" s="30">
        <f>'30'!T39</f>
        <v>39</v>
      </c>
      <c r="V1655" s="30">
        <f>'30'!U39</f>
        <v>115</v>
      </c>
      <c r="W1655" s="30">
        <f>'30'!V39</f>
        <v>4.45</v>
      </c>
      <c r="X1655" s="30">
        <f>'30'!W39</f>
        <v>3.5</v>
      </c>
      <c r="Y1655" s="30">
        <f>'30'!X39</f>
        <v>5.5</v>
      </c>
      <c r="Z1655" s="30">
        <f>'30'!Y39</f>
        <v>3.3</v>
      </c>
      <c r="AA1655" s="30">
        <f>'30'!Z39</f>
        <v>5.3</v>
      </c>
      <c r="AB1655" s="30">
        <f>'30'!AA39</f>
        <v>2.2000000000000002</v>
      </c>
      <c r="AC1655" s="30">
        <f>'30'!AB39</f>
        <v>0</v>
      </c>
      <c r="AD1655" s="30">
        <f>'30'!AC39</f>
        <v>0</v>
      </c>
      <c r="AE1655" s="30">
        <f>'30'!AD39</f>
        <v>0</v>
      </c>
      <c r="AF1655" s="30">
        <f>'30'!AE39</f>
        <v>0.8</v>
      </c>
      <c r="AG1655" s="30">
        <f>'30'!AF39</f>
        <v>0</v>
      </c>
      <c r="AH1655" s="30">
        <f>'30'!AG39</f>
        <v>0</v>
      </c>
      <c r="AI1655" s="30">
        <f>'30'!AH39</f>
        <v>0.8</v>
      </c>
      <c r="AJ1655" s="30">
        <f>'30'!AI39</f>
        <v>60</v>
      </c>
      <c r="AK1655" s="30">
        <f>'30'!AJ39</f>
        <v>60.8</v>
      </c>
      <c r="AL1655" s="30">
        <f>'30'!AK39</f>
        <v>134.35000000000002</v>
      </c>
      <c r="AM1655" s="30">
        <f>'30'!AL39</f>
        <v>140.05000000000001</v>
      </c>
      <c r="AN1655" s="30">
        <f>'30'!AM39</f>
        <v>79.250000000000014</v>
      </c>
      <c r="AO1655" s="30">
        <f>'30'!AN39</f>
        <v>0</v>
      </c>
      <c r="AP1655" s="30">
        <f>'30'!AO39</f>
        <v>0</v>
      </c>
      <c r="AQ1655" s="30">
        <f>'30'!AP39</f>
        <v>140.05000000000001</v>
      </c>
      <c r="AR1655" s="30">
        <f>'30'!AQ39</f>
        <v>25.185999999999979</v>
      </c>
      <c r="AS1655" s="30">
        <f>'30'!AR39</f>
        <v>0</v>
      </c>
      <c r="AT1655" s="30">
        <f>'30'!AS39</f>
        <v>60.8</v>
      </c>
      <c r="AU1655" s="30">
        <f>'30'!AT39</f>
        <v>98.73599999999999</v>
      </c>
      <c r="AV1655" s="30">
        <f>'30'!AU39</f>
        <v>159.536</v>
      </c>
      <c r="AW1655" s="30">
        <f>'30'!AV39</f>
        <v>0</v>
      </c>
      <c r="AX1655" s="30">
        <f>'30'!AW39</f>
        <v>10</v>
      </c>
      <c r="AY1655" s="30">
        <f>'30'!AX39</f>
        <v>200</v>
      </c>
      <c r="AZ1655" s="30">
        <f>'30'!AY39</f>
        <v>0</v>
      </c>
      <c r="BA1655" s="30">
        <f>'30'!AZ39</f>
        <v>36</v>
      </c>
      <c r="BB1655" s="30">
        <f>'30'!BA39</f>
        <v>20</v>
      </c>
      <c r="BC1655" s="30">
        <f>'30'!BB39</f>
        <v>266</v>
      </c>
      <c r="BD1655" s="30">
        <f>'30'!BC39</f>
        <v>252.7</v>
      </c>
      <c r="BE1655" s="30">
        <f>'30'!BD39</f>
        <v>14</v>
      </c>
      <c r="BF1655" s="30">
        <f>'30'!BE39</f>
        <v>15</v>
      </c>
      <c r="BG1655" s="30">
        <f>'30'!BF39</f>
        <v>8</v>
      </c>
      <c r="BH1655" s="30">
        <f>'30'!BG39</f>
        <v>9</v>
      </c>
      <c r="BI1655" s="30">
        <f>'30'!BH39</f>
        <v>1</v>
      </c>
      <c r="BJ1655" s="30">
        <f>'30'!BI39</f>
        <v>47</v>
      </c>
      <c r="BK1655" s="30">
        <f>'30'!BJ39</f>
        <v>205.7</v>
      </c>
      <c r="BL1655" s="30">
        <f>'30'!BK39</f>
        <v>98.73599999999999</v>
      </c>
      <c r="BM1655" s="30">
        <f>'30'!BL39</f>
        <v>106.964</v>
      </c>
    </row>
    <row r="1656" spans="1:65">
      <c r="A1656" s="78">
        <f>'30'!A40</f>
        <v>42916</v>
      </c>
      <c r="B1656" s="82" t="str">
        <f t="shared" si="25"/>
        <v>15:00:00</v>
      </c>
      <c r="C1656" s="30" t="str">
        <f>'30'!B40</f>
        <v>15H00</v>
      </c>
      <c r="D1656" s="30">
        <f>'30'!C40</f>
        <v>879</v>
      </c>
      <c r="E1656" s="30">
        <f>'30'!D40</f>
        <v>771</v>
      </c>
      <c r="F1656" s="30">
        <f>'30'!E40</f>
        <v>631</v>
      </c>
      <c r="G1656" s="30">
        <f>'30'!F40</f>
        <v>57</v>
      </c>
      <c r="H1656" s="30">
        <f>'30'!G40</f>
        <v>0</v>
      </c>
      <c r="I1656" s="30">
        <f>'30'!H40</f>
        <v>21</v>
      </c>
      <c r="J1656" s="30">
        <f>'30'!I40</f>
        <v>2281</v>
      </c>
      <c r="K1656" s="30">
        <f>'30'!J40</f>
        <v>78</v>
      </c>
      <c r="L1656" s="30">
        <f>'30'!K40</f>
        <v>314</v>
      </c>
      <c r="M1656" s="30">
        <f>'30'!L40</f>
        <v>483</v>
      </c>
      <c r="N1656" s="30">
        <f>'30'!M40</f>
        <v>360</v>
      </c>
      <c r="O1656" s="30">
        <f>'30'!N40</f>
        <v>0</v>
      </c>
      <c r="P1656" s="30">
        <f>'30'!O40</f>
        <v>11</v>
      </c>
      <c r="Q1656" s="30">
        <f>'30'!P40</f>
        <v>17</v>
      </c>
      <c r="R1656" s="30">
        <f>'30'!Q40</f>
        <v>13</v>
      </c>
      <c r="S1656" s="30">
        <f>'30'!R40</f>
        <v>0</v>
      </c>
      <c r="T1656" s="30">
        <f>'30'!S40</f>
        <v>1157</v>
      </c>
      <c r="U1656" s="30">
        <f>'30'!T40</f>
        <v>41</v>
      </c>
      <c r="V1656" s="30">
        <f>'30'!U40</f>
        <v>119</v>
      </c>
      <c r="W1656" s="30">
        <f>'30'!V40</f>
        <v>4.45</v>
      </c>
      <c r="X1656" s="30">
        <f>'30'!W40</f>
        <v>3.5</v>
      </c>
      <c r="Y1656" s="30">
        <f>'30'!X40</f>
        <v>5.5</v>
      </c>
      <c r="Z1656" s="30">
        <f>'30'!Y40</f>
        <v>3.6</v>
      </c>
      <c r="AA1656" s="30">
        <f>'30'!Z40</f>
        <v>6.2</v>
      </c>
      <c r="AB1656" s="30">
        <f>'30'!AA40</f>
        <v>2.6</v>
      </c>
      <c r="AC1656" s="30">
        <f>'30'!AB40</f>
        <v>0</v>
      </c>
      <c r="AD1656" s="30">
        <f>'30'!AC40</f>
        <v>0</v>
      </c>
      <c r="AE1656" s="30">
        <f>'30'!AD40</f>
        <v>0</v>
      </c>
      <c r="AF1656" s="30">
        <f>'30'!AE40</f>
        <v>0.8</v>
      </c>
      <c r="AG1656" s="30">
        <f>'30'!AF40</f>
        <v>0</v>
      </c>
      <c r="AH1656" s="30">
        <f>'30'!AG40</f>
        <v>0</v>
      </c>
      <c r="AI1656" s="30">
        <f>'30'!AH40</f>
        <v>0.8</v>
      </c>
      <c r="AJ1656" s="30">
        <f>'30'!AI40</f>
        <v>60</v>
      </c>
      <c r="AK1656" s="30">
        <f>'30'!AJ40</f>
        <v>60.8</v>
      </c>
      <c r="AL1656" s="30">
        <f>'30'!AK40</f>
        <v>139.54999999999998</v>
      </c>
      <c r="AM1656" s="30">
        <f>'30'!AL40</f>
        <v>145.64999999999998</v>
      </c>
      <c r="AN1656" s="30">
        <f>'30'!AM40</f>
        <v>84.84999999999998</v>
      </c>
      <c r="AO1656" s="30">
        <f>'30'!AN40</f>
        <v>0</v>
      </c>
      <c r="AP1656" s="30">
        <f>'30'!AO40</f>
        <v>0</v>
      </c>
      <c r="AQ1656" s="30">
        <f>'30'!AP40</f>
        <v>145.64999999999998</v>
      </c>
      <c r="AR1656" s="30">
        <f>'30'!AQ40</f>
        <v>19.986000000000018</v>
      </c>
      <c r="AS1656" s="30">
        <f>'30'!AR40</f>
        <v>0</v>
      </c>
      <c r="AT1656" s="30">
        <f>'30'!AS40</f>
        <v>60.8</v>
      </c>
      <c r="AU1656" s="30">
        <f>'30'!AT40</f>
        <v>98.73599999999999</v>
      </c>
      <c r="AV1656" s="30">
        <f>'30'!AU40</f>
        <v>159.536</v>
      </c>
      <c r="AW1656" s="30">
        <f>'30'!AV40</f>
        <v>0</v>
      </c>
      <c r="AX1656" s="30">
        <f>'30'!AW40</f>
        <v>10</v>
      </c>
      <c r="AY1656" s="30">
        <f>'30'!AX40</f>
        <v>200</v>
      </c>
      <c r="AZ1656" s="30">
        <f>'30'!AY40</f>
        <v>0</v>
      </c>
      <c r="BA1656" s="30">
        <f>'30'!AZ40</f>
        <v>36</v>
      </c>
      <c r="BB1656" s="30">
        <f>'30'!BA40</f>
        <v>20</v>
      </c>
      <c r="BC1656" s="30">
        <f>'30'!BB40</f>
        <v>266</v>
      </c>
      <c r="BD1656" s="30">
        <f>'30'!BC40</f>
        <v>252.7</v>
      </c>
      <c r="BE1656" s="30">
        <f>'30'!BD40</f>
        <v>14</v>
      </c>
      <c r="BF1656" s="30">
        <f>'30'!BE40</f>
        <v>15</v>
      </c>
      <c r="BG1656" s="30">
        <f>'30'!BF40</f>
        <v>8</v>
      </c>
      <c r="BH1656" s="30">
        <f>'30'!BG40</f>
        <v>9</v>
      </c>
      <c r="BI1656" s="30">
        <f>'30'!BH40</f>
        <v>1</v>
      </c>
      <c r="BJ1656" s="30">
        <f>'30'!BI40</f>
        <v>47</v>
      </c>
      <c r="BK1656" s="30">
        <f>'30'!BJ40</f>
        <v>205.7</v>
      </c>
      <c r="BL1656" s="30">
        <f>'30'!BK40</f>
        <v>98.73599999999999</v>
      </c>
      <c r="BM1656" s="30">
        <f>'30'!BL40</f>
        <v>106.964</v>
      </c>
    </row>
    <row r="1657" spans="1:65">
      <c r="A1657" s="78">
        <f>'30'!A41</f>
        <v>42916</v>
      </c>
      <c r="B1657" s="82" t="str">
        <f t="shared" si="25"/>
        <v>15:30:00</v>
      </c>
      <c r="C1657" s="30" t="str">
        <f>'30'!B41</f>
        <v>15H30</v>
      </c>
      <c r="D1657" s="30">
        <f>'30'!C41</f>
        <v>851</v>
      </c>
      <c r="E1657" s="30">
        <f>'30'!D41</f>
        <v>784</v>
      </c>
      <c r="F1657" s="30">
        <f>'30'!E41</f>
        <v>659</v>
      </c>
      <c r="G1657" s="30">
        <f>'30'!F41</f>
        <v>57</v>
      </c>
      <c r="H1657" s="30">
        <f>'30'!G41</f>
        <v>0</v>
      </c>
      <c r="I1657" s="30">
        <f>'30'!H41</f>
        <v>22</v>
      </c>
      <c r="J1657" s="30">
        <f>'30'!I41</f>
        <v>2294</v>
      </c>
      <c r="K1657" s="30">
        <f>'30'!J41</f>
        <v>79</v>
      </c>
      <c r="L1657" s="30">
        <f>'30'!K41</f>
        <v>326</v>
      </c>
      <c r="M1657" s="30">
        <f>'30'!L41</f>
        <v>480</v>
      </c>
      <c r="N1657" s="30">
        <f>'30'!M41</f>
        <v>360</v>
      </c>
      <c r="O1657" s="30">
        <f>'30'!N41</f>
        <v>0</v>
      </c>
      <c r="P1657" s="30">
        <f>'30'!O41</f>
        <v>11</v>
      </c>
      <c r="Q1657" s="30">
        <f>'30'!P41</f>
        <v>17</v>
      </c>
      <c r="R1657" s="30">
        <f>'30'!Q41</f>
        <v>13</v>
      </c>
      <c r="S1657" s="30">
        <f>'30'!R41</f>
        <v>0</v>
      </c>
      <c r="T1657" s="30">
        <f>'30'!S41</f>
        <v>1166</v>
      </c>
      <c r="U1657" s="30">
        <f>'30'!T41</f>
        <v>41</v>
      </c>
      <c r="V1657" s="30">
        <f>'30'!U41</f>
        <v>120</v>
      </c>
      <c r="W1657" s="30">
        <f>'30'!V41</f>
        <v>4.45</v>
      </c>
      <c r="X1657" s="30">
        <f>'30'!W41</f>
        <v>3.5</v>
      </c>
      <c r="Y1657" s="30">
        <f>'30'!X41</f>
        <v>6.2</v>
      </c>
      <c r="Z1657" s="30">
        <f>'30'!Y41</f>
        <v>3.6</v>
      </c>
      <c r="AA1657" s="30">
        <f>'30'!Z41</f>
        <v>6.2</v>
      </c>
      <c r="AB1657" s="30">
        <f>'30'!AA41</f>
        <v>2.6</v>
      </c>
      <c r="AC1657" s="30">
        <f>'30'!AB41</f>
        <v>0</v>
      </c>
      <c r="AD1657" s="30">
        <f>'30'!AC41</f>
        <v>0</v>
      </c>
      <c r="AE1657" s="30">
        <f>'30'!AD41</f>
        <v>0</v>
      </c>
      <c r="AF1657" s="30">
        <f>'30'!AE41</f>
        <v>0.8</v>
      </c>
      <c r="AG1657" s="30">
        <f>'30'!AF41</f>
        <v>0</v>
      </c>
      <c r="AH1657" s="30">
        <f>'30'!AG41</f>
        <v>0</v>
      </c>
      <c r="AI1657" s="30">
        <f>'30'!AH41</f>
        <v>0.8</v>
      </c>
      <c r="AJ1657" s="30">
        <f>'30'!AI41</f>
        <v>60</v>
      </c>
      <c r="AK1657" s="30">
        <f>'30'!AJ41</f>
        <v>60.8</v>
      </c>
      <c r="AL1657" s="30">
        <f>'30'!AK41</f>
        <v>141.25</v>
      </c>
      <c r="AM1657" s="30">
        <f>'30'!AL41</f>
        <v>147.35</v>
      </c>
      <c r="AN1657" s="30">
        <f>'30'!AM41</f>
        <v>86.55</v>
      </c>
      <c r="AO1657" s="30">
        <f>'30'!AN41</f>
        <v>0</v>
      </c>
      <c r="AP1657" s="30">
        <f>'30'!AO41</f>
        <v>0</v>
      </c>
      <c r="AQ1657" s="30">
        <f>'30'!AP41</f>
        <v>147.35</v>
      </c>
      <c r="AR1657" s="30">
        <f>'30'!AQ41</f>
        <v>18.286000000000001</v>
      </c>
      <c r="AS1657" s="30">
        <f>'30'!AR41</f>
        <v>0</v>
      </c>
      <c r="AT1657" s="30">
        <f>'30'!AS41</f>
        <v>60.8</v>
      </c>
      <c r="AU1657" s="30">
        <f>'30'!AT41</f>
        <v>98.73599999999999</v>
      </c>
      <c r="AV1657" s="30">
        <f>'30'!AU41</f>
        <v>159.536</v>
      </c>
      <c r="AW1657" s="30">
        <f>'30'!AV41</f>
        <v>0</v>
      </c>
      <c r="AX1657" s="30">
        <f>'30'!AW41</f>
        <v>10</v>
      </c>
      <c r="AY1657" s="30">
        <f>'30'!AX41</f>
        <v>200</v>
      </c>
      <c r="AZ1657" s="30">
        <f>'30'!AY41</f>
        <v>0</v>
      </c>
      <c r="BA1657" s="30">
        <f>'30'!AZ41</f>
        <v>36</v>
      </c>
      <c r="BB1657" s="30">
        <f>'30'!BA41</f>
        <v>20</v>
      </c>
      <c r="BC1657" s="30">
        <f>'30'!BB41</f>
        <v>266</v>
      </c>
      <c r="BD1657" s="30">
        <f>'30'!BC41</f>
        <v>252.7</v>
      </c>
      <c r="BE1657" s="30">
        <f>'30'!BD41</f>
        <v>14</v>
      </c>
      <c r="BF1657" s="30">
        <f>'30'!BE41</f>
        <v>15</v>
      </c>
      <c r="BG1657" s="30">
        <f>'30'!BF41</f>
        <v>8</v>
      </c>
      <c r="BH1657" s="30">
        <f>'30'!BG41</f>
        <v>9</v>
      </c>
      <c r="BI1657" s="30">
        <f>'30'!BH41</f>
        <v>1</v>
      </c>
      <c r="BJ1657" s="30">
        <f>'30'!BI41</f>
        <v>47</v>
      </c>
      <c r="BK1657" s="30">
        <f>'30'!BJ41</f>
        <v>205.7</v>
      </c>
      <c r="BL1657" s="30">
        <f>'30'!BK41</f>
        <v>98.73599999999999</v>
      </c>
      <c r="BM1657" s="30">
        <f>'30'!BL41</f>
        <v>106.964</v>
      </c>
    </row>
    <row r="1658" spans="1:65">
      <c r="A1658" s="78">
        <f>'30'!A42</f>
        <v>42916</v>
      </c>
      <c r="B1658" s="82" t="str">
        <f t="shared" si="25"/>
        <v>16:00:00</v>
      </c>
      <c r="C1658" s="30" t="str">
        <f>'30'!B42</f>
        <v>16H00</v>
      </c>
      <c r="D1658" s="30">
        <f>'30'!C42</f>
        <v>854</v>
      </c>
      <c r="E1658" s="30">
        <f>'30'!D42</f>
        <v>792</v>
      </c>
      <c r="F1658" s="30">
        <f>'30'!E42</f>
        <v>641</v>
      </c>
      <c r="G1658" s="30">
        <f>'30'!F42</f>
        <v>57</v>
      </c>
      <c r="H1658" s="30">
        <f>'30'!G42</f>
        <v>0</v>
      </c>
      <c r="I1658" s="30">
        <f>'30'!H42</f>
        <v>22</v>
      </c>
      <c r="J1658" s="30">
        <f>'30'!I42</f>
        <v>2287</v>
      </c>
      <c r="K1658" s="30">
        <f>'30'!J42</f>
        <v>79</v>
      </c>
      <c r="L1658" s="30">
        <f>'30'!K42</f>
        <v>309</v>
      </c>
      <c r="M1658" s="30">
        <f>'30'!L42</f>
        <v>468</v>
      </c>
      <c r="N1658" s="30">
        <f>'30'!M42</f>
        <v>360</v>
      </c>
      <c r="O1658" s="30">
        <f>'30'!N42</f>
        <v>0</v>
      </c>
      <c r="P1658" s="30">
        <f>'30'!O42</f>
        <v>10</v>
      </c>
      <c r="Q1658" s="30">
        <f>'30'!P42</f>
        <v>16</v>
      </c>
      <c r="R1658" s="30">
        <f>'30'!Q42</f>
        <v>13</v>
      </c>
      <c r="S1658" s="30">
        <f>'30'!R42</f>
        <v>0</v>
      </c>
      <c r="T1658" s="30">
        <f>'30'!S42</f>
        <v>1137</v>
      </c>
      <c r="U1658" s="30">
        <f>'30'!T42</f>
        <v>39</v>
      </c>
      <c r="V1658" s="30">
        <f>'30'!U42</f>
        <v>118</v>
      </c>
      <c r="W1658" s="30">
        <f>'30'!V42</f>
        <v>4.45</v>
      </c>
      <c r="X1658" s="30">
        <f>'30'!W42</f>
        <v>3.5</v>
      </c>
      <c r="Y1658" s="30">
        <f>'30'!X42</f>
        <v>6.2</v>
      </c>
      <c r="Z1658" s="30">
        <f>'30'!Y42</f>
        <v>3.5</v>
      </c>
      <c r="AA1658" s="30">
        <f>'30'!Z42</f>
        <v>5.9</v>
      </c>
      <c r="AB1658" s="30">
        <f>'30'!AA42</f>
        <v>2.7</v>
      </c>
      <c r="AC1658" s="30">
        <f>'30'!AB42</f>
        <v>0</v>
      </c>
      <c r="AD1658" s="30">
        <f>'30'!AC42</f>
        <v>0</v>
      </c>
      <c r="AE1658" s="30">
        <f>'30'!AD42</f>
        <v>0</v>
      </c>
      <c r="AF1658" s="30">
        <f>'30'!AE42</f>
        <v>0.82499999999999996</v>
      </c>
      <c r="AG1658" s="30">
        <f>'30'!AF42</f>
        <v>0</v>
      </c>
      <c r="AH1658" s="30">
        <f>'30'!AG42</f>
        <v>0</v>
      </c>
      <c r="AI1658" s="30">
        <f>'30'!AH42</f>
        <v>0.82499999999999996</v>
      </c>
      <c r="AJ1658" s="30">
        <f>'30'!AI42</f>
        <v>60</v>
      </c>
      <c r="AK1658" s="30">
        <f>'30'!AJ42</f>
        <v>60.825000000000003</v>
      </c>
      <c r="AL1658" s="30">
        <f>'30'!AK42</f>
        <v>138.875</v>
      </c>
      <c r="AM1658" s="30">
        <f>'30'!AL42</f>
        <v>145.07499999999999</v>
      </c>
      <c r="AN1658" s="30">
        <f>'30'!AM42</f>
        <v>84.249999999999986</v>
      </c>
      <c r="AO1658" s="30">
        <f>'30'!AN42</f>
        <v>0</v>
      </c>
      <c r="AP1658" s="30">
        <f>'30'!AO42</f>
        <v>0</v>
      </c>
      <c r="AQ1658" s="30">
        <f>'30'!AP42</f>
        <v>145.07499999999999</v>
      </c>
      <c r="AR1658" s="30">
        <f>'30'!AQ42</f>
        <v>20.685999999999979</v>
      </c>
      <c r="AS1658" s="30">
        <f>'30'!AR42</f>
        <v>0</v>
      </c>
      <c r="AT1658" s="30">
        <f>'30'!AS42</f>
        <v>60.825000000000003</v>
      </c>
      <c r="AU1658" s="30">
        <f>'30'!AT42</f>
        <v>98.73599999999999</v>
      </c>
      <c r="AV1658" s="30">
        <f>'30'!AU42</f>
        <v>159.56099999999998</v>
      </c>
      <c r="AW1658" s="30">
        <f>'30'!AV42</f>
        <v>0</v>
      </c>
      <c r="AX1658" s="30">
        <f>'30'!AW42</f>
        <v>10</v>
      </c>
      <c r="AY1658" s="30">
        <f>'30'!AX42</f>
        <v>200</v>
      </c>
      <c r="AZ1658" s="30">
        <f>'30'!AY42</f>
        <v>0</v>
      </c>
      <c r="BA1658" s="30">
        <f>'30'!AZ42</f>
        <v>36</v>
      </c>
      <c r="BB1658" s="30">
        <f>'30'!BA42</f>
        <v>20</v>
      </c>
      <c r="BC1658" s="30">
        <f>'30'!BB42</f>
        <v>266</v>
      </c>
      <c r="BD1658" s="30">
        <f>'30'!BC42</f>
        <v>252.7</v>
      </c>
      <c r="BE1658" s="30">
        <f>'30'!BD42</f>
        <v>14</v>
      </c>
      <c r="BF1658" s="30">
        <f>'30'!BE42</f>
        <v>15</v>
      </c>
      <c r="BG1658" s="30">
        <f>'30'!BF42</f>
        <v>8</v>
      </c>
      <c r="BH1658" s="30">
        <f>'30'!BG42</f>
        <v>9</v>
      </c>
      <c r="BI1658" s="30">
        <f>'30'!BH42</f>
        <v>1</v>
      </c>
      <c r="BJ1658" s="30">
        <f>'30'!BI42</f>
        <v>47</v>
      </c>
      <c r="BK1658" s="30">
        <f>'30'!BJ42</f>
        <v>205.7</v>
      </c>
      <c r="BL1658" s="30">
        <f>'30'!BK42</f>
        <v>98.73599999999999</v>
      </c>
      <c r="BM1658" s="30">
        <f>'30'!BL42</f>
        <v>106.964</v>
      </c>
    </row>
    <row r="1659" spans="1:65">
      <c r="A1659" s="78">
        <f>'30'!A43</f>
        <v>42916</v>
      </c>
      <c r="B1659" s="82" t="str">
        <f t="shared" si="25"/>
        <v>16:30:00</v>
      </c>
      <c r="C1659" s="30" t="str">
        <f>'30'!B43</f>
        <v>16H30</v>
      </c>
      <c r="D1659" s="30">
        <f>'30'!C43</f>
        <v>849</v>
      </c>
      <c r="E1659" s="30">
        <f>'30'!D43</f>
        <v>784</v>
      </c>
      <c r="F1659" s="30">
        <f>'30'!E43</f>
        <v>630</v>
      </c>
      <c r="G1659" s="30">
        <f>'30'!F43</f>
        <v>56</v>
      </c>
      <c r="H1659" s="30">
        <f>'30'!G43</f>
        <v>0</v>
      </c>
      <c r="I1659" s="30">
        <f>'30'!H43</f>
        <v>21</v>
      </c>
      <c r="J1659" s="30">
        <f>'30'!I43</f>
        <v>2263</v>
      </c>
      <c r="K1659" s="30">
        <f>'30'!J43</f>
        <v>77</v>
      </c>
      <c r="L1659" s="30">
        <f>'30'!K43</f>
        <v>319</v>
      </c>
      <c r="M1659" s="30">
        <f>'30'!L43</f>
        <v>454</v>
      </c>
      <c r="N1659" s="30">
        <f>'30'!M43</f>
        <v>360</v>
      </c>
      <c r="O1659" s="30">
        <f>'30'!N43</f>
        <v>0</v>
      </c>
      <c r="P1659" s="30">
        <f>'30'!O43</f>
        <v>11</v>
      </c>
      <c r="Q1659" s="30">
        <f>'30'!P43</f>
        <v>16</v>
      </c>
      <c r="R1659" s="30">
        <f>'30'!Q43</f>
        <v>13</v>
      </c>
      <c r="S1659" s="30">
        <f>'30'!R43</f>
        <v>0</v>
      </c>
      <c r="T1659" s="30">
        <f>'30'!S43</f>
        <v>1133</v>
      </c>
      <c r="U1659" s="30">
        <f>'30'!T43</f>
        <v>40</v>
      </c>
      <c r="V1659" s="30">
        <f>'30'!U43</f>
        <v>117</v>
      </c>
      <c r="W1659" s="30">
        <f>'30'!V43</f>
        <v>4.45</v>
      </c>
      <c r="X1659" s="30">
        <f>'30'!W43</f>
        <v>3.5</v>
      </c>
      <c r="Y1659" s="30">
        <f>'30'!X43</f>
        <v>6.2</v>
      </c>
      <c r="Z1659" s="30">
        <f>'30'!Y43</f>
        <v>3.5</v>
      </c>
      <c r="AA1659" s="30">
        <f>'30'!Z43</f>
        <v>5.9</v>
      </c>
      <c r="AB1659" s="30">
        <f>'30'!AA43</f>
        <v>2.7</v>
      </c>
      <c r="AC1659" s="30">
        <f>'30'!AB43</f>
        <v>0</v>
      </c>
      <c r="AD1659" s="30">
        <f>'30'!AC43</f>
        <v>0</v>
      </c>
      <c r="AE1659" s="30">
        <f>'30'!AD43</f>
        <v>0</v>
      </c>
      <c r="AF1659" s="30">
        <f>'30'!AE43</f>
        <v>0.82499999999999996</v>
      </c>
      <c r="AG1659" s="30">
        <f>'30'!AF43</f>
        <v>0</v>
      </c>
      <c r="AH1659" s="30">
        <f>'30'!AG43</f>
        <v>0</v>
      </c>
      <c r="AI1659" s="30">
        <f>'30'!AH43</f>
        <v>0.82499999999999996</v>
      </c>
      <c r="AJ1659" s="30">
        <f>'30'!AI43</f>
        <v>60</v>
      </c>
      <c r="AK1659" s="30">
        <f>'30'!AJ43</f>
        <v>60.825000000000003</v>
      </c>
      <c r="AL1659" s="30">
        <f>'30'!AK43</f>
        <v>137.875</v>
      </c>
      <c r="AM1659" s="30">
        <f>'30'!AL43</f>
        <v>144.07499999999999</v>
      </c>
      <c r="AN1659" s="30">
        <f>'30'!AM43</f>
        <v>83.249999999999986</v>
      </c>
      <c r="AO1659" s="30">
        <f>'30'!AN43</f>
        <v>0</v>
      </c>
      <c r="AP1659" s="30">
        <f>'30'!AO43</f>
        <v>0</v>
      </c>
      <c r="AQ1659" s="30">
        <f>'30'!AP43</f>
        <v>144.07499999999999</v>
      </c>
      <c r="AR1659" s="30">
        <f>'30'!AQ43</f>
        <v>21.685999999999979</v>
      </c>
      <c r="AS1659" s="30">
        <f>'30'!AR43</f>
        <v>0</v>
      </c>
      <c r="AT1659" s="30">
        <f>'30'!AS43</f>
        <v>60.825000000000003</v>
      </c>
      <c r="AU1659" s="30">
        <f>'30'!AT43</f>
        <v>98.73599999999999</v>
      </c>
      <c r="AV1659" s="30">
        <f>'30'!AU43</f>
        <v>159.56099999999998</v>
      </c>
      <c r="AW1659" s="30">
        <f>'30'!AV43</f>
        <v>0</v>
      </c>
      <c r="AX1659" s="30">
        <f>'30'!AW43</f>
        <v>10</v>
      </c>
      <c r="AY1659" s="30">
        <f>'30'!AX43</f>
        <v>200</v>
      </c>
      <c r="AZ1659" s="30">
        <f>'30'!AY43</f>
        <v>0</v>
      </c>
      <c r="BA1659" s="30">
        <f>'30'!AZ43</f>
        <v>36</v>
      </c>
      <c r="BB1659" s="30">
        <f>'30'!BA43</f>
        <v>20</v>
      </c>
      <c r="BC1659" s="30">
        <f>'30'!BB43</f>
        <v>266</v>
      </c>
      <c r="BD1659" s="30">
        <f>'30'!BC43</f>
        <v>252.7</v>
      </c>
      <c r="BE1659" s="30">
        <f>'30'!BD43</f>
        <v>14</v>
      </c>
      <c r="BF1659" s="30">
        <f>'30'!BE43</f>
        <v>15</v>
      </c>
      <c r="BG1659" s="30">
        <f>'30'!BF43</f>
        <v>8</v>
      </c>
      <c r="BH1659" s="30">
        <f>'30'!BG43</f>
        <v>9</v>
      </c>
      <c r="BI1659" s="30">
        <f>'30'!BH43</f>
        <v>1</v>
      </c>
      <c r="BJ1659" s="30">
        <f>'30'!BI43</f>
        <v>47</v>
      </c>
      <c r="BK1659" s="30">
        <f>'30'!BJ43</f>
        <v>205.7</v>
      </c>
      <c r="BL1659" s="30">
        <f>'30'!BK43</f>
        <v>98.73599999999999</v>
      </c>
      <c r="BM1659" s="30">
        <f>'30'!BL43</f>
        <v>106.964</v>
      </c>
    </row>
    <row r="1660" spans="1:65">
      <c r="A1660" s="78">
        <f>'30'!A44</f>
        <v>42916</v>
      </c>
      <c r="B1660" s="82" t="str">
        <f t="shared" si="25"/>
        <v>17:00:00</v>
      </c>
      <c r="C1660" s="30" t="str">
        <f>'30'!B44</f>
        <v>17H00</v>
      </c>
      <c r="D1660" s="30">
        <f>'30'!C44</f>
        <v>831</v>
      </c>
      <c r="E1660" s="30">
        <f>'30'!D44</f>
        <v>782</v>
      </c>
      <c r="F1660" s="30">
        <f>'30'!E44</f>
        <v>621</v>
      </c>
      <c r="G1660" s="30">
        <f>'30'!F44</f>
        <v>56</v>
      </c>
      <c r="H1660" s="30">
        <f>'30'!G44</f>
        <v>0</v>
      </c>
      <c r="I1660" s="30">
        <f>'30'!H44</f>
        <v>21</v>
      </c>
      <c r="J1660" s="30">
        <f>'30'!I44</f>
        <v>2234</v>
      </c>
      <c r="K1660" s="30">
        <f>'30'!J44</f>
        <v>77</v>
      </c>
      <c r="L1660" s="30">
        <f>'30'!K44</f>
        <v>313</v>
      </c>
      <c r="M1660" s="30">
        <f>'30'!L44</f>
        <v>446</v>
      </c>
      <c r="N1660" s="30">
        <f>'30'!M44</f>
        <v>360</v>
      </c>
      <c r="O1660" s="30">
        <f>'30'!N44</f>
        <v>0</v>
      </c>
      <c r="P1660" s="30">
        <f>'30'!O44</f>
        <v>11</v>
      </c>
      <c r="Q1660" s="30">
        <f>'30'!P44</f>
        <v>14</v>
      </c>
      <c r="R1660" s="30">
        <f>'30'!Q44</f>
        <v>13</v>
      </c>
      <c r="S1660" s="30">
        <f>'30'!R44</f>
        <v>0</v>
      </c>
      <c r="T1660" s="30">
        <f>'30'!S44</f>
        <v>1119</v>
      </c>
      <c r="U1660" s="30">
        <f>'30'!T44</f>
        <v>38</v>
      </c>
      <c r="V1660" s="30">
        <f>'30'!U44</f>
        <v>115</v>
      </c>
      <c r="W1660" s="30">
        <f>'30'!V44</f>
        <v>4.45</v>
      </c>
      <c r="X1660" s="30">
        <f>'30'!W44</f>
        <v>3.5</v>
      </c>
      <c r="Y1660" s="30">
        <f>'30'!X44</f>
        <v>6.2</v>
      </c>
      <c r="Z1660" s="30">
        <f>'30'!Y44</f>
        <v>3.4</v>
      </c>
      <c r="AA1660" s="30">
        <f>'30'!Z44</f>
        <v>5.9</v>
      </c>
      <c r="AB1660" s="30">
        <f>'30'!AA44</f>
        <v>2.7</v>
      </c>
      <c r="AC1660" s="30">
        <f>'30'!AB44</f>
        <v>0</v>
      </c>
      <c r="AD1660" s="30">
        <f>'30'!AC44</f>
        <v>0</v>
      </c>
      <c r="AE1660" s="30">
        <f>'30'!AD44</f>
        <v>0</v>
      </c>
      <c r="AF1660" s="30">
        <f>'30'!AE44</f>
        <v>0.85</v>
      </c>
      <c r="AG1660" s="30">
        <f>'30'!AF44</f>
        <v>0</v>
      </c>
      <c r="AH1660" s="30">
        <f>'30'!AG44</f>
        <v>0</v>
      </c>
      <c r="AI1660" s="30">
        <f>'30'!AH44</f>
        <v>0.85</v>
      </c>
      <c r="AJ1660" s="30">
        <f>'30'!AI44</f>
        <v>60</v>
      </c>
      <c r="AK1660" s="30">
        <f>'30'!AJ44</f>
        <v>60.85</v>
      </c>
      <c r="AL1660" s="30">
        <f>'30'!AK44</f>
        <v>135.80000000000001</v>
      </c>
      <c r="AM1660" s="30">
        <f>'30'!AL44</f>
        <v>142</v>
      </c>
      <c r="AN1660" s="30">
        <f>'30'!AM44</f>
        <v>81.150000000000006</v>
      </c>
      <c r="AO1660" s="30">
        <f>'30'!AN44</f>
        <v>0</v>
      </c>
      <c r="AP1660" s="30">
        <f>'30'!AO44</f>
        <v>0</v>
      </c>
      <c r="AQ1660" s="30">
        <f>'30'!AP44</f>
        <v>142</v>
      </c>
      <c r="AR1660" s="30">
        <f>'30'!AQ44</f>
        <v>23.785999999999973</v>
      </c>
      <c r="AS1660" s="30">
        <f>'30'!AR44</f>
        <v>0</v>
      </c>
      <c r="AT1660" s="30">
        <f>'30'!AS44</f>
        <v>60.85</v>
      </c>
      <c r="AU1660" s="30">
        <f>'30'!AT44</f>
        <v>98.73599999999999</v>
      </c>
      <c r="AV1660" s="30">
        <f>'30'!AU44</f>
        <v>159.58599999999998</v>
      </c>
      <c r="AW1660" s="30">
        <f>'30'!AV44</f>
        <v>0</v>
      </c>
      <c r="AX1660" s="30">
        <f>'30'!AW44</f>
        <v>10</v>
      </c>
      <c r="AY1660" s="30">
        <f>'30'!AX44</f>
        <v>200</v>
      </c>
      <c r="AZ1660" s="30">
        <f>'30'!AY44</f>
        <v>0</v>
      </c>
      <c r="BA1660" s="30">
        <f>'30'!AZ44</f>
        <v>36</v>
      </c>
      <c r="BB1660" s="30">
        <f>'30'!BA44</f>
        <v>20</v>
      </c>
      <c r="BC1660" s="30">
        <f>'30'!BB44</f>
        <v>266</v>
      </c>
      <c r="BD1660" s="30">
        <f>'30'!BC44</f>
        <v>252.7</v>
      </c>
      <c r="BE1660" s="30">
        <f>'30'!BD44</f>
        <v>14</v>
      </c>
      <c r="BF1660" s="30">
        <f>'30'!BE44</f>
        <v>15</v>
      </c>
      <c r="BG1660" s="30">
        <f>'30'!BF44</f>
        <v>8</v>
      </c>
      <c r="BH1660" s="30">
        <f>'30'!BG44</f>
        <v>9</v>
      </c>
      <c r="BI1660" s="30">
        <f>'30'!BH44</f>
        <v>1</v>
      </c>
      <c r="BJ1660" s="30">
        <f>'30'!BI44</f>
        <v>47</v>
      </c>
      <c r="BK1660" s="30">
        <f>'30'!BJ44</f>
        <v>205.7</v>
      </c>
      <c r="BL1660" s="30">
        <f>'30'!BK44</f>
        <v>98.73599999999999</v>
      </c>
      <c r="BM1660" s="30">
        <f>'30'!BL44</f>
        <v>106.964</v>
      </c>
    </row>
    <row r="1661" spans="1:65">
      <c r="A1661" s="78">
        <f>'30'!A45</f>
        <v>42916</v>
      </c>
      <c r="B1661" s="82" t="str">
        <f t="shared" si="25"/>
        <v>17:30:00</v>
      </c>
      <c r="C1661" s="30" t="str">
        <f>'30'!B45</f>
        <v>17H30</v>
      </c>
      <c r="D1661" s="30">
        <f>'30'!C45</f>
        <v>804</v>
      </c>
      <c r="E1661" s="30">
        <f>'30'!D45</f>
        <v>763</v>
      </c>
      <c r="F1661" s="30">
        <f>'30'!E45</f>
        <v>578</v>
      </c>
      <c r="G1661" s="30">
        <f>'30'!F45</f>
        <v>54</v>
      </c>
      <c r="H1661" s="30">
        <f>'30'!G45</f>
        <v>0</v>
      </c>
      <c r="I1661" s="30">
        <f>'30'!H45</f>
        <v>19</v>
      </c>
      <c r="J1661" s="30">
        <f>'30'!I45</f>
        <v>2145</v>
      </c>
      <c r="K1661" s="30">
        <f>'30'!J45</f>
        <v>73</v>
      </c>
      <c r="L1661" s="30">
        <f>'30'!K45</f>
        <v>296</v>
      </c>
      <c r="M1661" s="30">
        <f>'30'!L45</f>
        <v>431</v>
      </c>
      <c r="N1661" s="30">
        <f>'30'!M45</f>
        <v>330</v>
      </c>
      <c r="O1661" s="30">
        <f>'30'!N45</f>
        <v>0</v>
      </c>
      <c r="P1661" s="30">
        <f>'30'!O45</f>
        <v>10</v>
      </c>
      <c r="Q1661" s="30">
        <f>'30'!P45</f>
        <v>15</v>
      </c>
      <c r="R1661" s="30">
        <f>'30'!Q45</f>
        <v>12</v>
      </c>
      <c r="S1661" s="30">
        <f>'30'!R45</f>
        <v>0</v>
      </c>
      <c r="T1661" s="30">
        <f>'30'!S45</f>
        <v>1057</v>
      </c>
      <c r="U1661" s="30">
        <f>'30'!T45</f>
        <v>37</v>
      </c>
      <c r="V1661" s="30">
        <f>'30'!U45</f>
        <v>110</v>
      </c>
      <c r="W1661" s="30">
        <f>'30'!V45</f>
        <v>4.45</v>
      </c>
      <c r="X1661" s="30">
        <f>'30'!W45</f>
        <v>3.5</v>
      </c>
      <c r="Y1661" s="30">
        <f>'30'!X45</f>
        <v>6.2</v>
      </c>
      <c r="Z1661" s="30">
        <f>'30'!Y45</f>
        <v>3.4</v>
      </c>
      <c r="AA1661" s="30">
        <f>'30'!Z45</f>
        <v>5.9</v>
      </c>
      <c r="AB1661" s="30">
        <f>'30'!AA45</f>
        <v>2.7</v>
      </c>
      <c r="AC1661" s="30">
        <f>'30'!AB45</f>
        <v>0</v>
      </c>
      <c r="AD1661" s="30">
        <f>'30'!AC45</f>
        <v>0</v>
      </c>
      <c r="AE1661" s="30">
        <f>'30'!AD45</f>
        <v>0</v>
      </c>
      <c r="AF1661" s="30">
        <f>'30'!AE45</f>
        <v>0.85</v>
      </c>
      <c r="AG1661" s="30">
        <f>'30'!AF45</f>
        <v>0</v>
      </c>
      <c r="AH1661" s="30">
        <f>'30'!AG45</f>
        <v>0</v>
      </c>
      <c r="AI1661" s="30">
        <f>'30'!AH45</f>
        <v>0.85</v>
      </c>
      <c r="AJ1661" s="30">
        <f>'30'!AI45</f>
        <v>60</v>
      </c>
      <c r="AK1661" s="30">
        <f>'30'!AJ45</f>
        <v>60.85</v>
      </c>
      <c r="AL1661" s="30">
        <f>'30'!AK45</f>
        <v>130.80000000000001</v>
      </c>
      <c r="AM1661" s="30">
        <f>'30'!AL45</f>
        <v>137</v>
      </c>
      <c r="AN1661" s="30">
        <f>'30'!AM45</f>
        <v>76.150000000000006</v>
      </c>
      <c r="AO1661" s="30">
        <f>'30'!AN45</f>
        <v>0</v>
      </c>
      <c r="AP1661" s="30">
        <f>'30'!AO45</f>
        <v>0</v>
      </c>
      <c r="AQ1661" s="30">
        <f>'30'!AP45</f>
        <v>137</v>
      </c>
      <c r="AR1661" s="30">
        <f>'30'!AQ45</f>
        <v>28.785999999999973</v>
      </c>
      <c r="AS1661" s="30">
        <f>'30'!AR45</f>
        <v>0</v>
      </c>
      <c r="AT1661" s="30">
        <f>'30'!AS45</f>
        <v>60.85</v>
      </c>
      <c r="AU1661" s="30">
        <f>'30'!AT45</f>
        <v>98.73599999999999</v>
      </c>
      <c r="AV1661" s="30">
        <f>'30'!AU45</f>
        <v>159.58599999999998</v>
      </c>
      <c r="AW1661" s="30">
        <f>'30'!AV45</f>
        <v>0</v>
      </c>
      <c r="AX1661" s="30">
        <f>'30'!AW45</f>
        <v>10</v>
      </c>
      <c r="AY1661" s="30">
        <f>'30'!AX45</f>
        <v>200</v>
      </c>
      <c r="AZ1661" s="30">
        <f>'30'!AY45</f>
        <v>0</v>
      </c>
      <c r="BA1661" s="30">
        <f>'30'!AZ45</f>
        <v>36</v>
      </c>
      <c r="BB1661" s="30">
        <f>'30'!BA45</f>
        <v>20</v>
      </c>
      <c r="BC1661" s="30">
        <f>'30'!BB45</f>
        <v>266</v>
      </c>
      <c r="BD1661" s="30">
        <f>'30'!BC45</f>
        <v>252.7</v>
      </c>
      <c r="BE1661" s="30">
        <f>'30'!BD45</f>
        <v>14</v>
      </c>
      <c r="BF1661" s="30">
        <f>'30'!BE45</f>
        <v>15</v>
      </c>
      <c r="BG1661" s="30">
        <f>'30'!BF45</f>
        <v>8</v>
      </c>
      <c r="BH1661" s="30">
        <f>'30'!BG45</f>
        <v>9</v>
      </c>
      <c r="BI1661" s="30">
        <f>'30'!BH45</f>
        <v>1</v>
      </c>
      <c r="BJ1661" s="30">
        <f>'30'!BI45</f>
        <v>47</v>
      </c>
      <c r="BK1661" s="30">
        <f>'30'!BJ45</f>
        <v>205.7</v>
      </c>
      <c r="BL1661" s="30">
        <f>'30'!BK45</f>
        <v>98.73599999999999</v>
      </c>
      <c r="BM1661" s="30">
        <f>'30'!BL45</f>
        <v>106.964</v>
      </c>
    </row>
    <row r="1662" spans="1:65">
      <c r="A1662" s="78">
        <f>'30'!A46</f>
        <v>42916</v>
      </c>
      <c r="B1662" s="82" t="str">
        <f t="shared" si="25"/>
        <v>18:00:00</v>
      </c>
      <c r="C1662" s="30" t="str">
        <f>'30'!B46</f>
        <v>18H00</v>
      </c>
      <c r="D1662" s="30">
        <f>'30'!C46</f>
        <v>797</v>
      </c>
      <c r="E1662" s="30">
        <f>'30'!D46</f>
        <v>761</v>
      </c>
      <c r="F1662" s="30">
        <f>'30'!E46</f>
        <v>591</v>
      </c>
      <c r="G1662" s="30">
        <f>'30'!F46</f>
        <v>54</v>
      </c>
      <c r="H1662" s="30">
        <f>'30'!G46</f>
        <v>0</v>
      </c>
      <c r="I1662" s="30">
        <f>'30'!H46</f>
        <v>19</v>
      </c>
      <c r="J1662" s="30">
        <f>'30'!I46</f>
        <v>2149</v>
      </c>
      <c r="K1662" s="30">
        <f>'30'!J46</f>
        <v>73</v>
      </c>
      <c r="L1662" s="30">
        <f>'30'!K46</f>
        <v>306</v>
      </c>
      <c r="M1662" s="30">
        <f>'30'!L46</f>
        <v>412</v>
      </c>
      <c r="N1662" s="30">
        <f>'30'!M46</f>
        <v>370</v>
      </c>
      <c r="O1662" s="30">
        <f>'30'!N46</f>
        <v>0</v>
      </c>
      <c r="P1662" s="30">
        <f>'30'!O46</f>
        <v>11</v>
      </c>
      <c r="Q1662" s="30">
        <f>'30'!P46</f>
        <v>14</v>
      </c>
      <c r="R1662" s="30">
        <f>'30'!Q46</f>
        <v>13</v>
      </c>
      <c r="S1662" s="30">
        <f>'30'!R46</f>
        <v>0</v>
      </c>
      <c r="T1662" s="30">
        <f>'30'!S46</f>
        <v>1088</v>
      </c>
      <c r="U1662" s="30">
        <f>'30'!T46</f>
        <v>38</v>
      </c>
      <c r="V1662" s="30">
        <f>'30'!U46</f>
        <v>111</v>
      </c>
      <c r="W1662" s="30">
        <f>'30'!V46</f>
        <v>4.45</v>
      </c>
      <c r="X1662" s="30">
        <f>'30'!W46</f>
        <v>3.5</v>
      </c>
      <c r="Y1662" s="30">
        <f>'30'!X46</f>
        <v>5.6</v>
      </c>
      <c r="Z1662" s="30">
        <f>'30'!Y46</f>
        <v>3.5</v>
      </c>
      <c r="AA1662" s="30">
        <f>'30'!Z46</f>
        <v>5.6</v>
      </c>
      <c r="AB1662" s="30">
        <f>'30'!AA46</f>
        <v>3.1</v>
      </c>
      <c r="AC1662" s="30">
        <f>'30'!AB46</f>
        <v>0</v>
      </c>
      <c r="AD1662" s="30">
        <f>'30'!AC46</f>
        <v>0</v>
      </c>
      <c r="AE1662" s="30">
        <f>'30'!AD46</f>
        <v>0</v>
      </c>
      <c r="AF1662" s="30">
        <f>'30'!AE46</f>
        <v>0.82499999999999996</v>
      </c>
      <c r="AG1662" s="30">
        <f>'30'!AF46</f>
        <v>0</v>
      </c>
      <c r="AH1662" s="30">
        <f>'30'!AG46</f>
        <v>0</v>
      </c>
      <c r="AI1662" s="30">
        <f>'30'!AH46</f>
        <v>0.82499999999999996</v>
      </c>
      <c r="AJ1662" s="30">
        <f>'30'!AI46</f>
        <v>60</v>
      </c>
      <c r="AK1662" s="30">
        <f>'30'!AJ46</f>
        <v>60.825000000000003</v>
      </c>
      <c r="AL1662" s="30">
        <f>'30'!AK46</f>
        <v>130.97499999999999</v>
      </c>
      <c r="AM1662" s="30">
        <f>'30'!AL46</f>
        <v>137.57499999999999</v>
      </c>
      <c r="AN1662" s="30">
        <f>'30'!AM46</f>
        <v>76.749999999999986</v>
      </c>
      <c r="AO1662" s="30">
        <f>'30'!AN46</f>
        <v>0</v>
      </c>
      <c r="AP1662" s="30">
        <f>'30'!AO46</f>
        <v>0</v>
      </c>
      <c r="AQ1662" s="30">
        <f>'30'!AP46</f>
        <v>137.57499999999999</v>
      </c>
      <c r="AR1662" s="30">
        <f>'30'!AQ46</f>
        <v>27.674000000000007</v>
      </c>
      <c r="AS1662" s="30">
        <f>'30'!AR46</f>
        <v>0</v>
      </c>
      <c r="AT1662" s="30">
        <f>'30'!AS46</f>
        <v>60.825000000000003</v>
      </c>
      <c r="AU1662" s="30">
        <f>'30'!AT46</f>
        <v>97.823999999999984</v>
      </c>
      <c r="AV1662" s="30">
        <f>'30'!AU46</f>
        <v>158.649</v>
      </c>
      <c r="AW1662" s="30">
        <f>'30'!AV46</f>
        <v>0</v>
      </c>
      <c r="AX1662" s="30">
        <f>'30'!AW46</f>
        <v>10</v>
      </c>
      <c r="AY1662" s="30">
        <f>'30'!AX46</f>
        <v>200</v>
      </c>
      <c r="AZ1662" s="30">
        <f>'30'!AY46</f>
        <v>0</v>
      </c>
      <c r="BA1662" s="30">
        <f>'30'!AZ46</f>
        <v>34</v>
      </c>
      <c r="BB1662" s="30">
        <f>'30'!BA46</f>
        <v>20</v>
      </c>
      <c r="BC1662" s="30">
        <f>'30'!BB46</f>
        <v>264</v>
      </c>
      <c r="BD1662" s="30">
        <f>'30'!BC46</f>
        <v>250.79999999999998</v>
      </c>
      <c r="BE1662" s="30">
        <f>'30'!BD46</f>
        <v>14</v>
      </c>
      <c r="BF1662" s="30">
        <f>'30'!BE46</f>
        <v>15</v>
      </c>
      <c r="BG1662" s="30">
        <f>'30'!BF46</f>
        <v>8</v>
      </c>
      <c r="BH1662" s="30">
        <f>'30'!BG46</f>
        <v>9</v>
      </c>
      <c r="BI1662" s="30">
        <f>'30'!BH46</f>
        <v>1</v>
      </c>
      <c r="BJ1662" s="30">
        <f>'30'!BI46</f>
        <v>47</v>
      </c>
      <c r="BK1662" s="30">
        <f>'30'!BJ46</f>
        <v>203.79999999999998</v>
      </c>
      <c r="BL1662" s="30">
        <f>'30'!BK46</f>
        <v>97.823999999999984</v>
      </c>
      <c r="BM1662" s="30">
        <f>'30'!BL46</f>
        <v>105.976</v>
      </c>
    </row>
    <row r="1663" spans="1:65">
      <c r="A1663" s="78">
        <f>'30'!A47</f>
        <v>42916</v>
      </c>
      <c r="B1663" s="82" t="str">
        <f t="shared" si="25"/>
        <v>18:15:00</v>
      </c>
      <c r="C1663" s="30" t="str">
        <f>'30'!B47</f>
        <v>18H15</v>
      </c>
      <c r="D1663" s="30">
        <f>'30'!C47</f>
        <v>797</v>
      </c>
      <c r="E1663" s="30">
        <f>'30'!D47</f>
        <v>761</v>
      </c>
      <c r="F1663" s="30">
        <f>'30'!E47</f>
        <v>591</v>
      </c>
      <c r="G1663" s="30">
        <f>'30'!F47</f>
        <v>54</v>
      </c>
      <c r="H1663" s="30">
        <f>'30'!G47</f>
        <v>0</v>
      </c>
      <c r="I1663" s="30">
        <f>'30'!H47</f>
        <v>19</v>
      </c>
      <c r="J1663" s="30">
        <f>'30'!I47</f>
        <v>2149</v>
      </c>
      <c r="K1663" s="30">
        <f>'30'!J47</f>
        <v>73</v>
      </c>
      <c r="L1663" s="30">
        <f>'30'!K47</f>
        <v>306</v>
      </c>
      <c r="M1663" s="30">
        <f>'30'!L47</f>
        <v>412</v>
      </c>
      <c r="N1663" s="30">
        <f>'30'!M47</f>
        <v>370</v>
      </c>
      <c r="O1663" s="30">
        <f>'30'!N47</f>
        <v>0</v>
      </c>
      <c r="P1663" s="30">
        <f>'30'!O47</f>
        <v>11</v>
      </c>
      <c r="Q1663" s="30">
        <f>'30'!P47</f>
        <v>14</v>
      </c>
      <c r="R1663" s="30">
        <f>'30'!Q47</f>
        <v>13</v>
      </c>
      <c r="S1663" s="30">
        <f>'30'!R47</f>
        <v>0</v>
      </c>
      <c r="T1663" s="30">
        <f>'30'!S47</f>
        <v>1088</v>
      </c>
      <c r="U1663" s="30">
        <f>'30'!T47</f>
        <v>38</v>
      </c>
      <c r="V1663" s="30">
        <f>'30'!U47</f>
        <v>111</v>
      </c>
      <c r="W1663" s="30">
        <f>'30'!V47</f>
        <v>4.45</v>
      </c>
      <c r="X1663" s="30">
        <f>'30'!W47</f>
        <v>3.5</v>
      </c>
      <c r="Y1663" s="30">
        <f>'30'!X47</f>
        <v>5.6</v>
      </c>
      <c r="Z1663" s="30">
        <f>'30'!Y47</f>
        <v>3.5</v>
      </c>
      <c r="AA1663" s="30">
        <f>'30'!Z47</f>
        <v>5.6</v>
      </c>
      <c r="AB1663" s="30">
        <f>'30'!AA47</f>
        <v>3.1</v>
      </c>
      <c r="AC1663" s="30">
        <f>'30'!AB47</f>
        <v>0</v>
      </c>
      <c r="AD1663" s="30">
        <f>'30'!AC47</f>
        <v>0</v>
      </c>
      <c r="AE1663" s="30">
        <f>'30'!AD47</f>
        <v>0</v>
      </c>
      <c r="AF1663" s="30">
        <f>'30'!AE47</f>
        <v>0.82499999999999996</v>
      </c>
      <c r="AG1663" s="30">
        <f>'30'!AF47</f>
        <v>0</v>
      </c>
      <c r="AH1663" s="30">
        <f>'30'!AG47</f>
        <v>0</v>
      </c>
      <c r="AI1663" s="30">
        <f>'30'!AH47</f>
        <v>0.82499999999999996</v>
      </c>
      <c r="AJ1663" s="30">
        <f>'30'!AI47</f>
        <v>60</v>
      </c>
      <c r="AK1663" s="30">
        <f>'30'!AJ47</f>
        <v>60.825000000000003</v>
      </c>
      <c r="AL1663" s="30">
        <f>'30'!AK47</f>
        <v>130.97499999999999</v>
      </c>
      <c r="AM1663" s="30">
        <f>'30'!AL47</f>
        <v>137.57499999999999</v>
      </c>
      <c r="AN1663" s="30">
        <f>'30'!AM47</f>
        <v>76.749999999999986</v>
      </c>
      <c r="AO1663" s="30">
        <f>'30'!AN47</f>
        <v>0</v>
      </c>
      <c r="AP1663" s="30">
        <f>'30'!AO47</f>
        <v>0</v>
      </c>
      <c r="AQ1663" s="30">
        <f>'30'!AP47</f>
        <v>137.57499999999999</v>
      </c>
      <c r="AR1663" s="30">
        <f>'30'!AQ47</f>
        <v>27.674000000000007</v>
      </c>
      <c r="AS1663" s="30">
        <f>'30'!AR47</f>
        <v>0</v>
      </c>
      <c r="AT1663" s="30">
        <f>'30'!AS47</f>
        <v>60.825000000000003</v>
      </c>
      <c r="AU1663" s="30">
        <f>'30'!AT47</f>
        <v>97.823999999999984</v>
      </c>
      <c r="AV1663" s="30">
        <f>'30'!AU47</f>
        <v>158.649</v>
      </c>
      <c r="AW1663" s="30">
        <f>'30'!AV47</f>
        <v>0</v>
      </c>
      <c r="AX1663" s="30">
        <f>'30'!AW47</f>
        <v>10</v>
      </c>
      <c r="AY1663" s="30">
        <f>'30'!AX47</f>
        <v>200</v>
      </c>
      <c r="AZ1663" s="30">
        <f>'30'!AY47</f>
        <v>0</v>
      </c>
      <c r="BA1663" s="30">
        <f>'30'!AZ47</f>
        <v>34</v>
      </c>
      <c r="BB1663" s="30">
        <f>'30'!BA47</f>
        <v>20</v>
      </c>
      <c r="BC1663" s="30">
        <f>'30'!BB47</f>
        <v>264</v>
      </c>
      <c r="BD1663" s="30">
        <f>'30'!BC47</f>
        <v>250.79999999999998</v>
      </c>
      <c r="BE1663" s="30">
        <f>'30'!BD47</f>
        <v>14</v>
      </c>
      <c r="BF1663" s="30">
        <f>'30'!BE47</f>
        <v>15</v>
      </c>
      <c r="BG1663" s="30">
        <f>'30'!BF47</f>
        <v>8</v>
      </c>
      <c r="BH1663" s="30">
        <f>'30'!BG47</f>
        <v>9</v>
      </c>
      <c r="BI1663" s="30">
        <f>'30'!BH47</f>
        <v>1</v>
      </c>
      <c r="BJ1663" s="30">
        <f>'30'!BI47</f>
        <v>47</v>
      </c>
      <c r="BK1663" s="30">
        <f>'30'!BJ47</f>
        <v>203.79999999999998</v>
      </c>
      <c r="BL1663" s="30">
        <f>'30'!BK47</f>
        <v>97.823999999999984</v>
      </c>
      <c r="BM1663" s="30">
        <f>'30'!BL47</f>
        <v>105.976</v>
      </c>
    </row>
    <row r="1664" spans="1:65">
      <c r="A1664" s="78">
        <f>'30'!A48</f>
        <v>42916</v>
      </c>
      <c r="B1664" s="82" t="str">
        <f t="shared" si="25"/>
        <v>18:30:00</v>
      </c>
      <c r="C1664" s="30" t="str">
        <f>'30'!B48</f>
        <v>18H30</v>
      </c>
      <c r="D1664" s="30">
        <f>'30'!C48</f>
        <v>875</v>
      </c>
      <c r="E1664" s="30">
        <f>'30'!D48</f>
        <v>820</v>
      </c>
      <c r="F1664" s="30">
        <f>'30'!E48</f>
        <v>649</v>
      </c>
      <c r="G1664" s="30">
        <f>'30'!F48</f>
        <v>58</v>
      </c>
      <c r="H1664" s="30">
        <f>'30'!G48</f>
        <v>0</v>
      </c>
      <c r="I1664" s="30">
        <f>'30'!H48</f>
        <v>22</v>
      </c>
      <c r="J1664" s="30">
        <f>'30'!I48</f>
        <v>2344</v>
      </c>
      <c r="K1664" s="30">
        <f>'30'!J48</f>
        <v>80</v>
      </c>
      <c r="L1664" s="30">
        <f>'30'!K48</f>
        <v>341</v>
      </c>
      <c r="M1664" s="30">
        <f>'30'!L48</f>
        <v>457</v>
      </c>
      <c r="N1664" s="30">
        <f>'30'!M48</f>
        <v>380</v>
      </c>
      <c r="O1664" s="30">
        <f>'30'!N48</f>
        <v>0</v>
      </c>
      <c r="P1664" s="30">
        <f>'30'!O48</f>
        <v>12</v>
      </c>
      <c r="Q1664" s="30">
        <f>'30'!P48</f>
        <v>16</v>
      </c>
      <c r="R1664" s="30">
        <f>'30'!Q48</f>
        <v>13</v>
      </c>
      <c r="S1664" s="30">
        <f>'30'!R48</f>
        <v>0</v>
      </c>
      <c r="T1664" s="30">
        <f>'30'!S48</f>
        <v>1178</v>
      </c>
      <c r="U1664" s="30">
        <f>'30'!T48</f>
        <v>41</v>
      </c>
      <c r="V1664" s="30">
        <f>'30'!U48</f>
        <v>121</v>
      </c>
      <c r="W1664" s="30">
        <f>'30'!V48</f>
        <v>4.45</v>
      </c>
      <c r="X1664" s="30">
        <f>'30'!W48</f>
        <v>3.5</v>
      </c>
      <c r="Y1664" s="30">
        <f>'30'!X48</f>
        <v>5.5</v>
      </c>
      <c r="Z1664" s="30">
        <f>'30'!Y48</f>
        <v>3.5</v>
      </c>
      <c r="AA1664" s="30">
        <f>'30'!Z48</f>
        <v>5.6</v>
      </c>
      <c r="AB1664" s="30">
        <f>'30'!AA48</f>
        <v>3.1</v>
      </c>
      <c r="AC1664" s="30">
        <f>'30'!AB48</f>
        <v>0</v>
      </c>
      <c r="AD1664" s="30">
        <f>'30'!AC48</f>
        <v>0</v>
      </c>
      <c r="AE1664" s="30">
        <f>'30'!AD48</f>
        <v>0</v>
      </c>
      <c r="AF1664" s="30">
        <f>'30'!AE48</f>
        <v>0.82499999999999996</v>
      </c>
      <c r="AG1664" s="30">
        <f>'30'!AF48</f>
        <v>0</v>
      </c>
      <c r="AH1664" s="30">
        <f>'30'!AG48</f>
        <v>0</v>
      </c>
      <c r="AI1664" s="30">
        <f>'30'!AH48</f>
        <v>0.82499999999999996</v>
      </c>
      <c r="AJ1664" s="30">
        <f>'30'!AI48</f>
        <v>60</v>
      </c>
      <c r="AK1664" s="30">
        <f>'30'!AJ48</f>
        <v>60.825000000000003</v>
      </c>
      <c r="AL1664" s="30">
        <f>'30'!AK48</f>
        <v>140.87499999999997</v>
      </c>
      <c r="AM1664" s="30">
        <f>'30'!AL48</f>
        <v>147.47499999999997</v>
      </c>
      <c r="AN1664" s="30">
        <f>'30'!AM48</f>
        <v>86.649999999999963</v>
      </c>
      <c r="AO1664" s="30">
        <f>'30'!AN48</f>
        <v>0</v>
      </c>
      <c r="AP1664" s="30">
        <f>'30'!AO48</f>
        <v>0</v>
      </c>
      <c r="AQ1664" s="30">
        <f>'30'!AP48</f>
        <v>147.47499999999997</v>
      </c>
      <c r="AR1664" s="30">
        <f>'30'!AQ48</f>
        <v>17.774000000000029</v>
      </c>
      <c r="AS1664" s="30">
        <f>'30'!AR48</f>
        <v>0</v>
      </c>
      <c r="AT1664" s="30">
        <f>'30'!AS48</f>
        <v>60.825000000000003</v>
      </c>
      <c r="AU1664" s="30">
        <f>'30'!AT48</f>
        <v>97.823999999999984</v>
      </c>
      <c r="AV1664" s="30">
        <f>'30'!AU48</f>
        <v>158.649</v>
      </c>
      <c r="AW1664" s="30">
        <f>'30'!AV48</f>
        <v>0</v>
      </c>
      <c r="AX1664" s="30">
        <f>'30'!AW48</f>
        <v>10</v>
      </c>
      <c r="AY1664" s="30">
        <f>'30'!AX48</f>
        <v>200</v>
      </c>
      <c r="AZ1664" s="30">
        <f>'30'!AY48</f>
        <v>0</v>
      </c>
      <c r="BA1664" s="30">
        <f>'30'!AZ48</f>
        <v>34</v>
      </c>
      <c r="BB1664" s="30">
        <f>'30'!BA48</f>
        <v>20</v>
      </c>
      <c r="BC1664" s="30">
        <f>'30'!BB48</f>
        <v>264</v>
      </c>
      <c r="BD1664" s="30">
        <f>'30'!BC48</f>
        <v>250.79999999999998</v>
      </c>
      <c r="BE1664" s="30">
        <f>'30'!BD48</f>
        <v>14</v>
      </c>
      <c r="BF1664" s="30">
        <f>'30'!BE48</f>
        <v>15</v>
      </c>
      <c r="BG1664" s="30">
        <f>'30'!BF48</f>
        <v>8</v>
      </c>
      <c r="BH1664" s="30">
        <f>'30'!BG48</f>
        <v>9</v>
      </c>
      <c r="BI1664" s="30">
        <f>'30'!BH48</f>
        <v>1</v>
      </c>
      <c r="BJ1664" s="30">
        <f>'30'!BI48</f>
        <v>47</v>
      </c>
      <c r="BK1664" s="30">
        <f>'30'!BJ48</f>
        <v>203.79999999999998</v>
      </c>
      <c r="BL1664" s="30">
        <f>'30'!BK48</f>
        <v>97.823999999999984</v>
      </c>
      <c r="BM1664" s="30">
        <f>'30'!BL48</f>
        <v>105.976</v>
      </c>
    </row>
    <row r="1665" spans="1:65">
      <c r="A1665" s="78">
        <f>'30'!A49</f>
        <v>42916</v>
      </c>
      <c r="B1665" s="82" t="str">
        <f t="shared" si="25"/>
        <v>18:45:00</v>
      </c>
      <c r="C1665" s="30" t="str">
        <f>'30'!B49</f>
        <v>18H45</v>
      </c>
      <c r="D1665" s="30">
        <f>'30'!C49</f>
        <v>875</v>
      </c>
      <c r="E1665" s="30">
        <f>'30'!D49</f>
        <v>820</v>
      </c>
      <c r="F1665" s="30">
        <f>'30'!E49</f>
        <v>649</v>
      </c>
      <c r="G1665" s="30">
        <f>'30'!F49</f>
        <v>58</v>
      </c>
      <c r="H1665" s="30">
        <f>'30'!G49</f>
        <v>0</v>
      </c>
      <c r="I1665" s="30">
        <f>'30'!H49</f>
        <v>22</v>
      </c>
      <c r="J1665" s="30">
        <f>'30'!I49</f>
        <v>2344</v>
      </c>
      <c r="K1665" s="30">
        <f>'30'!J49</f>
        <v>80</v>
      </c>
      <c r="L1665" s="30">
        <f>'30'!K49</f>
        <v>341</v>
      </c>
      <c r="M1665" s="30">
        <f>'30'!L49</f>
        <v>457</v>
      </c>
      <c r="N1665" s="30">
        <f>'30'!M49</f>
        <v>380</v>
      </c>
      <c r="O1665" s="30">
        <f>'30'!N49</f>
        <v>0</v>
      </c>
      <c r="P1665" s="30">
        <f>'30'!O49</f>
        <v>12</v>
      </c>
      <c r="Q1665" s="30">
        <f>'30'!P49</f>
        <v>16</v>
      </c>
      <c r="R1665" s="30">
        <f>'30'!Q49</f>
        <v>13</v>
      </c>
      <c r="S1665" s="30">
        <f>'30'!R49</f>
        <v>0</v>
      </c>
      <c r="T1665" s="30">
        <f>'30'!S49</f>
        <v>1178</v>
      </c>
      <c r="U1665" s="30">
        <f>'30'!T49</f>
        <v>41</v>
      </c>
      <c r="V1665" s="30">
        <f>'30'!U49</f>
        <v>121</v>
      </c>
      <c r="W1665" s="30">
        <f>'30'!V49</f>
        <v>4.45</v>
      </c>
      <c r="X1665" s="30">
        <f>'30'!W49</f>
        <v>3.5</v>
      </c>
      <c r="Y1665" s="30">
        <f>'30'!X49</f>
        <v>5.5</v>
      </c>
      <c r="Z1665" s="30">
        <f>'30'!Y49</f>
        <v>3.5</v>
      </c>
      <c r="AA1665" s="30">
        <f>'30'!Z49</f>
        <v>5.6</v>
      </c>
      <c r="AB1665" s="30">
        <f>'30'!AA49</f>
        <v>3.1</v>
      </c>
      <c r="AC1665" s="30">
        <f>'30'!AB49</f>
        <v>0</v>
      </c>
      <c r="AD1665" s="30">
        <f>'30'!AC49</f>
        <v>0</v>
      </c>
      <c r="AE1665" s="30">
        <f>'30'!AD49</f>
        <v>0</v>
      </c>
      <c r="AF1665" s="30">
        <f>'30'!AE49</f>
        <v>0.82499999999999996</v>
      </c>
      <c r="AG1665" s="30">
        <f>'30'!AF49</f>
        <v>0</v>
      </c>
      <c r="AH1665" s="30">
        <f>'30'!AG49</f>
        <v>0</v>
      </c>
      <c r="AI1665" s="30">
        <f>'30'!AH49</f>
        <v>0.82499999999999996</v>
      </c>
      <c r="AJ1665" s="30">
        <f>'30'!AI49</f>
        <v>60</v>
      </c>
      <c r="AK1665" s="30">
        <f>'30'!AJ49</f>
        <v>60.825000000000003</v>
      </c>
      <c r="AL1665" s="30">
        <f>'30'!AK49</f>
        <v>140.87499999999997</v>
      </c>
      <c r="AM1665" s="30">
        <f>'30'!AL49</f>
        <v>147.47499999999997</v>
      </c>
      <c r="AN1665" s="30">
        <f>'30'!AM49</f>
        <v>86.649999999999963</v>
      </c>
      <c r="AO1665" s="30">
        <f>'30'!AN49</f>
        <v>0</v>
      </c>
      <c r="AP1665" s="30">
        <f>'30'!AO49</f>
        <v>0</v>
      </c>
      <c r="AQ1665" s="30">
        <f>'30'!AP49</f>
        <v>147.47499999999997</v>
      </c>
      <c r="AR1665" s="30">
        <f>'30'!AQ49</f>
        <v>17.774000000000029</v>
      </c>
      <c r="AS1665" s="30">
        <f>'30'!AR49</f>
        <v>0</v>
      </c>
      <c r="AT1665" s="30">
        <f>'30'!AS49</f>
        <v>60.825000000000003</v>
      </c>
      <c r="AU1665" s="30">
        <f>'30'!AT49</f>
        <v>97.823999999999984</v>
      </c>
      <c r="AV1665" s="30">
        <f>'30'!AU49</f>
        <v>158.649</v>
      </c>
      <c r="AW1665" s="30">
        <f>'30'!AV49</f>
        <v>0</v>
      </c>
      <c r="AX1665" s="30">
        <f>'30'!AW49</f>
        <v>10</v>
      </c>
      <c r="AY1665" s="30">
        <f>'30'!AX49</f>
        <v>200</v>
      </c>
      <c r="AZ1665" s="30">
        <f>'30'!AY49</f>
        <v>0</v>
      </c>
      <c r="BA1665" s="30">
        <f>'30'!AZ49</f>
        <v>34</v>
      </c>
      <c r="BB1665" s="30">
        <f>'30'!BA49</f>
        <v>20</v>
      </c>
      <c r="BC1665" s="30">
        <f>'30'!BB49</f>
        <v>264</v>
      </c>
      <c r="BD1665" s="30">
        <f>'30'!BC49</f>
        <v>250.79999999999998</v>
      </c>
      <c r="BE1665" s="30">
        <f>'30'!BD49</f>
        <v>14</v>
      </c>
      <c r="BF1665" s="30">
        <f>'30'!BE49</f>
        <v>15</v>
      </c>
      <c r="BG1665" s="30">
        <f>'30'!BF49</f>
        <v>8</v>
      </c>
      <c r="BH1665" s="30">
        <f>'30'!BG49</f>
        <v>9</v>
      </c>
      <c r="BI1665" s="30">
        <f>'30'!BH49</f>
        <v>1</v>
      </c>
      <c r="BJ1665" s="30">
        <f>'30'!BI49</f>
        <v>47</v>
      </c>
      <c r="BK1665" s="30">
        <f>'30'!BJ49</f>
        <v>203.79999999999998</v>
      </c>
      <c r="BL1665" s="30">
        <f>'30'!BK49</f>
        <v>97.823999999999984</v>
      </c>
      <c r="BM1665" s="30">
        <f>'30'!BL49</f>
        <v>105.976</v>
      </c>
    </row>
    <row r="1666" spans="1:65">
      <c r="A1666" s="78">
        <f>'30'!A50</f>
        <v>42916</v>
      </c>
      <c r="B1666" s="82" t="str">
        <f t="shared" si="25"/>
        <v>19:00:00</v>
      </c>
      <c r="C1666" s="30" t="str">
        <f>'30'!B50</f>
        <v>19H00</v>
      </c>
      <c r="D1666" s="30">
        <f>'30'!C50</f>
        <v>946</v>
      </c>
      <c r="E1666" s="30">
        <f>'30'!D50</f>
        <v>972</v>
      </c>
      <c r="F1666" s="30">
        <f>'30'!E50</f>
        <v>721</v>
      </c>
      <c r="G1666" s="30">
        <f>'30'!F50</f>
        <v>66</v>
      </c>
      <c r="H1666" s="30">
        <f>'30'!G50</f>
        <v>0</v>
      </c>
      <c r="I1666" s="30">
        <f>'30'!H50</f>
        <v>24</v>
      </c>
      <c r="J1666" s="30">
        <f>'30'!I50</f>
        <v>2639</v>
      </c>
      <c r="K1666" s="30">
        <f>'30'!J50</f>
        <v>90</v>
      </c>
      <c r="L1666" s="30">
        <f>'30'!K50</f>
        <v>397</v>
      </c>
      <c r="M1666" s="30">
        <f>'30'!L50</f>
        <v>480</v>
      </c>
      <c r="N1666" s="30">
        <f>'30'!M50</f>
        <v>390</v>
      </c>
      <c r="O1666" s="30">
        <f>'30'!N50</f>
        <v>0</v>
      </c>
      <c r="P1666" s="30">
        <f>'30'!O50</f>
        <v>13</v>
      </c>
      <c r="Q1666" s="30">
        <f>'30'!P50</f>
        <v>17</v>
      </c>
      <c r="R1666" s="30">
        <f>'30'!Q50</f>
        <v>14</v>
      </c>
      <c r="S1666" s="30">
        <f>'30'!R50</f>
        <v>0</v>
      </c>
      <c r="T1666" s="30">
        <f>'30'!S50</f>
        <v>1267</v>
      </c>
      <c r="U1666" s="30">
        <f>'30'!T50</f>
        <v>44</v>
      </c>
      <c r="V1666" s="30">
        <f>'30'!U50</f>
        <v>134</v>
      </c>
      <c r="W1666" s="30">
        <f>'30'!V50</f>
        <v>6.28</v>
      </c>
      <c r="X1666" s="30">
        <f>'30'!W50</f>
        <v>3.5</v>
      </c>
      <c r="Y1666" s="30">
        <f>'30'!X50</f>
        <v>9</v>
      </c>
      <c r="Z1666" s="30">
        <f>'30'!Y50</f>
        <v>5.3</v>
      </c>
      <c r="AA1666" s="30">
        <f>'30'!Z50</f>
        <v>7.5</v>
      </c>
      <c r="AB1666" s="30">
        <f>'30'!AA50</f>
        <v>3.1</v>
      </c>
      <c r="AC1666" s="30">
        <f>'30'!AB50</f>
        <v>0</v>
      </c>
      <c r="AD1666" s="30">
        <f>'30'!AC50</f>
        <v>0</v>
      </c>
      <c r="AE1666" s="30">
        <f>'30'!AD50</f>
        <v>0</v>
      </c>
      <c r="AF1666" s="30">
        <f>'30'!AE50</f>
        <v>0.85</v>
      </c>
      <c r="AG1666" s="30">
        <f>'30'!AF50</f>
        <v>0</v>
      </c>
      <c r="AH1666" s="30">
        <f>'30'!AG50</f>
        <v>0</v>
      </c>
      <c r="AI1666" s="30">
        <f>'30'!AH50</f>
        <v>0.85</v>
      </c>
      <c r="AJ1666" s="30">
        <f>'30'!AI50</f>
        <v>60</v>
      </c>
      <c r="AK1666" s="30">
        <f>'30'!AJ50</f>
        <v>60.85</v>
      </c>
      <c r="AL1666" s="30">
        <f>'30'!AK50</f>
        <v>162.93</v>
      </c>
      <c r="AM1666" s="30">
        <f>'30'!AL50</f>
        <v>169.53</v>
      </c>
      <c r="AN1666" s="30">
        <f>'30'!AM50</f>
        <v>108.68</v>
      </c>
      <c r="AO1666" s="30">
        <f>'30'!AN50</f>
        <v>0</v>
      </c>
      <c r="AP1666" s="30">
        <f>'30'!AO50</f>
        <v>0</v>
      </c>
      <c r="AQ1666" s="30">
        <f>'30'!AP50</f>
        <v>169.53</v>
      </c>
      <c r="AR1666" s="30">
        <f>'30'!AQ50</f>
        <v>-4.2560000000000286</v>
      </c>
      <c r="AS1666" s="30">
        <f>'30'!AR50</f>
        <v>0</v>
      </c>
      <c r="AT1666" s="30">
        <f>'30'!AS50</f>
        <v>60.85</v>
      </c>
      <c r="AU1666" s="30">
        <f>'30'!AT50</f>
        <v>97.823999999999984</v>
      </c>
      <c r="AV1666" s="30">
        <f>'30'!AU50</f>
        <v>158.67399999999998</v>
      </c>
      <c r="AW1666" s="30">
        <f>'30'!AV50</f>
        <v>0</v>
      </c>
      <c r="AX1666" s="30">
        <f>'30'!AW50</f>
        <v>10</v>
      </c>
      <c r="AY1666" s="30">
        <f>'30'!AX50</f>
        <v>200</v>
      </c>
      <c r="AZ1666" s="30">
        <f>'30'!AY50</f>
        <v>0</v>
      </c>
      <c r="BA1666" s="30">
        <f>'30'!AZ50</f>
        <v>34</v>
      </c>
      <c r="BB1666" s="30">
        <f>'30'!BA50</f>
        <v>20</v>
      </c>
      <c r="BC1666" s="30">
        <f>'30'!BB50</f>
        <v>264</v>
      </c>
      <c r="BD1666" s="30">
        <f>'30'!BC50</f>
        <v>250.79999999999998</v>
      </c>
      <c r="BE1666" s="30">
        <f>'30'!BD50</f>
        <v>14</v>
      </c>
      <c r="BF1666" s="30">
        <f>'30'!BE50</f>
        <v>15</v>
      </c>
      <c r="BG1666" s="30">
        <f>'30'!BF50</f>
        <v>8</v>
      </c>
      <c r="BH1666" s="30">
        <f>'30'!BG50</f>
        <v>9</v>
      </c>
      <c r="BI1666" s="30">
        <f>'30'!BH50</f>
        <v>1</v>
      </c>
      <c r="BJ1666" s="30">
        <f>'30'!BI50</f>
        <v>47</v>
      </c>
      <c r="BK1666" s="30">
        <f>'30'!BJ50</f>
        <v>203.79999999999998</v>
      </c>
      <c r="BL1666" s="30">
        <f>'30'!BK50</f>
        <v>97.823999999999984</v>
      </c>
      <c r="BM1666" s="30">
        <f>'30'!BL50</f>
        <v>105.976</v>
      </c>
    </row>
    <row r="1667" spans="1:65">
      <c r="A1667" s="78">
        <f>'30'!A51</f>
        <v>42916</v>
      </c>
      <c r="B1667" s="82" t="str">
        <f t="shared" ref="B1667:B1681" si="26">LEFT(C1667,2) &amp; ":" &amp; RIGHT(C1667,2) &amp; ":00"</f>
        <v>19:15:00</v>
      </c>
      <c r="C1667" s="30" t="str">
        <f>'30'!B51</f>
        <v>19H15</v>
      </c>
      <c r="D1667" s="30">
        <f>'30'!C51</f>
        <v>946</v>
      </c>
      <c r="E1667" s="30">
        <f>'30'!D51</f>
        <v>972</v>
      </c>
      <c r="F1667" s="30">
        <f>'30'!E51</f>
        <v>721</v>
      </c>
      <c r="G1667" s="30">
        <f>'30'!F51</f>
        <v>66</v>
      </c>
      <c r="H1667" s="30">
        <f>'30'!G51</f>
        <v>0</v>
      </c>
      <c r="I1667" s="30">
        <f>'30'!H51</f>
        <v>24</v>
      </c>
      <c r="J1667" s="30">
        <f>'30'!I51</f>
        <v>2639</v>
      </c>
      <c r="K1667" s="30">
        <f>'30'!J51</f>
        <v>90</v>
      </c>
      <c r="L1667" s="30">
        <f>'30'!K51</f>
        <v>397</v>
      </c>
      <c r="M1667" s="30">
        <f>'30'!L51</f>
        <v>480</v>
      </c>
      <c r="N1667" s="30">
        <f>'30'!M51</f>
        <v>390</v>
      </c>
      <c r="O1667" s="30">
        <f>'30'!N51</f>
        <v>0</v>
      </c>
      <c r="P1667" s="30">
        <f>'30'!O51</f>
        <v>13</v>
      </c>
      <c r="Q1667" s="30">
        <f>'30'!P51</f>
        <v>17</v>
      </c>
      <c r="R1667" s="30">
        <f>'30'!Q51</f>
        <v>14</v>
      </c>
      <c r="S1667" s="30">
        <f>'30'!R51</f>
        <v>0</v>
      </c>
      <c r="T1667" s="30">
        <f>'30'!S51</f>
        <v>1267</v>
      </c>
      <c r="U1667" s="30">
        <f>'30'!T51</f>
        <v>44</v>
      </c>
      <c r="V1667" s="30">
        <f>'30'!U51</f>
        <v>134</v>
      </c>
      <c r="W1667" s="30">
        <f>'30'!V51</f>
        <v>6.28</v>
      </c>
      <c r="X1667" s="30">
        <f>'30'!W51</f>
        <v>3.5</v>
      </c>
      <c r="Y1667" s="30">
        <f>'30'!X51</f>
        <v>9</v>
      </c>
      <c r="Z1667" s="30">
        <f>'30'!Y51</f>
        <v>5.3</v>
      </c>
      <c r="AA1667" s="30">
        <f>'30'!Z51</f>
        <v>7.5</v>
      </c>
      <c r="AB1667" s="30">
        <f>'30'!AA51</f>
        <v>3.1</v>
      </c>
      <c r="AC1667" s="30">
        <f>'30'!AB51</f>
        <v>0</v>
      </c>
      <c r="AD1667" s="30">
        <f>'30'!AC51</f>
        <v>0</v>
      </c>
      <c r="AE1667" s="30">
        <f>'30'!AD51</f>
        <v>0</v>
      </c>
      <c r="AF1667" s="30">
        <f>'30'!AE51</f>
        <v>0.85</v>
      </c>
      <c r="AG1667" s="30">
        <f>'30'!AF51</f>
        <v>0</v>
      </c>
      <c r="AH1667" s="30">
        <f>'30'!AG51</f>
        <v>0</v>
      </c>
      <c r="AI1667" s="30">
        <f>'30'!AH51</f>
        <v>0.85</v>
      </c>
      <c r="AJ1667" s="30">
        <f>'30'!AI51</f>
        <v>60</v>
      </c>
      <c r="AK1667" s="30">
        <f>'30'!AJ51</f>
        <v>60.85</v>
      </c>
      <c r="AL1667" s="30">
        <f>'30'!AK51</f>
        <v>162.93</v>
      </c>
      <c r="AM1667" s="30">
        <f>'30'!AL51</f>
        <v>169.53</v>
      </c>
      <c r="AN1667" s="30">
        <f>'30'!AM51</f>
        <v>108.68</v>
      </c>
      <c r="AO1667" s="30">
        <f>'30'!AN51</f>
        <v>0</v>
      </c>
      <c r="AP1667" s="30">
        <f>'30'!AO51</f>
        <v>0</v>
      </c>
      <c r="AQ1667" s="30">
        <f>'30'!AP51</f>
        <v>169.53</v>
      </c>
      <c r="AR1667" s="30">
        <f>'30'!AQ51</f>
        <v>-4.2560000000000286</v>
      </c>
      <c r="AS1667" s="30">
        <f>'30'!AR51</f>
        <v>0</v>
      </c>
      <c r="AT1667" s="30">
        <f>'30'!AS51</f>
        <v>60.85</v>
      </c>
      <c r="AU1667" s="30">
        <f>'30'!AT51</f>
        <v>97.823999999999984</v>
      </c>
      <c r="AV1667" s="30">
        <f>'30'!AU51</f>
        <v>158.67399999999998</v>
      </c>
      <c r="AW1667" s="30">
        <f>'30'!AV51</f>
        <v>0</v>
      </c>
      <c r="AX1667" s="30">
        <f>'30'!AW51</f>
        <v>10</v>
      </c>
      <c r="AY1667" s="30">
        <f>'30'!AX51</f>
        <v>200</v>
      </c>
      <c r="AZ1667" s="30">
        <f>'30'!AY51</f>
        <v>0</v>
      </c>
      <c r="BA1667" s="30">
        <f>'30'!AZ51</f>
        <v>34</v>
      </c>
      <c r="BB1667" s="30">
        <f>'30'!BA51</f>
        <v>20</v>
      </c>
      <c r="BC1667" s="30">
        <f>'30'!BB51</f>
        <v>264</v>
      </c>
      <c r="BD1667" s="30">
        <f>'30'!BC51</f>
        <v>250.79999999999998</v>
      </c>
      <c r="BE1667" s="30">
        <f>'30'!BD51</f>
        <v>14</v>
      </c>
      <c r="BF1667" s="30">
        <f>'30'!BE51</f>
        <v>15</v>
      </c>
      <c r="BG1667" s="30">
        <f>'30'!BF51</f>
        <v>8</v>
      </c>
      <c r="BH1667" s="30">
        <f>'30'!BG51</f>
        <v>9</v>
      </c>
      <c r="BI1667" s="30">
        <f>'30'!BH51</f>
        <v>1</v>
      </c>
      <c r="BJ1667" s="30">
        <f>'30'!BI51</f>
        <v>47</v>
      </c>
      <c r="BK1667" s="30">
        <f>'30'!BJ51</f>
        <v>203.79999999999998</v>
      </c>
      <c r="BL1667" s="30">
        <f>'30'!BK51</f>
        <v>97.823999999999984</v>
      </c>
      <c r="BM1667" s="30">
        <f>'30'!BL51</f>
        <v>105.976</v>
      </c>
    </row>
    <row r="1668" spans="1:65">
      <c r="A1668" s="78">
        <f>'30'!A52</f>
        <v>42916</v>
      </c>
      <c r="B1668" s="82" t="str">
        <f t="shared" si="26"/>
        <v>19:30:00</v>
      </c>
      <c r="C1668" s="30" t="str">
        <f>'30'!B52</f>
        <v>19H30</v>
      </c>
      <c r="D1668" s="30">
        <f>'30'!C52</f>
        <v>944</v>
      </c>
      <c r="E1668" s="30">
        <f>'30'!D52</f>
        <v>977</v>
      </c>
      <c r="F1668" s="30">
        <f>'30'!E52</f>
        <v>713</v>
      </c>
      <c r="G1668" s="30">
        <f>'30'!F52</f>
        <v>66</v>
      </c>
      <c r="H1668" s="30">
        <f>'30'!G52</f>
        <v>0</v>
      </c>
      <c r="I1668" s="30">
        <f>'30'!H52</f>
        <v>24</v>
      </c>
      <c r="J1668" s="30">
        <f>'30'!I52</f>
        <v>2634</v>
      </c>
      <c r="K1668" s="30">
        <f>'30'!J52</f>
        <v>90</v>
      </c>
      <c r="L1668" s="30">
        <f>'30'!K52</f>
        <v>394</v>
      </c>
      <c r="M1668" s="30">
        <f>'30'!L52</f>
        <v>483</v>
      </c>
      <c r="N1668" s="30">
        <f>'30'!M52</f>
        <v>380</v>
      </c>
      <c r="O1668" s="30">
        <f>'30'!N52</f>
        <v>0</v>
      </c>
      <c r="P1668" s="30">
        <f>'30'!O52</f>
        <v>13</v>
      </c>
      <c r="Q1668" s="30">
        <f>'30'!P52</f>
        <v>17</v>
      </c>
      <c r="R1668" s="30">
        <f>'30'!Q52</f>
        <v>13</v>
      </c>
      <c r="S1668" s="30">
        <f>'30'!R52</f>
        <v>0</v>
      </c>
      <c r="T1668" s="30">
        <f>'30'!S52</f>
        <v>1257</v>
      </c>
      <c r="U1668" s="30">
        <f>'30'!T52</f>
        <v>43</v>
      </c>
      <c r="V1668" s="30">
        <f>'30'!U52</f>
        <v>133</v>
      </c>
      <c r="W1668" s="30">
        <f>'30'!V52</f>
        <v>6.28</v>
      </c>
      <c r="X1668" s="30">
        <f>'30'!W52</f>
        <v>3.5</v>
      </c>
      <c r="Y1668" s="30">
        <f>'30'!X52</f>
        <v>9.1999999999999993</v>
      </c>
      <c r="Z1668" s="30">
        <f>'30'!Y52</f>
        <v>5.3</v>
      </c>
      <c r="AA1668" s="30">
        <f>'30'!Z52</f>
        <v>7.5</v>
      </c>
      <c r="AB1668" s="30">
        <f>'30'!AA52</f>
        <v>3.1</v>
      </c>
      <c r="AC1668" s="30">
        <f>'30'!AB52</f>
        <v>0</v>
      </c>
      <c r="AD1668" s="30">
        <f>'30'!AC52</f>
        <v>0</v>
      </c>
      <c r="AE1668" s="30">
        <f>'30'!AD52</f>
        <v>0</v>
      </c>
      <c r="AF1668" s="30">
        <f>'30'!AE52</f>
        <v>0.85</v>
      </c>
      <c r="AG1668" s="30">
        <f>'30'!AF52</f>
        <v>0</v>
      </c>
      <c r="AH1668" s="30">
        <f>'30'!AG52</f>
        <v>0</v>
      </c>
      <c r="AI1668" s="30">
        <f>'30'!AH52</f>
        <v>0.85</v>
      </c>
      <c r="AJ1668" s="30">
        <f>'30'!AI52</f>
        <v>60</v>
      </c>
      <c r="AK1668" s="30">
        <f>'30'!AJ52</f>
        <v>60.85</v>
      </c>
      <c r="AL1668" s="30">
        <f>'30'!AK52</f>
        <v>162.13</v>
      </c>
      <c r="AM1668" s="30">
        <f>'30'!AL52</f>
        <v>168.73</v>
      </c>
      <c r="AN1668" s="30">
        <f>'30'!AM52</f>
        <v>107.88</v>
      </c>
      <c r="AO1668" s="30">
        <f>'30'!AN52</f>
        <v>0</v>
      </c>
      <c r="AP1668" s="30">
        <f>'30'!AO52</f>
        <v>0</v>
      </c>
      <c r="AQ1668" s="30">
        <f>'30'!AP52</f>
        <v>168.73</v>
      </c>
      <c r="AR1668" s="30">
        <f>'30'!AQ52</f>
        <v>-3.4560000000000173</v>
      </c>
      <c r="AS1668" s="30">
        <f>'30'!AR52</f>
        <v>0</v>
      </c>
      <c r="AT1668" s="30">
        <f>'30'!AS52</f>
        <v>60.85</v>
      </c>
      <c r="AU1668" s="30">
        <f>'30'!AT52</f>
        <v>97.823999999999984</v>
      </c>
      <c r="AV1668" s="30">
        <f>'30'!AU52</f>
        <v>158.67399999999998</v>
      </c>
      <c r="AW1668" s="30">
        <f>'30'!AV52</f>
        <v>0</v>
      </c>
      <c r="AX1668" s="30">
        <f>'30'!AW52</f>
        <v>10</v>
      </c>
      <c r="AY1668" s="30">
        <f>'30'!AX52</f>
        <v>200</v>
      </c>
      <c r="AZ1668" s="30">
        <f>'30'!AY52</f>
        <v>0</v>
      </c>
      <c r="BA1668" s="30">
        <f>'30'!AZ52</f>
        <v>34</v>
      </c>
      <c r="BB1668" s="30">
        <f>'30'!BA52</f>
        <v>20</v>
      </c>
      <c r="BC1668" s="30">
        <f>'30'!BB52</f>
        <v>264</v>
      </c>
      <c r="BD1668" s="30">
        <f>'30'!BC52</f>
        <v>250.79999999999998</v>
      </c>
      <c r="BE1668" s="30">
        <f>'30'!BD52</f>
        <v>14</v>
      </c>
      <c r="BF1668" s="30">
        <f>'30'!BE52</f>
        <v>15</v>
      </c>
      <c r="BG1668" s="30">
        <f>'30'!BF52</f>
        <v>8</v>
      </c>
      <c r="BH1668" s="30">
        <f>'30'!BG52</f>
        <v>9</v>
      </c>
      <c r="BI1668" s="30">
        <f>'30'!BH52</f>
        <v>1</v>
      </c>
      <c r="BJ1668" s="30">
        <f>'30'!BI52</f>
        <v>47</v>
      </c>
      <c r="BK1668" s="30">
        <f>'30'!BJ52</f>
        <v>203.79999999999998</v>
      </c>
      <c r="BL1668" s="30">
        <f>'30'!BK52</f>
        <v>97.823999999999984</v>
      </c>
      <c r="BM1668" s="30">
        <f>'30'!BL52</f>
        <v>105.976</v>
      </c>
    </row>
    <row r="1669" spans="1:65">
      <c r="A1669" s="78">
        <f>'30'!A53</f>
        <v>42916</v>
      </c>
      <c r="B1669" s="82" t="str">
        <f t="shared" si="26"/>
        <v>19:45:00</v>
      </c>
      <c r="C1669" s="30" t="str">
        <f>'30'!B53</f>
        <v>19H45</v>
      </c>
      <c r="D1669" s="30">
        <f>'30'!C53</f>
        <v>944</v>
      </c>
      <c r="E1669" s="30">
        <f>'30'!D53</f>
        <v>977</v>
      </c>
      <c r="F1669" s="30">
        <f>'30'!E53</f>
        <v>713</v>
      </c>
      <c r="G1669" s="30">
        <f>'30'!F53</f>
        <v>66</v>
      </c>
      <c r="H1669" s="30">
        <f>'30'!G53</f>
        <v>0</v>
      </c>
      <c r="I1669" s="30">
        <f>'30'!H53</f>
        <v>24</v>
      </c>
      <c r="J1669" s="30">
        <f>'30'!I53</f>
        <v>2634</v>
      </c>
      <c r="K1669" s="30">
        <f>'30'!J53</f>
        <v>90</v>
      </c>
      <c r="L1669" s="30">
        <f>'30'!K53</f>
        <v>394</v>
      </c>
      <c r="M1669" s="30">
        <f>'30'!L53</f>
        <v>483</v>
      </c>
      <c r="N1669" s="30">
        <f>'30'!M53</f>
        <v>380</v>
      </c>
      <c r="O1669" s="30">
        <f>'30'!N53</f>
        <v>0</v>
      </c>
      <c r="P1669" s="30">
        <f>'30'!O53</f>
        <v>13</v>
      </c>
      <c r="Q1669" s="30">
        <f>'30'!P53</f>
        <v>17</v>
      </c>
      <c r="R1669" s="30">
        <f>'30'!Q53</f>
        <v>13</v>
      </c>
      <c r="S1669" s="30">
        <f>'30'!R53</f>
        <v>0</v>
      </c>
      <c r="T1669" s="30">
        <f>'30'!S53</f>
        <v>1257</v>
      </c>
      <c r="U1669" s="30">
        <f>'30'!T53</f>
        <v>43</v>
      </c>
      <c r="V1669" s="30">
        <f>'30'!U53</f>
        <v>133</v>
      </c>
      <c r="W1669" s="30">
        <f>'30'!V53</f>
        <v>6.28</v>
      </c>
      <c r="X1669" s="30">
        <f>'30'!W53</f>
        <v>3.5</v>
      </c>
      <c r="Y1669" s="30">
        <f>'30'!X53</f>
        <v>9.1999999999999993</v>
      </c>
      <c r="Z1669" s="30">
        <f>'30'!Y53</f>
        <v>5.3</v>
      </c>
      <c r="AA1669" s="30">
        <f>'30'!Z53</f>
        <v>7.5</v>
      </c>
      <c r="AB1669" s="30">
        <f>'30'!AA53</f>
        <v>3.1</v>
      </c>
      <c r="AC1669" s="30">
        <f>'30'!AB53</f>
        <v>0</v>
      </c>
      <c r="AD1669" s="30">
        <f>'30'!AC53</f>
        <v>0</v>
      </c>
      <c r="AE1669" s="30">
        <f>'30'!AD53</f>
        <v>0</v>
      </c>
      <c r="AF1669" s="30">
        <f>'30'!AE53</f>
        <v>0.85</v>
      </c>
      <c r="AG1669" s="30">
        <f>'30'!AF53</f>
        <v>0</v>
      </c>
      <c r="AH1669" s="30">
        <f>'30'!AG53</f>
        <v>0</v>
      </c>
      <c r="AI1669" s="30">
        <f>'30'!AH53</f>
        <v>0.85</v>
      </c>
      <c r="AJ1669" s="30">
        <f>'30'!AI53</f>
        <v>60</v>
      </c>
      <c r="AK1669" s="30">
        <f>'30'!AJ53</f>
        <v>60.85</v>
      </c>
      <c r="AL1669" s="30">
        <f>'30'!AK53</f>
        <v>162.13</v>
      </c>
      <c r="AM1669" s="30">
        <f>'30'!AL53</f>
        <v>168.73</v>
      </c>
      <c r="AN1669" s="30">
        <f>'30'!AM53</f>
        <v>107.88</v>
      </c>
      <c r="AO1669" s="30">
        <f>'30'!AN53</f>
        <v>0</v>
      </c>
      <c r="AP1669" s="30">
        <f>'30'!AO53</f>
        <v>0</v>
      </c>
      <c r="AQ1669" s="30">
        <f>'30'!AP53</f>
        <v>168.73</v>
      </c>
      <c r="AR1669" s="30">
        <f>'30'!AQ53</f>
        <v>-3.4560000000000173</v>
      </c>
      <c r="AS1669" s="30">
        <f>'30'!AR53</f>
        <v>0</v>
      </c>
      <c r="AT1669" s="30">
        <f>'30'!AS53</f>
        <v>60.85</v>
      </c>
      <c r="AU1669" s="30">
        <f>'30'!AT53</f>
        <v>97.823999999999984</v>
      </c>
      <c r="AV1669" s="30">
        <f>'30'!AU53</f>
        <v>158.67399999999998</v>
      </c>
      <c r="AW1669" s="30">
        <f>'30'!AV53</f>
        <v>0</v>
      </c>
      <c r="AX1669" s="30">
        <f>'30'!AW53</f>
        <v>10</v>
      </c>
      <c r="AY1669" s="30">
        <f>'30'!AX53</f>
        <v>200</v>
      </c>
      <c r="AZ1669" s="30">
        <f>'30'!AY53</f>
        <v>0</v>
      </c>
      <c r="BA1669" s="30">
        <f>'30'!AZ53</f>
        <v>34</v>
      </c>
      <c r="BB1669" s="30">
        <f>'30'!BA53</f>
        <v>20</v>
      </c>
      <c r="BC1669" s="30">
        <f>'30'!BB53</f>
        <v>264</v>
      </c>
      <c r="BD1669" s="30">
        <f>'30'!BC53</f>
        <v>250.79999999999998</v>
      </c>
      <c r="BE1669" s="30">
        <f>'30'!BD53</f>
        <v>14</v>
      </c>
      <c r="BF1669" s="30">
        <f>'30'!BE53</f>
        <v>15</v>
      </c>
      <c r="BG1669" s="30">
        <f>'30'!BF53</f>
        <v>8</v>
      </c>
      <c r="BH1669" s="30">
        <f>'30'!BG53</f>
        <v>9</v>
      </c>
      <c r="BI1669" s="30">
        <f>'30'!BH53</f>
        <v>1</v>
      </c>
      <c r="BJ1669" s="30">
        <f>'30'!BI53</f>
        <v>47</v>
      </c>
      <c r="BK1669" s="30">
        <f>'30'!BJ53</f>
        <v>203.79999999999998</v>
      </c>
      <c r="BL1669" s="30">
        <f>'30'!BK53</f>
        <v>97.823999999999984</v>
      </c>
      <c r="BM1669" s="30">
        <f>'30'!BL53</f>
        <v>105.976</v>
      </c>
    </row>
    <row r="1670" spans="1:65">
      <c r="A1670" s="78">
        <f>'30'!A54</f>
        <v>42916</v>
      </c>
      <c r="B1670" s="82" t="str">
        <f t="shared" si="26"/>
        <v>20:00:00</v>
      </c>
      <c r="C1670" s="30" t="str">
        <f>'30'!B54</f>
        <v>20H00</v>
      </c>
      <c r="D1670" s="30">
        <f>'30'!C54</f>
        <v>939</v>
      </c>
      <c r="E1670" s="30">
        <f>'30'!D54</f>
        <v>966</v>
      </c>
      <c r="F1670" s="30">
        <f>'30'!E54</f>
        <v>700</v>
      </c>
      <c r="G1670" s="30">
        <f>'30'!F54</f>
        <v>66</v>
      </c>
      <c r="H1670" s="30">
        <f>'30'!G54</f>
        <v>0</v>
      </c>
      <c r="I1670" s="30">
        <f>'30'!H54</f>
        <v>24</v>
      </c>
      <c r="J1670" s="30">
        <f>'30'!I54</f>
        <v>2605</v>
      </c>
      <c r="K1670" s="30">
        <f>'30'!J54</f>
        <v>90</v>
      </c>
      <c r="L1670" s="30">
        <f>'30'!K54</f>
        <v>389</v>
      </c>
      <c r="M1670" s="30">
        <f>'30'!L54</f>
        <v>476</v>
      </c>
      <c r="N1670" s="30">
        <f>'30'!M54</f>
        <v>370</v>
      </c>
      <c r="O1670" s="30">
        <f>'30'!N54</f>
        <v>0</v>
      </c>
      <c r="P1670" s="30">
        <f>'30'!O54</f>
        <v>13</v>
      </c>
      <c r="Q1670" s="30">
        <f>'30'!P54</f>
        <v>16</v>
      </c>
      <c r="R1670" s="30">
        <f>'30'!Q54</f>
        <v>13</v>
      </c>
      <c r="S1670" s="30">
        <f>'30'!R54</f>
        <v>0</v>
      </c>
      <c r="T1670" s="30">
        <f>'30'!S54</f>
        <v>1235</v>
      </c>
      <c r="U1670" s="30">
        <f>'30'!T54</f>
        <v>42</v>
      </c>
      <c r="V1670" s="30">
        <f>'30'!U54</f>
        <v>132</v>
      </c>
      <c r="W1670" s="30">
        <f>'30'!V54</f>
        <v>6.28</v>
      </c>
      <c r="X1670" s="30">
        <f>'30'!W54</f>
        <v>3.5</v>
      </c>
      <c r="Y1670" s="30">
        <f>'30'!X54</f>
        <v>9.1999999999999993</v>
      </c>
      <c r="Z1670" s="30">
        <f>'30'!Y54</f>
        <v>5.3</v>
      </c>
      <c r="AA1670" s="30">
        <f>'30'!Z54</f>
        <v>7.7</v>
      </c>
      <c r="AB1670" s="30">
        <f>'30'!AA54</f>
        <v>3.2</v>
      </c>
      <c r="AC1670" s="30">
        <f>'30'!AB54</f>
        <v>0</v>
      </c>
      <c r="AD1670" s="30">
        <f>'30'!AC54</f>
        <v>0</v>
      </c>
      <c r="AE1670" s="30">
        <f>'30'!AD54</f>
        <v>0</v>
      </c>
      <c r="AF1670" s="30">
        <f>'30'!AE54</f>
        <v>0.85</v>
      </c>
      <c r="AG1670" s="30">
        <f>'30'!AF54</f>
        <v>0</v>
      </c>
      <c r="AH1670" s="30">
        <f>'30'!AG54</f>
        <v>0</v>
      </c>
      <c r="AI1670" s="30">
        <f>'30'!AH54</f>
        <v>0.85</v>
      </c>
      <c r="AJ1670" s="30">
        <f>'30'!AI54</f>
        <v>60</v>
      </c>
      <c r="AK1670" s="30">
        <f>'30'!AJ54</f>
        <v>60.85</v>
      </c>
      <c r="AL1670" s="30">
        <f>'30'!AK54</f>
        <v>161.32999999999998</v>
      </c>
      <c r="AM1670" s="30">
        <f>'30'!AL54</f>
        <v>168.02999999999997</v>
      </c>
      <c r="AN1670" s="30">
        <f>'30'!AM54</f>
        <v>107.17999999999998</v>
      </c>
      <c r="AO1670" s="30">
        <f>'30'!AN54</f>
        <v>0</v>
      </c>
      <c r="AP1670" s="30">
        <f>'30'!AO54</f>
        <v>0</v>
      </c>
      <c r="AQ1670" s="30">
        <f>'30'!AP54</f>
        <v>168.02999999999997</v>
      </c>
      <c r="AR1670" s="30">
        <f>'30'!AQ54</f>
        <v>-2.6560000000000059</v>
      </c>
      <c r="AS1670" s="30">
        <f>'30'!AR54</f>
        <v>0</v>
      </c>
      <c r="AT1670" s="30">
        <f>'30'!AS54</f>
        <v>60.85</v>
      </c>
      <c r="AU1670" s="30">
        <f>'30'!AT54</f>
        <v>97.823999999999984</v>
      </c>
      <c r="AV1670" s="30">
        <f>'30'!AU54</f>
        <v>158.67399999999998</v>
      </c>
      <c r="AW1670" s="30">
        <f>'30'!AV54</f>
        <v>0</v>
      </c>
      <c r="AX1670" s="30">
        <f>'30'!AW54</f>
        <v>10</v>
      </c>
      <c r="AY1670" s="30">
        <f>'30'!AX54</f>
        <v>200</v>
      </c>
      <c r="AZ1670" s="30">
        <f>'30'!AY54</f>
        <v>0</v>
      </c>
      <c r="BA1670" s="30">
        <f>'30'!AZ54</f>
        <v>34</v>
      </c>
      <c r="BB1670" s="30">
        <f>'30'!BA54</f>
        <v>20</v>
      </c>
      <c r="BC1670" s="30">
        <f>'30'!BB54</f>
        <v>264</v>
      </c>
      <c r="BD1670" s="30">
        <f>'30'!BC54</f>
        <v>250.79999999999998</v>
      </c>
      <c r="BE1670" s="30">
        <f>'30'!BD54</f>
        <v>14</v>
      </c>
      <c r="BF1670" s="30">
        <f>'30'!BE54</f>
        <v>15</v>
      </c>
      <c r="BG1670" s="30">
        <f>'30'!BF54</f>
        <v>8</v>
      </c>
      <c r="BH1670" s="30">
        <f>'30'!BG54</f>
        <v>9</v>
      </c>
      <c r="BI1670" s="30">
        <f>'30'!BH54</f>
        <v>1</v>
      </c>
      <c r="BJ1670" s="30">
        <f>'30'!BI54</f>
        <v>47</v>
      </c>
      <c r="BK1670" s="30">
        <f>'30'!BJ54</f>
        <v>203.79999999999998</v>
      </c>
      <c r="BL1670" s="30">
        <f>'30'!BK54</f>
        <v>97.823999999999984</v>
      </c>
      <c r="BM1670" s="30">
        <f>'30'!BL54</f>
        <v>105.976</v>
      </c>
    </row>
    <row r="1671" spans="1:65">
      <c r="A1671" s="78">
        <f>'30'!A55</f>
        <v>42916</v>
      </c>
      <c r="B1671" s="82" t="str">
        <f t="shared" si="26"/>
        <v>20:15:00</v>
      </c>
      <c r="C1671" s="30" t="str">
        <f>'30'!B55</f>
        <v>20H15</v>
      </c>
      <c r="D1671" s="30">
        <f>'30'!C55</f>
        <v>939</v>
      </c>
      <c r="E1671" s="30">
        <f>'30'!D55</f>
        <v>966</v>
      </c>
      <c r="F1671" s="30">
        <f>'30'!E55</f>
        <v>700</v>
      </c>
      <c r="G1671" s="30">
        <f>'30'!F55</f>
        <v>66</v>
      </c>
      <c r="H1671" s="30">
        <f>'30'!G55</f>
        <v>0</v>
      </c>
      <c r="I1671" s="30">
        <f>'30'!H55</f>
        <v>24</v>
      </c>
      <c r="J1671" s="30">
        <f>'30'!I55</f>
        <v>2605</v>
      </c>
      <c r="K1671" s="30">
        <f>'30'!J55</f>
        <v>90</v>
      </c>
      <c r="L1671" s="30">
        <f>'30'!K55</f>
        <v>389</v>
      </c>
      <c r="M1671" s="30">
        <f>'30'!L55</f>
        <v>476</v>
      </c>
      <c r="N1671" s="30">
        <f>'30'!M55</f>
        <v>370</v>
      </c>
      <c r="O1671" s="30">
        <f>'30'!N55</f>
        <v>0</v>
      </c>
      <c r="P1671" s="30">
        <f>'30'!O55</f>
        <v>13</v>
      </c>
      <c r="Q1671" s="30">
        <f>'30'!P55</f>
        <v>16</v>
      </c>
      <c r="R1671" s="30">
        <f>'30'!Q55</f>
        <v>13</v>
      </c>
      <c r="S1671" s="30">
        <f>'30'!R55</f>
        <v>0</v>
      </c>
      <c r="T1671" s="30">
        <f>'30'!S55</f>
        <v>1235</v>
      </c>
      <c r="U1671" s="30">
        <f>'30'!T55</f>
        <v>42</v>
      </c>
      <c r="V1671" s="30">
        <f>'30'!U55</f>
        <v>132</v>
      </c>
      <c r="W1671" s="30">
        <f>'30'!V55</f>
        <v>6.28</v>
      </c>
      <c r="X1671" s="30">
        <f>'30'!W55</f>
        <v>3.5</v>
      </c>
      <c r="Y1671" s="30">
        <f>'30'!X55</f>
        <v>9.1999999999999993</v>
      </c>
      <c r="Z1671" s="30">
        <f>'30'!Y55</f>
        <v>5.3</v>
      </c>
      <c r="AA1671" s="30">
        <f>'30'!Z55</f>
        <v>7.7</v>
      </c>
      <c r="AB1671" s="30">
        <f>'30'!AA55</f>
        <v>3.2</v>
      </c>
      <c r="AC1671" s="30">
        <f>'30'!AB55</f>
        <v>0</v>
      </c>
      <c r="AD1671" s="30">
        <f>'30'!AC55</f>
        <v>0</v>
      </c>
      <c r="AE1671" s="30">
        <f>'30'!AD55</f>
        <v>0</v>
      </c>
      <c r="AF1671" s="30">
        <f>'30'!AE55</f>
        <v>0.85</v>
      </c>
      <c r="AG1671" s="30">
        <f>'30'!AF55</f>
        <v>0</v>
      </c>
      <c r="AH1671" s="30">
        <f>'30'!AG55</f>
        <v>0</v>
      </c>
      <c r="AI1671" s="30">
        <f>'30'!AH55</f>
        <v>0.85</v>
      </c>
      <c r="AJ1671" s="30">
        <f>'30'!AI55</f>
        <v>60</v>
      </c>
      <c r="AK1671" s="30">
        <f>'30'!AJ55</f>
        <v>60.85</v>
      </c>
      <c r="AL1671" s="30">
        <f>'30'!AK55</f>
        <v>161.32999999999998</v>
      </c>
      <c r="AM1671" s="30">
        <f>'30'!AL55</f>
        <v>168.02999999999997</v>
      </c>
      <c r="AN1671" s="30">
        <f>'30'!AM55</f>
        <v>107.17999999999998</v>
      </c>
      <c r="AO1671" s="30">
        <f>'30'!AN55</f>
        <v>0</v>
      </c>
      <c r="AP1671" s="30">
        <f>'30'!AO55</f>
        <v>0</v>
      </c>
      <c r="AQ1671" s="30">
        <f>'30'!AP55</f>
        <v>168.02999999999997</v>
      </c>
      <c r="AR1671" s="30">
        <f>'30'!AQ55</f>
        <v>-2.6560000000000059</v>
      </c>
      <c r="AS1671" s="30">
        <f>'30'!AR55</f>
        <v>0</v>
      </c>
      <c r="AT1671" s="30">
        <f>'30'!AS55</f>
        <v>60.85</v>
      </c>
      <c r="AU1671" s="30">
        <f>'30'!AT55</f>
        <v>97.823999999999984</v>
      </c>
      <c r="AV1671" s="30">
        <f>'30'!AU55</f>
        <v>158.67399999999998</v>
      </c>
      <c r="AW1671" s="30">
        <f>'30'!AV55</f>
        <v>0</v>
      </c>
      <c r="AX1671" s="30">
        <f>'30'!AW55</f>
        <v>10</v>
      </c>
      <c r="AY1671" s="30">
        <f>'30'!AX55</f>
        <v>200</v>
      </c>
      <c r="AZ1671" s="30">
        <f>'30'!AY55</f>
        <v>0</v>
      </c>
      <c r="BA1671" s="30">
        <f>'30'!AZ55</f>
        <v>34</v>
      </c>
      <c r="BB1671" s="30">
        <f>'30'!BA55</f>
        <v>20</v>
      </c>
      <c r="BC1671" s="30">
        <f>'30'!BB55</f>
        <v>264</v>
      </c>
      <c r="BD1671" s="30">
        <f>'30'!BC55</f>
        <v>250.79999999999998</v>
      </c>
      <c r="BE1671" s="30">
        <f>'30'!BD55</f>
        <v>14</v>
      </c>
      <c r="BF1671" s="30">
        <f>'30'!BE55</f>
        <v>15</v>
      </c>
      <c r="BG1671" s="30">
        <f>'30'!BF55</f>
        <v>8</v>
      </c>
      <c r="BH1671" s="30">
        <f>'30'!BG55</f>
        <v>9</v>
      </c>
      <c r="BI1671" s="30">
        <f>'30'!BH55</f>
        <v>1</v>
      </c>
      <c r="BJ1671" s="30">
        <f>'30'!BI55</f>
        <v>47</v>
      </c>
      <c r="BK1671" s="30">
        <f>'30'!BJ55</f>
        <v>203.79999999999998</v>
      </c>
      <c r="BL1671" s="30">
        <f>'30'!BK55</f>
        <v>97.823999999999984</v>
      </c>
      <c r="BM1671" s="30">
        <f>'30'!BL55</f>
        <v>105.976</v>
      </c>
    </row>
    <row r="1672" spans="1:65">
      <c r="A1672" s="78">
        <f>'30'!A56</f>
        <v>42916</v>
      </c>
      <c r="B1672" s="82" t="str">
        <f t="shared" si="26"/>
        <v>20:30:00</v>
      </c>
      <c r="C1672" s="30" t="str">
        <f>'30'!B56</f>
        <v>20H30</v>
      </c>
      <c r="D1672" s="30">
        <f>'30'!C56</f>
        <v>927</v>
      </c>
      <c r="E1672" s="30">
        <f>'30'!D56</f>
        <v>970</v>
      </c>
      <c r="F1672" s="30">
        <f>'30'!E56</f>
        <v>696</v>
      </c>
      <c r="G1672" s="30">
        <f>'30'!F56</f>
        <v>66</v>
      </c>
      <c r="H1672" s="30">
        <f>'30'!G56</f>
        <v>0</v>
      </c>
      <c r="I1672" s="30">
        <f>'30'!H56</f>
        <v>24</v>
      </c>
      <c r="J1672" s="30">
        <f>'30'!I56</f>
        <v>2593</v>
      </c>
      <c r="K1672" s="30">
        <f>'30'!J56</f>
        <v>90</v>
      </c>
      <c r="L1672" s="30">
        <f>'30'!K56</f>
        <v>392</v>
      </c>
      <c r="M1672" s="30">
        <f>'30'!L56</f>
        <v>468</v>
      </c>
      <c r="N1672" s="30">
        <f>'30'!M56</f>
        <v>380</v>
      </c>
      <c r="O1672" s="30">
        <f>'30'!N56</f>
        <v>0</v>
      </c>
      <c r="P1672" s="30">
        <f>'30'!O56</f>
        <v>13</v>
      </c>
      <c r="Q1672" s="30">
        <f>'30'!P56</f>
        <v>16</v>
      </c>
      <c r="R1672" s="30">
        <f>'30'!Q56</f>
        <v>13</v>
      </c>
      <c r="S1672" s="30">
        <f>'30'!R56</f>
        <v>0</v>
      </c>
      <c r="T1672" s="30">
        <f>'30'!S56</f>
        <v>1240</v>
      </c>
      <c r="U1672" s="30">
        <f>'30'!T56</f>
        <v>42</v>
      </c>
      <c r="V1672" s="30">
        <f>'30'!U56</f>
        <v>132</v>
      </c>
      <c r="W1672" s="30">
        <f>'30'!V56</f>
        <v>6.28</v>
      </c>
      <c r="X1672" s="30">
        <f>'30'!W56</f>
        <v>3.5</v>
      </c>
      <c r="Y1672" s="30">
        <f>'30'!X56</f>
        <v>9.1999999999999993</v>
      </c>
      <c r="Z1672" s="30">
        <f>'30'!Y56</f>
        <v>5.3</v>
      </c>
      <c r="AA1672" s="30">
        <f>'30'!Z56</f>
        <v>7.7</v>
      </c>
      <c r="AB1672" s="30">
        <f>'30'!AA56</f>
        <v>3.2</v>
      </c>
      <c r="AC1672" s="30">
        <f>'30'!AB56</f>
        <v>0</v>
      </c>
      <c r="AD1672" s="30">
        <f>'30'!AC56</f>
        <v>0</v>
      </c>
      <c r="AE1672" s="30">
        <f>'30'!AD56</f>
        <v>0</v>
      </c>
      <c r="AF1672" s="30">
        <f>'30'!AE56</f>
        <v>0.85</v>
      </c>
      <c r="AG1672" s="30">
        <f>'30'!AF56</f>
        <v>0</v>
      </c>
      <c r="AH1672" s="30">
        <f>'30'!AG56</f>
        <v>0</v>
      </c>
      <c r="AI1672" s="30">
        <f>'30'!AH56</f>
        <v>0.85</v>
      </c>
      <c r="AJ1672" s="30">
        <f>'30'!AI56</f>
        <v>60</v>
      </c>
      <c r="AK1672" s="30">
        <f>'30'!AJ56</f>
        <v>60.85</v>
      </c>
      <c r="AL1672" s="30">
        <f>'30'!AK56</f>
        <v>161.32999999999998</v>
      </c>
      <c r="AM1672" s="30">
        <f>'30'!AL56</f>
        <v>168.02999999999997</v>
      </c>
      <c r="AN1672" s="30">
        <f>'30'!AM56</f>
        <v>107.17999999999998</v>
      </c>
      <c r="AO1672" s="30">
        <f>'30'!AN56</f>
        <v>0</v>
      </c>
      <c r="AP1672" s="30">
        <f>'30'!AO56</f>
        <v>0</v>
      </c>
      <c r="AQ1672" s="30">
        <f>'30'!AP56</f>
        <v>168.02999999999997</v>
      </c>
      <c r="AR1672" s="30">
        <f>'30'!AQ56</f>
        <v>-2.6560000000000059</v>
      </c>
      <c r="AS1672" s="30">
        <f>'30'!AR56</f>
        <v>0</v>
      </c>
      <c r="AT1672" s="30">
        <f>'30'!AS56</f>
        <v>60.85</v>
      </c>
      <c r="AU1672" s="30">
        <f>'30'!AT56</f>
        <v>97.823999999999984</v>
      </c>
      <c r="AV1672" s="30">
        <f>'30'!AU56</f>
        <v>158.67399999999998</v>
      </c>
      <c r="AW1672" s="30">
        <f>'30'!AV56</f>
        <v>0</v>
      </c>
      <c r="AX1672" s="30">
        <f>'30'!AW56</f>
        <v>10</v>
      </c>
      <c r="AY1672" s="30">
        <f>'30'!AX56</f>
        <v>200</v>
      </c>
      <c r="AZ1672" s="30">
        <f>'30'!AY56</f>
        <v>0</v>
      </c>
      <c r="BA1672" s="30">
        <f>'30'!AZ56</f>
        <v>34</v>
      </c>
      <c r="BB1672" s="30">
        <f>'30'!BA56</f>
        <v>20</v>
      </c>
      <c r="BC1672" s="30">
        <f>'30'!BB56</f>
        <v>264</v>
      </c>
      <c r="BD1672" s="30">
        <f>'30'!BC56</f>
        <v>250.79999999999998</v>
      </c>
      <c r="BE1672" s="30">
        <f>'30'!BD56</f>
        <v>14</v>
      </c>
      <c r="BF1672" s="30">
        <f>'30'!BE56</f>
        <v>15</v>
      </c>
      <c r="BG1672" s="30">
        <f>'30'!BF56</f>
        <v>8</v>
      </c>
      <c r="BH1672" s="30">
        <f>'30'!BG56</f>
        <v>9</v>
      </c>
      <c r="BI1672" s="30">
        <f>'30'!BH56</f>
        <v>1</v>
      </c>
      <c r="BJ1672" s="30">
        <f>'30'!BI56</f>
        <v>47</v>
      </c>
      <c r="BK1672" s="30">
        <f>'30'!BJ56</f>
        <v>203.79999999999998</v>
      </c>
      <c r="BL1672" s="30">
        <f>'30'!BK56</f>
        <v>97.823999999999984</v>
      </c>
      <c r="BM1672" s="30">
        <f>'30'!BL56</f>
        <v>105.976</v>
      </c>
    </row>
    <row r="1673" spans="1:65">
      <c r="A1673" s="78">
        <f>'30'!A57</f>
        <v>42916</v>
      </c>
      <c r="B1673" s="82" t="str">
        <f t="shared" si="26"/>
        <v>20:45:00</v>
      </c>
      <c r="C1673" s="30" t="str">
        <f>'30'!B57</f>
        <v>20H45</v>
      </c>
      <c r="D1673" s="30">
        <f>'30'!C57</f>
        <v>927</v>
      </c>
      <c r="E1673" s="30">
        <f>'30'!D57</f>
        <v>970</v>
      </c>
      <c r="F1673" s="30">
        <f>'30'!E57</f>
        <v>696</v>
      </c>
      <c r="G1673" s="30">
        <f>'30'!F57</f>
        <v>66</v>
      </c>
      <c r="H1673" s="30">
        <f>'30'!G57</f>
        <v>0</v>
      </c>
      <c r="I1673" s="30">
        <f>'30'!H57</f>
        <v>24</v>
      </c>
      <c r="J1673" s="30">
        <f>'30'!I57</f>
        <v>2593</v>
      </c>
      <c r="K1673" s="30">
        <f>'30'!J57</f>
        <v>90</v>
      </c>
      <c r="L1673" s="30">
        <f>'30'!K57</f>
        <v>392</v>
      </c>
      <c r="M1673" s="30">
        <f>'30'!L57</f>
        <v>468</v>
      </c>
      <c r="N1673" s="30">
        <f>'30'!M57</f>
        <v>380</v>
      </c>
      <c r="O1673" s="30">
        <f>'30'!N57</f>
        <v>0</v>
      </c>
      <c r="P1673" s="30">
        <f>'30'!O57</f>
        <v>13</v>
      </c>
      <c r="Q1673" s="30">
        <f>'30'!P57</f>
        <v>16</v>
      </c>
      <c r="R1673" s="30">
        <f>'30'!Q57</f>
        <v>13</v>
      </c>
      <c r="S1673" s="30">
        <f>'30'!R57</f>
        <v>0</v>
      </c>
      <c r="T1673" s="30">
        <f>'30'!S57</f>
        <v>1240</v>
      </c>
      <c r="U1673" s="30">
        <f>'30'!T57</f>
        <v>42</v>
      </c>
      <c r="V1673" s="30">
        <f>'30'!U57</f>
        <v>132</v>
      </c>
      <c r="W1673" s="30">
        <f>'30'!V57</f>
        <v>6.28</v>
      </c>
      <c r="X1673" s="30">
        <f>'30'!W57</f>
        <v>3.5</v>
      </c>
      <c r="Y1673" s="30">
        <f>'30'!X57</f>
        <v>9.1999999999999993</v>
      </c>
      <c r="Z1673" s="30">
        <f>'30'!Y57</f>
        <v>5.3</v>
      </c>
      <c r="AA1673" s="30">
        <f>'30'!Z57</f>
        <v>7.7</v>
      </c>
      <c r="AB1673" s="30">
        <f>'30'!AA57</f>
        <v>3.2</v>
      </c>
      <c r="AC1673" s="30">
        <f>'30'!AB57</f>
        <v>0</v>
      </c>
      <c r="AD1673" s="30">
        <f>'30'!AC57</f>
        <v>0</v>
      </c>
      <c r="AE1673" s="30">
        <f>'30'!AD57</f>
        <v>0</v>
      </c>
      <c r="AF1673" s="30">
        <f>'30'!AE57</f>
        <v>0.85</v>
      </c>
      <c r="AG1673" s="30">
        <f>'30'!AF57</f>
        <v>0</v>
      </c>
      <c r="AH1673" s="30">
        <f>'30'!AG57</f>
        <v>0</v>
      </c>
      <c r="AI1673" s="30">
        <f>'30'!AH57</f>
        <v>0.85</v>
      </c>
      <c r="AJ1673" s="30">
        <f>'30'!AI57</f>
        <v>60</v>
      </c>
      <c r="AK1673" s="30">
        <f>'30'!AJ57</f>
        <v>60.85</v>
      </c>
      <c r="AL1673" s="30">
        <f>'30'!AK57</f>
        <v>161.32999999999998</v>
      </c>
      <c r="AM1673" s="30">
        <f>'30'!AL57</f>
        <v>168.02999999999997</v>
      </c>
      <c r="AN1673" s="30">
        <f>'30'!AM57</f>
        <v>107.17999999999998</v>
      </c>
      <c r="AO1673" s="30">
        <f>'30'!AN57</f>
        <v>0</v>
      </c>
      <c r="AP1673" s="30">
        <f>'30'!AO57</f>
        <v>0</v>
      </c>
      <c r="AQ1673" s="30">
        <f>'30'!AP57</f>
        <v>168.02999999999997</v>
      </c>
      <c r="AR1673" s="30">
        <f>'30'!AQ57</f>
        <v>-2.6560000000000059</v>
      </c>
      <c r="AS1673" s="30">
        <f>'30'!AR57</f>
        <v>0</v>
      </c>
      <c r="AT1673" s="30">
        <f>'30'!AS57</f>
        <v>60.85</v>
      </c>
      <c r="AU1673" s="30">
        <f>'30'!AT57</f>
        <v>97.823999999999984</v>
      </c>
      <c r="AV1673" s="30">
        <f>'30'!AU57</f>
        <v>158.67399999999998</v>
      </c>
      <c r="AW1673" s="30">
        <f>'30'!AV57</f>
        <v>0</v>
      </c>
      <c r="AX1673" s="30">
        <f>'30'!AW57</f>
        <v>10</v>
      </c>
      <c r="AY1673" s="30">
        <f>'30'!AX57</f>
        <v>200</v>
      </c>
      <c r="AZ1673" s="30">
        <f>'30'!AY57</f>
        <v>0</v>
      </c>
      <c r="BA1673" s="30">
        <f>'30'!AZ57</f>
        <v>34</v>
      </c>
      <c r="BB1673" s="30">
        <f>'30'!BA57</f>
        <v>20</v>
      </c>
      <c r="BC1673" s="30">
        <f>'30'!BB57</f>
        <v>264</v>
      </c>
      <c r="BD1673" s="30">
        <f>'30'!BC57</f>
        <v>250.79999999999998</v>
      </c>
      <c r="BE1673" s="30">
        <f>'30'!BD57</f>
        <v>14</v>
      </c>
      <c r="BF1673" s="30">
        <f>'30'!BE57</f>
        <v>15</v>
      </c>
      <c r="BG1673" s="30">
        <f>'30'!BF57</f>
        <v>8</v>
      </c>
      <c r="BH1673" s="30">
        <f>'30'!BG57</f>
        <v>9</v>
      </c>
      <c r="BI1673" s="30">
        <f>'30'!BH57</f>
        <v>1</v>
      </c>
      <c r="BJ1673" s="30">
        <f>'30'!BI57</f>
        <v>47</v>
      </c>
      <c r="BK1673" s="30">
        <f>'30'!BJ57</f>
        <v>203.79999999999998</v>
      </c>
      <c r="BL1673" s="30">
        <f>'30'!BK57</f>
        <v>97.823999999999984</v>
      </c>
      <c r="BM1673" s="30">
        <f>'30'!BL57</f>
        <v>105.976</v>
      </c>
    </row>
    <row r="1674" spans="1:65">
      <c r="A1674" s="78">
        <f>'30'!A58</f>
        <v>42916</v>
      </c>
      <c r="B1674" s="82" t="str">
        <f t="shared" si="26"/>
        <v>21:00:00</v>
      </c>
      <c r="C1674" s="30" t="str">
        <f>'30'!B58</f>
        <v>21H00</v>
      </c>
      <c r="D1674" s="30">
        <f>'30'!C58</f>
        <v>917</v>
      </c>
      <c r="E1674" s="30">
        <f>'30'!D58</f>
        <v>929</v>
      </c>
      <c r="F1674" s="30">
        <f>'30'!E58</f>
        <v>680</v>
      </c>
      <c r="G1674" s="30">
        <f>'30'!F58</f>
        <v>66</v>
      </c>
      <c r="H1674" s="30">
        <f>'30'!G58</f>
        <v>0</v>
      </c>
      <c r="I1674" s="30">
        <f>'30'!H58</f>
        <v>24</v>
      </c>
      <c r="J1674" s="30">
        <f>'30'!I58</f>
        <v>2526</v>
      </c>
      <c r="K1674" s="30">
        <f>'30'!J58</f>
        <v>90</v>
      </c>
      <c r="L1674" s="30">
        <f>'30'!K58</f>
        <v>397</v>
      </c>
      <c r="M1674" s="30">
        <f>'30'!L58</f>
        <v>466</v>
      </c>
      <c r="N1674" s="30">
        <f>'30'!M58</f>
        <v>380</v>
      </c>
      <c r="O1674" s="30">
        <f>'30'!N58</f>
        <v>0</v>
      </c>
      <c r="P1674" s="30">
        <f>'30'!O58</f>
        <v>13</v>
      </c>
      <c r="Q1674" s="30">
        <f>'30'!P58</f>
        <v>16</v>
      </c>
      <c r="R1674" s="30">
        <f>'30'!Q58</f>
        <v>13</v>
      </c>
      <c r="S1674" s="30">
        <f>'30'!R58</f>
        <v>0</v>
      </c>
      <c r="T1674" s="30">
        <f>'30'!S58</f>
        <v>1243</v>
      </c>
      <c r="U1674" s="30">
        <f>'30'!T58</f>
        <v>42</v>
      </c>
      <c r="V1674" s="30">
        <f>'30'!U58</f>
        <v>132</v>
      </c>
      <c r="W1674" s="30">
        <f>'30'!V58</f>
        <v>6.28</v>
      </c>
      <c r="X1674" s="30">
        <f>'30'!W58</f>
        <v>3.5</v>
      </c>
      <c r="Y1674" s="30">
        <f>'30'!X58</f>
        <v>9.1999999999999993</v>
      </c>
      <c r="Z1674" s="30">
        <f>'30'!Y58</f>
        <v>5.3</v>
      </c>
      <c r="AA1674" s="30">
        <f>'30'!Z58</f>
        <v>7.5</v>
      </c>
      <c r="AB1674" s="30">
        <f>'30'!AA58</f>
        <v>3.4</v>
      </c>
      <c r="AC1674" s="30">
        <f>'30'!AB58</f>
        <v>0</v>
      </c>
      <c r="AD1674" s="30">
        <f>'30'!AC58</f>
        <v>0</v>
      </c>
      <c r="AE1674" s="30">
        <f>'30'!AD58</f>
        <v>0</v>
      </c>
      <c r="AF1674" s="30">
        <f>'30'!AE58</f>
        <v>0.85</v>
      </c>
      <c r="AG1674" s="30">
        <f>'30'!AF58</f>
        <v>0</v>
      </c>
      <c r="AH1674" s="30">
        <f>'30'!AG58</f>
        <v>0</v>
      </c>
      <c r="AI1674" s="30">
        <f>'30'!AH58</f>
        <v>0.85</v>
      </c>
      <c r="AJ1674" s="30">
        <f>'30'!AI58</f>
        <v>60</v>
      </c>
      <c r="AK1674" s="30">
        <f>'30'!AJ58</f>
        <v>60.85</v>
      </c>
      <c r="AL1674" s="30">
        <f>'30'!AK58</f>
        <v>161.13</v>
      </c>
      <c r="AM1674" s="30">
        <f>'30'!AL58</f>
        <v>168.03</v>
      </c>
      <c r="AN1674" s="30">
        <f>'30'!AM58</f>
        <v>107.18</v>
      </c>
      <c r="AO1674" s="30">
        <f>'30'!AN58</f>
        <v>0</v>
      </c>
      <c r="AP1674" s="30">
        <f>'30'!AO58</f>
        <v>0</v>
      </c>
      <c r="AQ1674" s="30">
        <f>'30'!AP58</f>
        <v>168.03</v>
      </c>
      <c r="AR1674" s="30">
        <f>'30'!AQ58</f>
        <v>-2.4560000000000173</v>
      </c>
      <c r="AS1674" s="30">
        <f>'30'!AR58</f>
        <v>0</v>
      </c>
      <c r="AT1674" s="30">
        <f>'30'!AS58</f>
        <v>60.85</v>
      </c>
      <c r="AU1674" s="30">
        <f>'30'!AT58</f>
        <v>97.823999999999984</v>
      </c>
      <c r="AV1674" s="30">
        <f>'30'!AU58</f>
        <v>158.67399999999998</v>
      </c>
      <c r="AW1674" s="30">
        <f>'30'!AV58</f>
        <v>0</v>
      </c>
      <c r="AX1674" s="30">
        <f>'30'!AW58</f>
        <v>10</v>
      </c>
      <c r="AY1674" s="30">
        <f>'30'!AX58</f>
        <v>200</v>
      </c>
      <c r="AZ1674" s="30">
        <f>'30'!AY58</f>
        <v>0</v>
      </c>
      <c r="BA1674" s="30">
        <f>'30'!AZ58</f>
        <v>34</v>
      </c>
      <c r="BB1674" s="30">
        <f>'30'!BA58</f>
        <v>20</v>
      </c>
      <c r="BC1674" s="30">
        <f>'30'!BB58</f>
        <v>264</v>
      </c>
      <c r="BD1674" s="30">
        <f>'30'!BC58</f>
        <v>250.79999999999998</v>
      </c>
      <c r="BE1674" s="30">
        <f>'30'!BD58</f>
        <v>14</v>
      </c>
      <c r="BF1674" s="30">
        <f>'30'!BE58</f>
        <v>15</v>
      </c>
      <c r="BG1674" s="30">
        <f>'30'!BF58</f>
        <v>8</v>
      </c>
      <c r="BH1674" s="30">
        <f>'30'!BG58</f>
        <v>9</v>
      </c>
      <c r="BI1674" s="30">
        <f>'30'!BH58</f>
        <v>1</v>
      </c>
      <c r="BJ1674" s="30">
        <f>'30'!BI58</f>
        <v>47</v>
      </c>
      <c r="BK1674" s="30">
        <f>'30'!BJ58</f>
        <v>203.79999999999998</v>
      </c>
      <c r="BL1674" s="30">
        <f>'30'!BK58</f>
        <v>97.823999999999984</v>
      </c>
      <c r="BM1674" s="30">
        <f>'30'!BL58</f>
        <v>105.976</v>
      </c>
    </row>
    <row r="1675" spans="1:65">
      <c r="A1675" s="78">
        <f>'30'!A59</f>
        <v>42916</v>
      </c>
      <c r="B1675" s="82" t="str">
        <f t="shared" si="26"/>
        <v>21:15:00</v>
      </c>
      <c r="C1675" s="30" t="str">
        <f>'30'!B59</f>
        <v>21H15</v>
      </c>
      <c r="D1675" s="30">
        <f>'30'!C59</f>
        <v>917</v>
      </c>
      <c r="E1675" s="30">
        <f>'30'!D59</f>
        <v>929</v>
      </c>
      <c r="F1675" s="30">
        <f>'30'!E59</f>
        <v>680</v>
      </c>
      <c r="G1675" s="30">
        <f>'30'!F59</f>
        <v>66</v>
      </c>
      <c r="H1675" s="30">
        <f>'30'!G59</f>
        <v>0</v>
      </c>
      <c r="I1675" s="30">
        <f>'30'!H59</f>
        <v>24</v>
      </c>
      <c r="J1675" s="30">
        <f>'30'!I59</f>
        <v>2526</v>
      </c>
      <c r="K1675" s="30">
        <f>'30'!J59</f>
        <v>90</v>
      </c>
      <c r="L1675" s="30">
        <f>'30'!K59</f>
        <v>397</v>
      </c>
      <c r="M1675" s="30">
        <f>'30'!L59</f>
        <v>466</v>
      </c>
      <c r="N1675" s="30">
        <f>'30'!M59</f>
        <v>380</v>
      </c>
      <c r="O1675" s="30">
        <f>'30'!N59</f>
        <v>0</v>
      </c>
      <c r="P1675" s="30">
        <f>'30'!O59</f>
        <v>13</v>
      </c>
      <c r="Q1675" s="30">
        <f>'30'!P59</f>
        <v>16</v>
      </c>
      <c r="R1675" s="30">
        <f>'30'!Q59</f>
        <v>13</v>
      </c>
      <c r="S1675" s="30">
        <f>'30'!R59</f>
        <v>0</v>
      </c>
      <c r="T1675" s="30">
        <f>'30'!S59</f>
        <v>1243</v>
      </c>
      <c r="U1675" s="30">
        <f>'30'!T59</f>
        <v>42</v>
      </c>
      <c r="V1675" s="30">
        <f>'30'!U59</f>
        <v>132</v>
      </c>
      <c r="W1675" s="30">
        <f>'30'!V59</f>
        <v>6.28</v>
      </c>
      <c r="X1675" s="30">
        <f>'30'!W59</f>
        <v>3.5</v>
      </c>
      <c r="Y1675" s="30">
        <f>'30'!X59</f>
        <v>9.1999999999999993</v>
      </c>
      <c r="Z1675" s="30">
        <f>'30'!Y59</f>
        <v>5.3</v>
      </c>
      <c r="AA1675" s="30">
        <f>'30'!Z59</f>
        <v>7.5</v>
      </c>
      <c r="AB1675" s="30">
        <f>'30'!AA59</f>
        <v>3.4</v>
      </c>
      <c r="AC1675" s="30">
        <f>'30'!AB59</f>
        <v>0</v>
      </c>
      <c r="AD1675" s="30">
        <f>'30'!AC59</f>
        <v>0</v>
      </c>
      <c r="AE1675" s="30">
        <f>'30'!AD59</f>
        <v>0</v>
      </c>
      <c r="AF1675" s="30">
        <f>'30'!AE59</f>
        <v>0.85</v>
      </c>
      <c r="AG1675" s="30">
        <f>'30'!AF59</f>
        <v>0</v>
      </c>
      <c r="AH1675" s="30">
        <f>'30'!AG59</f>
        <v>0</v>
      </c>
      <c r="AI1675" s="30">
        <f>'30'!AH59</f>
        <v>0.85</v>
      </c>
      <c r="AJ1675" s="30">
        <f>'30'!AI59</f>
        <v>60</v>
      </c>
      <c r="AK1675" s="30">
        <f>'30'!AJ59</f>
        <v>60.85</v>
      </c>
      <c r="AL1675" s="30">
        <f>'30'!AK59</f>
        <v>161.13</v>
      </c>
      <c r="AM1675" s="30">
        <f>'30'!AL59</f>
        <v>168.03</v>
      </c>
      <c r="AN1675" s="30">
        <f>'30'!AM59</f>
        <v>107.18</v>
      </c>
      <c r="AO1675" s="30">
        <f>'30'!AN59</f>
        <v>0</v>
      </c>
      <c r="AP1675" s="30">
        <f>'30'!AO59</f>
        <v>0</v>
      </c>
      <c r="AQ1675" s="30">
        <f>'30'!AP59</f>
        <v>168.03</v>
      </c>
      <c r="AR1675" s="30">
        <f>'30'!AQ59</f>
        <v>-2.4560000000000173</v>
      </c>
      <c r="AS1675" s="30">
        <f>'30'!AR59</f>
        <v>0</v>
      </c>
      <c r="AT1675" s="30">
        <f>'30'!AS59</f>
        <v>60.85</v>
      </c>
      <c r="AU1675" s="30">
        <f>'30'!AT59</f>
        <v>97.823999999999984</v>
      </c>
      <c r="AV1675" s="30">
        <f>'30'!AU59</f>
        <v>158.67399999999998</v>
      </c>
      <c r="AW1675" s="30">
        <f>'30'!AV59</f>
        <v>0</v>
      </c>
      <c r="AX1675" s="30">
        <f>'30'!AW59</f>
        <v>10</v>
      </c>
      <c r="AY1675" s="30">
        <f>'30'!AX59</f>
        <v>200</v>
      </c>
      <c r="AZ1675" s="30">
        <f>'30'!AY59</f>
        <v>0</v>
      </c>
      <c r="BA1675" s="30">
        <f>'30'!AZ59</f>
        <v>34</v>
      </c>
      <c r="BB1675" s="30">
        <f>'30'!BA59</f>
        <v>20</v>
      </c>
      <c r="BC1675" s="30">
        <f>'30'!BB59</f>
        <v>264</v>
      </c>
      <c r="BD1675" s="30">
        <f>'30'!BC59</f>
        <v>250.79999999999998</v>
      </c>
      <c r="BE1675" s="30">
        <f>'30'!BD59</f>
        <v>14</v>
      </c>
      <c r="BF1675" s="30">
        <f>'30'!BE59</f>
        <v>15</v>
      </c>
      <c r="BG1675" s="30">
        <f>'30'!BF59</f>
        <v>8</v>
      </c>
      <c r="BH1675" s="30">
        <f>'30'!BG59</f>
        <v>9</v>
      </c>
      <c r="BI1675" s="30">
        <f>'30'!BH59</f>
        <v>1</v>
      </c>
      <c r="BJ1675" s="30">
        <f>'30'!BI59</f>
        <v>47</v>
      </c>
      <c r="BK1675" s="30">
        <f>'30'!BJ59</f>
        <v>203.79999999999998</v>
      </c>
      <c r="BL1675" s="30">
        <f>'30'!BK59</f>
        <v>97.823999999999984</v>
      </c>
      <c r="BM1675" s="30">
        <f>'30'!BL59</f>
        <v>105.976</v>
      </c>
    </row>
    <row r="1676" spans="1:65">
      <c r="A1676" s="78">
        <f>'30'!A60</f>
        <v>42916</v>
      </c>
      <c r="B1676" s="82" t="str">
        <f t="shared" si="26"/>
        <v>21:30:00</v>
      </c>
      <c r="C1676" s="30" t="str">
        <f>'30'!B60</f>
        <v>21H30</v>
      </c>
      <c r="D1676" s="30">
        <f>'30'!C60</f>
        <v>905</v>
      </c>
      <c r="E1676" s="30">
        <f>'30'!D60</f>
        <v>663</v>
      </c>
      <c r="F1676" s="30">
        <f>'30'!E60</f>
        <v>673</v>
      </c>
      <c r="G1676" s="30">
        <f>'30'!F60</f>
        <v>66</v>
      </c>
      <c r="H1676" s="30">
        <f>'30'!G60</f>
        <v>0</v>
      </c>
      <c r="I1676" s="30">
        <f>'30'!H60</f>
        <v>24</v>
      </c>
      <c r="J1676" s="30">
        <f>'30'!I60</f>
        <v>2241</v>
      </c>
      <c r="K1676" s="30">
        <f>'30'!J60</f>
        <v>90</v>
      </c>
      <c r="L1676" s="30">
        <f>'30'!K60</f>
        <v>377</v>
      </c>
      <c r="M1676" s="30">
        <f>'30'!L60</f>
        <v>453</v>
      </c>
      <c r="N1676" s="30">
        <f>'30'!M60</f>
        <v>370</v>
      </c>
      <c r="O1676" s="30">
        <f>'30'!N60</f>
        <v>0</v>
      </c>
      <c r="P1676" s="30">
        <f>'30'!O60</f>
        <v>13</v>
      </c>
      <c r="Q1676" s="30">
        <f>'30'!P60</f>
        <v>16</v>
      </c>
      <c r="R1676" s="30">
        <f>'30'!Q60</f>
        <v>13</v>
      </c>
      <c r="S1676" s="30">
        <f>'30'!R60</f>
        <v>0</v>
      </c>
      <c r="T1676" s="30">
        <f>'30'!S60</f>
        <v>1200</v>
      </c>
      <c r="U1676" s="30">
        <f>'30'!T60</f>
        <v>42</v>
      </c>
      <c r="V1676" s="30">
        <f>'30'!U60</f>
        <v>132</v>
      </c>
      <c r="W1676" s="30">
        <f>'30'!V60</f>
        <v>6.28</v>
      </c>
      <c r="X1676" s="30">
        <f>'30'!W60</f>
        <v>3.5</v>
      </c>
      <c r="Y1676" s="30">
        <f>'30'!X60</f>
        <v>8.5</v>
      </c>
      <c r="Z1676" s="30">
        <f>'30'!Y60</f>
        <v>5.3</v>
      </c>
      <c r="AA1676" s="30">
        <f>'30'!Z60</f>
        <v>7.5</v>
      </c>
      <c r="AB1676" s="30">
        <f>'30'!AA60</f>
        <v>3.4</v>
      </c>
      <c r="AC1676" s="30">
        <f>'30'!AB60</f>
        <v>0</v>
      </c>
      <c r="AD1676" s="30">
        <f>'30'!AC60</f>
        <v>0</v>
      </c>
      <c r="AE1676" s="30">
        <f>'30'!AD60</f>
        <v>0</v>
      </c>
      <c r="AF1676" s="30">
        <f>'30'!AE60</f>
        <v>0.85</v>
      </c>
      <c r="AG1676" s="30">
        <f>'30'!AF60</f>
        <v>0</v>
      </c>
      <c r="AH1676" s="30">
        <f>'30'!AG60</f>
        <v>0</v>
      </c>
      <c r="AI1676" s="30">
        <f>'30'!AH60</f>
        <v>0.85</v>
      </c>
      <c r="AJ1676" s="30">
        <f>'30'!AI60</f>
        <v>60</v>
      </c>
      <c r="AK1676" s="30">
        <f>'30'!AJ60</f>
        <v>60.85</v>
      </c>
      <c r="AL1676" s="30">
        <f>'30'!AK60</f>
        <v>160.43</v>
      </c>
      <c r="AM1676" s="30">
        <f>'30'!AL60</f>
        <v>167.33</v>
      </c>
      <c r="AN1676" s="30">
        <f>'30'!AM60</f>
        <v>106.48000000000002</v>
      </c>
      <c r="AO1676" s="30">
        <f>'30'!AN60</f>
        <v>0</v>
      </c>
      <c r="AP1676" s="30">
        <f>'30'!AO60</f>
        <v>0</v>
      </c>
      <c r="AQ1676" s="30">
        <f>'30'!AP60</f>
        <v>167.33</v>
      </c>
      <c r="AR1676" s="30">
        <f>'30'!AQ60</f>
        <v>-1.7560000000000286</v>
      </c>
      <c r="AS1676" s="30">
        <f>'30'!AR60</f>
        <v>0</v>
      </c>
      <c r="AT1676" s="30">
        <f>'30'!AS60</f>
        <v>60.85</v>
      </c>
      <c r="AU1676" s="30">
        <f>'30'!AT60</f>
        <v>97.823999999999984</v>
      </c>
      <c r="AV1676" s="30">
        <f>'30'!AU60</f>
        <v>158.67399999999998</v>
      </c>
      <c r="AW1676" s="30">
        <f>'30'!AV60</f>
        <v>0</v>
      </c>
      <c r="AX1676" s="30">
        <f>'30'!AW60</f>
        <v>10</v>
      </c>
      <c r="AY1676" s="30">
        <f>'30'!AX60</f>
        <v>200</v>
      </c>
      <c r="AZ1676" s="30">
        <f>'30'!AY60</f>
        <v>0</v>
      </c>
      <c r="BA1676" s="30">
        <f>'30'!AZ60</f>
        <v>34</v>
      </c>
      <c r="BB1676" s="30">
        <f>'30'!BA60</f>
        <v>20</v>
      </c>
      <c r="BC1676" s="30">
        <f>'30'!BB60</f>
        <v>264</v>
      </c>
      <c r="BD1676" s="30">
        <f>'30'!BC60</f>
        <v>250.79999999999998</v>
      </c>
      <c r="BE1676" s="30">
        <f>'30'!BD60</f>
        <v>14</v>
      </c>
      <c r="BF1676" s="30">
        <f>'30'!BE60</f>
        <v>15</v>
      </c>
      <c r="BG1676" s="30">
        <f>'30'!BF60</f>
        <v>8</v>
      </c>
      <c r="BH1676" s="30">
        <f>'30'!BG60</f>
        <v>9</v>
      </c>
      <c r="BI1676" s="30">
        <f>'30'!BH60</f>
        <v>1</v>
      </c>
      <c r="BJ1676" s="30">
        <f>'30'!BI60</f>
        <v>47</v>
      </c>
      <c r="BK1676" s="30">
        <f>'30'!BJ60</f>
        <v>203.79999999999998</v>
      </c>
      <c r="BL1676" s="30">
        <f>'30'!BK60</f>
        <v>97.823999999999984</v>
      </c>
      <c r="BM1676" s="30">
        <f>'30'!BL60</f>
        <v>105.976</v>
      </c>
    </row>
    <row r="1677" spans="1:65">
      <c r="A1677" s="78">
        <f>'30'!A61</f>
        <v>42916</v>
      </c>
      <c r="B1677" s="82" t="str">
        <f t="shared" si="26"/>
        <v>21:45:00</v>
      </c>
      <c r="C1677" s="30" t="str">
        <f>'30'!B61</f>
        <v>21H45</v>
      </c>
      <c r="D1677" s="30">
        <f>'30'!C61</f>
        <v>905</v>
      </c>
      <c r="E1677" s="30">
        <f>'30'!D61</f>
        <v>663</v>
      </c>
      <c r="F1677" s="30">
        <f>'30'!E61</f>
        <v>673</v>
      </c>
      <c r="G1677" s="30">
        <f>'30'!F61</f>
        <v>66</v>
      </c>
      <c r="H1677" s="30">
        <f>'30'!G61</f>
        <v>0</v>
      </c>
      <c r="I1677" s="30">
        <f>'30'!H61</f>
        <v>24</v>
      </c>
      <c r="J1677" s="30">
        <f>'30'!I61</f>
        <v>2241</v>
      </c>
      <c r="K1677" s="30">
        <f>'30'!J61</f>
        <v>90</v>
      </c>
      <c r="L1677" s="30">
        <f>'30'!K61</f>
        <v>377</v>
      </c>
      <c r="M1677" s="30">
        <f>'30'!L61</f>
        <v>453</v>
      </c>
      <c r="N1677" s="30">
        <f>'30'!M61</f>
        <v>370</v>
      </c>
      <c r="O1677" s="30">
        <f>'30'!N61</f>
        <v>0</v>
      </c>
      <c r="P1677" s="30">
        <f>'30'!O61</f>
        <v>13</v>
      </c>
      <c r="Q1677" s="30">
        <f>'30'!P61</f>
        <v>16</v>
      </c>
      <c r="R1677" s="30">
        <f>'30'!Q61</f>
        <v>13</v>
      </c>
      <c r="S1677" s="30">
        <f>'30'!R61</f>
        <v>0</v>
      </c>
      <c r="T1677" s="30">
        <f>'30'!S61</f>
        <v>1200</v>
      </c>
      <c r="U1677" s="30">
        <f>'30'!T61</f>
        <v>42</v>
      </c>
      <c r="V1677" s="30">
        <f>'30'!U61</f>
        <v>132</v>
      </c>
      <c r="W1677" s="30">
        <f>'30'!V61</f>
        <v>6.28</v>
      </c>
      <c r="X1677" s="30">
        <f>'30'!W61</f>
        <v>3.5</v>
      </c>
      <c r="Y1677" s="30">
        <f>'30'!X61</f>
        <v>8.5</v>
      </c>
      <c r="Z1677" s="30">
        <f>'30'!Y61</f>
        <v>5.3</v>
      </c>
      <c r="AA1677" s="30">
        <f>'30'!Z61</f>
        <v>7.5</v>
      </c>
      <c r="AB1677" s="30">
        <f>'30'!AA61</f>
        <v>3.4</v>
      </c>
      <c r="AC1677" s="30">
        <f>'30'!AB61</f>
        <v>0</v>
      </c>
      <c r="AD1677" s="30">
        <f>'30'!AC61</f>
        <v>0</v>
      </c>
      <c r="AE1677" s="30">
        <f>'30'!AD61</f>
        <v>0</v>
      </c>
      <c r="AF1677" s="30">
        <f>'30'!AE61</f>
        <v>0.85</v>
      </c>
      <c r="AG1677" s="30">
        <f>'30'!AF61</f>
        <v>0</v>
      </c>
      <c r="AH1677" s="30">
        <f>'30'!AG61</f>
        <v>0</v>
      </c>
      <c r="AI1677" s="30">
        <f>'30'!AH61</f>
        <v>0.85</v>
      </c>
      <c r="AJ1677" s="30">
        <f>'30'!AI61</f>
        <v>60</v>
      </c>
      <c r="AK1677" s="30">
        <f>'30'!AJ61</f>
        <v>60.85</v>
      </c>
      <c r="AL1677" s="30">
        <f>'30'!AK61</f>
        <v>160.43</v>
      </c>
      <c r="AM1677" s="30">
        <f>'30'!AL61</f>
        <v>167.33</v>
      </c>
      <c r="AN1677" s="30">
        <f>'30'!AM61</f>
        <v>106.48000000000002</v>
      </c>
      <c r="AO1677" s="30">
        <f>'30'!AN61</f>
        <v>0</v>
      </c>
      <c r="AP1677" s="30">
        <f>'30'!AO61</f>
        <v>0</v>
      </c>
      <c r="AQ1677" s="30">
        <f>'30'!AP61</f>
        <v>167.33</v>
      </c>
      <c r="AR1677" s="30">
        <f>'30'!AQ61</f>
        <v>-1.7560000000000286</v>
      </c>
      <c r="AS1677" s="30">
        <f>'30'!AR61</f>
        <v>0</v>
      </c>
      <c r="AT1677" s="30">
        <f>'30'!AS61</f>
        <v>60.85</v>
      </c>
      <c r="AU1677" s="30">
        <f>'30'!AT61</f>
        <v>97.823999999999984</v>
      </c>
      <c r="AV1677" s="30">
        <f>'30'!AU61</f>
        <v>158.67399999999998</v>
      </c>
      <c r="AW1677" s="30">
        <f>'30'!AV61</f>
        <v>0</v>
      </c>
      <c r="AX1677" s="30">
        <f>'30'!AW61</f>
        <v>10</v>
      </c>
      <c r="AY1677" s="30">
        <f>'30'!AX61</f>
        <v>200</v>
      </c>
      <c r="AZ1677" s="30">
        <f>'30'!AY61</f>
        <v>0</v>
      </c>
      <c r="BA1677" s="30">
        <f>'30'!AZ61</f>
        <v>34</v>
      </c>
      <c r="BB1677" s="30">
        <f>'30'!BA61</f>
        <v>20</v>
      </c>
      <c r="BC1677" s="30">
        <f>'30'!BB61</f>
        <v>264</v>
      </c>
      <c r="BD1677" s="30">
        <f>'30'!BC61</f>
        <v>250.79999999999998</v>
      </c>
      <c r="BE1677" s="30">
        <f>'30'!BD61</f>
        <v>14</v>
      </c>
      <c r="BF1677" s="30">
        <f>'30'!BE61</f>
        <v>15</v>
      </c>
      <c r="BG1677" s="30">
        <f>'30'!BF61</f>
        <v>8</v>
      </c>
      <c r="BH1677" s="30">
        <f>'30'!BG61</f>
        <v>9</v>
      </c>
      <c r="BI1677" s="30">
        <f>'30'!BH61</f>
        <v>1</v>
      </c>
      <c r="BJ1677" s="30">
        <f>'30'!BI61</f>
        <v>47</v>
      </c>
      <c r="BK1677" s="30">
        <f>'30'!BJ61</f>
        <v>203.79999999999998</v>
      </c>
      <c r="BL1677" s="30">
        <f>'30'!BK61</f>
        <v>97.823999999999984</v>
      </c>
      <c r="BM1677" s="30">
        <f>'30'!BL61</f>
        <v>105.976</v>
      </c>
    </row>
    <row r="1678" spans="1:65">
      <c r="A1678" s="78">
        <f>'30'!A62</f>
        <v>42916</v>
      </c>
      <c r="B1678" s="82" t="str">
        <f t="shared" si="26"/>
        <v>22:00:00</v>
      </c>
      <c r="C1678" s="30" t="str">
        <f>'30'!B62</f>
        <v>22H00</v>
      </c>
      <c r="D1678" s="30">
        <f>'30'!C62</f>
        <v>890</v>
      </c>
      <c r="E1678" s="30">
        <f>'30'!D62</f>
        <v>593</v>
      </c>
      <c r="F1678" s="30">
        <f>'30'!E62</f>
        <v>661</v>
      </c>
      <c r="G1678" s="30">
        <f>'30'!F62</f>
        <v>62</v>
      </c>
      <c r="H1678" s="30">
        <f>'30'!G62</f>
        <v>0</v>
      </c>
      <c r="I1678" s="30">
        <f>'30'!H62</f>
        <v>22</v>
      </c>
      <c r="J1678" s="30">
        <f>'30'!I62</f>
        <v>2144</v>
      </c>
      <c r="K1678" s="30">
        <f>'30'!J62</f>
        <v>84</v>
      </c>
      <c r="L1678" s="30">
        <f>'30'!K62</f>
        <v>374</v>
      </c>
      <c r="M1678" s="30">
        <f>'30'!L62</f>
        <v>455</v>
      </c>
      <c r="N1678" s="30">
        <f>'30'!M62</f>
        <v>370</v>
      </c>
      <c r="O1678" s="30">
        <f>'30'!N62</f>
        <v>0</v>
      </c>
      <c r="P1678" s="30">
        <f>'30'!O62</f>
        <v>13</v>
      </c>
      <c r="Q1678" s="30">
        <f>'30'!P62</f>
        <v>16</v>
      </c>
      <c r="R1678" s="30">
        <f>'30'!Q62</f>
        <v>13</v>
      </c>
      <c r="S1678" s="30">
        <f>'30'!R62</f>
        <v>0</v>
      </c>
      <c r="T1678" s="30">
        <f>'30'!S62</f>
        <v>1199</v>
      </c>
      <c r="U1678" s="30">
        <f>'30'!T62</f>
        <v>42</v>
      </c>
      <c r="V1678" s="30">
        <f>'30'!U62</f>
        <v>126</v>
      </c>
      <c r="W1678" s="30">
        <f>'30'!V62</f>
        <v>6.28</v>
      </c>
      <c r="X1678" s="30">
        <f>'30'!W62</f>
        <v>3.5</v>
      </c>
      <c r="Y1678" s="30">
        <f>'30'!X62</f>
        <v>8.5</v>
      </c>
      <c r="Z1678" s="30">
        <f>'30'!Y62</f>
        <v>4.7</v>
      </c>
      <c r="AA1678" s="30">
        <f>'30'!Z62</f>
        <v>6.7</v>
      </c>
      <c r="AB1678" s="30">
        <f>'30'!AA62</f>
        <v>3.2</v>
      </c>
      <c r="AC1678" s="30">
        <f>'30'!AB62</f>
        <v>0</v>
      </c>
      <c r="AD1678" s="30">
        <f>'30'!AC62</f>
        <v>0</v>
      </c>
      <c r="AE1678" s="30">
        <f>'30'!AD62</f>
        <v>0</v>
      </c>
      <c r="AF1678" s="30">
        <f>'30'!AE62</f>
        <v>0.85</v>
      </c>
      <c r="AG1678" s="30">
        <f>'30'!AF62</f>
        <v>0</v>
      </c>
      <c r="AH1678" s="30">
        <f>'30'!AG62</f>
        <v>0</v>
      </c>
      <c r="AI1678" s="30">
        <f>'30'!AH62</f>
        <v>0.85</v>
      </c>
      <c r="AJ1678" s="30">
        <f>'30'!AI62</f>
        <v>60</v>
      </c>
      <c r="AK1678" s="30">
        <f>'30'!AJ62</f>
        <v>60.85</v>
      </c>
      <c r="AL1678" s="30">
        <f>'30'!AK62</f>
        <v>153.02999999999997</v>
      </c>
      <c r="AM1678" s="30">
        <f>'30'!AL62</f>
        <v>159.72999999999996</v>
      </c>
      <c r="AN1678" s="30">
        <f>'30'!AM62</f>
        <v>98.879999999999967</v>
      </c>
      <c r="AO1678" s="30">
        <f>'30'!AN62</f>
        <v>0</v>
      </c>
      <c r="AP1678" s="30">
        <f>'30'!AO62</f>
        <v>0</v>
      </c>
      <c r="AQ1678" s="30">
        <f>'30'!AP62</f>
        <v>159.72999999999996</v>
      </c>
      <c r="AR1678" s="30">
        <f>'30'!AQ62</f>
        <v>5.6440000000000055</v>
      </c>
      <c r="AS1678" s="30">
        <f>'30'!AR62</f>
        <v>0</v>
      </c>
      <c r="AT1678" s="30">
        <f>'30'!AS62</f>
        <v>60.85</v>
      </c>
      <c r="AU1678" s="30">
        <f>'30'!AT62</f>
        <v>97.823999999999984</v>
      </c>
      <c r="AV1678" s="30">
        <f>'30'!AU62</f>
        <v>158.67399999999998</v>
      </c>
      <c r="AW1678" s="30">
        <f>'30'!AV62</f>
        <v>0</v>
      </c>
      <c r="AX1678" s="30">
        <f>'30'!AW62</f>
        <v>10</v>
      </c>
      <c r="AY1678" s="30">
        <f>'30'!AX62</f>
        <v>200</v>
      </c>
      <c r="AZ1678" s="30">
        <f>'30'!AY62</f>
        <v>0</v>
      </c>
      <c r="BA1678" s="30">
        <f>'30'!AZ62</f>
        <v>34</v>
      </c>
      <c r="BB1678" s="30">
        <f>'30'!BA62</f>
        <v>20</v>
      </c>
      <c r="BC1678" s="30">
        <f>'30'!BB62</f>
        <v>264</v>
      </c>
      <c r="BD1678" s="30">
        <f>'30'!BC62</f>
        <v>250.79999999999998</v>
      </c>
      <c r="BE1678" s="30">
        <f>'30'!BD62</f>
        <v>14</v>
      </c>
      <c r="BF1678" s="30">
        <f>'30'!BE62</f>
        <v>15</v>
      </c>
      <c r="BG1678" s="30">
        <f>'30'!BF62</f>
        <v>8</v>
      </c>
      <c r="BH1678" s="30">
        <f>'30'!BG62</f>
        <v>9</v>
      </c>
      <c r="BI1678" s="30">
        <f>'30'!BH62</f>
        <v>1</v>
      </c>
      <c r="BJ1678" s="30">
        <f>'30'!BI62</f>
        <v>47</v>
      </c>
      <c r="BK1678" s="30">
        <f>'30'!BJ62</f>
        <v>203.79999999999998</v>
      </c>
      <c r="BL1678" s="30">
        <f>'30'!BK62</f>
        <v>97.823999999999984</v>
      </c>
      <c r="BM1678" s="30">
        <f>'30'!BL62</f>
        <v>105.976</v>
      </c>
    </row>
    <row r="1679" spans="1:65">
      <c r="A1679" s="78">
        <f>'30'!A63</f>
        <v>42916</v>
      </c>
      <c r="B1679" s="82" t="str">
        <f t="shared" si="26"/>
        <v>22:30:00</v>
      </c>
      <c r="C1679" s="30" t="str">
        <f>'30'!B63</f>
        <v>22H30</v>
      </c>
      <c r="D1679" s="30">
        <f>'30'!C63</f>
        <v>842</v>
      </c>
      <c r="E1679" s="30">
        <f>'30'!D63</f>
        <v>639</v>
      </c>
      <c r="F1679" s="30">
        <f>'30'!E63</f>
        <v>640</v>
      </c>
      <c r="G1679" s="30">
        <f>'30'!F63</f>
        <v>61</v>
      </c>
      <c r="H1679" s="30">
        <f>'30'!G63</f>
        <v>0</v>
      </c>
      <c r="I1679" s="30">
        <f>'30'!H63</f>
        <v>23</v>
      </c>
      <c r="J1679" s="30">
        <f>'30'!I63</f>
        <v>2121</v>
      </c>
      <c r="K1679" s="30">
        <f>'30'!J63</f>
        <v>84</v>
      </c>
      <c r="L1679" s="30">
        <f>'30'!K63</f>
        <v>370</v>
      </c>
      <c r="M1679" s="30">
        <f>'30'!L63</f>
        <v>452</v>
      </c>
      <c r="N1679" s="30">
        <f>'30'!M63</f>
        <v>360</v>
      </c>
      <c r="O1679" s="30">
        <f>'30'!N63</f>
        <v>0</v>
      </c>
      <c r="P1679" s="30">
        <f>'30'!O63</f>
        <v>13</v>
      </c>
      <c r="Q1679" s="30">
        <f>'30'!P63</f>
        <v>16</v>
      </c>
      <c r="R1679" s="30">
        <f>'30'!Q63</f>
        <v>13</v>
      </c>
      <c r="S1679" s="30">
        <f>'30'!R63</f>
        <v>0</v>
      </c>
      <c r="T1679" s="30">
        <f>'30'!S63</f>
        <v>1182</v>
      </c>
      <c r="U1679" s="30">
        <f>'30'!T63</f>
        <v>42</v>
      </c>
      <c r="V1679" s="30">
        <f>'30'!U63</f>
        <v>126</v>
      </c>
      <c r="W1679" s="30">
        <f>'30'!V63</f>
        <v>6.28</v>
      </c>
      <c r="X1679" s="30">
        <f>'30'!W63</f>
        <v>3.5</v>
      </c>
      <c r="Y1679" s="30">
        <f>'30'!X63</f>
        <v>8.5</v>
      </c>
      <c r="Z1679" s="30">
        <f>'30'!Y63</f>
        <v>4.7</v>
      </c>
      <c r="AA1679" s="30">
        <f>'30'!Z63</f>
        <v>6.7</v>
      </c>
      <c r="AB1679" s="30">
        <f>'30'!AA63</f>
        <v>3.2</v>
      </c>
      <c r="AC1679" s="30">
        <f>'30'!AB63</f>
        <v>0</v>
      </c>
      <c r="AD1679" s="30">
        <f>'30'!AC63</f>
        <v>0</v>
      </c>
      <c r="AE1679" s="30">
        <f>'30'!AD63</f>
        <v>0</v>
      </c>
      <c r="AF1679" s="30">
        <f>'30'!AE63</f>
        <v>0.85</v>
      </c>
      <c r="AG1679" s="30">
        <f>'30'!AF63</f>
        <v>0</v>
      </c>
      <c r="AH1679" s="30">
        <f>'30'!AG63</f>
        <v>0</v>
      </c>
      <c r="AI1679" s="30">
        <f>'30'!AH63</f>
        <v>0.85</v>
      </c>
      <c r="AJ1679" s="30">
        <f>'30'!AI63</f>
        <v>60</v>
      </c>
      <c r="AK1679" s="30">
        <f>'30'!AJ63</f>
        <v>60.85</v>
      </c>
      <c r="AL1679" s="30">
        <f>'30'!AK63</f>
        <v>153.02999999999997</v>
      </c>
      <c r="AM1679" s="30">
        <f>'30'!AL63</f>
        <v>159.72999999999996</v>
      </c>
      <c r="AN1679" s="30">
        <f>'30'!AM63</f>
        <v>98.879999999999967</v>
      </c>
      <c r="AO1679" s="30">
        <f>'30'!AN63</f>
        <v>0</v>
      </c>
      <c r="AP1679" s="30">
        <f>'30'!AO63</f>
        <v>0</v>
      </c>
      <c r="AQ1679" s="30">
        <f>'30'!AP63</f>
        <v>159.72999999999996</v>
      </c>
      <c r="AR1679" s="30">
        <f>'30'!AQ63</f>
        <v>5.6440000000000055</v>
      </c>
      <c r="AS1679" s="30">
        <f>'30'!AR63</f>
        <v>0</v>
      </c>
      <c r="AT1679" s="30">
        <f>'30'!AS63</f>
        <v>60.85</v>
      </c>
      <c r="AU1679" s="30">
        <f>'30'!AT63</f>
        <v>97.823999999999984</v>
      </c>
      <c r="AV1679" s="30">
        <f>'30'!AU63</f>
        <v>158.67399999999998</v>
      </c>
      <c r="AW1679" s="30">
        <f>'30'!AV63</f>
        <v>0</v>
      </c>
      <c r="AX1679" s="30">
        <f>'30'!AW63</f>
        <v>10</v>
      </c>
      <c r="AY1679" s="30">
        <f>'30'!AX63</f>
        <v>200</v>
      </c>
      <c r="AZ1679" s="30">
        <f>'30'!AY63</f>
        <v>0</v>
      </c>
      <c r="BA1679" s="30">
        <f>'30'!AZ63</f>
        <v>34</v>
      </c>
      <c r="BB1679" s="30">
        <f>'30'!BA63</f>
        <v>20</v>
      </c>
      <c r="BC1679" s="30">
        <f>'30'!BB63</f>
        <v>264</v>
      </c>
      <c r="BD1679" s="30">
        <f>'30'!BC63</f>
        <v>250.79999999999998</v>
      </c>
      <c r="BE1679" s="30">
        <f>'30'!BD63</f>
        <v>14</v>
      </c>
      <c r="BF1679" s="30">
        <f>'30'!BE63</f>
        <v>15</v>
      </c>
      <c r="BG1679" s="30">
        <f>'30'!BF63</f>
        <v>8</v>
      </c>
      <c r="BH1679" s="30">
        <f>'30'!BG63</f>
        <v>9</v>
      </c>
      <c r="BI1679" s="30">
        <f>'30'!BH63</f>
        <v>1</v>
      </c>
      <c r="BJ1679" s="30">
        <f>'30'!BI63</f>
        <v>47</v>
      </c>
      <c r="BK1679" s="30">
        <f>'30'!BJ63</f>
        <v>203.79999999999998</v>
      </c>
      <c r="BL1679" s="30">
        <f>'30'!BK63</f>
        <v>97.823999999999984</v>
      </c>
      <c r="BM1679" s="30">
        <f>'30'!BL63</f>
        <v>105.976</v>
      </c>
    </row>
    <row r="1680" spans="1:65">
      <c r="A1680" s="78">
        <f>'30'!A64</f>
        <v>42916</v>
      </c>
      <c r="B1680" s="82" t="str">
        <f t="shared" si="26"/>
        <v>23:00:00</v>
      </c>
      <c r="C1680" s="30" t="str">
        <f>'30'!B64</f>
        <v>23H00</v>
      </c>
      <c r="D1680" s="30">
        <f>'30'!C64</f>
        <v>807</v>
      </c>
      <c r="E1680" s="30">
        <f>'30'!D64</f>
        <v>779</v>
      </c>
      <c r="F1680" s="30">
        <f>'30'!E64</f>
        <v>606</v>
      </c>
      <c r="G1680" s="30">
        <f>'30'!F64</f>
        <v>56</v>
      </c>
      <c r="H1680" s="30">
        <f>'30'!G64</f>
        <v>0</v>
      </c>
      <c r="I1680" s="30">
        <f>'30'!H64</f>
        <v>22</v>
      </c>
      <c r="J1680" s="30">
        <f>'30'!I64</f>
        <v>2192</v>
      </c>
      <c r="K1680" s="30">
        <f>'30'!J64</f>
        <v>78</v>
      </c>
      <c r="L1680" s="30">
        <f>'30'!K64</f>
        <v>380</v>
      </c>
      <c r="M1680" s="30">
        <f>'30'!L64</f>
        <v>431</v>
      </c>
      <c r="N1680" s="30">
        <f>'30'!M64</f>
        <v>370</v>
      </c>
      <c r="O1680" s="30">
        <f>'30'!N64</f>
        <v>0</v>
      </c>
      <c r="P1680" s="30">
        <f>'30'!O64</f>
        <v>13</v>
      </c>
      <c r="Q1680" s="30">
        <f>'30'!P64</f>
        <v>15</v>
      </c>
      <c r="R1680" s="30">
        <f>'30'!Q64</f>
        <v>13</v>
      </c>
      <c r="S1680" s="30">
        <f>'30'!R64</f>
        <v>0</v>
      </c>
      <c r="T1680" s="30">
        <f>'30'!S64</f>
        <v>1181</v>
      </c>
      <c r="U1680" s="30">
        <f>'30'!T64</f>
        <v>41</v>
      </c>
      <c r="V1680" s="30">
        <f>'30'!U64</f>
        <v>119</v>
      </c>
      <c r="W1680" s="30">
        <f>'30'!V64</f>
        <v>5.68</v>
      </c>
      <c r="X1680" s="30">
        <f>'30'!W64</f>
        <v>3.5</v>
      </c>
      <c r="Y1680" s="30">
        <f>'30'!X64</f>
        <v>8.5</v>
      </c>
      <c r="Z1680" s="30">
        <f>'30'!Y64</f>
        <v>4.0999999999999996</v>
      </c>
      <c r="AA1680" s="30">
        <f>'30'!Z64</f>
        <v>5.9</v>
      </c>
      <c r="AB1680" s="30">
        <f>'30'!AA64</f>
        <v>2.9</v>
      </c>
      <c r="AC1680" s="30">
        <f>'30'!AB64</f>
        <v>0</v>
      </c>
      <c r="AD1680" s="30">
        <f>'30'!AC64</f>
        <v>0</v>
      </c>
      <c r="AE1680" s="30">
        <f>'30'!AD64</f>
        <v>0</v>
      </c>
      <c r="AF1680" s="30">
        <f>'30'!AE64</f>
        <v>0.85</v>
      </c>
      <c r="AG1680" s="30">
        <f>'30'!AF64</f>
        <v>0</v>
      </c>
      <c r="AH1680" s="30">
        <f>'30'!AG64</f>
        <v>0</v>
      </c>
      <c r="AI1680" s="30">
        <f>'30'!AH64</f>
        <v>0.85</v>
      </c>
      <c r="AJ1680" s="30">
        <f>'30'!AI64</f>
        <v>60</v>
      </c>
      <c r="AK1680" s="30">
        <f>'30'!AJ64</f>
        <v>60.85</v>
      </c>
      <c r="AL1680" s="30">
        <f>'30'!AK64</f>
        <v>144.03</v>
      </c>
      <c r="AM1680" s="30">
        <f>'30'!AL64</f>
        <v>150.43</v>
      </c>
      <c r="AN1680" s="30">
        <f>'30'!AM64</f>
        <v>89.580000000000013</v>
      </c>
      <c r="AO1680" s="30">
        <f>'30'!AN64</f>
        <v>0</v>
      </c>
      <c r="AP1680" s="30">
        <f>'30'!AO64</f>
        <v>0</v>
      </c>
      <c r="AQ1680" s="30">
        <f>'30'!AP64</f>
        <v>150.43</v>
      </c>
      <c r="AR1680" s="30">
        <f>'30'!AQ64</f>
        <v>14.643999999999977</v>
      </c>
      <c r="AS1680" s="30">
        <f>'30'!AR64</f>
        <v>0</v>
      </c>
      <c r="AT1680" s="30">
        <f>'30'!AS64</f>
        <v>60.85</v>
      </c>
      <c r="AU1680" s="30">
        <f>'30'!AT64</f>
        <v>97.823999999999984</v>
      </c>
      <c r="AV1680" s="30">
        <f>'30'!AU64</f>
        <v>158.67399999999998</v>
      </c>
      <c r="AW1680" s="30">
        <f>'30'!AV64</f>
        <v>0</v>
      </c>
      <c r="AX1680" s="30">
        <f>'30'!AW64</f>
        <v>10</v>
      </c>
      <c r="AY1680" s="30">
        <f>'30'!AX64</f>
        <v>200</v>
      </c>
      <c r="AZ1680" s="30">
        <f>'30'!AY64</f>
        <v>0</v>
      </c>
      <c r="BA1680" s="30">
        <f>'30'!AZ64</f>
        <v>34</v>
      </c>
      <c r="BB1680" s="30">
        <f>'30'!BA64</f>
        <v>20</v>
      </c>
      <c r="BC1680" s="30">
        <f>'30'!BB64</f>
        <v>264</v>
      </c>
      <c r="BD1680" s="30">
        <f>'30'!BC64</f>
        <v>250.79999999999998</v>
      </c>
      <c r="BE1680" s="30">
        <f>'30'!BD64</f>
        <v>14</v>
      </c>
      <c r="BF1680" s="30">
        <f>'30'!BE64</f>
        <v>15</v>
      </c>
      <c r="BG1680" s="30">
        <f>'30'!BF64</f>
        <v>8</v>
      </c>
      <c r="BH1680" s="30">
        <f>'30'!BG64</f>
        <v>9</v>
      </c>
      <c r="BI1680" s="30">
        <f>'30'!BH64</f>
        <v>1</v>
      </c>
      <c r="BJ1680" s="30">
        <f>'30'!BI64</f>
        <v>47</v>
      </c>
      <c r="BK1680" s="30">
        <f>'30'!BJ64</f>
        <v>203.79999999999998</v>
      </c>
      <c r="BL1680" s="30">
        <f>'30'!BK64</f>
        <v>97.823999999999984</v>
      </c>
      <c r="BM1680" s="30">
        <f>'30'!BL64</f>
        <v>105.976</v>
      </c>
    </row>
    <row r="1681" spans="1:65">
      <c r="A1681" s="78">
        <f>'30'!A65</f>
        <v>42916</v>
      </c>
      <c r="B1681" s="82" t="str">
        <f t="shared" si="26"/>
        <v>23:30:00</v>
      </c>
      <c r="C1681" s="30" t="str">
        <f>'30'!B65</f>
        <v>23H30</v>
      </c>
      <c r="D1681" s="30">
        <f>'30'!C65</f>
        <v>751</v>
      </c>
      <c r="E1681" s="30">
        <f>'30'!D65</f>
        <v>747</v>
      </c>
      <c r="F1681" s="30">
        <f>'30'!E65</f>
        <v>579</v>
      </c>
      <c r="G1681" s="30">
        <f>'30'!F65</f>
        <v>54</v>
      </c>
      <c r="H1681" s="30">
        <f>'30'!G65</f>
        <v>0</v>
      </c>
      <c r="I1681" s="30">
        <f>'30'!H65</f>
        <v>18</v>
      </c>
      <c r="J1681" s="30">
        <f>'30'!I65</f>
        <v>2077</v>
      </c>
      <c r="K1681" s="30">
        <f>'30'!J65</f>
        <v>72</v>
      </c>
      <c r="L1681" s="30">
        <f>'30'!K65</f>
        <v>341</v>
      </c>
      <c r="M1681" s="30">
        <f>'30'!L65</f>
        <v>420</v>
      </c>
      <c r="N1681" s="30">
        <f>'30'!M65</f>
        <v>360</v>
      </c>
      <c r="O1681" s="30">
        <f>'30'!N65</f>
        <v>0</v>
      </c>
      <c r="P1681" s="30">
        <f>'30'!O65</f>
        <v>12</v>
      </c>
      <c r="Q1681" s="30">
        <f>'30'!P65</f>
        <v>14</v>
      </c>
      <c r="R1681" s="30">
        <f>'30'!Q65</f>
        <v>13</v>
      </c>
      <c r="S1681" s="30">
        <f>'30'!R65</f>
        <v>0</v>
      </c>
      <c r="T1681" s="30">
        <f>'30'!S65</f>
        <v>1121</v>
      </c>
      <c r="U1681" s="30">
        <f>'30'!T65</f>
        <v>39</v>
      </c>
      <c r="V1681" s="30">
        <f>'30'!U65</f>
        <v>111</v>
      </c>
      <c r="W1681" s="30">
        <f>'30'!V65</f>
        <v>5.68</v>
      </c>
      <c r="X1681" s="30">
        <f>'30'!W65</f>
        <v>3.5</v>
      </c>
      <c r="Y1681" s="30">
        <f>'30'!X65</f>
        <v>8.5</v>
      </c>
      <c r="Z1681" s="30">
        <f>'30'!Y65</f>
        <v>4.0999999999999996</v>
      </c>
      <c r="AA1681" s="30">
        <f>'30'!Z65</f>
        <v>5.9</v>
      </c>
      <c r="AB1681" s="30">
        <f>'30'!AA65</f>
        <v>2.9</v>
      </c>
      <c r="AC1681" s="30">
        <f>'30'!AB65</f>
        <v>0</v>
      </c>
      <c r="AD1681" s="30">
        <f>'30'!AC65</f>
        <v>0</v>
      </c>
      <c r="AE1681" s="30">
        <f>'30'!AD65</f>
        <v>0</v>
      </c>
      <c r="AF1681" s="30">
        <f>'30'!AE65</f>
        <v>0.85</v>
      </c>
      <c r="AG1681" s="30">
        <f>'30'!AF65</f>
        <v>0</v>
      </c>
      <c r="AH1681" s="30">
        <f>'30'!AG65</f>
        <v>0</v>
      </c>
      <c r="AI1681" s="30">
        <f>'30'!AH65</f>
        <v>0.85</v>
      </c>
      <c r="AJ1681" s="30">
        <f>'30'!AI65</f>
        <v>60</v>
      </c>
      <c r="AK1681" s="30">
        <f>'30'!AJ65</f>
        <v>60.85</v>
      </c>
      <c r="AL1681" s="30">
        <f>'30'!AK65</f>
        <v>136.03</v>
      </c>
      <c r="AM1681" s="30">
        <f>'30'!AL65</f>
        <v>142.43</v>
      </c>
      <c r="AN1681" s="30">
        <f>'30'!AM65</f>
        <v>81.580000000000013</v>
      </c>
      <c r="AO1681" s="30">
        <f>'30'!AN65</f>
        <v>0</v>
      </c>
      <c r="AP1681" s="30">
        <f>'30'!AO65</f>
        <v>0</v>
      </c>
      <c r="AQ1681" s="30">
        <f>'30'!AP65</f>
        <v>142.43</v>
      </c>
      <c r="AR1681" s="30">
        <f>'30'!AQ65</f>
        <v>22.643999999999977</v>
      </c>
      <c r="AS1681" s="30">
        <f>'30'!AR65</f>
        <v>0</v>
      </c>
      <c r="AT1681" s="30">
        <f>'30'!AS65</f>
        <v>60.85</v>
      </c>
      <c r="AU1681" s="30">
        <f>'30'!AT65</f>
        <v>97.823999999999984</v>
      </c>
      <c r="AV1681" s="30">
        <f>'30'!AU65</f>
        <v>158.67399999999998</v>
      </c>
      <c r="AW1681" s="30">
        <f>'30'!AV65</f>
        <v>0</v>
      </c>
      <c r="AX1681" s="30">
        <f>'30'!AW65</f>
        <v>10</v>
      </c>
      <c r="AY1681" s="30">
        <f>'30'!AX65</f>
        <v>200</v>
      </c>
      <c r="AZ1681" s="30">
        <f>'30'!AY65</f>
        <v>0</v>
      </c>
      <c r="BA1681" s="30">
        <f>'30'!AZ65</f>
        <v>34</v>
      </c>
      <c r="BB1681" s="30">
        <f>'30'!BA65</f>
        <v>20</v>
      </c>
      <c r="BC1681" s="30">
        <f>'30'!BB65</f>
        <v>264</v>
      </c>
      <c r="BD1681" s="30">
        <f>'30'!BC65</f>
        <v>250.79999999999998</v>
      </c>
      <c r="BE1681" s="30">
        <f>'30'!BD65</f>
        <v>14</v>
      </c>
      <c r="BF1681" s="30">
        <f>'30'!BE65</f>
        <v>15</v>
      </c>
      <c r="BG1681" s="30">
        <f>'30'!BF65</f>
        <v>8</v>
      </c>
      <c r="BH1681" s="30">
        <f>'30'!BG65</f>
        <v>9</v>
      </c>
      <c r="BI1681" s="30">
        <f>'30'!BH65</f>
        <v>1</v>
      </c>
      <c r="BJ1681" s="30">
        <f>'30'!BI65</f>
        <v>47</v>
      </c>
      <c r="BK1681" s="30">
        <f>'30'!BJ65</f>
        <v>203.79999999999998</v>
      </c>
      <c r="BL1681" s="30">
        <f>'30'!BK65</f>
        <v>97.823999999999984</v>
      </c>
      <c r="BM1681" s="30">
        <f>'30'!BL65</f>
        <v>105.976</v>
      </c>
    </row>
    <row r="1683" spans="1:65">
      <c r="C1683" s="83" t="s">
        <v>165</v>
      </c>
      <c r="D1683" s="100">
        <f t="shared" ref="D1683:AI1683" si="27">MAX(D2:D1681)</f>
        <v>1030</v>
      </c>
      <c r="E1683" s="100">
        <f t="shared" si="27"/>
        <v>1080</v>
      </c>
      <c r="F1683" s="100">
        <f t="shared" si="27"/>
        <v>848</v>
      </c>
      <c r="G1683" s="100">
        <f t="shared" si="27"/>
        <v>71</v>
      </c>
      <c r="H1683" s="100">
        <f t="shared" si="27"/>
        <v>20</v>
      </c>
      <c r="I1683" s="100">
        <f t="shared" si="27"/>
        <v>29</v>
      </c>
      <c r="J1683" s="100">
        <f t="shared" si="27"/>
        <v>2716</v>
      </c>
      <c r="K1683" s="100">
        <f t="shared" si="27"/>
        <v>95</v>
      </c>
      <c r="L1683" s="100">
        <f t="shared" si="27"/>
        <v>575</v>
      </c>
      <c r="M1683" s="100">
        <f t="shared" si="27"/>
        <v>660</v>
      </c>
      <c r="N1683" s="100">
        <f t="shared" si="27"/>
        <v>530</v>
      </c>
      <c r="O1683" s="100">
        <f t="shared" si="27"/>
        <v>0</v>
      </c>
      <c r="P1683" s="100">
        <f t="shared" si="27"/>
        <v>19</v>
      </c>
      <c r="Q1683" s="100">
        <f t="shared" si="27"/>
        <v>20</v>
      </c>
      <c r="R1683" s="100">
        <f t="shared" si="27"/>
        <v>16</v>
      </c>
      <c r="S1683" s="100">
        <f t="shared" si="27"/>
        <v>0</v>
      </c>
      <c r="T1683" s="100">
        <f t="shared" si="27"/>
        <v>1537</v>
      </c>
      <c r="U1683" s="100">
        <f t="shared" si="27"/>
        <v>48</v>
      </c>
      <c r="V1683" s="100">
        <f t="shared" si="27"/>
        <v>140</v>
      </c>
      <c r="W1683" s="100">
        <f t="shared" si="27"/>
        <v>6.91</v>
      </c>
      <c r="X1683" s="100">
        <f t="shared" si="27"/>
        <v>3.5</v>
      </c>
      <c r="Y1683" s="100">
        <f t="shared" si="27"/>
        <v>10</v>
      </c>
      <c r="Z1683" s="100">
        <f t="shared" si="27"/>
        <v>5.7</v>
      </c>
      <c r="AA1683" s="100">
        <f t="shared" si="27"/>
        <v>8.3000000000000007</v>
      </c>
      <c r="AB1683" s="100">
        <f t="shared" si="27"/>
        <v>3.5</v>
      </c>
      <c r="AC1683" s="100">
        <f t="shared" si="27"/>
        <v>0</v>
      </c>
      <c r="AD1683" s="100">
        <f t="shared" si="27"/>
        <v>6.4</v>
      </c>
      <c r="AE1683" s="100">
        <f t="shared" si="27"/>
        <v>10.3</v>
      </c>
      <c r="AF1683" s="100">
        <f t="shared" si="27"/>
        <v>0.9</v>
      </c>
      <c r="AG1683" s="100">
        <f t="shared" si="27"/>
        <v>0</v>
      </c>
      <c r="AH1683" s="100">
        <f t="shared" si="27"/>
        <v>0</v>
      </c>
      <c r="AI1683" s="100">
        <f t="shared" si="27"/>
        <v>17.329999999999998</v>
      </c>
      <c r="AJ1683" s="100">
        <f t="shared" ref="AJ1683:BM1683" si="28">MAX(AJ2:AJ1681)</f>
        <v>90</v>
      </c>
      <c r="AK1683" s="100">
        <f t="shared" si="28"/>
        <v>107.33</v>
      </c>
      <c r="AL1683" s="100">
        <f t="shared" si="28"/>
        <v>172.50699999999998</v>
      </c>
      <c r="AM1683" s="100">
        <f t="shared" si="28"/>
        <v>179.20699999999997</v>
      </c>
      <c r="AN1683" s="100">
        <f t="shared" si="28"/>
        <v>112.63</v>
      </c>
      <c r="AO1683" s="100">
        <f t="shared" si="28"/>
        <v>0</v>
      </c>
      <c r="AP1683" s="100">
        <f t="shared" si="28"/>
        <v>51.64</v>
      </c>
      <c r="AQ1683" s="100">
        <f t="shared" si="28"/>
        <v>179.20699999999997</v>
      </c>
      <c r="AR1683" s="100">
        <f t="shared" si="28"/>
        <v>99.616</v>
      </c>
      <c r="AS1683" s="100">
        <f t="shared" si="28"/>
        <v>0</v>
      </c>
      <c r="AT1683" s="100">
        <f t="shared" si="28"/>
        <v>107.33</v>
      </c>
      <c r="AU1683" s="100">
        <f t="shared" si="28"/>
        <v>126.09599999999999</v>
      </c>
      <c r="AV1683" s="100">
        <f t="shared" si="28"/>
        <v>199.13499999999999</v>
      </c>
      <c r="AW1683" s="100">
        <f t="shared" si="28"/>
        <v>60</v>
      </c>
      <c r="AX1683" s="100">
        <f t="shared" si="28"/>
        <v>80</v>
      </c>
      <c r="AY1683" s="100">
        <f t="shared" si="28"/>
        <v>200</v>
      </c>
      <c r="AZ1683" s="100">
        <f t="shared" si="28"/>
        <v>0</v>
      </c>
      <c r="BA1683" s="100">
        <f t="shared" si="28"/>
        <v>40</v>
      </c>
      <c r="BB1683" s="100">
        <f t="shared" si="28"/>
        <v>40</v>
      </c>
      <c r="BC1683" s="100">
        <f t="shared" si="28"/>
        <v>326</v>
      </c>
      <c r="BD1683" s="100">
        <f t="shared" si="28"/>
        <v>309.7</v>
      </c>
      <c r="BE1683" s="100">
        <f t="shared" si="28"/>
        <v>18</v>
      </c>
      <c r="BF1683" s="100">
        <f t="shared" si="28"/>
        <v>20</v>
      </c>
      <c r="BG1683" s="100">
        <f t="shared" si="28"/>
        <v>12</v>
      </c>
      <c r="BH1683" s="100">
        <f t="shared" si="28"/>
        <v>14</v>
      </c>
      <c r="BI1683" s="100">
        <f t="shared" si="28"/>
        <v>1</v>
      </c>
      <c r="BJ1683" s="100">
        <f t="shared" si="28"/>
        <v>65</v>
      </c>
      <c r="BK1683" s="100">
        <f t="shared" si="28"/>
        <v>262.7</v>
      </c>
      <c r="BL1683" s="100">
        <f t="shared" si="28"/>
        <v>126.09599999999999</v>
      </c>
      <c r="BM1683" s="100">
        <f t="shared" si="28"/>
        <v>136.60399999999998</v>
      </c>
    </row>
    <row r="1684" spans="1:65">
      <c r="C1684" s="83" t="s">
        <v>164</v>
      </c>
      <c r="D1684" s="100">
        <f t="shared" ref="D1684:AI1684" si="29">MIN(D2:D1681)</f>
        <v>0</v>
      </c>
      <c r="E1684" s="100">
        <f t="shared" si="29"/>
        <v>0</v>
      </c>
      <c r="F1684" s="100">
        <f t="shared" si="29"/>
        <v>0</v>
      </c>
      <c r="G1684" s="100">
        <f t="shared" si="29"/>
        <v>0</v>
      </c>
      <c r="H1684" s="100">
        <f t="shared" si="29"/>
        <v>0</v>
      </c>
      <c r="I1684" s="100">
        <f t="shared" si="29"/>
        <v>0</v>
      </c>
      <c r="J1684" s="100">
        <f t="shared" si="29"/>
        <v>0</v>
      </c>
      <c r="K1684" s="100">
        <f t="shared" si="29"/>
        <v>0</v>
      </c>
      <c r="L1684" s="100">
        <f t="shared" si="29"/>
        <v>0</v>
      </c>
      <c r="M1684" s="100">
        <f t="shared" si="29"/>
        <v>0</v>
      </c>
      <c r="N1684" s="100">
        <f t="shared" si="29"/>
        <v>0</v>
      </c>
      <c r="O1684" s="100">
        <f t="shared" si="29"/>
        <v>0</v>
      </c>
      <c r="P1684" s="100">
        <f t="shared" si="29"/>
        <v>0</v>
      </c>
      <c r="Q1684" s="100">
        <f t="shared" si="29"/>
        <v>0</v>
      </c>
      <c r="R1684" s="100">
        <f t="shared" si="29"/>
        <v>0</v>
      </c>
      <c r="S1684" s="100">
        <f t="shared" si="29"/>
        <v>0</v>
      </c>
      <c r="T1684" s="100">
        <f t="shared" si="29"/>
        <v>0</v>
      </c>
      <c r="U1684" s="100">
        <f t="shared" si="29"/>
        <v>0</v>
      </c>
      <c r="V1684" s="100">
        <f t="shared" si="29"/>
        <v>0</v>
      </c>
      <c r="W1684" s="100">
        <f t="shared" si="29"/>
        <v>0</v>
      </c>
      <c r="X1684" s="100">
        <f t="shared" si="29"/>
        <v>0</v>
      </c>
      <c r="Y1684" s="100">
        <f t="shared" si="29"/>
        <v>0</v>
      </c>
      <c r="Z1684" s="100">
        <f t="shared" si="29"/>
        <v>0</v>
      </c>
      <c r="AA1684" s="100">
        <f t="shared" si="29"/>
        <v>0</v>
      </c>
      <c r="AB1684" s="100">
        <f t="shared" si="29"/>
        <v>0</v>
      </c>
      <c r="AC1684" s="100">
        <f t="shared" si="29"/>
        <v>0</v>
      </c>
      <c r="AD1684" s="100">
        <f t="shared" si="29"/>
        <v>0</v>
      </c>
      <c r="AE1684" s="100">
        <f t="shared" si="29"/>
        <v>0</v>
      </c>
      <c r="AF1684" s="100">
        <f t="shared" si="29"/>
        <v>0</v>
      </c>
      <c r="AG1684" s="100">
        <f t="shared" si="29"/>
        <v>0</v>
      </c>
      <c r="AH1684" s="100">
        <f t="shared" si="29"/>
        <v>0</v>
      </c>
      <c r="AI1684" s="100">
        <f t="shared" si="29"/>
        <v>0</v>
      </c>
      <c r="AJ1684" s="100">
        <f t="shared" ref="AJ1684:BM1684" si="30">MIN(AJ2:AJ1681)</f>
        <v>0</v>
      </c>
      <c r="AK1684" s="100">
        <f t="shared" si="30"/>
        <v>0.8</v>
      </c>
      <c r="AL1684" s="100">
        <f t="shared" si="30"/>
        <v>22.35</v>
      </c>
      <c r="AM1684" s="100">
        <f t="shared" si="30"/>
        <v>0</v>
      </c>
      <c r="AN1684" s="100">
        <f t="shared" si="30"/>
        <v>-45.8</v>
      </c>
      <c r="AO1684" s="100">
        <f t="shared" si="30"/>
        <v>0</v>
      </c>
      <c r="AP1684" s="100">
        <f t="shared" si="30"/>
        <v>0</v>
      </c>
      <c r="AQ1684" s="100">
        <f t="shared" si="30"/>
        <v>0</v>
      </c>
      <c r="AR1684" s="100">
        <f t="shared" si="30"/>
        <v>-62.979999999999976</v>
      </c>
      <c r="AS1684" s="100">
        <f t="shared" si="30"/>
        <v>0</v>
      </c>
      <c r="AT1684" s="100">
        <f t="shared" si="30"/>
        <v>0.8</v>
      </c>
      <c r="AU1684" s="100">
        <f t="shared" si="30"/>
        <v>13.92</v>
      </c>
      <c r="AV1684" s="100">
        <f t="shared" si="30"/>
        <v>14.72</v>
      </c>
      <c r="AW1684" s="100">
        <f t="shared" si="30"/>
        <v>0</v>
      </c>
      <c r="AX1684" s="100">
        <f t="shared" si="30"/>
        <v>0</v>
      </c>
      <c r="AY1684" s="100">
        <f t="shared" si="30"/>
        <v>0</v>
      </c>
      <c r="AZ1684" s="100">
        <f t="shared" si="30"/>
        <v>0</v>
      </c>
      <c r="BA1684" s="100">
        <f t="shared" si="30"/>
        <v>0</v>
      </c>
      <c r="BB1684" s="100">
        <f t="shared" si="30"/>
        <v>0</v>
      </c>
      <c r="BC1684" s="100">
        <f t="shared" si="30"/>
        <v>66</v>
      </c>
      <c r="BD1684" s="100">
        <f t="shared" si="30"/>
        <v>62.699999999999996</v>
      </c>
      <c r="BE1684" s="100">
        <f t="shared" si="30"/>
        <v>10</v>
      </c>
      <c r="BF1684" s="100">
        <f t="shared" si="30"/>
        <v>10</v>
      </c>
      <c r="BG1684" s="100">
        <f t="shared" si="30"/>
        <v>0</v>
      </c>
      <c r="BH1684" s="100">
        <f t="shared" si="30"/>
        <v>0</v>
      </c>
      <c r="BI1684" s="100">
        <f t="shared" si="30"/>
        <v>1</v>
      </c>
      <c r="BJ1684" s="100">
        <f t="shared" si="30"/>
        <v>29</v>
      </c>
      <c r="BK1684" s="100">
        <f t="shared" si="30"/>
        <v>29</v>
      </c>
      <c r="BL1684" s="100">
        <f t="shared" si="30"/>
        <v>13.92</v>
      </c>
      <c r="BM1684" s="100">
        <f t="shared" si="30"/>
        <v>15.08</v>
      </c>
    </row>
  </sheetData>
  <sheetProtection selectLockedCells="1" selectUnlockedCells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32</vt:i4>
      </vt:variant>
    </vt:vector>
  </HeadingPairs>
  <TitlesOfParts>
    <vt:vector size="32" baseType="lpstr">
      <vt:lpstr>DETAILS DES POINTES</vt:lpstr>
      <vt:lpstr>1</vt:lpstr>
      <vt:lpstr>2</vt:lpstr>
      <vt:lpstr>3</vt:lpstr>
      <vt:lpstr>4</vt:lpstr>
      <vt:lpstr>5</vt:lpstr>
      <vt:lpstr>6</vt:lpstr>
      <vt:lpstr>7</vt:lpstr>
      <vt:lpstr>8</vt:lpstr>
      <vt:lpstr>9</vt:lpstr>
      <vt:lpstr>10</vt:lpstr>
      <vt:lpstr>11</vt:lpstr>
      <vt:lpstr>12</vt:lpstr>
      <vt:lpstr>13</vt:lpstr>
      <vt:lpstr>14</vt:lpstr>
      <vt:lpstr>15</vt:lpstr>
      <vt:lpstr>16</vt:lpstr>
      <vt:lpstr>17</vt:lpstr>
      <vt:lpstr>18</vt:lpstr>
      <vt:lpstr>19</vt:lpstr>
      <vt:lpstr>20</vt:lpstr>
      <vt:lpstr>21</vt:lpstr>
      <vt:lpstr>22</vt:lpstr>
      <vt:lpstr>23</vt:lpstr>
      <vt:lpstr>24</vt:lpstr>
      <vt:lpstr>25</vt:lpstr>
      <vt:lpstr>26</vt:lpstr>
      <vt:lpstr>27</vt:lpstr>
      <vt:lpstr>28</vt:lpstr>
      <vt:lpstr>29</vt:lpstr>
      <vt:lpstr>30</vt:lpstr>
      <vt:lpstr>JUIN</vt:lpstr>
    </vt:vector>
  </TitlesOfParts>
  <Company>PhoeniXP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bcc.ceet</dc:creator>
  <cp:lastModifiedBy>Kouwonou Fréderic Komi</cp:lastModifiedBy>
  <cp:lastPrinted>2017-06-21T06:17:49Z</cp:lastPrinted>
  <dcterms:created xsi:type="dcterms:W3CDTF">2010-05-07T07:42:26Z</dcterms:created>
  <dcterms:modified xsi:type="dcterms:W3CDTF">2025-01-09T13:25:42Z</dcterms:modified>
</cp:coreProperties>
</file>